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veloper\Desktop\"/>
    </mc:Choice>
  </mc:AlternateContent>
  <bookViews>
    <workbookView xWindow="0" yWindow="0" windowWidth="28800" windowHeight="11610" activeTab="5"/>
  </bookViews>
  <sheets>
    <sheet name="Diccionario" sheetId="1" r:id="rId1"/>
    <sheet name="Potencial_TAGRISSO" sheetId="2" r:id="rId2"/>
    <sheet name="Potencial_IMFINZI" sheetId="3" r:id="rId3"/>
    <sheet name="Segmentacion_EPS" sheetId="4" r:id="rId4"/>
    <sheet name="Maestro_Regionales" sheetId="5" r:id="rId5"/>
    <sheet name="Maestro_EPS" sheetId="6" r:id="rId6"/>
  </sheets>
  <calcPr calcId="162913" forceFullCalc="1"/>
</workbook>
</file>

<file path=xl/calcChain.xml><?xml version="1.0" encoding="utf-8"?>
<calcChain xmlns="http://schemas.openxmlformats.org/spreadsheetml/2006/main">
  <c r="D30" i="6" l="1"/>
  <c r="C30" i="6"/>
  <c r="B30" i="6"/>
  <c r="D29" i="6"/>
  <c r="C29" i="6"/>
  <c r="B29" i="6"/>
  <c r="D28" i="6"/>
  <c r="C28" i="6"/>
  <c r="B28" i="6"/>
  <c r="D27" i="6"/>
  <c r="C27" i="6"/>
  <c r="B27" i="6"/>
  <c r="D26" i="6"/>
  <c r="C26" i="6"/>
  <c r="B26" i="6"/>
  <c r="D25" i="6"/>
  <c r="C25" i="6"/>
  <c r="B25" i="6"/>
  <c r="D24" i="6"/>
  <c r="C24" i="6"/>
  <c r="B24" i="6"/>
  <c r="D23" i="6"/>
  <c r="C23" i="6"/>
  <c r="B23" i="6"/>
  <c r="D22" i="6"/>
  <c r="C22" i="6"/>
  <c r="B22" i="6"/>
  <c r="D21" i="6"/>
  <c r="C21" i="6"/>
  <c r="B21" i="6"/>
  <c r="D20" i="6"/>
  <c r="C20" i="6"/>
  <c r="B20" i="6"/>
  <c r="D19" i="6"/>
  <c r="C19" i="6"/>
  <c r="B19" i="6"/>
  <c r="D18" i="6"/>
  <c r="C18" i="6"/>
  <c r="B18" i="6"/>
  <c r="D17" i="6"/>
  <c r="C17" i="6"/>
  <c r="B17" i="6"/>
  <c r="D16" i="6"/>
  <c r="C16" i="6"/>
  <c r="B16" i="6"/>
  <c r="D15" i="6"/>
  <c r="C15" i="6"/>
  <c r="B15" i="6"/>
  <c r="D14" i="6"/>
  <c r="C14" i="6"/>
  <c r="B14" i="6"/>
  <c r="D13" i="6"/>
  <c r="C13" i="6"/>
  <c r="B13" i="6"/>
  <c r="D12" i="6"/>
  <c r="C12" i="6"/>
  <c r="B12" i="6"/>
  <c r="D11" i="6"/>
  <c r="C11" i="6"/>
  <c r="B11" i="6"/>
  <c r="D10" i="6"/>
  <c r="C10" i="6"/>
  <c r="B10" i="6"/>
  <c r="D9" i="6"/>
  <c r="C9" i="6"/>
  <c r="B9" i="6"/>
  <c r="D8" i="6"/>
  <c r="C8" i="6"/>
  <c r="B8" i="6"/>
  <c r="D7" i="6"/>
  <c r="C7" i="6"/>
  <c r="B7" i="6"/>
  <c r="D6" i="6"/>
  <c r="C6" i="6"/>
  <c r="B6" i="6"/>
  <c r="D5" i="6"/>
  <c r="C5" i="6"/>
  <c r="B5" i="6"/>
  <c r="D4" i="6"/>
  <c r="C4" i="6"/>
  <c r="B4" i="6"/>
  <c r="D3" i="6"/>
  <c r="C3" i="6"/>
  <c r="B3" i="6"/>
  <c r="D2" i="6"/>
  <c r="C2" i="6"/>
  <c r="B2" i="6"/>
  <c r="Z121" i="4"/>
  <c r="U121" i="4"/>
  <c r="S121" i="4"/>
  <c r="R121" i="4"/>
  <c r="Q121" i="4"/>
  <c r="J121" i="4"/>
  <c r="K121" i="4" s="1"/>
  <c r="P121" i="4" s="1"/>
  <c r="Z120" i="4"/>
  <c r="U120" i="4"/>
  <c r="S120" i="4"/>
  <c r="R120" i="4"/>
  <c r="Q120" i="4"/>
  <c r="J120" i="4"/>
  <c r="K120" i="4" s="1"/>
  <c r="P120" i="4" s="1"/>
  <c r="Z119" i="4"/>
  <c r="U119" i="4"/>
  <c r="S119" i="4"/>
  <c r="R119" i="4"/>
  <c r="Q119" i="4"/>
  <c r="J119" i="4"/>
  <c r="K119" i="4" s="1"/>
  <c r="P119" i="4" s="1"/>
  <c r="Z118" i="4"/>
  <c r="U118" i="4"/>
  <c r="S118" i="4"/>
  <c r="R118" i="4"/>
  <c r="Q118" i="4"/>
  <c r="J118" i="4"/>
  <c r="K118" i="4" s="1"/>
  <c r="P118" i="4" s="1"/>
  <c r="Z117" i="4"/>
  <c r="U117" i="4"/>
  <c r="S117" i="4"/>
  <c r="R117" i="4"/>
  <c r="Q117" i="4"/>
  <c r="J117" i="4"/>
  <c r="K117" i="4" s="1"/>
  <c r="P117" i="4" s="1"/>
  <c r="Z116" i="4"/>
  <c r="U116" i="4"/>
  <c r="S116" i="4"/>
  <c r="R116" i="4"/>
  <c r="Q116" i="4"/>
  <c r="K116" i="4"/>
  <c r="P116" i="4" s="1"/>
  <c r="J116" i="4"/>
  <c r="Z115" i="4"/>
  <c r="U115" i="4"/>
  <c r="S115" i="4"/>
  <c r="R115" i="4"/>
  <c r="Q115" i="4"/>
  <c r="J115" i="4"/>
  <c r="K115" i="4" s="1"/>
  <c r="P115" i="4" s="1"/>
  <c r="Z114" i="4"/>
  <c r="U114" i="4"/>
  <c r="S114" i="4"/>
  <c r="R114" i="4"/>
  <c r="Q114" i="4"/>
  <c r="J114" i="4"/>
  <c r="K114" i="4" s="1"/>
  <c r="P114" i="4" s="1"/>
  <c r="Z113" i="4"/>
  <c r="U113" i="4"/>
  <c r="S113" i="4"/>
  <c r="R113" i="4"/>
  <c r="Q113" i="4"/>
  <c r="J113" i="4"/>
  <c r="K113" i="4" s="1"/>
  <c r="P113" i="4" s="1"/>
  <c r="Z112" i="4"/>
  <c r="U112" i="4"/>
  <c r="S112" i="4"/>
  <c r="R112" i="4"/>
  <c r="Q112" i="4"/>
  <c r="J112" i="4"/>
  <c r="K112" i="4" s="1"/>
  <c r="P112" i="4" s="1"/>
  <c r="Z111" i="4"/>
  <c r="U111" i="4"/>
  <c r="S111" i="4"/>
  <c r="R111" i="4"/>
  <c r="Q111" i="4"/>
  <c r="K111" i="4"/>
  <c r="P111" i="4" s="1"/>
  <c r="J111" i="4"/>
  <c r="Z110" i="4"/>
  <c r="U110" i="4"/>
  <c r="S110" i="4"/>
  <c r="R110" i="4"/>
  <c r="Q110" i="4"/>
  <c r="J110" i="4"/>
  <c r="K110" i="4" s="1"/>
  <c r="P110" i="4" s="1"/>
  <c r="Z109" i="4"/>
  <c r="U109" i="4"/>
  <c r="S109" i="4"/>
  <c r="R109" i="4"/>
  <c r="Q109" i="4"/>
  <c r="J109" i="4"/>
  <c r="K109" i="4" s="1"/>
  <c r="P109" i="4" s="1"/>
  <c r="Z108" i="4"/>
  <c r="U108" i="4"/>
  <c r="S108" i="4"/>
  <c r="R108" i="4"/>
  <c r="T108" i="4" s="1"/>
  <c r="W108" i="4" s="1"/>
  <c r="Q108" i="4"/>
  <c r="J108" i="4"/>
  <c r="K108" i="4" s="1"/>
  <c r="P108" i="4" s="1"/>
  <c r="Z107" i="4"/>
  <c r="U107" i="4"/>
  <c r="S107" i="4"/>
  <c r="R107" i="4"/>
  <c r="Q107" i="4"/>
  <c r="J107" i="4"/>
  <c r="K107" i="4" s="1"/>
  <c r="P107" i="4" s="1"/>
  <c r="Z106" i="4"/>
  <c r="U106" i="4"/>
  <c r="S106" i="4"/>
  <c r="R106" i="4"/>
  <c r="Q106" i="4"/>
  <c r="J106" i="4"/>
  <c r="K106" i="4" s="1"/>
  <c r="P106" i="4" s="1"/>
  <c r="Z105" i="4"/>
  <c r="U105" i="4"/>
  <c r="S105" i="4"/>
  <c r="R105" i="4"/>
  <c r="T105" i="4" s="1"/>
  <c r="Q105" i="4"/>
  <c r="J105" i="4"/>
  <c r="K105" i="4" s="1"/>
  <c r="P105" i="4" s="1"/>
  <c r="Z104" i="4"/>
  <c r="U104" i="4"/>
  <c r="S104" i="4"/>
  <c r="R104" i="4"/>
  <c r="T104" i="4" s="1"/>
  <c r="Q104" i="4"/>
  <c r="J104" i="4"/>
  <c r="K104" i="4" s="1"/>
  <c r="P104" i="4" s="1"/>
  <c r="Z103" i="4"/>
  <c r="U103" i="4"/>
  <c r="S103" i="4"/>
  <c r="R103" i="4"/>
  <c r="Q103" i="4"/>
  <c r="J103" i="4"/>
  <c r="K103" i="4" s="1"/>
  <c r="P103" i="4" s="1"/>
  <c r="Z102" i="4"/>
  <c r="U102" i="4"/>
  <c r="S102" i="4"/>
  <c r="R102" i="4"/>
  <c r="Q102" i="4"/>
  <c r="J102" i="4"/>
  <c r="K102" i="4" s="1"/>
  <c r="P102" i="4" s="1"/>
  <c r="Z101" i="4"/>
  <c r="U101" i="4"/>
  <c r="S101" i="4"/>
  <c r="R101" i="4"/>
  <c r="Q101" i="4"/>
  <c r="K101" i="4"/>
  <c r="P101" i="4" s="1"/>
  <c r="J101" i="4"/>
  <c r="Z100" i="4"/>
  <c r="U100" i="4"/>
  <c r="S100" i="4"/>
  <c r="R100" i="4"/>
  <c r="Q100" i="4"/>
  <c r="J100" i="4"/>
  <c r="K100" i="4" s="1"/>
  <c r="P100" i="4" s="1"/>
  <c r="Z99" i="4"/>
  <c r="U99" i="4"/>
  <c r="S99" i="4"/>
  <c r="R99" i="4"/>
  <c r="Q99" i="4"/>
  <c r="T99" i="4" s="1"/>
  <c r="J99" i="4"/>
  <c r="K99" i="4" s="1"/>
  <c r="P99" i="4" s="1"/>
  <c r="Z98" i="4"/>
  <c r="U98" i="4"/>
  <c r="S98" i="4"/>
  <c r="R98" i="4"/>
  <c r="Q98" i="4"/>
  <c r="J98" i="4"/>
  <c r="K98" i="4" s="1"/>
  <c r="P98" i="4" s="1"/>
  <c r="Z97" i="4"/>
  <c r="U97" i="4"/>
  <c r="S97" i="4"/>
  <c r="R97" i="4"/>
  <c r="Q97" i="4"/>
  <c r="P97" i="4"/>
  <c r="J97" i="4"/>
  <c r="K97" i="4" s="1"/>
  <c r="Z96" i="4"/>
  <c r="U96" i="4"/>
  <c r="S96" i="4"/>
  <c r="R96" i="4"/>
  <c r="Q96" i="4"/>
  <c r="J96" i="4"/>
  <c r="K96" i="4" s="1"/>
  <c r="P96" i="4" s="1"/>
  <c r="Z95" i="4"/>
  <c r="U95" i="4"/>
  <c r="S95" i="4"/>
  <c r="R95" i="4"/>
  <c r="Q95" i="4"/>
  <c r="J95" i="4"/>
  <c r="K95" i="4" s="1"/>
  <c r="P95" i="4" s="1"/>
  <c r="Z94" i="4"/>
  <c r="U94" i="4"/>
  <c r="S94" i="4"/>
  <c r="R94" i="4"/>
  <c r="Q94" i="4"/>
  <c r="J94" i="4"/>
  <c r="K94" i="4" s="1"/>
  <c r="P94" i="4" s="1"/>
  <c r="Z93" i="4"/>
  <c r="U93" i="4"/>
  <c r="S93" i="4"/>
  <c r="R93" i="4"/>
  <c r="Q93" i="4"/>
  <c r="J93" i="4"/>
  <c r="K93" i="4" s="1"/>
  <c r="P93" i="4" s="1"/>
  <c r="Z92" i="4"/>
  <c r="U92" i="4"/>
  <c r="S92" i="4"/>
  <c r="R92" i="4"/>
  <c r="Q92" i="4"/>
  <c r="J92" i="4"/>
  <c r="K92" i="4" s="1"/>
  <c r="P92" i="4" s="1"/>
  <c r="Z91" i="4"/>
  <c r="U91" i="4"/>
  <c r="S91" i="4"/>
  <c r="R91" i="4"/>
  <c r="Q91" i="4"/>
  <c r="J91" i="4"/>
  <c r="K91" i="4" s="1"/>
  <c r="P91" i="4" s="1"/>
  <c r="Z90" i="4"/>
  <c r="U90" i="4"/>
  <c r="S90" i="4"/>
  <c r="R90" i="4"/>
  <c r="Q90" i="4"/>
  <c r="J90" i="4"/>
  <c r="K90" i="4" s="1"/>
  <c r="P90" i="4" s="1"/>
  <c r="Z89" i="4"/>
  <c r="U89" i="4"/>
  <c r="S89" i="4"/>
  <c r="R89" i="4"/>
  <c r="Q89" i="4"/>
  <c r="K89" i="4"/>
  <c r="P89" i="4" s="1"/>
  <c r="J89" i="4"/>
  <c r="Z88" i="4"/>
  <c r="U88" i="4"/>
  <c r="S88" i="4"/>
  <c r="R88" i="4"/>
  <c r="Q88" i="4"/>
  <c r="J88" i="4"/>
  <c r="K88" i="4" s="1"/>
  <c r="P88" i="4" s="1"/>
  <c r="Z87" i="4"/>
  <c r="U87" i="4"/>
  <c r="S87" i="4"/>
  <c r="R87" i="4"/>
  <c r="Q87" i="4"/>
  <c r="J87" i="4"/>
  <c r="K87" i="4" s="1"/>
  <c r="P87" i="4" s="1"/>
  <c r="Z86" i="4"/>
  <c r="U86" i="4"/>
  <c r="S86" i="4"/>
  <c r="R86" i="4"/>
  <c r="Q86" i="4"/>
  <c r="J86" i="4"/>
  <c r="K86" i="4" s="1"/>
  <c r="P86" i="4" s="1"/>
  <c r="Z85" i="4"/>
  <c r="U85" i="4"/>
  <c r="S85" i="4"/>
  <c r="R85" i="4"/>
  <c r="Q85" i="4"/>
  <c r="J85" i="4"/>
  <c r="K85" i="4" s="1"/>
  <c r="P85" i="4" s="1"/>
  <c r="Z84" i="4"/>
  <c r="U84" i="4"/>
  <c r="S84" i="4"/>
  <c r="R84" i="4"/>
  <c r="Q84" i="4"/>
  <c r="J84" i="4"/>
  <c r="K84" i="4" s="1"/>
  <c r="P84" i="4" s="1"/>
  <c r="Z83" i="4"/>
  <c r="U83" i="4"/>
  <c r="S83" i="4"/>
  <c r="R83" i="4"/>
  <c r="Q83" i="4"/>
  <c r="J83" i="4"/>
  <c r="K83" i="4" s="1"/>
  <c r="P83" i="4" s="1"/>
  <c r="Z82" i="4"/>
  <c r="U82" i="4"/>
  <c r="S82" i="4"/>
  <c r="R82" i="4"/>
  <c r="Q82" i="4"/>
  <c r="P82" i="4"/>
  <c r="J82" i="4"/>
  <c r="K82" i="4" s="1"/>
  <c r="Z81" i="4"/>
  <c r="U81" i="4"/>
  <c r="S81" i="4"/>
  <c r="R81" i="4"/>
  <c r="Q81" i="4"/>
  <c r="J81" i="4"/>
  <c r="K81" i="4" s="1"/>
  <c r="P81" i="4" s="1"/>
  <c r="Z80" i="4"/>
  <c r="U80" i="4"/>
  <c r="S80" i="4"/>
  <c r="R80" i="4"/>
  <c r="Q80" i="4"/>
  <c r="T80" i="4" s="1"/>
  <c r="K80" i="4"/>
  <c r="P80" i="4" s="1"/>
  <c r="J80" i="4"/>
  <c r="Z79" i="4"/>
  <c r="U79" i="4"/>
  <c r="S79" i="4"/>
  <c r="R79" i="4"/>
  <c r="Q79" i="4"/>
  <c r="J79" i="4"/>
  <c r="K79" i="4" s="1"/>
  <c r="P79" i="4" s="1"/>
  <c r="Z78" i="4"/>
  <c r="U78" i="4"/>
  <c r="S78" i="4"/>
  <c r="R78" i="4"/>
  <c r="Q78" i="4"/>
  <c r="J78" i="4"/>
  <c r="K78" i="4" s="1"/>
  <c r="P78" i="4" s="1"/>
  <c r="Z77" i="4"/>
  <c r="U77" i="4"/>
  <c r="S77" i="4"/>
  <c r="R77" i="4"/>
  <c r="Q77" i="4"/>
  <c r="J77" i="4"/>
  <c r="K77" i="4" s="1"/>
  <c r="P77" i="4" s="1"/>
  <c r="Z76" i="4"/>
  <c r="U76" i="4"/>
  <c r="S76" i="4"/>
  <c r="T76" i="4" s="1"/>
  <c r="R76" i="4"/>
  <c r="Q76" i="4"/>
  <c r="J76" i="4"/>
  <c r="K76" i="4" s="1"/>
  <c r="P76" i="4" s="1"/>
  <c r="Z75" i="4"/>
  <c r="U75" i="4"/>
  <c r="S75" i="4"/>
  <c r="R75" i="4"/>
  <c r="Q75" i="4"/>
  <c r="J75" i="4"/>
  <c r="K75" i="4" s="1"/>
  <c r="P75" i="4" s="1"/>
  <c r="Z74" i="4"/>
  <c r="U74" i="4"/>
  <c r="S74" i="4"/>
  <c r="R74" i="4"/>
  <c r="Q74" i="4"/>
  <c r="J74" i="4"/>
  <c r="K74" i="4" s="1"/>
  <c r="P74" i="4" s="1"/>
  <c r="Z73" i="4"/>
  <c r="U73" i="4"/>
  <c r="S73" i="4"/>
  <c r="R73" i="4"/>
  <c r="Q73" i="4"/>
  <c r="J73" i="4"/>
  <c r="K73" i="4" s="1"/>
  <c r="P73" i="4" s="1"/>
  <c r="Z72" i="4"/>
  <c r="U72" i="4"/>
  <c r="S72" i="4"/>
  <c r="R72" i="4"/>
  <c r="Q72" i="4"/>
  <c r="J72" i="4"/>
  <c r="K72" i="4" s="1"/>
  <c r="P72" i="4" s="1"/>
  <c r="Z71" i="4"/>
  <c r="U71" i="4"/>
  <c r="S71" i="4"/>
  <c r="R71" i="4"/>
  <c r="Q71" i="4"/>
  <c r="J71" i="4"/>
  <c r="K71" i="4" s="1"/>
  <c r="P71" i="4" s="1"/>
  <c r="Z70" i="4"/>
  <c r="U70" i="4"/>
  <c r="S70" i="4"/>
  <c r="R70" i="4"/>
  <c r="Q70" i="4"/>
  <c r="J70" i="4"/>
  <c r="K70" i="4" s="1"/>
  <c r="P70" i="4" s="1"/>
  <c r="Z69" i="4"/>
  <c r="U69" i="4"/>
  <c r="S69" i="4"/>
  <c r="R69" i="4"/>
  <c r="Q69" i="4"/>
  <c r="J69" i="4"/>
  <c r="K69" i="4" s="1"/>
  <c r="P69" i="4" s="1"/>
  <c r="Z68" i="4"/>
  <c r="U68" i="4"/>
  <c r="S68" i="4"/>
  <c r="R68" i="4"/>
  <c r="Q68" i="4"/>
  <c r="J68" i="4"/>
  <c r="K68" i="4" s="1"/>
  <c r="P68" i="4" s="1"/>
  <c r="Z67" i="4"/>
  <c r="U67" i="4"/>
  <c r="S67" i="4"/>
  <c r="R67" i="4"/>
  <c r="Q67" i="4"/>
  <c r="K67" i="4"/>
  <c r="P67" i="4" s="1"/>
  <c r="J67" i="4"/>
  <c r="Z66" i="4"/>
  <c r="U66" i="4"/>
  <c r="S66" i="4"/>
  <c r="R66" i="4"/>
  <c r="Q66" i="4"/>
  <c r="T66" i="4" s="1"/>
  <c r="J66" i="4"/>
  <c r="K66" i="4" s="1"/>
  <c r="P66" i="4" s="1"/>
  <c r="Z65" i="4"/>
  <c r="X65" i="4"/>
  <c r="U65" i="4"/>
  <c r="S65" i="4"/>
  <c r="R65" i="4"/>
  <c r="Q65" i="4"/>
  <c r="J65" i="4"/>
  <c r="K65" i="4" s="1"/>
  <c r="P65" i="4" s="1"/>
  <c r="Z64" i="4"/>
  <c r="U64" i="4"/>
  <c r="S64" i="4"/>
  <c r="R64" i="4"/>
  <c r="Q64" i="4"/>
  <c r="J64" i="4"/>
  <c r="K64" i="4" s="1"/>
  <c r="P64" i="4" s="1"/>
  <c r="Z63" i="4"/>
  <c r="U63" i="4"/>
  <c r="S63" i="4"/>
  <c r="R63" i="4"/>
  <c r="Q63" i="4"/>
  <c r="J63" i="4"/>
  <c r="K63" i="4" s="1"/>
  <c r="P63" i="4" s="1"/>
  <c r="Z62" i="4"/>
  <c r="U62" i="4"/>
  <c r="S62" i="4"/>
  <c r="R62" i="4"/>
  <c r="T62" i="4" s="1"/>
  <c r="Q62" i="4"/>
  <c r="J62" i="4"/>
  <c r="K62" i="4" s="1"/>
  <c r="P62" i="4" s="1"/>
  <c r="Z61" i="4"/>
  <c r="U61" i="4"/>
  <c r="S61" i="4"/>
  <c r="R61" i="4"/>
  <c r="Q61" i="4"/>
  <c r="J61" i="4"/>
  <c r="K61" i="4" s="1"/>
  <c r="P61" i="4" s="1"/>
  <c r="Z60" i="4"/>
  <c r="U60" i="4"/>
  <c r="S60" i="4"/>
  <c r="R60" i="4"/>
  <c r="Q60" i="4"/>
  <c r="J60" i="4"/>
  <c r="K60" i="4" s="1"/>
  <c r="P60" i="4" s="1"/>
  <c r="Z59" i="4"/>
  <c r="U59" i="4"/>
  <c r="S59" i="4"/>
  <c r="R59" i="4"/>
  <c r="Q59" i="4"/>
  <c r="K59" i="4"/>
  <c r="P59" i="4" s="1"/>
  <c r="J59" i="4"/>
  <c r="Z58" i="4"/>
  <c r="U58" i="4"/>
  <c r="S58" i="4"/>
  <c r="R58" i="4"/>
  <c r="Q58" i="4"/>
  <c r="J58" i="4"/>
  <c r="K58" i="4" s="1"/>
  <c r="P58" i="4" s="1"/>
  <c r="Z57" i="4"/>
  <c r="U57" i="4"/>
  <c r="S57" i="4"/>
  <c r="R57" i="4"/>
  <c r="Q57" i="4"/>
  <c r="J57" i="4"/>
  <c r="K57" i="4" s="1"/>
  <c r="P57" i="4" s="1"/>
  <c r="Z56" i="4"/>
  <c r="U56" i="4"/>
  <c r="S56" i="4"/>
  <c r="R56" i="4"/>
  <c r="Q56" i="4"/>
  <c r="T56" i="4" s="1"/>
  <c r="J56" i="4"/>
  <c r="K56" i="4" s="1"/>
  <c r="P56" i="4" s="1"/>
  <c r="Z55" i="4"/>
  <c r="U55" i="4"/>
  <c r="S55" i="4"/>
  <c r="R55" i="4"/>
  <c r="Q55" i="4"/>
  <c r="J55" i="4"/>
  <c r="K55" i="4" s="1"/>
  <c r="P55" i="4" s="1"/>
  <c r="Z54" i="4"/>
  <c r="U54" i="4"/>
  <c r="S54" i="4"/>
  <c r="R54" i="4"/>
  <c r="Q54" i="4"/>
  <c r="J54" i="4"/>
  <c r="K54" i="4" s="1"/>
  <c r="P54" i="4" s="1"/>
  <c r="Z53" i="4"/>
  <c r="U53" i="4"/>
  <c r="S53" i="4"/>
  <c r="R53" i="4"/>
  <c r="Q53" i="4"/>
  <c r="J53" i="4"/>
  <c r="K53" i="4" s="1"/>
  <c r="P53" i="4" s="1"/>
  <c r="Z52" i="4"/>
  <c r="U52" i="4"/>
  <c r="S52" i="4"/>
  <c r="R52" i="4"/>
  <c r="Q52" i="4"/>
  <c r="J52" i="4"/>
  <c r="K52" i="4" s="1"/>
  <c r="P52" i="4" s="1"/>
  <c r="Z51" i="4"/>
  <c r="U51" i="4"/>
  <c r="S51" i="4"/>
  <c r="R51" i="4"/>
  <c r="Q51" i="4"/>
  <c r="J51" i="4"/>
  <c r="K51" i="4" s="1"/>
  <c r="P51" i="4" s="1"/>
  <c r="Z50" i="4"/>
  <c r="U50" i="4"/>
  <c r="S50" i="4"/>
  <c r="R50" i="4"/>
  <c r="Q50" i="4"/>
  <c r="J50" i="4"/>
  <c r="K50" i="4" s="1"/>
  <c r="P50" i="4" s="1"/>
  <c r="Z49" i="4"/>
  <c r="U49" i="4"/>
  <c r="S49" i="4"/>
  <c r="R49" i="4"/>
  <c r="Q49" i="4"/>
  <c r="J49" i="4"/>
  <c r="K49" i="4" s="1"/>
  <c r="P49" i="4" s="1"/>
  <c r="Z48" i="4"/>
  <c r="U48" i="4"/>
  <c r="S48" i="4"/>
  <c r="T48" i="4" s="1"/>
  <c r="W48" i="4" s="1"/>
  <c r="R48" i="4"/>
  <c r="Q48" i="4"/>
  <c r="J48" i="4"/>
  <c r="K48" i="4" s="1"/>
  <c r="P48" i="4" s="1"/>
  <c r="Z47" i="4"/>
  <c r="U47" i="4"/>
  <c r="S47" i="4"/>
  <c r="R47" i="4"/>
  <c r="Q47" i="4"/>
  <c r="K47" i="4"/>
  <c r="P47" i="4" s="1"/>
  <c r="J47" i="4"/>
  <c r="Z46" i="4"/>
  <c r="U46" i="4"/>
  <c r="S46" i="4"/>
  <c r="R46" i="4"/>
  <c r="Q46" i="4"/>
  <c r="T46" i="4" s="1"/>
  <c r="W46" i="4" s="1"/>
  <c r="J46" i="4"/>
  <c r="K46" i="4" s="1"/>
  <c r="P46" i="4" s="1"/>
  <c r="Z45" i="4"/>
  <c r="U45" i="4"/>
  <c r="S45" i="4"/>
  <c r="R45" i="4"/>
  <c r="Q45" i="4"/>
  <c r="J45" i="4"/>
  <c r="K45" i="4" s="1"/>
  <c r="P45" i="4" s="1"/>
  <c r="Z44" i="4"/>
  <c r="U44" i="4"/>
  <c r="S44" i="4"/>
  <c r="R44" i="4"/>
  <c r="Q44" i="4"/>
  <c r="J44" i="4"/>
  <c r="K44" i="4" s="1"/>
  <c r="P44" i="4" s="1"/>
  <c r="Z43" i="4"/>
  <c r="U43" i="4"/>
  <c r="S43" i="4"/>
  <c r="R43" i="4"/>
  <c r="Q43" i="4"/>
  <c r="J43" i="4"/>
  <c r="K43" i="4" s="1"/>
  <c r="P43" i="4" s="1"/>
  <c r="Z42" i="4"/>
  <c r="U42" i="4"/>
  <c r="S42" i="4"/>
  <c r="R42" i="4"/>
  <c r="Q42" i="4"/>
  <c r="J42" i="4"/>
  <c r="K42" i="4" s="1"/>
  <c r="P42" i="4" s="1"/>
  <c r="Z41" i="4"/>
  <c r="U41" i="4"/>
  <c r="S41" i="4"/>
  <c r="R41" i="4"/>
  <c r="Q41" i="4"/>
  <c r="K41" i="4"/>
  <c r="P41" i="4" s="1"/>
  <c r="J41" i="4"/>
  <c r="Z40" i="4"/>
  <c r="U40" i="4"/>
  <c r="S40" i="4"/>
  <c r="R40" i="4"/>
  <c r="Q40" i="4"/>
  <c r="J40" i="4"/>
  <c r="K40" i="4" s="1"/>
  <c r="P40" i="4" s="1"/>
  <c r="Z39" i="4"/>
  <c r="U39" i="4"/>
  <c r="S39" i="4"/>
  <c r="R39" i="4"/>
  <c r="Q39" i="4"/>
  <c r="J39" i="4"/>
  <c r="K39" i="4" s="1"/>
  <c r="P39" i="4" s="1"/>
  <c r="Z38" i="4"/>
  <c r="U38" i="4"/>
  <c r="S38" i="4"/>
  <c r="R38" i="4"/>
  <c r="Q38" i="4"/>
  <c r="J38" i="4"/>
  <c r="K38" i="4" s="1"/>
  <c r="P38" i="4" s="1"/>
  <c r="Z37" i="4"/>
  <c r="U37" i="4"/>
  <c r="S37" i="4"/>
  <c r="R37" i="4"/>
  <c r="Q37" i="4"/>
  <c r="J37" i="4"/>
  <c r="K37" i="4" s="1"/>
  <c r="P37" i="4" s="1"/>
  <c r="Z36" i="4"/>
  <c r="U36" i="4"/>
  <c r="S36" i="4"/>
  <c r="R36" i="4"/>
  <c r="Q36" i="4"/>
  <c r="T36" i="4" s="1"/>
  <c r="W36" i="4" s="1"/>
  <c r="P36" i="4"/>
  <c r="J36" i="4"/>
  <c r="K36" i="4" s="1"/>
  <c r="Z35" i="4"/>
  <c r="U35" i="4"/>
  <c r="S35" i="4"/>
  <c r="R35" i="4"/>
  <c r="Q35" i="4"/>
  <c r="J35" i="4"/>
  <c r="K35" i="4" s="1"/>
  <c r="P35" i="4" s="1"/>
  <c r="Z34" i="4"/>
  <c r="U34" i="4"/>
  <c r="S34" i="4"/>
  <c r="R34" i="4"/>
  <c r="Q34" i="4"/>
  <c r="P34" i="4"/>
  <c r="J34" i="4"/>
  <c r="K34" i="4" s="1"/>
  <c r="Z33" i="4"/>
  <c r="U33" i="4"/>
  <c r="S33" i="4"/>
  <c r="R33" i="4"/>
  <c r="Q33" i="4"/>
  <c r="J33" i="4"/>
  <c r="K33" i="4" s="1"/>
  <c r="P33" i="4" s="1"/>
  <c r="Z32" i="4"/>
  <c r="U32" i="4"/>
  <c r="S32" i="4"/>
  <c r="R32" i="4"/>
  <c r="Q32" i="4"/>
  <c r="J32" i="4"/>
  <c r="K32" i="4" s="1"/>
  <c r="P32" i="4" s="1"/>
  <c r="Z31" i="4"/>
  <c r="U31" i="4"/>
  <c r="S31" i="4"/>
  <c r="R31" i="4"/>
  <c r="Q31" i="4"/>
  <c r="J31" i="4"/>
  <c r="K31" i="4" s="1"/>
  <c r="P31" i="4" s="1"/>
  <c r="Z30" i="4"/>
  <c r="U30" i="4"/>
  <c r="S30" i="4"/>
  <c r="R30" i="4"/>
  <c r="Q30" i="4"/>
  <c r="J30" i="4"/>
  <c r="K30" i="4" s="1"/>
  <c r="P30" i="4" s="1"/>
  <c r="Z29" i="4"/>
  <c r="U29" i="4"/>
  <c r="S29" i="4"/>
  <c r="R29" i="4"/>
  <c r="Q29" i="4"/>
  <c r="J29" i="4"/>
  <c r="K29" i="4" s="1"/>
  <c r="P29" i="4" s="1"/>
  <c r="Z28" i="4"/>
  <c r="U28" i="4"/>
  <c r="S28" i="4"/>
  <c r="R28" i="4"/>
  <c r="Q28" i="4"/>
  <c r="J28" i="4"/>
  <c r="K28" i="4" s="1"/>
  <c r="P28" i="4" s="1"/>
  <c r="Z27" i="4"/>
  <c r="U27" i="4"/>
  <c r="S27" i="4"/>
  <c r="R27" i="4"/>
  <c r="Q27" i="4"/>
  <c r="J27" i="4"/>
  <c r="K27" i="4" s="1"/>
  <c r="P27" i="4" s="1"/>
  <c r="Z26" i="4"/>
  <c r="U26" i="4"/>
  <c r="S26" i="4"/>
  <c r="R26" i="4"/>
  <c r="Q26" i="4"/>
  <c r="J26" i="4"/>
  <c r="K26" i="4" s="1"/>
  <c r="P26" i="4" s="1"/>
  <c r="Z25" i="4"/>
  <c r="U25" i="4"/>
  <c r="S25" i="4"/>
  <c r="T25" i="4" s="1"/>
  <c r="R25" i="4"/>
  <c r="Q25" i="4"/>
  <c r="J25" i="4"/>
  <c r="K25" i="4" s="1"/>
  <c r="P25" i="4" s="1"/>
  <c r="Z24" i="4"/>
  <c r="U24" i="4"/>
  <c r="S24" i="4"/>
  <c r="R24" i="4"/>
  <c r="Q24" i="4"/>
  <c r="J24" i="4"/>
  <c r="K24" i="4" s="1"/>
  <c r="P24" i="4" s="1"/>
  <c r="Z23" i="4"/>
  <c r="U23" i="4"/>
  <c r="S23" i="4"/>
  <c r="R23" i="4"/>
  <c r="Q23" i="4"/>
  <c r="K23" i="4"/>
  <c r="P23" i="4" s="1"/>
  <c r="J23" i="4"/>
  <c r="Z22" i="4"/>
  <c r="U22" i="4"/>
  <c r="S22" i="4"/>
  <c r="R22" i="4"/>
  <c r="Q22" i="4"/>
  <c r="J22" i="4"/>
  <c r="K22" i="4" s="1"/>
  <c r="P22" i="4" s="1"/>
  <c r="Z21" i="4"/>
  <c r="U21" i="4"/>
  <c r="S21" i="4"/>
  <c r="R21" i="4"/>
  <c r="Q21" i="4"/>
  <c r="J21" i="4"/>
  <c r="K21" i="4" s="1"/>
  <c r="P21" i="4" s="1"/>
  <c r="Z20" i="4"/>
  <c r="U20" i="4"/>
  <c r="S20" i="4"/>
  <c r="R20" i="4"/>
  <c r="Q20" i="4"/>
  <c r="J20" i="4"/>
  <c r="K20" i="4" s="1"/>
  <c r="P20" i="4" s="1"/>
  <c r="Z19" i="4"/>
  <c r="U19" i="4"/>
  <c r="S19" i="4"/>
  <c r="R19" i="4"/>
  <c r="Q19" i="4"/>
  <c r="K19" i="4"/>
  <c r="P19" i="4" s="1"/>
  <c r="J19" i="4"/>
  <c r="Z18" i="4"/>
  <c r="U18" i="4"/>
  <c r="S18" i="4"/>
  <c r="R18" i="4"/>
  <c r="Q18" i="4"/>
  <c r="J18" i="4"/>
  <c r="K18" i="4" s="1"/>
  <c r="P18" i="4" s="1"/>
  <c r="Z17" i="4"/>
  <c r="U17" i="4"/>
  <c r="S17" i="4"/>
  <c r="R17" i="4"/>
  <c r="Q17" i="4"/>
  <c r="J17" i="4"/>
  <c r="K17" i="4" s="1"/>
  <c r="P17" i="4" s="1"/>
  <c r="Z16" i="4"/>
  <c r="U16" i="4"/>
  <c r="S16" i="4"/>
  <c r="R16" i="4"/>
  <c r="Q16" i="4"/>
  <c r="J16" i="4"/>
  <c r="K16" i="4" s="1"/>
  <c r="P16" i="4" s="1"/>
  <c r="Z15" i="4"/>
  <c r="U15" i="4"/>
  <c r="S15" i="4"/>
  <c r="R15" i="4"/>
  <c r="Q15" i="4"/>
  <c r="J15" i="4"/>
  <c r="K15" i="4" s="1"/>
  <c r="P15" i="4" s="1"/>
  <c r="Z14" i="4"/>
  <c r="U14" i="4"/>
  <c r="S14" i="4"/>
  <c r="R14" i="4"/>
  <c r="Q14" i="4"/>
  <c r="P14" i="4"/>
  <c r="J14" i="4"/>
  <c r="K14" i="4" s="1"/>
  <c r="Z13" i="4"/>
  <c r="U13" i="4"/>
  <c r="S13" i="4"/>
  <c r="R13" i="4"/>
  <c r="Q13" i="4"/>
  <c r="J13" i="4"/>
  <c r="K13" i="4" s="1"/>
  <c r="P13" i="4" s="1"/>
  <c r="Z12" i="4"/>
  <c r="U12" i="4"/>
  <c r="S12" i="4"/>
  <c r="R12" i="4"/>
  <c r="Q12" i="4"/>
  <c r="P12" i="4"/>
  <c r="J12" i="4"/>
  <c r="K12" i="4" s="1"/>
  <c r="Z11" i="4"/>
  <c r="U11" i="4"/>
  <c r="S11" i="4"/>
  <c r="R11" i="4"/>
  <c r="Q11" i="4"/>
  <c r="J11" i="4"/>
  <c r="K11" i="4" s="1"/>
  <c r="P11" i="4" s="1"/>
  <c r="Z10" i="4"/>
  <c r="U10" i="4"/>
  <c r="S10" i="4"/>
  <c r="R10" i="4"/>
  <c r="Q10" i="4"/>
  <c r="J10" i="4"/>
  <c r="K10" i="4" s="1"/>
  <c r="P10" i="4" s="1"/>
  <c r="Z9" i="4"/>
  <c r="U9" i="4"/>
  <c r="S9" i="4"/>
  <c r="R9" i="4"/>
  <c r="Q9" i="4"/>
  <c r="J9" i="4"/>
  <c r="K9" i="4" s="1"/>
  <c r="P9" i="4" s="1"/>
  <c r="Z8" i="4"/>
  <c r="U8" i="4"/>
  <c r="S8" i="4"/>
  <c r="R8" i="4"/>
  <c r="Q8" i="4"/>
  <c r="J8" i="4"/>
  <c r="K8" i="4" s="1"/>
  <c r="P8" i="4" s="1"/>
  <c r="Z7" i="4"/>
  <c r="U7" i="4"/>
  <c r="S7" i="4"/>
  <c r="R7" i="4"/>
  <c r="Q7" i="4"/>
  <c r="J7" i="4"/>
  <c r="K7" i="4" s="1"/>
  <c r="P7" i="4" s="1"/>
  <c r="Z6" i="4"/>
  <c r="U6" i="4"/>
  <c r="W6" i="4" s="1"/>
  <c r="S6" i="4"/>
  <c r="R6" i="4"/>
  <c r="Q6" i="4"/>
  <c r="T6" i="4" s="1"/>
  <c r="J6" i="4"/>
  <c r="K6" i="4" s="1"/>
  <c r="P6" i="4" s="1"/>
  <c r="Z5" i="4"/>
  <c r="U5" i="4"/>
  <c r="S5" i="4"/>
  <c r="R5" i="4"/>
  <c r="Q5" i="4"/>
  <c r="J5" i="4"/>
  <c r="K5" i="4" s="1"/>
  <c r="P5" i="4" s="1"/>
  <c r="Z4" i="4"/>
  <c r="U4" i="4"/>
  <c r="S4" i="4"/>
  <c r="R4" i="4"/>
  <c r="Q4" i="4"/>
  <c r="J4" i="4"/>
  <c r="K4" i="4" s="1"/>
  <c r="P4" i="4" s="1"/>
  <c r="Z3" i="4"/>
  <c r="U3" i="4"/>
  <c r="S3" i="4"/>
  <c r="R3" i="4"/>
  <c r="Q3" i="4"/>
  <c r="J3" i="4"/>
  <c r="K3" i="4" s="1"/>
  <c r="P3" i="4" s="1"/>
  <c r="Z2" i="4"/>
  <c r="U2" i="4"/>
  <c r="S2" i="4"/>
  <c r="R2" i="4"/>
  <c r="Q2" i="4"/>
  <c r="J2" i="4"/>
  <c r="K2" i="4" s="1"/>
  <c r="P2" i="4" s="1"/>
  <c r="AJ5513" i="3"/>
  <c r="AK5513" i="3" s="1"/>
  <c r="I5513" i="3"/>
  <c r="AJ5512" i="3"/>
  <c r="AK5512" i="3" s="1"/>
  <c r="I5512" i="3"/>
  <c r="AK5511" i="3"/>
  <c r="AJ5511" i="3"/>
  <c r="I5511" i="3"/>
  <c r="AJ5510" i="3"/>
  <c r="AK5510" i="3" s="1"/>
  <c r="M5510" i="3"/>
  <c r="N5510" i="3" s="1"/>
  <c r="O5510" i="3" s="1"/>
  <c r="P5510" i="3" s="1"/>
  <c r="Q5510" i="3" s="1"/>
  <c r="R5510" i="3" s="1"/>
  <c r="S5510" i="3" s="1"/>
  <c r="L5510" i="3"/>
  <c r="K5510" i="3"/>
  <c r="J5510" i="3"/>
  <c r="I5510" i="3"/>
  <c r="T5510" i="3" s="1"/>
  <c r="U5510" i="3" s="1"/>
  <c r="V5510" i="3" s="1"/>
  <c r="W5510" i="3" s="1"/>
  <c r="X5510" i="3" s="1"/>
  <c r="Y5510" i="3" s="1"/>
  <c r="Z5510" i="3" s="1"/>
  <c r="AA5510" i="3" s="1"/>
  <c r="AB5510" i="3" s="1"/>
  <c r="AC5510" i="3" s="1"/>
  <c r="AJ5509" i="3"/>
  <c r="AK5509" i="3" s="1"/>
  <c r="I5509" i="3"/>
  <c r="K5509" i="3" s="1"/>
  <c r="AJ5508" i="3"/>
  <c r="AK5508" i="3" s="1"/>
  <c r="I5508" i="3"/>
  <c r="J5508" i="3" s="1"/>
  <c r="AJ5507" i="3"/>
  <c r="AK5507" i="3" s="1"/>
  <c r="I5507" i="3"/>
  <c r="AK5506" i="3"/>
  <c r="AJ5506" i="3"/>
  <c r="M5506" i="3"/>
  <c r="N5506" i="3" s="1"/>
  <c r="O5506" i="3" s="1"/>
  <c r="P5506" i="3" s="1"/>
  <c r="Q5506" i="3" s="1"/>
  <c r="R5506" i="3" s="1"/>
  <c r="S5506" i="3" s="1"/>
  <c r="I5506" i="3"/>
  <c r="AJ5505" i="3"/>
  <c r="AK5505" i="3" s="1"/>
  <c r="L5505" i="3"/>
  <c r="J5505" i="3"/>
  <c r="I5505" i="3"/>
  <c r="AJ5504" i="3"/>
  <c r="AK5504" i="3" s="1"/>
  <c r="I5504" i="3"/>
  <c r="AJ5503" i="3"/>
  <c r="AK5503" i="3" s="1"/>
  <c r="I5503" i="3"/>
  <c r="AJ5502" i="3"/>
  <c r="AK5502" i="3" s="1"/>
  <c r="T5502" i="3"/>
  <c r="U5502" i="3" s="1"/>
  <c r="V5502" i="3" s="1"/>
  <c r="W5502" i="3" s="1"/>
  <c r="X5502" i="3" s="1"/>
  <c r="Y5502" i="3" s="1"/>
  <c r="Z5502" i="3" s="1"/>
  <c r="AA5502" i="3" s="1"/>
  <c r="AB5502" i="3" s="1"/>
  <c r="AC5502" i="3" s="1"/>
  <c r="K5502" i="3"/>
  <c r="I5502" i="3"/>
  <c r="AJ5501" i="3"/>
  <c r="AK5501" i="3" s="1"/>
  <c r="I5501" i="3"/>
  <c r="AK5500" i="3"/>
  <c r="AJ5500" i="3"/>
  <c r="AB5500" i="3"/>
  <c r="AC5500" i="3" s="1"/>
  <c r="I5500" i="3"/>
  <c r="T5500" i="3" s="1"/>
  <c r="U5500" i="3" s="1"/>
  <c r="V5500" i="3" s="1"/>
  <c r="W5500" i="3" s="1"/>
  <c r="X5500" i="3" s="1"/>
  <c r="Y5500" i="3" s="1"/>
  <c r="Z5500" i="3" s="1"/>
  <c r="AA5500" i="3" s="1"/>
  <c r="AJ5499" i="3"/>
  <c r="AK5499" i="3" s="1"/>
  <c r="I5499" i="3"/>
  <c r="AJ5498" i="3"/>
  <c r="AK5498" i="3" s="1"/>
  <c r="T5498" i="3"/>
  <c r="U5498" i="3" s="1"/>
  <c r="V5498" i="3" s="1"/>
  <c r="W5498" i="3" s="1"/>
  <c r="X5498" i="3" s="1"/>
  <c r="Y5498" i="3" s="1"/>
  <c r="Z5498" i="3" s="1"/>
  <c r="AA5498" i="3" s="1"/>
  <c r="AB5498" i="3" s="1"/>
  <c r="AC5498" i="3" s="1"/>
  <c r="I5498" i="3"/>
  <c r="K5498" i="3" s="1"/>
  <c r="AK5497" i="3"/>
  <c r="AJ5497" i="3"/>
  <c r="I5497" i="3"/>
  <c r="T5497" i="3" s="1"/>
  <c r="U5497" i="3" s="1"/>
  <c r="V5497" i="3" s="1"/>
  <c r="W5497" i="3" s="1"/>
  <c r="X5497" i="3" s="1"/>
  <c r="Y5497" i="3" s="1"/>
  <c r="Z5497" i="3" s="1"/>
  <c r="AA5497" i="3" s="1"/>
  <c r="AB5497" i="3" s="1"/>
  <c r="AC5497" i="3" s="1"/>
  <c r="AK5496" i="3"/>
  <c r="AJ5496" i="3"/>
  <c r="I5496" i="3"/>
  <c r="AJ5495" i="3"/>
  <c r="AK5495" i="3" s="1"/>
  <c r="I5495" i="3"/>
  <c r="AJ5494" i="3"/>
  <c r="AK5494" i="3" s="1"/>
  <c r="K5494" i="3"/>
  <c r="J5494" i="3"/>
  <c r="I5494" i="3"/>
  <c r="L5494" i="3" s="1"/>
  <c r="AJ5493" i="3"/>
  <c r="AK5493" i="3" s="1"/>
  <c r="K5493" i="3"/>
  <c r="I5493" i="3"/>
  <c r="L5493" i="3" s="1"/>
  <c r="AK5492" i="3"/>
  <c r="AJ5492" i="3"/>
  <c r="I5492" i="3"/>
  <c r="K5492" i="3" s="1"/>
  <c r="AJ5491" i="3"/>
  <c r="AK5491" i="3" s="1"/>
  <c r="T5491" i="3"/>
  <c r="U5491" i="3" s="1"/>
  <c r="V5491" i="3" s="1"/>
  <c r="W5491" i="3" s="1"/>
  <c r="X5491" i="3" s="1"/>
  <c r="Y5491" i="3" s="1"/>
  <c r="Z5491" i="3" s="1"/>
  <c r="AA5491" i="3" s="1"/>
  <c r="AB5491" i="3" s="1"/>
  <c r="AC5491" i="3" s="1"/>
  <c r="I5491" i="3"/>
  <c r="AJ5490" i="3"/>
  <c r="AK5490" i="3" s="1"/>
  <c r="I5490" i="3"/>
  <c r="AK5489" i="3"/>
  <c r="AJ5489" i="3"/>
  <c r="N5489" i="3"/>
  <c r="O5489" i="3" s="1"/>
  <c r="P5489" i="3" s="1"/>
  <c r="Q5489" i="3" s="1"/>
  <c r="R5489" i="3" s="1"/>
  <c r="S5489" i="3" s="1"/>
  <c r="AD5489" i="3" s="1"/>
  <c r="M5489" i="3"/>
  <c r="K5489" i="3"/>
  <c r="J5489" i="3"/>
  <c r="I5489" i="3"/>
  <c r="T5489" i="3" s="1"/>
  <c r="U5489" i="3" s="1"/>
  <c r="V5489" i="3" s="1"/>
  <c r="W5489" i="3" s="1"/>
  <c r="X5489" i="3" s="1"/>
  <c r="Y5489" i="3" s="1"/>
  <c r="Z5489" i="3" s="1"/>
  <c r="AA5489" i="3" s="1"/>
  <c r="AB5489" i="3" s="1"/>
  <c r="AC5489" i="3" s="1"/>
  <c r="AJ5488" i="3"/>
  <c r="AK5488" i="3" s="1"/>
  <c r="T5488" i="3"/>
  <c r="U5488" i="3" s="1"/>
  <c r="V5488" i="3" s="1"/>
  <c r="W5488" i="3" s="1"/>
  <c r="X5488" i="3" s="1"/>
  <c r="Y5488" i="3" s="1"/>
  <c r="Z5488" i="3" s="1"/>
  <c r="AA5488" i="3" s="1"/>
  <c r="AB5488" i="3" s="1"/>
  <c r="AC5488" i="3" s="1"/>
  <c r="I5488" i="3"/>
  <c r="M5488" i="3" s="1"/>
  <c r="N5488" i="3" s="1"/>
  <c r="O5488" i="3" s="1"/>
  <c r="P5488" i="3" s="1"/>
  <c r="Q5488" i="3" s="1"/>
  <c r="R5488" i="3" s="1"/>
  <c r="S5488" i="3" s="1"/>
  <c r="AJ5487" i="3"/>
  <c r="AK5487" i="3" s="1"/>
  <c r="I5487" i="3"/>
  <c r="AJ5486" i="3"/>
  <c r="AK5486" i="3" s="1"/>
  <c r="M5486" i="3"/>
  <c r="N5486" i="3" s="1"/>
  <c r="O5486" i="3" s="1"/>
  <c r="P5486" i="3" s="1"/>
  <c r="Q5486" i="3" s="1"/>
  <c r="R5486" i="3" s="1"/>
  <c r="S5486" i="3" s="1"/>
  <c r="I5486" i="3"/>
  <c r="AK5485" i="3"/>
  <c r="AJ5485" i="3"/>
  <c r="I5485" i="3"/>
  <c r="AJ5484" i="3"/>
  <c r="AK5484" i="3" s="1"/>
  <c r="I5484" i="3"/>
  <c r="AJ5483" i="3"/>
  <c r="AK5483" i="3" s="1"/>
  <c r="L5483" i="3"/>
  <c r="I5483" i="3"/>
  <c r="AJ5482" i="3"/>
  <c r="AK5482" i="3" s="1"/>
  <c r="M5482" i="3"/>
  <c r="N5482" i="3" s="1"/>
  <c r="O5482" i="3" s="1"/>
  <c r="P5482" i="3" s="1"/>
  <c r="Q5482" i="3" s="1"/>
  <c r="R5482" i="3" s="1"/>
  <c r="S5482" i="3" s="1"/>
  <c r="J5482" i="3"/>
  <c r="I5482" i="3"/>
  <c r="AJ5481" i="3"/>
  <c r="AK5481" i="3" s="1"/>
  <c r="I5481" i="3"/>
  <c r="J5481" i="3" s="1"/>
  <c r="AK5480" i="3"/>
  <c r="AJ5480" i="3"/>
  <c r="I5480" i="3"/>
  <c r="K5480" i="3" s="1"/>
  <c r="AJ5479" i="3"/>
  <c r="AK5479" i="3" s="1"/>
  <c r="I5479" i="3"/>
  <c r="J5479" i="3" s="1"/>
  <c r="AJ5478" i="3"/>
  <c r="AK5478" i="3" s="1"/>
  <c r="T5478" i="3"/>
  <c r="U5478" i="3" s="1"/>
  <c r="V5478" i="3" s="1"/>
  <c r="W5478" i="3" s="1"/>
  <c r="X5478" i="3" s="1"/>
  <c r="Y5478" i="3" s="1"/>
  <c r="Z5478" i="3" s="1"/>
  <c r="AA5478" i="3" s="1"/>
  <c r="AB5478" i="3" s="1"/>
  <c r="AC5478" i="3" s="1"/>
  <c r="I5478" i="3"/>
  <c r="AK5477" i="3"/>
  <c r="AJ5477" i="3"/>
  <c r="L5477" i="3"/>
  <c r="J5477" i="3"/>
  <c r="I5477" i="3"/>
  <c r="AJ5476" i="3"/>
  <c r="AK5476" i="3" s="1"/>
  <c r="I5476" i="3"/>
  <c r="AJ5475" i="3"/>
  <c r="AK5475" i="3" s="1"/>
  <c r="I5475" i="3"/>
  <c r="AJ5474" i="3"/>
  <c r="AK5474" i="3" s="1"/>
  <c r="I5474" i="3"/>
  <c r="AJ5473" i="3"/>
  <c r="AK5473" i="3" s="1"/>
  <c r="I5473" i="3"/>
  <c r="L5473" i="3" s="1"/>
  <c r="AJ5472" i="3"/>
  <c r="AK5472" i="3" s="1"/>
  <c r="T5472" i="3"/>
  <c r="U5472" i="3" s="1"/>
  <c r="V5472" i="3" s="1"/>
  <c r="W5472" i="3" s="1"/>
  <c r="X5472" i="3" s="1"/>
  <c r="Y5472" i="3" s="1"/>
  <c r="Z5472" i="3" s="1"/>
  <c r="AA5472" i="3" s="1"/>
  <c r="AB5472" i="3" s="1"/>
  <c r="AC5472" i="3" s="1"/>
  <c r="L5472" i="3"/>
  <c r="I5472" i="3"/>
  <c r="AK5471" i="3"/>
  <c r="AJ5471" i="3"/>
  <c r="I5471" i="3"/>
  <c r="AJ5470" i="3"/>
  <c r="AK5470" i="3" s="1"/>
  <c r="I5470" i="3"/>
  <c r="AJ5469" i="3"/>
  <c r="AK5469" i="3" s="1"/>
  <c r="I5469" i="3"/>
  <c r="AK5468" i="3"/>
  <c r="AJ5468" i="3"/>
  <c r="I5468" i="3"/>
  <c r="AK5467" i="3"/>
  <c r="AJ5467" i="3"/>
  <c r="L5467" i="3"/>
  <c r="I5467" i="3"/>
  <c r="J5467" i="3" s="1"/>
  <c r="AJ5466" i="3"/>
  <c r="AK5466" i="3" s="1"/>
  <c r="I5466" i="3"/>
  <c r="AJ5465" i="3"/>
  <c r="AK5465" i="3" s="1"/>
  <c r="I5465" i="3"/>
  <c r="M5465" i="3" s="1"/>
  <c r="N5465" i="3" s="1"/>
  <c r="O5465" i="3" s="1"/>
  <c r="P5465" i="3" s="1"/>
  <c r="Q5465" i="3" s="1"/>
  <c r="R5465" i="3" s="1"/>
  <c r="S5465" i="3" s="1"/>
  <c r="AJ5464" i="3"/>
  <c r="AK5464" i="3" s="1"/>
  <c r="I5464" i="3"/>
  <c r="AK5463" i="3"/>
  <c r="AJ5463" i="3"/>
  <c r="I5463" i="3"/>
  <c r="AJ5462" i="3"/>
  <c r="AK5462" i="3" s="1"/>
  <c r="I5462" i="3"/>
  <c r="T5462" i="3" s="1"/>
  <c r="U5462" i="3" s="1"/>
  <c r="V5462" i="3" s="1"/>
  <c r="W5462" i="3" s="1"/>
  <c r="X5462" i="3" s="1"/>
  <c r="Y5462" i="3" s="1"/>
  <c r="Z5462" i="3" s="1"/>
  <c r="AA5462" i="3" s="1"/>
  <c r="AB5462" i="3" s="1"/>
  <c r="AC5462" i="3" s="1"/>
  <c r="AJ5461" i="3"/>
  <c r="AK5461" i="3" s="1"/>
  <c r="I5461" i="3"/>
  <c r="AJ5460" i="3"/>
  <c r="AK5460" i="3" s="1"/>
  <c r="J5460" i="3"/>
  <c r="I5460" i="3"/>
  <c r="L5460" i="3" s="1"/>
  <c r="AJ5459" i="3"/>
  <c r="AK5459" i="3" s="1"/>
  <c r="K5459" i="3"/>
  <c r="I5459" i="3"/>
  <c r="L5459" i="3" s="1"/>
  <c r="AJ5458" i="3"/>
  <c r="AK5458" i="3" s="1"/>
  <c r="I5458" i="3"/>
  <c r="AJ5457" i="3"/>
  <c r="AK5457" i="3" s="1"/>
  <c r="I5457" i="3"/>
  <c r="AJ5456" i="3"/>
  <c r="AK5456" i="3" s="1"/>
  <c r="T5456" i="3"/>
  <c r="U5456" i="3" s="1"/>
  <c r="V5456" i="3" s="1"/>
  <c r="W5456" i="3" s="1"/>
  <c r="X5456" i="3" s="1"/>
  <c r="Y5456" i="3" s="1"/>
  <c r="Z5456" i="3" s="1"/>
  <c r="AA5456" i="3" s="1"/>
  <c r="AB5456" i="3" s="1"/>
  <c r="AC5456" i="3" s="1"/>
  <c r="M5456" i="3"/>
  <c r="N5456" i="3" s="1"/>
  <c r="O5456" i="3" s="1"/>
  <c r="P5456" i="3" s="1"/>
  <c r="Q5456" i="3" s="1"/>
  <c r="R5456" i="3" s="1"/>
  <c r="S5456" i="3" s="1"/>
  <c r="J5456" i="3"/>
  <c r="I5456" i="3"/>
  <c r="L5456" i="3" s="1"/>
  <c r="AJ5455" i="3"/>
  <c r="AK5455" i="3" s="1"/>
  <c r="L5455" i="3"/>
  <c r="I5455" i="3"/>
  <c r="M5455" i="3" s="1"/>
  <c r="N5455" i="3" s="1"/>
  <c r="O5455" i="3" s="1"/>
  <c r="P5455" i="3" s="1"/>
  <c r="Q5455" i="3" s="1"/>
  <c r="R5455" i="3" s="1"/>
  <c r="S5455" i="3" s="1"/>
  <c r="AJ5454" i="3"/>
  <c r="AK5454" i="3" s="1"/>
  <c r="J5454" i="3"/>
  <c r="I5454" i="3"/>
  <c r="T5454" i="3" s="1"/>
  <c r="U5454" i="3" s="1"/>
  <c r="V5454" i="3" s="1"/>
  <c r="W5454" i="3" s="1"/>
  <c r="X5454" i="3" s="1"/>
  <c r="Y5454" i="3" s="1"/>
  <c r="Z5454" i="3" s="1"/>
  <c r="AA5454" i="3" s="1"/>
  <c r="AB5454" i="3" s="1"/>
  <c r="AC5454" i="3" s="1"/>
  <c r="AJ5453" i="3"/>
  <c r="AK5453" i="3" s="1"/>
  <c r="I5453" i="3"/>
  <c r="AJ5452" i="3"/>
  <c r="AK5452" i="3" s="1"/>
  <c r="I5452" i="3"/>
  <c r="AK5451" i="3"/>
  <c r="AJ5451" i="3"/>
  <c r="I5451" i="3"/>
  <c r="AJ5450" i="3"/>
  <c r="AK5450" i="3" s="1"/>
  <c r="T5450" i="3"/>
  <c r="U5450" i="3" s="1"/>
  <c r="V5450" i="3" s="1"/>
  <c r="W5450" i="3" s="1"/>
  <c r="X5450" i="3" s="1"/>
  <c r="Y5450" i="3" s="1"/>
  <c r="Z5450" i="3" s="1"/>
  <c r="AA5450" i="3" s="1"/>
  <c r="AB5450" i="3" s="1"/>
  <c r="AC5450" i="3" s="1"/>
  <c r="S5450" i="3"/>
  <c r="N5450" i="3"/>
  <c r="O5450" i="3" s="1"/>
  <c r="P5450" i="3" s="1"/>
  <c r="Q5450" i="3" s="1"/>
  <c r="R5450" i="3" s="1"/>
  <c r="L5450" i="3"/>
  <c r="K5450" i="3"/>
  <c r="I5450" i="3"/>
  <c r="M5450" i="3" s="1"/>
  <c r="AJ5449" i="3"/>
  <c r="AK5449" i="3" s="1"/>
  <c r="L5449" i="3"/>
  <c r="I5449" i="3"/>
  <c r="AJ5448" i="3"/>
  <c r="AK5448" i="3" s="1"/>
  <c r="I5448" i="3"/>
  <c r="AJ5447" i="3"/>
  <c r="AK5447" i="3" s="1"/>
  <c r="I5447" i="3"/>
  <c r="L5447" i="3" s="1"/>
  <c r="AJ5446" i="3"/>
  <c r="AK5446" i="3" s="1"/>
  <c r="I5446" i="3"/>
  <c r="AJ5445" i="3"/>
  <c r="AK5445" i="3" s="1"/>
  <c r="M5445" i="3"/>
  <c r="N5445" i="3" s="1"/>
  <c r="O5445" i="3" s="1"/>
  <c r="P5445" i="3" s="1"/>
  <c r="Q5445" i="3" s="1"/>
  <c r="R5445" i="3" s="1"/>
  <c r="S5445" i="3" s="1"/>
  <c r="K5445" i="3"/>
  <c r="J5445" i="3"/>
  <c r="I5445" i="3"/>
  <c r="T5445" i="3" s="1"/>
  <c r="U5445" i="3" s="1"/>
  <c r="V5445" i="3" s="1"/>
  <c r="W5445" i="3" s="1"/>
  <c r="X5445" i="3" s="1"/>
  <c r="Y5445" i="3" s="1"/>
  <c r="Z5445" i="3" s="1"/>
  <c r="AA5445" i="3" s="1"/>
  <c r="AB5445" i="3" s="1"/>
  <c r="AC5445" i="3" s="1"/>
  <c r="AJ5444" i="3"/>
  <c r="AK5444" i="3" s="1"/>
  <c r="I5444" i="3"/>
  <c r="AJ5443" i="3"/>
  <c r="AK5443" i="3" s="1"/>
  <c r="I5443" i="3"/>
  <c r="AJ5442" i="3"/>
  <c r="AK5442" i="3" s="1"/>
  <c r="K5442" i="3"/>
  <c r="I5442" i="3"/>
  <c r="M5442" i="3" s="1"/>
  <c r="N5442" i="3" s="1"/>
  <c r="O5442" i="3" s="1"/>
  <c r="P5442" i="3" s="1"/>
  <c r="Q5442" i="3" s="1"/>
  <c r="R5442" i="3" s="1"/>
  <c r="S5442" i="3" s="1"/>
  <c r="AJ5441" i="3"/>
  <c r="AK5441" i="3" s="1"/>
  <c r="J5441" i="3"/>
  <c r="I5441" i="3"/>
  <c r="AJ5440" i="3"/>
  <c r="AK5440" i="3" s="1"/>
  <c r="I5440" i="3"/>
  <c r="AJ5439" i="3"/>
  <c r="AK5439" i="3" s="1"/>
  <c r="I5439" i="3"/>
  <c r="K5439" i="3" s="1"/>
  <c r="AJ5438" i="3"/>
  <c r="AK5438" i="3" s="1"/>
  <c r="I5438" i="3"/>
  <c r="AJ5437" i="3"/>
  <c r="AK5437" i="3" s="1"/>
  <c r="I5437" i="3"/>
  <c r="AJ5436" i="3"/>
  <c r="AK5436" i="3" s="1"/>
  <c r="T5436" i="3"/>
  <c r="U5436" i="3" s="1"/>
  <c r="V5436" i="3" s="1"/>
  <c r="W5436" i="3" s="1"/>
  <c r="X5436" i="3" s="1"/>
  <c r="Y5436" i="3" s="1"/>
  <c r="Z5436" i="3" s="1"/>
  <c r="AA5436" i="3" s="1"/>
  <c r="AB5436" i="3" s="1"/>
  <c r="AC5436" i="3" s="1"/>
  <c r="I5436" i="3"/>
  <c r="J5436" i="3" s="1"/>
  <c r="AK5435" i="3"/>
  <c r="AJ5435" i="3"/>
  <c r="I5435" i="3"/>
  <c r="T5435" i="3" s="1"/>
  <c r="U5435" i="3" s="1"/>
  <c r="V5435" i="3" s="1"/>
  <c r="W5435" i="3" s="1"/>
  <c r="X5435" i="3" s="1"/>
  <c r="Y5435" i="3" s="1"/>
  <c r="Z5435" i="3" s="1"/>
  <c r="AA5435" i="3" s="1"/>
  <c r="AB5435" i="3" s="1"/>
  <c r="AC5435" i="3" s="1"/>
  <c r="AJ5434" i="3"/>
  <c r="AK5434" i="3" s="1"/>
  <c r="M5434" i="3"/>
  <c r="N5434" i="3" s="1"/>
  <c r="O5434" i="3" s="1"/>
  <c r="P5434" i="3" s="1"/>
  <c r="Q5434" i="3" s="1"/>
  <c r="R5434" i="3" s="1"/>
  <c r="S5434" i="3" s="1"/>
  <c r="L5434" i="3"/>
  <c r="K5434" i="3"/>
  <c r="J5434" i="3"/>
  <c r="I5434" i="3"/>
  <c r="T5434" i="3" s="1"/>
  <c r="U5434" i="3" s="1"/>
  <c r="V5434" i="3" s="1"/>
  <c r="W5434" i="3" s="1"/>
  <c r="X5434" i="3" s="1"/>
  <c r="Y5434" i="3" s="1"/>
  <c r="Z5434" i="3" s="1"/>
  <c r="AA5434" i="3" s="1"/>
  <c r="AB5434" i="3" s="1"/>
  <c r="AC5434" i="3" s="1"/>
  <c r="AJ5433" i="3"/>
  <c r="AK5433" i="3" s="1"/>
  <c r="I5433" i="3"/>
  <c r="AJ5432" i="3"/>
  <c r="AK5432" i="3" s="1"/>
  <c r="T5432" i="3"/>
  <c r="U5432" i="3" s="1"/>
  <c r="V5432" i="3" s="1"/>
  <c r="W5432" i="3" s="1"/>
  <c r="X5432" i="3" s="1"/>
  <c r="Y5432" i="3" s="1"/>
  <c r="Z5432" i="3" s="1"/>
  <c r="AA5432" i="3" s="1"/>
  <c r="AB5432" i="3" s="1"/>
  <c r="AC5432" i="3" s="1"/>
  <c r="I5432" i="3"/>
  <c r="AJ5431" i="3"/>
  <c r="AK5431" i="3" s="1"/>
  <c r="L5431" i="3"/>
  <c r="I5431" i="3"/>
  <c r="T5431" i="3" s="1"/>
  <c r="U5431" i="3" s="1"/>
  <c r="V5431" i="3" s="1"/>
  <c r="W5431" i="3" s="1"/>
  <c r="X5431" i="3" s="1"/>
  <c r="Y5431" i="3" s="1"/>
  <c r="Z5431" i="3" s="1"/>
  <c r="AA5431" i="3" s="1"/>
  <c r="AB5431" i="3" s="1"/>
  <c r="AC5431" i="3" s="1"/>
  <c r="AJ5430" i="3"/>
  <c r="AK5430" i="3" s="1"/>
  <c r="I5430" i="3"/>
  <c r="AJ5429" i="3"/>
  <c r="AK5429" i="3" s="1"/>
  <c r="I5429" i="3"/>
  <c r="M5429" i="3" s="1"/>
  <c r="N5429" i="3" s="1"/>
  <c r="O5429" i="3" s="1"/>
  <c r="P5429" i="3" s="1"/>
  <c r="Q5429" i="3" s="1"/>
  <c r="R5429" i="3" s="1"/>
  <c r="S5429" i="3" s="1"/>
  <c r="AJ5428" i="3"/>
  <c r="AK5428" i="3" s="1"/>
  <c r="I5428" i="3"/>
  <c r="AJ5427" i="3"/>
  <c r="AK5427" i="3" s="1"/>
  <c r="T5427" i="3"/>
  <c r="U5427" i="3" s="1"/>
  <c r="V5427" i="3" s="1"/>
  <c r="W5427" i="3" s="1"/>
  <c r="X5427" i="3" s="1"/>
  <c r="Y5427" i="3" s="1"/>
  <c r="Z5427" i="3" s="1"/>
  <c r="AA5427" i="3" s="1"/>
  <c r="AB5427" i="3" s="1"/>
  <c r="AC5427" i="3" s="1"/>
  <c r="J5427" i="3"/>
  <c r="I5427" i="3"/>
  <c r="AK5426" i="3"/>
  <c r="AJ5426" i="3"/>
  <c r="I5426" i="3"/>
  <c r="AJ5425" i="3"/>
  <c r="AK5425" i="3" s="1"/>
  <c r="J5425" i="3"/>
  <c r="I5425" i="3"/>
  <c r="AJ5424" i="3"/>
  <c r="AK5424" i="3" s="1"/>
  <c r="I5424" i="3"/>
  <c r="AJ5423" i="3"/>
  <c r="AK5423" i="3" s="1"/>
  <c r="I5423" i="3"/>
  <c r="AJ5422" i="3"/>
  <c r="AK5422" i="3" s="1"/>
  <c r="K5422" i="3"/>
  <c r="I5422" i="3"/>
  <c r="AJ5421" i="3"/>
  <c r="AK5421" i="3" s="1"/>
  <c r="T5421" i="3"/>
  <c r="U5421" i="3" s="1"/>
  <c r="V5421" i="3" s="1"/>
  <c r="W5421" i="3" s="1"/>
  <c r="X5421" i="3" s="1"/>
  <c r="Y5421" i="3" s="1"/>
  <c r="Z5421" i="3" s="1"/>
  <c r="AA5421" i="3" s="1"/>
  <c r="AB5421" i="3" s="1"/>
  <c r="AC5421" i="3" s="1"/>
  <c r="L5421" i="3"/>
  <c r="I5421" i="3"/>
  <c r="AJ5420" i="3"/>
  <c r="AK5420" i="3" s="1"/>
  <c r="M5420" i="3"/>
  <c r="N5420" i="3" s="1"/>
  <c r="O5420" i="3" s="1"/>
  <c r="P5420" i="3" s="1"/>
  <c r="Q5420" i="3" s="1"/>
  <c r="R5420" i="3" s="1"/>
  <c r="S5420" i="3" s="1"/>
  <c r="I5420" i="3"/>
  <c r="AJ5419" i="3"/>
  <c r="AK5419" i="3" s="1"/>
  <c r="J5419" i="3"/>
  <c r="I5419" i="3"/>
  <c r="AJ5418" i="3"/>
  <c r="AK5418" i="3" s="1"/>
  <c r="I5418" i="3"/>
  <c r="AJ5417" i="3"/>
  <c r="AK5417" i="3" s="1"/>
  <c r="L5417" i="3"/>
  <c r="K5417" i="3"/>
  <c r="I5417" i="3"/>
  <c r="AK5416" i="3"/>
  <c r="AJ5416" i="3"/>
  <c r="I5416" i="3"/>
  <c r="AJ5415" i="3"/>
  <c r="AK5415" i="3" s="1"/>
  <c r="I5415" i="3"/>
  <c r="AJ5414" i="3"/>
  <c r="AK5414" i="3" s="1"/>
  <c r="I5414" i="3"/>
  <c r="AJ5413" i="3"/>
  <c r="AK5413" i="3" s="1"/>
  <c r="T5413" i="3"/>
  <c r="U5413" i="3" s="1"/>
  <c r="V5413" i="3" s="1"/>
  <c r="W5413" i="3" s="1"/>
  <c r="X5413" i="3" s="1"/>
  <c r="Y5413" i="3" s="1"/>
  <c r="Z5413" i="3" s="1"/>
  <c r="AA5413" i="3" s="1"/>
  <c r="AB5413" i="3" s="1"/>
  <c r="AC5413" i="3" s="1"/>
  <c r="I5413" i="3"/>
  <c r="M5413" i="3" s="1"/>
  <c r="N5413" i="3" s="1"/>
  <c r="O5413" i="3" s="1"/>
  <c r="P5413" i="3" s="1"/>
  <c r="Q5413" i="3" s="1"/>
  <c r="R5413" i="3" s="1"/>
  <c r="S5413" i="3" s="1"/>
  <c r="AJ5412" i="3"/>
  <c r="AK5412" i="3" s="1"/>
  <c r="I5412" i="3"/>
  <c r="AJ5411" i="3"/>
  <c r="AK5411" i="3" s="1"/>
  <c r="I5411" i="3"/>
  <c r="AJ5410" i="3"/>
  <c r="AK5410" i="3" s="1"/>
  <c r="I5410" i="3"/>
  <c r="AJ5409" i="3"/>
  <c r="AK5409" i="3" s="1"/>
  <c r="M5409" i="3"/>
  <c r="N5409" i="3" s="1"/>
  <c r="O5409" i="3" s="1"/>
  <c r="P5409" i="3" s="1"/>
  <c r="Q5409" i="3" s="1"/>
  <c r="R5409" i="3" s="1"/>
  <c r="S5409" i="3" s="1"/>
  <c r="AD5409" i="3" s="1"/>
  <c r="I5409" i="3"/>
  <c r="T5409" i="3" s="1"/>
  <c r="U5409" i="3" s="1"/>
  <c r="V5409" i="3" s="1"/>
  <c r="W5409" i="3" s="1"/>
  <c r="X5409" i="3" s="1"/>
  <c r="Y5409" i="3" s="1"/>
  <c r="Z5409" i="3" s="1"/>
  <c r="AA5409" i="3" s="1"/>
  <c r="AB5409" i="3" s="1"/>
  <c r="AC5409" i="3" s="1"/>
  <c r="AJ5408" i="3"/>
  <c r="AK5408" i="3" s="1"/>
  <c r="I5408" i="3"/>
  <c r="AJ5407" i="3"/>
  <c r="AK5407" i="3" s="1"/>
  <c r="I5407" i="3"/>
  <c r="AJ5406" i="3"/>
  <c r="AK5406" i="3" s="1"/>
  <c r="I5406" i="3"/>
  <c r="M5406" i="3" s="1"/>
  <c r="N5406" i="3" s="1"/>
  <c r="O5406" i="3" s="1"/>
  <c r="P5406" i="3" s="1"/>
  <c r="Q5406" i="3" s="1"/>
  <c r="R5406" i="3" s="1"/>
  <c r="S5406" i="3" s="1"/>
  <c r="AK5405" i="3"/>
  <c r="AJ5405" i="3"/>
  <c r="L5405" i="3"/>
  <c r="I5405" i="3"/>
  <c r="AK5404" i="3"/>
  <c r="AJ5404" i="3"/>
  <c r="I5404" i="3"/>
  <c r="J5404" i="3" s="1"/>
  <c r="AJ5403" i="3"/>
  <c r="AK5403" i="3" s="1"/>
  <c r="I5403" i="3"/>
  <c r="AJ5402" i="3"/>
  <c r="AK5402" i="3" s="1"/>
  <c r="K5402" i="3"/>
  <c r="J5402" i="3"/>
  <c r="I5402" i="3"/>
  <c r="AJ5401" i="3"/>
  <c r="AK5401" i="3" s="1"/>
  <c r="I5401" i="3"/>
  <c r="AJ5400" i="3"/>
  <c r="AK5400" i="3" s="1"/>
  <c r="I5400" i="3"/>
  <c r="T5400" i="3" s="1"/>
  <c r="U5400" i="3" s="1"/>
  <c r="V5400" i="3" s="1"/>
  <c r="W5400" i="3" s="1"/>
  <c r="X5400" i="3" s="1"/>
  <c r="Y5400" i="3" s="1"/>
  <c r="Z5400" i="3" s="1"/>
  <c r="AA5400" i="3" s="1"/>
  <c r="AB5400" i="3" s="1"/>
  <c r="AC5400" i="3" s="1"/>
  <c r="AK5399" i="3"/>
  <c r="AJ5399" i="3"/>
  <c r="I5399" i="3"/>
  <c r="L5399" i="3" s="1"/>
  <c r="AJ5398" i="3"/>
  <c r="AK5398" i="3" s="1"/>
  <c r="I5398" i="3"/>
  <c r="T5398" i="3" s="1"/>
  <c r="U5398" i="3" s="1"/>
  <c r="V5398" i="3" s="1"/>
  <c r="W5398" i="3" s="1"/>
  <c r="X5398" i="3" s="1"/>
  <c r="Y5398" i="3" s="1"/>
  <c r="Z5398" i="3" s="1"/>
  <c r="AA5398" i="3" s="1"/>
  <c r="AB5398" i="3" s="1"/>
  <c r="AC5398" i="3" s="1"/>
  <c r="AK5397" i="3"/>
  <c r="AJ5397" i="3"/>
  <c r="T5397" i="3"/>
  <c r="U5397" i="3" s="1"/>
  <c r="V5397" i="3" s="1"/>
  <c r="W5397" i="3" s="1"/>
  <c r="X5397" i="3" s="1"/>
  <c r="Y5397" i="3" s="1"/>
  <c r="Z5397" i="3" s="1"/>
  <c r="AA5397" i="3" s="1"/>
  <c r="AB5397" i="3" s="1"/>
  <c r="AC5397" i="3" s="1"/>
  <c r="I5397" i="3"/>
  <c r="AJ5396" i="3"/>
  <c r="AK5396" i="3" s="1"/>
  <c r="K5396" i="3"/>
  <c r="I5396" i="3"/>
  <c r="M5396" i="3" s="1"/>
  <c r="N5396" i="3" s="1"/>
  <c r="O5396" i="3" s="1"/>
  <c r="P5396" i="3" s="1"/>
  <c r="Q5396" i="3" s="1"/>
  <c r="R5396" i="3" s="1"/>
  <c r="S5396" i="3" s="1"/>
  <c r="AJ5395" i="3"/>
  <c r="AK5395" i="3" s="1"/>
  <c r="I5395" i="3"/>
  <c r="AJ5394" i="3"/>
  <c r="AK5394" i="3" s="1"/>
  <c r="I5394" i="3"/>
  <c r="AJ5393" i="3"/>
  <c r="AK5393" i="3" s="1"/>
  <c r="T5393" i="3"/>
  <c r="U5393" i="3" s="1"/>
  <c r="V5393" i="3" s="1"/>
  <c r="W5393" i="3" s="1"/>
  <c r="X5393" i="3" s="1"/>
  <c r="Y5393" i="3" s="1"/>
  <c r="Z5393" i="3" s="1"/>
  <c r="AA5393" i="3" s="1"/>
  <c r="AB5393" i="3" s="1"/>
  <c r="AC5393" i="3" s="1"/>
  <c r="J5393" i="3"/>
  <c r="I5393" i="3"/>
  <c r="M5393" i="3" s="1"/>
  <c r="N5393" i="3" s="1"/>
  <c r="O5393" i="3" s="1"/>
  <c r="P5393" i="3" s="1"/>
  <c r="Q5393" i="3" s="1"/>
  <c r="R5393" i="3" s="1"/>
  <c r="S5393" i="3" s="1"/>
  <c r="AJ5392" i="3"/>
  <c r="AK5392" i="3" s="1"/>
  <c r="I5392" i="3"/>
  <c r="AJ5391" i="3"/>
  <c r="AK5391" i="3" s="1"/>
  <c r="I5391" i="3"/>
  <c r="AJ5390" i="3"/>
  <c r="AK5390" i="3" s="1"/>
  <c r="M5390" i="3"/>
  <c r="N5390" i="3" s="1"/>
  <c r="O5390" i="3" s="1"/>
  <c r="P5390" i="3" s="1"/>
  <c r="Q5390" i="3" s="1"/>
  <c r="R5390" i="3" s="1"/>
  <c r="S5390" i="3" s="1"/>
  <c r="L5390" i="3"/>
  <c r="I5390" i="3"/>
  <c r="K5390" i="3" s="1"/>
  <c r="AJ5389" i="3"/>
  <c r="AK5389" i="3" s="1"/>
  <c r="I5389" i="3"/>
  <c r="AJ5388" i="3"/>
  <c r="AK5388" i="3" s="1"/>
  <c r="T5388" i="3"/>
  <c r="U5388" i="3" s="1"/>
  <c r="V5388" i="3" s="1"/>
  <c r="W5388" i="3" s="1"/>
  <c r="X5388" i="3" s="1"/>
  <c r="Y5388" i="3" s="1"/>
  <c r="Z5388" i="3" s="1"/>
  <c r="AA5388" i="3" s="1"/>
  <c r="AB5388" i="3" s="1"/>
  <c r="AC5388" i="3" s="1"/>
  <c r="I5388" i="3"/>
  <c r="AJ5387" i="3"/>
  <c r="AK5387" i="3" s="1"/>
  <c r="M5387" i="3"/>
  <c r="N5387" i="3" s="1"/>
  <c r="O5387" i="3" s="1"/>
  <c r="P5387" i="3" s="1"/>
  <c r="Q5387" i="3" s="1"/>
  <c r="R5387" i="3" s="1"/>
  <c r="S5387" i="3" s="1"/>
  <c r="I5387" i="3"/>
  <c r="J5387" i="3" s="1"/>
  <c r="AJ5386" i="3"/>
  <c r="AK5386" i="3" s="1"/>
  <c r="I5386" i="3"/>
  <c r="AJ5385" i="3"/>
  <c r="AK5385" i="3" s="1"/>
  <c r="I5385" i="3"/>
  <c r="AJ5384" i="3"/>
  <c r="AK5384" i="3" s="1"/>
  <c r="I5384" i="3"/>
  <c r="AK5383" i="3"/>
  <c r="AJ5383" i="3"/>
  <c r="I5383" i="3"/>
  <c r="AJ5382" i="3"/>
  <c r="AK5382" i="3" s="1"/>
  <c r="I5382" i="3"/>
  <c r="AJ5381" i="3"/>
  <c r="AK5381" i="3" s="1"/>
  <c r="L5381" i="3"/>
  <c r="I5381" i="3"/>
  <c r="AJ5380" i="3"/>
  <c r="AK5380" i="3" s="1"/>
  <c r="J5380" i="3"/>
  <c r="I5380" i="3"/>
  <c r="T5380" i="3" s="1"/>
  <c r="U5380" i="3" s="1"/>
  <c r="V5380" i="3" s="1"/>
  <c r="W5380" i="3" s="1"/>
  <c r="X5380" i="3" s="1"/>
  <c r="Y5380" i="3" s="1"/>
  <c r="Z5380" i="3" s="1"/>
  <c r="AA5380" i="3" s="1"/>
  <c r="AB5380" i="3" s="1"/>
  <c r="AC5380" i="3" s="1"/>
  <c r="AJ5379" i="3"/>
  <c r="AK5379" i="3" s="1"/>
  <c r="K5379" i="3"/>
  <c r="I5379" i="3"/>
  <c r="AJ5378" i="3"/>
  <c r="AK5378" i="3" s="1"/>
  <c r="I5378" i="3"/>
  <c r="AJ5377" i="3"/>
  <c r="AK5377" i="3" s="1"/>
  <c r="I5377" i="3"/>
  <c r="AJ5376" i="3"/>
  <c r="AK5376" i="3" s="1"/>
  <c r="I5376" i="3"/>
  <c r="AJ5375" i="3"/>
  <c r="AK5375" i="3" s="1"/>
  <c r="J5375" i="3"/>
  <c r="I5375" i="3"/>
  <c r="AJ5374" i="3"/>
  <c r="AK5374" i="3" s="1"/>
  <c r="I5374" i="3"/>
  <c r="AJ5373" i="3"/>
  <c r="AK5373" i="3" s="1"/>
  <c r="I5373" i="3"/>
  <c r="AJ5372" i="3"/>
  <c r="AK5372" i="3" s="1"/>
  <c r="M5372" i="3"/>
  <c r="N5372" i="3" s="1"/>
  <c r="O5372" i="3" s="1"/>
  <c r="P5372" i="3" s="1"/>
  <c r="Q5372" i="3" s="1"/>
  <c r="R5372" i="3" s="1"/>
  <c r="S5372" i="3" s="1"/>
  <c r="I5372" i="3"/>
  <c r="T5372" i="3" s="1"/>
  <c r="U5372" i="3" s="1"/>
  <c r="V5372" i="3" s="1"/>
  <c r="W5372" i="3" s="1"/>
  <c r="X5372" i="3" s="1"/>
  <c r="Y5372" i="3" s="1"/>
  <c r="Z5372" i="3" s="1"/>
  <c r="AA5372" i="3" s="1"/>
  <c r="AB5372" i="3" s="1"/>
  <c r="AC5372" i="3" s="1"/>
  <c r="AK5371" i="3"/>
  <c r="AJ5371" i="3"/>
  <c r="L5371" i="3"/>
  <c r="I5371" i="3"/>
  <c r="AK5370" i="3"/>
  <c r="AJ5370" i="3"/>
  <c r="I5370" i="3"/>
  <c r="AJ5369" i="3"/>
  <c r="AK5369" i="3" s="1"/>
  <c r="K5369" i="3"/>
  <c r="I5369" i="3"/>
  <c r="T5369" i="3" s="1"/>
  <c r="U5369" i="3" s="1"/>
  <c r="V5369" i="3" s="1"/>
  <c r="W5369" i="3" s="1"/>
  <c r="X5369" i="3" s="1"/>
  <c r="Y5369" i="3" s="1"/>
  <c r="Z5369" i="3" s="1"/>
  <c r="AA5369" i="3" s="1"/>
  <c r="AB5369" i="3" s="1"/>
  <c r="AC5369" i="3" s="1"/>
  <c r="AJ5368" i="3"/>
  <c r="AK5368" i="3" s="1"/>
  <c r="T5368" i="3"/>
  <c r="U5368" i="3" s="1"/>
  <c r="V5368" i="3" s="1"/>
  <c r="W5368" i="3" s="1"/>
  <c r="X5368" i="3" s="1"/>
  <c r="Y5368" i="3" s="1"/>
  <c r="Z5368" i="3" s="1"/>
  <c r="AA5368" i="3" s="1"/>
  <c r="AB5368" i="3" s="1"/>
  <c r="AC5368" i="3" s="1"/>
  <c r="M5368" i="3"/>
  <c r="N5368" i="3" s="1"/>
  <c r="O5368" i="3" s="1"/>
  <c r="P5368" i="3" s="1"/>
  <c r="Q5368" i="3" s="1"/>
  <c r="R5368" i="3" s="1"/>
  <c r="S5368" i="3" s="1"/>
  <c r="J5368" i="3"/>
  <c r="I5368" i="3"/>
  <c r="L5368" i="3" s="1"/>
  <c r="AJ5367" i="3"/>
  <c r="AK5367" i="3" s="1"/>
  <c r="I5367" i="3"/>
  <c r="AJ5366" i="3"/>
  <c r="AK5366" i="3" s="1"/>
  <c r="M5366" i="3"/>
  <c r="N5366" i="3" s="1"/>
  <c r="O5366" i="3" s="1"/>
  <c r="P5366" i="3" s="1"/>
  <c r="Q5366" i="3" s="1"/>
  <c r="R5366" i="3" s="1"/>
  <c r="S5366" i="3" s="1"/>
  <c r="I5366" i="3"/>
  <c r="T5366" i="3" s="1"/>
  <c r="U5366" i="3" s="1"/>
  <c r="V5366" i="3" s="1"/>
  <c r="W5366" i="3" s="1"/>
  <c r="X5366" i="3" s="1"/>
  <c r="Y5366" i="3" s="1"/>
  <c r="Z5366" i="3" s="1"/>
  <c r="AA5366" i="3" s="1"/>
  <c r="AB5366" i="3" s="1"/>
  <c r="AC5366" i="3" s="1"/>
  <c r="AJ5365" i="3"/>
  <c r="AK5365" i="3" s="1"/>
  <c r="I5365" i="3"/>
  <c r="AJ5364" i="3"/>
  <c r="AK5364" i="3" s="1"/>
  <c r="M5364" i="3"/>
  <c r="N5364" i="3" s="1"/>
  <c r="O5364" i="3" s="1"/>
  <c r="P5364" i="3" s="1"/>
  <c r="Q5364" i="3" s="1"/>
  <c r="R5364" i="3" s="1"/>
  <c r="S5364" i="3" s="1"/>
  <c r="J5364" i="3"/>
  <c r="I5364" i="3"/>
  <c r="AK5363" i="3"/>
  <c r="AJ5363" i="3"/>
  <c r="I5363" i="3"/>
  <c r="K5363" i="3" s="1"/>
  <c r="AK5362" i="3"/>
  <c r="AJ5362" i="3"/>
  <c r="M5362" i="3"/>
  <c r="N5362" i="3" s="1"/>
  <c r="O5362" i="3" s="1"/>
  <c r="P5362" i="3" s="1"/>
  <c r="Q5362" i="3" s="1"/>
  <c r="R5362" i="3" s="1"/>
  <c r="S5362" i="3" s="1"/>
  <c r="J5362" i="3"/>
  <c r="I5362" i="3"/>
  <c r="AJ5361" i="3"/>
  <c r="AK5361" i="3" s="1"/>
  <c r="L5361" i="3"/>
  <c r="J5361" i="3"/>
  <c r="I5361" i="3"/>
  <c r="AJ5360" i="3"/>
  <c r="AK5360" i="3" s="1"/>
  <c r="I5360" i="3"/>
  <c r="AJ5359" i="3"/>
  <c r="AK5359" i="3" s="1"/>
  <c r="T5359" i="3"/>
  <c r="U5359" i="3" s="1"/>
  <c r="V5359" i="3" s="1"/>
  <c r="W5359" i="3" s="1"/>
  <c r="X5359" i="3" s="1"/>
  <c r="Y5359" i="3" s="1"/>
  <c r="Z5359" i="3" s="1"/>
  <c r="AA5359" i="3" s="1"/>
  <c r="AB5359" i="3" s="1"/>
  <c r="AC5359" i="3" s="1"/>
  <c r="J5359" i="3"/>
  <c r="I5359" i="3"/>
  <c r="AJ5358" i="3"/>
  <c r="AK5358" i="3" s="1"/>
  <c r="M5358" i="3"/>
  <c r="N5358" i="3" s="1"/>
  <c r="O5358" i="3" s="1"/>
  <c r="P5358" i="3" s="1"/>
  <c r="Q5358" i="3" s="1"/>
  <c r="R5358" i="3" s="1"/>
  <c r="S5358" i="3" s="1"/>
  <c r="I5358" i="3"/>
  <c r="AJ5357" i="3"/>
  <c r="AK5357" i="3" s="1"/>
  <c r="I5357" i="3"/>
  <c r="AJ5356" i="3"/>
  <c r="AK5356" i="3" s="1"/>
  <c r="I5356" i="3"/>
  <c r="AJ5355" i="3"/>
  <c r="AK5355" i="3" s="1"/>
  <c r="I5355" i="3"/>
  <c r="AJ5354" i="3"/>
  <c r="AK5354" i="3" s="1"/>
  <c r="I5354" i="3"/>
  <c r="AJ5353" i="3"/>
  <c r="AK5353" i="3" s="1"/>
  <c r="I5353" i="3"/>
  <c r="AJ5352" i="3"/>
  <c r="AK5352" i="3" s="1"/>
  <c r="T5352" i="3"/>
  <c r="U5352" i="3" s="1"/>
  <c r="V5352" i="3" s="1"/>
  <c r="W5352" i="3" s="1"/>
  <c r="X5352" i="3" s="1"/>
  <c r="Y5352" i="3" s="1"/>
  <c r="Z5352" i="3" s="1"/>
  <c r="AA5352" i="3" s="1"/>
  <c r="AB5352" i="3" s="1"/>
  <c r="AC5352" i="3" s="1"/>
  <c r="K5352" i="3"/>
  <c r="J5352" i="3"/>
  <c r="I5352" i="3"/>
  <c r="M5352" i="3" s="1"/>
  <c r="N5352" i="3" s="1"/>
  <c r="O5352" i="3" s="1"/>
  <c r="P5352" i="3" s="1"/>
  <c r="Q5352" i="3" s="1"/>
  <c r="R5352" i="3" s="1"/>
  <c r="S5352" i="3" s="1"/>
  <c r="AJ5351" i="3"/>
  <c r="AK5351" i="3" s="1"/>
  <c r="I5351" i="3"/>
  <c r="M5351" i="3" s="1"/>
  <c r="N5351" i="3" s="1"/>
  <c r="O5351" i="3" s="1"/>
  <c r="P5351" i="3" s="1"/>
  <c r="Q5351" i="3" s="1"/>
  <c r="R5351" i="3" s="1"/>
  <c r="S5351" i="3" s="1"/>
  <c r="AJ5350" i="3"/>
  <c r="AK5350" i="3" s="1"/>
  <c r="I5350" i="3"/>
  <c r="AJ5349" i="3"/>
  <c r="AK5349" i="3" s="1"/>
  <c r="I5349" i="3"/>
  <c r="AJ5348" i="3"/>
  <c r="AK5348" i="3" s="1"/>
  <c r="L5348" i="3"/>
  <c r="J5348" i="3"/>
  <c r="I5348" i="3"/>
  <c r="M5348" i="3" s="1"/>
  <c r="N5348" i="3" s="1"/>
  <c r="O5348" i="3" s="1"/>
  <c r="P5348" i="3" s="1"/>
  <c r="Q5348" i="3" s="1"/>
  <c r="R5348" i="3" s="1"/>
  <c r="S5348" i="3" s="1"/>
  <c r="AJ5347" i="3"/>
  <c r="AK5347" i="3" s="1"/>
  <c r="M5347" i="3"/>
  <c r="N5347" i="3" s="1"/>
  <c r="O5347" i="3" s="1"/>
  <c r="P5347" i="3" s="1"/>
  <c r="Q5347" i="3" s="1"/>
  <c r="R5347" i="3" s="1"/>
  <c r="S5347" i="3" s="1"/>
  <c r="I5347" i="3"/>
  <c r="AJ5346" i="3"/>
  <c r="AK5346" i="3" s="1"/>
  <c r="I5346" i="3"/>
  <c r="L5346" i="3" s="1"/>
  <c r="AJ5345" i="3"/>
  <c r="AK5345" i="3" s="1"/>
  <c r="I5345" i="3"/>
  <c r="AJ5344" i="3"/>
  <c r="AK5344" i="3" s="1"/>
  <c r="T5344" i="3"/>
  <c r="U5344" i="3" s="1"/>
  <c r="V5344" i="3" s="1"/>
  <c r="W5344" i="3" s="1"/>
  <c r="X5344" i="3" s="1"/>
  <c r="Y5344" i="3" s="1"/>
  <c r="Z5344" i="3" s="1"/>
  <c r="AA5344" i="3" s="1"/>
  <c r="AB5344" i="3" s="1"/>
  <c r="AC5344" i="3" s="1"/>
  <c r="L5344" i="3"/>
  <c r="K5344" i="3"/>
  <c r="J5344" i="3"/>
  <c r="I5344" i="3"/>
  <c r="M5344" i="3" s="1"/>
  <c r="N5344" i="3" s="1"/>
  <c r="O5344" i="3" s="1"/>
  <c r="P5344" i="3" s="1"/>
  <c r="Q5344" i="3" s="1"/>
  <c r="R5344" i="3" s="1"/>
  <c r="S5344" i="3" s="1"/>
  <c r="AJ5343" i="3"/>
  <c r="AK5343" i="3" s="1"/>
  <c r="I5343" i="3"/>
  <c r="M5343" i="3" s="1"/>
  <c r="N5343" i="3" s="1"/>
  <c r="O5343" i="3" s="1"/>
  <c r="P5343" i="3" s="1"/>
  <c r="Q5343" i="3" s="1"/>
  <c r="R5343" i="3" s="1"/>
  <c r="S5343" i="3" s="1"/>
  <c r="AJ5342" i="3"/>
  <c r="AK5342" i="3" s="1"/>
  <c r="I5342" i="3"/>
  <c r="J5342" i="3" s="1"/>
  <c r="AJ5341" i="3"/>
  <c r="AK5341" i="3" s="1"/>
  <c r="I5341" i="3"/>
  <c r="L5341" i="3" s="1"/>
  <c r="AJ5340" i="3"/>
  <c r="AK5340" i="3" s="1"/>
  <c r="I5340" i="3"/>
  <c r="M5340" i="3" s="1"/>
  <c r="N5340" i="3" s="1"/>
  <c r="O5340" i="3" s="1"/>
  <c r="P5340" i="3" s="1"/>
  <c r="Q5340" i="3" s="1"/>
  <c r="R5340" i="3" s="1"/>
  <c r="S5340" i="3" s="1"/>
  <c r="AJ5339" i="3"/>
  <c r="AK5339" i="3" s="1"/>
  <c r="I5339" i="3"/>
  <c r="M5339" i="3" s="1"/>
  <c r="N5339" i="3" s="1"/>
  <c r="O5339" i="3" s="1"/>
  <c r="P5339" i="3" s="1"/>
  <c r="Q5339" i="3" s="1"/>
  <c r="R5339" i="3" s="1"/>
  <c r="S5339" i="3" s="1"/>
  <c r="AJ5338" i="3"/>
  <c r="AK5338" i="3" s="1"/>
  <c r="I5338" i="3"/>
  <c r="J5338" i="3" s="1"/>
  <c r="AJ5337" i="3"/>
  <c r="AK5337" i="3" s="1"/>
  <c r="I5337" i="3"/>
  <c r="M5337" i="3" s="1"/>
  <c r="N5337" i="3" s="1"/>
  <c r="O5337" i="3" s="1"/>
  <c r="P5337" i="3" s="1"/>
  <c r="Q5337" i="3" s="1"/>
  <c r="R5337" i="3" s="1"/>
  <c r="S5337" i="3" s="1"/>
  <c r="AJ5336" i="3"/>
  <c r="AK5336" i="3" s="1"/>
  <c r="L5336" i="3"/>
  <c r="I5336" i="3"/>
  <c r="M5336" i="3" s="1"/>
  <c r="N5336" i="3" s="1"/>
  <c r="O5336" i="3" s="1"/>
  <c r="P5336" i="3" s="1"/>
  <c r="Q5336" i="3" s="1"/>
  <c r="R5336" i="3" s="1"/>
  <c r="S5336" i="3" s="1"/>
  <c r="AJ5335" i="3"/>
  <c r="AK5335" i="3" s="1"/>
  <c r="I5335" i="3"/>
  <c r="AJ5334" i="3"/>
  <c r="AK5334" i="3" s="1"/>
  <c r="I5334" i="3"/>
  <c r="AJ5333" i="3"/>
  <c r="AK5333" i="3" s="1"/>
  <c r="I5333" i="3"/>
  <c r="AJ5332" i="3"/>
  <c r="AK5332" i="3" s="1"/>
  <c r="I5332" i="3"/>
  <c r="AJ5331" i="3"/>
  <c r="AK5331" i="3" s="1"/>
  <c r="I5331" i="3"/>
  <c r="M5331" i="3" s="1"/>
  <c r="N5331" i="3" s="1"/>
  <c r="O5331" i="3" s="1"/>
  <c r="P5331" i="3" s="1"/>
  <c r="Q5331" i="3" s="1"/>
  <c r="R5331" i="3" s="1"/>
  <c r="S5331" i="3" s="1"/>
  <c r="AJ5330" i="3"/>
  <c r="AK5330" i="3" s="1"/>
  <c r="M5330" i="3"/>
  <c r="N5330" i="3" s="1"/>
  <c r="O5330" i="3" s="1"/>
  <c r="P5330" i="3" s="1"/>
  <c r="Q5330" i="3" s="1"/>
  <c r="R5330" i="3" s="1"/>
  <c r="S5330" i="3" s="1"/>
  <c r="J5330" i="3"/>
  <c r="I5330" i="3"/>
  <c r="AJ5329" i="3"/>
  <c r="AK5329" i="3" s="1"/>
  <c r="I5329" i="3"/>
  <c r="AJ5328" i="3"/>
  <c r="AK5328" i="3" s="1"/>
  <c r="M5328" i="3"/>
  <c r="N5328" i="3" s="1"/>
  <c r="O5328" i="3" s="1"/>
  <c r="P5328" i="3" s="1"/>
  <c r="Q5328" i="3" s="1"/>
  <c r="R5328" i="3" s="1"/>
  <c r="S5328" i="3" s="1"/>
  <c r="I5328" i="3"/>
  <c r="T5328" i="3" s="1"/>
  <c r="U5328" i="3" s="1"/>
  <c r="V5328" i="3" s="1"/>
  <c r="W5328" i="3" s="1"/>
  <c r="X5328" i="3" s="1"/>
  <c r="Y5328" i="3" s="1"/>
  <c r="Z5328" i="3" s="1"/>
  <c r="AA5328" i="3" s="1"/>
  <c r="AB5328" i="3" s="1"/>
  <c r="AC5328" i="3" s="1"/>
  <c r="AJ5327" i="3"/>
  <c r="AK5327" i="3" s="1"/>
  <c r="M5327" i="3"/>
  <c r="N5327" i="3" s="1"/>
  <c r="O5327" i="3" s="1"/>
  <c r="P5327" i="3" s="1"/>
  <c r="Q5327" i="3" s="1"/>
  <c r="R5327" i="3" s="1"/>
  <c r="S5327" i="3" s="1"/>
  <c r="K5327" i="3"/>
  <c r="I5327" i="3"/>
  <c r="J5327" i="3" s="1"/>
  <c r="AJ5326" i="3"/>
  <c r="AK5326" i="3" s="1"/>
  <c r="I5326" i="3"/>
  <c r="AJ5325" i="3"/>
  <c r="AK5325" i="3" s="1"/>
  <c r="L5325" i="3"/>
  <c r="I5325" i="3"/>
  <c r="M5325" i="3" s="1"/>
  <c r="N5325" i="3" s="1"/>
  <c r="O5325" i="3" s="1"/>
  <c r="P5325" i="3" s="1"/>
  <c r="Q5325" i="3" s="1"/>
  <c r="R5325" i="3" s="1"/>
  <c r="S5325" i="3" s="1"/>
  <c r="AJ5324" i="3"/>
  <c r="AK5324" i="3" s="1"/>
  <c r="I5324" i="3"/>
  <c r="AK5323" i="3"/>
  <c r="AJ5323" i="3"/>
  <c r="S5323" i="3"/>
  <c r="M5323" i="3"/>
  <c r="N5323" i="3" s="1"/>
  <c r="O5323" i="3" s="1"/>
  <c r="P5323" i="3" s="1"/>
  <c r="Q5323" i="3" s="1"/>
  <c r="R5323" i="3" s="1"/>
  <c r="K5323" i="3"/>
  <c r="J5323" i="3"/>
  <c r="I5323" i="3"/>
  <c r="L5323" i="3" s="1"/>
  <c r="AJ5322" i="3"/>
  <c r="AK5322" i="3" s="1"/>
  <c r="I5322" i="3"/>
  <c r="AJ5321" i="3"/>
  <c r="AK5321" i="3" s="1"/>
  <c r="L5321" i="3"/>
  <c r="I5321" i="3"/>
  <c r="K5321" i="3" s="1"/>
  <c r="AJ5320" i="3"/>
  <c r="AK5320" i="3" s="1"/>
  <c r="I5320" i="3"/>
  <c r="AJ5319" i="3"/>
  <c r="AK5319" i="3" s="1"/>
  <c r="M5319" i="3"/>
  <c r="N5319" i="3" s="1"/>
  <c r="O5319" i="3" s="1"/>
  <c r="P5319" i="3" s="1"/>
  <c r="Q5319" i="3" s="1"/>
  <c r="R5319" i="3" s="1"/>
  <c r="S5319" i="3" s="1"/>
  <c r="K5319" i="3"/>
  <c r="I5319" i="3"/>
  <c r="AJ5318" i="3"/>
  <c r="AK5318" i="3" s="1"/>
  <c r="I5318" i="3"/>
  <c r="L5318" i="3" s="1"/>
  <c r="AJ5317" i="3"/>
  <c r="AK5317" i="3" s="1"/>
  <c r="I5317" i="3"/>
  <c r="AJ5316" i="3"/>
  <c r="AK5316" i="3" s="1"/>
  <c r="T5316" i="3"/>
  <c r="U5316" i="3" s="1"/>
  <c r="V5316" i="3" s="1"/>
  <c r="W5316" i="3" s="1"/>
  <c r="X5316" i="3" s="1"/>
  <c r="Y5316" i="3" s="1"/>
  <c r="Z5316" i="3" s="1"/>
  <c r="AA5316" i="3" s="1"/>
  <c r="AB5316" i="3" s="1"/>
  <c r="AC5316" i="3" s="1"/>
  <c r="M5316" i="3"/>
  <c r="N5316" i="3" s="1"/>
  <c r="O5316" i="3" s="1"/>
  <c r="P5316" i="3" s="1"/>
  <c r="Q5316" i="3" s="1"/>
  <c r="R5316" i="3" s="1"/>
  <c r="S5316" i="3" s="1"/>
  <c r="I5316" i="3"/>
  <c r="AJ5315" i="3"/>
  <c r="AK5315" i="3" s="1"/>
  <c r="T5315" i="3"/>
  <c r="U5315" i="3" s="1"/>
  <c r="V5315" i="3" s="1"/>
  <c r="W5315" i="3" s="1"/>
  <c r="X5315" i="3" s="1"/>
  <c r="Y5315" i="3" s="1"/>
  <c r="Z5315" i="3" s="1"/>
  <c r="AA5315" i="3" s="1"/>
  <c r="AB5315" i="3" s="1"/>
  <c r="AC5315" i="3" s="1"/>
  <c r="I5315" i="3"/>
  <c r="AJ5314" i="3"/>
  <c r="AK5314" i="3" s="1"/>
  <c r="I5314" i="3"/>
  <c r="L5314" i="3" s="1"/>
  <c r="AJ5313" i="3"/>
  <c r="AK5313" i="3" s="1"/>
  <c r="I5313" i="3"/>
  <c r="AJ5312" i="3"/>
  <c r="AK5312" i="3" s="1"/>
  <c r="I5312" i="3"/>
  <c r="AJ5311" i="3"/>
  <c r="AK5311" i="3" s="1"/>
  <c r="T5311" i="3"/>
  <c r="U5311" i="3" s="1"/>
  <c r="V5311" i="3" s="1"/>
  <c r="W5311" i="3" s="1"/>
  <c r="X5311" i="3" s="1"/>
  <c r="Y5311" i="3" s="1"/>
  <c r="Z5311" i="3" s="1"/>
  <c r="AA5311" i="3" s="1"/>
  <c r="AB5311" i="3" s="1"/>
  <c r="AC5311" i="3" s="1"/>
  <c r="M5311" i="3"/>
  <c r="N5311" i="3" s="1"/>
  <c r="O5311" i="3" s="1"/>
  <c r="P5311" i="3" s="1"/>
  <c r="Q5311" i="3" s="1"/>
  <c r="R5311" i="3" s="1"/>
  <c r="S5311" i="3" s="1"/>
  <c r="I5311" i="3"/>
  <c r="AJ5310" i="3"/>
  <c r="AK5310" i="3" s="1"/>
  <c r="I5310" i="3"/>
  <c r="AJ5309" i="3"/>
  <c r="AK5309" i="3" s="1"/>
  <c r="M5309" i="3"/>
  <c r="N5309" i="3" s="1"/>
  <c r="O5309" i="3" s="1"/>
  <c r="P5309" i="3" s="1"/>
  <c r="Q5309" i="3" s="1"/>
  <c r="R5309" i="3" s="1"/>
  <c r="S5309" i="3" s="1"/>
  <c r="K5309" i="3"/>
  <c r="I5309" i="3"/>
  <c r="AJ5308" i="3"/>
  <c r="AK5308" i="3" s="1"/>
  <c r="T5308" i="3"/>
  <c r="U5308" i="3" s="1"/>
  <c r="V5308" i="3" s="1"/>
  <c r="W5308" i="3" s="1"/>
  <c r="X5308" i="3" s="1"/>
  <c r="Y5308" i="3" s="1"/>
  <c r="Z5308" i="3" s="1"/>
  <c r="AA5308" i="3" s="1"/>
  <c r="AB5308" i="3" s="1"/>
  <c r="AC5308" i="3" s="1"/>
  <c r="M5308" i="3"/>
  <c r="N5308" i="3" s="1"/>
  <c r="O5308" i="3" s="1"/>
  <c r="P5308" i="3" s="1"/>
  <c r="Q5308" i="3" s="1"/>
  <c r="R5308" i="3" s="1"/>
  <c r="S5308" i="3" s="1"/>
  <c r="I5308" i="3"/>
  <c r="AJ5307" i="3"/>
  <c r="AK5307" i="3" s="1"/>
  <c r="I5307" i="3"/>
  <c r="M5307" i="3" s="1"/>
  <c r="N5307" i="3" s="1"/>
  <c r="O5307" i="3" s="1"/>
  <c r="P5307" i="3" s="1"/>
  <c r="Q5307" i="3" s="1"/>
  <c r="R5307" i="3" s="1"/>
  <c r="S5307" i="3" s="1"/>
  <c r="AJ5306" i="3"/>
  <c r="AK5306" i="3" s="1"/>
  <c r="M5306" i="3"/>
  <c r="N5306" i="3" s="1"/>
  <c r="O5306" i="3" s="1"/>
  <c r="P5306" i="3" s="1"/>
  <c r="Q5306" i="3" s="1"/>
  <c r="R5306" i="3" s="1"/>
  <c r="S5306" i="3" s="1"/>
  <c r="K5306" i="3"/>
  <c r="I5306" i="3"/>
  <c r="L5306" i="3" s="1"/>
  <c r="AJ5305" i="3"/>
  <c r="AK5305" i="3" s="1"/>
  <c r="M5305" i="3"/>
  <c r="N5305" i="3" s="1"/>
  <c r="O5305" i="3" s="1"/>
  <c r="P5305" i="3" s="1"/>
  <c r="Q5305" i="3" s="1"/>
  <c r="R5305" i="3" s="1"/>
  <c r="S5305" i="3" s="1"/>
  <c r="I5305" i="3"/>
  <c r="AJ5304" i="3"/>
  <c r="AK5304" i="3" s="1"/>
  <c r="T5304" i="3"/>
  <c r="U5304" i="3" s="1"/>
  <c r="V5304" i="3" s="1"/>
  <c r="W5304" i="3" s="1"/>
  <c r="X5304" i="3" s="1"/>
  <c r="Y5304" i="3" s="1"/>
  <c r="Z5304" i="3" s="1"/>
  <c r="AA5304" i="3" s="1"/>
  <c r="AB5304" i="3" s="1"/>
  <c r="AC5304" i="3" s="1"/>
  <c r="J5304" i="3"/>
  <c r="I5304" i="3"/>
  <c r="AJ5303" i="3"/>
  <c r="AK5303" i="3" s="1"/>
  <c r="T5303" i="3"/>
  <c r="U5303" i="3" s="1"/>
  <c r="V5303" i="3" s="1"/>
  <c r="W5303" i="3" s="1"/>
  <c r="X5303" i="3" s="1"/>
  <c r="Y5303" i="3" s="1"/>
  <c r="Z5303" i="3" s="1"/>
  <c r="AA5303" i="3" s="1"/>
  <c r="AB5303" i="3" s="1"/>
  <c r="AC5303" i="3" s="1"/>
  <c r="K5303" i="3"/>
  <c r="I5303" i="3"/>
  <c r="L5303" i="3" s="1"/>
  <c r="AJ5302" i="3"/>
  <c r="AK5302" i="3" s="1"/>
  <c r="I5302" i="3"/>
  <c r="AJ5301" i="3"/>
  <c r="AK5301" i="3" s="1"/>
  <c r="I5301" i="3"/>
  <c r="M5301" i="3" s="1"/>
  <c r="N5301" i="3" s="1"/>
  <c r="O5301" i="3" s="1"/>
  <c r="P5301" i="3" s="1"/>
  <c r="Q5301" i="3" s="1"/>
  <c r="R5301" i="3" s="1"/>
  <c r="S5301" i="3" s="1"/>
  <c r="AJ5300" i="3"/>
  <c r="AK5300" i="3" s="1"/>
  <c r="J5300" i="3"/>
  <c r="I5300" i="3"/>
  <c r="T5300" i="3" s="1"/>
  <c r="U5300" i="3" s="1"/>
  <c r="V5300" i="3" s="1"/>
  <c r="W5300" i="3" s="1"/>
  <c r="X5300" i="3" s="1"/>
  <c r="Y5300" i="3" s="1"/>
  <c r="Z5300" i="3" s="1"/>
  <c r="AA5300" i="3" s="1"/>
  <c r="AB5300" i="3" s="1"/>
  <c r="AC5300" i="3" s="1"/>
  <c r="AJ5299" i="3"/>
  <c r="AK5299" i="3" s="1"/>
  <c r="I5299" i="3"/>
  <c r="M5299" i="3" s="1"/>
  <c r="N5299" i="3" s="1"/>
  <c r="O5299" i="3" s="1"/>
  <c r="P5299" i="3" s="1"/>
  <c r="Q5299" i="3" s="1"/>
  <c r="R5299" i="3" s="1"/>
  <c r="S5299" i="3" s="1"/>
  <c r="AJ5298" i="3"/>
  <c r="AK5298" i="3" s="1"/>
  <c r="K5298" i="3"/>
  <c r="I5298" i="3"/>
  <c r="AJ5297" i="3"/>
  <c r="AK5297" i="3" s="1"/>
  <c r="I5297" i="3"/>
  <c r="AJ5296" i="3"/>
  <c r="AK5296" i="3" s="1"/>
  <c r="I5296" i="3"/>
  <c r="M5296" i="3" s="1"/>
  <c r="N5296" i="3" s="1"/>
  <c r="O5296" i="3" s="1"/>
  <c r="P5296" i="3" s="1"/>
  <c r="Q5296" i="3" s="1"/>
  <c r="R5296" i="3" s="1"/>
  <c r="S5296" i="3" s="1"/>
  <c r="AJ5295" i="3"/>
  <c r="AK5295" i="3" s="1"/>
  <c r="I5295" i="3"/>
  <c r="AJ5294" i="3"/>
  <c r="AK5294" i="3" s="1"/>
  <c r="I5294" i="3"/>
  <c r="AJ5293" i="3"/>
  <c r="AK5293" i="3" s="1"/>
  <c r="L5293" i="3"/>
  <c r="I5293" i="3"/>
  <c r="T5293" i="3" s="1"/>
  <c r="U5293" i="3" s="1"/>
  <c r="V5293" i="3" s="1"/>
  <c r="W5293" i="3" s="1"/>
  <c r="X5293" i="3" s="1"/>
  <c r="Y5293" i="3" s="1"/>
  <c r="Z5293" i="3" s="1"/>
  <c r="AA5293" i="3" s="1"/>
  <c r="AB5293" i="3" s="1"/>
  <c r="AC5293" i="3" s="1"/>
  <c r="AJ5292" i="3"/>
  <c r="AK5292" i="3" s="1"/>
  <c r="I5292" i="3"/>
  <c r="M5292" i="3" s="1"/>
  <c r="N5292" i="3" s="1"/>
  <c r="O5292" i="3" s="1"/>
  <c r="P5292" i="3" s="1"/>
  <c r="Q5292" i="3" s="1"/>
  <c r="R5292" i="3" s="1"/>
  <c r="S5292" i="3" s="1"/>
  <c r="AJ5291" i="3"/>
  <c r="AK5291" i="3" s="1"/>
  <c r="I5291" i="3"/>
  <c r="AJ5290" i="3"/>
  <c r="AK5290" i="3" s="1"/>
  <c r="I5290" i="3"/>
  <c r="AJ5289" i="3"/>
  <c r="AK5289" i="3" s="1"/>
  <c r="T5289" i="3"/>
  <c r="U5289" i="3" s="1"/>
  <c r="V5289" i="3" s="1"/>
  <c r="W5289" i="3" s="1"/>
  <c r="X5289" i="3" s="1"/>
  <c r="Y5289" i="3" s="1"/>
  <c r="Z5289" i="3" s="1"/>
  <c r="AA5289" i="3" s="1"/>
  <c r="AB5289" i="3" s="1"/>
  <c r="AC5289" i="3" s="1"/>
  <c r="O5289" i="3"/>
  <c r="P5289" i="3" s="1"/>
  <c r="Q5289" i="3" s="1"/>
  <c r="R5289" i="3" s="1"/>
  <c r="S5289" i="3" s="1"/>
  <c r="L5289" i="3"/>
  <c r="K5289" i="3"/>
  <c r="J5289" i="3"/>
  <c r="I5289" i="3"/>
  <c r="M5289" i="3" s="1"/>
  <c r="N5289" i="3" s="1"/>
  <c r="AJ5288" i="3"/>
  <c r="AK5288" i="3" s="1"/>
  <c r="I5288" i="3"/>
  <c r="M5288" i="3" s="1"/>
  <c r="N5288" i="3" s="1"/>
  <c r="O5288" i="3" s="1"/>
  <c r="P5288" i="3" s="1"/>
  <c r="Q5288" i="3" s="1"/>
  <c r="R5288" i="3" s="1"/>
  <c r="S5288" i="3" s="1"/>
  <c r="AJ5287" i="3"/>
  <c r="AK5287" i="3" s="1"/>
  <c r="I5287" i="3"/>
  <c r="AJ5286" i="3"/>
  <c r="AK5286" i="3" s="1"/>
  <c r="M5286" i="3"/>
  <c r="N5286" i="3" s="1"/>
  <c r="O5286" i="3" s="1"/>
  <c r="P5286" i="3" s="1"/>
  <c r="Q5286" i="3" s="1"/>
  <c r="R5286" i="3" s="1"/>
  <c r="S5286" i="3" s="1"/>
  <c r="I5286" i="3"/>
  <c r="K5286" i="3" s="1"/>
  <c r="AJ5285" i="3"/>
  <c r="AK5285" i="3" s="1"/>
  <c r="K5285" i="3"/>
  <c r="J5285" i="3"/>
  <c r="I5285" i="3"/>
  <c r="AK5284" i="3"/>
  <c r="AJ5284" i="3"/>
  <c r="I5284" i="3"/>
  <c r="M5284" i="3" s="1"/>
  <c r="N5284" i="3" s="1"/>
  <c r="O5284" i="3" s="1"/>
  <c r="P5284" i="3" s="1"/>
  <c r="Q5284" i="3" s="1"/>
  <c r="R5284" i="3" s="1"/>
  <c r="S5284" i="3" s="1"/>
  <c r="AJ5283" i="3"/>
  <c r="AK5283" i="3" s="1"/>
  <c r="I5283" i="3"/>
  <c r="AJ5282" i="3"/>
  <c r="AK5282" i="3" s="1"/>
  <c r="M5282" i="3"/>
  <c r="N5282" i="3" s="1"/>
  <c r="O5282" i="3" s="1"/>
  <c r="P5282" i="3" s="1"/>
  <c r="Q5282" i="3" s="1"/>
  <c r="R5282" i="3" s="1"/>
  <c r="S5282" i="3" s="1"/>
  <c r="L5282" i="3"/>
  <c r="I5282" i="3"/>
  <c r="K5282" i="3" s="1"/>
  <c r="AJ5281" i="3"/>
  <c r="AK5281" i="3" s="1"/>
  <c r="I5281" i="3"/>
  <c r="AJ5280" i="3"/>
  <c r="AK5280" i="3" s="1"/>
  <c r="I5280" i="3"/>
  <c r="M5280" i="3" s="1"/>
  <c r="N5280" i="3" s="1"/>
  <c r="O5280" i="3" s="1"/>
  <c r="P5280" i="3" s="1"/>
  <c r="Q5280" i="3" s="1"/>
  <c r="R5280" i="3" s="1"/>
  <c r="S5280" i="3" s="1"/>
  <c r="AJ5279" i="3"/>
  <c r="AK5279" i="3" s="1"/>
  <c r="I5279" i="3"/>
  <c r="AJ5278" i="3"/>
  <c r="AK5278" i="3" s="1"/>
  <c r="M5278" i="3"/>
  <c r="N5278" i="3" s="1"/>
  <c r="O5278" i="3" s="1"/>
  <c r="P5278" i="3" s="1"/>
  <c r="Q5278" i="3" s="1"/>
  <c r="R5278" i="3" s="1"/>
  <c r="S5278" i="3" s="1"/>
  <c r="L5278" i="3"/>
  <c r="I5278" i="3"/>
  <c r="K5278" i="3" s="1"/>
  <c r="AJ5277" i="3"/>
  <c r="AK5277" i="3" s="1"/>
  <c r="I5277" i="3"/>
  <c r="AJ5276" i="3"/>
  <c r="AK5276" i="3" s="1"/>
  <c r="I5276" i="3"/>
  <c r="M5276" i="3" s="1"/>
  <c r="N5276" i="3" s="1"/>
  <c r="O5276" i="3" s="1"/>
  <c r="P5276" i="3" s="1"/>
  <c r="Q5276" i="3" s="1"/>
  <c r="R5276" i="3" s="1"/>
  <c r="S5276" i="3" s="1"/>
  <c r="AJ5275" i="3"/>
  <c r="AK5275" i="3" s="1"/>
  <c r="I5275" i="3"/>
  <c r="AJ5274" i="3"/>
  <c r="AK5274" i="3" s="1"/>
  <c r="I5274" i="3"/>
  <c r="AJ5273" i="3"/>
  <c r="AK5273" i="3" s="1"/>
  <c r="I5273" i="3"/>
  <c r="AK5272" i="3"/>
  <c r="AJ5272" i="3"/>
  <c r="I5272" i="3"/>
  <c r="AJ5271" i="3"/>
  <c r="AK5271" i="3" s="1"/>
  <c r="I5271" i="3"/>
  <c r="AJ5270" i="3"/>
  <c r="AK5270" i="3" s="1"/>
  <c r="L5270" i="3"/>
  <c r="I5270" i="3"/>
  <c r="AJ5269" i="3"/>
  <c r="AK5269" i="3" s="1"/>
  <c r="I5269" i="3"/>
  <c r="AK5268" i="3"/>
  <c r="AJ5268" i="3"/>
  <c r="I5268" i="3"/>
  <c r="AJ5267" i="3"/>
  <c r="AK5267" i="3" s="1"/>
  <c r="I5267" i="3"/>
  <c r="AJ5266" i="3"/>
  <c r="AK5266" i="3" s="1"/>
  <c r="I5266" i="3"/>
  <c r="AJ5265" i="3"/>
  <c r="AK5265" i="3" s="1"/>
  <c r="L5265" i="3"/>
  <c r="I5265" i="3"/>
  <c r="AJ5264" i="3"/>
  <c r="AK5264" i="3" s="1"/>
  <c r="I5264" i="3"/>
  <c r="AJ5263" i="3"/>
  <c r="AK5263" i="3" s="1"/>
  <c r="I5263" i="3"/>
  <c r="AJ5262" i="3"/>
  <c r="AK5262" i="3" s="1"/>
  <c r="M5262" i="3"/>
  <c r="N5262" i="3" s="1"/>
  <c r="O5262" i="3" s="1"/>
  <c r="P5262" i="3" s="1"/>
  <c r="Q5262" i="3" s="1"/>
  <c r="R5262" i="3" s="1"/>
  <c r="S5262" i="3" s="1"/>
  <c r="L5262" i="3"/>
  <c r="I5262" i="3"/>
  <c r="K5262" i="3" s="1"/>
  <c r="AJ5261" i="3"/>
  <c r="AK5261" i="3" s="1"/>
  <c r="T5261" i="3"/>
  <c r="U5261" i="3" s="1"/>
  <c r="V5261" i="3" s="1"/>
  <c r="W5261" i="3" s="1"/>
  <c r="X5261" i="3" s="1"/>
  <c r="Y5261" i="3" s="1"/>
  <c r="Z5261" i="3" s="1"/>
  <c r="AA5261" i="3" s="1"/>
  <c r="AB5261" i="3" s="1"/>
  <c r="AC5261" i="3" s="1"/>
  <c r="I5261" i="3"/>
  <c r="L5261" i="3" s="1"/>
  <c r="AK5260" i="3"/>
  <c r="AJ5260" i="3"/>
  <c r="I5260" i="3"/>
  <c r="L5260" i="3" s="1"/>
  <c r="AJ5259" i="3"/>
  <c r="AK5259" i="3" s="1"/>
  <c r="I5259" i="3"/>
  <c r="J5259" i="3" s="1"/>
  <c r="AJ5258" i="3"/>
  <c r="AK5258" i="3" s="1"/>
  <c r="M5258" i="3"/>
  <c r="N5258" i="3" s="1"/>
  <c r="O5258" i="3" s="1"/>
  <c r="P5258" i="3" s="1"/>
  <c r="Q5258" i="3" s="1"/>
  <c r="R5258" i="3" s="1"/>
  <c r="S5258" i="3" s="1"/>
  <c r="L5258" i="3"/>
  <c r="I5258" i="3"/>
  <c r="K5258" i="3" s="1"/>
  <c r="AJ5257" i="3"/>
  <c r="AK5257" i="3" s="1"/>
  <c r="I5257" i="3"/>
  <c r="AK5256" i="3"/>
  <c r="AJ5256" i="3"/>
  <c r="I5256" i="3"/>
  <c r="AJ5255" i="3"/>
  <c r="AK5255" i="3" s="1"/>
  <c r="I5255" i="3"/>
  <c r="AJ5254" i="3"/>
  <c r="AK5254" i="3" s="1"/>
  <c r="L5254" i="3"/>
  <c r="I5254" i="3"/>
  <c r="AJ5253" i="3"/>
  <c r="AK5253" i="3" s="1"/>
  <c r="I5253" i="3"/>
  <c r="AJ5252" i="3"/>
  <c r="AK5252" i="3" s="1"/>
  <c r="M5252" i="3"/>
  <c r="N5252" i="3" s="1"/>
  <c r="O5252" i="3" s="1"/>
  <c r="P5252" i="3" s="1"/>
  <c r="Q5252" i="3" s="1"/>
  <c r="R5252" i="3" s="1"/>
  <c r="S5252" i="3" s="1"/>
  <c r="K5252" i="3"/>
  <c r="I5252" i="3"/>
  <c r="AJ5251" i="3"/>
  <c r="AK5251" i="3" s="1"/>
  <c r="I5251" i="3"/>
  <c r="AJ5250" i="3"/>
  <c r="AK5250" i="3" s="1"/>
  <c r="I5250" i="3"/>
  <c r="J5250" i="3" s="1"/>
  <c r="AJ5249" i="3"/>
  <c r="AK5249" i="3" s="1"/>
  <c r="V5249" i="3"/>
  <c r="W5249" i="3" s="1"/>
  <c r="X5249" i="3" s="1"/>
  <c r="Y5249" i="3" s="1"/>
  <c r="Z5249" i="3" s="1"/>
  <c r="AA5249" i="3" s="1"/>
  <c r="AB5249" i="3" s="1"/>
  <c r="AC5249" i="3" s="1"/>
  <c r="T5249" i="3"/>
  <c r="U5249" i="3" s="1"/>
  <c r="M5249" i="3"/>
  <c r="N5249" i="3" s="1"/>
  <c r="O5249" i="3" s="1"/>
  <c r="P5249" i="3" s="1"/>
  <c r="Q5249" i="3" s="1"/>
  <c r="R5249" i="3" s="1"/>
  <c r="S5249" i="3" s="1"/>
  <c r="K5249" i="3"/>
  <c r="J5249" i="3"/>
  <c r="I5249" i="3"/>
  <c r="L5249" i="3" s="1"/>
  <c r="AJ5248" i="3"/>
  <c r="AK5248" i="3" s="1"/>
  <c r="I5248" i="3"/>
  <c r="M5248" i="3" s="1"/>
  <c r="N5248" i="3" s="1"/>
  <c r="O5248" i="3" s="1"/>
  <c r="P5248" i="3" s="1"/>
  <c r="Q5248" i="3" s="1"/>
  <c r="R5248" i="3" s="1"/>
  <c r="S5248" i="3" s="1"/>
  <c r="AJ5247" i="3"/>
  <c r="AK5247" i="3" s="1"/>
  <c r="I5247" i="3"/>
  <c r="AJ5246" i="3"/>
  <c r="AK5246" i="3" s="1"/>
  <c r="M5246" i="3"/>
  <c r="N5246" i="3" s="1"/>
  <c r="O5246" i="3" s="1"/>
  <c r="P5246" i="3" s="1"/>
  <c r="Q5246" i="3" s="1"/>
  <c r="R5246" i="3" s="1"/>
  <c r="S5246" i="3" s="1"/>
  <c r="I5246" i="3"/>
  <c r="L5246" i="3" s="1"/>
  <c r="AJ5245" i="3"/>
  <c r="AK5245" i="3" s="1"/>
  <c r="J5245" i="3"/>
  <c r="I5245" i="3"/>
  <c r="M5245" i="3" s="1"/>
  <c r="N5245" i="3" s="1"/>
  <c r="O5245" i="3" s="1"/>
  <c r="P5245" i="3" s="1"/>
  <c r="Q5245" i="3" s="1"/>
  <c r="R5245" i="3" s="1"/>
  <c r="S5245" i="3" s="1"/>
  <c r="AJ5244" i="3"/>
  <c r="AK5244" i="3" s="1"/>
  <c r="J5244" i="3"/>
  <c r="I5244" i="3"/>
  <c r="AJ5243" i="3"/>
  <c r="AK5243" i="3" s="1"/>
  <c r="J5243" i="3"/>
  <c r="I5243" i="3"/>
  <c r="AJ5242" i="3"/>
  <c r="AK5242" i="3" s="1"/>
  <c r="J5242" i="3"/>
  <c r="I5242" i="3"/>
  <c r="AJ5241" i="3"/>
  <c r="AK5241" i="3" s="1"/>
  <c r="T5241" i="3"/>
  <c r="U5241" i="3" s="1"/>
  <c r="V5241" i="3" s="1"/>
  <c r="W5241" i="3" s="1"/>
  <c r="X5241" i="3" s="1"/>
  <c r="Y5241" i="3" s="1"/>
  <c r="Z5241" i="3" s="1"/>
  <c r="AA5241" i="3" s="1"/>
  <c r="AB5241" i="3" s="1"/>
  <c r="AC5241" i="3" s="1"/>
  <c r="I5241" i="3"/>
  <c r="AJ5240" i="3"/>
  <c r="AK5240" i="3" s="1"/>
  <c r="K5240" i="3"/>
  <c r="I5240" i="3"/>
  <c r="AJ5239" i="3"/>
  <c r="AK5239" i="3" s="1"/>
  <c r="I5239" i="3"/>
  <c r="AJ5238" i="3"/>
  <c r="AK5238" i="3" s="1"/>
  <c r="I5238" i="3"/>
  <c r="L5238" i="3" s="1"/>
  <c r="AJ5237" i="3"/>
  <c r="AK5237" i="3" s="1"/>
  <c r="T5237" i="3"/>
  <c r="U5237" i="3" s="1"/>
  <c r="V5237" i="3" s="1"/>
  <c r="W5237" i="3" s="1"/>
  <c r="X5237" i="3" s="1"/>
  <c r="Y5237" i="3" s="1"/>
  <c r="Z5237" i="3" s="1"/>
  <c r="AA5237" i="3" s="1"/>
  <c r="AB5237" i="3" s="1"/>
  <c r="AC5237" i="3" s="1"/>
  <c r="L5237" i="3"/>
  <c r="I5237" i="3"/>
  <c r="K5237" i="3" s="1"/>
  <c r="AJ5236" i="3"/>
  <c r="AK5236" i="3" s="1"/>
  <c r="K5236" i="3"/>
  <c r="I5236" i="3"/>
  <c r="J5236" i="3" s="1"/>
  <c r="AJ5235" i="3"/>
  <c r="AK5235" i="3" s="1"/>
  <c r="I5235" i="3"/>
  <c r="J5235" i="3" s="1"/>
  <c r="AJ5234" i="3"/>
  <c r="AK5234" i="3" s="1"/>
  <c r="L5234" i="3"/>
  <c r="I5234" i="3"/>
  <c r="AJ5233" i="3"/>
  <c r="AK5233" i="3" s="1"/>
  <c r="I5233" i="3"/>
  <c r="J5233" i="3" s="1"/>
  <c r="AJ5232" i="3"/>
  <c r="AK5232" i="3" s="1"/>
  <c r="M5232" i="3"/>
  <c r="N5232" i="3" s="1"/>
  <c r="O5232" i="3" s="1"/>
  <c r="P5232" i="3" s="1"/>
  <c r="Q5232" i="3" s="1"/>
  <c r="R5232" i="3" s="1"/>
  <c r="S5232" i="3" s="1"/>
  <c r="L5232" i="3"/>
  <c r="I5232" i="3"/>
  <c r="K5232" i="3" s="1"/>
  <c r="AJ5231" i="3"/>
  <c r="AK5231" i="3" s="1"/>
  <c r="L5231" i="3"/>
  <c r="I5231" i="3"/>
  <c r="AJ5230" i="3"/>
  <c r="AK5230" i="3" s="1"/>
  <c r="S5230" i="3"/>
  <c r="I5230" i="3"/>
  <c r="M5230" i="3" s="1"/>
  <c r="N5230" i="3" s="1"/>
  <c r="O5230" i="3" s="1"/>
  <c r="P5230" i="3" s="1"/>
  <c r="Q5230" i="3" s="1"/>
  <c r="R5230" i="3" s="1"/>
  <c r="AJ5229" i="3"/>
  <c r="AK5229" i="3" s="1"/>
  <c r="I5229" i="3"/>
  <c r="J5229" i="3" s="1"/>
  <c r="AJ5228" i="3"/>
  <c r="AK5228" i="3" s="1"/>
  <c r="I5228" i="3"/>
  <c r="AJ5227" i="3"/>
  <c r="AK5227" i="3" s="1"/>
  <c r="T5227" i="3"/>
  <c r="U5227" i="3" s="1"/>
  <c r="V5227" i="3" s="1"/>
  <c r="W5227" i="3" s="1"/>
  <c r="X5227" i="3" s="1"/>
  <c r="Y5227" i="3" s="1"/>
  <c r="Z5227" i="3" s="1"/>
  <c r="AA5227" i="3" s="1"/>
  <c r="AB5227" i="3" s="1"/>
  <c r="AC5227" i="3" s="1"/>
  <c r="L5227" i="3"/>
  <c r="K5227" i="3"/>
  <c r="I5227" i="3"/>
  <c r="M5227" i="3" s="1"/>
  <c r="N5227" i="3" s="1"/>
  <c r="O5227" i="3" s="1"/>
  <c r="P5227" i="3" s="1"/>
  <c r="Q5227" i="3" s="1"/>
  <c r="R5227" i="3" s="1"/>
  <c r="S5227" i="3" s="1"/>
  <c r="AK5226" i="3"/>
  <c r="AJ5226" i="3"/>
  <c r="I5226" i="3"/>
  <c r="M5226" i="3" s="1"/>
  <c r="N5226" i="3" s="1"/>
  <c r="O5226" i="3" s="1"/>
  <c r="P5226" i="3" s="1"/>
  <c r="Q5226" i="3" s="1"/>
  <c r="R5226" i="3" s="1"/>
  <c r="S5226" i="3" s="1"/>
  <c r="AJ5225" i="3"/>
  <c r="AK5225" i="3" s="1"/>
  <c r="I5225" i="3"/>
  <c r="J5225" i="3" s="1"/>
  <c r="AJ5224" i="3"/>
  <c r="AK5224" i="3" s="1"/>
  <c r="M5224" i="3"/>
  <c r="N5224" i="3" s="1"/>
  <c r="O5224" i="3" s="1"/>
  <c r="P5224" i="3" s="1"/>
  <c r="Q5224" i="3" s="1"/>
  <c r="R5224" i="3" s="1"/>
  <c r="S5224" i="3" s="1"/>
  <c r="L5224" i="3"/>
  <c r="I5224" i="3"/>
  <c r="K5224" i="3" s="1"/>
  <c r="AJ5223" i="3"/>
  <c r="AK5223" i="3" s="1"/>
  <c r="K5223" i="3"/>
  <c r="J5223" i="3"/>
  <c r="I5223" i="3"/>
  <c r="AJ5222" i="3"/>
  <c r="AK5222" i="3" s="1"/>
  <c r="R5222" i="3"/>
  <c r="S5222" i="3" s="1"/>
  <c r="I5222" i="3"/>
  <c r="M5222" i="3" s="1"/>
  <c r="N5222" i="3" s="1"/>
  <c r="O5222" i="3" s="1"/>
  <c r="P5222" i="3" s="1"/>
  <c r="Q5222" i="3" s="1"/>
  <c r="AJ5221" i="3"/>
  <c r="AK5221" i="3" s="1"/>
  <c r="J5221" i="3"/>
  <c r="I5221" i="3"/>
  <c r="AJ5220" i="3"/>
  <c r="AK5220" i="3" s="1"/>
  <c r="L5220" i="3"/>
  <c r="I5220" i="3"/>
  <c r="AJ5219" i="3"/>
  <c r="AK5219" i="3" s="1"/>
  <c r="M5219" i="3"/>
  <c r="N5219" i="3" s="1"/>
  <c r="O5219" i="3" s="1"/>
  <c r="P5219" i="3" s="1"/>
  <c r="Q5219" i="3" s="1"/>
  <c r="R5219" i="3" s="1"/>
  <c r="S5219" i="3" s="1"/>
  <c r="J5219" i="3"/>
  <c r="I5219" i="3"/>
  <c r="T5219" i="3" s="1"/>
  <c r="U5219" i="3" s="1"/>
  <c r="V5219" i="3" s="1"/>
  <c r="W5219" i="3" s="1"/>
  <c r="X5219" i="3" s="1"/>
  <c r="Y5219" i="3" s="1"/>
  <c r="Z5219" i="3" s="1"/>
  <c r="AA5219" i="3" s="1"/>
  <c r="AB5219" i="3" s="1"/>
  <c r="AC5219" i="3" s="1"/>
  <c r="AJ5218" i="3"/>
  <c r="AK5218" i="3" s="1"/>
  <c r="I5218" i="3"/>
  <c r="M5218" i="3" s="1"/>
  <c r="N5218" i="3" s="1"/>
  <c r="O5218" i="3" s="1"/>
  <c r="P5218" i="3" s="1"/>
  <c r="Q5218" i="3" s="1"/>
  <c r="R5218" i="3" s="1"/>
  <c r="S5218" i="3" s="1"/>
  <c r="AJ5217" i="3"/>
  <c r="AK5217" i="3" s="1"/>
  <c r="I5217" i="3"/>
  <c r="J5217" i="3" s="1"/>
  <c r="AJ5216" i="3"/>
  <c r="AK5216" i="3" s="1"/>
  <c r="I5216" i="3"/>
  <c r="AJ5215" i="3"/>
  <c r="AK5215" i="3" s="1"/>
  <c r="I5215" i="3"/>
  <c r="AJ5214" i="3"/>
  <c r="AK5214" i="3" s="1"/>
  <c r="I5214" i="3"/>
  <c r="L5214" i="3" s="1"/>
  <c r="AJ5213" i="3"/>
  <c r="AK5213" i="3" s="1"/>
  <c r="I5213" i="3"/>
  <c r="AJ5212" i="3"/>
  <c r="AK5212" i="3" s="1"/>
  <c r="I5212" i="3"/>
  <c r="AJ5211" i="3"/>
  <c r="AK5211" i="3" s="1"/>
  <c r="I5211" i="3"/>
  <c r="AK5210" i="3"/>
  <c r="AJ5210" i="3"/>
  <c r="I5210" i="3"/>
  <c r="AJ5209" i="3"/>
  <c r="AK5209" i="3" s="1"/>
  <c r="I5209" i="3"/>
  <c r="J5209" i="3" s="1"/>
  <c r="AJ5208" i="3"/>
  <c r="AK5208" i="3" s="1"/>
  <c r="I5208" i="3"/>
  <c r="K5208" i="3" s="1"/>
  <c r="AJ5207" i="3"/>
  <c r="AK5207" i="3" s="1"/>
  <c r="I5207" i="3"/>
  <c r="AJ5206" i="3"/>
  <c r="AK5206" i="3" s="1"/>
  <c r="M5206" i="3"/>
  <c r="N5206" i="3" s="1"/>
  <c r="O5206" i="3" s="1"/>
  <c r="P5206" i="3" s="1"/>
  <c r="Q5206" i="3" s="1"/>
  <c r="R5206" i="3" s="1"/>
  <c r="S5206" i="3" s="1"/>
  <c r="I5206" i="3"/>
  <c r="L5206" i="3" s="1"/>
  <c r="AJ5205" i="3"/>
  <c r="AK5205" i="3" s="1"/>
  <c r="J5205" i="3"/>
  <c r="I5205" i="3"/>
  <c r="AJ5204" i="3"/>
  <c r="AK5204" i="3" s="1"/>
  <c r="M5204" i="3"/>
  <c r="N5204" i="3" s="1"/>
  <c r="O5204" i="3" s="1"/>
  <c r="P5204" i="3" s="1"/>
  <c r="Q5204" i="3" s="1"/>
  <c r="R5204" i="3" s="1"/>
  <c r="S5204" i="3" s="1"/>
  <c r="I5204" i="3"/>
  <c r="L5204" i="3" s="1"/>
  <c r="AJ5203" i="3"/>
  <c r="AK5203" i="3" s="1"/>
  <c r="M5203" i="3"/>
  <c r="N5203" i="3" s="1"/>
  <c r="O5203" i="3" s="1"/>
  <c r="P5203" i="3" s="1"/>
  <c r="Q5203" i="3" s="1"/>
  <c r="R5203" i="3" s="1"/>
  <c r="S5203" i="3" s="1"/>
  <c r="I5203" i="3"/>
  <c r="T5203" i="3" s="1"/>
  <c r="U5203" i="3" s="1"/>
  <c r="V5203" i="3" s="1"/>
  <c r="W5203" i="3" s="1"/>
  <c r="X5203" i="3" s="1"/>
  <c r="Y5203" i="3" s="1"/>
  <c r="Z5203" i="3" s="1"/>
  <c r="AA5203" i="3" s="1"/>
  <c r="AB5203" i="3" s="1"/>
  <c r="AC5203" i="3" s="1"/>
  <c r="AJ5202" i="3"/>
  <c r="AK5202" i="3" s="1"/>
  <c r="I5202" i="3"/>
  <c r="AJ5201" i="3"/>
  <c r="AK5201" i="3" s="1"/>
  <c r="I5201" i="3"/>
  <c r="L5201" i="3" s="1"/>
  <c r="AJ5200" i="3"/>
  <c r="AK5200" i="3" s="1"/>
  <c r="I5200" i="3"/>
  <c r="M5200" i="3" s="1"/>
  <c r="N5200" i="3" s="1"/>
  <c r="O5200" i="3" s="1"/>
  <c r="P5200" i="3" s="1"/>
  <c r="Q5200" i="3" s="1"/>
  <c r="R5200" i="3" s="1"/>
  <c r="S5200" i="3" s="1"/>
  <c r="AJ5199" i="3"/>
  <c r="AK5199" i="3" s="1"/>
  <c r="L5199" i="3"/>
  <c r="I5199" i="3"/>
  <c r="M5199" i="3" s="1"/>
  <c r="N5199" i="3" s="1"/>
  <c r="O5199" i="3" s="1"/>
  <c r="P5199" i="3" s="1"/>
  <c r="Q5199" i="3" s="1"/>
  <c r="R5199" i="3" s="1"/>
  <c r="S5199" i="3" s="1"/>
  <c r="AJ5198" i="3"/>
  <c r="AK5198" i="3" s="1"/>
  <c r="I5198" i="3"/>
  <c r="AJ5197" i="3"/>
  <c r="AK5197" i="3" s="1"/>
  <c r="I5197" i="3"/>
  <c r="AJ5196" i="3"/>
  <c r="AK5196" i="3" s="1"/>
  <c r="I5196" i="3"/>
  <c r="AJ5195" i="3"/>
  <c r="AK5195" i="3" s="1"/>
  <c r="T5195" i="3"/>
  <c r="U5195" i="3" s="1"/>
  <c r="V5195" i="3" s="1"/>
  <c r="W5195" i="3" s="1"/>
  <c r="X5195" i="3" s="1"/>
  <c r="Y5195" i="3" s="1"/>
  <c r="Z5195" i="3" s="1"/>
  <c r="AA5195" i="3" s="1"/>
  <c r="AB5195" i="3" s="1"/>
  <c r="AC5195" i="3" s="1"/>
  <c r="L5195" i="3"/>
  <c r="I5195" i="3"/>
  <c r="AJ5194" i="3"/>
  <c r="AK5194" i="3" s="1"/>
  <c r="I5194" i="3"/>
  <c r="J5194" i="3" s="1"/>
  <c r="AJ5193" i="3"/>
  <c r="AK5193" i="3" s="1"/>
  <c r="I5193" i="3"/>
  <c r="AJ5192" i="3"/>
  <c r="AK5192" i="3" s="1"/>
  <c r="I5192" i="3"/>
  <c r="AJ5191" i="3"/>
  <c r="AK5191" i="3" s="1"/>
  <c r="L5191" i="3"/>
  <c r="I5191" i="3"/>
  <c r="AJ5190" i="3"/>
  <c r="AK5190" i="3" s="1"/>
  <c r="I5190" i="3"/>
  <c r="J5190" i="3" s="1"/>
  <c r="AJ5189" i="3"/>
  <c r="AK5189" i="3" s="1"/>
  <c r="N5189" i="3"/>
  <c r="O5189" i="3" s="1"/>
  <c r="P5189" i="3" s="1"/>
  <c r="Q5189" i="3" s="1"/>
  <c r="R5189" i="3" s="1"/>
  <c r="S5189" i="3" s="1"/>
  <c r="M5189" i="3"/>
  <c r="L5189" i="3"/>
  <c r="J5189" i="3"/>
  <c r="I5189" i="3"/>
  <c r="AJ5188" i="3"/>
  <c r="AK5188" i="3" s="1"/>
  <c r="I5188" i="3"/>
  <c r="AJ5187" i="3"/>
  <c r="AK5187" i="3" s="1"/>
  <c r="K5187" i="3"/>
  <c r="I5187" i="3"/>
  <c r="AJ5186" i="3"/>
  <c r="AK5186" i="3" s="1"/>
  <c r="K5186" i="3"/>
  <c r="I5186" i="3"/>
  <c r="L5186" i="3" s="1"/>
  <c r="AJ5185" i="3"/>
  <c r="AK5185" i="3" s="1"/>
  <c r="I5185" i="3"/>
  <c r="T5185" i="3" s="1"/>
  <c r="U5185" i="3" s="1"/>
  <c r="V5185" i="3" s="1"/>
  <c r="W5185" i="3" s="1"/>
  <c r="X5185" i="3" s="1"/>
  <c r="Y5185" i="3" s="1"/>
  <c r="Z5185" i="3" s="1"/>
  <c r="AA5185" i="3" s="1"/>
  <c r="AB5185" i="3" s="1"/>
  <c r="AC5185" i="3" s="1"/>
  <c r="AJ5184" i="3"/>
  <c r="AK5184" i="3" s="1"/>
  <c r="I5184" i="3"/>
  <c r="AJ5183" i="3"/>
  <c r="AK5183" i="3" s="1"/>
  <c r="T5183" i="3"/>
  <c r="U5183" i="3" s="1"/>
  <c r="V5183" i="3" s="1"/>
  <c r="W5183" i="3" s="1"/>
  <c r="X5183" i="3" s="1"/>
  <c r="Y5183" i="3" s="1"/>
  <c r="Z5183" i="3" s="1"/>
  <c r="AA5183" i="3" s="1"/>
  <c r="AB5183" i="3" s="1"/>
  <c r="AC5183" i="3" s="1"/>
  <c r="M5183" i="3"/>
  <c r="N5183" i="3" s="1"/>
  <c r="O5183" i="3" s="1"/>
  <c r="P5183" i="3" s="1"/>
  <c r="Q5183" i="3" s="1"/>
  <c r="R5183" i="3" s="1"/>
  <c r="S5183" i="3" s="1"/>
  <c r="J5183" i="3"/>
  <c r="I5183" i="3"/>
  <c r="L5183" i="3" s="1"/>
  <c r="AJ5182" i="3"/>
  <c r="AK5182" i="3" s="1"/>
  <c r="J5182" i="3"/>
  <c r="I5182" i="3"/>
  <c r="AJ5181" i="3"/>
  <c r="AK5181" i="3" s="1"/>
  <c r="I5181" i="3"/>
  <c r="AJ5180" i="3"/>
  <c r="AK5180" i="3" s="1"/>
  <c r="I5180" i="3"/>
  <c r="AJ5179" i="3"/>
  <c r="AK5179" i="3" s="1"/>
  <c r="I5179" i="3"/>
  <c r="J5179" i="3" s="1"/>
  <c r="AJ5178" i="3"/>
  <c r="AK5178" i="3" s="1"/>
  <c r="L5178" i="3"/>
  <c r="I5178" i="3"/>
  <c r="K5178" i="3" s="1"/>
  <c r="AJ5177" i="3"/>
  <c r="AK5177" i="3" s="1"/>
  <c r="T5177" i="3"/>
  <c r="U5177" i="3" s="1"/>
  <c r="V5177" i="3" s="1"/>
  <c r="W5177" i="3" s="1"/>
  <c r="X5177" i="3" s="1"/>
  <c r="Y5177" i="3" s="1"/>
  <c r="Z5177" i="3" s="1"/>
  <c r="AA5177" i="3" s="1"/>
  <c r="AB5177" i="3" s="1"/>
  <c r="AC5177" i="3" s="1"/>
  <c r="I5177" i="3"/>
  <c r="AJ5176" i="3"/>
  <c r="AK5176" i="3" s="1"/>
  <c r="K5176" i="3"/>
  <c r="J5176" i="3"/>
  <c r="I5176" i="3"/>
  <c r="L5176" i="3" s="1"/>
  <c r="AJ5175" i="3"/>
  <c r="AK5175" i="3" s="1"/>
  <c r="J5175" i="3"/>
  <c r="I5175" i="3"/>
  <c r="AJ5174" i="3"/>
  <c r="AK5174" i="3" s="1"/>
  <c r="I5174" i="3"/>
  <c r="AJ5173" i="3"/>
  <c r="AK5173" i="3" s="1"/>
  <c r="I5173" i="3"/>
  <c r="AK5172" i="3"/>
  <c r="AJ5172" i="3"/>
  <c r="I5172" i="3"/>
  <c r="AJ5171" i="3"/>
  <c r="AK5171" i="3" s="1"/>
  <c r="I5171" i="3"/>
  <c r="J5171" i="3" s="1"/>
  <c r="AJ5170" i="3"/>
  <c r="AK5170" i="3" s="1"/>
  <c r="I5170" i="3"/>
  <c r="AJ5169" i="3"/>
  <c r="AK5169" i="3" s="1"/>
  <c r="M5169" i="3"/>
  <c r="N5169" i="3" s="1"/>
  <c r="O5169" i="3" s="1"/>
  <c r="P5169" i="3" s="1"/>
  <c r="Q5169" i="3" s="1"/>
  <c r="R5169" i="3" s="1"/>
  <c r="S5169" i="3" s="1"/>
  <c r="L5169" i="3"/>
  <c r="K5169" i="3"/>
  <c r="J5169" i="3"/>
  <c r="I5169" i="3"/>
  <c r="T5169" i="3" s="1"/>
  <c r="U5169" i="3" s="1"/>
  <c r="V5169" i="3" s="1"/>
  <c r="W5169" i="3" s="1"/>
  <c r="X5169" i="3" s="1"/>
  <c r="Y5169" i="3" s="1"/>
  <c r="Z5169" i="3" s="1"/>
  <c r="AA5169" i="3" s="1"/>
  <c r="AB5169" i="3" s="1"/>
  <c r="AC5169" i="3" s="1"/>
  <c r="AJ5168" i="3"/>
  <c r="AK5168" i="3" s="1"/>
  <c r="K5168" i="3"/>
  <c r="I5168" i="3"/>
  <c r="AJ5167" i="3"/>
  <c r="AK5167" i="3" s="1"/>
  <c r="J5167" i="3"/>
  <c r="I5167" i="3"/>
  <c r="AJ5166" i="3"/>
  <c r="AK5166" i="3" s="1"/>
  <c r="I5166" i="3"/>
  <c r="AJ5165" i="3"/>
  <c r="AK5165" i="3" s="1"/>
  <c r="I5165" i="3"/>
  <c r="AJ5164" i="3"/>
  <c r="AK5164" i="3" s="1"/>
  <c r="I5164" i="3"/>
  <c r="AJ5163" i="3"/>
  <c r="AK5163" i="3" s="1"/>
  <c r="I5163" i="3"/>
  <c r="J5163" i="3" s="1"/>
  <c r="AJ5162" i="3"/>
  <c r="AK5162" i="3" s="1"/>
  <c r="I5162" i="3"/>
  <c r="AJ5161" i="3"/>
  <c r="AK5161" i="3" s="1"/>
  <c r="I5161" i="3"/>
  <c r="AJ5160" i="3"/>
  <c r="AK5160" i="3" s="1"/>
  <c r="M5160" i="3"/>
  <c r="N5160" i="3" s="1"/>
  <c r="O5160" i="3" s="1"/>
  <c r="P5160" i="3" s="1"/>
  <c r="Q5160" i="3" s="1"/>
  <c r="R5160" i="3" s="1"/>
  <c r="S5160" i="3" s="1"/>
  <c r="K5160" i="3"/>
  <c r="I5160" i="3"/>
  <c r="L5160" i="3" s="1"/>
  <c r="AJ5159" i="3"/>
  <c r="AK5159" i="3" s="1"/>
  <c r="I5159" i="3"/>
  <c r="AJ5158" i="3"/>
  <c r="AK5158" i="3" s="1"/>
  <c r="I5158" i="3"/>
  <c r="AJ5157" i="3"/>
  <c r="AK5157" i="3" s="1"/>
  <c r="K5157" i="3"/>
  <c r="I5157" i="3"/>
  <c r="L5157" i="3" s="1"/>
  <c r="AJ5156" i="3"/>
  <c r="AK5156" i="3" s="1"/>
  <c r="I5156" i="3"/>
  <c r="AJ5155" i="3"/>
  <c r="AK5155" i="3" s="1"/>
  <c r="I5155" i="3"/>
  <c r="J5155" i="3" s="1"/>
  <c r="AJ5154" i="3"/>
  <c r="AK5154" i="3" s="1"/>
  <c r="M5154" i="3"/>
  <c r="N5154" i="3" s="1"/>
  <c r="O5154" i="3" s="1"/>
  <c r="P5154" i="3" s="1"/>
  <c r="Q5154" i="3" s="1"/>
  <c r="R5154" i="3" s="1"/>
  <c r="S5154" i="3" s="1"/>
  <c r="I5154" i="3"/>
  <c r="AJ5153" i="3"/>
  <c r="AK5153" i="3" s="1"/>
  <c r="K5153" i="3"/>
  <c r="I5153" i="3"/>
  <c r="J5153" i="3" s="1"/>
  <c r="AJ5152" i="3"/>
  <c r="AK5152" i="3" s="1"/>
  <c r="M5152" i="3"/>
  <c r="N5152" i="3" s="1"/>
  <c r="O5152" i="3" s="1"/>
  <c r="P5152" i="3" s="1"/>
  <c r="Q5152" i="3" s="1"/>
  <c r="R5152" i="3" s="1"/>
  <c r="S5152" i="3" s="1"/>
  <c r="K5152" i="3"/>
  <c r="I5152" i="3"/>
  <c r="AJ5151" i="3"/>
  <c r="AK5151" i="3" s="1"/>
  <c r="J5151" i="3"/>
  <c r="I5151" i="3"/>
  <c r="AJ5150" i="3"/>
  <c r="AK5150" i="3" s="1"/>
  <c r="I5150" i="3"/>
  <c r="AJ5149" i="3"/>
  <c r="AK5149" i="3" s="1"/>
  <c r="T5149" i="3"/>
  <c r="U5149" i="3" s="1"/>
  <c r="V5149" i="3" s="1"/>
  <c r="W5149" i="3" s="1"/>
  <c r="X5149" i="3" s="1"/>
  <c r="Y5149" i="3" s="1"/>
  <c r="Z5149" i="3" s="1"/>
  <c r="AA5149" i="3" s="1"/>
  <c r="AB5149" i="3" s="1"/>
  <c r="AC5149" i="3" s="1"/>
  <c r="I5149" i="3"/>
  <c r="AJ5148" i="3"/>
  <c r="AK5148" i="3" s="1"/>
  <c r="K5148" i="3"/>
  <c r="I5148" i="3"/>
  <c r="L5148" i="3" s="1"/>
  <c r="AJ5147" i="3"/>
  <c r="AK5147" i="3" s="1"/>
  <c r="I5147" i="3"/>
  <c r="J5147" i="3" s="1"/>
  <c r="AJ5146" i="3"/>
  <c r="AK5146" i="3" s="1"/>
  <c r="I5146" i="3"/>
  <c r="AJ5145" i="3"/>
  <c r="AK5145" i="3" s="1"/>
  <c r="I5145" i="3"/>
  <c r="T5145" i="3" s="1"/>
  <c r="U5145" i="3" s="1"/>
  <c r="V5145" i="3" s="1"/>
  <c r="W5145" i="3" s="1"/>
  <c r="X5145" i="3" s="1"/>
  <c r="Y5145" i="3" s="1"/>
  <c r="Z5145" i="3" s="1"/>
  <c r="AA5145" i="3" s="1"/>
  <c r="AB5145" i="3" s="1"/>
  <c r="AC5145" i="3" s="1"/>
  <c r="AJ5144" i="3"/>
  <c r="AK5144" i="3" s="1"/>
  <c r="K5144" i="3"/>
  <c r="I5144" i="3"/>
  <c r="L5144" i="3" s="1"/>
  <c r="AJ5143" i="3"/>
  <c r="AK5143" i="3" s="1"/>
  <c r="I5143" i="3"/>
  <c r="AJ5142" i="3"/>
  <c r="AK5142" i="3" s="1"/>
  <c r="I5142" i="3"/>
  <c r="M5142" i="3" s="1"/>
  <c r="N5142" i="3" s="1"/>
  <c r="O5142" i="3" s="1"/>
  <c r="P5142" i="3" s="1"/>
  <c r="Q5142" i="3" s="1"/>
  <c r="R5142" i="3" s="1"/>
  <c r="S5142" i="3" s="1"/>
  <c r="AJ5141" i="3"/>
  <c r="AK5141" i="3" s="1"/>
  <c r="M5141" i="3"/>
  <c r="N5141" i="3" s="1"/>
  <c r="O5141" i="3" s="1"/>
  <c r="P5141" i="3" s="1"/>
  <c r="Q5141" i="3" s="1"/>
  <c r="R5141" i="3" s="1"/>
  <c r="S5141" i="3" s="1"/>
  <c r="I5141" i="3"/>
  <c r="AJ5140" i="3"/>
  <c r="AK5140" i="3" s="1"/>
  <c r="I5140" i="3"/>
  <c r="AJ5139" i="3"/>
  <c r="AK5139" i="3" s="1"/>
  <c r="I5139" i="3"/>
  <c r="AJ5138" i="3"/>
  <c r="AK5138" i="3" s="1"/>
  <c r="I5138" i="3"/>
  <c r="AJ5137" i="3"/>
  <c r="AK5137" i="3" s="1"/>
  <c r="I5137" i="3"/>
  <c r="AJ5136" i="3"/>
  <c r="AK5136" i="3" s="1"/>
  <c r="M5136" i="3"/>
  <c r="N5136" i="3" s="1"/>
  <c r="O5136" i="3" s="1"/>
  <c r="P5136" i="3" s="1"/>
  <c r="Q5136" i="3" s="1"/>
  <c r="R5136" i="3" s="1"/>
  <c r="S5136" i="3" s="1"/>
  <c r="K5136" i="3"/>
  <c r="I5136" i="3"/>
  <c r="L5136" i="3" s="1"/>
  <c r="AJ5135" i="3"/>
  <c r="AK5135" i="3" s="1"/>
  <c r="I5135" i="3"/>
  <c r="AJ5134" i="3"/>
  <c r="AK5134" i="3" s="1"/>
  <c r="I5134" i="3"/>
  <c r="AJ5133" i="3"/>
  <c r="AK5133" i="3" s="1"/>
  <c r="I5133" i="3"/>
  <c r="AJ5132" i="3"/>
  <c r="AK5132" i="3" s="1"/>
  <c r="J5132" i="3"/>
  <c r="I5132" i="3"/>
  <c r="AJ5131" i="3"/>
  <c r="AK5131" i="3" s="1"/>
  <c r="I5131" i="3"/>
  <c r="AJ5130" i="3"/>
  <c r="AK5130" i="3" s="1"/>
  <c r="I5130" i="3"/>
  <c r="AJ5129" i="3"/>
  <c r="AK5129" i="3" s="1"/>
  <c r="I5129" i="3"/>
  <c r="AJ5128" i="3"/>
  <c r="AK5128" i="3" s="1"/>
  <c r="M5128" i="3"/>
  <c r="N5128" i="3" s="1"/>
  <c r="O5128" i="3" s="1"/>
  <c r="P5128" i="3" s="1"/>
  <c r="Q5128" i="3" s="1"/>
  <c r="R5128" i="3" s="1"/>
  <c r="S5128" i="3" s="1"/>
  <c r="I5128" i="3"/>
  <c r="AJ5127" i="3"/>
  <c r="AK5127" i="3" s="1"/>
  <c r="I5127" i="3"/>
  <c r="AJ5126" i="3"/>
  <c r="AK5126" i="3" s="1"/>
  <c r="L5126" i="3"/>
  <c r="I5126" i="3"/>
  <c r="K5126" i="3" s="1"/>
  <c r="AJ5125" i="3"/>
  <c r="AK5125" i="3" s="1"/>
  <c r="I5125" i="3"/>
  <c r="AJ5124" i="3"/>
  <c r="AK5124" i="3" s="1"/>
  <c r="K5124" i="3"/>
  <c r="I5124" i="3"/>
  <c r="L5124" i="3" s="1"/>
  <c r="AJ5123" i="3"/>
  <c r="AK5123" i="3" s="1"/>
  <c r="I5123" i="3"/>
  <c r="AJ5122" i="3"/>
  <c r="AK5122" i="3" s="1"/>
  <c r="I5122" i="3"/>
  <c r="M5122" i="3" s="1"/>
  <c r="N5122" i="3" s="1"/>
  <c r="O5122" i="3" s="1"/>
  <c r="P5122" i="3" s="1"/>
  <c r="Q5122" i="3" s="1"/>
  <c r="R5122" i="3" s="1"/>
  <c r="S5122" i="3" s="1"/>
  <c r="AJ5121" i="3"/>
  <c r="AK5121" i="3" s="1"/>
  <c r="T5121" i="3"/>
  <c r="U5121" i="3" s="1"/>
  <c r="V5121" i="3" s="1"/>
  <c r="W5121" i="3" s="1"/>
  <c r="X5121" i="3" s="1"/>
  <c r="Y5121" i="3" s="1"/>
  <c r="Z5121" i="3" s="1"/>
  <c r="AA5121" i="3" s="1"/>
  <c r="AB5121" i="3" s="1"/>
  <c r="AC5121" i="3" s="1"/>
  <c r="I5121" i="3"/>
  <c r="L5121" i="3" s="1"/>
  <c r="AJ5120" i="3"/>
  <c r="AK5120" i="3" s="1"/>
  <c r="I5120" i="3"/>
  <c r="M5120" i="3" s="1"/>
  <c r="N5120" i="3" s="1"/>
  <c r="O5120" i="3" s="1"/>
  <c r="P5120" i="3" s="1"/>
  <c r="Q5120" i="3" s="1"/>
  <c r="R5120" i="3" s="1"/>
  <c r="S5120" i="3" s="1"/>
  <c r="AJ5119" i="3"/>
  <c r="AK5119" i="3" s="1"/>
  <c r="T5119" i="3"/>
  <c r="U5119" i="3" s="1"/>
  <c r="V5119" i="3" s="1"/>
  <c r="W5119" i="3" s="1"/>
  <c r="X5119" i="3" s="1"/>
  <c r="Y5119" i="3" s="1"/>
  <c r="Z5119" i="3" s="1"/>
  <c r="AA5119" i="3" s="1"/>
  <c r="AB5119" i="3" s="1"/>
  <c r="AC5119" i="3" s="1"/>
  <c r="K5119" i="3"/>
  <c r="I5119" i="3"/>
  <c r="M5119" i="3" s="1"/>
  <c r="N5119" i="3" s="1"/>
  <c r="O5119" i="3" s="1"/>
  <c r="P5119" i="3" s="1"/>
  <c r="Q5119" i="3" s="1"/>
  <c r="R5119" i="3" s="1"/>
  <c r="S5119" i="3" s="1"/>
  <c r="AJ5118" i="3"/>
  <c r="AK5118" i="3" s="1"/>
  <c r="N5118" i="3"/>
  <c r="O5118" i="3" s="1"/>
  <c r="P5118" i="3" s="1"/>
  <c r="Q5118" i="3" s="1"/>
  <c r="R5118" i="3" s="1"/>
  <c r="S5118" i="3" s="1"/>
  <c r="M5118" i="3"/>
  <c r="I5118" i="3"/>
  <c r="L5118" i="3" s="1"/>
  <c r="AK5117" i="3"/>
  <c r="AJ5117" i="3"/>
  <c r="I5117" i="3"/>
  <c r="AJ5116" i="3"/>
  <c r="AK5116" i="3" s="1"/>
  <c r="L5116" i="3"/>
  <c r="I5116" i="3"/>
  <c r="M5116" i="3" s="1"/>
  <c r="N5116" i="3" s="1"/>
  <c r="O5116" i="3" s="1"/>
  <c r="P5116" i="3" s="1"/>
  <c r="Q5116" i="3" s="1"/>
  <c r="R5116" i="3" s="1"/>
  <c r="S5116" i="3" s="1"/>
  <c r="AJ5115" i="3"/>
  <c r="AK5115" i="3" s="1"/>
  <c r="M5115" i="3"/>
  <c r="N5115" i="3" s="1"/>
  <c r="O5115" i="3" s="1"/>
  <c r="P5115" i="3" s="1"/>
  <c r="Q5115" i="3" s="1"/>
  <c r="R5115" i="3" s="1"/>
  <c r="S5115" i="3" s="1"/>
  <c r="L5115" i="3"/>
  <c r="K5115" i="3"/>
  <c r="J5115" i="3"/>
  <c r="I5115" i="3"/>
  <c r="T5115" i="3" s="1"/>
  <c r="U5115" i="3" s="1"/>
  <c r="V5115" i="3" s="1"/>
  <c r="W5115" i="3" s="1"/>
  <c r="X5115" i="3" s="1"/>
  <c r="Y5115" i="3" s="1"/>
  <c r="Z5115" i="3" s="1"/>
  <c r="AA5115" i="3" s="1"/>
  <c r="AB5115" i="3" s="1"/>
  <c r="AC5115" i="3" s="1"/>
  <c r="AJ5114" i="3"/>
  <c r="AK5114" i="3" s="1"/>
  <c r="T5114" i="3"/>
  <c r="U5114" i="3" s="1"/>
  <c r="V5114" i="3" s="1"/>
  <c r="W5114" i="3" s="1"/>
  <c r="X5114" i="3" s="1"/>
  <c r="Y5114" i="3" s="1"/>
  <c r="Z5114" i="3" s="1"/>
  <c r="AA5114" i="3" s="1"/>
  <c r="AB5114" i="3" s="1"/>
  <c r="AC5114" i="3" s="1"/>
  <c r="I5114" i="3"/>
  <c r="AJ5113" i="3"/>
  <c r="AK5113" i="3" s="1"/>
  <c r="I5113" i="3"/>
  <c r="AJ5112" i="3"/>
  <c r="AK5112" i="3" s="1"/>
  <c r="I5112" i="3"/>
  <c r="AJ5111" i="3"/>
  <c r="AK5111" i="3" s="1"/>
  <c r="L5111" i="3"/>
  <c r="I5111" i="3"/>
  <c r="M5111" i="3" s="1"/>
  <c r="N5111" i="3" s="1"/>
  <c r="O5111" i="3" s="1"/>
  <c r="P5111" i="3" s="1"/>
  <c r="Q5111" i="3" s="1"/>
  <c r="R5111" i="3" s="1"/>
  <c r="S5111" i="3" s="1"/>
  <c r="AJ5110" i="3"/>
  <c r="AK5110" i="3" s="1"/>
  <c r="T5110" i="3"/>
  <c r="U5110" i="3" s="1"/>
  <c r="V5110" i="3" s="1"/>
  <c r="W5110" i="3" s="1"/>
  <c r="X5110" i="3" s="1"/>
  <c r="Y5110" i="3" s="1"/>
  <c r="Z5110" i="3" s="1"/>
  <c r="AA5110" i="3" s="1"/>
  <c r="AB5110" i="3" s="1"/>
  <c r="AC5110" i="3" s="1"/>
  <c r="I5110" i="3"/>
  <c r="AJ5109" i="3"/>
  <c r="AK5109" i="3" s="1"/>
  <c r="I5109" i="3"/>
  <c r="AJ5108" i="3"/>
  <c r="AK5108" i="3" s="1"/>
  <c r="T5108" i="3"/>
  <c r="U5108" i="3" s="1"/>
  <c r="V5108" i="3" s="1"/>
  <c r="W5108" i="3" s="1"/>
  <c r="X5108" i="3" s="1"/>
  <c r="Y5108" i="3" s="1"/>
  <c r="Z5108" i="3" s="1"/>
  <c r="AA5108" i="3" s="1"/>
  <c r="AB5108" i="3" s="1"/>
  <c r="AC5108" i="3" s="1"/>
  <c r="L5108" i="3"/>
  <c r="I5108" i="3"/>
  <c r="AJ5107" i="3"/>
  <c r="AK5107" i="3" s="1"/>
  <c r="K5107" i="3"/>
  <c r="I5107" i="3"/>
  <c r="AJ5106" i="3"/>
  <c r="AK5106" i="3" s="1"/>
  <c r="J5106" i="3"/>
  <c r="I5106" i="3"/>
  <c r="AJ5105" i="3"/>
  <c r="AK5105" i="3" s="1"/>
  <c r="I5105" i="3"/>
  <c r="AJ5104" i="3"/>
  <c r="AK5104" i="3" s="1"/>
  <c r="T5104" i="3"/>
  <c r="U5104" i="3" s="1"/>
  <c r="V5104" i="3" s="1"/>
  <c r="W5104" i="3" s="1"/>
  <c r="X5104" i="3" s="1"/>
  <c r="Y5104" i="3" s="1"/>
  <c r="Z5104" i="3" s="1"/>
  <c r="AA5104" i="3" s="1"/>
  <c r="AB5104" i="3" s="1"/>
  <c r="AC5104" i="3" s="1"/>
  <c r="M5104" i="3"/>
  <c r="N5104" i="3" s="1"/>
  <c r="O5104" i="3" s="1"/>
  <c r="P5104" i="3" s="1"/>
  <c r="Q5104" i="3" s="1"/>
  <c r="R5104" i="3" s="1"/>
  <c r="S5104" i="3" s="1"/>
  <c r="AD5104" i="3" s="1"/>
  <c r="I5104" i="3"/>
  <c r="AJ5103" i="3"/>
  <c r="AK5103" i="3" s="1"/>
  <c r="I5103" i="3"/>
  <c r="L5103" i="3" s="1"/>
  <c r="AJ5102" i="3"/>
  <c r="AK5102" i="3" s="1"/>
  <c r="I5102" i="3"/>
  <c r="AK5101" i="3"/>
  <c r="AJ5101" i="3"/>
  <c r="K5101" i="3"/>
  <c r="I5101" i="3"/>
  <c r="AJ5100" i="3"/>
  <c r="AK5100" i="3" s="1"/>
  <c r="T5100" i="3"/>
  <c r="U5100" i="3" s="1"/>
  <c r="V5100" i="3" s="1"/>
  <c r="W5100" i="3" s="1"/>
  <c r="X5100" i="3" s="1"/>
  <c r="Y5100" i="3" s="1"/>
  <c r="Z5100" i="3" s="1"/>
  <c r="AA5100" i="3" s="1"/>
  <c r="AB5100" i="3" s="1"/>
  <c r="AC5100" i="3" s="1"/>
  <c r="M5100" i="3"/>
  <c r="N5100" i="3" s="1"/>
  <c r="O5100" i="3" s="1"/>
  <c r="P5100" i="3" s="1"/>
  <c r="Q5100" i="3" s="1"/>
  <c r="R5100" i="3" s="1"/>
  <c r="S5100" i="3" s="1"/>
  <c r="L5100" i="3"/>
  <c r="I5100" i="3"/>
  <c r="K5100" i="3" s="1"/>
  <c r="AJ5099" i="3"/>
  <c r="AK5099" i="3" s="1"/>
  <c r="I5099" i="3"/>
  <c r="AJ5098" i="3"/>
  <c r="AK5098" i="3" s="1"/>
  <c r="T5098" i="3"/>
  <c r="U5098" i="3" s="1"/>
  <c r="V5098" i="3" s="1"/>
  <c r="W5098" i="3" s="1"/>
  <c r="X5098" i="3" s="1"/>
  <c r="Y5098" i="3" s="1"/>
  <c r="Z5098" i="3" s="1"/>
  <c r="AA5098" i="3" s="1"/>
  <c r="AB5098" i="3" s="1"/>
  <c r="AC5098" i="3" s="1"/>
  <c r="I5098" i="3"/>
  <c r="AK5097" i="3"/>
  <c r="AJ5097" i="3"/>
  <c r="I5097" i="3"/>
  <c r="AJ5096" i="3"/>
  <c r="AK5096" i="3" s="1"/>
  <c r="I5096" i="3"/>
  <c r="AJ5095" i="3"/>
  <c r="AK5095" i="3" s="1"/>
  <c r="I5095" i="3"/>
  <c r="K5095" i="3" s="1"/>
  <c r="AJ5094" i="3"/>
  <c r="AK5094" i="3" s="1"/>
  <c r="I5094" i="3"/>
  <c r="AJ5093" i="3"/>
  <c r="AK5093" i="3" s="1"/>
  <c r="M5093" i="3"/>
  <c r="N5093" i="3" s="1"/>
  <c r="O5093" i="3" s="1"/>
  <c r="P5093" i="3" s="1"/>
  <c r="Q5093" i="3" s="1"/>
  <c r="R5093" i="3" s="1"/>
  <c r="S5093" i="3" s="1"/>
  <c r="I5093" i="3"/>
  <c r="AJ5092" i="3"/>
  <c r="AK5092" i="3" s="1"/>
  <c r="T5092" i="3"/>
  <c r="U5092" i="3" s="1"/>
  <c r="V5092" i="3" s="1"/>
  <c r="W5092" i="3" s="1"/>
  <c r="X5092" i="3" s="1"/>
  <c r="Y5092" i="3" s="1"/>
  <c r="Z5092" i="3" s="1"/>
  <c r="AA5092" i="3" s="1"/>
  <c r="AB5092" i="3" s="1"/>
  <c r="AC5092" i="3" s="1"/>
  <c r="J5092" i="3"/>
  <c r="I5092" i="3"/>
  <c r="K5092" i="3" s="1"/>
  <c r="AJ5091" i="3"/>
  <c r="AK5091" i="3" s="1"/>
  <c r="M5091" i="3"/>
  <c r="N5091" i="3" s="1"/>
  <c r="O5091" i="3" s="1"/>
  <c r="P5091" i="3" s="1"/>
  <c r="Q5091" i="3" s="1"/>
  <c r="R5091" i="3" s="1"/>
  <c r="S5091" i="3" s="1"/>
  <c r="I5091" i="3"/>
  <c r="AJ5090" i="3"/>
  <c r="AK5090" i="3" s="1"/>
  <c r="I5090" i="3"/>
  <c r="M5090" i="3" s="1"/>
  <c r="N5090" i="3" s="1"/>
  <c r="O5090" i="3" s="1"/>
  <c r="P5090" i="3" s="1"/>
  <c r="Q5090" i="3" s="1"/>
  <c r="R5090" i="3" s="1"/>
  <c r="S5090" i="3" s="1"/>
  <c r="AJ5089" i="3"/>
  <c r="AK5089" i="3" s="1"/>
  <c r="I5089" i="3"/>
  <c r="AJ5088" i="3"/>
  <c r="AK5088" i="3" s="1"/>
  <c r="T5088" i="3"/>
  <c r="U5088" i="3" s="1"/>
  <c r="V5088" i="3" s="1"/>
  <c r="W5088" i="3" s="1"/>
  <c r="X5088" i="3" s="1"/>
  <c r="Y5088" i="3" s="1"/>
  <c r="Z5088" i="3" s="1"/>
  <c r="AA5088" i="3" s="1"/>
  <c r="AB5088" i="3" s="1"/>
  <c r="AC5088" i="3" s="1"/>
  <c r="M5088" i="3"/>
  <c r="N5088" i="3" s="1"/>
  <c r="O5088" i="3" s="1"/>
  <c r="P5088" i="3" s="1"/>
  <c r="Q5088" i="3" s="1"/>
  <c r="R5088" i="3" s="1"/>
  <c r="S5088" i="3" s="1"/>
  <c r="I5088" i="3"/>
  <c r="AJ5087" i="3"/>
  <c r="AK5087" i="3" s="1"/>
  <c r="M5087" i="3"/>
  <c r="N5087" i="3" s="1"/>
  <c r="O5087" i="3" s="1"/>
  <c r="P5087" i="3" s="1"/>
  <c r="Q5087" i="3" s="1"/>
  <c r="R5087" i="3" s="1"/>
  <c r="S5087" i="3" s="1"/>
  <c r="K5087" i="3"/>
  <c r="J5087" i="3"/>
  <c r="I5087" i="3"/>
  <c r="T5087" i="3" s="1"/>
  <c r="U5087" i="3" s="1"/>
  <c r="V5087" i="3" s="1"/>
  <c r="W5087" i="3" s="1"/>
  <c r="X5087" i="3" s="1"/>
  <c r="Y5087" i="3" s="1"/>
  <c r="Z5087" i="3" s="1"/>
  <c r="AA5087" i="3" s="1"/>
  <c r="AB5087" i="3" s="1"/>
  <c r="AC5087" i="3" s="1"/>
  <c r="AJ5086" i="3"/>
  <c r="AK5086" i="3" s="1"/>
  <c r="I5086" i="3"/>
  <c r="AJ5085" i="3"/>
  <c r="AK5085" i="3" s="1"/>
  <c r="I5085" i="3"/>
  <c r="AJ5084" i="3"/>
  <c r="AK5084" i="3" s="1"/>
  <c r="I5084" i="3"/>
  <c r="AJ5083" i="3"/>
  <c r="AK5083" i="3" s="1"/>
  <c r="I5083" i="3"/>
  <c r="AJ5082" i="3"/>
  <c r="AK5082" i="3" s="1"/>
  <c r="I5082" i="3"/>
  <c r="AJ5081" i="3"/>
  <c r="AK5081" i="3" s="1"/>
  <c r="I5081" i="3"/>
  <c r="AJ5080" i="3"/>
  <c r="AK5080" i="3" s="1"/>
  <c r="M5080" i="3"/>
  <c r="N5080" i="3" s="1"/>
  <c r="O5080" i="3" s="1"/>
  <c r="P5080" i="3" s="1"/>
  <c r="Q5080" i="3" s="1"/>
  <c r="R5080" i="3" s="1"/>
  <c r="S5080" i="3" s="1"/>
  <c r="I5080" i="3"/>
  <c r="AJ5079" i="3"/>
  <c r="AK5079" i="3" s="1"/>
  <c r="K5079" i="3"/>
  <c r="I5079" i="3"/>
  <c r="AJ5078" i="3"/>
  <c r="AK5078" i="3" s="1"/>
  <c r="I5078" i="3"/>
  <c r="J5078" i="3" s="1"/>
  <c r="AJ5077" i="3"/>
  <c r="AK5077" i="3" s="1"/>
  <c r="K5077" i="3"/>
  <c r="I5077" i="3"/>
  <c r="L5077" i="3" s="1"/>
  <c r="AJ5076" i="3"/>
  <c r="AK5076" i="3" s="1"/>
  <c r="T5076" i="3"/>
  <c r="U5076" i="3" s="1"/>
  <c r="V5076" i="3" s="1"/>
  <c r="W5076" i="3" s="1"/>
  <c r="X5076" i="3" s="1"/>
  <c r="Y5076" i="3" s="1"/>
  <c r="Z5076" i="3" s="1"/>
  <c r="AA5076" i="3" s="1"/>
  <c r="AB5076" i="3" s="1"/>
  <c r="AC5076" i="3" s="1"/>
  <c r="M5076" i="3"/>
  <c r="N5076" i="3" s="1"/>
  <c r="O5076" i="3" s="1"/>
  <c r="P5076" i="3" s="1"/>
  <c r="Q5076" i="3" s="1"/>
  <c r="R5076" i="3" s="1"/>
  <c r="S5076" i="3" s="1"/>
  <c r="J5076" i="3"/>
  <c r="I5076" i="3"/>
  <c r="K5076" i="3" s="1"/>
  <c r="AJ5075" i="3"/>
  <c r="AK5075" i="3" s="1"/>
  <c r="M5075" i="3"/>
  <c r="N5075" i="3" s="1"/>
  <c r="O5075" i="3" s="1"/>
  <c r="P5075" i="3" s="1"/>
  <c r="Q5075" i="3" s="1"/>
  <c r="R5075" i="3" s="1"/>
  <c r="S5075" i="3" s="1"/>
  <c r="I5075" i="3"/>
  <c r="AJ5074" i="3"/>
  <c r="AK5074" i="3" s="1"/>
  <c r="I5074" i="3"/>
  <c r="AK5073" i="3"/>
  <c r="AJ5073" i="3"/>
  <c r="K5073" i="3"/>
  <c r="J5073" i="3"/>
  <c r="I5073" i="3"/>
  <c r="L5073" i="3" s="1"/>
  <c r="AJ5072" i="3"/>
  <c r="AK5072" i="3" s="1"/>
  <c r="M5072" i="3"/>
  <c r="N5072" i="3" s="1"/>
  <c r="O5072" i="3" s="1"/>
  <c r="P5072" i="3" s="1"/>
  <c r="Q5072" i="3" s="1"/>
  <c r="R5072" i="3" s="1"/>
  <c r="S5072" i="3" s="1"/>
  <c r="I5072" i="3"/>
  <c r="AJ5071" i="3"/>
  <c r="AK5071" i="3" s="1"/>
  <c r="M5071" i="3"/>
  <c r="N5071" i="3" s="1"/>
  <c r="O5071" i="3" s="1"/>
  <c r="P5071" i="3" s="1"/>
  <c r="Q5071" i="3" s="1"/>
  <c r="R5071" i="3" s="1"/>
  <c r="S5071" i="3" s="1"/>
  <c r="K5071" i="3"/>
  <c r="I5071" i="3"/>
  <c r="AJ5070" i="3"/>
  <c r="AK5070" i="3" s="1"/>
  <c r="I5070" i="3"/>
  <c r="AJ5069" i="3"/>
  <c r="AK5069" i="3" s="1"/>
  <c r="K5069" i="3"/>
  <c r="I5069" i="3"/>
  <c r="AJ5068" i="3"/>
  <c r="AK5068" i="3" s="1"/>
  <c r="I5068" i="3"/>
  <c r="AJ5067" i="3"/>
  <c r="AK5067" i="3" s="1"/>
  <c r="I5067" i="3"/>
  <c r="K5067" i="3" s="1"/>
  <c r="AJ5066" i="3"/>
  <c r="AK5066" i="3" s="1"/>
  <c r="I5066" i="3"/>
  <c r="T5066" i="3" s="1"/>
  <c r="U5066" i="3" s="1"/>
  <c r="V5066" i="3" s="1"/>
  <c r="W5066" i="3" s="1"/>
  <c r="X5066" i="3" s="1"/>
  <c r="Y5066" i="3" s="1"/>
  <c r="Z5066" i="3" s="1"/>
  <c r="AA5066" i="3" s="1"/>
  <c r="AB5066" i="3" s="1"/>
  <c r="AC5066" i="3" s="1"/>
  <c r="AJ5065" i="3"/>
  <c r="AK5065" i="3" s="1"/>
  <c r="I5065" i="3"/>
  <c r="AJ5064" i="3"/>
  <c r="AK5064" i="3" s="1"/>
  <c r="I5064" i="3"/>
  <c r="AJ5063" i="3"/>
  <c r="AK5063" i="3" s="1"/>
  <c r="T5063" i="3"/>
  <c r="U5063" i="3" s="1"/>
  <c r="V5063" i="3" s="1"/>
  <c r="W5063" i="3" s="1"/>
  <c r="X5063" i="3" s="1"/>
  <c r="Y5063" i="3" s="1"/>
  <c r="Z5063" i="3" s="1"/>
  <c r="AA5063" i="3" s="1"/>
  <c r="AB5063" i="3" s="1"/>
  <c r="AC5063" i="3" s="1"/>
  <c r="L5063" i="3"/>
  <c r="I5063" i="3"/>
  <c r="M5063" i="3" s="1"/>
  <c r="N5063" i="3" s="1"/>
  <c r="O5063" i="3" s="1"/>
  <c r="P5063" i="3" s="1"/>
  <c r="Q5063" i="3" s="1"/>
  <c r="R5063" i="3" s="1"/>
  <c r="S5063" i="3" s="1"/>
  <c r="AJ5062" i="3"/>
  <c r="AK5062" i="3" s="1"/>
  <c r="K5062" i="3"/>
  <c r="I5062" i="3"/>
  <c r="M5062" i="3" s="1"/>
  <c r="N5062" i="3" s="1"/>
  <c r="O5062" i="3" s="1"/>
  <c r="P5062" i="3" s="1"/>
  <c r="Q5062" i="3" s="1"/>
  <c r="R5062" i="3" s="1"/>
  <c r="S5062" i="3" s="1"/>
  <c r="AJ5061" i="3"/>
  <c r="AK5061" i="3" s="1"/>
  <c r="I5061" i="3"/>
  <c r="AJ5060" i="3"/>
  <c r="AK5060" i="3" s="1"/>
  <c r="I5060" i="3"/>
  <c r="M5060" i="3" s="1"/>
  <c r="N5060" i="3" s="1"/>
  <c r="O5060" i="3" s="1"/>
  <c r="P5060" i="3" s="1"/>
  <c r="Q5060" i="3" s="1"/>
  <c r="R5060" i="3" s="1"/>
  <c r="S5060" i="3" s="1"/>
  <c r="AJ5059" i="3"/>
  <c r="AK5059" i="3" s="1"/>
  <c r="M5059" i="3"/>
  <c r="N5059" i="3" s="1"/>
  <c r="O5059" i="3" s="1"/>
  <c r="P5059" i="3" s="1"/>
  <c r="Q5059" i="3" s="1"/>
  <c r="R5059" i="3" s="1"/>
  <c r="S5059" i="3" s="1"/>
  <c r="I5059" i="3"/>
  <c r="AK5058" i="3"/>
  <c r="AJ5058" i="3"/>
  <c r="I5058" i="3"/>
  <c r="M5058" i="3" s="1"/>
  <c r="N5058" i="3" s="1"/>
  <c r="O5058" i="3" s="1"/>
  <c r="P5058" i="3" s="1"/>
  <c r="Q5058" i="3" s="1"/>
  <c r="R5058" i="3" s="1"/>
  <c r="S5058" i="3" s="1"/>
  <c r="AJ5057" i="3"/>
  <c r="AK5057" i="3" s="1"/>
  <c r="I5057" i="3"/>
  <c r="AJ5056" i="3"/>
  <c r="AK5056" i="3" s="1"/>
  <c r="I5056" i="3"/>
  <c r="AJ5055" i="3"/>
  <c r="AK5055" i="3" s="1"/>
  <c r="M5055" i="3"/>
  <c r="N5055" i="3" s="1"/>
  <c r="O5055" i="3" s="1"/>
  <c r="P5055" i="3" s="1"/>
  <c r="Q5055" i="3" s="1"/>
  <c r="R5055" i="3" s="1"/>
  <c r="S5055" i="3" s="1"/>
  <c r="K5055" i="3"/>
  <c r="J5055" i="3"/>
  <c r="I5055" i="3"/>
  <c r="T5055" i="3" s="1"/>
  <c r="U5055" i="3" s="1"/>
  <c r="V5055" i="3" s="1"/>
  <c r="W5055" i="3" s="1"/>
  <c r="X5055" i="3" s="1"/>
  <c r="Y5055" i="3" s="1"/>
  <c r="Z5055" i="3" s="1"/>
  <c r="AA5055" i="3" s="1"/>
  <c r="AB5055" i="3" s="1"/>
  <c r="AC5055" i="3" s="1"/>
  <c r="AJ5054" i="3"/>
  <c r="AK5054" i="3" s="1"/>
  <c r="I5054" i="3"/>
  <c r="AJ5053" i="3"/>
  <c r="AK5053" i="3" s="1"/>
  <c r="I5053" i="3"/>
  <c r="AJ5052" i="3"/>
  <c r="AK5052" i="3" s="1"/>
  <c r="M5052" i="3"/>
  <c r="N5052" i="3" s="1"/>
  <c r="O5052" i="3" s="1"/>
  <c r="P5052" i="3" s="1"/>
  <c r="Q5052" i="3" s="1"/>
  <c r="R5052" i="3" s="1"/>
  <c r="S5052" i="3" s="1"/>
  <c r="J5052" i="3"/>
  <c r="I5052" i="3"/>
  <c r="L5052" i="3" s="1"/>
  <c r="AJ5051" i="3"/>
  <c r="AK5051" i="3" s="1"/>
  <c r="T5051" i="3"/>
  <c r="U5051" i="3" s="1"/>
  <c r="V5051" i="3" s="1"/>
  <c r="W5051" i="3" s="1"/>
  <c r="X5051" i="3" s="1"/>
  <c r="Y5051" i="3" s="1"/>
  <c r="Z5051" i="3" s="1"/>
  <c r="AA5051" i="3" s="1"/>
  <c r="AB5051" i="3" s="1"/>
  <c r="AC5051" i="3" s="1"/>
  <c r="J5051" i="3"/>
  <c r="I5051" i="3"/>
  <c r="L5051" i="3" s="1"/>
  <c r="AJ5050" i="3"/>
  <c r="AK5050" i="3" s="1"/>
  <c r="I5050" i="3"/>
  <c r="AJ5049" i="3"/>
  <c r="AK5049" i="3" s="1"/>
  <c r="I5049" i="3"/>
  <c r="AJ5048" i="3"/>
  <c r="AK5048" i="3" s="1"/>
  <c r="I5048" i="3"/>
  <c r="AJ5047" i="3"/>
  <c r="AK5047" i="3" s="1"/>
  <c r="T5047" i="3"/>
  <c r="U5047" i="3" s="1"/>
  <c r="V5047" i="3" s="1"/>
  <c r="W5047" i="3" s="1"/>
  <c r="X5047" i="3" s="1"/>
  <c r="Y5047" i="3" s="1"/>
  <c r="Z5047" i="3" s="1"/>
  <c r="AA5047" i="3" s="1"/>
  <c r="AB5047" i="3" s="1"/>
  <c r="AC5047" i="3" s="1"/>
  <c r="J5047" i="3"/>
  <c r="I5047" i="3"/>
  <c r="M5047" i="3" s="1"/>
  <c r="N5047" i="3" s="1"/>
  <c r="O5047" i="3" s="1"/>
  <c r="P5047" i="3" s="1"/>
  <c r="Q5047" i="3" s="1"/>
  <c r="R5047" i="3" s="1"/>
  <c r="S5047" i="3" s="1"/>
  <c r="AJ5046" i="3"/>
  <c r="AK5046" i="3" s="1"/>
  <c r="K5046" i="3"/>
  <c r="I5046" i="3"/>
  <c r="AJ5045" i="3"/>
  <c r="AK5045" i="3" s="1"/>
  <c r="I5045" i="3"/>
  <c r="AJ5044" i="3"/>
  <c r="AK5044" i="3" s="1"/>
  <c r="L5044" i="3"/>
  <c r="I5044" i="3"/>
  <c r="AJ5043" i="3"/>
  <c r="AK5043" i="3" s="1"/>
  <c r="M5043" i="3"/>
  <c r="N5043" i="3" s="1"/>
  <c r="O5043" i="3" s="1"/>
  <c r="P5043" i="3" s="1"/>
  <c r="Q5043" i="3" s="1"/>
  <c r="R5043" i="3" s="1"/>
  <c r="S5043" i="3" s="1"/>
  <c r="K5043" i="3"/>
  <c r="J5043" i="3"/>
  <c r="I5043" i="3"/>
  <c r="T5043" i="3" s="1"/>
  <c r="U5043" i="3" s="1"/>
  <c r="V5043" i="3" s="1"/>
  <c r="W5043" i="3" s="1"/>
  <c r="X5043" i="3" s="1"/>
  <c r="Y5043" i="3" s="1"/>
  <c r="Z5043" i="3" s="1"/>
  <c r="AA5043" i="3" s="1"/>
  <c r="AB5043" i="3" s="1"/>
  <c r="AC5043" i="3" s="1"/>
  <c r="AJ5042" i="3"/>
  <c r="AK5042" i="3" s="1"/>
  <c r="M5042" i="3"/>
  <c r="N5042" i="3" s="1"/>
  <c r="O5042" i="3" s="1"/>
  <c r="P5042" i="3" s="1"/>
  <c r="Q5042" i="3" s="1"/>
  <c r="R5042" i="3" s="1"/>
  <c r="S5042" i="3" s="1"/>
  <c r="K5042" i="3"/>
  <c r="J5042" i="3"/>
  <c r="I5042" i="3"/>
  <c r="L5042" i="3" s="1"/>
  <c r="AJ5041" i="3"/>
  <c r="AK5041" i="3" s="1"/>
  <c r="I5041" i="3"/>
  <c r="AJ5040" i="3"/>
  <c r="AK5040" i="3" s="1"/>
  <c r="I5040" i="3"/>
  <c r="L5040" i="3" s="1"/>
  <c r="AJ5039" i="3"/>
  <c r="AK5039" i="3" s="1"/>
  <c r="M5039" i="3"/>
  <c r="N5039" i="3" s="1"/>
  <c r="O5039" i="3" s="1"/>
  <c r="P5039" i="3" s="1"/>
  <c r="Q5039" i="3" s="1"/>
  <c r="R5039" i="3" s="1"/>
  <c r="S5039" i="3" s="1"/>
  <c r="I5039" i="3"/>
  <c r="AJ5038" i="3"/>
  <c r="AK5038" i="3" s="1"/>
  <c r="M5038" i="3"/>
  <c r="N5038" i="3" s="1"/>
  <c r="O5038" i="3" s="1"/>
  <c r="P5038" i="3" s="1"/>
  <c r="Q5038" i="3" s="1"/>
  <c r="R5038" i="3" s="1"/>
  <c r="S5038" i="3" s="1"/>
  <c r="J5038" i="3"/>
  <c r="I5038" i="3"/>
  <c r="AJ5037" i="3"/>
  <c r="AK5037" i="3" s="1"/>
  <c r="I5037" i="3"/>
  <c r="AJ5036" i="3"/>
  <c r="AK5036" i="3" s="1"/>
  <c r="I5036" i="3"/>
  <c r="AJ5035" i="3"/>
  <c r="AK5035" i="3" s="1"/>
  <c r="I5035" i="3"/>
  <c r="AJ5034" i="3"/>
  <c r="AK5034" i="3" s="1"/>
  <c r="M5034" i="3"/>
  <c r="N5034" i="3" s="1"/>
  <c r="O5034" i="3" s="1"/>
  <c r="P5034" i="3" s="1"/>
  <c r="Q5034" i="3" s="1"/>
  <c r="R5034" i="3" s="1"/>
  <c r="S5034" i="3" s="1"/>
  <c r="I5034" i="3"/>
  <c r="AJ5033" i="3"/>
  <c r="AK5033" i="3" s="1"/>
  <c r="I5033" i="3"/>
  <c r="AJ5032" i="3"/>
  <c r="AK5032" i="3" s="1"/>
  <c r="V5032" i="3"/>
  <c r="W5032" i="3" s="1"/>
  <c r="X5032" i="3" s="1"/>
  <c r="Y5032" i="3" s="1"/>
  <c r="Z5032" i="3" s="1"/>
  <c r="AA5032" i="3" s="1"/>
  <c r="AB5032" i="3" s="1"/>
  <c r="AC5032" i="3" s="1"/>
  <c r="I5032" i="3"/>
  <c r="T5032" i="3" s="1"/>
  <c r="U5032" i="3" s="1"/>
  <c r="AJ5031" i="3"/>
  <c r="AK5031" i="3" s="1"/>
  <c r="I5031" i="3"/>
  <c r="AJ5030" i="3"/>
  <c r="AK5030" i="3" s="1"/>
  <c r="I5030" i="3"/>
  <c r="AJ5029" i="3"/>
  <c r="AK5029" i="3" s="1"/>
  <c r="I5029" i="3"/>
  <c r="AJ5028" i="3"/>
  <c r="AK5028" i="3" s="1"/>
  <c r="L5028" i="3"/>
  <c r="I5028" i="3"/>
  <c r="AJ5027" i="3"/>
  <c r="AK5027" i="3" s="1"/>
  <c r="I5027" i="3"/>
  <c r="T5027" i="3" s="1"/>
  <c r="U5027" i="3" s="1"/>
  <c r="V5027" i="3" s="1"/>
  <c r="W5027" i="3" s="1"/>
  <c r="X5027" i="3" s="1"/>
  <c r="Y5027" i="3" s="1"/>
  <c r="Z5027" i="3" s="1"/>
  <c r="AA5027" i="3" s="1"/>
  <c r="AB5027" i="3" s="1"/>
  <c r="AC5027" i="3" s="1"/>
  <c r="AJ5026" i="3"/>
  <c r="AK5026" i="3" s="1"/>
  <c r="M5026" i="3"/>
  <c r="N5026" i="3" s="1"/>
  <c r="O5026" i="3" s="1"/>
  <c r="P5026" i="3" s="1"/>
  <c r="Q5026" i="3" s="1"/>
  <c r="R5026" i="3" s="1"/>
  <c r="S5026" i="3" s="1"/>
  <c r="K5026" i="3"/>
  <c r="J5026" i="3"/>
  <c r="I5026" i="3"/>
  <c r="L5026" i="3" s="1"/>
  <c r="AJ5025" i="3"/>
  <c r="AK5025" i="3" s="1"/>
  <c r="I5025" i="3"/>
  <c r="AJ5024" i="3"/>
  <c r="AK5024" i="3" s="1"/>
  <c r="K5024" i="3"/>
  <c r="I5024" i="3"/>
  <c r="T5024" i="3" s="1"/>
  <c r="U5024" i="3" s="1"/>
  <c r="V5024" i="3" s="1"/>
  <c r="W5024" i="3" s="1"/>
  <c r="X5024" i="3" s="1"/>
  <c r="Y5024" i="3" s="1"/>
  <c r="Z5024" i="3" s="1"/>
  <c r="AA5024" i="3" s="1"/>
  <c r="AB5024" i="3" s="1"/>
  <c r="AC5024" i="3" s="1"/>
  <c r="AJ5023" i="3"/>
  <c r="AK5023" i="3" s="1"/>
  <c r="I5023" i="3"/>
  <c r="AJ5022" i="3"/>
  <c r="AK5022" i="3" s="1"/>
  <c r="I5022" i="3"/>
  <c r="AJ5021" i="3"/>
  <c r="AK5021" i="3" s="1"/>
  <c r="I5021" i="3"/>
  <c r="AJ5020" i="3"/>
  <c r="AK5020" i="3" s="1"/>
  <c r="K5020" i="3"/>
  <c r="I5020" i="3"/>
  <c r="T5020" i="3" s="1"/>
  <c r="U5020" i="3" s="1"/>
  <c r="V5020" i="3" s="1"/>
  <c r="W5020" i="3" s="1"/>
  <c r="X5020" i="3" s="1"/>
  <c r="Y5020" i="3" s="1"/>
  <c r="Z5020" i="3" s="1"/>
  <c r="AA5020" i="3" s="1"/>
  <c r="AB5020" i="3" s="1"/>
  <c r="AC5020" i="3" s="1"/>
  <c r="AJ5019" i="3"/>
  <c r="AK5019" i="3" s="1"/>
  <c r="I5019" i="3"/>
  <c r="AJ5018" i="3"/>
  <c r="AK5018" i="3" s="1"/>
  <c r="K5018" i="3"/>
  <c r="I5018" i="3"/>
  <c r="L5018" i="3" s="1"/>
  <c r="AJ5017" i="3"/>
  <c r="AK5017" i="3" s="1"/>
  <c r="I5017" i="3"/>
  <c r="AJ5016" i="3"/>
  <c r="AK5016" i="3" s="1"/>
  <c r="M5016" i="3"/>
  <c r="N5016" i="3" s="1"/>
  <c r="O5016" i="3" s="1"/>
  <c r="P5016" i="3" s="1"/>
  <c r="Q5016" i="3" s="1"/>
  <c r="R5016" i="3" s="1"/>
  <c r="S5016" i="3" s="1"/>
  <c r="K5016" i="3"/>
  <c r="J5016" i="3"/>
  <c r="I5016" i="3"/>
  <c r="T5016" i="3" s="1"/>
  <c r="U5016" i="3" s="1"/>
  <c r="V5016" i="3" s="1"/>
  <c r="W5016" i="3" s="1"/>
  <c r="X5016" i="3" s="1"/>
  <c r="Y5016" i="3" s="1"/>
  <c r="Z5016" i="3" s="1"/>
  <c r="AA5016" i="3" s="1"/>
  <c r="AB5016" i="3" s="1"/>
  <c r="AC5016" i="3" s="1"/>
  <c r="AJ5015" i="3"/>
  <c r="AK5015" i="3" s="1"/>
  <c r="T5015" i="3"/>
  <c r="U5015" i="3" s="1"/>
  <c r="V5015" i="3" s="1"/>
  <c r="W5015" i="3" s="1"/>
  <c r="X5015" i="3" s="1"/>
  <c r="Y5015" i="3" s="1"/>
  <c r="Z5015" i="3" s="1"/>
  <c r="AA5015" i="3" s="1"/>
  <c r="AB5015" i="3" s="1"/>
  <c r="AC5015" i="3" s="1"/>
  <c r="I5015" i="3"/>
  <c r="AJ5014" i="3"/>
  <c r="AK5014" i="3" s="1"/>
  <c r="M5014" i="3"/>
  <c r="N5014" i="3" s="1"/>
  <c r="O5014" i="3" s="1"/>
  <c r="P5014" i="3" s="1"/>
  <c r="Q5014" i="3" s="1"/>
  <c r="R5014" i="3" s="1"/>
  <c r="S5014" i="3" s="1"/>
  <c r="J5014" i="3"/>
  <c r="I5014" i="3"/>
  <c r="L5014" i="3" s="1"/>
  <c r="AJ5013" i="3"/>
  <c r="AK5013" i="3" s="1"/>
  <c r="J5013" i="3"/>
  <c r="I5013" i="3"/>
  <c r="AJ5012" i="3"/>
  <c r="AK5012" i="3" s="1"/>
  <c r="I5012" i="3"/>
  <c r="L5012" i="3" s="1"/>
  <c r="AJ5011" i="3"/>
  <c r="AK5011" i="3" s="1"/>
  <c r="I5011" i="3"/>
  <c r="M5011" i="3" s="1"/>
  <c r="N5011" i="3" s="1"/>
  <c r="O5011" i="3" s="1"/>
  <c r="P5011" i="3" s="1"/>
  <c r="Q5011" i="3" s="1"/>
  <c r="R5011" i="3" s="1"/>
  <c r="S5011" i="3" s="1"/>
  <c r="AK5010" i="3"/>
  <c r="AJ5010" i="3"/>
  <c r="I5010" i="3"/>
  <c r="AJ5009" i="3"/>
  <c r="AK5009" i="3" s="1"/>
  <c r="I5009" i="3"/>
  <c r="M5009" i="3" s="1"/>
  <c r="N5009" i="3" s="1"/>
  <c r="O5009" i="3" s="1"/>
  <c r="P5009" i="3" s="1"/>
  <c r="Q5009" i="3" s="1"/>
  <c r="R5009" i="3" s="1"/>
  <c r="S5009" i="3" s="1"/>
  <c r="AJ5008" i="3"/>
  <c r="AK5008" i="3" s="1"/>
  <c r="L5008" i="3"/>
  <c r="K5008" i="3"/>
  <c r="J5008" i="3"/>
  <c r="I5008" i="3"/>
  <c r="T5008" i="3" s="1"/>
  <c r="U5008" i="3" s="1"/>
  <c r="V5008" i="3" s="1"/>
  <c r="W5008" i="3" s="1"/>
  <c r="X5008" i="3" s="1"/>
  <c r="Y5008" i="3" s="1"/>
  <c r="Z5008" i="3" s="1"/>
  <c r="AA5008" i="3" s="1"/>
  <c r="AB5008" i="3" s="1"/>
  <c r="AC5008" i="3" s="1"/>
  <c r="AJ5007" i="3"/>
  <c r="AK5007" i="3" s="1"/>
  <c r="I5007" i="3"/>
  <c r="AJ5006" i="3"/>
  <c r="AK5006" i="3" s="1"/>
  <c r="I5006" i="3"/>
  <c r="AJ5005" i="3"/>
  <c r="AK5005" i="3" s="1"/>
  <c r="I5005" i="3"/>
  <c r="AJ5004" i="3"/>
  <c r="AK5004" i="3" s="1"/>
  <c r="J5004" i="3"/>
  <c r="I5004" i="3"/>
  <c r="T5004" i="3" s="1"/>
  <c r="U5004" i="3" s="1"/>
  <c r="V5004" i="3" s="1"/>
  <c r="W5004" i="3" s="1"/>
  <c r="X5004" i="3" s="1"/>
  <c r="Y5004" i="3" s="1"/>
  <c r="Z5004" i="3" s="1"/>
  <c r="AA5004" i="3" s="1"/>
  <c r="AB5004" i="3" s="1"/>
  <c r="AC5004" i="3" s="1"/>
  <c r="AJ5003" i="3"/>
  <c r="AK5003" i="3" s="1"/>
  <c r="I5003" i="3"/>
  <c r="L5003" i="3" s="1"/>
  <c r="AK5002" i="3"/>
  <c r="AJ5002" i="3"/>
  <c r="I5002" i="3"/>
  <c r="AJ5001" i="3"/>
  <c r="AK5001" i="3" s="1"/>
  <c r="I5001" i="3"/>
  <c r="AJ5000" i="3"/>
  <c r="AK5000" i="3" s="1"/>
  <c r="L5000" i="3"/>
  <c r="I5000" i="3"/>
  <c r="K5000" i="3" s="1"/>
  <c r="AJ4999" i="3"/>
  <c r="AK4999" i="3" s="1"/>
  <c r="I4999" i="3"/>
  <c r="AJ4998" i="3"/>
  <c r="AK4998" i="3" s="1"/>
  <c r="I4998" i="3"/>
  <c r="M4998" i="3" s="1"/>
  <c r="N4998" i="3" s="1"/>
  <c r="O4998" i="3" s="1"/>
  <c r="P4998" i="3" s="1"/>
  <c r="Q4998" i="3" s="1"/>
  <c r="R4998" i="3" s="1"/>
  <c r="S4998" i="3" s="1"/>
  <c r="AJ4997" i="3"/>
  <c r="AK4997" i="3" s="1"/>
  <c r="I4997" i="3"/>
  <c r="AJ4996" i="3"/>
  <c r="AK4996" i="3" s="1"/>
  <c r="T4996" i="3"/>
  <c r="U4996" i="3" s="1"/>
  <c r="V4996" i="3" s="1"/>
  <c r="W4996" i="3" s="1"/>
  <c r="X4996" i="3" s="1"/>
  <c r="Y4996" i="3" s="1"/>
  <c r="Z4996" i="3" s="1"/>
  <c r="AA4996" i="3" s="1"/>
  <c r="AB4996" i="3" s="1"/>
  <c r="AC4996" i="3" s="1"/>
  <c r="M4996" i="3"/>
  <c r="N4996" i="3" s="1"/>
  <c r="O4996" i="3" s="1"/>
  <c r="P4996" i="3" s="1"/>
  <c r="Q4996" i="3" s="1"/>
  <c r="R4996" i="3" s="1"/>
  <c r="S4996" i="3" s="1"/>
  <c r="K4996" i="3"/>
  <c r="J4996" i="3"/>
  <c r="I4996" i="3"/>
  <c r="L4996" i="3" s="1"/>
  <c r="AJ4995" i="3"/>
  <c r="AK4995" i="3" s="1"/>
  <c r="M4995" i="3"/>
  <c r="N4995" i="3" s="1"/>
  <c r="O4995" i="3" s="1"/>
  <c r="P4995" i="3" s="1"/>
  <c r="Q4995" i="3" s="1"/>
  <c r="R4995" i="3" s="1"/>
  <c r="S4995" i="3" s="1"/>
  <c r="I4995" i="3"/>
  <c r="L4995" i="3" s="1"/>
  <c r="AJ4994" i="3"/>
  <c r="AK4994" i="3" s="1"/>
  <c r="I4994" i="3"/>
  <c r="M4994" i="3" s="1"/>
  <c r="N4994" i="3" s="1"/>
  <c r="O4994" i="3" s="1"/>
  <c r="P4994" i="3" s="1"/>
  <c r="Q4994" i="3" s="1"/>
  <c r="R4994" i="3" s="1"/>
  <c r="S4994" i="3" s="1"/>
  <c r="AJ4993" i="3"/>
  <c r="AK4993" i="3" s="1"/>
  <c r="I4993" i="3"/>
  <c r="AJ4992" i="3"/>
  <c r="AK4992" i="3" s="1"/>
  <c r="I4992" i="3"/>
  <c r="AK4991" i="3"/>
  <c r="AJ4991" i="3"/>
  <c r="M4991" i="3"/>
  <c r="N4991" i="3" s="1"/>
  <c r="O4991" i="3" s="1"/>
  <c r="P4991" i="3" s="1"/>
  <c r="Q4991" i="3" s="1"/>
  <c r="R4991" i="3" s="1"/>
  <c r="S4991" i="3" s="1"/>
  <c r="I4991" i="3"/>
  <c r="AJ4990" i="3"/>
  <c r="AK4990" i="3" s="1"/>
  <c r="I4990" i="3"/>
  <c r="M4990" i="3" s="1"/>
  <c r="N4990" i="3" s="1"/>
  <c r="O4990" i="3" s="1"/>
  <c r="P4990" i="3" s="1"/>
  <c r="Q4990" i="3" s="1"/>
  <c r="R4990" i="3" s="1"/>
  <c r="S4990" i="3" s="1"/>
  <c r="AK4989" i="3"/>
  <c r="AJ4989" i="3"/>
  <c r="I4989" i="3"/>
  <c r="AJ4988" i="3"/>
  <c r="AK4988" i="3" s="1"/>
  <c r="M4988" i="3"/>
  <c r="N4988" i="3" s="1"/>
  <c r="O4988" i="3" s="1"/>
  <c r="P4988" i="3" s="1"/>
  <c r="Q4988" i="3" s="1"/>
  <c r="R4988" i="3" s="1"/>
  <c r="S4988" i="3" s="1"/>
  <c r="L4988" i="3"/>
  <c r="J4988" i="3"/>
  <c r="I4988" i="3"/>
  <c r="T4988" i="3" s="1"/>
  <c r="U4988" i="3" s="1"/>
  <c r="V4988" i="3" s="1"/>
  <c r="W4988" i="3" s="1"/>
  <c r="X4988" i="3" s="1"/>
  <c r="Y4988" i="3" s="1"/>
  <c r="Z4988" i="3" s="1"/>
  <c r="AA4988" i="3" s="1"/>
  <c r="AB4988" i="3" s="1"/>
  <c r="AC4988" i="3" s="1"/>
  <c r="AJ4987" i="3"/>
  <c r="AK4987" i="3" s="1"/>
  <c r="T4987" i="3"/>
  <c r="U4987" i="3" s="1"/>
  <c r="V4987" i="3" s="1"/>
  <c r="W4987" i="3" s="1"/>
  <c r="X4987" i="3" s="1"/>
  <c r="Y4987" i="3" s="1"/>
  <c r="Z4987" i="3" s="1"/>
  <c r="AA4987" i="3" s="1"/>
  <c r="AB4987" i="3" s="1"/>
  <c r="AC4987" i="3" s="1"/>
  <c r="I4987" i="3"/>
  <c r="AJ4986" i="3"/>
  <c r="AK4986" i="3" s="1"/>
  <c r="I4986" i="3"/>
  <c r="AJ4985" i="3"/>
  <c r="AK4985" i="3" s="1"/>
  <c r="I4985" i="3"/>
  <c r="AJ4984" i="3"/>
  <c r="AK4984" i="3" s="1"/>
  <c r="I4984" i="3"/>
  <c r="AJ4983" i="3"/>
  <c r="AK4983" i="3" s="1"/>
  <c r="I4983" i="3"/>
  <c r="M4983" i="3" s="1"/>
  <c r="N4983" i="3" s="1"/>
  <c r="O4983" i="3" s="1"/>
  <c r="P4983" i="3" s="1"/>
  <c r="Q4983" i="3" s="1"/>
  <c r="R4983" i="3" s="1"/>
  <c r="S4983" i="3" s="1"/>
  <c r="AJ4982" i="3"/>
  <c r="AK4982" i="3" s="1"/>
  <c r="I4982" i="3"/>
  <c r="AJ4981" i="3"/>
  <c r="AK4981" i="3" s="1"/>
  <c r="I4981" i="3"/>
  <c r="AJ4980" i="3"/>
  <c r="AK4980" i="3" s="1"/>
  <c r="K4980" i="3"/>
  <c r="J4980" i="3"/>
  <c r="I4980" i="3"/>
  <c r="T4980" i="3" s="1"/>
  <c r="U4980" i="3" s="1"/>
  <c r="V4980" i="3" s="1"/>
  <c r="W4980" i="3" s="1"/>
  <c r="X4980" i="3" s="1"/>
  <c r="Y4980" i="3" s="1"/>
  <c r="Z4980" i="3" s="1"/>
  <c r="AA4980" i="3" s="1"/>
  <c r="AB4980" i="3" s="1"/>
  <c r="AC4980" i="3" s="1"/>
  <c r="AJ4979" i="3"/>
  <c r="AK4979" i="3" s="1"/>
  <c r="M4979" i="3"/>
  <c r="N4979" i="3" s="1"/>
  <c r="O4979" i="3" s="1"/>
  <c r="P4979" i="3" s="1"/>
  <c r="Q4979" i="3" s="1"/>
  <c r="R4979" i="3" s="1"/>
  <c r="S4979" i="3" s="1"/>
  <c r="I4979" i="3"/>
  <c r="AJ4978" i="3"/>
  <c r="AK4978" i="3" s="1"/>
  <c r="I4978" i="3"/>
  <c r="M4978" i="3" s="1"/>
  <c r="N4978" i="3" s="1"/>
  <c r="O4978" i="3" s="1"/>
  <c r="P4978" i="3" s="1"/>
  <c r="Q4978" i="3" s="1"/>
  <c r="R4978" i="3" s="1"/>
  <c r="S4978" i="3" s="1"/>
  <c r="AJ4977" i="3"/>
  <c r="AK4977" i="3" s="1"/>
  <c r="I4977" i="3"/>
  <c r="AJ4976" i="3"/>
  <c r="AK4976" i="3" s="1"/>
  <c r="I4976" i="3"/>
  <c r="L4976" i="3" s="1"/>
  <c r="AJ4975" i="3"/>
  <c r="AK4975" i="3" s="1"/>
  <c r="I4975" i="3"/>
  <c r="AJ4974" i="3"/>
  <c r="AK4974" i="3" s="1"/>
  <c r="I4974" i="3"/>
  <c r="AJ4973" i="3"/>
  <c r="AK4973" i="3" s="1"/>
  <c r="I4973" i="3"/>
  <c r="AJ4972" i="3"/>
  <c r="AK4972" i="3" s="1"/>
  <c r="K4972" i="3"/>
  <c r="J4972" i="3"/>
  <c r="I4972" i="3"/>
  <c r="T4972" i="3" s="1"/>
  <c r="U4972" i="3" s="1"/>
  <c r="V4972" i="3" s="1"/>
  <c r="W4972" i="3" s="1"/>
  <c r="X4972" i="3" s="1"/>
  <c r="Y4972" i="3" s="1"/>
  <c r="Z4972" i="3" s="1"/>
  <c r="AA4972" i="3" s="1"/>
  <c r="AB4972" i="3" s="1"/>
  <c r="AC4972" i="3" s="1"/>
  <c r="AJ4971" i="3"/>
  <c r="AK4971" i="3" s="1"/>
  <c r="M4971" i="3"/>
  <c r="N4971" i="3" s="1"/>
  <c r="O4971" i="3" s="1"/>
  <c r="P4971" i="3" s="1"/>
  <c r="Q4971" i="3" s="1"/>
  <c r="R4971" i="3" s="1"/>
  <c r="S4971" i="3" s="1"/>
  <c r="I4971" i="3"/>
  <c r="AJ4970" i="3"/>
  <c r="AK4970" i="3" s="1"/>
  <c r="I4970" i="3"/>
  <c r="AJ4969" i="3"/>
  <c r="AK4969" i="3" s="1"/>
  <c r="I4969" i="3"/>
  <c r="AJ4968" i="3"/>
  <c r="AK4968" i="3" s="1"/>
  <c r="T4968" i="3"/>
  <c r="U4968" i="3" s="1"/>
  <c r="V4968" i="3" s="1"/>
  <c r="W4968" i="3" s="1"/>
  <c r="X4968" i="3" s="1"/>
  <c r="Y4968" i="3" s="1"/>
  <c r="Z4968" i="3" s="1"/>
  <c r="AA4968" i="3" s="1"/>
  <c r="AB4968" i="3" s="1"/>
  <c r="AC4968" i="3" s="1"/>
  <c r="M4968" i="3"/>
  <c r="N4968" i="3" s="1"/>
  <c r="O4968" i="3" s="1"/>
  <c r="P4968" i="3" s="1"/>
  <c r="Q4968" i="3" s="1"/>
  <c r="R4968" i="3" s="1"/>
  <c r="S4968" i="3" s="1"/>
  <c r="I4968" i="3"/>
  <c r="AJ4967" i="3"/>
  <c r="AK4967" i="3" s="1"/>
  <c r="I4967" i="3"/>
  <c r="AJ4966" i="3"/>
  <c r="AK4966" i="3" s="1"/>
  <c r="M4966" i="3"/>
  <c r="N4966" i="3" s="1"/>
  <c r="O4966" i="3" s="1"/>
  <c r="P4966" i="3" s="1"/>
  <c r="Q4966" i="3" s="1"/>
  <c r="R4966" i="3" s="1"/>
  <c r="S4966" i="3" s="1"/>
  <c r="J4966" i="3"/>
  <c r="I4966" i="3"/>
  <c r="L4966" i="3" s="1"/>
  <c r="AJ4965" i="3"/>
  <c r="AK4965" i="3" s="1"/>
  <c r="I4965" i="3"/>
  <c r="AJ4964" i="3"/>
  <c r="AK4964" i="3" s="1"/>
  <c r="I4964" i="3"/>
  <c r="T4964" i="3" s="1"/>
  <c r="U4964" i="3" s="1"/>
  <c r="V4964" i="3" s="1"/>
  <c r="W4964" i="3" s="1"/>
  <c r="X4964" i="3" s="1"/>
  <c r="Y4964" i="3" s="1"/>
  <c r="Z4964" i="3" s="1"/>
  <c r="AA4964" i="3" s="1"/>
  <c r="AB4964" i="3" s="1"/>
  <c r="AC4964" i="3" s="1"/>
  <c r="AJ4963" i="3"/>
  <c r="AK4963" i="3" s="1"/>
  <c r="I4963" i="3"/>
  <c r="M4963" i="3" s="1"/>
  <c r="N4963" i="3" s="1"/>
  <c r="O4963" i="3" s="1"/>
  <c r="P4963" i="3" s="1"/>
  <c r="Q4963" i="3" s="1"/>
  <c r="R4963" i="3" s="1"/>
  <c r="S4963" i="3" s="1"/>
  <c r="AJ4962" i="3"/>
  <c r="AK4962" i="3" s="1"/>
  <c r="J4962" i="3"/>
  <c r="I4962" i="3"/>
  <c r="L4962" i="3" s="1"/>
  <c r="AJ4961" i="3"/>
  <c r="AK4961" i="3" s="1"/>
  <c r="I4961" i="3"/>
  <c r="AJ4960" i="3"/>
  <c r="AK4960" i="3" s="1"/>
  <c r="K4960" i="3"/>
  <c r="I4960" i="3"/>
  <c r="M4960" i="3" s="1"/>
  <c r="N4960" i="3" s="1"/>
  <c r="O4960" i="3" s="1"/>
  <c r="P4960" i="3" s="1"/>
  <c r="Q4960" i="3" s="1"/>
  <c r="R4960" i="3" s="1"/>
  <c r="S4960" i="3" s="1"/>
  <c r="AJ4959" i="3"/>
  <c r="AK4959" i="3" s="1"/>
  <c r="J4959" i="3"/>
  <c r="I4959" i="3"/>
  <c r="L4959" i="3" s="1"/>
  <c r="AJ4958" i="3"/>
  <c r="AK4958" i="3" s="1"/>
  <c r="M4958" i="3"/>
  <c r="N4958" i="3" s="1"/>
  <c r="O4958" i="3" s="1"/>
  <c r="P4958" i="3" s="1"/>
  <c r="Q4958" i="3" s="1"/>
  <c r="R4958" i="3" s="1"/>
  <c r="S4958" i="3" s="1"/>
  <c r="I4958" i="3"/>
  <c r="L4958" i="3" s="1"/>
  <c r="AJ4957" i="3"/>
  <c r="AK4957" i="3" s="1"/>
  <c r="I4957" i="3"/>
  <c r="AJ4956" i="3"/>
  <c r="AK4956" i="3" s="1"/>
  <c r="P4956" i="3"/>
  <c r="Q4956" i="3" s="1"/>
  <c r="R4956" i="3" s="1"/>
  <c r="S4956" i="3" s="1"/>
  <c r="M4956" i="3"/>
  <c r="N4956" i="3" s="1"/>
  <c r="O4956" i="3" s="1"/>
  <c r="L4956" i="3"/>
  <c r="K4956" i="3"/>
  <c r="J4956" i="3"/>
  <c r="I4956" i="3"/>
  <c r="T4956" i="3" s="1"/>
  <c r="U4956" i="3" s="1"/>
  <c r="V4956" i="3" s="1"/>
  <c r="W4956" i="3" s="1"/>
  <c r="X4956" i="3" s="1"/>
  <c r="Y4956" i="3" s="1"/>
  <c r="Z4956" i="3" s="1"/>
  <c r="AA4956" i="3" s="1"/>
  <c r="AB4956" i="3" s="1"/>
  <c r="AC4956" i="3" s="1"/>
  <c r="AJ4955" i="3"/>
  <c r="AK4955" i="3" s="1"/>
  <c r="I4955" i="3"/>
  <c r="M4955" i="3" s="1"/>
  <c r="N4955" i="3" s="1"/>
  <c r="O4955" i="3" s="1"/>
  <c r="P4955" i="3" s="1"/>
  <c r="Q4955" i="3" s="1"/>
  <c r="R4955" i="3" s="1"/>
  <c r="S4955" i="3" s="1"/>
  <c r="AJ4954" i="3"/>
  <c r="AK4954" i="3" s="1"/>
  <c r="I4954" i="3"/>
  <c r="AJ4953" i="3"/>
  <c r="AK4953" i="3" s="1"/>
  <c r="I4953" i="3"/>
  <c r="AJ4952" i="3"/>
  <c r="AK4952" i="3" s="1"/>
  <c r="I4952" i="3"/>
  <c r="AJ4951" i="3"/>
  <c r="AK4951" i="3" s="1"/>
  <c r="I4951" i="3"/>
  <c r="AJ4950" i="3"/>
  <c r="AK4950" i="3" s="1"/>
  <c r="I4950" i="3"/>
  <c r="AJ4949" i="3"/>
  <c r="AK4949" i="3" s="1"/>
  <c r="T4949" i="3"/>
  <c r="U4949" i="3" s="1"/>
  <c r="V4949" i="3" s="1"/>
  <c r="W4949" i="3" s="1"/>
  <c r="X4949" i="3" s="1"/>
  <c r="Y4949" i="3" s="1"/>
  <c r="Z4949" i="3" s="1"/>
  <c r="AA4949" i="3" s="1"/>
  <c r="AB4949" i="3" s="1"/>
  <c r="AC4949" i="3" s="1"/>
  <c r="M4949" i="3"/>
  <c r="N4949" i="3" s="1"/>
  <c r="O4949" i="3" s="1"/>
  <c r="P4949" i="3" s="1"/>
  <c r="Q4949" i="3" s="1"/>
  <c r="R4949" i="3" s="1"/>
  <c r="S4949" i="3" s="1"/>
  <c r="I4949" i="3"/>
  <c r="K4949" i="3" s="1"/>
  <c r="AJ4948" i="3"/>
  <c r="AK4948" i="3" s="1"/>
  <c r="I4948" i="3"/>
  <c r="T4948" i="3" s="1"/>
  <c r="U4948" i="3" s="1"/>
  <c r="V4948" i="3" s="1"/>
  <c r="W4948" i="3" s="1"/>
  <c r="X4948" i="3" s="1"/>
  <c r="Y4948" i="3" s="1"/>
  <c r="Z4948" i="3" s="1"/>
  <c r="AA4948" i="3" s="1"/>
  <c r="AB4948" i="3" s="1"/>
  <c r="AC4948" i="3" s="1"/>
  <c r="AJ4947" i="3"/>
  <c r="AK4947" i="3" s="1"/>
  <c r="M4947" i="3"/>
  <c r="N4947" i="3" s="1"/>
  <c r="O4947" i="3" s="1"/>
  <c r="P4947" i="3" s="1"/>
  <c r="Q4947" i="3" s="1"/>
  <c r="R4947" i="3" s="1"/>
  <c r="S4947" i="3" s="1"/>
  <c r="I4947" i="3"/>
  <c r="L4947" i="3" s="1"/>
  <c r="AJ4946" i="3"/>
  <c r="AK4946" i="3" s="1"/>
  <c r="I4946" i="3"/>
  <c r="AJ4945" i="3"/>
  <c r="AK4945" i="3" s="1"/>
  <c r="I4945" i="3"/>
  <c r="AK4944" i="3"/>
  <c r="AJ4944" i="3"/>
  <c r="K4944" i="3"/>
  <c r="I4944" i="3"/>
  <c r="T4944" i="3" s="1"/>
  <c r="U4944" i="3" s="1"/>
  <c r="V4944" i="3" s="1"/>
  <c r="W4944" i="3" s="1"/>
  <c r="X4944" i="3" s="1"/>
  <c r="Y4944" i="3" s="1"/>
  <c r="Z4944" i="3" s="1"/>
  <c r="AA4944" i="3" s="1"/>
  <c r="AB4944" i="3" s="1"/>
  <c r="AC4944" i="3" s="1"/>
  <c r="AJ4943" i="3"/>
  <c r="AK4943" i="3" s="1"/>
  <c r="J4943" i="3"/>
  <c r="I4943" i="3"/>
  <c r="L4943" i="3" s="1"/>
  <c r="AJ4942" i="3"/>
  <c r="AK4942" i="3" s="1"/>
  <c r="I4942" i="3"/>
  <c r="T4942" i="3" s="1"/>
  <c r="U4942" i="3" s="1"/>
  <c r="V4942" i="3" s="1"/>
  <c r="W4942" i="3" s="1"/>
  <c r="X4942" i="3" s="1"/>
  <c r="Y4942" i="3" s="1"/>
  <c r="Z4942" i="3" s="1"/>
  <c r="AA4942" i="3" s="1"/>
  <c r="AB4942" i="3" s="1"/>
  <c r="AC4942" i="3" s="1"/>
  <c r="AJ4941" i="3"/>
  <c r="AK4941" i="3" s="1"/>
  <c r="I4941" i="3"/>
  <c r="AJ4940" i="3"/>
  <c r="AK4940" i="3" s="1"/>
  <c r="T4940" i="3"/>
  <c r="U4940" i="3" s="1"/>
  <c r="V4940" i="3" s="1"/>
  <c r="W4940" i="3" s="1"/>
  <c r="X4940" i="3" s="1"/>
  <c r="Y4940" i="3" s="1"/>
  <c r="Z4940" i="3" s="1"/>
  <c r="AA4940" i="3" s="1"/>
  <c r="AB4940" i="3" s="1"/>
  <c r="AC4940" i="3" s="1"/>
  <c r="I4940" i="3"/>
  <c r="AJ4939" i="3"/>
  <c r="AK4939" i="3" s="1"/>
  <c r="M4939" i="3"/>
  <c r="N4939" i="3" s="1"/>
  <c r="O4939" i="3" s="1"/>
  <c r="P4939" i="3" s="1"/>
  <c r="Q4939" i="3" s="1"/>
  <c r="R4939" i="3" s="1"/>
  <c r="S4939" i="3" s="1"/>
  <c r="L4939" i="3"/>
  <c r="K4939" i="3"/>
  <c r="I4939" i="3"/>
  <c r="J4939" i="3" s="1"/>
  <c r="AK4938" i="3"/>
  <c r="AJ4938" i="3"/>
  <c r="I4938" i="3"/>
  <c r="M4938" i="3" s="1"/>
  <c r="N4938" i="3" s="1"/>
  <c r="O4938" i="3" s="1"/>
  <c r="P4938" i="3" s="1"/>
  <c r="Q4938" i="3" s="1"/>
  <c r="R4938" i="3" s="1"/>
  <c r="S4938" i="3" s="1"/>
  <c r="AJ4937" i="3"/>
  <c r="AK4937" i="3" s="1"/>
  <c r="I4937" i="3"/>
  <c r="AJ4936" i="3"/>
  <c r="AK4936" i="3" s="1"/>
  <c r="I4936" i="3"/>
  <c r="T4936" i="3" s="1"/>
  <c r="U4936" i="3" s="1"/>
  <c r="V4936" i="3" s="1"/>
  <c r="W4936" i="3" s="1"/>
  <c r="X4936" i="3" s="1"/>
  <c r="Y4936" i="3" s="1"/>
  <c r="Z4936" i="3" s="1"/>
  <c r="AA4936" i="3" s="1"/>
  <c r="AB4936" i="3" s="1"/>
  <c r="AC4936" i="3" s="1"/>
  <c r="AJ4935" i="3"/>
  <c r="AK4935" i="3" s="1"/>
  <c r="T4935" i="3"/>
  <c r="U4935" i="3" s="1"/>
  <c r="V4935" i="3" s="1"/>
  <c r="W4935" i="3" s="1"/>
  <c r="X4935" i="3" s="1"/>
  <c r="Y4935" i="3" s="1"/>
  <c r="Z4935" i="3" s="1"/>
  <c r="AA4935" i="3" s="1"/>
  <c r="AB4935" i="3" s="1"/>
  <c r="AC4935" i="3" s="1"/>
  <c r="I4935" i="3"/>
  <c r="AJ4934" i="3"/>
  <c r="AK4934" i="3" s="1"/>
  <c r="I4934" i="3"/>
  <c r="M4934" i="3" s="1"/>
  <c r="N4934" i="3" s="1"/>
  <c r="O4934" i="3" s="1"/>
  <c r="P4934" i="3" s="1"/>
  <c r="Q4934" i="3" s="1"/>
  <c r="R4934" i="3" s="1"/>
  <c r="S4934" i="3" s="1"/>
  <c r="AJ4933" i="3"/>
  <c r="AK4933" i="3" s="1"/>
  <c r="M4933" i="3"/>
  <c r="N4933" i="3" s="1"/>
  <c r="O4933" i="3" s="1"/>
  <c r="P4933" i="3" s="1"/>
  <c r="Q4933" i="3" s="1"/>
  <c r="R4933" i="3" s="1"/>
  <c r="S4933" i="3" s="1"/>
  <c r="I4933" i="3"/>
  <c r="AJ4932" i="3"/>
  <c r="AK4932" i="3" s="1"/>
  <c r="I4932" i="3"/>
  <c r="T4932" i="3" s="1"/>
  <c r="U4932" i="3" s="1"/>
  <c r="V4932" i="3" s="1"/>
  <c r="W4932" i="3" s="1"/>
  <c r="X4932" i="3" s="1"/>
  <c r="Y4932" i="3" s="1"/>
  <c r="Z4932" i="3" s="1"/>
  <c r="AA4932" i="3" s="1"/>
  <c r="AB4932" i="3" s="1"/>
  <c r="AC4932" i="3" s="1"/>
  <c r="AJ4931" i="3"/>
  <c r="AK4931" i="3" s="1"/>
  <c r="T4931" i="3"/>
  <c r="U4931" i="3" s="1"/>
  <c r="V4931" i="3" s="1"/>
  <c r="W4931" i="3" s="1"/>
  <c r="X4931" i="3" s="1"/>
  <c r="Y4931" i="3" s="1"/>
  <c r="Z4931" i="3" s="1"/>
  <c r="AA4931" i="3" s="1"/>
  <c r="AB4931" i="3" s="1"/>
  <c r="AC4931" i="3" s="1"/>
  <c r="M4931" i="3"/>
  <c r="N4931" i="3" s="1"/>
  <c r="O4931" i="3" s="1"/>
  <c r="P4931" i="3" s="1"/>
  <c r="Q4931" i="3" s="1"/>
  <c r="R4931" i="3" s="1"/>
  <c r="S4931" i="3" s="1"/>
  <c r="L4931" i="3"/>
  <c r="K4931" i="3"/>
  <c r="I4931" i="3"/>
  <c r="J4931" i="3" s="1"/>
  <c r="AJ4930" i="3"/>
  <c r="AK4930" i="3" s="1"/>
  <c r="I4930" i="3"/>
  <c r="AJ4929" i="3"/>
  <c r="AK4929" i="3" s="1"/>
  <c r="T4929" i="3"/>
  <c r="U4929" i="3" s="1"/>
  <c r="V4929" i="3" s="1"/>
  <c r="W4929" i="3" s="1"/>
  <c r="X4929" i="3" s="1"/>
  <c r="Y4929" i="3" s="1"/>
  <c r="Z4929" i="3" s="1"/>
  <c r="AA4929" i="3" s="1"/>
  <c r="AB4929" i="3" s="1"/>
  <c r="AC4929" i="3" s="1"/>
  <c r="I4929" i="3"/>
  <c r="AJ4928" i="3"/>
  <c r="AK4928" i="3" s="1"/>
  <c r="I4928" i="3"/>
  <c r="AJ4927" i="3"/>
  <c r="AK4927" i="3" s="1"/>
  <c r="L4927" i="3"/>
  <c r="I4927" i="3"/>
  <c r="J4927" i="3" s="1"/>
  <c r="AJ4926" i="3"/>
  <c r="AK4926" i="3" s="1"/>
  <c r="M4926" i="3"/>
  <c r="N4926" i="3" s="1"/>
  <c r="O4926" i="3" s="1"/>
  <c r="P4926" i="3" s="1"/>
  <c r="Q4926" i="3" s="1"/>
  <c r="R4926" i="3" s="1"/>
  <c r="S4926" i="3" s="1"/>
  <c r="I4926" i="3"/>
  <c r="L4926" i="3" s="1"/>
  <c r="AJ4925" i="3"/>
  <c r="AK4925" i="3" s="1"/>
  <c r="M4925" i="3"/>
  <c r="N4925" i="3" s="1"/>
  <c r="O4925" i="3" s="1"/>
  <c r="P4925" i="3" s="1"/>
  <c r="Q4925" i="3" s="1"/>
  <c r="R4925" i="3" s="1"/>
  <c r="S4925" i="3" s="1"/>
  <c r="J4925" i="3"/>
  <c r="I4925" i="3"/>
  <c r="L4925" i="3" s="1"/>
  <c r="AJ4924" i="3"/>
  <c r="AK4924" i="3" s="1"/>
  <c r="T4924" i="3"/>
  <c r="U4924" i="3" s="1"/>
  <c r="V4924" i="3" s="1"/>
  <c r="W4924" i="3" s="1"/>
  <c r="X4924" i="3" s="1"/>
  <c r="Y4924" i="3" s="1"/>
  <c r="Z4924" i="3" s="1"/>
  <c r="AA4924" i="3" s="1"/>
  <c r="AB4924" i="3" s="1"/>
  <c r="AC4924" i="3" s="1"/>
  <c r="I4924" i="3"/>
  <c r="AJ4923" i="3"/>
  <c r="AK4923" i="3" s="1"/>
  <c r="L4923" i="3"/>
  <c r="I4923" i="3"/>
  <c r="AJ4922" i="3"/>
  <c r="AK4922" i="3" s="1"/>
  <c r="I4922" i="3"/>
  <c r="AJ4921" i="3"/>
  <c r="AK4921" i="3" s="1"/>
  <c r="T4921" i="3"/>
  <c r="U4921" i="3" s="1"/>
  <c r="V4921" i="3" s="1"/>
  <c r="W4921" i="3" s="1"/>
  <c r="X4921" i="3" s="1"/>
  <c r="Y4921" i="3" s="1"/>
  <c r="Z4921" i="3" s="1"/>
  <c r="AA4921" i="3" s="1"/>
  <c r="AB4921" i="3" s="1"/>
  <c r="AC4921" i="3" s="1"/>
  <c r="M4921" i="3"/>
  <c r="N4921" i="3" s="1"/>
  <c r="O4921" i="3" s="1"/>
  <c r="P4921" i="3" s="1"/>
  <c r="Q4921" i="3" s="1"/>
  <c r="R4921" i="3" s="1"/>
  <c r="S4921" i="3" s="1"/>
  <c r="AD4921" i="3" s="1"/>
  <c r="J4921" i="3"/>
  <c r="I4921" i="3"/>
  <c r="L4921" i="3" s="1"/>
  <c r="AJ4920" i="3"/>
  <c r="AK4920" i="3" s="1"/>
  <c r="I4920" i="3"/>
  <c r="AJ4919" i="3"/>
  <c r="AK4919" i="3" s="1"/>
  <c r="M4919" i="3"/>
  <c r="N4919" i="3" s="1"/>
  <c r="O4919" i="3" s="1"/>
  <c r="P4919" i="3" s="1"/>
  <c r="Q4919" i="3" s="1"/>
  <c r="R4919" i="3" s="1"/>
  <c r="S4919" i="3" s="1"/>
  <c r="I4919" i="3"/>
  <c r="L4919" i="3" s="1"/>
  <c r="AJ4918" i="3"/>
  <c r="AK4918" i="3" s="1"/>
  <c r="J4918" i="3"/>
  <c r="I4918" i="3"/>
  <c r="L4918" i="3" s="1"/>
  <c r="AJ4917" i="3"/>
  <c r="AK4917" i="3" s="1"/>
  <c r="I4917" i="3"/>
  <c r="AJ4916" i="3"/>
  <c r="AK4916" i="3" s="1"/>
  <c r="I4916" i="3"/>
  <c r="AJ4915" i="3"/>
  <c r="AK4915" i="3" s="1"/>
  <c r="I4915" i="3"/>
  <c r="AJ4914" i="3"/>
  <c r="AK4914" i="3" s="1"/>
  <c r="M4914" i="3"/>
  <c r="N4914" i="3" s="1"/>
  <c r="O4914" i="3" s="1"/>
  <c r="P4914" i="3" s="1"/>
  <c r="Q4914" i="3" s="1"/>
  <c r="R4914" i="3" s="1"/>
  <c r="S4914" i="3" s="1"/>
  <c r="I4914" i="3"/>
  <c r="L4914" i="3" s="1"/>
  <c r="AJ4913" i="3"/>
  <c r="AK4913" i="3" s="1"/>
  <c r="Q4913" i="3"/>
  <c r="R4913" i="3" s="1"/>
  <c r="S4913" i="3" s="1"/>
  <c r="K4913" i="3"/>
  <c r="I4913" i="3"/>
  <c r="M4913" i="3" s="1"/>
  <c r="N4913" i="3" s="1"/>
  <c r="O4913" i="3" s="1"/>
  <c r="P4913" i="3" s="1"/>
  <c r="AJ4912" i="3"/>
  <c r="AK4912" i="3" s="1"/>
  <c r="I4912" i="3"/>
  <c r="AJ4911" i="3"/>
  <c r="AK4911" i="3" s="1"/>
  <c r="I4911" i="3"/>
  <c r="AJ4910" i="3"/>
  <c r="AK4910" i="3" s="1"/>
  <c r="I4910" i="3"/>
  <c r="AJ4909" i="3"/>
  <c r="AK4909" i="3" s="1"/>
  <c r="K4909" i="3"/>
  <c r="I4909" i="3"/>
  <c r="L4909" i="3" s="1"/>
  <c r="AJ4908" i="3"/>
  <c r="AK4908" i="3" s="1"/>
  <c r="M4908" i="3"/>
  <c r="N4908" i="3" s="1"/>
  <c r="O4908" i="3" s="1"/>
  <c r="P4908" i="3" s="1"/>
  <c r="Q4908" i="3" s="1"/>
  <c r="R4908" i="3" s="1"/>
  <c r="S4908" i="3" s="1"/>
  <c r="I4908" i="3"/>
  <c r="T4908" i="3" s="1"/>
  <c r="U4908" i="3" s="1"/>
  <c r="V4908" i="3" s="1"/>
  <c r="W4908" i="3" s="1"/>
  <c r="X4908" i="3" s="1"/>
  <c r="Y4908" i="3" s="1"/>
  <c r="Z4908" i="3" s="1"/>
  <c r="AA4908" i="3" s="1"/>
  <c r="AB4908" i="3" s="1"/>
  <c r="AC4908" i="3" s="1"/>
  <c r="AJ4907" i="3"/>
  <c r="AK4907" i="3" s="1"/>
  <c r="M4907" i="3"/>
  <c r="N4907" i="3" s="1"/>
  <c r="O4907" i="3" s="1"/>
  <c r="P4907" i="3" s="1"/>
  <c r="Q4907" i="3" s="1"/>
  <c r="R4907" i="3" s="1"/>
  <c r="S4907" i="3" s="1"/>
  <c r="L4907" i="3"/>
  <c r="K4907" i="3"/>
  <c r="J4907" i="3"/>
  <c r="I4907" i="3"/>
  <c r="T4907" i="3" s="1"/>
  <c r="U4907" i="3" s="1"/>
  <c r="V4907" i="3" s="1"/>
  <c r="W4907" i="3" s="1"/>
  <c r="X4907" i="3" s="1"/>
  <c r="Y4907" i="3" s="1"/>
  <c r="Z4907" i="3" s="1"/>
  <c r="AA4907" i="3" s="1"/>
  <c r="AB4907" i="3" s="1"/>
  <c r="AC4907" i="3" s="1"/>
  <c r="AJ4906" i="3"/>
  <c r="AK4906" i="3" s="1"/>
  <c r="I4906" i="3"/>
  <c r="AJ4905" i="3"/>
  <c r="AK4905" i="3" s="1"/>
  <c r="L4905" i="3"/>
  <c r="I4905" i="3"/>
  <c r="AJ4904" i="3"/>
  <c r="AK4904" i="3" s="1"/>
  <c r="I4904" i="3"/>
  <c r="T4904" i="3" s="1"/>
  <c r="U4904" i="3" s="1"/>
  <c r="V4904" i="3" s="1"/>
  <c r="W4904" i="3" s="1"/>
  <c r="X4904" i="3" s="1"/>
  <c r="Y4904" i="3" s="1"/>
  <c r="Z4904" i="3" s="1"/>
  <c r="AA4904" i="3" s="1"/>
  <c r="AB4904" i="3" s="1"/>
  <c r="AC4904" i="3" s="1"/>
  <c r="AJ4903" i="3"/>
  <c r="AK4903" i="3" s="1"/>
  <c r="T4903" i="3"/>
  <c r="U4903" i="3" s="1"/>
  <c r="V4903" i="3" s="1"/>
  <c r="W4903" i="3" s="1"/>
  <c r="X4903" i="3" s="1"/>
  <c r="Y4903" i="3" s="1"/>
  <c r="Z4903" i="3" s="1"/>
  <c r="AA4903" i="3" s="1"/>
  <c r="AB4903" i="3" s="1"/>
  <c r="AC4903" i="3" s="1"/>
  <c r="M4903" i="3"/>
  <c r="N4903" i="3" s="1"/>
  <c r="O4903" i="3" s="1"/>
  <c r="P4903" i="3" s="1"/>
  <c r="Q4903" i="3" s="1"/>
  <c r="R4903" i="3" s="1"/>
  <c r="S4903" i="3" s="1"/>
  <c r="L4903" i="3"/>
  <c r="J4903" i="3"/>
  <c r="I4903" i="3"/>
  <c r="K4903" i="3" s="1"/>
  <c r="AJ4902" i="3"/>
  <c r="AK4902" i="3" s="1"/>
  <c r="M4902" i="3"/>
  <c r="N4902" i="3" s="1"/>
  <c r="O4902" i="3" s="1"/>
  <c r="P4902" i="3" s="1"/>
  <c r="Q4902" i="3" s="1"/>
  <c r="R4902" i="3" s="1"/>
  <c r="S4902" i="3" s="1"/>
  <c r="I4902" i="3"/>
  <c r="L4902" i="3" s="1"/>
  <c r="AJ4901" i="3"/>
  <c r="AK4901" i="3" s="1"/>
  <c r="L4901" i="3"/>
  <c r="I4901" i="3"/>
  <c r="AJ4900" i="3"/>
  <c r="AK4900" i="3" s="1"/>
  <c r="T4900" i="3"/>
  <c r="U4900" i="3" s="1"/>
  <c r="V4900" i="3" s="1"/>
  <c r="W4900" i="3" s="1"/>
  <c r="X4900" i="3" s="1"/>
  <c r="Y4900" i="3" s="1"/>
  <c r="Z4900" i="3" s="1"/>
  <c r="AA4900" i="3" s="1"/>
  <c r="AB4900" i="3" s="1"/>
  <c r="AC4900" i="3" s="1"/>
  <c r="I4900" i="3"/>
  <c r="AJ4899" i="3"/>
  <c r="AK4899" i="3" s="1"/>
  <c r="K4899" i="3"/>
  <c r="I4899" i="3"/>
  <c r="T4899" i="3" s="1"/>
  <c r="U4899" i="3" s="1"/>
  <c r="V4899" i="3" s="1"/>
  <c r="W4899" i="3" s="1"/>
  <c r="X4899" i="3" s="1"/>
  <c r="Y4899" i="3" s="1"/>
  <c r="Z4899" i="3" s="1"/>
  <c r="AA4899" i="3" s="1"/>
  <c r="AB4899" i="3" s="1"/>
  <c r="AC4899" i="3" s="1"/>
  <c r="AJ4898" i="3"/>
  <c r="AK4898" i="3" s="1"/>
  <c r="I4898" i="3"/>
  <c r="AJ4897" i="3"/>
  <c r="AK4897" i="3" s="1"/>
  <c r="I4897" i="3"/>
  <c r="L4897" i="3" s="1"/>
  <c r="AJ4896" i="3"/>
  <c r="AK4896" i="3" s="1"/>
  <c r="I4896" i="3"/>
  <c r="T4896" i="3" s="1"/>
  <c r="U4896" i="3" s="1"/>
  <c r="V4896" i="3" s="1"/>
  <c r="W4896" i="3" s="1"/>
  <c r="X4896" i="3" s="1"/>
  <c r="Y4896" i="3" s="1"/>
  <c r="Z4896" i="3" s="1"/>
  <c r="AA4896" i="3" s="1"/>
  <c r="AB4896" i="3" s="1"/>
  <c r="AC4896" i="3" s="1"/>
  <c r="AJ4895" i="3"/>
  <c r="AK4895" i="3" s="1"/>
  <c r="I4895" i="3"/>
  <c r="L4895" i="3" s="1"/>
  <c r="AJ4894" i="3"/>
  <c r="AK4894" i="3" s="1"/>
  <c r="M4894" i="3"/>
  <c r="N4894" i="3" s="1"/>
  <c r="O4894" i="3" s="1"/>
  <c r="P4894" i="3" s="1"/>
  <c r="Q4894" i="3" s="1"/>
  <c r="R4894" i="3" s="1"/>
  <c r="S4894" i="3" s="1"/>
  <c r="K4894" i="3"/>
  <c r="J4894" i="3"/>
  <c r="I4894" i="3"/>
  <c r="L4894" i="3" s="1"/>
  <c r="AJ4893" i="3"/>
  <c r="AK4893" i="3" s="1"/>
  <c r="M4893" i="3"/>
  <c r="N4893" i="3" s="1"/>
  <c r="O4893" i="3" s="1"/>
  <c r="P4893" i="3" s="1"/>
  <c r="Q4893" i="3" s="1"/>
  <c r="R4893" i="3" s="1"/>
  <c r="S4893" i="3" s="1"/>
  <c r="AD4893" i="3" s="1"/>
  <c r="L4893" i="3"/>
  <c r="K4893" i="3"/>
  <c r="I4893" i="3"/>
  <c r="T4893" i="3" s="1"/>
  <c r="U4893" i="3" s="1"/>
  <c r="V4893" i="3" s="1"/>
  <c r="W4893" i="3" s="1"/>
  <c r="X4893" i="3" s="1"/>
  <c r="Y4893" i="3" s="1"/>
  <c r="Z4893" i="3" s="1"/>
  <c r="AA4893" i="3" s="1"/>
  <c r="AB4893" i="3" s="1"/>
  <c r="AC4893" i="3" s="1"/>
  <c r="AJ4892" i="3"/>
  <c r="AK4892" i="3" s="1"/>
  <c r="I4892" i="3"/>
  <c r="AJ4891" i="3"/>
  <c r="AK4891" i="3" s="1"/>
  <c r="T4891" i="3"/>
  <c r="U4891" i="3" s="1"/>
  <c r="V4891" i="3" s="1"/>
  <c r="W4891" i="3" s="1"/>
  <c r="X4891" i="3" s="1"/>
  <c r="Y4891" i="3" s="1"/>
  <c r="Z4891" i="3" s="1"/>
  <c r="AA4891" i="3" s="1"/>
  <c r="AB4891" i="3" s="1"/>
  <c r="AC4891" i="3" s="1"/>
  <c r="I4891" i="3"/>
  <c r="AJ4890" i="3"/>
  <c r="AK4890" i="3" s="1"/>
  <c r="I4890" i="3"/>
  <c r="AJ4889" i="3"/>
  <c r="AK4889" i="3" s="1"/>
  <c r="K4889" i="3"/>
  <c r="I4889" i="3"/>
  <c r="T4889" i="3" s="1"/>
  <c r="U4889" i="3" s="1"/>
  <c r="V4889" i="3" s="1"/>
  <c r="W4889" i="3" s="1"/>
  <c r="X4889" i="3" s="1"/>
  <c r="Y4889" i="3" s="1"/>
  <c r="Z4889" i="3" s="1"/>
  <c r="AA4889" i="3" s="1"/>
  <c r="AB4889" i="3" s="1"/>
  <c r="AC4889" i="3" s="1"/>
  <c r="AJ4888" i="3"/>
  <c r="AK4888" i="3" s="1"/>
  <c r="M4888" i="3"/>
  <c r="N4888" i="3" s="1"/>
  <c r="O4888" i="3" s="1"/>
  <c r="P4888" i="3" s="1"/>
  <c r="Q4888" i="3" s="1"/>
  <c r="R4888" i="3" s="1"/>
  <c r="S4888" i="3" s="1"/>
  <c r="I4888" i="3"/>
  <c r="AJ4887" i="3"/>
  <c r="AK4887" i="3" s="1"/>
  <c r="M4887" i="3"/>
  <c r="N4887" i="3" s="1"/>
  <c r="O4887" i="3" s="1"/>
  <c r="P4887" i="3" s="1"/>
  <c r="Q4887" i="3" s="1"/>
  <c r="R4887" i="3" s="1"/>
  <c r="S4887" i="3" s="1"/>
  <c r="K4887" i="3"/>
  <c r="J4887" i="3"/>
  <c r="I4887" i="3"/>
  <c r="T4887" i="3" s="1"/>
  <c r="U4887" i="3" s="1"/>
  <c r="V4887" i="3" s="1"/>
  <c r="W4887" i="3" s="1"/>
  <c r="X4887" i="3" s="1"/>
  <c r="Y4887" i="3" s="1"/>
  <c r="Z4887" i="3" s="1"/>
  <c r="AA4887" i="3" s="1"/>
  <c r="AB4887" i="3" s="1"/>
  <c r="AC4887" i="3" s="1"/>
  <c r="AJ4886" i="3"/>
  <c r="AK4886" i="3" s="1"/>
  <c r="K4886" i="3"/>
  <c r="J4886" i="3"/>
  <c r="I4886" i="3"/>
  <c r="L4886" i="3" s="1"/>
  <c r="AJ4885" i="3"/>
  <c r="AK4885" i="3" s="1"/>
  <c r="I4885" i="3"/>
  <c r="AJ4884" i="3"/>
  <c r="AK4884" i="3" s="1"/>
  <c r="I4884" i="3"/>
  <c r="AK4883" i="3"/>
  <c r="AJ4883" i="3"/>
  <c r="P4883" i="3"/>
  <c r="Q4883" i="3" s="1"/>
  <c r="R4883" i="3" s="1"/>
  <c r="S4883" i="3" s="1"/>
  <c r="M4883" i="3"/>
  <c r="N4883" i="3" s="1"/>
  <c r="O4883" i="3" s="1"/>
  <c r="I4883" i="3"/>
  <c r="AJ4882" i="3"/>
  <c r="AK4882" i="3" s="1"/>
  <c r="M4882" i="3"/>
  <c r="N4882" i="3" s="1"/>
  <c r="O4882" i="3" s="1"/>
  <c r="P4882" i="3" s="1"/>
  <c r="Q4882" i="3" s="1"/>
  <c r="R4882" i="3" s="1"/>
  <c r="S4882" i="3" s="1"/>
  <c r="K4882" i="3"/>
  <c r="I4882" i="3"/>
  <c r="L4882" i="3" s="1"/>
  <c r="AJ4881" i="3"/>
  <c r="AK4881" i="3" s="1"/>
  <c r="J4881" i="3"/>
  <c r="I4881" i="3"/>
  <c r="AJ4880" i="3"/>
  <c r="AK4880" i="3" s="1"/>
  <c r="M4880" i="3"/>
  <c r="N4880" i="3" s="1"/>
  <c r="O4880" i="3" s="1"/>
  <c r="P4880" i="3" s="1"/>
  <c r="Q4880" i="3" s="1"/>
  <c r="R4880" i="3" s="1"/>
  <c r="S4880" i="3" s="1"/>
  <c r="I4880" i="3"/>
  <c r="T4880" i="3" s="1"/>
  <c r="U4880" i="3" s="1"/>
  <c r="V4880" i="3" s="1"/>
  <c r="W4880" i="3" s="1"/>
  <c r="X4880" i="3" s="1"/>
  <c r="Y4880" i="3" s="1"/>
  <c r="Z4880" i="3" s="1"/>
  <c r="AA4880" i="3" s="1"/>
  <c r="AB4880" i="3" s="1"/>
  <c r="AC4880" i="3" s="1"/>
  <c r="AJ4879" i="3"/>
  <c r="AK4879" i="3" s="1"/>
  <c r="M4879" i="3"/>
  <c r="N4879" i="3" s="1"/>
  <c r="O4879" i="3" s="1"/>
  <c r="P4879" i="3" s="1"/>
  <c r="Q4879" i="3" s="1"/>
  <c r="R4879" i="3" s="1"/>
  <c r="S4879" i="3" s="1"/>
  <c r="L4879" i="3"/>
  <c r="K4879" i="3"/>
  <c r="J4879" i="3"/>
  <c r="I4879" i="3"/>
  <c r="T4879" i="3" s="1"/>
  <c r="U4879" i="3" s="1"/>
  <c r="V4879" i="3" s="1"/>
  <c r="W4879" i="3" s="1"/>
  <c r="X4879" i="3" s="1"/>
  <c r="Y4879" i="3" s="1"/>
  <c r="Z4879" i="3" s="1"/>
  <c r="AA4879" i="3" s="1"/>
  <c r="AB4879" i="3" s="1"/>
  <c r="AC4879" i="3" s="1"/>
  <c r="AJ4878" i="3"/>
  <c r="AK4878" i="3" s="1"/>
  <c r="M4878" i="3"/>
  <c r="N4878" i="3" s="1"/>
  <c r="O4878" i="3" s="1"/>
  <c r="P4878" i="3" s="1"/>
  <c r="Q4878" i="3" s="1"/>
  <c r="R4878" i="3" s="1"/>
  <c r="S4878" i="3" s="1"/>
  <c r="I4878" i="3"/>
  <c r="L4878" i="3" s="1"/>
  <c r="AJ4877" i="3"/>
  <c r="AK4877" i="3" s="1"/>
  <c r="M4877" i="3"/>
  <c r="N4877" i="3" s="1"/>
  <c r="O4877" i="3" s="1"/>
  <c r="P4877" i="3" s="1"/>
  <c r="Q4877" i="3" s="1"/>
  <c r="R4877" i="3" s="1"/>
  <c r="S4877" i="3" s="1"/>
  <c r="I4877" i="3"/>
  <c r="L4877" i="3" s="1"/>
  <c r="AJ4876" i="3"/>
  <c r="AK4876" i="3" s="1"/>
  <c r="I4876" i="3"/>
  <c r="AJ4875" i="3"/>
  <c r="AK4875" i="3" s="1"/>
  <c r="T4875" i="3"/>
  <c r="U4875" i="3" s="1"/>
  <c r="V4875" i="3" s="1"/>
  <c r="W4875" i="3" s="1"/>
  <c r="X4875" i="3" s="1"/>
  <c r="Y4875" i="3" s="1"/>
  <c r="Z4875" i="3" s="1"/>
  <c r="AA4875" i="3" s="1"/>
  <c r="AB4875" i="3" s="1"/>
  <c r="AC4875" i="3" s="1"/>
  <c r="K4875" i="3"/>
  <c r="I4875" i="3"/>
  <c r="J4875" i="3" s="1"/>
  <c r="AJ4874" i="3"/>
  <c r="AK4874" i="3" s="1"/>
  <c r="T4874" i="3"/>
  <c r="U4874" i="3" s="1"/>
  <c r="V4874" i="3" s="1"/>
  <c r="W4874" i="3" s="1"/>
  <c r="X4874" i="3" s="1"/>
  <c r="Y4874" i="3" s="1"/>
  <c r="Z4874" i="3" s="1"/>
  <c r="AA4874" i="3" s="1"/>
  <c r="AB4874" i="3" s="1"/>
  <c r="AC4874" i="3" s="1"/>
  <c r="M4874" i="3"/>
  <c r="N4874" i="3" s="1"/>
  <c r="O4874" i="3" s="1"/>
  <c r="P4874" i="3" s="1"/>
  <c r="Q4874" i="3" s="1"/>
  <c r="R4874" i="3" s="1"/>
  <c r="S4874" i="3" s="1"/>
  <c r="K4874" i="3"/>
  <c r="I4874" i="3"/>
  <c r="L4874" i="3" s="1"/>
  <c r="AK4873" i="3"/>
  <c r="AJ4873" i="3"/>
  <c r="I4873" i="3"/>
  <c r="AJ4872" i="3"/>
  <c r="AK4872" i="3" s="1"/>
  <c r="I4872" i="3"/>
  <c r="AJ4871" i="3"/>
  <c r="AK4871" i="3" s="1"/>
  <c r="T4871" i="3"/>
  <c r="U4871" i="3" s="1"/>
  <c r="V4871" i="3" s="1"/>
  <c r="W4871" i="3" s="1"/>
  <c r="X4871" i="3" s="1"/>
  <c r="Y4871" i="3" s="1"/>
  <c r="Z4871" i="3" s="1"/>
  <c r="AA4871" i="3" s="1"/>
  <c r="AB4871" i="3" s="1"/>
  <c r="AC4871" i="3" s="1"/>
  <c r="M4871" i="3"/>
  <c r="N4871" i="3" s="1"/>
  <c r="O4871" i="3" s="1"/>
  <c r="P4871" i="3" s="1"/>
  <c r="Q4871" i="3" s="1"/>
  <c r="R4871" i="3" s="1"/>
  <c r="S4871" i="3" s="1"/>
  <c r="AD4871" i="3" s="1"/>
  <c r="I4871" i="3"/>
  <c r="AJ4870" i="3"/>
  <c r="AK4870" i="3" s="1"/>
  <c r="I4870" i="3"/>
  <c r="AJ4869" i="3"/>
  <c r="AK4869" i="3" s="1"/>
  <c r="K4869" i="3"/>
  <c r="I4869" i="3"/>
  <c r="M4869" i="3" s="1"/>
  <c r="N4869" i="3" s="1"/>
  <c r="O4869" i="3" s="1"/>
  <c r="P4869" i="3" s="1"/>
  <c r="Q4869" i="3" s="1"/>
  <c r="R4869" i="3" s="1"/>
  <c r="S4869" i="3" s="1"/>
  <c r="AK4868" i="3"/>
  <c r="AJ4868" i="3"/>
  <c r="I4868" i="3"/>
  <c r="L4868" i="3" s="1"/>
  <c r="AJ4867" i="3"/>
  <c r="AK4867" i="3" s="1"/>
  <c r="T4867" i="3"/>
  <c r="U4867" i="3" s="1"/>
  <c r="V4867" i="3" s="1"/>
  <c r="W4867" i="3" s="1"/>
  <c r="X4867" i="3" s="1"/>
  <c r="Y4867" i="3" s="1"/>
  <c r="Z4867" i="3" s="1"/>
  <c r="AA4867" i="3" s="1"/>
  <c r="AB4867" i="3" s="1"/>
  <c r="AC4867" i="3" s="1"/>
  <c r="P4867" i="3"/>
  <c r="Q4867" i="3" s="1"/>
  <c r="R4867" i="3" s="1"/>
  <c r="S4867" i="3" s="1"/>
  <c r="K4867" i="3"/>
  <c r="I4867" i="3"/>
  <c r="M4867" i="3" s="1"/>
  <c r="N4867" i="3" s="1"/>
  <c r="O4867" i="3" s="1"/>
  <c r="AK4866" i="3"/>
  <c r="AJ4866" i="3"/>
  <c r="I4866" i="3"/>
  <c r="M4866" i="3" s="1"/>
  <c r="N4866" i="3" s="1"/>
  <c r="O4866" i="3" s="1"/>
  <c r="P4866" i="3" s="1"/>
  <c r="Q4866" i="3" s="1"/>
  <c r="R4866" i="3" s="1"/>
  <c r="S4866" i="3" s="1"/>
  <c r="AJ4865" i="3"/>
  <c r="AK4865" i="3" s="1"/>
  <c r="Q4865" i="3"/>
  <c r="R4865" i="3" s="1"/>
  <c r="S4865" i="3" s="1"/>
  <c r="I4865" i="3"/>
  <c r="M4865" i="3" s="1"/>
  <c r="N4865" i="3" s="1"/>
  <c r="O4865" i="3" s="1"/>
  <c r="P4865" i="3" s="1"/>
  <c r="AJ4864" i="3"/>
  <c r="AK4864" i="3" s="1"/>
  <c r="T4864" i="3"/>
  <c r="U4864" i="3" s="1"/>
  <c r="V4864" i="3" s="1"/>
  <c r="W4864" i="3" s="1"/>
  <c r="X4864" i="3" s="1"/>
  <c r="Y4864" i="3" s="1"/>
  <c r="Z4864" i="3" s="1"/>
  <c r="AA4864" i="3" s="1"/>
  <c r="AB4864" i="3" s="1"/>
  <c r="AC4864" i="3" s="1"/>
  <c r="I4864" i="3"/>
  <c r="AJ4863" i="3"/>
  <c r="AK4863" i="3" s="1"/>
  <c r="I4863" i="3"/>
  <c r="AK4862" i="3"/>
  <c r="AJ4862" i="3"/>
  <c r="I4862" i="3"/>
  <c r="M4862" i="3" s="1"/>
  <c r="N4862" i="3" s="1"/>
  <c r="O4862" i="3" s="1"/>
  <c r="P4862" i="3" s="1"/>
  <c r="Q4862" i="3" s="1"/>
  <c r="R4862" i="3" s="1"/>
  <c r="S4862" i="3" s="1"/>
  <c r="AJ4861" i="3"/>
  <c r="AK4861" i="3" s="1"/>
  <c r="I4861" i="3"/>
  <c r="AJ4860" i="3"/>
  <c r="AK4860" i="3" s="1"/>
  <c r="I4860" i="3"/>
  <c r="AJ4859" i="3"/>
  <c r="AK4859" i="3" s="1"/>
  <c r="T4859" i="3"/>
  <c r="U4859" i="3" s="1"/>
  <c r="V4859" i="3" s="1"/>
  <c r="W4859" i="3" s="1"/>
  <c r="X4859" i="3" s="1"/>
  <c r="Y4859" i="3" s="1"/>
  <c r="Z4859" i="3" s="1"/>
  <c r="AA4859" i="3" s="1"/>
  <c r="AB4859" i="3" s="1"/>
  <c r="AC4859" i="3" s="1"/>
  <c r="K4859" i="3"/>
  <c r="I4859" i="3"/>
  <c r="M4859" i="3" s="1"/>
  <c r="N4859" i="3" s="1"/>
  <c r="O4859" i="3" s="1"/>
  <c r="P4859" i="3" s="1"/>
  <c r="Q4859" i="3" s="1"/>
  <c r="R4859" i="3" s="1"/>
  <c r="S4859" i="3" s="1"/>
  <c r="AK4858" i="3"/>
  <c r="AJ4858" i="3"/>
  <c r="I4858" i="3"/>
  <c r="M4858" i="3" s="1"/>
  <c r="N4858" i="3" s="1"/>
  <c r="O4858" i="3" s="1"/>
  <c r="P4858" i="3" s="1"/>
  <c r="Q4858" i="3" s="1"/>
  <c r="R4858" i="3" s="1"/>
  <c r="S4858" i="3" s="1"/>
  <c r="AJ4857" i="3"/>
  <c r="AK4857" i="3" s="1"/>
  <c r="L4857" i="3"/>
  <c r="J4857" i="3"/>
  <c r="I4857" i="3"/>
  <c r="AJ4856" i="3"/>
  <c r="AK4856" i="3" s="1"/>
  <c r="I4856" i="3"/>
  <c r="T4856" i="3" s="1"/>
  <c r="U4856" i="3" s="1"/>
  <c r="V4856" i="3" s="1"/>
  <c r="W4856" i="3" s="1"/>
  <c r="X4856" i="3" s="1"/>
  <c r="Y4856" i="3" s="1"/>
  <c r="Z4856" i="3" s="1"/>
  <c r="AA4856" i="3" s="1"/>
  <c r="AB4856" i="3" s="1"/>
  <c r="AC4856" i="3" s="1"/>
  <c r="AJ4855" i="3"/>
  <c r="AK4855" i="3" s="1"/>
  <c r="T4855" i="3"/>
  <c r="U4855" i="3" s="1"/>
  <c r="V4855" i="3" s="1"/>
  <c r="W4855" i="3" s="1"/>
  <c r="X4855" i="3" s="1"/>
  <c r="Y4855" i="3" s="1"/>
  <c r="Z4855" i="3" s="1"/>
  <c r="AA4855" i="3" s="1"/>
  <c r="AB4855" i="3" s="1"/>
  <c r="AC4855" i="3" s="1"/>
  <c r="I4855" i="3"/>
  <c r="AJ4854" i="3"/>
  <c r="AK4854" i="3" s="1"/>
  <c r="I4854" i="3"/>
  <c r="M4854" i="3" s="1"/>
  <c r="N4854" i="3" s="1"/>
  <c r="O4854" i="3" s="1"/>
  <c r="P4854" i="3" s="1"/>
  <c r="Q4854" i="3" s="1"/>
  <c r="R4854" i="3" s="1"/>
  <c r="S4854" i="3" s="1"/>
  <c r="AJ4853" i="3"/>
  <c r="AK4853" i="3" s="1"/>
  <c r="T4853" i="3"/>
  <c r="U4853" i="3" s="1"/>
  <c r="V4853" i="3" s="1"/>
  <c r="W4853" i="3" s="1"/>
  <c r="X4853" i="3" s="1"/>
  <c r="Y4853" i="3" s="1"/>
  <c r="Z4853" i="3" s="1"/>
  <c r="AA4853" i="3" s="1"/>
  <c r="AB4853" i="3" s="1"/>
  <c r="AC4853" i="3" s="1"/>
  <c r="M4853" i="3"/>
  <c r="N4853" i="3" s="1"/>
  <c r="O4853" i="3" s="1"/>
  <c r="P4853" i="3" s="1"/>
  <c r="Q4853" i="3" s="1"/>
  <c r="R4853" i="3" s="1"/>
  <c r="S4853" i="3" s="1"/>
  <c r="I4853" i="3"/>
  <c r="AJ4852" i="3"/>
  <c r="AK4852" i="3" s="1"/>
  <c r="T4852" i="3"/>
  <c r="U4852" i="3" s="1"/>
  <c r="V4852" i="3" s="1"/>
  <c r="W4852" i="3" s="1"/>
  <c r="X4852" i="3" s="1"/>
  <c r="Y4852" i="3" s="1"/>
  <c r="Z4852" i="3" s="1"/>
  <c r="AA4852" i="3" s="1"/>
  <c r="AB4852" i="3" s="1"/>
  <c r="AC4852" i="3" s="1"/>
  <c r="M4852" i="3"/>
  <c r="N4852" i="3" s="1"/>
  <c r="O4852" i="3" s="1"/>
  <c r="P4852" i="3" s="1"/>
  <c r="Q4852" i="3" s="1"/>
  <c r="R4852" i="3" s="1"/>
  <c r="S4852" i="3" s="1"/>
  <c r="I4852" i="3"/>
  <c r="L4852" i="3" s="1"/>
  <c r="AJ4851" i="3"/>
  <c r="AK4851" i="3" s="1"/>
  <c r="I4851" i="3"/>
  <c r="T4851" i="3" s="1"/>
  <c r="U4851" i="3" s="1"/>
  <c r="V4851" i="3" s="1"/>
  <c r="W4851" i="3" s="1"/>
  <c r="X4851" i="3" s="1"/>
  <c r="Y4851" i="3" s="1"/>
  <c r="Z4851" i="3" s="1"/>
  <c r="AA4851" i="3" s="1"/>
  <c r="AB4851" i="3" s="1"/>
  <c r="AC4851" i="3" s="1"/>
  <c r="AJ4850" i="3"/>
  <c r="AK4850" i="3" s="1"/>
  <c r="I4850" i="3"/>
  <c r="AJ4849" i="3"/>
  <c r="AK4849" i="3" s="1"/>
  <c r="I4849" i="3"/>
  <c r="AJ4848" i="3"/>
  <c r="AK4848" i="3" s="1"/>
  <c r="I4848" i="3"/>
  <c r="AJ4847" i="3"/>
  <c r="AK4847" i="3" s="1"/>
  <c r="I4847" i="3"/>
  <c r="AJ4846" i="3"/>
  <c r="AK4846" i="3" s="1"/>
  <c r="I4846" i="3"/>
  <c r="M4846" i="3" s="1"/>
  <c r="N4846" i="3" s="1"/>
  <c r="O4846" i="3" s="1"/>
  <c r="P4846" i="3" s="1"/>
  <c r="Q4846" i="3" s="1"/>
  <c r="R4846" i="3" s="1"/>
  <c r="S4846" i="3" s="1"/>
  <c r="AJ4845" i="3"/>
  <c r="AK4845" i="3" s="1"/>
  <c r="I4845" i="3"/>
  <c r="AJ4844" i="3"/>
  <c r="AK4844" i="3" s="1"/>
  <c r="T4844" i="3"/>
  <c r="U4844" i="3" s="1"/>
  <c r="V4844" i="3" s="1"/>
  <c r="W4844" i="3" s="1"/>
  <c r="X4844" i="3" s="1"/>
  <c r="Y4844" i="3" s="1"/>
  <c r="Z4844" i="3" s="1"/>
  <c r="AA4844" i="3" s="1"/>
  <c r="AB4844" i="3" s="1"/>
  <c r="AC4844" i="3" s="1"/>
  <c r="M4844" i="3"/>
  <c r="N4844" i="3" s="1"/>
  <c r="O4844" i="3" s="1"/>
  <c r="P4844" i="3" s="1"/>
  <c r="Q4844" i="3" s="1"/>
  <c r="R4844" i="3" s="1"/>
  <c r="S4844" i="3" s="1"/>
  <c r="J4844" i="3"/>
  <c r="I4844" i="3"/>
  <c r="L4844" i="3" s="1"/>
  <c r="AJ4843" i="3"/>
  <c r="AK4843" i="3" s="1"/>
  <c r="I4843" i="3"/>
  <c r="T4843" i="3" s="1"/>
  <c r="U4843" i="3" s="1"/>
  <c r="V4843" i="3" s="1"/>
  <c r="W4843" i="3" s="1"/>
  <c r="X4843" i="3" s="1"/>
  <c r="Y4843" i="3" s="1"/>
  <c r="Z4843" i="3" s="1"/>
  <c r="AA4843" i="3" s="1"/>
  <c r="AB4843" i="3" s="1"/>
  <c r="AC4843" i="3" s="1"/>
  <c r="AJ4842" i="3"/>
  <c r="AK4842" i="3" s="1"/>
  <c r="J4842" i="3"/>
  <c r="I4842" i="3"/>
  <c r="L4842" i="3" s="1"/>
  <c r="AJ4841" i="3"/>
  <c r="AK4841" i="3" s="1"/>
  <c r="I4841" i="3"/>
  <c r="L4841" i="3" s="1"/>
  <c r="AJ4840" i="3"/>
  <c r="AK4840" i="3" s="1"/>
  <c r="T4840" i="3"/>
  <c r="U4840" i="3" s="1"/>
  <c r="V4840" i="3" s="1"/>
  <c r="W4840" i="3" s="1"/>
  <c r="X4840" i="3" s="1"/>
  <c r="Y4840" i="3" s="1"/>
  <c r="Z4840" i="3" s="1"/>
  <c r="AA4840" i="3" s="1"/>
  <c r="AB4840" i="3" s="1"/>
  <c r="AC4840" i="3" s="1"/>
  <c r="I4840" i="3"/>
  <c r="J4840" i="3" s="1"/>
  <c r="AJ4839" i="3"/>
  <c r="AK4839" i="3" s="1"/>
  <c r="T4839" i="3"/>
  <c r="U4839" i="3" s="1"/>
  <c r="V4839" i="3" s="1"/>
  <c r="W4839" i="3" s="1"/>
  <c r="X4839" i="3" s="1"/>
  <c r="Y4839" i="3" s="1"/>
  <c r="Z4839" i="3" s="1"/>
  <c r="AA4839" i="3" s="1"/>
  <c r="AB4839" i="3" s="1"/>
  <c r="AC4839" i="3" s="1"/>
  <c r="I4839" i="3"/>
  <c r="AJ4838" i="3"/>
  <c r="AK4838" i="3" s="1"/>
  <c r="I4838" i="3"/>
  <c r="AJ4837" i="3"/>
  <c r="AK4837" i="3" s="1"/>
  <c r="M4837" i="3"/>
  <c r="N4837" i="3" s="1"/>
  <c r="O4837" i="3" s="1"/>
  <c r="P4837" i="3" s="1"/>
  <c r="Q4837" i="3" s="1"/>
  <c r="R4837" i="3" s="1"/>
  <c r="S4837" i="3" s="1"/>
  <c r="L4837" i="3"/>
  <c r="I4837" i="3"/>
  <c r="AJ4836" i="3"/>
  <c r="AK4836" i="3" s="1"/>
  <c r="J4836" i="3"/>
  <c r="I4836" i="3"/>
  <c r="AJ4835" i="3"/>
  <c r="AK4835" i="3" s="1"/>
  <c r="J4835" i="3"/>
  <c r="I4835" i="3"/>
  <c r="AJ4834" i="3"/>
  <c r="AK4834" i="3" s="1"/>
  <c r="I4834" i="3"/>
  <c r="AJ4833" i="3"/>
  <c r="AK4833" i="3" s="1"/>
  <c r="T4833" i="3"/>
  <c r="U4833" i="3" s="1"/>
  <c r="V4833" i="3" s="1"/>
  <c r="W4833" i="3" s="1"/>
  <c r="X4833" i="3" s="1"/>
  <c r="Y4833" i="3" s="1"/>
  <c r="Z4833" i="3" s="1"/>
  <c r="AA4833" i="3" s="1"/>
  <c r="AB4833" i="3" s="1"/>
  <c r="AC4833" i="3" s="1"/>
  <c r="K4833" i="3"/>
  <c r="I4833" i="3"/>
  <c r="J4833" i="3" s="1"/>
  <c r="AJ4832" i="3"/>
  <c r="AK4832" i="3" s="1"/>
  <c r="I4832" i="3"/>
  <c r="AJ4831" i="3"/>
  <c r="AK4831" i="3" s="1"/>
  <c r="I4831" i="3"/>
  <c r="L4831" i="3" s="1"/>
  <c r="AJ4830" i="3"/>
  <c r="AK4830" i="3" s="1"/>
  <c r="I4830" i="3"/>
  <c r="AJ4829" i="3"/>
  <c r="AK4829" i="3" s="1"/>
  <c r="L4829" i="3"/>
  <c r="K4829" i="3"/>
  <c r="J4829" i="3"/>
  <c r="I4829" i="3"/>
  <c r="T4829" i="3" s="1"/>
  <c r="U4829" i="3" s="1"/>
  <c r="V4829" i="3" s="1"/>
  <c r="W4829" i="3" s="1"/>
  <c r="X4829" i="3" s="1"/>
  <c r="Y4829" i="3" s="1"/>
  <c r="Z4829" i="3" s="1"/>
  <c r="AA4829" i="3" s="1"/>
  <c r="AB4829" i="3" s="1"/>
  <c r="AC4829" i="3" s="1"/>
  <c r="AJ4828" i="3"/>
  <c r="AK4828" i="3" s="1"/>
  <c r="J4828" i="3"/>
  <c r="I4828" i="3"/>
  <c r="L4828" i="3" s="1"/>
  <c r="AJ4827" i="3"/>
  <c r="AK4827" i="3" s="1"/>
  <c r="K4827" i="3"/>
  <c r="J4827" i="3"/>
  <c r="I4827" i="3"/>
  <c r="AJ4826" i="3"/>
  <c r="AK4826" i="3" s="1"/>
  <c r="M4826" i="3"/>
  <c r="N4826" i="3" s="1"/>
  <c r="O4826" i="3" s="1"/>
  <c r="P4826" i="3" s="1"/>
  <c r="Q4826" i="3" s="1"/>
  <c r="R4826" i="3" s="1"/>
  <c r="S4826" i="3" s="1"/>
  <c r="I4826" i="3"/>
  <c r="AJ4825" i="3"/>
  <c r="AK4825" i="3" s="1"/>
  <c r="T4825" i="3"/>
  <c r="U4825" i="3" s="1"/>
  <c r="V4825" i="3" s="1"/>
  <c r="W4825" i="3" s="1"/>
  <c r="X4825" i="3" s="1"/>
  <c r="Y4825" i="3" s="1"/>
  <c r="Z4825" i="3" s="1"/>
  <c r="AA4825" i="3" s="1"/>
  <c r="AB4825" i="3" s="1"/>
  <c r="AC4825" i="3" s="1"/>
  <c r="K4825" i="3"/>
  <c r="I4825" i="3"/>
  <c r="J4825" i="3" s="1"/>
  <c r="AJ4824" i="3"/>
  <c r="AK4824" i="3" s="1"/>
  <c r="I4824" i="3"/>
  <c r="T4824" i="3" s="1"/>
  <c r="U4824" i="3" s="1"/>
  <c r="V4824" i="3" s="1"/>
  <c r="W4824" i="3" s="1"/>
  <c r="X4824" i="3" s="1"/>
  <c r="Y4824" i="3" s="1"/>
  <c r="Z4824" i="3" s="1"/>
  <c r="AA4824" i="3" s="1"/>
  <c r="AB4824" i="3" s="1"/>
  <c r="AC4824" i="3" s="1"/>
  <c r="AJ4823" i="3"/>
  <c r="AK4823" i="3" s="1"/>
  <c r="I4823" i="3"/>
  <c r="AJ4822" i="3"/>
  <c r="AK4822" i="3" s="1"/>
  <c r="I4822" i="3"/>
  <c r="AJ4821" i="3"/>
  <c r="AK4821" i="3" s="1"/>
  <c r="T4821" i="3"/>
  <c r="U4821" i="3" s="1"/>
  <c r="V4821" i="3" s="1"/>
  <c r="W4821" i="3" s="1"/>
  <c r="X4821" i="3" s="1"/>
  <c r="Y4821" i="3" s="1"/>
  <c r="Z4821" i="3" s="1"/>
  <c r="AA4821" i="3" s="1"/>
  <c r="AB4821" i="3" s="1"/>
  <c r="AC4821" i="3" s="1"/>
  <c r="K4821" i="3"/>
  <c r="I4821" i="3"/>
  <c r="AJ4820" i="3"/>
  <c r="AK4820" i="3" s="1"/>
  <c r="AB4820" i="3"/>
  <c r="AC4820" i="3" s="1"/>
  <c r="J4820" i="3"/>
  <c r="I4820" i="3"/>
  <c r="T4820" i="3" s="1"/>
  <c r="U4820" i="3" s="1"/>
  <c r="V4820" i="3" s="1"/>
  <c r="W4820" i="3" s="1"/>
  <c r="X4820" i="3" s="1"/>
  <c r="Y4820" i="3" s="1"/>
  <c r="Z4820" i="3" s="1"/>
  <c r="AA4820" i="3" s="1"/>
  <c r="AJ4819" i="3"/>
  <c r="AK4819" i="3" s="1"/>
  <c r="L4819" i="3"/>
  <c r="I4819" i="3"/>
  <c r="AJ4818" i="3"/>
  <c r="AK4818" i="3" s="1"/>
  <c r="I4818" i="3"/>
  <c r="AJ4817" i="3"/>
  <c r="AK4817" i="3" s="1"/>
  <c r="T4817" i="3"/>
  <c r="U4817" i="3" s="1"/>
  <c r="V4817" i="3" s="1"/>
  <c r="W4817" i="3" s="1"/>
  <c r="X4817" i="3" s="1"/>
  <c r="Y4817" i="3" s="1"/>
  <c r="Z4817" i="3" s="1"/>
  <c r="AA4817" i="3" s="1"/>
  <c r="AB4817" i="3" s="1"/>
  <c r="AC4817" i="3" s="1"/>
  <c r="K4817" i="3"/>
  <c r="I4817" i="3"/>
  <c r="L4817" i="3" s="1"/>
  <c r="AJ4816" i="3"/>
  <c r="AK4816" i="3" s="1"/>
  <c r="M4816" i="3"/>
  <c r="N4816" i="3" s="1"/>
  <c r="O4816" i="3" s="1"/>
  <c r="P4816" i="3" s="1"/>
  <c r="Q4816" i="3" s="1"/>
  <c r="R4816" i="3" s="1"/>
  <c r="S4816" i="3" s="1"/>
  <c r="I4816" i="3"/>
  <c r="AJ4815" i="3"/>
  <c r="AK4815" i="3" s="1"/>
  <c r="T4815" i="3"/>
  <c r="U4815" i="3" s="1"/>
  <c r="V4815" i="3" s="1"/>
  <c r="W4815" i="3" s="1"/>
  <c r="X4815" i="3" s="1"/>
  <c r="Y4815" i="3" s="1"/>
  <c r="Z4815" i="3" s="1"/>
  <c r="AA4815" i="3" s="1"/>
  <c r="AB4815" i="3" s="1"/>
  <c r="AC4815" i="3" s="1"/>
  <c r="I4815" i="3"/>
  <c r="AJ4814" i="3"/>
  <c r="AK4814" i="3" s="1"/>
  <c r="U4814" i="3"/>
  <c r="V4814" i="3" s="1"/>
  <c r="W4814" i="3" s="1"/>
  <c r="X4814" i="3" s="1"/>
  <c r="Y4814" i="3" s="1"/>
  <c r="Z4814" i="3" s="1"/>
  <c r="AA4814" i="3" s="1"/>
  <c r="AB4814" i="3" s="1"/>
  <c r="AC4814" i="3" s="1"/>
  <c r="T4814" i="3"/>
  <c r="M4814" i="3"/>
  <c r="N4814" i="3" s="1"/>
  <c r="O4814" i="3" s="1"/>
  <c r="P4814" i="3" s="1"/>
  <c r="Q4814" i="3" s="1"/>
  <c r="R4814" i="3" s="1"/>
  <c r="S4814" i="3" s="1"/>
  <c r="I4814" i="3"/>
  <c r="J4814" i="3" s="1"/>
  <c r="AK4813" i="3"/>
  <c r="AJ4813" i="3"/>
  <c r="T4813" i="3"/>
  <c r="U4813" i="3" s="1"/>
  <c r="V4813" i="3" s="1"/>
  <c r="W4813" i="3" s="1"/>
  <c r="X4813" i="3" s="1"/>
  <c r="Y4813" i="3" s="1"/>
  <c r="Z4813" i="3" s="1"/>
  <c r="AA4813" i="3" s="1"/>
  <c r="AB4813" i="3" s="1"/>
  <c r="AC4813" i="3" s="1"/>
  <c r="I4813" i="3"/>
  <c r="L4813" i="3" s="1"/>
  <c r="AJ4812" i="3"/>
  <c r="AK4812" i="3" s="1"/>
  <c r="T4812" i="3"/>
  <c r="U4812" i="3" s="1"/>
  <c r="V4812" i="3" s="1"/>
  <c r="W4812" i="3" s="1"/>
  <c r="X4812" i="3" s="1"/>
  <c r="Y4812" i="3" s="1"/>
  <c r="Z4812" i="3" s="1"/>
  <c r="AA4812" i="3" s="1"/>
  <c r="AB4812" i="3" s="1"/>
  <c r="AC4812" i="3" s="1"/>
  <c r="M4812" i="3"/>
  <c r="N4812" i="3" s="1"/>
  <c r="O4812" i="3" s="1"/>
  <c r="P4812" i="3" s="1"/>
  <c r="Q4812" i="3" s="1"/>
  <c r="R4812" i="3" s="1"/>
  <c r="S4812" i="3" s="1"/>
  <c r="I4812" i="3"/>
  <c r="J4812" i="3" s="1"/>
  <c r="AK4811" i="3"/>
  <c r="AJ4811" i="3"/>
  <c r="M4811" i="3"/>
  <c r="N4811" i="3" s="1"/>
  <c r="O4811" i="3" s="1"/>
  <c r="P4811" i="3" s="1"/>
  <c r="Q4811" i="3" s="1"/>
  <c r="R4811" i="3" s="1"/>
  <c r="S4811" i="3" s="1"/>
  <c r="I4811" i="3"/>
  <c r="AJ4810" i="3"/>
  <c r="AK4810" i="3" s="1"/>
  <c r="I4810" i="3"/>
  <c r="AJ4809" i="3"/>
  <c r="AK4809" i="3" s="1"/>
  <c r="V4809" i="3"/>
  <c r="W4809" i="3" s="1"/>
  <c r="X4809" i="3" s="1"/>
  <c r="Y4809" i="3" s="1"/>
  <c r="Z4809" i="3" s="1"/>
  <c r="AA4809" i="3" s="1"/>
  <c r="AB4809" i="3" s="1"/>
  <c r="AC4809" i="3" s="1"/>
  <c r="M4809" i="3"/>
  <c r="N4809" i="3" s="1"/>
  <c r="O4809" i="3" s="1"/>
  <c r="P4809" i="3" s="1"/>
  <c r="Q4809" i="3" s="1"/>
  <c r="R4809" i="3" s="1"/>
  <c r="S4809" i="3" s="1"/>
  <c r="L4809" i="3"/>
  <c r="K4809" i="3"/>
  <c r="J4809" i="3"/>
  <c r="I4809" i="3"/>
  <c r="T4809" i="3" s="1"/>
  <c r="U4809" i="3" s="1"/>
  <c r="AJ4808" i="3"/>
  <c r="AK4808" i="3" s="1"/>
  <c r="I4808" i="3"/>
  <c r="M4808" i="3" s="1"/>
  <c r="N4808" i="3" s="1"/>
  <c r="O4808" i="3" s="1"/>
  <c r="P4808" i="3" s="1"/>
  <c r="Q4808" i="3" s="1"/>
  <c r="R4808" i="3" s="1"/>
  <c r="S4808" i="3" s="1"/>
  <c r="AJ4807" i="3"/>
  <c r="AK4807" i="3" s="1"/>
  <c r="T4807" i="3"/>
  <c r="U4807" i="3" s="1"/>
  <c r="V4807" i="3" s="1"/>
  <c r="W4807" i="3" s="1"/>
  <c r="X4807" i="3" s="1"/>
  <c r="Y4807" i="3" s="1"/>
  <c r="Z4807" i="3" s="1"/>
  <c r="AA4807" i="3" s="1"/>
  <c r="AB4807" i="3" s="1"/>
  <c r="AC4807" i="3" s="1"/>
  <c r="L4807" i="3"/>
  <c r="J4807" i="3"/>
  <c r="I4807" i="3"/>
  <c r="AJ4806" i="3"/>
  <c r="AK4806" i="3" s="1"/>
  <c r="M4806" i="3"/>
  <c r="N4806" i="3" s="1"/>
  <c r="O4806" i="3" s="1"/>
  <c r="P4806" i="3" s="1"/>
  <c r="Q4806" i="3" s="1"/>
  <c r="R4806" i="3" s="1"/>
  <c r="S4806" i="3" s="1"/>
  <c r="K4806" i="3"/>
  <c r="J4806" i="3"/>
  <c r="I4806" i="3"/>
  <c r="T4806" i="3" s="1"/>
  <c r="U4806" i="3" s="1"/>
  <c r="V4806" i="3" s="1"/>
  <c r="W4806" i="3" s="1"/>
  <c r="X4806" i="3" s="1"/>
  <c r="Y4806" i="3" s="1"/>
  <c r="Z4806" i="3" s="1"/>
  <c r="AA4806" i="3" s="1"/>
  <c r="AB4806" i="3" s="1"/>
  <c r="AC4806" i="3" s="1"/>
  <c r="AJ4805" i="3"/>
  <c r="AK4805" i="3" s="1"/>
  <c r="T4805" i="3"/>
  <c r="U4805" i="3" s="1"/>
  <c r="V4805" i="3" s="1"/>
  <c r="W4805" i="3" s="1"/>
  <c r="X4805" i="3" s="1"/>
  <c r="Y4805" i="3" s="1"/>
  <c r="Z4805" i="3" s="1"/>
  <c r="AA4805" i="3" s="1"/>
  <c r="AB4805" i="3" s="1"/>
  <c r="AC4805" i="3" s="1"/>
  <c r="M4805" i="3"/>
  <c r="N4805" i="3" s="1"/>
  <c r="O4805" i="3" s="1"/>
  <c r="P4805" i="3" s="1"/>
  <c r="Q4805" i="3" s="1"/>
  <c r="R4805" i="3" s="1"/>
  <c r="S4805" i="3" s="1"/>
  <c r="I4805" i="3"/>
  <c r="AJ4804" i="3"/>
  <c r="AK4804" i="3" s="1"/>
  <c r="I4804" i="3"/>
  <c r="L4804" i="3" s="1"/>
  <c r="AJ4803" i="3"/>
  <c r="AK4803" i="3" s="1"/>
  <c r="L4803" i="3"/>
  <c r="I4803" i="3"/>
  <c r="K4803" i="3" s="1"/>
  <c r="AJ4802" i="3"/>
  <c r="AK4802" i="3" s="1"/>
  <c r="I4802" i="3"/>
  <c r="AJ4801" i="3"/>
  <c r="AK4801" i="3" s="1"/>
  <c r="I4801" i="3"/>
  <c r="AJ4800" i="3"/>
  <c r="AK4800" i="3" s="1"/>
  <c r="J4800" i="3"/>
  <c r="I4800" i="3"/>
  <c r="L4800" i="3" s="1"/>
  <c r="AJ4799" i="3"/>
  <c r="AK4799" i="3" s="1"/>
  <c r="T4799" i="3"/>
  <c r="U4799" i="3" s="1"/>
  <c r="V4799" i="3" s="1"/>
  <c r="W4799" i="3" s="1"/>
  <c r="X4799" i="3" s="1"/>
  <c r="Y4799" i="3" s="1"/>
  <c r="Z4799" i="3" s="1"/>
  <c r="AA4799" i="3" s="1"/>
  <c r="AB4799" i="3" s="1"/>
  <c r="AC4799" i="3" s="1"/>
  <c r="L4799" i="3"/>
  <c r="I4799" i="3"/>
  <c r="K4799" i="3" s="1"/>
  <c r="AK4798" i="3"/>
  <c r="AJ4798" i="3"/>
  <c r="I4798" i="3"/>
  <c r="M4798" i="3" s="1"/>
  <c r="N4798" i="3" s="1"/>
  <c r="O4798" i="3" s="1"/>
  <c r="P4798" i="3" s="1"/>
  <c r="Q4798" i="3" s="1"/>
  <c r="R4798" i="3" s="1"/>
  <c r="S4798" i="3" s="1"/>
  <c r="AJ4797" i="3"/>
  <c r="AK4797" i="3" s="1"/>
  <c r="L4797" i="3"/>
  <c r="I4797" i="3"/>
  <c r="AJ4796" i="3"/>
  <c r="AK4796" i="3" s="1"/>
  <c r="I4796" i="3"/>
  <c r="AJ4795" i="3"/>
  <c r="AK4795" i="3" s="1"/>
  <c r="I4795" i="3"/>
  <c r="AJ4794" i="3"/>
  <c r="AK4794" i="3" s="1"/>
  <c r="I4794" i="3"/>
  <c r="AJ4793" i="3"/>
  <c r="AK4793" i="3" s="1"/>
  <c r="M4793" i="3"/>
  <c r="N4793" i="3" s="1"/>
  <c r="O4793" i="3" s="1"/>
  <c r="P4793" i="3" s="1"/>
  <c r="Q4793" i="3" s="1"/>
  <c r="R4793" i="3" s="1"/>
  <c r="S4793" i="3" s="1"/>
  <c r="I4793" i="3"/>
  <c r="AJ4792" i="3"/>
  <c r="AK4792" i="3" s="1"/>
  <c r="I4792" i="3"/>
  <c r="AJ4791" i="3"/>
  <c r="AK4791" i="3" s="1"/>
  <c r="L4791" i="3"/>
  <c r="J4791" i="3"/>
  <c r="I4791" i="3"/>
  <c r="K4791" i="3" s="1"/>
  <c r="AJ4790" i="3"/>
  <c r="AK4790" i="3" s="1"/>
  <c r="J4790" i="3"/>
  <c r="I4790" i="3"/>
  <c r="T4790" i="3" s="1"/>
  <c r="U4790" i="3" s="1"/>
  <c r="V4790" i="3" s="1"/>
  <c r="W4790" i="3" s="1"/>
  <c r="X4790" i="3" s="1"/>
  <c r="Y4790" i="3" s="1"/>
  <c r="Z4790" i="3" s="1"/>
  <c r="AA4790" i="3" s="1"/>
  <c r="AB4790" i="3" s="1"/>
  <c r="AC4790" i="3" s="1"/>
  <c r="AJ4789" i="3"/>
  <c r="AK4789" i="3" s="1"/>
  <c r="I4789" i="3"/>
  <c r="M4789" i="3" s="1"/>
  <c r="N4789" i="3" s="1"/>
  <c r="O4789" i="3" s="1"/>
  <c r="P4789" i="3" s="1"/>
  <c r="Q4789" i="3" s="1"/>
  <c r="R4789" i="3" s="1"/>
  <c r="S4789" i="3" s="1"/>
  <c r="AJ4788" i="3"/>
  <c r="AK4788" i="3" s="1"/>
  <c r="I4788" i="3"/>
  <c r="AJ4787" i="3"/>
  <c r="AK4787" i="3" s="1"/>
  <c r="I4787" i="3"/>
  <c r="AJ4786" i="3"/>
  <c r="AK4786" i="3" s="1"/>
  <c r="I4786" i="3"/>
  <c r="AJ4785" i="3"/>
  <c r="AK4785" i="3" s="1"/>
  <c r="I4785" i="3"/>
  <c r="M4785" i="3" s="1"/>
  <c r="N4785" i="3" s="1"/>
  <c r="O4785" i="3" s="1"/>
  <c r="P4785" i="3" s="1"/>
  <c r="Q4785" i="3" s="1"/>
  <c r="R4785" i="3" s="1"/>
  <c r="S4785" i="3" s="1"/>
  <c r="AJ4784" i="3"/>
  <c r="AK4784" i="3" s="1"/>
  <c r="I4784" i="3"/>
  <c r="AJ4783" i="3"/>
  <c r="AK4783" i="3" s="1"/>
  <c r="L4783" i="3"/>
  <c r="I4783" i="3"/>
  <c r="AJ4782" i="3"/>
  <c r="AK4782" i="3" s="1"/>
  <c r="V4782" i="3"/>
  <c r="W4782" i="3" s="1"/>
  <c r="X4782" i="3" s="1"/>
  <c r="Y4782" i="3" s="1"/>
  <c r="Z4782" i="3" s="1"/>
  <c r="AA4782" i="3" s="1"/>
  <c r="AB4782" i="3" s="1"/>
  <c r="AC4782" i="3" s="1"/>
  <c r="M4782" i="3"/>
  <c r="N4782" i="3" s="1"/>
  <c r="O4782" i="3" s="1"/>
  <c r="P4782" i="3" s="1"/>
  <c r="Q4782" i="3" s="1"/>
  <c r="R4782" i="3" s="1"/>
  <c r="S4782" i="3" s="1"/>
  <c r="AD4782" i="3" s="1"/>
  <c r="K4782" i="3"/>
  <c r="J4782" i="3"/>
  <c r="I4782" i="3"/>
  <c r="T4782" i="3" s="1"/>
  <c r="U4782" i="3" s="1"/>
  <c r="AJ4781" i="3"/>
  <c r="AK4781" i="3" s="1"/>
  <c r="T4781" i="3"/>
  <c r="U4781" i="3" s="1"/>
  <c r="V4781" i="3" s="1"/>
  <c r="W4781" i="3" s="1"/>
  <c r="X4781" i="3" s="1"/>
  <c r="Y4781" i="3" s="1"/>
  <c r="Z4781" i="3" s="1"/>
  <c r="AA4781" i="3" s="1"/>
  <c r="AB4781" i="3" s="1"/>
  <c r="AC4781" i="3" s="1"/>
  <c r="I4781" i="3"/>
  <c r="AJ4780" i="3"/>
  <c r="AK4780" i="3" s="1"/>
  <c r="K4780" i="3"/>
  <c r="I4780" i="3"/>
  <c r="L4780" i="3" s="1"/>
  <c r="AJ4779" i="3"/>
  <c r="AK4779" i="3" s="1"/>
  <c r="T4779" i="3"/>
  <c r="U4779" i="3" s="1"/>
  <c r="V4779" i="3" s="1"/>
  <c r="W4779" i="3" s="1"/>
  <c r="X4779" i="3" s="1"/>
  <c r="Y4779" i="3" s="1"/>
  <c r="Z4779" i="3" s="1"/>
  <c r="AA4779" i="3" s="1"/>
  <c r="AB4779" i="3" s="1"/>
  <c r="AC4779" i="3" s="1"/>
  <c r="I4779" i="3"/>
  <c r="AJ4778" i="3"/>
  <c r="AK4778" i="3" s="1"/>
  <c r="K4778" i="3"/>
  <c r="I4778" i="3"/>
  <c r="T4778" i="3" s="1"/>
  <c r="U4778" i="3" s="1"/>
  <c r="V4778" i="3" s="1"/>
  <c r="W4778" i="3" s="1"/>
  <c r="X4778" i="3" s="1"/>
  <c r="Y4778" i="3" s="1"/>
  <c r="Z4778" i="3" s="1"/>
  <c r="AA4778" i="3" s="1"/>
  <c r="AB4778" i="3" s="1"/>
  <c r="AC4778" i="3" s="1"/>
  <c r="AJ4777" i="3"/>
  <c r="AK4777" i="3" s="1"/>
  <c r="I4777" i="3"/>
  <c r="K4777" i="3" s="1"/>
  <c r="AJ4776" i="3"/>
  <c r="AK4776" i="3" s="1"/>
  <c r="K4776" i="3"/>
  <c r="I4776" i="3"/>
  <c r="AJ4775" i="3"/>
  <c r="AK4775" i="3" s="1"/>
  <c r="I4775" i="3"/>
  <c r="AJ4774" i="3"/>
  <c r="AK4774" i="3" s="1"/>
  <c r="I4774" i="3"/>
  <c r="AJ4773" i="3"/>
  <c r="AK4773" i="3" s="1"/>
  <c r="I4773" i="3"/>
  <c r="AJ4772" i="3"/>
  <c r="AK4772" i="3" s="1"/>
  <c r="I4772" i="3"/>
  <c r="AJ4771" i="3"/>
  <c r="AK4771" i="3" s="1"/>
  <c r="I4771" i="3"/>
  <c r="AJ4770" i="3"/>
  <c r="AK4770" i="3" s="1"/>
  <c r="V4770" i="3"/>
  <c r="W4770" i="3" s="1"/>
  <c r="X4770" i="3" s="1"/>
  <c r="Y4770" i="3" s="1"/>
  <c r="Z4770" i="3" s="1"/>
  <c r="AA4770" i="3" s="1"/>
  <c r="AB4770" i="3" s="1"/>
  <c r="AC4770" i="3" s="1"/>
  <c r="K4770" i="3"/>
  <c r="I4770" i="3"/>
  <c r="T4770" i="3" s="1"/>
  <c r="U4770" i="3" s="1"/>
  <c r="AJ4769" i="3"/>
  <c r="AK4769" i="3" s="1"/>
  <c r="I4769" i="3"/>
  <c r="AJ4768" i="3"/>
  <c r="AK4768" i="3" s="1"/>
  <c r="M4768" i="3"/>
  <c r="N4768" i="3" s="1"/>
  <c r="O4768" i="3" s="1"/>
  <c r="P4768" i="3" s="1"/>
  <c r="Q4768" i="3" s="1"/>
  <c r="R4768" i="3" s="1"/>
  <c r="S4768" i="3" s="1"/>
  <c r="I4768" i="3"/>
  <c r="AJ4767" i="3"/>
  <c r="AK4767" i="3" s="1"/>
  <c r="M4767" i="3"/>
  <c r="N4767" i="3" s="1"/>
  <c r="O4767" i="3" s="1"/>
  <c r="P4767" i="3" s="1"/>
  <c r="Q4767" i="3" s="1"/>
  <c r="R4767" i="3" s="1"/>
  <c r="S4767" i="3" s="1"/>
  <c r="I4767" i="3"/>
  <c r="AJ4766" i="3"/>
  <c r="AK4766" i="3" s="1"/>
  <c r="I4766" i="3"/>
  <c r="T4766" i="3" s="1"/>
  <c r="U4766" i="3" s="1"/>
  <c r="V4766" i="3" s="1"/>
  <c r="W4766" i="3" s="1"/>
  <c r="X4766" i="3" s="1"/>
  <c r="Y4766" i="3" s="1"/>
  <c r="Z4766" i="3" s="1"/>
  <c r="AA4766" i="3" s="1"/>
  <c r="AB4766" i="3" s="1"/>
  <c r="AC4766" i="3" s="1"/>
  <c r="AJ4765" i="3"/>
  <c r="AK4765" i="3" s="1"/>
  <c r="I4765" i="3"/>
  <c r="AJ4764" i="3"/>
  <c r="AK4764" i="3" s="1"/>
  <c r="I4764" i="3"/>
  <c r="M4764" i="3" s="1"/>
  <c r="N4764" i="3" s="1"/>
  <c r="O4764" i="3" s="1"/>
  <c r="P4764" i="3" s="1"/>
  <c r="Q4764" i="3" s="1"/>
  <c r="R4764" i="3" s="1"/>
  <c r="S4764" i="3" s="1"/>
  <c r="AJ4763" i="3"/>
  <c r="AK4763" i="3" s="1"/>
  <c r="I4763" i="3"/>
  <c r="M4763" i="3" s="1"/>
  <c r="N4763" i="3" s="1"/>
  <c r="O4763" i="3" s="1"/>
  <c r="P4763" i="3" s="1"/>
  <c r="Q4763" i="3" s="1"/>
  <c r="R4763" i="3" s="1"/>
  <c r="S4763" i="3" s="1"/>
  <c r="AJ4762" i="3"/>
  <c r="AK4762" i="3" s="1"/>
  <c r="M4762" i="3"/>
  <c r="N4762" i="3" s="1"/>
  <c r="O4762" i="3" s="1"/>
  <c r="P4762" i="3" s="1"/>
  <c r="Q4762" i="3" s="1"/>
  <c r="R4762" i="3" s="1"/>
  <c r="S4762" i="3" s="1"/>
  <c r="J4762" i="3"/>
  <c r="I4762" i="3"/>
  <c r="AJ4761" i="3"/>
  <c r="AK4761" i="3" s="1"/>
  <c r="Y4761" i="3"/>
  <c r="Z4761" i="3" s="1"/>
  <c r="AA4761" i="3" s="1"/>
  <c r="AB4761" i="3" s="1"/>
  <c r="AC4761" i="3" s="1"/>
  <c r="N4761" i="3"/>
  <c r="O4761" i="3" s="1"/>
  <c r="P4761" i="3" s="1"/>
  <c r="Q4761" i="3" s="1"/>
  <c r="R4761" i="3" s="1"/>
  <c r="S4761" i="3" s="1"/>
  <c r="M4761" i="3"/>
  <c r="L4761" i="3"/>
  <c r="K4761" i="3"/>
  <c r="J4761" i="3"/>
  <c r="I4761" i="3"/>
  <c r="T4761" i="3" s="1"/>
  <c r="U4761" i="3" s="1"/>
  <c r="V4761" i="3" s="1"/>
  <c r="W4761" i="3" s="1"/>
  <c r="X4761" i="3" s="1"/>
  <c r="AJ4760" i="3"/>
  <c r="AK4760" i="3" s="1"/>
  <c r="K4760" i="3"/>
  <c r="J4760" i="3"/>
  <c r="I4760" i="3"/>
  <c r="AJ4759" i="3"/>
  <c r="AK4759" i="3" s="1"/>
  <c r="T4759" i="3"/>
  <c r="U4759" i="3" s="1"/>
  <c r="V4759" i="3" s="1"/>
  <c r="W4759" i="3" s="1"/>
  <c r="X4759" i="3" s="1"/>
  <c r="Y4759" i="3" s="1"/>
  <c r="Z4759" i="3" s="1"/>
  <c r="AA4759" i="3" s="1"/>
  <c r="AB4759" i="3" s="1"/>
  <c r="AC4759" i="3" s="1"/>
  <c r="L4759" i="3"/>
  <c r="I4759" i="3"/>
  <c r="K4759" i="3" s="1"/>
  <c r="AK4758" i="3"/>
  <c r="AJ4758" i="3"/>
  <c r="I4758" i="3"/>
  <c r="AJ4757" i="3"/>
  <c r="AK4757" i="3" s="1"/>
  <c r="I4757" i="3"/>
  <c r="AJ4756" i="3"/>
  <c r="AK4756" i="3" s="1"/>
  <c r="I4756" i="3"/>
  <c r="AJ4755" i="3"/>
  <c r="AK4755" i="3" s="1"/>
  <c r="I4755" i="3"/>
  <c r="AJ4754" i="3"/>
  <c r="AK4754" i="3" s="1"/>
  <c r="I4754" i="3"/>
  <c r="M4754" i="3" s="1"/>
  <c r="N4754" i="3" s="1"/>
  <c r="O4754" i="3" s="1"/>
  <c r="P4754" i="3" s="1"/>
  <c r="Q4754" i="3" s="1"/>
  <c r="R4754" i="3" s="1"/>
  <c r="S4754" i="3" s="1"/>
  <c r="AJ4753" i="3"/>
  <c r="AK4753" i="3" s="1"/>
  <c r="L4753" i="3"/>
  <c r="I4753" i="3"/>
  <c r="K4753" i="3" s="1"/>
  <c r="AJ4752" i="3"/>
  <c r="AK4752" i="3" s="1"/>
  <c r="I4752" i="3"/>
  <c r="AJ4751" i="3"/>
  <c r="AK4751" i="3" s="1"/>
  <c r="L4751" i="3"/>
  <c r="J4751" i="3"/>
  <c r="I4751" i="3"/>
  <c r="K4751" i="3" s="1"/>
  <c r="AJ4750" i="3"/>
  <c r="AK4750" i="3" s="1"/>
  <c r="M4750" i="3"/>
  <c r="N4750" i="3" s="1"/>
  <c r="O4750" i="3" s="1"/>
  <c r="P4750" i="3" s="1"/>
  <c r="Q4750" i="3" s="1"/>
  <c r="R4750" i="3" s="1"/>
  <c r="S4750" i="3" s="1"/>
  <c r="I4750" i="3"/>
  <c r="AJ4749" i="3"/>
  <c r="AK4749" i="3" s="1"/>
  <c r="I4749" i="3"/>
  <c r="AJ4748" i="3"/>
  <c r="AK4748" i="3" s="1"/>
  <c r="I4748" i="3"/>
  <c r="AJ4747" i="3"/>
  <c r="AK4747" i="3" s="1"/>
  <c r="M4747" i="3"/>
  <c r="N4747" i="3" s="1"/>
  <c r="O4747" i="3" s="1"/>
  <c r="P4747" i="3" s="1"/>
  <c r="Q4747" i="3" s="1"/>
  <c r="R4747" i="3" s="1"/>
  <c r="S4747" i="3" s="1"/>
  <c r="J4747" i="3"/>
  <c r="I4747" i="3"/>
  <c r="T4747" i="3" s="1"/>
  <c r="U4747" i="3" s="1"/>
  <c r="V4747" i="3" s="1"/>
  <c r="W4747" i="3" s="1"/>
  <c r="X4747" i="3" s="1"/>
  <c r="Y4747" i="3" s="1"/>
  <c r="Z4747" i="3" s="1"/>
  <c r="AA4747" i="3" s="1"/>
  <c r="AB4747" i="3" s="1"/>
  <c r="AC4747" i="3" s="1"/>
  <c r="AJ4746" i="3"/>
  <c r="AK4746" i="3" s="1"/>
  <c r="K4746" i="3"/>
  <c r="J4746" i="3"/>
  <c r="I4746" i="3"/>
  <c r="T4746" i="3" s="1"/>
  <c r="U4746" i="3" s="1"/>
  <c r="V4746" i="3" s="1"/>
  <c r="W4746" i="3" s="1"/>
  <c r="X4746" i="3" s="1"/>
  <c r="Y4746" i="3" s="1"/>
  <c r="Z4746" i="3" s="1"/>
  <c r="AA4746" i="3" s="1"/>
  <c r="AB4746" i="3" s="1"/>
  <c r="AC4746" i="3" s="1"/>
  <c r="AJ4745" i="3"/>
  <c r="AK4745" i="3" s="1"/>
  <c r="T4745" i="3"/>
  <c r="U4745" i="3" s="1"/>
  <c r="V4745" i="3" s="1"/>
  <c r="W4745" i="3" s="1"/>
  <c r="X4745" i="3" s="1"/>
  <c r="Y4745" i="3" s="1"/>
  <c r="Z4745" i="3" s="1"/>
  <c r="AA4745" i="3" s="1"/>
  <c r="AB4745" i="3" s="1"/>
  <c r="AC4745" i="3" s="1"/>
  <c r="L4745" i="3"/>
  <c r="I4745" i="3"/>
  <c r="AJ4744" i="3"/>
  <c r="AK4744" i="3" s="1"/>
  <c r="I4744" i="3"/>
  <c r="AJ4743" i="3"/>
  <c r="AK4743" i="3" s="1"/>
  <c r="M4743" i="3"/>
  <c r="N4743" i="3" s="1"/>
  <c r="O4743" i="3" s="1"/>
  <c r="P4743" i="3" s="1"/>
  <c r="Q4743" i="3" s="1"/>
  <c r="R4743" i="3" s="1"/>
  <c r="S4743" i="3" s="1"/>
  <c r="I4743" i="3"/>
  <c r="AJ4742" i="3"/>
  <c r="AK4742" i="3" s="1"/>
  <c r="I4742" i="3"/>
  <c r="AJ4741" i="3"/>
  <c r="AK4741" i="3" s="1"/>
  <c r="I4741" i="3"/>
  <c r="T4741" i="3" s="1"/>
  <c r="U4741" i="3" s="1"/>
  <c r="V4741" i="3" s="1"/>
  <c r="W4741" i="3" s="1"/>
  <c r="X4741" i="3" s="1"/>
  <c r="Y4741" i="3" s="1"/>
  <c r="Z4741" i="3" s="1"/>
  <c r="AA4741" i="3" s="1"/>
  <c r="AB4741" i="3" s="1"/>
  <c r="AC4741" i="3" s="1"/>
  <c r="AJ4740" i="3"/>
  <c r="AK4740" i="3" s="1"/>
  <c r="M4740" i="3"/>
  <c r="N4740" i="3" s="1"/>
  <c r="O4740" i="3" s="1"/>
  <c r="P4740" i="3" s="1"/>
  <c r="Q4740" i="3" s="1"/>
  <c r="R4740" i="3" s="1"/>
  <c r="S4740" i="3" s="1"/>
  <c r="K4740" i="3"/>
  <c r="I4740" i="3"/>
  <c r="AJ4739" i="3"/>
  <c r="AK4739" i="3" s="1"/>
  <c r="M4739" i="3"/>
  <c r="N4739" i="3" s="1"/>
  <c r="O4739" i="3" s="1"/>
  <c r="P4739" i="3" s="1"/>
  <c r="Q4739" i="3" s="1"/>
  <c r="R4739" i="3" s="1"/>
  <c r="S4739" i="3" s="1"/>
  <c r="I4739" i="3"/>
  <c r="AJ4738" i="3"/>
  <c r="AK4738" i="3" s="1"/>
  <c r="M4738" i="3"/>
  <c r="N4738" i="3" s="1"/>
  <c r="O4738" i="3" s="1"/>
  <c r="P4738" i="3" s="1"/>
  <c r="Q4738" i="3" s="1"/>
  <c r="R4738" i="3" s="1"/>
  <c r="S4738" i="3" s="1"/>
  <c r="I4738" i="3"/>
  <c r="AJ4737" i="3"/>
  <c r="AK4737" i="3" s="1"/>
  <c r="L4737" i="3"/>
  <c r="I4737" i="3"/>
  <c r="AJ4736" i="3"/>
  <c r="AK4736" i="3" s="1"/>
  <c r="K4736" i="3"/>
  <c r="I4736" i="3"/>
  <c r="L4736" i="3" s="1"/>
  <c r="AJ4735" i="3"/>
  <c r="AK4735" i="3" s="1"/>
  <c r="I4735" i="3"/>
  <c r="AK4734" i="3"/>
  <c r="AJ4734" i="3"/>
  <c r="M4734" i="3"/>
  <c r="N4734" i="3" s="1"/>
  <c r="O4734" i="3" s="1"/>
  <c r="P4734" i="3" s="1"/>
  <c r="Q4734" i="3" s="1"/>
  <c r="R4734" i="3" s="1"/>
  <c r="S4734" i="3" s="1"/>
  <c r="I4734" i="3"/>
  <c r="AJ4733" i="3"/>
  <c r="AK4733" i="3" s="1"/>
  <c r="M4733" i="3"/>
  <c r="N4733" i="3" s="1"/>
  <c r="O4733" i="3" s="1"/>
  <c r="P4733" i="3" s="1"/>
  <c r="Q4733" i="3" s="1"/>
  <c r="R4733" i="3" s="1"/>
  <c r="S4733" i="3" s="1"/>
  <c r="J4733" i="3"/>
  <c r="I4733" i="3"/>
  <c r="L4733" i="3" s="1"/>
  <c r="AJ4732" i="3"/>
  <c r="AK4732" i="3" s="1"/>
  <c r="I4732" i="3"/>
  <c r="AJ4731" i="3"/>
  <c r="AK4731" i="3" s="1"/>
  <c r="I4731" i="3"/>
  <c r="AJ4730" i="3"/>
  <c r="AK4730" i="3" s="1"/>
  <c r="I4730" i="3"/>
  <c r="AJ4729" i="3"/>
  <c r="AK4729" i="3" s="1"/>
  <c r="J4729" i="3"/>
  <c r="I4729" i="3"/>
  <c r="AJ4728" i="3"/>
  <c r="AK4728" i="3" s="1"/>
  <c r="M4728" i="3"/>
  <c r="N4728" i="3" s="1"/>
  <c r="O4728" i="3" s="1"/>
  <c r="P4728" i="3" s="1"/>
  <c r="Q4728" i="3" s="1"/>
  <c r="R4728" i="3" s="1"/>
  <c r="S4728" i="3" s="1"/>
  <c r="I4728" i="3"/>
  <c r="AJ4727" i="3"/>
  <c r="AK4727" i="3" s="1"/>
  <c r="M4727" i="3"/>
  <c r="N4727" i="3" s="1"/>
  <c r="O4727" i="3" s="1"/>
  <c r="P4727" i="3" s="1"/>
  <c r="Q4727" i="3" s="1"/>
  <c r="R4727" i="3" s="1"/>
  <c r="S4727" i="3" s="1"/>
  <c r="I4727" i="3"/>
  <c r="AJ4726" i="3"/>
  <c r="AK4726" i="3" s="1"/>
  <c r="I4726" i="3"/>
  <c r="M4726" i="3" s="1"/>
  <c r="N4726" i="3" s="1"/>
  <c r="O4726" i="3" s="1"/>
  <c r="P4726" i="3" s="1"/>
  <c r="Q4726" i="3" s="1"/>
  <c r="R4726" i="3" s="1"/>
  <c r="S4726" i="3" s="1"/>
  <c r="AJ4725" i="3"/>
  <c r="AK4725" i="3" s="1"/>
  <c r="I4725" i="3"/>
  <c r="M4725" i="3" s="1"/>
  <c r="N4725" i="3" s="1"/>
  <c r="O4725" i="3" s="1"/>
  <c r="P4725" i="3" s="1"/>
  <c r="Q4725" i="3" s="1"/>
  <c r="R4725" i="3" s="1"/>
  <c r="S4725" i="3" s="1"/>
  <c r="AJ4724" i="3"/>
  <c r="AK4724" i="3" s="1"/>
  <c r="M4724" i="3"/>
  <c r="N4724" i="3" s="1"/>
  <c r="O4724" i="3" s="1"/>
  <c r="P4724" i="3" s="1"/>
  <c r="Q4724" i="3" s="1"/>
  <c r="R4724" i="3" s="1"/>
  <c r="S4724" i="3" s="1"/>
  <c r="J4724" i="3"/>
  <c r="I4724" i="3"/>
  <c r="AJ4723" i="3"/>
  <c r="AK4723" i="3" s="1"/>
  <c r="I4723" i="3"/>
  <c r="AJ4722" i="3"/>
  <c r="AK4722" i="3" s="1"/>
  <c r="V4722" i="3"/>
  <c r="W4722" i="3" s="1"/>
  <c r="X4722" i="3" s="1"/>
  <c r="Y4722" i="3" s="1"/>
  <c r="Z4722" i="3" s="1"/>
  <c r="AA4722" i="3" s="1"/>
  <c r="AB4722" i="3" s="1"/>
  <c r="AC4722" i="3" s="1"/>
  <c r="M4722" i="3"/>
  <c r="N4722" i="3" s="1"/>
  <c r="O4722" i="3" s="1"/>
  <c r="P4722" i="3" s="1"/>
  <c r="Q4722" i="3" s="1"/>
  <c r="R4722" i="3" s="1"/>
  <c r="S4722" i="3" s="1"/>
  <c r="K4722" i="3"/>
  <c r="J4722" i="3"/>
  <c r="I4722" i="3"/>
  <c r="T4722" i="3" s="1"/>
  <c r="U4722" i="3" s="1"/>
  <c r="AJ4721" i="3"/>
  <c r="AK4721" i="3" s="1"/>
  <c r="L4721" i="3"/>
  <c r="I4721" i="3"/>
  <c r="AJ4720" i="3"/>
  <c r="AK4720" i="3" s="1"/>
  <c r="I4720" i="3"/>
  <c r="AJ4719" i="3"/>
  <c r="AK4719" i="3" s="1"/>
  <c r="I4719" i="3"/>
  <c r="AJ4718" i="3"/>
  <c r="AK4718" i="3" s="1"/>
  <c r="I4718" i="3"/>
  <c r="AK4717" i="3"/>
  <c r="AJ4717" i="3"/>
  <c r="I4717" i="3"/>
  <c r="AJ4716" i="3"/>
  <c r="AK4716" i="3" s="1"/>
  <c r="I4716" i="3"/>
  <c r="AJ4715" i="3"/>
  <c r="AK4715" i="3" s="1"/>
  <c r="I4715" i="3"/>
  <c r="M4715" i="3" s="1"/>
  <c r="N4715" i="3" s="1"/>
  <c r="O4715" i="3" s="1"/>
  <c r="P4715" i="3" s="1"/>
  <c r="Q4715" i="3" s="1"/>
  <c r="R4715" i="3" s="1"/>
  <c r="S4715" i="3" s="1"/>
  <c r="AJ4714" i="3"/>
  <c r="AK4714" i="3" s="1"/>
  <c r="I4714" i="3"/>
  <c r="T4714" i="3" s="1"/>
  <c r="U4714" i="3" s="1"/>
  <c r="V4714" i="3" s="1"/>
  <c r="W4714" i="3" s="1"/>
  <c r="X4714" i="3" s="1"/>
  <c r="Y4714" i="3" s="1"/>
  <c r="Z4714" i="3" s="1"/>
  <c r="AA4714" i="3" s="1"/>
  <c r="AB4714" i="3" s="1"/>
  <c r="AC4714" i="3" s="1"/>
  <c r="AJ4713" i="3"/>
  <c r="AK4713" i="3" s="1"/>
  <c r="J4713" i="3"/>
  <c r="I4713" i="3"/>
  <c r="AJ4712" i="3"/>
  <c r="AK4712" i="3" s="1"/>
  <c r="I4712" i="3"/>
  <c r="AJ4711" i="3"/>
  <c r="AK4711" i="3" s="1"/>
  <c r="J4711" i="3"/>
  <c r="I4711" i="3"/>
  <c r="M4711" i="3" s="1"/>
  <c r="N4711" i="3" s="1"/>
  <c r="O4711" i="3" s="1"/>
  <c r="P4711" i="3" s="1"/>
  <c r="Q4711" i="3" s="1"/>
  <c r="R4711" i="3" s="1"/>
  <c r="S4711" i="3" s="1"/>
  <c r="AJ4710" i="3"/>
  <c r="AK4710" i="3" s="1"/>
  <c r="O4710" i="3"/>
  <c r="P4710" i="3" s="1"/>
  <c r="Q4710" i="3" s="1"/>
  <c r="R4710" i="3" s="1"/>
  <c r="S4710" i="3" s="1"/>
  <c r="I4710" i="3"/>
  <c r="M4710" i="3" s="1"/>
  <c r="N4710" i="3" s="1"/>
  <c r="AK4709" i="3"/>
  <c r="AJ4709" i="3"/>
  <c r="I4709" i="3"/>
  <c r="AJ4708" i="3"/>
  <c r="AK4708" i="3" s="1"/>
  <c r="I4708" i="3"/>
  <c r="AJ4707" i="3"/>
  <c r="AK4707" i="3" s="1"/>
  <c r="L4707" i="3"/>
  <c r="J4707" i="3"/>
  <c r="I4707" i="3"/>
  <c r="K4707" i="3" s="1"/>
  <c r="AJ4706" i="3"/>
  <c r="AK4706" i="3" s="1"/>
  <c r="I4706" i="3"/>
  <c r="AJ4705" i="3"/>
  <c r="AK4705" i="3" s="1"/>
  <c r="I4705" i="3"/>
  <c r="AJ4704" i="3"/>
  <c r="AK4704" i="3" s="1"/>
  <c r="I4704" i="3"/>
  <c r="M4704" i="3" s="1"/>
  <c r="N4704" i="3" s="1"/>
  <c r="O4704" i="3" s="1"/>
  <c r="P4704" i="3" s="1"/>
  <c r="Q4704" i="3" s="1"/>
  <c r="R4704" i="3" s="1"/>
  <c r="S4704" i="3" s="1"/>
  <c r="AJ4703" i="3"/>
  <c r="AK4703" i="3" s="1"/>
  <c r="I4703" i="3"/>
  <c r="AJ4702" i="3"/>
  <c r="AK4702" i="3" s="1"/>
  <c r="I4702" i="3"/>
  <c r="M4702" i="3" s="1"/>
  <c r="N4702" i="3" s="1"/>
  <c r="O4702" i="3" s="1"/>
  <c r="P4702" i="3" s="1"/>
  <c r="Q4702" i="3" s="1"/>
  <c r="R4702" i="3" s="1"/>
  <c r="S4702" i="3" s="1"/>
  <c r="AJ4701" i="3"/>
  <c r="AK4701" i="3" s="1"/>
  <c r="I4701" i="3"/>
  <c r="AJ4700" i="3"/>
  <c r="AK4700" i="3" s="1"/>
  <c r="I4700" i="3"/>
  <c r="AJ4699" i="3"/>
  <c r="AK4699" i="3" s="1"/>
  <c r="L4699" i="3"/>
  <c r="I4699" i="3"/>
  <c r="K4699" i="3" s="1"/>
  <c r="AJ4698" i="3"/>
  <c r="AK4698" i="3" s="1"/>
  <c r="J4698" i="3"/>
  <c r="I4698" i="3"/>
  <c r="T4698" i="3" s="1"/>
  <c r="U4698" i="3" s="1"/>
  <c r="V4698" i="3" s="1"/>
  <c r="W4698" i="3" s="1"/>
  <c r="X4698" i="3" s="1"/>
  <c r="Y4698" i="3" s="1"/>
  <c r="Z4698" i="3" s="1"/>
  <c r="AA4698" i="3" s="1"/>
  <c r="AB4698" i="3" s="1"/>
  <c r="AC4698" i="3" s="1"/>
  <c r="AJ4697" i="3"/>
  <c r="AK4697" i="3" s="1"/>
  <c r="I4697" i="3"/>
  <c r="AJ4696" i="3"/>
  <c r="AK4696" i="3" s="1"/>
  <c r="I4696" i="3"/>
  <c r="AJ4695" i="3"/>
  <c r="AK4695" i="3" s="1"/>
  <c r="M4695" i="3"/>
  <c r="N4695" i="3" s="1"/>
  <c r="O4695" i="3" s="1"/>
  <c r="P4695" i="3" s="1"/>
  <c r="Q4695" i="3" s="1"/>
  <c r="R4695" i="3" s="1"/>
  <c r="S4695" i="3" s="1"/>
  <c r="I4695" i="3"/>
  <c r="AJ4694" i="3"/>
  <c r="AK4694" i="3" s="1"/>
  <c r="I4694" i="3"/>
  <c r="J4694" i="3" s="1"/>
  <c r="AJ4693" i="3"/>
  <c r="AK4693" i="3" s="1"/>
  <c r="I4693" i="3"/>
  <c r="AJ4692" i="3"/>
  <c r="AK4692" i="3" s="1"/>
  <c r="I4692" i="3"/>
  <c r="AJ4691" i="3"/>
  <c r="AK4691" i="3" s="1"/>
  <c r="M4691" i="3"/>
  <c r="N4691" i="3" s="1"/>
  <c r="O4691" i="3" s="1"/>
  <c r="P4691" i="3" s="1"/>
  <c r="Q4691" i="3" s="1"/>
  <c r="R4691" i="3" s="1"/>
  <c r="S4691" i="3" s="1"/>
  <c r="I4691" i="3"/>
  <c r="AJ4690" i="3"/>
  <c r="AK4690" i="3" s="1"/>
  <c r="T4690" i="3"/>
  <c r="U4690" i="3" s="1"/>
  <c r="V4690" i="3" s="1"/>
  <c r="W4690" i="3" s="1"/>
  <c r="X4690" i="3" s="1"/>
  <c r="Y4690" i="3" s="1"/>
  <c r="Z4690" i="3" s="1"/>
  <c r="AA4690" i="3" s="1"/>
  <c r="AB4690" i="3" s="1"/>
  <c r="AC4690" i="3" s="1"/>
  <c r="I4690" i="3"/>
  <c r="AJ4689" i="3"/>
  <c r="AK4689" i="3" s="1"/>
  <c r="M4689" i="3"/>
  <c r="N4689" i="3" s="1"/>
  <c r="O4689" i="3" s="1"/>
  <c r="P4689" i="3" s="1"/>
  <c r="Q4689" i="3" s="1"/>
  <c r="R4689" i="3" s="1"/>
  <c r="S4689" i="3" s="1"/>
  <c r="K4689" i="3"/>
  <c r="I4689" i="3"/>
  <c r="T4689" i="3" s="1"/>
  <c r="U4689" i="3" s="1"/>
  <c r="V4689" i="3" s="1"/>
  <c r="W4689" i="3" s="1"/>
  <c r="X4689" i="3" s="1"/>
  <c r="Y4689" i="3" s="1"/>
  <c r="Z4689" i="3" s="1"/>
  <c r="AA4689" i="3" s="1"/>
  <c r="AB4689" i="3" s="1"/>
  <c r="AC4689" i="3" s="1"/>
  <c r="AJ4688" i="3"/>
  <c r="AK4688" i="3" s="1"/>
  <c r="I4688" i="3"/>
  <c r="J4688" i="3" s="1"/>
  <c r="AJ4687" i="3"/>
  <c r="AK4687" i="3" s="1"/>
  <c r="I4687" i="3"/>
  <c r="AJ4686" i="3"/>
  <c r="AK4686" i="3" s="1"/>
  <c r="J4686" i="3"/>
  <c r="I4686" i="3"/>
  <c r="K4686" i="3" s="1"/>
  <c r="AJ4685" i="3"/>
  <c r="AK4685" i="3" s="1"/>
  <c r="M4685" i="3"/>
  <c r="N4685" i="3" s="1"/>
  <c r="O4685" i="3" s="1"/>
  <c r="P4685" i="3" s="1"/>
  <c r="Q4685" i="3" s="1"/>
  <c r="R4685" i="3" s="1"/>
  <c r="S4685" i="3" s="1"/>
  <c r="I4685" i="3"/>
  <c r="AJ4684" i="3"/>
  <c r="AK4684" i="3" s="1"/>
  <c r="I4684" i="3"/>
  <c r="L4684" i="3" s="1"/>
  <c r="AJ4683" i="3"/>
  <c r="AK4683" i="3" s="1"/>
  <c r="J4683" i="3"/>
  <c r="I4683" i="3"/>
  <c r="M4683" i="3" s="1"/>
  <c r="N4683" i="3" s="1"/>
  <c r="O4683" i="3" s="1"/>
  <c r="P4683" i="3" s="1"/>
  <c r="Q4683" i="3" s="1"/>
  <c r="R4683" i="3" s="1"/>
  <c r="S4683" i="3" s="1"/>
  <c r="AJ4682" i="3"/>
  <c r="AK4682" i="3" s="1"/>
  <c r="I4682" i="3"/>
  <c r="AJ4681" i="3"/>
  <c r="AK4681" i="3" s="1"/>
  <c r="I4681" i="3"/>
  <c r="T4681" i="3" s="1"/>
  <c r="U4681" i="3" s="1"/>
  <c r="V4681" i="3" s="1"/>
  <c r="W4681" i="3" s="1"/>
  <c r="X4681" i="3" s="1"/>
  <c r="Y4681" i="3" s="1"/>
  <c r="Z4681" i="3" s="1"/>
  <c r="AA4681" i="3" s="1"/>
  <c r="AB4681" i="3" s="1"/>
  <c r="AC4681" i="3" s="1"/>
  <c r="AJ4680" i="3"/>
  <c r="AK4680" i="3" s="1"/>
  <c r="I4680" i="3"/>
  <c r="AJ4679" i="3"/>
  <c r="AK4679" i="3" s="1"/>
  <c r="I4679" i="3"/>
  <c r="AJ4678" i="3"/>
  <c r="AK4678" i="3" s="1"/>
  <c r="I4678" i="3"/>
  <c r="AJ4677" i="3"/>
  <c r="AK4677" i="3" s="1"/>
  <c r="I4677" i="3"/>
  <c r="T4677" i="3" s="1"/>
  <c r="U4677" i="3" s="1"/>
  <c r="V4677" i="3" s="1"/>
  <c r="W4677" i="3" s="1"/>
  <c r="X4677" i="3" s="1"/>
  <c r="Y4677" i="3" s="1"/>
  <c r="Z4677" i="3" s="1"/>
  <c r="AA4677" i="3" s="1"/>
  <c r="AB4677" i="3" s="1"/>
  <c r="AC4677" i="3" s="1"/>
  <c r="AJ4676" i="3"/>
  <c r="AK4676" i="3" s="1"/>
  <c r="M4676" i="3"/>
  <c r="N4676" i="3" s="1"/>
  <c r="O4676" i="3" s="1"/>
  <c r="P4676" i="3" s="1"/>
  <c r="Q4676" i="3" s="1"/>
  <c r="R4676" i="3" s="1"/>
  <c r="S4676" i="3" s="1"/>
  <c r="I4676" i="3"/>
  <c r="L4676" i="3" s="1"/>
  <c r="AJ4675" i="3"/>
  <c r="AK4675" i="3" s="1"/>
  <c r="M4675" i="3"/>
  <c r="N4675" i="3" s="1"/>
  <c r="O4675" i="3" s="1"/>
  <c r="P4675" i="3" s="1"/>
  <c r="Q4675" i="3" s="1"/>
  <c r="R4675" i="3" s="1"/>
  <c r="S4675" i="3" s="1"/>
  <c r="L4675" i="3"/>
  <c r="J4675" i="3"/>
  <c r="I4675" i="3"/>
  <c r="AJ4674" i="3"/>
  <c r="AK4674" i="3" s="1"/>
  <c r="I4674" i="3"/>
  <c r="K4674" i="3" s="1"/>
  <c r="AJ4673" i="3"/>
  <c r="AK4673" i="3" s="1"/>
  <c r="I4673" i="3"/>
  <c r="AJ4672" i="3"/>
  <c r="AK4672" i="3" s="1"/>
  <c r="I4672" i="3"/>
  <c r="AJ4671" i="3"/>
  <c r="AK4671" i="3" s="1"/>
  <c r="I4671" i="3"/>
  <c r="J4671" i="3" s="1"/>
  <c r="AJ4670" i="3"/>
  <c r="AK4670" i="3" s="1"/>
  <c r="M4670" i="3"/>
  <c r="N4670" i="3" s="1"/>
  <c r="O4670" i="3" s="1"/>
  <c r="P4670" i="3" s="1"/>
  <c r="Q4670" i="3" s="1"/>
  <c r="R4670" i="3" s="1"/>
  <c r="S4670" i="3" s="1"/>
  <c r="L4670" i="3"/>
  <c r="I4670" i="3"/>
  <c r="K4670" i="3" s="1"/>
  <c r="AK4669" i="3"/>
  <c r="AJ4669" i="3"/>
  <c r="I4669" i="3"/>
  <c r="AJ4668" i="3"/>
  <c r="AK4668" i="3" s="1"/>
  <c r="I4668" i="3"/>
  <c r="M4668" i="3" s="1"/>
  <c r="N4668" i="3" s="1"/>
  <c r="O4668" i="3" s="1"/>
  <c r="P4668" i="3" s="1"/>
  <c r="Q4668" i="3" s="1"/>
  <c r="R4668" i="3" s="1"/>
  <c r="S4668" i="3" s="1"/>
  <c r="AJ4667" i="3"/>
  <c r="AK4667" i="3" s="1"/>
  <c r="I4667" i="3"/>
  <c r="AJ4666" i="3"/>
  <c r="AK4666" i="3" s="1"/>
  <c r="I4666" i="3"/>
  <c r="AK4665" i="3"/>
  <c r="AJ4665" i="3"/>
  <c r="I4665" i="3"/>
  <c r="AJ4664" i="3"/>
  <c r="AK4664" i="3" s="1"/>
  <c r="I4664" i="3"/>
  <c r="M4664" i="3" s="1"/>
  <c r="N4664" i="3" s="1"/>
  <c r="O4664" i="3" s="1"/>
  <c r="P4664" i="3" s="1"/>
  <c r="Q4664" i="3" s="1"/>
  <c r="R4664" i="3" s="1"/>
  <c r="S4664" i="3" s="1"/>
  <c r="AJ4663" i="3"/>
  <c r="AK4663" i="3" s="1"/>
  <c r="L4663" i="3"/>
  <c r="J4663" i="3"/>
  <c r="I4663" i="3"/>
  <c r="M4663" i="3" s="1"/>
  <c r="N4663" i="3" s="1"/>
  <c r="O4663" i="3" s="1"/>
  <c r="P4663" i="3" s="1"/>
  <c r="Q4663" i="3" s="1"/>
  <c r="R4663" i="3" s="1"/>
  <c r="S4663" i="3" s="1"/>
  <c r="AJ4662" i="3"/>
  <c r="AK4662" i="3" s="1"/>
  <c r="I4662" i="3"/>
  <c r="AK4661" i="3"/>
  <c r="AJ4661" i="3"/>
  <c r="M4661" i="3"/>
  <c r="N4661" i="3" s="1"/>
  <c r="O4661" i="3" s="1"/>
  <c r="P4661" i="3" s="1"/>
  <c r="Q4661" i="3" s="1"/>
  <c r="R4661" i="3" s="1"/>
  <c r="S4661" i="3" s="1"/>
  <c r="I4661" i="3"/>
  <c r="AJ4660" i="3"/>
  <c r="AK4660" i="3" s="1"/>
  <c r="I4660" i="3"/>
  <c r="M4660" i="3" s="1"/>
  <c r="N4660" i="3" s="1"/>
  <c r="O4660" i="3" s="1"/>
  <c r="P4660" i="3" s="1"/>
  <c r="Q4660" i="3" s="1"/>
  <c r="R4660" i="3" s="1"/>
  <c r="S4660" i="3" s="1"/>
  <c r="AJ4659" i="3"/>
  <c r="AK4659" i="3" s="1"/>
  <c r="AC4659" i="3"/>
  <c r="M4659" i="3"/>
  <c r="N4659" i="3" s="1"/>
  <c r="O4659" i="3" s="1"/>
  <c r="P4659" i="3" s="1"/>
  <c r="Q4659" i="3" s="1"/>
  <c r="R4659" i="3" s="1"/>
  <c r="S4659" i="3" s="1"/>
  <c r="AD4659" i="3" s="1"/>
  <c r="J4659" i="3"/>
  <c r="I4659" i="3"/>
  <c r="T4659" i="3" s="1"/>
  <c r="U4659" i="3" s="1"/>
  <c r="V4659" i="3" s="1"/>
  <c r="W4659" i="3" s="1"/>
  <c r="X4659" i="3" s="1"/>
  <c r="Y4659" i="3" s="1"/>
  <c r="Z4659" i="3" s="1"/>
  <c r="AA4659" i="3" s="1"/>
  <c r="AB4659" i="3" s="1"/>
  <c r="AJ4658" i="3"/>
  <c r="AK4658" i="3" s="1"/>
  <c r="T4658" i="3"/>
  <c r="U4658" i="3" s="1"/>
  <c r="V4658" i="3" s="1"/>
  <c r="W4658" i="3" s="1"/>
  <c r="X4658" i="3" s="1"/>
  <c r="Y4658" i="3" s="1"/>
  <c r="Z4658" i="3" s="1"/>
  <c r="AA4658" i="3" s="1"/>
  <c r="AB4658" i="3" s="1"/>
  <c r="AC4658" i="3" s="1"/>
  <c r="I4658" i="3"/>
  <c r="AJ4657" i="3"/>
  <c r="AK4657" i="3" s="1"/>
  <c r="I4657" i="3"/>
  <c r="AJ4656" i="3"/>
  <c r="AK4656" i="3" s="1"/>
  <c r="I4656" i="3"/>
  <c r="M4656" i="3" s="1"/>
  <c r="N4656" i="3" s="1"/>
  <c r="O4656" i="3" s="1"/>
  <c r="P4656" i="3" s="1"/>
  <c r="Q4656" i="3" s="1"/>
  <c r="R4656" i="3" s="1"/>
  <c r="S4656" i="3" s="1"/>
  <c r="AJ4655" i="3"/>
  <c r="AK4655" i="3" s="1"/>
  <c r="I4655" i="3"/>
  <c r="AJ4654" i="3"/>
  <c r="AK4654" i="3" s="1"/>
  <c r="I4654" i="3"/>
  <c r="AJ4653" i="3"/>
  <c r="AK4653" i="3" s="1"/>
  <c r="W4653" i="3"/>
  <c r="X4653" i="3" s="1"/>
  <c r="Y4653" i="3" s="1"/>
  <c r="Z4653" i="3" s="1"/>
  <c r="AA4653" i="3" s="1"/>
  <c r="AB4653" i="3" s="1"/>
  <c r="AC4653" i="3" s="1"/>
  <c r="M4653" i="3"/>
  <c r="N4653" i="3" s="1"/>
  <c r="O4653" i="3" s="1"/>
  <c r="P4653" i="3" s="1"/>
  <c r="Q4653" i="3" s="1"/>
  <c r="R4653" i="3" s="1"/>
  <c r="S4653" i="3" s="1"/>
  <c r="K4653" i="3"/>
  <c r="I4653" i="3"/>
  <c r="T4653" i="3" s="1"/>
  <c r="U4653" i="3" s="1"/>
  <c r="V4653" i="3" s="1"/>
  <c r="AJ4652" i="3"/>
  <c r="AK4652" i="3" s="1"/>
  <c r="I4652" i="3"/>
  <c r="M4652" i="3" s="1"/>
  <c r="N4652" i="3" s="1"/>
  <c r="O4652" i="3" s="1"/>
  <c r="P4652" i="3" s="1"/>
  <c r="Q4652" i="3" s="1"/>
  <c r="R4652" i="3" s="1"/>
  <c r="S4652" i="3" s="1"/>
  <c r="AJ4651" i="3"/>
  <c r="AK4651" i="3" s="1"/>
  <c r="M4651" i="3"/>
  <c r="N4651" i="3" s="1"/>
  <c r="O4651" i="3" s="1"/>
  <c r="P4651" i="3" s="1"/>
  <c r="Q4651" i="3" s="1"/>
  <c r="R4651" i="3" s="1"/>
  <c r="S4651" i="3" s="1"/>
  <c r="L4651" i="3"/>
  <c r="K4651" i="3"/>
  <c r="J4651" i="3"/>
  <c r="I4651" i="3"/>
  <c r="T4651" i="3" s="1"/>
  <c r="U4651" i="3" s="1"/>
  <c r="V4651" i="3" s="1"/>
  <c r="W4651" i="3" s="1"/>
  <c r="X4651" i="3" s="1"/>
  <c r="Y4651" i="3" s="1"/>
  <c r="Z4651" i="3" s="1"/>
  <c r="AA4651" i="3" s="1"/>
  <c r="AB4651" i="3" s="1"/>
  <c r="AC4651" i="3" s="1"/>
  <c r="AJ4650" i="3"/>
  <c r="AK4650" i="3" s="1"/>
  <c r="I4650" i="3"/>
  <c r="T4650" i="3" s="1"/>
  <c r="U4650" i="3" s="1"/>
  <c r="V4650" i="3" s="1"/>
  <c r="W4650" i="3" s="1"/>
  <c r="X4650" i="3" s="1"/>
  <c r="Y4650" i="3" s="1"/>
  <c r="Z4650" i="3" s="1"/>
  <c r="AA4650" i="3" s="1"/>
  <c r="AB4650" i="3" s="1"/>
  <c r="AC4650" i="3" s="1"/>
  <c r="AJ4649" i="3"/>
  <c r="AK4649" i="3" s="1"/>
  <c r="I4649" i="3"/>
  <c r="AJ4648" i="3"/>
  <c r="AK4648" i="3" s="1"/>
  <c r="I4648" i="3"/>
  <c r="AJ4647" i="3"/>
  <c r="AK4647" i="3" s="1"/>
  <c r="M4647" i="3"/>
  <c r="N4647" i="3" s="1"/>
  <c r="O4647" i="3" s="1"/>
  <c r="P4647" i="3" s="1"/>
  <c r="Q4647" i="3" s="1"/>
  <c r="R4647" i="3" s="1"/>
  <c r="S4647" i="3" s="1"/>
  <c r="J4647" i="3"/>
  <c r="I4647" i="3"/>
  <c r="T4647" i="3" s="1"/>
  <c r="U4647" i="3" s="1"/>
  <c r="V4647" i="3" s="1"/>
  <c r="W4647" i="3" s="1"/>
  <c r="X4647" i="3" s="1"/>
  <c r="Y4647" i="3" s="1"/>
  <c r="Z4647" i="3" s="1"/>
  <c r="AA4647" i="3" s="1"/>
  <c r="AB4647" i="3" s="1"/>
  <c r="AC4647" i="3" s="1"/>
  <c r="AJ4646" i="3"/>
  <c r="AK4646" i="3" s="1"/>
  <c r="I4646" i="3"/>
  <c r="AJ4645" i="3"/>
  <c r="AK4645" i="3" s="1"/>
  <c r="L4645" i="3"/>
  <c r="I4645" i="3"/>
  <c r="AJ4644" i="3"/>
  <c r="AK4644" i="3" s="1"/>
  <c r="I4644" i="3"/>
  <c r="AJ4643" i="3"/>
  <c r="AK4643" i="3" s="1"/>
  <c r="L4643" i="3"/>
  <c r="J4643" i="3"/>
  <c r="I4643" i="3"/>
  <c r="K4643" i="3" s="1"/>
  <c r="AJ4642" i="3"/>
  <c r="AK4642" i="3" s="1"/>
  <c r="I4642" i="3"/>
  <c r="AJ4641" i="3"/>
  <c r="AK4641" i="3" s="1"/>
  <c r="I4641" i="3"/>
  <c r="L4641" i="3" s="1"/>
  <c r="AJ4640" i="3"/>
  <c r="AK4640" i="3" s="1"/>
  <c r="I4640" i="3"/>
  <c r="AJ4639" i="3"/>
  <c r="AK4639" i="3" s="1"/>
  <c r="I4639" i="3"/>
  <c r="K4639" i="3" s="1"/>
  <c r="AJ4638" i="3"/>
  <c r="AK4638" i="3" s="1"/>
  <c r="I4638" i="3"/>
  <c r="T4638" i="3" s="1"/>
  <c r="U4638" i="3" s="1"/>
  <c r="V4638" i="3" s="1"/>
  <c r="W4638" i="3" s="1"/>
  <c r="X4638" i="3" s="1"/>
  <c r="Y4638" i="3" s="1"/>
  <c r="Z4638" i="3" s="1"/>
  <c r="AA4638" i="3" s="1"/>
  <c r="AB4638" i="3" s="1"/>
  <c r="AC4638" i="3" s="1"/>
  <c r="AK4637" i="3"/>
  <c r="AJ4637" i="3"/>
  <c r="M4637" i="3"/>
  <c r="N4637" i="3" s="1"/>
  <c r="O4637" i="3" s="1"/>
  <c r="P4637" i="3" s="1"/>
  <c r="Q4637" i="3" s="1"/>
  <c r="R4637" i="3" s="1"/>
  <c r="S4637" i="3" s="1"/>
  <c r="L4637" i="3"/>
  <c r="K4637" i="3"/>
  <c r="J4637" i="3"/>
  <c r="I4637" i="3"/>
  <c r="T4637" i="3" s="1"/>
  <c r="U4637" i="3" s="1"/>
  <c r="V4637" i="3" s="1"/>
  <c r="W4637" i="3" s="1"/>
  <c r="X4637" i="3" s="1"/>
  <c r="Y4637" i="3" s="1"/>
  <c r="Z4637" i="3" s="1"/>
  <c r="AA4637" i="3" s="1"/>
  <c r="AB4637" i="3" s="1"/>
  <c r="AC4637" i="3" s="1"/>
  <c r="AJ4636" i="3"/>
  <c r="AK4636" i="3" s="1"/>
  <c r="I4636" i="3"/>
  <c r="AJ4635" i="3"/>
  <c r="AK4635" i="3" s="1"/>
  <c r="I4635" i="3"/>
  <c r="L4635" i="3" s="1"/>
  <c r="AJ4634" i="3"/>
  <c r="AK4634" i="3" s="1"/>
  <c r="M4634" i="3"/>
  <c r="N4634" i="3" s="1"/>
  <c r="O4634" i="3" s="1"/>
  <c r="P4634" i="3" s="1"/>
  <c r="Q4634" i="3" s="1"/>
  <c r="R4634" i="3" s="1"/>
  <c r="S4634" i="3" s="1"/>
  <c r="J4634" i="3"/>
  <c r="I4634" i="3"/>
  <c r="T4634" i="3" s="1"/>
  <c r="U4634" i="3" s="1"/>
  <c r="V4634" i="3" s="1"/>
  <c r="W4634" i="3" s="1"/>
  <c r="X4634" i="3" s="1"/>
  <c r="Y4634" i="3" s="1"/>
  <c r="Z4634" i="3" s="1"/>
  <c r="AA4634" i="3" s="1"/>
  <c r="AB4634" i="3" s="1"/>
  <c r="AC4634" i="3" s="1"/>
  <c r="AK4633" i="3"/>
  <c r="AJ4633" i="3"/>
  <c r="I4633" i="3"/>
  <c r="AJ4632" i="3"/>
  <c r="AK4632" i="3" s="1"/>
  <c r="I4632" i="3"/>
  <c r="AJ4631" i="3"/>
  <c r="AK4631" i="3" s="1"/>
  <c r="M4631" i="3"/>
  <c r="N4631" i="3" s="1"/>
  <c r="O4631" i="3" s="1"/>
  <c r="P4631" i="3" s="1"/>
  <c r="Q4631" i="3" s="1"/>
  <c r="R4631" i="3" s="1"/>
  <c r="S4631" i="3" s="1"/>
  <c r="L4631" i="3"/>
  <c r="J4631" i="3"/>
  <c r="I4631" i="3"/>
  <c r="K4631" i="3" s="1"/>
  <c r="AJ4630" i="3"/>
  <c r="AK4630" i="3" s="1"/>
  <c r="I4630" i="3"/>
  <c r="J4630" i="3" s="1"/>
  <c r="AJ4629" i="3"/>
  <c r="AK4629" i="3" s="1"/>
  <c r="I4629" i="3"/>
  <c r="AJ4628" i="3"/>
  <c r="AK4628" i="3" s="1"/>
  <c r="I4628" i="3"/>
  <c r="AJ4627" i="3"/>
  <c r="AK4627" i="3" s="1"/>
  <c r="M4627" i="3"/>
  <c r="N4627" i="3" s="1"/>
  <c r="O4627" i="3" s="1"/>
  <c r="P4627" i="3" s="1"/>
  <c r="Q4627" i="3" s="1"/>
  <c r="R4627" i="3" s="1"/>
  <c r="S4627" i="3" s="1"/>
  <c r="J4627" i="3"/>
  <c r="I4627" i="3"/>
  <c r="K4627" i="3" s="1"/>
  <c r="AJ4626" i="3"/>
  <c r="AK4626" i="3" s="1"/>
  <c r="T4626" i="3"/>
  <c r="U4626" i="3" s="1"/>
  <c r="V4626" i="3" s="1"/>
  <c r="W4626" i="3" s="1"/>
  <c r="X4626" i="3" s="1"/>
  <c r="Y4626" i="3" s="1"/>
  <c r="Z4626" i="3" s="1"/>
  <c r="AA4626" i="3" s="1"/>
  <c r="AB4626" i="3" s="1"/>
  <c r="AC4626" i="3" s="1"/>
  <c r="I4626" i="3"/>
  <c r="M4626" i="3" s="1"/>
  <c r="N4626" i="3" s="1"/>
  <c r="O4626" i="3" s="1"/>
  <c r="P4626" i="3" s="1"/>
  <c r="Q4626" i="3" s="1"/>
  <c r="R4626" i="3" s="1"/>
  <c r="S4626" i="3" s="1"/>
  <c r="AJ4625" i="3"/>
  <c r="AK4625" i="3" s="1"/>
  <c r="L4625" i="3"/>
  <c r="I4625" i="3"/>
  <c r="AJ4624" i="3"/>
  <c r="AK4624" i="3" s="1"/>
  <c r="I4624" i="3"/>
  <c r="AJ4623" i="3"/>
  <c r="AK4623" i="3" s="1"/>
  <c r="M4623" i="3"/>
  <c r="N4623" i="3" s="1"/>
  <c r="O4623" i="3" s="1"/>
  <c r="P4623" i="3" s="1"/>
  <c r="Q4623" i="3" s="1"/>
  <c r="R4623" i="3" s="1"/>
  <c r="S4623" i="3" s="1"/>
  <c r="I4623" i="3"/>
  <c r="AJ4622" i="3"/>
  <c r="AK4622" i="3" s="1"/>
  <c r="T4622" i="3"/>
  <c r="U4622" i="3" s="1"/>
  <c r="V4622" i="3" s="1"/>
  <c r="W4622" i="3" s="1"/>
  <c r="X4622" i="3" s="1"/>
  <c r="Y4622" i="3" s="1"/>
  <c r="Z4622" i="3" s="1"/>
  <c r="AA4622" i="3" s="1"/>
  <c r="AB4622" i="3" s="1"/>
  <c r="AC4622" i="3" s="1"/>
  <c r="I4622" i="3"/>
  <c r="J4622" i="3" s="1"/>
  <c r="AJ4621" i="3"/>
  <c r="AK4621" i="3" s="1"/>
  <c r="I4621" i="3"/>
  <c r="AJ4620" i="3"/>
  <c r="AK4620" i="3" s="1"/>
  <c r="I4620" i="3"/>
  <c r="AJ4619" i="3"/>
  <c r="AK4619" i="3" s="1"/>
  <c r="L4619" i="3"/>
  <c r="J4619" i="3"/>
  <c r="I4619" i="3"/>
  <c r="K4619" i="3" s="1"/>
  <c r="AJ4618" i="3"/>
  <c r="AK4618" i="3" s="1"/>
  <c r="M4618" i="3"/>
  <c r="N4618" i="3" s="1"/>
  <c r="O4618" i="3" s="1"/>
  <c r="P4618" i="3" s="1"/>
  <c r="Q4618" i="3" s="1"/>
  <c r="R4618" i="3" s="1"/>
  <c r="S4618" i="3" s="1"/>
  <c r="I4618" i="3"/>
  <c r="AJ4617" i="3"/>
  <c r="AK4617" i="3" s="1"/>
  <c r="J4617" i="3"/>
  <c r="I4617" i="3"/>
  <c r="T4617" i="3" s="1"/>
  <c r="U4617" i="3" s="1"/>
  <c r="V4617" i="3" s="1"/>
  <c r="W4617" i="3" s="1"/>
  <c r="X4617" i="3" s="1"/>
  <c r="Y4617" i="3" s="1"/>
  <c r="Z4617" i="3" s="1"/>
  <c r="AA4617" i="3" s="1"/>
  <c r="AB4617" i="3" s="1"/>
  <c r="AC4617" i="3" s="1"/>
  <c r="AJ4616" i="3"/>
  <c r="AK4616" i="3" s="1"/>
  <c r="M4616" i="3"/>
  <c r="N4616" i="3" s="1"/>
  <c r="O4616" i="3" s="1"/>
  <c r="P4616" i="3" s="1"/>
  <c r="Q4616" i="3" s="1"/>
  <c r="R4616" i="3" s="1"/>
  <c r="S4616" i="3" s="1"/>
  <c r="I4616" i="3"/>
  <c r="L4616" i="3" s="1"/>
  <c r="AJ4615" i="3"/>
  <c r="AK4615" i="3" s="1"/>
  <c r="L4615" i="3"/>
  <c r="J4615" i="3"/>
  <c r="I4615" i="3"/>
  <c r="K4615" i="3" s="1"/>
  <c r="AJ4614" i="3"/>
  <c r="AK4614" i="3" s="1"/>
  <c r="I4614" i="3"/>
  <c r="AJ4613" i="3"/>
  <c r="AK4613" i="3" s="1"/>
  <c r="I4613" i="3"/>
  <c r="AJ4612" i="3"/>
  <c r="AK4612" i="3" s="1"/>
  <c r="I4612" i="3"/>
  <c r="L4612" i="3" s="1"/>
  <c r="AJ4611" i="3"/>
  <c r="AK4611" i="3" s="1"/>
  <c r="I4611" i="3"/>
  <c r="AJ4610" i="3"/>
  <c r="AK4610" i="3" s="1"/>
  <c r="M4610" i="3"/>
  <c r="N4610" i="3" s="1"/>
  <c r="O4610" i="3" s="1"/>
  <c r="P4610" i="3" s="1"/>
  <c r="Q4610" i="3" s="1"/>
  <c r="R4610" i="3" s="1"/>
  <c r="S4610" i="3" s="1"/>
  <c r="I4610" i="3"/>
  <c r="T4610" i="3" s="1"/>
  <c r="U4610" i="3" s="1"/>
  <c r="V4610" i="3" s="1"/>
  <c r="W4610" i="3" s="1"/>
  <c r="X4610" i="3" s="1"/>
  <c r="Y4610" i="3" s="1"/>
  <c r="Z4610" i="3" s="1"/>
  <c r="AA4610" i="3" s="1"/>
  <c r="AB4610" i="3" s="1"/>
  <c r="AC4610" i="3" s="1"/>
  <c r="AJ4609" i="3"/>
  <c r="AK4609" i="3" s="1"/>
  <c r="I4609" i="3"/>
  <c r="AJ4608" i="3"/>
  <c r="AK4608" i="3" s="1"/>
  <c r="I4608" i="3"/>
  <c r="AJ4607" i="3"/>
  <c r="AK4607" i="3" s="1"/>
  <c r="M4607" i="3"/>
  <c r="N4607" i="3" s="1"/>
  <c r="O4607" i="3" s="1"/>
  <c r="P4607" i="3" s="1"/>
  <c r="Q4607" i="3" s="1"/>
  <c r="R4607" i="3" s="1"/>
  <c r="S4607" i="3" s="1"/>
  <c r="L4607" i="3"/>
  <c r="I4607" i="3"/>
  <c r="AJ4606" i="3"/>
  <c r="AK4606" i="3" s="1"/>
  <c r="I4606" i="3"/>
  <c r="T4606" i="3" s="1"/>
  <c r="U4606" i="3" s="1"/>
  <c r="V4606" i="3" s="1"/>
  <c r="W4606" i="3" s="1"/>
  <c r="X4606" i="3" s="1"/>
  <c r="Y4606" i="3" s="1"/>
  <c r="Z4606" i="3" s="1"/>
  <c r="AA4606" i="3" s="1"/>
  <c r="AB4606" i="3" s="1"/>
  <c r="AC4606" i="3" s="1"/>
  <c r="AJ4605" i="3"/>
  <c r="AK4605" i="3" s="1"/>
  <c r="V4605" i="3"/>
  <c r="W4605" i="3" s="1"/>
  <c r="X4605" i="3" s="1"/>
  <c r="Y4605" i="3" s="1"/>
  <c r="Z4605" i="3" s="1"/>
  <c r="AA4605" i="3" s="1"/>
  <c r="AB4605" i="3" s="1"/>
  <c r="AC4605" i="3" s="1"/>
  <c r="M4605" i="3"/>
  <c r="N4605" i="3" s="1"/>
  <c r="O4605" i="3" s="1"/>
  <c r="P4605" i="3" s="1"/>
  <c r="Q4605" i="3" s="1"/>
  <c r="R4605" i="3" s="1"/>
  <c r="S4605" i="3" s="1"/>
  <c r="K4605" i="3"/>
  <c r="J4605" i="3"/>
  <c r="I4605" i="3"/>
  <c r="T4605" i="3" s="1"/>
  <c r="U4605" i="3" s="1"/>
  <c r="AJ4604" i="3"/>
  <c r="AK4604" i="3" s="1"/>
  <c r="M4604" i="3"/>
  <c r="N4604" i="3" s="1"/>
  <c r="O4604" i="3" s="1"/>
  <c r="P4604" i="3" s="1"/>
  <c r="Q4604" i="3" s="1"/>
  <c r="R4604" i="3" s="1"/>
  <c r="S4604" i="3" s="1"/>
  <c r="J4604" i="3"/>
  <c r="I4604" i="3"/>
  <c r="L4604" i="3" s="1"/>
  <c r="AJ4603" i="3"/>
  <c r="AK4603" i="3" s="1"/>
  <c r="I4603" i="3"/>
  <c r="AJ4602" i="3"/>
  <c r="AK4602" i="3" s="1"/>
  <c r="J4602" i="3"/>
  <c r="I4602" i="3"/>
  <c r="AJ4601" i="3"/>
  <c r="AK4601" i="3" s="1"/>
  <c r="M4601" i="3"/>
  <c r="N4601" i="3" s="1"/>
  <c r="O4601" i="3" s="1"/>
  <c r="P4601" i="3" s="1"/>
  <c r="Q4601" i="3" s="1"/>
  <c r="R4601" i="3" s="1"/>
  <c r="S4601" i="3" s="1"/>
  <c r="I4601" i="3"/>
  <c r="AJ4600" i="3"/>
  <c r="AK4600" i="3" s="1"/>
  <c r="J4600" i="3"/>
  <c r="I4600" i="3"/>
  <c r="AJ4599" i="3"/>
  <c r="AK4599" i="3" s="1"/>
  <c r="M4599" i="3"/>
  <c r="N4599" i="3" s="1"/>
  <c r="O4599" i="3" s="1"/>
  <c r="P4599" i="3" s="1"/>
  <c r="Q4599" i="3" s="1"/>
  <c r="R4599" i="3" s="1"/>
  <c r="S4599" i="3" s="1"/>
  <c r="J4599" i="3"/>
  <c r="I4599" i="3"/>
  <c r="AJ4598" i="3"/>
  <c r="AK4598" i="3" s="1"/>
  <c r="I4598" i="3"/>
  <c r="AJ4597" i="3"/>
  <c r="AK4597" i="3" s="1"/>
  <c r="I4597" i="3"/>
  <c r="AJ4596" i="3"/>
  <c r="AK4596" i="3" s="1"/>
  <c r="J4596" i="3"/>
  <c r="I4596" i="3"/>
  <c r="L4596" i="3" s="1"/>
  <c r="AJ4595" i="3"/>
  <c r="AK4595" i="3" s="1"/>
  <c r="I4595" i="3"/>
  <c r="AJ4594" i="3"/>
  <c r="AK4594" i="3" s="1"/>
  <c r="I4594" i="3"/>
  <c r="M4594" i="3" s="1"/>
  <c r="N4594" i="3" s="1"/>
  <c r="O4594" i="3" s="1"/>
  <c r="P4594" i="3" s="1"/>
  <c r="Q4594" i="3" s="1"/>
  <c r="R4594" i="3" s="1"/>
  <c r="S4594" i="3" s="1"/>
  <c r="AJ4593" i="3"/>
  <c r="AK4593" i="3" s="1"/>
  <c r="I4593" i="3"/>
  <c r="AJ4592" i="3"/>
  <c r="AK4592" i="3" s="1"/>
  <c r="M4592" i="3"/>
  <c r="N4592" i="3" s="1"/>
  <c r="O4592" i="3" s="1"/>
  <c r="P4592" i="3" s="1"/>
  <c r="Q4592" i="3" s="1"/>
  <c r="R4592" i="3" s="1"/>
  <c r="S4592" i="3" s="1"/>
  <c r="I4592" i="3"/>
  <c r="L4592" i="3" s="1"/>
  <c r="AJ4591" i="3"/>
  <c r="AK4591" i="3" s="1"/>
  <c r="L4591" i="3"/>
  <c r="J4591" i="3"/>
  <c r="I4591" i="3"/>
  <c r="K4591" i="3" s="1"/>
  <c r="AJ4590" i="3"/>
  <c r="AK4590" i="3" s="1"/>
  <c r="I4590" i="3"/>
  <c r="AJ4589" i="3"/>
  <c r="AK4589" i="3" s="1"/>
  <c r="I4589" i="3"/>
  <c r="K4589" i="3" s="1"/>
  <c r="AJ4588" i="3"/>
  <c r="AK4588" i="3" s="1"/>
  <c r="I4588" i="3"/>
  <c r="M4588" i="3" s="1"/>
  <c r="N4588" i="3" s="1"/>
  <c r="O4588" i="3" s="1"/>
  <c r="P4588" i="3" s="1"/>
  <c r="Q4588" i="3" s="1"/>
  <c r="R4588" i="3" s="1"/>
  <c r="S4588" i="3" s="1"/>
  <c r="AJ4587" i="3"/>
  <c r="AK4587" i="3" s="1"/>
  <c r="I4587" i="3"/>
  <c r="AJ4586" i="3"/>
  <c r="AK4586" i="3" s="1"/>
  <c r="I4586" i="3"/>
  <c r="T4586" i="3" s="1"/>
  <c r="U4586" i="3" s="1"/>
  <c r="V4586" i="3" s="1"/>
  <c r="W4586" i="3" s="1"/>
  <c r="X4586" i="3" s="1"/>
  <c r="Y4586" i="3" s="1"/>
  <c r="Z4586" i="3" s="1"/>
  <c r="AA4586" i="3" s="1"/>
  <c r="AB4586" i="3" s="1"/>
  <c r="AC4586" i="3" s="1"/>
  <c r="AJ4585" i="3"/>
  <c r="AK4585" i="3" s="1"/>
  <c r="I4585" i="3"/>
  <c r="AJ4584" i="3"/>
  <c r="AK4584" i="3" s="1"/>
  <c r="M4584" i="3"/>
  <c r="N4584" i="3" s="1"/>
  <c r="O4584" i="3" s="1"/>
  <c r="P4584" i="3" s="1"/>
  <c r="Q4584" i="3" s="1"/>
  <c r="R4584" i="3" s="1"/>
  <c r="S4584" i="3" s="1"/>
  <c r="J4584" i="3"/>
  <c r="I4584" i="3"/>
  <c r="L4584" i="3" s="1"/>
  <c r="AJ4583" i="3"/>
  <c r="AK4583" i="3" s="1"/>
  <c r="I4583" i="3"/>
  <c r="AJ4582" i="3"/>
  <c r="AK4582" i="3" s="1"/>
  <c r="I4582" i="3"/>
  <c r="T4582" i="3" s="1"/>
  <c r="U4582" i="3" s="1"/>
  <c r="V4582" i="3" s="1"/>
  <c r="W4582" i="3" s="1"/>
  <c r="X4582" i="3" s="1"/>
  <c r="Y4582" i="3" s="1"/>
  <c r="Z4582" i="3" s="1"/>
  <c r="AA4582" i="3" s="1"/>
  <c r="AB4582" i="3" s="1"/>
  <c r="AC4582" i="3" s="1"/>
  <c r="AJ4581" i="3"/>
  <c r="AK4581" i="3" s="1"/>
  <c r="I4581" i="3"/>
  <c r="AJ4580" i="3"/>
  <c r="AK4580" i="3" s="1"/>
  <c r="M4580" i="3"/>
  <c r="N4580" i="3" s="1"/>
  <c r="O4580" i="3" s="1"/>
  <c r="P4580" i="3" s="1"/>
  <c r="Q4580" i="3" s="1"/>
  <c r="R4580" i="3" s="1"/>
  <c r="S4580" i="3" s="1"/>
  <c r="I4580" i="3"/>
  <c r="AJ4579" i="3"/>
  <c r="AK4579" i="3" s="1"/>
  <c r="I4579" i="3"/>
  <c r="AJ4578" i="3"/>
  <c r="AK4578" i="3" s="1"/>
  <c r="J4578" i="3"/>
  <c r="I4578" i="3"/>
  <c r="T4578" i="3" s="1"/>
  <c r="U4578" i="3" s="1"/>
  <c r="V4578" i="3" s="1"/>
  <c r="W4578" i="3" s="1"/>
  <c r="X4578" i="3" s="1"/>
  <c r="Y4578" i="3" s="1"/>
  <c r="Z4578" i="3" s="1"/>
  <c r="AA4578" i="3" s="1"/>
  <c r="AB4578" i="3" s="1"/>
  <c r="AC4578" i="3" s="1"/>
  <c r="AJ4577" i="3"/>
  <c r="AK4577" i="3" s="1"/>
  <c r="L4577" i="3"/>
  <c r="J4577" i="3"/>
  <c r="I4577" i="3"/>
  <c r="AJ4576" i="3"/>
  <c r="AK4576" i="3" s="1"/>
  <c r="I4576" i="3"/>
  <c r="AJ4575" i="3"/>
  <c r="AK4575" i="3" s="1"/>
  <c r="L4575" i="3"/>
  <c r="I4575" i="3"/>
  <c r="AJ4574" i="3"/>
  <c r="AK4574" i="3" s="1"/>
  <c r="M4574" i="3"/>
  <c r="N4574" i="3" s="1"/>
  <c r="O4574" i="3" s="1"/>
  <c r="P4574" i="3" s="1"/>
  <c r="Q4574" i="3" s="1"/>
  <c r="R4574" i="3" s="1"/>
  <c r="S4574" i="3" s="1"/>
  <c r="I4574" i="3"/>
  <c r="J4574" i="3" s="1"/>
  <c r="AJ4573" i="3"/>
  <c r="AK4573" i="3" s="1"/>
  <c r="I4573" i="3"/>
  <c r="AJ4572" i="3"/>
  <c r="AK4572" i="3" s="1"/>
  <c r="J4572" i="3"/>
  <c r="I4572" i="3"/>
  <c r="L4572" i="3" s="1"/>
  <c r="AJ4571" i="3"/>
  <c r="AK4571" i="3" s="1"/>
  <c r="J4571" i="3"/>
  <c r="I4571" i="3"/>
  <c r="K4571" i="3" s="1"/>
  <c r="AJ4570" i="3"/>
  <c r="AK4570" i="3" s="1"/>
  <c r="M4570" i="3"/>
  <c r="N4570" i="3" s="1"/>
  <c r="O4570" i="3" s="1"/>
  <c r="P4570" i="3" s="1"/>
  <c r="Q4570" i="3" s="1"/>
  <c r="R4570" i="3" s="1"/>
  <c r="S4570" i="3" s="1"/>
  <c r="I4570" i="3"/>
  <c r="AJ4569" i="3"/>
  <c r="AK4569" i="3" s="1"/>
  <c r="I4569" i="3"/>
  <c r="AJ4568" i="3"/>
  <c r="AK4568" i="3" s="1"/>
  <c r="J4568" i="3"/>
  <c r="I4568" i="3"/>
  <c r="L4568" i="3" s="1"/>
  <c r="AJ4567" i="3"/>
  <c r="AK4567" i="3" s="1"/>
  <c r="M4567" i="3"/>
  <c r="N4567" i="3" s="1"/>
  <c r="O4567" i="3" s="1"/>
  <c r="P4567" i="3" s="1"/>
  <c r="Q4567" i="3" s="1"/>
  <c r="R4567" i="3" s="1"/>
  <c r="S4567" i="3" s="1"/>
  <c r="I4567" i="3"/>
  <c r="AJ4566" i="3"/>
  <c r="AK4566" i="3" s="1"/>
  <c r="I4566" i="3"/>
  <c r="AJ4565" i="3"/>
  <c r="AK4565" i="3" s="1"/>
  <c r="I4565" i="3"/>
  <c r="AJ4564" i="3"/>
  <c r="AK4564" i="3" s="1"/>
  <c r="J4564" i="3"/>
  <c r="I4564" i="3"/>
  <c r="L4564" i="3" s="1"/>
  <c r="AJ4563" i="3"/>
  <c r="AK4563" i="3" s="1"/>
  <c r="I4563" i="3"/>
  <c r="AJ4562" i="3"/>
  <c r="AK4562" i="3" s="1"/>
  <c r="I4562" i="3"/>
  <c r="AJ4561" i="3"/>
  <c r="AK4561" i="3" s="1"/>
  <c r="I4561" i="3"/>
  <c r="AJ4560" i="3"/>
  <c r="AK4560" i="3" s="1"/>
  <c r="I4560" i="3"/>
  <c r="J4560" i="3" s="1"/>
  <c r="AJ4559" i="3"/>
  <c r="AK4559" i="3" s="1"/>
  <c r="L4559" i="3"/>
  <c r="J4559" i="3"/>
  <c r="I4559" i="3"/>
  <c r="K4559" i="3" s="1"/>
  <c r="AJ4558" i="3"/>
  <c r="AK4558" i="3" s="1"/>
  <c r="I4558" i="3"/>
  <c r="AJ4557" i="3"/>
  <c r="AK4557" i="3" s="1"/>
  <c r="I4557" i="3"/>
  <c r="AJ4556" i="3"/>
  <c r="AK4556" i="3" s="1"/>
  <c r="I4556" i="3"/>
  <c r="M4556" i="3" s="1"/>
  <c r="N4556" i="3" s="1"/>
  <c r="O4556" i="3" s="1"/>
  <c r="P4556" i="3" s="1"/>
  <c r="Q4556" i="3" s="1"/>
  <c r="R4556" i="3" s="1"/>
  <c r="S4556" i="3" s="1"/>
  <c r="AJ4555" i="3"/>
  <c r="AK4555" i="3" s="1"/>
  <c r="I4555" i="3"/>
  <c r="AJ4554" i="3"/>
  <c r="AK4554" i="3" s="1"/>
  <c r="I4554" i="3"/>
  <c r="T4554" i="3" s="1"/>
  <c r="U4554" i="3" s="1"/>
  <c r="V4554" i="3" s="1"/>
  <c r="W4554" i="3" s="1"/>
  <c r="X4554" i="3" s="1"/>
  <c r="Y4554" i="3" s="1"/>
  <c r="Z4554" i="3" s="1"/>
  <c r="AA4554" i="3" s="1"/>
  <c r="AB4554" i="3" s="1"/>
  <c r="AC4554" i="3" s="1"/>
  <c r="AJ4553" i="3"/>
  <c r="AK4553" i="3" s="1"/>
  <c r="X4553" i="3"/>
  <c r="Y4553" i="3" s="1"/>
  <c r="Z4553" i="3" s="1"/>
  <c r="AA4553" i="3" s="1"/>
  <c r="AB4553" i="3" s="1"/>
  <c r="AC4553" i="3" s="1"/>
  <c r="L4553" i="3"/>
  <c r="I4553" i="3"/>
  <c r="T4553" i="3" s="1"/>
  <c r="U4553" i="3" s="1"/>
  <c r="V4553" i="3" s="1"/>
  <c r="W4553" i="3" s="1"/>
  <c r="AJ4552" i="3"/>
  <c r="AK4552" i="3" s="1"/>
  <c r="J4552" i="3"/>
  <c r="I4552" i="3"/>
  <c r="M4552" i="3" s="1"/>
  <c r="N4552" i="3" s="1"/>
  <c r="O4552" i="3" s="1"/>
  <c r="P4552" i="3" s="1"/>
  <c r="Q4552" i="3" s="1"/>
  <c r="R4552" i="3" s="1"/>
  <c r="S4552" i="3" s="1"/>
  <c r="AJ4551" i="3"/>
  <c r="AK4551" i="3" s="1"/>
  <c r="I4551" i="3"/>
  <c r="AJ4550" i="3"/>
  <c r="AK4550" i="3" s="1"/>
  <c r="I4550" i="3"/>
  <c r="AJ4549" i="3"/>
  <c r="AK4549" i="3" s="1"/>
  <c r="M4549" i="3"/>
  <c r="N4549" i="3" s="1"/>
  <c r="O4549" i="3" s="1"/>
  <c r="P4549" i="3" s="1"/>
  <c r="Q4549" i="3" s="1"/>
  <c r="R4549" i="3" s="1"/>
  <c r="S4549" i="3" s="1"/>
  <c r="J4549" i="3"/>
  <c r="I4549" i="3"/>
  <c r="T4549" i="3" s="1"/>
  <c r="U4549" i="3" s="1"/>
  <c r="V4549" i="3" s="1"/>
  <c r="W4549" i="3" s="1"/>
  <c r="X4549" i="3" s="1"/>
  <c r="Y4549" i="3" s="1"/>
  <c r="Z4549" i="3" s="1"/>
  <c r="AA4549" i="3" s="1"/>
  <c r="AB4549" i="3" s="1"/>
  <c r="AC4549" i="3" s="1"/>
  <c r="AJ4548" i="3"/>
  <c r="AK4548" i="3" s="1"/>
  <c r="I4548" i="3"/>
  <c r="AJ4547" i="3"/>
  <c r="AK4547" i="3" s="1"/>
  <c r="J4547" i="3"/>
  <c r="I4547" i="3"/>
  <c r="L4547" i="3" s="1"/>
  <c r="AJ4546" i="3"/>
  <c r="AK4546" i="3" s="1"/>
  <c r="L4546" i="3"/>
  <c r="I4546" i="3"/>
  <c r="AJ4545" i="3"/>
  <c r="AK4545" i="3" s="1"/>
  <c r="I4545" i="3"/>
  <c r="M4545" i="3" s="1"/>
  <c r="N4545" i="3" s="1"/>
  <c r="O4545" i="3" s="1"/>
  <c r="P4545" i="3" s="1"/>
  <c r="Q4545" i="3" s="1"/>
  <c r="R4545" i="3" s="1"/>
  <c r="S4545" i="3" s="1"/>
  <c r="AJ4544" i="3"/>
  <c r="AK4544" i="3" s="1"/>
  <c r="I4544" i="3"/>
  <c r="L4544" i="3" s="1"/>
  <c r="AJ4543" i="3"/>
  <c r="AK4543" i="3" s="1"/>
  <c r="I4543" i="3"/>
  <c r="M4543" i="3" s="1"/>
  <c r="N4543" i="3" s="1"/>
  <c r="O4543" i="3" s="1"/>
  <c r="P4543" i="3" s="1"/>
  <c r="Q4543" i="3" s="1"/>
  <c r="R4543" i="3" s="1"/>
  <c r="S4543" i="3" s="1"/>
  <c r="AJ4542" i="3"/>
  <c r="AK4542" i="3" s="1"/>
  <c r="M4542" i="3"/>
  <c r="N4542" i="3" s="1"/>
  <c r="O4542" i="3" s="1"/>
  <c r="P4542" i="3" s="1"/>
  <c r="Q4542" i="3" s="1"/>
  <c r="R4542" i="3" s="1"/>
  <c r="S4542" i="3" s="1"/>
  <c r="I4542" i="3"/>
  <c r="L4542" i="3" s="1"/>
  <c r="AK4541" i="3"/>
  <c r="AJ4541" i="3"/>
  <c r="I4541" i="3"/>
  <c r="M4541" i="3" s="1"/>
  <c r="N4541" i="3" s="1"/>
  <c r="O4541" i="3" s="1"/>
  <c r="P4541" i="3" s="1"/>
  <c r="Q4541" i="3" s="1"/>
  <c r="R4541" i="3" s="1"/>
  <c r="S4541" i="3" s="1"/>
  <c r="AJ4540" i="3"/>
  <c r="AK4540" i="3" s="1"/>
  <c r="K4540" i="3"/>
  <c r="I4540" i="3"/>
  <c r="T4540" i="3" s="1"/>
  <c r="U4540" i="3" s="1"/>
  <c r="V4540" i="3" s="1"/>
  <c r="W4540" i="3" s="1"/>
  <c r="X4540" i="3" s="1"/>
  <c r="Y4540" i="3" s="1"/>
  <c r="Z4540" i="3" s="1"/>
  <c r="AA4540" i="3" s="1"/>
  <c r="AB4540" i="3" s="1"/>
  <c r="AC4540" i="3" s="1"/>
  <c r="AJ4539" i="3"/>
  <c r="AK4539" i="3" s="1"/>
  <c r="M4539" i="3"/>
  <c r="N4539" i="3" s="1"/>
  <c r="O4539" i="3" s="1"/>
  <c r="P4539" i="3" s="1"/>
  <c r="Q4539" i="3" s="1"/>
  <c r="R4539" i="3" s="1"/>
  <c r="S4539" i="3" s="1"/>
  <c r="I4539" i="3"/>
  <c r="AJ4538" i="3"/>
  <c r="AK4538" i="3" s="1"/>
  <c r="M4538" i="3"/>
  <c r="N4538" i="3" s="1"/>
  <c r="O4538" i="3" s="1"/>
  <c r="P4538" i="3" s="1"/>
  <c r="Q4538" i="3" s="1"/>
  <c r="R4538" i="3" s="1"/>
  <c r="S4538" i="3" s="1"/>
  <c r="J4538" i="3"/>
  <c r="I4538" i="3"/>
  <c r="T4538" i="3" s="1"/>
  <c r="U4538" i="3" s="1"/>
  <c r="V4538" i="3" s="1"/>
  <c r="W4538" i="3" s="1"/>
  <c r="X4538" i="3" s="1"/>
  <c r="Y4538" i="3" s="1"/>
  <c r="Z4538" i="3" s="1"/>
  <c r="AA4538" i="3" s="1"/>
  <c r="AB4538" i="3" s="1"/>
  <c r="AC4538" i="3" s="1"/>
  <c r="AJ4537" i="3"/>
  <c r="AK4537" i="3" s="1"/>
  <c r="I4537" i="3"/>
  <c r="M4537" i="3" s="1"/>
  <c r="N4537" i="3" s="1"/>
  <c r="O4537" i="3" s="1"/>
  <c r="P4537" i="3" s="1"/>
  <c r="Q4537" i="3" s="1"/>
  <c r="R4537" i="3" s="1"/>
  <c r="S4537" i="3" s="1"/>
  <c r="AJ4536" i="3"/>
  <c r="AK4536" i="3" s="1"/>
  <c r="I4536" i="3"/>
  <c r="T4536" i="3" s="1"/>
  <c r="U4536" i="3" s="1"/>
  <c r="V4536" i="3" s="1"/>
  <c r="W4536" i="3" s="1"/>
  <c r="X4536" i="3" s="1"/>
  <c r="Y4536" i="3" s="1"/>
  <c r="Z4536" i="3" s="1"/>
  <c r="AA4536" i="3" s="1"/>
  <c r="AB4536" i="3" s="1"/>
  <c r="AC4536" i="3" s="1"/>
  <c r="AJ4535" i="3"/>
  <c r="AK4535" i="3" s="1"/>
  <c r="I4535" i="3"/>
  <c r="M4535" i="3" s="1"/>
  <c r="N4535" i="3" s="1"/>
  <c r="O4535" i="3" s="1"/>
  <c r="P4535" i="3" s="1"/>
  <c r="Q4535" i="3" s="1"/>
  <c r="R4535" i="3" s="1"/>
  <c r="S4535" i="3" s="1"/>
  <c r="AJ4534" i="3"/>
  <c r="AK4534" i="3" s="1"/>
  <c r="I4534" i="3"/>
  <c r="AJ4533" i="3"/>
  <c r="AK4533" i="3" s="1"/>
  <c r="I4533" i="3"/>
  <c r="M4533" i="3" s="1"/>
  <c r="N4533" i="3" s="1"/>
  <c r="O4533" i="3" s="1"/>
  <c r="P4533" i="3" s="1"/>
  <c r="Q4533" i="3" s="1"/>
  <c r="R4533" i="3" s="1"/>
  <c r="S4533" i="3" s="1"/>
  <c r="AJ4532" i="3"/>
  <c r="AK4532" i="3" s="1"/>
  <c r="M4532" i="3"/>
  <c r="N4532" i="3" s="1"/>
  <c r="O4532" i="3" s="1"/>
  <c r="P4532" i="3" s="1"/>
  <c r="Q4532" i="3" s="1"/>
  <c r="R4532" i="3" s="1"/>
  <c r="S4532" i="3" s="1"/>
  <c r="J4532" i="3"/>
  <c r="I4532" i="3"/>
  <c r="L4532" i="3" s="1"/>
  <c r="AJ4531" i="3"/>
  <c r="AK4531" i="3" s="1"/>
  <c r="I4531" i="3"/>
  <c r="AJ4530" i="3"/>
  <c r="AK4530" i="3" s="1"/>
  <c r="I4530" i="3"/>
  <c r="AK4529" i="3"/>
  <c r="AJ4529" i="3"/>
  <c r="I4529" i="3"/>
  <c r="M4529" i="3" s="1"/>
  <c r="N4529" i="3" s="1"/>
  <c r="O4529" i="3" s="1"/>
  <c r="P4529" i="3" s="1"/>
  <c r="Q4529" i="3" s="1"/>
  <c r="R4529" i="3" s="1"/>
  <c r="S4529" i="3" s="1"/>
  <c r="AJ4528" i="3"/>
  <c r="AK4528" i="3" s="1"/>
  <c r="I4528" i="3"/>
  <c r="L4528" i="3" s="1"/>
  <c r="AJ4527" i="3"/>
  <c r="AK4527" i="3" s="1"/>
  <c r="I4527" i="3"/>
  <c r="M4527" i="3" s="1"/>
  <c r="N4527" i="3" s="1"/>
  <c r="O4527" i="3" s="1"/>
  <c r="P4527" i="3" s="1"/>
  <c r="Q4527" i="3" s="1"/>
  <c r="R4527" i="3" s="1"/>
  <c r="S4527" i="3" s="1"/>
  <c r="AJ4526" i="3"/>
  <c r="AK4526" i="3" s="1"/>
  <c r="I4526" i="3"/>
  <c r="AK4525" i="3"/>
  <c r="AJ4525" i="3"/>
  <c r="I4525" i="3"/>
  <c r="M4525" i="3" s="1"/>
  <c r="N4525" i="3" s="1"/>
  <c r="O4525" i="3" s="1"/>
  <c r="P4525" i="3" s="1"/>
  <c r="Q4525" i="3" s="1"/>
  <c r="R4525" i="3" s="1"/>
  <c r="S4525" i="3" s="1"/>
  <c r="AJ4524" i="3"/>
  <c r="AK4524" i="3" s="1"/>
  <c r="T4524" i="3"/>
  <c r="U4524" i="3" s="1"/>
  <c r="V4524" i="3" s="1"/>
  <c r="W4524" i="3" s="1"/>
  <c r="X4524" i="3" s="1"/>
  <c r="Y4524" i="3" s="1"/>
  <c r="Z4524" i="3" s="1"/>
  <c r="AA4524" i="3" s="1"/>
  <c r="AB4524" i="3" s="1"/>
  <c r="AC4524" i="3" s="1"/>
  <c r="L4524" i="3"/>
  <c r="I4524" i="3"/>
  <c r="AJ4523" i="3"/>
  <c r="AK4523" i="3" s="1"/>
  <c r="I4523" i="3"/>
  <c r="M4523" i="3" s="1"/>
  <c r="N4523" i="3" s="1"/>
  <c r="O4523" i="3" s="1"/>
  <c r="P4523" i="3" s="1"/>
  <c r="Q4523" i="3" s="1"/>
  <c r="R4523" i="3" s="1"/>
  <c r="S4523" i="3" s="1"/>
  <c r="AJ4522" i="3"/>
  <c r="AK4522" i="3" s="1"/>
  <c r="I4522" i="3"/>
  <c r="AJ4521" i="3"/>
  <c r="AK4521" i="3" s="1"/>
  <c r="I4521" i="3"/>
  <c r="AJ4520" i="3"/>
  <c r="AK4520" i="3" s="1"/>
  <c r="L4520" i="3"/>
  <c r="I4520" i="3"/>
  <c r="AJ4519" i="3"/>
  <c r="AK4519" i="3" s="1"/>
  <c r="I4519" i="3"/>
  <c r="AJ4518" i="3"/>
  <c r="AK4518" i="3" s="1"/>
  <c r="I4518" i="3"/>
  <c r="AJ4517" i="3"/>
  <c r="AK4517" i="3" s="1"/>
  <c r="I4517" i="3"/>
  <c r="J4517" i="3" s="1"/>
  <c r="AJ4516" i="3"/>
  <c r="AK4516" i="3" s="1"/>
  <c r="I4516" i="3"/>
  <c r="AJ4515" i="3"/>
  <c r="AK4515" i="3" s="1"/>
  <c r="M4515" i="3"/>
  <c r="N4515" i="3" s="1"/>
  <c r="O4515" i="3" s="1"/>
  <c r="P4515" i="3" s="1"/>
  <c r="Q4515" i="3" s="1"/>
  <c r="R4515" i="3" s="1"/>
  <c r="S4515" i="3" s="1"/>
  <c r="I4515" i="3"/>
  <c r="AJ4514" i="3"/>
  <c r="AK4514" i="3" s="1"/>
  <c r="I4514" i="3"/>
  <c r="T4514" i="3" s="1"/>
  <c r="U4514" i="3" s="1"/>
  <c r="V4514" i="3" s="1"/>
  <c r="W4514" i="3" s="1"/>
  <c r="X4514" i="3" s="1"/>
  <c r="Y4514" i="3" s="1"/>
  <c r="Z4514" i="3" s="1"/>
  <c r="AA4514" i="3" s="1"/>
  <c r="AB4514" i="3" s="1"/>
  <c r="AC4514" i="3" s="1"/>
  <c r="AJ4513" i="3"/>
  <c r="AK4513" i="3" s="1"/>
  <c r="I4513" i="3"/>
  <c r="AJ4512" i="3"/>
  <c r="AK4512" i="3" s="1"/>
  <c r="Y4512" i="3"/>
  <c r="Z4512" i="3" s="1"/>
  <c r="AA4512" i="3" s="1"/>
  <c r="AB4512" i="3" s="1"/>
  <c r="AC4512" i="3" s="1"/>
  <c r="T4512" i="3"/>
  <c r="U4512" i="3" s="1"/>
  <c r="V4512" i="3" s="1"/>
  <c r="W4512" i="3" s="1"/>
  <c r="X4512" i="3" s="1"/>
  <c r="L4512" i="3"/>
  <c r="K4512" i="3"/>
  <c r="I4512" i="3"/>
  <c r="J4512" i="3" s="1"/>
  <c r="AJ4511" i="3"/>
  <c r="AK4511" i="3" s="1"/>
  <c r="M4511" i="3"/>
  <c r="N4511" i="3" s="1"/>
  <c r="O4511" i="3" s="1"/>
  <c r="P4511" i="3" s="1"/>
  <c r="Q4511" i="3" s="1"/>
  <c r="R4511" i="3" s="1"/>
  <c r="S4511" i="3" s="1"/>
  <c r="I4511" i="3"/>
  <c r="AJ4510" i="3"/>
  <c r="AK4510" i="3" s="1"/>
  <c r="I4510" i="3"/>
  <c r="AJ4509" i="3"/>
  <c r="AK4509" i="3" s="1"/>
  <c r="I4509" i="3"/>
  <c r="AJ4508" i="3"/>
  <c r="AK4508" i="3" s="1"/>
  <c r="L4508" i="3"/>
  <c r="J4508" i="3"/>
  <c r="I4508" i="3"/>
  <c r="K4508" i="3" s="1"/>
  <c r="AJ4507" i="3"/>
  <c r="AK4507" i="3" s="1"/>
  <c r="M4507" i="3"/>
  <c r="N4507" i="3" s="1"/>
  <c r="O4507" i="3" s="1"/>
  <c r="P4507" i="3" s="1"/>
  <c r="Q4507" i="3" s="1"/>
  <c r="R4507" i="3" s="1"/>
  <c r="S4507" i="3" s="1"/>
  <c r="K4507" i="3"/>
  <c r="I4507" i="3"/>
  <c r="L4507" i="3" s="1"/>
  <c r="AJ4506" i="3"/>
  <c r="AK4506" i="3" s="1"/>
  <c r="L4506" i="3"/>
  <c r="I4506" i="3"/>
  <c r="AK4505" i="3"/>
  <c r="AJ4505" i="3"/>
  <c r="M4505" i="3"/>
  <c r="N4505" i="3" s="1"/>
  <c r="O4505" i="3" s="1"/>
  <c r="P4505" i="3" s="1"/>
  <c r="Q4505" i="3" s="1"/>
  <c r="R4505" i="3" s="1"/>
  <c r="S4505" i="3" s="1"/>
  <c r="K4505" i="3"/>
  <c r="I4505" i="3"/>
  <c r="AJ4504" i="3"/>
  <c r="AK4504" i="3" s="1"/>
  <c r="M4504" i="3"/>
  <c r="N4504" i="3" s="1"/>
  <c r="O4504" i="3" s="1"/>
  <c r="P4504" i="3" s="1"/>
  <c r="Q4504" i="3" s="1"/>
  <c r="R4504" i="3" s="1"/>
  <c r="S4504" i="3" s="1"/>
  <c r="I4504" i="3"/>
  <c r="T4504" i="3" s="1"/>
  <c r="U4504" i="3" s="1"/>
  <c r="V4504" i="3" s="1"/>
  <c r="W4504" i="3" s="1"/>
  <c r="X4504" i="3" s="1"/>
  <c r="Y4504" i="3" s="1"/>
  <c r="Z4504" i="3" s="1"/>
  <c r="AA4504" i="3" s="1"/>
  <c r="AB4504" i="3" s="1"/>
  <c r="AC4504" i="3" s="1"/>
  <c r="AJ4503" i="3"/>
  <c r="AK4503" i="3" s="1"/>
  <c r="J4503" i="3"/>
  <c r="I4503" i="3"/>
  <c r="L4503" i="3" s="1"/>
  <c r="AJ4502" i="3"/>
  <c r="AK4502" i="3" s="1"/>
  <c r="T4502" i="3"/>
  <c r="U4502" i="3" s="1"/>
  <c r="V4502" i="3" s="1"/>
  <c r="W4502" i="3" s="1"/>
  <c r="X4502" i="3" s="1"/>
  <c r="Y4502" i="3" s="1"/>
  <c r="Z4502" i="3" s="1"/>
  <c r="AA4502" i="3" s="1"/>
  <c r="AB4502" i="3" s="1"/>
  <c r="AC4502" i="3" s="1"/>
  <c r="L4502" i="3"/>
  <c r="I4502" i="3"/>
  <c r="AJ4501" i="3"/>
  <c r="AK4501" i="3" s="1"/>
  <c r="J4501" i="3"/>
  <c r="I4501" i="3"/>
  <c r="K4501" i="3" s="1"/>
  <c r="AJ4500" i="3"/>
  <c r="AK4500" i="3" s="1"/>
  <c r="L4500" i="3"/>
  <c r="I4500" i="3"/>
  <c r="AJ4499" i="3"/>
  <c r="AK4499" i="3" s="1"/>
  <c r="I4499" i="3"/>
  <c r="AJ4498" i="3"/>
  <c r="AK4498" i="3" s="1"/>
  <c r="K4498" i="3"/>
  <c r="I4498" i="3"/>
  <c r="M4498" i="3" s="1"/>
  <c r="N4498" i="3" s="1"/>
  <c r="O4498" i="3" s="1"/>
  <c r="P4498" i="3" s="1"/>
  <c r="Q4498" i="3" s="1"/>
  <c r="R4498" i="3" s="1"/>
  <c r="S4498" i="3" s="1"/>
  <c r="AJ4497" i="3"/>
  <c r="AK4497" i="3" s="1"/>
  <c r="I4497" i="3"/>
  <c r="L4497" i="3" s="1"/>
  <c r="AJ4496" i="3"/>
  <c r="AK4496" i="3" s="1"/>
  <c r="T4496" i="3"/>
  <c r="U4496" i="3" s="1"/>
  <c r="V4496" i="3" s="1"/>
  <c r="W4496" i="3" s="1"/>
  <c r="X4496" i="3" s="1"/>
  <c r="Y4496" i="3" s="1"/>
  <c r="Z4496" i="3" s="1"/>
  <c r="AA4496" i="3" s="1"/>
  <c r="AB4496" i="3" s="1"/>
  <c r="AC4496" i="3" s="1"/>
  <c r="M4496" i="3"/>
  <c r="N4496" i="3" s="1"/>
  <c r="O4496" i="3" s="1"/>
  <c r="P4496" i="3" s="1"/>
  <c r="Q4496" i="3" s="1"/>
  <c r="R4496" i="3" s="1"/>
  <c r="S4496" i="3" s="1"/>
  <c r="AD4496" i="3" s="1"/>
  <c r="L4496" i="3"/>
  <c r="J4496" i="3"/>
  <c r="I4496" i="3"/>
  <c r="K4496" i="3" s="1"/>
  <c r="AJ4495" i="3"/>
  <c r="AK4495" i="3" s="1"/>
  <c r="I4495" i="3"/>
  <c r="AJ4494" i="3"/>
  <c r="AK4494" i="3" s="1"/>
  <c r="T4494" i="3"/>
  <c r="U4494" i="3" s="1"/>
  <c r="V4494" i="3" s="1"/>
  <c r="W4494" i="3" s="1"/>
  <c r="X4494" i="3" s="1"/>
  <c r="Y4494" i="3" s="1"/>
  <c r="Z4494" i="3" s="1"/>
  <c r="AA4494" i="3" s="1"/>
  <c r="AB4494" i="3" s="1"/>
  <c r="AC4494" i="3" s="1"/>
  <c r="I4494" i="3"/>
  <c r="AJ4493" i="3"/>
  <c r="AK4493" i="3" s="1"/>
  <c r="I4493" i="3"/>
  <c r="M4493" i="3" s="1"/>
  <c r="N4493" i="3" s="1"/>
  <c r="O4493" i="3" s="1"/>
  <c r="P4493" i="3" s="1"/>
  <c r="Q4493" i="3" s="1"/>
  <c r="R4493" i="3" s="1"/>
  <c r="S4493" i="3" s="1"/>
  <c r="AJ4492" i="3"/>
  <c r="AK4492" i="3" s="1"/>
  <c r="J4492" i="3"/>
  <c r="I4492" i="3"/>
  <c r="T4492" i="3" s="1"/>
  <c r="U4492" i="3" s="1"/>
  <c r="V4492" i="3" s="1"/>
  <c r="W4492" i="3" s="1"/>
  <c r="X4492" i="3" s="1"/>
  <c r="Y4492" i="3" s="1"/>
  <c r="Z4492" i="3" s="1"/>
  <c r="AA4492" i="3" s="1"/>
  <c r="AB4492" i="3" s="1"/>
  <c r="AC4492" i="3" s="1"/>
  <c r="AJ4491" i="3"/>
  <c r="AK4491" i="3" s="1"/>
  <c r="I4491" i="3"/>
  <c r="AJ4490" i="3"/>
  <c r="AK4490" i="3" s="1"/>
  <c r="I4490" i="3"/>
  <c r="AK4489" i="3"/>
  <c r="AJ4489" i="3"/>
  <c r="I4489" i="3"/>
  <c r="AJ4488" i="3"/>
  <c r="AK4488" i="3" s="1"/>
  <c r="I4488" i="3"/>
  <c r="AJ4487" i="3"/>
  <c r="AK4487" i="3" s="1"/>
  <c r="T4487" i="3"/>
  <c r="U4487" i="3" s="1"/>
  <c r="V4487" i="3" s="1"/>
  <c r="W4487" i="3" s="1"/>
  <c r="X4487" i="3" s="1"/>
  <c r="Y4487" i="3" s="1"/>
  <c r="Z4487" i="3" s="1"/>
  <c r="AA4487" i="3" s="1"/>
  <c r="AB4487" i="3" s="1"/>
  <c r="AC4487" i="3" s="1"/>
  <c r="J4487" i="3"/>
  <c r="I4487" i="3"/>
  <c r="L4487" i="3" s="1"/>
  <c r="AJ4486" i="3"/>
  <c r="AK4486" i="3" s="1"/>
  <c r="K4486" i="3"/>
  <c r="I4486" i="3"/>
  <c r="M4486" i="3" s="1"/>
  <c r="N4486" i="3" s="1"/>
  <c r="O4486" i="3" s="1"/>
  <c r="P4486" i="3" s="1"/>
  <c r="Q4486" i="3" s="1"/>
  <c r="R4486" i="3" s="1"/>
  <c r="S4486" i="3" s="1"/>
  <c r="AJ4485" i="3"/>
  <c r="AK4485" i="3" s="1"/>
  <c r="T4485" i="3"/>
  <c r="U4485" i="3" s="1"/>
  <c r="V4485" i="3" s="1"/>
  <c r="W4485" i="3" s="1"/>
  <c r="X4485" i="3" s="1"/>
  <c r="Y4485" i="3" s="1"/>
  <c r="Z4485" i="3" s="1"/>
  <c r="AA4485" i="3" s="1"/>
  <c r="AB4485" i="3" s="1"/>
  <c r="AC4485" i="3" s="1"/>
  <c r="M4485" i="3"/>
  <c r="N4485" i="3" s="1"/>
  <c r="O4485" i="3" s="1"/>
  <c r="P4485" i="3" s="1"/>
  <c r="Q4485" i="3" s="1"/>
  <c r="R4485" i="3" s="1"/>
  <c r="S4485" i="3" s="1"/>
  <c r="I4485" i="3"/>
  <c r="K4485" i="3" s="1"/>
  <c r="AJ4484" i="3"/>
  <c r="AK4484" i="3" s="1"/>
  <c r="I4484" i="3"/>
  <c r="AJ4483" i="3"/>
  <c r="AK4483" i="3" s="1"/>
  <c r="T4483" i="3"/>
  <c r="U4483" i="3" s="1"/>
  <c r="V4483" i="3" s="1"/>
  <c r="W4483" i="3" s="1"/>
  <c r="X4483" i="3" s="1"/>
  <c r="Y4483" i="3" s="1"/>
  <c r="Z4483" i="3" s="1"/>
  <c r="AA4483" i="3" s="1"/>
  <c r="AB4483" i="3" s="1"/>
  <c r="AC4483" i="3" s="1"/>
  <c r="L4483" i="3"/>
  <c r="J4483" i="3"/>
  <c r="I4483" i="3"/>
  <c r="K4483" i="3" s="1"/>
  <c r="AJ4482" i="3"/>
  <c r="AK4482" i="3" s="1"/>
  <c r="I4482" i="3"/>
  <c r="AJ4481" i="3"/>
  <c r="AK4481" i="3" s="1"/>
  <c r="M4481" i="3"/>
  <c r="N4481" i="3" s="1"/>
  <c r="O4481" i="3" s="1"/>
  <c r="P4481" i="3" s="1"/>
  <c r="Q4481" i="3" s="1"/>
  <c r="R4481" i="3" s="1"/>
  <c r="S4481" i="3" s="1"/>
  <c r="L4481" i="3"/>
  <c r="I4481" i="3"/>
  <c r="K4481" i="3" s="1"/>
  <c r="AJ4480" i="3"/>
  <c r="AK4480" i="3" s="1"/>
  <c r="V4480" i="3"/>
  <c r="W4480" i="3" s="1"/>
  <c r="X4480" i="3" s="1"/>
  <c r="Y4480" i="3" s="1"/>
  <c r="Z4480" i="3" s="1"/>
  <c r="AA4480" i="3" s="1"/>
  <c r="AB4480" i="3" s="1"/>
  <c r="AC4480" i="3" s="1"/>
  <c r="I4480" i="3"/>
  <c r="T4480" i="3" s="1"/>
  <c r="U4480" i="3" s="1"/>
  <c r="AJ4479" i="3"/>
  <c r="AK4479" i="3" s="1"/>
  <c r="M4479" i="3"/>
  <c r="N4479" i="3" s="1"/>
  <c r="O4479" i="3" s="1"/>
  <c r="P4479" i="3" s="1"/>
  <c r="Q4479" i="3" s="1"/>
  <c r="R4479" i="3" s="1"/>
  <c r="S4479" i="3" s="1"/>
  <c r="I4479" i="3"/>
  <c r="AK4478" i="3"/>
  <c r="AJ4478" i="3"/>
  <c r="I4478" i="3"/>
  <c r="M4478" i="3" s="1"/>
  <c r="N4478" i="3" s="1"/>
  <c r="O4478" i="3" s="1"/>
  <c r="P4478" i="3" s="1"/>
  <c r="Q4478" i="3" s="1"/>
  <c r="R4478" i="3" s="1"/>
  <c r="S4478" i="3" s="1"/>
  <c r="AJ4477" i="3"/>
  <c r="AK4477" i="3" s="1"/>
  <c r="I4477" i="3"/>
  <c r="AJ4476" i="3"/>
  <c r="AK4476" i="3" s="1"/>
  <c r="I4476" i="3"/>
  <c r="AJ4475" i="3"/>
  <c r="AK4475" i="3" s="1"/>
  <c r="I4475" i="3"/>
  <c r="AK4474" i="3"/>
  <c r="AJ4474" i="3"/>
  <c r="I4474" i="3"/>
  <c r="AJ4473" i="3"/>
  <c r="AK4473" i="3" s="1"/>
  <c r="I4473" i="3"/>
  <c r="AJ4472" i="3"/>
  <c r="AK4472" i="3" s="1"/>
  <c r="K4472" i="3"/>
  <c r="I4472" i="3"/>
  <c r="T4472" i="3" s="1"/>
  <c r="U4472" i="3" s="1"/>
  <c r="V4472" i="3" s="1"/>
  <c r="W4472" i="3" s="1"/>
  <c r="X4472" i="3" s="1"/>
  <c r="Y4472" i="3" s="1"/>
  <c r="Z4472" i="3" s="1"/>
  <c r="AA4472" i="3" s="1"/>
  <c r="AB4472" i="3" s="1"/>
  <c r="AC4472" i="3" s="1"/>
  <c r="AJ4471" i="3"/>
  <c r="AK4471" i="3" s="1"/>
  <c r="M4471" i="3"/>
  <c r="N4471" i="3" s="1"/>
  <c r="O4471" i="3" s="1"/>
  <c r="P4471" i="3" s="1"/>
  <c r="Q4471" i="3" s="1"/>
  <c r="R4471" i="3" s="1"/>
  <c r="S4471" i="3" s="1"/>
  <c r="L4471" i="3"/>
  <c r="I4471" i="3"/>
  <c r="K4471" i="3" s="1"/>
  <c r="AJ4470" i="3"/>
  <c r="AK4470" i="3" s="1"/>
  <c r="K4470" i="3"/>
  <c r="I4470" i="3"/>
  <c r="M4470" i="3" s="1"/>
  <c r="N4470" i="3" s="1"/>
  <c r="O4470" i="3" s="1"/>
  <c r="P4470" i="3" s="1"/>
  <c r="Q4470" i="3" s="1"/>
  <c r="R4470" i="3" s="1"/>
  <c r="S4470" i="3" s="1"/>
  <c r="AJ4469" i="3"/>
  <c r="AK4469" i="3" s="1"/>
  <c r="I4469" i="3"/>
  <c r="AJ4468" i="3"/>
  <c r="AK4468" i="3" s="1"/>
  <c r="K4468" i="3"/>
  <c r="I4468" i="3"/>
  <c r="T4468" i="3" s="1"/>
  <c r="U4468" i="3" s="1"/>
  <c r="V4468" i="3" s="1"/>
  <c r="W4468" i="3" s="1"/>
  <c r="X4468" i="3" s="1"/>
  <c r="Y4468" i="3" s="1"/>
  <c r="Z4468" i="3" s="1"/>
  <c r="AA4468" i="3" s="1"/>
  <c r="AB4468" i="3" s="1"/>
  <c r="AC4468" i="3" s="1"/>
  <c r="AJ4467" i="3"/>
  <c r="AK4467" i="3" s="1"/>
  <c r="I4467" i="3"/>
  <c r="M4467" i="3" s="1"/>
  <c r="N4467" i="3" s="1"/>
  <c r="O4467" i="3" s="1"/>
  <c r="P4467" i="3" s="1"/>
  <c r="Q4467" i="3" s="1"/>
  <c r="R4467" i="3" s="1"/>
  <c r="S4467" i="3" s="1"/>
  <c r="AJ4466" i="3"/>
  <c r="AK4466" i="3" s="1"/>
  <c r="I4466" i="3"/>
  <c r="AJ4465" i="3"/>
  <c r="AK4465" i="3" s="1"/>
  <c r="T4465" i="3"/>
  <c r="U4465" i="3" s="1"/>
  <c r="V4465" i="3" s="1"/>
  <c r="W4465" i="3" s="1"/>
  <c r="X4465" i="3" s="1"/>
  <c r="Y4465" i="3" s="1"/>
  <c r="Z4465" i="3" s="1"/>
  <c r="AA4465" i="3" s="1"/>
  <c r="AB4465" i="3" s="1"/>
  <c r="AC4465" i="3" s="1"/>
  <c r="M4465" i="3"/>
  <c r="N4465" i="3" s="1"/>
  <c r="O4465" i="3" s="1"/>
  <c r="P4465" i="3" s="1"/>
  <c r="Q4465" i="3" s="1"/>
  <c r="R4465" i="3" s="1"/>
  <c r="S4465" i="3" s="1"/>
  <c r="AD4465" i="3" s="1"/>
  <c r="L4465" i="3"/>
  <c r="I4465" i="3"/>
  <c r="K4465" i="3" s="1"/>
  <c r="AJ4464" i="3"/>
  <c r="AK4464" i="3" s="1"/>
  <c r="I4464" i="3"/>
  <c r="M4464" i="3" s="1"/>
  <c r="N4464" i="3" s="1"/>
  <c r="O4464" i="3" s="1"/>
  <c r="P4464" i="3" s="1"/>
  <c r="Q4464" i="3" s="1"/>
  <c r="R4464" i="3" s="1"/>
  <c r="S4464" i="3" s="1"/>
  <c r="AJ4463" i="3"/>
  <c r="AK4463" i="3" s="1"/>
  <c r="L4463" i="3"/>
  <c r="I4463" i="3"/>
  <c r="K4463" i="3" s="1"/>
  <c r="AJ4462" i="3"/>
  <c r="AK4462" i="3" s="1"/>
  <c r="I4462" i="3"/>
  <c r="AJ4461" i="3"/>
  <c r="AK4461" i="3" s="1"/>
  <c r="I4461" i="3"/>
  <c r="AJ4460" i="3"/>
  <c r="AK4460" i="3" s="1"/>
  <c r="M4460" i="3"/>
  <c r="N4460" i="3" s="1"/>
  <c r="O4460" i="3" s="1"/>
  <c r="P4460" i="3" s="1"/>
  <c r="Q4460" i="3" s="1"/>
  <c r="R4460" i="3" s="1"/>
  <c r="S4460" i="3" s="1"/>
  <c r="J4460" i="3"/>
  <c r="I4460" i="3"/>
  <c r="T4460" i="3" s="1"/>
  <c r="U4460" i="3" s="1"/>
  <c r="V4460" i="3" s="1"/>
  <c r="W4460" i="3" s="1"/>
  <c r="X4460" i="3" s="1"/>
  <c r="Y4460" i="3" s="1"/>
  <c r="Z4460" i="3" s="1"/>
  <c r="AA4460" i="3" s="1"/>
  <c r="AB4460" i="3" s="1"/>
  <c r="AC4460" i="3" s="1"/>
  <c r="AJ4459" i="3"/>
  <c r="AK4459" i="3" s="1"/>
  <c r="M4459" i="3"/>
  <c r="N4459" i="3" s="1"/>
  <c r="O4459" i="3" s="1"/>
  <c r="P4459" i="3" s="1"/>
  <c r="Q4459" i="3" s="1"/>
  <c r="R4459" i="3" s="1"/>
  <c r="S4459" i="3" s="1"/>
  <c r="L4459" i="3"/>
  <c r="I4459" i="3"/>
  <c r="K4459" i="3" s="1"/>
  <c r="AJ4458" i="3"/>
  <c r="AK4458" i="3" s="1"/>
  <c r="I4458" i="3"/>
  <c r="L4458" i="3" s="1"/>
  <c r="AJ4457" i="3"/>
  <c r="AK4457" i="3" s="1"/>
  <c r="I4457" i="3"/>
  <c r="AJ4456" i="3"/>
  <c r="AK4456" i="3" s="1"/>
  <c r="K4456" i="3"/>
  <c r="I4456" i="3"/>
  <c r="T4456" i="3" s="1"/>
  <c r="U4456" i="3" s="1"/>
  <c r="V4456" i="3" s="1"/>
  <c r="W4456" i="3" s="1"/>
  <c r="X4456" i="3" s="1"/>
  <c r="Y4456" i="3" s="1"/>
  <c r="Z4456" i="3" s="1"/>
  <c r="AA4456" i="3" s="1"/>
  <c r="AB4456" i="3" s="1"/>
  <c r="AC4456" i="3" s="1"/>
  <c r="AJ4455" i="3"/>
  <c r="AK4455" i="3" s="1"/>
  <c r="I4455" i="3"/>
  <c r="AJ4454" i="3"/>
  <c r="AK4454" i="3" s="1"/>
  <c r="K4454" i="3"/>
  <c r="I4454" i="3"/>
  <c r="L4454" i="3" s="1"/>
  <c r="AJ4453" i="3"/>
  <c r="AK4453" i="3" s="1"/>
  <c r="M4453" i="3"/>
  <c r="N4453" i="3" s="1"/>
  <c r="O4453" i="3" s="1"/>
  <c r="P4453" i="3" s="1"/>
  <c r="Q4453" i="3" s="1"/>
  <c r="R4453" i="3" s="1"/>
  <c r="S4453" i="3" s="1"/>
  <c r="I4453" i="3"/>
  <c r="AJ4452" i="3"/>
  <c r="AK4452" i="3" s="1"/>
  <c r="I4452" i="3"/>
  <c r="AJ4451" i="3"/>
  <c r="AK4451" i="3" s="1"/>
  <c r="J4451" i="3"/>
  <c r="I4451" i="3"/>
  <c r="K4451" i="3" s="1"/>
  <c r="AJ4450" i="3"/>
  <c r="AK4450" i="3" s="1"/>
  <c r="J4450" i="3"/>
  <c r="I4450" i="3"/>
  <c r="L4450" i="3" s="1"/>
  <c r="AJ4449" i="3"/>
  <c r="AK4449" i="3" s="1"/>
  <c r="T4449" i="3"/>
  <c r="U4449" i="3" s="1"/>
  <c r="V4449" i="3" s="1"/>
  <c r="W4449" i="3" s="1"/>
  <c r="X4449" i="3" s="1"/>
  <c r="Y4449" i="3" s="1"/>
  <c r="Z4449" i="3" s="1"/>
  <c r="AA4449" i="3" s="1"/>
  <c r="AB4449" i="3" s="1"/>
  <c r="AC4449" i="3" s="1"/>
  <c r="I4449" i="3"/>
  <c r="AJ4448" i="3"/>
  <c r="AK4448" i="3" s="1"/>
  <c r="M4448" i="3"/>
  <c r="N4448" i="3" s="1"/>
  <c r="O4448" i="3" s="1"/>
  <c r="P4448" i="3" s="1"/>
  <c r="Q4448" i="3" s="1"/>
  <c r="R4448" i="3" s="1"/>
  <c r="S4448" i="3" s="1"/>
  <c r="I4448" i="3"/>
  <c r="AJ4447" i="3"/>
  <c r="AK4447" i="3" s="1"/>
  <c r="I4447" i="3"/>
  <c r="AJ4446" i="3"/>
  <c r="AK4446" i="3" s="1"/>
  <c r="I4446" i="3"/>
  <c r="M4446" i="3" s="1"/>
  <c r="N4446" i="3" s="1"/>
  <c r="O4446" i="3" s="1"/>
  <c r="P4446" i="3" s="1"/>
  <c r="Q4446" i="3" s="1"/>
  <c r="R4446" i="3" s="1"/>
  <c r="S4446" i="3" s="1"/>
  <c r="AJ4445" i="3"/>
  <c r="AK4445" i="3" s="1"/>
  <c r="M4445" i="3"/>
  <c r="N4445" i="3" s="1"/>
  <c r="O4445" i="3" s="1"/>
  <c r="P4445" i="3" s="1"/>
  <c r="Q4445" i="3" s="1"/>
  <c r="R4445" i="3" s="1"/>
  <c r="S4445" i="3" s="1"/>
  <c r="I4445" i="3"/>
  <c r="K4445" i="3" s="1"/>
  <c r="AJ4444" i="3"/>
  <c r="AK4444" i="3" s="1"/>
  <c r="K4444" i="3"/>
  <c r="I4444" i="3"/>
  <c r="T4444" i="3" s="1"/>
  <c r="U4444" i="3" s="1"/>
  <c r="V4444" i="3" s="1"/>
  <c r="W4444" i="3" s="1"/>
  <c r="X4444" i="3" s="1"/>
  <c r="Y4444" i="3" s="1"/>
  <c r="Z4444" i="3" s="1"/>
  <c r="AA4444" i="3" s="1"/>
  <c r="AB4444" i="3" s="1"/>
  <c r="AC4444" i="3" s="1"/>
  <c r="AJ4443" i="3"/>
  <c r="AK4443" i="3" s="1"/>
  <c r="I4443" i="3"/>
  <c r="K4443" i="3" s="1"/>
  <c r="AJ4442" i="3"/>
  <c r="AK4442" i="3" s="1"/>
  <c r="I4442" i="3"/>
  <c r="AJ4441" i="3"/>
  <c r="AK4441" i="3" s="1"/>
  <c r="I4441" i="3"/>
  <c r="AJ4440" i="3"/>
  <c r="AK4440" i="3" s="1"/>
  <c r="I4440" i="3"/>
  <c r="AJ4439" i="3"/>
  <c r="AK4439" i="3" s="1"/>
  <c r="I4439" i="3"/>
  <c r="AJ4438" i="3"/>
  <c r="AK4438" i="3" s="1"/>
  <c r="I4438" i="3"/>
  <c r="AJ4437" i="3"/>
  <c r="AK4437" i="3" s="1"/>
  <c r="I4437" i="3"/>
  <c r="AJ4436" i="3"/>
  <c r="AK4436" i="3" s="1"/>
  <c r="J4436" i="3"/>
  <c r="I4436" i="3"/>
  <c r="T4436" i="3" s="1"/>
  <c r="U4436" i="3" s="1"/>
  <c r="V4436" i="3" s="1"/>
  <c r="W4436" i="3" s="1"/>
  <c r="X4436" i="3" s="1"/>
  <c r="Y4436" i="3" s="1"/>
  <c r="Z4436" i="3" s="1"/>
  <c r="AA4436" i="3" s="1"/>
  <c r="AB4436" i="3" s="1"/>
  <c r="AC4436" i="3" s="1"/>
  <c r="AJ4435" i="3"/>
  <c r="AK4435" i="3" s="1"/>
  <c r="M4435" i="3"/>
  <c r="N4435" i="3" s="1"/>
  <c r="O4435" i="3" s="1"/>
  <c r="P4435" i="3" s="1"/>
  <c r="Q4435" i="3" s="1"/>
  <c r="R4435" i="3" s="1"/>
  <c r="S4435" i="3" s="1"/>
  <c r="I4435" i="3"/>
  <c r="AJ4434" i="3"/>
  <c r="AK4434" i="3" s="1"/>
  <c r="K4434" i="3"/>
  <c r="I4434" i="3"/>
  <c r="L4434" i="3" s="1"/>
  <c r="AJ4433" i="3"/>
  <c r="AK4433" i="3" s="1"/>
  <c r="T4433" i="3"/>
  <c r="U4433" i="3" s="1"/>
  <c r="V4433" i="3" s="1"/>
  <c r="W4433" i="3" s="1"/>
  <c r="X4433" i="3" s="1"/>
  <c r="Y4433" i="3" s="1"/>
  <c r="Z4433" i="3" s="1"/>
  <c r="AA4433" i="3" s="1"/>
  <c r="AB4433" i="3" s="1"/>
  <c r="AC4433" i="3" s="1"/>
  <c r="J4433" i="3"/>
  <c r="I4433" i="3"/>
  <c r="K4433" i="3" s="1"/>
  <c r="AJ4432" i="3"/>
  <c r="AK4432" i="3" s="1"/>
  <c r="M4432" i="3"/>
  <c r="N4432" i="3" s="1"/>
  <c r="O4432" i="3" s="1"/>
  <c r="P4432" i="3" s="1"/>
  <c r="Q4432" i="3" s="1"/>
  <c r="R4432" i="3" s="1"/>
  <c r="S4432" i="3" s="1"/>
  <c r="I4432" i="3"/>
  <c r="AJ4431" i="3"/>
  <c r="AK4431" i="3" s="1"/>
  <c r="M4431" i="3"/>
  <c r="N4431" i="3" s="1"/>
  <c r="O4431" i="3" s="1"/>
  <c r="P4431" i="3" s="1"/>
  <c r="Q4431" i="3" s="1"/>
  <c r="R4431" i="3" s="1"/>
  <c r="S4431" i="3" s="1"/>
  <c r="I4431" i="3"/>
  <c r="AJ4430" i="3"/>
  <c r="AK4430" i="3" s="1"/>
  <c r="M4430" i="3"/>
  <c r="N4430" i="3" s="1"/>
  <c r="O4430" i="3" s="1"/>
  <c r="P4430" i="3" s="1"/>
  <c r="Q4430" i="3" s="1"/>
  <c r="R4430" i="3" s="1"/>
  <c r="S4430" i="3" s="1"/>
  <c r="I4430" i="3"/>
  <c r="AJ4429" i="3"/>
  <c r="AK4429" i="3" s="1"/>
  <c r="M4429" i="3"/>
  <c r="N4429" i="3" s="1"/>
  <c r="O4429" i="3" s="1"/>
  <c r="P4429" i="3" s="1"/>
  <c r="Q4429" i="3" s="1"/>
  <c r="R4429" i="3" s="1"/>
  <c r="S4429" i="3" s="1"/>
  <c r="I4429" i="3"/>
  <c r="AJ4428" i="3"/>
  <c r="AK4428" i="3" s="1"/>
  <c r="M4428" i="3"/>
  <c r="N4428" i="3" s="1"/>
  <c r="O4428" i="3" s="1"/>
  <c r="P4428" i="3" s="1"/>
  <c r="Q4428" i="3" s="1"/>
  <c r="R4428" i="3" s="1"/>
  <c r="S4428" i="3" s="1"/>
  <c r="I4428" i="3"/>
  <c r="AJ4427" i="3"/>
  <c r="AK4427" i="3" s="1"/>
  <c r="T4427" i="3"/>
  <c r="U4427" i="3" s="1"/>
  <c r="V4427" i="3" s="1"/>
  <c r="W4427" i="3" s="1"/>
  <c r="X4427" i="3" s="1"/>
  <c r="Y4427" i="3" s="1"/>
  <c r="Z4427" i="3" s="1"/>
  <c r="AA4427" i="3" s="1"/>
  <c r="AB4427" i="3" s="1"/>
  <c r="AC4427" i="3" s="1"/>
  <c r="I4427" i="3"/>
  <c r="J4427" i="3" s="1"/>
  <c r="AJ4426" i="3"/>
  <c r="AK4426" i="3" s="1"/>
  <c r="I4426" i="3"/>
  <c r="AJ4425" i="3"/>
  <c r="AK4425" i="3" s="1"/>
  <c r="V4425" i="3"/>
  <c r="W4425" i="3" s="1"/>
  <c r="X4425" i="3" s="1"/>
  <c r="Y4425" i="3" s="1"/>
  <c r="Z4425" i="3" s="1"/>
  <c r="AA4425" i="3" s="1"/>
  <c r="AB4425" i="3" s="1"/>
  <c r="AC4425" i="3" s="1"/>
  <c r="T4425" i="3"/>
  <c r="U4425" i="3" s="1"/>
  <c r="L4425" i="3"/>
  <c r="J4425" i="3"/>
  <c r="I4425" i="3"/>
  <c r="K4425" i="3" s="1"/>
  <c r="AJ4424" i="3"/>
  <c r="AK4424" i="3" s="1"/>
  <c r="I4424" i="3"/>
  <c r="AJ4423" i="3"/>
  <c r="AK4423" i="3" s="1"/>
  <c r="M4423" i="3"/>
  <c r="N4423" i="3" s="1"/>
  <c r="O4423" i="3" s="1"/>
  <c r="P4423" i="3" s="1"/>
  <c r="Q4423" i="3" s="1"/>
  <c r="R4423" i="3" s="1"/>
  <c r="S4423" i="3" s="1"/>
  <c r="L4423" i="3"/>
  <c r="J4423" i="3"/>
  <c r="I4423" i="3"/>
  <c r="K4423" i="3" s="1"/>
  <c r="AJ4422" i="3"/>
  <c r="AK4422" i="3" s="1"/>
  <c r="I4422" i="3"/>
  <c r="AJ4421" i="3"/>
  <c r="AK4421" i="3" s="1"/>
  <c r="T4421" i="3"/>
  <c r="U4421" i="3" s="1"/>
  <c r="V4421" i="3" s="1"/>
  <c r="W4421" i="3" s="1"/>
  <c r="X4421" i="3" s="1"/>
  <c r="Y4421" i="3" s="1"/>
  <c r="Z4421" i="3" s="1"/>
  <c r="AA4421" i="3" s="1"/>
  <c r="AB4421" i="3" s="1"/>
  <c r="AC4421" i="3" s="1"/>
  <c r="L4421" i="3"/>
  <c r="I4421" i="3"/>
  <c r="K4421" i="3" s="1"/>
  <c r="AJ4420" i="3"/>
  <c r="AK4420" i="3" s="1"/>
  <c r="M4420" i="3"/>
  <c r="N4420" i="3" s="1"/>
  <c r="O4420" i="3" s="1"/>
  <c r="P4420" i="3" s="1"/>
  <c r="Q4420" i="3" s="1"/>
  <c r="R4420" i="3" s="1"/>
  <c r="S4420" i="3" s="1"/>
  <c r="I4420" i="3"/>
  <c r="AJ4419" i="3"/>
  <c r="AK4419" i="3" s="1"/>
  <c r="I4419" i="3"/>
  <c r="J4419" i="3" s="1"/>
  <c r="AJ4418" i="3"/>
  <c r="AK4418" i="3" s="1"/>
  <c r="I4418" i="3"/>
  <c r="AJ4417" i="3"/>
  <c r="AK4417" i="3" s="1"/>
  <c r="T4417" i="3"/>
  <c r="U4417" i="3" s="1"/>
  <c r="V4417" i="3" s="1"/>
  <c r="W4417" i="3" s="1"/>
  <c r="X4417" i="3" s="1"/>
  <c r="Y4417" i="3" s="1"/>
  <c r="Z4417" i="3" s="1"/>
  <c r="AA4417" i="3" s="1"/>
  <c r="AB4417" i="3" s="1"/>
  <c r="AC4417" i="3" s="1"/>
  <c r="I4417" i="3"/>
  <c r="AK4416" i="3"/>
  <c r="AJ4416" i="3"/>
  <c r="I4416" i="3"/>
  <c r="AJ4415" i="3"/>
  <c r="AK4415" i="3" s="1"/>
  <c r="M4415" i="3"/>
  <c r="N4415" i="3" s="1"/>
  <c r="O4415" i="3" s="1"/>
  <c r="P4415" i="3" s="1"/>
  <c r="Q4415" i="3" s="1"/>
  <c r="R4415" i="3" s="1"/>
  <c r="S4415" i="3" s="1"/>
  <c r="I4415" i="3"/>
  <c r="AJ4414" i="3"/>
  <c r="AK4414" i="3" s="1"/>
  <c r="M4414" i="3"/>
  <c r="N4414" i="3" s="1"/>
  <c r="O4414" i="3" s="1"/>
  <c r="P4414" i="3" s="1"/>
  <c r="Q4414" i="3" s="1"/>
  <c r="R4414" i="3" s="1"/>
  <c r="S4414" i="3" s="1"/>
  <c r="K4414" i="3"/>
  <c r="I4414" i="3"/>
  <c r="AJ4413" i="3"/>
  <c r="AK4413" i="3" s="1"/>
  <c r="T4413" i="3"/>
  <c r="U4413" i="3" s="1"/>
  <c r="V4413" i="3" s="1"/>
  <c r="W4413" i="3" s="1"/>
  <c r="X4413" i="3" s="1"/>
  <c r="Y4413" i="3" s="1"/>
  <c r="Z4413" i="3" s="1"/>
  <c r="AA4413" i="3" s="1"/>
  <c r="AB4413" i="3" s="1"/>
  <c r="AC4413" i="3" s="1"/>
  <c r="L4413" i="3"/>
  <c r="I4413" i="3"/>
  <c r="K4413" i="3" s="1"/>
  <c r="AK4412" i="3"/>
  <c r="AJ4412" i="3"/>
  <c r="I4412" i="3"/>
  <c r="AJ4411" i="3"/>
  <c r="AK4411" i="3" s="1"/>
  <c r="J4411" i="3"/>
  <c r="I4411" i="3"/>
  <c r="AJ4410" i="3"/>
  <c r="AK4410" i="3" s="1"/>
  <c r="I4410" i="3"/>
  <c r="M4410" i="3" s="1"/>
  <c r="N4410" i="3" s="1"/>
  <c r="O4410" i="3" s="1"/>
  <c r="P4410" i="3" s="1"/>
  <c r="Q4410" i="3" s="1"/>
  <c r="R4410" i="3" s="1"/>
  <c r="S4410" i="3" s="1"/>
  <c r="AJ4409" i="3"/>
  <c r="AK4409" i="3" s="1"/>
  <c r="L4409" i="3"/>
  <c r="J4409" i="3"/>
  <c r="I4409" i="3"/>
  <c r="K4409" i="3" s="1"/>
  <c r="AJ4408" i="3"/>
  <c r="AK4408" i="3" s="1"/>
  <c r="M4408" i="3"/>
  <c r="N4408" i="3" s="1"/>
  <c r="O4408" i="3" s="1"/>
  <c r="P4408" i="3" s="1"/>
  <c r="Q4408" i="3" s="1"/>
  <c r="R4408" i="3" s="1"/>
  <c r="S4408" i="3" s="1"/>
  <c r="I4408" i="3"/>
  <c r="AJ4407" i="3"/>
  <c r="AK4407" i="3" s="1"/>
  <c r="T4407" i="3"/>
  <c r="U4407" i="3" s="1"/>
  <c r="V4407" i="3" s="1"/>
  <c r="W4407" i="3" s="1"/>
  <c r="X4407" i="3" s="1"/>
  <c r="Y4407" i="3" s="1"/>
  <c r="Z4407" i="3" s="1"/>
  <c r="AA4407" i="3" s="1"/>
  <c r="AB4407" i="3" s="1"/>
  <c r="AC4407" i="3" s="1"/>
  <c r="M4407" i="3"/>
  <c r="N4407" i="3" s="1"/>
  <c r="O4407" i="3" s="1"/>
  <c r="P4407" i="3" s="1"/>
  <c r="Q4407" i="3" s="1"/>
  <c r="R4407" i="3" s="1"/>
  <c r="S4407" i="3" s="1"/>
  <c r="J4407" i="3"/>
  <c r="I4407" i="3"/>
  <c r="K4407" i="3" s="1"/>
  <c r="AJ4406" i="3"/>
  <c r="AK4406" i="3" s="1"/>
  <c r="I4406" i="3"/>
  <c r="AJ4405" i="3"/>
  <c r="AK4405" i="3" s="1"/>
  <c r="T4405" i="3"/>
  <c r="U4405" i="3" s="1"/>
  <c r="V4405" i="3" s="1"/>
  <c r="W4405" i="3" s="1"/>
  <c r="X4405" i="3" s="1"/>
  <c r="Y4405" i="3" s="1"/>
  <c r="Z4405" i="3" s="1"/>
  <c r="AA4405" i="3" s="1"/>
  <c r="AB4405" i="3" s="1"/>
  <c r="AC4405" i="3" s="1"/>
  <c r="M4405" i="3"/>
  <c r="N4405" i="3" s="1"/>
  <c r="O4405" i="3" s="1"/>
  <c r="P4405" i="3" s="1"/>
  <c r="Q4405" i="3" s="1"/>
  <c r="R4405" i="3" s="1"/>
  <c r="S4405" i="3" s="1"/>
  <c r="I4405" i="3"/>
  <c r="AJ4404" i="3"/>
  <c r="AK4404" i="3" s="1"/>
  <c r="I4404" i="3"/>
  <c r="J4404" i="3" s="1"/>
  <c r="AJ4403" i="3"/>
  <c r="AK4403" i="3" s="1"/>
  <c r="L4403" i="3"/>
  <c r="J4403" i="3"/>
  <c r="I4403" i="3"/>
  <c r="M4403" i="3" s="1"/>
  <c r="N4403" i="3" s="1"/>
  <c r="O4403" i="3" s="1"/>
  <c r="P4403" i="3" s="1"/>
  <c r="Q4403" i="3" s="1"/>
  <c r="R4403" i="3" s="1"/>
  <c r="S4403" i="3" s="1"/>
  <c r="AJ4402" i="3"/>
  <c r="AK4402" i="3" s="1"/>
  <c r="I4402" i="3"/>
  <c r="AJ4401" i="3"/>
  <c r="AK4401" i="3" s="1"/>
  <c r="T4401" i="3"/>
  <c r="U4401" i="3" s="1"/>
  <c r="V4401" i="3" s="1"/>
  <c r="W4401" i="3" s="1"/>
  <c r="X4401" i="3" s="1"/>
  <c r="Y4401" i="3" s="1"/>
  <c r="Z4401" i="3" s="1"/>
  <c r="AA4401" i="3" s="1"/>
  <c r="AB4401" i="3" s="1"/>
  <c r="AC4401" i="3" s="1"/>
  <c r="N4401" i="3"/>
  <c r="O4401" i="3" s="1"/>
  <c r="P4401" i="3" s="1"/>
  <c r="Q4401" i="3" s="1"/>
  <c r="R4401" i="3" s="1"/>
  <c r="S4401" i="3" s="1"/>
  <c r="M4401" i="3"/>
  <c r="L4401" i="3"/>
  <c r="J4401" i="3"/>
  <c r="I4401" i="3"/>
  <c r="K4401" i="3" s="1"/>
  <c r="AJ4400" i="3"/>
  <c r="AK4400" i="3" s="1"/>
  <c r="I4400" i="3"/>
  <c r="AJ4399" i="3"/>
  <c r="AK4399" i="3" s="1"/>
  <c r="T4399" i="3"/>
  <c r="U4399" i="3" s="1"/>
  <c r="V4399" i="3" s="1"/>
  <c r="W4399" i="3" s="1"/>
  <c r="X4399" i="3" s="1"/>
  <c r="Y4399" i="3" s="1"/>
  <c r="Z4399" i="3" s="1"/>
  <c r="AA4399" i="3" s="1"/>
  <c r="AB4399" i="3" s="1"/>
  <c r="AC4399" i="3" s="1"/>
  <c r="M4399" i="3"/>
  <c r="N4399" i="3" s="1"/>
  <c r="O4399" i="3" s="1"/>
  <c r="P4399" i="3" s="1"/>
  <c r="Q4399" i="3" s="1"/>
  <c r="R4399" i="3" s="1"/>
  <c r="S4399" i="3" s="1"/>
  <c r="L4399" i="3"/>
  <c r="I4399" i="3"/>
  <c r="AJ4398" i="3"/>
  <c r="AK4398" i="3" s="1"/>
  <c r="I4398" i="3"/>
  <c r="K4398" i="3" s="1"/>
  <c r="AJ4397" i="3"/>
  <c r="AK4397" i="3" s="1"/>
  <c r="I4397" i="3"/>
  <c r="AJ4396" i="3"/>
  <c r="AK4396" i="3" s="1"/>
  <c r="I4396" i="3"/>
  <c r="AJ4395" i="3"/>
  <c r="AK4395" i="3" s="1"/>
  <c r="I4395" i="3"/>
  <c r="AJ4394" i="3"/>
  <c r="AK4394" i="3" s="1"/>
  <c r="I4394" i="3"/>
  <c r="AJ4393" i="3"/>
  <c r="AK4393" i="3" s="1"/>
  <c r="L4393" i="3"/>
  <c r="I4393" i="3"/>
  <c r="AJ4392" i="3"/>
  <c r="AK4392" i="3" s="1"/>
  <c r="I4392" i="3"/>
  <c r="AJ4391" i="3"/>
  <c r="AK4391" i="3" s="1"/>
  <c r="I4391" i="3"/>
  <c r="M4391" i="3" s="1"/>
  <c r="N4391" i="3" s="1"/>
  <c r="O4391" i="3" s="1"/>
  <c r="P4391" i="3" s="1"/>
  <c r="Q4391" i="3" s="1"/>
  <c r="R4391" i="3" s="1"/>
  <c r="S4391" i="3" s="1"/>
  <c r="AJ4390" i="3"/>
  <c r="AK4390" i="3" s="1"/>
  <c r="I4390" i="3"/>
  <c r="AJ4389" i="3"/>
  <c r="AK4389" i="3" s="1"/>
  <c r="K4389" i="3"/>
  <c r="I4389" i="3"/>
  <c r="M4389" i="3" s="1"/>
  <c r="N4389" i="3" s="1"/>
  <c r="O4389" i="3" s="1"/>
  <c r="P4389" i="3" s="1"/>
  <c r="Q4389" i="3" s="1"/>
  <c r="R4389" i="3" s="1"/>
  <c r="S4389" i="3" s="1"/>
  <c r="AJ4388" i="3"/>
  <c r="AK4388" i="3" s="1"/>
  <c r="M4388" i="3"/>
  <c r="N4388" i="3" s="1"/>
  <c r="O4388" i="3" s="1"/>
  <c r="P4388" i="3" s="1"/>
  <c r="Q4388" i="3" s="1"/>
  <c r="R4388" i="3" s="1"/>
  <c r="S4388" i="3" s="1"/>
  <c r="I4388" i="3"/>
  <c r="AJ4387" i="3"/>
  <c r="AK4387" i="3" s="1"/>
  <c r="L4387" i="3"/>
  <c r="I4387" i="3"/>
  <c r="J4387" i="3" s="1"/>
  <c r="AK4386" i="3"/>
  <c r="AJ4386" i="3"/>
  <c r="I4386" i="3"/>
  <c r="AJ4385" i="3"/>
  <c r="AK4385" i="3" s="1"/>
  <c r="T4385" i="3"/>
  <c r="U4385" i="3" s="1"/>
  <c r="V4385" i="3" s="1"/>
  <c r="W4385" i="3" s="1"/>
  <c r="X4385" i="3" s="1"/>
  <c r="Y4385" i="3" s="1"/>
  <c r="Z4385" i="3" s="1"/>
  <c r="AA4385" i="3" s="1"/>
  <c r="AB4385" i="3" s="1"/>
  <c r="AC4385" i="3" s="1"/>
  <c r="M4385" i="3"/>
  <c r="N4385" i="3" s="1"/>
  <c r="O4385" i="3" s="1"/>
  <c r="P4385" i="3" s="1"/>
  <c r="Q4385" i="3" s="1"/>
  <c r="R4385" i="3" s="1"/>
  <c r="S4385" i="3" s="1"/>
  <c r="AD4385" i="3" s="1"/>
  <c r="J4385" i="3"/>
  <c r="I4385" i="3"/>
  <c r="L4385" i="3" s="1"/>
  <c r="AJ4384" i="3"/>
  <c r="AK4384" i="3" s="1"/>
  <c r="I4384" i="3"/>
  <c r="AJ4383" i="3"/>
  <c r="AK4383" i="3" s="1"/>
  <c r="L4383" i="3"/>
  <c r="I4383" i="3"/>
  <c r="K4383" i="3" s="1"/>
  <c r="AJ4382" i="3"/>
  <c r="AK4382" i="3" s="1"/>
  <c r="I4382" i="3"/>
  <c r="AJ4381" i="3"/>
  <c r="AK4381" i="3" s="1"/>
  <c r="I4381" i="3"/>
  <c r="AJ4380" i="3"/>
  <c r="AK4380" i="3" s="1"/>
  <c r="I4380" i="3"/>
  <c r="AJ4379" i="3"/>
  <c r="AK4379" i="3" s="1"/>
  <c r="K4379" i="3"/>
  <c r="I4379" i="3"/>
  <c r="AJ4378" i="3"/>
  <c r="AK4378" i="3" s="1"/>
  <c r="I4378" i="3"/>
  <c r="AJ4377" i="3"/>
  <c r="AK4377" i="3" s="1"/>
  <c r="I4377" i="3"/>
  <c r="K4377" i="3" s="1"/>
  <c r="AJ4376" i="3"/>
  <c r="AK4376" i="3" s="1"/>
  <c r="I4376" i="3"/>
  <c r="AJ4375" i="3"/>
  <c r="AK4375" i="3" s="1"/>
  <c r="T4375" i="3"/>
  <c r="U4375" i="3" s="1"/>
  <c r="V4375" i="3" s="1"/>
  <c r="W4375" i="3" s="1"/>
  <c r="X4375" i="3" s="1"/>
  <c r="Y4375" i="3" s="1"/>
  <c r="Z4375" i="3" s="1"/>
  <c r="AA4375" i="3" s="1"/>
  <c r="AB4375" i="3" s="1"/>
  <c r="AC4375" i="3" s="1"/>
  <c r="M4375" i="3"/>
  <c r="N4375" i="3" s="1"/>
  <c r="O4375" i="3" s="1"/>
  <c r="P4375" i="3" s="1"/>
  <c r="Q4375" i="3" s="1"/>
  <c r="R4375" i="3" s="1"/>
  <c r="S4375" i="3" s="1"/>
  <c r="L4375" i="3"/>
  <c r="J4375" i="3"/>
  <c r="I4375" i="3"/>
  <c r="K4375" i="3" s="1"/>
  <c r="AJ4374" i="3"/>
  <c r="AK4374" i="3" s="1"/>
  <c r="I4374" i="3"/>
  <c r="AJ4373" i="3"/>
  <c r="AK4373" i="3" s="1"/>
  <c r="L4373" i="3"/>
  <c r="I4373" i="3"/>
  <c r="K4373" i="3" s="1"/>
  <c r="AJ4372" i="3"/>
  <c r="AK4372" i="3" s="1"/>
  <c r="I4372" i="3"/>
  <c r="AJ4371" i="3"/>
  <c r="AK4371" i="3" s="1"/>
  <c r="I4371" i="3"/>
  <c r="AJ4370" i="3"/>
  <c r="AK4370" i="3" s="1"/>
  <c r="I4370" i="3"/>
  <c r="AJ4369" i="3"/>
  <c r="AK4369" i="3" s="1"/>
  <c r="I4369" i="3"/>
  <c r="M4369" i="3" s="1"/>
  <c r="N4369" i="3" s="1"/>
  <c r="O4369" i="3" s="1"/>
  <c r="P4369" i="3" s="1"/>
  <c r="Q4369" i="3" s="1"/>
  <c r="R4369" i="3" s="1"/>
  <c r="S4369" i="3" s="1"/>
  <c r="AJ4368" i="3"/>
  <c r="AK4368" i="3" s="1"/>
  <c r="I4368" i="3"/>
  <c r="K4368" i="3" s="1"/>
  <c r="AJ4367" i="3"/>
  <c r="AK4367" i="3" s="1"/>
  <c r="T4367" i="3"/>
  <c r="U4367" i="3" s="1"/>
  <c r="V4367" i="3" s="1"/>
  <c r="W4367" i="3" s="1"/>
  <c r="X4367" i="3" s="1"/>
  <c r="Y4367" i="3" s="1"/>
  <c r="Z4367" i="3" s="1"/>
  <c r="AA4367" i="3" s="1"/>
  <c r="AB4367" i="3" s="1"/>
  <c r="AC4367" i="3" s="1"/>
  <c r="L4367" i="3"/>
  <c r="I4367" i="3"/>
  <c r="K4367" i="3" s="1"/>
  <c r="AJ4366" i="3"/>
  <c r="AK4366" i="3" s="1"/>
  <c r="I4366" i="3"/>
  <c r="AJ4365" i="3"/>
  <c r="AK4365" i="3" s="1"/>
  <c r="M4365" i="3"/>
  <c r="N4365" i="3" s="1"/>
  <c r="O4365" i="3" s="1"/>
  <c r="P4365" i="3" s="1"/>
  <c r="Q4365" i="3" s="1"/>
  <c r="R4365" i="3" s="1"/>
  <c r="S4365" i="3" s="1"/>
  <c r="K4365" i="3"/>
  <c r="I4365" i="3"/>
  <c r="L4365" i="3" s="1"/>
  <c r="AJ4364" i="3"/>
  <c r="AK4364" i="3" s="1"/>
  <c r="I4364" i="3"/>
  <c r="AJ4363" i="3"/>
  <c r="AK4363" i="3" s="1"/>
  <c r="I4363" i="3"/>
  <c r="AJ4362" i="3"/>
  <c r="AK4362" i="3" s="1"/>
  <c r="M4362" i="3"/>
  <c r="N4362" i="3" s="1"/>
  <c r="O4362" i="3" s="1"/>
  <c r="P4362" i="3" s="1"/>
  <c r="Q4362" i="3" s="1"/>
  <c r="R4362" i="3" s="1"/>
  <c r="S4362" i="3" s="1"/>
  <c r="L4362" i="3"/>
  <c r="K4362" i="3"/>
  <c r="J4362" i="3"/>
  <c r="I4362" i="3"/>
  <c r="T4362" i="3" s="1"/>
  <c r="U4362" i="3" s="1"/>
  <c r="V4362" i="3" s="1"/>
  <c r="W4362" i="3" s="1"/>
  <c r="X4362" i="3" s="1"/>
  <c r="Y4362" i="3" s="1"/>
  <c r="Z4362" i="3" s="1"/>
  <c r="AA4362" i="3" s="1"/>
  <c r="AB4362" i="3" s="1"/>
  <c r="AC4362" i="3" s="1"/>
  <c r="AJ4361" i="3"/>
  <c r="AK4361" i="3" s="1"/>
  <c r="I4361" i="3"/>
  <c r="AJ4360" i="3"/>
  <c r="AK4360" i="3" s="1"/>
  <c r="I4360" i="3"/>
  <c r="AJ4359" i="3"/>
  <c r="AK4359" i="3" s="1"/>
  <c r="I4359" i="3"/>
  <c r="AJ4358" i="3"/>
  <c r="AK4358" i="3" s="1"/>
  <c r="I4358" i="3"/>
  <c r="AJ4357" i="3"/>
  <c r="AK4357" i="3" s="1"/>
  <c r="I4357" i="3"/>
  <c r="AJ4356" i="3"/>
  <c r="AK4356" i="3" s="1"/>
  <c r="I4356" i="3"/>
  <c r="AJ4355" i="3"/>
  <c r="AK4355" i="3" s="1"/>
  <c r="I4355" i="3"/>
  <c r="AJ4354" i="3"/>
  <c r="AK4354" i="3" s="1"/>
  <c r="I4354" i="3"/>
  <c r="AJ4353" i="3"/>
  <c r="AK4353" i="3" s="1"/>
  <c r="K4353" i="3"/>
  <c r="I4353" i="3"/>
  <c r="L4353" i="3" s="1"/>
  <c r="AJ4352" i="3"/>
  <c r="AK4352" i="3" s="1"/>
  <c r="I4352" i="3"/>
  <c r="AJ4351" i="3"/>
  <c r="AK4351" i="3" s="1"/>
  <c r="I4351" i="3"/>
  <c r="AJ4350" i="3"/>
  <c r="AK4350" i="3" s="1"/>
  <c r="L4350" i="3"/>
  <c r="J4350" i="3"/>
  <c r="I4350" i="3"/>
  <c r="AJ4349" i="3"/>
  <c r="AK4349" i="3" s="1"/>
  <c r="I4349" i="3"/>
  <c r="AJ4348" i="3"/>
  <c r="AK4348" i="3" s="1"/>
  <c r="I4348" i="3"/>
  <c r="AJ4347" i="3"/>
  <c r="AK4347" i="3" s="1"/>
  <c r="I4347" i="3"/>
  <c r="AJ4346" i="3"/>
  <c r="AK4346" i="3" s="1"/>
  <c r="M4346" i="3"/>
  <c r="N4346" i="3" s="1"/>
  <c r="O4346" i="3" s="1"/>
  <c r="P4346" i="3" s="1"/>
  <c r="Q4346" i="3" s="1"/>
  <c r="R4346" i="3" s="1"/>
  <c r="S4346" i="3" s="1"/>
  <c r="AD4346" i="3" s="1"/>
  <c r="L4346" i="3"/>
  <c r="K4346" i="3"/>
  <c r="J4346" i="3"/>
  <c r="I4346" i="3"/>
  <c r="T4346" i="3" s="1"/>
  <c r="U4346" i="3" s="1"/>
  <c r="V4346" i="3" s="1"/>
  <c r="W4346" i="3" s="1"/>
  <c r="X4346" i="3" s="1"/>
  <c r="Y4346" i="3" s="1"/>
  <c r="Z4346" i="3" s="1"/>
  <c r="AA4346" i="3" s="1"/>
  <c r="AB4346" i="3" s="1"/>
  <c r="AC4346" i="3" s="1"/>
  <c r="AJ4345" i="3"/>
  <c r="AK4345" i="3" s="1"/>
  <c r="I4345" i="3"/>
  <c r="AJ4344" i="3"/>
  <c r="AK4344" i="3" s="1"/>
  <c r="I4344" i="3"/>
  <c r="AJ4343" i="3"/>
  <c r="AK4343" i="3" s="1"/>
  <c r="M4343" i="3"/>
  <c r="N4343" i="3" s="1"/>
  <c r="O4343" i="3" s="1"/>
  <c r="P4343" i="3" s="1"/>
  <c r="Q4343" i="3" s="1"/>
  <c r="R4343" i="3" s="1"/>
  <c r="S4343" i="3" s="1"/>
  <c r="L4343" i="3"/>
  <c r="J4343" i="3"/>
  <c r="I4343" i="3"/>
  <c r="K4343" i="3" s="1"/>
  <c r="AJ4342" i="3"/>
  <c r="AK4342" i="3" s="1"/>
  <c r="T4342" i="3"/>
  <c r="U4342" i="3" s="1"/>
  <c r="V4342" i="3" s="1"/>
  <c r="W4342" i="3" s="1"/>
  <c r="X4342" i="3" s="1"/>
  <c r="Y4342" i="3" s="1"/>
  <c r="Z4342" i="3" s="1"/>
  <c r="AA4342" i="3" s="1"/>
  <c r="AB4342" i="3" s="1"/>
  <c r="AC4342" i="3" s="1"/>
  <c r="J4342" i="3"/>
  <c r="I4342" i="3"/>
  <c r="AJ4341" i="3"/>
  <c r="AK4341" i="3" s="1"/>
  <c r="I4341" i="3"/>
  <c r="AJ4340" i="3"/>
  <c r="AK4340" i="3" s="1"/>
  <c r="I4340" i="3"/>
  <c r="AJ4339" i="3"/>
  <c r="AK4339" i="3" s="1"/>
  <c r="I4339" i="3"/>
  <c r="AJ4338" i="3"/>
  <c r="AK4338" i="3" s="1"/>
  <c r="M4338" i="3"/>
  <c r="N4338" i="3" s="1"/>
  <c r="O4338" i="3" s="1"/>
  <c r="P4338" i="3" s="1"/>
  <c r="Q4338" i="3" s="1"/>
  <c r="R4338" i="3" s="1"/>
  <c r="S4338" i="3" s="1"/>
  <c r="K4338" i="3"/>
  <c r="J4338" i="3"/>
  <c r="I4338" i="3"/>
  <c r="T4338" i="3" s="1"/>
  <c r="U4338" i="3" s="1"/>
  <c r="V4338" i="3" s="1"/>
  <c r="W4338" i="3" s="1"/>
  <c r="X4338" i="3" s="1"/>
  <c r="Y4338" i="3" s="1"/>
  <c r="Z4338" i="3" s="1"/>
  <c r="AA4338" i="3" s="1"/>
  <c r="AB4338" i="3" s="1"/>
  <c r="AC4338" i="3" s="1"/>
  <c r="AJ4337" i="3"/>
  <c r="AK4337" i="3" s="1"/>
  <c r="M4337" i="3"/>
  <c r="N4337" i="3" s="1"/>
  <c r="O4337" i="3" s="1"/>
  <c r="P4337" i="3" s="1"/>
  <c r="Q4337" i="3" s="1"/>
  <c r="R4337" i="3" s="1"/>
  <c r="S4337" i="3" s="1"/>
  <c r="K4337" i="3"/>
  <c r="I4337" i="3"/>
  <c r="L4337" i="3" s="1"/>
  <c r="AJ4336" i="3"/>
  <c r="AK4336" i="3" s="1"/>
  <c r="I4336" i="3"/>
  <c r="AJ4335" i="3"/>
  <c r="AK4335" i="3" s="1"/>
  <c r="L4335" i="3"/>
  <c r="J4335" i="3"/>
  <c r="I4335" i="3"/>
  <c r="K4335" i="3" s="1"/>
  <c r="AJ4334" i="3"/>
  <c r="AK4334" i="3" s="1"/>
  <c r="I4334" i="3"/>
  <c r="M4334" i="3" s="1"/>
  <c r="N4334" i="3" s="1"/>
  <c r="O4334" i="3" s="1"/>
  <c r="P4334" i="3" s="1"/>
  <c r="Q4334" i="3" s="1"/>
  <c r="R4334" i="3" s="1"/>
  <c r="S4334" i="3" s="1"/>
  <c r="AK4333" i="3"/>
  <c r="AJ4333" i="3"/>
  <c r="M4333" i="3"/>
  <c r="N4333" i="3" s="1"/>
  <c r="O4333" i="3" s="1"/>
  <c r="P4333" i="3" s="1"/>
  <c r="Q4333" i="3" s="1"/>
  <c r="R4333" i="3" s="1"/>
  <c r="S4333" i="3" s="1"/>
  <c r="K4333" i="3"/>
  <c r="I4333" i="3"/>
  <c r="AJ4332" i="3"/>
  <c r="AK4332" i="3" s="1"/>
  <c r="J4332" i="3"/>
  <c r="I4332" i="3"/>
  <c r="AJ4331" i="3"/>
  <c r="AK4331" i="3" s="1"/>
  <c r="M4331" i="3"/>
  <c r="N4331" i="3" s="1"/>
  <c r="O4331" i="3" s="1"/>
  <c r="P4331" i="3" s="1"/>
  <c r="Q4331" i="3" s="1"/>
  <c r="R4331" i="3" s="1"/>
  <c r="S4331" i="3" s="1"/>
  <c r="I4331" i="3"/>
  <c r="AJ4330" i="3"/>
  <c r="AK4330" i="3" s="1"/>
  <c r="M4330" i="3"/>
  <c r="N4330" i="3" s="1"/>
  <c r="O4330" i="3" s="1"/>
  <c r="P4330" i="3" s="1"/>
  <c r="Q4330" i="3" s="1"/>
  <c r="R4330" i="3" s="1"/>
  <c r="S4330" i="3" s="1"/>
  <c r="J4330" i="3"/>
  <c r="I4330" i="3"/>
  <c r="L4330" i="3" s="1"/>
  <c r="AJ4329" i="3"/>
  <c r="AK4329" i="3" s="1"/>
  <c r="J4329" i="3"/>
  <c r="I4329" i="3"/>
  <c r="L4329" i="3" s="1"/>
  <c r="AJ4328" i="3"/>
  <c r="AK4328" i="3" s="1"/>
  <c r="I4328" i="3"/>
  <c r="AJ4327" i="3"/>
  <c r="AK4327" i="3" s="1"/>
  <c r="L4327" i="3"/>
  <c r="I4327" i="3"/>
  <c r="K4327" i="3" s="1"/>
  <c r="AJ4326" i="3"/>
  <c r="AK4326" i="3" s="1"/>
  <c r="I4326" i="3"/>
  <c r="AJ4325" i="3"/>
  <c r="AK4325" i="3" s="1"/>
  <c r="I4325" i="3"/>
  <c r="AJ4324" i="3"/>
  <c r="AK4324" i="3" s="1"/>
  <c r="I4324" i="3"/>
  <c r="AJ4323" i="3"/>
  <c r="AK4323" i="3" s="1"/>
  <c r="L4323" i="3"/>
  <c r="I4323" i="3"/>
  <c r="AJ4322" i="3"/>
  <c r="AK4322" i="3" s="1"/>
  <c r="L4322" i="3"/>
  <c r="J4322" i="3"/>
  <c r="I4322" i="3"/>
  <c r="M4322" i="3" s="1"/>
  <c r="N4322" i="3" s="1"/>
  <c r="O4322" i="3" s="1"/>
  <c r="P4322" i="3" s="1"/>
  <c r="Q4322" i="3" s="1"/>
  <c r="R4322" i="3" s="1"/>
  <c r="S4322" i="3" s="1"/>
  <c r="AK4321" i="3"/>
  <c r="AJ4321" i="3"/>
  <c r="I4321" i="3"/>
  <c r="AJ4320" i="3"/>
  <c r="AK4320" i="3" s="1"/>
  <c r="I4320" i="3"/>
  <c r="J4320" i="3" s="1"/>
  <c r="AJ4319" i="3"/>
  <c r="AK4319" i="3" s="1"/>
  <c r="I4319" i="3"/>
  <c r="AJ4318" i="3"/>
  <c r="AK4318" i="3" s="1"/>
  <c r="I4318" i="3"/>
  <c r="L4318" i="3" s="1"/>
  <c r="AJ4317" i="3"/>
  <c r="AK4317" i="3" s="1"/>
  <c r="I4317" i="3"/>
  <c r="AJ4316" i="3"/>
  <c r="AK4316" i="3" s="1"/>
  <c r="I4316" i="3"/>
  <c r="AJ4315" i="3"/>
  <c r="AK4315" i="3" s="1"/>
  <c r="M4315" i="3"/>
  <c r="N4315" i="3" s="1"/>
  <c r="O4315" i="3" s="1"/>
  <c r="P4315" i="3" s="1"/>
  <c r="Q4315" i="3" s="1"/>
  <c r="R4315" i="3" s="1"/>
  <c r="S4315" i="3" s="1"/>
  <c r="J4315" i="3"/>
  <c r="I4315" i="3"/>
  <c r="AJ4314" i="3"/>
  <c r="AK4314" i="3" s="1"/>
  <c r="T4314" i="3"/>
  <c r="U4314" i="3" s="1"/>
  <c r="V4314" i="3" s="1"/>
  <c r="W4314" i="3" s="1"/>
  <c r="X4314" i="3" s="1"/>
  <c r="Y4314" i="3" s="1"/>
  <c r="Z4314" i="3" s="1"/>
  <c r="AA4314" i="3" s="1"/>
  <c r="AB4314" i="3" s="1"/>
  <c r="AC4314" i="3" s="1"/>
  <c r="I4314" i="3"/>
  <c r="AJ4313" i="3"/>
  <c r="AK4313" i="3" s="1"/>
  <c r="M4313" i="3"/>
  <c r="N4313" i="3" s="1"/>
  <c r="O4313" i="3" s="1"/>
  <c r="P4313" i="3" s="1"/>
  <c r="Q4313" i="3" s="1"/>
  <c r="R4313" i="3" s="1"/>
  <c r="S4313" i="3" s="1"/>
  <c r="K4313" i="3"/>
  <c r="I4313" i="3"/>
  <c r="AJ4312" i="3"/>
  <c r="AK4312" i="3" s="1"/>
  <c r="I4312" i="3"/>
  <c r="J4312" i="3" s="1"/>
  <c r="AJ4311" i="3"/>
  <c r="AK4311" i="3" s="1"/>
  <c r="J4311" i="3"/>
  <c r="I4311" i="3"/>
  <c r="K4311" i="3" s="1"/>
  <c r="AJ4310" i="3"/>
  <c r="AK4310" i="3" s="1"/>
  <c r="M4310" i="3"/>
  <c r="N4310" i="3" s="1"/>
  <c r="O4310" i="3" s="1"/>
  <c r="P4310" i="3" s="1"/>
  <c r="Q4310" i="3" s="1"/>
  <c r="R4310" i="3" s="1"/>
  <c r="S4310" i="3" s="1"/>
  <c r="I4310" i="3"/>
  <c r="AJ4309" i="3"/>
  <c r="AK4309" i="3" s="1"/>
  <c r="M4309" i="3"/>
  <c r="N4309" i="3" s="1"/>
  <c r="O4309" i="3" s="1"/>
  <c r="P4309" i="3" s="1"/>
  <c r="Q4309" i="3" s="1"/>
  <c r="R4309" i="3" s="1"/>
  <c r="S4309" i="3" s="1"/>
  <c r="K4309" i="3"/>
  <c r="I4309" i="3"/>
  <c r="AJ4308" i="3"/>
  <c r="AK4308" i="3" s="1"/>
  <c r="I4308" i="3"/>
  <c r="AJ4307" i="3"/>
  <c r="AK4307" i="3" s="1"/>
  <c r="I4307" i="3"/>
  <c r="AJ4306" i="3"/>
  <c r="AK4306" i="3" s="1"/>
  <c r="T4306" i="3"/>
  <c r="U4306" i="3" s="1"/>
  <c r="V4306" i="3" s="1"/>
  <c r="W4306" i="3" s="1"/>
  <c r="X4306" i="3" s="1"/>
  <c r="Y4306" i="3" s="1"/>
  <c r="Z4306" i="3" s="1"/>
  <c r="AA4306" i="3" s="1"/>
  <c r="AB4306" i="3" s="1"/>
  <c r="AC4306" i="3" s="1"/>
  <c r="M4306" i="3"/>
  <c r="N4306" i="3" s="1"/>
  <c r="O4306" i="3" s="1"/>
  <c r="P4306" i="3" s="1"/>
  <c r="Q4306" i="3" s="1"/>
  <c r="R4306" i="3" s="1"/>
  <c r="S4306" i="3" s="1"/>
  <c r="L4306" i="3"/>
  <c r="K4306" i="3"/>
  <c r="J4306" i="3"/>
  <c r="I4306" i="3"/>
  <c r="AJ4305" i="3"/>
  <c r="AK4305" i="3" s="1"/>
  <c r="I4305" i="3"/>
  <c r="AJ4304" i="3"/>
  <c r="AK4304" i="3" s="1"/>
  <c r="I4304" i="3"/>
  <c r="J4304" i="3" s="1"/>
  <c r="AJ4303" i="3"/>
  <c r="AK4303" i="3" s="1"/>
  <c r="I4303" i="3"/>
  <c r="AJ4302" i="3"/>
  <c r="AK4302" i="3" s="1"/>
  <c r="T4302" i="3"/>
  <c r="U4302" i="3" s="1"/>
  <c r="V4302" i="3" s="1"/>
  <c r="W4302" i="3" s="1"/>
  <c r="X4302" i="3" s="1"/>
  <c r="Y4302" i="3" s="1"/>
  <c r="Z4302" i="3" s="1"/>
  <c r="AA4302" i="3" s="1"/>
  <c r="AB4302" i="3" s="1"/>
  <c r="AC4302" i="3" s="1"/>
  <c r="M4302" i="3"/>
  <c r="N4302" i="3" s="1"/>
  <c r="O4302" i="3" s="1"/>
  <c r="P4302" i="3" s="1"/>
  <c r="Q4302" i="3" s="1"/>
  <c r="R4302" i="3" s="1"/>
  <c r="S4302" i="3" s="1"/>
  <c r="L4302" i="3"/>
  <c r="K4302" i="3"/>
  <c r="I4302" i="3"/>
  <c r="J4302" i="3" s="1"/>
  <c r="AJ4301" i="3"/>
  <c r="AK4301" i="3" s="1"/>
  <c r="M4301" i="3"/>
  <c r="N4301" i="3" s="1"/>
  <c r="O4301" i="3" s="1"/>
  <c r="P4301" i="3" s="1"/>
  <c r="Q4301" i="3" s="1"/>
  <c r="R4301" i="3" s="1"/>
  <c r="S4301" i="3" s="1"/>
  <c r="I4301" i="3"/>
  <c r="AJ4300" i="3"/>
  <c r="AK4300" i="3" s="1"/>
  <c r="I4300" i="3"/>
  <c r="AJ4299" i="3"/>
  <c r="AK4299" i="3" s="1"/>
  <c r="M4299" i="3"/>
  <c r="N4299" i="3" s="1"/>
  <c r="O4299" i="3" s="1"/>
  <c r="P4299" i="3" s="1"/>
  <c r="Q4299" i="3" s="1"/>
  <c r="R4299" i="3" s="1"/>
  <c r="S4299" i="3" s="1"/>
  <c r="L4299" i="3"/>
  <c r="I4299" i="3"/>
  <c r="K4299" i="3" s="1"/>
  <c r="AJ4298" i="3"/>
  <c r="AK4298" i="3" s="1"/>
  <c r="T4298" i="3"/>
  <c r="U4298" i="3" s="1"/>
  <c r="V4298" i="3" s="1"/>
  <c r="W4298" i="3" s="1"/>
  <c r="X4298" i="3" s="1"/>
  <c r="Y4298" i="3" s="1"/>
  <c r="Z4298" i="3" s="1"/>
  <c r="AA4298" i="3" s="1"/>
  <c r="AB4298" i="3" s="1"/>
  <c r="AC4298" i="3" s="1"/>
  <c r="L4298" i="3"/>
  <c r="I4298" i="3"/>
  <c r="K4298" i="3" s="1"/>
  <c r="AJ4297" i="3"/>
  <c r="AK4297" i="3" s="1"/>
  <c r="K4297" i="3"/>
  <c r="I4297" i="3"/>
  <c r="L4297" i="3" s="1"/>
  <c r="AJ4296" i="3"/>
  <c r="AK4296" i="3" s="1"/>
  <c r="I4296" i="3"/>
  <c r="AJ4295" i="3"/>
  <c r="AK4295" i="3" s="1"/>
  <c r="I4295" i="3"/>
  <c r="AJ4294" i="3"/>
  <c r="AK4294" i="3" s="1"/>
  <c r="I4294" i="3"/>
  <c r="AJ4293" i="3"/>
  <c r="AK4293" i="3" s="1"/>
  <c r="K4293" i="3"/>
  <c r="I4293" i="3"/>
  <c r="L4293" i="3" s="1"/>
  <c r="AJ4292" i="3"/>
  <c r="AK4292" i="3" s="1"/>
  <c r="I4292" i="3"/>
  <c r="AJ4291" i="3"/>
  <c r="AK4291" i="3" s="1"/>
  <c r="I4291" i="3"/>
  <c r="AJ4290" i="3"/>
  <c r="AK4290" i="3" s="1"/>
  <c r="V4290" i="3"/>
  <c r="W4290" i="3" s="1"/>
  <c r="X4290" i="3" s="1"/>
  <c r="Y4290" i="3" s="1"/>
  <c r="Z4290" i="3" s="1"/>
  <c r="AA4290" i="3" s="1"/>
  <c r="AB4290" i="3" s="1"/>
  <c r="AC4290" i="3" s="1"/>
  <c r="T4290" i="3"/>
  <c r="U4290" i="3" s="1"/>
  <c r="J4290" i="3"/>
  <c r="I4290" i="3"/>
  <c r="AJ4289" i="3"/>
  <c r="AK4289" i="3" s="1"/>
  <c r="J4289" i="3"/>
  <c r="I4289" i="3"/>
  <c r="L4289" i="3" s="1"/>
  <c r="AJ4288" i="3"/>
  <c r="AK4288" i="3" s="1"/>
  <c r="I4288" i="3"/>
  <c r="AJ4287" i="3"/>
  <c r="AK4287" i="3" s="1"/>
  <c r="M4287" i="3"/>
  <c r="N4287" i="3" s="1"/>
  <c r="O4287" i="3" s="1"/>
  <c r="P4287" i="3" s="1"/>
  <c r="Q4287" i="3" s="1"/>
  <c r="R4287" i="3" s="1"/>
  <c r="S4287" i="3" s="1"/>
  <c r="L4287" i="3"/>
  <c r="I4287" i="3"/>
  <c r="K4287" i="3" s="1"/>
  <c r="AJ4286" i="3"/>
  <c r="AK4286" i="3" s="1"/>
  <c r="M4286" i="3"/>
  <c r="N4286" i="3" s="1"/>
  <c r="O4286" i="3" s="1"/>
  <c r="P4286" i="3" s="1"/>
  <c r="Q4286" i="3" s="1"/>
  <c r="R4286" i="3" s="1"/>
  <c r="S4286" i="3" s="1"/>
  <c r="I4286" i="3"/>
  <c r="K4286" i="3" s="1"/>
  <c r="AK4285" i="3"/>
  <c r="AJ4285" i="3"/>
  <c r="I4285" i="3"/>
  <c r="AJ4284" i="3"/>
  <c r="AK4284" i="3" s="1"/>
  <c r="I4284" i="3"/>
  <c r="AJ4283" i="3"/>
  <c r="AK4283" i="3" s="1"/>
  <c r="I4283" i="3"/>
  <c r="AJ4282" i="3"/>
  <c r="AK4282" i="3" s="1"/>
  <c r="I4282" i="3"/>
  <c r="AJ4281" i="3"/>
  <c r="AK4281" i="3" s="1"/>
  <c r="K4281" i="3"/>
  <c r="J4281" i="3"/>
  <c r="I4281" i="3"/>
  <c r="AJ4280" i="3"/>
  <c r="I4280" i="3"/>
  <c r="J4280" i="3" s="1"/>
  <c r="AJ4279" i="3"/>
  <c r="AK4279" i="3" s="1"/>
  <c r="I4279" i="3"/>
  <c r="K4279" i="3" s="1"/>
  <c r="AJ4278" i="3"/>
  <c r="AK4278" i="3" s="1"/>
  <c r="I4278" i="3"/>
  <c r="AJ4277" i="3"/>
  <c r="AK4277" i="3" s="1"/>
  <c r="I4277" i="3"/>
  <c r="AJ4276" i="3"/>
  <c r="AK4276" i="3" s="1"/>
  <c r="I4276" i="3"/>
  <c r="AJ4275" i="3"/>
  <c r="AK4275" i="3" s="1"/>
  <c r="I4275" i="3"/>
  <c r="AJ4274" i="3"/>
  <c r="AK4274" i="3" s="1"/>
  <c r="T4274" i="3"/>
  <c r="U4274" i="3" s="1"/>
  <c r="V4274" i="3" s="1"/>
  <c r="W4274" i="3" s="1"/>
  <c r="X4274" i="3" s="1"/>
  <c r="Y4274" i="3" s="1"/>
  <c r="Z4274" i="3" s="1"/>
  <c r="AA4274" i="3" s="1"/>
  <c r="AB4274" i="3" s="1"/>
  <c r="AC4274" i="3" s="1"/>
  <c r="I4274" i="3"/>
  <c r="AJ4273" i="3"/>
  <c r="AK4273" i="3" s="1"/>
  <c r="I4273" i="3"/>
  <c r="AJ4272" i="3"/>
  <c r="AK4272" i="3" s="1"/>
  <c r="M4272" i="3"/>
  <c r="N4272" i="3" s="1"/>
  <c r="O4272" i="3" s="1"/>
  <c r="P4272" i="3" s="1"/>
  <c r="Q4272" i="3" s="1"/>
  <c r="R4272" i="3" s="1"/>
  <c r="S4272" i="3" s="1"/>
  <c r="I4272" i="3"/>
  <c r="J4272" i="3" s="1"/>
  <c r="AJ4271" i="3"/>
  <c r="AK4271" i="3" s="1"/>
  <c r="I4271" i="3"/>
  <c r="AJ4270" i="3"/>
  <c r="AK4270" i="3" s="1"/>
  <c r="T4270" i="3"/>
  <c r="U4270" i="3" s="1"/>
  <c r="V4270" i="3" s="1"/>
  <c r="W4270" i="3" s="1"/>
  <c r="X4270" i="3" s="1"/>
  <c r="Y4270" i="3" s="1"/>
  <c r="Z4270" i="3" s="1"/>
  <c r="AA4270" i="3" s="1"/>
  <c r="AB4270" i="3" s="1"/>
  <c r="AC4270" i="3" s="1"/>
  <c r="M4270" i="3"/>
  <c r="N4270" i="3" s="1"/>
  <c r="O4270" i="3" s="1"/>
  <c r="P4270" i="3" s="1"/>
  <c r="Q4270" i="3" s="1"/>
  <c r="R4270" i="3" s="1"/>
  <c r="S4270" i="3" s="1"/>
  <c r="L4270" i="3"/>
  <c r="I4270" i="3"/>
  <c r="AJ4269" i="3"/>
  <c r="AK4269" i="3" s="1"/>
  <c r="M4269" i="3"/>
  <c r="N4269" i="3" s="1"/>
  <c r="O4269" i="3" s="1"/>
  <c r="P4269" i="3" s="1"/>
  <c r="Q4269" i="3" s="1"/>
  <c r="R4269" i="3" s="1"/>
  <c r="S4269" i="3" s="1"/>
  <c r="J4269" i="3"/>
  <c r="I4269" i="3"/>
  <c r="AJ4268" i="3"/>
  <c r="AK4268" i="3" s="1"/>
  <c r="I4268" i="3"/>
  <c r="AJ4267" i="3"/>
  <c r="AK4267" i="3" s="1"/>
  <c r="I4267" i="3"/>
  <c r="AJ4266" i="3"/>
  <c r="AK4266" i="3" s="1"/>
  <c r="T4266" i="3"/>
  <c r="U4266" i="3" s="1"/>
  <c r="V4266" i="3" s="1"/>
  <c r="W4266" i="3" s="1"/>
  <c r="X4266" i="3" s="1"/>
  <c r="Y4266" i="3" s="1"/>
  <c r="Z4266" i="3" s="1"/>
  <c r="AA4266" i="3" s="1"/>
  <c r="AB4266" i="3" s="1"/>
  <c r="AC4266" i="3" s="1"/>
  <c r="L4266" i="3"/>
  <c r="I4266" i="3"/>
  <c r="K4266" i="3" s="1"/>
  <c r="AJ4265" i="3"/>
  <c r="AK4265" i="3" s="1"/>
  <c r="K4265" i="3"/>
  <c r="I4265" i="3"/>
  <c r="L4265" i="3" s="1"/>
  <c r="AJ4264" i="3"/>
  <c r="AK4264" i="3" s="1"/>
  <c r="I4264" i="3"/>
  <c r="J4264" i="3" s="1"/>
  <c r="AJ4263" i="3"/>
  <c r="AK4263" i="3" s="1"/>
  <c r="L4263" i="3"/>
  <c r="J4263" i="3"/>
  <c r="I4263" i="3"/>
  <c r="AJ4262" i="3"/>
  <c r="AK4262" i="3" s="1"/>
  <c r="I4262" i="3"/>
  <c r="M4262" i="3" s="1"/>
  <c r="N4262" i="3" s="1"/>
  <c r="O4262" i="3" s="1"/>
  <c r="P4262" i="3" s="1"/>
  <c r="Q4262" i="3" s="1"/>
  <c r="R4262" i="3" s="1"/>
  <c r="S4262" i="3" s="1"/>
  <c r="AJ4261" i="3"/>
  <c r="AK4261" i="3" s="1"/>
  <c r="M4261" i="3"/>
  <c r="N4261" i="3" s="1"/>
  <c r="O4261" i="3" s="1"/>
  <c r="P4261" i="3" s="1"/>
  <c r="Q4261" i="3" s="1"/>
  <c r="R4261" i="3" s="1"/>
  <c r="S4261" i="3" s="1"/>
  <c r="K4261" i="3"/>
  <c r="I4261" i="3"/>
  <c r="L4261" i="3" s="1"/>
  <c r="AJ4260" i="3"/>
  <c r="AK4260" i="3" s="1"/>
  <c r="I4260" i="3"/>
  <c r="AJ4259" i="3"/>
  <c r="AK4259" i="3" s="1"/>
  <c r="I4259" i="3"/>
  <c r="AJ4258" i="3"/>
  <c r="AK4258" i="3" s="1"/>
  <c r="I4258" i="3"/>
  <c r="T4258" i="3" s="1"/>
  <c r="U4258" i="3" s="1"/>
  <c r="V4258" i="3" s="1"/>
  <c r="W4258" i="3" s="1"/>
  <c r="X4258" i="3" s="1"/>
  <c r="Y4258" i="3" s="1"/>
  <c r="Z4258" i="3" s="1"/>
  <c r="AA4258" i="3" s="1"/>
  <c r="AB4258" i="3" s="1"/>
  <c r="AC4258" i="3" s="1"/>
  <c r="AJ4257" i="3"/>
  <c r="AK4257" i="3" s="1"/>
  <c r="I4257" i="3"/>
  <c r="AJ4256" i="3"/>
  <c r="AK4256" i="3" s="1"/>
  <c r="M4256" i="3"/>
  <c r="N4256" i="3" s="1"/>
  <c r="O4256" i="3" s="1"/>
  <c r="P4256" i="3" s="1"/>
  <c r="Q4256" i="3" s="1"/>
  <c r="R4256" i="3" s="1"/>
  <c r="S4256" i="3" s="1"/>
  <c r="L4256" i="3"/>
  <c r="I4256" i="3"/>
  <c r="J4256" i="3" s="1"/>
  <c r="AJ4255" i="3"/>
  <c r="AK4255" i="3" s="1"/>
  <c r="I4255" i="3"/>
  <c r="AJ4254" i="3"/>
  <c r="AK4254" i="3" s="1"/>
  <c r="I4254" i="3"/>
  <c r="AK4253" i="3"/>
  <c r="AJ4253" i="3"/>
  <c r="L4253" i="3"/>
  <c r="K4253" i="3"/>
  <c r="I4253" i="3"/>
  <c r="J4253" i="3" s="1"/>
  <c r="AJ4252" i="3"/>
  <c r="AK4252" i="3" s="1"/>
  <c r="N4252" i="3"/>
  <c r="O4252" i="3" s="1"/>
  <c r="P4252" i="3" s="1"/>
  <c r="Q4252" i="3" s="1"/>
  <c r="R4252" i="3" s="1"/>
  <c r="S4252" i="3" s="1"/>
  <c r="M4252" i="3"/>
  <c r="L4252" i="3"/>
  <c r="J4252" i="3"/>
  <c r="I4252" i="3"/>
  <c r="K4252" i="3" s="1"/>
  <c r="AJ4251" i="3"/>
  <c r="AK4251" i="3" s="1"/>
  <c r="I4251" i="3"/>
  <c r="AJ4250" i="3"/>
  <c r="AK4250" i="3" s="1"/>
  <c r="I4250" i="3"/>
  <c r="T4250" i="3" s="1"/>
  <c r="U4250" i="3" s="1"/>
  <c r="V4250" i="3" s="1"/>
  <c r="W4250" i="3" s="1"/>
  <c r="X4250" i="3" s="1"/>
  <c r="Y4250" i="3" s="1"/>
  <c r="Z4250" i="3" s="1"/>
  <c r="AA4250" i="3" s="1"/>
  <c r="AB4250" i="3" s="1"/>
  <c r="AC4250" i="3" s="1"/>
  <c r="AJ4249" i="3"/>
  <c r="AK4249" i="3" s="1"/>
  <c r="I4249" i="3"/>
  <c r="AJ4248" i="3"/>
  <c r="AK4248" i="3" s="1"/>
  <c r="M4248" i="3"/>
  <c r="N4248" i="3" s="1"/>
  <c r="O4248" i="3" s="1"/>
  <c r="P4248" i="3" s="1"/>
  <c r="Q4248" i="3" s="1"/>
  <c r="R4248" i="3" s="1"/>
  <c r="S4248" i="3" s="1"/>
  <c r="I4248" i="3"/>
  <c r="AJ4247" i="3"/>
  <c r="AK4247" i="3" s="1"/>
  <c r="M4247" i="3"/>
  <c r="N4247" i="3" s="1"/>
  <c r="O4247" i="3" s="1"/>
  <c r="P4247" i="3" s="1"/>
  <c r="Q4247" i="3" s="1"/>
  <c r="R4247" i="3" s="1"/>
  <c r="S4247" i="3" s="1"/>
  <c r="I4247" i="3"/>
  <c r="L4247" i="3" s="1"/>
  <c r="AJ4246" i="3"/>
  <c r="AK4246" i="3" s="1"/>
  <c r="I4246" i="3"/>
  <c r="T4246" i="3" s="1"/>
  <c r="U4246" i="3" s="1"/>
  <c r="V4246" i="3" s="1"/>
  <c r="W4246" i="3" s="1"/>
  <c r="X4246" i="3" s="1"/>
  <c r="Y4246" i="3" s="1"/>
  <c r="Z4246" i="3" s="1"/>
  <c r="AA4246" i="3" s="1"/>
  <c r="AB4246" i="3" s="1"/>
  <c r="AC4246" i="3" s="1"/>
  <c r="AJ4245" i="3"/>
  <c r="AK4245" i="3" s="1"/>
  <c r="I4245" i="3"/>
  <c r="AJ4244" i="3"/>
  <c r="AK4244" i="3" s="1"/>
  <c r="L4244" i="3"/>
  <c r="J4244" i="3"/>
  <c r="I4244" i="3"/>
  <c r="AJ4243" i="3"/>
  <c r="AK4243" i="3" s="1"/>
  <c r="J4243" i="3"/>
  <c r="I4243" i="3"/>
  <c r="AJ4242" i="3"/>
  <c r="AK4242" i="3" s="1"/>
  <c r="T4242" i="3"/>
  <c r="U4242" i="3" s="1"/>
  <c r="V4242" i="3" s="1"/>
  <c r="W4242" i="3" s="1"/>
  <c r="X4242" i="3" s="1"/>
  <c r="Y4242" i="3" s="1"/>
  <c r="Z4242" i="3" s="1"/>
  <c r="AA4242" i="3" s="1"/>
  <c r="AB4242" i="3" s="1"/>
  <c r="AC4242" i="3" s="1"/>
  <c r="I4242" i="3"/>
  <c r="AJ4241" i="3"/>
  <c r="AK4241" i="3" s="1"/>
  <c r="K4241" i="3"/>
  <c r="I4241" i="3"/>
  <c r="AJ4240" i="3"/>
  <c r="AK4240" i="3" s="1"/>
  <c r="M4240" i="3"/>
  <c r="N4240" i="3" s="1"/>
  <c r="O4240" i="3" s="1"/>
  <c r="P4240" i="3" s="1"/>
  <c r="Q4240" i="3" s="1"/>
  <c r="R4240" i="3" s="1"/>
  <c r="S4240" i="3" s="1"/>
  <c r="I4240" i="3"/>
  <c r="AJ4239" i="3"/>
  <c r="AK4239" i="3" s="1"/>
  <c r="M4239" i="3"/>
  <c r="N4239" i="3" s="1"/>
  <c r="O4239" i="3" s="1"/>
  <c r="P4239" i="3" s="1"/>
  <c r="Q4239" i="3" s="1"/>
  <c r="R4239" i="3" s="1"/>
  <c r="S4239" i="3" s="1"/>
  <c r="I4239" i="3"/>
  <c r="L4239" i="3" s="1"/>
  <c r="AJ4238" i="3"/>
  <c r="AK4238" i="3" s="1"/>
  <c r="I4238" i="3"/>
  <c r="T4238" i="3" s="1"/>
  <c r="U4238" i="3" s="1"/>
  <c r="V4238" i="3" s="1"/>
  <c r="W4238" i="3" s="1"/>
  <c r="X4238" i="3" s="1"/>
  <c r="Y4238" i="3" s="1"/>
  <c r="Z4238" i="3" s="1"/>
  <c r="AA4238" i="3" s="1"/>
  <c r="AB4238" i="3" s="1"/>
  <c r="AC4238" i="3" s="1"/>
  <c r="AK4237" i="3"/>
  <c r="AJ4237" i="3"/>
  <c r="M4237" i="3"/>
  <c r="N4237" i="3" s="1"/>
  <c r="O4237" i="3" s="1"/>
  <c r="P4237" i="3" s="1"/>
  <c r="Q4237" i="3" s="1"/>
  <c r="R4237" i="3" s="1"/>
  <c r="S4237" i="3" s="1"/>
  <c r="I4237" i="3"/>
  <c r="J4237" i="3" s="1"/>
  <c r="AJ4236" i="3"/>
  <c r="AK4236" i="3" s="1"/>
  <c r="I4236" i="3"/>
  <c r="AJ4235" i="3"/>
  <c r="AK4235" i="3" s="1"/>
  <c r="I4235" i="3"/>
  <c r="AJ4234" i="3"/>
  <c r="AK4234" i="3" s="1"/>
  <c r="I4234" i="3"/>
  <c r="T4234" i="3" s="1"/>
  <c r="U4234" i="3" s="1"/>
  <c r="V4234" i="3" s="1"/>
  <c r="W4234" i="3" s="1"/>
  <c r="X4234" i="3" s="1"/>
  <c r="Y4234" i="3" s="1"/>
  <c r="Z4234" i="3" s="1"/>
  <c r="AA4234" i="3" s="1"/>
  <c r="AB4234" i="3" s="1"/>
  <c r="AC4234" i="3" s="1"/>
  <c r="AK4233" i="3"/>
  <c r="AJ4233" i="3"/>
  <c r="I4233" i="3"/>
  <c r="AJ4232" i="3"/>
  <c r="AK4232" i="3" s="1"/>
  <c r="I4232" i="3"/>
  <c r="AJ4231" i="3"/>
  <c r="AK4231" i="3" s="1"/>
  <c r="I4231" i="3"/>
  <c r="AJ4230" i="3"/>
  <c r="AK4230" i="3" s="1"/>
  <c r="I4230" i="3"/>
  <c r="T4230" i="3" s="1"/>
  <c r="U4230" i="3" s="1"/>
  <c r="V4230" i="3" s="1"/>
  <c r="W4230" i="3" s="1"/>
  <c r="X4230" i="3" s="1"/>
  <c r="Y4230" i="3" s="1"/>
  <c r="Z4230" i="3" s="1"/>
  <c r="AA4230" i="3" s="1"/>
  <c r="AB4230" i="3" s="1"/>
  <c r="AC4230" i="3" s="1"/>
  <c r="AJ4229" i="3"/>
  <c r="AK4229" i="3" s="1"/>
  <c r="M4229" i="3"/>
  <c r="N4229" i="3" s="1"/>
  <c r="O4229" i="3" s="1"/>
  <c r="P4229" i="3" s="1"/>
  <c r="Q4229" i="3" s="1"/>
  <c r="R4229" i="3" s="1"/>
  <c r="S4229" i="3" s="1"/>
  <c r="K4229" i="3"/>
  <c r="J4229" i="3"/>
  <c r="I4229" i="3"/>
  <c r="T4229" i="3" s="1"/>
  <c r="U4229" i="3" s="1"/>
  <c r="V4229" i="3" s="1"/>
  <c r="W4229" i="3" s="1"/>
  <c r="X4229" i="3" s="1"/>
  <c r="Y4229" i="3" s="1"/>
  <c r="Z4229" i="3" s="1"/>
  <c r="AA4229" i="3" s="1"/>
  <c r="AB4229" i="3" s="1"/>
  <c r="AC4229" i="3" s="1"/>
  <c r="AJ4228" i="3"/>
  <c r="AK4228" i="3" s="1"/>
  <c r="I4228" i="3"/>
  <c r="AJ4227" i="3"/>
  <c r="AK4227" i="3" s="1"/>
  <c r="M4227" i="3"/>
  <c r="N4227" i="3" s="1"/>
  <c r="O4227" i="3" s="1"/>
  <c r="P4227" i="3" s="1"/>
  <c r="Q4227" i="3" s="1"/>
  <c r="R4227" i="3" s="1"/>
  <c r="S4227" i="3" s="1"/>
  <c r="J4227" i="3"/>
  <c r="I4227" i="3"/>
  <c r="L4227" i="3" s="1"/>
  <c r="AJ4226" i="3"/>
  <c r="AK4226" i="3" s="1"/>
  <c r="I4226" i="3"/>
  <c r="AJ4225" i="3"/>
  <c r="AK4225" i="3" s="1"/>
  <c r="L4225" i="3"/>
  <c r="K4225" i="3"/>
  <c r="I4225" i="3"/>
  <c r="T4225" i="3" s="1"/>
  <c r="U4225" i="3" s="1"/>
  <c r="V4225" i="3" s="1"/>
  <c r="W4225" i="3" s="1"/>
  <c r="X4225" i="3" s="1"/>
  <c r="Y4225" i="3" s="1"/>
  <c r="Z4225" i="3" s="1"/>
  <c r="AA4225" i="3" s="1"/>
  <c r="AB4225" i="3" s="1"/>
  <c r="AC4225" i="3" s="1"/>
  <c r="AJ4224" i="3"/>
  <c r="AK4224" i="3" s="1"/>
  <c r="T4224" i="3"/>
  <c r="U4224" i="3" s="1"/>
  <c r="V4224" i="3" s="1"/>
  <c r="W4224" i="3" s="1"/>
  <c r="X4224" i="3" s="1"/>
  <c r="Y4224" i="3" s="1"/>
  <c r="Z4224" i="3" s="1"/>
  <c r="AA4224" i="3" s="1"/>
  <c r="AB4224" i="3" s="1"/>
  <c r="AC4224" i="3" s="1"/>
  <c r="I4224" i="3"/>
  <c r="K4224" i="3" s="1"/>
  <c r="AJ4223" i="3"/>
  <c r="AK4223" i="3" s="1"/>
  <c r="I4223" i="3"/>
  <c r="AJ4222" i="3"/>
  <c r="AK4222" i="3" s="1"/>
  <c r="I4222" i="3"/>
  <c r="T4222" i="3" s="1"/>
  <c r="U4222" i="3" s="1"/>
  <c r="V4222" i="3" s="1"/>
  <c r="W4222" i="3" s="1"/>
  <c r="X4222" i="3" s="1"/>
  <c r="Y4222" i="3" s="1"/>
  <c r="Z4222" i="3" s="1"/>
  <c r="AA4222" i="3" s="1"/>
  <c r="AB4222" i="3" s="1"/>
  <c r="AC4222" i="3" s="1"/>
  <c r="AJ4221" i="3"/>
  <c r="AK4221" i="3" s="1"/>
  <c r="L4221" i="3"/>
  <c r="K4221" i="3"/>
  <c r="I4221" i="3"/>
  <c r="T4221" i="3" s="1"/>
  <c r="U4221" i="3" s="1"/>
  <c r="V4221" i="3" s="1"/>
  <c r="W4221" i="3" s="1"/>
  <c r="X4221" i="3" s="1"/>
  <c r="Y4221" i="3" s="1"/>
  <c r="Z4221" i="3" s="1"/>
  <c r="AA4221" i="3" s="1"/>
  <c r="AB4221" i="3" s="1"/>
  <c r="AC4221" i="3" s="1"/>
  <c r="AJ4220" i="3"/>
  <c r="AK4220" i="3" s="1"/>
  <c r="M4220" i="3"/>
  <c r="N4220" i="3" s="1"/>
  <c r="O4220" i="3" s="1"/>
  <c r="P4220" i="3" s="1"/>
  <c r="Q4220" i="3" s="1"/>
  <c r="R4220" i="3" s="1"/>
  <c r="S4220" i="3" s="1"/>
  <c r="I4220" i="3"/>
  <c r="AJ4219" i="3"/>
  <c r="AK4219" i="3" s="1"/>
  <c r="M4219" i="3"/>
  <c r="N4219" i="3" s="1"/>
  <c r="O4219" i="3" s="1"/>
  <c r="P4219" i="3" s="1"/>
  <c r="Q4219" i="3" s="1"/>
  <c r="R4219" i="3" s="1"/>
  <c r="S4219" i="3" s="1"/>
  <c r="I4219" i="3"/>
  <c r="L4219" i="3" s="1"/>
  <c r="AJ4218" i="3"/>
  <c r="AK4218" i="3" s="1"/>
  <c r="I4218" i="3"/>
  <c r="T4218" i="3" s="1"/>
  <c r="U4218" i="3" s="1"/>
  <c r="V4218" i="3" s="1"/>
  <c r="W4218" i="3" s="1"/>
  <c r="X4218" i="3" s="1"/>
  <c r="Y4218" i="3" s="1"/>
  <c r="Z4218" i="3" s="1"/>
  <c r="AA4218" i="3" s="1"/>
  <c r="AB4218" i="3" s="1"/>
  <c r="AC4218" i="3" s="1"/>
  <c r="AJ4217" i="3"/>
  <c r="AK4217" i="3" s="1"/>
  <c r="I4217" i="3"/>
  <c r="AJ4216" i="3"/>
  <c r="AK4216" i="3" s="1"/>
  <c r="J4216" i="3"/>
  <c r="I4216" i="3"/>
  <c r="K4216" i="3" s="1"/>
  <c r="AJ4215" i="3"/>
  <c r="AK4215" i="3" s="1"/>
  <c r="K4215" i="3"/>
  <c r="I4215" i="3"/>
  <c r="L4215" i="3" s="1"/>
  <c r="AJ4214" i="3"/>
  <c r="AK4214" i="3" s="1"/>
  <c r="I4214" i="3"/>
  <c r="AJ4213" i="3"/>
  <c r="AK4213" i="3" s="1"/>
  <c r="I4213" i="3"/>
  <c r="L4213" i="3" s="1"/>
  <c r="AJ4212" i="3"/>
  <c r="AK4212" i="3" s="1"/>
  <c r="I4212" i="3"/>
  <c r="AJ4211" i="3"/>
  <c r="AK4211" i="3" s="1"/>
  <c r="K4211" i="3"/>
  <c r="I4211" i="3"/>
  <c r="L4211" i="3" s="1"/>
  <c r="AJ4210" i="3"/>
  <c r="AK4210" i="3" s="1"/>
  <c r="I4210" i="3"/>
  <c r="AJ4209" i="3"/>
  <c r="AK4209" i="3" s="1"/>
  <c r="L4209" i="3"/>
  <c r="I4209" i="3"/>
  <c r="AJ4208" i="3"/>
  <c r="AK4208" i="3" s="1"/>
  <c r="T4208" i="3"/>
  <c r="U4208" i="3" s="1"/>
  <c r="V4208" i="3" s="1"/>
  <c r="W4208" i="3" s="1"/>
  <c r="X4208" i="3" s="1"/>
  <c r="Y4208" i="3" s="1"/>
  <c r="Z4208" i="3" s="1"/>
  <c r="AA4208" i="3" s="1"/>
  <c r="AB4208" i="3" s="1"/>
  <c r="AC4208" i="3" s="1"/>
  <c r="M4208" i="3"/>
  <c r="N4208" i="3" s="1"/>
  <c r="O4208" i="3" s="1"/>
  <c r="P4208" i="3" s="1"/>
  <c r="Q4208" i="3" s="1"/>
  <c r="R4208" i="3" s="1"/>
  <c r="S4208" i="3" s="1"/>
  <c r="AD4208" i="3" s="1"/>
  <c r="L4208" i="3"/>
  <c r="I4208" i="3"/>
  <c r="K4208" i="3" s="1"/>
  <c r="AJ4207" i="3"/>
  <c r="AK4207" i="3" s="1"/>
  <c r="I4207" i="3"/>
  <c r="M4207" i="3" s="1"/>
  <c r="N4207" i="3" s="1"/>
  <c r="O4207" i="3" s="1"/>
  <c r="P4207" i="3" s="1"/>
  <c r="Q4207" i="3" s="1"/>
  <c r="R4207" i="3" s="1"/>
  <c r="S4207" i="3" s="1"/>
  <c r="AJ4206" i="3"/>
  <c r="AK4206" i="3" s="1"/>
  <c r="I4206" i="3"/>
  <c r="T4206" i="3" s="1"/>
  <c r="U4206" i="3" s="1"/>
  <c r="V4206" i="3" s="1"/>
  <c r="W4206" i="3" s="1"/>
  <c r="X4206" i="3" s="1"/>
  <c r="Y4206" i="3" s="1"/>
  <c r="Z4206" i="3" s="1"/>
  <c r="AA4206" i="3" s="1"/>
  <c r="AB4206" i="3" s="1"/>
  <c r="AC4206" i="3" s="1"/>
  <c r="AJ4205" i="3"/>
  <c r="AK4205" i="3" s="1"/>
  <c r="I4205" i="3"/>
  <c r="AJ4204" i="3"/>
  <c r="AK4204" i="3" s="1"/>
  <c r="I4204" i="3"/>
  <c r="AJ4203" i="3"/>
  <c r="AK4203" i="3" s="1"/>
  <c r="I4203" i="3"/>
  <c r="L4203" i="3" s="1"/>
  <c r="AJ4202" i="3"/>
  <c r="AK4202" i="3" s="1"/>
  <c r="I4202" i="3"/>
  <c r="AJ4201" i="3"/>
  <c r="AK4201" i="3" s="1"/>
  <c r="M4201" i="3"/>
  <c r="N4201" i="3" s="1"/>
  <c r="O4201" i="3" s="1"/>
  <c r="P4201" i="3" s="1"/>
  <c r="Q4201" i="3" s="1"/>
  <c r="R4201" i="3" s="1"/>
  <c r="S4201" i="3" s="1"/>
  <c r="K4201" i="3"/>
  <c r="J4201" i="3"/>
  <c r="I4201" i="3"/>
  <c r="T4201" i="3" s="1"/>
  <c r="U4201" i="3" s="1"/>
  <c r="V4201" i="3" s="1"/>
  <c r="W4201" i="3" s="1"/>
  <c r="X4201" i="3" s="1"/>
  <c r="Y4201" i="3" s="1"/>
  <c r="Z4201" i="3" s="1"/>
  <c r="AA4201" i="3" s="1"/>
  <c r="AB4201" i="3" s="1"/>
  <c r="AC4201" i="3" s="1"/>
  <c r="AJ4200" i="3"/>
  <c r="AK4200" i="3" s="1"/>
  <c r="I4200" i="3"/>
  <c r="AJ4199" i="3"/>
  <c r="AK4199" i="3" s="1"/>
  <c r="K4199" i="3"/>
  <c r="J4199" i="3"/>
  <c r="I4199" i="3"/>
  <c r="L4199" i="3" s="1"/>
  <c r="AJ4198" i="3"/>
  <c r="AK4198" i="3" s="1"/>
  <c r="M4198" i="3"/>
  <c r="N4198" i="3" s="1"/>
  <c r="O4198" i="3" s="1"/>
  <c r="P4198" i="3" s="1"/>
  <c r="Q4198" i="3" s="1"/>
  <c r="R4198" i="3" s="1"/>
  <c r="S4198" i="3" s="1"/>
  <c r="AD4198" i="3" s="1"/>
  <c r="I4198" i="3"/>
  <c r="T4198" i="3" s="1"/>
  <c r="U4198" i="3" s="1"/>
  <c r="V4198" i="3" s="1"/>
  <c r="W4198" i="3" s="1"/>
  <c r="X4198" i="3" s="1"/>
  <c r="Y4198" i="3" s="1"/>
  <c r="Z4198" i="3" s="1"/>
  <c r="AA4198" i="3" s="1"/>
  <c r="AB4198" i="3" s="1"/>
  <c r="AC4198" i="3" s="1"/>
  <c r="AJ4197" i="3"/>
  <c r="AK4197" i="3" s="1"/>
  <c r="K4197" i="3"/>
  <c r="J4197" i="3"/>
  <c r="I4197" i="3"/>
  <c r="T4197" i="3" s="1"/>
  <c r="U4197" i="3" s="1"/>
  <c r="V4197" i="3" s="1"/>
  <c r="W4197" i="3" s="1"/>
  <c r="X4197" i="3" s="1"/>
  <c r="Y4197" i="3" s="1"/>
  <c r="Z4197" i="3" s="1"/>
  <c r="AA4197" i="3" s="1"/>
  <c r="AB4197" i="3" s="1"/>
  <c r="AC4197" i="3" s="1"/>
  <c r="AJ4196" i="3"/>
  <c r="AK4196" i="3" s="1"/>
  <c r="T4196" i="3"/>
  <c r="U4196" i="3" s="1"/>
  <c r="V4196" i="3" s="1"/>
  <c r="W4196" i="3" s="1"/>
  <c r="X4196" i="3" s="1"/>
  <c r="Y4196" i="3" s="1"/>
  <c r="Z4196" i="3" s="1"/>
  <c r="AA4196" i="3" s="1"/>
  <c r="AB4196" i="3" s="1"/>
  <c r="AC4196" i="3" s="1"/>
  <c r="M4196" i="3"/>
  <c r="N4196" i="3" s="1"/>
  <c r="O4196" i="3" s="1"/>
  <c r="P4196" i="3" s="1"/>
  <c r="Q4196" i="3" s="1"/>
  <c r="R4196" i="3" s="1"/>
  <c r="S4196" i="3" s="1"/>
  <c r="L4196" i="3"/>
  <c r="J4196" i="3"/>
  <c r="I4196" i="3"/>
  <c r="K4196" i="3" s="1"/>
  <c r="AJ4195" i="3"/>
  <c r="AK4195" i="3" s="1"/>
  <c r="I4195" i="3"/>
  <c r="M4195" i="3" s="1"/>
  <c r="N4195" i="3" s="1"/>
  <c r="O4195" i="3" s="1"/>
  <c r="P4195" i="3" s="1"/>
  <c r="Q4195" i="3" s="1"/>
  <c r="R4195" i="3" s="1"/>
  <c r="S4195" i="3" s="1"/>
  <c r="AJ4194" i="3"/>
  <c r="AK4194" i="3" s="1"/>
  <c r="I4194" i="3"/>
  <c r="AJ4193" i="3"/>
  <c r="AK4193" i="3" s="1"/>
  <c r="I4193" i="3"/>
  <c r="AJ4192" i="3"/>
  <c r="AK4192" i="3" s="1"/>
  <c r="I4192" i="3"/>
  <c r="M4192" i="3" s="1"/>
  <c r="N4192" i="3" s="1"/>
  <c r="O4192" i="3" s="1"/>
  <c r="P4192" i="3" s="1"/>
  <c r="Q4192" i="3" s="1"/>
  <c r="R4192" i="3" s="1"/>
  <c r="S4192" i="3" s="1"/>
  <c r="AJ4191" i="3"/>
  <c r="AK4191" i="3" s="1"/>
  <c r="I4191" i="3"/>
  <c r="AJ4190" i="3"/>
  <c r="AK4190" i="3" s="1"/>
  <c r="I4190" i="3"/>
  <c r="AJ4189" i="3"/>
  <c r="AK4189" i="3" s="1"/>
  <c r="I4189" i="3"/>
  <c r="AJ4188" i="3"/>
  <c r="AK4188" i="3" s="1"/>
  <c r="I4188" i="3"/>
  <c r="M4188" i="3" s="1"/>
  <c r="N4188" i="3" s="1"/>
  <c r="O4188" i="3" s="1"/>
  <c r="P4188" i="3" s="1"/>
  <c r="Q4188" i="3" s="1"/>
  <c r="R4188" i="3" s="1"/>
  <c r="S4188" i="3" s="1"/>
  <c r="AJ4187" i="3"/>
  <c r="AK4187" i="3" s="1"/>
  <c r="I4187" i="3"/>
  <c r="AJ4186" i="3"/>
  <c r="AK4186" i="3" s="1"/>
  <c r="I4186" i="3"/>
  <c r="AJ4185" i="3"/>
  <c r="AK4185" i="3" s="1"/>
  <c r="I4185" i="3"/>
  <c r="T4185" i="3" s="1"/>
  <c r="U4185" i="3" s="1"/>
  <c r="V4185" i="3" s="1"/>
  <c r="W4185" i="3" s="1"/>
  <c r="X4185" i="3" s="1"/>
  <c r="Y4185" i="3" s="1"/>
  <c r="Z4185" i="3" s="1"/>
  <c r="AA4185" i="3" s="1"/>
  <c r="AB4185" i="3" s="1"/>
  <c r="AC4185" i="3" s="1"/>
  <c r="AJ4184" i="3"/>
  <c r="AK4184" i="3" s="1"/>
  <c r="M4184" i="3"/>
  <c r="N4184" i="3" s="1"/>
  <c r="O4184" i="3" s="1"/>
  <c r="P4184" i="3" s="1"/>
  <c r="Q4184" i="3" s="1"/>
  <c r="R4184" i="3" s="1"/>
  <c r="S4184" i="3" s="1"/>
  <c r="I4184" i="3"/>
  <c r="AJ4183" i="3"/>
  <c r="AK4183" i="3" s="1"/>
  <c r="I4183" i="3"/>
  <c r="M4183" i="3" s="1"/>
  <c r="N4183" i="3" s="1"/>
  <c r="O4183" i="3" s="1"/>
  <c r="P4183" i="3" s="1"/>
  <c r="Q4183" i="3" s="1"/>
  <c r="R4183" i="3" s="1"/>
  <c r="S4183" i="3" s="1"/>
  <c r="AJ4182" i="3"/>
  <c r="AK4182" i="3" s="1"/>
  <c r="I4182" i="3"/>
  <c r="AK4181" i="3"/>
  <c r="AJ4181" i="3"/>
  <c r="I4181" i="3"/>
  <c r="L4181" i="3" s="1"/>
  <c r="AJ4180" i="3"/>
  <c r="AK4180" i="3" s="1"/>
  <c r="T4180" i="3"/>
  <c r="U4180" i="3" s="1"/>
  <c r="V4180" i="3" s="1"/>
  <c r="W4180" i="3" s="1"/>
  <c r="X4180" i="3" s="1"/>
  <c r="Y4180" i="3" s="1"/>
  <c r="Z4180" i="3" s="1"/>
  <c r="AA4180" i="3" s="1"/>
  <c r="AB4180" i="3" s="1"/>
  <c r="AC4180" i="3" s="1"/>
  <c r="J4180" i="3"/>
  <c r="I4180" i="3"/>
  <c r="K4180" i="3" s="1"/>
  <c r="AJ4179" i="3"/>
  <c r="AK4179" i="3" s="1"/>
  <c r="I4179" i="3"/>
  <c r="AJ4178" i="3"/>
  <c r="AK4178" i="3" s="1"/>
  <c r="I4178" i="3"/>
  <c r="J4178" i="3" s="1"/>
  <c r="AK4177" i="3"/>
  <c r="AJ4177" i="3"/>
  <c r="L4177" i="3"/>
  <c r="I4177" i="3"/>
  <c r="AJ4176" i="3"/>
  <c r="AK4176" i="3" s="1"/>
  <c r="I4176" i="3"/>
  <c r="AJ4175" i="3"/>
  <c r="AK4175" i="3" s="1"/>
  <c r="M4175" i="3"/>
  <c r="N4175" i="3" s="1"/>
  <c r="O4175" i="3" s="1"/>
  <c r="P4175" i="3" s="1"/>
  <c r="Q4175" i="3" s="1"/>
  <c r="R4175" i="3" s="1"/>
  <c r="S4175" i="3" s="1"/>
  <c r="K4175" i="3"/>
  <c r="J4175" i="3"/>
  <c r="I4175" i="3"/>
  <c r="L4175" i="3" s="1"/>
  <c r="AJ4174" i="3"/>
  <c r="AK4174" i="3" s="1"/>
  <c r="I4174" i="3"/>
  <c r="J4174" i="3" s="1"/>
  <c r="AJ4173" i="3"/>
  <c r="AK4173" i="3" s="1"/>
  <c r="I4173" i="3"/>
  <c r="T4173" i="3" s="1"/>
  <c r="U4173" i="3" s="1"/>
  <c r="V4173" i="3" s="1"/>
  <c r="W4173" i="3" s="1"/>
  <c r="X4173" i="3" s="1"/>
  <c r="Y4173" i="3" s="1"/>
  <c r="Z4173" i="3" s="1"/>
  <c r="AA4173" i="3" s="1"/>
  <c r="AB4173" i="3" s="1"/>
  <c r="AC4173" i="3" s="1"/>
  <c r="AJ4172" i="3"/>
  <c r="AK4172" i="3" s="1"/>
  <c r="I4172" i="3"/>
  <c r="AJ4171" i="3"/>
  <c r="AK4171" i="3" s="1"/>
  <c r="K4171" i="3"/>
  <c r="I4171" i="3"/>
  <c r="L4171" i="3" s="1"/>
  <c r="AJ4170" i="3"/>
  <c r="AK4170" i="3" s="1"/>
  <c r="I4170" i="3"/>
  <c r="J4170" i="3" s="1"/>
  <c r="AJ4169" i="3"/>
  <c r="AK4169" i="3" s="1"/>
  <c r="I4169" i="3"/>
  <c r="AJ4168" i="3"/>
  <c r="AK4168" i="3" s="1"/>
  <c r="I4168" i="3"/>
  <c r="M4168" i="3" s="1"/>
  <c r="N4168" i="3" s="1"/>
  <c r="O4168" i="3" s="1"/>
  <c r="P4168" i="3" s="1"/>
  <c r="Q4168" i="3" s="1"/>
  <c r="R4168" i="3" s="1"/>
  <c r="S4168" i="3" s="1"/>
  <c r="AJ4167" i="3"/>
  <c r="AK4167" i="3" s="1"/>
  <c r="K4167" i="3"/>
  <c r="I4167" i="3"/>
  <c r="L4167" i="3" s="1"/>
  <c r="AJ4166" i="3"/>
  <c r="AK4166" i="3" s="1"/>
  <c r="I4166" i="3"/>
  <c r="J4166" i="3" s="1"/>
  <c r="AJ4165" i="3"/>
  <c r="AK4165" i="3" s="1"/>
  <c r="K4165" i="3"/>
  <c r="I4165" i="3"/>
  <c r="T4165" i="3" s="1"/>
  <c r="U4165" i="3" s="1"/>
  <c r="V4165" i="3" s="1"/>
  <c r="W4165" i="3" s="1"/>
  <c r="X4165" i="3" s="1"/>
  <c r="Y4165" i="3" s="1"/>
  <c r="Z4165" i="3" s="1"/>
  <c r="AA4165" i="3" s="1"/>
  <c r="AB4165" i="3" s="1"/>
  <c r="AC4165" i="3" s="1"/>
  <c r="AJ4164" i="3"/>
  <c r="AK4164" i="3" s="1"/>
  <c r="I4164" i="3"/>
  <c r="AJ4163" i="3"/>
  <c r="AK4163" i="3" s="1"/>
  <c r="I4163" i="3"/>
  <c r="AJ4162" i="3"/>
  <c r="AK4162" i="3" s="1"/>
  <c r="I4162" i="3"/>
  <c r="J4162" i="3" s="1"/>
  <c r="AJ4161" i="3"/>
  <c r="AK4161" i="3" s="1"/>
  <c r="M4161" i="3"/>
  <c r="N4161" i="3" s="1"/>
  <c r="O4161" i="3" s="1"/>
  <c r="P4161" i="3" s="1"/>
  <c r="Q4161" i="3" s="1"/>
  <c r="R4161" i="3" s="1"/>
  <c r="S4161" i="3" s="1"/>
  <c r="I4161" i="3"/>
  <c r="AJ4160" i="3"/>
  <c r="AK4160" i="3" s="1"/>
  <c r="T4160" i="3"/>
  <c r="U4160" i="3" s="1"/>
  <c r="V4160" i="3" s="1"/>
  <c r="W4160" i="3" s="1"/>
  <c r="X4160" i="3" s="1"/>
  <c r="Y4160" i="3" s="1"/>
  <c r="Z4160" i="3" s="1"/>
  <c r="AA4160" i="3" s="1"/>
  <c r="AB4160" i="3" s="1"/>
  <c r="AC4160" i="3" s="1"/>
  <c r="J4160" i="3"/>
  <c r="I4160" i="3"/>
  <c r="K4160" i="3" s="1"/>
  <c r="AJ4159" i="3"/>
  <c r="AK4159" i="3" s="1"/>
  <c r="I4159" i="3"/>
  <c r="AJ4158" i="3"/>
  <c r="AK4158" i="3" s="1"/>
  <c r="I4158" i="3"/>
  <c r="T4158" i="3" s="1"/>
  <c r="U4158" i="3" s="1"/>
  <c r="V4158" i="3" s="1"/>
  <c r="W4158" i="3" s="1"/>
  <c r="X4158" i="3" s="1"/>
  <c r="Y4158" i="3" s="1"/>
  <c r="Z4158" i="3" s="1"/>
  <c r="AA4158" i="3" s="1"/>
  <c r="AB4158" i="3" s="1"/>
  <c r="AC4158" i="3" s="1"/>
  <c r="AK4157" i="3"/>
  <c r="AJ4157" i="3"/>
  <c r="I4157" i="3"/>
  <c r="J4157" i="3" s="1"/>
  <c r="AJ4156" i="3"/>
  <c r="AK4156" i="3" s="1"/>
  <c r="I4156" i="3"/>
  <c r="AJ4155" i="3"/>
  <c r="AK4155" i="3" s="1"/>
  <c r="I4155" i="3"/>
  <c r="AJ4154" i="3"/>
  <c r="AK4154" i="3" s="1"/>
  <c r="I4154" i="3"/>
  <c r="AJ4153" i="3"/>
  <c r="AK4153" i="3" s="1"/>
  <c r="I4153" i="3"/>
  <c r="AJ4152" i="3"/>
  <c r="AK4152" i="3" s="1"/>
  <c r="I4152" i="3"/>
  <c r="AJ4151" i="3"/>
  <c r="AK4151" i="3" s="1"/>
  <c r="M4151" i="3"/>
  <c r="N4151" i="3" s="1"/>
  <c r="O4151" i="3" s="1"/>
  <c r="P4151" i="3" s="1"/>
  <c r="Q4151" i="3" s="1"/>
  <c r="R4151" i="3" s="1"/>
  <c r="S4151" i="3" s="1"/>
  <c r="I4151" i="3"/>
  <c r="AJ4150" i="3"/>
  <c r="AK4150" i="3" s="1"/>
  <c r="I4150" i="3"/>
  <c r="AJ4149" i="3"/>
  <c r="AK4149" i="3" s="1"/>
  <c r="U4149" i="3"/>
  <c r="V4149" i="3" s="1"/>
  <c r="W4149" i="3" s="1"/>
  <c r="X4149" i="3" s="1"/>
  <c r="Y4149" i="3" s="1"/>
  <c r="Z4149" i="3" s="1"/>
  <c r="AA4149" i="3" s="1"/>
  <c r="AB4149" i="3" s="1"/>
  <c r="AC4149" i="3" s="1"/>
  <c r="J4149" i="3"/>
  <c r="I4149" i="3"/>
  <c r="T4149" i="3" s="1"/>
  <c r="AJ4148" i="3"/>
  <c r="AK4148" i="3" s="1"/>
  <c r="T4148" i="3"/>
  <c r="U4148" i="3" s="1"/>
  <c r="V4148" i="3" s="1"/>
  <c r="W4148" i="3" s="1"/>
  <c r="X4148" i="3" s="1"/>
  <c r="Y4148" i="3" s="1"/>
  <c r="Z4148" i="3" s="1"/>
  <c r="AA4148" i="3" s="1"/>
  <c r="AB4148" i="3" s="1"/>
  <c r="AC4148" i="3" s="1"/>
  <c r="I4148" i="3"/>
  <c r="K4148" i="3" s="1"/>
  <c r="AK4147" i="3"/>
  <c r="AJ4147" i="3"/>
  <c r="I4147" i="3"/>
  <c r="AJ4146" i="3"/>
  <c r="AK4146" i="3" s="1"/>
  <c r="I4146" i="3"/>
  <c r="AJ4145" i="3"/>
  <c r="AK4145" i="3" s="1"/>
  <c r="I4145" i="3"/>
  <c r="AJ4144" i="3"/>
  <c r="AK4144" i="3" s="1"/>
  <c r="I4144" i="3"/>
  <c r="AJ4143" i="3"/>
  <c r="AK4143" i="3" s="1"/>
  <c r="I4143" i="3"/>
  <c r="AJ4142" i="3"/>
  <c r="AK4142" i="3" s="1"/>
  <c r="I4142" i="3"/>
  <c r="AJ4141" i="3"/>
  <c r="AK4141" i="3" s="1"/>
  <c r="I4141" i="3"/>
  <c r="T4141" i="3" s="1"/>
  <c r="U4141" i="3" s="1"/>
  <c r="V4141" i="3" s="1"/>
  <c r="W4141" i="3" s="1"/>
  <c r="X4141" i="3" s="1"/>
  <c r="Y4141" i="3" s="1"/>
  <c r="Z4141" i="3" s="1"/>
  <c r="AA4141" i="3" s="1"/>
  <c r="AB4141" i="3" s="1"/>
  <c r="AC4141" i="3" s="1"/>
  <c r="AJ4140" i="3"/>
  <c r="AK4140" i="3" s="1"/>
  <c r="I4140" i="3"/>
  <c r="AJ4139" i="3"/>
  <c r="AK4139" i="3" s="1"/>
  <c r="I4139" i="3"/>
  <c r="K4139" i="3" s="1"/>
  <c r="AJ4138" i="3"/>
  <c r="AK4138" i="3" s="1"/>
  <c r="I4138" i="3"/>
  <c r="AJ4137" i="3"/>
  <c r="AK4137" i="3" s="1"/>
  <c r="M4137" i="3"/>
  <c r="N4137" i="3" s="1"/>
  <c r="O4137" i="3" s="1"/>
  <c r="P4137" i="3" s="1"/>
  <c r="Q4137" i="3" s="1"/>
  <c r="R4137" i="3" s="1"/>
  <c r="S4137" i="3" s="1"/>
  <c r="K4137" i="3"/>
  <c r="J4137" i="3"/>
  <c r="I4137" i="3"/>
  <c r="L4137" i="3" s="1"/>
  <c r="AJ4136" i="3"/>
  <c r="AK4136" i="3" s="1"/>
  <c r="I4136" i="3"/>
  <c r="AJ4135" i="3"/>
  <c r="AK4135" i="3" s="1"/>
  <c r="I4135" i="3"/>
  <c r="AJ4134" i="3"/>
  <c r="AK4134" i="3" s="1"/>
  <c r="I4134" i="3"/>
  <c r="AJ4133" i="3"/>
  <c r="AK4133" i="3" s="1"/>
  <c r="I4133" i="3"/>
  <c r="AJ4132" i="3"/>
  <c r="AK4132" i="3" s="1"/>
  <c r="I4132" i="3"/>
  <c r="AJ4131" i="3"/>
  <c r="AK4131" i="3" s="1"/>
  <c r="P4131" i="3"/>
  <c r="Q4131" i="3" s="1"/>
  <c r="R4131" i="3" s="1"/>
  <c r="S4131" i="3" s="1"/>
  <c r="L4131" i="3"/>
  <c r="K4131" i="3"/>
  <c r="I4131" i="3"/>
  <c r="M4131" i="3" s="1"/>
  <c r="N4131" i="3" s="1"/>
  <c r="O4131" i="3" s="1"/>
  <c r="AJ4130" i="3"/>
  <c r="AK4130" i="3" s="1"/>
  <c r="I4130" i="3"/>
  <c r="AJ4129" i="3"/>
  <c r="AK4129" i="3" s="1"/>
  <c r="I4129" i="3"/>
  <c r="AJ4128" i="3"/>
  <c r="AK4128" i="3" s="1"/>
  <c r="T4128" i="3"/>
  <c r="U4128" i="3" s="1"/>
  <c r="V4128" i="3" s="1"/>
  <c r="W4128" i="3" s="1"/>
  <c r="X4128" i="3" s="1"/>
  <c r="Y4128" i="3" s="1"/>
  <c r="Z4128" i="3" s="1"/>
  <c r="AA4128" i="3" s="1"/>
  <c r="AB4128" i="3" s="1"/>
  <c r="AC4128" i="3" s="1"/>
  <c r="M4128" i="3"/>
  <c r="N4128" i="3" s="1"/>
  <c r="O4128" i="3" s="1"/>
  <c r="P4128" i="3" s="1"/>
  <c r="Q4128" i="3" s="1"/>
  <c r="R4128" i="3" s="1"/>
  <c r="S4128" i="3" s="1"/>
  <c r="AD4128" i="3" s="1"/>
  <c r="I4128" i="3"/>
  <c r="L4128" i="3" s="1"/>
  <c r="AJ4127" i="3"/>
  <c r="AK4127" i="3" s="1"/>
  <c r="L4127" i="3"/>
  <c r="I4127" i="3"/>
  <c r="AJ4126" i="3"/>
  <c r="AK4126" i="3" s="1"/>
  <c r="K4126" i="3"/>
  <c r="I4126" i="3"/>
  <c r="T4126" i="3" s="1"/>
  <c r="U4126" i="3" s="1"/>
  <c r="V4126" i="3" s="1"/>
  <c r="W4126" i="3" s="1"/>
  <c r="X4126" i="3" s="1"/>
  <c r="Y4126" i="3" s="1"/>
  <c r="Z4126" i="3" s="1"/>
  <c r="AA4126" i="3" s="1"/>
  <c r="AB4126" i="3" s="1"/>
  <c r="AC4126" i="3" s="1"/>
  <c r="AJ4125" i="3"/>
  <c r="AK4125" i="3" s="1"/>
  <c r="I4125" i="3"/>
  <c r="AJ4124" i="3"/>
  <c r="AK4124" i="3" s="1"/>
  <c r="M4124" i="3"/>
  <c r="N4124" i="3" s="1"/>
  <c r="O4124" i="3" s="1"/>
  <c r="P4124" i="3" s="1"/>
  <c r="Q4124" i="3" s="1"/>
  <c r="R4124" i="3" s="1"/>
  <c r="S4124" i="3" s="1"/>
  <c r="I4124" i="3"/>
  <c r="L4124" i="3" s="1"/>
  <c r="AJ4123" i="3"/>
  <c r="AK4123" i="3" s="1"/>
  <c r="M4123" i="3"/>
  <c r="N4123" i="3" s="1"/>
  <c r="O4123" i="3" s="1"/>
  <c r="P4123" i="3" s="1"/>
  <c r="Q4123" i="3" s="1"/>
  <c r="R4123" i="3" s="1"/>
  <c r="S4123" i="3" s="1"/>
  <c r="AD4123" i="3" s="1"/>
  <c r="L4123" i="3"/>
  <c r="J4123" i="3"/>
  <c r="I4123" i="3"/>
  <c r="T4123" i="3" s="1"/>
  <c r="U4123" i="3" s="1"/>
  <c r="V4123" i="3" s="1"/>
  <c r="W4123" i="3" s="1"/>
  <c r="X4123" i="3" s="1"/>
  <c r="Y4123" i="3" s="1"/>
  <c r="Z4123" i="3" s="1"/>
  <c r="AA4123" i="3" s="1"/>
  <c r="AB4123" i="3" s="1"/>
  <c r="AC4123" i="3" s="1"/>
  <c r="AJ4122" i="3"/>
  <c r="AK4122" i="3" s="1"/>
  <c r="T4122" i="3"/>
  <c r="U4122" i="3" s="1"/>
  <c r="V4122" i="3" s="1"/>
  <c r="W4122" i="3" s="1"/>
  <c r="X4122" i="3" s="1"/>
  <c r="Y4122" i="3" s="1"/>
  <c r="Z4122" i="3" s="1"/>
  <c r="AA4122" i="3" s="1"/>
  <c r="AB4122" i="3" s="1"/>
  <c r="AC4122" i="3" s="1"/>
  <c r="I4122" i="3"/>
  <c r="L4122" i="3" s="1"/>
  <c r="AJ4121" i="3"/>
  <c r="AK4121" i="3" s="1"/>
  <c r="M4121" i="3"/>
  <c r="N4121" i="3" s="1"/>
  <c r="O4121" i="3" s="1"/>
  <c r="P4121" i="3" s="1"/>
  <c r="Q4121" i="3" s="1"/>
  <c r="R4121" i="3" s="1"/>
  <c r="S4121" i="3" s="1"/>
  <c r="K4121" i="3"/>
  <c r="J4121" i="3"/>
  <c r="I4121" i="3"/>
  <c r="L4121" i="3" s="1"/>
  <c r="AJ4120" i="3"/>
  <c r="AK4120" i="3" s="1"/>
  <c r="T4120" i="3"/>
  <c r="U4120" i="3" s="1"/>
  <c r="V4120" i="3" s="1"/>
  <c r="W4120" i="3" s="1"/>
  <c r="X4120" i="3" s="1"/>
  <c r="Y4120" i="3" s="1"/>
  <c r="Z4120" i="3" s="1"/>
  <c r="AA4120" i="3" s="1"/>
  <c r="AB4120" i="3" s="1"/>
  <c r="AC4120" i="3" s="1"/>
  <c r="M4120" i="3"/>
  <c r="N4120" i="3" s="1"/>
  <c r="O4120" i="3" s="1"/>
  <c r="P4120" i="3" s="1"/>
  <c r="Q4120" i="3" s="1"/>
  <c r="R4120" i="3" s="1"/>
  <c r="S4120" i="3" s="1"/>
  <c r="I4120" i="3"/>
  <c r="L4120" i="3" s="1"/>
  <c r="AK4119" i="3"/>
  <c r="AJ4119" i="3"/>
  <c r="I4119" i="3"/>
  <c r="AJ4118" i="3"/>
  <c r="AK4118" i="3" s="1"/>
  <c r="K4118" i="3"/>
  <c r="I4118" i="3"/>
  <c r="T4118" i="3" s="1"/>
  <c r="U4118" i="3" s="1"/>
  <c r="V4118" i="3" s="1"/>
  <c r="W4118" i="3" s="1"/>
  <c r="X4118" i="3" s="1"/>
  <c r="Y4118" i="3" s="1"/>
  <c r="Z4118" i="3" s="1"/>
  <c r="AA4118" i="3" s="1"/>
  <c r="AB4118" i="3" s="1"/>
  <c r="AC4118" i="3" s="1"/>
  <c r="AK4117" i="3"/>
  <c r="AJ4117" i="3"/>
  <c r="I4117" i="3"/>
  <c r="AJ4116" i="3"/>
  <c r="AK4116" i="3" s="1"/>
  <c r="I4116" i="3"/>
  <c r="AJ4115" i="3"/>
  <c r="AK4115" i="3" s="1"/>
  <c r="I4115" i="3"/>
  <c r="AJ4114" i="3"/>
  <c r="AK4114" i="3" s="1"/>
  <c r="M4114" i="3"/>
  <c r="N4114" i="3" s="1"/>
  <c r="O4114" i="3" s="1"/>
  <c r="P4114" i="3" s="1"/>
  <c r="Q4114" i="3" s="1"/>
  <c r="R4114" i="3" s="1"/>
  <c r="S4114" i="3" s="1"/>
  <c r="AD4114" i="3" s="1"/>
  <c r="J4114" i="3"/>
  <c r="I4114" i="3"/>
  <c r="T4114" i="3" s="1"/>
  <c r="U4114" i="3" s="1"/>
  <c r="V4114" i="3" s="1"/>
  <c r="W4114" i="3" s="1"/>
  <c r="X4114" i="3" s="1"/>
  <c r="Y4114" i="3" s="1"/>
  <c r="Z4114" i="3" s="1"/>
  <c r="AA4114" i="3" s="1"/>
  <c r="AB4114" i="3" s="1"/>
  <c r="AC4114" i="3" s="1"/>
  <c r="AJ4113" i="3"/>
  <c r="AK4113" i="3" s="1"/>
  <c r="I4113" i="3"/>
  <c r="AJ4112" i="3"/>
  <c r="AK4112" i="3" s="1"/>
  <c r="I4112" i="3"/>
  <c r="AJ4111" i="3"/>
  <c r="AK4111" i="3" s="1"/>
  <c r="K4111" i="3"/>
  <c r="I4111" i="3"/>
  <c r="T4111" i="3" s="1"/>
  <c r="U4111" i="3" s="1"/>
  <c r="V4111" i="3" s="1"/>
  <c r="W4111" i="3" s="1"/>
  <c r="X4111" i="3" s="1"/>
  <c r="Y4111" i="3" s="1"/>
  <c r="Z4111" i="3" s="1"/>
  <c r="AA4111" i="3" s="1"/>
  <c r="AB4111" i="3" s="1"/>
  <c r="AC4111" i="3" s="1"/>
  <c r="AJ4110" i="3"/>
  <c r="AK4110" i="3" s="1"/>
  <c r="I4110" i="3"/>
  <c r="AJ4109" i="3"/>
  <c r="AK4109" i="3" s="1"/>
  <c r="I4109" i="3"/>
  <c r="AJ4108" i="3"/>
  <c r="AK4108" i="3" s="1"/>
  <c r="I4108" i="3"/>
  <c r="AJ4107" i="3"/>
  <c r="AK4107" i="3" s="1"/>
  <c r="K4107" i="3"/>
  <c r="I4107" i="3"/>
  <c r="T4107" i="3" s="1"/>
  <c r="U4107" i="3" s="1"/>
  <c r="V4107" i="3" s="1"/>
  <c r="W4107" i="3" s="1"/>
  <c r="X4107" i="3" s="1"/>
  <c r="Y4107" i="3" s="1"/>
  <c r="Z4107" i="3" s="1"/>
  <c r="AA4107" i="3" s="1"/>
  <c r="AB4107" i="3" s="1"/>
  <c r="AC4107" i="3" s="1"/>
  <c r="AJ4106" i="3"/>
  <c r="AK4106" i="3" s="1"/>
  <c r="I4106" i="3"/>
  <c r="AK4105" i="3"/>
  <c r="AJ4105" i="3"/>
  <c r="T4105" i="3"/>
  <c r="U4105" i="3" s="1"/>
  <c r="V4105" i="3" s="1"/>
  <c r="W4105" i="3" s="1"/>
  <c r="X4105" i="3" s="1"/>
  <c r="Y4105" i="3" s="1"/>
  <c r="Z4105" i="3" s="1"/>
  <c r="AA4105" i="3" s="1"/>
  <c r="AB4105" i="3" s="1"/>
  <c r="AC4105" i="3" s="1"/>
  <c r="I4105" i="3"/>
  <c r="M4105" i="3" s="1"/>
  <c r="N4105" i="3" s="1"/>
  <c r="O4105" i="3" s="1"/>
  <c r="P4105" i="3" s="1"/>
  <c r="Q4105" i="3" s="1"/>
  <c r="R4105" i="3" s="1"/>
  <c r="S4105" i="3" s="1"/>
  <c r="AJ4104" i="3"/>
  <c r="AK4104" i="3" s="1"/>
  <c r="I4104" i="3"/>
  <c r="AJ4103" i="3"/>
  <c r="AK4103" i="3" s="1"/>
  <c r="I4103" i="3"/>
  <c r="AJ4102" i="3"/>
  <c r="AK4102" i="3" s="1"/>
  <c r="L4102" i="3"/>
  <c r="I4102" i="3"/>
  <c r="AK4101" i="3"/>
  <c r="AJ4101" i="3"/>
  <c r="I4101" i="3"/>
  <c r="AJ4100" i="3"/>
  <c r="AK4100" i="3" s="1"/>
  <c r="I4100" i="3"/>
  <c r="AJ4099" i="3"/>
  <c r="AK4099" i="3" s="1"/>
  <c r="I4099" i="3"/>
  <c r="AJ4098" i="3"/>
  <c r="AK4098" i="3" s="1"/>
  <c r="T4098" i="3"/>
  <c r="U4098" i="3" s="1"/>
  <c r="V4098" i="3" s="1"/>
  <c r="W4098" i="3" s="1"/>
  <c r="X4098" i="3" s="1"/>
  <c r="Y4098" i="3" s="1"/>
  <c r="Z4098" i="3" s="1"/>
  <c r="AA4098" i="3" s="1"/>
  <c r="AB4098" i="3" s="1"/>
  <c r="AC4098" i="3" s="1"/>
  <c r="I4098" i="3"/>
  <c r="M4098" i="3" s="1"/>
  <c r="N4098" i="3" s="1"/>
  <c r="O4098" i="3" s="1"/>
  <c r="P4098" i="3" s="1"/>
  <c r="Q4098" i="3" s="1"/>
  <c r="R4098" i="3" s="1"/>
  <c r="S4098" i="3" s="1"/>
  <c r="AD4098" i="3" s="1"/>
  <c r="AK4097" i="3"/>
  <c r="AJ4097" i="3"/>
  <c r="I4097" i="3"/>
  <c r="AJ4096" i="3"/>
  <c r="AK4096" i="3" s="1"/>
  <c r="I4096" i="3"/>
  <c r="L4096" i="3" s="1"/>
  <c r="AJ4095" i="3"/>
  <c r="AK4095" i="3" s="1"/>
  <c r="I4095" i="3"/>
  <c r="L4095" i="3" s="1"/>
  <c r="AJ4094" i="3"/>
  <c r="AK4094" i="3" s="1"/>
  <c r="I4094" i="3"/>
  <c r="AJ4093" i="3"/>
  <c r="AK4093" i="3" s="1"/>
  <c r="V4093" i="3"/>
  <c r="W4093" i="3" s="1"/>
  <c r="X4093" i="3" s="1"/>
  <c r="Y4093" i="3" s="1"/>
  <c r="Z4093" i="3" s="1"/>
  <c r="AA4093" i="3" s="1"/>
  <c r="AB4093" i="3" s="1"/>
  <c r="AC4093" i="3" s="1"/>
  <c r="J4093" i="3"/>
  <c r="I4093" i="3"/>
  <c r="T4093" i="3" s="1"/>
  <c r="U4093" i="3" s="1"/>
  <c r="AJ4092" i="3"/>
  <c r="AK4092" i="3" s="1"/>
  <c r="J4092" i="3"/>
  <c r="I4092" i="3"/>
  <c r="L4092" i="3" s="1"/>
  <c r="AJ4091" i="3"/>
  <c r="AK4091" i="3" s="1"/>
  <c r="J4091" i="3"/>
  <c r="I4091" i="3"/>
  <c r="L4091" i="3" s="1"/>
  <c r="AJ4090" i="3"/>
  <c r="AK4090" i="3" s="1"/>
  <c r="T4090" i="3"/>
  <c r="U4090" i="3" s="1"/>
  <c r="V4090" i="3" s="1"/>
  <c r="W4090" i="3" s="1"/>
  <c r="X4090" i="3" s="1"/>
  <c r="Y4090" i="3" s="1"/>
  <c r="Z4090" i="3" s="1"/>
  <c r="AA4090" i="3" s="1"/>
  <c r="AB4090" i="3" s="1"/>
  <c r="AC4090" i="3" s="1"/>
  <c r="J4090" i="3"/>
  <c r="I4090" i="3"/>
  <c r="K4090" i="3" s="1"/>
  <c r="AJ4089" i="3"/>
  <c r="AK4089" i="3" s="1"/>
  <c r="I4089" i="3"/>
  <c r="AJ4088" i="3"/>
  <c r="AK4088" i="3" s="1"/>
  <c r="I4088" i="3"/>
  <c r="AJ4087" i="3"/>
  <c r="AK4087" i="3" s="1"/>
  <c r="I4087" i="3"/>
  <c r="AJ4086" i="3"/>
  <c r="AK4086" i="3" s="1"/>
  <c r="M4086" i="3"/>
  <c r="N4086" i="3" s="1"/>
  <c r="O4086" i="3" s="1"/>
  <c r="P4086" i="3" s="1"/>
  <c r="Q4086" i="3" s="1"/>
  <c r="R4086" i="3" s="1"/>
  <c r="S4086" i="3" s="1"/>
  <c r="L4086" i="3"/>
  <c r="J4086" i="3"/>
  <c r="I4086" i="3"/>
  <c r="K4086" i="3" s="1"/>
  <c r="AJ4085" i="3"/>
  <c r="AK4085" i="3" s="1"/>
  <c r="M4085" i="3"/>
  <c r="N4085" i="3" s="1"/>
  <c r="O4085" i="3" s="1"/>
  <c r="P4085" i="3" s="1"/>
  <c r="Q4085" i="3" s="1"/>
  <c r="R4085" i="3" s="1"/>
  <c r="S4085" i="3" s="1"/>
  <c r="K4085" i="3"/>
  <c r="I4085" i="3"/>
  <c r="T4085" i="3" s="1"/>
  <c r="U4085" i="3" s="1"/>
  <c r="V4085" i="3" s="1"/>
  <c r="W4085" i="3" s="1"/>
  <c r="X4085" i="3" s="1"/>
  <c r="Y4085" i="3" s="1"/>
  <c r="Z4085" i="3" s="1"/>
  <c r="AA4085" i="3" s="1"/>
  <c r="AB4085" i="3" s="1"/>
  <c r="AC4085" i="3" s="1"/>
  <c r="AJ4084" i="3"/>
  <c r="AK4084" i="3" s="1"/>
  <c r="T4084" i="3"/>
  <c r="U4084" i="3" s="1"/>
  <c r="V4084" i="3" s="1"/>
  <c r="W4084" i="3" s="1"/>
  <c r="X4084" i="3" s="1"/>
  <c r="Y4084" i="3" s="1"/>
  <c r="Z4084" i="3" s="1"/>
  <c r="AA4084" i="3" s="1"/>
  <c r="AB4084" i="3" s="1"/>
  <c r="AC4084" i="3" s="1"/>
  <c r="M4084" i="3"/>
  <c r="N4084" i="3" s="1"/>
  <c r="O4084" i="3" s="1"/>
  <c r="P4084" i="3" s="1"/>
  <c r="Q4084" i="3" s="1"/>
  <c r="R4084" i="3" s="1"/>
  <c r="S4084" i="3" s="1"/>
  <c r="J4084" i="3"/>
  <c r="I4084" i="3"/>
  <c r="L4084" i="3" s="1"/>
  <c r="AJ4083" i="3"/>
  <c r="AK4083" i="3" s="1"/>
  <c r="I4083" i="3"/>
  <c r="AJ4082" i="3"/>
  <c r="AK4082" i="3" s="1"/>
  <c r="I4082" i="3"/>
  <c r="AJ4081" i="3"/>
  <c r="AK4081" i="3" s="1"/>
  <c r="I4081" i="3"/>
  <c r="AJ4080" i="3"/>
  <c r="AK4080" i="3" s="1"/>
  <c r="I4080" i="3"/>
  <c r="AJ4079" i="3"/>
  <c r="AK4079" i="3" s="1"/>
  <c r="I4079" i="3"/>
  <c r="M4079" i="3" s="1"/>
  <c r="N4079" i="3" s="1"/>
  <c r="O4079" i="3" s="1"/>
  <c r="P4079" i="3" s="1"/>
  <c r="Q4079" i="3" s="1"/>
  <c r="R4079" i="3" s="1"/>
  <c r="S4079" i="3" s="1"/>
  <c r="AJ4078" i="3"/>
  <c r="AK4078" i="3" s="1"/>
  <c r="T4078" i="3"/>
  <c r="U4078" i="3" s="1"/>
  <c r="V4078" i="3" s="1"/>
  <c r="W4078" i="3" s="1"/>
  <c r="X4078" i="3" s="1"/>
  <c r="Y4078" i="3" s="1"/>
  <c r="Z4078" i="3" s="1"/>
  <c r="AA4078" i="3" s="1"/>
  <c r="AB4078" i="3" s="1"/>
  <c r="AC4078" i="3" s="1"/>
  <c r="M4078" i="3"/>
  <c r="N4078" i="3" s="1"/>
  <c r="O4078" i="3" s="1"/>
  <c r="P4078" i="3" s="1"/>
  <c r="Q4078" i="3" s="1"/>
  <c r="R4078" i="3" s="1"/>
  <c r="S4078" i="3" s="1"/>
  <c r="I4078" i="3"/>
  <c r="L4078" i="3" s="1"/>
  <c r="AJ4077" i="3"/>
  <c r="AK4077" i="3" s="1"/>
  <c r="M4077" i="3"/>
  <c r="N4077" i="3" s="1"/>
  <c r="O4077" i="3" s="1"/>
  <c r="P4077" i="3" s="1"/>
  <c r="Q4077" i="3" s="1"/>
  <c r="R4077" i="3" s="1"/>
  <c r="S4077" i="3" s="1"/>
  <c r="K4077" i="3"/>
  <c r="J4077" i="3"/>
  <c r="I4077" i="3"/>
  <c r="T4077" i="3" s="1"/>
  <c r="U4077" i="3" s="1"/>
  <c r="V4077" i="3" s="1"/>
  <c r="W4077" i="3" s="1"/>
  <c r="X4077" i="3" s="1"/>
  <c r="Y4077" i="3" s="1"/>
  <c r="Z4077" i="3" s="1"/>
  <c r="AA4077" i="3" s="1"/>
  <c r="AB4077" i="3" s="1"/>
  <c r="AC4077" i="3" s="1"/>
  <c r="AJ4076" i="3"/>
  <c r="AK4076" i="3" s="1"/>
  <c r="I4076" i="3"/>
  <c r="AJ4075" i="3"/>
  <c r="AK4075" i="3" s="1"/>
  <c r="M4075" i="3"/>
  <c r="N4075" i="3" s="1"/>
  <c r="O4075" i="3" s="1"/>
  <c r="P4075" i="3" s="1"/>
  <c r="Q4075" i="3" s="1"/>
  <c r="R4075" i="3" s="1"/>
  <c r="S4075" i="3" s="1"/>
  <c r="I4075" i="3"/>
  <c r="AJ4074" i="3"/>
  <c r="AK4074" i="3" s="1"/>
  <c r="T4074" i="3"/>
  <c r="U4074" i="3" s="1"/>
  <c r="V4074" i="3" s="1"/>
  <c r="W4074" i="3" s="1"/>
  <c r="X4074" i="3" s="1"/>
  <c r="Y4074" i="3" s="1"/>
  <c r="Z4074" i="3" s="1"/>
  <c r="AA4074" i="3" s="1"/>
  <c r="AB4074" i="3" s="1"/>
  <c r="AC4074" i="3" s="1"/>
  <c r="M4074" i="3"/>
  <c r="N4074" i="3" s="1"/>
  <c r="O4074" i="3" s="1"/>
  <c r="P4074" i="3" s="1"/>
  <c r="Q4074" i="3" s="1"/>
  <c r="R4074" i="3" s="1"/>
  <c r="S4074" i="3" s="1"/>
  <c r="I4074" i="3"/>
  <c r="L4074" i="3" s="1"/>
  <c r="AJ4073" i="3"/>
  <c r="AK4073" i="3" s="1"/>
  <c r="I4073" i="3"/>
  <c r="AJ4072" i="3"/>
  <c r="AK4072" i="3" s="1"/>
  <c r="I4072" i="3"/>
  <c r="AJ4071" i="3"/>
  <c r="AK4071" i="3" s="1"/>
  <c r="I4071" i="3"/>
  <c r="AJ4070" i="3"/>
  <c r="AK4070" i="3" s="1"/>
  <c r="M4070" i="3"/>
  <c r="N4070" i="3" s="1"/>
  <c r="O4070" i="3" s="1"/>
  <c r="P4070" i="3" s="1"/>
  <c r="Q4070" i="3" s="1"/>
  <c r="R4070" i="3" s="1"/>
  <c r="S4070" i="3" s="1"/>
  <c r="L4070" i="3"/>
  <c r="I4070" i="3"/>
  <c r="AK4069" i="3"/>
  <c r="AJ4069" i="3"/>
  <c r="I4069" i="3"/>
  <c r="AJ4068" i="3"/>
  <c r="AK4068" i="3" s="1"/>
  <c r="L4068" i="3"/>
  <c r="I4068" i="3"/>
  <c r="K4068" i="3" s="1"/>
  <c r="AJ4067" i="3"/>
  <c r="AK4067" i="3" s="1"/>
  <c r="M4067" i="3"/>
  <c r="N4067" i="3" s="1"/>
  <c r="O4067" i="3" s="1"/>
  <c r="P4067" i="3" s="1"/>
  <c r="Q4067" i="3" s="1"/>
  <c r="R4067" i="3" s="1"/>
  <c r="S4067" i="3" s="1"/>
  <c r="I4067" i="3"/>
  <c r="L4067" i="3" s="1"/>
  <c r="AJ4066" i="3"/>
  <c r="AK4066" i="3" s="1"/>
  <c r="I4066" i="3"/>
  <c r="M4066" i="3" s="1"/>
  <c r="N4066" i="3" s="1"/>
  <c r="O4066" i="3" s="1"/>
  <c r="P4066" i="3" s="1"/>
  <c r="Q4066" i="3" s="1"/>
  <c r="R4066" i="3" s="1"/>
  <c r="S4066" i="3" s="1"/>
  <c r="AJ4065" i="3"/>
  <c r="AK4065" i="3" s="1"/>
  <c r="M4065" i="3"/>
  <c r="N4065" i="3" s="1"/>
  <c r="O4065" i="3" s="1"/>
  <c r="P4065" i="3" s="1"/>
  <c r="Q4065" i="3" s="1"/>
  <c r="R4065" i="3" s="1"/>
  <c r="S4065" i="3" s="1"/>
  <c r="K4065" i="3"/>
  <c r="J4065" i="3"/>
  <c r="I4065" i="3"/>
  <c r="T4065" i="3" s="1"/>
  <c r="U4065" i="3" s="1"/>
  <c r="V4065" i="3" s="1"/>
  <c r="W4065" i="3" s="1"/>
  <c r="X4065" i="3" s="1"/>
  <c r="Y4065" i="3" s="1"/>
  <c r="Z4065" i="3" s="1"/>
  <c r="AA4065" i="3" s="1"/>
  <c r="AB4065" i="3" s="1"/>
  <c r="AC4065" i="3" s="1"/>
  <c r="AJ4064" i="3"/>
  <c r="AK4064" i="3" s="1"/>
  <c r="T4064" i="3"/>
  <c r="U4064" i="3" s="1"/>
  <c r="V4064" i="3" s="1"/>
  <c r="W4064" i="3" s="1"/>
  <c r="X4064" i="3" s="1"/>
  <c r="Y4064" i="3" s="1"/>
  <c r="Z4064" i="3" s="1"/>
  <c r="AA4064" i="3" s="1"/>
  <c r="AB4064" i="3" s="1"/>
  <c r="AC4064" i="3" s="1"/>
  <c r="I4064" i="3"/>
  <c r="AJ4063" i="3"/>
  <c r="AK4063" i="3" s="1"/>
  <c r="M4063" i="3"/>
  <c r="N4063" i="3" s="1"/>
  <c r="O4063" i="3" s="1"/>
  <c r="P4063" i="3" s="1"/>
  <c r="Q4063" i="3" s="1"/>
  <c r="R4063" i="3" s="1"/>
  <c r="S4063" i="3" s="1"/>
  <c r="K4063" i="3"/>
  <c r="J4063" i="3"/>
  <c r="I4063" i="3"/>
  <c r="L4063" i="3" s="1"/>
  <c r="AJ4062" i="3"/>
  <c r="AK4062" i="3" s="1"/>
  <c r="I4062" i="3"/>
  <c r="AJ4061" i="3"/>
  <c r="AK4061" i="3" s="1"/>
  <c r="K4061" i="3"/>
  <c r="J4061" i="3"/>
  <c r="I4061" i="3"/>
  <c r="AJ4060" i="3"/>
  <c r="AK4060" i="3" s="1"/>
  <c r="I4060" i="3"/>
  <c r="AJ4059" i="3"/>
  <c r="AK4059" i="3" s="1"/>
  <c r="K4059" i="3"/>
  <c r="I4059" i="3"/>
  <c r="L4059" i="3" s="1"/>
  <c r="AJ4058" i="3"/>
  <c r="AK4058" i="3" s="1"/>
  <c r="T4058" i="3"/>
  <c r="U4058" i="3" s="1"/>
  <c r="V4058" i="3" s="1"/>
  <c r="W4058" i="3" s="1"/>
  <c r="X4058" i="3" s="1"/>
  <c r="Y4058" i="3" s="1"/>
  <c r="Z4058" i="3" s="1"/>
  <c r="AA4058" i="3" s="1"/>
  <c r="AB4058" i="3" s="1"/>
  <c r="AC4058" i="3" s="1"/>
  <c r="I4058" i="3"/>
  <c r="AJ4057" i="3"/>
  <c r="AK4057" i="3" s="1"/>
  <c r="K4057" i="3"/>
  <c r="I4057" i="3"/>
  <c r="T4057" i="3" s="1"/>
  <c r="U4057" i="3" s="1"/>
  <c r="V4057" i="3" s="1"/>
  <c r="W4057" i="3" s="1"/>
  <c r="X4057" i="3" s="1"/>
  <c r="Y4057" i="3" s="1"/>
  <c r="Z4057" i="3" s="1"/>
  <c r="AA4057" i="3" s="1"/>
  <c r="AB4057" i="3" s="1"/>
  <c r="AC4057" i="3" s="1"/>
  <c r="AJ4056" i="3"/>
  <c r="AK4056" i="3" s="1"/>
  <c r="I4056" i="3"/>
  <c r="K4056" i="3" s="1"/>
  <c r="AJ4055" i="3"/>
  <c r="AK4055" i="3" s="1"/>
  <c r="I4055" i="3"/>
  <c r="L4055" i="3" s="1"/>
  <c r="AJ4054" i="3"/>
  <c r="AK4054" i="3" s="1"/>
  <c r="I4054" i="3"/>
  <c r="AJ4053" i="3"/>
  <c r="AK4053" i="3" s="1"/>
  <c r="K4053" i="3"/>
  <c r="J4053" i="3"/>
  <c r="I4053" i="3"/>
  <c r="T4053" i="3" s="1"/>
  <c r="U4053" i="3" s="1"/>
  <c r="V4053" i="3" s="1"/>
  <c r="W4053" i="3" s="1"/>
  <c r="X4053" i="3" s="1"/>
  <c r="Y4053" i="3" s="1"/>
  <c r="Z4053" i="3" s="1"/>
  <c r="AA4053" i="3" s="1"/>
  <c r="AB4053" i="3" s="1"/>
  <c r="AC4053" i="3" s="1"/>
  <c r="AJ4052" i="3"/>
  <c r="AK4052" i="3" s="1"/>
  <c r="T4052" i="3"/>
  <c r="U4052" i="3" s="1"/>
  <c r="V4052" i="3" s="1"/>
  <c r="W4052" i="3" s="1"/>
  <c r="X4052" i="3" s="1"/>
  <c r="Y4052" i="3" s="1"/>
  <c r="Z4052" i="3" s="1"/>
  <c r="AA4052" i="3" s="1"/>
  <c r="AB4052" i="3" s="1"/>
  <c r="AC4052" i="3" s="1"/>
  <c r="L4052" i="3"/>
  <c r="I4052" i="3"/>
  <c r="K4052" i="3" s="1"/>
  <c r="AJ4051" i="3"/>
  <c r="AK4051" i="3" s="1"/>
  <c r="M4051" i="3"/>
  <c r="N4051" i="3" s="1"/>
  <c r="O4051" i="3" s="1"/>
  <c r="P4051" i="3" s="1"/>
  <c r="Q4051" i="3" s="1"/>
  <c r="R4051" i="3" s="1"/>
  <c r="S4051" i="3" s="1"/>
  <c r="K4051" i="3"/>
  <c r="J4051" i="3"/>
  <c r="I4051" i="3"/>
  <c r="L4051" i="3" s="1"/>
  <c r="AJ4050" i="3"/>
  <c r="AK4050" i="3" s="1"/>
  <c r="I4050" i="3"/>
  <c r="AJ4049" i="3"/>
  <c r="AK4049" i="3" s="1"/>
  <c r="K4049" i="3"/>
  <c r="I4049" i="3"/>
  <c r="T4049" i="3" s="1"/>
  <c r="U4049" i="3" s="1"/>
  <c r="V4049" i="3" s="1"/>
  <c r="W4049" i="3" s="1"/>
  <c r="X4049" i="3" s="1"/>
  <c r="Y4049" i="3" s="1"/>
  <c r="Z4049" i="3" s="1"/>
  <c r="AA4049" i="3" s="1"/>
  <c r="AB4049" i="3" s="1"/>
  <c r="AC4049" i="3" s="1"/>
  <c r="AJ4048" i="3"/>
  <c r="AK4048" i="3" s="1"/>
  <c r="L4048" i="3"/>
  <c r="I4048" i="3"/>
  <c r="K4048" i="3" s="1"/>
  <c r="AJ4047" i="3"/>
  <c r="AK4047" i="3" s="1"/>
  <c r="I4047" i="3"/>
  <c r="AJ4046" i="3"/>
  <c r="AK4046" i="3" s="1"/>
  <c r="I4046" i="3"/>
  <c r="AJ4045" i="3"/>
  <c r="AK4045" i="3" s="1"/>
  <c r="M4045" i="3"/>
  <c r="N4045" i="3" s="1"/>
  <c r="O4045" i="3" s="1"/>
  <c r="P4045" i="3" s="1"/>
  <c r="Q4045" i="3" s="1"/>
  <c r="R4045" i="3" s="1"/>
  <c r="S4045" i="3" s="1"/>
  <c r="AD4045" i="3" s="1"/>
  <c r="K4045" i="3"/>
  <c r="I4045" i="3"/>
  <c r="T4045" i="3" s="1"/>
  <c r="U4045" i="3" s="1"/>
  <c r="V4045" i="3" s="1"/>
  <c r="W4045" i="3" s="1"/>
  <c r="X4045" i="3" s="1"/>
  <c r="Y4045" i="3" s="1"/>
  <c r="Z4045" i="3" s="1"/>
  <c r="AA4045" i="3" s="1"/>
  <c r="AB4045" i="3" s="1"/>
  <c r="AC4045" i="3" s="1"/>
  <c r="AJ4044" i="3"/>
  <c r="AK4044" i="3" s="1"/>
  <c r="M4044" i="3"/>
  <c r="N4044" i="3" s="1"/>
  <c r="O4044" i="3" s="1"/>
  <c r="P4044" i="3" s="1"/>
  <c r="Q4044" i="3" s="1"/>
  <c r="R4044" i="3" s="1"/>
  <c r="S4044" i="3" s="1"/>
  <c r="J4044" i="3"/>
  <c r="I4044" i="3"/>
  <c r="L4044" i="3" s="1"/>
  <c r="AJ4043" i="3"/>
  <c r="AK4043" i="3" s="1"/>
  <c r="I4043" i="3"/>
  <c r="AJ4042" i="3"/>
  <c r="AK4042" i="3" s="1"/>
  <c r="T4042" i="3"/>
  <c r="U4042" i="3" s="1"/>
  <c r="V4042" i="3" s="1"/>
  <c r="W4042" i="3" s="1"/>
  <c r="X4042" i="3" s="1"/>
  <c r="Y4042" i="3" s="1"/>
  <c r="Z4042" i="3" s="1"/>
  <c r="AA4042" i="3" s="1"/>
  <c r="AB4042" i="3" s="1"/>
  <c r="AC4042" i="3" s="1"/>
  <c r="M4042" i="3"/>
  <c r="N4042" i="3" s="1"/>
  <c r="O4042" i="3" s="1"/>
  <c r="P4042" i="3" s="1"/>
  <c r="Q4042" i="3" s="1"/>
  <c r="R4042" i="3" s="1"/>
  <c r="S4042" i="3" s="1"/>
  <c r="AD4042" i="3" s="1"/>
  <c r="I4042" i="3"/>
  <c r="L4042" i="3" s="1"/>
  <c r="AJ4041" i="3"/>
  <c r="AK4041" i="3" s="1"/>
  <c r="I4041" i="3"/>
  <c r="AJ4040" i="3"/>
  <c r="AK4040" i="3" s="1"/>
  <c r="T4040" i="3"/>
  <c r="U4040" i="3" s="1"/>
  <c r="V4040" i="3" s="1"/>
  <c r="W4040" i="3" s="1"/>
  <c r="X4040" i="3" s="1"/>
  <c r="Y4040" i="3" s="1"/>
  <c r="Z4040" i="3" s="1"/>
  <c r="AA4040" i="3" s="1"/>
  <c r="AB4040" i="3" s="1"/>
  <c r="AC4040" i="3" s="1"/>
  <c r="I4040" i="3"/>
  <c r="AJ4039" i="3"/>
  <c r="AK4039" i="3" s="1"/>
  <c r="I4039" i="3"/>
  <c r="AJ4038" i="3"/>
  <c r="AK4038" i="3" s="1"/>
  <c r="I4038" i="3"/>
  <c r="L4038" i="3" s="1"/>
  <c r="AJ4037" i="3"/>
  <c r="AK4037" i="3" s="1"/>
  <c r="K4037" i="3"/>
  <c r="J4037" i="3"/>
  <c r="I4037" i="3"/>
  <c r="T4037" i="3" s="1"/>
  <c r="U4037" i="3" s="1"/>
  <c r="V4037" i="3" s="1"/>
  <c r="W4037" i="3" s="1"/>
  <c r="X4037" i="3" s="1"/>
  <c r="Y4037" i="3" s="1"/>
  <c r="Z4037" i="3" s="1"/>
  <c r="AA4037" i="3" s="1"/>
  <c r="AB4037" i="3" s="1"/>
  <c r="AC4037" i="3" s="1"/>
  <c r="AJ4036" i="3"/>
  <c r="AK4036" i="3" s="1"/>
  <c r="T4036" i="3"/>
  <c r="U4036" i="3" s="1"/>
  <c r="V4036" i="3" s="1"/>
  <c r="W4036" i="3" s="1"/>
  <c r="X4036" i="3" s="1"/>
  <c r="Y4036" i="3" s="1"/>
  <c r="Z4036" i="3" s="1"/>
  <c r="AA4036" i="3" s="1"/>
  <c r="AB4036" i="3" s="1"/>
  <c r="AC4036" i="3" s="1"/>
  <c r="I4036" i="3"/>
  <c r="AJ4035" i="3"/>
  <c r="AK4035" i="3" s="1"/>
  <c r="I4035" i="3"/>
  <c r="AJ4034" i="3"/>
  <c r="AK4034" i="3" s="1"/>
  <c r="I4034" i="3"/>
  <c r="L4034" i="3" s="1"/>
  <c r="AJ4033" i="3"/>
  <c r="AK4033" i="3" s="1"/>
  <c r="I4033" i="3"/>
  <c r="AJ4032" i="3"/>
  <c r="AK4032" i="3" s="1"/>
  <c r="K4032" i="3"/>
  <c r="I4032" i="3"/>
  <c r="L4032" i="3" s="1"/>
  <c r="AJ4031" i="3"/>
  <c r="AK4031" i="3" s="1"/>
  <c r="I4031" i="3"/>
  <c r="AJ4030" i="3"/>
  <c r="AK4030" i="3" s="1"/>
  <c r="M4030" i="3"/>
  <c r="N4030" i="3" s="1"/>
  <c r="O4030" i="3" s="1"/>
  <c r="P4030" i="3" s="1"/>
  <c r="Q4030" i="3" s="1"/>
  <c r="R4030" i="3" s="1"/>
  <c r="S4030" i="3" s="1"/>
  <c r="J4030" i="3"/>
  <c r="I4030" i="3"/>
  <c r="L4030" i="3" s="1"/>
  <c r="AJ4029" i="3"/>
  <c r="AK4029" i="3" s="1"/>
  <c r="M4029" i="3"/>
  <c r="N4029" i="3" s="1"/>
  <c r="O4029" i="3" s="1"/>
  <c r="P4029" i="3" s="1"/>
  <c r="Q4029" i="3" s="1"/>
  <c r="R4029" i="3" s="1"/>
  <c r="S4029" i="3" s="1"/>
  <c r="I4029" i="3"/>
  <c r="L4029" i="3" s="1"/>
  <c r="AJ4028" i="3"/>
  <c r="AK4028" i="3" s="1"/>
  <c r="M4028" i="3"/>
  <c r="N4028" i="3" s="1"/>
  <c r="O4028" i="3" s="1"/>
  <c r="P4028" i="3" s="1"/>
  <c r="Q4028" i="3" s="1"/>
  <c r="R4028" i="3" s="1"/>
  <c r="S4028" i="3" s="1"/>
  <c r="AD4028" i="3" s="1"/>
  <c r="K4028" i="3"/>
  <c r="J4028" i="3"/>
  <c r="I4028" i="3"/>
  <c r="T4028" i="3" s="1"/>
  <c r="U4028" i="3" s="1"/>
  <c r="V4028" i="3" s="1"/>
  <c r="W4028" i="3" s="1"/>
  <c r="X4028" i="3" s="1"/>
  <c r="Y4028" i="3" s="1"/>
  <c r="Z4028" i="3" s="1"/>
  <c r="AA4028" i="3" s="1"/>
  <c r="AB4028" i="3" s="1"/>
  <c r="AC4028" i="3" s="1"/>
  <c r="AJ4027" i="3"/>
  <c r="AK4027" i="3" s="1"/>
  <c r="M4027" i="3"/>
  <c r="N4027" i="3" s="1"/>
  <c r="O4027" i="3" s="1"/>
  <c r="P4027" i="3" s="1"/>
  <c r="Q4027" i="3" s="1"/>
  <c r="R4027" i="3" s="1"/>
  <c r="S4027" i="3" s="1"/>
  <c r="I4027" i="3"/>
  <c r="L4027" i="3" s="1"/>
  <c r="AJ4026" i="3"/>
  <c r="AK4026" i="3" s="1"/>
  <c r="I4026" i="3"/>
  <c r="AJ4025" i="3"/>
  <c r="AK4025" i="3" s="1"/>
  <c r="I4025" i="3"/>
  <c r="AJ4024" i="3"/>
  <c r="AK4024" i="3" s="1"/>
  <c r="I4024" i="3"/>
  <c r="AJ4023" i="3"/>
  <c r="AK4023" i="3" s="1"/>
  <c r="I4023" i="3"/>
  <c r="L4023" i="3" s="1"/>
  <c r="AJ4022" i="3"/>
  <c r="AK4022" i="3" s="1"/>
  <c r="I4022" i="3"/>
  <c r="L4022" i="3" s="1"/>
  <c r="AJ4021" i="3"/>
  <c r="AK4021" i="3" s="1"/>
  <c r="T4021" i="3"/>
  <c r="U4021" i="3" s="1"/>
  <c r="V4021" i="3" s="1"/>
  <c r="W4021" i="3" s="1"/>
  <c r="X4021" i="3" s="1"/>
  <c r="Y4021" i="3" s="1"/>
  <c r="Z4021" i="3" s="1"/>
  <c r="AA4021" i="3" s="1"/>
  <c r="AB4021" i="3" s="1"/>
  <c r="AC4021" i="3" s="1"/>
  <c r="M4021" i="3"/>
  <c r="N4021" i="3" s="1"/>
  <c r="O4021" i="3" s="1"/>
  <c r="P4021" i="3" s="1"/>
  <c r="Q4021" i="3" s="1"/>
  <c r="R4021" i="3" s="1"/>
  <c r="S4021" i="3" s="1"/>
  <c r="K4021" i="3"/>
  <c r="J4021" i="3"/>
  <c r="I4021" i="3"/>
  <c r="L4021" i="3" s="1"/>
  <c r="AJ4020" i="3"/>
  <c r="AK4020" i="3" s="1"/>
  <c r="M4020" i="3"/>
  <c r="N4020" i="3" s="1"/>
  <c r="O4020" i="3" s="1"/>
  <c r="P4020" i="3" s="1"/>
  <c r="Q4020" i="3" s="1"/>
  <c r="R4020" i="3" s="1"/>
  <c r="S4020" i="3" s="1"/>
  <c r="K4020" i="3"/>
  <c r="I4020" i="3"/>
  <c r="L4020" i="3" s="1"/>
  <c r="AJ4019" i="3"/>
  <c r="AK4019" i="3" s="1"/>
  <c r="I4019" i="3"/>
  <c r="AJ4018" i="3"/>
  <c r="AK4018" i="3" s="1"/>
  <c r="I4018" i="3"/>
  <c r="T4018" i="3" s="1"/>
  <c r="U4018" i="3" s="1"/>
  <c r="V4018" i="3" s="1"/>
  <c r="W4018" i="3" s="1"/>
  <c r="X4018" i="3" s="1"/>
  <c r="Y4018" i="3" s="1"/>
  <c r="Z4018" i="3" s="1"/>
  <c r="AA4018" i="3" s="1"/>
  <c r="AB4018" i="3" s="1"/>
  <c r="AC4018" i="3" s="1"/>
  <c r="AJ4017" i="3"/>
  <c r="AK4017" i="3" s="1"/>
  <c r="M4017" i="3"/>
  <c r="N4017" i="3" s="1"/>
  <c r="O4017" i="3" s="1"/>
  <c r="P4017" i="3" s="1"/>
  <c r="Q4017" i="3" s="1"/>
  <c r="R4017" i="3" s="1"/>
  <c r="S4017" i="3" s="1"/>
  <c r="K4017" i="3"/>
  <c r="J4017" i="3"/>
  <c r="I4017" i="3"/>
  <c r="T4017" i="3" s="1"/>
  <c r="U4017" i="3" s="1"/>
  <c r="V4017" i="3" s="1"/>
  <c r="W4017" i="3" s="1"/>
  <c r="X4017" i="3" s="1"/>
  <c r="Y4017" i="3" s="1"/>
  <c r="Z4017" i="3" s="1"/>
  <c r="AA4017" i="3" s="1"/>
  <c r="AB4017" i="3" s="1"/>
  <c r="AC4017" i="3" s="1"/>
  <c r="AJ4016" i="3"/>
  <c r="AK4016" i="3" s="1"/>
  <c r="I4016" i="3"/>
  <c r="AJ4015" i="3"/>
  <c r="AK4015" i="3" s="1"/>
  <c r="I4015" i="3"/>
  <c r="J4015" i="3" s="1"/>
  <c r="AJ4014" i="3"/>
  <c r="AK4014" i="3" s="1"/>
  <c r="K4014" i="3"/>
  <c r="I4014" i="3"/>
  <c r="L4014" i="3" s="1"/>
  <c r="AJ4013" i="3"/>
  <c r="AK4013" i="3" s="1"/>
  <c r="T4013" i="3"/>
  <c r="U4013" i="3" s="1"/>
  <c r="V4013" i="3" s="1"/>
  <c r="W4013" i="3" s="1"/>
  <c r="X4013" i="3" s="1"/>
  <c r="Y4013" i="3" s="1"/>
  <c r="Z4013" i="3" s="1"/>
  <c r="AA4013" i="3" s="1"/>
  <c r="AB4013" i="3" s="1"/>
  <c r="AC4013" i="3" s="1"/>
  <c r="L4013" i="3"/>
  <c r="K4013" i="3"/>
  <c r="I4013" i="3"/>
  <c r="M4013" i="3" s="1"/>
  <c r="N4013" i="3" s="1"/>
  <c r="O4013" i="3" s="1"/>
  <c r="P4013" i="3" s="1"/>
  <c r="Q4013" i="3" s="1"/>
  <c r="R4013" i="3" s="1"/>
  <c r="S4013" i="3" s="1"/>
  <c r="AJ4012" i="3"/>
  <c r="AK4012" i="3" s="1"/>
  <c r="I4012" i="3"/>
  <c r="L4012" i="3" s="1"/>
  <c r="AJ4011" i="3"/>
  <c r="AK4011" i="3" s="1"/>
  <c r="I4011" i="3"/>
  <c r="AJ4010" i="3"/>
  <c r="AK4010" i="3" s="1"/>
  <c r="I4010" i="3"/>
  <c r="AJ4009" i="3"/>
  <c r="AK4009" i="3" s="1"/>
  <c r="I4009" i="3"/>
  <c r="AJ4008" i="3"/>
  <c r="AK4008" i="3" s="1"/>
  <c r="I4008" i="3"/>
  <c r="L4008" i="3" s="1"/>
  <c r="AJ4007" i="3"/>
  <c r="AK4007" i="3" s="1"/>
  <c r="I4007" i="3"/>
  <c r="J4007" i="3" s="1"/>
  <c r="AJ4006" i="3"/>
  <c r="AK4006" i="3" s="1"/>
  <c r="L4006" i="3"/>
  <c r="I4006" i="3"/>
  <c r="T4006" i="3" s="1"/>
  <c r="U4006" i="3" s="1"/>
  <c r="V4006" i="3" s="1"/>
  <c r="W4006" i="3" s="1"/>
  <c r="X4006" i="3" s="1"/>
  <c r="Y4006" i="3" s="1"/>
  <c r="Z4006" i="3" s="1"/>
  <c r="AA4006" i="3" s="1"/>
  <c r="AB4006" i="3" s="1"/>
  <c r="AC4006" i="3" s="1"/>
  <c r="AJ4005" i="3"/>
  <c r="AK4005" i="3" s="1"/>
  <c r="T4005" i="3"/>
  <c r="U4005" i="3" s="1"/>
  <c r="V4005" i="3" s="1"/>
  <c r="W4005" i="3" s="1"/>
  <c r="X4005" i="3" s="1"/>
  <c r="Y4005" i="3" s="1"/>
  <c r="Z4005" i="3" s="1"/>
  <c r="AA4005" i="3" s="1"/>
  <c r="AB4005" i="3" s="1"/>
  <c r="AC4005" i="3" s="1"/>
  <c r="M4005" i="3"/>
  <c r="N4005" i="3" s="1"/>
  <c r="O4005" i="3" s="1"/>
  <c r="P4005" i="3" s="1"/>
  <c r="Q4005" i="3" s="1"/>
  <c r="R4005" i="3" s="1"/>
  <c r="S4005" i="3" s="1"/>
  <c r="K4005" i="3"/>
  <c r="J4005" i="3"/>
  <c r="I4005" i="3"/>
  <c r="L4005" i="3" s="1"/>
  <c r="AJ4004" i="3"/>
  <c r="AK4004" i="3" s="1"/>
  <c r="I4004" i="3"/>
  <c r="L4004" i="3" s="1"/>
  <c r="AJ4003" i="3"/>
  <c r="AK4003" i="3" s="1"/>
  <c r="I4003" i="3"/>
  <c r="J4003" i="3" s="1"/>
  <c r="AJ4002" i="3"/>
  <c r="AK4002" i="3" s="1"/>
  <c r="I4002" i="3"/>
  <c r="T4002" i="3" s="1"/>
  <c r="U4002" i="3" s="1"/>
  <c r="V4002" i="3" s="1"/>
  <c r="W4002" i="3" s="1"/>
  <c r="X4002" i="3" s="1"/>
  <c r="Y4002" i="3" s="1"/>
  <c r="Z4002" i="3" s="1"/>
  <c r="AA4002" i="3" s="1"/>
  <c r="AB4002" i="3" s="1"/>
  <c r="AC4002" i="3" s="1"/>
  <c r="AJ4001" i="3"/>
  <c r="AK4001" i="3" s="1"/>
  <c r="I4001" i="3"/>
  <c r="AJ4000" i="3"/>
  <c r="AK4000" i="3" s="1"/>
  <c r="I4000" i="3"/>
  <c r="AJ3999" i="3"/>
  <c r="AK3999" i="3" s="1"/>
  <c r="I3999" i="3"/>
  <c r="J3999" i="3" s="1"/>
  <c r="AJ3998" i="3"/>
  <c r="AK3998" i="3" s="1"/>
  <c r="T3998" i="3"/>
  <c r="U3998" i="3" s="1"/>
  <c r="V3998" i="3" s="1"/>
  <c r="W3998" i="3" s="1"/>
  <c r="X3998" i="3" s="1"/>
  <c r="Y3998" i="3" s="1"/>
  <c r="Z3998" i="3" s="1"/>
  <c r="AA3998" i="3" s="1"/>
  <c r="AB3998" i="3" s="1"/>
  <c r="AC3998" i="3" s="1"/>
  <c r="K3998" i="3"/>
  <c r="I3998" i="3"/>
  <c r="M3998" i="3" s="1"/>
  <c r="N3998" i="3" s="1"/>
  <c r="O3998" i="3" s="1"/>
  <c r="P3998" i="3" s="1"/>
  <c r="Q3998" i="3" s="1"/>
  <c r="R3998" i="3" s="1"/>
  <c r="S3998" i="3" s="1"/>
  <c r="AJ3997" i="3"/>
  <c r="AK3997" i="3" s="1"/>
  <c r="T3997" i="3"/>
  <c r="U3997" i="3" s="1"/>
  <c r="V3997" i="3" s="1"/>
  <c r="W3997" i="3" s="1"/>
  <c r="X3997" i="3" s="1"/>
  <c r="Y3997" i="3" s="1"/>
  <c r="Z3997" i="3" s="1"/>
  <c r="AA3997" i="3" s="1"/>
  <c r="AB3997" i="3" s="1"/>
  <c r="AC3997" i="3" s="1"/>
  <c r="M3997" i="3"/>
  <c r="N3997" i="3" s="1"/>
  <c r="O3997" i="3" s="1"/>
  <c r="P3997" i="3" s="1"/>
  <c r="Q3997" i="3" s="1"/>
  <c r="R3997" i="3" s="1"/>
  <c r="S3997" i="3" s="1"/>
  <c r="I3997" i="3"/>
  <c r="L3997" i="3" s="1"/>
  <c r="AJ3996" i="3"/>
  <c r="AK3996" i="3" s="1"/>
  <c r="I3996" i="3"/>
  <c r="AJ3995" i="3"/>
  <c r="AK3995" i="3" s="1"/>
  <c r="I3995" i="3"/>
  <c r="AJ3994" i="3"/>
  <c r="AK3994" i="3" s="1"/>
  <c r="I3994" i="3"/>
  <c r="K3994" i="3" s="1"/>
  <c r="AJ3993" i="3"/>
  <c r="AK3993" i="3" s="1"/>
  <c r="T3993" i="3"/>
  <c r="U3993" i="3" s="1"/>
  <c r="V3993" i="3" s="1"/>
  <c r="W3993" i="3" s="1"/>
  <c r="X3993" i="3" s="1"/>
  <c r="Y3993" i="3" s="1"/>
  <c r="Z3993" i="3" s="1"/>
  <c r="AA3993" i="3" s="1"/>
  <c r="AB3993" i="3" s="1"/>
  <c r="AC3993" i="3" s="1"/>
  <c r="I3993" i="3"/>
  <c r="AJ3992" i="3"/>
  <c r="AK3992" i="3" s="1"/>
  <c r="I3992" i="3"/>
  <c r="AJ3991" i="3"/>
  <c r="AK3991" i="3" s="1"/>
  <c r="I3991" i="3"/>
  <c r="J3991" i="3" s="1"/>
  <c r="AJ3990" i="3"/>
  <c r="AK3990" i="3" s="1"/>
  <c r="I3990" i="3"/>
  <c r="AJ3989" i="3"/>
  <c r="AK3989" i="3" s="1"/>
  <c r="K3989" i="3"/>
  <c r="I3989" i="3"/>
  <c r="L3989" i="3" s="1"/>
  <c r="AJ3988" i="3"/>
  <c r="AK3988" i="3" s="1"/>
  <c r="I3988" i="3"/>
  <c r="AJ3987" i="3"/>
  <c r="AK3987" i="3" s="1"/>
  <c r="I3987" i="3"/>
  <c r="J3987" i="3" s="1"/>
  <c r="AJ3986" i="3"/>
  <c r="AK3986" i="3" s="1"/>
  <c r="I3986" i="3"/>
  <c r="AJ3985" i="3"/>
  <c r="AK3985" i="3" s="1"/>
  <c r="I3985" i="3"/>
  <c r="L3985" i="3" s="1"/>
  <c r="AJ3984" i="3"/>
  <c r="AK3984" i="3" s="1"/>
  <c r="T3984" i="3"/>
  <c r="U3984" i="3" s="1"/>
  <c r="V3984" i="3" s="1"/>
  <c r="W3984" i="3" s="1"/>
  <c r="X3984" i="3" s="1"/>
  <c r="Y3984" i="3" s="1"/>
  <c r="Z3984" i="3" s="1"/>
  <c r="AA3984" i="3" s="1"/>
  <c r="AB3984" i="3" s="1"/>
  <c r="AC3984" i="3" s="1"/>
  <c r="K3984" i="3"/>
  <c r="I3984" i="3"/>
  <c r="L3984" i="3" s="1"/>
  <c r="AJ3983" i="3"/>
  <c r="AK3983" i="3" s="1"/>
  <c r="I3983" i="3"/>
  <c r="AJ3982" i="3"/>
  <c r="AK3982" i="3" s="1"/>
  <c r="L3982" i="3"/>
  <c r="I3982" i="3"/>
  <c r="J3982" i="3" s="1"/>
  <c r="AJ3981" i="3"/>
  <c r="AK3981" i="3" s="1"/>
  <c r="M3981" i="3"/>
  <c r="N3981" i="3" s="1"/>
  <c r="O3981" i="3" s="1"/>
  <c r="P3981" i="3" s="1"/>
  <c r="Q3981" i="3" s="1"/>
  <c r="R3981" i="3" s="1"/>
  <c r="S3981" i="3" s="1"/>
  <c r="I3981" i="3"/>
  <c r="L3981" i="3" s="1"/>
  <c r="AK3980" i="3"/>
  <c r="AJ3980" i="3"/>
  <c r="M3980" i="3"/>
  <c r="N3980" i="3" s="1"/>
  <c r="O3980" i="3" s="1"/>
  <c r="P3980" i="3" s="1"/>
  <c r="Q3980" i="3" s="1"/>
  <c r="R3980" i="3" s="1"/>
  <c r="S3980" i="3" s="1"/>
  <c r="I3980" i="3"/>
  <c r="L3980" i="3" s="1"/>
  <c r="AJ3979" i="3"/>
  <c r="AK3979" i="3" s="1"/>
  <c r="I3979" i="3"/>
  <c r="J3979" i="3" s="1"/>
  <c r="AJ3978" i="3"/>
  <c r="AK3978" i="3" s="1"/>
  <c r="I3978" i="3"/>
  <c r="K3978" i="3" s="1"/>
  <c r="AJ3977" i="3"/>
  <c r="AK3977" i="3" s="1"/>
  <c r="M3977" i="3"/>
  <c r="N3977" i="3" s="1"/>
  <c r="O3977" i="3" s="1"/>
  <c r="P3977" i="3" s="1"/>
  <c r="Q3977" i="3" s="1"/>
  <c r="R3977" i="3" s="1"/>
  <c r="S3977" i="3" s="1"/>
  <c r="J3977" i="3"/>
  <c r="I3977" i="3"/>
  <c r="L3977" i="3" s="1"/>
  <c r="AJ3976" i="3"/>
  <c r="AK3976" i="3" s="1"/>
  <c r="I3976" i="3"/>
  <c r="L3976" i="3" s="1"/>
  <c r="AJ3975" i="3"/>
  <c r="AK3975" i="3" s="1"/>
  <c r="I3975" i="3"/>
  <c r="AJ3974" i="3"/>
  <c r="AK3974" i="3" s="1"/>
  <c r="I3974" i="3"/>
  <c r="K3974" i="3" s="1"/>
  <c r="AJ3973" i="3"/>
  <c r="AK3973" i="3" s="1"/>
  <c r="M3973" i="3"/>
  <c r="N3973" i="3" s="1"/>
  <c r="O3973" i="3" s="1"/>
  <c r="P3973" i="3" s="1"/>
  <c r="Q3973" i="3" s="1"/>
  <c r="R3973" i="3" s="1"/>
  <c r="S3973" i="3" s="1"/>
  <c r="J3973" i="3"/>
  <c r="I3973" i="3"/>
  <c r="L3973" i="3" s="1"/>
  <c r="AJ3972" i="3"/>
  <c r="AK3972" i="3" s="1"/>
  <c r="K3972" i="3"/>
  <c r="I3972" i="3"/>
  <c r="L3972" i="3" s="1"/>
  <c r="AJ3971" i="3"/>
  <c r="AK3971" i="3" s="1"/>
  <c r="I3971" i="3"/>
  <c r="AJ3970" i="3"/>
  <c r="AK3970" i="3" s="1"/>
  <c r="I3970" i="3"/>
  <c r="AJ3969" i="3"/>
  <c r="AK3969" i="3" s="1"/>
  <c r="I3969" i="3"/>
  <c r="AJ3968" i="3"/>
  <c r="AK3968" i="3" s="1"/>
  <c r="K3968" i="3"/>
  <c r="J3968" i="3"/>
  <c r="I3968" i="3"/>
  <c r="L3968" i="3" s="1"/>
  <c r="AJ3967" i="3"/>
  <c r="AK3967" i="3" s="1"/>
  <c r="J3967" i="3"/>
  <c r="I3967" i="3"/>
  <c r="AJ3966" i="3"/>
  <c r="AK3966" i="3" s="1"/>
  <c r="I3966" i="3"/>
  <c r="AJ3965" i="3"/>
  <c r="AK3965" i="3" s="1"/>
  <c r="T3965" i="3"/>
  <c r="U3965" i="3" s="1"/>
  <c r="V3965" i="3" s="1"/>
  <c r="W3965" i="3" s="1"/>
  <c r="X3965" i="3" s="1"/>
  <c r="Y3965" i="3" s="1"/>
  <c r="Z3965" i="3" s="1"/>
  <c r="AA3965" i="3" s="1"/>
  <c r="AB3965" i="3" s="1"/>
  <c r="AC3965" i="3" s="1"/>
  <c r="M3965" i="3"/>
  <c r="N3965" i="3" s="1"/>
  <c r="O3965" i="3" s="1"/>
  <c r="P3965" i="3" s="1"/>
  <c r="Q3965" i="3" s="1"/>
  <c r="R3965" i="3" s="1"/>
  <c r="S3965" i="3" s="1"/>
  <c r="J3965" i="3"/>
  <c r="I3965" i="3"/>
  <c r="L3965" i="3" s="1"/>
  <c r="AJ3964" i="3"/>
  <c r="AK3964" i="3" s="1"/>
  <c r="I3964" i="3"/>
  <c r="AJ3963" i="3"/>
  <c r="AK3963" i="3" s="1"/>
  <c r="I3963" i="3"/>
  <c r="AJ3962" i="3"/>
  <c r="AK3962" i="3" s="1"/>
  <c r="I3962" i="3"/>
  <c r="K3962" i="3" s="1"/>
  <c r="AJ3961" i="3"/>
  <c r="AK3961" i="3" s="1"/>
  <c r="T3961" i="3"/>
  <c r="U3961" i="3" s="1"/>
  <c r="V3961" i="3" s="1"/>
  <c r="W3961" i="3" s="1"/>
  <c r="X3961" i="3" s="1"/>
  <c r="Y3961" i="3" s="1"/>
  <c r="Z3961" i="3" s="1"/>
  <c r="AA3961" i="3" s="1"/>
  <c r="AB3961" i="3" s="1"/>
  <c r="AC3961" i="3" s="1"/>
  <c r="M3961" i="3"/>
  <c r="N3961" i="3" s="1"/>
  <c r="O3961" i="3" s="1"/>
  <c r="P3961" i="3" s="1"/>
  <c r="Q3961" i="3" s="1"/>
  <c r="R3961" i="3" s="1"/>
  <c r="S3961" i="3" s="1"/>
  <c r="I3961" i="3"/>
  <c r="L3961" i="3" s="1"/>
  <c r="AK3960" i="3"/>
  <c r="AJ3960" i="3"/>
  <c r="T3960" i="3"/>
  <c r="U3960" i="3" s="1"/>
  <c r="V3960" i="3" s="1"/>
  <c r="W3960" i="3" s="1"/>
  <c r="X3960" i="3" s="1"/>
  <c r="Y3960" i="3" s="1"/>
  <c r="Z3960" i="3" s="1"/>
  <c r="AA3960" i="3" s="1"/>
  <c r="AB3960" i="3" s="1"/>
  <c r="AC3960" i="3" s="1"/>
  <c r="K3960" i="3"/>
  <c r="J3960" i="3"/>
  <c r="I3960" i="3"/>
  <c r="L3960" i="3" s="1"/>
  <c r="AJ3959" i="3"/>
  <c r="AK3959" i="3" s="1"/>
  <c r="I3959" i="3"/>
  <c r="AJ3958" i="3"/>
  <c r="AK3958" i="3" s="1"/>
  <c r="T3958" i="3"/>
  <c r="U3958" i="3" s="1"/>
  <c r="V3958" i="3" s="1"/>
  <c r="W3958" i="3" s="1"/>
  <c r="X3958" i="3" s="1"/>
  <c r="Y3958" i="3" s="1"/>
  <c r="Z3958" i="3" s="1"/>
  <c r="AA3958" i="3" s="1"/>
  <c r="AB3958" i="3" s="1"/>
  <c r="AC3958" i="3" s="1"/>
  <c r="K3958" i="3"/>
  <c r="I3958" i="3"/>
  <c r="AJ3957" i="3"/>
  <c r="AK3957" i="3" s="1"/>
  <c r="T3957" i="3"/>
  <c r="U3957" i="3" s="1"/>
  <c r="V3957" i="3" s="1"/>
  <c r="W3957" i="3" s="1"/>
  <c r="X3957" i="3" s="1"/>
  <c r="Y3957" i="3" s="1"/>
  <c r="Z3957" i="3" s="1"/>
  <c r="AA3957" i="3" s="1"/>
  <c r="AB3957" i="3" s="1"/>
  <c r="AC3957" i="3" s="1"/>
  <c r="M3957" i="3"/>
  <c r="N3957" i="3" s="1"/>
  <c r="O3957" i="3" s="1"/>
  <c r="P3957" i="3" s="1"/>
  <c r="Q3957" i="3" s="1"/>
  <c r="R3957" i="3" s="1"/>
  <c r="S3957" i="3" s="1"/>
  <c r="J3957" i="3"/>
  <c r="I3957" i="3"/>
  <c r="L3957" i="3" s="1"/>
  <c r="AJ3956" i="3"/>
  <c r="AK3956" i="3" s="1"/>
  <c r="T3956" i="3"/>
  <c r="U3956" i="3" s="1"/>
  <c r="V3956" i="3" s="1"/>
  <c r="W3956" i="3" s="1"/>
  <c r="X3956" i="3" s="1"/>
  <c r="Y3956" i="3" s="1"/>
  <c r="Z3956" i="3" s="1"/>
  <c r="AA3956" i="3" s="1"/>
  <c r="AB3956" i="3" s="1"/>
  <c r="AC3956" i="3" s="1"/>
  <c r="M3956" i="3"/>
  <c r="N3956" i="3" s="1"/>
  <c r="O3956" i="3" s="1"/>
  <c r="P3956" i="3" s="1"/>
  <c r="Q3956" i="3" s="1"/>
  <c r="R3956" i="3" s="1"/>
  <c r="S3956" i="3" s="1"/>
  <c r="J3956" i="3"/>
  <c r="I3956" i="3"/>
  <c r="L3956" i="3" s="1"/>
  <c r="AJ3955" i="3"/>
  <c r="AK3955" i="3" s="1"/>
  <c r="I3955" i="3"/>
  <c r="AJ3954" i="3"/>
  <c r="AK3954" i="3" s="1"/>
  <c r="M3954" i="3"/>
  <c r="N3954" i="3" s="1"/>
  <c r="O3954" i="3" s="1"/>
  <c r="P3954" i="3" s="1"/>
  <c r="Q3954" i="3" s="1"/>
  <c r="R3954" i="3" s="1"/>
  <c r="S3954" i="3" s="1"/>
  <c r="L3954" i="3"/>
  <c r="I3954" i="3"/>
  <c r="K3954" i="3" s="1"/>
  <c r="AJ3953" i="3"/>
  <c r="AK3953" i="3" s="1"/>
  <c r="I3953" i="3"/>
  <c r="AJ3952" i="3"/>
  <c r="AK3952" i="3" s="1"/>
  <c r="I3952" i="3"/>
  <c r="L3952" i="3" s="1"/>
  <c r="AJ3951" i="3"/>
  <c r="AK3951" i="3" s="1"/>
  <c r="I3951" i="3"/>
  <c r="J3951" i="3" s="1"/>
  <c r="AJ3950" i="3"/>
  <c r="AK3950" i="3" s="1"/>
  <c r="M3950" i="3"/>
  <c r="N3950" i="3" s="1"/>
  <c r="O3950" i="3" s="1"/>
  <c r="P3950" i="3" s="1"/>
  <c r="Q3950" i="3" s="1"/>
  <c r="R3950" i="3" s="1"/>
  <c r="S3950" i="3" s="1"/>
  <c r="I3950" i="3"/>
  <c r="K3950" i="3" s="1"/>
  <c r="AJ3949" i="3"/>
  <c r="AK3949" i="3" s="1"/>
  <c r="I3949" i="3"/>
  <c r="K3949" i="3" s="1"/>
  <c r="AJ3948" i="3"/>
  <c r="AK3948" i="3" s="1"/>
  <c r="M3948" i="3"/>
  <c r="N3948" i="3" s="1"/>
  <c r="O3948" i="3" s="1"/>
  <c r="P3948" i="3" s="1"/>
  <c r="Q3948" i="3" s="1"/>
  <c r="R3948" i="3" s="1"/>
  <c r="S3948" i="3" s="1"/>
  <c r="J3948" i="3"/>
  <c r="I3948" i="3"/>
  <c r="AJ3947" i="3"/>
  <c r="AK3947" i="3" s="1"/>
  <c r="I3947" i="3"/>
  <c r="J3947" i="3" s="1"/>
  <c r="AJ3946" i="3"/>
  <c r="AK3946" i="3" s="1"/>
  <c r="I3946" i="3"/>
  <c r="AJ3945" i="3"/>
  <c r="AK3945" i="3" s="1"/>
  <c r="T3945" i="3"/>
  <c r="U3945" i="3" s="1"/>
  <c r="V3945" i="3" s="1"/>
  <c r="W3945" i="3" s="1"/>
  <c r="X3945" i="3" s="1"/>
  <c r="Y3945" i="3" s="1"/>
  <c r="Z3945" i="3" s="1"/>
  <c r="AA3945" i="3" s="1"/>
  <c r="AB3945" i="3" s="1"/>
  <c r="AC3945" i="3" s="1"/>
  <c r="J3945" i="3"/>
  <c r="I3945" i="3"/>
  <c r="L3945" i="3" s="1"/>
  <c r="AJ3944" i="3"/>
  <c r="AK3944" i="3" s="1"/>
  <c r="I3944" i="3"/>
  <c r="AJ3943" i="3"/>
  <c r="AK3943" i="3" s="1"/>
  <c r="I3943" i="3"/>
  <c r="AJ3942" i="3"/>
  <c r="AK3942" i="3" s="1"/>
  <c r="I3942" i="3"/>
  <c r="AJ3941" i="3"/>
  <c r="AK3941" i="3" s="1"/>
  <c r="J3941" i="3"/>
  <c r="I3941" i="3"/>
  <c r="L3941" i="3" s="1"/>
  <c r="AJ3940" i="3"/>
  <c r="AK3940" i="3" s="1"/>
  <c r="I3940" i="3"/>
  <c r="L3940" i="3" s="1"/>
  <c r="AJ3939" i="3"/>
  <c r="AK3939" i="3" s="1"/>
  <c r="I3939" i="3"/>
  <c r="AJ3938" i="3"/>
  <c r="AK3938" i="3" s="1"/>
  <c r="I3938" i="3"/>
  <c r="AJ3937" i="3"/>
  <c r="AK3937" i="3" s="1"/>
  <c r="I3937" i="3"/>
  <c r="AJ3936" i="3"/>
  <c r="AK3936" i="3" s="1"/>
  <c r="I3936" i="3"/>
  <c r="AJ3935" i="3"/>
  <c r="AK3935" i="3" s="1"/>
  <c r="I3935" i="3"/>
  <c r="M3935" i="3" s="1"/>
  <c r="N3935" i="3" s="1"/>
  <c r="O3935" i="3" s="1"/>
  <c r="P3935" i="3" s="1"/>
  <c r="Q3935" i="3" s="1"/>
  <c r="R3935" i="3" s="1"/>
  <c r="S3935" i="3" s="1"/>
  <c r="AJ3934" i="3"/>
  <c r="AK3934" i="3" s="1"/>
  <c r="K3934" i="3"/>
  <c r="I3934" i="3"/>
  <c r="AJ3933" i="3"/>
  <c r="AK3933" i="3" s="1"/>
  <c r="K3933" i="3"/>
  <c r="I3933" i="3"/>
  <c r="L3933" i="3" s="1"/>
  <c r="AJ3932" i="3"/>
  <c r="AK3932" i="3" s="1"/>
  <c r="I3932" i="3"/>
  <c r="AJ3931" i="3"/>
  <c r="AK3931" i="3" s="1"/>
  <c r="I3931" i="3"/>
  <c r="AJ3930" i="3"/>
  <c r="AK3930" i="3" s="1"/>
  <c r="M3930" i="3"/>
  <c r="N3930" i="3" s="1"/>
  <c r="O3930" i="3" s="1"/>
  <c r="P3930" i="3" s="1"/>
  <c r="Q3930" i="3" s="1"/>
  <c r="R3930" i="3" s="1"/>
  <c r="S3930" i="3" s="1"/>
  <c r="L3930" i="3"/>
  <c r="J3930" i="3"/>
  <c r="I3930" i="3"/>
  <c r="K3930" i="3" s="1"/>
  <c r="AJ3929" i="3"/>
  <c r="AK3929" i="3" s="1"/>
  <c r="T3929" i="3"/>
  <c r="U3929" i="3" s="1"/>
  <c r="V3929" i="3" s="1"/>
  <c r="W3929" i="3" s="1"/>
  <c r="X3929" i="3" s="1"/>
  <c r="Y3929" i="3" s="1"/>
  <c r="Z3929" i="3" s="1"/>
  <c r="AA3929" i="3" s="1"/>
  <c r="AB3929" i="3" s="1"/>
  <c r="AC3929" i="3" s="1"/>
  <c r="M3929" i="3"/>
  <c r="N3929" i="3" s="1"/>
  <c r="O3929" i="3" s="1"/>
  <c r="P3929" i="3" s="1"/>
  <c r="Q3929" i="3" s="1"/>
  <c r="R3929" i="3" s="1"/>
  <c r="S3929" i="3" s="1"/>
  <c r="J3929" i="3"/>
  <c r="I3929" i="3"/>
  <c r="L3929" i="3" s="1"/>
  <c r="AJ3928" i="3"/>
  <c r="AK3928" i="3" s="1"/>
  <c r="I3928" i="3"/>
  <c r="AJ3927" i="3"/>
  <c r="AK3927" i="3" s="1"/>
  <c r="M3927" i="3"/>
  <c r="N3927" i="3" s="1"/>
  <c r="O3927" i="3" s="1"/>
  <c r="P3927" i="3" s="1"/>
  <c r="Q3927" i="3" s="1"/>
  <c r="R3927" i="3" s="1"/>
  <c r="S3927" i="3" s="1"/>
  <c r="I3927" i="3"/>
  <c r="AJ3926" i="3"/>
  <c r="AK3926" i="3" s="1"/>
  <c r="L3926" i="3"/>
  <c r="J3926" i="3"/>
  <c r="I3926" i="3"/>
  <c r="K3926" i="3" s="1"/>
  <c r="AJ3925" i="3"/>
  <c r="AK3925" i="3" s="1"/>
  <c r="T3925" i="3"/>
  <c r="U3925" i="3" s="1"/>
  <c r="V3925" i="3" s="1"/>
  <c r="W3925" i="3" s="1"/>
  <c r="X3925" i="3" s="1"/>
  <c r="Y3925" i="3" s="1"/>
  <c r="Z3925" i="3" s="1"/>
  <c r="AA3925" i="3" s="1"/>
  <c r="AB3925" i="3" s="1"/>
  <c r="AC3925" i="3" s="1"/>
  <c r="J3925" i="3"/>
  <c r="I3925" i="3"/>
  <c r="AJ3924" i="3"/>
  <c r="AK3924" i="3" s="1"/>
  <c r="I3924" i="3"/>
  <c r="L3924" i="3" s="1"/>
  <c r="AJ3923" i="3"/>
  <c r="AK3923" i="3" s="1"/>
  <c r="I3923" i="3"/>
  <c r="J3923" i="3" s="1"/>
  <c r="AJ3922" i="3"/>
  <c r="AK3922" i="3" s="1"/>
  <c r="L3922" i="3"/>
  <c r="J3922" i="3"/>
  <c r="I3922" i="3"/>
  <c r="K3922" i="3" s="1"/>
  <c r="AJ3921" i="3"/>
  <c r="AK3921" i="3" s="1"/>
  <c r="I3921" i="3"/>
  <c r="AJ3920" i="3"/>
  <c r="AK3920" i="3" s="1"/>
  <c r="I3920" i="3"/>
  <c r="AJ3919" i="3"/>
  <c r="AK3919" i="3" s="1"/>
  <c r="I3919" i="3"/>
  <c r="J3919" i="3" s="1"/>
  <c r="AJ3918" i="3"/>
  <c r="AK3918" i="3" s="1"/>
  <c r="I3918" i="3"/>
  <c r="AJ3917" i="3"/>
  <c r="AK3917" i="3" s="1"/>
  <c r="I3917" i="3"/>
  <c r="L3917" i="3" s="1"/>
  <c r="AJ3916" i="3"/>
  <c r="AK3916" i="3" s="1"/>
  <c r="M3916" i="3"/>
  <c r="N3916" i="3" s="1"/>
  <c r="O3916" i="3" s="1"/>
  <c r="P3916" i="3" s="1"/>
  <c r="Q3916" i="3" s="1"/>
  <c r="R3916" i="3" s="1"/>
  <c r="S3916" i="3" s="1"/>
  <c r="K3916" i="3"/>
  <c r="J3916" i="3"/>
  <c r="I3916" i="3"/>
  <c r="L3916" i="3" s="1"/>
  <c r="AJ3915" i="3"/>
  <c r="AK3915" i="3" s="1"/>
  <c r="I3915" i="3"/>
  <c r="AJ3914" i="3"/>
  <c r="AK3914" i="3" s="1"/>
  <c r="I3914" i="3"/>
  <c r="AJ3913" i="3"/>
  <c r="AK3913" i="3" s="1"/>
  <c r="I3913" i="3"/>
  <c r="AK3912" i="3"/>
  <c r="AJ3912" i="3"/>
  <c r="K3912" i="3"/>
  <c r="I3912" i="3"/>
  <c r="L3912" i="3" s="1"/>
  <c r="AJ3911" i="3"/>
  <c r="AK3911" i="3" s="1"/>
  <c r="I3911" i="3"/>
  <c r="M3911" i="3" s="1"/>
  <c r="N3911" i="3" s="1"/>
  <c r="O3911" i="3" s="1"/>
  <c r="P3911" i="3" s="1"/>
  <c r="Q3911" i="3" s="1"/>
  <c r="R3911" i="3" s="1"/>
  <c r="S3911" i="3" s="1"/>
  <c r="AJ3910" i="3"/>
  <c r="AK3910" i="3" s="1"/>
  <c r="I3910" i="3"/>
  <c r="AJ3909" i="3"/>
  <c r="AK3909" i="3" s="1"/>
  <c r="M3909" i="3"/>
  <c r="N3909" i="3" s="1"/>
  <c r="O3909" i="3" s="1"/>
  <c r="P3909" i="3" s="1"/>
  <c r="Q3909" i="3" s="1"/>
  <c r="R3909" i="3" s="1"/>
  <c r="S3909" i="3" s="1"/>
  <c r="J3909" i="3"/>
  <c r="I3909" i="3"/>
  <c r="L3909" i="3" s="1"/>
  <c r="AJ3908" i="3"/>
  <c r="AK3908" i="3" s="1"/>
  <c r="I3908" i="3"/>
  <c r="AJ3907" i="3"/>
  <c r="AK3907" i="3" s="1"/>
  <c r="I3907" i="3"/>
  <c r="AJ3906" i="3"/>
  <c r="AK3906" i="3" s="1"/>
  <c r="I3906" i="3"/>
  <c r="AJ3905" i="3"/>
  <c r="AK3905" i="3" s="1"/>
  <c r="M3905" i="3"/>
  <c r="N3905" i="3" s="1"/>
  <c r="O3905" i="3" s="1"/>
  <c r="P3905" i="3" s="1"/>
  <c r="Q3905" i="3" s="1"/>
  <c r="R3905" i="3" s="1"/>
  <c r="S3905" i="3" s="1"/>
  <c r="I3905" i="3"/>
  <c r="L3905" i="3" s="1"/>
  <c r="AJ3904" i="3"/>
  <c r="AK3904" i="3" s="1"/>
  <c r="I3904" i="3"/>
  <c r="AJ3903" i="3"/>
  <c r="AK3903" i="3" s="1"/>
  <c r="I3903" i="3"/>
  <c r="AJ3902" i="3"/>
  <c r="AK3902" i="3" s="1"/>
  <c r="K3902" i="3"/>
  <c r="I3902" i="3"/>
  <c r="L3902" i="3" s="1"/>
  <c r="AJ3901" i="3"/>
  <c r="AK3901" i="3" s="1"/>
  <c r="I3901" i="3"/>
  <c r="AJ3900" i="3"/>
  <c r="AK3900" i="3" s="1"/>
  <c r="I3900" i="3"/>
  <c r="AJ3899" i="3"/>
  <c r="AK3899" i="3" s="1"/>
  <c r="M3899" i="3"/>
  <c r="N3899" i="3" s="1"/>
  <c r="O3899" i="3" s="1"/>
  <c r="P3899" i="3" s="1"/>
  <c r="Q3899" i="3" s="1"/>
  <c r="R3899" i="3" s="1"/>
  <c r="S3899" i="3" s="1"/>
  <c r="I3899" i="3"/>
  <c r="AJ3898" i="3"/>
  <c r="AK3898" i="3" s="1"/>
  <c r="M3898" i="3"/>
  <c r="N3898" i="3" s="1"/>
  <c r="O3898" i="3" s="1"/>
  <c r="P3898" i="3" s="1"/>
  <c r="Q3898" i="3" s="1"/>
  <c r="R3898" i="3" s="1"/>
  <c r="S3898" i="3" s="1"/>
  <c r="L3898" i="3"/>
  <c r="J3898" i="3"/>
  <c r="I3898" i="3"/>
  <c r="K3898" i="3" s="1"/>
  <c r="AJ3897" i="3"/>
  <c r="AK3897" i="3" s="1"/>
  <c r="M3897" i="3"/>
  <c r="N3897" i="3" s="1"/>
  <c r="O3897" i="3" s="1"/>
  <c r="P3897" i="3" s="1"/>
  <c r="Q3897" i="3" s="1"/>
  <c r="R3897" i="3" s="1"/>
  <c r="S3897" i="3" s="1"/>
  <c r="J3897" i="3"/>
  <c r="I3897" i="3"/>
  <c r="L3897" i="3" s="1"/>
  <c r="AJ3896" i="3"/>
  <c r="AK3896" i="3" s="1"/>
  <c r="K3896" i="3"/>
  <c r="J3896" i="3"/>
  <c r="I3896" i="3"/>
  <c r="L3896" i="3" s="1"/>
  <c r="AJ3895" i="3"/>
  <c r="AK3895" i="3" s="1"/>
  <c r="I3895" i="3"/>
  <c r="AJ3894" i="3"/>
  <c r="AK3894" i="3" s="1"/>
  <c r="P3894" i="3"/>
  <c r="Q3894" i="3" s="1"/>
  <c r="R3894" i="3" s="1"/>
  <c r="S3894" i="3" s="1"/>
  <c r="I3894" i="3"/>
  <c r="M3894" i="3" s="1"/>
  <c r="N3894" i="3" s="1"/>
  <c r="O3894" i="3" s="1"/>
  <c r="AJ3893" i="3"/>
  <c r="AK3893" i="3" s="1"/>
  <c r="I3893" i="3"/>
  <c r="AJ3892" i="3"/>
  <c r="AK3892" i="3" s="1"/>
  <c r="M3892" i="3"/>
  <c r="N3892" i="3" s="1"/>
  <c r="O3892" i="3" s="1"/>
  <c r="P3892" i="3" s="1"/>
  <c r="Q3892" i="3" s="1"/>
  <c r="R3892" i="3" s="1"/>
  <c r="S3892" i="3" s="1"/>
  <c r="K3892" i="3"/>
  <c r="J3892" i="3"/>
  <c r="I3892" i="3"/>
  <c r="L3892" i="3" s="1"/>
  <c r="AJ3891" i="3"/>
  <c r="AK3891" i="3" s="1"/>
  <c r="I3891" i="3"/>
  <c r="AK3890" i="3"/>
  <c r="AJ3890" i="3"/>
  <c r="I3890" i="3"/>
  <c r="M3890" i="3" s="1"/>
  <c r="N3890" i="3" s="1"/>
  <c r="O3890" i="3" s="1"/>
  <c r="P3890" i="3" s="1"/>
  <c r="Q3890" i="3" s="1"/>
  <c r="R3890" i="3" s="1"/>
  <c r="S3890" i="3" s="1"/>
  <c r="AJ3889" i="3"/>
  <c r="AK3889" i="3" s="1"/>
  <c r="I3889" i="3"/>
  <c r="AJ3888" i="3"/>
  <c r="AK3888" i="3" s="1"/>
  <c r="T3888" i="3"/>
  <c r="U3888" i="3" s="1"/>
  <c r="V3888" i="3" s="1"/>
  <c r="W3888" i="3" s="1"/>
  <c r="X3888" i="3" s="1"/>
  <c r="Y3888" i="3" s="1"/>
  <c r="Z3888" i="3" s="1"/>
  <c r="AA3888" i="3" s="1"/>
  <c r="AB3888" i="3" s="1"/>
  <c r="AC3888" i="3" s="1"/>
  <c r="K3888" i="3"/>
  <c r="I3888" i="3"/>
  <c r="AJ3887" i="3"/>
  <c r="AK3887" i="3" s="1"/>
  <c r="T3887" i="3"/>
  <c r="U3887" i="3" s="1"/>
  <c r="V3887" i="3" s="1"/>
  <c r="W3887" i="3" s="1"/>
  <c r="X3887" i="3" s="1"/>
  <c r="Y3887" i="3" s="1"/>
  <c r="Z3887" i="3" s="1"/>
  <c r="AA3887" i="3" s="1"/>
  <c r="AB3887" i="3" s="1"/>
  <c r="AC3887" i="3" s="1"/>
  <c r="L3887" i="3"/>
  <c r="K3887" i="3"/>
  <c r="I3887" i="3"/>
  <c r="M3887" i="3" s="1"/>
  <c r="N3887" i="3" s="1"/>
  <c r="O3887" i="3" s="1"/>
  <c r="P3887" i="3" s="1"/>
  <c r="Q3887" i="3" s="1"/>
  <c r="R3887" i="3" s="1"/>
  <c r="S3887" i="3" s="1"/>
  <c r="AK3886" i="3"/>
  <c r="AJ3886" i="3"/>
  <c r="P3886" i="3"/>
  <c r="Q3886" i="3" s="1"/>
  <c r="R3886" i="3" s="1"/>
  <c r="S3886" i="3" s="1"/>
  <c r="I3886" i="3"/>
  <c r="M3886" i="3" s="1"/>
  <c r="N3886" i="3" s="1"/>
  <c r="O3886" i="3" s="1"/>
  <c r="AJ3885" i="3"/>
  <c r="AK3885" i="3" s="1"/>
  <c r="I3885" i="3"/>
  <c r="AJ3884" i="3"/>
  <c r="AK3884" i="3" s="1"/>
  <c r="K3884" i="3"/>
  <c r="I3884" i="3"/>
  <c r="T3884" i="3" s="1"/>
  <c r="U3884" i="3" s="1"/>
  <c r="V3884" i="3" s="1"/>
  <c r="W3884" i="3" s="1"/>
  <c r="X3884" i="3" s="1"/>
  <c r="Y3884" i="3" s="1"/>
  <c r="Z3884" i="3" s="1"/>
  <c r="AA3884" i="3" s="1"/>
  <c r="AB3884" i="3" s="1"/>
  <c r="AC3884" i="3" s="1"/>
  <c r="AJ3883" i="3"/>
  <c r="AK3883" i="3" s="1"/>
  <c r="T3883" i="3"/>
  <c r="U3883" i="3" s="1"/>
  <c r="V3883" i="3" s="1"/>
  <c r="W3883" i="3" s="1"/>
  <c r="X3883" i="3" s="1"/>
  <c r="Y3883" i="3" s="1"/>
  <c r="Z3883" i="3" s="1"/>
  <c r="AA3883" i="3" s="1"/>
  <c r="AB3883" i="3" s="1"/>
  <c r="AC3883" i="3" s="1"/>
  <c r="L3883" i="3"/>
  <c r="K3883" i="3"/>
  <c r="J3883" i="3"/>
  <c r="I3883" i="3"/>
  <c r="M3883" i="3" s="1"/>
  <c r="N3883" i="3" s="1"/>
  <c r="O3883" i="3" s="1"/>
  <c r="P3883" i="3" s="1"/>
  <c r="Q3883" i="3" s="1"/>
  <c r="R3883" i="3" s="1"/>
  <c r="S3883" i="3" s="1"/>
  <c r="AJ3882" i="3"/>
  <c r="AK3882" i="3" s="1"/>
  <c r="I3882" i="3"/>
  <c r="AJ3881" i="3"/>
  <c r="AK3881" i="3" s="1"/>
  <c r="I3881" i="3"/>
  <c r="AJ3880" i="3"/>
  <c r="AK3880" i="3" s="1"/>
  <c r="T3880" i="3"/>
  <c r="U3880" i="3" s="1"/>
  <c r="V3880" i="3" s="1"/>
  <c r="W3880" i="3" s="1"/>
  <c r="X3880" i="3" s="1"/>
  <c r="Y3880" i="3" s="1"/>
  <c r="Z3880" i="3" s="1"/>
  <c r="AA3880" i="3" s="1"/>
  <c r="AB3880" i="3" s="1"/>
  <c r="AC3880" i="3" s="1"/>
  <c r="I3880" i="3"/>
  <c r="AJ3879" i="3"/>
  <c r="AK3879" i="3" s="1"/>
  <c r="T3879" i="3"/>
  <c r="U3879" i="3" s="1"/>
  <c r="V3879" i="3" s="1"/>
  <c r="W3879" i="3" s="1"/>
  <c r="X3879" i="3" s="1"/>
  <c r="Y3879" i="3" s="1"/>
  <c r="Z3879" i="3" s="1"/>
  <c r="AA3879" i="3" s="1"/>
  <c r="AB3879" i="3" s="1"/>
  <c r="AC3879" i="3" s="1"/>
  <c r="K3879" i="3"/>
  <c r="J3879" i="3"/>
  <c r="I3879" i="3"/>
  <c r="L3879" i="3" s="1"/>
  <c r="AJ3878" i="3"/>
  <c r="AK3878" i="3" s="1"/>
  <c r="I3878" i="3"/>
  <c r="L3878" i="3" s="1"/>
  <c r="AJ3877" i="3"/>
  <c r="AK3877" i="3" s="1"/>
  <c r="I3877" i="3"/>
  <c r="AJ3876" i="3"/>
  <c r="AK3876" i="3" s="1"/>
  <c r="K3876" i="3"/>
  <c r="I3876" i="3"/>
  <c r="AJ3875" i="3"/>
  <c r="AK3875" i="3" s="1"/>
  <c r="M3875" i="3"/>
  <c r="N3875" i="3" s="1"/>
  <c r="O3875" i="3" s="1"/>
  <c r="P3875" i="3" s="1"/>
  <c r="Q3875" i="3" s="1"/>
  <c r="R3875" i="3" s="1"/>
  <c r="S3875" i="3" s="1"/>
  <c r="J3875" i="3"/>
  <c r="I3875" i="3"/>
  <c r="L3875" i="3" s="1"/>
  <c r="AJ3874" i="3"/>
  <c r="AK3874" i="3" s="1"/>
  <c r="M3874" i="3"/>
  <c r="N3874" i="3" s="1"/>
  <c r="O3874" i="3" s="1"/>
  <c r="P3874" i="3" s="1"/>
  <c r="Q3874" i="3" s="1"/>
  <c r="R3874" i="3" s="1"/>
  <c r="S3874" i="3" s="1"/>
  <c r="J3874" i="3"/>
  <c r="I3874" i="3"/>
  <c r="L3874" i="3" s="1"/>
  <c r="AJ3873" i="3"/>
  <c r="AK3873" i="3" s="1"/>
  <c r="I3873" i="3"/>
  <c r="AJ3872" i="3"/>
  <c r="AK3872" i="3" s="1"/>
  <c r="T3872" i="3"/>
  <c r="U3872" i="3" s="1"/>
  <c r="V3872" i="3" s="1"/>
  <c r="W3872" i="3" s="1"/>
  <c r="X3872" i="3" s="1"/>
  <c r="Y3872" i="3" s="1"/>
  <c r="Z3872" i="3" s="1"/>
  <c r="AA3872" i="3" s="1"/>
  <c r="AB3872" i="3" s="1"/>
  <c r="AC3872" i="3" s="1"/>
  <c r="M3872" i="3"/>
  <c r="N3872" i="3" s="1"/>
  <c r="O3872" i="3" s="1"/>
  <c r="P3872" i="3" s="1"/>
  <c r="Q3872" i="3" s="1"/>
  <c r="R3872" i="3" s="1"/>
  <c r="S3872" i="3" s="1"/>
  <c r="K3872" i="3"/>
  <c r="J3872" i="3"/>
  <c r="I3872" i="3"/>
  <c r="L3872" i="3" s="1"/>
  <c r="AJ3871" i="3"/>
  <c r="AK3871" i="3" s="1"/>
  <c r="I3871" i="3"/>
  <c r="L3871" i="3" s="1"/>
  <c r="AJ3870" i="3"/>
  <c r="AK3870" i="3" s="1"/>
  <c r="M3870" i="3"/>
  <c r="N3870" i="3" s="1"/>
  <c r="O3870" i="3" s="1"/>
  <c r="P3870" i="3" s="1"/>
  <c r="Q3870" i="3" s="1"/>
  <c r="R3870" i="3" s="1"/>
  <c r="S3870" i="3" s="1"/>
  <c r="J3870" i="3"/>
  <c r="I3870" i="3"/>
  <c r="L3870" i="3" s="1"/>
  <c r="AJ3869" i="3"/>
  <c r="AK3869" i="3" s="1"/>
  <c r="I3869" i="3"/>
  <c r="AJ3868" i="3"/>
  <c r="AK3868" i="3" s="1"/>
  <c r="M3868" i="3"/>
  <c r="N3868" i="3" s="1"/>
  <c r="O3868" i="3" s="1"/>
  <c r="P3868" i="3" s="1"/>
  <c r="Q3868" i="3" s="1"/>
  <c r="R3868" i="3" s="1"/>
  <c r="S3868" i="3" s="1"/>
  <c r="J3868" i="3"/>
  <c r="I3868" i="3"/>
  <c r="AJ3867" i="3"/>
  <c r="AK3867" i="3" s="1"/>
  <c r="M3867" i="3"/>
  <c r="N3867" i="3" s="1"/>
  <c r="O3867" i="3" s="1"/>
  <c r="P3867" i="3" s="1"/>
  <c r="Q3867" i="3" s="1"/>
  <c r="R3867" i="3" s="1"/>
  <c r="S3867" i="3" s="1"/>
  <c r="J3867" i="3"/>
  <c r="I3867" i="3"/>
  <c r="L3867" i="3" s="1"/>
  <c r="AJ3866" i="3"/>
  <c r="AK3866" i="3" s="1"/>
  <c r="K3866" i="3"/>
  <c r="I3866" i="3"/>
  <c r="L3866" i="3" s="1"/>
  <c r="AJ3865" i="3"/>
  <c r="AK3865" i="3" s="1"/>
  <c r="I3865" i="3"/>
  <c r="AJ3864" i="3"/>
  <c r="AK3864" i="3" s="1"/>
  <c r="V3864" i="3"/>
  <c r="W3864" i="3" s="1"/>
  <c r="X3864" i="3" s="1"/>
  <c r="Y3864" i="3" s="1"/>
  <c r="Z3864" i="3" s="1"/>
  <c r="AA3864" i="3" s="1"/>
  <c r="AB3864" i="3" s="1"/>
  <c r="AC3864" i="3" s="1"/>
  <c r="I3864" i="3"/>
  <c r="T3864" i="3" s="1"/>
  <c r="U3864" i="3" s="1"/>
  <c r="AJ3863" i="3"/>
  <c r="AK3863" i="3" s="1"/>
  <c r="I3863" i="3"/>
  <c r="AJ3862" i="3"/>
  <c r="AK3862" i="3" s="1"/>
  <c r="I3862" i="3"/>
  <c r="AJ3861" i="3"/>
  <c r="AK3861" i="3" s="1"/>
  <c r="I3861" i="3"/>
  <c r="AJ3860" i="3"/>
  <c r="AK3860" i="3" s="1"/>
  <c r="L3860" i="3"/>
  <c r="I3860" i="3"/>
  <c r="AJ3859" i="3"/>
  <c r="AK3859" i="3" s="1"/>
  <c r="I3859" i="3"/>
  <c r="AJ3858" i="3"/>
  <c r="AK3858" i="3" s="1"/>
  <c r="M3858" i="3"/>
  <c r="N3858" i="3" s="1"/>
  <c r="O3858" i="3" s="1"/>
  <c r="P3858" i="3" s="1"/>
  <c r="Q3858" i="3" s="1"/>
  <c r="R3858" i="3" s="1"/>
  <c r="S3858" i="3" s="1"/>
  <c r="J3858" i="3"/>
  <c r="I3858" i="3"/>
  <c r="L3858" i="3" s="1"/>
  <c r="AJ3857" i="3"/>
  <c r="AK3857" i="3" s="1"/>
  <c r="I3857" i="3"/>
  <c r="AJ3856" i="3"/>
  <c r="AK3856" i="3" s="1"/>
  <c r="M3856" i="3"/>
  <c r="N3856" i="3" s="1"/>
  <c r="O3856" i="3" s="1"/>
  <c r="P3856" i="3" s="1"/>
  <c r="Q3856" i="3" s="1"/>
  <c r="R3856" i="3" s="1"/>
  <c r="S3856" i="3" s="1"/>
  <c r="J3856" i="3"/>
  <c r="I3856" i="3"/>
  <c r="AJ3855" i="3"/>
  <c r="AK3855" i="3" s="1"/>
  <c r="I3855" i="3"/>
  <c r="AJ3854" i="3"/>
  <c r="AK3854" i="3" s="1"/>
  <c r="K3854" i="3"/>
  <c r="J3854" i="3"/>
  <c r="I3854" i="3"/>
  <c r="L3854" i="3" s="1"/>
  <c r="AJ3853" i="3"/>
  <c r="AK3853" i="3" s="1"/>
  <c r="I3853" i="3"/>
  <c r="AJ3852" i="3"/>
  <c r="AK3852" i="3" s="1"/>
  <c r="I3852" i="3"/>
  <c r="T3852" i="3" s="1"/>
  <c r="U3852" i="3" s="1"/>
  <c r="V3852" i="3" s="1"/>
  <c r="W3852" i="3" s="1"/>
  <c r="X3852" i="3" s="1"/>
  <c r="Y3852" i="3" s="1"/>
  <c r="Z3852" i="3" s="1"/>
  <c r="AA3852" i="3" s="1"/>
  <c r="AB3852" i="3" s="1"/>
  <c r="AC3852" i="3" s="1"/>
  <c r="AJ3851" i="3"/>
  <c r="AK3851" i="3" s="1"/>
  <c r="I3851" i="3"/>
  <c r="AJ3850" i="3"/>
  <c r="AK3850" i="3" s="1"/>
  <c r="M3850" i="3"/>
  <c r="N3850" i="3" s="1"/>
  <c r="O3850" i="3" s="1"/>
  <c r="P3850" i="3" s="1"/>
  <c r="Q3850" i="3" s="1"/>
  <c r="R3850" i="3" s="1"/>
  <c r="S3850" i="3" s="1"/>
  <c r="K3850" i="3"/>
  <c r="J3850" i="3"/>
  <c r="I3850" i="3"/>
  <c r="L3850" i="3" s="1"/>
  <c r="AJ3849" i="3"/>
  <c r="AK3849" i="3" s="1"/>
  <c r="I3849" i="3"/>
  <c r="AJ3848" i="3"/>
  <c r="AK3848" i="3" s="1"/>
  <c r="I3848" i="3"/>
  <c r="AJ3847" i="3"/>
  <c r="AK3847" i="3" s="1"/>
  <c r="T3847" i="3"/>
  <c r="U3847" i="3" s="1"/>
  <c r="V3847" i="3" s="1"/>
  <c r="W3847" i="3" s="1"/>
  <c r="X3847" i="3" s="1"/>
  <c r="Y3847" i="3" s="1"/>
  <c r="Z3847" i="3" s="1"/>
  <c r="AA3847" i="3" s="1"/>
  <c r="AB3847" i="3" s="1"/>
  <c r="AC3847" i="3" s="1"/>
  <c r="K3847" i="3"/>
  <c r="J3847" i="3"/>
  <c r="I3847" i="3"/>
  <c r="L3847" i="3" s="1"/>
  <c r="AJ3846" i="3"/>
  <c r="AK3846" i="3" s="1"/>
  <c r="P3846" i="3"/>
  <c r="Q3846" i="3" s="1"/>
  <c r="R3846" i="3" s="1"/>
  <c r="S3846" i="3" s="1"/>
  <c r="M3846" i="3"/>
  <c r="N3846" i="3" s="1"/>
  <c r="O3846" i="3" s="1"/>
  <c r="K3846" i="3"/>
  <c r="J3846" i="3"/>
  <c r="I3846" i="3"/>
  <c r="L3846" i="3" s="1"/>
  <c r="AJ3845" i="3"/>
  <c r="AK3845" i="3" s="1"/>
  <c r="I3845" i="3"/>
  <c r="AJ3844" i="3"/>
  <c r="AK3844" i="3" s="1"/>
  <c r="L3844" i="3"/>
  <c r="I3844" i="3"/>
  <c r="AJ3843" i="3"/>
  <c r="AK3843" i="3" s="1"/>
  <c r="T3843" i="3"/>
  <c r="U3843" i="3" s="1"/>
  <c r="V3843" i="3" s="1"/>
  <c r="W3843" i="3" s="1"/>
  <c r="X3843" i="3" s="1"/>
  <c r="Y3843" i="3" s="1"/>
  <c r="Z3843" i="3" s="1"/>
  <c r="AA3843" i="3" s="1"/>
  <c r="AB3843" i="3" s="1"/>
  <c r="AC3843" i="3" s="1"/>
  <c r="K3843" i="3"/>
  <c r="J3843" i="3"/>
  <c r="I3843" i="3"/>
  <c r="L3843" i="3" s="1"/>
  <c r="AJ3842" i="3"/>
  <c r="AK3842" i="3" s="1"/>
  <c r="M3842" i="3"/>
  <c r="N3842" i="3" s="1"/>
  <c r="O3842" i="3" s="1"/>
  <c r="P3842" i="3" s="1"/>
  <c r="Q3842" i="3" s="1"/>
  <c r="R3842" i="3" s="1"/>
  <c r="S3842" i="3" s="1"/>
  <c r="J3842" i="3"/>
  <c r="I3842" i="3"/>
  <c r="L3842" i="3" s="1"/>
  <c r="AJ3841" i="3"/>
  <c r="AK3841" i="3" s="1"/>
  <c r="I3841" i="3"/>
  <c r="J3841" i="3" s="1"/>
  <c r="AJ3840" i="3"/>
  <c r="AK3840" i="3" s="1"/>
  <c r="I3840" i="3"/>
  <c r="AJ3839" i="3"/>
  <c r="AK3839" i="3" s="1"/>
  <c r="T3839" i="3"/>
  <c r="U3839" i="3" s="1"/>
  <c r="V3839" i="3" s="1"/>
  <c r="W3839" i="3" s="1"/>
  <c r="X3839" i="3" s="1"/>
  <c r="Y3839" i="3" s="1"/>
  <c r="Z3839" i="3" s="1"/>
  <c r="AA3839" i="3" s="1"/>
  <c r="AB3839" i="3" s="1"/>
  <c r="AC3839" i="3" s="1"/>
  <c r="K3839" i="3"/>
  <c r="I3839" i="3"/>
  <c r="M3839" i="3" s="1"/>
  <c r="N3839" i="3" s="1"/>
  <c r="O3839" i="3" s="1"/>
  <c r="P3839" i="3" s="1"/>
  <c r="Q3839" i="3" s="1"/>
  <c r="R3839" i="3" s="1"/>
  <c r="S3839" i="3" s="1"/>
  <c r="AJ3838" i="3"/>
  <c r="AK3838" i="3" s="1"/>
  <c r="K3838" i="3"/>
  <c r="J3838" i="3"/>
  <c r="I3838" i="3"/>
  <c r="L3838" i="3" s="1"/>
  <c r="AJ3837" i="3"/>
  <c r="AK3837" i="3" s="1"/>
  <c r="I3837" i="3"/>
  <c r="AJ3836" i="3"/>
  <c r="AK3836" i="3" s="1"/>
  <c r="I3836" i="3"/>
  <c r="AJ3835" i="3"/>
  <c r="AK3835" i="3" s="1"/>
  <c r="I3835" i="3"/>
  <c r="L3835" i="3" s="1"/>
  <c r="AJ3834" i="3"/>
  <c r="AK3834" i="3" s="1"/>
  <c r="I3834" i="3"/>
  <c r="AJ3833" i="3"/>
  <c r="AK3833" i="3" s="1"/>
  <c r="I3833" i="3"/>
  <c r="AJ3832" i="3"/>
  <c r="AK3832" i="3" s="1"/>
  <c r="M3832" i="3"/>
  <c r="N3832" i="3" s="1"/>
  <c r="O3832" i="3" s="1"/>
  <c r="P3832" i="3" s="1"/>
  <c r="Q3832" i="3" s="1"/>
  <c r="R3832" i="3" s="1"/>
  <c r="S3832" i="3" s="1"/>
  <c r="AD3832" i="3" s="1"/>
  <c r="K3832" i="3"/>
  <c r="J3832" i="3"/>
  <c r="I3832" i="3"/>
  <c r="T3832" i="3" s="1"/>
  <c r="U3832" i="3" s="1"/>
  <c r="V3832" i="3" s="1"/>
  <c r="W3832" i="3" s="1"/>
  <c r="X3832" i="3" s="1"/>
  <c r="Y3832" i="3" s="1"/>
  <c r="Z3832" i="3" s="1"/>
  <c r="AA3832" i="3" s="1"/>
  <c r="AB3832" i="3" s="1"/>
  <c r="AC3832" i="3" s="1"/>
  <c r="AJ3831" i="3"/>
  <c r="AK3831" i="3" s="1"/>
  <c r="M3831" i="3"/>
  <c r="N3831" i="3" s="1"/>
  <c r="O3831" i="3" s="1"/>
  <c r="P3831" i="3" s="1"/>
  <c r="Q3831" i="3" s="1"/>
  <c r="R3831" i="3" s="1"/>
  <c r="S3831" i="3" s="1"/>
  <c r="J3831" i="3"/>
  <c r="I3831" i="3"/>
  <c r="L3831" i="3" s="1"/>
  <c r="AJ3830" i="3"/>
  <c r="AK3830" i="3" s="1"/>
  <c r="I3830" i="3"/>
  <c r="AJ3829" i="3"/>
  <c r="AK3829" i="3" s="1"/>
  <c r="I3829" i="3"/>
  <c r="M3829" i="3" s="1"/>
  <c r="N3829" i="3" s="1"/>
  <c r="O3829" i="3" s="1"/>
  <c r="P3829" i="3" s="1"/>
  <c r="Q3829" i="3" s="1"/>
  <c r="R3829" i="3" s="1"/>
  <c r="S3829" i="3" s="1"/>
  <c r="AJ3828" i="3"/>
  <c r="AK3828" i="3" s="1"/>
  <c r="X3828" i="3"/>
  <c r="Y3828" i="3" s="1"/>
  <c r="Z3828" i="3" s="1"/>
  <c r="AA3828" i="3" s="1"/>
  <c r="AB3828" i="3" s="1"/>
  <c r="AC3828" i="3" s="1"/>
  <c r="K3828" i="3"/>
  <c r="J3828" i="3"/>
  <c r="I3828" i="3"/>
  <c r="T3828" i="3" s="1"/>
  <c r="U3828" i="3" s="1"/>
  <c r="V3828" i="3" s="1"/>
  <c r="W3828" i="3" s="1"/>
  <c r="AJ3827" i="3"/>
  <c r="AK3827" i="3" s="1"/>
  <c r="M3827" i="3"/>
  <c r="N3827" i="3" s="1"/>
  <c r="O3827" i="3" s="1"/>
  <c r="P3827" i="3" s="1"/>
  <c r="Q3827" i="3" s="1"/>
  <c r="R3827" i="3" s="1"/>
  <c r="S3827" i="3" s="1"/>
  <c r="I3827" i="3"/>
  <c r="AJ3826" i="3"/>
  <c r="AK3826" i="3" s="1"/>
  <c r="I3826" i="3"/>
  <c r="L3826" i="3" s="1"/>
  <c r="AJ3825" i="3"/>
  <c r="AK3825" i="3" s="1"/>
  <c r="I3825" i="3"/>
  <c r="AJ3824" i="3"/>
  <c r="AK3824" i="3" s="1"/>
  <c r="T3824" i="3"/>
  <c r="U3824" i="3" s="1"/>
  <c r="V3824" i="3" s="1"/>
  <c r="W3824" i="3" s="1"/>
  <c r="X3824" i="3" s="1"/>
  <c r="Y3824" i="3" s="1"/>
  <c r="Z3824" i="3" s="1"/>
  <c r="AA3824" i="3" s="1"/>
  <c r="AB3824" i="3" s="1"/>
  <c r="AC3824" i="3" s="1"/>
  <c r="M3824" i="3"/>
  <c r="N3824" i="3" s="1"/>
  <c r="O3824" i="3" s="1"/>
  <c r="P3824" i="3" s="1"/>
  <c r="Q3824" i="3" s="1"/>
  <c r="R3824" i="3" s="1"/>
  <c r="S3824" i="3" s="1"/>
  <c r="L3824" i="3"/>
  <c r="K3824" i="3"/>
  <c r="J3824" i="3"/>
  <c r="I3824" i="3"/>
  <c r="AJ3823" i="3"/>
  <c r="AK3823" i="3" s="1"/>
  <c r="T3823" i="3"/>
  <c r="U3823" i="3" s="1"/>
  <c r="V3823" i="3" s="1"/>
  <c r="W3823" i="3" s="1"/>
  <c r="X3823" i="3" s="1"/>
  <c r="Y3823" i="3" s="1"/>
  <c r="Z3823" i="3" s="1"/>
  <c r="AA3823" i="3" s="1"/>
  <c r="AB3823" i="3" s="1"/>
  <c r="AC3823" i="3" s="1"/>
  <c r="M3823" i="3"/>
  <c r="N3823" i="3" s="1"/>
  <c r="O3823" i="3" s="1"/>
  <c r="P3823" i="3" s="1"/>
  <c r="Q3823" i="3" s="1"/>
  <c r="R3823" i="3" s="1"/>
  <c r="S3823" i="3" s="1"/>
  <c r="K3823" i="3"/>
  <c r="J3823" i="3"/>
  <c r="I3823" i="3"/>
  <c r="L3823" i="3" s="1"/>
  <c r="AJ3822" i="3"/>
  <c r="AK3822" i="3" s="1"/>
  <c r="I3822" i="3"/>
  <c r="AJ3821" i="3"/>
  <c r="AK3821" i="3" s="1"/>
  <c r="I3821" i="3"/>
  <c r="J3821" i="3" s="1"/>
  <c r="AJ3820" i="3"/>
  <c r="AK3820" i="3" s="1"/>
  <c r="I3820" i="3"/>
  <c r="AJ3819" i="3"/>
  <c r="AK3819" i="3" s="1"/>
  <c r="I3819" i="3"/>
  <c r="L3819" i="3" s="1"/>
  <c r="AJ3818" i="3"/>
  <c r="AK3818" i="3" s="1"/>
  <c r="I3818" i="3"/>
  <c r="AJ3817" i="3"/>
  <c r="AK3817" i="3" s="1"/>
  <c r="I3817" i="3"/>
  <c r="AJ3816" i="3"/>
  <c r="AK3816" i="3" s="1"/>
  <c r="K3816" i="3"/>
  <c r="J3816" i="3"/>
  <c r="I3816" i="3"/>
  <c r="T3816" i="3" s="1"/>
  <c r="U3816" i="3" s="1"/>
  <c r="V3816" i="3" s="1"/>
  <c r="W3816" i="3" s="1"/>
  <c r="X3816" i="3" s="1"/>
  <c r="Y3816" i="3" s="1"/>
  <c r="Z3816" i="3" s="1"/>
  <c r="AA3816" i="3" s="1"/>
  <c r="AB3816" i="3" s="1"/>
  <c r="AC3816" i="3" s="1"/>
  <c r="AJ3815" i="3"/>
  <c r="AK3815" i="3" s="1"/>
  <c r="M3815" i="3"/>
  <c r="N3815" i="3" s="1"/>
  <c r="O3815" i="3" s="1"/>
  <c r="P3815" i="3" s="1"/>
  <c r="Q3815" i="3" s="1"/>
  <c r="R3815" i="3" s="1"/>
  <c r="S3815" i="3" s="1"/>
  <c r="I3815" i="3"/>
  <c r="L3815" i="3" s="1"/>
  <c r="AJ3814" i="3"/>
  <c r="AK3814" i="3" s="1"/>
  <c r="M3814" i="3"/>
  <c r="N3814" i="3" s="1"/>
  <c r="O3814" i="3" s="1"/>
  <c r="P3814" i="3" s="1"/>
  <c r="Q3814" i="3" s="1"/>
  <c r="R3814" i="3" s="1"/>
  <c r="S3814" i="3" s="1"/>
  <c r="K3814" i="3"/>
  <c r="I3814" i="3"/>
  <c r="L3814" i="3" s="1"/>
  <c r="AJ3813" i="3"/>
  <c r="AK3813" i="3" s="1"/>
  <c r="I3813" i="3"/>
  <c r="M3813" i="3" s="1"/>
  <c r="N3813" i="3" s="1"/>
  <c r="O3813" i="3" s="1"/>
  <c r="P3813" i="3" s="1"/>
  <c r="Q3813" i="3" s="1"/>
  <c r="R3813" i="3" s="1"/>
  <c r="S3813" i="3" s="1"/>
  <c r="AJ3812" i="3"/>
  <c r="AK3812" i="3" s="1"/>
  <c r="T3812" i="3"/>
  <c r="U3812" i="3" s="1"/>
  <c r="V3812" i="3" s="1"/>
  <c r="W3812" i="3" s="1"/>
  <c r="X3812" i="3" s="1"/>
  <c r="Y3812" i="3" s="1"/>
  <c r="Z3812" i="3" s="1"/>
  <c r="AA3812" i="3" s="1"/>
  <c r="AB3812" i="3" s="1"/>
  <c r="AC3812" i="3" s="1"/>
  <c r="I3812" i="3"/>
  <c r="AJ3811" i="3"/>
  <c r="AK3811" i="3" s="1"/>
  <c r="J3811" i="3"/>
  <c r="I3811" i="3"/>
  <c r="L3811" i="3" s="1"/>
  <c r="AJ3810" i="3"/>
  <c r="AK3810" i="3" s="1"/>
  <c r="I3810" i="3"/>
  <c r="AJ3809" i="3"/>
  <c r="AK3809" i="3" s="1"/>
  <c r="J3809" i="3"/>
  <c r="I3809" i="3"/>
  <c r="M3809" i="3" s="1"/>
  <c r="N3809" i="3" s="1"/>
  <c r="O3809" i="3" s="1"/>
  <c r="P3809" i="3" s="1"/>
  <c r="Q3809" i="3" s="1"/>
  <c r="R3809" i="3" s="1"/>
  <c r="S3809" i="3" s="1"/>
  <c r="AJ3808" i="3"/>
  <c r="AK3808" i="3" s="1"/>
  <c r="I3808" i="3"/>
  <c r="T3808" i="3" s="1"/>
  <c r="U3808" i="3" s="1"/>
  <c r="V3808" i="3" s="1"/>
  <c r="W3808" i="3" s="1"/>
  <c r="X3808" i="3" s="1"/>
  <c r="Y3808" i="3" s="1"/>
  <c r="Z3808" i="3" s="1"/>
  <c r="AA3808" i="3" s="1"/>
  <c r="AB3808" i="3" s="1"/>
  <c r="AC3808" i="3" s="1"/>
  <c r="AJ3807" i="3"/>
  <c r="AK3807" i="3" s="1"/>
  <c r="I3807" i="3"/>
  <c r="AJ3806" i="3"/>
  <c r="AK3806" i="3" s="1"/>
  <c r="K3806" i="3"/>
  <c r="I3806" i="3"/>
  <c r="L3806" i="3" s="1"/>
  <c r="AJ3805" i="3"/>
  <c r="AK3805" i="3" s="1"/>
  <c r="I3805" i="3"/>
  <c r="AJ3804" i="3"/>
  <c r="AK3804" i="3" s="1"/>
  <c r="I3804" i="3"/>
  <c r="AJ3803" i="3"/>
  <c r="AK3803" i="3" s="1"/>
  <c r="I3803" i="3"/>
  <c r="L3803" i="3" s="1"/>
  <c r="AJ3802" i="3"/>
  <c r="AK3802" i="3" s="1"/>
  <c r="I3802" i="3"/>
  <c r="L3802" i="3" s="1"/>
  <c r="AJ3801" i="3"/>
  <c r="AK3801" i="3" s="1"/>
  <c r="I3801" i="3"/>
  <c r="M3801" i="3" s="1"/>
  <c r="N3801" i="3" s="1"/>
  <c r="O3801" i="3" s="1"/>
  <c r="P3801" i="3" s="1"/>
  <c r="Q3801" i="3" s="1"/>
  <c r="R3801" i="3" s="1"/>
  <c r="S3801" i="3" s="1"/>
  <c r="AJ3800" i="3"/>
  <c r="AK3800" i="3" s="1"/>
  <c r="L3800" i="3"/>
  <c r="J3800" i="3"/>
  <c r="I3800" i="3"/>
  <c r="AJ3799" i="3"/>
  <c r="AK3799" i="3" s="1"/>
  <c r="T3799" i="3"/>
  <c r="U3799" i="3" s="1"/>
  <c r="V3799" i="3" s="1"/>
  <c r="W3799" i="3" s="1"/>
  <c r="X3799" i="3" s="1"/>
  <c r="Y3799" i="3" s="1"/>
  <c r="Z3799" i="3" s="1"/>
  <c r="AA3799" i="3" s="1"/>
  <c r="AB3799" i="3" s="1"/>
  <c r="AC3799" i="3" s="1"/>
  <c r="M3799" i="3"/>
  <c r="N3799" i="3" s="1"/>
  <c r="O3799" i="3" s="1"/>
  <c r="P3799" i="3" s="1"/>
  <c r="Q3799" i="3" s="1"/>
  <c r="R3799" i="3" s="1"/>
  <c r="S3799" i="3" s="1"/>
  <c r="I3799" i="3"/>
  <c r="L3799" i="3" s="1"/>
  <c r="AJ3798" i="3"/>
  <c r="AK3798" i="3" s="1"/>
  <c r="I3798" i="3"/>
  <c r="AJ3797" i="3"/>
  <c r="AK3797" i="3" s="1"/>
  <c r="I3797" i="3"/>
  <c r="AJ3796" i="3"/>
  <c r="AK3796" i="3" s="1"/>
  <c r="L3796" i="3"/>
  <c r="K3796" i="3"/>
  <c r="J3796" i="3"/>
  <c r="I3796" i="3"/>
  <c r="T3796" i="3" s="1"/>
  <c r="U3796" i="3" s="1"/>
  <c r="V3796" i="3" s="1"/>
  <c r="W3796" i="3" s="1"/>
  <c r="X3796" i="3" s="1"/>
  <c r="Y3796" i="3" s="1"/>
  <c r="Z3796" i="3" s="1"/>
  <c r="AA3796" i="3" s="1"/>
  <c r="AB3796" i="3" s="1"/>
  <c r="AC3796" i="3" s="1"/>
  <c r="AJ3795" i="3"/>
  <c r="AK3795" i="3" s="1"/>
  <c r="T3795" i="3"/>
  <c r="U3795" i="3" s="1"/>
  <c r="V3795" i="3" s="1"/>
  <c r="W3795" i="3" s="1"/>
  <c r="X3795" i="3" s="1"/>
  <c r="Y3795" i="3" s="1"/>
  <c r="Z3795" i="3" s="1"/>
  <c r="AA3795" i="3" s="1"/>
  <c r="AB3795" i="3" s="1"/>
  <c r="AC3795" i="3" s="1"/>
  <c r="M3795" i="3"/>
  <c r="N3795" i="3" s="1"/>
  <c r="O3795" i="3" s="1"/>
  <c r="P3795" i="3" s="1"/>
  <c r="Q3795" i="3" s="1"/>
  <c r="R3795" i="3" s="1"/>
  <c r="S3795" i="3" s="1"/>
  <c r="J3795" i="3"/>
  <c r="I3795" i="3"/>
  <c r="L3795" i="3" s="1"/>
  <c r="AJ3794" i="3"/>
  <c r="AK3794" i="3" s="1"/>
  <c r="K3794" i="3"/>
  <c r="J3794" i="3"/>
  <c r="I3794" i="3"/>
  <c r="L3794" i="3" s="1"/>
  <c r="AJ3793" i="3"/>
  <c r="AK3793" i="3" s="1"/>
  <c r="I3793" i="3"/>
  <c r="J3793" i="3" s="1"/>
  <c r="AJ3792" i="3"/>
  <c r="AK3792" i="3" s="1"/>
  <c r="J3792" i="3"/>
  <c r="I3792" i="3"/>
  <c r="T3792" i="3" s="1"/>
  <c r="U3792" i="3" s="1"/>
  <c r="V3792" i="3" s="1"/>
  <c r="W3792" i="3" s="1"/>
  <c r="X3792" i="3" s="1"/>
  <c r="Y3792" i="3" s="1"/>
  <c r="Z3792" i="3" s="1"/>
  <c r="AA3792" i="3" s="1"/>
  <c r="AB3792" i="3" s="1"/>
  <c r="AC3792" i="3" s="1"/>
  <c r="AJ3791" i="3"/>
  <c r="AK3791" i="3" s="1"/>
  <c r="M3791" i="3"/>
  <c r="N3791" i="3" s="1"/>
  <c r="O3791" i="3" s="1"/>
  <c r="P3791" i="3" s="1"/>
  <c r="Q3791" i="3" s="1"/>
  <c r="R3791" i="3" s="1"/>
  <c r="S3791" i="3" s="1"/>
  <c r="J3791" i="3"/>
  <c r="I3791" i="3"/>
  <c r="L3791" i="3" s="1"/>
  <c r="AJ3790" i="3"/>
  <c r="AK3790" i="3" s="1"/>
  <c r="J3790" i="3"/>
  <c r="I3790" i="3"/>
  <c r="L3790" i="3" s="1"/>
  <c r="AJ3789" i="3"/>
  <c r="AK3789" i="3" s="1"/>
  <c r="I3789" i="3"/>
  <c r="M3789" i="3" s="1"/>
  <c r="N3789" i="3" s="1"/>
  <c r="O3789" i="3" s="1"/>
  <c r="P3789" i="3" s="1"/>
  <c r="Q3789" i="3" s="1"/>
  <c r="R3789" i="3" s="1"/>
  <c r="S3789" i="3" s="1"/>
  <c r="AJ3788" i="3"/>
  <c r="AK3788" i="3" s="1"/>
  <c r="V3788" i="3"/>
  <c r="W3788" i="3" s="1"/>
  <c r="X3788" i="3" s="1"/>
  <c r="Y3788" i="3" s="1"/>
  <c r="Z3788" i="3" s="1"/>
  <c r="AA3788" i="3" s="1"/>
  <c r="AB3788" i="3" s="1"/>
  <c r="AC3788" i="3" s="1"/>
  <c r="I3788" i="3"/>
  <c r="T3788" i="3" s="1"/>
  <c r="U3788" i="3" s="1"/>
  <c r="AJ3787" i="3"/>
  <c r="AK3787" i="3" s="1"/>
  <c r="J3787" i="3"/>
  <c r="I3787" i="3"/>
  <c r="AJ3786" i="3"/>
  <c r="AK3786" i="3" s="1"/>
  <c r="K3786" i="3"/>
  <c r="I3786" i="3"/>
  <c r="AJ3785" i="3"/>
  <c r="AK3785" i="3" s="1"/>
  <c r="I3785" i="3"/>
  <c r="AJ3784" i="3"/>
  <c r="AK3784" i="3" s="1"/>
  <c r="I3784" i="3"/>
  <c r="T3784" i="3" s="1"/>
  <c r="U3784" i="3" s="1"/>
  <c r="V3784" i="3" s="1"/>
  <c r="W3784" i="3" s="1"/>
  <c r="X3784" i="3" s="1"/>
  <c r="Y3784" i="3" s="1"/>
  <c r="Z3784" i="3" s="1"/>
  <c r="AA3784" i="3" s="1"/>
  <c r="AB3784" i="3" s="1"/>
  <c r="AC3784" i="3" s="1"/>
  <c r="AJ3783" i="3"/>
  <c r="AK3783" i="3" s="1"/>
  <c r="O3783" i="3"/>
  <c r="P3783" i="3" s="1"/>
  <c r="Q3783" i="3" s="1"/>
  <c r="R3783" i="3" s="1"/>
  <c r="S3783" i="3" s="1"/>
  <c r="M3783" i="3"/>
  <c r="N3783" i="3" s="1"/>
  <c r="J3783" i="3"/>
  <c r="I3783" i="3"/>
  <c r="L3783" i="3" s="1"/>
  <c r="AJ3782" i="3"/>
  <c r="AK3782" i="3" s="1"/>
  <c r="P3782" i="3"/>
  <c r="Q3782" i="3" s="1"/>
  <c r="R3782" i="3" s="1"/>
  <c r="S3782" i="3" s="1"/>
  <c r="M3782" i="3"/>
  <c r="N3782" i="3" s="1"/>
  <c r="O3782" i="3" s="1"/>
  <c r="K3782" i="3"/>
  <c r="J3782" i="3"/>
  <c r="I3782" i="3"/>
  <c r="L3782" i="3" s="1"/>
  <c r="AJ3781" i="3"/>
  <c r="AK3781" i="3" s="1"/>
  <c r="J3781" i="3"/>
  <c r="I3781" i="3"/>
  <c r="AJ3780" i="3"/>
  <c r="AK3780" i="3" s="1"/>
  <c r="M3780" i="3"/>
  <c r="N3780" i="3" s="1"/>
  <c r="O3780" i="3" s="1"/>
  <c r="P3780" i="3" s="1"/>
  <c r="Q3780" i="3" s="1"/>
  <c r="R3780" i="3" s="1"/>
  <c r="S3780" i="3" s="1"/>
  <c r="K3780" i="3"/>
  <c r="J3780" i="3"/>
  <c r="I3780" i="3"/>
  <c r="T3780" i="3" s="1"/>
  <c r="U3780" i="3" s="1"/>
  <c r="V3780" i="3" s="1"/>
  <c r="W3780" i="3" s="1"/>
  <c r="X3780" i="3" s="1"/>
  <c r="Y3780" i="3" s="1"/>
  <c r="Z3780" i="3" s="1"/>
  <c r="AA3780" i="3" s="1"/>
  <c r="AB3780" i="3" s="1"/>
  <c r="AC3780" i="3" s="1"/>
  <c r="AJ3779" i="3"/>
  <c r="AK3779" i="3" s="1"/>
  <c r="T3779" i="3"/>
  <c r="U3779" i="3" s="1"/>
  <c r="V3779" i="3" s="1"/>
  <c r="W3779" i="3" s="1"/>
  <c r="X3779" i="3" s="1"/>
  <c r="Y3779" i="3" s="1"/>
  <c r="Z3779" i="3" s="1"/>
  <c r="AA3779" i="3" s="1"/>
  <c r="AB3779" i="3" s="1"/>
  <c r="AC3779" i="3" s="1"/>
  <c r="J3779" i="3"/>
  <c r="I3779" i="3"/>
  <c r="AJ3778" i="3"/>
  <c r="AK3778" i="3" s="1"/>
  <c r="K3778" i="3"/>
  <c r="I3778" i="3"/>
  <c r="AJ3777" i="3"/>
  <c r="AK3777" i="3" s="1"/>
  <c r="P3777" i="3"/>
  <c r="Q3777" i="3" s="1"/>
  <c r="R3777" i="3" s="1"/>
  <c r="S3777" i="3" s="1"/>
  <c r="M3777" i="3"/>
  <c r="N3777" i="3" s="1"/>
  <c r="O3777" i="3" s="1"/>
  <c r="J3777" i="3"/>
  <c r="I3777" i="3"/>
  <c r="AJ3776" i="3"/>
  <c r="AK3776" i="3" s="1"/>
  <c r="M3776" i="3"/>
  <c r="N3776" i="3" s="1"/>
  <c r="O3776" i="3" s="1"/>
  <c r="P3776" i="3" s="1"/>
  <c r="Q3776" i="3" s="1"/>
  <c r="R3776" i="3" s="1"/>
  <c r="S3776" i="3" s="1"/>
  <c r="K3776" i="3"/>
  <c r="I3776" i="3"/>
  <c r="T3776" i="3" s="1"/>
  <c r="U3776" i="3" s="1"/>
  <c r="V3776" i="3" s="1"/>
  <c r="W3776" i="3" s="1"/>
  <c r="X3776" i="3" s="1"/>
  <c r="Y3776" i="3" s="1"/>
  <c r="Z3776" i="3" s="1"/>
  <c r="AA3776" i="3" s="1"/>
  <c r="AB3776" i="3" s="1"/>
  <c r="AC3776" i="3" s="1"/>
  <c r="AJ3775" i="3"/>
  <c r="AK3775" i="3" s="1"/>
  <c r="T3775" i="3"/>
  <c r="U3775" i="3" s="1"/>
  <c r="V3775" i="3" s="1"/>
  <c r="W3775" i="3" s="1"/>
  <c r="X3775" i="3" s="1"/>
  <c r="Y3775" i="3" s="1"/>
  <c r="Z3775" i="3" s="1"/>
  <c r="AA3775" i="3" s="1"/>
  <c r="AB3775" i="3" s="1"/>
  <c r="AC3775" i="3" s="1"/>
  <c r="M3775" i="3"/>
  <c r="N3775" i="3" s="1"/>
  <c r="O3775" i="3" s="1"/>
  <c r="P3775" i="3" s="1"/>
  <c r="Q3775" i="3" s="1"/>
  <c r="R3775" i="3" s="1"/>
  <c r="S3775" i="3" s="1"/>
  <c r="I3775" i="3"/>
  <c r="L3775" i="3" s="1"/>
  <c r="AJ3774" i="3"/>
  <c r="AK3774" i="3" s="1"/>
  <c r="K3774" i="3"/>
  <c r="I3774" i="3"/>
  <c r="L3774" i="3" s="1"/>
  <c r="AJ3773" i="3"/>
  <c r="AK3773" i="3" s="1"/>
  <c r="I3773" i="3"/>
  <c r="AJ3772" i="3"/>
  <c r="AK3772" i="3" s="1"/>
  <c r="K3772" i="3"/>
  <c r="I3772" i="3"/>
  <c r="AJ3771" i="3"/>
  <c r="AK3771" i="3" s="1"/>
  <c r="M3771" i="3"/>
  <c r="N3771" i="3" s="1"/>
  <c r="O3771" i="3" s="1"/>
  <c r="P3771" i="3" s="1"/>
  <c r="Q3771" i="3" s="1"/>
  <c r="R3771" i="3" s="1"/>
  <c r="S3771" i="3" s="1"/>
  <c r="I3771" i="3"/>
  <c r="AJ3770" i="3"/>
  <c r="AK3770" i="3" s="1"/>
  <c r="I3770" i="3"/>
  <c r="L3770" i="3" s="1"/>
  <c r="AJ3769" i="3"/>
  <c r="AK3769" i="3" s="1"/>
  <c r="I3769" i="3"/>
  <c r="AJ3768" i="3"/>
  <c r="AK3768" i="3" s="1"/>
  <c r="M3768" i="3"/>
  <c r="N3768" i="3" s="1"/>
  <c r="O3768" i="3" s="1"/>
  <c r="P3768" i="3" s="1"/>
  <c r="Q3768" i="3" s="1"/>
  <c r="R3768" i="3" s="1"/>
  <c r="S3768" i="3" s="1"/>
  <c r="I3768" i="3"/>
  <c r="AJ3767" i="3"/>
  <c r="AK3767" i="3" s="1"/>
  <c r="I3767" i="3"/>
  <c r="AJ3766" i="3"/>
  <c r="AK3766" i="3" s="1"/>
  <c r="I3766" i="3"/>
  <c r="AJ3765" i="3"/>
  <c r="AK3765" i="3" s="1"/>
  <c r="I3765" i="3"/>
  <c r="AJ3764" i="3"/>
  <c r="AK3764" i="3" s="1"/>
  <c r="T3764" i="3"/>
  <c r="U3764" i="3" s="1"/>
  <c r="V3764" i="3" s="1"/>
  <c r="W3764" i="3" s="1"/>
  <c r="X3764" i="3" s="1"/>
  <c r="Y3764" i="3" s="1"/>
  <c r="Z3764" i="3" s="1"/>
  <c r="AA3764" i="3" s="1"/>
  <c r="AB3764" i="3" s="1"/>
  <c r="AC3764" i="3" s="1"/>
  <c r="P3764" i="3"/>
  <c r="Q3764" i="3" s="1"/>
  <c r="R3764" i="3" s="1"/>
  <c r="S3764" i="3" s="1"/>
  <c r="K3764" i="3"/>
  <c r="I3764" i="3"/>
  <c r="M3764" i="3" s="1"/>
  <c r="N3764" i="3" s="1"/>
  <c r="O3764" i="3" s="1"/>
  <c r="AJ3763" i="3"/>
  <c r="AK3763" i="3" s="1"/>
  <c r="I3763" i="3"/>
  <c r="AJ3762" i="3"/>
  <c r="AK3762" i="3" s="1"/>
  <c r="I3762" i="3"/>
  <c r="AJ3761" i="3"/>
  <c r="AK3761" i="3" s="1"/>
  <c r="L3761" i="3"/>
  <c r="J3761" i="3"/>
  <c r="I3761" i="3"/>
  <c r="K3761" i="3" s="1"/>
  <c r="AJ3760" i="3"/>
  <c r="AK3760" i="3" s="1"/>
  <c r="K3760" i="3"/>
  <c r="I3760" i="3"/>
  <c r="T3760" i="3" s="1"/>
  <c r="U3760" i="3" s="1"/>
  <c r="V3760" i="3" s="1"/>
  <c r="W3760" i="3" s="1"/>
  <c r="X3760" i="3" s="1"/>
  <c r="Y3760" i="3" s="1"/>
  <c r="Z3760" i="3" s="1"/>
  <c r="AA3760" i="3" s="1"/>
  <c r="AB3760" i="3" s="1"/>
  <c r="AC3760" i="3" s="1"/>
  <c r="AJ3759" i="3"/>
  <c r="AK3759" i="3" s="1"/>
  <c r="T3759" i="3"/>
  <c r="U3759" i="3" s="1"/>
  <c r="V3759" i="3" s="1"/>
  <c r="W3759" i="3" s="1"/>
  <c r="X3759" i="3" s="1"/>
  <c r="Y3759" i="3" s="1"/>
  <c r="Z3759" i="3" s="1"/>
  <c r="AA3759" i="3" s="1"/>
  <c r="AB3759" i="3" s="1"/>
  <c r="AC3759" i="3" s="1"/>
  <c r="K3759" i="3"/>
  <c r="J3759" i="3"/>
  <c r="I3759" i="3"/>
  <c r="L3759" i="3" s="1"/>
  <c r="AJ3758" i="3"/>
  <c r="AK3758" i="3" s="1"/>
  <c r="I3758" i="3"/>
  <c r="J3758" i="3" s="1"/>
  <c r="AJ3757" i="3"/>
  <c r="AK3757" i="3" s="1"/>
  <c r="T3757" i="3"/>
  <c r="U3757" i="3" s="1"/>
  <c r="V3757" i="3" s="1"/>
  <c r="W3757" i="3" s="1"/>
  <c r="X3757" i="3" s="1"/>
  <c r="Y3757" i="3" s="1"/>
  <c r="Z3757" i="3" s="1"/>
  <c r="AA3757" i="3" s="1"/>
  <c r="AB3757" i="3" s="1"/>
  <c r="AC3757" i="3" s="1"/>
  <c r="M3757" i="3"/>
  <c r="N3757" i="3" s="1"/>
  <c r="O3757" i="3" s="1"/>
  <c r="P3757" i="3" s="1"/>
  <c r="Q3757" i="3" s="1"/>
  <c r="R3757" i="3" s="1"/>
  <c r="S3757" i="3" s="1"/>
  <c r="AD3757" i="3" s="1"/>
  <c r="L3757" i="3"/>
  <c r="I3757" i="3"/>
  <c r="K3757" i="3" s="1"/>
  <c r="AK3756" i="3"/>
  <c r="AJ3756" i="3"/>
  <c r="V3756" i="3"/>
  <c r="W3756" i="3" s="1"/>
  <c r="X3756" i="3" s="1"/>
  <c r="Y3756" i="3" s="1"/>
  <c r="Z3756" i="3" s="1"/>
  <c r="AA3756" i="3" s="1"/>
  <c r="AB3756" i="3" s="1"/>
  <c r="AC3756" i="3" s="1"/>
  <c r="M3756" i="3"/>
  <c r="N3756" i="3" s="1"/>
  <c r="O3756" i="3" s="1"/>
  <c r="P3756" i="3" s="1"/>
  <c r="Q3756" i="3" s="1"/>
  <c r="R3756" i="3" s="1"/>
  <c r="S3756" i="3" s="1"/>
  <c r="L3756" i="3"/>
  <c r="K3756" i="3"/>
  <c r="J3756" i="3"/>
  <c r="I3756" i="3"/>
  <c r="T3756" i="3" s="1"/>
  <c r="U3756" i="3" s="1"/>
  <c r="AJ3755" i="3"/>
  <c r="AK3755" i="3" s="1"/>
  <c r="M3755" i="3"/>
  <c r="N3755" i="3" s="1"/>
  <c r="O3755" i="3" s="1"/>
  <c r="P3755" i="3" s="1"/>
  <c r="Q3755" i="3" s="1"/>
  <c r="R3755" i="3" s="1"/>
  <c r="S3755" i="3" s="1"/>
  <c r="I3755" i="3"/>
  <c r="AJ3754" i="3"/>
  <c r="AK3754" i="3" s="1"/>
  <c r="I3754" i="3"/>
  <c r="J3754" i="3" s="1"/>
  <c r="AJ3753" i="3"/>
  <c r="AK3753" i="3" s="1"/>
  <c r="I3753" i="3"/>
  <c r="AJ3752" i="3"/>
  <c r="AK3752" i="3" s="1"/>
  <c r="I3752" i="3"/>
  <c r="AJ3751" i="3"/>
  <c r="AK3751" i="3" s="1"/>
  <c r="T3751" i="3"/>
  <c r="U3751" i="3" s="1"/>
  <c r="V3751" i="3" s="1"/>
  <c r="W3751" i="3" s="1"/>
  <c r="X3751" i="3" s="1"/>
  <c r="Y3751" i="3" s="1"/>
  <c r="Z3751" i="3" s="1"/>
  <c r="AA3751" i="3" s="1"/>
  <c r="AB3751" i="3" s="1"/>
  <c r="AC3751" i="3" s="1"/>
  <c r="M3751" i="3"/>
  <c r="N3751" i="3" s="1"/>
  <c r="O3751" i="3" s="1"/>
  <c r="P3751" i="3" s="1"/>
  <c r="Q3751" i="3" s="1"/>
  <c r="R3751" i="3" s="1"/>
  <c r="S3751" i="3" s="1"/>
  <c r="L3751" i="3"/>
  <c r="K3751" i="3"/>
  <c r="J3751" i="3"/>
  <c r="I3751" i="3"/>
  <c r="AJ3750" i="3"/>
  <c r="AK3750" i="3" s="1"/>
  <c r="T3750" i="3"/>
  <c r="U3750" i="3" s="1"/>
  <c r="V3750" i="3" s="1"/>
  <c r="W3750" i="3" s="1"/>
  <c r="X3750" i="3" s="1"/>
  <c r="Y3750" i="3" s="1"/>
  <c r="Z3750" i="3" s="1"/>
  <c r="AA3750" i="3" s="1"/>
  <c r="AB3750" i="3" s="1"/>
  <c r="AC3750" i="3" s="1"/>
  <c r="M3750" i="3"/>
  <c r="N3750" i="3" s="1"/>
  <c r="O3750" i="3" s="1"/>
  <c r="P3750" i="3" s="1"/>
  <c r="Q3750" i="3" s="1"/>
  <c r="R3750" i="3" s="1"/>
  <c r="S3750" i="3" s="1"/>
  <c r="K3750" i="3"/>
  <c r="J3750" i="3"/>
  <c r="I3750" i="3"/>
  <c r="L3750" i="3" s="1"/>
  <c r="AJ3749" i="3"/>
  <c r="AK3749" i="3" s="1"/>
  <c r="I3749" i="3"/>
  <c r="AJ3748" i="3"/>
  <c r="AK3748" i="3" s="1"/>
  <c r="I3748" i="3"/>
  <c r="AJ3747" i="3"/>
  <c r="AK3747" i="3" s="1"/>
  <c r="L3747" i="3"/>
  <c r="K3747" i="3"/>
  <c r="J3747" i="3"/>
  <c r="I3747" i="3"/>
  <c r="T3747" i="3" s="1"/>
  <c r="U3747" i="3" s="1"/>
  <c r="V3747" i="3" s="1"/>
  <c r="W3747" i="3" s="1"/>
  <c r="X3747" i="3" s="1"/>
  <c r="Y3747" i="3" s="1"/>
  <c r="Z3747" i="3" s="1"/>
  <c r="AA3747" i="3" s="1"/>
  <c r="AB3747" i="3" s="1"/>
  <c r="AC3747" i="3" s="1"/>
  <c r="AK3746" i="3"/>
  <c r="AJ3746" i="3"/>
  <c r="T3746" i="3"/>
  <c r="U3746" i="3" s="1"/>
  <c r="V3746" i="3" s="1"/>
  <c r="W3746" i="3" s="1"/>
  <c r="X3746" i="3" s="1"/>
  <c r="Y3746" i="3" s="1"/>
  <c r="Z3746" i="3" s="1"/>
  <c r="AA3746" i="3" s="1"/>
  <c r="AB3746" i="3" s="1"/>
  <c r="AC3746" i="3" s="1"/>
  <c r="M3746" i="3"/>
  <c r="N3746" i="3" s="1"/>
  <c r="O3746" i="3" s="1"/>
  <c r="P3746" i="3" s="1"/>
  <c r="Q3746" i="3" s="1"/>
  <c r="R3746" i="3" s="1"/>
  <c r="S3746" i="3" s="1"/>
  <c r="AD3746" i="3" s="1"/>
  <c r="I3746" i="3"/>
  <c r="AJ3745" i="3"/>
  <c r="AK3745" i="3" s="1"/>
  <c r="I3745" i="3"/>
  <c r="J3745" i="3" s="1"/>
  <c r="AJ3744" i="3"/>
  <c r="AK3744" i="3" s="1"/>
  <c r="T3744" i="3"/>
  <c r="U3744" i="3" s="1"/>
  <c r="V3744" i="3" s="1"/>
  <c r="W3744" i="3" s="1"/>
  <c r="X3744" i="3" s="1"/>
  <c r="Y3744" i="3" s="1"/>
  <c r="Z3744" i="3" s="1"/>
  <c r="AA3744" i="3" s="1"/>
  <c r="AB3744" i="3" s="1"/>
  <c r="AC3744" i="3" s="1"/>
  <c r="L3744" i="3"/>
  <c r="J3744" i="3"/>
  <c r="I3744" i="3"/>
  <c r="AJ3743" i="3"/>
  <c r="AK3743" i="3" s="1"/>
  <c r="T3743" i="3"/>
  <c r="U3743" i="3" s="1"/>
  <c r="V3743" i="3" s="1"/>
  <c r="W3743" i="3" s="1"/>
  <c r="X3743" i="3" s="1"/>
  <c r="Y3743" i="3" s="1"/>
  <c r="Z3743" i="3" s="1"/>
  <c r="AA3743" i="3" s="1"/>
  <c r="AB3743" i="3" s="1"/>
  <c r="AC3743" i="3" s="1"/>
  <c r="L3743" i="3"/>
  <c r="I3743" i="3"/>
  <c r="AK3742" i="3"/>
  <c r="AJ3742" i="3"/>
  <c r="T3742" i="3"/>
  <c r="U3742" i="3" s="1"/>
  <c r="V3742" i="3" s="1"/>
  <c r="W3742" i="3" s="1"/>
  <c r="X3742" i="3" s="1"/>
  <c r="Y3742" i="3" s="1"/>
  <c r="Z3742" i="3" s="1"/>
  <c r="AA3742" i="3" s="1"/>
  <c r="AB3742" i="3" s="1"/>
  <c r="AC3742" i="3" s="1"/>
  <c r="I3742" i="3"/>
  <c r="AJ3741" i="3"/>
  <c r="AK3741" i="3" s="1"/>
  <c r="I3741" i="3"/>
  <c r="AJ3740" i="3"/>
  <c r="AK3740" i="3" s="1"/>
  <c r="T3740" i="3"/>
  <c r="U3740" i="3" s="1"/>
  <c r="V3740" i="3" s="1"/>
  <c r="W3740" i="3" s="1"/>
  <c r="X3740" i="3" s="1"/>
  <c r="Y3740" i="3" s="1"/>
  <c r="Z3740" i="3" s="1"/>
  <c r="AA3740" i="3" s="1"/>
  <c r="AB3740" i="3" s="1"/>
  <c r="AC3740" i="3" s="1"/>
  <c r="I3740" i="3"/>
  <c r="AJ3739" i="3"/>
  <c r="AK3739" i="3" s="1"/>
  <c r="M3739" i="3"/>
  <c r="N3739" i="3" s="1"/>
  <c r="O3739" i="3" s="1"/>
  <c r="P3739" i="3" s="1"/>
  <c r="Q3739" i="3" s="1"/>
  <c r="R3739" i="3" s="1"/>
  <c r="S3739" i="3" s="1"/>
  <c r="L3739" i="3"/>
  <c r="K3739" i="3"/>
  <c r="I3739" i="3"/>
  <c r="AJ3738" i="3"/>
  <c r="AK3738" i="3" s="1"/>
  <c r="I3738" i="3"/>
  <c r="AJ3737" i="3"/>
  <c r="AK3737" i="3" s="1"/>
  <c r="I3737" i="3"/>
  <c r="AJ3736" i="3"/>
  <c r="AK3736" i="3" s="1"/>
  <c r="T3736" i="3"/>
  <c r="U3736" i="3" s="1"/>
  <c r="V3736" i="3" s="1"/>
  <c r="W3736" i="3" s="1"/>
  <c r="X3736" i="3" s="1"/>
  <c r="Y3736" i="3" s="1"/>
  <c r="Z3736" i="3" s="1"/>
  <c r="AA3736" i="3" s="1"/>
  <c r="AB3736" i="3" s="1"/>
  <c r="AC3736" i="3" s="1"/>
  <c r="L3736" i="3"/>
  <c r="K3736" i="3"/>
  <c r="J3736" i="3"/>
  <c r="I3736" i="3"/>
  <c r="M3736" i="3" s="1"/>
  <c r="N3736" i="3" s="1"/>
  <c r="O3736" i="3" s="1"/>
  <c r="P3736" i="3" s="1"/>
  <c r="Q3736" i="3" s="1"/>
  <c r="R3736" i="3" s="1"/>
  <c r="S3736" i="3" s="1"/>
  <c r="AJ3735" i="3"/>
  <c r="AK3735" i="3" s="1"/>
  <c r="I3735" i="3"/>
  <c r="AJ3734" i="3"/>
  <c r="AK3734" i="3" s="1"/>
  <c r="M3734" i="3"/>
  <c r="N3734" i="3" s="1"/>
  <c r="O3734" i="3" s="1"/>
  <c r="P3734" i="3" s="1"/>
  <c r="Q3734" i="3" s="1"/>
  <c r="R3734" i="3" s="1"/>
  <c r="S3734" i="3" s="1"/>
  <c r="K3734" i="3"/>
  <c r="I3734" i="3"/>
  <c r="L3734" i="3" s="1"/>
  <c r="AJ3733" i="3"/>
  <c r="AK3733" i="3" s="1"/>
  <c r="I3733" i="3"/>
  <c r="AJ3732" i="3"/>
  <c r="AK3732" i="3" s="1"/>
  <c r="J3732" i="3"/>
  <c r="I3732" i="3"/>
  <c r="L3732" i="3" s="1"/>
  <c r="AJ3731" i="3"/>
  <c r="AK3731" i="3" s="1"/>
  <c r="I3731" i="3"/>
  <c r="L3731" i="3" s="1"/>
  <c r="AJ3730" i="3"/>
  <c r="AK3730" i="3" s="1"/>
  <c r="T3730" i="3"/>
  <c r="U3730" i="3" s="1"/>
  <c r="V3730" i="3" s="1"/>
  <c r="W3730" i="3" s="1"/>
  <c r="X3730" i="3" s="1"/>
  <c r="Y3730" i="3" s="1"/>
  <c r="Z3730" i="3" s="1"/>
  <c r="AA3730" i="3" s="1"/>
  <c r="AB3730" i="3" s="1"/>
  <c r="AC3730" i="3" s="1"/>
  <c r="M3730" i="3"/>
  <c r="N3730" i="3" s="1"/>
  <c r="O3730" i="3" s="1"/>
  <c r="P3730" i="3" s="1"/>
  <c r="Q3730" i="3" s="1"/>
  <c r="R3730" i="3" s="1"/>
  <c r="S3730" i="3" s="1"/>
  <c r="J3730" i="3"/>
  <c r="I3730" i="3"/>
  <c r="L3730" i="3" s="1"/>
  <c r="AJ3729" i="3"/>
  <c r="AK3729" i="3" s="1"/>
  <c r="I3729" i="3"/>
  <c r="AJ3728" i="3"/>
  <c r="AK3728" i="3" s="1"/>
  <c r="T3728" i="3"/>
  <c r="U3728" i="3" s="1"/>
  <c r="V3728" i="3" s="1"/>
  <c r="W3728" i="3" s="1"/>
  <c r="X3728" i="3" s="1"/>
  <c r="Y3728" i="3" s="1"/>
  <c r="Z3728" i="3" s="1"/>
  <c r="AA3728" i="3" s="1"/>
  <c r="AB3728" i="3" s="1"/>
  <c r="AC3728" i="3" s="1"/>
  <c r="M3728" i="3"/>
  <c r="N3728" i="3" s="1"/>
  <c r="O3728" i="3" s="1"/>
  <c r="P3728" i="3" s="1"/>
  <c r="Q3728" i="3" s="1"/>
  <c r="R3728" i="3" s="1"/>
  <c r="S3728" i="3" s="1"/>
  <c r="K3728" i="3"/>
  <c r="I3728" i="3"/>
  <c r="AJ3727" i="3"/>
  <c r="AK3727" i="3" s="1"/>
  <c r="I3727" i="3"/>
  <c r="L3727" i="3" s="1"/>
  <c r="AJ3726" i="3"/>
  <c r="AK3726" i="3" s="1"/>
  <c r="T3726" i="3"/>
  <c r="U3726" i="3" s="1"/>
  <c r="V3726" i="3" s="1"/>
  <c r="W3726" i="3" s="1"/>
  <c r="X3726" i="3" s="1"/>
  <c r="Y3726" i="3" s="1"/>
  <c r="Z3726" i="3" s="1"/>
  <c r="AA3726" i="3" s="1"/>
  <c r="AB3726" i="3" s="1"/>
  <c r="AC3726" i="3" s="1"/>
  <c r="K3726" i="3"/>
  <c r="J3726" i="3"/>
  <c r="I3726" i="3"/>
  <c r="AJ3725" i="3"/>
  <c r="AK3725" i="3" s="1"/>
  <c r="I3725" i="3"/>
  <c r="AJ3724" i="3"/>
  <c r="AK3724" i="3" s="1"/>
  <c r="T3724" i="3"/>
  <c r="U3724" i="3" s="1"/>
  <c r="V3724" i="3" s="1"/>
  <c r="W3724" i="3" s="1"/>
  <c r="X3724" i="3" s="1"/>
  <c r="Y3724" i="3" s="1"/>
  <c r="Z3724" i="3" s="1"/>
  <c r="AA3724" i="3" s="1"/>
  <c r="AB3724" i="3" s="1"/>
  <c r="AC3724" i="3" s="1"/>
  <c r="I3724" i="3"/>
  <c r="M3724" i="3" s="1"/>
  <c r="N3724" i="3" s="1"/>
  <c r="O3724" i="3" s="1"/>
  <c r="P3724" i="3" s="1"/>
  <c r="Q3724" i="3" s="1"/>
  <c r="R3724" i="3" s="1"/>
  <c r="S3724" i="3" s="1"/>
  <c r="AJ3723" i="3"/>
  <c r="AK3723" i="3" s="1"/>
  <c r="M3723" i="3"/>
  <c r="N3723" i="3" s="1"/>
  <c r="O3723" i="3" s="1"/>
  <c r="P3723" i="3" s="1"/>
  <c r="Q3723" i="3" s="1"/>
  <c r="R3723" i="3" s="1"/>
  <c r="S3723" i="3" s="1"/>
  <c r="J3723" i="3"/>
  <c r="I3723" i="3"/>
  <c r="AJ3722" i="3"/>
  <c r="AK3722" i="3" s="1"/>
  <c r="I3722" i="3"/>
  <c r="L3722" i="3" s="1"/>
  <c r="AJ3721" i="3"/>
  <c r="AK3721" i="3" s="1"/>
  <c r="I3721" i="3"/>
  <c r="AJ3720" i="3"/>
  <c r="AK3720" i="3" s="1"/>
  <c r="T3720" i="3"/>
  <c r="U3720" i="3" s="1"/>
  <c r="V3720" i="3" s="1"/>
  <c r="W3720" i="3" s="1"/>
  <c r="X3720" i="3" s="1"/>
  <c r="Y3720" i="3" s="1"/>
  <c r="Z3720" i="3" s="1"/>
  <c r="AA3720" i="3" s="1"/>
  <c r="AB3720" i="3" s="1"/>
  <c r="AC3720" i="3" s="1"/>
  <c r="M3720" i="3"/>
  <c r="N3720" i="3" s="1"/>
  <c r="O3720" i="3" s="1"/>
  <c r="P3720" i="3" s="1"/>
  <c r="Q3720" i="3" s="1"/>
  <c r="R3720" i="3" s="1"/>
  <c r="S3720" i="3" s="1"/>
  <c r="K3720" i="3"/>
  <c r="I3720" i="3"/>
  <c r="AJ3719" i="3"/>
  <c r="AK3719" i="3" s="1"/>
  <c r="I3719" i="3"/>
  <c r="AJ3718" i="3"/>
  <c r="AK3718" i="3" s="1"/>
  <c r="M3718" i="3"/>
  <c r="N3718" i="3" s="1"/>
  <c r="O3718" i="3" s="1"/>
  <c r="P3718" i="3" s="1"/>
  <c r="Q3718" i="3" s="1"/>
  <c r="R3718" i="3" s="1"/>
  <c r="S3718" i="3" s="1"/>
  <c r="I3718" i="3"/>
  <c r="AJ3717" i="3"/>
  <c r="AK3717" i="3" s="1"/>
  <c r="J3717" i="3"/>
  <c r="I3717" i="3"/>
  <c r="AJ3716" i="3"/>
  <c r="AK3716" i="3" s="1"/>
  <c r="M3716" i="3"/>
  <c r="N3716" i="3" s="1"/>
  <c r="O3716" i="3" s="1"/>
  <c r="P3716" i="3" s="1"/>
  <c r="Q3716" i="3" s="1"/>
  <c r="R3716" i="3" s="1"/>
  <c r="S3716" i="3" s="1"/>
  <c r="I3716" i="3"/>
  <c r="AJ3715" i="3"/>
  <c r="AK3715" i="3" s="1"/>
  <c r="T3715" i="3"/>
  <c r="U3715" i="3" s="1"/>
  <c r="V3715" i="3" s="1"/>
  <c r="W3715" i="3" s="1"/>
  <c r="X3715" i="3" s="1"/>
  <c r="Y3715" i="3" s="1"/>
  <c r="Z3715" i="3" s="1"/>
  <c r="AA3715" i="3" s="1"/>
  <c r="AB3715" i="3" s="1"/>
  <c r="AC3715" i="3" s="1"/>
  <c r="M3715" i="3"/>
  <c r="N3715" i="3" s="1"/>
  <c r="O3715" i="3" s="1"/>
  <c r="P3715" i="3" s="1"/>
  <c r="Q3715" i="3" s="1"/>
  <c r="R3715" i="3" s="1"/>
  <c r="S3715" i="3" s="1"/>
  <c r="I3715" i="3"/>
  <c r="AJ3714" i="3"/>
  <c r="AK3714" i="3" s="1"/>
  <c r="J3714" i="3"/>
  <c r="I3714" i="3"/>
  <c r="L3714" i="3" s="1"/>
  <c r="AJ3713" i="3"/>
  <c r="AK3713" i="3" s="1"/>
  <c r="I3713" i="3"/>
  <c r="J3713" i="3" s="1"/>
  <c r="AJ3712" i="3"/>
  <c r="AK3712" i="3" s="1"/>
  <c r="J3712" i="3"/>
  <c r="I3712" i="3"/>
  <c r="M3712" i="3" s="1"/>
  <c r="N3712" i="3" s="1"/>
  <c r="O3712" i="3" s="1"/>
  <c r="P3712" i="3" s="1"/>
  <c r="Q3712" i="3" s="1"/>
  <c r="R3712" i="3" s="1"/>
  <c r="S3712" i="3" s="1"/>
  <c r="AJ3711" i="3"/>
  <c r="AK3711" i="3" s="1"/>
  <c r="M3711" i="3"/>
  <c r="N3711" i="3" s="1"/>
  <c r="O3711" i="3" s="1"/>
  <c r="P3711" i="3" s="1"/>
  <c r="Q3711" i="3" s="1"/>
  <c r="R3711" i="3" s="1"/>
  <c r="S3711" i="3" s="1"/>
  <c r="I3711" i="3"/>
  <c r="AJ3710" i="3"/>
  <c r="AK3710" i="3" s="1"/>
  <c r="I3710" i="3"/>
  <c r="L3710" i="3" s="1"/>
  <c r="AJ3709" i="3"/>
  <c r="AK3709" i="3" s="1"/>
  <c r="I3709" i="3"/>
  <c r="M3709" i="3" s="1"/>
  <c r="N3709" i="3" s="1"/>
  <c r="O3709" i="3" s="1"/>
  <c r="P3709" i="3" s="1"/>
  <c r="Q3709" i="3" s="1"/>
  <c r="R3709" i="3" s="1"/>
  <c r="S3709" i="3" s="1"/>
  <c r="AJ3708" i="3"/>
  <c r="AK3708" i="3" s="1"/>
  <c r="J3708" i="3"/>
  <c r="I3708" i="3"/>
  <c r="T3708" i="3" s="1"/>
  <c r="U3708" i="3" s="1"/>
  <c r="V3708" i="3" s="1"/>
  <c r="W3708" i="3" s="1"/>
  <c r="X3708" i="3" s="1"/>
  <c r="Y3708" i="3" s="1"/>
  <c r="Z3708" i="3" s="1"/>
  <c r="AA3708" i="3" s="1"/>
  <c r="AB3708" i="3" s="1"/>
  <c r="AC3708" i="3" s="1"/>
  <c r="AJ3707" i="3"/>
  <c r="AK3707" i="3" s="1"/>
  <c r="J3707" i="3"/>
  <c r="I3707" i="3"/>
  <c r="T3707" i="3" s="1"/>
  <c r="U3707" i="3" s="1"/>
  <c r="V3707" i="3" s="1"/>
  <c r="W3707" i="3" s="1"/>
  <c r="X3707" i="3" s="1"/>
  <c r="Y3707" i="3" s="1"/>
  <c r="Z3707" i="3" s="1"/>
  <c r="AA3707" i="3" s="1"/>
  <c r="AB3707" i="3" s="1"/>
  <c r="AC3707" i="3" s="1"/>
  <c r="AJ3706" i="3"/>
  <c r="AK3706" i="3" s="1"/>
  <c r="J3706" i="3"/>
  <c r="I3706" i="3"/>
  <c r="L3706" i="3" s="1"/>
  <c r="AJ3705" i="3"/>
  <c r="AK3705" i="3" s="1"/>
  <c r="S3705" i="3"/>
  <c r="P3705" i="3"/>
  <c r="Q3705" i="3" s="1"/>
  <c r="R3705" i="3" s="1"/>
  <c r="I3705" i="3"/>
  <c r="M3705" i="3" s="1"/>
  <c r="N3705" i="3" s="1"/>
  <c r="O3705" i="3" s="1"/>
  <c r="AJ3704" i="3"/>
  <c r="AK3704" i="3" s="1"/>
  <c r="K3704" i="3"/>
  <c r="I3704" i="3"/>
  <c r="M3704" i="3" s="1"/>
  <c r="N3704" i="3" s="1"/>
  <c r="O3704" i="3" s="1"/>
  <c r="P3704" i="3" s="1"/>
  <c r="Q3704" i="3" s="1"/>
  <c r="R3704" i="3" s="1"/>
  <c r="S3704" i="3" s="1"/>
  <c r="AJ3703" i="3"/>
  <c r="AK3703" i="3" s="1"/>
  <c r="I3703" i="3"/>
  <c r="AJ3702" i="3"/>
  <c r="AK3702" i="3" s="1"/>
  <c r="T3702" i="3"/>
  <c r="U3702" i="3" s="1"/>
  <c r="V3702" i="3" s="1"/>
  <c r="W3702" i="3" s="1"/>
  <c r="X3702" i="3" s="1"/>
  <c r="Y3702" i="3" s="1"/>
  <c r="Z3702" i="3" s="1"/>
  <c r="AA3702" i="3" s="1"/>
  <c r="AB3702" i="3" s="1"/>
  <c r="AC3702" i="3" s="1"/>
  <c r="M3702" i="3"/>
  <c r="N3702" i="3" s="1"/>
  <c r="O3702" i="3" s="1"/>
  <c r="P3702" i="3" s="1"/>
  <c r="Q3702" i="3" s="1"/>
  <c r="R3702" i="3" s="1"/>
  <c r="S3702" i="3" s="1"/>
  <c r="J3702" i="3"/>
  <c r="I3702" i="3"/>
  <c r="L3702" i="3" s="1"/>
  <c r="AJ3701" i="3"/>
  <c r="AK3701" i="3" s="1"/>
  <c r="I3701" i="3"/>
  <c r="M3701" i="3" s="1"/>
  <c r="N3701" i="3" s="1"/>
  <c r="O3701" i="3" s="1"/>
  <c r="P3701" i="3" s="1"/>
  <c r="Q3701" i="3" s="1"/>
  <c r="R3701" i="3" s="1"/>
  <c r="S3701" i="3" s="1"/>
  <c r="AJ3700" i="3"/>
  <c r="AK3700" i="3" s="1"/>
  <c r="K3700" i="3"/>
  <c r="I3700" i="3"/>
  <c r="L3700" i="3" s="1"/>
  <c r="AJ3699" i="3"/>
  <c r="AK3699" i="3" s="1"/>
  <c r="T3699" i="3"/>
  <c r="U3699" i="3" s="1"/>
  <c r="V3699" i="3" s="1"/>
  <c r="W3699" i="3" s="1"/>
  <c r="X3699" i="3" s="1"/>
  <c r="Y3699" i="3" s="1"/>
  <c r="Z3699" i="3" s="1"/>
  <c r="AA3699" i="3" s="1"/>
  <c r="AB3699" i="3" s="1"/>
  <c r="AC3699" i="3" s="1"/>
  <c r="M3699" i="3"/>
  <c r="N3699" i="3" s="1"/>
  <c r="O3699" i="3" s="1"/>
  <c r="P3699" i="3" s="1"/>
  <c r="Q3699" i="3" s="1"/>
  <c r="R3699" i="3" s="1"/>
  <c r="S3699" i="3" s="1"/>
  <c r="I3699" i="3"/>
  <c r="AJ3698" i="3"/>
  <c r="AK3698" i="3" s="1"/>
  <c r="T3698" i="3"/>
  <c r="U3698" i="3" s="1"/>
  <c r="V3698" i="3" s="1"/>
  <c r="W3698" i="3" s="1"/>
  <c r="X3698" i="3" s="1"/>
  <c r="Y3698" i="3" s="1"/>
  <c r="Z3698" i="3" s="1"/>
  <c r="AA3698" i="3" s="1"/>
  <c r="AB3698" i="3" s="1"/>
  <c r="AC3698" i="3" s="1"/>
  <c r="P3698" i="3"/>
  <c r="Q3698" i="3" s="1"/>
  <c r="R3698" i="3" s="1"/>
  <c r="S3698" i="3" s="1"/>
  <c r="M3698" i="3"/>
  <c r="N3698" i="3" s="1"/>
  <c r="O3698" i="3" s="1"/>
  <c r="K3698" i="3"/>
  <c r="J3698" i="3"/>
  <c r="I3698" i="3"/>
  <c r="L3698" i="3" s="1"/>
  <c r="AJ3697" i="3"/>
  <c r="AK3697" i="3" s="1"/>
  <c r="M3697" i="3"/>
  <c r="N3697" i="3" s="1"/>
  <c r="O3697" i="3" s="1"/>
  <c r="P3697" i="3" s="1"/>
  <c r="Q3697" i="3" s="1"/>
  <c r="R3697" i="3" s="1"/>
  <c r="S3697" i="3" s="1"/>
  <c r="I3697" i="3"/>
  <c r="AJ3696" i="3"/>
  <c r="AK3696" i="3" s="1"/>
  <c r="L3696" i="3"/>
  <c r="I3696" i="3"/>
  <c r="AJ3695" i="3"/>
  <c r="AK3695" i="3" s="1"/>
  <c r="I3695" i="3"/>
  <c r="L3695" i="3" s="1"/>
  <c r="AJ3694" i="3"/>
  <c r="AK3694" i="3" s="1"/>
  <c r="T3694" i="3"/>
  <c r="U3694" i="3" s="1"/>
  <c r="V3694" i="3" s="1"/>
  <c r="W3694" i="3" s="1"/>
  <c r="X3694" i="3" s="1"/>
  <c r="Y3694" i="3" s="1"/>
  <c r="Z3694" i="3" s="1"/>
  <c r="AA3694" i="3" s="1"/>
  <c r="AB3694" i="3" s="1"/>
  <c r="AC3694" i="3" s="1"/>
  <c r="I3694" i="3"/>
  <c r="AJ3693" i="3"/>
  <c r="AK3693" i="3" s="1"/>
  <c r="M3693" i="3"/>
  <c r="N3693" i="3" s="1"/>
  <c r="O3693" i="3" s="1"/>
  <c r="P3693" i="3" s="1"/>
  <c r="Q3693" i="3" s="1"/>
  <c r="R3693" i="3" s="1"/>
  <c r="S3693" i="3" s="1"/>
  <c r="I3693" i="3"/>
  <c r="AJ3692" i="3"/>
  <c r="AK3692" i="3" s="1"/>
  <c r="K3692" i="3"/>
  <c r="I3692" i="3"/>
  <c r="L3692" i="3" s="1"/>
  <c r="AJ3691" i="3"/>
  <c r="AK3691" i="3" s="1"/>
  <c r="I3691" i="3"/>
  <c r="AJ3690" i="3"/>
  <c r="AK3690" i="3" s="1"/>
  <c r="T3690" i="3"/>
  <c r="U3690" i="3" s="1"/>
  <c r="V3690" i="3" s="1"/>
  <c r="W3690" i="3" s="1"/>
  <c r="X3690" i="3" s="1"/>
  <c r="Y3690" i="3" s="1"/>
  <c r="Z3690" i="3" s="1"/>
  <c r="AA3690" i="3" s="1"/>
  <c r="AB3690" i="3" s="1"/>
  <c r="AC3690" i="3" s="1"/>
  <c r="M3690" i="3"/>
  <c r="N3690" i="3" s="1"/>
  <c r="O3690" i="3" s="1"/>
  <c r="P3690" i="3" s="1"/>
  <c r="Q3690" i="3" s="1"/>
  <c r="R3690" i="3" s="1"/>
  <c r="S3690" i="3" s="1"/>
  <c r="J3690" i="3"/>
  <c r="I3690" i="3"/>
  <c r="L3690" i="3" s="1"/>
  <c r="AJ3689" i="3"/>
  <c r="AK3689" i="3" s="1"/>
  <c r="I3689" i="3"/>
  <c r="AJ3688" i="3"/>
  <c r="AK3688" i="3" s="1"/>
  <c r="T3688" i="3"/>
  <c r="U3688" i="3" s="1"/>
  <c r="V3688" i="3" s="1"/>
  <c r="W3688" i="3" s="1"/>
  <c r="X3688" i="3" s="1"/>
  <c r="Y3688" i="3" s="1"/>
  <c r="Z3688" i="3" s="1"/>
  <c r="AA3688" i="3" s="1"/>
  <c r="AB3688" i="3" s="1"/>
  <c r="AC3688" i="3" s="1"/>
  <c r="I3688" i="3"/>
  <c r="AJ3687" i="3"/>
  <c r="AK3687" i="3" s="1"/>
  <c r="K3687" i="3"/>
  <c r="J3687" i="3"/>
  <c r="I3687" i="3"/>
  <c r="AJ3686" i="3"/>
  <c r="AK3686" i="3" s="1"/>
  <c r="M3686" i="3"/>
  <c r="N3686" i="3" s="1"/>
  <c r="O3686" i="3" s="1"/>
  <c r="P3686" i="3" s="1"/>
  <c r="Q3686" i="3" s="1"/>
  <c r="R3686" i="3" s="1"/>
  <c r="S3686" i="3" s="1"/>
  <c r="I3686" i="3"/>
  <c r="L3686" i="3" s="1"/>
  <c r="AJ3685" i="3"/>
  <c r="AK3685" i="3" s="1"/>
  <c r="I3685" i="3"/>
  <c r="J3685" i="3" s="1"/>
  <c r="AJ3684" i="3"/>
  <c r="AK3684" i="3" s="1"/>
  <c r="I3684" i="3"/>
  <c r="AJ3683" i="3"/>
  <c r="AK3683" i="3" s="1"/>
  <c r="V3683" i="3"/>
  <c r="W3683" i="3" s="1"/>
  <c r="X3683" i="3" s="1"/>
  <c r="Y3683" i="3" s="1"/>
  <c r="Z3683" i="3" s="1"/>
  <c r="AA3683" i="3" s="1"/>
  <c r="AB3683" i="3" s="1"/>
  <c r="AC3683" i="3" s="1"/>
  <c r="T3683" i="3"/>
  <c r="U3683" i="3" s="1"/>
  <c r="M3683" i="3"/>
  <c r="N3683" i="3" s="1"/>
  <c r="O3683" i="3" s="1"/>
  <c r="P3683" i="3" s="1"/>
  <c r="Q3683" i="3" s="1"/>
  <c r="R3683" i="3" s="1"/>
  <c r="S3683" i="3" s="1"/>
  <c r="K3683" i="3"/>
  <c r="J3683" i="3"/>
  <c r="I3683" i="3"/>
  <c r="L3683" i="3" s="1"/>
  <c r="AK3682" i="3"/>
  <c r="AJ3682" i="3"/>
  <c r="I3682" i="3"/>
  <c r="AJ3681" i="3"/>
  <c r="AK3681" i="3" s="1"/>
  <c r="J3681" i="3"/>
  <c r="I3681" i="3"/>
  <c r="M3681" i="3" s="1"/>
  <c r="N3681" i="3" s="1"/>
  <c r="O3681" i="3" s="1"/>
  <c r="P3681" i="3" s="1"/>
  <c r="Q3681" i="3" s="1"/>
  <c r="R3681" i="3" s="1"/>
  <c r="S3681" i="3" s="1"/>
  <c r="AJ3680" i="3"/>
  <c r="AK3680" i="3" s="1"/>
  <c r="Q3680" i="3"/>
  <c r="R3680" i="3" s="1"/>
  <c r="S3680" i="3" s="1"/>
  <c r="M3680" i="3"/>
  <c r="N3680" i="3" s="1"/>
  <c r="O3680" i="3" s="1"/>
  <c r="P3680" i="3" s="1"/>
  <c r="K3680" i="3"/>
  <c r="J3680" i="3"/>
  <c r="I3680" i="3"/>
  <c r="L3680" i="3" s="1"/>
  <c r="AJ3679" i="3"/>
  <c r="AK3679" i="3" s="1"/>
  <c r="M3679" i="3"/>
  <c r="N3679" i="3" s="1"/>
  <c r="O3679" i="3" s="1"/>
  <c r="P3679" i="3" s="1"/>
  <c r="Q3679" i="3" s="1"/>
  <c r="R3679" i="3" s="1"/>
  <c r="S3679" i="3" s="1"/>
  <c r="I3679" i="3"/>
  <c r="AJ3678" i="3"/>
  <c r="AK3678" i="3" s="1"/>
  <c r="M3678" i="3"/>
  <c r="N3678" i="3" s="1"/>
  <c r="O3678" i="3" s="1"/>
  <c r="P3678" i="3" s="1"/>
  <c r="Q3678" i="3" s="1"/>
  <c r="R3678" i="3" s="1"/>
  <c r="S3678" i="3" s="1"/>
  <c r="I3678" i="3"/>
  <c r="L3678" i="3" s="1"/>
  <c r="AJ3677" i="3"/>
  <c r="AK3677" i="3" s="1"/>
  <c r="I3677" i="3"/>
  <c r="M3677" i="3" s="1"/>
  <c r="N3677" i="3" s="1"/>
  <c r="O3677" i="3" s="1"/>
  <c r="P3677" i="3" s="1"/>
  <c r="Q3677" i="3" s="1"/>
  <c r="R3677" i="3" s="1"/>
  <c r="S3677" i="3" s="1"/>
  <c r="AJ3676" i="3"/>
  <c r="AK3676" i="3" s="1"/>
  <c r="M3676" i="3"/>
  <c r="N3676" i="3" s="1"/>
  <c r="O3676" i="3" s="1"/>
  <c r="P3676" i="3" s="1"/>
  <c r="Q3676" i="3" s="1"/>
  <c r="R3676" i="3" s="1"/>
  <c r="S3676" i="3" s="1"/>
  <c r="L3676" i="3"/>
  <c r="K3676" i="3"/>
  <c r="J3676" i="3"/>
  <c r="I3676" i="3"/>
  <c r="T3676" i="3" s="1"/>
  <c r="U3676" i="3" s="1"/>
  <c r="V3676" i="3" s="1"/>
  <c r="W3676" i="3" s="1"/>
  <c r="X3676" i="3" s="1"/>
  <c r="Y3676" i="3" s="1"/>
  <c r="Z3676" i="3" s="1"/>
  <c r="AA3676" i="3" s="1"/>
  <c r="AB3676" i="3" s="1"/>
  <c r="AC3676" i="3" s="1"/>
  <c r="AJ3675" i="3"/>
  <c r="AK3675" i="3" s="1"/>
  <c r="I3675" i="3"/>
  <c r="L3675" i="3" s="1"/>
  <c r="AK3674" i="3"/>
  <c r="AJ3674" i="3"/>
  <c r="M3674" i="3"/>
  <c r="N3674" i="3" s="1"/>
  <c r="O3674" i="3" s="1"/>
  <c r="P3674" i="3" s="1"/>
  <c r="Q3674" i="3" s="1"/>
  <c r="R3674" i="3" s="1"/>
  <c r="S3674" i="3" s="1"/>
  <c r="J3674" i="3"/>
  <c r="I3674" i="3"/>
  <c r="AJ3673" i="3"/>
  <c r="AK3673" i="3" s="1"/>
  <c r="I3673" i="3"/>
  <c r="AJ3672" i="3"/>
  <c r="AK3672" i="3" s="1"/>
  <c r="M3672" i="3"/>
  <c r="N3672" i="3" s="1"/>
  <c r="O3672" i="3" s="1"/>
  <c r="P3672" i="3" s="1"/>
  <c r="Q3672" i="3" s="1"/>
  <c r="R3672" i="3" s="1"/>
  <c r="S3672" i="3" s="1"/>
  <c r="K3672" i="3"/>
  <c r="J3672" i="3"/>
  <c r="I3672" i="3"/>
  <c r="T3672" i="3" s="1"/>
  <c r="U3672" i="3" s="1"/>
  <c r="V3672" i="3" s="1"/>
  <c r="W3672" i="3" s="1"/>
  <c r="X3672" i="3" s="1"/>
  <c r="Y3672" i="3" s="1"/>
  <c r="Z3672" i="3" s="1"/>
  <c r="AA3672" i="3" s="1"/>
  <c r="AB3672" i="3" s="1"/>
  <c r="AC3672" i="3" s="1"/>
  <c r="AJ3671" i="3"/>
  <c r="AK3671" i="3" s="1"/>
  <c r="K3671" i="3"/>
  <c r="J3671" i="3"/>
  <c r="I3671" i="3"/>
  <c r="L3671" i="3" s="1"/>
  <c r="AJ3670" i="3"/>
  <c r="AK3670" i="3" s="1"/>
  <c r="I3670" i="3"/>
  <c r="AJ3669" i="3"/>
  <c r="AK3669" i="3" s="1"/>
  <c r="I3669" i="3"/>
  <c r="AJ3668" i="3"/>
  <c r="AK3668" i="3" s="1"/>
  <c r="L3668" i="3"/>
  <c r="I3668" i="3"/>
  <c r="K3668" i="3" s="1"/>
  <c r="AJ3667" i="3"/>
  <c r="AK3667" i="3" s="1"/>
  <c r="I3667" i="3"/>
  <c r="L3667" i="3" s="1"/>
  <c r="AJ3666" i="3"/>
  <c r="AK3666" i="3" s="1"/>
  <c r="M3666" i="3"/>
  <c r="N3666" i="3" s="1"/>
  <c r="O3666" i="3" s="1"/>
  <c r="P3666" i="3" s="1"/>
  <c r="Q3666" i="3" s="1"/>
  <c r="R3666" i="3" s="1"/>
  <c r="S3666" i="3" s="1"/>
  <c r="J3666" i="3"/>
  <c r="I3666" i="3"/>
  <c r="L3666" i="3" s="1"/>
  <c r="AJ3665" i="3"/>
  <c r="AK3665" i="3" s="1"/>
  <c r="I3665" i="3"/>
  <c r="AJ3664" i="3"/>
  <c r="AK3664" i="3" s="1"/>
  <c r="T3664" i="3"/>
  <c r="U3664" i="3" s="1"/>
  <c r="V3664" i="3" s="1"/>
  <c r="W3664" i="3" s="1"/>
  <c r="X3664" i="3" s="1"/>
  <c r="Y3664" i="3" s="1"/>
  <c r="Z3664" i="3" s="1"/>
  <c r="AA3664" i="3" s="1"/>
  <c r="AB3664" i="3" s="1"/>
  <c r="AC3664" i="3" s="1"/>
  <c r="I3664" i="3"/>
  <c r="AJ3663" i="3"/>
  <c r="AK3663" i="3" s="1"/>
  <c r="I3663" i="3"/>
  <c r="AJ3662" i="3"/>
  <c r="AK3662" i="3" s="1"/>
  <c r="I3662" i="3"/>
  <c r="L3662" i="3" s="1"/>
  <c r="AJ3661" i="3"/>
  <c r="AK3661" i="3" s="1"/>
  <c r="I3661" i="3"/>
  <c r="AJ3660" i="3"/>
  <c r="AK3660" i="3" s="1"/>
  <c r="T3660" i="3"/>
  <c r="U3660" i="3" s="1"/>
  <c r="V3660" i="3" s="1"/>
  <c r="W3660" i="3" s="1"/>
  <c r="X3660" i="3" s="1"/>
  <c r="Y3660" i="3" s="1"/>
  <c r="Z3660" i="3" s="1"/>
  <c r="AA3660" i="3" s="1"/>
  <c r="AB3660" i="3" s="1"/>
  <c r="AC3660" i="3" s="1"/>
  <c r="I3660" i="3"/>
  <c r="AJ3659" i="3"/>
  <c r="AK3659" i="3" s="1"/>
  <c r="M3659" i="3"/>
  <c r="N3659" i="3" s="1"/>
  <c r="O3659" i="3" s="1"/>
  <c r="P3659" i="3" s="1"/>
  <c r="Q3659" i="3" s="1"/>
  <c r="R3659" i="3" s="1"/>
  <c r="S3659" i="3" s="1"/>
  <c r="I3659" i="3"/>
  <c r="L3659" i="3" s="1"/>
  <c r="AJ3658" i="3"/>
  <c r="AK3658" i="3" s="1"/>
  <c r="K3658" i="3"/>
  <c r="J3658" i="3"/>
  <c r="I3658" i="3"/>
  <c r="L3658" i="3" s="1"/>
  <c r="AJ3657" i="3"/>
  <c r="AK3657" i="3" s="1"/>
  <c r="I3657" i="3"/>
  <c r="AJ3656" i="3"/>
  <c r="AK3656" i="3" s="1"/>
  <c r="L3656" i="3"/>
  <c r="I3656" i="3"/>
  <c r="T3656" i="3" s="1"/>
  <c r="U3656" i="3" s="1"/>
  <c r="V3656" i="3" s="1"/>
  <c r="W3656" i="3" s="1"/>
  <c r="X3656" i="3" s="1"/>
  <c r="Y3656" i="3" s="1"/>
  <c r="Z3656" i="3" s="1"/>
  <c r="AA3656" i="3" s="1"/>
  <c r="AB3656" i="3" s="1"/>
  <c r="AC3656" i="3" s="1"/>
  <c r="AJ3655" i="3"/>
  <c r="AK3655" i="3" s="1"/>
  <c r="K3655" i="3"/>
  <c r="I3655" i="3"/>
  <c r="L3655" i="3" s="1"/>
  <c r="AJ3654" i="3"/>
  <c r="AK3654" i="3" s="1"/>
  <c r="I3654" i="3"/>
  <c r="L3654" i="3" s="1"/>
  <c r="AJ3653" i="3"/>
  <c r="AK3653" i="3" s="1"/>
  <c r="I3653" i="3"/>
  <c r="AJ3652" i="3"/>
  <c r="AK3652" i="3" s="1"/>
  <c r="M3652" i="3"/>
  <c r="N3652" i="3" s="1"/>
  <c r="O3652" i="3" s="1"/>
  <c r="P3652" i="3" s="1"/>
  <c r="Q3652" i="3" s="1"/>
  <c r="R3652" i="3" s="1"/>
  <c r="S3652" i="3" s="1"/>
  <c r="I3652" i="3"/>
  <c r="AJ3651" i="3"/>
  <c r="AK3651" i="3" s="1"/>
  <c r="K3651" i="3"/>
  <c r="I3651" i="3"/>
  <c r="L3651" i="3" s="1"/>
  <c r="AJ3650" i="3"/>
  <c r="AK3650" i="3" s="1"/>
  <c r="M3650" i="3"/>
  <c r="N3650" i="3" s="1"/>
  <c r="O3650" i="3" s="1"/>
  <c r="P3650" i="3" s="1"/>
  <c r="Q3650" i="3" s="1"/>
  <c r="R3650" i="3" s="1"/>
  <c r="S3650" i="3" s="1"/>
  <c r="I3650" i="3"/>
  <c r="AJ3649" i="3"/>
  <c r="AK3649" i="3" s="1"/>
  <c r="I3649" i="3"/>
  <c r="J3649" i="3" s="1"/>
  <c r="AJ3648" i="3"/>
  <c r="AK3648" i="3" s="1"/>
  <c r="I3648" i="3"/>
  <c r="AJ3647" i="3"/>
  <c r="AK3647" i="3" s="1"/>
  <c r="O3647" i="3"/>
  <c r="P3647" i="3" s="1"/>
  <c r="Q3647" i="3" s="1"/>
  <c r="R3647" i="3" s="1"/>
  <c r="S3647" i="3" s="1"/>
  <c r="M3647" i="3"/>
  <c r="N3647" i="3" s="1"/>
  <c r="K3647" i="3"/>
  <c r="J3647" i="3"/>
  <c r="I3647" i="3"/>
  <c r="L3647" i="3" s="1"/>
  <c r="AJ3646" i="3"/>
  <c r="AK3646" i="3" s="1"/>
  <c r="I3646" i="3"/>
  <c r="T3646" i="3" s="1"/>
  <c r="U3646" i="3" s="1"/>
  <c r="V3646" i="3" s="1"/>
  <c r="W3646" i="3" s="1"/>
  <c r="X3646" i="3" s="1"/>
  <c r="Y3646" i="3" s="1"/>
  <c r="Z3646" i="3" s="1"/>
  <c r="AA3646" i="3" s="1"/>
  <c r="AB3646" i="3" s="1"/>
  <c r="AC3646" i="3" s="1"/>
  <c r="AJ3645" i="3"/>
  <c r="AK3645" i="3" s="1"/>
  <c r="I3645" i="3"/>
  <c r="AJ3644" i="3"/>
  <c r="AK3644" i="3" s="1"/>
  <c r="J3644" i="3"/>
  <c r="I3644" i="3"/>
  <c r="K3644" i="3" s="1"/>
  <c r="AJ3643" i="3"/>
  <c r="AK3643" i="3" s="1"/>
  <c r="I3643" i="3"/>
  <c r="L3643" i="3" s="1"/>
  <c r="AJ3642" i="3"/>
  <c r="AK3642" i="3" s="1"/>
  <c r="I3642" i="3"/>
  <c r="L3642" i="3" s="1"/>
  <c r="AK3641" i="3"/>
  <c r="AJ3641" i="3"/>
  <c r="I3641" i="3"/>
  <c r="K3641" i="3" s="1"/>
  <c r="AJ3640" i="3"/>
  <c r="AK3640" i="3" s="1"/>
  <c r="J3640" i="3"/>
  <c r="I3640" i="3"/>
  <c r="K3640" i="3" s="1"/>
  <c r="AJ3639" i="3"/>
  <c r="AK3639" i="3" s="1"/>
  <c r="T3639" i="3"/>
  <c r="U3639" i="3" s="1"/>
  <c r="V3639" i="3" s="1"/>
  <c r="W3639" i="3" s="1"/>
  <c r="X3639" i="3" s="1"/>
  <c r="Y3639" i="3" s="1"/>
  <c r="Z3639" i="3" s="1"/>
  <c r="AA3639" i="3" s="1"/>
  <c r="AB3639" i="3" s="1"/>
  <c r="AC3639" i="3" s="1"/>
  <c r="K3639" i="3"/>
  <c r="I3639" i="3"/>
  <c r="L3639" i="3" s="1"/>
  <c r="AJ3638" i="3"/>
  <c r="AK3638" i="3" s="1"/>
  <c r="I3638" i="3"/>
  <c r="L3638" i="3" s="1"/>
  <c r="AJ3637" i="3"/>
  <c r="AK3637" i="3" s="1"/>
  <c r="I3637" i="3"/>
  <c r="M3637" i="3" s="1"/>
  <c r="N3637" i="3" s="1"/>
  <c r="O3637" i="3" s="1"/>
  <c r="P3637" i="3" s="1"/>
  <c r="Q3637" i="3" s="1"/>
  <c r="R3637" i="3" s="1"/>
  <c r="S3637" i="3" s="1"/>
  <c r="AJ3636" i="3"/>
  <c r="AK3636" i="3" s="1"/>
  <c r="I3636" i="3"/>
  <c r="AJ3635" i="3"/>
  <c r="AK3635" i="3" s="1"/>
  <c r="T3635" i="3"/>
  <c r="U3635" i="3" s="1"/>
  <c r="V3635" i="3" s="1"/>
  <c r="W3635" i="3" s="1"/>
  <c r="X3635" i="3" s="1"/>
  <c r="Y3635" i="3" s="1"/>
  <c r="Z3635" i="3" s="1"/>
  <c r="AA3635" i="3" s="1"/>
  <c r="AB3635" i="3" s="1"/>
  <c r="AC3635" i="3" s="1"/>
  <c r="K3635" i="3"/>
  <c r="J3635" i="3"/>
  <c r="I3635" i="3"/>
  <c r="L3635" i="3" s="1"/>
  <c r="AJ3634" i="3"/>
  <c r="AK3634" i="3" s="1"/>
  <c r="J3634" i="3"/>
  <c r="I3634" i="3"/>
  <c r="L3634" i="3" s="1"/>
  <c r="AJ3633" i="3"/>
  <c r="AK3633" i="3" s="1"/>
  <c r="M3633" i="3"/>
  <c r="N3633" i="3" s="1"/>
  <c r="O3633" i="3" s="1"/>
  <c r="P3633" i="3" s="1"/>
  <c r="Q3633" i="3" s="1"/>
  <c r="R3633" i="3" s="1"/>
  <c r="S3633" i="3" s="1"/>
  <c r="I3633" i="3"/>
  <c r="J3633" i="3" s="1"/>
  <c r="AJ3632" i="3"/>
  <c r="AK3632" i="3" s="1"/>
  <c r="M3632" i="3"/>
  <c r="N3632" i="3" s="1"/>
  <c r="O3632" i="3" s="1"/>
  <c r="P3632" i="3" s="1"/>
  <c r="Q3632" i="3" s="1"/>
  <c r="R3632" i="3" s="1"/>
  <c r="S3632" i="3" s="1"/>
  <c r="I3632" i="3"/>
  <c r="AJ3631" i="3"/>
  <c r="AK3631" i="3" s="1"/>
  <c r="O3631" i="3"/>
  <c r="P3631" i="3" s="1"/>
  <c r="Q3631" i="3" s="1"/>
  <c r="R3631" i="3" s="1"/>
  <c r="S3631" i="3" s="1"/>
  <c r="J3631" i="3"/>
  <c r="I3631" i="3"/>
  <c r="M3631" i="3" s="1"/>
  <c r="N3631" i="3" s="1"/>
  <c r="AK3630" i="3"/>
  <c r="AJ3630" i="3"/>
  <c r="K3630" i="3"/>
  <c r="I3630" i="3"/>
  <c r="T3630" i="3" s="1"/>
  <c r="U3630" i="3" s="1"/>
  <c r="V3630" i="3" s="1"/>
  <c r="W3630" i="3" s="1"/>
  <c r="X3630" i="3" s="1"/>
  <c r="Y3630" i="3" s="1"/>
  <c r="Z3630" i="3" s="1"/>
  <c r="AA3630" i="3" s="1"/>
  <c r="AB3630" i="3" s="1"/>
  <c r="AC3630" i="3" s="1"/>
  <c r="AJ3629" i="3"/>
  <c r="AK3629" i="3" s="1"/>
  <c r="T3629" i="3"/>
  <c r="U3629" i="3" s="1"/>
  <c r="V3629" i="3" s="1"/>
  <c r="W3629" i="3" s="1"/>
  <c r="X3629" i="3" s="1"/>
  <c r="Y3629" i="3" s="1"/>
  <c r="Z3629" i="3" s="1"/>
  <c r="AA3629" i="3" s="1"/>
  <c r="AB3629" i="3" s="1"/>
  <c r="AC3629" i="3" s="1"/>
  <c r="I3629" i="3"/>
  <c r="AJ3628" i="3"/>
  <c r="AK3628" i="3" s="1"/>
  <c r="M3628" i="3"/>
  <c r="N3628" i="3" s="1"/>
  <c r="O3628" i="3" s="1"/>
  <c r="P3628" i="3" s="1"/>
  <c r="Q3628" i="3" s="1"/>
  <c r="R3628" i="3" s="1"/>
  <c r="S3628" i="3" s="1"/>
  <c r="K3628" i="3"/>
  <c r="I3628" i="3"/>
  <c r="T3628" i="3" s="1"/>
  <c r="U3628" i="3" s="1"/>
  <c r="V3628" i="3" s="1"/>
  <c r="W3628" i="3" s="1"/>
  <c r="X3628" i="3" s="1"/>
  <c r="Y3628" i="3" s="1"/>
  <c r="Z3628" i="3" s="1"/>
  <c r="AA3628" i="3" s="1"/>
  <c r="AB3628" i="3" s="1"/>
  <c r="AC3628" i="3" s="1"/>
  <c r="AJ3627" i="3"/>
  <c r="AK3627" i="3" s="1"/>
  <c r="I3627" i="3"/>
  <c r="AK3626" i="3"/>
  <c r="AJ3626" i="3"/>
  <c r="M3626" i="3"/>
  <c r="N3626" i="3" s="1"/>
  <c r="O3626" i="3" s="1"/>
  <c r="P3626" i="3" s="1"/>
  <c r="Q3626" i="3" s="1"/>
  <c r="R3626" i="3" s="1"/>
  <c r="S3626" i="3" s="1"/>
  <c r="L3626" i="3"/>
  <c r="I3626" i="3"/>
  <c r="J3626" i="3" s="1"/>
  <c r="AJ3625" i="3"/>
  <c r="AK3625" i="3" s="1"/>
  <c r="I3625" i="3"/>
  <c r="T3625" i="3" s="1"/>
  <c r="U3625" i="3" s="1"/>
  <c r="V3625" i="3" s="1"/>
  <c r="W3625" i="3" s="1"/>
  <c r="X3625" i="3" s="1"/>
  <c r="Y3625" i="3" s="1"/>
  <c r="Z3625" i="3" s="1"/>
  <c r="AA3625" i="3" s="1"/>
  <c r="AB3625" i="3" s="1"/>
  <c r="AC3625" i="3" s="1"/>
  <c r="AJ3624" i="3"/>
  <c r="AK3624" i="3" s="1"/>
  <c r="M3624" i="3"/>
  <c r="N3624" i="3" s="1"/>
  <c r="O3624" i="3" s="1"/>
  <c r="P3624" i="3" s="1"/>
  <c r="Q3624" i="3" s="1"/>
  <c r="R3624" i="3" s="1"/>
  <c r="S3624" i="3" s="1"/>
  <c r="J3624" i="3"/>
  <c r="I3624" i="3"/>
  <c r="T3624" i="3" s="1"/>
  <c r="U3624" i="3" s="1"/>
  <c r="V3624" i="3" s="1"/>
  <c r="W3624" i="3" s="1"/>
  <c r="X3624" i="3" s="1"/>
  <c r="Y3624" i="3" s="1"/>
  <c r="Z3624" i="3" s="1"/>
  <c r="AA3624" i="3" s="1"/>
  <c r="AB3624" i="3" s="1"/>
  <c r="AC3624" i="3" s="1"/>
  <c r="AJ3623" i="3"/>
  <c r="AK3623" i="3" s="1"/>
  <c r="T3623" i="3"/>
  <c r="U3623" i="3" s="1"/>
  <c r="V3623" i="3" s="1"/>
  <c r="W3623" i="3" s="1"/>
  <c r="X3623" i="3" s="1"/>
  <c r="Y3623" i="3" s="1"/>
  <c r="Z3623" i="3" s="1"/>
  <c r="AA3623" i="3" s="1"/>
  <c r="AB3623" i="3" s="1"/>
  <c r="AC3623" i="3" s="1"/>
  <c r="M3623" i="3"/>
  <c r="N3623" i="3" s="1"/>
  <c r="O3623" i="3" s="1"/>
  <c r="P3623" i="3" s="1"/>
  <c r="Q3623" i="3" s="1"/>
  <c r="R3623" i="3" s="1"/>
  <c r="S3623" i="3" s="1"/>
  <c r="I3623" i="3"/>
  <c r="L3623" i="3" s="1"/>
  <c r="AJ3622" i="3"/>
  <c r="AK3622" i="3" s="1"/>
  <c r="Q3622" i="3"/>
  <c r="R3622" i="3" s="1"/>
  <c r="S3622" i="3" s="1"/>
  <c r="M3622" i="3"/>
  <c r="N3622" i="3" s="1"/>
  <c r="O3622" i="3" s="1"/>
  <c r="P3622" i="3" s="1"/>
  <c r="K3622" i="3"/>
  <c r="I3622" i="3"/>
  <c r="L3622" i="3" s="1"/>
  <c r="AJ3621" i="3"/>
  <c r="AK3621" i="3" s="1"/>
  <c r="I3621" i="3"/>
  <c r="T3621" i="3" s="1"/>
  <c r="U3621" i="3" s="1"/>
  <c r="V3621" i="3" s="1"/>
  <c r="W3621" i="3" s="1"/>
  <c r="X3621" i="3" s="1"/>
  <c r="Y3621" i="3" s="1"/>
  <c r="Z3621" i="3" s="1"/>
  <c r="AA3621" i="3" s="1"/>
  <c r="AB3621" i="3" s="1"/>
  <c r="AC3621" i="3" s="1"/>
  <c r="AK3620" i="3"/>
  <c r="AJ3620" i="3"/>
  <c r="M3620" i="3"/>
  <c r="N3620" i="3" s="1"/>
  <c r="O3620" i="3" s="1"/>
  <c r="P3620" i="3" s="1"/>
  <c r="Q3620" i="3" s="1"/>
  <c r="R3620" i="3" s="1"/>
  <c r="S3620" i="3" s="1"/>
  <c r="I3620" i="3"/>
  <c r="AJ3619" i="3"/>
  <c r="AK3619" i="3" s="1"/>
  <c r="M3619" i="3"/>
  <c r="N3619" i="3" s="1"/>
  <c r="O3619" i="3" s="1"/>
  <c r="P3619" i="3" s="1"/>
  <c r="Q3619" i="3" s="1"/>
  <c r="R3619" i="3" s="1"/>
  <c r="S3619" i="3" s="1"/>
  <c r="J3619" i="3"/>
  <c r="I3619" i="3"/>
  <c r="L3619" i="3" s="1"/>
  <c r="AJ3618" i="3"/>
  <c r="AK3618" i="3" s="1"/>
  <c r="T3618" i="3"/>
  <c r="U3618" i="3" s="1"/>
  <c r="V3618" i="3" s="1"/>
  <c r="W3618" i="3" s="1"/>
  <c r="X3618" i="3" s="1"/>
  <c r="Y3618" i="3" s="1"/>
  <c r="Z3618" i="3" s="1"/>
  <c r="AA3618" i="3" s="1"/>
  <c r="AB3618" i="3" s="1"/>
  <c r="AC3618" i="3" s="1"/>
  <c r="M3618" i="3"/>
  <c r="N3618" i="3" s="1"/>
  <c r="O3618" i="3" s="1"/>
  <c r="P3618" i="3" s="1"/>
  <c r="Q3618" i="3" s="1"/>
  <c r="R3618" i="3" s="1"/>
  <c r="S3618" i="3" s="1"/>
  <c r="K3618" i="3"/>
  <c r="J3618" i="3"/>
  <c r="I3618" i="3"/>
  <c r="L3618" i="3" s="1"/>
  <c r="AJ3617" i="3"/>
  <c r="AK3617" i="3" s="1"/>
  <c r="T3617" i="3"/>
  <c r="U3617" i="3" s="1"/>
  <c r="V3617" i="3" s="1"/>
  <c r="W3617" i="3" s="1"/>
  <c r="X3617" i="3" s="1"/>
  <c r="Y3617" i="3" s="1"/>
  <c r="Z3617" i="3" s="1"/>
  <c r="AA3617" i="3" s="1"/>
  <c r="AB3617" i="3" s="1"/>
  <c r="AC3617" i="3" s="1"/>
  <c r="I3617" i="3"/>
  <c r="AJ3616" i="3"/>
  <c r="AK3616" i="3" s="1"/>
  <c r="I3616" i="3"/>
  <c r="AJ3615" i="3"/>
  <c r="AK3615" i="3" s="1"/>
  <c r="I3615" i="3"/>
  <c r="L3615" i="3" s="1"/>
  <c r="AJ3614" i="3"/>
  <c r="AK3614" i="3" s="1"/>
  <c r="I3614" i="3"/>
  <c r="AJ3613" i="3"/>
  <c r="AK3613" i="3" s="1"/>
  <c r="I3613" i="3"/>
  <c r="AK3612" i="3"/>
  <c r="AJ3612" i="3"/>
  <c r="L3612" i="3"/>
  <c r="J3612" i="3"/>
  <c r="I3612" i="3"/>
  <c r="T3612" i="3" s="1"/>
  <c r="U3612" i="3" s="1"/>
  <c r="V3612" i="3" s="1"/>
  <c r="W3612" i="3" s="1"/>
  <c r="X3612" i="3" s="1"/>
  <c r="Y3612" i="3" s="1"/>
  <c r="Z3612" i="3" s="1"/>
  <c r="AA3612" i="3" s="1"/>
  <c r="AB3612" i="3" s="1"/>
  <c r="AC3612" i="3" s="1"/>
  <c r="AJ3611" i="3"/>
  <c r="AK3611" i="3" s="1"/>
  <c r="I3611" i="3"/>
  <c r="L3611" i="3" s="1"/>
  <c r="AJ3610" i="3"/>
  <c r="AK3610" i="3" s="1"/>
  <c r="I3610" i="3"/>
  <c r="T3610" i="3" s="1"/>
  <c r="U3610" i="3" s="1"/>
  <c r="V3610" i="3" s="1"/>
  <c r="W3610" i="3" s="1"/>
  <c r="X3610" i="3" s="1"/>
  <c r="Y3610" i="3" s="1"/>
  <c r="Z3610" i="3" s="1"/>
  <c r="AA3610" i="3" s="1"/>
  <c r="AB3610" i="3" s="1"/>
  <c r="AC3610" i="3" s="1"/>
  <c r="AJ3609" i="3"/>
  <c r="AK3609" i="3" s="1"/>
  <c r="I3609" i="3"/>
  <c r="AK3608" i="3"/>
  <c r="AJ3608" i="3"/>
  <c r="J3608" i="3"/>
  <c r="I3608" i="3"/>
  <c r="T3608" i="3" s="1"/>
  <c r="U3608" i="3" s="1"/>
  <c r="V3608" i="3" s="1"/>
  <c r="W3608" i="3" s="1"/>
  <c r="X3608" i="3" s="1"/>
  <c r="Y3608" i="3" s="1"/>
  <c r="Z3608" i="3" s="1"/>
  <c r="AA3608" i="3" s="1"/>
  <c r="AB3608" i="3" s="1"/>
  <c r="AC3608" i="3" s="1"/>
  <c r="AJ3607" i="3"/>
  <c r="AK3607" i="3" s="1"/>
  <c r="I3607" i="3"/>
  <c r="L3607" i="3" s="1"/>
  <c r="AJ3606" i="3"/>
  <c r="AK3606" i="3" s="1"/>
  <c r="K3606" i="3"/>
  <c r="I3606" i="3"/>
  <c r="T3606" i="3" s="1"/>
  <c r="U3606" i="3" s="1"/>
  <c r="V3606" i="3" s="1"/>
  <c r="W3606" i="3" s="1"/>
  <c r="X3606" i="3" s="1"/>
  <c r="Y3606" i="3" s="1"/>
  <c r="Z3606" i="3" s="1"/>
  <c r="AA3606" i="3" s="1"/>
  <c r="AB3606" i="3" s="1"/>
  <c r="AC3606" i="3" s="1"/>
  <c r="AJ3605" i="3"/>
  <c r="AK3605" i="3" s="1"/>
  <c r="T3605" i="3"/>
  <c r="U3605" i="3" s="1"/>
  <c r="V3605" i="3" s="1"/>
  <c r="W3605" i="3" s="1"/>
  <c r="X3605" i="3" s="1"/>
  <c r="Y3605" i="3" s="1"/>
  <c r="Z3605" i="3" s="1"/>
  <c r="AA3605" i="3" s="1"/>
  <c r="AB3605" i="3" s="1"/>
  <c r="AC3605" i="3" s="1"/>
  <c r="I3605" i="3"/>
  <c r="AJ3604" i="3"/>
  <c r="AK3604" i="3" s="1"/>
  <c r="I3604" i="3"/>
  <c r="AJ3603" i="3"/>
  <c r="AK3603" i="3" s="1"/>
  <c r="J3603" i="3"/>
  <c r="I3603" i="3"/>
  <c r="L3603" i="3" s="1"/>
  <c r="AJ3602" i="3"/>
  <c r="AK3602" i="3" s="1"/>
  <c r="I3602" i="3"/>
  <c r="T3602" i="3" s="1"/>
  <c r="U3602" i="3" s="1"/>
  <c r="V3602" i="3" s="1"/>
  <c r="W3602" i="3" s="1"/>
  <c r="X3602" i="3" s="1"/>
  <c r="Y3602" i="3" s="1"/>
  <c r="Z3602" i="3" s="1"/>
  <c r="AA3602" i="3" s="1"/>
  <c r="AB3602" i="3" s="1"/>
  <c r="AC3602" i="3" s="1"/>
  <c r="AJ3601" i="3"/>
  <c r="AK3601" i="3" s="1"/>
  <c r="I3601" i="3"/>
  <c r="AJ3600" i="3"/>
  <c r="AK3600" i="3" s="1"/>
  <c r="M3600" i="3"/>
  <c r="N3600" i="3" s="1"/>
  <c r="O3600" i="3" s="1"/>
  <c r="P3600" i="3" s="1"/>
  <c r="Q3600" i="3" s="1"/>
  <c r="R3600" i="3" s="1"/>
  <c r="S3600" i="3" s="1"/>
  <c r="I3600" i="3"/>
  <c r="T3600" i="3" s="1"/>
  <c r="U3600" i="3" s="1"/>
  <c r="V3600" i="3" s="1"/>
  <c r="W3600" i="3" s="1"/>
  <c r="X3600" i="3" s="1"/>
  <c r="Y3600" i="3" s="1"/>
  <c r="Z3600" i="3" s="1"/>
  <c r="AA3600" i="3" s="1"/>
  <c r="AB3600" i="3" s="1"/>
  <c r="AC3600" i="3" s="1"/>
  <c r="AJ3599" i="3"/>
  <c r="AK3599" i="3" s="1"/>
  <c r="M3599" i="3"/>
  <c r="N3599" i="3" s="1"/>
  <c r="O3599" i="3" s="1"/>
  <c r="P3599" i="3" s="1"/>
  <c r="Q3599" i="3" s="1"/>
  <c r="R3599" i="3" s="1"/>
  <c r="S3599" i="3" s="1"/>
  <c r="J3599" i="3"/>
  <c r="I3599" i="3"/>
  <c r="L3599" i="3" s="1"/>
  <c r="AJ3598" i="3"/>
  <c r="AK3598" i="3" s="1"/>
  <c r="L3598" i="3"/>
  <c r="I3598" i="3"/>
  <c r="AJ3597" i="3"/>
  <c r="AK3597" i="3" s="1"/>
  <c r="I3597" i="3"/>
  <c r="AJ3596" i="3"/>
  <c r="AK3596" i="3" s="1"/>
  <c r="I3596" i="3"/>
  <c r="T3596" i="3" s="1"/>
  <c r="U3596" i="3" s="1"/>
  <c r="V3596" i="3" s="1"/>
  <c r="W3596" i="3" s="1"/>
  <c r="X3596" i="3" s="1"/>
  <c r="Y3596" i="3" s="1"/>
  <c r="Z3596" i="3" s="1"/>
  <c r="AA3596" i="3" s="1"/>
  <c r="AB3596" i="3" s="1"/>
  <c r="AC3596" i="3" s="1"/>
  <c r="AJ3595" i="3"/>
  <c r="AK3595" i="3" s="1"/>
  <c r="T3595" i="3"/>
  <c r="U3595" i="3" s="1"/>
  <c r="V3595" i="3" s="1"/>
  <c r="W3595" i="3" s="1"/>
  <c r="X3595" i="3" s="1"/>
  <c r="Y3595" i="3" s="1"/>
  <c r="Z3595" i="3" s="1"/>
  <c r="AA3595" i="3" s="1"/>
  <c r="AB3595" i="3" s="1"/>
  <c r="AC3595" i="3" s="1"/>
  <c r="I3595" i="3"/>
  <c r="AJ3594" i="3"/>
  <c r="AK3594" i="3" s="1"/>
  <c r="M3594" i="3"/>
  <c r="N3594" i="3" s="1"/>
  <c r="O3594" i="3" s="1"/>
  <c r="P3594" i="3" s="1"/>
  <c r="Q3594" i="3" s="1"/>
  <c r="R3594" i="3" s="1"/>
  <c r="S3594" i="3" s="1"/>
  <c r="J3594" i="3"/>
  <c r="I3594" i="3"/>
  <c r="T3594" i="3" s="1"/>
  <c r="U3594" i="3" s="1"/>
  <c r="V3594" i="3" s="1"/>
  <c r="W3594" i="3" s="1"/>
  <c r="X3594" i="3" s="1"/>
  <c r="Y3594" i="3" s="1"/>
  <c r="Z3594" i="3" s="1"/>
  <c r="AA3594" i="3" s="1"/>
  <c r="AB3594" i="3" s="1"/>
  <c r="AC3594" i="3" s="1"/>
  <c r="AJ3593" i="3"/>
  <c r="AK3593" i="3" s="1"/>
  <c r="I3593" i="3"/>
  <c r="T3593" i="3" s="1"/>
  <c r="U3593" i="3" s="1"/>
  <c r="V3593" i="3" s="1"/>
  <c r="W3593" i="3" s="1"/>
  <c r="X3593" i="3" s="1"/>
  <c r="Y3593" i="3" s="1"/>
  <c r="Z3593" i="3" s="1"/>
  <c r="AA3593" i="3" s="1"/>
  <c r="AB3593" i="3" s="1"/>
  <c r="AC3593" i="3" s="1"/>
  <c r="AJ3592" i="3"/>
  <c r="AK3592" i="3" s="1"/>
  <c r="K3592" i="3"/>
  <c r="J3592" i="3"/>
  <c r="I3592" i="3"/>
  <c r="T3592" i="3" s="1"/>
  <c r="U3592" i="3" s="1"/>
  <c r="V3592" i="3" s="1"/>
  <c r="W3592" i="3" s="1"/>
  <c r="X3592" i="3" s="1"/>
  <c r="Y3592" i="3" s="1"/>
  <c r="Z3592" i="3" s="1"/>
  <c r="AA3592" i="3" s="1"/>
  <c r="AB3592" i="3" s="1"/>
  <c r="AC3592" i="3" s="1"/>
  <c r="AJ3591" i="3"/>
  <c r="AK3591" i="3" s="1"/>
  <c r="I3591" i="3"/>
  <c r="AJ3590" i="3"/>
  <c r="AK3590" i="3" s="1"/>
  <c r="I3590" i="3"/>
  <c r="J3590" i="3" s="1"/>
  <c r="AJ3589" i="3"/>
  <c r="AK3589" i="3" s="1"/>
  <c r="I3589" i="3"/>
  <c r="T3589" i="3" s="1"/>
  <c r="U3589" i="3" s="1"/>
  <c r="V3589" i="3" s="1"/>
  <c r="W3589" i="3" s="1"/>
  <c r="X3589" i="3" s="1"/>
  <c r="Y3589" i="3" s="1"/>
  <c r="Z3589" i="3" s="1"/>
  <c r="AA3589" i="3" s="1"/>
  <c r="AB3589" i="3" s="1"/>
  <c r="AC3589" i="3" s="1"/>
  <c r="AJ3588" i="3"/>
  <c r="AK3588" i="3" s="1"/>
  <c r="X3588" i="3"/>
  <c r="Y3588" i="3" s="1"/>
  <c r="Z3588" i="3" s="1"/>
  <c r="AA3588" i="3" s="1"/>
  <c r="AB3588" i="3" s="1"/>
  <c r="AC3588" i="3" s="1"/>
  <c r="M3588" i="3"/>
  <c r="N3588" i="3" s="1"/>
  <c r="O3588" i="3" s="1"/>
  <c r="P3588" i="3" s="1"/>
  <c r="Q3588" i="3" s="1"/>
  <c r="R3588" i="3" s="1"/>
  <c r="S3588" i="3" s="1"/>
  <c r="L3588" i="3"/>
  <c r="K3588" i="3"/>
  <c r="J3588" i="3"/>
  <c r="I3588" i="3"/>
  <c r="T3588" i="3" s="1"/>
  <c r="U3588" i="3" s="1"/>
  <c r="V3588" i="3" s="1"/>
  <c r="W3588" i="3" s="1"/>
  <c r="AJ3587" i="3"/>
  <c r="AK3587" i="3" s="1"/>
  <c r="J3587" i="3"/>
  <c r="I3587" i="3"/>
  <c r="L3587" i="3" s="1"/>
  <c r="AJ3586" i="3"/>
  <c r="AK3586" i="3" s="1"/>
  <c r="I3586" i="3"/>
  <c r="T3586" i="3" s="1"/>
  <c r="U3586" i="3" s="1"/>
  <c r="V3586" i="3" s="1"/>
  <c r="W3586" i="3" s="1"/>
  <c r="X3586" i="3" s="1"/>
  <c r="Y3586" i="3" s="1"/>
  <c r="Z3586" i="3" s="1"/>
  <c r="AA3586" i="3" s="1"/>
  <c r="AB3586" i="3" s="1"/>
  <c r="AC3586" i="3" s="1"/>
  <c r="AJ3585" i="3"/>
  <c r="AK3585" i="3" s="1"/>
  <c r="I3585" i="3"/>
  <c r="AK3584" i="3"/>
  <c r="AJ3584" i="3"/>
  <c r="I3584" i="3"/>
  <c r="T3584" i="3" s="1"/>
  <c r="U3584" i="3" s="1"/>
  <c r="V3584" i="3" s="1"/>
  <c r="W3584" i="3" s="1"/>
  <c r="X3584" i="3" s="1"/>
  <c r="Y3584" i="3" s="1"/>
  <c r="Z3584" i="3" s="1"/>
  <c r="AA3584" i="3" s="1"/>
  <c r="AB3584" i="3" s="1"/>
  <c r="AC3584" i="3" s="1"/>
  <c r="AJ3583" i="3"/>
  <c r="AK3583" i="3" s="1"/>
  <c r="M3583" i="3"/>
  <c r="N3583" i="3" s="1"/>
  <c r="O3583" i="3" s="1"/>
  <c r="P3583" i="3" s="1"/>
  <c r="Q3583" i="3" s="1"/>
  <c r="R3583" i="3" s="1"/>
  <c r="S3583" i="3" s="1"/>
  <c r="I3583" i="3"/>
  <c r="L3583" i="3" s="1"/>
  <c r="AJ3582" i="3"/>
  <c r="AK3582" i="3" s="1"/>
  <c r="M3582" i="3"/>
  <c r="N3582" i="3" s="1"/>
  <c r="O3582" i="3" s="1"/>
  <c r="P3582" i="3" s="1"/>
  <c r="Q3582" i="3" s="1"/>
  <c r="R3582" i="3" s="1"/>
  <c r="S3582" i="3" s="1"/>
  <c r="J3582" i="3"/>
  <c r="I3582" i="3"/>
  <c r="T3582" i="3" s="1"/>
  <c r="U3582" i="3" s="1"/>
  <c r="V3582" i="3" s="1"/>
  <c r="W3582" i="3" s="1"/>
  <c r="X3582" i="3" s="1"/>
  <c r="Y3582" i="3" s="1"/>
  <c r="Z3582" i="3" s="1"/>
  <c r="AA3582" i="3" s="1"/>
  <c r="AB3582" i="3" s="1"/>
  <c r="AC3582" i="3" s="1"/>
  <c r="AJ3581" i="3"/>
  <c r="AK3581" i="3" s="1"/>
  <c r="T3581" i="3"/>
  <c r="U3581" i="3" s="1"/>
  <c r="V3581" i="3" s="1"/>
  <c r="W3581" i="3" s="1"/>
  <c r="X3581" i="3" s="1"/>
  <c r="Y3581" i="3" s="1"/>
  <c r="Z3581" i="3" s="1"/>
  <c r="AA3581" i="3" s="1"/>
  <c r="AB3581" i="3" s="1"/>
  <c r="AC3581" i="3" s="1"/>
  <c r="I3581" i="3"/>
  <c r="AK3580" i="3"/>
  <c r="AJ3580" i="3"/>
  <c r="L3580" i="3"/>
  <c r="I3580" i="3"/>
  <c r="AJ3579" i="3"/>
  <c r="AK3579" i="3" s="1"/>
  <c r="M3579" i="3"/>
  <c r="N3579" i="3" s="1"/>
  <c r="O3579" i="3" s="1"/>
  <c r="P3579" i="3" s="1"/>
  <c r="Q3579" i="3" s="1"/>
  <c r="R3579" i="3" s="1"/>
  <c r="S3579" i="3" s="1"/>
  <c r="I3579" i="3"/>
  <c r="L3579" i="3" s="1"/>
  <c r="AJ3578" i="3"/>
  <c r="AK3578" i="3" s="1"/>
  <c r="M3578" i="3"/>
  <c r="N3578" i="3" s="1"/>
  <c r="O3578" i="3" s="1"/>
  <c r="P3578" i="3" s="1"/>
  <c r="Q3578" i="3" s="1"/>
  <c r="R3578" i="3" s="1"/>
  <c r="S3578" i="3" s="1"/>
  <c r="J3578" i="3"/>
  <c r="I3578" i="3"/>
  <c r="T3578" i="3" s="1"/>
  <c r="U3578" i="3" s="1"/>
  <c r="V3578" i="3" s="1"/>
  <c r="W3578" i="3" s="1"/>
  <c r="X3578" i="3" s="1"/>
  <c r="Y3578" i="3" s="1"/>
  <c r="Z3578" i="3" s="1"/>
  <c r="AA3578" i="3" s="1"/>
  <c r="AB3578" i="3" s="1"/>
  <c r="AC3578" i="3" s="1"/>
  <c r="AJ3577" i="3"/>
  <c r="AK3577" i="3" s="1"/>
  <c r="T3577" i="3"/>
  <c r="U3577" i="3" s="1"/>
  <c r="V3577" i="3" s="1"/>
  <c r="W3577" i="3" s="1"/>
  <c r="X3577" i="3" s="1"/>
  <c r="Y3577" i="3" s="1"/>
  <c r="Z3577" i="3" s="1"/>
  <c r="AA3577" i="3" s="1"/>
  <c r="AB3577" i="3" s="1"/>
  <c r="AC3577" i="3" s="1"/>
  <c r="I3577" i="3"/>
  <c r="J3577" i="3" s="1"/>
  <c r="AJ3576" i="3"/>
  <c r="AK3576" i="3" s="1"/>
  <c r="M3576" i="3"/>
  <c r="N3576" i="3" s="1"/>
  <c r="O3576" i="3" s="1"/>
  <c r="P3576" i="3" s="1"/>
  <c r="Q3576" i="3" s="1"/>
  <c r="R3576" i="3" s="1"/>
  <c r="S3576" i="3" s="1"/>
  <c r="J3576" i="3"/>
  <c r="I3576" i="3"/>
  <c r="T3576" i="3" s="1"/>
  <c r="U3576" i="3" s="1"/>
  <c r="V3576" i="3" s="1"/>
  <c r="W3576" i="3" s="1"/>
  <c r="X3576" i="3" s="1"/>
  <c r="Y3576" i="3" s="1"/>
  <c r="Z3576" i="3" s="1"/>
  <c r="AA3576" i="3" s="1"/>
  <c r="AB3576" i="3" s="1"/>
  <c r="AC3576" i="3" s="1"/>
  <c r="AJ3575" i="3"/>
  <c r="AK3575" i="3" s="1"/>
  <c r="I3575" i="3"/>
  <c r="L3575" i="3" s="1"/>
  <c r="AJ3574" i="3"/>
  <c r="AK3574" i="3" s="1"/>
  <c r="M3574" i="3"/>
  <c r="N3574" i="3" s="1"/>
  <c r="O3574" i="3" s="1"/>
  <c r="P3574" i="3" s="1"/>
  <c r="Q3574" i="3" s="1"/>
  <c r="R3574" i="3" s="1"/>
  <c r="S3574" i="3" s="1"/>
  <c r="I3574" i="3"/>
  <c r="AJ3573" i="3"/>
  <c r="AK3573" i="3" s="1"/>
  <c r="I3573" i="3"/>
  <c r="J3573" i="3" s="1"/>
  <c r="AJ3572" i="3"/>
  <c r="AK3572" i="3" s="1"/>
  <c r="I3572" i="3"/>
  <c r="AJ3571" i="3"/>
  <c r="AK3571" i="3" s="1"/>
  <c r="M3571" i="3"/>
  <c r="N3571" i="3" s="1"/>
  <c r="O3571" i="3" s="1"/>
  <c r="P3571" i="3" s="1"/>
  <c r="Q3571" i="3" s="1"/>
  <c r="R3571" i="3" s="1"/>
  <c r="S3571" i="3" s="1"/>
  <c r="J3571" i="3"/>
  <c r="I3571" i="3"/>
  <c r="L3571" i="3" s="1"/>
  <c r="AJ3570" i="3"/>
  <c r="AK3570" i="3" s="1"/>
  <c r="K3570" i="3"/>
  <c r="J3570" i="3"/>
  <c r="I3570" i="3"/>
  <c r="T3570" i="3" s="1"/>
  <c r="U3570" i="3" s="1"/>
  <c r="V3570" i="3" s="1"/>
  <c r="W3570" i="3" s="1"/>
  <c r="X3570" i="3" s="1"/>
  <c r="Y3570" i="3" s="1"/>
  <c r="Z3570" i="3" s="1"/>
  <c r="AA3570" i="3" s="1"/>
  <c r="AB3570" i="3" s="1"/>
  <c r="AC3570" i="3" s="1"/>
  <c r="AJ3569" i="3"/>
  <c r="AK3569" i="3" s="1"/>
  <c r="I3569" i="3"/>
  <c r="T3569" i="3" s="1"/>
  <c r="U3569" i="3" s="1"/>
  <c r="V3569" i="3" s="1"/>
  <c r="W3569" i="3" s="1"/>
  <c r="X3569" i="3" s="1"/>
  <c r="Y3569" i="3" s="1"/>
  <c r="Z3569" i="3" s="1"/>
  <c r="AA3569" i="3" s="1"/>
  <c r="AB3569" i="3" s="1"/>
  <c r="AC3569" i="3" s="1"/>
  <c r="AJ3568" i="3"/>
  <c r="AK3568" i="3" s="1"/>
  <c r="W3568" i="3"/>
  <c r="X3568" i="3" s="1"/>
  <c r="Y3568" i="3" s="1"/>
  <c r="Z3568" i="3" s="1"/>
  <c r="AA3568" i="3" s="1"/>
  <c r="AB3568" i="3" s="1"/>
  <c r="AC3568" i="3" s="1"/>
  <c r="M3568" i="3"/>
  <c r="N3568" i="3" s="1"/>
  <c r="O3568" i="3" s="1"/>
  <c r="P3568" i="3" s="1"/>
  <c r="Q3568" i="3" s="1"/>
  <c r="R3568" i="3" s="1"/>
  <c r="S3568" i="3" s="1"/>
  <c r="K3568" i="3"/>
  <c r="J3568" i="3"/>
  <c r="I3568" i="3"/>
  <c r="T3568" i="3" s="1"/>
  <c r="U3568" i="3" s="1"/>
  <c r="V3568" i="3" s="1"/>
  <c r="AJ3567" i="3"/>
  <c r="AK3567" i="3" s="1"/>
  <c r="I3567" i="3"/>
  <c r="L3567" i="3" s="1"/>
  <c r="AJ3566" i="3"/>
  <c r="AK3566" i="3" s="1"/>
  <c r="I3566" i="3"/>
  <c r="AJ3565" i="3"/>
  <c r="AK3565" i="3" s="1"/>
  <c r="I3565" i="3"/>
  <c r="AJ3564" i="3"/>
  <c r="AK3564" i="3" s="1"/>
  <c r="M3564" i="3"/>
  <c r="N3564" i="3" s="1"/>
  <c r="O3564" i="3" s="1"/>
  <c r="P3564" i="3" s="1"/>
  <c r="Q3564" i="3" s="1"/>
  <c r="R3564" i="3" s="1"/>
  <c r="S3564" i="3" s="1"/>
  <c r="I3564" i="3"/>
  <c r="AJ3563" i="3"/>
  <c r="AK3563" i="3" s="1"/>
  <c r="I3563" i="3"/>
  <c r="L3563" i="3" s="1"/>
  <c r="AJ3562" i="3"/>
  <c r="AK3562" i="3" s="1"/>
  <c r="L3562" i="3"/>
  <c r="I3562" i="3"/>
  <c r="T3562" i="3" s="1"/>
  <c r="U3562" i="3" s="1"/>
  <c r="V3562" i="3" s="1"/>
  <c r="W3562" i="3" s="1"/>
  <c r="X3562" i="3" s="1"/>
  <c r="Y3562" i="3" s="1"/>
  <c r="Z3562" i="3" s="1"/>
  <c r="AA3562" i="3" s="1"/>
  <c r="AB3562" i="3" s="1"/>
  <c r="AC3562" i="3" s="1"/>
  <c r="AJ3561" i="3"/>
  <c r="AK3561" i="3" s="1"/>
  <c r="T3561" i="3"/>
  <c r="U3561" i="3" s="1"/>
  <c r="V3561" i="3" s="1"/>
  <c r="W3561" i="3" s="1"/>
  <c r="X3561" i="3" s="1"/>
  <c r="Y3561" i="3" s="1"/>
  <c r="Z3561" i="3" s="1"/>
  <c r="AA3561" i="3" s="1"/>
  <c r="AB3561" i="3" s="1"/>
  <c r="AC3561" i="3" s="1"/>
  <c r="I3561" i="3"/>
  <c r="J3561" i="3" s="1"/>
  <c r="AJ3560" i="3"/>
  <c r="AK3560" i="3" s="1"/>
  <c r="K3560" i="3"/>
  <c r="J3560" i="3"/>
  <c r="I3560" i="3"/>
  <c r="T3560" i="3" s="1"/>
  <c r="U3560" i="3" s="1"/>
  <c r="V3560" i="3" s="1"/>
  <c r="W3560" i="3" s="1"/>
  <c r="X3560" i="3" s="1"/>
  <c r="Y3560" i="3" s="1"/>
  <c r="Z3560" i="3" s="1"/>
  <c r="AA3560" i="3" s="1"/>
  <c r="AB3560" i="3" s="1"/>
  <c r="AC3560" i="3" s="1"/>
  <c r="AJ3559" i="3"/>
  <c r="AK3559" i="3" s="1"/>
  <c r="I3559" i="3"/>
  <c r="AJ3558" i="3"/>
  <c r="AK3558" i="3" s="1"/>
  <c r="I3558" i="3"/>
  <c r="AJ3557" i="3"/>
  <c r="AK3557" i="3" s="1"/>
  <c r="I3557" i="3"/>
  <c r="T3557" i="3" s="1"/>
  <c r="U3557" i="3" s="1"/>
  <c r="V3557" i="3" s="1"/>
  <c r="W3557" i="3" s="1"/>
  <c r="X3557" i="3" s="1"/>
  <c r="Y3557" i="3" s="1"/>
  <c r="Z3557" i="3" s="1"/>
  <c r="AA3557" i="3" s="1"/>
  <c r="AB3557" i="3" s="1"/>
  <c r="AC3557" i="3" s="1"/>
  <c r="AJ3556" i="3"/>
  <c r="AK3556" i="3" s="1"/>
  <c r="L3556" i="3"/>
  <c r="I3556" i="3"/>
  <c r="T3556" i="3" s="1"/>
  <c r="U3556" i="3" s="1"/>
  <c r="V3556" i="3" s="1"/>
  <c r="W3556" i="3" s="1"/>
  <c r="X3556" i="3" s="1"/>
  <c r="Y3556" i="3" s="1"/>
  <c r="Z3556" i="3" s="1"/>
  <c r="AA3556" i="3" s="1"/>
  <c r="AB3556" i="3" s="1"/>
  <c r="AC3556" i="3" s="1"/>
  <c r="AJ3555" i="3"/>
  <c r="AK3555" i="3" s="1"/>
  <c r="I3555" i="3"/>
  <c r="AJ3554" i="3"/>
  <c r="AK3554" i="3" s="1"/>
  <c r="M3554" i="3"/>
  <c r="N3554" i="3" s="1"/>
  <c r="O3554" i="3" s="1"/>
  <c r="P3554" i="3" s="1"/>
  <c r="Q3554" i="3" s="1"/>
  <c r="R3554" i="3" s="1"/>
  <c r="S3554" i="3" s="1"/>
  <c r="AD3554" i="3" s="1"/>
  <c r="K3554" i="3"/>
  <c r="I3554" i="3"/>
  <c r="T3554" i="3" s="1"/>
  <c r="U3554" i="3" s="1"/>
  <c r="V3554" i="3" s="1"/>
  <c r="W3554" i="3" s="1"/>
  <c r="X3554" i="3" s="1"/>
  <c r="Y3554" i="3" s="1"/>
  <c r="Z3554" i="3" s="1"/>
  <c r="AA3554" i="3" s="1"/>
  <c r="AB3554" i="3" s="1"/>
  <c r="AC3554" i="3" s="1"/>
  <c r="AJ3553" i="3"/>
  <c r="AK3553" i="3" s="1"/>
  <c r="I3553" i="3"/>
  <c r="AJ3552" i="3"/>
  <c r="AK3552" i="3" s="1"/>
  <c r="M3552" i="3"/>
  <c r="N3552" i="3" s="1"/>
  <c r="O3552" i="3" s="1"/>
  <c r="P3552" i="3" s="1"/>
  <c r="Q3552" i="3" s="1"/>
  <c r="R3552" i="3" s="1"/>
  <c r="S3552" i="3" s="1"/>
  <c r="I3552" i="3"/>
  <c r="AJ3551" i="3"/>
  <c r="AK3551" i="3" s="1"/>
  <c r="M3551" i="3"/>
  <c r="N3551" i="3" s="1"/>
  <c r="O3551" i="3" s="1"/>
  <c r="P3551" i="3" s="1"/>
  <c r="Q3551" i="3" s="1"/>
  <c r="R3551" i="3" s="1"/>
  <c r="S3551" i="3" s="1"/>
  <c r="J3551" i="3"/>
  <c r="I3551" i="3"/>
  <c r="L3551" i="3" s="1"/>
  <c r="AJ3550" i="3"/>
  <c r="AK3550" i="3" s="1"/>
  <c r="K3550" i="3"/>
  <c r="I3550" i="3"/>
  <c r="T3550" i="3" s="1"/>
  <c r="U3550" i="3" s="1"/>
  <c r="V3550" i="3" s="1"/>
  <c r="W3550" i="3" s="1"/>
  <c r="X3550" i="3" s="1"/>
  <c r="Y3550" i="3" s="1"/>
  <c r="Z3550" i="3" s="1"/>
  <c r="AA3550" i="3" s="1"/>
  <c r="AB3550" i="3" s="1"/>
  <c r="AC3550" i="3" s="1"/>
  <c r="AJ3549" i="3"/>
  <c r="AK3549" i="3" s="1"/>
  <c r="I3549" i="3"/>
  <c r="AJ3548" i="3"/>
  <c r="AK3548" i="3" s="1"/>
  <c r="L3548" i="3"/>
  <c r="J3548" i="3"/>
  <c r="I3548" i="3"/>
  <c r="T3548" i="3" s="1"/>
  <c r="U3548" i="3" s="1"/>
  <c r="V3548" i="3" s="1"/>
  <c r="W3548" i="3" s="1"/>
  <c r="X3548" i="3" s="1"/>
  <c r="Y3548" i="3" s="1"/>
  <c r="Z3548" i="3" s="1"/>
  <c r="AA3548" i="3" s="1"/>
  <c r="AB3548" i="3" s="1"/>
  <c r="AC3548" i="3" s="1"/>
  <c r="AJ3547" i="3"/>
  <c r="AK3547" i="3" s="1"/>
  <c r="I3547" i="3"/>
  <c r="AJ3546" i="3"/>
  <c r="AK3546" i="3" s="1"/>
  <c r="L3546" i="3"/>
  <c r="J3546" i="3"/>
  <c r="I3546" i="3"/>
  <c r="T3546" i="3" s="1"/>
  <c r="U3546" i="3" s="1"/>
  <c r="V3546" i="3" s="1"/>
  <c r="W3546" i="3" s="1"/>
  <c r="X3546" i="3" s="1"/>
  <c r="Y3546" i="3" s="1"/>
  <c r="Z3546" i="3" s="1"/>
  <c r="AA3546" i="3" s="1"/>
  <c r="AB3546" i="3" s="1"/>
  <c r="AC3546" i="3" s="1"/>
  <c r="AJ3545" i="3"/>
  <c r="AK3545" i="3" s="1"/>
  <c r="T3545" i="3"/>
  <c r="U3545" i="3" s="1"/>
  <c r="V3545" i="3" s="1"/>
  <c r="W3545" i="3" s="1"/>
  <c r="X3545" i="3" s="1"/>
  <c r="Y3545" i="3" s="1"/>
  <c r="Z3545" i="3" s="1"/>
  <c r="AA3545" i="3" s="1"/>
  <c r="AB3545" i="3" s="1"/>
  <c r="AC3545" i="3" s="1"/>
  <c r="J3545" i="3"/>
  <c r="I3545" i="3"/>
  <c r="AJ3544" i="3"/>
  <c r="AK3544" i="3" s="1"/>
  <c r="I3544" i="3"/>
  <c r="AJ3543" i="3"/>
  <c r="AK3543" i="3" s="1"/>
  <c r="I3543" i="3"/>
  <c r="AJ3542" i="3"/>
  <c r="AK3542" i="3" s="1"/>
  <c r="K3542" i="3"/>
  <c r="J3542" i="3"/>
  <c r="I3542" i="3"/>
  <c r="T3542" i="3" s="1"/>
  <c r="U3542" i="3" s="1"/>
  <c r="V3542" i="3" s="1"/>
  <c r="W3542" i="3" s="1"/>
  <c r="X3542" i="3" s="1"/>
  <c r="Y3542" i="3" s="1"/>
  <c r="Z3542" i="3" s="1"/>
  <c r="AA3542" i="3" s="1"/>
  <c r="AB3542" i="3" s="1"/>
  <c r="AC3542" i="3" s="1"/>
  <c r="AJ3541" i="3"/>
  <c r="AK3541" i="3" s="1"/>
  <c r="I3541" i="3"/>
  <c r="AJ3540" i="3"/>
  <c r="AK3540" i="3" s="1"/>
  <c r="L3540" i="3"/>
  <c r="J3540" i="3"/>
  <c r="I3540" i="3"/>
  <c r="T3540" i="3" s="1"/>
  <c r="U3540" i="3" s="1"/>
  <c r="V3540" i="3" s="1"/>
  <c r="W3540" i="3" s="1"/>
  <c r="X3540" i="3" s="1"/>
  <c r="Y3540" i="3" s="1"/>
  <c r="Z3540" i="3" s="1"/>
  <c r="AA3540" i="3" s="1"/>
  <c r="AB3540" i="3" s="1"/>
  <c r="AC3540" i="3" s="1"/>
  <c r="AJ3539" i="3"/>
  <c r="AK3539" i="3" s="1"/>
  <c r="T3539" i="3"/>
  <c r="U3539" i="3" s="1"/>
  <c r="V3539" i="3" s="1"/>
  <c r="W3539" i="3" s="1"/>
  <c r="X3539" i="3" s="1"/>
  <c r="Y3539" i="3" s="1"/>
  <c r="Z3539" i="3" s="1"/>
  <c r="AA3539" i="3" s="1"/>
  <c r="AB3539" i="3" s="1"/>
  <c r="AC3539" i="3" s="1"/>
  <c r="J3539" i="3"/>
  <c r="I3539" i="3"/>
  <c r="L3539" i="3" s="1"/>
  <c r="AJ3538" i="3"/>
  <c r="AK3538" i="3" s="1"/>
  <c r="I3538" i="3"/>
  <c r="T3538" i="3" s="1"/>
  <c r="U3538" i="3" s="1"/>
  <c r="V3538" i="3" s="1"/>
  <c r="W3538" i="3" s="1"/>
  <c r="X3538" i="3" s="1"/>
  <c r="Y3538" i="3" s="1"/>
  <c r="Z3538" i="3" s="1"/>
  <c r="AA3538" i="3" s="1"/>
  <c r="AB3538" i="3" s="1"/>
  <c r="AC3538" i="3" s="1"/>
  <c r="AJ3537" i="3"/>
  <c r="AK3537" i="3" s="1"/>
  <c r="I3537" i="3"/>
  <c r="AJ3536" i="3"/>
  <c r="AK3536" i="3" s="1"/>
  <c r="M3536" i="3"/>
  <c r="N3536" i="3" s="1"/>
  <c r="O3536" i="3" s="1"/>
  <c r="P3536" i="3" s="1"/>
  <c r="Q3536" i="3" s="1"/>
  <c r="R3536" i="3" s="1"/>
  <c r="S3536" i="3" s="1"/>
  <c r="K3536" i="3"/>
  <c r="J3536" i="3"/>
  <c r="I3536" i="3"/>
  <c r="T3536" i="3" s="1"/>
  <c r="U3536" i="3" s="1"/>
  <c r="V3536" i="3" s="1"/>
  <c r="W3536" i="3" s="1"/>
  <c r="X3536" i="3" s="1"/>
  <c r="Y3536" i="3" s="1"/>
  <c r="Z3536" i="3" s="1"/>
  <c r="AA3536" i="3" s="1"/>
  <c r="AB3536" i="3" s="1"/>
  <c r="AC3536" i="3" s="1"/>
  <c r="AJ3535" i="3"/>
  <c r="AK3535" i="3" s="1"/>
  <c r="I3535" i="3"/>
  <c r="AJ3534" i="3"/>
  <c r="AK3534" i="3" s="1"/>
  <c r="I3534" i="3"/>
  <c r="AJ3533" i="3"/>
  <c r="AK3533" i="3" s="1"/>
  <c r="I3533" i="3"/>
  <c r="AJ3532" i="3"/>
  <c r="AK3532" i="3" s="1"/>
  <c r="I3532" i="3"/>
  <c r="AJ3531" i="3"/>
  <c r="AK3531" i="3" s="1"/>
  <c r="I3531" i="3"/>
  <c r="AJ3530" i="3"/>
  <c r="AK3530" i="3" s="1"/>
  <c r="I3530" i="3"/>
  <c r="J3530" i="3" s="1"/>
  <c r="AJ3529" i="3"/>
  <c r="AK3529" i="3" s="1"/>
  <c r="I3529" i="3"/>
  <c r="AJ3528" i="3"/>
  <c r="AK3528" i="3" s="1"/>
  <c r="I3528" i="3"/>
  <c r="AJ3527" i="3"/>
  <c r="AK3527" i="3" s="1"/>
  <c r="J3527" i="3"/>
  <c r="I3527" i="3"/>
  <c r="L3527" i="3" s="1"/>
  <c r="AJ3526" i="3"/>
  <c r="AK3526" i="3" s="1"/>
  <c r="I3526" i="3"/>
  <c r="AJ3525" i="3"/>
  <c r="AK3525" i="3" s="1"/>
  <c r="I3525" i="3"/>
  <c r="AJ3524" i="3"/>
  <c r="AK3524" i="3" s="1"/>
  <c r="I3524" i="3"/>
  <c r="AJ3523" i="3"/>
  <c r="AK3523" i="3" s="1"/>
  <c r="I3523" i="3"/>
  <c r="AJ3522" i="3"/>
  <c r="AK3522" i="3" s="1"/>
  <c r="K3522" i="3"/>
  <c r="J3522" i="3"/>
  <c r="I3522" i="3"/>
  <c r="T3522" i="3" s="1"/>
  <c r="U3522" i="3" s="1"/>
  <c r="V3522" i="3" s="1"/>
  <c r="W3522" i="3" s="1"/>
  <c r="X3522" i="3" s="1"/>
  <c r="Y3522" i="3" s="1"/>
  <c r="Z3522" i="3" s="1"/>
  <c r="AA3522" i="3" s="1"/>
  <c r="AB3522" i="3" s="1"/>
  <c r="AC3522" i="3" s="1"/>
  <c r="AJ3521" i="3"/>
  <c r="AK3521" i="3" s="1"/>
  <c r="I3521" i="3"/>
  <c r="AJ3520" i="3"/>
  <c r="AK3520" i="3" s="1"/>
  <c r="I3520" i="3"/>
  <c r="J3520" i="3" s="1"/>
  <c r="AJ3519" i="3"/>
  <c r="AK3519" i="3" s="1"/>
  <c r="I3519" i="3"/>
  <c r="AJ3518" i="3"/>
  <c r="AK3518" i="3" s="1"/>
  <c r="J3518" i="3"/>
  <c r="I3518" i="3"/>
  <c r="AJ3517" i="3"/>
  <c r="AK3517" i="3" s="1"/>
  <c r="I3517" i="3"/>
  <c r="AJ3516" i="3"/>
  <c r="AK3516" i="3" s="1"/>
  <c r="I3516" i="3"/>
  <c r="J3516" i="3" s="1"/>
  <c r="AJ3515" i="3"/>
  <c r="AK3515" i="3" s="1"/>
  <c r="M3515" i="3"/>
  <c r="N3515" i="3" s="1"/>
  <c r="O3515" i="3" s="1"/>
  <c r="P3515" i="3" s="1"/>
  <c r="Q3515" i="3" s="1"/>
  <c r="R3515" i="3" s="1"/>
  <c r="S3515" i="3" s="1"/>
  <c r="J3515" i="3"/>
  <c r="I3515" i="3"/>
  <c r="L3515" i="3" s="1"/>
  <c r="AJ3514" i="3"/>
  <c r="AK3514" i="3" s="1"/>
  <c r="J3514" i="3"/>
  <c r="I3514" i="3"/>
  <c r="T3514" i="3" s="1"/>
  <c r="U3514" i="3" s="1"/>
  <c r="V3514" i="3" s="1"/>
  <c r="W3514" i="3" s="1"/>
  <c r="X3514" i="3" s="1"/>
  <c r="Y3514" i="3" s="1"/>
  <c r="Z3514" i="3" s="1"/>
  <c r="AA3514" i="3" s="1"/>
  <c r="AB3514" i="3" s="1"/>
  <c r="AC3514" i="3" s="1"/>
  <c r="AJ3513" i="3"/>
  <c r="AK3513" i="3" s="1"/>
  <c r="I3513" i="3"/>
  <c r="AJ3512" i="3"/>
  <c r="AK3512" i="3" s="1"/>
  <c r="J3512" i="3"/>
  <c r="I3512" i="3"/>
  <c r="K3512" i="3" s="1"/>
  <c r="AJ3511" i="3"/>
  <c r="AK3511" i="3" s="1"/>
  <c r="I3511" i="3"/>
  <c r="AJ3510" i="3"/>
  <c r="AK3510" i="3" s="1"/>
  <c r="I3510" i="3"/>
  <c r="T3510" i="3" s="1"/>
  <c r="U3510" i="3" s="1"/>
  <c r="V3510" i="3" s="1"/>
  <c r="W3510" i="3" s="1"/>
  <c r="X3510" i="3" s="1"/>
  <c r="Y3510" i="3" s="1"/>
  <c r="Z3510" i="3" s="1"/>
  <c r="AA3510" i="3" s="1"/>
  <c r="AB3510" i="3" s="1"/>
  <c r="AC3510" i="3" s="1"/>
  <c r="AJ3509" i="3"/>
  <c r="AK3509" i="3" s="1"/>
  <c r="I3509" i="3"/>
  <c r="AJ3508" i="3"/>
  <c r="AK3508" i="3" s="1"/>
  <c r="L3508" i="3"/>
  <c r="I3508" i="3"/>
  <c r="AJ3507" i="3"/>
  <c r="AK3507" i="3" s="1"/>
  <c r="V3507" i="3"/>
  <c r="W3507" i="3" s="1"/>
  <c r="X3507" i="3" s="1"/>
  <c r="Y3507" i="3" s="1"/>
  <c r="Z3507" i="3" s="1"/>
  <c r="AA3507" i="3" s="1"/>
  <c r="AB3507" i="3" s="1"/>
  <c r="AC3507" i="3" s="1"/>
  <c r="T3507" i="3"/>
  <c r="U3507" i="3" s="1"/>
  <c r="M3507" i="3"/>
  <c r="N3507" i="3" s="1"/>
  <c r="O3507" i="3" s="1"/>
  <c r="P3507" i="3" s="1"/>
  <c r="Q3507" i="3" s="1"/>
  <c r="R3507" i="3" s="1"/>
  <c r="S3507" i="3" s="1"/>
  <c r="J3507" i="3"/>
  <c r="I3507" i="3"/>
  <c r="L3507" i="3" s="1"/>
  <c r="AJ3506" i="3"/>
  <c r="AK3506" i="3" s="1"/>
  <c r="T3506" i="3"/>
  <c r="U3506" i="3" s="1"/>
  <c r="V3506" i="3" s="1"/>
  <c r="W3506" i="3" s="1"/>
  <c r="X3506" i="3" s="1"/>
  <c r="Y3506" i="3" s="1"/>
  <c r="Z3506" i="3" s="1"/>
  <c r="AA3506" i="3" s="1"/>
  <c r="AB3506" i="3" s="1"/>
  <c r="AC3506" i="3" s="1"/>
  <c r="M3506" i="3"/>
  <c r="N3506" i="3" s="1"/>
  <c r="O3506" i="3" s="1"/>
  <c r="P3506" i="3" s="1"/>
  <c r="Q3506" i="3" s="1"/>
  <c r="R3506" i="3" s="1"/>
  <c r="S3506" i="3" s="1"/>
  <c r="L3506" i="3"/>
  <c r="I3506" i="3"/>
  <c r="K3506" i="3" s="1"/>
  <c r="AJ3505" i="3"/>
  <c r="AK3505" i="3" s="1"/>
  <c r="U3505" i="3"/>
  <c r="V3505" i="3" s="1"/>
  <c r="W3505" i="3" s="1"/>
  <c r="X3505" i="3" s="1"/>
  <c r="Y3505" i="3" s="1"/>
  <c r="Z3505" i="3" s="1"/>
  <c r="AA3505" i="3" s="1"/>
  <c r="AB3505" i="3" s="1"/>
  <c r="AC3505" i="3" s="1"/>
  <c r="I3505" i="3"/>
  <c r="T3505" i="3" s="1"/>
  <c r="AJ3504" i="3"/>
  <c r="AK3504" i="3" s="1"/>
  <c r="I3504" i="3"/>
  <c r="AJ3503" i="3"/>
  <c r="AK3503" i="3" s="1"/>
  <c r="I3503" i="3"/>
  <c r="AJ3502" i="3"/>
  <c r="AK3502" i="3" s="1"/>
  <c r="T3502" i="3"/>
  <c r="U3502" i="3" s="1"/>
  <c r="V3502" i="3" s="1"/>
  <c r="W3502" i="3" s="1"/>
  <c r="X3502" i="3" s="1"/>
  <c r="Y3502" i="3" s="1"/>
  <c r="Z3502" i="3" s="1"/>
  <c r="AA3502" i="3" s="1"/>
  <c r="AB3502" i="3" s="1"/>
  <c r="AC3502" i="3" s="1"/>
  <c r="K3502" i="3"/>
  <c r="I3502" i="3"/>
  <c r="M3502" i="3" s="1"/>
  <c r="N3502" i="3" s="1"/>
  <c r="O3502" i="3" s="1"/>
  <c r="P3502" i="3" s="1"/>
  <c r="Q3502" i="3" s="1"/>
  <c r="R3502" i="3" s="1"/>
  <c r="S3502" i="3" s="1"/>
  <c r="AJ3501" i="3"/>
  <c r="AK3501" i="3" s="1"/>
  <c r="I3501" i="3"/>
  <c r="AJ3500" i="3"/>
  <c r="AK3500" i="3" s="1"/>
  <c r="I3500" i="3"/>
  <c r="T3500" i="3" s="1"/>
  <c r="U3500" i="3" s="1"/>
  <c r="V3500" i="3" s="1"/>
  <c r="W3500" i="3" s="1"/>
  <c r="X3500" i="3" s="1"/>
  <c r="Y3500" i="3" s="1"/>
  <c r="Z3500" i="3" s="1"/>
  <c r="AA3500" i="3" s="1"/>
  <c r="AB3500" i="3" s="1"/>
  <c r="AC3500" i="3" s="1"/>
  <c r="AJ3499" i="3"/>
  <c r="AK3499" i="3" s="1"/>
  <c r="I3499" i="3"/>
  <c r="L3499" i="3" s="1"/>
  <c r="AJ3498" i="3"/>
  <c r="AK3498" i="3" s="1"/>
  <c r="I3498" i="3"/>
  <c r="T3498" i="3" s="1"/>
  <c r="U3498" i="3" s="1"/>
  <c r="V3498" i="3" s="1"/>
  <c r="W3498" i="3" s="1"/>
  <c r="X3498" i="3" s="1"/>
  <c r="Y3498" i="3" s="1"/>
  <c r="Z3498" i="3" s="1"/>
  <c r="AA3498" i="3" s="1"/>
  <c r="AB3498" i="3" s="1"/>
  <c r="AC3498" i="3" s="1"/>
  <c r="AJ3497" i="3"/>
  <c r="AK3497" i="3" s="1"/>
  <c r="I3497" i="3"/>
  <c r="J3497" i="3" s="1"/>
  <c r="AJ3496" i="3"/>
  <c r="AK3496" i="3" s="1"/>
  <c r="I3496" i="3"/>
  <c r="AJ3495" i="3"/>
  <c r="AK3495" i="3" s="1"/>
  <c r="I3495" i="3"/>
  <c r="AJ3494" i="3"/>
  <c r="AK3494" i="3" s="1"/>
  <c r="M3494" i="3"/>
  <c r="N3494" i="3" s="1"/>
  <c r="O3494" i="3" s="1"/>
  <c r="P3494" i="3" s="1"/>
  <c r="Q3494" i="3" s="1"/>
  <c r="R3494" i="3" s="1"/>
  <c r="S3494" i="3" s="1"/>
  <c r="I3494" i="3"/>
  <c r="AJ3493" i="3"/>
  <c r="AK3493" i="3" s="1"/>
  <c r="I3493" i="3"/>
  <c r="AJ3492" i="3"/>
  <c r="AK3492" i="3" s="1"/>
  <c r="I3492" i="3"/>
  <c r="AJ3491" i="3"/>
  <c r="AK3491" i="3" s="1"/>
  <c r="J3491" i="3"/>
  <c r="I3491" i="3"/>
  <c r="L3491" i="3" s="1"/>
  <c r="AJ3490" i="3"/>
  <c r="AK3490" i="3" s="1"/>
  <c r="V3490" i="3"/>
  <c r="W3490" i="3" s="1"/>
  <c r="X3490" i="3" s="1"/>
  <c r="Y3490" i="3" s="1"/>
  <c r="Z3490" i="3" s="1"/>
  <c r="AA3490" i="3" s="1"/>
  <c r="AB3490" i="3" s="1"/>
  <c r="AC3490" i="3" s="1"/>
  <c r="J3490" i="3"/>
  <c r="I3490" i="3"/>
  <c r="T3490" i="3" s="1"/>
  <c r="U3490" i="3" s="1"/>
  <c r="AJ3489" i="3"/>
  <c r="AK3489" i="3" s="1"/>
  <c r="J3489" i="3"/>
  <c r="I3489" i="3"/>
  <c r="AJ3488" i="3"/>
  <c r="AK3488" i="3" s="1"/>
  <c r="I3488" i="3"/>
  <c r="AJ3487" i="3"/>
  <c r="AK3487" i="3" s="1"/>
  <c r="M3487" i="3"/>
  <c r="N3487" i="3" s="1"/>
  <c r="O3487" i="3" s="1"/>
  <c r="P3487" i="3" s="1"/>
  <c r="Q3487" i="3" s="1"/>
  <c r="R3487" i="3" s="1"/>
  <c r="S3487" i="3" s="1"/>
  <c r="J3487" i="3"/>
  <c r="I3487" i="3"/>
  <c r="L3487" i="3" s="1"/>
  <c r="AJ3486" i="3"/>
  <c r="AK3486" i="3" s="1"/>
  <c r="I3486" i="3"/>
  <c r="T3486" i="3" s="1"/>
  <c r="U3486" i="3" s="1"/>
  <c r="V3486" i="3" s="1"/>
  <c r="W3486" i="3" s="1"/>
  <c r="X3486" i="3" s="1"/>
  <c r="Y3486" i="3" s="1"/>
  <c r="Z3486" i="3" s="1"/>
  <c r="AA3486" i="3" s="1"/>
  <c r="AB3486" i="3" s="1"/>
  <c r="AC3486" i="3" s="1"/>
  <c r="AJ3485" i="3"/>
  <c r="AK3485" i="3" s="1"/>
  <c r="I3485" i="3"/>
  <c r="AJ3484" i="3"/>
  <c r="AK3484" i="3" s="1"/>
  <c r="L3484" i="3"/>
  <c r="K3484" i="3"/>
  <c r="J3484" i="3"/>
  <c r="I3484" i="3"/>
  <c r="T3484" i="3" s="1"/>
  <c r="U3484" i="3" s="1"/>
  <c r="V3484" i="3" s="1"/>
  <c r="W3484" i="3" s="1"/>
  <c r="X3484" i="3" s="1"/>
  <c r="Y3484" i="3" s="1"/>
  <c r="Z3484" i="3" s="1"/>
  <c r="AA3484" i="3" s="1"/>
  <c r="AB3484" i="3" s="1"/>
  <c r="AC3484" i="3" s="1"/>
  <c r="AJ3483" i="3"/>
  <c r="AK3483" i="3" s="1"/>
  <c r="Y3483" i="3"/>
  <c r="Z3483" i="3" s="1"/>
  <c r="AA3483" i="3" s="1"/>
  <c r="AB3483" i="3" s="1"/>
  <c r="AC3483" i="3" s="1"/>
  <c r="T3483" i="3"/>
  <c r="U3483" i="3" s="1"/>
  <c r="V3483" i="3" s="1"/>
  <c r="W3483" i="3" s="1"/>
  <c r="X3483" i="3" s="1"/>
  <c r="M3483" i="3"/>
  <c r="N3483" i="3" s="1"/>
  <c r="O3483" i="3" s="1"/>
  <c r="P3483" i="3" s="1"/>
  <c r="Q3483" i="3" s="1"/>
  <c r="R3483" i="3" s="1"/>
  <c r="S3483" i="3" s="1"/>
  <c r="J3483" i="3"/>
  <c r="I3483" i="3"/>
  <c r="AJ3482" i="3"/>
  <c r="AK3482" i="3" s="1"/>
  <c r="L3482" i="3"/>
  <c r="I3482" i="3"/>
  <c r="T3482" i="3" s="1"/>
  <c r="U3482" i="3" s="1"/>
  <c r="V3482" i="3" s="1"/>
  <c r="W3482" i="3" s="1"/>
  <c r="X3482" i="3" s="1"/>
  <c r="Y3482" i="3" s="1"/>
  <c r="Z3482" i="3" s="1"/>
  <c r="AA3482" i="3" s="1"/>
  <c r="AB3482" i="3" s="1"/>
  <c r="AC3482" i="3" s="1"/>
  <c r="AJ3481" i="3"/>
  <c r="AK3481" i="3" s="1"/>
  <c r="J3481" i="3"/>
  <c r="I3481" i="3"/>
  <c r="L3481" i="3" s="1"/>
  <c r="AJ3480" i="3"/>
  <c r="AK3480" i="3" s="1"/>
  <c r="M3480" i="3"/>
  <c r="N3480" i="3" s="1"/>
  <c r="O3480" i="3" s="1"/>
  <c r="P3480" i="3" s="1"/>
  <c r="Q3480" i="3" s="1"/>
  <c r="R3480" i="3" s="1"/>
  <c r="S3480" i="3" s="1"/>
  <c r="I3480" i="3"/>
  <c r="L3480" i="3" s="1"/>
  <c r="AJ3479" i="3"/>
  <c r="AK3479" i="3" s="1"/>
  <c r="I3479" i="3"/>
  <c r="M3479" i="3" s="1"/>
  <c r="N3479" i="3" s="1"/>
  <c r="O3479" i="3" s="1"/>
  <c r="P3479" i="3" s="1"/>
  <c r="Q3479" i="3" s="1"/>
  <c r="R3479" i="3" s="1"/>
  <c r="S3479" i="3" s="1"/>
  <c r="AJ3478" i="3"/>
  <c r="AK3478" i="3" s="1"/>
  <c r="T3478" i="3"/>
  <c r="U3478" i="3" s="1"/>
  <c r="V3478" i="3" s="1"/>
  <c r="W3478" i="3" s="1"/>
  <c r="X3478" i="3" s="1"/>
  <c r="Y3478" i="3" s="1"/>
  <c r="Z3478" i="3" s="1"/>
  <c r="AA3478" i="3" s="1"/>
  <c r="AB3478" i="3" s="1"/>
  <c r="AC3478" i="3" s="1"/>
  <c r="I3478" i="3"/>
  <c r="M3478" i="3" s="1"/>
  <c r="N3478" i="3" s="1"/>
  <c r="O3478" i="3" s="1"/>
  <c r="P3478" i="3" s="1"/>
  <c r="Q3478" i="3" s="1"/>
  <c r="R3478" i="3" s="1"/>
  <c r="S3478" i="3" s="1"/>
  <c r="AJ3477" i="3"/>
  <c r="AK3477" i="3" s="1"/>
  <c r="M3477" i="3"/>
  <c r="N3477" i="3" s="1"/>
  <c r="O3477" i="3" s="1"/>
  <c r="P3477" i="3" s="1"/>
  <c r="Q3477" i="3" s="1"/>
  <c r="R3477" i="3" s="1"/>
  <c r="S3477" i="3" s="1"/>
  <c r="L3477" i="3"/>
  <c r="K3477" i="3"/>
  <c r="J3477" i="3"/>
  <c r="I3477" i="3"/>
  <c r="T3477" i="3" s="1"/>
  <c r="U3477" i="3" s="1"/>
  <c r="V3477" i="3" s="1"/>
  <c r="W3477" i="3" s="1"/>
  <c r="X3477" i="3" s="1"/>
  <c r="Y3477" i="3" s="1"/>
  <c r="Z3477" i="3" s="1"/>
  <c r="AA3477" i="3" s="1"/>
  <c r="AB3477" i="3" s="1"/>
  <c r="AC3477" i="3" s="1"/>
  <c r="AJ3476" i="3"/>
  <c r="AK3476" i="3" s="1"/>
  <c r="I3476" i="3"/>
  <c r="L3476" i="3" s="1"/>
  <c r="AJ3475" i="3"/>
  <c r="AK3475" i="3" s="1"/>
  <c r="I3475" i="3"/>
  <c r="AK3474" i="3"/>
  <c r="AJ3474" i="3"/>
  <c r="I3474" i="3"/>
  <c r="M3474" i="3" s="1"/>
  <c r="N3474" i="3" s="1"/>
  <c r="O3474" i="3" s="1"/>
  <c r="P3474" i="3" s="1"/>
  <c r="Q3474" i="3" s="1"/>
  <c r="R3474" i="3" s="1"/>
  <c r="S3474" i="3" s="1"/>
  <c r="AJ3473" i="3"/>
  <c r="AK3473" i="3" s="1"/>
  <c r="I3473" i="3"/>
  <c r="AJ3472" i="3"/>
  <c r="AK3472" i="3" s="1"/>
  <c r="I3472" i="3"/>
  <c r="L3472" i="3" s="1"/>
  <c r="AJ3471" i="3"/>
  <c r="AK3471" i="3" s="1"/>
  <c r="T3471" i="3"/>
  <c r="U3471" i="3" s="1"/>
  <c r="V3471" i="3" s="1"/>
  <c r="W3471" i="3" s="1"/>
  <c r="X3471" i="3" s="1"/>
  <c r="Y3471" i="3" s="1"/>
  <c r="Z3471" i="3" s="1"/>
  <c r="AA3471" i="3" s="1"/>
  <c r="AB3471" i="3" s="1"/>
  <c r="AC3471" i="3" s="1"/>
  <c r="I3471" i="3"/>
  <c r="M3471" i="3" s="1"/>
  <c r="N3471" i="3" s="1"/>
  <c r="O3471" i="3" s="1"/>
  <c r="P3471" i="3" s="1"/>
  <c r="Q3471" i="3" s="1"/>
  <c r="R3471" i="3" s="1"/>
  <c r="S3471" i="3" s="1"/>
  <c r="AJ3470" i="3"/>
  <c r="AK3470" i="3" s="1"/>
  <c r="I3470" i="3"/>
  <c r="AJ3469" i="3"/>
  <c r="AK3469" i="3" s="1"/>
  <c r="I3469" i="3"/>
  <c r="AJ3468" i="3"/>
  <c r="AK3468" i="3" s="1"/>
  <c r="I3468" i="3"/>
  <c r="AJ3467" i="3"/>
  <c r="AK3467" i="3" s="1"/>
  <c r="I3467" i="3"/>
  <c r="M3467" i="3" s="1"/>
  <c r="N3467" i="3" s="1"/>
  <c r="O3467" i="3" s="1"/>
  <c r="P3467" i="3" s="1"/>
  <c r="Q3467" i="3" s="1"/>
  <c r="R3467" i="3" s="1"/>
  <c r="S3467" i="3" s="1"/>
  <c r="AK3466" i="3"/>
  <c r="AJ3466" i="3"/>
  <c r="S3466" i="3"/>
  <c r="L3466" i="3"/>
  <c r="K3466" i="3"/>
  <c r="J3466" i="3"/>
  <c r="I3466" i="3"/>
  <c r="M3466" i="3" s="1"/>
  <c r="N3466" i="3" s="1"/>
  <c r="O3466" i="3" s="1"/>
  <c r="P3466" i="3" s="1"/>
  <c r="Q3466" i="3" s="1"/>
  <c r="R3466" i="3" s="1"/>
  <c r="AJ3465" i="3"/>
  <c r="AK3465" i="3" s="1"/>
  <c r="L3465" i="3"/>
  <c r="J3465" i="3"/>
  <c r="I3465" i="3"/>
  <c r="T3465" i="3" s="1"/>
  <c r="U3465" i="3" s="1"/>
  <c r="V3465" i="3" s="1"/>
  <c r="W3465" i="3" s="1"/>
  <c r="X3465" i="3" s="1"/>
  <c r="Y3465" i="3" s="1"/>
  <c r="Z3465" i="3" s="1"/>
  <c r="AA3465" i="3" s="1"/>
  <c r="AB3465" i="3" s="1"/>
  <c r="AC3465" i="3" s="1"/>
  <c r="AJ3464" i="3"/>
  <c r="AK3464" i="3" s="1"/>
  <c r="I3464" i="3"/>
  <c r="L3464" i="3" s="1"/>
  <c r="AJ3463" i="3"/>
  <c r="AK3463" i="3" s="1"/>
  <c r="I3463" i="3"/>
  <c r="M3463" i="3" s="1"/>
  <c r="N3463" i="3" s="1"/>
  <c r="O3463" i="3" s="1"/>
  <c r="P3463" i="3" s="1"/>
  <c r="Q3463" i="3" s="1"/>
  <c r="R3463" i="3" s="1"/>
  <c r="S3463" i="3" s="1"/>
  <c r="AJ3462" i="3"/>
  <c r="AK3462" i="3" s="1"/>
  <c r="T3462" i="3"/>
  <c r="U3462" i="3" s="1"/>
  <c r="V3462" i="3" s="1"/>
  <c r="W3462" i="3" s="1"/>
  <c r="X3462" i="3" s="1"/>
  <c r="Y3462" i="3" s="1"/>
  <c r="Z3462" i="3" s="1"/>
  <c r="AA3462" i="3" s="1"/>
  <c r="AB3462" i="3" s="1"/>
  <c r="AC3462" i="3" s="1"/>
  <c r="K3462" i="3"/>
  <c r="J3462" i="3"/>
  <c r="I3462" i="3"/>
  <c r="M3462" i="3" s="1"/>
  <c r="N3462" i="3" s="1"/>
  <c r="O3462" i="3" s="1"/>
  <c r="P3462" i="3" s="1"/>
  <c r="Q3462" i="3" s="1"/>
  <c r="R3462" i="3" s="1"/>
  <c r="S3462" i="3" s="1"/>
  <c r="AJ3461" i="3"/>
  <c r="AK3461" i="3" s="1"/>
  <c r="I3461" i="3"/>
  <c r="AJ3460" i="3"/>
  <c r="AK3460" i="3" s="1"/>
  <c r="I3460" i="3"/>
  <c r="AJ3459" i="3"/>
  <c r="AK3459" i="3" s="1"/>
  <c r="I3459" i="3"/>
  <c r="AK3458" i="3"/>
  <c r="AJ3458" i="3"/>
  <c r="I3458" i="3"/>
  <c r="M3458" i="3" s="1"/>
  <c r="N3458" i="3" s="1"/>
  <c r="O3458" i="3" s="1"/>
  <c r="P3458" i="3" s="1"/>
  <c r="Q3458" i="3" s="1"/>
  <c r="R3458" i="3" s="1"/>
  <c r="S3458" i="3" s="1"/>
  <c r="AJ3457" i="3"/>
  <c r="AK3457" i="3" s="1"/>
  <c r="I3457" i="3"/>
  <c r="AJ3456" i="3"/>
  <c r="AK3456" i="3" s="1"/>
  <c r="I3456" i="3"/>
  <c r="AJ3455" i="3"/>
  <c r="AK3455" i="3" s="1"/>
  <c r="I3455" i="3"/>
  <c r="AK3454" i="3"/>
  <c r="AJ3454" i="3"/>
  <c r="I3454" i="3"/>
  <c r="AK3453" i="3"/>
  <c r="AJ3453" i="3"/>
  <c r="L3453" i="3"/>
  <c r="K3453" i="3"/>
  <c r="I3453" i="3"/>
  <c r="T3453" i="3" s="1"/>
  <c r="U3453" i="3" s="1"/>
  <c r="V3453" i="3" s="1"/>
  <c r="W3453" i="3" s="1"/>
  <c r="X3453" i="3" s="1"/>
  <c r="Y3453" i="3" s="1"/>
  <c r="Z3453" i="3" s="1"/>
  <c r="AA3453" i="3" s="1"/>
  <c r="AB3453" i="3" s="1"/>
  <c r="AC3453" i="3" s="1"/>
  <c r="AJ3452" i="3"/>
  <c r="AK3452" i="3" s="1"/>
  <c r="I3452" i="3"/>
  <c r="L3452" i="3" s="1"/>
  <c r="AJ3451" i="3"/>
  <c r="AK3451" i="3" s="1"/>
  <c r="L3451" i="3"/>
  <c r="I3451" i="3"/>
  <c r="M3451" i="3" s="1"/>
  <c r="N3451" i="3" s="1"/>
  <c r="O3451" i="3" s="1"/>
  <c r="P3451" i="3" s="1"/>
  <c r="Q3451" i="3" s="1"/>
  <c r="R3451" i="3" s="1"/>
  <c r="S3451" i="3" s="1"/>
  <c r="AJ3450" i="3"/>
  <c r="AK3450" i="3" s="1"/>
  <c r="T3450" i="3"/>
  <c r="U3450" i="3" s="1"/>
  <c r="V3450" i="3" s="1"/>
  <c r="W3450" i="3" s="1"/>
  <c r="X3450" i="3" s="1"/>
  <c r="Y3450" i="3" s="1"/>
  <c r="Z3450" i="3" s="1"/>
  <c r="AA3450" i="3" s="1"/>
  <c r="AB3450" i="3" s="1"/>
  <c r="AC3450" i="3" s="1"/>
  <c r="J3450" i="3"/>
  <c r="I3450" i="3"/>
  <c r="M3450" i="3" s="1"/>
  <c r="N3450" i="3" s="1"/>
  <c r="O3450" i="3" s="1"/>
  <c r="P3450" i="3" s="1"/>
  <c r="Q3450" i="3" s="1"/>
  <c r="R3450" i="3" s="1"/>
  <c r="S3450" i="3" s="1"/>
  <c r="AJ3449" i="3"/>
  <c r="AK3449" i="3" s="1"/>
  <c r="I3449" i="3"/>
  <c r="T3449" i="3" s="1"/>
  <c r="U3449" i="3" s="1"/>
  <c r="V3449" i="3" s="1"/>
  <c r="W3449" i="3" s="1"/>
  <c r="X3449" i="3" s="1"/>
  <c r="Y3449" i="3" s="1"/>
  <c r="Z3449" i="3" s="1"/>
  <c r="AA3449" i="3" s="1"/>
  <c r="AB3449" i="3" s="1"/>
  <c r="AC3449" i="3" s="1"/>
  <c r="AJ3448" i="3"/>
  <c r="AK3448" i="3" s="1"/>
  <c r="I3448" i="3"/>
  <c r="AJ3447" i="3"/>
  <c r="AK3447" i="3" s="1"/>
  <c r="I3447" i="3"/>
  <c r="M3447" i="3" s="1"/>
  <c r="N3447" i="3" s="1"/>
  <c r="O3447" i="3" s="1"/>
  <c r="P3447" i="3" s="1"/>
  <c r="Q3447" i="3" s="1"/>
  <c r="R3447" i="3" s="1"/>
  <c r="S3447" i="3" s="1"/>
  <c r="AJ3446" i="3"/>
  <c r="AK3446" i="3" s="1"/>
  <c r="L3446" i="3"/>
  <c r="I3446" i="3"/>
  <c r="AK3445" i="3"/>
  <c r="AJ3445" i="3"/>
  <c r="T3445" i="3"/>
  <c r="U3445" i="3" s="1"/>
  <c r="V3445" i="3" s="1"/>
  <c r="W3445" i="3" s="1"/>
  <c r="X3445" i="3" s="1"/>
  <c r="Y3445" i="3" s="1"/>
  <c r="Z3445" i="3" s="1"/>
  <c r="AA3445" i="3" s="1"/>
  <c r="AB3445" i="3" s="1"/>
  <c r="AC3445" i="3" s="1"/>
  <c r="L3445" i="3"/>
  <c r="K3445" i="3"/>
  <c r="J3445" i="3"/>
  <c r="I3445" i="3"/>
  <c r="M3445" i="3" s="1"/>
  <c r="N3445" i="3" s="1"/>
  <c r="O3445" i="3" s="1"/>
  <c r="P3445" i="3" s="1"/>
  <c r="Q3445" i="3" s="1"/>
  <c r="R3445" i="3" s="1"/>
  <c r="S3445" i="3" s="1"/>
  <c r="AJ3444" i="3"/>
  <c r="AK3444" i="3" s="1"/>
  <c r="I3444" i="3"/>
  <c r="L3444" i="3" s="1"/>
  <c r="AJ3443" i="3"/>
  <c r="AK3443" i="3" s="1"/>
  <c r="I3443" i="3"/>
  <c r="M3443" i="3" s="1"/>
  <c r="N3443" i="3" s="1"/>
  <c r="O3443" i="3" s="1"/>
  <c r="P3443" i="3" s="1"/>
  <c r="Q3443" i="3" s="1"/>
  <c r="R3443" i="3" s="1"/>
  <c r="S3443" i="3" s="1"/>
  <c r="AJ3442" i="3"/>
  <c r="AK3442" i="3" s="1"/>
  <c r="I3442" i="3"/>
  <c r="T3442" i="3" s="1"/>
  <c r="U3442" i="3" s="1"/>
  <c r="V3442" i="3" s="1"/>
  <c r="W3442" i="3" s="1"/>
  <c r="X3442" i="3" s="1"/>
  <c r="Y3442" i="3" s="1"/>
  <c r="Z3442" i="3" s="1"/>
  <c r="AA3442" i="3" s="1"/>
  <c r="AB3442" i="3" s="1"/>
  <c r="AC3442" i="3" s="1"/>
  <c r="AJ3441" i="3"/>
  <c r="AK3441" i="3" s="1"/>
  <c r="T3441" i="3"/>
  <c r="U3441" i="3" s="1"/>
  <c r="V3441" i="3" s="1"/>
  <c r="W3441" i="3" s="1"/>
  <c r="X3441" i="3" s="1"/>
  <c r="Y3441" i="3" s="1"/>
  <c r="Z3441" i="3" s="1"/>
  <c r="AA3441" i="3" s="1"/>
  <c r="AB3441" i="3" s="1"/>
  <c r="AC3441" i="3" s="1"/>
  <c r="M3441" i="3"/>
  <c r="N3441" i="3" s="1"/>
  <c r="O3441" i="3" s="1"/>
  <c r="P3441" i="3" s="1"/>
  <c r="Q3441" i="3" s="1"/>
  <c r="R3441" i="3" s="1"/>
  <c r="S3441" i="3" s="1"/>
  <c r="K3441" i="3"/>
  <c r="J3441" i="3"/>
  <c r="I3441" i="3"/>
  <c r="L3441" i="3" s="1"/>
  <c r="AJ3440" i="3"/>
  <c r="AK3440" i="3" s="1"/>
  <c r="I3440" i="3"/>
  <c r="L3440" i="3" s="1"/>
  <c r="AJ3439" i="3"/>
  <c r="AK3439" i="3" s="1"/>
  <c r="T3439" i="3"/>
  <c r="U3439" i="3" s="1"/>
  <c r="V3439" i="3" s="1"/>
  <c r="W3439" i="3" s="1"/>
  <c r="X3439" i="3" s="1"/>
  <c r="Y3439" i="3" s="1"/>
  <c r="Z3439" i="3" s="1"/>
  <c r="AA3439" i="3" s="1"/>
  <c r="AB3439" i="3" s="1"/>
  <c r="AC3439" i="3" s="1"/>
  <c r="P3439" i="3"/>
  <c r="Q3439" i="3" s="1"/>
  <c r="R3439" i="3" s="1"/>
  <c r="S3439" i="3" s="1"/>
  <c r="AD3439" i="3" s="1"/>
  <c r="I3439" i="3"/>
  <c r="M3439" i="3" s="1"/>
  <c r="N3439" i="3" s="1"/>
  <c r="O3439" i="3" s="1"/>
  <c r="AJ3438" i="3"/>
  <c r="AK3438" i="3" s="1"/>
  <c r="T3438" i="3"/>
  <c r="U3438" i="3" s="1"/>
  <c r="V3438" i="3" s="1"/>
  <c r="W3438" i="3" s="1"/>
  <c r="X3438" i="3" s="1"/>
  <c r="Y3438" i="3" s="1"/>
  <c r="Z3438" i="3" s="1"/>
  <c r="AA3438" i="3" s="1"/>
  <c r="AB3438" i="3" s="1"/>
  <c r="AC3438" i="3" s="1"/>
  <c r="L3438" i="3"/>
  <c r="K3438" i="3"/>
  <c r="J3438" i="3"/>
  <c r="I3438" i="3"/>
  <c r="M3438" i="3" s="1"/>
  <c r="N3438" i="3" s="1"/>
  <c r="O3438" i="3" s="1"/>
  <c r="P3438" i="3" s="1"/>
  <c r="Q3438" i="3" s="1"/>
  <c r="R3438" i="3" s="1"/>
  <c r="S3438" i="3" s="1"/>
  <c r="AJ3437" i="3"/>
  <c r="AK3437" i="3" s="1"/>
  <c r="I3437" i="3"/>
  <c r="T3437" i="3" s="1"/>
  <c r="U3437" i="3" s="1"/>
  <c r="V3437" i="3" s="1"/>
  <c r="W3437" i="3" s="1"/>
  <c r="X3437" i="3" s="1"/>
  <c r="Y3437" i="3" s="1"/>
  <c r="Z3437" i="3" s="1"/>
  <c r="AA3437" i="3" s="1"/>
  <c r="AB3437" i="3" s="1"/>
  <c r="AC3437" i="3" s="1"/>
  <c r="AJ3436" i="3"/>
  <c r="AK3436" i="3" s="1"/>
  <c r="M3436" i="3"/>
  <c r="N3436" i="3" s="1"/>
  <c r="O3436" i="3" s="1"/>
  <c r="P3436" i="3" s="1"/>
  <c r="Q3436" i="3" s="1"/>
  <c r="R3436" i="3" s="1"/>
  <c r="S3436" i="3" s="1"/>
  <c r="I3436" i="3"/>
  <c r="L3436" i="3" s="1"/>
  <c r="AJ3435" i="3"/>
  <c r="AK3435" i="3" s="1"/>
  <c r="I3435" i="3"/>
  <c r="M3435" i="3" s="1"/>
  <c r="N3435" i="3" s="1"/>
  <c r="O3435" i="3" s="1"/>
  <c r="P3435" i="3" s="1"/>
  <c r="Q3435" i="3" s="1"/>
  <c r="R3435" i="3" s="1"/>
  <c r="S3435" i="3" s="1"/>
  <c r="AJ3434" i="3"/>
  <c r="AK3434" i="3" s="1"/>
  <c r="I3434" i="3"/>
  <c r="T3434" i="3" s="1"/>
  <c r="U3434" i="3" s="1"/>
  <c r="V3434" i="3" s="1"/>
  <c r="W3434" i="3" s="1"/>
  <c r="X3434" i="3" s="1"/>
  <c r="Y3434" i="3" s="1"/>
  <c r="Z3434" i="3" s="1"/>
  <c r="AA3434" i="3" s="1"/>
  <c r="AB3434" i="3" s="1"/>
  <c r="AC3434" i="3" s="1"/>
  <c r="AJ3433" i="3"/>
  <c r="AK3433" i="3" s="1"/>
  <c r="M3433" i="3"/>
  <c r="N3433" i="3" s="1"/>
  <c r="O3433" i="3" s="1"/>
  <c r="P3433" i="3" s="1"/>
  <c r="Q3433" i="3" s="1"/>
  <c r="R3433" i="3" s="1"/>
  <c r="S3433" i="3" s="1"/>
  <c r="I3433" i="3"/>
  <c r="L3433" i="3" s="1"/>
  <c r="AJ3432" i="3"/>
  <c r="AK3432" i="3" s="1"/>
  <c r="I3432" i="3"/>
  <c r="L3432" i="3" s="1"/>
  <c r="AJ3431" i="3"/>
  <c r="AK3431" i="3" s="1"/>
  <c r="I3431" i="3"/>
  <c r="AK3430" i="3"/>
  <c r="AJ3430" i="3"/>
  <c r="J3430" i="3"/>
  <c r="I3430" i="3"/>
  <c r="T3430" i="3" s="1"/>
  <c r="U3430" i="3" s="1"/>
  <c r="V3430" i="3" s="1"/>
  <c r="W3430" i="3" s="1"/>
  <c r="X3430" i="3" s="1"/>
  <c r="Y3430" i="3" s="1"/>
  <c r="Z3430" i="3" s="1"/>
  <c r="AA3430" i="3" s="1"/>
  <c r="AB3430" i="3" s="1"/>
  <c r="AC3430" i="3" s="1"/>
  <c r="AJ3429" i="3"/>
  <c r="AK3429" i="3" s="1"/>
  <c r="W3429" i="3"/>
  <c r="X3429" i="3" s="1"/>
  <c r="Y3429" i="3" s="1"/>
  <c r="Z3429" i="3" s="1"/>
  <c r="AA3429" i="3" s="1"/>
  <c r="AB3429" i="3" s="1"/>
  <c r="AC3429" i="3" s="1"/>
  <c r="M3429" i="3"/>
  <c r="N3429" i="3" s="1"/>
  <c r="O3429" i="3" s="1"/>
  <c r="P3429" i="3" s="1"/>
  <c r="Q3429" i="3" s="1"/>
  <c r="R3429" i="3" s="1"/>
  <c r="S3429" i="3" s="1"/>
  <c r="L3429" i="3"/>
  <c r="K3429" i="3"/>
  <c r="I3429" i="3"/>
  <c r="T3429" i="3" s="1"/>
  <c r="U3429" i="3" s="1"/>
  <c r="V3429" i="3" s="1"/>
  <c r="AJ3428" i="3"/>
  <c r="AK3428" i="3" s="1"/>
  <c r="I3428" i="3"/>
  <c r="L3428" i="3" s="1"/>
  <c r="AJ3427" i="3"/>
  <c r="AK3427" i="3" s="1"/>
  <c r="T3427" i="3"/>
  <c r="U3427" i="3" s="1"/>
  <c r="V3427" i="3" s="1"/>
  <c r="W3427" i="3" s="1"/>
  <c r="X3427" i="3" s="1"/>
  <c r="Y3427" i="3" s="1"/>
  <c r="Z3427" i="3" s="1"/>
  <c r="AA3427" i="3" s="1"/>
  <c r="AB3427" i="3" s="1"/>
  <c r="AC3427" i="3" s="1"/>
  <c r="L3427" i="3"/>
  <c r="I3427" i="3"/>
  <c r="M3427" i="3" s="1"/>
  <c r="N3427" i="3" s="1"/>
  <c r="O3427" i="3" s="1"/>
  <c r="P3427" i="3" s="1"/>
  <c r="Q3427" i="3" s="1"/>
  <c r="R3427" i="3" s="1"/>
  <c r="S3427" i="3" s="1"/>
  <c r="AJ3426" i="3"/>
  <c r="AK3426" i="3" s="1"/>
  <c r="T3426" i="3"/>
  <c r="U3426" i="3" s="1"/>
  <c r="V3426" i="3" s="1"/>
  <c r="W3426" i="3" s="1"/>
  <c r="X3426" i="3" s="1"/>
  <c r="Y3426" i="3" s="1"/>
  <c r="Z3426" i="3" s="1"/>
  <c r="AA3426" i="3" s="1"/>
  <c r="AB3426" i="3" s="1"/>
  <c r="AC3426" i="3" s="1"/>
  <c r="M3426" i="3"/>
  <c r="N3426" i="3" s="1"/>
  <c r="O3426" i="3" s="1"/>
  <c r="P3426" i="3" s="1"/>
  <c r="Q3426" i="3" s="1"/>
  <c r="R3426" i="3" s="1"/>
  <c r="S3426" i="3" s="1"/>
  <c r="L3426" i="3"/>
  <c r="I3426" i="3"/>
  <c r="J3426" i="3" s="1"/>
  <c r="AJ3425" i="3"/>
  <c r="AK3425" i="3" s="1"/>
  <c r="I3425" i="3"/>
  <c r="T3425" i="3" s="1"/>
  <c r="U3425" i="3" s="1"/>
  <c r="V3425" i="3" s="1"/>
  <c r="W3425" i="3" s="1"/>
  <c r="X3425" i="3" s="1"/>
  <c r="Y3425" i="3" s="1"/>
  <c r="Z3425" i="3" s="1"/>
  <c r="AA3425" i="3" s="1"/>
  <c r="AB3425" i="3" s="1"/>
  <c r="AC3425" i="3" s="1"/>
  <c r="AJ3424" i="3"/>
  <c r="AK3424" i="3" s="1"/>
  <c r="N3424" i="3"/>
  <c r="O3424" i="3" s="1"/>
  <c r="P3424" i="3" s="1"/>
  <c r="Q3424" i="3" s="1"/>
  <c r="R3424" i="3" s="1"/>
  <c r="S3424" i="3" s="1"/>
  <c r="M3424" i="3"/>
  <c r="I3424" i="3"/>
  <c r="L3424" i="3" s="1"/>
  <c r="AJ3423" i="3"/>
  <c r="AK3423" i="3" s="1"/>
  <c r="I3423" i="3"/>
  <c r="M3423" i="3" s="1"/>
  <c r="N3423" i="3" s="1"/>
  <c r="O3423" i="3" s="1"/>
  <c r="P3423" i="3" s="1"/>
  <c r="Q3423" i="3" s="1"/>
  <c r="R3423" i="3" s="1"/>
  <c r="S3423" i="3" s="1"/>
  <c r="AJ3422" i="3"/>
  <c r="AK3422" i="3" s="1"/>
  <c r="M3422" i="3"/>
  <c r="N3422" i="3" s="1"/>
  <c r="O3422" i="3" s="1"/>
  <c r="P3422" i="3" s="1"/>
  <c r="Q3422" i="3" s="1"/>
  <c r="R3422" i="3" s="1"/>
  <c r="S3422" i="3" s="1"/>
  <c r="I3422" i="3"/>
  <c r="T3422" i="3" s="1"/>
  <c r="U3422" i="3" s="1"/>
  <c r="V3422" i="3" s="1"/>
  <c r="W3422" i="3" s="1"/>
  <c r="X3422" i="3" s="1"/>
  <c r="Y3422" i="3" s="1"/>
  <c r="Z3422" i="3" s="1"/>
  <c r="AA3422" i="3" s="1"/>
  <c r="AB3422" i="3" s="1"/>
  <c r="AC3422" i="3" s="1"/>
  <c r="AJ3421" i="3"/>
  <c r="AK3421" i="3" s="1"/>
  <c r="M3421" i="3"/>
  <c r="N3421" i="3" s="1"/>
  <c r="O3421" i="3" s="1"/>
  <c r="P3421" i="3" s="1"/>
  <c r="Q3421" i="3" s="1"/>
  <c r="R3421" i="3" s="1"/>
  <c r="S3421" i="3" s="1"/>
  <c r="AD3421" i="3" s="1"/>
  <c r="L3421" i="3"/>
  <c r="K3421" i="3"/>
  <c r="I3421" i="3"/>
  <c r="T3421" i="3" s="1"/>
  <c r="U3421" i="3" s="1"/>
  <c r="V3421" i="3" s="1"/>
  <c r="W3421" i="3" s="1"/>
  <c r="X3421" i="3" s="1"/>
  <c r="Y3421" i="3" s="1"/>
  <c r="Z3421" i="3" s="1"/>
  <c r="AA3421" i="3" s="1"/>
  <c r="AB3421" i="3" s="1"/>
  <c r="AC3421" i="3" s="1"/>
  <c r="AJ3420" i="3"/>
  <c r="AK3420" i="3" s="1"/>
  <c r="N3420" i="3"/>
  <c r="O3420" i="3" s="1"/>
  <c r="P3420" i="3" s="1"/>
  <c r="Q3420" i="3" s="1"/>
  <c r="R3420" i="3" s="1"/>
  <c r="S3420" i="3" s="1"/>
  <c r="M3420" i="3"/>
  <c r="I3420" i="3"/>
  <c r="L3420" i="3" s="1"/>
  <c r="AJ3419" i="3"/>
  <c r="AK3419" i="3" s="1"/>
  <c r="L3419" i="3"/>
  <c r="I3419" i="3"/>
  <c r="K3419" i="3" s="1"/>
  <c r="AJ3418" i="3"/>
  <c r="AK3418" i="3" s="1"/>
  <c r="L3418" i="3"/>
  <c r="I3418" i="3"/>
  <c r="T3418" i="3" s="1"/>
  <c r="U3418" i="3" s="1"/>
  <c r="V3418" i="3" s="1"/>
  <c r="W3418" i="3" s="1"/>
  <c r="X3418" i="3" s="1"/>
  <c r="Y3418" i="3" s="1"/>
  <c r="Z3418" i="3" s="1"/>
  <c r="AA3418" i="3" s="1"/>
  <c r="AB3418" i="3" s="1"/>
  <c r="AC3418" i="3" s="1"/>
  <c r="AJ3417" i="3"/>
  <c r="AK3417" i="3" s="1"/>
  <c r="L3417" i="3"/>
  <c r="J3417" i="3"/>
  <c r="I3417" i="3"/>
  <c r="T3417" i="3" s="1"/>
  <c r="U3417" i="3" s="1"/>
  <c r="V3417" i="3" s="1"/>
  <c r="W3417" i="3" s="1"/>
  <c r="X3417" i="3" s="1"/>
  <c r="Y3417" i="3" s="1"/>
  <c r="Z3417" i="3" s="1"/>
  <c r="AA3417" i="3" s="1"/>
  <c r="AB3417" i="3" s="1"/>
  <c r="AC3417" i="3" s="1"/>
  <c r="AJ3416" i="3"/>
  <c r="AK3416" i="3" s="1"/>
  <c r="I3416" i="3"/>
  <c r="L3416" i="3" s="1"/>
  <c r="AJ3415" i="3"/>
  <c r="AK3415" i="3" s="1"/>
  <c r="M3415" i="3"/>
  <c r="N3415" i="3" s="1"/>
  <c r="O3415" i="3" s="1"/>
  <c r="P3415" i="3" s="1"/>
  <c r="Q3415" i="3" s="1"/>
  <c r="R3415" i="3" s="1"/>
  <c r="S3415" i="3" s="1"/>
  <c r="I3415" i="3"/>
  <c r="K3415" i="3" s="1"/>
  <c r="AJ3414" i="3"/>
  <c r="AK3414" i="3" s="1"/>
  <c r="I3414" i="3"/>
  <c r="T3414" i="3" s="1"/>
  <c r="U3414" i="3" s="1"/>
  <c r="V3414" i="3" s="1"/>
  <c r="W3414" i="3" s="1"/>
  <c r="X3414" i="3" s="1"/>
  <c r="Y3414" i="3" s="1"/>
  <c r="Z3414" i="3" s="1"/>
  <c r="AA3414" i="3" s="1"/>
  <c r="AB3414" i="3" s="1"/>
  <c r="AC3414" i="3" s="1"/>
  <c r="AJ3413" i="3"/>
  <c r="AK3413" i="3" s="1"/>
  <c r="V3413" i="3"/>
  <c r="W3413" i="3" s="1"/>
  <c r="X3413" i="3" s="1"/>
  <c r="Y3413" i="3" s="1"/>
  <c r="Z3413" i="3" s="1"/>
  <c r="AA3413" i="3" s="1"/>
  <c r="AB3413" i="3" s="1"/>
  <c r="AC3413" i="3" s="1"/>
  <c r="M3413" i="3"/>
  <c r="N3413" i="3" s="1"/>
  <c r="O3413" i="3" s="1"/>
  <c r="P3413" i="3" s="1"/>
  <c r="Q3413" i="3" s="1"/>
  <c r="R3413" i="3" s="1"/>
  <c r="S3413" i="3" s="1"/>
  <c r="K3413" i="3"/>
  <c r="J3413" i="3"/>
  <c r="I3413" i="3"/>
  <c r="T3413" i="3" s="1"/>
  <c r="U3413" i="3" s="1"/>
  <c r="AJ3412" i="3"/>
  <c r="AK3412" i="3" s="1"/>
  <c r="I3412" i="3"/>
  <c r="L3412" i="3" s="1"/>
  <c r="AJ3411" i="3"/>
  <c r="AK3411" i="3" s="1"/>
  <c r="T3411" i="3"/>
  <c r="U3411" i="3" s="1"/>
  <c r="V3411" i="3" s="1"/>
  <c r="W3411" i="3" s="1"/>
  <c r="X3411" i="3" s="1"/>
  <c r="Y3411" i="3" s="1"/>
  <c r="Z3411" i="3" s="1"/>
  <c r="AA3411" i="3" s="1"/>
  <c r="AB3411" i="3" s="1"/>
  <c r="AC3411" i="3" s="1"/>
  <c r="L3411" i="3"/>
  <c r="I3411" i="3"/>
  <c r="K3411" i="3" s="1"/>
  <c r="AJ3410" i="3"/>
  <c r="AK3410" i="3" s="1"/>
  <c r="T3410" i="3"/>
  <c r="U3410" i="3" s="1"/>
  <c r="V3410" i="3" s="1"/>
  <c r="W3410" i="3" s="1"/>
  <c r="X3410" i="3" s="1"/>
  <c r="Y3410" i="3" s="1"/>
  <c r="Z3410" i="3" s="1"/>
  <c r="AA3410" i="3" s="1"/>
  <c r="AB3410" i="3" s="1"/>
  <c r="AC3410" i="3" s="1"/>
  <c r="I3410" i="3"/>
  <c r="AJ3409" i="3"/>
  <c r="AK3409" i="3" s="1"/>
  <c r="I3409" i="3"/>
  <c r="AJ3408" i="3"/>
  <c r="AK3408" i="3" s="1"/>
  <c r="I3408" i="3"/>
  <c r="L3408" i="3" s="1"/>
  <c r="AJ3407" i="3"/>
  <c r="AK3407" i="3" s="1"/>
  <c r="I3407" i="3"/>
  <c r="K3407" i="3" s="1"/>
  <c r="AJ3406" i="3"/>
  <c r="AK3406" i="3" s="1"/>
  <c r="I3406" i="3"/>
  <c r="T3406" i="3" s="1"/>
  <c r="U3406" i="3" s="1"/>
  <c r="V3406" i="3" s="1"/>
  <c r="W3406" i="3" s="1"/>
  <c r="X3406" i="3" s="1"/>
  <c r="Y3406" i="3" s="1"/>
  <c r="Z3406" i="3" s="1"/>
  <c r="AA3406" i="3" s="1"/>
  <c r="AB3406" i="3" s="1"/>
  <c r="AC3406" i="3" s="1"/>
  <c r="AJ3405" i="3"/>
  <c r="AK3405" i="3" s="1"/>
  <c r="L3405" i="3"/>
  <c r="J3405" i="3"/>
  <c r="I3405" i="3"/>
  <c r="T3405" i="3" s="1"/>
  <c r="U3405" i="3" s="1"/>
  <c r="V3405" i="3" s="1"/>
  <c r="W3405" i="3" s="1"/>
  <c r="X3405" i="3" s="1"/>
  <c r="Y3405" i="3" s="1"/>
  <c r="Z3405" i="3" s="1"/>
  <c r="AA3405" i="3" s="1"/>
  <c r="AB3405" i="3" s="1"/>
  <c r="AC3405" i="3" s="1"/>
  <c r="AJ3404" i="3"/>
  <c r="AK3404" i="3" s="1"/>
  <c r="I3404" i="3"/>
  <c r="AJ3403" i="3"/>
  <c r="AK3403" i="3" s="1"/>
  <c r="I3403" i="3"/>
  <c r="K3403" i="3" s="1"/>
  <c r="AJ3402" i="3"/>
  <c r="AK3402" i="3" s="1"/>
  <c r="T3402" i="3"/>
  <c r="U3402" i="3" s="1"/>
  <c r="V3402" i="3" s="1"/>
  <c r="W3402" i="3" s="1"/>
  <c r="X3402" i="3" s="1"/>
  <c r="Y3402" i="3" s="1"/>
  <c r="Z3402" i="3" s="1"/>
  <c r="AA3402" i="3" s="1"/>
  <c r="AB3402" i="3" s="1"/>
  <c r="AC3402" i="3" s="1"/>
  <c r="M3402" i="3"/>
  <c r="N3402" i="3" s="1"/>
  <c r="O3402" i="3" s="1"/>
  <c r="P3402" i="3" s="1"/>
  <c r="Q3402" i="3" s="1"/>
  <c r="R3402" i="3" s="1"/>
  <c r="S3402" i="3" s="1"/>
  <c r="L3402" i="3"/>
  <c r="K3402" i="3"/>
  <c r="J3402" i="3"/>
  <c r="I3402" i="3"/>
  <c r="AJ3401" i="3"/>
  <c r="AK3401" i="3" s="1"/>
  <c r="N3401" i="3"/>
  <c r="O3401" i="3" s="1"/>
  <c r="P3401" i="3" s="1"/>
  <c r="Q3401" i="3" s="1"/>
  <c r="R3401" i="3" s="1"/>
  <c r="S3401" i="3" s="1"/>
  <c r="M3401" i="3"/>
  <c r="K3401" i="3"/>
  <c r="I3401" i="3"/>
  <c r="T3401" i="3" s="1"/>
  <c r="U3401" i="3" s="1"/>
  <c r="V3401" i="3" s="1"/>
  <c r="W3401" i="3" s="1"/>
  <c r="X3401" i="3" s="1"/>
  <c r="Y3401" i="3" s="1"/>
  <c r="Z3401" i="3" s="1"/>
  <c r="AA3401" i="3" s="1"/>
  <c r="AB3401" i="3" s="1"/>
  <c r="AC3401" i="3" s="1"/>
  <c r="AJ3400" i="3"/>
  <c r="AK3400" i="3" s="1"/>
  <c r="I3400" i="3"/>
  <c r="L3400" i="3" s="1"/>
  <c r="AJ3399" i="3"/>
  <c r="AK3399" i="3" s="1"/>
  <c r="I3399" i="3"/>
  <c r="K3399" i="3" s="1"/>
  <c r="AJ3398" i="3"/>
  <c r="AK3398" i="3" s="1"/>
  <c r="L3398" i="3"/>
  <c r="J3398" i="3"/>
  <c r="I3398" i="3"/>
  <c r="M3398" i="3" s="1"/>
  <c r="N3398" i="3" s="1"/>
  <c r="O3398" i="3" s="1"/>
  <c r="P3398" i="3" s="1"/>
  <c r="Q3398" i="3" s="1"/>
  <c r="R3398" i="3" s="1"/>
  <c r="S3398" i="3" s="1"/>
  <c r="AJ3397" i="3"/>
  <c r="AK3397" i="3" s="1"/>
  <c r="L3397" i="3"/>
  <c r="J3397" i="3"/>
  <c r="I3397" i="3"/>
  <c r="K3397" i="3" s="1"/>
  <c r="AJ3396" i="3"/>
  <c r="AK3396" i="3" s="1"/>
  <c r="I3396" i="3"/>
  <c r="L3396" i="3" s="1"/>
  <c r="AJ3395" i="3"/>
  <c r="AK3395" i="3" s="1"/>
  <c r="T3395" i="3"/>
  <c r="U3395" i="3" s="1"/>
  <c r="V3395" i="3" s="1"/>
  <c r="W3395" i="3" s="1"/>
  <c r="X3395" i="3" s="1"/>
  <c r="Y3395" i="3" s="1"/>
  <c r="Z3395" i="3" s="1"/>
  <c r="AA3395" i="3" s="1"/>
  <c r="AB3395" i="3" s="1"/>
  <c r="AC3395" i="3" s="1"/>
  <c r="I3395" i="3"/>
  <c r="K3395" i="3" s="1"/>
  <c r="AJ3394" i="3"/>
  <c r="AK3394" i="3" s="1"/>
  <c r="I3394" i="3"/>
  <c r="AK3393" i="3"/>
  <c r="AJ3393" i="3"/>
  <c r="J3393" i="3"/>
  <c r="I3393" i="3"/>
  <c r="AJ3392" i="3"/>
  <c r="AK3392" i="3" s="1"/>
  <c r="I3392" i="3"/>
  <c r="L3392" i="3" s="1"/>
  <c r="AJ3391" i="3"/>
  <c r="AK3391" i="3" s="1"/>
  <c r="I3391" i="3"/>
  <c r="K3391" i="3" s="1"/>
  <c r="AJ3390" i="3"/>
  <c r="AK3390" i="3" s="1"/>
  <c r="M3390" i="3"/>
  <c r="N3390" i="3" s="1"/>
  <c r="O3390" i="3" s="1"/>
  <c r="P3390" i="3" s="1"/>
  <c r="Q3390" i="3" s="1"/>
  <c r="R3390" i="3" s="1"/>
  <c r="S3390" i="3" s="1"/>
  <c r="L3390" i="3"/>
  <c r="K3390" i="3"/>
  <c r="I3390" i="3"/>
  <c r="T3390" i="3" s="1"/>
  <c r="U3390" i="3" s="1"/>
  <c r="V3390" i="3" s="1"/>
  <c r="W3390" i="3" s="1"/>
  <c r="X3390" i="3" s="1"/>
  <c r="Y3390" i="3" s="1"/>
  <c r="Z3390" i="3" s="1"/>
  <c r="AA3390" i="3" s="1"/>
  <c r="AB3390" i="3" s="1"/>
  <c r="AC3390" i="3" s="1"/>
  <c r="AJ3389" i="3"/>
  <c r="AK3389" i="3" s="1"/>
  <c r="M3389" i="3"/>
  <c r="N3389" i="3" s="1"/>
  <c r="O3389" i="3" s="1"/>
  <c r="P3389" i="3" s="1"/>
  <c r="Q3389" i="3" s="1"/>
  <c r="R3389" i="3" s="1"/>
  <c r="S3389" i="3" s="1"/>
  <c r="I3389" i="3"/>
  <c r="T3389" i="3" s="1"/>
  <c r="U3389" i="3" s="1"/>
  <c r="V3389" i="3" s="1"/>
  <c r="W3389" i="3" s="1"/>
  <c r="X3389" i="3" s="1"/>
  <c r="Y3389" i="3" s="1"/>
  <c r="Z3389" i="3" s="1"/>
  <c r="AA3389" i="3" s="1"/>
  <c r="AB3389" i="3" s="1"/>
  <c r="AC3389" i="3" s="1"/>
  <c r="AJ3388" i="3"/>
  <c r="AK3388" i="3" s="1"/>
  <c r="I3388" i="3"/>
  <c r="J3388" i="3" s="1"/>
  <c r="AJ3387" i="3"/>
  <c r="AK3387" i="3" s="1"/>
  <c r="I3387" i="3"/>
  <c r="AJ3386" i="3"/>
  <c r="AK3386" i="3" s="1"/>
  <c r="M3386" i="3"/>
  <c r="N3386" i="3" s="1"/>
  <c r="O3386" i="3" s="1"/>
  <c r="P3386" i="3" s="1"/>
  <c r="Q3386" i="3" s="1"/>
  <c r="R3386" i="3" s="1"/>
  <c r="S3386" i="3" s="1"/>
  <c r="K3386" i="3"/>
  <c r="I3386" i="3"/>
  <c r="T3386" i="3" s="1"/>
  <c r="U3386" i="3" s="1"/>
  <c r="V3386" i="3" s="1"/>
  <c r="W3386" i="3" s="1"/>
  <c r="X3386" i="3" s="1"/>
  <c r="Y3386" i="3" s="1"/>
  <c r="Z3386" i="3" s="1"/>
  <c r="AA3386" i="3" s="1"/>
  <c r="AB3386" i="3" s="1"/>
  <c r="AC3386" i="3" s="1"/>
  <c r="AK3385" i="3"/>
  <c r="AJ3385" i="3"/>
  <c r="I3385" i="3"/>
  <c r="T3385" i="3" s="1"/>
  <c r="U3385" i="3" s="1"/>
  <c r="V3385" i="3" s="1"/>
  <c r="W3385" i="3" s="1"/>
  <c r="X3385" i="3" s="1"/>
  <c r="Y3385" i="3" s="1"/>
  <c r="Z3385" i="3" s="1"/>
  <c r="AA3385" i="3" s="1"/>
  <c r="AB3385" i="3" s="1"/>
  <c r="AC3385" i="3" s="1"/>
  <c r="AJ3384" i="3"/>
  <c r="AK3384" i="3" s="1"/>
  <c r="I3384" i="3"/>
  <c r="AJ3383" i="3"/>
  <c r="AK3383" i="3" s="1"/>
  <c r="I3383" i="3"/>
  <c r="AJ3382" i="3"/>
  <c r="AK3382" i="3" s="1"/>
  <c r="T3382" i="3"/>
  <c r="U3382" i="3" s="1"/>
  <c r="V3382" i="3" s="1"/>
  <c r="W3382" i="3" s="1"/>
  <c r="X3382" i="3" s="1"/>
  <c r="Y3382" i="3" s="1"/>
  <c r="Z3382" i="3" s="1"/>
  <c r="AA3382" i="3" s="1"/>
  <c r="AB3382" i="3" s="1"/>
  <c r="AC3382" i="3" s="1"/>
  <c r="M3382" i="3"/>
  <c r="N3382" i="3" s="1"/>
  <c r="O3382" i="3" s="1"/>
  <c r="P3382" i="3" s="1"/>
  <c r="Q3382" i="3" s="1"/>
  <c r="R3382" i="3" s="1"/>
  <c r="S3382" i="3" s="1"/>
  <c r="I3382" i="3"/>
  <c r="L3382" i="3" s="1"/>
  <c r="AJ3381" i="3"/>
  <c r="AK3381" i="3" s="1"/>
  <c r="V3381" i="3"/>
  <c r="W3381" i="3" s="1"/>
  <c r="X3381" i="3" s="1"/>
  <c r="Y3381" i="3" s="1"/>
  <c r="Z3381" i="3" s="1"/>
  <c r="AA3381" i="3" s="1"/>
  <c r="AB3381" i="3" s="1"/>
  <c r="AC3381" i="3" s="1"/>
  <c r="M3381" i="3"/>
  <c r="N3381" i="3" s="1"/>
  <c r="O3381" i="3" s="1"/>
  <c r="P3381" i="3" s="1"/>
  <c r="Q3381" i="3" s="1"/>
  <c r="R3381" i="3" s="1"/>
  <c r="S3381" i="3" s="1"/>
  <c r="K3381" i="3"/>
  <c r="J3381" i="3"/>
  <c r="I3381" i="3"/>
  <c r="T3381" i="3" s="1"/>
  <c r="U3381" i="3" s="1"/>
  <c r="AJ3380" i="3"/>
  <c r="AK3380" i="3" s="1"/>
  <c r="I3380" i="3"/>
  <c r="J3380" i="3" s="1"/>
  <c r="AJ3379" i="3"/>
  <c r="AK3379" i="3" s="1"/>
  <c r="I3379" i="3"/>
  <c r="AK3378" i="3"/>
  <c r="AJ3378" i="3"/>
  <c r="T3378" i="3"/>
  <c r="U3378" i="3" s="1"/>
  <c r="V3378" i="3" s="1"/>
  <c r="W3378" i="3" s="1"/>
  <c r="X3378" i="3" s="1"/>
  <c r="Y3378" i="3" s="1"/>
  <c r="Z3378" i="3" s="1"/>
  <c r="AA3378" i="3" s="1"/>
  <c r="AB3378" i="3" s="1"/>
  <c r="AC3378" i="3" s="1"/>
  <c r="I3378" i="3"/>
  <c r="AJ3377" i="3"/>
  <c r="AK3377" i="3" s="1"/>
  <c r="M3377" i="3"/>
  <c r="N3377" i="3" s="1"/>
  <c r="O3377" i="3" s="1"/>
  <c r="P3377" i="3" s="1"/>
  <c r="Q3377" i="3" s="1"/>
  <c r="R3377" i="3" s="1"/>
  <c r="S3377" i="3" s="1"/>
  <c r="K3377" i="3"/>
  <c r="I3377" i="3"/>
  <c r="T3377" i="3" s="1"/>
  <c r="U3377" i="3" s="1"/>
  <c r="V3377" i="3" s="1"/>
  <c r="W3377" i="3" s="1"/>
  <c r="X3377" i="3" s="1"/>
  <c r="Y3377" i="3" s="1"/>
  <c r="Z3377" i="3" s="1"/>
  <c r="AA3377" i="3" s="1"/>
  <c r="AB3377" i="3" s="1"/>
  <c r="AC3377" i="3" s="1"/>
  <c r="AJ3376" i="3"/>
  <c r="AK3376" i="3" s="1"/>
  <c r="I3376" i="3"/>
  <c r="M3376" i="3" s="1"/>
  <c r="N3376" i="3" s="1"/>
  <c r="O3376" i="3" s="1"/>
  <c r="P3376" i="3" s="1"/>
  <c r="Q3376" i="3" s="1"/>
  <c r="R3376" i="3" s="1"/>
  <c r="S3376" i="3" s="1"/>
  <c r="AJ3375" i="3"/>
  <c r="AK3375" i="3" s="1"/>
  <c r="I3375" i="3"/>
  <c r="AJ3374" i="3"/>
  <c r="AK3374" i="3" s="1"/>
  <c r="M3374" i="3"/>
  <c r="N3374" i="3" s="1"/>
  <c r="O3374" i="3" s="1"/>
  <c r="P3374" i="3" s="1"/>
  <c r="Q3374" i="3" s="1"/>
  <c r="R3374" i="3" s="1"/>
  <c r="S3374" i="3" s="1"/>
  <c r="J3374" i="3"/>
  <c r="I3374" i="3"/>
  <c r="T3374" i="3" s="1"/>
  <c r="U3374" i="3" s="1"/>
  <c r="V3374" i="3" s="1"/>
  <c r="W3374" i="3" s="1"/>
  <c r="X3374" i="3" s="1"/>
  <c r="Y3374" i="3" s="1"/>
  <c r="Z3374" i="3" s="1"/>
  <c r="AA3374" i="3" s="1"/>
  <c r="AB3374" i="3" s="1"/>
  <c r="AC3374" i="3" s="1"/>
  <c r="AJ3373" i="3"/>
  <c r="AK3373" i="3" s="1"/>
  <c r="I3373" i="3"/>
  <c r="AJ3372" i="3"/>
  <c r="AK3372" i="3" s="1"/>
  <c r="I3372" i="3"/>
  <c r="AJ3371" i="3"/>
  <c r="AK3371" i="3" s="1"/>
  <c r="T3371" i="3"/>
  <c r="U3371" i="3" s="1"/>
  <c r="V3371" i="3" s="1"/>
  <c r="W3371" i="3" s="1"/>
  <c r="X3371" i="3" s="1"/>
  <c r="Y3371" i="3" s="1"/>
  <c r="Z3371" i="3" s="1"/>
  <c r="AA3371" i="3" s="1"/>
  <c r="AB3371" i="3" s="1"/>
  <c r="AC3371" i="3" s="1"/>
  <c r="I3371" i="3"/>
  <c r="K3371" i="3" s="1"/>
  <c r="AK3370" i="3"/>
  <c r="AJ3370" i="3"/>
  <c r="T3370" i="3"/>
  <c r="U3370" i="3" s="1"/>
  <c r="V3370" i="3" s="1"/>
  <c r="W3370" i="3" s="1"/>
  <c r="X3370" i="3" s="1"/>
  <c r="Y3370" i="3" s="1"/>
  <c r="Z3370" i="3" s="1"/>
  <c r="AA3370" i="3" s="1"/>
  <c r="AB3370" i="3" s="1"/>
  <c r="AC3370" i="3" s="1"/>
  <c r="M3370" i="3"/>
  <c r="N3370" i="3" s="1"/>
  <c r="O3370" i="3" s="1"/>
  <c r="P3370" i="3" s="1"/>
  <c r="Q3370" i="3" s="1"/>
  <c r="R3370" i="3" s="1"/>
  <c r="S3370" i="3" s="1"/>
  <c r="L3370" i="3"/>
  <c r="K3370" i="3"/>
  <c r="J3370" i="3"/>
  <c r="I3370" i="3"/>
  <c r="AJ3369" i="3"/>
  <c r="AK3369" i="3" s="1"/>
  <c r="V3369" i="3"/>
  <c r="W3369" i="3" s="1"/>
  <c r="X3369" i="3" s="1"/>
  <c r="Y3369" i="3" s="1"/>
  <c r="Z3369" i="3" s="1"/>
  <c r="AA3369" i="3" s="1"/>
  <c r="AB3369" i="3" s="1"/>
  <c r="AC3369" i="3" s="1"/>
  <c r="M3369" i="3"/>
  <c r="N3369" i="3" s="1"/>
  <c r="O3369" i="3" s="1"/>
  <c r="P3369" i="3" s="1"/>
  <c r="Q3369" i="3" s="1"/>
  <c r="R3369" i="3" s="1"/>
  <c r="S3369" i="3" s="1"/>
  <c r="K3369" i="3"/>
  <c r="J3369" i="3"/>
  <c r="I3369" i="3"/>
  <c r="T3369" i="3" s="1"/>
  <c r="U3369" i="3" s="1"/>
  <c r="AJ3368" i="3"/>
  <c r="AK3368" i="3" s="1"/>
  <c r="I3368" i="3"/>
  <c r="AJ3367" i="3"/>
  <c r="AK3367" i="3" s="1"/>
  <c r="I3367" i="3"/>
  <c r="K3367" i="3" s="1"/>
  <c r="AJ3366" i="3"/>
  <c r="AK3366" i="3" s="1"/>
  <c r="M3366" i="3"/>
  <c r="N3366" i="3" s="1"/>
  <c r="O3366" i="3" s="1"/>
  <c r="P3366" i="3" s="1"/>
  <c r="Q3366" i="3" s="1"/>
  <c r="R3366" i="3" s="1"/>
  <c r="S3366" i="3" s="1"/>
  <c r="I3366" i="3"/>
  <c r="AJ3365" i="3"/>
  <c r="AK3365" i="3" s="1"/>
  <c r="I3365" i="3"/>
  <c r="T3365" i="3" s="1"/>
  <c r="U3365" i="3" s="1"/>
  <c r="V3365" i="3" s="1"/>
  <c r="W3365" i="3" s="1"/>
  <c r="X3365" i="3" s="1"/>
  <c r="Y3365" i="3" s="1"/>
  <c r="Z3365" i="3" s="1"/>
  <c r="AA3365" i="3" s="1"/>
  <c r="AB3365" i="3" s="1"/>
  <c r="AC3365" i="3" s="1"/>
  <c r="AJ3364" i="3"/>
  <c r="AK3364" i="3" s="1"/>
  <c r="I3364" i="3"/>
  <c r="AJ3363" i="3"/>
  <c r="AK3363" i="3" s="1"/>
  <c r="I3363" i="3"/>
  <c r="AJ3362" i="3"/>
  <c r="AK3362" i="3" s="1"/>
  <c r="K3362" i="3"/>
  <c r="I3362" i="3"/>
  <c r="AJ3361" i="3"/>
  <c r="AK3361" i="3" s="1"/>
  <c r="I3361" i="3"/>
  <c r="T3361" i="3" s="1"/>
  <c r="U3361" i="3" s="1"/>
  <c r="V3361" i="3" s="1"/>
  <c r="W3361" i="3" s="1"/>
  <c r="X3361" i="3" s="1"/>
  <c r="Y3361" i="3" s="1"/>
  <c r="Z3361" i="3" s="1"/>
  <c r="AA3361" i="3" s="1"/>
  <c r="AB3361" i="3" s="1"/>
  <c r="AC3361" i="3" s="1"/>
  <c r="AJ3360" i="3"/>
  <c r="AK3360" i="3" s="1"/>
  <c r="I3360" i="3"/>
  <c r="M3360" i="3" s="1"/>
  <c r="N3360" i="3" s="1"/>
  <c r="O3360" i="3" s="1"/>
  <c r="P3360" i="3" s="1"/>
  <c r="Q3360" i="3" s="1"/>
  <c r="R3360" i="3" s="1"/>
  <c r="S3360" i="3" s="1"/>
  <c r="AJ3359" i="3"/>
  <c r="AK3359" i="3" s="1"/>
  <c r="L3359" i="3"/>
  <c r="J3359" i="3"/>
  <c r="I3359" i="3"/>
  <c r="K3359" i="3" s="1"/>
  <c r="AK3358" i="3"/>
  <c r="AJ3358" i="3"/>
  <c r="M3358" i="3"/>
  <c r="N3358" i="3" s="1"/>
  <c r="O3358" i="3" s="1"/>
  <c r="P3358" i="3" s="1"/>
  <c r="Q3358" i="3" s="1"/>
  <c r="R3358" i="3" s="1"/>
  <c r="S3358" i="3" s="1"/>
  <c r="L3358" i="3"/>
  <c r="I3358" i="3"/>
  <c r="K3358" i="3" s="1"/>
  <c r="AK3357" i="3"/>
  <c r="AJ3357" i="3"/>
  <c r="I3357" i="3"/>
  <c r="AJ3356" i="3"/>
  <c r="AK3356" i="3" s="1"/>
  <c r="I3356" i="3"/>
  <c r="M3356" i="3" s="1"/>
  <c r="N3356" i="3" s="1"/>
  <c r="O3356" i="3" s="1"/>
  <c r="P3356" i="3" s="1"/>
  <c r="Q3356" i="3" s="1"/>
  <c r="R3356" i="3" s="1"/>
  <c r="S3356" i="3" s="1"/>
  <c r="AJ3355" i="3"/>
  <c r="AK3355" i="3" s="1"/>
  <c r="I3355" i="3"/>
  <c r="K3355" i="3" s="1"/>
  <c r="AK3354" i="3"/>
  <c r="AJ3354" i="3"/>
  <c r="M3354" i="3"/>
  <c r="N3354" i="3" s="1"/>
  <c r="O3354" i="3" s="1"/>
  <c r="P3354" i="3" s="1"/>
  <c r="Q3354" i="3" s="1"/>
  <c r="R3354" i="3" s="1"/>
  <c r="S3354" i="3" s="1"/>
  <c r="J3354" i="3"/>
  <c r="I3354" i="3"/>
  <c r="T3354" i="3" s="1"/>
  <c r="U3354" i="3" s="1"/>
  <c r="V3354" i="3" s="1"/>
  <c r="W3354" i="3" s="1"/>
  <c r="X3354" i="3" s="1"/>
  <c r="Y3354" i="3" s="1"/>
  <c r="Z3354" i="3" s="1"/>
  <c r="AA3354" i="3" s="1"/>
  <c r="AB3354" i="3" s="1"/>
  <c r="AC3354" i="3" s="1"/>
  <c r="AJ3353" i="3"/>
  <c r="AK3353" i="3" s="1"/>
  <c r="N3353" i="3"/>
  <c r="O3353" i="3" s="1"/>
  <c r="P3353" i="3" s="1"/>
  <c r="Q3353" i="3" s="1"/>
  <c r="R3353" i="3" s="1"/>
  <c r="S3353" i="3" s="1"/>
  <c r="AD3353" i="3" s="1"/>
  <c r="M3353" i="3"/>
  <c r="J3353" i="3"/>
  <c r="I3353" i="3"/>
  <c r="T3353" i="3" s="1"/>
  <c r="U3353" i="3" s="1"/>
  <c r="V3353" i="3" s="1"/>
  <c r="W3353" i="3" s="1"/>
  <c r="X3353" i="3" s="1"/>
  <c r="Y3353" i="3" s="1"/>
  <c r="Z3353" i="3" s="1"/>
  <c r="AA3353" i="3" s="1"/>
  <c r="AB3353" i="3" s="1"/>
  <c r="AC3353" i="3" s="1"/>
  <c r="AJ3352" i="3"/>
  <c r="AK3352" i="3" s="1"/>
  <c r="I3352" i="3"/>
  <c r="M3352" i="3" s="1"/>
  <c r="N3352" i="3" s="1"/>
  <c r="O3352" i="3" s="1"/>
  <c r="P3352" i="3" s="1"/>
  <c r="Q3352" i="3" s="1"/>
  <c r="R3352" i="3" s="1"/>
  <c r="S3352" i="3" s="1"/>
  <c r="AJ3351" i="3"/>
  <c r="AK3351" i="3" s="1"/>
  <c r="I3351" i="3"/>
  <c r="AJ3350" i="3"/>
  <c r="AK3350" i="3" s="1"/>
  <c r="I3350" i="3"/>
  <c r="AJ3349" i="3"/>
  <c r="AK3349" i="3" s="1"/>
  <c r="M3349" i="3"/>
  <c r="N3349" i="3" s="1"/>
  <c r="O3349" i="3" s="1"/>
  <c r="P3349" i="3" s="1"/>
  <c r="Q3349" i="3" s="1"/>
  <c r="R3349" i="3" s="1"/>
  <c r="S3349" i="3" s="1"/>
  <c r="I3349" i="3"/>
  <c r="AJ3348" i="3"/>
  <c r="AK3348" i="3" s="1"/>
  <c r="M3348" i="3"/>
  <c r="N3348" i="3" s="1"/>
  <c r="O3348" i="3" s="1"/>
  <c r="P3348" i="3" s="1"/>
  <c r="Q3348" i="3" s="1"/>
  <c r="R3348" i="3" s="1"/>
  <c r="S3348" i="3" s="1"/>
  <c r="I3348" i="3"/>
  <c r="AJ3347" i="3"/>
  <c r="AK3347" i="3" s="1"/>
  <c r="I3347" i="3"/>
  <c r="K3347" i="3" s="1"/>
  <c r="AJ3346" i="3"/>
  <c r="AK3346" i="3" s="1"/>
  <c r="M3346" i="3"/>
  <c r="N3346" i="3" s="1"/>
  <c r="O3346" i="3" s="1"/>
  <c r="P3346" i="3" s="1"/>
  <c r="Q3346" i="3" s="1"/>
  <c r="R3346" i="3" s="1"/>
  <c r="S3346" i="3" s="1"/>
  <c r="K3346" i="3"/>
  <c r="I3346" i="3"/>
  <c r="T3346" i="3" s="1"/>
  <c r="U3346" i="3" s="1"/>
  <c r="V3346" i="3" s="1"/>
  <c r="W3346" i="3" s="1"/>
  <c r="X3346" i="3" s="1"/>
  <c r="Y3346" i="3" s="1"/>
  <c r="Z3346" i="3" s="1"/>
  <c r="AA3346" i="3" s="1"/>
  <c r="AB3346" i="3" s="1"/>
  <c r="AC3346" i="3" s="1"/>
  <c r="AJ3345" i="3"/>
  <c r="AK3345" i="3" s="1"/>
  <c r="J3345" i="3"/>
  <c r="I3345" i="3"/>
  <c r="T3345" i="3" s="1"/>
  <c r="U3345" i="3" s="1"/>
  <c r="V3345" i="3" s="1"/>
  <c r="W3345" i="3" s="1"/>
  <c r="X3345" i="3" s="1"/>
  <c r="Y3345" i="3" s="1"/>
  <c r="Z3345" i="3" s="1"/>
  <c r="AA3345" i="3" s="1"/>
  <c r="AB3345" i="3" s="1"/>
  <c r="AC3345" i="3" s="1"/>
  <c r="AJ3344" i="3"/>
  <c r="AK3344" i="3" s="1"/>
  <c r="I3344" i="3"/>
  <c r="AJ3343" i="3"/>
  <c r="AK3343" i="3" s="1"/>
  <c r="I3343" i="3"/>
  <c r="K3343" i="3" s="1"/>
  <c r="AJ3342" i="3"/>
  <c r="AK3342" i="3" s="1"/>
  <c r="M3342" i="3"/>
  <c r="N3342" i="3" s="1"/>
  <c r="O3342" i="3" s="1"/>
  <c r="P3342" i="3" s="1"/>
  <c r="Q3342" i="3" s="1"/>
  <c r="R3342" i="3" s="1"/>
  <c r="S3342" i="3" s="1"/>
  <c r="L3342" i="3"/>
  <c r="J3342" i="3"/>
  <c r="I3342" i="3"/>
  <c r="T3342" i="3" s="1"/>
  <c r="U3342" i="3" s="1"/>
  <c r="V3342" i="3" s="1"/>
  <c r="W3342" i="3" s="1"/>
  <c r="X3342" i="3" s="1"/>
  <c r="Y3342" i="3" s="1"/>
  <c r="Z3342" i="3" s="1"/>
  <c r="AA3342" i="3" s="1"/>
  <c r="AB3342" i="3" s="1"/>
  <c r="AC3342" i="3" s="1"/>
  <c r="AJ3341" i="3"/>
  <c r="AK3341" i="3" s="1"/>
  <c r="I3341" i="3"/>
  <c r="AJ3340" i="3"/>
  <c r="AK3340" i="3" s="1"/>
  <c r="I3340" i="3"/>
  <c r="AJ3339" i="3"/>
  <c r="AK3339" i="3" s="1"/>
  <c r="L3339" i="3"/>
  <c r="I3339" i="3"/>
  <c r="K3339" i="3" s="1"/>
  <c r="AK3338" i="3"/>
  <c r="AJ3338" i="3"/>
  <c r="M3338" i="3"/>
  <c r="N3338" i="3" s="1"/>
  <c r="O3338" i="3" s="1"/>
  <c r="P3338" i="3" s="1"/>
  <c r="Q3338" i="3" s="1"/>
  <c r="R3338" i="3" s="1"/>
  <c r="S3338" i="3" s="1"/>
  <c r="J3338" i="3"/>
  <c r="I3338" i="3"/>
  <c r="L3338" i="3" s="1"/>
  <c r="AJ3337" i="3"/>
  <c r="AK3337" i="3" s="1"/>
  <c r="N3337" i="3"/>
  <c r="O3337" i="3" s="1"/>
  <c r="P3337" i="3" s="1"/>
  <c r="Q3337" i="3" s="1"/>
  <c r="R3337" i="3" s="1"/>
  <c r="S3337" i="3" s="1"/>
  <c r="M3337" i="3"/>
  <c r="K3337" i="3"/>
  <c r="J3337" i="3"/>
  <c r="I3337" i="3"/>
  <c r="T3337" i="3" s="1"/>
  <c r="U3337" i="3" s="1"/>
  <c r="V3337" i="3" s="1"/>
  <c r="W3337" i="3" s="1"/>
  <c r="X3337" i="3" s="1"/>
  <c r="Y3337" i="3" s="1"/>
  <c r="Z3337" i="3" s="1"/>
  <c r="AA3337" i="3" s="1"/>
  <c r="AB3337" i="3" s="1"/>
  <c r="AC3337" i="3" s="1"/>
  <c r="AJ3336" i="3"/>
  <c r="AK3336" i="3" s="1"/>
  <c r="I3336" i="3"/>
  <c r="J3336" i="3" s="1"/>
  <c r="AJ3335" i="3"/>
  <c r="AK3335" i="3" s="1"/>
  <c r="T3335" i="3"/>
  <c r="U3335" i="3" s="1"/>
  <c r="V3335" i="3" s="1"/>
  <c r="W3335" i="3" s="1"/>
  <c r="X3335" i="3" s="1"/>
  <c r="Y3335" i="3" s="1"/>
  <c r="Z3335" i="3" s="1"/>
  <c r="AA3335" i="3" s="1"/>
  <c r="AB3335" i="3" s="1"/>
  <c r="AC3335" i="3" s="1"/>
  <c r="L3335" i="3"/>
  <c r="I3335" i="3"/>
  <c r="K3335" i="3" s="1"/>
  <c r="AJ3334" i="3"/>
  <c r="AK3334" i="3" s="1"/>
  <c r="I3334" i="3"/>
  <c r="AJ3333" i="3"/>
  <c r="AK3333" i="3" s="1"/>
  <c r="K3333" i="3"/>
  <c r="I3333" i="3"/>
  <c r="AJ3332" i="3"/>
  <c r="AK3332" i="3" s="1"/>
  <c r="I3332" i="3"/>
  <c r="J3332" i="3" s="1"/>
  <c r="AJ3331" i="3"/>
  <c r="AK3331" i="3" s="1"/>
  <c r="I3331" i="3"/>
  <c r="M3331" i="3" s="1"/>
  <c r="N3331" i="3" s="1"/>
  <c r="O3331" i="3" s="1"/>
  <c r="P3331" i="3" s="1"/>
  <c r="Q3331" i="3" s="1"/>
  <c r="R3331" i="3" s="1"/>
  <c r="S3331" i="3" s="1"/>
  <c r="AK3330" i="3"/>
  <c r="AJ3330" i="3"/>
  <c r="L3330" i="3"/>
  <c r="K3330" i="3"/>
  <c r="I3330" i="3"/>
  <c r="J3330" i="3" s="1"/>
  <c r="AJ3329" i="3"/>
  <c r="AK3329" i="3" s="1"/>
  <c r="I3329" i="3"/>
  <c r="K3329" i="3" s="1"/>
  <c r="AJ3328" i="3"/>
  <c r="AK3328" i="3" s="1"/>
  <c r="I3328" i="3"/>
  <c r="K3328" i="3" s="1"/>
  <c r="AJ3327" i="3"/>
  <c r="AK3327" i="3" s="1"/>
  <c r="I3327" i="3"/>
  <c r="M3327" i="3" s="1"/>
  <c r="N3327" i="3" s="1"/>
  <c r="O3327" i="3" s="1"/>
  <c r="P3327" i="3" s="1"/>
  <c r="Q3327" i="3" s="1"/>
  <c r="R3327" i="3" s="1"/>
  <c r="S3327" i="3" s="1"/>
  <c r="AJ3326" i="3"/>
  <c r="AK3326" i="3" s="1"/>
  <c r="T3326" i="3"/>
  <c r="U3326" i="3" s="1"/>
  <c r="V3326" i="3" s="1"/>
  <c r="W3326" i="3" s="1"/>
  <c r="X3326" i="3" s="1"/>
  <c r="Y3326" i="3" s="1"/>
  <c r="Z3326" i="3" s="1"/>
  <c r="AA3326" i="3" s="1"/>
  <c r="AB3326" i="3" s="1"/>
  <c r="AC3326" i="3" s="1"/>
  <c r="I3326" i="3"/>
  <c r="J3326" i="3" s="1"/>
  <c r="AJ3325" i="3"/>
  <c r="AK3325" i="3" s="1"/>
  <c r="I3325" i="3"/>
  <c r="K3325" i="3" s="1"/>
  <c r="AJ3324" i="3"/>
  <c r="AK3324" i="3" s="1"/>
  <c r="I3324" i="3"/>
  <c r="AJ3323" i="3"/>
  <c r="AK3323" i="3" s="1"/>
  <c r="I3323" i="3"/>
  <c r="AJ3322" i="3"/>
  <c r="AK3322" i="3" s="1"/>
  <c r="I3322" i="3"/>
  <c r="AJ3321" i="3"/>
  <c r="AK3321" i="3" s="1"/>
  <c r="I3321" i="3"/>
  <c r="K3321" i="3" s="1"/>
  <c r="AK3320" i="3"/>
  <c r="AJ3320" i="3"/>
  <c r="I3320" i="3"/>
  <c r="AJ3319" i="3"/>
  <c r="AK3319" i="3" s="1"/>
  <c r="I3319" i="3"/>
  <c r="M3319" i="3" s="1"/>
  <c r="N3319" i="3" s="1"/>
  <c r="O3319" i="3" s="1"/>
  <c r="P3319" i="3" s="1"/>
  <c r="Q3319" i="3" s="1"/>
  <c r="R3319" i="3" s="1"/>
  <c r="S3319" i="3" s="1"/>
  <c r="AK3318" i="3"/>
  <c r="AJ3318" i="3"/>
  <c r="T3318" i="3"/>
  <c r="U3318" i="3" s="1"/>
  <c r="V3318" i="3" s="1"/>
  <c r="W3318" i="3" s="1"/>
  <c r="X3318" i="3" s="1"/>
  <c r="Y3318" i="3" s="1"/>
  <c r="Z3318" i="3" s="1"/>
  <c r="AA3318" i="3" s="1"/>
  <c r="AB3318" i="3" s="1"/>
  <c r="AC3318" i="3" s="1"/>
  <c r="K3318" i="3"/>
  <c r="I3318" i="3"/>
  <c r="J3318" i="3" s="1"/>
  <c r="AJ3317" i="3"/>
  <c r="AK3317" i="3" s="1"/>
  <c r="K3317" i="3"/>
  <c r="I3317" i="3"/>
  <c r="J3317" i="3" s="1"/>
  <c r="AK3316" i="3"/>
  <c r="AJ3316" i="3"/>
  <c r="L3316" i="3"/>
  <c r="I3316" i="3"/>
  <c r="K3316" i="3" s="1"/>
  <c r="AJ3315" i="3"/>
  <c r="AK3315" i="3" s="1"/>
  <c r="I3315" i="3"/>
  <c r="M3315" i="3" s="1"/>
  <c r="N3315" i="3" s="1"/>
  <c r="O3315" i="3" s="1"/>
  <c r="P3315" i="3" s="1"/>
  <c r="Q3315" i="3" s="1"/>
  <c r="R3315" i="3" s="1"/>
  <c r="S3315" i="3" s="1"/>
  <c r="AJ3314" i="3"/>
  <c r="AK3314" i="3" s="1"/>
  <c r="R3314" i="3"/>
  <c r="S3314" i="3" s="1"/>
  <c r="M3314" i="3"/>
  <c r="N3314" i="3" s="1"/>
  <c r="O3314" i="3" s="1"/>
  <c r="P3314" i="3" s="1"/>
  <c r="Q3314" i="3" s="1"/>
  <c r="I3314" i="3"/>
  <c r="J3314" i="3" s="1"/>
  <c r="AJ3313" i="3"/>
  <c r="AK3313" i="3" s="1"/>
  <c r="I3313" i="3"/>
  <c r="AJ3312" i="3"/>
  <c r="AK3312" i="3" s="1"/>
  <c r="I3312" i="3"/>
  <c r="AJ3311" i="3"/>
  <c r="AK3311" i="3" s="1"/>
  <c r="I3311" i="3"/>
  <c r="M3311" i="3" s="1"/>
  <c r="N3311" i="3" s="1"/>
  <c r="O3311" i="3" s="1"/>
  <c r="P3311" i="3" s="1"/>
  <c r="Q3311" i="3" s="1"/>
  <c r="R3311" i="3" s="1"/>
  <c r="S3311" i="3" s="1"/>
  <c r="AK3310" i="3"/>
  <c r="AJ3310" i="3"/>
  <c r="M3310" i="3"/>
  <c r="N3310" i="3" s="1"/>
  <c r="O3310" i="3" s="1"/>
  <c r="P3310" i="3" s="1"/>
  <c r="Q3310" i="3" s="1"/>
  <c r="R3310" i="3" s="1"/>
  <c r="S3310" i="3" s="1"/>
  <c r="I3310" i="3"/>
  <c r="AJ3309" i="3"/>
  <c r="AK3309" i="3" s="1"/>
  <c r="I3309" i="3"/>
  <c r="K3309" i="3" s="1"/>
  <c r="AK3308" i="3"/>
  <c r="AJ3308" i="3"/>
  <c r="I3308" i="3"/>
  <c r="AJ3307" i="3"/>
  <c r="AK3307" i="3" s="1"/>
  <c r="I3307" i="3"/>
  <c r="M3307" i="3" s="1"/>
  <c r="N3307" i="3" s="1"/>
  <c r="O3307" i="3" s="1"/>
  <c r="P3307" i="3" s="1"/>
  <c r="Q3307" i="3" s="1"/>
  <c r="R3307" i="3" s="1"/>
  <c r="S3307" i="3" s="1"/>
  <c r="AK3306" i="3"/>
  <c r="AJ3306" i="3"/>
  <c r="T3306" i="3"/>
  <c r="U3306" i="3" s="1"/>
  <c r="V3306" i="3" s="1"/>
  <c r="W3306" i="3" s="1"/>
  <c r="X3306" i="3" s="1"/>
  <c r="Y3306" i="3" s="1"/>
  <c r="Z3306" i="3" s="1"/>
  <c r="AA3306" i="3" s="1"/>
  <c r="AB3306" i="3" s="1"/>
  <c r="AC3306" i="3" s="1"/>
  <c r="I3306" i="3"/>
  <c r="AJ3305" i="3"/>
  <c r="AK3305" i="3" s="1"/>
  <c r="I3305" i="3"/>
  <c r="AJ3304" i="3"/>
  <c r="AK3304" i="3" s="1"/>
  <c r="I3304" i="3"/>
  <c r="K3304" i="3" s="1"/>
  <c r="AJ3303" i="3"/>
  <c r="AK3303" i="3" s="1"/>
  <c r="I3303" i="3"/>
  <c r="M3303" i="3" s="1"/>
  <c r="N3303" i="3" s="1"/>
  <c r="O3303" i="3" s="1"/>
  <c r="P3303" i="3" s="1"/>
  <c r="Q3303" i="3" s="1"/>
  <c r="R3303" i="3" s="1"/>
  <c r="S3303" i="3" s="1"/>
  <c r="AJ3302" i="3"/>
  <c r="AK3302" i="3" s="1"/>
  <c r="I3302" i="3"/>
  <c r="AJ3301" i="3"/>
  <c r="AK3301" i="3" s="1"/>
  <c r="K3301" i="3"/>
  <c r="J3301" i="3"/>
  <c r="I3301" i="3"/>
  <c r="AJ3300" i="3"/>
  <c r="AK3300" i="3" s="1"/>
  <c r="M3300" i="3"/>
  <c r="N3300" i="3" s="1"/>
  <c r="O3300" i="3" s="1"/>
  <c r="P3300" i="3" s="1"/>
  <c r="Q3300" i="3" s="1"/>
  <c r="R3300" i="3" s="1"/>
  <c r="S3300" i="3" s="1"/>
  <c r="L3300" i="3"/>
  <c r="I3300" i="3"/>
  <c r="K3300" i="3" s="1"/>
  <c r="AJ3299" i="3"/>
  <c r="AK3299" i="3" s="1"/>
  <c r="I3299" i="3"/>
  <c r="M3299" i="3" s="1"/>
  <c r="N3299" i="3" s="1"/>
  <c r="O3299" i="3" s="1"/>
  <c r="P3299" i="3" s="1"/>
  <c r="Q3299" i="3" s="1"/>
  <c r="R3299" i="3" s="1"/>
  <c r="S3299" i="3" s="1"/>
  <c r="AJ3298" i="3"/>
  <c r="AK3298" i="3" s="1"/>
  <c r="L3298" i="3"/>
  <c r="J3298" i="3"/>
  <c r="I3298" i="3"/>
  <c r="T3298" i="3" s="1"/>
  <c r="U3298" i="3" s="1"/>
  <c r="V3298" i="3" s="1"/>
  <c r="W3298" i="3" s="1"/>
  <c r="X3298" i="3" s="1"/>
  <c r="Y3298" i="3" s="1"/>
  <c r="Z3298" i="3" s="1"/>
  <c r="AA3298" i="3" s="1"/>
  <c r="AB3298" i="3" s="1"/>
  <c r="AC3298" i="3" s="1"/>
  <c r="AJ3297" i="3"/>
  <c r="AK3297" i="3" s="1"/>
  <c r="J3297" i="3"/>
  <c r="I3297" i="3"/>
  <c r="K3297" i="3" s="1"/>
  <c r="AJ3296" i="3"/>
  <c r="AK3296" i="3" s="1"/>
  <c r="M3296" i="3"/>
  <c r="N3296" i="3" s="1"/>
  <c r="O3296" i="3" s="1"/>
  <c r="P3296" i="3" s="1"/>
  <c r="Q3296" i="3" s="1"/>
  <c r="R3296" i="3" s="1"/>
  <c r="S3296" i="3" s="1"/>
  <c r="I3296" i="3"/>
  <c r="K3296" i="3" s="1"/>
  <c r="AJ3295" i="3"/>
  <c r="AK3295" i="3" s="1"/>
  <c r="I3295" i="3"/>
  <c r="AJ3294" i="3"/>
  <c r="AK3294" i="3" s="1"/>
  <c r="L3294" i="3"/>
  <c r="I3294" i="3"/>
  <c r="T3294" i="3" s="1"/>
  <c r="U3294" i="3" s="1"/>
  <c r="V3294" i="3" s="1"/>
  <c r="W3294" i="3" s="1"/>
  <c r="X3294" i="3" s="1"/>
  <c r="Y3294" i="3" s="1"/>
  <c r="Z3294" i="3" s="1"/>
  <c r="AA3294" i="3" s="1"/>
  <c r="AB3294" i="3" s="1"/>
  <c r="AC3294" i="3" s="1"/>
  <c r="AJ3293" i="3"/>
  <c r="AK3293" i="3" s="1"/>
  <c r="K3293" i="3"/>
  <c r="I3293" i="3"/>
  <c r="AJ3292" i="3"/>
  <c r="AK3292" i="3" s="1"/>
  <c r="M3292" i="3"/>
  <c r="N3292" i="3" s="1"/>
  <c r="O3292" i="3" s="1"/>
  <c r="P3292" i="3" s="1"/>
  <c r="Q3292" i="3" s="1"/>
  <c r="R3292" i="3" s="1"/>
  <c r="S3292" i="3" s="1"/>
  <c r="I3292" i="3"/>
  <c r="K3292" i="3" s="1"/>
  <c r="AJ3291" i="3"/>
  <c r="AK3291" i="3" s="1"/>
  <c r="O3291" i="3"/>
  <c r="P3291" i="3" s="1"/>
  <c r="Q3291" i="3" s="1"/>
  <c r="R3291" i="3" s="1"/>
  <c r="S3291" i="3" s="1"/>
  <c r="I3291" i="3"/>
  <c r="M3291" i="3" s="1"/>
  <c r="N3291" i="3" s="1"/>
  <c r="AJ3290" i="3"/>
  <c r="AK3290" i="3" s="1"/>
  <c r="M3290" i="3"/>
  <c r="N3290" i="3" s="1"/>
  <c r="O3290" i="3" s="1"/>
  <c r="P3290" i="3" s="1"/>
  <c r="Q3290" i="3" s="1"/>
  <c r="R3290" i="3" s="1"/>
  <c r="S3290" i="3" s="1"/>
  <c r="L3290" i="3"/>
  <c r="I3290" i="3"/>
  <c r="K3290" i="3" s="1"/>
  <c r="AJ3289" i="3"/>
  <c r="AK3289" i="3" s="1"/>
  <c r="I3289" i="3"/>
  <c r="AJ3288" i="3"/>
  <c r="AK3288" i="3" s="1"/>
  <c r="M3288" i="3"/>
  <c r="N3288" i="3" s="1"/>
  <c r="O3288" i="3" s="1"/>
  <c r="P3288" i="3" s="1"/>
  <c r="Q3288" i="3" s="1"/>
  <c r="R3288" i="3" s="1"/>
  <c r="S3288" i="3" s="1"/>
  <c r="I3288" i="3"/>
  <c r="K3288" i="3" s="1"/>
  <c r="AJ3287" i="3"/>
  <c r="AK3287" i="3" s="1"/>
  <c r="I3287" i="3"/>
  <c r="M3287" i="3" s="1"/>
  <c r="N3287" i="3" s="1"/>
  <c r="O3287" i="3" s="1"/>
  <c r="P3287" i="3" s="1"/>
  <c r="Q3287" i="3" s="1"/>
  <c r="R3287" i="3" s="1"/>
  <c r="S3287" i="3" s="1"/>
  <c r="AJ3286" i="3"/>
  <c r="AK3286" i="3" s="1"/>
  <c r="I3286" i="3"/>
  <c r="AJ3285" i="3"/>
  <c r="AK3285" i="3" s="1"/>
  <c r="I3285" i="3"/>
  <c r="AJ3284" i="3"/>
  <c r="AK3284" i="3" s="1"/>
  <c r="M3284" i="3"/>
  <c r="N3284" i="3" s="1"/>
  <c r="O3284" i="3" s="1"/>
  <c r="P3284" i="3" s="1"/>
  <c r="Q3284" i="3" s="1"/>
  <c r="R3284" i="3" s="1"/>
  <c r="S3284" i="3" s="1"/>
  <c r="L3284" i="3"/>
  <c r="I3284" i="3"/>
  <c r="K3284" i="3" s="1"/>
  <c r="AJ3283" i="3"/>
  <c r="AK3283" i="3" s="1"/>
  <c r="J3283" i="3"/>
  <c r="I3283" i="3"/>
  <c r="M3283" i="3" s="1"/>
  <c r="N3283" i="3" s="1"/>
  <c r="O3283" i="3" s="1"/>
  <c r="P3283" i="3" s="1"/>
  <c r="Q3283" i="3" s="1"/>
  <c r="R3283" i="3" s="1"/>
  <c r="S3283" i="3" s="1"/>
  <c r="AJ3282" i="3"/>
  <c r="AK3282" i="3" s="1"/>
  <c r="M3282" i="3"/>
  <c r="N3282" i="3" s="1"/>
  <c r="O3282" i="3" s="1"/>
  <c r="P3282" i="3" s="1"/>
  <c r="Q3282" i="3" s="1"/>
  <c r="R3282" i="3" s="1"/>
  <c r="S3282" i="3" s="1"/>
  <c r="K3282" i="3"/>
  <c r="J3282" i="3"/>
  <c r="I3282" i="3"/>
  <c r="T3282" i="3" s="1"/>
  <c r="U3282" i="3" s="1"/>
  <c r="V3282" i="3" s="1"/>
  <c r="W3282" i="3" s="1"/>
  <c r="X3282" i="3" s="1"/>
  <c r="Y3282" i="3" s="1"/>
  <c r="Z3282" i="3" s="1"/>
  <c r="AA3282" i="3" s="1"/>
  <c r="AB3282" i="3" s="1"/>
  <c r="AC3282" i="3" s="1"/>
  <c r="AJ3281" i="3"/>
  <c r="AK3281" i="3" s="1"/>
  <c r="I3281" i="3"/>
  <c r="J3281" i="3" s="1"/>
  <c r="AJ3280" i="3"/>
  <c r="AK3280" i="3" s="1"/>
  <c r="I3280" i="3"/>
  <c r="K3280" i="3" s="1"/>
  <c r="AJ3279" i="3"/>
  <c r="AK3279" i="3" s="1"/>
  <c r="I3279" i="3"/>
  <c r="AJ3278" i="3"/>
  <c r="AK3278" i="3" s="1"/>
  <c r="I3278" i="3"/>
  <c r="AK3277" i="3"/>
  <c r="AJ3277" i="3"/>
  <c r="I3277" i="3"/>
  <c r="AJ3276" i="3"/>
  <c r="AK3276" i="3" s="1"/>
  <c r="L3276" i="3"/>
  <c r="I3276" i="3"/>
  <c r="K3276" i="3" s="1"/>
  <c r="AJ3275" i="3"/>
  <c r="AK3275" i="3" s="1"/>
  <c r="O3275" i="3"/>
  <c r="P3275" i="3" s="1"/>
  <c r="Q3275" i="3" s="1"/>
  <c r="R3275" i="3" s="1"/>
  <c r="S3275" i="3" s="1"/>
  <c r="J3275" i="3"/>
  <c r="I3275" i="3"/>
  <c r="M3275" i="3" s="1"/>
  <c r="N3275" i="3" s="1"/>
  <c r="AJ3274" i="3"/>
  <c r="AK3274" i="3" s="1"/>
  <c r="T3274" i="3"/>
  <c r="U3274" i="3" s="1"/>
  <c r="V3274" i="3" s="1"/>
  <c r="W3274" i="3" s="1"/>
  <c r="X3274" i="3" s="1"/>
  <c r="Y3274" i="3" s="1"/>
  <c r="Z3274" i="3" s="1"/>
  <c r="AA3274" i="3" s="1"/>
  <c r="AB3274" i="3" s="1"/>
  <c r="AC3274" i="3" s="1"/>
  <c r="K3274" i="3"/>
  <c r="I3274" i="3"/>
  <c r="J3274" i="3" s="1"/>
  <c r="AJ3273" i="3"/>
  <c r="AK3273" i="3" s="1"/>
  <c r="J3273" i="3"/>
  <c r="I3273" i="3"/>
  <c r="K3273" i="3" s="1"/>
  <c r="AJ3272" i="3"/>
  <c r="AK3272" i="3" s="1"/>
  <c r="M3272" i="3"/>
  <c r="N3272" i="3" s="1"/>
  <c r="O3272" i="3" s="1"/>
  <c r="P3272" i="3" s="1"/>
  <c r="Q3272" i="3" s="1"/>
  <c r="R3272" i="3" s="1"/>
  <c r="S3272" i="3" s="1"/>
  <c r="I3272" i="3"/>
  <c r="K3272" i="3" s="1"/>
  <c r="AJ3271" i="3"/>
  <c r="AK3271" i="3" s="1"/>
  <c r="J3271" i="3"/>
  <c r="I3271" i="3"/>
  <c r="M3271" i="3" s="1"/>
  <c r="N3271" i="3" s="1"/>
  <c r="O3271" i="3" s="1"/>
  <c r="P3271" i="3" s="1"/>
  <c r="Q3271" i="3" s="1"/>
  <c r="R3271" i="3" s="1"/>
  <c r="S3271" i="3" s="1"/>
  <c r="AJ3270" i="3"/>
  <c r="AK3270" i="3" s="1"/>
  <c r="T3270" i="3"/>
  <c r="U3270" i="3" s="1"/>
  <c r="V3270" i="3" s="1"/>
  <c r="W3270" i="3" s="1"/>
  <c r="X3270" i="3" s="1"/>
  <c r="Y3270" i="3" s="1"/>
  <c r="Z3270" i="3" s="1"/>
  <c r="AA3270" i="3" s="1"/>
  <c r="AB3270" i="3" s="1"/>
  <c r="AC3270" i="3" s="1"/>
  <c r="J3270" i="3"/>
  <c r="I3270" i="3"/>
  <c r="K3270" i="3" s="1"/>
  <c r="AJ3269" i="3"/>
  <c r="AK3269" i="3" s="1"/>
  <c r="I3269" i="3"/>
  <c r="K3269" i="3" s="1"/>
  <c r="AJ3268" i="3"/>
  <c r="AK3268" i="3" s="1"/>
  <c r="I3268" i="3"/>
  <c r="AJ3267" i="3"/>
  <c r="AK3267" i="3" s="1"/>
  <c r="I3267" i="3"/>
  <c r="AJ3266" i="3"/>
  <c r="AK3266" i="3" s="1"/>
  <c r="I3266" i="3"/>
  <c r="K3266" i="3" s="1"/>
  <c r="AJ3265" i="3"/>
  <c r="AK3265" i="3" s="1"/>
  <c r="J3265" i="3"/>
  <c r="I3265" i="3"/>
  <c r="K3265" i="3" s="1"/>
  <c r="AJ3264" i="3"/>
  <c r="AK3264" i="3" s="1"/>
  <c r="I3264" i="3"/>
  <c r="AJ3263" i="3"/>
  <c r="AK3263" i="3" s="1"/>
  <c r="I3263" i="3"/>
  <c r="M3263" i="3" s="1"/>
  <c r="N3263" i="3" s="1"/>
  <c r="O3263" i="3" s="1"/>
  <c r="P3263" i="3" s="1"/>
  <c r="Q3263" i="3" s="1"/>
  <c r="R3263" i="3" s="1"/>
  <c r="S3263" i="3" s="1"/>
  <c r="AJ3262" i="3"/>
  <c r="AK3262" i="3" s="1"/>
  <c r="J3262" i="3"/>
  <c r="I3262" i="3"/>
  <c r="K3262" i="3" s="1"/>
  <c r="AJ3261" i="3"/>
  <c r="AK3261" i="3" s="1"/>
  <c r="J3261" i="3"/>
  <c r="I3261" i="3"/>
  <c r="K3261" i="3" s="1"/>
  <c r="AJ3260" i="3"/>
  <c r="AK3260" i="3" s="1"/>
  <c r="L3260" i="3"/>
  <c r="I3260" i="3"/>
  <c r="K3260" i="3" s="1"/>
  <c r="AJ3259" i="3"/>
  <c r="AK3259" i="3" s="1"/>
  <c r="J3259" i="3"/>
  <c r="I3259" i="3"/>
  <c r="M3259" i="3" s="1"/>
  <c r="N3259" i="3" s="1"/>
  <c r="O3259" i="3" s="1"/>
  <c r="P3259" i="3" s="1"/>
  <c r="Q3259" i="3" s="1"/>
  <c r="R3259" i="3" s="1"/>
  <c r="S3259" i="3" s="1"/>
  <c r="AJ3258" i="3"/>
  <c r="AK3258" i="3" s="1"/>
  <c r="L3258" i="3"/>
  <c r="I3258" i="3"/>
  <c r="K3258" i="3" s="1"/>
  <c r="AJ3257" i="3"/>
  <c r="AK3257" i="3" s="1"/>
  <c r="K3257" i="3"/>
  <c r="I3257" i="3"/>
  <c r="AJ3256" i="3"/>
  <c r="AK3256" i="3" s="1"/>
  <c r="M3256" i="3"/>
  <c r="N3256" i="3" s="1"/>
  <c r="O3256" i="3" s="1"/>
  <c r="P3256" i="3" s="1"/>
  <c r="Q3256" i="3" s="1"/>
  <c r="R3256" i="3" s="1"/>
  <c r="S3256" i="3" s="1"/>
  <c r="I3256" i="3"/>
  <c r="K3256" i="3" s="1"/>
  <c r="AJ3255" i="3"/>
  <c r="AK3255" i="3" s="1"/>
  <c r="J3255" i="3"/>
  <c r="I3255" i="3"/>
  <c r="M3255" i="3" s="1"/>
  <c r="N3255" i="3" s="1"/>
  <c r="O3255" i="3" s="1"/>
  <c r="P3255" i="3" s="1"/>
  <c r="Q3255" i="3" s="1"/>
  <c r="R3255" i="3" s="1"/>
  <c r="S3255" i="3" s="1"/>
  <c r="AJ3254" i="3"/>
  <c r="AK3254" i="3" s="1"/>
  <c r="I3254" i="3"/>
  <c r="AJ3253" i="3"/>
  <c r="AK3253" i="3" s="1"/>
  <c r="I3253" i="3"/>
  <c r="AJ3252" i="3"/>
  <c r="AK3252" i="3" s="1"/>
  <c r="L3252" i="3"/>
  <c r="I3252" i="3"/>
  <c r="K3252" i="3" s="1"/>
  <c r="AJ3251" i="3"/>
  <c r="AK3251" i="3" s="1"/>
  <c r="I3251" i="3"/>
  <c r="M3251" i="3" s="1"/>
  <c r="N3251" i="3" s="1"/>
  <c r="O3251" i="3" s="1"/>
  <c r="P3251" i="3" s="1"/>
  <c r="Q3251" i="3" s="1"/>
  <c r="R3251" i="3" s="1"/>
  <c r="S3251" i="3" s="1"/>
  <c r="AJ3250" i="3"/>
  <c r="AK3250" i="3" s="1"/>
  <c r="T3250" i="3"/>
  <c r="U3250" i="3" s="1"/>
  <c r="V3250" i="3" s="1"/>
  <c r="W3250" i="3" s="1"/>
  <c r="X3250" i="3" s="1"/>
  <c r="Y3250" i="3" s="1"/>
  <c r="Z3250" i="3" s="1"/>
  <c r="AA3250" i="3" s="1"/>
  <c r="AB3250" i="3" s="1"/>
  <c r="AC3250" i="3" s="1"/>
  <c r="I3250" i="3"/>
  <c r="M3250" i="3" s="1"/>
  <c r="N3250" i="3" s="1"/>
  <c r="O3250" i="3" s="1"/>
  <c r="P3250" i="3" s="1"/>
  <c r="Q3250" i="3" s="1"/>
  <c r="R3250" i="3" s="1"/>
  <c r="S3250" i="3" s="1"/>
  <c r="AJ3249" i="3"/>
  <c r="AK3249" i="3" s="1"/>
  <c r="I3249" i="3"/>
  <c r="AJ3248" i="3"/>
  <c r="AK3248" i="3" s="1"/>
  <c r="J3248" i="3"/>
  <c r="I3248" i="3"/>
  <c r="K3248" i="3" s="1"/>
  <c r="AJ3247" i="3"/>
  <c r="AK3247" i="3" s="1"/>
  <c r="J3247" i="3"/>
  <c r="I3247" i="3"/>
  <c r="M3247" i="3" s="1"/>
  <c r="N3247" i="3" s="1"/>
  <c r="O3247" i="3" s="1"/>
  <c r="P3247" i="3" s="1"/>
  <c r="Q3247" i="3" s="1"/>
  <c r="R3247" i="3" s="1"/>
  <c r="S3247" i="3" s="1"/>
  <c r="AJ3246" i="3"/>
  <c r="AK3246" i="3" s="1"/>
  <c r="I3246" i="3"/>
  <c r="AK3245" i="3"/>
  <c r="AJ3245" i="3"/>
  <c r="I3245" i="3"/>
  <c r="K3245" i="3" s="1"/>
  <c r="AJ3244" i="3"/>
  <c r="AK3244" i="3" s="1"/>
  <c r="L3244" i="3"/>
  <c r="J3244" i="3"/>
  <c r="I3244" i="3"/>
  <c r="K3244" i="3" s="1"/>
  <c r="AJ3243" i="3"/>
  <c r="AK3243" i="3" s="1"/>
  <c r="I3243" i="3"/>
  <c r="M3243" i="3" s="1"/>
  <c r="N3243" i="3" s="1"/>
  <c r="O3243" i="3" s="1"/>
  <c r="P3243" i="3" s="1"/>
  <c r="Q3243" i="3" s="1"/>
  <c r="R3243" i="3" s="1"/>
  <c r="S3243" i="3" s="1"/>
  <c r="AJ3242" i="3"/>
  <c r="AK3242" i="3" s="1"/>
  <c r="J3242" i="3"/>
  <c r="I3242" i="3"/>
  <c r="K3242" i="3" s="1"/>
  <c r="AJ3241" i="3"/>
  <c r="AK3241" i="3" s="1"/>
  <c r="I3241" i="3"/>
  <c r="AJ3240" i="3"/>
  <c r="AK3240" i="3" s="1"/>
  <c r="L3240" i="3"/>
  <c r="J3240" i="3"/>
  <c r="I3240" i="3"/>
  <c r="K3240" i="3" s="1"/>
  <c r="AJ3239" i="3"/>
  <c r="AK3239" i="3" s="1"/>
  <c r="I3239" i="3"/>
  <c r="M3239" i="3" s="1"/>
  <c r="N3239" i="3" s="1"/>
  <c r="O3239" i="3" s="1"/>
  <c r="P3239" i="3" s="1"/>
  <c r="Q3239" i="3" s="1"/>
  <c r="R3239" i="3" s="1"/>
  <c r="S3239" i="3" s="1"/>
  <c r="AJ3238" i="3"/>
  <c r="AK3238" i="3" s="1"/>
  <c r="T3238" i="3"/>
  <c r="U3238" i="3" s="1"/>
  <c r="V3238" i="3" s="1"/>
  <c r="W3238" i="3" s="1"/>
  <c r="X3238" i="3" s="1"/>
  <c r="Y3238" i="3" s="1"/>
  <c r="Z3238" i="3" s="1"/>
  <c r="AA3238" i="3" s="1"/>
  <c r="AB3238" i="3" s="1"/>
  <c r="AC3238" i="3" s="1"/>
  <c r="I3238" i="3"/>
  <c r="AJ3237" i="3"/>
  <c r="AK3237" i="3" s="1"/>
  <c r="I3237" i="3"/>
  <c r="K3237" i="3" s="1"/>
  <c r="AJ3236" i="3"/>
  <c r="AK3236" i="3" s="1"/>
  <c r="I3236" i="3"/>
  <c r="K3236" i="3" s="1"/>
  <c r="AJ3235" i="3"/>
  <c r="AK3235" i="3" s="1"/>
  <c r="I3235" i="3"/>
  <c r="AJ3234" i="3"/>
  <c r="AK3234" i="3" s="1"/>
  <c r="L3234" i="3"/>
  <c r="J3234" i="3"/>
  <c r="I3234" i="3"/>
  <c r="K3234" i="3" s="1"/>
  <c r="AJ3233" i="3"/>
  <c r="AK3233" i="3" s="1"/>
  <c r="I3233" i="3"/>
  <c r="K3233" i="3" s="1"/>
  <c r="AJ3232" i="3"/>
  <c r="AK3232" i="3" s="1"/>
  <c r="M3232" i="3"/>
  <c r="N3232" i="3" s="1"/>
  <c r="O3232" i="3" s="1"/>
  <c r="P3232" i="3" s="1"/>
  <c r="Q3232" i="3" s="1"/>
  <c r="R3232" i="3" s="1"/>
  <c r="S3232" i="3" s="1"/>
  <c r="I3232" i="3"/>
  <c r="AJ3231" i="3"/>
  <c r="AK3231" i="3" s="1"/>
  <c r="J3231" i="3"/>
  <c r="I3231" i="3"/>
  <c r="L3231" i="3" s="1"/>
  <c r="AJ3230" i="3"/>
  <c r="AK3230" i="3" s="1"/>
  <c r="M3230" i="3"/>
  <c r="N3230" i="3" s="1"/>
  <c r="O3230" i="3" s="1"/>
  <c r="P3230" i="3" s="1"/>
  <c r="Q3230" i="3" s="1"/>
  <c r="R3230" i="3" s="1"/>
  <c r="S3230" i="3" s="1"/>
  <c r="I3230" i="3"/>
  <c r="AJ3229" i="3"/>
  <c r="AK3229" i="3" s="1"/>
  <c r="K3229" i="3"/>
  <c r="I3229" i="3"/>
  <c r="AJ3228" i="3"/>
  <c r="AK3228" i="3" s="1"/>
  <c r="L3228" i="3"/>
  <c r="I3228" i="3"/>
  <c r="K3228" i="3" s="1"/>
  <c r="AJ3227" i="3"/>
  <c r="AK3227" i="3" s="1"/>
  <c r="J3227" i="3"/>
  <c r="I3227" i="3"/>
  <c r="L3227" i="3" s="1"/>
  <c r="AJ3226" i="3"/>
  <c r="AK3226" i="3" s="1"/>
  <c r="T3226" i="3"/>
  <c r="U3226" i="3" s="1"/>
  <c r="V3226" i="3" s="1"/>
  <c r="W3226" i="3" s="1"/>
  <c r="X3226" i="3" s="1"/>
  <c r="Y3226" i="3" s="1"/>
  <c r="Z3226" i="3" s="1"/>
  <c r="AA3226" i="3" s="1"/>
  <c r="AB3226" i="3" s="1"/>
  <c r="AC3226" i="3" s="1"/>
  <c r="I3226" i="3"/>
  <c r="AJ3225" i="3"/>
  <c r="AK3225" i="3" s="1"/>
  <c r="I3225" i="3"/>
  <c r="AJ3224" i="3"/>
  <c r="AK3224" i="3" s="1"/>
  <c r="J3224" i="3"/>
  <c r="I3224" i="3"/>
  <c r="K3224" i="3" s="1"/>
  <c r="AJ3223" i="3"/>
  <c r="AK3223" i="3" s="1"/>
  <c r="I3223" i="3"/>
  <c r="L3223" i="3" s="1"/>
  <c r="AJ3222" i="3"/>
  <c r="AK3222" i="3" s="1"/>
  <c r="I3222" i="3"/>
  <c r="T3222" i="3" s="1"/>
  <c r="U3222" i="3" s="1"/>
  <c r="V3222" i="3" s="1"/>
  <c r="W3222" i="3" s="1"/>
  <c r="X3222" i="3" s="1"/>
  <c r="Y3222" i="3" s="1"/>
  <c r="Z3222" i="3" s="1"/>
  <c r="AA3222" i="3" s="1"/>
  <c r="AB3222" i="3" s="1"/>
  <c r="AC3222" i="3" s="1"/>
  <c r="AJ3221" i="3"/>
  <c r="AK3221" i="3" s="1"/>
  <c r="I3221" i="3"/>
  <c r="AJ3220" i="3"/>
  <c r="AK3220" i="3" s="1"/>
  <c r="I3220" i="3"/>
  <c r="AJ3219" i="3"/>
  <c r="AK3219" i="3" s="1"/>
  <c r="J3219" i="3"/>
  <c r="I3219" i="3"/>
  <c r="L3219" i="3" s="1"/>
  <c r="AJ3218" i="3"/>
  <c r="AK3218" i="3" s="1"/>
  <c r="T3218" i="3"/>
  <c r="U3218" i="3" s="1"/>
  <c r="V3218" i="3" s="1"/>
  <c r="W3218" i="3" s="1"/>
  <c r="X3218" i="3" s="1"/>
  <c r="Y3218" i="3" s="1"/>
  <c r="Z3218" i="3" s="1"/>
  <c r="AA3218" i="3" s="1"/>
  <c r="AB3218" i="3" s="1"/>
  <c r="AC3218" i="3" s="1"/>
  <c r="M3218" i="3"/>
  <c r="N3218" i="3" s="1"/>
  <c r="O3218" i="3" s="1"/>
  <c r="P3218" i="3" s="1"/>
  <c r="Q3218" i="3" s="1"/>
  <c r="R3218" i="3" s="1"/>
  <c r="S3218" i="3" s="1"/>
  <c r="K3218" i="3"/>
  <c r="J3218" i="3"/>
  <c r="I3218" i="3"/>
  <c r="L3218" i="3" s="1"/>
  <c r="AJ3217" i="3"/>
  <c r="AK3217" i="3" s="1"/>
  <c r="I3217" i="3"/>
  <c r="AJ3216" i="3"/>
  <c r="AK3216" i="3" s="1"/>
  <c r="M3216" i="3"/>
  <c r="N3216" i="3" s="1"/>
  <c r="O3216" i="3" s="1"/>
  <c r="P3216" i="3" s="1"/>
  <c r="Q3216" i="3" s="1"/>
  <c r="R3216" i="3" s="1"/>
  <c r="S3216" i="3" s="1"/>
  <c r="L3216" i="3"/>
  <c r="J3216" i="3"/>
  <c r="I3216" i="3"/>
  <c r="K3216" i="3" s="1"/>
  <c r="AJ3215" i="3"/>
  <c r="AK3215" i="3" s="1"/>
  <c r="J3215" i="3"/>
  <c r="I3215" i="3"/>
  <c r="L3215" i="3" s="1"/>
  <c r="AJ3214" i="3"/>
  <c r="AK3214" i="3" s="1"/>
  <c r="M3214" i="3"/>
  <c r="N3214" i="3" s="1"/>
  <c r="O3214" i="3" s="1"/>
  <c r="P3214" i="3" s="1"/>
  <c r="Q3214" i="3" s="1"/>
  <c r="R3214" i="3" s="1"/>
  <c r="S3214" i="3" s="1"/>
  <c r="I3214" i="3"/>
  <c r="K3214" i="3" s="1"/>
  <c r="AJ3213" i="3"/>
  <c r="AK3213" i="3" s="1"/>
  <c r="I3213" i="3"/>
  <c r="K3213" i="3" s="1"/>
  <c r="AJ3212" i="3"/>
  <c r="AK3212" i="3" s="1"/>
  <c r="I3212" i="3"/>
  <c r="AJ3211" i="3"/>
  <c r="AK3211" i="3" s="1"/>
  <c r="J3211" i="3"/>
  <c r="I3211" i="3"/>
  <c r="L3211" i="3" s="1"/>
  <c r="AJ3210" i="3"/>
  <c r="AK3210" i="3" s="1"/>
  <c r="L3210" i="3"/>
  <c r="I3210" i="3"/>
  <c r="K3210" i="3" s="1"/>
  <c r="AJ3209" i="3"/>
  <c r="AK3209" i="3" s="1"/>
  <c r="I3209" i="3"/>
  <c r="K3209" i="3" s="1"/>
  <c r="AJ3208" i="3"/>
  <c r="AK3208" i="3" s="1"/>
  <c r="I3208" i="3"/>
  <c r="K3208" i="3" s="1"/>
  <c r="AJ3207" i="3"/>
  <c r="AK3207" i="3" s="1"/>
  <c r="I3207" i="3"/>
  <c r="AJ3206" i="3"/>
  <c r="AK3206" i="3" s="1"/>
  <c r="I3206" i="3"/>
  <c r="K3206" i="3" s="1"/>
  <c r="AJ3205" i="3"/>
  <c r="AK3205" i="3" s="1"/>
  <c r="I3205" i="3"/>
  <c r="J3205" i="3" s="1"/>
  <c r="AJ3204" i="3"/>
  <c r="AK3204" i="3" s="1"/>
  <c r="L3204" i="3"/>
  <c r="I3204" i="3"/>
  <c r="K3204" i="3" s="1"/>
  <c r="AJ3203" i="3"/>
  <c r="AK3203" i="3" s="1"/>
  <c r="J3203" i="3"/>
  <c r="I3203" i="3"/>
  <c r="L3203" i="3" s="1"/>
  <c r="AJ3202" i="3"/>
  <c r="AK3202" i="3" s="1"/>
  <c r="I3202" i="3"/>
  <c r="AJ3201" i="3"/>
  <c r="AK3201" i="3" s="1"/>
  <c r="K3201" i="3"/>
  <c r="I3201" i="3"/>
  <c r="AJ3200" i="3"/>
  <c r="M3200" i="3"/>
  <c r="N3200" i="3" s="1"/>
  <c r="O3200" i="3" s="1"/>
  <c r="P3200" i="3" s="1"/>
  <c r="Q3200" i="3" s="1"/>
  <c r="R3200" i="3" s="1"/>
  <c r="S3200" i="3" s="1"/>
  <c r="J3200" i="3"/>
  <c r="I3200" i="3"/>
  <c r="K3200" i="3" s="1"/>
  <c r="AJ3199" i="3"/>
  <c r="AK3199" i="3" s="1"/>
  <c r="M3199" i="3"/>
  <c r="N3199" i="3" s="1"/>
  <c r="O3199" i="3" s="1"/>
  <c r="P3199" i="3" s="1"/>
  <c r="Q3199" i="3" s="1"/>
  <c r="R3199" i="3" s="1"/>
  <c r="S3199" i="3" s="1"/>
  <c r="I3199" i="3"/>
  <c r="L3199" i="3" s="1"/>
  <c r="AJ3198" i="3"/>
  <c r="AK3198" i="3" s="1"/>
  <c r="T3198" i="3"/>
  <c r="U3198" i="3" s="1"/>
  <c r="V3198" i="3" s="1"/>
  <c r="W3198" i="3" s="1"/>
  <c r="X3198" i="3" s="1"/>
  <c r="Y3198" i="3" s="1"/>
  <c r="Z3198" i="3" s="1"/>
  <c r="AA3198" i="3" s="1"/>
  <c r="AB3198" i="3" s="1"/>
  <c r="AC3198" i="3" s="1"/>
  <c r="M3198" i="3"/>
  <c r="N3198" i="3" s="1"/>
  <c r="O3198" i="3" s="1"/>
  <c r="P3198" i="3" s="1"/>
  <c r="Q3198" i="3" s="1"/>
  <c r="R3198" i="3" s="1"/>
  <c r="S3198" i="3" s="1"/>
  <c r="AD3198" i="3" s="1"/>
  <c r="J3198" i="3"/>
  <c r="I3198" i="3"/>
  <c r="K3198" i="3" s="1"/>
  <c r="AJ3197" i="3"/>
  <c r="AK3197" i="3" s="1"/>
  <c r="I3197" i="3"/>
  <c r="K3197" i="3" s="1"/>
  <c r="AJ3196" i="3"/>
  <c r="AK3196" i="3" s="1"/>
  <c r="L3196" i="3"/>
  <c r="J3196" i="3"/>
  <c r="I3196" i="3"/>
  <c r="K3196" i="3" s="1"/>
  <c r="AJ3195" i="3"/>
  <c r="AK3195" i="3" s="1"/>
  <c r="I3195" i="3"/>
  <c r="L3195" i="3" s="1"/>
  <c r="AJ3194" i="3"/>
  <c r="AK3194" i="3" s="1"/>
  <c r="T3194" i="3"/>
  <c r="U3194" i="3" s="1"/>
  <c r="V3194" i="3" s="1"/>
  <c r="W3194" i="3" s="1"/>
  <c r="X3194" i="3" s="1"/>
  <c r="Y3194" i="3" s="1"/>
  <c r="Z3194" i="3" s="1"/>
  <c r="AA3194" i="3" s="1"/>
  <c r="AB3194" i="3" s="1"/>
  <c r="AC3194" i="3" s="1"/>
  <c r="J3194" i="3"/>
  <c r="I3194" i="3"/>
  <c r="K3194" i="3" s="1"/>
  <c r="AJ3193" i="3"/>
  <c r="AK3193" i="3" s="1"/>
  <c r="I3193" i="3"/>
  <c r="AJ3192" i="3"/>
  <c r="AK3192" i="3" s="1"/>
  <c r="L3192" i="3"/>
  <c r="I3192" i="3"/>
  <c r="K3192" i="3" s="1"/>
  <c r="AJ3191" i="3"/>
  <c r="AK3191" i="3" s="1"/>
  <c r="I3191" i="3"/>
  <c r="L3191" i="3" s="1"/>
  <c r="AJ3190" i="3"/>
  <c r="AK3190" i="3" s="1"/>
  <c r="T3190" i="3"/>
  <c r="U3190" i="3" s="1"/>
  <c r="V3190" i="3" s="1"/>
  <c r="W3190" i="3" s="1"/>
  <c r="X3190" i="3" s="1"/>
  <c r="Y3190" i="3" s="1"/>
  <c r="Z3190" i="3" s="1"/>
  <c r="AA3190" i="3" s="1"/>
  <c r="AB3190" i="3" s="1"/>
  <c r="AC3190" i="3" s="1"/>
  <c r="L3190" i="3"/>
  <c r="J3190" i="3"/>
  <c r="I3190" i="3"/>
  <c r="K3190" i="3" s="1"/>
  <c r="AJ3189" i="3"/>
  <c r="AK3189" i="3" s="1"/>
  <c r="I3189" i="3"/>
  <c r="K3189" i="3" s="1"/>
  <c r="AJ3188" i="3"/>
  <c r="AK3188" i="3" s="1"/>
  <c r="M3188" i="3"/>
  <c r="N3188" i="3" s="1"/>
  <c r="O3188" i="3" s="1"/>
  <c r="P3188" i="3" s="1"/>
  <c r="Q3188" i="3" s="1"/>
  <c r="R3188" i="3" s="1"/>
  <c r="S3188" i="3" s="1"/>
  <c r="J3188" i="3"/>
  <c r="I3188" i="3"/>
  <c r="K3188" i="3" s="1"/>
  <c r="AJ3187" i="3"/>
  <c r="AK3187" i="3" s="1"/>
  <c r="J3187" i="3"/>
  <c r="I3187" i="3"/>
  <c r="L3187" i="3" s="1"/>
  <c r="AJ3186" i="3"/>
  <c r="AK3186" i="3" s="1"/>
  <c r="I3186" i="3"/>
  <c r="AJ3185" i="3"/>
  <c r="AK3185" i="3" s="1"/>
  <c r="I3185" i="3"/>
  <c r="AJ3184" i="3"/>
  <c r="AK3184" i="3" s="1"/>
  <c r="I3184" i="3"/>
  <c r="AJ3183" i="3"/>
  <c r="AK3183" i="3" s="1"/>
  <c r="I3183" i="3"/>
  <c r="L3183" i="3" s="1"/>
  <c r="AJ3182" i="3"/>
  <c r="AK3182" i="3" s="1"/>
  <c r="I3182" i="3"/>
  <c r="K3182" i="3" s="1"/>
  <c r="AJ3181" i="3"/>
  <c r="AK3181" i="3" s="1"/>
  <c r="I3181" i="3"/>
  <c r="K3181" i="3" s="1"/>
  <c r="AJ3180" i="3"/>
  <c r="AK3180" i="3" s="1"/>
  <c r="I3180" i="3"/>
  <c r="AJ3179" i="3"/>
  <c r="AK3179" i="3" s="1"/>
  <c r="I3179" i="3"/>
  <c r="L3179" i="3" s="1"/>
  <c r="AJ3178" i="3"/>
  <c r="AK3178" i="3" s="1"/>
  <c r="I3178" i="3"/>
  <c r="AJ3177" i="3"/>
  <c r="AK3177" i="3" s="1"/>
  <c r="I3177" i="3"/>
  <c r="AJ3176" i="3"/>
  <c r="AK3176" i="3" s="1"/>
  <c r="M3176" i="3"/>
  <c r="N3176" i="3" s="1"/>
  <c r="O3176" i="3" s="1"/>
  <c r="P3176" i="3" s="1"/>
  <c r="Q3176" i="3" s="1"/>
  <c r="R3176" i="3" s="1"/>
  <c r="S3176" i="3" s="1"/>
  <c r="I3176" i="3"/>
  <c r="K3176" i="3" s="1"/>
  <c r="AJ3175" i="3"/>
  <c r="AK3175" i="3" s="1"/>
  <c r="J3175" i="3"/>
  <c r="I3175" i="3"/>
  <c r="L3175" i="3" s="1"/>
  <c r="AJ3174" i="3"/>
  <c r="AK3174" i="3" s="1"/>
  <c r="J3174" i="3"/>
  <c r="I3174" i="3"/>
  <c r="K3174" i="3" s="1"/>
  <c r="AJ3173" i="3"/>
  <c r="AK3173" i="3" s="1"/>
  <c r="K3173" i="3"/>
  <c r="J3173" i="3"/>
  <c r="I3173" i="3"/>
  <c r="AJ3172" i="3"/>
  <c r="AK3172" i="3" s="1"/>
  <c r="I3172" i="3"/>
  <c r="K3172" i="3" s="1"/>
  <c r="AJ3171" i="3"/>
  <c r="AK3171" i="3" s="1"/>
  <c r="J3171" i="3"/>
  <c r="I3171" i="3"/>
  <c r="L3171" i="3" s="1"/>
  <c r="AJ3170" i="3"/>
  <c r="AK3170" i="3" s="1"/>
  <c r="Y3170" i="3"/>
  <c r="Z3170" i="3" s="1"/>
  <c r="AA3170" i="3" s="1"/>
  <c r="AB3170" i="3" s="1"/>
  <c r="AC3170" i="3" s="1"/>
  <c r="T3170" i="3"/>
  <c r="U3170" i="3" s="1"/>
  <c r="V3170" i="3" s="1"/>
  <c r="W3170" i="3" s="1"/>
  <c r="X3170" i="3" s="1"/>
  <c r="L3170" i="3"/>
  <c r="K3170" i="3"/>
  <c r="J3170" i="3"/>
  <c r="I3170" i="3"/>
  <c r="M3170" i="3" s="1"/>
  <c r="N3170" i="3" s="1"/>
  <c r="O3170" i="3" s="1"/>
  <c r="P3170" i="3" s="1"/>
  <c r="Q3170" i="3" s="1"/>
  <c r="R3170" i="3" s="1"/>
  <c r="S3170" i="3" s="1"/>
  <c r="AJ3169" i="3"/>
  <c r="AK3169" i="3" s="1"/>
  <c r="I3169" i="3"/>
  <c r="K3169" i="3" s="1"/>
  <c r="AJ3168" i="3"/>
  <c r="AK3168" i="3" s="1"/>
  <c r="M3168" i="3"/>
  <c r="N3168" i="3" s="1"/>
  <c r="O3168" i="3" s="1"/>
  <c r="P3168" i="3" s="1"/>
  <c r="Q3168" i="3" s="1"/>
  <c r="R3168" i="3" s="1"/>
  <c r="S3168" i="3" s="1"/>
  <c r="I3168" i="3"/>
  <c r="K3168" i="3" s="1"/>
  <c r="AJ3167" i="3"/>
  <c r="AK3167" i="3" s="1"/>
  <c r="I3167" i="3"/>
  <c r="L3167" i="3" s="1"/>
  <c r="AJ3166" i="3"/>
  <c r="AK3166" i="3" s="1"/>
  <c r="T3166" i="3"/>
  <c r="U3166" i="3" s="1"/>
  <c r="V3166" i="3" s="1"/>
  <c r="W3166" i="3" s="1"/>
  <c r="X3166" i="3" s="1"/>
  <c r="Y3166" i="3" s="1"/>
  <c r="Z3166" i="3" s="1"/>
  <c r="AA3166" i="3" s="1"/>
  <c r="AB3166" i="3" s="1"/>
  <c r="AC3166" i="3" s="1"/>
  <c r="M3166" i="3"/>
  <c r="N3166" i="3" s="1"/>
  <c r="O3166" i="3" s="1"/>
  <c r="P3166" i="3" s="1"/>
  <c r="Q3166" i="3" s="1"/>
  <c r="R3166" i="3" s="1"/>
  <c r="S3166" i="3" s="1"/>
  <c r="AD3166" i="3" s="1"/>
  <c r="I3166" i="3"/>
  <c r="K3166" i="3" s="1"/>
  <c r="AJ3165" i="3"/>
  <c r="AK3165" i="3" s="1"/>
  <c r="J3165" i="3"/>
  <c r="I3165" i="3"/>
  <c r="AJ3164" i="3"/>
  <c r="AK3164" i="3" s="1"/>
  <c r="M3164" i="3"/>
  <c r="N3164" i="3" s="1"/>
  <c r="O3164" i="3" s="1"/>
  <c r="P3164" i="3" s="1"/>
  <c r="Q3164" i="3" s="1"/>
  <c r="R3164" i="3" s="1"/>
  <c r="S3164" i="3" s="1"/>
  <c r="I3164" i="3"/>
  <c r="K3164" i="3" s="1"/>
  <c r="AJ3163" i="3"/>
  <c r="AK3163" i="3" s="1"/>
  <c r="I3163" i="3"/>
  <c r="L3163" i="3" s="1"/>
  <c r="AJ3162" i="3"/>
  <c r="AK3162" i="3" s="1"/>
  <c r="I3162" i="3"/>
  <c r="T3162" i="3" s="1"/>
  <c r="U3162" i="3" s="1"/>
  <c r="V3162" i="3" s="1"/>
  <c r="W3162" i="3" s="1"/>
  <c r="X3162" i="3" s="1"/>
  <c r="Y3162" i="3" s="1"/>
  <c r="Z3162" i="3" s="1"/>
  <c r="AA3162" i="3" s="1"/>
  <c r="AB3162" i="3" s="1"/>
  <c r="AC3162" i="3" s="1"/>
  <c r="AJ3161" i="3"/>
  <c r="AK3161" i="3" s="1"/>
  <c r="I3161" i="3"/>
  <c r="AJ3160" i="3"/>
  <c r="AK3160" i="3" s="1"/>
  <c r="I3160" i="3"/>
  <c r="K3160" i="3" s="1"/>
  <c r="AJ3159" i="3"/>
  <c r="AK3159" i="3" s="1"/>
  <c r="I3159" i="3"/>
  <c r="L3159" i="3" s="1"/>
  <c r="AJ3158" i="3"/>
  <c r="AK3158" i="3" s="1"/>
  <c r="L3158" i="3"/>
  <c r="I3158" i="3"/>
  <c r="K3158" i="3" s="1"/>
  <c r="AJ3157" i="3"/>
  <c r="AK3157" i="3" s="1"/>
  <c r="I3157" i="3"/>
  <c r="AJ3156" i="3"/>
  <c r="AK3156" i="3" s="1"/>
  <c r="L3156" i="3"/>
  <c r="J3156" i="3"/>
  <c r="I3156" i="3"/>
  <c r="K3156" i="3" s="1"/>
  <c r="AJ3155" i="3"/>
  <c r="AK3155" i="3" s="1"/>
  <c r="M3155" i="3"/>
  <c r="N3155" i="3" s="1"/>
  <c r="O3155" i="3" s="1"/>
  <c r="P3155" i="3" s="1"/>
  <c r="Q3155" i="3" s="1"/>
  <c r="R3155" i="3" s="1"/>
  <c r="S3155" i="3" s="1"/>
  <c r="J3155" i="3"/>
  <c r="I3155" i="3"/>
  <c r="L3155" i="3" s="1"/>
  <c r="AJ3154" i="3"/>
  <c r="AK3154" i="3" s="1"/>
  <c r="I3154" i="3"/>
  <c r="K3154" i="3" s="1"/>
  <c r="AJ3153" i="3"/>
  <c r="AK3153" i="3" s="1"/>
  <c r="I3153" i="3"/>
  <c r="AJ3152" i="3"/>
  <c r="AK3152" i="3" s="1"/>
  <c r="I3152" i="3"/>
  <c r="AJ3151" i="3"/>
  <c r="AK3151" i="3" s="1"/>
  <c r="I3151" i="3"/>
  <c r="L3151" i="3" s="1"/>
  <c r="AJ3150" i="3"/>
  <c r="AK3150" i="3" s="1"/>
  <c r="I3150" i="3"/>
  <c r="AJ3149" i="3"/>
  <c r="AK3149" i="3" s="1"/>
  <c r="I3149" i="3"/>
  <c r="AJ3148" i="3"/>
  <c r="AK3148" i="3" s="1"/>
  <c r="I3148" i="3"/>
  <c r="AJ3147" i="3"/>
  <c r="AK3147" i="3" s="1"/>
  <c r="I3147" i="3"/>
  <c r="L3147" i="3" s="1"/>
  <c r="AJ3146" i="3"/>
  <c r="AK3146" i="3" s="1"/>
  <c r="M3146" i="3"/>
  <c r="N3146" i="3" s="1"/>
  <c r="O3146" i="3" s="1"/>
  <c r="P3146" i="3" s="1"/>
  <c r="Q3146" i="3" s="1"/>
  <c r="R3146" i="3" s="1"/>
  <c r="S3146" i="3" s="1"/>
  <c r="I3146" i="3"/>
  <c r="K3146" i="3" s="1"/>
  <c r="AK3145" i="3"/>
  <c r="AJ3145" i="3"/>
  <c r="I3145" i="3"/>
  <c r="AJ3144" i="3"/>
  <c r="AK3144" i="3" s="1"/>
  <c r="I3144" i="3"/>
  <c r="AJ3143" i="3"/>
  <c r="AK3143" i="3" s="1"/>
  <c r="M3143" i="3"/>
  <c r="N3143" i="3" s="1"/>
  <c r="O3143" i="3" s="1"/>
  <c r="P3143" i="3" s="1"/>
  <c r="Q3143" i="3" s="1"/>
  <c r="R3143" i="3" s="1"/>
  <c r="S3143" i="3" s="1"/>
  <c r="J3143" i="3"/>
  <c r="I3143" i="3"/>
  <c r="L3143" i="3" s="1"/>
  <c r="AJ3142" i="3"/>
  <c r="AK3142" i="3" s="1"/>
  <c r="I3142" i="3"/>
  <c r="AJ3141" i="3"/>
  <c r="AK3141" i="3" s="1"/>
  <c r="I3141" i="3"/>
  <c r="M3141" i="3" s="1"/>
  <c r="N3141" i="3" s="1"/>
  <c r="O3141" i="3" s="1"/>
  <c r="P3141" i="3" s="1"/>
  <c r="Q3141" i="3" s="1"/>
  <c r="R3141" i="3" s="1"/>
  <c r="S3141" i="3" s="1"/>
  <c r="AJ3140" i="3"/>
  <c r="AK3140" i="3" s="1"/>
  <c r="I3140" i="3"/>
  <c r="AJ3139" i="3"/>
  <c r="AK3139" i="3" s="1"/>
  <c r="I3139" i="3"/>
  <c r="AJ3138" i="3"/>
  <c r="AK3138" i="3" s="1"/>
  <c r="M3138" i="3"/>
  <c r="N3138" i="3" s="1"/>
  <c r="O3138" i="3" s="1"/>
  <c r="P3138" i="3" s="1"/>
  <c r="Q3138" i="3" s="1"/>
  <c r="R3138" i="3" s="1"/>
  <c r="S3138" i="3" s="1"/>
  <c r="J3138" i="3"/>
  <c r="I3138" i="3"/>
  <c r="L3138" i="3" s="1"/>
  <c r="AJ3137" i="3"/>
  <c r="AK3137" i="3" s="1"/>
  <c r="I3137" i="3"/>
  <c r="M3137" i="3" s="1"/>
  <c r="N3137" i="3" s="1"/>
  <c r="O3137" i="3" s="1"/>
  <c r="P3137" i="3" s="1"/>
  <c r="Q3137" i="3" s="1"/>
  <c r="R3137" i="3" s="1"/>
  <c r="S3137" i="3" s="1"/>
  <c r="AJ3136" i="3"/>
  <c r="AK3136" i="3" s="1"/>
  <c r="M3136" i="3"/>
  <c r="N3136" i="3" s="1"/>
  <c r="O3136" i="3" s="1"/>
  <c r="P3136" i="3" s="1"/>
  <c r="Q3136" i="3" s="1"/>
  <c r="R3136" i="3" s="1"/>
  <c r="S3136" i="3" s="1"/>
  <c r="J3136" i="3"/>
  <c r="I3136" i="3"/>
  <c r="K3136" i="3" s="1"/>
  <c r="AJ3135" i="3"/>
  <c r="AK3135" i="3" s="1"/>
  <c r="I3135" i="3"/>
  <c r="AJ3134" i="3"/>
  <c r="AK3134" i="3" s="1"/>
  <c r="I3134" i="3"/>
  <c r="AJ3133" i="3"/>
  <c r="AK3133" i="3" s="1"/>
  <c r="I3133" i="3"/>
  <c r="AJ3132" i="3"/>
  <c r="AK3132" i="3" s="1"/>
  <c r="I3132" i="3"/>
  <c r="K3132" i="3" s="1"/>
  <c r="AJ3131" i="3"/>
  <c r="AK3131" i="3" s="1"/>
  <c r="M3131" i="3"/>
  <c r="N3131" i="3" s="1"/>
  <c r="O3131" i="3" s="1"/>
  <c r="P3131" i="3" s="1"/>
  <c r="Q3131" i="3" s="1"/>
  <c r="R3131" i="3" s="1"/>
  <c r="S3131" i="3" s="1"/>
  <c r="I3131" i="3"/>
  <c r="L3131" i="3" s="1"/>
  <c r="AJ3130" i="3"/>
  <c r="AK3130" i="3" s="1"/>
  <c r="T3130" i="3"/>
  <c r="U3130" i="3" s="1"/>
  <c r="V3130" i="3" s="1"/>
  <c r="W3130" i="3" s="1"/>
  <c r="X3130" i="3" s="1"/>
  <c r="Y3130" i="3" s="1"/>
  <c r="Z3130" i="3" s="1"/>
  <c r="AA3130" i="3" s="1"/>
  <c r="AB3130" i="3" s="1"/>
  <c r="AC3130" i="3" s="1"/>
  <c r="I3130" i="3"/>
  <c r="K3130" i="3" s="1"/>
  <c r="AJ3129" i="3"/>
  <c r="AK3129" i="3" s="1"/>
  <c r="M3129" i="3"/>
  <c r="N3129" i="3" s="1"/>
  <c r="O3129" i="3" s="1"/>
  <c r="P3129" i="3" s="1"/>
  <c r="Q3129" i="3" s="1"/>
  <c r="R3129" i="3" s="1"/>
  <c r="S3129" i="3" s="1"/>
  <c r="I3129" i="3"/>
  <c r="K3129" i="3" s="1"/>
  <c r="AJ3128" i="3"/>
  <c r="AK3128" i="3" s="1"/>
  <c r="L3128" i="3"/>
  <c r="J3128" i="3"/>
  <c r="I3128" i="3"/>
  <c r="K3128" i="3" s="1"/>
  <c r="AJ3127" i="3"/>
  <c r="AK3127" i="3" s="1"/>
  <c r="M3127" i="3"/>
  <c r="N3127" i="3" s="1"/>
  <c r="O3127" i="3" s="1"/>
  <c r="P3127" i="3" s="1"/>
  <c r="Q3127" i="3" s="1"/>
  <c r="R3127" i="3" s="1"/>
  <c r="S3127" i="3" s="1"/>
  <c r="I3127" i="3"/>
  <c r="L3127" i="3" s="1"/>
  <c r="AJ3126" i="3"/>
  <c r="AK3126" i="3" s="1"/>
  <c r="I3126" i="3"/>
  <c r="K3126" i="3" s="1"/>
  <c r="AJ3125" i="3"/>
  <c r="AK3125" i="3" s="1"/>
  <c r="M3125" i="3"/>
  <c r="N3125" i="3" s="1"/>
  <c r="O3125" i="3" s="1"/>
  <c r="P3125" i="3" s="1"/>
  <c r="Q3125" i="3" s="1"/>
  <c r="R3125" i="3" s="1"/>
  <c r="S3125" i="3" s="1"/>
  <c r="I3125" i="3"/>
  <c r="K3125" i="3" s="1"/>
  <c r="AJ3124" i="3"/>
  <c r="AK3124" i="3" s="1"/>
  <c r="I3124" i="3"/>
  <c r="K3124" i="3" s="1"/>
  <c r="AJ3123" i="3"/>
  <c r="AK3123" i="3" s="1"/>
  <c r="I3123" i="3"/>
  <c r="AJ3122" i="3"/>
  <c r="AK3122" i="3" s="1"/>
  <c r="T3122" i="3"/>
  <c r="U3122" i="3" s="1"/>
  <c r="V3122" i="3" s="1"/>
  <c r="W3122" i="3" s="1"/>
  <c r="X3122" i="3" s="1"/>
  <c r="Y3122" i="3" s="1"/>
  <c r="Z3122" i="3" s="1"/>
  <c r="AA3122" i="3" s="1"/>
  <c r="AB3122" i="3" s="1"/>
  <c r="AC3122" i="3" s="1"/>
  <c r="I3122" i="3"/>
  <c r="L3122" i="3" s="1"/>
  <c r="AJ3121" i="3"/>
  <c r="AK3121" i="3" s="1"/>
  <c r="I3121" i="3"/>
  <c r="AJ3120" i="3"/>
  <c r="AK3120" i="3" s="1"/>
  <c r="I3120" i="3"/>
  <c r="K3120" i="3" s="1"/>
  <c r="AJ3119" i="3"/>
  <c r="AK3119" i="3" s="1"/>
  <c r="I3119" i="3"/>
  <c r="L3119" i="3" s="1"/>
  <c r="AJ3118" i="3"/>
  <c r="AK3118" i="3" s="1"/>
  <c r="I3118" i="3"/>
  <c r="L3118" i="3" s="1"/>
  <c r="AJ3117" i="3"/>
  <c r="AK3117" i="3" s="1"/>
  <c r="I3117" i="3"/>
  <c r="M3117" i="3" s="1"/>
  <c r="N3117" i="3" s="1"/>
  <c r="O3117" i="3" s="1"/>
  <c r="P3117" i="3" s="1"/>
  <c r="Q3117" i="3" s="1"/>
  <c r="R3117" i="3" s="1"/>
  <c r="S3117" i="3" s="1"/>
  <c r="AJ3116" i="3"/>
  <c r="AK3116" i="3" s="1"/>
  <c r="M3116" i="3"/>
  <c r="N3116" i="3" s="1"/>
  <c r="O3116" i="3" s="1"/>
  <c r="P3116" i="3" s="1"/>
  <c r="Q3116" i="3" s="1"/>
  <c r="R3116" i="3" s="1"/>
  <c r="S3116" i="3" s="1"/>
  <c r="L3116" i="3"/>
  <c r="J3116" i="3"/>
  <c r="I3116" i="3"/>
  <c r="K3116" i="3" s="1"/>
  <c r="AJ3115" i="3"/>
  <c r="AK3115" i="3" s="1"/>
  <c r="M3115" i="3"/>
  <c r="N3115" i="3" s="1"/>
  <c r="O3115" i="3" s="1"/>
  <c r="P3115" i="3" s="1"/>
  <c r="Q3115" i="3" s="1"/>
  <c r="R3115" i="3" s="1"/>
  <c r="S3115" i="3" s="1"/>
  <c r="J3115" i="3"/>
  <c r="I3115" i="3"/>
  <c r="L3115" i="3" s="1"/>
  <c r="AJ3114" i="3"/>
  <c r="AK3114" i="3" s="1"/>
  <c r="I3114" i="3"/>
  <c r="AJ3113" i="3"/>
  <c r="AK3113" i="3" s="1"/>
  <c r="I3113" i="3"/>
  <c r="AJ3112" i="3"/>
  <c r="AK3112" i="3" s="1"/>
  <c r="I3112" i="3"/>
  <c r="K3112" i="3" s="1"/>
  <c r="AJ3111" i="3"/>
  <c r="AK3111" i="3" s="1"/>
  <c r="M3111" i="3"/>
  <c r="N3111" i="3" s="1"/>
  <c r="O3111" i="3" s="1"/>
  <c r="P3111" i="3" s="1"/>
  <c r="Q3111" i="3" s="1"/>
  <c r="R3111" i="3" s="1"/>
  <c r="S3111" i="3" s="1"/>
  <c r="I3111" i="3"/>
  <c r="L3111" i="3" s="1"/>
  <c r="AJ3110" i="3"/>
  <c r="AK3110" i="3" s="1"/>
  <c r="I3110" i="3"/>
  <c r="AJ3109" i="3"/>
  <c r="AK3109" i="3" s="1"/>
  <c r="I3109" i="3"/>
  <c r="K3109" i="3" s="1"/>
  <c r="AJ3108" i="3"/>
  <c r="AK3108" i="3" s="1"/>
  <c r="I3108" i="3"/>
  <c r="K3108" i="3" s="1"/>
  <c r="AJ3107" i="3"/>
  <c r="AK3107" i="3" s="1"/>
  <c r="L3107" i="3"/>
  <c r="I3107" i="3"/>
  <c r="K3107" i="3" s="1"/>
  <c r="AJ3106" i="3"/>
  <c r="AK3106" i="3" s="1"/>
  <c r="J3106" i="3"/>
  <c r="I3106" i="3"/>
  <c r="K3106" i="3" s="1"/>
  <c r="AJ3105" i="3"/>
  <c r="AK3105" i="3" s="1"/>
  <c r="I3105" i="3"/>
  <c r="K3105" i="3" s="1"/>
  <c r="AJ3104" i="3"/>
  <c r="AK3104" i="3" s="1"/>
  <c r="L3104" i="3"/>
  <c r="J3104" i="3"/>
  <c r="I3104" i="3"/>
  <c r="K3104" i="3" s="1"/>
  <c r="AJ3103" i="3"/>
  <c r="AK3103" i="3" s="1"/>
  <c r="I3103" i="3"/>
  <c r="K3103" i="3" s="1"/>
  <c r="AJ3102" i="3"/>
  <c r="AK3102" i="3" s="1"/>
  <c r="T3102" i="3"/>
  <c r="U3102" i="3" s="1"/>
  <c r="V3102" i="3" s="1"/>
  <c r="W3102" i="3" s="1"/>
  <c r="X3102" i="3" s="1"/>
  <c r="Y3102" i="3" s="1"/>
  <c r="Z3102" i="3" s="1"/>
  <c r="AA3102" i="3" s="1"/>
  <c r="AB3102" i="3" s="1"/>
  <c r="AC3102" i="3" s="1"/>
  <c r="J3102" i="3"/>
  <c r="I3102" i="3"/>
  <c r="L3102" i="3" s="1"/>
  <c r="AJ3101" i="3"/>
  <c r="AK3101" i="3" s="1"/>
  <c r="I3101" i="3"/>
  <c r="K3101" i="3" s="1"/>
  <c r="AJ3100" i="3"/>
  <c r="AK3100" i="3" s="1"/>
  <c r="I3100" i="3"/>
  <c r="K3100" i="3" s="1"/>
  <c r="AJ3099" i="3"/>
  <c r="AK3099" i="3" s="1"/>
  <c r="I3099" i="3"/>
  <c r="L3099" i="3" s="1"/>
  <c r="AJ3098" i="3"/>
  <c r="AK3098" i="3" s="1"/>
  <c r="J3098" i="3"/>
  <c r="I3098" i="3"/>
  <c r="L3098" i="3" s="1"/>
  <c r="AJ3097" i="3"/>
  <c r="AK3097" i="3" s="1"/>
  <c r="I3097" i="3"/>
  <c r="AJ3096" i="3"/>
  <c r="AK3096" i="3" s="1"/>
  <c r="L3096" i="3"/>
  <c r="J3096" i="3"/>
  <c r="I3096" i="3"/>
  <c r="K3096" i="3" s="1"/>
  <c r="AJ3095" i="3"/>
  <c r="AK3095" i="3" s="1"/>
  <c r="J3095" i="3"/>
  <c r="I3095" i="3"/>
  <c r="L3095" i="3" s="1"/>
  <c r="AJ3094" i="3"/>
  <c r="AK3094" i="3" s="1"/>
  <c r="J3094" i="3"/>
  <c r="I3094" i="3"/>
  <c r="L3094" i="3" s="1"/>
  <c r="AJ3093" i="3"/>
  <c r="AK3093" i="3" s="1"/>
  <c r="K3093" i="3"/>
  <c r="I3093" i="3"/>
  <c r="M3093" i="3" s="1"/>
  <c r="N3093" i="3" s="1"/>
  <c r="O3093" i="3" s="1"/>
  <c r="P3093" i="3" s="1"/>
  <c r="Q3093" i="3" s="1"/>
  <c r="R3093" i="3" s="1"/>
  <c r="S3093" i="3" s="1"/>
  <c r="AJ3092" i="3"/>
  <c r="AK3092" i="3" s="1"/>
  <c r="I3092" i="3"/>
  <c r="T3092" i="3" s="1"/>
  <c r="U3092" i="3" s="1"/>
  <c r="V3092" i="3" s="1"/>
  <c r="W3092" i="3" s="1"/>
  <c r="X3092" i="3" s="1"/>
  <c r="Y3092" i="3" s="1"/>
  <c r="Z3092" i="3" s="1"/>
  <c r="AA3092" i="3" s="1"/>
  <c r="AB3092" i="3" s="1"/>
  <c r="AC3092" i="3" s="1"/>
  <c r="AJ3091" i="3"/>
  <c r="AK3091" i="3" s="1"/>
  <c r="L3091" i="3"/>
  <c r="J3091" i="3"/>
  <c r="I3091" i="3"/>
  <c r="K3091" i="3" s="1"/>
  <c r="AJ3090" i="3"/>
  <c r="AK3090" i="3" s="1"/>
  <c r="I3090" i="3"/>
  <c r="T3090" i="3" s="1"/>
  <c r="U3090" i="3" s="1"/>
  <c r="V3090" i="3" s="1"/>
  <c r="W3090" i="3" s="1"/>
  <c r="X3090" i="3" s="1"/>
  <c r="Y3090" i="3" s="1"/>
  <c r="Z3090" i="3" s="1"/>
  <c r="AA3090" i="3" s="1"/>
  <c r="AB3090" i="3" s="1"/>
  <c r="AC3090" i="3" s="1"/>
  <c r="AJ3089" i="3"/>
  <c r="AK3089" i="3" s="1"/>
  <c r="I3089" i="3"/>
  <c r="AJ3088" i="3"/>
  <c r="AK3088" i="3" s="1"/>
  <c r="I3088" i="3"/>
  <c r="AJ3087" i="3"/>
  <c r="AK3087" i="3" s="1"/>
  <c r="I3087" i="3"/>
  <c r="K3087" i="3" s="1"/>
  <c r="AJ3086" i="3"/>
  <c r="AK3086" i="3" s="1"/>
  <c r="K3086" i="3"/>
  <c r="I3086" i="3"/>
  <c r="M3086" i="3" s="1"/>
  <c r="N3086" i="3" s="1"/>
  <c r="O3086" i="3" s="1"/>
  <c r="P3086" i="3" s="1"/>
  <c r="Q3086" i="3" s="1"/>
  <c r="R3086" i="3" s="1"/>
  <c r="S3086" i="3" s="1"/>
  <c r="AJ3085" i="3"/>
  <c r="AK3085" i="3" s="1"/>
  <c r="I3085" i="3"/>
  <c r="AJ3084" i="3"/>
  <c r="AK3084" i="3" s="1"/>
  <c r="V3084" i="3"/>
  <c r="W3084" i="3" s="1"/>
  <c r="X3084" i="3" s="1"/>
  <c r="Y3084" i="3" s="1"/>
  <c r="Z3084" i="3" s="1"/>
  <c r="AA3084" i="3" s="1"/>
  <c r="AB3084" i="3" s="1"/>
  <c r="AC3084" i="3" s="1"/>
  <c r="M3084" i="3"/>
  <c r="N3084" i="3" s="1"/>
  <c r="O3084" i="3" s="1"/>
  <c r="P3084" i="3" s="1"/>
  <c r="Q3084" i="3" s="1"/>
  <c r="R3084" i="3" s="1"/>
  <c r="S3084" i="3" s="1"/>
  <c r="J3084" i="3"/>
  <c r="I3084" i="3"/>
  <c r="T3084" i="3" s="1"/>
  <c r="U3084" i="3" s="1"/>
  <c r="AJ3083" i="3"/>
  <c r="AK3083" i="3" s="1"/>
  <c r="O3083" i="3"/>
  <c r="P3083" i="3" s="1"/>
  <c r="Q3083" i="3" s="1"/>
  <c r="R3083" i="3" s="1"/>
  <c r="S3083" i="3" s="1"/>
  <c r="M3083" i="3"/>
  <c r="N3083" i="3" s="1"/>
  <c r="L3083" i="3"/>
  <c r="J3083" i="3"/>
  <c r="I3083" i="3"/>
  <c r="K3083" i="3" s="1"/>
  <c r="AJ3082" i="3"/>
  <c r="AK3082" i="3" s="1"/>
  <c r="AB3082" i="3"/>
  <c r="AC3082" i="3" s="1"/>
  <c r="T3082" i="3"/>
  <c r="U3082" i="3" s="1"/>
  <c r="V3082" i="3" s="1"/>
  <c r="W3082" i="3" s="1"/>
  <c r="X3082" i="3" s="1"/>
  <c r="Y3082" i="3" s="1"/>
  <c r="Z3082" i="3" s="1"/>
  <c r="AA3082" i="3" s="1"/>
  <c r="L3082" i="3"/>
  <c r="K3082" i="3"/>
  <c r="J3082" i="3"/>
  <c r="I3082" i="3"/>
  <c r="M3082" i="3" s="1"/>
  <c r="N3082" i="3" s="1"/>
  <c r="O3082" i="3" s="1"/>
  <c r="P3082" i="3" s="1"/>
  <c r="Q3082" i="3" s="1"/>
  <c r="R3082" i="3" s="1"/>
  <c r="S3082" i="3" s="1"/>
  <c r="AJ3081" i="3"/>
  <c r="AK3081" i="3" s="1"/>
  <c r="I3081" i="3"/>
  <c r="AJ3080" i="3"/>
  <c r="AK3080" i="3" s="1"/>
  <c r="V3080" i="3"/>
  <c r="W3080" i="3" s="1"/>
  <c r="X3080" i="3" s="1"/>
  <c r="Y3080" i="3" s="1"/>
  <c r="Z3080" i="3" s="1"/>
  <c r="AA3080" i="3" s="1"/>
  <c r="AB3080" i="3" s="1"/>
  <c r="AC3080" i="3" s="1"/>
  <c r="J3080" i="3"/>
  <c r="I3080" i="3"/>
  <c r="T3080" i="3" s="1"/>
  <c r="U3080" i="3" s="1"/>
  <c r="AJ3079" i="3"/>
  <c r="AK3079" i="3" s="1"/>
  <c r="M3079" i="3"/>
  <c r="N3079" i="3" s="1"/>
  <c r="O3079" i="3" s="1"/>
  <c r="P3079" i="3" s="1"/>
  <c r="Q3079" i="3" s="1"/>
  <c r="R3079" i="3" s="1"/>
  <c r="S3079" i="3" s="1"/>
  <c r="J3079" i="3"/>
  <c r="I3079" i="3"/>
  <c r="L3079" i="3" s="1"/>
  <c r="AJ3078" i="3"/>
  <c r="AK3078" i="3" s="1"/>
  <c r="I3078" i="3"/>
  <c r="T3078" i="3" s="1"/>
  <c r="U3078" i="3" s="1"/>
  <c r="V3078" i="3" s="1"/>
  <c r="W3078" i="3" s="1"/>
  <c r="X3078" i="3" s="1"/>
  <c r="Y3078" i="3" s="1"/>
  <c r="Z3078" i="3" s="1"/>
  <c r="AA3078" i="3" s="1"/>
  <c r="AB3078" i="3" s="1"/>
  <c r="AC3078" i="3" s="1"/>
  <c r="AJ3077" i="3"/>
  <c r="AK3077" i="3" s="1"/>
  <c r="I3077" i="3"/>
  <c r="AJ3076" i="3"/>
  <c r="AK3076" i="3" s="1"/>
  <c r="I3076" i="3"/>
  <c r="AJ3075" i="3"/>
  <c r="AK3075" i="3" s="1"/>
  <c r="I3075" i="3"/>
  <c r="L3075" i="3" s="1"/>
  <c r="AJ3074" i="3"/>
  <c r="AK3074" i="3" s="1"/>
  <c r="I3074" i="3"/>
  <c r="AJ3073" i="3"/>
  <c r="AK3073" i="3" s="1"/>
  <c r="I3073" i="3"/>
  <c r="AJ3072" i="3"/>
  <c r="AK3072" i="3" s="1"/>
  <c r="J3072" i="3"/>
  <c r="I3072" i="3"/>
  <c r="T3072" i="3" s="1"/>
  <c r="U3072" i="3" s="1"/>
  <c r="V3072" i="3" s="1"/>
  <c r="W3072" i="3" s="1"/>
  <c r="X3072" i="3" s="1"/>
  <c r="Y3072" i="3" s="1"/>
  <c r="Z3072" i="3" s="1"/>
  <c r="AA3072" i="3" s="1"/>
  <c r="AB3072" i="3" s="1"/>
  <c r="AC3072" i="3" s="1"/>
  <c r="AJ3071" i="3"/>
  <c r="AK3071" i="3" s="1"/>
  <c r="J3071" i="3"/>
  <c r="I3071" i="3"/>
  <c r="L3071" i="3" s="1"/>
  <c r="AJ3070" i="3"/>
  <c r="AK3070" i="3" s="1"/>
  <c r="M3070" i="3"/>
  <c r="N3070" i="3" s="1"/>
  <c r="O3070" i="3" s="1"/>
  <c r="P3070" i="3" s="1"/>
  <c r="Q3070" i="3" s="1"/>
  <c r="R3070" i="3" s="1"/>
  <c r="S3070" i="3" s="1"/>
  <c r="I3070" i="3"/>
  <c r="K3070" i="3" s="1"/>
  <c r="AJ3069" i="3"/>
  <c r="AK3069" i="3" s="1"/>
  <c r="J3069" i="3"/>
  <c r="I3069" i="3"/>
  <c r="AJ3068" i="3"/>
  <c r="AK3068" i="3" s="1"/>
  <c r="I3068" i="3"/>
  <c r="T3068" i="3" s="1"/>
  <c r="U3068" i="3" s="1"/>
  <c r="V3068" i="3" s="1"/>
  <c r="W3068" i="3" s="1"/>
  <c r="X3068" i="3" s="1"/>
  <c r="Y3068" i="3" s="1"/>
  <c r="Z3068" i="3" s="1"/>
  <c r="AA3068" i="3" s="1"/>
  <c r="AB3068" i="3" s="1"/>
  <c r="AC3068" i="3" s="1"/>
  <c r="AJ3067" i="3"/>
  <c r="AK3067" i="3" s="1"/>
  <c r="I3067" i="3"/>
  <c r="L3067" i="3" s="1"/>
  <c r="AJ3066" i="3"/>
  <c r="AK3066" i="3" s="1"/>
  <c r="I3066" i="3"/>
  <c r="T3066" i="3" s="1"/>
  <c r="U3066" i="3" s="1"/>
  <c r="V3066" i="3" s="1"/>
  <c r="W3066" i="3" s="1"/>
  <c r="X3066" i="3" s="1"/>
  <c r="Y3066" i="3" s="1"/>
  <c r="Z3066" i="3" s="1"/>
  <c r="AA3066" i="3" s="1"/>
  <c r="AB3066" i="3" s="1"/>
  <c r="AC3066" i="3" s="1"/>
  <c r="AJ3065" i="3"/>
  <c r="AK3065" i="3" s="1"/>
  <c r="I3065" i="3"/>
  <c r="J3065" i="3" s="1"/>
  <c r="AJ3064" i="3"/>
  <c r="AK3064" i="3" s="1"/>
  <c r="L3064" i="3"/>
  <c r="J3064" i="3"/>
  <c r="I3064" i="3"/>
  <c r="T3064" i="3" s="1"/>
  <c r="U3064" i="3" s="1"/>
  <c r="V3064" i="3" s="1"/>
  <c r="W3064" i="3" s="1"/>
  <c r="X3064" i="3" s="1"/>
  <c r="Y3064" i="3" s="1"/>
  <c r="Z3064" i="3" s="1"/>
  <c r="AA3064" i="3" s="1"/>
  <c r="AB3064" i="3" s="1"/>
  <c r="AC3064" i="3" s="1"/>
  <c r="AJ3063" i="3"/>
  <c r="AK3063" i="3" s="1"/>
  <c r="I3063" i="3"/>
  <c r="L3063" i="3" s="1"/>
  <c r="AJ3062" i="3"/>
  <c r="AK3062" i="3" s="1"/>
  <c r="T3062" i="3"/>
  <c r="U3062" i="3" s="1"/>
  <c r="V3062" i="3" s="1"/>
  <c r="W3062" i="3" s="1"/>
  <c r="X3062" i="3" s="1"/>
  <c r="Y3062" i="3" s="1"/>
  <c r="Z3062" i="3" s="1"/>
  <c r="AA3062" i="3" s="1"/>
  <c r="AB3062" i="3" s="1"/>
  <c r="AC3062" i="3" s="1"/>
  <c r="K3062" i="3"/>
  <c r="I3062" i="3"/>
  <c r="J3062" i="3" s="1"/>
  <c r="AJ3061" i="3"/>
  <c r="AK3061" i="3" s="1"/>
  <c r="I3061" i="3"/>
  <c r="J3061" i="3" s="1"/>
  <c r="AJ3060" i="3"/>
  <c r="AK3060" i="3" s="1"/>
  <c r="J3060" i="3"/>
  <c r="I3060" i="3"/>
  <c r="T3060" i="3" s="1"/>
  <c r="U3060" i="3" s="1"/>
  <c r="V3060" i="3" s="1"/>
  <c r="W3060" i="3" s="1"/>
  <c r="X3060" i="3" s="1"/>
  <c r="Y3060" i="3" s="1"/>
  <c r="Z3060" i="3" s="1"/>
  <c r="AA3060" i="3" s="1"/>
  <c r="AB3060" i="3" s="1"/>
  <c r="AC3060" i="3" s="1"/>
  <c r="AJ3059" i="3"/>
  <c r="AK3059" i="3" s="1"/>
  <c r="I3059" i="3"/>
  <c r="L3059" i="3" s="1"/>
  <c r="AJ3058" i="3"/>
  <c r="AK3058" i="3" s="1"/>
  <c r="M3058" i="3"/>
  <c r="N3058" i="3" s="1"/>
  <c r="O3058" i="3" s="1"/>
  <c r="P3058" i="3" s="1"/>
  <c r="Q3058" i="3" s="1"/>
  <c r="R3058" i="3" s="1"/>
  <c r="S3058" i="3" s="1"/>
  <c r="L3058" i="3"/>
  <c r="K3058" i="3"/>
  <c r="J3058" i="3"/>
  <c r="I3058" i="3"/>
  <c r="T3058" i="3" s="1"/>
  <c r="U3058" i="3" s="1"/>
  <c r="V3058" i="3" s="1"/>
  <c r="W3058" i="3" s="1"/>
  <c r="X3058" i="3" s="1"/>
  <c r="Y3058" i="3" s="1"/>
  <c r="Z3058" i="3" s="1"/>
  <c r="AA3058" i="3" s="1"/>
  <c r="AB3058" i="3" s="1"/>
  <c r="AC3058" i="3" s="1"/>
  <c r="AJ3057" i="3"/>
  <c r="AK3057" i="3" s="1"/>
  <c r="I3057" i="3"/>
  <c r="J3057" i="3" s="1"/>
  <c r="AJ3056" i="3"/>
  <c r="AK3056" i="3" s="1"/>
  <c r="I3056" i="3"/>
  <c r="AJ3055" i="3"/>
  <c r="AK3055" i="3" s="1"/>
  <c r="I3055" i="3"/>
  <c r="L3055" i="3" s="1"/>
  <c r="AJ3054" i="3"/>
  <c r="AK3054" i="3" s="1"/>
  <c r="I3054" i="3"/>
  <c r="T3054" i="3" s="1"/>
  <c r="U3054" i="3" s="1"/>
  <c r="V3054" i="3" s="1"/>
  <c r="W3054" i="3" s="1"/>
  <c r="X3054" i="3" s="1"/>
  <c r="Y3054" i="3" s="1"/>
  <c r="Z3054" i="3" s="1"/>
  <c r="AA3054" i="3" s="1"/>
  <c r="AB3054" i="3" s="1"/>
  <c r="AC3054" i="3" s="1"/>
  <c r="AJ3053" i="3"/>
  <c r="AK3053" i="3" s="1"/>
  <c r="J3053" i="3"/>
  <c r="I3053" i="3"/>
  <c r="AJ3052" i="3"/>
  <c r="AK3052" i="3" s="1"/>
  <c r="L3052" i="3"/>
  <c r="I3052" i="3"/>
  <c r="T3052" i="3" s="1"/>
  <c r="U3052" i="3" s="1"/>
  <c r="V3052" i="3" s="1"/>
  <c r="W3052" i="3" s="1"/>
  <c r="X3052" i="3" s="1"/>
  <c r="Y3052" i="3" s="1"/>
  <c r="Z3052" i="3" s="1"/>
  <c r="AA3052" i="3" s="1"/>
  <c r="AB3052" i="3" s="1"/>
  <c r="AC3052" i="3" s="1"/>
  <c r="AJ3051" i="3"/>
  <c r="AK3051" i="3" s="1"/>
  <c r="I3051" i="3"/>
  <c r="AJ3050" i="3"/>
  <c r="AK3050" i="3" s="1"/>
  <c r="L3050" i="3"/>
  <c r="I3050" i="3"/>
  <c r="AJ3049" i="3"/>
  <c r="AK3049" i="3" s="1"/>
  <c r="I3049" i="3"/>
  <c r="AJ3048" i="3"/>
  <c r="AK3048" i="3" s="1"/>
  <c r="I3048" i="3"/>
  <c r="AJ3047" i="3"/>
  <c r="AK3047" i="3" s="1"/>
  <c r="I3047" i="3"/>
  <c r="L3047" i="3" s="1"/>
  <c r="AJ3046" i="3"/>
  <c r="AK3046" i="3" s="1"/>
  <c r="I3046" i="3"/>
  <c r="AJ3045" i="3"/>
  <c r="AK3045" i="3" s="1"/>
  <c r="I3045" i="3"/>
  <c r="J3045" i="3" s="1"/>
  <c r="AJ3044" i="3"/>
  <c r="AK3044" i="3" s="1"/>
  <c r="L3044" i="3"/>
  <c r="J3044" i="3"/>
  <c r="I3044" i="3"/>
  <c r="T3044" i="3" s="1"/>
  <c r="U3044" i="3" s="1"/>
  <c r="V3044" i="3" s="1"/>
  <c r="W3044" i="3" s="1"/>
  <c r="X3044" i="3" s="1"/>
  <c r="Y3044" i="3" s="1"/>
  <c r="Z3044" i="3" s="1"/>
  <c r="AA3044" i="3" s="1"/>
  <c r="AB3044" i="3" s="1"/>
  <c r="AC3044" i="3" s="1"/>
  <c r="AJ3043" i="3"/>
  <c r="AK3043" i="3" s="1"/>
  <c r="I3043" i="3"/>
  <c r="L3043" i="3" s="1"/>
  <c r="AJ3042" i="3"/>
  <c r="AK3042" i="3" s="1"/>
  <c r="I3042" i="3"/>
  <c r="AJ3041" i="3"/>
  <c r="AK3041" i="3" s="1"/>
  <c r="I3041" i="3"/>
  <c r="J3041" i="3" s="1"/>
  <c r="AJ3040" i="3"/>
  <c r="AK3040" i="3" s="1"/>
  <c r="J3040" i="3"/>
  <c r="I3040" i="3"/>
  <c r="T3040" i="3" s="1"/>
  <c r="U3040" i="3" s="1"/>
  <c r="V3040" i="3" s="1"/>
  <c r="W3040" i="3" s="1"/>
  <c r="X3040" i="3" s="1"/>
  <c r="Y3040" i="3" s="1"/>
  <c r="Z3040" i="3" s="1"/>
  <c r="AA3040" i="3" s="1"/>
  <c r="AB3040" i="3" s="1"/>
  <c r="AC3040" i="3" s="1"/>
  <c r="AJ3039" i="3"/>
  <c r="AK3039" i="3" s="1"/>
  <c r="M3039" i="3"/>
  <c r="N3039" i="3" s="1"/>
  <c r="O3039" i="3" s="1"/>
  <c r="P3039" i="3" s="1"/>
  <c r="Q3039" i="3" s="1"/>
  <c r="R3039" i="3" s="1"/>
  <c r="S3039" i="3" s="1"/>
  <c r="J3039" i="3"/>
  <c r="I3039" i="3"/>
  <c r="L3039" i="3" s="1"/>
  <c r="AJ3038" i="3"/>
  <c r="AK3038" i="3" s="1"/>
  <c r="I3038" i="3"/>
  <c r="AJ3037" i="3"/>
  <c r="AK3037" i="3" s="1"/>
  <c r="J3037" i="3"/>
  <c r="I3037" i="3"/>
  <c r="AJ3036" i="3"/>
  <c r="AK3036" i="3" s="1"/>
  <c r="V3036" i="3"/>
  <c r="W3036" i="3" s="1"/>
  <c r="X3036" i="3" s="1"/>
  <c r="Y3036" i="3" s="1"/>
  <c r="Z3036" i="3" s="1"/>
  <c r="AA3036" i="3" s="1"/>
  <c r="AB3036" i="3" s="1"/>
  <c r="AC3036" i="3" s="1"/>
  <c r="M3036" i="3"/>
  <c r="N3036" i="3" s="1"/>
  <c r="O3036" i="3" s="1"/>
  <c r="P3036" i="3" s="1"/>
  <c r="Q3036" i="3" s="1"/>
  <c r="R3036" i="3" s="1"/>
  <c r="S3036" i="3" s="1"/>
  <c r="L3036" i="3"/>
  <c r="J3036" i="3"/>
  <c r="I3036" i="3"/>
  <c r="T3036" i="3" s="1"/>
  <c r="U3036" i="3" s="1"/>
  <c r="AJ3035" i="3"/>
  <c r="AK3035" i="3" s="1"/>
  <c r="J3035" i="3"/>
  <c r="I3035" i="3"/>
  <c r="L3035" i="3" s="1"/>
  <c r="AJ3034" i="3"/>
  <c r="AK3034" i="3" s="1"/>
  <c r="J3034" i="3"/>
  <c r="I3034" i="3"/>
  <c r="M3034" i="3" s="1"/>
  <c r="N3034" i="3" s="1"/>
  <c r="O3034" i="3" s="1"/>
  <c r="P3034" i="3" s="1"/>
  <c r="Q3034" i="3" s="1"/>
  <c r="R3034" i="3" s="1"/>
  <c r="S3034" i="3" s="1"/>
  <c r="AJ3033" i="3"/>
  <c r="AK3033" i="3" s="1"/>
  <c r="J3033" i="3"/>
  <c r="I3033" i="3"/>
  <c r="AJ3032" i="3"/>
  <c r="AK3032" i="3" s="1"/>
  <c r="V3032" i="3"/>
  <c r="W3032" i="3" s="1"/>
  <c r="X3032" i="3" s="1"/>
  <c r="Y3032" i="3" s="1"/>
  <c r="Z3032" i="3" s="1"/>
  <c r="AA3032" i="3" s="1"/>
  <c r="AB3032" i="3" s="1"/>
  <c r="AC3032" i="3" s="1"/>
  <c r="M3032" i="3"/>
  <c r="N3032" i="3" s="1"/>
  <c r="O3032" i="3" s="1"/>
  <c r="P3032" i="3" s="1"/>
  <c r="Q3032" i="3" s="1"/>
  <c r="R3032" i="3" s="1"/>
  <c r="S3032" i="3" s="1"/>
  <c r="L3032" i="3"/>
  <c r="J3032" i="3"/>
  <c r="I3032" i="3"/>
  <c r="T3032" i="3" s="1"/>
  <c r="U3032" i="3" s="1"/>
  <c r="AJ3031" i="3"/>
  <c r="AK3031" i="3" s="1"/>
  <c r="M3031" i="3"/>
  <c r="N3031" i="3" s="1"/>
  <c r="O3031" i="3" s="1"/>
  <c r="P3031" i="3" s="1"/>
  <c r="Q3031" i="3" s="1"/>
  <c r="R3031" i="3" s="1"/>
  <c r="S3031" i="3" s="1"/>
  <c r="J3031" i="3"/>
  <c r="I3031" i="3"/>
  <c r="L3031" i="3" s="1"/>
  <c r="AJ3030" i="3"/>
  <c r="AK3030" i="3" s="1"/>
  <c r="T3030" i="3"/>
  <c r="U3030" i="3" s="1"/>
  <c r="V3030" i="3" s="1"/>
  <c r="W3030" i="3" s="1"/>
  <c r="X3030" i="3" s="1"/>
  <c r="Y3030" i="3" s="1"/>
  <c r="Z3030" i="3" s="1"/>
  <c r="AA3030" i="3" s="1"/>
  <c r="AB3030" i="3" s="1"/>
  <c r="AC3030" i="3" s="1"/>
  <c r="L3030" i="3"/>
  <c r="I3030" i="3"/>
  <c r="AJ3029" i="3"/>
  <c r="AK3029" i="3" s="1"/>
  <c r="J3029" i="3"/>
  <c r="I3029" i="3"/>
  <c r="AJ3028" i="3"/>
  <c r="AK3028" i="3" s="1"/>
  <c r="I3028" i="3"/>
  <c r="AJ3027" i="3"/>
  <c r="AK3027" i="3" s="1"/>
  <c r="J3027" i="3"/>
  <c r="I3027" i="3"/>
  <c r="L3027" i="3" s="1"/>
  <c r="AJ3026" i="3"/>
  <c r="AK3026" i="3" s="1"/>
  <c r="T3026" i="3"/>
  <c r="U3026" i="3" s="1"/>
  <c r="V3026" i="3" s="1"/>
  <c r="W3026" i="3" s="1"/>
  <c r="X3026" i="3" s="1"/>
  <c r="Y3026" i="3" s="1"/>
  <c r="Z3026" i="3" s="1"/>
  <c r="AA3026" i="3" s="1"/>
  <c r="AB3026" i="3" s="1"/>
  <c r="AC3026" i="3" s="1"/>
  <c r="I3026" i="3"/>
  <c r="AJ3025" i="3"/>
  <c r="AK3025" i="3" s="1"/>
  <c r="I3025" i="3"/>
  <c r="AJ3024" i="3"/>
  <c r="AK3024" i="3" s="1"/>
  <c r="I3024" i="3"/>
  <c r="J3024" i="3" s="1"/>
  <c r="AJ3023" i="3"/>
  <c r="AK3023" i="3" s="1"/>
  <c r="I3023" i="3"/>
  <c r="AJ3022" i="3"/>
  <c r="AK3022" i="3" s="1"/>
  <c r="L3022" i="3"/>
  <c r="I3022" i="3"/>
  <c r="AJ3021" i="3"/>
  <c r="AK3021" i="3" s="1"/>
  <c r="I3021" i="3"/>
  <c r="J3021" i="3" s="1"/>
  <c r="AJ3020" i="3"/>
  <c r="AK3020" i="3" s="1"/>
  <c r="I3020" i="3"/>
  <c r="AJ3019" i="3"/>
  <c r="AK3019" i="3" s="1"/>
  <c r="I3019" i="3"/>
  <c r="AJ3018" i="3"/>
  <c r="AK3018" i="3" s="1"/>
  <c r="I3018" i="3"/>
  <c r="AJ3017" i="3"/>
  <c r="AK3017" i="3" s="1"/>
  <c r="J3017" i="3"/>
  <c r="I3017" i="3"/>
  <c r="AJ3016" i="3"/>
  <c r="AK3016" i="3" s="1"/>
  <c r="I3016" i="3"/>
  <c r="AJ3015" i="3"/>
  <c r="AK3015" i="3" s="1"/>
  <c r="M3015" i="3"/>
  <c r="N3015" i="3" s="1"/>
  <c r="O3015" i="3" s="1"/>
  <c r="P3015" i="3" s="1"/>
  <c r="Q3015" i="3" s="1"/>
  <c r="R3015" i="3" s="1"/>
  <c r="S3015" i="3" s="1"/>
  <c r="I3015" i="3"/>
  <c r="J3015" i="3" s="1"/>
  <c r="AJ3014" i="3"/>
  <c r="AK3014" i="3" s="1"/>
  <c r="I3014" i="3"/>
  <c r="AJ3013" i="3"/>
  <c r="AK3013" i="3" s="1"/>
  <c r="I3013" i="3"/>
  <c r="J3013" i="3" s="1"/>
  <c r="AJ3012" i="3"/>
  <c r="AK3012" i="3" s="1"/>
  <c r="I3012" i="3"/>
  <c r="AJ3011" i="3"/>
  <c r="AK3011" i="3" s="1"/>
  <c r="I3011" i="3"/>
  <c r="M3011" i="3" s="1"/>
  <c r="N3011" i="3" s="1"/>
  <c r="O3011" i="3" s="1"/>
  <c r="P3011" i="3" s="1"/>
  <c r="Q3011" i="3" s="1"/>
  <c r="R3011" i="3" s="1"/>
  <c r="S3011" i="3" s="1"/>
  <c r="AJ3010" i="3"/>
  <c r="AK3010" i="3" s="1"/>
  <c r="I3010" i="3"/>
  <c r="J3010" i="3" s="1"/>
  <c r="AJ3009" i="3"/>
  <c r="AK3009" i="3" s="1"/>
  <c r="I3009" i="3"/>
  <c r="J3009" i="3" s="1"/>
  <c r="AJ3008" i="3"/>
  <c r="AK3008" i="3" s="1"/>
  <c r="I3008" i="3"/>
  <c r="AJ3007" i="3"/>
  <c r="AK3007" i="3" s="1"/>
  <c r="I3007" i="3"/>
  <c r="AJ3006" i="3"/>
  <c r="AK3006" i="3" s="1"/>
  <c r="M3006" i="3"/>
  <c r="N3006" i="3" s="1"/>
  <c r="O3006" i="3" s="1"/>
  <c r="P3006" i="3" s="1"/>
  <c r="Q3006" i="3" s="1"/>
  <c r="R3006" i="3" s="1"/>
  <c r="S3006" i="3" s="1"/>
  <c r="J3006" i="3"/>
  <c r="I3006" i="3"/>
  <c r="L3006" i="3" s="1"/>
  <c r="AJ3005" i="3"/>
  <c r="AK3005" i="3" s="1"/>
  <c r="J3005" i="3"/>
  <c r="I3005" i="3"/>
  <c r="AJ3004" i="3"/>
  <c r="AK3004" i="3" s="1"/>
  <c r="I3004" i="3"/>
  <c r="M3004" i="3" s="1"/>
  <c r="N3004" i="3" s="1"/>
  <c r="O3004" i="3" s="1"/>
  <c r="P3004" i="3" s="1"/>
  <c r="Q3004" i="3" s="1"/>
  <c r="R3004" i="3" s="1"/>
  <c r="S3004" i="3" s="1"/>
  <c r="AJ3003" i="3"/>
  <c r="AK3003" i="3" s="1"/>
  <c r="I3003" i="3"/>
  <c r="AJ3002" i="3"/>
  <c r="AK3002" i="3" s="1"/>
  <c r="I3002" i="3"/>
  <c r="AJ3001" i="3"/>
  <c r="AK3001" i="3" s="1"/>
  <c r="I3001" i="3"/>
  <c r="J3001" i="3" s="1"/>
  <c r="AJ3000" i="3"/>
  <c r="AK3000" i="3" s="1"/>
  <c r="I3000" i="3"/>
  <c r="AJ2999" i="3"/>
  <c r="AK2999" i="3" s="1"/>
  <c r="J2999" i="3"/>
  <c r="I2999" i="3"/>
  <c r="L2999" i="3" s="1"/>
  <c r="AJ2998" i="3"/>
  <c r="AK2998" i="3" s="1"/>
  <c r="I2998" i="3"/>
  <c r="L2998" i="3" s="1"/>
  <c r="AJ2997" i="3"/>
  <c r="AK2997" i="3" s="1"/>
  <c r="I2997" i="3"/>
  <c r="J2997" i="3" s="1"/>
  <c r="AJ2996" i="3"/>
  <c r="AK2996" i="3" s="1"/>
  <c r="I2996" i="3"/>
  <c r="AJ2995" i="3"/>
  <c r="AK2995" i="3" s="1"/>
  <c r="J2995" i="3"/>
  <c r="I2995" i="3"/>
  <c r="L2995" i="3" s="1"/>
  <c r="AJ2994" i="3"/>
  <c r="AK2994" i="3" s="1"/>
  <c r="I2994" i="3"/>
  <c r="AJ2993" i="3"/>
  <c r="AK2993" i="3" s="1"/>
  <c r="I2993" i="3"/>
  <c r="AJ2992" i="3"/>
  <c r="AK2992" i="3" s="1"/>
  <c r="L2992" i="3"/>
  <c r="I2992" i="3"/>
  <c r="T2992" i="3" s="1"/>
  <c r="U2992" i="3" s="1"/>
  <c r="V2992" i="3" s="1"/>
  <c r="W2992" i="3" s="1"/>
  <c r="X2992" i="3" s="1"/>
  <c r="Y2992" i="3" s="1"/>
  <c r="Z2992" i="3" s="1"/>
  <c r="AA2992" i="3" s="1"/>
  <c r="AB2992" i="3" s="1"/>
  <c r="AC2992" i="3" s="1"/>
  <c r="AJ2991" i="3"/>
  <c r="AK2991" i="3" s="1"/>
  <c r="I2991" i="3"/>
  <c r="L2991" i="3" s="1"/>
  <c r="AJ2990" i="3"/>
  <c r="AK2990" i="3" s="1"/>
  <c r="T2990" i="3"/>
  <c r="U2990" i="3" s="1"/>
  <c r="V2990" i="3" s="1"/>
  <c r="W2990" i="3" s="1"/>
  <c r="X2990" i="3" s="1"/>
  <c r="Y2990" i="3" s="1"/>
  <c r="Z2990" i="3" s="1"/>
  <c r="AA2990" i="3" s="1"/>
  <c r="AB2990" i="3" s="1"/>
  <c r="AC2990" i="3" s="1"/>
  <c r="I2990" i="3"/>
  <c r="L2990" i="3" s="1"/>
  <c r="AJ2989" i="3"/>
  <c r="AK2989" i="3" s="1"/>
  <c r="J2989" i="3"/>
  <c r="I2989" i="3"/>
  <c r="AJ2988" i="3"/>
  <c r="AK2988" i="3" s="1"/>
  <c r="M2988" i="3"/>
  <c r="N2988" i="3" s="1"/>
  <c r="O2988" i="3" s="1"/>
  <c r="P2988" i="3" s="1"/>
  <c r="Q2988" i="3" s="1"/>
  <c r="R2988" i="3" s="1"/>
  <c r="S2988" i="3" s="1"/>
  <c r="I2988" i="3"/>
  <c r="AJ2987" i="3"/>
  <c r="AK2987" i="3" s="1"/>
  <c r="I2987" i="3"/>
  <c r="L2987" i="3" s="1"/>
  <c r="AJ2986" i="3"/>
  <c r="AK2986" i="3" s="1"/>
  <c r="M2986" i="3"/>
  <c r="N2986" i="3" s="1"/>
  <c r="O2986" i="3" s="1"/>
  <c r="P2986" i="3" s="1"/>
  <c r="Q2986" i="3" s="1"/>
  <c r="R2986" i="3" s="1"/>
  <c r="S2986" i="3" s="1"/>
  <c r="I2986" i="3"/>
  <c r="L2986" i="3" s="1"/>
  <c r="AJ2985" i="3"/>
  <c r="AK2985" i="3" s="1"/>
  <c r="I2985" i="3"/>
  <c r="M2985" i="3" s="1"/>
  <c r="N2985" i="3" s="1"/>
  <c r="O2985" i="3" s="1"/>
  <c r="P2985" i="3" s="1"/>
  <c r="Q2985" i="3" s="1"/>
  <c r="R2985" i="3" s="1"/>
  <c r="S2985" i="3" s="1"/>
  <c r="AJ2984" i="3"/>
  <c r="AK2984" i="3" s="1"/>
  <c r="I2984" i="3"/>
  <c r="T2984" i="3" s="1"/>
  <c r="U2984" i="3" s="1"/>
  <c r="V2984" i="3" s="1"/>
  <c r="W2984" i="3" s="1"/>
  <c r="X2984" i="3" s="1"/>
  <c r="Y2984" i="3" s="1"/>
  <c r="Z2984" i="3" s="1"/>
  <c r="AA2984" i="3" s="1"/>
  <c r="AB2984" i="3" s="1"/>
  <c r="AC2984" i="3" s="1"/>
  <c r="AJ2983" i="3"/>
  <c r="AK2983" i="3" s="1"/>
  <c r="J2983" i="3"/>
  <c r="I2983" i="3"/>
  <c r="L2983" i="3" s="1"/>
  <c r="AJ2982" i="3"/>
  <c r="AK2982" i="3" s="1"/>
  <c r="M2982" i="3"/>
  <c r="N2982" i="3" s="1"/>
  <c r="O2982" i="3" s="1"/>
  <c r="P2982" i="3" s="1"/>
  <c r="Q2982" i="3" s="1"/>
  <c r="R2982" i="3" s="1"/>
  <c r="S2982" i="3" s="1"/>
  <c r="I2982" i="3"/>
  <c r="L2982" i="3" s="1"/>
  <c r="AJ2981" i="3"/>
  <c r="AK2981" i="3" s="1"/>
  <c r="J2981" i="3"/>
  <c r="I2981" i="3"/>
  <c r="AJ2980" i="3"/>
  <c r="AK2980" i="3" s="1"/>
  <c r="L2980" i="3"/>
  <c r="I2980" i="3"/>
  <c r="T2980" i="3" s="1"/>
  <c r="U2980" i="3" s="1"/>
  <c r="V2980" i="3" s="1"/>
  <c r="W2980" i="3" s="1"/>
  <c r="X2980" i="3" s="1"/>
  <c r="Y2980" i="3" s="1"/>
  <c r="Z2980" i="3" s="1"/>
  <c r="AA2980" i="3" s="1"/>
  <c r="AB2980" i="3" s="1"/>
  <c r="AC2980" i="3" s="1"/>
  <c r="AJ2979" i="3"/>
  <c r="AK2979" i="3" s="1"/>
  <c r="I2979" i="3"/>
  <c r="L2979" i="3" s="1"/>
  <c r="AJ2978" i="3"/>
  <c r="AK2978" i="3" s="1"/>
  <c r="I2978" i="3"/>
  <c r="AJ2977" i="3"/>
  <c r="AK2977" i="3" s="1"/>
  <c r="I2977" i="3"/>
  <c r="AJ2976" i="3"/>
  <c r="AK2976" i="3" s="1"/>
  <c r="T2976" i="3"/>
  <c r="U2976" i="3" s="1"/>
  <c r="V2976" i="3" s="1"/>
  <c r="W2976" i="3" s="1"/>
  <c r="X2976" i="3" s="1"/>
  <c r="Y2976" i="3" s="1"/>
  <c r="Z2976" i="3" s="1"/>
  <c r="AA2976" i="3" s="1"/>
  <c r="AB2976" i="3" s="1"/>
  <c r="AC2976" i="3" s="1"/>
  <c r="J2976" i="3"/>
  <c r="I2976" i="3"/>
  <c r="K2976" i="3" s="1"/>
  <c r="AJ2975" i="3"/>
  <c r="AK2975" i="3" s="1"/>
  <c r="I2975" i="3"/>
  <c r="AJ2974" i="3"/>
  <c r="AK2974" i="3" s="1"/>
  <c r="T2974" i="3"/>
  <c r="U2974" i="3" s="1"/>
  <c r="V2974" i="3" s="1"/>
  <c r="W2974" i="3" s="1"/>
  <c r="X2974" i="3" s="1"/>
  <c r="Y2974" i="3" s="1"/>
  <c r="Z2974" i="3" s="1"/>
  <c r="AA2974" i="3" s="1"/>
  <c r="AB2974" i="3" s="1"/>
  <c r="AC2974" i="3" s="1"/>
  <c r="J2974" i="3"/>
  <c r="I2974" i="3"/>
  <c r="L2974" i="3" s="1"/>
  <c r="AJ2973" i="3"/>
  <c r="AK2973" i="3" s="1"/>
  <c r="I2973" i="3"/>
  <c r="M2973" i="3" s="1"/>
  <c r="N2973" i="3" s="1"/>
  <c r="O2973" i="3" s="1"/>
  <c r="P2973" i="3" s="1"/>
  <c r="Q2973" i="3" s="1"/>
  <c r="R2973" i="3" s="1"/>
  <c r="S2973" i="3" s="1"/>
  <c r="AJ2972" i="3"/>
  <c r="AK2972" i="3" s="1"/>
  <c r="I2972" i="3"/>
  <c r="AJ2971" i="3"/>
  <c r="AK2971" i="3" s="1"/>
  <c r="T2971" i="3"/>
  <c r="U2971" i="3" s="1"/>
  <c r="V2971" i="3" s="1"/>
  <c r="W2971" i="3" s="1"/>
  <c r="X2971" i="3" s="1"/>
  <c r="Y2971" i="3" s="1"/>
  <c r="Z2971" i="3" s="1"/>
  <c r="AA2971" i="3" s="1"/>
  <c r="AB2971" i="3" s="1"/>
  <c r="AC2971" i="3" s="1"/>
  <c r="J2971" i="3"/>
  <c r="I2971" i="3"/>
  <c r="L2971" i="3" s="1"/>
  <c r="AJ2970" i="3"/>
  <c r="AK2970" i="3" s="1"/>
  <c r="I2970" i="3"/>
  <c r="L2970" i="3" s="1"/>
  <c r="AJ2969" i="3"/>
  <c r="AK2969" i="3" s="1"/>
  <c r="I2969" i="3"/>
  <c r="M2969" i="3" s="1"/>
  <c r="N2969" i="3" s="1"/>
  <c r="O2969" i="3" s="1"/>
  <c r="P2969" i="3" s="1"/>
  <c r="Q2969" i="3" s="1"/>
  <c r="R2969" i="3" s="1"/>
  <c r="S2969" i="3" s="1"/>
  <c r="AJ2968" i="3"/>
  <c r="AK2968" i="3" s="1"/>
  <c r="M2968" i="3"/>
  <c r="N2968" i="3" s="1"/>
  <c r="O2968" i="3" s="1"/>
  <c r="P2968" i="3" s="1"/>
  <c r="Q2968" i="3" s="1"/>
  <c r="R2968" i="3" s="1"/>
  <c r="S2968" i="3" s="1"/>
  <c r="L2968" i="3"/>
  <c r="J2968" i="3"/>
  <c r="I2968" i="3"/>
  <c r="T2968" i="3" s="1"/>
  <c r="U2968" i="3" s="1"/>
  <c r="V2968" i="3" s="1"/>
  <c r="W2968" i="3" s="1"/>
  <c r="X2968" i="3" s="1"/>
  <c r="Y2968" i="3" s="1"/>
  <c r="Z2968" i="3" s="1"/>
  <c r="AA2968" i="3" s="1"/>
  <c r="AB2968" i="3" s="1"/>
  <c r="AC2968" i="3" s="1"/>
  <c r="AJ2967" i="3"/>
  <c r="AK2967" i="3" s="1"/>
  <c r="I2967" i="3"/>
  <c r="L2967" i="3" s="1"/>
  <c r="AJ2966" i="3"/>
  <c r="AK2966" i="3" s="1"/>
  <c r="J2966" i="3"/>
  <c r="I2966" i="3"/>
  <c r="L2966" i="3" s="1"/>
  <c r="AJ2965" i="3"/>
  <c r="AK2965" i="3" s="1"/>
  <c r="I2965" i="3"/>
  <c r="J2965" i="3" s="1"/>
  <c r="AJ2964" i="3"/>
  <c r="AK2964" i="3" s="1"/>
  <c r="M2964" i="3"/>
  <c r="N2964" i="3" s="1"/>
  <c r="O2964" i="3" s="1"/>
  <c r="P2964" i="3" s="1"/>
  <c r="Q2964" i="3" s="1"/>
  <c r="R2964" i="3" s="1"/>
  <c r="S2964" i="3" s="1"/>
  <c r="L2964" i="3"/>
  <c r="I2964" i="3"/>
  <c r="T2964" i="3" s="1"/>
  <c r="U2964" i="3" s="1"/>
  <c r="V2964" i="3" s="1"/>
  <c r="W2964" i="3" s="1"/>
  <c r="X2964" i="3" s="1"/>
  <c r="Y2964" i="3" s="1"/>
  <c r="Z2964" i="3" s="1"/>
  <c r="AA2964" i="3" s="1"/>
  <c r="AB2964" i="3" s="1"/>
  <c r="AC2964" i="3" s="1"/>
  <c r="AJ2963" i="3"/>
  <c r="AK2963" i="3" s="1"/>
  <c r="I2963" i="3"/>
  <c r="AJ2962" i="3"/>
  <c r="AK2962" i="3" s="1"/>
  <c r="T2962" i="3"/>
  <c r="U2962" i="3" s="1"/>
  <c r="V2962" i="3" s="1"/>
  <c r="W2962" i="3" s="1"/>
  <c r="X2962" i="3" s="1"/>
  <c r="Y2962" i="3" s="1"/>
  <c r="Z2962" i="3" s="1"/>
  <c r="AA2962" i="3" s="1"/>
  <c r="AB2962" i="3" s="1"/>
  <c r="AC2962" i="3" s="1"/>
  <c r="M2962" i="3"/>
  <c r="N2962" i="3" s="1"/>
  <c r="O2962" i="3" s="1"/>
  <c r="P2962" i="3" s="1"/>
  <c r="Q2962" i="3" s="1"/>
  <c r="R2962" i="3" s="1"/>
  <c r="S2962" i="3" s="1"/>
  <c r="J2962" i="3"/>
  <c r="I2962" i="3"/>
  <c r="L2962" i="3" s="1"/>
  <c r="AJ2961" i="3"/>
  <c r="AK2961" i="3" s="1"/>
  <c r="I2961" i="3"/>
  <c r="AJ2960" i="3"/>
  <c r="AK2960" i="3" s="1"/>
  <c r="M2960" i="3"/>
  <c r="N2960" i="3" s="1"/>
  <c r="O2960" i="3" s="1"/>
  <c r="P2960" i="3" s="1"/>
  <c r="Q2960" i="3" s="1"/>
  <c r="R2960" i="3" s="1"/>
  <c r="S2960" i="3" s="1"/>
  <c r="L2960" i="3"/>
  <c r="I2960" i="3"/>
  <c r="T2960" i="3" s="1"/>
  <c r="U2960" i="3" s="1"/>
  <c r="V2960" i="3" s="1"/>
  <c r="W2960" i="3" s="1"/>
  <c r="X2960" i="3" s="1"/>
  <c r="Y2960" i="3" s="1"/>
  <c r="Z2960" i="3" s="1"/>
  <c r="AA2960" i="3" s="1"/>
  <c r="AB2960" i="3" s="1"/>
  <c r="AC2960" i="3" s="1"/>
  <c r="AJ2959" i="3"/>
  <c r="AK2959" i="3" s="1"/>
  <c r="J2959" i="3"/>
  <c r="I2959" i="3"/>
  <c r="L2959" i="3" s="1"/>
  <c r="AJ2958" i="3"/>
  <c r="AK2958" i="3" s="1"/>
  <c r="I2958" i="3"/>
  <c r="AJ2957" i="3"/>
  <c r="AK2957" i="3" s="1"/>
  <c r="P2957" i="3"/>
  <c r="Q2957" i="3" s="1"/>
  <c r="R2957" i="3" s="1"/>
  <c r="S2957" i="3" s="1"/>
  <c r="M2957" i="3"/>
  <c r="N2957" i="3" s="1"/>
  <c r="O2957" i="3" s="1"/>
  <c r="I2957" i="3"/>
  <c r="J2957" i="3" s="1"/>
  <c r="AJ2956" i="3"/>
  <c r="AK2956" i="3" s="1"/>
  <c r="I2956" i="3"/>
  <c r="AJ2955" i="3"/>
  <c r="AK2955" i="3" s="1"/>
  <c r="I2955" i="3"/>
  <c r="L2955" i="3" s="1"/>
  <c r="AJ2954" i="3"/>
  <c r="AK2954" i="3" s="1"/>
  <c r="V2954" i="3"/>
  <c r="W2954" i="3" s="1"/>
  <c r="X2954" i="3" s="1"/>
  <c r="Y2954" i="3" s="1"/>
  <c r="Z2954" i="3" s="1"/>
  <c r="AA2954" i="3" s="1"/>
  <c r="AB2954" i="3" s="1"/>
  <c r="AC2954" i="3" s="1"/>
  <c r="T2954" i="3"/>
  <c r="U2954" i="3" s="1"/>
  <c r="M2954" i="3"/>
  <c r="N2954" i="3" s="1"/>
  <c r="O2954" i="3" s="1"/>
  <c r="P2954" i="3" s="1"/>
  <c r="Q2954" i="3" s="1"/>
  <c r="R2954" i="3" s="1"/>
  <c r="S2954" i="3" s="1"/>
  <c r="J2954" i="3"/>
  <c r="I2954" i="3"/>
  <c r="L2954" i="3" s="1"/>
  <c r="AJ2953" i="3"/>
  <c r="AK2953" i="3" s="1"/>
  <c r="I2953" i="3"/>
  <c r="AJ2952" i="3"/>
  <c r="AK2952" i="3" s="1"/>
  <c r="I2952" i="3"/>
  <c r="T2952" i="3" s="1"/>
  <c r="U2952" i="3" s="1"/>
  <c r="V2952" i="3" s="1"/>
  <c r="W2952" i="3" s="1"/>
  <c r="X2952" i="3" s="1"/>
  <c r="Y2952" i="3" s="1"/>
  <c r="Z2952" i="3" s="1"/>
  <c r="AA2952" i="3" s="1"/>
  <c r="AB2952" i="3" s="1"/>
  <c r="AC2952" i="3" s="1"/>
  <c r="AJ2951" i="3"/>
  <c r="AK2951" i="3" s="1"/>
  <c r="I2951" i="3"/>
  <c r="AJ2950" i="3"/>
  <c r="AK2950" i="3" s="1"/>
  <c r="M2950" i="3"/>
  <c r="N2950" i="3" s="1"/>
  <c r="O2950" i="3" s="1"/>
  <c r="P2950" i="3" s="1"/>
  <c r="Q2950" i="3" s="1"/>
  <c r="R2950" i="3" s="1"/>
  <c r="S2950" i="3" s="1"/>
  <c r="L2950" i="3"/>
  <c r="I2950" i="3"/>
  <c r="K2950" i="3" s="1"/>
  <c r="AJ2949" i="3"/>
  <c r="AK2949" i="3" s="1"/>
  <c r="I2949" i="3"/>
  <c r="M2949" i="3" s="1"/>
  <c r="N2949" i="3" s="1"/>
  <c r="O2949" i="3" s="1"/>
  <c r="P2949" i="3" s="1"/>
  <c r="Q2949" i="3" s="1"/>
  <c r="R2949" i="3" s="1"/>
  <c r="S2949" i="3" s="1"/>
  <c r="AJ2948" i="3"/>
  <c r="AK2948" i="3" s="1"/>
  <c r="I2948" i="3"/>
  <c r="T2948" i="3" s="1"/>
  <c r="U2948" i="3" s="1"/>
  <c r="V2948" i="3" s="1"/>
  <c r="W2948" i="3" s="1"/>
  <c r="X2948" i="3" s="1"/>
  <c r="Y2948" i="3" s="1"/>
  <c r="Z2948" i="3" s="1"/>
  <c r="AA2948" i="3" s="1"/>
  <c r="AB2948" i="3" s="1"/>
  <c r="AC2948" i="3" s="1"/>
  <c r="AJ2947" i="3"/>
  <c r="AK2947" i="3" s="1"/>
  <c r="J2947" i="3"/>
  <c r="I2947" i="3"/>
  <c r="L2947" i="3" s="1"/>
  <c r="AJ2946" i="3"/>
  <c r="AK2946" i="3" s="1"/>
  <c r="K2946" i="3"/>
  <c r="I2946" i="3"/>
  <c r="J2946" i="3" s="1"/>
  <c r="AJ2945" i="3"/>
  <c r="AK2945" i="3" s="1"/>
  <c r="I2945" i="3"/>
  <c r="M2945" i="3" s="1"/>
  <c r="N2945" i="3" s="1"/>
  <c r="O2945" i="3" s="1"/>
  <c r="P2945" i="3" s="1"/>
  <c r="Q2945" i="3" s="1"/>
  <c r="R2945" i="3" s="1"/>
  <c r="S2945" i="3" s="1"/>
  <c r="AJ2944" i="3"/>
  <c r="AK2944" i="3" s="1"/>
  <c r="I2944" i="3"/>
  <c r="T2944" i="3" s="1"/>
  <c r="U2944" i="3" s="1"/>
  <c r="V2944" i="3" s="1"/>
  <c r="W2944" i="3" s="1"/>
  <c r="X2944" i="3" s="1"/>
  <c r="Y2944" i="3" s="1"/>
  <c r="Z2944" i="3" s="1"/>
  <c r="AA2944" i="3" s="1"/>
  <c r="AB2944" i="3" s="1"/>
  <c r="AC2944" i="3" s="1"/>
  <c r="AJ2943" i="3"/>
  <c r="AK2943" i="3" s="1"/>
  <c r="I2943" i="3"/>
  <c r="AJ2942" i="3"/>
  <c r="AK2942" i="3" s="1"/>
  <c r="I2942" i="3"/>
  <c r="AJ2941" i="3"/>
  <c r="AK2941" i="3" s="1"/>
  <c r="I2941" i="3"/>
  <c r="J2941" i="3" s="1"/>
  <c r="AJ2940" i="3"/>
  <c r="AK2940" i="3" s="1"/>
  <c r="I2940" i="3"/>
  <c r="T2940" i="3" s="1"/>
  <c r="U2940" i="3" s="1"/>
  <c r="V2940" i="3" s="1"/>
  <c r="W2940" i="3" s="1"/>
  <c r="X2940" i="3" s="1"/>
  <c r="Y2940" i="3" s="1"/>
  <c r="Z2940" i="3" s="1"/>
  <c r="AA2940" i="3" s="1"/>
  <c r="AB2940" i="3" s="1"/>
  <c r="AC2940" i="3" s="1"/>
  <c r="AJ2939" i="3"/>
  <c r="AK2939" i="3" s="1"/>
  <c r="J2939" i="3"/>
  <c r="I2939" i="3"/>
  <c r="L2939" i="3" s="1"/>
  <c r="AJ2938" i="3"/>
  <c r="AK2938" i="3" s="1"/>
  <c r="J2938" i="3"/>
  <c r="I2938" i="3"/>
  <c r="L2938" i="3" s="1"/>
  <c r="AJ2937" i="3"/>
  <c r="AK2937" i="3" s="1"/>
  <c r="M2937" i="3"/>
  <c r="N2937" i="3" s="1"/>
  <c r="O2937" i="3" s="1"/>
  <c r="P2937" i="3" s="1"/>
  <c r="Q2937" i="3" s="1"/>
  <c r="R2937" i="3" s="1"/>
  <c r="S2937" i="3" s="1"/>
  <c r="I2937" i="3"/>
  <c r="J2937" i="3" s="1"/>
  <c r="AJ2936" i="3"/>
  <c r="AK2936" i="3" s="1"/>
  <c r="I2936" i="3"/>
  <c r="T2936" i="3" s="1"/>
  <c r="U2936" i="3" s="1"/>
  <c r="V2936" i="3" s="1"/>
  <c r="W2936" i="3" s="1"/>
  <c r="X2936" i="3" s="1"/>
  <c r="Y2936" i="3" s="1"/>
  <c r="Z2936" i="3" s="1"/>
  <c r="AA2936" i="3" s="1"/>
  <c r="AB2936" i="3" s="1"/>
  <c r="AC2936" i="3" s="1"/>
  <c r="AJ2935" i="3"/>
  <c r="AK2935" i="3" s="1"/>
  <c r="I2935" i="3"/>
  <c r="AJ2934" i="3"/>
  <c r="AK2934" i="3" s="1"/>
  <c r="I2934" i="3"/>
  <c r="AJ2933" i="3"/>
  <c r="AK2933" i="3" s="1"/>
  <c r="M2933" i="3"/>
  <c r="N2933" i="3" s="1"/>
  <c r="O2933" i="3" s="1"/>
  <c r="P2933" i="3" s="1"/>
  <c r="Q2933" i="3" s="1"/>
  <c r="R2933" i="3" s="1"/>
  <c r="S2933" i="3" s="1"/>
  <c r="J2933" i="3"/>
  <c r="I2933" i="3"/>
  <c r="AJ2932" i="3"/>
  <c r="AK2932" i="3" s="1"/>
  <c r="I2932" i="3"/>
  <c r="AJ2931" i="3"/>
  <c r="AK2931" i="3" s="1"/>
  <c r="J2931" i="3"/>
  <c r="I2931" i="3"/>
  <c r="L2931" i="3" s="1"/>
  <c r="AJ2930" i="3"/>
  <c r="AK2930" i="3" s="1"/>
  <c r="I2930" i="3"/>
  <c r="AJ2929" i="3"/>
  <c r="AK2929" i="3" s="1"/>
  <c r="I2929" i="3"/>
  <c r="AJ2928" i="3"/>
  <c r="AK2928" i="3" s="1"/>
  <c r="K2928" i="3"/>
  <c r="I2928" i="3"/>
  <c r="T2928" i="3" s="1"/>
  <c r="U2928" i="3" s="1"/>
  <c r="V2928" i="3" s="1"/>
  <c r="W2928" i="3" s="1"/>
  <c r="X2928" i="3" s="1"/>
  <c r="Y2928" i="3" s="1"/>
  <c r="Z2928" i="3" s="1"/>
  <c r="AA2928" i="3" s="1"/>
  <c r="AB2928" i="3" s="1"/>
  <c r="AC2928" i="3" s="1"/>
  <c r="AJ2927" i="3"/>
  <c r="AK2927" i="3" s="1"/>
  <c r="I2927" i="3"/>
  <c r="L2927" i="3" s="1"/>
  <c r="AJ2926" i="3"/>
  <c r="AK2926" i="3" s="1"/>
  <c r="M2926" i="3"/>
  <c r="N2926" i="3" s="1"/>
  <c r="O2926" i="3" s="1"/>
  <c r="P2926" i="3" s="1"/>
  <c r="Q2926" i="3" s="1"/>
  <c r="R2926" i="3" s="1"/>
  <c r="S2926" i="3" s="1"/>
  <c r="I2926" i="3"/>
  <c r="L2926" i="3" s="1"/>
  <c r="AJ2925" i="3"/>
  <c r="AK2925" i="3" s="1"/>
  <c r="I2925" i="3"/>
  <c r="AJ2924" i="3"/>
  <c r="AK2924" i="3" s="1"/>
  <c r="I2924" i="3"/>
  <c r="AJ2923" i="3"/>
  <c r="AK2923" i="3" s="1"/>
  <c r="I2923" i="3"/>
  <c r="AJ2922" i="3"/>
  <c r="AK2922" i="3" s="1"/>
  <c r="I2922" i="3"/>
  <c r="AJ2921" i="3"/>
  <c r="AK2921" i="3" s="1"/>
  <c r="I2921" i="3"/>
  <c r="J2921" i="3" s="1"/>
  <c r="AJ2920" i="3"/>
  <c r="AK2920" i="3" s="1"/>
  <c r="I2920" i="3"/>
  <c r="AJ2919" i="3"/>
  <c r="AK2919" i="3" s="1"/>
  <c r="M2919" i="3"/>
  <c r="N2919" i="3" s="1"/>
  <c r="O2919" i="3" s="1"/>
  <c r="P2919" i="3" s="1"/>
  <c r="Q2919" i="3" s="1"/>
  <c r="R2919" i="3" s="1"/>
  <c r="S2919" i="3" s="1"/>
  <c r="J2919" i="3"/>
  <c r="I2919" i="3"/>
  <c r="L2919" i="3" s="1"/>
  <c r="AJ2918" i="3"/>
  <c r="AK2918" i="3" s="1"/>
  <c r="I2918" i="3"/>
  <c r="AJ2917" i="3"/>
  <c r="AK2917" i="3" s="1"/>
  <c r="I2917" i="3"/>
  <c r="AJ2916" i="3"/>
  <c r="AK2916" i="3" s="1"/>
  <c r="M2916" i="3"/>
  <c r="N2916" i="3" s="1"/>
  <c r="O2916" i="3" s="1"/>
  <c r="P2916" i="3" s="1"/>
  <c r="Q2916" i="3" s="1"/>
  <c r="R2916" i="3" s="1"/>
  <c r="S2916" i="3" s="1"/>
  <c r="K2916" i="3"/>
  <c r="J2916" i="3"/>
  <c r="I2916" i="3"/>
  <c r="L2916" i="3" s="1"/>
  <c r="AJ2915" i="3"/>
  <c r="AK2915" i="3" s="1"/>
  <c r="T2915" i="3"/>
  <c r="U2915" i="3" s="1"/>
  <c r="V2915" i="3" s="1"/>
  <c r="W2915" i="3" s="1"/>
  <c r="X2915" i="3" s="1"/>
  <c r="Y2915" i="3" s="1"/>
  <c r="Z2915" i="3" s="1"/>
  <c r="AA2915" i="3" s="1"/>
  <c r="AB2915" i="3" s="1"/>
  <c r="AC2915" i="3" s="1"/>
  <c r="O2915" i="3"/>
  <c r="P2915" i="3" s="1"/>
  <c r="Q2915" i="3" s="1"/>
  <c r="R2915" i="3" s="1"/>
  <c r="S2915" i="3" s="1"/>
  <c r="M2915" i="3"/>
  <c r="N2915" i="3" s="1"/>
  <c r="J2915" i="3"/>
  <c r="I2915" i="3"/>
  <c r="L2915" i="3" s="1"/>
  <c r="AJ2914" i="3"/>
  <c r="AK2914" i="3" s="1"/>
  <c r="M2914" i="3"/>
  <c r="N2914" i="3" s="1"/>
  <c r="O2914" i="3" s="1"/>
  <c r="P2914" i="3" s="1"/>
  <c r="Q2914" i="3" s="1"/>
  <c r="R2914" i="3" s="1"/>
  <c r="S2914" i="3" s="1"/>
  <c r="I2914" i="3"/>
  <c r="L2914" i="3" s="1"/>
  <c r="AJ2913" i="3"/>
  <c r="AK2913" i="3" s="1"/>
  <c r="J2913" i="3"/>
  <c r="I2913" i="3"/>
  <c r="M2913" i="3" s="1"/>
  <c r="N2913" i="3" s="1"/>
  <c r="O2913" i="3" s="1"/>
  <c r="P2913" i="3" s="1"/>
  <c r="Q2913" i="3" s="1"/>
  <c r="R2913" i="3" s="1"/>
  <c r="S2913" i="3" s="1"/>
  <c r="AJ2912" i="3"/>
  <c r="AK2912" i="3" s="1"/>
  <c r="M2912" i="3"/>
  <c r="N2912" i="3" s="1"/>
  <c r="O2912" i="3" s="1"/>
  <c r="P2912" i="3" s="1"/>
  <c r="Q2912" i="3" s="1"/>
  <c r="R2912" i="3" s="1"/>
  <c r="S2912" i="3" s="1"/>
  <c r="J2912" i="3"/>
  <c r="I2912" i="3"/>
  <c r="T2912" i="3" s="1"/>
  <c r="U2912" i="3" s="1"/>
  <c r="V2912" i="3" s="1"/>
  <c r="W2912" i="3" s="1"/>
  <c r="X2912" i="3" s="1"/>
  <c r="Y2912" i="3" s="1"/>
  <c r="Z2912" i="3" s="1"/>
  <c r="AA2912" i="3" s="1"/>
  <c r="AB2912" i="3" s="1"/>
  <c r="AC2912" i="3" s="1"/>
  <c r="AJ2911" i="3"/>
  <c r="AK2911" i="3" s="1"/>
  <c r="I2911" i="3"/>
  <c r="L2911" i="3" s="1"/>
  <c r="AJ2910" i="3"/>
  <c r="AK2910" i="3" s="1"/>
  <c r="J2910" i="3"/>
  <c r="I2910" i="3"/>
  <c r="L2910" i="3" s="1"/>
  <c r="AJ2909" i="3"/>
  <c r="AK2909" i="3" s="1"/>
  <c r="M2909" i="3"/>
  <c r="N2909" i="3" s="1"/>
  <c r="O2909" i="3" s="1"/>
  <c r="P2909" i="3" s="1"/>
  <c r="Q2909" i="3" s="1"/>
  <c r="R2909" i="3" s="1"/>
  <c r="S2909" i="3" s="1"/>
  <c r="J2909" i="3"/>
  <c r="I2909" i="3"/>
  <c r="AJ2908" i="3"/>
  <c r="AK2908" i="3" s="1"/>
  <c r="V2908" i="3"/>
  <c r="W2908" i="3" s="1"/>
  <c r="X2908" i="3" s="1"/>
  <c r="Y2908" i="3" s="1"/>
  <c r="Z2908" i="3" s="1"/>
  <c r="AA2908" i="3" s="1"/>
  <c r="AB2908" i="3" s="1"/>
  <c r="AC2908" i="3" s="1"/>
  <c r="M2908" i="3"/>
  <c r="N2908" i="3" s="1"/>
  <c r="O2908" i="3" s="1"/>
  <c r="P2908" i="3" s="1"/>
  <c r="Q2908" i="3" s="1"/>
  <c r="R2908" i="3" s="1"/>
  <c r="S2908" i="3" s="1"/>
  <c r="L2908" i="3"/>
  <c r="I2908" i="3"/>
  <c r="T2908" i="3" s="1"/>
  <c r="U2908" i="3" s="1"/>
  <c r="AJ2907" i="3"/>
  <c r="AK2907" i="3" s="1"/>
  <c r="V2907" i="3"/>
  <c r="W2907" i="3" s="1"/>
  <c r="X2907" i="3" s="1"/>
  <c r="Y2907" i="3" s="1"/>
  <c r="Z2907" i="3" s="1"/>
  <c r="AA2907" i="3" s="1"/>
  <c r="AB2907" i="3" s="1"/>
  <c r="AC2907" i="3" s="1"/>
  <c r="T2907" i="3"/>
  <c r="U2907" i="3" s="1"/>
  <c r="M2907" i="3"/>
  <c r="N2907" i="3" s="1"/>
  <c r="O2907" i="3" s="1"/>
  <c r="P2907" i="3" s="1"/>
  <c r="Q2907" i="3" s="1"/>
  <c r="R2907" i="3" s="1"/>
  <c r="S2907" i="3" s="1"/>
  <c r="K2907" i="3"/>
  <c r="J2907" i="3"/>
  <c r="I2907" i="3"/>
  <c r="L2907" i="3" s="1"/>
  <c r="AJ2906" i="3"/>
  <c r="AK2906" i="3" s="1"/>
  <c r="I2906" i="3"/>
  <c r="L2906" i="3" s="1"/>
  <c r="AJ2905" i="3"/>
  <c r="AK2905" i="3" s="1"/>
  <c r="I2905" i="3"/>
  <c r="AJ2904" i="3"/>
  <c r="AK2904" i="3" s="1"/>
  <c r="M2904" i="3"/>
  <c r="N2904" i="3" s="1"/>
  <c r="O2904" i="3" s="1"/>
  <c r="P2904" i="3" s="1"/>
  <c r="Q2904" i="3" s="1"/>
  <c r="R2904" i="3" s="1"/>
  <c r="S2904" i="3" s="1"/>
  <c r="J2904" i="3"/>
  <c r="I2904" i="3"/>
  <c r="T2904" i="3" s="1"/>
  <c r="U2904" i="3" s="1"/>
  <c r="V2904" i="3" s="1"/>
  <c r="W2904" i="3" s="1"/>
  <c r="X2904" i="3" s="1"/>
  <c r="Y2904" i="3" s="1"/>
  <c r="Z2904" i="3" s="1"/>
  <c r="AA2904" i="3" s="1"/>
  <c r="AB2904" i="3" s="1"/>
  <c r="AC2904" i="3" s="1"/>
  <c r="AJ2903" i="3"/>
  <c r="AK2903" i="3" s="1"/>
  <c r="I2903" i="3"/>
  <c r="L2903" i="3" s="1"/>
  <c r="AJ2902" i="3"/>
  <c r="AK2902" i="3" s="1"/>
  <c r="I2902" i="3"/>
  <c r="L2902" i="3" s="1"/>
  <c r="AJ2901" i="3"/>
  <c r="AK2901" i="3" s="1"/>
  <c r="I2901" i="3"/>
  <c r="J2901" i="3" s="1"/>
  <c r="AJ2900" i="3"/>
  <c r="AK2900" i="3" s="1"/>
  <c r="L2900" i="3"/>
  <c r="J2900" i="3"/>
  <c r="I2900" i="3"/>
  <c r="T2900" i="3" s="1"/>
  <c r="U2900" i="3" s="1"/>
  <c r="V2900" i="3" s="1"/>
  <c r="W2900" i="3" s="1"/>
  <c r="X2900" i="3" s="1"/>
  <c r="Y2900" i="3" s="1"/>
  <c r="Z2900" i="3" s="1"/>
  <c r="AA2900" i="3" s="1"/>
  <c r="AB2900" i="3" s="1"/>
  <c r="AC2900" i="3" s="1"/>
  <c r="AJ2899" i="3"/>
  <c r="AK2899" i="3" s="1"/>
  <c r="T2899" i="3"/>
  <c r="U2899" i="3" s="1"/>
  <c r="V2899" i="3" s="1"/>
  <c r="W2899" i="3" s="1"/>
  <c r="X2899" i="3" s="1"/>
  <c r="Y2899" i="3" s="1"/>
  <c r="Z2899" i="3" s="1"/>
  <c r="AA2899" i="3" s="1"/>
  <c r="AB2899" i="3" s="1"/>
  <c r="AC2899" i="3" s="1"/>
  <c r="I2899" i="3"/>
  <c r="L2899" i="3" s="1"/>
  <c r="AJ2898" i="3"/>
  <c r="AK2898" i="3" s="1"/>
  <c r="I2898" i="3"/>
  <c r="AJ2897" i="3"/>
  <c r="AK2897" i="3" s="1"/>
  <c r="I2897" i="3"/>
  <c r="M2897" i="3" s="1"/>
  <c r="N2897" i="3" s="1"/>
  <c r="O2897" i="3" s="1"/>
  <c r="P2897" i="3" s="1"/>
  <c r="Q2897" i="3" s="1"/>
  <c r="R2897" i="3" s="1"/>
  <c r="S2897" i="3" s="1"/>
  <c r="AJ2896" i="3"/>
  <c r="AK2896" i="3" s="1"/>
  <c r="J2896" i="3"/>
  <c r="I2896" i="3"/>
  <c r="T2896" i="3" s="1"/>
  <c r="U2896" i="3" s="1"/>
  <c r="V2896" i="3" s="1"/>
  <c r="W2896" i="3" s="1"/>
  <c r="X2896" i="3" s="1"/>
  <c r="Y2896" i="3" s="1"/>
  <c r="Z2896" i="3" s="1"/>
  <c r="AA2896" i="3" s="1"/>
  <c r="AB2896" i="3" s="1"/>
  <c r="AC2896" i="3" s="1"/>
  <c r="AJ2895" i="3"/>
  <c r="AK2895" i="3" s="1"/>
  <c r="I2895" i="3"/>
  <c r="AJ2894" i="3"/>
  <c r="AK2894" i="3" s="1"/>
  <c r="I2894" i="3"/>
  <c r="L2894" i="3" s="1"/>
  <c r="AK2893" i="3"/>
  <c r="AJ2893" i="3"/>
  <c r="I2893" i="3"/>
  <c r="AJ2892" i="3"/>
  <c r="AK2892" i="3" s="1"/>
  <c r="I2892" i="3"/>
  <c r="T2892" i="3" s="1"/>
  <c r="U2892" i="3" s="1"/>
  <c r="V2892" i="3" s="1"/>
  <c r="W2892" i="3" s="1"/>
  <c r="X2892" i="3" s="1"/>
  <c r="Y2892" i="3" s="1"/>
  <c r="Z2892" i="3" s="1"/>
  <c r="AA2892" i="3" s="1"/>
  <c r="AB2892" i="3" s="1"/>
  <c r="AC2892" i="3" s="1"/>
  <c r="AJ2891" i="3"/>
  <c r="AK2891" i="3" s="1"/>
  <c r="I2891" i="3"/>
  <c r="AJ2890" i="3"/>
  <c r="AK2890" i="3" s="1"/>
  <c r="J2890" i="3"/>
  <c r="I2890" i="3"/>
  <c r="L2890" i="3" s="1"/>
  <c r="AJ2889" i="3"/>
  <c r="AK2889" i="3" s="1"/>
  <c r="M2889" i="3"/>
  <c r="N2889" i="3" s="1"/>
  <c r="O2889" i="3" s="1"/>
  <c r="P2889" i="3" s="1"/>
  <c r="Q2889" i="3" s="1"/>
  <c r="R2889" i="3" s="1"/>
  <c r="S2889" i="3" s="1"/>
  <c r="I2889" i="3"/>
  <c r="J2889" i="3" s="1"/>
  <c r="AJ2888" i="3"/>
  <c r="AK2888" i="3" s="1"/>
  <c r="I2888" i="3"/>
  <c r="T2888" i="3" s="1"/>
  <c r="U2888" i="3" s="1"/>
  <c r="V2888" i="3" s="1"/>
  <c r="W2888" i="3" s="1"/>
  <c r="X2888" i="3" s="1"/>
  <c r="Y2888" i="3" s="1"/>
  <c r="Z2888" i="3" s="1"/>
  <c r="AA2888" i="3" s="1"/>
  <c r="AB2888" i="3" s="1"/>
  <c r="AC2888" i="3" s="1"/>
  <c r="AJ2887" i="3"/>
  <c r="AK2887" i="3" s="1"/>
  <c r="O2887" i="3"/>
  <c r="P2887" i="3" s="1"/>
  <c r="Q2887" i="3" s="1"/>
  <c r="R2887" i="3" s="1"/>
  <c r="S2887" i="3" s="1"/>
  <c r="M2887" i="3"/>
  <c r="N2887" i="3" s="1"/>
  <c r="I2887" i="3"/>
  <c r="L2887" i="3" s="1"/>
  <c r="AJ2886" i="3"/>
  <c r="AK2886" i="3" s="1"/>
  <c r="T2886" i="3"/>
  <c r="U2886" i="3" s="1"/>
  <c r="V2886" i="3" s="1"/>
  <c r="W2886" i="3" s="1"/>
  <c r="X2886" i="3" s="1"/>
  <c r="Y2886" i="3" s="1"/>
  <c r="Z2886" i="3" s="1"/>
  <c r="AA2886" i="3" s="1"/>
  <c r="AB2886" i="3" s="1"/>
  <c r="AC2886" i="3" s="1"/>
  <c r="I2886" i="3"/>
  <c r="L2886" i="3" s="1"/>
  <c r="AK2885" i="3"/>
  <c r="AJ2885" i="3"/>
  <c r="I2885" i="3"/>
  <c r="AJ2884" i="3"/>
  <c r="AK2884" i="3" s="1"/>
  <c r="I2884" i="3"/>
  <c r="AJ2883" i="3"/>
  <c r="AK2883" i="3" s="1"/>
  <c r="M2883" i="3"/>
  <c r="N2883" i="3" s="1"/>
  <c r="O2883" i="3" s="1"/>
  <c r="P2883" i="3" s="1"/>
  <c r="Q2883" i="3" s="1"/>
  <c r="R2883" i="3" s="1"/>
  <c r="S2883" i="3" s="1"/>
  <c r="I2883" i="3"/>
  <c r="L2883" i="3" s="1"/>
  <c r="AJ2882" i="3"/>
  <c r="AK2882" i="3" s="1"/>
  <c r="T2882" i="3"/>
  <c r="U2882" i="3" s="1"/>
  <c r="V2882" i="3" s="1"/>
  <c r="W2882" i="3" s="1"/>
  <c r="X2882" i="3" s="1"/>
  <c r="Y2882" i="3" s="1"/>
  <c r="Z2882" i="3" s="1"/>
  <c r="AA2882" i="3" s="1"/>
  <c r="AB2882" i="3" s="1"/>
  <c r="AC2882" i="3" s="1"/>
  <c r="I2882" i="3"/>
  <c r="L2882" i="3" s="1"/>
  <c r="AJ2881" i="3"/>
  <c r="AK2881" i="3" s="1"/>
  <c r="I2881" i="3"/>
  <c r="M2881" i="3" s="1"/>
  <c r="N2881" i="3" s="1"/>
  <c r="O2881" i="3" s="1"/>
  <c r="P2881" i="3" s="1"/>
  <c r="Q2881" i="3" s="1"/>
  <c r="R2881" i="3" s="1"/>
  <c r="S2881" i="3" s="1"/>
  <c r="AJ2880" i="3"/>
  <c r="AK2880" i="3" s="1"/>
  <c r="I2880" i="3"/>
  <c r="AJ2879" i="3"/>
  <c r="AK2879" i="3" s="1"/>
  <c r="M2879" i="3"/>
  <c r="N2879" i="3" s="1"/>
  <c r="O2879" i="3" s="1"/>
  <c r="P2879" i="3" s="1"/>
  <c r="Q2879" i="3" s="1"/>
  <c r="R2879" i="3" s="1"/>
  <c r="S2879" i="3" s="1"/>
  <c r="L2879" i="3"/>
  <c r="J2879" i="3"/>
  <c r="I2879" i="3"/>
  <c r="K2879" i="3" s="1"/>
  <c r="AJ2878" i="3"/>
  <c r="AK2878" i="3" s="1"/>
  <c r="I2878" i="3"/>
  <c r="L2878" i="3" s="1"/>
  <c r="AJ2877" i="3"/>
  <c r="AK2877" i="3" s="1"/>
  <c r="I2877" i="3"/>
  <c r="AJ2876" i="3"/>
  <c r="AK2876" i="3" s="1"/>
  <c r="L2876" i="3"/>
  <c r="J2876" i="3"/>
  <c r="I2876" i="3"/>
  <c r="T2876" i="3" s="1"/>
  <c r="U2876" i="3" s="1"/>
  <c r="V2876" i="3" s="1"/>
  <c r="W2876" i="3" s="1"/>
  <c r="X2876" i="3" s="1"/>
  <c r="Y2876" i="3" s="1"/>
  <c r="Z2876" i="3" s="1"/>
  <c r="AA2876" i="3" s="1"/>
  <c r="AB2876" i="3" s="1"/>
  <c r="AC2876" i="3" s="1"/>
  <c r="AJ2875" i="3"/>
  <c r="AK2875" i="3" s="1"/>
  <c r="I2875" i="3"/>
  <c r="AJ2874" i="3"/>
  <c r="AK2874" i="3" s="1"/>
  <c r="I2874" i="3"/>
  <c r="AJ2873" i="3"/>
  <c r="AK2873" i="3" s="1"/>
  <c r="J2873" i="3"/>
  <c r="I2873" i="3"/>
  <c r="M2873" i="3" s="1"/>
  <c r="N2873" i="3" s="1"/>
  <c r="O2873" i="3" s="1"/>
  <c r="P2873" i="3" s="1"/>
  <c r="Q2873" i="3" s="1"/>
  <c r="R2873" i="3" s="1"/>
  <c r="S2873" i="3" s="1"/>
  <c r="AJ2872" i="3"/>
  <c r="AK2872" i="3" s="1"/>
  <c r="I2872" i="3"/>
  <c r="AJ2871" i="3"/>
  <c r="AK2871" i="3" s="1"/>
  <c r="I2871" i="3"/>
  <c r="AJ2870" i="3"/>
  <c r="AK2870" i="3" s="1"/>
  <c r="I2870" i="3"/>
  <c r="T2870" i="3" s="1"/>
  <c r="U2870" i="3" s="1"/>
  <c r="V2870" i="3" s="1"/>
  <c r="W2870" i="3" s="1"/>
  <c r="X2870" i="3" s="1"/>
  <c r="Y2870" i="3" s="1"/>
  <c r="Z2870" i="3" s="1"/>
  <c r="AA2870" i="3" s="1"/>
  <c r="AB2870" i="3" s="1"/>
  <c r="AC2870" i="3" s="1"/>
  <c r="AJ2869" i="3"/>
  <c r="AK2869" i="3" s="1"/>
  <c r="I2869" i="3"/>
  <c r="AJ2868" i="3"/>
  <c r="AK2868" i="3" s="1"/>
  <c r="I2868" i="3"/>
  <c r="AJ2867" i="3"/>
  <c r="AK2867" i="3" s="1"/>
  <c r="I2867" i="3"/>
  <c r="M2867" i="3" s="1"/>
  <c r="N2867" i="3" s="1"/>
  <c r="O2867" i="3" s="1"/>
  <c r="P2867" i="3" s="1"/>
  <c r="Q2867" i="3" s="1"/>
  <c r="R2867" i="3" s="1"/>
  <c r="S2867" i="3" s="1"/>
  <c r="AJ2866" i="3"/>
  <c r="AK2866" i="3" s="1"/>
  <c r="I2866" i="3"/>
  <c r="AJ2865" i="3"/>
  <c r="AK2865" i="3" s="1"/>
  <c r="I2865" i="3"/>
  <c r="K2865" i="3" s="1"/>
  <c r="AJ2864" i="3"/>
  <c r="AK2864" i="3" s="1"/>
  <c r="L2864" i="3"/>
  <c r="I2864" i="3"/>
  <c r="K2864" i="3" s="1"/>
  <c r="AK2863" i="3"/>
  <c r="AJ2863" i="3"/>
  <c r="I2863" i="3"/>
  <c r="M2863" i="3" s="1"/>
  <c r="N2863" i="3" s="1"/>
  <c r="O2863" i="3" s="1"/>
  <c r="P2863" i="3" s="1"/>
  <c r="Q2863" i="3" s="1"/>
  <c r="R2863" i="3" s="1"/>
  <c r="S2863" i="3" s="1"/>
  <c r="AJ2862" i="3"/>
  <c r="AK2862" i="3" s="1"/>
  <c r="J2862" i="3"/>
  <c r="I2862" i="3"/>
  <c r="K2862" i="3" s="1"/>
  <c r="AJ2861" i="3"/>
  <c r="AK2861" i="3" s="1"/>
  <c r="I2861" i="3"/>
  <c r="K2861" i="3" s="1"/>
  <c r="AJ2860" i="3"/>
  <c r="AK2860" i="3" s="1"/>
  <c r="J2860" i="3"/>
  <c r="I2860" i="3"/>
  <c r="K2860" i="3" s="1"/>
  <c r="AJ2859" i="3"/>
  <c r="AK2859" i="3" s="1"/>
  <c r="I2859" i="3"/>
  <c r="AJ2858" i="3"/>
  <c r="AK2858" i="3" s="1"/>
  <c r="M2858" i="3"/>
  <c r="N2858" i="3" s="1"/>
  <c r="O2858" i="3" s="1"/>
  <c r="P2858" i="3" s="1"/>
  <c r="Q2858" i="3" s="1"/>
  <c r="R2858" i="3" s="1"/>
  <c r="S2858" i="3" s="1"/>
  <c r="L2858" i="3"/>
  <c r="I2858" i="3"/>
  <c r="K2858" i="3" s="1"/>
  <c r="AJ2857" i="3"/>
  <c r="AK2857" i="3" s="1"/>
  <c r="I2857" i="3"/>
  <c r="AJ2856" i="3"/>
  <c r="AK2856" i="3" s="1"/>
  <c r="I2856" i="3"/>
  <c r="AJ2855" i="3"/>
  <c r="AK2855" i="3" s="1"/>
  <c r="I2855" i="3"/>
  <c r="K2855" i="3" s="1"/>
  <c r="AJ2854" i="3"/>
  <c r="AK2854" i="3" s="1"/>
  <c r="J2854" i="3"/>
  <c r="I2854" i="3"/>
  <c r="T2854" i="3" s="1"/>
  <c r="U2854" i="3" s="1"/>
  <c r="V2854" i="3" s="1"/>
  <c r="W2854" i="3" s="1"/>
  <c r="X2854" i="3" s="1"/>
  <c r="Y2854" i="3" s="1"/>
  <c r="Z2854" i="3" s="1"/>
  <c r="AA2854" i="3" s="1"/>
  <c r="AB2854" i="3" s="1"/>
  <c r="AC2854" i="3" s="1"/>
  <c r="AJ2853" i="3"/>
  <c r="AK2853" i="3" s="1"/>
  <c r="J2853" i="3"/>
  <c r="I2853" i="3"/>
  <c r="K2853" i="3" s="1"/>
  <c r="AJ2852" i="3"/>
  <c r="AK2852" i="3" s="1"/>
  <c r="I2852" i="3"/>
  <c r="L2852" i="3" s="1"/>
  <c r="AJ2851" i="3"/>
  <c r="AK2851" i="3" s="1"/>
  <c r="I2851" i="3"/>
  <c r="AJ2850" i="3"/>
  <c r="AK2850" i="3" s="1"/>
  <c r="I2850" i="3"/>
  <c r="T2850" i="3" s="1"/>
  <c r="U2850" i="3" s="1"/>
  <c r="V2850" i="3" s="1"/>
  <c r="W2850" i="3" s="1"/>
  <c r="X2850" i="3" s="1"/>
  <c r="Y2850" i="3" s="1"/>
  <c r="Z2850" i="3" s="1"/>
  <c r="AA2850" i="3" s="1"/>
  <c r="AB2850" i="3" s="1"/>
  <c r="AC2850" i="3" s="1"/>
  <c r="AJ2849" i="3"/>
  <c r="AK2849" i="3" s="1"/>
  <c r="I2849" i="3"/>
  <c r="K2849" i="3" s="1"/>
  <c r="AJ2848" i="3"/>
  <c r="AK2848" i="3" s="1"/>
  <c r="I2848" i="3"/>
  <c r="AK2847" i="3"/>
  <c r="AJ2847" i="3"/>
  <c r="M2847" i="3"/>
  <c r="N2847" i="3" s="1"/>
  <c r="O2847" i="3" s="1"/>
  <c r="P2847" i="3" s="1"/>
  <c r="Q2847" i="3" s="1"/>
  <c r="R2847" i="3" s="1"/>
  <c r="S2847" i="3" s="1"/>
  <c r="I2847" i="3"/>
  <c r="K2847" i="3" s="1"/>
  <c r="AJ2846" i="3"/>
  <c r="AK2846" i="3" s="1"/>
  <c r="I2846" i="3"/>
  <c r="T2846" i="3" s="1"/>
  <c r="U2846" i="3" s="1"/>
  <c r="V2846" i="3" s="1"/>
  <c r="W2846" i="3" s="1"/>
  <c r="X2846" i="3" s="1"/>
  <c r="Y2846" i="3" s="1"/>
  <c r="Z2846" i="3" s="1"/>
  <c r="AA2846" i="3" s="1"/>
  <c r="AB2846" i="3" s="1"/>
  <c r="AC2846" i="3" s="1"/>
  <c r="AJ2845" i="3"/>
  <c r="AK2845" i="3" s="1"/>
  <c r="I2845" i="3"/>
  <c r="K2845" i="3" s="1"/>
  <c r="AJ2844" i="3"/>
  <c r="AK2844" i="3" s="1"/>
  <c r="I2844" i="3"/>
  <c r="AJ2843" i="3"/>
  <c r="AK2843" i="3" s="1"/>
  <c r="I2843" i="3"/>
  <c r="K2843" i="3" s="1"/>
  <c r="AJ2842" i="3"/>
  <c r="AK2842" i="3" s="1"/>
  <c r="I2842" i="3"/>
  <c r="AJ2841" i="3"/>
  <c r="AK2841" i="3" s="1"/>
  <c r="I2841" i="3"/>
  <c r="AJ2840" i="3"/>
  <c r="AK2840" i="3" s="1"/>
  <c r="T2840" i="3"/>
  <c r="U2840" i="3" s="1"/>
  <c r="V2840" i="3" s="1"/>
  <c r="W2840" i="3" s="1"/>
  <c r="X2840" i="3" s="1"/>
  <c r="Y2840" i="3" s="1"/>
  <c r="Z2840" i="3" s="1"/>
  <c r="AA2840" i="3" s="1"/>
  <c r="AB2840" i="3" s="1"/>
  <c r="AC2840" i="3" s="1"/>
  <c r="R2840" i="3"/>
  <c r="S2840" i="3" s="1"/>
  <c r="M2840" i="3"/>
  <c r="N2840" i="3" s="1"/>
  <c r="O2840" i="3" s="1"/>
  <c r="P2840" i="3" s="1"/>
  <c r="Q2840" i="3" s="1"/>
  <c r="I2840" i="3"/>
  <c r="L2840" i="3" s="1"/>
  <c r="AJ2839" i="3"/>
  <c r="AK2839" i="3" s="1"/>
  <c r="I2839" i="3"/>
  <c r="AJ2838" i="3"/>
  <c r="AK2838" i="3" s="1"/>
  <c r="K2838" i="3"/>
  <c r="I2838" i="3"/>
  <c r="T2838" i="3" s="1"/>
  <c r="U2838" i="3" s="1"/>
  <c r="V2838" i="3" s="1"/>
  <c r="W2838" i="3" s="1"/>
  <c r="X2838" i="3" s="1"/>
  <c r="Y2838" i="3" s="1"/>
  <c r="Z2838" i="3" s="1"/>
  <c r="AA2838" i="3" s="1"/>
  <c r="AB2838" i="3" s="1"/>
  <c r="AC2838" i="3" s="1"/>
  <c r="AJ2837" i="3"/>
  <c r="AK2837" i="3" s="1"/>
  <c r="M2837" i="3"/>
  <c r="N2837" i="3" s="1"/>
  <c r="O2837" i="3" s="1"/>
  <c r="P2837" i="3" s="1"/>
  <c r="Q2837" i="3" s="1"/>
  <c r="R2837" i="3" s="1"/>
  <c r="S2837" i="3" s="1"/>
  <c r="I2837" i="3"/>
  <c r="AJ2836" i="3"/>
  <c r="AK2836" i="3" s="1"/>
  <c r="T2836" i="3"/>
  <c r="U2836" i="3" s="1"/>
  <c r="V2836" i="3" s="1"/>
  <c r="W2836" i="3" s="1"/>
  <c r="X2836" i="3" s="1"/>
  <c r="Y2836" i="3" s="1"/>
  <c r="Z2836" i="3" s="1"/>
  <c r="AA2836" i="3" s="1"/>
  <c r="AB2836" i="3" s="1"/>
  <c r="AC2836" i="3" s="1"/>
  <c r="M2836" i="3"/>
  <c r="N2836" i="3" s="1"/>
  <c r="O2836" i="3" s="1"/>
  <c r="P2836" i="3" s="1"/>
  <c r="Q2836" i="3" s="1"/>
  <c r="R2836" i="3" s="1"/>
  <c r="S2836" i="3" s="1"/>
  <c r="J2836" i="3"/>
  <c r="I2836" i="3"/>
  <c r="L2836" i="3" s="1"/>
  <c r="AJ2835" i="3"/>
  <c r="AK2835" i="3" s="1"/>
  <c r="I2835" i="3"/>
  <c r="M2835" i="3" s="1"/>
  <c r="N2835" i="3" s="1"/>
  <c r="O2835" i="3" s="1"/>
  <c r="P2835" i="3" s="1"/>
  <c r="Q2835" i="3" s="1"/>
  <c r="R2835" i="3" s="1"/>
  <c r="S2835" i="3" s="1"/>
  <c r="AJ2834" i="3"/>
  <c r="AK2834" i="3" s="1"/>
  <c r="K2834" i="3"/>
  <c r="J2834" i="3"/>
  <c r="I2834" i="3"/>
  <c r="T2834" i="3" s="1"/>
  <c r="U2834" i="3" s="1"/>
  <c r="V2834" i="3" s="1"/>
  <c r="W2834" i="3" s="1"/>
  <c r="X2834" i="3" s="1"/>
  <c r="Y2834" i="3" s="1"/>
  <c r="Z2834" i="3" s="1"/>
  <c r="AA2834" i="3" s="1"/>
  <c r="AB2834" i="3" s="1"/>
  <c r="AC2834" i="3" s="1"/>
  <c r="AJ2833" i="3"/>
  <c r="AK2833" i="3" s="1"/>
  <c r="I2833" i="3"/>
  <c r="AJ2832" i="3"/>
  <c r="AK2832" i="3" s="1"/>
  <c r="I2832" i="3"/>
  <c r="AJ2831" i="3"/>
  <c r="AK2831" i="3" s="1"/>
  <c r="I2831" i="3"/>
  <c r="K2831" i="3" s="1"/>
  <c r="AJ2830" i="3"/>
  <c r="AK2830" i="3" s="1"/>
  <c r="X2830" i="3"/>
  <c r="Y2830" i="3" s="1"/>
  <c r="Z2830" i="3" s="1"/>
  <c r="AA2830" i="3" s="1"/>
  <c r="AB2830" i="3" s="1"/>
  <c r="AC2830" i="3" s="1"/>
  <c r="K2830" i="3"/>
  <c r="I2830" i="3"/>
  <c r="T2830" i="3" s="1"/>
  <c r="U2830" i="3" s="1"/>
  <c r="V2830" i="3" s="1"/>
  <c r="W2830" i="3" s="1"/>
  <c r="AJ2829" i="3"/>
  <c r="AK2829" i="3" s="1"/>
  <c r="J2829" i="3"/>
  <c r="I2829" i="3"/>
  <c r="K2829" i="3" s="1"/>
  <c r="AJ2828" i="3"/>
  <c r="AK2828" i="3" s="1"/>
  <c r="M2828" i="3"/>
  <c r="N2828" i="3" s="1"/>
  <c r="O2828" i="3" s="1"/>
  <c r="P2828" i="3" s="1"/>
  <c r="Q2828" i="3" s="1"/>
  <c r="R2828" i="3" s="1"/>
  <c r="S2828" i="3" s="1"/>
  <c r="I2828" i="3"/>
  <c r="L2828" i="3" s="1"/>
  <c r="AJ2827" i="3"/>
  <c r="AK2827" i="3" s="1"/>
  <c r="I2827" i="3"/>
  <c r="AJ2826" i="3"/>
  <c r="AK2826" i="3" s="1"/>
  <c r="I2826" i="3"/>
  <c r="AJ2825" i="3"/>
  <c r="AK2825" i="3" s="1"/>
  <c r="I2825" i="3"/>
  <c r="K2825" i="3" s="1"/>
  <c r="AJ2824" i="3"/>
  <c r="AK2824" i="3" s="1"/>
  <c r="J2824" i="3"/>
  <c r="I2824" i="3"/>
  <c r="L2824" i="3" s="1"/>
  <c r="AK2823" i="3"/>
  <c r="AJ2823" i="3"/>
  <c r="I2823" i="3"/>
  <c r="M2823" i="3" s="1"/>
  <c r="N2823" i="3" s="1"/>
  <c r="O2823" i="3" s="1"/>
  <c r="P2823" i="3" s="1"/>
  <c r="Q2823" i="3" s="1"/>
  <c r="R2823" i="3" s="1"/>
  <c r="S2823" i="3" s="1"/>
  <c r="AJ2822" i="3"/>
  <c r="AK2822" i="3" s="1"/>
  <c r="K2822" i="3"/>
  <c r="I2822" i="3"/>
  <c r="T2822" i="3" s="1"/>
  <c r="U2822" i="3" s="1"/>
  <c r="V2822" i="3" s="1"/>
  <c r="W2822" i="3" s="1"/>
  <c r="X2822" i="3" s="1"/>
  <c r="Y2822" i="3" s="1"/>
  <c r="Z2822" i="3" s="1"/>
  <c r="AA2822" i="3" s="1"/>
  <c r="AB2822" i="3" s="1"/>
  <c r="AC2822" i="3" s="1"/>
  <c r="AJ2821" i="3"/>
  <c r="AK2821" i="3" s="1"/>
  <c r="I2821" i="3"/>
  <c r="K2821" i="3" s="1"/>
  <c r="AJ2820" i="3"/>
  <c r="AK2820" i="3" s="1"/>
  <c r="I2820" i="3"/>
  <c r="L2820" i="3" s="1"/>
  <c r="AJ2819" i="3"/>
  <c r="AK2819" i="3" s="1"/>
  <c r="I2819" i="3"/>
  <c r="K2819" i="3" s="1"/>
  <c r="AJ2818" i="3"/>
  <c r="AK2818" i="3" s="1"/>
  <c r="I2818" i="3"/>
  <c r="T2818" i="3" s="1"/>
  <c r="U2818" i="3" s="1"/>
  <c r="V2818" i="3" s="1"/>
  <c r="W2818" i="3" s="1"/>
  <c r="X2818" i="3" s="1"/>
  <c r="Y2818" i="3" s="1"/>
  <c r="Z2818" i="3" s="1"/>
  <c r="AA2818" i="3" s="1"/>
  <c r="AB2818" i="3" s="1"/>
  <c r="AC2818" i="3" s="1"/>
  <c r="AJ2817" i="3"/>
  <c r="AK2817" i="3" s="1"/>
  <c r="J2817" i="3"/>
  <c r="I2817" i="3"/>
  <c r="K2817" i="3" s="1"/>
  <c r="AJ2816" i="3"/>
  <c r="AK2816" i="3" s="1"/>
  <c r="I2816" i="3"/>
  <c r="L2816" i="3" s="1"/>
  <c r="AJ2815" i="3"/>
  <c r="AK2815" i="3" s="1"/>
  <c r="I2815" i="3"/>
  <c r="AJ2814" i="3"/>
  <c r="AK2814" i="3" s="1"/>
  <c r="I2814" i="3"/>
  <c r="T2814" i="3" s="1"/>
  <c r="U2814" i="3" s="1"/>
  <c r="V2814" i="3" s="1"/>
  <c r="W2814" i="3" s="1"/>
  <c r="X2814" i="3" s="1"/>
  <c r="Y2814" i="3" s="1"/>
  <c r="Z2814" i="3" s="1"/>
  <c r="AA2814" i="3" s="1"/>
  <c r="AB2814" i="3" s="1"/>
  <c r="AC2814" i="3" s="1"/>
  <c r="AJ2813" i="3"/>
  <c r="AK2813" i="3" s="1"/>
  <c r="M2813" i="3"/>
  <c r="N2813" i="3" s="1"/>
  <c r="O2813" i="3" s="1"/>
  <c r="P2813" i="3" s="1"/>
  <c r="Q2813" i="3" s="1"/>
  <c r="R2813" i="3" s="1"/>
  <c r="S2813" i="3" s="1"/>
  <c r="I2813" i="3"/>
  <c r="AJ2812" i="3"/>
  <c r="AK2812" i="3" s="1"/>
  <c r="T2812" i="3"/>
  <c r="U2812" i="3" s="1"/>
  <c r="V2812" i="3" s="1"/>
  <c r="W2812" i="3" s="1"/>
  <c r="X2812" i="3" s="1"/>
  <c r="Y2812" i="3" s="1"/>
  <c r="Z2812" i="3" s="1"/>
  <c r="AA2812" i="3" s="1"/>
  <c r="AB2812" i="3" s="1"/>
  <c r="AC2812" i="3" s="1"/>
  <c r="M2812" i="3"/>
  <c r="N2812" i="3" s="1"/>
  <c r="O2812" i="3" s="1"/>
  <c r="P2812" i="3" s="1"/>
  <c r="Q2812" i="3" s="1"/>
  <c r="R2812" i="3" s="1"/>
  <c r="S2812" i="3" s="1"/>
  <c r="J2812" i="3"/>
  <c r="I2812" i="3"/>
  <c r="L2812" i="3" s="1"/>
  <c r="AJ2811" i="3"/>
  <c r="AK2811" i="3" s="1"/>
  <c r="I2811" i="3"/>
  <c r="AJ2810" i="3"/>
  <c r="AK2810" i="3" s="1"/>
  <c r="L2810" i="3"/>
  <c r="I2810" i="3"/>
  <c r="T2810" i="3" s="1"/>
  <c r="U2810" i="3" s="1"/>
  <c r="V2810" i="3" s="1"/>
  <c r="W2810" i="3" s="1"/>
  <c r="X2810" i="3" s="1"/>
  <c r="Y2810" i="3" s="1"/>
  <c r="Z2810" i="3" s="1"/>
  <c r="AA2810" i="3" s="1"/>
  <c r="AB2810" i="3" s="1"/>
  <c r="AC2810" i="3" s="1"/>
  <c r="AJ2809" i="3"/>
  <c r="AK2809" i="3" s="1"/>
  <c r="I2809" i="3"/>
  <c r="AJ2808" i="3"/>
  <c r="AK2808" i="3" s="1"/>
  <c r="T2808" i="3"/>
  <c r="U2808" i="3" s="1"/>
  <c r="V2808" i="3" s="1"/>
  <c r="W2808" i="3" s="1"/>
  <c r="X2808" i="3" s="1"/>
  <c r="Y2808" i="3" s="1"/>
  <c r="Z2808" i="3" s="1"/>
  <c r="AA2808" i="3" s="1"/>
  <c r="AB2808" i="3" s="1"/>
  <c r="AC2808" i="3" s="1"/>
  <c r="M2808" i="3"/>
  <c r="N2808" i="3" s="1"/>
  <c r="O2808" i="3" s="1"/>
  <c r="P2808" i="3" s="1"/>
  <c r="Q2808" i="3" s="1"/>
  <c r="R2808" i="3" s="1"/>
  <c r="S2808" i="3" s="1"/>
  <c r="AD2808" i="3" s="1"/>
  <c r="I2808" i="3"/>
  <c r="L2808" i="3" s="1"/>
  <c r="AJ2807" i="3"/>
  <c r="AK2807" i="3" s="1"/>
  <c r="I2807" i="3"/>
  <c r="K2807" i="3" s="1"/>
  <c r="AJ2806" i="3"/>
  <c r="AK2806" i="3" s="1"/>
  <c r="X2806" i="3"/>
  <c r="Y2806" i="3" s="1"/>
  <c r="Z2806" i="3" s="1"/>
  <c r="AA2806" i="3" s="1"/>
  <c r="AB2806" i="3" s="1"/>
  <c r="AC2806" i="3" s="1"/>
  <c r="K2806" i="3"/>
  <c r="I2806" i="3"/>
  <c r="T2806" i="3" s="1"/>
  <c r="U2806" i="3" s="1"/>
  <c r="V2806" i="3" s="1"/>
  <c r="W2806" i="3" s="1"/>
  <c r="AJ2805" i="3"/>
  <c r="AK2805" i="3" s="1"/>
  <c r="J2805" i="3"/>
  <c r="I2805" i="3"/>
  <c r="K2805" i="3" s="1"/>
  <c r="AJ2804" i="3"/>
  <c r="AK2804" i="3" s="1"/>
  <c r="T2804" i="3"/>
  <c r="U2804" i="3" s="1"/>
  <c r="V2804" i="3" s="1"/>
  <c r="W2804" i="3" s="1"/>
  <c r="X2804" i="3" s="1"/>
  <c r="Y2804" i="3" s="1"/>
  <c r="Z2804" i="3" s="1"/>
  <c r="AA2804" i="3" s="1"/>
  <c r="AB2804" i="3" s="1"/>
  <c r="AC2804" i="3" s="1"/>
  <c r="I2804" i="3"/>
  <c r="AJ2803" i="3"/>
  <c r="AK2803" i="3" s="1"/>
  <c r="I2803" i="3"/>
  <c r="AJ2802" i="3"/>
  <c r="AK2802" i="3" s="1"/>
  <c r="I2802" i="3"/>
  <c r="AJ2801" i="3"/>
  <c r="AK2801" i="3" s="1"/>
  <c r="I2801" i="3"/>
  <c r="AJ2800" i="3"/>
  <c r="AK2800" i="3" s="1"/>
  <c r="T2800" i="3"/>
  <c r="U2800" i="3" s="1"/>
  <c r="V2800" i="3" s="1"/>
  <c r="W2800" i="3" s="1"/>
  <c r="X2800" i="3" s="1"/>
  <c r="Y2800" i="3" s="1"/>
  <c r="Z2800" i="3" s="1"/>
  <c r="AA2800" i="3" s="1"/>
  <c r="AB2800" i="3" s="1"/>
  <c r="AC2800" i="3" s="1"/>
  <c r="I2800" i="3"/>
  <c r="L2800" i="3" s="1"/>
  <c r="AJ2799" i="3"/>
  <c r="AK2799" i="3" s="1"/>
  <c r="I2799" i="3"/>
  <c r="AJ2798" i="3"/>
  <c r="AK2798" i="3" s="1"/>
  <c r="I2798" i="3"/>
  <c r="T2798" i="3" s="1"/>
  <c r="U2798" i="3" s="1"/>
  <c r="V2798" i="3" s="1"/>
  <c r="W2798" i="3" s="1"/>
  <c r="X2798" i="3" s="1"/>
  <c r="Y2798" i="3" s="1"/>
  <c r="Z2798" i="3" s="1"/>
  <c r="AA2798" i="3" s="1"/>
  <c r="AB2798" i="3" s="1"/>
  <c r="AC2798" i="3" s="1"/>
  <c r="AJ2797" i="3"/>
  <c r="AK2797" i="3" s="1"/>
  <c r="M2797" i="3"/>
  <c r="N2797" i="3" s="1"/>
  <c r="O2797" i="3" s="1"/>
  <c r="P2797" i="3" s="1"/>
  <c r="Q2797" i="3" s="1"/>
  <c r="R2797" i="3" s="1"/>
  <c r="S2797" i="3" s="1"/>
  <c r="I2797" i="3"/>
  <c r="K2797" i="3" s="1"/>
  <c r="AJ2796" i="3"/>
  <c r="AK2796" i="3" s="1"/>
  <c r="I2796" i="3"/>
  <c r="L2796" i="3" s="1"/>
  <c r="AJ2795" i="3"/>
  <c r="AK2795" i="3" s="1"/>
  <c r="I2795" i="3"/>
  <c r="AJ2794" i="3"/>
  <c r="AK2794" i="3" s="1"/>
  <c r="I2794" i="3"/>
  <c r="AJ2793" i="3"/>
  <c r="AK2793" i="3" s="1"/>
  <c r="I2793" i="3"/>
  <c r="K2793" i="3" s="1"/>
  <c r="AJ2792" i="3"/>
  <c r="AK2792" i="3" s="1"/>
  <c r="I2792" i="3"/>
  <c r="L2792" i="3" s="1"/>
  <c r="AJ2791" i="3"/>
  <c r="AK2791" i="3" s="1"/>
  <c r="I2791" i="3"/>
  <c r="M2791" i="3" s="1"/>
  <c r="N2791" i="3" s="1"/>
  <c r="O2791" i="3" s="1"/>
  <c r="P2791" i="3" s="1"/>
  <c r="Q2791" i="3" s="1"/>
  <c r="R2791" i="3" s="1"/>
  <c r="S2791" i="3" s="1"/>
  <c r="AJ2790" i="3"/>
  <c r="AK2790" i="3" s="1"/>
  <c r="X2790" i="3"/>
  <c r="Y2790" i="3" s="1"/>
  <c r="Z2790" i="3" s="1"/>
  <c r="AA2790" i="3" s="1"/>
  <c r="AB2790" i="3" s="1"/>
  <c r="AC2790" i="3" s="1"/>
  <c r="J2790" i="3"/>
  <c r="I2790" i="3"/>
  <c r="T2790" i="3" s="1"/>
  <c r="U2790" i="3" s="1"/>
  <c r="V2790" i="3" s="1"/>
  <c r="W2790" i="3" s="1"/>
  <c r="AJ2789" i="3"/>
  <c r="AK2789" i="3" s="1"/>
  <c r="J2789" i="3"/>
  <c r="I2789" i="3"/>
  <c r="K2789" i="3" s="1"/>
  <c r="AJ2788" i="3"/>
  <c r="AK2788" i="3" s="1"/>
  <c r="T2788" i="3"/>
  <c r="U2788" i="3" s="1"/>
  <c r="V2788" i="3" s="1"/>
  <c r="W2788" i="3" s="1"/>
  <c r="X2788" i="3" s="1"/>
  <c r="Y2788" i="3" s="1"/>
  <c r="Z2788" i="3" s="1"/>
  <c r="AA2788" i="3" s="1"/>
  <c r="AB2788" i="3" s="1"/>
  <c r="AC2788" i="3" s="1"/>
  <c r="K2788" i="3"/>
  <c r="I2788" i="3"/>
  <c r="L2788" i="3" s="1"/>
  <c r="AJ2787" i="3"/>
  <c r="AK2787" i="3" s="1"/>
  <c r="K2787" i="3"/>
  <c r="I2787" i="3"/>
  <c r="M2787" i="3" s="1"/>
  <c r="N2787" i="3" s="1"/>
  <c r="O2787" i="3" s="1"/>
  <c r="P2787" i="3" s="1"/>
  <c r="Q2787" i="3" s="1"/>
  <c r="R2787" i="3" s="1"/>
  <c r="S2787" i="3" s="1"/>
  <c r="AJ2786" i="3"/>
  <c r="AK2786" i="3" s="1"/>
  <c r="M2786" i="3"/>
  <c r="N2786" i="3" s="1"/>
  <c r="O2786" i="3" s="1"/>
  <c r="P2786" i="3" s="1"/>
  <c r="Q2786" i="3" s="1"/>
  <c r="R2786" i="3" s="1"/>
  <c r="S2786" i="3" s="1"/>
  <c r="AD2786" i="3" s="1"/>
  <c r="L2786" i="3"/>
  <c r="K2786" i="3"/>
  <c r="J2786" i="3"/>
  <c r="I2786" i="3"/>
  <c r="T2786" i="3" s="1"/>
  <c r="U2786" i="3" s="1"/>
  <c r="V2786" i="3" s="1"/>
  <c r="W2786" i="3" s="1"/>
  <c r="X2786" i="3" s="1"/>
  <c r="Y2786" i="3" s="1"/>
  <c r="Z2786" i="3" s="1"/>
  <c r="AA2786" i="3" s="1"/>
  <c r="AB2786" i="3" s="1"/>
  <c r="AC2786" i="3" s="1"/>
  <c r="AJ2785" i="3"/>
  <c r="AK2785" i="3" s="1"/>
  <c r="M2785" i="3"/>
  <c r="N2785" i="3" s="1"/>
  <c r="O2785" i="3" s="1"/>
  <c r="P2785" i="3" s="1"/>
  <c r="Q2785" i="3" s="1"/>
  <c r="R2785" i="3" s="1"/>
  <c r="S2785" i="3" s="1"/>
  <c r="I2785" i="3"/>
  <c r="AJ2784" i="3"/>
  <c r="AK2784" i="3" s="1"/>
  <c r="I2784" i="3"/>
  <c r="AJ2783" i="3"/>
  <c r="AK2783" i="3" s="1"/>
  <c r="I2783" i="3"/>
  <c r="M2783" i="3" s="1"/>
  <c r="N2783" i="3" s="1"/>
  <c r="O2783" i="3" s="1"/>
  <c r="P2783" i="3" s="1"/>
  <c r="Q2783" i="3" s="1"/>
  <c r="R2783" i="3" s="1"/>
  <c r="S2783" i="3" s="1"/>
  <c r="AJ2782" i="3"/>
  <c r="AK2782" i="3" s="1"/>
  <c r="K2782" i="3"/>
  <c r="I2782" i="3"/>
  <c r="T2782" i="3" s="1"/>
  <c r="U2782" i="3" s="1"/>
  <c r="V2782" i="3" s="1"/>
  <c r="W2782" i="3" s="1"/>
  <c r="X2782" i="3" s="1"/>
  <c r="Y2782" i="3" s="1"/>
  <c r="Z2782" i="3" s="1"/>
  <c r="AA2782" i="3" s="1"/>
  <c r="AB2782" i="3" s="1"/>
  <c r="AC2782" i="3" s="1"/>
  <c r="AJ2781" i="3"/>
  <c r="AK2781" i="3" s="1"/>
  <c r="I2781" i="3"/>
  <c r="AJ2780" i="3"/>
  <c r="AK2780" i="3" s="1"/>
  <c r="T2780" i="3"/>
  <c r="U2780" i="3" s="1"/>
  <c r="V2780" i="3" s="1"/>
  <c r="W2780" i="3" s="1"/>
  <c r="X2780" i="3" s="1"/>
  <c r="Y2780" i="3" s="1"/>
  <c r="Z2780" i="3" s="1"/>
  <c r="AA2780" i="3" s="1"/>
  <c r="AB2780" i="3" s="1"/>
  <c r="AC2780" i="3" s="1"/>
  <c r="M2780" i="3"/>
  <c r="N2780" i="3" s="1"/>
  <c r="O2780" i="3" s="1"/>
  <c r="P2780" i="3" s="1"/>
  <c r="Q2780" i="3" s="1"/>
  <c r="R2780" i="3" s="1"/>
  <c r="S2780" i="3" s="1"/>
  <c r="J2780" i="3"/>
  <c r="I2780" i="3"/>
  <c r="L2780" i="3" s="1"/>
  <c r="AJ2779" i="3"/>
  <c r="AK2779" i="3" s="1"/>
  <c r="I2779" i="3"/>
  <c r="AJ2778" i="3"/>
  <c r="AK2778" i="3" s="1"/>
  <c r="K2778" i="3"/>
  <c r="I2778" i="3"/>
  <c r="T2778" i="3" s="1"/>
  <c r="U2778" i="3" s="1"/>
  <c r="V2778" i="3" s="1"/>
  <c r="W2778" i="3" s="1"/>
  <c r="X2778" i="3" s="1"/>
  <c r="Y2778" i="3" s="1"/>
  <c r="Z2778" i="3" s="1"/>
  <c r="AA2778" i="3" s="1"/>
  <c r="AB2778" i="3" s="1"/>
  <c r="AC2778" i="3" s="1"/>
  <c r="AJ2777" i="3"/>
  <c r="AK2777" i="3" s="1"/>
  <c r="T2777" i="3"/>
  <c r="U2777" i="3" s="1"/>
  <c r="V2777" i="3" s="1"/>
  <c r="W2777" i="3" s="1"/>
  <c r="X2777" i="3" s="1"/>
  <c r="Y2777" i="3" s="1"/>
  <c r="Z2777" i="3" s="1"/>
  <c r="AA2777" i="3" s="1"/>
  <c r="AB2777" i="3" s="1"/>
  <c r="AC2777" i="3" s="1"/>
  <c r="M2777" i="3"/>
  <c r="N2777" i="3" s="1"/>
  <c r="O2777" i="3" s="1"/>
  <c r="P2777" i="3" s="1"/>
  <c r="Q2777" i="3" s="1"/>
  <c r="R2777" i="3" s="1"/>
  <c r="S2777" i="3" s="1"/>
  <c r="L2777" i="3"/>
  <c r="K2777" i="3"/>
  <c r="J2777" i="3"/>
  <c r="I2777" i="3"/>
  <c r="AJ2776" i="3"/>
  <c r="AK2776" i="3" s="1"/>
  <c r="I2776" i="3"/>
  <c r="AJ2775" i="3"/>
  <c r="AK2775" i="3" s="1"/>
  <c r="I2775" i="3"/>
  <c r="AJ2774" i="3"/>
  <c r="AK2774" i="3" s="1"/>
  <c r="I2774" i="3"/>
  <c r="T2774" i="3" s="1"/>
  <c r="U2774" i="3" s="1"/>
  <c r="V2774" i="3" s="1"/>
  <c r="W2774" i="3" s="1"/>
  <c r="X2774" i="3" s="1"/>
  <c r="Y2774" i="3" s="1"/>
  <c r="Z2774" i="3" s="1"/>
  <c r="AA2774" i="3" s="1"/>
  <c r="AB2774" i="3" s="1"/>
  <c r="AC2774" i="3" s="1"/>
  <c r="AJ2773" i="3"/>
  <c r="AK2773" i="3" s="1"/>
  <c r="J2773" i="3"/>
  <c r="I2773" i="3"/>
  <c r="K2773" i="3" s="1"/>
  <c r="AJ2772" i="3"/>
  <c r="AK2772" i="3" s="1"/>
  <c r="I2772" i="3"/>
  <c r="L2772" i="3" s="1"/>
  <c r="AJ2771" i="3"/>
  <c r="AK2771" i="3" s="1"/>
  <c r="M2771" i="3"/>
  <c r="N2771" i="3" s="1"/>
  <c r="O2771" i="3" s="1"/>
  <c r="P2771" i="3" s="1"/>
  <c r="Q2771" i="3" s="1"/>
  <c r="R2771" i="3" s="1"/>
  <c r="S2771" i="3" s="1"/>
  <c r="I2771" i="3"/>
  <c r="K2771" i="3" s="1"/>
  <c r="AJ2770" i="3"/>
  <c r="AK2770" i="3" s="1"/>
  <c r="I2770" i="3"/>
  <c r="AJ2769" i="3"/>
  <c r="AK2769" i="3" s="1"/>
  <c r="I2769" i="3"/>
  <c r="AJ2768" i="3"/>
  <c r="AK2768" i="3" s="1"/>
  <c r="M2768" i="3"/>
  <c r="N2768" i="3" s="1"/>
  <c r="O2768" i="3" s="1"/>
  <c r="P2768" i="3" s="1"/>
  <c r="Q2768" i="3" s="1"/>
  <c r="R2768" i="3" s="1"/>
  <c r="S2768" i="3" s="1"/>
  <c r="K2768" i="3"/>
  <c r="J2768" i="3"/>
  <c r="I2768" i="3"/>
  <c r="L2768" i="3" s="1"/>
  <c r="AJ2767" i="3"/>
  <c r="AK2767" i="3" s="1"/>
  <c r="I2767" i="3"/>
  <c r="M2767" i="3" s="1"/>
  <c r="N2767" i="3" s="1"/>
  <c r="O2767" i="3" s="1"/>
  <c r="P2767" i="3" s="1"/>
  <c r="Q2767" i="3" s="1"/>
  <c r="R2767" i="3" s="1"/>
  <c r="S2767" i="3" s="1"/>
  <c r="AJ2766" i="3"/>
  <c r="AK2766" i="3" s="1"/>
  <c r="K2766" i="3"/>
  <c r="J2766" i="3"/>
  <c r="I2766" i="3"/>
  <c r="T2766" i="3" s="1"/>
  <c r="U2766" i="3" s="1"/>
  <c r="V2766" i="3" s="1"/>
  <c r="W2766" i="3" s="1"/>
  <c r="X2766" i="3" s="1"/>
  <c r="Y2766" i="3" s="1"/>
  <c r="Z2766" i="3" s="1"/>
  <c r="AA2766" i="3" s="1"/>
  <c r="AB2766" i="3" s="1"/>
  <c r="AC2766" i="3" s="1"/>
  <c r="AJ2765" i="3"/>
  <c r="AK2765" i="3" s="1"/>
  <c r="I2765" i="3"/>
  <c r="AJ2764" i="3"/>
  <c r="AK2764" i="3" s="1"/>
  <c r="J2764" i="3"/>
  <c r="I2764" i="3"/>
  <c r="L2764" i="3" s="1"/>
  <c r="AJ2763" i="3"/>
  <c r="AK2763" i="3" s="1"/>
  <c r="M2763" i="3"/>
  <c r="N2763" i="3" s="1"/>
  <c r="O2763" i="3" s="1"/>
  <c r="P2763" i="3" s="1"/>
  <c r="Q2763" i="3" s="1"/>
  <c r="R2763" i="3" s="1"/>
  <c r="S2763" i="3" s="1"/>
  <c r="I2763" i="3"/>
  <c r="AJ2762" i="3"/>
  <c r="AK2762" i="3" s="1"/>
  <c r="L2762" i="3"/>
  <c r="K2762" i="3"/>
  <c r="J2762" i="3"/>
  <c r="I2762" i="3"/>
  <c r="T2762" i="3" s="1"/>
  <c r="U2762" i="3" s="1"/>
  <c r="V2762" i="3" s="1"/>
  <c r="W2762" i="3" s="1"/>
  <c r="X2762" i="3" s="1"/>
  <c r="Y2762" i="3" s="1"/>
  <c r="Z2762" i="3" s="1"/>
  <c r="AA2762" i="3" s="1"/>
  <c r="AB2762" i="3" s="1"/>
  <c r="AC2762" i="3" s="1"/>
  <c r="AJ2761" i="3"/>
  <c r="AK2761" i="3" s="1"/>
  <c r="M2761" i="3"/>
  <c r="N2761" i="3" s="1"/>
  <c r="O2761" i="3" s="1"/>
  <c r="P2761" i="3" s="1"/>
  <c r="Q2761" i="3" s="1"/>
  <c r="R2761" i="3" s="1"/>
  <c r="S2761" i="3" s="1"/>
  <c r="I2761" i="3"/>
  <c r="AJ2760" i="3"/>
  <c r="AK2760" i="3" s="1"/>
  <c r="I2760" i="3"/>
  <c r="L2760" i="3" s="1"/>
  <c r="AJ2759" i="3"/>
  <c r="AK2759" i="3" s="1"/>
  <c r="I2759" i="3"/>
  <c r="AJ2758" i="3"/>
  <c r="AK2758" i="3" s="1"/>
  <c r="N2758" i="3"/>
  <c r="O2758" i="3" s="1"/>
  <c r="P2758" i="3" s="1"/>
  <c r="Q2758" i="3" s="1"/>
  <c r="R2758" i="3" s="1"/>
  <c r="S2758" i="3" s="1"/>
  <c r="M2758" i="3"/>
  <c r="L2758" i="3"/>
  <c r="K2758" i="3"/>
  <c r="J2758" i="3"/>
  <c r="I2758" i="3"/>
  <c r="T2758" i="3" s="1"/>
  <c r="U2758" i="3" s="1"/>
  <c r="V2758" i="3" s="1"/>
  <c r="W2758" i="3" s="1"/>
  <c r="X2758" i="3" s="1"/>
  <c r="Y2758" i="3" s="1"/>
  <c r="Z2758" i="3" s="1"/>
  <c r="AA2758" i="3" s="1"/>
  <c r="AB2758" i="3" s="1"/>
  <c r="AC2758" i="3" s="1"/>
  <c r="AJ2757" i="3"/>
  <c r="AK2757" i="3" s="1"/>
  <c r="I2757" i="3"/>
  <c r="K2757" i="3" s="1"/>
  <c r="AJ2756" i="3"/>
  <c r="AK2756" i="3" s="1"/>
  <c r="M2756" i="3"/>
  <c r="N2756" i="3" s="1"/>
  <c r="O2756" i="3" s="1"/>
  <c r="P2756" i="3" s="1"/>
  <c r="Q2756" i="3" s="1"/>
  <c r="R2756" i="3" s="1"/>
  <c r="S2756" i="3" s="1"/>
  <c r="J2756" i="3"/>
  <c r="I2756" i="3"/>
  <c r="L2756" i="3" s="1"/>
  <c r="AK2755" i="3"/>
  <c r="AJ2755" i="3"/>
  <c r="I2755" i="3"/>
  <c r="M2755" i="3" s="1"/>
  <c r="N2755" i="3" s="1"/>
  <c r="O2755" i="3" s="1"/>
  <c r="P2755" i="3" s="1"/>
  <c r="Q2755" i="3" s="1"/>
  <c r="R2755" i="3" s="1"/>
  <c r="S2755" i="3" s="1"/>
  <c r="AJ2754" i="3"/>
  <c r="AK2754" i="3" s="1"/>
  <c r="I2754" i="3"/>
  <c r="AJ2753" i="3"/>
  <c r="AK2753" i="3" s="1"/>
  <c r="I2753" i="3"/>
  <c r="K2753" i="3" s="1"/>
  <c r="AJ2752" i="3"/>
  <c r="AK2752" i="3" s="1"/>
  <c r="I2752" i="3"/>
  <c r="L2752" i="3" s="1"/>
  <c r="AJ2751" i="3"/>
  <c r="AK2751" i="3" s="1"/>
  <c r="I2751" i="3"/>
  <c r="AJ2750" i="3"/>
  <c r="AK2750" i="3" s="1"/>
  <c r="I2750" i="3"/>
  <c r="T2750" i="3" s="1"/>
  <c r="U2750" i="3" s="1"/>
  <c r="V2750" i="3" s="1"/>
  <c r="W2750" i="3" s="1"/>
  <c r="X2750" i="3" s="1"/>
  <c r="Y2750" i="3" s="1"/>
  <c r="Z2750" i="3" s="1"/>
  <c r="AA2750" i="3" s="1"/>
  <c r="AB2750" i="3" s="1"/>
  <c r="AC2750" i="3" s="1"/>
  <c r="AJ2749" i="3"/>
  <c r="AK2749" i="3" s="1"/>
  <c r="J2749" i="3"/>
  <c r="I2749" i="3"/>
  <c r="K2749" i="3" s="1"/>
  <c r="AJ2748" i="3"/>
  <c r="AK2748" i="3" s="1"/>
  <c r="T2748" i="3"/>
  <c r="U2748" i="3" s="1"/>
  <c r="V2748" i="3" s="1"/>
  <c r="W2748" i="3" s="1"/>
  <c r="X2748" i="3" s="1"/>
  <c r="Y2748" i="3" s="1"/>
  <c r="Z2748" i="3" s="1"/>
  <c r="AA2748" i="3" s="1"/>
  <c r="AB2748" i="3" s="1"/>
  <c r="AC2748" i="3" s="1"/>
  <c r="M2748" i="3"/>
  <c r="N2748" i="3" s="1"/>
  <c r="O2748" i="3" s="1"/>
  <c r="P2748" i="3" s="1"/>
  <c r="Q2748" i="3" s="1"/>
  <c r="R2748" i="3" s="1"/>
  <c r="S2748" i="3" s="1"/>
  <c r="I2748" i="3"/>
  <c r="L2748" i="3" s="1"/>
  <c r="AJ2747" i="3"/>
  <c r="AK2747" i="3" s="1"/>
  <c r="I2747" i="3"/>
  <c r="AJ2746" i="3"/>
  <c r="AK2746" i="3" s="1"/>
  <c r="M2746" i="3"/>
  <c r="N2746" i="3" s="1"/>
  <c r="O2746" i="3" s="1"/>
  <c r="P2746" i="3" s="1"/>
  <c r="Q2746" i="3" s="1"/>
  <c r="R2746" i="3" s="1"/>
  <c r="S2746" i="3" s="1"/>
  <c r="L2746" i="3"/>
  <c r="I2746" i="3"/>
  <c r="T2746" i="3" s="1"/>
  <c r="U2746" i="3" s="1"/>
  <c r="V2746" i="3" s="1"/>
  <c r="W2746" i="3" s="1"/>
  <c r="X2746" i="3" s="1"/>
  <c r="Y2746" i="3" s="1"/>
  <c r="Z2746" i="3" s="1"/>
  <c r="AA2746" i="3" s="1"/>
  <c r="AB2746" i="3" s="1"/>
  <c r="AC2746" i="3" s="1"/>
  <c r="AJ2745" i="3"/>
  <c r="AK2745" i="3" s="1"/>
  <c r="M2745" i="3"/>
  <c r="N2745" i="3" s="1"/>
  <c r="O2745" i="3" s="1"/>
  <c r="P2745" i="3" s="1"/>
  <c r="Q2745" i="3" s="1"/>
  <c r="R2745" i="3" s="1"/>
  <c r="S2745" i="3" s="1"/>
  <c r="L2745" i="3"/>
  <c r="J2745" i="3"/>
  <c r="I2745" i="3"/>
  <c r="K2745" i="3" s="1"/>
  <c r="AJ2744" i="3"/>
  <c r="AK2744" i="3" s="1"/>
  <c r="I2744" i="3"/>
  <c r="L2744" i="3" s="1"/>
  <c r="AK2743" i="3"/>
  <c r="AJ2743" i="3"/>
  <c r="I2743" i="3"/>
  <c r="AJ2742" i="3"/>
  <c r="AK2742" i="3" s="1"/>
  <c r="X2742" i="3"/>
  <c r="Y2742" i="3" s="1"/>
  <c r="Z2742" i="3" s="1"/>
  <c r="AA2742" i="3" s="1"/>
  <c r="AB2742" i="3" s="1"/>
  <c r="AC2742" i="3" s="1"/>
  <c r="K2742" i="3"/>
  <c r="I2742" i="3"/>
  <c r="T2742" i="3" s="1"/>
  <c r="U2742" i="3" s="1"/>
  <c r="V2742" i="3" s="1"/>
  <c r="W2742" i="3" s="1"/>
  <c r="AJ2741" i="3"/>
  <c r="AK2741" i="3" s="1"/>
  <c r="I2741" i="3"/>
  <c r="AJ2740" i="3"/>
  <c r="AK2740" i="3" s="1"/>
  <c r="T2740" i="3"/>
  <c r="U2740" i="3" s="1"/>
  <c r="V2740" i="3" s="1"/>
  <c r="W2740" i="3" s="1"/>
  <c r="X2740" i="3" s="1"/>
  <c r="Y2740" i="3" s="1"/>
  <c r="Z2740" i="3" s="1"/>
  <c r="AA2740" i="3" s="1"/>
  <c r="AB2740" i="3" s="1"/>
  <c r="AC2740" i="3" s="1"/>
  <c r="M2740" i="3"/>
  <c r="N2740" i="3" s="1"/>
  <c r="O2740" i="3" s="1"/>
  <c r="P2740" i="3" s="1"/>
  <c r="Q2740" i="3" s="1"/>
  <c r="R2740" i="3" s="1"/>
  <c r="S2740" i="3" s="1"/>
  <c r="J2740" i="3"/>
  <c r="I2740" i="3"/>
  <c r="L2740" i="3" s="1"/>
  <c r="AJ2739" i="3"/>
  <c r="AK2739" i="3" s="1"/>
  <c r="I2739" i="3"/>
  <c r="K2739" i="3" s="1"/>
  <c r="AJ2738" i="3"/>
  <c r="AK2738" i="3" s="1"/>
  <c r="I2738" i="3"/>
  <c r="AJ2737" i="3"/>
  <c r="AK2737" i="3" s="1"/>
  <c r="M2737" i="3"/>
  <c r="N2737" i="3" s="1"/>
  <c r="O2737" i="3" s="1"/>
  <c r="P2737" i="3" s="1"/>
  <c r="Q2737" i="3" s="1"/>
  <c r="R2737" i="3" s="1"/>
  <c r="S2737" i="3" s="1"/>
  <c r="L2737" i="3"/>
  <c r="I2737" i="3"/>
  <c r="K2737" i="3" s="1"/>
  <c r="AJ2736" i="3"/>
  <c r="AK2736" i="3" s="1"/>
  <c r="I2736" i="3"/>
  <c r="AJ2735" i="3"/>
  <c r="AK2735" i="3" s="1"/>
  <c r="I2735" i="3"/>
  <c r="AJ2734" i="3"/>
  <c r="AK2734" i="3" s="1"/>
  <c r="M2734" i="3"/>
  <c r="N2734" i="3" s="1"/>
  <c r="O2734" i="3" s="1"/>
  <c r="P2734" i="3" s="1"/>
  <c r="Q2734" i="3" s="1"/>
  <c r="R2734" i="3" s="1"/>
  <c r="S2734" i="3" s="1"/>
  <c r="L2734" i="3"/>
  <c r="K2734" i="3"/>
  <c r="I2734" i="3"/>
  <c r="T2734" i="3" s="1"/>
  <c r="U2734" i="3" s="1"/>
  <c r="V2734" i="3" s="1"/>
  <c r="W2734" i="3" s="1"/>
  <c r="X2734" i="3" s="1"/>
  <c r="Y2734" i="3" s="1"/>
  <c r="Z2734" i="3" s="1"/>
  <c r="AA2734" i="3" s="1"/>
  <c r="AB2734" i="3" s="1"/>
  <c r="AC2734" i="3" s="1"/>
  <c r="AJ2733" i="3"/>
  <c r="AK2733" i="3" s="1"/>
  <c r="M2733" i="3"/>
  <c r="N2733" i="3" s="1"/>
  <c r="O2733" i="3" s="1"/>
  <c r="P2733" i="3" s="1"/>
  <c r="Q2733" i="3" s="1"/>
  <c r="R2733" i="3" s="1"/>
  <c r="S2733" i="3" s="1"/>
  <c r="L2733" i="3"/>
  <c r="J2733" i="3"/>
  <c r="I2733" i="3"/>
  <c r="K2733" i="3" s="1"/>
  <c r="AJ2732" i="3"/>
  <c r="AK2732" i="3" s="1"/>
  <c r="I2732" i="3"/>
  <c r="AJ2731" i="3"/>
  <c r="AK2731" i="3" s="1"/>
  <c r="J2731" i="3"/>
  <c r="I2731" i="3"/>
  <c r="K2731" i="3" s="1"/>
  <c r="AJ2730" i="3"/>
  <c r="AK2730" i="3" s="1"/>
  <c r="M2730" i="3"/>
  <c r="N2730" i="3" s="1"/>
  <c r="O2730" i="3" s="1"/>
  <c r="P2730" i="3" s="1"/>
  <c r="Q2730" i="3" s="1"/>
  <c r="R2730" i="3" s="1"/>
  <c r="S2730" i="3" s="1"/>
  <c r="AD2730" i="3" s="1"/>
  <c r="J2730" i="3"/>
  <c r="I2730" i="3"/>
  <c r="T2730" i="3" s="1"/>
  <c r="U2730" i="3" s="1"/>
  <c r="V2730" i="3" s="1"/>
  <c r="W2730" i="3" s="1"/>
  <c r="X2730" i="3" s="1"/>
  <c r="Y2730" i="3" s="1"/>
  <c r="Z2730" i="3" s="1"/>
  <c r="AA2730" i="3" s="1"/>
  <c r="AB2730" i="3" s="1"/>
  <c r="AC2730" i="3" s="1"/>
  <c r="AJ2729" i="3"/>
  <c r="AK2729" i="3" s="1"/>
  <c r="M2729" i="3"/>
  <c r="N2729" i="3" s="1"/>
  <c r="O2729" i="3" s="1"/>
  <c r="P2729" i="3" s="1"/>
  <c r="Q2729" i="3" s="1"/>
  <c r="R2729" i="3" s="1"/>
  <c r="S2729" i="3" s="1"/>
  <c r="I2729" i="3"/>
  <c r="AJ2728" i="3"/>
  <c r="AK2728" i="3" s="1"/>
  <c r="I2728" i="3"/>
  <c r="AJ2727" i="3"/>
  <c r="AK2727" i="3" s="1"/>
  <c r="I2727" i="3"/>
  <c r="M2727" i="3" s="1"/>
  <c r="N2727" i="3" s="1"/>
  <c r="O2727" i="3" s="1"/>
  <c r="P2727" i="3" s="1"/>
  <c r="Q2727" i="3" s="1"/>
  <c r="R2727" i="3" s="1"/>
  <c r="S2727" i="3" s="1"/>
  <c r="AJ2726" i="3"/>
  <c r="AK2726" i="3" s="1"/>
  <c r="I2726" i="3"/>
  <c r="AJ2725" i="3"/>
  <c r="AK2725" i="3" s="1"/>
  <c r="I2725" i="3"/>
  <c r="K2725" i="3" s="1"/>
  <c r="AJ2724" i="3"/>
  <c r="AK2724" i="3" s="1"/>
  <c r="I2724" i="3"/>
  <c r="L2724" i="3" s="1"/>
  <c r="AJ2723" i="3"/>
  <c r="AK2723" i="3" s="1"/>
  <c r="I2723" i="3"/>
  <c r="J2723" i="3" s="1"/>
  <c r="AJ2722" i="3"/>
  <c r="AK2722" i="3" s="1"/>
  <c r="M2722" i="3"/>
  <c r="N2722" i="3" s="1"/>
  <c r="O2722" i="3" s="1"/>
  <c r="P2722" i="3" s="1"/>
  <c r="Q2722" i="3" s="1"/>
  <c r="R2722" i="3" s="1"/>
  <c r="S2722" i="3" s="1"/>
  <c r="L2722" i="3"/>
  <c r="K2722" i="3"/>
  <c r="J2722" i="3"/>
  <c r="I2722" i="3"/>
  <c r="T2722" i="3" s="1"/>
  <c r="U2722" i="3" s="1"/>
  <c r="V2722" i="3" s="1"/>
  <c r="W2722" i="3" s="1"/>
  <c r="X2722" i="3" s="1"/>
  <c r="Y2722" i="3" s="1"/>
  <c r="Z2722" i="3" s="1"/>
  <c r="AA2722" i="3" s="1"/>
  <c r="AB2722" i="3" s="1"/>
  <c r="AC2722" i="3" s="1"/>
  <c r="AJ2721" i="3"/>
  <c r="AK2721" i="3" s="1"/>
  <c r="V2721" i="3"/>
  <c r="W2721" i="3" s="1"/>
  <c r="X2721" i="3" s="1"/>
  <c r="Y2721" i="3" s="1"/>
  <c r="Z2721" i="3" s="1"/>
  <c r="AA2721" i="3" s="1"/>
  <c r="AB2721" i="3" s="1"/>
  <c r="AC2721" i="3" s="1"/>
  <c r="I2721" i="3"/>
  <c r="T2721" i="3" s="1"/>
  <c r="U2721" i="3" s="1"/>
  <c r="AJ2720" i="3"/>
  <c r="AK2720" i="3" s="1"/>
  <c r="I2720" i="3"/>
  <c r="L2720" i="3" s="1"/>
  <c r="AJ2719" i="3"/>
  <c r="AK2719" i="3" s="1"/>
  <c r="I2719" i="3"/>
  <c r="M2719" i="3" s="1"/>
  <c r="N2719" i="3" s="1"/>
  <c r="O2719" i="3" s="1"/>
  <c r="P2719" i="3" s="1"/>
  <c r="Q2719" i="3" s="1"/>
  <c r="R2719" i="3" s="1"/>
  <c r="S2719" i="3" s="1"/>
  <c r="AJ2718" i="3"/>
  <c r="AK2718" i="3" s="1"/>
  <c r="I2718" i="3"/>
  <c r="AJ2717" i="3"/>
  <c r="AK2717" i="3" s="1"/>
  <c r="I2717" i="3"/>
  <c r="AJ2716" i="3"/>
  <c r="AK2716" i="3" s="1"/>
  <c r="I2716" i="3"/>
  <c r="AJ2715" i="3"/>
  <c r="AK2715" i="3" s="1"/>
  <c r="I2715" i="3"/>
  <c r="J2715" i="3" s="1"/>
  <c r="AJ2714" i="3"/>
  <c r="AK2714" i="3" s="1"/>
  <c r="I2714" i="3"/>
  <c r="T2714" i="3" s="1"/>
  <c r="U2714" i="3" s="1"/>
  <c r="V2714" i="3" s="1"/>
  <c r="W2714" i="3" s="1"/>
  <c r="X2714" i="3" s="1"/>
  <c r="Y2714" i="3" s="1"/>
  <c r="Z2714" i="3" s="1"/>
  <c r="AA2714" i="3" s="1"/>
  <c r="AB2714" i="3" s="1"/>
  <c r="AC2714" i="3" s="1"/>
  <c r="AJ2713" i="3"/>
  <c r="AK2713" i="3" s="1"/>
  <c r="I2713" i="3"/>
  <c r="K2713" i="3" s="1"/>
  <c r="AJ2712" i="3"/>
  <c r="AK2712" i="3" s="1"/>
  <c r="I2712" i="3"/>
  <c r="L2712" i="3" s="1"/>
  <c r="AJ2711" i="3"/>
  <c r="AK2711" i="3" s="1"/>
  <c r="I2711" i="3"/>
  <c r="AJ2710" i="3"/>
  <c r="AK2710" i="3" s="1"/>
  <c r="M2710" i="3"/>
  <c r="N2710" i="3" s="1"/>
  <c r="O2710" i="3" s="1"/>
  <c r="P2710" i="3" s="1"/>
  <c r="Q2710" i="3" s="1"/>
  <c r="R2710" i="3" s="1"/>
  <c r="S2710" i="3" s="1"/>
  <c r="L2710" i="3"/>
  <c r="K2710" i="3"/>
  <c r="J2710" i="3"/>
  <c r="I2710" i="3"/>
  <c r="T2710" i="3" s="1"/>
  <c r="U2710" i="3" s="1"/>
  <c r="V2710" i="3" s="1"/>
  <c r="W2710" i="3" s="1"/>
  <c r="X2710" i="3" s="1"/>
  <c r="Y2710" i="3" s="1"/>
  <c r="Z2710" i="3" s="1"/>
  <c r="AA2710" i="3" s="1"/>
  <c r="AB2710" i="3" s="1"/>
  <c r="AC2710" i="3" s="1"/>
  <c r="AJ2709" i="3"/>
  <c r="AK2709" i="3" s="1"/>
  <c r="M2709" i="3"/>
  <c r="N2709" i="3" s="1"/>
  <c r="O2709" i="3" s="1"/>
  <c r="P2709" i="3" s="1"/>
  <c r="Q2709" i="3" s="1"/>
  <c r="R2709" i="3" s="1"/>
  <c r="S2709" i="3" s="1"/>
  <c r="I2709" i="3"/>
  <c r="AJ2708" i="3"/>
  <c r="AK2708" i="3" s="1"/>
  <c r="I2708" i="3"/>
  <c r="L2708" i="3" s="1"/>
  <c r="AJ2707" i="3"/>
  <c r="AK2707" i="3" s="1"/>
  <c r="K2707" i="3"/>
  <c r="I2707" i="3"/>
  <c r="J2707" i="3" s="1"/>
  <c r="AJ2706" i="3"/>
  <c r="AK2706" i="3" s="1"/>
  <c r="J2706" i="3"/>
  <c r="I2706" i="3"/>
  <c r="T2706" i="3" s="1"/>
  <c r="U2706" i="3" s="1"/>
  <c r="V2706" i="3" s="1"/>
  <c r="W2706" i="3" s="1"/>
  <c r="X2706" i="3" s="1"/>
  <c r="Y2706" i="3" s="1"/>
  <c r="Z2706" i="3" s="1"/>
  <c r="AA2706" i="3" s="1"/>
  <c r="AB2706" i="3" s="1"/>
  <c r="AC2706" i="3" s="1"/>
  <c r="AJ2705" i="3"/>
  <c r="AK2705" i="3" s="1"/>
  <c r="J2705" i="3"/>
  <c r="I2705" i="3"/>
  <c r="K2705" i="3" s="1"/>
  <c r="AJ2704" i="3"/>
  <c r="AK2704" i="3" s="1"/>
  <c r="I2704" i="3"/>
  <c r="L2704" i="3" s="1"/>
  <c r="AJ2703" i="3"/>
  <c r="AK2703" i="3" s="1"/>
  <c r="I2703" i="3"/>
  <c r="AJ2702" i="3"/>
  <c r="AK2702" i="3" s="1"/>
  <c r="K2702" i="3"/>
  <c r="I2702" i="3"/>
  <c r="T2702" i="3" s="1"/>
  <c r="U2702" i="3" s="1"/>
  <c r="V2702" i="3" s="1"/>
  <c r="W2702" i="3" s="1"/>
  <c r="X2702" i="3" s="1"/>
  <c r="Y2702" i="3" s="1"/>
  <c r="Z2702" i="3" s="1"/>
  <c r="AA2702" i="3" s="1"/>
  <c r="AB2702" i="3" s="1"/>
  <c r="AC2702" i="3" s="1"/>
  <c r="AJ2701" i="3"/>
  <c r="AK2701" i="3" s="1"/>
  <c r="I2701" i="3"/>
  <c r="T2701" i="3" s="1"/>
  <c r="U2701" i="3" s="1"/>
  <c r="V2701" i="3" s="1"/>
  <c r="W2701" i="3" s="1"/>
  <c r="X2701" i="3" s="1"/>
  <c r="Y2701" i="3" s="1"/>
  <c r="Z2701" i="3" s="1"/>
  <c r="AA2701" i="3" s="1"/>
  <c r="AB2701" i="3" s="1"/>
  <c r="AC2701" i="3" s="1"/>
  <c r="AJ2700" i="3"/>
  <c r="AK2700" i="3" s="1"/>
  <c r="I2700" i="3"/>
  <c r="AJ2699" i="3"/>
  <c r="AK2699" i="3" s="1"/>
  <c r="I2699" i="3"/>
  <c r="AJ2698" i="3"/>
  <c r="AK2698" i="3" s="1"/>
  <c r="I2698" i="3"/>
  <c r="T2698" i="3" s="1"/>
  <c r="U2698" i="3" s="1"/>
  <c r="V2698" i="3" s="1"/>
  <c r="W2698" i="3" s="1"/>
  <c r="X2698" i="3" s="1"/>
  <c r="Y2698" i="3" s="1"/>
  <c r="Z2698" i="3" s="1"/>
  <c r="AA2698" i="3" s="1"/>
  <c r="AB2698" i="3" s="1"/>
  <c r="AC2698" i="3" s="1"/>
  <c r="AJ2697" i="3"/>
  <c r="AK2697" i="3" s="1"/>
  <c r="J2697" i="3"/>
  <c r="I2697" i="3"/>
  <c r="K2697" i="3" s="1"/>
  <c r="AJ2696" i="3"/>
  <c r="AK2696" i="3" s="1"/>
  <c r="M2696" i="3"/>
  <c r="N2696" i="3" s="1"/>
  <c r="O2696" i="3" s="1"/>
  <c r="P2696" i="3" s="1"/>
  <c r="Q2696" i="3" s="1"/>
  <c r="R2696" i="3" s="1"/>
  <c r="S2696" i="3" s="1"/>
  <c r="I2696" i="3"/>
  <c r="L2696" i="3" s="1"/>
  <c r="AJ2695" i="3"/>
  <c r="AK2695" i="3" s="1"/>
  <c r="J2695" i="3"/>
  <c r="I2695" i="3"/>
  <c r="K2695" i="3" s="1"/>
  <c r="AJ2694" i="3"/>
  <c r="AK2694" i="3" s="1"/>
  <c r="J2694" i="3"/>
  <c r="I2694" i="3"/>
  <c r="T2694" i="3" s="1"/>
  <c r="U2694" i="3" s="1"/>
  <c r="V2694" i="3" s="1"/>
  <c r="W2694" i="3" s="1"/>
  <c r="X2694" i="3" s="1"/>
  <c r="Y2694" i="3" s="1"/>
  <c r="Z2694" i="3" s="1"/>
  <c r="AA2694" i="3" s="1"/>
  <c r="AB2694" i="3" s="1"/>
  <c r="AC2694" i="3" s="1"/>
  <c r="AJ2693" i="3"/>
  <c r="AK2693" i="3" s="1"/>
  <c r="I2693" i="3"/>
  <c r="AJ2692" i="3"/>
  <c r="AK2692" i="3" s="1"/>
  <c r="T2692" i="3"/>
  <c r="U2692" i="3" s="1"/>
  <c r="V2692" i="3" s="1"/>
  <c r="W2692" i="3" s="1"/>
  <c r="X2692" i="3" s="1"/>
  <c r="Y2692" i="3" s="1"/>
  <c r="Z2692" i="3" s="1"/>
  <c r="AA2692" i="3" s="1"/>
  <c r="AB2692" i="3" s="1"/>
  <c r="AC2692" i="3" s="1"/>
  <c r="K2692" i="3"/>
  <c r="I2692" i="3"/>
  <c r="L2692" i="3" s="1"/>
  <c r="AJ2691" i="3"/>
  <c r="AK2691" i="3" s="1"/>
  <c r="I2691" i="3"/>
  <c r="K2691" i="3" s="1"/>
  <c r="AJ2690" i="3"/>
  <c r="AK2690" i="3" s="1"/>
  <c r="K2690" i="3"/>
  <c r="J2690" i="3"/>
  <c r="I2690" i="3"/>
  <c r="T2690" i="3" s="1"/>
  <c r="U2690" i="3" s="1"/>
  <c r="V2690" i="3" s="1"/>
  <c r="W2690" i="3" s="1"/>
  <c r="X2690" i="3" s="1"/>
  <c r="Y2690" i="3" s="1"/>
  <c r="Z2690" i="3" s="1"/>
  <c r="AA2690" i="3" s="1"/>
  <c r="AB2690" i="3" s="1"/>
  <c r="AC2690" i="3" s="1"/>
  <c r="AJ2689" i="3"/>
  <c r="AK2689" i="3" s="1"/>
  <c r="I2689" i="3"/>
  <c r="AJ2688" i="3"/>
  <c r="AK2688" i="3" s="1"/>
  <c r="T2688" i="3"/>
  <c r="U2688" i="3" s="1"/>
  <c r="V2688" i="3" s="1"/>
  <c r="W2688" i="3" s="1"/>
  <c r="X2688" i="3" s="1"/>
  <c r="Y2688" i="3" s="1"/>
  <c r="Z2688" i="3" s="1"/>
  <c r="AA2688" i="3" s="1"/>
  <c r="AB2688" i="3" s="1"/>
  <c r="AC2688" i="3" s="1"/>
  <c r="M2688" i="3"/>
  <c r="N2688" i="3" s="1"/>
  <c r="O2688" i="3" s="1"/>
  <c r="P2688" i="3" s="1"/>
  <c r="Q2688" i="3" s="1"/>
  <c r="R2688" i="3" s="1"/>
  <c r="S2688" i="3" s="1"/>
  <c r="I2688" i="3"/>
  <c r="L2688" i="3" s="1"/>
  <c r="AJ2687" i="3"/>
  <c r="AK2687" i="3" s="1"/>
  <c r="K2687" i="3"/>
  <c r="I2687" i="3"/>
  <c r="AJ2686" i="3"/>
  <c r="AK2686" i="3" s="1"/>
  <c r="J2686" i="3"/>
  <c r="I2686" i="3"/>
  <c r="T2686" i="3" s="1"/>
  <c r="U2686" i="3" s="1"/>
  <c r="V2686" i="3" s="1"/>
  <c r="W2686" i="3" s="1"/>
  <c r="X2686" i="3" s="1"/>
  <c r="Y2686" i="3" s="1"/>
  <c r="Z2686" i="3" s="1"/>
  <c r="AA2686" i="3" s="1"/>
  <c r="AB2686" i="3" s="1"/>
  <c r="AC2686" i="3" s="1"/>
  <c r="AJ2685" i="3"/>
  <c r="AK2685" i="3" s="1"/>
  <c r="I2685" i="3"/>
  <c r="L2685" i="3" s="1"/>
  <c r="AJ2684" i="3"/>
  <c r="AK2684" i="3" s="1"/>
  <c r="M2684" i="3"/>
  <c r="N2684" i="3" s="1"/>
  <c r="O2684" i="3" s="1"/>
  <c r="P2684" i="3" s="1"/>
  <c r="Q2684" i="3" s="1"/>
  <c r="R2684" i="3" s="1"/>
  <c r="S2684" i="3" s="1"/>
  <c r="J2684" i="3"/>
  <c r="I2684" i="3"/>
  <c r="L2684" i="3" s="1"/>
  <c r="AK2683" i="3"/>
  <c r="AJ2683" i="3"/>
  <c r="I2683" i="3"/>
  <c r="AJ2682" i="3"/>
  <c r="AK2682" i="3" s="1"/>
  <c r="M2682" i="3"/>
  <c r="N2682" i="3" s="1"/>
  <c r="O2682" i="3" s="1"/>
  <c r="P2682" i="3" s="1"/>
  <c r="Q2682" i="3" s="1"/>
  <c r="R2682" i="3" s="1"/>
  <c r="S2682" i="3" s="1"/>
  <c r="L2682" i="3"/>
  <c r="K2682" i="3"/>
  <c r="I2682" i="3"/>
  <c r="T2682" i="3" s="1"/>
  <c r="U2682" i="3" s="1"/>
  <c r="V2682" i="3" s="1"/>
  <c r="W2682" i="3" s="1"/>
  <c r="X2682" i="3" s="1"/>
  <c r="Y2682" i="3" s="1"/>
  <c r="Z2682" i="3" s="1"/>
  <c r="AA2682" i="3" s="1"/>
  <c r="AB2682" i="3" s="1"/>
  <c r="AC2682" i="3" s="1"/>
  <c r="AJ2681" i="3"/>
  <c r="AK2681" i="3" s="1"/>
  <c r="M2681" i="3"/>
  <c r="N2681" i="3" s="1"/>
  <c r="O2681" i="3" s="1"/>
  <c r="P2681" i="3" s="1"/>
  <c r="Q2681" i="3" s="1"/>
  <c r="R2681" i="3" s="1"/>
  <c r="S2681" i="3" s="1"/>
  <c r="I2681" i="3"/>
  <c r="L2681" i="3" s="1"/>
  <c r="AJ2680" i="3"/>
  <c r="AK2680" i="3" s="1"/>
  <c r="I2680" i="3"/>
  <c r="L2680" i="3" s="1"/>
  <c r="AJ2679" i="3"/>
  <c r="AK2679" i="3" s="1"/>
  <c r="I2679" i="3"/>
  <c r="AJ2678" i="3"/>
  <c r="AK2678" i="3" s="1"/>
  <c r="L2678" i="3"/>
  <c r="I2678" i="3"/>
  <c r="AJ2677" i="3"/>
  <c r="AK2677" i="3" s="1"/>
  <c r="M2677" i="3"/>
  <c r="N2677" i="3" s="1"/>
  <c r="O2677" i="3" s="1"/>
  <c r="P2677" i="3" s="1"/>
  <c r="Q2677" i="3" s="1"/>
  <c r="R2677" i="3" s="1"/>
  <c r="S2677" i="3" s="1"/>
  <c r="I2677" i="3"/>
  <c r="AJ2676" i="3"/>
  <c r="AK2676" i="3" s="1"/>
  <c r="T2676" i="3"/>
  <c r="U2676" i="3" s="1"/>
  <c r="V2676" i="3" s="1"/>
  <c r="W2676" i="3" s="1"/>
  <c r="X2676" i="3" s="1"/>
  <c r="Y2676" i="3" s="1"/>
  <c r="Z2676" i="3" s="1"/>
  <c r="AA2676" i="3" s="1"/>
  <c r="AB2676" i="3" s="1"/>
  <c r="AC2676" i="3" s="1"/>
  <c r="R2676" i="3"/>
  <c r="S2676" i="3" s="1"/>
  <c r="M2676" i="3"/>
  <c r="N2676" i="3" s="1"/>
  <c r="O2676" i="3" s="1"/>
  <c r="P2676" i="3" s="1"/>
  <c r="Q2676" i="3" s="1"/>
  <c r="I2676" i="3"/>
  <c r="L2676" i="3" s="1"/>
  <c r="AJ2675" i="3"/>
  <c r="AK2675" i="3" s="1"/>
  <c r="M2675" i="3"/>
  <c r="N2675" i="3" s="1"/>
  <c r="O2675" i="3" s="1"/>
  <c r="P2675" i="3" s="1"/>
  <c r="Q2675" i="3" s="1"/>
  <c r="R2675" i="3" s="1"/>
  <c r="S2675" i="3" s="1"/>
  <c r="K2675" i="3"/>
  <c r="J2675" i="3"/>
  <c r="I2675" i="3"/>
  <c r="AJ2674" i="3"/>
  <c r="AK2674" i="3" s="1"/>
  <c r="K2674" i="3"/>
  <c r="I2674" i="3"/>
  <c r="J2674" i="3" s="1"/>
  <c r="AJ2673" i="3"/>
  <c r="AK2673" i="3" s="1"/>
  <c r="I2673" i="3"/>
  <c r="L2673" i="3" s="1"/>
  <c r="AJ2672" i="3"/>
  <c r="AK2672" i="3" s="1"/>
  <c r="J2672" i="3"/>
  <c r="I2672" i="3"/>
  <c r="L2672" i="3" s="1"/>
  <c r="AJ2671" i="3"/>
  <c r="AK2671" i="3" s="1"/>
  <c r="M2671" i="3"/>
  <c r="N2671" i="3" s="1"/>
  <c r="O2671" i="3" s="1"/>
  <c r="P2671" i="3" s="1"/>
  <c r="Q2671" i="3" s="1"/>
  <c r="R2671" i="3" s="1"/>
  <c r="S2671" i="3" s="1"/>
  <c r="J2671" i="3"/>
  <c r="I2671" i="3"/>
  <c r="K2671" i="3" s="1"/>
  <c r="AJ2670" i="3"/>
  <c r="AK2670" i="3" s="1"/>
  <c r="I2670" i="3"/>
  <c r="AJ2669" i="3"/>
  <c r="AK2669" i="3" s="1"/>
  <c r="I2669" i="3"/>
  <c r="AJ2668" i="3"/>
  <c r="AK2668" i="3" s="1"/>
  <c r="T2668" i="3"/>
  <c r="U2668" i="3" s="1"/>
  <c r="V2668" i="3" s="1"/>
  <c r="W2668" i="3" s="1"/>
  <c r="X2668" i="3" s="1"/>
  <c r="Y2668" i="3" s="1"/>
  <c r="Z2668" i="3" s="1"/>
  <c r="AA2668" i="3" s="1"/>
  <c r="AB2668" i="3" s="1"/>
  <c r="AC2668" i="3" s="1"/>
  <c r="M2668" i="3"/>
  <c r="N2668" i="3" s="1"/>
  <c r="O2668" i="3" s="1"/>
  <c r="P2668" i="3" s="1"/>
  <c r="Q2668" i="3" s="1"/>
  <c r="R2668" i="3" s="1"/>
  <c r="S2668" i="3" s="1"/>
  <c r="J2668" i="3"/>
  <c r="I2668" i="3"/>
  <c r="L2668" i="3" s="1"/>
  <c r="AJ2667" i="3"/>
  <c r="AK2667" i="3" s="1"/>
  <c r="M2667" i="3"/>
  <c r="N2667" i="3" s="1"/>
  <c r="O2667" i="3" s="1"/>
  <c r="P2667" i="3" s="1"/>
  <c r="Q2667" i="3" s="1"/>
  <c r="R2667" i="3" s="1"/>
  <c r="S2667" i="3" s="1"/>
  <c r="K2667" i="3"/>
  <c r="I2667" i="3"/>
  <c r="J2667" i="3" s="1"/>
  <c r="AJ2666" i="3"/>
  <c r="AK2666" i="3" s="1"/>
  <c r="T2666" i="3"/>
  <c r="U2666" i="3" s="1"/>
  <c r="V2666" i="3" s="1"/>
  <c r="W2666" i="3" s="1"/>
  <c r="X2666" i="3" s="1"/>
  <c r="Y2666" i="3" s="1"/>
  <c r="Z2666" i="3" s="1"/>
  <c r="AA2666" i="3" s="1"/>
  <c r="AB2666" i="3" s="1"/>
  <c r="AC2666" i="3" s="1"/>
  <c r="J2666" i="3"/>
  <c r="I2666" i="3"/>
  <c r="M2666" i="3" s="1"/>
  <c r="N2666" i="3" s="1"/>
  <c r="O2666" i="3" s="1"/>
  <c r="P2666" i="3" s="1"/>
  <c r="Q2666" i="3" s="1"/>
  <c r="R2666" i="3" s="1"/>
  <c r="S2666" i="3" s="1"/>
  <c r="AJ2665" i="3"/>
  <c r="AK2665" i="3" s="1"/>
  <c r="I2665" i="3"/>
  <c r="AJ2664" i="3"/>
  <c r="AK2664" i="3" s="1"/>
  <c r="I2664" i="3"/>
  <c r="AK2663" i="3"/>
  <c r="AJ2663" i="3"/>
  <c r="I2663" i="3"/>
  <c r="K2663" i="3" s="1"/>
  <c r="AJ2662" i="3"/>
  <c r="AK2662" i="3" s="1"/>
  <c r="I2662" i="3"/>
  <c r="T2662" i="3" s="1"/>
  <c r="U2662" i="3" s="1"/>
  <c r="V2662" i="3" s="1"/>
  <c r="W2662" i="3" s="1"/>
  <c r="X2662" i="3" s="1"/>
  <c r="Y2662" i="3" s="1"/>
  <c r="Z2662" i="3" s="1"/>
  <c r="AA2662" i="3" s="1"/>
  <c r="AB2662" i="3" s="1"/>
  <c r="AC2662" i="3" s="1"/>
  <c r="AJ2661" i="3"/>
  <c r="AK2661" i="3" s="1"/>
  <c r="I2661" i="3"/>
  <c r="L2661" i="3" s="1"/>
  <c r="AJ2660" i="3"/>
  <c r="AK2660" i="3" s="1"/>
  <c r="I2660" i="3"/>
  <c r="L2660" i="3" s="1"/>
  <c r="AJ2659" i="3"/>
  <c r="AK2659" i="3" s="1"/>
  <c r="I2659" i="3"/>
  <c r="AJ2658" i="3"/>
  <c r="AK2658" i="3" s="1"/>
  <c r="I2658" i="3"/>
  <c r="AJ2657" i="3"/>
  <c r="AK2657" i="3" s="1"/>
  <c r="I2657" i="3"/>
  <c r="AJ2656" i="3"/>
  <c r="AK2656" i="3" s="1"/>
  <c r="I2656" i="3"/>
  <c r="L2656" i="3" s="1"/>
  <c r="AJ2655" i="3"/>
  <c r="AK2655" i="3" s="1"/>
  <c r="I2655" i="3"/>
  <c r="M2655" i="3" s="1"/>
  <c r="N2655" i="3" s="1"/>
  <c r="O2655" i="3" s="1"/>
  <c r="P2655" i="3" s="1"/>
  <c r="Q2655" i="3" s="1"/>
  <c r="R2655" i="3" s="1"/>
  <c r="S2655" i="3" s="1"/>
  <c r="AJ2654" i="3"/>
  <c r="AK2654" i="3" s="1"/>
  <c r="V2654" i="3"/>
  <c r="W2654" i="3" s="1"/>
  <c r="X2654" i="3" s="1"/>
  <c r="Y2654" i="3" s="1"/>
  <c r="Z2654" i="3" s="1"/>
  <c r="AA2654" i="3" s="1"/>
  <c r="AB2654" i="3" s="1"/>
  <c r="AC2654" i="3" s="1"/>
  <c r="J2654" i="3"/>
  <c r="I2654" i="3"/>
  <c r="T2654" i="3" s="1"/>
  <c r="U2654" i="3" s="1"/>
  <c r="AJ2653" i="3"/>
  <c r="AK2653" i="3" s="1"/>
  <c r="M2653" i="3"/>
  <c r="N2653" i="3" s="1"/>
  <c r="O2653" i="3" s="1"/>
  <c r="P2653" i="3" s="1"/>
  <c r="Q2653" i="3" s="1"/>
  <c r="R2653" i="3" s="1"/>
  <c r="S2653" i="3" s="1"/>
  <c r="I2653" i="3"/>
  <c r="AJ2652" i="3"/>
  <c r="AK2652" i="3" s="1"/>
  <c r="T2652" i="3"/>
  <c r="U2652" i="3" s="1"/>
  <c r="V2652" i="3" s="1"/>
  <c r="W2652" i="3" s="1"/>
  <c r="X2652" i="3" s="1"/>
  <c r="Y2652" i="3" s="1"/>
  <c r="Z2652" i="3" s="1"/>
  <c r="AA2652" i="3" s="1"/>
  <c r="AB2652" i="3" s="1"/>
  <c r="AC2652" i="3" s="1"/>
  <c r="M2652" i="3"/>
  <c r="N2652" i="3" s="1"/>
  <c r="O2652" i="3" s="1"/>
  <c r="P2652" i="3" s="1"/>
  <c r="Q2652" i="3" s="1"/>
  <c r="R2652" i="3" s="1"/>
  <c r="S2652" i="3" s="1"/>
  <c r="I2652" i="3"/>
  <c r="L2652" i="3" s="1"/>
  <c r="AJ2651" i="3"/>
  <c r="AK2651" i="3" s="1"/>
  <c r="K2651" i="3"/>
  <c r="J2651" i="3"/>
  <c r="I2651" i="3"/>
  <c r="M2651" i="3" s="1"/>
  <c r="N2651" i="3" s="1"/>
  <c r="O2651" i="3" s="1"/>
  <c r="P2651" i="3" s="1"/>
  <c r="Q2651" i="3" s="1"/>
  <c r="R2651" i="3" s="1"/>
  <c r="S2651" i="3" s="1"/>
  <c r="AJ2650" i="3"/>
  <c r="AK2650" i="3" s="1"/>
  <c r="I2650" i="3"/>
  <c r="M2650" i="3" s="1"/>
  <c r="N2650" i="3" s="1"/>
  <c r="O2650" i="3" s="1"/>
  <c r="P2650" i="3" s="1"/>
  <c r="Q2650" i="3" s="1"/>
  <c r="R2650" i="3" s="1"/>
  <c r="S2650" i="3" s="1"/>
  <c r="AJ2649" i="3"/>
  <c r="AK2649" i="3" s="1"/>
  <c r="I2649" i="3"/>
  <c r="AJ2648" i="3"/>
  <c r="AK2648" i="3" s="1"/>
  <c r="I2648" i="3"/>
  <c r="AJ2647" i="3"/>
  <c r="AK2647" i="3" s="1"/>
  <c r="I2647" i="3"/>
  <c r="AJ2646" i="3"/>
  <c r="AK2646" i="3" s="1"/>
  <c r="I2646" i="3"/>
  <c r="T2646" i="3" s="1"/>
  <c r="U2646" i="3" s="1"/>
  <c r="V2646" i="3" s="1"/>
  <c r="W2646" i="3" s="1"/>
  <c r="X2646" i="3" s="1"/>
  <c r="Y2646" i="3" s="1"/>
  <c r="Z2646" i="3" s="1"/>
  <c r="AA2646" i="3" s="1"/>
  <c r="AB2646" i="3" s="1"/>
  <c r="AC2646" i="3" s="1"/>
  <c r="AJ2645" i="3"/>
  <c r="AK2645" i="3" s="1"/>
  <c r="I2645" i="3"/>
  <c r="L2645" i="3" s="1"/>
  <c r="AJ2644" i="3"/>
  <c r="AK2644" i="3" s="1"/>
  <c r="T2644" i="3"/>
  <c r="U2644" i="3" s="1"/>
  <c r="V2644" i="3" s="1"/>
  <c r="W2644" i="3" s="1"/>
  <c r="X2644" i="3" s="1"/>
  <c r="Y2644" i="3" s="1"/>
  <c r="Z2644" i="3" s="1"/>
  <c r="AA2644" i="3" s="1"/>
  <c r="AB2644" i="3" s="1"/>
  <c r="AC2644" i="3" s="1"/>
  <c r="I2644" i="3"/>
  <c r="L2644" i="3" s="1"/>
  <c r="AJ2643" i="3"/>
  <c r="AK2643" i="3" s="1"/>
  <c r="I2643" i="3"/>
  <c r="L2643" i="3" s="1"/>
  <c r="AJ2642" i="3"/>
  <c r="AK2642" i="3" s="1"/>
  <c r="AB2642" i="3"/>
  <c r="AC2642" i="3" s="1"/>
  <c r="I2642" i="3"/>
  <c r="T2642" i="3" s="1"/>
  <c r="U2642" i="3" s="1"/>
  <c r="V2642" i="3" s="1"/>
  <c r="W2642" i="3" s="1"/>
  <c r="X2642" i="3" s="1"/>
  <c r="Y2642" i="3" s="1"/>
  <c r="Z2642" i="3" s="1"/>
  <c r="AA2642" i="3" s="1"/>
  <c r="AJ2641" i="3"/>
  <c r="AK2641" i="3" s="1"/>
  <c r="I2641" i="3"/>
  <c r="L2641" i="3" s="1"/>
  <c r="AJ2640" i="3"/>
  <c r="AK2640" i="3" s="1"/>
  <c r="I2640" i="3"/>
  <c r="L2640" i="3" s="1"/>
  <c r="AK2639" i="3"/>
  <c r="AJ2639" i="3"/>
  <c r="I2639" i="3"/>
  <c r="L2639" i="3" s="1"/>
  <c r="AJ2638" i="3"/>
  <c r="AK2638" i="3" s="1"/>
  <c r="I2638" i="3"/>
  <c r="T2638" i="3" s="1"/>
  <c r="U2638" i="3" s="1"/>
  <c r="V2638" i="3" s="1"/>
  <c r="W2638" i="3" s="1"/>
  <c r="X2638" i="3" s="1"/>
  <c r="Y2638" i="3" s="1"/>
  <c r="Z2638" i="3" s="1"/>
  <c r="AA2638" i="3" s="1"/>
  <c r="AB2638" i="3" s="1"/>
  <c r="AC2638" i="3" s="1"/>
  <c r="AJ2637" i="3"/>
  <c r="AK2637" i="3" s="1"/>
  <c r="I2637" i="3"/>
  <c r="L2637" i="3" s="1"/>
  <c r="AJ2636" i="3"/>
  <c r="AK2636" i="3" s="1"/>
  <c r="I2636" i="3"/>
  <c r="L2636" i="3" s="1"/>
  <c r="AK2635" i="3"/>
  <c r="AJ2635" i="3"/>
  <c r="I2635" i="3"/>
  <c r="AJ2634" i="3"/>
  <c r="AK2634" i="3" s="1"/>
  <c r="I2634" i="3"/>
  <c r="AJ2633" i="3"/>
  <c r="AK2633" i="3" s="1"/>
  <c r="I2633" i="3"/>
  <c r="T2633" i="3" s="1"/>
  <c r="U2633" i="3" s="1"/>
  <c r="V2633" i="3" s="1"/>
  <c r="W2633" i="3" s="1"/>
  <c r="X2633" i="3" s="1"/>
  <c r="Y2633" i="3" s="1"/>
  <c r="Z2633" i="3" s="1"/>
  <c r="AA2633" i="3" s="1"/>
  <c r="AB2633" i="3" s="1"/>
  <c r="AC2633" i="3" s="1"/>
  <c r="AJ2632" i="3"/>
  <c r="AK2632" i="3" s="1"/>
  <c r="I2632" i="3"/>
  <c r="L2632" i="3" s="1"/>
  <c r="AJ2631" i="3"/>
  <c r="AK2631" i="3" s="1"/>
  <c r="I2631" i="3"/>
  <c r="M2631" i="3" s="1"/>
  <c r="N2631" i="3" s="1"/>
  <c r="O2631" i="3" s="1"/>
  <c r="P2631" i="3" s="1"/>
  <c r="Q2631" i="3" s="1"/>
  <c r="R2631" i="3" s="1"/>
  <c r="S2631" i="3" s="1"/>
  <c r="AJ2630" i="3"/>
  <c r="AK2630" i="3" s="1"/>
  <c r="I2630" i="3"/>
  <c r="J2630" i="3" s="1"/>
  <c r="AJ2629" i="3"/>
  <c r="AK2629" i="3" s="1"/>
  <c r="I2629" i="3"/>
  <c r="AJ2628" i="3"/>
  <c r="AK2628" i="3" s="1"/>
  <c r="I2628" i="3"/>
  <c r="L2628" i="3" s="1"/>
  <c r="AJ2627" i="3"/>
  <c r="AK2627" i="3" s="1"/>
  <c r="I2627" i="3"/>
  <c r="M2627" i="3" s="1"/>
  <c r="N2627" i="3" s="1"/>
  <c r="O2627" i="3" s="1"/>
  <c r="P2627" i="3" s="1"/>
  <c r="Q2627" i="3" s="1"/>
  <c r="R2627" i="3" s="1"/>
  <c r="S2627" i="3" s="1"/>
  <c r="AJ2626" i="3"/>
  <c r="AK2626" i="3" s="1"/>
  <c r="I2626" i="3"/>
  <c r="AJ2625" i="3"/>
  <c r="AK2625" i="3" s="1"/>
  <c r="I2625" i="3"/>
  <c r="T2625" i="3" s="1"/>
  <c r="U2625" i="3" s="1"/>
  <c r="V2625" i="3" s="1"/>
  <c r="W2625" i="3" s="1"/>
  <c r="X2625" i="3" s="1"/>
  <c r="Y2625" i="3" s="1"/>
  <c r="Z2625" i="3" s="1"/>
  <c r="AA2625" i="3" s="1"/>
  <c r="AB2625" i="3" s="1"/>
  <c r="AC2625" i="3" s="1"/>
  <c r="AJ2624" i="3"/>
  <c r="AK2624" i="3" s="1"/>
  <c r="I2624" i="3"/>
  <c r="AJ2623" i="3"/>
  <c r="AK2623" i="3" s="1"/>
  <c r="I2623" i="3"/>
  <c r="M2623" i="3" s="1"/>
  <c r="N2623" i="3" s="1"/>
  <c r="O2623" i="3" s="1"/>
  <c r="P2623" i="3" s="1"/>
  <c r="Q2623" i="3" s="1"/>
  <c r="R2623" i="3" s="1"/>
  <c r="S2623" i="3" s="1"/>
  <c r="AJ2622" i="3"/>
  <c r="AK2622" i="3" s="1"/>
  <c r="I2622" i="3"/>
  <c r="AJ2621" i="3"/>
  <c r="AK2621" i="3" s="1"/>
  <c r="J2621" i="3"/>
  <c r="I2621" i="3"/>
  <c r="T2621" i="3" s="1"/>
  <c r="U2621" i="3" s="1"/>
  <c r="V2621" i="3" s="1"/>
  <c r="W2621" i="3" s="1"/>
  <c r="X2621" i="3" s="1"/>
  <c r="Y2621" i="3" s="1"/>
  <c r="Z2621" i="3" s="1"/>
  <c r="AA2621" i="3" s="1"/>
  <c r="AB2621" i="3" s="1"/>
  <c r="AC2621" i="3" s="1"/>
  <c r="AJ2620" i="3"/>
  <c r="AK2620" i="3" s="1"/>
  <c r="I2620" i="3"/>
  <c r="L2620" i="3" s="1"/>
  <c r="AJ2619" i="3"/>
  <c r="AK2619" i="3" s="1"/>
  <c r="I2619" i="3"/>
  <c r="M2619" i="3" s="1"/>
  <c r="N2619" i="3" s="1"/>
  <c r="O2619" i="3" s="1"/>
  <c r="P2619" i="3" s="1"/>
  <c r="Q2619" i="3" s="1"/>
  <c r="R2619" i="3" s="1"/>
  <c r="S2619" i="3" s="1"/>
  <c r="AJ2618" i="3"/>
  <c r="AK2618" i="3" s="1"/>
  <c r="I2618" i="3"/>
  <c r="J2618" i="3" s="1"/>
  <c r="AJ2617" i="3"/>
  <c r="AK2617" i="3" s="1"/>
  <c r="V2617" i="3"/>
  <c r="W2617" i="3" s="1"/>
  <c r="X2617" i="3" s="1"/>
  <c r="Y2617" i="3" s="1"/>
  <c r="Z2617" i="3" s="1"/>
  <c r="AA2617" i="3" s="1"/>
  <c r="AB2617" i="3" s="1"/>
  <c r="AC2617" i="3" s="1"/>
  <c r="M2617" i="3"/>
  <c r="N2617" i="3" s="1"/>
  <c r="O2617" i="3" s="1"/>
  <c r="P2617" i="3" s="1"/>
  <c r="Q2617" i="3" s="1"/>
  <c r="R2617" i="3" s="1"/>
  <c r="S2617" i="3" s="1"/>
  <c r="L2617" i="3"/>
  <c r="I2617" i="3"/>
  <c r="T2617" i="3" s="1"/>
  <c r="U2617" i="3" s="1"/>
  <c r="AJ2616" i="3"/>
  <c r="AK2616" i="3" s="1"/>
  <c r="I2616" i="3"/>
  <c r="L2616" i="3" s="1"/>
  <c r="AJ2615" i="3"/>
  <c r="AK2615" i="3" s="1"/>
  <c r="P2615" i="3"/>
  <c r="Q2615" i="3" s="1"/>
  <c r="R2615" i="3" s="1"/>
  <c r="S2615" i="3" s="1"/>
  <c r="I2615" i="3"/>
  <c r="M2615" i="3" s="1"/>
  <c r="N2615" i="3" s="1"/>
  <c r="O2615" i="3" s="1"/>
  <c r="AJ2614" i="3"/>
  <c r="AK2614" i="3" s="1"/>
  <c r="I2614" i="3"/>
  <c r="AJ2613" i="3"/>
  <c r="AK2613" i="3" s="1"/>
  <c r="I2613" i="3"/>
  <c r="T2613" i="3" s="1"/>
  <c r="U2613" i="3" s="1"/>
  <c r="V2613" i="3" s="1"/>
  <c r="W2613" i="3" s="1"/>
  <c r="X2613" i="3" s="1"/>
  <c r="Y2613" i="3" s="1"/>
  <c r="Z2613" i="3" s="1"/>
  <c r="AA2613" i="3" s="1"/>
  <c r="AB2613" i="3" s="1"/>
  <c r="AC2613" i="3" s="1"/>
  <c r="AJ2612" i="3"/>
  <c r="AK2612" i="3" s="1"/>
  <c r="I2612" i="3"/>
  <c r="L2612" i="3" s="1"/>
  <c r="AJ2611" i="3"/>
  <c r="AK2611" i="3" s="1"/>
  <c r="I2611" i="3"/>
  <c r="M2611" i="3" s="1"/>
  <c r="N2611" i="3" s="1"/>
  <c r="O2611" i="3" s="1"/>
  <c r="P2611" i="3" s="1"/>
  <c r="Q2611" i="3" s="1"/>
  <c r="R2611" i="3" s="1"/>
  <c r="S2611" i="3" s="1"/>
  <c r="AJ2610" i="3"/>
  <c r="AK2610" i="3" s="1"/>
  <c r="I2610" i="3"/>
  <c r="AJ2609" i="3"/>
  <c r="AK2609" i="3" s="1"/>
  <c r="I2609" i="3"/>
  <c r="T2609" i="3" s="1"/>
  <c r="U2609" i="3" s="1"/>
  <c r="V2609" i="3" s="1"/>
  <c r="W2609" i="3" s="1"/>
  <c r="X2609" i="3" s="1"/>
  <c r="Y2609" i="3" s="1"/>
  <c r="Z2609" i="3" s="1"/>
  <c r="AA2609" i="3" s="1"/>
  <c r="AB2609" i="3" s="1"/>
  <c r="AC2609" i="3" s="1"/>
  <c r="AJ2608" i="3"/>
  <c r="AK2608" i="3" s="1"/>
  <c r="I2608" i="3"/>
  <c r="L2608" i="3" s="1"/>
  <c r="AJ2607" i="3"/>
  <c r="AK2607" i="3" s="1"/>
  <c r="I2607" i="3"/>
  <c r="M2607" i="3" s="1"/>
  <c r="N2607" i="3" s="1"/>
  <c r="O2607" i="3" s="1"/>
  <c r="P2607" i="3" s="1"/>
  <c r="Q2607" i="3" s="1"/>
  <c r="R2607" i="3" s="1"/>
  <c r="S2607" i="3" s="1"/>
  <c r="AJ2606" i="3"/>
  <c r="AK2606" i="3" s="1"/>
  <c r="I2606" i="3"/>
  <c r="J2606" i="3" s="1"/>
  <c r="AJ2605" i="3"/>
  <c r="AK2605" i="3" s="1"/>
  <c r="I2605" i="3"/>
  <c r="AJ2604" i="3"/>
  <c r="AK2604" i="3" s="1"/>
  <c r="I2604" i="3"/>
  <c r="L2604" i="3" s="1"/>
  <c r="AJ2603" i="3"/>
  <c r="AK2603" i="3" s="1"/>
  <c r="I2603" i="3"/>
  <c r="M2603" i="3" s="1"/>
  <c r="N2603" i="3" s="1"/>
  <c r="O2603" i="3" s="1"/>
  <c r="P2603" i="3" s="1"/>
  <c r="Q2603" i="3" s="1"/>
  <c r="R2603" i="3" s="1"/>
  <c r="S2603" i="3" s="1"/>
  <c r="AJ2602" i="3"/>
  <c r="AK2602" i="3" s="1"/>
  <c r="I2602" i="3"/>
  <c r="AJ2601" i="3"/>
  <c r="AK2601" i="3" s="1"/>
  <c r="I2601" i="3"/>
  <c r="T2601" i="3" s="1"/>
  <c r="U2601" i="3" s="1"/>
  <c r="V2601" i="3" s="1"/>
  <c r="W2601" i="3" s="1"/>
  <c r="X2601" i="3" s="1"/>
  <c r="Y2601" i="3" s="1"/>
  <c r="Z2601" i="3" s="1"/>
  <c r="AA2601" i="3" s="1"/>
  <c r="AB2601" i="3" s="1"/>
  <c r="AC2601" i="3" s="1"/>
  <c r="AJ2600" i="3"/>
  <c r="AK2600" i="3" s="1"/>
  <c r="I2600" i="3"/>
  <c r="L2600" i="3" s="1"/>
  <c r="AJ2599" i="3"/>
  <c r="AK2599" i="3" s="1"/>
  <c r="I2599" i="3"/>
  <c r="M2599" i="3" s="1"/>
  <c r="N2599" i="3" s="1"/>
  <c r="O2599" i="3" s="1"/>
  <c r="P2599" i="3" s="1"/>
  <c r="Q2599" i="3" s="1"/>
  <c r="R2599" i="3" s="1"/>
  <c r="S2599" i="3" s="1"/>
  <c r="AJ2598" i="3"/>
  <c r="AK2598" i="3" s="1"/>
  <c r="I2598" i="3"/>
  <c r="AJ2597" i="3"/>
  <c r="AK2597" i="3" s="1"/>
  <c r="I2597" i="3"/>
  <c r="T2597" i="3" s="1"/>
  <c r="U2597" i="3" s="1"/>
  <c r="V2597" i="3" s="1"/>
  <c r="W2597" i="3" s="1"/>
  <c r="X2597" i="3" s="1"/>
  <c r="Y2597" i="3" s="1"/>
  <c r="Z2597" i="3" s="1"/>
  <c r="AA2597" i="3" s="1"/>
  <c r="AB2597" i="3" s="1"/>
  <c r="AC2597" i="3" s="1"/>
  <c r="AJ2596" i="3"/>
  <c r="AK2596" i="3" s="1"/>
  <c r="I2596" i="3"/>
  <c r="L2596" i="3" s="1"/>
  <c r="AJ2595" i="3"/>
  <c r="AK2595" i="3" s="1"/>
  <c r="I2595" i="3"/>
  <c r="M2595" i="3" s="1"/>
  <c r="N2595" i="3" s="1"/>
  <c r="O2595" i="3" s="1"/>
  <c r="P2595" i="3" s="1"/>
  <c r="Q2595" i="3" s="1"/>
  <c r="R2595" i="3" s="1"/>
  <c r="S2595" i="3" s="1"/>
  <c r="AJ2594" i="3"/>
  <c r="AK2594" i="3" s="1"/>
  <c r="J2594" i="3"/>
  <c r="I2594" i="3"/>
  <c r="AJ2593" i="3"/>
  <c r="AK2593" i="3" s="1"/>
  <c r="L2593" i="3"/>
  <c r="I2593" i="3"/>
  <c r="T2593" i="3" s="1"/>
  <c r="U2593" i="3" s="1"/>
  <c r="V2593" i="3" s="1"/>
  <c r="W2593" i="3" s="1"/>
  <c r="X2593" i="3" s="1"/>
  <c r="Y2593" i="3" s="1"/>
  <c r="Z2593" i="3" s="1"/>
  <c r="AA2593" i="3" s="1"/>
  <c r="AB2593" i="3" s="1"/>
  <c r="AC2593" i="3" s="1"/>
  <c r="AJ2592" i="3"/>
  <c r="AK2592" i="3" s="1"/>
  <c r="I2592" i="3"/>
  <c r="L2592" i="3" s="1"/>
  <c r="AJ2591" i="3"/>
  <c r="AK2591" i="3" s="1"/>
  <c r="I2591" i="3"/>
  <c r="M2591" i="3" s="1"/>
  <c r="N2591" i="3" s="1"/>
  <c r="O2591" i="3" s="1"/>
  <c r="P2591" i="3" s="1"/>
  <c r="Q2591" i="3" s="1"/>
  <c r="R2591" i="3" s="1"/>
  <c r="S2591" i="3" s="1"/>
  <c r="AJ2590" i="3"/>
  <c r="AK2590" i="3" s="1"/>
  <c r="I2590" i="3"/>
  <c r="AJ2589" i="3"/>
  <c r="AK2589" i="3" s="1"/>
  <c r="I2589" i="3"/>
  <c r="T2589" i="3" s="1"/>
  <c r="U2589" i="3" s="1"/>
  <c r="V2589" i="3" s="1"/>
  <c r="W2589" i="3" s="1"/>
  <c r="X2589" i="3" s="1"/>
  <c r="Y2589" i="3" s="1"/>
  <c r="Z2589" i="3" s="1"/>
  <c r="AA2589" i="3" s="1"/>
  <c r="AB2589" i="3" s="1"/>
  <c r="AC2589" i="3" s="1"/>
  <c r="AJ2588" i="3"/>
  <c r="AK2588" i="3" s="1"/>
  <c r="I2588" i="3"/>
  <c r="L2588" i="3" s="1"/>
  <c r="AJ2587" i="3"/>
  <c r="AK2587" i="3" s="1"/>
  <c r="I2587" i="3"/>
  <c r="M2587" i="3" s="1"/>
  <c r="N2587" i="3" s="1"/>
  <c r="O2587" i="3" s="1"/>
  <c r="P2587" i="3" s="1"/>
  <c r="Q2587" i="3" s="1"/>
  <c r="R2587" i="3" s="1"/>
  <c r="S2587" i="3" s="1"/>
  <c r="AJ2586" i="3"/>
  <c r="AK2586" i="3" s="1"/>
  <c r="I2586" i="3"/>
  <c r="AJ2585" i="3"/>
  <c r="AK2585" i="3" s="1"/>
  <c r="I2585" i="3"/>
  <c r="T2585" i="3" s="1"/>
  <c r="U2585" i="3" s="1"/>
  <c r="V2585" i="3" s="1"/>
  <c r="W2585" i="3" s="1"/>
  <c r="X2585" i="3" s="1"/>
  <c r="Y2585" i="3" s="1"/>
  <c r="Z2585" i="3" s="1"/>
  <c r="AA2585" i="3" s="1"/>
  <c r="AB2585" i="3" s="1"/>
  <c r="AC2585" i="3" s="1"/>
  <c r="AJ2584" i="3"/>
  <c r="AK2584" i="3" s="1"/>
  <c r="I2584" i="3"/>
  <c r="L2584" i="3" s="1"/>
  <c r="AJ2583" i="3"/>
  <c r="AK2583" i="3" s="1"/>
  <c r="I2583" i="3"/>
  <c r="M2583" i="3" s="1"/>
  <c r="N2583" i="3" s="1"/>
  <c r="O2583" i="3" s="1"/>
  <c r="P2583" i="3" s="1"/>
  <c r="Q2583" i="3" s="1"/>
  <c r="R2583" i="3" s="1"/>
  <c r="S2583" i="3" s="1"/>
  <c r="AJ2582" i="3"/>
  <c r="AK2582" i="3" s="1"/>
  <c r="I2582" i="3"/>
  <c r="J2582" i="3" s="1"/>
  <c r="AJ2581" i="3"/>
  <c r="AK2581" i="3" s="1"/>
  <c r="M2581" i="3"/>
  <c r="N2581" i="3" s="1"/>
  <c r="O2581" i="3" s="1"/>
  <c r="P2581" i="3" s="1"/>
  <c r="Q2581" i="3" s="1"/>
  <c r="R2581" i="3" s="1"/>
  <c r="S2581" i="3" s="1"/>
  <c r="I2581" i="3"/>
  <c r="AJ2580" i="3"/>
  <c r="AK2580" i="3" s="1"/>
  <c r="I2580" i="3"/>
  <c r="AJ2579" i="3"/>
  <c r="AK2579" i="3" s="1"/>
  <c r="I2579" i="3"/>
  <c r="M2579" i="3" s="1"/>
  <c r="N2579" i="3" s="1"/>
  <c r="O2579" i="3" s="1"/>
  <c r="P2579" i="3" s="1"/>
  <c r="Q2579" i="3" s="1"/>
  <c r="R2579" i="3" s="1"/>
  <c r="S2579" i="3" s="1"/>
  <c r="AJ2578" i="3"/>
  <c r="AK2578" i="3" s="1"/>
  <c r="I2578" i="3"/>
  <c r="AJ2577" i="3"/>
  <c r="AK2577" i="3" s="1"/>
  <c r="I2577" i="3"/>
  <c r="AJ2576" i="3"/>
  <c r="AK2576" i="3" s="1"/>
  <c r="I2576" i="3"/>
  <c r="AJ2575" i="3"/>
  <c r="AK2575" i="3" s="1"/>
  <c r="I2575" i="3"/>
  <c r="M2575" i="3" s="1"/>
  <c r="N2575" i="3" s="1"/>
  <c r="O2575" i="3" s="1"/>
  <c r="P2575" i="3" s="1"/>
  <c r="Q2575" i="3" s="1"/>
  <c r="R2575" i="3" s="1"/>
  <c r="S2575" i="3" s="1"/>
  <c r="AJ2574" i="3"/>
  <c r="AK2574" i="3" s="1"/>
  <c r="I2574" i="3"/>
  <c r="AJ2573" i="3"/>
  <c r="AK2573" i="3" s="1"/>
  <c r="I2573" i="3"/>
  <c r="T2573" i="3" s="1"/>
  <c r="U2573" i="3" s="1"/>
  <c r="V2573" i="3" s="1"/>
  <c r="W2573" i="3" s="1"/>
  <c r="X2573" i="3" s="1"/>
  <c r="Y2573" i="3" s="1"/>
  <c r="Z2573" i="3" s="1"/>
  <c r="AA2573" i="3" s="1"/>
  <c r="AB2573" i="3" s="1"/>
  <c r="AC2573" i="3" s="1"/>
  <c r="AJ2572" i="3"/>
  <c r="AK2572" i="3" s="1"/>
  <c r="I2572" i="3"/>
  <c r="L2572" i="3" s="1"/>
  <c r="AJ2571" i="3"/>
  <c r="AK2571" i="3" s="1"/>
  <c r="I2571" i="3"/>
  <c r="M2571" i="3" s="1"/>
  <c r="N2571" i="3" s="1"/>
  <c r="O2571" i="3" s="1"/>
  <c r="P2571" i="3" s="1"/>
  <c r="Q2571" i="3" s="1"/>
  <c r="R2571" i="3" s="1"/>
  <c r="S2571" i="3" s="1"/>
  <c r="AJ2570" i="3"/>
  <c r="AK2570" i="3" s="1"/>
  <c r="J2570" i="3"/>
  <c r="I2570" i="3"/>
  <c r="AJ2569" i="3"/>
  <c r="AK2569" i="3" s="1"/>
  <c r="V2569" i="3"/>
  <c r="W2569" i="3" s="1"/>
  <c r="X2569" i="3" s="1"/>
  <c r="Y2569" i="3" s="1"/>
  <c r="Z2569" i="3" s="1"/>
  <c r="AA2569" i="3" s="1"/>
  <c r="AB2569" i="3" s="1"/>
  <c r="AC2569" i="3" s="1"/>
  <c r="J2569" i="3"/>
  <c r="I2569" i="3"/>
  <c r="T2569" i="3" s="1"/>
  <c r="U2569" i="3" s="1"/>
  <c r="AJ2568" i="3"/>
  <c r="AK2568" i="3" s="1"/>
  <c r="I2568" i="3"/>
  <c r="L2568" i="3" s="1"/>
  <c r="AJ2567" i="3"/>
  <c r="AK2567" i="3" s="1"/>
  <c r="I2567" i="3"/>
  <c r="M2567" i="3" s="1"/>
  <c r="N2567" i="3" s="1"/>
  <c r="O2567" i="3" s="1"/>
  <c r="P2567" i="3" s="1"/>
  <c r="Q2567" i="3" s="1"/>
  <c r="R2567" i="3" s="1"/>
  <c r="S2567" i="3" s="1"/>
  <c r="AJ2566" i="3"/>
  <c r="AK2566" i="3" s="1"/>
  <c r="I2566" i="3"/>
  <c r="AJ2565" i="3"/>
  <c r="AK2565" i="3" s="1"/>
  <c r="I2565" i="3"/>
  <c r="T2565" i="3" s="1"/>
  <c r="U2565" i="3" s="1"/>
  <c r="V2565" i="3" s="1"/>
  <c r="W2565" i="3" s="1"/>
  <c r="X2565" i="3" s="1"/>
  <c r="Y2565" i="3" s="1"/>
  <c r="Z2565" i="3" s="1"/>
  <c r="AA2565" i="3" s="1"/>
  <c r="AB2565" i="3" s="1"/>
  <c r="AC2565" i="3" s="1"/>
  <c r="AJ2564" i="3"/>
  <c r="AK2564" i="3" s="1"/>
  <c r="I2564" i="3"/>
  <c r="L2564" i="3" s="1"/>
  <c r="AJ2563" i="3"/>
  <c r="AK2563" i="3" s="1"/>
  <c r="I2563" i="3"/>
  <c r="M2563" i="3" s="1"/>
  <c r="N2563" i="3" s="1"/>
  <c r="O2563" i="3" s="1"/>
  <c r="P2563" i="3" s="1"/>
  <c r="Q2563" i="3" s="1"/>
  <c r="R2563" i="3" s="1"/>
  <c r="S2563" i="3" s="1"/>
  <c r="AJ2562" i="3"/>
  <c r="AK2562" i="3" s="1"/>
  <c r="I2562" i="3"/>
  <c r="AJ2561" i="3"/>
  <c r="AK2561" i="3" s="1"/>
  <c r="I2561" i="3"/>
  <c r="T2561" i="3" s="1"/>
  <c r="U2561" i="3" s="1"/>
  <c r="V2561" i="3" s="1"/>
  <c r="W2561" i="3" s="1"/>
  <c r="X2561" i="3" s="1"/>
  <c r="Y2561" i="3" s="1"/>
  <c r="Z2561" i="3" s="1"/>
  <c r="AA2561" i="3" s="1"/>
  <c r="AB2561" i="3" s="1"/>
  <c r="AC2561" i="3" s="1"/>
  <c r="AJ2560" i="3"/>
  <c r="AK2560" i="3" s="1"/>
  <c r="I2560" i="3"/>
  <c r="L2560" i="3" s="1"/>
  <c r="AJ2559" i="3"/>
  <c r="AK2559" i="3" s="1"/>
  <c r="I2559" i="3"/>
  <c r="M2559" i="3" s="1"/>
  <c r="N2559" i="3" s="1"/>
  <c r="O2559" i="3" s="1"/>
  <c r="P2559" i="3" s="1"/>
  <c r="Q2559" i="3" s="1"/>
  <c r="R2559" i="3" s="1"/>
  <c r="S2559" i="3" s="1"/>
  <c r="AJ2558" i="3"/>
  <c r="AK2558" i="3" s="1"/>
  <c r="I2558" i="3"/>
  <c r="J2558" i="3" s="1"/>
  <c r="AJ2557" i="3"/>
  <c r="AK2557" i="3" s="1"/>
  <c r="I2557" i="3"/>
  <c r="T2557" i="3" s="1"/>
  <c r="U2557" i="3" s="1"/>
  <c r="V2557" i="3" s="1"/>
  <c r="W2557" i="3" s="1"/>
  <c r="X2557" i="3" s="1"/>
  <c r="Y2557" i="3" s="1"/>
  <c r="Z2557" i="3" s="1"/>
  <c r="AA2557" i="3" s="1"/>
  <c r="AB2557" i="3" s="1"/>
  <c r="AC2557" i="3" s="1"/>
  <c r="AJ2556" i="3"/>
  <c r="AK2556" i="3" s="1"/>
  <c r="I2556" i="3"/>
  <c r="AJ2555" i="3"/>
  <c r="AK2555" i="3" s="1"/>
  <c r="I2555" i="3"/>
  <c r="M2555" i="3" s="1"/>
  <c r="N2555" i="3" s="1"/>
  <c r="O2555" i="3" s="1"/>
  <c r="P2555" i="3" s="1"/>
  <c r="Q2555" i="3" s="1"/>
  <c r="R2555" i="3" s="1"/>
  <c r="S2555" i="3" s="1"/>
  <c r="AJ2554" i="3"/>
  <c r="AK2554" i="3" s="1"/>
  <c r="I2554" i="3"/>
  <c r="AJ2553" i="3"/>
  <c r="AK2553" i="3" s="1"/>
  <c r="M2553" i="3"/>
  <c r="N2553" i="3" s="1"/>
  <c r="O2553" i="3" s="1"/>
  <c r="P2553" i="3" s="1"/>
  <c r="Q2553" i="3" s="1"/>
  <c r="R2553" i="3" s="1"/>
  <c r="S2553" i="3" s="1"/>
  <c r="I2553" i="3"/>
  <c r="AJ2552" i="3"/>
  <c r="AK2552" i="3" s="1"/>
  <c r="I2552" i="3"/>
  <c r="L2552" i="3" s="1"/>
  <c r="AJ2551" i="3"/>
  <c r="AK2551" i="3" s="1"/>
  <c r="I2551" i="3"/>
  <c r="M2551" i="3" s="1"/>
  <c r="N2551" i="3" s="1"/>
  <c r="O2551" i="3" s="1"/>
  <c r="P2551" i="3" s="1"/>
  <c r="Q2551" i="3" s="1"/>
  <c r="R2551" i="3" s="1"/>
  <c r="S2551" i="3" s="1"/>
  <c r="AJ2550" i="3"/>
  <c r="AK2550" i="3" s="1"/>
  <c r="I2550" i="3"/>
  <c r="AJ2549" i="3"/>
  <c r="AK2549" i="3" s="1"/>
  <c r="L2549" i="3"/>
  <c r="J2549" i="3"/>
  <c r="I2549" i="3"/>
  <c r="T2549" i="3" s="1"/>
  <c r="U2549" i="3" s="1"/>
  <c r="V2549" i="3" s="1"/>
  <c r="W2549" i="3" s="1"/>
  <c r="X2549" i="3" s="1"/>
  <c r="Y2549" i="3" s="1"/>
  <c r="Z2549" i="3" s="1"/>
  <c r="AA2549" i="3" s="1"/>
  <c r="AB2549" i="3" s="1"/>
  <c r="AC2549" i="3" s="1"/>
  <c r="AJ2548" i="3"/>
  <c r="AK2548" i="3" s="1"/>
  <c r="I2548" i="3"/>
  <c r="L2548" i="3" s="1"/>
  <c r="AJ2547" i="3"/>
  <c r="AK2547" i="3" s="1"/>
  <c r="I2547" i="3"/>
  <c r="M2547" i="3" s="1"/>
  <c r="N2547" i="3" s="1"/>
  <c r="O2547" i="3" s="1"/>
  <c r="P2547" i="3" s="1"/>
  <c r="Q2547" i="3" s="1"/>
  <c r="R2547" i="3" s="1"/>
  <c r="S2547" i="3" s="1"/>
  <c r="AJ2546" i="3"/>
  <c r="AK2546" i="3" s="1"/>
  <c r="I2546" i="3"/>
  <c r="J2546" i="3" s="1"/>
  <c r="AJ2545" i="3"/>
  <c r="AK2545" i="3" s="1"/>
  <c r="I2545" i="3"/>
  <c r="T2545" i="3" s="1"/>
  <c r="U2545" i="3" s="1"/>
  <c r="V2545" i="3" s="1"/>
  <c r="W2545" i="3" s="1"/>
  <c r="X2545" i="3" s="1"/>
  <c r="Y2545" i="3" s="1"/>
  <c r="Z2545" i="3" s="1"/>
  <c r="AA2545" i="3" s="1"/>
  <c r="AB2545" i="3" s="1"/>
  <c r="AC2545" i="3" s="1"/>
  <c r="AJ2544" i="3"/>
  <c r="AK2544" i="3" s="1"/>
  <c r="M2544" i="3"/>
  <c r="N2544" i="3" s="1"/>
  <c r="O2544" i="3" s="1"/>
  <c r="P2544" i="3" s="1"/>
  <c r="Q2544" i="3" s="1"/>
  <c r="R2544" i="3" s="1"/>
  <c r="S2544" i="3" s="1"/>
  <c r="I2544" i="3"/>
  <c r="L2544" i="3" s="1"/>
  <c r="AJ2543" i="3"/>
  <c r="AK2543" i="3" s="1"/>
  <c r="J2543" i="3"/>
  <c r="I2543" i="3"/>
  <c r="M2543" i="3" s="1"/>
  <c r="N2543" i="3" s="1"/>
  <c r="O2543" i="3" s="1"/>
  <c r="P2543" i="3" s="1"/>
  <c r="Q2543" i="3" s="1"/>
  <c r="R2543" i="3" s="1"/>
  <c r="S2543" i="3" s="1"/>
  <c r="AJ2542" i="3"/>
  <c r="AK2542" i="3" s="1"/>
  <c r="I2542" i="3"/>
  <c r="AJ2541" i="3"/>
  <c r="AK2541" i="3" s="1"/>
  <c r="L2541" i="3"/>
  <c r="J2541" i="3"/>
  <c r="I2541" i="3"/>
  <c r="T2541" i="3" s="1"/>
  <c r="U2541" i="3" s="1"/>
  <c r="V2541" i="3" s="1"/>
  <c r="W2541" i="3" s="1"/>
  <c r="X2541" i="3" s="1"/>
  <c r="Y2541" i="3" s="1"/>
  <c r="Z2541" i="3" s="1"/>
  <c r="AA2541" i="3" s="1"/>
  <c r="AB2541" i="3" s="1"/>
  <c r="AC2541" i="3" s="1"/>
  <c r="AJ2540" i="3"/>
  <c r="AK2540" i="3" s="1"/>
  <c r="I2540" i="3"/>
  <c r="L2540" i="3" s="1"/>
  <c r="AJ2539" i="3"/>
  <c r="AK2539" i="3" s="1"/>
  <c r="I2539" i="3"/>
  <c r="M2539" i="3" s="1"/>
  <c r="N2539" i="3" s="1"/>
  <c r="O2539" i="3" s="1"/>
  <c r="P2539" i="3" s="1"/>
  <c r="Q2539" i="3" s="1"/>
  <c r="R2539" i="3" s="1"/>
  <c r="S2539" i="3" s="1"/>
  <c r="AJ2538" i="3"/>
  <c r="AK2538" i="3" s="1"/>
  <c r="J2538" i="3"/>
  <c r="I2538" i="3"/>
  <c r="AJ2537" i="3"/>
  <c r="AK2537" i="3" s="1"/>
  <c r="V2537" i="3"/>
  <c r="W2537" i="3" s="1"/>
  <c r="X2537" i="3" s="1"/>
  <c r="Y2537" i="3" s="1"/>
  <c r="Z2537" i="3" s="1"/>
  <c r="AA2537" i="3" s="1"/>
  <c r="AB2537" i="3" s="1"/>
  <c r="AC2537" i="3" s="1"/>
  <c r="M2537" i="3"/>
  <c r="N2537" i="3" s="1"/>
  <c r="O2537" i="3" s="1"/>
  <c r="P2537" i="3" s="1"/>
  <c r="Q2537" i="3" s="1"/>
  <c r="R2537" i="3" s="1"/>
  <c r="S2537" i="3" s="1"/>
  <c r="L2537" i="3"/>
  <c r="J2537" i="3"/>
  <c r="I2537" i="3"/>
  <c r="T2537" i="3" s="1"/>
  <c r="U2537" i="3" s="1"/>
  <c r="AJ2536" i="3"/>
  <c r="AK2536" i="3" s="1"/>
  <c r="I2536" i="3"/>
  <c r="L2536" i="3" s="1"/>
  <c r="AJ2535" i="3"/>
  <c r="AK2535" i="3" s="1"/>
  <c r="P2535" i="3"/>
  <c r="Q2535" i="3" s="1"/>
  <c r="R2535" i="3" s="1"/>
  <c r="S2535" i="3" s="1"/>
  <c r="J2535" i="3"/>
  <c r="I2535" i="3"/>
  <c r="M2535" i="3" s="1"/>
  <c r="N2535" i="3" s="1"/>
  <c r="O2535" i="3" s="1"/>
  <c r="AJ2534" i="3"/>
  <c r="AK2534" i="3" s="1"/>
  <c r="I2534" i="3"/>
  <c r="AJ2533" i="3"/>
  <c r="AK2533" i="3" s="1"/>
  <c r="M2533" i="3"/>
  <c r="N2533" i="3" s="1"/>
  <c r="O2533" i="3" s="1"/>
  <c r="P2533" i="3" s="1"/>
  <c r="Q2533" i="3" s="1"/>
  <c r="R2533" i="3" s="1"/>
  <c r="S2533" i="3" s="1"/>
  <c r="L2533" i="3"/>
  <c r="I2533" i="3"/>
  <c r="T2533" i="3" s="1"/>
  <c r="U2533" i="3" s="1"/>
  <c r="V2533" i="3" s="1"/>
  <c r="W2533" i="3" s="1"/>
  <c r="X2533" i="3" s="1"/>
  <c r="Y2533" i="3" s="1"/>
  <c r="Z2533" i="3" s="1"/>
  <c r="AA2533" i="3" s="1"/>
  <c r="AB2533" i="3" s="1"/>
  <c r="AC2533" i="3" s="1"/>
  <c r="AJ2532" i="3"/>
  <c r="AK2532" i="3" s="1"/>
  <c r="I2532" i="3"/>
  <c r="L2532" i="3" s="1"/>
  <c r="AJ2531" i="3"/>
  <c r="AK2531" i="3" s="1"/>
  <c r="I2531" i="3"/>
  <c r="M2531" i="3" s="1"/>
  <c r="N2531" i="3" s="1"/>
  <c r="O2531" i="3" s="1"/>
  <c r="P2531" i="3" s="1"/>
  <c r="Q2531" i="3" s="1"/>
  <c r="R2531" i="3" s="1"/>
  <c r="S2531" i="3" s="1"/>
  <c r="AJ2530" i="3"/>
  <c r="AK2530" i="3" s="1"/>
  <c r="J2530" i="3"/>
  <c r="I2530" i="3"/>
  <c r="AJ2529" i="3"/>
  <c r="AK2529" i="3" s="1"/>
  <c r="I2529" i="3"/>
  <c r="AJ2528" i="3"/>
  <c r="AK2528" i="3" s="1"/>
  <c r="I2528" i="3"/>
  <c r="L2528" i="3" s="1"/>
  <c r="AJ2527" i="3"/>
  <c r="AK2527" i="3" s="1"/>
  <c r="I2527" i="3"/>
  <c r="M2527" i="3" s="1"/>
  <c r="N2527" i="3" s="1"/>
  <c r="O2527" i="3" s="1"/>
  <c r="P2527" i="3" s="1"/>
  <c r="Q2527" i="3" s="1"/>
  <c r="R2527" i="3" s="1"/>
  <c r="S2527" i="3" s="1"/>
  <c r="AJ2526" i="3"/>
  <c r="AK2526" i="3" s="1"/>
  <c r="I2526" i="3"/>
  <c r="AJ2525" i="3"/>
  <c r="AK2525" i="3" s="1"/>
  <c r="J2525" i="3"/>
  <c r="I2525" i="3"/>
  <c r="T2525" i="3" s="1"/>
  <c r="U2525" i="3" s="1"/>
  <c r="V2525" i="3" s="1"/>
  <c r="W2525" i="3" s="1"/>
  <c r="X2525" i="3" s="1"/>
  <c r="Y2525" i="3" s="1"/>
  <c r="Z2525" i="3" s="1"/>
  <c r="AA2525" i="3" s="1"/>
  <c r="AB2525" i="3" s="1"/>
  <c r="AC2525" i="3" s="1"/>
  <c r="AJ2524" i="3"/>
  <c r="AK2524" i="3" s="1"/>
  <c r="I2524" i="3"/>
  <c r="L2524" i="3" s="1"/>
  <c r="AJ2523" i="3"/>
  <c r="AK2523" i="3" s="1"/>
  <c r="I2523" i="3"/>
  <c r="M2523" i="3" s="1"/>
  <c r="N2523" i="3" s="1"/>
  <c r="O2523" i="3" s="1"/>
  <c r="P2523" i="3" s="1"/>
  <c r="Q2523" i="3" s="1"/>
  <c r="R2523" i="3" s="1"/>
  <c r="S2523" i="3" s="1"/>
  <c r="AJ2522" i="3"/>
  <c r="AK2522" i="3" s="1"/>
  <c r="I2522" i="3"/>
  <c r="AJ2521" i="3"/>
  <c r="AK2521" i="3" s="1"/>
  <c r="V2521" i="3"/>
  <c r="W2521" i="3" s="1"/>
  <c r="X2521" i="3" s="1"/>
  <c r="Y2521" i="3" s="1"/>
  <c r="Z2521" i="3" s="1"/>
  <c r="AA2521" i="3" s="1"/>
  <c r="AB2521" i="3" s="1"/>
  <c r="AC2521" i="3" s="1"/>
  <c r="I2521" i="3"/>
  <c r="T2521" i="3" s="1"/>
  <c r="U2521" i="3" s="1"/>
  <c r="AJ2520" i="3"/>
  <c r="AK2520" i="3" s="1"/>
  <c r="I2520" i="3"/>
  <c r="L2520" i="3" s="1"/>
  <c r="AJ2519" i="3"/>
  <c r="AK2519" i="3" s="1"/>
  <c r="I2519" i="3"/>
  <c r="M2519" i="3" s="1"/>
  <c r="N2519" i="3" s="1"/>
  <c r="O2519" i="3" s="1"/>
  <c r="P2519" i="3" s="1"/>
  <c r="Q2519" i="3" s="1"/>
  <c r="R2519" i="3" s="1"/>
  <c r="S2519" i="3" s="1"/>
  <c r="AJ2518" i="3"/>
  <c r="AK2518" i="3" s="1"/>
  <c r="I2518" i="3"/>
  <c r="M2518" i="3" s="1"/>
  <c r="N2518" i="3" s="1"/>
  <c r="O2518" i="3" s="1"/>
  <c r="P2518" i="3" s="1"/>
  <c r="Q2518" i="3" s="1"/>
  <c r="R2518" i="3" s="1"/>
  <c r="S2518" i="3" s="1"/>
  <c r="AJ2517" i="3"/>
  <c r="AK2517" i="3" s="1"/>
  <c r="I2517" i="3"/>
  <c r="AJ2516" i="3"/>
  <c r="AK2516" i="3" s="1"/>
  <c r="I2516" i="3"/>
  <c r="AJ2515" i="3"/>
  <c r="AK2515" i="3" s="1"/>
  <c r="I2515" i="3"/>
  <c r="M2515" i="3" s="1"/>
  <c r="N2515" i="3" s="1"/>
  <c r="O2515" i="3" s="1"/>
  <c r="P2515" i="3" s="1"/>
  <c r="Q2515" i="3" s="1"/>
  <c r="R2515" i="3" s="1"/>
  <c r="S2515" i="3" s="1"/>
  <c r="AJ2514" i="3"/>
  <c r="AK2514" i="3" s="1"/>
  <c r="I2514" i="3"/>
  <c r="M2514" i="3" s="1"/>
  <c r="N2514" i="3" s="1"/>
  <c r="O2514" i="3" s="1"/>
  <c r="P2514" i="3" s="1"/>
  <c r="Q2514" i="3" s="1"/>
  <c r="R2514" i="3" s="1"/>
  <c r="S2514" i="3" s="1"/>
  <c r="AJ2513" i="3"/>
  <c r="AK2513" i="3" s="1"/>
  <c r="V2513" i="3"/>
  <c r="W2513" i="3" s="1"/>
  <c r="X2513" i="3" s="1"/>
  <c r="Y2513" i="3" s="1"/>
  <c r="Z2513" i="3" s="1"/>
  <c r="AA2513" i="3" s="1"/>
  <c r="AB2513" i="3" s="1"/>
  <c r="AC2513" i="3" s="1"/>
  <c r="M2513" i="3"/>
  <c r="N2513" i="3" s="1"/>
  <c r="O2513" i="3" s="1"/>
  <c r="P2513" i="3" s="1"/>
  <c r="Q2513" i="3" s="1"/>
  <c r="R2513" i="3" s="1"/>
  <c r="S2513" i="3" s="1"/>
  <c r="L2513" i="3"/>
  <c r="K2513" i="3"/>
  <c r="I2513" i="3"/>
  <c r="T2513" i="3" s="1"/>
  <c r="U2513" i="3" s="1"/>
  <c r="AJ2512" i="3"/>
  <c r="AK2512" i="3" s="1"/>
  <c r="I2512" i="3"/>
  <c r="L2512" i="3" s="1"/>
  <c r="AJ2511" i="3"/>
  <c r="AK2511" i="3" s="1"/>
  <c r="I2511" i="3"/>
  <c r="M2511" i="3" s="1"/>
  <c r="N2511" i="3" s="1"/>
  <c r="O2511" i="3" s="1"/>
  <c r="P2511" i="3" s="1"/>
  <c r="Q2511" i="3" s="1"/>
  <c r="R2511" i="3" s="1"/>
  <c r="S2511" i="3" s="1"/>
  <c r="AJ2510" i="3"/>
  <c r="AK2510" i="3" s="1"/>
  <c r="I2510" i="3"/>
  <c r="J2510" i="3" s="1"/>
  <c r="AJ2509" i="3"/>
  <c r="AK2509" i="3" s="1"/>
  <c r="M2509" i="3"/>
  <c r="N2509" i="3" s="1"/>
  <c r="O2509" i="3" s="1"/>
  <c r="P2509" i="3" s="1"/>
  <c r="Q2509" i="3" s="1"/>
  <c r="R2509" i="3" s="1"/>
  <c r="S2509" i="3" s="1"/>
  <c r="AD2509" i="3" s="1"/>
  <c r="L2509" i="3"/>
  <c r="K2509" i="3"/>
  <c r="I2509" i="3"/>
  <c r="T2509" i="3" s="1"/>
  <c r="U2509" i="3" s="1"/>
  <c r="V2509" i="3" s="1"/>
  <c r="W2509" i="3" s="1"/>
  <c r="X2509" i="3" s="1"/>
  <c r="Y2509" i="3" s="1"/>
  <c r="Z2509" i="3" s="1"/>
  <c r="AA2509" i="3" s="1"/>
  <c r="AB2509" i="3" s="1"/>
  <c r="AC2509" i="3" s="1"/>
  <c r="AJ2508" i="3"/>
  <c r="AK2508" i="3" s="1"/>
  <c r="I2508" i="3"/>
  <c r="L2508" i="3" s="1"/>
  <c r="AJ2507" i="3"/>
  <c r="AK2507" i="3" s="1"/>
  <c r="I2507" i="3"/>
  <c r="M2507" i="3" s="1"/>
  <c r="N2507" i="3" s="1"/>
  <c r="O2507" i="3" s="1"/>
  <c r="P2507" i="3" s="1"/>
  <c r="Q2507" i="3" s="1"/>
  <c r="R2507" i="3" s="1"/>
  <c r="S2507" i="3" s="1"/>
  <c r="AJ2506" i="3"/>
  <c r="AK2506" i="3" s="1"/>
  <c r="I2506" i="3"/>
  <c r="M2506" i="3" s="1"/>
  <c r="N2506" i="3" s="1"/>
  <c r="O2506" i="3" s="1"/>
  <c r="P2506" i="3" s="1"/>
  <c r="Q2506" i="3" s="1"/>
  <c r="R2506" i="3" s="1"/>
  <c r="S2506" i="3" s="1"/>
  <c r="AJ2505" i="3"/>
  <c r="AK2505" i="3" s="1"/>
  <c r="I2505" i="3"/>
  <c r="AJ2504" i="3"/>
  <c r="AK2504" i="3" s="1"/>
  <c r="I2504" i="3"/>
  <c r="AJ2503" i="3"/>
  <c r="AK2503" i="3" s="1"/>
  <c r="I2503" i="3"/>
  <c r="AJ2502" i="3"/>
  <c r="AK2502" i="3" s="1"/>
  <c r="I2502" i="3"/>
  <c r="AJ2501" i="3"/>
  <c r="AK2501" i="3" s="1"/>
  <c r="I2501" i="3"/>
  <c r="T2501" i="3" s="1"/>
  <c r="U2501" i="3" s="1"/>
  <c r="V2501" i="3" s="1"/>
  <c r="W2501" i="3" s="1"/>
  <c r="X2501" i="3" s="1"/>
  <c r="Y2501" i="3" s="1"/>
  <c r="Z2501" i="3" s="1"/>
  <c r="AA2501" i="3" s="1"/>
  <c r="AB2501" i="3" s="1"/>
  <c r="AC2501" i="3" s="1"/>
  <c r="AJ2500" i="3"/>
  <c r="AK2500" i="3" s="1"/>
  <c r="I2500" i="3"/>
  <c r="L2500" i="3" s="1"/>
  <c r="AJ2499" i="3"/>
  <c r="AK2499" i="3" s="1"/>
  <c r="I2499" i="3"/>
  <c r="AJ2498" i="3"/>
  <c r="AK2498" i="3" s="1"/>
  <c r="I2498" i="3"/>
  <c r="AJ2497" i="3"/>
  <c r="AK2497" i="3" s="1"/>
  <c r="I2497" i="3"/>
  <c r="AJ2496" i="3"/>
  <c r="AK2496" i="3" s="1"/>
  <c r="M2496" i="3"/>
  <c r="N2496" i="3" s="1"/>
  <c r="O2496" i="3" s="1"/>
  <c r="P2496" i="3" s="1"/>
  <c r="Q2496" i="3" s="1"/>
  <c r="R2496" i="3" s="1"/>
  <c r="S2496" i="3" s="1"/>
  <c r="J2496" i="3"/>
  <c r="I2496" i="3"/>
  <c r="L2496" i="3" s="1"/>
  <c r="AJ2495" i="3"/>
  <c r="AK2495" i="3" s="1"/>
  <c r="I2495" i="3"/>
  <c r="J2495" i="3" s="1"/>
  <c r="AJ2494" i="3"/>
  <c r="AK2494" i="3" s="1"/>
  <c r="I2494" i="3"/>
  <c r="M2494" i="3" s="1"/>
  <c r="N2494" i="3" s="1"/>
  <c r="O2494" i="3" s="1"/>
  <c r="P2494" i="3" s="1"/>
  <c r="Q2494" i="3" s="1"/>
  <c r="R2494" i="3" s="1"/>
  <c r="S2494" i="3" s="1"/>
  <c r="AJ2493" i="3"/>
  <c r="AK2493" i="3" s="1"/>
  <c r="I2493" i="3"/>
  <c r="T2493" i="3" s="1"/>
  <c r="U2493" i="3" s="1"/>
  <c r="V2493" i="3" s="1"/>
  <c r="W2493" i="3" s="1"/>
  <c r="X2493" i="3" s="1"/>
  <c r="Y2493" i="3" s="1"/>
  <c r="Z2493" i="3" s="1"/>
  <c r="AA2493" i="3" s="1"/>
  <c r="AB2493" i="3" s="1"/>
  <c r="AC2493" i="3" s="1"/>
  <c r="AJ2492" i="3"/>
  <c r="AK2492" i="3" s="1"/>
  <c r="I2492" i="3"/>
  <c r="L2492" i="3" s="1"/>
  <c r="AJ2491" i="3"/>
  <c r="AK2491" i="3" s="1"/>
  <c r="I2491" i="3"/>
  <c r="AJ2490" i="3"/>
  <c r="AK2490" i="3" s="1"/>
  <c r="I2490" i="3"/>
  <c r="AJ2489" i="3"/>
  <c r="AK2489" i="3" s="1"/>
  <c r="I2489" i="3"/>
  <c r="AJ2488" i="3"/>
  <c r="AK2488" i="3" s="1"/>
  <c r="J2488" i="3"/>
  <c r="I2488" i="3"/>
  <c r="L2488" i="3" s="1"/>
  <c r="AJ2487" i="3"/>
  <c r="AK2487" i="3" s="1"/>
  <c r="I2487" i="3"/>
  <c r="J2487" i="3" s="1"/>
  <c r="AJ2486" i="3"/>
  <c r="AK2486" i="3" s="1"/>
  <c r="I2486" i="3"/>
  <c r="M2486" i="3" s="1"/>
  <c r="N2486" i="3" s="1"/>
  <c r="O2486" i="3" s="1"/>
  <c r="P2486" i="3" s="1"/>
  <c r="Q2486" i="3" s="1"/>
  <c r="R2486" i="3" s="1"/>
  <c r="S2486" i="3" s="1"/>
  <c r="AJ2485" i="3"/>
  <c r="AK2485" i="3" s="1"/>
  <c r="I2485" i="3"/>
  <c r="T2485" i="3" s="1"/>
  <c r="U2485" i="3" s="1"/>
  <c r="V2485" i="3" s="1"/>
  <c r="W2485" i="3" s="1"/>
  <c r="X2485" i="3" s="1"/>
  <c r="Y2485" i="3" s="1"/>
  <c r="Z2485" i="3" s="1"/>
  <c r="AA2485" i="3" s="1"/>
  <c r="AB2485" i="3" s="1"/>
  <c r="AC2485" i="3" s="1"/>
  <c r="AJ2484" i="3"/>
  <c r="AK2484" i="3" s="1"/>
  <c r="I2484" i="3"/>
  <c r="L2484" i="3" s="1"/>
  <c r="AJ2483" i="3"/>
  <c r="AK2483" i="3" s="1"/>
  <c r="I2483" i="3"/>
  <c r="AJ2482" i="3"/>
  <c r="AK2482" i="3" s="1"/>
  <c r="L2482" i="3"/>
  <c r="I2482" i="3"/>
  <c r="AJ2481" i="3"/>
  <c r="AK2481" i="3" s="1"/>
  <c r="M2481" i="3"/>
  <c r="N2481" i="3" s="1"/>
  <c r="O2481" i="3" s="1"/>
  <c r="P2481" i="3" s="1"/>
  <c r="Q2481" i="3" s="1"/>
  <c r="R2481" i="3" s="1"/>
  <c r="S2481" i="3" s="1"/>
  <c r="AD2481" i="3" s="1"/>
  <c r="I2481" i="3"/>
  <c r="T2481" i="3" s="1"/>
  <c r="U2481" i="3" s="1"/>
  <c r="V2481" i="3" s="1"/>
  <c r="W2481" i="3" s="1"/>
  <c r="X2481" i="3" s="1"/>
  <c r="Y2481" i="3" s="1"/>
  <c r="Z2481" i="3" s="1"/>
  <c r="AA2481" i="3" s="1"/>
  <c r="AB2481" i="3" s="1"/>
  <c r="AC2481" i="3" s="1"/>
  <c r="AJ2480" i="3"/>
  <c r="AK2480" i="3" s="1"/>
  <c r="I2480" i="3"/>
  <c r="L2480" i="3" s="1"/>
  <c r="AJ2479" i="3"/>
  <c r="AK2479" i="3" s="1"/>
  <c r="I2479" i="3"/>
  <c r="AJ2478" i="3"/>
  <c r="AK2478" i="3" s="1"/>
  <c r="I2478" i="3"/>
  <c r="M2478" i="3" s="1"/>
  <c r="N2478" i="3" s="1"/>
  <c r="O2478" i="3" s="1"/>
  <c r="P2478" i="3" s="1"/>
  <c r="Q2478" i="3" s="1"/>
  <c r="R2478" i="3" s="1"/>
  <c r="S2478" i="3" s="1"/>
  <c r="AJ2477" i="3"/>
  <c r="AK2477" i="3" s="1"/>
  <c r="V2477" i="3"/>
  <c r="W2477" i="3" s="1"/>
  <c r="X2477" i="3" s="1"/>
  <c r="Y2477" i="3" s="1"/>
  <c r="Z2477" i="3" s="1"/>
  <c r="AA2477" i="3" s="1"/>
  <c r="AB2477" i="3" s="1"/>
  <c r="AC2477" i="3" s="1"/>
  <c r="I2477" i="3"/>
  <c r="T2477" i="3" s="1"/>
  <c r="U2477" i="3" s="1"/>
  <c r="AJ2476" i="3"/>
  <c r="AK2476" i="3" s="1"/>
  <c r="I2476" i="3"/>
  <c r="AJ2475" i="3"/>
  <c r="AK2475" i="3" s="1"/>
  <c r="I2475" i="3"/>
  <c r="M2475" i="3" s="1"/>
  <c r="N2475" i="3" s="1"/>
  <c r="O2475" i="3" s="1"/>
  <c r="P2475" i="3" s="1"/>
  <c r="Q2475" i="3" s="1"/>
  <c r="R2475" i="3" s="1"/>
  <c r="S2475" i="3" s="1"/>
  <c r="AJ2474" i="3"/>
  <c r="AK2474" i="3" s="1"/>
  <c r="I2474" i="3"/>
  <c r="AJ2473" i="3"/>
  <c r="AK2473" i="3" s="1"/>
  <c r="V2473" i="3"/>
  <c r="W2473" i="3" s="1"/>
  <c r="X2473" i="3" s="1"/>
  <c r="Y2473" i="3" s="1"/>
  <c r="Z2473" i="3" s="1"/>
  <c r="AA2473" i="3" s="1"/>
  <c r="AB2473" i="3" s="1"/>
  <c r="AC2473" i="3" s="1"/>
  <c r="J2473" i="3"/>
  <c r="I2473" i="3"/>
  <c r="T2473" i="3" s="1"/>
  <c r="U2473" i="3" s="1"/>
  <c r="AJ2472" i="3"/>
  <c r="AK2472" i="3" s="1"/>
  <c r="M2472" i="3"/>
  <c r="N2472" i="3" s="1"/>
  <c r="O2472" i="3" s="1"/>
  <c r="P2472" i="3" s="1"/>
  <c r="Q2472" i="3" s="1"/>
  <c r="R2472" i="3" s="1"/>
  <c r="S2472" i="3" s="1"/>
  <c r="I2472" i="3"/>
  <c r="L2472" i="3" s="1"/>
  <c r="AJ2471" i="3"/>
  <c r="AK2471" i="3" s="1"/>
  <c r="I2471" i="3"/>
  <c r="AJ2470" i="3"/>
  <c r="AK2470" i="3" s="1"/>
  <c r="L2470" i="3"/>
  <c r="I2470" i="3"/>
  <c r="J2470" i="3" s="1"/>
  <c r="AJ2469" i="3"/>
  <c r="AK2469" i="3" s="1"/>
  <c r="V2469" i="3"/>
  <c r="W2469" i="3" s="1"/>
  <c r="X2469" i="3" s="1"/>
  <c r="Y2469" i="3" s="1"/>
  <c r="Z2469" i="3" s="1"/>
  <c r="AA2469" i="3" s="1"/>
  <c r="AB2469" i="3" s="1"/>
  <c r="AC2469" i="3" s="1"/>
  <c r="M2469" i="3"/>
  <c r="N2469" i="3" s="1"/>
  <c r="O2469" i="3" s="1"/>
  <c r="P2469" i="3" s="1"/>
  <c r="Q2469" i="3" s="1"/>
  <c r="R2469" i="3" s="1"/>
  <c r="S2469" i="3" s="1"/>
  <c r="L2469" i="3"/>
  <c r="I2469" i="3"/>
  <c r="T2469" i="3" s="1"/>
  <c r="U2469" i="3" s="1"/>
  <c r="AJ2468" i="3"/>
  <c r="AK2468" i="3" s="1"/>
  <c r="J2468" i="3"/>
  <c r="I2468" i="3"/>
  <c r="L2468" i="3" s="1"/>
  <c r="AJ2467" i="3"/>
  <c r="AK2467" i="3" s="1"/>
  <c r="I2467" i="3"/>
  <c r="M2467" i="3" s="1"/>
  <c r="N2467" i="3" s="1"/>
  <c r="O2467" i="3" s="1"/>
  <c r="P2467" i="3" s="1"/>
  <c r="Q2467" i="3" s="1"/>
  <c r="R2467" i="3" s="1"/>
  <c r="S2467" i="3" s="1"/>
  <c r="AJ2466" i="3"/>
  <c r="AK2466" i="3" s="1"/>
  <c r="M2466" i="3"/>
  <c r="N2466" i="3" s="1"/>
  <c r="O2466" i="3" s="1"/>
  <c r="P2466" i="3" s="1"/>
  <c r="Q2466" i="3" s="1"/>
  <c r="R2466" i="3" s="1"/>
  <c r="S2466" i="3" s="1"/>
  <c r="I2466" i="3"/>
  <c r="J2466" i="3" s="1"/>
  <c r="AJ2465" i="3"/>
  <c r="J2465" i="3"/>
  <c r="I2465" i="3"/>
  <c r="T2465" i="3" s="1"/>
  <c r="U2465" i="3" s="1"/>
  <c r="V2465" i="3" s="1"/>
  <c r="W2465" i="3" s="1"/>
  <c r="X2465" i="3" s="1"/>
  <c r="Y2465" i="3" s="1"/>
  <c r="Z2465" i="3" s="1"/>
  <c r="AA2465" i="3" s="1"/>
  <c r="AB2465" i="3" s="1"/>
  <c r="AC2465" i="3" s="1"/>
  <c r="AJ2464" i="3"/>
  <c r="AK2464" i="3" s="1"/>
  <c r="J2464" i="3"/>
  <c r="I2464" i="3"/>
  <c r="L2464" i="3" s="1"/>
  <c r="AJ2463" i="3"/>
  <c r="AK2463" i="3" s="1"/>
  <c r="I2463" i="3"/>
  <c r="M2463" i="3" s="1"/>
  <c r="N2463" i="3" s="1"/>
  <c r="O2463" i="3" s="1"/>
  <c r="P2463" i="3" s="1"/>
  <c r="Q2463" i="3" s="1"/>
  <c r="R2463" i="3" s="1"/>
  <c r="S2463" i="3" s="1"/>
  <c r="AJ2462" i="3"/>
  <c r="AK2462" i="3" s="1"/>
  <c r="I2462" i="3"/>
  <c r="AJ2461" i="3"/>
  <c r="AK2461" i="3" s="1"/>
  <c r="I2461" i="3"/>
  <c r="T2461" i="3" s="1"/>
  <c r="U2461" i="3" s="1"/>
  <c r="V2461" i="3" s="1"/>
  <c r="W2461" i="3" s="1"/>
  <c r="X2461" i="3" s="1"/>
  <c r="Y2461" i="3" s="1"/>
  <c r="Z2461" i="3" s="1"/>
  <c r="AA2461" i="3" s="1"/>
  <c r="AB2461" i="3" s="1"/>
  <c r="AC2461" i="3" s="1"/>
  <c r="AJ2460" i="3"/>
  <c r="AK2460" i="3" s="1"/>
  <c r="I2460" i="3"/>
  <c r="L2460" i="3" s="1"/>
  <c r="AJ2459" i="3"/>
  <c r="AK2459" i="3" s="1"/>
  <c r="I2459" i="3"/>
  <c r="AJ2458" i="3"/>
  <c r="AK2458" i="3" s="1"/>
  <c r="J2458" i="3"/>
  <c r="I2458" i="3"/>
  <c r="L2458" i="3" s="1"/>
  <c r="AJ2457" i="3"/>
  <c r="AK2457" i="3" s="1"/>
  <c r="I2457" i="3"/>
  <c r="T2457" i="3" s="1"/>
  <c r="U2457" i="3" s="1"/>
  <c r="V2457" i="3" s="1"/>
  <c r="W2457" i="3" s="1"/>
  <c r="X2457" i="3" s="1"/>
  <c r="Y2457" i="3" s="1"/>
  <c r="Z2457" i="3" s="1"/>
  <c r="AA2457" i="3" s="1"/>
  <c r="AB2457" i="3" s="1"/>
  <c r="AC2457" i="3" s="1"/>
  <c r="AJ2456" i="3"/>
  <c r="AK2456" i="3" s="1"/>
  <c r="I2456" i="3"/>
  <c r="L2456" i="3" s="1"/>
  <c r="AJ2455" i="3"/>
  <c r="AK2455" i="3" s="1"/>
  <c r="I2455" i="3"/>
  <c r="J2455" i="3" s="1"/>
  <c r="AJ2454" i="3"/>
  <c r="AK2454" i="3" s="1"/>
  <c r="J2454" i="3"/>
  <c r="I2454" i="3"/>
  <c r="M2454" i="3" s="1"/>
  <c r="N2454" i="3" s="1"/>
  <c r="O2454" i="3" s="1"/>
  <c r="P2454" i="3" s="1"/>
  <c r="Q2454" i="3" s="1"/>
  <c r="R2454" i="3" s="1"/>
  <c r="S2454" i="3" s="1"/>
  <c r="AJ2453" i="3"/>
  <c r="AK2453" i="3" s="1"/>
  <c r="I2453" i="3"/>
  <c r="AJ2452" i="3"/>
  <c r="AK2452" i="3" s="1"/>
  <c r="M2452" i="3"/>
  <c r="N2452" i="3" s="1"/>
  <c r="O2452" i="3" s="1"/>
  <c r="P2452" i="3" s="1"/>
  <c r="Q2452" i="3" s="1"/>
  <c r="R2452" i="3" s="1"/>
  <c r="S2452" i="3" s="1"/>
  <c r="J2452" i="3"/>
  <c r="I2452" i="3"/>
  <c r="L2452" i="3" s="1"/>
  <c r="AJ2451" i="3"/>
  <c r="AK2451" i="3" s="1"/>
  <c r="M2451" i="3"/>
  <c r="N2451" i="3" s="1"/>
  <c r="O2451" i="3" s="1"/>
  <c r="P2451" i="3" s="1"/>
  <c r="Q2451" i="3" s="1"/>
  <c r="R2451" i="3" s="1"/>
  <c r="S2451" i="3" s="1"/>
  <c r="I2451" i="3"/>
  <c r="AJ2450" i="3"/>
  <c r="AK2450" i="3" s="1"/>
  <c r="I2450" i="3"/>
  <c r="AJ2449" i="3"/>
  <c r="AK2449" i="3" s="1"/>
  <c r="J2449" i="3"/>
  <c r="I2449" i="3"/>
  <c r="T2449" i="3" s="1"/>
  <c r="U2449" i="3" s="1"/>
  <c r="V2449" i="3" s="1"/>
  <c r="W2449" i="3" s="1"/>
  <c r="X2449" i="3" s="1"/>
  <c r="Y2449" i="3" s="1"/>
  <c r="Z2449" i="3" s="1"/>
  <c r="AA2449" i="3" s="1"/>
  <c r="AB2449" i="3" s="1"/>
  <c r="AC2449" i="3" s="1"/>
  <c r="AJ2448" i="3"/>
  <c r="AK2448" i="3" s="1"/>
  <c r="J2448" i="3"/>
  <c r="I2448" i="3"/>
  <c r="L2448" i="3" s="1"/>
  <c r="AJ2447" i="3"/>
  <c r="AK2447" i="3" s="1"/>
  <c r="I2447" i="3"/>
  <c r="AJ2446" i="3"/>
  <c r="AK2446" i="3" s="1"/>
  <c r="I2446" i="3"/>
  <c r="M2446" i="3" s="1"/>
  <c r="N2446" i="3" s="1"/>
  <c r="O2446" i="3" s="1"/>
  <c r="P2446" i="3" s="1"/>
  <c r="Q2446" i="3" s="1"/>
  <c r="R2446" i="3" s="1"/>
  <c r="S2446" i="3" s="1"/>
  <c r="AJ2445" i="3"/>
  <c r="AK2445" i="3" s="1"/>
  <c r="L2445" i="3"/>
  <c r="I2445" i="3"/>
  <c r="T2445" i="3" s="1"/>
  <c r="U2445" i="3" s="1"/>
  <c r="V2445" i="3" s="1"/>
  <c r="W2445" i="3" s="1"/>
  <c r="X2445" i="3" s="1"/>
  <c r="Y2445" i="3" s="1"/>
  <c r="Z2445" i="3" s="1"/>
  <c r="AA2445" i="3" s="1"/>
  <c r="AB2445" i="3" s="1"/>
  <c r="AC2445" i="3" s="1"/>
  <c r="AJ2444" i="3"/>
  <c r="AK2444" i="3" s="1"/>
  <c r="I2444" i="3"/>
  <c r="L2444" i="3" s="1"/>
  <c r="AJ2443" i="3"/>
  <c r="AK2443" i="3" s="1"/>
  <c r="I2443" i="3"/>
  <c r="M2443" i="3" s="1"/>
  <c r="N2443" i="3" s="1"/>
  <c r="O2443" i="3" s="1"/>
  <c r="P2443" i="3" s="1"/>
  <c r="Q2443" i="3" s="1"/>
  <c r="R2443" i="3" s="1"/>
  <c r="S2443" i="3" s="1"/>
  <c r="AJ2442" i="3"/>
  <c r="AK2442" i="3" s="1"/>
  <c r="I2442" i="3"/>
  <c r="M2442" i="3" s="1"/>
  <c r="N2442" i="3" s="1"/>
  <c r="O2442" i="3" s="1"/>
  <c r="P2442" i="3" s="1"/>
  <c r="Q2442" i="3" s="1"/>
  <c r="R2442" i="3" s="1"/>
  <c r="S2442" i="3" s="1"/>
  <c r="AJ2441" i="3"/>
  <c r="AK2441" i="3" s="1"/>
  <c r="I2441" i="3"/>
  <c r="T2441" i="3" s="1"/>
  <c r="U2441" i="3" s="1"/>
  <c r="V2441" i="3" s="1"/>
  <c r="W2441" i="3" s="1"/>
  <c r="X2441" i="3" s="1"/>
  <c r="Y2441" i="3" s="1"/>
  <c r="Z2441" i="3" s="1"/>
  <c r="AA2441" i="3" s="1"/>
  <c r="AB2441" i="3" s="1"/>
  <c r="AC2441" i="3" s="1"/>
  <c r="AJ2440" i="3"/>
  <c r="AK2440" i="3" s="1"/>
  <c r="I2440" i="3"/>
  <c r="M2440" i="3" s="1"/>
  <c r="N2440" i="3" s="1"/>
  <c r="O2440" i="3" s="1"/>
  <c r="P2440" i="3" s="1"/>
  <c r="Q2440" i="3" s="1"/>
  <c r="R2440" i="3" s="1"/>
  <c r="S2440" i="3" s="1"/>
  <c r="AJ2439" i="3"/>
  <c r="AK2439" i="3" s="1"/>
  <c r="M2439" i="3"/>
  <c r="N2439" i="3" s="1"/>
  <c r="O2439" i="3" s="1"/>
  <c r="P2439" i="3" s="1"/>
  <c r="Q2439" i="3" s="1"/>
  <c r="R2439" i="3" s="1"/>
  <c r="S2439" i="3" s="1"/>
  <c r="L2439" i="3"/>
  <c r="J2439" i="3"/>
  <c r="I2439" i="3"/>
  <c r="AJ2438" i="3"/>
  <c r="AK2438" i="3" s="1"/>
  <c r="I2438" i="3"/>
  <c r="AJ2437" i="3"/>
  <c r="AK2437" i="3" s="1"/>
  <c r="M2437" i="3"/>
  <c r="N2437" i="3" s="1"/>
  <c r="O2437" i="3" s="1"/>
  <c r="P2437" i="3" s="1"/>
  <c r="Q2437" i="3" s="1"/>
  <c r="R2437" i="3" s="1"/>
  <c r="S2437" i="3" s="1"/>
  <c r="I2437" i="3"/>
  <c r="AJ2436" i="3"/>
  <c r="AK2436" i="3" s="1"/>
  <c r="I2436" i="3"/>
  <c r="AJ2435" i="3"/>
  <c r="AK2435" i="3" s="1"/>
  <c r="I2435" i="3"/>
  <c r="AJ2434" i="3"/>
  <c r="AK2434" i="3" s="1"/>
  <c r="I2434" i="3"/>
  <c r="M2434" i="3" s="1"/>
  <c r="N2434" i="3" s="1"/>
  <c r="O2434" i="3" s="1"/>
  <c r="P2434" i="3" s="1"/>
  <c r="Q2434" i="3" s="1"/>
  <c r="R2434" i="3" s="1"/>
  <c r="S2434" i="3" s="1"/>
  <c r="AJ2433" i="3"/>
  <c r="AK2433" i="3" s="1"/>
  <c r="V2433" i="3"/>
  <c r="W2433" i="3" s="1"/>
  <c r="X2433" i="3" s="1"/>
  <c r="Y2433" i="3" s="1"/>
  <c r="Z2433" i="3" s="1"/>
  <c r="AA2433" i="3" s="1"/>
  <c r="AB2433" i="3" s="1"/>
  <c r="AC2433" i="3" s="1"/>
  <c r="J2433" i="3"/>
  <c r="I2433" i="3"/>
  <c r="T2433" i="3" s="1"/>
  <c r="U2433" i="3" s="1"/>
  <c r="AJ2432" i="3"/>
  <c r="AK2432" i="3" s="1"/>
  <c r="I2432" i="3"/>
  <c r="J2432" i="3" s="1"/>
  <c r="AJ2431" i="3"/>
  <c r="AK2431" i="3" s="1"/>
  <c r="I2431" i="3"/>
  <c r="L2431" i="3" s="1"/>
  <c r="AJ2430" i="3"/>
  <c r="AK2430" i="3" s="1"/>
  <c r="I2430" i="3"/>
  <c r="J2430" i="3" s="1"/>
  <c r="AJ2429" i="3"/>
  <c r="AK2429" i="3" s="1"/>
  <c r="I2429" i="3"/>
  <c r="AJ2428" i="3"/>
  <c r="AK2428" i="3" s="1"/>
  <c r="I2428" i="3"/>
  <c r="AJ2427" i="3"/>
  <c r="AK2427" i="3" s="1"/>
  <c r="I2427" i="3"/>
  <c r="M2427" i="3" s="1"/>
  <c r="N2427" i="3" s="1"/>
  <c r="O2427" i="3" s="1"/>
  <c r="P2427" i="3" s="1"/>
  <c r="Q2427" i="3" s="1"/>
  <c r="R2427" i="3" s="1"/>
  <c r="S2427" i="3" s="1"/>
  <c r="AJ2426" i="3"/>
  <c r="AK2426" i="3" s="1"/>
  <c r="M2426" i="3"/>
  <c r="N2426" i="3" s="1"/>
  <c r="O2426" i="3" s="1"/>
  <c r="P2426" i="3" s="1"/>
  <c r="Q2426" i="3" s="1"/>
  <c r="R2426" i="3" s="1"/>
  <c r="S2426" i="3" s="1"/>
  <c r="I2426" i="3"/>
  <c r="AJ2425" i="3"/>
  <c r="AK2425" i="3" s="1"/>
  <c r="I2425" i="3"/>
  <c r="T2425" i="3" s="1"/>
  <c r="U2425" i="3" s="1"/>
  <c r="V2425" i="3" s="1"/>
  <c r="W2425" i="3" s="1"/>
  <c r="X2425" i="3" s="1"/>
  <c r="Y2425" i="3" s="1"/>
  <c r="Z2425" i="3" s="1"/>
  <c r="AA2425" i="3" s="1"/>
  <c r="AB2425" i="3" s="1"/>
  <c r="AC2425" i="3" s="1"/>
  <c r="AJ2424" i="3"/>
  <c r="AK2424" i="3" s="1"/>
  <c r="I2424" i="3"/>
  <c r="AJ2423" i="3"/>
  <c r="AK2423" i="3" s="1"/>
  <c r="I2423" i="3"/>
  <c r="AJ2422" i="3"/>
  <c r="AK2422" i="3" s="1"/>
  <c r="I2422" i="3"/>
  <c r="AJ2421" i="3"/>
  <c r="AK2421" i="3" s="1"/>
  <c r="M2421" i="3"/>
  <c r="N2421" i="3" s="1"/>
  <c r="O2421" i="3" s="1"/>
  <c r="P2421" i="3" s="1"/>
  <c r="Q2421" i="3" s="1"/>
  <c r="R2421" i="3" s="1"/>
  <c r="S2421" i="3" s="1"/>
  <c r="I2421" i="3"/>
  <c r="AJ2420" i="3"/>
  <c r="AK2420" i="3" s="1"/>
  <c r="M2420" i="3"/>
  <c r="N2420" i="3" s="1"/>
  <c r="O2420" i="3" s="1"/>
  <c r="P2420" i="3" s="1"/>
  <c r="Q2420" i="3" s="1"/>
  <c r="R2420" i="3" s="1"/>
  <c r="S2420" i="3" s="1"/>
  <c r="J2420" i="3"/>
  <c r="I2420" i="3"/>
  <c r="AJ2419" i="3"/>
  <c r="AK2419" i="3" s="1"/>
  <c r="M2419" i="3"/>
  <c r="N2419" i="3" s="1"/>
  <c r="O2419" i="3" s="1"/>
  <c r="P2419" i="3" s="1"/>
  <c r="Q2419" i="3" s="1"/>
  <c r="R2419" i="3" s="1"/>
  <c r="S2419" i="3" s="1"/>
  <c r="J2419" i="3"/>
  <c r="I2419" i="3"/>
  <c r="L2419" i="3" s="1"/>
  <c r="AJ2418" i="3"/>
  <c r="AK2418" i="3" s="1"/>
  <c r="I2418" i="3"/>
  <c r="AJ2417" i="3"/>
  <c r="AK2417" i="3" s="1"/>
  <c r="I2417" i="3"/>
  <c r="T2417" i="3" s="1"/>
  <c r="U2417" i="3" s="1"/>
  <c r="V2417" i="3" s="1"/>
  <c r="W2417" i="3" s="1"/>
  <c r="X2417" i="3" s="1"/>
  <c r="Y2417" i="3" s="1"/>
  <c r="Z2417" i="3" s="1"/>
  <c r="AA2417" i="3" s="1"/>
  <c r="AB2417" i="3" s="1"/>
  <c r="AC2417" i="3" s="1"/>
  <c r="AJ2416" i="3"/>
  <c r="AK2416" i="3" s="1"/>
  <c r="M2416" i="3"/>
  <c r="N2416" i="3" s="1"/>
  <c r="O2416" i="3" s="1"/>
  <c r="P2416" i="3" s="1"/>
  <c r="Q2416" i="3" s="1"/>
  <c r="R2416" i="3" s="1"/>
  <c r="S2416" i="3" s="1"/>
  <c r="I2416" i="3"/>
  <c r="J2416" i="3" s="1"/>
  <c r="AJ2415" i="3"/>
  <c r="AK2415" i="3" s="1"/>
  <c r="I2415" i="3"/>
  <c r="AJ2414" i="3"/>
  <c r="AK2414" i="3" s="1"/>
  <c r="I2414" i="3"/>
  <c r="L2414" i="3" s="1"/>
  <c r="AJ2413" i="3"/>
  <c r="AK2413" i="3" s="1"/>
  <c r="I2413" i="3"/>
  <c r="AJ2412" i="3"/>
  <c r="AK2412" i="3" s="1"/>
  <c r="I2412" i="3"/>
  <c r="AJ2411" i="3"/>
  <c r="AK2411" i="3" s="1"/>
  <c r="I2411" i="3"/>
  <c r="AJ2410" i="3"/>
  <c r="AK2410" i="3" s="1"/>
  <c r="I2410" i="3"/>
  <c r="AJ2409" i="3"/>
  <c r="AK2409" i="3" s="1"/>
  <c r="I2409" i="3"/>
  <c r="AJ2408" i="3"/>
  <c r="AK2408" i="3" s="1"/>
  <c r="I2408" i="3"/>
  <c r="AJ2407" i="3"/>
  <c r="AK2407" i="3" s="1"/>
  <c r="I2407" i="3"/>
  <c r="AJ2406" i="3"/>
  <c r="AK2406" i="3" s="1"/>
  <c r="I2406" i="3"/>
  <c r="AJ2405" i="3"/>
  <c r="AK2405" i="3" s="1"/>
  <c r="I2405" i="3"/>
  <c r="AJ2404" i="3"/>
  <c r="AK2404" i="3" s="1"/>
  <c r="M2404" i="3"/>
  <c r="N2404" i="3" s="1"/>
  <c r="O2404" i="3" s="1"/>
  <c r="P2404" i="3" s="1"/>
  <c r="Q2404" i="3" s="1"/>
  <c r="R2404" i="3" s="1"/>
  <c r="S2404" i="3" s="1"/>
  <c r="I2404" i="3"/>
  <c r="T2404" i="3" s="1"/>
  <c r="U2404" i="3" s="1"/>
  <c r="V2404" i="3" s="1"/>
  <c r="W2404" i="3" s="1"/>
  <c r="X2404" i="3" s="1"/>
  <c r="Y2404" i="3" s="1"/>
  <c r="Z2404" i="3" s="1"/>
  <c r="AA2404" i="3" s="1"/>
  <c r="AB2404" i="3" s="1"/>
  <c r="AC2404" i="3" s="1"/>
  <c r="AJ2403" i="3"/>
  <c r="AK2403" i="3" s="1"/>
  <c r="M2403" i="3"/>
  <c r="N2403" i="3" s="1"/>
  <c r="O2403" i="3" s="1"/>
  <c r="P2403" i="3" s="1"/>
  <c r="Q2403" i="3" s="1"/>
  <c r="R2403" i="3" s="1"/>
  <c r="S2403" i="3" s="1"/>
  <c r="J2403" i="3"/>
  <c r="I2403" i="3"/>
  <c r="L2403" i="3" s="1"/>
  <c r="AK2402" i="3"/>
  <c r="AJ2402" i="3"/>
  <c r="I2402" i="3"/>
  <c r="T2402" i="3" s="1"/>
  <c r="U2402" i="3" s="1"/>
  <c r="V2402" i="3" s="1"/>
  <c r="W2402" i="3" s="1"/>
  <c r="X2402" i="3" s="1"/>
  <c r="Y2402" i="3" s="1"/>
  <c r="Z2402" i="3" s="1"/>
  <c r="AA2402" i="3" s="1"/>
  <c r="AB2402" i="3" s="1"/>
  <c r="AC2402" i="3" s="1"/>
  <c r="AJ2401" i="3"/>
  <c r="AK2401" i="3" s="1"/>
  <c r="I2401" i="3"/>
  <c r="J2401" i="3" s="1"/>
  <c r="AJ2400" i="3"/>
  <c r="AK2400" i="3" s="1"/>
  <c r="L2400" i="3"/>
  <c r="I2400" i="3"/>
  <c r="K2400" i="3" s="1"/>
  <c r="AJ2399" i="3"/>
  <c r="AK2399" i="3" s="1"/>
  <c r="M2399" i="3"/>
  <c r="N2399" i="3" s="1"/>
  <c r="O2399" i="3" s="1"/>
  <c r="P2399" i="3" s="1"/>
  <c r="Q2399" i="3" s="1"/>
  <c r="R2399" i="3" s="1"/>
  <c r="S2399" i="3" s="1"/>
  <c r="I2399" i="3"/>
  <c r="L2399" i="3" s="1"/>
  <c r="AJ2398" i="3"/>
  <c r="AK2398" i="3" s="1"/>
  <c r="T2398" i="3"/>
  <c r="U2398" i="3" s="1"/>
  <c r="V2398" i="3" s="1"/>
  <c r="W2398" i="3" s="1"/>
  <c r="X2398" i="3" s="1"/>
  <c r="Y2398" i="3" s="1"/>
  <c r="Z2398" i="3" s="1"/>
  <c r="AA2398" i="3" s="1"/>
  <c r="AB2398" i="3" s="1"/>
  <c r="AC2398" i="3" s="1"/>
  <c r="M2398" i="3"/>
  <c r="N2398" i="3" s="1"/>
  <c r="O2398" i="3" s="1"/>
  <c r="P2398" i="3" s="1"/>
  <c r="Q2398" i="3" s="1"/>
  <c r="R2398" i="3" s="1"/>
  <c r="S2398" i="3" s="1"/>
  <c r="L2398" i="3"/>
  <c r="I2398" i="3"/>
  <c r="K2398" i="3" s="1"/>
  <c r="AJ2397" i="3"/>
  <c r="AK2397" i="3" s="1"/>
  <c r="I2397" i="3"/>
  <c r="AJ2396" i="3"/>
  <c r="AK2396" i="3" s="1"/>
  <c r="I2396" i="3"/>
  <c r="AJ2395" i="3"/>
  <c r="AK2395" i="3" s="1"/>
  <c r="I2395" i="3"/>
  <c r="L2395" i="3" s="1"/>
  <c r="AK2394" i="3"/>
  <c r="AJ2394" i="3"/>
  <c r="M2394" i="3"/>
  <c r="N2394" i="3" s="1"/>
  <c r="O2394" i="3" s="1"/>
  <c r="P2394" i="3" s="1"/>
  <c r="Q2394" i="3" s="1"/>
  <c r="R2394" i="3" s="1"/>
  <c r="S2394" i="3" s="1"/>
  <c r="J2394" i="3"/>
  <c r="I2394" i="3"/>
  <c r="T2394" i="3" s="1"/>
  <c r="U2394" i="3" s="1"/>
  <c r="V2394" i="3" s="1"/>
  <c r="W2394" i="3" s="1"/>
  <c r="X2394" i="3" s="1"/>
  <c r="Y2394" i="3" s="1"/>
  <c r="Z2394" i="3" s="1"/>
  <c r="AA2394" i="3" s="1"/>
  <c r="AB2394" i="3" s="1"/>
  <c r="AC2394" i="3" s="1"/>
  <c r="AJ2393" i="3"/>
  <c r="AK2393" i="3" s="1"/>
  <c r="J2393" i="3"/>
  <c r="I2393" i="3"/>
  <c r="AJ2392" i="3"/>
  <c r="AK2392" i="3" s="1"/>
  <c r="M2392" i="3"/>
  <c r="N2392" i="3" s="1"/>
  <c r="O2392" i="3" s="1"/>
  <c r="P2392" i="3" s="1"/>
  <c r="Q2392" i="3" s="1"/>
  <c r="R2392" i="3" s="1"/>
  <c r="S2392" i="3" s="1"/>
  <c r="L2392" i="3"/>
  <c r="K2392" i="3"/>
  <c r="J2392" i="3"/>
  <c r="I2392" i="3"/>
  <c r="T2392" i="3" s="1"/>
  <c r="U2392" i="3" s="1"/>
  <c r="V2392" i="3" s="1"/>
  <c r="W2392" i="3" s="1"/>
  <c r="X2392" i="3" s="1"/>
  <c r="Y2392" i="3" s="1"/>
  <c r="Z2392" i="3" s="1"/>
  <c r="AA2392" i="3" s="1"/>
  <c r="AB2392" i="3" s="1"/>
  <c r="AC2392" i="3" s="1"/>
  <c r="AJ2391" i="3"/>
  <c r="AK2391" i="3" s="1"/>
  <c r="M2391" i="3"/>
  <c r="N2391" i="3" s="1"/>
  <c r="O2391" i="3" s="1"/>
  <c r="P2391" i="3" s="1"/>
  <c r="Q2391" i="3" s="1"/>
  <c r="R2391" i="3" s="1"/>
  <c r="S2391" i="3" s="1"/>
  <c r="J2391" i="3"/>
  <c r="I2391" i="3"/>
  <c r="L2391" i="3" s="1"/>
  <c r="AK2390" i="3"/>
  <c r="AJ2390" i="3"/>
  <c r="L2390" i="3"/>
  <c r="I2390" i="3"/>
  <c r="AJ2389" i="3"/>
  <c r="AK2389" i="3" s="1"/>
  <c r="I2389" i="3"/>
  <c r="AJ2388" i="3"/>
  <c r="AK2388" i="3" s="1"/>
  <c r="I2388" i="3"/>
  <c r="AJ2387" i="3"/>
  <c r="AK2387" i="3" s="1"/>
  <c r="I2387" i="3"/>
  <c r="AJ2386" i="3"/>
  <c r="AK2386" i="3" s="1"/>
  <c r="I2386" i="3"/>
  <c r="AJ2385" i="3"/>
  <c r="AK2385" i="3" s="1"/>
  <c r="I2385" i="3"/>
  <c r="J2385" i="3" s="1"/>
  <c r="AJ2384" i="3"/>
  <c r="AK2384" i="3" s="1"/>
  <c r="T2384" i="3"/>
  <c r="U2384" i="3" s="1"/>
  <c r="V2384" i="3" s="1"/>
  <c r="W2384" i="3" s="1"/>
  <c r="X2384" i="3" s="1"/>
  <c r="Y2384" i="3" s="1"/>
  <c r="Z2384" i="3" s="1"/>
  <c r="AA2384" i="3" s="1"/>
  <c r="AB2384" i="3" s="1"/>
  <c r="AC2384" i="3" s="1"/>
  <c r="K2384" i="3"/>
  <c r="I2384" i="3"/>
  <c r="M2384" i="3" s="1"/>
  <c r="N2384" i="3" s="1"/>
  <c r="O2384" i="3" s="1"/>
  <c r="P2384" i="3" s="1"/>
  <c r="Q2384" i="3" s="1"/>
  <c r="R2384" i="3" s="1"/>
  <c r="S2384" i="3" s="1"/>
  <c r="AJ2383" i="3"/>
  <c r="AK2383" i="3" s="1"/>
  <c r="M2383" i="3"/>
  <c r="N2383" i="3" s="1"/>
  <c r="O2383" i="3" s="1"/>
  <c r="P2383" i="3" s="1"/>
  <c r="Q2383" i="3" s="1"/>
  <c r="R2383" i="3" s="1"/>
  <c r="S2383" i="3" s="1"/>
  <c r="I2383" i="3"/>
  <c r="AK2382" i="3"/>
  <c r="AJ2382" i="3"/>
  <c r="I2382" i="3"/>
  <c r="AJ2381" i="3"/>
  <c r="AK2381" i="3" s="1"/>
  <c r="I2381" i="3"/>
  <c r="AJ2380" i="3"/>
  <c r="AK2380" i="3" s="1"/>
  <c r="I2380" i="3"/>
  <c r="AJ2379" i="3"/>
  <c r="AK2379" i="3" s="1"/>
  <c r="I2379" i="3"/>
  <c r="AJ2378" i="3"/>
  <c r="AK2378" i="3" s="1"/>
  <c r="T2378" i="3"/>
  <c r="U2378" i="3" s="1"/>
  <c r="V2378" i="3" s="1"/>
  <c r="W2378" i="3" s="1"/>
  <c r="X2378" i="3" s="1"/>
  <c r="Y2378" i="3" s="1"/>
  <c r="Z2378" i="3" s="1"/>
  <c r="AA2378" i="3" s="1"/>
  <c r="AB2378" i="3" s="1"/>
  <c r="AC2378" i="3" s="1"/>
  <c r="M2378" i="3"/>
  <c r="N2378" i="3" s="1"/>
  <c r="O2378" i="3" s="1"/>
  <c r="P2378" i="3" s="1"/>
  <c r="Q2378" i="3" s="1"/>
  <c r="R2378" i="3" s="1"/>
  <c r="S2378" i="3" s="1"/>
  <c r="AD2378" i="3" s="1"/>
  <c r="I2378" i="3"/>
  <c r="L2378" i="3" s="1"/>
  <c r="AJ2377" i="3"/>
  <c r="AK2377" i="3" s="1"/>
  <c r="I2377" i="3"/>
  <c r="AJ2376" i="3"/>
  <c r="AK2376" i="3" s="1"/>
  <c r="T2376" i="3"/>
  <c r="U2376" i="3" s="1"/>
  <c r="V2376" i="3" s="1"/>
  <c r="W2376" i="3" s="1"/>
  <c r="X2376" i="3" s="1"/>
  <c r="Y2376" i="3" s="1"/>
  <c r="Z2376" i="3" s="1"/>
  <c r="AA2376" i="3" s="1"/>
  <c r="AB2376" i="3" s="1"/>
  <c r="AC2376" i="3" s="1"/>
  <c r="I2376" i="3"/>
  <c r="AJ2375" i="3"/>
  <c r="AK2375" i="3" s="1"/>
  <c r="I2375" i="3"/>
  <c r="AJ2374" i="3"/>
  <c r="AK2374" i="3" s="1"/>
  <c r="M2374" i="3"/>
  <c r="N2374" i="3" s="1"/>
  <c r="O2374" i="3" s="1"/>
  <c r="P2374" i="3" s="1"/>
  <c r="Q2374" i="3" s="1"/>
  <c r="R2374" i="3" s="1"/>
  <c r="S2374" i="3" s="1"/>
  <c r="I2374" i="3"/>
  <c r="AJ2373" i="3"/>
  <c r="AK2373" i="3" s="1"/>
  <c r="I2373" i="3"/>
  <c r="J2373" i="3" s="1"/>
  <c r="AJ2372" i="3"/>
  <c r="AK2372" i="3" s="1"/>
  <c r="K2372" i="3"/>
  <c r="I2372" i="3"/>
  <c r="AJ2371" i="3"/>
  <c r="AK2371" i="3" s="1"/>
  <c r="M2371" i="3"/>
  <c r="N2371" i="3" s="1"/>
  <c r="O2371" i="3" s="1"/>
  <c r="P2371" i="3" s="1"/>
  <c r="Q2371" i="3" s="1"/>
  <c r="R2371" i="3" s="1"/>
  <c r="S2371" i="3" s="1"/>
  <c r="I2371" i="3"/>
  <c r="L2371" i="3" s="1"/>
  <c r="AJ2370" i="3"/>
  <c r="AK2370" i="3" s="1"/>
  <c r="M2370" i="3"/>
  <c r="N2370" i="3" s="1"/>
  <c r="O2370" i="3" s="1"/>
  <c r="P2370" i="3" s="1"/>
  <c r="Q2370" i="3" s="1"/>
  <c r="R2370" i="3" s="1"/>
  <c r="S2370" i="3" s="1"/>
  <c r="L2370" i="3"/>
  <c r="J2370" i="3"/>
  <c r="I2370" i="3"/>
  <c r="K2370" i="3" s="1"/>
  <c r="AJ2369" i="3"/>
  <c r="AK2369" i="3" s="1"/>
  <c r="I2369" i="3"/>
  <c r="AJ2368" i="3"/>
  <c r="AK2368" i="3" s="1"/>
  <c r="M2368" i="3"/>
  <c r="N2368" i="3" s="1"/>
  <c r="O2368" i="3" s="1"/>
  <c r="P2368" i="3" s="1"/>
  <c r="Q2368" i="3" s="1"/>
  <c r="R2368" i="3" s="1"/>
  <c r="S2368" i="3" s="1"/>
  <c r="J2368" i="3"/>
  <c r="I2368" i="3"/>
  <c r="T2368" i="3" s="1"/>
  <c r="U2368" i="3" s="1"/>
  <c r="V2368" i="3" s="1"/>
  <c r="W2368" i="3" s="1"/>
  <c r="X2368" i="3" s="1"/>
  <c r="Y2368" i="3" s="1"/>
  <c r="Z2368" i="3" s="1"/>
  <c r="AA2368" i="3" s="1"/>
  <c r="AB2368" i="3" s="1"/>
  <c r="AC2368" i="3" s="1"/>
  <c r="AJ2367" i="3"/>
  <c r="AK2367" i="3" s="1"/>
  <c r="I2367" i="3"/>
  <c r="AJ2366" i="3"/>
  <c r="AK2366" i="3" s="1"/>
  <c r="M2366" i="3"/>
  <c r="N2366" i="3" s="1"/>
  <c r="O2366" i="3" s="1"/>
  <c r="P2366" i="3" s="1"/>
  <c r="Q2366" i="3" s="1"/>
  <c r="R2366" i="3" s="1"/>
  <c r="S2366" i="3" s="1"/>
  <c r="L2366" i="3"/>
  <c r="K2366" i="3"/>
  <c r="I2366" i="3"/>
  <c r="T2366" i="3" s="1"/>
  <c r="U2366" i="3" s="1"/>
  <c r="V2366" i="3" s="1"/>
  <c r="W2366" i="3" s="1"/>
  <c r="X2366" i="3" s="1"/>
  <c r="Y2366" i="3" s="1"/>
  <c r="Z2366" i="3" s="1"/>
  <c r="AA2366" i="3" s="1"/>
  <c r="AB2366" i="3" s="1"/>
  <c r="AC2366" i="3" s="1"/>
  <c r="AJ2365" i="3"/>
  <c r="AK2365" i="3" s="1"/>
  <c r="I2365" i="3"/>
  <c r="J2365" i="3" s="1"/>
  <c r="AJ2364" i="3"/>
  <c r="AK2364" i="3" s="1"/>
  <c r="M2364" i="3"/>
  <c r="N2364" i="3" s="1"/>
  <c r="O2364" i="3" s="1"/>
  <c r="P2364" i="3" s="1"/>
  <c r="Q2364" i="3" s="1"/>
  <c r="R2364" i="3" s="1"/>
  <c r="S2364" i="3" s="1"/>
  <c r="I2364" i="3"/>
  <c r="J2364" i="3" s="1"/>
  <c r="AJ2363" i="3"/>
  <c r="AK2363" i="3" s="1"/>
  <c r="M2363" i="3"/>
  <c r="N2363" i="3" s="1"/>
  <c r="O2363" i="3" s="1"/>
  <c r="P2363" i="3" s="1"/>
  <c r="Q2363" i="3" s="1"/>
  <c r="R2363" i="3" s="1"/>
  <c r="S2363" i="3" s="1"/>
  <c r="J2363" i="3"/>
  <c r="I2363" i="3"/>
  <c r="L2363" i="3" s="1"/>
  <c r="AJ2362" i="3"/>
  <c r="AK2362" i="3" s="1"/>
  <c r="R2362" i="3"/>
  <c r="S2362" i="3" s="1"/>
  <c r="M2362" i="3"/>
  <c r="N2362" i="3" s="1"/>
  <c r="O2362" i="3" s="1"/>
  <c r="P2362" i="3" s="1"/>
  <c r="Q2362" i="3" s="1"/>
  <c r="L2362" i="3"/>
  <c r="J2362" i="3"/>
  <c r="I2362" i="3"/>
  <c r="K2362" i="3" s="1"/>
  <c r="AJ2361" i="3"/>
  <c r="AK2361" i="3" s="1"/>
  <c r="J2361" i="3"/>
  <c r="I2361" i="3"/>
  <c r="AJ2360" i="3"/>
  <c r="AK2360" i="3" s="1"/>
  <c r="I2360" i="3"/>
  <c r="L2360" i="3" s="1"/>
  <c r="AJ2359" i="3"/>
  <c r="AK2359" i="3" s="1"/>
  <c r="I2359" i="3"/>
  <c r="AJ2358" i="3"/>
  <c r="AK2358" i="3" s="1"/>
  <c r="I2358" i="3"/>
  <c r="L2358" i="3" s="1"/>
  <c r="AJ2357" i="3"/>
  <c r="AK2357" i="3" s="1"/>
  <c r="I2357" i="3"/>
  <c r="J2357" i="3" s="1"/>
  <c r="AJ2356" i="3"/>
  <c r="AK2356" i="3" s="1"/>
  <c r="T2356" i="3"/>
  <c r="U2356" i="3" s="1"/>
  <c r="V2356" i="3" s="1"/>
  <c r="W2356" i="3" s="1"/>
  <c r="X2356" i="3" s="1"/>
  <c r="Y2356" i="3" s="1"/>
  <c r="Z2356" i="3" s="1"/>
  <c r="AA2356" i="3" s="1"/>
  <c r="AB2356" i="3" s="1"/>
  <c r="AC2356" i="3" s="1"/>
  <c r="M2356" i="3"/>
  <c r="N2356" i="3" s="1"/>
  <c r="O2356" i="3" s="1"/>
  <c r="P2356" i="3" s="1"/>
  <c r="Q2356" i="3" s="1"/>
  <c r="R2356" i="3" s="1"/>
  <c r="S2356" i="3" s="1"/>
  <c r="L2356" i="3"/>
  <c r="J2356" i="3"/>
  <c r="I2356" i="3"/>
  <c r="K2356" i="3" s="1"/>
  <c r="AJ2355" i="3"/>
  <c r="AK2355" i="3" s="1"/>
  <c r="I2355" i="3"/>
  <c r="L2355" i="3" s="1"/>
  <c r="AJ2354" i="3"/>
  <c r="AK2354" i="3" s="1"/>
  <c r="J2354" i="3"/>
  <c r="I2354" i="3"/>
  <c r="T2354" i="3" s="1"/>
  <c r="U2354" i="3" s="1"/>
  <c r="V2354" i="3" s="1"/>
  <c r="W2354" i="3" s="1"/>
  <c r="X2354" i="3" s="1"/>
  <c r="Y2354" i="3" s="1"/>
  <c r="Z2354" i="3" s="1"/>
  <c r="AA2354" i="3" s="1"/>
  <c r="AB2354" i="3" s="1"/>
  <c r="AC2354" i="3" s="1"/>
  <c r="AJ2353" i="3"/>
  <c r="AK2353" i="3" s="1"/>
  <c r="J2353" i="3"/>
  <c r="I2353" i="3"/>
  <c r="AJ2352" i="3"/>
  <c r="AK2352" i="3" s="1"/>
  <c r="X2352" i="3"/>
  <c r="Y2352" i="3" s="1"/>
  <c r="Z2352" i="3" s="1"/>
  <c r="AA2352" i="3" s="1"/>
  <c r="AB2352" i="3" s="1"/>
  <c r="AC2352" i="3" s="1"/>
  <c r="T2352" i="3"/>
  <c r="U2352" i="3" s="1"/>
  <c r="V2352" i="3" s="1"/>
  <c r="W2352" i="3" s="1"/>
  <c r="M2352" i="3"/>
  <c r="N2352" i="3" s="1"/>
  <c r="O2352" i="3" s="1"/>
  <c r="P2352" i="3" s="1"/>
  <c r="Q2352" i="3" s="1"/>
  <c r="R2352" i="3" s="1"/>
  <c r="S2352" i="3" s="1"/>
  <c r="L2352" i="3"/>
  <c r="I2352" i="3"/>
  <c r="J2352" i="3" s="1"/>
  <c r="AJ2351" i="3"/>
  <c r="AK2351" i="3" s="1"/>
  <c r="M2351" i="3"/>
  <c r="N2351" i="3" s="1"/>
  <c r="O2351" i="3" s="1"/>
  <c r="P2351" i="3" s="1"/>
  <c r="Q2351" i="3" s="1"/>
  <c r="R2351" i="3" s="1"/>
  <c r="S2351" i="3" s="1"/>
  <c r="I2351" i="3"/>
  <c r="L2351" i="3" s="1"/>
  <c r="AJ2350" i="3"/>
  <c r="AK2350" i="3" s="1"/>
  <c r="T2350" i="3"/>
  <c r="U2350" i="3" s="1"/>
  <c r="V2350" i="3" s="1"/>
  <c r="W2350" i="3" s="1"/>
  <c r="X2350" i="3" s="1"/>
  <c r="Y2350" i="3" s="1"/>
  <c r="Z2350" i="3" s="1"/>
  <c r="AA2350" i="3" s="1"/>
  <c r="AB2350" i="3" s="1"/>
  <c r="AC2350" i="3" s="1"/>
  <c r="M2350" i="3"/>
  <c r="N2350" i="3" s="1"/>
  <c r="O2350" i="3" s="1"/>
  <c r="P2350" i="3" s="1"/>
  <c r="Q2350" i="3" s="1"/>
  <c r="R2350" i="3" s="1"/>
  <c r="S2350" i="3" s="1"/>
  <c r="AD2350" i="3" s="1"/>
  <c r="L2350" i="3"/>
  <c r="J2350" i="3"/>
  <c r="I2350" i="3"/>
  <c r="K2350" i="3" s="1"/>
  <c r="AJ2349" i="3"/>
  <c r="AK2349" i="3" s="1"/>
  <c r="I2349" i="3"/>
  <c r="AJ2348" i="3"/>
  <c r="AK2348" i="3" s="1"/>
  <c r="T2348" i="3"/>
  <c r="U2348" i="3" s="1"/>
  <c r="V2348" i="3" s="1"/>
  <c r="W2348" i="3" s="1"/>
  <c r="X2348" i="3" s="1"/>
  <c r="Y2348" i="3" s="1"/>
  <c r="Z2348" i="3" s="1"/>
  <c r="AA2348" i="3" s="1"/>
  <c r="AB2348" i="3" s="1"/>
  <c r="AC2348" i="3" s="1"/>
  <c r="K2348" i="3"/>
  <c r="I2348" i="3"/>
  <c r="AJ2347" i="3"/>
  <c r="AK2347" i="3" s="1"/>
  <c r="I2347" i="3"/>
  <c r="L2347" i="3" s="1"/>
  <c r="AJ2346" i="3"/>
  <c r="AK2346" i="3" s="1"/>
  <c r="T2346" i="3"/>
  <c r="U2346" i="3" s="1"/>
  <c r="V2346" i="3" s="1"/>
  <c r="W2346" i="3" s="1"/>
  <c r="X2346" i="3" s="1"/>
  <c r="Y2346" i="3" s="1"/>
  <c r="Z2346" i="3" s="1"/>
  <c r="AA2346" i="3" s="1"/>
  <c r="AB2346" i="3" s="1"/>
  <c r="AC2346" i="3" s="1"/>
  <c r="M2346" i="3"/>
  <c r="N2346" i="3" s="1"/>
  <c r="O2346" i="3" s="1"/>
  <c r="P2346" i="3" s="1"/>
  <c r="Q2346" i="3" s="1"/>
  <c r="R2346" i="3" s="1"/>
  <c r="S2346" i="3" s="1"/>
  <c r="K2346" i="3"/>
  <c r="I2346" i="3"/>
  <c r="L2346" i="3" s="1"/>
  <c r="AJ2345" i="3"/>
  <c r="AK2345" i="3" s="1"/>
  <c r="I2345" i="3"/>
  <c r="AJ2344" i="3"/>
  <c r="AK2344" i="3" s="1"/>
  <c r="L2344" i="3"/>
  <c r="K2344" i="3"/>
  <c r="I2344" i="3"/>
  <c r="T2344" i="3" s="1"/>
  <c r="U2344" i="3" s="1"/>
  <c r="V2344" i="3" s="1"/>
  <c r="W2344" i="3" s="1"/>
  <c r="X2344" i="3" s="1"/>
  <c r="Y2344" i="3" s="1"/>
  <c r="Z2344" i="3" s="1"/>
  <c r="AA2344" i="3" s="1"/>
  <c r="AB2344" i="3" s="1"/>
  <c r="AC2344" i="3" s="1"/>
  <c r="AJ2343" i="3"/>
  <c r="AK2343" i="3" s="1"/>
  <c r="I2343" i="3"/>
  <c r="AJ2342" i="3"/>
  <c r="AK2342" i="3" s="1"/>
  <c r="T2342" i="3"/>
  <c r="U2342" i="3" s="1"/>
  <c r="V2342" i="3" s="1"/>
  <c r="W2342" i="3" s="1"/>
  <c r="X2342" i="3" s="1"/>
  <c r="Y2342" i="3" s="1"/>
  <c r="Z2342" i="3" s="1"/>
  <c r="AA2342" i="3" s="1"/>
  <c r="AB2342" i="3" s="1"/>
  <c r="AC2342" i="3" s="1"/>
  <c r="I2342" i="3"/>
  <c r="AJ2341" i="3"/>
  <c r="AK2341" i="3" s="1"/>
  <c r="I2341" i="3"/>
  <c r="J2341" i="3" s="1"/>
  <c r="AJ2340" i="3"/>
  <c r="AK2340" i="3" s="1"/>
  <c r="K2340" i="3"/>
  <c r="J2340" i="3"/>
  <c r="I2340" i="3"/>
  <c r="AJ2339" i="3"/>
  <c r="AK2339" i="3" s="1"/>
  <c r="I2339" i="3"/>
  <c r="AJ2338" i="3"/>
  <c r="AK2338" i="3" s="1"/>
  <c r="T2338" i="3"/>
  <c r="U2338" i="3" s="1"/>
  <c r="V2338" i="3" s="1"/>
  <c r="W2338" i="3" s="1"/>
  <c r="X2338" i="3" s="1"/>
  <c r="Y2338" i="3" s="1"/>
  <c r="Z2338" i="3" s="1"/>
  <c r="AA2338" i="3" s="1"/>
  <c r="AB2338" i="3" s="1"/>
  <c r="AC2338" i="3" s="1"/>
  <c r="L2338" i="3"/>
  <c r="I2338" i="3"/>
  <c r="M2338" i="3" s="1"/>
  <c r="N2338" i="3" s="1"/>
  <c r="O2338" i="3" s="1"/>
  <c r="P2338" i="3" s="1"/>
  <c r="Q2338" i="3" s="1"/>
  <c r="R2338" i="3" s="1"/>
  <c r="S2338" i="3" s="1"/>
  <c r="AJ2337" i="3"/>
  <c r="AK2337" i="3" s="1"/>
  <c r="J2337" i="3"/>
  <c r="I2337" i="3"/>
  <c r="AJ2336" i="3"/>
  <c r="AK2336" i="3" s="1"/>
  <c r="M2336" i="3"/>
  <c r="N2336" i="3" s="1"/>
  <c r="O2336" i="3" s="1"/>
  <c r="P2336" i="3" s="1"/>
  <c r="Q2336" i="3" s="1"/>
  <c r="R2336" i="3" s="1"/>
  <c r="S2336" i="3" s="1"/>
  <c r="I2336" i="3"/>
  <c r="T2336" i="3" s="1"/>
  <c r="U2336" i="3" s="1"/>
  <c r="V2336" i="3" s="1"/>
  <c r="W2336" i="3" s="1"/>
  <c r="X2336" i="3" s="1"/>
  <c r="Y2336" i="3" s="1"/>
  <c r="Z2336" i="3" s="1"/>
  <c r="AA2336" i="3" s="1"/>
  <c r="AB2336" i="3" s="1"/>
  <c r="AC2336" i="3" s="1"/>
  <c r="AJ2335" i="3"/>
  <c r="AK2335" i="3" s="1"/>
  <c r="I2335" i="3"/>
  <c r="AJ2334" i="3"/>
  <c r="AK2334" i="3" s="1"/>
  <c r="I2334" i="3"/>
  <c r="AJ2333" i="3"/>
  <c r="AK2333" i="3" s="1"/>
  <c r="I2333" i="3"/>
  <c r="J2333" i="3" s="1"/>
  <c r="AJ2332" i="3"/>
  <c r="AK2332" i="3" s="1"/>
  <c r="I2332" i="3"/>
  <c r="T2332" i="3" s="1"/>
  <c r="U2332" i="3" s="1"/>
  <c r="V2332" i="3" s="1"/>
  <c r="W2332" i="3" s="1"/>
  <c r="X2332" i="3" s="1"/>
  <c r="Y2332" i="3" s="1"/>
  <c r="Z2332" i="3" s="1"/>
  <c r="AA2332" i="3" s="1"/>
  <c r="AB2332" i="3" s="1"/>
  <c r="AC2332" i="3" s="1"/>
  <c r="AJ2331" i="3"/>
  <c r="AK2331" i="3" s="1"/>
  <c r="I2331" i="3"/>
  <c r="L2331" i="3" s="1"/>
  <c r="AJ2330" i="3"/>
  <c r="AK2330" i="3" s="1"/>
  <c r="I2330" i="3"/>
  <c r="AJ2329" i="3"/>
  <c r="AK2329" i="3" s="1"/>
  <c r="I2329" i="3"/>
  <c r="J2329" i="3" s="1"/>
  <c r="AJ2328" i="3"/>
  <c r="AK2328" i="3" s="1"/>
  <c r="I2328" i="3"/>
  <c r="AJ2327" i="3"/>
  <c r="AK2327" i="3" s="1"/>
  <c r="M2327" i="3"/>
  <c r="N2327" i="3" s="1"/>
  <c r="O2327" i="3" s="1"/>
  <c r="P2327" i="3" s="1"/>
  <c r="Q2327" i="3" s="1"/>
  <c r="R2327" i="3" s="1"/>
  <c r="S2327" i="3" s="1"/>
  <c r="I2327" i="3"/>
  <c r="L2327" i="3" s="1"/>
  <c r="AJ2326" i="3"/>
  <c r="AK2326" i="3" s="1"/>
  <c r="I2326" i="3"/>
  <c r="AJ2325" i="3"/>
  <c r="AK2325" i="3" s="1"/>
  <c r="I2325" i="3"/>
  <c r="AJ2324" i="3"/>
  <c r="AK2324" i="3" s="1"/>
  <c r="T2324" i="3"/>
  <c r="U2324" i="3" s="1"/>
  <c r="V2324" i="3" s="1"/>
  <c r="W2324" i="3" s="1"/>
  <c r="X2324" i="3" s="1"/>
  <c r="Y2324" i="3" s="1"/>
  <c r="Z2324" i="3" s="1"/>
  <c r="AA2324" i="3" s="1"/>
  <c r="AB2324" i="3" s="1"/>
  <c r="AC2324" i="3" s="1"/>
  <c r="L2324" i="3"/>
  <c r="K2324" i="3"/>
  <c r="J2324" i="3"/>
  <c r="I2324" i="3"/>
  <c r="M2324" i="3" s="1"/>
  <c r="N2324" i="3" s="1"/>
  <c r="O2324" i="3" s="1"/>
  <c r="P2324" i="3" s="1"/>
  <c r="Q2324" i="3" s="1"/>
  <c r="R2324" i="3" s="1"/>
  <c r="S2324" i="3" s="1"/>
  <c r="AJ2323" i="3"/>
  <c r="AK2323" i="3" s="1"/>
  <c r="I2323" i="3"/>
  <c r="AJ2322" i="3"/>
  <c r="AK2322" i="3" s="1"/>
  <c r="I2322" i="3"/>
  <c r="L2322" i="3" s="1"/>
  <c r="AJ2321" i="3"/>
  <c r="AK2321" i="3" s="1"/>
  <c r="I2321" i="3"/>
  <c r="AJ2320" i="3"/>
  <c r="AK2320" i="3" s="1"/>
  <c r="M2320" i="3"/>
  <c r="N2320" i="3" s="1"/>
  <c r="O2320" i="3" s="1"/>
  <c r="P2320" i="3" s="1"/>
  <c r="Q2320" i="3" s="1"/>
  <c r="R2320" i="3" s="1"/>
  <c r="S2320" i="3" s="1"/>
  <c r="L2320" i="3"/>
  <c r="K2320" i="3"/>
  <c r="I2320" i="3"/>
  <c r="J2320" i="3" s="1"/>
  <c r="AJ2319" i="3"/>
  <c r="AK2319" i="3" s="1"/>
  <c r="I2319" i="3"/>
  <c r="AJ2318" i="3"/>
  <c r="AK2318" i="3" s="1"/>
  <c r="M2318" i="3"/>
  <c r="N2318" i="3" s="1"/>
  <c r="O2318" i="3" s="1"/>
  <c r="P2318" i="3" s="1"/>
  <c r="Q2318" i="3" s="1"/>
  <c r="R2318" i="3" s="1"/>
  <c r="S2318" i="3" s="1"/>
  <c r="L2318" i="3"/>
  <c r="K2318" i="3"/>
  <c r="J2318" i="3"/>
  <c r="I2318" i="3"/>
  <c r="T2318" i="3" s="1"/>
  <c r="U2318" i="3" s="1"/>
  <c r="V2318" i="3" s="1"/>
  <c r="W2318" i="3" s="1"/>
  <c r="X2318" i="3" s="1"/>
  <c r="Y2318" i="3" s="1"/>
  <c r="Z2318" i="3" s="1"/>
  <c r="AA2318" i="3" s="1"/>
  <c r="AB2318" i="3" s="1"/>
  <c r="AC2318" i="3" s="1"/>
  <c r="AJ2317" i="3"/>
  <c r="AK2317" i="3" s="1"/>
  <c r="I2317" i="3"/>
  <c r="J2317" i="3" s="1"/>
  <c r="AJ2316" i="3"/>
  <c r="AK2316" i="3" s="1"/>
  <c r="M2316" i="3"/>
  <c r="N2316" i="3" s="1"/>
  <c r="O2316" i="3" s="1"/>
  <c r="P2316" i="3" s="1"/>
  <c r="Q2316" i="3" s="1"/>
  <c r="R2316" i="3" s="1"/>
  <c r="S2316" i="3" s="1"/>
  <c r="I2316" i="3"/>
  <c r="AJ2315" i="3"/>
  <c r="AK2315" i="3" s="1"/>
  <c r="M2315" i="3"/>
  <c r="N2315" i="3" s="1"/>
  <c r="O2315" i="3" s="1"/>
  <c r="P2315" i="3" s="1"/>
  <c r="Q2315" i="3" s="1"/>
  <c r="R2315" i="3" s="1"/>
  <c r="S2315" i="3" s="1"/>
  <c r="I2315" i="3"/>
  <c r="L2315" i="3" s="1"/>
  <c r="AJ2314" i="3"/>
  <c r="AK2314" i="3" s="1"/>
  <c r="T2314" i="3"/>
  <c r="U2314" i="3" s="1"/>
  <c r="V2314" i="3" s="1"/>
  <c r="W2314" i="3" s="1"/>
  <c r="X2314" i="3" s="1"/>
  <c r="Y2314" i="3" s="1"/>
  <c r="Z2314" i="3" s="1"/>
  <c r="AA2314" i="3" s="1"/>
  <c r="AB2314" i="3" s="1"/>
  <c r="AC2314" i="3" s="1"/>
  <c r="M2314" i="3"/>
  <c r="N2314" i="3" s="1"/>
  <c r="O2314" i="3" s="1"/>
  <c r="P2314" i="3" s="1"/>
  <c r="Q2314" i="3" s="1"/>
  <c r="R2314" i="3" s="1"/>
  <c r="S2314" i="3" s="1"/>
  <c r="J2314" i="3"/>
  <c r="I2314" i="3"/>
  <c r="AJ2313" i="3"/>
  <c r="AK2313" i="3" s="1"/>
  <c r="I2313" i="3"/>
  <c r="J2313" i="3" s="1"/>
  <c r="AJ2312" i="3"/>
  <c r="AK2312" i="3" s="1"/>
  <c r="M2312" i="3"/>
  <c r="N2312" i="3" s="1"/>
  <c r="O2312" i="3" s="1"/>
  <c r="P2312" i="3" s="1"/>
  <c r="Q2312" i="3" s="1"/>
  <c r="R2312" i="3" s="1"/>
  <c r="S2312" i="3" s="1"/>
  <c r="L2312" i="3"/>
  <c r="I2312" i="3"/>
  <c r="T2312" i="3" s="1"/>
  <c r="U2312" i="3" s="1"/>
  <c r="V2312" i="3" s="1"/>
  <c r="W2312" i="3" s="1"/>
  <c r="X2312" i="3" s="1"/>
  <c r="Y2312" i="3" s="1"/>
  <c r="Z2312" i="3" s="1"/>
  <c r="AA2312" i="3" s="1"/>
  <c r="AB2312" i="3" s="1"/>
  <c r="AC2312" i="3" s="1"/>
  <c r="AJ2311" i="3"/>
  <c r="AK2311" i="3" s="1"/>
  <c r="I2311" i="3"/>
  <c r="L2311" i="3" s="1"/>
  <c r="AJ2310" i="3"/>
  <c r="AK2310" i="3" s="1"/>
  <c r="I2310" i="3"/>
  <c r="AJ2309" i="3"/>
  <c r="AK2309" i="3" s="1"/>
  <c r="I2309" i="3"/>
  <c r="J2309" i="3" s="1"/>
  <c r="AJ2308" i="3"/>
  <c r="AK2308" i="3" s="1"/>
  <c r="L2308" i="3"/>
  <c r="K2308" i="3"/>
  <c r="I2308" i="3"/>
  <c r="T2308" i="3" s="1"/>
  <c r="U2308" i="3" s="1"/>
  <c r="V2308" i="3" s="1"/>
  <c r="W2308" i="3" s="1"/>
  <c r="X2308" i="3" s="1"/>
  <c r="Y2308" i="3" s="1"/>
  <c r="Z2308" i="3" s="1"/>
  <c r="AA2308" i="3" s="1"/>
  <c r="AB2308" i="3" s="1"/>
  <c r="AC2308" i="3" s="1"/>
  <c r="AJ2307" i="3"/>
  <c r="AK2307" i="3" s="1"/>
  <c r="I2307" i="3"/>
  <c r="AJ2306" i="3"/>
  <c r="AK2306" i="3" s="1"/>
  <c r="T2306" i="3"/>
  <c r="U2306" i="3" s="1"/>
  <c r="V2306" i="3" s="1"/>
  <c r="W2306" i="3" s="1"/>
  <c r="X2306" i="3" s="1"/>
  <c r="Y2306" i="3" s="1"/>
  <c r="Z2306" i="3" s="1"/>
  <c r="AA2306" i="3" s="1"/>
  <c r="AB2306" i="3" s="1"/>
  <c r="AC2306" i="3" s="1"/>
  <c r="L2306" i="3"/>
  <c r="I2306" i="3"/>
  <c r="M2306" i="3" s="1"/>
  <c r="N2306" i="3" s="1"/>
  <c r="O2306" i="3" s="1"/>
  <c r="P2306" i="3" s="1"/>
  <c r="Q2306" i="3" s="1"/>
  <c r="R2306" i="3" s="1"/>
  <c r="S2306" i="3" s="1"/>
  <c r="AJ2305" i="3"/>
  <c r="AK2305" i="3" s="1"/>
  <c r="I2305" i="3"/>
  <c r="J2305" i="3" s="1"/>
  <c r="AJ2304" i="3"/>
  <c r="AK2304" i="3" s="1"/>
  <c r="I2304" i="3"/>
  <c r="AJ2303" i="3"/>
  <c r="AK2303" i="3" s="1"/>
  <c r="I2303" i="3"/>
  <c r="L2303" i="3" s="1"/>
  <c r="AJ2302" i="3"/>
  <c r="AK2302" i="3" s="1"/>
  <c r="T2302" i="3"/>
  <c r="U2302" i="3" s="1"/>
  <c r="V2302" i="3" s="1"/>
  <c r="W2302" i="3" s="1"/>
  <c r="X2302" i="3" s="1"/>
  <c r="Y2302" i="3" s="1"/>
  <c r="Z2302" i="3" s="1"/>
  <c r="AA2302" i="3" s="1"/>
  <c r="AB2302" i="3" s="1"/>
  <c r="AC2302" i="3" s="1"/>
  <c r="I2302" i="3"/>
  <c r="M2302" i="3" s="1"/>
  <c r="N2302" i="3" s="1"/>
  <c r="O2302" i="3" s="1"/>
  <c r="P2302" i="3" s="1"/>
  <c r="Q2302" i="3" s="1"/>
  <c r="R2302" i="3" s="1"/>
  <c r="S2302" i="3" s="1"/>
  <c r="AJ2301" i="3"/>
  <c r="AK2301" i="3" s="1"/>
  <c r="I2301" i="3"/>
  <c r="J2301" i="3" s="1"/>
  <c r="AJ2300" i="3"/>
  <c r="AK2300" i="3" s="1"/>
  <c r="M2300" i="3"/>
  <c r="N2300" i="3" s="1"/>
  <c r="O2300" i="3" s="1"/>
  <c r="P2300" i="3" s="1"/>
  <c r="Q2300" i="3" s="1"/>
  <c r="R2300" i="3" s="1"/>
  <c r="S2300" i="3" s="1"/>
  <c r="I2300" i="3"/>
  <c r="AJ2299" i="3"/>
  <c r="AK2299" i="3" s="1"/>
  <c r="I2299" i="3"/>
  <c r="L2299" i="3" s="1"/>
  <c r="AJ2298" i="3"/>
  <c r="AK2298" i="3" s="1"/>
  <c r="I2298" i="3"/>
  <c r="M2298" i="3" s="1"/>
  <c r="N2298" i="3" s="1"/>
  <c r="O2298" i="3" s="1"/>
  <c r="P2298" i="3" s="1"/>
  <c r="Q2298" i="3" s="1"/>
  <c r="R2298" i="3" s="1"/>
  <c r="S2298" i="3" s="1"/>
  <c r="AJ2297" i="3"/>
  <c r="AK2297" i="3" s="1"/>
  <c r="I2297" i="3"/>
  <c r="J2297" i="3" s="1"/>
  <c r="AJ2296" i="3"/>
  <c r="AK2296" i="3" s="1"/>
  <c r="T2296" i="3"/>
  <c r="U2296" i="3" s="1"/>
  <c r="V2296" i="3" s="1"/>
  <c r="W2296" i="3" s="1"/>
  <c r="X2296" i="3" s="1"/>
  <c r="Y2296" i="3" s="1"/>
  <c r="Z2296" i="3" s="1"/>
  <c r="AA2296" i="3" s="1"/>
  <c r="AB2296" i="3" s="1"/>
  <c r="AC2296" i="3" s="1"/>
  <c r="M2296" i="3"/>
  <c r="N2296" i="3" s="1"/>
  <c r="O2296" i="3" s="1"/>
  <c r="P2296" i="3" s="1"/>
  <c r="Q2296" i="3" s="1"/>
  <c r="R2296" i="3" s="1"/>
  <c r="S2296" i="3" s="1"/>
  <c r="J2296" i="3"/>
  <c r="I2296" i="3"/>
  <c r="L2296" i="3" s="1"/>
  <c r="AJ2295" i="3"/>
  <c r="AK2295" i="3" s="1"/>
  <c r="M2295" i="3"/>
  <c r="N2295" i="3" s="1"/>
  <c r="O2295" i="3" s="1"/>
  <c r="P2295" i="3" s="1"/>
  <c r="Q2295" i="3" s="1"/>
  <c r="R2295" i="3" s="1"/>
  <c r="S2295" i="3" s="1"/>
  <c r="I2295" i="3"/>
  <c r="L2295" i="3" s="1"/>
  <c r="AJ2294" i="3"/>
  <c r="AK2294" i="3" s="1"/>
  <c r="M2294" i="3"/>
  <c r="N2294" i="3" s="1"/>
  <c r="O2294" i="3" s="1"/>
  <c r="P2294" i="3" s="1"/>
  <c r="Q2294" i="3" s="1"/>
  <c r="R2294" i="3" s="1"/>
  <c r="S2294" i="3" s="1"/>
  <c r="J2294" i="3"/>
  <c r="I2294" i="3"/>
  <c r="L2294" i="3" s="1"/>
  <c r="AJ2293" i="3"/>
  <c r="AK2293" i="3" s="1"/>
  <c r="I2293" i="3"/>
  <c r="AJ2292" i="3"/>
  <c r="AK2292" i="3" s="1"/>
  <c r="M2292" i="3"/>
  <c r="N2292" i="3" s="1"/>
  <c r="O2292" i="3" s="1"/>
  <c r="P2292" i="3" s="1"/>
  <c r="Q2292" i="3" s="1"/>
  <c r="R2292" i="3" s="1"/>
  <c r="S2292" i="3" s="1"/>
  <c r="I2292" i="3"/>
  <c r="T2292" i="3" s="1"/>
  <c r="U2292" i="3" s="1"/>
  <c r="V2292" i="3" s="1"/>
  <c r="W2292" i="3" s="1"/>
  <c r="X2292" i="3" s="1"/>
  <c r="Y2292" i="3" s="1"/>
  <c r="Z2292" i="3" s="1"/>
  <c r="AA2292" i="3" s="1"/>
  <c r="AB2292" i="3" s="1"/>
  <c r="AC2292" i="3" s="1"/>
  <c r="AJ2291" i="3"/>
  <c r="AK2291" i="3" s="1"/>
  <c r="I2291" i="3"/>
  <c r="AJ2290" i="3"/>
  <c r="AK2290" i="3" s="1"/>
  <c r="T2290" i="3"/>
  <c r="U2290" i="3" s="1"/>
  <c r="V2290" i="3" s="1"/>
  <c r="W2290" i="3" s="1"/>
  <c r="X2290" i="3" s="1"/>
  <c r="Y2290" i="3" s="1"/>
  <c r="Z2290" i="3" s="1"/>
  <c r="AA2290" i="3" s="1"/>
  <c r="AB2290" i="3" s="1"/>
  <c r="AC2290" i="3" s="1"/>
  <c r="I2290" i="3"/>
  <c r="AJ2289" i="3"/>
  <c r="AK2289" i="3" s="1"/>
  <c r="I2289" i="3"/>
  <c r="AJ2288" i="3"/>
  <c r="AK2288" i="3" s="1"/>
  <c r="S2288" i="3"/>
  <c r="M2288" i="3"/>
  <c r="N2288" i="3" s="1"/>
  <c r="O2288" i="3" s="1"/>
  <c r="P2288" i="3" s="1"/>
  <c r="Q2288" i="3" s="1"/>
  <c r="R2288" i="3" s="1"/>
  <c r="I2288" i="3"/>
  <c r="L2288" i="3" s="1"/>
  <c r="AJ2287" i="3"/>
  <c r="AK2287" i="3" s="1"/>
  <c r="M2287" i="3"/>
  <c r="N2287" i="3" s="1"/>
  <c r="O2287" i="3" s="1"/>
  <c r="P2287" i="3" s="1"/>
  <c r="Q2287" i="3" s="1"/>
  <c r="R2287" i="3" s="1"/>
  <c r="S2287" i="3" s="1"/>
  <c r="I2287" i="3"/>
  <c r="L2287" i="3" s="1"/>
  <c r="AJ2286" i="3"/>
  <c r="AK2286" i="3" s="1"/>
  <c r="I2286" i="3"/>
  <c r="M2286" i="3" s="1"/>
  <c r="N2286" i="3" s="1"/>
  <c r="O2286" i="3" s="1"/>
  <c r="P2286" i="3" s="1"/>
  <c r="Q2286" i="3" s="1"/>
  <c r="R2286" i="3" s="1"/>
  <c r="S2286" i="3" s="1"/>
  <c r="AJ2285" i="3"/>
  <c r="AK2285" i="3" s="1"/>
  <c r="I2285" i="3"/>
  <c r="J2285" i="3" s="1"/>
  <c r="AJ2284" i="3"/>
  <c r="AK2284" i="3" s="1"/>
  <c r="I2284" i="3"/>
  <c r="M2284" i="3" s="1"/>
  <c r="N2284" i="3" s="1"/>
  <c r="O2284" i="3" s="1"/>
  <c r="P2284" i="3" s="1"/>
  <c r="Q2284" i="3" s="1"/>
  <c r="R2284" i="3" s="1"/>
  <c r="S2284" i="3" s="1"/>
  <c r="AJ2283" i="3"/>
  <c r="AK2283" i="3" s="1"/>
  <c r="I2283" i="3"/>
  <c r="L2283" i="3" s="1"/>
  <c r="AJ2282" i="3"/>
  <c r="AK2282" i="3" s="1"/>
  <c r="I2282" i="3"/>
  <c r="AJ2281" i="3"/>
  <c r="AK2281" i="3" s="1"/>
  <c r="I2281" i="3"/>
  <c r="J2281" i="3" s="1"/>
  <c r="AJ2280" i="3"/>
  <c r="AK2280" i="3" s="1"/>
  <c r="I2280" i="3"/>
  <c r="AJ2279" i="3"/>
  <c r="AK2279" i="3" s="1"/>
  <c r="I2279" i="3"/>
  <c r="AJ2278" i="3"/>
  <c r="AK2278" i="3" s="1"/>
  <c r="I2278" i="3"/>
  <c r="L2278" i="3" s="1"/>
  <c r="AJ2277" i="3"/>
  <c r="AK2277" i="3" s="1"/>
  <c r="I2277" i="3"/>
  <c r="J2277" i="3" s="1"/>
  <c r="AJ2276" i="3"/>
  <c r="AK2276" i="3" s="1"/>
  <c r="I2276" i="3"/>
  <c r="AJ2275" i="3"/>
  <c r="AK2275" i="3" s="1"/>
  <c r="I2275" i="3"/>
  <c r="L2275" i="3" s="1"/>
  <c r="AJ2274" i="3"/>
  <c r="AK2274" i="3" s="1"/>
  <c r="I2274" i="3"/>
  <c r="AJ2273" i="3"/>
  <c r="AK2273" i="3" s="1"/>
  <c r="I2273" i="3"/>
  <c r="J2273" i="3" s="1"/>
  <c r="AJ2272" i="3"/>
  <c r="AK2272" i="3" s="1"/>
  <c r="T2272" i="3"/>
  <c r="U2272" i="3" s="1"/>
  <c r="V2272" i="3" s="1"/>
  <c r="W2272" i="3" s="1"/>
  <c r="X2272" i="3" s="1"/>
  <c r="Y2272" i="3" s="1"/>
  <c r="Z2272" i="3" s="1"/>
  <c r="AA2272" i="3" s="1"/>
  <c r="AB2272" i="3" s="1"/>
  <c r="AC2272" i="3" s="1"/>
  <c r="L2272" i="3"/>
  <c r="K2272" i="3"/>
  <c r="I2272" i="3"/>
  <c r="J2272" i="3" s="1"/>
  <c r="AJ2271" i="3"/>
  <c r="AK2271" i="3" s="1"/>
  <c r="I2271" i="3"/>
  <c r="L2271" i="3" s="1"/>
  <c r="AJ2270" i="3"/>
  <c r="AK2270" i="3" s="1"/>
  <c r="I2270" i="3"/>
  <c r="AJ2269" i="3"/>
  <c r="AK2269" i="3" s="1"/>
  <c r="I2269" i="3"/>
  <c r="J2269" i="3" s="1"/>
  <c r="AJ2268" i="3"/>
  <c r="AK2268" i="3" s="1"/>
  <c r="I2268" i="3"/>
  <c r="AJ2267" i="3"/>
  <c r="AK2267" i="3" s="1"/>
  <c r="T2267" i="3"/>
  <c r="U2267" i="3" s="1"/>
  <c r="V2267" i="3" s="1"/>
  <c r="W2267" i="3" s="1"/>
  <c r="X2267" i="3" s="1"/>
  <c r="Y2267" i="3" s="1"/>
  <c r="Z2267" i="3" s="1"/>
  <c r="AA2267" i="3" s="1"/>
  <c r="AB2267" i="3" s="1"/>
  <c r="AC2267" i="3" s="1"/>
  <c r="I2267" i="3"/>
  <c r="AJ2266" i="3"/>
  <c r="AK2266" i="3" s="1"/>
  <c r="T2266" i="3"/>
  <c r="U2266" i="3" s="1"/>
  <c r="V2266" i="3" s="1"/>
  <c r="W2266" i="3" s="1"/>
  <c r="X2266" i="3" s="1"/>
  <c r="Y2266" i="3" s="1"/>
  <c r="Z2266" i="3" s="1"/>
  <c r="AA2266" i="3" s="1"/>
  <c r="AB2266" i="3" s="1"/>
  <c r="AC2266" i="3" s="1"/>
  <c r="J2266" i="3"/>
  <c r="I2266" i="3"/>
  <c r="M2266" i="3" s="1"/>
  <c r="N2266" i="3" s="1"/>
  <c r="O2266" i="3" s="1"/>
  <c r="P2266" i="3" s="1"/>
  <c r="Q2266" i="3" s="1"/>
  <c r="R2266" i="3" s="1"/>
  <c r="S2266" i="3" s="1"/>
  <c r="AJ2265" i="3"/>
  <c r="AK2265" i="3" s="1"/>
  <c r="J2265" i="3"/>
  <c r="I2265" i="3"/>
  <c r="M2265" i="3" s="1"/>
  <c r="N2265" i="3" s="1"/>
  <c r="O2265" i="3" s="1"/>
  <c r="P2265" i="3" s="1"/>
  <c r="Q2265" i="3" s="1"/>
  <c r="R2265" i="3" s="1"/>
  <c r="S2265" i="3" s="1"/>
  <c r="AJ2264" i="3"/>
  <c r="AK2264" i="3" s="1"/>
  <c r="M2264" i="3"/>
  <c r="N2264" i="3" s="1"/>
  <c r="O2264" i="3" s="1"/>
  <c r="P2264" i="3" s="1"/>
  <c r="Q2264" i="3" s="1"/>
  <c r="R2264" i="3" s="1"/>
  <c r="S2264" i="3" s="1"/>
  <c r="K2264" i="3"/>
  <c r="J2264" i="3"/>
  <c r="I2264" i="3"/>
  <c r="T2264" i="3" s="1"/>
  <c r="U2264" i="3" s="1"/>
  <c r="V2264" i="3" s="1"/>
  <c r="W2264" i="3" s="1"/>
  <c r="X2264" i="3" s="1"/>
  <c r="Y2264" i="3" s="1"/>
  <c r="Z2264" i="3" s="1"/>
  <c r="AA2264" i="3" s="1"/>
  <c r="AB2264" i="3" s="1"/>
  <c r="AC2264" i="3" s="1"/>
  <c r="AJ2263" i="3"/>
  <c r="AK2263" i="3" s="1"/>
  <c r="I2263" i="3"/>
  <c r="AJ2262" i="3"/>
  <c r="AK2262" i="3" s="1"/>
  <c r="T2262" i="3"/>
  <c r="U2262" i="3" s="1"/>
  <c r="V2262" i="3" s="1"/>
  <c r="W2262" i="3" s="1"/>
  <c r="X2262" i="3" s="1"/>
  <c r="Y2262" i="3" s="1"/>
  <c r="Z2262" i="3" s="1"/>
  <c r="AA2262" i="3" s="1"/>
  <c r="AB2262" i="3" s="1"/>
  <c r="AC2262" i="3" s="1"/>
  <c r="M2262" i="3"/>
  <c r="N2262" i="3" s="1"/>
  <c r="O2262" i="3" s="1"/>
  <c r="P2262" i="3" s="1"/>
  <c r="Q2262" i="3" s="1"/>
  <c r="R2262" i="3" s="1"/>
  <c r="S2262" i="3" s="1"/>
  <c r="K2262" i="3"/>
  <c r="J2262" i="3"/>
  <c r="I2262" i="3"/>
  <c r="L2262" i="3" s="1"/>
  <c r="AJ2261" i="3"/>
  <c r="AK2261" i="3" s="1"/>
  <c r="I2261" i="3"/>
  <c r="M2261" i="3" s="1"/>
  <c r="N2261" i="3" s="1"/>
  <c r="O2261" i="3" s="1"/>
  <c r="P2261" i="3" s="1"/>
  <c r="Q2261" i="3" s="1"/>
  <c r="R2261" i="3" s="1"/>
  <c r="S2261" i="3" s="1"/>
  <c r="AJ2260" i="3"/>
  <c r="AK2260" i="3" s="1"/>
  <c r="M2260" i="3"/>
  <c r="N2260" i="3" s="1"/>
  <c r="O2260" i="3" s="1"/>
  <c r="P2260" i="3" s="1"/>
  <c r="Q2260" i="3" s="1"/>
  <c r="R2260" i="3" s="1"/>
  <c r="S2260" i="3" s="1"/>
  <c r="I2260" i="3"/>
  <c r="T2260" i="3" s="1"/>
  <c r="U2260" i="3" s="1"/>
  <c r="V2260" i="3" s="1"/>
  <c r="W2260" i="3" s="1"/>
  <c r="X2260" i="3" s="1"/>
  <c r="Y2260" i="3" s="1"/>
  <c r="Z2260" i="3" s="1"/>
  <c r="AA2260" i="3" s="1"/>
  <c r="AB2260" i="3" s="1"/>
  <c r="AC2260" i="3" s="1"/>
  <c r="AJ2259" i="3"/>
  <c r="AK2259" i="3" s="1"/>
  <c r="K2259" i="3"/>
  <c r="I2259" i="3"/>
  <c r="L2259" i="3" s="1"/>
  <c r="AJ2258" i="3"/>
  <c r="AK2258" i="3" s="1"/>
  <c r="I2258" i="3"/>
  <c r="AJ2257" i="3"/>
  <c r="AK2257" i="3" s="1"/>
  <c r="I2257" i="3"/>
  <c r="AJ2256" i="3"/>
  <c r="AK2256" i="3" s="1"/>
  <c r="M2256" i="3"/>
  <c r="N2256" i="3" s="1"/>
  <c r="O2256" i="3" s="1"/>
  <c r="P2256" i="3" s="1"/>
  <c r="Q2256" i="3" s="1"/>
  <c r="R2256" i="3" s="1"/>
  <c r="S2256" i="3" s="1"/>
  <c r="I2256" i="3"/>
  <c r="AJ2255" i="3"/>
  <c r="AK2255" i="3" s="1"/>
  <c r="T2255" i="3"/>
  <c r="U2255" i="3" s="1"/>
  <c r="V2255" i="3" s="1"/>
  <c r="W2255" i="3" s="1"/>
  <c r="X2255" i="3" s="1"/>
  <c r="Y2255" i="3" s="1"/>
  <c r="Z2255" i="3" s="1"/>
  <c r="AA2255" i="3" s="1"/>
  <c r="AB2255" i="3" s="1"/>
  <c r="AC2255" i="3" s="1"/>
  <c r="K2255" i="3"/>
  <c r="I2255" i="3"/>
  <c r="L2255" i="3" s="1"/>
  <c r="AJ2254" i="3"/>
  <c r="AK2254" i="3" s="1"/>
  <c r="I2254" i="3"/>
  <c r="AJ2253" i="3"/>
  <c r="AK2253" i="3" s="1"/>
  <c r="I2253" i="3"/>
  <c r="AJ2252" i="3"/>
  <c r="AK2252" i="3" s="1"/>
  <c r="I2252" i="3"/>
  <c r="AJ2251" i="3"/>
  <c r="AK2251" i="3" s="1"/>
  <c r="M2251" i="3"/>
  <c r="N2251" i="3" s="1"/>
  <c r="O2251" i="3" s="1"/>
  <c r="P2251" i="3" s="1"/>
  <c r="Q2251" i="3" s="1"/>
  <c r="R2251" i="3" s="1"/>
  <c r="S2251" i="3" s="1"/>
  <c r="K2251" i="3"/>
  <c r="I2251" i="3"/>
  <c r="L2251" i="3" s="1"/>
  <c r="AJ2250" i="3"/>
  <c r="AK2250" i="3" s="1"/>
  <c r="I2250" i="3"/>
  <c r="J2250" i="3" s="1"/>
  <c r="AJ2249" i="3"/>
  <c r="AK2249" i="3" s="1"/>
  <c r="M2249" i="3"/>
  <c r="N2249" i="3" s="1"/>
  <c r="O2249" i="3" s="1"/>
  <c r="P2249" i="3" s="1"/>
  <c r="Q2249" i="3" s="1"/>
  <c r="R2249" i="3" s="1"/>
  <c r="S2249" i="3" s="1"/>
  <c r="I2249" i="3"/>
  <c r="AJ2248" i="3"/>
  <c r="AK2248" i="3" s="1"/>
  <c r="T2248" i="3"/>
  <c r="U2248" i="3" s="1"/>
  <c r="V2248" i="3" s="1"/>
  <c r="W2248" i="3" s="1"/>
  <c r="X2248" i="3" s="1"/>
  <c r="Y2248" i="3" s="1"/>
  <c r="Z2248" i="3" s="1"/>
  <c r="AA2248" i="3" s="1"/>
  <c r="AB2248" i="3" s="1"/>
  <c r="AC2248" i="3" s="1"/>
  <c r="M2248" i="3"/>
  <c r="N2248" i="3" s="1"/>
  <c r="O2248" i="3" s="1"/>
  <c r="P2248" i="3" s="1"/>
  <c r="Q2248" i="3" s="1"/>
  <c r="R2248" i="3" s="1"/>
  <c r="S2248" i="3" s="1"/>
  <c r="L2248" i="3"/>
  <c r="J2248" i="3"/>
  <c r="I2248" i="3"/>
  <c r="K2248" i="3" s="1"/>
  <c r="AJ2247" i="3"/>
  <c r="AK2247" i="3" s="1"/>
  <c r="M2247" i="3"/>
  <c r="N2247" i="3" s="1"/>
  <c r="O2247" i="3" s="1"/>
  <c r="P2247" i="3" s="1"/>
  <c r="Q2247" i="3" s="1"/>
  <c r="R2247" i="3" s="1"/>
  <c r="S2247" i="3" s="1"/>
  <c r="I2247" i="3"/>
  <c r="L2247" i="3" s="1"/>
  <c r="AJ2246" i="3"/>
  <c r="AK2246" i="3" s="1"/>
  <c r="T2246" i="3"/>
  <c r="U2246" i="3" s="1"/>
  <c r="V2246" i="3" s="1"/>
  <c r="W2246" i="3" s="1"/>
  <c r="X2246" i="3" s="1"/>
  <c r="Y2246" i="3" s="1"/>
  <c r="Z2246" i="3" s="1"/>
  <c r="AA2246" i="3" s="1"/>
  <c r="AB2246" i="3" s="1"/>
  <c r="AC2246" i="3" s="1"/>
  <c r="I2246" i="3"/>
  <c r="AJ2245" i="3"/>
  <c r="AK2245" i="3" s="1"/>
  <c r="I2245" i="3"/>
  <c r="AJ2244" i="3"/>
  <c r="AK2244" i="3" s="1"/>
  <c r="I2244" i="3"/>
  <c r="AJ2243" i="3"/>
  <c r="AK2243" i="3" s="1"/>
  <c r="I2243" i="3"/>
  <c r="AJ2242" i="3"/>
  <c r="AK2242" i="3" s="1"/>
  <c r="I2242" i="3"/>
  <c r="AJ2241" i="3"/>
  <c r="AK2241" i="3" s="1"/>
  <c r="I2241" i="3"/>
  <c r="M2241" i="3" s="1"/>
  <c r="N2241" i="3" s="1"/>
  <c r="O2241" i="3" s="1"/>
  <c r="P2241" i="3" s="1"/>
  <c r="Q2241" i="3" s="1"/>
  <c r="R2241" i="3" s="1"/>
  <c r="S2241" i="3" s="1"/>
  <c r="AJ2240" i="3"/>
  <c r="AK2240" i="3" s="1"/>
  <c r="I2240" i="3"/>
  <c r="T2240" i="3" s="1"/>
  <c r="U2240" i="3" s="1"/>
  <c r="V2240" i="3" s="1"/>
  <c r="W2240" i="3" s="1"/>
  <c r="X2240" i="3" s="1"/>
  <c r="Y2240" i="3" s="1"/>
  <c r="Z2240" i="3" s="1"/>
  <c r="AA2240" i="3" s="1"/>
  <c r="AB2240" i="3" s="1"/>
  <c r="AC2240" i="3" s="1"/>
  <c r="AJ2239" i="3"/>
  <c r="AK2239" i="3" s="1"/>
  <c r="M2239" i="3"/>
  <c r="N2239" i="3" s="1"/>
  <c r="O2239" i="3" s="1"/>
  <c r="P2239" i="3" s="1"/>
  <c r="Q2239" i="3" s="1"/>
  <c r="R2239" i="3" s="1"/>
  <c r="S2239" i="3" s="1"/>
  <c r="K2239" i="3"/>
  <c r="I2239" i="3"/>
  <c r="L2239" i="3" s="1"/>
  <c r="AJ2238" i="3"/>
  <c r="AK2238" i="3" s="1"/>
  <c r="I2238" i="3"/>
  <c r="J2238" i="3" s="1"/>
  <c r="AJ2237" i="3"/>
  <c r="AK2237" i="3" s="1"/>
  <c r="I2237" i="3"/>
  <c r="M2237" i="3" s="1"/>
  <c r="N2237" i="3" s="1"/>
  <c r="O2237" i="3" s="1"/>
  <c r="P2237" i="3" s="1"/>
  <c r="Q2237" i="3" s="1"/>
  <c r="R2237" i="3" s="1"/>
  <c r="S2237" i="3" s="1"/>
  <c r="AJ2236" i="3"/>
  <c r="AK2236" i="3" s="1"/>
  <c r="I2236" i="3"/>
  <c r="AJ2235" i="3"/>
  <c r="AK2235" i="3" s="1"/>
  <c r="I2235" i="3"/>
  <c r="L2235" i="3" s="1"/>
  <c r="AJ2234" i="3"/>
  <c r="AK2234" i="3" s="1"/>
  <c r="I2234" i="3"/>
  <c r="T2234" i="3" s="1"/>
  <c r="U2234" i="3" s="1"/>
  <c r="V2234" i="3" s="1"/>
  <c r="W2234" i="3" s="1"/>
  <c r="X2234" i="3" s="1"/>
  <c r="Y2234" i="3" s="1"/>
  <c r="Z2234" i="3" s="1"/>
  <c r="AA2234" i="3" s="1"/>
  <c r="AB2234" i="3" s="1"/>
  <c r="AC2234" i="3" s="1"/>
  <c r="AJ2233" i="3"/>
  <c r="AK2233" i="3" s="1"/>
  <c r="I2233" i="3"/>
  <c r="AJ2232" i="3"/>
  <c r="AK2232" i="3" s="1"/>
  <c r="I2232" i="3"/>
  <c r="AJ2231" i="3"/>
  <c r="AK2231" i="3" s="1"/>
  <c r="I2231" i="3"/>
  <c r="AJ2230" i="3"/>
  <c r="AK2230" i="3" s="1"/>
  <c r="I2230" i="3"/>
  <c r="AJ2229" i="3"/>
  <c r="AK2229" i="3" s="1"/>
  <c r="I2229" i="3"/>
  <c r="J2229" i="3" s="1"/>
  <c r="AJ2228" i="3"/>
  <c r="AK2228" i="3" s="1"/>
  <c r="I2228" i="3"/>
  <c r="T2228" i="3" s="1"/>
  <c r="U2228" i="3" s="1"/>
  <c r="V2228" i="3" s="1"/>
  <c r="W2228" i="3" s="1"/>
  <c r="X2228" i="3" s="1"/>
  <c r="Y2228" i="3" s="1"/>
  <c r="Z2228" i="3" s="1"/>
  <c r="AA2228" i="3" s="1"/>
  <c r="AB2228" i="3" s="1"/>
  <c r="AC2228" i="3" s="1"/>
  <c r="AJ2227" i="3"/>
  <c r="AK2227" i="3" s="1"/>
  <c r="I2227" i="3"/>
  <c r="AJ2226" i="3"/>
  <c r="AK2226" i="3" s="1"/>
  <c r="T2226" i="3"/>
  <c r="U2226" i="3" s="1"/>
  <c r="V2226" i="3" s="1"/>
  <c r="W2226" i="3" s="1"/>
  <c r="X2226" i="3" s="1"/>
  <c r="Y2226" i="3" s="1"/>
  <c r="Z2226" i="3" s="1"/>
  <c r="AA2226" i="3" s="1"/>
  <c r="AB2226" i="3" s="1"/>
  <c r="AC2226" i="3" s="1"/>
  <c r="M2226" i="3"/>
  <c r="N2226" i="3" s="1"/>
  <c r="O2226" i="3" s="1"/>
  <c r="P2226" i="3" s="1"/>
  <c r="Q2226" i="3" s="1"/>
  <c r="R2226" i="3" s="1"/>
  <c r="S2226" i="3" s="1"/>
  <c r="AD2226" i="3" s="1"/>
  <c r="K2226" i="3"/>
  <c r="J2226" i="3"/>
  <c r="I2226" i="3"/>
  <c r="L2226" i="3" s="1"/>
  <c r="AJ2225" i="3"/>
  <c r="AK2225" i="3" s="1"/>
  <c r="M2225" i="3"/>
  <c r="N2225" i="3" s="1"/>
  <c r="O2225" i="3" s="1"/>
  <c r="P2225" i="3" s="1"/>
  <c r="Q2225" i="3" s="1"/>
  <c r="R2225" i="3" s="1"/>
  <c r="S2225" i="3" s="1"/>
  <c r="I2225" i="3"/>
  <c r="J2225" i="3" s="1"/>
  <c r="AJ2224" i="3"/>
  <c r="AK2224" i="3" s="1"/>
  <c r="T2224" i="3"/>
  <c r="U2224" i="3" s="1"/>
  <c r="V2224" i="3" s="1"/>
  <c r="W2224" i="3" s="1"/>
  <c r="X2224" i="3" s="1"/>
  <c r="Y2224" i="3" s="1"/>
  <c r="Z2224" i="3" s="1"/>
  <c r="AA2224" i="3" s="1"/>
  <c r="AB2224" i="3" s="1"/>
  <c r="AC2224" i="3" s="1"/>
  <c r="M2224" i="3"/>
  <c r="N2224" i="3" s="1"/>
  <c r="O2224" i="3" s="1"/>
  <c r="P2224" i="3" s="1"/>
  <c r="Q2224" i="3" s="1"/>
  <c r="R2224" i="3" s="1"/>
  <c r="S2224" i="3" s="1"/>
  <c r="K2224" i="3"/>
  <c r="J2224" i="3"/>
  <c r="I2224" i="3"/>
  <c r="L2224" i="3" s="1"/>
  <c r="AJ2223" i="3"/>
  <c r="AK2223" i="3" s="1"/>
  <c r="T2223" i="3"/>
  <c r="U2223" i="3" s="1"/>
  <c r="V2223" i="3" s="1"/>
  <c r="W2223" i="3" s="1"/>
  <c r="X2223" i="3" s="1"/>
  <c r="Y2223" i="3" s="1"/>
  <c r="Z2223" i="3" s="1"/>
  <c r="AA2223" i="3" s="1"/>
  <c r="AB2223" i="3" s="1"/>
  <c r="AC2223" i="3" s="1"/>
  <c r="I2223" i="3"/>
  <c r="L2223" i="3" s="1"/>
  <c r="AJ2222" i="3"/>
  <c r="AK2222" i="3" s="1"/>
  <c r="I2222" i="3"/>
  <c r="AJ2221" i="3"/>
  <c r="AK2221" i="3" s="1"/>
  <c r="M2221" i="3"/>
  <c r="N2221" i="3" s="1"/>
  <c r="O2221" i="3" s="1"/>
  <c r="P2221" i="3" s="1"/>
  <c r="Q2221" i="3" s="1"/>
  <c r="R2221" i="3" s="1"/>
  <c r="S2221" i="3" s="1"/>
  <c r="J2221" i="3"/>
  <c r="I2221" i="3"/>
  <c r="AJ2220" i="3"/>
  <c r="AK2220" i="3" s="1"/>
  <c r="T2220" i="3"/>
  <c r="U2220" i="3" s="1"/>
  <c r="V2220" i="3" s="1"/>
  <c r="W2220" i="3" s="1"/>
  <c r="X2220" i="3" s="1"/>
  <c r="Y2220" i="3" s="1"/>
  <c r="Z2220" i="3" s="1"/>
  <c r="AA2220" i="3" s="1"/>
  <c r="AB2220" i="3" s="1"/>
  <c r="AC2220" i="3" s="1"/>
  <c r="I2220" i="3"/>
  <c r="AJ2219" i="3"/>
  <c r="AK2219" i="3" s="1"/>
  <c r="I2219" i="3"/>
  <c r="L2219" i="3" s="1"/>
  <c r="AJ2218" i="3"/>
  <c r="AK2218" i="3" s="1"/>
  <c r="I2218" i="3"/>
  <c r="T2218" i="3" s="1"/>
  <c r="U2218" i="3" s="1"/>
  <c r="V2218" i="3" s="1"/>
  <c r="W2218" i="3" s="1"/>
  <c r="X2218" i="3" s="1"/>
  <c r="Y2218" i="3" s="1"/>
  <c r="Z2218" i="3" s="1"/>
  <c r="AA2218" i="3" s="1"/>
  <c r="AB2218" i="3" s="1"/>
  <c r="AC2218" i="3" s="1"/>
  <c r="AJ2217" i="3"/>
  <c r="AK2217" i="3" s="1"/>
  <c r="I2217" i="3"/>
  <c r="AJ2216" i="3"/>
  <c r="AK2216" i="3" s="1"/>
  <c r="M2216" i="3"/>
  <c r="N2216" i="3" s="1"/>
  <c r="O2216" i="3" s="1"/>
  <c r="P2216" i="3" s="1"/>
  <c r="Q2216" i="3" s="1"/>
  <c r="R2216" i="3" s="1"/>
  <c r="S2216" i="3" s="1"/>
  <c r="I2216" i="3"/>
  <c r="L2216" i="3" s="1"/>
  <c r="AJ2215" i="3"/>
  <c r="AK2215" i="3" s="1"/>
  <c r="J2215" i="3"/>
  <c r="I2215" i="3"/>
  <c r="AJ2214" i="3"/>
  <c r="AK2214" i="3" s="1"/>
  <c r="I2214" i="3"/>
  <c r="J2214" i="3" s="1"/>
  <c r="AJ2213" i="3"/>
  <c r="AK2213" i="3" s="1"/>
  <c r="I2213" i="3"/>
  <c r="M2213" i="3" s="1"/>
  <c r="N2213" i="3" s="1"/>
  <c r="O2213" i="3" s="1"/>
  <c r="P2213" i="3" s="1"/>
  <c r="Q2213" i="3" s="1"/>
  <c r="R2213" i="3" s="1"/>
  <c r="S2213" i="3" s="1"/>
  <c r="AJ2212" i="3"/>
  <c r="AK2212" i="3" s="1"/>
  <c r="T2212" i="3"/>
  <c r="U2212" i="3" s="1"/>
  <c r="V2212" i="3" s="1"/>
  <c r="W2212" i="3" s="1"/>
  <c r="X2212" i="3" s="1"/>
  <c r="Y2212" i="3" s="1"/>
  <c r="Z2212" i="3" s="1"/>
  <c r="AA2212" i="3" s="1"/>
  <c r="AB2212" i="3" s="1"/>
  <c r="AC2212" i="3" s="1"/>
  <c r="I2212" i="3"/>
  <c r="K2212" i="3" s="1"/>
  <c r="AJ2211" i="3"/>
  <c r="AK2211" i="3" s="1"/>
  <c r="I2211" i="3"/>
  <c r="L2211" i="3" s="1"/>
  <c r="AJ2210" i="3"/>
  <c r="AK2210" i="3" s="1"/>
  <c r="T2210" i="3"/>
  <c r="U2210" i="3" s="1"/>
  <c r="V2210" i="3" s="1"/>
  <c r="W2210" i="3" s="1"/>
  <c r="X2210" i="3" s="1"/>
  <c r="Y2210" i="3" s="1"/>
  <c r="Z2210" i="3" s="1"/>
  <c r="AA2210" i="3" s="1"/>
  <c r="AB2210" i="3" s="1"/>
  <c r="AC2210" i="3" s="1"/>
  <c r="L2210" i="3"/>
  <c r="K2210" i="3"/>
  <c r="J2210" i="3"/>
  <c r="I2210" i="3"/>
  <c r="M2210" i="3" s="1"/>
  <c r="N2210" i="3" s="1"/>
  <c r="O2210" i="3" s="1"/>
  <c r="P2210" i="3" s="1"/>
  <c r="Q2210" i="3" s="1"/>
  <c r="R2210" i="3" s="1"/>
  <c r="S2210" i="3" s="1"/>
  <c r="AJ2209" i="3"/>
  <c r="AK2209" i="3" s="1"/>
  <c r="I2209" i="3"/>
  <c r="AJ2208" i="3"/>
  <c r="AK2208" i="3" s="1"/>
  <c r="J2208" i="3"/>
  <c r="I2208" i="3"/>
  <c r="AJ2207" i="3"/>
  <c r="AK2207" i="3" s="1"/>
  <c r="I2207" i="3"/>
  <c r="AJ2206" i="3"/>
  <c r="AK2206" i="3" s="1"/>
  <c r="I2206" i="3"/>
  <c r="AJ2205" i="3"/>
  <c r="AK2205" i="3" s="1"/>
  <c r="I2205" i="3"/>
  <c r="AJ2204" i="3"/>
  <c r="AK2204" i="3" s="1"/>
  <c r="M2204" i="3"/>
  <c r="N2204" i="3" s="1"/>
  <c r="O2204" i="3" s="1"/>
  <c r="P2204" i="3" s="1"/>
  <c r="Q2204" i="3" s="1"/>
  <c r="R2204" i="3" s="1"/>
  <c r="S2204" i="3" s="1"/>
  <c r="I2204" i="3"/>
  <c r="AJ2203" i="3"/>
  <c r="AK2203" i="3" s="1"/>
  <c r="T2203" i="3"/>
  <c r="U2203" i="3" s="1"/>
  <c r="V2203" i="3" s="1"/>
  <c r="W2203" i="3" s="1"/>
  <c r="X2203" i="3" s="1"/>
  <c r="Y2203" i="3" s="1"/>
  <c r="Z2203" i="3" s="1"/>
  <c r="AA2203" i="3" s="1"/>
  <c r="AB2203" i="3" s="1"/>
  <c r="AC2203" i="3" s="1"/>
  <c r="M2203" i="3"/>
  <c r="N2203" i="3" s="1"/>
  <c r="O2203" i="3" s="1"/>
  <c r="P2203" i="3" s="1"/>
  <c r="Q2203" i="3" s="1"/>
  <c r="R2203" i="3" s="1"/>
  <c r="S2203" i="3" s="1"/>
  <c r="I2203" i="3"/>
  <c r="L2203" i="3" s="1"/>
  <c r="AJ2202" i="3"/>
  <c r="AK2202" i="3" s="1"/>
  <c r="I2202" i="3"/>
  <c r="J2202" i="3" s="1"/>
  <c r="AJ2201" i="3"/>
  <c r="AK2201" i="3" s="1"/>
  <c r="I2201" i="3"/>
  <c r="AJ2200" i="3"/>
  <c r="AK2200" i="3" s="1"/>
  <c r="L2200" i="3"/>
  <c r="J2200" i="3"/>
  <c r="I2200" i="3"/>
  <c r="K2200" i="3" s="1"/>
  <c r="AJ2199" i="3"/>
  <c r="AK2199" i="3" s="1"/>
  <c r="T2199" i="3"/>
  <c r="U2199" i="3" s="1"/>
  <c r="V2199" i="3" s="1"/>
  <c r="W2199" i="3" s="1"/>
  <c r="X2199" i="3" s="1"/>
  <c r="Y2199" i="3" s="1"/>
  <c r="Z2199" i="3" s="1"/>
  <c r="AA2199" i="3" s="1"/>
  <c r="AB2199" i="3" s="1"/>
  <c r="AC2199" i="3" s="1"/>
  <c r="I2199" i="3"/>
  <c r="AJ2198" i="3"/>
  <c r="AK2198" i="3" s="1"/>
  <c r="I2198" i="3"/>
  <c r="J2198" i="3" s="1"/>
  <c r="AJ2197" i="3"/>
  <c r="AK2197" i="3" s="1"/>
  <c r="I2197" i="3"/>
  <c r="AJ2196" i="3"/>
  <c r="AK2196" i="3" s="1"/>
  <c r="T2196" i="3"/>
  <c r="U2196" i="3" s="1"/>
  <c r="V2196" i="3" s="1"/>
  <c r="W2196" i="3" s="1"/>
  <c r="X2196" i="3" s="1"/>
  <c r="Y2196" i="3" s="1"/>
  <c r="Z2196" i="3" s="1"/>
  <c r="AA2196" i="3" s="1"/>
  <c r="AB2196" i="3" s="1"/>
  <c r="AC2196" i="3" s="1"/>
  <c r="I2196" i="3"/>
  <c r="AJ2195" i="3"/>
  <c r="AK2195" i="3" s="1"/>
  <c r="K2195" i="3"/>
  <c r="I2195" i="3"/>
  <c r="L2195" i="3" s="1"/>
  <c r="AJ2194" i="3"/>
  <c r="AK2194" i="3" s="1"/>
  <c r="I2194" i="3"/>
  <c r="J2194" i="3" s="1"/>
  <c r="AJ2193" i="3"/>
  <c r="AK2193" i="3" s="1"/>
  <c r="I2193" i="3"/>
  <c r="AJ2192" i="3"/>
  <c r="AK2192" i="3" s="1"/>
  <c r="T2192" i="3"/>
  <c r="U2192" i="3" s="1"/>
  <c r="V2192" i="3" s="1"/>
  <c r="W2192" i="3" s="1"/>
  <c r="X2192" i="3" s="1"/>
  <c r="Y2192" i="3" s="1"/>
  <c r="Z2192" i="3" s="1"/>
  <c r="AA2192" i="3" s="1"/>
  <c r="AB2192" i="3" s="1"/>
  <c r="AC2192" i="3" s="1"/>
  <c r="M2192" i="3"/>
  <c r="N2192" i="3" s="1"/>
  <c r="O2192" i="3" s="1"/>
  <c r="P2192" i="3" s="1"/>
  <c r="Q2192" i="3" s="1"/>
  <c r="R2192" i="3" s="1"/>
  <c r="S2192" i="3" s="1"/>
  <c r="I2192" i="3"/>
  <c r="K2192" i="3" s="1"/>
  <c r="AJ2191" i="3"/>
  <c r="AK2191" i="3" s="1"/>
  <c r="M2191" i="3"/>
  <c r="N2191" i="3" s="1"/>
  <c r="O2191" i="3" s="1"/>
  <c r="P2191" i="3" s="1"/>
  <c r="Q2191" i="3" s="1"/>
  <c r="R2191" i="3" s="1"/>
  <c r="S2191" i="3" s="1"/>
  <c r="I2191" i="3"/>
  <c r="AJ2190" i="3"/>
  <c r="AK2190" i="3" s="1"/>
  <c r="M2190" i="3"/>
  <c r="N2190" i="3" s="1"/>
  <c r="O2190" i="3" s="1"/>
  <c r="P2190" i="3" s="1"/>
  <c r="Q2190" i="3" s="1"/>
  <c r="R2190" i="3" s="1"/>
  <c r="S2190" i="3" s="1"/>
  <c r="K2190" i="3"/>
  <c r="I2190" i="3"/>
  <c r="L2190" i="3" s="1"/>
  <c r="AJ2189" i="3"/>
  <c r="AK2189" i="3" s="1"/>
  <c r="M2189" i="3"/>
  <c r="N2189" i="3" s="1"/>
  <c r="O2189" i="3" s="1"/>
  <c r="P2189" i="3" s="1"/>
  <c r="Q2189" i="3" s="1"/>
  <c r="R2189" i="3" s="1"/>
  <c r="S2189" i="3" s="1"/>
  <c r="J2189" i="3"/>
  <c r="I2189" i="3"/>
  <c r="AJ2188" i="3"/>
  <c r="AK2188" i="3" s="1"/>
  <c r="I2188" i="3"/>
  <c r="J2188" i="3" s="1"/>
  <c r="AJ2187" i="3"/>
  <c r="AK2187" i="3" s="1"/>
  <c r="I2187" i="3"/>
  <c r="L2187" i="3" s="1"/>
  <c r="AJ2186" i="3"/>
  <c r="AK2186" i="3" s="1"/>
  <c r="I2186" i="3"/>
  <c r="AJ2185" i="3"/>
  <c r="AK2185" i="3" s="1"/>
  <c r="M2185" i="3"/>
  <c r="N2185" i="3" s="1"/>
  <c r="O2185" i="3" s="1"/>
  <c r="P2185" i="3" s="1"/>
  <c r="Q2185" i="3" s="1"/>
  <c r="R2185" i="3" s="1"/>
  <c r="S2185" i="3" s="1"/>
  <c r="J2185" i="3"/>
  <c r="I2185" i="3"/>
  <c r="AJ2184" i="3"/>
  <c r="AK2184" i="3" s="1"/>
  <c r="T2184" i="3"/>
  <c r="U2184" i="3" s="1"/>
  <c r="V2184" i="3" s="1"/>
  <c r="W2184" i="3" s="1"/>
  <c r="X2184" i="3" s="1"/>
  <c r="Y2184" i="3" s="1"/>
  <c r="Z2184" i="3" s="1"/>
  <c r="AA2184" i="3" s="1"/>
  <c r="AB2184" i="3" s="1"/>
  <c r="AC2184" i="3" s="1"/>
  <c r="M2184" i="3"/>
  <c r="N2184" i="3" s="1"/>
  <c r="O2184" i="3" s="1"/>
  <c r="P2184" i="3" s="1"/>
  <c r="Q2184" i="3" s="1"/>
  <c r="R2184" i="3" s="1"/>
  <c r="S2184" i="3" s="1"/>
  <c r="L2184" i="3"/>
  <c r="I2184" i="3"/>
  <c r="K2184" i="3" s="1"/>
  <c r="AJ2183" i="3"/>
  <c r="AK2183" i="3" s="1"/>
  <c r="I2183" i="3"/>
  <c r="L2183" i="3" s="1"/>
  <c r="AJ2182" i="3"/>
  <c r="AK2182" i="3" s="1"/>
  <c r="I2182" i="3"/>
  <c r="AJ2181" i="3"/>
  <c r="AK2181" i="3" s="1"/>
  <c r="I2181" i="3"/>
  <c r="M2181" i="3" s="1"/>
  <c r="N2181" i="3" s="1"/>
  <c r="O2181" i="3" s="1"/>
  <c r="P2181" i="3" s="1"/>
  <c r="Q2181" i="3" s="1"/>
  <c r="R2181" i="3" s="1"/>
  <c r="S2181" i="3" s="1"/>
  <c r="AJ2180" i="3"/>
  <c r="AK2180" i="3" s="1"/>
  <c r="I2180" i="3"/>
  <c r="AJ2179" i="3"/>
  <c r="AK2179" i="3" s="1"/>
  <c r="M2179" i="3"/>
  <c r="N2179" i="3" s="1"/>
  <c r="O2179" i="3" s="1"/>
  <c r="P2179" i="3" s="1"/>
  <c r="Q2179" i="3" s="1"/>
  <c r="R2179" i="3" s="1"/>
  <c r="S2179" i="3" s="1"/>
  <c r="J2179" i="3"/>
  <c r="I2179" i="3"/>
  <c r="AJ2178" i="3"/>
  <c r="AK2178" i="3" s="1"/>
  <c r="I2178" i="3"/>
  <c r="L2178" i="3" s="1"/>
  <c r="AJ2177" i="3"/>
  <c r="AK2177" i="3" s="1"/>
  <c r="I2177" i="3"/>
  <c r="M2177" i="3" s="1"/>
  <c r="N2177" i="3" s="1"/>
  <c r="O2177" i="3" s="1"/>
  <c r="P2177" i="3" s="1"/>
  <c r="Q2177" i="3" s="1"/>
  <c r="R2177" i="3" s="1"/>
  <c r="S2177" i="3" s="1"/>
  <c r="AJ2176" i="3"/>
  <c r="AK2176" i="3" s="1"/>
  <c r="I2176" i="3"/>
  <c r="AJ2175" i="3"/>
  <c r="AK2175" i="3" s="1"/>
  <c r="I2175" i="3"/>
  <c r="L2175" i="3" s="1"/>
  <c r="AK2174" i="3"/>
  <c r="AJ2174" i="3"/>
  <c r="I2174" i="3"/>
  <c r="AJ2173" i="3"/>
  <c r="AK2173" i="3" s="1"/>
  <c r="I2173" i="3"/>
  <c r="K2173" i="3" s="1"/>
  <c r="AJ2172" i="3"/>
  <c r="AK2172" i="3" s="1"/>
  <c r="L2172" i="3"/>
  <c r="I2172" i="3"/>
  <c r="AJ2171" i="3"/>
  <c r="AK2171" i="3" s="1"/>
  <c r="I2171" i="3"/>
  <c r="AJ2170" i="3"/>
  <c r="AK2170" i="3" s="1"/>
  <c r="I2170" i="3"/>
  <c r="AJ2169" i="3"/>
  <c r="AK2169" i="3" s="1"/>
  <c r="I2169" i="3"/>
  <c r="AJ2168" i="3"/>
  <c r="AK2168" i="3" s="1"/>
  <c r="J2168" i="3"/>
  <c r="I2168" i="3"/>
  <c r="T2168" i="3" s="1"/>
  <c r="U2168" i="3" s="1"/>
  <c r="V2168" i="3" s="1"/>
  <c r="W2168" i="3" s="1"/>
  <c r="X2168" i="3" s="1"/>
  <c r="Y2168" i="3" s="1"/>
  <c r="Z2168" i="3" s="1"/>
  <c r="AA2168" i="3" s="1"/>
  <c r="AB2168" i="3" s="1"/>
  <c r="AC2168" i="3" s="1"/>
  <c r="AJ2167" i="3"/>
  <c r="AK2167" i="3" s="1"/>
  <c r="K2167" i="3"/>
  <c r="J2167" i="3"/>
  <c r="I2167" i="3"/>
  <c r="T2167" i="3" s="1"/>
  <c r="U2167" i="3" s="1"/>
  <c r="V2167" i="3" s="1"/>
  <c r="W2167" i="3" s="1"/>
  <c r="X2167" i="3" s="1"/>
  <c r="Y2167" i="3" s="1"/>
  <c r="Z2167" i="3" s="1"/>
  <c r="AA2167" i="3" s="1"/>
  <c r="AB2167" i="3" s="1"/>
  <c r="AC2167" i="3" s="1"/>
  <c r="AJ2166" i="3"/>
  <c r="AK2166" i="3" s="1"/>
  <c r="I2166" i="3"/>
  <c r="M2166" i="3" s="1"/>
  <c r="N2166" i="3" s="1"/>
  <c r="O2166" i="3" s="1"/>
  <c r="P2166" i="3" s="1"/>
  <c r="Q2166" i="3" s="1"/>
  <c r="R2166" i="3" s="1"/>
  <c r="S2166" i="3" s="1"/>
  <c r="AJ2165" i="3"/>
  <c r="AK2165" i="3" s="1"/>
  <c r="L2165" i="3"/>
  <c r="I2165" i="3"/>
  <c r="AJ2164" i="3"/>
  <c r="AK2164" i="3" s="1"/>
  <c r="V2164" i="3"/>
  <c r="W2164" i="3" s="1"/>
  <c r="X2164" i="3" s="1"/>
  <c r="Y2164" i="3" s="1"/>
  <c r="Z2164" i="3" s="1"/>
  <c r="AA2164" i="3" s="1"/>
  <c r="AB2164" i="3" s="1"/>
  <c r="AC2164" i="3" s="1"/>
  <c r="M2164" i="3"/>
  <c r="N2164" i="3" s="1"/>
  <c r="O2164" i="3" s="1"/>
  <c r="P2164" i="3" s="1"/>
  <c r="Q2164" i="3" s="1"/>
  <c r="R2164" i="3" s="1"/>
  <c r="S2164" i="3" s="1"/>
  <c r="I2164" i="3"/>
  <c r="T2164" i="3" s="1"/>
  <c r="U2164" i="3" s="1"/>
  <c r="AJ2163" i="3"/>
  <c r="AK2163" i="3" s="1"/>
  <c r="I2163" i="3"/>
  <c r="K2163" i="3" s="1"/>
  <c r="AJ2162" i="3"/>
  <c r="AK2162" i="3" s="1"/>
  <c r="I2162" i="3"/>
  <c r="M2162" i="3" s="1"/>
  <c r="N2162" i="3" s="1"/>
  <c r="O2162" i="3" s="1"/>
  <c r="P2162" i="3" s="1"/>
  <c r="Q2162" i="3" s="1"/>
  <c r="R2162" i="3" s="1"/>
  <c r="S2162" i="3" s="1"/>
  <c r="AJ2161" i="3"/>
  <c r="AK2161" i="3" s="1"/>
  <c r="I2161" i="3"/>
  <c r="K2161" i="3" s="1"/>
  <c r="AJ2160" i="3"/>
  <c r="AK2160" i="3" s="1"/>
  <c r="J2160" i="3"/>
  <c r="I2160" i="3"/>
  <c r="T2160" i="3" s="1"/>
  <c r="U2160" i="3" s="1"/>
  <c r="V2160" i="3" s="1"/>
  <c r="W2160" i="3" s="1"/>
  <c r="X2160" i="3" s="1"/>
  <c r="Y2160" i="3" s="1"/>
  <c r="Z2160" i="3" s="1"/>
  <c r="AA2160" i="3" s="1"/>
  <c r="AB2160" i="3" s="1"/>
  <c r="AC2160" i="3" s="1"/>
  <c r="AJ2159" i="3"/>
  <c r="AK2159" i="3" s="1"/>
  <c r="M2159" i="3"/>
  <c r="N2159" i="3" s="1"/>
  <c r="O2159" i="3" s="1"/>
  <c r="P2159" i="3" s="1"/>
  <c r="Q2159" i="3" s="1"/>
  <c r="R2159" i="3" s="1"/>
  <c r="S2159" i="3" s="1"/>
  <c r="L2159" i="3"/>
  <c r="K2159" i="3"/>
  <c r="J2159" i="3"/>
  <c r="I2159" i="3"/>
  <c r="T2159" i="3" s="1"/>
  <c r="U2159" i="3" s="1"/>
  <c r="V2159" i="3" s="1"/>
  <c r="W2159" i="3" s="1"/>
  <c r="X2159" i="3" s="1"/>
  <c r="Y2159" i="3" s="1"/>
  <c r="Z2159" i="3" s="1"/>
  <c r="AA2159" i="3" s="1"/>
  <c r="AB2159" i="3" s="1"/>
  <c r="AC2159" i="3" s="1"/>
  <c r="AJ2158" i="3"/>
  <c r="AK2158" i="3" s="1"/>
  <c r="P2158" i="3"/>
  <c r="Q2158" i="3" s="1"/>
  <c r="R2158" i="3" s="1"/>
  <c r="S2158" i="3" s="1"/>
  <c r="I2158" i="3"/>
  <c r="M2158" i="3" s="1"/>
  <c r="N2158" i="3" s="1"/>
  <c r="O2158" i="3" s="1"/>
  <c r="AJ2157" i="3"/>
  <c r="AK2157" i="3" s="1"/>
  <c r="I2157" i="3"/>
  <c r="AJ2156" i="3"/>
  <c r="AK2156" i="3" s="1"/>
  <c r="I2156" i="3"/>
  <c r="T2156" i="3" s="1"/>
  <c r="U2156" i="3" s="1"/>
  <c r="V2156" i="3" s="1"/>
  <c r="W2156" i="3" s="1"/>
  <c r="X2156" i="3" s="1"/>
  <c r="Y2156" i="3" s="1"/>
  <c r="Z2156" i="3" s="1"/>
  <c r="AA2156" i="3" s="1"/>
  <c r="AB2156" i="3" s="1"/>
  <c r="AC2156" i="3" s="1"/>
  <c r="AJ2155" i="3"/>
  <c r="AK2155" i="3" s="1"/>
  <c r="J2155" i="3"/>
  <c r="I2155" i="3"/>
  <c r="T2155" i="3" s="1"/>
  <c r="U2155" i="3" s="1"/>
  <c r="V2155" i="3" s="1"/>
  <c r="W2155" i="3" s="1"/>
  <c r="X2155" i="3" s="1"/>
  <c r="Y2155" i="3" s="1"/>
  <c r="Z2155" i="3" s="1"/>
  <c r="AA2155" i="3" s="1"/>
  <c r="AB2155" i="3" s="1"/>
  <c r="AC2155" i="3" s="1"/>
  <c r="AJ2154" i="3"/>
  <c r="AK2154" i="3" s="1"/>
  <c r="I2154" i="3"/>
  <c r="M2154" i="3" s="1"/>
  <c r="N2154" i="3" s="1"/>
  <c r="O2154" i="3" s="1"/>
  <c r="P2154" i="3" s="1"/>
  <c r="Q2154" i="3" s="1"/>
  <c r="R2154" i="3" s="1"/>
  <c r="S2154" i="3" s="1"/>
  <c r="AJ2153" i="3"/>
  <c r="AK2153" i="3" s="1"/>
  <c r="K2153" i="3"/>
  <c r="I2153" i="3"/>
  <c r="M2153" i="3" s="1"/>
  <c r="N2153" i="3" s="1"/>
  <c r="O2153" i="3" s="1"/>
  <c r="P2153" i="3" s="1"/>
  <c r="Q2153" i="3" s="1"/>
  <c r="R2153" i="3" s="1"/>
  <c r="S2153" i="3" s="1"/>
  <c r="AJ2152" i="3"/>
  <c r="AK2152" i="3" s="1"/>
  <c r="M2152" i="3"/>
  <c r="N2152" i="3" s="1"/>
  <c r="O2152" i="3" s="1"/>
  <c r="P2152" i="3" s="1"/>
  <c r="Q2152" i="3" s="1"/>
  <c r="R2152" i="3" s="1"/>
  <c r="S2152" i="3" s="1"/>
  <c r="K2152" i="3"/>
  <c r="I2152" i="3"/>
  <c r="T2152" i="3" s="1"/>
  <c r="U2152" i="3" s="1"/>
  <c r="V2152" i="3" s="1"/>
  <c r="W2152" i="3" s="1"/>
  <c r="X2152" i="3" s="1"/>
  <c r="Y2152" i="3" s="1"/>
  <c r="Z2152" i="3" s="1"/>
  <c r="AA2152" i="3" s="1"/>
  <c r="AB2152" i="3" s="1"/>
  <c r="AC2152" i="3" s="1"/>
  <c r="AJ2151" i="3"/>
  <c r="AK2151" i="3" s="1"/>
  <c r="I2151" i="3"/>
  <c r="K2151" i="3" s="1"/>
  <c r="AJ2150" i="3"/>
  <c r="AK2150" i="3" s="1"/>
  <c r="I2150" i="3"/>
  <c r="M2150" i="3" s="1"/>
  <c r="N2150" i="3" s="1"/>
  <c r="O2150" i="3" s="1"/>
  <c r="P2150" i="3" s="1"/>
  <c r="Q2150" i="3" s="1"/>
  <c r="R2150" i="3" s="1"/>
  <c r="S2150" i="3" s="1"/>
  <c r="AJ2149" i="3"/>
  <c r="AK2149" i="3" s="1"/>
  <c r="I2149" i="3"/>
  <c r="AJ2148" i="3"/>
  <c r="AK2148" i="3" s="1"/>
  <c r="I2148" i="3"/>
  <c r="T2148" i="3" s="1"/>
  <c r="U2148" i="3" s="1"/>
  <c r="V2148" i="3" s="1"/>
  <c r="W2148" i="3" s="1"/>
  <c r="X2148" i="3" s="1"/>
  <c r="Y2148" i="3" s="1"/>
  <c r="Z2148" i="3" s="1"/>
  <c r="AA2148" i="3" s="1"/>
  <c r="AB2148" i="3" s="1"/>
  <c r="AC2148" i="3" s="1"/>
  <c r="AJ2147" i="3"/>
  <c r="AK2147" i="3" s="1"/>
  <c r="I2147" i="3"/>
  <c r="AJ2146" i="3"/>
  <c r="AK2146" i="3" s="1"/>
  <c r="I2146" i="3"/>
  <c r="AJ2145" i="3"/>
  <c r="AK2145" i="3" s="1"/>
  <c r="M2145" i="3"/>
  <c r="N2145" i="3" s="1"/>
  <c r="O2145" i="3" s="1"/>
  <c r="P2145" i="3" s="1"/>
  <c r="Q2145" i="3" s="1"/>
  <c r="R2145" i="3" s="1"/>
  <c r="S2145" i="3" s="1"/>
  <c r="L2145" i="3"/>
  <c r="I2145" i="3"/>
  <c r="J2145" i="3" s="1"/>
  <c r="AJ2144" i="3"/>
  <c r="AK2144" i="3" s="1"/>
  <c r="I2144" i="3"/>
  <c r="AJ2143" i="3"/>
  <c r="AK2143" i="3" s="1"/>
  <c r="I2143" i="3"/>
  <c r="K2143" i="3" s="1"/>
  <c r="AJ2142" i="3"/>
  <c r="AK2142" i="3" s="1"/>
  <c r="I2142" i="3"/>
  <c r="M2142" i="3" s="1"/>
  <c r="N2142" i="3" s="1"/>
  <c r="O2142" i="3" s="1"/>
  <c r="P2142" i="3" s="1"/>
  <c r="Q2142" i="3" s="1"/>
  <c r="R2142" i="3" s="1"/>
  <c r="S2142" i="3" s="1"/>
  <c r="AJ2141" i="3"/>
  <c r="AK2141" i="3" s="1"/>
  <c r="T2141" i="3"/>
  <c r="U2141" i="3" s="1"/>
  <c r="V2141" i="3" s="1"/>
  <c r="W2141" i="3" s="1"/>
  <c r="X2141" i="3" s="1"/>
  <c r="Y2141" i="3" s="1"/>
  <c r="Z2141" i="3" s="1"/>
  <c r="AA2141" i="3" s="1"/>
  <c r="AB2141" i="3" s="1"/>
  <c r="AC2141" i="3" s="1"/>
  <c r="I2141" i="3"/>
  <c r="K2141" i="3" s="1"/>
  <c r="AJ2140" i="3"/>
  <c r="AK2140" i="3" s="1"/>
  <c r="I2140" i="3"/>
  <c r="T2140" i="3" s="1"/>
  <c r="U2140" i="3" s="1"/>
  <c r="V2140" i="3" s="1"/>
  <c r="W2140" i="3" s="1"/>
  <c r="X2140" i="3" s="1"/>
  <c r="Y2140" i="3" s="1"/>
  <c r="Z2140" i="3" s="1"/>
  <c r="AA2140" i="3" s="1"/>
  <c r="AB2140" i="3" s="1"/>
  <c r="AC2140" i="3" s="1"/>
  <c r="AJ2139" i="3"/>
  <c r="AK2139" i="3" s="1"/>
  <c r="I2139" i="3"/>
  <c r="K2139" i="3" s="1"/>
  <c r="AK2138" i="3"/>
  <c r="AJ2138" i="3"/>
  <c r="K2138" i="3"/>
  <c r="I2138" i="3"/>
  <c r="M2138" i="3" s="1"/>
  <c r="N2138" i="3" s="1"/>
  <c r="O2138" i="3" s="1"/>
  <c r="P2138" i="3" s="1"/>
  <c r="Q2138" i="3" s="1"/>
  <c r="R2138" i="3" s="1"/>
  <c r="S2138" i="3" s="1"/>
  <c r="AJ2137" i="3"/>
  <c r="AK2137" i="3" s="1"/>
  <c r="I2137" i="3"/>
  <c r="K2137" i="3" s="1"/>
  <c r="AJ2136" i="3"/>
  <c r="AK2136" i="3" s="1"/>
  <c r="K2136" i="3"/>
  <c r="I2136" i="3"/>
  <c r="T2136" i="3" s="1"/>
  <c r="U2136" i="3" s="1"/>
  <c r="V2136" i="3" s="1"/>
  <c r="W2136" i="3" s="1"/>
  <c r="X2136" i="3" s="1"/>
  <c r="Y2136" i="3" s="1"/>
  <c r="Z2136" i="3" s="1"/>
  <c r="AA2136" i="3" s="1"/>
  <c r="AB2136" i="3" s="1"/>
  <c r="AC2136" i="3" s="1"/>
  <c r="AJ2135" i="3"/>
  <c r="AK2135" i="3" s="1"/>
  <c r="I2135" i="3"/>
  <c r="K2135" i="3" s="1"/>
  <c r="AJ2134" i="3"/>
  <c r="AK2134" i="3" s="1"/>
  <c r="I2134" i="3"/>
  <c r="M2134" i="3" s="1"/>
  <c r="N2134" i="3" s="1"/>
  <c r="O2134" i="3" s="1"/>
  <c r="P2134" i="3" s="1"/>
  <c r="Q2134" i="3" s="1"/>
  <c r="R2134" i="3" s="1"/>
  <c r="S2134" i="3" s="1"/>
  <c r="AJ2133" i="3"/>
  <c r="AK2133" i="3" s="1"/>
  <c r="I2133" i="3"/>
  <c r="K2133" i="3" s="1"/>
  <c r="AJ2132" i="3"/>
  <c r="AK2132" i="3" s="1"/>
  <c r="I2132" i="3"/>
  <c r="T2132" i="3" s="1"/>
  <c r="U2132" i="3" s="1"/>
  <c r="V2132" i="3" s="1"/>
  <c r="W2132" i="3" s="1"/>
  <c r="X2132" i="3" s="1"/>
  <c r="Y2132" i="3" s="1"/>
  <c r="Z2132" i="3" s="1"/>
  <c r="AA2132" i="3" s="1"/>
  <c r="AB2132" i="3" s="1"/>
  <c r="AC2132" i="3" s="1"/>
  <c r="AJ2131" i="3"/>
  <c r="AK2131" i="3" s="1"/>
  <c r="I2131" i="3"/>
  <c r="K2131" i="3" s="1"/>
  <c r="AK2130" i="3"/>
  <c r="AJ2130" i="3"/>
  <c r="I2130" i="3"/>
  <c r="L2130" i="3" s="1"/>
  <c r="AJ2129" i="3"/>
  <c r="AK2129" i="3" s="1"/>
  <c r="L2129" i="3"/>
  <c r="I2129" i="3"/>
  <c r="AJ2128" i="3"/>
  <c r="AK2128" i="3" s="1"/>
  <c r="W2128" i="3"/>
  <c r="X2128" i="3" s="1"/>
  <c r="Y2128" i="3" s="1"/>
  <c r="Z2128" i="3" s="1"/>
  <c r="AA2128" i="3" s="1"/>
  <c r="AB2128" i="3" s="1"/>
  <c r="AC2128" i="3" s="1"/>
  <c r="M2128" i="3"/>
  <c r="N2128" i="3" s="1"/>
  <c r="O2128" i="3" s="1"/>
  <c r="P2128" i="3" s="1"/>
  <c r="Q2128" i="3" s="1"/>
  <c r="R2128" i="3" s="1"/>
  <c r="S2128" i="3" s="1"/>
  <c r="I2128" i="3"/>
  <c r="T2128" i="3" s="1"/>
  <c r="U2128" i="3" s="1"/>
  <c r="V2128" i="3" s="1"/>
  <c r="AJ2127" i="3"/>
  <c r="AK2127" i="3" s="1"/>
  <c r="Y2127" i="3"/>
  <c r="Z2127" i="3" s="1"/>
  <c r="AA2127" i="3" s="1"/>
  <c r="AB2127" i="3" s="1"/>
  <c r="AC2127" i="3" s="1"/>
  <c r="T2127" i="3"/>
  <c r="U2127" i="3" s="1"/>
  <c r="V2127" i="3" s="1"/>
  <c r="W2127" i="3" s="1"/>
  <c r="X2127" i="3" s="1"/>
  <c r="L2127" i="3"/>
  <c r="K2127" i="3"/>
  <c r="I2127" i="3"/>
  <c r="M2127" i="3" s="1"/>
  <c r="N2127" i="3" s="1"/>
  <c r="O2127" i="3" s="1"/>
  <c r="P2127" i="3" s="1"/>
  <c r="Q2127" i="3" s="1"/>
  <c r="R2127" i="3" s="1"/>
  <c r="S2127" i="3" s="1"/>
  <c r="AJ2126" i="3"/>
  <c r="AK2126" i="3" s="1"/>
  <c r="I2126" i="3"/>
  <c r="L2126" i="3" s="1"/>
  <c r="AJ2125" i="3"/>
  <c r="AK2125" i="3" s="1"/>
  <c r="M2125" i="3"/>
  <c r="N2125" i="3" s="1"/>
  <c r="O2125" i="3" s="1"/>
  <c r="P2125" i="3" s="1"/>
  <c r="Q2125" i="3" s="1"/>
  <c r="R2125" i="3" s="1"/>
  <c r="S2125" i="3" s="1"/>
  <c r="L2125" i="3"/>
  <c r="I2125" i="3"/>
  <c r="K2125" i="3" s="1"/>
  <c r="AJ2124" i="3"/>
  <c r="AK2124" i="3" s="1"/>
  <c r="V2124" i="3"/>
  <c r="W2124" i="3" s="1"/>
  <c r="X2124" i="3" s="1"/>
  <c r="Y2124" i="3" s="1"/>
  <c r="Z2124" i="3" s="1"/>
  <c r="AA2124" i="3" s="1"/>
  <c r="AB2124" i="3" s="1"/>
  <c r="AC2124" i="3" s="1"/>
  <c r="J2124" i="3"/>
  <c r="I2124" i="3"/>
  <c r="T2124" i="3" s="1"/>
  <c r="U2124" i="3" s="1"/>
  <c r="AJ2123" i="3"/>
  <c r="AK2123" i="3" s="1"/>
  <c r="T2123" i="3"/>
  <c r="U2123" i="3" s="1"/>
  <c r="V2123" i="3" s="1"/>
  <c r="W2123" i="3" s="1"/>
  <c r="X2123" i="3" s="1"/>
  <c r="Y2123" i="3" s="1"/>
  <c r="Z2123" i="3" s="1"/>
  <c r="AA2123" i="3" s="1"/>
  <c r="AB2123" i="3" s="1"/>
  <c r="AC2123" i="3" s="1"/>
  <c r="L2123" i="3"/>
  <c r="I2123" i="3"/>
  <c r="AJ2122" i="3"/>
  <c r="AK2122" i="3" s="1"/>
  <c r="M2122" i="3"/>
  <c r="N2122" i="3" s="1"/>
  <c r="O2122" i="3" s="1"/>
  <c r="P2122" i="3" s="1"/>
  <c r="Q2122" i="3" s="1"/>
  <c r="R2122" i="3" s="1"/>
  <c r="S2122" i="3" s="1"/>
  <c r="K2122" i="3"/>
  <c r="I2122" i="3"/>
  <c r="L2122" i="3" s="1"/>
  <c r="AJ2121" i="3"/>
  <c r="AK2121" i="3" s="1"/>
  <c r="I2121" i="3"/>
  <c r="J2121" i="3" s="1"/>
  <c r="AJ2120" i="3"/>
  <c r="AK2120" i="3" s="1"/>
  <c r="I2120" i="3"/>
  <c r="T2120" i="3" s="1"/>
  <c r="U2120" i="3" s="1"/>
  <c r="V2120" i="3" s="1"/>
  <c r="W2120" i="3" s="1"/>
  <c r="X2120" i="3" s="1"/>
  <c r="Y2120" i="3" s="1"/>
  <c r="Z2120" i="3" s="1"/>
  <c r="AA2120" i="3" s="1"/>
  <c r="AB2120" i="3" s="1"/>
  <c r="AC2120" i="3" s="1"/>
  <c r="AJ2119" i="3"/>
  <c r="AK2119" i="3" s="1"/>
  <c r="I2119" i="3"/>
  <c r="AJ2118" i="3"/>
  <c r="AK2118" i="3" s="1"/>
  <c r="I2118" i="3"/>
  <c r="L2118" i="3" s="1"/>
  <c r="AJ2117" i="3"/>
  <c r="AK2117" i="3" s="1"/>
  <c r="I2117" i="3"/>
  <c r="AJ2116" i="3"/>
  <c r="AK2116" i="3" s="1"/>
  <c r="K2116" i="3"/>
  <c r="I2116" i="3"/>
  <c r="AJ2115" i="3"/>
  <c r="AK2115" i="3" s="1"/>
  <c r="I2115" i="3"/>
  <c r="AJ2114" i="3"/>
  <c r="AK2114" i="3" s="1"/>
  <c r="K2114" i="3"/>
  <c r="I2114" i="3"/>
  <c r="L2114" i="3" s="1"/>
  <c r="AJ2113" i="3"/>
  <c r="AK2113" i="3" s="1"/>
  <c r="I2113" i="3"/>
  <c r="K2113" i="3" s="1"/>
  <c r="AJ2112" i="3"/>
  <c r="AK2112" i="3" s="1"/>
  <c r="I2112" i="3"/>
  <c r="AJ2111" i="3"/>
  <c r="AK2111" i="3" s="1"/>
  <c r="J2111" i="3"/>
  <c r="I2111" i="3"/>
  <c r="K2111" i="3" s="1"/>
  <c r="AJ2110" i="3"/>
  <c r="AK2110" i="3" s="1"/>
  <c r="K2110" i="3"/>
  <c r="I2110" i="3"/>
  <c r="L2110" i="3" s="1"/>
  <c r="AJ2109" i="3"/>
  <c r="AK2109" i="3" s="1"/>
  <c r="I2109" i="3"/>
  <c r="K2109" i="3" s="1"/>
  <c r="AJ2108" i="3"/>
  <c r="AK2108" i="3" s="1"/>
  <c r="I2108" i="3"/>
  <c r="T2108" i="3" s="1"/>
  <c r="U2108" i="3" s="1"/>
  <c r="V2108" i="3" s="1"/>
  <c r="W2108" i="3" s="1"/>
  <c r="X2108" i="3" s="1"/>
  <c r="Y2108" i="3" s="1"/>
  <c r="Z2108" i="3" s="1"/>
  <c r="AA2108" i="3" s="1"/>
  <c r="AB2108" i="3" s="1"/>
  <c r="AC2108" i="3" s="1"/>
  <c r="AJ2107" i="3"/>
  <c r="AK2107" i="3" s="1"/>
  <c r="I2107" i="3"/>
  <c r="AJ2106" i="3"/>
  <c r="AK2106" i="3" s="1"/>
  <c r="I2106" i="3"/>
  <c r="AJ2105" i="3"/>
  <c r="AK2105" i="3" s="1"/>
  <c r="I2105" i="3"/>
  <c r="AJ2104" i="3"/>
  <c r="AK2104" i="3" s="1"/>
  <c r="I2104" i="3"/>
  <c r="T2104" i="3" s="1"/>
  <c r="U2104" i="3" s="1"/>
  <c r="V2104" i="3" s="1"/>
  <c r="W2104" i="3" s="1"/>
  <c r="X2104" i="3" s="1"/>
  <c r="Y2104" i="3" s="1"/>
  <c r="Z2104" i="3" s="1"/>
  <c r="AA2104" i="3" s="1"/>
  <c r="AB2104" i="3" s="1"/>
  <c r="AC2104" i="3" s="1"/>
  <c r="AJ2103" i="3"/>
  <c r="AK2103" i="3" s="1"/>
  <c r="I2103" i="3"/>
  <c r="K2103" i="3" s="1"/>
  <c r="AJ2102" i="3"/>
  <c r="AK2102" i="3" s="1"/>
  <c r="I2102" i="3"/>
  <c r="L2102" i="3" s="1"/>
  <c r="AJ2101" i="3"/>
  <c r="AK2101" i="3" s="1"/>
  <c r="L2101" i="3"/>
  <c r="I2101" i="3"/>
  <c r="K2101" i="3" s="1"/>
  <c r="AJ2100" i="3"/>
  <c r="AK2100" i="3" s="1"/>
  <c r="I2100" i="3"/>
  <c r="AJ2099" i="3"/>
  <c r="AK2099" i="3" s="1"/>
  <c r="M2099" i="3"/>
  <c r="N2099" i="3" s="1"/>
  <c r="O2099" i="3" s="1"/>
  <c r="P2099" i="3" s="1"/>
  <c r="Q2099" i="3" s="1"/>
  <c r="R2099" i="3" s="1"/>
  <c r="S2099" i="3" s="1"/>
  <c r="J2099" i="3"/>
  <c r="I2099" i="3"/>
  <c r="K2099" i="3" s="1"/>
  <c r="AJ2098" i="3"/>
  <c r="AK2098" i="3" s="1"/>
  <c r="I2098" i="3"/>
  <c r="L2098" i="3" s="1"/>
  <c r="AJ2097" i="3"/>
  <c r="AK2097" i="3" s="1"/>
  <c r="I2097" i="3"/>
  <c r="K2097" i="3" s="1"/>
  <c r="AK2096" i="3"/>
  <c r="AJ2096" i="3"/>
  <c r="J2096" i="3"/>
  <c r="I2096" i="3"/>
  <c r="T2096" i="3" s="1"/>
  <c r="U2096" i="3" s="1"/>
  <c r="V2096" i="3" s="1"/>
  <c r="W2096" i="3" s="1"/>
  <c r="X2096" i="3" s="1"/>
  <c r="Y2096" i="3" s="1"/>
  <c r="Z2096" i="3" s="1"/>
  <c r="AA2096" i="3" s="1"/>
  <c r="AB2096" i="3" s="1"/>
  <c r="AC2096" i="3" s="1"/>
  <c r="AJ2095" i="3"/>
  <c r="AK2095" i="3" s="1"/>
  <c r="T2095" i="3"/>
  <c r="U2095" i="3" s="1"/>
  <c r="V2095" i="3" s="1"/>
  <c r="W2095" i="3" s="1"/>
  <c r="X2095" i="3" s="1"/>
  <c r="Y2095" i="3" s="1"/>
  <c r="Z2095" i="3" s="1"/>
  <c r="AA2095" i="3" s="1"/>
  <c r="AB2095" i="3" s="1"/>
  <c r="AC2095" i="3" s="1"/>
  <c r="L2095" i="3"/>
  <c r="J2095" i="3"/>
  <c r="I2095" i="3"/>
  <c r="K2095" i="3" s="1"/>
  <c r="AJ2094" i="3"/>
  <c r="AK2094" i="3" s="1"/>
  <c r="J2094" i="3"/>
  <c r="I2094" i="3"/>
  <c r="L2094" i="3" s="1"/>
  <c r="AJ2093" i="3"/>
  <c r="AK2093" i="3" s="1"/>
  <c r="I2093" i="3"/>
  <c r="K2093" i="3" s="1"/>
  <c r="AJ2092" i="3"/>
  <c r="AK2092" i="3" s="1"/>
  <c r="K2092" i="3"/>
  <c r="J2092" i="3"/>
  <c r="I2092" i="3"/>
  <c r="T2092" i="3" s="1"/>
  <c r="U2092" i="3" s="1"/>
  <c r="V2092" i="3" s="1"/>
  <c r="W2092" i="3" s="1"/>
  <c r="X2092" i="3" s="1"/>
  <c r="Y2092" i="3" s="1"/>
  <c r="Z2092" i="3" s="1"/>
  <c r="AA2092" i="3" s="1"/>
  <c r="AB2092" i="3" s="1"/>
  <c r="AC2092" i="3" s="1"/>
  <c r="AJ2091" i="3"/>
  <c r="AK2091" i="3" s="1"/>
  <c r="T2091" i="3"/>
  <c r="U2091" i="3" s="1"/>
  <c r="V2091" i="3" s="1"/>
  <c r="W2091" i="3" s="1"/>
  <c r="X2091" i="3" s="1"/>
  <c r="Y2091" i="3" s="1"/>
  <c r="Z2091" i="3" s="1"/>
  <c r="AA2091" i="3" s="1"/>
  <c r="AB2091" i="3" s="1"/>
  <c r="AC2091" i="3" s="1"/>
  <c r="K2091" i="3"/>
  <c r="I2091" i="3"/>
  <c r="M2091" i="3" s="1"/>
  <c r="N2091" i="3" s="1"/>
  <c r="O2091" i="3" s="1"/>
  <c r="P2091" i="3" s="1"/>
  <c r="Q2091" i="3" s="1"/>
  <c r="R2091" i="3" s="1"/>
  <c r="S2091" i="3" s="1"/>
  <c r="AD2091" i="3" s="1"/>
  <c r="AJ2090" i="3"/>
  <c r="AK2090" i="3" s="1"/>
  <c r="M2090" i="3"/>
  <c r="N2090" i="3" s="1"/>
  <c r="O2090" i="3" s="1"/>
  <c r="P2090" i="3" s="1"/>
  <c r="Q2090" i="3" s="1"/>
  <c r="R2090" i="3" s="1"/>
  <c r="S2090" i="3" s="1"/>
  <c r="K2090" i="3"/>
  <c r="I2090" i="3"/>
  <c r="L2090" i="3" s="1"/>
  <c r="AJ2089" i="3"/>
  <c r="AK2089" i="3" s="1"/>
  <c r="I2089" i="3"/>
  <c r="T2089" i="3" s="1"/>
  <c r="U2089" i="3" s="1"/>
  <c r="V2089" i="3" s="1"/>
  <c r="W2089" i="3" s="1"/>
  <c r="X2089" i="3" s="1"/>
  <c r="Y2089" i="3" s="1"/>
  <c r="Z2089" i="3" s="1"/>
  <c r="AA2089" i="3" s="1"/>
  <c r="AB2089" i="3" s="1"/>
  <c r="AC2089" i="3" s="1"/>
  <c r="AJ2088" i="3"/>
  <c r="AK2088" i="3" s="1"/>
  <c r="I2088" i="3"/>
  <c r="T2088" i="3" s="1"/>
  <c r="U2088" i="3" s="1"/>
  <c r="V2088" i="3" s="1"/>
  <c r="W2088" i="3" s="1"/>
  <c r="X2088" i="3" s="1"/>
  <c r="Y2088" i="3" s="1"/>
  <c r="Z2088" i="3" s="1"/>
  <c r="AA2088" i="3" s="1"/>
  <c r="AB2088" i="3" s="1"/>
  <c r="AC2088" i="3" s="1"/>
  <c r="AJ2087" i="3"/>
  <c r="AK2087" i="3" s="1"/>
  <c r="I2087" i="3"/>
  <c r="AJ2086" i="3"/>
  <c r="AK2086" i="3" s="1"/>
  <c r="I2086" i="3"/>
  <c r="AJ2085" i="3"/>
  <c r="AK2085" i="3" s="1"/>
  <c r="I2085" i="3"/>
  <c r="AJ2084" i="3"/>
  <c r="AK2084" i="3" s="1"/>
  <c r="I2084" i="3"/>
  <c r="AJ2083" i="3"/>
  <c r="AK2083" i="3" s="1"/>
  <c r="I2083" i="3"/>
  <c r="K2083" i="3" s="1"/>
  <c r="AK2082" i="3"/>
  <c r="AJ2082" i="3"/>
  <c r="K2082" i="3"/>
  <c r="I2082" i="3"/>
  <c r="L2082" i="3" s="1"/>
  <c r="AJ2081" i="3"/>
  <c r="AK2081" i="3" s="1"/>
  <c r="M2081" i="3"/>
  <c r="N2081" i="3" s="1"/>
  <c r="O2081" i="3" s="1"/>
  <c r="P2081" i="3" s="1"/>
  <c r="Q2081" i="3" s="1"/>
  <c r="R2081" i="3" s="1"/>
  <c r="S2081" i="3" s="1"/>
  <c r="J2081" i="3"/>
  <c r="I2081" i="3"/>
  <c r="K2081" i="3" s="1"/>
  <c r="AJ2080" i="3"/>
  <c r="AK2080" i="3" s="1"/>
  <c r="I2080" i="3"/>
  <c r="T2080" i="3" s="1"/>
  <c r="U2080" i="3" s="1"/>
  <c r="V2080" i="3" s="1"/>
  <c r="W2080" i="3" s="1"/>
  <c r="X2080" i="3" s="1"/>
  <c r="Y2080" i="3" s="1"/>
  <c r="Z2080" i="3" s="1"/>
  <c r="AA2080" i="3" s="1"/>
  <c r="AB2080" i="3" s="1"/>
  <c r="AC2080" i="3" s="1"/>
  <c r="AJ2079" i="3"/>
  <c r="AK2079" i="3" s="1"/>
  <c r="I2079" i="3"/>
  <c r="AJ2078" i="3"/>
  <c r="AK2078" i="3" s="1"/>
  <c r="M2078" i="3"/>
  <c r="N2078" i="3" s="1"/>
  <c r="O2078" i="3" s="1"/>
  <c r="P2078" i="3" s="1"/>
  <c r="Q2078" i="3" s="1"/>
  <c r="R2078" i="3" s="1"/>
  <c r="S2078" i="3" s="1"/>
  <c r="K2078" i="3"/>
  <c r="I2078" i="3"/>
  <c r="L2078" i="3" s="1"/>
  <c r="AJ2077" i="3"/>
  <c r="AK2077" i="3" s="1"/>
  <c r="I2077" i="3"/>
  <c r="K2077" i="3" s="1"/>
  <c r="AJ2076" i="3"/>
  <c r="AK2076" i="3" s="1"/>
  <c r="I2076" i="3"/>
  <c r="AJ2075" i="3"/>
  <c r="AK2075" i="3" s="1"/>
  <c r="I2075" i="3"/>
  <c r="AJ2074" i="3"/>
  <c r="AK2074" i="3" s="1"/>
  <c r="M2074" i="3"/>
  <c r="N2074" i="3" s="1"/>
  <c r="O2074" i="3" s="1"/>
  <c r="P2074" i="3" s="1"/>
  <c r="Q2074" i="3" s="1"/>
  <c r="R2074" i="3" s="1"/>
  <c r="S2074" i="3" s="1"/>
  <c r="I2074" i="3"/>
  <c r="L2074" i="3" s="1"/>
  <c r="AJ2073" i="3"/>
  <c r="AK2073" i="3" s="1"/>
  <c r="I2073" i="3"/>
  <c r="AJ2072" i="3"/>
  <c r="AK2072" i="3" s="1"/>
  <c r="I2072" i="3"/>
  <c r="AJ2071" i="3"/>
  <c r="AK2071" i="3" s="1"/>
  <c r="I2071" i="3"/>
  <c r="AJ2070" i="3"/>
  <c r="AK2070" i="3" s="1"/>
  <c r="K2070" i="3"/>
  <c r="J2070" i="3"/>
  <c r="I2070" i="3"/>
  <c r="AJ2069" i="3"/>
  <c r="AK2069" i="3" s="1"/>
  <c r="T2069" i="3"/>
  <c r="U2069" i="3" s="1"/>
  <c r="V2069" i="3" s="1"/>
  <c r="W2069" i="3" s="1"/>
  <c r="X2069" i="3" s="1"/>
  <c r="Y2069" i="3" s="1"/>
  <c r="Z2069" i="3" s="1"/>
  <c r="AA2069" i="3" s="1"/>
  <c r="AB2069" i="3" s="1"/>
  <c r="AC2069" i="3" s="1"/>
  <c r="I2069" i="3"/>
  <c r="K2069" i="3" s="1"/>
  <c r="AK2068" i="3"/>
  <c r="AJ2068" i="3"/>
  <c r="V2068" i="3"/>
  <c r="W2068" i="3" s="1"/>
  <c r="X2068" i="3" s="1"/>
  <c r="Y2068" i="3" s="1"/>
  <c r="Z2068" i="3" s="1"/>
  <c r="AA2068" i="3" s="1"/>
  <c r="AB2068" i="3" s="1"/>
  <c r="AC2068" i="3" s="1"/>
  <c r="J2068" i="3"/>
  <c r="I2068" i="3"/>
  <c r="T2068" i="3" s="1"/>
  <c r="U2068" i="3" s="1"/>
  <c r="AJ2067" i="3"/>
  <c r="AK2067" i="3" s="1"/>
  <c r="I2067" i="3"/>
  <c r="K2067" i="3" s="1"/>
  <c r="AJ2066" i="3"/>
  <c r="AK2066" i="3" s="1"/>
  <c r="M2066" i="3"/>
  <c r="N2066" i="3" s="1"/>
  <c r="O2066" i="3" s="1"/>
  <c r="P2066" i="3" s="1"/>
  <c r="Q2066" i="3" s="1"/>
  <c r="R2066" i="3" s="1"/>
  <c r="S2066" i="3" s="1"/>
  <c r="K2066" i="3"/>
  <c r="I2066" i="3"/>
  <c r="L2066" i="3" s="1"/>
  <c r="AJ2065" i="3"/>
  <c r="AK2065" i="3" s="1"/>
  <c r="I2065" i="3"/>
  <c r="K2065" i="3" s="1"/>
  <c r="AJ2064" i="3"/>
  <c r="AK2064" i="3" s="1"/>
  <c r="I2064" i="3"/>
  <c r="AJ2063" i="3"/>
  <c r="AK2063" i="3" s="1"/>
  <c r="I2063" i="3"/>
  <c r="K2063" i="3" s="1"/>
  <c r="AJ2062" i="3"/>
  <c r="AK2062" i="3" s="1"/>
  <c r="I2062" i="3"/>
  <c r="L2062" i="3" s="1"/>
  <c r="AJ2061" i="3"/>
  <c r="AK2061" i="3" s="1"/>
  <c r="L2061" i="3"/>
  <c r="I2061" i="3"/>
  <c r="AJ2060" i="3"/>
  <c r="AK2060" i="3" s="1"/>
  <c r="I2060" i="3"/>
  <c r="T2060" i="3" s="1"/>
  <c r="U2060" i="3" s="1"/>
  <c r="V2060" i="3" s="1"/>
  <c r="W2060" i="3" s="1"/>
  <c r="X2060" i="3" s="1"/>
  <c r="Y2060" i="3" s="1"/>
  <c r="Z2060" i="3" s="1"/>
  <c r="AA2060" i="3" s="1"/>
  <c r="AB2060" i="3" s="1"/>
  <c r="AC2060" i="3" s="1"/>
  <c r="AJ2059" i="3"/>
  <c r="AK2059" i="3" s="1"/>
  <c r="T2059" i="3"/>
  <c r="U2059" i="3" s="1"/>
  <c r="V2059" i="3" s="1"/>
  <c r="W2059" i="3" s="1"/>
  <c r="X2059" i="3" s="1"/>
  <c r="Y2059" i="3" s="1"/>
  <c r="Z2059" i="3" s="1"/>
  <c r="AA2059" i="3" s="1"/>
  <c r="AB2059" i="3" s="1"/>
  <c r="AC2059" i="3" s="1"/>
  <c r="I2059" i="3"/>
  <c r="AJ2058" i="3"/>
  <c r="AK2058" i="3" s="1"/>
  <c r="I2058" i="3"/>
  <c r="AJ2057" i="3"/>
  <c r="AK2057" i="3" s="1"/>
  <c r="T2057" i="3"/>
  <c r="U2057" i="3" s="1"/>
  <c r="V2057" i="3" s="1"/>
  <c r="W2057" i="3" s="1"/>
  <c r="X2057" i="3" s="1"/>
  <c r="Y2057" i="3" s="1"/>
  <c r="Z2057" i="3" s="1"/>
  <c r="AA2057" i="3" s="1"/>
  <c r="AB2057" i="3" s="1"/>
  <c r="AC2057" i="3" s="1"/>
  <c r="M2057" i="3"/>
  <c r="N2057" i="3" s="1"/>
  <c r="O2057" i="3" s="1"/>
  <c r="P2057" i="3" s="1"/>
  <c r="Q2057" i="3" s="1"/>
  <c r="R2057" i="3" s="1"/>
  <c r="S2057" i="3" s="1"/>
  <c r="AD2057" i="3" s="1"/>
  <c r="I2057" i="3"/>
  <c r="K2057" i="3" s="1"/>
  <c r="AJ2056" i="3"/>
  <c r="AK2056" i="3" s="1"/>
  <c r="I2056" i="3"/>
  <c r="T2056" i="3" s="1"/>
  <c r="U2056" i="3" s="1"/>
  <c r="V2056" i="3" s="1"/>
  <c r="W2056" i="3" s="1"/>
  <c r="X2056" i="3" s="1"/>
  <c r="Y2056" i="3" s="1"/>
  <c r="Z2056" i="3" s="1"/>
  <c r="AA2056" i="3" s="1"/>
  <c r="AB2056" i="3" s="1"/>
  <c r="AC2056" i="3" s="1"/>
  <c r="AJ2055" i="3"/>
  <c r="AK2055" i="3" s="1"/>
  <c r="I2055" i="3"/>
  <c r="AJ2054" i="3"/>
  <c r="AK2054" i="3" s="1"/>
  <c r="I2054" i="3"/>
  <c r="L2054" i="3" s="1"/>
  <c r="AJ2053" i="3"/>
  <c r="AK2053" i="3" s="1"/>
  <c r="I2053" i="3"/>
  <c r="K2053" i="3" s="1"/>
  <c r="AJ2052" i="3"/>
  <c r="AK2052" i="3" s="1"/>
  <c r="I2052" i="3"/>
  <c r="T2052" i="3" s="1"/>
  <c r="U2052" i="3" s="1"/>
  <c r="V2052" i="3" s="1"/>
  <c r="W2052" i="3" s="1"/>
  <c r="X2052" i="3" s="1"/>
  <c r="Y2052" i="3" s="1"/>
  <c r="Z2052" i="3" s="1"/>
  <c r="AA2052" i="3" s="1"/>
  <c r="AB2052" i="3" s="1"/>
  <c r="AC2052" i="3" s="1"/>
  <c r="AJ2051" i="3"/>
  <c r="AK2051" i="3" s="1"/>
  <c r="I2051" i="3"/>
  <c r="K2051" i="3" s="1"/>
  <c r="AJ2050" i="3"/>
  <c r="AK2050" i="3" s="1"/>
  <c r="I2050" i="3"/>
  <c r="L2050" i="3" s="1"/>
  <c r="AJ2049" i="3"/>
  <c r="AK2049" i="3" s="1"/>
  <c r="T2049" i="3"/>
  <c r="U2049" i="3" s="1"/>
  <c r="V2049" i="3" s="1"/>
  <c r="W2049" i="3" s="1"/>
  <c r="X2049" i="3" s="1"/>
  <c r="Y2049" i="3" s="1"/>
  <c r="Z2049" i="3" s="1"/>
  <c r="AA2049" i="3" s="1"/>
  <c r="AB2049" i="3" s="1"/>
  <c r="AC2049" i="3" s="1"/>
  <c r="M2049" i="3"/>
  <c r="N2049" i="3" s="1"/>
  <c r="O2049" i="3" s="1"/>
  <c r="P2049" i="3" s="1"/>
  <c r="Q2049" i="3" s="1"/>
  <c r="R2049" i="3" s="1"/>
  <c r="S2049" i="3" s="1"/>
  <c r="I2049" i="3"/>
  <c r="K2049" i="3" s="1"/>
  <c r="AJ2048" i="3"/>
  <c r="AK2048" i="3" s="1"/>
  <c r="I2048" i="3"/>
  <c r="AJ2047" i="3"/>
  <c r="AK2047" i="3" s="1"/>
  <c r="I2047" i="3"/>
  <c r="K2047" i="3" s="1"/>
  <c r="AJ2046" i="3"/>
  <c r="AK2046" i="3" s="1"/>
  <c r="I2046" i="3"/>
  <c r="AJ2045" i="3"/>
  <c r="AK2045" i="3" s="1"/>
  <c r="T2045" i="3"/>
  <c r="U2045" i="3" s="1"/>
  <c r="V2045" i="3" s="1"/>
  <c r="W2045" i="3" s="1"/>
  <c r="X2045" i="3" s="1"/>
  <c r="Y2045" i="3" s="1"/>
  <c r="Z2045" i="3" s="1"/>
  <c r="AA2045" i="3" s="1"/>
  <c r="AB2045" i="3" s="1"/>
  <c r="AC2045" i="3" s="1"/>
  <c r="M2045" i="3"/>
  <c r="N2045" i="3" s="1"/>
  <c r="O2045" i="3" s="1"/>
  <c r="P2045" i="3" s="1"/>
  <c r="Q2045" i="3" s="1"/>
  <c r="R2045" i="3" s="1"/>
  <c r="S2045" i="3" s="1"/>
  <c r="AD2045" i="3" s="1"/>
  <c r="L2045" i="3"/>
  <c r="I2045" i="3"/>
  <c r="K2045" i="3" s="1"/>
  <c r="AJ2044" i="3"/>
  <c r="AK2044" i="3" s="1"/>
  <c r="M2044" i="3"/>
  <c r="N2044" i="3" s="1"/>
  <c r="O2044" i="3" s="1"/>
  <c r="P2044" i="3" s="1"/>
  <c r="Q2044" i="3" s="1"/>
  <c r="R2044" i="3" s="1"/>
  <c r="S2044" i="3" s="1"/>
  <c r="K2044" i="3"/>
  <c r="J2044" i="3"/>
  <c r="I2044" i="3"/>
  <c r="T2044" i="3" s="1"/>
  <c r="U2044" i="3" s="1"/>
  <c r="V2044" i="3" s="1"/>
  <c r="W2044" i="3" s="1"/>
  <c r="X2044" i="3" s="1"/>
  <c r="Y2044" i="3" s="1"/>
  <c r="Z2044" i="3" s="1"/>
  <c r="AA2044" i="3" s="1"/>
  <c r="AB2044" i="3" s="1"/>
  <c r="AC2044" i="3" s="1"/>
  <c r="AJ2043" i="3"/>
  <c r="AK2043" i="3" s="1"/>
  <c r="V2043" i="3"/>
  <c r="W2043" i="3" s="1"/>
  <c r="X2043" i="3" s="1"/>
  <c r="Y2043" i="3" s="1"/>
  <c r="Z2043" i="3" s="1"/>
  <c r="AA2043" i="3" s="1"/>
  <c r="AB2043" i="3" s="1"/>
  <c r="AC2043" i="3" s="1"/>
  <c r="T2043" i="3"/>
  <c r="U2043" i="3" s="1"/>
  <c r="M2043" i="3"/>
  <c r="N2043" i="3" s="1"/>
  <c r="O2043" i="3" s="1"/>
  <c r="P2043" i="3" s="1"/>
  <c r="Q2043" i="3" s="1"/>
  <c r="R2043" i="3" s="1"/>
  <c r="S2043" i="3" s="1"/>
  <c r="L2043" i="3"/>
  <c r="I2043" i="3"/>
  <c r="K2043" i="3" s="1"/>
  <c r="AJ2042" i="3"/>
  <c r="AK2042" i="3" s="1"/>
  <c r="K2042" i="3"/>
  <c r="I2042" i="3"/>
  <c r="L2042" i="3" s="1"/>
  <c r="AJ2041" i="3"/>
  <c r="AK2041" i="3" s="1"/>
  <c r="T2041" i="3"/>
  <c r="U2041" i="3" s="1"/>
  <c r="V2041" i="3" s="1"/>
  <c r="W2041" i="3" s="1"/>
  <c r="X2041" i="3" s="1"/>
  <c r="Y2041" i="3" s="1"/>
  <c r="Z2041" i="3" s="1"/>
  <c r="AA2041" i="3" s="1"/>
  <c r="AB2041" i="3" s="1"/>
  <c r="AC2041" i="3" s="1"/>
  <c r="L2041" i="3"/>
  <c r="J2041" i="3"/>
  <c r="I2041" i="3"/>
  <c r="K2041" i="3" s="1"/>
  <c r="AJ2040" i="3"/>
  <c r="AK2040" i="3" s="1"/>
  <c r="M2040" i="3"/>
  <c r="N2040" i="3" s="1"/>
  <c r="O2040" i="3" s="1"/>
  <c r="P2040" i="3" s="1"/>
  <c r="Q2040" i="3" s="1"/>
  <c r="R2040" i="3" s="1"/>
  <c r="S2040" i="3" s="1"/>
  <c r="I2040" i="3"/>
  <c r="AJ2039" i="3"/>
  <c r="AK2039" i="3" s="1"/>
  <c r="I2039" i="3"/>
  <c r="K2039" i="3" s="1"/>
  <c r="AJ2038" i="3"/>
  <c r="AK2038" i="3" s="1"/>
  <c r="I2038" i="3"/>
  <c r="L2038" i="3" s="1"/>
  <c r="AJ2037" i="3"/>
  <c r="AK2037" i="3" s="1"/>
  <c r="I2037" i="3"/>
  <c r="K2037" i="3" s="1"/>
  <c r="AJ2036" i="3"/>
  <c r="AK2036" i="3" s="1"/>
  <c r="J2036" i="3"/>
  <c r="I2036" i="3"/>
  <c r="T2036" i="3" s="1"/>
  <c r="U2036" i="3" s="1"/>
  <c r="V2036" i="3" s="1"/>
  <c r="W2036" i="3" s="1"/>
  <c r="X2036" i="3" s="1"/>
  <c r="Y2036" i="3" s="1"/>
  <c r="Z2036" i="3" s="1"/>
  <c r="AA2036" i="3" s="1"/>
  <c r="AB2036" i="3" s="1"/>
  <c r="AC2036" i="3" s="1"/>
  <c r="AJ2035" i="3"/>
  <c r="AK2035" i="3" s="1"/>
  <c r="T2035" i="3"/>
  <c r="U2035" i="3" s="1"/>
  <c r="V2035" i="3" s="1"/>
  <c r="W2035" i="3" s="1"/>
  <c r="X2035" i="3" s="1"/>
  <c r="Y2035" i="3" s="1"/>
  <c r="Z2035" i="3" s="1"/>
  <c r="AA2035" i="3" s="1"/>
  <c r="AB2035" i="3" s="1"/>
  <c r="AC2035" i="3" s="1"/>
  <c r="I2035" i="3"/>
  <c r="K2035" i="3" s="1"/>
  <c r="AJ2034" i="3"/>
  <c r="AK2034" i="3" s="1"/>
  <c r="K2034" i="3"/>
  <c r="I2034" i="3"/>
  <c r="L2034" i="3" s="1"/>
  <c r="AJ2033" i="3"/>
  <c r="AK2033" i="3" s="1"/>
  <c r="I2033" i="3"/>
  <c r="K2033" i="3" s="1"/>
  <c r="AJ2032" i="3"/>
  <c r="AK2032" i="3" s="1"/>
  <c r="K2032" i="3"/>
  <c r="I2032" i="3"/>
  <c r="T2032" i="3" s="1"/>
  <c r="U2032" i="3" s="1"/>
  <c r="V2032" i="3" s="1"/>
  <c r="W2032" i="3" s="1"/>
  <c r="X2032" i="3" s="1"/>
  <c r="Y2032" i="3" s="1"/>
  <c r="Z2032" i="3" s="1"/>
  <c r="AA2032" i="3" s="1"/>
  <c r="AB2032" i="3" s="1"/>
  <c r="AC2032" i="3" s="1"/>
  <c r="AJ2031" i="3"/>
  <c r="AK2031" i="3" s="1"/>
  <c r="I2031" i="3"/>
  <c r="T2031" i="3" s="1"/>
  <c r="U2031" i="3" s="1"/>
  <c r="V2031" i="3" s="1"/>
  <c r="W2031" i="3" s="1"/>
  <c r="X2031" i="3" s="1"/>
  <c r="Y2031" i="3" s="1"/>
  <c r="Z2031" i="3" s="1"/>
  <c r="AA2031" i="3" s="1"/>
  <c r="AB2031" i="3" s="1"/>
  <c r="AC2031" i="3" s="1"/>
  <c r="AJ2030" i="3"/>
  <c r="AK2030" i="3" s="1"/>
  <c r="I2030" i="3"/>
  <c r="L2030" i="3" s="1"/>
  <c r="AJ2029" i="3"/>
  <c r="AK2029" i="3" s="1"/>
  <c r="T2029" i="3"/>
  <c r="U2029" i="3" s="1"/>
  <c r="V2029" i="3" s="1"/>
  <c r="W2029" i="3" s="1"/>
  <c r="X2029" i="3" s="1"/>
  <c r="Y2029" i="3" s="1"/>
  <c r="Z2029" i="3" s="1"/>
  <c r="AA2029" i="3" s="1"/>
  <c r="AB2029" i="3" s="1"/>
  <c r="AC2029" i="3" s="1"/>
  <c r="L2029" i="3"/>
  <c r="I2029" i="3"/>
  <c r="K2029" i="3" s="1"/>
  <c r="AJ2028" i="3"/>
  <c r="AK2028" i="3" s="1"/>
  <c r="I2028" i="3"/>
  <c r="T2028" i="3" s="1"/>
  <c r="U2028" i="3" s="1"/>
  <c r="V2028" i="3" s="1"/>
  <c r="W2028" i="3" s="1"/>
  <c r="X2028" i="3" s="1"/>
  <c r="Y2028" i="3" s="1"/>
  <c r="Z2028" i="3" s="1"/>
  <c r="AA2028" i="3" s="1"/>
  <c r="AB2028" i="3" s="1"/>
  <c r="AC2028" i="3" s="1"/>
  <c r="AJ2027" i="3"/>
  <c r="AK2027" i="3" s="1"/>
  <c r="I2027" i="3"/>
  <c r="K2027" i="3" s="1"/>
  <c r="AJ2026" i="3"/>
  <c r="AK2026" i="3" s="1"/>
  <c r="I2026" i="3"/>
  <c r="L2026" i="3" s="1"/>
  <c r="AJ2025" i="3"/>
  <c r="AK2025" i="3" s="1"/>
  <c r="T2025" i="3"/>
  <c r="U2025" i="3" s="1"/>
  <c r="V2025" i="3" s="1"/>
  <c r="W2025" i="3" s="1"/>
  <c r="X2025" i="3" s="1"/>
  <c r="Y2025" i="3" s="1"/>
  <c r="Z2025" i="3" s="1"/>
  <c r="AA2025" i="3" s="1"/>
  <c r="AB2025" i="3" s="1"/>
  <c r="AC2025" i="3" s="1"/>
  <c r="L2025" i="3"/>
  <c r="I2025" i="3"/>
  <c r="K2025" i="3" s="1"/>
  <c r="AJ2024" i="3"/>
  <c r="AK2024" i="3" s="1"/>
  <c r="I2024" i="3"/>
  <c r="T2024" i="3" s="1"/>
  <c r="U2024" i="3" s="1"/>
  <c r="V2024" i="3" s="1"/>
  <c r="W2024" i="3" s="1"/>
  <c r="X2024" i="3" s="1"/>
  <c r="Y2024" i="3" s="1"/>
  <c r="Z2024" i="3" s="1"/>
  <c r="AA2024" i="3" s="1"/>
  <c r="AB2024" i="3" s="1"/>
  <c r="AC2024" i="3" s="1"/>
  <c r="AJ2023" i="3"/>
  <c r="AK2023" i="3" s="1"/>
  <c r="I2023" i="3"/>
  <c r="AJ2022" i="3"/>
  <c r="AK2022" i="3" s="1"/>
  <c r="I2022" i="3"/>
  <c r="L2022" i="3" s="1"/>
  <c r="AJ2021" i="3"/>
  <c r="AK2021" i="3" s="1"/>
  <c r="I2021" i="3"/>
  <c r="K2021" i="3" s="1"/>
  <c r="AK2020" i="3"/>
  <c r="AJ2020" i="3"/>
  <c r="M2020" i="3"/>
  <c r="N2020" i="3" s="1"/>
  <c r="O2020" i="3" s="1"/>
  <c r="P2020" i="3" s="1"/>
  <c r="Q2020" i="3" s="1"/>
  <c r="R2020" i="3" s="1"/>
  <c r="S2020" i="3" s="1"/>
  <c r="J2020" i="3"/>
  <c r="I2020" i="3"/>
  <c r="AJ2019" i="3"/>
  <c r="AK2019" i="3" s="1"/>
  <c r="M2019" i="3"/>
  <c r="N2019" i="3" s="1"/>
  <c r="O2019" i="3" s="1"/>
  <c r="P2019" i="3" s="1"/>
  <c r="Q2019" i="3" s="1"/>
  <c r="R2019" i="3" s="1"/>
  <c r="S2019" i="3" s="1"/>
  <c r="I2019" i="3"/>
  <c r="AJ2018" i="3"/>
  <c r="AK2018" i="3" s="1"/>
  <c r="I2018" i="3"/>
  <c r="AJ2017" i="3"/>
  <c r="AK2017" i="3" s="1"/>
  <c r="I2017" i="3"/>
  <c r="AJ2016" i="3"/>
  <c r="AK2016" i="3" s="1"/>
  <c r="I2016" i="3"/>
  <c r="AJ2015" i="3"/>
  <c r="AK2015" i="3" s="1"/>
  <c r="M2015" i="3"/>
  <c r="N2015" i="3" s="1"/>
  <c r="O2015" i="3" s="1"/>
  <c r="P2015" i="3" s="1"/>
  <c r="Q2015" i="3" s="1"/>
  <c r="R2015" i="3" s="1"/>
  <c r="S2015" i="3" s="1"/>
  <c r="J2015" i="3"/>
  <c r="I2015" i="3"/>
  <c r="K2015" i="3" s="1"/>
  <c r="AJ2014" i="3"/>
  <c r="AK2014" i="3" s="1"/>
  <c r="I2014" i="3"/>
  <c r="L2014" i="3" s="1"/>
  <c r="AJ2013" i="3"/>
  <c r="AK2013" i="3" s="1"/>
  <c r="M2013" i="3"/>
  <c r="N2013" i="3" s="1"/>
  <c r="O2013" i="3" s="1"/>
  <c r="P2013" i="3" s="1"/>
  <c r="Q2013" i="3" s="1"/>
  <c r="R2013" i="3" s="1"/>
  <c r="S2013" i="3" s="1"/>
  <c r="J2013" i="3"/>
  <c r="I2013" i="3"/>
  <c r="T2013" i="3" s="1"/>
  <c r="U2013" i="3" s="1"/>
  <c r="V2013" i="3" s="1"/>
  <c r="W2013" i="3" s="1"/>
  <c r="X2013" i="3" s="1"/>
  <c r="Y2013" i="3" s="1"/>
  <c r="Z2013" i="3" s="1"/>
  <c r="AA2013" i="3" s="1"/>
  <c r="AB2013" i="3" s="1"/>
  <c r="AC2013" i="3" s="1"/>
  <c r="AJ2012" i="3"/>
  <c r="AK2012" i="3" s="1"/>
  <c r="I2012" i="3"/>
  <c r="T2012" i="3" s="1"/>
  <c r="U2012" i="3" s="1"/>
  <c r="V2012" i="3" s="1"/>
  <c r="W2012" i="3" s="1"/>
  <c r="X2012" i="3" s="1"/>
  <c r="Y2012" i="3" s="1"/>
  <c r="Z2012" i="3" s="1"/>
  <c r="AA2012" i="3" s="1"/>
  <c r="AB2012" i="3" s="1"/>
  <c r="AC2012" i="3" s="1"/>
  <c r="AJ2011" i="3"/>
  <c r="AK2011" i="3" s="1"/>
  <c r="M2011" i="3"/>
  <c r="N2011" i="3" s="1"/>
  <c r="O2011" i="3" s="1"/>
  <c r="P2011" i="3" s="1"/>
  <c r="Q2011" i="3" s="1"/>
  <c r="R2011" i="3" s="1"/>
  <c r="S2011" i="3" s="1"/>
  <c r="K2011" i="3"/>
  <c r="I2011" i="3"/>
  <c r="T2011" i="3" s="1"/>
  <c r="U2011" i="3" s="1"/>
  <c r="V2011" i="3" s="1"/>
  <c r="W2011" i="3" s="1"/>
  <c r="X2011" i="3" s="1"/>
  <c r="Y2011" i="3" s="1"/>
  <c r="Z2011" i="3" s="1"/>
  <c r="AA2011" i="3" s="1"/>
  <c r="AB2011" i="3" s="1"/>
  <c r="AC2011" i="3" s="1"/>
  <c r="AJ2010" i="3"/>
  <c r="AK2010" i="3" s="1"/>
  <c r="I2010" i="3"/>
  <c r="L2010" i="3" s="1"/>
  <c r="AJ2009" i="3"/>
  <c r="AK2009" i="3" s="1"/>
  <c r="L2009" i="3"/>
  <c r="I2009" i="3"/>
  <c r="AJ2008" i="3"/>
  <c r="AK2008" i="3" s="1"/>
  <c r="W2008" i="3"/>
  <c r="X2008" i="3" s="1"/>
  <c r="Y2008" i="3" s="1"/>
  <c r="Z2008" i="3" s="1"/>
  <c r="AA2008" i="3" s="1"/>
  <c r="AB2008" i="3" s="1"/>
  <c r="AC2008" i="3" s="1"/>
  <c r="K2008" i="3"/>
  <c r="I2008" i="3"/>
  <c r="T2008" i="3" s="1"/>
  <c r="U2008" i="3" s="1"/>
  <c r="V2008" i="3" s="1"/>
  <c r="AJ2007" i="3"/>
  <c r="AK2007" i="3" s="1"/>
  <c r="K2007" i="3"/>
  <c r="I2007" i="3"/>
  <c r="L2007" i="3" s="1"/>
  <c r="AJ2006" i="3"/>
  <c r="AK2006" i="3" s="1"/>
  <c r="I2006" i="3"/>
  <c r="M2006" i="3" s="1"/>
  <c r="N2006" i="3" s="1"/>
  <c r="O2006" i="3" s="1"/>
  <c r="P2006" i="3" s="1"/>
  <c r="Q2006" i="3" s="1"/>
  <c r="R2006" i="3" s="1"/>
  <c r="S2006" i="3" s="1"/>
  <c r="AJ2005" i="3"/>
  <c r="AK2005" i="3" s="1"/>
  <c r="I2005" i="3"/>
  <c r="K2005" i="3" s="1"/>
  <c r="AJ2004" i="3"/>
  <c r="AK2004" i="3" s="1"/>
  <c r="M2004" i="3"/>
  <c r="N2004" i="3" s="1"/>
  <c r="O2004" i="3" s="1"/>
  <c r="P2004" i="3" s="1"/>
  <c r="Q2004" i="3" s="1"/>
  <c r="R2004" i="3" s="1"/>
  <c r="S2004" i="3" s="1"/>
  <c r="I2004" i="3"/>
  <c r="AJ2003" i="3"/>
  <c r="AK2003" i="3" s="1"/>
  <c r="I2003" i="3"/>
  <c r="K2003" i="3" s="1"/>
  <c r="AJ2002" i="3"/>
  <c r="AK2002" i="3" s="1"/>
  <c r="I2002" i="3"/>
  <c r="AJ2001" i="3"/>
  <c r="AK2001" i="3" s="1"/>
  <c r="T2001" i="3"/>
  <c r="U2001" i="3" s="1"/>
  <c r="V2001" i="3" s="1"/>
  <c r="W2001" i="3" s="1"/>
  <c r="X2001" i="3" s="1"/>
  <c r="Y2001" i="3" s="1"/>
  <c r="Z2001" i="3" s="1"/>
  <c r="AA2001" i="3" s="1"/>
  <c r="AB2001" i="3" s="1"/>
  <c r="AC2001" i="3" s="1"/>
  <c r="M2001" i="3"/>
  <c r="N2001" i="3" s="1"/>
  <c r="O2001" i="3" s="1"/>
  <c r="P2001" i="3" s="1"/>
  <c r="Q2001" i="3" s="1"/>
  <c r="R2001" i="3" s="1"/>
  <c r="S2001" i="3" s="1"/>
  <c r="AD2001" i="3" s="1"/>
  <c r="L2001" i="3"/>
  <c r="I2001" i="3"/>
  <c r="K2001" i="3" s="1"/>
  <c r="AJ2000" i="3"/>
  <c r="AK2000" i="3" s="1"/>
  <c r="I2000" i="3"/>
  <c r="AJ1999" i="3"/>
  <c r="AK1999" i="3" s="1"/>
  <c r="I1999" i="3"/>
  <c r="K1999" i="3" s="1"/>
  <c r="AJ1998" i="3"/>
  <c r="AK1998" i="3" s="1"/>
  <c r="I1998" i="3"/>
  <c r="AJ1997" i="3"/>
  <c r="AK1997" i="3" s="1"/>
  <c r="T1997" i="3"/>
  <c r="U1997" i="3" s="1"/>
  <c r="V1997" i="3" s="1"/>
  <c r="W1997" i="3" s="1"/>
  <c r="X1997" i="3" s="1"/>
  <c r="Y1997" i="3" s="1"/>
  <c r="Z1997" i="3" s="1"/>
  <c r="AA1997" i="3" s="1"/>
  <c r="AB1997" i="3" s="1"/>
  <c r="AC1997" i="3" s="1"/>
  <c r="I1997" i="3"/>
  <c r="K1997" i="3" s="1"/>
  <c r="AJ1996" i="3"/>
  <c r="AK1996" i="3" s="1"/>
  <c r="I1996" i="3"/>
  <c r="T1996" i="3" s="1"/>
  <c r="U1996" i="3" s="1"/>
  <c r="V1996" i="3" s="1"/>
  <c r="W1996" i="3" s="1"/>
  <c r="X1996" i="3" s="1"/>
  <c r="Y1996" i="3" s="1"/>
  <c r="Z1996" i="3" s="1"/>
  <c r="AA1996" i="3" s="1"/>
  <c r="AB1996" i="3" s="1"/>
  <c r="AC1996" i="3" s="1"/>
  <c r="AJ1995" i="3"/>
  <c r="AK1995" i="3" s="1"/>
  <c r="I1995" i="3"/>
  <c r="AJ1994" i="3"/>
  <c r="AK1994" i="3" s="1"/>
  <c r="I1994" i="3"/>
  <c r="K1994" i="3" s="1"/>
  <c r="AJ1993" i="3"/>
  <c r="AK1993" i="3" s="1"/>
  <c r="I1993" i="3"/>
  <c r="AJ1992" i="3"/>
  <c r="AK1992" i="3" s="1"/>
  <c r="I1992" i="3"/>
  <c r="T1992" i="3" s="1"/>
  <c r="U1992" i="3" s="1"/>
  <c r="V1992" i="3" s="1"/>
  <c r="W1992" i="3" s="1"/>
  <c r="X1992" i="3" s="1"/>
  <c r="Y1992" i="3" s="1"/>
  <c r="Z1992" i="3" s="1"/>
  <c r="AA1992" i="3" s="1"/>
  <c r="AB1992" i="3" s="1"/>
  <c r="AC1992" i="3" s="1"/>
  <c r="AJ1991" i="3"/>
  <c r="AK1991" i="3" s="1"/>
  <c r="T1991" i="3"/>
  <c r="U1991" i="3" s="1"/>
  <c r="V1991" i="3" s="1"/>
  <c r="W1991" i="3" s="1"/>
  <c r="X1991" i="3" s="1"/>
  <c r="Y1991" i="3" s="1"/>
  <c r="Z1991" i="3" s="1"/>
  <c r="AA1991" i="3" s="1"/>
  <c r="AB1991" i="3" s="1"/>
  <c r="AC1991" i="3" s="1"/>
  <c r="L1991" i="3"/>
  <c r="K1991" i="3"/>
  <c r="I1991" i="3"/>
  <c r="J1991" i="3" s="1"/>
  <c r="AJ1990" i="3"/>
  <c r="AK1990" i="3" s="1"/>
  <c r="I1990" i="3"/>
  <c r="M1990" i="3" s="1"/>
  <c r="N1990" i="3" s="1"/>
  <c r="O1990" i="3" s="1"/>
  <c r="P1990" i="3" s="1"/>
  <c r="Q1990" i="3" s="1"/>
  <c r="R1990" i="3" s="1"/>
  <c r="S1990" i="3" s="1"/>
  <c r="AJ1989" i="3"/>
  <c r="AK1989" i="3" s="1"/>
  <c r="M1989" i="3"/>
  <c r="N1989" i="3" s="1"/>
  <c r="O1989" i="3" s="1"/>
  <c r="P1989" i="3" s="1"/>
  <c r="Q1989" i="3" s="1"/>
  <c r="R1989" i="3" s="1"/>
  <c r="S1989" i="3" s="1"/>
  <c r="I1989" i="3"/>
  <c r="K1989" i="3" s="1"/>
  <c r="AJ1988" i="3"/>
  <c r="AK1988" i="3" s="1"/>
  <c r="I1988" i="3"/>
  <c r="AJ1987" i="3"/>
  <c r="AK1987" i="3" s="1"/>
  <c r="T1987" i="3"/>
  <c r="U1987" i="3" s="1"/>
  <c r="V1987" i="3" s="1"/>
  <c r="W1987" i="3" s="1"/>
  <c r="X1987" i="3" s="1"/>
  <c r="Y1987" i="3" s="1"/>
  <c r="Z1987" i="3" s="1"/>
  <c r="AA1987" i="3" s="1"/>
  <c r="AB1987" i="3" s="1"/>
  <c r="AC1987" i="3" s="1"/>
  <c r="M1987" i="3"/>
  <c r="N1987" i="3" s="1"/>
  <c r="O1987" i="3" s="1"/>
  <c r="P1987" i="3" s="1"/>
  <c r="Q1987" i="3" s="1"/>
  <c r="R1987" i="3" s="1"/>
  <c r="S1987" i="3" s="1"/>
  <c r="K1987" i="3"/>
  <c r="I1987" i="3"/>
  <c r="L1987" i="3" s="1"/>
  <c r="AJ1986" i="3"/>
  <c r="AK1986" i="3" s="1"/>
  <c r="I1986" i="3"/>
  <c r="K1986" i="3" s="1"/>
  <c r="AJ1985" i="3"/>
  <c r="AK1985" i="3" s="1"/>
  <c r="T1985" i="3"/>
  <c r="U1985" i="3" s="1"/>
  <c r="V1985" i="3" s="1"/>
  <c r="W1985" i="3" s="1"/>
  <c r="X1985" i="3" s="1"/>
  <c r="Y1985" i="3" s="1"/>
  <c r="Z1985" i="3" s="1"/>
  <c r="AA1985" i="3" s="1"/>
  <c r="AB1985" i="3" s="1"/>
  <c r="AC1985" i="3" s="1"/>
  <c r="L1985" i="3"/>
  <c r="I1985" i="3"/>
  <c r="K1985" i="3" s="1"/>
  <c r="AJ1984" i="3"/>
  <c r="AK1984" i="3" s="1"/>
  <c r="I1984" i="3"/>
  <c r="T1984" i="3" s="1"/>
  <c r="U1984" i="3" s="1"/>
  <c r="V1984" i="3" s="1"/>
  <c r="W1984" i="3" s="1"/>
  <c r="X1984" i="3" s="1"/>
  <c r="Y1984" i="3" s="1"/>
  <c r="Z1984" i="3" s="1"/>
  <c r="AA1984" i="3" s="1"/>
  <c r="AB1984" i="3" s="1"/>
  <c r="AC1984" i="3" s="1"/>
  <c r="AJ1983" i="3"/>
  <c r="AK1983" i="3" s="1"/>
  <c r="I1983" i="3"/>
  <c r="K1983" i="3" s="1"/>
  <c r="AJ1982" i="3"/>
  <c r="AK1982" i="3" s="1"/>
  <c r="K1982" i="3"/>
  <c r="J1982" i="3"/>
  <c r="I1982" i="3"/>
  <c r="M1982" i="3" s="1"/>
  <c r="N1982" i="3" s="1"/>
  <c r="O1982" i="3" s="1"/>
  <c r="P1982" i="3" s="1"/>
  <c r="Q1982" i="3" s="1"/>
  <c r="R1982" i="3" s="1"/>
  <c r="S1982" i="3" s="1"/>
  <c r="AJ1981" i="3"/>
  <c r="AK1981" i="3" s="1"/>
  <c r="L1981" i="3"/>
  <c r="I1981" i="3"/>
  <c r="K1981" i="3" s="1"/>
  <c r="AJ1980" i="3"/>
  <c r="AK1980" i="3" s="1"/>
  <c r="K1980" i="3"/>
  <c r="I1980" i="3"/>
  <c r="AJ1979" i="3"/>
  <c r="AK1979" i="3" s="1"/>
  <c r="I1979" i="3"/>
  <c r="AJ1978" i="3"/>
  <c r="AK1978" i="3" s="1"/>
  <c r="I1978" i="3"/>
  <c r="AJ1977" i="3"/>
  <c r="AK1977" i="3" s="1"/>
  <c r="I1977" i="3"/>
  <c r="J1977" i="3" s="1"/>
  <c r="AJ1976" i="3"/>
  <c r="AK1976" i="3" s="1"/>
  <c r="I1976" i="3"/>
  <c r="AJ1975" i="3"/>
  <c r="AK1975" i="3" s="1"/>
  <c r="I1975" i="3"/>
  <c r="K1975" i="3" s="1"/>
  <c r="AK1974" i="3"/>
  <c r="AJ1974" i="3"/>
  <c r="I1974" i="3"/>
  <c r="M1974" i="3" s="1"/>
  <c r="N1974" i="3" s="1"/>
  <c r="O1974" i="3" s="1"/>
  <c r="P1974" i="3" s="1"/>
  <c r="Q1974" i="3" s="1"/>
  <c r="R1974" i="3" s="1"/>
  <c r="S1974" i="3" s="1"/>
  <c r="AJ1973" i="3"/>
  <c r="AK1973" i="3" s="1"/>
  <c r="T1973" i="3"/>
  <c r="U1973" i="3" s="1"/>
  <c r="V1973" i="3" s="1"/>
  <c r="W1973" i="3" s="1"/>
  <c r="X1973" i="3" s="1"/>
  <c r="Y1973" i="3" s="1"/>
  <c r="Z1973" i="3" s="1"/>
  <c r="AA1973" i="3" s="1"/>
  <c r="AB1973" i="3" s="1"/>
  <c r="AC1973" i="3" s="1"/>
  <c r="L1973" i="3"/>
  <c r="J1973" i="3"/>
  <c r="I1973" i="3"/>
  <c r="K1973" i="3" s="1"/>
  <c r="AJ1972" i="3"/>
  <c r="AK1972" i="3" s="1"/>
  <c r="AA1972" i="3"/>
  <c r="AB1972" i="3" s="1"/>
  <c r="AC1972" i="3" s="1"/>
  <c r="M1972" i="3"/>
  <c r="N1972" i="3" s="1"/>
  <c r="O1972" i="3" s="1"/>
  <c r="P1972" i="3" s="1"/>
  <c r="Q1972" i="3" s="1"/>
  <c r="R1972" i="3" s="1"/>
  <c r="S1972" i="3" s="1"/>
  <c r="K1972" i="3"/>
  <c r="I1972" i="3"/>
  <c r="T1972" i="3" s="1"/>
  <c r="U1972" i="3" s="1"/>
  <c r="V1972" i="3" s="1"/>
  <c r="W1972" i="3" s="1"/>
  <c r="X1972" i="3" s="1"/>
  <c r="Y1972" i="3" s="1"/>
  <c r="Z1972" i="3" s="1"/>
  <c r="AJ1971" i="3"/>
  <c r="AK1971" i="3" s="1"/>
  <c r="I1971" i="3"/>
  <c r="AJ1970" i="3"/>
  <c r="AK1970" i="3" s="1"/>
  <c r="I1970" i="3"/>
  <c r="K1970" i="3" s="1"/>
  <c r="AJ1969" i="3"/>
  <c r="AK1969" i="3" s="1"/>
  <c r="J1969" i="3"/>
  <c r="I1969" i="3"/>
  <c r="K1969" i="3" s="1"/>
  <c r="AJ1968" i="3"/>
  <c r="AK1968" i="3" s="1"/>
  <c r="M1968" i="3"/>
  <c r="N1968" i="3" s="1"/>
  <c r="O1968" i="3" s="1"/>
  <c r="P1968" i="3" s="1"/>
  <c r="Q1968" i="3" s="1"/>
  <c r="R1968" i="3" s="1"/>
  <c r="S1968" i="3" s="1"/>
  <c r="I1968" i="3"/>
  <c r="T1968" i="3" s="1"/>
  <c r="U1968" i="3" s="1"/>
  <c r="V1968" i="3" s="1"/>
  <c r="W1968" i="3" s="1"/>
  <c r="X1968" i="3" s="1"/>
  <c r="Y1968" i="3" s="1"/>
  <c r="Z1968" i="3" s="1"/>
  <c r="AA1968" i="3" s="1"/>
  <c r="AB1968" i="3" s="1"/>
  <c r="AC1968" i="3" s="1"/>
  <c r="AJ1967" i="3"/>
  <c r="AK1967" i="3" s="1"/>
  <c r="I1967" i="3"/>
  <c r="T1967" i="3" s="1"/>
  <c r="U1967" i="3" s="1"/>
  <c r="V1967" i="3" s="1"/>
  <c r="W1967" i="3" s="1"/>
  <c r="X1967" i="3" s="1"/>
  <c r="Y1967" i="3" s="1"/>
  <c r="Z1967" i="3" s="1"/>
  <c r="AA1967" i="3" s="1"/>
  <c r="AB1967" i="3" s="1"/>
  <c r="AC1967" i="3" s="1"/>
  <c r="AJ1966" i="3"/>
  <c r="AK1966" i="3" s="1"/>
  <c r="I1966" i="3"/>
  <c r="AJ1965" i="3"/>
  <c r="AK1965" i="3" s="1"/>
  <c r="I1965" i="3"/>
  <c r="AJ1964" i="3"/>
  <c r="AK1964" i="3" s="1"/>
  <c r="I1964" i="3"/>
  <c r="T1964" i="3" s="1"/>
  <c r="U1964" i="3" s="1"/>
  <c r="V1964" i="3" s="1"/>
  <c r="W1964" i="3" s="1"/>
  <c r="X1964" i="3" s="1"/>
  <c r="Y1964" i="3" s="1"/>
  <c r="Z1964" i="3" s="1"/>
  <c r="AA1964" i="3" s="1"/>
  <c r="AB1964" i="3" s="1"/>
  <c r="AC1964" i="3" s="1"/>
  <c r="AJ1963" i="3"/>
  <c r="AK1963" i="3" s="1"/>
  <c r="I1963" i="3"/>
  <c r="T1963" i="3" s="1"/>
  <c r="U1963" i="3" s="1"/>
  <c r="V1963" i="3" s="1"/>
  <c r="W1963" i="3" s="1"/>
  <c r="X1963" i="3" s="1"/>
  <c r="Y1963" i="3" s="1"/>
  <c r="Z1963" i="3" s="1"/>
  <c r="AA1963" i="3" s="1"/>
  <c r="AB1963" i="3" s="1"/>
  <c r="AC1963" i="3" s="1"/>
  <c r="AJ1962" i="3"/>
  <c r="AK1962" i="3" s="1"/>
  <c r="I1962" i="3"/>
  <c r="M1962" i="3" s="1"/>
  <c r="N1962" i="3" s="1"/>
  <c r="O1962" i="3" s="1"/>
  <c r="P1962" i="3" s="1"/>
  <c r="Q1962" i="3" s="1"/>
  <c r="R1962" i="3" s="1"/>
  <c r="S1962" i="3" s="1"/>
  <c r="AJ1961" i="3"/>
  <c r="AK1961" i="3" s="1"/>
  <c r="I1961" i="3"/>
  <c r="K1961" i="3" s="1"/>
  <c r="AJ1960" i="3"/>
  <c r="AK1960" i="3" s="1"/>
  <c r="I1960" i="3"/>
  <c r="AJ1959" i="3"/>
  <c r="AK1959" i="3" s="1"/>
  <c r="L1959" i="3"/>
  <c r="I1959" i="3"/>
  <c r="AJ1958" i="3"/>
  <c r="AK1958" i="3" s="1"/>
  <c r="M1958" i="3"/>
  <c r="N1958" i="3" s="1"/>
  <c r="O1958" i="3" s="1"/>
  <c r="P1958" i="3" s="1"/>
  <c r="Q1958" i="3" s="1"/>
  <c r="R1958" i="3" s="1"/>
  <c r="S1958" i="3" s="1"/>
  <c r="I1958" i="3"/>
  <c r="K1958" i="3" s="1"/>
  <c r="AJ1957" i="3"/>
  <c r="AK1957" i="3" s="1"/>
  <c r="T1957" i="3"/>
  <c r="U1957" i="3" s="1"/>
  <c r="V1957" i="3" s="1"/>
  <c r="W1957" i="3" s="1"/>
  <c r="X1957" i="3" s="1"/>
  <c r="Y1957" i="3" s="1"/>
  <c r="Z1957" i="3" s="1"/>
  <c r="AA1957" i="3" s="1"/>
  <c r="AB1957" i="3" s="1"/>
  <c r="AC1957" i="3" s="1"/>
  <c r="I1957" i="3"/>
  <c r="K1957" i="3" s="1"/>
  <c r="AJ1956" i="3"/>
  <c r="AK1956" i="3" s="1"/>
  <c r="M1956" i="3"/>
  <c r="N1956" i="3" s="1"/>
  <c r="O1956" i="3" s="1"/>
  <c r="P1956" i="3" s="1"/>
  <c r="Q1956" i="3" s="1"/>
  <c r="R1956" i="3" s="1"/>
  <c r="S1956" i="3" s="1"/>
  <c r="AD1956" i="3" s="1"/>
  <c r="K1956" i="3"/>
  <c r="I1956" i="3"/>
  <c r="T1956" i="3" s="1"/>
  <c r="U1956" i="3" s="1"/>
  <c r="V1956" i="3" s="1"/>
  <c r="W1956" i="3" s="1"/>
  <c r="X1956" i="3" s="1"/>
  <c r="Y1956" i="3" s="1"/>
  <c r="Z1956" i="3" s="1"/>
  <c r="AA1956" i="3" s="1"/>
  <c r="AB1956" i="3" s="1"/>
  <c r="AC1956" i="3" s="1"/>
  <c r="AJ1955" i="3"/>
  <c r="AK1955" i="3" s="1"/>
  <c r="I1955" i="3"/>
  <c r="AJ1954" i="3"/>
  <c r="AK1954" i="3" s="1"/>
  <c r="I1954" i="3"/>
  <c r="AJ1953" i="3"/>
  <c r="AK1953" i="3" s="1"/>
  <c r="I1953" i="3"/>
  <c r="K1953" i="3" s="1"/>
  <c r="AJ1952" i="3"/>
  <c r="AK1952" i="3" s="1"/>
  <c r="V1952" i="3"/>
  <c r="W1952" i="3" s="1"/>
  <c r="X1952" i="3" s="1"/>
  <c r="Y1952" i="3" s="1"/>
  <c r="Z1952" i="3" s="1"/>
  <c r="AA1952" i="3" s="1"/>
  <c r="AB1952" i="3" s="1"/>
  <c r="AC1952" i="3" s="1"/>
  <c r="J1952" i="3"/>
  <c r="I1952" i="3"/>
  <c r="T1952" i="3" s="1"/>
  <c r="U1952" i="3" s="1"/>
  <c r="AJ1951" i="3"/>
  <c r="AK1951" i="3" s="1"/>
  <c r="J1951" i="3"/>
  <c r="I1951" i="3"/>
  <c r="T1951" i="3" s="1"/>
  <c r="U1951" i="3" s="1"/>
  <c r="V1951" i="3" s="1"/>
  <c r="W1951" i="3" s="1"/>
  <c r="X1951" i="3" s="1"/>
  <c r="Y1951" i="3" s="1"/>
  <c r="Z1951" i="3" s="1"/>
  <c r="AA1951" i="3" s="1"/>
  <c r="AB1951" i="3" s="1"/>
  <c r="AC1951" i="3" s="1"/>
  <c r="AJ1950" i="3"/>
  <c r="AK1950" i="3" s="1"/>
  <c r="K1950" i="3"/>
  <c r="I1950" i="3"/>
  <c r="AJ1949" i="3"/>
  <c r="AK1949" i="3" s="1"/>
  <c r="M1949" i="3"/>
  <c r="N1949" i="3" s="1"/>
  <c r="O1949" i="3" s="1"/>
  <c r="P1949" i="3" s="1"/>
  <c r="Q1949" i="3" s="1"/>
  <c r="R1949" i="3" s="1"/>
  <c r="S1949" i="3" s="1"/>
  <c r="I1949" i="3"/>
  <c r="AJ1948" i="3"/>
  <c r="AK1948" i="3" s="1"/>
  <c r="K1948" i="3"/>
  <c r="I1948" i="3"/>
  <c r="T1948" i="3" s="1"/>
  <c r="U1948" i="3" s="1"/>
  <c r="V1948" i="3" s="1"/>
  <c r="W1948" i="3" s="1"/>
  <c r="X1948" i="3" s="1"/>
  <c r="Y1948" i="3" s="1"/>
  <c r="Z1948" i="3" s="1"/>
  <c r="AA1948" i="3" s="1"/>
  <c r="AB1948" i="3" s="1"/>
  <c r="AC1948" i="3" s="1"/>
  <c r="AJ1947" i="3"/>
  <c r="AK1947" i="3" s="1"/>
  <c r="L1947" i="3"/>
  <c r="J1947" i="3"/>
  <c r="I1947" i="3"/>
  <c r="K1947" i="3" s="1"/>
  <c r="AJ1946" i="3"/>
  <c r="AK1946" i="3" s="1"/>
  <c r="I1946" i="3"/>
  <c r="K1946" i="3" s="1"/>
  <c r="AJ1945" i="3"/>
  <c r="AK1945" i="3" s="1"/>
  <c r="I1945" i="3"/>
  <c r="K1945" i="3" s="1"/>
  <c r="AJ1944" i="3"/>
  <c r="AK1944" i="3" s="1"/>
  <c r="I1944" i="3"/>
  <c r="AJ1943" i="3"/>
  <c r="AK1943" i="3" s="1"/>
  <c r="I1943" i="3"/>
  <c r="K1943" i="3" s="1"/>
  <c r="AJ1942" i="3"/>
  <c r="AK1942" i="3" s="1"/>
  <c r="I1942" i="3"/>
  <c r="M1942" i="3" s="1"/>
  <c r="N1942" i="3" s="1"/>
  <c r="O1942" i="3" s="1"/>
  <c r="P1942" i="3" s="1"/>
  <c r="Q1942" i="3" s="1"/>
  <c r="R1942" i="3" s="1"/>
  <c r="S1942" i="3" s="1"/>
  <c r="AJ1941" i="3"/>
  <c r="AK1941" i="3" s="1"/>
  <c r="M1941" i="3"/>
  <c r="N1941" i="3" s="1"/>
  <c r="O1941" i="3" s="1"/>
  <c r="P1941" i="3" s="1"/>
  <c r="Q1941" i="3" s="1"/>
  <c r="R1941" i="3" s="1"/>
  <c r="S1941" i="3" s="1"/>
  <c r="I1941" i="3"/>
  <c r="AJ1940" i="3"/>
  <c r="AK1940" i="3" s="1"/>
  <c r="V1940" i="3"/>
  <c r="W1940" i="3" s="1"/>
  <c r="X1940" i="3" s="1"/>
  <c r="Y1940" i="3" s="1"/>
  <c r="Z1940" i="3" s="1"/>
  <c r="AA1940" i="3" s="1"/>
  <c r="AB1940" i="3" s="1"/>
  <c r="AC1940" i="3" s="1"/>
  <c r="K1940" i="3"/>
  <c r="I1940" i="3"/>
  <c r="T1940" i="3" s="1"/>
  <c r="U1940" i="3" s="1"/>
  <c r="AJ1939" i="3"/>
  <c r="AK1939" i="3" s="1"/>
  <c r="I1939" i="3"/>
  <c r="K1939" i="3" s="1"/>
  <c r="AJ1938" i="3"/>
  <c r="AK1938" i="3" s="1"/>
  <c r="P1938" i="3"/>
  <c r="Q1938" i="3" s="1"/>
  <c r="R1938" i="3" s="1"/>
  <c r="S1938" i="3" s="1"/>
  <c r="M1938" i="3"/>
  <c r="N1938" i="3" s="1"/>
  <c r="O1938" i="3" s="1"/>
  <c r="K1938" i="3"/>
  <c r="J1938" i="3"/>
  <c r="I1938" i="3"/>
  <c r="AJ1937" i="3"/>
  <c r="AK1937" i="3" s="1"/>
  <c r="T1937" i="3"/>
  <c r="U1937" i="3" s="1"/>
  <c r="V1937" i="3" s="1"/>
  <c r="W1937" i="3" s="1"/>
  <c r="X1937" i="3" s="1"/>
  <c r="Y1937" i="3" s="1"/>
  <c r="Z1937" i="3" s="1"/>
  <c r="AA1937" i="3" s="1"/>
  <c r="AB1937" i="3" s="1"/>
  <c r="AC1937" i="3" s="1"/>
  <c r="M1937" i="3"/>
  <c r="N1937" i="3" s="1"/>
  <c r="O1937" i="3" s="1"/>
  <c r="P1937" i="3" s="1"/>
  <c r="Q1937" i="3" s="1"/>
  <c r="R1937" i="3" s="1"/>
  <c r="S1937" i="3" s="1"/>
  <c r="L1937" i="3"/>
  <c r="J1937" i="3"/>
  <c r="I1937" i="3"/>
  <c r="K1937" i="3" s="1"/>
  <c r="AJ1936" i="3"/>
  <c r="AK1936" i="3" s="1"/>
  <c r="I1936" i="3"/>
  <c r="AJ1935" i="3"/>
  <c r="AK1935" i="3" s="1"/>
  <c r="T1935" i="3"/>
  <c r="U1935" i="3" s="1"/>
  <c r="V1935" i="3" s="1"/>
  <c r="W1935" i="3" s="1"/>
  <c r="X1935" i="3" s="1"/>
  <c r="Y1935" i="3" s="1"/>
  <c r="Z1935" i="3" s="1"/>
  <c r="AA1935" i="3" s="1"/>
  <c r="AB1935" i="3" s="1"/>
  <c r="AC1935" i="3" s="1"/>
  <c r="L1935" i="3"/>
  <c r="J1935" i="3"/>
  <c r="I1935" i="3"/>
  <c r="K1935" i="3" s="1"/>
  <c r="AJ1934" i="3"/>
  <c r="AK1934" i="3" s="1"/>
  <c r="I1934" i="3"/>
  <c r="M1934" i="3" s="1"/>
  <c r="N1934" i="3" s="1"/>
  <c r="O1934" i="3" s="1"/>
  <c r="P1934" i="3" s="1"/>
  <c r="Q1934" i="3" s="1"/>
  <c r="R1934" i="3" s="1"/>
  <c r="S1934" i="3" s="1"/>
  <c r="AJ1933" i="3"/>
  <c r="AK1933" i="3" s="1"/>
  <c r="K1933" i="3"/>
  <c r="I1933" i="3"/>
  <c r="T1933" i="3" s="1"/>
  <c r="U1933" i="3" s="1"/>
  <c r="V1933" i="3" s="1"/>
  <c r="W1933" i="3" s="1"/>
  <c r="X1933" i="3" s="1"/>
  <c r="Y1933" i="3" s="1"/>
  <c r="Z1933" i="3" s="1"/>
  <c r="AA1933" i="3" s="1"/>
  <c r="AB1933" i="3" s="1"/>
  <c r="AC1933" i="3" s="1"/>
  <c r="AJ1932" i="3"/>
  <c r="AK1932" i="3" s="1"/>
  <c r="T1932" i="3"/>
  <c r="U1932" i="3" s="1"/>
  <c r="V1932" i="3" s="1"/>
  <c r="W1932" i="3" s="1"/>
  <c r="X1932" i="3" s="1"/>
  <c r="Y1932" i="3" s="1"/>
  <c r="Z1932" i="3" s="1"/>
  <c r="AA1932" i="3" s="1"/>
  <c r="AB1932" i="3" s="1"/>
  <c r="AC1932" i="3" s="1"/>
  <c r="K1932" i="3"/>
  <c r="J1932" i="3"/>
  <c r="I1932" i="3"/>
  <c r="L1932" i="3" s="1"/>
  <c r="AJ1931" i="3"/>
  <c r="AK1931" i="3" s="1"/>
  <c r="I1931" i="3"/>
  <c r="AJ1930" i="3"/>
  <c r="AK1930" i="3" s="1"/>
  <c r="L1930" i="3"/>
  <c r="I1930" i="3"/>
  <c r="K1930" i="3" s="1"/>
  <c r="AJ1929" i="3"/>
  <c r="AK1929" i="3" s="1"/>
  <c r="M1929" i="3"/>
  <c r="N1929" i="3" s="1"/>
  <c r="O1929" i="3" s="1"/>
  <c r="P1929" i="3" s="1"/>
  <c r="Q1929" i="3" s="1"/>
  <c r="R1929" i="3" s="1"/>
  <c r="S1929" i="3" s="1"/>
  <c r="J1929" i="3"/>
  <c r="I1929" i="3"/>
  <c r="L1929" i="3" s="1"/>
  <c r="AJ1928" i="3"/>
  <c r="AK1928" i="3" s="1"/>
  <c r="K1928" i="3"/>
  <c r="I1928" i="3"/>
  <c r="L1928" i="3" s="1"/>
  <c r="AJ1927" i="3"/>
  <c r="AK1927" i="3" s="1"/>
  <c r="I1927" i="3"/>
  <c r="K1927" i="3" s="1"/>
  <c r="AJ1926" i="3"/>
  <c r="AK1926" i="3" s="1"/>
  <c r="M1926" i="3"/>
  <c r="N1926" i="3" s="1"/>
  <c r="O1926" i="3" s="1"/>
  <c r="P1926" i="3" s="1"/>
  <c r="Q1926" i="3" s="1"/>
  <c r="R1926" i="3" s="1"/>
  <c r="S1926" i="3" s="1"/>
  <c r="I1926" i="3"/>
  <c r="K1926" i="3" s="1"/>
  <c r="AJ1925" i="3"/>
  <c r="AK1925" i="3" s="1"/>
  <c r="I1925" i="3"/>
  <c r="L1925" i="3" s="1"/>
  <c r="AJ1924" i="3"/>
  <c r="AK1924" i="3" s="1"/>
  <c r="I1924" i="3"/>
  <c r="T1924" i="3" s="1"/>
  <c r="U1924" i="3" s="1"/>
  <c r="V1924" i="3" s="1"/>
  <c r="W1924" i="3" s="1"/>
  <c r="X1924" i="3" s="1"/>
  <c r="Y1924" i="3" s="1"/>
  <c r="Z1924" i="3" s="1"/>
  <c r="AA1924" i="3" s="1"/>
  <c r="AB1924" i="3" s="1"/>
  <c r="AC1924" i="3" s="1"/>
  <c r="AJ1923" i="3"/>
  <c r="AK1923" i="3" s="1"/>
  <c r="K1923" i="3"/>
  <c r="I1923" i="3"/>
  <c r="AJ1922" i="3"/>
  <c r="AK1922" i="3" s="1"/>
  <c r="L1922" i="3"/>
  <c r="I1922" i="3"/>
  <c r="K1922" i="3" s="1"/>
  <c r="AJ1921" i="3"/>
  <c r="AK1921" i="3" s="1"/>
  <c r="I1921" i="3"/>
  <c r="L1921" i="3" s="1"/>
  <c r="AJ1920" i="3"/>
  <c r="AK1920" i="3" s="1"/>
  <c r="I1920" i="3"/>
  <c r="AJ1919" i="3"/>
  <c r="AK1919" i="3" s="1"/>
  <c r="I1919" i="3"/>
  <c r="AJ1918" i="3"/>
  <c r="AK1918" i="3" s="1"/>
  <c r="I1918" i="3"/>
  <c r="K1918" i="3" s="1"/>
  <c r="AJ1917" i="3"/>
  <c r="AK1917" i="3" s="1"/>
  <c r="I1917" i="3"/>
  <c r="L1917" i="3" s="1"/>
  <c r="AJ1916" i="3"/>
  <c r="AK1916" i="3" s="1"/>
  <c r="J1916" i="3"/>
  <c r="I1916" i="3"/>
  <c r="T1916" i="3" s="1"/>
  <c r="U1916" i="3" s="1"/>
  <c r="V1916" i="3" s="1"/>
  <c r="W1916" i="3" s="1"/>
  <c r="X1916" i="3" s="1"/>
  <c r="Y1916" i="3" s="1"/>
  <c r="Z1916" i="3" s="1"/>
  <c r="AA1916" i="3" s="1"/>
  <c r="AB1916" i="3" s="1"/>
  <c r="AC1916" i="3" s="1"/>
  <c r="AJ1915" i="3"/>
  <c r="AK1915" i="3" s="1"/>
  <c r="I1915" i="3"/>
  <c r="K1915" i="3" s="1"/>
  <c r="AJ1914" i="3"/>
  <c r="AK1914" i="3" s="1"/>
  <c r="M1914" i="3"/>
  <c r="N1914" i="3" s="1"/>
  <c r="O1914" i="3" s="1"/>
  <c r="P1914" i="3" s="1"/>
  <c r="Q1914" i="3" s="1"/>
  <c r="R1914" i="3" s="1"/>
  <c r="S1914" i="3" s="1"/>
  <c r="I1914" i="3"/>
  <c r="K1914" i="3" s="1"/>
  <c r="AJ1913" i="3"/>
  <c r="AK1913" i="3" s="1"/>
  <c r="I1913" i="3"/>
  <c r="AJ1912" i="3"/>
  <c r="AK1912" i="3" s="1"/>
  <c r="J1912" i="3"/>
  <c r="I1912" i="3"/>
  <c r="AJ1911" i="3"/>
  <c r="AK1911" i="3" s="1"/>
  <c r="I1911" i="3"/>
  <c r="AJ1910" i="3"/>
  <c r="AK1910" i="3" s="1"/>
  <c r="I1910" i="3"/>
  <c r="AJ1909" i="3"/>
  <c r="AK1909" i="3" s="1"/>
  <c r="M1909" i="3"/>
  <c r="N1909" i="3" s="1"/>
  <c r="O1909" i="3" s="1"/>
  <c r="P1909" i="3" s="1"/>
  <c r="Q1909" i="3" s="1"/>
  <c r="R1909" i="3" s="1"/>
  <c r="S1909" i="3" s="1"/>
  <c r="I1909" i="3"/>
  <c r="AJ1908" i="3"/>
  <c r="AK1908" i="3" s="1"/>
  <c r="I1908" i="3"/>
  <c r="T1908" i="3" s="1"/>
  <c r="U1908" i="3" s="1"/>
  <c r="V1908" i="3" s="1"/>
  <c r="W1908" i="3" s="1"/>
  <c r="X1908" i="3" s="1"/>
  <c r="Y1908" i="3" s="1"/>
  <c r="Z1908" i="3" s="1"/>
  <c r="AA1908" i="3" s="1"/>
  <c r="AB1908" i="3" s="1"/>
  <c r="AC1908" i="3" s="1"/>
  <c r="AJ1907" i="3"/>
  <c r="AK1907" i="3" s="1"/>
  <c r="I1907" i="3"/>
  <c r="AJ1906" i="3"/>
  <c r="AK1906" i="3" s="1"/>
  <c r="I1906" i="3"/>
  <c r="K1906" i="3" s="1"/>
  <c r="AJ1905" i="3"/>
  <c r="AK1905" i="3" s="1"/>
  <c r="I1905" i="3"/>
  <c r="L1905" i="3" s="1"/>
  <c r="AJ1904" i="3"/>
  <c r="AK1904" i="3" s="1"/>
  <c r="J1904" i="3"/>
  <c r="I1904" i="3"/>
  <c r="AJ1903" i="3"/>
  <c r="AK1903" i="3" s="1"/>
  <c r="I1903" i="3"/>
  <c r="K1903" i="3" s="1"/>
  <c r="AJ1902" i="3"/>
  <c r="AK1902" i="3" s="1"/>
  <c r="L1902" i="3"/>
  <c r="I1902" i="3"/>
  <c r="K1902" i="3" s="1"/>
  <c r="AJ1901" i="3"/>
  <c r="AK1901" i="3" s="1"/>
  <c r="J1901" i="3"/>
  <c r="I1901" i="3"/>
  <c r="L1901" i="3" s="1"/>
  <c r="AJ1900" i="3"/>
  <c r="AK1900" i="3" s="1"/>
  <c r="L1900" i="3"/>
  <c r="K1900" i="3"/>
  <c r="I1900" i="3"/>
  <c r="T1900" i="3" s="1"/>
  <c r="U1900" i="3" s="1"/>
  <c r="V1900" i="3" s="1"/>
  <c r="W1900" i="3" s="1"/>
  <c r="X1900" i="3" s="1"/>
  <c r="Y1900" i="3" s="1"/>
  <c r="Z1900" i="3" s="1"/>
  <c r="AA1900" i="3" s="1"/>
  <c r="AB1900" i="3" s="1"/>
  <c r="AC1900" i="3" s="1"/>
  <c r="AJ1899" i="3"/>
  <c r="AK1899" i="3" s="1"/>
  <c r="I1899" i="3"/>
  <c r="AJ1898" i="3"/>
  <c r="AK1898" i="3" s="1"/>
  <c r="J1898" i="3"/>
  <c r="I1898" i="3"/>
  <c r="K1898" i="3" s="1"/>
  <c r="AJ1897" i="3"/>
  <c r="AK1897" i="3" s="1"/>
  <c r="J1897" i="3"/>
  <c r="I1897" i="3"/>
  <c r="L1897" i="3" s="1"/>
  <c r="AJ1896" i="3"/>
  <c r="AK1896" i="3" s="1"/>
  <c r="T1896" i="3"/>
  <c r="U1896" i="3" s="1"/>
  <c r="V1896" i="3" s="1"/>
  <c r="W1896" i="3" s="1"/>
  <c r="X1896" i="3" s="1"/>
  <c r="Y1896" i="3" s="1"/>
  <c r="Z1896" i="3" s="1"/>
  <c r="AA1896" i="3" s="1"/>
  <c r="AB1896" i="3" s="1"/>
  <c r="AC1896" i="3" s="1"/>
  <c r="I1896" i="3"/>
  <c r="M1896" i="3" s="1"/>
  <c r="N1896" i="3" s="1"/>
  <c r="O1896" i="3" s="1"/>
  <c r="P1896" i="3" s="1"/>
  <c r="Q1896" i="3" s="1"/>
  <c r="R1896" i="3" s="1"/>
  <c r="S1896" i="3" s="1"/>
  <c r="AK1895" i="3"/>
  <c r="AJ1895" i="3"/>
  <c r="I1895" i="3"/>
  <c r="K1895" i="3" s="1"/>
  <c r="AJ1894" i="3"/>
  <c r="AK1894" i="3" s="1"/>
  <c r="I1894" i="3"/>
  <c r="K1894" i="3" s="1"/>
  <c r="AJ1893" i="3"/>
  <c r="AK1893" i="3" s="1"/>
  <c r="I1893" i="3"/>
  <c r="L1893" i="3" s="1"/>
  <c r="AJ1892" i="3"/>
  <c r="AK1892" i="3" s="1"/>
  <c r="T1892" i="3"/>
  <c r="U1892" i="3" s="1"/>
  <c r="V1892" i="3" s="1"/>
  <c r="W1892" i="3" s="1"/>
  <c r="X1892" i="3" s="1"/>
  <c r="Y1892" i="3" s="1"/>
  <c r="Z1892" i="3" s="1"/>
  <c r="AA1892" i="3" s="1"/>
  <c r="AB1892" i="3" s="1"/>
  <c r="AC1892" i="3" s="1"/>
  <c r="L1892" i="3"/>
  <c r="I1892" i="3"/>
  <c r="M1892" i="3" s="1"/>
  <c r="N1892" i="3" s="1"/>
  <c r="O1892" i="3" s="1"/>
  <c r="P1892" i="3" s="1"/>
  <c r="Q1892" i="3" s="1"/>
  <c r="R1892" i="3" s="1"/>
  <c r="S1892" i="3" s="1"/>
  <c r="AJ1891" i="3"/>
  <c r="AK1891" i="3" s="1"/>
  <c r="I1891" i="3"/>
  <c r="AJ1890" i="3"/>
  <c r="AK1890" i="3" s="1"/>
  <c r="I1890" i="3"/>
  <c r="K1890" i="3" s="1"/>
  <c r="AJ1889" i="3"/>
  <c r="AK1889" i="3" s="1"/>
  <c r="I1889" i="3"/>
  <c r="AJ1888" i="3"/>
  <c r="AK1888" i="3" s="1"/>
  <c r="I1888" i="3"/>
  <c r="AJ1887" i="3"/>
  <c r="AK1887" i="3" s="1"/>
  <c r="I1887" i="3"/>
  <c r="AJ1886" i="3"/>
  <c r="AK1886" i="3" s="1"/>
  <c r="M1886" i="3"/>
  <c r="N1886" i="3" s="1"/>
  <c r="O1886" i="3" s="1"/>
  <c r="P1886" i="3" s="1"/>
  <c r="Q1886" i="3" s="1"/>
  <c r="R1886" i="3" s="1"/>
  <c r="S1886" i="3" s="1"/>
  <c r="L1886" i="3"/>
  <c r="J1886" i="3"/>
  <c r="I1886" i="3"/>
  <c r="K1886" i="3" s="1"/>
  <c r="AJ1885" i="3"/>
  <c r="AK1885" i="3" s="1"/>
  <c r="T1885" i="3"/>
  <c r="U1885" i="3" s="1"/>
  <c r="V1885" i="3" s="1"/>
  <c r="W1885" i="3" s="1"/>
  <c r="X1885" i="3" s="1"/>
  <c r="Y1885" i="3" s="1"/>
  <c r="Z1885" i="3" s="1"/>
  <c r="AA1885" i="3" s="1"/>
  <c r="AB1885" i="3" s="1"/>
  <c r="AC1885" i="3" s="1"/>
  <c r="O1885" i="3"/>
  <c r="P1885" i="3" s="1"/>
  <c r="Q1885" i="3" s="1"/>
  <c r="R1885" i="3" s="1"/>
  <c r="S1885" i="3" s="1"/>
  <c r="M1885" i="3"/>
  <c r="N1885" i="3" s="1"/>
  <c r="J1885" i="3"/>
  <c r="I1885" i="3"/>
  <c r="L1885" i="3" s="1"/>
  <c r="AJ1884" i="3"/>
  <c r="AK1884" i="3" s="1"/>
  <c r="R1884" i="3"/>
  <c r="S1884" i="3" s="1"/>
  <c r="M1884" i="3"/>
  <c r="N1884" i="3" s="1"/>
  <c r="O1884" i="3" s="1"/>
  <c r="P1884" i="3" s="1"/>
  <c r="Q1884" i="3" s="1"/>
  <c r="I1884" i="3"/>
  <c r="T1884" i="3" s="1"/>
  <c r="U1884" i="3" s="1"/>
  <c r="V1884" i="3" s="1"/>
  <c r="W1884" i="3" s="1"/>
  <c r="X1884" i="3" s="1"/>
  <c r="Y1884" i="3" s="1"/>
  <c r="Z1884" i="3" s="1"/>
  <c r="AA1884" i="3" s="1"/>
  <c r="AB1884" i="3" s="1"/>
  <c r="AC1884" i="3" s="1"/>
  <c r="AJ1883" i="3"/>
  <c r="AK1883" i="3" s="1"/>
  <c r="I1883" i="3"/>
  <c r="K1883" i="3" s="1"/>
  <c r="AJ1882" i="3"/>
  <c r="AK1882" i="3" s="1"/>
  <c r="M1882" i="3"/>
  <c r="N1882" i="3" s="1"/>
  <c r="O1882" i="3" s="1"/>
  <c r="P1882" i="3" s="1"/>
  <c r="Q1882" i="3" s="1"/>
  <c r="R1882" i="3" s="1"/>
  <c r="S1882" i="3" s="1"/>
  <c r="L1882" i="3"/>
  <c r="J1882" i="3"/>
  <c r="I1882" i="3"/>
  <c r="K1882" i="3" s="1"/>
  <c r="AJ1881" i="3"/>
  <c r="AK1881" i="3" s="1"/>
  <c r="I1881" i="3"/>
  <c r="L1881" i="3" s="1"/>
  <c r="AJ1880" i="3"/>
  <c r="AK1880" i="3" s="1"/>
  <c r="T1880" i="3"/>
  <c r="U1880" i="3" s="1"/>
  <c r="V1880" i="3" s="1"/>
  <c r="W1880" i="3" s="1"/>
  <c r="X1880" i="3" s="1"/>
  <c r="Y1880" i="3" s="1"/>
  <c r="Z1880" i="3" s="1"/>
  <c r="AA1880" i="3" s="1"/>
  <c r="AB1880" i="3" s="1"/>
  <c r="AC1880" i="3" s="1"/>
  <c r="M1880" i="3"/>
  <c r="N1880" i="3" s="1"/>
  <c r="O1880" i="3" s="1"/>
  <c r="P1880" i="3" s="1"/>
  <c r="Q1880" i="3" s="1"/>
  <c r="R1880" i="3" s="1"/>
  <c r="S1880" i="3" s="1"/>
  <c r="I1880" i="3"/>
  <c r="L1880" i="3" s="1"/>
  <c r="AJ1879" i="3"/>
  <c r="AK1879" i="3" s="1"/>
  <c r="K1879" i="3"/>
  <c r="I1879" i="3"/>
  <c r="AJ1878" i="3"/>
  <c r="AK1878" i="3" s="1"/>
  <c r="I1878" i="3"/>
  <c r="AJ1877" i="3"/>
  <c r="AK1877" i="3" s="1"/>
  <c r="I1877" i="3"/>
  <c r="AJ1876" i="3"/>
  <c r="AK1876" i="3" s="1"/>
  <c r="T1876" i="3"/>
  <c r="U1876" i="3" s="1"/>
  <c r="V1876" i="3" s="1"/>
  <c r="W1876" i="3" s="1"/>
  <c r="X1876" i="3" s="1"/>
  <c r="Y1876" i="3" s="1"/>
  <c r="Z1876" i="3" s="1"/>
  <c r="AA1876" i="3" s="1"/>
  <c r="AB1876" i="3" s="1"/>
  <c r="AC1876" i="3" s="1"/>
  <c r="K1876" i="3"/>
  <c r="J1876" i="3"/>
  <c r="I1876" i="3"/>
  <c r="M1876" i="3" s="1"/>
  <c r="N1876" i="3" s="1"/>
  <c r="O1876" i="3" s="1"/>
  <c r="P1876" i="3" s="1"/>
  <c r="Q1876" i="3" s="1"/>
  <c r="R1876" i="3" s="1"/>
  <c r="S1876" i="3" s="1"/>
  <c r="AK1875" i="3"/>
  <c r="AJ1875" i="3"/>
  <c r="I1875" i="3"/>
  <c r="AJ1874" i="3"/>
  <c r="AK1874" i="3" s="1"/>
  <c r="M1874" i="3"/>
  <c r="N1874" i="3" s="1"/>
  <c r="O1874" i="3" s="1"/>
  <c r="P1874" i="3" s="1"/>
  <c r="Q1874" i="3" s="1"/>
  <c r="R1874" i="3" s="1"/>
  <c r="S1874" i="3" s="1"/>
  <c r="L1874" i="3"/>
  <c r="J1874" i="3"/>
  <c r="I1874" i="3"/>
  <c r="K1874" i="3" s="1"/>
  <c r="AJ1873" i="3"/>
  <c r="AK1873" i="3" s="1"/>
  <c r="T1873" i="3"/>
  <c r="U1873" i="3" s="1"/>
  <c r="V1873" i="3" s="1"/>
  <c r="W1873" i="3" s="1"/>
  <c r="X1873" i="3" s="1"/>
  <c r="Y1873" i="3" s="1"/>
  <c r="Z1873" i="3" s="1"/>
  <c r="AA1873" i="3" s="1"/>
  <c r="AB1873" i="3" s="1"/>
  <c r="AC1873" i="3" s="1"/>
  <c r="I1873" i="3"/>
  <c r="AJ1872" i="3"/>
  <c r="AK1872" i="3" s="1"/>
  <c r="K1872" i="3"/>
  <c r="J1872" i="3"/>
  <c r="I1872" i="3"/>
  <c r="M1872" i="3" s="1"/>
  <c r="N1872" i="3" s="1"/>
  <c r="O1872" i="3" s="1"/>
  <c r="P1872" i="3" s="1"/>
  <c r="Q1872" i="3" s="1"/>
  <c r="R1872" i="3" s="1"/>
  <c r="S1872" i="3" s="1"/>
  <c r="AJ1871" i="3"/>
  <c r="AK1871" i="3" s="1"/>
  <c r="I1871" i="3"/>
  <c r="AJ1870" i="3"/>
  <c r="AK1870" i="3" s="1"/>
  <c r="I1870" i="3"/>
  <c r="AJ1869" i="3"/>
  <c r="AK1869" i="3" s="1"/>
  <c r="I1869" i="3"/>
  <c r="AJ1868" i="3"/>
  <c r="AK1868" i="3" s="1"/>
  <c r="T1868" i="3"/>
  <c r="U1868" i="3" s="1"/>
  <c r="V1868" i="3" s="1"/>
  <c r="W1868" i="3" s="1"/>
  <c r="X1868" i="3" s="1"/>
  <c r="Y1868" i="3" s="1"/>
  <c r="Z1868" i="3" s="1"/>
  <c r="AA1868" i="3" s="1"/>
  <c r="AB1868" i="3" s="1"/>
  <c r="AC1868" i="3" s="1"/>
  <c r="M1868" i="3"/>
  <c r="N1868" i="3" s="1"/>
  <c r="O1868" i="3" s="1"/>
  <c r="P1868" i="3" s="1"/>
  <c r="Q1868" i="3" s="1"/>
  <c r="R1868" i="3" s="1"/>
  <c r="S1868" i="3" s="1"/>
  <c r="AD1868" i="3" s="1"/>
  <c r="I1868" i="3"/>
  <c r="L1868" i="3" s="1"/>
  <c r="AK1867" i="3"/>
  <c r="AJ1867" i="3"/>
  <c r="I1867" i="3"/>
  <c r="K1867" i="3" s="1"/>
  <c r="AJ1866" i="3"/>
  <c r="AK1866" i="3" s="1"/>
  <c r="X1866" i="3"/>
  <c r="Y1866" i="3" s="1"/>
  <c r="Z1866" i="3" s="1"/>
  <c r="AA1866" i="3" s="1"/>
  <c r="AB1866" i="3" s="1"/>
  <c r="AC1866" i="3" s="1"/>
  <c r="I1866" i="3"/>
  <c r="T1866" i="3" s="1"/>
  <c r="U1866" i="3" s="1"/>
  <c r="V1866" i="3" s="1"/>
  <c r="W1866" i="3" s="1"/>
  <c r="AJ1865" i="3"/>
  <c r="AK1865" i="3" s="1"/>
  <c r="I1865" i="3"/>
  <c r="L1865" i="3" s="1"/>
  <c r="AJ1864" i="3"/>
  <c r="AK1864" i="3" s="1"/>
  <c r="K1864" i="3"/>
  <c r="J1864" i="3"/>
  <c r="I1864" i="3"/>
  <c r="M1864" i="3" s="1"/>
  <c r="N1864" i="3" s="1"/>
  <c r="O1864" i="3" s="1"/>
  <c r="P1864" i="3" s="1"/>
  <c r="Q1864" i="3" s="1"/>
  <c r="R1864" i="3" s="1"/>
  <c r="S1864" i="3" s="1"/>
  <c r="AJ1863" i="3"/>
  <c r="AK1863" i="3" s="1"/>
  <c r="I1863" i="3"/>
  <c r="K1863" i="3" s="1"/>
  <c r="AJ1862" i="3"/>
  <c r="AK1862" i="3" s="1"/>
  <c r="I1862" i="3"/>
  <c r="K1862" i="3" s="1"/>
  <c r="AJ1861" i="3"/>
  <c r="AK1861" i="3" s="1"/>
  <c r="J1861" i="3"/>
  <c r="I1861" i="3"/>
  <c r="L1861" i="3" s="1"/>
  <c r="AJ1860" i="3"/>
  <c r="AK1860" i="3" s="1"/>
  <c r="L1860" i="3"/>
  <c r="K1860" i="3"/>
  <c r="I1860" i="3"/>
  <c r="M1860" i="3" s="1"/>
  <c r="N1860" i="3" s="1"/>
  <c r="O1860" i="3" s="1"/>
  <c r="P1860" i="3" s="1"/>
  <c r="Q1860" i="3" s="1"/>
  <c r="R1860" i="3" s="1"/>
  <c r="S1860" i="3" s="1"/>
  <c r="AJ1859" i="3"/>
  <c r="AK1859" i="3" s="1"/>
  <c r="I1859" i="3"/>
  <c r="AJ1858" i="3"/>
  <c r="AK1858" i="3" s="1"/>
  <c r="X1858" i="3"/>
  <c r="Y1858" i="3" s="1"/>
  <c r="Z1858" i="3" s="1"/>
  <c r="AA1858" i="3" s="1"/>
  <c r="AB1858" i="3" s="1"/>
  <c r="AC1858" i="3" s="1"/>
  <c r="T1858" i="3"/>
  <c r="U1858" i="3" s="1"/>
  <c r="V1858" i="3" s="1"/>
  <c r="W1858" i="3" s="1"/>
  <c r="L1858" i="3"/>
  <c r="K1858" i="3"/>
  <c r="I1858" i="3"/>
  <c r="M1858" i="3" s="1"/>
  <c r="N1858" i="3" s="1"/>
  <c r="O1858" i="3" s="1"/>
  <c r="P1858" i="3" s="1"/>
  <c r="Q1858" i="3" s="1"/>
  <c r="R1858" i="3" s="1"/>
  <c r="S1858" i="3" s="1"/>
  <c r="AJ1857" i="3"/>
  <c r="AK1857" i="3" s="1"/>
  <c r="T1857" i="3"/>
  <c r="U1857" i="3" s="1"/>
  <c r="V1857" i="3" s="1"/>
  <c r="W1857" i="3" s="1"/>
  <c r="X1857" i="3" s="1"/>
  <c r="Y1857" i="3" s="1"/>
  <c r="Z1857" i="3" s="1"/>
  <c r="AA1857" i="3" s="1"/>
  <c r="AB1857" i="3" s="1"/>
  <c r="AC1857" i="3" s="1"/>
  <c r="I1857" i="3"/>
  <c r="AJ1856" i="3"/>
  <c r="AK1856" i="3" s="1"/>
  <c r="I1856" i="3"/>
  <c r="AJ1855" i="3"/>
  <c r="AK1855" i="3" s="1"/>
  <c r="I1855" i="3"/>
  <c r="AJ1854" i="3"/>
  <c r="AK1854" i="3" s="1"/>
  <c r="I1854" i="3"/>
  <c r="K1854" i="3" s="1"/>
  <c r="AJ1853" i="3"/>
  <c r="AK1853" i="3" s="1"/>
  <c r="I1853" i="3"/>
  <c r="AJ1852" i="3"/>
  <c r="AK1852" i="3" s="1"/>
  <c r="I1852" i="3"/>
  <c r="AJ1851" i="3"/>
  <c r="AK1851" i="3" s="1"/>
  <c r="K1851" i="3"/>
  <c r="I1851" i="3"/>
  <c r="AJ1850" i="3"/>
  <c r="AK1850" i="3" s="1"/>
  <c r="I1850" i="3"/>
  <c r="AJ1849" i="3"/>
  <c r="AK1849" i="3" s="1"/>
  <c r="I1849" i="3"/>
  <c r="AJ1848" i="3"/>
  <c r="AK1848" i="3" s="1"/>
  <c r="I1848" i="3"/>
  <c r="M1848" i="3" s="1"/>
  <c r="N1848" i="3" s="1"/>
  <c r="O1848" i="3" s="1"/>
  <c r="P1848" i="3" s="1"/>
  <c r="Q1848" i="3" s="1"/>
  <c r="R1848" i="3" s="1"/>
  <c r="S1848" i="3" s="1"/>
  <c r="AJ1847" i="3"/>
  <c r="AK1847" i="3" s="1"/>
  <c r="I1847" i="3"/>
  <c r="AJ1846" i="3"/>
  <c r="AK1846" i="3" s="1"/>
  <c r="J1846" i="3"/>
  <c r="I1846" i="3"/>
  <c r="K1846" i="3" s="1"/>
  <c r="AJ1845" i="3"/>
  <c r="AK1845" i="3" s="1"/>
  <c r="I1845" i="3"/>
  <c r="AJ1844" i="3"/>
  <c r="AK1844" i="3" s="1"/>
  <c r="I1844" i="3"/>
  <c r="T1844" i="3" s="1"/>
  <c r="U1844" i="3" s="1"/>
  <c r="V1844" i="3" s="1"/>
  <c r="W1844" i="3" s="1"/>
  <c r="X1844" i="3" s="1"/>
  <c r="Y1844" i="3" s="1"/>
  <c r="Z1844" i="3" s="1"/>
  <c r="AA1844" i="3" s="1"/>
  <c r="AB1844" i="3" s="1"/>
  <c r="AC1844" i="3" s="1"/>
  <c r="AJ1843" i="3"/>
  <c r="AK1843" i="3" s="1"/>
  <c r="I1843" i="3"/>
  <c r="AJ1842" i="3"/>
  <c r="AK1842" i="3" s="1"/>
  <c r="I1842" i="3"/>
  <c r="T1842" i="3" s="1"/>
  <c r="U1842" i="3" s="1"/>
  <c r="V1842" i="3" s="1"/>
  <c r="W1842" i="3" s="1"/>
  <c r="X1842" i="3" s="1"/>
  <c r="Y1842" i="3" s="1"/>
  <c r="Z1842" i="3" s="1"/>
  <c r="AA1842" i="3" s="1"/>
  <c r="AB1842" i="3" s="1"/>
  <c r="AC1842" i="3" s="1"/>
  <c r="AJ1841" i="3"/>
  <c r="AK1841" i="3" s="1"/>
  <c r="T1841" i="3"/>
  <c r="U1841" i="3" s="1"/>
  <c r="V1841" i="3" s="1"/>
  <c r="W1841" i="3" s="1"/>
  <c r="X1841" i="3" s="1"/>
  <c r="Y1841" i="3" s="1"/>
  <c r="Z1841" i="3" s="1"/>
  <c r="AA1841" i="3" s="1"/>
  <c r="AB1841" i="3" s="1"/>
  <c r="AC1841" i="3" s="1"/>
  <c r="J1841" i="3"/>
  <c r="I1841" i="3"/>
  <c r="AJ1840" i="3"/>
  <c r="AK1840" i="3" s="1"/>
  <c r="L1840" i="3"/>
  <c r="K1840" i="3"/>
  <c r="I1840" i="3"/>
  <c r="T1840" i="3" s="1"/>
  <c r="U1840" i="3" s="1"/>
  <c r="V1840" i="3" s="1"/>
  <c r="W1840" i="3" s="1"/>
  <c r="X1840" i="3" s="1"/>
  <c r="Y1840" i="3" s="1"/>
  <c r="Z1840" i="3" s="1"/>
  <c r="AA1840" i="3" s="1"/>
  <c r="AB1840" i="3" s="1"/>
  <c r="AC1840" i="3" s="1"/>
  <c r="AJ1839" i="3"/>
  <c r="AK1839" i="3" s="1"/>
  <c r="I1839" i="3"/>
  <c r="K1839" i="3" s="1"/>
  <c r="AJ1838" i="3"/>
  <c r="AK1838" i="3" s="1"/>
  <c r="I1838" i="3"/>
  <c r="AJ1837" i="3"/>
  <c r="AK1837" i="3" s="1"/>
  <c r="T1837" i="3"/>
  <c r="U1837" i="3" s="1"/>
  <c r="V1837" i="3" s="1"/>
  <c r="W1837" i="3" s="1"/>
  <c r="X1837" i="3" s="1"/>
  <c r="Y1837" i="3" s="1"/>
  <c r="Z1837" i="3" s="1"/>
  <c r="AA1837" i="3" s="1"/>
  <c r="AB1837" i="3" s="1"/>
  <c r="AC1837" i="3" s="1"/>
  <c r="I1837" i="3"/>
  <c r="L1837" i="3" s="1"/>
  <c r="AJ1836" i="3"/>
  <c r="AK1836" i="3" s="1"/>
  <c r="I1836" i="3"/>
  <c r="AJ1835" i="3"/>
  <c r="AK1835" i="3" s="1"/>
  <c r="I1835" i="3"/>
  <c r="AJ1834" i="3"/>
  <c r="AK1834" i="3" s="1"/>
  <c r="M1834" i="3"/>
  <c r="N1834" i="3" s="1"/>
  <c r="O1834" i="3" s="1"/>
  <c r="P1834" i="3" s="1"/>
  <c r="Q1834" i="3" s="1"/>
  <c r="R1834" i="3" s="1"/>
  <c r="S1834" i="3" s="1"/>
  <c r="I1834" i="3"/>
  <c r="K1834" i="3" s="1"/>
  <c r="AJ1833" i="3"/>
  <c r="AK1833" i="3" s="1"/>
  <c r="I1833" i="3"/>
  <c r="L1833" i="3" s="1"/>
  <c r="AJ1832" i="3"/>
  <c r="AK1832" i="3" s="1"/>
  <c r="T1832" i="3"/>
  <c r="U1832" i="3" s="1"/>
  <c r="V1832" i="3" s="1"/>
  <c r="W1832" i="3" s="1"/>
  <c r="X1832" i="3" s="1"/>
  <c r="Y1832" i="3" s="1"/>
  <c r="Z1832" i="3" s="1"/>
  <c r="AA1832" i="3" s="1"/>
  <c r="AB1832" i="3" s="1"/>
  <c r="AC1832" i="3" s="1"/>
  <c r="I1832" i="3"/>
  <c r="M1832" i="3" s="1"/>
  <c r="N1832" i="3" s="1"/>
  <c r="O1832" i="3" s="1"/>
  <c r="P1832" i="3" s="1"/>
  <c r="Q1832" i="3" s="1"/>
  <c r="R1832" i="3" s="1"/>
  <c r="S1832" i="3" s="1"/>
  <c r="AJ1831" i="3"/>
  <c r="AK1831" i="3" s="1"/>
  <c r="I1831" i="3"/>
  <c r="K1831" i="3" s="1"/>
  <c r="AJ1830" i="3"/>
  <c r="AK1830" i="3" s="1"/>
  <c r="M1830" i="3"/>
  <c r="N1830" i="3" s="1"/>
  <c r="O1830" i="3" s="1"/>
  <c r="P1830" i="3" s="1"/>
  <c r="Q1830" i="3" s="1"/>
  <c r="R1830" i="3" s="1"/>
  <c r="S1830" i="3" s="1"/>
  <c r="AD1830" i="3" s="1"/>
  <c r="J1830" i="3"/>
  <c r="I1830" i="3"/>
  <c r="T1830" i="3" s="1"/>
  <c r="U1830" i="3" s="1"/>
  <c r="V1830" i="3" s="1"/>
  <c r="W1830" i="3" s="1"/>
  <c r="X1830" i="3" s="1"/>
  <c r="Y1830" i="3" s="1"/>
  <c r="Z1830" i="3" s="1"/>
  <c r="AA1830" i="3" s="1"/>
  <c r="AB1830" i="3" s="1"/>
  <c r="AC1830" i="3" s="1"/>
  <c r="AJ1829" i="3"/>
  <c r="AK1829" i="3" s="1"/>
  <c r="I1829" i="3"/>
  <c r="L1829" i="3" s="1"/>
  <c r="AJ1828" i="3"/>
  <c r="AK1828" i="3" s="1"/>
  <c r="M1828" i="3"/>
  <c r="N1828" i="3" s="1"/>
  <c r="O1828" i="3" s="1"/>
  <c r="P1828" i="3" s="1"/>
  <c r="Q1828" i="3" s="1"/>
  <c r="R1828" i="3" s="1"/>
  <c r="S1828" i="3" s="1"/>
  <c r="L1828" i="3"/>
  <c r="K1828" i="3"/>
  <c r="I1828" i="3"/>
  <c r="T1828" i="3" s="1"/>
  <c r="U1828" i="3" s="1"/>
  <c r="V1828" i="3" s="1"/>
  <c r="W1828" i="3" s="1"/>
  <c r="X1828" i="3" s="1"/>
  <c r="Y1828" i="3" s="1"/>
  <c r="Z1828" i="3" s="1"/>
  <c r="AA1828" i="3" s="1"/>
  <c r="AB1828" i="3" s="1"/>
  <c r="AC1828" i="3" s="1"/>
  <c r="AJ1827" i="3"/>
  <c r="AK1827" i="3" s="1"/>
  <c r="I1827" i="3"/>
  <c r="AJ1826" i="3"/>
  <c r="AK1826" i="3" s="1"/>
  <c r="M1826" i="3"/>
  <c r="N1826" i="3" s="1"/>
  <c r="O1826" i="3" s="1"/>
  <c r="P1826" i="3" s="1"/>
  <c r="Q1826" i="3" s="1"/>
  <c r="R1826" i="3" s="1"/>
  <c r="S1826" i="3" s="1"/>
  <c r="L1826" i="3"/>
  <c r="I1826" i="3"/>
  <c r="K1826" i="3" s="1"/>
  <c r="AJ1825" i="3"/>
  <c r="AK1825" i="3" s="1"/>
  <c r="M1825" i="3"/>
  <c r="N1825" i="3" s="1"/>
  <c r="O1825" i="3" s="1"/>
  <c r="P1825" i="3" s="1"/>
  <c r="Q1825" i="3" s="1"/>
  <c r="R1825" i="3" s="1"/>
  <c r="S1825" i="3" s="1"/>
  <c r="I1825" i="3"/>
  <c r="L1825" i="3" s="1"/>
  <c r="AJ1824" i="3"/>
  <c r="AK1824" i="3" s="1"/>
  <c r="T1824" i="3"/>
  <c r="U1824" i="3" s="1"/>
  <c r="V1824" i="3" s="1"/>
  <c r="W1824" i="3" s="1"/>
  <c r="X1824" i="3" s="1"/>
  <c r="Y1824" i="3" s="1"/>
  <c r="Z1824" i="3" s="1"/>
  <c r="AA1824" i="3" s="1"/>
  <c r="AB1824" i="3" s="1"/>
  <c r="AC1824" i="3" s="1"/>
  <c r="M1824" i="3"/>
  <c r="N1824" i="3" s="1"/>
  <c r="O1824" i="3" s="1"/>
  <c r="P1824" i="3" s="1"/>
  <c r="Q1824" i="3" s="1"/>
  <c r="R1824" i="3" s="1"/>
  <c r="S1824" i="3" s="1"/>
  <c r="K1824" i="3"/>
  <c r="I1824" i="3"/>
  <c r="L1824" i="3" s="1"/>
  <c r="AK1823" i="3"/>
  <c r="AJ1823" i="3"/>
  <c r="I1823" i="3"/>
  <c r="AJ1822" i="3"/>
  <c r="AK1822" i="3" s="1"/>
  <c r="M1822" i="3"/>
  <c r="N1822" i="3" s="1"/>
  <c r="O1822" i="3" s="1"/>
  <c r="P1822" i="3" s="1"/>
  <c r="Q1822" i="3" s="1"/>
  <c r="R1822" i="3" s="1"/>
  <c r="S1822" i="3" s="1"/>
  <c r="L1822" i="3"/>
  <c r="J1822" i="3"/>
  <c r="I1822" i="3"/>
  <c r="K1822" i="3" s="1"/>
  <c r="AJ1821" i="3"/>
  <c r="AK1821" i="3" s="1"/>
  <c r="M1821" i="3"/>
  <c r="N1821" i="3" s="1"/>
  <c r="O1821" i="3" s="1"/>
  <c r="P1821" i="3" s="1"/>
  <c r="Q1821" i="3" s="1"/>
  <c r="R1821" i="3" s="1"/>
  <c r="S1821" i="3" s="1"/>
  <c r="I1821" i="3"/>
  <c r="L1821" i="3" s="1"/>
  <c r="AJ1820" i="3"/>
  <c r="AK1820" i="3" s="1"/>
  <c r="M1820" i="3"/>
  <c r="N1820" i="3" s="1"/>
  <c r="O1820" i="3" s="1"/>
  <c r="P1820" i="3" s="1"/>
  <c r="Q1820" i="3" s="1"/>
  <c r="R1820" i="3" s="1"/>
  <c r="S1820" i="3" s="1"/>
  <c r="I1820" i="3"/>
  <c r="AK1819" i="3"/>
  <c r="AJ1819" i="3"/>
  <c r="K1819" i="3"/>
  <c r="I1819" i="3"/>
  <c r="M1819" i="3" s="1"/>
  <c r="N1819" i="3" s="1"/>
  <c r="O1819" i="3" s="1"/>
  <c r="P1819" i="3" s="1"/>
  <c r="Q1819" i="3" s="1"/>
  <c r="R1819" i="3" s="1"/>
  <c r="S1819" i="3" s="1"/>
  <c r="AJ1818" i="3"/>
  <c r="AK1818" i="3" s="1"/>
  <c r="M1818" i="3"/>
  <c r="N1818" i="3" s="1"/>
  <c r="O1818" i="3" s="1"/>
  <c r="P1818" i="3" s="1"/>
  <c r="Q1818" i="3" s="1"/>
  <c r="R1818" i="3" s="1"/>
  <c r="S1818" i="3" s="1"/>
  <c r="J1818" i="3"/>
  <c r="I1818" i="3"/>
  <c r="K1818" i="3" s="1"/>
  <c r="AJ1817" i="3"/>
  <c r="AK1817" i="3" s="1"/>
  <c r="J1817" i="3"/>
  <c r="I1817" i="3"/>
  <c r="L1817" i="3" s="1"/>
  <c r="AJ1816" i="3"/>
  <c r="AK1816" i="3" s="1"/>
  <c r="I1816" i="3"/>
  <c r="AJ1815" i="3"/>
  <c r="AK1815" i="3" s="1"/>
  <c r="K1815" i="3"/>
  <c r="I1815" i="3"/>
  <c r="AJ1814" i="3"/>
  <c r="AK1814" i="3" s="1"/>
  <c r="L1814" i="3"/>
  <c r="I1814" i="3"/>
  <c r="K1814" i="3" s="1"/>
  <c r="AJ1813" i="3"/>
  <c r="AK1813" i="3" s="1"/>
  <c r="M1813" i="3"/>
  <c r="N1813" i="3" s="1"/>
  <c r="O1813" i="3" s="1"/>
  <c r="P1813" i="3" s="1"/>
  <c r="Q1813" i="3" s="1"/>
  <c r="R1813" i="3" s="1"/>
  <c r="S1813" i="3" s="1"/>
  <c r="I1813" i="3"/>
  <c r="L1813" i="3" s="1"/>
  <c r="AJ1812" i="3"/>
  <c r="AK1812" i="3" s="1"/>
  <c r="K1812" i="3"/>
  <c r="I1812" i="3"/>
  <c r="L1812" i="3" s="1"/>
  <c r="AJ1811" i="3"/>
  <c r="AK1811" i="3" s="1"/>
  <c r="I1811" i="3"/>
  <c r="J1811" i="3" s="1"/>
  <c r="AJ1810" i="3"/>
  <c r="AK1810" i="3" s="1"/>
  <c r="M1810" i="3"/>
  <c r="N1810" i="3" s="1"/>
  <c r="O1810" i="3" s="1"/>
  <c r="P1810" i="3" s="1"/>
  <c r="Q1810" i="3" s="1"/>
  <c r="R1810" i="3" s="1"/>
  <c r="S1810" i="3" s="1"/>
  <c r="L1810" i="3"/>
  <c r="I1810" i="3"/>
  <c r="K1810" i="3" s="1"/>
  <c r="AJ1809" i="3"/>
  <c r="AK1809" i="3" s="1"/>
  <c r="I1809" i="3"/>
  <c r="L1809" i="3" s="1"/>
  <c r="AJ1808" i="3"/>
  <c r="AK1808" i="3" s="1"/>
  <c r="T1808" i="3"/>
  <c r="U1808" i="3" s="1"/>
  <c r="V1808" i="3" s="1"/>
  <c r="W1808" i="3" s="1"/>
  <c r="X1808" i="3" s="1"/>
  <c r="Y1808" i="3" s="1"/>
  <c r="Z1808" i="3" s="1"/>
  <c r="AA1808" i="3" s="1"/>
  <c r="AB1808" i="3" s="1"/>
  <c r="AC1808" i="3" s="1"/>
  <c r="I1808" i="3"/>
  <c r="L1808" i="3" s="1"/>
  <c r="AJ1807" i="3"/>
  <c r="AK1807" i="3" s="1"/>
  <c r="I1807" i="3"/>
  <c r="AJ1806" i="3"/>
  <c r="AK1806" i="3" s="1"/>
  <c r="L1806" i="3"/>
  <c r="J1806" i="3"/>
  <c r="I1806" i="3"/>
  <c r="K1806" i="3" s="1"/>
  <c r="AJ1805" i="3"/>
  <c r="AK1805" i="3" s="1"/>
  <c r="M1805" i="3"/>
  <c r="N1805" i="3" s="1"/>
  <c r="O1805" i="3" s="1"/>
  <c r="P1805" i="3" s="1"/>
  <c r="Q1805" i="3" s="1"/>
  <c r="R1805" i="3" s="1"/>
  <c r="S1805" i="3" s="1"/>
  <c r="J1805" i="3"/>
  <c r="I1805" i="3"/>
  <c r="L1805" i="3" s="1"/>
  <c r="AJ1804" i="3"/>
  <c r="AK1804" i="3" s="1"/>
  <c r="M1804" i="3"/>
  <c r="N1804" i="3" s="1"/>
  <c r="O1804" i="3" s="1"/>
  <c r="P1804" i="3" s="1"/>
  <c r="Q1804" i="3" s="1"/>
  <c r="R1804" i="3" s="1"/>
  <c r="S1804" i="3" s="1"/>
  <c r="L1804" i="3"/>
  <c r="J1804" i="3"/>
  <c r="I1804" i="3"/>
  <c r="K1804" i="3" s="1"/>
  <c r="AJ1803" i="3"/>
  <c r="AK1803" i="3" s="1"/>
  <c r="I1803" i="3"/>
  <c r="AJ1802" i="3"/>
  <c r="AK1802" i="3" s="1"/>
  <c r="J1802" i="3"/>
  <c r="I1802" i="3"/>
  <c r="K1802" i="3" s="1"/>
  <c r="AJ1801" i="3"/>
  <c r="AK1801" i="3" s="1"/>
  <c r="M1801" i="3"/>
  <c r="N1801" i="3" s="1"/>
  <c r="O1801" i="3" s="1"/>
  <c r="P1801" i="3" s="1"/>
  <c r="Q1801" i="3" s="1"/>
  <c r="R1801" i="3" s="1"/>
  <c r="S1801" i="3" s="1"/>
  <c r="I1801" i="3"/>
  <c r="L1801" i="3" s="1"/>
  <c r="AJ1800" i="3"/>
  <c r="AK1800" i="3" s="1"/>
  <c r="I1800" i="3"/>
  <c r="AJ1799" i="3"/>
  <c r="AK1799" i="3" s="1"/>
  <c r="I1799" i="3"/>
  <c r="AJ1798" i="3"/>
  <c r="AK1798" i="3" s="1"/>
  <c r="I1798" i="3"/>
  <c r="AJ1797" i="3"/>
  <c r="AK1797" i="3" s="1"/>
  <c r="J1797" i="3"/>
  <c r="I1797" i="3"/>
  <c r="L1797" i="3" s="1"/>
  <c r="AJ1796" i="3"/>
  <c r="AK1796" i="3" s="1"/>
  <c r="L1796" i="3"/>
  <c r="I1796" i="3"/>
  <c r="AJ1795" i="3"/>
  <c r="AK1795" i="3" s="1"/>
  <c r="I1795" i="3"/>
  <c r="AJ1794" i="3"/>
  <c r="AK1794" i="3" s="1"/>
  <c r="I1794" i="3"/>
  <c r="AJ1793" i="3"/>
  <c r="AK1793" i="3" s="1"/>
  <c r="I1793" i="3"/>
  <c r="AJ1792" i="3"/>
  <c r="AK1792" i="3" s="1"/>
  <c r="T1792" i="3"/>
  <c r="U1792" i="3" s="1"/>
  <c r="V1792" i="3" s="1"/>
  <c r="W1792" i="3" s="1"/>
  <c r="X1792" i="3" s="1"/>
  <c r="Y1792" i="3" s="1"/>
  <c r="Z1792" i="3" s="1"/>
  <c r="AA1792" i="3" s="1"/>
  <c r="AB1792" i="3" s="1"/>
  <c r="AC1792" i="3" s="1"/>
  <c r="M1792" i="3"/>
  <c r="N1792" i="3" s="1"/>
  <c r="O1792" i="3" s="1"/>
  <c r="P1792" i="3" s="1"/>
  <c r="Q1792" i="3" s="1"/>
  <c r="R1792" i="3" s="1"/>
  <c r="S1792" i="3" s="1"/>
  <c r="L1792" i="3"/>
  <c r="K1792" i="3"/>
  <c r="J1792" i="3"/>
  <c r="I1792" i="3"/>
  <c r="AJ1791" i="3"/>
  <c r="AK1791" i="3" s="1"/>
  <c r="I1791" i="3"/>
  <c r="AJ1790" i="3"/>
  <c r="AK1790" i="3" s="1"/>
  <c r="M1790" i="3"/>
  <c r="N1790" i="3" s="1"/>
  <c r="O1790" i="3" s="1"/>
  <c r="P1790" i="3" s="1"/>
  <c r="Q1790" i="3" s="1"/>
  <c r="R1790" i="3" s="1"/>
  <c r="S1790" i="3" s="1"/>
  <c r="L1790" i="3"/>
  <c r="I1790" i="3"/>
  <c r="K1790" i="3" s="1"/>
  <c r="AJ1789" i="3"/>
  <c r="AK1789" i="3" s="1"/>
  <c r="I1789" i="3"/>
  <c r="AJ1788" i="3"/>
  <c r="AK1788" i="3" s="1"/>
  <c r="I1788" i="3"/>
  <c r="AJ1787" i="3"/>
  <c r="AK1787" i="3" s="1"/>
  <c r="I1787" i="3"/>
  <c r="AJ1786" i="3"/>
  <c r="AK1786" i="3" s="1"/>
  <c r="M1786" i="3"/>
  <c r="N1786" i="3" s="1"/>
  <c r="O1786" i="3" s="1"/>
  <c r="P1786" i="3" s="1"/>
  <c r="Q1786" i="3" s="1"/>
  <c r="R1786" i="3" s="1"/>
  <c r="S1786" i="3" s="1"/>
  <c r="I1786" i="3"/>
  <c r="K1786" i="3" s="1"/>
  <c r="AJ1785" i="3"/>
  <c r="AK1785" i="3" s="1"/>
  <c r="T1785" i="3"/>
  <c r="U1785" i="3" s="1"/>
  <c r="V1785" i="3" s="1"/>
  <c r="W1785" i="3" s="1"/>
  <c r="X1785" i="3" s="1"/>
  <c r="Y1785" i="3" s="1"/>
  <c r="Z1785" i="3" s="1"/>
  <c r="AA1785" i="3" s="1"/>
  <c r="AB1785" i="3" s="1"/>
  <c r="AC1785" i="3" s="1"/>
  <c r="J1785" i="3"/>
  <c r="I1785" i="3"/>
  <c r="L1785" i="3" s="1"/>
  <c r="AJ1784" i="3"/>
  <c r="AK1784" i="3" s="1"/>
  <c r="K1784" i="3"/>
  <c r="I1784" i="3"/>
  <c r="AJ1783" i="3"/>
  <c r="AK1783" i="3" s="1"/>
  <c r="K1783" i="3"/>
  <c r="I1783" i="3"/>
  <c r="AJ1782" i="3"/>
  <c r="AK1782" i="3" s="1"/>
  <c r="I1782" i="3"/>
  <c r="AJ1781" i="3"/>
  <c r="AK1781" i="3" s="1"/>
  <c r="T1781" i="3"/>
  <c r="U1781" i="3" s="1"/>
  <c r="V1781" i="3" s="1"/>
  <c r="W1781" i="3" s="1"/>
  <c r="X1781" i="3" s="1"/>
  <c r="Y1781" i="3" s="1"/>
  <c r="Z1781" i="3" s="1"/>
  <c r="AA1781" i="3" s="1"/>
  <c r="AB1781" i="3" s="1"/>
  <c r="AC1781" i="3" s="1"/>
  <c r="P1781" i="3"/>
  <c r="Q1781" i="3" s="1"/>
  <c r="R1781" i="3" s="1"/>
  <c r="S1781" i="3" s="1"/>
  <c r="M1781" i="3"/>
  <c r="N1781" i="3" s="1"/>
  <c r="O1781" i="3" s="1"/>
  <c r="J1781" i="3"/>
  <c r="I1781" i="3"/>
  <c r="L1781" i="3" s="1"/>
  <c r="AJ1780" i="3"/>
  <c r="AK1780" i="3" s="1"/>
  <c r="K1780" i="3"/>
  <c r="J1780" i="3"/>
  <c r="I1780" i="3"/>
  <c r="AJ1779" i="3"/>
  <c r="AK1779" i="3" s="1"/>
  <c r="I1779" i="3"/>
  <c r="AJ1778" i="3"/>
  <c r="AK1778" i="3" s="1"/>
  <c r="I1778" i="3"/>
  <c r="AJ1777" i="3"/>
  <c r="AK1777" i="3" s="1"/>
  <c r="T1777" i="3"/>
  <c r="U1777" i="3" s="1"/>
  <c r="V1777" i="3" s="1"/>
  <c r="W1777" i="3" s="1"/>
  <c r="X1777" i="3" s="1"/>
  <c r="Y1777" i="3" s="1"/>
  <c r="Z1777" i="3" s="1"/>
  <c r="AA1777" i="3" s="1"/>
  <c r="AB1777" i="3" s="1"/>
  <c r="AC1777" i="3" s="1"/>
  <c r="M1777" i="3"/>
  <c r="N1777" i="3" s="1"/>
  <c r="O1777" i="3" s="1"/>
  <c r="P1777" i="3" s="1"/>
  <c r="Q1777" i="3" s="1"/>
  <c r="R1777" i="3" s="1"/>
  <c r="S1777" i="3" s="1"/>
  <c r="I1777" i="3"/>
  <c r="L1777" i="3" s="1"/>
  <c r="AJ1776" i="3"/>
  <c r="AK1776" i="3" s="1"/>
  <c r="J1776" i="3"/>
  <c r="I1776" i="3"/>
  <c r="AJ1775" i="3"/>
  <c r="AK1775" i="3" s="1"/>
  <c r="I1775" i="3"/>
  <c r="AJ1774" i="3"/>
  <c r="AK1774" i="3" s="1"/>
  <c r="J1774" i="3"/>
  <c r="I1774" i="3"/>
  <c r="AJ1773" i="3"/>
  <c r="AK1773" i="3" s="1"/>
  <c r="I1773" i="3"/>
  <c r="AJ1772" i="3"/>
  <c r="AK1772" i="3" s="1"/>
  <c r="I1772" i="3"/>
  <c r="AJ1771" i="3"/>
  <c r="AK1771" i="3" s="1"/>
  <c r="I1771" i="3"/>
  <c r="AJ1770" i="3"/>
  <c r="AK1770" i="3" s="1"/>
  <c r="I1770" i="3"/>
  <c r="AJ1769" i="3"/>
  <c r="AK1769" i="3" s="1"/>
  <c r="I1769" i="3"/>
  <c r="AJ1768" i="3"/>
  <c r="AK1768" i="3" s="1"/>
  <c r="I1768" i="3"/>
  <c r="L1768" i="3" s="1"/>
  <c r="AJ1767" i="3"/>
  <c r="AK1767" i="3" s="1"/>
  <c r="I1767" i="3"/>
  <c r="AJ1766" i="3"/>
  <c r="AK1766" i="3" s="1"/>
  <c r="J1766" i="3"/>
  <c r="I1766" i="3"/>
  <c r="M1766" i="3" s="1"/>
  <c r="N1766" i="3" s="1"/>
  <c r="O1766" i="3" s="1"/>
  <c r="P1766" i="3" s="1"/>
  <c r="Q1766" i="3" s="1"/>
  <c r="R1766" i="3" s="1"/>
  <c r="S1766" i="3" s="1"/>
  <c r="AJ1765" i="3"/>
  <c r="AK1765" i="3" s="1"/>
  <c r="T1765" i="3"/>
  <c r="U1765" i="3" s="1"/>
  <c r="V1765" i="3" s="1"/>
  <c r="W1765" i="3" s="1"/>
  <c r="X1765" i="3" s="1"/>
  <c r="Y1765" i="3" s="1"/>
  <c r="Z1765" i="3" s="1"/>
  <c r="AA1765" i="3" s="1"/>
  <c r="AB1765" i="3" s="1"/>
  <c r="AC1765" i="3" s="1"/>
  <c r="I1765" i="3"/>
  <c r="AJ1764" i="3"/>
  <c r="AK1764" i="3" s="1"/>
  <c r="L1764" i="3"/>
  <c r="J1764" i="3"/>
  <c r="I1764" i="3"/>
  <c r="M1764" i="3" s="1"/>
  <c r="N1764" i="3" s="1"/>
  <c r="O1764" i="3" s="1"/>
  <c r="P1764" i="3" s="1"/>
  <c r="Q1764" i="3" s="1"/>
  <c r="R1764" i="3" s="1"/>
  <c r="S1764" i="3" s="1"/>
  <c r="AK1763" i="3"/>
  <c r="AJ1763" i="3"/>
  <c r="I1763" i="3"/>
  <c r="AJ1762" i="3"/>
  <c r="AK1762" i="3" s="1"/>
  <c r="I1762" i="3"/>
  <c r="K1762" i="3" s="1"/>
  <c r="AJ1761" i="3"/>
  <c r="AK1761" i="3" s="1"/>
  <c r="T1761" i="3"/>
  <c r="U1761" i="3" s="1"/>
  <c r="V1761" i="3" s="1"/>
  <c r="W1761" i="3" s="1"/>
  <c r="X1761" i="3" s="1"/>
  <c r="Y1761" i="3" s="1"/>
  <c r="Z1761" i="3" s="1"/>
  <c r="AA1761" i="3" s="1"/>
  <c r="AB1761" i="3" s="1"/>
  <c r="AC1761" i="3" s="1"/>
  <c r="I1761" i="3"/>
  <c r="L1761" i="3" s="1"/>
  <c r="AJ1760" i="3"/>
  <c r="AK1760" i="3" s="1"/>
  <c r="K1760" i="3"/>
  <c r="I1760" i="3"/>
  <c r="AJ1759" i="3"/>
  <c r="AK1759" i="3" s="1"/>
  <c r="K1759" i="3"/>
  <c r="I1759" i="3"/>
  <c r="AJ1758" i="3"/>
  <c r="AK1758" i="3" s="1"/>
  <c r="I1758" i="3"/>
  <c r="K1758" i="3" s="1"/>
  <c r="AJ1757" i="3"/>
  <c r="AK1757" i="3" s="1"/>
  <c r="I1757" i="3"/>
  <c r="AJ1756" i="3"/>
  <c r="AK1756" i="3" s="1"/>
  <c r="K1756" i="3"/>
  <c r="I1756" i="3"/>
  <c r="L1756" i="3" s="1"/>
  <c r="AJ1755" i="3"/>
  <c r="AK1755" i="3" s="1"/>
  <c r="I1755" i="3"/>
  <c r="M1755" i="3" s="1"/>
  <c r="N1755" i="3" s="1"/>
  <c r="O1755" i="3" s="1"/>
  <c r="P1755" i="3" s="1"/>
  <c r="Q1755" i="3" s="1"/>
  <c r="R1755" i="3" s="1"/>
  <c r="S1755" i="3" s="1"/>
  <c r="AJ1754" i="3"/>
  <c r="I1754" i="3"/>
  <c r="K1754" i="3" s="1"/>
  <c r="AJ1753" i="3"/>
  <c r="AK1753" i="3" s="1"/>
  <c r="I1753" i="3"/>
  <c r="L1753" i="3" s="1"/>
  <c r="AJ1752" i="3"/>
  <c r="AK1752" i="3" s="1"/>
  <c r="M1752" i="3"/>
  <c r="N1752" i="3" s="1"/>
  <c r="O1752" i="3" s="1"/>
  <c r="P1752" i="3" s="1"/>
  <c r="Q1752" i="3" s="1"/>
  <c r="R1752" i="3" s="1"/>
  <c r="S1752" i="3" s="1"/>
  <c r="K1752" i="3"/>
  <c r="J1752" i="3"/>
  <c r="I1752" i="3"/>
  <c r="L1752" i="3" s="1"/>
  <c r="AJ1751" i="3"/>
  <c r="AK1751" i="3" s="1"/>
  <c r="I1751" i="3"/>
  <c r="AJ1750" i="3"/>
  <c r="I1750" i="3"/>
  <c r="K1750" i="3" s="1"/>
  <c r="AJ1749" i="3"/>
  <c r="AK1749" i="3" s="1"/>
  <c r="I1749" i="3"/>
  <c r="AJ1748" i="3"/>
  <c r="AK1748" i="3" s="1"/>
  <c r="I1748" i="3"/>
  <c r="AJ1747" i="3"/>
  <c r="AK1747" i="3" s="1"/>
  <c r="I1747" i="3"/>
  <c r="M1747" i="3" s="1"/>
  <c r="N1747" i="3" s="1"/>
  <c r="O1747" i="3" s="1"/>
  <c r="P1747" i="3" s="1"/>
  <c r="Q1747" i="3" s="1"/>
  <c r="R1747" i="3" s="1"/>
  <c r="S1747" i="3" s="1"/>
  <c r="AJ1746" i="3"/>
  <c r="AK1746" i="3" s="1"/>
  <c r="I1746" i="3"/>
  <c r="AJ1745" i="3"/>
  <c r="AK1745" i="3" s="1"/>
  <c r="I1745" i="3"/>
  <c r="L1745" i="3" s="1"/>
  <c r="AK1744" i="3"/>
  <c r="AJ1744" i="3"/>
  <c r="I1744" i="3"/>
  <c r="L1744" i="3" s="1"/>
  <c r="AJ1743" i="3"/>
  <c r="AK1743" i="3" s="1"/>
  <c r="I1743" i="3"/>
  <c r="AJ1742" i="3"/>
  <c r="AK1742" i="3" s="1"/>
  <c r="M1742" i="3"/>
  <c r="N1742" i="3" s="1"/>
  <c r="O1742" i="3" s="1"/>
  <c r="P1742" i="3" s="1"/>
  <c r="Q1742" i="3" s="1"/>
  <c r="R1742" i="3" s="1"/>
  <c r="S1742" i="3" s="1"/>
  <c r="I1742" i="3"/>
  <c r="K1742" i="3" s="1"/>
  <c r="AJ1741" i="3"/>
  <c r="AK1741" i="3" s="1"/>
  <c r="J1741" i="3"/>
  <c r="I1741" i="3"/>
  <c r="L1741" i="3" s="1"/>
  <c r="AJ1740" i="3"/>
  <c r="AK1740" i="3" s="1"/>
  <c r="M1740" i="3"/>
  <c r="N1740" i="3" s="1"/>
  <c r="O1740" i="3" s="1"/>
  <c r="P1740" i="3" s="1"/>
  <c r="Q1740" i="3" s="1"/>
  <c r="R1740" i="3" s="1"/>
  <c r="S1740" i="3" s="1"/>
  <c r="I1740" i="3"/>
  <c r="AJ1739" i="3"/>
  <c r="AK1739" i="3" s="1"/>
  <c r="I1739" i="3"/>
  <c r="AJ1738" i="3"/>
  <c r="AK1738" i="3" s="1"/>
  <c r="L1738" i="3"/>
  <c r="I1738" i="3"/>
  <c r="AJ1737" i="3"/>
  <c r="AK1737" i="3" s="1"/>
  <c r="T1737" i="3"/>
  <c r="U1737" i="3" s="1"/>
  <c r="V1737" i="3" s="1"/>
  <c r="W1737" i="3" s="1"/>
  <c r="X1737" i="3" s="1"/>
  <c r="Y1737" i="3" s="1"/>
  <c r="Z1737" i="3" s="1"/>
  <c r="AA1737" i="3" s="1"/>
  <c r="AB1737" i="3" s="1"/>
  <c r="AC1737" i="3" s="1"/>
  <c r="M1737" i="3"/>
  <c r="N1737" i="3" s="1"/>
  <c r="O1737" i="3" s="1"/>
  <c r="P1737" i="3" s="1"/>
  <c r="Q1737" i="3" s="1"/>
  <c r="R1737" i="3" s="1"/>
  <c r="S1737" i="3" s="1"/>
  <c r="J1737" i="3"/>
  <c r="I1737" i="3"/>
  <c r="L1737" i="3" s="1"/>
  <c r="AJ1736" i="3"/>
  <c r="AK1736" i="3" s="1"/>
  <c r="I1736" i="3"/>
  <c r="AJ1735" i="3"/>
  <c r="AK1735" i="3" s="1"/>
  <c r="I1735" i="3"/>
  <c r="AJ1734" i="3"/>
  <c r="AK1734" i="3" s="1"/>
  <c r="I1734" i="3"/>
  <c r="K1734" i="3" s="1"/>
  <c r="AJ1733" i="3"/>
  <c r="AK1733" i="3" s="1"/>
  <c r="T1733" i="3"/>
  <c r="U1733" i="3" s="1"/>
  <c r="V1733" i="3" s="1"/>
  <c r="W1733" i="3" s="1"/>
  <c r="X1733" i="3" s="1"/>
  <c r="Y1733" i="3" s="1"/>
  <c r="Z1733" i="3" s="1"/>
  <c r="AA1733" i="3" s="1"/>
  <c r="AB1733" i="3" s="1"/>
  <c r="AC1733" i="3" s="1"/>
  <c r="O1733" i="3"/>
  <c r="P1733" i="3" s="1"/>
  <c r="Q1733" i="3" s="1"/>
  <c r="R1733" i="3" s="1"/>
  <c r="S1733" i="3" s="1"/>
  <c r="M1733" i="3"/>
  <c r="N1733" i="3" s="1"/>
  <c r="J1733" i="3"/>
  <c r="I1733" i="3"/>
  <c r="L1733" i="3" s="1"/>
  <c r="AJ1732" i="3"/>
  <c r="AK1732" i="3" s="1"/>
  <c r="T1732" i="3"/>
  <c r="U1732" i="3" s="1"/>
  <c r="V1732" i="3" s="1"/>
  <c r="W1732" i="3" s="1"/>
  <c r="X1732" i="3" s="1"/>
  <c r="Y1732" i="3" s="1"/>
  <c r="Z1732" i="3" s="1"/>
  <c r="AA1732" i="3" s="1"/>
  <c r="AB1732" i="3" s="1"/>
  <c r="AC1732" i="3" s="1"/>
  <c r="M1732" i="3"/>
  <c r="N1732" i="3" s="1"/>
  <c r="O1732" i="3" s="1"/>
  <c r="P1732" i="3" s="1"/>
  <c r="Q1732" i="3" s="1"/>
  <c r="R1732" i="3" s="1"/>
  <c r="S1732" i="3" s="1"/>
  <c r="K1732" i="3"/>
  <c r="J1732" i="3"/>
  <c r="I1732" i="3"/>
  <c r="L1732" i="3" s="1"/>
  <c r="AJ1731" i="3"/>
  <c r="AK1731" i="3" s="1"/>
  <c r="M1731" i="3"/>
  <c r="N1731" i="3" s="1"/>
  <c r="O1731" i="3" s="1"/>
  <c r="P1731" i="3" s="1"/>
  <c r="Q1731" i="3" s="1"/>
  <c r="R1731" i="3" s="1"/>
  <c r="S1731" i="3" s="1"/>
  <c r="I1731" i="3"/>
  <c r="AJ1730" i="3"/>
  <c r="AK1730" i="3" s="1"/>
  <c r="M1730" i="3"/>
  <c r="N1730" i="3" s="1"/>
  <c r="O1730" i="3" s="1"/>
  <c r="P1730" i="3" s="1"/>
  <c r="Q1730" i="3" s="1"/>
  <c r="R1730" i="3" s="1"/>
  <c r="S1730" i="3" s="1"/>
  <c r="I1730" i="3"/>
  <c r="K1730" i="3" s="1"/>
  <c r="AJ1729" i="3"/>
  <c r="AK1729" i="3" s="1"/>
  <c r="T1729" i="3"/>
  <c r="U1729" i="3" s="1"/>
  <c r="V1729" i="3" s="1"/>
  <c r="W1729" i="3" s="1"/>
  <c r="X1729" i="3" s="1"/>
  <c r="Y1729" i="3" s="1"/>
  <c r="Z1729" i="3" s="1"/>
  <c r="AA1729" i="3" s="1"/>
  <c r="AB1729" i="3" s="1"/>
  <c r="AC1729" i="3" s="1"/>
  <c r="J1729" i="3"/>
  <c r="I1729" i="3"/>
  <c r="L1729" i="3" s="1"/>
  <c r="AJ1728" i="3"/>
  <c r="AK1728" i="3" s="1"/>
  <c r="I1728" i="3"/>
  <c r="AJ1727" i="3"/>
  <c r="AK1727" i="3" s="1"/>
  <c r="I1727" i="3"/>
  <c r="AJ1726" i="3"/>
  <c r="AK1726" i="3" s="1"/>
  <c r="I1726" i="3"/>
  <c r="T1726" i="3" s="1"/>
  <c r="U1726" i="3" s="1"/>
  <c r="V1726" i="3" s="1"/>
  <c r="W1726" i="3" s="1"/>
  <c r="X1726" i="3" s="1"/>
  <c r="Y1726" i="3" s="1"/>
  <c r="Z1726" i="3" s="1"/>
  <c r="AA1726" i="3" s="1"/>
  <c r="AB1726" i="3" s="1"/>
  <c r="AC1726" i="3" s="1"/>
  <c r="AJ1725" i="3"/>
  <c r="AK1725" i="3" s="1"/>
  <c r="I1725" i="3"/>
  <c r="L1725" i="3" s="1"/>
  <c r="AJ1724" i="3"/>
  <c r="AK1724" i="3" s="1"/>
  <c r="T1724" i="3"/>
  <c r="U1724" i="3" s="1"/>
  <c r="V1724" i="3" s="1"/>
  <c r="W1724" i="3" s="1"/>
  <c r="X1724" i="3" s="1"/>
  <c r="Y1724" i="3" s="1"/>
  <c r="Z1724" i="3" s="1"/>
  <c r="AA1724" i="3" s="1"/>
  <c r="AB1724" i="3" s="1"/>
  <c r="AC1724" i="3" s="1"/>
  <c r="I1724" i="3"/>
  <c r="L1724" i="3" s="1"/>
  <c r="AJ1723" i="3"/>
  <c r="AK1723" i="3" s="1"/>
  <c r="I1723" i="3"/>
  <c r="M1723" i="3" s="1"/>
  <c r="N1723" i="3" s="1"/>
  <c r="O1723" i="3" s="1"/>
  <c r="P1723" i="3" s="1"/>
  <c r="Q1723" i="3" s="1"/>
  <c r="R1723" i="3" s="1"/>
  <c r="S1723" i="3" s="1"/>
  <c r="AJ1722" i="3"/>
  <c r="AK1722" i="3" s="1"/>
  <c r="M1722" i="3"/>
  <c r="N1722" i="3" s="1"/>
  <c r="O1722" i="3" s="1"/>
  <c r="P1722" i="3" s="1"/>
  <c r="Q1722" i="3" s="1"/>
  <c r="R1722" i="3" s="1"/>
  <c r="S1722" i="3" s="1"/>
  <c r="J1722" i="3"/>
  <c r="I1722" i="3"/>
  <c r="K1722" i="3" s="1"/>
  <c r="AJ1721" i="3"/>
  <c r="AK1721" i="3" s="1"/>
  <c r="I1721" i="3"/>
  <c r="L1721" i="3" s="1"/>
  <c r="AJ1720" i="3"/>
  <c r="AK1720" i="3" s="1"/>
  <c r="T1720" i="3"/>
  <c r="U1720" i="3" s="1"/>
  <c r="V1720" i="3" s="1"/>
  <c r="W1720" i="3" s="1"/>
  <c r="X1720" i="3" s="1"/>
  <c r="Y1720" i="3" s="1"/>
  <c r="Z1720" i="3" s="1"/>
  <c r="AA1720" i="3" s="1"/>
  <c r="AB1720" i="3" s="1"/>
  <c r="AC1720" i="3" s="1"/>
  <c r="M1720" i="3"/>
  <c r="N1720" i="3" s="1"/>
  <c r="O1720" i="3" s="1"/>
  <c r="P1720" i="3" s="1"/>
  <c r="Q1720" i="3" s="1"/>
  <c r="R1720" i="3" s="1"/>
  <c r="S1720" i="3" s="1"/>
  <c r="K1720" i="3"/>
  <c r="J1720" i="3"/>
  <c r="I1720" i="3"/>
  <c r="L1720" i="3" s="1"/>
  <c r="AJ1719" i="3"/>
  <c r="AK1719" i="3" s="1"/>
  <c r="M1719" i="3"/>
  <c r="N1719" i="3" s="1"/>
  <c r="O1719" i="3" s="1"/>
  <c r="P1719" i="3" s="1"/>
  <c r="Q1719" i="3" s="1"/>
  <c r="R1719" i="3" s="1"/>
  <c r="S1719" i="3" s="1"/>
  <c r="I1719" i="3"/>
  <c r="AJ1718" i="3"/>
  <c r="AK1718" i="3" s="1"/>
  <c r="J1718" i="3"/>
  <c r="I1718" i="3"/>
  <c r="K1718" i="3" s="1"/>
  <c r="AJ1717" i="3"/>
  <c r="AK1717" i="3" s="1"/>
  <c r="I1717" i="3"/>
  <c r="AJ1716" i="3"/>
  <c r="AK1716" i="3" s="1"/>
  <c r="I1716" i="3"/>
  <c r="T1716" i="3" s="1"/>
  <c r="U1716" i="3" s="1"/>
  <c r="V1716" i="3" s="1"/>
  <c r="W1716" i="3" s="1"/>
  <c r="X1716" i="3" s="1"/>
  <c r="Y1716" i="3" s="1"/>
  <c r="Z1716" i="3" s="1"/>
  <c r="AA1716" i="3" s="1"/>
  <c r="AB1716" i="3" s="1"/>
  <c r="AC1716" i="3" s="1"/>
  <c r="AJ1715" i="3"/>
  <c r="AK1715" i="3" s="1"/>
  <c r="M1715" i="3"/>
  <c r="N1715" i="3" s="1"/>
  <c r="O1715" i="3" s="1"/>
  <c r="P1715" i="3" s="1"/>
  <c r="Q1715" i="3" s="1"/>
  <c r="R1715" i="3" s="1"/>
  <c r="S1715" i="3" s="1"/>
  <c r="I1715" i="3"/>
  <c r="K1715" i="3" s="1"/>
  <c r="AJ1714" i="3"/>
  <c r="AK1714" i="3" s="1"/>
  <c r="J1714" i="3"/>
  <c r="I1714" i="3"/>
  <c r="K1714" i="3" s="1"/>
  <c r="AJ1713" i="3"/>
  <c r="AK1713" i="3" s="1"/>
  <c r="M1713" i="3"/>
  <c r="N1713" i="3" s="1"/>
  <c r="O1713" i="3" s="1"/>
  <c r="P1713" i="3" s="1"/>
  <c r="Q1713" i="3" s="1"/>
  <c r="R1713" i="3" s="1"/>
  <c r="S1713" i="3" s="1"/>
  <c r="J1713" i="3"/>
  <c r="I1713" i="3"/>
  <c r="L1713" i="3" s="1"/>
  <c r="AJ1712" i="3"/>
  <c r="AK1712" i="3" s="1"/>
  <c r="T1712" i="3"/>
  <c r="U1712" i="3" s="1"/>
  <c r="V1712" i="3" s="1"/>
  <c r="W1712" i="3" s="1"/>
  <c r="X1712" i="3" s="1"/>
  <c r="Y1712" i="3" s="1"/>
  <c r="Z1712" i="3" s="1"/>
  <c r="AA1712" i="3" s="1"/>
  <c r="AB1712" i="3" s="1"/>
  <c r="AC1712" i="3" s="1"/>
  <c r="I1712" i="3"/>
  <c r="L1712" i="3" s="1"/>
  <c r="AK1711" i="3"/>
  <c r="AJ1711" i="3"/>
  <c r="I1711" i="3"/>
  <c r="AJ1710" i="3"/>
  <c r="AK1710" i="3" s="1"/>
  <c r="J1710" i="3"/>
  <c r="I1710" i="3"/>
  <c r="K1710" i="3" s="1"/>
  <c r="AJ1709" i="3"/>
  <c r="AK1709" i="3" s="1"/>
  <c r="T1709" i="3"/>
  <c r="U1709" i="3" s="1"/>
  <c r="V1709" i="3" s="1"/>
  <c r="W1709" i="3" s="1"/>
  <c r="X1709" i="3" s="1"/>
  <c r="Y1709" i="3" s="1"/>
  <c r="Z1709" i="3" s="1"/>
  <c r="AA1709" i="3" s="1"/>
  <c r="AB1709" i="3" s="1"/>
  <c r="AC1709" i="3" s="1"/>
  <c r="M1709" i="3"/>
  <c r="N1709" i="3" s="1"/>
  <c r="O1709" i="3" s="1"/>
  <c r="P1709" i="3" s="1"/>
  <c r="Q1709" i="3" s="1"/>
  <c r="R1709" i="3" s="1"/>
  <c r="S1709" i="3" s="1"/>
  <c r="J1709" i="3"/>
  <c r="I1709" i="3"/>
  <c r="L1709" i="3" s="1"/>
  <c r="AJ1708" i="3"/>
  <c r="AK1708" i="3" s="1"/>
  <c r="M1708" i="3"/>
  <c r="N1708" i="3" s="1"/>
  <c r="O1708" i="3" s="1"/>
  <c r="P1708" i="3" s="1"/>
  <c r="Q1708" i="3" s="1"/>
  <c r="R1708" i="3" s="1"/>
  <c r="S1708" i="3" s="1"/>
  <c r="I1708" i="3"/>
  <c r="L1708" i="3" s="1"/>
  <c r="AJ1707" i="3"/>
  <c r="AK1707" i="3" s="1"/>
  <c r="M1707" i="3"/>
  <c r="N1707" i="3" s="1"/>
  <c r="O1707" i="3" s="1"/>
  <c r="P1707" i="3" s="1"/>
  <c r="Q1707" i="3" s="1"/>
  <c r="R1707" i="3" s="1"/>
  <c r="S1707" i="3" s="1"/>
  <c r="I1707" i="3"/>
  <c r="K1707" i="3" s="1"/>
  <c r="AJ1706" i="3"/>
  <c r="AK1706" i="3" s="1"/>
  <c r="M1706" i="3"/>
  <c r="N1706" i="3" s="1"/>
  <c r="O1706" i="3" s="1"/>
  <c r="P1706" i="3" s="1"/>
  <c r="Q1706" i="3" s="1"/>
  <c r="R1706" i="3" s="1"/>
  <c r="S1706" i="3" s="1"/>
  <c r="L1706" i="3"/>
  <c r="I1706" i="3"/>
  <c r="K1706" i="3" s="1"/>
  <c r="AJ1705" i="3"/>
  <c r="AK1705" i="3" s="1"/>
  <c r="T1705" i="3"/>
  <c r="U1705" i="3" s="1"/>
  <c r="V1705" i="3" s="1"/>
  <c r="W1705" i="3" s="1"/>
  <c r="X1705" i="3" s="1"/>
  <c r="Y1705" i="3" s="1"/>
  <c r="Z1705" i="3" s="1"/>
  <c r="AA1705" i="3" s="1"/>
  <c r="AB1705" i="3" s="1"/>
  <c r="AC1705" i="3" s="1"/>
  <c r="M1705" i="3"/>
  <c r="N1705" i="3" s="1"/>
  <c r="O1705" i="3" s="1"/>
  <c r="P1705" i="3" s="1"/>
  <c r="Q1705" i="3" s="1"/>
  <c r="R1705" i="3" s="1"/>
  <c r="S1705" i="3" s="1"/>
  <c r="J1705" i="3"/>
  <c r="I1705" i="3"/>
  <c r="L1705" i="3" s="1"/>
  <c r="AJ1704" i="3"/>
  <c r="AK1704" i="3" s="1"/>
  <c r="I1704" i="3"/>
  <c r="M1704" i="3" s="1"/>
  <c r="N1704" i="3" s="1"/>
  <c r="O1704" i="3" s="1"/>
  <c r="P1704" i="3" s="1"/>
  <c r="Q1704" i="3" s="1"/>
  <c r="R1704" i="3" s="1"/>
  <c r="S1704" i="3" s="1"/>
  <c r="AJ1703" i="3"/>
  <c r="AK1703" i="3" s="1"/>
  <c r="I1703" i="3"/>
  <c r="AJ1702" i="3"/>
  <c r="AK1702" i="3" s="1"/>
  <c r="I1702" i="3"/>
  <c r="K1702" i="3" s="1"/>
  <c r="AJ1701" i="3"/>
  <c r="AK1701" i="3" s="1"/>
  <c r="I1701" i="3"/>
  <c r="AJ1700" i="3"/>
  <c r="AK1700" i="3" s="1"/>
  <c r="K1700" i="3"/>
  <c r="J1700" i="3"/>
  <c r="I1700" i="3"/>
  <c r="M1700" i="3" s="1"/>
  <c r="N1700" i="3" s="1"/>
  <c r="O1700" i="3" s="1"/>
  <c r="P1700" i="3" s="1"/>
  <c r="Q1700" i="3" s="1"/>
  <c r="R1700" i="3" s="1"/>
  <c r="S1700" i="3" s="1"/>
  <c r="AJ1699" i="3"/>
  <c r="AK1699" i="3" s="1"/>
  <c r="M1699" i="3"/>
  <c r="N1699" i="3" s="1"/>
  <c r="O1699" i="3" s="1"/>
  <c r="P1699" i="3" s="1"/>
  <c r="Q1699" i="3" s="1"/>
  <c r="R1699" i="3" s="1"/>
  <c r="S1699" i="3" s="1"/>
  <c r="L1699" i="3"/>
  <c r="I1699" i="3"/>
  <c r="J1699" i="3" s="1"/>
  <c r="AJ1698" i="3"/>
  <c r="AK1698" i="3" s="1"/>
  <c r="I1698" i="3"/>
  <c r="K1698" i="3" s="1"/>
  <c r="AJ1697" i="3"/>
  <c r="AK1697" i="3" s="1"/>
  <c r="M1697" i="3"/>
  <c r="N1697" i="3" s="1"/>
  <c r="O1697" i="3" s="1"/>
  <c r="P1697" i="3" s="1"/>
  <c r="Q1697" i="3" s="1"/>
  <c r="R1697" i="3" s="1"/>
  <c r="S1697" i="3" s="1"/>
  <c r="L1697" i="3"/>
  <c r="I1697" i="3"/>
  <c r="J1697" i="3" s="1"/>
  <c r="AJ1696" i="3"/>
  <c r="AK1696" i="3" s="1"/>
  <c r="J1696" i="3"/>
  <c r="I1696" i="3"/>
  <c r="AJ1695" i="3"/>
  <c r="AK1695" i="3" s="1"/>
  <c r="I1695" i="3"/>
  <c r="AK1694" i="3"/>
  <c r="AJ1694" i="3"/>
  <c r="K1694" i="3"/>
  <c r="I1694" i="3"/>
  <c r="AJ1693" i="3"/>
  <c r="AK1693" i="3" s="1"/>
  <c r="T1693" i="3"/>
  <c r="U1693" i="3" s="1"/>
  <c r="V1693" i="3" s="1"/>
  <c r="W1693" i="3" s="1"/>
  <c r="X1693" i="3" s="1"/>
  <c r="Y1693" i="3" s="1"/>
  <c r="Z1693" i="3" s="1"/>
  <c r="AA1693" i="3" s="1"/>
  <c r="AB1693" i="3" s="1"/>
  <c r="AC1693" i="3" s="1"/>
  <c r="I1693" i="3"/>
  <c r="J1693" i="3" s="1"/>
  <c r="AJ1692" i="3"/>
  <c r="AK1692" i="3" s="1"/>
  <c r="T1692" i="3"/>
  <c r="U1692" i="3" s="1"/>
  <c r="V1692" i="3" s="1"/>
  <c r="W1692" i="3" s="1"/>
  <c r="X1692" i="3" s="1"/>
  <c r="Y1692" i="3" s="1"/>
  <c r="Z1692" i="3" s="1"/>
  <c r="AA1692" i="3" s="1"/>
  <c r="AB1692" i="3" s="1"/>
  <c r="AC1692" i="3" s="1"/>
  <c r="K1692" i="3"/>
  <c r="I1692" i="3"/>
  <c r="M1692" i="3" s="1"/>
  <c r="N1692" i="3" s="1"/>
  <c r="O1692" i="3" s="1"/>
  <c r="P1692" i="3" s="1"/>
  <c r="Q1692" i="3" s="1"/>
  <c r="R1692" i="3" s="1"/>
  <c r="S1692" i="3" s="1"/>
  <c r="AK1691" i="3"/>
  <c r="AJ1691" i="3"/>
  <c r="K1691" i="3"/>
  <c r="J1691" i="3"/>
  <c r="I1691" i="3"/>
  <c r="M1691" i="3" s="1"/>
  <c r="N1691" i="3" s="1"/>
  <c r="O1691" i="3" s="1"/>
  <c r="P1691" i="3" s="1"/>
  <c r="Q1691" i="3" s="1"/>
  <c r="R1691" i="3" s="1"/>
  <c r="S1691" i="3" s="1"/>
  <c r="AK1690" i="3"/>
  <c r="AJ1690" i="3"/>
  <c r="I1690" i="3"/>
  <c r="AK1689" i="3"/>
  <c r="AJ1689" i="3"/>
  <c r="I1689" i="3"/>
  <c r="T1689" i="3" s="1"/>
  <c r="U1689" i="3" s="1"/>
  <c r="V1689" i="3" s="1"/>
  <c r="W1689" i="3" s="1"/>
  <c r="X1689" i="3" s="1"/>
  <c r="Y1689" i="3" s="1"/>
  <c r="Z1689" i="3" s="1"/>
  <c r="AA1689" i="3" s="1"/>
  <c r="AB1689" i="3" s="1"/>
  <c r="AC1689" i="3" s="1"/>
  <c r="AJ1688" i="3"/>
  <c r="AK1688" i="3" s="1"/>
  <c r="I1688" i="3"/>
  <c r="AJ1687" i="3"/>
  <c r="AK1687" i="3" s="1"/>
  <c r="I1687" i="3"/>
  <c r="T1687" i="3" s="1"/>
  <c r="U1687" i="3" s="1"/>
  <c r="V1687" i="3" s="1"/>
  <c r="W1687" i="3" s="1"/>
  <c r="X1687" i="3" s="1"/>
  <c r="Y1687" i="3" s="1"/>
  <c r="Z1687" i="3" s="1"/>
  <c r="AA1687" i="3" s="1"/>
  <c r="AB1687" i="3" s="1"/>
  <c r="AC1687" i="3" s="1"/>
  <c r="AK1686" i="3"/>
  <c r="AJ1686" i="3"/>
  <c r="I1686" i="3"/>
  <c r="K1686" i="3" s="1"/>
  <c r="AJ1685" i="3"/>
  <c r="AK1685" i="3" s="1"/>
  <c r="I1685" i="3"/>
  <c r="AJ1684" i="3"/>
  <c r="AK1684" i="3" s="1"/>
  <c r="I1684" i="3"/>
  <c r="M1684" i="3" s="1"/>
  <c r="N1684" i="3" s="1"/>
  <c r="O1684" i="3" s="1"/>
  <c r="P1684" i="3" s="1"/>
  <c r="Q1684" i="3" s="1"/>
  <c r="R1684" i="3" s="1"/>
  <c r="S1684" i="3" s="1"/>
  <c r="AJ1683" i="3"/>
  <c r="AK1683" i="3" s="1"/>
  <c r="I1683" i="3"/>
  <c r="AK1682" i="3"/>
  <c r="AJ1682" i="3"/>
  <c r="I1682" i="3"/>
  <c r="AJ1681" i="3"/>
  <c r="AK1681" i="3" s="1"/>
  <c r="T1681" i="3"/>
  <c r="U1681" i="3" s="1"/>
  <c r="V1681" i="3" s="1"/>
  <c r="W1681" i="3" s="1"/>
  <c r="X1681" i="3" s="1"/>
  <c r="Y1681" i="3" s="1"/>
  <c r="Z1681" i="3" s="1"/>
  <c r="AA1681" i="3" s="1"/>
  <c r="AB1681" i="3" s="1"/>
  <c r="AC1681" i="3" s="1"/>
  <c r="I1681" i="3"/>
  <c r="M1681" i="3" s="1"/>
  <c r="N1681" i="3" s="1"/>
  <c r="O1681" i="3" s="1"/>
  <c r="P1681" i="3" s="1"/>
  <c r="Q1681" i="3" s="1"/>
  <c r="R1681" i="3" s="1"/>
  <c r="S1681" i="3" s="1"/>
  <c r="AJ1680" i="3"/>
  <c r="AK1680" i="3" s="1"/>
  <c r="J1680" i="3"/>
  <c r="I1680" i="3"/>
  <c r="M1680" i="3" s="1"/>
  <c r="N1680" i="3" s="1"/>
  <c r="O1680" i="3" s="1"/>
  <c r="P1680" i="3" s="1"/>
  <c r="Q1680" i="3" s="1"/>
  <c r="R1680" i="3" s="1"/>
  <c r="S1680" i="3" s="1"/>
  <c r="AK1679" i="3"/>
  <c r="AJ1679" i="3"/>
  <c r="L1679" i="3"/>
  <c r="I1679" i="3"/>
  <c r="AJ1678" i="3"/>
  <c r="AK1678" i="3" s="1"/>
  <c r="I1678" i="3"/>
  <c r="AK1677" i="3"/>
  <c r="AJ1677" i="3"/>
  <c r="M1677" i="3"/>
  <c r="N1677" i="3" s="1"/>
  <c r="O1677" i="3" s="1"/>
  <c r="P1677" i="3" s="1"/>
  <c r="Q1677" i="3" s="1"/>
  <c r="R1677" i="3" s="1"/>
  <c r="S1677" i="3" s="1"/>
  <c r="AD1677" i="3" s="1"/>
  <c r="L1677" i="3"/>
  <c r="K1677" i="3"/>
  <c r="I1677" i="3"/>
  <c r="T1677" i="3" s="1"/>
  <c r="U1677" i="3" s="1"/>
  <c r="V1677" i="3" s="1"/>
  <c r="W1677" i="3" s="1"/>
  <c r="X1677" i="3" s="1"/>
  <c r="Y1677" i="3" s="1"/>
  <c r="Z1677" i="3" s="1"/>
  <c r="AA1677" i="3" s="1"/>
  <c r="AB1677" i="3" s="1"/>
  <c r="AC1677" i="3" s="1"/>
  <c r="AJ1676" i="3"/>
  <c r="AK1676" i="3" s="1"/>
  <c r="T1676" i="3"/>
  <c r="U1676" i="3" s="1"/>
  <c r="V1676" i="3" s="1"/>
  <c r="W1676" i="3" s="1"/>
  <c r="X1676" i="3" s="1"/>
  <c r="Y1676" i="3" s="1"/>
  <c r="Z1676" i="3" s="1"/>
  <c r="AA1676" i="3" s="1"/>
  <c r="AB1676" i="3" s="1"/>
  <c r="AC1676" i="3" s="1"/>
  <c r="I1676" i="3"/>
  <c r="M1676" i="3" s="1"/>
  <c r="N1676" i="3" s="1"/>
  <c r="O1676" i="3" s="1"/>
  <c r="P1676" i="3" s="1"/>
  <c r="Q1676" i="3" s="1"/>
  <c r="R1676" i="3" s="1"/>
  <c r="S1676" i="3" s="1"/>
  <c r="AJ1675" i="3"/>
  <c r="AK1675" i="3" s="1"/>
  <c r="I1675" i="3"/>
  <c r="AJ1674" i="3"/>
  <c r="AK1674" i="3" s="1"/>
  <c r="I1674" i="3"/>
  <c r="AJ1673" i="3"/>
  <c r="AK1673" i="3" s="1"/>
  <c r="K1673" i="3"/>
  <c r="J1673" i="3"/>
  <c r="I1673" i="3"/>
  <c r="T1673" i="3" s="1"/>
  <c r="U1673" i="3" s="1"/>
  <c r="V1673" i="3" s="1"/>
  <c r="W1673" i="3" s="1"/>
  <c r="X1673" i="3" s="1"/>
  <c r="Y1673" i="3" s="1"/>
  <c r="Z1673" i="3" s="1"/>
  <c r="AA1673" i="3" s="1"/>
  <c r="AB1673" i="3" s="1"/>
  <c r="AC1673" i="3" s="1"/>
  <c r="AJ1672" i="3"/>
  <c r="AK1672" i="3" s="1"/>
  <c r="I1672" i="3"/>
  <c r="M1672" i="3" s="1"/>
  <c r="N1672" i="3" s="1"/>
  <c r="O1672" i="3" s="1"/>
  <c r="P1672" i="3" s="1"/>
  <c r="Q1672" i="3" s="1"/>
  <c r="R1672" i="3" s="1"/>
  <c r="S1672" i="3" s="1"/>
  <c r="AJ1671" i="3"/>
  <c r="AK1671" i="3" s="1"/>
  <c r="M1671" i="3"/>
  <c r="N1671" i="3" s="1"/>
  <c r="O1671" i="3" s="1"/>
  <c r="P1671" i="3" s="1"/>
  <c r="Q1671" i="3" s="1"/>
  <c r="R1671" i="3" s="1"/>
  <c r="S1671" i="3" s="1"/>
  <c r="AD1671" i="3" s="1"/>
  <c r="L1671" i="3"/>
  <c r="K1671" i="3"/>
  <c r="J1671" i="3"/>
  <c r="I1671" i="3"/>
  <c r="T1671" i="3" s="1"/>
  <c r="U1671" i="3" s="1"/>
  <c r="V1671" i="3" s="1"/>
  <c r="W1671" i="3" s="1"/>
  <c r="X1671" i="3" s="1"/>
  <c r="Y1671" i="3" s="1"/>
  <c r="Z1671" i="3" s="1"/>
  <c r="AA1671" i="3" s="1"/>
  <c r="AB1671" i="3" s="1"/>
  <c r="AC1671" i="3" s="1"/>
  <c r="AJ1670" i="3"/>
  <c r="AK1670" i="3" s="1"/>
  <c r="I1670" i="3"/>
  <c r="AK1669" i="3"/>
  <c r="AJ1669" i="3"/>
  <c r="I1669" i="3"/>
  <c r="T1669" i="3" s="1"/>
  <c r="U1669" i="3" s="1"/>
  <c r="V1669" i="3" s="1"/>
  <c r="W1669" i="3" s="1"/>
  <c r="X1669" i="3" s="1"/>
  <c r="Y1669" i="3" s="1"/>
  <c r="Z1669" i="3" s="1"/>
  <c r="AA1669" i="3" s="1"/>
  <c r="AB1669" i="3" s="1"/>
  <c r="AC1669" i="3" s="1"/>
  <c r="AJ1668" i="3"/>
  <c r="AK1668" i="3" s="1"/>
  <c r="I1668" i="3"/>
  <c r="M1668" i="3" s="1"/>
  <c r="N1668" i="3" s="1"/>
  <c r="O1668" i="3" s="1"/>
  <c r="P1668" i="3" s="1"/>
  <c r="Q1668" i="3" s="1"/>
  <c r="R1668" i="3" s="1"/>
  <c r="S1668" i="3" s="1"/>
  <c r="AK1667" i="3"/>
  <c r="AJ1667" i="3"/>
  <c r="L1667" i="3"/>
  <c r="I1667" i="3"/>
  <c r="AJ1666" i="3"/>
  <c r="AK1666" i="3" s="1"/>
  <c r="I1666" i="3"/>
  <c r="AJ1665" i="3"/>
  <c r="AK1665" i="3" s="1"/>
  <c r="L1665" i="3"/>
  <c r="K1665" i="3"/>
  <c r="J1665" i="3"/>
  <c r="I1665" i="3"/>
  <c r="T1665" i="3" s="1"/>
  <c r="U1665" i="3" s="1"/>
  <c r="V1665" i="3" s="1"/>
  <c r="W1665" i="3" s="1"/>
  <c r="X1665" i="3" s="1"/>
  <c r="Y1665" i="3" s="1"/>
  <c r="Z1665" i="3" s="1"/>
  <c r="AA1665" i="3" s="1"/>
  <c r="AB1665" i="3" s="1"/>
  <c r="AC1665" i="3" s="1"/>
  <c r="AJ1664" i="3"/>
  <c r="AK1664" i="3" s="1"/>
  <c r="I1664" i="3"/>
  <c r="AK1663" i="3"/>
  <c r="AJ1663" i="3"/>
  <c r="I1663" i="3"/>
  <c r="T1663" i="3" s="1"/>
  <c r="U1663" i="3" s="1"/>
  <c r="V1663" i="3" s="1"/>
  <c r="W1663" i="3" s="1"/>
  <c r="X1663" i="3" s="1"/>
  <c r="Y1663" i="3" s="1"/>
  <c r="Z1663" i="3" s="1"/>
  <c r="AA1663" i="3" s="1"/>
  <c r="AB1663" i="3" s="1"/>
  <c r="AC1663" i="3" s="1"/>
  <c r="AJ1662" i="3"/>
  <c r="AK1662" i="3" s="1"/>
  <c r="K1662" i="3"/>
  <c r="I1662" i="3"/>
  <c r="AK1661" i="3"/>
  <c r="AJ1661" i="3"/>
  <c r="K1661" i="3"/>
  <c r="I1661" i="3"/>
  <c r="T1661" i="3" s="1"/>
  <c r="U1661" i="3" s="1"/>
  <c r="V1661" i="3" s="1"/>
  <c r="W1661" i="3" s="1"/>
  <c r="X1661" i="3" s="1"/>
  <c r="Y1661" i="3" s="1"/>
  <c r="Z1661" i="3" s="1"/>
  <c r="AA1661" i="3" s="1"/>
  <c r="AB1661" i="3" s="1"/>
  <c r="AC1661" i="3" s="1"/>
  <c r="AJ1660" i="3"/>
  <c r="AK1660" i="3" s="1"/>
  <c r="I1660" i="3"/>
  <c r="L1660" i="3" s="1"/>
  <c r="AJ1659" i="3"/>
  <c r="AK1659" i="3" s="1"/>
  <c r="T1659" i="3"/>
  <c r="U1659" i="3" s="1"/>
  <c r="V1659" i="3" s="1"/>
  <c r="W1659" i="3" s="1"/>
  <c r="X1659" i="3" s="1"/>
  <c r="Y1659" i="3" s="1"/>
  <c r="Z1659" i="3" s="1"/>
  <c r="AA1659" i="3" s="1"/>
  <c r="AB1659" i="3" s="1"/>
  <c r="AC1659" i="3" s="1"/>
  <c r="M1659" i="3"/>
  <c r="N1659" i="3" s="1"/>
  <c r="O1659" i="3" s="1"/>
  <c r="P1659" i="3" s="1"/>
  <c r="Q1659" i="3" s="1"/>
  <c r="R1659" i="3" s="1"/>
  <c r="S1659" i="3" s="1"/>
  <c r="AD1659" i="3" s="1"/>
  <c r="I1659" i="3"/>
  <c r="L1659" i="3" s="1"/>
  <c r="AJ1658" i="3"/>
  <c r="AK1658" i="3" s="1"/>
  <c r="I1658" i="3"/>
  <c r="AJ1657" i="3"/>
  <c r="AK1657" i="3" s="1"/>
  <c r="I1657" i="3"/>
  <c r="AJ1656" i="3"/>
  <c r="AK1656" i="3" s="1"/>
  <c r="I1656" i="3"/>
  <c r="L1656" i="3" s="1"/>
  <c r="AJ1655" i="3"/>
  <c r="AK1655" i="3" s="1"/>
  <c r="I1655" i="3"/>
  <c r="T1655" i="3" s="1"/>
  <c r="U1655" i="3" s="1"/>
  <c r="V1655" i="3" s="1"/>
  <c r="W1655" i="3" s="1"/>
  <c r="X1655" i="3" s="1"/>
  <c r="Y1655" i="3" s="1"/>
  <c r="Z1655" i="3" s="1"/>
  <c r="AA1655" i="3" s="1"/>
  <c r="AB1655" i="3" s="1"/>
  <c r="AC1655" i="3" s="1"/>
  <c r="AJ1654" i="3"/>
  <c r="AK1654" i="3" s="1"/>
  <c r="I1654" i="3"/>
  <c r="AJ1653" i="3"/>
  <c r="AK1653" i="3" s="1"/>
  <c r="T1653" i="3"/>
  <c r="U1653" i="3" s="1"/>
  <c r="V1653" i="3" s="1"/>
  <c r="W1653" i="3" s="1"/>
  <c r="X1653" i="3" s="1"/>
  <c r="Y1653" i="3" s="1"/>
  <c r="Z1653" i="3" s="1"/>
  <c r="AA1653" i="3" s="1"/>
  <c r="AB1653" i="3" s="1"/>
  <c r="AC1653" i="3" s="1"/>
  <c r="K1653" i="3"/>
  <c r="I1653" i="3"/>
  <c r="M1653" i="3" s="1"/>
  <c r="N1653" i="3" s="1"/>
  <c r="O1653" i="3" s="1"/>
  <c r="P1653" i="3" s="1"/>
  <c r="Q1653" i="3" s="1"/>
  <c r="R1653" i="3" s="1"/>
  <c r="S1653" i="3" s="1"/>
  <c r="AJ1652" i="3"/>
  <c r="AK1652" i="3" s="1"/>
  <c r="T1652" i="3"/>
  <c r="U1652" i="3" s="1"/>
  <c r="V1652" i="3" s="1"/>
  <c r="W1652" i="3" s="1"/>
  <c r="X1652" i="3" s="1"/>
  <c r="Y1652" i="3" s="1"/>
  <c r="Z1652" i="3" s="1"/>
  <c r="AA1652" i="3" s="1"/>
  <c r="AB1652" i="3" s="1"/>
  <c r="AC1652" i="3" s="1"/>
  <c r="M1652" i="3"/>
  <c r="N1652" i="3" s="1"/>
  <c r="O1652" i="3" s="1"/>
  <c r="P1652" i="3" s="1"/>
  <c r="Q1652" i="3" s="1"/>
  <c r="R1652" i="3" s="1"/>
  <c r="S1652" i="3" s="1"/>
  <c r="K1652" i="3"/>
  <c r="J1652" i="3"/>
  <c r="I1652" i="3"/>
  <c r="L1652" i="3" s="1"/>
  <c r="AJ1651" i="3"/>
  <c r="AK1651" i="3" s="1"/>
  <c r="M1651" i="3"/>
  <c r="N1651" i="3" s="1"/>
  <c r="O1651" i="3" s="1"/>
  <c r="P1651" i="3" s="1"/>
  <c r="Q1651" i="3" s="1"/>
  <c r="R1651" i="3" s="1"/>
  <c r="S1651" i="3" s="1"/>
  <c r="AD1651" i="3" s="1"/>
  <c r="J1651" i="3"/>
  <c r="I1651" i="3"/>
  <c r="T1651" i="3" s="1"/>
  <c r="U1651" i="3" s="1"/>
  <c r="V1651" i="3" s="1"/>
  <c r="W1651" i="3" s="1"/>
  <c r="X1651" i="3" s="1"/>
  <c r="Y1651" i="3" s="1"/>
  <c r="Z1651" i="3" s="1"/>
  <c r="AA1651" i="3" s="1"/>
  <c r="AB1651" i="3" s="1"/>
  <c r="AC1651" i="3" s="1"/>
  <c r="AK1650" i="3"/>
  <c r="AJ1650" i="3"/>
  <c r="I1650" i="3"/>
  <c r="AJ1649" i="3"/>
  <c r="AK1649" i="3" s="1"/>
  <c r="K1649" i="3"/>
  <c r="I1649" i="3"/>
  <c r="T1649" i="3" s="1"/>
  <c r="U1649" i="3" s="1"/>
  <c r="V1649" i="3" s="1"/>
  <c r="W1649" i="3" s="1"/>
  <c r="X1649" i="3" s="1"/>
  <c r="Y1649" i="3" s="1"/>
  <c r="Z1649" i="3" s="1"/>
  <c r="AA1649" i="3" s="1"/>
  <c r="AB1649" i="3" s="1"/>
  <c r="AC1649" i="3" s="1"/>
  <c r="AJ1648" i="3"/>
  <c r="AK1648" i="3" s="1"/>
  <c r="I1648" i="3"/>
  <c r="AJ1647" i="3"/>
  <c r="AK1647" i="3" s="1"/>
  <c r="T1647" i="3"/>
  <c r="U1647" i="3" s="1"/>
  <c r="V1647" i="3" s="1"/>
  <c r="W1647" i="3" s="1"/>
  <c r="X1647" i="3" s="1"/>
  <c r="Y1647" i="3" s="1"/>
  <c r="Z1647" i="3" s="1"/>
  <c r="AA1647" i="3" s="1"/>
  <c r="AB1647" i="3" s="1"/>
  <c r="AC1647" i="3" s="1"/>
  <c r="M1647" i="3"/>
  <c r="N1647" i="3" s="1"/>
  <c r="O1647" i="3" s="1"/>
  <c r="P1647" i="3" s="1"/>
  <c r="Q1647" i="3" s="1"/>
  <c r="R1647" i="3" s="1"/>
  <c r="S1647" i="3" s="1"/>
  <c r="L1647" i="3"/>
  <c r="J1647" i="3"/>
  <c r="I1647" i="3"/>
  <c r="K1647" i="3" s="1"/>
  <c r="AJ1646" i="3"/>
  <c r="AK1646" i="3" s="1"/>
  <c r="I1646" i="3"/>
  <c r="AJ1645" i="3"/>
  <c r="AK1645" i="3" s="1"/>
  <c r="I1645" i="3"/>
  <c r="AJ1644" i="3"/>
  <c r="AK1644" i="3" s="1"/>
  <c r="I1644" i="3"/>
  <c r="AJ1643" i="3"/>
  <c r="AK1643" i="3" s="1"/>
  <c r="I1643" i="3"/>
  <c r="T1643" i="3" s="1"/>
  <c r="U1643" i="3" s="1"/>
  <c r="V1643" i="3" s="1"/>
  <c r="W1643" i="3" s="1"/>
  <c r="X1643" i="3" s="1"/>
  <c r="Y1643" i="3" s="1"/>
  <c r="Z1643" i="3" s="1"/>
  <c r="AA1643" i="3" s="1"/>
  <c r="AB1643" i="3" s="1"/>
  <c r="AC1643" i="3" s="1"/>
  <c r="AJ1642" i="3"/>
  <c r="AK1642" i="3" s="1"/>
  <c r="I1642" i="3"/>
  <c r="K1642" i="3" s="1"/>
  <c r="AJ1641" i="3"/>
  <c r="AK1641" i="3" s="1"/>
  <c r="I1641" i="3"/>
  <c r="T1641" i="3" s="1"/>
  <c r="U1641" i="3" s="1"/>
  <c r="V1641" i="3" s="1"/>
  <c r="W1641" i="3" s="1"/>
  <c r="X1641" i="3" s="1"/>
  <c r="Y1641" i="3" s="1"/>
  <c r="Z1641" i="3" s="1"/>
  <c r="AA1641" i="3" s="1"/>
  <c r="AB1641" i="3" s="1"/>
  <c r="AC1641" i="3" s="1"/>
  <c r="AJ1640" i="3"/>
  <c r="AK1640" i="3" s="1"/>
  <c r="T1640" i="3"/>
  <c r="U1640" i="3" s="1"/>
  <c r="V1640" i="3" s="1"/>
  <c r="W1640" i="3" s="1"/>
  <c r="X1640" i="3" s="1"/>
  <c r="Y1640" i="3" s="1"/>
  <c r="Z1640" i="3" s="1"/>
  <c r="AA1640" i="3" s="1"/>
  <c r="AB1640" i="3" s="1"/>
  <c r="AC1640" i="3" s="1"/>
  <c r="I1640" i="3"/>
  <c r="AJ1639" i="3"/>
  <c r="AK1639" i="3" s="1"/>
  <c r="L1639" i="3"/>
  <c r="K1639" i="3"/>
  <c r="I1639" i="3"/>
  <c r="J1639" i="3" s="1"/>
  <c r="AJ1638" i="3"/>
  <c r="AK1638" i="3" s="1"/>
  <c r="I1638" i="3"/>
  <c r="AJ1637" i="3"/>
  <c r="AK1637" i="3" s="1"/>
  <c r="T1637" i="3"/>
  <c r="U1637" i="3" s="1"/>
  <c r="V1637" i="3" s="1"/>
  <c r="W1637" i="3" s="1"/>
  <c r="X1637" i="3" s="1"/>
  <c r="Y1637" i="3" s="1"/>
  <c r="Z1637" i="3" s="1"/>
  <c r="AA1637" i="3" s="1"/>
  <c r="AB1637" i="3" s="1"/>
  <c r="AC1637" i="3" s="1"/>
  <c r="L1637" i="3"/>
  <c r="K1637" i="3"/>
  <c r="J1637" i="3"/>
  <c r="I1637" i="3"/>
  <c r="M1637" i="3" s="1"/>
  <c r="N1637" i="3" s="1"/>
  <c r="O1637" i="3" s="1"/>
  <c r="P1637" i="3" s="1"/>
  <c r="Q1637" i="3" s="1"/>
  <c r="R1637" i="3" s="1"/>
  <c r="S1637" i="3" s="1"/>
  <c r="AJ1636" i="3"/>
  <c r="AK1636" i="3" s="1"/>
  <c r="I1636" i="3"/>
  <c r="AJ1635" i="3"/>
  <c r="AK1635" i="3" s="1"/>
  <c r="I1635" i="3"/>
  <c r="AJ1634" i="3"/>
  <c r="AK1634" i="3" s="1"/>
  <c r="I1634" i="3"/>
  <c r="AJ1633" i="3"/>
  <c r="AK1633" i="3" s="1"/>
  <c r="I1633" i="3"/>
  <c r="AJ1632" i="3"/>
  <c r="AK1632" i="3" s="1"/>
  <c r="J1632" i="3"/>
  <c r="I1632" i="3"/>
  <c r="L1632" i="3" s="1"/>
  <c r="AK1631" i="3"/>
  <c r="AJ1631" i="3"/>
  <c r="T1631" i="3"/>
  <c r="U1631" i="3" s="1"/>
  <c r="V1631" i="3" s="1"/>
  <c r="W1631" i="3" s="1"/>
  <c r="X1631" i="3" s="1"/>
  <c r="Y1631" i="3" s="1"/>
  <c r="Z1631" i="3" s="1"/>
  <c r="AA1631" i="3" s="1"/>
  <c r="AB1631" i="3" s="1"/>
  <c r="AC1631" i="3" s="1"/>
  <c r="K1631" i="3"/>
  <c r="J1631" i="3"/>
  <c r="I1631" i="3"/>
  <c r="M1631" i="3" s="1"/>
  <c r="N1631" i="3" s="1"/>
  <c r="O1631" i="3" s="1"/>
  <c r="P1631" i="3" s="1"/>
  <c r="Q1631" i="3" s="1"/>
  <c r="R1631" i="3" s="1"/>
  <c r="S1631" i="3" s="1"/>
  <c r="AD1631" i="3" s="1"/>
  <c r="AJ1630" i="3"/>
  <c r="AK1630" i="3" s="1"/>
  <c r="I1630" i="3"/>
  <c r="AJ1629" i="3"/>
  <c r="AK1629" i="3" s="1"/>
  <c r="I1629" i="3"/>
  <c r="T1629" i="3" s="1"/>
  <c r="U1629" i="3" s="1"/>
  <c r="V1629" i="3" s="1"/>
  <c r="W1629" i="3" s="1"/>
  <c r="X1629" i="3" s="1"/>
  <c r="Y1629" i="3" s="1"/>
  <c r="Z1629" i="3" s="1"/>
  <c r="AA1629" i="3" s="1"/>
  <c r="AB1629" i="3" s="1"/>
  <c r="AC1629" i="3" s="1"/>
  <c r="AJ1628" i="3"/>
  <c r="AK1628" i="3" s="1"/>
  <c r="I1628" i="3"/>
  <c r="AJ1627" i="3"/>
  <c r="AK1627" i="3" s="1"/>
  <c r="M1627" i="3"/>
  <c r="N1627" i="3" s="1"/>
  <c r="O1627" i="3" s="1"/>
  <c r="P1627" i="3" s="1"/>
  <c r="Q1627" i="3" s="1"/>
  <c r="R1627" i="3" s="1"/>
  <c r="S1627" i="3" s="1"/>
  <c r="J1627" i="3"/>
  <c r="I1627" i="3"/>
  <c r="T1627" i="3" s="1"/>
  <c r="U1627" i="3" s="1"/>
  <c r="V1627" i="3" s="1"/>
  <c r="W1627" i="3" s="1"/>
  <c r="X1627" i="3" s="1"/>
  <c r="Y1627" i="3" s="1"/>
  <c r="Z1627" i="3" s="1"/>
  <c r="AA1627" i="3" s="1"/>
  <c r="AB1627" i="3" s="1"/>
  <c r="AC1627" i="3" s="1"/>
  <c r="AJ1626" i="3"/>
  <c r="AK1626" i="3" s="1"/>
  <c r="I1626" i="3"/>
  <c r="K1626" i="3" s="1"/>
  <c r="AJ1625" i="3"/>
  <c r="AK1625" i="3" s="1"/>
  <c r="T1625" i="3"/>
  <c r="U1625" i="3" s="1"/>
  <c r="V1625" i="3" s="1"/>
  <c r="W1625" i="3" s="1"/>
  <c r="X1625" i="3" s="1"/>
  <c r="Y1625" i="3" s="1"/>
  <c r="Z1625" i="3" s="1"/>
  <c r="AA1625" i="3" s="1"/>
  <c r="AB1625" i="3" s="1"/>
  <c r="AC1625" i="3" s="1"/>
  <c r="M1625" i="3"/>
  <c r="N1625" i="3" s="1"/>
  <c r="O1625" i="3" s="1"/>
  <c r="P1625" i="3" s="1"/>
  <c r="Q1625" i="3" s="1"/>
  <c r="R1625" i="3" s="1"/>
  <c r="S1625" i="3" s="1"/>
  <c r="J1625" i="3"/>
  <c r="I1625" i="3"/>
  <c r="L1625" i="3" s="1"/>
  <c r="AJ1624" i="3"/>
  <c r="AK1624" i="3" s="1"/>
  <c r="M1624" i="3"/>
  <c r="N1624" i="3" s="1"/>
  <c r="O1624" i="3" s="1"/>
  <c r="P1624" i="3" s="1"/>
  <c r="Q1624" i="3" s="1"/>
  <c r="R1624" i="3" s="1"/>
  <c r="S1624" i="3" s="1"/>
  <c r="I1624" i="3"/>
  <c r="AJ1623" i="3"/>
  <c r="AK1623" i="3" s="1"/>
  <c r="I1623" i="3"/>
  <c r="AJ1622" i="3"/>
  <c r="AK1622" i="3" s="1"/>
  <c r="I1622" i="3"/>
  <c r="AJ1621" i="3"/>
  <c r="AK1621" i="3" s="1"/>
  <c r="M1621" i="3"/>
  <c r="N1621" i="3" s="1"/>
  <c r="O1621" i="3" s="1"/>
  <c r="P1621" i="3" s="1"/>
  <c r="Q1621" i="3" s="1"/>
  <c r="R1621" i="3" s="1"/>
  <c r="S1621" i="3" s="1"/>
  <c r="I1621" i="3"/>
  <c r="AJ1620" i="3"/>
  <c r="AK1620" i="3" s="1"/>
  <c r="I1620" i="3"/>
  <c r="L1620" i="3" s="1"/>
  <c r="AJ1619" i="3"/>
  <c r="AK1619" i="3" s="1"/>
  <c r="L1619" i="3"/>
  <c r="I1619" i="3"/>
  <c r="AJ1618" i="3"/>
  <c r="AK1618" i="3" s="1"/>
  <c r="I1618" i="3"/>
  <c r="K1618" i="3" s="1"/>
  <c r="AJ1617" i="3"/>
  <c r="AK1617" i="3" s="1"/>
  <c r="I1617" i="3"/>
  <c r="T1617" i="3" s="1"/>
  <c r="U1617" i="3" s="1"/>
  <c r="V1617" i="3" s="1"/>
  <c r="W1617" i="3" s="1"/>
  <c r="X1617" i="3" s="1"/>
  <c r="Y1617" i="3" s="1"/>
  <c r="Z1617" i="3" s="1"/>
  <c r="AA1617" i="3" s="1"/>
  <c r="AB1617" i="3" s="1"/>
  <c r="AC1617" i="3" s="1"/>
  <c r="AJ1616" i="3"/>
  <c r="AK1616" i="3" s="1"/>
  <c r="T1616" i="3"/>
  <c r="U1616" i="3" s="1"/>
  <c r="V1616" i="3" s="1"/>
  <c r="W1616" i="3" s="1"/>
  <c r="X1616" i="3" s="1"/>
  <c r="Y1616" i="3" s="1"/>
  <c r="Z1616" i="3" s="1"/>
  <c r="AA1616" i="3" s="1"/>
  <c r="AB1616" i="3" s="1"/>
  <c r="AC1616" i="3" s="1"/>
  <c r="M1616" i="3"/>
  <c r="N1616" i="3" s="1"/>
  <c r="O1616" i="3" s="1"/>
  <c r="P1616" i="3" s="1"/>
  <c r="Q1616" i="3" s="1"/>
  <c r="R1616" i="3" s="1"/>
  <c r="S1616" i="3" s="1"/>
  <c r="K1616" i="3"/>
  <c r="J1616" i="3"/>
  <c r="I1616" i="3"/>
  <c r="L1616" i="3" s="1"/>
  <c r="AJ1615" i="3"/>
  <c r="AK1615" i="3" s="1"/>
  <c r="L1615" i="3"/>
  <c r="K1615" i="3"/>
  <c r="I1615" i="3"/>
  <c r="T1615" i="3" s="1"/>
  <c r="U1615" i="3" s="1"/>
  <c r="V1615" i="3" s="1"/>
  <c r="W1615" i="3" s="1"/>
  <c r="X1615" i="3" s="1"/>
  <c r="Y1615" i="3" s="1"/>
  <c r="Z1615" i="3" s="1"/>
  <c r="AA1615" i="3" s="1"/>
  <c r="AB1615" i="3" s="1"/>
  <c r="AC1615" i="3" s="1"/>
  <c r="AK1614" i="3"/>
  <c r="AJ1614" i="3"/>
  <c r="I1614" i="3"/>
  <c r="AJ1613" i="3"/>
  <c r="AK1613" i="3" s="1"/>
  <c r="T1613" i="3"/>
  <c r="U1613" i="3" s="1"/>
  <c r="V1613" i="3" s="1"/>
  <c r="W1613" i="3" s="1"/>
  <c r="X1613" i="3" s="1"/>
  <c r="Y1613" i="3" s="1"/>
  <c r="Z1613" i="3" s="1"/>
  <c r="AA1613" i="3" s="1"/>
  <c r="AB1613" i="3" s="1"/>
  <c r="AC1613" i="3" s="1"/>
  <c r="K1613" i="3"/>
  <c r="J1613" i="3"/>
  <c r="I1613" i="3"/>
  <c r="M1613" i="3" s="1"/>
  <c r="N1613" i="3" s="1"/>
  <c r="O1613" i="3" s="1"/>
  <c r="P1613" i="3" s="1"/>
  <c r="Q1613" i="3" s="1"/>
  <c r="R1613" i="3" s="1"/>
  <c r="S1613" i="3" s="1"/>
  <c r="AJ1612" i="3"/>
  <c r="AK1612" i="3" s="1"/>
  <c r="M1612" i="3"/>
  <c r="N1612" i="3" s="1"/>
  <c r="O1612" i="3" s="1"/>
  <c r="P1612" i="3" s="1"/>
  <c r="Q1612" i="3" s="1"/>
  <c r="R1612" i="3" s="1"/>
  <c r="S1612" i="3" s="1"/>
  <c r="I1612" i="3"/>
  <c r="AJ1611" i="3"/>
  <c r="AK1611" i="3" s="1"/>
  <c r="T1611" i="3"/>
  <c r="U1611" i="3" s="1"/>
  <c r="V1611" i="3" s="1"/>
  <c r="W1611" i="3" s="1"/>
  <c r="X1611" i="3" s="1"/>
  <c r="Y1611" i="3" s="1"/>
  <c r="Z1611" i="3" s="1"/>
  <c r="AA1611" i="3" s="1"/>
  <c r="AB1611" i="3" s="1"/>
  <c r="AC1611" i="3" s="1"/>
  <c r="M1611" i="3"/>
  <c r="N1611" i="3" s="1"/>
  <c r="O1611" i="3" s="1"/>
  <c r="P1611" i="3" s="1"/>
  <c r="Q1611" i="3" s="1"/>
  <c r="R1611" i="3" s="1"/>
  <c r="S1611" i="3" s="1"/>
  <c r="L1611" i="3"/>
  <c r="J1611" i="3"/>
  <c r="I1611" i="3"/>
  <c r="K1611" i="3" s="1"/>
  <c r="AJ1610" i="3"/>
  <c r="AK1610" i="3" s="1"/>
  <c r="I1610" i="3"/>
  <c r="K1610" i="3" s="1"/>
  <c r="AJ1609" i="3"/>
  <c r="AK1609" i="3" s="1"/>
  <c r="M1609" i="3"/>
  <c r="N1609" i="3" s="1"/>
  <c r="O1609" i="3" s="1"/>
  <c r="P1609" i="3" s="1"/>
  <c r="Q1609" i="3" s="1"/>
  <c r="R1609" i="3" s="1"/>
  <c r="S1609" i="3" s="1"/>
  <c r="K1609" i="3"/>
  <c r="I1609" i="3"/>
  <c r="J1609" i="3" s="1"/>
  <c r="AJ1608" i="3"/>
  <c r="AK1608" i="3" s="1"/>
  <c r="M1608" i="3"/>
  <c r="N1608" i="3" s="1"/>
  <c r="O1608" i="3" s="1"/>
  <c r="P1608" i="3" s="1"/>
  <c r="Q1608" i="3" s="1"/>
  <c r="R1608" i="3" s="1"/>
  <c r="S1608" i="3" s="1"/>
  <c r="I1608" i="3"/>
  <c r="L1608" i="3" s="1"/>
  <c r="AJ1607" i="3"/>
  <c r="AK1607" i="3" s="1"/>
  <c r="I1607" i="3"/>
  <c r="AK1606" i="3"/>
  <c r="AJ1606" i="3"/>
  <c r="I1606" i="3"/>
  <c r="AJ1605" i="3"/>
  <c r="AK1605" i="3" s="1"/>
  <c r="K1605" i="3"/>
  <c r="I1605" i="3"/>
  <c r="J1605" i="3" s="1"/>
  <c r="AJ1604" i="3"/>
  <c r="AK1604" i="3" s="1"/>
  <c r="T1604" i="3"/>
  <c r="U1604" i="3" s="1"/>
  <c r="V1604" i="3" s="1"/>
  <c r="W1604" i="3" s="1"/>
  <c r="X1604" i="3" s="1"/>
  <c r="Y1604" i="3" s="1"/>
  <c r="Z1604" i="3" s="1"/>
  <c r="AA1604" i="3" s="1"/>
  <c r="AB1604" i="3" s="1"/>
  <c r="AC1604" i="3" s="1"/>
  <c r="I1604" i="3"/>
  <c r="L1604" i="3" s="1"/>
  <c r="AJ1603" i="3"/>
  <c r="AK1603" i="3" s="1"/>
  <c r="J1603" i="3"/>
  <c r="I1603" i="3"/>
  <c r="M1603" i="3" s="1"/>
  <c r="N1603" i="3" s="1"/>
  <c r="O1603" i="3" s="1"/>
  <c r="P1603" i="3" s="1"/>
  <c r="Q1603" i="3" s="1"/>
  <c r="R1603" i="3" s="1"/>
  <c r="S1603" i="3" s="1"/>
  <c r="AJ1602" i="3"/>
  <c r="AK1602" i="3" s="1"/>
  <c r="I1602" i="3"/>
  <c r="K1602" i="3" s="1"/>
  <c r="AJ1601" i="3"/>
  <c r="AK1601" i="3" s="1"/>
  <c r="L1601" i="3"/>
  <c r="K1601" i="3"/>
  <c r="I1601" i="3"/>
  <c r="T1601" i="3" s="1"/>
  <c r="U1601" i="3" s="1"/>
  <c r="V1601" i="3" s="1"/>
  <c r="W1601" i="3" s="1"/>
  <c r="X1601" i="3" s="1"/>
  <c r="Y1601" i="3" s="1"/>
  <c r="Z1601" i="3" s="1"/>
  <c r="AA1601" i="3" s="1"/>
  <c r="AB1601" i="3" s="1"/>
  <c r="AC1601" i="3" s="1"/>
  <c r="AJ1600" i="3"/>
  <c r="AK1600" i="3" s="1"/>
  <c r="T1600" i="3"/>
  <c r="U1600" i="3" s="1"/>
  <c r="V1600" i="3" s="1"/>
  <c r="W1600" i="3" s="1"/>
  <c r="X1600" i="3" s="1"/>
  <c r="Y1600" i="3" s="1"/>
  <c r="Z1600" i="3" s="1"/>
  <c r="AA1600" i="3" s="1"/>
  <c r="AB1600" i="3" s="1"/>
  <c r="AC1600" i="3" s="1"/>
  <c r="I1600" i="3"/>
  <c r="L1600" i="3" s="1"/>
  <c r="AJ1599" i="3"/>
  <c r="AK1599" i="3" s="1"/>
  <c r="I1599" i="3"/>
  <c r="AK1598" i="3"/>
  <c r="AJ1598" i="3"/>
  <c r="I1598" i="3"/>
  <c r="K1598" i="3" s="1"/>
  <c r="AJ1597" i="3"/>
  <c r="AK1597" i="3" s="1"/>
  <c r="I1597" i="3"/>
  <c r="T1597" i="3" s="1"/>
  <c r="U1597" i="3" s="1"/>
  <c r="V1597" i="3" s="1"/>
  <c r="W1597" i="3" s="1"/>
  <c r="X1597" i="3" s="1"/>
  <c r="Y1597" i="3" s="1"/>
  <c r="Z1597" i="3" s="1"/>
  <c r="AA1597" i="3" s="1"/>
  <c r="AB1597" i="3" s="1"/>
  <c r="AC1597" i="3" s="1"/>
  <c r="AJ1596" i="3"/>
  <c r="AK1596" i="3" s="1"/>
  <c r="I1596" i="3"/>
  <c r="AJ1595" i="3"/>
  <c r="AK1595" i="3" s="1"/>
  <c r="T1595" i="3"/>
  <c r="U1595" i="3" s="1"/>
  <c r="V1595" i="3" s="1"/>
  <c r="W1595" i="3" s="1"/>
  <c r="X1595" i="3" s="1"/>
  <c r="Y1595" i="3" s="1"/>
  <c r="Z1595" i="3" s="1"/>
  <c r="AA1595" i="3" s="1"/>
  <c r="AB1595" i="3" s="1"/>
  <c r="AC1595" i="3" s="1"/>
  <c r="L1595" i="3"/>
  <c r="K1595" i="3"/>
  <c r="I1595" i="3"/>
  <c r="J1595" i="3" s="1"/>
  <c r="AJ1594" i="3"/>
  <c r="AK1594" i="3" s="1"/>
  <c r="I1594" i="3"/>
  <c r="AJ1593" i="3"/>
  <c r="AK1593" i="3" s="1"/>
  <c r="L1593" i="3"/>
  <c r="I1593" i="3"/>
  <c r="AJ1592" i="3"/>
  <c r="AK1592" i="3" s="1"/>
  <c r="T1592" i="3"/>
  <c r="U1592" i="3" s="1"/>
  <c r="V1592" i="3" s="1"/>
  <c r="W1592" i="3" s="1"/>
  <c r="X1592" i="3" s="1"/>
  <c r="Y1592" i="3" s="1"/>
  <c r="Z1592" i="3" s="1"/>
  <c r="AA1592" i="3" s="1"/>
  <c r="AB1592" i="3" s="1"/>
  <c r="AC1592" i="3" s="1"/>
  <c r="M1592" i="3"/>
  <c r="N1592" i="3" s="1"/>
  <c r="O1592" i="3" s="1"/>
  <c r="P1592" i="3" s="1"/>
  <c r="Q1592" i="3" s="1"/>
  <c r="R1592" i="3" s="1"/>
  <c r="S1592" i="3" s="1"/>
  <c r="K1592" i="3"/>
  <c r="I1592" i="3"/>
  <c r="L1592" i="3" s="1"/>
  <c r="AJ1591" i="3"/>
  <c r="AK1591" i="3" s="1"/>
  <c r="M1591" i="3"/>
  <c r="N1591" i="3" s="1"/>
  <c r="O1591" i="3" s="1"/>
  <c r="P1591" i="3" s="1"/>
  <c r="Q1591" i="3" s="1"/>
  <c r="R1591" i="3" s="1"/>
  <c r="S1591" i="3" s="1"/>
  <c r="L1591" i="3"/>
  <c r="I1591" i="3"/>
  <c r="T1591" i="3" s="1"/>
  <c r="U1591" i="3" s="1"/>
  <c r="V1591" i="3" s="1"/>
  <c r="W1591" i="3" s="1"/>
  <c r="X1591" i="3" s="1"/>
  <c r="Y1591" i="3" s="1"/>
  <c r="Z1591" i="3" s="1"/>
  <c r="AA1591" i="3" s="1"/>
  <c r="AB1591" i="3" s="1"/>
  <c r="AC1591" i="3" s="1"/>
  <c r="AK1590" i="3"/>
  <c r="AJ1590" i="3"/>
  <c r="I1590" i="3"/>
  <c r="K1590" i="3" s="1"/>
  <c r="AJ1589" i="3"/>
  <c r="AK1589" i="3" s="1"/>
  <c r="I1589" i="3"/>
  <c r="T1589" i="3" s="1"/>
  <c r="U1589" i="3" s="1"/>
  <c r="V1589" i="3" s="1"/>
  <c r="W1589" i="3" s="1"/>
  <c r="X1589" i="3" s="1"/>
  <c r="Y1589" i="3" s="1"/>
  <c r="Z1589" i="3" s="1"/>
  <c r="AA1589" i="3" s="1"/>
  <c r="AB1589" i="3" s="1"/>
  <c r="AC1589" i="3" s="1"/>
  <c r="AJ1588" i="3"/>
  <c r="AK1588" i="3" s="1"/>
  <c r="T1588" i="3"/>
  <c r="U1588" i="3" s="1"/>
  <c r="V1588" i="3" s="1"/>
  <c r="W1588" i="3" s="1"/>
  <c r="X1588" i="3" s="1"/>
  <c r="Y1588" i="3" s="1"/>
  <c r="Z1588" i="3" s="1"/>
  <c r="AA1588" i="3" s="1"/>
  <c r="AB1588" i="3" s="1"/>
  <c r="AC1588" i="3" s="1"/>
  <c r="M1588" i="3"/>
  <c r="N1588" i="3" s="1"/>
  <c r="O1588" i="3" s="1"/>
  <c r="P1588" i="3" s="1"/>
  <c r="Q1588" i="3" s="1"/>
  <c r="R1588" i="3" s="1"/>
  <c r="S1588" i="3" s="1"/>
  <c r="K1588" i="3"/>
  <c r="I1588" i="3"/>
  <c r="L1588" i="3" s="1"/>
  <c r="AJ1587" i="3"/>
  <c r="AK1587" i="3" s="1"/>
  <c r="J1587" i="3"/>
  <c r="I1587" i="3"/>
  <c r="AJ1586" i="3"/>
  <c r="AK1586" i="3" s="1"/>
  <c r="I1586" i="3"/>
  <c r="K1586" i="3" s="1"/>
  <c r="AJ1585" i="3"/>
  <c r="AK1585" i="3" s="1"/>
  <c r="M1585" i="3"/>
  <c r="N1585" i="3" s="1"/>
  <c r="O1585" i="3" s="1"/>
  <c r="P1585" i="3" s="1"/>
  <c r="Q1585" i="3" s="1"/>
  <c r="R1585" i="3" s="1"/>
  <c r="S1585" i="3" s="1"/>
  <c r="J1585" i="3"/>
  <c r="I1585" i="3"/>
  <c r="T1585" i="3" s="1"/>
  <c r="U1585" i="3" s="1"/>
  <c r="V1585" i="3" s="1"/>
  <c r="W1585" i="3" s="1"/>
  <c r="X1585" i="3" s="1"/>
  <c r="Y1585" i="3" s="1"/>
  <c r="Z1585" i="3" s="1"/>
  <c r="AA1585" i="3" s="1"/>
  <c r="AB1585" i="3" s="1"/>
  <c r="AC1585" i="3" s="1"/>
  <c r="AJ1584" i="3"/>
  <c r="AK1584" i="3" s="1"/>
  <c r="I1584" i="3"/>
  <c r="L1584" i="3" s="1"/>
  <c r="AJ1583" i="3"/>
  <c r="AK1583" i="3" s="1"/>
  <c r="M1583" i="3"/>
  <c r="N1583" i="3" s="1"/>
  <c r="O1583" i="3" s="1"/>
  <c r="P1583" i="3" s="1"/>
  <c r="Q1583" i="3" s="1"/>
  <c r="R1583" i="3" s="1"/>
  <c r="S1583" i="3" s="1"/>
  <c r="J1583" i="3"/>
  <c r="I1583" i="3"/>
  <c r="T1583" i="3" s="1"/>
  <c r="U1583" i="3" s="1"/>
  <c r="V1583" i="3" s="1"/>
  <c r="W1583" i="3" s="1"/>
  <c r="X1583" i="3" s="1"/>
  <c r="Y1583" i="3" s="1"/>
  <c r="Z1583" i="3" s="1"/>
  <c r="AA1583" i="3" s="1"/>
  <c r="AB1583" i="3" s="1"/>
  <c r="AC1583" i="3" s="1"/>
  <c r="AJ1582" i="3"/>
  <c r="AK1582" i="3" s="1"/>
  <c r="I1582" i="3"/>
  <c r="K1582" i="3" s="1"/>
  <c r="AJ1581" i="3"/>
  <c r="AK1581" i="3" s="1"/>
  <c r="M1581" i="3"/>
  <c r="N1581" i="3" s="1"/>
  <c r="O1581" i="3" s="1"/>
  <c r="P1581" i="3" s="1"/>
  <c r="Q1581" i="3" s="1"/>
  <c r="R1581" i="3" s="1"/>
  <c r="S1581" i="3" s="1"/>
  <c r="J1581" i="3"/>
  <c r="I1581" i="3"/>
  <c r="AJ1580" i="3"/>
  <c r="AK1580" i="3" s="1"/>
  <c r="T1580" i="3"/>
  <c r="U1580" i="3" s="1"/>
  <c r="V1580" i="3" s="1"/>
  <c r="W1580" i="3" s="1"/>
  <c r="X1580" i="3" s="1"/>
  <c r="Y1580" i="3" s="1"/>
  <c r="Z1580" i="3" s="1"/>
  <c r="AA1580" i="3" s="1"/>
  <c r="AB1580" i="3" s="1"/>
  <c r="AC1580" i="3" s="1"/>
  <c r="I1580" i="3"/>
  <c r="L1580" i="3" s="1"/>
  <c r="AJ1579" i="3"/>
  <c r="AK1579" i="3" s="1"/>
  <c r="L1579" i="3"/>
  <c r="I1579" i="3"/>
  <c r="K1579" i="3" s="1"/>
  <c r="AJ1578" i="3"/>
  <c r="AK1578" i="3" s="1"/>
  <c r="I1578" i="3"/>
  <c r="K1578" i="3" s="1"/>
  <c r="AJ1577" i="3"/>
  <c r="AK1577" i="3" s="1"/>
  <c r="T1577" i="3"/>
  <c r="U1577" i="3" s="1"/>
  <c r="V1577" i="3" s="1"/>
  <c r="W1577" i="3" s="1"/>
  <c r="X1577" i="3" s="1"/>
  <c r="Y1577" i="3" s="1"/>
  <c r="Z1577" i="3" s="1"/>
  <c r="AA1577" i="3" s="1"/>
  <c r="AB1577" i="3" s="1"/>
  <c r="AC1577" i="3" s="1"/>
  <c r="M1577" i="3"/>
  <c r="N1577" i="3" s="1"/>
  <c r="O1577" i="3" s="1"/>
  <c r="P1577" i="3" s="1"/>
  <c r="Q1577" i="3" s="1"/>
  <c r="R1577" i="3" s="1"/>
  <c r="S1577" i="3" s="1"/>
  <c r="J1577" i="3"/>
  <c r="I1577" i="3"/>
  <c r="L1577" i="3" s="1"/>
  <c r="AJ1576" i="3"/>
  <c r="AK1576" i="3" s="1"/>
  <c r="I1576" i="3"/>
  <c r="AJ1575" i="3"/>
  <c r="AK1575" i="3" s="1"/>
  <c r="L1575" i="3"/>
  <c r="J1575" i="3"/>
  <c r="I1575" i="3"/>
  <c r="T1575" i="3" s="1"/>
  <c r="U1575" i="3" s="1"/>
  <c r="V1575" i="3" s="1"/>
  <c r="W1575" i="3" s="1"/>
  <c r="X1575" i="3" s="1"/>
  <c r="Y1575" i="3" s="1"/>
  <c r="Z1575" i="3" s="1"/>
  <c r="AA1575" i="3" s="1"/>
  <c r="AB1575" i="3" s="1"/>
  <c r="AC1575" i="3" s="1"/>
  <c r="AJ1574" i="3"/>
  <c r="AK1574" i="3" s="1"/>
  <c r="I1574" i="3"/>
  <c r="AJ1573" i="3"/>
  <c r="AK1573" i="3" s="1"/>
  <c r="I1573" i="3"/>
  <c r="K1573" i="3" s="1"/>
  <c r="AJ1572" i="3"/>
  <c r="AK1572" i="3" s="1"/>
  <c r="I1572" i="3"/>
  <c r="AJ1571" i="3"/>
  <c r="AK1571" i="3" s="1"/>
  <c r="J1571" i="3"/>
  <c r="I1571" i="3"/>
  <c r="L1571" i="3" s="1"/>
  <c r="AJ1570" i="3"/>
  <c r="AK1570" i="3" s="1"/>
  <c r="I1570" i="3"/>
  <c r="AJ1569" i="3"/>
  <c r="AK1569" i="3" s="1"/>
  <c r="I1569" i="3"/>
  <c r="AJ1568" i="3"/>
  <c r="AK1568" i="3" s="1"/>
  <c r="V1568" i="3"/>
  <c r="W1568" i="3" s="1"/>
  <c r="X1568" i="3" s="1"/>
  <c r="Y1568" i="3" s="1"/>
  <c r="Z1568" i="3" s="1"/>
  <c r="AA1568" i="3" s="1"/>
  <c r="AB1568" i="3" s="1"/>
  <c r="AC1568" i="3" s="1"/>
  <c r="T1568" i="3"/>
  <c r="U1568" i="3" s="1"/>
  <c r="M1568" i="3"/>
  <c r="N1568" i="3" s="1"/>
  <c r="O1568" i="3" s="1"/>
  <c r="P1568" i="3" s="1"/>
  <c r="Q1568" i="3" s="1"/>
  <c r="R1568" i="3" s="1"/>
  <c r="S1568" i="3" s="1"/>
  <c r="I1568" i="3"/>
  <c r="L1568" i="3" s="1"/>
  <c r="AJ1567" i="3"/>
  <c r="AK1567" i="3" s="1"/>
  <c r="I1567" i="3"/>
  <c r="L1567" i="3" s="1"/>
  <c r="AJ1566" i="3"/>
  <c r="AK1566" i="3" s="1"/>
  <c r="K1566" i="3"/>
  <c r="I1566" i="3"/>
  <c r="AJ1565" i="3"/>
  <c r="AK1565" i="3" s="1"/>
  <c r="M1565" i="3"/>
  <c r="N1565" i="3" s="1"/>
  <c r="O1565" i="3" s="1"/>
  <c r="P1565" i="3" s="1"/>
  <c r="Q1565" i="3" s="1"/>
  <c r="R1565" i="3" s="1"/>
  <c r="S1565" i="3" s="1"/>
  <c r="I1565" i="3"/>
  <c r="K1565" i="3" s="1"/>
  <c r="AJ1564" i="3"/>
  <c r="AK1564" i="3" s="1"/>
  <c r="T1564" i="3"/>
  <c r="U1564" i="3" s="1"/>
  <c r="V1564" i="3" s="1"/>
  <c r="W1564" i="3" s="1"/>
  <c r="X1564" i="3" s="1"/>
  <c r="Y1564" i="3" s="1"/>
  <c r="Z1564" i="3" s="1"/>
  <c r="AA1564" i="3" s="1"/>
  <c r="AB1564" i="3" s="1"/>
  <c r="AC1564" i="3" s="1"/>
  <c r="I1564" i="3"/>
  <c r="L1564" i="3" s="1"/>
  <c r="AJ1563" i="3"/>
  <c r="AK1563" i="3" s="1"/>
  <c r="I1563" i="3"/>
  <c r="L1563" i="3" s="1"/>
  <c r="AJ1562" i="3"/>
  <c r="AK1562" i="3" s="1"/>
  <c r="I1562" i="3"/>
  <c r="AJ1561" i="3"/>
  <c r="AK1561" i="3" s="1"/>
  <c r="L1561" i="3"/>
  <c r="J1561" i="3"/>
  <c r="I1561" i="3"/>
  <c r="K1561" i="3" s="1"/>
  <c r="AJ1560" i="3"/>
  <c r="AK1560" i="3" s="1"/>
  <c r="T1560" i="3"/>
  <c r="U1560" i="3" s="1"/>
  <c r="V1560" i="3" s="1"/>
  <c r="W1560" i="3" s="1"/>
  <c r="X1560" i="3" s="1"/>
  <c r="Y1560" i="3" s="1"/>
  <c r="Z1560" i="3" s="1"/>
  <c r="AA1560" i="3" s="1"/>
  <c r="AB1560" i="3" s="1"/>
  <c r="AC1560" i="3" s="1"/>
  <c r="I1560" i="3"/>
  <c r="L1560" i="3" s="1"/>
  <c r="AJ1559" i="3"/>
  <c r="AK1559" i="3" s="1"/>
  <c r="J1559" i="3"/>
  <c r="I1559" i="3"/>
  <c r="T1559" i="3" s="1"/>
  <c r="U1559" i="3" s="1"/>
  <c r="V1559" i="3" s="1"/>
  <c r="W1559" i="3" s="1"/>
  <c r="X1559" i="3" s="1"/>
  <c r="Y1559" i="3" s="1"/>
  <c r="Z1559" i="3" s="1"/>
  <c r="AA1559" i="3" s="1"/>
  <c r="AB1559" i="3" s="1"/>
  <c r="AC1559" i="3" s="1"/>
  <c r="AJ1558" i="3"/>
  <c r="AK1558" i="3" s="1"/>
  <c r="I1558" i="3"/>
  <c r="AJ1557" i="3"/>
  <c r="AK1557" i="3" s="1"/>
  <c r="K1557" i="3"/>
  <c r="J1557" i="3"/>
  <c r="I1557" i="3"/>
  <c r="T1557" i="3" s="1"/>
  <c r="U1557" i="3" s="1"/>
  <c r="V1557" i="3" s="1"/>
  <c r="W1557" i="3" s="1"/>
  <c r="X1557" i="3" s="1"/>
  <c r="Y1557" i="3" s="1"/>
  <c r="Z1557" i="3" s="1"/>
  <c r="AA1557" i="3" s="1"/>
  <c r="AB1557" i="3" s="1"/>
  <c r="AC1557" i="3" s="1"/>
  <c r="AJ1556" i="3"/>
  <c r="AK1556" i="3" s="1"/>
  <c r="I1556" i="3"/>
  <c r="L1556" i="3" s="1"/>
  <c r="AJ1555" i="3"/>
  <c r="AK1555" i="3" s="1"/>
  <c r="I1555" i="3"/>
  <c r="AJ1554" i="3"/>
  <c r="AK1554" i="3" s="1"/>
  <c r="I1554" i="3"/>
  <c r="AJ1553" i="3"/>
  <c r="AK1553" i="3" s="1"/>
  <c r="I1553" i="3"/>
  <c r="T1553" i="3" s="1"/>
  <c r="U1553" i="3" s="1"/>
  <c r="V1553" i="3" s="1"/>
  <c r="W1553" i="3" s="1"/>
  <c r="X1553" i="3" s="1"/>
  <c r="Y1553" i="3" s="1"/>
  <c r="Z1553" i="3" s="1"/>
  <c r="AA1553" i="3" s="1"/>
  <c r="AB1553" i="3" s="1"/>
  <c r="AC1553" i="3" s="1"/>
  <c r="AJ1552" i="3"/>
  <c r="AK1552" i="3" s="1"/>
  <c r="T1552" i="3"/>
  <c r="U1552" i="3" s="1"/>
  <c r="V1552" i="3" s="1"/>
  <c r="W1552" i="3" s="1"/>
  <c r="X1552" i="3" s="1"/>
  <c r="Y1552" i="3" s="1"/>
  <c r="Z1552" i="3" s="1"/>
  <c r="AA1552" i="3" s="1"/>
  <c r="AB1552" i="3" s="1"/>
  <c r="AC1552" i="3" s="1"/>
  <c r="I1552" i="3"/>
  <c r="AJ1551" i="3"/>
  <c r="AK1551" i="3" s="1"/>
  <c r="T1551" i="3"/>
  <c r="U1551" i="3" s="1"/>
  <c r="V1551" i="3" s="1"/>
  <c r="W1551" i="3" s="1"/>
  <c r="X1551" i="3" s="1"/>
  <c r="Y1551" i="3" s="1"/>
  <c r="Z1551" i="3" s="1"/>
  <c r="AA1551" i="3" s="1"/>
  <c r="AB1551" i="3" s="1"/>
  <c r="AC1551" i="3" s="1"/>
  <c r="K1551" i="3"/>
  <c r="J1551" i="3"/>
  <c r="I1551" i="3"/>
  <c r="L1551" i="3" s="1"/>
  <c r="AJ1550" i="3"/>
  <c r="AK1550" i="3" s="1"/>
  <c r="I1550" i="3"/>
  <c r="AJ1549" i="3"/>
  <c r="AK1549" i="3" s="1"/>
  <c r="I1549" i="3"/>
  <c r="K1549" i="3" s="1"/>
  <c r="AJ1548" i="3"/>
  <c r="AK1548" i="3" s="1"/>
  <c r="T1548" i="3"/>
  <c r="U1548" i="3" s="1"/>
  <c r="V1548" i="3" s="1"/>
  <c r="W1548" i="3" s="1"/>
  <c r="X1548" i="3" s="1"/>
  <c r="Y1548" i="3" s="1"/>
  <c r="Z1548" i="3" s="1"/>
  <c r="AA1548" i="3" s="1"/>
  <c r="AB1548" i="3" s="1"/>
  <c r="AC1548" i="3" s="1"/>
  <c r="M1548" i="3"/>
  <c r="N1548" i="3" s="1"/>
  <c r="O1548" i="3" s="1"/>
  <c r="P1548" i="3" s="1"/>
  <c r="Q1548" i="3" s="1"/>
  <c r="R1548" i="3" s="1"/>
  <c r="S1548" i="3" s="1"/>
  <c r="J1548" i="3"/>
  <c r="I1548" i="3"/>
  <c r="L1548" i="3" s="1"/>
  <c r="AJ1547" i="3"/>
  <c r="AK1547" i="3" s="1"/>
  <c r="K1547" i="3"/>
  <c r="I1547" i="3"/>
  <c r="T1547" i="3" s="1"/>
  <c r="U1547" i="3" s="1"/>
  <c r="V1547" i="3" s="1"/>
  <c r="W1547" i="3" s="1"/>
  <c r="X1547" i="3" s="1"/>
  <c r="Y1547" i="3" s="1"/>
  <c r="Z1547" i="3" s="1"/>
  <c r="AA1547" i="3" s="1"/>
  <c r="AB1547" i="3" s="1"/>
  <c r="AC1547" i="3" s="1"/>
  <c r="AK1546" i="3"/>
  <c r="AJ1546" i="3"/>
  <c r="I1546" i="3"/>
  <c r="AJ1545" i="3"/>
  <c r="AK1545" i="3" s="1"/>
  <c r="I1545" i="3"/>
  <c r="AJ1544" i="3"/>
  <c r="AK1544" i="3" s="1"/>
  <c r="I1544" i="3"/>
  <c r="L1544" i="3" s="1"/>
  <c r="AJ1543" i="3"/>
  <c r="AK1543" i="3" s="1"/>
  <c r="I1543" i="3"/>
  <c r="L1543" i="3" s="1"/>
  <c r="AJ1542" i="3"/>
  <c r="AK1542" i="3" s="1"/>
  <c r="I1542" i="3"/>
  <c r="AJ1541" i="3"/>
  <c r="AK1541" i="3" s="1"/>
  <c r="J1541" i="3"/>
  <c r="I1541" i="3"/>
  <c r="K1541" i="3" s="1"/>
  <c r="AJ1540" i="3"/>
  <c r="AK1540" i="3" s="1"/>
  <c r="T1540" i="3"/>
  <c r="U1540" i="3" s="1"/>
  <c r="V1540" i="3" s="1"/>
  <c r="W1540" i="3" s="1"/>
  <c r="X1540" i="3" s="1"/>
  <c r="Y1540" i="3" s="1"/>
  <c r="Z1540" i="3" s="1"/>
  <c r="AA1540" i="3" s="1"/>
  <c r="AB1540" i="3" s="1"/>
  <c r="AC1540" i="3" s="1"/>
  <c r="I1540" i="3"/>
  <c r="L1540" i="3" s="1"/>
  <c r="AJ1539" i="3"/>
  <c r="AK1539" i="3" s="1"/>
  <c r="I1539" i="3"/>
  <c r="T1539" i="3" s="1"/>
  <c r="U1539" i="3" s="1"/>
  <c r="V1539" i="3" s="1"/>
  <c r="W1539" i="3" s="1"/>
  <c r="X1539" i="3" s="1"/>
  <c r="Y1539" i="3" s="1"/>
  <c r="Z1539" i="3" s="1"/>
  <c r="AA1539" i="3" s="1"/>
  <c r="AB1539" i="3" s="1"/>
  <c r="AC1539" i="3" s="1"/>
  <c r="AJ1538" i="3"/>
  <c r="AK1538" i="3" s="1"/>
  <c r="I1538" i="3"/>
  <c r="AJ1537" i="3"/>
  <c r="AK1537" i="3" s="1"/>
  <c r="I1537" i="3"/>
  <c r="AJ1536" i="3"/>
  <c r="AK1536" i="3" s="1"/>
  <c r="T1536" i="3"/>
  <c r="U1536" i="3" s="1"/>
  <c r="V1536" i="3" s="1"/>
  <c r="W1536" i="3" s="1"/>
  <c r="X1536" i="3" s="1"/>
  <c r="Y1536" i="3" s="1"/>
  <c r="Z1536" i="3" s="1"/>
  <c r="AA1536" i="3" s="1"/>
  <c r="AB1536" i="3" s="1"/>
  <c r="AC1536" i="3" s="1"/>
  <c r="I1536" i="3"/>
  <c r="L1536" i="3" s="1"/>
  <c r="AJ1535" i="3"/>
  <c r="AK1535" i="3" s="1"/>
  <c r="I1535" i="3"/>
  <c r="T1535" i="3" s="1"/>
  <c r="U1535" i="3" s="1"/>
  <c r="V1535" i="3" s="1"/>
  <c r="W1535" i="3" s="1"/>
  <c r="X1535" i="3" s="1"/>
  <c r="Y1535" i="3" s="1"/>
  <c r="Z1535" i="3" s="1"/>
  <c r="AA1535" i="3" s="1"/>
  <c r="AB1535" i="3" s="1"/>
  <c r="AC1535" i="3" s="1"/>
  <c r="AJ1534" i="3"/>
  <c r="AK1534" i="3" s="1"/>
  <c r="I1534" i="3"/>
  <c r="AJ1533" i="3"/>
  <c r="AK1533" i="3" s="1"/>
  <c r="M1533" i="3"/>
  <c r="N1533" i="3" s="1"/>
  <c r="O1533" i="3" s="1"/>
  <c r="P1533" i="3" s="1"/>
  <c r="Q1533" i="3" s="1"/>
  <c r="R1533" i="3" s="1"/>
  <c r="S1533" i="3" s="1"/>
  <c r="J1533" i="3"/>
  <c r="I1533" i="3"/>
  <c r="K1533" i="3" s="1"/>
  <c r="AJ1532" i="3"/>
  <c r="AK1532" i="3" s="1"/>
  <c r="J1532" i="3"/>
  <c r="I1532" i="3"/>
  <c r="AJ1531" i="3"/>
  <c r="AK1531" i="3" s="1"/>
  <c r="T1531" i="3"/>
  <c r="U1531" i="3" s="1"/>
  <c r="V1531" i="3" s="1"/>
  <c r="W1531" i="3" s="1"/>
  <c r="X1531" i="3" s="1"/>
  <c r="Y1531" i="3" s="1"/>
  <c r="Z1531" i="3" s="1"/>
  <c r="AA1531" i="3" s="1"/>
  <c r="AB1531" i="3" s="1"/>
  <c r="AC1531" i="3" s="1"/>
  <c r="L1531" i="3"/>
  <c r="I1531" i="3"/>
  <c r="M1531" i="3" s="1"/>
  <c r="N1531" i="3" s="1"/>
  <c r="O1531" i="3" s="1"/>
  <c r="P1531" i="3" s="1"/>
  <c r="Q1531" i="3" s="1"/>
  <c r="R1531" i="3" s="1"/>
  <c r="S1531" i="3" s="1"/>
  <c r="AK1530" i="3"/>
  <c r="AJ1530" i="3"/>
  <c r="I1530" i="3"/>
  <c r="AJ1529" i="3"/>
  <c r="AK1529" i="3" s="1"/>
  <c r="I1529" i="3"/>
  <c r="K1529" i="3" s="1"/>
  <c r="AJ1528" i="3"/>
  <c r="AK1528" i="3" s="1"/>
  <c r="M1528" i="3"/>
  <c r="N1528" i="3" s="1"/>
  <c r="O1528" i="3" s="1"/>
  <c r="P1528" i="3" s="1"/>
  <c r="Q1528" i="3" s="1"/>
  <c r="R1528" i="3" s="1"/>
  <c r="S1528" i="3" s="1"/>
  <c r="I1528" i="3"/>
  <c r="L1528" i="3" s="1"/>
  <c r="AJ1527" i="3"/>
  <c r="AK1527" i="3" s="1"/>
  <c r="M1527" i="3"/>
  <c r="N1527" i="3" s="1"/>
  <c r="O1527" i="3" s="1"/>
  <c r="P1527" i="3" s="1"/>
  <c r="Q1527" i="3" s="1"/>
  <c r="R1527" i="3" s="1"/>
  <c r="S1527" i="3" s="1"/>
  <c r="I1527" i="3"/>
  <c r="L1527" i="3" s="1"/>
  <c r="AJ1526" i="3"/>
  <c r="AK1526" i="3" s="1"/>
  <c r="I1526" i="3"/>
  <c r="J1526" i="3" s="1"/>
  <c r="AJ1525" i="3"/>
  <c r="AK1525" i="3" s="1"/>
  <c r="M1525" i="3"/>
  <c r="N1525" i="3" s="1"/>
  <c r="O1525" i="3" s="1"/>
  <c r="P1525" i="3" s="1"/>
  <c r="Q1525" i="3" s="1"/>
  <c r="R1525" i="3" s="1"/>
  <c r="S1525" i="3" s="1"/>
  <c r="J1525" i="3"/>
  <c r="I1525" i="3"/>
  <c r="AJ1524" i="3"/>
  <c r="AK1524" i="3" s="1"/>
  <c r="I1524" i="3"/>
  <c r="L1524" i="3" s="1"/>
  <c r="AJ1523" i="3"/>
  <c r="AK1523" i="3" s="1"/>
  <c r="I1523" i="3"/>
  <c r="L1523" i="3" s="1"/>
  <c r="AJ1522" i="3"/>
  <c r="AK1522" i="3" s="1"/>
  <c r="I1522" i="3"/>
  <c r="AJ1521" i="3"/>
  <c r="AK1521" i="3" s="1"/>
  <c r="J1521" i="3"/>
  <c r="I1521" i="3"/>
  <c r="K1521" i="3" s="1"/>
  <c r="AJ1520" i="3"/>
  <c r="AK1520" i="3" s="1"/>
  <c r="T1520" i="3"/>
  <c r="U1520" i="3" s="1"/>
  <c r="V1520" i="3" s="1"/>
  <c r="W1520" i="3" s="1"/>
  <c r="X1520" i="3" s="1"/>
  <c r="Y1520" i="3" s="1"/>
  <c r="Z1520" i="3" s="1"/>
  <c r="AA1520" i="3" s="1"/>
  <c r="AB1520" i="3" s="1"/>
  <c r="AC1520" i="3" s="1"/>
  <c r="I1520" i="3"/>
  <c r="L1520" i="3" s="1"/>
  <c r="AJ1519" i="3"/>
  <c r="AK1519" i="3" s="1"/>
  <c r="I1519" i="3"/>
  <c r="L1519" i="3" s="1"/>
  <c r="AJ1518" i="3"/>
  <c r="AK1518" i="3" s="1"/>
  <c r="I1518" i="3"/>
  <c r="M1518" i="3" s="1"/>
  <c r="N1518" i="3" s="1"/>
  <c r="O1518" i="3" s="1"/>
  <c r="P1518" i="3" s="1"/>
  <c r="Q1518" i="3" s="1"/>
  <c r="R1518" i="3" s="1"/>
  <c r="S1518" i="3" s="1"/>
  <c r="AJ1517" i="3"/>
  <c r="AK1517" i="3" s="1"/>
  <c r="I1517" i="3"/>
  <c r="AJ1516" i="3"/>
  <c r="AK1516" i="3" s="1"/>
  <c r="I1516" i="3"/>
  <c r="L1516" i="3" s="1"/>
  <c r="AJ1515" i="3"/>
  <c r="AK1515" i="3" s="1"/>
  <c r="I1515" i="3"/>
  <c r="L1515" i="3" s="1"/>
  <c r="AJ1514" i="3"/>
  <c r="AK1514" i="3" s="1"/>
  <c r="I1514" i="3"/>
  <c r="K1514" i="3" s="1"/>
  <c r="AJ1513" i="3"/>
  <c r="AK1513" i="3" s="1"/>
  <c r="I1513" i="3"/>
  <c r="K1513" i="3" s="1"/>
  <c r="AJ1512" i="3"/>
  <c r="AK1512" i="3" s="1"/>
  <c r="T1512" i="3"/>
  <c r="U1512" i="3" s="1"/>
  <c r="V1512" i="3" s="1"/>
  <c r="W1512" i="3" s="1"/>
  <c r="X1512" i="3" s="1"/>
  <c r="Y1512" i="3" s="1"/>
  <c r="Z1512" i="3" s="1"/>
  <c r="AA1512" i="3" s="1"/>
  <c r="AB1512" i="3" s="1"/>
  <c r="AC1512" i="3" s="1"/>
  <c r="M1512" i="3"/>
  <c r="N1512" i="3" s="1"/>
  <c r="O1512" i="3" s="1"/>
  <c r="P1512" i="3" s="1"/>
  <c r="Q1512" i="3" s="1"/>
  <c r="R1512" i="3" s="1"/>
  <c r="S1512" i="3" s="1"/>
  <c r="J1512" i="3"/>
  <c r="I1512" i="3"/>
  <c r="L1512" i="3" s="1"/>
  <c r="AJ1511" i="3"/>
  <c r="AK1511" i="3" s="1"/>
  <c r="M1511" i="3"/>
  <c r="N1511" i="3" s="1"/>
  <c r="O1511" i="3" s="1"/>
  <c r="P1511" i="3" s="1"/>
  <c r="Q1511" i="3" s="1"/>
  <c r="R1511" i="3" s="1"/>
  <c r="S1511" i="3" s="1"/>
  <c r="K1511" i="3"/>
  <c r="I1511" i="3"/>
  <c r="L1511" i="3" s="1"/>
  <c r="AJ1510" i="3"/>
  <c r="AK1510" i="3" s="1"/>
  <c r="I1510" i="3"/>
  <c r="AJ1509" i="3"/>
  <c r="AK1509" i="3" s="1"/>
  <c r="I1509" i="3"/>
  <c r="K1509" i="3" s="1"/>
  <c r="AJ1508" i="3"/>
  <c r="AK1508" i="3" s="1"/>
  <c r="I1508" i="3"/>
  <c r="L1508" i="3" s="1"/>
  <c r="AJ1507" i="3"/>
  <c r="AK1507" i="3" s="1"/>
  <c r="K1507" i="3"/>
  <c r="I1507" i="3"/>
  <c r="L1507" i="3" s="1"/>
  <c r="AJ1506" i="3"/>
  <c r="AK1506" i="3" s="1"/>
  <c r="K1506" i="3"/>
  <c r="I1506" i="3"/>
  <c r="M1506" i="3" s="1"/>
  <c r="N1506" i="3" s="1"/>
  <c r="O1506" i="3" s="1"/>
  <c r="P1506" i="3" s="1"/>
  <c r="Q1506" i="3" s="1"/>
  <c r="R1506" i="3" s="1"/>
  <c r="S1506" i="3" s="1"/>
  <c r="AJ1505" i="3"/>
  <c r="AK1505" i="3" s="1"/>
  <c r="M1505" i="3"/>
  <c r="N1505" i="3" s="1"/>
  <c r="O1505" i="3" s="1"/>
  <c r="P1505" i="3" s="1"/>
  <c r="Q1505" i="3" s="1"/>
  <c r="R1505" i="3" s="1"/>
  <c r="S1505" i="3" s="1"/>
  <c r="I1505" i="3"/>
  <c r="K1505" i="3" s="1"/>
  <c r="AJ1504" i="3"/>
  <c r="AK1504" i="3" s="1"/>
  <c r="I1504" i="3"/>
  <c r="AJ1503" i="3"/>
  <c r="AK1503" i="3" s="1"/>
  <c r="T1503" i="3"/>
  <c r="U1503" i="3" s="1"/>
  <c r="V1503" i="3" s="1"/>
  <c r="W1503" i="3" s="1"/>
  <c r="X1503" i="3" s="1"/>
  <c r="Y1503" i="3" s="1"/>
  <c r="Z1503" i="3" s="1"/>
  <c r="AA1503" i="3" s="1"/>
  <c r="AB1503" i="3" s="1"/>
  <c r="AC1503" i="3" s="1"/>
  <c r="M1503" i="3"/>
  <c r="N1503" i="3" s="1"/>
  <c r="O1503" i="3" s="1"/>
  <c r="P1503" i="3" s="1"/>
  <c r="Q1503" i="3" s="1"/>
  <c r="R1503" i="3" s="1"/>
  <c r="S1503" i="3" s="1"/>
  <c r="I1503" i="3"/>
  <c r="L1503" i="3" s="1"/>
  <c r="AJ1502" i="3"/>
  <c r="AK1502" i="3" s="1"/>
  <c r="I1502" i="3"/>
  <c r="AJ1501" i="3"/>
  <c r="AK1501" i="3" s="1"/>
  <c r="K1501" i="3"/>
  <c r="I1501" i="3"/>
  <c r="T1501" i="3" s="1"/>
  <c r="U1501" i="3" s="1"/>
  <c r="V1501" i="3" s="1"/>
  <c r="W1501" i="3" s="1"/>
  <c r="X1501" i="3" s="1"/>
  <c r="Y1501" i="3" s="1"/>
  <c r="Z1501" i="3" s="1"/>
  <c r="AA1501" i="3" s="1"/>
  <c r="AB1501" i="3" s="1"/>
  <c r="AC1501" i="3" s="1"/>
  <c r="AJ1500" i="3"/>
  <c r="AK1500" i="3" s="1"/>
  <c r="I1500" i="3"/>
  <c r="AJ1499" i="3"/>
  <c r="AK1499" i="3" s="1"/>
  <c r="I1499" i="3"/>
  <c r="K1499" i="3" s="1"/>
  <c r="AJ1498" i="3"/>
  <c r="AK1498" i="3" s="1"/>
  <c r="I1498" i="3"/>
  <c r="M1498" i="3" s="1"/>
  <c r="N1498" i="3" s="1"/>
  <c r="O1498" i="3" s="1"/>
  <c r="P1498" i="3" s="1"/>
  <c r="Q1498" i="3" s="1"/>
  <c r="R1498" i="3" s="1"/>
  <c r="S1498" i="3" s="1"/>
  <c r="AJ1497" i="3"/>
  <c r="AK1497" i="3" s="1"/>
  <c r="L1497" i="3"/>
  <c r="I1497" i="3"/>
  <c r="K1497" i="3" s="1"/>
  <c r="AJ1496" i="3"/>
  <c r="AK1496" i="3" s="1"/>
  <c r="T1496" i="3"/>
  <c r="U1496" i="3" s="1"/>
  <c r="V1496" i="3" s="1"/>
  <c r="W1496" i="3" s="1"/>
  <c r="X1496" i="3" s="1"/>
  <c r="Y1496" i="3" s="1"/>
  <c r="Z1496" i="3" s="1"/>
  <c r="AA1496" i="3" s="1"/>
  <c r="AB1496" i="3" s="1"/>
  <c r="AC1496" i="3" s="1"/>
  <c r="I1496" i="3"/>
  <c r="L1496" i="3" s="1"/>
  <c r="AJ1495" i="3"/>
  <c r="AK1495" i="3" s="1"/>
  <c r="K1495" i="3"/>
  <c r="I1495" i="3"/>
  <c r="L1495" i="3" s="1"/>
  <c r="AJ1494" i="3"/>
  <c r="AK1494" i="3" s="1"/>
  <c r="I1494" i="3"/>
  <c r="M1494" i="3" s="1"/>
  <c r="N1494" i="3" s="1"/>
  <c r="O1494" i="3" s="1"/>
  <c r="P1494" i="3" s="1"/>
  <c r="Q1494" i="3" s="1"/>
  <c r="R1494" i="3" s="1"/>
  <c r="S1494" i="3" s="1"/>
  <c r="AJ1493" i="3"/>
  <c r="AK1493" i="3" s="1"/>
  <c r="T1493" i="3"/>
  <c r="U1493" i="3" s="1"/>
  <c r="V1493" i="3" s="1"/>
  <c r="W1493" i="3" s="1"/>
  <c r="X1493" i="3" s="1"/>
  <c r="Y1493" i="3" s="1"/>
  <c r="Z1493" i="3" s="1"/>
  <c r="AA1493" i="3" s="1"/>
  <c r="AB1493" i="3" s="1"/>
  <c r="AC1493" i="3" s="1"/>
  <c r="K1493" i="3"/>
  <c r="I1493" i="3"/>
  <c r="L1493" i="3" s="1"/>
  <c r="AJ1492" i="3"/>
  <c r="AK1492" i="3" s="1"/>
  <c r="T1492" i="3"/>
  <c r="U1492" i="3" s="1"/>
  <c r="V1492" i="3" s="1"/>
  <c r="W1492" i="3" s="1"/>
  <c r="X1492" i="3" s="1"/>
  <c r="Y1492" i="3" s="1"/>
  <c r="Z1492" i="3" s="1"/>
  <c r="AA1492" i="3" s="1"/>
  <c r="AB1492" i="3" s="1"/>
  <c r="AC1492" i="3" s="1"/>
  <c r="I1492" i="3"/>
  <c r="L1492" i="3" s="1"/>
  <c r="AJ1491" i="3"/>
  <c r="AK1491" i="3" s="1"/>
  <c r="I1491" i="3"/>
  <c r="AJ1490" i="3"/>
  <c r="AK1490" i="3" s="1"/>
  <c r="J1490" i="3"/>
  <c r="I1490" i="3"/>
  <c r="K1490" i="3" s="1"/>
  <c r="AJ1489" i="3"/>
  <c r="AK1489" i="3" s="1"/>
  <c r="M1489" i="3"/>
  <c r="N1489" i="3" s="1"/>
  <c r="O1489" i="3" s="1"/>
  <c r="P1489" i="3" s="1"/>
  <c r="Q1489" i="3" s="1"/>
  <c r="R1489" i="3" s="1"/>
  <c r="S1489" i="3" s="1"/>
  <c r="L1489" i="3"/>
  <c r="I1489" i="3"/>
  <c r="K1489" i="3" s="1"/>
  <c r="AJ1488" i="3"/>
  <c r="AK1488" i="3" s="1"/>
  <c r="J1488" i="3"/>
  <c r="I1488" i="3"/>
  <c r="L1488" i="3" s="1"/>
  <c r="AJ1487" i="3"/>
  <c r="AK1487" i="3" s="1"/>
  <c r="I1487" i="3"/>
  <c r="J1487" i="3" s="1"/>
  <c r="AJ1486" i="3"/>
  <c r="AK1486" i="3" s="1"/>
  <c r="I1486" i="3"/>
  <c r="M1486" i="3" s="1"/>
  <c r="N1486" i="3" s="1"/>
  <c r="O1486" i="3" s="1"/>
  <c r="P1486" i="3" s="1"/>
  <c r="Q1486" i="3" s="1"/>
  <c r="R1486" i="3" s="1"/>
  <c r="S1486" i="3" s="1"/>
  <c r="AJ1485" i="3"/>
  <c r="AK1485" i="3" s="1"/>
  <c r="I1485" i="3"/>
  <c r="K1485" i="3" s="1"/>
  <c r="AJ1484" i="3"/>
  <c r="AK1484" i="3" s="1"/>
  <c r="T1484" i="3"/>
  <c r="U1484" i="3" s="1"/>
  <c r="V1484" i="3" s="1"/>
  <c r="W1484" i="3" s="1"/>
  <c r="X1484" i="3" s="1"/>
  <c r="Y1484" i="3" s="1"/>
  <c r="Z1484" i="3" s="1"/>
  <c r="AA1484" i="3" s="1"/>
  <c r="AB1484" i="3" s="1"/>
  <c r="AC1484" i="3" s="1"/>
  <c r="J1484" i="3"/>
  <c r="I1484" i="3"/>
  <c r="L1484" i="3" s="1"/>
  <c r="AJ1483" i="3"/>
  <c r="AK1483" i="3" s="1"/>
  <c r="P1483" i="3"/>
  <c r="Q1483" i="3" s="1"/>
  <c r="R1483" i="3" s="1"/>
  <c r="S1483" i="3" s="1"/>
  <c r="M1483" i="3"/>
  <c r="N1483" i="3" s="1"/>
  <c r="O1483" i="3" s="1"/>
  <c r="K1483" i="3"/>
  <c r="J1483" i="3"/>
  <c r="I1483" i="3"/>
  <c r="L1483" i="3" s="1"/>
  <c r="AJ1482" i="3"/>
  <c r="AK1482" i="3" s="1"/>
  <c r="M1482" i="3"/>
  <c r="N1482" i="3" s="1"/>
  <c r="O1482" i="3" s="1"/>
  <c r="P1482" i="3" s="1"/>
  <c r="Q1482" i="3" s="1"/>
  <c r="R1482" i="3" s="1"/>
  <c r="S1482" i="3" s="1"/>
  <c r="K1482" i="3"/>
  <c r="I1482" i="3"/>
  <c r="J1482" i="3" s="1"/>
  <c r="AJ1481" i="3"/>
  <c r="AK1481" i="3" s="1"/>
  <c r="I1481" i="3"/>
  <c r="AJ1480" i="3"/>
  <c r="AK1480" i="3" s="1"/>
  <c r="T1480" i="3"/>
  <c r="U1480" i="3" s="1"/>
  <c r="V1480" i="3" s="1"/>
  <c r="W1480" i="3" s="1"/>
  <c r="X1480" i="3" s="1"/>
  <c r="Y1480" i="3" s="1"/>
  <c r="Z1480" i="3" s="1"/>
  <c r="AA1480" i="3" s="1"/>
  <c r="AB1480" i="3" s="1"/>
  <c r="AC1480" i="3" s="1"/>
  <c r="J1480" i="3"/>
  <c r="I1480" i="3"/>
  <c r="L1480" i="3" s="1"/>
  <c r="AJ1479" i="3"/>
  <c r="AK1479" i="3" s="1"/>
  <c r="I1479" i="3"/>
  <c r="L1479" i="3" s="1"/>
  <c r="AJ1478" i="3"/>
  <c r="AK1478" i="3" s="1"/>
  <c r="I1478" i="3"/>
  <c r="AJ1477" i="3"/>
  <c r="AK1477" i="3" s="1"/>
  <c r="I1477" i="3"/>
  <c r="T1477" i="3" s="1"/>
  <c r="U1477" i="3" s="1"/>
  <c r="V1477" i="3" s="1"/>
  <c r="W1477" i="3" s="1"/>
  <c r="X1477" i="3" s="1"/>
  <c r="Y1477" i="3" s="1"/>
  <c r="Z1477" i="3" s="1"/>
  <c r="AA1477" i="3" s="1"/>
  <c r="AB1477" i="3" s="1"/>
  <c r="AC1477" i="3" s="1"/>
  <c r="AJ1476" i="3"/>
  <c r="AK1476" i="3" s="1"/>
  <c r="I1476" i="3"/>
  <c r="L1476" i="3" s="1"/>
  <c r="AJ1475" i="3"/>
  <c r="AK1475" i="3" s="1"/>
  <c r="M1475" i="3"/>
  <c r="N1475" i="3" s="1"/>
  <c r="O1475" i="3" s="1"/>
  <c r="P1475" i="3" s="1"/>
  <c r="Q1475" i="3" s="1"/>
  <c r="R1475" i="3" s="1"/>
  <c r="S1475" i="3" s="1"/>
  <c r="I1475" i="3"/>
  <c r="T1475" i="3" s="1"/>
  <c r="U1475" i="3" s="1"/>
  <c r="V1475" i="3" s="1"/>
  <c r="W1475" i="3" s="1"/>
  <c r="X1475" i="3" s="1"/>
  <c r="Y1475" i="3" s="1"/>
  <c r="Z1475" i="3" s="1"/>
  <c r="AA1475" i="3" s="1"/>
  <c r="AB1475" i="3" s="1"/>
  <c r="AC1475" i="3" s="1"/>
  <c r="AJ1474" i="3"/>
  <c r="AK1474" i="3" s="1"/>
  <c r="K1474" i="3"/>
  <c r="I1474" i="3"/>
  <c r="AJ1473" i="3"/>
  <c r="AK1473" i="3" s="1"/>
  <c r="I1473" i="3"/>
  <c r="T1473" i="3" s="1"/>
  <c r="U1473" i="3" s="1"/>
  <c r="V1473" i="3" s="1"/>
  <c r="W1473" i="3" s="1"/>
  <c r="X1473" i="3" s="1"/>
  <c r="Y1473" i="3" s="1"/>
  <c r="Z1473" i="3" s="1"/>
  <c r="AA1473" i="3" s="1"/>
  <c r="AB1473" i="3" s="1"/>
  <c r="AC1473" i="3" s="1"/>
  <c r="AJ1472" i="3"/>
  <c r="AK1472" i="3" s="1"/>
  <c r="J1472" i="3"/>
  <c r="I1472" i="3"/>
  <c r="L1472" i="3" s="1"/>
  <c r="AJ1471" i="3"/>
  <c r="AK1471" i="3" s="1"/>
  <c r="K1471" i="3"/>
  <c r="J1471" i="3"/>
  <c r="I1471" i="3"/>
  <c r="L1471" i="3" s="1"/>
  <c r="AK1470" i="3"/>
  <c r="AJ1470" i="3"/>
  <c r="K1470" i="3"/>
  <c r="I1470" i="3"/>
  <c r="M1470" i="3" s="1"/>
  <c r="N1470" i="3" s="1"/>
  <c r="O1470" i="3" s="1"/>
  <c r="P1470" i="3" s="1"/>
  <c r="Q1470" i="3" s="1"/>
  <c r="R1470" i="3" s="1"/>
  <c r="S1470" i="3" s="1"/>
  <c r="AJ1469" i="3"/>
  <c r="AK1469" i="3" s="1"/>
  <c r="M1469" i="3"/>
  <c r="N1469" i="3" s="1"/>
  <c r="O1469" i="3" s="1"/>
  <c r="P1469" i="3" s="1"/>
  <c r="Q1469" i="3" s="1"/>
  <c r="R1469" i="3" s="1"/>
  <c r="S1469" i="3" s="1"/>
  <c r="L1469" i="3"/>
  <c r="I1469" i="3"/>
  <c r="K1469" i="3" s="1"/>
  <c r="AJ1468" i="3"/>
  <c r="AK1468" i="3" s="1"/>
  <c r="M1468" i="3"/>
  <c r="N1468" i="3" s="1"/>
  <c r="O1468" i="3" s="1"/>
  <c r="P1468" i="3" s="1"/>
  <c r="Q1468" i="3" s="1"/>
  <c r="R1468" i="3" s="1"/>
  <c r="S1468" i="3" s="1"/>
  <c r="I1468" i="3"/>
  <c r="L1468" i="3" s="1"/>
  <c r="AJ1467" i="3"/>
  <c r="AK1467" i="3" s="1"/>
  <c r="K1467" i="3"/>
  <c r="J1467" i="3"/>
  <c r="I1467" i="3"/>
  <c r="L1467" i="3" s="1"/>
  <c r="AJ1466" i="3"/>
  <c r="AK1466" i="3" s="1"/>
  <c r="J1466" i="3"/>
  <c r="I1466" i="3"/>
  <c r="M1466" i="3" s="1"/>
  <c r="N1466" i="3" s="1"/>
  <c r="O1466" i="3" s="1"/>
  <c r="P1466" i="3" s="1"/>
  <c r="Q1466" i="3" s="1"/>
  <c r="R1466" i="3" s="1"/>
  <c r="S1466" i="3" s="1"/>
  <c r="AJ1465" i="3"/>
  <c r="AK1465" i="3" s="1"/>
  <c r="K1465" i="3"/>
  <c r="J1465" i="3"/>
  <c r="I1465" i="3"/>
  <c r="T1465" i="3" s="1"/>
  <c r="U1465" i="3" s="1"/>
  <c r="V1465" i="3" s="1"/>
  <c r="W1465" i="3" s="1"/>
  <c r="X1465" i="3" s="1"/>
  <c r="Y1465" i="3" s="1"/>
  <c r="Z1465" i="3" s="1"/>
  <c r="AA1465" i="3" s="1"/>
  <c r="AB1465" i="3" s="1"/>
  <c r="AC1465" i="3" s="1"/>
  <c r="AJ1464" i="3"/>
  <c r="AK1464" i="3" s="1"/>
  <c r="I1464" i="3"/>
  <c r="AJ1463" i="3"/>
  <c r="AK1463" i="3" s="1"/>
  <c r="M1463" i="3"/>
  <c r="N1463" i="3" s="1"/>
  <c r="O1463" i="3" s="1"/>
  <c r="P1463" i="3" s="1"/>
  <c r="Q1463" i="3" s="1"/>
  <c r="R1463" i="3" s="1"/>
  <c r="S1463" i="3" s="1"/>
  <c r="I1463" i="3"/>
  <c r="T1463" i="3" s="1"/>
  <c r="U1463" i="3" s="1"/>
  <c r="V1463" i="3" s="1"/>
  <c r="W1463" i="3" s="1"/>
  <c r="X1463" i="3" s="1"/>
  <c r="Y1463" i="3" s="1"/>
  <c r="Z1463" i="3" s="1"/>
  <c r="AA1463" i="3" s="1"/>
  <c r="AB1463" i="3" s="1"/>
  <c r="AC1463" i="3" s="1"/>
  <c r="AJ1462" i="3"/>
  <c r="AK1462" i="3" s="1"/>
  <c r="K1462" i="3"/>
  <c r="J1462" i="3"/>
  <c r="I1462" i="3"/>
  <c r="M1462" i="3" s="1"/>
  <c r="N1462" i="3" s="1"/>
  <c r="O1462" i="3" s="1"/>
  <c r="P1462" i="3" s="1"/>
  <c r="Q1462" i="3" s="1"/>
  <c r="R1462" i="3" s="1"/>
  <c r="S1462" i="3" s="1"/>
  <c r="AJ1461" i="3"/>
  <c r="AK1461" i="3" s="1"/>
  <c r="M1461" i="3"/>
  <c r="N1461" i="3" s="1"/>
  <c r="O1461" i="3" s="1"/>
  <c r="P1461" i="3" s="1"/>
  <c r="Q1461" i="3" s="1"/>
  <c r="R1461" i="3" s="1"/>
  <c r="S1461" i="3" s="1"/>
  <c r="I1461" i="3"/>
  <c r="AJ1460" i="3"/>
  <c r="AK1460" i="3" s="1"/>
  <c r="J1460" i="3"/>
  <c r="I1460" i="3"/>
  <c r="L1460" i="3" s="1"/>
  <c r="AJ1459" i="3"/>
  <c r="AK1459" i="3" s="1"/>
  <c r="M1459" i="3"/>
  <c r="N1459" i="3" s="1"/>
  <c r="O1459" i="3" s="1"/>
  <c r="P1459" i="3" s="1"/>
  <c r="Q1459" i="3" s="1"/>
  <c r="R1459" i="3" s="1"/>
  <c r="S1459" i="3" s="1"/>
  <c r="L1459" i="3"/>
  <c r="K1459" i="3"/>
  <c r="I1459" i="3"/>
  <c r="T1459" i="3" s="1"/>
  <c r="U1459" i="3" s="1"/>
  <c r="V1459" i="3" s="1"/>
  <c r="W1459" i="3" s="1"/>
  <c r="X1459" i="3" s="1"/>
  <c r="Y1459" i="3" s="1"/>
  <c r="Z1459" i="3" s="1"/>
  <c r="AA1459" i="3" s="1"/>
  <c r="AB1459" i="3" s="1"/>
  <c r="AC1459" i="3" s="1"/>
  <c r="AK1458" i="3"/>
  <c r="AJ1458" i="3"/>
  <c r="I1458" i="3"/>
  <c r="AJ1457" i="3"/>
  <c r="AK1457" i="3" s="1"/>
  <c r="L1457" i="3"/>
  <c r="I1457" i="3"/>
  <c r="K1457" i="3" s="1"/>
  <c r="AJ1456" i="3"/>
  <c r="AK1456" i="3" s="1"/>
  <c r="I1456" i="3"/>
  <c r="L1456" i="3" s="1"/>
  <c r="AJ1455" i="3"/>
  <c r="AK1455" i="3" s="1"/>
  <c r="I1455" i="3"/>
  <c r="AJ1454" i="3"/>
  <c r="AK1454" i="3" s="1"/>
  <c r="I1454" i="3"/>
  <c r="AJ1453" i="3"/>
  <c r="AK1453" i="3" s="1"/>
  <c r="I1453" i="3"/>
  <c r="K1453" i="3" s="1"/>
  <c r="AJ1452" i="3"/>
  <c r="AK1452" i="3" s="1"/>
  <c r="T1452" i="3"/>
  <c r="U1452" i="3" s="1"/>
  <c r="V1452" i="3" s="1"/>
  <c r="W1452" i="3" s="1"/>
  <c r="X1452" i="3" s="1"/>
  <c r="Y1452" i="3" s="1"/>
  <c r="Z1452" i="3" s="1"/>
  <c r="AA1452" i="3" s="1"/>
  <c r="AB1452" i="3" s="1"/>
  <c r="AC1452" i="3" s="1"/>
  <c r="J1452" i="3"/>
  <c r="I1452" i="3"/>
  <c r="L1452" i="3" s="1"/>
  <c r="AJ1451" i="3"/>
  <c r="AK1451" i="3" s="1"/>
  <c r="M1451" i="3"/>
  <c r="N1451" i="3" s="1"/>
  <c r="O1451" i="3" s="1"/>
  <c r="P1451" i="3" s="1"/>
  <c r="Q1451" i="3" s="1"/>
  <c r="R1451" i="3" s="1"/>
  <c r="S1451" i="3" s="1"/>
  <c r="I1451" i="3"/>
  <c r="AJ1450" i="3"/>
  <c r="AK1450" i="3" s="1"/>
  <c r="L1450" i="3"/>
  <c r="I1450" i="3"/>
  <c r="T1450" i="3" s="1"/>
  <c r="U1450" i="3" s="1"/>
  <c r="V1450" i="3" s="1"/>
  <c r="W1450" i="3" s="1"/>
  <c r="X1450" i="3" s="1"/>
  <c r="Y1450" i="3" s="1"/>
  <c r="Z1450" i="3" s="1"/>
  <c r="AA1450" i="3" s="1"/>
  <c r="AB1450" i="3" s="1"/>
  <c r="AC1450" i="3" s="1"/>
  <c r="AK1449" i="3"/>
  <c r="AJ1449" i="3"/>
  <c r="I1449" i="3"/>
  <c r="T1449" i="3" s="1"/>
  <c r="U1449" i="3" s="1"/>
  <c r="V1449" i="3" s="1"/>
  <c r="W1449" i="3" s="1"/>
  <c r="X1449" i="3" s="1"/>
  <c r="Y1449" i="3" s="1"/>
  <c r="Z1449" i="3" s="1"/>
  <c r="AA1449" i="3" s="1"/>
  <c r="AB1449" i="3" s="1"/>
  <c r="AC1449" i="3" s="1"/>
  <c r="AJ1448" i="3"/>
  <c r="AK1448" i="3" s="1"/>
  <c r="M1448" i="3"/>
  <c r="N1448" i="3" s="1"/>
  <c r="O1448" i="3" s="1"/>
  <c r="P1448" i="3" s="1"/>
  <c r="Q1448" i="3" s="1"/>
  <c r="R1448" i="3" s="1"/>
  <c r="S1448" i="3" s="1"/>
  <c r="J1448" i="3"/>
  <c r="I1448" i="3"/>
  <c r="K1448" i="3" s="1"/>
  <c r="AJ1447" i="3"/>
  <c r="AK1447" i="3" s="1"/>
  <c r="I1447" i="3"/>
  <c r="M1447" i="3" s="1"/>
  <c r="N1447" i="3" s="1"/>
  <c r="O1447" i="3" s="1"/>
  <c r="P1447" i="3" s="1"/>
  <c r="Q1447" i="3" s="1"/>
  <c r="R1447" i="3" s="1"/>
  <c r="S1447" i="3" s="1"/>
  <c r="AJ1446" i="3"/>
  <c r="AK1446" i="3" s="1"/>
  <c r="I1446" i="3"/>
  <c r="J1446" i="3" s="1"/>
  <c r="AJ1445" i="3"/>
  <c r="AK1445" i="3" s="1"/>
  <c r="I1445" i="3"/>
  <c r="T1445" i="3" s="1"/>
  <c r="U1445" i="3" s="1"/>
  <c r="V1445" i="3" s="1"/>
  <c r="W1445" i="3" s="1"/>
  <c r="X1445" i="3" s="1"/>
  <c r="Y1445" i="3" s="1"/>
  <c r="Z1445" i="3" s="1"/>
  <c r="AA1445" i="3" s="1"/>
  <c r="AB1445" i="3" s="1"/>
  <c r="AC1445" i="3" s="1"/>
  <c r="AJ1444" i="3"/>
  <c r="AK1444" i="3" s="1"/>
  <c r="T1444" i="3"/>
  <c r="U1444" i="3" s="1"/>
  <c r="V1444" i="3" s="1"/>
  <c r="W1444" i="3" s="1"/>
  <c r="X1444" i="3" s="1"/>
  <c r="Y1444" i="3" s="1"/>
  <c r="Z1444" i="3" s="1"/>
  <c r="AA1444" i="3" s="1"/>
  <c r="AB1444" i="3" s="1"/>
  <c r="AC1444" i="3" s="1"/>
  <c r="M1444" i="3"/>
  <c r="N1444" i="3" s="1"/>
  <c r="O1444" i="3" s="1"/>
  <c r="P1444" i="3" s="1"/>
  <c r="Q1444" i="3" s="1"/>
  <c r="R1444" i="3" s="1"/>
  <c r="S1444" i="3" s="1"/>
  <c r="L1444" i="3"/>
  <c r="K1444" i="3"/>
  <c r="J1444" i="3"/>
  <c r="I1444" i="3"/>
  <c r="AJ1443" i="3"/>
  <c r="AK1443" i="3" s="1"/>
  <c r="N1443" i="3"/>
  <c r="O1443" i="3" s="1"/>
  <c r="P1443" i="3" s="1"/>
  <c r="Q1443" i="3" s="1"/>
  <c r="R1443" i="3" s="1"/>
  <c r="S1443" i="3" s="1"/>
  <c r="I1443" i="3"/>
  <c r="M1443" i="3" s="1"/>
  <c r="AJ1442" i="3"/>
  <c r="AK1442" i="3" s="1"/>
  <c r="M1442" i="3"/>
  <c r="N1442" i="3" s="1"/>
  <c r="O1442" i="3" s="1"/>
  <c r="P1442" i="3" s="1"/>
  <c r="Q1442" i="3" s="1"/>
  <c r="R1442" i="3" s="1"/>
  <c r="S1442" i="3" s="1"/>
  <c r="J1442" i="3"/>
  <c r="I1442" i="3"/>
  <c r="AJ1441" i="3"/>
  <c r="AK1441" i="3" s="1"/>
  <c r="I1441" i="3"/>
  <c r="T1441" i="3" s="1"/>
  <c r="U1441" i="3" s="1"/>
  <c r="V1441" i="3" s="1"/>
  <c r="W1441" i="3" s="1"/>
  <c r="X1441" i="3" s="1"/>
  <c r="Y1441" i="3" s="1"/>
  <c r="Z1441" i="3" s="1"/>
  <c r="AA1441" i="3" s="1"/>
  <c r="AB1441" i="3" s="1"/>
  <c r="AC1441" i="3" s="1"/>
  <c r="AK1440" i="3"/>
  <c r="AJ1440" i="3"/>
  <c r="M1440" i="3"/>
  <c r="N1440" i="3" s="1"/>
  <c r="O1440" i="3" s="1"/>
  <c r="P1440" i="3" s="1"/>
  <c r="Q1440" i="3" s="1"/>
  <c r="R1440" i="3" s="1"/>
  <c r="S1440" i="3" s="1"/>
  <c r="L1440" i="3"/>
  <c r="I1440" i="3"/>
  <c r="T1440" i="3" s="1"/>
  <c r="U1440" i="3" s="1"/>
  <c r="V1440" i="3" s="1"/>
  <c r="W1440" i="3" s="1"/>
  <c r="X1440" i="3" s="1"/>
  <c r="Y1440" i="3" s="1"/>
  <c r="Z1440" i="3" s="1"/>
  <c r="AA1440" i="3" s="1"/>
  <c r="AB1440" i="3" s="1"/>
  <c r="AC1440" i="3" s="1"/>
  <c r="AJ1439" i="3"/>
  <c r="AK1439" i="3" s="1"/>
  <c r="I1439" i="3"/>
  <c r="M1439" i="3" s="1"/>
  <c r="N1439" i="3" s="1"/>
  <c r="O1439" i="3" s="1"/>
  <c r="P1439" i="3" s="1"/>
  <c r="Q1439" i="3" s="1"/>
  <c r="R1439" i="3" s="1"/>
  <c r="S1439" i="3" s="1"/>
  <c r="AJ1438" i="3"/>
  <c r="AK1438" i="3" s="1"/>
  <c r="J1438" i="3"/>
  <c r="I1438" i="3"/>
  <c r="T1438" i="3" s="1"/>
  <c r="U1438" i="3" s="1"/>
  <c r="V1438" i="3" s="1"/>
  <c r="W1438" i="3" s="1"/>
  <c r="X1438" i="3" s="1"/>
  <c r="Y1438" i="3" s="1"/>
  <c r="Z1438" i="3" s="1"/>
  <c r="AA1438" i="3" s="1"/>
  <c r="AB1438" i="3" s="1"/>
  <c r="AC1438" i="3" s="1"/>
  <c r="AJ1437" i="3"/>
  <c r="AK1437" i="3" s="1"/>
  <c r="I1437" i="3"/>
  <c r="AJ1436" i="3"/>
  <c r="AK1436" i="3" s="1"/>
  <c r="M1436" i="3"/>
  <c r="N1436" i="3" s="1"/>
  <c r="O1436" i="3" s="1"/>
  <c r="P1436" i="3" s="1"/>
  <c r="Q1436" i="3" s="1"/>
  <c r="R1436" i="3" s="1"/>
  <c r="S1436" i="3" s="1"/>
  <c r="J1436" i="3"/>
  <c r="I1436" i="3"/>
  <c r="T1436" i="3" s="1"/>
  <c r="U1436" i="3" s="1"/>
  <c r="V1436" i="3" s="1"/>
  <c r="W1436" i="3" s="1"/>
  <c r="X1436" i="3" s="1"/>
  <c r="Y1436" i="3" s="1"/>
  <c r="Z1436" i="3" s="1"/>
  <c r="AA1436" i="3" s="1"/>
  <c r="AB1436" i="3" s="1"/>
  <c r="AC1436" i="3" s="1"/>
  <c r="AJ1435" i="3"/>
  <c r="AK1435" i="3" s="1"/>
  <c r="O1435" i="3"/>
  <c r="P1435" i="3" s="1"/>
  <c r="Q1435" i="3" s="1"/>
  <c r="R1435" i="3" s="1"/>
  <c r="S1435" i="3" s="1"/>
  <c r="N1435" i="3"/>
  <c r="I1435" i="3"/>
  <c r="M1435" i="3" s="1"/>
  <c r="AJ1434" i="3"/>
  <c r="AK1434" i="3" s="1"/>
  <c r="M1434" i="3"/>
  <c r="N1434" i="3" s="1"/>
  <c r="O1434" i="3" s="1"/>
  <c r="P1434" i="3" s="1"/>
  <c r="Q1434" i="3" s="1"/>
  <c r="R1434" i="3" s="1"/>
  <c r="S1434" i="3" s="1"/>
  <c r="J1434" i="3"/>
  <c r="I1434" i="3"/>
  <c r="T1434" i="3" s="1"/>
  <c r="U1434" i="3" s="1"/>
  <c r="V1434" i="3" s="1"/>
  <c r="W1434" i="3" s="1"/>
  <c r="X1434" i="3" s="1"/>
  <c r="Y1434" i="3" s="1"/>
  <c r="Z1434" i="3" s="1"/>
  <c r="AA1434" i="3" s="1"/>
  <c r="AB1434" i="3" s="1"/>
  <c r="AC1434" i="3" s="1"/>
  <c r="AJ1433" i="3"/>
  <c r="AK1433" i="3" s="1"/>
  <c r="U1433" i="3"/>
  <c r="V1433" i="3" s="1"/>
  <c r="W1433" i="3" s="1"/>
  <c r="X1433" i="3" s="1"/>
  <c r="Y1433" i="3" s="1"/>
  <c r="Z1433" i="3" s="1"/>
  <c r="AA1433" i="3" s="1"/>
  <c r="AB1433" i="3" s="1"/>
  <c r="AC1433" i="3" s="1"/>
  <c r="T1433" i="3"/>
  <c r="I1433" i="3"/>
  <c r="AJ1432" i="3"/>
  <c r="AK1432" i="3" s="1"/>
  <c r="I1432" i="3"/>
  <c r="AJ1431" i="3"/>
  <c r="AK1431" i="3" s="1"/>
  <c r="N1431" i="3"/>
  <c r="O1431" i="3" s="1"/>
  <c r="P1431" i="3" s="1"/>
  <c r="Q1431" i="3" s="1"/>
  <c r="R1431" i="3" s="1"/>
  <c r="S1431" i="3" s="1"/>
  <c r="I1431" i="3"/>
  <c r="M1431" i="3" s="1"/>
  <c r="AJ1430" i="3"/>
  <c r="AK1430" i="3" s="1"/>
  <c r="M1430" i="3"/>
  <c r="N1430" i="3" s="1"/>
  <c r="O1430" i="3" s="1"/>
  <c r="P1430" i="3" s="1"/>
  <c r="Q1430" i="3" s="1"/>
  <c r="R1430" i="3" s="1"/>
  <c r="S1430" i="3" s="1"/>
  <c r="I1430" i="3"/>
  <c r="K1430" i="3" s="1"/>
  <c r="AJ1429" i="3"/>
  <c r="AK1429" i="3" s="1"/>
  <c r="I1429" i="3"/>
  <c r="T1429" i="3" s="1"/>
  <c r="U1429" i="3" s="1"/>
  <c r="V1429" i="3" s="1"/>
  <c r="W1429" i="3" s="1"/>
  <c r="X1429" i="3" s="1"/>
  <c r="Y1429" i="3" s="1"/>
  <c r="Z1429" i="3" s="1"/>
  <c r="AA1429" i="3" s="1"/>
  <c r="AB1429" i="3" s="1"/>
  <c r="AC1429" i="3" s="1"/>
  <c r="AJ1428" i="3"/>
  <c r="AK1428" i="3" s="1"/>
  <c r="T1428" i="3"/>
  <c r="U1428" i="3" s="1"/>
  <c r="V1428" i="3" s="1"/>
  <c r="W1428" i="3" s="1"/>
  <c r="X1428" i="3" s="1"/>
  <c r="Y1428" i="3" s="1"/>
  <c r="Z1428" i="3" s="1"/>
  <c r="AA1428" i="3" s="1"/>
  <c r="AB1428" i="3" s="1"/>
  <c r="AC1428" i="3" s="1"/>
  <c r="M1428" i="3"/>
  <c r="N1428" i="3" s="1"/>
  <c r="O1428" i="3" s="1"/>
  <c r="P1428" i="3" s="1"/>
  <c r="Q1428" i="3" s="1"/>
  <c r="R1428" i="3" s="1"/>
  <c r="S1428" i="3" s="1"/>
  <c r="L1428" i="3"/>
  <c r="K1428" i="3"/>
  <c r="I1428" i="3"/>
  <c r="J1428" i="3" s="1"/>
  <c r="AJ1427" i="3"/>
  <c r="AK1427" i="3" s="1"/>
  <c r="I1427" i="3"/>
  <c r="M1427" i="3" s="1"/>
  <c r="N1427" i="3" s="1"/>
  <c r="O1427" i="3" s="1"/>
  <c r="P1427" i="3" s="1"/>
  <c r="Q1427" i="3" s="1"/>
  <c r="R1427" i="3" s="1"/>
  <c r="S1427" i="3" s="1"/>
  <c r="AJ1426" i="3"/>
  <c r="AK1426" i="3" s="1"/>
  <c r="L1426" i="3"/>
  <c r="I1426" i="3"/>
  <c r="AJ1425" i="3"/>
  <c r="AK1425" i="3" s="1"/>
  <c r="I1425" i="3"/>
  <c r="T1425" i="3" s="1"/>
  <c r="U1425" i="3" s="1"/>
  <c r="V1425" i="3" s="1"/>
  <c r="W1425" i="3" s="1"/>
  <c r="X1425" i="3" s="1"/>
  <c r="Y1425" i="3" s="1"/>
  <c r="Z1425" i="3" s="1"/>
  <c r="AA1425" i="3" s="1"/>
  <c r="AB1425" i="3" s="1"/>
  <c r="AC1425" i="3" s="1"/>
  <c r="AJ1424" i="3"/>
  <c r="AK1424" i="3" s="1"/>
  <c r="K1424" i="3"/>
  <c r="I1424" i="3"/>
  <c r="AJ1423" i="3"/>
  <c r="AK1423" i="3" s="1"/>
  <c r="I1423" i="3"/>
  <c r="M1423" i="3" s="1"/>
  <c r="N1423" i="3" s="1"/>
  <c r="O1423" i="3" s="1"/>
  <c r="P1423" i="3" s="1"/>
  <c r="Q1423" i="3" s="1"/>
  <c r="R1423" i="3" s="1"/>
  <c r="S1423" i="3" s="1"/>
  <c r="AJ1422" i="3"/>
  <c r="AK1422" i="3" s="1"/>
  <c r="T1422" i="3"/>
  <c r="U1422" i="3" s="1"/>
  <c r="V1422" i="3" s="1"/>
  <c r="W1422" i="3" s="1"/>
  <c r="X1422" i="3" s="1"/>
  <c r="Y1422" i="3" s="1"/>
  <c r="Z1422" i="3" s="1"/>
  <c r="AA1422" i="3" s="1"/>
  <c r="AB1422" i="3" s="1"/>
  <c r="AC1422" i="3" s="1"/>
  <c r="I1422" i="3"/>
  <c r="L1422" i="3" s="1"/>
  <c r="AJ1421" i="3"/>
  <c r="AK1421" i="3" s="1"/>
  <c r="I1421" i="3"/>
  <c r="AJ1420" i="3"/>
  <c r="AK1420" i="3" s="1"/>
  <c r="L1420" i="3"/>
  <c r="I1420" i="3"/>
  <c r="AJ1419" i="3"/>
  <c r="AK1419" i="3" s="1"/>
  <c r="I1419" i="3"/>
  <c r="M1419" i="3" s="1"/>
  <c r="N1419" i="3" s="1"/>
  <c r="O1419" i="3" s="1"/>
  <c r="P1419" i="3" s="1"/>
  <c r="Q1419" i="3" s="1"/>
  <c r="R1419" i="3" s="1"/>
  <c r="S1419" i="3" s="1"/>
  <c r="AJ1418" i="3"/>
  <c r="AK1418" i="3" s="1"/>
  <c r="L1418" i="3"/>
  <c r="I1418" i="3"/>
  <c r="T1418" i="3" s="1"/>
  <c r="U1418" i="3" s="1"/>
  <c r="V1418" i="3" s="1"/>
  <c r="W1418" i="3" s="1"/>
  <c r="X1418" i="3" s="1"/>
  <c r="Y1418" i="3" s="1"/>
  <c r="Z1418" i="3" s="1"/>
  <c r="AA1418" i="3" s="1"/>
  <c r="AB1418" i="3" s="1"/>
  <c r="AC1418" i="3" s="1"/>
  <c r="AJ1417" i="3"/>
  <c r="AK1417" i="3" s="1"/>
  <c r="I1417" i="3"/>
  <c r="T1417" i="3" s="1"/>
  <c r="U1417" i="3" s="1"/>
  <c r="V1417" i="3" s="1"/>
  <c r="W1417" i="3" s="1"/>
  <c r="X1417" i="3" s="1"/>
  <c r="Y1417" i="3" s="1"/>
  <c r="Z1417" i="3" s="1"/>
  <c r="AA1417" i="3" s="1"/>
  <c r="AB1417" i="3" s="1"/>
  <c r="AC1417" i="3" s="1"/>
  <c r="AJ1416" i="3"/>
  <c r="AK1416" i="3" s="1"/>
  <c r="L1416" i="3"/>
  <c r="I1416" i="3"/>
  <c r="AJ1415" i="3"/>
  <c r="AK1415" i="3" s="1"/>
  <c r="N1415" i="3"/>
  <c r="O1415" i="3" s="1"/>
  <c r="P1415" i="3" s="1"/>
  <c r="Q1415" i="3" s="1"/>
  <c r="R1415" i="3" s="1"/>
  <c r="S1415" i="3" s="1"/>
  <c r="I1415" i="3"/>
  <c r="M1415" i="3" s="1"/>
  <c r="AJ1414" i="3"/>
  <c r="AK1414" i="3" s="1"/>
  <c r="M1414" i="3"/>
  <c r="N1414" i="3" s="1"/>
  <c r="O1414" i="3" s="1"/>
  <c r="P1414" i="3" s="1"/>
  <c r="Q1414" i="3" s="1"/>
  <c r="R1414" i="3" s="1"/>
  <c r="S1414" i="3" s="1"/>
  <c r="AD1414" i="3" s="1"/>
  <c r="J1414" i="3"/>
  <c r="I1414" i="3"/>
  <c r="T1414" i="3" s="1"/>
  <c r="U1414" i="3" s="1"/>
  <c r="V1414" i="3" s="1"/>
  <c r="W1414" i="3" s="1"/>
  <c r="X1414" i="3" s="1"/>
  <c r="Y1414" i="3" s="1"/>
  <c r="Z1414" i="3" s="1"/>
  <c r="AA1414" i="3" s="1"/>
  <c r="AB1414" i="3" s="1"/>
  <c r="AC1414" i="3" s="1"/>
  <c r="AJ1413" i="3"/>
  <c r="AK1413" i="3" s="1"/>
  <c r="T1413" i="3"/>
  <c r="U1413" i="3" s="1"/>
  <c r="V1413" i="3" s="1"/>
  <c r="W1413" i="3" s="1"/>
  <c r="X1413" i="3" s="1"/>
  <c r="Y1413" i="3" s="1"/>
  <c r="Z1413" i="3" s="1"/>
  <c r="AA1413" i="3" s="1"/>
  <c r="AB1413" i="3" s="1"/>
  <c r="AC1413" i="3" s="1"/>
  <c r="I1413" i="3"/>
  <c r="AJ1412" i="3"/>
  <c r="AK1412" i="3" s="1"/>
  <c r="M1412" i="3"/>
  <c r="N1412" i="3" s="1"/>
  <c r="O1412" i="3" s="1"/>
  <c r="P1412" i="3" s="1"/>
  <c r="Q1412" i="3" s="1"/>
  <c r="R1412" i="3" s="1"/>
  <c r="S1412" i="3" s="1"/>
  <c r="I1412" i="3"/>
  <c r="T1412" i="3" s="1"/>
  <c r="U1412" i="3" s="1"/>
  <c r="V1412" i="3" s="1"/>
  <c r="W1412" i="3" s="1"/>
  <c r="X1412" i="3" s="1"/>
  <c r="Y1412" i="3" s="1"/>
  <c r="Z1412" i="3" s="1"/>
  <c r="AA1412" i="3" s="1"/>
  <c r="AB1412" i="3" s="1"/>
  <c r="AC1412" i="3" s="1"/>
  <c r="AJ1411" i="3"/>
  <c r="AK1411" i="3" s="1"/>
  <c r="I1411" i="3"/>
  <c r="M1411" i="3" s="1"/>
  <c r="N1411" i="3" s="1"/>
  <c r="O1411" i="3" s="1"/>
  <c r="P1411" i="3" s="1"/>
  <c r="Q1411" i="3" s="1"/>
  <c r="R1411" i="3" s="1"/>
  <c r="S1411" i="3" s="1"/>
  <c r="AJ1410" i="3"/>
  <c r="AK1410" i="3" s="1"/>
  <c r="I1410" i="3"/>
  <c r="AJ1409" i="3"/>
  <c r="AK1409" i="3" s="1"/>
  <c r="I1409" i="3"/>
  <c r="T1409" i="3" s="1"/>
  <c r="U1409" i="3" s="1"/>
  <c r="V1409" i="3" s="1"/>
  <c r="W1409" i="3" s="1"/>
  <c r="X1409" i="3" s="1"/>
  <c r="Y1409" i="3" s="1"/>
  <c r="Z1409" i="3" s="1"/>
  <c r="AA1409" i="3" s="1"/>
  <c r="AB1409" i="3" s="1"/>
  <c r="AC1409" i="3" s="1"/>
  <c r="AJ1408" i="3"/>
  <c r="AK1408" i="3" s="1"/>
  <c r="I1408" i="3"/>
  <c r="M1408" i="3" s="1"/>
  <c r="N1408" i="3" s="1"/>
  <c r="O1408" i="3" s="1"/>
  <c r="P1408" i="3" s="1"/>
  <c r="Q1408" i="3" s="1"/>
  <c r="R1408" i="3" s="1"/>
  <c r="S1408" i="3" s="1"/>
  <c r="AJ1407" i="3"/>
  <c r="AK1407" i="3" s="1"/>
  <c r="I1407" i="3"/>
  <c r="M1407" i="3" s="1"/>
  <c r="N1407" i="3" s="1"/>
  <c r="O1407" i="3" s="1"/>
  <c r="P1407" i="3" s="1"/>
  <c r="Q1407" i="3" s="1"/>
  <c r="R1407" i="3" s="1"/>
  <c r="S1407" i="3" s="1"/>
  <c r="AJ1406" i="3"/>
  <c r="AK1406" i="3" s="1"/>
  <c r="I1406" i="3"/>
  <c r="AJ1405" i="3"/>
  <c r="AK1405" i="3" s="1"/>
  <c r="I1405" i="3"/>
  <c r="AJ1404" i="3"/>
  <c r="AK1404" i="3" s="1"/>
  <c r="L1404" i="3"/>
  <c r="K1404" i="3"/>
  <c r="I1404" i="3"/>
  <c r="T1404" i="3" s="1"/>
  <c r="U1404" i="3" s="1"/>
  <c r="V1404" i="3" s="1"/>
  <c r="W1404" i="3" s="1"/>
  <c r="X1404" i="3" s="1"/>
  <c r="Y1404" i="3" s="1"/>
  <c r="Z1404" i="3" s="1"/>
  <c r="AA1404" i="3" s="1"/>
  <c r="AB1404" i="3" s="1"/>
  <c r="AC1404" i="3" s="1"/>
  <c r="AJ1403" i="3"/>
  <c r="AK1403" i="3" s="1"/>
  <c r="I1403" i="3"/>
  <c r="AJ1402" i="3"/>
  <c r="AK1402" i="3" s="1"/>
  <c r="I1402" i="3"/>
  <c r="T1402" i="3" s="1"/>
  <c r="U1402" i="3" s="1"/>
  <c r="V1402" i="3" s="1"/>
  <c r="W1402" i="3" s="1"/>
  <c r="X1402" i="3" s="1"/>
  <c r="Y1402" i="3" s="1"/>
  <c r="Z1402" i="3" s="1"/>
  <c r="AA1402" i="3" s="1"/>
  <c r="AB1402" i="3" s="1"/>
  <c r="AC1402" i="3" s="1"/>
  <c r="AJ1401" i="3"/>
  <c r="AK1401" i="3" s="1"/>
  <c r="T1401" i="3"/>
  <c r="U1401" i="3" s="1"/>
  <c r="V1401" i="3" s="1"/>
  <c r="W1401" i="3" s="1"/>
  <c r="X1401" i="3" s="1"/>
  <c r="Y1401" i="3" s="1"/>
  <c r="Z1401" i="3" s="1"/>
  <c r="AA1401" i="3" s="1"/>
  <c r="AB1401" i="3" s="1"/>
  <c r="AC1401" i="3" s="1"/>
  <c r="I1401" i="3"/>
  <c r="AJ1400" i="3"/>
  <c r="AK1400" i="3" s="1"/>
  <c r="M1400" i="3"/>
  <c r="N1400" i="3" s="1"/>
  <c r="O1400" i="3" s="1"/>
  <c r="P1400" i="3" s="1"/>
  <c r="Q1400" i="3" s="1"/>
  <c r="R1400" i="3" s="1"/>
  <c r="S1400" i="3" s="1"/>
  <c r="I1400" i="3"/>
  <c r="T1400" i="3" s="1"/>
  <c r="U1400" i="3" s="1"/>
  <c r="V1400" i="3" s="1"/>
  <c r="W1400" i="3" s="1"/>
  <c r="X1400" i="3" s="1"/>
  <c r="Y1400" i="3" s="1"/>
  <c r="Z1400" i="3" s="1"/>
  <c r="AA1400" i="3" s="1"/>
  <c r="AB1400" i="3" s="1"/>
  <c r="AC1400" i="3" s="1"/>
  <c r="AJ1399" i="3"/>
  <c r="AK1399" i="3" s="1"/>
  <c r="I1399" i="3"/>
  <c r="AJ1398" i="3"/>
  <c r="AK1398" i="3" s="1"/>
  <c r="I1398" i="3"/>
  <c r="T1398" i="3" s="1"/>
  <c r="U1398" i="3" s="1"/>
  <c r="V1398" i="3" s="1"/>
  <c r="W1398" i="3" s="1"/>
  <c r="X1398" i="3" s="1"/>
  <c r="Y1398" i="3" s="1"/>
  <c r="Z1398" i="3" s="1"/>
  <c r="AA1398" i="3" s="1"/>
  <c r="AB1398" i="3" s="1"/>
  <c r="AC1398" i="3" s="1"/>
  <c r="AJ1397" i="3"/>
  <c r="AK1397" i="3" s="1"/>
  <c r="I1397" i="3"/>
  <c r="AJ1396" i="3"/>
  <c r="AK1396" i="3" s="1"/>
  <c r="I1396" i="3"/>
  <c r="AJ1395" i="3"/>
  <c r="AK1395" i="3" s="1"/>
  <c r="N1395" i="3"/>
  <c r="O1395" i="3" s="1"/>
  <c r="P1395" i="3" s="1"/>
  <c r="Q1395" i="3" s="1"/>
  <c r="R1395" i="3" s="1"/>
  <c r="S1395" i="3" s="1"/>
  <c r="M1395" i="3"/>
  <c r="J1395" i="3"/>
  <c r="I1395" i="3"/>
  <c r="L1395" i="3" s="1"/>
  <c r="AJ1394" i="3"/>
  <c r="AK1394" i="3" s="1"/>
  <c r="I1394" i="3"/>
  <c r="T1394" i="3" s="1"/>
  <c r="U1394" i="3" s="1"/>
  <c r="V1394" i="3" s="1"/>
  <c r="W1394" i="3" s="1"/>
  <c r="X1394" i="3" s="1"/>
  <c r="Y1394" i="3" s="1"/>
  <c r="Z1394" i="3" s="1"/>
  <c r="AA1394" i="3" s="1"/>
  <c r="AB1394" i="3" s="1"/>
  <c r="AC1394" i="3" s="1"/>
  <c r="AJ1393" i="3"/>
  <c r="AK1393" i="3" s="1"/>
  <c r="I1393" i="3"/>
  <c r="AK1392" i="3"/>
  <c r="AJ1392" i="3"/>
  <c r="X1392" i="3"/>
  <c r="Y1392" i="3" s="1"/>
  <c r="Z1392" i="3" s="1"/>
  <c r="AA1392" i="3" s="1"/>
  <c r="AB1392" i="3" s="1"/>
  <c r="AC1392" i="3" s="1"/>
  <c r="M1392" i="3"/>
  <c r="N1392" i="3" s="1"/>
  <c r="O1392" i="3" s="1"/>
  <c r="P1392" i="3" s="1"/>
  <c r="Q1392" i="3" s="1"/>
  <c r="R1392" i="3" s="1"/>
  <c r="S1392" i="3" s="1"/>
  <c r="I1392" i="3"/>
  <c r="T1392" i="3" s="1"/>
  <c r="U1392" i="3" s="1"/>
  <c r="V1392" i="3" s="1"/>
  <c r="W1392" i="3" s="1"/>
  <c r="AJ1391" i="3"/>
  <c r="AK1391" i="3" s="1"/>
  <c r="M1391" i="3"/>
  <c r="N1391" i="3" s="1"/>
  <c r="O1391" i="3" s="1"/>
  <c r="P1391" i="3" s="1"/>
  <c r="Q1391" i="3" s="1"/>
  <c r="R1391" i="3" s="1"/>
  <c r="S1391" i="3" s="1"/>
  <c r="I1391" i="3"/>
  <c r="L1391" i="3" s="1"/>
  <c r="AJ1390" i="3"/>
  <c r="AK1390" i="3" s="1"/>
  <c r="K1390" i="3"/>
  <c r="I1390" i="3"/>
  <c r="AJ1389" i="3"/>
  <c r="AK1389" i="3" s="1"/>
  <c r="I1389" i="3"/>
  <c r="AJ1388" i="3"/>
  <c r="AK1388" i="3" s="1"/>
  <c r="I1388" i="3"/>
  <c r="T1388" i="3" s="1"/>
  <c r="U1388" i="3" s="1"/>
  <c r="V1388" i="3" s="1"/>
  <c r="W1388" i="3" s="1"/>
  <c r="X1388" i="3" s="1"/>
  <c r="Y1388" i="3" s="1"/>
  <c r="Z1388" i="3" s="1"/>
  <c r="AA1388" i="3" s="1"/>
  <c r="AB1388" i="3" s="1"/>
  <c r="AC1388" i="3" s="1"/>
  <c r="AJ1387" i="3"/>
  <c r="AK1387" i="3" s="1"/>
  <c r="I1387" i="3"/>
  <c r="AJ1386" i="3"/>
  <c r="AK1386" i="3" s="1"/>
  <c r="L1386" i="3"/>
  <c r="K1386" i="3"/>
  <c r="I1386" i="3"/>
  <c r="T1386" i="3" s="1"/>
  <c r="U1386" i="3" s="1"/>
  <c r="V1386" i="3" s="1"/>
  <c r="W1386" i="3" s="1"/>
  <c r="X1386" i="3" s="1"/>
  <c r="Y1386" i="3" s="1"/>
  <c r="Z1386" i="3" s="1"/>
  <c r="AA1386" i="3" s="1"/>
  <c r="AB1386" i="3" s="1"/>
  <c r="AC1386" i="3" s="1"/>
  <c r="AJ1385" i="3"/>
  <c r="AK1385" i="3" s="1"/>
  <c r="T1385" i="3"/>
  <c r="U1385" i="3" s="1"/>
  <c r="V1385" i="3" s="1"/>
  <c r="W1385" i="3" s="1"/>
  <c r="X1385" i="3" s="1"/>
  <c r="Y1385" i="3" s="1"/>
  <c r="Z1385" i="3" s="1"/>
  <c r="AA1385" i="3" s="1"/>
  <c r="AB1385" i="3" s="1"/>
  <c r="AC1385" i="3" s="1"/>
  <c r="I1385" i="3"/>
  <c r="AJ1384" i="3"/>
  <c r="AK1384" i="3" s="1"/>
  <c r="I1384" i="3"/>
  <c r="T1384" i="3" s="1"/>
  <c r="U1384" i="3" s="1"/>
  <c r="V1384" i="3" s="1"/>
  <c r="W1384" i="3" s="1"/>
  <c r="X1384" i="3" s="1"/>
  <c r="Y1384" i="3" s="1"/>
  <c r="Z1384" i="3" s="1"/>
  <c r="AA1384" i="3" s="1"/>
  <c r="AB1384" i="3" s="1"/>
  <c r="AC1384" i="3" s="1"/>
  <c r="AJ1383" i="3"/>
  <c r="AK1383" i="3" s="1"/>
  <c r="I1383" i="3"/>
  <c r="L1383" i="3" s="1"/>
  <c r="AJ1382" i="3"/>
  <c r="AK1382" i="3" s="1"/>
  <c r="K1382" i="3"/>
  <c r="J1382" i="3"/>
  <c r="I1382" i="3"/>
  <c r="T1382" i="3" s="1"/>
  <c r="U1382" i="3" s="1"/>
  <c r="V1382" i="3" s="1"/>
  <c r="W1382" i="3" s="1"/>
  <c r="X1382" i="3" s="1"/>
  <c r="Y1382" i="3" s="1"/>
  <c r="Z1382" i="3" s="1"/>
  <c r="AA1382" i="3" s="1"/>
  <c r="AB1382" i="3" s="1"/>
  <c r="AC1382" i="3" s="1"/>
  <c r="AJ1381" i="3"/>
  <c r="AK1381" i="3" s="1"/>
  <c r="I1381" i="3"/>
  <c r="AJ1380" i="3"/>
  <c r="AK1380" i="3" s="1"/>
  <c r="I1380" i="3"/>
  <c r="AJ1379" i="3"/>
  <c r="AK1379" i="3" s="1"/>
  <c r="I1379" i="3"/>
  <c r="L1379" i="3" s="1"/>
  <c r="AJ1378" i="3"/>
  <c r="AK1378" i="3" s="1"/>
  <c r="I1378" i="3"/>
  <c r="T1378" i="3" s="1"/>
  <c r="U1378" i="3" s="1"/>
  <c r="V1378" i="3" s="1"/>
  <c r="W1378" i="3" s="1"/>
  <c r="X1378" i="3" s="1"/>
  <c r="Y1378" i="3" s="1"/>
  <c r="Z1378" i="3" s="1"/>
  <c r="AA1378" i="3" s="1"/>
  <c r="AB1378" i="3" s="1"/>
  <c r="AC1378" i="3" s="1"/>
  <c r="AJ1377" i="3"/>
  <c r="AK1377" i="3" s="1"/>
  <c r="I1377" i="3"/>
  <c r="AJ1376" i="3"/>
  <c r="AK1376" i="3" s="1"/>
  <c r="M1376" i="3"/>
  <c r="N1376" i="3" s="1"/>
  <c r="O1376" i="3" s="1"/>
  <c r="P1376" i="3" s="1"/>
  <c r="Q1376" i="3" s="1"/>
  <c r="R1376" i="3" s="1"/>
  <c r="S1376" i="3" s="1"/>
  <c r="J1376" i="3"/>
  <c r="I1376" i="3"/>
  <c r="T1376" i="3" s="1"/>
  <c r="U1376" i="3" s="1"/>
  <c r="V1376" i="3" s="1"/>
  <c r="W1376" i="3" s="1"/>
  <c r="X1376" i="3" s="1"/>
  <c r="Y1376" i="3" s="1"/>
  <c r="Z1376" i="3" s="1"/>
  <c r="AA1376" i="3" s="1"/>
  <c r="AB1376" i="3" s="1"/>
  <c r="AC1376" i="3" s="1"/>
  <c r="AJ1375" i="3"/>
  <c r="AK1375" i="3" s="1"/>
  <c r="I1375" i="3"/>
  <c r="L1375" i="3" s="1"/>
  <c r="AJ1374" i="3"/>
  <c r="AK1374" i="3" s="1"/>
  <c r="I1374" i="3"/>
  <c r="T1374" i="3" s="1"/>
  <c r="U1374" i="3" s="1"/>
  <c r="V1374" i="3" s="1"/>
  <c r="W1374" i="3" s="1"/>
  <c r="X1374" i="3" s="1"/>
  <c r="Y1374" i="3" s="1"/>
  <c r="Z1374" i="3" s="1"/>
  <c r="AA1374" i="3" s="1"/>
  <c r="AB1374" i="3" s="1"/>
  <c r="AC1374" i="3" s="1"/>
  <c r="AJ1373" i="3"/>
  <c r="AK1373" i="3" s="1"/>
  <c r="I1373" i="3"/>
  <c r="AJ1372" i="3"/>
  <c r="AK1372" i="3" s="1"/>
  <c r="J1372" i="3"/>
  <c r="I1372" i="3"/>
  <c r="T1372" i="3" s="1"/>
  <c r="U1372" i="3" s="1"/>
  <c r="V1372" i="3" s="1"/>
  <c r="W1372" i="3" s="1"/>
  <c r="X1372" i="3" s="1"/>
  <c r="Y1372" i="3" s="1"/>
  <c r="Z1372" i="3" s="1"/>
  <c r="AA1372" i="3" s="1"/>
  <c r="AB1372" i="3" s="1"/>
  <c r="AC1372" i="3" s="1"/>
  <c r="AJ1371" i="3"/>
  <c r="AK1371" i="3" s="1"/>
  <c r="M1371" i="3"/>
  <c r="N1371" i="3" s="1"/>
  <c r="O1371" i="3" s="1"/>
  <c r="P1371" i="3" s="1"/>
  <c r="Q1371" i="3" s="1"/>
  <c r="R1371" i="3" s="1"/>
  <c r="S1371" i="3" s="1"/>
  <c r="J1371" i="3"/>
  <c r="I1371" i="3"/>
  <c r="L1371" i="3" s="1"/>
  <c r="AJ1370" i="3"/>
  <c r="AK1370" i="3" s="1"/>
  <c r="AC1370" i="3"/>
  <c r="M1370" i="3"/>
  <c r="N1370" i="3" s="1"/>
  <c r="O1370" i="3" s="1"/>
  <c r="P1370" i="3" s="1"/>
  <c r="Q1370" i="3" s="1"/>
  <c r="R1370" i="3" s="1"/>
  <c r="S1370" i="3" s="1"/>
  <c r="K1370" i="3"/>
  <c r="I1370" i="3"/>
  <c r="T1370" i="3" s="1"/>
  <c r="U1370" i="3" s="1"/>
  <c r="V1370" i="3" s="1"/>
  <c r="W1370" i="3" s="1"/>
  <c r="X1370" i="3" s="1"/>
  <c r="Y1370" i="3" s="1"/>
  <c r="Z1370" i="3" s="1"/>
  <c r="AA1370" i="3" s="1"/>
  <c r="AB1370" i="3" s="1"/>
  <c r="AJ1369" i="3"/>
  <c r="AK1369" i="3" s="1"/>
  <c r="T1369" i="3"/>
  <c r="U1369" i="3" s="1"/>
  <c r="V1369" i="3" s="1"/>
  <c r="W1369" i="3" s="1"/>
  <c r="X1369" i="3" s="1"/>
  <c r="Y1369" i="3" s="1"/>
  <c r="Z1369" i="3" s="1"/>
  <c r="AA1369" i="3" s="1"/>
  <c r="AB1369" i="3" s="1"/>
  <c r="AC1369" i="3" s="1"/>
  <c r="I1369" i="3"/>
  <c r="AJ1368" i="3"/>
  <c r="AK1368" i="3" s="1"/>
  <c r="M1368" i="3"/>
  <c r="N1368" i="3" s="1"/>
  <c r="O1368" i="3" s="1"/>
  <c r="P1368" i="3" s="1"/>
  <c r="Q1368" i="3" s="1"/>
  <c r="R1368" i="3" s="1"/>
  <c r="S1368" i="3" s="1"/>
  <c r="I1368" i="3"/>
  <c r="T1368" i="3" s="1"/>
  <c r="U1368" i="3" s="1"/>
  <c r="V1368" i="3" s="1"/>
  <c r="W1368" i="3" s="1"/>
  <c r="X1368" i="3" s="1"/>
  <c r="Y1368" i="3" s="1"/>
  <c r="Z1368" i="3" s="1"/>
  <c r="AA1368" i="3" s="1"/>
  <c r="AB1368" i="3" s="1"/>
  <c r="AC1368" i="3" s="1"/>
  <c r="AJ1367" i="3"/>
  <c r="AK1367" i="3" s="1"/>
  <c r="I1367" i="3"/>
  <c r="L1367" i="3" s="1"/>
  <c r="AJ1366" i="3"/>
  <c r="AK1366" i="3" s="1"/>
  <c r="I1366" i="3"/>
  <c r="T1366" i="3" s="1"/>
  <c r="U1366" i="3" s="1"/>
  <c r="V1366" i="3" s="1"/>
  <c r="W1366" i="3" s="1"/>
  <c r="X1366" i="3" s="1"/>
  <c r="Y1366" i="3" s="1"/>
  <c r="Z1366" i="3" s="1"/>
  <c r="AA1366" i="3" s="1"/>
  <c r="AB1366" i="3" s="1"/>
  <c r="AC1366" i="3" s="1"/>
  <c r="AJ1365" i="3"/>
  <c r="AK1365" i="3" s="1"/>
  <c r="I1365" i="3"/>
  <c r="T1365" i="3" s="1"/>
  <c r="U1365" i="3" s="1"/>
  <c r="V1365" i="3" s="1"/>
  <c r="W1365" i="3" s="1"/>
  <c r="X1365" i="3" s="1"/>
  <c r="Y1365" i="3" s="1"/>
  <c r="Z1365" i="3" s="1"/>
  <c r="AA1365" i="3" s="1"/>
  <c r="AB1365" i="3" s="1"/>
  <c r="AC1365" i="3" s="1"/>
  <c r="AJ1364" i="3"/>
  <c r="AK1364" i="3" s="1"/>
  <c r="L1364" i="3"/>
  <c r="I1364" i="3"/>
  <c r="AJ1363" i="3"/>
  <c r="AK1363" i="3" s="1"/>
  <c r="I1363" i="3"/>
  <c r="L1363" i="3" s="1"/>
  <c r="AJ1362" i="3"/>
  <c r="AK1362" i="3" s="1"/>
  <c r="M1362" i="3"/>
  <c r="N1362" i="3" s="1"/>
  <c r="O1362" i="3" s="1"/>
  <c r="P1362" i="3" s="1"/>
  <c r="Q1362" i="3" s="1"/>
  <c r="R1362" i="3" s="1"/>
  <c r="S1362" i="3" s="1"/>
  <c r="I1362" i="3"/>
  <c r="T1362" i="3" s="1"/>
  <c r="U1362" i="3" s="1"/>
  <c r="V1362" i="3" s="1"/>
  <c r="W1362" i="3" s="1"/>
  <c r="X1362" i="3" s="1"/>
  <c r="Y1362" i="3" s="1"/>
  <c r="Z1362" i="3" s="1"/>
  <c r="AA1362" i="3" s="1"/>
  <c r="AB1362" i="3" s="1"/>
  <c r="AC1362" i="3" s="1"/>
  <c r="AJ1361" i="3"/>
  <c r="AK1361" i="3" s="1"/>
  <c r="T1361" i="3"/>
  <c r="U1361" i="3" s="1"/>
  <c r="V1361" i="3" s="1"/>
  <c r="W1361" i="3" s="1"/>
  <c r="X1361" i="3" s="1"/>
  <c r="Y1361" i="3" s="1"/>
  <c r="Z1361" i="3" s="1"/>
  <c r="AA1361" i="3" s="1"/>
  <c r="AB1361" i="3" s="1"/>
  <c r="AC1361" i="3" s="1"/>
  <c r="I1361" i="3"/>
  <c r="AJ1360" i="3"/>
  <c r="AK1360" i="3" s="1"/>
  <c r="I1360" i="3"/>
  <c r="AJ1359" i="3"/>
  <c r="AK1359" i="3" s="1"/>
  <c r="I1359" i="3"/>
  <c r="L1359" i="3" s="1"/>
  <c r="AJ1358" i="3"/>
  <c r="AK1358" i="3" s="1"/>
  <c r="AC1358" i="3"/>
  <c r="L1358" i="3"/>
  <c r="I1358" i="3"/>
  <c r="T1358" i="3" s="1"/>
  <c r="U1358" i="3" s="1"/>
  <c r="V1358" i="3" s="1"/>
  <c r="W1358" i="3" s="1"/>
  <c r="X1358" i="3" s="1"/>
  <c r="Y1358" i="3" s="1"/>
  <c r="Z1358" i="3" s="1"/>
  <c r="AA1358" i="3" s="1"/>
  <c r="AB1358" i="3" s="1"/>
  <c r="AJ1357" i="3"/>
  <c r="AK1357" i="3" s="1"/>
  <c r="I1357" i="3"/>
  <c r="AJ1356" i="3"/>
  <c r="AK1356" i="3" s="1"/>
  <c r="L1356" i="3"/>
  <c r="K1356" i="3"/>
  <c r="I1356" i="3"/>
  <c r="T1356" i="3" s="1"/>
  <c r="U1356" i="3" s="1"/>
  <c r="V1356" i="3" s="1"/>
  <c r="W1356" i="3" s="1"/>
  <c r="X1356" i="3" s="1"/>
  <c r="Y1356" i="3" s="1"/>
  <c r="Z1356" i="3" s="1"/>
  <c r="AA1356" i="3" s="1"/>
  <c r="AB1356" i="3" s="1"/>
  <c r="AC1356" i="3" s="1"/>
  <c r="AJ1355" i="3"/>
  <c r="AK1355" i="3" s="1"/>
  <c r="I1355" i="3"/>
  <c r="L1355" i="3" s="1"/>
  <c r="AJ1354" i="3"/>
  <c r="AK1354" i="3" s="1"/>
  <c r="I1354" i="3"/>
  <c r="AJ1353" i="3"/>
  <c r="AK1353" i="3" s="1"/>
  <c r="I1353" i="3"/>
  <c r="T1353" i="3" s="1"/>
  <c r="U1353" i="3" s="1"/>
  <c r="V1353" i="3" s="1"/>
  <c r="W1353" i="3" s="1"/>
  <c r="X1353" i="3" s="1"/>
  <c r="Y1353" i="3" s="1"/>
  <c r="Z1353" i="3" s="1"/>
  <c r="AA1353" i="3" s="1"/>
  <c r="AB1353" i="3" s="1"/>
  <c r="AC1353" i="3" s="1"/>
  <c r="AK1352" i="3"/>
  <c r="AJ1352" i="3"/>
  <c r="L1352" i="3"/>
  <c r="K1352" i="3"/>
  <c r="I1352" i="3"/>
  <c r="T1352" i="3" s="1"/>
  <c r="U1352" i="3" s="1"/>
  <c r="V1352" i="3" s="1"/>
  <c r="W1352" i="3" s="1"/>
  <c r="X1352" i="3" s="1"/>
  <c r="Y1352" i="3" s="1"/>
  <c r="Z1352" i="3" s="1"/>
  <c r="AA1352" i="3" s="1"/>
  <c r="AB1352" i="3" s="1"/>
  <c r="AC1352" i="3" s="1"/>
  <c r="AJ1351" i="3"/>
  <c r="AK1351" i="3" s="1"/>
  <c r="I1351" i="3"/>
  <c r="L1351" i="3" s="1"/>
  <c r="AJ1350" i="3"/>
  <c r="AK1350" i="3" s="1"/>
  <c r="L1350" i="3"/>
  <c r="I1350" i="3"/>
  <c r="AJ1349" i="3"/>
  <c r="AK1349" i="3" s="1"/>
  <c r="I1349" i="3"/>
  <c r="T1349" i="3" s="1"/>
  <c r="U1349" i="3" s="1"/>
  <c r="V1349" i="3" s="1"/>
  <c r="W1349" i="3" s="1"/>
  <c r="X1349" i="3" s="1"/>
  <c r="Y1349" i="3" s="1"/>
  <c r="Z1349" i="3" s="1"/>
  <c r="AA1349" i="3" s="1"/>
  <c r="AB1349" i="3" s="1"/>
  <c r="AC1349" i="3" s="1"/>
  <c r="AJ1348" i="3"/>
  <c r="AK1348" i="3" s="1"/>
  <c r="M1348" i="3"/>
  <c r="N1348" i="3" s="1"/>
  <c r="O1348" i="3" s="1"/>
  <c r="P1348" i="3" s="1"/>
  <c r="Q1348" i="3" s="1"/>
  <c r="R1348" i="3" s="1"/>
  <c r="S1348" i="3" s="1"/>
  <c r="L1348" i="3"/>
  <c r="K1348" i="3"/>
  <c r="J1348" i="3"/>
  <c r="I1348" i="3"/>
  <c r="T1348" i="3" s="1"/>
  <c r="U1348" i="3" s="1"/>
  <c r="V1348" i="3" s="1"/>
  <c r="W1348" i="3" s="1"/>
  <c r="X1348" i="3" s="1"/>
  <c r="Y1348" i="3" s="1"/>
  <c r="Z1348" i="3" s="1"/>
  <c r="AA1348" i="3" s="1"/>
  <c r="AB1348" i="3" s="1"/>
  <c r="AC1348" i="3" s="1"/>
  <c r="AJ1347" i="3"/>
  <c r="AK1347" i="3" s="1"/>
  <c r="I1347" i="3"/>
  <c r="L1347" i="3" s="1"/>
  <c r="AJ1346" i="3"/>
  <c r="AK1346" i="3" s="1"/>
  <c r="I1346" i="3"/>
  <c r="T1346" i="3" s="1"/>
  <c r="U1346" i="3" s="1"/>
  <c r="V1346" i="3" s="1"/>
  <c r="W1346" i="3" s="1"/>
  <c r="X1346" i="3" s="1"/>
  <c r="Y1346" i="3" s="1"/>
  <c r="Z1346" i="3" s="1"/>
  <c r="AA1346" i="3" s="1"/>
  <c r="AB1346" i="3" s="1"/>
  <c r="AC1346" i="3" s="1"/>
  <c r="AJ1345" i="3"/>
  <c r="AK1345" i="3" s="1"/>
  <c r="T1345" i="3"/>
  <c r="U1345" i="3" s="1"/>
  <c r="V1345" i="3" s="1"/>
  <c r="W1345" i="3" s="1"/>
  <c r="X1345" i="3" s="1"/>
  <c r="Y1345" i="3" s="1"/>
  <c r="Z1345" i="3" s="1"/>
  <c r="AA1345" i="3" s="1"/>
  <c r="AB1345" i="3" s="1"/>
  <c r="AC1345" i="3" s="1"/>
  <c r="I1345" i="3"/>
  <c r="AJ1344" i="3"/>
  <c r="AK1344" i="3" s="1"/>
  <c r="M1344" i="3"/>
  <c r="N1344" i="3" s="1"/>
  <c r="O1344" i="3" s="1"/>
  <c r="P1344" i="3" s="1"/>
  <c r="Q1344" i="3" s="1"/>
  <c r="R1344" i="3" s="1"/>
  <c r="S1344" i="3" s="1"/>
  <c r="K1344" i="3"/>
  <c r="I1344" i="3"/>
  <c r="T1344" i="3" s="1"/>
  <c r="U1344" i="3" s="1"/>
  <c r="V1344" i="3" s="1"/>
  <c r="W1344" i="3" s="1"/>
  <c r="X1344" i="3" s="1"/>
  <c r="Y1344" i="3" s="1"/>
  <c r="Z1344" i="3" s="1"/>
  <c r="AA1344" i="3" s="1"/>
  <c r="AB1344" i="3" s="1"/>
  <c r="AC1344" i="3" s="1"/>
  <c r="AJ1343" i="3"/>
  <c r="AK1343" i="3" s="1"/>
  <c r="I1343" i="3"/>
  <c r="L1343" i="3" s="1"/>
  <c r="AJ1342" i="3"/>
  <c r="AK1342" i="3" s="1"/>
  <c r="AC1342" i="3"/>
  <c r="M1342" i="3"/>
  <c r="N1342" i="3" s="1"/>
  <c r="O1342" i="3" s="1"/>
  <c r="P1342" i="3" s="1"/>
  <c r="Q1342" i="3" s="1"/>
  <c r="R1342" i="3" s="1"/>
  <c r="S1342" i="3" s="1"/>
  <c r="K1342" i="3"/>
  <c r="J1342" i="3"/>
  <c r="I1342" i="3"/>
  <c r="T1342" i="3" s="1"/>
  <c r="U1342" i="3" s="1"/>
  <c r="V1342" i="3" s="1"/>
  <c r="W1342" i="3" s="1"/>
  <c r="X1342" i="3" s="1"/>
  <c r="Y1342" i="3" s="1"/>
  <c r="Z1342" i="3" s="1"/>
  <c r="AA1342" i="3" s="1"/>
  <c r="AB1342" i="3" s="1"/>
  <c r="AJ1341" i="3"/>
  <c r="AK1341" i="3" s="1"/>
  <c r="I1341" i="3"/>
  <c r="AJ1340" i="3"/>
  <c r="AK1340" i="3" s="1"/>
  <c r="M1340" i="3"/>
  <c r="N1340" i="3" s="1"/>
  <c r="O1340" i="3" s="1"/>
  <c r="P1340" i="3" s="1"/>
  <c r="Q1340" i="3" s="1"/>
  <c r="R1340" i="3" s="1"/>
  <c r="S1340" i="3" s="1"/>
  <c r="AD1340" i="3" s="1"/>
  <c r="K1340" i="3"/>
  <c r="J1340" i="3"/>
  <c r="I1340" i="3"/>
  <c r="T1340" i="3" s="1"/>
  <c r="U1340" i="3" s="1"/>
  <c r="V1340" i="3" s="1"/>
  <c r="W1340" i="3" s="1"/>
  <c r="X1340" i="3" s="1"/>
  <c r="Y1340" i="3" s="1"/>
  <c r="Z1340" i="3" s="1"/>
  <c r="AA1340" i="3" s="1"/>
  <c r="AB1340" i="3" s="1"/>
  <c r="AC1340" i="3" s="1"/>
  <c r="AJ1339" i="3"/>
  <c r="AK1339" i="3" s="1"/>
  <c r="J1339" i="3"/>
  <c r="I1339" i="3"/>
  <c r="L1339" i="3" s="1"/>
  <c r="AJ1338" i="3"/>
  <c r="AK1338" i="3" s="1"/>
  <c r="M1338" i="3"/>
  <c r="N1338" i="3" s="1"/>
  <c r="O1338" i="3" s="1"/>
  <c r="P1338" i="3" s="1"/>
  <c r="Q1338" i="3" s="1"/>
  <c r="R1338" i="3" s="1"/>
  <c r="S1338" i="3" s="1"/>
  <c r="J1338" i="3"/>
  <c r="I1338" i="3"/>
  <c r="T1338" i="3" s="1"/>
  <c r="U1338" i="3" s="1"/>
  <c r="V1338" i="3" s="1"/>
  <c r="W1338" i="3" s="1"/>
  <c r="X1338" i="3" s="1"/>
  <c r="Y1338" i="3" s="1"/>
  <c r="Z1338" i="3" s="1"/>
  <c r="AA1338" i="3" s="1"/>
  <c r="AB1338" i="3" s="1"/>
  <c r="AC1338" i="3" s="1"/>
  <c r="AJ1337" i="3"/>
  <c r="AK1337" i="3" s="1"/>
  <c r="I1337" i="3"/>
  <c r="T1337" i="3" s="1"/>
  <c r="U1337" i="3" s="1"/>
  <c r="V1337" i="3" s="1"/>
  <c r="W1337" i="3" s="1"/>
  <c r="X1337" i="3" s="1"/>
  <c r="Y1337" i="3" s="1"/>
  <c r="Z1337" i="3" s="1"/>
  <c r="AA1337" i="3" s="1"/>
  <c r="AB1337" i="3" s="1"/>
  <c r="AC1337" i="3" s="1"/>
  <c r="AJ1336" i="3"/>
  <c r="AK1336" i="3" s="1"/>
  <c r="L1336" i="3"/>
  <c r="K1336" i="3"/>
  <c r="I1336" i="3"/>
  <c r="T1336" i="3" s="1"/>
  <c r="U1336" i="3" s="1"/>
  <c r="V1336" i="3" s="1"/>
  <c r="W1336" i="3" s="1"/>
  <c r="X1336" i="3" s="1"/>
  <c r="Y1336" i="3" s="1"/>
  <c r="Z1336" i="3" s="1"/>
  <c r="AA1336" i="3" s="1"/>
  <c r="AB1336" i="3" s="1"/>
  <c r="AC1336" i="3" s="1"/>
  <c r="AJ1335" i="3"/>
  <c r="AK1335" i="3" s="1"/>
  <c r="I1335" i="3"/>
  <c r="L1335" i="3" s="1"/>
  <c r="AJ1334" i="3"/>
  <c r="AK1334" i="3" s="1"/>
  <c r="L1334" i="3"/>
  <c r="I1334" i="3"/>
  <c r="AJ1333" i="3"/>
  <c r="AK1333" i="3" s="1"/>
  <c r="T1333" i="3"/>
  <c r="U1333" i="3" s="1"/>
  <c r="V1333" i="3" s="1"/>
  <c r="W1333" i="3" s="1"/>
  <c r="X1333" i="3" s="1"/>
  <c r="Y1333" i="3" s="1"/>
  <c r="Z1333" i="3" s="1"/>
  <c r="AA1333" i="3" s="1"/>
  <c r="AB1333" i="3" s="1"/>
  <c r="AC1333" i="3" s="1"/>
  <c r="I1333" i="3"/>
  <c r="AK1332" i="3"/>
  <c r="AJ1332" i="3"/>
  <c r="I1332" i="3"/>
  <c r="T1332" i="3" s="1"/>
  <c r="U1332" i="3" s="1"/>
  <c r="V1332" i="3" s="1"/>
  <c r="W1332" i="3" s="1"/>
  <c r="X1332" i="3" s="1"/>
  <c r="Y1332" i="3" s="1"/>
  <c r="Z1332" i="3" s="1"/>
  <c r="AA1332" i="3" s="1"/>
  <c r="AB1332" i="3" s="1"/>
  <c r="AC1332" i="3" s="1"/>
  <c r="AJ1331" i="3"/>
  <c r="AK1331" i="3" s="1"/>
  <c r="I1331" i="3"/>
  <c r="L1331" i="3" s="1"/>
  <c r="AJ1330" i="3"/>
  <c r="AK1330" i="3" s="1"/>
  <c r="K1330" i="3"/>
  <c r="I1330" i="3"/>
  <c r="AJ1329" i="3"/>
  <c r="AK1329" i="3" s="1"/>
  <c r="T1329" i="3"/>
  <c r="U1329" i="3" s="1"/>
  <c r="V1329" i="3" s="1"/>
  <c r="W1329" i="3" s="1"/>
  <c r="X1329" i="3" s="1"/>
  <c r="Y1329" i="3" s="1"/>
  <c r="Z1329" i="3" s="1"/>
  <c r="AA1329" i="3" s="1"/>
  <c r="AB1329" i="3" s="1"/>
  <c r="AC1329" i="3" s="1"/>
  <c r="I1329" i="3"/>
  <c r="AJ1328" i="3"/>
  <c r="AK1328" i="3" s="1"/>
  <c r="I1328" i="3"/>
  <c r="T1328" i="3" s="1"/>
  <c r="U1328" i="3" s="1"/>
  <c r="V1328" i="3" s="1"/>
  <c r="W1328" i="3" s="1"/>
  <c r="X1328" i="3" s="1"/>
  <c r="Y1328" i="3" s="1"/>
  <c r="Z1328" i="3" s="1"/>
  <c r="AA1328" i="3" s="1"/>
  <c r="AB1328" i="3" s="1"/>
  <c r="AC1328" i="3" s="1"/>
  <c r="AJ1327" i="3"/>
  <c r="AK1327" i="3" s="1"/>
  <c r="M1327" i="3"/>
  <c r="N1327" i="3" s="1"/>
  <c r="O1327" i="3" s="1"/>
  <c r="P1327" i="3" s="1"/>
  <c r="Q1327" i="3" s="1"/>
  <c r="R1327" i="3" s="1"/>
  <c r="S1327" i="3" s="1"/>
  <c r="I1327" i="3"/>
  <c r="L1327" i="3" s="1"/>
  <c r="AJ1326" i="3"/>
  <c r="AK1326" i="3" s="1"/>
  <c r="I1326" i="3"/>
  <c r="T1326" i="3" s="1"/>
  <c r="U1326" i="3" s="1"/>
  <c r="V1326" i="3" s="1"/>
  <c r="W1326" i="3" s="1"/>
  <c r="X1326" i="3" s="1"/>
  <c r="Y1326" i="3" s="1"/>
  <c r="Z1326" i="3" s="1"/>
  <c r="AA1326" i="3" s="1"/>
  <c r="AB1326" i="3" s="1"/>
  <c r="AC1326" i="3" s="1"/>
  <c r="AJ1325" i="3"/>
  <c r="AK1325" i="3" s="1"/>
  <c r="I1325" i="3"/>
  <c r="AK1324" i="3"/>
  <c r="AJ1324" i="3"/>
  <c r="L1324" i="3"/>
  <c r="I1324" i="3"/>
  <c r="T1324" i="3" s="1"/>
  <c r="U1324" i="3" s="1"/>
  <c r="V1324" i="3" s="1"/>
  <c r="W1324" i="3" s="1"/>
  <c r="X1324" i="3" s="1"/>
  <c r="Y1324" i="3" s="1"/>
  <c r="Z1324" i="3" s="1"/>
  <c r="AA1324" i="3" s="1"/>
  <c r="AB1324" i="3" s="1"/>
  <c r="AC1324" i="3" s="1"/>
  <c r="AJ1323" i="3"/>
  <c r="AK1323" i="3" s="1"/>
  <c r="J1323" i="3"/>
  <c r="I1323" i="3"/>
  <c r="L1323" i="3" s="1"/>
  <c r="AJ1322" i="3"/>
  <c r="AK1322" i="3" s="1"/>
  <c r="M1322" i="3"/>
  <c r="N1322" i="3" s="1"/>
  <c r="O1322" i="3" s="1"/>
  <c r="P1322" i="3" s="1"/>
  <c r="Q1322" i="3" s="1"/>
  <c r="R1322" i="3" s="1"/>
  <c r="S1322" i="3" s="1"/>
  <c r="AD1322" i="3" s="1"/>
  <c r="I1322" i="3"/>
  <c r="T1322" i="3" s="1"/>
  <c r="U1322" i="3" s="1"/>
  <c r="V1322" i="3" s="1"/>
  <c r="W1322" i="3" s="1"/>
  <c r="X1322" i="3" s="1"/>
  <c r="Y1322" i="3" s="1"/>
  <c r="Z1322" i="3" s="1"/>
  <c r="AA1322" i="3" s="1"/>
  <c r="AB1322" i="3" s="1"/>
  <c r="AC1322" i="3" s="1"/>
  <c r="AJ1321" i="3"/>
  <c r="AK1321" i="3" s="1"/>
  <c r="I1321" i="3"/>
  <c r="AJ1320" i="3"/>
  <c r="AK1320" i="3" s="1"/>
  <c r="K1320" i="3"/>
  <c r="I1320" i="3"/>
  <c r="AJ1319" i="3"/>
  <c r="AK1319" i="3" s="1"/>
  <c r="N1319" i="3"/>
  <c r="O1319" i="3" s="1"/>
  <c r="P1319" i="3" s="1"/>
  <c r="Q1319" i="3" s="1"/>
  <c r="R1319" i="3" s="1"/>
  <c r="S1319" i="3" s="1"/>
  <c r="M1319" i="3"/>
  <c r="J1319" i="3"/>
  <c r="I1319" i="3"/>
  <c r="L1319" i="3" s="1"/>
  <c r="AJ1318" i="3"/>
  <c r="AK1318" i="3" s="1"/>
  <c r="J1318" i="3"/>
  <c r="I1318" i="3"/>
  <c r="T1318" i="3" s="1"/>
  <c r="U1318" i="3" s="1"/>
  <c r="V1318" i="3" s="1"/>
  <c r="W1318" i="3" s="1"/>
  <c r="X1318" i="3" s="1"/>
  <c r="Y1318" i="3" s="1"/>
  <c r="Z1318" i="3" s="1"/>
  <c r="AA1318" i="3" s="1"/>
  <c r="AB1318" i="3" s="1"/>
  <c r="AC1318" i="3" s="1"/>
  <c r="AJ1317" i="3"/>
  <c r="AK1317" i="3" s="1"/>
  <c r="T1317" i="3"/>
  <c r="U1317" i="3" s="1"/>
  <c r="V1317" i="3" s="1"/>
  <c r="W1317" i="3" s="1"/>
  <c r="X1317" i="3" s="1"/>
  <c r="Y1317" i="3" s="1"/>
  <c r="Z1317" i="3" s="1"/>
  <c r="AA1317" i="3" s="1"/>
  <c r="AB1317" i="3" s="1"/>
  <c r="AC1317" i="3" s="1"/>
  <c r="I1317" i="3"/>
  <c r="AJ1316" i="3"/>
  <c r="AK1316" i="3" s="1"/>
  <c r="W1316" i="3"/>
  <c r="X1316" i="3" s="1"/>
  <c r="Y1316" i="3" s="1"/>
  <c r="Z1316" i="3" s="1"/>
  <c r="AA1316" i="3" s="1"/>
  <c r="AB1316" i="3" s="1"/>
  <c r="AC1316" i="3" s="1"/>
  <c r="I1316" i="3"/>
  <c r="T1316" i="3" s="1"/>
  <c r="U1316" i="3" s="1"/>
  <c r="V1316" i="3" s="1"/>
  <c r="AJ1315" i="3"/>
  <c r="AK1315" i="3" s="1"/>
  <c r="I1315" i="3"/>
  <c r="AJ1314" i="3"/>
  <c r="AK1314" i="3" s="1"/>
  <c r="K1314" i="3"/>
  <c r="I1314" i="3"/>
  <c r="T1314" i="3" s="1"/>
  <c r="U1314" i="3" s="1"/>
  <c r="V1314" i="3" s="1"/>
  <c r="W1314" i="3" s="1"/>
  <c r="X1314" i="3" s="1"/>
  <c r="Y1314" i="3" s="1"/>
  <c r="Z1314" i="3" s="1"/>
  <c r="AA1314" i="3" s="1"/>
  <c r="AB1314" i="3" s="1"/>
  <c r="AC1314" i="3" s="1"/>
  <c r="AJ1313" i="3"/>
  <c r="AK1313" i="3" s="1"/>
  <c r="I1313" i="3"/>
  <c r="T1313" i="3" s="1"/>
  <c r="U1313" i="3" s="1"/>
  <c r="V1313" i="3" s="1"/>
  <c r="W1313" i="3" s="1"/>
  <c r="X1313" i="3" s="1"/>
  <c r="Y1313" i="3" s="1"/>
  <c r="Z1313" i="3" s="1"/>
  <c r="AA1313" i="3" s="1"/>
  <c r="AB1313" i="3" s="1"/>
  <c r="AC1313" i="3" s="1"/>
  <c r="AJ1312" i="3"/>
  <c r="AK1312" i="3" s="1"/>
  <c r="L1312" i="3"/>
  <c r="J1312" i="3"/>
  <c r="I1312" i="3"/>
  <c r="T1312" i="3" s="1"/>
  <c r="U1312" i="3" s="1"/>
  <c r="V1312" i="3" s="1"/>
  <c r="W1312" i="3" s="1"/>
  <c r="X1312" i="3" s="1"/>
  <c r="Y1312" i="3" s="1"/>
  <c r="Z1312" i="3" s="1"/>
  <c r="AA1312" i="3" s="1"/>
  <c r="AB1312" i="3" s="1"/>
  <c r="AC1312" i="3" s="1"/>
  <c r="AJ1311" i="3"/>
  <c r="AK1311" i="3" s="1"/>
  <c r="M1311" i="3"/>
  <c r="N1311" i="3" s="1"/>
  <c r="O1311" i="3" s="1"/>
  <c r="P1311" i="3" s="1"/>
  <c r="Q1311" i="3" s="1"/>
  <c r="R1311" i="3" s="1"/>
  <c r="S1311" i="3" s="1"/>
  <c r="I1311" i="3"/>
  <c r="L1311" i="3" s="1"/>
  <c r="AJ1310" i="3"/>
  <c r="AK1310" i="3" s="1"/>
  <c r="L1310" i="3"/>
  <c r="J1310" i="3"/>
  <c r="I1310" i="3"/>
  <c r="T1310" i="3" s="1"/>
  <c r="U1310" i="3" s="1"/>
  <c r="V1310" i="3" s="1"/>
  <c r="W1310" i="3" s="1"/>
  <c r="X1310" i="3" s="1"/>
  <c r="Y1310" i="3" s="1"/>
  <c r="Z1310" i="3" s="1"/>
  <c r="AA1310" i="3" s="1"/>
  <c r="AB1310" i="3" s="1"/>
  <c r="AC1310" i="3" s="1"/>
  <c r="AJ1309" i="3"/>
  <c r="AK1309" i="3" s="1"/>
  <c r="I1309" i="3"/>
  <c r="AJ1308" i="3"/>
  <c r="AK1308" i="3" s="1"/>
  <c r="I1308" i="3"/>
  <c r="AJ1307" i="3"/>
  <c r="AK1307" i="3" s="1"/>
  <c r="J1307" i="3"/>
  <c r="I1307" i="3"/>
  <c r="L1307" i="3" s="1"/>
  <c r="AJ1306" i="3"/>
  <c r="AK1306" i="3" s="1"/>
  <c r="AC1306" i="3"/>
  <c r="L1306" i="3"/>
  <c r="I1306" i="3"/>
  <c r="T1306" i="3" s="1"/>
  <c r="U1306" i="3" s="1"/>
  <c r="V1306" i="3" s="1"/>
  <c r="W1306" i="3" s="1"/>
  <c r="X1306" i="3" s="1"/>
  <c r="Y1306" i="3" s="1"/>
  <c r="Z1306" i="3" s="1"/>
  <c r="AA1306" i="3" s="1"/>
  <c r="AB1306" i="3" s="1"/>
  <c r="AJ1305" i="3"/>
  <c r="AK1305" i="3" s="1"/>
  <c r="I1305" i="3"/>
  <c r="T1305" i="3" s="1"/>
  <c r="U1305" i="3" s="1"/>
  <c r="V1305" i="3" s="1"/>
  <c r="W1305" i="3" s="1"/>
  <c r="X1305" i="3" s="1"/>
  <c r="Y1305" i="3" s="1"/>
  <c r="Z1305" i="3" s="1"/>
  <c r="AA1305" i="3" s="1"/>
  <c r="AB1305" i="3" s="1"/>
  <c r="AC1305" i="3" s="1"/>
  <c r="AJ1304" i="3"/>
  <c r="AK1304" i="3" s="1"/>
  <c r="I1304" i="3"/>
  <c r="AJ1303" i="3"/>
  <c r="AK1303" i="3" s="1"/>
  <c r="M1303" i="3"/>
  <c r="N1303" i="3" s="1"/>
  <c r="O1303" i="3" s="1"/>
  <c r="P1303" i="3" s="1"/>
  <c r="Q1303" i="3" s="1"/>
  <c r="R1303" i="3" s="1"/>
  <c r="S1303" i="3" s="1"/>
  <c r="J1303" i="3"/>
  <c r="I1303" i="3"/>
  <c r="L1303" i="3" s="1"/>
  <c r="AJ1302" i="3"/>
  <c r="AK1302" i="3" s="1"/>
  <c r="I1302" i="3"/>
  <c r="T1302" i="3" s="1"/>
  <c r="U1302" i="3" s="1"/>
  <c r="V1302" i="3" s="1"/>
  <c r="W1302" i="3" s="1"/>
  <c r="X1302" i="3" s="1"/>
  <c r="Y1302" i="3" s="1"/>
  <c r="Z1302" i="3" s="1"/>
  <c r="AA1302" i="3" s="1"/>
  <c r="AB1302" i="3" s="1"/>
  <c r="AC1302" i="3" s="1"/>
  <c r="AJ1301" i="3"/>
  <c r="AK1301" i="3" s="1"/>
  <c r="I1301" i="3"/>
  <c r="M1301" i="3" s="1"/>
  <c r="N1301" i="3" s="1"/>
  <c r="O1301" i="3" s="1"/>
  <c r="P1301" i="3" s="1"/>
  <c r="Q1301" i="3" s="1"/>
  <c r="R1301" i="3" s="1"/>
  <c r="S1301" i="3" s="1"/>
  <c r="AJ1300" i="3"/>
  <c r="AK1300" i="3" s="1"/>
  <c r="K1300" i="3"/>
  <c r="I1300" i="3"/>
  <c r="AJ1299" i="3"/>
  <c r="AK1299" i="3" s="1"/>
  <c r="I1299" i="3"/>
  <c r="AJ1298" i="3"/>
  <c r="AK1298" i="3" s="1"/>
  <c r="L1298" i="3"/>
  <c r="K1298" i="3"/>
  <c r="J1298" i="3"/>
  <c r="I1298" i="3"/>
  <c r="T1298" i="3" s="1"/>
  <c r="U1298" i="3" s="1"/>
  <c r="V1298" i="3" s="1"/>
  <c r="W1298" i="3" s="1"/>
  <c r="X1298" i="3" s="1"/>
  <c r="Y1298" i="3" s="1"/>
  <c r="Z1298" i="3" s="1"/>
  <c r="AA1298" i="3" s="1"/>
  <c r="AB1298" i="3" s="1"/>
  <c r="AC1298" i="3" s="1"/>
  <c r="AJ1297" i="3"/>
  <c r="AK1297" i="3" s="1"/>
  <c r="I1297" i="3"/>
  <c r="AJ1296" i="3"/>
  <c r="AK1296" i="3" s="1"/>
  <c r="M1296" i="3"/>
  <c r="N1296" i="3" s="1"/>
  <c r="O1296" i="3" s="1"/>
  <c r="P1296" i="3" s="1"/>
  <c r="Q1296" i="3" s="1"/>
  <c r="R1296" i="3" s="1"/>
  <c r="S1296" i="3" s="1"/>
  <c r="L1296" i="3"/>
  <c r="I1296" i="3"/>
  <c r="T1296" i="3" s="1"/>
  <c r="U1296" i="3" s="1"/>
  <c r="V1296" i="3" s="1"/>
  <c r="W1296" i="3" s="1"/>
  <c r="X1296" i="3" s="1"/>
  <c r="Y1296" i="3" s="1"/>
  <c r="Z1296" i="3" s="1"/>
  <c r="AA1296" i="3" s="1"/>
  <c r="AB1296" i="3" s="1"/>
  <c r="AC1296" i="3" s="1"/>
  <c r="AJ1295" i="3"/>
  <c r="AK1295" i="3" s="1"/>
  <c r="I1295" i="3"/>
  <c r="L1295" i="3" s="1"/>
  <c r="AJ1294" i="3"/>
  <c r="AK1294" i="3" s="1"/>
  <c r="I1294" i="3"/>
  <c r="T1294" i="3" s="1"/>
  <c r="U1294" i="3" s="1"/>
  <c r="V1294" i="3" s="1"/>
  <c r="W1294" i="3" s="1"/>
  <c r="X1294" i="3" s="1"/>
  <c r="Y1294" i="3" s="1"/>
  <c r="Z1294" i="3" s="1"/>
  <c r="AA1294" i="3" s="1"/>
  <c r="AB1294" i="3" s="1"/>
  <c r="AC1294" i="3" s="1"/>
  <c r="AJ1293" i="3"/>
  <c r="AK1293" i="3" s="1"/>
  <c r="I1293" i="3"/>
  <c r="J1293" i="3" s="1"/>
  <c r="AJ1292" i="3"/>
  <c r="AK1292" i="3" s="1"/>
  <c r="K1292" i="3"/>
  <c r="I1292" i="3"/>
  <c r="T1292" i="3" s="1"/>
  <c r="U1292" i="3" s="1"/>
  <c r="V1292" i="3" s="1"/>
  <c r="W1292" i="3" s="1"/>
  <c r="X1292" i="3" s="1"/>
  <c r="Y1292" i="3" s="1"/>
  <c r="Z1292" i="3" s="1"/>
  <c r="AA1292" i="3" s="1"/>
  <c r="AB1292" i="3" s="1"/>
  <c r="AC1292" i="3" s="1"/>
  <c r="AJ1291" i="3"/>
  <c r="AK1291" i="3" s="1"/>
  <c r="M1291" i="3"/>
  <c r="N1291" i="3" s="1"/>
  <c r="O1291" i="3" s="1"/>
  <c r="P1291" i="3" s="1"/>
  <c r="Q1291" i="3" s="1"/>
  <c r="R1291" i="3" s="1"/>
  <c r="S1291" i="3" s="1"/>
  <c r="J1291" i="3"/>
  <c r="I1291" i="3"/>
  <c r="L1291" i="3" s="1"/>
  <c r="AJ1290" i="3"/>
  <c r="AK1290" i="3" s="1"/>
  <c r="I1290" i="3"/>
  <c r="AJ1289" i="3"/>
  <c r="AK1289" i="3" s="1"/>
  <c r="I1289" i="3"/>
  <c r="J1289" i="3" s="1"/>
  <c r="AJ1288" i="3"/>
  <c r="AK1288" i="3" s="1"/>
  <c r="L1288" i="3"/>
  <c r="I1288" i="3"/>
  <c r="T1288" i="3" s="1"/>
  <c r="U1288" i="3" s="1"/>
  <c r="V1288" i="3" s="1"/>
  <c r="W1288" i="3" s="1"/>
  <c r="X1288" i="3" s="1"/>
  <c r="Y1288" i="3" s="1"/>
  <c r="Z1288" i="3" s="1"/>
  <c r="AA1288" i="3" s="1"/>
  <c r="AB1288" i="3" s="1"/>
  <c r="AC1288" i="3" s="1"/>
  <c r="AJ1287" i="3"/>
  <c r="AK1287" i="3" s="1"/>
  <c r="J1287" i="3"/>
  <c r="I1287" i="3"/>
  <c r="L1287" i="3" s="1"/>
  <c r="AJ1286" i="3"/>
  <c r="AK1286" i="3" s="1"/>
  <c r="I1286" i="3"/>
  <c r="T1286" i="3" s="1"/>
  <c r="U1286" i="3" s="1"/>
  <c r="V1286" i="3" s="1"/>
  <c r="W1286" i="3" s="1"/>
  <c r="X1286" i="3" s="1"/>
  <c r="Y1286" i="3" s="1"/>
  <c r="Z1286" i="3" s="1"/>
  <c r="AA1286" i="3" s="1"/>
  <c r="AB1286" i="3" s="1"/>
  <c r="AC1286" i="3" s="1"/>
  <c r="AJ1285" i="3"/>
  <c r="AK1285" i="3" s="1"/>
  <c r="I1285" i="3"/>
  <c r="M1285" i="3" s="1"/>
  <c r="N1285" i="3" s="1"/>
  <c r="O1285" i="3" s="1"/>
  <c r="P1285" i="3" s="1"/>
  <c r="Q1285" i="3" s="1"/>
  <c r="R1285" i="3" s="1"/>
  <c r="S1285" i="3" s="1"/>
  <c r="AJ1284" i="3"/>
  <c r="AK1284" i="3" s="1"/>
  <c r="I1284" i="3"/>
  <c r="T1284" i="3" s="1"/>
  <c r="U1284" i="3" s="1"/>
  <c r="V1284" i="3" s="1"/>
  <c r="W1284" i="3" s="1"/>
  <c r="X1284" i="3" s="1"/>
  <c r="Y1284" i="3" s="1"/>
  <c r="Z1284" i="3" s="1"/>
  <c r="AA1284" i="3" s="1"/>
  <c r="AB1284" i="3" s="1"/>
  <c r="AC1284" i="3" s="1"/>
  <c r="AJ1283" i="3"/>
  <c r="AK1283" i="3" s="1"/>
  <c r="I1283" i="3"/>
  <c r="AJ1282" i="3"/>
  <c r="AK1282" i="3" s="1"/>
  <c r="I1282" i="3"/>
  <c r="T1282" i="3" s="1"/>
  <c r="U1282" i="3" s="1"/>
  <c r="V1282" i="3" s="1"/>
  <c r="W1282" i="3" s="1"/>
  <c r="X1282" i="3" s="1"/>
  <c r="Y1282" i="3" s="1"/>
  <c r="Z1282" i="3" s="1"/>
  <c r="AA1282" i="3" s="1"/>
  <c r="AB1282" i="3" s="1"/>
  <c r="AC1282" i="3" s="1"/>
  <c r="AJ1281" i="3"/>
  <c r="AK1281" i="3" s="1"/>
  <c r="I1281" i="3"/>
  <c r="AJ1280" i="3"/>
  <c r="AK1280" i="3" s="1"/>
  <c r="L1280" i="3"/>
  <c r="K1280" i="3"/>
  <c r="I1280" i="3"/>
  <c r="T1280" i="3" s="1"/>
  <c r="U1280" i="3" s="1"/>
  <c r="V1280" i="3" s="1"/>
  <c r="W1280" i="3" s="1"/>
  <c r="X1280" i="3" s="1"/>
  <c r="Y1280" i="3" s="1"/>
  <c r="Z1280" i="3" s="1"/>
  <c r="AA1280" i="3" s="1"/>
  <c r="AB1280" i="3" s="1"/>
  <c r="AC1280" i="3" s="1"/>
  <c r="AJ1279" i="3"/>
  <c r="AK1279" i="3" s="1"/>
  <c r="I1279" i="3"/>
  <c r="L1279" i="3" s="1"/>
  <c r="AJ1278" i="3"/>
  <c r="AK1278" i="3" s="1"/>
  <c r="I1278" i="3"/>
  <c r="AJ1277" i="3"/>
  <c r="AK1277" i="3" s="1"/>
  <c r="I1277" i="3"/>
  <c r="T1277" i="3" s="1"/>
  <c r="U1277" i="3" s="1"/>
  <c r="V1277" i="3" s="1"/>
  <c r="W1277" i="3" s="1"/>
  <c r="X1277" i="3" s="1"/>
  <c r="Y1277" i="3" s="1"/>
  <c r="Z1277" i="3" s="1"/>
  <c r="AA1277" i="3" s="1"/>
  <c r="AB1277" i="3" s="1"/>
  <c r="AC1277" i="3" s="1"/>
  <c r="AJ1276" i="3"/>
  <c r="AK1276" i="3" s="1"/>
  <c r="J1276" i="3"/>
  <c r="I1276" i="3"/>
  <c r="T1276" i="3" s="1"/>
  <c r="U1276" i="3" s="1"/>
  <c r="V1276" i="3" s="1"/>
  <c r="W1276" i="3" s="1"/>
  <c r="X1276" i="3" s="1"/>
  <c r="Y1276" i="3" s="1"/>
  <c r="Z1276" i="3" s="1"/>
  <c r="AA1276" i="3" s="1"/>
  <c r="AB1276" i="3" s="1"/>
  <c r="AC1276" i="3" s="1"/>
  <c r="AJ1275" i="3"/>
  <c r="AK1275" i="3" s="1"/>
  <c r="I1275" i="3"/>
  <c r="AJ1274" i="3"/>
  <c r="AK1274" i="3" s="1"/>
  <c r="I1274" i="3"/>
  <c r="AJ1273" i="3"/>
  <c r="AK1273" i="3" s="1"/>
  <c r="U1273" i="3"/>
  <c r="V1273" i="3" s="1"/>
  <c r="W1273" i="3" s="1"/>
  <c r="X1273" i="3" s="1"/>
  <c r="Y1273" i="3" s="1"/>
  <c r="Z1273" i="3" s="1"/>
  <c r="AA1273" i="3" s="1"/>
  <c r="AB1273" i="3" s="1"/>
  <c r="AC1273" i="3" s="1"/>
  <c r="M1273" i="3"/>
  <c r="N1273" i="3" s="1"/>
  <c r="O1273" i="3" s="1"/>
  <c r="P1273" i="3" s="1"/>
  <c r="Q1273" i="3" s="1"/>
  <c r="R1273" i="3" s="1"/>
  <c r="S1273" i="3" s="1"/>
  <c r="I1273" i="3"/>
  <c r="T1273" i="3" s="1"/>
  <c r="AJ1272" i="3"/>
  <c r="AK1272" i="3" s="1"/>
  <c r="M1272" i="3"/>
  <c r="N1272" i="3" s="1"/>
  <c r="O1272" i="3" s="1"/>
  <c r="P1272" i="3" s="1"/>
  <c r="Q1272" i="3" s="1"/>
  <c r="R1272" i="3" s="1"/>
  <c r="S1272" i="3" s="1"/>
  <c r="I1272" i="3"/>
  <c r="T1272" i="3" s="1"/>
  <c r="U1272" i="3" s="1"/>
  <c r="V1272" i="3" s="1"/>
  <c r="W1272" i="3" s="1"/>
  <c r="X1272" i="3" s="1"/>
  <c r="Y1272" i="3" s="1"/>
  <c r="Z1272" i="3" s="1"/>
  <c r="AA1272" i="3" s="1"/>
  <c r="AB1272" i="3" s="1"/>
  <c r="AC1272" i="3" s="1"/>
  <c r="AJ1271" i="3"/>
  <c r="AK1271" i="3" s="1"/>
  <c r="J1271" i="3"/>
  <c r="I1271" i="3"/>
  <c r="L1271" i="3" s="1"/>
  <c r="AJ1270" i="3"/>
  <c r="AK1270" i="3" s="1"/>
  <c r="M1270" i="3"/>
  <c r="N1270" i="3" s="1"/>
  <c r="O1270" i="3" s="1"/>
  <c r="P1270" i="3" s="1"/>
  <c r="Q1270" i="3" s="1"/>
  <c r="R1270" i="3" s="1"/>
  <c r="S1270" i="3" s="1"/>
  <c r="I1270" i="3"/>
  <c r="AJ1269" i="3"/>
  <c r="AK1269" i="3" s="1"/>
  <c r="I1269" i="3"/>
  <c r="T1269" i="3" s="1"/>
  <c r="U1269" i="3" s="1"/>
  <c r="V1269" i="3" s="1"/>
  <c r="W1269" i="3" s="1"/>
  <c r="X1269" i="3" s="1"/>
  <c r="Y1269" i="3" s="1"/>
  <c r="Z1269" i="3" s="1"/>
  <c r="AA1269" i="3" s="1"/>
  <c r="AB1269" i="3" s="1"/>
  <c r="AC1269" i="3" s="1"/>
  <c r="AJ1268" i="3"/>
  <c r="AK1268" i="3" s="1"/>
  <c r="M1268" i="3"/>
  <c r="N1268" i="3" s="1"/>
  <c r="O1268" i="3" s="1"/>
  <c r="P1268" i="3" s="1"/>
  <c r="Q1268" i="3" s="1"/>
  <c r="R1268" i="3" s="1"/>
  <c r="S1268" i="3" s="1"/>
  <c r="L1268" i="3"/>
  <c r="I1268" i="3"/>
  <c r="AJ1267" i="3"/>
  <c r="AK1267" i="3" s="1"/>
  <c r="I1267" i="3"/>
  <c r="L1267" i="3" s="1"/>
  <c r="AJ1266" i="3"/>
  <c r="AK1266" i="3" s="1"/>
  <c r="L1266" i="3"/>
  <c r="I1266" i="3"/>
  <c r="AJ1265" i="3"/>
  <c r="AK1265" i="3" s="1"/>
  <c r="M1265" i="3"/>
  <c r="N1265" i="3" s="1"/>
  <c r="O1265" i="3" s="1"/>
  <c r="P1265" i="3" s="1"/>
  <c r="Q1265" i="3" s="1"/>
  <c r="R1265" i="3" s="1"/>
  <c r="S1265" i="3" s="1"/>
  <c r="AD1265" i="3" s="1"/>
  <c r="I1265" i="3"/>
  <c r="T1265" i="3" s="1"/>
  <c r="U1265" i="3" s="1"/>
  <c r="V1265" i="3" s="1"/>
  <c r="W1265" i="3" s="1"/>
  <c r="X1265" i="3" s="1"/>
  <c r="Y1265" i="3" s="1"/>
  <c r="Z1265" i="3" s="1"/>
  <c r="AA1265" i="3" s="1"/>
  <c r="AB1265" i="3" s="1"/>
  <c r="AC1265" i="3" s="1"/>
  <c r="AJ1264" i="3"/>
  <c r="AK1264" i="3" s="1"/>
  <c r="M1264" i="3"/>
  <c r="N1264" i="3" s="1"/>
  <c r="O1264" i="3" s="1"/>
  <c r="P1264" i="3" s="1"/>
  <c r="Q1264" i="3" s="1"/>
  <c r="R1264" i="3" s="1"/>
  <c r="S1264" i="3" s="1"/>
  <c r="J1264" i="3"/>
  <c r="I1264" i="3"/>
  <c r="T1264" i="3" s="1"/>
  <c r="U1264" i="3" s="1"/>
  <c r="V1264" i="3" s="1"/>
  <c r="W1264" i="3" s="1"/>
  <c r="X1264" i="3" s="1"/>
  <c r="Y1264" i="3" s="1"/>
  <c r="Z1264" i="3" s="1"/>
  <c r="AA1264" i="3" s="1"/>
  <c r="AB1264" i="3" s="1"/>
  <c r="AC1264" i="3" s="1"/>
  <c r="AJ1263" i="3"/>
  <c r="AK1263" i="3" s="1"/>
  <c r="M1263" i="3"/>
  <c r="N1263" i="3" s="1"/>
  <c r="O1263" i="3" s="1"/>
  <c r="P1263" i="3" s="1"/>
  <c r="Q1263" i="3" s="1"/>
  <c r="R1263" i="3" s="1"/>
  <c r="S1263" i="3" s="1"/>
  <c r="J1263" i="3"/>
  <c r="I1263" i="3"/>
  <c r="L1263" i="3" s="1"/>
  <c r="AJ1262" i="3"/>
  <c r="AK1262" i="3" s="1"/>
  <c r="L1262" i="3"/>
  <c r="I1262" i="3"/>
  <c r="T1262" i="3" s="1"/>
  <c r="U1262" i="3" s="1"/>
  <c r="V1262" i="3" s="1"/>
  <c r="W1262" i="3" s="1"/>
  <c r="X1262" i="3" s="1"/>
  <c r="Y1262" i="3" s="1"/>
  <c r="Z1262" i="3" s="1"/>
  <c r="AA1262" i="3" s="1"/>
  <c r="AB1262" i="3" s="1"/>
  <c r="AC1262" i="3" s="1"/>
  <c r="AJ1261" i="3"/>
  <c r="AK1261" i="3" s="1"/>
  <c r="I1261" i="3"/>
  <c r="AJ1260" i="3"/>
  <c r="AK1260" i="3" s="1"/>
  <c r="I1260" i="3"/>
  <c r="T1260" i="3" s="1"/>
  <c r="U1260" i="3" s="1"/>
  <c r="V1260" i="3" s="1"/>
  <c r="W1260" i="3" s="1"/>
  <c r="X1260" i="3" s="1"/>
  <c r="Y1260" i="3" s="1"/>
  <c r="Z1260" i="3" s="1"/>
  <c r="AA1260" i="3" s="1"/>
  <c r="AB1260" i="3" s="1"/>
  <c r="AC1260" i="3" s="1"/>
  <c r="AJ1259" i="3"/>
  <c r="AK1259" i="3" s="1"/>
  <c r="I1259" i="3"/>
  <c r="AJ1258" i="3"/>
  <c r="AK1258" i="3" s="1"/>
  <c r="I1258" i="3"/>
  <c r="M1258" i="3" s="1"/>
  <c r="N1258" i="3" s="1"/>
  <c r="O1258" i="3" s="1"/>
  <c r="P1258" i="3" s="1"/>
  <c r="Q1258" i="3" s="1"/>
  <c r="R1258" i="3" s="1"/>
  <c r="S1258" i="3" s="1"/>
  <c r="AJ1257" i="3"/>
  <c r="AK1257" i="3" s="1"/>
  <c r="T1257" i="3"/>
  <c r="U1257" i="3" s="1"/>
  <c r="V1257" i="3" s="1"/>
  <c r="W1257" i="3" s="1"/>
  <c r="X1257" i="3" s="1"/>
  <c r="Y1257" i="3" s="1"/>
  <c r="Z1257" i="3" s="1"/>
  <c r="AA1257" i="3" s="1"/>
  <c r="AB1257" i="3" s="1"/>
  <c r="AC1257" i="3" s="1"/>
  <c r="I1257" i="3"/>
  <c r="M1257" i="3" s="1"/>
  <c r="N1257" i="3" s="1"/>
  <c r="O1257" i="3" s="1"/>
  <c r="P1257" i="3" s="1"/>
  <c r="Q1257" i="3" s="1"/>
  <c r="R1257" i="3" s="1"/>
  <c r="S1257" i="3" s="1"/>
  <c r="AJ1256" i="3"/>
  <c r="AK1256" i="3" s="1"/>
  <c r="I1256" i="3"/>
  <c r="AJ1255" i="3"/>
  <c r="AK1255" i="3" s="1"/>
  <c r="I1255" i="3"/>
  <c r="L1255" i="3" s="1"/>
  <c r="AJ1254" i="3"/>
  <c r="AK1254" i="3" s="1"/>
  <c r="AC1254" i="3"/>
  <c r="I1254" i="3"/>
  <c r="T1254" i="3" s="1"/>
  <c r="U1254" i="3" s="1"/>
  <c r="V1254" i="3" s="1"/>
  <c r="W1254" i="3" s="1"/>
  <c r="X1254" i="3" s="1"/>
  <c r="Y1254" i="3" s="1"/>
  <c r="Z1254" i="3" s="1"/>
  <c r="AA1254" i="3" s="1"/>
  <c r="AB1254" i="3" s="1"/>
  <c r="AJ1253" i="3"/>
  <c r="AK1253" i="3" s="1"/>
  <c r="I1253" i="3"/>
  <c r="AJ1252" i="3"/>
  <c r="AK1252" i="3" s="1"/>
  <c r="I1252" i="3"/>
  <c r="AJ1251" i="3"/>
  <c r="AK1251" i="3" s="1"/>
  <c r="J1251" i="3"/>
  <c r="I1251" i="3"/>
  <c r="L1251" i="3" s="1"/>
  <c r="AJ1250" i="3"/>
  <c r="AK1250" i="3" s="1"/>
  <c r="I1250" i="3"/>
  <c r="T1250" i="3" s="1"/>
  <c r="U1250" i="3" s="1"/>
  <c r="V1250" i="3" s="1"/>
  <c r="W1250" i="3" s="1"/>
  <c r="X1250" i="3" s="1"/>
  <c r="Y1250" i="3" s="1"/>
  <c r="Z1250" i="3" s="1"/>
  <c r="AA1250" i="3" s="1"/>
  <c r="AB1250" i="3" s="1"/>
  <c r="AC1250" i="3" s="1"/>
  <c r="AJ1249" i="3"/>
  <c r="AK1249" i="3" s="1"/>
  <c r="I1249" i="3"/>
  <c r="T1249" i="3" s="1"/>
  <c r="U1249" i="3" s="1"/>
  <c r="V1249" i="3" s="1"/>
  <c r="W1249" i="3" s="1"/>
  <c r="X1249" i="3" s="1"/>
  <c r="Y1249" i="3" s="1"/>
  <c r="Z1249" i="3" s="1"/>
  <c r="AA1249" i="3" s="1"/>
  <c r="AB1249" i="3" s="1"/>
  <c r="AC1249" i="3" s="1"/>
  <c r="AK1248" i="3"/>
  <c r="AJ1248" i="3"/>
  <c r="I1248" i="3"/>
  <c r="T1248" i="3" s="1"/>
  <c r="U1248" i="3" s="1"/>
  <c r="V1248" i="3" s="1"/>
  <c r="W1248" i="3" s="1"/>
  <c r="X1248" i="3" s="1"/>
  <c r="Y1248" i="3" s="1"/>
  <c r="Z1248" i="3" s="1"/>
  <c r="AA1248" i="3" s="1"/>
  <c r="AB1248" i="3" s="1"/>
  <c r="AC1248" i="3" s="1"/>
  <c r="AJ1247" i="3"/>
  <c r="AK1247" i="3" s="1"/>
  <c r="I1247" i="3"/>
  <c r="L1247" i="3" s="1"/>
  <c r="AJ1246" i="3"/>
  <c r="AK1246" i="3" s="1"/>
  <c r="K1246" i="3"/>
  <c r="J1246" i="3"/>
  <c r="I1246" i="3"/>
  <c r="T1246" i="3" s="1"/>
  <c r="U1246" i="3" s="1"/>
  <c r="V1246" i="3" s="1"/>
  <c r="W1246" i="3" s="1"/>
  <c r="X1246" i="3" s="1"/>
  <c r="Y1246" i="3" s="1"/>
  <c r="Z1246" i="3" s="1"/>
  <c r="AA1246" i="3" s="1"/>
  <c r="AB1246" i="3" s="1"/>
  <c r="AC1246" i="3" s="1"/>
  <c r="AJ1245" i="3"/>
  <c r="AK1245" i="3" s="1"/>
  <c r="I1245" i="3"/>
  <c r="AJ1244" i="3"/>
  <c r="AK1244" i="3" s="1"/>
  <c r="M1244" i="3"/>
  <c r="N1244" i="3" s="1"/>
  <c r="O1244" i="3" s="1"/>
  <c r="P1244" i="3" s="1"/>
  <c r="Q1244" i="3" s="1"/>
  <c r="R1244" i="3" s="1"/>
  <c r="S1244" i="3" s="1"/>
  <c r="I1244" i="3"/>
  <c r="T1244" i="3" s="1"/>
  <c r="U1244" i="3" s="1"/>
  <c r="V1244" i="3" s="1"/>
  <c r="W1244" i="3" s="1"/>
  <c r="X1244" i="3" s="1"/>
  <c r="Y1244" i="3" s="1"/>
  <c r="Z1244" i="3" s="1"/>
  <c r="AA1244" i="3" s="1"/>
  <c r="AB1244" i="3" s="1"/>
  <c r="AC1244" i="3" s="1"/>
  <c r="AJ1243" i="3"/>
  <c r="AK1243" i="3" s="1"/>
  <c r="I1243" i="3"/>
  <c r="AJ1242" i="3"/>
  <c r="AK1242" i="3" s="1"/>
  <c r="I1242" i="3"/>
  <c r="T1242" i="3" s="1"/>
  <c r="U1242" i="3" s="1"/>
  <c r="V1242" i="3" s="1"/>
  <c r="W1242" i="3" s="1"/>
  <c r="X1242" i="3" s="1"/>
  <c r="Y1242" i="3" s="1"/>
  <c r="Z1242" i="3" s="1"/>
  <c r="AA1242" i="3" s="1"/>
  <c r="AB1242" i="3" s="1"/>
  <c r="AC1242" i="3" s="1"/>
  <c r="AJ1241" i="3"/>
  <c r="AK1241" i="3" s="1"/>
  <c r="I1241" i="3"/>
  <c r="AJ1240" i="3"/>
  <c r="AK1240" i="3" s="1"/>
  <c r="M1240" i="3"/>
  <c r="N1240" i="3" s="1"/>
  <c r="O1240" i="3" s="1"/>
  <c r="P1240" i="3" s="1"/>
  <c r="Q1240" i="3" s="1"/>
  <c r="R1240" i="3" s="1"/>
  <c r="S1240" i="3" s="1"/>
  <c r="L1240" i="3"/>
  <c r="I1240" i="3"/>
  <c r="AJ1239" i="3"/>
  <c r="AK1239" i="3" s="1"/>
  <c r="I1239" i="3"/>
  <c r="L1239" i="3" s="1"/>
  <c r="AJ1238" i="3"/>
  <c r="AK1238" i="3" s="1"/>
  <c r="L1238" i="3"/>
  <c r="J1238" i="3"/>
  <c r="I1238" i="3"/>
  <c r="AJ1237" i="3"/>
  <c r="AK1237" i="3" s="1"/>
  <c r="I1237" i="3"/>
  <c r="J1237" i="3" s="1"/>
  <c r="AJ1236" i="3"/>
  <c r="AK1236" i="3" s="1"/>
  <c r="L1236" i="3"/>
  <c r="J1236" i="3"/>
  <c r="I1236" i="3"/>
  <c r="T1236" i="3" s="1"/>
  <c r="U1236" i="3" s="1"/>
  <c r="V1236" i="3" s="1"/>
  <c r="W1236" i="3" s="1"/>
  <c r="X1236" i="3" s="1"/>
  <c r="Y1236" i="3" s="1"/>
  <c r="Z1236" i="3" s="1"/>
  <c r="AA1236" i="3" s="1"/>
  <c r="AB1236" i="3" s="1"/>
  <c r="AC1236" i="3" s="1"/>
  <c r="AJ1235" i="3"/>
  <c r="AK1235" i="3" s="1"/>
  <c r="I1235" i="3"/>
  <c r="L1235" i="3" s="1"/>
  <c r="AJ1234" i="3"/>
  <c r="AK1234" i="3" s="1"/>
  <c r="I1234" i="3"/>
  <c r="AJ1233" i="3"/>
  <c r="AK1233" i="3" s="1"/>
  <c r="M1233" i="3"/>
  <c r="N1233" i="3" s="1"/>
  <c r="O1233" i="3" s="1"/>
  <c r="P1233" i="3" s="1"/>
  <c r="Q1233" i="3" s="1"/>
  <c r="R1233" i="3" s="1"/>
  <c r="S1233" i="3" s="1"/>
  <c r="I1233" i="3"/>
  <c r="AJ1232" i="3"/>
  <c r="AK1232" i="3" s="1"/>
  <c r="I1232" i="3"/>
  <c r="T1232" i="3" s="1"/>
  <c r="U1232" i="3" s="1"/>
  <c r="V1232" i="3" s="1"/>
  <c r="W1232" i="3" s="1"/>
  <c r="X1232" i="3" s="1"/>
  <c r="Y1232" i="3" s="1"/>
  <c r="Z1232" i="3" s="1"/>
  <c r="AA1232" i="3" s="1"/>
  <c r="AB1232" i="3" s="1"/>
  <c r="AC1232" i="3" s="1"/>
  <c r="AJ1231" i="3"/>
  <c r="AK1231" i="3" s="1"/>
  <c r="I1231" i="3"/>
  <c r="L1231" i="3" s="1"/>
  <c r="AJ1230" i="3"/>
  <c r="AK1230" i="3" s="1"/>
  <c r="I1230" i="3"/>
  <c r="AJ1229" i="3"/>
  <c r="AK1229" i="3" s="1"/>
  <c r="I1229" i="3"/>
  <c r="M1229" i="3" s="1"/>
  <c r="N1229" i="3" s="1"/>
  <c r="O1229" i="3" s="1"/>
  <c r="P1229" i="3" s="1"/>
  <c r="Q1229" i="3" s="1"/>
  <c r="R1229" i="3" s="1"/>
  <c r="S1229" i="3" s="1"/>
  <c r="AJ1228" i="3"/>
  <c r="AK1228" i="3" s="1"/>
  <c r="I1228" i="3"/>
  <c r="T1228" i="3" s="1"/>
  <c r="U1228" i="3" s="1"/>
  <c r="V1228" i="3" s="1"/>
  <c r="W1228" i="3" s="1"/>
  <c r="X1228" i="3" s="1"/>
  <c r="Y1228" i="3" s="1"/>
  <c r="Z1228" i="3" s="1"/>
  <c r="AA1228" i="3" s="1"/>
  <c r="AB1228" i="3" s="1"/>
  <c r="AC1228" i="3" s="1"/>
  <c r="AJ1227" i="3"/>
  <c r="AK1227" i="3" s="1"/>
  <c r="J1227" i="3"/>
  <c r="I1227" i="3"/>
  <c r="L1227" i="3" s="1"/>
  <c r="AJ1226" i="3"/>
  <c r="AK1226" i="3" s="1"/>
  <c r="V1226" i="3"/>
  <c r="W1226" i="3" s="1"/>
  <c r="X1226" i="3" s="1"/>
  <c r="Y1226" i="3" s="1"/>
  <c r="Z1226" i="3" s="1"/>
  <c r="AA1226" i="3" s="1"/>
  <c r="AB1226" i="3" s="1"/>
  <c r="AC1226" i="3" s="1"/>
  <c r="I1226" i="3"/>
  <c r="T1226" i="3" s="1"/>
  <c r="U1226" i="3" s="1"/>
  <c r="AJ1225" i="3"/>
  <c r="AK1225" i="3" s="1"/>
  <c r="I1225" i="3"/>
  <c r="T1225" i="3" s="1"/>
  <c r="U1225" i="3" s="1"/>
  <c r="V1225" i="3" s="1"/>
  <c r="W1225" i="3" s="1"/>
  <c r="X1225" i="3" s="1"/>
  <c r="Y1225" i="3" s="1"/>
  <c r="Z1225" i="3" s="1"/>
  <c r="AA1225" i="3" s="1"/>
  <c r="AB1225" i="3" s="1"/>
  <c r="AC1225" i="3" s="1"/>
  <c r="AK1224" i="3"/>
  <c r="AJ1224" i="3"/>
  <c r="I1224" i="3"/>
  <c r="AJ1223" i="3"/>
  <c r="AK1223" i="3" s="1"/>
  <c r="J1223" i="3"/>
  <c r="I1223" i="3"/>
  <c r="L1223" i="3" s="1"/>
  <c r="AJ1222" i="3"/>
  <c r="AK1222" i="3" s="1"/>
  <c r="M1222" i="3"/>
  <c r="N1222" i="3" s="1"/>
  <c r="O1222" i="3" s="1"/>
  <c r="P1222" i="3" s="1"/>
  <c r="Q1222" i="3" s="1"/>
  <c r="R1222" i="3" s="1"/>
  <c r="S1222" i="3" s="1"/>
  <c r="L1222" i="3"/>
  <c r="K1222" i="3"/>
  <c r="J1222" i="3"/>
  <c r="I1222" i="3"/>
  <c r="T1222" i="3" s="1"/>
  <c r="U1222" i="3" s="1"/>
  <c r="V1222" i="3" s="1"/>
  <c r="W1222" i="3" s="1"/>
  <c r="X1222" i="3" s="1"/>
  <c r="Y1222" i="3" s="1"/>
  <c r="Z1222" i="3" s="1"/>
  <c r="AA1222" i="3" s="1"/>
  <c r="AB1222" i="3" s="1"/>
  <c r="AC1222" i="3" s="1"/>
  <c r="AJ1221" i="3"/>
  <c r="AK1221" i="3" s="1"/>
  <c r="T1221" i="3"/>
  <c r="U1221" i="3" s="1"/>
  <c r="V1221" i="3" s="1"/>
  <c r="W1221" i="3" s="1"/>
  <c r="X1221" i="3" s="1"/>
  <c r="Y1221" i="3" s="1"/>
  <c r="Z1221" i="3" s="1"/>
  <c r="AA1221" i="3" s="1"/>
  <c r="AB1221" i="3" s="1"/>
  <c r="AC1221" i="3" s="1"/>
  <c r="I1221" i="3"/>
  <c r="AJ1220" i="3"/>
  <c r="AK1220" i="3" s="1"/>
  <c r="M1220" i="3"/>
  <c r="N1220" i="3" s="1"/>
  <c r="O1220" i="3" s="1"/>
  <c r="P1220" i="3" s="1"/>
  <c r="Q1220" i="3" s="1"/>
  <c r="R1220" i="3" s="1"/>
  <c r="S1220" i="3" s="1"/>
  <c r="K1220" i="3"/>
  <c r="J1220" i="3"/>
  <c r="I1220" i="3"/>
  <c r="T1220" i="3" s="1"/>
  <c r="U1220" i="3" s="1"/>
  <c r="V1220" i="3" s="1"/>
  <c r="W1220" i="3" s="1"/>
  <c r="X1220" i="3" s="1"/>
  <c r="Y1220" i="3" s="1"/>
  <c r="Z1220" i="3" s="1"/>
  <c r="AA1220" i="3" s="1"/>
  <c r="AB1220" i="3" s="1"/>
  <c r="AC1220" i="3" s="1"/>
  <c r="AJ1219" i="3"/>
  <c r="AK1219" i="3" s="1"/>
  <c r="M1219" i="3"/>
  <c r="N1219" i="3" s="1"/>
  <c r="O1219" i="3" s="1"/>
  <c r="P1219" i="3" s="1"/>
  <c r="Q1219" i="3" s="1"/>
  <c r="R1219" i="3" s="1"/>
  <c r="S1219" i="3" s="1"/>
  <c r="I1219" i="3"/>
  <c r="L1219" i="3" s="1"/>
  <c r="AJ1218" i="3"/>
  <c r="AK1218" i="3" s="1"/>
  <c r="M1218" i="3"/>
  <c r="N1218" i="3" s="1"/>
  <c r="O1218" i="3" s="1"/>
  <c r="P1218" i="3" s="1"/>
  <c r="Q1218" i="3" s="1"/>
  <c r="R1218" i="3" s="1"/>
  <c r="S1218" i="3" s="1"/>
  <c r="J1218" i="3"/>
  <c r="I1218" i="3"/>
  <c r="T1218" i="3" s="1"/>
  <c r="U1218" i="3" s="1"/>
  <c r="V1218" i="3" s="1"/>
  <c r="W1218" i="3" s="1"/>
  <c r="X1218" i="3" s="1"/>
  <c r="Y1218" i="3" s="1"/>
  <c r="Z1218" i="3" s="1"/>
  <c r="AA1218" i="3" s="1"/>
  <c r="AB1218" i="3" s="1"/>
  <c r="AC1218" i="3" s="1"/>
  <c r="AJ1217" i="3"/>
  <c r="AK1217" i="3" s="1"/>
  <c r="S1217" i="3"/>
  <c r="M1217" i="3"/>
  <c r="N1217" i="3" s="1"/>
  <c r="O1217" i="3" s="1"/>
  <c r="P1217" i="3" s="1"/>
  <c r="Q1217" i="3" s="1"/>
  <c r="R1217" i="3" s="1"/>
  <c r="I1217" i="3"/>
  <c r="T1217" i="3" s="1"/>
  <c r="U1217" i="3" s="1"/>
  <c r="V1217" i="3" s="1"/>
  <c r="W1217" i="3" s="1"/>
  <c r="X1217" i="3" s="1"/>
  <c r="Y1217" i="3" s="1"/>
  <c r="Z1217" i="3" s="1"/>
  <c r="AA1217" i="3" s="1"/>
  <c r="AB1217" i="3" s="1"/>
  <c r="AC1217" i="3" s="1"/>
  <c r="AJ1216" i="3"/>
  <c r="AK1216" i="3" s="1"/>
  <c r="I1216" i="3"/>
  <c r="AJ1215" i="3"/>
  <c r="AK1215" i="3" s="1"/>
  <c r="J1215" i="3"/>
  <c r="I1215" i="3"/>
  <c r="L1215" i="3" s="1"/>
  <c r="AJ1214" i="3"/>
  <c r="AK1214" i="3" s="1"/>
  <c r="M1214" i="3"/>
  <c r="N1214" i="3" s="1"/>
  <c r="O1214" i="3" s="1"/>
  <c r="P1214" i="3" s="1"/>
  <c r="Q1214" i="3" s="1"/>
  <c r="R1214" i="3" s="1"/>
  <c r="S1214" i="3" s="1"/>
  <c r="I1214" i="3"/>
  <c r="AJ1213" i="3"/>
  <c r="AK1213" i="3" s="1"/>
  <c r="M1213" i="3"/>
  <c r="N1213" i="3" s="1"/>
  <c r="O1213" i="3" s="1"/>
  <c r="P1213" i="3" s="1"/>
  <c r="Q1213" i="3" s="1"/>
  <c r="R1213" i="3" s="1"/>
  <c r="S1213" i="3" s="1"/>
  <c r="J1213" i="3"/>
  <c r="I1213" i="3"/>
  <c r="T1213" i="3" s="1"/>
  <c r="U1213" i="3" s="1"/>
  <c r="V1213" i="3" s="1"/>
  <c r="W1213" i="3" s="1"/>
  <c r="X1213" i="3" s="1"/>
  <c r="Y1213" i="3" s="1"/>
  <c r="Z1213" i="3" s="1"/>
  <c r="AA1213" i="3" s="1"/>
  <c r="AB1213" i="3" s="1"/>
  <c r="AC1213" i="3" s="1"/>
  <c r="AJ1212" i="3"/>
  <c r="AK1212" i="3" s="1"/>
  <c r="I1212" i="3"/>
  <c r="J1212" i="3" s="1"/>
  <c r="AJ1211" i="3"/>
  <c r="AK1211" i="3" s="1"/>
  <c r="I1211" i="3"/>
  <c r="M1211" i="3" s="1"/>
  <c r="N1211" i="3" s="1"/>
  <c r="O1211" i="3" s="1"/>
  <c r="P1211" i="3" s="1"/>
  <c r="Q1211" i="3" s="1"/>
  <c r="R1211" i="3" s="1"/>
  <c r="S1211" i="3" s="1"/>
  <c r="AJ1210" i="3"/>
  <c r="AK1210" i="3" s="1"/>
  <c r="M1210" i="3"/>
  <c r="N1210" i="3" s="1"/>
  <c r="O1210" i="3" s="1"/>
  <c r="P1210" i="3" s="1"/>
  <c r="Q1210" i="3" s="1"/>
  <c r="R1210" i="3" s="1"/>
  <c r="S1210" i="3" s="1"/>
  <c r="I1210" i="3"/>
  <c r="AJ1209" i="3"/>
  <c r="AK1209" i="3" s="1"/>
  <c r="J1209" i="3"/>
  <c r="I1209" i="3"/>
  <c r="M1209" i="3" s="1"/>
  <c r="N1209" i="3" s="1"/>
  <c r="O1209" i="3" s="1"/>
  <c r="P1209" i="3" s="1"/>
  <c r="Q1209" i="3" s="1"/>
  <c r="R1209" i="3" s="1"/>
  <c r="S1209" i="3" s="1"/>
  <c r="AJ1208" i="3"/>
  <c r="AK1208" i="3" s="1"/>
  <c r="L1208" i="3"/>
  <c r="I1208" i="3"/>
  <c r="M1208" i="3" s="1"/>
  <c r="N1208" i="3" s="1"/>
  <c r="O1208" i="3" s="1"/>
  <c r="P1208" i="3" s="1"/>
  <c r="Q1208" i="3" s="1"/>
  <c r="R1208" i="3" s="1"/>
  <c r="S1208" i="3" s="1"/>
  <c r="AJ1207" i="3"/>
  <c r="AK1207" i="3" s="1"/>
  <c r="M1207" i="3"/>
  <c r="N1207" i="3" s="1"/>
  <c r="O1207" i="3" s="1"/>
  <c r="P1207" i="3" s="1"/>
  <c r="Q1207" i="3" s="1"/>
  <c r="R1207" i="3" s="1"/>
  <c r="S1207" i="3" s="1"/>
  <c r="I1207" i="3"/>
  <c r="J1207" i="3" s="1"/>
  <c r="AJ1206" i="3"/>
  <c r="AK1206" i="3" s="1"/>
  <c r="I1206" i="3"/>
  <c r="AJ1205" i="3"/>
  <c r="AK1205" i="3" s="1"/>
  <c r="I1205" i="3"/>
  <c r="AJ1204" i="3"/>
  <c r="AK1204" i="3" s="1"/>
  <c r="I1204" i="3"/>
  <c r="T1204" i="3" s="1"/>
  <c r="U1204" i="3" s="1"/>
  <c r="V1204" i="3" s="1"/>
  <c r="W1204" i="3" s="1"/>
  <c r="X1204" i="3" s="1"/>
  <c r="Y1204" i="3" s="1"/>
  <c r="Z1204" i="3" s="1"/>
  <c r="AA1204" i="3" s="1"/>
  <c r="AB1204" i="3" s="1"/>
  <c r="AC1204" i="3" s="1"/>
  <c r="AJ1203" i="3"/>
  <c r="AK1203" i="3" s="1"/>
  <c r="I1203" i="3"/>
  <c r="AJ1202" i="3"/>
  <c r="AK1202" i="3" s="1"/>
  <c r="L1202" i="3"/>
  <c r="I1202" i="3"/>
  <c r="AJ1201" i="3"/>
  <c r="AK1201" i="3" s="1"/>
  <c r="I1201" i="3"/>
  <c r="AJ1200" i="3"/>
  <c r="AK1200" i="3" s="1"/>
  <c r="I1200" i="3"/>
  <c r="AJ1199" i="3"/>
  <c r="AK1199" i="3" s="1"/>
  <c r="I1199" i="3"/>
  <c r="AJ1198" i="3"/>
  <c r="AK1198" i="3" s="1"/>
  <c r="I1198" i="3"/>
  <c r="AJ1197" i="3"/>
  <c r="AK1197" i="3" s="1"/>
  <c r="I1197" i="3"/>
  <c r="AJ1196" i="3"/>
  <c r="AK1196" i="3" s="1"/>
  <c r="M1196" i="3"/>
  <c r="N1196" i="3" s="1"/>
  <c r="O1196" i="3" s="1"/>
  <c r="P1196" i="3" s="1"/>
  <c r="Q1196" i="3" s="1"/>
  <c r="R1196" i="3" s="1"/>
  <c r="S1196" i="3" s="1"/>
  <c r="AD1196" i="3" s="1"/>
  <c r="K1196" i="3"/>
  <c r="J1196" i="3"/>
  <c r="I1196" i="3"/>
  <c r="T1196" i="3" s="1"/>
  <c r="U1196" i="3" s="1"/>
  <c r="V1196" i="3" s="1"/>
  <c r="W1196" i="3" s="1"/>
  <c r="X1196" i="3" s="1"/>
  <c r="Y1196" i="3" s="1"/>
  <c r="Z1196" i="3" s="1"/>
  <c r="AA1196" i="3" s="1"/>
  <c r="AB1196" i="3" s="1"/>
  <c r="AC1196" i="3" s="1"/>
  <c r="AJ1195" i="3"/>
  <c r="AK1195" i="3" s="1"/>
  <c r="J1195" i="3"/>
  <c r="I1195" i="3"/>
  <c r="T1195" i="3" s="1"/>
  <c r="U1195" i="3" s="1"/>
  <c r="V1195" i="3" s="1"/>
  <c r="W1195" i="3" s="1"/>
  <c r="X1195" i="3" s="1"/>
  <c r="Y1195" i="3" s="1"/>
  <c r="Z1195" i="3" s="1"/>
  <c r="AA1195" i="3" s="1"/>
  <c r="AB1195" i="3" s="1"/>
  <c r="AC1195" i="3" s="1"/>
  <c r="AJ1194" i="3"/>
  <c r="AK1194" i="3" s="1"/>
  <c r="I1194" i="3"/>
  <c r="M1194" i="3" s="1"/>
  <c r="N1194" i="3" s="1"/>
  <c r="O1194" i="3" s="1"/>
  <c r="P1194" i="3" s="1"/>
  <c r="Q1194" i="3" s="1"/>
  <c r="R1194" i="3" s="1"/>
  <c r="S1194" i="3" s="1"/>
  <c r="AJ1193" i="3"/>
  <c r="AK1193" i="3" s="1"/>
  <c r="J1193" i="3"/>
  <c r="I1193" i="3"/>
  <c r="T1193" i="3" s="1"/>
  <c r="U1193" i="3" s="1"/>
  <c r="V1193" i="3" s="1"/>
  <c r="W1193" i="3" s="1"/>
  <c r="X1193" i="3" s="1"/>
  <c r="Y1193" i="3" s="1"/>
  <c r="Z1193" i="3" s="1"/>
  <c r="AA1193" i="3" s="1"/>
  <c r="AB1193" i="3" s="1"/>
  <c r="AC1193" i="3" s="1"/>
  <c r="AJ1192" i="3"/>
  <c r="AK1192" i="3" s="1"/>
  <c r="L1192" i="3"/>
  <c r="J1192" i="3"/>
  <c r="I1192" i="3"/>
  <c r="T1192" i="3" s="1"/>
  <c r="U1192" i="3" s="1"/>
  <c r="V1192" i="3" s="1"/>
  <c r="W1192" i="3" s="1"/>
  <c r="X1192" i="3" s="1"/>
  <c r="Y1192" i="3" s="1"/>
  <c r="Z1192" i="3" s="1"/>
  <c r="AA1192" i="3" s="1"/>
  <c r="AB1192" i="3" s="1"/>
  <c r="AC1192" i="3" s="1"/>
  <c r="AJ1191" i="3"/>
  <c r="AK1191" i="3" s="1"/>
  <c r="I1191" i="3"/>
  <c r="K1191" i="3" s="1"/>
  <c r="AJ1190" i="3"/>
  <c r="AK1190" i="3" s="1"/>
  <c r="M1190" i="3"/>
  <c r="N1190" i="3" s="1"/>
  <c r="O1190" i="3" s="1"/>
  <c r="P1190" i="3" s="1"/>
  <c r="Q1190" i="3" s="1"/>
  <c r="R1190" i="3" s="1"/>
  <c r="S1190" i="3" s="1"/>
  <c r="J1190" i="3"/>
  <c r="I1190" i="3"/>
  <c r="AJ1189" i="3"/>
  <c r="AK1189" i="3" s="1"/>
  <c r="I1189" i="3"/>
  <c r="M1189" i="3" s="1"/>
  <c r="N1189" i="3" s="1"/>
  <c r="O1189" i="3" s="1"/>
  <c r="P1189" i="3" s="1"/>
  <c r="Q1189" i="3" s="1"/>
  <c r="R1189" i="3" s="1"/>
  <c r="S1189" i="3" s="1"/>
  <c r="AJ1188" i="3"/>
  <c r="AK1188" i="3" s="1"/>
  <c r="I1188" i="3"/>
  <c r="M1188" i="3" s="1"/>
  <c r="N1188" i="3" s="1"/>
  <c r="O1188" i="3" s="1"/>
  <c r="P1188" i="3" s="1"/>
  <c r="Q1188" i="3" s="1"/>
  <c r="R1188" i="3" s="1"/>
  <c r="S1188" i="3" s="1"/>
  <c r="AJ1187" i="3"/>
  <c r="AK1187" i="3" s="1"/>
  <c r="I1187" i="3"/>
  <c r="AJ1186" i="3"/>
  <c r="AK1186" i="3" s="1"/>
  <c r="M1186" i="3"/>
  <c r="N1186" i="3" s="1"/>
  <c r="O1186" i="3" s="1"/>
  <c r="P1186" i="3" s="1"/>
  <c r="Q1186" i="3" s="1"/>
  <c r="R1186" i="3" s="1"/>
  <c r="S1186" i="3" s="1"/>
  <c r="J1186" i="3"/>
  <c r="I1186" i="3"/>
  <c r="T1186" i="3" s="1"/>
  <c r="U1186" i="3" s="1"/>
  <c r="V1186" i="3" s="1"/>
  <c r="W1186" i="3" s="1"/>
  <c r="X1186" i="3" s="1"/>
  <c r="Y1186" i="3" s="1"/>
  <c r="Z1186" i="3" s="1"/>
  <c r="AA1186" i="3" s="1"/>
  <c r="AB1186" i="3" s="1"/>
  <c r="AC1186" i="3" s="1"/>
  <c r="AJ1185" i="3"/>
  <c r="AK1185" i="3" s="1"/>
  <c r="I1185" i="3"/>
  <c r="M1185" i="3" s="1"/>
  <c r="N1185" i="3" s="1"/>
  <c r="O1185" i="3" s="1"/>
  <c r="P1185" i="3" s="1"/>
  <c r="Q1185" i="3" s="1"/>
  <c r="R1185" i="3" s="1"/>
  <c r="S1185" i="3" s="1"/>
  <c r="AJ1184" i="3"/>
  <c r="AK1184" i="3" s="1"/>
  <c r="I1184" i="3"/>
  <c r="M1184" i="3" s="1"/>
  <c r="N1184" i="3" s="1"/>
  <c r="O1184" i="3" s="1"/>
  <c r="P1184" i="3" s="1"/>
  <c r="Q1184" i="3" s="1"/>
  <c r="R1184" i="3" s="1"/>
  <c r="S1184" i="3" s="1"/>
  <c r="AJ1183" i="3"/>
  <c r="AK1183" i="3" s="1"/>
  <c r="M1183" i="3"/>
  <c r="N1183" i="3" s="1"/>
  <c r="O1183" i="3" s="1"/>
  <c r="P1183" i="3" s="1"/>
  <c r="Q1183" i="3" s="1"/>
  <c r="R1183" i="3" s="1"/>
  <c r="S1183" i="3" s="1"/>
  <c r="I1183" i="3"/>
  <c r="AK1182" i="3"/>
  <c r="AJ1182" i="3"/>
  <c r="I1182" i="3"/>
  <c r="T1182" i="3" s="1"/>
  <c r="U1182" i="3" s="1"/>
  <c r="V1182" i="3" s="1"/>
  <c r="W1182" i="3" s="1"/>
  <c r="X1182" i="3" s="1"/>
  <c r="Y1182" i="3" s="1"/>
  <c r="Z1182" i="3" s="1"/>
  <c r="AA1182" i="3" s="1"/>
  <c r="AB1182" i="3" s="1"/>
  <c r="AC1182" i="3" s="1"/>
  <c r="AJ1181" i="3"/>
  <c r="AK1181" i="3" s="1"/>
  <c r="I1181" i="3"/>
  <c r="M1181" i="3" s="1"/>
  <c r="N1181" i="3" s="1"/>
  <c r="O1181" i="3" s="1"/>
  <c r="P1181" i="3" s="1"/>
  <c r="Q1181" i="3" s="1"/>
  <c r="R1181" i="3" s="1"/>
  <c r="S1181" i="3" s="1"/>
  <c r="AJ1180" i="3"/>
  <c r="AK1180" i="3" s="1"/>
  <c r="L1180" i="3"/>
  <c r="I1180" i="3"/>
  <c r="AJ1179" i="3"/>
  <c r="AK1179" i="3" s="1"/>
  <c r="I1179" i="3"/>
  <c r="K1179" i="3" s="1"/>
  <c r="AJ1178" i="3"/>
  <c r="AK1178" i="3" s="1"/>
  <c r="I1178" i="3"/>
  <c r="T1178" i="3" s="1"/>
  <c r="U1178" i="3" s="1"/>
  <c r="V1178" i="3" s="1"/>
  <c r="W1178" i="3" s="1"/>
  <c r="X1178" i="3" s="1"/>
  <c r="Y1178" i="3" s="1"/>
  <c r="Z1178" i="3" s="1"/>
  <c r="AA1178" i="3" s="1"/>
  <c r="AB1178" i="3" s="1"/>
  <c r="AC1178" i="3" s="1"/>
  <c r="AJ1177" i="3"/>
  <c r="AK1177" i="3" s="1"/>
  <c r="I1177" i="3"/>
  <c r="M1177" i="3" s="1"/>
  <c r="N1177" i="3" s="1"/>
  <c r="O1177" i="3" s="1"/>
  <c r="P1177" i="3" s="1"/>
  <c r="Q1177" i="3" s="1"/>
  <c r="R1177" i="3" s="1"/>
  <c r="S1177" i="3" s="1"/>
  <c r="AJ1176" i="3"/>
  <c r="AK1176" i="3" s="1"/>
  <c r="L1176" i="3"/>
  <c r="I1176" i="3"/>
  <c r="AJ1175" i="3"/>
  <c r="AK1175" i="3" s="1"/>
  <c r="T1175" i="3"/>
  <c r="U1175" i="3" s="1"/>
  <c r="V1175" i="3" s="1"/>
  <c r="W1175" i="3" s="1"/>
  <c r="X1175" i="3" s="1"/>
  <c r="Y1175" i="3" s="1"/>
  <c r="Z1175" i="3" s="1"/>
  <c r="AA1175" i="3" s="1"/>
  <c r="AB1175" i="3" s="1"/>
  <c r="AC1175" i="3" s="1"/>
  <c r="J1175" i="3"/>
  <c r="I1175" i="3"/>
  <c r="K1175" i="3" s="1"/>
  <c r="AJ1174" i="3"/>
  <c r="AK1174" i="3" s="1"/>
  <c r="M1174" i="3"/>
  <c r="N1174" i="3" s="1"/>
  <c r="O1174" i="3" s="1"/>
  <c r="P1174" i="3" s="1"/>
  <c r="Q1174" i="3" s="1"/>
  <c r="R1174" i="3" s="1"/>
  <c r="S1174" i="3" s="1"/>
  <c r="J1174" i="3"/>
  <c r="I1174" i="3"/>
  <c r="T1174" i="3" s="1"/>
  <c r="U1174" i="3" s="1"/>
  <c r="V1174" i="3" s="1"/>
  <c r="W1174" i="3" s="1"/>
  <c r="X1174" i="3" s="1"/>
  <c r="Y1174" i="3" s="1"/>
  <c r="Z1174" i="3" s="1"/>
  <c r="AA1174" i="3" s="1"/>
  <c r="AB1174" i="3" s="1"/>
  <c r="AC1174" i="3" s="1"/>
  <c r="AJ1173" i="3"/>
  <c r="AK1173" i="3" s="1"/>
  <c r="N1173" i="3"/>
  <c r="O1173" i="3" s="1"/>
  <c r="P1173" i="3" s="1"/>
  <c r="Q1173" i="3" s="1"/>
  <c r="R1173" i="3" s="1"/>
  <c r="S1173" i="3" s="1"/>
  <c r="I1173" i="3"/>
  <c r="M1173" i="3" s="1"/>
  <c r="AJ1172" i="3"/>
  <c r="AK1172" i="3" s="1"/>
  <c r="J1172" i="3"/>
  <c r="I1172" i="3"/>
  <c r="K1172" i="3" s="1"/>
  <c r="AJ1171" i="3"/>
  <c r="AK1171" i="3" s="1"/>
  <c r="J1171" i="3"/>
  <c r="I1171" i="3"/>
  <c r="K1171" i="3" s="1"/>
  <c r="AJ1170" i="3"/>
  <c r="AK1170" i="3" s="1"/>
  <c r="J1170" i="3"/>
  <c r="I1170" i="3"/>
  <c r="T1170" i="3" s="1"/>
  <c r="U1170" i="3" s="1"/>
  <c r="V1170" i="3" s="1"/>
  <c r="W1170" i="3" s="1"/>
  <c r="X1170" i="3" s="1"/>
  <c r="Y1170" i="3" s="1"/>
  <c r="Z1170" i="3" s="1"/>
  <c r="AA1170" i="3" s="1"/>
  <c r="AB1170" i="3" s="1"/>
  <c r="AC1170" i="3" s="1"/>
  <c r="AJ1169" i="3"/>
  <c r="AK1169" i="3" s="1"/>
  <c r="N1169" i="3"/>
  <c r="O1169" i="3" s="1"/>
  <c r="P1169" i="3" s="1"/>
  <c r="Q1169" i="3" s="1"/>
  <c r="R1169" i="3" s="1"/>
  <c r="S1169" i="3" s="1"/>
  <c r="I1169" i="3"/>
  <c r="M1169" i="3" s="1"/>
  <c r="AJ1168" i="3"/>
  <c r="AK1168" i="3" s="1"/>
  <c r="I1168" i="3"/>
  <c r="K1168" i="3" s="1"/>
  <c r="AJ1167" i="3"/>
  <c r="AK1167" i="3" s="1"/>
  <c r="I1167" i="3"/>
  <c r="AJ1166" i="3"/>
  <c r="AK1166" i="3" s="1"/>
  <c r="W1166" i="3"/>
  <c r="X1166" i="3" s="1"/>
  <c r="Y1166" i="3" s="1"/>
  <c r="Z1166" i="3" s="1"/>
  <c r="AA1166" i="3" s="1"/>
  <c r="AB1166" i="3" s="1"/>
  <c r="AC1166" i="3" s="1"/>
  <c r="K1166" i="3"/>
  <c r="J1166" i="3"/>
  <c r="I1166" i="3"/>
  <c r="T1166" i="3" s="1"/>
  <c r="U1166" i="3" s="1"/>
  <c r="V1166" i="3" s="1"/>
  <c r="AJ1165" i="3"/>
  <c r="AK1165" i="3" s="1"/>
  <c r="I1165" i="3"/>
  <c r="M1165" i="3" s="1"/>
  <c r="N1165" i="3" s="1"/>
  <c r="O1165" i="3" s="1"/>
  <c r="P1165" i="3" s="1"/>
  <c r="Q1165" i="3" s="1"/>
  <c r="R1165" i="3" s="1"/>
  <c r="S1165" i="3" s="1"/>
  <c r="AJ1164" i="3"/>
  <c r="AK1164" i="3" s="1"/>
  <c r="I1164" i="3"/>
  <c r="K1164" i="3" s="1"/>
  <c r="AJ1163" i="3"/>
  <c r="AK1163" i="3" s="1"/>
  <c r="J1163" i="3"/>
  <c r="I1163" i="3"/>
  <c r="K1163" i="3" s="1"/>
  <c r="AJ1162" i="3"/>
  <c r="AK1162" i="3" s="1"/>
  <c r="I1162" i="3"/>
  <c r="AJ1161" i="3"/>
  <c r="AK1161" i="3" s="1"/>
  <c r="I1161" i="3"/>
  <c r="M1161" i="3" s="1"/>
  <c r="N1161" i="3" s="1"/>
  <c r="O1161" i="3" s="1"/>
  <c r="P1161" i="3" s="1"/>
  <c r="Q1161" i="3" s="1"/>
  <c r="R1161" i="3" s="1"/>
  <c r="S1161" i="3" s="1"/>
  <c r="AJ1160" i="3"/>
  <c r="AK1160" i="3" s="1"/>
  <c r="I1160" i="3"/>
  <c r="AJ1159" i="3"/>
  <c r="AK1159" i="3" s="1"/>
  <c r="I1159" i="3"/>
  <c r="K1159" i="3" s="1"/>
  <c r="AJ1158" i="3"/>
  <c r="AK1158" i="3" s="1"/>
  <c r="J1158" i="3"/>
  <c r="I1158" i="3"/>
  <c r="T1158" i="3" s="1"/>
  <c r="U1158" i="3" s="1"/>
  <c r="V1158" i="3" s="1"/>
  <c r="W1158" i="3" s="1"/>
  <c r="X1158" i="3" s="1"/>
  <c r="Y1158" i="3" s="1"/>
  <c r="Z1158" i="3" s="1"/>
  <c r="AA1158" i="3" s="1"/>
  <c r="AB1158" i="3" s="1"/>
  <c r="AC1158" i="3" s="1"/>
  <c r="AJ1157" i="3"/>
  <c r="AK1157" i="3" s="1"/>
  <c r="I1157" i="3"/>
  <c r="M1157" i="3" s="1"/>
  <c r="N1157" i="3" s="1"/>
  <c r="O1157" i="3" s="1"/>
  <c r="P1157" i="3" s="1"/>
  <c r="Q1157" i="3" s="1"/>
  <c r="R1157" i="3" s="1"/>
  <c r="S1157" i="3" s="1"/>
  <c r="AJ1156" i="3"/>
  <c r="AK1156" i="3" s="1"/>
  <c r="M1156" i="3"/>
  <c r="N1156" i="3" s="1"/>
  <c r="O1156" i="3" s="1"/>
  <c r="P1156" i="3" s="1"/>
  <c r="Q1156" i="3" s="1"/>
  <c r="R1156" i="3" s="1"/>
  <c r="S1156" i="3" s="1"/>
  <c r="J1156" i="3"/>
  <c r="I1156" i="3"/>
  <c r="K1156" i="3" s="1"/>
  <c r="AJ1155" i="3"/>
  <c r="AK1155" i="3" s="1"/>
  <c r="M1155" i="3"/>
  <c r="N1155" i="3" s="1"/>
  <c r="O1155" i="3" s="1"/>
  <c r="P1155" i="3" s="1"/>
  <c r="Q1155" i="3" s="1"/>
  <c r="R1155" i="3" s="1"/>
  <c r="S1155" i="3" s="1"/>
  <c r="J1155" i="3"/>
  <c r="I1155" i="3"/>
  <c r="K1155" i="3" s="1"/>
  <c r="AJ1154" i="3"/>
  <c r="AK1154" i="3" s="1"/>
  <c r="W1154" i="3"/>
  <c r="X1154" i="3" s="1"/>
  <c r="Y1154" i="3" s="1"/>
  <c r="Z1154" i="3" s="1"/>
  <c r="AA1154" i="3" s="1"/>
  <c r="AB1154" i="3" s="1"/>
  <c r="AC1154" i="3" s="1"/>
  <c r="M1154" i="3"/>
  <c r="N1154" i="3" s="1"/>
  <c r="O1154" i="3" s="1"/>
  <c r="P1154" i="3" s="1"/>
  <c r="Q1154" i="3" s="1"/>
  <c r="R1154" i="3" s="1"/>
  <c r="S1154" i="3" s="1"/>
  <c r="K1154" i="3"/>
  <c r="J1154" i="3"/>
  <c r="I1154" i="3"/>
  <c r="T1154" i="3" s="1"/>
  <c r="U1154" i="3" s="1"/>
  <c r="V1154" i="3" s="1"/>
  <c r="AJ1153" i="3"/>
  <c r="AK1153" i="3" s="1"/>
  <c r="I1153" i="3"/>
  <c r="M1153" i="3" s="1"/>
  <c r="N1153" i="3" s="1"/>
  <c r="O1153" i="3" s="1"/>
  <c r="P1153" i="3" s="1"/>
  <c r="Q1153" i="3" s="1"/>
  <c r="R1153" i="3" s="1"/>
  <c r="S1153" i="3" s="1"/>
  <c r="AJ1152" i="3"/>
  <c r="AK1152" i="3" s="1"/>
  <c r="J1152" i="3"/>
  <c r="I1152" i="3"/>
  <c r="K1152" i="3" s="1"/>
  <c r="AJ1151" i="3"/>
  <c r="AK1151" i="3" s="1"/>
  <c r="J1151" i="3"/>
  <c r="I1151" i="3"/>
  <c r="K1151" i="3" s="1"/>
  <c r="AJ1150" i="3"/>
  <c r="AK1150" i="3" s="1"/>
  <c r="I1150" i="3"/>
  <c r="T1150" i="3" s="1"/>
  <c r="U1150" i="3" s="1"/>
  <c r="V1150" i="3" s="1"/>
  <c r="W1150" i="3" s="1"/>
  <c r="X1150" i="3" s="1"/>
  <c r="Y1150" i="3" s="1"/>
  <c r="Z1150" i="3" s="1"/>
  <c r="AA1150" i="3" s="1"/>
  <c r="AB1150" i="3" s="1"/>
  <c r="AC1150" i="3" s="1"/>
  <c r="AJ1149" i="3"/>
  <c r="AK1149" i="3" s="1"/>
  <c r="I1149" i="3"/>
  <c r="M1149" i="3" s="1"/>
  <c r="N1149" i="3" s="1"/>
  <c r="O1149" i="3" s="1"/>
  <c r="P1149" i="3" s="1"/>
  <c r="Q1149" i="3" s="1"/>
  <c r="R1149" i="3" s="1"/>
  <c r="S1149" i="3" s="1"/>
  <c r="AJ1148" i="3"/>
  <c r="AK1148" i="3" s="1"/>
  <c r="M1148" i="3"/>
  <c r="N1148" i="3" s="1"/>
  <c r="O1148" i="3" s="1"/>
  <c r="P1148" i="3" s="1"/>
  <c r="Q1148" i="3" s="1"/>
  <c r="R1148" i="3" s="1"/>
  <c r="S1148" i="3" s="1"/>
  <c r="J1148" i="3"/>
  <c r="I1148" i="3"/>
  <c r="K1148" i="3" s="1"/>
  <c r="AJ1147" i="3"/>
  <c r="AK1147" i="3" s="1"/>
  <c r="I1147" i="3"/>
  <c r="AJ1146" i="3"/>
  <c r="AK1146" i="3" s="1"/>
  <c r="I1146" i="3"/>
  <c r="T1146" i="3" s="1"/>
  <c r="U1146" i="3" s="1"/>
  <c r="V1146" i="3" s="1"/>
  <c r="W1146" i="3" s="1"/>
  <c r="X1146" i="3" s="1"/>
  <c r="Y1146" i="3" s="1"/>
  <c r="Z1146" i="3" s="1"/>
  <c r="AA1146" i="3" s="1"/>
  <c r="AB1146" i="3" s="1"/>
  <c r="AC1146" i="3" s="1"/>
  <c r="AJ1145" i="3"/>
  <c r="AK1145" i="3" s="1"/>
  <c r="I1145" i="3"/>
  <c r="M1145" i="3" s="1"/>
  <c r="N1145" i="3" s="1"/>
  <c r="O1145" i="3" s="1"/>
  <c r="P1145" i="3" s="1"/>
  <c r="Q1145" i="3" s="1"/>
  <c r="R1145" i="3" s="1"/>
  <c r="S1145" i="3" s="1"/>
  <c r="AJ1144" i="3"/>
  <c r="AK1144" i="3" s="1"/>
  <c r="I1144" i="3"/>
  <c r="AJ1143" i="3"/>
  <c r="AK1143" i="3" s="1"/>
  <c r="M1143" i="3"/>
  <c r="N1143" i="3" s="1"/>
  <c r="O1143" i="3" s="1"/>
  <c r="P1143" i="3" s="1"/>
  <c r="Q1143" i="3" s="1"/>
  <c r="R1143" i="3" s="1"/>
  <c r="S1143" i="3" s="1"/>
  <c r="J1143" i="3"/>
  <c r="I1143" i="3"/>
  <c r="K1143" i="3" s="1"/>
  <c r="AJ1142" i="3"/>
  <c r="AK1142" i="3" s="1"/>
  <c r="I1142" i="3"/>
  <c r="T1142" i="3" s="1"/>
  <c r="U1142" i="3" s="1"/>
  <c r="V1142" i="3" s="1"/>
  <c r="W1142" i="3" s="1"/>
  <c r="X1142" i="3" s="1"/>
  <c r="Y1142" i="3" s="1"/>
  <c r="Z1142" i="3" s="1"/>
  <c r="AA1142" i="3" s="1"/>
  <c r="AB1142" i="3" s="1"/>
  <c r="AC1142" i="3" s="1"/>
  <c r="AJ1141" i="3"/>
  <c r="AK1141" i="3" s="1"/>
  <c r="I1141" i="3"/>
  <c r="M1141" i="3" s="1"/>
  <c r="N1141" i="3" s="1"/>
  <c r="O1141" i="3" s="1"/>
  <c r="P1141" i="3" s="1"/>
  <c r="Q1141" i="3" s="1"/>
  <c r="R1141" i="3" s="1"/>
  <c r="S1141" i="3" s="1"/>
  <c r="AJ1140" i="3"/>
  <c r="AK1140" i="3" s="1"/>
  <c r="I1140" i="3"/>
  <c r="AJ1139" i="3"/>
  <c r="AK1139" i="3" s="1"/>
  <c r="J1139" i="3"/>
  <c r="I1139" i="3"/>
  <c r="K1139" i="3" s="1"/>
  <c r="AJ1138" i="3"/>
  <c r="AK1138" i="3" s="1"/>
  <c r="M1138" i="3"/>
  <c r="N1138" i="3" s="1"/>
  <c r="O1138" i="3" s="1"/>
  <c r="P1138" i="3" s="1"/>
  <c r="Q1138" i="3" s="1"/>
  <c r="R1138" i="3" s="1"/>
  <c r="S1138" i="3" s="1"/>
  <c r="I1138" i="3"/>
  <c r="T1138" i="3" s="1"/>
  <c r="U1138" i="3" s="1"/>
  <c r="V1138" i="3" s="1"/>
  <c r="W1138" i="3" s="1"/>
  <c r="X1138" i="3" s="1"/>
  <c r="Y1138" i="3" s="1"/>
  <c r="Z1138" i="3" s="1"/>
  <c r="AA1138" i="3" s="1"/>
  <c r="AB1138" i="3" s="1"/>
  <c r="AC1138" i="3" s="1"/>
  <c r="AJ1137" i="3"/>
  <c r="AK1137" i="3" s="1"/>
  <c r="I1137" i="3"/>
  <c r="M1137" i="3" s="1"/>
  <c r="N1137" i="3" s="1"/>
  <c r="O1137" i="3" s="1"/>
  <c r="P1137" i="3" s="1"/>
  <c r="Q1137" i="3" s="1"/>
  <c r="R1137" i="3" s="1"/>
  <c r="S1137" i="3" s="1"/>
  <c r="AJ1136" i="3"/>
  <c r="AK1136" i="3" s="1"/>
  <c r="J1136" i="3"/>
  <c r="I1136" i="3"/>
  <c r="K1136" i="3" s="1"/>
  <c r="AJ1135" i="3"/>
  <c r="AK1135" i="3" s="1"/>
  <c r="J1135" i="3"/>
  <c r="I1135" i="3"/>
  <c r="T1135" i="3" s="1"/>
  <c r="U1135" i="3" s="1"/>
  <c r="V1135" i="3" s="1"/>
  <c r="W1135" i="3" s="1"/>
  <c r="X1135" i="3" s="1"/>
  <c r="Y1135" i="3" s="1"/>
  <c r="Z1135" i="3" s="1"/>
  <c r="AA1135" i="3" s="1"/>
  <c r="AB1135" i="3" s="1"/>
  <c r="AC1135" i="3" s="1"/>
  <c r="AJ1134" i="3"/>
  <c r="AK1134" i="3" s="1"/>
  <c r="J1134" i="3"/>
  <c r="I1134" i="3"/>
  <c r="T1134" i="3" s="1"/>
  <c r="U1134" i="3" s="1"/>
  <c r="V1134" i="3" s="1"/>
  <c r="W1134" i="3" s="1"/>
  <c r="X1134" i="3" s="1"/>
  <c r="Y1134" i="3" s="1"/>
  <c r="Z1134" i="3" s="1"/>
  <c r="AA1134" i="3" s="1"/>
  <c r="AB1134" i="3" s="1"/>
  <c r="AC1134" i="3" s="1"/>
  <c r="AJ1133" i="3"/>
  <c r="AK1133" i="3" s="1"/>
  <c r="N1133" i="3"/>
  <c r="O1133" i="3" s="1"/>
  <c r="P1133" i="3" s="1"/>
  <c r="Q1133" i="3" s="1"/>
  <c r="R1133" i="3" s="1"/>
  <c r="S1133" i="3" s="1"/>
  <c r="I1133" i="3"/>
  <c r="M1133" i="3" s="1"/>
  <c r="AJ1132" i="3"/>
  <c r="AK1132" i="3" s="1"/>
  <c r="I1132" i="3"/>
  <c r="K1132" i="3" s="1"/>
  <c r="AJ1131" i="3"/>
  <c r="AK1131" i="3" s="1"/>
  <c r="I1131" i="3"/>
  <c r="AK1130" i="3"/>
  <c r="AJ1130" i="3"/>
  <c r="I1130" i="3"/>
  <c r="T1130" i="3" s="1"/>
  <c r="U1130" i="3" s="1"/>
  <c r="V1130" i="3" s="1"/>
  <c r="W1130" i="3" s="1"/>
  <c r="X1130" i="3" s="1"/>
  <c r="Y1130" i="3" s="1"/>
  <c r="Z1130" i="3" s="1"/>
  <c r="AA1130" i="3" s="1"/>
  <c r="AB1130" i="3" s="1"/>
  <c r="AC1130" i="3" s="1"/>
  <c r="AJ1129" i="3"/>
  <c r="AK1129" i="3" s="1"/>
  <c r="I1129" i="3"/>
  <c r="M1129" i="3" s="1"/>
  <c r="N1129" i="3" s="1"/>
  <c r="O1129" i="3" s="1"/>
  <c r="P1129" i="3" s="1"/>
  <c r="Q1129" i="3" s="1"/>
  <c r="R1129" i="3" s="1"/>
  <c r="S1129" i="3" s="1"/>
  <c r="AJ1128" i="3"/>
  <c r="AK1128" i="3" s="1"/>
  <c r="L1128" i="3"/>
  <c r="I1128" i="3"/>
  <c r="AJ1127" i="3"/>
  <c r="AK1127" i="3" s="1"/>
  <c r="I1127" i="3"/>
  <c r="K1127" i="3" s="1"/>
  <c r="AJ1126" i="3"/>
  <c r="AK1126" i="3" s="1"/>
  <c r="M1126" i="3"/>
  <c r="N1126" i="3" s="1"/>
  <c r="O1126" i="3" s="1"/>
  <c r="P1126" i="3" s="1"/>
  <c r="Q1126" i="3" s="1"/>
  <c r="R1126" i="3" s="1"/>
  <c r="S1126" i="3" s="1"/>
  <c r="I1126" i="3"/>
  <c r="AJ1125" i="3"/>
  <c r="AK1125" i="3" s="1"/>
  <c r="I1125" i="3"/>
  <c r="M1125" i="3" s="1"/>
  <c r="N1125" i="3" s="1"/>
  <c r="O1125" i="3" s="1"/>
  <c r="P1125" i="3" s="1"/>
  <c r="Q1125" i="3" s="1"/>
  <c r="R1125" i="3" s="1"/>
  <c r="S1125" i="3" s="1"/>
  <c r="AJ1124" i="3"/>
  <c r="AK1124" i="3" s="1"/>
  <c r="I1124" i="3"/>
  <c r="K1124" i="3" s="1"/>
  <c r="AJ1123" i="3"/>
  <c r="AK1123" i="3" s="1"/>
  <c r="I1123" i="3"/>
  <c r="AJ1122" i="3"/>
  <c r="AK1122" i="3" s="1"/>
  <c r="I1122" i="3"/>
  <c r="AJ1121" i="3"/>
  <c r="AK1121" i="3" s="1"/>
  <c r="N1121" i="3"/>
  <c r="O1121" i="3" s="1"/>
  <c r="P1121" i="3" s="1"/>
  <c r="Q1121" i="3" s="1"/>
  <c r="R1121" i="3" s="1"/>
  <c r="S1121" i="3" s="1"/>
  <c r="I1121" i="3"/>
  <c r="M1121" i="3" s="1"/>
  <c r="AJ1120" i="3"/>
  <c r="AK1120" i="3" s="1"/>
  <c r="I1120" i="3"/>
  <c r="K1120" i="3" s="1"/>
  <c r="AJ1119" i="3"/>
  <c r="AK1119" i="3" s="1"/>
  <c r="M1119" i="3"/>
  <c r="N1119" i="3" s="1"/>
  <c r="O1119" i="3" s="1"/>
  <c r="P1119" i="3" s="1"/>
  <c r="Q1119" i="3" s="1"/>
  <c r="R1119" i="3" s="1"/>
  <c r="S1119" i="3" s="1"/>
  <c r="J1119" i="3"/>
  <c r="I1119" i="3"/>
  <c r="K1119" i="3" s="1"/>
  <c r="AJ1118" i="3"/>
  <c r="AK1118" i="3" s="1"/>
  <c r="K1118" i="3"/>
  <c r="I1118" i="3"/>
  <c r="T1118" i="3" s="1"/>
  <c r="U1118" i="3" s="1"/>
  <c r="V1118" i="3" s="1"/>
  <c r="W1118" i="3" s="1"/>
  <c r="X1118" i="3" s="1"/>
  <c r="Y1118" i="3" s="1"/>
  <c r="Z1118" i="3" s="1"/>
  <c r="AA1118" i="3" s="1"/>
  <c r="AB1118" i="3" s="1"/>
  <c r="AC1118" i="3" s="1"/>
  <c r="AJ1117" i="3"/>
  <c r="AK1117" i="3" s="1"/>
  <c r="M1117" i="3"/>
  <c r="N1117" i="3" s="1"/>
  <c r="O1117" i="3" s="1"/>
  <c r="P1117" i="3" s="1"/>
  <c r="Q1117" i="3" s="1"/>
  <c r="R1117" i="3" s="1"/>
  <c r="S1117" i="3" s="1"/>
  <c r="J1117" i="3"/>
  <c r="I1117" i="3"/>
  <c r="L1117" i="3" s="1"/>
  <c r="AJ1116" i="3"/>
  <c r="AK1116" i="3" s="1"/>
  <c r="J1116" i="3"/>
  <c r="I1116" i="3"/>
  <c r="K1116" i="3" s="1"/>
  <c r="AJ1115" i="3"/>
  <c r="AK1115" i="3" s="1"/>
  <c r="I1115" i="3"/>
  <c r="AJ1114" i="3"/>
  <c r="AK1114" i="3" s="1"/>
  <c r="M1114" i="3"/>
  <c r="N1114" i="3" s="1"/>
  <c r="O1114" i="3" s="1"/>
  <c r="P1114" i="3" s="1"/>
  <c r="Q1114" i="3" s="1"/>
  <c r="R1114" i="3" s="1"/>
  <c r="S1114" i="3" s="1"/>
  <c r="J1114" i="3"/>
  <c r="I1114" i="3"/>
  <c r="T1114" i="3" s="1"/>
  <c r="U1114" i="3" s="1"/>
  <c r="V1114" i="3" s="1"/>
  <c r="W1114" i="3" s="1"/>
  <c r="X1114" i="3" s="1"/>
  <c r="Y1114" i="3" s="1"/>
  <c r="Z1114" i="3" s="1"/>
  <c r="AA1114" i="3" s="1"/>
  <c r="AB1114" i="3" s="1"/>
  <c r="AC1114" i="3" s="1"/>
  <c r="AJ1113" i="3"/>
  <c r="AK1113" i="3" s="1"/>
  <c r="I1113" i="3"/>
  <c r="L1113" i="3" s="1"/>
  <c r="AJ1112" i="3"/>
  <c r="AK1112" i="3" s="1"/>
  <c r="M1112" i="3"/>
  <c r="N1112" i="3" s="1"/>
  <c r="O1112" i="3" s="1"/>
  <c r="P1112" i="3" s="1"/>
  <c r="Q1112" i="3" s="1"/>
  <c r="R1112" i="3" s="1"/>
  <c r="S1112" i="3" s="1"/>
  <c r="I1112" i="3"/>
  <c r="K1112" i="3" s="1"/>
  <c r="AJ1111" i="3"/>
  <c r="AK1111" i="3" s="1"/>
  <c r="L1111" i="3"/>
  <c r="J1111" i="3"/>
  <c r="I1111" i="3"/>
  <c r="K1111" i="3" s="1"/>
  <c r="AJ1110" i="3"/>
  <c r="AK1110" i="3" s="1"/>
  <c r="W1110" i="3"/>
  <c r="X1110" i="3" s="1"/>
  <c r="Y1110" i="3" s="1"/>
  <c r="Z1110" i="3" s="1"/>
  <c r="AA1110" i="3" s="1"/>
  <c r="AB1110" i="3" s="1"/>
  <c r="AC1110" i="3" s="1"/>
  <c r="K1110" i="3"/>
  <c r="I1110" i="3"/>
  <c r="T1110" i="3" s="1"/>
  <c r="U1110" i="3" s="1"/>
  <c r="V1110" i="3" s="1"/>
  <c r="AJ1109" i="3"/>
  <c r="AK1109" i="3" s="1"/>
  <c r="I1109" i="3"/>
  <c r="L1109" i="3" s="1"/>
  <c r="AJ1108" i="3"/>
  <c r="AK1108" i="3" s="1"/>
  <c r="I1108" i="3"/>
  <c r="AJ1107" i="3"/>
  <c r="AK1107" i="3" s="1"/>
  <c r="I1107" i="3"/>
  <c r="M1107" i="3" s="1"/>
  <c r="N1107" i="3" s="1"/>
  <c r="O1107" i="3" s="1"/>
  <c r="P1107" i="3" s="1"/>
  <c r="Q1107" i="3" s="1"/>
  <c r="R1107" i="3" s="1"/>
  <c r="S1107" i="3" s="1"/>
  <c r="AJ1106" i="3"/>
  <c r="AK1106" i="3" s="1"/>
  <c r="I1106" i="3"/>
  <c r="T1106" i="3" s="1"/>
  <c r="U1106" i="3" s="1"/>
  <c r="V1106" i="3" s="1"/>
  <c r="W1106" i="3" s="1"/>
  <c r="X1106" i="3" s="1"/>
  <c r="Y1106" i="3" s="1"/>
  <c r="Z1106" i="3" s="1"/>
  <c r="AA1106" i="3" s="1"/>
  <c r="AB1106" i="3" s="1"/>
  <c r="AC1106" i="3" s="1"/>
  <c r="AJ1105" i="3"/>
  <c r="AK1105" i="3" s="1"/>
  <c r="I1105" i="3"/>
  <c r="L1105" i="3" s="1"/>
  <c r="AJ1104" i="3"/>
  <c r="AK1104" i="3" s="1"/>
  <c r="I1104" i="3"/>
  <c r="K1104" i="3" s="1"/>
  <c r="AJ1103" i="3"/>
  <c r="AK1103" i="3" s="1"/>
  <c r="I1103" i="3"/>
  <c r="K1103" i="3" s="1"/>
  <c r="AJ1102" i="3"/>
  <c r="AK1102" i="3" s="1"/>
  <c r="I1102" i="3"/>
  <c r="T1102" i="3" s="1"/>
  <c r="U1102" i="3" s="1"/>
  <c r="V1102" i="3" s="1"/>
  <c r="W1102" i="3" s="1"/>
  <c r="X1102" i="3" s="1"/>
  <c r="Y1102" i="3" s="1"/>
  <c r="Z1102" i="3" s="1"/>
  <c r="AA1102" i="3" s="1"/>
  <c r="AB1102" i="3" s="1"/>
  <c r="AC1102" i="3" s="1"/>
  <c r="AJ1101" i="3"/>
  <c r="AK1101" i="3" s="1"/>
  <c r="I1101" i="3"/>
  <c r="L1101" i="3" s="1"/>
  <c r="AJ1100" i="3"/>
  <c r="AK1100" i="3" s="1"/>
  <c r="M1100" i="3"/>
  <c r="N1100" i="3" s="1"/>
  <c r="O1100" i="3" s="1"/>
  <c r="P1100" i="3" s="1"/>
  <c r="Q1100" i="3" s="1"/>
  <c r="R1100" i="3" s="1"/>
  <c r="S1100" i="3" s="1"/>
  <c r="J1100" i="3"/>
  <c r="I1100" i="3"/>
  <c r="K1100" i="3" s="1"/>
  <c r="AJ1099" i="3"/>
  <c r="AK1099" i="3" s="1"/>
  <c r="I1099" i="3"/>
  <c r="M1099" i="3" s="1"/>
  <c r="N1099" i="3" s="1"/>
  <c r="O1099" i="3" s="1"/>
  <c r="P1099" i="3" s="1"/>
  <c r="Q1099" i="3" s="1"/>
  <c r="R1099" i="3" s="1"/>
  <c r="S1099" i="3" s="1"/>
  <c r="AJ1098" i="3"/>
  <c r="AK1098" i="3" s="1"/>
  <c r="J1098" i="3"/>
  <c r="I1098" i="3"/>
  <c r="T1098" i="3" s="1"/>
  <c r="U1098" i="3" s="1"/>
  <c r="V1098" i="3" s="1"/>
  <c r="W1098" i="3" s="1"/>
  <c r="X1098" i="3" s="1"/>
  <c r="Y1098" i="3" s="1"/>
  <c r="Z1098" i="3" s="1"/>
  <c r="AA1098" i="3" s="1"/>
  <c r="AB1098" i="3" s="1"/>
  <c r="AC1098" i="3" s="1"/>
  <c r="AJ1097" i="3"/>
  <c r="AK1097" i="3" s="1"/>
  <c r="J1097" i="3"/>
  <c r="I1097" i="3"/>
  <c r="L1097" i="3" s="1"/>
  <c r="AJ1096" i="3"/>
  <c r="AK1096" i="3" s="1"/>
  <c r="I1096" i="3"/>
  <c r="K1096" i="3" s="1"/>
  <c r="AJ1095" i="3"/>
  <c r="AK1095" i="3" s="1"/>
  <c r="I1095" i="3"/>
  <c r="K1095" i="3" s="1"/>
  <c r="AJ1094" i="3"/>
  <c r="AK1094" i="3" s="1"/>
  <c r="I1094" i="3"/>
  <c r="T1094" i="3" s="1"/>
  <c r="U1094" i="3" s="1"/>
  <c r="V1094" i="3" s="1"/>
  <c r="W1094" i="3" s="1"/>
  <c r="X1094" i="3" s="1"/>
  <c r="Y1094" i="3" s="1"/>
  <c r="Z1094" i="3" s="1"/>
  <c r="AA1094" i="3" s="1"/>
  <c r="AB1094" i="3" s="1"/>
  <c r="AC1094" i="3" s="1"/>
  <c r="AJ1093" i="3"/>
  <c r="AK1093" i="3" s="1"/>
  <c r="I1093" i="3"/>
  <c r="L1093" i="3" s="1"/>
  <c r="AJ1092" i="3"/>
  <c r="AK1092" i="3" s="1"/>
  <c r="M1092" i="3"/>
  <c r="N1092" i="3" s="1"/>
  <c r="O1092" i="3" s="1"/>
  <c r="P1092" i="3" s="1"/>
  <c r="Q1092" i="3" s="1"/>
  <c r="R1092" i="3" s="1"/>
  <c r="S1092" i="3" s="1"/>
  <c r="L1092" i="3"/>
  <c r="I1092" i="3"/>
  <c r="K1092" i="3" s="1"/>
  <c r="AJ1091" i="3"/>
  <c r="AK1091" i="3" s="1"/>
  <c r="T1091" i="3"/>
  <c r="U1091" i="3" s="1"/>
  <c r="V1091" i="3" s="1"/>
  <c r="W1091" i="3" s="1"/>
  <c r="X1091" i="3" s="1"/>
  <c r="Y1091" i="3" s="1"/>
  <c r="Z1091" i="3" s="1"/>
  <c r="AA1091" i="3" s="1"/>
  <c r="AB1091" i="3" s="1"/>
  <c r="AC1091" i="3" s="1"/>
  <c r="I1091" i="3"/>
  <c r="AJ1090" i="3"/>
  <c r="AK1090" i="3" s="1"/>
  <c r="K1090" i="3"/>
  <c r="I1090" i="3"/>
  <c r="AJ1089" i="3"/>
  <c r="AK1089" i="3" s="1"/>
  <c r="I1089" i="3"/>
  <c r="AJ1088" i="3"/>
  <c r="AK1088" i="3" s="1"/>
  <c r="I1088" i="3"/>
  <c r="K1088" i="3" s="1"/>
  <c r="AJ1087" i="3"/>
  <c r="AK1087" i="3" s="1"/>
  <c r="I1087" i="3"/>
  <c r="L1087" i="3" s="1"/>
  <c r="AJ1086" i="3"/>
  <c r="AK1086" i="3" s="1"/>
  <c r="J1086" i="3"/>
  <c r="I1086" i="3"/>
  <c r="T1086" i="3" s="1"/>
  <c r="U1086" i="3" s="1"/>
  <c r="V1086" i="3" s="1"/>
  <c r="W1086" i="3" s="1"/>
  <c r="X1086" i="3" s="1"/>
  <c r="Y1086" i="3" s="1"/>
  <c r="Z1086" i="3" s="1"/>
  <c r="AA1086" i="3" s="1"/>
  <c r="AB1086" i="3" s="1"/>
  <c r="AC1086" i="3" s="1"/>
  <c r="AJ1085" i="3"/>
  <c r="AK1085" i="3" s="1"/>
  <c r="I1085" i="3"/>
  <c r="L1085" i="3" s="1"/>
  <c r="AJ1084" i="3"/>
  <c r="AK1084" i="3" s="1"/>
  <c r="I1084" i="3"/>
  <c r="AJ1083" i="3"/>
  <c r="AK1083" i="3" s="1"/>
  <c r="I1083" i="3"/>
  <c r="L1083" i="3" s="1"/>
  <c r="AK1082" i="3"/>
  <c r="AJ1082" i="3"/>
  <c r="I1082" i="3"/>
  <c r="AJ1081" i="3"/>
  <c r="AK1081" i="3" s="1"/>
  <c r="I1081" i="3"/>
  <c r="L1081" i="3" s="1"/>
  <c r="AJ1080" i="3"/>
  <c r="AK1080" i="3" s="1"/>
  <c r="I1080" i="3"/>
  <c r="K1080" i="3" s="1"/>
  <c r="AJ1079" i="3"/>
  <c r="AK1079" i="3" s="1"/>
  <c r="T1079" i="3"/>
  <c r="U1079" i="3" s="1"/>
  <c r="V1079" i="3" s="1"/>
  <c r="W1079" i="3" s="1"/>
  <c r="X1079" i="3" s="1"/>
  <c r="Y1079" i="3" s="1"/>
  <c r="Z1079" i="3" s="1"/>
  <c r="AA1079" i="3" s="1"/>
  <c r="AB1079" i="3" s="1"/>
  <c r="AC1079" i="3" s="1"/>
  <c r="M1079" i="3"/>
  <c r="N1079" i="3" s="1"/>
  <c r="O1079" i="3" s="1"/>
  <c r="P1079" i="3" s="1"/>
  <c r="Q1079" i="3" s="1"/>
  <c r="R1079" i="3" s="1"/>
  <c r="S1079" i="3" s="1"/>
  <c r="I1079" i="3"/>
  <c r="L1079" i="3" s="1"/>
  <c r="AJ1078" i="3"/>
  <c r="AK1078" i="3" s="1"/>
  <c r="M1078" i="3"/>
  <c r="N1078" i="3" s="1"/>
  <c r="O1078" i="3" s="1"/>
  <c r="P1078" i="3" s="1"/>
  <c r="Q1078" i="3" s="1"/>
  <c r="R1078" i="3" s="1"/>
  <c r="S1078" i="3" s="1"/>
  <c r="I1078" i="3"/>
  <c r="T1078" i="3" s="1"/>
  <c r="U1078" i="3" s="1"/>
  <c r="V1078" i="3" s="1"/>
  <c r="W1078" i="3" s="1"/>
  <c r="X1078" i="3" s="1"/>
  <c r="Y1078" i="3" s="1"/>
  <c r="Z1078" i="3" s="1"/>
  <c r="AA1078" i="3" s="1"/>
  <c r="AB1078" i="3" s="1"/>
  <c r="AC1078" i="3" s="1"/>
  <c r="AJ1077" i="3"/>
  <c r="AK1077" i="3" s="1"/>
  <c r="J1077" i="3"/>
  <c r="I1077" i="3"/>
  <c r="AJ1076" i="3"/>
  <c r="AK1076" i="3" s="1"/>
  <c r="M1076" i="3"/>
  <c r="N1076" i="3" s="1"/>
  <c r="O1076" i="3" s="1"/>
  <c r="P1076" i="3" s="1"/>
  <c r="Q1076" i="3" s="1"/>
  <c r="R1076" i="3" s="1"/>
  <c r="S1076" i="3" s="1"/>
  <c r="L1076" i="3"/>
  <c r="J1076" i="3"/>
  <c r="I1076" i="3"/>
  <c r="K1076" i="3" s="1"/>
  <c r="AJ1075" i="3"/>
  <c r="AK1075" i="3" s="1"/>
  <c r="I1075" i="3"/>
  <c r="AJ1074" i="3"/>
  <c r="AK1074" i="3" s="1"/>
  <c r="I1074" i="3"/>
  <c r="AJ1073" i="3"/>
  <c r="AK1073" i="3" s="1"/>
  <c r="I1073" i="3"/>
  <c r="AJ1072" i="3"/>
  <c r="AK1072" i="3" s="1"/>
  <c r="I1072" i="3"/>
  <c r="AJ1071" i="3"/>
  <c r="AK1071" i="3" s="1"/>
  <c r="T1071" i="3"/>
  <c r="U1071" i="3" s="1"/>
  <c r="V1071" i="3" s="1"/>
  <c r="W1071" i="3" s="1"/>
  <c r="X1071" i="3" s="1"/>
  <c r="Y1071" i="3" s="1"/>
  <c r="Z1071" i="3" s="1"/>
  <c r="AA1071" i="3" s="1"/>
  <c r="AB1071" i="3" s="1"/>
  <c r="AC1071" i="3" s="1"/>
  <c r="I1071" i="3"/>
  <c r="L1071" i="3" s="1"/>
  <c r="AJ1070" i="3"/>
  <c r="AK1070" i="3" s="1"/>
  <c r="I1070" i="3"/>
  <c r="T1070" i="3" s="1"/>
  <c r="U1070" i="3" s="1"/>
  <c r="V1070" i="3" s="1"/>
  <c r="W1070" i="3" s="1"/>
  <c r="X1070" i="3" s="1"/>
  <c r="Y1070" i="3" s="1"/>
  <c r="Z1070" i="3" s="1"/>
  <c r="AA1070" i="3" s="1"/>
  <c r="AB1070" i="3" s="1"/>
  <c r="AC1070" i="3" s="1"/>
  <c r="AJ1069" i="3"/>
  <c r="AK1069" i="3" s="1"/>
  <c r="I1069" i="3"/>
  <c r="L1069" i="3" s="1"/>
  <c r="AJ1068" i="3"/>
  <c r="AK1068" i="3" s="1"/>
  <c r="I1068" i="3"/>
  <c r="T1068" i="3" s="1"/>
  <c r="U1068" i="3" s="1"/>
  <c r="V1068" i="3" s="1"/>
  <c r="W1068" i="3" s="1"/>
  <c r="X1068" i="3" s="1"/>
  <c r="Y1068" i="3" s="1"/>
  <c r="Z1068" i="3" s="1"/>
  <c r="AA1068" i="3" s="1"/>
  <c r="AB1068" i="3" s="1"/>
  <c r="AC1068" i="3" s="1"/>
  <c r="AJ1067" i="3"/>
  <c r="AK1067" i="3" s="1"/>
  <c r="I1067" i="3"/>
  <c r="AJ1066" i="3"/>
  <c r="AK1066" i="3" s="1"/>
  <c r="I1066" i="3"/>
  <c r="T1066" i="3" s="1"/>
  <c r="U1066" i="3" s="1"/>
  <c r="V1066" i="3" s="1"/>
  <c r="W1066" i="3" s="1"/>
  <c r="X1066" i="3" s="1"/>
  <c r="Y1066" i="3" s="1"/>
  <c r="Z1066" i="3" s="1"/>
  <c r="AA1066" i="3" s="1"/>
  <c r="AB1066" i="3" s="1"/>
  <c r="AC1066" i="3" s="1"/>
  <c r="AJ1065" i="3"/>
  <c r="AK1065" i="3" s="1"/>
  <c r="M1065" i="3"/>
  <c r="N1065" i="3" s="1"/>
  <c r="O1065" i="3" s="1"/>
  <c r="P1065" i="3" s="1"/>
  <c r="Q1065" i="3" s="1"/>
  <c r="R1065" i="3" s="1"/>
  <c r="S1065" i="3" s="1"/>
  <c r="I1065" i="3"/>
  <c r="L1065" i="3" s="1"/>
  <c r="AJ1064" i="3"/>
  <c r="AK1064" i="3" s="1"/>
  <c r="L1064" i="3"/>
  <c r="J1064" i="3"/>
  <c r="I1064" i="3"/>
  <c r="K1064" i="3" s="1"/>
  <c r="AJ1063" i="3"/>
  <c r="AK1063" i="3" s="1"/>
  <c r="T1063" i="3"/>
  <c r="U1063" i="3" s="1"/>
  <c r="V1063" i="3" s="1"/>
  <c r="W1063" i="3" s="1"/>
  <c r="X1063" i="3" s="1"/>
  <c r="Y1063" i="3" s="1"/>
  <c r="Z1063" i="3" s="1"/>
  <c r="AA1063" i="3" s="1"/>
  <c r="AB1063" i="3" s="1"/>
  <c r="AC1063" i="3" s="1"/>
  <c r="M1063" i="3"/>
  <c r="N1063" i="3" s="1"/>
  <c r="O1063" i="3" s="1"/>
  <c r="P1063" i="3" s="1"/>
  <c r="Q1063" i="3" s="1"/>
  <c r="R1063" i="3" s="1"/>
  <c r="S1063" i="3" s="1"/>
  <c r="J1063" i="3"/>
  <c r="I1063" i="3"/>
  <c r="L1063" i="3" s="1"/>
  <c r="AJ1062" i="3"/>
  <c r="AK1062" i="3" s="1"/>
  <c r="V1062" i="3"/>
  <c r="W1062" i="3" s="1"/>
  <c r="X1062" i="3" s="1"/>
  <c r="Y1062" i="3" s="1"/>
  <c r="Z1062" i="3" s="1"/>
  <c r="AA1062" i="3" s="1"/>
  <c r="AB1062" i="3" s="1"/>
  <c r="AC1062" i="3" s="1"/>
  <c r="I1062" i="3"/>
  <c r="T1062" i="3" s="1"/>
  <c r="U1062" i="3" s="1"/>
  <c r="AJ1061" i="3"/>
  <c r="AK1061" i="3" s="1"/>
  <c r="I1061" i="3"/>
  <c r="L1061" i="3" s="1"/>
  <c r="AJ1060" i="3"/>
  <c r="AK1060" i="3" s="1"/>
  <c r="I1060" i="3"/>
  <c r="K1060" i="3" s="1"/>
  <c r="AJ1059" i="3"/>
  <c r="AK1059" i="3" s="1"/>
  <c r="T1059" i="3"/>
  <c r="U1059" i="3" s="1"/>
  <c r="V1059" i="3" s="1"/>
  <c r="W1059" i="3" s="1"/>
  <c r="X1059" i="3" s="1"/>
  <c r="Y1059" i="3" s="1"/>
  <c r="Z1059" i="3" s="1"/>
  <c r="AA1059" i="3" s="1"/>
  <c r="AB1059" i="3" s="1"/>
  <c r="AC1059" i="3" s="1"/>
  <c r="I1059" i="3"/>
  <c r="L1059" i="3" s="1"/>
  <c r="AJ1058" i="3"/>
  <c r="AK1058" i="3" s="1"/>
  <c r="I1058" i="3"/>
  <c r="T1058" i="3" s="1"/>
  <c r="U1058" i="3" s="1"/>
  <c r="V1058" i="3" s="1"/>
  <c r="W1058" i="3" s="1"/>
  <c r="X1058" i="3" s="1"/>
  <c r="Y1058" i="3" s="1"/>
  <c r="Z1058" i="3" s="1"/>
  <c r="AA1058" i="3" s="1"/>
  <c r="AB1058" i="3" s="1"/>
  <c r="AC1058" i="3" s="1"/>
  <c r="AJ1057" i="3"/>
  <c r="AK1057" i="3" s="1"/>
  <c r="I1057" i="3"/>
  <c r="L1057" i="3" s="1"/>
  <c r="AJ1056" i="3"/>
  <c r="AK1056" i="3" s="1"/>
  <c r="I1056" i="3"/>
  <c r="K1056" i="3" s="1"/>
  <c r="AJ1055" i="3"/>
  <c r="AK1055" i="3" s="1"/>
  <c r="I1055" i="3"/>
  <c r="L1055" i="3" s="1"/>
  <c r="AJ1054" i="3"/>
  <c r="AK1054" i="3" s="1"/>
  <c r="I1054" i="3"/>
  <c r="T1054" i="3" s="1"/>
  <c r="U1054" i="3" s="1"/>
  <c r="V1054" i="3" s="1"/>
  <c r="W1054" i="3" s="1"/>
  <c r="X1054" i="3" s="1"/>
  <c r="Y1054" i="3" s="1"/>
  <c r="Z1054" i="3" s="1"/>
  <c r="AA1054" i="3" s="1"/>
  <c r="AB1054" i="3" s="1"/>
  <c r="AC1054" i="3" s="1"/>
  <c r="AJ1053" i="3"/>
  <c r="AK1053" i="3" s="1"/>
  <c r="I1053" i="3"/>
  <c r="L1053" i="3" s="1"/>
  <c r="AJ1052" i="3"/>
  <c r="AK1052" i="3" s="1"/>
  <c r="M1052" i="3"/>
  <c r="N1052" i="3" s="1"/>
  <c r="O1052" i="3" s="1"/>
  <c r="P1052" i="3" s="1"/>
  <c r="Q1052" i="3" s="1"/>
  <c r="R1052" i="3" s="1"/>
  <c r="S1052" i="3" s="1"/>
  <c r="I1052" i="3"/>
  <c r="K1052" i="3" s="1"/>
  <c r="AJ1051" i="3"/>
  <c r="AK1051" i="3" s="1"/>
  <c r="M1051" i="3"/>
  <c r="N1051" i="3" s="1"/>
  <c r="O1051" i="3" s="1"/>
  <c r="P1051" i="3" s="1"/>
  <c r="Q1051" i="3" s="1"/>
  <c r="R1051" i="3" s="1"/>
  <c r="S1051" i="3" s="1"/>
  <c r="I1051" i="3"/>
  <c r="L1051" i="3" s="1"/>
  <c r="AJ1050" i="3"/>
  <c r="AK1050" i="3" s="1"/>
  <c r="M1050" i="3"/>
  <c r="N1050" i="3" s="1"/>
  <c r="O1050" i="3" s="1"/>
  <c r="P1050" i="3" s="1"/>
  <c r="Q1050" i="3" s="1"/>
  <c r="R1050" i="3" s="1"/>
  <c r="S1050" i="3" s="1"/>
  <c r="I1050" i="3"/>
  <c r="T1050" i="3" s="1"/>
  <c r="U1050" i="3" s="1"/>
  <c r="V1050" i="3" s="1"/>
  <c r="W1050" i="3" s="1"/>
  <c r="X1050" i="3" s="1"/>
  <c r="Y1050" i="3" s="1"/>
  <c r="Z1050" i="3" s="1"/>
  <c r="AA1050" i="3" s="1"/>
  <c r="AB1050" i="3" s="1"/>
  <c r="AC1050" i="3" s="1"/>
  <c r="AJ1049" i="3"/>
  <c r="AK1049" i="3" s="1"/>
  <c r="I1049" i="3"/>
  <c r="AJ1048" i="3"/>
  <c r="AK1048" i="3" s="1"/>
  <c r="L1048" i="3"/>
  <c r="I1048" i="3"/>
  <c r="K1048" i="3" s="1"/>
  <c r="AJ1047" i="3"/>
  <c r="AK1047" i="3" s="1"/>
  <c r="I1047" i="3"/>
  <c r="AJ1046" i="3"/>
  <c r="AK1046" i="3" s="1"/>
  <c r="K1046" i="3"/>
  <c r="I1046" i="3"/>
  <c r="T1046" i="3" s="1"/>
  <c r="U1046" i="3" s="1"/>
  <c r="V1046" i="3" s="1"/>
  <c r="W1046" i="3" s="1"/>
  <c r="X1046" i="3" s="1"/>
  <c r="Y1046" i="3" s="1"/>
  <c r="Z1046" i="3" s="1"/>
  <c r="AA1046" i="3" s="1"/>
  <c r="AB1046" i="3" s="1"/>
  <c r="AC1046" i="3" s="1"/>
  <c r="AJ1045" i="3"/>
  <c r="M1045" i="3"/>
  <c r="N1045" i="3" s="1"/>
  <c r="O1045" i="3" s="1"/>
  <c r="P1045" i="3" s="1"/>
  <c r="Q1045" i="3" s="1"/>
  <c r="R1045" i="3" s="1"/>
  <c r="S1045" i="3" s="1"/>
  <c r="I1045" i="3"/>
  <c r="AJ1044" i="3"/>
  <c r="AK1044" i="3" s="1"/>
  <c r="I1044" i="3"/>
  <c r="K1044" i="3" s="1"/>
  <c r="AJ1043" i="3"/>
  <c r="AK1043" i="3" s="1"/>
  <c r="M1043" i="3"/>
  <c r="N1043" i="3" s="1"/>
  <c r="O1043" i="3" s="1"/>
  <c r="P1043" i="3" s="1"/>
  <c r="Q1043" i="3" s="1"/>
  <c r="R1043" i="3" s="1"/>
  <c r="S1043" i="3" s="1"/>
  <c r="J1043" i="3"/>
  <c r="I1043" i="3"/>
  <c r="L1043" i="3" s="1"/>
  <c r="AJ1042" i="3"/>
  <c r="AK1042" i="3" s="1"/>
  <c r="I1042" i="3"/>
  <c r="T1042" i="3" s="1"/>
  <c r="U1042" i="3" s="1"/>
  <c r="V1042" i="3" s="1"/>
  <c r="W1042" i="3" s="1"/>
  <c r="X1042" i="3" s="1"/>
  <c r="Y1042" i="3" s="1"/>
  <c r="Z1042" i="3" s="1"/>
  <c r="AA1042" i="3" s="1"/>
  <c r="AB1042" i="3" s="1"/>
  <c r="AC1042" i="3" s="1"/>
  <c r="AJ1041" i="3"/>
  <c r="AK1041" i="3" s="1"/>
  <c r="I1041" i="3"/>
  <c r="L1041" i="3" s="1"/>
  <c r="AJ1040" i="3"/>
  <c r="AK1040" i="3" s="1"/>
  <c r="M1040" i="3"/>
  <c r="N1040" i="3" s="1"/>
  <c r="O1040" i="3" s="1"/>
  <c r="P1040" i="3" s="1"/>
  <c r="Q1040" i="3" s="1"/>
  <c r="R1040" i="3" s="1"/>
  <c r="S1040" i="3" s="1"/>
  <c r="L1040" i="3"/>
  <c r="I1040" i="3"/>
  <c r="K1040" i="3" s="1"/>
  <c r="AJ1039" i="3"/>
  <c r="AK1039" i="3" s="1"/>
  <c r="T1039" i="3"/>
  <c r="U1039" i="3" s="1"/>
  <c r="V1039" i="3" s="1"/>
  <c r="W1039" i="3" s="1"/>
  <c r="X1039" i="3" s="1"/>
  <c r="Y1039" i="3" s="1"/>
  <c r="Z1039" i="3" s="1"/>
  <c r="AA1039" i="3" s="1"/>
  <c r="AB1039" i="3" s="1"/>
  <c r="AC1039" i="3" s="1"/>
  <c r="I1039" i="3"/>
  <c r="L1039" i="3" s="1"/>
  <c r="AJ1038" i="3"/>
  <c r="AK1038" i="3" s="1"/>
  <c r="V1038" i="3"/>
  <c r="W1038" i="3" s="1"/>
  <c r="X1038" i="3" s="1"/>
  <c r="Y1038" i="3" s="1"/>
  <c r="Z1038" i="3" s="1"/>
  <c r="AA1038" i="3" s="1"/>
  <c r="AB1038" i="3" s="1"/>
  <c r="AC1038" i="3" s="1"/>
  <c r="M1038" i="3"/>
  <c r="N1038" i="3" s="1"/>
  <c r="O1038" i="3" s="1"/>
  <c r="P1038" i="3" s="1"/>
  <c r="Q1038" i="3" s="1"/>
  <c r="R1038" i="3" s="1"/>
  <c r="S1038" i="3" s="1"/>
  <c r="I1038" i="3"/>
  <c r="T1038" i="3" s="1"/>
  <c r="U1038" i="3" s="1"/>
  <c r="AJ1037" i="3"/>
  <c r="AK1037" i="3" s="1"/>
  <c r="I1037" i="3"/>
  <c r="L1037" i="3" s="1"/>
  <c r="AJ1036" i="3"/>
  <c r="AK1036" i="3" s="1"/>
  <c r="I1036" i="3"/>
  <c r="K1036" i="3" s="1"/>
  <c r="AJ1035" i="3"/>
  <c r="AK1035" i="3" s="1"/>
  <c r="I1035" i="3"/>
  <c r="L1035" i="3" s="1"/>
  <c r="AJ1034" i="3"/>
  <c r="AK1034" i="3" s="1"/>
  <c r="I1034" i="3"/>
  <c r="T1034" i="3" s="1"/>
  <c r="U1034" i="3" s="1"/>
  <c r="V1034" i="3" s="1"/>
  <c r="W1034" i="3" s="1"/>
  <c r="X1034" i="3" s="1"/>
  <c r="Y1034" i="3" s="1"/>
  <c r="Z1034" i="3" s="1"/>
  <c r="AA1034" i="3" s="1"/>
  <c r="AB1034" i="3" s="1"/>
  <c r="AC1034" i="3" s="1"/>
  <c r="AJ1033" i="3"/>
  <c r="AK1033" i="3" s="1"/>
  <c r="I1033" i="3"/>
  <c r="L1033" i="3" s="1"/>
  <c r="AJ1032" i="3"/>
  <c r="AK1032" i="3" s="1"/>
  <c r="L1032" i="3"/>
  <c r="I1032" i="3"/>
  <c r="AJ1031" i="3"/>
  <c r="AK1031" i="3" s="1"/>
  <c r="I1031" i="3"/>
  <c r="L1031" i="3" s="1"/>
  <c r="AJ1030" i="3"/>
  <c r="AK1030" i="3" s="1"/>
  <c r="I1030" i="3"/>
  <c r="T1030" i="3" s="1"/>
  <c r="U1030" i="3" s="1"/>
  <c r="V1030" i="3" s="1"/>
  <c r="W1030" i="3" s="1"/>
  <c r="X1030" i="3" s="1"/>
  <c r="Y1030" i="3" s="1"/>
  <c r="Z1030" i="3" s="1"/>
  <c r="AA1030" i="3" s="1"/>
  <c r="AB1030" i="3" s="1"/>
  <c r="AC1030" i="3" s="1"/>
  <c r="AJ1029" i="3"/>
  <c r="AK1029" i="3" s="1"/>
  <c r="I1029" i="3"/>
  <c r="AJ1028" i="3"/>
  <c r="AK1028" i="3" s="1"/>
  <c r="P1028" i="3"/>
  <c r="Q1028" i="3" s="1"/>
  <c r="R1028" i="3" s="1"/>
  <c r="S1028" i="3" s="1"/>
  <c r="M1028" i="3"/>
  <c r="N1028" i="3" s="1"/>
  <c r="O1028" i="3" s="1"/>
  <c r="L1028" i="3"/>
  <c r="I1028" i="3"/>
  <c r="K1028" i="3" s="1"/>
  <c r="AJ1027" i="3"/>
  <c r="AK1027" i="3" s="1"/>
  <c r="I1027" i="3"/>
  <c r="L1027" i="3" s="1"/>
  <c r="AJ1026" i="3"/>
  <c r="AK1026" i="3" s="1"/>
  <c r="I1026" i="3"/>
  <c r="AJ1025" i="3"/>
  <c r="AK1025" i="3" s="1"/>
  <c r="M1025" i="3"/>
  <c r="N1025" i="3" s="1"/>
  <c r="O1025" i="3" s="1"/>
  <c r="P1025" i="3" s="1"/>
  <c r="Q1025" i="3" s="1"/>
  <c r="R1025" i="3" s="1"/>
  <c r="S1025" i="3" s="1"/>
  <c r="J1025" i="3"/>
  <c r="I1025" i="3"/>
  <c r="L1025" i="3" s="1"/>
  <c r="AJ1024" i="3"/>
  <c r="AK1024" i="3" s="1"/>
  <c r="M1024" i="3"/>
  <c r="N1024" i="3" s="1"/>
  <c r="O1024" i="3" s="1"/>
  <c r="P1024" i="3" s="1"/>
  <c r="Q1024" i="3" s="1"/>
  <c r="R1024" i="3" s="1"/>
  <c r="S1024" i="3" s="1"/>
  <c r="I1024" i="3"/>
  <c r="AJ1023" i="3"/>
  <c r="AK1023" i="3" s="1"/>
  <c r="M1023" i="3"/>
  <c r="N1023" i="3" s="1"/>
  <c r="O1023" i="3" s="1"/>
  <c r="P1023" i="3" s="1"/>
  <c r="Q1023" i="3" s="1"/>
  <c r="R1023" i="3" s="1"/>
  <c r="S1023" i="3" s="1"/>
  <c r="I1023" i="3"/>
  <c r="L1023" i="3" s="1"/>
  <c r="AJ1022" i="3"/>
  <c r="AK1022" i="3" s="1"/>
  <c r="M1022" i="3"/>
  <c r="N1022" i="3" s="1"/>
  <c r="O1022" i="3" s="1"/>
  <c r="P1022" i="3" s="1"/>
  <c r="Q1022" i="3" s="1"/>
  <c r="R1022" i="3" s="1"/>
  <c r="S1022" i="3" s="1"/>
  <c r="I1022" i="3"/>
  <c r="AJ1021" i="3"/>
  <c r="AK1021" i="3" s="1"/>
  <c r="I1021" i="3"/>
  <c r="L1021" i="3" s="1"/>
  <c r="AJ1020" i="3"/>
  <c r="AK1020" i="3" s="1"/>
  <c r="I1020" i="3"/>
  <c r="K1020" i="3" s="1"/>
  <c r="AJ1019" i="3"/>
  <c r="AK1019" i="3" s="1"/>
  <c r="I1019" i="3"/>
  <c r="L1019" i="3" s="1"/>
  <c r="AJ1018" i="3"/>
  <c r="AK1018" i="3" s="1"/>
  <c r="K1018" i="3"/>
  <c r="J1018" i="3"/>
  <c r="I1018" i="3"/>
  <c r="T1018" i="3" s="1"/>
  <c r="U1018" i="3" s="1"/>
  <c r="V1018" i="3" s="1"/>
  <c r="W1018" i="3" s="1"/>
  <c r="X1018" i="3" s="1"/>
  <c r="Y1018" i="3" s="1"/>
  <c r="Z1018" i="3" s="1"/>
  <c r="AA1018" i="3" s="1"/>
  <c r="AB1018" i="3" s="1"/>
  <c r="AC1018" i="3" s="1"/>
  <c r="AJ1017" i="3"/>
  <c r="AK1017" i="3" s="1"/>
  <c r="I1017" i="3"/>
  <c r="L1017" i="3" s="1"/>
  <c r="AJ1016" i="3"/>
  <c r="AK1016" i="3" s="1"/>
  <c r="I1016" i="3"/>
  <c r="K1016" i="3" s="1"/>
  <c r="AJ1015" i="3"/>
  <c r="AK1015" i="3" s="1"/>
  <c r="I1015" i="3"/>
  <c r="L1015" i="3" s="1"/>
  <c r="AJ1014" i="3"/>
  <c r="AK1014" i="3" s="1"/>
  <c r="I1014" i="3"/>
  <c r="T1014" i="3" s="1"/>
  <c r="U1014" i="3" s="1"/>
  <c r="V1014" i="3" s="1"/>
  <c r="W1014" i="3" s="1"/>
  <c r="X1014" i="3" s="1"/>
  <c r="Y1014" i="3" s="1"/>
  <c r="Z1014" i="3" s="1"/>
  <c r="AA1014" i="3" s="1"/>
  <c r="AB1014" i="3" s="1"/>
  <c r="AC1014" i="3" s="1"/>
  <c r="AJ1013" i="3"/>
  <c r="AK1013" i="3" s="1"/>
  <c r="M1013" i="3"/>
  <c r="N1013" i="3" s="1"/>
  <c r="O1013" i="3" s="1"/>
  <c r="P1013" i="3" s="1"/>
  <c r="Q1013" i="3" s="1"/>
  <c r="R1013" i="3" s="1"/>
  <c r="S1013" i="3" s="1"/>
  <c r="I1013" i="3"/>
  <c r="J1013" i="3" s="1"/>
  <c r="AJ1012" i="3"/>
  <c r="AK1012" i="3" s="1"/>
  <c r="M1012" i="3"/>
  <c r="N1012" i="3" s="1"/>
  <c r="O1012" i="3" s="1"/>
  <c r="P1012" i="3" s="1"/>
  <c r="Q1012" i="3" s="1"/>
  <c r="R1012" i="3" s="1"/>
  <c r="S1012" i="3" s="1"/>
  <c r="L1012" i="3"/>
  <c r="J1012" i="3"/>
  <c r="I1012" i="3"/>
  <c r="K1012" i="3" s="1"/>
  <c r="AJ1011" i="3"/>
  <c r="AK1011" i="3" s="1"/>
  <c r="M1011" i="3"/>
  <c r="N1011" i="3" s="1"/>
  <c r="O1011" i="3" s="1"/>
  <c r="P1011" i="3" s="1"/>
  <c r="Q1011" i="3" s="1"/>
  <c r="R1011" i="3" s="1"/>
  <c r="S1011" i="3" s="1"/>
  <c r="I1011" i="3"/>
  <c r="AJ1010" i="3"/>
  <c r="AK1010" i="3" s="1"/>
  <c r="V1010" i="3"/>
  <c r="W1010" i="3" s="1"/>
  <c r="X1010" i="3" s="1"/>
  <c r="Y1010" i="3" s="1"/>
  <c r="Z1010" i="3" s="1"/>
  <c r="AA1010" i="3" s="1"/>
  <c r="AB1010" i="3" s="1"/>
  <c r="AC1010" i="3" s="1"/>
  <c r="I1010" i="3"/>
  <c r="T1010" i="3" s="1"/>
  <c r="U1010" i="3" s="1"/>
  <c r="AJ1009" i="3"/>
  <c r="AK1009" i="3" s="1"/>
  <c r="M1009" i="3"/>
  <c r="N1009" i="3" s="1"/>
  <c r="O1009" i="3" s="1"/>
  <c r="P1009" i="3" s="1"/>
  <c r="Q1009" i="3" s="1"/>
  <c r="R1009" i="3" s="1"/>
  <c r="S1009" i="3" s="1"/>
  <c r="I1009" i="3"/>
  <c r="J1009" i="3" s="1"/>
  <c r="AJ1008" i="3"/>
  <c r="AK1008" i="3" s="1"/>
  <c r="J1008" i="3"/>
  <c r="I1008" i="3"/>
  <c r="K1008" i="3" s="1"/>
  <c r="AJ1007" i="3"/>
  <c r="AK1007" i="3" s="1"/>
  <c r="T1007" i="3"/>
  <c r="U1007" i="3" s="1"/>
  <c r="V1007" i="3" s="1"/>
  <c r="W1007" i="3" s="1"/>
  <c r="X1007" i="3" s="1"/>
  <c r="Y1007" i="3" s="1"/>
  <c r="Z1007" i="3" s="1"/>
  <c r="AA1007" i="3" s="1"/>
  <c r="AB1007" i="3" s="1"/>
  <c r="AC1007" i="3" s="1"/>
  <c r="I1007" i="3"/>
  <c r="AJ1006" i="3"/>
  <c r="AK1006" i="3" s="1"/>
  <c r="K1006" i="3"/>
  <c r="I1006" i="3"/>
  <c r="T1006" i="3" s="1"/>
  <c r="U1006" i="3" s="1"/>
  <c r="V1006" i="3" s="1"/>
  <c r="W1006" i="3" s="1"/>
  <c r="X1006" i="3" s="1"/>
  <c r="Y1006" i="3" s="1"/>
  <c r="Z1006" i="3" s="1"/>
  <c r="AA1006" i="3" s="1"/>
  <c r="AB1006" i="3" s="1"/>
  <c r="AC1006" i="3" s="1"/>
  <c r="AJ1005" i="3"/>
  <c r="AK1005" i="3" s="1"/>
  <c r="I1005" i="3"/>
  <c r="AJ1004" i="3"/>
  <c r="AK1004" i="3" s="1"/>
  <c r="M1004" i="3"/>
  <c r="N1004" i="3" s="1"/>
  <c r="O1004" i="3" s="1"/>
  <c r="P1004" i="3" s="1"/>
  <c r="Q1004" i="3" s="1"/>
  <c r="R1004" i="3" s="1"/>
  <c r="S1004" i="3" s="1"/>
  <c r="I1004" i="3"/>
  <c r="K1004" i="3" s="1"/>
  <c r="AJ1003" i="3"/>
  <c r="AK1003" i="3" s="1"/>
  <c r="T1003" i="3"/>
  <c r="U1003" i="3" s="1"/>
  <c r="V1003" i="3" s="1"/>
  <c r="W1003" i="3" s="1"/>
  <c r="X1003" i="3" s="1"/>
  <c r="Y1003" i="3" s="1"/>
  <c r="Z1003" i="3" s="1"/>
  <c r="AA1003" i="3" s="1"/>
  <c r="AB1003" i="3" s="1"/>
  <c r="AC1003" i="3" s="1"/>
  <c r="I1003" i="3"/>
  <c r="L1003" i="3" s="1"/>
  <c r="AJ1002" i="3"/>
  <c r="AK1002" i="3" s="1"/>
  <c r="M1002" i="3"/>
  <c r="N1002" i="3" s="1"/>
  <c r="O1002" i="3" s="1"/>
  <c r="P1002" i="3" s="1"/>
  <c r="Q1002" i="3" s="1"/>
  <c r="R1002" i="3" s="1"/>
  <c r="S1002" i="3" s="1"/>
  <c r="I1002" i="3"/>
  <c r="T1002" i="3" s="1"/>
  <c r="U1002" i="3" s="1"/>
  <c r="V1002" i="3" s="1"/>
  <c r="W1002" i="3" s="1"/>
  <c r="X1002" i="3" s="1"/>
  <c r="Y1002" i="3" s="1"/>
  <c r="Z1002" i="3" s="1"/>
  <c r="AA1002" i="3" s="1"/>
  <c r="AB1002" i="3" s="1"/>
  <c r="AC1002" i="3" s="1"/>
  <c r="AJ1001" i="3"/>
  <c r="AK1001" i="3" s="1"/>
  <c r="I1001" i="3"/>
  <c r="AJ1000" i="3"/>
  <c r="AK1000" i="3" s="1"/>
  <c r="M1000" i="3"/>
  <c r="N1000" i="3" s="1"/>
  <c r="O1000" i="3" s="1"/>
  <c r="P1000" i="3" s="1"/>
  <c r="Q1000" i="3" s="1"/>
  <c r="R1000" i="3" s="1"/>
  <c r="S1000" i="3" s="1"/>
  <c r="L1000" i="3"/>
  <c r="I1000" i="3"/>
  <c r="K1000" i="3" s="1"/>
  <c r="AJ999" i="3"/>
  <c r="AK999" i="3" s="1"/>
  <c r="I999" i="3"/>
  <c r="K999" i="3" s="1"/>
  <c r="AJ998" i="3"/>
  <c r="AK998" i="3" s="1"/>
  <c r="I998" i="3"/>
  <c r="T998" i="3" s="1"/>
  <c r="U998" i="3" s="1"/>
  <c r="V998" i="3" s="1"/>
  <c r="W998" i="3" s="1"/>
  <c r="X998" i="3" s="1"/>
  <c r="Y998" i="3" s="1"/>
  <c r="Z998" i="3" s="1"/>
  <c r="AA998" i="3" s="1"/>
  <c r="AB998" i="3" s="1"/>
  <c r="AC998" i="3" s="1"/>
  <c r="AJ997" i="3"/>
  <c r="AK997" i="3" s="1"/>
  <c r="I997" i="3"/>
  <c r="AJ996" i="3"/>
  <c r="AK996" i="3" s="1"/>
  <c r="I996" i="3"/>
  <c r="AJ995" i="3"/>
  <c r="AK995" i="3" s="1"/>
  <c r="M995" i="3"/>
  <c r="N995" i="3" s="1"/>
  <c r="O995" i="3" s="1"/>
  <c r="P995" i="3" s="1"/>
  <c r="Q995" i="3" s="1"/>
  <c r="R995" i="3" s="1"/>
  <c r="S995" i="3" s="1"/>
  <c r="J995" i="3"/>
  <c r="I995" i="3"/>
  <c r="L995" i="3" s="1"/>
  <c r="AJ994" i="3"/>
  <c r="AK994" i="3" s="1"/>
  <c r="V994" i="3"/>
  <c r="W994" i="3" s="1"/>
  <c r="X994" i="3" s="1"/>
  <c r="Y994" i="3" s="1"/>
  <c r="Z994" i="3" s="1"/>
  <c r="AA994" i="3" s="1"/>
  <c r="AB994" i="3" s="1"/>
  <c r="AC994" i="3" s="1"/>
  <c r="M994" i="3"/>
  <c r="N994" i="3" s="1"/>
  <c r="O994" i="3" s="1"/>
  <c r="P994" i="3" s="1"/>
  <c r="Q994" i="3" s="1"/>
  <c r="R994" i="3" s="1"/>
  <c r="S994" i="3" s="1"/>
  <c r="K994" i="3"/>
  <c r="I994" i="3"/>
  <c r="T994" i="3" s="1"/>
  <c r="U994" i="3" s="1"/>
  <c r="AJ993" i="3"/>
  <c r="AK993" i="3" s="1"/>
  <c r="M993" i="3"/>
  <c r="N993" i="3" s="1"/>
  <c r="O993" i="3" s="1"/>
  <c r="P993" i="3" s="1"/>
  <c r="Q993" i="3" s="1"/>
  <c r="R993" i="3" s="1"/>
  <c r="S993" i="3" s="1"/>
  <c r="I993" i="3"/>
  <c r="AJ992" i="3"/>
  <c r="AK992" i="3" s="1"/>
  <c r="L992" i="3"/>
  <c r="I992" i="3"/>
  <c r="K992" i="3" s="1"/>
  <c r="AJ991" i="3"/>
  <c r="AK991" i="3" s="1"/>
  <c r="I991" i="3"/>
  <c r="AJ990" i="3"/>
  <c r="AK990" i="3" s="1"/>
  <c r="K990" i="3"/>
  <c r="I990" i="3"/>
  <c r="T990" i="3" s="1"/>
  <c r="U990" i="3" s="1"/>
  <c r="V990" i="3" s="1"/>
  <c r="W990" i="3" s="1"/>
  <c r="X990" i="3" s="1"/>
  <c r="Y990" i="3" s="1"/>
  <c r="Z990" i="3" s="1"/>
  <c r="AA990" i="3" s="1"/>
  <c r="AB990" i="3" s="1"/>
  <c r="AC990" i="3" s="1"/>
  <c r="AJ989" i="3"/>
  <c r="AK989" i="3" s="1"/>
  <c r="I989" i="3"/>
  <c r="J989" i="3" s="1"/>
  <c r="AJ988" i="3"/>
  <c r="AK988" i="3" s="1"/>
  <c r="I988" i="3"/>
  <c r="K988" i="3" s="1"/>
  <c r="AJ987" i="3"/>
  <c r="AK987" i="3" s="1"/>
  <c r="K987" i="3"/>
  <c r="J987" i="3"/>
  <c r="I987" i="3"/>
  <c r="L987" i="3" s="1"/>
  <c r="AJ986" i="3"/>
  <c r="AK986" i="3" s="1"/>
  <c r="K986" i="3"/>
  <c r="I986" i="3"/>
  <c r="T986" i="3" s="1"/>
  <c r="U986" i="3" s="1"/>
  <c r="V986" i="3" s="1"/>
  <c r="W986" i="3" s="1"/>
  <c r="X986" i="3" s="1"/>
  <c r="Y986" i="3" s="1"/>
  <c r="Z986" i="3" s="1"/>
  <c r="AA986" i="3" s="1"/>
  <c r="AB986" i="3" s="1"/>
  <c r="AC986" i="3" s="1"/>
  <c r="AJ985" i="3"/>
  <c r="AK985" i="3" s="1"/>
  <c r="I985" i="3"/>
  <c r="J985" i="3" s="1"/>
  <c r="AJ984" i="3"/>
  <c r="AK984" i="3" s="1"/>
  <c r="I984" i="3"/>
  <c r="K984" i="3" s="1"/>
  <c r="AJ983" i="3"/>
  <c r="AK983" i="3" s="1"/>
  <c r="I983" i="3"/>
  <c r="AJ982" i="3"/>
  <c r="AK982" i="3" s="1"/>
  <c r="M982" i="3"/>
  <c r="N982" i="3" s="1"/>
  <c r="O982" i="3" s="1"/>
  <c r="P982" i="3" s="1"/>
  <c r="Q982" i="3" s="1"/>
  <c r="R982" i="3" s="1"/>
  <c r="S982" i="3" s="1"/>
  <c r="K982" i="3"/>
  <c r="I982" i="3"/>
  <c r="T982" i="3" s="1"/>
  <c r="U982" i="3" s="1"/>
  <c r="V982" i="3" s="1"/>
  <c r="W982" i="3" s="1"/>
  <c r="X982" i="3" s="1"/>
  <c r="Y982" i="3" s="1"/>
  <c r="Z982" i="3" s="1"/>
  <c r="AA982" i="3" s="1"/>
  <c r="AB982" i="3" s="1"/>
  <c r="AC982" i="3" s="1"/>
  <c r="AJ981" i="3"/>
  <c r="AK981" i="3" s="1"/>
  <c r="M981" i="3"/>
  <c r="N981" i="3" s="1"/>
  <c r="O981" i="3" s="1"/>
  <c r="P981" i="3" s="1"/>
  <c r="Q981" i="3" s="1"/>
  <c r="R981" i="3" s="1"/>
  <c r="S981" i="3" s="1"/>
  <c r="J981" i="3"/>
  <c r="I981" i="3"/>
  <c r="AJ980" i="3"/>
  <c r="AK980" i="3" s="1"/>
  <c r="I980" i="3"/>
  <c r="K980" i="3" s="1"/>
  <c r="AJ979" i="3"/>
  <c r="AK979" i="3" s="1"/>
  <c r="M979" i="3"/>
  <c r="N979" i="3" s="1"/>
  <c r="O979" i="3" s="1"/>
  <c r="P979" i="3" s="1"/>
  <c r="Q979" i="3" s="1"/>
  <c r="R979" i="3" s="1"/>
  <c r="S979" i="3" s="1"/>
  <c r="J979" i="3"/>
  <c r="I979" i="3"/>
  <c r="L979" i="3" s="1"/>
  <c r="AJ978" i="3"/>
  <c r="AK978" i="3" s="1"/>
  <c r="Y978" i="3"/>
  <c r="Z978" i="3" s="1"/>
  <c r="AA978" i="3" s="1"/>
  <c r="AB978" i="3" s="1"/>
  <c r="AC978" i="3" s="1"/>
  <c r="K978" i="3"/>
  <c r="I978" i="3"/>
  <c r="T978" i="3" s="1"/>
  <c r="U978" i="3" s="1"/>
  <c r="V978" i="3" s="1"/>
  <c r="W978" i="3" s="1"/>
  <c r="X978" i="3" s="1"/>
  <c r="AJ977" i="3"/>
  <c r="AK977" i="3" s="1"/>
  <c r="M977" i="3"/>
  <c r="N977" i="3" s="1"/>
  <c r="O977" i="3" s="1"/>
  <c r="P977" i="3" s="1"/>
  <c r="Q977" i="3" s="1"/>
  <c r="R977" i="3" s="1"/>
  <c r="S977" i="3" s="1"/>
  <c r="I977" i="3"/>
  <c r="J977" i="3" s="1"/>
  <c r="AJ976" i="3"/>
  <c r="AK976" i="3" s="1"/>
  <c r="M976" i="3"/>
  <c r="N976" i="3" s="1"/>
  <c r="O976" i="3" s="1"/>
  <c r="P976" i="3" s="1"/>
  <c r="Q976" i="3" s="1"/>
  <c r="R976" i="3" s="1"/>
  <c r="S976" i="3" s="1"/>
  <c r="L976" i="3"/>
  <c r="K976" i="3"/>
  <c r="I976" i="3"/>
  <c r="T976" i="3" s="1"/>
  <c r="U976" i="3" s="1"/>
  <c r="V976" i="3" s="1"/>
  <c r="W976" i="3" s="1"/>
  <c r="X976" i="3" s="1"/>
  <c r="Y976" i="3" s="1"/>
  <c r="Z976" i="3" s="1"/>
  <c r="AA976" i="3" s="1"/>
  <c r="AB976" i="3" s="1"/>
  <c r="AC976" i="3" s="1"/>
  <c r="AJ975" i="3"/>
  <c r="AK975" i="3" s="1"/>
  <c r="I975" i="3"/>
  <c r="L975" i="3" s="1"/>
  <c r="AJ974" i="3"/>
  <c r="AK974" i="3" s="1"/>
  <c r="T974" i="3"/>
  <c r="U974" i="3" s="1"/>
  <c r="V974" i="3" s="1"/>
  <c r="W974" i="3" s="1"/>
  <c r="X974" i="3" s="1"/>
  <c r="Y974" i="3" s="1"/>
  <c r="Z974" i="3" s="1"/>
  <c r="AA974" i="3" s="1"/>
  <c r="AB974" i="3" s="1"/>
  <c r="AC974" i="3" s="1"/>
  <c r="M974" i="3"/>
  <c r="N974" i="3" s="1"/>
  <c r="O974" i="3" s="1"/>
  <c r="P974" i="3" s="1"/>
  <c r="Q974" i="3" s="1"/>
  <c r="R974" i="3" s="1"/>
  <c r="S974" i="3" s="1"/>
  <c r="J974" i="3"/>
  <c r="I974" i="3"/>
  <c r="L974" i="3" s="1"/>
  <c r="AJ973" i="3"/>
  <c r="AK973" i="3" s="1"/>
  <c r="M973" i="3"/>
  <c r="N973" i="3" s="1"/>
  <c r="O973" i="3" s="1"/>
  <c r="P973" i="3" s="1"/>
  <c r="Q973" i="3" s="1"/>
  <c r="R973" i="3" s="1"/>
  <c r="S973" i="3" s="1"/>
  <c r="I973" i="3"/>
  <c r="J973" i="3" s="1"/>
  <c r="AJ972" i="3"/>
  <c r="AK972" i="3" s="1"/>
  <c r="L972" i="3"/>
  <c r="I972" i="3"/>
  <c r="K972" i="3" s="1"/>
  <c r="AJ971" i="3"/>
  <c r="AK971" i="3" s="1"/>
  <c r="I971" i="3"/>
  <c r="AJ970" i="3"/>
  <c r="AK970" i="3" s="1"/>
  <c r="I970" i="3"/>
  <c r="T970" i="3" s="1"/>
  <c r="U970" i="3" s="1"/>
  <c r="V970" i="3" s="1"/>
  <c r="W970" i="3" s="1"/>
  <c r="X970" i="3" s="1"/>
  <c r="Y970" i="3" s="1"/>
  <c r="Z970" i="3" s="1"/>
  <c r="AA970" i="3" s="1"/>
  <c r="AB970" i="3" s="1"/>
  <c r="AC970" i="3" s="1"/>
  <c r="AJ969" i="3"/>
  <c r="AK969" i="3" s="1"/>
  <c r="I969" i="3"/>
  <c r="AJ968" i="3"/>
  <c r="AK968" i="3" s="1"/>
  <c r="I968" i="3"/>
  <c r="K968" i="3" s="1"/>
  <c r="AJ967" i="3"/>
  <c r="AK967" i="3" s="1"/>
  <c r="I967" i="3"/>
  <c r="L967" i="3" s="1"/>
  <c r="AJ966" i="3"/>
  <c r="AK966" i="3" s="1"/>
  <c r="M966" i="3"/>
  <c r="N966" i="3" s="1"/>
  <c r="O966" i="3" s="1"/>
  <c r="P966" i="3" s="1"/>
  <c r="Q966" i="3" s="1"/>
  <c r="R966" i="3" s="1"/>
  <c r="S966" i="3" s="1"/>
  <c r="AD966" i="3" s="1"/>
  <c r="K966" i="3"/>
  <c r="I966" i="3"/>
  <c r="T966" i="3" s="1"/>
  <c r="U966" i="3" s="1"/>
  <c r="V966" i="3" s="1"/>
  <c r="W966" i="3" s="1"/>
  <c r="X966" i="3" s="1"/>
  <c r="Y966" i="3" s="1"/>
  <c r="Z966" i="3" s="1"/>
  <c r="AA966" i="3" s="1"/>
  <c r="AB966" i="3" s="1"/>
  <c r="AC966" i="3" s="1"/>
  <c r="AJ965" i="3"/>
  <c r="AK965" i="3" s="1"/>
  <c r="I965" i="3"/>
  <c r="M965" i="3" s="1"/>
  <c r="N965" i="3" s="1"/>
  <c r="O965" i="3" s="1"/>
  <c r="P965" i="3" s="1"/>
  <c r="Q965" i="3" s="1"/>
  <c r="R965" i="3" s="1"/>
  <c r="S965" i="3" s="1"/>
  <c r="AJ964" i="3"/>
  <c r="AK964" i="3" s="1"/>
  <c r="I964" i="3"/>
  <c r="K964" i="3" s="1"/>
  <c r="AJ963" i="3"/>
  <c r="AK963" i="3" s="1"/>
  <c r="I963" i="3"/>
  <c r="L963" i="3" s="1"/>
  <c r="AJ962" i="3"/>
  <c r="AK962" i="3" s="1"/>
  <c r="I962" i="3"/>
  <c r="L962" i="3" s="1"/>
  <c r="AK961" i="3"/>
  <c r="AJ961" i="3"/>
  <c r="I961" i="3"/>
  <c r="AJ960" i="3"/>
  <c r="AK960" i="3" s="1"/>
  <c r="I960" i="3"/>
  <c r="M960" i="3" s="1"/>
  <c r="N960" i="3" s="1"/>
  <c r="O960" i="3" s="1"/>
  <c r="P960" i="3" s="1"/>
  <c r="Q960" i="3" s="1"/>
  <c r="R960" i="3" s="1"/>
  <c r="S960" i="3" s="1"/>
  <c r="AJ959" i="3"/>
  <c r="AK959" i="3" s="1"/>
  <c r="I959" i="3"/>
  <c r="T959" i="3" s="1"/>
  <c r="U959" i="3" s="1"/>
  <c r="V959" i="3" s="1"/>
  <c r="W959" i="3" s="1"/>
  <c r="X959" i="3" s="1"/>
  <c r="Y959" i="3" s="1"/>
  <c r="Z959" i="3" s="1"/>
  <c r="AA959" i="3" s="1"/>
  <c r="AB959" i="3" s="1"/>
  <c r="AC959" i="3" s="1"/>
  <c r="AJ958" i="3"/>
  <c r="AK958" i="3" s="1"/>
  <c r="I958" i="3"/>
  <c r="L958" i="3" s="1"/>
  <c r="AJ957" i="3"/>
  <c r="AK957" i="3" s="1"/>
  <c r="I957" i="3"/>
  <c r="AJ956" i="3"/>
  <c r="AK956" i="3" s="1"/>
  <c r="I956" i="3"/>
  <c r="M956" i="3" s="1"/>
  <c r="N956" i="3" s="1"/>
  <c r="O956" i="3" s="1"/>
  <c r="P956" i="3" s="1"/>
  <c r="Q956" i="3" s="1"/>
  <c r="R956" i="3" s="1"/>
  <c r="S956" i="3" s="1"/>
  <c r="AJ955" i="3"/>
  <c r="AK955" i="3" s="1"/>
  <c r="J955" i="3"/>
  <c r="I955" i="3"/>
  <c r="AJ954" i="3"/>
  <c r="AK954" i="3" s="1"/>
  <c r="K954" i="3"/>
  <c r="J954" i="3"/>
  <c r="I954" i="3"/>
  <c r="L954" i="3" s="1"/>
  <c r="AJ953" i="3"/>
  <c r="AK953" i="3" s="1"/>
  <c r="I953" i="3"/>
  <c r="AJ952" i="3"/>
  <c r="AK952" i="3" s="1"/>
  <c r="I952" i="3"/>
  <c r="M952" i="3" s="1"/>
  <c r="N952" i="3" s="1"/>
  <c r="O952" i="3" s="1"/>
  <c r="P952" i="3" s="1"/>
  <c r="Q952" i="3" s="1"/>
  <c r="R952" i="3" s="1"/>
  <c r="S952" i="3" s="1"/>
  <c r="AJ951" i="3"/>
  <c r="AK951" i="3" s="1"/>
  <c r="I951" i="3"/>
  <c r="L951" i="3" s="1"/>
  <c r="AJ950" i="3"/>
  <c r="AK950" i="3" s="1"/>
  <c r="I950" i="3"/>
  <c r="L950" i="3" s="1"/>
  <c r="AJ949" i="3"/>
  <c r="AK949" i="3" s="1"/>
  <c r="I949" i="3"/>
  <c r="AJ948" i="3"/>
  <c r="AK948" i="3" s="1"/>
  <c r="I948" i="3"/>
  <c r="M948" i="3" s="1"/>
  <c r="N948" i="3" s="1"/>
  <c r="O948" i="3" s="1"/>
  <c r="P948" i="3" s="1"/>
  <c r="Q948" i="3" s="1"/>
  <c r="R948" i="3" s="1"/>
  <c r="S948" i="3" s="1"/>
  <c r="AJ947" i="3"/>
  <c r="AK947" i="3" s="1"/>
  <c r="I947" i="3"/>
  <c r="T947" i="3" s="1"/>
  <c r="U947" i="3" s="1"/>
  <c r="V947" i="3" s="1"/>
  <c r="W947" i="3" s="1"/>
  <c r="X947" i="3" s="1"/>
  <c r="Y947" i="3" s="1"/>
  <c r="Z947" i="3" s="1"/>
  <c r="AA947" i="3" s="1"/>
  <c r="AB947" i="3" s="1"/>
  <c r="AC947" i="3" s="1"/>
  <c r="AJ946" i="3"/>
  <c r="AK946" i="3" s="1"/>
  <c r="I946" i="3"/>
  <c r="L946" i="3" s="1"/>
  <c r="AJ945" i="3"/>
  <c r="AK945" i="3" s="1"/>
  <c r="I945" i="3"/>
  <c r="AJ944" i="3"/>
  <c r="AK944" i="3" s="1"/>
  <c r="I944" i="3"/>
  <c r="M944" i="3" s="1"/>
  <c r="N944" i="3" s="1"/>
  <c r="O944" i="3" s="1"/>
  <c r="P944" i="3" s="1"/>
  <c r="Q944" i="3" s="1"/>
  <c r="R944" i="3" s="1"/>
  <c r="S944" i="3" s="1"/>
  <c r="AJ943" i="3"/>
  <c r="AK943" i="3" s="1"/>
  <c r="M943" i="3"/>
  <c r="N943" i="3" s="1"/>
  <c r="O943" i="3" s="1"/>
  <c r="P943" i="3" s="1"/>
  <c r="Q943" i="3" s="1"/>
  <c r="R943" i="3" s="1"/>
  <c r="S943" i="3" s="1"/>
  <c r="K943" i="3"/>
  <c r="I943" i="3"/>
  <c r="T943" i="3" s="1"/>
  <c r="U943" i="3" s="1"/>
  <c r="V943" i="3" s="1"/>
  <c r="W943" i="3" s="1"/>
  <c r="X943" i="3" s="1"/>
  <c r="Y943" i="3" s="1"/>
  <c r="Z943" i="3" s="1"/>
  <c r="AA943" i="3" s="1"/>
  <c r="AB943" i="3" s="1"/>
  <c r="AC943" i="3" s="1"/>
  <c r="AJ942" i="3"/>
  <c r="AK942" i="3" s="1"/>
  <c r="M942" i="3"/>
  <c r="N942" i="3" s="1"/>
  <c r="O942" i="3" s="1"/>
  <c r="P942" i="3" s="1"/>
  <c r="Q942" i="3" s="1"/>
  <c r="R942" i="3" s="1"/>
  <c r="S942" i="3" s="1"/>
  <c r="J942" i="3"/>
  <c r="I942" i="3"/>
  <c r="L942" i="3" s="1"/>
  <c r="AJ941" i="3"/>
  <c r="AK941" i="3" s="1"/>
  <c r="T941" i="3"/>
  <c r="U941" i="3" s="1"/>
  <c r="V941" i="3" s="1"/>
  <c r="W941" i="3" s="1"/>
  <c r="X941" i="3" s="1"/>
  <c r="Y941" i="3" s="1"/>
  <c r="Z941" i="3" s="1"/>
  <c r="AA941" i="3" s="1"/>
  <c r="AB941" i="3" s="1"/>
  <c r="AC941" i="3" s="1"/>
  <c r="M941" i="3"/>
  <c r="N941" i="3" s="1"/>
  <c r="O941" i="3" s="1"/>
  <c r="P941" i="3" s="1"/>
  <c r="Q941" i="3" s="1"/>
  <c r="R941" i="3" s="1"/>
  <c r="S941" i="3" s="1"/>
  <c r="I941" i="3"/>
  <c r="L941" i="3" s="1"/>
  <c r="AK940" i="3"/>
  <c r="AJ940" i="3"/>
  <c r="I940" i="3"/>
  <c r="M940" i="3" s="1"/>
  <c r="N940" i="3" s="1"/>
  <c r="O940" i="3" s="1"/>
  <c r="P940" i="3" s="1"/>
  <c r="Q940" i="3" s="1"/>
  <c r="R940" i="3" s="1"/>
  <c r="S940" i="3" s="1"/>
  <c r="AJ939" i="3"/>
  <c r="AK939" i="3" s="1"/>
  <c r="I939" i="3"/>
  <c r="M939" i="3" s="1"/>
  <c r="N939" i="3" s="1"/>
  <c r="O939" i="3" s="1"/>
  <c r="P939" i="3" s="1"/>
  <c r="Q939" i="3" s="1"/>
  <c r="R939" i="3" s="1"/>
  <c r="S939" i="3" s="1"/>
  <c r="AJ938" i="3"/>
  <c r="AK938" i="3" s="1"/>
  <c r="J938" i="3"/>
  <c r="I938" i="3"/>
  <c r="L938" i="3" s="1"/>
  <c r="AJ937" i="3"/>
  <c r="AK937" i="3" s="1"/>
  <c r="M937" i="3"/>
  <c r="N937" i="3" s="1"/>
  <c r="O937" i="3" s="1"/>
  <c r="P937" i="3" s="1"/>
  <c r="Q937" i="3" s="1"/>
  <c r="R937" i="3" s="1"/>
  <c r="S937" i="3" s="1"/>
  <c r="L937" i="3"/>
  <c r="J937" i="3"/>
  <c r="I937" i="3"/>
  <c r="T937" i="3" s="1"/>
  <c r="U937" i="3" s="1"/>
  <c r="V937" i="3" s="1"/>
  <c r="W937" i="3" s="1"/>
  <c r="X937" i="3" s="1"/>
  <c r="Y937" i="3" s="1"/>
  <c r="Z937" i="3" s="1"/>
  <c r="AA937" i="3" s="1"/>
  <c r="AB937" i="3" s="1"/>
  <c r="AC937" i="3" s="1"/>
  <c r="AJ936" i="3"/>
  <c r="AK936" i="3" s="1"/>
  <c r="I936" i="3"/>
  <c r="M936" i="3" s="1"/>
  <c r="N936" i="3" s="1"/>
  <c r="O936" i="3" s="1"/>
  <c r="P936" i="3" s="1"/>
  <c r="Q936" i="3" s="1"/>
  <c r="R936" i="3" s="1"/>
  <c r="S936" i="3" s="1"/>
  <c r="AJ935" i="3"/>
  <c r="AK935" i="3" s="1"/>
  <c r="I935" i="3"/>
  <c r="AJ934" i="3"/>
  <c r="AK934" i="3" s="1"/>
  <c r="M934" i="3"/>
  <c r="N934" i="3" s="1"/>
  <c r="O934" i="3" s="1"/>
  <c r="P934" i="3" s="1"/>
  <c r="Q934" i="3" s="1"/>
  <c r="R934" i="3" s="1"/>
  <c r="S934" i="3" s="1"/>
  <c r="I934" i="3"/>
  <c r="L934" i="3" s="1"/>
  <c r="AJ933" i="3"/>
  <c r="AK933" i="3" s="1"/>
  <c r="I933" i="3"/>
  <c r="AJ932" i="3"/>
  <c r="AK932" i="3" s="1"/>
  <c r="I932" i="3"/>
  <c r="M932" i="3" s="1"/>
  <c r="N932" i="3" s="1"/>
  <c r="O932" i="3" s="1"/>
  <c r="P932" i="3" s="1"/>
  <c r="Q932" i="3" s="1"/>
  <c r="R932" i="3" s="1"/>
  <c r="S932" i="3" s="1"/>
  <c r="AJ931" i="3"/>
  <c r="AK931" i="3" s="1"/>
  <c r="M931" i="3"/>
  <c r="N931" i="3" s="1"/>
  <c r="O931" i="3" s="1"/>
  <c r="P931" i="3" s="1"/>
  <c r="Q931" i="3" s="1"/>
  <c r="R931" i="3" s="1"/>
  <c r="S931" i="3" s="1"/>
  <c r="L931" i="3"/>
  <c r="J931" i="3"/>
  <c r="I931" i="3"/>
  <c r="T931" i="3" s="1"/>
  <c r="U931" i="3" s="1"/>
  <c r="V931" i="3" s="1"/>
  <c r="W931" i="3" s="1"/>
  <c r="X931" i="3" s="1"/>
  <c r="Y931" i="3" s="1"/>
  <c r="Z931" i="3" s="1"/>
  <c r="AA931" i="3" s="1"/>
  <c r="AB931" i="3" s="1"/>
  <c r="AC931" i="3" s="1"/>
  <c r="AJ930" i="3"/>
  <c r="AK930" i="3" s="1"/>
  <c r="K930" i="3"/>
  <c r="I930" i="3"/>
  <c r="L930" i="3" s="1"/>
  <c r="AJ929" i="3"/>
  <c r="AK929" i="3" s="1"/>
  <c r="T929" i="3"/>
  <c r="U929" i="3" s="1"/>
  <c r="V929" i="3" s="1"/>
  <c r="W929" i="3" s="1"/>
  <c r="X929" i="3" s="1"/>
  <c r="Y929" i="3" s="1"/>
  <c r="Z929" i="3" s="1"/>
  <c r="AA929" i="3" s="1"/>
  <c r="AB929" i="3" s="1"/>
  <c r="AC929" i="3" s="1"/>
  <c r="L929" i="3"/>
  <c r="J929" i="3"/>
  <c r="I929" i="3"/>
  <c r="K929" i="3" s="1"/>
  <c r="AJ928" i="3"/>
  <c r="AK928" i="3" s="1"/>
  <c r="I928" i="3"/>
  <c r="M928" i="3" s="1"/>
  <c r="N928" i="3" s="1"/>
  <c r="O928" i="3" s="1"/>
  <c r="P928" i="3" s="1"/>
  <c r="Q928" i="3" s="1"/>
  <c r="R928" i="3" s="1"/>
  <c r="S928" i="3" s="1"/>
  <c r="AJ927" i="3"/>
  <c r="AK927" i="3" s="1"/>
  <c r="M927" i="3"/>
  <c r="N927" i="3" s="1"/>
  <c r="O927" i="3" s="1"/>
  <c r="P927" i="3" s="1"/>
  <c r="Q927" i="3" s="1"/>
  <c r="R927" i="3" s="1"/>
  <c r="S927" i="3" s="1"/>
  <c r="I927" i="3"/>
  <c r="AJ926" i="3"/>
  <c r="AK926" i="3" s="1"/>
  <c r="I926" i="3"/>
  <c r="L926" i="3" s="1"/>
  <c r="AJ925" i="3"/>
  <c r="AK925" i="3" s="1"/>
  <c r="K925" i="3"/>
  <c r="J925" i="3"/>
  <c r="I925" i="3"/>
  <c r="T925" i="3" s="1"/>
  <c r="U925" i="3" s="1"/>
  <c r="V925" i="3" s="1"/>
  <c r="W925" i="3" s="1"/>
  <c r="X925" i="3" s="1"/>
  <c r="Y925" i="3" s="1"/>
  <c r="Z925" i="3" s="1"/>
  <c r="AA925" i="3" s="1"/>
  <c r="AB925" i="3" s="1"/>
  <c r="AC925" i="3" s="1"/>
  <c r="AJ924" i="3"/>
  <c r="AK924" i="3" s="1"/>
  <c r="I924" i="3"/>
  <c r="M924" i="3" s="1"/>
  <c r="N924" i="3" s="1"/>
  <c r="O924" i="3" s="1"/>
  <c r="P924" i="3" s="1"/>
  <c r="Q924" i="3" s="1"/>
  <c r="R924" i="3" s="1"/>
  <c r="S924" i="3" s="1"/>
  <c r="AJ923" i="3"/>
  <c r="AK923" i="3" s="1"/>
  <c r="M923" i="3"/>
  <c r="N923" i="3" s="1"/>
  <c r="O923" i="3" s="1"/>
  <c r="P923" i="3" s="1"/>
  <c r="Q923" i="3" s="1"/>
  <c r="R923" i="3" s="1"/>
  <c r="S923" i="3" s="1"/>
  <c r="K923" i="3"/>
  <c r="I923" i="3"/>
  <c r="L923" i="3" s="1"/>
  <c r="AJ922" i="3"/>
  <c r="AK922" i="3" s="1"/>
  <c r="T922" i="3"/>
  <c r="U922" i="3" s="1"/>
  <c r="V922" i="3" s="1"/>
  <c r="W922" i="3" s="1"/>
  <c r="X922" i="3" s="1"/>
  <c r="Y922" i="3" s="1"/>
  <c r="Z922" i="3" s="1"/>
  <c r="AA922" i="3" s="1"/>
  <c r="AB922" i="3" s="1"/>
  <c r="AC922" i="3" s="1"/>
  <c r="M922" i="3"/>
  <c r="N922" i="3" s="1"/>
  <c r="O922" i="3" s="1"/>
  <c r="P922" i="3" s="1"/>
  <c r="Q922" i="3" s="1"/>
  <c r="R922" i="3" s="1"/>
  <c r="S922" i="3" s="1"/>
  <c r="K922" i="3"/>
  <c r="J922" i="3"/>
  <c r="I922" i="3"/>
  <c r="L922" i="3" s="1"/>
  <c r="AJ921" i="3"/>
  <c r="AK921" i="3" s="1"/>
  <c r="L921" i="3"/>
  <c r="I921" i="3"/>
  <c r="AJ920" i="3"/>
  <c r="AK920" i="3" s="1"/>
  <c r="I920" i="3"/>
  <c r="M920" i="3" s="1"/>
  <c r="N920" i="3" s="1"/>
  <c r="O920" i="3" s="1"/>
  <c r="P920" i="3" s="1"/>
  <c r="Q920" i="3" s="1"/>
  <c r="R920" i="3" s="1"/>
  <c r="S920" i="3" s="1"/>
  <c r="AJ919" i="3"/>
  <c r="AK919" i="3" s="1"/>
  <c r="I919" i="3"/>
  <c r="AJ918" i="3"/>
  <c r="AK918" i="3" s="1"/>
  <c r="K918" i="3"/>
  <c r="I918" i="3"/>
  <c r="L918" i="3" s="1"/>
  <c r="AJ917" i="3"/>
  <c r="AK917" i="3" s="1"/>
  <c r="I917" i="3"/>
  <c r="AJ916" i="3"/>
  <c r="AK916" i="3" s="1"/>
  <c r="I916" i="3"/>
  <c r="M916" i="3" s="1"/>
  <c r="N916" i="3" s="1"/>
  <c r="O916" i="3" s="1"/>
  <c r="P916" i="3" s="1"/>
  <c r="Q916" i="3" s="1"/>
  <c r="R916" i="3" s="1"/>
  <c r="S916" i="3" s="1"/>
  <c r="AJ915" i="3"/>
  <c r="AK915" i="3" s="1"/>
  <c r="L915" i="3"/>
  <c r="K915" i="3"/>
  <c r="I915" i="3"/>
  <c r="T915" i="3" s="1"/>
  <c r="U915" i="3" s="1"/>
  <c r="V915" i="3" s="1"/>
  <c r="W915" i="3" s="1"/>
  <c r="X915" i="3" s="1"/>
  <c r="Y915" i="3" s="1"/>
  <c r="Z915" i="3" s="1"/>
  <c r="AA915" i="3" s="1"/>
  <c r="AB915" i="3" s="1"/>
  <c r="AC915" i="3" s="1"/>
  <c r="AJ914" i="3"/>
  <c r="AK914" i="3" s="1"/>
  <c r="J914" i="3"/>
  <c r="I914" i="3"/>
  <c r="L914" i="3" s="1"/>
  <c r="AJ913" i="3"/>
  <c r="AK913" i="3" s="1"/>
  <c r="T913" i="3"/>
  <c r="U913" i="3" s="1"/>
  <c r="V913" i="3" s="1"/>
  <c r="W913" i="3" s="1"/>
  <c r="X913" i="3" s="1"/>
  <c r="Y913" i="3" s="1"/>
  <c r="Z913" i="3" s="1"/>
  <c r="AA913" i="3" s="1"/>
  <c r="AB913" i="3" s="1"/>
  <c r="AC913" i="3" s="1"/>
  <c r="L913" i="3"/>
  <c r="K913" i="3"/>
  <c r="I913" i="3"/>
  <c r="J913" i="3" s="1"/>
  <c r="AJ912" i="3"/>
  <c r="AK912" i="3" s="1"/>
  <c r="I912" i="3"/>
  <c r="M912" i="3" s="1"/>
  <c r="N912" i="3" s="1"/>
  <c r="O912" i="3" s="1"/>
  <c r="P912" i="3" s="1"/>
  <c r="Q912" i="3" s="1"/>
  <c r="R912" i="3" s="1"/>
  <c r="S912" i="3" s="1"/>
  <c r="AJ911" i="3"/>
  <c r="AK911" i="3" s="1"/>
  <c r="M911" i="3"/>
  <c r="N911" i="3" s="1"/>
  <c r="O911" i="3" s="1"/>
  <c r="P911" i="3" s="1"/>
  <c r="Q911" i="3" s="1"/>
  <c r="R911" i="3" s="1"/>
  <c r="S911" i="3" s="1"/>
  <c r="I911" i="3"/>
  <c r="K911" i="3" s="1"/>
  <c r="AJ910" i="3"/>
  <c r="AK910" i="3" s="1"/>
  <c r="I910" i="3"/>
  <c r="L910" i="3" s="1"/>
  <c r="AK909" i="3"/>
  <c r="AJ909" i="3"/>
  <c r="I909" i="3"/>
  <c r="T909" i="3" s="1"/>
  <c r="U909" i="3" s="1"/>
  <c r="V909" i="3" s="1"/>
  <c r="W909" i="3" s="1"/>
  <c r="X909" i="3" s="1"/>
  <c r="Y909" i="3" s="1"/>
  <c r="Z909" i="3" s="1"/>
  <c r="AA909" i="3" s="1"/>
  <c r="AB909" i="3" s="1"/>
  <c r="AC909" i="3" s="1"/>
  <c r="AJ908" i="3"/>
  <c r="AK908" i="3" s="1"/>
  <c r="I908" i="3"/>
  <c r="M908" i="3" s="1"/>
  <c r="N908" i="3" s="1"/>
  <c r="O908" i="3" s="1"/>
  <c r="P908" i="3" s="1"/>
  <c r="Q908" i="3" s="1"/>
  <c r="R908" i="3" s="1"/>
  <c r="S908" i="3" s="1"/>
  <c r="AJ907" i="3"/>
  <c r="AK907" i="3" s="1"/>
  <c r="J907" i="3"/>
  <c r="I907" i="3"/>
  <c r="M907" i="3" s="1"/>
  <c r="N907" i="3" s="1"/>
  <c r="O907" i="3" s="1"/>
  <c r="P907" i="3" s="1"/>
  <c r="Q907" i="3" s="1"/>
  <c r="R907" i="3" s="1"/>
  <c r="S907" i="3" s="1"/>
  <c r="AJ906" i="3"/>
  <c r="AK906" i="3" s="1"/>
  <c r="M906" i="3"/>
  <c r="N906" i="3" s="1"/>
  <c r="O906" i="3" s="1"/>
  <c r="P906" i="3" s="1"/>
  <c r="Q906" i="3" s="1"/>
  <c r="R906" i="3" s="1"/>
  <c r="S906" i="3" s="1"/>
  <c r="K906" i="3"/>
  <c r="I906" i="3"/>
  <c r="L906" i="3" s="1"/>
  <c r="AJ905" i="3"/>
  <c r="AK905" i="3" s="1"/>
  <c r="J905" i="3"/>
  <c r="I905" i="3"/>
  <c r="T905" i="3" s="1"/>
  <c r="U905" i="3" s="1"/>
  <c r="V905" i="3" s="1"/>
  <c r="W905" i="3" s="1"/>
  <c r="X905" i="3" s="1"/>
  <c r="Y905" i="3" s="1"/>
  <c r="Z905" i="3" s="1"/>
  <c r="AA905" i="3" s="1"/>
  <c r="AB905" i="3" s="1"/>
  <c r="AC905" i="3" s="1"/>
  <c r="AJ904" i="3"/>
  <c r="AK904" i="3" s="1"/>
  <c r="I904" i="3"/>
  <c r="M904" i="3" s="1"/>
  <c r="N904" i="3" s="1"/>
  <c r="O904" i="3" s="1"/>
  <c r="P904" i="3" s="1"/>
  <c r="Q904" i="3" s="1"/>
  <c r="R904" i="3" s="1"/>
  <c r="S904" i="3" s="1"/>
  <c r="AJ903" i="3"/>
  <c r="AK903" i="3" s="1"/>
  <c r="L903" i="3"/>
  <c r="J903" i="3"/>
  <c r="I903" i="3"/>
  <c r="T903" i="3" s="1"/>
  <c r="U903" i="3" s="1"/>
  <c r="V903" i="3" s="1"/>
  <c r="W903" i="3" s="1"/>
  <c r="X903" i="3" s="1"/>
  <c r="Y903" i="3" s="1"/>
  <c r="Z903" i="3" s="1"/>
  <c r="AA903" i="3" s="1"/>
  <c r="AB903" i="3" s="1"/>
  <c r="AC903" i="3" s="1"/>
  <c r="AJ902" i="3"/>
  <c r="AK902" i="3" s="1"/>
  <c r="T902" i="3"/>
  <c r="U902" i="3" s="1"/>
  <c r="V902" i="3" s="1"/>
  <c r="W902" i="3" s="1"/>
  <c r="X902" i="3" s="1"/>
  <c r="Y902" i="3" s="1"/>
  <c r="Z902" i="3" s="1"/>
  <c r="AA902" i="3" s="1"/>
  <c r="AB902" i="3" s="1"/>
  <c r="AC902" i="3" s="1"/>
  <c r="I902" i="3"/>
  <c r="AJ901" i="3"/>
  <c r="AK901" i="3" s="1"/>
  <c r="T901" i="3"/>
  <c r="U901" i="3" s="1"/>
  <c r="V901" i="3" s="1"/>
  <c r="W901" i="3" s="1"/>
  <c r="X901" i="3" s="1"/>
  <c r="Y901" i="3" s="1"/>
  <c r="Z901" i="3" s="1"/>
  <c r="AA901" i="3" s="1"/>
  <c r="AB901" i="3" s="1"/>
  <c r="AC901" i="3" s="1"/>
  <c r="I901" i="3"/>
  <c r="M901" i="3" s="1"/>
  <c r="N901" i="3" s="1"/>
  <c r="O901" i="3" s="1"/>
  <c r="P901" i="3" s="1"/>
  <c r="Q901" i="3" s="1"/>
  <c r="R901" i="3" s="1"/>
  <c r="S901" i="3" s="1"/>
  <c r="AJ900" i="3"/>
  <c r="AK900" i="3" s="1"/>
  <c r="I900" i="3"/>
  <c r="M900" i="3" s="1"/>
  <c r="N900" i="3" s="1"/>
  <c r="O900" i="3" s="1"/>
  <c r="P900" i="3" s="1"/>
  <c r="Q900" i="3" s="1"/>
  <c r="R900" i="3" s="1"/>
  <c r="S900" i="3" s="1"/>
  <c r="AJ899" i="3"/>
  <c r="AK899" i="3" s="1"/>
  <c r="L899" i="3"/>
  <c r="J899" i="3"/>
  <c r="I899" i="3"/>
  <c r="T899" i="3" s="1"/>
  <c r="U899" i="3" s="1"/>
  <c r="V899" i="3" s="1"/>
  <c r="W899" i="3" s="1"/>
  <c r="X899" i="3" s="1"/>
  <c r="Y899" i="3" s="1"/>
  <c r="Z899" i="3" s="1"/>
  <c r="AA899" i="3" s="1"/>
  <c r="AB899" i="3" s="1"/>
  <c r="AC899" i="3" s="1"/>
  <c r="AJ898" i="3"/>
  <c r="AK898" i="3" s="1"/>
  <c r="T898" i="3"/>
  <c r="U898" i="3" s="1"/>
  <c r="V898" i="3" s="1"/>
  <c r="W898" i="3" s="1"/>
  <c r="X898" i="3" s="1"/>
  <c r="Y898" i="3" s="1"/>
  <c r="Z898" i="3" s="1"/>
  <c r="AA898" i="3" s="1"/>
  <c r="AB898" i="3" s="1"/>
  <c r="AC898" i="3" s="1"/>
  <c r="I898" i="3"/>
  <c r="AJ897" i="3"/>
  <c r="AK897" i="3" s="1"/>
  <c r="K897" i="3"/>
  <c r="J897" i="3"/>
  <c r="I897" i="3"/>
  <c r="T897" i="3" s="1"/>
  <c r="U897" i="3" s="1"/>
  <c r="V897" i="3" s="1"/>
  <c r="W897" i="3" s="1"/>
  <c r="X897" i="3" s="1"/>
  <c r="Y897" i="3" s="1"/>
  <c r="Z897" i="3" s="1"/>
  <c r="AA897" i="3" s="1"/>
  <c r="AB897" i="3" s="1"/>
  <c r="AC897" i="3" s="1"/>
  <c r="AJ896" i="3"/>
  <c r="AK896" i="3" s="1"/>
  <c r="I896" i="3"/>
  <c r="M896" i="3" s="1"/>
  <c r="N896" i="3" s="1"/>
  <c r="O896" i="3" s="1"/>
  <c r="P896" i="3" s="1"/>
  <c r="Q896" i="3" s="1"/>
  <c r="R896" i="3" s="1"/>
  <c r="S896" i="3" s="1"/>
  <c r="AJ895" i="3"/>
  <c r="AK895" i="3" s="1"/>
  <c r="K895" i="3"/>
  <c r="I895" i="3"/>
  <c r="AJ894" i="3"/>
  <c r="AK894" i="3" s="1"/>
  <c r="T894" i="3"/>
  <c r="U894" i="3" s="1"/>
  <c r="V894" i="3" s="1"/>
  <c r="W894" i="3" s="1"/>
  <c r="X894" i="3" s="1"/>
  <c r="Y894" i="3" s="1"/>
  <c r="Z894" i="3" s="1"/>
  <c r="AA894" i="3" s="1"/>
  <c r="AB894" i="3" s="1"/>
  <c r="AC894" i="3" s="1"/>
  <c r="M894" i="3"/>
  <c r="N894" i="3" s="1"/>
  <c r="O894" i="3" s="1"/>
  <c r="P894" i="3" s="1"/>
  <c r="Q894" i="3" s="1"/>
  <c r="R894" i="3" s="1"/>
  <c r="S894" i="3" s="1"/>
  <c r="K894" i="3"/>
  <c r="I894" i="3"/>
  <c r="L894" i="3" s="1"/>
  <c r="AK893" i="3"/>
  <c r="AJ893" i="3"/>
  <c r="I893" i="3"/>
  <c r="AJ892" i="3"/>
  <c r="AK892" i="3" s="1"/>
  <c r="I892" i="3"/>
  <c r="M892" i="3" s="1"/>
  <c r="N892" i="3" s="1"/>
  <c r="O892" i="3" s="1"/>
  <c r="P892" i="3" s="1"/>
  <c r="Q892" i="3" s="1"/>
  <c r="R892" i="3" s="1"/>
  <c r="S892" i="3" s="1"/>
  <c r="AJ891" i="3"/>
  <c r="AK891" i="3" s="1"/>
  <c r="L891" i="3"/>
  <c r="K891" i="3"/>
  <c r="I891" i="3"/>
  <c r="J891" i="3" s="1"/>
  <c r="AJ890" i="3"/>
  <c r="AK890" i="3" s="1"/>
  <c r="M890" i="3"/>
  <c r="N890" i="3" s="1"/>
  <c r="O890" i="3" s="1"/>
  <c r="P890" i="3" s="1"/>
  <c r="Q890" i="3" s="1"/>
  <c r="R890" i="3" s="1"/>
  <c r="S890" i="3" s="1"/>
  <c r="J890" i="3"/>
  <c r="I890" i="3"/>
  <c r="L890" i="3" s="1"/>
  <c r="AJ889" i="3"/>
  <c r="AK889" i="3" s="1"/>
  <c r="I889" i="3"/>
  <c r="M889" i="3" s="1"/>
  <c r="N889" i="3" s="1"/>
  <c r="O889" i="3" s="1"/>
  <c r="P889" i="3" s="1"/>
  <c r="Q889" i="3" s="1"/>
  <c r="R889" i="3" s="1"/>
  <c r="S889" i="3" s="1"/>
  <c r="AJ888" i="3"/>
  <c r="AK888" i="3" s="1"/>
  <c r="I888" i="3"/>
  <c r="M888" i="3" s="1"/>
  <c r="N888" i="3" s="1"/>
  <c r="O888" i="3" s="1"/>
  <c r="P888" i="3" s="1"/>
  <c r="Q888" i="3" s="1"/>
  <c r="R888" i="3" s="1"/>
  <c r="S888" i="3" s="1"/>
  <c r="AJ887" i="3"/>
  <c r="AK887" i="3" s="1"/>
  <c r="I887" i="3"/>
  <c r="AJ886" i="3"/>
  <c r="AK886" i="3" s="1"/>
  <c r="I886" i="3"/>
  <c r="L886" i="3" s="1"/>
  <c r="AJ885" i="3"/>
  <c r="AK885" i="3" s="1"/>
  <c r="K885" i="3"/>
  <c r="I885" i="3"/>
  <c r="T885" i="3" s="1"/>
  <c r="U885" i="3" s="1"/>
  <c r="V885" i="3" s="1"/>
  <c r="W885" i="3" s="1"/>
  <c r="X885" i="3" s="1"/>
  <c r="Y885" i="3" s="1"/>
  <c r="Z885" i="3" s="1"/>
  <c r="AA885" i="3" s="1"/>
  <c r="AB885" i="3" s="1"/>
  <c r="AC885" i="3" s="1"/>
  <c r="AJ884" i="3"/>
  <c r="AK884" i="3" s="1"/>
  <c r="I884" i="3"/>
  <c r="M884" i="3" s="1"/>
  <c r="N884" i="3" s="1"/>
  <c r="O884" i="3" s="1"/>
  <c r="P884" i="3" s="1"/>
  <c r="Q884" i="3" s="1"/>
  <c r="R884" i="3" s="1"/>
  <c r="S884" i="3" s="1"/>
  <c r="AJ883" i="3"/>
  <c r="AK883" i="3" s="1"/>
  <c r="K883" i="3"/>
  <c r="I883" i="3"/>
  <c r="T883" i="3" s="1"/>
  <c r="U883" i="3" s="1"/>
  <c r="V883" i="3" s="1"/>
  <c r="W883" i="3" s="1"/>
  <c r="X883" i="3" s="1"/>
  <c r="Y883" i="3" s="1"/>
  <c r="Z883" i="3" s="1"/>
  <c r="AA883" i="3" s="1"/>
  <c r="AB883" i="3" s="1"/>
  <c r="AC883" i="3" s="1"/>
  <c r="AJ882" i="3"/>
  <c r="AK882" i="3" s="1"/>
  <c r="T882" i="3"/>
  <c r="U882" i="3" s="1"/>
  <c r="V882" i="3" s="1"/>
  <c r="W882" i="3" s="1"/>
  <c r="X882" i="3" s="1"/>
  <c r="Y882" i="3" s="1"/>
  <c r="Z882" i="3" s="1"/>
  <c r="AA882" i="3" s="1"/>
  <c r="AB882" i="3" s="1"/>
  <c r="AC882" i="3" s="1"/>
  <c r="M882" i="3"/>
  <c r="N882" i="3" s="1"/>
  <c r="O882" i="3" s="1"/>
  <c r="P882" i="3" s="1"/>
  <c r="Q882" i="3" s="1"/>
  <c r="R882" i="3" s="1"/>
  <c r="S882" i="3" s="1"/>
  <c r="K882" i="3"/>
  <c r="J882" i="3"/>
  <c r="I882" i="3"/>
  <c r="L882" i="3" s="1"/>
  <c r="AJ881" i="3"/>
  <c r="AK881" i="3" s="1"/>
  <c r="T881" i="3"/>
  <c r="U881" i="3" s="1"/>
  <c r="V881" i="3" s="1"/>
  <c r="W881" i="3" s="1"/>
  <c r="X881" i="3" s="1"/>
  <c r="Y881" i="3" s="1"/>
  <c r="Z881" i="3" s="1"/>
  <c r="AA881" i="3" s="1"/>
  <c r="AB881" i="3" s="1"/>
  <c r="AC881" i="3" s="1"/>
  <c r="I881" i="3"/>
  <c r="M881" i="3" s="1"/>
  <c r="N881" i="3" s="1"/>
  <c r="O881" i="3" s="1"/>
  <c r="P881" i="3" s="1"/>
  <c r="Q881" i="3" s="1"/>
  <c r="R881" i="3" s="1"/>
  <c r="S881" i="3" s="1"/>
  <c r="AJ880" i="3"/>
  <c r="AK880" i="3" s="1"/>
  <c r="I880" i="3"/>
  <c r="M880" i="3" s="1"/>
  <c r="N880" i="3" s="1"/>
  <c r="O880" i="3" s="1"/>
  <c r="P880" i="3" s="1"/>
  <c r="Q880" i="3" s="1"/>
  <c r="R880" i="3" s="1"/>
  <c r="S880" i="3" s="1"/>
  <c r="AJ879" i="3"/>
  <c r="AK879" i="3" s="1"/>
  <c r="I879" i="3"/>
  <c r="T879" i="3" s="1"/>
  <c r="U879" i="3" s="1"/>
  <c r="V879" i="3" s="1"/>
  <c r="W879" i="3" s="1"/>
  <c r="X879" i="3" s="1"/>
  <c r="Y879" i="3" s="1"/>
  <c r="Z879" i="3" s="1"/>
  <c r="AA879" i="3" s="1"/>
  <c r="AB879" i="3" s="1"/>
  <c r="AC879" i="3" s="1"/>
  <c r="AJ878" i="3"/>
  <c r="AK878" i="3" s="1"/>
  <c r="T878" i="3"/>
  <c r="U878" i="3" s="1"/>
  <c r="V878" i="3" s="1"/>
  <c r="W878" i="3" s="1"/>
  <c r="X878" i="3" s="1"/>
  <c r="Y878" i="3" s="1"/>
  <c r="Z878" i="3" s="1"/>
  <c r="AA878" i="3" s="1"/>
  <c r="AB878" i="3" s="1"/>
  <c r="AC878" i="3" s="1"/>
  <c r="M878" i="3"/>
  <c r="N878" i="3" s="1"/>
  <c r="O878" i="3" s="1"/>
  <c r="P878" i="3" s="1"/>
  <c r="Q878" i="3" s="1"/>
  <c r="R878" i="3" s="1"/>
  <c r="S878" i="3" s="1"/>
  <c r="I878" i="3"/>
  <c r="AJ877" i="3"/>
  <c r="AK877" i="3" s="1"/>
  <c r="I877" i="3"/>
  <c r="AJ876" i="3"/>
  <c r="AK876" i="3" s="1"/>
  <c r="P876" i="3"/>
  <c r="Q876" i="3" s="1"/>
  <c r="R876" i="3" s="1"/>
  <c r="S876" i="3" s="1"/>
  <c r="N876" i="3"/>
  <c r="O876" i="3" s="1"/>
  <c r="I876" i="3"/>
  <c r="M876" i="3" s="1"/>
  <c r="AJ875" i="3"/>
  <c r="AK875" i="3" s="1"/>
  <c r="T875" i="3"/>
  <c r="U875" i="3" s="1"/>
  <c r="V875" i="3" s="1"/>
  <c r="W875" i="3" s="1"/>
  <c r="X875" i="3" s="1"/>
  <c r="Y875" i="3" s="1"/>
  <c r="Z875" i="3" s="1"/>
  <c r="AA875" i="3" s="1"/>
  <c r="AB875" i="3" s="1"/>
  <c r="AC875" i="3" s="1"/>
  <c r="I875" i="3"/>
  <c r="M875" i="3" s="1"/>
  <c r="N875" i="3" s="1"/>
  <c r="O875" i="3" s="1"/>
  <c r="P875" i="3" s="1"/>
  <c r="Q875" i="3" s="1"/>
  <c r="R875" i="3" s="1"/>
  <c r="S875" i="3" s="1"/>
  <c r="AJ874" i="3"/>
  <c r="AK874" i="3" s="1"/>
  <c r="T874" i="3"/>
  <c r="U874" i="3" s="1"/>
  <c r="V874" i="3" s="1"/>
  <c r="W874" i="3" s="1"/>
  <c r="X874" i="3" s="1"/>
  <c r="Y874" i="3" s="1"/>
  <c r="Z874" i="3" s="1"/>
  <c r="AA874" i="3" s="1"/>
  <c r="AB874" i="3" s="1"/>
  <c r="AC874" i="3" s="1"/>
  <c r="I874" i="3"/>
  <c r="L874" i="3" s="1"/>
  <c r="AJ873" i="3"/>
  <c r="AK873" i="3" s="1"/>
  <c r="L873" i="3"/>
  <c r="K873" i="3"/>
  <c r="I873" i="3"/>
  <c r="J873" i="3" s="1"/>
  <c r="AJ872" i="3"/>
  <c r="AK872" i="3" s="1"/>
  <c r="I872" i="3"/>
  <c r="M872" i="3" s="1"/>
  <c r="N872" i="3" s="1"/>
  <c r="O872" i="3" s="1"/>
  <c r="P872" i="3" s="1"/>
  <c r="Q872" i="3" s="1"/>
  <c r="R872" i="3" s="1"/>
  <c r="S872" i="3" s="1"/>
  <c r="AJ871" i="3"/>
  <c r="AK871" i="3" s="1"/>
  <c r="L871" i="3"/>
  <c r="I871" i="3"/>
  <c r="AJ870" i="3"/>
  <c r="AK870" i="3" s="1"/>
  <c r="M870" i="3"/>
  <c r="N870" i="3" s="1"/>
  <c r="O870" i="3" s="1"/>
  <c r="P870" i="3" s="1"/>
  <c r="Q870" i="3" s="1"/>
  <c r="R870" i="3" s="1"/>
  <c r="S870" i="3" s="1"/>
  <c r="K870" i="3"/>
  <c r="I870" i="3"/>
  <c r="AJ869" i="3"/>
  <c r="AK869" i="3" s="1"/>
  <c r="I869" i="3"/>
  <c r="M869" i="3" s="1"/>
  <c r="N869" i="3" s="1"/>
  <c r="O869" i="3" s="1"/>
  <c r="P869" i="3" s="1"/>
  <c r="Q869" i="3" s="1"/>
  <c r="R869" i="3" s="1"/>
  <c r="S869" i="3" s="1"/>
  <c r="AJ868" i="3"/>
  <c r="AK868" i="3" s="1"/>
  <c r="I868" i="3"/>
  <c r="M868" i="3" s="1"/>
  <c r="N868" i="3" s="1"/>
  <c r="O868" i="3" s="1"/>
  <c r="P868" i="3" s="1"/>
  <c r="Q868" i="3" s="1"/>
  <c r="R868" i="3" s="1"/>
  <c r="S868" i="3" s="1"/>
  <c r="AJ867" i="3"/>
  <c r="AK867" i="3" s="1"/>
  <c r="I867" i="3"/>
  <c r="AJ866" i="3"/>
  <c r="AK866" i="3" s="1"/>
  <c r="M866" i="3"/>
  <c r="N866" i="3" s="1"/>
  <c r="O866" i="3" s="1"/>
  <c r="P866" i="3" s="1"/>
  <c r="Q866" i="3" s="1"/>
  <c r="R866" i="3" s="1"/>
  <c r="S866" i="3" s="1"/>
  <c r="K866" i="3"/>
  <c r="J866" i="3"/>
  <c r="I866" i="3"/>
  <c r="L866" i="3" s="1"/>
  <c r="AJ865" i="3"/>
  <c r="AK865" i="3" s="1"/>
  <c r="I865" i="3"/>
  <c r="M865" i="3" s="1"/>
  <c r="N865" i="3" s="1"/>
  <c r="O865" i="3" s="1"/>
  <c r="P865" i="3" s="1"/>
  <c r="Q865" i="3" s="1"/>
  <c r="R865" i="3" s="1"/>
  <c r="S865" i="3" s="1"/>
  <c r="AJ864" i="3"/>
  <c r="AK864" i="3" s="1"/>
  <c r="N864" i="3"/>
  <c r="O864" i="3" s="1"/>
  <c r="P864" i="3" s="1"/>
  <c r="Q864" i="3" s="1"/>
  <c r="R864" i="3" s="1"/>
  <c r="S864" i="3" s="1"/>
  <c r="I864" i="3"/>
  <c r="M864" i="3" s="1"/>
  <c r="AJ863" i="3"/>
  <c r="AK863" i="3" s="1"/>
  <c r="T863" i="3"/>
  <c r="U863" i="3" s="1"/>
  <c r="V863" i="3" s="1"/>
  <c r="W863" i="3" s="1"/>
  <c r="X863" i="3" s="1"/>
  <c r="Y863" i="3" s="1"/>
  <c r="Z863" i="3" s="1"/>
  <c r="AA863" i="3" s="1"/>
  <c r="AB863" i="3" s="1"/>
  <c r="AC863" i="3" s="1"/>
  <c r="M863" i="3"/>
  <c r="N863" i="3" s="1"/>
  <c r="O863" i="3" s="1"/>
  <c r="P863" i="3" s="1"/>
  <c r="Q863" i="3" s="1"/>
  <c r="R863" i="3" s="1"/>
  <c r="S863" i="3" s="1"/>
  <c r="I863" i="3"/>
  <c r="L863" i="3" s="1"/>
  <c r="AJ862" i="3"/>
  <c r="AK862" i="3" s="1"/>
  <c r="I862" i="3"/>
  <c r="L862" i="3" s="1"/>
  <c r="AK861" i="3"/>
  <c r="AJ861" i="3"/>
  <c r="K861" i="3"/>
  <c r="I861" i="3"/>
  <c r="AJ860" i="3"/>
  <c r="AK860" i="3" s="1"/>
  <c r="I860" i="3"/>
  <c r="M860" i="3" s="1"/>
  <c r="N860" i="3" s="1"/>
  <c r="O860" i="3" s="1"/>
  <c r="P860" i="3" s="1"/>
  <c r="Q860" i="3" s="1"/>
  <c r="R860" i="3" s="1"/>
  <c r="S860" i="3" s="1"/>
  <c r="AJ859" i="3"/>
  <c r="AK859" i="3" s="1"/>
  <c r="K859" i="3"/>
  <c r="J859" i="3"/>
  <c r="I859" i="3"/>
  <c r="T859" i="3" s="1"/>
  <c r="U859" i="3" s="1"/>
  <c r="V859" i="3" s="1"/>
  <c r="W859" i="3" s="1"/>
  <c r="X859" i="3" s="1"/>
  <c r="Y859" i="3" s="1"/>
  <c r="Z859" i="3" s="1"/>
  <c r="AA859" i="3" s="1"/>
  <c r="AB859" i="3" s="1"/>
  <c r="AC859" i="3" s="1"/>
  <c r="AJ858" i="3"/>
  <c r="AK858" i="3" s="1"/>
  <c r="T858" i="3"/>
  <c r="U858" i="3" s="1"/>
  <c r="V858" i="3" s="1"/>
  <c r="W858" i="3" s="1"/>
  <c r="X858" i="3" s="1"/>
  <c r="Y858" i="3" s="1"/>
  <c r="Z858" i="3" s="1"/>
  <c r="AA858" i="3" s="1"/>
  <c r="AB858" i="3" s="1"/>
  <c r="AC858" i="3" s="1"/>
  <c r="K858" i="3"/>
  <c r="I858" i="3"/>
  <c r="L858" i="3" s="1"/>
  <c r="AJ857" i="3"/>
  <c r="AK857" i="3" s="1"/>
  <c r="I857" i="3"/>
  <c r="T857" i="3" s="1"/>
  <c r="U857" i="3" s="1"/>
  <c r="V857" i="3" s="1"/>
  <c r="W857" i="3" s="1"/>
  <c r="X857" i="3" s="1"/>
  <c r="Y857" i="3" s="1"/>
  <c r="Z857" i="3" s="1"/>
  <c r="AA857" i="3" s="1"/>
  <c r="AB857" i="3" s="1"/>
  <c r="AC857" i="3" s="1"/>
  <c r="AJ856" i="3"/>
  <c r="AK856" i="3" s="1"/>
  <c r="I856" i="3"/>
  <c r="L856" i="3" s="1"/>
  <c r="AJ855" i="3"/>
  <c r="AK855" i="3" s="1"/>
  <c r="M855" i="3"/>
  <c r="N855" i="3" s="1"/>
  <c r="O855" i="3" s="1"/>
  <c r="P855" i="3" s="1"/>
  <c r="Q855" i="3" s="1"/>
  <c r="R855" i="3" s="1"/>
  <c r="S855" i="3" s="1"/>
  <c r="L855" i="3"/>
  <c r="J855" i="3"/>
  <c r="I855" i="3"/>
  <c r="T855" i="3" s="1"/>
  <c r="U855" i="3" s="1"/>
  <c r="V855" i="3" s="1"/>
  <c r="W855" i="3" s="1"/>
  <c r="X855" i="3" s="1"/>
  <c r="Y855" i="3" s="1"/>
  <c r="Z855" i="3" s="1"/>
  <c r="AA855" i="3" s="1"/>
  <c r="AB855" i="3" s="1"/>
  <c r="AC855" i="3" s="1"/>
  <c r="AJ854" i="3"/>
  <c r="AK854" i="3" s="1"/>
  <c r="I854" i="3"/>
  <c r="AJ853" i="3"/>
  <c r="AK853" i="3" s="1"/>
  <c r="L853" i="3"/>
  <c r="I853" i="3"/>
  <c r="K853" i="3" s="1"/>
  <c r="AJ852" i="3"/>
  <c r="AK852" i="3" s="1"/>
  <c r="M852" i="3"/>
  <c r="N852" i="3" s="1"/>
  <c r="O852" i="3" s="1"/>
  <c r="P852" i="3" s="1"/>
  <c r="Q852" i="3" s="1"/>
  <c r="R852" i="3" s="1"/>
  <c r="S852" i="3" s="1"/>
  <c r="J852" i="3"/>
  <c r="I852" i="3"/>
  <c r="L852" i="3" s="1"/>
  <c r="AJ851" i="3"/>
  <c r="AK851" i="3" s="1"/>
  <c r="T851" i="3"/>
  <c r="U851" i="3" s="1"/>
  <c r="V851" i="3" s="1"/>
  <c r="W851" i="3" s="1"/>
  <c r="X851" i="3" s="1"/>
  <c r="Y851" i="3" s="1"/>
  <c r="Z851" i="3" s="1"/>
  <c r="AA851" i="3" s="1"/>
  <c r="AB851" i="3" s="1"/>
  <c r="AC851" i="3" s="1"/>
  <c r="I851" i="3"/>
  <c r="AJ850" i="3"/>
  <c r="AK850" i="3" s="1"/>
  <c r="I850" i="3"/>
  <c r="L850" i="3" s="1"/>
  <c r="AK849" i="3"/>
  <c r="AJ849" i="3"/>
  <c r="J849" i="3"/>
  <c r="I849" i="3"/>
  <c r="AJ848" i="3"/>
  <c r="AK848" i="3" s="1"/>
  <c r="M848" i="3"/>
  <c r="N848" i="3" s="1"/>
  <c r="O848" i="3" s="1"/>
  <c r="P848" i="3" s="1"/>
  <c r="Q848" i="3" s="1"/>
  <c r="R848" i="3" s="1"/>
  <c r="S848" i="3" s="1"/>
  <c r="J848" i="3"/>
  <c r="I848" i="3"/>
  <c r="L848" i="3" s="1"/>
  <c r="AJ847" i="3"/>
  <c r="AK847" i="3" s="1"/>
  <c r="I847" i="3"/>
  <c r="AJ846" i="3"/>
  <c r="AK846" i="3" s="1"/>
  <c r="I846" i="3"/>
  <c r="AK845" i="3"/>
  <c r="AJ845" i="3"/>
  <c r="M845" i="3"/>
  <c r="N845" i="3" s="1"/>
  <c r="O845" i="3" s="1"/>
  <c r="P845" i="3" s="1"/>
  <c r="Q845" i="3" s="1"/>
  <c r="R845" i="3" s="1"/>
  <c r="S845" i="3" s="1"/>
  <c r="I845" i="3"/>
  <c r="AJ844" i="3"/>
  <c r="AK844" i="3" s="1"/>
  <c r="M844" i="3"/>
  <c r="N844" i="3" s="1"/>
  <c r="O844" i="3" s="1"/>
  <c r="P844" i="3" s="1"/>
  <c r="Q844" i="3" s="1"/>
  <c r="R844" i="3" s="1"/>
  <c r="S844" i="3" s="1"/>
  <c r="J844" i="3"/>
  <c r="I844" i="3"/>
  <c r="L844" i="3" s="1"/>
  <c r="AJ843" i="3"/>
  <c r="AK843" i="3" s="1"/>
  <c r="T843" i="3"/>
  <c r="U843" i="3" s="1"/>
  <c r="V843" i="3" s="1"/>
  <c r="W843" i="3" s="1"/>
  <c r="X843" i="3" s="1"/>
  <c r="Y843" i="3" s="1"/>
  <c r="Z843" i="3" s="1"/>
  <c r="AA843" i="3" s="1"/>
  <c r="AB843" i="3" s="1"/>
  <c r="AC843" i="3" s="1"/>
  <c r="M843" i="3"/>
  <c r="N843" i="3" s="1"/>
  <c r="O843" i="3" s="1"/>
  <c r="P843" i="3" s="1"/>
  <c r="Q843" i="3" s="1"/>
  <c r="R843" i="3" s="1"/>
  <c r="S843" i="3" s="1"/>
  <c r="K843" i="3"/>
  <c r="I843" i="3"/>
  <c r="J843" i="3" s="1"/>
  <c r="AJ842" i="3"/>
  <c r="AK842" i="3" s="1"/>
  <c r="T842" i="3"/>
  <c r="U842" i="3" s="1"/>
  <c r="V842" i="3" s="1"/>
  <c r="W842" i="3" s="1"/>
  <c r="X842" i="3" s="1"/>
  <c r="Y842" i="3" s="1"/>
  <c r="Z842" i="3" s="1"/>
  <c r="AA842" i="3" s="1"/>
  <c r="AB842" i="3" s="1"/>
  <c r="AC842" i="3" s="1"/>
  <c r="I842" i="3"/>
  <c r="L842" i="3" s="1"/>
  <c r="AJ841" i="3"/>
  <c r="AK841" i="3" s="1"/>
  <c r="I841" i="3"/>
  <c r="M841" i="3" s="1"/>
  <c r="N841" i="3" s="1"/>
  <c r="O841" i="3" s="1"/>
  <c r="P841" i="3" s="1"/>
  <c r="Q841" i="3" s="1"/>
  <c r="R841" i="3" s="1"/>
  <c r="S841" i="3" s="1"/>
  <c r="AJ840" i="3"/>
  <c r="AK840" i="3" s="1"/>
  <c r="I840" i="3"/>
  <c r="L840" i="3" s="1"/>
  <c r="AJ839" i="3"/>
  <c r="AK839" i="3" s="1"/>
  <c r="Q839" i="3"/>
  <c r="R839" i="3" s="1"/>
  <c r="S839" i="3" s="1"/>
  <c r="M839" i="3"/>
  <c r="N839" i="3" s="1"/>
  <c r="O839" i="3" s="1"/>
  <c r="P839" i="3" s="1"/>
  <c r="L839" i="3"/>
  <c r="K839" i="3"/>
  <c r="I839" i="3"/>
  <c r="T839" i="3" s="1"/>
  <c r="U839" i="3" s="1"/>
  <c r="V839" i="3" s="1"/>
  <c r="W839" i="3" s="1"/>
  <c r="X839" i="3" s="1"/>
  <c r="Y839" i="3" s="1"/>
  <c r="Z839" i="3" s="1"/>
  <c r="AA839" i="3" s="1"/>
  <c r="AB839" i="3" s="1"/>
  <c r="AC839" i="3" s="1"/>
  <c r="AJ838" i="3"/>
  <c r="AK838" i="3" s="1"/>
  <c r="T838" i="3"/>
  <c r="U838" i="3" s="1"/>
  <c r="V838" i="3" s="1"/>
  <c r="W838" i="3" s="1"/>
  <c r="X838" i="3" s="1"/>
  <c r="Y838" i="3" s="1"/>
  <c r="Z838" i="3" s="1"/>
  <c r="AA838" i="3" s="1"/>
  <c r="AB838" i="3" s="1"/>
  <c r="AC838" i="3" s="1"/>
  <c r="I838" i="3"/>
  <c r="L838" i="3" s="1"/>
  <c r="AJ837" i="3"/>
  <c r="AK837" i="3" s="1"/>
  <c r="I837" i="3"/>
  <c r="T837" i="3" s="1"/>
  <c r="U837" i="3" s="1"/>
  <c r="V837" i="3" s="1"/>
  <c r="W837" i="3" s="1"/>
  <c r="X837" i="3" s="1"/>
  <c r="Y837" i="3" s="1"/>
  <c r="Z837" i="3" s="1"/>
  <c r="AA837" i="3" s="1"/>
  <c r="AB837" i="3" s="1"/>
  <c r="AC837" i="3" s="1"/>
  <c r="AJ836" i="3"/>
  <c r="I836" i="3"/>
  <c r="L836" i="3" s="1"/>
  <c r="AJ835" i="3"/>
  <c r="AK835" i="3" s="1"/>
  <c r="K835" i="3"/>
  <c r="J835" i="3"/>
  <c r="I835" i="3"/>
  <c r="T835" i="3" s="1"/>
  <c r="U835" i="3" s="1"/>
  <c r="V835" i="3" s="1"/>
  <c r="W835" i="3" s="1"/>
  <c r="X835" i="3" s="1"/>
  <c r="Y835" i="3" s="1"/>
  <c r="Z835" i="3" s="1"/>
  <c r="AA835" i="3" s="1"/>
  <c r="AB835" i="3" s="1"/>
  <c r="AC835" i="3" s="1"/>
  <c r="AJ834" i="3"/>
  <c r="AK834" i="3" s="1"/>
  <c r="J834" i="3"/>
  <c r="I834" i="3"/>
  <c r="L834" i="3" s="1"/>
  <c r="AJ833" i="3"/>
  <c r="AK833" i="3" s="1"/>
  <c r="J833" i="3"/>
  <c r="I833" i="3"/>
  <c r="L833" i="3" s="1"/>
  <c r="AJ832" i="3"/>
  <c r="AK832" i="3" s="1"/>
  <c r="I832" i="3"/>
  <c r="L832" i="3" s="1"/>
  <c r="AJ831" i="3"/>
  <c r="AK831" i="3" s="1"/>
  <c r="I831" i="3"/>
  <c r="M831" i="3" s="1"/>
  <c r="N831" i="3" s="1"/>
  <c r="O831" i="3" s="1"/>
  <c r="P831" i="3" s="1"/>
  <c r="Q831" i="3" s="1"/>
  <c r="R831" i="3" s="1"/>
  <c r="S831" i="3" s="1"/>
  <c r="AJ830" i="3"/>
  <c r="AK830" i="3" s="1"/>
  <c r="I830" i="3"/>
  <c r="L830" i="3" s="1"/>
  <c r="AK829" i="3"/>
  <c r="AJ829" i="3"/>
  <c r="L829" i="3"/>
  <c r="K829" i="3"/>
  <c r="I829" i="3"/>
  <c r="J829" i="3" s="1"/>
  <c r="AJ828" i="3"/>
  <c r="AK828" i="3" s="1"/>
  <c r="I828" i="3"/>
  <c r="AJ827" i="3"/>
  <c r="AK827" i="3" s="1"/>
  <c r="J827" i="3"/>
  <c r="I827" i="3"/>
  <c r="M827" i="3" s="1"/>
  <c r="N827" i="3" s="1"/>
  <c r="O827" i="3" s="1"/>
  <c r="P827" i="3" s="1"/>
  <c r="Q827" i="3" s="1"/>
  <c r="R827" i="3" s="1"/>
  <c r="S827" i="3" s="1"/>
  <c r="AJ826" i="3"/>
  <c r="AK826" i="3" s="1"/>
  <c r="M826" i="3"/>
  <c r="N826" i="3" s="1"/>
  <c r="O826" i="3" s="1"/>
  <c r="P826" i="3" s="1"/>
  <c r="Q826" i="3" s="1"/>
  <c r="R826" i="3" s="1"/>
  <c r="S826" i="3" s="1"/>
  <c r="J826" i="3"/>
  <c r="I826" i="3"/>
  <c r="L826" i="3" s="1"/>
  <c r="AJ825" i="3"/>
  <c r="AK825" i="3" s="1"/>
  <c r="T825" i="3"/>
  <c r="U825" i="3" s="1"/>
  <c r="V825" i="3" s="1"/>
  <c r="W825" i="3" s="1"/>
  <c r="X825" i="3" s="1"/>
  <c r="Y825" i="3" s="1"/>
  <c r="Z825" i="3" s="1"/>
  <c r="AA825" i="3" s="1"/>
  <c r="AB825" i="3" s="1"/>
  <c r="AC825" i="3" s="1"/>
  <c r="M825" i="3"/>
  <c r="N825" i="3" s="1"/>
  <c r="O825" i="3" s="1"/>
  <c r="P825" i="3" s="1"/>
  <c r="Q825" i="3" s="1"/>
  <c r="R825" i="3" s="1"/>
  <c r="S825" i="3" s="1"/>
  <c r="I825" i="3"/>
  <c r="K825" i="3" s="1"/>
  <c r="AJ824" i="3"/>
  <c r="AK824" i="3" s="1"/>
  <c r="M824" i="3"/>
  <c r="N824" i="3" s="1"/>
  <c r="O824" i="3" s="1"/>
  <c r="P824" i="3" s="1"/>
  <c r="Q824" i="3" s="1"/>
  <c r="R824" i="3" s="1"/>
  <c r="S824" i="3" s="1"/>
  <c r="I824" i="3"/>
  <c r="L824" i="3" s="1"/>
  <c r="AJ823" i="3"/>
  <c r="AK823" i="3" s="1"/>
  <c r="T823" i="3"/>
  <c r="U823" i="3" s="1"/>
  <c r="V823" i="3" s="1"/>
  <c r="W823" i="3" s="1"/>
  <c r="X823" i="3" s="1"/>
  <c r="Y823" i="3" s="1"/>
  <c r="Z823" i="3" s="1"/>
  <c r="AA823" i="3" s="1"/>
  <c r="AB823" i="3" s="1"/>
  <c r="AC823" i="3" s="1"/>
  <c r="M823" i="3"/>
  <c r="N823" i="3" s="1"/>
  <c r="O823" i="3" s="1"/>
  <c r="P823" i="3" s="1"/>
  <c r="Q823" i="3" s="1"/>
  <c r="R823" i="3" s="1"/>
  <c r="S823" i="3" s="1"/>
  <c r="I823" i="3"/>
  <c r="K823" i="3" s="1"/>
  <c r="AJ822" i="3"/>
  <c r="I822" i="3"/>
  <c r="L822" i="3" s="1"/>
  <c r="AK821" i="3"/>
  <c r="AJ821" i="3"/>
  <c r="K821" i="3"/>
  <c r="J821" i="3"/>
  <c r="I821" i="3"/>
  <c r="T821" i="3" s="1"/>
  <c r="U821" i="3" s="1"/>
  <c r="V821" i="3" s="1"/>
  <c r="W821" i="3" s="1"/>
  <c r="X821" i="3" s="1"/>
  <c r="Y821" i="3" s="1"/>
  <c r="Z821" i="3" s="1"/>
  <c r="AA821" i="3" s="1"/>
  <c r="AB821" i="3" s="1"/>
  <c r="AC821" i="3" s="1"/>
  <c r="AJ820" i="3"/>
  <c r="AK820" i="3" s="1"/>
  <c r="M820" i="3"/>
  <c r="N820" i="3" s="1"/>
  <c r="O820" i="3" s="1"/>
  <c r="P820" i="3" s="1"/>
  <c r="Q820" i="3" s="1"/>
  <c r="R820" i="3" s="1"/>
  <c r="S820" i="3" s="1"/>
  <c r="I820" i="3"/>
  <c r="L820" i="3" s="1"/>
  <c r="AJ819" i="3"/>
  <c r="I819" i="3"/>
  <c r="K819" i="3" s="1"/>
  <c r="AJ818" i="3"/>
  <c r="AK818" i="3" s="1"/>
  <c r="J818" i="3"/>
  <c r="I818" i="3"/>
  <c r="L818" i="3" s="1"/>
  <c r="AK817" i="3"/>
  <c r="AJ817" i="3"/>
  <c r="M817" i="3"/>
  <c r="N817" i="3" s="1"/>
  <c r="O817" i="3" s="1"/>
  <c r="P817" i="3" s="1"/>
  <c r="Q817" i="3" s="1"/>
  <c r="R817" i="3" s="1"/>
  <c r="S817" i="3" s="1"/>
  <c r="K817" i="3"/>
  <c r="J817" i="3"/>
  <c r="I817" i="3"/>
  <c r="L817" i="3" s="1"/>
  <c r="AJ816" i="3"/>
  <c r="AK816" i="3" s="1"/>
  <c r="I816" i="3"/>
  <c r="L816" i="3" s="1"/>
  <c r="AJ815" i="3"/>
  <c r="AK815" i="3" s="1"/>
  <c r="I815" i="3"/>
  <c r="K815" i="3" s="1"/>
  <c r="AJ814" i="3"/>
  <c r="AK814" i="3" s="1"/>
  <c r="I814" i="3"/>
  <c r="L814" i="3" s="1"/>
  <c r="AK813" i="3"/>
  <c r="AJ813" i="3"/>
  <c r="T813" i="3"/>
  <c r="U813" i="3" s="1"/>
  <c r="V813" i="3" s="1"/>
  <c r="W813" i="3" s="1"/>
  <c r="X813" i="3" s="1"/>
  <c r="Y813" i="3" s="1"/>
  <c r="Z813" i="3" s="1"/>
  <c r="AA813" i="3" s="1"/>
  <c r="AB813" i="3" s="1"/>
  <c r="AC813" i="3" s="1"/>
  <c r="M813" i="3"/>
  <c r="N813" i="3" s="1"/>
  <c r="O813" i="3" s="1"/>
  <c r="P813" i="3" s="1"/>
  <c r="Q813" i="3" s="1"/>
  <c r="R813" i="3" s="1"/>
  <c r="S813" i="3" s="1"/>
  <c r="K813" i="3"/>
  <c r="I813" i="3"/>
  <c r="L813" i="3" s="1"/>
  <c r="AJ812" i="3"/>
  <c r="AK812" i="3" s="1"/>
  <c r="M812" i="3"/>
  <c r="N812" i="3" s="1"/>
  <c r="O812" i="3" s="1"/>
  <c r="P812" i="3" s="1"/>
  <c r="Q812" i="3" s="1"/>
  <c r="R812" i="3" s="1"/>
  <c r="S812" i="3" s="1"/>
  <c r="I812" i="3"/>
  <c r="L812" i="3" s="1"/>
  <c r="AJ811" i="3"/>
  <c r="AK811" i="3" s="1"/>
  <c r="T811" i="3"/>
  <c r="U811" i="3" s="1"/>
  <c r="V811" i="3" s="1"/>
  <c r="W811" i="3" s="1"/>
  <c r="X811" i="3" s="1"/>
  <c r="Y811" i="3" s="1"/>
  <c r="Z811" i="3" s="1"/>
  <c r="AA811" i="3" s="1"/>
  <c r="AB811" i="3" s="1"/>
  <c r="AC811" i="3" s="1"/>
  <c r="L811" i="3"/>
  <c r="J811" i="3"/>
  <c r="I811" i="3"/>
  <c r="K811" i="3" s="1"/>
  <c r="AJ810" i="3"/>
  <c r="AK810" i="3" s="1"/>
  <c r="I810" i="3"/>
  <c r="L810" i="3" s="1"/>
  <c r="AJ809" i="3"/>
  <c r="AK809" i="3" s="1"/>
  <c r="J809" i="3"/>
  <c r="I809" i="3"/>
  <c r="L809" i="3" s="1"/>
  <c r="AJ808" i="3"/>
  <c r="AK808" i="3" s="1"/>
  <c r="I808" i="3"/>
  <c r="L808" i="3" s="1"/>
  <c r="AJ807" i="3"/>
  <c r="AK807" i="3" s="1"/>
  <c r="M807" i="3"/>
  <c r="N807" i="3" s="1"/>
  <c r="O807" i="3" s="1"/>
  <c r="P807" i="3" s="1"/>
  <c r="Q807" i="3" s="1"/>
  <c r="R807" i="3" s="1"/>
  <c r="S807" i="3" s="1"/>
  <c r="J807" i="3"/>
  <c r="I807" i="3"/>
  <c r="K807" i="3" s="1"/>
  <c r="AJ806" i="3"/>
  <c r="AK806" i="3" s="1"/>
  <c r="K806" i="3"/>
  <c r="J806" i="3"/>
  <c r="I806" i="3"/>
  <c r="L806" i="3" s="1"/>
  <c r="AJ805" i="3"/>
  <c r="AK805" i="3" s="1"/>
  <c r="J805" i="3"/>
  <c r="I805" i="3"/>
  <c r="L805" i="3" s="1"/>
  <c r="AJ804" i="3"/>
  <c r="AK804" i="3" s="1"/>
  <c r="M804" i="3"/>
  <c r="N804" i="3" s="1"/>
  <c r="O804" i="3" s="1"/>
  <c r="P804" i="3" s="1"/>
  <c r="Q804" i="3" s="1"/>
  <c r="R804" i="3" s="1"/>
  <c r="S804" i="3" s="1"/>
  <c r="I804" i="3"/>
  <c r="L804" i="3" s="1"/>
  <c r="AJ803" i="3"/>
  <c r="AK803" i="3" s="1"/>
  <c r="M803" i="3"/>
  <c r="N803" i="3" s="1"/>
  <c r="O803" i="3" s="1"/>
  <c r="P803" i="3" s="1"/>
  <c r="Q803" i="3" s="1"/>
  <c r="R803" i="3" s="1"/>
  <c r="S803" i="3" s="1"/>
  <c r="I803" i="3"/>
  <c r="T803" i="3" s="1"/>
  <c r="U803" i="3" s="1"/>
  <c r="V803" i="3" s="1"/>
  <c r="W803" i="3" s="1"/>
  <c r="X803" i="3" s="1"/>
  <c r="Y803" i="3" s="1"/>
  <c r="Z803" i="3" s="1"/>
  <c r="AA803" i="3" s="1"/>
  <c r="AB803" i="3" s="1"/>
  <c r="AC803" i="3" s="1"/>
  <c r="AJ802" i="3"/>
  <c r="AK802" i="3" s="1"/>
  <c r="J802" i="3"/>
  <c r="I802" i="3"/>
  <c r="L802" i="3" s="1"/>
  <c r="AK801" i="3"/>
  <c r="AJ801" i="3"/>
  <c r="I801" i="3"/>
  <c r="AJ800" i="3"/>
  <c r="AK800" i="3" s="1"/>
  <c r="I800" i="3"/>
  <c r="L800" i="3" s="1"/>
  <c r="AJ799" i="3"/>
  <c r="AK799" i="3" s="1"/>
  <c r="M799" i="3"/>
  <c r="N799" i="3" s="1"/>
  <c r="O799" i="3" s="1"/>
  <c r="P799" i="3" s="1"/>
  <c r="Q799" i="3" s="1"/>
  <c r="R799" i="3" s="1"/>
  <c r="S799" i="3" s="1"/>
  <c r="L799" i="3"/>
  <c r="K799" i="3"/>
  <c r="I799" i="3"/>
  <c r="T799" i="3" s="1"/>
  <c r="U799" i="3" s="1"/>
  <c r="V799" i="3" s="1"/>
  <c r="W799" i="3" s="1"/>
  <c r="X799" i="3" s="1"/>
  <c r="Y799" i="3" s="1"/>
  <c r="Z799" i="3" s="1"/>
  <c r="AA799" i="3" s="1"/>
  <c r="AB799" i="3" s="1"/>
  <c r="AC799" i="3" s="1"/>
  <c r="AJ798" i="3"/>
  <c r="AK798" i="3" s="1"/>
  <c r="J798" i="3"/>
  <c r="I798" i="3"/>
  <c r="L798" i="3" s="1"/>
  <c r="AJ797" i="3"/>
  <c r="AK797" i="3" s="1"/>
  <c r="T797" i="3"/>
  <c r="U797" i="3" s="1"/>
  <c r="V797" i="3" s="1"/>
  <c r="W797" i="3" s="1"/>
  <c r="X797" i="3" s="1"/>
  <c r="Y797" i="3" s="1"/>
  <c r="Z797" i="3" s="1"/>
  <c r="AA797" i="3" s="1"/>
  <c r="AB797" i="3" s="1"/>
  <c r="AC797" i="3" s="1"/>
  <c r="I797" i="3"/>
  <c r="L797" i="3" s="1"/>
  <c r="AJ796" i="3"/>
  <c r="AK796" i="3" s="1"/>
  <c r="I796" i="3"/>
  <c r="L796" i="3" s="1"/>
  <c r="AJ795" i="3"/>
  <c r="AK795" i="3" s="1"/>
  <c r="I795" i="3"/>
  <c r="L795" i="3" s="1"/>
  <c r="AJ794" i="3"/>
  <c r="AK794" i="3" s="1"/>
  <c r="I794" i="3"/>
  <c r="L794" i="3" s="1"/>
  <c r="AJ793" i="3"/>
  <c r="AK793" i="3" s="1"/>
  <c r="T793" i="3"/>
  <c r="U793" i="3" s="1"/>
  <c r="V793" i="3" s="1"/>
  <c r="W793" i="3" s="1"/>
  <c r="X793" i="3" s="1"/>
  <c r="Y793" i="3" s="1"/>
  <c r="Z793" i="3" s="1"/>
  <c r="AA793" i="3" s="1"/>
  <c r="AB793" i="3" s="1"/>
  <c r="AC793" i="3" s="1"/>
  <c r="I793" i="3"/>
  <c r="L793" i="3" s="1"/>
  <c r="AJ792" i="3"/>
  <c r="AK792" i="3" s="1"/>
  <c r="I792" i="3"/>
  <c r="L792" i="3" s="1"/>
  <c r="AJ791" i="3"/>
  <c r="AK791" i="3" s="1"/>
  <c r="M791" i="3"/>
  <c r="N791" i="3" s="1"/>
  <c r="O791" i="3" s="1"/>
  <c r="P791" i="3" s="1"/>
  <c r="Q791" i="3" s="1"/>
  <c r="R791" i="3" s="1"/>
  <c r="S791" i="3" s="1"/>
  <c r="L791" i="3"/>
  <c r="I791" i="3"/>
  <c r="K791" i="3" s="1"/>
  <c r="AJ790" i="3"/>
  <c r="AK790" i="3" s="1"/>
  <c r="M790" i="3"/>
  <c r="N790" i="3" s="1"/>
  <c r="O790" i="3" s="1"/>
  <c r="P790" i="3" s="1"/>
  <c r="Q790" i="3" s="1"/>
  <c r="R790" i="3" s="1"/>
  <c r="S790" i="3" s="1"/>
  <c r="K790" i="3"/>
  <c r="J790" i="3"/>
  <c r="I790" i="3"/>
  <c r="L790" i="3" s="1"/>
  <c r="AJ789" i="3"/>
  <c r="AK789" i="3" s="1"/>
  <c r="M789" i="3"/>
  <c r="N789" i="3" s="1"/>
  <c r="O789" i="3" s="1"/>
  <c r="P789" i="3" s="1"/>
  <c r="Q789" i="3" s="1"/>
  <c r="R789" i="3" s="1"/>
  <c r="S789" i="3" s="1"/>
  <c r="J789" i="3"/>
  <c r="I789" i="3"/>
  <c r="L789" i="3" s="1"/>
  <c r="AJ788" i="3"/>
  <c r="AK788" i="3" s="1"/>
  <c r="I788" i="3"/>
  <c r="L788" i="3" s="1"/>
  <c r="AJ787" i="3"/>
  <c r="AK787" i="3" s="1"/>
  <c r="T787" i="3"/>
  <c r="U787" i="3" s="1"/>
  <c r="V787" i="3" s="1"/>
  <c r="W787" i="3" s="1"/>
  <c r="X787" i="3" s="1"/>
  <c r="Y787" i="3" s="1"/>
  <c r="Z787" i="3" s="1"/>
  <c r="AA787" i="3" s="1"/>
  <c r="AB787" i="3" s="1"/>
  <c r="AC787" i="3" s="1"/>
  <c r="I787" i="3"/>
  <c r="K787" i="3" s="1"/>
  <c r="AJ786" i="3"/>
  <c r="AK786" i="3" s="1"/>
  <c r="I786" i="3"/>
  <c r="L786" i="3" s="1"/>
  <c r="AJ785" i="3"/>
  <c r="AK785" i="3" s="1"/>
  <c r="K785" i="3"/>
  <c r="J785" i="3"/>
  <c r="I785" i="3"/>
  <c r="L785" i="3" s="1"/>
  <c r="AJ784" i="3"/>
  <c r="AK784" i="3" s="1"/>
  <c r="I784" i="3"/>
  <c r="L784" i="3" s="1"/>
  <c r="AJ783" i="3"/>
  <c r="AK783" i="3" s="1"/>
  <c r="I783" i="3"/>
  <c r="K783" i="3" s="1"/>
  <c r="AJ782" i="3"/>
  <c r="AK782" i="3" s="1"/>
  <c r="I782" i="3"/>
  <c r="L782" i="3" s="1"/>
  <c r="AJ781" i="3"/>
  <c r="AK781" i="3" s="1"/>
  <c r="K781" i="3"/>
  <c r="J781" i="3"/>
  <c r="I781" i="3"/>
  <c r="L781" i="3" s="1"/>
  <c r="AJ780" i="3"/>
  <c r="AK780" i="3" s="1"/>
  <c r="M780" i="3"/>
  <c r="N780" i="3" s="1"/>
  <c r="O780" i="3" s="1"/>
  <c r="P780" i="3" s="1"/>
  <c r="Q780" i="3" s="1"/>
  <c r="R780" i="3" s="1"/>
  <c r="S780" i="3" s="1"/>
  <c r="J780" i="3"/>
  <c r="I780" i="3"/>
  <c r="L780" i="3" s="1"/>
  <c r="AJ779" i="3"/>
  <c r="AK779" i="3" s="1"/>
  <c r="T779" i="3"/>
  <c r="U779" i="3" s="1"/>
  <c r="V779" i="3" s="1"/>
  <c r="W779" i="3" s="1"/>
  <c r="X779" i="3" s="1"/>
  <c r="Y779" i="3" s="1"/>
  <c r="Z779" i="3" s="1"/>
  <c r="AA779" i="3" s="1"/>
  <c r="AB779" i="3" s="1"/>
  <c r="AC779" i="3" s="1"/>
  <c r="I779" i="3"/>
  <c r="K779" i="3" s="1"/>
  <c r="AJ778" i="3"/>
  <c r="AK778" i="3" s="1"/>
  <c r="J778" i="3"/>
  <c r="I778" i="3"/>
  <c r="L778" i="3" s="1"/>
  <c r="AJ777" i="3"/>
  <c r="AK777" i="3" s="1"/>
  <c r="K777" i="3"/>
  <c r="J777" i="3"/>
  <c r="I777" i="3"/>
  <c r="L777" i="3" s="1"/>
  <c r="AJ776" i="3"/>
  <c r="AK776" i="3" s="1"/>
  <c r="I776" i="3"/>
  <c r="L776" i="3" s="1"/>
  <c r="AJ775" i="3"/>
  <c r="AK775" i="3" s="1"/>
  <c r="L775" i="3"/>
  <c r="J775" i="3"/>
  <c r="I775" i="3"/>
  <c r="K775" i="3" s="1"/>
  <c r="AJ774" i="3"/>
  <c r="AK774" i="3" s="1"/>
  <c r="I774" i="3"/>
  <c r="L774" i="3" s="1"/>
  <c r="AJ773" i="3"/>
  <c r="AK773" i="3" s="1"/>
  <c r="K773" i="3"/>
  <c r="I773" i="3"/>
  <c r="L773" i="3" s="1"/>
  <c r="AJ772" i="3"/>
  <c r="AK772" i="3" s="1"/>
  <c r="I772" i="3"/>
  <c r="L772" i="3" s="1"/>
  <c r="AJ771" i="3"/>
  <c r="AK771" i="3" s="1"/>
  <c r="M771" i="3"/>
  <c r="N771" i="3" s="1"/>
  <c r="O771" i="3" s="1"/>
  <c r="P771" i="3" s="1"/>
  <c r="Q771" i="3" s="1"/>
  <c r="R771" i="3" s="1"/>
  <c r="S771" i="3" s="1"/>
  <c r="I771" i="3"/>
  <c r="K771" i="3" s="1"/>
  <c r="AJ770" i="3"/>
  <c r="AK770" i="3" s="1"/>
  <c r="T770" i="3"/>
  <c r="U770" i="3" s="1"/>
  <c r="V770" i="3" s="1"/>
  <c r="W770" i="3" s="1"/>
  <c r="X770" i="3" s="1"/>
  <c r="Y770" i="3" s="1"/>
  <c r="Z770" i="3" s="1"/>
  <c r="AA770" i="3" s="1"/>
  <c r="AB770" i="3" s="1"/>
  <c r="AC770" i="3" s="1"/>
  <c r="M770" i="3"/>
  <c r="N770" i="3" s="1"/>
  <c r="O770" i="3" s="1"/>
  <c r="P770" i="3" s="1"/>
  <c r="Q770" i="3" s="1"/>
  <c r="R770" i="3" s="1"/>
  <c r="S770" i="3" s="1"/>
  <c r="I770" i="3"/>
  <c r="L770" i="3" s="1"/>
  <c r="AJ769" i="3"/>
  <c r="AK769" i="3" s="1"/>
  <c r="I769" i="3"/>
  <c r="L769" i="3" s="1"/>
  <c r="AJ768" i="3"/>
  <c r="AK768" i="3" s="1"/>
  <c r="I768" i="3"/>
  <c r="L768" i="3" s="1"/>
  <c r="AJ767" i="3"/>
  <c r="AK767" i="3" s="1"/>
  <c r="J767" i="3"/>
  <c r="I767" i="3"/>
  <c r="K767" i="3" s="1"/>
  <c r="AJ766" i="3"/>
  <c r="AK766" i="3" s="1"/>
  <c r="I766" i="3"/>
  <c r="L766" i="3" s="1"/>
  <c r="AJ765" i="3"/>
  <c r="AK765" i="3" s="1"/>
  <c r="M765" i="3"/>
  <c r="N765" i="3" s="1"/>
  <c r="O765" i="3" s="1"/>
  <c r="P765" i="3" s="1"/>
  <c r="Q765" i="3" s="1"/>
  <c r="R765" i="3" s="1"/>
  <c r="S765" i="3" s="1"/>
  <c r="L765" i="3"/>
  <c r="K765" i="3"/>
  <c r="I765" i="3"/>
  <c r="J765" i="3" s="1"/>
  <c r="AJ764" i="3"/>
  <c r="AK764" i="3" s="1"/>
  <c r="I764" i="3"/>
  <c r="L764" i="3" s="1"/>
  <c r="AJ763" i="3"/>
  <c r="AK763" i="3" s="1"/>
  <c r="I763" i="3"/>
  <c r="K763" i="3" s="1"/>
  <c r="AJ762" i="3"/>
  <c r="AK762" i="3" s="1"/>
  <c r="I762" i="3"/>
  <c r="L762" i="3" s="1"/>
  <c r="AK761" i="3"/>
  <c r="AJ761" i="3"/>
  <c r="K761" i="3"/>
  <c r="J761" i="3"/>
  <c r="I761" i="3"/>
  <c r="L761" i="3" s="1"/>
  <c r="AJ760" i="3"/>
  <c r="AK760" i="3" s="1"/>
  <c r="I760" i="3"/>
  <c r="L760" i="3" s="1"/>
  <c r="AJ759" i="3"/>
  <c r="AK759" i="3" s="1"/>
  <c r="I759" i="3"/>
  <c r="K759" i="3" s="1"/>
  <c r="AJ758" i="3"/>
  <c r="AK758" i="3" s="1"/>
  <c r="K758" i="3"/>
  <c r="J758" i="3"/>
  <c r="I758" i="3"/>
  <c r="L758" i="3" s="1"/>
  <c r="AJ757" i="3"/>
  <c r="AK757" i="3" s="1"/>
  <c r="M757" i="3"/>
  <c r="N757" i="3" s="1"/>
  <c r="O757" i="3" s="1"/>
  <c r="P757" i="3" s="1"/>
  <c r="Q757" i="3" s="1"/>
  <c r="R757" i="3" s="1"/>
  <c r="S757" i="3" s="1"/>
  <c r="I757" i="3"/>
  <c r="L757" i="3" s="1"/>
  <c r="AJ756" i="3"/>
  <c r="AK756" i="3" s="1"/>
  <c r="I756" i="3"/>
  <c r="L756" i="3" s="1"/>
  <c r="AJ755" i="3"/>
  <c r="AK755" i="3" s="1"/>
  <c r="T755" i="3"/>
  <c r="U755" i="3" s="1"/>
  <c r="V755" i="3" s="1"/>
  <c r="W755" i="3" s="1"/>
  <c r="X755" i="3" s="1"/>
  <c r="Y755" i="3" s="1"/>
  <c r="Z755" i="3" s="1"/>
  <c r="AA755" i="3" s="1"/>
  <c r="AB755" i="3" s="1"/>
  <c r="AC755" i="3" s="1"/>
  <c r="I755" i="3"/>
  <c r="M755" i="3" s="1"/>
  <c r="N755" i="3" s="1"/>
  <c r="O755" i="3" s="1"/>
  <c r="P755" i="3" s="1"/>
  <c r="Q755" i="3" s="1"/>
  <c r="R755" i="3" s="1"/>
  <c r="S755" i="3" s="1"/>
  <c r="AJ754" i="3"/>
  <c r="AK754" i="3" s="1"/>
  <c r="I754" i="3"/>
  <c r="L754" i="3" s="1"/>
  <c r="AJ753" i="3"/>
  <c r="AK753" i="3" s="1"/>
  <c r="I753" i="3"/>
  <c r="L753" i="3" s="1"/>
  <c r="AJ752" i="3"/>
  <c r="AK752" i="3" s="1"/>
  <c r="J752" i="3"/>
  <c r="I752" i="3"/>
  <c r="L752" i="3" s="1"/>
  <c r="AJ751" i="3"/>
  <c r="AK751" i="3" s="1"/>
  <c r="M751" i="3"/>
  <c r="N751" i="3" s="1"/>
  <c r="O751" i="3" s="1"/>
  <c r="P751" i="3" s="1"/>
  <c r="Q751" i="3" s="1"/>
  <c r="R751" i="3" s="1"/>
  <c r="S751" i="3" s="1"/>
  <c r="L751" i="3"/>
  <c r="J751" i="3"/>
  <c r="I751" i="3"/>
  <c r="K751" i="3" s="1"/>
  <c r="AJ750" i="3"/>
  <c r="AK750" i="3" s="1"/>
  <c r="I750" i="3"/>
  <c r="AJ749" i="3"/>
  <c r="AK749" i="3" s="1"/>
  <c r="I749" i="3"/>
  <c r="L749" i="3" s="1"/>
  <c r="AJ748" i="3"/>
  <c r="AK748" i="3" s="1"/>
  <c r="I748" i="3"/>
  <c r="L748" i="3" s="1"/>
  <c r="AJ747" i="3"/>
  <c r="AK747" i="3" s="1"/>
  <c r="I747" i="3"/>
  <c r="K747" i="3" s="1"/>
  <c r="AJ746" i="3"/>
  <c r="AK746" i="3" s="1"/>
  <c r="T746" i="3"/>
  <c r="U746" i="3" s="1"/>
  <c r="V746" i="3" s="1"/>
  <c r="W746" i="3" s="1"/>
  <c r="X746" i="3" s="1"/>
  <c r="Y746" i="3" s="1"/>
  <c r="Z746" i="3" s="1"/>
  <c r="AA746" i="3" s="1"/>
  <c r="AB746" i="3" s="1"/>
  <c r="AC746" i="3" s="1"/>
  <c r="M746" i="3"/>
  <c r="N746" i="3" s="1"/>
  <c r="O746" i="3" s="1"/>
  <c r="P746" i="3" s="1"/>
  <c r="Q746" i="3" s="1"/>
  <c r="R746" i="3" s="1"/>
  <c r="S746" i="3" s="1"/>
  <c r="J746" i="3"/>
  <c r="I746" i="3"/>
  <c r="L746" i="3" s="1"/>
  <c r="AK745" i="3"/>
  <c r="AJ745" i="3"/>
  <c r="I745" i="3"/>
  <c r="L745" i="3" s="1"/>
  <c r="AJ744" i="3"/>
  <c r="AK744" i="3" s="1"/>
  <c r="I744" i="3"/>
  <c r="L744" i="3" s="1"/>
  <c r="AJ743" i="3"/>
  <c r="AK743" i="3" s="1"/>
  <c r="I743" i="3"/>
  <c r="AJ742" i="3"/>
  <c r="AK742" i="3" s="1"/>
  <c r="M742" i="3"/>
  <c r="N742" i="3" s="1"/>
  <c r="O742" i="3" s="1"/>
  <c r="P742" i="3" s="1"/>
  <c r="Q742" i="3" s="1"/>
  <c r="R742" i="3" s="1"/>
  <c r="S742" i="3" s="1"/>
  <c r="K742" i="3"/>
  <c r="I742" i="3"/>
  <c r="L742" i="3" s="1"/>
  <c r="AJ741" i="3"/>
  <c r="AK741" i="3" s="1"/>
  <c r="W741" i="3"/>
  <c r="X741" i="3" s="1"/>
  <c r="Y741" i="3" s="1"/>
  <c r="Z741" i="3" s="1"/>
  <c r="AA741" i="3" s="1"/>
  <c r="AB741" i="3" s="1"/>
  <c r="AC741" i="3" s="1"/>
  <c r="T741" i="3"/>
  <c r="U741" i="3" s="1"/>
  <c r="V741" i="3" s="1"/>
  <c r="M741" i="3"/>
  <c r="N741" i="3" s="1"/>
  <c r="O741" i="3" s="1"/>
  <c r="P741" i="3" s="1"/>
  <c r="Q741" i="3" s="1"/>
  <c r="R741" i="3" s="1"/>
  <c r="S741" i="3" s="1"/>
  <c r="J741" i="3"/>
  <c r="I741" i="3"/>
  <c r="L741" i="3" s="1"/>
  <c r="AJ740" i="3"/>
  <c r="AK740" i="3" s="1"/>
  <c r="I740" i="3"/>
  <c r="L740" i="3" s="1"/>
  <c r="AJ739" i="3"/>
  <c r="AK739" i="3" s="1"/>
  <c r="I739" i="3"/>
  <c r="T739" i="3" s="1"/>
  <c r="U739" i="3" s="1"/>
  <c r="V739" i="3" s="1"/>
  <c r="W739" i="3" s="1"/>
  <c r="X739" i="3" s="1"/>
  <c r="Y739" i="3" s="1"/>
  <c r="Z739" i="3" s="1"/>
  <c r="AA739" i="3" s="1"/>
  <c r="AB739" i="3" s="1"/>
  <c r="AC739" i="3" s="1"/>
  <c r="AJ738" i="3"/>
  <c r="AK738" i="3" s="1"/>
  <c r="I738" i="3"/>
  <c r="L738" i="3" s="1"/>
  <c r="AK737" i="3"/>
  <c r="AJ737" i="3"/>
  <c r="T737" i="3"/>
  <c r="U737" i="3" s="1"/>
  <c r="V737" i="3" s="1"/>
  <c r="W737" i="3" s="1"/>
  <c r="X737" i="3" s="1"/>
  <c r="Y737" i="3" s="1"/>
  <c r="Z737" i="3" s="1"/>
  <c r="AA737" i="3" s="1"/>
  <c r="AB737" i="3" s="1"/>
  <c r="AC737" i="3" s="1"/>
  <c r="K737" i="3"/>
  <c r="J737" i="3"/>
  <c r="I737" i="3"/>
  <c r="L737" i="3" s="1"/>
  <c r="AJ736" i="3"/>
  <c r="AK736" i="3" s="1"/>
  <c r="I736" i="3"/>
  <c r="L736" i="3" s="1"/>
  <c r="AJ735" i="3"/>
  <c r="AK735" i="3" s="1"/>
  <c r="I735" i="3"/>
  <c r="K735" i="3" s="1"/>
  <c r="AJ734" i="3"/>
  <c r="AK734" i="3" s="1"/>
  <c r="T734" i="3"/>
  <c r="U734" i="3" s="1"/>
  <c r="V734" i="3" s="1"/>
  <c r="W734" i="3" s="1"/>
  <c r="X734" i="3" s="1"/>
  <c r="Y734" i="3" s="1"/>
  <c r="Z734" i="3" s="1"/>
  <c r="AA734" i="3" s="1"/>
  <c r="AB734" i="3" s="1"/>
  <c r="AC734" i="3" s="1"/>
  <c r="M734" i="3"/>
  <c r="N734" i="3" s="1"/>
  <c r="O734" i="3" s="1"/>
  <c r="P734" i="3" s="1"/>
  <c r="Q734" i="3" s="1"/>
  <c r="R734" i="3" s="1"/>
  <c r="S734" i="3" s="1"/>
  <c r="K734" i="3"/>
  <c r="I734" i="3"/>
  <c r="L734" i="3" s="1"/>
  <c r="AJ733" i="3"/>
  <c r="AK733" i="3" s="1"/>
  <c r="Y733" i="3"/>
  <c r="Z733" i="3" s="1"/>
  <c r="AA733" i="3" s="1"/>
  <c r="AB733" i="3" s="1"/>
  <c r="AC733" i="3" s="1"/>
  <c r="T733" i="3"/>
  <c r="U733" i="3" s="1"/>
  <c r="V733" i="3" s="1"/>
  <c r="W733" i="3" s="1"/>
  <c r="X733" i="3" s="1"/>
  <c r="K733" i="3"/>
  <c r="I733" i="3"/>
  <c r="L733" i="3" s="1"/>
  <c r="AJ732" i="3"/>
  <c r="AK732" i="3" s="1"/>
  <c r="I732" i="3"/>
  <c r="L732" i="3" s="1"/>
  <c r="AJ731" i="3"/>
  <c r="AK731" i="3" s="1"/>
  <c r="I731" i="3"/>
  <c r="M731" i="3" s="1"/>
  <c r="N731" i="3" s="1"/>
  <c r="O731" i="3" s="1"/>
  <c r="P731" i="3" s="1"/>
  <c r="Q731" i="3" s="1"/>
  <c r="R731" i="3" s="1"/>
  <c r="S731" i="3" s="1"/>
  <c r="AJ730" i="3"/>
  <c r="AK730" i="3" s="1"/>
  <c r="I730" i="3"/>
  <c r="AJ729" i="3"/>
  <c r="AK729" i="3" s="1"/>
  <c r="M729" i="3"/>
  <c r="N729" i="3" s="1"/>
  <c r="O729" i="3" s="1"/>
  <c r="P729" i="3" s="1"/>
  <c r="Q729" i="3" s="1"/>
  <c r="R729" i="3" s="1"/>
  <c r="S729" i="3" s="1"/>
  <c r="L729" i="3"/>
  <c r="I729" i="3"/>
  <c r="K729" i="3" s="1"/>
  <c r="AJ728" i="3"/>
  <c r="AK728" i="3" s="1"/>
  <c r="M728" i="3"/>
  <c r="N728" i="3" s="1"/>
  <c r="O728" i="3" s="1"/>
  <c r="P728" i="3" s="1"/>
  <c r="Q728" i="3" s="1"/>
  <c r="R728" i="3" s="1"/>
  <c r="S728" i="3" s="1"/>
  <c r="I728" i="3"/>
  <c r="L728" i="3" s="1"/>
  <c r="AJ727" i="3"/>
  <c r="AK727" i="3" s="1"/>
  <c r="I727" i="3"/>
  <c r="K727" i="3" s="1"/>
  <c r="AJ726" i="3"/>
  <c r="AK726" i="3" s="1"/>
  <c r="I726" i="3"/>
  <c r="L726" i="3" s="1"/>
  <c r="AJ725" i="3"/>
  <c r="AK725" i="3" s="1"/>
  <c r="T725" i="3"/>
  <c r="U725" i="3" s="1"/>
  <c r="V725" i="3" s="1"/>
  <c r="W725" i="3" s="1"/>
  <c r="X725" i="3" s="1"/>
  <c r="Y725" i="3" s="1"/>
  <c r="Z725" i="3" s="1"/>
  <c r="AA725" i="3" s="1"/>
  <c r="AB725" i="3" s="1"/>
  <c r="AC725" i="3" s="1"/>
  <c r="M725" i="3"/>
  <c r="N725" i="3" s="1"/>
  <c r="O725" i="3" s="1"/>
  <c r="P725" i="3" s="1"/>
  <c r="Q725" i="3" s="1"/>
  <c r="R725" i="3" s="1"/>
  <c r="S725" i="3" s="1"/>
  <c r="J725" i="3"/>
  <c r="I725" i="3"/>
  <c r="L725" i="3" s="1"/>
  <c r="AJ724" i="3"/>
  <c r="AK724" i="3" s="1"/>
  <c r="M724" i="3"/>
  <c r="N724" i="3" s="1"/>
  <c r="O724" i="3" s="1"/>
  <c r="P724" i="3" s="1"/>
  <c r="Q724" i="3" s="1"/>
  <c r="R724" i="3" s="1"/>
  <c r="S724" i="3" s="1"/>
  <c r="J724" i="3"/>
  <c r="I724" i="3"/>
  <c r="L724" i="3" s="1"/>
  <c r="AJ723" i="3"/>
  <c r="AK723" i="3" s="1"/>
  <c r="I723" i="3"/>
  <c r="AJ722" i="3"/>
  <c r="AK722" i="3" s="1"/>
  <c r="J722" i="3"/>
  <c r="I722" i="3"/>
  <c r="L722" i="3" s="1"/>
  <c r="AK721" i="3"/>
  <c r="AJ721" i="3"/>
  <c r="I721" i="3"/>
  <c r="AJ720" i="3"/>
  <c r="AK720" i="3" s="1"/>
  <c r="I720" i="3"/>
  <c r="AJ719" i="3"/>
  <c r="AK719" i="3" s="1"/>
  <c r="I719" i="3"/>
  <c r="AJ718" i="3"/>
  <c r="AK718" i="3" s="1"/>
  <c r="J718" i="3"/>
  <c r="I718" i="3"/>
  <c r="T718" i="3" s="1"/>
  <c r="U718" i="3" s="1"/>
  <c r="V718" i="3" s="1"/>
  <c r="W718" i="3" s="1"/>
  <c r="X718" i="3" s="1"/>
  <c r="Y718" i="3" s="1"/>
  <c r="Z718" i="3" s="1"/>
  <c r="AA718" i="3" s="1"/>
  <c r="AB718" i="3" s="1"/>
  <c r="AC718" i="3" s="1"/>
  <c r="AJ717" i="3"/>
  <c r="AK717" i="3" s="1"/>
  <c r="T717" i="3"/>
  <c r="U717" i="3" s="1"/>
  <c r="V717" i="3" s="1"/>
  <c r="W717" i="3" s="1"/>
  <c r="X717" i="3" s="1"/>
  <c r="Y717" i="3" s="1"/>
  <c r="Z717" i="3" s="1"/>
  <c r="AA717" i="3" s="1"/>
  <c r="AB717" i="3" s="1"/>
  <c r="AC717" i="3" s="1"/>
  <c r="M717" i="3"/>
  <c r="N717" i="3" s="1"/>
  <c r="O717" i="3" s="1"/>
  <c r="P717" i="3" s="1"/>
  <c r="Q717" i="3" s="1"/>
  <c r="R717" i="3" s="1"/>
  <c r="S717" i="3" s="1"/>
  <c r="K717" i="3"/>
  <c r="J717" i="3"/>
  <c r="I717" i="3"/>
  <c r="L717" i="3" s="1"/>
  <c r="AJ716" i="3"/>
  <c r="AK716" i="3" s="1"/>
  <c r="N716" i="3"/>
  <c r="O716" i="3" s="1"/>
  <c r="P716" i="3" s="1"/>
  <c r="Q716" i="3" s="1"/>
  <c r="R716" i="3" s="1"/>
  <c r="S716" i="3" s="1"/>
  <c r="M716" i="3"/>
  <c r="I716" i="3"/>
  <c r="L716" i="3" s="1"/>
  <c r="AJ715" i="3"/>
  <c r="AK715" i="3" s="1"/>
  <c r="M715" i="3"/>
  <c r="N715" i="3" s="1"/>
  <c r="O715" i="3" s="1"/>
  <c r="P715" i="3" s="1"/>
  <c r="Q715" i="3" s="1"/>
  <c r="R715" i="3" s="1"/>
  <c r="S715" i="3" s="1"/>
  <c r="L715" i="3"/>
  <c r="K715" i="3"/>
  <c r="I715" i="3"/>
  <c r="J715" i="3" s="1"/>
  <c r="AJ714" i="3"/>
  <c r="AK714" i="3" s="1"/>
  <c r="I714" i="3"/>
  <c r="AK713" i="3"/>
  <c r="AJ713" i="3"/>
  <c r="J713" i="3"/>
  <c r="I713" i="3"/>
  <c r="L713" i="3" s="1"/>
  <c r="AJ712" i="3"/>
  <c r="AK712" i="3" s="1"/>
  <c r="J712" i="3"/>
  <c r="I712" i="3"/>
  <c r="AJ711" i="3"/>
  <c r="AK711" i="3" s="1"/>
  <c r="J711" i="3"/>
  <c r="I711" i="3"/>
  <c r="K711" i="3" s="1"/>
  <c r="AJ710" i="3"/>
  <c r="AK710" i="3" s="1"/>
  <c r="I710" i="3"/>
  <c r="J710" i="3" s="1"/>
  <c r="AJ709" i="3"/>
  <c r="AK709" i="3" s="1"/>
  <c r="M709" i="3"/>
  <c r="N709" i="3" s="1"/>
  <c r="O709" i="3" s="1"/>
  <c r="P709" i="3" s="1"/>
  <c r="Q709" i="3" s="1"/>
  <c r="R709" i="3" s="1"/>
  <c r="S709" i="3" s="1"/>
  <c r="K709" i="3"/>
  <c r="J709" i="3"/>
  <c r="I709" i="3"/>
  <c r="L709" i="3" s="1"/>
  <c r="AJ708" i="3"/>
  <c r="AK708" i="3" s="1"/>
  <c r="J708" i="3"/>
  <c r="I708" i="3"/>
  <c r="AJ707" i="3"/>
  <c r="AK707" i="3" s="1"/>
  <c r="J707" i="3"/>
  <c r="I707" i="3"/>
  <c r="K707" i="3" s="1"/>
  <c r="AJ706" i="3"/>
  <c r="AK706" i="3" s="1"/>
  <c r="I706" i="3"/>
  <c r="AJ705" i="3"/>
  <c r="AK705" i="3" s="1"/>
  <c r="I705" i="3"/>
  <c r="AJ704" i="3"/>
  <c r="AK704" i="3" s="1"/>
  <c r="I704" i="3"/>
  <c r="AJ703" i="3"/>
  <c r="AK703" i="3" s="1"/>
  <c r="I703" i="3"/>
  <c r="T703" i="3" s="1"/>
  <c r="U703" i="3" s="1"/>
  <c r="V703" i="3" s="1"/>
  <c r="W703" i="3" s="1"/>
  <c r="X703" i="3" s="1"/>
  <c r="Y703" i="3" s="1"/>
  <c r="Z703" i="3" s="1"/>
  <c r="AA703" i="3" s="1"/>
  <c r="AB703" i="3" s="1"/>
  <c r="AC703" i="3" s="1"/>
  <c r="AJ702" i="3"/>
  <c r="AK702" i="3" s="1"/>
  <c r="T702" i="3"/>
  <c r="U702" i="3" s="1"/>
  <c r="V702" i="3" s="1"/>
  <c r="W702" i="3" s="1"/>
  <c r="X702" i="3" s="1"/>
  <c r="Y702" i="3" s="1"/>
  <c r="Z702" i="3" s="1"/>
  <c r="AA702" i="3" s="1"/>
  <c r="AB702" i="3" s="1"/>
  <c r="AC702" i="3" s="1"/>
  <c r="I702" i="3"/>
  <c r="AJ701" i="3"/>
  <c r="AK701" i="3" s="1"/>
  <c r="K701" i="3"/>
  <c r="I701" i="3"/>
  <c r="M701" i="3" s="1"/>
  <c r="N701" i="3" s="1"/>
  <c r="O701" i="3" s="1"/>
  <c r="P701" i="3" s="1"/>
  <c r="Q701" i="3" s="1"/>
  <c r="R701" i="3" s="1"/>
  <c r="S701" i="3" s="1"/>
  <c r="AJ700" i="3"/>
  <c r="AK700" i="3" s="1"/>
  <c r="M700" i="3"/>
  <c r="N700" i="3" s="1"/>
  <c r="O700" i="3" s="1"/>
  <c r="P700" i="3" s="1"/>
  <c r="Q700" i="3" s="1"/>
  <c r="R700" i="3" s="1"/>
  <c r="S700" i="3" s="1"/>
  <c r="I700" i="3"/>
  <c r="L700" i="3" s="1"/>
  <c r="AJ699" i="3"/>
  <c r="AK699" i="3" s="1"/>
  <c r="I699" i="3"/>
  <c r="K699" i="3" s="1"/>
  <c r="AJ698" i="3"/>
  <c r="AK698" i="3" s="1"/>
  <c r="T698" i="3"/>
  <c r="U698" i="3" s="1"/>
  <c r="V698" i="3" s="1"/>
  <c r="W698" i="3" s="1"/>
  <c r="X698" i="3" s="1"/>
  <c r="Y698" i="3" s="1"/>
  <c r="Z698" i="3" s="1"/>
  <c r="AA698" i="3" s="1"/>
  <c r="AB698" i="3" s="1"/>
  <c r="AC698" i="3" s="1"/>
  <c r="M698" i="3"/>
  <c r="N698" i="3" s="1"/>
  <c r="O698" i="3" s="1"/>
  <c r="P698" i="3" s="1"/>
  <c r="Q698" i="3" s="1"/>
  <c r="R698" i="3" s="1"/>
  <c r="S698" i="3" s="1"/>
  <c r="K698" i="3"/>
  <c r="I698" i="3"/>
  <c r="L698" i="3" s="1"/>
  <c r="AJ697" i="3"/>
  <c r="AK697" i="3" s="1"/>
  <c r="I697" i="3"/>
  <c r="AJ696" i="3"/>
  <c r="AK696" i="3" s="1"/>
  <c r="I696" i="3"/>
  <c r="L696" i="3" s="1"/>
  <c r="AJ695" i="3"/>
  <c r="AK695" i="3" s="1"/>
  <c r="I695" i="3"/>
  <c r="AJ694" i="3"/>
  <c r="AK694" i="3" s="1"/>
  <c r="I694" i="3"/>
  <c r="L694" i="3" s="1"/>
  <c r="AJ693" i="3"/>
  <c r="AK693" i="3" s="1"/>
  <c r="I693" i="3"/>
  <c r="AJ692" i="3"/>
  <c r="AK692" i="3" s="1"/>
  <c r="J692" i="3"/>
  <c r="I692" i="3"/>
  <c r="L692" i="3" s="1"/>
  <c r="AJ691" i="3"/>
  <c r="AK691" i="3" s="1"/>
  <c r="I691" i="3"/>
  <c r="AJ690" i="3"/>
  <c r="AK690" i="3" s="1"/>
  <c r="I690" i="3"/>
  <c r="L690" i="3" s="1"/>
  <c r="AJ689" i="3"/>
  <c r="AK689" i="3" s="1"/>
  <c r="I689" i="3"/>
  <c r="L689" i="3" s="1"/>
  <c r="AJ688" i="3"/>
  <c r="AK688" i="3" s="1"/>
  <c r="M688" i="3"/>
  <c r="N688" i="3" s="1"/>
  <c r="O688" i="3" s="1"/>
  <c r="P688" i="3" s="1"/>
  <c r="Q688" i="3" s="1"/>
  <c r="R688" i="3" s="1"/>
  <c r="S688" i="3" s="1"/>
  <c r="I688" i="3"/>
  <c r="L688" i="3" s="1"/>
  <c r="AJ687" i="3"/>
  <c r="AK687" i="3" s="1"/>
  <c r="T687" i="3"/>
  <c r="U687" i="3" s="1"/>
  <c r="V687" i="3" s="1"/>
  <c r="W687" i="3" s="1"/>
  <c r="X687" i="3" s="1"/>
  <c r="Y687" i="3" s="1"/>
  <c r="Z687" i="3" s="1"/>
  <c r="AA687" i="3" s="1"/>
  <c r="AB687" i="3" s="1"/>
  <c r="AC687" i="3" s="1"/>
  <c r="I687" i="3"/>
  <c r="K687" i="3" s="1"/>
  <c r="AJ686" i="3"/>
  <c r="AK686" i="3" s="1"/>
  <c r="I686" i="3"/>
  <c r="AK685" i="3"/>
  <c r="AJ685" i="3"/>
  <c r="J685" i="3"/>
  <c r="I685" i="3"/>
  <c r="L685" i="3" s="1"/>
  <c r="AJ684" i="3"/>
  <c r="AK684" i="3" s="1"/>
  <c r="I684" i="3"/>
  <c r="AJ683" i="3"/>
  <c r="AK683" i="3" s="1"/>
  <c r="L683" i="3"/>
  <c r="J683" i="3"/>
  <c r="I683" i="3"/>
  <c r="K683" i="3" s="1"/>
  <c r="AJ682" i="3"/>
  <c r="AK682" i="3" s="1"/>
  <c r="T682" i="3"/>
  <c r="U682" i="3" s="1"/>
  <c r="V682" i="3" s="1"/>
  <c r="W682" i="3" s="1"/>
  <c r="X682" i="3" s="1"/>
  <c r="Y682" i="3" s="1"/>
  <c r="Z682" i="3" s="1"/>
  <c r="AA682" i="3" s="1"/>
  <c r="AB682" i="3" s="1"/>
  <c r="AC682" i="3" s="1"/>
  <c r="I682" i="3"/>
  <c r="L682" i="3" s="1"/>
  <c r="AJ681" i="3"/>
  <c r="AK681" i="3" s="1"/>
  <c r="W681" i="3"/>
  <c r="X681" i="3" s="1"/>
  <c r="Y681" i="3" s="1"/>
  <c r="Z681" i="3" s="1"/>
  <c r="AA681" i="3" s="1"/>
  <c r="AB681" i="3" s="1"/>
  <c r="AC681" i="3" s="1"/>
  <c r="T681" i="3"/>
  <c r="U681" i="3" s="1"/>
  <c r="V681" i="3" s="1"/>
  <c r="K681" i="3"/>
  <c r="J681" i="3"/>
  <c r="I681" i="3"/>
  <c r="L681" i="3" s="1"/>
  <c r="AJ680" i="3"/>
  <c r="AK680" i="3" s="1"/>
  <c r="J680" i="3"/>
  <c r="I680" i="3"/>
  <c r="L680" i="3" s="1"/>
  <c r="AJ679" i="3"/>
  <c r="AK679" i="3" s="1"/>
  <c r="L679" i="3"/>
  <c r="I679" i="3"/>
  <c r="K679" i="3" s="1"/>
  <c r="AJ678" i="3"/>
  <c r="AK678" i="3" s="1"/>
  <c r="T678" i="3"/>
  <c r="U678" i="3" s="1"/>
  <c r="V678" i="3" s="1"/>
  <c r="W678" i="3" s="1"/>
  <c r="X678" i="3" s="1"/>
  <c r="Y678" i="3" s="1"/>
  <c r="Z678" i="3" s="1"/>
  <c r="AA678" i="3" s="1"/>
  <c r="AB678" i="3" s="1"/>
  <c r="AC678" i="3" s="1"/>
  <c r="I678" i="3"/>
  <c r="L678" i="3" s="1"/>
  <c r="AJ677" i="3"/>
  <c r="AK677" i="3" s="1"/>
  <c r="W677" i="3"/>
  <c r="X677" i="3" s="1"/>
  <c r="Y677" i="3" s="1"/>
  <c r="Z677" i="3" s="1"/>
  <c r="AA677" i="3" s="1"/>
  <c r="AB677" i="3" s="1"/>
  <c r="AC677" i="3" s="1"/>
  <c r="K677" i="3"/>
  <c r="J677" i="3"/>
  <c r="I677" i="3"/>
  <c r="T677" i="3" s="1"/>
  <c r="U677" i="3" s="1"/>
  <c r="V677" i="3" s="1"/>
  <c r="AJ676" i="3"/>
  <c r="AK676" i="3" s="1"/>
  <c r="I676" i="3"/>
  <c r="L676" i="3" s="1"/>
  <c r="AJ675" i="3"/>
  <c r="L675" i="3"/>
  <c r="I675" i="3"/>
  <c r="K675" i="3" s="1"/>
  <c r="AJ674" i="3"/>
  <c r="AK674" i="3" s="1"/>
  <c r="V674" i="3"/>
  <c r="W674" i="3" s="1"/>
  <c r="X674" i="3" s="1"/>
  <c r="Y674" i="3" s="1"/>
  <c r="Z674" i="3" s="1"/>
  <c r="AA674" i="3" s="1"/>
  <c r="AB674" i="3" s="1"/>
  <c r="AC674" i="3" s="1"/>
  <c r="T674" i="3"/>
  <c r="U674" i="3" s="1"/>
  <c r="J674" i="3"/>
  <c r="I674" i="3"/>
  <c r="L674" i="3" s="1"/>
  <c r="AK673" i="3"/>
  <c r="AJ673" i="3"/>
  <c r="I673" i="3"/>
  <c r="AJ672" i="3"/>
  <c r="J672" i="3"/>
  <c r="I672" i="3"/>
  <c r="L672" i="3" s="1"/>
  <c r="AJ671" i="3"/>
  <c r="AK671" i="3" s="1"/>
  <c r="K671" i="3"/>
  <c r="J671" i="3"/>
  <c r="I671" i="3"/>
  <c r="T671" i="3" s="1"/>
  <c r="U671" i="3" s="1"/>
  <c r="V671" i="3" s="1"/>
  <c r="W671" i="3" s="1"/>
  <c r="X671" i="3" s="1"/>
  <c r="Y671" i="3" s="1"/>
  <c r="Z671" i="3" s="1"/>
  <c r="AA671" i="3" s="1"/>
  <c r="AB671" i="3" s="1"/>
  <c r="AC671" i="3" s="1"/>
  <c r="AJ670" i="3"/>
  <c r="AK670" i="3" s="1"/>
  <c r="T670" i="3"/>
  <c r="U670" i="3" s="1"/>
  <c r="V670" i="3" s="1"/>
  <c r="W670" i="3" s="1"/>
  <c r="X670" i="3" s="1"/>
  <c r="Y670" i="3" s="1"/>
  <c r="Z670" i="3" s="1"/>
  <c r="AA670" i="3" s="1"/>
  <c r="AB670" i="3" s="1"/>
  <c r="AC670" i="3" s="1"/>
  <c r="I670" i="3"/>
  <c r="L670" i="3" s="1"/>
  <c r="AJ669" i="3"/>
  <c r="AK669" i="3" s="1"/>
  <c r="W669" i="3"/>
  <c r="X669" i="3" s="1"/>
  <c r="Y669" i="3" s="1"/>
  <c r="Z669" i="3" s="1"/>
  <c r="AA669" i="3" s="1"/>
  <c r="AB669" i="3" s="1"/>
  <c r="AC669" i="3" s="1"/>
  <c r="K669" i="3"/>
  <c r="J669" i="3"/>
  <c r="I669" i="3"/>
  <c r="T669" i="3" s="1"/>
  <c r="U669" i="3" s="1"/>
  <c r="V669" i="3" s="1"/>
  <c r="AJ668" i="3"/>
  <c r="AK668" i="3" s="1"/>
  <c r="N668" i="3"/>
  <c r="O668" i="3" s="1"/>
  <c r="P668" i="3" s="1"/>
  <c r="Q668" i="3" s="1"/>
  <c r="R668" i="3" s="1"/>
  <c r="S668" i="3" s="1"/>
  <c r="M668" i="3"/>
  <c r="I668" i="3"/>
  <c r="L668" i="3" s="1"/>
  <c r="AJ667" i="3"/>
  <c r="AK667" i="3" s="1"/>
  <c r="I667" i="3"/>
  <c r="AJ666" i="3"/>
  <c r="AK666" i="3" s="1"/>
  <c r="M666" i="3"/>
  <c r="N666" i="3" s="1"/>
  <c r="O666" i="3" s="1"/>
  <c r="P666" i="3" s="1"/>
  <c r="Q666" i="3" s="1"/>
  <c r="R666" i="3" s="1"/>
  <c r="S666" i="3" s="1"/>
  <c r="I666" i="3"/>
  <c r="L666" i="3" s="1"/>
  <c r="AJ665" i="3"/>
  <c r="AK665" i="3" s="1"/>
  <c r="M665" i="3"/>
  <c r="N665" i="3" s="1"/>
  <c r="O665" i="3" s="1"/>
  <c r="P665" i="3" s="1"/>
  <c r="Q665" i="3" s="1"/>
  <c r="R665" i="3" s="1"/>
  <c r="S665" i="3" s="1"/>
  <c r="J665" i="3"/>
  <c r="I665" i="3"/>
  <c r="T665" i="3" s="1"/>
  <c r="U665" i="3" s="1"/>
  <c r="V665" i="3" s="1"/>
  <c r="W665" i="3" s="1"/>
  <c r="X665" i="3" s="1"/>
  <c r="Y665" i="3" s="1"/>
  <c r="Z665" i="3" s="1"/>
  <c r="AA665" i="3" s="1"/>
  <c r="AB665" i="3" s="1"/>
  <c r="AC665" i="3" s="1"/>
  <c r="AJ664" i="3"/>
  <c r="AK664" i="3" s="1"/>
  <c r="N664" i="3"/>
  <c r="O664" i="3" s="1"/>
  <c r="P664" i="3" s="1"/>
  <c r="Q664" i="3" s="1"/>
  <c r="R664" i="3" s="1"/>
  <c r="S664" i="3" s="1"/>
  <c r="M664" i="3"/>
  <c r="I664" i="3"/>
  <c r="L664" i="3" s="1"/>
  <c r="AJ663" i="3"/>
  <c r="AK663" i="3" s="1"/>
  <c r="Q663" i="3"/>
  <c r="R663" i="3" s="1"/>
  <c r="S663" i="3" s="1"/>
  <c r="M663" i="3"/>
  <c r="N663" i="3" s="1"/>
  <c r="O663" i="3" s="1"/>
  <c r="P663" i="3" s="1"/>
  <c r="J663" i="3"/>
  <c r="I663" i="3"/>
  <c r="K663" i="3" s="1"/>
  <c r="AJ662" i="3"/>
  <c r="AK662" i="3" s="1"/>
  <c r="I662" i="3"/>
  <c r="AJ661" i="3"/>
  <c r="AK661" i="3" s="1"/>
  <c r="W661" i="3"/>
  <c r="X661" i="3" s="1"/>
  <c r="Y661" i="3" s="1"/>
  <c r="Z661" i="3" s="1"/>
  <c r="AA661" i="3" s="1"/>
  <c r="AB661" i="3" s="1"/>
  <c r="AC661" i="3" s="1"/>
  <c r="K661" i="3"/>
  <c r="I661" i="3"/>
  <c r="T661" i="3" s="1"/>
  <c r="U661" i="3" s="1"/>
  <c r="V661" i="3" s="1"/>
  <c r="AJ660" i="3"/>
  <c r="AK660" i="3" s="1"/>
  <c r="J660" i="3"/>
  <c r="I660" i="3"/>
  <c r="L660" i="3" s="1"/>
  <c r="AJ659" i="3"/>
  <c r="AK659" i="3" s="1"/>
  <c r="M659" i="3"/>
  <c r="N659" i="3" s="1"/>
  <c r="O659" i="3" s="1"/>
  <c r="P659" i="3" s="1"/>
  <c r="Q659" i="3" s="1"/>
  <c r="R659" i="3" s="1"/>
  <c r="S659" i="3" s="1"/>
  <c r="J659" i="3"/>
  <c r="I659" i="3"/>
  <c r="K659" i="3" s="1"/>
  <c r="AJ658" i="3"/>
  <c r="AK658" i="3" s="1"/>
  <c r="M658" i="3"/>
  <c r="N658" i="3" s="1"/>
  <c r="O658" i="3" s="1"/>
  <c r="P658" i="3" s="1"/>
  <c r="Q658" i="3" s="1"/>
  <c r="R658" i="3" s="1"/>
  <c r="S658" i="3" s="1"/>
  <c r="J658" i="3"/>
  <c r="I658" i="3"/>
  <c r="L658" i="3" s="1"/>
  <c r="AJ657" i="3"/>
  <c r="AK657" i="3" s="1"/>
  <c r="I657" i="3"/>
  <c r="AJ656" i="3"/>
  <c r="AK656" i="3" s="1"/>
  <c r="I656" i="3"/>
  <c r="AJ655" i="3"/>
  <c r="AK655" i="3" s="1"/>
  <c r="I655" i="3"/>
  <c r="T655" i="3" s="1"/>
  <c r="U655" i="3" s="1"/>
  <c r="V655" i="3" s="1"/>
  <c r="W655" i="3" s="1"/>
  <c r="X655" i="3" s="1"/>
  <c r="Y655" i="3" s="1"/>
  <c r="Z655" i="3" s="1"/>
  <c r="AA655" i="3" s="1"/>
  <c r="AB655" i="3" s="1"/>
  <c r="AC655" i="3" s="1"/>
  <c r="AJ654" i="3"/>
  <c r="AK654" i="3" s="1"/>
  <c r="T654" i="3"/>
  <c r="U654" i="3" s="1"/>
  <c r="V654" i="3" s="1"/>
  <c r="W654" i="3" s="1"/>
  <c r="X654" i="3" s="1"/>
  <c r="Y654" i="3" s="1"/>
  <c r="Z654" i="3" s="1"/>
  <c r="AA654" i="3" s="1"/>
  <c r="AB654" i="3" s="1"/>
  <c r="AC654" i="3" s="1"/>
  <c r="J654" i="3"/>
  <c r="I654" i="3"/>
  <c r="L654" i="3" s="1"/>
  <c r="AK653" i="3"/>
  <c r="AJ653" i="3"/>
  <c r="I653" i="3"/>
  <c r="T653" i="3" s="1"/>
  <c r="U653" i="3" s="1"/>
  <c r="V653" i="3" s="1"/>
  <c r="W653" i="3" s="1"/>
  <c r="X653" i="3" s="1"/>
  <c r="Y653" i="3" s="1"/>
  <c r="Z653" i="3" s="1"/>
  <c r="AA653" i="3" s="1"/>
  <c r="AB653" i="3" s="1"/>
  <c r="AC653" i="3" s="1"/>
  <c r="AJ652" i="3"/>
  <c r="AK652" i="3" s="1"/>
  <c r="J652" i="3"/>
  <c r="I652" i="3"/>
  <c r="L652" i="3" s="1"/>
  <c r="AJ651" i="3"/>
  <c r="AK651" i="3" s="1"/>
  <c r="I651" i="3"/>
  <c r="AJ650" i="3"/>
  <c r="AK650" i="3" s="1"/>
  <c r="I650" i="3"/>
  <c r="AJ649" i="3"/>
  <c r="AK649" i="3" s="1"/>
  <c r="W649" i="3"/>
  <c r="X649" i="3" s="1"/>
  <c r="Y649" i="3" s="1"/>
  <c r="Z649" i="3" s="1"/>
  <c r="AA649" i="3" s="1"/>
  <c r="AB649" i="3" s="1"/>
  <c r="AC649" i="3" s="1"/>
  <c r="M649" i="3"/>
  <c r="N649" i="3" s="1"/>
  <c r="O649" i="3" s="1"/>
  <c r="P649" i="3" s="1"/>
  <c r="Q649" i="3" s="1"/>
  <c r="R649" i="3" s="1"/>
  <c r="S649" i="3" s="1"/>
  <c r="J649" i="3"/>
  <c r="I649" i="3"/>
  <c r="T649" i="3" s="1"/>
  <c r="U649" i="3" s="1"/>
  <c r="V649" i="3" s="1"/>
  <c r="AJ648" i="3"/>
  <c r="AK648" i="3" s="1"/>
  <c r="I648" i="3"/>
  <c r="L648" i="3" s="1"/>
  <c r="AJ647" i="3"/>
  <c r="AK647" i="3" s="1"/>
  <c r="Q647" i="3"/>
  <c r="R647" i="3" s="1"/>
  <c r="S647" i="3" s="1"/>
  <c r="M647" i="3"/>
  <c r="N647" i="3" s="1"/>
  <c r="O647" i="3" s="1"/>
  <c r="P647" i="3" s="1"/>
  <c r="J647" i="3"/>
  <c r="I647" i="3"/>
  <c r="K647" i="3" s="1"/>
  <c r="AJ646" i="3"/>
  <c r="AK646" i="3" s="1"/>
  <c r="I646" i="3"/>
  <c r="AJ645" i="3"/>
  <c r="AK645" i="3" s="1"/>
  <c r="I645" i="3"/>
  <c r="AJ644" i="3"/>
  <c r="AK644" i="3" s="1"/>
  <c r="N644" i="3"/>
  <c r="O644" i="3" s="1"/>
  <c r="P644" i="3" s="1"/>
  <c r="Q644" i="3" s="1"/>
  <c r="R644" i="3" s="1"/>
  <c r="S644" i="3" s="1"/>
  <c r="M644" i="3"/>
  <c r="J644" i="3"/>
  <c r="I644" i="3"/>
  <c r="L644" i="3" s="1"/>
  <c r="AJ643" i="3"/>
  <c r="AK643" i="3" s="1"/>
  <c r="M643" i="3"/>
  <c r="N643" i="3" s="1"/>
  <c r="O643" i="3" s="1"/>
  <c r="P643" i="3" s="1"/>
  <c r="Q643" i="3" s="1"/>
  <c r="R643" i="3" s="1"/>
  <c r="S643" i="3" s="1"/>
  <c r="L643" i="3"/>
  <c r="I643" i="3"/>
  <c r="K643" i="3" s="1"/>
  <c r="AJ642" i="3"/>
  <c r="AK642" i="3" s="1"/>
  <c r="M642" i="3"/>
  <c r="N642" i="3" s="1"/>
  <c r="O642" i="3" s="1"/>
  <c r="P642" i="3" s="1"/>
  <c r="Q642" i="3" s="1"/>
  <c r="R642" i="3" s="1"/>
  <c r="S642" i="3" s="1"/>
  <c r="K642" i="3"/>
  <c r="I642" i="3"/>
  <c r="L642" i="3" s="1"/>
  <c r="AJ641" i="3"/>
  <c r="AK641" i="3" s="1"/>
  <c r="W641" i="3"/>
  <c r="X641" i="3" s="1"/>
  <c r="Y641" i="3" s="1"/>
  <c r="Z641" i="3" s="1"/>
  <c r="AA641" i="3" s="1"/>
  <c r="AB641" i="3" s="1"/>
  <c r="AC641" i="3" s="1"/>
  <c r="I641" i="3"/>
  <c r="T641" i="3" s="1"/>
  <c r="U641" i="3" s="1"/>
  <c r="V641" i="3" s="1"/>
  <c r="AJ640" i="3"/>
  <c r="AK640" i="3" s="1"/>
  <c r="N640" i="3"/>
  <c r="O640" i="3" s="1"/>
  <c r="P640" i="3" s="1"/>
  <c r="Q640" i="3" s="1"/>
  <c r="R640" i="3" s="1"/>
  <c r="S640" i="3" s="1"/>
  <c r="M640" i="3"/>
  <c r="I640" i="3"/>
  <c r="L640" i="3" s="1"/>
  <c r="AJ639" i="3"/>
  <c r="AK639" i="3" s="1"/>
  <c r="M639" i="3"/>
  <c r="N639" i="3" s="1"/>
  <c r="O639" i="3" s="1"/>
  <c r="P639" i="3" s="1"/>
  <c r="Q639" i="3" s="1"/>
  <c r="R639" i="3" s="1"/>
  <c r="S639" i="3" s="1"/>
  <c r="J639" i="3"/>
  <c r="I639" i="3"/>
  <c r="K639" i="3" s="1"/>
  <c r="AJ638" i="3"/>
  <c r="AK638" i="3" s="1"/>
  <c r="I638" i="3"/>
  <c r="AJ637" i="3"/>
  <c r="AK637" i="3" s="1"/>
  <c r="M637" i="3"/>
  <c r="N637" i="3" s="1"/>
  <c r="O637" i="3" s="1"/>
  <c r="P637" i="3" s="1"/>
  <c r="Q637" i="3" s="1"/>
  <c r="R637" i="3" s="1"/>
  <c r="S637" i="3" s="1"/>
  <c r="J637" i="3"/>
  <c r="I637" i="3"/>
  <c r="T637" i="3" s="1"/>
  <c r="U637" i="3" s="1"/>
  <c r="V637" i="3" s="1"/>
  <c r="W637" i="3" s="1"/>
  <c r="X637" i="3" s="1"/>
  <c r="Y637" i="3" s="1"/>
  <c r="Z637" i="3" s="1"/>
  <c r="AA637" i="3" s="1"/>
  <c r="AB637" i="3" s="1"/>
  <c r="AC637" i="3" s="1"/>
  <c r="AJ636" i="3"/>
  <c r="AK636" i="3" s="1"/>
  <c r="I636" i="3"/>
  <c r="L636" i="3" s="1"/>
  <c r="AJ635" i="3"/>
  <c r="AK635" i="3" s="1"/>
  <c r="I635" i="3"/>
  <c r="AJ634" i="3"/>
  <c r="AK634" i="3" s="1"/>
  <c r="M634" i="3"/>
  <c r="N634" i="3" s="1"/>
  <c r="O634" i="3" s="1"/>
  <c r="P634" i="3" s="1"/>
  <c r="Q634" i="3" s="1"/>
  <c r="R634" i="3" s="1"/>
  <c r="S634" i="3" s="1"/>
  <c r="I634" i="3"/>
  <c r="L634" i="3" s="1"/>
  <c r="AJ633" i="3"/>
  <c r="AK633" i="3" s="1"/>
  <c r="I633" i="3"/>
  <c r="T633" i="3" s="1"/>
  <c r="U633" i="3" s="1"/>
  <c r="V633" i="3" s="1"/>
  <c r="W633" i="3" s="1"/>
  <c r="X633" i="3" s="1"/>
  <c r="Y633" i="3" s="1"/>
  <c r="Z633" i="3" s="1"/>
  <c r="AA633" i="3" s="1"/>
  <c r="AB633" i="3" s="1"/>
  <c r="AC633" i="3" s="1"/>
  <c r="AJ632" i="3"/>
  <c r="AK632" i="3" s="1"/>
  <c r="I632" i="3"/>
  <c r="AJ631" i="3"/>
  <c r="AK631" i="3" s="1"/>
  <c r="M631" i="3"/>
  <c r="N631" i="3" s="1"/>
  <c r="O631" i="3" s="1"/>
  <c r="P631" i="3" s="1"/>
  <c r="Q631" i="3" s="1"/>
  <c r="R631" i="3" s="1"/>
  <c r="S631" i="3" s="1"/>
  <c r="L631" i="3"/>
  <c r="I631" i="3"/>
  <c r="K631" i="3" s="1"/>
  <c r="AJ630" i="3"/>
  <c r="AK630" i="3" s="1"/>
  <c r="I630" i="3"/>
  <c r="L630" i="3" s="1"/>
  <c r="AJ629" i="3"/>
  <c r="AK629" i="3" s="1"/>
  <c r="K629" i="3"/>
  <c r="I629" i="3"/>
  <c r="AJ628" i="3"/>
  <c r="AK628" i="3" s="1"/>
  <c r="J628" i="3"/>
  <c r="I628" i="3"/>
  <c r="L628" i="3" s="1"/>
  <c r="AJ627" i="3"/>
  <c r="AK627" i="3" s="1"/>
  <c r="L627" i="3"/>
  <c r="I627" i="3"/>
  <c r="K627" i="3" s="1"/>
  <c r="AJ626" i="3"/>
  <c r="AK626" i="3" s="1"/>
  <c r="J626" i="3"/>
  <c r="I626" i="3"/>
  <c r="L626" i="3" s="1"/>
  <c r="AK625" i="3"/>
  <c r="AJ625" i="3"/>
  <c r="W625" i="3"/>
  <c r="X625" i="3" s="1"/>
  <c r="Y625" i="3" s="1"/>
  <c r="Z625" i="3" s="1"/>
  <c r="AA625" i="3" s="1"/>
  <c r="AB625" i="3" s="1"/>
  <c r="AC625" i="3" s="1"/>
  <c r="I625" i="3"/>
  <c r="T625" i="3" s="1"/>
  <c r="U625" i="3" s="1"/>
  <c r="V625" i="3" s="1"/>
  <c r="AJ624" i="3"/>
  <c r="AK624" i="3" s="1"/>
  <c r="J624" i="3"/>
  <c r="I624" i="3"/>
  <c r="AJ623" i="3"/>
  <c r="AK623" i="3" s="1"/>
  <c r="K623" i="3"/>
  <c r="I623" i="3"/>
  <c r="T623" i="3" s="1"/>
  <c r="U623" i="3" s="1"/>
  <c r="V623" i="3" s="1"/>
  <c r="W623" i="3" s="1"/>
  <c r="X623" i="3" s="1"/>
  <c r="Y623" i="3" s="1"/>
  <c r="Z623" i="3" s="1"/>
  <c r="AA623" i="3" s="1"/>
  <c r="AB623" i="3" s="1"/>
  <c r="AC623" i="3" s="1"/>
  <c r="AJ622" i="3"/>
  <c r="AK622" i="3" s="1"/>
  <c r="M622" i="3"/>
  <c r="N622" i="3" s="1"/>
  <c r="O622" i="3" s="1"/>
  <c r="P622" i="3" s="1"/>
  <c r="Q622" i="3" s="1"/>
  <c r="R622" i="3" s="1"/>
  <c r="S622" i="3" s="1"/>
  <c r="I622" i="3"/>
  <c r="L622" i="3" s="1"/>
  <c r="AJ621" i="3"/>
  <c r="AK621" i="3" s="1"/>
  <c r="W621" i="3"/>
  <c r="X621" i="3" s="1"/>
  <c r="Y621" i="3" s="1"/>
  <c r="Z621" i="3" s="1"/>
  <c r="AA621" i="3" s="1"/>
  <c r="AB621" i="3" s="1"/>
  <c r="AC621" i="3" s="1"/>
  <c r="M621" i="3"/>
  <c r="N621" i="3" s="1"/>
  <c r="O621" i="3" s="1"/>
  <c r="P621" i="3" s="1"/>
  <c r="Q621" i="3" s="1"/>
  <c r="R621" i="3" s="1"/>
  <c r="S621" i="3" s="1"/>
  <c r="J621" i="3"/>
  <c r="I621" i="3"/>
  <c r="T621" i="3" s="1"/>
  <c r="U621" i="3" s="1"/>
  <c r="V621" i="3" s="1"/>
  <c r="AJ620" i="3"/>
  <c r="AK620" i="3" s="1"/>
  <c r="I620" i="3"/>
  <c r="L620" i="3" s="1"/>
  <c r="AJ619" i="3"/>
  <c r="AK619" i="3" s="1"/>
  <c r="I619" i="3"/>
  <c r="T619" i="3" s="1"/>
  <c r="U619" i="3" s="1"/>
  <c r="V619" i="3" s="1"/>
  <c r="W619" i="3" s="1"/>
  <c r="X619" i="3" s="1"/>
  <c r="Y619" i="3" s="1"/>
  <c r="Z619" i="3" s="1"/>
  <c r="AA619" i="3" s="1"/>
  <c r="AB619" i="3" s="1"/>
  <c r="AC619" i="3" s="1"/>
  <c r="AJ618" i="3"/>
  <c r="AK618" i="3" s="1"/>
  <c r="I618" i="3"/>
  <c r="L618" i="3" s="1"/>
  <c r="AJ617" i="3"/>
  <c r="AK617" i="3" s="1"/>
  <c r="K617" i="3"/>
  <c r="J617" i="3"/>
  <c r="I617" i="3"/>
  <c r="T617" i="3" s="1"/>
  <c r="U617" i="3" s="1"/>
  <c r="V617" i="3" s="1"/>
  <c r="W617" i="3" s="1"/>
  <c r="X617" i="3" s="1"/>
  <c r="Y617" i="3" s="1"/>
  <c r="Z617" i="3" s="1"/>
  <c r="AA617" i="3" s="1"/>
  <c r="AB617" i="3" s="1"/>
  <c r="AC617" i="3" s="1"/>
  <c r="AJ616" i="3"/>
  <c r="AK616" i="3" s="1"/>
  <c r="M616" i="3"/>
  <c r="N616" i="3" s="1"/>
  <c r="O616" i="3" s="1"/>
  <c r="P616" i="3" s="1"/>
  <c r="Q616" i="3" s="1"/>
  <c r="R616" i="3" s="1"/>
  <c r="S616" i="3" s="1"/>
  <c r="J616" i="3"/>
  <c r="I616" i="3"/>
  <c r="L616" i="3" s="1"/>
  <c r="AJ615" i="3"/>
  <c r="AK615" i="3" s="1"/>
  <c r="M615" i="3"/>
  <c r="N615" i="3" s="1"/>
  <c r="O615" i="3" s="1"/>
  <c r="P615" i="3" s="1"/>
  <c r="Q615" i="3" s="1"/>
  <c r="R615" i="3" s="1"/>
  <c r="S615" i="3" s="1"/>
  <c r="L615" i="3"/>
  <c r="J615" i="3"/>
  <c r="I615" i="3"/>
  <c r="K615" i="3" s="1"/>
  <c r="AJ614" i="3"/>
  <c r="AK614" i="3" s="1"/>
  <c r="J614" i="3"/>
  <c r="I614" i="3"/>
  <c r="L614" i="3" s="1"/>
  <c r="AJ613" i="3"/>
  <c r="AK613" i="3" s="1"/>
  <c r="J613" i="3"/>
  <c r="I613" i="3"/>
  <c r="AJ612" i="3"/>
  <c r="AK612" i="3" s="1"/>
  <c r="I612" i="3"/>
  <c r="AJ611" i="3"/>
  <c r="AK611" i="3" s="1"/>
  <c r="M611" i="3"/>
  <c r="N611" i="3" s="1"/>
  <c r="O611" i="3" s="1"/>
  <c r="P611" i="3" s="1"/>
  <c r="Q611" i="3" s="1"/>
  <c r="R611" i="3" s="1"/>
  <c r="S611" i="3" s="1"/>
  <c r="AD611" i="3" s="1"/>
  <c r="L611" i="3"/>
  <c r="K611" i="3"/>
  <c r="I611" i="3"/>
  <c r="T611" i="3" s="1"/>
  <c r="U611" i="3" s="1"/>
  <c r="V611" i="3" s="1"/>
  <c r="W611" i="3" s="1"/>
  <c r="X611" i="3" s="1"/>
  <c r="Y611" i="3" s="1"/>
  <c r="Z611" i="3" s="1"/>
  <c r="AA611" i="3" s="1"/>
  <c r="AB611" i="3" s="1"/>
  <c r="AC611" i="3" s="1"/>
  <c r="AJ610" i="3"/>
  <c r="AK610" i="3" s="1"/>
  <c r="T610" i="3"/>
  <c r="U610" i="3" s="1"/>
  <c r="V610" i="3" s="1"/>
  <c r="W610" i="3" s="1"/>
  <c r="X610" i="3" s="1"/>
  <c r="Y610" i="3" s="1"/>
  <c r="Z610" i="3" s="1"/>
  <c r="AA610" i="3" s="1"/>
  <c r="AB610" i="3" s="1"/>
  <c r="AC610" i="3" s="1"/>
  <c r="M610" i="3"/>
  <c r="N610" i="3" s="1"/>
  <c r="O610" i="3" s="1"/>
  <c r="P610" i="3" s="1"/>
  <c r="Q610" i="3" s="1"/>
  <c r="R610" i="3" s="1"/>
  <c r="S610" i="3" s="1"/>
  <c r="I610" i="3"/>
  <c r="L610" i="3" s="1"/>
  <c r="AJ609" i="3"/>
  <c r="AK609" i="3" s="1"/>
  <c r="L609" i="3"/>
  <c r="J609" i="3"/>
  <c r="I609" i="3"/>
  <c r="T609" i="3" s="1"/>
  <c r="U609" i="3" s="1"/>
  <c r="V609" i="3" s="1"/>
  <c r="W609" i="3" s="1"/>
  <c r="X609" i="3" s="1"/>
  <c r="Y609" i="3" s="1"/>
  <c r="Z609" i="3" s="1"/>
  <c r="AA609" i="3" s="1"/>
  <c r="AB609" i="3" s="1"/>
  <c r="AC609" i="3" s="1"/>
  <c r="AJ608" i="3"/>
  <c r="AK608" i="3" s="1"/>
  <c r="J608" i="3"/>
  <c r="I608" i="3"/>
  <c r="L608" i="3" s="1"/>
  <c r="AJ607" i="3"/>
  <c r="AK607" i="3" s="1"/>
  <c r="Q607" i="3"/>
  <c r="R607" i="3" s="1"/>
  <c r="S607" i="3" s="1"/>
  <c r="M607" i="3"/>
  <c r="N607" i="3" s="1"/>
  <c r="O607" i="3" s="1"/>
  <c r="P607" i="3" s="1"/>
  <c r="I607" i="3"/>
  <c r="K607" i="3" s="1"/>
  <c r="AJ606" i="3"/>
  <c r="AK606" i="3" s="1"/>
  <c r="M606" i="3"/>
  <c r="N606" i="3" s="1"/>
  <c r="O606" i="3" s="1"/>
  <c r="P606" i="3" s="1"/>
  <c r="Q606" i="3" s="1"/>
  <c r="R606" i="3" s="1"/>
  <c r="S606" i="3" s="1"/>
  <c r="I606" i="3"/>
  <c r="L606" i="3" s="1"/>
  <c r="AJ605" i="3"/>
  <c r="AK605" i="3" s="1"/>
  <c r="M605" i="3"/>
  <c r="N605" i="3" s="1"/>
  <c r="O605" i="3" s="1"/>
  <c r="P605" i="3" s="1"/>
  <c r="Q605" i="3" s="1"/>
  <c r="R605" i="3" s="1"/>
  <c r="S605" i="3" s="1"/>
  <c r="L605" i="3"/>
  <c r="I605" i="3"/>
  <c r="T605" i="3" s="1"/>
  <c r="U605" i="3" s="1"/>
  <c r="V605" i="3" s="1"/>
  <c r="W605" i="3" s="1"/>
  <c r="X605" i="3" s="1"/>
  <c r="Y605" i="3" s="1"/>
  <c r="Z605" i="3" s="1"/>
  <c r="AA605" i="3" s="1"/>
  <c r="AB605" i="3" s="1"/>
  <c r="AC605" i="3" s="1"/>
  <c r="AJ604" i="3"/>
  <c r="AK604" i="3" s="1"/>
  <c r="N604" i="3"/>
  <c r="O604" i="3" s="1"/>
  <c r="P604" i="3" s="1"/>
  <c r="Q604" i="3" s="1"/>
  <c r="R604" i="3" s="1"/>
  <c r="S604" i="3" s="1"/>
  <c r="M604" i="3"/>
  <c r="I604" i="3"/>
  <c r="L604" i="3" s="1"/>
  <c r="AJ603" i="3"/>
  <c r="AK603" i="3" s="1"/>
  <c r="L603" i="3"/>
  <c r="J603" i="3"/>
  <c r="I603" i="3"/>
  <c r="K603" i="3" s="1"/>
  <c r="AJ602" i="3"/>
  <c r="AK602" i="3" s="1"/>
  <c r="J602" i="3"/>
  <c r="I602" i="3"/>
  <c r="L602" i="3" s="1"/>
  <c r="AJ601" i="3"/>
  <c r="AK601" i="3" s="1"/>
  <c r="M601" i="3"/>
  <c r="N601" i="3" s="1"/>
  <c r="O601" i="3" s="1"/>
  <c r="P601" i="3" s="1"/>
  <c r="Q601" i="3" s="1"/>
  <c r="R601" i="3" s="1"/>
  <c r="S601" i="3" s="1"/>
  <c r="L601" i="3"/>
  <c r="I601" i="3"/>
  <c r="T601" i="3" s="1"/>
  <c r="U601" i="3" s="1"/>
  <c r="V601" i="3" s="1"/>
  <c r="W601" i="3" s="1"/>
  <c r="X601" i="3" s="1"/>
  <c r="Y601" i="3" s="1"/>
  <c r="Z601" i="3" s="1"/>
  <c r="AA601" i="3" s="1"/>
  <c r="AB601" i="3" s="1"/>
  <c r="AC601" i="3" s="1"/>
  <c r="AJ600" i="3"/>
  <c r="AK600" i="3" s="1"/>
  <c r="M600" i="3"/>
  <c r="N600" i="3" s="1"/>
  <c r="O600" i="3" s="1"/>
  <c r="P600" i="3" s="1"/>
  <c r="Q600" i="3" s="1"/>
  <c r="R600" i="3" s="1"/>
  <c r="S600" i="3" s="1"/>
  <c r="J600" i="3"/>
  <c r="I600" i="3"/>
  <c r="L600" i="3" s="1"/>
  <c r="AJ599" i="3"/>
  <c r="AK599" i="3" s="1"/>
  <c r="L599" i="3"/>
  <c r="I599" i="3"/>
  <c r="K599" i="3" s="1"/>
  <c r="AJ598" i="3"/>
  <c r="AK598" i="3" s="1"/>
  <c r="J598" i="3"/>
  <c r="I598" i="3"/>
  <c r="L598" i="3" s="1"/>
  <c r="AJ597" i="3"/>
  <c r="AK597" i="3" s="1"/>
  <c r="I597" i="3"/>
  <c r="T597" i="3" s="1"/>
  <c r="U597" i="3" s="1"/>
  <c r="V597" i="3" s="1"/>
  <c r="W597" i="3" s="1"/>
  <c r="X597" i="3" s="1"/>
  <c r="Y597" i="3" s="1"/>
  <c r="Z597" i="3" s="1"/>
  <c r="AA597" i="3" s="1"/>
  <c r="AB597" i="3" s="1"/>
  <c r="AC597" i="3" s="1"/>
  <c r="AJ596" i="3"/>
  <c r="AK596" i="3" s="1"/>
  <c r="I596" i="3"/>
  <c r="L596" i="3" s="1"/>
  <c r="AJ595" i="3"/>
  <c r="AK595" i="3" s="1"/>
  <c r="I595" i="3"/>
  <c r="K595" i="3" s="1"/>
  <c r="AJ594" i="3"/>
  <c r="AK594" i="3" s="1"/>
  <c r="I594" i="3"/>
  <c r="AJ593" i="3"/>
  <c r="AK593" i="3" s="1"/>
  <c r="J593" i="3"/>
  <c r="I593" i="3"/>
  <c r="T593" i="3" s="1"/>
  <c r="U593" i="3" s="1"/>
  <c r="V593" i="3" s="1"/>
  <c r="W593" i="3" s="1"/>
  <c r="X593" i="3" s="1"/>
  <c r="Y593" i="3" s="1"/>
  <c r="Z593" i="3" s="1"/>
  <c r="AA593" i="3" s="1"/>
  <c r="AB593" i="3" s="1"/>
  <c r="AC593" i="3" s="1"/>
  <c r="AJ592" i="3"/>
  <c r="AK592" i="3" s="1"/>
  <c r="M592" i="3"/>
  <c r="N592" i="3" s="1"/>
  <c r="O592" i="3" s="1"/>
  <c r="P592" i="3" s="1"/>
  <c r="Q592" i="3" s="1"/>
  <c r="R592" i="3" s="1"/>
  <c r="S592" i="3" s="1"/>
  <c r="J592" i="3"/>
  <c r="I592" i="3"/>
  <c r="L592" i="3" s="1"/>
  <c r="AJ591" i="3"/>
  <c r="AK591" i="3" s="1"/>
  <c r="I591" i="3"/>
  <c r="K591" i="3" s="1"/>
  <c r="AJ590" i="3"/>
  <c r="AK590" i="3" s="1"/>
  <c r="I590" i="3"/>
  <c r="AJ589" i="3"/>
  <c r="AK589" i="3" s="1"/>
  <c r="I589" i="3"/>
  <c r="AJ588" i="3"/>
  <c r="AK588" i="3" s="1"/>
  <c r="I588" i="3"/>
  <c r="AJ587" i="3"/>
  <c r="AK587" i="3" s="1"/>
  <c r="M587" i="3"/>
  <c r="N587" i="3" s="1"/>
  <c r="O587" i="3" s="1"/>
  <c r="P587" i="3" s="1"/>
  <c r="Q587" i="3" s="1"/>
  <c r="R587" i="3" s="1"/>
  <c r="S587" i="3" s="1"/>
  <c r="I587" i="3"/>
  <c r="K587" i="3" s="1"/>
  <c r="AJ586" i="3"/>
  <c r="AK586" i="3" s="1"/>
  <c r="I586" i="3"/>
  <c r="L586" i="3" s="1"/>
  <c r="AK585" i="3"/>
  <c r="AJ585" i="3"/>
  <c r="I585" i="3"/>
  <c r="T585" i="3" s="1"/>
  <c r="U585" i="3" s="1"/>
  <c r="V585" i="3" s="1"/>
  <c r="W585" i="3" s="1"/>
  <c r="X585" i="3" s="1"/>
  <c r="Y585" i="3" s="1"/>
  <c r="Z585" i="3" s="1"/>
  <c r="AA585" i="3" s="1"/>
  <c r="AB585" i="3" s="1"/>
  <c r="AC585" i="3" s="1"/>
  <c r="AJ584" i="3"/>
  <c r="AK584" i="3" s="1"/>
  <c r="I584" i="3"/>
  <c r="L584" i="3" s="1"/>
  <c r="AJ583" i="3"/>
  <c r="AK583" i="3" s="1"/>
  <c r="I583" i="3"/>
  <c r="K583" i="3" s="1"/>
  <c r="AJ582" i="3"/>
  <c r="AK582" i="3" s="1"/>
  <c r="T582" i="3"/>
  <c r="U582" i="3" s="1"/>
  <c r="V582" i="3" s="1"/>
  <c r="W582" i="3" s="1"/>
  <c r="X582" i="3" s="1"/>
  <c r="Y582" i="3" s="1"/>
  <c r="Z582" i="3" s="1"/>
  <c r="AA582" i="3" s="1"/>
  <c r="AB582" i="3" s="1"/>
  <c r="AC582" i="3" s="1"/>
  <c r="M582" i="3"/>
  <c r="N582" i="3" s="1"/>
  <c r="O582" i="3" s="1"/>
  <c r="P582" i="3" s="1"/>
  <c r="Q582" i="3" s="1"/>
  <c r="R582" i="3" s="1"/>
  <c r="S582" i="3" s="1"/>
  <c r="I582" i="3"/>
  <c r="L582" i="3" s="1"/>
  <c r="AJ581" i="3"/>
  <c r="AK581" i="3" s="1"/>
  <c r="I581" i="3"/>
  <c r="T581" i="3" s="1"/>
  <c r="U581" i="3" s="1"/>
  <c r="V581" i="3" s="1"/>
  <c r="W581" i="3" s="1"/>
  <c r="X581" i="3" s="1"/>
  <c r="Y581" i="3" s="1"/>
  <c r="Z581" i="3" s="1"/>
  <c r="AA581" i="3" s="1"/>
  <c r="AB581" i="3" s="1"/>
  <c r="AC581" i="3" s="1"/>
  <c r="AJ580" i="3"/>
  <c r="AK580" i="3" s="1"/>
  <c r="I580" i="3"/>
  <c r="AJ579" i="3"/>
  <c r="AK579" i="3" s="1"/>
  <c r="I579" i="3"/>
  <c r="K579" i="3" s="1"/>
  <c r="AJ578" i="3"/>
  <c r="AK578" i="3" s="1"/>
  <c r="I578" i="3"/>
  <c r="L578" i="3" s="1"/>
  <c r="AJ577" i="3"/>
  <c r="AK577" i="3" s="1"/>
  <c r="M577" i="3"/>
  <c r="N577" i="3" s="1"/>
  <c r="O577" i="3" s="1"/>
  <c r="P577" i="3" s="1"/>
  <c r="Q577" i="3" s="1"/>
  <c r="R577" i="3" s="1"/>
  <c r="S577" i="3" s="1"/>
  <c r="J577" i="3"/>
  <c r="I577" i="3"/>
  <c r="T577" i="3" s="1"/>
  <c r="U577" i="3" s="1"/>
  <c r="V577" i="3" s="1"/>
  <c r="W577" i="3" s="1"/>
  <c r="X577" i="3" s="1"/>
  <c r="Y577" i="3" s="1"/>
  <c r="Z577" i="3" s="1"/>
  <c r="AA577" i="3" s="1"/>
  <c r="AB577" i="3" s="1"/>
  <c r="AC577" i="3" s="1"/>
  <c r="AJ576" i="3"/>
  <c r="AK576" i="3" s="1"/>
  <c r="M576" i="3"/>
  <c r="N576" i="3" s="1"/>
  <c r="O576" i="3" s="1"/>
  <c r="P576" i="3" s="1"/>
  <c r="Q576" i="3" s="1"/>
  <c r="R576" i="3" s="1"/>
  <c r="S576" i="3" s="1"/>
  <c r="J576" i="3"/>
  <c r="I576" i="3"/>
  <c r="L576" i="3" s="1"/>
  <c r="AJ575" i="3"/>
  <c r="AK575" i="3" s="1"/>
  <c r="I575" i="3"/>
  <c r="K575" i="3" s="1"/>
  <c r="AJ574" i="3"/>
  <c r="AK574" i="3" s="1"/>
  <c r="M574" i="3"/>
  <c r="N574" i="3" s="1"/>
  <c r="O574" i="3" s="1"/>
  <c r="P574" i="3" s="1"/>
  <c r="Q574" i="3" s="1"/>
  <c r="R574" i="3" s="1"/>
  <c r="S574" i="3" s="1"/>
  <c r="I574" i="3"/>
  <c r="L574" i="3" s="1"/>
  <c r="AJ573" i="3"/>
  <c r="AK573" i="3" s="1"/>
  <c r="M573" i="3"/>
  <c r="N573" i="3" s="1"/>
  <c r="O573" i="3" s="1"/>
  <c r="P573" i="3" s="1"/>
  <c r="Q573" i="3" s="1"/>
  <c r="R573" i="3" s="1"/>
  <c r="S573" i="3" s="1"/>
  <c r="K573" i="3"/>
  <c r="J573" i="3"/>
  <c r="I573" i="3"/>
  <c r="T573" i="3" s="1"/>
  <c r="U573" i="3" s="1"/>
  <c r="V573" i="3" s="1"/>
  <c r="W573" i="3" s="1"/>
  <c r="X573" i="3" s="1"/>
  <c r="Y573" i="3" s="1"/>
  <c r="Z573" i="3" s="1"/>
  <c r="AA573" i="3" s="1"/>
  <c r="AB573" i="3" s="1"/>
  <c r="AC573" i="3" s="1"/>
  <c r="AJ572" i="3"/>
  <c r="AK572" i="3" s="1"/>
  <c r="I572" i="3"/>
  <c r="AJ571" i="3"/>
  <c r="AK571" i="3" s="1"/>
  <c r="J571" i="3"/>
  <c r="I571" i="3"/>
  <c r="K571" i="3" s="1"/>
  <c r="AJ570" i="3"/>
  <c r="AK570" i="3" s="1"/>
  <c r="I570" i="3"/>
  <c r="L570" i="3" s="1"/>
  <c r="AJ569" i="3"/>
  <c r="AK569" i="3" s="1"/>
  <c r="I569" i="3"/>
  <c r="AJ568" i="3"/>
  <c r="AK568" i="3" s="1"/>
  <c r="I568" i="3"/>
  <c r="AJ567" i="3"/>
  <c r="AK567" i="3" s="1"/>
  <c r="I567" i="3"/>
  <c r="K567" i="3" s="1"/>
  <c r="AJ566" i="3"/>
  <c r="AK566" i="3" s="1"/>
  <c r="I566" i="3"/>
  <c r="L566" i="3" s="1"/>
  <c r="AJ565" i="3"/>
  <c r="AK565" i="3" s="1"/>
  <c r="J565" i="3"/>
  <c r="I565" i="3"/>
  <c r="T565" i="3" s="1"/>
  <c r="U565" i="3" s="1"/>
  <c r="V565" i="3" s="1"/>
  <c r="W565" i="3" s="1"/>
  <c r="X565" i="3" s="1"/>
  <c r="Y565" i="3" s="1"/>
  <c r="Z565" i="3" s="1"/>
  <c r="AA565" i="3" s="1"/>
  <c r="AB565" i="3" s="1"/>
  <c r="AC565" i="3" s="1"/>
  <c r="AJ564" i="3"/>
  <c r="AK564" i="3" s="1"/>
  <c r="M564" i="3"/>
  <c r="N564" i="3" s="1"/>
  <c r="O564" i="3" s="1"/>
  <c r="P564" i="3" s="1"/>
  <c r="Q564" i="3" s="1"/>
  <c r="R564" i="3" s="1"/>
  <c r="S564" i="3" s="1"/>
  <c r="J564" i="3"/>
  <c r="I564" i="3"/>
  <c r="L564" i="3" s="1"/>
  <c r="AJ563" i="3"/>
  <c r="AK563" i="3" s="1"/>
  <c r="J563" i="3"/>
  <c r="I563" i="3"/>
  <c r="K563" i="3" s="1"/>
  <c r="AJ562" i="3"/>
  <c r="AK562" i="3" s="1"/>
  <c r="M562" i="3"/>
  <c r="N562" i="3" s="1"/>
  <c r="O562" i="3" s="1"/>
  <c r="P562" i="3" s="1"/>
  <c r="Q562" i="3" s="1"/>
  <c r="R562" i="3" s="1"/>
  <c r="S562" i="3" s="1"/>
  <c r="I562" i="3"/>
  <c r="L562" i="3" s="1"/>
  <c r="AJ561" i="3"/>
  <c r="AK561" i="3" s="1"/>
  <c r="J561" i="3"/>
  <c r="I561" i="3"/>
  <c r="T561" i="3" s="1"/>
  <c r="U561" i="3" s="1"/>
  <c r="V561" i="3" s="1"/>
  <c r="W561" i="3" s="1"/>
  <c r="X561" i="3" s="1"/>
  <c r="Y561" i="3" s="1"/>
  <c r="Z561" i="3" s="1"/>
  <c r="AA561" i="3" s="1"/>
  <c r="AB561" i="3" s="1"/>
  <c r="AC561" i="3" s="1"/>
  <c r="AJ560" i="3"/>
  <c r="AK560" i="3" s="1"/>
  <c r="I560" i="3"/>
  <c r="AJ559" i="3"/>
  <c r="AK559" i="3" s="1"/>
  <c r="I559" i="3"/>
  <c r="K559" i="3" s="1"/>
  <c r="AJ558" i="3"/>
  <c r="AK558" i="3" s="1"/>
  <c r="I558" i="3"/>
  <c r="L558" i="3" s="1"/>
  <c r="AK557" i="3"/>
  <c r="AJ557" i="3"/>
  <c r="K557" i="3"/>
  <c r="I557" i="3"/>
  <c r="T557" i="3" s="1"/>
  <c r="U557" i="3" s="1"/>
  <c r="V557" i="3" s="1"/>
  <c r="W557" i="3" s="1"/>
  <c r="X557" i="3" s="1"/>
  <c r="Y557" i="3" s="1"/>
  <c r="Z557" i="3" s="1"/>
  <c r="AA557" i="3" s="1"/>
  <c r="AB557" i="3" s="1"/>
  <c r="AC557" i="3" s="1"/>
  <c r="AJ556" i="3"/>
  <c r="AK556" i="3" s="1"/>
  <c r="N556" i="3"/>
  <c r="O556" i="3" s="1"/>
  <c r="P556" i="3" s="1"/>
  <c r="Q556" i="3" s="1"/>
  <c r="R556" i="3" s="1"/>
  <c r="S556" i="3" s="1"/>
  <c r="M556" i="3"/>
  <c r="I556" i="3"/>
  <c r="L556" i="3" s="1"/>
  <c r="AJ555" i="3"/>
  <c r="AK555" i="3" s="1"/>
  <c r="I555" i="3"/>
  <c r="AJ554" i="3"/>
  <c r="AK554" i="3" s="1"/>
  <c r="I554" i="3"/>
  <c r="AJ553" i="3"/>
  <c r="AK553" i="3" s="1"/>
  <c r="I553" i="3"/>
  <c r="T553" i="3" s="1"/>
  <c r="U553" i="3" s="1"/>
  <c r="V553" i="3" s="1"/>
  <c r="W553" i="3" s="1"/>
  <c r="X553" i="3" s="1"/>
  <c r="Y553" i="3" s="1"/>
  <c r="Z553" i="3" s="1"/>
  <c r="AA553" i="3" s="1"/>
  <c r="AB553" i="3" s="1"/>
  <c r="AC553" i="3" s="1"/>
  <c r="AJ552" i="3"/>
  <c r="AK552" i="3" s="1"/>
  <c r="I552" i="3"/>
  <c r="AJ551" i="3"/>
  <c r="AK551" i="3" s="1"/>
  <c r="I551" i="3"/>
  <c r="K551" i="3" s="1"/>
  <c r="AJ550" i="3"/>
  <c r="AK550" i="3" s="1"/>
  <c r="I550" i="3"/>
  <c r="AJ549" i="3"/>
  <c r="AK549" i="3" s="1"/>
  <c r="J549" i="3"/>
  <c r="I549" i="3"/>
  <c r="T549" i="3" s="1"/>
  <c r="U549" i="3" s="1"/>
  <c r="V549" i="3" s="1"/>
  <c r="W549" i="3" s="1"/>
  <c r="X549" i="3" s="1"/>
  <c r="Y549" i="3" s="1"/>
  <c r="Z549" i="3" s="1"/>
  <c r="AA549" i="3" s="1"/>
  <c r="AB549" i="3" s="1"/>
  <c r="AC549" i="3" s="1"/>
  <c r="AJ548" i="3"/>
  <c r="AK548" i="3" s="1"/>
  <c r="I548" i="3"/>
  <c r="L548" i="3" s="1"/>
  <c r="AJ547" i="3"/>
  <c r="AK547" i="3" s="1"/>
  <c r="I547" i="3"/>
  <c r="AJ546" i="3"/>
  <c r="AK546" i="3" s="1"/>
  <c r="I546" i="3"/>
  <c r="AJ545" i="3"/>
  <c r="AK545" i="3" s="1"/>
  <c r="V545" i="3"/>
  <c r="W545" i="3" s="1"/>
  <c r="X545" i="3" s="1"/>
  <c r="Y545" i="3" s="1"/>
  <c r="Z545" i="3" s="1"/>
  <c r="AA545" i="3" s="1"/>
  <c r="AB545" i="3" s="1"/>
  <c r="AC545" i="3" s="1"/>
  <c r="I545" i="3"/>
  <c r="T545" i="3" s="1"/>
  <c r="U545" i="3" s="1"/>
  <c r="AJ544" i="3"/>
  <c r="AK544" i="3" s="1"/>
  <c r="M544" i="3"/>
  <c r="N544" i="3" s="1"/>
  <c r="O544" i="3" s="1"/>
  <c r="P544" i="3" s="1"/>
  <c r="Q544" i="3" s="1"/>
  <c r="R544" i="3" s="1"/>
  <c r="S544" i="3" s="1"/>
  <c r="I544" i="3"/>
  <c r="L544" i="3" s="1"/>
  <c r="AJ543" i="3"/>
  <c r="AK543" i="3" s="1"/>
  <c r="V543" i="3"/>
  <c r="W543" i="3" s="1"/>
  <c r="X543" i="3" s="1"/>
  <c r="Y543" i="3" s="1"/>
  <c r="Z543" i="3" s="1"/>
  <c r="AA543" i="3" s="1"/>
  <c r="AB543" i="3" s="1"/>
  <c r="AC543" i="3" s="1"/>
  <c r="I543" i="3"/>
  <c r="T543" i="3" s="1"/>
  <c r="U543" i="3" s="1"/>
  <c r="AJ542" i="3"/>
  <c r="AK542" i="3" s="1"/>
  <c r="I542" i="3"/>
  <c r="AK541" i="3"/>
  <c r="AJ541" i="3"/>
  <c r="I541" i="3"/>
  <c r="T541" i="3" s="1"/>
  <c r="U541" i="3" s="1"/>
  <c r="V541" i="3" s="1"/>
  <c r="W541" i="3" s="1"/>
  <c r="X541" i="3" s="1"/>
  <c r="Y541" i="3" s="1"/>
  <c r="Z541" i="3" s="1"/>
  <c r="AA541" i="3" s="1"/>
  <c r="AB541" i="3" s="1"/>
  <c r="AC541" i="3" s="1"/>
  <c r="AJ540" i="3"/>
  <c r="AK540" i="3" s="1"/>
  <c r="M540" i="3"/>
  <c r="N540" i="3" s="1"/>
  <c r="O540" i="3" s="1"/>
  <c r="P540" i="3" s="1"/>
  <c r="Q540" i="3" s="1"/>
  <c r="R540" i="3" s="1"/>
  <c r="S540" i="3" s="1"/>
  <c r="I540" i="3"/>
  <c r="L540" i="3" s="1"/>
  <c r="AJ539" i="3"/>
  <c r="AK539" i="3" s="1"/>
  <c r="I539" i="3"/>
  <c r="T539" i="3" s="1"/>
  <c r="U539" i="3" s="1"/>
  <c r="V539" i="3" s="1"/>
  <c r="W539" i="3" s="1"/>
  <c r="X539" i="3" s="1"/>
  <c r="Y539" i="3" s="1"/>
  <c r="Z539" i="3" s="1"/>
  <c r="AA539" i="3" s="1"/>
  <c r="AB539" i="3" s="1"/>
  <c r="AC539" i="3" s="1"/>
  <c r="AJ538" i="3"/>
  <c r="AK538" i="3" s="1"/>
  <c r="I538" i="3"/>
  <c r="L538" i="3" s="1"/>
  <c r="AJ537" i="3"/>
  <c r="AK537" i="3" s="1"/>
  <c r="I537" i="3"/>
  <c r="T537" i="3" s="1"/>
  <c r="U537" i="3" s="1"/>
  <c r="V537" i="3" s="1"/>
  <c r="W537" i="3" s="1"/>
  <c r="X537" i="3" s="1"/>
  <c r="Y537" i="3" s="1"/>
  <c r="Z537" i="3" s="1"/>
  <c r="AA537" i="3" s="1"/>
  <c r="AB537" i="3" s="1"/>
  <c r="AC537" i="3" s="1"/>
  <c r="AJ536" i="3"/>
  <c r="AK536" i="3" s="1"/>
  <c r="M536" i="3"/>
  <c r="N536" i="3" s="1"/>
  <c r="O536" i="3" s="1"/>
  <c r="P536" i="3" s="1"/>
  <c r="Q536" i="3" s="1"/>
  <c r="R536" i="3" s="1"/>
  <c r="S536" i="3" s="1"/>
  <c r="I536" i="3"/>
  <c r="L536" i="3" s="1"/>
  <c r="AJ535" i="3"/>
  <c r="AK535" i="3" s="1"/>
  <c r="M535" i="3"/>
  <c r="N535" i="3" s="1"/>
  <c r="O535" i="3" s="1"/>
  <c r="P535" i="3" s="1"/>
  <c r="Q535" i="3" s="1"/>
  <c r="R535" i="3" s="1"/>
  <c r="S535" i="3" s="1"/>
  <c r="I535" i="3"/>
  <c r="K535" i="3" s="1"/>
  <c r="AJ534" i="3"/>
  <c r="AK534" i="3" s="1"/>
  <c r="I534" i="3"/>
  <c r="AK533" i="3"/>
  <c r="AJ533" i="3"/>
  <c r="M533" i="3"/>
  <c r="N533" i="3" s="1"/>
  <c r="O533" i="3" s="1"/>
  <c r="P533" i="3" s="1"/>
  <c r="Q533" i="3" s="1"/>
  <c r="R533" i="3" s="1"/>
  <c r="S533" i="3" s="1"/>
  <c r="J533" i="3"/>
  <c r="I533" i="3"/>
  <c r="T533" i="3" s="1"/>
  <c r="U533" i="3" s="1"/>
  <c r="V533" i="3" s="1"/>
  <c r="W533" i="3" s="1"/>
  <c r="X533" i="3" s="1"/>
  <c r="Y533" i="3" s="1"/>
  <c r="Z533" i="3" s="1"/>
  <c r="AA533" i="3" s="1"/>
  <c r="AB533" i="3" s="1"/>
  <c r="AC533" i="3" s="1"/>
  <c r="AJ532" i="3"/>
  <c r="AK532" i="3" s="1"/>
  <c r="I532" i="3"/>
  <c r="AJ531" i="3"/>
  <c r="AK531" i="3" s="1"/>
  <c r="I531" i="3"/>
  <c r="K531" i="3" s="1"/>
  <c r="AJ530" i="3"/>
  <c r="AK530" i="3" s="1"/>
  <c r="I530" i="3"/>
  <c r="AK529" i="3"/>
  <c r="AJ529" i="3"/>
  <c r="M529" i="3"/>
  <c r="N529" i="3" s="1"/>
  <c r="O529" i="3" s="1"/>
  <c r="P529" i="3" s="1"/>
  <c r="Q529" i="3" s="1"/>
  <c r="R529" i="3" s="1"/>
  <c r="S529" i="3" s="1"/>
  <c r="K529" i="3"/>
  <c r="J529" i="3"/>
  <c r="I529" i="3"/>
  <c r="T529" i="3" s="1"/>
  <c r="U529" i="3" s="1"/>
  <c r="V529" i="3" s="1"/>
  <c r="W529" i="3" s="1"/>
  <c r="X529" i="3" s="1"/>
  <c r="Y529" i="3" s="1"/>
  <c r="Z529" i="3" s="1"/>
  <c r="AA529" i="3" s="1"/>
  <c r="AB529" i="3" s="1"/>
  <c r="AC529" i="3" s="1"/>
  <c r="AJ528" i="3"/>
  <c r="AK528" i="3" s="1"/>
  <c r="J528" i="3"/>
  <c r="I528" i="3"/>
  <c r="L528" i="3" s="1"/>
  <c r="AJ527" i="3"/>
  <c r="AK527" i="3" s="1"/>
  <c r="I527" i="3"/>
  <c r="AJ526" i="3"/>
  <c r="AK526" i="3" s="1"/>
  <c r="I526" i="3"/>
  <c r="L526" i="3" s="1"/>
  <c r="AJ525" i="3"/>
  <c r="AK525" i="3" s="1"/>
  <c r="K525" i="3"/>
  <c r="J525" i="3"/>
  <c r="I525" i="3"/>
  <c r="T525" i="3" s="1"/>
  <c r="U525" i="3" s="1"/>
  <c r="V525" i="3" s="1"/>
  <c r="W525" i="3" s="1"/>
  <c r="X525" i="3" s="1"/>
  <c r="Y525" i="3" s="1"/>
  <c r="Z525" i="3" s="1"/>
  <c r="AA525" i="3" s="1"/>
  <c r="AB525" i="3" s="1"/>
  <c r="AC525" i="3" s="1"/>
  <c r="AJ524" i="3"/>
  <c r="AK524" i="3" s="1"/>
  <c r="I524" i="3"/>
  <c r="L524" i="3" s="1"/>
  <c r="AJ523" i="3"/>
  <c r="AK523" i="3" s="1"/>
  <c r="M523" i="3"/>
  <c r="N523" i="3" s="1"/>
  <c r="O523" i="3" s="1"/>
  <c r="P523" i="3" s="1"/>
  <c r="Q523" i="3" s="1"/>
  <c r="R523" i="3" s="1"/>
  <c r="S523" i="3" s="1"/>
  <c r="L523" i="3"/>
  <c r="K523" i="3"/>
  <c r="J523" i="3"/>
  <c r="I523" i="3"/>
  <c r="T523" i="3" s="1"/>
  <c r="U523" i="3" s="1"/>
  <c r="V523" i="3" s="1"/>
  <c r="W523" i="3" s="1"/>
  <c r="X523" i="3" s="1"/>
  <c r="Y523" i="3" s="1"/>
  <c r="Z523" i="3" s="1"/>
  <c r="AA523" i="3" s="1"/>
  <c r="AB523" i="3" s="1"/>
  <c r="AC523" i="3" s="1"/>
  <c r="AJ522" i="3"/>
  <c r="AK522" i="3" s="1"/>
  <c r="J522" i="3"/>
  <c r="I522" i="3"/>
  <c r="L522" i="3" s="1"/>
  <c r="AJ521" i="3"/>
  <c r="AK521" i="3" s="1"/>
  <c r="I521" i="3"/>
  <c r="AJ520" i="3"/>
  <c r="AK520" i="3" s="1"/>
  <c r="J520" i="3"/>
  <c r="I520" i="3"/>
  <c r="L520" i="3" s="1"/>
  <c r="AJ519" i="3"/>
  <c r="AK519" i="3" s="1"/>
  <c r="M519" i="3"/>
  <c r="N519" i="3" s="1"/>
  <c r="O519" i="3" s="1"/>
  <c r="P519" i="3" s="1"/>
  <c r="Q519" i="3" s="1"/>
  <c r="R519" i="3" s="1"/>
  <c r="S519" i="3" s="1"/>
  <c r="I519" i="3"/>
  <c r="K519" i="3" s="1"/>
  <c r="AJ518" i="3"/>
  <c r="AK518" i="3" s="1"/>
  <c r="T518" i="3"/>
  <c r="U518" i="3" s="1"/>
  <c r="V518" i="3" s="1"/>
  <c r="W518" i="3" s="1"/>
  <c r="X518" i="3" s="1"/>
  <c r="Y518" i="3" s="1"/>
  <c r="Z518" i="3" s="1"/>
  <c r="AA518" i="3" s="1"/>
  <c r="AB518" i="3" s="1"/>
  <c r="AC518" i="3" s="1"/>
  <c r="I518" i="3"/>
  <c r="AJ517" i="3"/>
  <c r="AK517" i="3" s="1"/>
  <c r="I517" i="3"/>
  <c r="AJ516" i="3"/>
  <c r="AK516" i="3" s="1"/>
  <c r="I516" i="3"/>
  <c r="AJ515" i="3"/>
  <c r="AK515" i="3" s="1"/>
  <c r="M515" i="3"/>
  <c r="N515" i="3" s="1"/>
  <c r="O515" i="3" s="1"/>
  <c r="P515" i="3" s="1"/>
  <c r="Q515" i="3" s="1"/>
  <c r="R515" i="3" s="1"/>
  <c r="S515" i="3" s="1"/>
  <c r="L515" i="3"/>
  <c r="J515" i="3"/>
  <c r="I515" i="3"/>
  <c r="K515" i="3" s="1"/>
  <c r="AJ514" i="3"/>
  <c r="AK514" i="3" s="1"/>
  <c r="M514" i="3"/>
  <c r="N514" i="3" s="1"/>
  <c r="O514" i="3" s="1"/>
  <c r="P514" i="3" s="1"/>
  <c r="Q514" i="3" s="1"/>
  <c r="R514" i="3" s="1"/>
  <c r="S514" i="3" s="1"/>
  <c r="I514" i="3"/>
  <c r="L514" i="3" s="1"/>
  <c r="AJ513" i="3"/>
  <c r="AK513" i="3" s="1"/>
  <c r="I513" i="3"/>
  <c r="AJ512" i="3"/>
  <c r="AK512" i="3" s="1"/>
  <c r="I512" i="3"/>
  <c r="J512" i="3" s="1"/>
  <c r="AJ511" i="3"/>
  <c r="AK511" i="3" s="1"/>
  <c r="I511" i="3"/>
  <c r="AJ510" i="3"/>
  <c r="AK510" i="3" s="1"/>
  <c r="T510" i="3"/>
  <c r="U510" i="3" s="1"/>
  <c r="V510" i="3" s="1"/>
  <c r="W510" i="3" s="1"/>
  <c r="X510" i="3" s="1"/>
  <c r="Y510" i="3" s="1"/>
  <c r="Z510" i="3" s="1"/>
  <c r="AA510" i="3" s="1"/>
  <c r="AB510" i="3" s="1"/>
  <c r="AC510" i="3" s="1"/>
  <c r="K510" i="3"/>
  <c r="I510" i="3"/>
  <c r="L510" i="3" s="1"/>
  <c r="AJ509" i="3"/>
  <c r="AK509" i="3" s="1"/>
  <c r="K509" i="3"/>
  <c r="I509" i="3"/>
  <c r="T509" i="3" s="1"/>
  <c r="U509" i="3" s="1"/>
  <c r="V509" i="3" s="1"/>
  <c r="W509" i="3" s="1"/>
  <c r="X509" i="3" s="1"/>
  <c r="Y509" i="3" s="1"/>
  <c r="Z509" i="3" s="1"/>
  <c r="AA509" i="3" s="1"/>
  <c r="AB509" i="3" s="1"/>
  <c r="AC509" i="3" s="1"/>
  <c r="AJ508" i="3"/>
  <c r="AK508" i="3" s="1"/>
  <c r="I508" i="3"/>
  <c r="L508" i="3" s="1"/>
  <c r="AJ507" i="3"/>
  <c r="AK507" i="3" s="1"/>
  <c r="J507" i="3"/>
  <c r="I507" i="3"/>
  <c r="K507" i="3" s="1"/>
  <c r="AJ506" i="3"/>
  <c r="AK506" i="3" s="1"/>
  <c r="I506" i="3"/>
  <c r="L506" i="3" s="1"/>
  <c r="AJ505" i="3"/>
  <c r="AK505" i="3" s="1"/>
  <c r="M505" i="3"/>
  <c r="N505" i="3" s="1"/>
  <c r="O505" i="3" s="1"/>
  <c r="P505" i="3" s="1"/>
  <c r="Q505" i="3" s="1"/>
  <c r="R505" i="3" s="1"/>
  <c r="S505" i="3" s="1"/>
  <c r="I505" i="3"/>
  <c r="T505" i="3" s="1"/>
  <c r="U505" i="3" s="1"/>
  <c r="V505" i="3" s="1"/>
  <c r="W505" i="3" s="1"/>
  <c r="X505" i="3" s="1"/>
  <c r="Y505" i="3" s="1"/>
  <c r="Z505" i="3" s="1"/>
  <c r="AA505" i="3" s="1"/>
  <c r="AB505" i="3" s="1"/>
  <c r="AC505" i="3" s="1"/>
  <c r="AJ504" i="3"/>
  <c r="AK504" i="3" s="1"/>
  <c r="J504" i="3"/>
  <c r="I504" i="3"/>
  <c r="L504" i="3" s="1"/>
  <c r="AJ503" i="3"/>
  <c r="AK503" i="3" s="1"/>
  <c r="I503" i="3"/>
  <c r="AJ502" i="3"/>
  <c r="AK502" i="3" s="1"/>
  <c r="I502" i="3"/>
  <c r="L502" i="3" s="1"/>
  <c r="AJ501" i="3"/>
  <c r="AK501" i="3" s="1"/>
  <c r="J501" i="3"/>
  <c r="I501" i="3"/>
  <c r="T501" i="3" s="1"/>
  <c r="U501" i="3" s="1"/>
  <c r="V501" i="3" s="1"/>
  <c r="W501" i="3" s="1"/>
  <c r="X501" i="3" s="1"/>
  <c r="Y501" i="3" s="1"/>
  <c r="Z501" i="3" s="1"/>
  <c r="AA501" i="3" s="1"/>
  <c r="AB501" i="3" s="1"/>
  <c r="AC501" i="3" s="1"/>
  <c r="AJ500" i="3"/>
  <c r="AK500" i="3" s="1"/>
  <c r="J500" i="3"/>
  <c r="I500" i="3"/>
  <c r="L500" i="3" s="1"/>
  <c r="AJ499" i="3"/>
  <c r="AK499" i="3" s="1"/>
  <c r="L499" i="3"/>
  <c r="I499" i="3"/>
  <c r="T499" i="3" s="1"/>
  <c r="U499" i="3" s="1"/>
  <c r="V499" i="3" s="1"/>
  <c r="W499" i="3" s="1"/>
  <c r="X499" i="3" s="1"/>
  <c r="Y499" i="3" s="1"/>
  <c r="Z499" i="3" s="1"/>
  <c r="AA499" i="3" s="1"/>
  <c r="AB499" i="3" s="1"/>
  <c r="AC499" i="3" s="1"/>
  <c r="AJ498" i="3"/>
  <c r="AK498" i="3" s="1"/>
  <c r="V498" i="3"/>
  <c r="W498" i="3" s="1"/>
  <c r="X498" i="3" s="1"/>
  <c r="Y498" i="3" s="1"/>
  <c r="Z498" i="3" s="1"/>
  <c r="AA498" i="3" s="1"/>
  <c r="AB498" i="3" s="1"/>
  <c r="AC498" i="3" s="1"/>
  <c r="T498" i="3"/>
  <c r="U498" i="3" s="1"/>
  <c r="J498" i="3"/>
  <c r="I498" i="3"/>
  <c r="L498" i="3" s="1"/>
  <c r="AJ497" i="3"/>
  <c r="AK497" i="3" s="1"/>
  <c r="M497" i="3"/>
  <c r="N497" i="3" s="1"/>
  <c r="O497" i="3" s="1"/>
  <c r="P497" i="3" s="1"/>
  <c r="Q497" i="3" s="1"/>
  <c r="R497" i="3" s="1"/>
  <c r="S497" i="3" s="1"/>
  <c r="AD497" i="3" s="1"/>
  <c r="I497" i="3"/>
  <c r="T497" i="3" s="1"/>
  <c r="U497" i="3" s="1"/>
  <c r="V497" i="3" s="1"/>
  <c r="W497" i="3" s="1"/>
  <c r="X497" i="3" s="1"/>
  <c r="Y497" i="3" s="1"/>
  <c r="Z497" i="3" s="1"/>
  <c r="AA497" i="3" s="1"/>
  <c r="AB497" i="3" s="1"/>
  <c r="AC497" i="3" s="1"/>
  <c r="AJ496" i="3"/>
  <c r="AK496" i="3" s="1"/>
  <c r="I496" i="3"/>
  <c r="L496" i="3" s="1"/>
  <c r="AJ495" i="3"/>
  <c r="AK495" i="3" s="1"/>
  <c r="L495" i="3"/>
  <c r="I495" i="3"/>
  <c r="T495" i="3" s="1"/>
  <c r="U495" i="3" s="1"/>
  <c r="V495" i="3" s="1"/>
  <c r="W495" i="3" s="1"/>
  <c r="X495" i="3" s="1"/>
  <c r="Y495" i="3" s="1"/>
  <c r="Z495" i="3" s="1"/>
  <c r="AA495" i="3" s="1"/>
  <c r="AB495" i="3" s="1"/>
  <c r="AC495" i="3" s="1"/>
  <c r="AJ494" i="3"/>
  <c r="AK494" i="3" s="1"/>
  <c r="J494" i="3"/>
  <c r="I494" i="3"/>
  <c r="L494" i="3" s="1"/>
  <c r="AJ493" i="3"/>
  <c r="AK493" i="3" s="1"/>
  <c r="I493" i="3"/>
  <c r="T493" i="3" s="1"/>
  <c r="U493" i="3" s="1"/>
  <c r="V493" i="3" s="1"/>
  <c r="W493" i="3" s="1"/>
  <c r="X493" i="3" s="1"/>
  <c r="Y493" i="3" s="1"/>
  <c r="Z493" i="3" s="1"/>
  <c r="AA493" i="3" s="1"/>
  <c r="AB493" i="3" s="1"/>
  <c r="AC493" i="3" s="1"/>
  <c r="AJ492" i="3"/>
  <c r="AK492" i="3" s="1"/>
  <c r="I492" i="3"/>
  <c r="L492" i="3" s="1"/>
  <c r="AJ491" i="3"/>
  <c r="AK491" i="3" s="1"/>
  <c r="M491" i="3"/>
  <c r="N491" i="3" s="1"/>
  <c r="O491" i="3" s="1"/>
  <c r="P491" i="3" s="1"/>
  <c r="Q491" i="3" s="1"/>
  <c r="R491" i="3" s="1"/>
  <c r="S491" i="3" s="1"/>
  <c r="J491" i="3"/>
  <c r="I491" i="3"/>
  <c r="K491" i="3" s="1"/>
  <c r="AJ490" i="3"/>
  <c r="AK490" i="3" s="1"/>
  <c r="I490" i="3"/>
  <c r="L490" i="3" s="1"/>
  <c r="AJ489" i="3"/>
  <c r="AK489" i="3" s="1"/>
  <c r="Y489" i="3"/>
  <c r="Z489" i="3" s="1"/>
  <c r="AA489" i="3" s="1"/>
  <c r="AB489" i="3" s="1"/>
  <c r="AC489" i="3" s="1"/>
  <c r="M489" i="3"/>
  <c r="N489" i="3" s="1"/>
  <c r="O489" i="3" s="1"/>
  <c r="P489" i="3" s="1"/>
  <c r="Q489" i="3" s="1"/>
  <c r="R489" i="3" s="1"/>
  <c r="S489" i="3" s="1"/>
  <c r="J489" i="3"/>
  <c r="I489" i="3"/>
  <c r="T489" i="3" s="1"/>
  <c r="U489" i="3" s="1"/>
  <c r="V489" i="3" s="1"/>
  <c r="W489" i="3" s="1"/>
  <c r="X489" i="3" s="1"/>
  <c r="AJ488" i="3"/>
  <c r="AK488" i="3" s="1"/>
  <c r="I488" i="3"/>
  <c r="L488" i="3" s="1"/>
  <c r="AJ487" i="3"/>
  <c r="AK487" i="3" s="1"/>
  <c r="I487" i="3"/>
  <c r="AJ486" i="3"/>
  <c r="AK486" i="3" s="1"/>
  <c r="I486" i="3"/>
  <c r="AK485" i="3"/>
  <c r="AJ485" i="3"/>
  <c r="J485" i="3"/>
  <c r="I485" i="3"/>
  <c r="T485" i="3" s="1"/>
  <c r="U485" i="3" s="1"/>
  <c r="V485" i="3" s="1"/>
  <c r="W485" i="3" s="1"/>
  <c r="X485" i="3" s="1"/>
  <c r="Y485" i="3" s="1"/>
  <c r="Z485" i="3" s="1"/>
  <c r="AA485" i="3" s="1"/>
  <c r="AB485" i="3" s="1"/>
  <c r="AC485" i="3" s="1"/>
  <c r="AJ484" i="3"/>
  <c r="AK484" i="3" s="1"/>
  <c r="M484" i="3"/>
  <c r="N484" i="3" s="1"/>
  <c r="O484" i="3" s="1"/>
  <c r="P484" i="3" s="1"/>
  <c r="Q484" i="3" s="1"/>
  <c r="R484" i="3" s="1"/>
  <c r="S484" i="3" s="1"/>
  <c r="J484" i="3"/>
  <c r="I484" i="3"/>
  <c r="L484" i="3" s="1"/>
  <c r="AJ483" i="3"/>
  <c r="AK483" i="3" s="1"/>
  <c r="L483" i="3"/>
  <c r="I483" i="3"/>
  <c r="K483" i="3" s="1"/>
  <c r="AJ482" i="3"/>
  <c r="AK482" i="3" s="1"/>
  <c r="I482" i="3"/>
  <c r="M482" i="3" s="1"/>
  <c r="N482" i="3" s="1"/>
  <c r="O482" i="3" s="1"/>
  <c r="P482" i="3" s="1"/>
  <c r="Q482" i="3" s="1"/>
  <c r="R482" i="3" s="1"/>
  <c r="S482" i="3" s="1"/>
  <c r="AJ481" i="3"/>
  <c r="AK481" i="3" s="1"/>
  <c r="I481" i="3"/>
  <c r="AJ480" i="3"/>
  <c r="AK480" i="3" s="1"/>
  <c r="J480" i="3"/>
  <c r="I480" i="3"/>
  <c r="AJ479" i="3"/>
  <c r="AK479" i="3" s="1"/>
  <c r="I479" i="3"/>
  <c r="K479" i="3" s="1"/>
  <c r="AJ478" i="3"/>
  <c r="AK478" i="3" s="1"/>
  <c r="M478" i="3"/>
  <c r="N478" i="3" s="1"/>
  <c r="O478" i="3" s="1"/>
  <c r="P478" i="3" s="1"/>
  <c r="Q478" i="3" s="1"/>
  <c r="R478" i="3" s="1"/>
  <c r="S478" i="3" s="1"/>
  <c r="I478" i="3"/>
  <c r="L478" i="3" s="1"/>
  <c r="AJ477" i="3"/>
  <c r="AK477" i="3" s="1"/>
  <c r="M477" i="3"/>
  <c r="N477" i="3" s="1"/>
  <c r="O477" i="3" s="1"/>
  <c r="P477" i="3" s="1"/>
  <c r="Q477" i="3" s="1"/>
  <c r="R477" i="3" s="1"/>
  <c r="S477" i="3" s="1"/>
  <c r="AD477" i="3" s="1"/>
  <c r="I477" i="3"/>
  <c r="T477" i="3" s="1"/>
  <c r="U477" i="3" s="1"/>
  <c r="V477" i="3" s="1"/>
  <c r="W477" i="3" s="1"/>
  <c r="X477" i="3" s="1"/>
  <c r="Y477" i="3" s="1"/>
  <c r="Z477" i="3" s="1"/>
  <c r="AA477" i="3" s="1"/>
  <c r="AB477" i="3" s="1"/>
  <c r="AC477" i="3" s="1"/>
  <c r="AJ476" i="3"/>
  <c r="AK476" i="3" s="1"/>
  <c r="M476" i="3"/>
  <c r="N476" i="3" s="1"/>
  <c r="O476" i="3" s="1"/>
  <c r="P476" i="3" s="1"/>
  <c r="Q476" i="3" s="1"/>
  <c r="R476" i="3" s="1"/>
  <c r="S476" i="3" s="1"/>
  <c r="I476" i="3"/>
  <c r="L476" i="3" s="1"/>
  <c r="AJ475" i="3"/>
  <c r="AK475" i="3" s="1"/>
  <c r="I475" i="3"/>
  <c r="K475" i="3" s="1"/>
  <c r="AJ474" i="3"/>
  <c r="AK474" i="3" s="1"/>
  <c r="I474" i="3"/>
  <c r="L474" i="3" s="1"/>
  <c r="AJ473" i="3"/>
  <c r="AK473" i="3" s="1"/>
  <c r="K473" i="3"/>
  <c r="I473" i="3"/>
  <c r="T473" i="3" s="1"/>
  <c r="U473" i="3" s="1"/>
  <c r="V473" i="3" s="1"/>
  <c r="W473" i="3" s="1"/>
  <c r="X473" i="3" s="1"/>
  <c r="Y473" i="3" s="1"/>
  <c r="Z473" i="3" s="1"/>
  <c r="AA473" i="3" s="1"/>
  <c r="AB473" i="3" s="1"/>
  <c r="AC473" i="3" s="1"/>
  <c r="AJ472" i="3"/>
  <c r="AK472" i="3" s="1"/>
  <c r="I472" i="3"/>
  <c r="L472" i="3" s="1"/>
  <c r="AJ471" i="3"/>
  <c r="AK471" i="3" s="1"/>
  <c r="I471" i="3"/>
  <c r="K471" i="3" s="1"/>
  <c r="AJ470" i="3"/>
  <c r="AK470" i="3" s="1"/>
  <c r="M470" i="3"/>
  <c r="N470" i="3" s="1"/>
  <c r="O470" i="3" s="1"/>
  <c r="P470" i="3" s="1"/>
  <c r="Q470" i="3" s="1"/>
  <c r="R470" i="3" s="1"/>
  <c r="S470" i="3" s="1"/>
  <c r="I470" i="3"/>
  <c r="L470" i="3" s="1"/>
  <c r="AJ469" i="3"/>
  <c r="AK469" i="3" s="1"/>
  <c r="K469" i="3"/>
  <c r="I469" i="3"/>
  <c r="T469" i="3" s="1"/>
  <c r="U469" i="3" s="1"/>
  <c r="V469" i="3" s="1"/>
  <c r="W469" i="3" s="1"/>
  <c r="X469" i="3" s="1"/>
  <c r="Y469" i="3" s="1"/>
  <c r="Z469" i="3" s="1"/>
  <c r="AA469" i="3" s="1"/>
  <c r="AB469" i="3" s="1"/>
  <c r="AC469" i="3" s="1"/>
  <c r="AJ468" i="3"/>
  <c r="AK468" i="3" s="1"/>
  <c r="J468" i="3"/>
  <c r="I468" i="3"/>
  <c r="L468" i="3" s="1"/>
  <c r="AJ467" i="3"/>
  <c r="AK467" i="3" s="1"/>
  <c r="I467" i="3"/>
  <c r="AJ466" i="3"/>
  <c r="AK466" i="3" s="1"/>
  <c r="I466" i="3"/>
  <c r="L466" i="3" s="1"/>
  <c r="AJ465" i="3"/>
  <c r="AK465" i="3" s="1"/>
  <c r="I465" i="3"/>
  <c r="AJ464" i="3"/>
  <c r="AK464" i="3" s="1"/>
  <c r="I464" i="3"/>
  <c r="AJ463" i="3"/>
  <c r="AK463" i="3" s="1"/>
  <c r="M463" i="3"/>
  <c r="N463" i="3" s="1"/>
  <c r="O463" i="3" s="1"/>
  <c r="P463" i="3" s="1"/>
  <c r="Q463" i="3" s="1"/>
  <c r="R463" i="3" s="1"/>
  <c r="S463" i="3" s="1"/>
  <c r="I463" i="3"/>
  <c r="K463" i="3" s="1"/>
  <c r="AJ462" i="3"/>
  <c r="AK462" i="3" s="1"/>
  <c r="T462" i="3"/>
  <c r="U462" i="3" s="1"/>
  <c r="V462" i="3" s="1"/>
  <c r="W462" i="3" s="1"/>
  <c r="X462" i="3" s="1"/>
  <c r="Y462" i="3" s="1"/>
  <c r="Z462" i="3" s="1"/>
  <c r="AA462" i="3" s="1"/>
  <c r="AB462" i="3" s="1"/>
  <c r="AC462" i="3" s="1"/>
  <c r="J462" i="3"/>
  <c r="I462" i="3"/>
  <c r="L462" i="3" s="1"/>
  <c r="AK461" i="3"/>
  <c r="AJ461" i="3"/>
  <c r="I461" i="3"/>
  <c r="AJ460" i="3"/>
  <c r="AK460" i="3" s="1"/>
  <c r="J460" i="3"/>
  <c r="I460" i="3"/>
  <c r="L460" i="3" s="1"/>
  <c r="AJ459" i="3"/>
  <c r="AK459" i="3" s="1"/>
  <c r="I459" i="3"/>
  <c r="AJ458" i="3"/>
  <c r="AK458" i="3" s="1"/>
  <c r="I458" i="3"/>
  <c r="AK457" i="3"/>
  <c r="AJ457" i="3"/>
  <c r="K457" i="3"/>
  <c r="J457" i="3"/>
  <c r="I457" i="3"/>
  <c r="T457" i="3" s="1"/>
  <c r="U457" i="3" s="1"/>
  <c r="V457" i="3" s="1"/>
  <c r="W457" i="3" s="1"/>
  <c r="X457" i="3" s="1"/>
  <c r="Y457" i="3" s="1"/>
  <c r="Z457" i="3" s="1"/>
  <c r="AA457" i="3" s="1"/>
  <c r="AB457" i="3" s="1"/>
  <c r="AC457" i="3" s="1"/>
  <c r="AJ456" i="3"/>
  <c r="AK456" i="3" s="1"/>
  <c r="I456" i="3"/>
  <c r="L456" i="3" s="1"/>
  <c r="AJ455" i="3"/>
  <c r="AK455" i="3" s="1"/>
  <c r="I455" i="3"/>
  <c r="AJ454" i="3"/>
  <c r="AK454" i="3" s="1"/>
  <c r="M454" i="3"/>
  <c r="N454" i="3" s="1"/>
  <c r="O454" i="3" s="1"/>
  <c r="P454" i="3" s="1"/>
  <c r="Q454" i="3" s="1"/>
  <c r="R454" i="3" s="1"/>
  <c r="S454" i="3" s="1"/>
  <c r="J454" i="3"/>
  <c r="I454" i="3"/>
  <c r="L454" i="3" s="1"/>
  <c r="AJ453" i="3"/>
  <c r="AK453" i="3" s="1"/>
  <c r="I453" i="3"/>
  <c r="AJ452" i="3"/>
  <c r="AK452" i="3" s="1"/>
  <c r="M452" i="3"/>
  <c r="N452" i="3" s="1"/>
  <c r="O452" i="3" s="1"/>
  <c r="P452" i="3" s="1"/>
  <c r="Q452" i="3" s="1"/>
  <c r="R452" i="3" s="1"/>
  <c r="S452" i="3" s="1"/>
  <c r="J452" i="3"/>
  <c r="I452" i="3"/>
  <c r="L452" i="3" s="1"/>
  <c r="AJ451" i="3"/>
  <c r="AK451" i="3" s="1"/>
  <c r="L451" i="3"/>
  <c r="J451" i="3"/>
  <c r="I451" i="3"/>
  <c r="K451" i="3" s="1"/>
  <c r="AJ450" i="3"/>
  <c r="AK450" i="3" s="1"/>
  <c r="P450" i="3"/>
  <c r="Q450" i="3" s="1"/>
  <c r="R450" i="3" s="1"/>
  <c r="S450" i="3" s="1"/>
  <c r="M450" i="3"/>
  <c r="N450" i="3" s="1"/>
  <c r="O450" i="3" s="1"/>
  <c r="I450" i="3"/>
  <c r="L450" i="3" s="1"/>
  <c r="AJ449" i="3"/>
  <c r="AK449" i="3" s="1"/>
  <c r="I449" i="3"/>
  <c r="L449" i="3" s="1"/>
  <c r="AJ448" i="3"/>
  <c r="AK448" i="3" s="1"/>
  <c r="I448" i="3"/>
  <c r="L448" i="3" s="1"/>
  <c r="AJ447" i="3"/>
  <c r="AK447" i="3" s="1"/>
  <c r="L447" i="3"/>
  <c r="I447" i="3"/>
  <c r="K447" i="3" s="1"/>
  <c r="AJ446" i="3"/>
  <c r="AK446" i="3" s="1"/>
  <c r="I446" i="3"/>
  <c r="L446" i="3" s="1"/>
  <c r="AJ445" i="3"/>
  <c r="AK445" i="3" s="1"/>
  <c r="K445" i="3"/>
  <c r="J445" i="3"/>
  <c r="I445" i="3"/>
  <c r="L445" i="3" s="1"/>
  <c r="AJ444" i="3"/>
  <c r="AK444" i="3" s="1"/>
  <c r="I444" i="3"/>
  <c r="L444" i="3" s="1"/>
  <c r="AJ443" i="3"/>
  <c r="AK443" i="3" s="1"/>
  <c r="I443" i="3"/>
  <c r="AJ442" i="3"/>
  <c r="AK442" i="3" s="1"/>
  <c r="T442" i="3"/>
  <c r="U442" i="3" s="1"/>
  <c r="V442" i="3" s="1"/>
  <c r="W442" i="3" s="1"/>
  <c r="X442" i="3" s="1"/>
  <c r="Y442" i="3" s="1"/>
  <c r="Z442" i="3" s="1"/>
  <c r="AA442" i="3" s="1"/>
  <c r="AB442" i="3" s="1"/>
  <c r="AC442" i="3" s="1"/>
  <c r="J442" i="3"/>
  <c r="I442" i="3"/>
  <c r="L442" i="3" s="1"/>
  <c r="AJ441" i="3"/>
  <c r="AK441" i="3" s="1"/>
  <c r="T441" i="3"/>
  <c r="U441" i="3" s="1"/>
  <c r="V441" i="3" s="1"/>
  <c r="W441" i="3" s="1"/>
  <c r="X441" i="3" s="1"/>
  <c r="Y441" i="3" s="1"/>
  <c r="Z441" i="3" s="1"/>
  <c r="AA441" i="3" s="1"/>
  <c r="AB441" i="3" s="1"/>
  <c r="AC441" i="3" s="1"/>
  <c r="I441" i="3"/>
  <c r="M441" i="3" s="1"/>
  <c r="N441" i="3" s="1"/>
  <c r="O441" i="3" s="1"/>
  <c r="P441" i="3" s="1"/>
  <c r="Q441" i="3" s="1"/>
  <c r="R441" i="3" s="1"/>
  <c r="S441" i="3" s="1"/>
  <c r="AJ440" i="3"/>
  <c r="AK440" i="3" s="1"/>
  <c r="I440" i="3"/>
  <c r="L440" i="3" s="1"/>
  <c r="AJ439" i="3"/>
  <c r="AK439" i="3" s="1"/>
  <c r="I439" i="3"/>
  <c r="K439" i="3" s="1"/>
  <c r="AJ438" i="3"/>
  <c r="AK438" i="3" s="1"/>
  <c r="J438" i="3"/>
  <c r="I438" i="3"/>
  <c r="AJ437" i="3"/>
  <c r="AK437" i="3" s="1"/>
  <c r="K437" i="3"/>
  <c r="J437" i="3"/>
  <c r="I437" i="3"/>
  <c r="M437" i="3" s="1"/>
  <c r="N437" i="3" s="1"/>
  <c r="O437" i="3" s="1"/>
  <c r="P437" i="3" s="1"/>
  <c r="Q437" i="3" s="1"/>
  <c r="R437" i="3" s="1"/>
  <c r="S437" i="3" s="1"/>
  <c r="AJ436" i="3"/>
  <c r="AK436" i="3" s="1"/>
  <c r="I436" i="3"/>
  <c r="AJ435" i="3"/>
  <c r="AK435" i="3" s="1"/>
  <c r="K435" i="3"/>
  <c r="J435" i="3"/>
  <c r="I435" i="3"/>
  <c r="M435" i="3" s="1"/>
  <c r="N435" i="3" s="1"/>
  <c r="O435" i="3" s="1"/>
  <c r="P435" i="3" s="1"/>
  <c r="Q435" i="3" s="1"/>
  <c r="R435" i="3" s="1"/>
  <c r="S435" i="3" s="1"/>
  <c r="AJ434" i="3"/>
  <c r="AK434" i="3" s="1"/>
  <c r="I434" i="3"/>
  <c r="AJ433" i="3"/>
  <c r="AK433" i="3" s="1"/>
  <c r="I433" i="3"/>
  <c r="AJ432" i="3"/>
  <c r="AK432" i="3" s="1"/>
  <c r="I432" i="3"/>
  <c r="L432" i="3" s="1"/>
  <c r="AJ431" i="3"/>
  <c r="AK431" i="3" s="1"/>
  <c r="L431" i="3"/>
  <c r="I431" i="3"/>
  <c r="K431" i="3" s="1"/>
  <c r="AJ430" i="3"/>
  <c r="AK430" i="3" s="1"/>
  <c r="I430" i="3"/>
  <c r="AJ429" i="3"/>
  <c r="AK429" i="3" s="1"/>
  <c r="L429" i="3"/>
  <c r="I429" i="3"/>
  <c r="M429" i="3" s="1"/>
  <c r="N429" i="3" s="1"/>
  <c r="O429" i="3" s="1"/>
  <c r="P429" i="3" s="1"/>
  <c r="Q429" i="3" s="1"/>
  <c r="R429" i="3" s="1"/>
  <c r="S429" i="3" s="1"/>
  <c r="AJ428" i="3"/>
  <c r="AK428" i="3" s="1"/>
  <c r="M428" i="3"/>
  <c r="N428" i="3" s="1"/>
  <c r="O428" i="3" s="1"/>
  <c r="P428" i="3" s="1"/>
  <c r="Q428" i="3" s="1"/>
  <c r="R428" i="3" s="1"/>
  <c r="S428" i="3" s="1"/>
  <c r="I428" i="3"/>
  <c r="L428" i="3" s="1"/>
  <c r="AJ427" i="3"/>
  <c r="AK427" i="3" s="1"/>
  <c r="I427" i="3"/>
  <c r="AJ426" i="3"/>
  <c r="AK426" i="3" s="1"/>
  <c r="I426" i="3"/>
  <c r="AJ425" i="3"/>
  <c r="AK425" i="3" s="1"/>
  <c r="M425" i="3"/>
  <c r="N425" i="3" s="1"/>
  <c r="O425" i="3" s="1"/>
  <c r="P425" i="3" s="1"/>
  <c r="Q425" i="3" s="1"/>
  <c r="R425" i="3" s="1"/>
  <c r="S425" i="3" s="1"/>
  <c r="L425" i="3"/>
  <c r="J425" i="3"/>
  <c r="I425" i="3"/>
  <c r="K425" i="3" s="1"/>
  <c r="AJ424" i="3"/>
  <c r="AK424" i="3" s="1"/>
  <c r="I424" i="3"/>
  <c r="AJ423" i="3"/>
  <c r="AK423" i="3" s="1"/>
  <c r="I423" i="3"/>
  <c r="K423" i="3" s="1"/>
  <c r="AJ422" i="3"/>
  <c r="AK422" i="3" s="1"/>
  <c r="M422" i="3"/>
  <c r="N422" i="3" s="1"/>
  <c r="O422" i="3" s="1"/>
  <c r="P422" i="3" s="1"/>
  <c r="Q422" i="3" s="1"/>
  <c r="R422" i="3" s="1"/>
  <c r="S422" i="3" s="1"/>
  <c r="I422" i="3"/>
  <c r="L422" i="3" s="1"/>
  <c r="AJ421" i="3"/>
  <c r="AK421" i="3" s="1"/>
  <c r="I421" i="3"/>
  <c r="AJ420" i="3"/>
  <c r="AK420" i="3" s="1"/>
  <c r="I420" i="3"/>
  <c r="M420" i="3" s="1"/>
  <c r="N420" i="3" s="1"/>
  <c r="O420" i="3" s="1"/>
  <c r="P420" i="3" s="1"/>
  <c r="Q420" i="3" s="1"/>
  <c r="R420" i="3" s="1"/>
  <c r="S420" i="3" s="1"/>
  <c r="AJ419" i="3"/>
  <c r="AK419" i="3" s="1"/>
  <c r="I419" i="3"/>
  <c r="AJ418" i="3"/>
  <c r="AK418" i="3" s="1"/>
  <c r="I418" i="3"/>
  <c r="AJ417" i="3"/>
  <c r="AK417" i="3" s="1"/>
  <c r="I417" i="3"/>
  <c r="T417" i="3" s="1"/>
  <c r="U417" i="3" s="1"/>
  <c r="V417" i="3" s="1"/>
  <c r="W417" i="3" s="1"/>
  <c r="X417" i="3" s="1"/>
  <c r="Y417" i="3" s="1"/>
  <c r="Z417" i="3" s="1"/>
  <c r="AA417" i="3" s="1"/>
  <c r="AB417" i="3" s="1"/>
  <c r="AC417" i="3" s="1"/>
  <c r="AJ416" i="3"/>
  <c r="AK416" i="3" s="1"/>
  <c r="J416" i="3"/>
  <c r="I416" i="3"/>
  <c r="AJ415" i="3"/>
  <c r="AK415" i="3" s="1"/>
  <c r="I415" i="3"/>
  <c r="K415" i="3" s="1"/>
  <c r="AJ414" i="3"/>
  <c r="AK414" i="3" s="1"/>
  <c r="I414" i="3"/>
  <c r="L414" i="3" s="1"/>
  <c r="AJ413" i="3"/>
  <c r="AK413" i="3" s="1"/>
  <c r="I413" i="3"/>
  <c r="AJ412" i="3"/>
  <c r="AK412" i="3" s="1"/>
  <c r="I412" i="3"/>
  <c r="J412" i="3" s="1"/>
  <c r="AJ411" i="3"/>
  <c r="AK411" i="3" s="1"/>
  <c r="L411" i="3"/>
  <c r="I411" i="3"/>
  <c r="K411" i="3" s="1"/>
  <c r="AJ410" i="3"/>
  <c r="AK410" i="3" s="1"/>
  <c r="M410" i="3"/>
  <c r="N410" i="3" s="1"/>
  <c r="O410" i="3" s="1"/>
  <c r="P410" i="3" s="1"/>
  <c r="Q410" i="3" s="1"/>
  <c r="R410" i="3" s="1"/>
  <c r="S410" i="3" s="1"/>
  <c r="J410" i="3"/>
  <c r="I410" i="3"/>
  <c r="L410" i="3" s="1"/>
  <c r="AJ409" i="3"/>
  <c r="AK409" i="3" s="1"/>
  <c r="I409" i="3"/>
  <c r="AJ408" i="3"/>
  <c r="AK408" i="3" s="1"/>
  <c r="I408" i="3"/>
  <c r="J408" i="3" s="1"/>
  <c r="AJ407" i="3"/>
  <c r="AK407" i="3" s="1"/>
  <c r="M407" i="3"/>
  <c r="N407" i="3" s="1"/>
  <c r="O407" i="3" s="1"/>
  <c r="P407" i="3" s="1"/>
  <c r="Q407" i="3" s="1"/>
  <c r="R407" i="3" s="1"/>
  <c r="S407" i="3" s="1"/>
  <c r="I407" i="3"/>
  <c r="K407" i="3" s="1"/>
  <c r="AJ406" i="3"/>
  <c r="AK406" i="3" s="1"/>
  <c r="T406" i="3"/>
  <c r="U406" i="3" s="1"/>
  <c r="V406" i="3" s="1"/>
  <c r="W406" i="3" s="1"/>
  <c r="X406" i="3" s="1"/>
  <c r="Y406" i="3" s="1"/>
  <c r="Z406" i="3" s="1"/>
  <c r="AA406" i="3" s="1"/>
  <c r="AB406" i="3" s="1"/>
  <c r="AC406" i="3" s="1"/>
  <c r="I406" i="3"/>
  <c r="L406" i="3" s="1"/>
  <c r="AJ405" i="3"/>
  <c r="AK405" i="3" s="1"/>
  <c r="M405" i="3"/>
  <c r="N405" i="3" s="1"/>
  <c r="O405" i="3" s="1"/>
  <c r="P405" i="3" s="1"/>
  <c r="Q405" i="3" s="1"/>
  <c r="R405" i="3" s="1"/>
  <c r="S405" i="3" s="1"/>
  <c r="AD405" i="3" s="1"/>
  <c r="I405" i="3"/>
  <c r="T405" i="3" s="1"/>
  <c r="U405" i="3" s="1"/>
  <c r="V405" i="3" s="1"/>
  <c r="W405" i="3" s="1"/>
  <c r="X405" i="3" s="1"/>
  <c r="Y405" i="3" s="1"/>
  <c r="Z405" i="3" s="1"/>
  <c r="AA405" i="3" s="1"/>
  <c r="AB405" i="3" s="1"/>
  <c r="AC405" i="3" s="1"/>
  <c r="AJ404" i="3"/>
  <c r="AK404" i="3" s="1"/>
  <c r="M404" i="3"/>
  <c r="N404" i="3" s="1"/>
  <c r="O404" i="3" s="1"/>
  <c r="P404" i="3" s="1"/>
  <c r="Q404" i="3" s="1"/>
  <c r="R404" i="3" s="1"/>
  <c r="S404" i="3" s="1"/>
  <c r="I404" i="3"/>
  <c r="AJ403" i="3"/>
  <c r="AK403" i="3" s="1"/>
  <c r="M403" i="3"/>
  <c r="N403" i="3" s="1"/>
  <c r="O403" i="3" s="1"/>
  <c r="P403" i="3" s="1"/>
  <c r="Q403" i="3" s="1"/>
  <c r="R403" i="3" s="1"/>
  <c r="S403" i="3" s="1"/>
  <c r="L403" i="3"/>
  <c r="I403" i="3"/>
  <c r="K403" i="3" s="1"/>
  <c r="AJ402" i="3"/>
  <c r="AK402" i="3" s="1"/>
  <c r="J402" i="3"/>
  <c r="I402" i="3"/>
  <c r="AJ401" i="3"/>
  <c r="AK401" i="3" s="1"/>
  <c r="K401" i="3"/>
  <c r="I401" i="3"/>
  <c r="M401" i="3" s="1"/>
  <c r="N401" i="3" s="1"/>
  <c r="O401" i="3" s="1"/>
  <c r="P401" i="3" s="1"/>
  <c r="Q401" i="3" s="1"/>
  <c r="R401" i="3" s="1"/>
  <c r="S401" i="3" s="1"/>
  <c r="AJ400" i="3"/>
  <c r="AK400" i="3" s="1"/>
  <c r="I400" i="3"/>
  <c r="AJ399" i="3"/>
  <c r="AK399" i="3" s="1"/>
  <c r="I399" i="3"/>
  <c r="AK398" i="3"/>
  <c r="AJ398" i="3"/>
  <c r="I398" i="3"/>
  <c r="AJ397" i="3"/>
  <c r="AK397" i="3" s="1"/>
  <c r="K397" i="3"/>
  <c r="I397" i="3"/>
  <c r="M397" i="3" s="1"/>
  <c r="N397" i="3" s="1"/>
  <c r="O397" i="3" s="1"/>
  <c r="P397" i="3" s="1"/>
  <c r="Q397" i="3" s="1"/>
  <c r="R397" i="3" s="1"/>
  <c r="S397" i="3" s="1"/>
  <c r="AK396" i="3"/>
  <c r="AJ396" i="3"/>
  <c r="I396" i="3"/>
  <c r="AJ395" i="3"/>
  <c r="AK395" i="3" s="1"/>
  <c r="L395" i="3"/>
  <c r="I395" i="3"/>
  <c r="M395" i="3" s="1"/>
  <c r="N395" i="3" s="1"/>
  <c r="O395" i="3" s="1"/>
  <c r="P395" i="3" s="1"/>
  <c r="Q395" i="3" s="1"/>
  <c r="R395" i="3" s="1"/>
  <c r="S395" i="3" s="1"/>
  <c r="AJ394" i="3"/>
  <c r="AK394" i="3" s="1"/>
  <c r="T394" i="3"/>
  <c r="U394" i="3" s="1"/>
  <c r="V394" i="3" s="1"/>
  <c r="W394" i="3" s="1"/>
  <c r="X394" i="3" s="1"/>
  <c r="Y394" i="3" s="1"/>
  <c r="Z394" i="3" s="1"/>
  <c r="AA394" i="3" s="1"/>
  <c r="AB394" i="3" s="1"/>
  <c r="AC394" i="3" s="1"/>
  <c r="I394" i="3"/>
  <c r="AJ393" i="3"/>
  <c r="AK393" i="3" s="1"/>
  <c r="I393" i="3"/>
  <c r="M393" i="3" s="1"/>
  <c r="N393" i="3" s="1"/>
  <c r="O393" i="3" s="1"/>
  <c r="P393" i="3" s="1"/>
  <c r="Q393" i="3" s="1"/>
  <c r="R393" i="3" s="1"/>
  <c r="S393" i="3" s="1"/>
  <c r="AJ392" i="3"/>
  <c r="AK392" i="3" s="1"/>
  <c r="I392" i="3"/>
  <c r="AJ391" i="3"/>
  <c r="AK391" i="3" s="1"/>
  <c r="I391" i="3"/>
  <c r="AJ390" i="3"/>
  <c r="AK390" i="3" s="1"/>
  <c r="T390" i="3"/>
  <c r="U390" i="3" s="1"/>
  <c r="V390" i="3" s="1"/>
  <c r="W390" i="3" s="1"/>
  <c r="X390" i="3" s="1"/>
  <c r="Y390" i="3" s="1"/>
  <c r="Z390" i="3" s="1"/>
  <c r="AA390" i="3" s="1"/>
  <c r="AB390" i="3" s="1"/>
  <c r="AC390" i="3" s="1"/>
  <c r="M390" i="3"/>
  <c r="N390" i="3" s="1"/>
  <c r="O390" i="3" s="1"/>
  <c r="P390" i="3" s="1"/>
  <c r="Q390" i="3" s="1"/>
  <c r="R390" i="3" s="1"/>
  <c r="S390" i="3" s="1"/>
  <c r="I390" i="3"/>
  <c r="L390" i="3" s="1"/>
  <c r="AJ389" i="3"/>
  <c r="AK389" i="3" s="1"/>
  <c r="I389" i="3"/>
  <c r="AJ388" i="3"/>
  <c r="AK388" i="3" s="1"/>
  <c r="I388" i="3"/>
  <c r="AJ387" i="3"/>
  <c r="AK387" i="3" s="1"/>
  <c r="I387" i="3"/>
  <c r="M387" i="3" s="1"/>
  <c r="N387" i="3" s="1"/>
  <c r="O387" i="3" s="1"/>
  <c r="P387" i="3" s="1"/>
  <c r="Q387" i="3" s="1"/>
  <c r="R387" i="3" s="1"/>
  <c r="S387" i="3" s="1"/>
  <c r="AK386" i="3"/>
  <c r="AJ386" i="3"/>
  <c r="I386" i="3"/>
  <c r="L386" i="3" s="1"/>
  <c r="AJ385" i="3"/>
  <c r="AK385" i="3" s="1"/>
  <c r="I385" i="3"/>
  <c r="M385" i="3" s="1"/>
  <c r="N385" i="3" s="1"/>
  <c r="O385" i="3" s="1"/>
  <c r="P385" i="3" s="1"/>
  <c r="Q385" i="3" s="1"/>
  <c r="R385" i="3" s="1"/>
  <c r="S385" i="3" s="1"/>
  <c r="AJ384" i="3"/>
  <c r="AK384" i="3" s="1"/>
  <c r="I384" i="3"/>
  <c r="AJ383" i="3"/>
  <c r="AK383" i="3" s="1"/>
  <c r="I383" i="3"/>
  <c r="M383" i="3" s="1"/>
  <c r="N383" i="3" s="1"/>
  <c r="O383" i="3" s="1"/>
  <c r="P383" i="3" s="1"/>
  <c r="Q383" i="3" s="1"/>
  <c r="R383" i="3" s="1"/>
  <c r="S383" i="3" s="1"/>
  <c r="AJ382" i="3"/>
  <c r="AK382" i="3" s="1"/>
  <c r="I382" i="3"/>
  <c r="AJ381" i="3"/>
  <c r="AK381" i="3" s="1"/>
  <c r="I381" i="3"/>
  <c r="M381" i="3" s="1"/>
  <c r="N381" i="3" s="1"/>
  <c r="O381" i="3" s="1"/>
  <c r="P381" i="3" s="1"/>
  <c r="Q381" i="3" s="1"/>
  <c r="R381" i="3" s="1"/>
  <c r="S381" i="3" s="1"/>
  <c r="AJ380" i="3"/>
  <c r="AK380" i="3" s="1"/>
  <c r="I380" i="3"/>
  <c r="AJ379" i="3"/>
  <c r="AK379" i="3" s="1"/>
  <c r="I379" i="3"/>
  <c r="M379" i="3" s="1"/>
  <c r="N379" i="3" s="1"/>
  <c r="O379" i="3" s="1"/>
  <c r="P379" i="3" s="1"/>
  <c r="Q379" i="3" s="1"/>
  <c r="R379" i="3" s="1"/>
  <c r="S379" i="3" s="1"/>
  <c r="AJ378" i="3"/>
  <c r="AK378" i="3" s="1"/>
  <c r="I378" i="3"/>
  <c r="AJ377" i="3"/>
  <c r="AK377" i="3" s="1"/>
  <c r="I377" i="3"/>
  <c r="M377" i="3" s="1"/>
  <c r="N377" i="3" s="1"/>
  <c r="O377" i="3" s="1"/>
  <c r="P377" i="3" s="1"/>
  <c r="Q377" i="3" s="1"/>
  <c r="R377" i="3" s="1"/>
  <c r="S377" i="3" s="1"/>
  <c r="AJ376" i="3"/>
  <c r="AK376" i="3" s="1"/>
  <c r="I376" i="3"/>
  <c r="AJ375" i="3"/>
  <c r="AK375" i="3" s="1"/>
  <c r="I375" i="3"/>
  <c r="M375" i="3" s="1"/>
  <c r="N375" i="3" s="1"/>
  <c r="O375" i="3" s="1"/>
  <c r="P375" i="3" s="1"/>
  <c r="Q375" i="3" s="1"/>
  <c r="R375" i="3" s="1"/>
  <c r="S375" i="3" s="1"/>
  <c r="AJ374" i="3"/>
  <c r="AK374" i="3" s="1"/>
  <c r="K374" i="3"/>
  <c r="J374" i="3"/>
  <c r="I374" i="3"/>
  <c r="L374" i="3" s="1"/>
  <c r="AJ373" i="3"/>
  <c r="AK373" i="3" s="1"/>
  <c r="I373" i="3"/>
  <c r="M373" i="3" s="1"/>
  <c r="N373" i="3" s="1"/>
  <c r="O373" i="3" s="1"/>
  <c r="P373" i="3" s="1"/>
  <c r="Q373" i="3" s="1"/>
  <c r="R373" i="3" s="1"/>
  <c r="S373" i="3" s="1"/>
  <c r="AJ372" i="3"/>
  <c r="AK372" i="3" s="1"/>
  <c r="I372" i="3"/>
  <c r="AJ371" i="3"/>
  <c r="AK371" i="3" s="1"/>
  <c r="K371" i="3"/>
  <c r="I371" i="3"/>
  <c r="M371" i="3" s="1"/>
  <c r="N371" i="3" s="1"/>
  <c r="O371" i="3" s="1"/>
  <c r="P371" i="3" s="1"/>
  <c r="Q371" i="3" s="1"/>
  <c r="R371" i="3" s="1"/>
  <c r="S371" i="3" s="1"/>
  <c r="AJ370" i="3"/>
  <c r="AK370" i="3" s="1"/>
  <c r="I370" i="3"/>
  <c r="L370" i="3" s="1"/>
  <c r="AJ369" i="3"/>
  <c r="AK369" i="3" s="1"/>
  <c r="I369" i="3"/>
  <c r="M369" i="3" s="1"/>
  <c r="N369" i="3" s="1"/>
  <c r="O369" i="3" s="1"/>
  <c r="P369" i="3" s="1"/>
  <c r="Q369" i="3" s="1"/>
  <c r="R369" i="3" s="1"/>
  <c r="S369" i="3" s="1"/>
  <c r="AJ368" i="3"/>
  <c r="AK368" i="3" s="1"/>
  <c r="I368" i="3"/>
  <c r="AJ367" i="3"/>
  <c r="AK367" i="3" s="1"/>
  <c r="I367" i="3"/>
  <c r="T367" i="3" s="1"/>
  <c r="U367" i="3" s="1"/>
  <c r="V367" i="3" s="1"/>
  <c r="W367" i="3" s="1"/>
  <c r="X367" i="3" s="1"/>
  <c r="Y367" i="3" s="1"/>
  <c r="Z367" i="3" s="1"/>
  <c r="AA367" i="3" s="1"/>
  <c r="AB367" i="3" s="1"/>
  <c r="AC367" i="3" s="1"/>
  <c r="AK366" i="3"/>
  <c r="AJ366" i="3"/>
  <c r="I366" i="3"/>
  <c r="L366" i="3" s="1"/>
  <c r="AJ365" i="3"/>
  <c r="AK365" i="3" s="1"/>
  <c r="K365" i="3"/>
  <c r="I365" i="3"/>
  <c r="M365" i="3" s="1"/>
  <c r="N365" i="3" s="1"/>
  <c r="O365" i="3" s="1"/>
  <c r="P365" i="3" s="1"/>
  <c r="Q365" i="3" s="1"/>
  <c r="R365" i="3" s="1"/>
  <c r="S365" i="3" s="1"/>
  <c r="AJ364" i="3"/>
  <c r="AK364" i="3" s="1"/>
  <c r="I364" i="3"/>
  <c r="AJ363" i="3"/>
  <c r="AK363" i="3" s="1"/>
  <c r="I363" i="3"/>
  <c r="T363" i="3" s="1"/>
  <c r="U363" i="3" s="1"/>
  <c r="V363" i="3" s="1"/>
  <c r="W363" i="3" s="1"/>
  <c r="X363" i="3" s="1"/>
  <c r="Y363" i="3" s="1"/>
  <c r="Z363" i="3" s="1"/>
  <c r="AA363" i="3" s="1"/>
  <c r="AB363" i="3" s="1"/>
  <c r="AC363" i="3" s="1"/>
  <c r="AJ362" i="3"/>
  <c r="AK362" i="3" s="1"/>
  <c r="I362" i="3"/>
  <c r="L362" i="3" s="1"/>
  <c r="AJ361" i="3"/>
  <c r="AK361" i="3" s="1"/>
  <c r="I361" i="3"/>
  <c r="M361" i="3" s="1"/>
  <c r="N361" i="3" s="1"/>
  <c r="O361" i="3" s="1"/>
  <c r="P361" i="3" s="1"/>
  <c r="Q361" i="3" s="1"/>
  <c r="R361" i="3" s="1"/>
  <c r="S361" i="3" s="1"/>
  <c r="AJ360" i="3"/>
  <c r="AK360" i="3" s="1"/>
  <c r="I360" i="3"/>
  <c r="AJ359" i="3"/>
  <c r="AK359" i="3" s="1"/>
  <c r="I359" i="3"/>
  <c r="K359" i="3" s="1"/>
  <c r="AK358" i="3"/>
  <c r="AJ358" i="3"/>
  <c r="I358" i="3"/>
  <c r="L358" i="3" s="1"/>
  <c r="AJ357" i="3"/>
  <c r="AK357" i="3" s="1"/>
  <c r="K357" i="3"/>
  <c r="I357" i="3"/>
  <c r="M357" i="3" s="1"/>
  <c r="N357" i="3" s="1"/>
  <c r="O357" i="3" s="1"/>
  <c r="P357" i="3" s="1"/>
  <c r="Q357" i="3" s="1"/>
  <c r="R357" i="3" s="1"/>
  <c r="S357" i="3" s="1"/>
  <c r="AJ356" i="3"/>
  <c r="AK356" i="3" s="1"/>
  <c r="I356" i="3"/>
  <c r="AJ355" i="3"/>
  <c r="AK355" i="3" s="1"/>
  <c r="J355" i="3"/>
  <c r="I355" i="3"/>
  <c r="M355" i="3" s="1"/>
  <c r="N355" i="3" s="1"/>
  <c r="O355" i="3" s="1"/>
  <c r="P355" i="3" s="1"/>
  <c r="Q355" i="3" s="1"/>
  <c r="R355" i="3" s="1"/>
  <c r="S355" i="3" s="1"/>
  <c r="AJ354" i="3"/>
  <c r="AK354" i="3" s="1"/>
  <c r="I354" i="3"/>
  <c r="L354" i="3" s="1"/>
  <c r="AK353" i="3"/>
  <c r="AJ353" i="3"/>
  <c r="I353" i="3"/>
  <c r="M353" i="3" s="1"/>
  <c r="N353" i="3" s="1"/>
  <c r="O353" i="3" s="1"/>
  <c r="P353" i="3" s="1"/>
  <c r="Q353" i="3" s="1"/>
  <c r="R353" i="3" s="1"/>
  <c r="S353" i="3" s="1"/>
  <c r="AJ352" i="3"/>
  <c r="AK352" i="3" s="1"/>
  <c r="I352" i="3"/>
  <c r="AJ351" i="3"/>
  <c r="AK351" i="3" s="1"/>
  <c r="N351" i="3"/>
  <c r="O351" i="3" s="1"/>
  <c r="P351" i="3" s="1"/>
  <c r="Q351" i="3" s="1"/>
  <c r="R351" i="3" s="1"/>
  <c r="S351" i="3" s="1"/>
  <c r="M351" i="3"/>
  <c r="J351" i="3"/>
  <c r="I351" i="3"/>
  <c r="T351" i="3" s="1"/>
  <c r="U351" i="3" s="1"/>
  <c r="V351" i="3" s="1"/>
  <c r="W351" i="3" s="1"/>
  <c r="X351" i="3" s="1"/>
  <c r="Y351" i="3" s="1"/>
  <c r="Z351" i="3" s="1"/>
  <c r="AA351" i="3" s="1"/>
  <c r="AB351" i="3" s="1"/>
  <c r="AC351" i="3" s="1"/>
  <c r="AJ350" i="3"/>
  <c r="AK350" i="3" s="1"/>
  <c r="K350" i="3"/>
  <c r="I350" i="3"/>
  <c r="L350" i="3" s="1"/>
  <c r="AJ349" i="3"/>
  <c r="AK349" i="3" s="1"/>
  <c r="K349" i="3"/>
  <c r="I349" i="3"/>
  <c r="M349" i="3" s="1"/>
  <c r="N349" i="3" s="1"/>
  <c r="O349" i="3" s="1"/>
  <c r="P349" i="3" s="1"/>
  <c r="Q349" i="3" s="1"/>
  <c r="R349" i="3" s="1"/>
  <c r="S349" i="3" s="1"/>
  <c r="AJ348" i="3"/>
  <c r="AK348" i="3" s="1"/>
  <c r="I348" i="3"/>
  <c r="AJ347" i="3"/>
  <c r="AK347" i="3" s="1"/>
  <c r="I347" i="3"/>
  <c r="T347" i="3" s="1"/>
  <c r="U347" i="3" s="1"/>
  <c r="V347" i="3" s="1"/>
  <c r="W347" i="3" s="1"/>
  <c r="X347" i="3" s="1"/>
  <c r="Y347" i="3" s="1"/>
  <c r="Z347" i="3" s="1"/>
  <c r="AA347" i="3" s="1"/>
  <c r="AB347" i="3" s="1"/>
  <c r="AC347" i="3" s="1"/>
  <c r="AJ346" i="3"/>
  <c r="AK346" i="3" s="1"/>
  <c r="I346" i="3"/>
  <c r="L346" i="3" s="1"/>
  <c r="AJ345" i="3"/>
  <c r="AK345" i="3" s="1"/>
  <c r="I345" i="3"/>
  <c r="M345" i="3" s="1"/>
  <c r="N345" i="3" s="1"/>
  <c r="O345" i="3" s="1"/>
  <c r="P345" i="3" s="1"/>
  <c r="Q345" i="3" s="1"/>
  <c r="R345" i="3" s="1"/>
  <c r="S345" i="3" s="1"/>
  <c r="AJ344" i="3"/>
  <c r="AK344" i="3" s="1"/>
  <c r="I344" i="3"/>
  <c r="AJ343" i="3"/>
  <c r="AK343" i="3" s="1"/>
  <c r="I343" i="3"/>
  <c r="K343" i="3" s="1"/>
  <c r="AJ342" i="3"/>
  <c r="AK342" i="3" s="1"/>
  <c r="K342" i="3"/>
  <c r="I342" i="3"/>
  <c r="L342" i="3" s="1"/>
  <c r="AJ341" i="3"/>
  <c r="AK341" i="3" s="1"/>
  <c r="I341" i="3"/>
  <c r="M341" i="3" s="1"/>
  <c r="N341" i="3" s="1"/>
  <c r="O341" i="3" s="1"/>
  <c r="P341" i="3" s="1"/>
  <c r="Q341" i="3" s="1"/>
  <c r="R341" i="3" s="1"/>
  <c r="S341" i="3" s="1"/>
  <c r="AJ340" i="3"/>
  <c r="AK340" i="3" s="1"/>
  <c r="I340" i="3"/>
  <c r="AJ339" i="3"/>
  <c r="AK339" i="3" s="1"/>
  <c r="I339" i="3"/>
  <c r="L339" i="3" s="1"/>
  <c r="AJ338" i="3"/>
  <c r="AK338" i="3" s="1"/>
  <c r="T338" i="3"/>
  <c r="U338" i="3" s="1"/>
  <c r="V338" i="3" s="1"/>
  <c r="W338" i="3" s="1"/>
  <c r="X338" i="3" s="1"/>
  <c r="Y338" i="3" s="1"/>
  <c r="Z338" i="3" s="1"/>
  <c r="AA338" i="3" s="1"/>
  <c r="AB338" i="3" s="1"/>
  <c r="AC338" i="3" s="1"/>
  <c r="J338" i="3"/>
  <c r="I338" i="3"/>
  <c r="L338" i="3" s="1"/>
  <c r="AK337" i="3"/>
  <c r="AJ337" i="3"/>
  <c r="I337" i="3"/>
  <c r="M337" i="3" s="1"/>
  <c r="N337" i="3" s="1"/>
  <c r="O337" i="3" s="1"/>
  <c r="P337" i="3" s="1"/>
  <c r="Q337" i="3" s="1"/>
  <c r="R337" i="3" s="1"/>
  <c r="S337" i="3" s="1"/>
  <c r="AJ336" i="3"/>
  <c r="AK336" i="3" s="1"/>
  <c r="I336" i="3"/>
  <c r="AJ335" i="3"/>
  <c r="AK335" i="3" s="1"/>
  <c r="I335" i="3"/>
  <c r="T335" i="3" s="1"/>
  <c r="U335" i="3" s="1"/>
  <c r="V335" i="3" s="1"/>
  <c r="W335" i="3" s="1"/>
  <c r="X335" i="3" s="1"/>
  <c r="Y335" i="3" s="1"/>
  <c r="Z335" i="3" s="1"/>
  <c r="AA335" i="3" s="1"/>
  <c r="AB335" i="3" s="1"/>
  <c r="AC335" i="3" s="1"/>
  <c r="AJ334" i="3"/>
  <c r="AK334" i="3" s="1"/>
  <c r="K334" i="3"/>
  <c r="J334" i="3"/>
  <c r="I334" i="3"/>
  <c r="L334" i="3" s="1"/>
  <c r="AJ333" i="3"/>
  <c r="AK333" i="3" s="1"/>
  <c r="I333" i="3"/>
  <c r="M333" i="3" s="1"/>
  <c r="N333" i="3" s="1"/>
  <c r="O333" i="3" s="1"/>
  <c r="P333" i="3" s="1"/>
  <c r="Q333" i="3" s="1"/>
  <c r="R333" i="3" s="1"/>
  <c r="S333" i="3" s="1"/>
  <c r="AJ332" i="3"/>
  <c r="AK332" i="3" s="1"/>
  <c r="I332" i="3"/>
  <c r="AJ331" i="3"/>
  <c r="AK331" i="3" s="1"/>
  <c r="I331" i="3"/>
  <c r="T331" i="3" s="1"/>
  <c r="U331" i="3" s="1"/>
  <c r="V331" i="3" s="1"/>
  <c r="W331" i="3" s="1"/>
  <c r="X331" i="3" s="1"/>
  <c r="Y331" i="3" s="1"/>
  <c r="Z331" i="3" s="1"/>
  <c r="AA331" i="3" s="1"/>
  <c r="AB331" i="3" s="1"/>
  <c r="AC331" i="3" s="1"/>
  <c r="AJ330" i="3"/>
  <c r="AK330" i="3" s="1"/>
  <c r="I330" i="3"/>
  <c r="L330" i="3" s="1"/>
  <c r="AJ329" i="3"/>
  <c r="AK329" i="3" s="1"/>
  <c r="I329" i="3"/>
  <c r="M329" i="3" s="1"/>
  <c r="N329" i="3" s="1"/>
  <c r="O329" i="3" s="1"/>
  <c r="P329" i="3" s="1"/>
  <c r="Q329" i="3" s="1"/>
  <c r="R329" i="3" s="1"/>
  <c r="S329" i="3" s="1"/>
  <c r="AJ328" i="3"/>
  <c r="AK328" i="3" s="1"/>
  <c r="I328" i="3"/>
  <c r="AJ327" i="3"/>
  <c r="AK327" i="3" s="1"/>
  <c r="M327" i="3"/>
  <c r="N327" i="3" s="1"/>
  <c r="O327" i="3" s="1"/>
  <c r="P327" i="3" s="1"/>
  <c r="Q327" i="3" s="1"/>
  <c r="R327" i="3" s="1"/>
  <c r="S327" i="3" s="1"/>
  <c r="J327" i="3"/>
  <c r="I327" i="3"/>
  <c r="K327" i="3" s="1"/>
  <c r="AJ326" i="3"/>
  <c r="AK326" i="3" s="1"/>
  <c r="J326" i="3"/>
  <c r="I326" i="3"/>
  <c r="L326" i="3" s="1"/>
  <c r="AJ325" i="3"/>
  <c r="AK325" i="3" s="1"/>
  <c r="I325" i="3"/>
  <c r="M325" i="3" s="1"/>
  <c r="N325" i="3" s="1"/>
  <c r="O325" i="3" s="1"/>
  <c r="P325" i="3" s="1"/>
  <c r="Q325" i="3" s="1"/>
  <c r="R325" i="3" s="1"/>
  <c r="S325" i="3" s="1"/>
  <c r="AJ324" i="3"/>
  <c r="AK324" i="3" s="1"/>
  <c r="I324" i="3"/>
  <c r="AJ323" i="3"/>
  <c r="AK323" i="3" s="1"/>
  <c r="I323" i="3"/>
  <c r="M323" i="3" s="1"/>
  <c r="N323" i="3" s="1"/>
  <c r="O323" i="3" s="1"/>
  <c r="P323" i="3" s="1"/>
  <c r="Q323" i="3" s="1"/>
  <c r="R323" i="3" s="1"/>
  <c r="S323" i="3" s="1"/>
  <c r="AJ322" i="3"/>
  <c r="AK322" i="3" s="1"/>
  <c r="T322" i="3"/>
  <c r="U322" i="3" s="1"/>
  <c r="V322" i="3" s="1"/>
  <c r="W322" i="3" s="1"/>
  <c r="X322" i="3" s="1"/>
  <c r="Y322" i="3" s="1"/>
  <c r="Z322" i="3" s="1"/>
  <c r="AA322" i="3" s="1"/>
  <c r="AB322" i="3" s="1"/>
  <c r="AC322" i="3" s="1"/>
  <c r="I322" i="3"/>
  <c r="L322" i="3" s="1"/>
  <c r="AK321" i="3"/>
  <c r="AJ321" i="3"/>
  <c r="I321" i="3"/>
  <c r="M321" i="3" s="1"/>
  <c r="N321" i="3" s="1"/>
  <c r="O321" i="3" s="1"/>
  <c r="P321" i="3" s="1"/>
  <c r="Q321" i="3" s="1"/>
  <c r="R321" i="3" s="1"/>
  <c r="S321" i="3" s="1"/>
  <c r="AJ320" i="3"/>
  <c r="AK320" i="3" s="1"/>
  <c r="I320" i="3"/>
  <c r="AJ319" i="3"/>
  <c r="AK319" i="3" s="1"/>
  <c r="J319" i="3"/>
  <c r="I319" i="3"/>
  <c r="T319" i="3" s="1"/>
  <c r="U319" i="3" s="1"/>
  <c r="V319" i="3" s="1"/>
  <c r="W319" i="3" s="1"/>
  <c r="X319" i="3" s="1"/>
  <c r="Y319" i="3" s="1"/>
  <c r="Z319" i="3" s="1"/>
  <c r="AA319" i="3" s="1"/>
  <c r="AB319" i="3" s="1"/>
  <c r="AC319" i="3" s="1"/>
  <c r="AK318" i="3"/>
  <c r="AJ318" i="3"/>
  <c r="K318" i="3"/>
  <c r="J318" i="3"/>
  <c r="I318" i="3"/>
  <c r="L318" i="3" s="1"/>
  <c r="AJ317" i="3"/>
  <c r="AK317" i="3" s="1"/>
  <c r="I317" i="3"/>
  <c r="M317" i="3" s="1"/>
  <c r="N317" i="3" s="1"/>
  <c r="O317" i="3" s="1"/>
  <c r="P317" i="3" s="1"/>
  <c r="Q317" i="3" s="1"/>
  <c r="R317" i="3" s="1"/>
  <c r="S317" i="3" s="1"/>
  <c r="AJ316" i="3"/>
  <c r="AK316" i="3" s="1"/>
  <c r="I316" i="3"/>
  <c r="AJ315" i="3"/>
  <c r="AK315" i="3" s="1"/>
  <c r="I315" i="3"/>
  <c r="K315" i="3" s="1"/>
  <c r="AJ314" i="3"/>
  <c r="AK314" i="3" s="1"/>
  <c r="M314" i="3"/>
  <c r="N314" i="3" s="1"/>
  <c r="O314" i="3" s="1"/>
  <c r="P314" i="3" s="1"/>
  <c r="Q314" i="3" s="1"/>
  <c r="R314" i="3" s="1"/>
  <c r="S314" i="3" s="1"/>
  <c r="K314" i="3"/>
  <c r="I314" i="3"/>
  <c r="L314" i="3" s="1"/>
  <c r="AJ313" i="3"/>
  <c r="AK313" i="3" s="1"/>
  <c r="I313" i="3"/>
  <c r="AJ312" i="3"/>
  <c r="AK312" i="3" s="1"/>
  <c r="I312" i="3"/>
  <c r="AJ311" i="3"/>
  <c r="AK311" i="3" s="1"/>
  <c r="I311" i="3"/>
  <c r="K311" i="3" s="1"/>
  <c r="AJ310" i="3"/>
  <c r="AK310" i="3" s="1"/>
  <c r="M310" i="3"/>
  <c r="N310" i="3" s="1"/>
  <c r="O310" i="3" s="1"/>
  <c r="P310" i="3" s="1"/>
  <c r="Q310" i="3" s="1"/>
  <c r="R310" i="3" s="1"/>
  <c r="S310" i="3" s="1"/>
  <c r="I310" i="3"/>
  <c r="L310" i="3" s="1"/>
  <c r="AJ309" i="3"/>
  <c r="AK309" i="3" s="1"/>
  <c r="I309" i="3"/>
  <c r="AJ308" i="3"/>
  <c r="AK308" i="3" s="1"/>
  <c r="I308" i="3"/>
  <c r="AJ307" i="3"/>
  <c r="AK307" i="3" s="1"/>
  <c r="I307" i="3"/>
  <c r="AJ306" i="3"/>
  <c r="AK306" i="3" s="1"/>
  <c r="M306" i="3"/>
  <c r="N306" i="3" s="1"/>
  <c r="O306" i="3" s="1"/>
  <c r="P306" i="3" s="1"/>
  <c r="Q306" i="3" s="1"/>
  <c r="R306" i="3" s="1"/>
  <c r="S306" i="3" s="1"/>
  <c r="K306" i="3"/>
  <c r="J306" i="3"/>
  <c r="I306" i="3"/>
  <c r="L306" i="3" s="1"/>
  <c r="AJ305" i="3"/>
  <c r="AK305" i="3" s="1"/>
  <c r="I305" i="3"/>
  <c r="M305" i="3" s="1"/>
  <c r="N305" i="3" s="1"/>
  <c r="O305" i="3" s="1"/>
  <c r="P305" i="3" s="1"/>
  <c r="Q305" i="3" s="1"/>
  <c r="R305" i="3" s="1"/>
  <c r="S305" i="3" s="1"/>
  <c r="AK304" i="3"/>
  <c r="AJ304" i="3"/>
  <c r="I304" i="3"/>
  <c r="AJ303" i="3"/>
  <c r="AK303" i="3" s="1"/>
  <c r="J303" i="3"/>
  <c r="I303" i="3"/>
  <c r="L303" i="3" s="1"/>
  <c r="AJ302" i="3"/>
  <c r="AK302" i="3" s="1"/>
  <c r="I302" i="3"/>
  <c r="L302" i="3" s="1"/>
  <c r="AJ301" i="3"/>
  <c r="AK301" i="3" s="1"/>
  <c r="I301" i="3"/>
  <c r="AJ300" i="3"/>
  <c r="AK300" i="3" s="1"/>
  <c r="I300" i="3"/>
  <c r="AJ299" i="3"/>
  <c r="AK299" i="3" s="1"/>
  <c r="T299" i="3"/>
  <c r="U299" i="3" s="1"/>
  <c r="V299" i="3" s="1"/>
  <c r="W299" i="3" s="1"/>
  <c r="X299" i="3" s="1"/>
  <c r="Y299" i="3" s="1"/>
  <c r="Z299" i="3" s="1"/>
  <c r="AA299" i="3" s="1"/>
  <c r="AB299" i="3" s="1"/>
  <c r="AC299" i="3" s="1"/>
  <c r="J299" i="3"/>
  <c r="I299" i="3"/>
  <c r="K299" i="3" s="1"/>
  <c r="AJ298" i="3"/>
  <c r="AK298" i="3" s="1"/>
  <c r="I298" i="3"/>
  <c r="L298" i="3" s="1"/>
  <c r="AJ297" i="3"/>
  <c r="AK297" i="3" s="1"/>
  <c r="I297" i="3"/>
  <c r="M297" i="3" s="1"/>
  <c r="N297" i="3" s="1"/>
  <c r="O297" i="3" s="1"/>
  <c r="P297" i="3" s="1"/>
  <c r="Q297" i="3" s="1"/>
  <c r="R297" i="3" s="1"/>
  <c r="S297" i="3" s="1"/>
  <c r="AJ296" i="3"/>
  <c r="AK296" i="3" s="1"/>
  <c r="I296" i="3"/>
  <c r="AJ295" i="3"/>
  <c r="AK295" i="3" s="1"/>
  <c r="I295" i="3"/>
  <c r="AJ294" i="3"/>
  <c r="AK294" i="3" s="1"/>
  <c r="I294" i="3"/>
  <c r="L294" i="3" s="1"/>
  <c r="AJ293" i="3"/>
  <c r="AK293" i="3" s="1"/>
  <c r="I293" i="3"/>
  <c r="AJ292" i="3"/>
  <c r="AK292" i="3" s="1"/>
  <c r="I292" i="3"/>
  <c r="AJ291" i="3"/>
  <c r="AK291" i="3" s="1"/>
  <c r="T291" i="3"/>
  <c r="U291" i="3" s="1"/>
  <c r="V291" i="3" s="1"/>
  <c r="W291" i="3" s="1"/>
  <c r="X291" i="3" s="1"/>
  <c r="Y291" i="3" s="1"/>
  <c r="Z291" i="3" s="1"/>
  <c r="AA291" i="3" s="1"/>
  <c r="AB291" i="3" s="1"/>
  <c r="AC291" i="3" s="1"/>
  <c r="M291" i="3"/>
  <c r="N291" i="3" s="1"/>
  <c r="O291" i="3" s="1"/>
  <c r="P291" i="3" s="1"/>
  <c r="Q291" i="3" s="1"/>
  <c r="R291" i="3" s="1"/>
  <c r="S291" i="3" s="1"/>
  <c r="L291" i="3"/>
  <c r="I291" i="3"/>
  <c r="K291" i="3" s="1"/>
  <c r="AJ290" i="3"/>
  <c r="AK290" i="3" s="1"/>
  <c r="I290" i="3"/>
  <c r="L290" i="3" s="1"/>
  <c r="AJ289" i="3"/>
  <c r="AK289" i="3" s="1"/>
  <c r="I289" i="3"/>
  <c r="M289" i="3" s="1"/>
  <c r="N289" i="3" s="1"/>
  <c r="O289" i="3" s="1"/>
  <c r="P289" i="3" s="1"/>
  <c r="Q289" i="3" s="1"/>
  <c r="R289" i="3" s="1"/>
  <c r="S289" i="3" s="1"/>
  <c r="AJ288" i="3"/>
  <c r="AK288" i="3" s="1"/>
  <c r="I288" i="3"/>
  <c r="AJ287" i="3"/>
  <c r="AK287" i="3" s="1"/>
  <c r="I287" i="3"/>
  <c r="L287" i="3" s="1"/>
  <c r="AJ286" i="3"/>
  <c r="AK286" i="3" s="1"/>
  <c r="J286" i="3"/>
  <c r="I286" i="3"/>
  <c r="L286" i="3" s="1"/>
  <c r="AJ285" i="3"/>
  <c r="AK285" i="3" s="1"/>
  <c r="I285" i="3"/>
  <c r="M285" i="3" s="1"/>
  <c r="N285" i="3" s="1"/>
  <c r="O285" i="3" s="1"/>
  <c r="P285" i="3" s="1"/>
  <c r="Q285" i="3" s="1"/>
  <c r="R285" i="3" s="1"/>
  <c r="S285" i="3" s="1"/>
  <c r="AJ284" i="3"/>
  <c r="AK284" i="3" s="1"/>
  <c r="I284" i="3"/>
  <c r="AJ283" i="3"/>
  <c r="AK283" i="3" s="1"/>
  <c r="K283" i="3"/>
  <c r="I283" i="3"/>
  <c r="M283" i="3" s="1"/>
  <c r="N283" i="3" s="1"/>
  <c r="O283" i="3" s="1"/>
  <c r="P283" i="3" s="1"/>
  <c r="Q283" i="3" s="1"/>
  <c r="R283" i="3" s="1"/>
  <c r="S283" i="3" s="1"/>
  <c r="AJ282" i="3"/>
  <c r="AK282" i="3" s="1"/>
  <c r="I282" i="3"/>
  <c r="L282" i="3" s="1"/>
  <c r="AJ281" i="3"/>
  <c r="AK281" i="3" s="1"/>
  <c r="I281" i="3"/>
  <c r="M281" i="3" s="1"/>
  <c r="N281" i="3" s="1"/>
  <c r="O281" i="3" s="1"/>
  <c r="P281" i="3" s="1"/>
  <c r="Q281" i="3" s="1"/>
  <c r="R281" i="3" s="1"/>
  <c r="S281" i="3" s="1"/>
  <c r="AJ280" i="3"/>
  <c r="AK280" i="3" s="1"/>
  <c r="I280" i="3"/>
  <c r="AJ279" i="3"/>
  <c r="AK279" i="3" s="1"/>
  <c r="I279" i="3"/>
  <c r="AJ278" i="3"/>
  <c r="AK278" i="3" s="1"/>
  <c r="J278" i="3"/>
  <c r="I278" i="3"/>
  <c r="L278" i="3" s="1"/>
  <c r="AJ277" i="3"/>
  <c r="AK277" i="3" s="1"/>
  <c r="I277" i="3"/>
  <c r="AJ276" i="3"/>
  <c r="AK276" i="3" s="1"/>
  <c r="I276" i="3"/>
  <c r="AJ275" i="3"/>
  <c r="AK275" i="3" s="1"/>
  <c r="T275" i="3"/>
  <c r="U275" i="3" s="1"/>
  <c r="V275" i="3" s="1"/>
  <c r="W275" i="3" s="1"/>
  <c r="X275" i="3" s="1"/>
  <c r="Y275" i="3" s="1"/>
  <c r="Z275" i="3" s="1"/>
  <c r="AA275" i="3" s="1"/>
  <c r="AB275" i="3" s="1"/>
  <c r="AC275" i="3" s="1"/>
  <c r="I275" i="3"/>
  <c r="M275" i="3" s="1"/>
  <c r="N275" i="3" s="1"/>
  <c r="O275" i="3" s="1"/>
  <c r="P275" i="3" s="1"/>
  <c r="Q275" i="3" s="1"/>
  <c r="R275" i="3" s="1"/>
  <c r="S275" i="3" s="1"/>
  <c r="AJ274" i="3"/>
  <c r="AK274" i="3" s="1"/>
  <c r="T274" i="3"/>
  <c r="U274" i="3" s="1"/>
  <c r="V274" i="3" s="1"/>
  <c r="W274" i="3" s="1"/>
  <c r="X274" i="3" s="1"/>
  <c r="Y274" i="3" s="1"/>
  <c r="Z274" i="3" s="1"/>
  <c r="AA274" i="3" s="1"/>
  <c r="AB274" i="3" s="1"/>
  <c r="AC274" i="3" s="1"/>
  <c r="K274" i="3"/>
  <c r="I274" i="3"/>
  <c r="L274" i="3" s="1"/>
  <c r="AJ273" i="3"/>
  <c r="AK273" i="3" s="1"/>
  <c r="I273" i="3"/>
  <c r="M273" i="3" s="1"/>
  <c r="N273" i="3" s="1"/>
  <c r="O273" i="3" s="1"/>
  <c r="P273" i="3" s="1"/>
  <c r="Q273" i="3" s="1"/>
  <c r="R273" i="3" s="1"/>
  <c r="S273" i="3" s="1"/>
  <c r="AJ272" i="3"/>
  <c r="AK272" i="3" s="1"/>
  <c r="I272" i="3"/>
  <c r="AJ271" i="3"/>
  <c r="AK271" i="3" s="1"/>
  <c r="J271" i="3"/>
  <c r="I271" i="3"/>
  <c r="K271" i="3" s="1"/>
  <c r="AJ270" i="3"/>
  <c r="AK270" i="3" s="1"/>
  <c r="I270" i="3"/>
  <c r="AJ269" i="3"/>
  <c r="AK269" i="3" s="1"/>
  <c r="I269" i="3"/>
  <c r="M269" i="3" s="1"/>
  <c r="N269" i="3" s="1"/>
  <c r="O269" i="3" s="1"/>
  <c r="P269" i="3" s="1"/>
  <c r="Q269" i="3" s="1"/>
  <c r="R269" i="3" s="1"/>
  <c r="S269" i="3" s="1"/>
  <c r="AJ268" i="3"/>
  <c r="AK268" i="3" s="1"/>
  <c r="I268" i="3"/>
  <c r="AJ267" i="3"/>
  <c r="AK267" i="3" s="1"/>
  <c r="I267" i="3"/>
  <c r="T267" i="3" s="1"/>
  <c r="U267" i="3" s="1"/>
  <c r="V267" i="3" s="1"/>
  <c r="W267" i="3" s="1"/>
  <c r="X267" i="3" s="1"/>
  <c r="Y267" i="3" s="1"/>
  <c r="Z267" i="3" s="1"/>
  <c r="AA267" i="3" s="1"/>
  <c r="AB267" i="3" s="1"/>
  <c r="AC267" i="3" s="1"/>
  <c r="AJ266" i="3"/>
  <c r="AK266" i="3" s="1"/>
  <c r="I266" i="3"/>
  <c r="L266" i="3" s="1"/>
  <c r="AJ265" i="3"/>
  <c r="AK265" i="3" s="1"/>
  <c r="K265" i="3"/>
  <c r="I265" i="3"/>
  <c r="M265" i="3" s="1"/>
  <c r="N265" i="3" s="1"/>
  <c r="O265" i="3" s="1"/>
  <c r="P265" i="3" s="1"/>
  <c r="Q265" i="3" s="1"/>
  <c r="R265" i="3" s="1"/>
  <c r="S265" i="3" s="1"/>
  <c r="AJ264" i="3"/>
  <c r="AK264" i="3" s="1"/>
  <c r="I264" i="3"/>
  <c r="AJ263" i="3"/>
  <c r="AK263" i="3" s="1"/>
  <c r="I263" i="3"/>
  <c r="AJ262" i="3"/>
  <c r="AK262" i="3" s="1"/>
  <c r="I262" i="3"/>
  <c r="L262" i="3" s="1"/>
  <c r="AJ261" i="3"/>
  <c r="AK261" i="3" s="1"/>
  <c r="I261" i="3"/>
  <c r="M261" i="3" s="1"/>
  <c r="N261" i="3" s="1"/>
  <c r="O261" i="3" s="1"/>
  <c r="P261" i="3" s="1"/>
  <c r="Q261" i="3" s="1"/>
  <c r="R261" i="3" s="1"/>
  <c r="S261" i="3" s="1"/>
  <c r="AJ260" i="3"/>
  <c r="AK260" i="3" s="1"/>
  <c r="I260" i="3"/>
  <c r="AJ259" i="3"/>
  <c r="AK259" i="3" s="1"/>
  <c r="T259" i="3"/>
  <c r="U259" i="3" s="1"/>
  <c r="V259" i="3" s="1"/>
  <c r="W259" i="3" s="1"/>
  <c r="X259" i="3" s="1"/>
  <c r="Y259" i="3" s="1"/>
  <c r="Z259" i="3" s="1"/>
  <c r="AA259" i="3" s="1"/>
  <c r="AB259" i="3" s="1"/>
  <c r="AC259" i="3" s="1"/>
  <c r="M259" i="3"/>
  <c r="N259" i="3" s="1"/>
  <c r="O259" i="3" s="1"/>
  <c r="P259" i="3" s="1"/>
  <c r="Q259" i="3" s="1"/>
  <c r="R259" i="3" s="1"/>
  <c r="S259" i="3" s="1"/>
  <c r="I259" i="3"/>
  <c r="L259" i="3" s="1"/>
  <c r="AJ258" i="3"/>
  <c r="AK258" i="3" s="1"/>
  <c r="I258" i="3"/>
  <c r="L258" i="3" s="1"/>
  <c r="AJ257" i="3"/>
  <c r="AK257" i="3" s="1"/>
  <c r="I257" i="3"/>
  <c r="M257" i="3" s="1"/>
  <c r="N257" i="3" s="1"/>
  <c r="O257" i="3" s="1"/>
  <c r="P257" i="3" s="1"/>
  <c r="Q257" i="3" s="1"/>
  <c r="R257" i="3" s="1"/>
  <c r="S257" i="3" s="1"/>
  <c r="AJ256" i="3"/>
  <c r="AK256" i="3" s="1"/>
  <c r="I256" i="3"/>
  <c r="AJ255" i="3"/>
  <c r="AK255" i="3" s="1"/>
  <c r="T255" i="3"/>
  <c r="U255" i="3" s="1"/>
  <c r="V255" i="3" s="1"/>
  <c r="W255" i="3" s="1"/>
  <c r="X255" i="3" s="1"/>
  <c r="Y255" i="3" s="1"/>
  <c r="Z255" i="3" s="1"/>
  <c r="AA255" i="3" s="1"/>
  <c r="AB255" i="3" s="1"/>
  <c r="AC255" i="3" s="1"/>
  <c r="I255" i="3"/>
  <c r="K255" i="3" s="1"/>
  <c r="AJ254" i="3"/>
  <c r="AK254" i="3" s="1"/>
  <c r="I254" i="3"/>
  <c r="AJ253" i="3"/>
  <c r="AK253" i="3" s="1"/>
  <c r="K253" i="3"/>
  <c r="I253" i="3"/>
  <c r="M253" i="3" s="1"/>
  <c r="N253" i="3" s="1"/>
  <c r="O253" i="3" s="1"/>
  <c r="P253" i="3" s="1"/>
  <c r="Q253" i="3" s="1"/>
  <c r="R253" i="3" s="1"/>
  <c r="S253" i="3" s="1"/>
  <c r="AJ252" i="3"/>
  <c r="AK252" i="3" s="1"/>
  <c r="I252" i="3"/>
  <c r="AJ251" i="3"/>
  <c r="AK251" i="3" s="1"/>
  <c r="M251" i="3"/>
  <c r="N251" i="3" s="1"/>
  <c r="O251" i="3" s="1"/>
  <c r="P251" i="3" s="1"/>
  <c r="Q251" i="3" s="1"/>
  <c r="R251" i="3" s="1"/>
  <c r="S251" i="3" s="1"/>
  <c r="L251" i="3"/>
  <c r="J251" i="3"/>
  <c r="I251" i="3"/>
  <c r="T251" i="3" s="1"/>
  <c r="U251" i="3" s="1"/>
  <c r="V251" i="3" s="1"/>
  <c r="W251" i="3" s="1"/>
  <c r="X251" i="3" s="1"/>
  <c r="Y251" i="3" s="1"/>
  <c r="Z251" i="3" s="1"/>
  <c r="AA251" i="3" s="1"/>
  <c r="AB251" i="3" s="1"/>
  <c r="AC251" i="3" s="1"/>
  <c r="AJ250" i="3"/>
  <c r="AK250" i="3" s="1"/>
  <c r="T250" i="3"/>
  <c r="U250" i="3" s="1"/>
  <c r="V250" i="3" s="1"/>
  <c r="W250" i="3" s="1"/>
  <c r="X250" i="3" s="1"/>
  <c r="Y250" i="3" s="1"/>
  <c r="Z250" i="3" s="1"/>
  <c r="AA250" i="3" s="1"/>
  <c r="AB250" i="3" s="1"/>
  <c r="AC250" i="3" s="1"/>
  <c r="J250" i="3"/>
  <c r="I250" i="3"/>
  <c r="L250" i="3" s="1"/>
  <c r="AJ249" i="3"/>
  <c r="AK249" i="3" s="1"/>
  <c r="M249" i="3"/>
  <c r="N249" i="3" s="1"/>
  <c r="O249" i="3" s="1"/>
  <c r="P249" i="3" s="1"/>
  <c r="Q249" i="3" s="1"/>
  <c r="R249" i="3" s="1"/>
  <c r="S249" i="3" s="1"/>
  <c r="I249" i="3"/>
  <c r="L249" i="3" s="1"/>
  <c r="AJ248" i="3"/>
  <c r="AK248" i="3" s="1"/>
  <c r="I248" i="3"/>
  <c r="AJ247" i="3"/>
  <c r="AK247" i="3" s="1"/>
  <c r="M247" i="3"/>
  <c r="N247" i="3" s="1"/>
  <c r="O247" i="3" s="1"/>
  <c r="P247" i="3" s="1"/>
  <c r="Q247" i="3" s="1"/>
  <c r="R247" i="3" s="1"/>
  <c r="S247" i="3" s="1"/>
  <c r="I247" i="3"/>
  <c r="K247" i="3" s="1"/>
  <c r="AJ246" i="3"/>
  <c r="AK246" i="3" s="1"/>
  <c r="I246" i="3"/>
  <c r="AJ245" i="3"/>
  <c r="AK245" i="3" s="1"/>
  <c r="K245" i="3"/>
  <c r="I245" i="3"/>
  <c r="L245" i="3" s="1"/>
  <c r="AJ244" i="3"/>
  <c r="AK244" i="3" s="1"/>
  <c r="I244" i="3"/>
  <c r="AJ243" i="3"/>
  <c r="AK243" i="3" s="1"/>
  <c r="M243" i="3"/>
  <c r="N243" i="3" s="1"/>
  <c r="O243" i="3" s="1"/>
  <c r="P243" i="3" s="1"/>
  <c r="Q243" i="3" s="1"/>
  <c r="R243" i="3" s="1"/>
  <c r="S243" i="3" s="1"/>
  <c r="I243" i="3"/>
  <c r="T243" i="3" s="1"/>
  <c r="U243" i="3" s="1"/>
  <c r="V243" i="3" s="1"/>
  <c r="W243" i="3" s="1"/>
  <c r="X243" i="3" s="1"/>
  <c r="Y243" i="3" s="1"/>
  <c r="Z243" i="3" s="1"/>
  <c r="AA243" i="3" s="1"/>
  <c r="AB243" i="3" s="1"/>
  <c r="AC243" i="3" s="1"/>
  <c r="AJ242" i="3"/>
  <c r="AK242" i="3" s="1"/>
  <c r="K242" i="3"/>
  <c r="J242" i="3"/>
  <c r="I242" i="3"/>
  <c r="L242" i="3" s="1"/>
  <c r="AJ241" i="3"/>
  <c r="AK241" i="3" s="1"/>
  <c r="M241" i="3"/>
  <c r="N241" i="3" s="1"/>
  <c r="O241" i="3" s="1"/>
  <c r="P241" i="3" s="1"/>
  <c r="Q241" i="3" s="1"/>
  <c r="R241" i="3" s="1"/>
  <c r="S241" i="3" s="1"/>
  <c r="I241" i="3"/>
  <c r="L241" i="3" s="1"/>
  <c r="AJ240" i="3"/>
  <c r="AK240" i="3" s="1"/>
  <c r="I240" i="3"/>
  <c r="AJ239" i="3"/>
  <c r="AK239" i="3" s="1"/>
  <c r="M239" i="3"/>
  <c r="N239" i="3" s="1"/>
  <c r="O239" i="3" s="1"/>
  <c r="P239" i="3" s="1"/>
  <c r="Q239" i="3" s="1"/>
  <c r="R239" i="3" s="1"/>
  <c r="S239" i="3" s="1"/>
  <c r="L239" i="3"/>
  <c r="I239" i="3"/>
  <c r="K239" i="3" s="1"/>
  <c r="AJ238" i="3"/>
  <c r="AK238" i="3" s="1"/>
  <c r="M238" i="3"/>
  <c r="N238" i="3" s="1"/>
  <c r="O238" i="3" s="1"/>
  <c r="P238" i="3" s="1"/>
  <c r="Q238" i="3" s="1"/>
  <c r="R238" i="3" s="1"/>
  <c r="S238" i="3" s="1"/>
  <c r="I238" i="3"/>
  <c r="L238" i="3" s="1"/>
  <c r="AJ237" i="3"/>
  <c r="AK237" i="3" s="1"/>
  <c r="K237" i="3"/>
  <c r="J237" i="3"/>
  <c r="I237" i="3"/>
  <c r="L237" i="3" s="1"/>
  <c r="AJ236" i="3"/>
  <c r="AK236" i="3" s="1"/>
  <c r="I236" i="3"/>
  <c r="AJ235" i="3"/>
  <c r="AK235" i="3" s="1"/>
  <c r="I235" i="3"/>
  <c r="AJ234" i="3"/>
  <c r="AK234" i="3" s="1"/>
  <c r="I234" i="3"/>
  <c r="L234" i="3" s="1"/>
  <c r="AJ233" i="3"/>
  <c r="AK233" i="3" s="1"/>
  <c r="I233" i="3"/>
  <c r="AJ232" i="3"/>
  <c r="AK232" i="3" s="1"/>
  <c r="I232" i="3"/>
  <c r="AJ231" i="3"/>
  <c r="AK231" i="3" s="1"/>
  <c r="I231" i="3"/>
  <c r="L231" i="3" s="1"/>
  <c r="AJ230" i="3"/>
  <c r="AK230" i="3" s="1"/>
  <c r="I230" i="3"/>
  <c r="L230" i="3" s="1"/>
  <c r="AJ229" i="3"/>
  <c r="AK229" i="3" s="1"/>
  <c r="I229" i="3"/>
  <c r="AJ228" i="3"/>
  <c r="AK228" i="3" s="1"/>
  <c r="I228" i="3"/>
  <c r="AJ227" i="3"/>
  <c r="AK227" i="3" s="1"/>
  <c r="I227" i="3"/>
  <c r="M227" i="3" s="1"/>
  <c r="N227" i="3" s="1"/>
  <c r="O227" i="3" s="1"/>
  <c r="P227" i="3" s="1"/>
  <c r="Q227" i="3" s="1"/>
  <c r="R227" i="3" s="1"/>
  <c r="S227" i="3" s="1"/>
  <c r="AJ226" i="3"/>
  <c r="AK226" i="3" s="1"/>
  <c r="T226" i="3"/>
  <c r="U226" i="3" s="1"/>
  <c r="V226" i="3" s="1"/>
  <c r="W226" i="3" s="1"/>
  <c r="X226" i="3" s="1"/>
  <c r="Y226" i="3" s="1"/>
  <c r="Z226" i="3" s="1"/>
  <c r="AA226" i="3" s="1"/>
  <c r="AB226" i="3" s="1"/>
  <c r="AC226" i="3" s="1"/>
  <c r="I226" i="3"/>
  <c r="L226" i="3" s="1"/>
  <c r="AJ225" i="3"/>
  <c r="AK225" i="3" s="1"/>
  <c r="I225" i="3"/>
  <c r="AJ224" i="3"/>
  <c r="AK224" i="3" s="1"/>
  <c r="I224" i="3"/>
  <c r="AJ223" i="3"/>
  <c r="AK223" i="3" s="1"/>
  <c r="I223" i="3"/>
  <c r="T223" i="3" s="1"/>
  <c r="U223" i="3" s="1"/>
  <c r="V223" i="3" s="1"/>
  <c r="W223" i="3" s="1"/>
  <c r="X223" i="3" s="1"/>
  <c r="Y223" i="3" s="1"/>
  <c r="Z223" i="3" s="1"/>
  <c r="AA223" i="3" s="1"/>
  <c r="AB223" i="3" s="1"/>
  <c r="AC223" i="3" s="1"/>
  <c r="AJ222" i="3"/>
  <c r="AK222" i="3" s="1"/>
  <c r="T222" i="3"/>
  <c r="U222" i="3" s="1"/>
  <c r="V222" i="3" s="1"/>
  <c r="W222" i="3" s="1"/>
  <c r="X222" i="3" s="1"/>
  <c r="Y222" i="3" s="1"/>
  <c r="Z222" i="3" s="1"/>
  <c r="AA222" i="3" s="1"/>
  <c r="AB222" i="3" s="1"/>
  <c r="AC222" i="3" s="1"/>
  <c r="I222" i="3"/>
  <c r="L222" i="3" s="1"/>
  <c r="AK221" i="3"/>
  <c r="AJ221" i="3"/>
  <c r="I221" i="3"/>
  <c r="L221" i="3" s="1"/>
  <c r="AJ220" i="3"/>
  <c r="AK220" i="3" s="1"/>
  <c r="I220" i="3"/>
  <c r="AJ219" i="3"/>
  <c r="AK219" i="3" s="1"/>
  <c r="M219" i="3"/>
  <c r="N219" i="3" s="1"/>
  <c r="O219" i="3" s="1"/>
  <c r="P219" i="3" s="1"/>
  <c r="Q219" i="3" s="1"/>
  <c r="R219" i="3" s="1"/>
  <c r="S219" i="3" s="1"/>
  <c r="I219" i="3"/>
  <c r="T219" i="3" s="1"/>
  <c r="U219" i="3" s="1"/>
  <c r="V219" i="3" s="1"/>
  <c r="W219" i="3" s="1"/>
  <c r="X219" i="3" s="1"/>
  <c r="Y219" i="3" s="1"/>
  <c r="Z219" i="3" s="1"/>
  <c r="AA219" i="3" s="1"/>
  <c r="AB219" i="3" s="1"/>
  <c r="AC219" i="3" s="1"/>
  <c r="AJ218" i="3"/>
  <c r="AK218" i="3" s="1"/>
  <c r="M218" i="3"/>
  <c r="N218" i="3" s="1"/>
  <c r="O218" i="3" s="1"/>
  <c r="P218" i="3" s="1"/>
  <c r="Q218" i="3" s="1"/>
  <c r="R218" i="3" s="1"/>
  <c r="S218" i="3" s="1"/>
  <c r="K218" i="3"/>
  <c r="I218" i="3"/>
  <c r="L218" i="3" s="1"/>
  <c r="AJ217" i="3"/>
  <c r="AK217" i="3" s="1"/>
  <c r="I217" i="3"/>
  <c r="L217" i="3" s="1"/>
  <c r="AJ216" i="3"/>
  <c r="AK216" i="3" s="1"/>
  <c r="I216" i="3"/>
  <c r="AJ215" i="3"/>
  <c r="AK215" i="3" s="1"/>
  <c r="I215" i="3"/>
  <c r="T215" i="3" s="1"/>
  <c r="U215" i="3" s="1"/>
  <c r="V215" i="3" s="1"/>
  <c r="W215" i="3" s="1"/>
  <c r="X215" i="3" s="1"/>
  <c r="Y215" i="3" s="1"/>
  <c r="Z215" i="3" s="1"/>
  <c r="AA215" i="3" s="1"/>
  <c r="AB215" i="3" s="1"/>
  <c r="AC215" i="3" s="1"/>
  <c r="AJ214" i="3"/>
  <c r="AK214" i="3" s="1"/>
  <c r="I214" i="3"/>
  <c r="L214" i="3" s="1"/>
  <c r="AK213" i="3"/>
  <c r="AJ213" i="3"/>
  <c r="I213" i="3"/>
  <c r="L213" i="3" s="1"/>
  <c r="AJ212" i="3"/>
  <c r="I212" i="3"/>
  <c r="AJ211" i="3"/>
  <c r="AK211" i="3" s="1"/>
  <c r="K211" i="3"/>
  <c r="I211" i="3"/>
  <c r="T211" i="3" s="1"/>
  <c r="U211" i="3" s="1"/>
  <c r="V211" i="3" s="1"/>
  <c r="W211" i="3" s="1"/>
  <c r="X211" i="3" s="1"/>
  <c r="Y211" i="3" s="1"/>
  <c r="Z211" i="3" s="1"/>
  <c r="AA211" i="3" s="1"/>
  <c r="AB211" i="3" s="1"/>
  <c r="AC211" i="3" s="1"/>
  <c r="AJ210" i="3"/>
  <c r="AK210" i="3" s="1"/>
  <c r="I210" i="3"/>
  <c r="L210" i="3" s="1"/>
  <c r="AJ209" i="3"/>
  <c r="AK209" i="3" s="1"/>
  <c r="I209" i="3"/>
  <c r="L209" i="3" s="1"/>
  <c r="AJ208" i="3"/>
  <c r="AK208" i="3" s="1"/>
  <c r="I208" i="3"/>
  <c r="AJ207" i="3"/>
  <c r="AK207" i="3" s="1"/>
  <c r="I207" i="3"/>
  <c r="AJ206" i="3"/>
  <c r="AK206" i="3" s="1"/>
  <c r="I206" i="3"/>
  <c r="L206" i="3" s="1"/>
  <c r="AJ205" i="3"/>
  <c r="AK205" i="3" s="1"/>
  <c r="I205" i="3"/>
  <c r="L205" i="3" s="1"/>
  <c r="AJ204" i="3"/>
  <c r="AK204" i="3" s="1"/>
  <c r="I204" i="3"/>
  <c r="AJ203" i="3"/>
  <c r="AK203" i="3" s="1"/>
  <c r="M203" i="3"/>
  <c r="N203" i="3" s="1"/>
  <c r="O203" i="3" s="1"/>
  <c r="P203" i="3" s="1"/>
  <c r="Q203" i="3" s="1"/>
  <c r="R203" i="3" s="1"/>
  <c r="S203" i="3" s="1"/>
  <c r="I203" i="3"/>
  <c r="T203" i="3" s="1"/>
  <c r="U203" i="3" s="1"/>
  <c r="V203" i="3" s="1"/>
  <c r="W203" i="3" s="1"/>
  <c r="X203" i="3" s="1"/>
  <c r="Y203" i="3" s="1"/>
  <c r="Z203" i="3" s="1"/>
  <c r="AA203" i="3" s="1"/>
  <c r="AB203" i="3" s="1"/>
  <c r="AC203" i="3" s="1"/>
  <c r="AJ202" i="3"/>
  <c r="AK202" i="3" s="1"/>
  <c r="I202" i="3"/>
  <c r="L202" i="3" s="1"/>
  <c r="AJ201" i="3"/>
  <c r="AK201" i="3" s="1"/>
  <c r="I201" i="3"/>
  <c r="L201" i="3" s="1"/>
  <c r="AJ200" i="3"/>
  <c r="AK200" i="3" s="1"/>
  <c r="I200" i="3"/>
  <c r="AJ199" i="3"/>
  <c r="AK199" i="3" s="1"/>
  <c r="I199" i="3"/>
  <c r="T199" i="3" s="1"/>
  <c r="U199" i="3" s="1"/>
  <c r="V199" i="3" s="1"/>
  <c r="W199" i="3" s="1"/>
  <c r="X199" i="3" s="1"/>
  <c r="Y199" i="3" s="1"/>
  <c r="Z199" i="3" s="1"/>
  <c r="AA199" i="3" s="1"/>
  <c r="AB199" i="3" s="1"/>
  <c r="AC199" i="3" s="1"/>
  <c r="AJ198" i="3"/>
  <c r="AK198" i="3" s="1"/>
  <c r="J198" i="3"/>
  <c r="I198" i="3"/>
  <c r="L198" i="3" s="1"/>
  <c r="AJ197" i="3"/>
  <c r="AK197" i="3" s="1"/>
  <c r="M197" i="3"/>
  <c r="N197" i="3" s="1"/>
  <c r="O197" i="3" s="1"/>
  <c r="P197" i="3" s="1"/>
  <c r="Q197" i="3" s="1"/>
  <c r="R197" i="3" s="1"/>
  <c r="S197" i="3" s="1"/>
  <c r="I197" i="3"/>
  <c r="L197" i="3" s="1"/>
  <c r="AJ196" i="3"/>
  <c r="AK196" i="3" s="1"/>
  <c r="I196" i="3"/>
  <c r="AJ195" i="3"/>
  <c r="AK195" i="3" s="1"/>
  <c r="J195" i="3"/>
  <c r="I195" i="3"/>
  <c r="T195" i="3" s="1"/>
  <c r="U195" i="3" s="1"/>
  <c r="V195" i="3" s="1"/>
  <c r="W195" i="3" s="1"/>
  <c r="X195" i="3" s="1"/>
  <c r="Y195" i="3" s="1"/>
  <c r="Z195" i="3" s="1"/>
  <c r="AA195" i="3" s="1"/>
  <c r="AB195" i="3" s="1"/>
  <c r="AC195" i="3" s="1"/>
  <c r="AJ194" i="3"/>
  <c r="AK194" i="3" s="1"/>
  <c r="T194" i="3"/>
  <c r="U194" i="3" s="1"/>
  <c r="V194" i="3" s="1"/>
  <c r="W194" i="3" s="1"/>
  <c r="X194" i="3" s="1"/>
  <c r="Y194" i="3" s="1"/>
  <c r="Z194" i="3" s="1"/>
  <c r="AA194" i="3" s="1"/>
  <c r="AB194" i="3" s="1"/>
  <c r="AC194" i="3" s="1"/>
  <c r="I194" i="3"/>
  <c r="L194" i="3" s="1"/>
  <c r="AJ193" i="3"/>
  <c r="AK193" i="3" s="1"/>
  <c r="J193" i="3"/>
  <c r="I193" i="3"/>
  <c r="L193" i="3" s="1"/>
  <c r="AJ192" i="3"/>
  <c r="AK192" i="3" s="1"/>
  <c r="I192" i="3"/>
  <c r="AJ191" i="3"/>
  <c r="AK191" i="3" s="1"/>
  <c r="I191" i="3"/>
  <c r="AJ190" i="3"/>
  <c r="AK190" i="3" s="1"/>
  <c r="I190" i="3"/>
  <c r="L190" i="3" s="1"/>
  <c r="AJ189" i="3"/>
  <c r="AK189" i="3" s="1"/>
  <c r="I189" i="3"/>
  <c r="AJ188" i="3"/>
  <c r="AK188" i="3" s="1"/>
  <c r="I188" i="3"/>
  <c r="AJ187" i="3"/>
  <c r="AK187" i="3" s="1"/>
  <c r="I187" i="3"/>
  <c r="T187" i="3" s="1"/>
  <c r="U187" i="3" s="1"/>
  <c r="V187" i="3" s="1"/>
  <c r="W187" i="3" s="1"/>
  <c r="X187" i="3" s="1"/>
  <c r="Y187" i="3" s="1"/>
  <c r="Z187" i="3" s="1"/>
  <c r="AA187" i="3" s="1"/>
  <c r="AB187" i="3" s="1"/>
  <c r="AC187" i="3" s="1"/>
  <c r="AJ186" i="3"/>
  <c r="M186" i="3"/>
  <c r="N186" i="3" s="1"/>
  <c r="O186" i="3" s="1"/>
  <c r="P186" i="3" s="1"/>
  <c r="Q186" i="3" s="1"/>
  <c r="R186" i="3" s="1"/>
  <c r="S186" i="3" s="1"/>
  <c r="J186" i="3"/>
  <c r="I186" i="3"/>
  <c r="L186" i="3" s="1"/>
  <c r="AJ185" i="3"/>
  <c r="AK185" i="3" s="1"/>
  <c r="M185" i="3"/>
  <c r="N185" i="3" s="1"/>
  <c r="O185" i="3" s="1"/>
  <c r="P185" i="3" s="1"/>
  <c r="Q185" i="3" s="1"/>
  <c r="R185" i="3" s="1"/>
  <c r="S185" i="3" s="1"/>
  <c r="J185" i="3"/>
  <c r="I185" i="3"/>
  <c r="L185" i="3" s="1"/>
  <c r="AJ184" i="3"/>
  <c r="AK184" i="3" s="1"/>
  <c r="I184" i="3"/>
  <c r="AJ183" i="3"/>
  <c r="AK183" i="3" s="1"/>
  <c r="I183" i="3"/>
  <c r="T183" i="3" s="1"/>
  <c r="U183" i="3" s="1"/>
  <c r="V183" i="3" s="1"/>
  <c r="W183" i="3" s="1"/>
  <c r="X183" i="3" s="1"/>
  <c r="Y183" i="3" s="1"/>
  <c r="Z183" i="3" s="1"/>
  <c r="AA183" i="3" s="1"/>
  <c r="AB183" i="3" s="1"/>
  <c r="AC183" i="3" s="1"/>
  <c r="AJ182" i="3"/>
  <c r="AK182" i="3" s="1"/>
  <c r="J182" i="3"/>
  <c r="I182" i="3"/>
  <c r="L182" i="3" s="1"/>
  <c r="AJ181" i="3"/>
  <c r="AK181" i="3" s="1"/>
  <c r="J181" i="3"/>
  <c r="I181" i="3"/>
  <c r="L181" i="3" s="1"/>
  <c r="AJ180" i="3"/>
  <c r="AK180" i="3" s="1"/>
  <c r="I180" i="3"/>
  <c r="AJ179" i="3"/>
  <c r="AK179" i="3" s="1"/>
  <c r="K179" i="3"/>
  <c r="J179" i="3"/>
  <c r="I179" i="3"/>
  <c r="T179" i="3" s="1"/>
  <c r="U179" i="3" s="1"/>
  <c r="V179" i="3" s="1"/>
  <c r="W179" i="3" s="1"/>
  <c r="X179" i="3" s="1"/>
  <c r="Y179" i="3" s="1"/>
  <c r="Z179" i="3" s="1"/>
  <c r="AA179" i="3" s="1"/>
  <c r="AB179" i="3" s="1"/>
  <c r="AC179" i="3" s="1"/>
  <c r="AJ178" i="3"/>
  <c r="AK178" i="3" s="1"/>
  <c r="I178" i="3"/>
  <c r="L178" i="3" s="1"/>
  <c r="AJ177" i="3"/>
  <c r="AK177" i="3" s="1"/>
  <c r="I177" i="3"/>
  <c r="L177" i="3" s="1"/>
  <c r="AJ176" i="3"/>
  <c r="AK176" i="3" s="1"/>
  <c r="I176" i="3"/>
  <c r="AJ175" i="3"/>
  <c r="AK175" i="3" s="1"/>
  <c r="K175" i="3"/>
  <c r="I175" i="3"/>
  <c r="T175" i="3" s="1"/>
  <c r="U175" i="3" s="1"/>
  <c r="V175" i="3" s="1"/>
  <c r="W175" i="3" s="1"/>
  <c r="X175" i="3" s="1"/>
  <c r="Y175" i="3" s="1"/>
  <c r="Z175" i="3" s="1"/>
  <c r="AA175" i="3" s="1"/>
  <c r="AB175" i="3" s="1"/>
  <c r="AC175" i="3" s="1"/>
  <c r="AJ174" i="3"/>
  <c r="AK174" i="3" s="1"/>
  <c r="I174" i="3"/>
  <c r="L174" i="3" s="1"/>
  <c r="AJ173" i="3"/>
  <c r="AK173" i="3" s="1"/>
  <c r="M173" i="3"/>
  <c r="N173" i="3" s="1"/>
  <c r="O173" i="3" s="1"/>
  <c r="P173" i="3" s="1"/>
  <c r="Q173" i="3" s="1"/>
  <c r="R173" i="3" s="1"/>
  <c r="S173" i="3" s="1"/>
  <c r="I173" i="3"/>
  <c r="L173" i="3" s="1"/>
  <c r="AJ172" i="3"/>
  <c r="AK172" i="3" s="1"/>
  <c r="I172" i="3"/>
  <c r="AJ171" i="3"/>
  <c r="AK171" i="3" s="1"/>
  <c r="I171" i="3"/>
  <c r="T171" i="3" s="1"/>
  <c r="U171" i="3" s="1"/>
  <c r="V171" i="3" s="1"/>
  <c r="W171" i="3" s="1"/>
  <c r="X171" i="3" s="1"/>
  <c r="Y171" i="3" s="1"/>
  <c r="Z171" i="3" s="1"/>
  <c r="AA171" i="3" s="1"/>
  <c r="AB171" i="3" s="1"/>
  <c r="AC171" i="3" s="1"/>
  <c r="AJ170" i="3"/>
  <c r="AK170" i="3" s="1"/>
  <c r="I170" i="3"/>
  <c r="L170" i="3" s="1"/>
  <c r="AJ169" i="3"/>
  <c r="AK169" i="3" s="1"/>
  <c r="J169" i="3"/>
  <c r="I169" i="3"/>
  <c r="L169" i="3" s="1"/>
  <c r="AJ168" i="3"/>
  <c r="AK168" i="3" s="1"/>
  <c r="I168" i="3"/>
  <c r="AJ167" i="3"/>
  <c r="AK167" i="3" s="1"/>
  <c r="I167" i="3"/>
  <c r="T167" i="3" s="1"/>
  <c r="U167" i="3" s="1"/>
  <c r="V167" i="3" s="1"/>
  <c r="W167" i="3" s="1"/>
  <c r="X167" i="3" s="1"/>
  <c r="Y167" i="3" s="1"/>
  <c r="Z167" i="3" s="1"/>
  <c r="AA167" i="3" s="1"/>
  <c r="AB167" i="3" s="1"/>
  <c r="AC167" i="3" s="1"/>
  <c r="AJ166" i="3"/>
  <c r="AK166" i="3" s="1"/>
  <c r="I166" i="3"/>
  <c r="L166" i="3" s="1"/>
  <c r="AJ165" i="3"/>
  <c r="AK165" i="3" s="1"/>
  <c r="M165" i="3"/>
  <c r="N165" i="3" s="1"/>
  <c r="O165" i="3" s="1"/>
  <c r="P165" i="3" s="1"/>
  <c r="Q165" i="3" s="1"/>
  <c r="R165" i="3" s="1"/>
  <c r="S165" i="3" s="1"/>
  <c r="I165" i="3"/>
  <c r="L165" i="3" s="1"/>
  <c r="AJ164" i="3"/>
  <c r="AK164" i="3" s="1"/>
  <c r="I164" i="3"/>
  <c r="AJ163" i="3"/>
  <c r="AK163" i="3" s="1"/>
  <c r="J163" i="3"/>
  <c r="I163" i="3"/>
  <c r="M163" i="3" s="1"/>
  <c r="N163" i="3" s="1"/>
  <c r="O163" i="3" s="1"/>
  <c r="P163" i="3" s="1"/>
  <c r="Q163" i="3" s="1"/>
  <c r="R163" i="3" s="1"/>
  <c r="S163" i="3" s="1"/>
  <c r="AJ162" i="3"/>
  <c r="AK162" i="3" s="1"/>
  <c r="T162" i="3"/>
  <c r="U162" i="3" s="1"/>
  <c r="V162" i="3" s="1"/>
  <c r="W162" i="3" s="1"/>
  <c r="X162" i="3" s="1"/>
  <c r="Y162" i="3" s="1"/>
  <c r="Z162" i="3" s="1"/>
  <c r="AA162" i="3" s="1"/>
  <c r="AB162" i="3" s="1"/>
  <c r="AC162" i="3" s="1"/>
  <c r="I162" i="3"/>
  <c r="L162" i="3" s="1"/>
  <c r="AJ161" i="3"/>
  <c r="AK161" i="3" s="1"/>
  <c r="I161" i="3"/>
  <c r="L161" i="3" s="1"/>
  <c r="AJ160" i="3"/>
  <c r="AK160" i="3" s="1"/>
  <c r="I160" i="3"/>
  <c r="AJ159" i="3"/>
  <c r="AK159" i="3" s="1"/>
  <c r="J159" i="3"/>
  <c r="I159" i="3"/>
  <c r="T159" i="3" s="1"/>
  <c r="U159" i="3" s="1"/>
  <c r="V159" i="3" s="1"/>
  <c r="W159" i="3" s="1"/>
  <c r="X159" i="3" s="1"/>
  <c r="Y159" i="3" s="1"/>
  <c r="Z159" i="3" s="1"/>
  <c r="AA159" i="3" s="1"/>
  <c r="AB159" i="3" s="1"/>
  <c r="AC159" i="3" s="1"/>
  <c r="AJ158" i="3"/>
  <c r="AK158" i="3" s="1"/>
  <c r="J158" i="3"/>
  <c r="I158" i="3"/>
  <c r="L158" i="3" s="1"/>
  <c r="AJ157" i="3"/>
  <c r="AK157" i="3" s="1"/>
  <c r="J157" i="3"/>
  <c r="I157" i="3"/>
  <c r="L157" i="3" s="1"/>
  <c r="AJ156" i="3"/>
  <c r="AK156" i="3" s="1"/>
  <c r="I156" i="3"/>
  <c r="AJ155" i="3"/>
  <c r="AK155" i="3" s="1"/>
  <c r="M155" i="3"/>
  <c r="N155" i="3" s="1"/>
  <c r="O155" i="3" s="1"/>
  <c r="P155" i="3" s="1"/>
  <c r="Q155" i="3" s="1"/>
  <c r="R155" i="3" s="1"/>
  <c r="S155" i="3" s="1"/>
  <c r="I155" i="3"/>
  <c r="T155" i="3" s="1"/>
  <c r="U155" i="3" s="1"/>
  <c r="V155" i="3" s="1"/>
  <c r="W155" i="3" s="1"/>
  <c r="X155" i="3" s="1"/>
  <c r="Y155" i="3" s="1"/>
  <c r="Z155" i="3" s="1"/>
  <c r="AA155" i="3" s="1"/>
  <c r="AB155" i="3" s="1"/>
  <c r="AC155" i="3" s="1"/>
  <c r="AJ154" i="3"/>
  <c r="AK154" i="3" s="1"/>
  <c r="T154" i="3"/>
  <c r="U154" i="3" s="1"/>
  <c r="V154" i="3" s="1"/>
  <c r="W154" i="3" s="1"/>
  <c r="X154" i="3" s="1"/>
  <c r="Y154" i="3" s="1"/>
  <c r="Z154" i="3" s="1"/>
  <c r="AA154" i="3" s="1"/>
  <c r="AB154" i="3" s="1"/>
  <c r="AC154" i="3" s="1"/>
  <c r="J154" i="3"/>
  <c r="I154" i="3"/>
  <c r="L154" i="3" s="1"/>
  <c r="AJ153" i="3"/>
  <c r="AK153" i="3" s="1"/>
  <c r="M153" i="3"/>
  <c r="N153" i="3" s="1"/>
  <c r="O153" i="3" s="1"/>
  <c r="P153" i="3" s="1"/>
  <c r="Q153" i="3" s="1"/>
  <c r="R153" i="3" s="1"/>
  <c r="S153" i="3" s="1"/>
  <c r="K153" i="3"/>
  <c r="I153" i="3"/>
  <c r="L153" i="3" s="1"/>
  <c r="AJ152" i="3"/>
  <c r="AK152" i="3" s="1"/>
  <c r="I152" i="3"/>
  <c r="AJ151" i="3"/>
  <c r="AK151" i="3" s="1"/>
  <c r="I151" i="3"/>
  <c r="T151" i="3" s="1"/>
  <c r="U151" i="3" s="1"/>
  <c r="V151" i="3" s="1"/>
  <c r="W151" i="3" s="1"/>
  <c r="X151" i="3" s="1"/>
  <c r="Y151" i="3" s="1"/>
  <c r="Z151" i="3" s="1"/>
  <c r="AA151" i="3" s="1"/>
  <c r="AB151" i="3" s="1"/>
  <c r="AC151" i="3" s="1"/>
  <c r="AJ150" i="3"/>
  <c r="AK150" i="3" s="1"/>
  <c r="I150" i="3"/>
  <c r="L150" i="3" s="1"/>
  <c r="AK149" i="3"/>
  <c r="AJ149" i="3"/>
  <c r="K149" i="3"/>
  <c r="I149" i="3"/>
  <c r="L149" i="3" s="1"/>
  <c r="AJ148" i="3"/>
  <c r="AK148" i="3" s="1"/>
  <c r="I148" i="3"/>
  <c r="AJ147" i="3"/>
  <c r="AK147" i="3" s="1"/>
  <c r="L147" i="3"/>
  <c r="I147" i="3"/>
  <c r="T147" i="3" s="1"/>
  <c r="U147" i="3" s="1"/>
  <c r="V147" i="3" s="1"/>
  <c r="W147" i="3" s="1"/>
  <c r="X147" i="3" s="1"/>
  <c r="Y147" i="3" s="1"/>
  <c r="Z147" i="3" s="1"/>
  <c r="AA147" i="3" s="1"/>
  <c r="AB147" i="3" s="1"/>
  <c r="AC147" i="3" s="1"/>
  <c r="AJ146" i="3"/>
  <c r="AK146" i="3" s="1"/>
  <c r="I146" i="3"/>
  <c r="L146" i="3" s="1"/>
  <c r="AK145" i="3"/>
  <c r="AJ145" i="3"/>
  <c r="I145" i="3"/>
  <c r="AJ144" i="3"/>
  <c r="AK144" i="3" s="1"/>
  <c r="I144" i="3"/>
  <c r="AJ143" i="3"/>
  <c r="AK143" i="3" s="1"/>
  <c r="L143" i="3"/>
  <c r="J143" i="3"/>
  <c r="I143" i="3"/>
  <c r="T143" i="3" s="1"/>
  <c r="U143" i="3" s="1"/>
  <c r="V143" i="3" s="1"/>
  <c r="W143" i="3" s="1"/>
  <c r="X143" i="3" s="1"/>
  <c r="Y143" i="3" s="1"/>
  <c r="Z143" i="3" s="1"/>
  <c r="AA143" i="3" s="1"/>
  <c r="AB143" i="3" s="1"/>
  <c r="AC143" i="3" s="1"/>
  <c r="AJ142" i="3"/>
  <c r="AK142" i="3" s="1"/>
  <c r="Y142" i="3"/>
  <c r="Z142" i="3" s="1"/>
  <c r="AA142" i="3" s="1"/>
  <c r="AB142" i="3" s="1"/>
  <c r="AC142" i="3" s="1"/>
  <c r="T142" i="3"/>
  <c r="U142" i="3" s="1"/>
  <c r="V142" i="3" s="1"/>
  <c r="W142" i="3" s="1"/>
  <c r="X142" i="3" s="1"/>
  <c r="I142" i="3"/>
  <c r="L142" i="3" s="1"/>
  <c r="AK141" i="3"/>
  <c r="AJ141" i="3"/>
  <c r="M141" i="3"/>
  <c r="N141" i="3" s="1"/>
  <c r="O141" i="3" s="1"/>
  <c r="P141" i="3" s="1"/>
  <c r="Q141" i="3" s="1"/>
  <c r="R141" i="3" s="1"/>
  <c r="S141" i="3" s="1"/>
  <c r="K141" i="3"/>
  <c r="J141" i="3"/>
  <c r="I141" i="3"/>
  <c r="L141" i="3" s="1"/>
  <c r="AJ140" i="3"/>
  <c r="AK140" i="3" s="1"/>
  <c r="I140" i="3"/>
  <c r="AJ139" i="3"/>
  <c r="AK139" i="3" s="1"/>
  <c r="I139" i="3"/>
  <c r="T139" i="3" s="1"/>
  <c r="U139" i="3" s="1"/>
  <c r="V139" i="3" s="1"/>
  <c r="W139" i="3" s="1"/>
  <c r="X139" i="3" s="1"/>
  <c r="Y139" i="3" s="1"/>
  <c r="Z139" i="3" s="1"/>
  <c r="AA139" i="3" s="1"/>
  <c r="AB139" i="3" s="1"/>
  <c r="AC139" i="3" s="1"/>
  <c r="AJ138" i="3"/>
  <c r="AK138" i="3" s="1"/>
  <c r="T138" i="3"/>
  <c r="U138" i="3" s="1"/>
  <c r="V138" i="3" s="1"/>
  <c r="W138" i="3" s="1"/>
  <c r="X138" i="3" s="1"/>
  <c r="Y138" i="3" s="1"/>
  <c r="Z138" i="3" s="1"/>
  <c r="AA138" i="3" s="1"/>
  <c r="AB138" i="3" s="1"/>
  <c r="AC138" i="3" s="1"/>
  <c r="J138" i="3"/>
  <c r="I138" i="3"/>
  <c r="L138" i="3" s="1"/>
  <c r="AK137" i="3"/>
  <c r="AJ137" i="3"/>
  <c r="M137" i="3"/>
  <c r="N137" i="3" s="1"/>
  <c r="O137" i="3" s="1"/>
  <c r="P137" i="3" s="1"/>
  <c r="Q137" i="3" s="1"/>
  <c r="R137" i="3" s="1"/>
  <c r="S137" i="3" s="1"/>
  <c r="I137" i="3"/>
  <c r="L137" i="3" s="1"/>
  <c r="AJ136" i="3"/>
  <c r="AK136" i="3" s="1"/>
  <c r="I136" i="3"/>
  <c r="AJ135" i="3"/>
  <c r="AK135" i="3" s="1"/>
  <c r="I135" i="3"/>
  <c r="T135" i="3" s="1"/>
  <c r="U135" i="3" s="1"/>
  <c r="V135" i="3" s="1"/>
  <c r="W135" i="3" s="1"/>
  <c r="X135" i="3" s="1"/>
  <c r="Y135" i="3" s="1"/>
  <c r="Z135" i="3" s="1"/>
  <c r="AA135" i="3" s="1"/>
  <c r="AB135" i="3" s="1"/>
  <c r="AC135" i="3" s="1"/>
  <c r="AJ134" i="3"/>
  <c r="AK134" i="3" s="1"/>
  <c r="J134" i="3"/>
  <c r="I134" i="3"/>
  <c r="L134" i="3" s="1"/>
  <c r="AJ133" i="3"/>
  <c r="AK133" i="3" s="1"/>
  <c r="I133" i="3"/>
  <c r="L133" i="3" s="1"/>
  <c r="AJ132" i="3"/>
  <c r="AK132" i="3" s="1"/>
  <c r="I132" i="3"/>
  <c r="AJ131" i="3"/>
  <c r="AK131" i="3" s="1"/>
  <c r="L131" i="3"/>
  <c r="I131" i="3"/>
  <c r="T131" i="3" s="1"/>
  <c r="U131" i="3" s="1"/>
  <c r="V131" i="3" s="1"/>
  <c r="W131" i="3" s="1"/>
  <c r="X131" i="3" s="1"/>
  <c r="Y131" i="3" s="1"/>
  <c r="Z131" i="3" s="1"/>
  <c r="AA131" i="3" s="1"/>
  <c r="AB131" i="3" s="1"/>
  <c r="AC131" i="3" s="1"/>
  <c r="AJ130" i="3"/>
  <c r="AK130" i="3" s="1"/>
  <c r="I130" i="3"/>
  <c r="L130" i="3" s="1"/>
  <c r="AJ129" i="3"/>
  <c r="AK129" i="3" s="1"/>
  <c r="M129" i="3"/>
  <c r="N129" i="3" s="1"/>
  <c r="O129" i="3" s="1"/>
  <c r="P129" i="3" s="1"/>
  <c r="Q129" i="3" s="1"/>
  <c r="R129" i="3" s="1"/>
  <c r="S129" i="3" s="1"/>
  <c r="I129" i="3"/>
  <c r="L129" i="3" s="1"/>
  <c r="AJ128" i="3"/>
  <c r="AK128" i="3" s="1"/>
  <c r="I128" i="3"/>
  <c r="AJ127" i="3"/>
  <c r="AK127" i="3" s="1"/>
  <c r="V127" i="3"/>
  <c r="W127" i="3" s="1"/>
  <c r="X127" i="3" s="1"/>
  <c r="Y127" i="3" s="1"/>
  <c r="Z127" i="3" s="1"/>
  <c r="AA127" i="3" s="1"/>
  <c r="AB127" i="3" s="1"/>
  <c r="AC127" i="3" s="1"/>
  <c r="I127" i="3"/>
  <c r="T127" i="3" s="1"/>
  <c r="U127" i="3" s="1"/>
  <c r="AJ126" i="3"/>
  <c r="AK126" i="3" s="1"/>
  <c r="J126" i="3"/>
  <c r="I126" i="3"/>
  <c r="L126" i="3" s="1"/>
  <c r="AJ125" i="3"/>
  <c r="AK125" i="3" s="1"/>
  <c r="I125" i="3"/>
  <c r="L125" i="3" s="1"/>
  <c r="AJ124" i="3"/>
  <c r="AK124" i="3" s="1"/>
  <c r="I124" i="3"/>
  <c r="AJ123" i="3"/>
  <c r="AK123" i="3" s="1"/>
  <c r="I123" i="3"/>
  <c r="T123" i="3" s="1"/>
  <c r="U123" i="3" s="1"/>
  <c r="V123" i="3" s="1"/>
  <c r="W123" i="3" s="1"/>
  <c r="X123" i="3" s="1"/>
  <c r="Y123" i="3" s="1"/>
  <c r="Z123" i="3" s="1"/>
  <c r="AA123" i="3" s="1"/>
  <c r="AB123" i="3" s="1"/>
  <c r="AC123" i="3" s="1"/>
  <c r="AJ122" i="3"/>
  <c r="AK122" i="3" s="1"/>
  <c r="J122" i="3"/>
  <c r="I122" i="3"/>
  <c r="L122" i="3" s="1"/>
  <c r="AJ121" i="3"/>
  <c r="AK121" i="3" s="1"/>
  <c r="K121" i="3"/>
  <c r="J121" i="3"/>
  <c r="I121" i="3"/>
  <c r="L121" i="3" s="1"/>
  <c r="AJ120" i="3"/>
  <c r="AK120" i="3" s="1"/>
  <c r="I120" i="3"/>
  <c r="AJ119" i="3"/>
  <c r="AK119" i="3" s="1"/>
  <c r="M119" i="3"/>
  <c r="N119" i="3" s="1"/>
  <c r="O119" i="3" s="1"/>
  <c r="P119" i="3" s="1"/>
  <c r="Q119" i="3" s="1"/>
  <c r="R119" i="3" s="1"/>
  <c r="S119" i="3" s="1"/>
  <c r="L119" i="3"/>
  <c r="I119" i="3"/>
  <c r="T119" i="3" s="1"/>
  <c r="U119" i="3" s="1"/>
  <c r="V119" i="3" s="1"/>
  <c r="W119" i="3" s="1"/>
  <c r="X119" i="3" s="1"/>
  <c r="Y119" i="3" s="1"/>
  <c r="Z119" i="3" s="1"/>
  <c r="AA119" i="3" s="1"/>
  <c r="AB119" i="3" s="1"/>
  <c r="AC119" i="3" s="1"/>
  <c r="AJ118" i="3"/>
  <c r="M118" i="3"/>
  <c r="N118" i="3" s="1"/>
  <c r="O118" i="3" s="1"/>
  <c r="P118" i="3" s="1"/>
  <c r="Q118" i="3" s="1"/>
  <c r="R118" i="3" s="1"/>
  <c r="S118" i="3" s="1"/>
  <c r="I118" i="3"/>
  <c r="L118" i="3" s="1"/>
  <c r="AJ117" i="3"/>
  <c r="AK117" i="3" s="1"/>
  <c r="M117" i="3"/>
  <c r="N117" i="3" s="1"/>
  <c r="O117" i="3" s="1"/>
  <c r="P117" i="3" s="1"/>
  <c r="Q117" i="3" s="1"/>
  <c r="R117" i="3" s="1"/>
  <c r="S117" i="3" s="1"/>
  <c r="I117" i="3"/>
  <c r="L117" i="3" s="1"/>
  <c r="AJ116" i="3"/>
  <c r="AK116" i="3" s="1"/>
  <c r="I116" i="3"/>
  <c r="AJ115" i="3"/>
  <c r="AK115" i="3" s="1"/>
  <c r="I115" i="3"/>
  <c r="T115" i="3" s="1"/>
  <c r="U115" i="3" s="1"/>
  <c r="V115" i="3" s="1"/>
  <c r="W115" i="3" s="1"/>
  <c r="X115" i="3" s="1"/>
  <c r="Y115" i="3" s="1"/>
  <c r="Z115" i="3" s="1"/>
  <c r="AA115" i="3" s="1"/>
  <c r="AB115" i="3" s="1"/>
  <c r="AC115" i="3" s="1"/>
  <c r="AJ114" i="3"/>
  <c r="AK114" i="3" s="1"/>
  <c r="I114" i="3"/>
  <c r="L114" i="3" s="1"/>
  <c r="AJ113" i="3"/>
  <c r="AK113" i="3" s="1"/>
  <c r="I113" i="3"/>
  <c r="AJ112" i="3"/>
  <c r="AK112" i="3" s="1"/>
  <c r="I112" i="3"/>
  <c r="AJ111" i="3"/>
  <c r="AK111" i="3" s="1"/>
  <c r="V111" i="3"/>
  <c r="W111" i="3" s="1"/>
  <c r="X111" i="3" s="1"/>
  <c r="Y111" i="3" s="1"/>
  <c r="Z111" i="3" s="1"/>
  <c r="AA111" i="3" s="1"/>
  <c r="AB111" i="3" s="1"/>
  <c r="AC111" i="3" s="1"/>
  <c r="L111" i="3"/>
  <c r="I111" i="3"/>
  <c r="T111" i="3" s="1"/>
  <c r="U111" i="3" s="1"/>
  <c r="AJ110" i="3"/>
  <c r="AK110" i="3" s="1"/>
  <c r="T110" i="3"/>
  <c r="U110" i="3" s="1"/>
  <c r="V110" i="3" s="1"/>
  <c r="W110" i="3" s="1"/>
  <c r="X110" i="3" s="1"/>
  <c r="Y110" i="3" s="1"/>
  <c r="Z110" i="3" s="1"/>
  <c r="AA110" i="3" s="1"/>
  <c r="AB110" i="3" s="1"/>
  <c r="AC110" i="3" s="1"/>
  <c r="J110" i="3"/>
  <c r="I110" i="3"/>
  <c r="L110" i="3" s="1"/>
  <c r="AJ109" i="3"/>
  <c r="AK109" i="3" s="1"/>
  <c r="J109" i="3"/>
  <c r="I109" i="3"/>
  <c r="L109" i="3" s="1"/>
  <c r="AJ108" i="3"/>
  <c r="AK108" i="3" s="1"/>
  <c r="I108" i="3"/>
  <c r="AJ107" i="3"/>
  <c r="AK107" i="3" s="1"/>
  <c r="I107" i="3"/>
  <c r="T107" i="3" s="1"/>
  <c r="U107" i="3" s="1"/>
  <c r="V107" i="3" s="1"/>
  <c r="W107" i="3" s="1"/>
  <c r="X107" i="3" s="1"/>
  <c r="Y107" i="3" s="1"/>
  <c r="Z107" i="3" s="1"/>
  <c r="AA107" i="3" s="1"/>
  <c r="AB107" i="3" s="1"/>
  <c r="AC107" i="3" s="1"/>
  <c r="AJ106" i="3"/>
  <c r="AK106" i="3" s="1"/>
  <c r="T106" i="3"/>
  <c r="U106" i="3" s="1"/>
  <c r="V106" i="3" s="1"/>
  <c r="W106" i="3" s="1"/>
  <c r="X106" i="3" s="1"/>
  <c r="Y106" i="3" s="1"/>
  <c r="Z106" i="3" s="1"/>
  <c r="AA106" i="3" s="1"/>
  <c r="AB106" i="3" s="1"/>
  <c r="AC106" i="3" s="1"/>
  <c r="J106" i="3"/>
  <c r="I106" i="3"/>
  <c r="L106" i="3" s="1"/>
  <c r="AJ105" i="3"/>
  <c r="AK105" i="3" s="1"/>
  <c r="I105" i="3"/>
  <c r="L105" i="3" s="1"/>
  <c r="AJ104" i="3"/>
  <c r="AK104" i="3" s="1"/>
  <c r="I104" i="3"/>
  <c r="AJ103" i="3"/>
  <c r="AK103" i="3" s="1"/>
  <c r="I103" i="3"/>
  <c r="T103" i="3" s="1"/>
  <c r="U103" i="3" s="1"/>
  <c r="V103" i="3" s="1"/>
  <c r="W103" i="3" s="1"/>
  <c r="X103" i="3" s="1"/>
  <c r="Y103" i="3" s="1"/>
  <c r="Z103" i="3" s="1"/>
  <c r="AA103" i="3" s="1"/>
  <c r="AB103" i="3" s="1"/>
  <c r="AC103" i="3" s="1"/>
  <c r="AJ102" i="3"/>
  <c r="AK102" i="3" s="1"/>
  <c r="I102" i="3"/>
  <c r="L102" i="3" s="1"/>
  <c r="AK101" i="3"/>
  <c r="AJ101" i="3"/>
  <c r="I101" i="3"/>
  <c r="AJ100" i="3"/>
  <c r="AK100" i="3" s="1"/>
  <c r="I100" i="3"/>
  <c r="AJ99" i="3"/>
  <c r="AK99" i="3" s="1"/>
  <c r="I99" i="3"/>
  <c r="T99" i="3" s="1"/>
  <c r="U99" i="3" s="1"/>
  <c r="V99" i="3" s="1"/>
  <c r="W99" i="3" s="1"/>
  <c r="X99" i="3" s="1"/>
  <c r="Y99" i="3" s="1"/>
  <c r="Z99" i="3" s="1"/>
  <c r="AA99" i="3" s="1"/>
  <c r="AB99" i="3" s="1"/>
  <c r="AC99" i="3" s="1"/>
  <c r="AJ98" i="3"/>
  <c r="AK98" i="3" s="1"/>
  <c r="M98" i="3"/>
  <c r="N98" i="3" s="1"/>
  <c r="O98" i="3" s="1"/>
  <c r="P98" i="3" s="1"/>
  <c r="Q98" i="3" s="1"/>
  <c r="R98" i="3" s="1"/>
  <c r="S98" i="3" s="1"/>
  <c r="I98" i="3"/>
  <c r="L98" i="3" s="1"/>
  <c r="AJ97" i="3"/>
  <c r="AK97" i="3" s="1"/>
  <c r="M97" i="3"/>
  <c r="N97" i="3" s="1"/>
  <c r="O97" i="3" s="1"/>
  <c r="P97" i="3" s="1"/>
  <c r="Q97" i="3" s="1"/>
  <c r="R97" i="3" s="1"/>
  <c r="S97" i="3" s="1"/>
  <c r="I97" i="3"/>
  <c r="L97" i="3" s="1"/>
  <c r="AJ96" i="3"/>
  <c r="AK96" i="3" s="1"/>
  <c r="I96" i="3"/>
  <c r="AJ95" i="3"/>
  <c r="AK95" i="3" s="1"/>
  <c r="V95" i="3"/>
  <c r="W95" i="3" s="1"/>
  <c r="X95" i="3" s="1"/>
  <c r="Y95" i="3" s="1"/>
  <c r="Z95" i="3" s="1"/>
  <c r="AA95" i="3" s="1"/>
  <c r="AB95" i="3" s="1"/>
  <c r="AC95" i="3" s="1"/>
  <c r="I95" i="3"/>
  <c r="T95" i="3" s="1"/>
  <c r="U95" i="3" s="1"/>
  <c r="AJ94" i="3"/>
  <c r="AK94" i="3" s="1"/>
  <c r="I94" i="3"/>
  <c r="L94" i="3" s="1"/>
  <c r="AJ93" i="3"/>
  <c r="AK93" i="3" s="1"/>
  <c r="I93" i="3"/>
  <c r="L93" i="3" s="1"/>
  <c r="AJ92" i="3"/>
  <c r="AK92" i="3" s="1"/>
  <c r="I92" i="3"/>
  <c r="AJ91" i="3"/>
  <c r="AK91" i="3" s="1"/>
  <c r="L91" i="3"/>
  <c r="J91" i="3"/>
  <c r="I91" i="3"/>
  <c r="T91" i="3" s="1"/>
  <c r="U91" i="3" s="1"/>
  <c r="V91" i="3" s="1"/>
  <c r="W91" i="3" s="1"/>
  <c r="X91" i="3" s="1"/>
  <c r="Y91" i="3" s="1"/>
  <c r="Z91" i="3" s="1"/>
  <c r="AA91" i="3" s="1"/>
  <c r="AB91" i="3" s="1"/>
  <c r="AC91" i="3" s="1"/>
  <c r="AJ90" i="3"/>
  <c r="AK90" i="3" s="1"/>
  <c r="I90" i="3"/>
  <c r="L90" i="3" s="1"/>
  <c r="AJ89" i="3"/>
  <c r="AK89" i="3" s="1"/>
  <c r="K89" i="3"/>
  <c r="I89" i="3"/>
  <c r="L89" i="3" s="1"/>
  <c r="AJ88" i="3"/>
  <c r="AK88" i="3" s="1"/>
  <c r="I88" i="3"/>
  <c r="AJ87" i="3"/>
  <c r="AK87" i="3" s="1"/>
  <c r="V87" i="3"/>
  <c r="W87" i="3" s="1"/>
  <c r="X87" i="3" s="1"/>
  <c r="Y87" i="3" s="1"/>
  <c r="Z87" i="3" s="1"/>
  <c r="AA87" i="3" s="1"/>
  <c r="AB87" i="3" s="1"/>
  <c r="AC87" i="3" s="1"/>
  <c r="L87" i="3"/>
  <c r="K87" i="3"/>
  <c r="I87" i="3"/>
  <c r="T87" i="3" s="1"/>
  <c r="U87" i="3" s="1"/>
  <c r="AJ86" i="3"/>
  <c r="AK86" i="3" s="1"/>
  <c r="I86" i="3"/>
  <c r="AJ85" i="3"/>
  <c r="AK85" i="3" s="1"/>
  <c r="I85" i="3"/>
  <c r="AJ84" i="3"/>
  <c r="AK84" i="3" s="1"/>
  <c r="I84" i="3"/>
  <c r="AJ83" i="3"/>
  <c r="AK83" i="3" s="1"/>
  <c r="M83" i="3"/>
  <c r="N83" i="3" s="1"/>
  <c r="O83" i="3" s="1"/>
  <c r="P83" i="3" s="1"/>
  <c r="Q83" i="3" s="1"/>
  <c r="R83" i="3" s="1"/>
  <c r="S83" i="3" s="1"/>
  <c r="L83" i="3"/>
  <c r="J83" i="3"/>
  <c r="I83" i="3"/>
  <c r="T83" i="3" s="1"/>
  <c r="U83" i="3" s="1"/>
  <c r="V83" i="3" s="1"/>
  <c r="W83" i="3" s="1"/>
  <c r="X83" i="3" s="1"/>
  <c r="Y83" i="3" s="1"/>
  <c r="Z83" i="3" s="1"/>
  <c r="AA83" i="3" s="1"/>
  <c r="AB83" i="3" s="1"/>
  <c r="AC83" i="3" s="1"/>
  <c r="AJ82" i="3"/>
  <c r="AK82" i="3" s="1"/>
  <c r="K82" i="3"/>
  <c r="I82" i="3"/>
  <c r="L82" i="3" s="1"/>
  <c r="AJ81" i="3"/>
  <c r="AK81" i="3" s="1"/>
  <c r="I81" i="3"/>
  <c r="AJ80" i="3"/>
  <c r="AK80" i="3" s="1"/>
  <c r="I80" i="3"/>
  <c r="AJ79" i="3"/>
  <c r="K79" i="3"/>
  <c r="I79" i="3"/>
  <c r="T79" i="3" s="1"/>
  <c r="U79" i="3" s="1"/>
  <c r="V79" i="3" s="1"/>
  <c r="W79" i="3" s="1"/>
  <c r="X79" i="3" s="1"/>
  <c r="Y79" i="3" s="1"/>
  <c r="Z79" i="3" s="1"/>
  <c r="AA79" i="3" s="1"/>
  <c r="AB79" i="3" s="1"/>
  <c r="AC79" i="3" s="1"/>
  <c r="AJ78" i="3"/>
  <c r="AK78" i="3" s="1"/>
  <c r="T78" i="3"/>
  <c r="U78" i="3" s="1"/>
  <c r="V78" i="3" s="1"/>
  <c r="W78" i="3" s="1"/>
  <c r="X78" i="3" s="1"/>
  <c r="Y78" i="3" s="1"/>
  <c r="Z78" i="3" s="1"/>
  <c r="AA78" i="3" s="1"/>
  <c r="AB78" i="3" s="1"/>
  <c r="AC78" i="3" s="1"/>
  <c r="M78" i="3"/>
  <c r="N78" i="3" s="1"/>
  <c r="O78" i="3" s="1"/>
  <c r="P78" i="3" s="1"/>
  <c r="Q78" i="3" s="1"/>
  <c r="R78" i="3" s="1"/>
  <c r="S78" i="3" s="1"/>
  <c r="K78" i="3"/>
  <c r="I78" i="3"/>
  <c r="L78" i="3" s="1"/>
  <c r="AJ77" i="3"/>
  <c r="AK77" i="3" s="1"/>
  <c r="M77" i="3"/>
  <c r="N77" i="3" s="1"/>
  <c r="O77" i="3" s="1"/>
  <c r="P77" i="3" s="1"/>
  <c r="Q77" i="3" s="1"/>
  <c r="R77" i="3" s="1"/>
  <c r="S77" i="3" s="1"/>
  <c r="J77" i="3"/>
  <c r="I77" i="3"/>
  <c r="L77" i="3" s="1"/>
  <c r="AJ76" i="3"/>
  <c r="AK76" i="3" s="1"/>
  <c r="I76" i="3"/>
  <c r="AJ75" i="3"/>
  <c r="AK75" i="3" s="1"/>
  <c r="L75" i="3"/>
  <c r="J75" i="3"/>
  <c r="I75" i="3"/>
  <c r="T75" i="3" s="1"/>
  <c r="U75" i="3" s="1"/>
  <c r="V75" i="3" s="1"/>
  <c r="W75" i="3" s="1"/>
  <c r="X75" i="3" s="1"/>
  <c r="Y75" i="3" s="1"/>
  <c r="Z75" i="3" s="1"/>
  <c r="AA75" i="3" s="1"/>
  <c r="AB75" i="3" s="1"/>
  <c r="AC75" i="3" s="1"/>
  <c r="AJ74" i="3"/>
  <c r="AK74" i="3" s="1"/>
  <c r="T74" i="3"/>
  <c r="U74" i="3" s="1"/>
  <c r="V74" i="3" s="1"/>
  <c r="W74" i="3" s="1"/>
  <c r="X74" i="3" s="1"/>
  <c r="Y74" i="3" s="1"/>
  <c r="Z74" i="3" s="1"/>
  <c r="AA74" i="3" s="1"/>
  <c r="AB74" i="3" s="1"/>
  <c r="AC74" i="3" s="1"/>
  <c r="J74" i="3"/>
  <c r="I74" i="3"/>
  <c r="L74" i="3" s="1"/>
  <c r="AJ73" i="3"/>
  <c r="AK73" i="3" s="1"/>
  <c r="M73" i="3"/>
  <c r="N73" i="3" s="1"/>
  <c r="O73" i="3" s="1"/>
  <c r="P73" i="3" s="1"/>
  <c r="Q73" i="3" s="1"/>
  <c r="R73" i="3" s="1"/>
  <c r="S73" i="3" s="1"/>
  <c r="J73" i="3"/>
  <c r="I73" i="3"/>
  <c r="L73" i="3" s="1"/>
  <c r="AJ72" i="3"/>
  <c r="AK72" i="3" s="1"/>
  <c r="I72" i="3"/>
  <c r="AJ71" i="3"/>
  <c r="AK71" i="3" s="1"/>
  <c r="I71" i="3"/>
  <c r="T71" i="3" s="1"/>
  <c r="U71" i="3" s="1"/>
  <c r="V71" i="3" s="1"/>
  <c r="W71" i="3" s="1"/>
  <c r="X71" i="3" s="1"/>
  <c r="Y71" i="3" s="1"/>
  <c r="Z71" i="3" s="1"/>
  <c r="AA71" i="3" s="1"/>
  <c r="AB71" i="3" s="1"/>
  <c r="AC71" i="3" s="1"/>
  <c r="AJ70" i="3"/>
  <c r="AK70" i="3" s="1"/>
  <c r="I70" i="3"/>
  <c r="L70" i="3" s="1"/>
  <c r="AK69" i="3"/>
  <c r="AJ69" i="3"/>
  <c r="I69" i="3"/>
  <c r="T69" i="3" s="1"/>
  <c r="U69" i="3" s="1"/>
  <c r="V69" i="3" s="1"/>
  <c r="W69" i="3" s="1"/>
  <c r="X69" i="3" s="1"/>
  <c r="Y69" i="3" s="1"/>
  <c r="Z69" i="3" s="1"/>
  <c r="AA69" i="3" s="1"/>
  <c r="AB69" i="3" s="1"/>
  <c r="AC69" i="3" s="1"/>
  <c r="AJ68" i="3"/>
  <c r="AK68" i="3" s="1"/>
  <c r="I68" i="3"/>
  <c r="AJ67" i="3"/>
  <c r="AK67" i="3" s="1"/>
  <c r="I67" i="3"/>
  <c r="T67" i="3" s="1"/>
  <c r="U67" i="3" s="1"/>
  <c r="V67" i="3" s="1"/>
  <c r="W67" i="3" s="1"/>
  <c r="X67" i="3" s="1"/>
  <c r="Y67" i="3" s="1"/>
  <c r="Z67" i="3" s="1"/>
  <c r="AA67" i="3" s="1"/>
  <c r="AB67" i="3" s="1"/>
  <c r="AC67" i="3" s="1"/>
  <c r="AJ66" i="3"/>
  <c r="AK66" i="3" s="1"/>
  <c r="M66" i="3"/>
  <c r="N66" i="3" s="1"/>
  <c r="O66" i="3" s="1"/>
  <c r="P66" i="3" s="1"/>
  <c r="Q66" i="3" s="1"/>
  <c r="R66" i="3" s="1"/>
  <c r="S66" i="3" s="1"/>
  <c r="I66" i="3"/>
  <c r="L66" i="3" s="1"/>
  <c r="AJ65" i="3"/>
  <c r="AK65" i="3" s="1"/>
  <c r="M65" i="3"/>
  <c r="N65" i="3" s="1"/>
  <c r="O65" i="3" s="1"/>
  <c r="P65" i="3" s="1"/>
  <c r="Q65" i="3" s="1"/>
  <c r="R65" i="3" s="1"/>
  <c r="S65" i="3" s="1"/>
  <c r="I65" i="3"/>
  <c r="T65" i="3" s="1"/>
  <c r="U65" i="3" s="1"/>
  <c r="V65" i="3" s="1"/>
  <c r="W65" i="3" s="1"/>
  <c r="X65" i="3" s="1"/>
  <c r="Y65" i="3" s="1"/>
  <c r="Z65" i="3" s="1"/>
  <c r="AA65" i="3" s="1"/>
  <c r="AB65" i="3" s="1"/>
  <c r="AC65" i="3" s="1"/>
  <c r="AJ64" i="3"/>
  <c r="AK64" i="3" s="1"/>
  <c r="I64" i="3"/>
  <c r="AJ63" i="3"/>
  <c r="AK63" i="3" s="1"/>
  <c r="L63" i="3"/>
  <c r="I63" i="3"/>
  <c r="T63" i="3" s="1"/>
  <c r="U63" i="3" s="1"/>
  <c r="V63" i="3" s="1"/>
  <c r="W63" i="3" s="1"/>
  <c r="X63" i="3" s="1"/>
  <c r="Y63" i="3" s="1"/>
  <c r="Z63" i="3" s="1"/>
  <c r="AA63" i="3" s="1"/>
  <c r="AB63" i="3" s="1"/>
  <c r="AC63" i="3" s="1"/>
  <c r="AJ62" i="3"/>
  <c r="AK62" i="3" s="1"/>
  <c r="J62" i="3"/>
  <c r="I62" i="3"/>
  <c r="L62" i="3" s="1"/>
  <c r="AJ61" i="3"/>
  <c r="AK61" i="3" s="1"/>
  <c r="I61" i="3"/>
  <c r="L61" i="3" s="1"/>
  <c r="AJ60" i="3"/>
  <c r="AK60" i="3" s="1"/>
  <c r="I60" i="3"/>
  <c r="AJ59" i="3"/>
  <c r="AK59" i="3" s="1"/>
  <c r="L59" i="3"/>
  <c r="I59" i="3"/>
  <c r="T59" i="3" s="1"/>
  <c r="U59" i="3" s="1"/>
  <c r="V59" i="3" s="1"/>
  <c r="W59" i="3" s="1"/>
  <c r="X59" i="3" s="1"/>
  <c r="Y59" i="3" s="1"/>
  <c r="Z59" i="3" s="1"/>
  <c r="AA59" i="3" s="1"/>
  <c r="AB59" i="3" s="1"/>
  <c r="AC59" i="3" s="1"/>
  <c r="AJ58" i="3"/>
  <c r="AK58" i="3" s="1"/>
  <c r="T58" i="3"/>
  <c r="U58" i="3" s="1"/>
  <c r="V58" i="3" s="1"/>
  <c r="W58" i="3" s="1"/>
  <c r="X58" i="3" s="1"/>
  <c r="Y58" i="3" s="1"/>
  <c r="Z58" i="3" s="1"/>
  <c r="AA58" i="3" s="1"/>
  <c r="AB58" i="3" s="1"/>
  <c r="AC58" i="3" s="1"/>
  <c r="J58" i="3"/>
  <c r="I58" i="3"/>
  <c r="L58" i="3" s="1"/>
  <c r="AJ57" i="3"/>
  <c r="AK57" i="3" s="1"/>
  <c r="I57" i="3"/>
  <c r="L57" i="3" s="1"/>
  <c r="AJ56" i="3"/>
  <c r="AK56" i="3" s="1"/>
  <c r="I56" i="3"/>
  <c r="AJ55" i="3"/>
  <c r="AK55" i="3" s="1"/>
  <c r="I55" i="3"/>
  <c r="T55" i="3" s="1"/>
  <c r="U55" i="3" s="1"/>
  <c r="V55" i="3" s="1"/>
  <c r="W55" i="3" s="1"/>
  <c r="X55" i="3" s="1"/>
  <c r="Y55" i="3" s="1"/>
  <c r="Z55" i="3" s="1"/>
  <c r="AA55" i="3" s="1"/>
  <c r="AB55" i="3" s="1"/>
  <c r="AC55" i="3" s="1"/>
  <c r="AJ54" i="3"/>
  <c r="AK54" i="3" s="1"/>
  <c r="I54" i="3"/>
  <c r="L54" i="3" s="1"/>
  <c r="AJ53" i="3"/>
  <c r="AK53" i="3" s="1"/>
  <c r="I53" i="3"/>
  <c r="L53" i="3" s="1"/>
  <c r="AJ52" i="3"/>
  <c r="AK52" i="3" s="1"/>
  <c r="I52" i="3"/>
  <c r="AJ51" i="3"/>
  <c r="AK51" i="3" s="1"/>
  <c r="I51" i="3"/>
  <c r="T51" i="3" s="1"/>
  <c r="U51" i="3" s="1"/>
  <c r="V51" i="3" s="1"/>
  <c r="W51" i="3" s="1"/>
  <c r="X51" i="3" s="1"/>
  <c r="Y51" i="3" s="1"/>
  <c r="Z51" i="3" s="1"/>
  <c r="AA51" i="3" s="1"/>
  <c r="AB51" i="3" s="1"/>
  <c r="AC51" i="3" s="1"/>
  <c r="AJ50" i="3"/>
  <c r="AK50" i="3" s="1"/>
  <c r="I50" i="3"/>
  <c r="L50" i="3" s="1"/>
  <c r="AJ49" i="3"/>
  <c r="AK49" i="3" s="1"/>
  <c r="I49" i="3"/>
  <c r="L49" i="3" s="1"/>
  <c r="AJ48" i="3"/>
  <c r="AK48" i="3" s="1"/>
  <c r="I48" i="3"/>
  <c r="AJ47" i="3"/>
  <c r="AK47" i="3" s="1"/>
  <c r="I47" i="3"/>
  <c r="T47" i="3" s="1"/>
  <c r="U47" i="3" s="1"/>
  <c r="V47" i="3" s="1"/>
  <c r="W47" i="3" s="1"/>
  <c r="X47" i="3" s="1"/>
  <c r="Y47" i="3" s="1"/>
  <c r="Z47" i="3" s="1"/>
  <c r="AA47" i="3" s="1"/>
  <c r="AB47" i="3" s="1"/>
  <c r="AC47" i="3" s="1"/>
  <c r="AJ46" i="3"/>
  <c r="AK46" i="3" s="1"/>
  <c r="I46" i="3"/>
  <c r="L46" i="3" s="1"/>
  <c r="AJ45" i="3"/>
  <c r="AK45" i="3" s="1"/>
  <c r="I45" i="3"/>
  <c r="L45" i="3" s="1"/>
  <c r="AJ44" i="3"/>
  <c r="AK44" i="3" s="1"/>
  <c r="I44" i="3"/>
  <c r="AJ43" i="3"/>
  <c r="AK43" i="3" s="1"/>
  <c r="I43" i="3"/>
  <c r="T43" i="3" s="1"/>
  <c r="U43" i="3" s="1"/>
  <c r="V43" i="3" s="1"/>
  <c r="W43" i="3" s="1"/>
  <c r="X43" i="3" s="1"/>
  <c r="Y43" i="3" s="1"/>
  <c r="Z43" i="3" s="1"/>
  <c r="AA43" i="3" s="1"/>
  <c r="AB43" i="3" s="1"/>
  <c r="AC43" i="3" s="1"/>
  <c r="AJ42" i="3"/>
  <c r="AK42" i="3" s="1"/>
  <c r="M42" i="3"/>
  <c r="N42" i="3" s="1"/>
  <c r="O42" i="3" s="1"/>
  <c r="P42" i="3" s="1"/>
  <c r="Q42" i="3" s="1"/>
  <c r="R42" i="3" s="1"/>
  <c r="S42" i="3" s="1"/>
  <c r="I42" i="3"/>
  <c r="L42" i="3" s="1"/>
  <c r="AJ41" i="3"/>
  <c r="AK41" i="3" s="1"/>
  <c r="I41" i="3"/>
  <c r="L41" i="3" s="1"/>
  <c r="AJ40" i="3"/>
  <c r="AK40" i="3" s="1"/>
  <c r="I40" i="3"/>
  <c r="AJ39" i="3"/>
  <c r="AK39" i="3" s="1"/>
  <c r="I39" i="3"/>
  <c r="T39" i="3" s="1"/>
  <c r="U39" i="3" s="1"/>
  <c r="V39" i="3" s="1"/>
  <c r="W39" i="3" s="1"/>
  <c r="X39" i="3" s="1"/>
  <c r="Y39" i="3" s="1"/>
  <c r="Z39" i="3" s="1"/>
  <c r="AA39" i="3" s="1"/>
  <c r="AB39" i="3" s="1"/>
  <c r="AC39" i="3" s="1"/>
  <c r="AJ38" i="3"/>
  <c r="AK38" i="3" s="1"/>
  <c r="I38" i="3"/>
  <c r="K38" i="3" s="1"/>
  <c r="AJ37" i="3"/>
  <c r="AK37" i="3" s="1"/>
  <c r="M37" i="3"/>
  <c r="N37" i="3" s="1"/>
  <c r="O37" i="3" s="1"/>
  <c r="P37" i="3" s="1"/>
  <c r="Q37" i="3" s="1"/>
  <c r="R37" i="3" s="1"/>
  <c r="S37" i="3" s="1"/>
  <c r="J37" i="3"/>
  <c r="I37" i="3"/>
  <c r="L37" i="3" s="1"/>
  <c r="AJ36" i="3"/>
  <c r="AK36" i="3" s="1"/>
  <c r="I36" i="3"/>
  <c r="AJ35" i="3"/>
  <c r="AK35" i="3" s="1"/>
  <c r="V35" i="3"/>
  <c r="W35" i="3" s="1"/>
  <c r="X35" i="3" s="1"/>
  <c r="Y35" i="3" s="1"/>
  <c r="Z35" i="3" s="1"/>
  <c r="AA35" i="3" s="1"/>
  <c r="AB35" i="3" s="1"/>
  <c r="AC35" i="3" s="1"/>
  <c r="M35" i="3"/>
  <c r="N35" i="3" s="1"/>
  <c r="O35" i="3" s="1"/>
  <c r="P35" i="3" s="1"/>
  <c r="Q35" i="3" s="1"/>
  <c r="R35" i="3" s="1"/>
  <c r="S35" i="3" s="1"/>
  <c r="L35" i="3"/>
  <c r="K35" i="3"/>
  <c r="I35" i="3"/>
  <c r="T35" i="3" s="1"/>
  <c r="U35" i="3" s="1"/>
  <c r="AJ34" i="3"/>
  <c r="AK34" i="3" s="1"/>
  <c r="T34" i="3"/>
  <c r="U34" i="3" s="1"/>
  <c r="V34" i="3" s="1"/>
  <c r="W34" i="3" s="1"/>
  <c r="X34" i="3" s="1"/>
  <c r="Y34" i="3" s="1"/>
  <c r="Z34" i="3" s="1"/>
  <c r="AA34" i="3" s="1"/>
  <c r="AB34" i="3" s="1"/>
  <c r="AC34" i="3" s="1"/>
  <c r="M34" i="3"/>
  <c r="N34" i="3" s="1"/>
  <c r="O34" i="3" s="1"/>
  <c r="P34" i="3" s="1"/>
  <c r="Q34" i="3" s="1"/>
  <c r="R34" i="3" s="1"/>
  <c r="S34" i="3" s="1"/>
  <c r="J34" i="3"/>
  <c r="I34" i="3"/>
  <c r="L34" i="3" s="1"/>
  <c r="AJ33" i="3"/>
  <c r="AK33" i="3" s="1"/>
  <c r="M33" i="3"/>
  <c r="N33" i="3" s="1"/>
  <c r="O33" i="3" s="1"/>
  <c r="P33" i="3" s="1"/>
  <c r="Q33" i="3" s="1"/>
  <c r="R33" i="3" s="1"/>
  <c r="S33" i="3" s="1"/>
  <c r="K33" i="3"/>
  <c r="J33" i="3"/>
  <c r="I33" i="3"/>
  <c r="L33" i="3" s="1"/>
  <c r="AJ32" i="3"/>
  <c r="AK32" i="3" s="1"/>
  <c r="I32" i="3"/>
  <c r="AJ31" i="3"/>
  <c r="AK31" i="3" s="1"/>
  <c r="M31" i="3"/>
  <c r="N31" i="3" s="1"/>
  <c r="O31" i="3" s="1"/>
  <c r="P31" i="3" s="1"/>
  <c r="Q31" i="3" s="1"/>
  <c r="R31" i="3" s="1"/>
  <c r="S31" i="3" s="1"/>
  <c r="I31" i="3"/>
  <c r="T31" i="3" s="1"/>
  <c r="U31" i="3" s="1"/>
  <c r="V31" i="3" s="1"/>
  <c r="W31" i="3" s="1"/>
  <c r="X31" i="3" s="1"/>
  <c r="Y31" i="3" s="1"/>
  <c r="Z31" i="3" s="1"/>
  <c r="AA31" i="3" s="1"/>
  <c r="AB31" i="3" s="1"/>
  <c r="AC31" i="3" s="1"/>
  <c r="AJ30" i="3"/>
  <c r="AK30" i="3" s="1"/>
  <c r="I30" i="3"/>
  <c r="L30" i="3" s="1"/>
  <c r="AJ29" i="3"/>
  <c r="AK29" i="3" s="1"/>
  <c r="I29" i="3"/>
  <c r="L29" i="3" s="1"/>
  <c r="AJ28" i="3"/>
  <c r="AK28" i="3" s="1"/>
  <c r="I28" i="3"/>
  <c r="AJ27" i="3"/>
  <c r="AK27" i="3" s="1"/>
  <c r="I27" i="3"/>
  <c r="T27" i="3" s="1"/>
  <c r="U27" i="3" s="1"/>
  <c r="V27" i="3" s="1"/>
  <c r="W27" i="3" s="1"/>
  <c r="X27" i="3" s="1"/>
  <c r="Y27" i="3" s="1"/>
  <c r="Z27" i="3" s="1"/>
  <c r="AA27" i="3" s="1"/>
  <c r="AB27" i="3" s="1"/>
  <c r="AC27" i="3" s="1"/>
  <c r="AJ26" i="3"/>
  <c r="AK26" i="3" s="1"/>
  <c r="I26" i="3"/>
  <c r="L26" i="3" s="1"/>
  <c r="AJ25" i="3"/>
  <c r="AK25" i="3" s="1"/>
  <c r="I25" i="3"/>
  <c r="L25" i="3" s="1"/>
  <c r="AJ24" i="3"/>
  <c r="AK24" i="3" s="1"/>
  <c r="I24" i="3"/>
  <c r="AJ23" i="3"/>
  <c r="AK23" i="3" s="1"/>
  <c r="I23" i="3"/>
  <c r="T23" i="3" s="1"/>
  <c r="U23" i="3" s="1"/>
  <c r="V23" i="3" s="1"/>
  <c r="W23" i="3" s="1"/>
  <c r="X23" i="3" s="1"/>
  <c r="Y23" i="3" s="1"/>
  <c r="Z23" i="3" s="1"/>
  <c r="AA23" i="3" s="1"/>
  <c r="AB23" i="3" s="1"/>
  <c r="AC23" i="3" s="1"/>
  <c r="AJ22" i="3"/>
  <c r="AK22" i="3" s="1"/>
  <c r="K22" i="3"/>
  <c r="I22" i="3"/>
  <c r="L22" i="3" s="1"/>
  <c r="AJ21" i="3"/>
  <c r="AK21" i="3" s="1"/>
  <c r="I21" i="3"/>
  <c r="L21" i="3" s="1"/>
  <c r="AJ20" i="3"/>
  <c r="AK20" i="3" s="1"/>
  <c r="I20" i="3"/>
  <c r="AJ19" i="3"/>
  <c r="AK19" i="3" s="1"/>
  <c r="I19" i="3"/>
  <c r="T19" i="3" s="1"/>
  <c r="U19" i="3" s="1"/>
  <c r="V19" i="3" s="1"/>
  <c r="W19" i="3" s="1"/>
  <c r="X19" i="3" s="1"/>
  <c r="Y19" i="3" s="1"/>
  <c r="Z19" i="3" s="1"/>
  <c r="AA19" i="3" s="1"/>
  <c r="AB19" i="3" s="1"/>
  <c r="AC19" i="3" s="1"/>
  <c r="AJ18" i="3"/>
  <c r="AK18" i="3" s="1"/>
  <c r="J18" i="3"/>
  <c r="I18" i="3"/>
  <c r="L18" i="3" s="1"/>
  <c r="AJ17" i="3"/>
  <c r="AK17" i="3" s="1"/>
  <c r="M17" i="3"/>
  <c r="N17" i="3" s="1"/>
  <c r="O17" i="3" s="1"/>
  <c r="P17" i="3" s="1"/>
  <c r="Q17" i="3" s="1"/>
  <c r="R17" i="3" s="1"/>
  <c r="S17" i="3" s="1"/>
  <c r="I17" i="3"/>
  <c r="L17" i="3" s="1"/>
  <c r="AJ16" i="3"/>
  <c r="AK16" i="3" s="1"/>
  <c r="I16" i="3"/>
  <c r="AJ15" i="3"/>
  <c r="AK15" i="3" s="1"/>
  <c r="M15" i="3"/>
  <c r="N15" i="3" s="1"/>
  <c r="O15" i="3" s="1"/>
  <c r="P15" i="3" s="1"/>
  <c r="Q15" i="3" s="1"/>
  <c r="R15" i="3" s="1"/>
  <c r="S15" i="3" s="1"/>
  <c r="I15" i="3"/>
  <c r="T15" i="3" s="1"/>
  <c r="U15" i="3" s="1"/>
  <c r="V15" i="3" s="1"/>
  <c r="W15" i="3" s="1"/>
  <c r="X15" i="3" s="1"/>
  <c r="Y15" i="3" s="1"/>
  <c r="Z15" i="3" s="1"/>
  <c r="AA15" i="3" s="1"/>
  <c r="AB15" i="3" s="1"/>
  <c r="AC15" i="3" s="1"/>
  <c r="AJ14" i="3"/>
  <c r="AK14" i="3" s="1"/>
  <c r="I14" i="3"/>
  <c r="L14" i="3" s="1"/>
  <c r="AK13" i="3"/>
  <c r="AJ13" i="3"/>
  <c r="J13" i="3"/>
  <c r="I13" i="3"/>
  <c r="L13" i="3" s="1"/>
  <c r="AJ12" i="3"/>
  <c r="I12" i="3"/>
  <c r="AJ11" i="3"/>
  <c r="K11" i="3"/>
  <c r="I11" i="3"/>
  <c r="T11" i="3" s="1"/>
  <c r="U11" i="3" s="1"/>
  <c r="V11" i="3" s="1"/>
  <c r="W11" i="3" s="1"/>
  <c r="X11" i="3" s="1"/>
  <c r="Y11" i="3" s="1"/>
  <c r="Z11" i="3" s="1"/>
  <c r="AA11" i="3" s="1"/>
  <c r="AB11" i="3" s="1"/>
  <c r="AC11" i="3" s="1"/>
  <c r="AJ10" i="3"/>
  <c r="T10" i="3"/>
  <c r="U10" i="3" s="1"/>
  <c r="V10" i="3" s="1"/>
  <c r="W10" i="3" s="1"/>
  <c r="X10" i="3" s="1"/>
  <c r="Y10" i="3" s="1"/>
  <c r="Z10" i="3" s="1"/>
  <c r="AA10" i="3" s="1"/>
  <c r="AB10" i="3" s="1"/>
  <c r="AC10" i="3" s="1"/>
  <c r="I10" i="3"/>
  <c r="L10" i="3" s="1"/>
  <c r="AJ9" i="3"/>
  <c r="AK9" i="3" s="1"/>
  <c r="K9" i="3"/>
  <c r="I9" i="3"/>
  <c r="L9" i="3" s="1"/>
  <c r="AJ8" i="3"/>
  <c r="AK8" i="3" s="1"/>
  <c r="I8" i="3"/>
  <c r="AJ7" i="3"/>
  <c r="M7" i="3"/>
  <c r="N7" i="3" s="1"/>
  <c r="O7" i="3" s="1"/>
  <c r="P7" i="3" s="1"/>
  <c r="Q7" i="3" s="1"/>
  <c r="R7" i="3" s="1"/>
  <c r="S7" i="3" s="1"/>
  <c r="I7" i="3"/>
  <c r="T7" i="3" s="1"/>
  <c r="U7" i="3" s="1"/>
  <c r="V7" i="3" s="1"/>
  <c r="W7" i="3" s="1"/>
  <c r="X7" i="3" s="1"/>
  <c r="Y7" i="3" s="1"/>
  <c r="Z7" i="3" s="1"/>
  <c r="AA7" i="3" s="1"/>
  <c r="AB7" i="3" s="1"/>
  <c r="AC7" i="3" s="1"/>
  <c r="AJ6" i="3"/>
  <c r="M6" i="3"/>
  <c r="N6" i="3" s="1"/>
  <c r="O6" i="3" s="1"/>
  <c r="P6" i="3" s="1"/>
  <c r="Q6" i="3" s="1"/>
  <c r="R6" i="3" s="1"/>
  <c r="S6" i="3" s="1"/>
  <c r="K6" i="3"/>
  <c r="J6" i="3"/>
  <c r="I6" i="3"/>
  <c r="L6" i="3" s="1"/>
  <c r="AJ5" i="3"/>
  <c r="AK5" i="3" s="1"/>
  <c r="I5" i="3"/>
  <c r="L5" i="3" s="1"/>
  <c r="AJ4" i="3"/>
  <c r="I4" i="3"/>
  <c r="AJ3" i="3"/>
  <c r="I3" i="3"/>
  <c r="T3" i="3" s="1"/>
  <c r="U3" i="3" s="1"/>
  <c r="V3" i="3" s="1"/>
  <c r="W3" i="3" s="1"/>
  <c r="X3" i="3" s="1"/>
  <c r="Y3" i="3" s="1"/>
  <c r="Z3" i="3" s="1"/>
  <c r="AA3" i="3" s="1"/>
  <c r="AB3" i="3" s="1"/>
  <c r="AC3" i="3" s="1"/>
  <c r="AJ2" i="3"/>
  <c r="T2" i="3"/>
  <c r="U2" i="3" s="1"/>
  <c r="V2" i="3" s="1"/>
  <c r="W2" i="3" s="1"/>
  <c r="X2" i="3" s="1"/>
  <c r="Y2" i="3" s="1"/>
  <c r="Z2" i="3" s="1"/>
  <c r="AA2" i="3" s="1"/>
  <c r="AB2" i="3" s="1"/>
  <c r="AC2" i="3" s="1"/>
  <c r="L2" i="3"/>
  <c r="K2" i="3"/>
  <c r="J2" i="3"/>
  <c r="I2" i="3"/>
  <c r="M2" i="3" s="1"/>
  <c r="N2" i="3" s="1"/>
  <c r="O2" i="3" s="1"/>
  <c r="P2" i="3" s="1"/>
  <c r="Q2" i="3" s="1"/>
  <c r="R2" i="3" s="1"/>
  <c r="S2" i="3" s="1"/>
  <c r="AJ155" i="2"/>
  <c r="AK155" i="2" s="1"/>
  <c r="M155" i="2"/>
  <c r="N155" i="2" s="1"/>
  <c r="O155" i="2" s="1"/>
  <c r="P155" i="2" s="1"/>
  <c r="Q155" i="2" s="1"/>
  <c r="R155" i="2" s="1"/>
  <c r="S155" i="2" s="1"/>
  <c r="T155" i="2" s="1"/>
  <c r="K155" i="2"/>
  <c r="J155" i="2"/>
  <c r="I155" i="2"/>
  <c r="L155" i="2" s="1"/>
  <c r="AJ154" i="2"/>
  <c r="AK154" i="2" s="1"/>
  <c r="I154" i="2"/>
  <c r="U154" i="2" s="1"/>
  <c r="V154" i="2" s="1"/>
  <c r="W154" i="2" s="1"/>
  <c r="X154" i="2" s="1"/>
  <c r="Y154" i="2" s="1"/>
  <c r="Z154" i="2" s="1"/>
  <c r="AA154" i="2" s="1"/>
  <c r="AB154" i="2" s="1"/>
  <c r="AC154" i="2" s="1"/>
  <c r="AJ153" i="2"/>
  <c r="AK153" i="2" s="1"/>
  <c r="I153" i="2"/>
  <c r="U153" i="2" s="1"/>
  <c r="V153" i="2" s="1"/>
  <c r="W153" i="2" s="1"/>
  <c r="X153" i="2" s="1"/>
  <c r="Y153" i="2" s="1"/>
  <c r="Z153" i="2" s="1"/>
  <c r="AA153" i="2" s="1"/>
  <c r="AB153" i="2" s="1"/>
  <c r="AC153" i="2" s="1"/>
  <c r="AJ152" i="2"/>
  <c r="AK152" i="2" s="1"/>
  <c r="I152" i="2"/>
  <c r="L152" i="2" s="1"/>
  <c r="AJ151" i="2"/>
  <c r="AK151" i="2" s="1"/>
  <c r="M151" i="2"/>
  <c r="N151" i="2" s="1"/>
  <c r="O151" i="2" s="1"/>
  <c r="P151" i="2" s="1"/>
  <c r="Q151" i="2" s="1"/>
  <c r="R151" i="2" s="1"/>
  <c r="S151" i="2" s="1"/>
  <c r="T151" i="2" s="1"/>
  <c r="I151" i="2"/>
  <c r="L151" i="2" s="1"/>
  <c r="AJ150" i="2"/>
  <c r="AK150" i="2" s="1"/>
  <c r="I150" i="2"/>
  <c r="U150" i="2" s="1"/>
  <c r="V150" i="2" s="1"/>
  <c r="W150" i="2" s="1"/>
  <c r="X150" i="2" s="1"/>
  <c r="Y150" i="2" s="1"/>
  <c r="Z150" i="2" s="1"/>
  <c r="AA150" i="2" s="1"/>
  <c r="AB150" i="2" s="1"/>
  <c r="AC150" i="2" s="1"/>
  <c r="AJ149" i="2"/>
  <c r="AK149" i="2" s="1"/>
  <c r="V149" i="2"/>
  <c r="W149" i="2" s="1"/>
  <c r="X149" i="2" s="1"/>
  <c r="Y149" i="2" s="1"/>
  <c r="Z149" i="2" s="1"/>
  <c r="AA149" i="2" s="1"/>
  <c r="AB149" i="2" s="1"/>
  <c r="AC149" i="2" s="1"/>
  <c r="I149" i="2"/>
  <c r="U149" i="2" s="1"/>
  <c r="AJ148" i="2"/>
  <c r="AK148" i="2" s="1"/>
  <c r="I148" i="2"/>
  <c r="L148" i="2" s="1"/>
  <c r="AK147" i="2"/>
  <c r="AJ147" i="2"/>
  <c r="I147" i="2"/>
  <c r="L147" i="2" s="1"/>
  <c r="AJ146" i="2"/>
  <c r="AK146" i="2" s="1"/>
  <c r="I146" i="2"/>
  <c r="U146" i="2" s="1"/>
  <c r="V146" i="2" s="1"/>
  <c r="W146" i="2" s="1"/>
  <c r="X146" i="2" s="1"/>
  <c r="Y146" i="2" s="1"/>
  <c r="Z146" i="2" s="1"/>
  <c r="AA146" i="2" s="1"/>
  <c r="AB146" i="2" s="1"/>
  <c r="AC146" i="2" s="1"/>
  <c r="AJ145" i="2"/>
  <c r="AK145" i="2" s="1"/>
  <c r="I145" i="2"/>
  <c r="U145" i="2" s="1"/>
  <c r="V145" i="2" s="1"/>
  <c r="W145" i="2" s="1"/>
  <c r="X145" i="2" s="1"/>
  <c r="Y145" i="2" s="1"/>
  <c r="Z145" i="2" s="1"/>
  <c r="AA145" i="2" s="1"/>
  <c r="AB145" i="2" s="1"/>
  <c r="AC145" i="2" s="1"/>
  <c r="AJ144" i="2"/>
  <c r="AK144" i="2" s="1"/>
  <c r="I144" i="2"/>
  <c r="L144" i="2" s="1"/>
  <c r="AJ143" i="2"/>
  <c r="AK143" i="2" s="1"/>
  <c r="K143" i="2"/>
  <c r="J143" i="2"/>
  <c r="I143" i="2"/>
  <c r="L143" i="2" s="1"/>
  <c r="AJ142" i="2"/>
  <c r="AK142" i="2" s="1"/>
  <c r="U142" i="2"/>
  <c r="V142" i="2" s="1"/>
  <c r="W142" i="2" s="1"/>
  <c r="X142" i="2" s="1"/>
  <c r="Y142" i="2" s="1"/>
  <c r="Z142" i="2" s="1"/>
  <c r="AA142" i="2" s="1"/>
  <c r="AB142" i="2" s="1"/>
  <c r="AC142" i="2" s="1"/>
  <c r="I142" i="2"/>
  <c r="AJ141" i="2"/>
  <c r="AK141" i="2" s="1"/>
  <c r="I141" i="2"/>
  <c r="U141" i="2" s="1"/>
  <c r="V141" i="2" s="1"/>
  <c r="W141" i="2" s="1"/>
  <c r="X141" i="2" s="1"/>
  <c r="Y141" i="2" s="1"/>
  <c r="Z141" i="2" s="1"/>
  <c r="AA141" i="2" s="1"/>
  <c r="AB141" i="2" s="1"/>
  <c r="AC141" i="2" s="1"/>
  <c r="AJ140" i="2"/>
  <c r="AK140" i="2" s="1"/>
  <c r="M140" i="2"/>
  <c r="N140" i="2" s="1"/>
  <c r="O140" i="2" s="1"/>
  <c r="P140" i="2" s="1"/>
  <c r="Q140" i="2" s="1"/>
  <c r="R140" i="2" s="1"/>
  <c r="S140" i="2" s="1"/>
  <c r="T140" i="2" s="1"/>
  <c r="J140" i="2"/>
  <c r="I140" i="2"/>
  <c r="L140" i="2" s="1"/>
  <c r="AJ139" i="2"/>
  <c r="AK139" i="2" s="1"/>
  <c r="M139" i="2"/>
  <c r="N139" i="2" s="1"/>
  <c r="O139" i="2" s="1"/>
  <c r="P139" i="2" s="1"/>
  <c r="Q139" i="2" s="1"/>
  <c r="R139" i="2" s="1"/>
  <c r="S139" i="2" s="1"/>
  <c r="T139" i="2" s="1"/>
  <c r="I139" i="2"/>
  <c r="L139" i="2" s="1"/>
  <c r="AJ138" i="2"/>
  <c r="AK138" i="2" s="1"/>
  <c r="U138" i="2"/>
  <c r="V138" i="2" s="1"/>
  <c r="W138" i="2" s="1"/>
  <c r="X138" i="2" s="1"/>
  <c r="Y138" i="2" s="1"/>
  <c r="Z138" i="2" s="1"/>
  <c r="AA138" i="2" s="1"/>
  <c r="AB138" i="2" s="1"/>
  <c r="AC138" i="2" s="1"/>
  <c r="I138" i="2"/>
  <c r="AJ137" i="2"/>
  <c r="AK137" i="2" s="1"/>
  <c r="V137" i="2"/>
  <c r="W137" i="2" s="1"/>
  <c r="X137" i="2" s="1"/>
  <c r="Y137" i="2" s="1"/>
  <c r="Z137" i="2" s="1"/>
  <c r="AA137" i="2" s="1"/>
  <c r="AB137" i="2" s="1"/>
  <c r="AC137" i="2" s="1"/>
  <c r="M137" i="2"/>
  <c r="N137" i="2" s="1"/>
  <c r="O137" i="2" s="1"/>
  <c r="P137" i="2" s="1"/>
  <c r="Q137" i="2" s="1"/>
  <c r="R137" i="2" s="1"/>
  <c r="S137" i="2" s="1"/>
  <c r="T137" i="2" s="1"/>
  <c r="K137" i="2"/>
  <c r="J137" i="2"/>
  <c r="I137" i="2"/>
  <c r="U137" i="2" s="1"/>
  <c r="AJ136" i="2"/>
  <c r="AK136" i="2" s="1"/>
  <c r="I136" i="2"/>
  <c r="L136" i="2" s="1"/>
  <c r="AJ135" i="2"/>
  <c r="AK135" i="2" s="1"/>
  <c r="M135" i="2"/>
  <c r="N135" i="2" s="1"/>
  <c r="O135" i="2" s="1"/>
  <c r="P135" i="2" s="1"/>
  <c r="Q135" i="2" s="1"/>
  <c r="R135" i="2" s="1"/>
  <c r="S135" i="2" s="1"/>
  <c r="T135" i="2" s="1"/>
  <c r="AD135" i="2" s="1"/>
  <c r="J135" i="2"/>
  <c r="I135" i="2"/>
  <c r="U135" i="2" s="1"/>
  <c r="V135" i="2" s="1"/>
  <c r="W135" i="2" s="1"/>
  <c r="X135" i="2" s="1"/>
  <c r="Y135" i="2" s="1"/>
  <c r="Z135" i="2" s="1"/>
  <c r="AA135" i="2" s="1"/>
  <c r="AB135" i="2" s="1"/>
  <c r="AC135" i="2" s="1"/>
  <c r="AJ134" i="2"/>
  <c r="AK134" i="2" s="1"/>
  <c r="I134" i="2"/>
  <c r="AJ133" i="2"/>
  <c r="AK133" i="2" s="1"/>
  <c r="I133" i="2"/>
  <c r="U133" i="2" s="1"/>
  <c r="V133" i="2" s="1"/>
  <c r="W133" i="2" s="1"/>
  <c r="X133" i="2" s="1"/>
  <c r="Y133" i="2" s="1"/>
  <c r="Z133" i="2" s="1"/>
  <c r="AA133" i="2" s="1"/>
  <c r="AB133" i="2" s="1"/>
  <c r="AC133" i="2" s="1"/>
  <c r="AJ132" i="2"/>
  <c r="AK132" i="2" s="1"/>
  <c r="J132" i="2"/>
  <c r="I132" i="2"/>
  <c r="L132" i="2" s="1"/>
  <c r="AJ131" i="2"/>
  <c r="AK131" i="2" s="1"/>
  <c r="AB131" i="2"/>
  <c r="AC131" i="2" s="1"/>
  <c r="M131" i="2"/>
  <c r="N131" i="2" s="1"/>
  <c r="O131" i="2" s="1"/>
  <c r="P131" i="2" s="1"/>
  <c r="Q131" i="2" s="1"/>
  <c r="R131" i="2" s="1"/>
  <c r="S131" i="2" s="1"/>
  <c r="T131" i="2" s="1"/>
  <c r="K131" i="2"/>
  <c r="I131" i="2"/>
  <c r="U131" i="2" s="1"/>
  <c r="V131" i="2" s="1"/>
  <c r="W131" i="2" s="1"/>
  <c r="X131" i="2" s="1"/>
  <c r="Y131" i="2" s="1"/>
  <c r="Z131" i="2" s="1"/>
  <c r="AA131" i="2" s="1"/>
  <c r="AJ130" i="2"/>
  <c r="AK130" i="2" s="1"/>
  <c r="U130" i="2"/>
  <c r="V130" i="2" s="1"/>
  <c r="W130" i="2" s="1"/>
  <c r="X130" i="2" s="1"/>
  <c r="Y130" i="2" s="1"/>
  <c r="Z130" i="2" s="1"/>
  <c r="AA130" i="2" s="1"/>
  <c r="AB130" i="2" s="1"/>
  <c r="AC130" i="2" s="1"/>
  <c r="I130" i="2"/>
  <c r="AJ129" i="2"/>
  <c r="AK129" i="2" s="1"/>
  <c r="I129" i="2"/>
  <c r="U129" i="2" s="1"/>
  <c r="V129" i="2" s="1"/>
  <c r="W129" i="2" s="1"/>
  <c r="X129" i="2" s="1"/>
  <c r="Y129" i="2" s="1"/>
  <c r="Z129" i="2" s="1"/>
  <c r="AA129" i="2" s="1"/>
  <c r="AB129" i="2" s="1"/>
  <c r="AC129" i="2" s="1"/>
  <c r="AJ128" i="2"/>
  <c r="AK128" i="2" s="1"/>
  <c r="M128" i="2"/>
  <c r="N128" i="2" s="1"/>
  <c r="O128" i="2" s="1"/>
  <c r="P128" i="2" s="1"/>
  <c r="Q128" i="2" s="1"/>
  <c r="R128" i="2" s="1"/>
  <c r="S128" i="2" s="1"/>
  <c r="T128" i="2" s="1"/>
  <c r="I128" i="2"/>
  <c r="L128" i="2" s="1"/>
  <c r="AJ127" i="2"/>
  <c r="AK127" i="2" s="1"/>
  <c r="I127" i="2"/>
  <c r="U127" i="2" s="1"/>
  <c r="V127" i="2" s="1"/>
  <c r="W127" i="2" s="1"/>
  <c r="X127" i="2" s="1"/>
  <c r="Y127" i="2" s="1"/>
  <c r="Z127" i="2" s="1"/>
  <c r="AA127" i="2" s="1"/>
  <c r="AB127" i="2" s="1"/>
  <c r="AC127" i="2" s="1"/>
  <c r="AJ126" i="2"/>
  <c r="AK126" i="2" s="1"/>
  <c r="I126" i="2"/>
  <c r="U126" i="2" s="1"/>
  <c r="V126" i="2" s="1"/>
  <c r="W126" i="2" s="1"/>
  <c r="X126" i="2" s="1"/>
  <c r="Y126" i="2" s="1"/>
  <c r="Z126" i="2" s="1"/>
  <c r="AA126" i="2" s="1"/>
  <c r="AB126" i="2" s="1"/>
  <c r="AC126" i="2" s="1"/>
  <c r="AJ125" i="2"/>
  <c r="AK125" i="2" s="1"/>
  <c r="I125" i="2"/>
  <c r="U125" i="2" s="1"/>
  <c r="V125" i="2" s="1"/>
  <c r="W125" i="2" s="1"/>
  <c r="X125" i="2" s="1"/>
  <c r="Y125" i="2" s="1"/>
  <c r="Z125" i="2" s="1"/>
  <c r="AA125" i="2" s="1"/>
  <c r="AB125" i="2" s="1"/>
  <c r="AC125" i="2" s="1"/>
  <c r="AJ124" i="2"/>
  <c r="AK124" i="2" s="1"/>
  <c r="M124" i="2"/>
  <c r="N124" i="2" s="1"/>
  <c r="O124" i="2" s="1"/>
  <c r="P124" i="2" s="1"/>
  <c r="Q124" i="2" s="1"/>
  <c r="R124" i="2" s="1"/>
  <c r="S124" i="2" s="1"/>
  <c r="T124" i="2" s="1"/>
  <c r="I124" i="2"/>
  <c r="L124" i="2" s="1"/>
  <c r="AJ123" i="2"/>
  <c r="AK123" i="2" s="1"/>
  <c r="I123" i="2"/>
  <c r="U123" i="2" s="1"/>
  <c r="V123" i="2" s="1"/>
  <c r="W123" i="2" s="1"/>
  <c r="X123" i="2" s="1"/>
  <c r="Y123" i="2" s="1"/>
  <c r="Z123" i="2" s="1"/>
  <c r="AA123" i="2" s="1"/>
  <c r="AB123" i="2" s="1"/>
  <c r="AC123" i="2" s="1"/>
  <c r="AJ122" i="2"/>
  <c r="AK122" i="2" s="1"/>
  <c r="I122" i="2"/>
  <c r="AJ121" i="2"/>
  <c r="AK121" i="2" s="1"/>
  <c r="L121" i="2"/>
  <c r="I121" i="2"/>
  <c r="U121" i="2" s="1"/>
  <c r="V121" i="2" s="1"/>
  <c r="W121" i="2" s="1"/>
  <c r="X121" i="2" s="1"/>
  <c r="Y121" i="2" s="1"/>
  <c r="Z121" i="2" s="1"/>
  <c r="AA121" i="2" s="1"/>
  <c r="AB121" i="2" s="1"/>
  <c r="AC121" i="2" s="1"/>
  <c r="AJ120" i="2"/>
  <c r="AK120" i="2" s="1"/>
  <c r="J120" i="2"/>
  <c r="I120" i="2"/>
  <c r="L120" i="2" s="1"/>
  <c r="AJ119" i="2"/>
  <c r="AK119" i="2" s="1"/>
  <c r="M119" i="2"/>
  <c r="N119" i="2" s="1"/>
  <c r="O119" i="2" s="1"/>
  <c r="P119" i="2" s="1"/>
  <c r="Q119" i="2" s="1"/>
  <c r="R119" i="2" s="1"/>
  <c r="S119" i="2" s="1"/>
  <c r="T119" i="2" s="1"/>
  <c r="AD119" i="2" s="1"/>
  <c r="L119" i="2"/>
  <c r="I119" i="2"/>
  <c r="U119" i="2" s="1"/>
  <c r="V119" i="2" s="1"/>
  <c r="W119" i="2" s="1"/>
  <c r="X119" i="2" s="1"/>
  <c r="Y119" i="2" s="1"/>
  <c r="Z119" i="2" s="1"/>
  <c r="AA119" i="2" s="1"/>
  <c r="AB119" i="2" s="1"/>
  <c r="AC119" i="2" s="1"/>
  <c r="AJ118" i="2"/>
  <c r="AK118" i="2" s="1"/>
  <c r="I118" i="2"/>
  <c r="U118" i="2" s="1"/>
  <c r="V118" i="2" s="1"/>
  <c r="W118" i="2" s="1"/>
  <c r="X118" i="2" s="1"/>
  <c r="Y118" i="2" s="1"/>
  <c r="Z118" i="2" s="1"/>
  <c r="AA118" i="2" s="1"/>
  <c r="AB118" i="2" s="1"/>
  <c r="AC118" i="2" s="1"/>
  <c r="AJ117" i="2"/>
  <c r="AK117" i="2" s="1"/>
  <c r="V117" i="2"/>
  <c r="W117" i="2" s="1"/>
  <c r="X117" i="2" s="1"/>
  <c r="Y117" i="2" s="1"/>
  <c r="Z117" i="2" s="1"/>
  <c r="AA117" i="2" s="1"/>
  <c r="AB117" i="2" s="1"/>
  <c r="AC117" i="2" s="1"/>
  <c r="J117" i="2"/>
  <c r="I117" i="2"/>
  <c r="U117" i="2" s="1"/>
  <c r="AJ116" i="2"/>
  <c r="AK116" i="2" s="1"/>
  <c r="I116" i="2"/>
  <c r="L116" i="2" s="1"/>
  <c r="AJ115" i="2"/>
  <c r="AK115" i="2" s="1"/>
  <c r="M115" i="2"/>
  <c r="N115" i="2" s="1"/>
  <c r="O115" i="2" s="1"/>
  <c r="P115" i="2" s="1"/>
  <c r="Q115" i="2" s="1"/>
  <c r="R115" i="2" s="1"/>
  <c r="S115" i="2" s="1"/>
  <c r="T115" i="2" s="1"/>
  <c r="K115" i="2"/>
  <c r="J115" i="2"/>
  <c r="I115" i="2"/>
  <c r="L115" i="2" s="1"/>
  <c r="AJ114" i="2"/>
  <c r="AK114" i="2" s="1"/>
  <c r="I114" i="2"/>
  <c r="U114" i="2" s="1"/>
  <c r="V114" i="2" s="1"/>
  <c r="W114" i="2" s="1"/>
  <c r="X114" i="2" s="1"/>
  <c r="Y114" i="2" s="1"/>
  <c r="Z114" i="2" s="1"/>
  <c r="AA114" i="2" s="1"/>
  <c r="AB114" i="2" s="1"/>
  <c r="AC114" i="2" s="1"/>
  <c r="AJ113" i="2"/>
  <c r="AK113" i="2" s="1"/>
  <c r="I113" i="2"/>
  <c r="U113" i="2" s="1"/>
  <c r="V113" i="2" s="1"/>
  <c r="W113" i="2" s="1"/>
  <c r="X113" i="2" s="1"/>
  <c r="Y113" i="2" s="1"/>
  <c r="Z113" i="2" s="1"/>
  <c r="AA113" i="2" s="1"/>
  <c r="AB113" i="2" s="1"/>
  <c r="AC113" i="2" s="1"/>
  <c r="AJ112" i="2"/>
  <c r="AK112" i="2" s="1"/>
  <c r="I112" i="2"/>
  <c r="L112" i="2" s="1"/>
  <c r="AJ111" i="2"/>
  <c r="AK111" i="2" s="1"/>
  <c r="M111" i="2"/>
  <c r="N111" i="2" s="1"/>
  <c r="O111" i="2" s="1"/>
  <c r="P111" i="2" s="1"/>
  <c r="Q111" i="2" s="1"/>
  <c r="R111" i="2" s="1"/>
  <c r="S111" i="2" s="1"/>
  <c r="T111" i="2" s="1"/>
  <c r="K111" i="2"/>
  <c r="I111" i="2"/>
  <c r="L111" i="2" s="1"/>
  <c r="AJ110" i="2"/>
  <c r="AK110" i="2" s="1"/>
  <c r="I110" i="2"/>
  <c r="AJ109" i="2"/>
  <c r="AK109" i="2" s="1"/>
  <c r="L109" i="2"/>
  <c r="I109" i="2"/>
  <c r="U109" i="2" s="1"/>
  <c r="V109" i="2" s="1"/>
  <c r="W109" i="2" s="1"/>
  <c r="X109" i="2" s="1"/>
  <c r="Y109" i="2" s="1"/>
  <c r="Z109" i="2" s="1"/>
  <c r="AA109" i="2" s="1"/>
  <c r="AB109" i="2" s="1"/>
  <c r="AC109" i="2" s="1"/>
  <c r="AJ108" i="2"/>
  <c r="AK108" i="2" s="1"/>
  <c r="I108" i="2"/>
  <c r="L108" i="2" s="1"/>
  <c r="AJ107" i="2"/>
  <c r="AK107" i="2" s="1"/>
  <c r="P107" i="2"/>
  <c r="Q107" i="2" s="1"/>
  <c r="R107" i="2" s="1"/>
  <c r="S107" i="2" s="1"/>
  <c r="T107" i="2" s="1"/>
  <c r="M107" i="2"/>
  <c r="N107" i="2" s="1"/>
  <c r="O107" i="2" s="1"/>
  <c r="J107" i="2"/>
  <c r="I107" i="2"/>
  <c r="L107" i="2" s="1"/>
  <c r="AJ106" i="2"/>
  <c r="AK106" i="2" s="1"/>
  <c r="V106" i="2"/>
  <c r="W106" i="2" s="1"/>
  <c r="X106" i="2" s="1"/>
  <c r="Y106" i="2" s="1"/>
  <c r="Z106" i="2" s="1"/>
  <c r="AA106" i="2" s="1"/>
  <c r="AB106" i="2" s="1"/>
  <c r="AC106" i="2" s="1"/>
  <c r="U106" i="2"/>
  <c r="I106" i="2"/>
  <c r="AJ105" i="2"/>
  <c r="AK105" i="2" s="1"/>
  <c r="I105" i="2"/>
  <c r="U105" i="2" s="1"/>
  <c r="V105" i="2" s="1"/>
  <c r="W105" i="2" s="1"/>
  <c r="X105" i="2" s="1"/>
  <c r="Y105" i="2" s="1"/>
  <c r="Z105" i="2" s="1"/>
  <c r="AA105" i="2" s="1"/>
  <c r="AB105" i="2" s="1"/>
  <c r="AC105" i="2" s="1"/>
  <c r="AJ104" i="2"/>
  <c r="AK104" i="2" s="1"/>
  <c r="J104" i="2"/>
  <c r="I104" i="2"/>
  <c r="L104" i="2" s="1"/>
  <c r="AJ103" i="2"/>
  <c r="AK103" i="2" s="1"/>
  <c r="I103" i="2"/>
  <c r="L103" i="2" s="1"/>
  <c r="AJ102" i="2"/>
  <c r="AK102" i="2" s="1"/>
  <c r="I102" i="2"/>
  <c r="J102" i="2" s="1"/>
  <c r="AJ101" i="2"/>
  <c r="AK101" i="2" s="1"/>
  <c r="I101" i="2"/>
  <c r="U101" i="2" s="1"/>
  <c r="V101" i="2" s="1"/>
  <c r="W101" i="2" s="1"/>
  <c r="X101" i="2" s="1"/>
  <c r="Y101" i="2" s="1"/>
  <c r="Z101" i="2" s="1"/>
  <c r="AA101" i="2" s="1"/>
  <c r="AB101" i="2" s="1"/>
  <c r="AC101" i="2" s="1"/>
  <c r="AJ100" i="2"/>
  <c r="AK100" i="2" s="1"/>
  <c r="J100" i="2"/>
  <c r="I100" i="2"/>
  <c r="L100" i="2" s="1"/>
  <c r="AJ99" i="2"/>
  <c r="AK99" i="2" s="1"/>
  <c r="M99" i="2"/>
  <c r="N99" i="2" s="1"/>
  <c r="O99" i="2" s="1"/>
  <c r="P99" i="2" s="1"/>
  <c r="Q99" i="2" s="1"/>
  <c r="R99" i="2" s="1"/>
  <c r="S99" i="2" s="1"/>
  <c r="T99" i="2" s="1"/>
  <c r="J99" i="2"/>
  <c r="I99" i="2"/>
  <c r="L99" i="2" s="1"/>
  <c r="AJ98" i="2"/>
  <c r="AK98" i="2" s="1"/>
  <c r="I98" i="2"/>
  <c r="U98" i="2" s="1"/>
  <c r="V98" i="2" s="1"/>
  <c r="W98" i="2" s="1"/>
  <c r="X98" i="2" s="1"/>
  <c r="Y98" i="2" s="1"/>
  <c r="Z98" i="2" s="1"/>
  <c r="AA98" i="2" s="1"/>
  <c r="AB98" i="2" s="1"/>
  <c r="AC98" i="2" s="1"/>
  <c r="AJ97" i="2"/>
  <c r="AK97" i="2" s="1"/>
  <c r="V97" i="2"/>
  <c r="W97" i="2" s="1"/>
  <c r="X97" i="2" s="1"/>
  <c r="Y97" i="2" s="1"/>
  <c r="Z97" i="2" s="1"/>
  <c r="AA97" i="2" s="1"/>
  <c r="AB97" i="2" s="1"/>
  <c r="AC97" i="2" s="1"/>
  <c r="J97" i="2"/>
  <c r="I97" i="2"/>
  <c r="U97" i="2" s="1"/>
  <c r="AJ96" i="2"/>
  <c r="AK96" i="2" s="1"/>
  <c r="M96" i="2"/>
  <c r="N96" i="2" s="1"/>
  <c r="O96" i="2" s="1"/>
  <c r="P96" i="2" s="1"/>
  <c r="Q96" i="2" s="1"/>
  <c r="R96" i="2" s="1"/>
  <c r="S96" i="2" s="1"/>
  <c r="T96" i="2" s="1"/>
  <c r="L96" i="2"/>
  <c r="I96" i="2"/>
  <c r="K96" i="2" s="1"/>
  <c r="AJ95" i="2"/>
  <c r="AK95" i="2" s="1"/>
  <c r="J95" i="2"/>
  <c r="I95" i="2"/>
  <c r="L95" i="2" s="1"/>
  <c r="AJ94" i="2"/>
  <c r="AK94" i="2" s="1"/>
  <c r="I94" i="2"/>
  <c r="AJ93" i="2"/>
  <c r="AK93" i="2" s="1"/>
  <c r="I93" i="2"/>
  <c r="U93" i="2" s="1"/>
  <c r="V93" i="2" s="1"/>
  <c r="W93" i="2" s="1"/>
  <c r="X93" i="2" s="1"/>
  <c r="Y93" i="2" s="1"/>
  <c r="Z93" i="2" s="1"/>
  <c r="AA93" i="2" s="1"/>
  <c r="AB93" i="2" s="1"/>
  <c r="AC93" i="2" s="1"/>
  <c r="AJ92" i="2"/>
  <c r="AK92" i="2" s="1"/>
  <c r="M92" i="2"/>
  <c r="N92" i="2" s="1"/>
  <c r="O92" i="2" s="1"/>
  <c r="P92" i="2" s="1"/>
  <c r="Q92" i="2" s="1"/>
  <c r="R92" i="2" s="1"/>
  <c r="S92" i="2" s="1"/>
  <c r="T92" i="2" s="1"/>
  <c r="I92" i="2"/>
  <c r="L92" i="2" s="1"/>
  <c r="AJ91" i="2"/>
  <c r="AK91" i="2" s="1"/>
  <c r="I91" i="2"/>
  <c r="L91" i="2" s="1"/>
  <c r="AJ90" i="2"/>
  <c r="AK90" i="2" s="1"/>
  <c r="U90" i="2"/>
  <c r="V90" i="2" s="1"/>
  <c r="W90" i="2" s="1"/>
  <c r="X90" i="2" s="1"/>
  <c r="Y90" i="2" s="1"/>
  <c r="Z90" i="2" s="1"/>
  <c r="AA90" i="2" s="1"/>
  <c r="AB90" i="2" s="1"/>
  <c r="AC90" i="2" s="1"/>
  <c r="J90" i="2"/>
  <c r="I90" i="2"/>
  <c r="AJ89" i="2"/>
  <c r="AK89" i="2" s="1"/>
  <c r="M89" i="2"/>
  <c r="N89" i="2" s="1"/>
  <c r="O89" i="2" s="1"/>
  <c r="P89" i="2" s="1"/>
  <c r="Q89" i="2" s="1"/>
  <c r="R89" i="2" s="1"/>
  <c r="S89" i="2" s="1"/>
  <c r="T89" i="2" s="1"/>
  <c r="K89" i="2"/>
  <c r="I89" i="2"/>
  <c r="U89" i="2" s="1"/>
  <c r="V89" i="2" s="1"/>
  <c r="W89" i="2" s="1"/>
  <c r="X89" i="2" s="1"/>
  <c r="Y89" i="2" s="1"/>
  <c r="Z89" i="2" s="1"/>
  <c r="AA89" i="2" s="1"/>
  <c r="AB89" i="2" s="1"/>
  <c r="AC89" i="2" s="1"/>
  <c r="AJ88" i="2"/>
  <c r="AK88" i="2" s="1"/>
  <c r="I88" i="2"/>
  <c r="L88" i="2" s="1"/>
  <c r="AJ87" i="2"/>
  <c r="AK87" i="2" s="1"/>
  <c r="I87" i="2"/>
  <c r="U87" i="2" s="1"/>
  <c r="V87" i="2" s="1"/>
  <c r="W87" i="2" s="1"/>
  <c r="X87" i="2" s="1"/>
  <c r="Y87" i="2" s="1"/>
  <c r="Z87" i="2" s="1"/>
  <c r="AA87" i="2" s="1"/>
  <c r="AB87" i="2" s="1"/>
  <c r="AC87" i="2" s="1"/>
  <c r="AJ86" i="2"/>
  <c r="AK86" i="2" s="1"/>
  <c r="I86" i="2"/>
  <c r="AJ85" i="2"/>
  <c r="AK85" i="2" s="1"/>
  <c r="K85" i="2"/>
  <c r="J85" i="2"/>
  <c r="I85" i="2"/>
  <c r="U85" i="2" s="1"/>
  <c r="V85" i="2" s="1"/>
  <c r="W85" i="2" s="1"/>
  <c r="X85" i="2" s="1"/>
  <c r="Y85" i="2" s="1"/>
  <c r="Z85" i="2" s="1"/>
  <c r="AA85" i="2" s="1"/>
  <c r="AB85" i="2" s="1"/>
  <c r="AC85" i="2" s="1"/>
  <c r="AJ84" i="2"/>
  <c r="AK84" i="2" s="1"/>
  <c r="I84" i="2"/>
  <c r="L84" i="2" s="1"/>
  <c r="AJ83" i="2"/>
  <c r="AK83" i="2" s="1"/>
  <c r="K83" i="2"/>
  <c r="J83" i="2"/>
  <c r="I83" i="2"/>
  <c r="L83" i="2" s="1"/>
  <c r="AJ82" i="2"/>
  <c r="AK82" i="2" s="1"/>
  <c r="I82" i="2"/>
  <c r="U82" i="2" s="1"/>
  <c r="V82" i="2" s="1"/>
  <c r="W82" i="2" s="1"/>
  <c r="X82" i="2" s="1"/>
  <c r="Y82" i="2" s="1"/>
  <c r="Z82" i="2" s="1"/>
  <c r="AA82" i="2" s="1"/>
  <c r="AB82" i="2" s="1"/>
  <c r="AC82" i="2" s="1"/>
  <c r="AJ81" i="2"/>
  <c r="AK81" i="2" s="1"/>
  <c r="I81" i="2"/>
  <c r="U81" i="2" s="1"/>
  <c r="V81" i="2" s="1"/>
  <c r="W81" i="2" s="1"/>
  <c r="X81" i="2" s="1"/>
  <c r="Y81" i="2" s="1"/>
  <c r="Z81" i="2" s="1"/>
  <c r="AA81" i="2" s="1"/>
  <c r="AB81" i="2" s="1"/>
  <c r="AC81" i="2" s="1"/>
  <c r="AJ80" i="2"/>
  <c r="AK80" i="2" s="1"/>
  <c r="I80" i="2"/>
  <c r="L80" i="2" s="1"/>
  <c r="AJ79" i="2"/>
  <c r="AK79" i="2" s="1"/>
  <c r="I79" i="2"/>
  <c r="L79" i="2" s="1"/>
  <c r="AJ78" i="2"/>
  <c r="AK78" i="2" s="1"/>
  <c r="U78" i="2"/>
  <c r="V78" i="2" s="1"/>
  <c r="W78" i="2" s="1"/>
  <c r="X78" i="2" s="1"/>
  <c r="Y78" i="2" s="1"/>
  <c r="Z78" i="2" s="1"/>
  <c r="AA78" i="2" s="1"/>
  <c r="AB78" i="2" s="1"/>
  <c r="AC78" i="2" s="1"/>
  <c r="I78" i="2"/>
  <c r="AJ77" i="2"/>
  <c r="AK77" i="2" s="1"/>
  <c r="I77" i="2"/>
  <c r="U77" i="2" s="1"/>
  <c r="V77" i="2" s="1"/>
  <c r="W77" i="2" s="1"/>
  <c r="X77" i="2" s="1"/>
  <c r="Y77" i="2" s="1"/>
  <c r="Z77" i="2" s="1"/>
  <c r="AA77" i="2" s="1"/>
  <c r="AB77" i="2" s="1"/>
  <c r="AC77" i="2" s="1"/>
  <c r="AJ76" i="2"/>
  <c r="AK76" i="2" s="1"/>
  <c r="M76" i="2"/>
  <c r="N76" i="2" s="1"/>
  <c r="O76" i="2" s="1"/>
  <c r="P76" i="2" s="1"/>
  <c r="Q76" i="2" s="1"/>
  <c r="R76" i="2" s="1"/>
  <c r="S76" i="2" s="1"/>
  <c r="T76" i="2" s="1"/>
  <c r="I76" i="2"/>
  <c r="L76" i="2" s="1"/>
  <c r="AJ75" i="2"/>
  <c r="AK75" i="2" s="1"/>
  <c r="I75" i="2"/>
  <c r="L75" i="2" s="1"/>
  <c r="AJ74" i="2"/>
  <c r="AK74" i="2" s="1"/>
  <c r="I74" i="2"/>
  <c r="U74" i="2" s="1"/>
  <c r="V74" i="2" s="1"/>
  <c r="W74" i="2" s="1"/>
  <c r="X74" i="2" s="1"/>
  <c r="Y74" i="2" s="1"/>
  <c r="Z74" i="2" s="1"/>
  <c r="AA74" i="2" s="1"/>
  <c r="AB74" i="2" s="1"/>
  <c r="AC74" i="2" s="1"/>
  <c r="AJ73" i="2"/>
  <c r="AK73" i="2" s="1"/>
  <c r="I73" i="2"/>
  <c r="U73" i="2" s="1"/>
  <c r="V73" i="2" s="1"/>
  <c r="W73" i="2" s="1"/>
  <c r="X73" i="2" s="1"/>
  <c r="Y73" i="2" s="1"/>
  <c r="Z73" i="2" s="1"/>
  <c r="AA73" i="2" s="1"/>
  <c r="AB73" i="2" s="1"/>
  <c r="AC73" i="2" s="1"/>
  <c r="AJ72" i="2"/>
  <c r="AK72" i="2" s="1"/>
  <c r="I72" i="2"/>
  <c r="L72" i="2" s="1"/>
  <c r="AK71" i="2"/>
  <c r="AJ71" i="2"/>
  <c r="I71" i="2"/>
  <c r="L71" i="2" s="1"/>
  <c r="AJ70" i="2"/>
  <c r="AK70" i="2" s="1"/>
  <c r="I70" i="2"/>
  <c r="AJ69" i="2"/>
  <c r="AK69" i="2" s="1"/>
  <c r="L69" i="2"/>
  <c r="J69" i="2"/>
  <c r="I69" i="2"/>
  <c r="U69" i="2" s="1"/>
  <c r="V69" i="2" s="1"/>
  <c r="W69" i="2" s="1"/>
  <c r="X69" i="2" s="1"/>
  <c r="Y69" i="2" s="1"/>
  <c r="Z69" i="2" s="1"/>
  <c r="AA69" i="2" s="1"/>
  <c r="AB69" i="2" s="1"/>
  <c r="AC69" i="2" s="1"/>
  <c r="AJ68" i="2"/>
  <c r="AK68" i="2" s="1"/>
  <c r="I68" i="2"/>
  <c r="L68" i="2" s="1"/>
  <c r="AJ67" i="2"/>
  <c r="AK67" i="2" s="1"/>
  <c r="I67" i="2"/>
  <c r="L67" i="2" s="1"/>
  <c r="AJ66" i="2"/>
  <c r="AK66" i="2" s="1"/>
  <c r="I66" i="2"/>
  <c r="J66" i="2" s="1"/>
  <c r="AJ65" i="2"/>
  <c r="AK65" i="2" s="1"/>
  <c r="V65" i="2"/>
  <c r="W65" i="2" s="1"/>
  <c r="X65" i="2" s="1"/>
  <c r="Y65" i="2" s="1"/>
  <c r="Z65" i="2" s="1"/>
  <c r="AA65" i="2" s="1"/>
  <c r="AB65" i="2" s="1"/>
  <c r="AC65" i="2" s="1"/>
  <c r="I65" i="2"/>
  <c r="U65" i="2" s="1"/>
  <c r="AJ64" i="2"/>
  <c r="AK64" i="2" s="1"/>
  <c r="M64" i="2"/>
  <c r="N64" i="2" s="1"/>
  <c r="O64" i="2" s="1"/>
  <c r="P64" i="2" s="1"/>
  <c r="Q64" i="2" s="1"/>
  <c r="R64" i="2" s="1"/>
  <c r="S64" i="2" s="1"/>
  <c r="T64" i="2" s="1"/>
  <c r="L64" i="2"/>
  <c r="I64" i="2"/>
  <c r="K64" i="2" s="1"/>
  <c r="AJ63" i="2"/>
  <c r="AK63" i="2" s="1"/>
  <c r="I63" i="2"/>
  <c r="L63" i="2" s="1"/>
  <c r="AJ62" i="2"/>
  <c r="AK62" i="2" s="1"/>
  <c r="I62" i="2"/>
  <c r="U62" i="2" s="1"/>
  <c r="V62" i="2" s="1"/>
  <c r="W62" i="2" s="1"/>
  <c r="X62" i="2" s="1"/>
  <c r="Y62" i="2" s="1"/>
  <c r="Z62" i="2" s="1"/>
  <c r="AA62" i="2" s="1"/>
  <c r="AB62" i="2" s="1"/>
  <c r="AC62" i="2" s="1"/>
  <c r="AJ61" i="2"/>
  <c r="AK61" i="2" s="1"/>
  <c r="V61" i="2"/>
  <c r="W61" i="2" s="1"/>
  <c r="X61" i="2" s="1"/>
  <c r="Y61" i="2" s="1"/>
  <c r="Z61" i="2" s="1"/>
  <c r="AA61" i="2" s="1"/>
  <c r="AB61" i="2" s="1"/>
  <c r="AC61" i="2" s="1"/>
  <c r="M61" i="2"/>
  <c r="N61" i="2" s="1"/>
  <c r="O61" i="2" s="1"/>
  <c r="P61" i="2" s="1"/>
  <c r="Q61" i="2" s="1"/>
  <c r="R61" i="2" s="1"/>
  <c r="S61" i="2" s="1"/>
  <c r="T61" i="2" s="1"/>
  <c r="I61" i="2"/>
  <c r="U61" i="2" s="1"/>
  <c r="AJ60" i="2"/>
  <c r="AK60" i="2" s="1"/>
  <c r="M60" i="2"/>
  <c r="N60" i="2" s="1"/>
  <c r="O60" i="2" s="1"/>
  <c r="P60" i="2" s="1"/>
  <c r="Q60" i="2" s="1"/>
  <c r="R60" i="2" s="1"/>
  <c r="S60" i="2" s="1"/>
  <c r="T60" i="2" s="1"/>
  <c r="J60" i="2"/>
  <c r="I60" i="2"/>
  <c r="L60" i="2" s="1"/>
  <c r="AJ59" i="2"/>
  <c r="AK59" i="2" s="1"/>
  <c r="I59" i="2"/>
  <c r="L59" i="2" s="1"/>
  <c r="AJ58" i="2"/>
  <c r="AK58" i="2" s="1"/>
  <c r="I58" i="2"/>
  <c r="U58" i="2" s="1"/>
  <c r="V58" i="2" s="1"/>
  <c r="W58" i="2" s="1"/>
  <c r="X58" i="2" s="1"/>
  <c r="Y58" i="2" s="1"/>
  <c r="Z58" i="2" s="1"/>
  <c r="AA58" i="2" s="1"/>
  <c r="AB58" i="2" s="1"/>
  <c r="AC58" i="2" s="1"/>
  <c r="AJ57" i="2"/>
  <c r="AK57" i="2" s="1"/>
  <c r="K57" i="2"/>
  <c r="I57" i="2"/>
  <c r="U57" i="2" s="1"/>
  <c r="V57" i="2" s="1"/>
  <c r="W57" i="2" s="1"/>
  <c r="X57" i="2" s="1"/>
  <c r="Y57" i="2" s="1"/>
  <c r="Z57" i="2" s="1"/>
  <c r="AA57" i="2" s="1"/>
  <c r="AB57" i="2" s="1"/>
  <c r="AC57" i="2" s="1"/>
  <c r="AJ56" i="2"/>
  <c r="AK56" i="2" s="1"/>
  <c r="M56" i="2"/>
  <c r="N56" i="2" s="1"/>
  <c r="O56" i="2" s="1"/>
  <c r="P56" i="2" s="1"/>
  <c r="Q56" i="2" s="1"/>
  <c r="R56" i="2" s="1"/>
  <c r="S56" i="2" s="1"/>
  <c r="T56" i="2" s="1"/>
  <c r="I56" i="2"/>
  <c r="L56" i="2" s="1"/>
  <c r="AJ55" i="2"/>
  <c r="AK55" i="2" s="1"/>
  <c r="P55" i="2"/>
  <c r="Q55" i="2" s="1"/>
  <c r="R55" i="2" s="1"/>
  <c r="S55" i="2" s="1"/>
  <c r="T55" i="2" s="1"/>
  <c r="M55" i="2"/>
  <c r="N55" i="2" s="1"/>
  <c r="O55" i="2" s="1"/>
  <c r="K55" i="2"/>
  <c r="I55" i="2"/>
  <c r="L55" i="2" s="1"/>
  <c r="AJ54" i="2"/>
  <c r="AK54" i="2" s="1"/>
  <c r="U54" i="2"/>
  <c r="V54" i="2" s="1"/>
  <c r="W54" i="2" s="1"/>
  <c r="X54" i="2" s="1"/>
  <c r="Y54" i="2" s="1"/>
  <c r="Z54" i="2" s="1"/>
  <c r="AA54" i="2" s="1"/>
  <c r="AB54" i="2" s="1"/>
  <c r="AC54" i="2" s="1"/>
  <c r="M54" i="2"/>
  <c r="N54" i="2" s="1"/>
  <c r="O54" i="2" s="1"/>
  <c r="P54" i="2" s="1"/>
  <c r="Q54" i="2" s="1"/>
  <c r="R54" i="2" s="1"/>
  <c r="S54" i="2" s="1"/>
  <c r="T54" i="2" s="1"/>
  <c r="I54" i="2"/>
  <c r="J54" i="2" s="1"/>
  <c r="AJ53" i="2"/>
  <c r="AK53" i="2" s="1"/>
  <c r="M53" i="2"/>
  <c r="N53" i="2" s="1"/>
  <c r="O53" i="2" s="1"/>
  <c r="P53" i="2" s="1"/>
  <c r="Q53" i="2" s="1"/>
  <c r="R53" i="2" s="1"/>
  <c r="S53" i="2" s="1"/>
  <c r="T53" i="2" s="1"/>
  <c r="AD53" i="2" s="1"/>
  <c r="L53" i="2"/>
  <c r="J53" i="2"/>
  <c r="I53" i="2"/>
  <c r="U53" i="2" s="1"/>
  <c r="V53" i="2" s="1"/>
  <c r="W53" i="2" s="1"/>
  <c r="X53" i="2" s="1"/>
  <c r="Y53" i="2" s="1"/>
  <c r="Z53" i="2" s="1"/>
  <c r="AA53" i="2" s="1"/>
  <c r="AB53" i="2" s="1"/>
  <c r="AC53" i="2" s="1"/>
  <c r="AJ52" i="2"/>
  <c r="AK52" i="2" s="1"/>
  <c r="I52" i="2"/>
  <c r="L52" i="2" s="1"/>
  <c r="AK51" i="2"/>
  <c r="AJ51" i="2"/>
  <c r="J51" i="2"/>
  <c r="I51" i="2"/>
  <c r="L51" i="2" s="1"/>
  <c r="AJ50" i="2"/>
  <c r="AK50" i="2" s="1"/>
  <c r="I50" i="2"/>
  <c r="M50" i="2" s="1"/>
  <c r="N50" i="2" s="1"/>
  <c r="O50" i="2" s="1"/>
  <c r="P50" i="2" s="1"/>
  <c r="Q50" i="2" s="1"/>
  <c r="R50" i="2" s="1"/>
  <c r="S50" i="2" s="1"/>
  <c r="T50" i="2" s="1"/>
  <c r="AJ49" i="2"/>
  <c r="AK49" i="2" s="1"/>
  <c r="J49" i="2"/>
  <c r="I49" i="2"/>
  <c r="U49" i="2" s="1"/>
  <c r="V49" i="2" s="1"/>
  <c r="W49" i="2" s="1"/>
  <c r="X49" i="2" s="1"/>
  <c r="Y49" i="2" s="1"/>
  <c r="Z49" i="2" s="1"/>
  <c r="AA49" i="2" s="1"/>
  <c r="AB49" i="2" s="1"/>
  <c r="AC49" i="2" s="1"/>
  <c r="AJ48" i="2"/>
  <c r="AK48" i="2" s="1"/>
  <c r="I48" i="2"/>
  <c r="L48" i="2" s="1"/>
  <c r="AJ47" i="2"/>
  <c r="AK47" i="2" s="1"/>
  <c r="I47" i="2"/>
  <c r="L47" i="2" s="1"/>
  <c r="AJ46" i="2"/>
  <c r="AK46" i="2" s="1"/>
  <c r="I46" i="2"/>
  <c r="U46" i="2" s="1"/>
  <c r="V46" i="2" s="1"/>
  <c r="W46" i="2" s="1"/>
  <c r="X46" i="2" s="1"/>
  <c r="Y46" i="2" s="1"/>
  <c r="Z46" i="2" s="1"/>
  <c r="AA46" i="2" s="1"/>
  <c r="AB46" i="2" s="1"/>
  <c r="AC46" i="2" s="1"/>
  <c r="AJ45" i="2"/>
  <c r="AK45" i="2" s="1"/>
  <c r="J45" i="2"/>
  <c r="I45" i="2"/>
  <c r="U45" i="2" s="1"/>
  <c r="V45" i="2" s="1"/>
  <c r="W45" i="2" s="1"/>
  <c r="X45" i="2" s="1"/>
  <c r="Y45" i="2" s="1"/>
  <c r="Z45" i="2" s="1"/>
  <c r="AA45" i="2" s="1"/>
  <c r="AB45" i="2" s="1"/>
  <c r="AC45" i="2" s="1"/>
  <c r="AJ44" i="2"/>
  <c r="AK44" i="2" s="1"/>
  <c r="I44" i="2"/>
  <c r="L44" i="2" s="1"/>
  <c r="AJ43" i="2"/>
  <c r="AK43" i="2" s="1"/>
  <c r="I43" i="2"/>
  <c r="L43" i="2" s="1"/>
  <c r="AJ42" i="2"/>
  <c r="AK42" i="2" s="1"/>
  <c r="U42" i="2"/>
  <c r="V42" i="2" s="1"/>
  <c r="W42" i="2" s="1"/>
  <c r="X42" i="2" s="1"/>
  <c r="Y42" i="2" s="1"/>
  <c r="Z42" i="2" s="1"/>
  <c r="AA42" i="2" s="1"/>
  <c r="AB42" i="2" s="1"/>
  <c r="AC42" i="2" s="1"/>
  <c r="I42" i="2"/>
  <c r="AJ41" i="2"/>
  <c r="AK41" i="2" s="1"/>
  <c r="V41" i="2"/>
  <c r="W41" i="2" s="1"/>
  <c r="X41" i="2" s="1"/>
  <c r="Y41" i="2" s="1"/>
  <c r="Z41" i="2" s="1"/>
  <c r="AA41" i="2" s="1"/>
  <c r="AB41" i="2" s="1"/>
  <c r="AC41" i="2" s="1"/>
  <c r="M41" i="2"/>
  <c r="N41" i="2" s="1"/>
  <c r="O41" i="2" s="1"/>
  <c r="P41" i="2" s="1"/>
  <c r="Q41" i="2" s="1"/>
  <c r="R41" i="2" s="1"/>
  <c r="S41" i="2" s="1"/>
  <c r="T41" i="2" s="1"/>
  <c r="AD41" i="2" s="1"/>
  <c r="L41" i="2"/>
  <c r="J41" i="2"/>
  <c r="I41" i="2"/>
  <c r="U41" i="2" s="1"/>
  <c r="AJ40" i="2"/>
  <c r="AK40" i="2" s="1"/>
  <c r="I40" i="2"/>
  <c r="L40" i="2" s="1"/>
  <c r="AJ39" i="2"/>
  <c r="AK39" i="2" s="1"/>
  <c r="I39" i="2"/>
  <c r="L39" i="2" s="1"/>
  <c r="AJ38" i="2"/>
  <c r="AK38" i="2" s="1"/>
  <c r="I38" i="2"/>
  <c r="U38" i="2" s="1"/>
  <c r="V38" i="2" s="1"/>
  <c r="W38" i="2" s="1"/>
  <c r="X38" i="2" s="1"/>
  <c r="Y38" i="2" s="1"/>
  <c r="Z38" i="2" s="1"/>
  <c r="AA38" i="2" s="1"/>
  <c r="AB38" i="2" s="1"/>
  <c r="AC38" i="2" s="1"/>
  <c r="AJ37" i="2"/>
  <c r="AK37" i="2" s="1"/>
  <c r="L37" i="2"/>
  <c r="J37" i="2"/>
  <c r="I37" i="2"/>
  <c r="U37" i="2" s="1"/>
  <c r="V37" i="2" s="1"/>
  <c r="W37" i="2" s="1"/>
  <c r="X37" i="2" s="1"/>
  <c r="Y37" i="2" s="1"/>
  <c r="Z37" i="2" s="1"/>
  <c r="AA37" i="2" s="1"/>
  <c r="AB37" i="2" s="1"/>
  <c r="AC37" i="2" s="1"/>
  <c r="AJ36" i="2"/>
  <c r="AK36" i="2" s="1"/>
  <c r="I36" i="2"/>
  <c r="L36" i="2" s="1"/>
  <c r="AK35" i="2"/>
  <c r="AJ35" i="2"/>
  <c r="I35" i="2"/>
  <c r="L35" i="2" s="1"/>
  <c r="AJ34" i="2"/>
  <c r="AK34" i="2" s="1"/>
  <c r="I34" i="2"/>
  <c r="AJ33" i="2"/>
  <c r="AK33" i="2" s="1"/>
  <c r="J33" i="2"/>
  <c r="I33" i="2"/>
  <c r="U33" i="2" s="1"/>
  <c r="V33" i="2" s="1"/>
  <c r="W33" i="2" s="1"/>
  <c r="X33" i="2" s="1"/>
  <c r="Y33" i="2" s="1"/>
  <c r="Z33" i="2" s="1"/>
  <c r="AA33" i="2" s="1"/>
  <c r="AB33" i="2" s="1"/>
  <c r="AC33" i="2" s="1"/>
  <c r="AJ32" i="2"/>
  <c r="AK32" i="2" s="1"/>
  <c r="I32" i="2"/>
  <c r="L32" i="2" s="1"/>
  <c r="AJ31" i="2"/>
  <c r="AK31" i="2" s="1"/>
  <c r="K31" i="2"/>
  <c r="I31" i="2"/>
  <c r="L31" i="2" s="1"/>
  <c r="AJ30" i="2"/>
  <c r="AK30" i="2" s="1"/>
  <c r="I30" i="2"/>
  <c r="J30" i="2" s="1"/>
  <c r="AJ29" i="2"/>
  <c r="AK29" i="2" s="1"/>
  <c r="I29" i="2"/>
  <c r="U29" i="2" s="1"/>
  <c r="V29" i="2" s="1"/>
  <c r="W29" i="2" s="1"/>
  <c r="X29" i="2" s="1"/>
  <c r="Y29" i="2" s="1"/>
  <c r="Z29" i="2" s="1"/>
  <c r="AA29" i="2" s="1"/>
  <c r="AB29" i="2" s="1"/>
  <c r="AC29" i="2" s="1"/>
  <c r="AJ28" i="2"/>
  <c r="AK28" i="2" s="1"/>
  <c r="I28" i="2"/>
  <c r="L28" i="2" s="1"/>
  <c r="AJ27" i="2"/>
  <c r="AK27" i="2" s="1"/>
  <c r="I27" i="2"/>
  <c r="L27" i="2" s="1"/>
  <c r="AJ26" i="2"/>
  <c r="AK26" i="2" s="1"/>
  <c r="I26" i="2"/>
  <c r="M26" i="2" s="1"/>
  <c r="N26" i="2" s="1"/>
  <c r="O26" i="2" s="1"/>
  <c r="P26" i="2" s="1"/>
  <c r="Q26" i="2" s="1"/>
  <c r="R26" i="2" s="1"/>
  <c r="S26" i="2" s="1"/>
  <c r="T26" i="2" s="1"/>
  <c r="AJ25" i="2"/>
  <c r="AK25" i="2" s="1"/>
  <c r="I25" i="2"/>
  <c r="U25" i="2" s="1"/>
  <c r="V25" i="2" s="1"/>
  <c r="W25" i="2" s="1"/>
  <c r="X25" i="2" s="1"/>
  <c r="Y25" i="2" s="1"/>
  <c r="Z25" i="2" s="1"/>
  <c r="AA25" i="2" s="1"/>
  <c r="AB25" i="2" s="1"/>
  <c r="AC25" i="2" s="1"/>
  <c r="AJ24" i="2"/>
  <c r="AK24" i="2" s="1"/>
  <c r="I24" i="2"/>
  <c r="L24" i="2" s="1"/>
  <c r="AJ23" i="2"/>
  <c r="AK23" i="2" s="1"/>
  <c r="M23" i="2"/>
  <c r="N23" i="2" s="1"/>
  <c r="O23" i="2" s="1"/>
  <c r="P23" i="2" s="1"/>
  <c r="Q23" i="2" s="1"/>
  <c r="R23" i="2" s="1"/>
  <c r="S23" i="2" s="1"/>
  <c r="T23" i="2" s="1"/>
  <c r="K23" i="2"/>
  <c r="I23" i="2"/>
  <c r="U23" i="2" s="1"/>
  <c r="V23" i="2" s="1"/>
  <c r="W23" i="2" s="1"/>
  <c r="X23" i="2" s="1"/>
  <c r="Y23" i="2" s="1"/>
  <c r="Z23" i="2" s="1"/>
  <c r="AA23" i="2" s="1"/>
  <c r="AB23" i="2" s="1"/>
  <c r="AC23" i="2" s="1"/>
  <c r="AJ22" i="2"/>
  <c r="AK22" i="2" s="1"/>
  <c r="I22" i="2"/>
  <c r="K22" i="2" s="1"/>
  <c r="AJ21" i="2"/>
  <c r="AK21" i="2" s="1"/>
  <c r="K21" i="2"/>
  <c r="I21" i="2"/>
  <c r="J21" i="2" s="1"/>
  <c r="AJ20" i="2"/>
  <c r="AK20" i="2" s="1"/>
  <c r="I20" i="2"/>
  <c r="U20" i="2" s="1"/>
  <c r="V20" i="2" s="1"/>
  <c r="W20" i="2" s="1"/>
  <c r="X20" i="2" s="1"/>
  <c r="Y20" i="2" s="1"/>
  <c r="Z20" i="2" s="1"/>
  <c r="AA20" i="2" s="1"/>
  <c r="AB20" i="2" s="1"/>
  <c r="AC20" i="2" s="1"/>
  <c r="AJ19" i="2"/>
  <c r="AK19" i="2" s="1"/>
  <c r="I19" i="2"/>
  <c r="L19" i="2" s="1"/>
  <c r="AJ18" i="2"/>
  <c r="AK18" i="2" s="1"/>
  <c r="I18" i="2"/>
  <c r="K18" i="2" s="1"/>
  <c r="AJ17" i="2"/>
  <c r="AK17" i="2" s="1"/>
  <c r="M17" i="2"/>
  <c r="N17" i="2" s="1"/>
  <c r="O17" i="2" s="1"/>
  <c r="P17" i="2" s="1"/>
  <c r="Q17" i="2" s="1"/>
  <c r="R17" i="2" s="1"/>
  <c r="S17" i="2" s="1"/>
  <c r="T17" i="2" s="1"/>
  <c r="L17" i="2"/>
  <c r="I17" i="2"/>
  <c r="J17" i="2" s="1"/>
  <c r="AJ16" i="2"/>
  <c r="AK16" i="2" s="1"/>
  <c r="V16" i="2"/>
  <c r="W16" i="2" s="1"/>
  <c r="X16" i="2" s="1"/>
  <c r="Y16" i="2" s="1"/>
  <c r="Z16" i="2" s="1"/>
  <c r="AA16" i="2" s="1"/>
  <c r="AB16" i="2" s="1"/>
  <c r="AC16" i="2" s="1"/>
  <c r="K16" i="2"/>
  <c r="I16" i="2"/>
  <c r="U16" i="2" s="1"/>
  <c r="AJ15" i="2"/>
  <c r="AK15" i="2" s="1"/>
  <c r="M15" i="2"/>
  <c r="N15" i="2" s="1"/>
  <c r="O15" i="2" s="1"/>
  <c r="P15" i="2" s="1"/>
  <c r="Q15" i="2" s="1"/>
  <c r="R15" i="2" s="1"/>
  <c r="S15" i="2" s="1"/>
  <c r="T15" i="2" s="1"/>
  <c r="K15" i="2"/>
  <c r="J15" i="2"/>
  <c r="I15" i="2"/>
  <c r="L15" i="2" s="1"/>
  <c r="AJ14" i="2"/>
  <c r="AK14" i="2" s="1"/>
  <c r="I14" i="2"/>
  <c r="U14" i="2" s="1"/>
  <c r="V14" i="2" s="1"/>
  <c r="W14" i="2" s="1"/>
  <c r="X14" i="2" s="1"/>
  <c r="Y14" i="2" s="1"/>
  <c r="Z14" i="2" s="1"/>
  <c r="AA14" i="2" s="1"/>
  <c r="AB14" i="2" s="1"/>
  <c r="AC14" i="2" s="1"/>
  <c r="AJ13" i="2"/>
  <c r="AK13" i="2" s="1"/>
  <c r="M13" i="2"/>
  <c r="N13" i="2" s="1"/>
  <c r="O13" i="2" s="1"/>
  <c r="P13" i="2" s="1"/>
  <c r="Q13" i="2" s="1"/>
  <c r="R13" i="2" s="1"/>
  <c r="S13" i="2" s="1"/>
  <c r="T13" i="2" s="1"/>
  <c r="AD13" i="2" s="1"/>
  <c r="L13" i="2"/>
  <c r="I13" i="2"/>
  <c r="U13" i="2" s="1"/>
  <c r="V13" i="2" s="1"/>
  <c r="W13" i="2" s="1"/>
  <c r="X13" i="2" s="1"/>
  <c r="Y13" i="2" s="1"/>
  <c r="Z13" i="2" s="1"/>
  <c r="AA13" i="2" s="1"/>
  <c r="AB13" i="2" s="1"/>
  <c r="AC13" i="2" s="1"/>
  <c r="AJ12" i="2"/>
  <c r="AK12" i="2" s="1"/>
  <c r="I12" i="2"/>
  <c r="U12" i="2" s="1"/>
  <c r="V12" i="2" s="1"/>
  <c r="W12" i="2" s="1"/>
  <c r="X12" i="2" s="1"/>
  <c r="Y12" i="2" s="1"/>
  <c r="Z12" i="2" s="1"/>
  <c r="AA12" i="2" s="1"/>
  <c r="AB12" i="2" s="1"/>
  <c r="AC12" i="2" s="1"/>
  <c r="AJ11" i="2"/>
  <c r="AK11" i="2" s="1"/>
  <c r="I11" i="2"/>
  <c r="L11" i="2" s="1"/>
  <c r="AJ10" i="2"/>
  <c r="AK10" i="2" s="1"/>
  <c r="I10" i="2"/>
  <c r="K10" i="2" s="1"/>
  <c r="AJ9" i="2"/>
  <c r="AK9" i="2" s="1"/>
  <c r="I9" i="2"/>
  <c r="U9" i="2" s="1"/>
  <c r="V9" i="2" s="1"/>
  <c r="W9" i="2" s="1"/>
  <c r="X9" i="2" s="1"/>
  <c r="Y9" i="2" s="1"/>
  <c r="Z9" i="2" s="1"/>
  <c r="AA9" i="2" s="1"/>
  <c r="AB9" i="2" s="1"/>
  <c r="AC9" i="2" s="1"/>
  <c r="AJ8" i="2"/>
  <c r="AK8" i="2" s="1"/>
  <c r="K8" i="2"/>
  <c r="I8" i="2"/>
  <c r="U8" i="2" s="1"/>
  <c r="V8" i="2" s="1"/>
  <c r="W8" i="2" s="1"/>
  <c r="X8" i="2" s="1"/>
  <c r="Y8" i="2" s="1"/>
  <c r="Z8" i="2" s="1"/>
  <c r="AA8" i="2" s="1"/>
  <c r="AB8" i="2" s="1"/>
  <c r="AC8" i="2" s="1"/>
  <c r="AJ7" i="2"/>
  <c r="AK7" i="2" s="1"/>
  <c r="I7" i="2"/>
  <c r="L7" i="2" s="1"/>
  <c r="AJ6" i="2"/>
  <c r="AK6" i="2" s="1"/>
  <c r="I6" i="2"/>
  <c r="M6" i="2" s="1"/>
  <c r="N6" i="2" s="1"/>
  <c r="O6" i="2" s="1"/>
  <c r="P6" i="2" s="1"/>
  <c r="Q6" i="2" s="1"/>
  <c r="R6" i="2" s="1"/>
  <c r="S6" i="2" s="1"/>
  <c r="T6" i="2" s="1"/>
  <c r="AJ5" i="2"/>
  <c r="AK5" i="2" s="1"/>
  <c r="I5" i="2"/>
  <c r="U5" i="2" s="1"/>
  <c r="V5" i="2" s="1"/>
  <c r="W5" i="2" s="1"/>
  <c r="X5" i="2" s="1"/>
  <c r="Y5" i="2" s="1"/>
  <c r="Z5" i="2" s="1"/>
  <c r="AA5" i="2" s="1"/>
  <c r="AB5" i="2" s="1"/>
  <c r="AC5" i="2" s="1"/>
  <c r="AJ4" i="2"/>
  <c r="AK4" i="2" s="1"/>
  <c r="I4" i="2"/>
  <c r="U4" i="2" s="1"/>
  <c r="V4" i="2" s="1"/>
  <c r="W4" i="2" s="1"/>
  <c r="X4" i="2" s="1"/>
  <c r="Y4" i="2" s="1"/>
  <c r="Z4" i="2" s="1"/>
  <c r="AA4" i="2" s="1"/>
  <c r="AB4" i="2" s="1"/>
  <c r="AC4" i="2" s="1"/>
  <c r="AJ3" i="2"/>
  <c r="AK3" i="2" s="1"/>
  <c r="M3" i="2"/>
  <c r="N3" i="2" s="1"/>
  <c r="O3" i="2" s="1"/>
  <c r="P3" i="2" s="1"/>
  <c r="Q3" i="2" s="1"/>
  <c r="R3" i="2" s="1"/>
  <c r="S3" i="2" s="1"/>
  <c r="T3" i="2" s="1"/>
  <c r="I3" i="2"/>
  <c r="L3" i="2" s="1"/>
  <c r="AJ2" i="2"/>
  <c r="AK2" i="2" s="1"/>
  <c r="I2" i="2"/>
  <c r="M2" i="2" s="1"/>
  <c r="N2" i="2" s="1"/>
  <c r="O2" i="2" s="1"/>
  <c r="P2" i="2" s="1"/>
  <c r="Q2" i="2" s="1"/>
  <c r="R2" i="2" s="1"/>
  <c r="S2" i="2" s="1"/>
  <c r="T2" i="2" s="1"/>
  <c r="AF4208" i="3"/>
  <c r="AF3439" i="3"/>
  <c r="AF2226" i="3"/>
  <c r="AF2350" i="3"/>
  <c r="AF2045" i="3"/>
  <c r="U26" i="2" l="1"/>
  <c r="V26" i="2" s="1"/>
  <c r="W26" i="2" s="1"/>
  <c r="X26" i="2" s="1"/>
  <c r="Y26" i="2" s="1"/>
  <c r="Z26" i="2" s="1"/>
  <c r="AA26" i="2" s="1"/>
  <c r="AB26" i="2" s="1"/>
  <c r="AC26" i="2" s="1"/>
  <c r="M45" i="2"/>
  <c r="N45" i="2" s="1"/>
  <c r="O45" i="2" s="1"/>
  <c r="P45" i="2" s="1"/>
  <c r="Q45" i="2" s="1"/>
  <c r="R45" i="2" s="1"/>
  <c r="S45" i="2" s="1"/>
  <c r="T45" i="2" s="1"/>
  <c r="M49" i="2"/>
  <c r="N49" i="2" s="1"/>
  <c r="O49" i="2" s="1"/>
  <c r="P49" i="2" s="1"/>
  <c r="Q49" i="2" s="1"/>
  <c r="R49" i="2" s="1"/>
  <c r="S49" i="2" s="1"/>
  <c r="T49" i="2" s="1"/>
  <c r="J52" i="2"/>
  <c r="L57" i="2"/>
  <c r="K63" i="2"/>
  <c r="K75" i="2"/>
  <c r="J82" i="2"/>
  <c r="K13" i="3"/>
  <c r="K23" i="3"/>
  <c r="K41" i="3"/>
  <c r="J49" i="3"/>
  <c r="J61" i="3"/>
  <c r="M63" i="3"/>
  <c r="N63" i="3" s="1"/>
  <c r="O63" i="3" s="1"/>
  <c r="P63" i="3" s="1"/>
  <c r="Q63" i="3" s="1"/>
  <c r="R63" i="3" s="1"/>
  <c r="S63" i="3" s="1"/>
  <c r="J67" i="3"/>
  <c r="J99" i="3"/>
  <c r="M126" i="3"/>
  <c r="N126" i="3" s="1"/>
  <c r="O126" i="3" s="1"/>
  <c r="P126" i="3" s="1"/>
  <c r="Q126" i="3" s="1"/>
  <c r="R126" i="3" s="1"/>
  <c r="S126" i="3" s="1"/>
  <c r="J130" i="3"/>
  <c r="K143" i="3"/>
  <c r="M147" i="3"/>
  <c r="N147" i="3" s="1"/>
  <c r="O147" i="3" s="1"/>
  <c r="P147" i="3" s="1"/>
  <c r="Q147" i="3" s="1"/>
  <c r="R147" i="3" s="1"/>
  <c r="S147" i="3" s="1"/>
  <c r="J151" i="3"/>
  <c r="M154" i="3"/>
  <c r="N154" i="3" s="1"/>
  <c r="O154" i="3" s="1"/>
  <c r="P154" i="3" s="1"/>
  <c r="Q154" i="3" s="1"/>
  <c r="R154" i="3" s="1"/>
  <c r="S154" i="3" s="1"/>
  <c r="K157" i="3"/>
  <c r="M175" i="3"/>
  <c r="N175" i="3" s="1"/>
  <c r="O175" i="3" s="1"/>
  <c r="P175" i="3" s="1"/>
  <c r="Q175" i="3" s="1"/>
  <c r="R175" i="3" s="1"/>
  <c r="S175" i="3" s="1"/>
  <c r="M179" i="3"/>
  <c r="N179" i="3" s="1"/>
  <c r="O179" i="3" s="1"/>
  <c r="P179" i="3" s="1"/>
  <c r="Q179" i="3" s="1"/>
  <c r="R179" i="3" s="1"/>
  <c r="S179" i="3" s="1"/>
  <c r="M182" i="3"/>
  <c r="N182" i="3" s="1"/>
  <c r="O182" i="3" s="1"/>
  <c r="P182" i="3" s="1"/>
  <c r="Q182" i="3" s="1"/>
  <c r="R182" i="3" s="1"/>
  <c r="S182" i="3" s="1"/>
  <c r="J209" i="3"/>
  <c r="J223" i="3"/>
  <c r="T238" i="3"/>
  <c r="U238" i="3" s="1"/>
  <c r="V238" i="3" s="1"/>
  <c r="W238" i="3" s="1"/>
  <c r="X238" i="3" s="1"/>
  <c r="Y238" i="3" s="1"/>
  <c r="Z238" i="3" s="1"/>
  <c r="AA238" i="3" s="1"/>
  <c r="AB238" i="3" s="1"/>
  <c r="AC238" i="3" s="1"/>
  <c r="T247" i="3"/>
  <c r="U247" i="3" s="1"/>
  <c r="V247" i="3" s="1"/>
  <c r="W247" i="3" s="1"/>
  <c r="X247" i="3" s="1"/>
  <c r="Y247" i="3" s="1"/>
  <c r="Z247" i="3" s="1"/>
  <c r="AA247" i="3" s="1"/>
  <c r="AB247" i="3" s="1"/>
  <c r="AC247" i="3" s="1"/>
  <c r="J262" i="3"/>
  <c r="J266" i="3"/>
  <c r="K302" i="3"/>
  <c r="J331" i="3"/>
  <c r="K373" i="3"/>
  <c r="J382" i="3"/>
  <c r="M382" i="3"/>
  <c r="N382" i="3" s="1"/>
  <c r="O382" i="3" s="1"/>
  <c r="P382" i="3" s="1"/>
  <c r="Q382" i="3" s="1"/>
  <c r="R382" i="3" s="1"/>
  <c r="S382" i="3" s="1"/>
  <c r="T409" i="3"/>
  <c r="U409" i="3" s="1"/>
  <c r="V409" i="3" s="1"/>
  <c r="W409" i="3" s="1"/>
  <c r="X409" i="3" s="1"/>
  <c r="Y409" i="3" s="1"/>
  <c r="Z409" i="3" s="1"/>
  <c r="AA409" i="3" s="1"/>
  <c r="AB409" i="3" s="1"/>
  <c r="AC409" i="3" s="1"/>
  <c r="M409" i="3"/>
  <c r="N409" i="3" s="1"/>
  <c r="O409" i="3" s="1"/>
  <c r="P409" i="3" s="1"/>
  <c r="Q409" i="3" s="1"/>
  <c r="R409" i="3" s="1"/>
  <c r="S409" i="3" s="1"/>
  <c r="K409" i="3"/>
  <c r="T427" i="3"/>
  <c r="U427" i="3" s="1"/>
  <c r="V427" i="3" s="1"/>
  <c r="W427" i="3" s="1"/>
  <c r="X427" i="3" s="1"/>
  <c r="Y427" i="3" s="1"/>
  <c r="Z427" i="3" s="1"/>
  <c r="AA427" i="3" s="1"/>
  <c r="AB427" i="3" s="1"/>
  <c r="AC427" i="3" s="1"/>
  <c r="L427" i="3"/>
  <c r="L464" i="3"/>
  <c r="M464" i="3"/>
  <c r="N464" i="3" s="1"/>
  <c r="O464" i="3" s="1"/>
  <c r="P464" i="3" s="1"/>
  <c r="Q464" i="3" s="1"/>
  <c r="R464" i="3" s="1"/>
  <c r="S464" i="3" s="1"/>
  <c r="L516" i="3"/>
  <c r="M516" i="3"/>
  <c r="N516" i="3" s="1"/>
  <c r="O516" i="3" s="1"/>
  <c r="P516" i="3" s="1"/>
  <c r="Q516" i="3" s="1"/>
  <c r="R516" i="3" s="1"/>
  <c r="S516" i="3" s="1"/>
  <c r="J516" i="3"/>
  <c r="L594" i="3"/>
  <c r="T594" i="3"/>
  <c r="U594" i="3" s="1"/>
  <c r="V594" i="3" s="1"/>
  <c r="W594" i="3" s="1"/>
  <c r="X594" i="3" s="1"/>
  <c r="Y594" i="3" s="1"/>
  <c r="Z594" i="3" s="1"/>
  <c r="AA594" i="3" s="1"/>
  <c r="AB594" i="3" s="1"/>
  <c r="AC594" i="3" s="1"/>
  <c r="T635" i="3"/>
  <c r="U635" i="3" s="1"/>
  <c r="V635" i="3" s="1"/>
  <c r="W635" i="3" s="1"/>
  <c r="X635" i="3" s="1"/>
  <c r="Y635" i="3" s="1"/>
  <c r="Z635" i="3" s="1"/>
  <c r="AA635" i="3" s="1"/>
  <c r="AB635" i="3" s="1"/>
  <c r="AC635" i="3" s="1"/>
  <c r="M635" i="3"/>
  <c r="N635" i="3" s="1"/>
  <c r="O635" i="3" s="1"/>
  <c r="P635" i="3" s="1"/>
  <c r="Q635" i="3" s="1"/>
  <c r="R635" i="3" s="1"/>
  <c r="S635" i="3" s="1"/>
  <c r="T657" i="3"/>
  <c r="U657" i="3" s="1"/>
  <c r="V657" i="3" s="1"/>
  <c r="W657" i="3" s="1"/>
  <c r="X657" i="3" s="1"/>
  <c r="Y657" i="3" s="1"/>
  <c r="Z657" i="3" s="1"/>
  <c r="AA657" i="3" s="1"/>
  <c r="AB657" i="3" s="1"/>
  <c r="AC657" i="3" s="1"/>
  <c r="M657" i="3"/>
  <c r="N657" i="3" s="1"/>
  <c r="O657" i="3" s="1"/>
  <c r="P657" i="3" s="1"/>
  <c r="Q657" i="3" s="1"/>
  <c r="R657" i="3" s="1"/>
  <c r="S657" i="3" s="1"/>
  <c r="J657" i="3"/>
  <c r="K667" i="3"/>
  <c r="M667" i="3"/>
  <c r="N667" i="3" s="1"/>
  <c r="O667" i="3" s="1"/>
  <c r="P667" i="3" s="1"/>
  <c r="Q667" i="3" s="1"/>
  <c r="R667" i="3" s="1"/>
  <c r="S667" i="3" s="1"/>
  <c r="L714" i="3"/>
  <c r="T714" i="3"/>
  <c r="U714" i="3" s="1"/>
  <c r="V714" i="3" s="1"/>
  <c r="W714" i="3" s="1"/>
  <c r="X714" i="3" s="1"/>
  <c r="Y714" i="3" s="1"/>
  <c r="Z714" i="3" s="1"/>
  <c r="AA714" i="3" s="1"/>
  <c r="AB714" i="3" s="1"/>
  <c r="AC714" i="3" s="1"/>
  <c r="T1432" i="3"/>
  <c r="U1432" i="3" s="1"/>
  <c r="V1432" i="3" s="1"/>
  <c r="W1432" i="3" s="1"/>
  <c r="X1432" i="3" s="1"/>
  <c r="Y1432" i="3" s="1"/>
  <c r="Z1432" i="3" s="1"/>
  <c r="AA1432" i="3" s="1"/>
  <c r="AB1432" i="3" s="1"/>
  <c r="AC1432" i="3" s="1"/>
  <c r="M1432" i="3"/>
  <c r="N1432" i="3" s="1"/>
  <c r="O1432" i="3" s="1"/>
  <c r="P1432" i="3" s="1"/>
  <c r="Q1432" i="3" s="1"/>
  <c r="R1432" i="3" s="1"/>
  <c r="S1432" i="3" s="1"/>
  <c r="L1432" i="3"/>
  <c r="K1432" i="3"/>
  <c r="J1432" i="3"/>
  <c r="L4024" i="3"/>
  <c r="T4024" i="3"/>
  <c r="U4024" i="3" s="1"/>
  <c r="V4024" i="3" s="1"/>
  <c r="W4024" i="3" s="1"/>
  <c r="X4024" i="3" s="1"/>
  <c r="Y4024" i="3" s="1"/>
  <c r="Z4024" i="3" s="1"/>
  <c r="AA4024" i="3" s="1"/>
  <c r="AB4024" i="3" s="1"/>
  <c r="AC4024" i="3" s="1"/>
  <c r="K4024" i="3"/>
  <c r="J4024" i="3"/>
  <c r="M4024" i="3"/>
  <c r="N4024" i="3" s="1"/>
  <c r="O4024" i="3" s="1"/>
  <c r="P4024" i="3" s="1"/>
  <c r="Q4024" i="3" s="1"/>
  <c r="R4024" i="3" s="1"/>
  <c r="S4024" i="3" s="1"/>
  <c r="AD4024" i="3" s="1"/>
  <c r="L4113" i="3"/>
  <c r="K4113" i="3"/>
  <c r="J4113" i="3"/>
  <c r="T4113" i="3"/>
  <c r="U4113" i="3" s="1"/>
  <c r="V4113" i="3" s="1"/>
  <c r="W4113" i="3" s="1"/>
  <c r="X4113" i="3" s="1"/>
  <c r="Y4113" i="3" s="1"/>
  <c r="Z4113" i="3" s="1"/>
  <c r="AA4113" i="3" s="1"/>
  <c r="AB4113" i="3" s="1"/>
  <c r="AC4113" i="3" s="1"/>
  <c r="K20" i="2"/>
  <c r="K52" i="2"/>
  <c r="M57" i="2"/>
  <c r="N57" i="2" s="1"/>
  <c r="O57" i="2" s="1"/>
  <c r="P57" i="2" s="1"/>
  <c r="Q57" i="2" s="1"/>
  <c r="R57" i="2" s="1"/>
  <c r="S57" i="2" s="1"/>
  <c r="T57" i="2" s="1"/>
  <c r="M66" i="2"/>
  <c r="N66" i="2" s="1"/>
  <c r="O66" i="2" s="1"/>
  <c r="P66" i="2" s="1"/>
  <c r="Q66" i="2" s="1"/>
  <c r="R66" i="2" s="1"/>
  <c r="S66" i="2" s="1"/>
  <c r="T66" i="2" s="1"/>
  <c r="J79" i="2"/>
  <c r="M82" i="2"/>
  <c r="N82" i="2" s="1"/>
  <c r="O82" i="2" s="1"/>
  <c r="P82" i="2" s="1"/>
  <c r="Q82" i="2" s="1"/>
  <c r="R82" i="2" s="1"/>
  <c r="S82" i="2" s="1"/>
  <c r="T82" i="2" s="1"/>
  <c r="AD82" i="2" s="1"/>
  <c r="L85" i="2"/>
  <c r="J124" i="2"/>
  <c r="M13" i="3"/>
  <c r="N13" i="3" s="1"/>
  <c r="O13" i="3" s="1"/>
  <c r="P13" i="3" s="1"/>
  <c r="Q13" i="3" s="1"/>
  <c r="R13" i="3" s="1"/>
  <c r="S13" i="3" s="1"/>
  <c r="L19" i="3"/>
  <c r="L23" i="3"/>
  <c r="J35" i="3"/>
  <c r="T37" i="3"/>
  <c r="U37" i="3" s="1"/>
  <c r="V37" i="3" s="1"/>
  <c r="W37" i="3" s="1"/>
  <c r="X37" i="3" s="1"/>
  <c r="Y37" i="3" s="1"/>
  <c r="Z37" i="3" s="1"/>
  <c r="AA37" i="3" s="1"/>
  <c r="AB37" i="3" s="1"/>
  <c r="AC37" i="3" s="1"/>
  <c r="M49" i="3"/>
  <c r="N49" i="3" s="1"/>
  <c r="O49" i="3" s="1"/>
  <c r="P49" i="3" s="1"/>
  <c r="Q49" i="3" s="1"/>
  <c r="R49" i="3" s="1"/>
  <c r="S49" i="3" s="1"/>
  <c r="K61" i="3"/>
  <c r="M67" i="3"/>
  <c r="N67" i="3" s="1"/>
  <c r="O67" i="3" s="1"/>
  <c r="P67" i="3" s="1"/>
  <c r="Q67" i="3" s="1"/>
  <c r="R67" i="3" s="1"/>
  <c r="S67" i="3" s="1"/>
  <c r="K71" i="3"/>
  <c r="K99" i="3"/>
  <c r="M130" i="3"/>
  <c r="N130" i="3" s="1"/>
  <c r="O130" i="3" s="1"/>
  <c r="P130" i="3" s="1"/>
  <c r="Q130" i="3" s="1"/>
  <c r="R130" i="3" s="1"/>
  <c r="S130" i="3" s="1"/>
  <c r="K151" i="3"/>
  <c r="T182" i="3"/>
  <c r="U182" i="3" s="1"/>
  <c r="V182" i="3" s="1"/>
  <c r="W182" i="3" s="1"/>
  <c r="X182" i="3" s="1"/>
  <c r="Y182" i="3" s="1"/>
  <c r="Z182" i="3" s="1"/>
  <c r="AA182" i="3" s="1"/>
  <c r="AB182" i="3" s="1"/>
  <c r="AC182" i="3" s="1"/>
  <c r="J201" i="3"/>
  <c r="M209" i="3"/>
  <c r="N209" i="3" s="1"/>
  <c r="O209" i="3" s="1"/>
  <c r="P209" i="3" s="1"/>
  <c r="Q209" i="3" s="1"/>
  <c r="R209" i="3" s="1"/>
  <c r="S209" i="3" s="1"/>
  <c r="K223" i="3"/>
  <c r="T227" i="3"/>
  <c r="U227" i="3" s="1"/>
  <c r="V227" i="3" s="1"/>
  <c r="W227" i="3" s="1"/>
  <c r="X227" i="3" s="1"/>
  <c r="Y227" i="3" s="1"/>
  <c r="Z227" i="3" s="1"/>
  <c r="AA227" i="3" s="1"/>
  <c r="AB227" i="3" s="1"/>
  <c r="AC227" i="3" s="1"/>
  <c r="J259" i="3"/>
  <c r="K262" i="3"/>
  <c r="K266" i="3"/>
  <c r="T290" i="3"/>
  <c r="U290" i="3" s="1"/>
  <c r="V290" i="3" s="1"/>
  <c r="W290" i="3" s="1"/>
  <c r="X290" i="3" s="1"/>
  <c r="Y290" i="3" s="1"/>
  <c r="Z290" i="3" s="1"/>
  <c r="AA290" i="3" s="1"/>
  <c r="AB290" i="3" s="1"/>
  <c r="AC290" i="3" s="1"/>
  <c r="J294" i="3"/>
  <c r="K298" i="3"/>
  <c r="M302" i="3"/>
  <c r="N302" i="3" s="1"/>
  <c r="O302" i="3" s="1"/>
  <c r="P302" i="3" s="1"/>
  <c r="Q302" i="3" s="1"/>
  <c r="R302" i="3" s="1"/>
  <c r="S302" i="3" s="1"/>
  <c r="K305" i="3"/>
  <c r="K317" i="3"/>
  <c r="K331" i="3"/>
  <c r="J339" i="3"/>
  <c r="J347" i="3"/>
  <c r="J354" i="3"/>
  <c r="L382" i="3"/>
  <c r="J409" i="3"/>
  <c r="T413" i="3"/>
  <c r="U413" i="3" s="1"/>
  <c r="V413" i="3" s="1"/>
  <c r="W413" i="3" s="1"/>
  <c r="X413" i="3" s="1"/>
  <c r="Y413" i="3" s="1"/>
  <c r="Z413" i="3" s="1"/>
  <c r="AA413" i="3" s="1"/>
  <c r="AB413" i="3" s="1"/>
  <c r="AC413" i="3" s="1"/>
  <c r="K413" i="3"/>
  <c r="J413" i="3"/>
  <c r="L418" i="3"/>
  <c r="T418" i="3"/>
  <c r="U418" i="3" s="1"/>
  <c r="V418" i="3" s="1"/>
  <c r="W418" i="3" s="1"/>
  <c r="X418" i="3" s="1"/>
  <c r="Y418" i="3" s="1"/>
  <c r="Z418" i="3" s="1"/>
  <c r="AA418" i="3" s="1"/>
  <c r="AB418" i="3" s="1"/>
  <c r="AC418" i="3" s="1"/>
  <c r="M418" i="3"/>
  <c r="N418" i="3" s="1"/>
  <c r="O418" i="3" s="1"/>
  <c r="P418" i="3" s="1"/>
  <c r="Q418" i="3" s="1"/>
  <c r="R418" i="3" s="1"/>
  <c r="S418" i="3" s="1"/>
  <c r="J418" i="3"/>
  <c r="K427" i="3"/>
  <c r="T521" i="3"/>
  <c r="U521" i="3" s="1"/>
  <c r="V521" i="3" s="1"/>
  <c r="W521" i="3" s="1"/>
  <c r="X521" i="3" s="1"/>
  <c r="Y521" i="3" s="1"/>
  <c r="Z521" i="3" s="1"/>
  <c r="AA521" i="3" s="1"/>
  <c r="AB521" i="3" s="1"/>
  <c r="AC521" i="3" s="1"/>
  <c r="M521" i="3"/>
  <c r="N521" i="3" s="1"/>
  <c r="O521" i="3" s="1"/>
  <c r="P521" i="3" s="1"/>
  <c r="Q521" i="3" s="1"/>
  <c r="R521" i="3" s="1"/>
  <c r="S521" i="3" s="1"/>
  <c r="K521" i="3"/>
  <c r="J521" i="3"/>
  <c r="K555" i="3"/>
  <c r="M555" i="3"/>
  <c r="N555" i="3" s="1"/>
  <c r="O555" i="3" s="1"/>
  <c r="P555" i="3" s="1"/>
  <c r="Q555" i="3" s="1"/>
  <c r="R555" i="3" s="1"/>
  <c r="S555" i="3" s="1"/>
  <c r="L572" i="3"/>
  <c r="M572" i="3"/>
  <c r="N572" i="3" s="1"/>
  <c r="O572" i="3" s="1"/>
  <c r="P572" i="3" s="1"/>
  <c r="Q572" i="3" s="1"/>
  <c r="R572" i="3" s="1"/>
  <c r="S572" i="3" s="1"/>
  <c r="J572" i="3"/>
  <c r="J594" i="3"/>
  <c r="L612" i="3"/>
  <c r="M612" i="3"/>
  <c r="N612" i="3" s="1"/>
  <c r="O612" i="3" s="1"/>
  <c r="P612" i="3" s="1"/>
  <c r="Q612" i="3" s="1"/>
  <c r="R612" i="3" s="1"/>
  <c r="S612" i="3" s="1"/>
  <c r="J612" i="3"/>
  <c r="L635" i="3"/>
  <c r="L646" i="3"/>
  <c r="T646" i="3"/>
  <c r="U646" i="3" s="1"/>
  <c r="V646" i="3" s="1"/>
  <c r="W646" i="3" s="1"/>
  <c r="X646" i="3" s="1"/>
  <c r="Y646" i="3" s="1"/>
  <c r="Z646" i="3" s="1"/>
  <c r="AA646" i="3" s="1"/>
  <c r="AB646" i="3" s="1"/>
  <c r="AC646" i="3" s="1"/>
  <c r="J667" i="3"/>
  <c r="M693" i="3"/>
  <c r="N693" i="3" s="1"/>
  <c r="O693" i="3" s="1"/>
  <c r="P693" i="3" s="1"/>
  <c r="Q693" i="3" s="1"/>
  <c r="R693" i="3" s="1"/>
  <c r="S693" i="3" s="1"/>
  <c r="T693" i="3"/>
  <c r="U693" i="3" s="1"/>
  <c r="V693" i="3" s="1"/>
  <c r="W693" i="3" s="1"/>
  <c r="X693" i="3" s="1"/>
  <c r="Y693" i="3" s="1"/>
  <c r="Z693" i="3" s="1"/>
  <c r="AA693" i="3" s="1"/>
  <c r="AB693" i="3" s="1"/>
  <c r="AC693" i="3" s="1"/>
  <c r="K693" i="3"/>
  <c r="J736" i="3"/>
  <c r="K743" i="3"/>
  <c r="M743" i="3"/>
  <c r="N743" i="3" s="1"/>
  <c r="O743" i="3" s="1"/>
  <c r="P743" i="3" s="1"/>
  <c r="Q743" i="3" s="1"/>
  <c r="R743" i="3" s="1"/>
  <c r="S743" i="3" s="1"/>
  <c r="L743" i="3"/>
  <c r="J743" i="3"/>
  <c r="M847" i="3"/>
  <c r="N847" i="3" s="1"/>
  <c r="O847" i="3" s="1"/>
  <c r="P847" i="3" s="1"/>
  <c r="Q847" i="3" s="1"/>
  <c r="R847" i="3" s="1"/>
  <c r="S847" i="3" s="1"/>
  <c r="T847" i="3"/>
  <c r="U847" i="3" s="1"/>
  <c r="V847" i="3" s="1"/>
  <c r="W847" i="3" s="1"/>
  <c r="X847" i="3" s="1"/>
  <c r="Y847" i="3" s="1"/>
  <c r="Z847" i="3" s="1"/>
  <c r="AA847" i="3" s="1"/>
  <c r="AB847" i="3" s="1"/>
  <c r="AC847" i="3" s="1"/>
  <c r="K1160" i="3"/>
  <c r="M1160" i="3"/>
  <c r="N1160" i="3" s="1"/>
  <c r="O1160" i="3" s="1"/>
  <c r="P1160" i="3" s="1"/>
  <c r="Q1160" i="3" s="1"/>
  <c r="R1160" i="3" s="1"/>
  <c r="S1160" i="3" s="1"/>
  <c r="L1160" i="3"/>
  <c r="J7" i="2"/>
  <c r="J11" i="2"/>
  <c r="J24" i="2"/>
  <c r="J35" i="2"/>
  <c r="J55" i="2"/>
  <c r="J61" i="2"/>
  <c r="K79" i="2"/>
  <c r="M85" i="2"/>
  <c r="N85" i="2" s="1"/>
  <c r="O85" i="2" s="1"/>
  <c r="P85" i="2" s="1"/>
  <c r="Q85" i="2" s="1"/>
  <c r="R85" i="2" s="1"/>
  <c r="S85" i="2" s="1"/>
  <c r="T85" i="2" s="1"/>
  <c r="AD85" i="2" s="1"/>
  <c r="M23" i="3"/>
  <c r="N23" i="3" s="1"/>
  <c r="O23" i="3" s="1"/>
  <c r="P23" i="3" s="1"/>
  <c r="Q23" i="3" s="1"/>
  <c r="R23" i="3" s="1"/>
  <c r="S23" i="3" s="1"/>
  <c r="M61" i="3"/>
  <c r="N61" i="3" s="1"/>
  <c r="O61" i="3" s="1"/>
  <c r="P61" i="3" s="1"/>
  <c r="Q61" i="3" s="1"/>
  <c r="R61" i="3" s="1"/>
  <c r="S61" i="3" s="1"/>
  <c r="L71" i="3"/>
  <c r="L99" i="3"/>
  <c r="J111" i="3"/>
  <c r="J119" i="3"/>
  <c r="M122" i="3"/>
  <c r="N122" i="3" s="1"/>
  <c r="O122" i="3" s="1"/>
  <c r="P122" i="3" s="1"/>
  <c r="Q122" i="3" s="1"/>
  <c r="R122" i="3" s="1"/>
  <c r="S122" i="3" s="1"/>
  <c r="T130" i="3"/>
  <c r="U130" i="3" s="1"/>
  <c r="V130" i="3" s="1"/>
  <c r="W130" i="3" s="1"/>
  <c r="X130" i="3" s="1"/>
  <c r="Y130" i="3" s="1"/>
  <c r="Z130" i="3" s="1"/>
  <c r="AA130" i="3" s="1"/>
  <c r="AB130" i="3" s="1"/>
  <c r="AC130" i="3" s="1"/>
  <c r="M138" i="3"/>
  <c r="N138" i="3" s="1"/>
  <c r="O138" i="3" s="1"/>
  <c r="P138" i="3" s="1"/>
  <c r="Q138" i="3" s="1"/>
  <c r="R138" i="3" s="1"/>
  <c r="S138" i="3" s="1"/>
  <c r="L151" i="3"/>
  <c r="J162" i="3"/>
  <c r="K173" i="3"/>
  <c r="J205" i="3"/>
  <c r="J213" i="3"/>
  <c r="L223" i="3"/>
  <c r="M231" i="3"/>
  <c r="N231" i="3" s="1"/>
  <c r="O231" i="3" s="1"/>
  <c r="P231" i="3" s="1"/>
  <c r="Q231" i="3" s="1"/>
  <c r="R231" i="3" s="1"/>
  <c r="S231" i="3" s="1"/>
  <c r="K259" i="3"/>
  <c r="M266" i="3"/>
  <c r="N266" i="3" s="1"/>
  <c r="O266" i="3" s="1"/>
  <c r="P266" i="3" s="1"/>
  <c r="Q266" i="3" s="1"/>
  <c r="R266" i="3" s="1"/>
  <c r="S266" i="3" s="1"/>
  <c r="K294" i="3"/>
  <c r="T302" i="3"/>
  <c r="U302" i="3" s="1"/>
  <c r="V302" i="3" s="1"/>
  <c r="W302" i="3" s="1"/>
  <c r="X302" i="3" s="1"/>
  <c r="Y302" i="3" s="1"/>
  <c r="Z302" i="3" s="1"/>
  <c r="AA302" i="3" s="1"/>
  <c r="AB302" i="3" s="1"/>
  <c r="AC302" i="3" s="1"/>
  <c r="K325" i="3"/>
  <c r="K339" i="3"/>
  <c r="K347" i="3"/>
  <c r="T354" i="3"/>
  <c r="U354" i="3" s="1"/>
  <c r="V354" i="3" s="1"/>
  <c r="W354" i="3" s="1"/>
  <c r="X354" i="3" s="1"/>
  <c r="Y354" i="3" s="1"/>
  <c r="Z354" i="3" s="1"/>
  <c r="AA354" i="3" s="1"/>
  <c r="AB354" i="3" s="1"/>
  <c r="AC354" i="3" s="1"/>
  <c r="J358" i="3"/>
  <c r="J362" i="3"/>
  <c r="K366" i="3"/>
  <c r="T370" i="3"/>
  <c r="U370" i="3" s="1"/>
  <c r="V370" i="3" s="1"/>
  <c r="W370" i="3" s="1"/>
  <c r="X370" i="3" s="1"/>
  <c r="Y370" i="3" s="1"/>
  <c r="Z370" i="3" s="1"/>
  <c r="AA370" i="3" s="1"/>
  <c r="AB370" i="3" s="1"/>
  <c r="AC370" i="3" s="1"/>
  <c r="M413" i="3"/>
  <c r="N413" i="3" s="1"/>
  <c r="O413" i="3" s="1"/>
  <c r="P413" i="3" s="1"/>
  <c r="Q413" i="3" s="1"/>
  <c r="R413" i="3" s="1"/>
  <c r="S413" i="3" s="1"/>
  <c r="T461" i="3"/>
  <c r="U461" i="3" s="1"/>
  <c r="V461" i="3" s="1"/>
  <c r="W461" i="3" s="1"/>
  <c r="X461" i="3" s="1"/>
  <c r="Y461" i="3" s="1"/>
  <c r="Z461" i="3" s="1"/>
  <c r="AA461" i="3" s="1"/>
  <c r="AB461" i="3" s="1"/>
  <c r="AC461" i="3" s="1"/>
  <c r="M461" i="3"/>
  <c r="N461" i="3" s="1"/>
  <c r="O461" i="3" s="1"/>
  <c r="P461" i="3" s="1"/>
  <c r="Q461" i="3" s="1"/>
  <c r="R461" i="3" s="1"/>
  <c r="S461" i="3" s="1"/>
  <c r="T513" i="3"/>
  <c r="U513" i="3" s="1"/>
  <c r="V513" i="3" s="1"/>
  <c r="W513" i="3" s="1"/>
  <c r="X513" i="3" s="1"/>
  <c r="Y513" i="3" s="1"/>
  <c r="Z513" i="3" s="1"/>
  <c r="AA513" i="3" s="1"/>
  <c r="AB513" i="3" s="1"/>
  <c r="AC513" i="3" s="1"/>
  <c r="K513" i="3"/>
  <c r="T517" i="3"/>
  <c r="U517" i="3" s="1"/>
  <c r="V517" i="3" s="1"/>
  <c r="W517" i="3" s="1"/>
  <c r="X517" i="3" s="1"/>
  <c r="Y517" i="3" s="1"/>
  <c r="Z517" i="3" s="1"/>
  <c r="AA517" i="3" s="1"/>
  <c r="AB517" i="3" s="1"/>
  <c r="AC517" i="3" s="1"/>
  <c r="M517" i="3"/>
  <c r="N517" i="3" s="1"/>
  <c r="O517" i="3" s="1"/>
  <c r="P517" i="3" s="1"/>
  <c r="Q517" i="3" s="1"/>
  <c r="R517" i="3" s="1"/>
  <c r="S517" i="3" s="1"/>
  <c r="K517" i="3"/>
  <c r="J517" i="3"/>
  <c r="L521" i="3"/>
  <c r="J555" i="3"/>
  <c r="M646" i="3"/>
  <c r="N646" i="3" s="1"/>
  <c r="O646" i="3" s="1"/>
  <c r="P646" i="3" s="1"/>
  <c r="Q646" i="3" s="1"/>
  <c r="R646" i="3" s="1"/>
  <c r="S646" i="3" s="1"/>
  <c r="J693" i="3"/>
  <c r="K996" i="3"/>
  <c r="L996" i="3"/>
  <c r="J996" i="3"/>
  <c r="J1001" i="3"/>
  <c r="M1001" i="3"/>
  <c r="N1001" i="3" s="1"/>
  <c r="O1001" i="3" s="1"/>
  <c r="P1001" i="3" s="1"/>
  <c r="Q1001" i="3" s="1"/>
  <c r="R1001" i="3" s="1"/>
  <c r="S1001" i="3" s="1"/>
  <c r="T645" i="3"/>
  <c r="U645" i="3" s="1"/>
  <c r="V645" i="3" s="1"/>
  <c r="W645" i="3" s="1"/>
  <c r="X645" i="3" s="1"/>
  <c r="Y645" i="3" s="1"/>
  <c r="Z645" i="3" s="1"/>
  <c r="AA645" i="3" s="1"/>
  <c r="AB645" i="3" s="1"/>
  <c r="AC645" i="3" s="1"/>
  <c r="M645" i="3"/>
  <c r="N645" i="3" s="1"/>
  <c r="O645" i="3" s="1"/>
  <c r="P645" i="3" s="1"/>
  <c r="Q645" i="3" s="1"/>
  <c r="R645" i="3" s="1"/>
  <c r="S645" i="3" s="1"/>
  <c r="J645" i="3"/>
  <c r="J3" i="2"/>
  <c r="K11" i="2"/>
  <c r="K17" i="2"/>
  <c r="M24" i="2"/>
  <c r="N24" i="2" s="1"/>
  <c r="O24" i="2" s="1"/>
  <c r="P24" i="2" s="1"/>
  <c r="Q24" i="2" s="1"/>
  <c r="R24" i="2" s="1"/>
  <c r="S24" i="2" s="1"/>
  <c r="T24" i="2" s="1"/>
  <c r="L61" i="2"/>
  <c r="J64" i="2"/>
  <c r="L97" i="2"/>
  <c r="M100" i="2"/>
  <c r="N100" i="2" s="1"/>
  <c r="O100" i="2" s="1"/>
  <c r="P100" i="2" s="1"/>
  <c r="Q100" i="2" s="1"/>
  <c r="R100" i="2" s="1"/>
  <c r="S100" i="2" s="1"/>
  <c r="T100" i="2" s="1"/>
  <c r="M104" i="2"/>
  <c r="N104" i="2" s="1"/>
  <c r="O104" i="2" s="1"/>
  <c r="P104" i="2" s="1"/>
  <c r="Q104" i="2" s="1"/>
  <c r="R104" i="2" s="1"/>
  <c r="S104" i="2" s="1"/>
  <c r="T104" i="2" s="1"/>
  <c r="K107" i="2"/>
  <c r="M117" i="2"/>
  <c r="N117" i="2" s="1"/>
  <c r="O117" i="2" s="1"/>
  <c r="P117" i="2" s="1"/>
  <c r="Q117" i="2" s="1"/>
  <c r="R117" i="2" s="1"/>
  <c r="S117" i="2" s="1"/>
  <c r="T117" i="2" s="1"/>
  <c r="M132" i="2"/>
  <c r="N132" i="2" s="1"/>
  <c r="O132" i="2" s="1"/>
  <c r="P132" i="2" s="1"/>
  <c r="Q132" i="2" s="1"/>
  <c r="R132" i="2" s="1"/>
  <c r="S132" i="2" s="1"/>
  <c r="T132" i="2" s="1"/>
  <c r="M143" i="2"/>
  <c r="N143" i="2" s="1"/>
  <c r="O143" i="2" s="1"/>
  <c r="P143" i="2" s="1"/>
  <c r="Q143" i="2" s="1"/>
  <c r="R143" i="2" s="1"/>
  <c r="S143" i="2" s="1"/>
  <c r="T143" i="2" s="1"/>
  <c r="M147" i="2"/>
  <c r="N147" i="2" s="1"/>
  <c r="O147" i="2" s="1"/>
  <c r="P147" i="2" s="1"/>
  <c r="Q147" i="2" s="1"/>
  <c r="R147" i="2" s="1"/>
  <c r="S147" i="2" s="1"/>
  <c r="T147" i="2" s="1"/>
  <c r="J3" i="3"/>
  <c r="J7" i="3"/>
  <c r="M99" i="3"/>
  <c r="N99" i="3" s="1"/>
  <c r="O99" i="3" s="1"/>
  <c r="P99" i="3" s="1"/>
  <c r="Q99" i="3" s="1"/>
  <c r="R99" i="3" s="1"/>
  <c r="S99" i="3" s="1"/>
  <c r="K162" i="3"/>
  <c r="M198" i="3"/>
  <c r="N198" i="3" s="1"/>
  <c r="O198" i="3" s="1"/>
  <c r="P198" i="3" s="1"/>
  <c r="Q198" i="3" s="1"/>
  <c r="R198" i="3" s="1"/>
  <c r="S198" i="3" s="1"/>
  <c r="J218" i="3"/>
  <c r="J221" i="3"/>
  <c r="M223" i="3"/>
  <c r="N223" i="3" s="1"/>
  <c r="O223" i="3" s="1"/>
  <c r="P223" i="3" s="1"/>
  <c r="Q223" i="3" s="1"/>
  <c r="R223" i="3" s="1"/>
  <c r="S223" i="3" s="1"/>
  <c r="T231" i="3"/>
  <c r="U231" i="3" s="1"/>
  <c r="V231" i="3" s="1"/>
  <c r="W231" i="3" s="1"/>
  <c r="X231" i="3" s="1"/>
  <c r="Y231" i="3" s="1"/>
  <c r="Z231" i="3" s="1"/>
  <c r="AA231" i="3" s="1"/>
  <c r="AB231" i="3" s="1"/>
  <c r="AC231" i="3" s="1"/>
  <c r="J239" i="3"/>
  <c r="K251" i="3"/>
  <c r="J274" i="3"/>
  <c r="K286" i="3"/>
  <c r="M294" i="3"/>
  <c r="N294" i="3" s="1"/>
  <c r="O294" i="3" s="1"/>
  <c r="P294" i="3" s="1"/>
  <c r="Q294" i="3" s="1"/>
  <c r="R294" i="3" s="1"/>
  <c r="S294" i="3" s="1"/>
  <c r="K310" i="3"/>
  <c r="M339" i="3"/>
  <c r="N339" i="3" s="1"/>
  <c r="O339" i="3" s="1"/>
  <c r="P339" i="3" s="1"/>
  <c r="Q339" i="3" s="1"/>
  <c r="R339" i="3" s="1"/>
  <c r="S339" i="3" s="1"/>
  <c r="K358" i="3"/>
  <c r="T362" i="3"/>
  <c r="U362" i="3" s="1"/>
  <c r="V362" i="3" s="1"/>
  <c r="W362" i="3" s="1"/>
  <c r="X362" i="3" s="1"/>
  <c r="Y362" i="3" s="1"/>
  <c r="Z362" i="3" s="1"/>
  <c r="AA362" i="3" s="1"/>
  <c r="AB362" i="3" s="1"/>
  <c r="AC362" i="3" s="1"/>
  <c r="M366" i="3"/>
  <c r="N366" i="3" s="1"/>
  <c r="O366" i="3" s="1"/>
  <c r="P366" i="3" s="1"/>
  <c r="Q366" i="3" s="1"/>
  <c r="R366" i="3" s="1"/>
  <c r="S366" i="3" s="1"/>
  <c r="K419" i="3"/>
  <c r="L419" i="3"/>
  <c r="L480" i="3"/>
  <c r="M480" i="3"/>
  <c r="N480" i="3" s="1"/>
  <c r="O480" i="3" s="1"/>
  <c r="P480" i="3" s="1"/>
  <c r="Q480" i="3" s="1"/>
  <c r="R480" i="3" s="1"/>
  <c r="S480" i="3" s="1"/>
  <c r="L568" i="3"/>
  <c r="M568" i="3"/>
  <c r="N568" i="3" s="1"/>
  <c r="O568" i="3" s="1"/>
  <c r="P568" i="3" s="1"/>
  <c r="Q568" i="3" s="1"/>
  <c r="R568" i="3" s="1"/>
  <c r="S568" i="3" s="1"/>
  <c r="J568" i="3"/>
  <c r="T613" i="3"/>
  <c r="U613" i="3" s="1"/>
  <c r="V613" i="3" s="1"/>
  <c r="W613" i="3" s="1"/>
  <c r="X613" i="3" s="1"/>
  <c r="Y613" i="3" s="1"/>
  <c r="Z613" i="3" s="1"/>
  <c r="AA613" i="3" s="1"/>
  <c r="AB613" i="3" s="1"/>
  <c r="AC613" i="3" s="1"/>
  <c r="M613" i="3"/>
  <c r="N613" i="3" s="1"/>
  <c r="O613" i="3" s="1"/>
  <c r="P613" i="3" s="1"/>
  <c r="Q613" i="3" s="1"/>
  <c r="R613" i="3" s="1"/>
  <c r="S613" i="3" s="1"/>
  <c r="L613" i="3"/>
  <c r="K613" i="3"/>
  <c r="L708" i="3"/>
  <c r="M708" i="3"/>
  <c r="N708" i="3" s="1"/>
  <c r="O708" i="3" s="1"/>
  <c r="P708" i="3" s="1"/>
  <c r="Q708" i="3" s="1"/>
  <c r="R708" i="3" s="1"/>
  <c r="S708" i="3" s="1"/>
  <c r="L828" i="3"/>
  <c r="M828" i="3"/>
  <c r="N828" i="3" s="1"/>
  <c r="O828" i="3" s="1"/>
  <c r="P828" i="3" s="1"/>
  <c r="Q828" i="3" s="1"/>
  <c r="R828" i="3" s="1"/>
  <c r="S828" i="3" s="1"/>
  <c r="J828" i="3"/>
  <c r="T1396" i="3"/>
  <c r="U1396" i="3" s="1"/>
  <c r="V1396" i="3" s="1"/>
  <c r="W1396" i="3" s="1"/>
  <c r="X1396" i="3" s="1"/>
  <c r="Y1396" i="3" s="1"/>
  <c r="Z1396" i="3" s="1"/>
  <c r="AA1396" i="3" s="1"/>
  <c r="AB1396" i="3" s="1"/>
  <c r="AC1396" i="3" s="1"/>
  <c r="L1396" i="3"/>
  <c r="K1396" i="3"/>
  <c r="L1406" i="3"/>
  <c r="M1406" i="3"/>
  <c r="N1406" i="3" s="1"/>
  <c r="O1406" i="3" s="1"/>
  <c r="P1406" i="3" s="1"/>
  <c r="Q1406" i="3" s="1"/>
  <c r="R1406" i="3" s="1"/>
  <c r="S1406" i="3" s="1"/>
  <c r="T1406" i="3"/>
  <c r="U1406" i="3" s="1"/>
  <c r="V1406" i="3" s="1"/>
  <c r="W1406" i="3" s="1"/>
  <c r="X1406" i="3" s="1"/>
  <c r="Y1406" i="3" s="1"/>
  <c r="Z1406" i="3" s="1"/>
  <c r="AA1406" i="3" s="1"/>
  <c r="AB1406" i="3" s="1"/>
  <c r="AC1406" i="3" s="1"/>
  <c r="K1406" i="3"/>
  <c r="L512" i="3"/>
  <c r="M512" i="3"/>
  <c r="N512" i="3" s="1"/>
  <c r="O512" i="3" s="1"/>
  <c r="P512" i="3" s="1"/>
  <c r="Q512" i="3" s="1"/>
  <c r="R512" i="3" s="1"/>
  <c r="S512" i="3" s="1"/>
  <c r="L7" i="3"/>
  <c r="T38" i="3"/>
  <c r="U38" i="3" s="1"/>
  <c r="V38" i="3" s="1"/>
  <c r="W38" i="3" s="1"/>
  <c r="X38" i="3" s="1"/>
  <c r="Y38" i="3" s="1"/>
  <c r="Z38" i="3" s="1"/>
  <c r="AA38" i="3" s="1"/>
  <c r="AB38" i="3" s="1"/>
  <c r="AC38" i="3" s="1"/>
  <c r="J54" i="3"/>
  <c r="J82" i="3"/>
  <c r="J89" i="3"/>
  <c r="J97" i="3"/>
  <c r="L135" i="3"/>
  <c r="L155" i="3"/>
  <c r="M158" i="3"/>
  <c r="N158" i="3" s="1"/>
  <c r="O158" i="3" s="1"/>
  <c r="P158" i="3" s="1"/>
  <c r="Q158" i="3" s="1"/>
  <c r="R158" i="3" s="1"/>
  <c r="S158" i="3" s="1"/>
  <c r="M162" i="3"/>
  <c r="N162" i="3" s="1"/>
  <c r="O162" i="3" s="1"/>
  <c r="P162" i="3" s="1"/>
  <c r="Q162" i="3" s="1"/>
  <c r="R162" i="3" s="1"/>
  <c r="S162" i="3" s="1"/>
  <c r="M166" i="3"/>
  <c r="N166" i="3" s="1"/>
  <c r="O166" i="3" s="1"/>
  <c r="P166" i="3" s="1"/>
  <c r="Q166" i="3" s="1"/>
  <c r="R166" i="3" s="1"/>
  <c r="S166" i="3" s="1"/>
  <c r="M210" i="3"/>
  <c r="N210" i="3" s="1"/>
  <c r="O210" i="3" s="1"/>
  <c r="P210" i="3" s="1"/>
  <c r="Q210" i="3" s="1"/>
  <c r="R210" i="3" s="1"/>
  <c r="S210" i="3" s="1"/>
  <c r="M389" i="3"/>
  <c r="N389" i="3" s="1"/>
  <c r="O389" i="3" s="1"/>
  <c r="P389" i="3" s="1"/>
  <c r="Q389" i="3" s="1"/>
  <c r="R389" i="3" s="1"/>
  <c r="S389" i="3" s="1"/>
  <c r="K389" i="3"/>
  <c r="L394" i="3"/>
  <c r="M394" i="3"/>
  <c r="N394" i="3" s="1"/>
  <c r="O394" i="3" s="1"/>
  <c r="P394" i="3" s="1"/>
  <c r="Q394" i="3" s="1"/>
  <c r="R394" i="3" s="1"/>
  <c r="S394" i="3" s="1"/>
  <c r="K394" i="3"/>
  <c r="L398" i="3"/>
  <c r="M398" i="3"/>
  <c r="N398" i="3" s="1"/>
  <c r="O398" i="3" s="1"/>
  <c r="P398" i="3" s="1"/>
  <c r="Q398" i="3" s="1"/>
  <c r="R398" i="3" s="1"/>
  <c r="S398" i="3" s="1"/>
  <c r="K398" i="3"/>
  <c r="L518" i="3"/>
  <c r="M518" i="3"/>
  <c r="N518" i="3" s="1"/>
  <c r="O518" i="3" s="1"/>
  <c r="P518" i="3" s="1"/>
  <c r="Q518" i="3" s="1"/>
  <c r="R518" i="3" s="1"/>
  <c r="S518" i="3" s="1"/>
  <c r="AD518" i="3" s="1"/>
  <c r="J518" i="3"/>
  <c r="L624" i="3"/>
  <c r="M624" i="3"/>
  <c r="N624" i="3" s="1"/>
  <c r="O624" i="3" s="1"/>
  <c r="P624" i="3" s="1"/>
  <c r="Q624" i="3" s="1"/>
  <c r="R624" i="3" s="1"/>
  <c r="S624" i="3" s="1"/>
  <c r="M1304" i="3"/>
  <c r="N1304" i="3" s="1"/>
  <c r="O1304" i="3" s="1"/>
  <c r="P1304" i="3" s="1"/>
  <c r="Q1304" i="3" s="1"/>
  <c r="R1304" i="3" s="1"/>
  <c r="S1304" i="3" s="1"/>
  <c r="L1304" i="3"/>
  <c r="AD65" i="3"/>
  <c r="L546" i="3"/>
  <c r="T546" i="3"/>
  <c r="U546" i="3" s="1"/>
  <c r="V546" i="3" s="1"/>
  <c r="W546" i="3" s="1"/>
  <c r="X546" i="3" s="1"/>
  <c r="Y546" i="3" s="1"/>
  <c r="Z546" i="3" s="1"/>
  <c r="AA546" i="3" s="1"/>
  <c r="AB546" i="3" s="1"/>
  <c r="AC546" i="3" s="1"/>
  <c r="M546" i="3"/>
  <c r="N546" i="3" s="1"/>
  <c r="O546" i="3" s="1"/>
  <c r="P546" i="3" s="1"/>
  <c r="Q546" i="3" s="1"/>
  <c r="R546" i="3" s="1"/>
  <c r="S546" i="3" s="1"/>
  <c r="AD546" i="3" s="1"/>
  <c r="T569" i="3"/>
  <c r="U569" i="3" s="1"/>
  <c r="V569" i="3" s="1"/>
  <c r="W569" i="3" s="1"/>
  <c r="X569" i="3" s="1"/>
  <c r="Y569" i="3" s="1"/>
  <c r="Z569" i="3" s="1"/>
  <c r="AA569" i="3" s="1"/>
  <c r="AB569" i="3" s="1"/>
  <c r="AC569" i="3" s="1"/>
  <c r="M569" i="3"/>
  <c r="N569" i="3" s="1"/>
  <c r="O569" i="3" s="1"/>
  <c r="P569" i="3" s="1"/>
  <c r="Q569" i="3" s="1"/>
  <c r="R569" i="3" s="1"/>
  <c r="S569" i="3" s="1"/>
  <c r="L632" i="3"/>
  <c r="M632" i="3"/>
  <c r="N632" i="3" s="1"/>
  <c r="O632" i="3" s="1"/>
  <c r="P632" i="3" s="1"/>
  <c r="Q632" i="3" s="1"/>
  <c r="R632" i="3" s="1"/>
  <c r="S632" i="3" s="1"/>
  <c r="L662" i="3"/>
  <c r="T662" i="3"/>
  <c r="U662" i="3" s="1"/>
  <c r="V662" i="3" s="1"/>
  <c r="W662" i="3" s="1"/>
  <c r="X662" i="3" s="1"/>
  <c r="Y662" i="3" s="1"/>
  <c r="Z662" i="3" s="1"/>
  <c r="AA662" i="3" s="1"/>
  <c r="AB662" i="3" s="1"/>
  <c r="AC662" i="3" s="1"/>
  <c r="M662" i="3"/>
  <c r="N662" i="3" s="1"/>
  <c r="O662" i="3" s="1"/>
  <c r="P662" i="3" s="1"/>
  <c r="Q662" i="3" s="1"/>
  <c r="R662" i="3" s="1"/>
  <c r="S662" i="3" s="1"/>
  <c r="T730" i="3"/>
  <c r="U730" i="3" s="1"/>
  <c r="V730" i="3" s="1"/>
  <c r="W730" i="3" s="1"/>
  <c r="X730" i="3" s="1"/>
  <c r="Y730" i="3" s="1"/>
  <c r="Z730" i="3" s="1"/>
  <c r="AA730" i="3" s="1"/>
  <c r="AB730" i="3" s="1"/>
  <c r="AC730" i="3" s="1"/>
  <c r="L730" i="3"/>
  <c r="K730" i="3"/>
  <c r="T1281" i="3"/>
  <c r="U1281" i="3" s="1"/>
  <c r="V1281" i="3" s="1"/>
  <c r="W1281" i="3" s="1"/>
  <c r="X1281" i="3" s="1"/>
  <c r="Y1281" i="3" s="1"/>
  <c r="Z1281" i="3" s="1"/>
  <c r="AA1281" i="3" s="1"/>
  <c r="AB1281" i="3" s="1"/>
  <c r="AC1281" i="3" s="1"/>
  <c r="M1281" i="3"/>
  <c r="N1281" i="3" s="1"/>
  <c r="O1281" i="3" s="1"/>
  <c r="P1281" i="3" s="1"/>
  <c r="Q1281" i="3" s="1"/>
  <c r="R1281" i="3" s="1"/>
  <c r="S1281" i="3" s="1"/>
  <c r="J1281" i="3"/>
  <c r="T1555" i="3"/>
  <c r="U1555" i="3" s="1"/>
  <c r="V1555" i="3" s="1"/>
  <c r="W1555" i="3" s="1"/>
  <c r="X1555" i="3" s="1"/>
  <c r="Y1555" i="3" s="1"/>
  <c r="Z1555" i="3" s="1"/>
  <c r="AA1555" i="3" s="1"/>
  <c r="AB1555" i="3" s="1"/>
  <c r="AC1555" i="3" s="1"/>
  <c r="M1555" i="3"/>
  <c r="N1555" i="3" s="1"/>
  <c r="O1555" i="3" s="1"/>
  <c r="P1555" i="3" s="1"/>
  <c r="Q1555" i="3" s="1"/>
  <c r="R1555" i="3" s="1"/>
  <c r="S1555" i="3" s="1"/>
  <c r="K1555" i="3"/>
  <c r="L1555" i="3"/>
  <c r="J1555" i="3"/>
  <c r="T589" i="3"/>
  <c r="U589" i="3" s="1"/>
  <c r="V589" i="3" s="1"/>
  <c r="W589" i="3" s="1"/>
  <c r="X589" i="3" s="1"/>
  <c r="Y589" i="3" s="1"/>
  <c r="Z589" i="3" s="1"/>
  <c r="AA589" i="3" s="1"/>
  <c r="AB589" i="3" s="1"/>
  <c r="AC589" i="3" s="1"/>
  <c r="J589" i="3"/>
  <c r="J25" i="2"/>
  <c r="J32" i="2"/>
  <c r="J36" i="2"/>
  <c r="M40" i="2"/>
  <c r="N40" i="2" s="1"/>
  <c r="O40" i="2" s="1"/>
  <c r="P40" i="2" s="1"/>
  <c r="Q40" i="2" s="1"/>
  <c r="R40" i="2" s="1"/>
  <c r="S40" i="2" s="1"/>
  <c r="T40" i="2" s="1"/>
  <c r="K51" i="2"/>
  <c r="L77" i="2"/>
  <c r="K95" i="2"/>
  <c r="L101" i="2"/>
  <c r="L105" i="2"/>
  <c r="M121" i="2"/>
  <c r="N121" i="2" s="1"/>
  <c r="O121" i="2" s="1"/>
  <c r="P121" i="2" s="1"/>
  <c r="Q121" i="2" s="1"/>
  <c r="R121" i="2" s="1"/>
  <c r="S121" i="2" s="1"/>
  <c r="T121" i="2" s="1"/>
  <c r="J144" i="2"/>
  <c r="M11" i="3"/>
  <c r="N11" i="3" s="1"/>
  <c r="O11" i="3" s="1"/>
  <c r="P11" i="3" s="1"/>
  <c r="Q11" i="3" s="1"/>
  <c r="R11" i="3" s="1"/>
  <c r="S11" i="3" s="1"/>
  <c r="J14" i="3"/>
  <c r="T30" i="3"/>
  <c r="U30" i="3" s="1"/>
  <c r="V30" i="3" s="1"/>
  <c r="W30" i="3" s="1"/>
  <c r="X30" i="3" s="1"/>
  <c r="Y30" i="3" s="1"/>
  <c r="Z30" i="3" s="1"/>
  <c r="AA30" i="3" s="1"/>
  <c r="AB30" i="3" s="1"/>
  <c r="AC30" i="3" s="1"/>
  <c r="J43" i="3"/>
  <c r="J51" i="3"/>
  <c r="M62" i="3"/>
  <c r="N62" i="3" s="1"/>
  <c r="O62" i="3" s="1"/>
  <c r="P62" i="3" s="1"/>
  <c r="Q62" i="3" s="1"/>
  <c r="R62" i="3" s="1"/>
  <c r="S62" i="3" s="1"/>
  <c r="K69" i="3"/>
  <c r="M82" i="3"/>
  <c r="N82" i="3" s="1"/>
  <c r="O82" i="3" s="1"/>
  <c r="P82" i="3" s="1"/>
  <c r="Q82" i="3" s="1"/>
  <c r="R82" i="3" s="1"/>
  <c r="S82" i="3" s="1"/>
  <c r="K109" i="3"/>
  <c r="M131" i="3"/>
  <c r="N131" i="3" s="1"/>
  <c r="O131" i="3" s="1"/>
  <c r="P131" i="3" s="1"/>
  <c r="Q131" i="3" s="1"/>
  <c r="R131" i="3" s="1"/>
  <c r="S131" i="3" s="1"/>
  <c r="J139" i="3"/>
  <c r="M149" i="3"/>
  <c r="N149" i="3" s="1"/>
  <c r="O149" i="3" s="1"/>
  <c r="P149" i="3" s="1"/>
  <c r="Q149" i="3" s="1"/>
  <c r="R149" i="3" s="1"/>
  <c r="S149" i="3" s="1"/>
  <c r="T166" i="3"/>
  <c r="U166" i="3" s="1"/>
  <c r="V166" i="3" s="1"/>
  <c r="W166" i="3" s="1"/>
  <c r="X166" i="3" s="1"/>
  <c r="Y166" i="3" s="1"/>
  <c r="Z166" i="3" s="1"/>
  <c r="AA166" i="3" s="1"/>
  <c r="AB166" i="3" s="1"/>
  <c r="AC166" i="3" s="1"/>
  <c r="J170" i="3"/>
  <c r="K181" i="3"/>
  <c r="J187" i="3"/>
  <c r="M195" i="3"/>
  <c r="N195" i="3" s="1"/>
  <c r="O195" i="3" s="1"/>
  <c r="P195" i="3" s="1"/>
  <c r="Q195" i="3" s="1"/>
  <c r="R195" i="3" s="1"/>
  <c r="S195" i="3" s="1"/>
  <c r="J199" i="3"/>
  <c r="M237" i="3"/>
  <c r="N237" i="3" s="1"/>
  <c r="O237" i="3" s="1"/>
  <c r="P237" i="3" s="1"/>
  <c r="Q237" i="3" s="1"/>
  <c r="R237" i="3" s="1"/>
  <c r="S237" i="3" s="1"/>
  <c r="T239" i="3"/>
  <c r="U239" i="3" s="1"/>
  <c r="V239" i="3" s="1"/>
  <c r="W239" i="3" s="1"/>
  <c r="X239" i="3" s="1"/>
  <c r="Y239" i="3" s="1"/>
  <c r="Z239" i="3" s="1"/>
  <c r="AA239" i="3" s="1"/>
  <c r="AB239" i="3" s="1"/>
  <c r="AC239" i="3" s="1"/>
  <c r="M242" i="3"/>
  <c r="N242" i="3" s="1"/>
  <c r="O242" i="3" s="1"/>
  <c r="P242" i="3" s="1"/>
  <c r="Q242" i="3" s="1"/>
  <c r="R242" i="3" s="1"/>
  <c r="S242" i="3" s="1"/>
  <c r="J267" i="3"/>
  <c r="L271" i="3"/>
  <c r="M278" i="3"/>
  <c r="N278" i="3" s="1"/>
  <c r="O278" i="3" s="1"/>
  <c r="P278" i="3" s="1"/>
  <c r="Q278" i="3" s="1"/>
  <c r="R278" i="3" s="1"/>
  <c r="S278" i="3" s="1"/>
  <c r="L283" i="3"/>
  <c r="K287" i="3"/>
  <c r="M303" i="3"/>
  <c r="N303" i="3" s="1"/>
  <c r="O303" i="3" s="1"/>
  <c r="P303" i="3" s="1"/>
  <c r="Q303" i="3" s="1"/>
  <c r="R303" i="3" s="1"/>
  <c r="S303" i="3" s="1"/>
  <c r="K326" i="3"/>
  <c r="K333" i="3"/>
  <c r="K355" i="3"/>
  <c r="K363" i="3"/>
  <c r="L371" i="3"/>
  <c r="M374" i="3"/>
  <c r="N374" i="3" s="1"/>
  <c r="O374" i="3" s="1"/>
  <c r="P374" i="3" s="1"/>
  <c r="Q374" i="3" s="1"/>
  <c r="R374" i="3" s="1"/>
  <c r="S374" i="3" s="1"/>
  <c r="K467" i="3"/>
  <c r="M467" i="3"/>
  <c r="N467" i="3" s="1"/>
  <c r="O467" i="3" s="1"/>
  <c r="P467" i="3" s="1"/>
  <c r="Q467" i="3" s="1"/>
  <c r="R467" i="3" s="1"/>
  <c r="S467" i="3" s="1"/>
  <c r="J467" i="3"/>
  <c r="T481" i="3"/>
  <c r="U481" i="3" s="1"/>
  <c r="V481" i="3" s="1"/>
  <c r="W481" i="3" s="1"/>
  <c r="X481" i="3" s="1"/>
  <c r="Y481" i="3" s="1"/>
  <c r="Z481" i="3" s="1"/>
  <c r="AA481" i="3" s="1"/>
  <c r="AB481" i="3" s="1"/>
  <c r="AC481" i="3" s="1"/>
  <c r="M481" i="3"/>
  <c r="N481" i="3" s="1"/>
  <c r="O481" i="3" s="1"/>
  <c r="P481" i="3" s="1"/>
  <c r="Q481" i="3" s="1"/>
  <c r="R481" i="3" s="1"/>
  <c r="S481" i="3" s="1"/>
  <c r="AD481" i="3" s="1"/>
  <c r="K481" i="3"/>
  <c r="J493" i="3"/>
  <c r="K569" i="3"/>
  <c r="L650" i="3"/>
  <c r="T650" i="3"/>
  <c r="U650" i="3" s="1"/>
  <c r="V650" i="3" s="1"/>
  <c r="W650" i="3" s="1"/>
  <c r="X650" i="3" s="1"/>
  <c r="Y650" i="3" s="1"/>
  <c r="Z650" i="3" s="1"/>
  <c r="AA650" i="3" s="1"/>
  <c r="AB650" i="3" s="1"/>
  <c r="AC650" i="3" s="1"/>
  <c r="M650" i="3"/>
  <c r="N650" i="3" s="1"/>
  <c r="O650" i="3" s="1"/>
  <c r="P650" i="3" s="1"/>
  <c r="Q650" i="3" s="1"/>
  <c r="R650" i="3" s="1"/>
  <c r="S650" i="3" s="1"/>
  <c r="J650" i="3"/>
  <c r="J662" i="3"/>
  <c r="K723" i="3"/>
  <c r="M723" i="3"/>
  <c r="N723" i="3" s="1"/>
  <c r="O723" i="3" s="1"/>
  <c r="P723" i="3" s="1"/>
  <c r="Q723" i="3" s="1"/>
  <c r="R723" i="3" s="1"/>
  <c r="S723" i="3" s="1"/>
  <c r="J723" i="3"/>
  <c r="J730" i="3"/>
  <c r="K893" i="3"/>
  <c r="T893" i="3"/>
  <c r="U893" i="3" s="1"/>
  <c r="V893" i="3" s="1"/>
  <c r="W893" i="3" s="1"/>
  <c r="X893" i="3" s="1"/>
  <c r="Y893" i="3" s="1"/>
  <c r="Z893" i="3" s="1"/>
  <c r="AA893" i="3" s="1"/>
  <c r="AB893" i="3" s="1"/>
  <c r="AC893" i="3" s="1"/>
  <c r="L893" i="3"/>
  <c r="M893" i="3"/>
  <c r="N893" i="3" s="1"/>
  <c r="O893" i="3" s="1"/>
  <c r="P893" i="3" s="1"/>
  <c r="Q893" i="3" s="1"/>
  <c r="R893" i="3" s="1"/>
  <c r="S893" i="3" s="1"/>
  <c r="J893" i="3"/>
  <c r="K1131" i="3"/>
  <c r="T1131" i="3"/>
  <c r="U1131" i="3" s="1"/>
  <c r="V1131" i="3" s="1"/>
  <c r="W1131" i="3" s="1"/>
  <c r="X1131" i="3" s="1"/>
  <c r="Y1131" i="3" s="1"/>
  <c r="Z1131" i="3" s="1"/>
  <c r="AA1131" i="3" s="1"/>
  <c r="AB1131" i="3" s="1"/>
  <c r="AC1131" i="3" s="1"/>
  <c r="M1788" i="3"/>
  <c r="N1788" i="3" s="1"/>
  <c r="O1788" i="3" s="1"/>
  <c r="P1788" i="3" s="1"/>
  <c r="Q1788" i="3" s="1"/>
  <c r="R1788" i="3" s="1"/>
  <c r="S1788" i="3" s="1"/>
  <c r="K1788" i="3"/>
  <c r="J1788" i="3"/>
  <c r="T1788" i="3"/>
  <c r="U1788" i="3" s="1"/>
  <c r="V1788" i="3" s="1"/>
  <c r="W1788" i="3" s="1"/>
  <c r="X1788" i="3" s="1"/>
  <c r="Y1788" i="3" s="1"/>
  <c r="Z1788" i="3" s="1"/>
  <c r="AA1788" i="3" s="1"/>
  <c r="AB1788" i="3" s="1"/>
  <c r="AC1788" i="3" s="1"/>
  <c r="L1788" i="3"/>
  <c r="J9" i="2"/>
  <c r="L25" i="2"/>
  <c r="J29" i="2"/>
  <c r="M36" i="2"/>
  <c r="N36" i="2" s="1"/>
  <c r="O36" i="2" s="1"/>
  <c r="P36" i="2" s="1"/>
  <c r="Q36" i="2" s="1"/>
  <c r="R36" i="2" s="1"/>
  <c r="S36" i="2" s="1"/>
  <c r="T36" i="2" s="1"/>
  <c r="J48" i="2"/>
  <c r="M51" i="2"/>
  <c r="N51" i="2" s="1"/>
  <c r="O51" i="2" s="1"/>
  <c r="P51" i="2" s="1"/>
  <c r="Q51" i="2" s="1"/>
  <c r="R51" i="2" s="1"/>
  <c r="S51" i="2" s="1"/>
  <c r="T51" i="2" s="1"/>
  <c r="J59" i="2"/>
  <c r="J73" i="2"/>
  <c r="K81" i="2"/>
  <c r="J131" i="2"/>
  <c r="M144" i="2"/>
  <c r="N144" i="2" s="1"/>
  <c r="O144" i="2" s="1"/>
  <c r="P144" i="2" s="1"/>
  <c r="Q144" i="2" s="1"/>
  <c r="R144" i="2" s="1"/>
  <c r="S144" i="2" s="1"/>
  <c r="T144" i="2" s="1"/>
  <c r="J152" i="2"/>
  <c r="M14" i="3"/>
  <c r="N14" i="3" s="1"/>
  <c r="O14" i="3" s="1"/>
  <c r="P14" i="3" s="1"/>
  <c r="Q14" i="3" s="1"/>
  <c r="R14" i="3" s="1"/>
  <c r="S14" i="3" s="1"/>
  <c r="J25" i="3"/>
  <c r="J39" i="3"/>
  <c r="K43" i="3"/>
  <c r="J47" i="3"/>
  <c r="L51" i="3"/>
  <c r="M55" i="3"/>
  <c r="N55" i="3" s="1"/>
  <c r="O55" i="3" s="1"/>
  <c r="P55" i="3" s="1"/>
  <c r="Q55" i="3" s="1"/>
  <c r="R55" i="3" s="1"/>
  <c r="S55" i="3" s="1"/>
  <c r="T62" i="3"/>
  <c r="U62" i="3" s="1"/>
  <c r="V62" i="3" s="1"/>
  <c r="W62" i="3" s="1"/>
  <c r="X62" i="3" s="1"/>
  <c r="Y62" i="3" s="1"/>
  <c r="Z62" i="3" s="1"/>
  <c r="AA62" i="3" s="1"/>
  <c r="AB62" i="3" s="1"/>
  <c r="AC62" i="3" s="1"/>
  <c r="L139" i="3"/>
  <c r="M174" i="3"/>
  <c r="N174" i="3" s="1"/>
  <c r="O174" i="3" s="1"/>
  <c r="P174" i="3" s="1"/>
  <c r="Q174" i="3" s="1"/>
  <c r="R174" i="3" s="1"/>
  <c r="S174" i="3" s="1"/>
  <c r="T178" i="3"/>
  <c r="U178" i="3" s="1"/>
  <c r="V178" i="3" s="1"/>
  <c r="W178" i="3" s="1"/>
  <c r="X178" i="3" s="1"/>
  <c r="Y178" i="3" s="1"/>
  <c r="Z178" i="3" s="1"/>
  <c r="AA178" i="3" s="1"/>
  <c r="AB178" i="3" s="1"/>
  <c r="AC178" i="3" s="1"/>
  <c r="M181" i="3"/>
  <c r="N181" i="3" s="1"/>
  <c r="O181" i="3" s="1"/>
  <c r="P181" i="3" s="1"/>
  <c r="Q181" i="3" s="1"/>
  <c r="R181" i="3" s="1"/>
  <c r="S181" i="3" s="1"/>
  <c r="L187" i="3"/>
  <c r="K199" i="3"/>
  <c r="L203" i="3"/>
  <c r="T218" i="3"/>
  <c r="U218" i="3" s="1"/>
  <c r="V218" i="3" s="1"/>
  <c r="W218" i="3" s="1"/>
  <c r="X218" i="3" s="1"/>
  <c r="Y218" i="3" s="1"/>
  <c r="Z218" i="3" s="1"/>
  <c r="AA218" i="3" s="1"/>
  <c r="AB218" i="3" s="1"/>
  <c r="AC218" i="3" s="1"/>
  <c r="K222" i="3"/>
  <c r="L267" i="3"/>
  <c r="T271" i="3"/>
  <c r="U271" i="3" s="1"/>
  <c r="V271" i="3" s="1"/>
  <c r="W271" i="3" s="1"/>
  <c r="X271" i="3" s="1"/>
  <c r="Y271" i="3" s="1"/>
  <c r="Z271" i="3" s="1"/>
  <c r="AA271" i="3" s="1"/>
  <c r="AB271" i="3" s="1"/>
  <c r="AC271" i="3" s="1"/>
  <c r="T283" i="3"/>
  <c r="U283" i="3" s="1"/>
  <c r="V283" i="3" s="1"/>
  <c r="W283" i="3" s="1"/>
  <c r="X283" i="3" s="1"/>
  <c r="Y283" i="3" s="1"/>
  <c r="Z283" i="3" s="1"/>
  <c r="AA283" i="3" s="1"/>
  <c r="AB283" i="3" s="1"/>
  <c r="AC283" i="3" s="1"/>
  <c r="T303" i="3"/>
  <c r="U303" i="3" s="1"/>
  <c r="V303" i="3" s="1"/>
  <c r="W303" i="3" s="1"/>
  <c r="X303" i="3" s="1"/>
  <c r="Y303" i="3" s="1"/>
  <c r="Z303" i="3" s="1"/>
  <c r="AA303" i="3" s="1"/>
  <c r="AB303" i="3" s="1"/>
  <c r="AC303" i="3" s="1"/>
  <c r="M399" i="3"/>
  <c r="N399" i="3" s="1"/>
  <c r="O399" i="3" s="1"/>
  <c r="P399" i="3" s="1"/>
  <c r="Q399" i="3" s="1"/>
  <c r="R399" i="3" s="1"/>
  <c r="S399" i="3" s="1"/>
  <c r="T399" i="3"/>
  <c r="U399" i="3" s="1"/>
  <c r="V399" i="3" s="1"/>
  <c r="W399" i="3" s="1"/>
  <c r="X399" i="3" s="1"/>
  <c r="Y399" i="3" s="1"/>
  <c r="Z399" i="3" s="1"/>
  <c r="AA399" i="3" s="1"/>
  <c r="AB399" i="3" s="1"/>
  <c r="AC399" i="3" s="1"/>
  <c r="K399" i="3"/>
  <c r="J399" i="3"/>
  <c r="T421" i="3"/>
  <c r="U421" i="3" s="1"/>
  <c r="V421" i="3" s="1"/>
  <c r="W421" i="3" s="1"/>
  <c r="X421" i="3" s="1"/>
  <c r="Y421" i="3" s="1"/>
  <c r="Z421" i="3" s="1"/>
  <c r="AA421" i="3" s="1"/>
  <c r="AB421" i="3" s="1"/>
  <c r="AC421" i="3" s="1"/>
  <c r="M421" i="3"/>
  <c r="N421" i="3" s="1"/>
  <c r="O421" i="3" s="1"/>
  <c r="P421" i="3" s="1"/>
  <c r="Q421" i="3" s="1"/>
  <c r="R421" i="3" s="1"/>
  <c r="S421" i="3" s="1"/>
  <c r="K421" i="3"/>
  <c r="J421" i="3"/>
  <c r="L434" i="3"/>
  <c r="M434" i="3"/>
  <c r="N434" i="3" s="1"/>
  <c r="O434" i="3" s="1"/>
  <c r="P434" i="3" s="1"/>
  <c r="Q434" i="3" s="1"/>
  <c r="R434" i="3" s="1"/>
  <c r="S434" i="3" s="1"/>
  <c r="L458" i="3"/>
  <c r="T458" i="3"/>
  <c r="U458" i="3" s="1"/>
  <c r="V458" i="3" s="1"/>
  <c r="W458" i="3" s="1"/>
  <c r="X458" i="3" s="1"/>
  <c r="Y458" i="3" s="1"/>
  <c r="Z458" i="3" s="1"/>
  <c r="AA458" i="3" s="1"/>
  <c r="AB458" i="3" s="1"/>
  <c r="AC458" i="3" s="1"/>
  <c r="J458" i="3"/>
  <c r="K547" i="3"/>
  <c r="M547" i="3"/>
  <c r="N547" i="3" s="1"/>
  <c r="O547" i="3" s="1"/>
  <c r="P547" i="3" s="1"/>
  <c r="Q547" i="3" s="1"/>
  <c r="R547" i="3" s="1"/>
  <c r="S547" i="3" s="1"/>
  <c r="L750" i="3"/>
  <c r="T750" i="3"/>
  <c r="U750" i="3" s="1"/>
  <c r="V750" i="3" s="1"/>
  <c r="W750" i="3" s="1"/>
  <c r="X750" i="3" s="1"/>
  <c r="Y750" i="3" s="1"/>
  <c r="Z750" i="3" s="1"/>
  <c r="AA750" i="3" s="1"/>
  <c r="AB750" i="3" s="1"/>
  <c r="AC750" i="3" s="1"/>
  <c r="K750" i="3"/>
  <c r="M1261" i="3"/>
  <c r="N1261" i="3" s="1"/>
  <c r="O1261" i="3" s="1"/>
  <c r="P1261" i="3" s="1"/>
  <c r="Q1261" i="3" s="1"/>
  <c r="R1261" i="3" s="1"/>
  <c r="S1261" i="3" s="1"/>
  <c r="J1261" i="3"/>
  <c r="L1748" i="3"/>
  <c r="K1748" i="3"/>
  <c r="J1748" i="3"/>
  <c r="M1748" i="3"/>
  <c r="N1748" i="3" s="1"/>
  <c r="O1748" i="3" s="1"/>
  <c r="P1748" i="3" s="1"/>
  <c r="Q1748" i="3" s="1"/>
  <c r="R1748" i="3" s="1"/>
  <c r="S1748" i="3" s="1"/>
  <c r="T1748" i="3"/>
  <c r="U1748" i="3" s="1"/>
  <c r="V1748" i="3" s="1"/>
  <c r="W1748" i="3" s="1"/>
  <c r="X1748" i="3" s="1"/>
  <c r="Y1748" i="3" s="1"/>
  <c r="Z1748" i="3" s="1"/>
  <c r="AA1748" i="3" s="1"/>
  <c r="AB1748" i="3" s="1"/>
  <c r="AC1748" i="3" s="1"/>
  <c r="K9" i="2"/>
  <c r="M25" i="2"/>
  <c r="N25" i="2" s="1"/>
  <c r="O25" i="2" s="1"/>
  <c r="P25" i="2" s="1"/>
  <c r="Q25" i="2" s="1"/>
  <c r="R25" i="2" s="1"/>
  <c r="S25" i="2" s="1"/>
  <c r="T25" i="2" s="1"/>
  <c r="L29" i="2"/>
  <c r="M44" i="2"/>
  <c r="N44" i="2" s="1"/>
  <c r="O44" i="2" s="1"/>
  <c r="P44" i="2" s="1"/>
  <c r="Q44" i="2" s="1"/>
  <c r="R44" i="2" s="1"/>
  <c r="S44" i="2" s="1"/>
  <c r="T44" i="2" s="1"/>
  <c r="M48" i="2"/>
  <c r="N48" i="2" s="1"/>
  <c r="O48" i="2" s="1"/>
  <c r="P48" i="2" s="1"/>
  <c r="Q48" i="2" s="1"/>
  <c r="R48" i="2" s="1"/>
  <c r="S48" i="2" s="1"/>
  <c r="T48" i="2" s="1"/>
  <c r="J62" i="2"/>
  <c r="J65" i="2"/>
  <c r="L81" i="2"/>
  <c r="K84" i="2"/>
  <c r="M108" i="2"/>
  <c r="N108" i="2" s="1"/>
  <c r="O108" i="2" s="1"/>
  <c r="P108" i="2" s="1"/>
  <c r="Q108" i="2" s="1"/>
  <c r="R108" i="2" s="1"/>
  <c r="S108" i="2" s="1"/>
  <c r="T108" i="2" s="1"/>
  <c r="J112" i="2"/>
  <c r="M152" i="2"/>
  <c r="N152" i="2" s="1"/>
  <c r="O152" i="2" s="1"/>
  <c r="P152" i="2" s="1"/>
  <c r="Q152" i="2" s="1"/>
  <c r="R152" i="2" s="1"/>
  <c r="S152" i="2" s="1"/>
  <c r="T152" i="2" s="1"/>
  <c r="T14" i="3"/>
  <c r="U14" i="3" s="1"/>
  <c r="V14" i="3" s="1"/>
  <c r="W14" i="3" s="1"/>
  <c r="X14" i="3" s="1"/>
  <c r="Y14" i="3" s="1"/>
  <c r="Z14" i="3" s="1"/>
  <c r="AA14" i="3" s="1"/>
  <c r="AB14" i="3" s="1"/>
  <c r="AC14" i="3" s="1"/>
  <c r="L43" i="3"/>
  <c r="M51" i="3"/>
  <c r="N51" i="3" s="1"/>
  <c r="O51" i="3" s="1"/>
  <c r="P51" i="3" s="1"/>
  <c r="Q51" i="3" s="1"/>
  <c r="R51" i="3" s="1"/>
  <c r="S51" i="3" s="1"/>
  <c r="J87" i="3"/>
  <c r="M90" i="3"/>
  <c r="N90" i="3" s="1"/>
  <c r="O90" i="3" s="1"/>
  <c r="P90" i="3" s="1"/>
  <c r="Q90" i="3" s="1"/>
  <c r="R90" i="3" s="1"/>
  <c r="S90" i="3" s="1"/>
  <c r="T94" i="3"/>
  <c r="U94" i="3" s="1"/>
  <c r="V94" i="3" s="1"/>
  <c r="W94" i="3" s="1"/>
  <c r="X94" i="3" s="1"/>
  <c r="Y94" i="3" s="1"/>
  <c r="Z94" i="3" s="1"/>
  <c r="AA94" i="3" s="1"/>
  <c r="AB94" i="3" s="1"/>
  <c r="AC94" i="3" s="1"/>
  <c r="J98" i="3"/>
  <c r="M106" i="3"/>
  <c r="N106" i="3" s="1"/>
  <c r="O106" i="3" s="1"/>
  <c r="P106" i="3" s="1"/>
  <c r="Q106" i="3" s="1"/>
  <c r="R106" i="3" s="1"/>
  <c r="S106" i="3" s="1"/>
  <c r="K129" i="3"/>
  <c r="M139" i="3"/>
  <c r="N139" i="3" s="1"/>
  <c r="O139" i="3" s="1"/>
  <c r="P139" i="3" s="1"/>
  <c r="Q139" i="3" s="1"/>
  <c r="R139" i="3" s="1"/>
  <c r="S139" i="3" s="1"/>
  <c r="L199" i="3"/>
  <c r="K275" i="3"/>
  <c r="J311" i="3"/>
  <c r="J315" i="3"/>
  <c r="J323" i="3"/>
  <c r="J330" i="3"/>
  <c r="K341" i="3"/>
  <c r="L399" i="3"/>
  <c r="J434" i="3"/>
  <c r="L438" i="3"/>
  <c r="T438" i="3"/>
  <c r="U438" i="3" s="1"/>
  <c r="V438" i="3" s="1"/>
  <c r="W438" i="3" s="1"/>
  <c r="X438" i="3" s="1"/>
  <c r="Y438" i="3" s="1"/>
  <c r="Z438" i="3" s="1"/>
  <c r="AA438" i="3" s="1"/>
  <c r="AB438" i="3" s="1"/>
  <c r="AC438" i="3" s="1"/>
  <c r="T526" i="3"/>
  <c r="U526" i="3" s="1"/>
  <c r="V526" i="3" s="1"/>
  <c r="W526" i="3" s="1"/>
  <c r="X526" i="3" s="1"/>
  <c r="Y526" i="3" s="1"/>
  <c r="Z526" i="3" s="1"/>
  <c r="AA526" i="3" s="1"/>
  <c r="AB526" i="3" s="1"/>
  <c r="AC526" i="3" s="1"/>
  <c r="L547" i="3"/>
  <c r="T629" i="3"/>
  <c r="U629" i="3" s="1"/>
  <c r="V629" i="3" s="1"/>
  <c r="W629" i="3" s="1"/>
  <c r="X629" i="3" s="1"/>
  <c r="Y629" i="3" s="1"/>
  <c r="Z629" i="3" s="1"/>
  <c r="AA629" i="3" s="1"/>
  <c r="AB629" i="3" s="1"/>
  <c r="AC629" i="3" s="1"/>
  <c r="M629" i="3"/>
  <c r="N629" i="3" s="1"/>
  <c r="O629" i="3" s="1"/>
  <c r="P629" i="3" s="1"/>
  <c r="Q629" i="3" s="1"/>
  <c r="R629" i="3" s="1"/>
  <c r="S629" i="3" s="1"/>
  <c r="K651" i="3"/>
  <c r="M651" i="3"/>
  <c r="N651" i="3" s="1"/>
  <c r="O651" i="3" s="1"/>
  <c r="P651" i="3" s="1"/>
  <c r="Q651" i="3" s="1"/>
  <c r="R651" i="3" s="1"/>
  <c r="S651" i="3" s="1"/>
  <c r="J651" i="3"/>
  <c r="T691" i="3"/>
  <c r="U691" i="3" s="1"/>
  <c r="V691" i="3" s="1"/>
  <c r="W691" i="3" s="1"/>
  <c r="X691" i="3" s="1"/>
  <c r="Y691" i="3" s="1"/>
  <c r="Z691" i="3" s="1"/>
  <c r="AA691" i="3" s="1"/>
  <c r="AB691" i="3" s="1"/>
  <c r="AC691" i="3" s="1"/>
  <c r="M691" i="3"/>
  <c r="N691" i="3" s="1"/>
  <c r="O691" i="3" s="1"/>
  <c r="P691" i="3" s="1"/>
  <c r="Q691" i="3" s="1"/>
  <c r="R691" i="3" s="1"/>
  <c r="S691" i="3" s="1"/>
  <c r="L691" i="3"/>
  <c r="K691" i="3"/>
  <c r="J691" i="3"/>
  <c r="T1241" i="3"/>
  <c r="U1241" i="3" s="1"/>
  <c r="V1241" i="3" s="1"/>
  <c r="W1241" i="3" s="1"/>
  <c r="X1241" i="3" s="1"/>
  <c r="Y1241" i="3" s="1"/>
  <c r="Z1241" i="3" s="1"/>
  <c r="AA1241" i="3" s="1"/>
  <c r="AB1241" i="3" s="1"/>
  <c r="AC1241" i="3" s="1"/>
  <c r="M1241" i="3"/>
  <c r="N1241" i="3" s="1"/>
  <c r="O1241" i="3" s="1"/>
  <c r="P1241" i="3" s="1"/>
  <c r="Q1241" i="3" s="1"/>
  <c r="R1241" i="3" s="1"/>
  <c r="S1241" i="3" s="1"/>
  <c r="J1241" i="3"/>
  <c r="K4082" i="3"/>
  <c r="L4082" i="3"/>
  <c r="J4082" i="3"/>
  <c r="M4082" i="3"/>
  <c r="N4082" i="3" s="1"/>
  <c r="O4082" i="3" s="1"/>
  <c r="P4082" i="3" s="1"/>
  <c r="Q4082" i="3" s="1"/>
  <c r="R4082" i="3" s="1"/>
  <c r="S4082" i="3" s="1"/>
  <c r="K12" i="2"/>
  <c r="M9" i="2"/>
  <c r="N9" i="2" s="1"/>
  <c r="O9" i="2" s="1"/>
  <c r="P9" i="2" s="1"/>
  <c r="Q9" i="2" s="1"/>
  <c r="R9" i="2" s="1"/>
  <c r="S9" i="2" s="1"/>
  <c r="T9" i="2" s="1"/>
  <c r="AD9" i="2" s="1"/>
  <c r="K13" i="2"/>
  <c r="J16" i="2"/>
  <c r="M29" i="2"/>
  <c r="N29" i="2" s="1"/>
  <c r="O29" i="2" s="1"/>
  <c r="P29" i="2" s="1"/>
  <c r="Q29" i="2" s="1"/>
  <c r="R29" i="2" s="1"/>
  <c r="S29" i="2" s="1"/>
  <c r="T29" i="2" s="1"/>
  <c r="M65" i="2"/>
  <c r="N65" i="2" s="1"/>
  <c r="O65" i="2" s="1"/>
  <c r="P65" i="2" s="1"/>
  <c r="Q65" i="2" s="1"/>
  <c r="R65" i="2" s="1"/>
  <c r="S65" i="2" s="1"/>
  <c r="T65" i="2" s="1"/>
  <c r="AD65" i="2" s="1"/>
  <c r="M81" i="2"/>
  <c r="N81" i="2" s="1"/>
  <c r="O81" i="2" s="1"/>
  <c r="P81" i="2" s="1"/>
  <c r="Q81" i="2" s="1"/>
  <c r="R81" i="2" s="1"/>
  <c r="S81" i="2" s="1"/>
  <c r="T81" i="2" s="1"/>
  <c r="AD81" i="2" s="1"/>
  <c r="J92" i="2"/>
  <c r="J96" i="2"/>
  <c r="U102" i="2"/>
  <c r="V102" i="2" s="1"/>
  <c r="W102" i="2" s="1"/>
  <c r="X102" i="2" s="1"/>
  <c r="Y102" i="2" s="1"/>
  <c r="Z102" i="2" s="1"/>
  <c r="AA102" i="2" s="1"/>
  <c r="AB102" i="2" s="1"/>
  <c r="AC102" i="2" s="1"/>
  <c r="J116" i="2"/>
  <c r="J119" i="2"/>
  <c r="L131" i="2"/>
  <c r="J149" i="2"/>
  <c r="T18" i="3"/>
  <c r="U18" i="3" s="1"/>
  <c r="V18" i="3" s="1"/>
  <c r="W18" i="3" s="1"/>
  <c r="X18" i="3" s="1"/>
  <c r="Y18" i="3" s="1"/>
  <c r="Z18" i="3" s="1"/>
  <c r="AA18" i="3" s="1"/>
  <c r="AB18" i="3" s="1"/>
  <c r="AC18" i="3" s="1"/>
  <c r="T22" i="3"/>
  <c r="U22" i="3" s="1"/>
  <c r="V22" i="3" s="1"/>
  <c r="W22" i="3" s="1"/>
  <c r="X22" i="3" s="1"/>
  <c r="Y22" i="3" s="1"/>
  <c r="Z22" i="3" s="1"/>
  <c r="AA22" i="3" s="1"/>
  <c r="AB22" i="3" s="1"/>
  <c r="AC22" i="3" s="1"/>
  <c r="J31" i="3"/>
  <c r="M43" i="3"/>
  <c r="N43" i="3" s="1"/>
  <c r="O43" i="3" s="1"/>
  <c r="P43" i="3" s="1"/>
  <c r="Q43" i="3" s="1"/>
  <c r="R43" i="3" s="1"/>
  <c r="S43" i="3" s="1"/>
  <c r="L167" i="3"/>
  <c r="J171" i="3"/>
  <c r="K185" i="3"/>
  <c r="L211" i="3"/>
  <c r="K230" i="3"/>
  <c r="J238" i="3"/>
  <c r="J243" i="3"/>
  <c r="L275" i="3"/>
  <c r="T311" i="3"/>
  <c r="U311" i="3" s="1"/>
  <c r="V311" i="3" s="1"/>
  <c r="W311" i="3" s="1"/>
  <c r="X311" i="3" s="1"/>
  <c r="Y311" i="3" s="1"/>
  <c r="Z311" i="3" s="1"/>
  <c r="AA311" i="3" s="1"/>
  <c r="AB311" i="3" s="1"/>
  <c r="AC311" i="3" s="1"/>
  <c r="K323" i="3"/>
  <c r="T330" i="3"/>
  <c r="U330" i="3" s="1"/>
  <c r="V330" i="3" s="1"/>
  <c r="W330" i="3" s="1"/>
  <c r="X330" i="3" s="1"/>
  <c r="Y330" i="3" s="1"/>
  <c r="Z330" i="3" s="1"/>
  <c r="AA330" i="3" s="1"/>
  <c r="AB330" i="3" s="1"/>
  <c r="AC330" i="3" s="1"/>
  <c r="L430" i="3"/>
  <c r="T430" i="3"/>
  <c r="U430" i="3" s="1"/>
  <c r="V430" i="3" s="1"/>
  <c r="W430" i="3" s="1"/>
  <c r="X430" i="3" s="1"/>
  <c r="Y430" i="3" s="1"/>
  <c r="Z430" i="3" s="1"/>
  <c r="AA430" i="3" s="1"/>
  <c r="AB430" i="3" s="1"/>
  <c r="AC430" i="3" s="1"/>
  <c r="K455" i="3"/>
  <c r="L455" i="3"/>
  <c r="J455" i="3"/>
  <c r="L486" i="3"/>
  <c r="M486" i="3"/>
  <c r="N486" i="3" s="1"/>
  <c r="O486" i="3" s="1"/>
  <c r="P486" i="3" s="1"/>
  <c r="Q486" i="3" s="1"/>
  <c r="R486" i="3" s="1"/>
  <c r="S486" i="3" s="1"/>
  <c r="AD486" i="3" s="1"/>
  <c r="J486" i="3"/>
  <c r="L638" i="3"/>
  <c r="T638" i="3"/>
  <c r="U638" i="3" s="1"/>
  <c r="V638" i="3" s="1"/>
  <c r="W638" i="3" s="1"/>
  <c r="X638" i="3" s="1"/>
  <c r="Y638" i="3" s="1"/>
  <c r="Z638" i="3" s="1"/>
  <c r="AA638" i="3" s="1"/>
  <c r="AB638" i="3" s="1"/>
  <c r="AC638" i="3" s="1"/>
  <c r="M638" i="3"/>
  <c r="N638" i="3" s="1"/>
  <c r="O638" i="3" s="1"/>
  <c r="P638" i="3" s="1"/>
  <c r="Q638" i="3" s="1"/>
  <c r="R638" i="3" s="1"/>
  <c r="S638" i="3" s="1"/>
  <c r="M877" i="3"/>
  <c r="N877" i="3" s="1"/>
  <c r="O877" i="3" s="1"/>
  <c r="P877" i="3" s="1"/>
  <c r="Q877" i="3" s="1"/>
  <c r="R877" i="3" s="1"/>
  <c r="S877" i="3" s="1"/>
  <c r="T877" i="3"/>
  <c r="U877" i="3" s="1"/>
  <c r="V877" i="3" s="1"/>
  <c r="W877" i="3" s="1"/>
  <c r="X877" i="3" s="1"/>
  <c r="Y877" i="3" s="1"/>
  <c r="Z877" i="3" s="1"/>
  <c r="AA877" i="3" s="1"/>
  <c r="AB877" i="3" s="1"/>
  <c r="AC877" i="3" s="1"/>
  <c r="L854" i="3"/>
  <c r="J854" i="3"/>
  <c r="K854" i="3"/>
  <c r="M116" i="2"/>
  <c r="N116" i="2" s="1"/>
  <c r="O116" i="2" s="1"/>
  <c r="P116" i="2" s="1"/>
  <c r="Q116" i="2" s="1"/>
  <c r="R116" i="2" s="1"/>
  <c r="S116" i="2" s="1"/>
  <c r="T116" i="2" s="1"/>
  <c r="AD131" i="2"/>
  <c r="J63" i="3"/>
  <c r="K77" i="3"/>
  <c r="M110" i="3"/>
  <c r="N110" i="3" s="1"/>
  <c r="O110" i="3" s="1"/>
  <c r="P110" i="3" s="1"/>
  <c r="Q110" i="3" s="1"/>
  <c r="R110" i="3" s="1"/>
  <c r="S110" i="3" s="1"/>
  <c r="J118" i="3"/>
  <c r="M167" i="3"/>
  <c r="N167" i="3" s="1"/>
  <c r="O167" i="3" s="1"/>
  <c r="P167" i="3" s="1"/>
  <c r="Q167" i="3" s="1"/>
  <c r="R167" i="3" s="1"/>
  <c r="S167" i="3" s="1"/>
  <c r="J175" i="3"/>
  <c r="M193" i="3"/>
  <c r="N193" i="3" s="1"/>
  <c r="O193" i="3" s="1"/>
  <c r="P193" i="3" s="1"/>
  <c r="Q193" i="3" s="1"/>
  <c r="R193" i="3" s="1"/>
  <c r="S193" i="3" s="1"/>
  <c r="T230" i="3"/>
  <c r="U230" i="3" s="1"/>
  <c r="V230" i="3" s="1"/>
  <c r="W230" i="3" s="1"/>
  <c r="X230" i="3" s="1"/>
  <c r="Y230" i="3" s="1"/>
  <c r="Z230" i="3" s="1"/>
  <c r="AA230" i="3" s="1"/>
  <c r="AB230" i="3" s="1"/>
  <c r="AC230" i="3" s="1"/>
  <c r="K238" i="3"/>
  <c r="K243" i="3"/>
  <c r="J247" i="3"/>
  <c r="M250" i="3"/>
  <c r="N250" i="3" s="1"/>
  <c r="O250" i="3" s="1"/>
  <c r="P250" i="3" s="1"/>
  <c r="Q250" i="3" s="1"/>
  <c r="R250" i="3" s="1"/>
  <c r="S250" i="3" s="1"/>
  <c r="T346" i="3"/>
  <c r="U346" i="3" s="1"/>
  <c r="V346" i="3" s="1"/>
  <c r="W346" i="3" s="1"/>
  <c r="X346" i="3" s="1"/>
  <c r="Y346" i="3" s="1"/>
  <c r="Z346" i="3" s="1"/>
  <c r="AA346" i="3" s="1"/>
  <c r="AB346" i="3" s="1"/>
  <c r="AC346" i="3" s="1"/>
  <c r="J350" i="3"/>
  <c r="L426" i="3"/>
  <c r="T426" i="3"/>
  <c r="U426" i="3" s="1"/>
  <c r="V426" i="3" s="1"/>
  <c r="W426" i="3" s="1"/>
  <c r="X426" i="3" s="1"/>
  <c r="Y426" i="3" s="1"/>
  <c r="Z426" i="3" s="1"/>
  <c r="AA426" i="3" s="1"/>
  <c r="AB426" i="3" s="1"/>
  <c r="AC426" i="3" s="1"/>
  <c r="J430" i="3"/>
  <c r="K443" i="3"/>
  <c r="M443" i="3"/>
  <c r="N443" i="3" s="1"/>
  <c r="O443" i="3" s="1"/>
  <c r="P443" i="3" s="1"/>
  <c r="Q443" i="3" s="1"/>
  <c r="R443" i="3" s="1"/>
  <c r="S443" i="3" s="1"/>
  <c r="J443" i="3"/>
  <c r="M455" i="3"/>
  <c r="N455" i="3" s="1"/>
  <c r="O455" i="3" s="1"/>
  <c r="P455" i="3" s="1"/>
  <c r="Q455" i="3" s="1"/>
  <c r="R455" i="3" s="1"/>
  <c r="S455" i="3" s="1"/>
  <c r="T486" i="3"/>
  <c r="U486" i="3" s="1"/>
  <c r="V486" i="3" s="1"/>
  <c r="W486" i="3" s="1"/>
  <c r="X486" i="3" s="1"/>
  <c r="Y486" i="3" s="1"/>
  <c r="Z486" i="3" s="1"/>
  <c r="AA486" i="3" s="1"/>
  <c r="AB486" i="3" s="1"/>
  <c r="AC486" i="3" s="1"/>
  <c r="T527" i="3"/>
  <c r="U527" i="3" s="1"/>
  <c r="V527" i="3" s="1"/>
  <c r="W527" i="3" s="1"/>
  <c r="X527" i="3" s="1"/>
  <c r="Y527" i="3" s="1"/>
  <c r="Z527" i="3" s="1"/>
  <c r="AA527" i="3" s="1"/>
  <c r="AB527" i="3" s="1"/>
  <c r="AC527" i="3" s="1"/>
  <c r="M527" i="3"/>
  <c r="N527" i="3" s="1"/>
  <c r="O527" i="3" s="1"/>
  <c r="P527" i="3" s="1"/>
  <c r="Q527" i="3" s="1"/>
  <c r="R527" i="3" s="1"/>
  <c r="S527" i="3" s="1"/>
  <c r="AD527" i="3" s="1"/>
  <c r="L527" i="3"/>
  <c r="K527" i="3"/>
  <c r="L656" i="3"/>
  <c r="M656" i="3"/>
  <c r="N656" i="3" s="1"/>
  <c r="O656" i="3" s="1"/>
  <c r="P656" i="3" s="1"/>
  <c r="Q656" i="3" s="1"/>
  <c r="R656" i="3" s="1"/>
  <c r="S656" i="3" s="1"/>
  <c r="J656" i="3"/>
  <c r="L801" i="3"/>
  <c r="M801" i="3"/>
  <c r="N801" i="3" s="1"/>
  <c r="O801" i="3" s="1"/>
  <c r="P801" i="3" s="1"/>
  <c r="Q801" i="3" s="1"/>
  <c r="R801" i="3" s="1"/>
  <c r="S801" i="3" s="1"/>
  <c r="K801" i="3"/>
  <c r="J801" i="3"/>
  <c r="T945" i="3"/>
  <c r="U945" i="3" s="1"/>
  <c r="V945" i="3" s="1"/>
  <c r="W945" i="3" s="1"/>
  <c r="X945" i="3" s="1"/>
  <c r="Y945" i="3" s="1"/>
  <c r="Z945" i="3" s="1"/>
  <c r="AA945" i="3" s="1"/>
  <c r="AB945" i="3" s="1"/>
  <c r="AC945" i="3" s="1"/>
  <c r="M945" i="3"/>
  <c r="N945" i="3" s="1"/>
  <c r="O945" i="3" s="1"/>
  <c r="P945" i="3" s="1"/>
  <c r="Q945" i="3" s="1"/>
  <c r="R945" i="3" s="1"/>
  <c r="S945" i="3" s="1"/>
  <c r="L945" i="3"/>
  <c r="J945" i="3"/>
  <c r="K945" i="3"/>
  <c r="K1072" i="3"/>
  <c r="M1072" i="3"/>
  <c r="N1072" i="3" s="1"/>
  <c r="O1072" i="3" s="1"/>
  <c r="P1072" i="3" s="1"/>
  <c r="Q1072" i="3" s="1"/>
  <c r="R1072" i="3" s="1"/>
  <c r="S1072" i="3" s="1"/>
  <c r="L435" i="3"/>
  <c r="M451" i="3"/>
  <c r="N451" i="3" s="1"/>
  <c r="O451" i="3" s="1"/>
  <c r="P451" i="3" s="1"/>
  <c r="Q451" i="3" s="1"/>
  <c r="R451" i="3" s="1"/>
  <c r="S451" i="3" s="1"/>
  <c r="T454" i="3"/>
  <c r="U454" i="3" s="1"/>
  <c r="V454" i="3" s="1"/>
  <c r="W454" i="3" s="1"/>
  <c r="X454" i="3" s="1"/>
  <c r="Y454" i="3" s="1"/>
  <c r="Z454" i="3" s="1"/>
  <c r="AA454" i="3" s="1"/>
  <c r="AB454" i="3" s="1"/>
  <c r="AC454" i="3" s="1"/>
  <c r="AD454" i="3" s="1"/>
  <c r="M775" i="3"/>
  <c r="N775" i="3" s="1"/>
  <c r="O775" i="3" s="1"/>
  <c r="P775" i="3" s="1"/>
  <c r="Q775" i="3" s="1"/>
  <c r="R775" i="3" s="1"/>
  <c r="S775" i="3" s="1"/>
  <c r="M781" i="3"/>
  <c r="N781" i="3" s="1"/>
  <c r="O781" i="3" s="1"/>
  <c r="P781" i="3" s="1"/>
  <c r="Q781" i="3" s="1"/>
  <c r="R781" i="3" s="1"/>
  <c r="S781" i="3" s="1"/>
  <c r="M785" i="3"/>
  <c r="N785" i="3" s="1"/>
  <c r="O785" i="3" s="1"/>
  <c r="P785" i="3" s="1"/>
  <c r="Q785" i="3" s="1"/>
  <c r="R785" i="3" s="1"/>
  <c r="S785" i="3" s="1"/>
  <c r="T789" i="3"/>
  <c r="U789" i="3" s="1"/>
  <c r="V789" i="3" s="1"/>
  <c r="W789" i="3" s="1"/>
  <c r="X789" i="3" s="1"/>
  <c r="Y789" i="3" s="1"/>
  <c r="Z789" i="3" s="1"/>
  <c r="AA789" i="3" s="1"/>
  <c r="AB789" i="3" s="1"/>
  <c r="AC789" i="3" s="1"/>
  <c r="T791" i="3"/>
  <c r="U791" i="3" s="1"/>
  <c r="V791" i="3" s="1"/>
  <c r="W791" i="3" s="1"/>
  <c r="X791" i="3" s="1"/>
  <c r="Y791" i="3" s="1"/>
  <c r="Z791" i="3" s="1"/>
  <c r="AA791" i="3" s="1"/>
  <c r="AB791" i="3" s="1"/>
  <c r="AC791" i="3" s="1"/>
  <c r="AD791" i="3" s="1"/>
  <c r="K798" i="3"/>
  <c r="M806" i="3"/>
  <c r="N806" i="3" s="1"/>
  <c r="O806" i="3" s="1"/>
  <c r="P806" i="3" s="1"/>
  <c r="Q806" i="3" s="1"/>
  <c r="R806" i="3" s="1"/>
  <c r="S806" i="3" s="1"/>
  <c r="K834" i="3"/>
  <c r="L870" i="3"/>
  <c r="J870" i="3"/>
  <c r="T919" i="3"/>
  <c r="U919" i="3" s="1"/>
  <c r="V919" i="3" s="1"/>
  <c r="W919" i="3" s="1"/>
  <c r="X919" i="3" s="1"/>
  <c r="Y919" i="3" s="1"/>
  <c r="Z919" i="3" s="1"/>
  <c r="AA919" i="3" s="1"/>
  <c r="AB919" i="3" s="1"/>
  <c r="AC919" i="3" s="1"/>
  <c r="K919" i="3"/>
  <c r="J919" i="3"/>
  <c r="T955" i="3"/>
  <c r="U955" i="3" s="1"/>
  <c r="V955" i="3" s="1"/>
  <c r="W955" i="3" s="1"/>
  <c r="X955" i="3" s="1"/>
  <c r="Y955" i="3" s="1"/>
  <c r="Z955" i="3" s="1"/>
  <c r="AA955" i="3" s="1"/>
  <c r="AB955" i="3" s="1"/>
  <c r="AC955" i="3" s="1"/>
  <c r="K955" i="3"/>
  <c r="L1045" i="3"/>
  <c r="J1045" i="3"/>
  <c r="L1049" i="3"/>
  <c r="M1049" i="3"/>
  <c r="N1049" i="3" s="1"/>
  <c r="O1049" i="3" s="1"/>
  <c r="P1049" i="3" s="1"/>
  <c r="Q1049" i="3" s="1"/>
  <c r="R1049" i="3" s="1"/>
  <c r="S1049" i="3" s="1"/>
  <c r="J1049" i="3"/>
  <c r="L1067" i="3"/>
  <c r="T1067" i="3"/>
  <c r="U1067" i="3" s="1"/>
  <c r="V1067" i="3" s="1"/>
  <c r="W1067" i="3" s="1"/>
  <c r="X1067" i="3" s="1"/>
  <c r="Y1067" i="3" s="1"/>
  <c r="Z1067" i="3" s="1"/>
  <c r="AA1067" i="3" s="1"/>
  <c r="AB1067" i="3" s="1"/>
  <c r="AC1067" i="3" s="1"/>
  <c r="L1091" i="3"/>
  <c r="M1091" i="3"/>
  <c r="N1091" i="3" s="1"/>
  <c r="O1091" i="3" s="1"/>
  <c r="P1091" i="3" s="1"/>
  <c r="Q1091" i="3" s="1"/>
  <c r="R1091" i="3" s="1"/>
  <c r="S1091" i="3" s="1"/>
  <c r="J1091" i="3"/>
  <c r="T1122" i="3"/>
  <c r="U1122" i="3" s="1"/>
  <c r="V1122" i="3" s="1"/>
  <c r="W1122" i="3" s="1"/>
  <c r="X1122" i="3" s="1"/>
  <c r="Y1122" i="3" s="1"/>
  <c r="Z1122" i="3" s="1"/>
  <c r="AA1122" i="3" s="1"/>
  <c r="AB1122" i="3" s="1"/>
  <c r="AC1122" i="3" s="1"/>
  <c r="K1122" i="3"/>
  <c r="J1199" i="3"/>
  <c r="T1199" i="3"/>
  <c r="U1199" i="3" s="1"/>
  <c r="V1199" i="3" s="1"/>
  <c r="W1199" i="3" s="1"/>
  <c r="X1199" i="3" s="1"/>
  <c r="Y1199" i="3" s="1"/>
  <c r="Z1199" i="3" s="1"/>
  <c r="AA1199" i="3" s="1"/>
  <c r="AB1199" i="3" s="1"/>
  <c r="AC1199" i="3" s="1"/>
  <c r="M1199" i="3"/>
  <c r="N1199" i="3" s="1"/>
  <c r="O1199" i="3" s="1"/>
  <c r="P1199" i="3" s="1"/>
  <c r="Q1199" i="3" s="1"/>
  <c r="R1199" i="3" s="1"/>
  <c r="S1199" i="3" s="1"/>
  <c r="T1256" i="3"/>
  <c r="U1256" i="3" s="1"/>
  <c r="V1256" i="3" s="1"/>
  <c r="W1256" i="3" s="1"/>
  <c r="X1256" i="3" s="1"/>
  <c r="Y1256" i="3" s="1"/>
  <c r="Z1256" i="3" s="1"/>
  <c r="AA1256" i="3" s="1"/>
  <c r="AB1256" i="3" s="1"/>
  <c r="AC1256" i="3" s="1"/>
  <c r="J1256" i="3"/>
  <c r="T1300" i="3"/>
  <c r="U1300" i="3" s="1"/>
  <c r="V1300" i="3" s="1"/>
  <c r="W1300" i="3" s="1"/>
  <c r="X1300" i="3" s="1"/>
  <c r="Y1300" i="3" s="1"/>
  <c r="Z1300" i="3" s="1"/>
  <c r="AA1300" i="3" s="1"/>
  <c r="AB1300" i="3" s="1"/>
  <c r="AC1300" i="3" s="1"/>
  <c r="L1300" i="3"/>
  <c r="J1300" i="3"/>
  <c r="T1334" i="3"/>
  <c r="U1334" i="3" s="1"/>
  <c r="V1334" i="3" s="1"/>
  <c r="W1334" i="3" s="1"/>
  <c r="X1334" i="3" s="1"/>
  <c r="Y1334" i="3" s="1"/>
  <c r="Z1334" i="3" s="1"/>
  <c r="AA1334" i="3" s="1"/>
  <c r="AB1334" i="3" s="1"/>
  <c r="AC1334" i="3" s="1"/>
  <c r="K1334" i="3"/>
  <c r="T1420" i="3"/>
  <c r="U1420" i="3" s="1"/>
  <c r="V1420" i="3" s="1"/>
  <c r="W1420" i="3" s="1"/>
  <c r="X1420" i="3" s="1"/>
  <c r="Y1420" i="3" s="1"/>
  <c r="Z1420" i="3" s="1"/>
  <c r="AA1420" i="3" s="1"/>
  <c r="AB1420" i="3" s="1"/>
  <c r="AC1420" i="3" s="1"/>
  <c r="K1420" i="3"/>
  <c r="M1478" i="3"/>
  <c r="N1478" i="3" s="1"/>
  <c r="O1478" i="3" s="1"/>
  <c r="P1478" i="3" s="1"/>
  <c r="Q1478" i="3" s="1"/>
  <c r="R1478" i="3" s="1"/>
  <c r="S1478" i="3" s="1"/>
  <c r="J1478" i="3"/>
  <c r="K1537" i="3"/>
  <c r="M1537" i="3"/>
  <c r="N1537" i="3" s="1"/>
  <c r="O1537" i="3" s="1"/>
  <c r="P1537" i="3" s="1"/>
  <c r="Q1537" i="3" s="1"/>
  <c r="R1537" i="3" s="1"/>
  <c r="S1537" i="3" s="1"/>
  <c r="J1537" i="3"/>
  <c r="L1576" i="3"/>
  <c r="T1576" i="3"/>
  <c r="U1576" i="3" s="1"/>
  <c r="V1576" i="3" s="1"/>
  <c r="W1576" i="3" s="1"/>
  <c r="X1576" i="3" s="1"/>
  <c r="Y1576" i="3" s="1"/>
  <c r="Z1576" i="3" s="1"/>
  <c r="AA1576" i="3" s="1"/>
  <c r="AB1576" i="3" s="1"/>
  <c r="AC1576" i="3" s="1"/>
  <c r="M1576" i="3"/>
  <c r="N1576" i="3" s="1"/>
  <c r="O1576" i="3" s="1"/>
  <c r="P1576" i="3" s="1"/>
  <c r="Q1576" i="3" s="1"/>
  <c r="R1576" i="3" s="1"/>
  <c r="S1576" i="3" s="1"/>
  <c r="J1576" i="3"/>
  <c r="L2106" i="3"/>
  <c r="M2106" i="3"/>
  <c r="N2106" i="3" s="1"/>
  <c r="O2106" i="3" s="1"/>
  <c r="P2106" i="3" s="1"/>
  <c r="Q2106" i="3" s="1"/>
  <c r="R2106" i="3" s="1"/>
  <c r="S2106" i="3" s="1"/>
  <c r="M2236" i="3"/>
  <c r="N2236" i="3" s="1"/>
  <c r="O2236" i="3" s="1"/>
  <c r="P2236" i="3" s="1"/>
  <c r="Q2236" i="3" s="1"/>
  <c r="R2236" i="3" s="1"/>
  <c r="S2236" i="3" s="1"/>
  <c r="T2236" i="3"/>
  <c r="U2236" i="3" s="1"/>
  <c r="V2236" i="3" s="1"/>
  <c r="W2236" i="3" s="1"/>
  <c r="X2236" i="3" s="1"/>
  <c r="Y2236" i="3" s="1"/>
  <c r="Z2236" i="3" s="1"/>
  <c r="AA2236" i="3" s="1"/>
  <c r="AB2236" i="3" s="1"/>
  <c r="AC2236" i="3" s="1"/>
  <c r="L2236" i="3"/>
  <c r="J2236" i="3"/>
  <c r="K2236" i="3"/>
  <c r="T3572" i="3"/>
  <c r="U3572" i="3" s="1"/>
  <c r="V3572" i="3" s="1"/>
  <c r="W3572" i="3" s="1"/>
  <c r="X3572" i="3" s="1"/>
  <c r="Y3572" i="3" s="1"/>
  <c r="Z3572" i="3" s="1"/>
  <c r="AA3572" i="3" s="1"/>
  <c r="AB3572" i="3" s="1"/>
  <c r="AC3572" i="3" s="1"/>
  <c r="L3572" i="3"/>
  <c r="J406" i="3"/>
  <c r="J422" i="3"/>
  <c r="K429" i="3"/>
  <c r="M432" i="3"/>
  <c r="N432" i="3" s="1"/>
  <c r="O432" i="3" s="1"/>
  <c r="P432" i="3" s="1"/>
  <c r="Q432" i="3" s="1"/>
  <c r="R432" i="3" s="1"/>
  <c r="S432" i="3" s="1"/>
  <c r="M449" i="3"/>
  <c r="N449" i="3" s="1"/>
  <c r="O449" i="3" s="1"/>
  <c r="P449" i="3" s="1"/>
  <c r="Q449" i="3" s="1"/>
  <c r="R449" i="3" s="1"/>
  <c r="S449" i="3" s="1"/>
  <c r="J473" i="3"/>
  <c r="J575" i="3"/>
  <c r="J591" i="3"/>
  <c r="J599" i="3"/>
  <c r="J622" i="3"/>
  <c r="J627" i="3"/>
  <c r="M670" i="3"/>
  <c r="N670" i="3" s="1"/>
  <c r="O670" i="3" s="1"/>
  <c r="P670" i="3" s="1"/>
  <c r="Q670" i="3" s="1"/>
  <c r="R670" i="3" s="1"/>
  <c r="S670" i="3" s="1"/>
  <c r="J676" i="3"/>
  <c r="J679" i="3"/>
  <c r="J688" i="3"/>
  <c r="J701" i="3"/>
  <c r="J728" i="3"/>
  <c r="J734" i="3"/>
  <c r="J753" i="3"/>
  <c r="J757" i="3"/>
  <c r="J772" i="3"/>
  <c r="T781" i="3"/>
  <c r="U781" i="3" s="1"/>
  <c r="V781" i="3" s="1"/>
  <c r="W781" i="3" s="1"/>
  <c r="X781" i="3" s="1"/>
  <c r="Y781" i="3" s="1"/>
  <c r="Z781" i="3" s="1"/>
  <c r="AA781" i="3" s="1"/>
  <c r="AB781" i="3" s="1"/>
  <c r="AC781" i="3" s="1"/>
  <c r="M798" i="3"/>
  <c r="N798" i="3" s="1"/>
  <c r="O798" i="3" s="1"/>
  <c r="P798" i="3" s="1"/>
  <c r="Q798" i="3" s="1"/>
  <c r="R798" i="3" s="1"/>
  <c r="S798" i="3" s="1"/>
  <c r="T806" i="3"/>
  <c r="U806" i="3" s="1"/>
  <c r="V806" i="3" s="1"/>
  <c r="W806" i="3" s="1"/>
  <c r="X806" i="3" s="1"/>
  <c r="Y806" i="3" s="1"/>
  <c r="Z806" i="3" s="1"/>
  <c r="AA806" i="3" s="1"/>
  <c r="AB806" i="3" s="1"/>
  <c r="AC806" i="3" s="1"/>
  <c r="J813" i="3"/>
  <c r="J820" i="3"/>
  <c r="M834" i="3"/>
  <c r="N834" i="3" s="1"/>
  <c r="O834" i="3" s="1"/>
  <c r="P834" i="3" s="1"/>
  <c r="Q834" i="3" s="1"/>
  <c r="R834" i="3" s="1"/>
  <c r="S834" i="3" s="1"/>
  <c r="L851" i="3"/>
  <c r="M851" i="3"/>
  <c r="N851" i="3" s="1"/>
  <c r="O851" i="3" s="1"/>
  <c r="P851" i="3" s="1"/>
  <c r="Q851" i="3" s="1"/>
  <c r="R851" i="3" s="1"/>
  <c r="S851" i="3" s="1"/>
  <c r="AD851" i="3" s="1"/>
  <c r="L878" i="3"/>
  <c r="K878" i="3"/>
  <c r="J878" i="3"/>
  <c r="L927" i="3"/>
  <c r="K927" i="3"/>
  <c r="K1032" i="3"/>
  <c r="M1032" i="3"/>
  <c r="N1032" i="3" s="1"/>
  <c r="O1032" i="3" s="1"/>
  <c r="P1032" i="3" s="1"/>
  <c r="Q1032" i="3" s="1"/>
  <c r="R1032" i="3" s="1"/>
  <c r="S1032" i="3" s="1"/>
  <c r="L1073" i="3"/>
  <c r="M1073" i="3"/>
  <c r="N1073" i="3" s="1"/>
  <c r="O1073" i="3" s="1"/>
  <c r="P1073" i="3" s="1"/>
  <c r="Q1073" i="3" s="1"/>
  <c r="R1073" i="3" s="1"/>
  <c r="S1073" i="3" s="1"/>
  <c r="L1077" i="3"/>
  <c r="M1077" i="3"/>
  <c r="N1077" i="3" s="1"/>
  <c r="O1077" i="3" s="1"/>
  <c r="P1077" i="3" s="1"/>
  <c r="Q1077" i="3" s="1"/>
  <c r="R1077" i="3" s="1"/>
  <c r="S1077" i="3" s="1"/>
  <c r="K1140" i="3"/>
  <c r="M1140" i="3"/>
  <c r="N1140" i="3" s="1"/>
  <c r="O1140" i="3" s="1"/>
  <c r="P1140" i="3" s="1"/>
  <c r="Q1140" i="3" s="1"/>
  <c r="R1140" i="3" s="1"/>
  <c r="S1140" i="3" s="1"/>
  <c r="K1144" i="3"/>
  <c r="L1144" i="3"/>
  <c r="J1144" i="3"/>
  <c r="T1238" i="3"/>
  <c r="U1238" i="3" s="1"/>
  <c r="V1238" i="3" s="1"/>
  <c r="W1238" i="3" s="1"/>
  <c r="X1238" i="3" s="1"/>
  <c r="Y1238" i="3" s="1"/>
  <c r="Z1238" i="3" s="1"/>
  <c r="AA1238" i="3" s="1"/>
  <c r="AB1238" i="3" s="1"/>
  <c r="AC1238" i="3" s="1"/>
  <c r="M1238" i="3"/>
  <c r="N1238" i="3" s="1"/>
  <c r="O1238" i="3" s="1"/>
  <c r="P1238" i="3" s="1"/>
  <c r="Q1238" i="3" s="1"/>
  <c r="R1238" i="3" s="1"/>
  <c r="S1238" i="3" s="1"/>
  <c r="K1238" i="3"/>
  <c r="T1330" i="3"/>
  <c r="U1330" i="3" s="1"/>
  <c r="V1330" i="3" s="1"/>
  <c r="W1330" i="3" s="1"/>
  <c r="X1330" i="3" s="1"/>
  <c r="Y1330" i="3" s="1"/>
  <c r="Z1330" i="3" s="1"/>
  <c r="AA1330" i="3" s="1"/>
  <c r="AB1330" i="3" s="1"/>
  <c r="AC1330" i="3" s="1"/>
  <c r="J1330" i="3"/>
  <c r="L1455" i="3"/>
  <c r="K1455" i="3"/>
  <c r="K1525" i="3"/>
  <c r="L1525" i="3"/>
  <c r="L1572" i="3"/>
  <c r="T1572" i="3"/>
  <c r="U1572" i="3" s="1"/>
  <c r="V1572" i="3" s="1"/>
  <c r="W1572" i="3" s="1"/>
  <c r="X1572" i="3" s="1"/>
  <c r="Y1572" i="3" s="1"/>
  <c r="Z1572" i="3" s="1"/>
  <c r="AA1572" i="3" s="1"/>
  <c r="AB1572" i="3" s="1"/>
  <c r="AC1572" i="3" s="1"/>
  <c r="J1572" i="3"/>
  <c r="M1599" i="3"/>
  <c r="N1599" i="3" s="1"/>
  <c r="O1599" i="3" s="1"/>
  <c r="P1599" i="3" s="1"/>
  <c r="Q1599" i="3" s="1"/>
  <c r="R1599" i="3" s="1"/>
  <c r="S1599" i="3" s="1"/>
  <c r="T1599" i="3"/>
  <c r="U1599" i="3" s="1"/>
  <c r="V1599" i="3" s="1"/>
  <c r="W1599" i="3" s="1"/>
  <c r="X1599" i="3" s="1"/>
  <c r="Y1599" i="3" s="1"/>
  <c r="Z1599" i="3" s="1"/>
  <c r="AA1599" i="3" s="1"/>
  <c r="AB1599" i="3" s="1"/>
  <c r="AC1599" i="3" s="1"/>
  <c r="K1599" i="3"/>
  <c r="J1607" i="3"/>
  <c r="T1607" i="3"/>
  <c r="U1607" i="3" s="1"/>
  <c r="V1607" i="3" s="1"/>
  <c r="W1607" i="3" s="1"/>
  <c r="X1607" i="3" s="1"/>
  <c r="Y1607" i="3" s="1"/>
  <c r="Z1607" i="3" s="1"/>
  <c r="AA1607" i="3" s="1"/>
  <c r="AB1607" i="3" s="1"/>
  <c r="AC1607" i="3" s="1"/>
  <c r="M1607" i="3"/>
  <c r="N1607" i="3" s="1"/>
  <c r="O1607" i="3" s="1"/>
  <c r="P1607" i="3" s="1"/>
  <c r="Q1607" i="3" s="1"/>
  <c r="R1607" i="3" s="1"/>
  <c r="S1607" i="3" s="1"/>
  <c r="K1607" i="3"/>
  <c r="M1739" i="3"/>
  <c r="N1739" i="3" s="1"/>
  <c r="O1739" i="3" s="1"/>
  <c r="P1739" i="3" s="1"/>
  <c r="Q1739" i="3" s="1"/>
  <c r="R1739" i="3" s="1"/>
  <c r="S1739" i="3" s="1"/>
  <c r="J1739" i="3"/>
  <c r="L2018" i="3"/>
  <c r="K2018" i="3"/>
  <c r="M2018" i="3"/>
  <c r="N2018" i="3" s="1"/>
  <c r="O2018" i="3" s="1"/>
  <c r="P2018" i="3" s="1"/>
  <c r="Q2018" i="3" s="1"/>
  <c r="R2018" i="3" s="1"/>
  <c r="S2018" i="3" s="1"/>
  <c r="L2231" i="3"/>
  <c r="T2231" i="3"/>
  <c r="U2231" i="3" s="1"/>
  <c r="V2231" i="3" s="1"/>
  <c r="W2231" i="3" s="1"/>
  <c r="X2231" i="3" s="1"/>
  <c r="Y2231" i="3" s="1"/>
  <c r="Z2231" i="3" s="1"/>
  <c r="AA2231" i="3" s="1"/>
  <c r="AB2231" i="3" s="1"/>
  <c r="AC2231" i="3" s="1"/>
  <c r="K2231" i="3"/>
  <c r="J2231" i="3"/>
  <c r="K3221" i="3"/>
  <c r="J3221" i="3"/>
  <c r="M3473" i="3"/>
  <c r="N3473" i="3" s="1"/>
  <c r="O3473" i="3" s="1"/>
  <c r="P3473" i="3" s="1"/>
  <c r="Q3473" i="3" s="1"/>
  <c r="R3473" i="3" s="1"/>
  <c r="S3473" i="3" s="1"/>
  <c r="AD3473" i="3" s="1"/>
  <c r="T3473" i="3"/>
  <c r="U3473" i="3" s="1"/>
  <c r="V3473" i="3" s="1"/>
  <c r="W3473" i="3" s="1"/>
  <c r="X3473" i="3" s="1"/>
  <c r="Y3473" i="3" s="1"/>
  <c r="Z3473" i="3" s="1"/>
  <c r="AA3473" i="3" s="1"/>
  <c r="AB3473" i="3" s="1"/>
  <c r="AC3473" i="3" s="1"/>
  <c r="T3488" i="3"/>
  <c r="U3488" i="3" s="1"/>
  <c r="V3488" i="3" s="1"/>
  <c r="W3488" i="3" s="1"/>
  <c r="X3488" i="3" s="1"/>
  <c r="Y3488" i="3" s="1"/>
  <c r="Z3488" i="3" s="1"/>
  <c r="AA3488" i="3" s="1"/>
  <c r="AB3488" i="3" s="1"/>
  <c r="AC3488" i="3" s="1"/>
  <c r="L3488" i="3"/>
  <c r="K3488" i="3"/>
  <c r="T834" i="3"/>
  <c r="U834" i="3" s="1"/>
  <c r="V834" i="3" s="1"/>
  <c r="W834" i="3" s="1"/>
  <c r="X834" i="3" s="1"/>
  <c r="Y834" i="3" s="1"/>
  <c r="Z834" i="3" s="1"/>
  <c r="AA834" i="3" s="1"/>
  <c r="AB834" i="3" s="1"/>
  <c r="AC834" i="3" s="1"/>
  <c r="T935" i="3"/>
  <c r="U935" i="3" s="1"/>
  <c r="V935" i="3" s="1"/>
  <c r="W935" i="3" s="1"/>
  <c r="X935" i="3" s="1"/>
  <c r="Y935" i="3" s="1"/>
  <c r="Z935" i="3" s="1"/>
  <c r="AA935" i="3" s="1"/>
  <c r="AB935" i="3" s="1"/>
  <c r="AC935" i="3" s="1"/>
  <c r="K935" i="3"/>
  <c r="J935" i="3"/>
  <c r="T961" i="3"/>
  <c r="U961" i="3" s="1"/>
  <c r="V961" i="3" s="1"/>
  <c r="W961" i="3" s="1"/>
  <c r="X961" i="3" s="1"/>
  <c r="Y961" i="3" s="1"/>
  <c r="Z961" i="3" s="1"/>
  <c r="AA961" i="3" s="1"/>
  <c r="AB961" i="3" s="1"/>
  <c r="AC961" i="3" s="1"/>
  <c r="M961" i="3"/>
  <c r="N961" i="3" s="1"/>
  <c r="O961" i="3" s="1"/>
  <c r="P961" i="3" s="1"/>
  <c r="Q961" i="3" s="1"/>
  <c r="R961" i="3" s="1"/>
  <c r="S961" i="3" s="1"/>
  <c r="K961" i="3"/>
  <c r="J961" i="3"/>
  <c r="T971" i="3"/>
  <c r="U971" i="3" s="1"/>
  <c r="V971" i="3" s="1"/>
  <c r="W971" i="3" s="1"/>
  <c r="X971" i="3" s="1"/>
  <c r="Y971" i="3" s="1"/>
  <c r="Z971" i="3" s="1"/>
  <c r="AA971" i="3" s="1"/>
  <c r="AB971" i="3" s="1"/>
  <c r="AC971" i="3" s="1"/>
  <c r="M971" i="3"/>
  <c r="N971" i="3" s="1"/>
  <c r="O971" i="3" s="1"/>
  <c r="P971" i="3" s="1"/>
  <c r="Q971" i="3" s="1"/>
  <c r="R971" i="3" s="1"/>
  <c r="S971" i="3" s="1"/>
  <c r="AD971" i="3" s="1"/>
  <c r="L971" i="3"/>
  <c r="J971" i="3"/>
  <c r="K1123" i="3"/>
  <c r="T1123" i="3"/>
  <c r="U1123" i="3" s="1"/>
  <c r="V1123" i="3" s="1"/>
  <c r="W1123" i="3" s="1"/>
  <c r="X1123" i="3" s="1"/>
  <c r="Y1123" i="3" s="1"/>
  <c r="Z1123" i="3" s="1"/>
  <c r="AA1123" i="3" s="1"/>
  <c r="AB1123" i="3" s="1"/>
  <c r="AC1123" i="3" s="1"/>
  <c r="L1123" i="3"/>
  <c r="J1123" i="3"/>
  <c r="K1187" i="3"/>
  <c r="T1187" i="3"/>
  <c r="U1187" i="3" s="1"/>
  <c r="V1187" i="3" s="1"/>
  <c r="W1187" i="3" s="1"/>
  <c r="X1187" i="3" s="1"/>
  <c r="Y1187" i="3" s="1"/>
  <c r="Z1187" i="3" s="1"/>
  <c r="AA1187" i="3" s="1"/>
  <c r="AB1187" i="3" s="1"/>
  <c r="AC1187" i="3" s="1"/>
  <c r="J1187" i="3"/>
  <c r="T1200" i="3"/>
  <c r="U1200" i="3" s="1"/>
  <c r="V1200" i="3" s="1"/>
  <c r="W1200" i="3" s="1"/>
  <c r="X1200" i="3" s="1"/>
  <c r="Y1200" i="3" s="1"/>
  <c r="Z1200" i="3" s="1"/>
  <c r="AA1200" i="3" s="1"/>
  <c r="AB1200" i="3" s="1"/>
  <c r="AC1200" i="3" s="1"/>
  <c r="M1200" i="3"/>
  <c r="N1200" i="3" s="1"/>
  <c r="O1200" i="3" s="1"/>
  <c r="P1200" i="3" s="1"/>
  <c r="Q1200" i="3" s="1"/>
  <c r="R1200" i="3" s="1"/>
  <c r="S1200" i="3" s="1"/>
  <c r="J1200" i="3"/>
  <c r="T1205" i="3"/>
  <c r="U1205" i="3" s="1"/>
  <c r="V1205" i="3" s="1"/>
  <c r="W1205" i="3" s="1"/>
  <c r="X1205" i="3" s="1"/>
  <c r="Y1205" i="3" s="1"/>
  <c r="Z1205" i="3" s="1"/>
  <c r="AA1205" i="3" s="1"/>
  <c r="AB1205" i="3" s="1"/>
  <c r="AC1205" i="3" s="1"/>
  <c r="M1205" i="3"/>
  <c r="N1205" i="3" s="1"/>
  <c r="O1205" i="3" s="1"/>
  <c r="P1205" i="3" s="1"/>
  <c r="Q1205" i="3" s="1"/>
  <c r="R1205" i="3" s="1"/>
  <c r="S1205" i="3" s="1"/>
  <c r="T1278" i="3"/>
  <c r="U1278" i="3" s="1"/>
  <c r="V1278" i="3" s="1"/>
  <c r="W1278" i="3" s="1"/>
  <c r="X1278" i="3" s="1"/>
  <c r="Y1278" i="3" s="1"/>
  <c r="Z1278" i="3" s="1"/>
  <c r="AA1278" i="3" s="1"/>
  <c r="AB1278" i="3" s="1"/>
  <c r="AC1278" i="3" s="1"/>
  <c r="M1278" i="3"/>
  <c r="N1278" i="3" s="1"/>
  <c r="O1278" i="3" s="1"/>
  <c r="P1278" i="3" s="1"/>
  <c r="Q1278" i="3" s="1"/>
  <c r="R1278" i="3" s="1"/>
  <c r="S1278" i="3" s="1"/>
  <c r="J1278" i="3"/>
  <c r="T1380" i="3"/>
  <c r="U1380" i="3" s="1"/>
  <c r="V1380" i="3" s="1"/>
  <c r="W1380" i="3" s="1"/>
  <c r="X1380" i="3" s="1"/>
  <c r="Y1380" i="3" s="1"/>
  <c r="Z1380" i="3" s="1"/>
  <c r="AA1380" i="3" s="1"/>
  <c r="AB1380" i="3" s="1"/>
  <c r="AC1380" i="3" s="1"/>
  <c r="M1380" i="3"/>
  <c r="N1380" i="3" s="1"/>
  <c r="O1380" i="3" s="1"/>
  <c r="P1380" i="3" s="1"/>
  <c r="Q1380" i="3" s="1"/>
  <c r="R1380" i="3" s="1"/>
  <c r="S1380" i="3" s="1"/>
  <c r="L1380" i="3"/>
  <c r="K1380" i="3"/>
  <c r="T1416" i="3"/>
  <c r="U1416" i="3" s="1"/>
  <c r="V1416" i="3" s="1"/>
  <c r="W1416" i="3" s="1"/>
  <c r="X1416" i="3" s="1"/>
  <c r="Y1416" i="3" s="1"/>
  <c r="Z1416" i="3" s="1"/>
  <c r="AA1416" i="3" s="1"/>
  <c r="AB1416" i="3" s="1"/>
  <c r="AC1416" i="3" s="1"/>
  <c r="K1416" i="3"/>
  <c r="T1451" i="3"/>
  <c r="U1451" i="3" s="1"/>
  <c r="V1451" i="3" s="1"/>
  <c r="W1451" i="3" s="1"/>
  <c r="X1451" i="3" s="1"/>
  <c r="Y1451" i="3" s="1"/>
  <c r="Z1451" i="3" s="1"/>
  <c r="AA1451" i="3" s="1"/>
  <c r="AB1451" i="3" s="1"/>
  <c r="AC1451" i="3" s="1"/>
  <c r="AD1451" i="3" s="1"/>
  <c r="J1451" i="3"/>
  <c r="M1474" i="3"/>
  <c r="N1474" i="3" s="1"/>
  <c r="O1474" i="3" s="1"/>
  <c r="P1474" i="3" s="1"/>
  <c r="Q1474" i="3" s="1"/>
  <c r="R1474" i="3" s="1"/>
  <c r="S1474" i="3" s="1"/>
  <c r="J1474" i="3"/>
  <c r="M1572" i="3"/>
  <c r="N1572" i="3" s="1"/>
  <c r="O1572" i="3" s="1"/>
  <c r="P1572" i="3" s="1"/>
  <c r="Q1572" i="3" s="1"/>
  <c r="R1572" i="3" s="1"/>
  <c r="S1572" i="3" s="1"/>
  <c r="L1599" i="3"/>
  <c r="L1607" i="3"/>
  <c r="T1960" i="3"/>
  <c r="U1960" i="3" s="1"/>
  <c r="V1960" i="3" s="1"/>
  <c r="W1960" i="3" s="1"/>
  <c r="X1960" i="3" s="1"/>
  <c r="Y1960" i="3" s="1"/>
  <c r="Z1960" i="3" s="1"/>
  <c r="AA1960" i="3" s="1"/>
  <c r="AB1960" i="3" s="1"/>
  <c r="AC1960" i="3" s="1"/>
  <c r="K1960" i="3"/>
  <c r="K1971" i="3"/>
  <c r="T1971" i="3"/>
  <c r="U1971" i="3" s="1"/>
  <c r="V1971" i="3" s="1"/>
  <c r="W1971" i="3" s="1"/>
  <c r="X1971" i="3" s="1"/>
  <c r="Y1971" i="3" s="1"/>
  <c r="Z1971" i="3" s="1"/>
  <c r="AA1971" i="3" s="1"/>
  <c r="AB1971" i="3" s="1"/>
  <c r="AC1971" i="3" s="1"/>
  <c r="M1971" i="3"/>
  <c r="N1971" i="3" s="1"/>
  <c r="O1971" i="3" s="1"/>
  <c r="P1971" i="3" s="1"/>
  <c r="Q1971" i="3" s="1"/>
  <c r="R1971" i="3" s="1"/>
  <c r="S1971" i="3" s="1"/>
  <c r="J1971" i="3"/>
  <c r="K1979" i="3"/>
  <c r="M1979" i="3"/>
  <c r="N1979" i="3" s="1"/>
  <c r="O1979" i="3" s="1"/>
  <c r="P1979" i="3" s="1"/>
  <c r="Q1979" i="3" s="1"/>
  <c r="R1979" i="3" s="1"/>
  <c r="S1979" i="3" s="1"/>
  <c r="L1979" i="3"/>
  <c r="M2231" i="3"/>
  <c r="N2231" i="3" s="1"/>
  <c r="O2231" i="3" s="1"/>
  <c r="P2231" i="3" s="1"/>
  <c r="Q2231" i="3" s="1"/>
  <c r="R2231" i="3" s="1"/>
  <c r="S2231" i="3" s="1"/>
  <c r="T2330" i="3"/>
  <c r="U2330" i="3" s="1"/>
  <c r="V2330" i="3" s="1"/>
  <c r="W2330" i="3" s="1"/>
  <c r="X2330" i="3" s="1"/>
  <c r="Y2330" i="3" s="1"/>
  <c r="Z2330" i="3" s="1"/>
  <c r="AA2330" i="3" s="1"/>
  <c r="AB2330" i="3" s="1"/>
  <c r="AC2330" i="3" s="1"/>
  <c r="L2330" i="3"/>
  <c r="T3008" i="3"/>
  <c r="U3008" i="3" s="1"/>
  <c r="V3008" i="3" s="1"/>
  <c r="W3008" i="3" s="1"/>
  <c r="X3008" i="3" s="1"/>
  <c r="Y3008" i="3" s="1"/>
  <c r="Z3008" i="3" s="1"/>
  <c r="AA3008" i="3" s="1"/>
  <c r="AB3008" i="3" s="1"/>
  <c r="AC3008" i="3" s="1"/>
  <c r="L3008" i="3"/>
  <c r="K3008" i="3"/>
  <c r="M3008" i="3"/>
  <c r="N3008" i="3" s="1"/>
  <c r="O3008" i="3" s="1"/>
  <c r="P3008" i="3" s="1"/>
  <c r="Q3008" i="3" s="1"/>
  <c r="R3008" i="3" s="1"/>
  <c r="S3008" i="3" s="1"/>
  <c r="M3279" i="3"/>
  <c r="N3279" i="3" s="1"/>
  <c r="O3279" i="3" s="1"/>
  <c r="P3279" i="3" s="1"/>
  <c r="Q3279" i="3" s="1"/>
  <c r="R3279" i="3" s="1"/>
  <c r="S3279" i="3" s="1"/>
  <c r="J3279" i="3"/>
  <c r="T422" i="3"/>
  <c r="U422" i="3" s="1"/>
  <c r="V422" i="3" s="1"/>
  <c r="W422" i="3" s="1"/>
  <c r="X422" i="3" s="1"/>
  <c r="Y422" i="3" s="1"/>
  <c r="Z422" i="3" s="1"/>
  <c r="AA422" i="3" s="1"/>
  <c r="AB422" i="3" s="1"/>
  <c r="AC422" i="3" s="1"/>
  <c r="T429" i="3"/>
  <c r="U429" i="3" s="1"/>
  <c r="V429" i="3" s="1"/>
  <c r="W429" i="3" s="1"/>
  <c r="X429" i="3" s="1"/>
  <c r="Y429" i="3" s="1"/>
  <c r="Z429" i="3" s="1"/>
  <c r="AA429" i="3" s="1"/>
  <c r="AB429" i="3" s="1"/>
  <c r="AC429" i="3" s="1"/>
  <c r="M442" i="3"/>
  <c r="N442" i="3" s="1"/>
  <c r="O442" i="3" s="1"/>
  <c r="P442" i="3" s="1"/>
  <c r="Q442" i="3" s="1"/>
  <c r="R442" i="3" s="1"/>
  <c r="S442" i="3" s="1"/>
  <c r="T445" i="3"/>
  <c r="U445" i="3" s="1"/>
  <c r="V445" i="3" s="1"/>
  <c r="W445" i="3" s="1"/>
  <c r="X445" i="3" s="1"/>
  <c r="Y445" i="3" s="1"/>
  <c r="Z445" i="3" s="1"/>
  <c r="AA445" i="3" s="1"/>
  <c r="AB445" i="3" s="1"/>
  <c r="AC445" i="3" s="1"/>
  <c r="M498" i="3"/>
  <c r="N498" i="3" s="1"/>
  <c r="O498" i="3" s="1"/>
  <c r="P498" i="3" s="1"/>
  <c r="Q498" i="3" s="1"/>
  <c r="R498" i="3" s="1"/>
  <c r="S498" i="3" s="1"/>
  <c r="L529" i="3"/>
  <c r="K533" i="3"/>
  <c r="J553" i="3"/>
  <c r="J567" i="3"/>
  <c r="J570" i="3"/>
  <c r="L583" i="3"/>
  <c r="T622" i="3"/>
  <c r="U622" i="3" s="1"/>
  <c r="V622" i="3" s="1"/>
  <c r="W622" i="3" s="1"/>
  <c r="X622" i="3" s="1"/>
  <c r="Y622" i="3" s="1"/>
  <c r="Z622" i="3" s="1"/>
  <c r="AA622" i="3" s="1"/>
  <c r="AB622" i="3" s="1"/>
  <c r="AC622" i="3" s="1"/>
  <c r="J625" i="3"/>
  <c r="M627" i="3"/>
  <c r="N627" i="3" s="1"/>
  <c r="O627" i="3" s="1"/>
  <c r="P627" i="3" s="1"/>
  <c r="Q627" i="3" s="1"/>
  <c r="R627" i="3" s="1"/>
  <c r="S627" i="3" s="1"/>
  <c r="J630" i="3"/>
  <c r="J636" i="3"/>
  <c r="M655" i="3"/>
  <c r="N655" i="3" s="1"/>
  <c r="O655" i="3" s="1"/>
  <c r="P655" i="3" s="1"/>
  <c r="Q655" i="3" s="1"/>
  <c r="R655" i="3" s="1"/>
  <c r="S655" i="3" s="1"/>
  <c r="J682" i="3"/>
  <c r="J726" i="3"/>
  <c r="J747" i="3"/>
  <c r="J792" i="3"/>
  <c r="T795" i="3"/>
  <c r="U795" i="3" s="1"/>
  <c r="V795" i="3" s="1"/>
  <c r="W795" i="3" s="1"/>
  <c r="X795" i="3" s="1"/>
  <c r="Y795" i="3" s="1"/>
  <c r="Z795" i="3" s="1"/>
  <c r="AA795" i="3" s="1"/>
  <c r="AB795" i="3" s="1"/>
  <c r="AC795" i="3" s="1"/>
  <c r="K838" i="3"/>
  <c r="L935" i="3"/>
  <c r="L961" i="3"/>
  <c r="K971" i="3"/>
  <c r="K1024" i="3"/>
  <c r="L1024" i="3"/>
  <c r="J1024" i="3"/>
  <c r="T1074" i="3"/>
  <c r="U1074" i="3" s="1"/>
  <c r="V1074" i="3" s="1"/>
  <c r="W1074" i="3" s="1"/>
  <c r="X1074" i="3" s="1"/>
  <c r="Y1074" i="3" s="1"/>
  <c r="Z1074" i="3" s="1"/>
  <c r="AA1074" i="3" s="1"/>
  <c r="AB1074" i="3" s="1"/>
  <c r="AC1074" i="3" s="1"/>
  <c r="M1074" i="3"/>
  <c r="N1074" i="3" s="1"/>
  <c r="O1074" i="3" s="1"/>
  <c r="P1074" i="3" s="1"/>
  <c r="Q1074" i="3" s="1"/>
  <c r="R1074" i="3" s="1"/>
  <c r="S1074" i="3" s="1"/>
  <c r="K1074" i="3"/>
  <c r="T1082" i="3"/>
  <c r="U1082" i="3" s="1"/>
  <c r="V1082" i="3" s="1"/>
  <c r="W1082" i="3" s="1"/>
  <c r="X1082" i="3" s="1"/>
  <c r="Y1082" i="3" s="1"/>
  <c r="Z1082" i="3" s="1"/>
  <c r="AA1082" i="3" s="1"/>
  <c r="AB1082" i="3" s="1"/>
  <c r="AC1082" i="3" s="1"/>
  <c r="J1082" i="3"/>
  <c r="K1115" i="3"/>
  <c r="M1115" i="3"/>
  <c r="N1115" i="3" s="1"/>
  <c r="O1115" i="3" s="1"/>
  <c r="P1115" i="3" s="1"/>
  <c r="Q1115" i="3" s="1"/>
  <c r="R1115" i="3" s="1"/>
  <c r="S1115" i="3" s="1"/>
  <c r="L1115" i="3"/>
  <c r="M1123" i="3"/>
  <c r="N1123" i="3" s="1"/>
  <c r="O1123" i="3" s="1"/>
  <c r="P1123" i="3" s="1"/>
  <c r="Q1123" i="3" s="1"/>
  <c r="R1123" i="3" s="1"/>
  <c r="S1123" i="3" s="1"/>
  <c r="K1128" i="3"/>
  <c r="M1128" i="3"/>
  <c r="N1128" i="3" s="1"/>
  <c r="O1128" i="3" s="1"/>
  <c r="P1128" i="3" s="1"/>
  <c r="Q1128" i="3" s="1"/>
  <c r="R1128" i="3" s="1"/>
  <c r="S1128" i="3" s="1"/>
  <c r="J1128" i="3"/>
  <c r="T1162" i="3"/>
  <c r="U1162" i="3" s="1"/>
  <c r="V1162" i="3" s="1"/>
  <c r="W1162" i="3" s="1"/>
  <c r="X1162" i="3" s="1"/>
  <c r="Y1162" i="3" s="1"/>
  <c r="Z1162" i="3" s="1"/>
  <c r="AA1162" i="3" s="1"/>
  <c r="AB1162" i="3" s="1"/>
  <c r="AC1162" i="3" s="1"/>
  <c r="M1162" i="3"/>
  <c r="N1162" i="3" s="1"/>
  <c r="O1162" i="3" s="1"/>
  <c r="P1162" i="3" s="1"/>
  <c r="Q1162" i="3" s="1"/>
  <c r="R1162" i="3" s="1"/>
  <c r="S1162" i="3" s="1"/>
  <c r="J1162" i="3"/>
  <c r="K1183" i="3"/>
  <c r="T1183" i="3"/>
  <c r="U1183" i="3" s="1"/>
  <c r="V1183" i="3" s="1"/>
  <c r="W1183" i="3" s="1"/>
  <c r="X1183" i="3" s="1"/>
  <c r="Y1183" i="3" s="1"/>
  <c r="Z1183" i="3" s="1"/>
  <c r="AA1183" i="3" s="1"/>
  <c r="AB1183" i="3" s="1"/>
  <c r="AC1183" i="3" s="1"/>
  <c r="M1187" i="3"/>
  <c r="N1187" i="3" s="1"/>
  <c r="O1187" i="3" s="1"/>
  <c r="P1187" i="3" s="1"/>
  <c r="Q1187" i="3" s="1"/>
  <c r="R1187" i="3" s="1"/>
  <c r="S1187" i="3" s="1"/>
  <c r="K1200" i="3"/>
  <c r="L1243" i="3"/>
  <c r="M1243" i="3"/>
  <c r="N1243" i="3" s="1"/>
  <c r="O1243" i="3" s="1"/>
  <c r="P1243" i="3" s="1"/>
  <c r="Q1243" i="3" s="1"/>
  <c r="R1243" i="3" s="1"/>
  <c r="S1243" i="3" s="1"/>
  <c r="J1243" i="3"/>
  <c r="T1252" i="3"/>
  <c r="U1252" i="3" s="1"/>
  <c r="V1252" i="3" s="1"/>
  <c r="W1252" i="3" s="1"/>
  <c r="X1252" i="3" s="1"/>
  <c r="Y1252" i="3" s="1"/>
  <c r="Z1252" i="3" s="1"/>
  <c r="AA1252" i="3" s="1"/>
  <c r="AB1252" i="3" s="1"/>
  <c r="AC1252" i="3" s="1"/>
  <c r="J1252" i="3"/>
  <c r="T1266" i="3"/>
  <c r="U1266" i="3" s="1"/>
  <c r="V1266" i="3" s="1"/>
  <c r="W1266" i="3" s="1"/>
  <c r="X1266" i="3" s="1"/>
  <c r="Y1266" i="3" s="1"/>
  <c r="Z1266" i="3" s="1"/>
  <c r="AA1266" i="3" s="1"/>
  <c r="AB1266" i="3" s="1"/>
  <c r="AC1266" i="3" s="1"/>
  <c r="M1266" i="3"/>
  <c r="N1266" i="3" s="1"/>
  <c r="O1266" i="3" s="1"/>
  <c r="P1266" i="3" s="1"/>
  <c r="Q1266" i="3" s="1"/>
  <c r="R1266" i="3" s="1"/>
  <c r="S1266" i="3" s="1"/>
  <c r="K1266" i="3"/>
  <c r="T1270" i="3"/>
  <c r="U1270" i="3" s="1"/>
  <c r="V1270" i="3" s="1"/>
  <c r="W1270" i="3" s="1"/>
  <c r="X1270" i="3" s="1"/>
  <c r="Y1270" i="3" s="1"/>
  <c r="Z1270" i="3" s="1"/>
  <c r="AA1270" i="3" s="1"/>
  <c r="AB1270" i="3" s="1"/>
  <c r="AC1270" i="3" s="1"/>
  <c r="L1270" i="3"/>
  <c r="K1270" i="3"/>
  <c r="L1283" i="3"/>
  <c r="M1283" i="3"/>
  <c r="N1283" i="3" s="1"/>
  <c r="O1283" i="3" s="1"/>
  <c r="P1283" i="3" s="1"/>
  <c r="Q1283" i="3" s="1"/>
  <c r="R1283" i="3" s="1"/>
  <c r="S1283" i="3" s="1"/>
  <c r="J1283" i="3"/>
  <c r="T1390" i="3"/>
  <c r="U1390" i="3" s="1"/>
  <c r="V1390" i="3" s="1"/>
  <c r="W1390" i="3" s="1"/>
  <c r="X1390" i="3" s="1"/>
  <c r="Y1390" i="3" s="1"/>
  <c r="Z1390" i="3" s="1"/>
  <c r="AA1390" i="3" s="1"/>
  <c r="AB1390" i="3" s="1"/>
  <c r="AC1390" i="3" s="1"/>
  <c r="L1390" i="3"/>
  <c r="L1403" i="3"/>
  <c r="M1403" i="3"/>
  <c r="N1403" i="3" s="1"/>
  <c r="O1403" i="3" s="1"/>
  <c r="P1403" i="3" s="1"/>
  <c r="Q1403" i="3" s="1"/>
  <c r="R1403" i="3" s="1"/>
  <c r="S1403" i="3" s="1"/>
  <c r="T1426" i="3"/>
  <c r="U1426" i="3" s="1"/>
  <c r="V1426" i="3" s="1"/>
  <c r="W1426" i="3" s="1"/>
  <c r="X1426" i="3" s="1"/>
  <c r="Y1426" i="3" s="1"/>
  <c r="Z1426" i="3" s="1"/>
  <c r="AA1426" i="3" s="1"/>
  <c r="AB1426" i="3" s="1"/>
  <c r="AC1426" i="3" s="1"/>
  <c r="M1426" i="3"/>
  <c r="N1426" i="3" s="1"/>
  <c r="O1426" i="3" s="1"/>
  <c r="P1426" i="3" s="1"/>
  <c r="Q1426" i="3" s="1"/>
  <c r="R1426" i="3" s="1"/>
  <c r="S1426" i="3" s="1"/>
  <c r="K1426" i="3"/>
  <c r="T1581" i="3"/>
  <c r="U1581" i="3" s="1"/>
  <c r="V1581" i="3" s="1"/>
  <c r="W1581" i="3" s="1"/>
  <c r="X1581" i="3" s="1"/>
  <c r="Y1581" i="3" s="1"/>
  <c r="Z1581" i="3" s="1"/>
  <c r="AA1581" i="3" s="1"/>
  <c r="AB1581" i="3" s="1"/>
  <c r="AC1581" i="3" s="1"/>
  <c r="K1581" i="3"/>
  <c r="L1717" i="3"/>
  <c r="M1717" i="3"/>
  <c r="N1717" i="3" s="1"/>
  <c r="O1717" i="3" s="1"/>
  <c r="P1717" i="3" s="1"/>
  <c r="Q1717" i="3" s="1"/>
  <c r="R1717" i="3" s="1"/>
  <c r="S1717" i="3" s="1"/>
  <c r="J1717" i="3"/>
  <c r="L1736" i="3"/>
  <c r="M1736" i="3"/>
  <c r="N1736" i="3" s="1"/>
  <c r="O1736" i="3" s="1"/>
  <c r="P1736" i="3" s="1"/>
  <c r="Q1736" i="3" s="1"/>
  <c r="R1736" i="3" s="1"/>
  <c r="S1736" i="3" s="1"/>
  <c r="J1736" i="3"/>
  <c r="T1736" i="3"/>
  <c r="U1736" i="3" s="1"/>
  <c r="V1736" i="3" s="1"/>
  <c r="W1736" i="3" s="1"/>
  <c r="X1736" i="3" s="1"/>
  <c r="Y1736" i="3" s="1"/>
  <c r="Z1736" i="3" s="1"/>
  <c r="AA1736" i="3" s="1"/>
  <c r="AB1736" i="3" s="1"/>
  <c r="AC1736" i="3" s="1"/>
  <c r="K1736" i="3"/>
  <c r="L1971" i="3"/>
  <c r="K2085" i="3"/>
  <c r="L2085" i="3"/>
  <c r="K390" i="3"/>
  <c r="J450" i="3"/>
  <c r="K553" i="3"/>
  <c r="L567" i="3"/>
  <c r="M570" i="3"/>
  <c r="N570" i="3" s="1"/>
  <c r="O570" i="3" s="1"/>
  <c r="P570" i="3" s="1"/>
  <c r="Q570" i="3" s="1"/>
  <c r="R570" i="3" s="1"/>
  <c r="S570" i="3" s="1"/>
  <c r="M583" i="3"/>
  <c r="N583" i="3" s="1"/>
  <c r="O583" i="3" s="1"/>
  <c r="P583" i="3" s="1"/>
  <c r="Q583" i="3" s="1"/>
  <c r="R583" i="3" s="1"/>
  <c r="S583" i="3" s="1"/>
  <c r="K625" i="3"/>
  <c r="M630" i="3"/>
  <c r="N630" i="3" s="1"/>
  <c r="O630" i="3" s="1"/>
  <c r="P630" i="3" s="1"/>
  <c r="Q630" i="3" s="1"/>
  <c r="R630" i="3" s="1"/>
  <c r="S630" i="3" s="1"/>
  <c r="M636" i="3"/>
  <c r="N636" i="3" s="1"/>
  <c r="O636" i="3" s="1"/>
  <c r="P636" i="3" s="1"/>
  <c r="Q636" i="3" s="1"/>
  <c r="R636" i="3" s="1"/>
  <c r="S636" i="3" s="1"/>
  <c r="K682" i="3"/>
  <c r="K726" i="3"/>
  <c r="T747" i="3"/>
  <c r="U747" i="3" s="1"/>
  <c r="V747" i="3" s="1"/>
  <c r="W747" i="3" s="1"/>
  <c r="X747" i="3" s="1"/>
  <c r="Y747" i="3" s="1"/>
  <c r="Z747" i="3" s="1"/>
  <c r="AA747" i="3" s="1"/>
  <c r="AB747" i="3" s="1"/>
  <c r="AC747" i="3" s="1"/>
  <c r="M792" i="3"/>
  <c r="N792" i="3" s="1"/>
  <c r="O792" i="3" s="1"/>
  <c r="P792" i="3" s="1"/>
  <c r="Q792" i="3" s="1"/>
  <c r="R792" i="3" s="1"/>
  <c r="S792" i="3" s="1"/>
  <c r="M838" i="3"/>
  <c r="N838" i="3" s="1"/>
  <c r="O838" i="3" s="1"/>
  <c r="P838" i="3" s="1"/>
  <c r="Q838" i="3" s="1"/>
  <c r="R838" i="3" s="1"/>
  <c r="S838" i="3" s="1"/>
  <c r="AD863" i="3"/>
  <c r="M871" i="3"/>
  <c r="N871" i="3" s="1"/>
  <c r="O871" i="3" s="1"/>
  <c r="P871" i="3" s="1"/>
  <c r="Q871" i="3" s="1"/>
  <c r="R871" i="3" s="1"/>
  <c r="S871" i="3" s="1"/>
  <c r="T871" i="3"/>
  <c r="U871" i="3" s="1"/>
  <c r="V871" i="3" s="1"/>
  <c r="W871" i="3" s="1"/>
  <c r="X871" i="3" s="1"/>
  <c r="Y871" i="3" s="1"/>
  <c r="Z871" i="3" s="1"/>
  <c r="AA871" i="3" s="1"/>
  <c r="AB871" i="3" s="1"/>
  <c r="AC871" i="3" s="1"/>
  <c r="K871" i="3"/>
  <c r="J871" i="3"/>
  <c r="T921" i="3"/>
  <c r="U921" i="3" s="1"/>
  <c r="V921" i="3" s="1"/>
  <c r="W921" i="3" s="1"/>
  <c r="X921" i="3" s="1"/>
  <c r="Y921" i="3" s="1"/>
  <c r="Z921" i="3" s="1"/>
  <c r="AA921" i="3" s="1"/>
  <c r="AB921" i="3" s="1"/>
  <c r="AC921" i="3" s="1"/>
  <c r="K921" i="3"/>
  <c r="J921" i="3"/>
  <c r="M935" i="3"/>
  <c r="N935" i="3" s="1"/>
  <c r="O935" i="3" s="1"/>
  <c r="P935" i="3" s="1"/>
  <c r="Q935" i="3" s="1"/>
  <c r="R935" i="3" s="1"/>
  <c r="S935" i="3" s="1"/>
  <c r="AD935" i="3" s="1"/>
  <c r="L1007" i="3"/>
  <c r="M1007" i="3"/>
  <c r="N1007" i="3" s="1"/>
  <c r="O1007" i="3" s="1"/>
  <c r="P1007" i="3" s="1"/>
  <c r="Q1007" i="3" s="1"/>
  <c r="R1007" i="3" s="1"/>
  <c r="S1007" i="3" s="1"/>
  <c r="J1007" i="3"/>
  <c r="L1011" i="3"/>
  <c r="T1011" i="3"/>
  <c r="U1011" i="3" s="1"/>
  <c r="V1011" i="3" s="1"/>
  <c r="W1011" i="3" s="1"/>
  <c r="X1011" i="3" s="1"/>
  <c r="Y1011" i="3" s="1"/>
  <c r="Z1011" i="3" s="1"/>
  <c r="AA1011" i="3" s="1"/>
  <c r="AB1011" i="3" s="1"/>
  <c r="AC1011" i="3" s="1"/>
  <c r="J1011" i="3"/>
  <c r="T1206" i="3"/>
  <c r="U1206" i="3" s="1"/>
  <c r="V1206" i="3" s="1"/>
  <c r="W1206" i="3" s="1"/>
  <c r="X1206" i="3" s="1"/>
  <c r="Y1206" i="3" s="1"/>
  <c r="Z1206" i="3" s="1"/>
  <c r="AA1206" i="3" s="1"/>
  <c r="AB1206" i="3" s="1"/>
  <c r="AC1206" i="3" s="1"/>
  <c r="K1206" i="3"/>
  <c r="AD1270" i="3"/>
  <c r="T1274" i="3"/>
  <c r="U1274" i="3" s="1"/>
  <c r="V1274" i="3" s="1"/>
  <c r="W1274" i="3" s="1"/>
  <c r="X1274" i="3" s="1"/>
  <c r="Y1274" i="3" s="1"/>
  <c r="Z1274" i="3" s="1"/>
  <c r="AA1274" i="3" s="1"/>
  <c r="AB1274" i="3" s="1"/>
  <c r="AC1274" i="3" s="1"/>
  <c r="L1274" i="3"/>
  <c r="K1274" i="3"/>
  <c r="J1274" i="3"/>
  <c r="T1350" i="3"/>
  <c r="U1350" i="3" s="1"/>
  <c r="V1350" i="3" s="1"/>
  <c r="W1350" i="3" s="1"/>
  <c r="X1350" i="3" s="1"/>
  <c r="Y1350" i="3" s="1"/>
  <c r="Z1350" i="3" s="1"/>
  <c r="AA1350" i="3" s="1"/>
  <c r="AB1350" i="3" s="1"/>
  <c r="AC1350" i="3" s="1"/>
  <c r="M1350" i="3"/>
  <c r="N1350" i="3" s="1"/>
  <c r="O1350" i="3" s="1"/>
  <c r="P1350" i="3" s="1"/>
  <c r="Q1350" i="3" s="1"/>
  <c r="R1350" i="3" s="1"/>
  <c r="S1350" i="3" s="1"/>
  <c r="J1350" i="3"/>
  <c r="T1354" i="3"/>
  <c r="U1354" i="3" s="1"/>
  <c r="V1354" i="3" s="1"/>
  <c r="W1354" i="3" s="1"/>
  <c r="X1354" i="3" s="1"/>
  <c r="Y1354" i="3" s="1"/>
  <c r="Z1354" i="3" s="1"/>
  <c r="AA1354" i="3" s="1"/>
  <c r="AB1354" i="3" s="1"/>
  <c r="AC1354" i="3" s="1"/>
  <c r="M1354" i="3"/>
  <c r="N1354" i="3" s="1"/>
  <c r="O1354" i="3" s="1"/>
  <c r="P1354" i="3" s="1"/>
  <c r="Q1354" i="3" s="1"/>
  <c r="R1354" i="3" s="1"/>
  <c r="S1354" i="3" s="1"/>
  <c r="L1354" i="3"/>
  <c r="J1354" i="3"/>
  <c r="J1426" i="3"/>
  <c r="L1552" i="3"/>
  <c r="J1552" i="3"/>
  <c r="L2207" i="3"/>
  <c r="T2207" i="3"/>
  <c r="U2207" i="3" s="1"/>
  <c r="V2207" i="3" s="1"/>
  <c r="W2207" i="3" s="1"/>
  <c r="X2207" i="3" s="1"/>
  <c r="Y2207" i="3" s="1"/>
  <c r="Z2207" i="3" s="1"/>
  <c r="AA2207" i="3" s="1"/>
  <c r="AB2207" i="3" s="1"/>
  <c r="AC2207" i="3" s="1"/>
  <c r="L2267" i="3"/>
  <c r="M2267" i="3"/>
  <c r="N2267" i="3" s="1"/>
  <c r="O2267" i="3" s="1"/>
  <c r="P2267" i="3" s="1"/>
  <c r="Q2267" i="3" s="1"/>
  <c r="R2267" i="3" s="1"/>
  <c r="S2267" i="3" s="1"/>
  <c r="AD2267" i="3" s="1"/>
  <c r="J2267" i="3"/>
  <c r="L2975" i="3"/>
  <c r="K2975" i="3"/>
  <c r="J2975" i="3"/>
  <c r="M2975" i="3"/>
  <c r="N2975" i="3" s="1"/>
  <c r="O2975" i="3" s="1"/>
  <c r="P2975" i="3" s="1"/>
  <c r="Q2975" i="3" s="1"/>
  <c r="R2975" i="3" s="1"/>
  <c r="S2975" i="3" s="1"/>
  <c r="M553" i="3"/>
  <c r="N553" i="3" s="1"/>
  <c r="O553" i="3" s="1"/>
  <c r="P553" i="3" s="1"/>
  <c r="Q553" i="3" s="1"/>
  <c r="R553" i="3" s="1"/>
  <c r="S553" i="3" s="1"/>
  <c r="T570" i="3"/>
  <c r="U570" i="3" s="1"/>
  <c r="V570" i="3" s="1"/>
  <c r="W570" i="3" s="1"/>
  <c r="X570" i="3" s="1"/>
  <c r="Y570" i="3" s="1"/>
  <c r="Z570" i="3" s="1"/>
  <c r="AA570" i="3" s="1"/>
  <c r="AB570" i="3" s="1"/>
  <c r="AC570" i="3" s="1"/>
  <c r="M625" i="3"/>
  <c r="N625" i="3" s="1"/>
  <c r="O625" i="3" s="1"/>
  <c r="P625" i="3" s="1"/>
  <c r="Q625" i="3" s="1"/>
  <c r="R625" i="3" s="1"/>
  <c r="S625" i="3" s="1"/>
  <c r="T630" i="3"/>
  <c r="U630" i="3" s="1"/>
  <c r="V630" i="3" s="1"/>
  <c r="W630" i="3" s="1"/>
  <c r="X630" i="3" s="1"/>
  <c r="Y630" i="3" s="1"/>
  <c r="Z630" i="3" s="1"/>
  <c r="AA630" i="3" s="1"/>
  <c r="AB630" i="3" s="1"/>
  <c r="AC630" i="3" s="1"/>
  <c r="M682" i="3"/>
  <c r="N682" i="3" s="1"/>
  <c r="O682" i="3" s="1"/>
  <c r="P682" i="3" s="1"/>
  <c r="Q682" i="3" s="1"/>
  <c r="R682" i="3" s="1"/>
  <c r="S682" i="3" s="1"/>
  <c r="AD682" i="3" s="1"/>
  <c r="AD755" i="3"/>
  <c r="J845" i="3"/>
  <c r="T845" i="3"/>
  <c r="U845" i="3" s="1"/>
  <c r="V845" i="3" s="1"/>
  <c r="W845" i="3" s="1"/>
  <c r="X845" i="3" s="1"/>
  <c r="Y845" i="3" s="1"/>
  <c r="Z845" i="3" s="1"/>
  <c r="AA845" i="3" s="1"/>
  <c r="AB845" i="3" s="1"/>
  <c r="AC845" i="3" s="1"/>
  <c r="L845" i="3"/>
  <c r="K845" i="3"/>
  <c r="T849" i="3"/>
  <c r="U849" i="3" s="1"/>
  <c r="V849" i="3" s="1"/>
  <c r="W849" i="3" s="1"/>
  <c r="X849" i="3" s="1"/>
  <c r="Y849" i="3" s="1"/>
  <c r="Z849" i="3" s="1"/>
  <c r="AA849" i="3" s="1"/>
  <c r="AB849" i="3" s="1"/>
  <c r="AC849" i="3" s="1"/>
  <c r="K849" i="3"/>
  <c r="K867" i="3"/>
  <c r="T867" i="3"/>
  <c r="U867" i="3" s="1"/>
  <c r="V867" i="3" s="1"/>
  <c r="W867" i="3" s="1"/>
  <c r="X867" i="3" s="1"/>
  <c r="Y867" i="3" s="1"/>
  <c r="Z867" i="3" s="1"/>
  <c r="AA867" i="3" s="1"/>
  <c r="AB867" i="3" s="1"/>
  <c r="AC867" i="3" s="1"/>
  <c r="L867" i="3"/>
  <c r="J953" i="3"/>
  <c r="T953" i="3"/>
  <c r="U953" i="3" s="1"/>
  <c r="V953" i="3" s="1"/>
  <c r="W953" i="3" s="1"/>
  <c r="X953" i="3" s="1"/>
  <c r="Y953" i="3" s="1"/>
  <c r="Z953" i="3" s="1"/>
  <c r="AA953" i="3" s="1"/>
  <c r="AB953" i="3" s="1"/>
  <c r="AC953" i="3" s="1"/>
  <c r="M953" i="3"/>
  <c r="N953" i="3" s="1"/>
  <c r="O953" i="3" s="1"/>
  <c r="P953" i="3" s="1"/>
  <c r="Q953" i="3" s="1"/>
  <c r="R953" i="3" s="1"/>
  <c r="S953" i="3" s="1"/>
  <c r="K953" i="3"/>
  <c r="T957" i="3"/>
  <c r="U957" i="3" s="1"/>
  <c r="V957" i="3" s="1"/>
  <c r="W957" i="3" s="1"/>
  <c r="X957" i="3" s="1"/>
  <c r="Y957" i="3" s="1"/>
  <c r="Z957" i="3" s="1"/>
  <c r="AA957" i="3" s="1"/>
  <c r="AB957" i="3" s="1"/>
  <c r="AC957" i="3" s="1"/>
  <c r="K957" i="3"/>
  <c r="J957" i="3"/>
  <c r="L991" i="3"/>
  <c r="M991" i="3"/>
  <c r="N991" i="3" s="1"/>
  <c r="O991" i="3" s="1"/>
  <c r="P991" i="3" s="1"/>
  <c r="Q991" i="3" s="1"/>
  <c r="R991" i="3" s="1"/>
  <c r="S991" i="3" s="1"/>
  <c r="AD1011" i="3"/>
  <c r="L1075" i="3"/>
  <c r="T1075" i="3"/>
  <c r="U1075" i="3" s="1"/>
  <c r="V1075" i="3" s="1"/>
  <c r="W1075" i="3" s="1"/>
  <c r="X1075" i="3" s="1"/>
  <c r="Y1075" i="3" s="1"/>
  <c r="Z1075" i="3" s="1"/>
  <c r="AA1075" i="3" s="1"/>
  <c r="AB1075" i="3" s="1"/>
  <c r="AC1075" i="3" s="1"/>
  <c r="M1075" i="3"/>
  <c r="N1075" i="3" s="1"/>
  <c r="O1075" i="3" s="1"/>
  <c r="P1075" i="3" s="1"/>
  <c r="Q1075" i="3" s="1"/>
  <c r="R1075" i="3" s="1"/>
  <c r="S1075" i="3" s="1"/>
  <c r="J1075" i="3"/>
  <c r="K1108" i="3"/>
  <c r="J1108" i="3"/>
  <c r="M1201" i="3"/>
  <c r="N1201" i="3" s="1"/>
  <c r="O1201" i="3" s="1"/>
  <c r="P1201" i="3" s="1"/>
  <c r="Q1201" i="3" s="1"/>
  <c r="R1201" i="3" s="1"/>
  <c r="S1201" i="3" s="1"/>
  <c r="J1201" i="3"/>
  <c r="T1230" i="3"/>
  <c r="U1230" i="3" s="1"/>
  <c r="V1230" i="3" s="1"/>
  <c r="W1230" i="3" s="1"/>
  <c r="X1230" i="3" s="1"/>
  <c r="Y1230" i="3" s="1"/>
  <c r="Z1230" i="3" s="1"/>
  <c r="AA1230" i="3" s="1"/>
  <c r="AB1230" i="3" s="1"/>
  <c r="AC1230" i="3" s="1"/>
  <c r="K1230" i="3"/>
  <c r="L1399" i="3"/>
  <c r="M1399" i="3"/>
  <c r="N1399" i="3" s="1"/>
  <c r="O1399" i="3" s="1"/>
  <c r="P1399" i="3" s="1"/>
  <c r="Q1399" i="3" s="1"/>
  <c r="R1399" i="3" s="1"/>
  <c r="S1399" i="3" s="1"/>
  <c r="L1464" i="3"/>
  <c r="M1464" i="3"/>
  <c r="N1464" i="3" s="1"/>
  <c r="O1464" i="3" s="1"/>
  <c r="P1464" i="3" s="1"/>
  <c r="Q1464" i="3" s="1"/>
  <c r="R1464" i="3" s="1"/>
  <c r="S1464" i="3" s="1"/>
  <c r="M1491" i="3"/>
  <c r="N1491" i="3" s="1"/>
  <c r="O1491" i="3" s="1"/>
  <c r="P1491" i="3" s="1"/>
  <c r="Q1491" i="3" s="1"/>
  <c r="R1491" i="3" s="1"/>
  <c r="S1491" i="3" s="1"/>
  <c r="T1491" i="3"/>
  <c r="U1491" i="3" s="1"/>
  <c r="V1491" i="3" s="1"/>
  <c r="W1491" i="3" s="1"/>
  <c r="X1491" i="3" s="1"/>
  <c r="Y1491" i="3" s="1"/>
  <c r="Z1491" i="3" s="1"/>
  <c r="AA1491" i="3" s="1"/>
  <c r="AB1491" i="3" s="1"/>
  <c r="AC1491" i="3" s="1"/>
  <c r="L1500" i="3"/>
  <c r="M1500" i="3"/>
  <c r="N1500" i="3" s="1"/>
  <c r="O1500" i="3" s="1"/>
  <c r="P1500" i="3" s="1"/>
  <c r="Q1500" i="3" s="1"/>
  <c r="R1500" i="3" s="1"/>
  <c r="S1500" i="3" s="1"/>
  <c r="L1504" i="3"/>
  <c r="M1504" i="3"/>
  <c r="N1504" i="3" s="1"/>
  <c r="O1504" i="3" s="1"/>
  <c r="P1504" i="3" s="1"/>
  <c r="Q1504" i="3" s="1"/>
  <c r="R1504" i="3" s="1"/>
  <c r="S1504" i="3" s="1"/>
  <c r="J1504" i="3"/>
  <c r="K1517" i="3"/>
  <c r="L1517" i="3"/>
  <c r="T1569" i="3"/>
  <c r="U1569" i="3" s="1"/>
  <c r="V1569" i="3" s="1"/>
  <c r="W1569" i="3" s="1"/>
  <c r="X1569" i="3" s="1"/>
  <c r="Y1569" i="3" s="1"/>
  <c r="Z1569" i="3" s="1"/>
  <c r="AA1569" i="3" s="1"/>
  <c r="AB1569" i="3" s="1"/>
  <c r="AC1569" i="3" s="1"/>
  <c r="M1569" i="3"/>
  <c r="N1569" i="3" s="1"/>
  <c r="O1569" i="3" s="1"/>
  <c r="P1569" i="3" s="1"/>
  <c r="Q1569" i="3" s="1"/>
  <c r="R1569" i="3" s="1"/>
  <c r="S1569" i="3" s="1"/>
  <c r="L1569" i="3"/>
  <c r="J1569" i="3"/>
  <c r="L1596" i="3"/>
  <c r="T1596" i="3"/>
  <c r="U1596" i="3" s="1"/>
  <c r="V1596" i="3" s="1"/>
  <c r="W1596" i="3" s="1"/>
  <c r="X1596" i="3" s="1"/>
  <c r="Y1596" i="3" s="1"/>
  <c r="Z1596" i="3" s="1"/>
  <c r="AA1596" i="3" s="1"/>
  <c r="AB1596" i="3" s="1"/>
  <c r="AC1596" i="3" s="1"/>
  <c r="J1596" i="3"/>
  <c r="M1635" i="3"/>
  <c r="N1635" i="3" s="1"/>
  <c r="O1635" i="3" s="1"/>
  <c r="P1635" i="3" s="1"/>
  <c r="Q1635" i="3" s="1"/>
  <c r="R1635" i="3" s="1"/>
  <c r="S1635" i="3" s="1"/>
  <c r="AD1635" i="3" s="1"/>
  <c r="K1635" i="3"/>
  <c r="J1635" i="3"/>
  <c r="T1635" i="3"/>
  <c r="U1635" i="3" s="1"/>
  <c r="V1635" i="3" s="1"/>
  <c r="W1635" i="3" s="1"/>
  <c r="X1635" i="3" s="1"/>
  <c r="Y1635" i="3" s="1"/>
  <c r="Z1635" i="3" s="1"/>
  <c r="AA1635" i="3" s="1"/>
  <c r="AB1635" i="3" s="1"/>
  <c r="AC1635" i="3" s="1"/>
  <c r="L1635" i="3"/>
  <c r="T1944" i="3"/>
  <c r="U1944" i="3" s="1"/>
  <c r="V1944" i="3" s="1"/>
  <c r="W1944" i="3" s="1"/>
  <c r="X1944" i="3" s="1"/>
  <c r="Y1944" i="3" s="1"/>
  <c r="Z1944" i="3" s="1"/>
  <c r="AA1944" i="3" s="1"/>
  <c r="AB1944" i="3" s="1"/>
  <c r="AC1944" i="3" s="1"/>
  <c r="M1944" i="3"/>
  <c r="N1944" i="3" s="1"/>
  <c r="O1944" i="3" s="1"/>
  <c r="P1944" i="3" s="1"/>
  <c r="Q1944" i="3" s="1"/>
  <c r="R1944" i="3" s="1"/>
  <c r="S1944" i="3" s="1"/>
  <c r="M867" i="3"/>
  <c r="N867" i="3" s="1"/>
  <c r="O867" i="3" s="1"/>
  <c r="P867" i="3" s="1"/>
  <c r="Q867" i="3" s="1"/>
  <c r="R867" i="3" s="1"/>
  <c r="S867" i="3" s="1"/>
  <c r="K879" i="3"/>
  <c r="K887" i="3"/>
  <c r="T887" i="3"/>
  <c r="U887" i="3" s="1"/>
  <c r="V887" i="3" s="1"/>
  <c r="W887" i="3" s="1"/>
  <c r="X887" i="3" s="1"/>
  <c r="Y887" i="3" s="1"/>
  <c r="Z887" i="3" s="1"/>
  <c r="AA887" i="3" s="1"/>
  <c r="AB887" i="3" s="1"/>
  <c r="AC887" i="3" s="1"/>
  <c r="L887" i="3"/>
  <c r="L898" i="3"/>
  <c r="M898" i="3"/>
  <c r="N898" i="3" s="1"/>
  <c r="O898" i="3" s="1"/>
  <c r="P898" i="3" s="1"/>
  <c r="Q898" i="3" s="1"/>
  <c r="R898" i="3" s="1"/>
  <c r="S898" i="3" s="1"/>
  <c r="J917" i="3"/>
  <c r="T917" i="3"/>
  <c r="U917" i="3" s="1"/>
  <c r="V917" i="3" s="1"/>
  <c r="W917" i="3" s="1"/>
  <c r="X917" i="3" s="1"/>
  <c r="Y917" i="3" s="1"/>
  <c r="Z917" i="3" s="1"/>
  <c r="AA917" i="3" s="1"/>
  <c r="AB917" i="3" s="1"/>
  <c r="AC917" i="3" s="1"/>
  <c r="L917" i="3"/>
  <c r="K917" i="3"/>
  <c r="L953" i="3"/>
  <c r="L957" i="3"/>
  <c r="J991" i="3"/>
  <c r="L1047" i="3"/>
  <c r="M1047" i="3"/>
  <c r="N1047" i="3" s="1"/>
  <c r="O1047" i="3" s="1"/>
  <c r="P1047" i="3" s="1"/>
  <c r="Q1047" i="3" s="1"/>
  <c r="R1047" i="3" s="1"/>
  <c r="S1047" i="3" s="1"/>
  <c r="J1047" i="3"/>
  <c r="K1075" i="3"/>
  <c r="M1108" i="3"/>
  <c r="N1108" i="3" s="1"/>
  <c r="O1108" i="3" s="1"/>
  <c r="P1108" i="3" s="1"/>
  <c r="Q1108" i="3" s="1"/>
  <c r="R1108" i="3" s="1"/>
  <c r="S1108" i="3" s="1"/>
  <c r="L1124" i="3"/>
  <c r="K1142" i="3"/>
  <c r="K1167" i="3"/>
  <c r="T1167" i="3"/>
  <c r="U1167" i="3" s="1"/>
  <c r="V1167" i="3" s="1"/>
  <c r="W1167" i="3" s="1"/>
  <c r="X1167" i="3" s="1"/>
  <c r="Y1167" i="3" s="1"/>
  <c r="Z1167" i="3" s="1"/>
  <c r="AA1167" i="3" s="1"/>
  <c r="AB1167" i="3" s="1"/>
  <c r="AC1167" i="3" s="1"/>
  <c r="L1167" i="3"/>
  <c r="J1167" i="3"/>
  <c r="J1230" i="3"/>
  <c r="L1275" i="3"/>
  <c r="M1275" i="3"/>
  <c r="N1275" i="3" s="1"/>
  <c r="O1275" i="3" s="1"/>
  <c r="P1275" i="3" s="1"/>
  <c r="Q1275" i="3" s="1"/>
  <c r="R1275" i="3" s="1"/>
  <c r="S1275" i="3" s="1"/>
  <c r="J1275" i="3"/>
  <c r="L1315" i="3"/>
  <c r="J1315" i="3"/>
  <c r="J1500" i="3"/>
  <c r="J1517" i="3"/>
  <c r="K1545" i="3"/>
  <c r="L1545" i="3"/>
  <c r="K1569" i="3"/>
  <c r="M1596" i="3"/>
  <c r="N1596" i="3" s="1"/>
  <c r="O1596" i="3" s="1"/>
  <c r="P1596" i="3" s="1"/>
  <c r="Q1596" i="3" s="1"/>
  <c r="R1596" i="3" s="1"/>
  <c r="S1596" i="3" s="1"/>
  <c r="J1623" i="3"/>
  <c r="K1623" i="3"/>
  <c r="M1623" i="3"/>
  <c r="N1623" i="3" s="1"/>
  <c r="O1623" i="3" s="1"/>
  <c r="P1623" i="3" s="1"/>
  <c r="Q1623" i="3" s="1"/>
  <c r="R1623" i="3" s="1"/>
  <c r="S1623" i="3" s="1"/>
  <c r="J1703" i="3"/>
  <c r="T1703" i="3"/>
  <c r="U1703" i="3" s="1"/>
  <c r="V1703" i="3" s="1"/>
  <c r="W1703" i="3" s="1"/>
  <c r="X1703" i="3" s="1"/>
  <c r="Y1703" i="3" s="1"/>
  <c r="Z1703" i="3" s="1"/>
  <c r="AA1703" i="3" s="1"/>
  <c r="AB1703" i="3" s="1"/>
  <c r="AC1703" i="3" s="1"/>
  <c r="L1703" i="3"/>
  <c r="K1703" i="3"/>
  <c r="M1703" i="3"/>
  <c r="N1703" i="3" s="1"/>
  <c r="O1703" i="3" s="1"/>
  <c r="P1703" i="3" s="1"/>
  <c r="Q1703" i="3" s="1"/>
  <c r="R1703" i="3" s="1"/>
  <c r="S1703" i="3" s="1"/>
  <c r="K1794" i="3"/>
  <c r="L1794" i="3"/>
  <c r="T1838" i="3"/>
  <c r="U1838" i="3" s="1"/>
  <c r="V1838" i="3" s="1"/>
  <c r="W1838" i="3" s="1"/>
  <c r="X1838" i="3" s="1"/>
  <c r="Y1838" i="3" s="1"/>
  <c r="Z1838" i="3" s="1"/>
  <c r="AA1838" i="3" s="1"/>
  <c r="AB1838" i="3" s="1"/>
  <c r="AC1838" i="3" s="1"/>
  <c r="M1838" i="3"/>
  <c r="N1838" i="3" s="1"/>
  <c r="O1838" i="3" s="1"/>
  <c r="P1838" i="3" s="1"/>
  <c r="Q1838" i="3" s="1"/>
  <c r="R1838" i="3" s="1"/>
  <c r="S1838" i="3" s="1"/>
  <c r="L1838" i="3"/>
  <c r="T2064" i="3"/>
  <c r="U2064" i="3" s="1"/>
  <c r="V2064" i="3" s="1"/>
  <c r="W2064" i="3" s="1"/>
  <c r="X2064" i="3" s="1"/>
  <c r="Y2064" i="3" s="1"/>
  <c r="Z2064" i="3" s="1"/>
  <c r="AA2064" i="3" s="1"/>
  <c r="AB2064" i="3" s="1"/>
  <c r="AC2064" i="3" s="1"/>
  <c r="J2064" i="3"/>
  <c r="L2182" i="3"/>
  <c r="M2182" i="3"/>
  <c r="N2182" i="3" s="1"/>
  <c r="O2182" i="3" s="1"/>
  <c r="P2182" i="3" s="1"/>
  <c r="Q2182" i="3" s="1"/>
  <c r="R2182" i="3" s="1"/>
  <c r="S2182" i="3" s="1"/>
  <c r="AD2182" i="3" s="1"/>
  <c r="T2182" i="3"/>
  <c r="U2182" i="3" s="1"/>
  <c r="V2182" i="3" s="1"/>
  <c r="W2182" i="3" s="1"/>
  <c r="X2182" i="3" s="1"/>
  <c r="Y2182" i="3" s="1"/>
  <c r="Z2182" i="3" s="1"/>
  <c r="AA2182" i="3" s="1"/>
  <c r="AB2182" i="3" s="1"/>
  <c r="AC2182" i="3" s="1"/>
  <c r="L2963" i="3"/>
  <c r="T2963" i="3"/>
  <c r="U2963" i="3" s="1"/>
  <c r="V2963" i="3" s="1"/>
  <c r="W2963" i="3" s="1"/>
  <c r="X2963" i="3" s="1"/>
  <c r="Y2963" i="3" s="1"/>
  <c r="Z2963" i="3" s="1"/>
  <c r="AA2963" i="3" s="1"/>
  <c r="AB2963" i="3" s="1"/>
  <c r="AC2963" i="3" s="1"/>
  <c r="K2963" i="3"/>
  <c r="J2963" i="3"/>
  <c r="M2963" i="3"/>
  <c r="N2963" i="3" s="1"/>
  <c r="O2963" i="3" s="1"/>
  <c r="P2963" i="3" s="1"/>
  <c r="Q2963" i="3" s="1"/>
  <c r="R2963" i="3" s="1"/>
  <c r="S2963" i="3" s="1"/>
  <c r="L437" i="3"/>
  <c r="T450" i="3"/>
  <c r="U450" i="3" s="1"/>
  <c r="V450" i="3" s="1"/>
  <c r="W450" i="3" s="1"/>
  <c r="X450" i="3" s="1"/>
  <c r="Y450" i="3" s="1"/>
  <c r="Z450" i="3" s="1"/>
  <c r="AA450" i="3" s="1"/>
  <c r="AB450" i="3" s="1"/>
  <c r="AC450" i="3" s="1"/>
  <c r="K485" i="3"/>
  <c r="L507" i="3"/>
  <c r="L525" i="3"/>
  <c r="M603" i="3"/>
  <c r="N603" i="3" s="1"/>
  <c r="O603" i="3" s="1"/>
  <c r="P603" i="3" s="1"/>
  <c r="Q603" i="3" s="1"/>
  <c r="R603" i="3" s="1"/>
  <c r="S603" i="3" s="1"/>
  <c r="T606" i="3"/>
  <c r="U606" i="3" s="1"/>
  <c r="V606" i="3" s="1"/>
  <c r="W606" i="3" s="1"/>
  <c r="X606" i="3" s="1"/>
  <c r="Y606" i="3" s="1"/>
  <c r="Z606" i="3" s="1"/>
  <c r="AA606" i="3" s="1"/>
  <c r="AB606" i="3" s="1"/>
  <c r="AC606" i="3" s="1"/>
  <c r="M609" i="3"/>
  <c r="N609" i="3" s="1"/>
  <c r="O609" i="3" s="1"/>
  <c r="P609" i="3" s="1"/>
  <c r="Q609" i="3" s="1"/>
  <c r="R609" i="3" s="1"/>
  <c r="S609" i="3" s="1"/>
  <c r="L617" i="3"/>
  <c r="L623" i="3"/>
  <c r="M628" i="3"/>
  <c r="N628" i="3" s="1"/>
  <c r="O628" i="3" s="1"/>
  <c r="P628" i="3" s="1"/>
  <c r="Q628" i="3" s="1"/>
  <c r="R628" i="3" s="1"/>
  <c r="S628" i="3" s="1"/>
  <c r="T634" i="3"/>
  <c r="U634" i="3" s="1"/>
  <c r="V634" i="3" s="1"/>
  <c r="W634" i="3" s="1"/>
  <c r="X634" i="3" s="1"/>
  <c r="Y634" i="3" s="1"/>
  <c r="Z634" i="3" s="1"/>
  <c r="AA634" i="3" s="1"/>
  <c r="AB634" i="3" s="1"/>
  <c r="AC634" i="3" s="1"/>
  <c r="T642" i="3"/>
  <c r="U642" i="3" s="1"/>
  <c r="V642" i="3" s="1"/>
  <c r="W642" i="3" s="1"/>
  <c r="X642" i="3" s="1"/>
  <c r="Y642" i="3" s="1"/>
  <c r="Z642" i="3" s="1"/>
  <c r="AA642" i="3" s="1"/>
  <c r="AB642" i="3" s="1"/>
  <c r="AC642" i="3" s="1"/>
  <c r="T658" i="3"/>
  <c r="U658" i="3" s="1"/>
  <c r="V658" i="3" s="1"/>
  <c r="W658" i="3" s="1"/>
  <c r="X658" i="3" s="1"/>
  <c r="Y658" i="3" s="1"/>
  <c r="Z658" i="3" s="1"/>
  <c r="AA658" i="3" s="1"/>
  <c r="AB658" i="3" s="1"/>
  <c r="AC658" i="3" s="1"/>
  <c r="T666" i="3"/>
  <c r="U666" i="3" s="1"/>
  <c r="V666" i="3" s="1"/>
  <c r="W666" i="3" s="1"/>
  <c r="X666" i="3" s="1"/>
  <c r="Y666" i="3" s="1"/>
  <c r="Z666" i="3" s="1"/>
  <c r="AA666" i="3" s="1"/>
  <c r="AB666" i="3" s="1"/>
  <c r="AC666" i="3" s="1"/>
  <c r="M671" i="3"/>
  <c r="N671" i="3" s="1"/>
  <c r="O671" i="3" s="1"/>
  <c r="P671" i="3" s="1"/>
  <c r="Q671" i="3" s="1"/>
  <c r="R671" i="3" s="1"/>
  <c r="S671" i="3" s="1"/>
  <c r="J690" i="3"/>
  <c r="M707" i="3"/>
  <c r="N707" i="3" s="1"/>
  <c r="O707" i="3" s="1"/>
  <c r="P707" i="3" s="1"/>
  <c r="Q707" i="3" s="1"/>
  <c r="R707" i="3" s="1"/>
  <c r="S707" i="3" s="1"/>
  <c r="T709" i="3"/>
  <c r="U709" i="3" s="1"/>
  <c r="V709" i="3" s="1"/>
  <c r="W709" i="3" s="1"/>
  <c r="X709" i="3" s="1"/>
  <c r="Y709" i="3" s="1"/>
  <c r="Z709" i="3" s="1"/>
  <c r="AA709" i="3" s="1"/>
  <c r="AB709" i="3" s="1"/>
  <c r="AC709" i="3" s="1"/>
  <c r="T715" i="3"/>
  <c r="U715" i="3" s="1"/>
  <c r="V715" i="3" s="1"/>
  <c r="W715" i="3" s="1"/>
  <c r="X715" i="3" s="1"/>
  <c r="Y715" i="3" s="1"/>
  <c r="Z715" i="3" s="1"/>
  <c r="AA715" i="3" s="1"/>
  <c r="AB715" i="3" s="1"/>
  <c r="AC715" i="3" s="1"/>
  <c r="M722" i="3"/>
  <c r="N722" i="3" s="1"/>
  <c r="O722" i="3" s="1"/>
  <c r="P722" i="3" s="1"/>
  <c r="Q722" i="3" s="1"/>
  <c r="R722" i="3" s="1"/>
  <c r="S722" i="3" s="1"/>
  <c r="J727" i="3"/>
  <c r="T729" i="3"/>
  <c r="U729" i="3" s="1"/>
  <c r="V729" i="3" s="1"/>
  <c r="W729" i="3" s="1"/>
  <c r="X729" i="3" s="1"/>
  <c r="Y729" i="3" s="1"/>
  <c r="Z729" i="3" s="1"/>
  <c r="AA729" i="3" s="1"/>
  <c r="AB729" i="3" s="1"/>
  <c r="AC729" i="3" s="1"/>
  <c r="J735" i="3"/>
  <c r="J748" i="3"/>
  <c r="T751" i="3"/>
  <c r="U751" i="3" s="1"/>
  <c r="V751" i="3" s="1"/>
  <c r="W751" i="3" s="1"/>
  <c r="X751" i="3" s="1"/>
  <c r="Y751" i="3" s="1"/>
  <c r="Z751" i="3" s="1"/>
  <c r="AA751" i="3" s="1"/>
  <c r="AB751" i="3" s="1"/>
  <c r="AC751" i="3" s="1"/>
  <c r="AD751" i="3" s="1"/>
  <c r="K766" i="3"/>
  <c r="J774" i="3"/>
  <c r="M777" i="3"/>
  <c r="N777" i="3" s="1"/>
  <c r="O777" i="3" s="1"/>
  <c r="P777" i="3" s="1"/>
  <c r="Q777" i="3" s="1"/>
  <c r="R777" i="3" s="1"/>
  <c r="S777" i="3" s="1"/>
  <c r="J793" i="3"/>
  <c r="T802" i="3"/>
  <c r="U802" i="3" s="1"/>
  <c r="V802" i="3" s="1"/>
  <c r="W802" i="3" s="1"/>
  <c r="X802" i="3" s="1"/>
  <c r="Y802" i="3" s="1"/>
  <c r="Z802" i="3" s="1"/>
  <c r="AA802" i="3" s="1"/>
  <c r="AB802" i="3" s="1"/>
  <c r="AC802" i="3" s="1"/>
  <c r="M805" i="3"/>
  <c r="N805" i="3" s="1"/>
  <c r="O805" i="3" s="1"/>
  <c r="P805" i="3" s="1"/>
  <c r="Q805" i="3" s="1"/>
  <c r="R805" i="3" s="1"/>
  <c r="S805" i="3" s="1"/>
  <c r="L821" i="3"/>
  <c r="K827" i="3"/>
  <c r="M829" i="3"/>
  <c r="N829" i="3" s="1"/>
  <c r="O829" i="3" s="1"/>
  <c r="P829" i="3" s="1"/>
  <c r="Q829" i="3" s="1"/>
  <c r="R829" i="3" s="1"/>
  <c r="S829" i="3" s="1"/>
  <c r="M833" i="3"/>
  <c r="N833" i="3" s="1"/>
  <c r="O833" i="3" s="1"/>
  <c r="P833" i="3" s="1"/>
  <c r="Q833" i="3" s="1"/>
  <c r="R833" i="3" s="1"/>
  <c r="S833" i="3" s="1"/>
  <c r="L835" i="3"/>
  <c r="L849" i="3"/>
  <c r="M887" i="3"/>
  <c r="N887" i="3" s="1"/>
  <c r="O887" i="3" s="1"/>
  <c r="P887" i="3" s="1"/>
  <c r="Q887" i="3" s="1"/>
  <c r="R887" i="3" s="1"/>
  <c r="S887" i="3" s="1"/>
  <c r="J898" i="3"/>
  <c r="L902" i="3"/>
  <c r="M902" i="3"/>
  <c r="N902" i="3" s="1"/>
  <c r="O902" i="3" s="1"/>
  <c r="P902" i="3" s="1"/>
  <c r="Q902" i="3" s="1"/>
  <c r="R902" i="3" s="1"/>
  <c r="S902" i="3" s="1"/>
  <c r="K902" i="3"/>
  <c r="M917" i="3"/>
  <c r="N917" i="3" s="1"/>
  <c r="O917" i="3" s="1"/>
  <c r="P917" i="3" s="1"/>
  <c r="Q917" i="3" s="1"/>
  <c r="R917" i="3" s="1"/>
  <c r="S917" i="3" s="1"/>
  <c r="L1029" i="3"/>
  <c r="M1029" i="3"/>
  <c r="N1029" i="3" s="1"/>
  <c r="O1029" i="3" s="1"/>
  <c r="P1029" i="3" s="1"/>
  <c r="Q1029" i="3" s="1"/>
  <c r="R1029" i="3" s="1"/>
  <c r="S1029" i="3" s="1"/>
  <c r="T1047" i="3"/>
  <c r="U1047" i="3" s="1"/>
  <c r="V1047" i="3" s="1"/>
  <c r="W1047" i="3" s="1"/>
  <c r="X1047" i="3" s="1"/>
  <c r="Y1047" i="3" s="1"/>
  <c r="Z1047" i="3" s="1"/>
  <c r="AA1047" i="3" s="1"/>
  <c r="AB1047" i="3" s="1"/>
  <c r="AC1047" i="3" s="1"/>
  <c r="L1089" i="3"/>
  <c r="M1089" i="3"/>
  <c r="N1089" i="3" s="1"/>
  <c r="O1089" i="3" s="1"/>
  <c r="P1089" i="3" s="1"/>
  <c r="Q1089" i="3" s="1"/>
  <c r="R1089" i="3" s="1"/>
  <c r="S1089" i="3" s="1"/>
  <c r="J1089" i="3"/>
  <c r="K1147" i="3"/>
  <c r="M1147" i="3"/>
  <c r="N1147" i="3" s="1"/>
  <c r="O1147" i="3" s="1"/>
  <c r="P1147" i="3" s="1"/>
  <c r="Q1147" i="3" s="1"/>
  <c r="R1147" i="3" s="1"/>
  <c r="S1147" i="3" s="1"/>
  <c r="L1147" i="3"/>
  <c r="M1167" i="3"/>
  <c r="N1167" i="3" s="1"/>
  <c r="O1167" i="3" s="1"/>
  <c r="P1167" i="3" s="1"/>
  <c r="Q1167" i="3" s="1"/>
  <c r="R1167" i="3" s="1"/>
  <c r="S1167" i="3" s="1"/>
  <c r="K1180" i="3"/>
  <c r="M1180" i="3"/>
  <c r="N1180" i="3" s="1"/>
  <c r="O1180" i="3" s="1"/>
  <c r="P1180" i="3" s="1"/>
  <c r="Q1180" i="3" s="1"/>
  <c r="R1180" i="3" s="1"/>
  <c r="S1180" i="3" s="1"/>
  <c r="J1180" i="3"/>
  <c r="T1202" i="3"/>
  <c r="U1202" i="3" s="1"/>
  <c r="V1202" i="3" s="1"/>
  <c r="W1202" i="3" s="1"/>
  <c r="X1202" i="3" s="1"/>
  <c r="Y1202" i="3" s="1"/>
  <c r="Z1202" i="3" s="1"/>
  <c r="AA1202" i="3" s="1"/>
  <c r="AB1202" i="3" s="1"/>
  <c r="AC1202" i="3" s="1"/>
  <c r="K1202" i="3"/>
  <c r="T1240" i="3"/>
  <c r="U1240" i="3" s="1"/>
  <c r="V1240" i="3" s="1"/>
  <c r="W1240" i="3" s="1"/>
  <c r="X1240" i="3" s="1"/>
  <c r="Y1240" i="3" s="1"/>
  <c r="Z1240" i="3" s="1"/>
  <c r="AA1240" i="3" s="1"/>
  <c r="AB1240" i="3" s="1"/>
  <c r="AC1240" i="3" s="1"/>
  <c r="K1240" i="3"/>
  <c r="J1240" i="3"/>
  <c r="L1259" i="3"/>
  <c r="M1259" i="3"/>
  <c r="N1259" i="3" s="1"/>
  <c r="O1259" i="3" s="1"/>
  <c r="P1259" i="3" s="1"/>
  <c r="Q1259" i="3" s="1"/>
  <c r="R1259" i="3" s="1"/>
  <c r="S1259" i="3" s="1"/>
  <c r="J1259" i="3"/>
  <c r="T1364" i="3"/>
  <c r="U1364" i="3" s="1"/>
  <c r="V1364" i="3" s="1"/>
  <c r="W1364" i="3" s="1"/>
  <c r="X1364" i="3" s="1"/>
  <c r="Y1364" i="3" s="1"/>
  <c r="Z1364" i="3" s="1"/>
  <c r="AA1364" i="3" s="1"/>
  <c r="AB1364" i="3" s="1"/>
  <c r="AC1364" i="3" s="1"/>
  <c r="J1364" i="3"/>
  <c r="T1442" i="3"/>
  <c r="U1442" i="3" s="1"/>
  <c r="V1442" i="3" s="1"/>
  <c r="W1442" i="3" s="1"/>
  <c r="X1442" i="3" s="1"/>
  <c r="Y1442" i="3" s="1"/>
  <c r="Z1442" i="3" s="1"/>
  <c r="AA1442" i="3" s="1"/>
  <c r="AB1442" i="3" s="1"/>
  <c r="AC1442" i="3" s="1"/>
  <c r="L1442" i="3"/>
  <c r="K1461" i="3"/>
  <c r="J1461" i="3"/>
  <c r="M1517" i="3"/>
  <c r="N1517" i="3" s="1"/>
  <c r="O1517" i="3" s="1"/>
  <c r="P1517" i="3" s="1"/>
  <c r="Q1517" i="3" s="1"/>
  <c r="R1517" i="3" s="1"/>
  <c r="S1517" i="3" s="1"/>
  <c r="J1593" i="3"/>
  <c r="T1593" i="3"/>
  <c r="U1593" i="3" s="1"/>
  <c r="V1593" i="3" s="1"/>
  <c r="W1593" i="3" s="1"/>
  <c r="X1593" i="3" s="1"/>
  <c r="Y1593" i="3" s="1"/>
  <c r="Z1593" i="3" s="1"/>
  <c r="AA1593" i="3" s="1"/>
  <c r="AB1593" i="3" s="1"/>
  <c r="AC1593" i="3" s="1"/>
  <c r="K1593" i="3"/>
  <c r="L1612" i="3"/>
  <c r="J1612" i="3"/>
  <c r="T1612" i="3"/>
  <c r="U1612" i="3" s="1"/>
  <c r="V1612" i="3" s="1"/>
  <c r="W1612" i="3" s="1"/>
  <c r="X1612" i="3" s="1"/>
  <c r="Y1612" i="3" s="1"/>
  <c r="Z1612" i="3" s="1"/>
  <c r="AA1612" i="3" s="1"/>
  <c r="AB1612" i="3" s="1"/>
  <c r="AC1612" i="3" s="1"/>
  <c r="T1679" i="3"/>
  <c r="U1679" i="3" s="1"/>
  <c r="V1679" i="3" s="1"/>
  <c r="W1679" i="3" s="1"/>
  <c r="X1679" i="3" s="1"/>
  <c r="Y1679" i="3" s="1"/>
  <c r="Z1679" i="3" s="1"/>
  <c r="AA1679" i="3" s="1"/>
  <c r="AB1679" i="3" s="1"/>
  <c r="AC1679" i="3" s="1"/>
  <c r="M1679" i="3"/>
  <c r="N1679" i="3" s="1"/>
  <c r="O1679" i="3" s="1"/>
  <c r="P1679" i="3" s="1"/>
  <c r="Q1679" i="3" s="1"/>
  <c r="R1679" i="3" s="1"/>
  <c r="S1679" i="3" s="1"/>
  <c r="K1679" i="3"/>
  <c r="J1679" i="3"/>
  <c r="M1688" i="3"/>
  <c r="N1688" i="3" s="1"/>
  <c r="O1688" i="3" s="1"/>
  <c r="P1688" i="3" s="1"/>
  <c r="Q1688" i="3" s="1"/>
  <c r="R1688" i="3" s="1"/>
  <c r="S1688" i="3" s="1"/>
  <c r="T1688" i="3"/>
  <c r="U1688" i="3" s="1"/>
  <c r="V1688" i="3" s="1"/>
  <c r="W1688" i="3" s="1"/>
  <c r="X1688" i="3" s="1"/>
  <c r="Y1688" i="3" s="1"/>
  <c r="Z1688" i="3" s="1"/>
  <c r="AA1688" i="3" s="1"/>
  <c r="AB1688" i="3" s="1"/>
  <c r="AC1688" i="3" s="1"/>
  <c r="K1688" i="3"/>
  <c r="J1695" i="3"/>
  <c r="T1695" i="3"/>
  <c r="U1695" i="3" s="1"/>
  <c r="V1695" i="3" s="1"/>
  <c r="W1695" i="3" s="1"/>
  <c r="X1695" i="3" s="1"/>
  <c r="Y1695" i="3" s="1"/>
  <c r="Z1695" i="3" s="1"/>
  <c r="AA1695" i="3" s="1"/>
  <c r="AB1695" i="3" s="1"/>
  <c r="AC1695" i="3" s="1"/>
  <c r="J1794" i="3"/>
  <c r="L2307" i="3"/>
  <c r="M2307" i="3"/>
  <c r="N2307" i="3" s="1"/>
  <c r="O2307" i="3" s="1"/>
  <c r="P2307" i="3" s="1"/>
  <c r="Q2307" i="3" s="1"/>
  <c r="R2307" i="3" s="1"/>
  <c r="S2307" i="3" s="1"/>
  <c r="T2629" i="3"/>
  <c r="U2629" i="3" s="1"/>
  <c r="V2629" i="3" s="1"/>
  <c r="W2629" i="3" s="1"/>
  <c r="X2629" i="3" s="1"/>
  <c r="Y2629" i="3" s="1"/>
  <c r="Z2629" i="3" s="1"/>
  <c r="AA2629" i="3" s="1"/>
  <c r="AB2629" i="3" s="1"/>
  <c r="AC2629" i="3" s="1"/>
  <c r="M2629" i="3"/>
  <c r="N2629" i="3" s="1"/>
  <c r="O2629" i="3" s="1"/>
  <c r="P2629" i="3" s="1"/>
  <c r="Q2629" i="3" s="1"/>
  <c r="R2629" i="3" s="1"/>
  <c r="S2629" i="3" s="1"/>
  <c r="L2629" i="3"/>
  <c r="L2784" i="3"/>
  <c r="M2784" i="3"/>
  <c r="N2784" i="3" s="1"/>
  <c r="O2784" i="3" s="1"/>
  <c r="P2784" i="3" s="1"/>
  <c r="Q2784" i="3" s="1"/>
  <c r="R2784" i="3" s="1"/>
  <c r="S2784" i="3" s="1"/>
  <c r="K2841" i="3"/>
  <c r="L2841" i="3"/>
  <c r="J2841" i="3"/>
  <c r="M2841" i="3"/>
  <c r="N2841" i="3" s="1"/>
  <c r="O2841" i="3" s="1"/>
  <c r="P2841" i="3" s="1"/>
  <c r="Q2841" i="3" s="1"/>
  <c r="R2841" i="3" s="1"/>
  <c r="S2841" i="3" s="1"/>
  <c r="K2857" i="3"/>
  <c r="M2857" i="3"/>
  <c r="N2857" i="3" s="1"/>
  <c r="O2857" i="3" s="1"/>
  <c r="P2857" i="3" s="1"/>
  <c r="Q2857" i="3" s="1"/>
  <c r="R2857" i="3" s="1"/>
  <c r="S2857" i="3" s="1"/>
  <c r="J2857" i="3"/>
  <c r="K2866" i="3"/>
  <c r="L2866" i="3"/>
  <c r="T2872" i="3"/>
  <c r="U2872" i="3" s="1"/>
  <c r="V2872" i="3" s="1"/>
  <c r="W2872" i="3" s="1"/>
  <c r="X2872" i="3" s="1"/>
  <c r="Y2872" i="3" s="1"/>
  <c r="Z2872" i="3" s="1"/>
  <c r="AA2872" i="3" s="1"/>
  <c r="AB2872" i="3" s="1"/>
  <c r="AC2872" i="3" s="1"/>
  <c r="L2872" i="3"/>
  <c r="J2872" i="3"/>
  <c r="M2872" i="3"/>
  <c r="N2872" i="3" s="1"/>
  <c r="O2872" i="3" s="1"/>
  <c r="P2872" i="3" s="1"/>
  <c r="Q2872" i="3" s="1"/>
  <c r="R2872" i="3" s="1"/>
  <c r="S2872" i="3" s="1"/>
  <c r="M414" i="3"/>
  <c r="N414" i="3" s="1"/>
  <c r="O414" i="3" s="1"/>
  <c r="P414" i="3" s="1"/>
  <c r="Q414" i="3" s="1"/>
  <c r="R414" i="3" s="1"/>
  <c r="S414" i="3" s="1"/>
  <c r="AD414" i="3" s="1"/>
  <c r="J441" i="3"/>
  <c r="J463" i="3"/>
  <c r="L471" i="3"/>
  <c r="L475" i="3"/>
  <c r="L479" i="3"/>
  <c r="K482" i="3"/>
  <c r="M485" i="3"/>
  <c r="N485" i="3" s="1"/>
  <c r="O485" i="3" s="1"/>
  <c r="P485" i="3" s="1"/>
  <c r="Q485" i="3" s="1"/>
  <c r="R485" i="3" s="1"/>
  <c r="S485" i="3" s="1"/>
  <c r="AD485" i="3" s="1"/>
  <c r="M492" i="3"/>
  <c r="N492" i="3" s="1"/>
  <c r="O492" i="3" s="1"/>
  <c r="P492" i="3" s="1"/>
  <c r="Q492" i="3" s="1"/>
  <c r="R492" i="3" s="1"/>
  <c r="S492" i="3" s="1"/>
  <c r="M496" i="3"/>
  <c r="N496" i="3" s="1"/>
  <c r="O496" i="3" s="1"/>
  <c r="P496" i="3" s="1"/>
  <c r="Q496" i="3" s="1"/>
  <c r="R496" i="3" s="1"/>
  <c r="S496" i="3" s="1"/>
  <c r="M507" i="3"/>
  <c r="N507" i="3" s="1"/>
  <c r="O507" i="3" s="1"/>
  <c r="P507" i="3" s="1"/>
  <c r="Q507" i="3" s="1"/>
  <c r="R507" i="3" s="1"/>
  <c r="S507" i="3" s="1"/>
  <c r="M525" i="3"/>
  <c r="N525" i="3" s="1"/>
  <c r="O525" i="3" s="1"/>
  <c r="P525" i="3" s="1"/>
  <c r="Q525" i="3" s="1"/>
  <c r="R525" i="3" s="1"/>
  <c r="S525" i="3" s="1"/>
  <c r="M617" i="3"/>
  <c r="N617" i="3" s="1"/>
  <c r="O617" i="3" s="1"/>
  <c r="P617" i="3" s="1"/>
  <c r="Q617" i="3" s="1"/>
  <c r="R617" i="3" s="1"/>
  <c r="S617" i="3" s="1"/>
  <c r="M623" i="3"/>
  <c r="N623" i="3" s="1"/>
  <c r="O623" i="3" s="1"/>
  <c r="P623" i="3" s="1"/>
  <c r="Q623" i="3" s="1"/>
  <c r="R623" i="3" s="1"/>
  <c r="S623" i="3" s="1"/>
  <c r="M690" i="3"/>
  <c r="N690" i="3" s="1"/>
  <c r="O690" i="3" s="1"/>
  <c r="P690" i="3" s="1"/>
  <c r="Q690" i="3" s="1"/>
  <c r="R690" i="3" s="1"/>
  <c r="S690" i="3" s="1"/>
  <c r="T707" i="3"/>
  <c r="U707" i="3" s="1"/>
  <c r="V707" i="3" s="1"/>
  <c r="W707" i="3" s="1"/>
  <c r="X707" i="3" s="1"/>
  <c r="Y707" i="3" s="1"/>
  <c r="Z707" i="3" s="1"/>
  <c r="AA707" i="3" s="1"/>
  <c r="AB707" i="3" s="1"/>
  <c r="AC707" i="3" s="1"/>
  <c r="T722" i="3"/>
  <c r="U722" i="3" s="1"/>
  <c r="V722" i="3" s="1"/>
  <c r="W722" i="3" s="1"/>
  <c r="X722" i="3" s="1"/>
  <c r="Y722" i="3" s="1"/>
  <c r="Z722" i="3" s="1"/>
  <c r="AA722" i="3" s="1"/>
  <c r="AB722" i="3" s="1"/>
  <c r="AC722" i="3" s="1"/>
  <c r="L727" i="3"/>
  <c r="L735" i="3"/>
  <c r="K793" i="3"/>
  <c r="M821" i="3"/>
  <c r="N821" i="3" s="1"/>
  <c r="O821" i="3" s="1"/>
  <c r="P821" i="3" s="1"/>
  <c r="Q821" i="3" s="1"/>
  <c r="R821" i="3" s="1"/>
  <c r="S821" i="3" s="1"/>
  <c r="L827" i="3"/>
  <c r="T829" i="3"/>
  <c r="U829" i="3" s="1"/>
  <c r="V829" i="3" s="1"/>
  <c r="W829" i="3" s="1"/>
  <c r="X829" i="3" s="1"/>
  <c r="Y829" i="3" s="1"/>
  <c r="Z829" i="3" s="1"/>
  <c r="AA829" i="3" s="1"/>
  <c r="AB829" i="3" s="1"/>
  <c r="AC829" i="3" s="1"/>
  <c r="T833" i="3"/>
  <c r="U833" i="3" s="1"/>
  <c r="V833" i="3" s="1"/>
  <c r="W833" i="3" s="1"/>
  <c r="X833" i="3" s="1"/>
  <c r="Y833" i="3" s="1"/>
  <c r="Z833" i="3" s="1"/>
  <c r="AA833" i="3" s="1"/>
  <c r="AB833" i="3" s="1"/>
  <c r="AC833" i="3" s="1"/>
  <c r="M849" i="3"/>
  <c r="N849" i="3" s="1"/>
  <c r="O849" i="3" s="1"/>
  <c r="P849" i="3" s="1"/>
  <c r="Q849" i="3" s="1"/>
  <c r="R849" i="3" s="1"/>
  <c r="S849" i="3" s="1"/>
  <c r="T949" i="3"/>
  <c r="U949" i="3" s="1"/>
  <c r="V949" i="3" s="1"/>
  <c r="W949" i="3" s="1"/>
  <c r="X949" i="3" s="1"/>
  <c r="Y949" i="3" s="1"/>
  <c r="Z949" i="3" s="1"/>
  <c r="AA949" i="3" s="1"/>
  <c r="AB949" i="3" s="1"/>
  <c r="AC949" i="3" s="1"/>
  <c r="K949" i="3"/>
  <c r="L983" i="3"/>
  <c r="T983" i="3"/>
  <c r="U983" i="3" s="1"/>
  <c r="V983" i="3" s="1"/>
  <c r="W983" i="3" s="1"/>
  <c r="X983" i="3" s="1"/>
  <c r="Y983" i="3" s="1"/>
  <c r="Z983" i="3" s="1"/>
  <c r="AA983" i="3" s="1"/>
  <c r="AB983" i="3" s="1"/>
  <c r="AC983" i="3" s="1"/>
  <c r="M983" i="3"/>
  <c r="N983" i="3" s="1"/>
  <c r="O983" i="3" s="1"/>
  <c r="P983" i="3" s="1"/>
  <c r="Q983" i="3" s="1"/>
  <c r="R983" i="3" s="1"/>
  <c r="S983" i="3" s="1"/>
  <c r="K983" i="3"/>
  <c r="K1084" i="3"/>
  <c r="J1084" i="3"/>
  <c r="T1268" i="3"/>
  <c r="U1268" i="3" s="1"/>
  <c r="V1268" i="3" s="1"/>
  <c r="W1268" i="3" s="1"/>
  <c r="X1268" i="3" s="1"/>
  <c r="Y1268" i="3" s="1"/>
  <c r="Z1268" i="3" s="1"/>
  <c r="AA1268" i="3" s="1"/>
  <c r="AB1268" i="3" s="1"/>
  <c r="AC1268" i="3" s="1"/>
  <c r="K1268" i="3"/>
  <c r="J1268" i="3"/>
  <c r="T1290" i="3"/>
  <c r="U1290" i="3" s="1"/>
  <c r="V1290" i="3" s="1"/>
  <c r="W1290" i="3" s="1"/>
  <c r="X1290" i="3" s="1"/>
  <c r="Y1290" i="3" s="1"/>
  <c r="Z1290" i="3" s="1"/>
  <c r="AA1290" i="3" s="1"/>
  <c r="AB1290" i="3" s="1"/>
  <c r="AC1290" i="3" s="1"/>
  <c r="M1290" i="3"/>
  <c r="N1290" i="3" s="1"/>
  <c r="O1290" i="3" s="1"/>
  <c r="P1290" i="3" s="1"/>
  <c r="Q1290" i="3" s="1"/>
  <c r="R1290" i="3" s="1"/>
  <c r="S1290" i="3" s="1"/>
  <c r="L1290" i="3"/>
  <c r="J1290" i="3"/>
  <c r="T1360" i="3"/>
  <c r="U1360" i="3" s="1"/>
  <c r="V1360" i="3" s="1"/>
  <c r="W1360" i="3" s="1"/>
  <c r="X1360" i="3" s="1"/>
  <c r="Y1360" i="3" s="1"/>
  <c r="Z1360" i="3" s="1"/>
  <c r="AA1360" i="3" s="1"/>
  <c r="AB1360" i="3" s="1"/>
  <c r="AC1360" i="3" s="1"/>
  <c r="L1360" i="3"/>
  <c r="K1481" i="3"/>
  <c r="M1481" i="3"/>
  <c r="N1481" i="3" s="1"/>
  <c r="O1481" i="3" s="1"/>
  <c r="P1481" i="3" s="1"/>
  <c r="Q1481" i="3" s="1"/>
  <c r="R1481" i="3" s="1"/>
  <c r="S1481" i="3" s="1"/>
  <c r="K1510" i="3"/>
  <c r="M1510" i="3"/>
  <c r="N1510" i="3" s="1"/>
  <c r="O1510" i="3" s="1"/>
  <c r="P1510" i="3" s="1"/>
  <c r="Q1510" i="3" s="1"/>
  <c r="R1510" i="3" s="1"/>
  <c r="S1510" i="3" s="1"/>
  <c r="L1683" i="3"/>
  <c r="T1683" i="3"/>
  <c r="U1683" i="3" s="1"/>
  <c r="V1683" i="3" s="1"/>
  <c r="W1683" i="3" s="1"/>
  <c r="X1683" i="3" s="1"/>
  <c r="Y1683" i="3" s="1"/>
  <c r="Z1683" i="3" s="1"/>
  <c r="AA1683" i="3" s="1"/>
  <c r="AB1683" i="3" s="1"/>
  <c r="AC1683" i="3" s="1"/>
  <c r="M1683" i="3"/>
  <c r="N1683" i="3" s="1"/>
  <c r="O1683" i="3" s="1"/>
  <c r="P1683" i="3" s="1"/>
  <c r="Q1683" i="3" s="1"/>
  <c r="R1683" i="3" s="1"/>
  <c r="S1683" i="3" s="1"/>
  <c r="AD1683" i="3" s="1"/>
  <c r="K2055" i="3"/>
  <c r="T2055" i="3"/>
  <c r="U2055" i="3" s="1"/>
  <c r="V2055" i="3" s="1"/>
  <c r="W2055" i="3" s="1"/>
  <c r="X2055" i="3" s="1"/>
  <c r="Y2055" i="3" s="1"/>
  <c r="Z2055" i="3" s="1"/>
  <c r="AA2055" i="3" s="1"/>
  <c r="AB2055" i="3" s="1"/>
  <c r="AC2055" i="3" s="1"/>
  <c r="L2055" i="3"/>
  <c r="M2245" i="3"/>
  <c r="N2245" i="3" s="1"/>
  <c r="O2245" i="3" s="1"/>
  <c r="P2245" i="3" s="1"/>
  <c r="Q2245" i="3" s="1"/>
  <c r="R2245" i="3" s="1"/>
  <c r="S2245" i="3" s="1"/>
  <c r="J2245" i="3"/>
  <c r="L2635" i="3"/>
  <c r="J2635" i="3"/>
  <c r="L2665" i="3"/>
  <c r="K2665" i="3"/>
  <c r="J2665" i="3"/>
  <c r="L2736" i="3"/>
  <c r="T2736" i="3"/>
  <c r="U2736" i="3" s="1"/>
  <c r="V2736" i="3" s="1"/>
  <c r="W2736" i="3" s="1"/>
  <c r="X2736" i="3" s="1"/>
  <c r="Y2736" i="3" s="1"/>
  <c r="Z2736" i="3" s="1"/>
  <c r="AA2736" i="3" s="1"/>
  <c r="AB2736" i="3" s="1"/>
  <c r="AC2736" i="3" s="1"/>
  <c r="M2736" i="3"/>
  <c r="N2736" i="3" s="1"/>
  <c r="O2736" i="3" s="1"/>
  <c r="P2736" i="3" s="1"/>
  <c r="Q2736" i="3" s="1"/>
  <c r="R2736" i="3" s="1"/>
  <c r="S2736" i="3" s="1"/>
  <c r="K395" i="3"/>
  <c r="L405" i="3"/>
  <c r="J411" i="3"/>
  <c r="T414" i="3"/>
  <c r="U414" i="3" s="1"/>
  <c r="V414" i="3" s="1"/>
  <c r="W414" i="3" s="1"/>
  <c r="X414" i="3" s="1"/>
  <c r="Y414" i="3" s="1"/>
  <c r="Z414" i="3" s="1"/>
  <c r="AA414" i="3" s="1"/>
  <c r="AB414" i="3" s="1"/>
  <c r="AC414" i="3" s="1"/>
  <c r="L441" i="3"/>
  <c r="M520" i="3"/>
  <c r="N520" i="3" s="1"/>
  <c r="O520" i="3" s="1"/>
  <c r="P520" i="3" s="1"/>
  <c r="Q520" i="3" s="1"/>
  <c r="R520" i="3" s="1"/>
  <c r="S520" i="3" s="1"/>
  <c r="M528" i="3"/>
  <c r="N528" i="3" s="1"/>
  <c r="O528" i="3" s="1"/>
  <c r="P528" i="3" s="1"/>
  <c r="Q528" i="3" s="1"/>
  <c r="R528" i="3" s="1"/>
  <c r="S528" i="3" s="1"/>
  <c r="M543" i="3"/>
  <c r="N543" i="3" s="1"/>
  <c r="O543" i="3" s="1"/>
  <c r="P543" i="3" s="1"/>
  <c r="Q543" i="3" s="1"/>
  <c r="R543" i="3" s="1"/>
  <c r="S543" i="3" s="1"/>
  <c r="J562" i="3"/>
  <c r="M565" i="3"/>
  <c r="N565" i="3" s="1"/>
  <c r="O565" i="3" s="1"/>
  <c r="P565" i="3" s="1"/>
  <c r="Q565" i="3" s="1"/>
  <c r="R565" i="3" s="1"/>
  <c r="S565" i="3" s="1"/>
  <c r="L571" i="3"/>
  <c r="J574" i="3"/>
  <c r="K577" i="3"/>
  <c r="K601" i="3"/>
  <c r="M648" i="3"/>
  <c r="N648" i="3" s="1"/>
  <c r="O648" i="3" s="1"/>
  <c r="P648" i="3" s="1"/>
  <c r="Q648" i="3" s="1"/>
  <c r="R648" i="3" s="1"/>
  <c r="S648" i="3" s="1"/>
  <c r="J664" i="3"/>
  <c r="J675" i="3"/>
  <c r="M678" i="3"/>
  <c r="N678" i="3" s="1"/>
  <c r="O678" i="3" s="1"/>
  <c r="P678" i="3" s="1"/>
  <c r="Q678" i="3" s="1"/>
  <c r="R678" i="3" s="1"/>
  <c r="S678" i="3" s="1"/>
  <c r="T690" i="3"/>
  <c r="U690" i="3" s="1"/>
  <c r="V690" i="3" s="1"/>
  <c r="W690" i="3" s="1"/>
  <c r="X690" i="3" s="1"/>
  <c r="Y690" i="3" s="1"/>
  <c r="Z690" i="3" s="1"/>
  <c r="AA690" i="3" s="1"/>
  <c r="AB690" i="3" s="1"/>
  <c r="AC690" i="3" s="1"/>
  <c r="J696" i="3"/>
  <c r="J700" i="3"/>
  <c r="T727" i="3"/>
  <c r="U727" i="3" s="1"/>
  <c r="V727" i="3" s="1"/>
  <c r="W727" i="3" s="1"/>
  <c r="X727" i="3" s="1"/>
  <c r="Y727" i="3" s="1"/>
  <c r="Z727" i="3" s="1"/>
  <c r="AA727" i="3" s="1"/>
  <c r="AB727" i="3" s="1"/>
  <c r="AC727" i="3" s="1"/>
  <c r="M756" i="3"/>
  <c r="N756" i="3" s="1"/>
  <c r="O756" i="3" s="1"/>
  <c r="P756" i="3" s="1"/>
  <c r="Q756" i="3" s="1"/>
  <c r="R756" i="3" s="1"/>
  <c r="S756" i="3" s="1"/>
  <c r="L759" i="3"/>
  <c r="T763" i="3"/>
  <c r="U763" i="3" s="1"/>
  <c r="V763" i="3" s="1"/>
  <c r="W763" i="3" s="1"/>
  <c r="X763" i="3" s="1"/>
  <c r="Y763" i="3" s="1"/>
  <c r="Z763" i="3" s="1"/>
  <c r="AA763" i="3" s="1"/>
  <c r="AB763" i="3" s="1"/>
  <c r="AC763" i="3" s="1"/>
  <c r="J771" i="3"/>
  <c r="J791" i="3"/>
  <c r="M793" i="3"/>
  <c r="N793" i="3" s="1"/>
  <c r="O793" i="3" s="1"/>
  <c r="P793" i="3" s="1"/>
  <c r="Q793" i="3" s="1"/>
  <c r="R793" i="3" s="1"/>
  <c r="S793" i="3" s="1"/>
  <c r="J800" i="3"/>
  <c r="J812" i="3"/>
  <c r="T827" i="3"/>
  <c r="U827" i="3" s="1"/>
  <c r="V827" i="3" s="1"/>
  <c r="W827" i="3" s="1"/>
  <c r="X827" i="3" s="1"/>
  <c r="Y827" i="3" s="1"/>
  <c r="Z827" i="3" s="1"/>
  <c r="AA827" i="3" s="1"/>
  <c r="AB827" i="3" s="1"/>
  <c r="AC827" i="3" s="1"/>
  <c r="AD827" i="3" s="1"/>
  <c r="L846" i="3"/>
  <c r="T846" i="3"/>
  <c r="U846" i="3" s="1"/>
  <c r="V846" i="3" s="1"/>
  <c r="W846" i="3" s="1"/>
  <c r="X846" i="3" s="1"/>
  <c r="Y846" i="3" s="1"/>
  <c r="Z846" i="3" s="1"/>
  <c r="AA846" i="3" s="1"/>
  <c r="AB846" i="3" s="1"/>
  <c r="AC846" i="3" s="1"/>
  <c r="T861" i="3"/>
  <c r="U861" i="3" s="1"/>
  <c r="V861" i="3" s="1"/>
  <c r="W861" i="3" s="1"/>
  <c r="X861" i="3" s="1"/>
  <c r="Y861" i="3" s="1"/>
  <c r="Z861" i="3" s="1"/>
  <c r="AA861" i="3" s="1"/>
  <c r="AB861" i="3" s="1"/>
  <c r="AC861" i="3" s="1"/>
  <c r="L861" i="3"/>
  <c r="J861" i="3"/>
  <c r="M895" i="3"/>
  <c r="N895" i="3" s="1"/>
  <c r="O895" i="3" s="1"/>
  <c r="P895" i="3" s="1"/>
  <c r="Q895" i="3" s="1"/>
  <c r="R895" i="3" s="1"/>
  <c r="S895" i="3" s="1"/>
  <c r="T895" i="3"/>
  <c r="U895" i="3" s="1"/>
  <c r="V895" i="3" s="1"/>
  <c r="W895" i="3" s="1"/>
  <c r="X895" i="3" s="1"/>
  <c r="Y895" i="3" s="1"/>
  <c r="Z895" i="3" s="1"/>
  <c r="AA895" i="3" s="1"/>
  <c r="AB895" i="3" s="1"/>
  <c r="AC895" i="3" s="1"/>
  <c r="J895" i="3"/>
  <c r="T933" i="3"/>
  <c r="U933" i="3" s="1"/>
  <c r="V933" i="3" s="1"/>
  <c r="W933" i="3" s="1"/>
  <c r="X933" i="3" s="1"/>
  <c r="Y933" i="3" s="1"/>
  <c r="Z933" i="3" s="1"/>
  <c r="AA933" i="3" s="1"/>
  <c r="AB933" i="3" s="1"/>
  <c r="AC933" i="3" s="1"/>
  <c r="J933" i="3"/>
  <c r="T1022" i="3"/>
  <c r="U1022" i="3" s="1"/>
  <c r="V1022" i="3" s="1"/>
  <c r="W1022" i="3" s="1"/>
  <c r="X1022" i="3" s="1"/>
  <c r="Y1022" i="3" s="1"/>
  <c r="Z1022" i="3" s="1"/>
  <c r="AA1022" i="3" s="1"/>
  <c r="AB1022" i="3" s="1"/>
  <c r="AC1022" i="3" s="1"/>
  <c r="AD1022" i="3" s="1"/>
  <c r="K1022" i="3"/>
  <c r="J1022" i="3"/>
  <c r="T1090" i="3"/>
  <c r="U1090" i="3" s="1"/>
  <c r="V1090" i="3" s="1"/>
  <c r="W1090" i="3" s="1"/>
  <c r="X1090" i="3" s="1"/>
  <c r="Y1090" i="3" s="1"/>
  <c r="Z1090" i="3" s="1"/>
  <c r="AA1090" i="3" s="1"/>
  <c r="AB1090" i="3" s="1"/>
  <c r="AC1090" i="3" s="1"/>
  <c r="M1090" i="3"/>
  <c r="N1090" i="3" s="1"/>
  <c r="O1090" i="3" s="1"/>
  <c r="P1090" i="3" s="1"/>
  <c r="Q1090" i="3" s="1"/>
  <c r="R1090" i="3" s="1"/>
  <c r="S1090" i="3" s="1"/>
  <c r="J1090" i="3"/>
  <c r="T1190" i="3"/>
  <c r="U1190" i="3" s="1"/>
  <c r="V1190" i="3" s="1"/>
  <c r="W1190" i="3" s="1"/>
  <c r="X1190" i="3" s="1"/>
  <c r="Y1190" i="3" s="1"/>
  <c r="Z1190" i="3" s="1"/>
  <c r="AA1190" i="3" s="1"/>
  <c r="AB1190" i="3" s="1"/>
  <c r="AC1190" i="3" s="1"/>
  <c r="K1190" i="3"/>
  <c r="AD1240" i="3"/>
  <c r="L1387" i="3"/>
  <c r="M1387" i="3"/>
  <c r="N1387" i="3" s="1"/>
  <c r="O1387" i="3" s="1"/>
  <c r="P1387" i="3" s="1"/>
  <c r="Q1387" i="3" s="1"/>
  <c r="R1387" i="3" s="1"/>
  <c r="S1387" i="3" s="1"/>
  <c r="J1387" i="3"/>
  <c r="M1410" i="3"/>
  <c r="N1410" i="3" s="1"/>
  <c r="O1410" i="3" s="1"/>
  <c r="P1410" i="3" s="1"/>
  <c r="Q1410" i="3" s="1"/>
  <c r="R1410" i="3" s="1"/>
  <c r="S1410" i="3" s="1"/>
  <c r="AD1410" i="3" s="1"/>
  <c r="T1410" i="3"/>
  <c r="U1410" i="3" s="1"/>
  <c r="V1410" i="3" s="1"/>
  <c r="W1410" i="3" s="1"/>
  <c r="X1410" i="3" s="1"/>
  <c r="Y1410" i="3" s="1"/>
  <c r="Z1410" i="3" s="1"/>
  <c r="AA1410" i="3" s="1"/>
  <c r="AB1410" i="3" s="1"/>
  <c r="AC1410" i="3" s="1"/>
  <c r="L1481" i="3"/>
  <c r="J1510" i="3"/>
  <c r="M1587" i="3"/>
  <c r="N1587" i="3" s="1"/>
  <c r="O1587" i="3" s="1"/>
  <c r="P1587" i="3" s="1"/>
  <c r="Q1587" i="3" s="1"/>
  <c r="R1587" i="3" s="1"/>
  <c r="S1587" i="3" s="1"/>
  <c r="AD1587" i="3" s="1"/>
  <c r="T1587" i="3"/>
  <c r="U1587" i="3" s="1"/>
  <c r="V1587" i="3" s="1"/>
  <c r="W1587" i="3" s="1"/>
  <c r="X1587" i="3" s="1"/>
  <c r="Y1587" i="3" s="1"/>
  <c r="Z1587" i="3" s="1"/>
  <c r="AA1587" i="3" s="1"/>
  <c r="AB1587" i="3" s="1"/>
  <c r="AC1587" i="3" s="1"/>
  <c r="K1800" i="3"/>
  <c r="M1800" i="3"/>
  <c r="N1800" i="3" s="1"/>
  <c r="O1800" i="3" s="1"/>
  <c r="P1800" i="3" s="1"/>
  <c r="Q1800" i="3" s="1"/>
  <c r="R1800" i="3" s="1"/>
  <c r="S1800" i="3" s="1"/>
  <c r="L1800" i="3"/>
  <c r="T1800" i="3"/>
  <c r="U1800" i="3" s="1"/>
  <c r="V1800" i="3" s="1"/>
  <c r="W1800" i="3" s="1"/>
  <c r="X1800" i="3" s="1"/>
  <c r="Y1800" i="3" s="1"/>
  <c r="Z1800" i="3" s="1"/>
  <c r="AA1800" i="3" s="1"/>
  <c r="AB1800" i="3" s="1"/>
  <c r="AC1800" i="3" s="1"/>
  <c r="M1888" i="3"/>
  <c r="N1888" i="3" s="1"/>
  <c r="O1888" i="3" s="1"/>
  <c r="P1888" i="3" s="1"/>
  <c r="Q1888" i="3" s="1"/>
  <c r="R1888" i="3" s="1"/>
  <c r="S1888" i="3" s="1"/>
  <c r="T1888" i="3"/>
  <c r="U1888" i="3" s="1"/>
  <c r="V1888" i="3" s="1"/>
  <c r="W1888" i="3" s="1"/>
  <c r="X1888" i="3" s="1"/>
  <c r="Y1888" i="3" s="1"/>
  <c r="Z1888" i="3" s="1"/>
  <c r="AA1888" i="3" s="1"/>
  <c r="AB1888" i="3" s="1"/>
  <c r="AC1888" i="3" s="1"/>
  <c r="J1888" i="3"/>
  <c r="T2040" i="3"/>
  <c r="U2040" i="3" s="1"/>
  <c r="V2040" i="3" s="1"/>
  <c r="W2040" i="3" s="1"/>
  <c r="X2040" i="3" s="1"/>
  <c r="Y2040" i="3" s="1"/>
  <c r="Z2040" i="3" s="1"/>
  <c r="AA2040" i="3" s="1"/>
  <c r="AB2040" i="3" s="1"/>
  <c r="AC2040" i="3" s="1"/>
  <c r="K2040" i="3"/>
  <c r="J2040" i="3"/>
  <c r="T2115" i="3"/>
  <c r="U2115" i="3" s="1"/>
  <c r="V2115" i="3" s="1"/>
  <c r="W2115" i="3" s="1"/>
  <c r="X2115" i="3" s="1"/>
  <c r="Y2115" i="3" s="1"/>
  <c r="Z2115" i="3" s="1"/>
  <c r="AA2115" i="3" s="1"/>
  <c r="AB2115" i="3" s="1"/>
  <c r="AC2115" i="3" s="1"/>
  <c r="M2115" i="3"/>
  <c r="N2115" i="3" s="1"/>
  <c r="O2115" i="3" s="1"/>
  <c r="P2115" i="3" s="1"/>
  <c r="Q2115" i="3" s="1"/>
  <c r="R2115" i="3" s="1"/>
  <c r="S2115" i="3" s="1"/>
  <c r="K2115" i="3"/>
  <c r="M2290" i="3"/>
  <c r="N2290" i="3" s="1"/>
  <c r="O2290" i="3" s="1"/>
  <c r="P2290" i="3" s="1"/>
  <c r="Q2290" i="3" s="1"/>
  <c r="R2290" i="3" s="1"/>
  <c r="S2290" i="3" s="1"/>
  <c r="K2290" i="3"/>
  <c r="J2290" i="3"/>
  <c r="L2580" i="3"/>
  <c r="M2580" i="3"/>
  <c r="N2580" i="3" s="1"/>
  <c r="O2580" i="3" s="1"/>
  <c r="P2580" i="3" s="1"/>
  <c r="Q2580" i="3" s="1"/>
  <c r="R2580" i="3" s="1"/>
  <c r="S2580" i="3" s="1"/>
  <c r="AD843" i="3"/>
  <c r="T1026" i="3"/>
  <c r="U1026" i="3" s="1"/>
  <c r="V1026" i="3" s="1"/>
  <c r="W1026" i="3" s="1"/>
  <c r="X1026" i="3" s="1"/>
  <c r="Y1026" i="3" s="1"/>
  <c r="Z1026" i="3" s="1"/>
  <c r="AA1026" i="3" s="1"/>
  <c r="AB1026" i="3" s="1"/>
  <c r="AC1026" i="3" s="1"/>
  <c r="M1026" i="3"/>
  <c r="N1026" i="3" s="1"/>
  <c r="O1026" i="3" s="1"/>
  <c r="P1026" i="3" s="1"/>
  <c r="Q1026" i="3" s="1"/>
  <c r="R1026" i="3" s="1"/>
  <c r="S1026" i="3" s="1"/>
  <c r="K1026" i="3"/>
  <c r="T1126" i="3"/>
  <c r="U1126" i="3" s="1"/>
  <c r="V1126" i="3" s="1"/>
  <c r="W1126" i="3" s="1"/>
  <c r="X1126" i="3" s="1"/>
  <c r="Y1126" i="3" s="1"/>
  <c r="Z1126" i="3" s="1"/>
  <c r="AA1126" i="3" s="1"/>
  <c r="AB1126" i="3" s="1"/>
  <c r="AC1126" i="3" s="1"/>
  <c r="K1126" i="3"/>
  <c r="J1126" i="3"/>
  <c r="K1135" i="3"/>
  <c r="M1135" i="3"/>
  <c r="N1135" i="3" s="1"/>
  <c r="O1135" i="3" s="1"/>
  <c r="P1135" i="3" s="1"/>
  <c r="Q1135" i="3" s="1"/>
  <c r="R1135" i="3" s="1"/>
  <c r="S1135" i="3" s="1"/>
  <c r="K1176" i="3"/>
  <c r="M1176" i="3"/>
  <c r="N1176" i="3" s="1"/>
  <c r="O1176" i="3" s="1"/>
  <c r="P1176" i="3" s="1"/>
  <c r="Q1176" i="3" s="1"/>
  <c r="R1176" i="3" s="1"/>
  <c r="S1176" i="3" s="1"/>
  <c r="J1176" i="3"/>
  <c r="T1198" i="3"/>
  <c r="U1198" i="3" s="1"/>
  <c r="V1198" i="3" s="1"/>
  <c r="W1198" i="3" s="1"/>
  <c r="X1198" i="3" s="1"/>
  <c r="Y1198" i="3" s="1"/>
  <c r="Z1198" i="3" s="1"/>
  <c r="AA1198" i="3" s="1"/>
  <c r="AB1198" i="3" s="1"/>
  <c r="AC1198" i="3" s="1"/>
  <c r="M1198" i="3"/>
  <c r="N1198" i="3" s="1"/>
  <c r="O1198" i="3" s="1"/>
  <c r="P1198" i="3" s="1"/>
  <c r="Q1198" i="3" s="1"/>
  <c r="R1198" i="3" s="1"/>
  <c r="S1198" i="3" s="1"/>
  <c r="L1198" i="3"/>
  <c r="K1198" i="3"/>
  <c r="J1198" i="3"/>
  <c r="L1299" i="3"/>
  <c r="M1299" i="3"/>
  <c r="N1299" i="3" s="1"/>
  <c r="O1299" i="3" s="1"/>
  <c r="P1299" i="3" s="1"/>
  <c r="Q1299" i="3" s="1"/>
  <c r="R1299" i="3" s="1"/>
  <c r="S1299" i="3" s="1"/>
  <c r="J1299" i="3"/>
  <c r="T1308" i="3"/>
  <c r="U1308" i="3" s="1"/>
  <c r="V1308" i="3" s="1"/>
  <c r="W1308" i="3" s="1"/>
  <c r="X1308" i="3" s="1"/>
  <c r="Y1308" i="3" s="1"/>
  <c r="Z1308" i="3" s="1"/>
  <c r="AA1308" i="3" s="1"/>
  <c r="AB1308" i="3" s="1"/>
  <c r="AC1308" i="3" s="1"/>
  <c r="K1308" i="3"/>
  <c r="T1320" i="3"/>
  <c r="U1320" i="3" s="1"/>
  <c r="V1320" i="3" s="1"/>
  <c r="W1320" i="3" s="1"/>
  <c r="X1320" i="3" s="1"/>
  <c r="Y1320" i="3" s="1"/>
  <c r="Z1320" i="3" s="1"/>
  <c r="AA1320" i="3" s="1"/>
  <c r="AB1320" i="3" s="1"/>
  <c r="AC1320" i="3" s="1"/>
  <c r="M1320" i="3"/>
  <c r="N1320" i="3" s="1"/>
  <c r="O1320" i="3" s="1"/>
  <c r="P1320" i="3" s="1"/>
  <c r="Q1320" i="3" s="1"/>
  <c r="R1320" i="3" s="1"/>
  <c r="S1320" i="3" s="1"/>
  <c r="L1320" i="3"/>
  <c r="J1320" i="3"/>
  <c r="T1424" i="3"/>
  <c r="U1424" i="3" s="1"/>
  <c r="V1424" i="3" s="1"/>
  <c r="W1424" i="3" s="1"/>
  <c r="X1424" i="3" s="1"/>
  <c r="Y1424" i="3" s="1"/>
  <c r="Z1424" i="3" s="1"/>
  <c r="AA1424" i="3" s="1"/>
  <c r="AB1424" i="3" s="1"/>
  <c r="AC1424" i="3" s="1"/>
  <c r="M1424" i="3"/>
  <c r="N1424" i="3" s="1"/>
  <c r="O1424" i="3" s="1"/>
  <c r="P1424" i="3" s="1"/>
  <c r="Q1424" i="3" s="1"/>
  <c r="R1424" i="3" s="1"/>
  <c r="S1424" i="3" s="1"/>
  <c r="L1424" i="3"/>
  <c r="J1424" i="3"/>
  <c r="L1532" i="3"/>
  <c r="T1532" i="3"/>
  <c r="U1532" i="3" s="1"/>
  <c r="V1532" i="3" s="1"/>
  <c r="W1532" i="3" s="1"/>
  <c r="X1532" i="3" s="1"/>
  <c r="Y1532" i="3" s="1"/>
  <c r="Z1532" i="3" s="1"/>
  <c r="AA1532" i="3" s="1"/>
  <c r="AB1532" i="3" s="1"/>
  <c r="AC1532" i="3" s="1"/>
  <c r="K1738" i="3"/>
  <c r="M1738" i="3"/>
  <c r="N1738" i="3" s="1"/>
  <c r="O1738" i="3" s="1"/>
  <c r="P1738" i="3" s="1"/>
  <c r="Q1738" i="3" s="1"/>
  <c r="R1738" i="3" s="1"/>
  <c r="S1738" i="3" s="1"/>
  <c r="J1738" i="3"/>
  <c r="L1757" i="3"/>
  <c r="J1757" i="3"/>
  <c r="T1757" i="3"/>
  <c r="U1757" i="3" s="1"/>
  <c r="V1757" i="3" s="1"/>
  <c r="W1757" i="3" s="1"/>
  <c r="X1757" i="3" s="1"/>
  <c r="Y1757" i="3" s="1"/>
  <c r="Z1757" i="3" s="1"/>
  <c r="AA1757" i="3" s="1"/>
  <c r="AB1757" i="3" s="1"/>
  <c r="AC1757" i="3" s="1"/>
  <c r="K1878" i="3"/>
  <c r="L1878" i="3"/>
  <c r="J1878" i="3"/>
  <c r="M1878" i="3"/>
  <c r="N1878" i="3" s="1"/>
  <c r="O1878" i="3" s="1"/>
  <c r="P1878" i="3" s="1"/>
  <c r="Q1878" i="3" s="1"/>
  <c r="R1878" i="3" s="1"/>
  <c r="S1878" i="3" s="1"/>
  <c r="T5512" i="3"/>
  <c r="U5512" i="3" s="1"/>
  <c r="V5512" i="3" s="1"/>
  <c r="W5512" i="3" s="1"/>
  <c r="X5512" i="3" s="1"/>
  <c r="Y5512" i="3" s="1"/>
  <c r="Z5512" i="3" s="1"/>
  <c r="AA5512" i="3" s="1"/>
  <c r="AB5512" i="3" s="1"/>
  <c r="AC5512" i="3" s="1"/>
  <c r="J5512" i="3"/>
  <c r="M873" i="3"/>
  <c r="N873" i="3" s="1"/>
  <c r="O873" i="3" s="1"/>
  <c r="P873" i="3" s="1"/>
  <c r="Q873" i="3" s="1"/>
  <c r="R873" i="3" s="1"/>
  <c r="S873" i="3" s="1"/>
  <c r="T890" i="3"/>
  <c r="U890" i="3" s="1"/>
  <c r="V890" i="3" s="1"/>
  <c r="W890" i="3" s="1"/>
  <c r="X890" i="3" s="1"/>
  <c r="Y890" i="3" s="1"/>
  <c r="Z890" i="3" s="1"/>
  <c r="AA890" i="3" s="1"/>
  <c r="AB890" i="3" s="1"/>
  <c r="AC890" i="3" s="1"/>
  <c r="M913" i="3"/>
  <c r="N913" i="3" s="1"/>
  <c r="O913" i="3" s="1"/>
  <c r="P913" i="3" s="1"/>
  <c r="Q913" i="3" s="1"/>
  <c r="R913" i="3" s="1"/>
  <c r="S913" i="3" s="1"/>
  <c r="M915" i="3"/>
  <c r="N915" i="3" s="1"/>
  <c r="O915" i="3" s="1"/>
  <c r="P915" i="3" s="1"/>
  <c r="Q915" i="3" s="1"/>
  <c r="R915" i="3" s="1"/>
  <c r="S915" i="3" s="1"/>
  <c r="T942" i="3"/>
  <c r="U942" i="3" s="1"/>
  <c r="V942" i="3" s="1"/>
  <c r="W942" i="3" s="1"/>
  <c r="X942" i="3" s="1"/>
  <c r="Y942" i="3" s="1"/>
  <c r="Z942" i="3" s="1"/>
  <c r="AA942" i="3" s="1"/>
  <c r="AB942" i="3" s="1"/>
  <c r="AC942" i="3" s="1"/>
  <c r="T1111" i="3"/>
  <c r="U1111" i="3" s="1"/>
  <c r="V1111" i="3" s="1"/>
  <c r="W1111" i="3" s="1"/>
  <c r="X1111" i="3" s="1"/>
  <c r="Y1111" i="3" s="1"/>
  <c r="Z1111" i="3" s="1"/>
  <c r="AA1111" i="3" s="1"/>
  <c r="AB1111" i="3" s="1"/>
  <c r="AC1111" i="3" s="1"/>
  <c r="T1155" i="3"/>
  <c r="U1155" i="3" s="1"/>
  <c r="V1155" i="3" s="1"/>
  <c r="W1155" i="3" s="1"/>
  <c r="X1155" i="3" s="1"/>
  <c r="Y1155" i="3" s="1"/>
  <c r="Z1155" i="3" s="1"/>
  <c r="AA1155" i="3" s="1"/>
  <c r="AB1155" i="3" s="1"/>
  <c r="AC1155" i="3" s="1"/>
  <c r="L1220" i="3"/>
  <c r="L1340" i="3"/>
  <c r="M1467" i="3"/>
  <c r="N1467" i="3" s="1"/>
  <c r="O1467" i="3" s="1"/>
  <c r="P1467" i="3" s="1"/>
  <c r="Q1467" i="3" s="1"/>
  <c r="R1467" i="3" s="1"/>
  <c r="S1467" i="3" s="1"/>
  <c r="M1619" i="3"/>
  <c r="N1619" i="3" s="1"/>
  <c r="O1619" i="3" s="1"/>
  <c r="P1619" i="3" s="1"/>
  <c r="Q1619" i="3" s="1"/>
  <c r="R1619" i="3" s="1"/>
  <c r="S1619" i="3" s="1"/>
  <c r="K1619" i="3"/>
  <c r="J1619" i="3"/>
  <c r="K1657" i="3"/>
  <c r="T1657" i="3"/>
  <c r="U1657" i="3" s="1"/>
  <c r="V1657" i="3" s="1"/>
  <c r="W1657" i="3" s="1"/>
  <c r="X1657" i="3" s="1"/>
  <c r="Y1657" i="3" s="1"/>
  <c r="Z1657" i="3" s="1"/>
  <c r="AA1657" i="3" s="1"/>
  <c r="AB1657" i="3" s="1"/>
  <c r="AC1657" i="3" s="1"/>
  <c r="M1657" i="3"/>
  <c r="N1657" i="3" s="1"/>
  <c r="O1657" i="3" s="1"/>
  <c r="P1657" i="3" s="1"/>
  <c r="Q1657" i="3" s="1"/>
  <c r="R1657" i="3" s="1"/>
  <c r="S1657" i="3" s="1"/>
  <c r="L1657" i="3"/>
  <c r="T1912" i="3"/>
  <c r="U1912" i="3" s="1"/>
  <c r="V1912" i="3" s="1"/>
  <c r="W1912" i="3" s="1"/>
  <c r="X1912" i="3" s="1"/>
  <c r="Y1912" i="3" s="1"/>
  <c r="Z1912" i="3" s="1"/>
  <c r="AA1912" i="3" s="1"/>
  <c r="AB1912" i="3" s="1"/>
  <c r="AC1912" i="3" s="1"/>
  <c r="M1912" i="3"/>
  <c r="N1912" i="3" s="1"/>
  <c r="O1912" i="3" s="1"/>
  <c r="P1912" i="3" s="1"/>
  <c r="Q1912" i="3" s="1"/>
  <c r="R1912" i="3" s="1"/>
  <c r="S1912" i="3" s="1"/>
  <c r="K1912" i="3"/>
  <c r="K1949" i="3"/>
  <c r="L1949" i="3"/>
  <c r="J1949" i="3"/>
  <c r="T1980" i="3"/>
  <c r="U1980" i="3" s="1"/>
  <c r="V1980" i="3" s="1"/>
  <c r="W1980" i="3" s="1"/>
  <c r="X1980" i="3" s="1"/>
  <c r="Y1980" i="3" s="1"/>
  <c r="Z1980" i="3" s="1"/>
  <c r="AA1980" i="3" s="1"/>
  <c r="AB1980" i="3" s="1"/>
  <c r="AC1980" i="3" s="1"/>
  <c r="M1980" i="3"/>
  <c r="N1980" i="3" s="1"/>
  <c r="O1980" i="3" s="1"/>
  <c r="P1980" i="3" s="1"/>
  <c r="Q1980" i="3" s="1"/>
  <c r="R1980" i="3" s="1"/>
  <c r="S1980" i="3" s="1"/>
  <c r="J1980" i="3"/>
  <c r="L2086" i="3"/>
  <c r="K2086" i="3"/>
  <c r="J2086" i="3"/>
  <c r="T2116" i="3"/>
  <c r="U2116" i="3" s="1"/>
  <c r="V2116" i="3" s="1"/>
  <c r="W2116" i="3" s="1"/>
  <c r="X2116" i="3" s="1"/>
  <c r="Y2116" i="3" s="1"/>
  <c r="Z2116" i="3" s="1"/>
  <c r="AA2116" i="3" s="1"/>
  <c r="AB2116" i="3" s="1"/>
  <c r="AC2116" i="3" s="1"/>
  <c r="M2116" i="3"/>
  <c r="N2116" i="3" s="1"/>
  <c r="O2116" i="3" s="1"/>
  <c r="P2116" i="3" s="1"/>
  <c r="Q2116" i="3" s="1"/>
  <c r="R2116" i="3" s="1"/>
  <c r="S2116" i="3" s="1"/>
  <c r="J2116" i="3"/>
  <c r="M2146" i="3"/>
  <c r="N2146" i="3" s="1"/>
  <c r="O2146" i="3" s="1"/>
  <c r="P2146" i="3" s="1"/>
  <c r="Q2146" i="3" s="1"/>
  <c r="R2146" i="3" s="1"/>
  <c r="S2146" i="3" s="1"/>
  <c r="K2146" i="3"/>
  <c r="L2199" i="3"/>
  <c r="M2199" i="3"/>
  <c r="N2199" i="3" s="1"/>
  <c r="O2199" i="3" s="1"/>
  <c r="P2199" i="3" s="1"/>
  <c r="Q2199" i="3" s="1"/>
  <c r="R2199" i="3" s="1"/>
  <c r="S2199" i="3" s="1"/>
  <c r="K2199" i="3"/>
  <c r="K2208" i="3"/>
  <c r="T2208" i="3"/>
  <c r="U2208" i="3" s="1"/>
  <c r="V2208" i="3" s="1"/>
  <c r="W2208" i="3" s="1"/>
  <c r="X2208" i="3" s="1"/>
  <c r="Y2208" i="3" s="1"/>
  <c r="Z2208" i="3" s="1"/>
  <c r="AA2208" i="3" s="1"/>
  <c r="AB2208" i="3" s="1"/>
  <c r="AC2208" i="3" s="1"/>
  <c r="L2208" i="3"/>
  <c r="L2246" i="3"/>
  <c r="M2246" i="3"/>
  <c r="N2246" i="3" s="1"/>
  <c r="O2246" i="3" s="1"/>
  <c r="P2246" i="3" s="1"/>
  <c r="Q2246" i="3" s="1"/>
  <c r="R2246" i="3" s="1"/>
  <c r="S2246" i="3" s="1"/>
  <c r="AD2246" i="3" s="1"/>
  <c r="K2276" i="3"/>
  <c r="M2276" i="3"/>
  <c r="N2276" i="3" s="1"/>
  <c r="O2276" i="3" s="1"/>
  <c r="P2276" i="3" s="1"/>
  <c r="Q2276" i="3" s="1"/>
  <c r="R2276" i="3" s="1"/>
  <c r="S2276" i="3" s="1"/>
  <c r="J2276" i="3"/>
  <c r="K3178" i="3"/>
  <c r="M3178" i="3"/>
  <c r="N3178" i="3" s="1"/>
  <c r="O3178" i="3" s="1"/>
  <c r="P3178" i="3" s="1"/>
  <c r="Q3178" i="3" s="1"/>
  <c r="R3178" i="3" s="1"/>
  <c r="S3178" i="3" s="1"/>
  <c r="L3178" i="3"/>
  <c r="K3184" i="3"/>
  <c r="L3184" i="3"/>
  <c r="J3184" i="3"/>
  <c r="M3184" i="3"/>
  <c r="N3184" i="3" s="1"/>
  <c r="O3184" i="3" s="1"/>
  <c r="P3184" i="3" s="1"/>
  <c r="Q3184" i="3" s="1"/>
  <c r="R3184" i="3" s="1"/>
  <c r="S3184" i="3" s="1"/>
  <c r="M3267" i="3"/>
  <c r="N3267" i="3" s="1"/>
  <c r="O3267" i="3" s="1"/>
  <c r="P3267" i="3" s="1"/>
  <c r="Q3267" i="3" s="1"/>
  <c r="R3267" i="3" s="1"/>
  <c r="S3267" i="3" s="1"/>
  <c r="J3267" i="3"/>
  <c r="J3322" i="3"/>
  <c r="L3322" i="3"/>
  <c r="K3322" i="3"/>
  <c r="T3322" i="3"/>
  <c r="U3322" i="3" s="1"/>
  <c r="V3322" i="3" s="1"/>
  <c r="W3322" i="3" s="1"/>
  <c r="X3322" i="3" s="1"/>
  <c r="Y3322" i="3" s="1"/>
  <c r="Z3322" i="3" s="1"/>
  <c r="AA3322" i="3" s="1"/>
  <c r="AB3322" i="3" s="1"/>
  <c r="AC3322" i="3" s="1"/>
  <c r="M3322" i="3"/>
  <c r="N3322" i="3" s="1"/>
  <c r="O3322" i="3" s="1"/>
  <c r="P3322" i="3" s="1"/>
  <c r="Q3322" i="3" s="1"/>
  <c r="R3322" i="3" s="1"/>
  <c r="S3322" i="3" s="1"/>
  <c r="T1856" i="3"/>
  <c r="U1856" i="3" s="1"/>
  <c r="V1856" i="3" s="1"/>
  <c r="W1856" i="3" s="1"/>
  <c r="X1856" i="3" s="1"/>
  <c r="Y1856" i="3" s="1"/>
  <c r="Z1856" i="3" s="1"/>
  <c r="AA1856" i="3" s="1"/>
  <c r="AB1856" i="3" s="1"/>
  <c r="AC1856" i="3" s="1"/>
  <c r="J1856" i="3"/>
  <c r="L1889" i="3"/>
  <c r="J1889" i="3"/>
  <c r="T1988" i="3"/>
  <c r="U1988" i="3" s="1"/>
  <c r="V1988" i="3" s="1"/>
  <c r="W1988" i="3" s="1"/>
  <c r="X1988" i="3" s="1"/>
  <c r="Y1988" i="3" s="1"/>
  <c r="Z1988" i="3" s="1"/>
  <c r="AA1988" i="3" s="1"/>
  <c r="AB1988" i="3" s="1"/>
  <c r="AC1988" i="3" s="1"/>
  <c r="M1988" i="3"/>
  <c r="N1988" i="3" s="1"/>
  <c r="O1988" i="3" s="1"/>
  <c r="P1988" i="3" s="1"/>
  <c r="Q1988" i="3" s="1"/>
  <c r="R1988" i="3" s="1"/>
  <c r="S1988" i="3" s="1"/>
  <c r="K2107" i="3"/>
  <c r="L2107" i="3"/>
  <c r="T2112" i="3"/>
  <c r="U2112" i="3" s="1"/>
  <c r="V2112" i="3" s="1"/>
  <c r="W2112" i="3" s="1"/>
  <c r="X2112" i="3" s="1"/>
  <c r="Y2112" i="3" s="1"/>
  <c r="Z2112" i="3" s="1"/>
  <c r="AA2112" i="3" s="1"/>
  <c r="AB2112" i="3" s="1"/>
  <c r="AC2112" i="3" s="1"/>
  <c r="K2112" i="3"/>
  <c r="J2112" i="3"/>
  <c r="L2186" i="3"/>
  <c r="K2186" i="3"/>
  <c r="J2186" i="3"/>
  <c r="L2227" i="3"/>
  <c r="M2227" i="3"/>
  <c r="N2227" i="3" s="1"/>
  <c r="O2227" i="3" s="1"/>
  <c r="P2227" i="3" s="1"/>
  <c r="Q2227" i="3" s="1"/>
  <c r="R2227" i="3" s="1"/>
  <c r="S2227" i="3" s="1"/>
  <c r="K2227" i="3"/>
  <c r="T2232" i="3"/>
  <c r="U2232" i="3" s="1"/>
  <c r="V2232" i="3" s="1"/>
  <c r="W2232" i="3" s="1"/>
  <c r="X2232" i="3" s="1"/>
  <c r="Y2232" i="3" s="1"/>
  <c r="Z2232" i="3" s="1"/>
  <c r="AA2232" i="3" s="1"/>
  <c r="AB2232" i="3" s="1"/>
  <c r="AC2232" i="3" s="1"/>
  <c r="L2232" i="3"/>
  <c r="M2254" i="3"/>
  <c r="N2254" i="3" s="1"/>
  <c r="O2254" i="3" s="1"/>
  <c r="P2254" i="3" s="1"/>
  <c r="Q2254" i="3" s="1"/>
  <c r="R2254" i="3" s="1"/>
  <c r="S2254" i="3" s="1"/>
  <c r="K2254" i="3"/>
  <c r="J2254" i="3"/>
  <c r="T2268" i="3"/>
  <c r="U2268" i="3" s="1"/>
  <c r="V2268" i="3" s="1"/>
  <c r="W2268" i="3" s="1"/>
  <c r="X2268" i="3" s="1"/>
  <c r="Y2268" i="3" s="1"/>
  <c r="Z2268" i="3" s="1"/>
  <c r="AA2268" i="3" s="1"/>
  <c r="AB2268" i="3" s="1"/>
  <c r="AC2268" i="3" s="1"/>
  <c r="L2268" i="3"/>
  <c r="T2282" i="3"/>
  <c r="U2282" i="3" s="1"/>
  <c r="V2282" i="3" s="1"/>
  <c r="W2282" i="3" s="1"/>
  <c r="X2282" i="3" s="1"/>
  <c r="Y2282" i="3" s="1"/>
  <c r="Z2282" i="3" s="1"/>
  <c r="AA2282" i="3" s="1"/>
  <c r="AB2282" i="3" s="1"/>
  <c r="AC2282" i="3" s="1"/>
  <c r="M2282" i="3"/>
  <c r="N2282" i="3" s="1"/>
  <c r="O2282" i="3" s="1"/>
  <c r="P2282" i="3" s="1"/>
  <c r="Q2282" i="3" s="1"/>
  <c r="R2282" i="3" s="1"/>
  <c r="S2282" i="3" s="1"/>
  <c r="K2282" i="3"/>
  <c r="L2291" i="3"/>
  <c r="M2291" i="3"/>
  <c r="N2291" i="3" s="1"/>
  <c r="O2291" i="3" s="1"/>
  <c r="P2291" i="3" s="1"/>
  <c r="Q2291" i="3" s="1"/>
  <c r="R2291" i="3" s="1"/>
  <c r="S2291" i="3" s="1"/>
  <c r="T2326" i="3"/>
  <c r="U2326" i="3" s="1"/>
  <c r="V2326" i="3" s="1"/>
  <c r="W2326" i="3" s="1"/>
  <c r="X2326" i="3" s="1"/>
  <c r="Y2326" i="3" s="1"/>
  <c r="Z2326" i="3" s="1"/>
  <c r="AA2326" i="3" s="1"/>
  <c r="AB2326" i="3" s="1"/>
  <c r="AC2326" i="3" s="1"/>
  <c r="L2326" i="3"/>
  <c r="M2811" i="3"/>
  <c r="N2811" i="3" s="1"/>
  <c r="O2811" i="3" s="1"/>
  <c r="P2811" i="3" s="1"/>
  <c r="Q2811" i="3" s="1"/>
  <c r="R2811" i="3" s="1"/>
  <c r="S2811" i="3" s="1"/>
  <c r="K2811" i="3"/>
  <c r="L2922" i="3"/>
  <c r="J2922" i="3"/>
  <c r="L2942" i="3"/>
  <c r="T2942" i="3"/>
  <c r="U2942" i="3" s="1"/>
  <c r="V2942" i="3" s="1"/>
  <c r="W2942" i="3" s="1"/>
  <c r="X2942" i="3" s="1"/>
  <c r="Y2942" i="3" s="1"/>
  <c r="Z2942" i="3" s="1"/>
  <c r="AA2942" i="3" s="1"/>
  <c r="AB2942" i="3" s="1"/>
  <c r="AC2942" i="3" s="1"/>
  <c r="M2942" i="3"/>
  <c r="N2942" i="3" s="1"/>
  <c r="O2942" i="3" s="1"/>
  <c r="P2942" i="3" s="1"/>
  <c r="Q2942" i="3" s="1"/>
  <c r="R2942" i="3" s="1"/>
  <c r="S2942" i="3" s="1"/>
  <c r="J2942" i="3"/>
  <c r="T2972" i="3"/>
  <c r="U2972" i="3" s="1"/>
  <c r="V2972" i="3" s="1"/>
  <c r="W2972" i="3" s="1"/>
  <c r="X2972" i="3" s="1"/>
  <c r="Y2972" i="3" s="1"/>
  <c r="Z2972" i="3" s="1"/>
  <c r="AA2972" i="3" s="1"/>
  <c r="AB2972" i="3" s="1"/>
  <c r="AC2972" i="3" s="1"/>
  <c r="M2972" i="3"/>
  <c r="N2972" i="3" s="1"/>
  <c r="O2972" i="3" s="1"/>
  <c r="P2972" i="3" s="1"/>
  <c r="Q2972" i="3" s="1"/>
  <c r="R2972" i="3" s="1"/>
  <c r="S2972" i="3" s="1"/>
  <c r="AD2972" i="3" s="1"/>
  <c r="K2972" i="3"/>
  <c r="J2972" i="3"/>
  <c r="L2972" i="3"/>
  <c r="L2994" i="3"/>
  <c r="M2994" i="3"/>
  <c r="N2994" i="3" s="1"/>
  <c r="O2994" i="3" s="1"/>
  <c r="P2994" i="3" s="1"/>
  <c r="Q2994" i="3" s="1"/>
  <c r="R2994" i="3" s="1"/>
  <c r="S2994" i="3" s="1"/>
  <c r="J2994" i="3"/>
  <c r="T2994" i="3"/>
  <c r="U2994" i="3" s="1"/>
  <c r="V2994" i="3" s="1"/>
  <c r="W2994" i="3" s="1"/>
  <c r="X2994" i="3" s="1"/>
  <c r="Y2994" i="3" s="1"/>
  <c r="Z2994" i="3" s="1"/>
  <c r="AA2994" i="3" s="1"/>
  <c r="AB2994" i="3" s="1"/>
  <c r="AC2994" i="3" s="1"/>
  <c r="K3254" i="3"/>
  <c r="M3254" i="3"/>
  <c r="N3254" i="3" s="1"/>
  <c r="O3254" i="3" s="1"/>
  <c r="P3254" i="3" s="1"/>
  <c r="Q3254" i="3" s="1"/>
  <c r="R3254" i="3" s="1"/>
  <c r="S3254" i="3" s="1"/>
  <c r="J3254" i="3"/>
  <c r="K3379" i="3"/>
  <c r="L3379" i="3"/>
  <c r="J3379" i="3"/>
  <c r="M3379" i="3"/>
  <c r="N3379" i="3" s="1"/>
  <c r="O3379" i="3" s="1"/>
  <c r="P3379" i="3" s="1"/>
  <c r="Q3379" i="3" s="1"/>
  <c r="R3379" i="3" s="1"/>
  <c r="S3379" i="3" s="1"/>
  <c r="J3493" i="3"/>
  <c r="T3493" i="3"/>
  <c r="U3493" i="3" s="1"/>
  <c r="V3493" i="3" s="1"/>
  <c r="W3493" i="3" s="1"/>
  <c r="X3493" i="3" s="1"/>
  <c r="Y3493" i="3" s="1"/>
  <c r="Z3493" i="3" s="1"/>
  <c r="AA3493" i="3" s="1"/>
  <c r="AB3493" i="3" s="1"/>
  <c r="AC3493" i="3" s="1"/>
  <c r="L3531" i="3"/>
  <c r="M3531" i="3"/>
  <c r="N3531" i="3" s="1"/>
  <c r="O3531" i="3" s="1"/>
  <c r="P3531" i="3" s="1"/>
  <c r="Q3531" i="3" s="1"/>
  <c r="R3531" i="3" s="1"/>
  <c r="S3531" i="3" s="1"/>
  <c r="J3531" i="3"/>
  <c r="T3531" i="3"/>
  <c r="U3531" i="3" s="1"/>
  <c r="V3531" i="3" s="1"/>
  <c r="W3531" i="3" s="1"/>
  <c r="X3531" i="3" s="1"/>
  <c r="Y3531" i="3" s="1"/>
  <c r="Z3531" i="3" s="1"/>
  <c r="AA3531" i="3" s="1"/>
  <c r="AB3531" i="3" s="1"/>
  <c r="AC3531" i="3" s="1"/>
  <c r="T3906" i="3"/>
  <c r="U3906" i="3" s="1"/>
  <c r="V3906" i="3" s="1"/>
  <c r="W3906" i="3" s="1"/>
  <c r="X3906" i="3" s="1"/>
  <c r="Y3906" i="3" s="1"/>
  <c r="Z3906" i="3" s="1"/>
  <c r="AA3906" i="3" s="1"/>
  <c r="AB3906" i="3" s="1"/>
  <c r="AC3906" i="3" s="1"/>
  <c r="M3906" i="3"/>
  <c r="N3906" i="3" s="1"/>
  <c r="O3906" i="3" s="1"/>
  <c r="P3906" i="3" s="1"/>
  <c r="Q3906" i="3" s="1"/>
  <c r="R3906" i="3" s="1"/>
  <c r="S3906" i="3" s="1"/>
  <c r="L3906" i="3"/>
  <c r="J3906" i="3"/>
  <c r="K3906" i="3"/>
  <c r="L3932" i="3"/>
  <c r="M3932" i="3"/>
  <c r="N3932" i="3" s="1"/>
  <c r="O3932" i="3" s="1"/>
  <c r="P3932" i="3" s="1"/>
  <c r="Q3932" i="3" s="1"/>
  <c r="R3932" i="3" s="1"/>
  <c r="S3932" i="3" s="1"/>
  <c r="K3932" i="3"/>
  <c r="L3937" i="3"/>
  <c r="T3937" i="3"/>
  <c r="U3937" i="3" s="1"/>
  <c r="V3937" i="3" s="1"/>
  <c r="W3937" i="3" s="1"/>
  <c r="X3937" i="3" s="1"/>
  <c r="Y3937" i="3" s="1"/>
  <c r="Z3937" i="3" s="1"/>
  <c r="AA3937" i="3" s="1"/>
  <c r="AB3937" i="3" s="1"/>
  <c r="AC3937" i="3" s="1"/>
  <c r="J3937" i="3"/>
  <c r="M3937" i="3"/>
  <c r="N3937" i="3" s="1"/>
  <c r="O3937" i="3" s="1"/>
  <c r="P3937" i="3" s="1"/>
  <c r="Q3937" i="3" s="1"/>
  <c r="R3937" i="3" s="1"/>
  <c r="S3937" i="3" s="1"/>
  <c r="L4109" i="3"/>
  <c r="T4109" i="3"/>
  <c r="U4109" i="3" s="1"/>
  <c r="V4109" i="3" s="1"/>
  <c r="W4109" i="3" s="1"/>
  <c r="X4109" i="3" s="1"/>
  <c r="Y4109" i="3" s="1"/>
  <c r="Z4109" i="3" s="1"/>
  <c r="AA4109" i="3" s="1"/>
  <c r="AB4109" i="3" s="1"/>
  <c r="AC4109" i="3" s="1"/>
  <c r="J4109" i="3"/>
  <c r="K4144" i="3"/>
  <c r="T4144" i="3"/>
  <c r="U4144" i="3" s="1"/>
  <c r="V4144" i="3" s="1"/>
  <c r="W4144" i="3" s="1"/>
  <c r="X4144" i="3" s="1"/>
  <c r="Y4144" i="3" s="1"/>
  <c r="Z4144" i="3" s="1"/>
  <c r="AA4144" i="3" s="1"/>
  <c r="AB4144" i="3" s="1"/>
  <c r="AC4144" i="3" s="1"/>
  <c r="L4144" i="3"/>
  <c r="J4144" i="3"/>
  <c r="M4144" i="3"/>
  <c r="N4144" i="3" s="1"/>
  <c r="O4144" i="3" s="1"/>
  <c r="P4144" i="3" s="1"/>
  <c r="Q4144" i="3" s="1"/>
  <c r="R4144" i="3" s="1"/>
  <c r="S4144" i="3" s="1"/>
  <c r="T4693" i="3"/>
  <c r="U4693" i="3" s="1"/>
  <c r="V4693" i="3" s="1"/>
  <c r="W4693" i="3" s="1"/>
  <c r="X4693" i="3" s="1"/>
  <c r="Y4693" i="3" s="1"/>
  <c r="Z4693" i="3" s="1"/>
  <c r="AA4693" i="3" s="1"/>
  <c r="AB4693" i="3" s="1"/>
  <c r="AC4693" i="3" s="1"/>
  <c r="M4693" i="3"/>
  <c r="N4693" i="3" s="1"/>
  <c r="O4693" i="3" s="1"/>
  <c r="P4693" i="3" s="1"/>
  <c r="Q4693" i="3" s="1"/>
  <c r="R4693" i="3" s="1"/>
  <c r="S4693" i="3" s="1"/>
  <c r="J4693" i="3"/>
  <c r="K855" i="3"/>
  <c r="M858" i="3"/>
  <c r="N858" i="3" s="1"/>
  <c r="O858" i="3" s="1"/>
  <c r="P858" i="3" s="1"/>
  <c r="Q858" i="3" s="1"/>
  <c r="R858" i="3" s="1"/>
  <c r="S858" i="3" s="1"/>
  <c r="K905" i="3"/>
  <c r="K907" i="3"/>
  <c r="L1008" i="3"/>
  <c r="T1023" i="3"/>
  <c r="U1023" i="3" s="1"/>
  <c r="V1023" i="3" s="1"/>
  <c r="W1023" i="3" s="1"/>
  <c r="X1023" i="3" s="1"/>
  <c r="Y1023" i="3" s="1"/>
  <c r="Z1023" i="3" s="1"/>
  <c r="AA1023" i="3" s="1"/>
  <c r="AB1023" i="3" s="1"/>
  <c r="AC1023" i="3" s="1"/>
  <c r="M1048" i="3"/>
  <c r="N1048" i="3" s="1"/>
  <c r="O1048" i="3" s="1"/>
  <c r="P1048" i="3" s="1"/>
  <c r="Q1048" i="3" s="1"/>
  <c r="R1048" i="3" s="1"/>
  <c r="S1048" i="3" s="1"/>
  <c r="T1051" i="3"/>
  <c r="U1051" i="3" s="1"/>
  <c r="V1051" i="3" s="1"/>
  <c r="W1051" i="3" s="1"/>
  <c r="X1051" i="3" s="1"/>
  <c r="Y1051" i="3" s="1"/>
  <c r="Z1051" i="3" s="1"/>
  <c r="AA1051" i="3" s="1"/>
  <c r="AB1051" i="3" s="1"/>
  <c r="AC1051" i="3" s="1"/>
  <c r="AD1051" i="3" s="1"/>
  <c r="M1139" i="3"/>
  <c r="N1139" i="3" s="1"/>
  <c r="O1139" i="3" s="1"/>
  <c r="P1139" i="3" s="1"/>
  <c r="Q1139" i="3" s="1"/>
  <c r="R1139" i="3" s="1"/>
  <c r="S1139" i="3" s="1"/>
  <c r="M1163" i="3"/>
  <c r="N1163" i="3" s="1"/>
  <c r="O1163" i="3" s="1"/>
  <c r="P1163" i="3" s="1"/>
  <c r="Q1163" i="3" s="1"/>
  <c r="R1163" i="3" s="1"/>
  <c r="S1163" i="3" s="1"/>
  <c r="K1174" i="3"/>
  <c r="K1218" i="3"/>
  <c r="M1223" i="3"/>
  <c r="N1223" i="3" s="1"/>
  <c r="O1223" i="3" s="1"/>
  <c r="P1223" i="3" s="1"/>
  <c r="Q1223" i="3" s="1"/>
  <c r="R1223" i="3" s="1"/>
  <c r="S1223" i="3" s="1"/>
  <c r="M1227" i="3"/>
  <c r="N1227" i="3" s="1"/>
  <c r="O1227" i="3" s="1"/>
  <c r="P1227" i="3" s="1"/>
  <c r="Q1227" i="3" s="1"/>
  <c r="R1227" i="3" s="1"/>
  <c r="S1227" i="3" s="1"/>
  <c r="K1264" i="3"/>
  <c r="M1271" i="3"/>
  <c r="N1271" i="3" s="1"/>
  <c r="O1271" i="3" s="1"/>
  <c r="P1271" i="3" s="1"/>
  <c r="Q1271" i="3" s="1"/>
  <c r="R1271" i="3" s="1"/>
  <c r="S1271" i="3" s="1"/>
  <c r="K1276" i="3"/>
  <c r="M1287" i="3"/>
  <c r="N1287" i="3" s="1"/>
  <c r="O1287" i="3" s="1"/>
  <c r="P1287" i="3" s="1"/>
  <c r="Q1287" i="3" s="1"/>
  <c r="R1287" i="3" s="1"/>
  <c r="S1287" i="3" s="1"/>
  <c r="M1318" i="3"/>
  <c r="N1318" i="3" s="1"/>
  <c r="O1318" i="3" s="1"/>
  <c r="P1318" i="3" s="1"/>
  <c r="Q1318" i="3" s="1"/>
  <c r="R1318" i="3" s="1"/>
  <c r="S1318" i="3" s="1"/>
  <c r="M1323" i="3"/>
  <c r="N1323" i="3" s="1"/>
  <c r="O1323" i="3" s="1"/>
  <c r="P1323" i="3" s="1"/>
  <c r="Q1323" i="3" s="1"/>
  <c r="R1323" i="3" s="1"/>
  <c r="S1323" i="3" s="1"/>
  <c r="K1338" i="3"/>
  <c r="L1372" i="3"/>
  <c r="K1376" i="3"/>
  <c r="K1414" i="3"/>
  <c r="K1434" i="3"/>
  <c r="K1436" i="3"/>
  <c r="M1484" i="3"/>
  <c r="N1484" i="3" s="1"/>
  <c r="O1484" i="3" s="1"/>
  <c r="P1484" i="3" s="1"/>
  <c r="Q1484" i="3" s="1"/>
  <c r="R1484" i="3" s="1"/>
  <c r="S1484" i="3" s="1"/>
  <c r="M1488" i="3"/>
  <c r="N1488" i="3" s="1"/>
  <c r="O1488" i="3" s="1"/>
  <c r="P1488" i="3" s="1"/>
  <c r="Q1488" i="3" s="1"/>
  <c r="R1488" i="3" s="1"/>
  <c r="S1488" i="3" s="1"/>
  <c r="M1497" i="3"/>
  <c r="N1497" i="3" s="1"/>
  <c r="O1497" i="3" s="1"/>
  <c r="P1497" i="3" s="1"/>
  <c r="Q1497" i="3" s="1"/>
  <c r="R1497" i="3" s="1"/>
  <c r="S1497" i="3" s="1"/>
  <c r="M1507" i="3"/>
  <c r="N1507" i="3" s="1"/>
  <c r="O1507" i="3" s="1"/>
  <c r="P1507" i="3" s="1"/>
  <c r="Q1507" i="3" s="1"/>
  <c r="R1507" i="3" s="1"/>
  <c r="S1507" i="3" s="1"/>
  <c r="M1521" i="3"/>
  <c r="N1521" i="3" s="1"/>
  <c r="O1521" i="3" s="1"/>
  <c r="P1521" i="3" s="1"/>
  <c r="Q1521" i="3" s="1"/>
  <c r="R1521" i="3" s="1"/>
  <c r="S1521" i="3" s="1"/>
  <c r="M1541" i="3"/>
  <c r="N1541" i="3" s="1"/>
  <c r="O1541" i="3" s="1"/>
  <c r="P1541" i="3" s="1"/>
  <c r="Q1541" i="3" s="1"/>
  <c r="R1541" i="3" s="1"/>
  <c r="S1541" i="3" s="1"/>
  <c r="K1585" i="3"/>
  <c r="L1605" i="3"/>
  <c r="T1619" i="3"/>
  <c r="U1619" i="3" s="1"/>
  <c r="V1619" i="3" s="1"/>
  <c r="W1619" i="3" s="1"/>
  <c r="X1619" i="3" s="1"/>
  <c r="Y1619" i="3" s="1"/>
  <c r="Z1619" i="3" s="1"/>
  <c r="AA1619" i="3" s="1"/>
  <c r="AB1619" i="3" s="1"/>
  <c r="AC1619" i="3" s="1"/>
  <c r="L1624" i="3"/>
  <c r="T1624" i="3"/>
  <c r="U1624" i="3" s="1"/>
  <c r="V1624" i="3" s="1"/>
  <c r="W1624" i="3" s="1"/>
  <c r="X1624" i="3" s="1"/>
  <c r="Y1624" i="3" s="1"/>
  <c r="Z1624" i="3" s="1"/>
  <c r="AA1624" i="3" s="1"/>
  <c r="AB1624" i="3" s="1"/>
  <c r="AC1624" i="3" s="1"/>
  <c r="J1624" i="3"/>
  <c r="L1816" i="3"/>
  <c r="K1816" i="3"/>
  <c r="J1816" i="3"/>
  <c r="L1912" i="3"/>
  <c r="T1953" i="3"/>
  <c r="U1953" i="3" s="1"/>
  <c r="V1953" i="3" s="1"/>
  <c r="W1953" i="3" s="1"/>
  <c r="X1953" i="3" s="1"/>
  <c r="Y1953" i="3" s="1"/>
  <c r="Z1953" i="3" s="1"/>
  <c r="AA1953" i="3" s="1"/>
  <c r="AB1953" i="3" s="1"/>
  <c r="AC1953" i="3" s="1"/>
  <c r="K2019" i="3"/>
  <c r="T2019" i="3"/>
  <c r="U2019" i="3" s="1"/>
  <c r="V2019" i="3" s="1"/>
  <c r="W2019" i="3" s="1"/>
  <c r="X2019" i="3" s="1"/>
  <c r="Y2019" i="3" s="1"/>
  <c r="Z2019" i="3" s="1"/>
  <c r="AA2019" i="3" s="1"/>
  <c r="AB2019" i="3" s="1"/>
  <c r="AC2019" i="3" s="1"/>
  <c r="L2019" i="3"/>
  <c r="J2019" i="3"/>
  <c r="K2023" i="3"/>
  <c r="T2023" i="3"/>
  <c r="U2023" i="3" s="1"/>
  <c r="V2023" i="3" s="1"/>
  <c r="W2023" i="3" s="1"/>
  <c r="X2023" i="3" s="1"/>
  <c r="Y2023" i="3" s="1"/>
  <c r="Z2023" i="3" s="1"/>
  <c r="AA2023" i="3" s="1"/>
  <c r="AB2023" i="3" s="1"/>
  <c r="AC2023" i="3" s="1"/>
  <c r="L2046" i="3"/>
  <c r="K2046" i="3"/>
  <c r="K2061" i="3"/>
  <c r="T2061" i="3"/>
  <c r="U2061" i="3" s="1"/>
  <c r="V2061" i="3" s="1"/>
  <c r="W2061" i="3" s="1"/>
  <c r="X2061" i="3" s="1"/>
  <c r="Y2061" i="3" s="1"/>
  <c r="Z2061" i="3" s="1"/>
  <c r="AA2061" i="3" s="1"/>
  <c r="AB2061" i="3" s="1"/>
  <c r="AC2061" i="3" s="1"/>
  <c r="M2061" i="3"/>
  <c r="N2061" i="3" s="1"/>
  <c r="O2061" i="3" s="1"/>
  <c r="P2061" i="3" s="1"/>
  <c r="Q2061" i="3" s="1"/>
  <c r="R2061" i="3" s="1"/>
  <c r="S2061" i="3" s="1"/>
  <c r="J2061" i="3"/>
  <c r="K2087" i="3"/>
  <c r="L2087" i="3"/>
  <c r="M2112" i="3"/>
  <c r="N2112" i="3" s="1"/>
  <c r="O2112" i="3" s="1"/>
  <c r="P2112" i="3" s="1"/>
  <c r="Q2112" i="3" s="1"/>
  <c r="R2112" i="3" s="1"/>
  <c r="S2112" i="3" s="1"/>
  <c r="L2147" i="3"/>
  <c r="K2147" i="3"/>
  <c r="J2147" i="3"/>
  <c r="K2157" i="3"/>
  <c r="M2157" i="3"/>
  <c r="N2157" i="3" s="1"/>
  <c r="O2157" i="3" s="1"/>
  <c r="P2157" i="3" s="1"/>
  <c r="Q2157" i="3" s="1"/>
  <c r="R2157" i="3" s="1"/>
  <c r="S2157" i="3" s="1"/>
  <c r="L2157" i="3"/>
  <c r="M2165" i="3"/>
  <c r="N2165" i="3" s="1"/>
  <c r="O2165" i="3" s="1"/>
  <c r="P2165" i="3" s="1"/>
  <c r="Q2165" i="3" s="1"/>
  <c r="R2165" i="3" s="1"/>
  <c r="S2165" i="3" s="1"/>
  <c r="AD2165" i="3" s="1"/>
  <c r="T2165" i="3"/>
  <c r="U2165" i="3" s="1"/>
  <c r="V2165" i="3" s="1"/>
  <c r="W2165" i="3" s="1"/>
  <c r="X2165" i="3" s="1"/>
  <c r="Y2165" i="3" s="1"/>
  <c r="Z2165" i="3" s="1"/>
  <c r="AA2165" i="3" s="1"/>
  <c r="AB2165" i="3" s="1"/>
  <c r="AC2165" i="3" s="1"/>
  <c r="K2165" i="3"/>
  <c r="L2174" i="3"/>
  <c r="K2174" i="3"/>
  <c r="J2174" i="3"/>
  <c r="M2208" i="3"/>
  <c r="N2208" i="3" s="1"/>
  <c r="O2208" i="3" s="1"/>
  <c r="P2208" i="3" s="1"/>
  <c r="Q2208" i="3" s="1"/>
  <c r="R2208" i="3" s="1"/>
  <c r="S2208" i="3" s="1"/>
  <c r="T2227" i="3"/>
  <c r="U2227" i="3" s="1"/>
  <c r="V2227" i="3" s="1"/>
  <c r="W2227" i="3" s="1"/>
  <c r="X2227" i="3" s="1"/>
  <c r="Y2227" i="3" s="1"/>
  <c r="Z2227" i="3" s="1"/>
  <c r="AA2227" i="3" s="1"/>
  <c r="AB2227" i="3" s="1"/>
  <c r="AC2227" i="3" s="1"/>
  <c r="K2232" i="3"/>
  <c r="T2242" i="3"/>
  <c r="U2242" i="3" s="1"/>
  <c r="V2242" i="3" s="1"/>
  <c r="W2242" i="3" s="1"/>
  <c r="X2242" i="3" s="1"/>
  <c r="Y2242" i="3" s="1"/>
  <c r="Z2242" i="3" s="1"/>
  <c r="AA2242" i="3" s="1"/>
  <c r="AB2242" i="3" s="1"/>
  <c r="AC2242" i="3" s="1"/>
  <c r="L2242" i="3"/>
  <c r="L2254" i="3"/>
  <c r="T2258" i="3"/>
  <c r="U2258" i="3" s="1"/>
  <c r="V2258" i="3" s="1"/>
  <c r="W2258" i="3" s="1"/>
  <c r="X2258" i="3" s="1"/>
  <c r="Y2258" i="3" s="1"/>
  <c r="Z2258" i="3" s="1"/>
  <c r="AA2258" i="3" s="1"/>
  <c r="AB2258" i="3" s="1"/>
  <c r="AC2258" i="3" s="1"/>
  <c r="J2258" i="3"/>
  <c r="K2268" i="3"/>
  <c r="J2282" i="3"/>
  <c r="J2291" i="3"/>
  <c r="L2304" i="3"/>
  <c r="T2304" i="3"/>
  <c r="U2304" i="3" s="1"/>
  <c r="V2304" i="3" s="1"/>
  <c r="W2304" i="3" s="1"/>
  <c r="X2304" i="3" s="1"/>
  <c r="Y2304" i="3" s="1"/>
  <c r="Z2304" i="3" s="1"/>
  <c r="AA2304" i="3" s="1"/>
  <c r="AB2304" i="3" s="1"/>
  <c r="AC2304" i="3" s="1"/>
  <c r="M2304" i="3"/>
  <c r="N2304" i="3" s="1"/>
  <c r="O2304" i="3" s="1"/>
  <c r="P2304" i="3" s="1"/>
  <c r="Q2304" i="3" s="1"/>
  <c r="R2304" i="3" s="1"/>
  <c r="S2304" i="3" s="1"/>
  <c r="J2304" i="3"/>
  <c r="L2319" i="3"/>
  <c r="M2319" i="3"/>
  <c r="N2319" i="3" s="1"/>
  <c r="O2319" i="3" s="1"/>
  <c r="P2319" i="3" s="1"/>
  <c r="Q2319" i="3" s="1"/>
  <c r="R2319" i="3" s="1"/>
  <c r="S2319" i="3" s="1"/>
  <c r="L2323" i="3"/>
  <c r="J2323" i="3"/>
  <c r="T2489" i="3"/>
  <c r="U2489" i="3" s="1"/>
  <c r="V2489" i="3" s="1"/>
  <c r="W2489" i="3" s="1"/>
  <c r="X2489" i="3" s="1"/>
  <c r="Y2489" i="3" s="1"/>
  <c r="Z2489" i="3" s="1"/>
  <c r="AA2489" i="3" s="1"/>
  <c r="AB2489" i="3" s="1"/>
  <c r="AC2489" i="3" s="1"/>
  <c r="M2489" i="3"/>
  <c r="N2489" i="3" s="1"/>
  <c r="O2489" i="3" s="1"/>
  <c r="P2489" i="3" s="1"/>
  <c r="Q2489" i="3" s="1"/>
  <c r="R2489" i="3" s="1"/>
  <c r="S2489" i="3" s="1"/>
  <c r="L2669" i="3"/>
  <c r="J2669" i="3"/>
  <c r="J853" i="3"/>
  <c r="M905" i="3"/>
  <c r="N905" i="3" s="1"/>
  <c r="O905" i="3" s="1"/>
  <c r="P905" i="3" s="1"/>
  <c r="Q905" i="3" s="1"/>
  <c r="R905" i="3" s="1"/>
  <c r="S905" i="3" s="1"/>
  <c r="T907" i="3"/>
  <c r="U907" i="3" s="1"/>
  <c r="V907" i="3" s="1"/>
  <c r="W907" i="3" s="1"/>
  <c r="X907" i="3" s="1"/>
  <c r="Y907" i="3" s="1"/>
  <c r="Z907" i="3" s="1"/>
  <c r="AA907" i="3" s="1"/>
  <c r="AB907" i="3" s="1"/>
  <c r="AC907" i="3" s="1"/>
  <c r="AD907" i="3" s="1"/>
  <c r="L911" i="3"/>
  <c r="J934" i="3"/>
  <c r="J943" i="3"/>
  <c r="T979" i="3"/>
  <c r="U979" i="3" s="1"/>
  <c r="V979" i="3" s="1"/>
  <c r="W979" i="3" s="1"/>
  <c r="X979" i="3" s="1"/>
  <c r="Y979" i="3" s="1"/>
  <c r="Z979" i="3" s="1"/>
  <c r="AA979" i="3" s="1"/>
  <c r="AB979" i="3" s="1"/>
  <c r="AC979" i="3" s="1"/>
  <c r="J986" i="3"/>
  <c r="J992" i="3"/>
  <c r="K1002" i="3"/>
  <c r="J1006" i="3"/>
  <c r="M1008" i="3"/>
  <c r="N1008" i="3" s="1"/>
  <c r="O1008" i="3" s="1"/>
  <c r="P1008" i="3" s="1"/>
  <c r="Q1008" i="3" s="1"/>
  <c r="R1008" i="3" s="1"/>
  <c r="S1008" i="3" s="1"/>
  <c r="AD1038" i="3"/>
  <c r="M1061" i="3"/>
  <c r="N1061" i="3" s="1"/>
  <c r="O1061" i="3" s="1"/>
  <c r="P1061" i="3" s="1"/>
  <c r="Q1061" i="3" s="1"/>
  <c r="R1061" i="3" s="1"/>
  <c r="S1061" i="3" s="1"/>
  <c r="J1112" i="3"/>
  <c r="L1218" i="3"/>
  <c r="L1264" i="3"/>
  <c r="L1276" i="3"/>
  <c r="J1280" i="3"/>
  <c r="J1327" i="3"/>
  <c r="L1338" i="3"/>
  <c r="J1344" i="3"/>
  <c r="M1372" i="3"/>
  <c r="N1372" i="3" s="1"/>
  <c r="O1372" i="3" s="1"/>
  <c r="P1372" i="3" s="1"/>
  <c r="Q1372" i="3" s="1"/>
  <c r="R1372" i="3" s="1"/>
  <c r="S1372" i="3" s="1"/>
  <c r="L1376" i="3"/>
  <c r="J1391" i="3"/>
  <c r="J1400" i="3"/>
  <c r="J1404" i="3"/>
  <c r="L1414" i="3"/>
  <c r="L1434" i="3"/>
  <c r="L1436" i="3"/>
  <c r="J1440" i="3"/>
  <c r="T1488" i="3"/>
  <c r="U1488" i="3" s="1"/>
  <c r="V1488" i="3" s="1"/>
  <c r="W1488" i="3" s="1"/>
  <c r="X1488" i="3" s="1"/>
  <c r="Y1488" i="3" s="1"/>
  <c r="Z1488" i="3" s="1"/>
  <c r="AA1488" i="3" s="1"/>
  <c r="AB1488" i="3" s="1"/>
  <c r="AC1488" i="3" s="1"/>
  <c r="L1585" i="3"/>
  <c r="M1605" i="3"/>
  <c r="N1605" i="3" s="1"/>
  <c r="O1605" i="3" s="1"/>
  <c r="P1605" i="3" s="1"/>
  <c r="Q1605" i="3" s="1"/>
  <c r="R1605" i="3" s="1"/>
  <c r="S1605" i="3" s="1"/>
  <c r="AD1624" i="3"/>
  <c r="M1696" i="3"/>
  <c r="N1696" i="3" s="1"/>
  <c r="O1696" i="3" s="1"/>
  <c r="P1696" i="3" s="1"/>
  <c r="Q1696" i="3" s="1"/>
  <c r="R1696" i="3" s="1"/>
  <c r="S1696" i="3" s="1"/>
  <c r="T1696" i="3"/>
  <c r="U1696" i="3" s="1"/>
  <c r="V1696" i="3" s="1"/>
  <c r="W1696" i="3" s="1"/>
  <c r="X1696" i="3" s="1"/>
  <c r="Y1696" i="3" s="1"/>
  <c r="Z1696" i="3" s="1"/>
  <c r="AA1696" i="3" s="1"/>
  <c r="AB1696" i="3" s="1"/>
  <c r="AC1696" i="3" s="1"/>
  <c r="L1740" i="3"/>
  <c r="K1740" i="3"/>
  <c r="J1740" i="3"/>
  <c r="L1749" i="3"/>
  <c r="J1749" i="3"/>
  <c r="T1796" i="3"/>
  <c r="U1796" i="3" s="1"/>
  <c r="V1796" i="3" s="1"/>
  <c r="W1796" i="3" s="1"/>
  <c r="X1796" i="3" s="1"/>
  <c r="Y1796" i="3" s="1"/>
  <c r="Z1796" i="3" s="1"/>
  <c r="AA1796" i="3" s="1"/>
  <c r="AB1796" i="3" s="1"/>
  <c r="AC1796" i="3" s="1"/>
  <c r="M1796" i="3"/>
  <c r="N1796" i="3" s="1"/>
  <c r="O1796" i="3" s="1"/>
  <c r="P1796" i="3" s="1"/>
  <c r="Q1796" i="3" s="1"/>
  <c r="R1796" i="3" s="1"/>
  <c r="S1796" i="3" s="1"/>
  <c r="AD1796" i="3" s="1"/>
  <c r="K1796" i="3"/>
  <c r="J1796" i="3"/>
  <c r="L1820" i="3"/>
  <c r="K1820" i="3"/>
  <c r="J1820" i="3"/>
  <c r="T1852" i="3"/>
  <c r="U1852" i="3" s="1"/>
  <c r="V1852" i="3" s="1"/>
  <c r="W1852" i="3" s="1"/>
  <c r="X1852" i="3" s="1"/>
  <c r="Y1852" i="3" s="1"/>
  <c r="Z1852" i="3" s="1"/>
  <c r="AA1852" i="3" s="1"/>
  <c r="AB1852" i="3" s="1"/>
  <c r="AC1852" i="3" s="1"/>
  <c r="M1852" i="3"/>
  <c r="N1852" i="3" s="1"/>
  <c r="O1852" i="3" s="1"/>
  <c r="P1852" i="3" s="1"/>
  <c r="Q1852" i="3" s="1"/>
  <c r="R1852" i="3" s="1"/>
  <c r="S1852" i="3" s="1"/>
  <c r="L1857" i="3"/>
  <c r="M1857" i="3"/>
  <c r="N1857" i="3" s="1"/>
  <c r="O1857" i="3" s="1"/>
  <c r="P1857" i="3" s="1"/>
  <c r="Q1857" i="3" s="1"/>
  <c r="R1857" i="3" s="1"/>
  <c r="S1857" i="3" s="1"/>
  <c r="J1857" i="3"/>
  <c r="K1941" i="3"/>
  <c r="T1941" i="3"/>
  <c r="U1941" i="3" s="1"/>
  <c r="V1941" i="3" s="1"/>
  <c r="W1941" i="3" s="1"/>
  <c r="X1941" i="3" s="1"/>
  <c r="Y1941" i="3" s="1"/>
  <c r="Z1941" i="3" s="1"/>
  <c r="AA1941" i="3" s="1"/>
  <c r="AB1941" i="3" s="1"/>
  <c r="AC1941" i="3" s="1"/>
  <c r="L1941" i="3"/>
  <c r="J1941" i="3"/>
  <c r="K1993" i="3"/>
  <c r="L1993" i="3"/>
  <c r="J1993" i="3"/>
  <c r="L2117" i="3"/>
  <c r="M2117" i="3"/>
  <c r="N2117" i="3" s="1"/>
  <c r="O2117" i="3" s="1"/>
  <c r="P2117" i="3" s="1"/>
  <c r="Q2117" i="3" s="1"/>
  <c r="R2117" i="3" s="1"/>
  <c r="S2117" i="3" s="1"/>
  <c r="K2117" i="3"/>
  <c r="J2165" i="3"/>
  <c r="M2169" i="3"/>
  <c r="N2169" i="3" s="1"/>
  <c r="O2169" i="3" s="1"/>
  <c r="P2169" i="3" s="1"/>
  <c r="Q2169" i="3" s="1"/>
  <c r="R2169" i="3" s="1"/>
  <c r="S2169" i="3" s="1"/>
  <c r="T2169" i="3"/>
  <c r="U2169" i="3" s="1"/>
  <c r="V2169" i="3" s="1"/>
  <c r="W2169" i="3" s="1"/>
  <c r="X2169" i="3" s="1"/>
  <c r="Y2169" i="3" s="1"/>
  <c r="Z2169" i="3" s="1"/>
  <c r="AA2169" i="3" s="1"/>
  <c r="AB2169" i="3" s="1"/>
  <c r="AC2169" i="3" s="1"/>
  <c r="M2174" i="3"/>
  <c r="N2174" i="3" s="1"/>
  <c r="O2174" i="3" s="1"/>
  <c r="P2174" i="3" s="1"/>
  <c r="Q2174" i="3" s="1"/>
  <c r="R2174" i="3" s="1"/>
  <c r="S2174" i="3" s="1"/>
  <c r="L2179" i="3"/>
  <c r="T2179" i="3"/>
  <c r="U2179" i="3" s="1"/>
  <c r="V2179" i="3" s="1"/>
  <c r="W2179" i="3" s="1"/>
  <c r="X2179" i="3" s="1"/>
  <c r="Y2179" i="3" s="1"/>
  <c r="Z2179" i="3" s="1"/>
  <c r="AA2179" i="3" s="1"/>
  <c r="AB2179" i="3" s="1"/>
  <c r="AC2179" i="3" s="1"/>
  <c r="K2179" i="3"/>
  <c r="L2191" i="3"/>
  <c r="T2191" i="3"/>
  <c r="U2191" i="3" s="1"/>
  <c r="V2191" i="3" s="1"/>
  <c r="W2191" i="3" s="1"/>
  <c r="X2191" i="3" s="1"/>
  <c r="Y2191" i="3" s="1"/>
  <c r="Z2191" i="3" s="1"/>
  <c r="AA2191" i="3" s="1"/>
  <c r="AB2191" i="3" s="1"/>
  <c r="AC2191" i="3" s="1"/>
  <c r="K2191" i="3"/>
  <c r="K2204" i="3"/>
  <c r="T2204" i="3"/>
  <c r="U2204" i="3" s="1"/>
  <c r="V2204" i="3" s="1"/>
  <c r="W2204" i="3" s="1"/>
  <c r="X2204" i="3" s="1"/>
  <c r="Y2204" i="3" s="1"/>
  <c r="Z2204" i="3" s="1"/>
  <c r="AA2204" i="3" s="1"/>
  <c r="AB2204" i="3" s="1"/>
  <c r="AC2204" i="3" s="1"/>
  <c r="M2232" i="3"/>
  <c r="N2232" i="3" s="1"/>
  <c r="O2232" i="3" s="1"/>
  <c r="P2232" i="3" s="1"/>
  <c r="Q2232" i="3" s="1"/>
  <c r="R2232" i="3" s="1"/>
  <c r="S2232" i="3" s="1"/>
  <c r="T2254" i="3"/>
  <c r="U2254" i="3" s="1"/>
  <c r="V2254" i="3" s="1"/>
  <c r="W2254" i="3" s="1"/>
  <c r="X2254" i="3" s="1"/>
  <c r="Y2254" i="3" s="1"/>
  <c r="Z2254" i="3" s="1"/>
  <c r="AA2254" i="3" s="1"/>
  <c r="AB2254" i="3" s="1"/>
  <c r="AC2254" i="3" s="1"/>
  <c r="M2268" i="3"/>
  <c r="N2268" i="3" s="1"/>
  <c r="O2268" i="3" s="1"/>
  <c r="P2268" i="3" s="1"/>
  <c r="Q2268" i="3" s="1"/>
  <c r="R2268" i="3" s="1"/>
  <c r="S2268" i="3" s="1"/>
  <c r="L2282" i="3"/>
  <c r="L2300" i="3"/>
  <c r="K2300" i="3"/>
  <c r="J2300" i="3"/>
  <c r="T2300" i="3"/>
  <c r="U2300" i="3" s="1"/>
  <c r="V2300" i="3" s="1"/>
  <c r="W2300" i="3" s="1"/>
  <c r="X2300" i="3" s="1"/>
  <c r="Y2300" i="3" s="1"/>
  <c r="Z2300" i="3" s="1"/>
  <c r="AA2300" i="3" s="1"/>
  <c r="AB2300" i="3" s="1"/>
  <c r="AC2300" i="3" s="1"/>
  <c r="AD2300" i="3" s="1"/>
  <c r="K2304" i="3"/>
  <c r="L2316" i="3"/>
  <c r="K2316" i="3"/>
  <c r="J2316" i="3"/>
  <c r="T2316" i="3"/>
  <c r="U2316" i="3" s="1"/>
  <c r="V2316" i="3" s="1"/>
  <c r="W2316" i="3" s="1"/>
  <c r="X2316" i="3" s="1"/>
  <c r="Y2316" i="3" s="1"/>
  <c r="Z2316" i="3" s="1"/>
  <c r="AA2316" i="3" s="1"/>
  <c r="AB2316" i="3" s="1"/>
  <c r="AC2316" i="3" s="1"/>
  <c r="J2319" i="3"/>
  <c r="M2323" i="3"/>
  <c r="N2323" i="3" s="1"/>
  <c r="O2323" i="3" s="1"/>
  <c r="P2323" i="3" s="1"/>
  <c r="Q2323" i="3" s="1"/>
  <c r="R2323" i="3" s="1"/>
  <c r="S2323" i="3" s="1"/>
  <c r="T2437" i="3"/>
  <c r="U2437" i="3" s="1"/>
  <c r="V2437" i="3" s="1"/>
  <c r="W2437" i="3" s="1"/>
  <c r="X2437" i="3" s="1"/>
  <c r="Y2437" i="3" s="1"/>
  <c r="Z2437" i="3" s="1"/>
  <c r="AA2437" i="3" s="1"/>
  <c r="AB2437" i="3" s="1"/>
  <c r="AC2437" i="3" s="1"/>
  <c r="L2437" i="3"/>
  <c r="J2437" i="3"/>
  <c r="T2826" i="3"/>
  <c r="U2826" i="3" s="1"/>
  <c r="V2826" i="3" s="1"/>
  <c r="W2826" i="3" s="1"/>
  <c r="X2826" i="3" s="1"/>
  <c r="Y2826" i="3" s="1"/>
  <c r="Z2826" i="3" s="1"/>
  <c r="AA2826" i="3" s="1"/>
  <c r="AB2826" i="3" s="1"/>
  <c r="AC2826" i="3" s="1"/>
  <c r="M2826" i="3"/>
  <c r="N2826" i="3" s="1"/>
  <c r="O2826" i="3" s="1"/>
  <c r="P2826" i="3" s="1"/>
  <c r="Q2826" i="3" s="1"/>
  <c r="R2826" i="3" s="1"/>
  <c r="S2826" i="3" s="1"/>
  <c r="J2826" i="3"/>
  <c r="L2943" i="3"/>
  <c r="M2943" i="3"/>
  <c r="N2943" i="3" s="1"/>
  <c r="O2943" i="3" s="1"/>
  <c r="P2943" i="3" s="1"/>
  <c r="Q2943" i="3" s="1"/>
  <c r="R2943" i="3" s="1"/>
  <c r="S2943" i="3" s="1"/>
  <c r="J2943" i="3"/>
  <c r="T3000" i="3"/>
  <c r="U3000" i="3" s="1"/>
  <c r="V3000" i="3" s="1"/>
  <c r="W3000" i="3" s="1"/>
  <c r="X3000" i="3" s="1"/>
  <c r="Y3000" i="3" s="1"/>
  <c r="Z3000" i="3" s="1"/>
  <c r="AA3000" i="3" s="1"/>
  <c r="AB3000" i="3" s="1"/>
  <c r="AC3000" i="3" s="1"/>
  <c r="M3000" i="3"/>
  <c r="N3000" i="3" s="1"/>
  <c r="O3000" i="3" s="1"/>
  <c r="P3000" i="3" s="1"/>
  <c r="Q3000" i="3" s="1"/>
  <c r="R3000" i="3" s="1"/>
  <c r="S3000" i="3" s="1"/>
  <c r="T3088" i="3"/>
  <c r="U3088" i="3" s="1"/>
  <c r="V3088" i="3" s="1"/>
  <c r="W3088" i="3" s="1"/>
  <c r="X3088" i="3" s="1"/>
  <c r="Y3088" i="3" s="1"/>
  <c r="Z3088" i="3" s="1"/>
  <c r="AA3088" i="3" s="1"/>
  <c r="AB3088" i="3" s="1"/>
  <c r="AC3088" i="3" s="1"/>
  <c r="J3088" i="3"/>
  <c r="K3148" i="3"/>
  <c r="L3148" i="3"/>
  <c r="J3148" i="3"/>
  <c r="M1685" i="3"/>
  <c r="N1685" i="3" s="1"/>
  <c r="O1685" i="3" s="1"/>
  <c r="P1685" i="3" s="1"/>
  <c r="Q1685" i="3" s="1"/>
  <c r="R1685" i="3" s="1"/>
  <c r="S1685" i="3" s="1"/>
  <c r="T1685" i="3"/>
  <c r="U1685" i="3" s="1"/>
  <c r="V1685" i="3" s="1"/>
  <c r="W1685" i="3" s="1"/>
  <c r="X1685" i="3" s="1"/>
  <c r="Y1685" i="3" s="1"/>
  <c r="Z1685" i="3" s="1"/>
  <c r="AA1685" i="3" s="1"/>
  <c r="AB1685" i="3" s="1"/>
  <c r="AC1685" i="3" s="1"/>
  <c r="K1685" i="3"/>
  <c r="J1685" i="3"/>
  <c r="L1913" i="3"/>
  <c r="M1913" i="3"/>
  <c r="N1913" i="3" s="1"/>
  <c r="O1913" i="3" s="1"/>
  <c r="P1913" i="3" s="1"/>
  <c r="Q1913" i="3" s="1"/>
  <c r="R1913" i="3" s="1"/>
  <c r="S1913" i="3" s="1"/>
  <c r="J1913" i="3"/>
  <c r="J1954" i="3"/>
  <c r="K1954" i="3"/>
  <c r="T1976" i="3"/>
  <c r="U1976" i="3" s="1"/>
  <c r="V1976" i="3" s="1"/>
  <c r="W1976" i="3" s="1"/>
  <c r="X1976" i="3" s="1"/>
  <c r="Y1976" i="3" s="1"/>
  <c r="Z1976" i="3" s="1"/>
  <c r="AA1976" i="3" s="1"/>
  <c r="AB1976" i="3" s="1"/>
  <c r="AC1976" i="3" s="1"/>
  <c r="M1976" i="3"/>
  <c r="N1976" i="3" s="1"/>
  <c r="O1976" i="3" s="1"/>
  <c r="P1976" i="3" s="1"/>
  <c r="Q1976" i="3" s="1"/>
  <c r="R1976" i="3" s="1"/>
  <c r="S1976" i="3" s="1"/>
  <c r="K2079" i="3"/>
  <c r="T2079" i="3"/>
  <c r="U2079" i="3" s="1"/>
  <c r="V2079" i="3" s="1"/>
  <c r="W2079" i="3" s="1"/>
  <c r="X2079" i="3" s="1"/>
  <c r="Y2079" i="3" s="1"/>
  <c r="Z2079" i="3" s="1"/>
  <c r="AA2079" i="3" s="1"/>
  <c r="AB2079" i="3" s="1"/>
  <c r="AC2079" i="3" s="1"/>
  <c r="L2079" i="3"/>
  <c r="J2079" i="3"/>
  <c r="M2222" i="3"/>
  <c r="N2222" i="3" s="1"/>
  <c r="O2222" i="3" s="1"/>
  <c r="P2222" i="3" s="1"/>
  <c r="Q2222" i="3" s="1"/>
  <c r="R2222" i="3" s="1"/>
  <c r="S2222" i="3" s="1"/>
  <c r="T2222" i="3"/>
  <c r="U2222" i="3" s="1"/>
  <c r="V2222" i="3" s="1"/>
  <c r="W2222" i="3" s="1"/>
  <c r="X2222" i="3" s="1"/>
  <c r="Y2222" i="3" s="1"/>
  <c r="Z2222" i="3" s="1"/>
  <c r="AA2222" i="3" s="1"/>
  <c r="AB2222" i="3" s="1"/>
  <c r="AC2222" i="3" s="1"/>
  <c r="L2222" i="3"/>
  <c r="J2222" i="3"/>
  <c r="L2243" i="3"/>
  <c r="T2243" i="3"/>
  <c r="U2243" i="3" s="1"/>
  <c r="V2243" i="3" s="1"/>
  <c r="W2243" i="3" s="1"/>
  <c r="X2243" i="3" s="1"/>
  <c r="Y2243" i="3" s="1"/>
  <c r="Z2243" i="3" s="1"/>
  <c r="AA2243" i="3" s="1"/>
  <c r="AB2243" i="3" s="1"/>
  <c r="AC2243" i="3" s="1"/>
  <c r="M2243" i="3"/>
  <c r="N2243" i="3" s="1"/>
  <c r="O2243" i="3" s="1"/>
  <c r="P2243" i="3" s="1"/>
  <c r="Q2243" i="3" s="1"/>
  <c r="R2243" i="3" s="1"/>
  <c r="S2243" i="3" s="1"/>
  <c r="AD2243" i="3" s="1"/>
  <c r="L2716" i="3"/>
  <c r="J2716" i="3"/>
  <c r="T2754" i="3"/>
  <c r="U2754" i="3" s="1"/>
  <c r="V2754" i="3" s="1"/>
  <c r="W2754" i="3" s="1"/>
  <c r="X2754" i="3" s="1"/>
  <c r="Y2754" i="3" s="1"/>
  <c r="Z2754" i="3" s="1"/>
  <c r="AA2754" i="3" s="1"/>
  <c r="AB2754" i="3" s="1"/>
  <c r="AC2754" i="3" s="1"/>
  <c r="K2754" i="3"/>
  <c r="J2754" i="3"/>
  <c r="K2765" i="3"/>
  <c r="M2765" i="3"/>
  <c r="N2765" i="3" s="1"/>
  <c r="O2765" i="3" s="1"/>
  <c r="P2765" i="3" s="1"/>
  <c r="Q2765" i="3" s="1"/>
  <c r="R2765" i="3" s="1"/>
  <c r="S2765" i="3" s="1"/>
  <c r="J2765" i="3"/>
  <c r="K2781" i="3"/>
  <c r="L2781" i="3"/>
  <c r="J2781" i="3"/>
  <c r="M2781" i="3"/>
  <c r="N2781" i="3" s="1"/>
  <c r="O2781" i="3" s="1"/>
  <c r="P2781" i="3" s="1"/>
  <c r="Q2781" i="3" s="1"/>
  <c r="R2781" i="3" s="1"/>
  <c r="S2781" i="3" s="1"/>
  <c r="L2874" i="3"/>
  <c r="T2874" i="3"/>
  <c r="U2874" i="3" s="1"/>
  <c r="V2874" i="3" s="1"/>
  <c r="W2874" i="3" s="1"/>
  <c r="X2874" i="3" s="1"/>
  <c r="Y2874" i="3" s="1"/>
  <c r="Z2874" i="3" s="1"/>
  <c r="AA2874" i="3" s="1"/>
  <c r="AB2874" i="3" s="1"/>
  <c r="AC2874" i="3" s="1"/>
  <c r="K3180" i="3"/>
  <c r="M3180" i="3"/>
  <c r="N3180" i="3" s="1"/>
  <c r="O3180" i="3" s="1"/>
  <c r="P3180" i="3" s="1"/>
  <c r="Q3180" i="3" s="1"/>
  <c r="R3180" i="3" s="1"/>
  <c r="S3180" i="3" s="1"/>
  <c r="K3324" i="3"/>
  <c r="M3324" i="3"/>
  <c r="N3324" i="3" s="1"/>
  <c r="O3324" i="3" s="1"/>
  <c r="P3324" i="3" s="1"/>
  <c r="Q3324" i="3" s="1"/>
  <c r="R3324" i="3" s="1"/>
  <c r="S3324" i="3" s="1"/>
  <c r="T3682" i="3"/>
  <c r="U3682" i="3" s="1"/>
  <c r="V3682" i="3" s="1"/>
  <c r="W3682" i="3" s="1"/>
  <c r="X3682" i="3" s="1"/>
  <c r="Y3682" i="3" s="1"/>
  <c r="Z3682" i="3" s="1"/>
  <c r="AA3682" i="3" s="1"/>
  <c r="AB3682" i="3" s="1"/>
  <c r="AC3682" i="3" s="1"/>
  <c r="L3682" i="3"/>
  <c r="K3682" i="3"/>
  <c r="J3837" i="3"/>
  <c r="M3837" i="3"/>
  <c r="N3837" i="3" s="1"/>
  <c r="O3837" i="3" s="1"/>
  <c r="P3837" i="3" s="1"/>
  <c r="Q3837" i="3" s="1"/>
  <c r="R3837" i="3" s="1"/>
  <c r="S3837" i="3" s="1"/>
  <c r="M5448" i="3"/>
  <c r="N5448" i="3" s="1"/>
  <c r="O5448" i="3" s="1"/>
  <c r="P5448" i="3" s="1"/>
  <c r="Q5448" i="3" s="1"/>
  <c r="R5448" i="3" s="1"/>
  <c r="S5448" i="3" s="1"/>
  <c r="J5448" i="3"/>
  <c r="T5448" i="3"/>
  <c r="U5448" i="3" s="1"/>
  <c r="V5448" i="3" s="1"/>
  <c r="W5448" i="3" s="1"/>
  <c r="X5448" i="3" s="1"/>
  <c r="Y5448" i="3" s="1"/>
  <c r="Z5448" i="3" s="1"/>
  <c r="AA5448" i="3" s="1"/>
  <c r="AB5448" i="3" s="1"/>
  <c r="AC5448" i="3" s="1"/>
  <c r="L843" i="3"/>
  <c r="M853" i="3"/>
  <c r="N853" i="3" s="1"/>
  <c r="O853" i="3" s="1"/>
  <c r="P853" i="3" s="1"/>
  <c r="Q853" i="3" s="1"/>
  <c r="R853" i="3" s="1"/>
  <c r="S853" i="3" s="1"/>
  <c r="M891" i="3"/>
  <c r="N891" i="3" s="1"/>
  <c r="O891" i="3" s="1"/>
  <c r="P891" i="3" s="1"/>
  <c r="Q891" i="3" s="1"/>
  <c r="R891" i="3" s="1"/>
  <c r="S891" i="3" s="1"/>
  <c r="K914" i="3"/>
  <c r="L925" i="3"/>
  <c r="K931" i="3"/>
  <c r="T934" i="3"/>
  <c r="U934" i="3" s="1"/>
  <c r="V934" i="3" s="1"/>
  <c r="W934" i="3" s="1"/>
  <c r="X934" i="3" s="1"/>
  <c r="Y934" i="3" s="1"/>
  <c r="Z934" i="3" s="1"/>
  <c r="AA934" i="3" s="1"/>
  <c r="AB934" i="3" s="1"/>
  <c r="AC934" i="3" s="1"/>
  <c r="K937" i="3"/>
  <c r="L943" i="3"/>
  <c r="M986" i="3"/>
  <c r="N986" i="3" s="1"/>
  <c r="O986" i="3" s="1"/>
  <c r="P986" i="3" s="1"/>
  <c r="Q986" i="3" s="1"/>
  <c r="R986" i="3" s="1"/>
  <c r="S986" i="3" s="1"/>
  <c r="AD986" i="3" s="1"/>
  <c r="M1006" i="3"/>
  <c r="N1006" i="3" s="1"/>
  <c r="O1006" i="3" s="1"/>
  <c r="P1006" i="3" s="1"/>
  <c r="Q1006" i="3" s="1"/>
  <c r="R1006" i="3" s="1"/>
  <c r="S1006" i="3" s="1"/>
  <c r="AD1006" i="3" s="1"/>
  <c r="M1046" i="3"/>
  <c r="N1046" i="3" s="1"/>
  <c r="O1046" i="3" s="1"/>
  <c r="P1046" i="3" s="1"/>
  <c r="Q1046" i="3" s="1"/>
  <c r="R1046" i="3" s="1"/>
  <c r="S1046" i="3" s="1"/>
  <c r="AD1046" i="3" s="1"/>
  <c r="L1119" i="3"/>
  <c r="L1136" i="3"/>
  <c r="J1188" i="3"/>
  <c r="J1228" i="3"/>
  <c r="J1232" i="3"/>
  <c r="K1236" i="3"/>
  <c r="M1239" i="3"/>
  <c r="N1239" i="3" s="1"/>
  <c r="O1239" i="3" s="1"/>
  <c r="P1239" i="3" s="1"/>
  <c r="Q1239" i="3" s="1"/>
  <c r="R1239" i="3" s="1"/>
  <c r="S1239" i="3" s="1"/>
  <c r="J1250" i="3"/>
  <c r="J1254" i="3"/>
  <c r="J1269" i="3"/>
  <c r="K1272" i="3"/>
  <c r="J1288" i="3"/>
  <c r="J1316" i="3"/>
  <c r="J1324" i="3"/>
  <c r="L1394" i="3"/>
  <c r="J1450" i="3"/>
  <c r="J1456" i="3"/>
  <c r="K1475" i="3"/>
  <c r="J1492" i="3"/>
  <c r="T1495" i="3"/>
  <c r="U1495" i="3" s="1"/>
  <c r="V1495" i="3" s="1"/>
  <c r="W1495" i="3" s="1"/>
  <c r="X1495" i="3" s="1"/>
  <c r="Y1495" i="3" s="1"/>
  <c r="Z1495" i="3" s="1"/>
  <c r="AA1495" i="3" s="1"/>
  <c r="AB1495" i="3" s="1"/>
  <c r="AC1495" i="3" s="1"/>
  <c r="J1508" i="3"/>
  <c r="AD1531" i="3"/>
  <c r="L1553" i="3"/>
  <c r="J1556" i="3"/>
  <c r="J1573" i="3"/>
  <c r="L1597" i="3"/>
  <c r="J1600" i="3"/>
  <c r="K1603" i="3"/>
  <c r="T1605" i="3"/>
  <c r="U1605" i="3" s="1"/>
  <c r="V1605" i="3" s="1"/>
  <c r="W1605" i="3" s="1"/>
  <c r="X1605" i="3" s="1"/>
  <c r="Y1605" i="3" s="1"/>
  <c r="Z1605" i="3" s="1"/>
  <c r="AA1605" i="3" s="1"/>
  <c r="AB1605" i="3" s="1"/>
  <c r="AC1605" i="3" s="1"/>
  <c r="L1628" i="3"/>
  <c r="T1628" i="3"/>
  <c r="U1628" i="3" s="1"/>
  <c r="V1628" i="3" s="1"/>
  <c r="W1628" i="3" s="1"/>
  <c r="X1628" i="3" s="1"/>
  <c r="Y1628" i="3" s="1"/>
  <c r="Z1628" i="3" s="1"/>
  <c r="AA1628" i="3" s="1"/>
  <c r="AB1628" i="3" s="1"/>
  <c r="AC1628" i="3" s="1"/>
  <c r="K1628" i="3"/>
  <c r="J1628" i="3"/>
  <c r="L1636" i="3"/>
  <c r="K1636" i="3"/>
  <c r="J1636" i="3"/>
  <c r="L1685" i="3"/>
  <c r="M1711" i="3"/>
  <c r="N1711" i="3" s="1"/>
  <c r="O1711" i="3" s="1"/>
  <c r="P1711" i="3" s="1"/>
  <c r="Q1711" i="3" s="1"/>
  <c r="R1711" i="3" s="1"/>
  <c r="S1711" i="3" s="1"/>
  <c r="K1711" i="3"/>
  <c r="L1789" i="3"/>
  <c r="T1789" i="3"/>
  <c r="U1789" i="3" s="1"/>
  <c r="V1789" i="3" s="1"/>
  <c r="W1789" i="3" s="1"/>
  <c r="X1789" i="3" s="1"/>
  <c r="Y1789" i="3" s="1"/>
  <c r="Z1789" i="3" s="1"/>
  <c r="AA1789" i="3" s="1"/>
  <c r="AB1789" i="3" s="1"/>
  <c r="AC1789" i="3" s="1"/>
  <c r="J1789" i="3"/>
  <c r="T1848" i="3"/>
  <c r="U1848" i="3" s="1"/>
  <c r="V1848" i="3" s="1"/>
  <c r="W1848" i="3" s="1"/>
  <c r="X1848" i="3" s="1"/>
  <c r="Y1848" i="3" s="1"/>
  <c r="Z1848" i="3" s="1"/>
  <c r="AA1848" i="3" s="1"/>
  <c r="AB1848" i="3" s="1"/>
  <c r="AC1848" i="3" s="1"/>
  <c r="AD1848" i="3" s="1"/>
  <c r="L1853" i="3"/>
  <c r="M1853" i="3"/>
  <c r="N1853" i="3" s="1"/>
  <c r="O1853" i="3" s="1"/>
  <c r="P1853" i="3" s="1"/>
  <c r="Q1853" i="3" s="1"/>
  <c r="R1853" i="3" s="1"/>
  <c r="S1853" i="3" s="1"/>
  <c r="J1853" i="3"/>
  <c r="L1873" i="3"/>
  <c r="M1873" i="3"/>
  <c r="N1873" i="3" s="1"/>
  <c r="O1873" i="3" s="1"/>
  <c r="P1873" i="3" s="1"/>
  <c r="Q1873" i="3" s="1"/>
  <c r="R1873" i="3" s="1"/>
  <c r="S1873" i="3" s="1"/>
  <c r="J1873" i="3"/>
  <c r="L1909" i="3"/>
  <c r="T1909" i="3"/>
  <c r="U1909" i="3" s="1"/>
  <c r="V1909" i="3" s="1"/>
  <c r="W1909" i="3" s="1"/>
  <c r="X1909" i="3" s="1"/>
  <c r="Y1909" i="3" s="1"/>
  <c r="Z1909" i="3" s="1"/>
  <c r="AA1909" i="3" s="1"/>
  <c r="AB1909" i="3" s="1"/>
  <c r="AC1909" i="3" s="1"/>
  <c r="J1909" i="3"/>
  <c r="T2004" i="3"/>
  <c r="U2004" i="3" s="1"/>
  <c r="V2004" i="3" s="1"/>
  <c r="W2004" i="3" s="1"/>
  <c r="X2004" i="3" s="1"/>
  <c r="Y2004" i="3" s="1"/>
  <c r="Z2004" i="3" s="1"/>
  <c r="AA2004" i="3" s="1"/>
  <c r="AB2004" i="3" s="1"/>
  <c r="AC2004" i="3" s="1"/>
  <c r="K2004" i="3"/>
  <c r="J2004" i="3"/>
  <c r="T2020" i="3"/>
  <c r="U2020" i="3" s="1"/>
  <c r="V2020" i="3" s="1"/>
  <c r="W2020" i="3" s="1"/>
  <c r="X2020" i="3" s="1"/>
  <c r="Y2020" i="3" s="1"/>
  <c r="Z2020" i="3" s="1"/>
  <c r="AA2020" i="3" s="1"/>
  <c r="AB2020" i="3" s="1"/>
  <c r="AC2020" i="3" s="1"/>
  <c r="K2020" i="3"/>
  <c r="M2079" i="3"/>
  <c r="N2079" i="3" s="1"/>
  <c r="O2079" i="3" s="1"/>
  <c r="P2079" i="3" s="1"/>
  <c r="Q2079" i="3" s="1"/>
  <c r="R2079" i="3" s="1"/>
  <c r="S2079" i="3" s="1"/>
  <c r="K2123" i="3"/>
  <c r="M2123" i="3"/>
  <c r="N2123" i="3" s="1"/>
  <c r="O2123" i="3" s="1"/>
  <c r="P2123" i="3" s="1"/>
  <c r="Q2123" i="3" s="1"/>
  <c r="R2123" i="3" s="1"/>
  <c r="S2123" i="3" s="1"/>
  <c r="T2129" i="3"/>
  <c r="U2129" i="3" s="1"/>
  <c r="V2129" i="3" s="1"/>
  <c r="W2129" i="3" s="1"/>
  <c r="X2129" i="3" s="1"/>
  <c r="Y2129" i="3" s="1"/>
  <c r="Z2129" i="3" s="1"/>
  <c r="AA2129" i="3" s="1"/>
  <c r="AB2129" i="3" s="1"/>
  <c r="AC2129" i="3" s="1"/>
  <c r="M2129" i="3"/>
  <c r="N2129" i="3" s="1"/>
  <c r="O2129" i="3" s="1"/>
  <c r="P2129" i="3" s="1"/>
  <c r="Q2129" i="3" s="1"/>
  <c r="R2129" i="3" s="1"/>
  <c r="S2129" i="3" s="1"/>
  <c r="K2129" i="3"/>
  <c r="J2129" i="3"/>
  <c r="M2170" i="3"/>
  <c r="N2170" i="3" s="1"/>
  <c r="O2170" i="3" s="1"/>
  <c r="P2170" i="3" s="1"/>
  <c r="Q2170" i="3" s="1"/>
  <c r="R2170" i="3" s="1"/>
  <c r="S2170" i="3" s="1"/>
  <c r="K2170" i="3"/>
  <c r="K2196" i="3"/>
  <c r="M2196" i="3"/>
  <c r="N2196" i="3" s="1"/>
  <c r="O2196" i="3" s="1"/>
  <c r="P2196" i="3" s="1"/>
  <c r="Q2196" i="3" s="1"/>
  <c r="R2196" i="3" s="1"/>
  <c r="S2196" i="3" s="1"/>
  <c r="L2196" i="3"/>
  <c r="K2222" i="3"/>
  <c r="J2243" i="3"/>
  <c r="K2278" i="3"/>
  <c r="M2342" i="3"/>
  <c r="N2342" i="3" s="1"/>
  <c r="O2342" i="3" s="1"/>
  <c r="P2342" i="3" s="1"/>
  <c r="Q2342" i="3" s="1"/>
  <c r="R2342" i="3" s="1"/>
  <c r="S2342" i="3" s="1"/>
  <c r="AD2342" i="3" s="1"/>
  <c r="L2342" i="3"/>
  <c r="K2342" i="3"/>
  <c r="T2388" i="3"/>
  <c r="U2388" i="3" s="1"/>
  <c r="V2388" i="3" s="1"/>
  <c r="W2388" i="3" s="1"/>
  <c r="X2388" i="3" s="1"/>
  <c r="Y2388" i="3" s="1"/>
  <c r="Z2388" i="3" s="1"/>
  <c r="AA2388" i="3" s="1"/>
  <c r="AB2388" i="3" s="1"/>
  <c r="AC2388" i="3" s="1"/>
  <c r="M2388" i="3"/>
  <c r="N2388" i="3" s="1"/>
  <c r="O2388" i="3" s="1"/>
  <c r="P2388" i="3" s="1"/>
  <c r="Q2388" i="3" s="1"/>
  <c r="R2388" i="3" s="1"/>
  <c r="S2388" i="3" s="1"/>
  <c r="J2388" i="3"/>
  <c r="L2407" i="3"/>
  <c r="M2407" i="3"/>
  <c r="N2407" i="3" s="1"/>
  <c r="O2407" i="3" s="1"/>
  <c r="P2407" i="3" s="1"/>
  <c r="Q2407" i="3" s="1"/>
  <c r="R2407" i="3" s="1"/>
  <c r="S2407" i="3" s="1"/>
  <c r="T2413" i="3"/>
  <c r="U2413" i="3" s="1"/>
  <c r="V2413" i="3" s="1"/>
  <c r="W2413" i="3" s="1"/>
  <c r="X2413" i="3" s="1"/>
  <c r="Y2413" i="3" s="1"/>
  <c r="Z2413" i="3" s="1"/>
  <c r="AA2413" i="3" s="1"/>
  <c r="AB2413" i="3" s="1"/>
  <c r="AC2413" i="3" s="1"/>
  <c r="M2413" i="3"/>
  <c r="N2413" i="3" s="1"/>
  <c r="O2413" i="3" s="1"/>
  <c r="P2413" i="3" s="1"/>
  <c r="Q2413" i="3" s="1"/>
  <c r="R2413" i="3" s="1"/>
  <c r="S2413" i="3" s="1"/>
  <c r="T2577" i="3"/>
  <c r="U2577" i="3" s="1"/>
  <c r="V2577" i="3" s="1"/>
  <c r="W2577" i="3" s="1"/>
  <c r="X2577" i="3" s="1"/>
  <c r="Y2577" i="3" s="1"/>
  <c r="Z2577" i="3" s="1"/>
  <c r="AA2577" i="3" s="1"/>
  <c r="AB2577" i="3" s="1"/>
  <c r="AC2577" i="3" s="1"/>
  <c r="M2577" i="3"/>
  <c r="N2577" i="3" s="1"/>
  <c r="O2577" i="3" s="1"/>
  <c r="P2577" i="3" s="1"/>
  <c r="Q2577" i="3" s="1"/>
  <c r="R2577" i="3" s="1"/>
  <c r="S2577" i="3" s="1"/>
  <c r="L2577" i="3"/>
  <c r="T2605" i="3"/>
  <c r="U2605" i="3" s="1"/>
  <c r="V2605" i="3" s="1"/>
  <c r="W2605" i="3" s="1"/>
  <c r="X2605" i="3" s="1"/>
  <c r="Y2605" i="3" s="1"/>
  <c r="Z2605" i="3" s="1"/>
  <c r="AA2605" i="3" s="1"/>
  <c r="AB2605" i="3" s="1"/>
  <c r="AC2605" i="3" s="1"/>
  <c r="M2605" i="3"/>
  <c r="N2605" i="3" s="1"/>
  <c r="O2605" i="3" s="1"/>
  <c r="P2605" i="3" s="1"/>
  <c r="Q2605" i="3" s="1"/>
  <c r="R2605" i="3" s="1"/>
  <c r="S2605" i="3" s="1"/>
  <c r="L2605" i="3"/>
  <c r="L2689" i="3"/>
  <c r="M2689" i="3"/>
  <c r="N2689" i="3" s="1"/>
  <c r="O2689" i="3" s="1"/>
  <c r="P2689" i="3" s="1"/>
  <c r="Q2689" i="3" s="1"/>
  <c r="R2689" i="3" s="1"/>
  <c r="S2689" i="3" s="1"/>
  <c r="J2689" i="3"/>
  <c r="K2693" i="3"/>
  <c r="L2693" i="3"/>
  <c r="J2693" i="3"/>
  <c r="M2693" i="3"/>
  <c r="N2693" i="3" s="1"/>
  <c r="O2693" i="3" s="1"/>
  <c r="P2693" i="3" s="1"/>
  <c r="Q2693" i="3" s="1"/>
  <c r="R2693" i="3" s="1"/>
  <c r="S2693" i="3" s="1"/>
  <c r="T2738" i="3"/>
  <c r="U2738" i="3" s="1"/>
  <c r="V2738" i="3" s="1"/>
  <c r="W2738" i="3" s="1"/>
  <c r="X2738" i="3" s="1"/>
  <c r="Y2738" i="3" s="1"/>
  <c r="Z2738" i="3" s="1"/>
  <c r="AA2738" i="3" s="1"/>
  <c r="AB2738" i="3" s="1"/>
  <c r="AC2738" i="3" s="1"/>
  <c r="L2738" i="3"/>
  <c r="K2738" i="3"/>
  <c r="M2738" i="3"/>
  <c r="N2738" i="3" s="1"/>
  <c r="O2738" i="3" s="1"/>
  <c r="P2738" i="3" s="1"/>
  <c r="Q2738" i="3" s="1"/>
  <c r="R2738" i="3" s="1"/>
  <c r="S2738" i="3" s="1"/>
  <c r="AD2738" i="3" s="1"/>
  <c r="M2799" i="3"/>
  <c r="N2799" i="3" s="1"/>
  <c r="O2799" i="3" s="1"/>
  <c r="P2799" i="3" s="1"/>
  <c r="Q2799" i="3" s="1"/>
  <c r="R2799" i="3" s="1"/>
  <c r="S2799" i="3" s="1"/>
  <c r="K2799" i="3"/>
  <c r="L2844" i="3"/>
  <c r="T2844" i="3"/>
  <c r="U2844" i="3" s="1"/>
  <c r="V2844" i="3" s="1"/>
  <c r="W2844" i="3" s="1"/>
  <c r="X2844" i="3" s="1"/>
  <c r="Y2844" i="3" s="1"/>
  <c r="Z2844" i="3" s="1"/>
  <c r="AA2844" i="3" s="1"/>
  <c r="AB2844" i="3" s="1"/>
  <c r="AC2844" i="3" s="1"/>
  <c r="M2844" i="3"/>
  <c r="N2844" i="3" s="1"/>
  <c r="O2844" i="3" s="1"/>
  <c r="P2844" i="3" s="1"/>
  <c r="Q2844" i="3" s="1"/>
  <c r="R2844" i="3" s="1"/>
  <c r="S2844" i="3" s="1"/>
  <c r="K2869" i="3"/>
  <c r="M2869" i="3"/>
  <c r="N2869" i="3" s="1"/>
  <c r="O2869" i="3" s="1"/>
  <c r="P2869" i="3" s="1"/>
  <c r="Q2869" i="3" s="1"/>
  <c r="R2869" i="3" s="1"/>
  <c r="S2869" i="3" s="1"/>
  <c r="J2869" i="3"/>
  <c r="L3135" i="3"/>
  <c r="M3135" i="3"/>
  <c r="N3135" i="3" s="1"/>
  <c r="O3135" i="3" s="1"/>
  <c r="P3135" i="3" s="1"/>
  <c r="Q3135" i="3" s="1"/>
  <c r="R3135" i="3" s="1"/>
  <c r="S3135" i="3" s="1"/>
  <c r="J3135" i="3"/>
  <c r="L3139" i="3"/>
  <c r="M3139" i="3"/>
  <c r="N3139" i="3" s="1"/>
  <c r="O3139" i="3" s="1"/>
  <c r="P3139" i="3" s="1"/>
  <c r="Q3139" i="3" s="1"/>
  <c r="R3139" i="3" s="1"/>
  <c r="S3139" i="3" s="1"/>
  <c r="K3285" i="3"/>
  <c r="J3285" i="3"/>
  <c r="T853" i="3"/>
  <c r="U853" i="3" s="1"/>
  <c r="V853" i="3" s="1"/>
  <c r="W853" i="3" s="1"/>
  <c r="X853" i="3" s="1"/>
  <c r="Y853" i="3" s="1"/>
  <c r="Z853" i="3" s="1"/>
  <c r="AA853" i="3" s="1"/>
  <c r="AB853" i="3" s="1"/>
  <c r="AC853" i="3" s="1"/>
  <c r="J894" i="3"/>
  <c r="J906" i="3"/>
  <c r="M914" i="3"/>
  <c r="N914" i="3" s="1"/>
  <c r="O914" i="3" s="1"/>
  <c r="P914" i="3" s="1"/>
  <c r="Q914" i="3" s="1"/>
  <c r="R914" i="3" s="1"/>
  <c r="S914" i="3" s="1"/>
  <c r="M925" i="3"/>
  <c r="N925" i="3" s="1"/>
  <c r="O925" i="3" s="1"/>
  <c r="P925" i="3" s="1"/>
  <c r="Q925" i="3" s="1"/>
  <c r="R925" i="3" s="1"/>
  <c r="S925" i="3" s="1"/>
  <c r="AD943" i="3"/>
  <c r="M951" i="3"/>
  <c r="N951" i="3" s="1"/>
  <c r="O951" i="3" s="1"/>
  <c r="P951" i="3" s="1"/>
  <c r="Q951" i="3" s="1"/>
  <c r="R951" i="3" s="1"/>
  <c r="S951" i="3" s="1"/>
  <c r="J972" i="3"/>
  <c r="L980" i="3"/>
  <c r="J990" i="3"/>
  <c r="T1027" i="3"/>
  <c r="U1027" i="3" s="1"/>
  <c r="V1027" i="3" s="1"/>
  <c r="W1027" i="3" s="1"/>
  <c r="X1027" i="3" s="1"/>
  <c r="Y1027" i="3" s="1"/>
  <c r="Z1027" i="3" s="1"/>
  <c r="AA1027" i="3" s="1"/>
  <c r="AB1027" i="3" s="1"/>
  <c r="AC1027" i="3" s="1"/>
  <c r="M1030" i="3"/>
  <c r="N1030" i="3" s="1"/>
  <c r="O1030" i="3" s="1"/>
  <c r="P1030" i="3" s="1"/>
  <c r="Q1030" i="3" s="1"/>
  <c r="R1030" i="3" s="1"/>
  <c r="S1030" i="3" s="1"/>
  <c r="M1034" i="3"/>
  <c r="N1034" i="3" s="1"/>
  <c r="O1034" i="3" s="1"/>
  <c r="P1034" i="3" s="1"/>
  <c r="Q1034" i="3" s="1"/>
  <c r="R1034" i="3" s="1"/>
  <c r="S1034" i="3" s="1"/>
  <c r="M1062" i="3"/>
  <c r="N1062" i="3" s="1"/>
  <c r="O1062" i="3" s="1"/>
  <c r="P1062" i="3" s="1"/>
  <c r="Q1062" i="3" s="1"/>
  <c r="R1062" i="3" s="1"/>
  <c r="S1062" i="3" s="1"/>
  <c r="AD1062" i="3" s="1"/>
  <c r="M1064" i="3"/>
  <c r="N1064" i="3" s="1"/>
  <c r="O1064" i="3" s="1"/>
  <c r="P1064" i="3" s="1"/>
  <c r="Q1064" i="3" s="1"/>
  <c r="R1064" i="3" s="1"/>
  <c r="S1064" i="3" s="1"/>
  <c r="K1232" i="3"/>
  <c r="K1250" i="3"/>
  <c r="K1254" i="3"/>
  <c r="L1272" i="3"/>
  <c r="K1288" i="3"/>
  <c r="J1295" i="3"/>
  <c r="M1316" i="3"/>
  <c r="N1316" i="3" s="1"/>
  <c r="O1316" i="3" s="1"/>
  <c r="P1316" i="3" s="1"/>
  <c r="Q1316" i="3" s="1"/>
  <c r="R1316" i="3" s="1"/>
  <c r="S1316" i="3" s="1"/>
  <c r="K1324" i="3"/>
  <c r="J1336" i="3"/>
  <c r="L1388" i="3"/>
  <c r="M1394" i="3"/>
  <c r="N1394" i="3" s="1"/>
  <c r="O1394" i="3" s="1"/>
  <c r="P1394" i="3" s="1"/>
  <c r="Q1394" i="3" s="1"/>
  <c r="R1394" i="3" s="1"/>
  <c r="S1394" i="3" s="1"/>
  <c r="M1404" i="3"/>
  <c r="N1404" i="3" s="1"/>
  <c r="O1404" i="3" s="1"/>
  <c r="P1404" i="3" s="1"/>
  <c r="Q1404" i="3" s="1"/>
  <c r="R1404" i="3" s="1"/>
  <c r="S1404" i="3" s="1"/>
  <c r="AD1404" i="3" s="1"/>
  <c r="T1408" i="3"/>
  <c r="U1408" i="3" s="1"/>
  <c r="V1408" i="3" s="1"/>
  <c r="W1408" i="3" s="1"/>
  <c r="X1408" i="3" s="1"/>
  <c r="Y1408" i="3" s="1"/>
  <c r="Z1408" i="3" s="1"/>
  <c r="AA1408" i="3" s="1"/>
  <c r="AB1408" i="3" s="1"/>
  <c r="AC1408" i="3" s="1"/>
  <c r="J1412" i="3"/>
  <c r="K1418" i="3"/>
  <c r="M1422" i="3"/>
  <c r="N1422" i="3" s="1"/>
  <c r="O1422" i="3" s="1"/>
  <c r="P1422" i="3" s="1"/>
  <c r="Q1422" i="3" s="1"/>
  <c r="R1422" i="3" s="1"/>
  <c r="S1422" i="3" s="1"/>
  <c r="L1430" i="3"/>
  <c r="K1450" i="3"/>
  <c r="M1456" i="3"/>
  <c r="N1456" i="3" s="1"/>
  <c r="O1456" i="3" s="1"/>
  <c r="P1456" i="3" s="1"/>
  <c r="Q1456" i="3" s="1"/>
  <c r="R1456" i="3" s="1"/>
  <c r="S1456" i="3" s="1"/>
  <c r="J1469" i="3"/>
  <c r="L1475" i="3"/>
  <c r="J1489" i="3"/>
  <c r="M1492" i="3"/>
  <c r="N1492" i="3" s="1"/>
  <c r="O1492" i="3" s="1"/>
  <c r="P1492" i="3" s="1"/>
  <c r="Q1492" i="3" s="1"/>
  <c r="R1492" i="3" s="1"/>
  <c r="S1492" i="3" s="1"/>
  <c r="J1505" i="3"/>
  <c r="T1508" i="3"/>
  <c r="U1508" i="3" s="1"/>
  <c r="V1508" i="3" s="1"/>
  <c r="W1508" i="3" s="1"/>
  <c r="X1508" i="3" s="1"/>
  <c r="Y1508" i="3" s="1"/>
  <c r="Z1508" i="3" s="1"/>
  <c r="AA1508" i="3" s="1"/>
  <c r="AB1508" i="3" s="1"/>
  <c r="AC1508" i="3" s="1"/>
  <c r="T1511" i="3"/>
  <c r="U1511" i="3" s="1"/>
  <c r="V1511" i="3" s="1"/>
  <c r="W1511" i="3" s="1"/>
  <c r="X1511" i="3" s="1"/>
  <c r="Y1511" i="3" s="1"/>
  <c r="Z1511" i="3" s="1"/>
  <c r="AA1511" i="3" s="1"/>
  <c r="AB1511" i="3" s="1"/>
  <c r="AC1511" i="3" s="1"/>
  <c r="AD1511" i="3" s="1"/>
  <c r="J1527" i="3"/>
  <c r="J1531" i="3"/>
  <c r="J1547" i="3"/>
  <c r="M1556" i="3"/>
  <c r="N1556" i="3" s="1"/>
  <c r="O1556" i="3" s="1"/>
  <c r="P1556" i="3" s="1"/>
  <c r="Q1556" i="3" s="1"/>
  <c r="R1556" i="3" s="1"/>
  <c r="S1556" i="3" s="1"/>
  <c r="M1560" i="3"/>
  <c r="N1560" i="3" s="1"/>
  <c r="O1560" i="3" s="1"/>
  <c r="P1560" i="3" s="1"/>
  <c r="Q1560" i="3" s="1"/>
  <c r="R1560" i="3" s="1"/>
  <c r="S1560" i="3" s="1"/>
  <c r="J1564" i="3"/>
  <c r="J1568" i="3"/>
  <c r="M1580" i="3"/>
  <c r="N1580" i="3" s="1"/>
  <c r="O1580" i="3" s="1"/>
  <c r="P1580" i="3" s="1"/>
  <c r="Q1580" i="3" s="1"/>
  <c r="R1580" i="3" s="1"/>
  <c r="S1580" i="3" s="1"/>
  <c r="M1600" i="3"/>
  <c r="N1600" i="3" s="1"/>
  <c r="O1600" i="3" s="1"/>
  <c r="P1600" i="3" s="1"/>
  <c r="Q1600" i="3" s="1"/>
  <c r="R1600" i="3" s="1"/>
  <c r="S1600" i="3" s="1"/>
  <c r="T1603" i="3"/>
  <c r="U1603" i="3" s="1"/>
  <c r="V1603" i="3" s="1"/>
  <c r="W1603" i="3" s="1"/>
  <c r="X1603" i="3" s="1"/>
  <c r="Y1603" i="3" s="1"/>
  <c r="Z1603" i="3" s="1"/>
  <c r="AA1603" i="3" s="1"/>
  <c r="AB1603" i="3" s="1"/>
  <c r="AC1603" i="3" s="1"/>
  <c r="AD1603" i="3" s="1"/>
  <c r="J1621" i="3"/>
  <c r="K1621" i="3"/>
  <c r="M1628" i="3"/>
  <c r="N1628" i="3" s="1"/>
  <c r="O1628" i="3" s="1"/>
  <c r="P1628" i="3" s="1"/>
  <c r="Q1628" i="3" s="1"/>
  <c r="R1628" i="3" s="1"/>
  <c r="S1628" i="3" s="1"/>
  <c r="T1636" i="3"/>
  <c r="U1636" i="3" s="1"/>
  <c r="V1636" i="3" s="1"/>
  <c r="W1636" i="3" s="1"/>
  <c r="X1636" i="3" s="1"/>
  <c r="Y1636" i="3" s="1"/>
  <c r="Z1636" i="3" s="1"/>
  <c r="AA1636" i="3" s="1"/>
  <c r="AB1636" i="3" s="1"/>
  <c r="AC1636" i="3" s="1"/>
  <c r="L1644" i="3"/>
  <c r="K1644" i="3"/>
  <c r="M1667" i="3"/>
  <c r="N1667" i="3" s="1"/>
  <c r="O1667" i="3" s="1"/>
  <c r="P1667" i="3" s="1"/>
  <c r="Q1667" i="3" s="1"/>
  <c r="R1667" i="3" s="1"/>
  <c r="S1667" i="3" s="1"/>
  <c r="AD1667" i="3" s="1"/>
  <c r="T1667" i="3"/>
  <c r="U1667" i="3" s="1"/>
  <c r="V1667" i="3" s="1"/>
  <c r="W1667" i="3" s="1"/>
  <c r="X1667" i="3" s="1"/>
  <c r="Y1667" i="3" s="1"/>
  <c r="Z1667" i="3" s="1"/>
  <c r="AA1667" i="3" s="1"/>
  <c r="AB1667" i="3" s="1"/>
  <c r="AC1667" i="3" s="1"/>
  <c r="K1667" i="3"/>
  <c r="J1667" i="3"/>
  <c r="K1719" i="3"/>
  <c r="J1719" i="3"/>
  <c r="K1731" i="3"/>
  <c r="J1731" i="3"/>
  <c r="M1836" i="3"/>
  <c r="N1836" i="3" s="1"/>
  <c r="O1836" i="3" s="1"/>
  <c r="P1836" i="3" s="1"/>
  <c r="Q1836" i="3" s="1"/>
  <c r="R1836" i="3" s="1"/>
  <c r="S1836" i="3" s="1"/>
  <c r="AD1836" i="3" s="1"/>
  <c r="T1836" i="3"/>
  <c r="U1836" i="3" s="1"/>
  <c r="V1836" i="3" s="1"/>
  <c r="W1836" i="3" s="1"/>
  <c r="X1836" i="3" s="1"/>
  <c r="Y1836" i="3" s="1"/>
  <c r="Z1836" i="3" s="1"/>
  <c r="AA1836" i="3" s="1"/>
  <c r="AB1836" i="3" s="1"/>
  <c r="AC1836" i="3" s="1"/>
  <c r="K1836" i="3"/>
  <c r="T1853" i="3"/>
  <c r="U1853" i="3" s="1"/>
  <c r="V1853" i="3" s="1"/>
  <c r="W1853" i="3" s="1"/>
  <c r="X1853" i="3" s="1"/>
  <c r="Y1853" i="3" s="1"/>
  <c r="Z1853" i="3" s="1"/>
  <c r="AA1853" i="3" s="1"/>
  <c r="AB1853" i="3" s="1"/>
  <c r="AC1853" i="3" s="1"/>
  <c r="L1869" i="3"/>
  <c r="J1869" i="3"/>
  <c r="T1904" i="3"/>
  <c r="U1904" i="3" s="1"/>
  <c r="V1904" i="3" s="1"/>
  <c r="W1904" i="3" s="1"/>
  <c r="X1904" i="3" s="1"/>
  <c r="Y1904" i="3" s="1"/>
  <c r="Z1904" i="3" s="1"/>
  <c r="AA1904" i="3" s="1"/>
  <c r="AB1904" i="3" s="1"/>
  <c r="AC1904" i="3" s="1"/>
  <c r="M1904" i="3"/>
  <c r="N1904" i="3" s="1"/>
  <c r="O1904" i="3" s="1"/>
  <c r="P1904" i="3" s="1"/>
  <c r="Q1904" i="3" s="1"/>
  <c r="R1904" i="3" s="1"/>
  <c r="S1904" i="3" s="1"/>
  <c r="K1955" i="3"/>
  <c r="M1955" i="3"/>
  <c r="N1955" i="3" s="1"/>
  <c r="O1955" i="3" s="1"/>
  <c r="P1955" i="3" s="1"/>
  <c r="Q1955" i="3" s="1"/>
  <c r="R1955" i="3" s="1"/>
  <c r="S1955" i="3" s="1"/>
  <c r="L1955" i="3"/>
  <c r="K1959" i="3"/>
  <c r="M1959" i="3"/>
  <c r="N1959" i="3" s="1"/>
  <c r="O1959" i="3" s="1"/>
  <c r="P1959" i="3" s="1"/>
  <c r="Q1959" i="3" s="1"/>
  <c r="R1959" i="3" s="1"/>
  <c r="S1959" i="3" s="1"/>
  <c r="T2000" i="3"/>
  <c r="U2000" i="3" s="1"/>
  <c r="V2000" i="3" s="1"/>
  <c r="W2000" i="3" s="1"/>
  <c r="X2000" i="3" s="1"/>
  <c r="Y2000" i="3" s="1"/>
  <c r="Z2000" i="3" s="1"/>
  <c r="AA2000" i="3" s="1"/>
  <c r="AB2000" i="3" s="1"/>
  <c r="AC2000" i="3" s="1"/>
  <c r="M2000" i="3"/>
  <c r="N2000" i="3" s="1"/>
  <c r="O2000" i="3" s="1"/>
  <c r="P2000" i="3" s="1"/>
  <c r="Q2000" i="3" s="1"/>
  <c r="R2000" i="3" s="1"/>
  <c r="S2000" i="3" s="1"/>
  <c r="J2000" i="3"/>
  <c r="T2048" i="3"/>
  <c r="U2048" i="3" s="1"/>
  <c r="V2048" i="3" s="1"/>
  <c r="W2048" i="3" s="1"/>
  <c r="X2048" i="3" s="1"/>
  <c r="Y2048" i="3" s="1"/>
  <c r="Z2048" i="3" s="1"/>
  <c r="AA2048" i="3" s="1"/>
  <c r="AB2048" i="3" s="1"/>
  <c r="AC2048" i="3" s="1"/>
  <c r="M2048" i="3"/>
  <c r="N2048" i="3" s="1"/>
  <c r="O2048" i="3" s="1"/>
  <c r="P2048" i="3" s="1"/>
  <c r="Q2048" i="3" s="1"/>
  <c r="R2048" i="3" s="1"/>
  <c r="S2048" i="3" s="1"/>
  <c r="K2048" i="3"/>
  <c r="T2144" i="3"/>
  <c r="U2144" i="3" s="1"/>
  <c r="V2144" i="3" s="1"/>
  <c r="W2144" i="3" s="1"/>
  <c r="X2144" i="3" s="1"/>
  <c r="Y2144" i="3" s="1"/>
  <c r="Z2144" i="3" s="1"/>
  <c r="AA2144" i="3" s="1"/>
  <c r="AB2144" i="3" s="1"/>
  <c r="AC2144" i="3" s="1"/>
  <c r="M2144" i="3"/>
  <c r="N2144" i="3" s="1"/>
  <c r="O2144" i="3" s="1"/>
  <c r="P2144" i="3" s="1"/>
  <c r="Q2144" i="3" s="1"/>
  <c r="R2144" i="3" s="1"/>
  <c r="S2144" i="3" s="1"/>
  <c r="K2144" i="3"/>
  <c r="K2149" i="3"/>
  <c r="J2149" i="3"/>
  <c r="AD2184" i="3"/>
  <c r="L2334" i="3"/>
  <c r="T2334" i="3"/>
  <c r="U2334" i="3" s="1"/>
  <c r="V2334" i="3" s="1"/>
  <c r="W2334" i="3" s="1"/>
  <c r="X2334" i="3" s="1"/>
  <c r="Y2334" i="3" s="1"/>
  <c r="Z2334" i="3" s="1"/>
  <c r="AA2334" i="3" s="1"/>
  <c r="AB2334" i="3" s="1"/>
  <c r="AC2334" i="3" s="1"/>
  <c r="M2334" i="3"/>
  <c r="N2334" i="3" s="1"/>
  <c r="O2334" i="3" s="1"/>
  <c r="P2334" i="3" s="1"/>
  <c r="Q2334" i="3" s="1"/>
  <c r="R2334" i="3" s="1"/>
  <c r="S2334" i="3" s="1"/>
  <c r="AD2334" i="3" s="1"/>
  <c r="J2334" i="3"/>
  <c r="T2996" i="3"/>
  <c r="U2996" i="3" s="1"/>
  <c r="V2996" i="3" s="1"/>
  <c r="W2996" i="3" s="1"/>
  <c r="X2996" i="3" s="1"/>
  <c r="Y2996" i="3" s="1"/>
  <c r="Z2996" i="3" s="1"/>
  <c r="AA2996" i="3" s="1"/>
  <c r="AB2996" i="3" s="1"/>
  <c r="AC2996" i="3" s="1"/>
  <c r="L2996" i="3"/>
  <c r="J2996" i="3"/>
  <c r="L3046" i="3"/>
  <c r="M3046" i="3"/>
  <c r="N3046" i="3" s="1"/>
  <c r="O3046" i="3" s="1"/>
  <c r="P3046" i="3" s="1"/>
  <c r="Q3046" i="3" s="1"/>
  <c r="R3046" i="3" s="1"/>
  <c r="S3046" i="3" s="1"/>
  <c r="T3074" i="3"/>
  <c r="U3074" i="3" s="1"/>
  <c r="V3074" i="3" s="1"/>
  <c r="W3074" i="3" s="1"/>
  <c r="X3074" i="3" s="1"/>
  <c r="Y3074" i="3" s="1"/>
  <c r="Z3074" i="3" s="1"/>
  <c r="AA3074" i="3" s="1"/>
  <c r="AB3074" i="3" s="1"/>
  <c r="AC3074" i="3" s="1"/>
  <c r="K3074" i="3"/>
  <c r="J3074" i="3"/>
  <c r="K1746" i="3"/>
  <c r="M1746" i="3"/>
  <c r="N1746" i="3" s="1"/>
  <c r="O1746" i="3" s="1"/>
  <c r="P1746" i="3" s="1"/>
  <c r="Q1746" i="3" s="1"/>
  <c r="R1746" i="3" s="1"/>
  <c r="S1746" i="3" s="1"/>
  <c r="L1845" i="3"/>
  <c r="M1845" i="3"/>
  <c r="N1845" i="3" s="1"/>
  <c r="O1845" i="3" s="1"/>
  <c r="P1845" i="3" s="1"/>
  <c r="Q1845" i="3" s="1"/>
  <c r="R1845" i="3" s="1"/>
  <c r="S1845" i="3" s="1"/>
  <c r="L1849" i="3"/>
  <c r="M1849" i="3"/>
  <c r="N1849" i="3" s="1"/>
  <c r="O1849" i="3" s="1"/>
  <c r="P1849" i="3" s="1"/>
  <c r="Q1849" i="3" s="1"/>
  <c r="R1849" i="3" s="1"/>
  <c r="S1849" i="3" s="1"/>
  <c r="K1995" i="3"/>
  <c r="J1995" i="3"/>
  <c r="T2016" i="3"/>
  <c r="U2016" i="3" s="1"/>
  <c r="V2016" i="3" s="1"/>
  <c r="W2016" i="3" s="1"/>
  <c r="X2016" i="3" s="1"/>
  <c r="Y2016" i="3" s="1"/>
  <c r="Z2016" i="3" s="1"/>
  <c r="AA2016" i="3" s="1"/>
  <c r="AB2016" i="3" s="1"/>
  <c r="AC2016" i="3" s="1"/>
  <c r="J2016" i="3"/>
  <c r="AD2020" i="3"/>
  <c r="L2058" i="3"/>
  <c r="J2058" i="3"/>
  <c r="T2084" i="3"/>
  <c r="U2084" i="3" s="1"/>
  <c r="V2084" i="3" s="1"/>
  <c r="W2084" i="3" s="1"/>
  <c r="X2084" i="3" s="1"/>
  <c r="Y2084" i="3" s="1"/>
  <c r="Z2084" i="3" s="1"/>
  <c r="AA2084" i="3" s="1"/>
  <c r="AB2084" i="3" s="1"/>
  <c r="AC2084" i="3" s="1"/>
  <c r="K2084" i="3"/>
  <c r="T2100" i="3"/>
  <c r="U2100" i="3" s="1"/>
  <c r="V2100" i="3" s="1"/>
  <c r="W2100" i="3" s="1"/>
  <c r="X2100" i="3" s="1"/>
  <c r="Y2100" i="3" s="1"/>
  <c r="Z2100" i="3" s="1"/>
  <c r="AA2100" i="3" s="1"/>
  <c r="AB2100" i="3" s="1"/>
  <c r="AC2100" i="3" s="1"/>
  <c r="K2100" i="3"/>
  <c r="J2100" i="3"/>
  <c r="K2105" i="3"/>
  <c r="L2105" i="3"/>
  <c r="J2105" i="3"/>
  <c r="K2119" i="3"/>
  <c r="L2119" i="3"/>
  <c r="L2171" i="3"/>
  <c r="J2171" i="3"/>
  <c r="K2180" i="3"/>
  <c r="T2180" i="3"/>
  <c r="U2180" i="3" s="1"/>
  <c r="V2180" i="3" s="1"/>
  <c r="W2180" i="3" s="1"/>
  <c r="X2180" i="3" s="1"/>
  <c r="Y2180" i="3" s="1"/>
  <c r="Z2180" i="3" s="1"/>
  <c r="AA2180" i="3" s="1"/>
  <c r="AB2180" i="3" s="1"/>
  <c r="AC2180" i="3" s="1"/>
  <c r="M2180" i="3"/>
  <c r="N2180" i="3" s="1"/>
  <c r="O2180" i="3" s="1"/>
  <c r="P2180" i="3" s="1"/>
  <c r="Q2180" i="3" s="1"/>
  <c r="R2180" i="3" s="1"/>
  <c r="S2180" i="3" s="1"/>
  <c r="L2263" i="3"/>
  <c r="M2263" i="3"/>
  <c r="N2263" i="3" s="1"/>
  <c r="O2263" i="3" s="1"/>
  <c r="P2263" i="3" s="1"/>
  <c r="Q2263" i="3" s="1"/>
  <c r="R2263" i="3" s="1"/>
  <c r="S2263" i="3" s="1"/>
  <c r="J2270" i="3"/>
  <c r="L2270" i="3"/>
  <c r="K2270" i="3"/>
  <c r="L2279" i="3"/>
  <c r="J2279" i="3"/>
  <c r="T2310" i="3"/>
  <c r="U2310" i="3" s="1"/>
  <c r="V2310" i="3" s="1"/>
  <c r="W2310" i="3" s="1"/>
  <c r="X2310" i="3" s="1"/>
  <c r="Y2310" i="3" s="1"/>
  <c r="Z2310" i="3" s="1"/>
  <c r="AA2310" i="3" s="1"/>
  <c r="AB2310" i="3" s="1"/>
  <c r="AC2310" i="3" s="1"/>
  <c r="L2310" i="3"/>
  <c r="T2517" i="3"/>
  <c r="U2517" i="3" s="1"/>
  <c r="V2517" i="3" s="1"/>
  <c r="W2517" i="3" s="1"/>
  <c r="X2517" i="3" s="1"/>
  <c r="Y2517" i="3" s="1"/>
  <c r="Z2517" i="3" s="1"/>
  <c r="AA2517" i="3" s="1"/>
  <c r="AB2517" i="3" s="1"/>
  <c r="AC2517" i="3" s="1"/>
  <c r="L2517" i="3"/>
  <c r="J2517" i="3"/>
  <c r="M2517" i="3"/>
  <c r="N2517" i="3" s="1"/>
  <c r="O2517" i="3" s="1"/>
  <c r="P2517" i="3" s="1"/>
  <c r="Q2517" i="3" s="1"/>
  <c r="R2517" i="3" s="1"/>
  <c r="S2517" i="3" s="1"/>
  <c r="T2884" i="3"/>
  <c r="U2884" i="3" s="1"/>
  <c r="V2884" i="3" s="1"/>
  <c r="W2884" i="3" s="1"/>
  <c r="X2884" i="3" s="1"/>
  <c r="Y2884" i="3" s="1"/>
  <c r="Z2884" i="3" s="1"/>
  <c r="AA2884" i="3" s="1"/>
  <c r="AB2884" i="3" s="1"/>
  <c r="AC2884" i="3" s="1"/>
  <c r="M2884" i="3"/>
  <c r="N2884" i="3" s="1"/>
  <c r="O2884" i="3" s="1"/>
  <c r="P2884" i="3" s="1"/>
  <c r="Q2884" i="3" s="1"/>
  <c r="R2884" i="3" s="1"/>
  <c r="S2884" i="3" s="1"/>
  <c r="L2898" i="3"/>
  <c r="T2898" i="3"/>
  <c r="U2898" i="3" s="1"/>
  <c r="V2898" i="3" s="1"/>
  <c r="W2898" i="3" s="1"/>
  <c r="X2898" i="3" s="1"/>
  <c r="Y2898" i="3" s="1"/>
  <c r="Z2898" i="3" s="1"/>
  <c r="AA2898" i="3" s="1"/>
  <c r="AB2898" i="3" s="1"/>
  <c r="AC2898" i="3" s="1"/>
  <c r="K2898" i="3"/>
  <c r="J2898" i="3"/>
  <c r="L2930" i="3"/>
  <c r="M2930" i="3"/>
  <c r="N2930" i="3" s="1"/>
  <c r="O2930" i="3" s="1"/>
  <c r="P2930" i="3" s="1"/>
  <c r="Q2930" i="3" s="1"/>
  <c r="R2930" i="3" s="1"/>
  <c r="S2930" i="3" s="1"/>
  <c r="J2930" i="3"/>
  <c r="T2930" i="3"/>
  <c r="U2930" i="3" s="1"/>
  <c r="V2930" i="3" s="1"/>
  <c r="W2930" i="3" s="1"/>
  <c r="X2930" i="3" s="1"/>
  <c r="Y2930" i="3" s="1"/>
  <c r="Z2930" i="3" s="1"/>
  <c r="AA2930" i="3" s="1"/>
  <c r="AB2930" i="3" s="1"/>
  <c r="AC2930" i="3" s="1"/>
  <c r="K3140" i="3"/>
  <c r="L3140" i="3"/>
  <c r="J3140" i="3"/>
  <c r="L3350" i="3"/>
  <c r="T3350" i="3"/>
  <c r="U3350" i="3" s="1"/>
  <c r="V3350" i="3" s="1"/>
  <c r="W3350" i="3" s="1"/>
  <c r="X3350" i="3" s="1"/>
  <c r="Y3350" i="3" s="1"/>
  <c r="Z3350" i="3" s="1"/>
  <c r="AA3350" i="3" s="1"/>
  <c r="AB3350" i="3" s="1"/>
  <c r="AC3350" i="3" s="1"/>
  <c r="K3350" i="3"/>
  <c r="J3350" i="3"/>
  <c r="M3350" i="3"/>
  <c r="N3350" i="3" s="1"/>
  <c r="O3350" i="3" s="1"/>
  <c r="P3350" i="3" s="1"/>
  <c r="Q3350" i="3" s="1"/>
  <c r="R3350" i="3" s="1"/>
  <c r="S3350" i="3" s="1"/>
  <c r="M3848" i="3"/>
  <c r="N3848" i="3" s="1"/>
  <c r="O3848" i="3" s="1"/>
  <c r="P3848" i="3" s="1"/>
  <c r="Q3848" i="3" s="1"/>
  <c r="R3848" i="3" s="1"/>
  <c r="S3848" i="3" s="1"/>
  <c r="L3848" i="3"/>
  <c r="J3848" i="3"/>
  <c r="T3848" i="3"/>
  <c r="U3848" i="3" s="1"/>
  <c r="V3848" i="3" s="1"/>
  <c r="W3848" i="3" s="1"/>
  <c r="X3848" i="3" s="1"/>
  <c r="Y3848" i="3" s="1"/>
  <c r="Z3848" i="3" s="1"/>
  <c r="AA3848" i="3" s="1"/>
  <c r="AB3848" i="3" s="1"/>
  <c r="AC3848" i="3" s="1"/>
  <c r="K3848" i="3"/>
  <c r="L4031" i="3"/>
  <c r="K4031" i="3"/>
  <c r="J4031" i="3"/>
  <c r="K4595" i="3"/>
  <c r="M4595" i="3"/>
  <c r="N4595" i="3" s="1"/>
  <c r="O4595" i="3" s="1"/>
  <c r="P4595" i="3" s="1"/>
  <c r="Q4595" i="3" s="1"/>
  <c r="R4595" i="3" s="1"/>
  <c r="S4595" i="3" s="1"/>
  <c r="J4595" i="3"/>
  <c r="K5137" i="3"/>
  <c r="L5137" i="3"/>
  <c r="J5137" i="3"/>
  <c r="T5137" i="3"/>
  <c r="U5137" i="3" s="1"/>
  <c r="V5137" i="3" s="1"/>
  <c r="W5137" i="3" s="1"/>
  <c r="X5137" i="3" s="1"/>
  <c r="Y5137" i="3" s="1"/>
  <c r="Z5137" i="3" s="1"/>
  <c r="AA5137" i="3" s="1"/>
  <c r="AB5137" i="3" s="1"/>
  <c r="AC5137" i="3" s="1"/>
  <c r="L5466" i="3"/>
  <c r="K5466" i="3"/>
  <c r="J5466" i="3"/>
  <c r="M978" i="3"/>
  <c r="N978" i="3" s="1"/>
  <c r="O978" i="3" s="1"/>
  <c r="P978" i="3" s="1"/>
  <c r="Q978" i="3" s="1"/>
  <c r="R978" i="3" s="1"/>
  <c r="S978" i="3" s="1"/>
  <c r="M990" i="3"/>
  <c r="N990" i="3" s="1"/>
  <c r="O990" i="3" s="1"/>
  <c r="P990" i="3" s="1"/>
  <c r="Q990" i="3" s="1"/>
  <c r="R990" i="3" s="1"/>
  <c r="S990" i="3" s="1"/>
  <c r="K1134" i="3"/>
  <c r="L1151" i="3"/>
  <c r="L1175" i="3"/>
  <c r="K1186" i="3"/>
  <c r="J1322" i="3"/>
  <c r="M1359" i="3"/>
  <c r="N1359" i="3" s="1"/>
  <c r="O1359" i="3" s="1"/>
  <c r="P1359" i="3" s="1"/>
  <c r="Q1359" i="3" s="1"/>
  <c r="R1359" i="3" s="1"/>
  <c r="S1359" i="3" s="1"/>
  <c r="M1374" i="3"/>
  <c r="N1374" i="3" s="1"/>
  <c r="O1374" i="3" s="1"/>
  <c r="P1374" i="3" s="1"/>
  <c r="Q1374" i="3" s="1"/>
  <c r="R1374" i="3" s="1"/>
  <c r="S1374" i="3" s="1"/>
  <c r="J1392" i="3"/>
  <c r="J1398" i="3"/>
  <c r="M1450" i="3"/>
  <c r="N1450" i="3" s="1"/>
  <c r="O1450" i="3" s="1"/>
  <c r="P1450" i="3" s="1"/>
  <c r="Q1450" i="3" s="1"/>
  <c r="R1450" i="3" s="1"/>
  <c r="S1450" i="3" s="1"/>
  <c r="J1453" i="3"/>
  <c r="J1496" i="3"/>
  <c r="J1499" i="3"/>
  <c r="J1503" i="3"/>
  <c r="J1520" i="3"/>
  <c r="AD1577" i="3"/>
  <c r="L1589" i="3"/>
  <c r="L1640" i="3"/>
  <c r="K1640" i="3"/>
  <c r="J1640" i="3"/>
  <c r="K1645" i="3"/>
  <c r="M1645" i="3"/>
  <c r="N1645" i="3" s="1"/>
  <c r="O1645" i="3" s="1"/>
  <c r="P1645" i="3" s="1"/>
  <c r="Q1645" i="3" s="1"/>
  <c r="R1645" i="3" s="1"/>
  <c r="S1645" i="3" s="1"/>
  <c r="L1648" i="3"/>
  <c r="J1648" i="3"/>
  <c r="T1675" i="3"/>
  <c r="U1675" i="3" s="1"/>
  <c r="V1675" i="3" s="1"/>
  <c r="W1675" i="3" s="1"/>
  <c r="X1675" i="3" s="1"/>
  <c r="Y1675" i="3" s="1"/>
  <c r="Z1675" i="3" s="1"/>
  <c r="AA1675" i="3" s="1"/>
  <c r="AB1675" i="3" s="1"/>
  <c r="AC1675" i="3" s="1"/>
  <c r="M1675" i="3"/>
  <c r="N1675" i="3" s="1"/>
  <c r="O1675" i="3" s="1"/>
  <c r="P1675" i="3" s="1"/>
  <c r="Q1675" i="3" s="1"/>
  <c r="R1675" i="3" s="1"/>
  <c r="S1675" i="3" s="1"/>
  <c r="AD1675" i="3" s="1"/>
  <c r="L1675" i="3"/>
  <c r="J1675" i="3"/>
  <c r="J1701" i="3"/>
  <c r="L1701" i="3"/>
  <c r="K1701" i="3"/>
  <c r="L1728" i="3"/>
  <c r="M1728" i="3"/>
  <c r="N1728" i="3" s="1"/>
  <c r="O1728" i="3" s="1"/>
  <c r="P1728" i="3" s="1"/>
  <c r="Q1728" i="3" s="1"/>
  <c r="R1728" i="3" s="1"/>
  <c r="S1728" i="3" s="1"/>
  <c r="J1728" i="3"/>
  <c r="L1793" i="3"/>
  <c r="T1793" i="3"/>
  <c r="U1793" i="3" s="1"/>
  <c r="V1793" i="3" s="1"/>
  <c r="W1793" i="3" s="1"/>
  <c r="X1793" i="3" s="1"/>
  <c r="Y1793" i="3" s="1"/>
  <c r="Z1793" i="3" s="1"/>
  <c r="AA1793" i="3" s="1"/>
  <c r="AB1793" i="3" s="1"/>
  <c r="AC1793" i="3" s="1"/>
  <c r="J1845" i="3"/>
  <c r="K1870" i="3"/>
  <c r="L1870" i="3"/>
  <c r="J1870" i="3"/>
  <c r="K1910" i="3"/>
  <c r="J1910" i="3"/>
  <c r="T1959" i="3"/>
  <c r="U1959" i="3" s="1"/>
  <c r="V1959" i="3" s="1"/>
  <c r="W1959" i="3" s="1"/>
  <c r="X1959" i="3" s="1"/>
  <c r="Y1959" i="3" s="1"/>
  <c r="Z1959" i="3" s="1"/>
  <c r="AA1959" i="3" s="1"/>
  <c r="AB1959" i="3" s="1"/>
  <c r="AC1959" i="3" s="1"/>
  <c r="M1965" i="3"/>
  <c r="N1965" i="3" s="1"/>
  <c r="O1965" i="3" s="1"/>
  <c r="P1965" i="3" s="1"/>
  <c r="Q1965" i="3" s="1"/>
  <c r="R1965" i="3" s="1"/>
  <c r="S1965" i="3" s="1"/>
  <c r="T1965" i="3"/>
  <c r="U1965" i="3" s="1"/>
  <c r="V1965" i="3" s="1"/>
  <c r="W1965" i="3" s="1"/>
  <c r="X1965" i="3" s="1"/>
  <c r="Y1965" i="3" s="1"/>
  <c r="Z1965" i="3" s="1"/>
  <c r="AA1965" i="3" s="1"/>
  <c r="AB1965" i="3" s="1"/>
  <c r="AC1965" i="3" s="1"/>
  <c r="K1965" i="3"/>
  <c r="J1978" i="3"/>
  <c r="K1978" i="3"/>
  <c r="T2009" i="3"/>
  <c r="U2009" i="3" s="1"/>
  <c r="V2009" i="3" s="1"/>
  <c r="W2009" i="3" s="1"/>
  <c r="X2009" i="3" s="1"/>
  <c r="Y2009" i="3" s="1"/>
  <c r="Z2009" i="3" s="1"/>
  <c r="AA2009" i="3" s="1"/>
  <c r="AB2009" i="3" s="1"/>
  <c r="AC2009" i="3" s="1"/>
  <c r="M2009" i="3"/>
  <c r="N2009" i="3" s="1"/>
  <c r="O2009" i="3" s="1"/>
  <c r="P2009" i="3" s="1"/>
  <c r="Q2009" i="3" s="1"/>
  <c r="R2009" i="3" s="1"/>
  <c r="S2009" i="3" s="1"/>
  <c r="AD2009" i="3" s="1"/>
  <c r="K2009" i="3"/>
  <c r="L2039" i="3"/>
  <c r="K2071" i="3"/>
  <c r="M2071" i="3"/>
  <c r="N2071" i="3" s="1"/>
  <c r="O2071" i="3" s="1"/>
  <c r="P2071" i="3" s="1"/>
  <c r="Q2071" i="3" s="1"/>
  <c r="R2071" i="3" s="1"/>
  <c r="S2071" i="3" s="1"/>
  <c r="L2071" i="3"/>
  <c r="M2084" i="3"/>
  <c r="N2084" i="3" s="1"/>
  <c r="O2084" i="3" s="1"/>
  <c r="P2084" i="3" s="1"/>
  <c r="Q2084" i="3" s="1"/>
  <c r="R2084" i="3" s="1"/>
  <c r="S2084" i="3" s="1"/>
  <c r="M2100" i="3"/>
  <c r="N2100" i="3" s="1"/>
  <c r="O2100" i="3" s="1"/>
  <c r="P2100" i="3" s="1"/>
  <c r="Q2100" i="3" s="1"/>
  <c r="R2100" i="3" s="1"/>
  <c r="S2100" i="3" s="1"/>
  <c r="M2105" i="3"/>
  <c r="N2105" i="3" s="1"/>
  <c r="O2105" i="3" s="1"/>
  <c r="P2105" i="3" s="1"/>
  <c r="Q2105" i="3" s="1"/>
  <c r="R2105" i="3" s="1"/>
  <c r="S2105" i="3" s="1"/>
  <c r="K2176" i="3"/>
  <c r="L2176" i="3"/>
  <c r="J2176" i="3"/>
  <c r="K2206" i="3"/>
  <c r="J2206" i="3"/>
  <c r="M2230" i="3"/>
  <c r="N2230" i="3" s="1"/>
  <c r="O2230" i="3" s="1"/>
  <c r="P2230" i="3" s="1"/>
  <c r="Q2230" i="3" s="1"/>
  <c r="R2230" i="3" s="1"/>
  <c r="S2230" i="3" s="1"/>
  <c r="AD2230" i="3" s="1"/>
  <c r="T2230" i="3"/>
  <c r="U2230" i="3" s="1"/>
  <c r="V2230" i="3" s="1"/>
  <c r="W2230" i="3" s="1"/>
  <c r="X2230" i="3" s="1"/>
  <c r="Y2230" i="3" s="1"/>
  <c r="Z2230" i="3" s="1"/>
  <c r="AA2230" i="3" s="1"/>
  <c r="AB2230" i="3" s="1"/>
  <c r="AC2230" i="3" s="1"/>
  <c r="T2244" i="3"/>
  <c r="U2244" i="3" s="1"/>
  <c r="V2244" i="3" s="1"/>
  <c r="W2244" i="3" s="1"/>
  <c r="X2244" i="3" s="1"/>
  <c r="Y2244" i="3" s="1"/>
  <c r="Z2244" i="3" s="1"/>
  <c r="AA2244" i="3" s="1"/>
  <c r="AB2244" i="3" s="1"/>
  <c r="AC2244" i="3" s="1"/>
  <c r="M2244" i="3"/>
  <c r="N2244" i="3" s="1"/>
  <c r="O2244" i="3" s="1"/>
  <c r="P2244" i="3" s="1"/>
  <c r="Q2244" i="3" s="1"/>
  <c r="R2244" i="3" s="1"/>
  <c r="S2244" i="3" s="1"/>
  <c r="T2263" i="3"/>
  <c r="U2263" i="3" s="1"/>
  <c r="V2263" i="3" s="1"/>
  <c r="W2263" i="3" s="1"/>
  <c r="X2263" i="3" s="1"/>
  <c r="Y2263" i="3" s="1"/>
  <c r="Z2263" i="3" s="1"/>
  <c r="AA2263" i="3" s="1"/>
  <c r="AB2263" i="3" s="1"/>
  <c r="AC2263" i="3" s="1"/>
  <c r="M2270" i="3"/>
  <c r="N2270" i="3" s="1"/>
  <c r="O2270" i="3" s="1"/>
  <c r="P2270" i="3" s="1"/>
  <c r="Q2270" i="3" s="1"/>
  <c r="R2270" i="3" s="1"/>
  <c r="S2270" i="3" s="1"/>
  <c r="L2274" i="3"/>
  <c r="M2274" i="3"/>
  <c r="N2274" i="3" s="1"/>
  <c r="O2274" i="3" s="1"/>
  <c r="P2274" i="3" s="1"/>
  <c r="Q2274" i="3" s="1"/>
  <c r="R2274" i="3" s="1"/>
  <c r="S2274" i="3" s="1"/>
  <c r="J2310" i="3"/>
  <c r="L2335" i="3"/>
  <c r="J2335" i="3"/>
  <c r="L2343" i="3"/>
  <c r="M2343" i="3"/>
  <c r="N2343" i="3" s="1"/>
  <c r="O2343" i="3" s="1"/>
  <c r="P2343" i="3" s="1"/>
  <c r="Q2343" i="3" s="1"/>
  <c r="R2343" i="3" s="1"/>
  <c r="S2343" i="3" s="1"/>
  <c r="J2380" i="3"/>
  <c r="L2380" i="3"/>
  <c r="T2380" i="3"/>
  <c r="U2380" i="3" s="1"/>
  <c r="V2380" i="3" s="1"/>
  <c r="W2380" i="3" s="1"/>
  <c r="X2380" i="3" s="1"/>
  <c r="Y2380" i="3" s="1"/>
  <c r="Z2380" i="3" s="1"/>
  <c r="AA2380" i="3" s="1"/>
  <c r="AB2380" i="3" s="1"/>
  <c r="AC2380" i="3" s="1"/>
  <c r="K2380" i="3"/>
  <c r="L2476" i="3"/>
  <c r="M2476" i="3"/>
  <c r="N2476" i="3" s="1"/>
  <c r="O2476" i="3" s="1"/>
  <c r="P2476" i="3" s="1"/>
  <c r="Q2476" i="3" s="1"/>
  <c r="R2476" i="3" s="1"/>
  <c r="S2476" i="3" s="1"/>
  <c r="J2476" i="3"/>
  <c r="T2497" i="3"/>
  <c r="U2497" i="3" s="1"/>
  <c r="V2497" i="3" s="1"/>
  <c r="W2497" i="3" s="1"/>
  <c r="X2497" i="3" s="1"/>
  <c r="Y2497" i="3" s="1"/>
  <c r="Z2497" i="3" s="1"/>
  <c r="AA2497" i="3" s="1"/>
  <c r="AB2497" i="3" s="1"/>
  <c r="AC2497" i="3" s="1"/>
  <c r="M2497" i="3"/>
  <c r="N2497" i="3" s="1"/>
  <c r="O2497" i="3" s="1"/>
  <c r="P2497" i="3" s="1"/>
  <c r="Q2497" i="3" s="1"/>
  <c r="R2497" i="3" s="1"/>
  <c r="S2497" i="3" s="1"/>
  <c r="L2556" i="3"/>
  <c r="M2556" i="3"/>
  <c r="N2556" i="3" s="1"/>
  <c r="O2556" i="3" s="1"/>
  <c r="P2556" i="3" s="1"/>
  <c r="Q2556" i="3" s="1"/>
  <c r="R2556" i="3" s="1"/>
  <c r="S2556" i="3" s="1"/>
  <c r="T2658" i="3"/>
  <c r="U2658" i="3" s="1"/>
  <c r="V2658" i="3" s="1"/>
  <c r="W2658" i="3" s="1"/>
  <c r="X2658" i="3" s="1"/>
  <c r="Y2658" i="3" s="1"/>
  <c r="Z2658" i="3" s="1"/>
  <c r="AA2658" i="3" s="1"/>
  <c r="AB2658" i="3" s="1"/>
  <c r="AC2658" i="3" s="1"/>
  <c r="K2658" i="3"/>
  <c r="T2718" i="3"/>
  <c r="U2718" i="3" s="1"/>
  <c r="V2718" i="3" s="1"/>
  <c r="W2718" i="3" s="1"/>
  <c r="X2718" i="3" s="1"/>
  <c r="Y2718" i="3" s="1"/>
  <c r="Z2718" i="3" s="1"/>
  <c r="AA2718" i="3" s="1"/>
  <c r="AB2718" i="3" s="1"/>
  <c r="AC2718" i="3" s="1"/>
  <c r="M2718" i="3"/>
  <c r="N2718" i="3" s="1"/>
  <c r="O2718" i="3" s="1"/>
  <c r="P2718" i="3" s="1"/>
  <c r="Q2718" i="3" s="1"/>
  <c r="R2718" i="3" s="1"/>
  <c r="S2718" i="3" s="1"/>
  <c r="K2718" i="3"/>
  <c r="J2718" i="3"/>
  <c r="L2718" i="3"/>
  <c r="M2898" i="3"/>
  <c r="N2898" i="3" s="1"/>
  <c r="O2898" i="3" s="1"/>
  <c r="P2898" i="3" s="1"/>
  <c r="Q2898" i="3" s="1"/>
  <c r="R2898" i="3" s="1"/>
  <c r="S2898" i="3" s="1"/>
  <c r="AD2898" i="3" s="1"/>
  <c r="M3042" i="3"/>
  <c r="N3042" i="3" s="1"/>
  <c r="O3042" i="3" s="1"/>
  <c r="P3042" i="3" s="1"/>
  <c r="Q3042" i="3" s="1"/>
  <c r="R3042" i="3" s="1"/>
  <c r="S3042" i="3" s="1"/>
  <c r="AD3042" i="3" s="1"/>
  <c r="T3042" i="3"/>
  <c r="U3042" i="3" s="1"/>
  <c r="V3042" i="3" s="1"/>
  <c r="W3042" i="3" s="1"/>
  <c r="X3042" i="3" s="1"/>
  <c r="Y3042" i="3" s="1"/>
  <c r="Z3042" i="3" s="1"/>
  <c r="AA3042" i="3" s="1"/>
  <c r="AB3042" i="3" s="1"/>
  <c r="AC3042" i="3" s="1"/>
  <c r="K3042" i="3"/>
  <c r="J3042" i="3"/>
  <c r="L3042" i="3"/>
  <c r="K3220" i="3"/>
  <c r="L3220" i="3"/>
  <c r="J3220" i="3"/>
  <c r="M3220" i="3"/>
  <c r="N3220" i="3" s="1"/>
  <c r="O3220" i="3" s="1"/>
  <c r="P3220" i="3" s="1"/>
  <c r="Q3220" i="3" s="1"/>
  <c r="R3220" i="3" s="1"/>
  <c r="S3220" i="3" s="1"/>
  <c r="K3308" i="3"/>
  <c r="L3308" i="3"/>
  <c r="T866" i="3"/>
  <c r="U866" i="3" s="1"/>
  <c r="V866" i="3" s="1"/>
  <c r="W866" i="3" s="1"/>
  <c r="X866" i="3" s="1"/>
  <c r="Y866" i="3" s="1"/>
  <c r="Z866" i="3" s="1"/>
  <c r="AA866" i="3" s="1"/>
  <c r="AB866" i="3" s="1"/>
  <c r="AC866" i="3" s="1"/>
  <c r="T906" i="3"/>
  <c r="U906" i="3" s="1"/>
  <c r="V906" i="3" s="1"/>
  <c r="W906" i="3" s="1"/>
  <c r="X906" i="3" s="1"/>
  <c r="Y906" i="3" s="1"/>
  <c r="Z906" i="3" s="1"/>
  <c r="AA906" i="3" s="1"/>
  <c r="AB906" i="3" s="1"/>
  <c r="AC906" i="3" s="1"/>
  <c r="K909" i="3"/>
  <c r="J915" i="3"/>
  <c r="T923" i="3"/>
  <c r="U923" i="3" s="1"/>
  <c r="V923" i="3" s="1"/>
  <c r="W923" i="3" s="1"/>
  <c r="X923" i="3" s="1"/>
  <c r="Y923" i="3" s="1"/>
  <c r="Z923" i="3" s="1"/>
  <c r="AA923" i="3" s="1"/>
  <c r="AB923" i="3" s="1"/>
  <c r="AC923" i="3" s="1"/>
  <c r="M929" i="3"/>
  <c r="N929" i="3" s="1"/>
  <c r="O929" i="3" s="1"/>
  <c r="P929" i="3" s="1"/>
  <c r="Q929" i="3" s="1"/>
  <c r="R929" i="3" s="1"/>
  <c r="S929" i="3" s="1"/>
  <c r="M1053" i="3"/>
  <c r="N1053" i="3" s="1"/>
  <c r="O1053" i="3" s="1"/>
  <c r="P1053" i="3" s="1"/>
  <c r="Q1053" i="3" s="1"/>
  <c r="R1053" i="3" s="1"/>
  <c r="S1053" i="3" s="1"/>
  <c r="K1322" i="3"/>
  <c r="K1392" i="3"/>
  <c r="K1398" i="3"/>
  <c r="M1496" i="3"/>
  <c r="N1496" i="3" s="1"/>
  <c r="O1496" i="3" s="1"/>
  <c r="P1496" i="3" s="1"/>
  <c r="Q1496" i="3" s="1"/>
  <c r="R1496" i="3" s="1"/>
  <c r="S1496" i="3" s="1"/>
  <c r="AD1496" i="3" s="1"/>
  <c r="K1503" i="3"/>
  <c r="M1520" i="3"/>
  <c r="N1520" i="3" s="1"/>
  <c r="O1520" i="3" s="1"/>
  <c r="P1520" i="3" s="1"/>
  <c r="Q1520" i="3" s="1"/>
  <c r="R1520" i="3" s="1"/>
  <c r="S1520" i="3" s="1"/>
  <c r="J1544" i="3"/>
  <c r="M1589" i="3"/>
  <c r="N1589" i="3" s="1"/>
  <c r="O1589" i="3" s="1"/>
  <c r="P1589" i="3" s="1"/>
  <c r="Q1589" i="3" s="1"/>
  <c r="R1589" i="3" s="1"/>
  <c r="S1589" i="3" s="1"/>
  <c r="M1604" i="3"/>
  <c r="N1604" i="3" s="1"/>
  <c r="O1604" i="3" s="1"/>
  <c r="P1604" i="3" s="1"/>
  <c r="Q1604" i="3" s="1"/>
  <c r="R1604" i="3" s="1"/>
  <c r="S1604" i="3" s="1"/>
  <c r="L1633" i="3"/>
  <c r="T1633" i="3"/>
  <c r="U1633" i="3" s="1"/>
  <c r="V1633" i="3" s="1"/>
  <c r="W1633" i="3" s="1"/>
  <c r="X1633" i="3" s="1"/>
  <c r="Y1633" i="3" s="1"/>
  <c r="Z1633" i="3" s="1"/>
  <c r="AA1633" i="3" s="1"/>
  <c r="AB1633" i="3" s="1"/>
  <c r="AC1633" i="3" s="1"/>
  <c r="M1633" i="3"/>
  <c r="N1633" i="3" s="1"/>
  <c r="O1633" i="3" s="1"/>
  <c r="P1633" i="3" s="1"/>
  <c r="Q1633" i="3" s="1"/>
  <c r="R1633" i="3" s="1"/>
  <c r="S1633" i="3" s="1"/>
  <c r="M1640" i="3"/>
  <c r="N1640" i="3" s="1"/>
  <c r="O1640" i="3" s="1"/>
  <c r="P1640" i="3" s="1"/>
  <c r="Q1640" i="3" s="1"/>
  <c r="R1640" i="3" s="1"/>
  <c r="S1640" i="3" s="1"/>
  <c r="L1645" i="3"/>
  <c r="M1664" i="3"/>
  <c r="N1664" i="3" s="1"/>
  <c r="O1664" i="3" s="1"/>
  <c r="P1664" i="3" s="1"/>
  <c r="Q1664" i="3" s="1"/>
  <c r="R1664" i="3" s="1"/>
  <c r="S1664" i="3" s="1"/>
  <c r="T1664" i="3"/>
  <c r="U1664" i="3" s="1"/>
  <c r="V1664" i="3" s="1"/>
  <c r="W1664" i="3" s="1"/>
  <c r="X1664" i="3" s="1"/>
  <c r="Y1664" i="3" s="1"/>
  <c r="Z1664" i="3" s="1"/>
  <c r="AA1664" i="3" s="1"/>
  <c r="AB1664" i="3" s="1"/>
  <c r="AC1664" i="3" s="1"/>
  <c r="K1664" i="3"/>
  <c r="K1675" i="3"/>
  <c r="M1701" i="3"/>
  <c r="N1701" i="3" s="1"/>
  <c r="O1701" i="3" s="1"/>
  <c r="P1701" i="3" s="1"/>
  <c r="Q1701" i="3" s="1"/>
  <c r="R1701" i="3" s="1"/>
  <c r="S1701" i="3" s="1"/>
  <c r="K1728" i="3"/>
  <c r="K1798" i="3"/>
  <c r="M1798" i="3"/>
  <c r="N1798" i="3" s="1"/>
  <c r="O1798" i="3" s="1"/>
  <c r="P1798" i="3" s="1"/>
  <c r="Q1798" i="3" s="1"/>
  <c r="R1798" i="3" s="1"/>
  <c r="S1798" i="3" s="1"/>
  <c r="J1798" i="3"/>
  <c r="L1841" i="3"/>
  <c r="M1841" i="3"/>
  <c r="N1841" i="3" s="1"/>
  <c r="O1841" i="3" s="1"/>
  <c r="P1841" i="3" s="1"/>
  <c r="Q1841" i="3" s="1"/>
  <c r="R1841" i="3" s="1"/>
  <c r="S1841" i="3" s="1"/>
  <c r="K1850" i="3"/>
  <c r="M1850" i="3"/>
  <c r="N1850" i="3" s="1"/>
  <c r="O1850" i="3" s="1"/>
  <c r="P1850" i="3" s="1"/>
  <c r="Q1850" i="3" s="1"/>
  <c r="R1850" i="3" s="1"/>
  <c r="S1850" i="3" s="1"/>
  <c r="L1850" i="3"/>
  <c r="M1854" i="3"/>
  <c r="N1854" i="3" s="1"/>
  <c r="O1854" i="3" s="1"/>
  <c r="P1854" i="3" s="1"/>
  <c r="Q1854" i="3" s="1"/>
  <c r="R1854" i="3" s="1"/>
  <c r="S1854" i="3" s="1"/>
  <c r="M1870" i="3"/>
  <c r="N1870" i="3" s="1"/>
  <c r="O1870" i="3" s="1"/>
  <c r="P1870" i="3" s="1"/>
  <c r="Q1870" i="3" s="1"/>
  <c r="R1870" i="3" s="1"/>
  <c r="S1870" i="3" s="1"/>
  <c r="L1877" i="3"/>
  <c r="J1877" i="3"/>
  <c r="T1920" i="3"/>
  <c r="U1920" i="3" s="1"/>
  <c r="V1920" i="3" s="1"/>
  <c r="W1920" i="3" s="1"/>
  <c r="X1920" i="3" s="1"/>
  <c r="Y1920" i="3" s="1"/>
  <c r="Z1920" i="3" s="1"/>
  <c r="AA1920" i="3" s="1"/>
  <c r="AB1920" i="3" s="1"/>
  <c r="AC1920" i="3" s="1"/>
  <c r="L1920" i="3"/>
  <c r="J1920" i="3"/>
  <c r="J1943" i="3"/>
  <c r="J2005" i="3"/>
  <c r="J2009" i="3"/>
  <c r="T2017" i="3"/>
  <c r="U2017" i="3" s="1"/>
  <c r="V2017" i="3" s="1"/>
  <c r="W2017" i="3" s="1"/>
  <c r="X2017" i="3" s="1"/>
  <c r="Y2017" i="3" s="1"/>
  <c r="Z2017" i="3" s="1"/>
  <c r="AA2017" i="3" s="1"/>
  <c r="AB2017" i="3" s="1"/>
  <c r="AC2017" i="3" s="1"/>
  <c r="M2017" i="3"/>
  <c r="N2017" i="3" s="1"/>
  <c r="O2017" i="3" s="1"/>
  <c r="P2017" i="3" s="1"/>
  <c r="Q2017" i="3" s="1"/>
  <c r="R2017" i="3" s="1"/>
  <c r="S2017" i="3" s="1"/>
  <c r="J2017" i="3"/>
  <c r="M2030" i="3"/>
  <c r="N2030" i="3" s="1"/>
  <c r="O2030" i="3" s="1"/>
  <c r="P2030" i="3" s="1"/>
  <c r="Q2030" i="3" s="1"/>
  <c r="R2030" i="3" s="1"/>
  <c r="S2030" i="3" s="1"/>
  <c r="K2059" i="3"/>
  <c r="M2059" i="3"/>
  <c r="N2059" i="3" s="1"/>
  <c r="O2059" i="3" s="1"/>
  <c r="P2059" i="3" s="1"/>
  <c r="Q2059" i="3" s="1"/>
  <c r="R2059" i="3" s="1"/>
  <c r="S2059" i="3" s="1"/>
  <c r="L2059" i="3"/>
  <c r="T2071" i="3"/>
  <c r="U2071" i="3" s="1"/>
  <c r="V2071" i="3" s="1"/>
  <c r="W2071" i="3" s="1"/>
  <c r="X2071" i="3" s="1"/>
  <c r="Y2071" i="3" s="1"/>
  <c r="Z2071" i="3" s="1"/>
  <c r="AA2071" i="3" s="1"/>
  <c r="AB2071" i="3" s="1"/>
  <c r="AC2071" i="3" s="1"/>
  <c r="K2130" i="3"/>
  <c r="K2172" i="3"/>
  <c r="M2172" i="3"/>
  <c r="N2172" i="3" s="1"/>
  <c r="O2172" i="3" s="1"/>
  <c r="P2172" i="3" s="1"/>
  <c r="Q2172" i="3" s="1"/>
  <c r="R2172" i="3" s="1"/>
  <c r="S2172" i="3" s="1"/>
  <c r="M2176" i="3"/>
  <c r="N2176" i="3" s="1"/>
  <c r="O2176" i="3" s="1"/>
  <c r="P2176" i="3" s="1"/>
  <c r="Q2176" i="3" s="1"/>
  <c r="R2176" i="3" s="1"/>
  <c r="S2176" i="3" s="1"/>
  <c r="L2215" i="3"/>
  <c r="M2215" i="3"/>
  <c r="N2215" i="3" s="1"/>
  <c r="O2215" i="3" s="1"/>
  <c r="P2215" i="3" s="1"/>
  <c r="Q2215" i="3" s="1"/>
  <c r="R2215" i="3" s="1"/>
  <c r="S2215" i="3" s="1"/>
  <c r="L2220" i="3"/>
  <c r="M2220" i="3"/>
  <c r="N2220" i="3" s="1"/>
  <c r="O2220" i="3" s="1"/>
  <c r="P2220" i="3" s="1"/>
  <c r="Q2220" i="3" s="1"/>
  <c r="R2220" i="3" s="1"/>
  <c r="S2220" i="3" s="1"/>
  <c r="AD2220" i="3" s="1"/>
  <c r="J2220" i="3"/>
  <c r="T2252" i="3"/>
  <c r="U2252" i="3" s="1"/>
  <c r="V2252" i="3" s="1"/>
  <c r="W2252" i="3" s="1"/>
  <c r="X2252" i="3" s="1"/>
  <c r="Y2252" i="3" s="1"/>
  <c r="Z2252" i="3" s="1"/>
  <c r="AA2252" i="3" s="1"/>
  <c r="AB2252" i="3" s="1"/>
  <c r="AC2252" i="3" s="1"/>
  <c r="L2252" i="3"/>
  <c r="T2256" i="3"/>
  <c r="U2256" i="3" s="1"/>
  <c r="V2256" i="3" s="1"/>
  <c r="W2256" i="3" s="1"/>
  <c r="X2256" i="3" s="1"/>
  <c r="Y2256" i="3" s="1"/>
  <c r="Z2256" i="3" s="1"/>
  <c r="AA2256" i="3" s="1"/>
  <c r="AB2256" i="3" s="1"/>
  <c r="AC2256" i="3" s="1"/>
  <c r="L2256" i="3"/>
  <c r="K2256" i="3"/>
  <c r="T2270" i="3"/>
  <c r="U2270" i="3" s="1"/>
  <c r="V2270" i="3" s="1"/>
  <c r="W2270" i="3" s="1"/>
  <c r="X2270" i="3" s="1"/>
  <c r="Y2270" i="3" s="1"/>
  <c r="Z2270" i="3" s="1"/>
  <c r="AA2270" i="3" s="1"/>
  <c r="AB2270" i="3" s="1"/>
  <c r="AC2270" i="3" s="1"/>
  <c r="K2280" i="3"/>
  <c r="M2280" i="3"/>
  <c r="N2280" i="3" s="1"/>
  <c r="O2280" i="3" s="1"/>
  <c r="P2280" i="3" s="1"/>
  <c r="Q2280" i="3" s="1"/>
  <c r="R2280" i="3" s="1"/>
  <c r="S2280" i="3" s="1"/>
  <c r="J2280" i="3"/>
  <c r="M2310" i="3"/>
  <c r="N2310" i="3" s="1"/>
  <c r="O2310" i="3" s="1"/>
  <c r="P2310" i="3" s="1"/>
  <c r="Q2310" i="3" s="1"/>
  <c r="R2310" i="3" s="1"/>
  <c r="S2310" i="3" s="1"/>
  <c r="M2335" i="3"/>
  <c r="N2335" i="3" s="1"/>
  <c r="O2335" i="3" s="1"/>
  <c r="P2335" i="3" s="1"/>
  <c r="Q2335" i="3" s="1"/>
  <c r="R2335" i="3" s="1"/>
  <c r="S2335" i="3" s="1"/>
  <c r="L2339" i="3"/>
  <c r="M2339" i="3"/>
  <c r="N2339" i="3" s="1"/>
  <c r="O2339" i="3" s="1"/>
  <c r="P2339" i="3" s="1"/>
  <c r="Q2339" i="3" s="1"/>
  <c r="R2339" i="3" s="1"/>
  <c r="S2339" i="3" s="1"/>
  <c r="J2376" i="3"/>
  <c r="M2376" i="3"/>
  <c r="N2376" i="3" s="1"/>
  <c r="O2376" i="3" s="1"/>
  <c r="P2376" i="3" s="1"/>
  <c r="Q2376" i="3" s="1"/>
  <c r="R2376" i="3" s="1"/>
  <c r="S2376" i="3" s="1"/>
  <c r="L2376" i="3"/>
  <c r="K2376" i="3"/>
  <c r="M2380" i="3"/>
  <c r="N2380" i="3" s="1"/>
  <c r="O2380" i="3" s="1"/>
  <c r="P2380" i="3" s="1"/>
  <c r="Q2380" i="3" s="1"/>
  <c r="R2380" i="3" s="1"/>
  <c r="S2380" i="3" s="1"/>
  <c r="T2429" i="3"/>
  <c r="U2429" i="3" s="1"/>
  <c r="V2429" i="3" s="1"/>
  <c r="W2429" i="3" s="1"/>
  <c r="X2429" i="3" s="1"/>
  <c r="Y2429" i="3" s="1"/>
  <c r="Z2429" i="3" s="1"/>
  <c r="AA2429" i="3" s="1"/>
  <c r="AB2429" i="3" s="1"/>
  <c r="AC2429" i="3" s="1"/>
  <c r="L2429" i="3"/>
  <c r="J2429" i="3"/>
  <c r="T2453" i="3"/>
  <c r="U2453" i="3" s="1"/>
  <c r="V2453" i="3" s="1"/>
  <c r="W2453" i="3" s="1"/>
  <c r="X2453" i="3" s="1"/>
  <c r="Y2453" i="3" s="1"/>
  <c r="Z2453" i="3" s="1"/>
  <c r="AA2453" i="3" s="1"/>
  <c r="AB2453" i="3" s="1"/>
  <c r="AC2453" i="3" s="1"/>
  <c r="L2453" i="3"/>
  <c r="J2453" i="3"/>
  <c r="M2453" i="3"/>
  <c r="N2453" i="3" s="1"/>
  <c r="O2453" i="3" s="1"/>
  <c r="P2453" i="3" s="1"/>
  <c r="Q2453" i="3" s="1"/>
  <c r="R2453" i="3" s="1"/>
  <c r="S2453" i="3" s="1"/>
  <c r="AD2453" i="3" s="1"/>
  <c r="T2529" i="3"/>
  <c r="U2529" i="3" s="1"/>
  <c r="V2529" i="3" s="1"/>
  <c r="W2529" i="3" s="1"/>
  <c r="X2529" i="3" s="1"/>
  <c r="Y2529" i="3" s="1"/>
  <c r="Z2529" i="3" s="1"/>
  <c r="AA2529" i="3" s="1"/>
  <c r="AB2529" i="3" s="1"/>
  <c r="AC2529" i="3" s="1"/>
  <c r="L2529" i="3"/>
  <c r="J2529" i="3"/>
  <c r="M2529" i="3"/>
  <c r="N2529" i="3" s="1"/>
  <c r="O2529" i="3" s="1"/>
  <c r="P2529" i="3" s="1"/>
  <c r="Q2529" i="3" s="1"/>
  <c r="R2529" i="3" s="1"/>
  <c r="S2529" i="3" s="1"/>
  <c r="L2664" i="3"/>
  <c r="J2664" i="3"/>
  <c r="L2728" i="3"/>
  <c r="M2728" i="3"/>
  <c r="N2728" i="3" s="1"/>
  <c r="O2728" i="3" s="1"/>
  <c r="P2728" i="3" s="1"/>
  <c r="Q2728" i="3" s="1"/>
  <c r="R2728" i="3" s="1"/>
  <c r="S2728" i="3" s="1"/>
  <c r="L2732" i="3"/>
  <c r="T2732" i="3"/>
  <c r="U2732" i="3" s="1"/>
  <c r="V2732" i="3" s="1"/>
  <c r="W2732" i="3" s="1"/>
  <c r="X2732" i="3" s="1"/>
  <c r="Y2732" i="3" s="1"/>
  <c r="Z2732" i="3" s="1"/>
  <c r="AA2732" i="3" s="1"/>
  <c r="AB2732" i="3" s="1"/>
  <c r="AC2732" i="3" s="1"/>
  <c r="M2732" i="3"/>
  <c r="N2732" i="3" s="1"/>
  <c r="O2732" i="3" s="1"/>
  <c r="P2732" i="3" s="1"/>
  <c r="Q2732" i="3" s="1"/>
  <c r="R2732" i="3" s="1"/>
  <c r="S2732" i="3" s="1"/>
  <c r="L2776" i="3"/>
  <c r="T2776" i="3"/>
  <c r="U2776" i="3" s="1"/>
  <c r="V2776" i="3" s="1"/>
  <c r="W2776" i="3" s="1"/>
  <c r="X2776" i="3" s="1"/>
  <c r="Y2776" i="3" s="1"/>
  <c r="Z2776" i="3" s="1"/>
  <c r="AA2776" i="3" s="1"/>
  <c r="AB2776" i="3" s="1"/>
  <c r="AC2776" i="3" s="1"/>
  <c r="M2776" i="3"/>
  <c r="N2776" i="3" s="1"/>
  <c r="O2776" i="3" s="1"/>
  <c r="P2776" i="3" s="1"/>
  <c r="Q2776" i="3" s="1"/>
  <c r="R2776" i="3" s="1"/>
  <c r="S2776" i="3" s="1"/>
  <c r="AD2776" i="3" s="1"/>
  <c r="L2856" i="3"/>
  <c r="J2856" i="3"/>
  <c r="L2871" i="3"/>
  <c r="M2871" i="3"/>
  <c r="N2871" i="3" s="1"/>
  <c r="O2871" i="3" s="1"/>
  <c r="P2871" i="3" s="1"/>
  <c r="Q2871" i="3" s="1"/>
  <c r="R2871" i="3" s="1"/>
  <c r="S2871" i="3" s="1"/>
  <c r="L3003" i="3"/>
  <c r="M3003" i="3"/>
  <c r="N3003" i="3" s="1"/>
  <c r="O3003" i="3" s="1"/>
  <c r="P3003" i="3" s="1"/>
  <c r="Q3003" i="3" s="1"/>
  <c r="R3003" i="3" s="1"/>
  <c r="S3003" i="3" s="1"/>
  <c r="J3003" i="3"/>
  <c r="T3278" i="3"/>
  <c r="U3278" i="3" s="1"/>
  <c r="V3278" i="3" s="1"/>
  <c r="W3278" i="3" s="1"/>
  <c r="X3278" i="3" s="1"/>
  <c r="Y3278" i="3" s="1"/>
  <c r="Z3278" i="3" s="1"/>
  <c r="AA3278" i="3" s="1"/>
  <c r="AB3278" i="3" s="1"/>
  <c r="AC3278" i="3" s="1"/>
  <c r="M3278" i="3"/>
  <c r="N3278" i="3" s="1"/>
  <c r="O3278" i="3" s="1"/>
  <c r="P3278" i="3" s="1"/>
  <c r="Q3278" i="3" s="1"/>
  <c r="R3278" i="3" s="1"/>
  <c r="S3278" i="3" s="1"/>
  <c r="K3278" i="3"/>
  <c r="J3278" i="3"/>
  <c r="L3278" i="3"/>
  <c r="M1665" i="3"/>
  <c r="N1665" i="3" s="1"/>
  <c r="O1665" i="3" s="1"/>
  <c r="P1665" i="3" s="1"/>
  <c r="Q1665" i="3" s="1"/>
  <c r="R1665" i="3" s="1"/>
  <c r="S1665" i="3" s="1"/>
  <c r="T1699" i="3"/>
  <c r="U1699" i="3" s="1"/>
  <c r="V1699" i="3" s="1"/>
  <c r="W1699" i="3" s="1"/>
  <c r="X1699" i="3" s="1"/>
  <c r="Y1699" i="3" s="1"/>
  <c r="Z1699" i="3" s="1"/>
  <c r="AA1699" i="3" s="1"/>
  <c r="AB1699" i="3" s="1"/>
  <c r="AC1699" i="3" s="1"/>
  <c r="AD1699" i="3" s="1"/>
  <c r="T1713" i="3"/>
  <c r="U1713" i="3" s="1"/>
  <c r="V1713" i="3" s="1"/>
  <c r="W1713" i="3" s="1"/>
  <c r="X1713" i="3" s="1"/>
  <c r="Y1713" i="3" s="1"/>
  <c r="Z1713" i="3" s="1"/>
  <c r="AA1713" i="3" s="1"/>
  <c r="AB1713" i="3" s="1"/>
  <c r="AC1713" i="3" s="1"/>
  <c r="T1752" i="3"/>
  <c r="U1752" i="3" s="1"/>
  <c r="V1752" i="3" s="1"/>
  <c r="W1752" i="3" s="1"/>
  <c r="X1752" i="3" s="1"/>
  <c r="Y1752" i="3" s="1"/>
  <c r="Z1752" i="3" s="1"/>
  <c r="AA1752" i="3" s="1"/>
  <c r="AB1752" i="3" s="1"/>
  <c r="AC1752" i="3" s="1"/>
  <c r="AD1752" i="3" s="1"/>
  <c r="T1804" i="3"/>
  <c r="U1804" i="3" s="1"/>
  <c r="V1804" i="3" s="1"/>
  <c r="W1804" i="3" s="1"/>
  <c r="X1804" i="3" s="1"/>
  <c r="Y1804" i="3" s="1"/>
  <c r="Z1804" i="3" s="1"/>
  <c r="AA1804" i="3" s="1"/>
  <c r="AB1804" i="3" s="1"/>
  <c r="AC1804" i="3" s="1"/>
  <c r="AD1858" i="3"/>
  <c r="T1860" i="3"/>
  <c r="U1860" i="3" s="1"/>
  <c r="V1860" i="3" s="1"/>
  <c r="W1860" i="3" s="1"/>
  <c r="X1860" i="3" s="1"/>
  <c r="Y1860" i="3" s="1"/>
  <c r="Z1860" i="3" s="1"/>
  <c r="AA1860" i="3" s="1"/>
  <c r="AB1860" i="3" s="1"/>
  <c r="AC1860" i="3" s="1"/>
  <c r="T1864" i="3"/>
  <c r="U1864" i="3" s="1"/>
  <c r="V1864" i="3" s="1"/>
  <c r="W1864" i="3" s="1"/>
  <c r="X1864" i="3" s="1"/>
  <c r="Y1864" i="3" s="1"/>
  <c r="Z1864" i="3" s="1"/>
  <c r="AA1864" i="3" s="1"/>
  <c r="AB1864" i="3" s="1"/>
  <c r="AC1864" i="3" s="1"/>
  <c r="T1929" i="3"/>
  <c r="U1929" i="3" s="1"/>
  <c r="V1929" i="3" s="1"/>
  <c r="W1929" i="3" s="1"/>
  <c r="X1929" i="3" s="1"/>
  <c r="Y1929" i="3" s="1"/>
  <c r="Z1929" i="3" s="1"/>
  <c r="AA1929" i="3" s="1"/>
  <c r="AB1929" i="3" s="1"/>
  <c r="AC1929" i="3" s="1"/>
  <c r="AD1929" i="3" s="1"/>
  <c r="M1932" i="3"/>
  <c r="N1932" i="3" s="1"/>
  <c r="O1932" i="3" s="1"/>
  <c r="P1932" i="3" s="1"/>
  <c r="Q1932" i="3" s="1"/>
  <c r="R1932" i="3" s="1"/>
  <c r="S1932" i="3" s="1"/>
  <c r="M1935" i="3"/>
  <c r="N1935" i="3" s="1"/>
  <c r="O1935" i="3" s="1"/>
  <c r="P1935" i="3" s="1"/>
  <c r="Q1935" i="3" s="1"/>
  <c r="R1935" i="3" s="1"/>
  <c r="S1935" i="3" s="1"/>
  <c r="AD1935" i="3" s="1"/>
  <c r="T1947" i="3"/>
  <c r="U1947" i="3" s="1"/>
  <c r="V1947" i="3" s="1"/>
  <c r="W1947" i="3" s="1"/>
  <c r="X1947" i="3" s="1"/>
  <c r="Y1947" i="3" s="1"/>
  <c r="Z1947" i="3" s="1"/>
  <c r="AA1947" i="3" s="1"/>
  <c r="AB1947" i="3" s="1"/>
  <c r="AC1947" i="3" s="1"/>
  <c r="M1991" i="3"/>
  <c r="N1991" i="3" s="1"/>
  <c r="O1991" i="3" s="1"/>
  <c r="P1991" i="3" s="1"/>
  <c r="Q1991" i="3" s="1"/>
  <c r="R1991" i="3" s="1"/>
  <c r="S1991" i="3" s="1"/>
  <c r="M2041" i="3"/>
  <c r="N2041" i="3" s="1"/>
  <c r="O2041" i="3" s="1"/>
  <c r="P2041" i="3" s="1"/>
  <c r="Q2041" i="3" s="1"/>
  <c r="R2041" i="3" s="1"/>
  <c r="S2041" i="3" s="1"/>
  <c r="T2081" i="3"/>
  <c r="U2081" i="3" s="1"/>
  <c r="V2081" i="3" s="1"/>
  <c r="W2081" i="3" s="1"/>
  <c r="X2081" i="3" s="1"/>
  <c r="Y2081" i="3" s="1"/>
  <c r="Z2081" i="3" s="1"/>
  <c r="AA2081" i="3" s="1"/>
  <c r="AB2081" i="3" s="1"/>
  <c r="AC2081" i="3" s="1"/>
  <c r="AD2081" i="3" s="1"/>
  <c r="M2095" i="3"/>
  <c r="N2095" i="3" s="1"/>
  <c r="O2095" i="3" s="1"/>
  <c r="P2095" i="3" s="1"/>
  <c r="Q2095" i="3" s="1"/>
  <c r="R2095" i="3" s="1"/>
  <c r="S2095" i="3" s="1"/>
  <c r="AD2095" i="3" s="1"/>
  <c r="AD2266" i="3"/>
  <c r="T2288" i="3"/>
  <c r="U2288" i="3" s="1"/>
  <c r="V2288" i="3" s="1"/>
  <c r="W2288" i="3" s="1"/>
  <c r="X2288" i="3" s="1"/>
  <c r="Y2288" i="3" s="1"/>
  <c r="Z2288" i="3" s="1"/>
  <c r="AA2288" i="3" s="1"/>
  <c r="AB2288" i="3" s="1"/>
  <c r="AC2288" i="3" s="1"/>
  <c r="T2294" i="3"/>
  <c r="U2294" i="3" s="1"/>
  <c r="V2294" i="3" s="1"/>
  <c r="W2294" i="3" s="1"/>
  <c r="X2294" i="3" s="1"/>
  <c r="Y2294" i="3" s="1"/>
  <c r="Z2294" i="3" s="1"/>
  <c r="AA2294" i="3" s="1"/>
  <c r="AB2294" i="3" s="1"/>
  <c r="AC2294" i="3" s="1"/>
  <c r="L2314" i="3"/>
  <c r="K2314" i="3"/>
  <c r="M2490" i="3"/>
  <c r="N2490" i="3" s="1"/>
  <c r="O2490" i="3" s="1"/>
  <c r="P2490" i="3" s="1"/>
  <c r="Q2490" i="3" s="1"/>
  <c r="R2490" i="3" s="1"/>
  <c r="S2490" i="3" s="1"/>
  <c r="L2490" i="3"/>
  <c r="T2553" i="3"/>
  <c r="U2553" i="3" s="1"/>
  <c r="V2553" i="3" s="1"/>
  <c r="W2553" i="3" s="1"/>
  <c r="X2553" i="3" s="1"/>
  <c r="Y2553" i="3" s="1"/>
  <c r="Z2553" i="3" s="1"/>
  <c r="AA2553" i="3" s="1"/>
  <c r="AB2553" i="3" s="1"/>
  <c r="AC2553" i="3" s="1"/>
  <c r="L2553" i="3"/>
  <c r="J2553" i="3"/>
  <c r="T2581" i="3"/>
  <c r="U2581" i="3" s="1"/>
  <c r="V2581" i="3" s="1"/>
  <c r="W2581" i="3" s="1"/>
  <c r="X2581" i="3" s="1"/>
  <c r="Y2581" i="3" s="1"/>
  <c r="Z2581" i="3" s="1"/>
  <c r="AA2581" i="3" s="1"/>
  <c r="AB2581" i="3" s="1"/>
  <c r="AC2581" i="3" s="1"/>
  <c r="L2581" i="3"/>
  <c r="J2581" i="3"/>
  <c r="L2624" i="3"/>
  <c r="M2624" i="3"/>
  <c r="N2624" i="3" s="1"/>
  <c r="O2624" i="3" s="1"/>
  <c r="P2624" i="3" s="1"/>
  <c r="Q2624" i="3" s="1"/>
  <c r="R2624" i="3" s="1"/>
  <c r="S2624" i="3" s="1"/>
  <c r="K2709" i="3"/>
  <c r="L2709" i="3"/>
  <c r="J2709" i="3"/>
  <c r="K2769" i="3"/>
  <c r="L2769" i="3"/>
  <c r="L2804" i="3"/>
  <c r="M2804" i="3"/>
  <c r="N2804" i="3" s="1"/>
  <c r="O2804" i="3" s="1"/>
  <c r="P2804" i="3" s="1"/>
  <c r="Q2804" i="3" s="1"/>
  <c r="R2804" i="3" s="1"/>
  <c r="S2804" i="3" s="1"/>
  <c r="AD2804" i="3" s="1"/>
  <c r="T2880" i="3"/>
  <c r="U2880" i="3" s="1"/>
  <c r="V2880" i="3" s="1"/>
  <c r="W2880" i="3" s="1"/>
  <c r="X2880" i="3" s="1"/>
  <c r="Y2880" i="3" s="1"/>
  <c r="Z2880" i="3" s="1"/>
  <c r="AA2880" i="3" s="1"/>
  <c r="AB2880" i="3" s="1"/>
  <c r="AC2880" i="3" s="1"/>
  <c r="M2880" i="3"/>
  <c r="N2880" i="3" s="1"/>
  <c r="O2880" i="3" s="1"/>
  <c r="P2880" i="3" s="1"/>
  <c r="Q2880" i="3" s="1"/>
  <c r="R2880" i="3" s="1"/>
  <c r="S2880" i="3" s="1"/>
  <c r="T2920" i="3"/>
  <c r="U2920" i="3" s="1"/>
  <c r="V2920" i="3" s="1"/>
  <c r="W2920" i="3" s="1"/>
  <c r="X2920" i="3" s="1"/>
  <c r="Y2920" i="3" s="1"/>
  <c r="Z2920" i="3" s="1"/>
  <c r="AA2920" i="3" s="1"/>
  <c r="AB2920" i="3" s="1"/>
  <c r="AC2920" i="3" s="1"/>
  <c r="M2920" i="3"/>
  <c r="N2920" i="3" s="1"/>
  <c r="O2920" i="3" s="1"/>
  <c r="P2920" i="3" s="1"/>
  <c r="Q2920" i="3" s="1"/>
  <c r="R2920" i="3" s="1"/>
  <c r="S2920" i="3" s="1"/>
  <c r="L2920" i="3"/>
  <c r="L2934" i="3"/>
  <c r="T2934" i="3"/>
  <c r="U2934" i="3" s="1"/>
  <c r="V2934" i="3" s="1"/>
  <c r="W2934" i="3" s="1"/>
  <c r="X2934" i="3" s="1"/>
  <c r="Y2934" i="3" s="1"/>
  <c r="Z2934" i="3" s="1"/>
  <c r="AA2934" i="3" s="1"/>
  <c r="AB2934" i="3" s="1"/>
  <c r="AC2934" i="3" s="1"/>
  <c r="M2961" i="3"/>
  <c r="N2961" i="3" s="1"/>
  <c r="O2961" i="3" s="1"/>
  <c r="P2961" i="3" s="1"/>
  <c r="Q2961" i="3" s="1"/>
  <c r="R2961" i="3" s="1"/>
  <c r="S2961" i="3" s="1"/>
  <c r="J2961" i="3"/>
  <c r="L3019" i="3"/>
  <c r="M3019" i="3"/>
  <c r="N3019" i="3" s="1"/>
  <c r="O3019" i="3" s="1"/>
  <c r="P3019" i="3" s="1"/>
  <c r="Q3019" i="3" s="1"/>
  <c r="R3019" i="3" s="1"/>
  <c r="S3019" i="3" s="1"/>
  <c r="J3019" i="3"/>
  <c r="K3144" i="3"/>
  <c r="M3144" i="3"/>
  <c r="N3144" i="3" s="1"/>
  <c r="O3144" i="3" s="1"/>
  <c r="P3144" i="3" s="1"/>
  <c r="Q3144" i="3" s="1"/>
  <c r="R3144" i="3" s="1"/>
  <c r="S3144" i="3" s="1"/>
  <c r="J3144" i="3"/>
  <c r="K3186" i="3"/>
  <c r="T3186" i="3"/>
  <c r="U3186" i="3" s="1"/>
  <c r="V3186" i="3" s="1"/>
  <c r="W3186" i="3" s="1"/>
  <c r="X3186" i="3" s="1"/>
  <c r="Y3186" i="3" s="1"/>
  <c r="Z3186" i="3" s="1"/>
  <c r="AA3186" i="3" s="1"/>
  <c r="AB3186" i="3" s="1"/>
  <c r="AC3186" i="3" s="1"/>
  <c r="L3186" i="3"/>
  <c r="K3232" i="3"/>
  <c r="L3232" i="3"/>
  <c r="J3232" i="3"/>
  <c r="K3268" i="3"/>
  <c r="L3268" i="3"/>
  <c r="J3310" i="3"/>
  <c r="L3310" i="3"/>
  <c r="K3310" i="3"/>
  <c r="M3364" i="3"/>
  <c r="N3364" i="3" s="1"/>
  <c r="O3364" i="3" s="1"/>
  <c r="P3364" i="3" s="1"/>
  <c r="Q3364" i="3" s="1"/>
  <c r="R3364" i="3" s="1"/>
  <c r="S3364" i="3" s="1"/>
  <c r="J3364" i="3"/>
  <c r="K3461" i="3"/>
  <c r="T3461" i="3"/>
  <c r="U3461" i="3" s="1"/>
  <c r="V3461" i="3" s="1"/>
  <c r="W3461" i="3" s="1"/>
  <c r="X3461" i="3" s="1"/>
  <c r="Y3461" i="3" s="1"/>
  <c r="Z3461" i="3" s="1"/>
  <c r="AA3461" i="3" s="1"/>
  <c r="AB3461" i="3" s="1"/>
  <c r="AC3461" i="3" s="1"/>
  <c r="L3461" i="3"/>
  <c r="J3461" i="3"/>
  <c r="M3461" i="3"/>
  <c r="N3461" i="3" s="1"/>
  <c r="O3461" i="3" s="1"/>
  <c r="P3461" i="3" s="1"/>
  <c r="Q3461" i="3" s="1"/>
  <c r="R3461" i="3" s="1"/>
  <c r="S3461" i="3" s="1"/>
  <c r="AD1884" i="3"/>
  <c r="L2359" i="3"/>
  <c r="J2359" i="3"/>
  <c r="T2390" i="3"/>
  <c r="U2390" i="3" s="1"/>
  <c r="V2390" i="3" s="1"/>
  <c r="W2390" i="3" s="1"/>
  <c r="X2390" i="3" s="1"/>
  <c r="Y2390" i="3" s="1"/>
  <c r="Z2390" i="3" s="1"/>
  <c r="AA2390" i="3" s="1"/>
  <c r="AB2390" i="3" s="1"/>
  <c r="AC2390" i="3" s="1"/>
  <c r="K2390" i="3"/>
  <c r="M2390" i="3"/>
  <c r="N2390" i="3" s="1"/>
  <c r="O2390" i="3" s="1"/>
  <c r="P2390" i="3" s="1"/>
  <c r="Q2390" i="3" s="1"/>
  <c r="R2390" i="3" s="1"/>
  <c r="S2390" i="3" s="1"/>
  <c r="L2516" i="3"/>
  <c r="J2516" i="3"/>
  <c r="L2576" i="3"/>
  <c r="M2576" i="3"/>
  <c r="N2576" i="3" s="1"/>
  <c r="O2576" i="3" s="1"/>
  <c r="P2576" i="3" s="1"/>
  <c r="Q2576" i="3" s="1"/>
  <c r="R2576" i="3" s="1"/>
  <c r="S2576" i="3" s="1"/>
  <c r="L2700" i="3"/>
  <c r="K2700" i="3"/>
  <c r="M2735" i="3"/>
  <c r="N2735" i="3" s="1"/>
  <c r="O2735" i="3" s="1"/>
  <c r="P2735" i="3" s="1"/>
  <c r="Q2735" i="3" s="1"/>
  <c r="R2735" i="3" s="1"/>
  <c r="S2735" i="3" s="1"/>
  <c r="K2735" i="3"/>
  <c r="T2770" i="3"/>
  <c r="U2770" i="3" s="1"/>
  <c r="V2770" i="3" s="1"/>
  <c r="W2770" i="3" s="1"/>
  <c r="X2770" i="3" s="1"/>
  <c r="Y2770" i="3" s="1"/>
  <c r="Z2770" i="3" s="1"/>
  <c r="AA2770" i="3" s="1"/>
  <c r="AB2770" i="3" s="1"/>
  <c r="AC2770" i="3" s="1"/>
  <c r="J2770" i="3"/>
  <c r="T2794" i="3"/>
  <c r="U2794" i="3" s="1"/>
  <c r="V2794" i="3" s="1"/>
  <c r="W2794" i="3" s="1"/>
  <c r="X2794" i="3" s="1"/>
  <c r="Y2794" i="3" s="1"/>
  <c r="Z2794" i="3" s="1"/>
  <c r="AA2794" i="3" s="1"/>
  <c r="AB2794" i="3" s="1"/>
  <c r="AC2794" i="3" s="1"/>
  <c r="J2794" i="3"/>
  <c r="T2842" i="3"/>
  <c r="U2842" i="3" s="1"/>
  <c r="V2842" i="3" s="1"/>
  <c r="W2842" i="3" s="1"/>
  <c r="X2842" i="3" s="1"/>
  <c r="Y2842" i="3" s="1"/>
  <c r="Z2842" i="3" s="1"/>
  <c r="AA2842" i="3" s="1"/>
  <c r="AB2842" i="3" s="1"/>
  <c r="AC2842" i="3" s="1"/>
  <c r="L2842" i="3"/>
  <c r="K2842" i="3"/>
  <c r="L2935" i="3"/>
  <c r="J2935" i="3"/>
  <c r="L2958" i="3"/>
  <c r="M2958" i="3"/>
  <c r="N2958" i="3" s="1"/>
  <c r="O2958" i="3" s="1"/>
  <c r="P2958" i="3" s="1"/>
  <c r="Q2958" i="3" s="1"/>
  <c r="R2958" i="3" s="1"/>
  <c r="S2958" i="3" s="1"/>
  <c r="T3048" i="3"/>
  <c r="U3048" i="3" s="1"/>
  <c r="V3048" i="3" s="1"/>
  <c r="W3048" i="3" s="1"/>
  <c r="X3048" i="3" s="1"/>
  <c r="Y3048" i="3" s="1"/>
  <c r="Z3048" i="3" s="1"/>
  <c r="AA3048" i="3" s="1"/>
  <c r="AB3048" i="3" s="1"/>
  <c r="AC3048" i="3" s="1"/>
  <c r="M3048" i="3"/>
  <c r="N3048" i="3" s="1"/>
  <c r="O3048" i="3" s="1"/>
  <c r="P3048" i="3" s="1"/>
  <c r="Q3048" i="3" s="1"/>
  <c r="R3048" i="3" s="1"/>
  <c r="S3048" i="3" s="1"/>
  <c r="L3048" i="3"/>
  <c r="T3076" i="3"/>
  <c r="U3076" i="3" s="1"/>
  <c r="V3076" i="3" s="1"/>
  <c r="W3076" i="3" s="1"/>
  <c r="X3076" i="3" s="1"/>
  <c r="Y3076" i="3" s="1"/>
  <c r="Z3076" i="3" s="1"/>
  <c r="AA3076" i="3" s="1"/>
  <c r="AB3076" i="3" s="1"/>
  <c r="AC3076" i="3" s="1"/>
  <c r="J3076" i="3"/>
  <c r="K3150" i="3"/>
  <c r="T3150" i="3"/>
  <c r="U3150" i="3" s="1"/>
  <c r="V3150" i="3" s="1"/>
  <c r="W3150" i="3" s="1"/>
  <c r="X3150" i="3" s="1"/>
  <c r="Y3150" i="3" s="1"/>
  <c r="Z3150" i="3" s="1"/>
  <c r="AA3150" i="3" s="1"/>
  <c r="AB3150" i="3" s="1"/>
  <c r="AC3150" i="3" s="1"/>
  <c r="M3150" i="3"/>
  <c r="N3150" i="3" s="1"/>
  <c r="O3150" i="3" s="1"/>
  <c r="P3150" i="3" s="1"/>
  <c r="Q3150" i="3" s="1"/>
  <c r="R3150" i="3" s="1"/>
  <c r="S3150" i="3" s="1"/>
  <c r="T3202" i="3"/>
  <c r="U3202" i="3" s="1"/>
  <c r="V3202" i="3" s="1"/>
  <c r="W3202" i="3" s="1"/>
  <c r="X3202" i="3" s="1"/>
  <c r="Y3202" i="3" s="1"/>
  <c r="Z3202" i="3" s="1"/>
  <c r="AA3202" i="3" s="1"/>
  <c r="AB3202" i="3" s="1"/>
  <c r="AC3202" i="3" s="1"/>
  <c r="L3202" i="3"/>
  <c r="J3202" i="3"/>
  <c r="L3207" i="3"/>
  <c r="M3207" i="3"/>
  <c r="N3207" i="3" s="1"/>
  <c r="O3207" i="3" s="1"/>
  <c r="P3207" i="3" s="1"/>
  <c r="Q3207" i="3" s="1"/>
  <c r="R3207" i="3" s="1"/>
  <c r="S3207" i="3" s="1"/>
  <c r="J3207" i="3"/>
  <c r="K3212" i="3"/>
  <c r="M3212" i="3"/>
  <c r="N3212" i="3" s="1"/>
  <c r="O3212" i="3" s="1"/>
  <c r="P3212" i="3" s="1"/>
  <c r="Q3212" i="3" s="1"/>
  <c r="R3212" i="3" s="1"/>
  <c r="S3212" i="3" s="1"/>
  <c r="J3212" i="3"/>
  <c r="K3246" i="3"/>
  <c r="M3246" i="3"/>
  <c r="N3246" i="3" s="1"/>
  <c r="O3246" i="3" s="1"/>
  <c r="P3246" i="3" s="1"/>
  <c r="Q3246" i="3" s="1"/>
  <c r="R3246" i="3" s="1"/>
  <c r="S3246" i="3" s="1"/>
  <c r="J3246" i="3"/>
  <c r="M3323" i="3"/>
  <c r="N3323" i="3" s="1"/>
  <c r="O3323" i="3" s="1"/>
  <c r="P3323" i="3" s="1"/>
  <c r="Q3323" i="3" s="1"/>
  <c r="R3323" i="3" s="1"/>
  <c r="S3323" i="3" s="1"/>
  <c r="J3323" i="3"/>
  <c r="K3387" i="3"/>
  <c r="L3387" i="3"/>
  <c r="T3387" i="3"/>
  <c r="U3387" i="3" s="1"/>
  <c r="V3387" i="3" s="1"/>
  <c r="W3387" i="3" s="1"/>
  <c r="X3387" i="3" s="1"/>
  <c r="Y3387" i="3" s="1"/>
  <c r="Z3387" i="3" s="1"/>
  <c r="AA3387" i="3" s="1"/>
  <c r="AB3387" i="3" s="1"/>
  <c r="AC3387" i="3" s="1"/>
  <c r="L3448" i="3"/>
  <c r="M3448" i="3"/>
  <c r="N3448" i="3" s="1"/>
  <c r="O3448" i="3" s="1"/>
  <c r="P3448" i="3" s="1"/>
  <c r="Q3448" i="3" s="1"/>
  <c r="R3448" i="3" s="1"/>
  <c r="S3448" i="3" s="1"/>
  <c r="T3469" i="3"/>
  <c r="U3469" i="3" s="1"/>
  <c r="V3469" i="3" s="1"/>
  <c r="W3469" i="3" s="1"/>
  <c r="X3469" i="3" s="1"/>
  <c r="Y3469" i="3" s="1"/>
  <c r="Z3469" i="3" s="1"/>
  <c r="AA3469" i="3" s="1"/>
  <c r="AB3469" i="3" s="1"/>
  <c r="AC3469" i="3" s="1"/>
  <c r="L3469" i="3"/>
  <c r="M3645" i="3"/>
  <c r="N3645" i="3" s="1"/>
  <c r="O3645" i="3" s="1"/>
  <c r="P3645" i="3" s="1"/>
  <c r="Q3645" i="3" s="1"/>
  <c r="R3645" i="3" s="1"/>
  <c r="S3645" i="3" s="1"/>
  <c r="K3645" i="3"/>
  <c r="AD1652" i="3"/>
  <c r="AD1720" i="3"/>
  <c r="AD1733" i="3"/>
  <c r="J1928" i="3"/>
  <c r="J1930" i="3"/>
  <c r="J1948" i="3"/>
  <c r="J1957" i="3"/>
  <c r="L1989" i="3"/>
  <c r="M2024" i="3"/>
  <c r="N2024" i="3" s="1"/>
  <c r="O2024" i="3" s="1"/>
  <c r="P2024" i="3" s="1"/>
  <c r="Q2024" i="3" s="1"/>
  <c r="R2024" i="3" s="1"/>
  <c r="S2024" i="3" s="1"/>
  <c r="AD2024" i="3" s="1"/>
  <c r="J2028" i="3"/>
  <c r="M2065" i="3"/>
  <c r="N2065" i="3" s="1"/>
  <c r="O2065" i="3" s="1"/>
  <c r="P2065" i="3" s="1"/>
  <c r="Q2065" i="3" s="1"/>
  <c r="R2065" i="3" s="1"/>
  <c r="S2065" i="3" s="1"/>
  <c r="J2082" i="3"/>
  <c r="K2088" i="3"/>
  <c r="J2091" i="3"/>
  <c r="M2126" i="3"/>
  <c r="N2126" i="3" s="1"/>
  <c r="O2126" i="3" s="1"/>
  <c r="P2126" i="3" s="1"/>
  <c r="Q2126" i="3" s="1"/>
  <c r="R2126" i="3" s="1"/>
  <c r="S2126" i="3" s="1"/>
  <c r="J2131" i="3"/>
  <c r="J2136" i="3"/>
  <c r="J2139" i="3"/>
  <c r="K2150" i="3"/>
  <c r="J2153" i="3"/>
  <c r="J2195" i="3"/>
  <c r="J2212" i="3"/>
  <c r="J2216" i="3"/>
  <c r="K2240" i="3"/>
  <c r="J2259" i="3"/>
  <c r="T2286" i="3"/>
  <c r="U2286" i="3" s="1"/>
  <c r="V2286" i="3" s="1"/>
  <c r="W2286" i="3" s="1"/>
  <c r="X2286" i="3" s="1"/>
  <c r="Y2286" i="3" s="1"/>
  <c r="Z2286" i="3" s="1"/>
  <c r="AA2286" i="3" s="1"/>
  <c r="AB2286" i="3" s="1"/>
  <c r="AC2286" i="3" s="1"/>
  <c r="L2292" i="3"/>
  <c r="J2295" i="3"/>
  <c r="T2298" i="3"/>
  <c r="U2298" i="3" s="1"/>
  <c r="V2298" i="3" s="1"/>
  <c r="W2298" i="3" s="1"/>
  <c r="X2298" i="3" s="1"/>
  <c r="Y2298" i="3" s="1"/>
  <c r="Z2298" i="3" s="1"/>
  <c r="AA2298" i="3" s="1"/>
  <c r="AB2298" i="3" s="1"/>
  <c r="AC2298" i="3" s="1"/>
  <c r="L2332" i="3"/>
  <c r="M2340" i="3"/>
  <c r="N2340" i="3" s="1"/>
  <c r="O2340" i="3" s="1"/>
  <c r="P2340" i="3" s="1"/>
  <c r="Q2340" i="3" s="1"/>
  <c r="R2340" i="3" s="1"/>
  <c r="S2340" i="3" s="1"/>
  <c r="T2340" i="3"/>
  <c r="U2340" i="3" s="1"/>
  <c r="V2340" i="3" s="1"/>
  <c r="W2340" i="3" s="1"/>
  <c r="X2340" i="3" s="1"/>
  <c r="Y2340" i="3" s="1"/>
  <c r="Z2340" i="3" s="1"/>
  <c r="AA2340" i="3" s="1"/>
  <c r="AB2340" i="3" s="1"/>
  <c r="AC2340" i="3" s="1"/>
  <c r="J2390" i="3"/>
  <c r="K2729" i="3"/>
  <c r="L2729" i="3"/>
  <c r="J2729" i="3"/>
  <c r="M2743" i="3"/>
  <c r="N2743" i="3" s="1"/>
  <c r="O2743" i="3" s="1"/>
  <c r="P2743" i="3" s="1"/>
  <c r="Q2743" i="3" s="1"/>
  <c r="R2743" i="3" s="1"/>
  <c r="S2743" i="3" s="1"/>
  <c r="K2743" i="3"/>
  <c r="M2842" i="3"/>
  <c r="N2842" i="3" s="1"/>
  <c r="O2842" i="3" s="1"/>
  <c r="P2842" i="3" s="1"/>
  <c r="Q2842" i="3" s="1"/>
  <c r="R2842" i="3" s="1"/>
  <c r="S2842" i="3" s="1"/>
  <c r="L2895" i="3"/>
  <c r="M2895" i="3"/>
  <c r="N2895" i="3" s="1"/>
  <c r="O2895" i="3" s="1"/>
  <c r="P2895" i="3" s="1"/>
  <c r="Q2895" i="3" s="1"/>
  <c r="R2895" i="3" s="1"/>
  <c r="S2895" i="3" s="1"/>
  <c r="J2895" i="3"/>
  <c r="T2958" i="3"/>
  <c r="U2958" i="3" s="1"/>
  <c r="V2958" i="3" s="1"/>
  <c r="W2958" i="3" s="1"/>
  <c r="X2958" i="3" s="1"/>
  <c r="Y2958" i="3" s="1"/>
  <c r="Z2958" i="3" s="1"/>
  <c r="AA2958" i="3" s="1"/>
  <c r="AB2958" i="3" s="1"/>
  <c r="AC2958" i="3" s="1"/>
  <c r="L3114" i="3"/>
  <c r="M3114" i="3"/>
  <c r="N3114" i="3" s="1"/>
  <c r="O3114" i="3" s="1"/>
  <c r="P3114" i="3" s="1"/>
  <c r="Q3114" i="3" s="1"/>
  <c r="R3114" i="3" s="1"/>
  <c r="S3114" i="3" s="1"/>
  <c r="L3123" i="3"/>
  <c r="M3123" i="3"/>
  <c r="N3123" i="3" s="1"/>
  <c r="O3123" i="3" s="1"/>
  <c r="P3123" i="3" s="1"/>
  <c r="Q3123" i="3" s="1"/>
  <c r="R3123" i="3" s="1"/>
  <c r="S3123" i="3" s="1"/>
  <c r="K3238" i="3"/>
  <c r="M3238" i="3"/>
  <c r="N3238" i="3" s="1"/>
  <c r="O3238" i="3" s="1"/>
  <c r="P3238" i="3" s="1"/>
  <c r="Q3238" i="3" s="1"/>
  <c r="R3238" i="3" s="1"/>
  <c r="S3238" i="3" s="1"/>
  <c r="AD3238" i="3" s="1"/>
  <c r="J3238" i="3"/>
  <c r="T3246" i="3"/>
  <c r="U3246" i="3" s="1"/>
  <c r="V3246" i="3" s="1"/>
  <c r="W3246" i="3" s="1"/>
  <c r="X3246" i="3" s="1"/>
  <c r="Y3246" i="3" s="1"/>
  <c r="Z3246" i="3" s="1"/>
  <c r="AA3246" i="3" s="1"/>
  <c r="AB3246" i="3" s="1"/>
  <c r="AC3246" i="3" s="1"/>
  <c r="K3264" i="3"/>
  <c r="M3264" i="3"/>
  <c r="N3264" i="3" s="1"/>
  <c r="O3264" i="3" s="1"/>
  <c r="P3264" i="3" s="1"/>
  <c r="Q3264" i="3" s="1"/>
  <c r="R3264" i="3" s="1"/>
  <c r="S3264" i="3" s="1"/>
  <c r="L3264" i="3"/>
  <c r="K3383" i="3"/>
  <c r="M3383" i="3"/>
  <c r="N3383" i="3" s="1"/>
  <c r="O3383" i="3" s="1"/>
  <c r="P3383" i="3" s="1"/>
  <c r="Q3383" i="3" s="1"/>
  <c r="R3383" i="3" s="1"/>
  <c r="S3383" i="3" s="1"/>
  <c r="L3383" i="3"/>
  <c r="T3383" i="3"/>
  <c r="U3383" i="3" s="1"/>
  <c r="V3383" i="3" s="1"/>
  <c r="W3383" i="3" s="1"/>
  <c r="X3383" i="3" s="1"/>
  <c r="Y3383" i="3" s="1"/>
  <c r="Z3383" i="3" s="1"/>
  <c r="AA3383" i="3" s="1"/>
  <c r="AB3383" i="3" s="1"/>
  <c r="AC3383" i="3" s="1"/>
  <c r="M3457" i="3"/>
  <c r="N3457" i="3" s="1"/>
  <c r="O3457" i="3" s="1"/>
  <c r="P3457" i="3" s="1"/>
  <c r="Q3457" i="3" s="1"/>
  <c r="R3457" i="3" s="1"/>
  <c r="S3457" i="3" s="1"/>
  <c r="J3457" i="3"/>
  <c r="T3532" i="3"/>
  <c r="U3532" i="3" s="1"/>
  <c r="V3532" i="3" s="1"/>
  <c r="W3532" i="3" s="1"/>
  <c r="X3532" i="3" s="1"/>
  <c r="Y3532" i="3" s="1"/>
  <c r="Z3532" i="3" s="1"/>
  <c r="AA3532" i="3" s="1"/>
  <c r="AB3532" i="3" s="1"/>
  <c r="AC3532" i="3" s="1"/>
  <c r="K3532" i="3"/>
  <c r="J3532" i="3"/>
  <c r="M3532" i="3"/>
  <c r="N3532" i="3" s="1"/>
  <c r="O3532" i="3" s="1"/>
  <c r="P3532" i="3" s="1"/>
  <c r="Q3532" i="3" s="1"/>
  <c r="R3532" i="3" s="1"/>
  <c r="S3532" i="3" s="1"/>
  <c r="T3616" i="3"/>
  <c r="U3616" i="3" s="1"/>
  <c r="V3616" i="3" s="1"/>
  <c r="W3616" i="3" s="1"/>
  <c r="X3616" i="3" s="1"/>
  <c r="Y3616" i="3" s="1"/>
  <c r="Z3616" i="3" s="1"/>
  <c r="AA3616" i="3" s="1"/>
  <c r="AB3616" i="3" s="1"/>
  <c r="AC3616" i="3" s="1"/>
  <c r="L3616" i="3"/>
  <c r="J3616" i="3"/>
  <c r="L3703" i="3"/>
  <c r="J3703" i="3"/>
  <c r="M3703" i="3"/>
  <c r="N3703" i="3" s="1"/>
  <c r="O3703" i="3" s="1"/>
  <c r="P3703" i="3" s="1"/>
  <c r="Q3703" i="3" s="1"/>
  <c r="R3703" i="3" s="1"/>
  <c r="S3703" i="3" s="1"/>
  <c r="K3703" i="3"/>
  <c r="T3703" i="3"/>
  <c r="U3703" i="3" s="1"/>
  <c r="V3703" i="3" s="1"/>
  <c r="W3703" i="3" s="1"/>
  <c r="X3703" i="3" s="1"/>
  <c r="Y3703" i="3" s="1"/>
  <c r="Z3703" i="3" s="1"/>
  <c r="AA3703" i="3" s="1"/>
  <c r="AB3703" i="3" s="1"/>
  <c r="AC3703" i="3" s="1"/>
  <c r="L1631" i="3"/>
  <c r="M1639" i="3"/>
  <c r="N1639" i="3" s="1"/>
  <c r="O1639" i="3" s="1"/>
  <c r="P1639" i="3" s="1"/>
  <c r="Q1639" i="3" s="1"/>
  <c r="R1639" i="3" s="1"/>
  <c r="S1639" i="3" s="1"/>
  <c r="L1673" i="3"/>
  <c r="T1691" i="3"/>
  <c r="U1691" i="3" s="1"/>
  <c r="V1691" i="3" s="1"/>
  <c r="W1691" i="3" s="1"/>
  <c r="X1691" i="3" s="1"/>
  <c r="Y1691" i="3" s="1"/>
  <c r="Z1691" i="3" s="1"/>
  <c r="AA1691" i="3" s="1"/>
  <c r="AB1691" i="3" s="1"/>
  <c r="AC1691" i="3" s="1"/>
  <c r="AD1691" i="3" s="1"/>
  <c r="T1697" i="3"/>
  <c r="U1697" i="3" s="1"/>
  <c r="V1697" i="3" s="1"/>
  <c r="W1697" i="3" s="1"/>
  <c r="X1697" i="3" s="1"/>
  <c r="Y1697" i="3" s="1"/>
  <c r="Z1697" i="3" s="1"/>
  <c r="AA1697" i="3" s="1"/>
  <c r="AB1697" i="3" s="1"/>
  <c r="AC1697" i="3" s="1"/>
  <c r="T1700" i="3"/>
  <c r="U1700" i="3" s="1"/>
  <c r="V1700" i="3" s="1"/>
  <c r="W1700" i="3" s="1"/>
  <c r="X1700" i="3" s="1"/>
  <c r="Y1700" i="3" s="1"/>
  <c r="Z1700" i="3" s="1"/>
  <c r="AA1700" i="3" s="1"/>
  <c r="AB1700" i="3" s="1"/>
  <c r="AC1700" i="3" s="1"/>
  <c r="M1718" i="3"/>
  <c r="N1718" i="3" s="1"/>
  <c r="O1718" i="3" s="1"/>
  <c r="P1718" i="3" s="1"/>
  <c r="Q1718" i="3" s="1"/>
  <c r="R1718" i="3" s="1"/>
  <c r="S1718" i="3" s="1"/>
  <c r="L1846" i="3"/>
  <c r="T1872" i="3"/>
  <c r="U1872" i="3" s="1"/>
  <c r="V1872" i="3" s="1"/>
  <c r="W1872" i="3" s="1"/>
  <c r="X1872" i="3" s="1"/>
  <c r="Y1872" i="3" s="1"/>
  <c r="Z1872" i="3" s="1"/>
  <c r="AA1872" i="3" s="1"/>
  <c r="AB1872" i="3" s="1"/>
  <c r="AC1872" i="3" s="1"/>
  <c r="AD1872" i="3" s="1"/>
  <c r="AD1896" i="3"/>
  <c r="M1902" i="3"/>
  <c r="N1902" i="3" s="1"/>
  <c r="O1902" i="3" s="1"/>
  <c r="P1902" i="3" s="1"/>
  <c r="Q1902" i="3" s="1"/>
  <c r="R1902" i="3" s="1"/>
  <c r="S1902" i="3" s="1"/>
  <c r="M1916" i="3"/>
  <c r="N1916" i="3" s="1"/>
  <c r="O1916" i="3" s="1"/>
  <c r="P1916" i="3" s="1"/>
  <c r="Q1916" i="3" s="1"/>
  <c r="R1916" i="3" s="1"/>
  <c r="S1916" i="3" s="1"/>
  <c r="M1928" i="3"/>
  <c r="N1928" i="3" s="1"/>
  <c r="O1928" i="3" s="1"/>
  <c r="P1928" i="3" s="1"/>
  <c r="Q1928" i="3" s="1"/>
  <c r="R1928" i="3" s="1"/>
  <c r="S1928" i="3" s="1"/>
  <c r="M1930" i="3"/>
  <c r="N1930" i="3" s="1"/>
  <c r="O1930" i="3" s="1"/>
  <c r="P1930" i="3" s="1"/>
  <c r="Q1930" i="3" s="1"/>
  <c r="R1930" i="3" s="1"/>
  <c r="S1930" i="3" s="1"/>
  <c r="M1948" i="3"/>
  <c r="N1948" i="3" s="1"/>
  <c r="O1948" i="3" s="1"/>
  <c r="P1948" i="3" s="1"/>
  <c r="Q1948" i="3" s="1"/>
  <c r="R1948" i="3" s="1"/>
  <c r="S1948" i="3" s="1"/>
  <c r="L1969" i="3"/>
  <c r="K2013" i="3"/>
  <c r="M2032" i="3"/>
  <c r="N2032" i="3" s="1"/>
  <c r="O2032" i="3" s="1"/>
  <c r="P2032" i="3" s="1"/>
  <c r="Q2032" i="3" s="1"/>
  <c r="R2032" i="3" s="1"/>
  <c r="S2032" i="3" s="1"/>
  <c r="M2082" i="3"/>
  <c r="N2082" i="3" s="1"/>
  <c r="O2082" i="3" s="1"/>
  <c r="P2082" i="3" s="1"/>
  <c r="Q2082" i="3" s="1"/>
  <c r="R2082" i="3" s="1"/>
  <c r="S2082" i="3" s="1"/>
  <c r="L2091" i="3"/>
  <c r="K2094" i="3"/>
  <c r="K2096" i="3"/>
  <c r="M2111" i="3"/>
  <c r="N2111" i="3" s="1"/>
  <c r="O2111" i="3" s="1"/>
  <c r="P2111" i="3" s="1"/>
  <c r="Q2111" i="3" s="1"/>
  <c r="R2111" i="3" s="1"/>
  <c r="S2111" i="3" s="1"/>
  <c r="M2114" i="3"/>
  <c r="N2114" i="3" s="1"/>
  <c r="O2114" i="3" s="1"/>
  <c r="P2114" i="3" s="1"/>
  <c r="Q2114" i="3" s="1"/>
  <c r="R2114" i="3" s="1"/>
  <c r="S2114" i="3" s="1"/>
  <c r="K2124" i="3"/>
  <c r="M2136" i="3"/>
  <c r="N2136" i="3" s="1"/>
  <c r="O2136" i="3" s="1"/>
  <c r="P2136" i="3" s="1"/>
  <c r="Q2136" i="3" s="1"/>
  <c r="R2136" i="3" s="1"/>
  <c r="S2136" i="3" s="1"/>
  <c r="L2153" i="3"/>
  <c r="M2195" i="3"/>
  <c r="N2195" i="3" s="1"/>
  <c r="O2195" i="3" s="1"/>
  <c r="P2195" i="3" s="1"/>
  <c r="Q2195" i="3" s="1"/>
  <c r="R2195" i="3" s="1"/>
  <c r="S2195" i="3" s="1"/>
  <c r="T2216" i="3"/>
  <c r="U2216" i="3" s="1"/>
  <c r="V2216" i="3" s="1"/>
  <c r="W2216" i="3" s="1"/>
  <c r="X2216" i="3" s="1"/>
  <c r="Y2216" i="3" s="1"/>
  <c r="Z2216" i="3" s="1"/>
  <c r="AA2216" i="3" s="1"/>
  <c r="AB2216" i="3" s="1"/>
  <c r="AC2216" i="3" s="1"/>
  <c r="M2259" i="3"/>
  <c r="N2259" i="3" s="1"/>
  <c r="O2259" i="3" s="1"/>
  <c r="P2259" i="3" s="1"/>
  <c r="Q2259" i="3" s="1"/>
  <c r="R2259" i="3" s="1"/>
  <c r="S2259" i="3" s="1"/>
  <c r="AD2302" i="3"/>
  <c r="T2328" i="3"/>
  <c r="U2328" i="3" s="1"/>
  <c r="V2328" i="3" s="1"/>
  <c r="W2328" i="3" s="1"/>
  <c r="X2328" i="3" s="1"/>
  <c r="Y2328" i="3" s="1"/>
  <c r="Z2328" i="3" s="1"/>
  <c r="AA2328" i="3" s="1"/>
  <c r="AB2328" i="3" s="1"/>
  <c r="AC2328" i="3" s="1"/>
  <c r="M2328" i="3"/>
  <c r="N2328" i="3" s="1"/>
  <c r="O2328" i="3" s="1"/>
  <c r="P2328" i="3" s="1"/>
  <c r="Q2328" i="3" s="1"/>
  <c r="R2328" i="3" s="1"/>
  <c r="S2328" i="3" s="1"/>
  <c r="L2328" i="3"/>
  <c r="M2348" i="3"/>
  <c r="N2348" i="3" s="1"/>
  <c r="O2348" i="3" s="1"/>
  <c r="P2348" i="3" s="1"/>
  <c r="Q2348" i="3" s="1"/>
  <c r="R2348" i="3" s="1"/>
  <c r="S2348" i="3" s="1"/>
  <c r="L2348" i="3"/>
  <c r="L2374" i="3"/>
  <c r="T2374" i="3"/>
  <c r="U2374" i="3" s="1"/>
  <c r="V2374" i="3" s="1"/>
  <c r="W2374" i="3" s="1"/>
  <c r="X2374" i="3" s="1"/>
  <c r="Y2374" i="3" s="1"/>
  <c r="Z2374" i="3" s="1"/>
  <c r="AA2374" i="3" s="1"/>
  <c r="AB2374" i="3" s="1"/>
  <c r="AC2374" i="3" s="1"/>
  <c r="AD2374" i="3" s="1"/>
  <c r="M2382" i="3"/>
  <c r="N2382" i="3" s="1"/>
  <c r="O2382" i="3" s="1"/>
  <c r="P2382" i="3" s="1"/>
  <c r="Q2382" i="3" s="1"/>
  <c r="R2382" i="3" s="1"/>
  <c r="S2382" i="3" s="1"/>
  <c r="T2382" i="3"/>
  <c r="U2382" i="3" s="1"/>
  <c r="V2382" i="3" s="1"/>
  <c r="W2382" i="3" s="1"/>
  <c r="X2382" i="3" s="1"/>
  <c r="Y2382" i="3" s="1"/>
  <c r="Z2382" i="3" s="1"/>
  <c r="AA2382" i="3" s="1"/>
  <c r="AB2382" i="3" s="1"/>
  <c r="AC2382" i="3" s="1"/>
  <c r="M2410" i="3"/>
  <c r="N2410" i="3" s="1"/>
  <c r="O2410" i="3" s="1"/>
  <c r="P2410" i="3" s="1"/>
  <c r="Q2410" i="3" s="1"/>
  <c r="R2410" i="3" s="1"/>
  <c r="S2410" i="3" s="1"/>
  <c r="L2410" i="3"/>
  <c r="L2648" i="3"/>
  <c r="T2648" i="3"/>
  <c r="U2648" i="3" s="1"/>
  <c r="V2648" i="3" s="1"/>
  <c r="W2648" i="3" s="1"/>
  <c r="X2648" i="3" s="1"/>
  <c r="Y2648" i="3" s="1"/>
  <c r="Z2648" i="3" s="1"/>
  <c r="AA2648" i="3" s="1"/>
  <c r="AB2648" i="3" s="1"/>
  <c r="AC2648" i="3" s="1"/>
  <c r="K2648" i="3"/>
  <c r="J2648" i="3"/>
  <c r="M2759" i="3"/>
  <c r="N2759" i="3" s="1"/>
  <c r="O2759" i="3" s="1"/>
  <c r="P2759" i="3" s="1"/>
  <c r="Q2759" i="3" s="1"/>
  <c r="R2759" i="3" s="1"/>
  <c r="S2759" i="3" s="1"/>
  <c r="K2759" i="3"/>
  <c r="L2848" i="3"/>
  <c r="T2848" i="3"/>
  <c r="U2848" i="3" s="1"/>
  <c r="V2848" i="3" s="1"/>
  <c r="W2848" i="3" s="1"/>
  <c r="X2848" i="3" s="1"/>
  <c r="Y2848" i="3" s="1"/>
  <c r="Z2848" i="3" s="1"/>
  <c r="AA2848" i="3" s="1"/>
  <c r="AB2848" i="3" s="1"/>
  <c r="AC2848" i="3" s="1"/>
  <c r="K2868" i="3"/>
  <c r="L2868" i="3"/>
  <c r="T2932" i="3"/>
  <c r="U2932" i="3" s="1"/>
  <c r="V2932" i="3" s="1"/>
  <c r="W2932" i="3" s="1"/>
  <c r="X2932" i="3" s="1"/>
  <c r="Y2932" i="3" s="1"/>
  <c r="Z2932" i="3" s="1"/>
  <c r="AA2932" i="3" s="1"/>
  <c r="AB2932" i="3" s="1"/>
  <c r="AC2932" i="3" s="1"/>
  <c r="M2932" i="3"/>
  <c r="N2932" i="3" s="1"/>
  <c r="O2932" i="3" s="1"/>
  <c r="P2932" i="3" s="1"/>
  <c r="Q2932" i="3" s="1"/>
  <c r="R2932" i="3" s="1"/>
  <c r="S2932" i="3" s="1"/>
  <c r="L2932" i="3"/>
  <c r="L3110" i="3"/>
  <c r="M3110" i="3"/>
  <c r="N3110" i="3" s="1"/>
  <c r="O3110" i="3" s="1"/>
  <c r="P3110" i="3" s="1"/>
  <c r="Q3110" i="3" s="1"/>
  <c r="R3110" i="3" s="1"/>
  <c r="S3110" i="3" s="1"/>
  <c r="J3110" i="3"/>
  <c r="M3142" i="3"/>
  <c r="N3142" i="3" s="1"/>
  <c r="O3142" i="3" s="1"/>
  <c r="P3142" i="3" s="1"/>
  <c r="Q3142" i="3" s="1"/>
  <c r="R3142" i="3" s="1"/>
  <c r="S3142" i="3" s="1"/>
  <c r="L3142" i="3"/>
  <c r="J3142" i="3"/>
  <c r="K3217" i="3"/>
  <c r="J3217" i="3"/>
  <c r="L3302" i="3"/>
  <c r="M3302" i="3"/>
  <c r="N3302" i="3" s="1"/>
  <c r="O3302" i="3" s="1"/>
  <c r="P3302" i="3" s="1"/>
  <c r="Q3302" i="3" s="1"/>
  <c r="R3302" i="3" s="1"/>
  <c r="S3302" i="3" s="1"/>
  <c r="K3302" i="3"/>
  <c r="T3302" i="3"/>
  <c r="U3302" i="3" s="1"/>
  <c r="V3302" i="3" s="1"/>
  <c r="W3302" i="3" s="1"/>
  <c r="X3302" i="3" s="1"/>
  <c r="Y3302" i="3" s="1"/>
  <c r="Z3302" i="3" s="1"/>
  <c r="AA3302" i="3" s="1"/>
  <c r="AB3302" i="3" s="1"/>
  <c r="AC3302" i="3" s="1"/>
  <c r="J3302" i="3"/>
  <c r="T3341" i="3"/>
  <c r="U3341" i="3" s="1"/>
  <c r="V3341" i="3" s="1"/>
  <c r="W3341" i="3" s="1"/>
  <c r="X3341" i="3" s="1"/>
  <c r="Y3341" i="3" s="1"/>
  <c r="Z3341" i="3" s="1"/>
  <c r="AA3341" i="3" s="1"/>
  <c r="AB3341" i="3" s="1"/>
  <c r="AC3341" i="3" s="1"/>
  <c r="M3341" i="3"/>
  <c r="N3341" i="3" s="1"/>
  <c r="O3341" i="3" s="1"/>
  <c r="P3341" i="3" s="1"/>
  <c r="Q3341" i="3" s="1"/>
  <c r="R3341" i="3" s="1"/>
  <c r="S3341" i="3" s="1"/>
  <c r="T3558" i="3"/>
  <c r="U3558" i="3" s="1"/>
  <c r="V3558" i="3" s="1"/>
  <c r="W3558" i="3" s="1"/>
  <c r="X3558" i="3" s="1"/>
  <c r="Y3558" i="3" s="1"/>
  <c r="Z3558" i="3" s="1"/>
  <c r="AA3558" i="3" s="1"/>
  <c r="AB3558" i="3" s="1"/>
  <c r="AC3558" i="3" s="1"/>
  <c r="L3558" i="3"/>
  <c r="J3558" i="3"/>
  <c r="M3558" i="3"/>
  <c r="N3558" i="3" s="1"/>
  <c r="O3558" i="3" s="1"/>
  <c r="P3558" i="3" s="1"/>
  <c r="Q3558" i="3" s="1"/>
  <c r="R3558" i="3" s="1"/>
  <c r="S3558" i="3" s="1"/>
  <c r="AD1653" i="3"/>
  <c r="M1673" i="3"/>
  <c r="N1673" i="3" s="1"/>
  <c r="O1673" i="3" s="1"/>
  <c r="P1673" i="3" s="1"/>
  <c r="Q1673" i="3" s="1"/>
  <c r="R1673" i="3" s="1"/>
  <c r="S1673" i="3" s="1"/>
  <c r="J1777" i="3"/>
  <c r="J1790" i="3"/>
  <c r="J1826" i="3"/>
  <c r="J1829" i="3"/>
  <c r="T1833" i="3"/>
  <c r="U1833" i="3" s="1"/>
  <c r="V1833" i="3" s="1"/>
  <c r="W1833" i="3" s="1"/>
  <c r="X1833" i="3" s="1"/>
  <c r="Y1833" i="3" s="1"/>
  <c r="Z1833" i="3" s="1"/>
  <c r="AA1833" i="3" s="1"/>
  <c r="AB1833" i="3" s="1"/>
  <c r="AC1833" i="3" s="1"/>
  <c r="J1837" i="3"/>
  <c r="J1840" i="3"/>
  <c r="M1846" i="3"/>
  <c r="N1846" i="3" s="1"/>
  <c r="O1846" i="3" s="1"/>
  <c r="P1846" i="3" s="1"/>
  <c r="Q1846" i="3" s="1"/>
  <c r="R1846" i="3" s="1"/>
  <c r="S1846" i="3" s="1"/>
  <c r="M1866" i="3"/>
  <c r="N1866" i="3" s="1"/>
  <c r="O1866" i="3" s="1"/>
  <c r="P1866" i="3" s="1"/>
  <c r="Q1866" i="3" s="1"/>
  <c r="R1866" i="3" s="1"/>
  <c r="S1866" i="3" s="1"/>
  <c r="AD1892" i="3"/>
  <c r="K1896" i="3"/>
  <c r="J1900" i="3"/>
  <c r="T1925" i="3"/>
  <c r="U1925" i="3" s="1"/>
  <c r="V1925" i="3" s="1"/>
  <c r="W1925" i="3" s="1"/>
  <c r="X1925" i="3" s="1"/>
  <c r="Y1925" i="3" s="1"/>
  <c r="Z1925" i="3" s="1"/>
  <c r="AA1925" i="3" s="1"/>
  <c r="AB1925" i="3" s="1"/>
  <c r="AC1925" i="3" s="1"/>
  <c r="T1928" i="3"/>
  <c r="U1928" i="3" s="1"/>
  <c r="V1928" i="3" s="1"/>
  <c r="W1928" i="3" s="1"/>
  <c r="X1928" i="3" s="1"/>
  <c r="Y1928" i="3" s="1"/>
  <c r="Z1928" i="3" s="1"/>
  <c r="AA1928" i="3" s="1"/>
  <c r="AB1928" i="3" s="1"/>
  <c r="AC1928" i="3" s="1"/>
  <c r="M1969" i="3"/>
  <c r="N1969" i="3" s="1"/>
  <c r="O1969" i="3" s="1"/>
  <c r="P1969" i="3" s="1"/>
  <c r="Q1969" i="3" s="1"/>
  <c r="R1969" i="3" s="1"/>
  <c r="S1969" i="3" s="1"/>
  <c r="J1972" i="3"/>
  <c r="J1981" i="3"/>
  <c r="J1987" i="3"/>
  <c r="J2001" i="3"/>
  <c r="L2013" i="3"/>
  <c r="J2021" i="3"/>
  <c r="J2025" i="3"/>
  <c r="J2029" i="3"/>
  <c r="J2045" i="3"/>
  <c r="M2052" i="3"/>
  <c r="N2052" i="3" s="1"/>
  <c r="O2052" i="3" s="1"/>
  <c r="P2052" i="3" s="1"/>
  <c r="Q2052" i="3" s="1"/>
  <c r="R2052" i="3" s="1"/>
  <c r="S2052" i="3" s="1"/>
  <c r="J2056" i="3"/>
  <c r="J2066" i="3"/>
  <c r="J2069" i="3"/>
  <c r="J2089" i="3"/>
  <c r="M2094" i="3"/>
  <c r="N2094" i="3" s="1"/>
  <c r="O2094" i="3" s="1"/>
  <c r="P2094" i="3" s="1"/>
  <c r="Q2094" i="3" s="1"/>
  <c r="R2094" i="3" s="1"/>
  <c r="S2094" i="3" s="1"/>
  <c r="M2124" i="3"/>
  <c r="N2124" i="3" s="1"/>
  <c r="O2124" i="3" s="1"/>
  <c r="P2124" i="3" s="1"/>
  <c r="Q2124" i="3" s="1"/>
  <c r="R2124" i="3" s="1"/>
  <c r="S2124" i="3" s="1"/>
  <c r="J2127" i="3"/>
  <c r="J2140" i="3"/>
  <c r="J2151" i="3"/>
  <c r="T2153" i="3"/>
  <c r="U2153" i="3" s="1"/>
  <c r="V2153" i="3" s="1"/>
  <c r="W2153" i="3" s="1"/>
  <c r="X2153" i="3" s="1"/>
  <c r="Y2153" i="3" s="1"/>
  <c r="Z2153" i="3" s="1"/>
  <c r="AA2153" i="3" s="1"/>
  <c r="AB2153" i="3" s="1"/>
  <c r="AC2153" i="3" s="1"/>
  <c r="K2164" i="3"/>
  <c r="J2184" i="3"/>
  <c r="J2190" i="3"/>
  <c r="L2192" i="3"/>
  <c r="K2203" i="3"/>
  <c r="AD2210" i="3"/>
  <c r="J2223" i="3"/>
  <c r="M2234" i="3"/>
  <c r="N2234" i="3" s="1"/>
  <c r="O2234" i="3" s="1"/>
  <c r="P2234" i="3" s="1"/>
  <c r="Q2234" i="3" s="1"/>
  <c r="R2234" i="3" s="1"/>
  <c r="S2234" i="3" s="1"/>
  <c r="J2251" i="3"/>
  <c r="T2259" i="3"/>
  <c r="U2259" i="3" s="1"/>
  <c r="V2259" i="3" s="1"/>
  <c r="W2259" i="3" s="1"/>
  <c r="X2259" i="3" s="1"/>
  <c r="Y2259" i="3" s="1"/>
  <c r="Z2259" i="3" s="1"/>
  <c r="AA2259" i="3" s="1"/>
  <c r="AB2259" i="3" s="1"/>
  <c r="AC2259" i="3" s="1"/>
  <c r="L2264" i="3"/>
  <c r="M2272" i="3"/>
  <c r="N2272" i="3" s="1"/>
  <c r="O2272" i="3" s="1"/>
  <c r="P2272" i="3" s="1"/>
  <c r="Q2272" i="3" s="1"/>
  <c r="R2272" i="3" s="1"/>
  <c r="S2272" i="3" s="1"/>
  <c r="J2283" i="3"/>
  <c r="J2287" i="3"/>
  <c r="L2302" i="3"/>
  <c r="J2312" i="3"/>
  <c r="K2328" i="3"/>
  <c r="J2348" i="3"/>
  <c r="K2374" i="3"/>
  <c r="K2382" i="3"/>
  <c r="L2504" i="3"/>
  <c r="M2504" i="3"/>
  <c r="N2504" i="3" s="1"/>
  <c r="O2504" i="3" s="1"/>
  <c r="P2504" i="3" s="1"/>
  <c r="Q2504" i="3" s="1"/>
  <c r="R2504" i="3" s="1"/>
  <c r="S2504" i="3" s="1"/>
  <c r="M2648" i="3"/>
  <c r="N2648" i="3" s="1"/>
  <c r="O2648" i="3" s="1"/>
  <c r="P2648" i="3" s="1"/>
  <c r="Q2648" i="3" s="1"/>
  <c r="R2648" i="3" s="1"/>
  <c r="S2648" i="3" s="1"/>
  <c r="AD2648" i="3" s="1"/>
  <c r="K2670" i="3"/>
  <c r="L2670" i="3"/>
  <c r="J2670" i="3"/>
  <c r="L2677" i="3"/>
  <c r="T2677" i="3"/>
  <c r="U2677" i="3" s="1"/>
  <c r="V2677" i="3" s="1"/>
  <c r="W2677" i="3" s="1"/>
  <c r="X2677" i="3" s="1"/>
  <c r="Y2677" i="3" s="1"/>
  <c r="Z2677" i="3" s="1"/>
  <c r="AA2677" i="3" s="1"/>
  <c r="AB2677" i="3" s="1"/>
  <c r="AC2677" i="3" s="1"/>
  <c r="K2677" i="3"/>
  <c r="J2677" i="3"/>
  <c r="K2801" i="3"/>
  <c r="M2801" i="3"/>
  <c r="N2801" i="3" s="1"/>
  <c r="O2801" i="3" s="1"/>
  <c r="P2801" i="3" s="1"/>
  <c r="Q2801" i="3" s="1"/>
  <c r="R2801" i="3" s="1"/>
  <c r="S2801" i="3" s="1"/>
  <c r="K2809" i="3"/>
  <c r="M2809" i="3"/>
  <c r="N2809" i="3" s="1"/>
  <c r="O2809" i="3" s="1"/>
  <c r="P2809" i="3" s="1"/>
  <c r="Q2809" i="3" s="1"/>
  <c r="R2809" i="3" s="1"/>
  <c r="S2809" i="3" s="1"/>
  <c r="L2809" i="3"/>
  <c r="K2813" i="3"/>
  <c r="L2813" i="3"/>
  <c r="J2813" i="3"/>
  <c r="L2832" i="3"/>
  <c r="M2832" i="3"/>
  <c r="N2832" i="3" s="1"/>
  <c r="O2832" i="3" s="1"/>
  <c r="P2832" i="3" s="1"/>
  <c r="Q2832" i="3" s="1"/>
  <c r="R2832" i="3" s="1"/>
  <c r="S2832" i="3" s="1"/>
  <c r="L2891" i="3"/>
  <c r="M2891" i="3"/>
  <c r="N2891" i="3" s="1"/>
  <c r="O2891" i="3" s="1"/>
  <c r="P2891" i="3" s="1"/>
  <c r="Q2891" i="3" s="1"/>
  <c r="R2891" i="3" s="1"/>
  <c r="S2891" i="3" s="1"/>
  <c r="J2891" i="3"/>
  <c r="L2918" i="3"/>
  <c r="M2918" i="3"/>
  <c r="N2918" i="3" s="1"/>
  <c r="O2918" i="3" s="1"/>
  <c r="P2918" i="3" s="1"/>
  <c r="Q2918" i="3" s="1"/>
  <c r="R2918" i="3" s="1"/>
  <c r="S2918" i="3" s="1"/>
  <c r="K2918" i="3"/>
  <c r="L2923" i="3"/>
  <c r="M2923" i="3"/>
  <c r="N2923" i="3" s="1"/>
  <c r="O2923" i="3" s="1"/>
  <c r="P2923" i="3" s="1"/>
  <c r="Q2923" i="3" s="1"/>
  <c r="R2923" i="3" s="1"/>
  <c r="S2923" i="3" s="1"/>
  <c r="L2951" i="3"/>
  <c r="M2951" i="3"/>
  <c r="N2951" i="3" s="1"/>
  <c r="O2951" i="3" s="1"/>
  <c r="P2951" i="3" s="1"/>
  <c r="Q2951" i="3" s="1"/>
  <c r="R2951" i="3" s="1"/>
  <c r="S2951" i="3" s="1"/>
  <c r="M2977" i="3"/>
  <c r="N2977" i="3" s="1"/>
  <c r="O2977" i="3" s="1"/>
  <c r="P2977" i="3" s="1"/>
  <c r="Q2977" i="3" s="1"/>
  <c r="R2977" i="3" s="1"/>
  <c r="S2977" i="3" s="1"/>
  <c r="J2977" i="3"/>
  <c r="T3022" i="3"/>
  <c r="U3022" i="3" s="1"/>
  <c r="V3022" i="3" s="1"/>
  <c r="W3022" i="3" s="1"/>
  <c r="X3022" i="3" s="1"/>
  <c r="Y3022" i="3" s="1"/>
  <c r="Z3022" i="3" s="1"/>
  <c r="AA3022" i="3" s="1"/>
  <c r="AB3022" i="3" s="1"/>
  <c r="AC3022" i="3" s="1"/>
  <c r="M3022" i="3"/>
  <c r="N3022" i="3" s="1"/>
  <c r="O3022" i="3" s="1"/>
  <c r="P3022" i="3" s="1"/>
  <c r="Q3022" i="3" s="1"/>
  <c r="R3022" i="3" s="1"/>
  <c r="S3022" i="3" s="1"/>
  <c r="K3022" i="3"/>
  <c r="J3022" i="3"/>
  <c r="M3050" i="3"/>
  <c r="N3050" i="3" s="1"/>
  <c r="O3050" i="3" s="1"/>
  <c r="P3050" i="3" s="1"/>
  <c r="Q3050" i="3" s="1"/>
  <c r="R3050" i="3" s="1"/>
  <c r="S3050" i="3" s="1"/>
  <c r="K3050" i="3"/>
  <c r="J3050" i="3"/>
  <c r="T3050" i="3"/>
  <c r="U3050" i="3" s="1"/>
  <c r="V3050" i="3" s="1"/>
  <c r="W3050" i="3" s="1"/>
  <c r="X3050" i="3" s="1"/>
  <c r="Y3050" i="3" s="1"/>
  <c r="Z3050" i="3" s="1"/>
  <c r="AA3050" i="3" s="1"/>
  <c r="AB3050" i="3" s="1"/>
  <c r="AC3050" i="3" s="1"/>
  <c r="T3110" i="3"/>
  <c r="U3110" i="3" s="1"/>
  <c r="V3110" i="3" s="1"/>
  <c r="W3110" i="3" s="1"/>
  <c r="X3110" i="3" s="1"/>
  <c r="Y3110" i="3" s="1"/>
  <c r="Z3110" i="3" s="1"/>
  <c r="AA3110" i="3" s="1"/>
  <c r="AB3110" i="3" s="1"/>
  <c r="AC3110" i="3" s="1"/>
  <c r="T3142" i="3"/>
  <c r="U3142" i="3" s="1"/>
  <c r="V3142" i="3" s="1"/>
  <c r="W3142" i="3" s="1"/>
  <c r="X3142" i="3" s="1"/>
  <c r="Y3142" i="3" s="1"/>
  <c r="Z3142" i="3" s="1"/>
  <c r="AA3142" i="3" s="1"/>
  <c r="AB3142" i="3" s="1"/>
  <c r="AC3142" i="3" s="1"/>
  <c r="K3152" i="3"/>
  <c r="L3152" i="3"/>
  <c r="J3152" i="3"/>
  <c r="K3226" i="3"/>
  <c r="M3226" i="3"/>
  <c r="N3226" i="3" s="1"/>
  <c r="O3226" i="3" s="1"/>
  <c r="P3226" i="3" s="1"/>
  <c r="Q3226" i="3" s="1"/>
  <c r="R3226" i="3" s="1"/>
  <c r="S3226" i="3" s="1"/>
  <c r="AD3226" i="3" s="1"/>
  <c r="J3226" i="3"/>
  <c r="K3230" i="3"/>
  <c r="L3230" i="3"/>
  <c r="J3230" i="3"/>
  <c r="K3286" i="3"/>
  <c r="J3286" i="3"/>
  <c r="K3312" i="3"/>
  <c r="M3312" i="3"/>
  <c r="N3312" i="3" s="1"/>
  <c r="O3312" i="3" s="1"/>
  <c r="P3312" i="3" s="1"/>
  <c r="Q3312" i="3" s="1"/>
  <c r="R3312" i="3" s="1"/>
  <c r="S3312" i="3" s="1"/>
  <c r="L3312" i="3"/>
  <c r="K3320" i="3"/>
  <c r="L3320" i="3"/>
  <c r="T3373" i="3"/>
  <c r="U3373" i="3" s="1"/>
  <c r="V3373" i="3" s="1"/>
  <c r="W3373" i="3" s="1"/>
  <c r="X3373" i="3" s="1"/>
  <c r="Y3373" i="3" s="1"/>
  <c r="Z3373" i="3" s="1"/>
  <c r="AA3373" i="3" s="1"/>
  <c r="AB3373" i="3" s="1"/>
  <c r="AC3373" i="3" s="1"/>
  <c r="J3373" i="3"/>
  <c r="M3373" i="3"/>
  <c r="N3373" i="3" s="1"/>
  <c r="O3373" i="3" s="1"/>
  <c r="P3373" i="3" s="1"/>
  <c r="Q3373" i="3" s="1"/>
  <c r="R3373" i="3" s="1"/>
  <c r="S3373" i="3" s="1"/>
  <c r="K3373" i="3"/>
  <c r="T1608" i="3"/>
  <c r="U1608" i="3" s="1"/>
  <c r="V1608" i="3" s="1"/>
  <c r="W1608" i="3" s="1"/>
  <c r="X1608" i="3" s="1"/>
  <c r="Y1608" i="3" s="1"/>
  <c r="Z1608" i="3" s="1"/>
  <c r="AA1608" i="3" s="1"/>
  <c r="AB1608" i="3" s="1"/>
  <c r="AC1608" i="3" s="1"/>
  <c r="AD1647" i="3"/>
  <c r="AD1876" i="3"/>
  <c r="AD2043" i="3"/>
  <c r="AD2306" i="3"/>
  <c r="L2387" i="3"/>
  <c r="J2387" i="3"/>
  <c r="T2421" i="3"/>
  <c r="U2421" i="3" s="1"/>
  <c r="V2421" i="3" s="1"/>
  <c r="W2421" i="3" s="1"/>
  <c r="X2421" i="3" s="1"/>
  <c r="Y2421" i="3" s="1"/>
  <c r="Z2421" i="3" s="1"/>
  <c r="AA2421" i="3" s="1"/>
  <c r="AB2421" i="3" s="1"/>
  <c r="AC2421" i="3" s="1"/>
  <c r="K2421" i="3"/>
  <c r="J2421" i="3"/>
  <c r="M2436" i="3"/>
  <c r="N2436" i="3" s="1"/>
  <c r="O2436" i="3" s="1"/>
  <c r="P2436" i="3" s="1"/>
  <c r="Q2436" i="3" s="1"/>
  <c r="R2436" i="3" s="1"/>
  <c r="S2436" i="3" s="1"/>
  <c r="J2436" i="3"/>
  <c r="T2505" i="3"/>
  <c r="U2505" i="3" s="1"/>
  <c r="V2505" i="3" s="1"/>
  <c r="W2505" i="3" s="1"/>
  <c r="X2505" i="3" s="1"/>
  <c r="Y2505" i="3" s="1"/>
  <c r="Z2505" i="3" s="1"/>
  <c r="AA2505" i="3" s="1"/>
  <c r="AB2505" i="3" s="1"/>
  <c r="AC2505" i="3" s="1"/>
  <c r="L2505" i="3"/>
  <c r="K2505" i="3"/>
  <c r="L2649" i="3"/>
  <c r="M2649" i="3"/>
  <c r="N2649" i="3" s="1"/>
  <c r="O2649" i="3" s="1"/>
  <c r="P2649" i="3" s="1"/>
  <c r="Q2649" i="3" s="1"/>
  <c r="R2649" i="3" s="1"/>
  <c r="S2649" i="3" s="1"/>
  <c r="J2649" i="3"/>
  <c r="L2657" i="3"/>
  <c r="J2657" i="3"/>
  <c r="T2802" i="3"/>
  <c r="U2802" i="3" s="1"/>
  <c r="V2802" i="3" s="1"/>
  <c r="W2802" i="3" s="1"/>
  <c r="X2802" i="3" s="1"/>
  <c r="Y2802" i="3" s="1"/>
  <c r="Z2802" i="3" s="1"/>
  <c r="AA2802" i="3" s="1"/>
  <c r="AB2802" i="3" s="1"/>
  <c r="AC2802" i="3" s="1"/>
  <c r="M2802" i="3"/>
  <c r="N2802" i="3" s="1"/>
  <c r="O2802" i="3" s="1"/>
  <c r="P2802" i="3" s="1"/>
  <c r="Q2802" i="3" s="1"/>
  <c r="R2802" i="3" s="1"/>
  <c r="S2802" i="3" s="1"/>
  <c r="L2802" i="3"/>
  <c r="K2833" i="3"/>
  <c r="L2833" i="3"/>
  <c r="J2833" i="3"/>
  <c r="T2924" i="3"/>
  <c r="U2924" i="3" s="1"/>
  <c r="V2924" i="3" s="1"/>
  <c r="W2924" i="3" s="1"/>
  <c r="X2924" i="3" s="1"/>
  <c r="Y2924" i="3" s="1"/>
  <c r="Z2924" i="3" s="1"/>
  <c r="AA2924" i="3" s="1"/>
  <c r="AB2924" i="3" s="1"/>
  <c r="AC2924" i="3" s="1"/>
  <c r="L2924" i="3"/>
  <c r="J2924" i="3"/>
  <c r="T2956" i="3"/>
  <c r="U2956" i="3" s="1"/>
  <c r="V2956" i="3" s="1"/>
  <c r="W2956" i="3" s="1"/>
  <c r="X2956" i="3" s="1"/>
  <c r="Y2956" i="3" s="1"/>
  <c r="Z2956" i="3" s="1"/>
  <c r="AA2956" i="3" s="1"/>
  <c r="AB2956" i="3" s="1"/>
  <c r="AC2956" i="3" s="1"/>
  <c r="M2956" i="3"/>
  <c r="N2956" i="3" s="1"/>
  <c r="O2956" i="3" s="1"/>
  <c r="P2956" i="3" s="1"/>
  <c r="Q2956" i="3" s="1"/>
  <c r="R2956" i="3" s="1"/>
  <c r="S2956" i="3" s="1"/>
  <c r="K2978" i="3"/>
  <c r="M2978" i="3"/>
  <c r="N2978" i="3" s="1"/>
  <c r="O2978" i="3" s="1"/>
  <c r="P2978" i="3" s="1"/>
  <c r="Q2978" i="3" s="1"/>
  <c r="R2978" i="3" s="1"/>
  <c r="S2978" i="3" s="1"/>
  <c r="L3002" i="3"/>
  <c r="M3002" i="3"/>
  <c r="N3002" i="3" s="1"/>
  <c r="O3002" i="3" s="1"/>
  <c r="P3002" i="3" s="1"/>
  <c r="Q3002" i="3" s="1"/>
  <c r="R3002" i="3" s="1"/>
  <c r="S3002" i="3" s="1"/>
  <c r="K3134" i="3"/>
  <c r="L3134" i="3"/>
  <c r="J3134" i="3"/>
  <c r="T3134" i="3"/>
  <c r="U3134" i="3" s="1"/>
  <c r="V3134" i="3" s="1"/>
  <c r="W3134" i="3" s="1"/>
  <c r="X3134" i="3" s="1"/>
  <c r="Y3134" i="3" s="1"/>
  <c r="Z3134" i="3" s="1"/>
  <c r="AA3134" i="3" s="1"/>
  <c r="AB3134" i="3" s="1"/>
  <c r="AC3134" i="3" s="1"/>
  <c r="M3157" i="3"/>
  <c r="N3157" i="3" s="1"/>
  <c r="O3157" i="3" s="1"/>
  <c r="P3157" i="3" s="1"/>
  <c r="Q3157" i="3" s="1"/>
  <c r="R3157" i="3" s="1"/>
  <c r="S3157" i="3" s="1"/>
  <c r="K3157" i="3"/>
  <c r="J3157" i="3"/>
  <c r="K3313" i="3"/>
  <c r="J3313" i="3"/>
  <c r="M3454" i="3"/>
  <c r="N3454" i="3" s="1"/>
  <c r="O3454" i="3" s="1"/>
  <c r="P3454" i="3" s="1"/>
  <c r="Q3454" i="3" s="1"/>
  <c r="R3454" i="3" s="1"/>
  <c r="S3454" i="3" s="1"/>
  <c r="L3454" i="3"/>
  <c r="J3454" i="3"/>
  <c r="M3627" i="3"/>
  <c r="N3627" i="3" s="1"/>
  <c r="O3627" i="3" s="1"/>
  <c r="P3627" i="3" s="1"/>
  <c r="Q3627" i="3" s="1"/>
  <c r="R3627" i="3" s="1"/>
  <c r="S3627" i="3" s="1"/>
  <c r="J3627" i="3"/>
  <c r="AD1864" i="3"/>
  <c r="M1900" i="3"/>
  <c r="N1900" i="3" s="1"/>
  <c r="O1900" i="3" s="1"/>
  <c r="P1900" i="3" s="1"/>
  <c r="Q1900" i="3" s="1"/>
  <c r="R1900" i="3" s="1"/>
  <c r="S1900" i="3" s="1"/>
  <c r="L1908" i="3"/>
  <c r="L1914" i="3"/>
  <c r="J1922" i="3"/>
  <c r="L1926" i="3"/>
  <c r="J1940" i="3"/>
  <c r="J1956" i="3"/>
  <c r="J1970" i="3"/>
  <c r="M1975" i="3"/>
  <c r="N1975" i="3" s="1"/>
  <c r="O1975" i="3" s="1"/>
  <c r="P1975" i="3" s="1"/>
  <c r="Q1975" i="3" s="1"/>
  <c r="R1975" i="3" s="1"/>
  <c r="S1975" i="3" s="1"/>
  <c r="J1985" i="3"/>
  <c r="J2011" i="3"/>
  <c r="J2022" i="3"/>
  <c r="J2053" i="3"/>
  <c r="L2057" i="3"/>
  <c r="T2063" i="3"/>
  <c r="U2063" i="3" s="1"/>
  <c r="V2063" i="3" s="1"/>
  <c r="W2063" i="3" s="1"/>
  <c r="X2063" i="3" s="1"/>
  <c r="Y2063" i="3" s="1"/>
  <c r="Z2063" i="3" s="1"/>
  <c r="AA2063" i="3" s="1"/>
  <c r="AB2063" i="3" s="1"/>
  <c r="AC2063" i="3" s="1"/>
  <c r="J2078" i="3"/>
  <c r="L2083" i="3"/>
  <c r="J2090" i="3"/>
  <c r="M2118" i="3"/>
  <c r="N2118" i="3" s="1"/>
  <c r="O2118" i="3" s="1"/>
  <c r="P2118" i="3" s="1"/>
  <c r="Q2118" i="3" s="1"/>
  <c r="R2118" i="3" s="1"/>
  <c r="S2118" i="3" s="1"/>
  <c r="J2141" i="3"/>
  <c r="K2145" i="3"/>
  <c r="J2148" i="3"/>
  <c r="J2152" i="3"/>
  <c r="K2158" i="3"/>
  <c r="T2190" i="3"/>
  <c r="U2190" i="3" s="1"/>
  <c r="V2190" i="3" s="1"/>
  <c r="W2190" i="3" s="1"/>
  <c r="X2190" i="3" s="1"/>
  <c r="Y2190" i="3" s="1"/>
  <c r="Z2190" i="3" s="1"/>
  <c r="AA2190" i="3" s="1"/>
  <c r="AB2190" i="3" s="1"/>
  <c r="AC2190" i="3" s="1"/>
  <c r="J2235" i="3"/>
  <c r="L2260" i="3"/>
  <c r="T2284" i="3"/>
  <c r="U2284" i="3" s="1"/>
  <c r="V2284" i="3" s="1"/>
  <c r="W2284" i="3" s="1"/>
  <c r="X2284" i="3" s="1"/>
  <c r="Y2284" i="3" s="1"/>
  <c r="Z2284" i="3" s="1"/>
  <c r="AA2284" i="3" s="1"/>
  <c r="AB2284" i="3" s="1"/>
  <c r="AC2284" i="3" s="1"/>
  <c r="K2306" i="3"/>
  <c r="J2351" i="3"/>
  <c r="K2354" i="3"/>
  <c r="M2354" i="3"/>
  <c r="N2354" i="3" s="1"/>
  <c r="O2354" i="3" s="1"/>
  <c r="P2354" i="3" s="1"/>
  <c r="Q2354" i="3" s="1"/>
  <c r="R2354" i="3" s="1"/>
  <c r="S2354" i="3" s="1"/>
  <c r="AD2354" i="3" s="1"/>
  <c r="L2354" i="3"/>
  <c r="L2368" i="3"/>
  <c r="K2368" i="3"/>
  <c r="L2379" i="3"/>
  <c r="J2379" i="3"/>
  <c r="L2383" i="3"/>
  <c r="J2383" i="3"/>
  <c r="J2412" i="3"/>
  <c r="M2412" i="3"/>
  <c r="N2412" i="3" s="1"/>
  <c r="O2412" i="3" s="1"/>
  <c r="P2412" i="3" s="1"/>
  <c r="Q2412" i="3" s="1"/>
  <c r="R2412" i="3" s="1"/>
  <c r="S2412" i="3" s="1"/>
  <c r="L2421" i="3"/>
  <c r="L2426" i="3"/>
  <c r="J2426" i="3"/>
  <c r="M2505" i="3"/>
  <c r="N2505" i="3" s="1"/>
  <c r="O2505" i="3" s="1"/>
  <c r="P2505" i="3" s="1"/>
  <c r="Q2505" i="3" s="1"/>
  <c r="R2505" i="3" s="1"/>
  <c r="S2505" i="3" s="1"/>
  <c r="T2649" i="3"/>
  <c r="U2649" i="3" s="1"/>
  <c r="V2649" i="3" s="1"/>
  <c r="W2649" i="3" s="1"/>
  <c r="X2649" i="3" s="1"/>
  <c r="Y2649" i="3" s="1"/>
  <c r="Z2649" i="3" s="1"/>
  <c r="AA2649" i="3" s="1"/>
  <c r="AB2649" i="3" s="1"/>
  <c r="AC2649" i="3" s="1"/>
  <c r="L2653" i="3"/>
  <c r="K2653" i="3"/>
  <c r="J2653" i="3"/>
  <c r="T2678" i="3"/>
  <c r="U2678" i="3" s="1"/>
  <c r="V2678" i="3" s="1"/>
  <c r="W2678" i="3" s="1"/>
  <c r="X2678" i="3" s="1"/>
  <c r="Y2678" i="3" s="1"/>
  <c r="Z2678" i="3" s="1"/>
  <c r="AA2678" i="3" s="1"/>
  <c r="AB2678" i="3" s="1"/>
  <c r="AC2678" i="3" s="1"/>
  <c r="M2678" i="3"/>
  <c r="N2678" i="3" s="1"/>
  <c r="O2678" i="3" s="1"/>
  <c r="P2678" i="3" s="1"/>
  <c r="Q2678" i="3" s="1"/>
  <c r="R2678" i="3" s="1"/>
  <c r="S2678" i="3" s="1"/>
  <c r="K2678" i="3"/>
  <c r="J2678" i="3"/>
  <c r="K2717" i="3"/>
  <c r="J2717" i="3"/>
  <c r="T2726" i="3"/>
  <c r="U2726" i="3" s="1"/>
  <c r="V2726" i="3" s="1"/>
  <c r="W2726" i="3" s="1"/>
  <c r="X2726" i="3" s="1"/>
  <c r="Y2726" i="3" s="1"/>
  <c r="Z2726" i="3" s="1"/>
  <c r="AA2726" i="3" s="1"/>
  <c r="AB2726" i="3" s="1"/>
  <c r="AC2726" i="3" s="1"/>
  <c r="L2726" i="3"/>
  <c r="K2741" i="3"/>
  <c r="M2741" i="3"/>
  <c r="N2741" i="3" s="1"/>
  <c r="O2741" i="3" s="1"/>
  <c r="P2741" i="3" s="1"/>
  <c r="Q2741" i="3" s="1"/>
  <c r="R2741" i="3" s="1"/>
  <c r="S2741" i="3" s="1"/>
  <c r="L2741" i="3"/>
  <c r="K2761" i="3"/>
  <c r="L2761" i="3"/>
  <c r="J2761" i="3"/>
  <c r="K2785" i="3"/>
  <c r="L2785" i="3"/>
  <c r="J2785" i="3"/>
  <c r="K2837" i="3"/>
  <c r="L2837" i="3"/>
  <c r="J2837" i="3"/>
  <c r="L2875" i="3"/>
  <c r="M2875" i="3"/>
  <c r="N2875" i="3" s="1"/>
  <c r="O2875" i="3" s="1"/>
  <c r="P2875" i="3" s="1"/>
  <c r="Q2875" i="3" s="1"/>
  <c r="R2875" i="3" s="1"/>
  <c r="S2875" i="3" s="1"/>
  <c r="J2875" i="3"/>
  <c r="M2924" i="3"/>
  <c r="N2924" i="3" s="1"/>
  <c r="O2924" i="3" s="1"/>
  <c r="P2924" i="3" s="1"/>
  <c r="Q2924" i="3" s="1"/>
  <c r="R2924" i="3" s="1"/>
  <c r="S2924" i="3" s="1"/>
  <c r="AD2924" i="3" s="1"/>
  <c r="T2988" i="3"/>
  <c r="U2988" i="3" s="1"/>
  <c r="V2988" i="3" s="1"/>
  <c r="W2988" i="3" s="1"/>
  <c r="X2988" i="3" s="1"/>
  <c r="Y2988" i="3" s="1"/>
  <c r="Z2988" i="3" s="1"/>
  <c r="AA2988" i="3" s="1"/>
  <c r="AB2988" i="3" s="1"/>
  <c r="AC2988" i="3" s="1"/>
  <c r="L2988" i="3"/>
  <c r="J2988" i="3"/>
  <c r="T3056" i="3"/>
  <c r="U3056" i="3" s="1"/>
  <c r="V3056" i="3" s="1"/>
  <c r="W3056" i="3" s="1"/>
  <c r="X3056" i="3" s="1"/>
  <c r="Y3056" i="3" s="1"/>
  <c r="Z3056" i="3" s="1"/>
  <c r="AA3056" i="3" s="1"/>
  <c r="AB3056" i="3" s="1"/>
  <c r="AC3056" i="3" s="1"/>
  <c r="J3056" i="3"/>
  <c r="M3134" i="3"/>
  <c r="N3134" i="3" s="1"/>
  <c r="O3134" i="3" s="1"/>
  <c r="P3134" i="3" s="1"/>
  <c r="Q3134" i="3" s="1"/>
  <c r="R3134" i="3" s="1"/>
  <c r="S3134" i="3" s="1"/>
  <c r="L3235" i="3"/>
  <c r="M3235" i="3"/>
  <c r="N3235" i="3" s="1"/>
  <c r="O3235" i="3" s="1"/>
  <c r="P3235" i="3" s="1"/>
  <c r="Q3235" i="3" s="1"/>
  <c r="R3235" i="3" s="1"/>
  <c r="S3235" i="3" s="1"/>
  <c r="K3351" i="3"/>
  <c r="M3351" i="3"/>
  <c r="N3351" i="3" s="1"/>
  <c r="O3351" i="3" s="1"/>
  <c r="P3351" i="3" s="1"/>
  <c r="Q3351" i="3" s="1"/>
  <c r="R3351" i="3" s="1"/>
  <c r="S3351" i="3" s="1"/>
  <c r="J3351" i="3"/>
  <c r="T3351" i="3"/>
  <c r="U3351" i="3" s="1"/>
  <c r="V3351" i="3" s="1"/>
  <c r="W3351" i="3" s="1"/>
  <c r="X3351" i="3" s="1"/>
  <c r="Y3351" i="3" s="1"/>
  <c r="Z3351" i="3" s="1"/>
  <c r="AA3351" i="3" s="1"/>
  <c r="AB3351" i="3" s="1"/>
  <c r="AC3351" i="3" s="1"/>
  <c r="L3410" i="3"/>
  <c r="K3410" i="3"/>
  <c r="M3410" i="3"/>
  <c r="N3410" i="3" s="1"/>
  <c r="O3410" i="3" s="1"/>
  <c r="P3410" i="3" s="1"/>
  <c r="Q3410" i="3" s="1"/>
  <c r="R3410" i="3" s="1"/>
  <c r="S3410" i="3" s="1"/>
  <c r="J3410" i="3"/>
  <c r="T2362" i="3"/>
  <c r="U2362" i="3" s="1"/>
  <c r="V2362" i="3" s="1"/>
  <c r="W2362" i="3" s="1"/>
  <c r="X2362" i="3" s="1"/>
  <c r="Y2362" i="3" s="1"/>
  <c r="Z2362" i="3" s="1"/>
  <c r="AA2362" i="3" s="1"/>
  <c r="AB2362" i="3" s="1"/>
  <c r="AC2362" i="3" s="1"/>
  <c r="AD2362" i="3" s="1"/>
  <c r="L2454" i="3"/>
  <c r="L2473" i="3"/>
  <c r="M2593" i="3"/>
  <c r="N2593" i="3" s="1"/>
  <c r="O2593" i="3" s="1"/>
  <c r="P2593" i="3" s="1"/>
  <c r="Q2593" i="3" s="1"/>
  <c r="R2593" i="3" s="1"/>
  <c r="S2593" i="3" s="1"/>
  <c r="L2686" i="3"/>
  <c r="K2694" i="3"/>
  <c r="L2702" i="3"/>
  <c r="M2731" i="3"/>
  <c r="N2731" i="3" s="1"/>
  <c r="O2731" i="3" s="1"/>
  <c r="P2731" i="3" s="1"/>
  <c r="Q2731" i="3" s="1"/>
  <c r="R2731" i="3" s="1"/>
  <c r="S2731" i="3" s="1"/>
  <c r="L2742" i="3"/>
  <c r="K2764" i="3"/>
  <c r="L2805" i="3"/>
  <c r="M2810" i="3"/>
  <c r="N2810" i="3" s="1"/>
  <c r="O2810" i="3" s="1"/>
  <c r="P2810" i="3" s="1"/>
  <c r="Q2810" i="3" s="1"/>
  <c r="R2810" i="3" s="1"/>
  <c r="S2810" i="3" s="1"/>
  <c r="M2817" i="3"/>
  <c r="N2817" i="3" s="1"/>
  <c r="O2817" i="3" s="1"/>
  <c r="P2817" i="3" s="1"/>
  <c r="Q2817" i="3" s="1"/>
  <c r="R2817" i="3" s="1"/>
  <c r="S2817" i="3" s="1"/>
  <c r="L2838" i="3"/>
  <c r="M2931" i="3"/>
  <c r="N2931" i="3" s="1"/>
  <c r="O2931" i="3" s="1"/>
  <c r="P2931" i="3" s="1"/>
  <c r="Q2931" i="3" s="1"/>
  <c r="R2931" i="3" s="1"/>
  <c r="S2931" i="3" s="1"/>
  <c r="M2938" i="3"/>
  <c r="N2938" i="3" s="1"/>
  <c r="O2938" i="3" s="1"/>
  <c r="P2938" i="3" s="1"/>
  <c r="Q2938" i="3" s="1"/>
  <c r="R2938" i="3" s="1"/>
  <c r="S2938" i="3" s="1"/>
  <c r="AD2938" i="3" s="1"/>
  <c r="K2959" i="3"/>
  <c r="K2971" i="3"/>
  <c r="K3034" i="3"/>
  <c r="L3040" i="3"/>
  <c r="L3062" i="3"/>
  <c r="AD3082" i="3"/>
  <c r="L3086" i="3"/>
  <c r="M3094" i="3"/>
  <c r="N3094" i="3" s="1"/>
  <c r="O3094" i="3" s="1"/>
  <c r="P3094" i="3" s="1"/>
  <c r="Q3094" i="3" s="1"/>
  <c r="R3094" i="3" s="1"/>
  <c r="S3094" i="3" s="1"/>
  <c r="K3102" i="3"/>
  <c r="M3158" i="3"/>
  <c r="N3158" i="3" s="1"/>
  <c r="O3158" i="3" s="1"/>
  <c r="P3158" i="3" s="1"/>
  <c r="Q3158" i="3" s="1"/>
  <c r="R3158" i="3" s="1"/>
  <c r="S3158" i="3" s="1"/>
  <c r="M3174" i="3"/>
  <c r="N3174" i="3" s="1"/>
  <c r="O3174" i="3" s="1"/>
  <c r="P3174" i="3" s="1"/>
  <c r="Q3174" i="3" s="1"/>
  <c r="R3174" i="3" s="1"/>
  <c r="S3174" i="3" s="1"/>
  <c r="M3219" i="3"/>
  <c r="N3219" i="3" s="1"/>
  <c r="O3219" i="3" s="1"/>
  <c r="P3219" i="3" s="1"/>
  <c r="Q3219" i="3" s="1"/>
  <c r="R3219" i="3" s="1"/>
  <c r="S3219" i="3" s="1"/>
  <c r="L3262" i="3"/>
  <c r="M3270" i="3"/>
  <c r="N3270" i="3" s="1"/>
  <c r="O3270" i="3" s="1"/>
  <c r="P3270" i="3" s="1"/>
  <c r="Q3270" i="3" s="1"/>
  <c r="R3270" i="3" s="1"/>
  <c r="S3270" i="3" s="1"/>
  <c r="M3276" i="3"/>
  <c r="N3276" i="3" s="1"/>
  <c r="O3276" i="3" s="1"/>
  <c r="P3276" i="3" s="1"/>
  <c r="Q3276" i="3" s="1"/>
  <c r="R3276" i="3" s="1"/>
  <c r="S3276" i="3" s="1"/>
  <c r="M3316" i="3"/>
  <c r="N3316" i="3" s="1"/>
  <c r="O3316" i="3" s="1"/>
  <c r="P3316" i="3" s="1"/>
  <c r="Q3316" i="3" s="1"/>
  <c r="R3316" i="3" s="1"/>
  <c r="S3316" i="3" s="1"/>
  <c r="T3338" i="3"/>
  <c r="U3338" i="3" s="1"/>
  <c r="V3338" i="3" s="1"/>
  <c r="W3338" i="3" s="1"/>
  <c r="X3338" i="3" s="1"/>
  <c r="Y3338" i="3" s="1"/>
  <c r="Z3338" i="3" s="1"/>
  <c r="AA3338" i="3" s="1"/>
  <c r="AB3338" i="3" s="1"/>
  <c r="AC3338" i="3" s="1"/>
  <c r="AD3338" i="3" s="1"/>
  <c r="L3404" i="3"/>
  <c r="M3404" i="3"/>
  <c r="N3404" i="3" s="1"/>
  <c r="O3404" i="3" s="1"/>
  <c r="P3404" i="3" s="1"/>
  <c r="Q3404" i="3" s="1"/>
  <c r="R3404" i="3" s="1"/>
  <c r="S3404" i="3" s="1"/>
  <c r="T3409" i="3"/>
  <c r="U3409" i="3" s="1"/>
  <c r="V3409" i="3" s="1"/>
  <c r="W3409" i="3" s="1"/>
  <c r="X3409" i="3" s="1"/>
  <c r="Y3409" i="3" s="1"/>
  <c r="Z3409" i="3" s="1"/>
  <c r="AA3409" i="3" s="1"/>
  <c r="AB3409" i="3" s="1"/>
  <c r="AC3409" i="3" s="1"/>
  <c r="M3409" i="3"/>
  <c r="N3409" i="3" s="1"/>
  <c r="O3409" i="3" s="1"/>
  <c r="P3409" i="3" s="1"/>
  <c r="Q3409" i="3" s="1"/>
  <c r="R3409" i="3" s="1"/>
  <c r="S3409" i="3" s="1"/>
  <c r="J3409" i="3"/>
  <c r="L3456" i="3"/>
  <c r="M3456" i="3"/>
  <c r="N3456" i="3" s="1"/>
  <c r="O3456" i="3" s="1"/>
  <c r="P3456" i="3" s="1"/>
  <c r="Q3456" i="3" s="1"/>
  <c r="R3456" i="3" s="1"/>
  <c r="S3456" i="3" s="1"/>
  <c r="L3468" i="3"/>
  <c r="M3468" i="3"/>
  <c r="N3468" i="3" s="1"/>
  <c r="O3468" i="3" s="1"/>
  <c r="P3468" i="3" s="1"/>
  <c r="Q3468" i="3" s="1"/>
  <c r="R3468" i="3" s="1"/>
  <c r="S3468" i="3" s="1"/>
  <c r="T3492" i="3"/>
  <c r="U3492" i="3" s="1"/>
  <c r="V3492" i="3" s="1"/>
  <c r="W3492" i="3" s="1"/>
  <c r="X3492" i="3" s="1"/>
  <c r="Y3492" i="3" s="1"/>
  <c r="Z3492" i="3" s="1"/>
  <c r="AA3492" i="3" s="1"/>
  <c r="AB3492" i="3" s="1"/>
  <c r="AC3492" i="3" s="1"/>
  <c r="M3492" i="3"/>
  <c r="N3492" i="3" s="1"/>
  <c r="O3492" i="3" s="1"/>
  <c r="P3492" i="3" s="1"/>
  <c r="Q3492" i="3" s="1"/>
  <c r="R3492" i="3" s="1"/>
  <c r="S3492" i="3" s="1"/>
  <c r="L3535" i="3"/>
  <c r="T3535" i="3"/>
  <c r="U3535" i="3" s="1"/>
  <c r="V3535" i="3" s="1"/>
  <c r="W3535" i="3" s="1"/>
  <c r="X3535" i="3" s="1"/>
  <c r="Y3535" i="3" s="1"/>
  <c r="Z3535" i="3" s="1"/>
  <c r="AA3535" i="3" s="1"/>
  <c r="AB3535" i="3" s="1"/>
  <c r="AC3535" i="3" s="1"/>
  <c r="J3535" i="3"/>
  <c r="L3591" i="3"/>
  <c r="T3591" i="3"/>
  <c r="U3591" i="3" s="1"/>
  <c r="V3591" i="3" s="1"/>
  <c r="W3591" i="3" s="1"/>
  <c r="X3591" i="3" s="1"/>
  <c r="Y3591" i="3" s="1"/>
  <c r="Z3591" i="3" s="1"/>
  <c r="AA3591" i="3" s="1"/>
  <c r="AB3591" i="3" s="1"/>
  <c r="AC3591" i="3" s="1"/>
  <c r="M3591" i="3"/>
  <c r="N3591" i="3" s="1"/>
  <c r="O3591" i="3" s="1"/>
  <c r="P3591" i="3" s="1"/>
  <c r="Q3591" i="3" s="1"/>
  <c r="R3591" i="3" s="1"/>
  <c r="S3591" i="3" s="1"/>
  <c r="L3595" i="3"/>
  <c r="M3595" i="3"/>
  <c r="N3595" i="3" s="1"/>
  <c r="O3595" i="3" s="1"/>
  <c r="P3595" i="3" s="1"/>
  <c r="Q3595" i="3" s="1"/>
  <c r="R3595" i="3" s="1"/>
  <c r="S3595" i="3" s="1"/>
  <c r="J3595" i="3"/>
  <c r="T3604" i="3"/>
  <c r="U3604" i="3" s="1"/>
  <c r="V3604" i="3" s="1"/>
  <c r="W3604" i="3" s="1"/>
  <c r="X3604" i="3" s="1"/>
  <c r="Y3604" i="3" s="1"/>
  <c r="Z3604" i="3" s="1"/>
  <c r="AA3604" i="3" s="1"/>
  <c r="AB3604" i="3" s="1"/>
  <c r="AC3604" i="3" s="1"/>
  <c r="L3604" i="3"/>
  <c r="J3604" i="3"/>
  <c r="T3620" i="3"/>
  <c r="U3620" i="3" s="1"/>
  <c r="V3620" i="3" s="1"/>
  <c r="W3620" i="3" s="1"/>
  <c r="X3620" i="3" s="1"/>
  <c r="Y3620" i="3" s="1"/>
  <c r="Z3620" i="3" s="1"/>
  <c r="AA3620" i="3" s="1"/>
  <c r="AB3620" i="3" s="1"/>
  <c r="AC3620" i="3" s="1"/>
  <c r="L3620" i="3"/>
  <c r="J3620" i="3"/>
  <c r="K3664" i="3"/>
  <c r="L3664" i="3"/>
  <c r="J3664" i="3"/>
  <c r="T3855" i="3"/>
  <c r="U3855" i="3" s="1"/>
  <c r="V3855" i="3" s="1"/>
  <c r="W3855" i="3" s="1"/>
  <c r="X3855" i="3" s="1"/>
  <c r="Y3855" i="3" s="1"/>
  <c r="Z3855" i="3" s="1"/>
  <c r="AA3855" i="3" s="1"/>
  <c r="AB3855" i="3" s="1"/>
  <c r="AC3855" i="3" s="1"/>
  <c r="K3855" i="3"/>
  <c r="T3859" i="3"/>
  <c r="U3859" i="3" s="1"/>
  <c r="V3859" i="3" s="1"/>
  <c r="W3859" i="3" s="1"/>
  <c r="X3859" i="3" s="1"/>
  <c r="Y3859" i="3" s="1"/>
  <c r="Z3859" i="3" s="1"/>
  <c r="AA3859" i="3" s="1"/>
  <c r="AB3859" i="3" s="1"/>
  <c r="AC3859" i="3" s="1"/>
  <c r="M3859" i="3"/>
  <c r="N3859" i="3" s="1"/>
  <c r="O3859" i="3" s="1"/>
  <c r="P3859" i="3" s="1"/>
  <c r="Q3859" i="3" s="1"/>
  <c r="R3859" i="3" s="1"/>
  <c r="S3859" i="3" s="1"/>
  <c r="K3859" i="3"/>
  <c r="L3859" i="3"/>
  <c r="J3859" i="3"/>
  <c r="L3921" i="3"/>
  <c r="T3921" i="3"/>
  <c r="U3921" i="3" s="1"/>
  <c r="V3921" i="3" s="1"/>
  <c r="W3921" i="3" s="1"/>
  <c r="X3921" i="3" s="1"/>
  <c r="Y3921" i="3" s="1"/>
  <c r="Z3921" i="3" s="1"/>
  <c r="AA3921" i="3" s="1"/>
  <c r="AB3921" i="3" s="1"/>
  <c r="AC3921" i="3" s="1"/>
  <c r="L4026" i="3"/>
  <c r="M4026" i="3"/>
  <c r="N4026" i="3" s="1"/>
  <c r="O4026" i="3" s="1"/>
  <c r="P4026" i="3" s="1"/>
  <c r="Q4026" i="3" s="1"/>
  <c r="R4026" i="3" s="1"/>
  <c r="S4026" i="3" s="1"/>
  <c r="J4026" i="3"/>
  <c r="T4026" i="3"/>
  <c r="U4026" i="3" s="1"/>
  <c r="V4026" i="3" s="1"/>
  <c r="W4026" i="3" s="1"/>
  <c r="X4026" i="3" s="1"/>
  <c r="Y4026" i="3" s="1"/>
  <c r="Z4026" i="3" s="1"/>
  <c r="AA4026" i="3" s="1"/>
  <c r="AB4026" i="3" s="1"/>
  <c r="AC4026" i="3" s="1"/>
  <c r="T4134" i="3"/>
  <c r="U4134" i="3" s="1"/>
  <c r="V4134" i="3" s="1"/>
  <c r="W4134" i="3" s="1"/>
  <c r="X4134" i="3" s="1"/>
  <c r="Y4134" i="3" s="1"/>
  <c r="Z4134" i="3" s="1"/>
  <c r="AA4134" i="3" s="1"/>
  <c r="AB4134" i="3" s="1"/>
  <c r="AC4134" i="3" s="1"/>
  <c r="K4134" i="3"/>
  <c r="J4134" i="3"/>
  <c r="L4134" i="3"/>
  <c r="K4154" i="3"/>
  <c r="L4154" i="3"/>
  <c r="T4169" i="3"/>
  <c r="U4169" i="3" s="1"/>
  <c r="V4169" i="3" s="1"/>
  <c r="W4169" i="3" s="1"/>
  <c r="X4169" i="3" s="1"/>
  <c r="Y4169" i="3" s="1"/>
  <c r="Z4169" i="3" s="1"/>
  <c r="AA4169" i="3" s="1"/>
  <c r="AB4169" i="3" s="1"/>
  <c r="AC4169" i="3" s="1"/>
  <c r="K4169" i="3"/>
  <c r="J4169" i="3"/>
  <c r="M4169" i="3"/>
  <c r="N4169" i="3" s="1"/>
  <c r="O4169" i="3" s="1"/>
  <c r="P4169" i="3" s="1"/>
  <c r="Q4169" i="3" s="1"/>
  <c r="R4169" i="3" s="1"/>
  <c r="S4169" i="3" s="1"/>
  <c r="L4169" i="3"/>
  <c r="T4228" i="3"/>
  <c r="U4228" i="3" s="1"/>
  <c r="V4228" i="3" s="1"/>
  <c r="W4228" i="3" s="1"/>
  <c r="X4228" i="3" s="1"/>
  <c r="Y4228" i="3" s="1"/>
  <c r="Z4228" i="3" s="1"/>
  <c r="AA4228" i="3" s="1"/>
  <c r="AB4228" i="3" s="1"/>
  <c r="AC4228" i="3" s="1"/>
  <c r="M4228" i="3"/>
  <c r="N4228" i="3" s="1"/>
  <c r="O4228" i="3" s="1"/>
  <c r="P4228" i="3" s="1"/>
  <c r="Q4228" i="3" s="1"/>
  <c r="R4228" i="3" s="1"/>
  <c r="S4228" i="3" s="1"/>
  <c r="L4285" i="3"/>
  <c r="K4285" i="3"/>
  <c r="M4285" i="3"/>
  <c r="N4285" i="3" s="1"/>
  <c r="O4285" i="3" s="1"/>
  <c r="P4285" i="3" s="1"/>
  <c r="Q4285" i="3" s="1"/>
  <c r="R4285" i="3" s="1"/>
  <c r="S4285" i="3" s="1"/>
  <c r="J2311" i="3"/>
  <c r="J2336" i="3"/>
  <c r="J2366" i="3"/>
  <c r="J2378" i="3"/>
  <c r="J2395" i="3"/>
  <c r="J2399" i="3"/>
  <c r="M2473" i="3"/>
  <c r="N2473" i="3" s="1"/>
  <c r="O2473" i="3" s="1"/>
  <c r="P2473" i="3" s="1"/>
  <c r="Q2473" i="3" s="1"/>
  <c r="R2473" i="3" s="1"/>
  <c r="S2473" i="3" s="1"/>
  <c r="M2477" i="3"/>
  <c r="N2477" i="3" s="1"/>
  <c r="O2477" i="3" s="1"/>
  <c r="P2477" i="3" s="1"/>
  <c r="Q2477" i="3" s="1"/>
  <c r="R2477" i="3" s="1"/>
  <c r="S2477" i="3" s="1"/>
  <c r="AD2477" i="3" s="1"/>
  <c r="J2509" i="3"/>
  <c r="M2520" i="3"/>
  <c r="N2520" i="3" s="1"/>
  <c r="O2520" i="3" s="1"/>
  <c r="P2520" i="3" s="1"/>
  <c r="Q2520" i="3" s="1"/>
  <c r="R2520" i="3" s="1"/>
  <c r="S2520" i="3" s="1"/>
  <c r="J2533" i="3"/>
  <c r="M2540" i="3"/>
  <c r="N2540" i="3" s="1"/>
  <c r="O2540" i="3" s="1"/>
  <c r="P2540" i="3" s="1"/>
  <c r="Q2540" i="3" s="1"/>
  <c r="R2540" i="3" s="1"/>
  <c r="S2540" i="3" s="1"/>
  <c r="M2661" i="3"/>
  <c r="N2661" i="3" s="1"/>
  <c r="O2661" i="3" s="1"/>
  <c r="P2661" i="3" s="1"/>
  <c r="Q2661" i="3" s="1"/>
  <c r="R2661" i="3" s="1"/>
  <c r="S2661" i="3" s="1"/>
  <c r="M2686" i="3"/>
  <c r="N2686" i="3" s="1"/>
  <c r="O2686" i="3" s="1"/>
  <c r="P2686" i="3" s="1"/>
  <c r="Q2686" i="3" s="1"/>
  <c r="R2686" i="3" s="1"/>
  <c r="S2686" i="3" s="1"/>
  <c r="J2692" i="3"/>
  <c r="M2694" i="3"/>
  <c r="N2694" i="3" s="1"/>
  <c r="O2694" i="3" s="1"/>
  <c r="P2694" i="3" s="1"/>
  <c r="Q2694" i="3" s="1"/>
  <c r="R2694" i="3" s="1"/>
  <c r="S2694" i="3" s="1"/>
  <c r="M2702" i="3"/>
  <c r="N2702" i="3" s="1"/>
  <c r="O2702" i="3" s="1"/>
  <c r="P2702" i="3" s="1"/>
  <c r="Q2702" i="3" s="1"/>
  <c r="R2702" i="3" s="1"/>
  <c r="S2702" i="3" s="1"/>
  <c r="M2742" i="3"/>
  <c r="N2742" i="3" s="1"/>
  <c r="O2742" i="3" s="1"/>
  <c r="P2742" i="3" s="1"/>
  <c r="Q2742" i="3" s="1"/>
  <c r="R2742" i="3" s="1"/>
  <c r="S2742" i="3" s="1"/>
  <c r="AD2742" i="3" s="1"/>
  <c r="M2805" i="3"/>
  <c r="N2805" i="3" s="1"/>
  <c r="O2805" i="3" s="1"/>
  <c r="P2805" i="3" s="1"/>
  <c r="Q2805" i="3" s="1"/>
  <c r="R2805" i="3" s="1"/>
  <c r="S2805" i="3" s="1"/>
  <c r="M2838" i="3"/>
  <c r="N2838" i="3" s="1"/>
  <c r="O2838" i="3" s="1"/>
  <c r="P2838" i="3" s="1"/>
  <c r="Q2838" i="3" s="1"/>
  <c r="R2838" i="3" s="1"/>
  <c r="S2838" i="3" s="1"/>
  <c r="K2889" i="3"/>
  <c r="T2938" i="3"/>
  <c r="U2938" i="3" s="1"/>
  <c r="V2938" i="3" s="1"/>
  <c r="W2938" i="3" s="1"/>
  <c r="X2938" i="3" s="1"/>
  <c r="Y2938" i="3" s="1"/>
  <c r="Z2938" i="3" s="1"/>
  <c r="AA2938" i="3" s="1"/>
  <c r="AB2938" i="3" s="1"/>
  <c r="AC2938" i="3" s="1"/>
  <c r="M2959" i="3"/>
  <c r="N2959" i="3" s="1"/>
  <c r="O2959" i="3" s="1"/>
  <c r="P2959" i="3" s="1"/>
  <c r="Q2959" i="3" s="1"/>
  <c r="R2959" i="3" s="1"/>
  <c r="S2959" i="3" s="1"/>
  <c r="M2971" i="3"/>
  <c r="N2971" i="3" s="1"/>
  <c r="O2971" i="3" s="1"/>
  <c r="P2971" i="3" s="1"/>
  <c r="Q2971" i="3" s="1"/>
  <c r="R2971" i="3" s="1"/>
  <c r="S2971" i="3" s="1"/>
  <c r="T3034" i="3"/>
  <c r="U3034" i="3" s="1"/>
  <c r="V3034" i="3" s="1"/>
  <c r="W3034" i="3" s="1"/>
  <c r="X3034" i="3" s="1"/>
  <c r="Y3034" i="3" s="1"/>
  <c r="Z3034" i="3" s="1"/>
  <c r="AA3034" i="3" s="1"/>
  <c r="AB3034" i="3" s="1"/>
  <c r="AC3034" i="3" s="1"/>
  <c r="M3040" i="3"/>
  <c r="N3040" i="3" s="1"/>
  <c r="O3040" i="3" s="1"/>
  <c r="P3040" i="3" s="1"/>
  <c r="Q3040" i="3" s="1"/>
  <c r="R3040" i="3" s="1"/>
  <c r="S3040" i="3" s="1"/>
  <c r="M3062" i="3"/>
  <c r="N3062" i="3" s="1"/>
  <c r="O3062" i="3" s="1"/>
  <c r="P3062" i="3" s="1"/>
  <c r="Q3062" i="3" s="1"/>
  <c r="R3062" i="3" s="1"/>
  <c r="S3062" i="3" s="1"/>
  <c r="T3086" i="3"/>
  <c r="U3086" i="3" s="1"/>
  <c r="V3086" i="3" s="1"/>
  <c r="W3086" i="3" s="1"/>
  <c r="X3086" i="3" s="1"/>
  <c r="Y3086" i="3" s="1"/>
  <c r="Z3086" i="3" s="1"/>
  <c r="AA3086" i="3" s="1"/>
  <c r="AB3086" i="3" s="1"/>
  <c r="AC3086" i="3" s="1"/>
  <c r="T3094" i="3"/>
  <c r="U3094" i="3" s="1"/>
  <c r="V3094" i="3" s="1"/>
  <c r="W3094" i="3" s="1"/>
  <c r="X3094" i="3" s="1"/>
  <c r="Y3094" i="3" s="1"/>
  <c r="Z3094" i="3" s="1"/>
  <c r="AA3094" i="3" s="1"/>
  <c r="AB3094" i="3" s="1"/>
  <c r="AC3094" i="3" s="1"/>
  <c r="M3102" i="3"/>
  <c r="N3102" i="3" s="1"/>
  <c r="O3102" i="3" s="1"/>
  <c r="P3102" i="3" s="1"/>
  <c r="Q3102" i="3" s="1"/>
  <c r="R3102" i="3" s="1"/>
  <c r="S3102" i="3" s="1"/>
  <c r="J3164" i="3"/>
  <c r="T3174" i="3"/>
  <c r="U3174" i="3" s="1"/>
  <c r="V3174" i="3" s="1"/>
  <c r="W3174" i="3" s="1"/>
  <c r="X3174" i="3" s="1"/>
  <c r="Y3174" i="3" s="1"/>
  <c r="Z3174" i="3" s="1"/>
  <c r="AA3174" i="3" s="1"/>
  <c r="AB3174" i="3" s="1"/>
  <c r="AC3174" i="3" s="1"/>
  <c r="T3262" i="3"/>
  <c r="U3262" i="3" s="1"/>
  <c r="V3262" i="3" s="1"/>
  <c r="W3262" i="3" s="1"/>
  <c r="X3262" i="3" s="1"/>
  <c r="Y3262" i="3" s="1"/>
  <c r="Z3262" i="3" s="1"/>
  <c r="AA3262" i="3" s="1"/>
  <c r="AB3262" i="3" s="1"/>
  <c r="AC3262" i="3" s="1"/>
  <c r="M3295" i="3"/>
  <c r="N3295" i="3" s="1"/>
  <c r="O3295" i="3" s="1"/>
  <c r="P3295" i="3" s="1"/>
  <c r="Q3295" i="3" s="1"/>
  <c r="R3295" i="3" s="1"/>
  <c r="S3295" i="3" s="1"/>
  <c r="J3295" i="3"/>
  <c r="T3357" i="3"/>
  <c r="U3357" i="3" s="1"/>
  <c r="V3357" i="3" s="1"/>
  <c r="W3357" i="3" s="1"/>
  <c r="X3357" i="3" s="1"/>
  <c r="Y3357" i="3" s="1"/>
  <c r="Z3357" i="3" s="1"/>
  <c r="AA3357" i="3" s="1"/>
  <c r="AB3357" i="3" s="1"/>
  <c r="AC3357" i="3" s="1"/>
  <c r="J3357" i="3"/>
  <c r="AD3369" i="3"/>
  <c r="K3375" i="3"/>
  <c r="M3375" i="3"/>
  <c r="N3375" i="3" s="1"/>
  <c r="O3375" i="3" s="1"/>
  <c r="P3375" i="3" s="1"/>
  <c r="Q3375" i="3" s="1"/>
  <c r="R3375" i="3" s="1"/>
  <c r="S3375" i="3" s="1"/>
  <c r="L3375" i="3"/>
  <c r="L3503" i="3"/>
  <c r="T3503" i="3"/>
  <c r="U3503" i="3" s="1"/>
  <c r="V3503" i="3" s="1"/>
  <c r="W3503" i="3" s="1"/>
  <c r="X3503" i="3" s="1"/>
  <c r="Y3503" i="3" s="1"/>
  <c r="Z3503" i="3" s="1"/>
  <c r="AA3503" i="3" s="1"/>
  <c r="AB3503" i="3" s="1"/>
  <c r="AC3503" i="3" s="1"/>
  <c r="T3525" i="3"/>
  <c r="U3525" i="3" s="1"/>
  <c r="V3525" i="3" s="1"/>
  <c r="W3525" i="3" s="1"/>
  <c r="X3525" i="3" s="1"/>
  <c r="Y3525" i="3" s="1"/>
  <c r="Z3525" i="3" s="1"/>
  <c r="AA3525" i="3" s="1"/>
  <c r="AB3525" i="3" s="1"/>
  <c r="AC3525" i="3" s="1"/>
  <c r="J3525" i="3"/>
  <c r="L3547" i="3"/>
  <c r="M3547" i="3"/>
  <c r="N3547" i="3" s="1"/>
  <c r="O3547" i="3" s="1"/>
  <c r="P3547" i="3" s="1"/>
  <c r="Q3547" i="3" s="1"/>
  <c r="R3547" i="3" s="1"/>
  <c r="S3547" i="3" s="1"/>
  <c r="J3547" i="3"/>
  <c r="L3555" i="3"/>
  <c r="M3555" i="3"/>
  <c r="N3555" i="3" s="1"/>
  <c r="O3555" i="3" s="1"/>
  <c r="P3555" i="3" s="1"/>
  <c r="Q3555" i="3" s="1"/>
  <c r="R3555" i="3" s="1"/>
  <c r="S3555" i="3" s="1"/>
  <c r="J3555" i="3"/>
  <c r="T3564" i="3"/>
  <c r="U3564" i="3" s="1"/>
  <c r="V3564" i="3" s="1"/>
  <c r="W3564" i="3" s="1"/>
  <c r="X3564" i="3" s="1"/>
  <c r="Y3564" i="3" s="1"/>
  <c r="Z3564" i="3" s="1"/>
  <c r="AA3564" i="3" s="1"/>
  <c r="AB3564" i="3" s="1"/>
  <c r="AC3564" i="3" s="1"/>
  <c r="K3564" i="3"/>
  <c r="J3564" i="3"/>
  <c r="T3580" i="3"/>
  <c r="U3580" i="3" s="1"/>
  <c r="V3580" i="3" s="1"/>
  <c r="W3580" i="3" s="1"/>
  <c r="X3580" i="3" s="1"/>
  <c r="Y3580" i="3" s="1"/>
  <c r="Z3580" i="3" s="1"/>
  <c r="AA3580" i="3" s="1"/>
  <c r="AB3580" i="3" s="1"/>
  <c r="AC3580" i="3" s="1"/>
  <c r="M3580" i="3"/>
  <c r="N3580" i="3" s="1"/>
  <c r="O3580" i="3" s="1"/>
  <c r="P3580" i="3" s="1"/>
  <c r="Q3580" i="3" s="1"/>
  <c r="R3580" i="3" s="1"/>
  <c r="S3580" i="3" s="1"/>
  <c r="K3580" i="3"/>
  <c r="J3580" i="3"/>
  <c r="J3716" i="3"/>
  <c r="T3716" i="3"/>
  <c r="U3716" i="3" s="1"/>
  <c r="V3716" i="3" s="1"/>
  <c r="W3716" i="3" s="1"/>
  <c r="X3716" i="3" s="1"/>
  <c r="Y3716" i="3" s="1"/>
  <c r="Z3716" i="3" s="1"/>
  <c r="AA3716" i="3" s="1"/>
  <c r="AB3716" i="3" s="1"/>
  <c r="AC3716" i="3" s="1"/>
  <c r="L3716" i="3"/>
  <c r="K3716" i="3"/>
  <c r="L3822" i="3"/>
  <c r="K3822" i="3"/>
  <c r="J3822" i="3"/>
  <c r="M3822" i="3"/>
  <c r="N3822" i="3" s="1"/>
  <c r="O3822" i="3" s="1"/>
  <c r="P3822" i="3" s="1"/>
  <c r="Q3822" i="3" s="1"/>
  <c r="R3822" i="3" s="1"/>
  <c r="S3822" i="3" s="1"/>
  <c r="K3938" i="3"/>
  <c r="L3938" i="3"/>
  <c r="J3938" i="3"/>
  <c r="K3953" i="3"/>
  <c r="L3953" i="3"/>
  <c r="J3953" i="3"/>
  <c r="T3953" i="3"/>
  <c r="U3953" i="3" s="1"/>
  <c r="V3953" i="3" s="1"/>
  <c r="W3953" i="3" s="1"/>
  <c r="X3953" i="3" s="1"/>
  <c r="Y3953" i="3" s="1"/>
  <c r="Z3953" i="3" s="1"/>
  <c r="AA3953" i="3" s="1"/>
  <c r="AB3953" i="3" s="1"/>
  <c r="AC3953" i="3" s="1"/>
  <c r="K3990" i="3"/>
  <c r="M3990" i="3"/>
  <c r="N3990" i="3" s="1"/>
  <c r="O3990" i="3" s="1"/>
  <c r="P3990" i="3" s="1"/>
  <c r="Q3990" i="3" s="1"/>
  <c r="R3990" i="3" s="1"/>
  <c r="S3990" i="3" s="1"/>
  <c r="L3990" i="3"/>
  <c r="T4145" i="3"/>
  <c r="U4145" i="3" s="1"/>
  <c r="V4145" i="3" s="1"/>
  <c r="W4145" i="3" s="1"/>
  <c r="X4145" i="3" s="1"/>
  <c r="Y4145" i="3" s="1"/>
  <c r="Z4145" i="3" s="1"/>
  <c r="AA4145" i="3" s="1"/>
  <c r="AB4145" i="3" s="1"/>
  <c r="AC4145" i="3" s="1"/>
  <c r="K4145" i="3"/>
  <c r="J4145" i="3"/>
  <c r="M4145" i="3"/>
  <c r="N4145" i="3" s="1"/>
  <c r="O4145" i="3" s="1"/>
  <c r="P4145" i="3" s="1"/>
  <c r="Q4145" i="3" s="1"/>
  <c r="R4145" i="3" s="1"/>
  <c r="S4145" i="3" s="1"/>
  <c r="AD2740" i="3"/>
  <c r="L3084" i="3"/>
  <c r="T3138" i="3"/>
  <c r="U3138" i="3" s="1"/>
  <c r="V3138" i="3" s="1"/>
  <c r="W3138" i="3" s="1"/>
  <c r="X3138" i="3" s="1"/>
  <c r="Y3138" i="3" s="1"/>
  <c r="Z3138" i="3" s="1"/>
  <c r="AA3138" i="3" s="1"/>
  <c r="AB3138" i="3" s="1"/>
  <c r="AC3138" i="3" s="1"/>
  <c r="M3156" i="3"/>
  <c r="N3156" i="3" s="1"/>
  <c r="O3156" i="3" s="1"/>
  <c r="P3156" i="3" s="1"/>
  <c r="Q3156" i="3" s="1"/>
  <c r="R3156" i="3" s="1"/>
  <c r="S3156" i="3" s="1"/>
  <c r="M3190" i="3"/>
  <c r="N3190" i="3" s="1"/>
  <c r="O3190" i="3" s="1"/>
  <c r="P3190" i="3" s="1"/>
  <c r="Q3190" i="3" s="1"/>
  <c r="R3190" i="3" s="1"/>
  <c r="S3190" i="3" s="1"/>
  <c r="AD3190" i="3" s="1"/>
  <c r="M3196" i="3"/>
  <c r="N3196" i="3" s="1"/>
  <c r="O3196" i="3" s="1"/>
  <c r="P3196" i="3" s="1"/>
  <c r="Q3196" i="3" s="1"/>
  <c r="R3196" i="3" s="1"/>
  <c r="S3196" i="3" s="1"/>
  <c r="M3211" i="3"/>
  <c r="N3211" i="3" s="1"/>
  <c r="O3211" i="3" s="1"/>
  <c r="P3211" i="3" s="1"/>
  <c r="Q3211" i="3" s="1"/>
  <c r="R3211" i="3" s="1"/>
  <c r="S3211" i="3" s="1"/>
  <c r="M3244" i="3"/>
  <c r="N3244" i="3" s="1"/>
  <c r="O3244" i="3" s="1"/>
  <c r="P3244" i="3" s="1"/>
  <c r="Q3244" i="3" s="1"/>
  <c r="R3244" i="3" s="1"/>
  <c r="S3244" i="3" s="1"/>
  <c r="L3274" i="3"/>
  <c r="T3333" i="3"/>
  <c r="U3333" i="3" s="1"/>
  <c r="V3333" i="3" s="1"/>
  <c r="W3333" i="3" s="1"/>
  <c r="X3333" i="3" s="1"/>
  <c r="Y3333" i="3" s="1"/>
  <c r="Z3333" i="3" s="1"/>
  <c r="AA3333" i="3" s="1"/>
  <c r="AB3333" i="3" s="1"/>
  <c r="AC3333" i="3" s="1"/>
  <c r="M3333" i="3"/>
  <c r="N3333" i="3" s="1"/>
  <c r="O3333" i="3" s="1"/>
  <c r="P3333" i="3" s="1"/>
  <c r="Q3333" i="3" s="1"/>
  <c r="R3333" i="3" s="1"/>
  <c r="S3333" i="3" s="1"/>
  <c r="L3366" i="3"/>
  <c r="T3366" i="3"/>
  <c r="U3366" i="3" s="1"/>
  <c r="V3366" i="3" s="1"/>
  <c r="W3366" i="3" s="1"/>
  <c r="X3366" i="3" s="1"/>
  <c r="Y3366" i="3" s="1"/>
  <c r="Z3366" i="3" s="1"/>
  <c r="AA3366" i="3" s="1"/>
  <c r="AB3366" i="3" s="1"/>
  <c r="AC3366" i="3" s="1"/>
  <c r="T3394" i="3"/>
  <c r="U3394" i="3" s="1"/>
  <c r="V3394" i="3" s="1"/>
  <c r="W3394" i="3" s="1"/>
  <c r="X3394" i="3" s="1"/>
  <c r="Y3394" i="3" s="1"/>
  <c r="Z3394" i="3" s="1"/>
  <c r="AA3394" i="3" s="1"/>
  <c r="AB3394" i="3" s="1"/>
  <c r="AC3394" i="3" s="1"/>
  <c r="M3394" i="3"/>
  <c r="N3394" i="3" s="1"/>
  <c r="O3394" i="3" s="1"/>
  <c r="P3394" i="3" s="1"/>
  <c r="Q3394" i="3" s="1"/>
  <c r="R3394" i="3" s="1"/>
  <c r="S3394" i="3" s="1"/>
  <c r="J3394" i="3"/>
  <c r="T3521" i="3"/>
  <c r="U3521" i="3" s="1"/>
  <c r="V3521" i="3" s="1"/>
  <c r="W3521" i="3" s="1"/>
  <c r="X3521" i="3" s="1"/>
  <c r="Y3521" i="3" s="1"/>
  <c r="Z3521" i="3" s="1"/>
  <c r="AA3521" i="3" s="1"/>
  <c r="AB3521" i="3" s="1"/>
  <c r="AC3521" i="3" s="1"/>
  <c r="J3521" i="3"/>
  <c r="T3544" i="3"/>
  <c r="U3544" i="3" s="1"/>
  <c r="V3544" i="3" s="1"/>
  <c r="W3544" i="3" s="1"/>
  <c r="X3544" i="3" s="1"/>
  <c r="Y3544" i="3" s="1"/>
  <c r="Z3544" i="3" s="1"/>
  <c r="AA3544" i="3" s="1"/>
  <c r="AB3544" i="3" s="1"/>
  <c r="AC3544" i="3" s="1"/>
  <c r="K3544" i="3"/>
  <c r="K3660" i="3"/>
  <c r="L3660" i="3"/>
  <c r="J3660" i="3"/>
  <c r="K3694" i="3"/>
  <c r="M3694" i="3"/>
  <c r="N3694" i="3" s="1"/>
  <c r="O3694" i="3" s="1"/>
  <c r="P3694" i="3" s="1"/>
  <c r="Q3694" i="3" s="1"/>
  <c r="R3694" i="3" s="1"/>
  <c r="S3694" i="3" s="1"/>
  <c r="L3694" i="3"/>
  <c r="J3694" i="3"/>
  <c r="L3964" i="3"/>
  <c r="T3964" i="3"/>
  <c r="U3964" i="3" s="1"/>
  <c r="V3964" i="3" s="1"/>
  <c r="W3964" i="3" s="1"/>
  <c r="X3964" i="3" s="1"/>
  <c r="Y3964" i="3" s="1"/>
  <c r="Z3964" i="3" s="1"/>
  <c r="AA3964" i="3" s="1"/>
  <c r="AB3964" i="3" s="1"/>
  <c r="AC3964" i="3" s="1"/>
  <c r="M3964" i="3"/>
  <c r="N3964" i="3" s="1"/>
  <c r="O3964" i="3" s="1"/>
  <c r="P3964" i="3" s="1"/>
  <c r="Q3964" i="3" s="1"/>
  <c r="R3964" i="3" s="1"/>
  <c r="S3964" i="3" s="1"/>
  <c r="K4146" i="3"/>
  <c r="L4146" i="3"/>
  <c r="T4488" i="3"/>
  <c r="U4488" i="3" s="1"/>
  <c r="V4488" i="3" s="1"/>
  <c r="W4488" i="3" s="1"/>
  <c r="X4488" i="3" s="1"/>
  <c r="Y4488" i="3" s="1"/>
  <c r="Z4488" i="3" s="1"/>
  <c r="AA4488" i="3" s="1"/>
  <c r="AB4488" i="3" s="1"/>
  <c r="AC4488" i="3" s="1"/>
  <c r="M4488" i="3"/>
  <c r="N4488" i="3" s="1"/>
  <c r="O4488" i="3" s="1"/>
  <c r="P4488" i="3" s="1"/>
  <c r="Q4488" i="3" s="1"/>
  <c r="R4488" i="3" s="1"/>
  <c r="S4488" i="3" s="1"/>
  <c r="AD4488" i="3" s="1"/>
  <c r="J4488" i="3"/>
  <c r="M2455" i="3"/>
  <c r="N2455" i="3" s="1"/>
  <c r="O2455" i="3" s="1"/>
  <c r="P2455" i="3" s="1"/>
  <c r="Q2455" i="3" s="1"/>
  <c r="R2455" i="3" s="1"/>
  <c r="S2455" i="3" s="1"/>
  <c r="J2460" i="3"/>
  <c r="AD2537" i="3"/>
  <c r="M3470" i="3"/>
  <c r="N3470" i="3" s="1"/>
  <c r="O3470" i="3" s="1"/>
  <c r="P3470" i="3" s="1"/>
  <c r="Q3470" i="3" s="1"/>
  <c r="R3470" i="3" s="1"/>
  <c r="S3470" i="3" s="1"/>
  <c r="L3470" i="3"/>
  <c r="J3470" i="3"/>
  <c r="M3475" i="3"/>
  <c r="N3475" i="3" s="1"/>
  <c r="O3475" i="3" s="1"/>
  <c r="P3475" i="3" s="1"/>
  <c r="Q3475" i="3" s="1"/>
  <c r="R3475" i="3" s="1"/>
  <c r="S3475" i="3" s="1"/>
  <c r="L3475" i="3"/>
  <c r="T3494" i="3"/>
  <c r="U3494" i="3" s="1"/>
  <c r="V3494" i="3" s="1"/>
  <c r="W3494" i="3" s="1"/>
  <c r="X3494" i="3" s="1"/>
  <c r="Y3494" i="3" s="1"/>
  <c r="Z3494" i="3" s="1"/>
  <c r="AA3494" i="3" s="1"/>
  <c r="AB3494" i="3" s="1"/>
  <c r="AC3494" i="3" s="1"/>
  <c r="L3494" i="3"/>
  <c r="K3494" i="3"/>
  <c r="T3552" i="3"/>
  <c r="U3552" i="3" s="1"/>
  <c r="V3552" i="3" s="1"/>
  <c r="W3552" i="3" s="1"/>
  <c r="X3552" i="3" s="1"/>
  <c r="Y3552" i="3" s="1"/>
  <c r="Z3552" i="3" s="1"/>
  <c r="AA3552" i="3" s="1"/>
  <c r="AB3552" i="3" s="1"/>
  <c r="AC3552" i="3" s="1"/>
  <c r="L3552" i="3"/>
  <c r="J3552" i="3"/>
  <c r="J3565" i="3"/>
  <c r="T3565" i="3"/>
  <c r="U3565" i="3" s="1"/>
  <c r="V3565" i="3" s="1"/>
  <c r="W3565" i="3" s="1"/>
  <c r="X3565" i="3" s="1"/>
  <c r="Y3565" i="3" s="1"/>
  <c r="Z3565" i="3" s="1"/>
  <c r="AA3565" i="3" s="1"/>
  <c r="AB3565" i="3" s="1"/>
  <c r="AC3565" i="3" s="1"/>
  <c r="T3614" i="3"/>
  <c r="U3614" i="3" s="1"/>
  <c r="V3614" i="3" s="1"/>
  <c r="W3614" i="3" s="1"/>
  <c r="X3614" i="3" s="1"/>
  <c r="Y3614" i="3" s="1"/>
  <c r="Z3614" i="3" s="1"/>
  <c r="AA3614" i="3" s="1"/>
  <c r="AB3614" i="3" s="1"/>
  <c r="AC3614" i="3" s="1"/>
  <c r="M3614" i="3"/>
  <c r="N3614" i="3" s="1"/>
  <c r="O3614" i="3" s="1"/>
  <c r="P3614" i="3" s="1"/>
  <c r="Q3614" i="3" s="1"/>
  <c r="R3614" i="3" s="1"/>
  <c r="S3614" i="3" s="1"/>
  <c r="K3614" i="3"/>
  <c r="L3652" i="3"/>
  <c r="T3652" i="3"/>
  <c r="U3652" i="3" s="1"/>
  <c r="V3652" i="3" s="1"/>
  <c r="W3652" i="3" s="1"/>
  <c r="X3652" i="3" s="1"/>
  <c r="Y3652" i="3" s="1"/>
  <c r="Z3652" i="3" s="1"/>
  <c r="AA3652" i="3" s="1"/>
  <c r="AB3652" i="3" s="1"/>
  <c r="AC3652" i="3" s="1"/>
  <c r="K3652" i="3"/>
  <c r="J3652" i="3"/>
  <c r="L3670" i="3"/>
  <c r="K3670" i="3"/>
  <c r="J3670" i="3"/>
  <c r="K4080" i="3"/>
  <c r="T4080" i="3"/>
  <c r="U4080" i="3" s="1"/>
  <c r="V4080" i="3" s="1"/>
  <c r="W4080" i="3" s="1"/>
  <c r="X4080" i="3" s="1"/>
  <c r="Y4080" i="3" s="1"/>
  <c r="Z4080" i="3" s="1"/>
  <c r="AA4080" i="3" s="1"/>
  <c r="AB4080" i="3" s="1"/>
  <c r="AC4080" i="3" s="1"/>
  <c r="L4080" i="3"/>
  <c r="J4080" i="3"/>
  <c r="M4080" i="3"/>
  <c r="N4080" i="3" s="1"/>
  <c r="O4080" i="3" s="1"/>
  <c r="P4080" i="3" s="1"/>
  <c r="Q4080" i="3" s="1"/>
  <c r="R4080" i="3" s="1"/>
  <c r="S4080" i="3" s="1"/>
  <c r="K4106" i="3"/>
  <c r="T4106" i="3"/>
  <c r="U4106" i="3" s="1"/>
  <c r="V4106" i="3" s="1"/>
  <c r="W4106" i="3" s="1"/>
  <c r="X4106" i="3" s="1"/>
  <c r="Y4106" i="3" s="1"/>
  <c r="Z4106" i="3" s="1"/>
  <c r="AA4106" i="3" s="1"/>
  <c r="AB4106" i="3" s="1"/>
  <c r="AC4106" i="3" s="1"/>
  <c r="L4106" i="3"/>
  <c r="J4106" i="3"/>
  <c r="M4106" i="3"/>
  <c r="N4106" i="3" s="1"/>
  <c r="O4106" i="3" s="1"/>
  <c r="P4106" i="3" s="1"/>
  <c r="Q4106" i="3" s="1"/>
  <c r="R4106" i="3" s="1"/>
  <c r="S4106" i="3" s="1"/>
  <c r="T4190" i="3"/>
  <c r="U4190" i="3" s="1"/>
  <c r="V4190" i="3" s="1"/>
  <c r="W4190" i="3" s="1"/>
  <c r="X4190" i="3" s="1"/>
  <c r="Y4190" i="3" s="1"/>
  <c r="Z4190" i="3" s="1"/>
  <c r="AA4190" i="3" s="1"/>
  <c r="AB4190" i="3" s="1"/>
  <c r="AC4190" i="3" s="1"/>
  <c r="M4190" i="3"/>
  <c r="N4190" i="3" s="1"/>
  <c r="O4190" i="3" s="1"/>
  <c r="P4190" i="3" s="1"/>
  <c r="Q4190" i="3" s="1"/>
  <c r="R4190" i="3" s="1"/>
  <c r="S4190" i="3" s="1"/>
  <c r="K2394" i="3"/>
  <c r="M2400" i="3"/>
  <c r="N2400" i="3" s="1"/>
  <c r="O2400" i="3" s="1"/>
  <c r="P2400" i="3" s="1"/>
  <c r="Q2400" i="3" s="1"/>
  <c r="R2400" i="3" s="1"/>
  <c r="S2400" i="3" s="1"/>
  <c r="K2433" i="3"/>
  <c r="M2445" i="3"/>
  <c r="N2445" i="3" s="1"/>
  <c r="O2445" i="3" s="1"/>
  <c r="P2445" i="3" s="1"/>
  <c r="Q2445" i="3" s="1"/>
  <c r="R2445" i="3" s="1"/>
  <c r="S2445" i="3" s="1"/>
  <c r="L2449" i="3"/>
  <c r="L2465" i="3"/>
  <c r="M2488" i="3"/>
  <c r="N2488" i="3" s="1"/>
  <c r="O2488" i="3" s="1"/>
  <c r="P2488" i="3" s="1"/>
  <c r="Q2488" i="3" s="1"/>
  <c r="R2488" i="3" s="1"/>
  <c r="S2488" i="3" s="1"/>
  <c r="M2541" i="3"/>
  <c r="N2541" i="3" s="1"/>
  <c r="O2541" i="3" s="1"/>
  <c r="P2541" i="3" s="1"/>
  <c r="Q2541" i="3" s="1"/>
  <c r="R2541" i="3" s="1"/>
  <c r="S2541" i="3" s="1"/>
  <c r="M2549" i="3"/>
  <c r="N2549" i="3" s="1"/>
  <c r="O2549" i="3" s="1"/>
  <c r="P2549" i="3" s="1"/>
  <c r="Q2549" i="3" s="1"/>
  <c r="R2549" i="3" s="1"/>
  <c r="S2549" i="3" s="1"/>
  <c r="L2569" i="3"/>
  <c r="K2654" i="3"/>
  <c r="M2672" i="3"/>
  <c r="N2672" i="3" s="1"/>
  <c r="O2672" i="3" s="1"/>
  <c r="P2672" i="3" s="1"/>
  <c r="Q2672" i="3" s="1"/>
  <c r="R2672" i="3" s="1"/>
  <c r="S2672" i="3" s="1"/>
  <c r="T2684" i="3"/>
  <c r="U2684" i="3" s="1"/>
  <c r="V2684" i="3" s="1"/>
  <c r="W2684" i="3" s="1"/>
  <c r="X2684" i="3" s="1"/>
  <c r="Y2684" i="3" s="1"/>
  <c r="Z2684" i="3" s="1"/>
  <c r="AA2684" i="3" s="1"/>
  <c r="AB2684" i="3" s="1"/>
  <c r="AC2684" i="3" s="1"/>
  <c r="AD2684" i="3" s="1"/>
  <c r="M2690" i="3"/>
  <c r="N2690" i="3" s="1"/>
  <c r="O2690" i="3" s="1"/>
  <c r="P2690" i="3" s="1"/>
  <c r="Q2690" i="3" s="1"/>
  <c r="R2690" i="3" s="1"/>
  <c r="S2690" i="3" s="1"/>
  <c r="K2730" i="3"/>
  <c r="L2749" i="3"/>
  <c r="L2782" i="3"/>
  <c r="M2788" i="3"/>
  <c r="N2788" i="3" s="1"/>
  <c r="O2788" i="3" s="1"/>
  <c r="P2788" i="3" s="1"/>
  <c r="Q2788" i="3" s="1"/>
  <c r="R2788" i="3" s="1"/>
  <c r="S2788" i="3" s="1"/>
  <c r="L2806" i="3"/>
  <c r="L2834" i="3"/>
  <c r="M2876" i="3"/>
  <c r="N2876" i="3" s="1"/>
  <c r="O2876" i="3" s="1"/>
  <c r="P2876" i="3" s="1"/>
  <c r="Q2876" i="3" s="1"/>
  <c r="R2876" i="3" s="1"/>
  <c r="S2876" i="3" s="1"/>
  <c r="AD2876" i="3" s="1"/>
  <c r="K2890" i="3"/>
  <c r="K2910" i="3"/>
  <c r="M2947" i="3"/>
  <c r="N2947" i="3" s="1"/>
  <c r="O2947" i="3" s="1"/>
  <c r="P2947" i="3" s="1"/>
  <c r="Q2947" i="3" s="1"/>
  <c r="R2947" i="3" s="1"/>
  <c r="S2947" i="3" s="1"/>
  <c r="M2974" i="3"/>
  <c r="N2974" i="3" s="1"/>
  <c r="O2974" i="3" s="1"/>
  <c r="P2974" i="3" s="1"/>
  <c r="Q2974" i="3" s="1"/>
  <c r="R2974" i="3" s="1"/>
  <c r="S2974" i="3" s="1"/>
  <c r="L2976" i="3"/>
  <c r="M2983" i="3"/>
  <c r="N2983" i="3" s="1"/>
  <c r="O2983" i="3" s="1"/>
  <c r="P2983" i="3" s="1"/>
  <c r="Q2983" i="3" s="1"/>
  <c r="R2983" i="3" s="1"/>
  <c r="S2983" i="3" s="1"/>
  <c r="M2995" i="3"/>
  <c r="N2995" i="3" s="1"/>
  <c r="O2995" i="3" s="1"/>
  <c r="P2995" i="3" s="1"/>
  <c r="Q2995" i="3" s="1"/>
  <c r="R2995" i="3" s="1"/>
  <c r="S2995" i="3" s="1"/>
  <c r="M2999" i="3"/>
  <c r="N2999" i="3" s="1"/>
  <c r="O2999" i="3" s="1"/>
  <c r="P2999" i="3" s="1"/>
  <c r="Q2999" i="3" s="1"/>
  <c r="R2999" i="3" s="1"/>
  <c r="S2999" i="3" s="1"/>
  <c r="L3072" i="3"/>
  <c r="L3080" i="3"/>
  <c r="L3194" i="3"/>
  <c r="M3231" i="3"/>
  <c r="N3231" i="3" s="1"/>
  <c r="O3231" i="3" s="1"/>
  <c r="P3231" i="3" s="1"/>
  <c r="Q3231" i="3" s="1"/>
  <c r="R3231" i="3" s="1"/>
  <c r="S3231" i="3" s="1"/>
  <c r="M3234" i="3"/>
  <c r="N3234" i="3" s="1"/>
  <c r="O3234" i="3" s="1"/>
  <c r="P3234" i="3" s="1"/>
  <c r="Q3234" i="3" s="1"/>
  <c r="R3234" i="3" s="1"/>
  <c r="S3234" i="3" s="1"/>
  <c r="L3248" i="3"/>
  <c r="T3314" i="3"/>
  <c r="U3314" i="3" s="1"/>
  <c r="V3314" i="3" s="1"/>
  <c r="W3314" i="3" s="1"/>
  <c r="X3314" i="3" s="1"/>
  <c r="Y3314" i="3" s="1"/>
  <c r="Z3314" i="3" s="1"/>
  <c r="AA3314" i="3" s="1"/>
  <c r="AB3314" i="3" s="1"/>
  <c r="AC3314" i="3" s="1"/>
  <c r="AD3314" i="3" s="1"/>
  <c r="T3362" i="3"/>
  <c r="U3362" i="3" s="1"/>
  <c r="V3362" i="3" s="1"/>
  <c r="W3362" i="3" s="1"/>
  <c r="X3362" i="3" s="1"/>
  <c r="Y3362" i="3" s="1"/>
  <c r="Z3362" i="3" s="1"/>
  <c r="AA3362" i="3" s="1"/>
  <c r="AB3362" i="3" s="1"/>
  <c r="AC3362" i="3" s="1"/>
  <c r="M3362" i="3"/>
  <c r="N3362" i="3" s="1"/>
  <c r="O3362" i="3" s="1"/>
  <c r="P3362" i="3" s="1"/>
  <c r="Q3362" i="3" s="1"/>
  <c r="R3362" i="3" s="1"/>
  <c r="S3362" i="3" s="1"/>
  <c r="M3431" i="3"/>
  <c r="N3431" i="3" s="1"/>
  <c r="O3431" i="3" s="1"/>
  <c r="P3431" i="3" s="1"/>
  <c r="Q3431" i="3" s="1"/>
  <c r="R3431" i="3" s="1"/>
  <c r="S3431" i="3" s="1"/>
  <c r="T3431" i="3"/>
  <c r="U3431" i="3" s="1"/>
  <c r="V3431" i="3" s="1"/>
  <c r="W3431" i="3" s="1"/>
  <c r="X3431" i="3" s="1"/>
  <c r="Y3431" i="3" s="1"/>
  <c r="Z3431" i="3" s="1"/>
  <c r="AA3431" i="3" s="1"/>
  <c r="AB3431" i="3" s="1"/>
  <c r="AC3431" i="3" s="1"/>
  <c r="L3431" i="3"/>
  <c r="T3446" i="3"/>
  <c r="U3446" i="3" s="1"/>
  <c r="V3446" i="3" s="1"/>
  <c r="W3446" i="3" s="1"/>
  <c r="X3446" i="3" s="1"/>
  <c r="Y3446" i="3" s="1"/>
  <c r="Z3446" i="3" s="1"/>
  <c r="AA3446" i="3" s="1"/>
  <c r="AB3446" i="3" s="1"/>
  <c r="AC3446" i="3" s="1"/>
  <c r="M3446" i="3"/>
  <c r="N3446" i="3" s="1"/>
  <c r="O3446" i="3" s="1"/>
  <c r="P3446" i="3" s="1"/>
  <c r="Q3446" i="3" s="1"/>
  <c r="R3446" i="3" s="1"/>
  <c r="S3446" i="3" s="1"/>
  <c r="K3446" i="3"/>
  <c r="J3446" i="3"/>
  <c r="T3517" i="3"/>
  <c r="U3517" i="3" s="1"/>
  <c r="V3517" i="3" s="1"/>
  <c r="W3517" i="3" s="1"/>
  <c r="X3517" i="3" s="1"/>
  <c r="Y3517" i="3" s="1"/>
  <c r="Z3517" i="3" s="1"/>
  <c r="AA3517" i="3" s="1"/>
  <c r="AB3517" i="3" s="1"/>
  <c r="AC3517" i="3" s="1"/>
  <c r="J3517" i="3"/>
  <c r="T3566" i="3"/>
  <c r="U3566" i="3" s="1"/>
  <c r="V3566" i="3" s="1"/>
  <c r="W3566" i="3" s="1"/>
  <c r="X3566" i="3" s="1"/>
  <c r="Y3566" i="3" s="1"/>
  <c r="Z3566" i="3" s="1"/>
  <c r="AA3566" i="3" s="1"/>
  <c r="AB3566" i="3" s="1"/>
  <c r="AC3566" i="3" s="1"/>
  <c r="L3566" i="3"/>
  <c r="T3574" i="3"/>
  <c r="U3574" i="3" s="1"/>
  <c r="V3574" i="3" s="1"/>
  <c r="W3574" i="3" s="1"/>
  <c r="X3574" i="3" s="1"/>
  <c r="Y3574" i="3" s="1"/>
  <c r="Z3574" i="3" s="1"/>
  <c r="AA3574" i="3" s="1"/>
  <c r="AB3574" i="3" s="1"/>
  <c r="AC3574" i="3" s="1"/>
  <c r="K3574" i="3"/>
  <c r="J3574" i="3"/>
  <c r="K3648" i="3"/>
  <c r="L3648" i="3"/>
  <c r="J3648" i="3"/>
  <c r="L3830" i="3"/>
  <c r="J3830" i="3"/>
  <c r="M3830" i="3"/>
  <c r="N3830" i="3" s="1"/>
  <c r="O3830" i="3" s="1"/>
  <c r="P3830" i="3" s="1"/>
  <c r="Q3830" i="3" s="1"/>
  <c r="R3830" i="3" s="1"/>
  <c r="S3830" i="3" s="1"/>
  <c r="K3918" i="3"/>
  <c r="M3918" i="3"/>
  <c r="N3918" i="3" s="1"/>
  <c r="O3918" i="3" s="1"/>
  <c r="P3918" i="3" s="1"/>
  <c r="Q3918" i="3" s="1"/>
  <c r="R3918" i="3" s="1"/>
  <c r="S3918" i="3" s="1"/>
  <c r="L3918" i="3"/>
  <c r="T4081" i="3"/>
  <c r="U4081" i="3" s="1"/>
  <c r="V4081" i="3" s="1"/>
  <c r="W4081" i="3" s="1"/>
  <c r="X4081" i="3" s="1"/>
  <c r="Y4081" i="3" s="1"/>
  <c r="Z4081" i="3" s="1"/>
  <c r="AA4081" i="3" s="1"/>
  <c r="AB4081" i="3" s="1"/>
  <c r="AC4081" i="3" s="1"/>
  <c r="K4081" i="3"/>
  <c r="J4081" i="3"/>
  <c r="M4081" i="3"/>
  <c r="N4081" i="3" s="1"/>
  <c r="O4081" i="3" s="1"/>
  <c r="P4081" i="3" s="1"/>
  <c r="Q4081" i="3" s="1"/>
  <c r="R4081" i="3" s="1"/>
  <c r="S4081" i="3" s="1"/>
  <c r="L4235" i="3"/>
  <c r="M4235" i="3"/>
  <c r="N4235" i="3" s="1"/>
  <c r="O4235" i="3" s="1"/>
  <c r="P4235" i="3" s="1"/>
  <c r="Q4235" i="3" s="1"/>
  <c r="R4235" i="3" s="1"/>
  <c r="S4235" i="3" s="1"/>
  <c r="J4235" i="3"/>
  <c r="T4366" i="3"/>
  <c r="U4366" i="3" s="1"/>
  <c r="V4366" i="3" s="1"/>
  <c r="W4366" i="3" s="1"/>
  <c r="X4366" i="3" s="1"/>
  <c r="Y4366" i="3" s="1"/>
  <c r="Z4366" i="3" s="1"/>
  <c r="AA4366" i="3" s="1"/>
  <c r="AB4366" i="3" s="1"/>
  <c r="AC4366" i="3" s="1"/>
  <c r="L4366" i="3"/>
  <c r="J2315" i="3"/>
  <c r="AD2338" i="3"/>
  <c r="J2347" i="3"/>
  <c r="K2352" i="3"/>
  <c r="L2394" i="3"/>
  <c r="T2400" i="3"/>
  <c r="U2400" i="3" s="1"/>
  <c r="V2400" i="3" s="1"/>
  <c r="W2400" i="3" s="1"/>
  <c r="X2400" i="3" s="1"/>
  <c r="Y2400" i="3" s="1"/>
  <c r="Z2400" i="3" s="1"/>
  <c r="AA2400" i="3" s="1"/>
  <c r="AB2400" i="3" s="1"/>
  <c r="AC2400" i="3" s="1"/>
  <c r="L2433" i="3"/>
  <c r="J2461" i="3"/>
  <c r="M2465" i="3"/>
  <c r="N2465" i="3" s="1"/>
  <c r="O2465" i="3" s="1"/>
  <c r="P2465" i="3" s="1"/>
  <c r="Q2465" i="3" s="1"/>
  <c r="R2465" i="3" s="1"/>
  <c r="S2465" i="3" s="1"/>
  <c r="J2469" i="3"/>
  <c r="J2472" i="3"/>
  <c r="M2484" i="3"/>
  <c r="N2484" i="3" s="1"/>
  <c r="O2484" i="3" s="1"/>
  <c r="P2484" i="3" s="1"/>
  <c r="Q2484" i="3" s="1"/>
  <c r="R2484" i="3" s="1"/>
  <c r="S2484" i="3" s="1"/>
  <c r="L2493" i="3"/>
  <c r="M2510" i="3"/>
  <c r="N2510" i="3" s="1"/>
  <c r="O2510" i="3" s="1"/>
  <c r="P2510" i="3" s="1"/>
  <c r="Q2510" i="3" s="1"/>
  <c r="R2510" i="3" s="1"/>
  <c r="S2510" i="3" s="1"/>
  <c r="J2527" i="3"/>
  <c r="M2569" i="3"/>
  <c r="N2569" i="3" s="1"/>
  <c r="O2569" i="3" s="1"/>
  <c r="P2569" i="3" s="1"/>
  <c r="Q2569" i="3" s="1"/>
  <c r="R2569" i="3" s="1"/>
  <c r="S2569" i="3" s="1"/>
  <c r="J2617" i="3"/>
  <c r="M2654" i="3"/>
  <c r="N2654" i="3" s="1"/>
  <c r="O2654" i="3" s="1"/>
  <c r="P2654" i="3" s="1"/>
  <c r="Q2654" i="3" s="1"/>
  <c r="R2654" i="3" s="1"/>
  <c r="S2654" i="3" s="1"/>
  <c r="J2696" i="3"/>
  <c r="L2730" i="3"/>
  <c r="M2749" i="3"/>
  <c r="N2749" i="3" s="1"/>
  <c r="O2749" i="3" s="1"/>
  <c r="P2749" i="3" s="1"/>
  <c r="Q2749" i="3" s="1"/>
  <c r="R2749" i="3" s="1"/>
  <c r="S2749" i="3" s="1"/>
  <c r="M2782" i="3"/>
  <c r="N2782" i="3" s="1"/>
  <c r="O2782" i="3" s="1"/>
  <c r="P2782" i="3" s="1"/>
  <c r="Q2782" i="3" s="1"/>
  <c r="R2782" i="3" s="1"/>
  <c r="S2782" i="3" s="1"/>
  <c r="M2806" i="3"/>
  <c r="N2806" i="3" s="1"/>
  <c r="O2806" i="3" s="1"/>
  <c r="P2806" i="3" s="1"/>
  <c r="Q2806" i="3" s="1"/>
  <c r="R2806" i="3" s="1"/>
  <c r="S2806" i="3" s="1"/>
  <c r="AD2806" i="3" s="1"/>
  <c r="M2834" i="3"/>
  <c r="N2834" i="3" s="1"/>
  <c r="O2834" i="3" s="1"/>
  <c r="P2834" i="3" s="1"/>
  <c r="Q2834" i="3" s="1"/>
  <c r="R2834" i="3" s="1"/>
  <c r="S2834" i="3" s="1"/>
  <c r="T2910" i="3"/>
  <c r="U2910" i="3" s="1"/>
  <c r="V2910" i="3" s="1"/>
  <c r="W2910" i="3" s="1"/>
  <c r="X2910" i="3" s="1"/>
  <c r="Y2910" i="3" s="1"/>
  <c r="Z2910" i="3" s="1"/>
  <c r="AA2910" i="3" s="1"/>
  <c r="AB2910" i="3" s="1"/>
  <c r="AC2910" i="3" s="1"/>
  <c r="M2976" i="3"/>
  <c r="N2976" i="3" s="1"/>
  <c r="O2976" i="3" s="1"/>
  <c r="P2976" i="3" s="1"/>
  <c r="Q2976" i="3" s="1"/>
  <c r="R2976" i="3" s="1"/>
  <c r="S2976" i="3" s="1"/>
  <c r="T3006" i="3"/>
  <c r="U3006" i="3" s="1"/>
  <c r="V3006" i="3" s="1"/>
  <c r="W3006" i="3" s="1"/>
  <c r="X3006" i="3" s="1"/>
  <c r="Y3006" i="3" s="1"/>
  <c r="Z3006" i="3" s="1"/>
  <c r="AA3006" i="3" s="1"/>
  <c r="AB3006" i="3" s="1"/>
  <c r="AC3006" i="3" s="1"/>
  <c r="M3072" i="3"/>
  <c r="N3072" i="3" s="1"/>
  <c r="O3072" i="3" s="1"/>
  <c r="P3072" i="3" s="1"/>
  <c r="Q3072" i="3" s="1"/>
  <c r="R3072" i="3" s="1"/>
  <c r="S3072" i="3" s="1"/>
  <c r="M3080" i="3"/>
  <c r="N3080" i="3" s="1"/>
  <c r="O3080" i="3" s="1"/>
  <c r="P3080" i="3" s="1"/>
  <c r="Q3080" i="3" s="1"/>
  <c r="R3080" i="3" s="1"/>
  <c r="S3080" i="3" s="1"/>
  <c r="M3194" i="3"/>
  <c r="N3194" i="3" s="1"/>
  <c r="O3194" i="3" s="1"/>
  <c r="P3194" i="3" s="1"/>
  <c r="Q3194" i="3" s="1"/>
  <c r="R3194" i="3" s="1"/>
  <c r="S3194" i="3" s="1"/>
  <c r="AD3194" i="3" s="1"/>
  <c r="AD3218" i="3"/>
  <c r="M3459" i="3"/>
  <c r="N3459" i="3" s="1"/>
  <c r="O3459" i="3" s="1"/>
  <c r="P3459" i="3" s="1"/>
  <c r="Q3459" i="3" s="1"/>
  <c r="R3459" i="3" s="1"/>
  <c r="S3459" i="3" s="1"/>
  <c r="L3459" i="3"/>
  <c r="L3495" i="3"/>
  <c r="J3495" i="3"/>
  <c r="T3541" i="3"/>
  <c r="U3541" i="3" s="1"/>
  <c r="V3541" i="3" s="1"/>
  <c r="W3541" i="3" s="1"/>
  <c r="X3541" i="3" s="1"/>
  <c r="Y3541" i="3" s="1"/>
  <c r="Z3541" i="3" s="1"/>
  <c r="AA3541" i="3" s="1"/>
  <c r="AB3541" i="3" s="1"/>
  <c r="AC3541" i="3" s="1"/>
  <c r="J3541" i="3"/>
  <c r="AD3574" i="3"/>
  <c r="K3598" i="3"/>
  <c r="J3598" i="3"/>
  <c r="T3598" i="3"/>
  <c r="U3598" i="3" s="1"/>
  <c r="V3598" i="3" s="1"/>
  <c r="W3598" i="3" s="1"/>
  <c r="X3598" i="3" s="1"/>
  <c r="Y3598" i="3" s="1"/>
  <c r="Z3598" i="3" s="1"/>
  <c r="AA3598" i="3" s="1"/>
  <c r="AB3598" i="3" s="1"/>
  <c r="AC3598" i="3" s="1"/>
  <c r="M3598" i="3"/>
  <c r="N3598" i="3" s="1"/>
  <c r="O3598" i="3" s="1"/>
  <c r="P3598" i="3" s="1"/>
  <c r="Q3598" i="3" s="1"/>
  <c r="R3598" i="3" s="1"/>
  <c r="S3598" i="3" s="1"/>
  <c r="AD3598" i="3" s="1"/>
  <c r="T3632" i="3"/>
  <c r="U3632" i="3" s="1"/>
  <c r="V3632" i="3" s="1"/>
  <c r="W3632" i="3" s="1"/>
  <c r="X3632" i="3" s="1"/>
  <c r="Y3632" i="3" s="1"/>
  <c r="Z3632" i="3" s="1"/>
  <c r="AA3632" i="3" s="1"/>
  <c r="AB3632" i="3" s="1"/>
  <c r="AC3632" i="3" s="1"/>
  <c r="AD3632" i="3" s="1"/>
  <c r="L3632" i="3"/>
  <c r="J3632" i="3"/>
  <c r="L3691" i="3"/>
  <c r="T3691" i="3"/>
  <c r="U3691" i="3" s="1"/>
  <c r="V3691" i="3" s="1"/>
  <c r="W3691" i="3" s="1"/>
  <c r="X3691" i="3" s="1"/>
  <c r="Y3691" i="3" s="1"/>
  <c r="Z3691" i="3" s="1"/>
  <c r="AA3691" i="3" s="1"/>
  <c r="AB3691" i="3" s="1"/>
  <c r="AC3691" i="3" s="1"/>
  <c r="L3862" i="3"/>
  <c r="M3862" i="3"/>
  <c r="N3862" i="3" s="1"/>
  <c r="O3862" i="3" s="1"/>
  <c r="P3862" i="3" s="1"/>
  <c r="Q3862" i="3" s="1"/>
  <c r="R3862" i="3" s="1"/>
  <c r="S3862" i="3" s="1"/>
  <c r="AD3086" i="3"/>
  <c r="K3363" i="3"/>
  <c r="M3363" i="3"/>
  <c r="N3363" i="3" s="1"/>
  <c r="O3363" i="3" s="1"/>
  <c r="P3363" i="3" s="1"/>
  <c r="Q3363" i="3" s="1"/>
  <c r="R3363" i="3" s="1"/>
  <c r="S3363" i="3" s="1"/>
  <c r="M3455" i="3"/>
  <c r="N3455" i="3" s="1"/>
  <c r="O3455" i="3" s="1"/>
  <c r="P3455" i="3" s="1"/>
  <c r="Q3455" i="3" s="1"/>
  <c r="R3455" i="3" s="1"/>
  <c r="S3455" i="3" s="1"/>
  <c r="T3455" i="3"/>
  <c r="U3455" i="3" s="1"/>
  <c r="V3455" i="3" s="1"/>
  <c r="W3455" i="3" s="1"/>
  <c r="X3455" i="3" s="1"/>
  <c r="Y3455" i="3" s="1"/>
  <c r="Z3455" i="3" s="1"/>
  <c r="AA3455" i="3" s="1"/>
  <c r="AB3455" i="3" s="1"/>
  <c r="AC3455" i="3" s="1"/>
  <c r="L3455" i="3"/>
  <c r="L3460" i="3"/>
  <c r="M3460" i="3"/>
  <c r="N3460" i="3" s="1"/>
  <c r="O3460" i="3" s="1"/>
  <c r="P3460" i="3" s="1"/>
  <c r="Q3460" i="3" s="1"/>
  <c r="R3460" i="3" s="1"/>
  <c r="S3460" i="3" s="1"/>
  <c r="T3496" i="3"/>
  <c r="U3496" i="3" s="1"/>
  <c r="V3496" i="3" s="1"/>
  <c r="W3496" i="3" s="1"/>
  <c r="X3496" i="3" s="1"/>
  <c r="Y3496" i="3" s="1"/>
  <c r="Z3496" i="3" s="1"/>
  <c r="AA3496" i="3" s="1"/>
  <c r="AB3496" i="3" s="1"/>
  <c r="AC3496" i="3" s="1"/>
  <c r="K3496" i="3"/>
  <c r="M3636" i="3"/>
  <c r="N3636" i="3" s="1"/>
  <c r="O3636" i="3" s="1"/>
  <c r="P3636" i="3" s="1"/>
  <c r="Q3636" i="3" s="1"/>
  <c r="R3636" i="3" s="1"/>
  <c r="S3636" i="3" s="1"/>
  <c r="AD3636" i="3" s="1"/>
  <c r="T3636" i="3"/>
  <c r="U3636" i="3" s="1"/>
  <c r="V3636" i="3" s="1"/>
  <c r="W3636" i="3" s="1"/>
  <c r="X3636" i="3" s="1"/>
  <c r="Y3636" i="3" s="1"/>
  <c r="Z3636" i="3" s="1"/>
  <c r="AA3636" i="3" s="1"/>
  <c r="AB3636" i="3" s="1"/>
  <c r="AC3636" i="3" s="1"/>
  <c r="L3684" i="3"/>
  <c r="T3684" i="3"/>
  <c r="U3684" i="3" s="1"/>
  <c r="V3684" i="3" s="1"/>
  <c r="W3684" i="3" s="1"/>
  <c r="X3684" i="3" s="1"/>
  <c r="Y3684" i="3" s="1"/>
  <c r="Z3684" i="3" s="1"/>
  <c r="AA3684" i="3" s="1"/>
  <c r="AB3684" i="3" s="1"/>
  <c r="AC3684" i="3" s="1"/>
  <c r="M3684" i="3"/>
  <c r="N3684" i="3" s="1"/>
  <c r="O3684" i="3" s="1"/>
  <c r="P3684" i="3" s="1"/>
  <c r="Q3684" i="3" s="1"/>
  <c r="R3684" i="3" s="1"/>
  <c r="S3684" i="3" s="1"/>
  <c r="AD3684" i="3" s="1"/>
  <c r="J3684" i="3"/>
  <c r="L3688" i="3"/>
  <c r="K3688" i="3"/>
  <c r="M3688" i="3"/>
  <c r="N3688" i="3" s="1"/>
  <c r="O3688" i="3" s="1"/>
  <c r="P3688" i="3" s="1"/>
  <c r="Q3688" i="3" s="1"/>
  <c r="R3688" i="3" s="1"/>
  <c r="S3688" i="3" s="1"/>
  <c r="J3688" i="3"/>
  <c r="L3900" i="3"/>
  <c r="J3900" i="3"/>
  <c r="K3900" i="3"/>
  <c r="L4108" i="3"/>
  <c r="M4108" i="3"/>
  <c r="N4108" i="3" s="1"/>
  <c r="O4108" i="3" s="1"/>
  <c r="P4108" i="3" s="1"/>
  <c r="Q4108" i="3" s="1"/>
  <c r="R4108" i="3" s="1"/>
  <c r="S4108" i="3" s="1"/>
  <c r="J4108" i="3"/>
  <c r="T4108" i="3"/>
  <c r="U4108" i="3" s="1"/>
  <c r="V4108" i="3" s="1"/>
  <c r="W4108" i="3" s="1"/>
  <c r="X4108" i="3" s="1"/>
  <c r="Y4108" i="3" s="1"/>
  <c r="Z4108" i="3" s="1"/>
  <c r="AA4108" i="3" s="1"/>
  <c r="AB4108" i="3" s="1"/>
  <c r="AC4108" i="3" s="1"/>
  <c r="L4223" i="3"/>
  <c r="M4223" i="3"/>
  <c r="N4223" i="3" s="1"/>
  <c r="O4223" i="3" s="1"/>
  <c r="P4223" i="3" s="1"/>
  <c r="Q4223" i="3" s="1"/>
  <c r="R4223" i="3" s="1"/>
  <c r="S4223" i="3" s="1"/>
  <c r="J4223" i="3"/>
  <c r="L4499" i="3"/>
  <c r="T4499" i="3"/>
  <c r="U4499" i="3" s="1"/>
  <c r="V4499" i="3" s="1"/>
  <c r="W4499" i="3" s="1"/>
  <c r="X4499" i="3" s="1"/>
  <c r="Y4499" i="3" s="1"/>
  <c r="Z4499" i="3" s="1"/>
  <c r="AA4499" i="3" s="1"/>
  <c r="AB4499" i="3" s="1"/>
  <c r="AC4499" i="3" s="1"/>
  <c r="J4499" i="3"/>
  <c r="T4510" i="3"/>
  <c r="U4510" i="3" s="1"/>
  <c r="V4510" i="3" s="1"/>
  <c r="W4510" i="3" s="1"/>
  <c r="X4510" i="3" s="1"/>
  <c r="Y4510" i="3" s="1"/>
  <c r="Z4510" i="3" s="1"/>
  <c r="AA4510" i="3" s="1"/>
  <c r="AB4510" i="3" s="1"/>
  <c r="AC4510" i="3" s="1"/>
  <c r="AD4510" i="3" s="1"/>
  <c r="M4510" i="3"/>
  <c r="N4510" i="3" s="1"/>
  <c r="O4510" i="3" s="1"/>
  <c r="P4510" i="3" s="1"/>
  <c r="Q4510" i="3" s="1"/>
  <c r="R4510" i="3" s="1"/>
  <c r="S4510" i="3" s="1"/>
  <c r="K4510" i="3"/>
  <c r="J4510" i="3"/>
  <c r="L4510" i="3"/>
  <c r="L2466" i="3"/>
  <c r="J2485" i="3"/>
  <c r="J2519" i="3"/>
  <c r="M2532" i="3"/>
  <c r="N2532" i="3" s="1"/>
  <c r="O2532" i="3" s="1"/>
  <c r="P2532" i="3" s="1"/>
  <c r="Q2532" i="3" s="1"/>
  <c r="R2532" i="3" s="1"/>
  <c r="S2532" i="3" s="1"/>
  <c r="M2560" i="3"/>
  <c r="N2560" i="3" s="1"/>
  <c r="O2560" i="3" s="1"/>
  <c r="P2560" i="3" s="1"/>
  <c r="Q2560" i="3" s="1"/>
  <c r="R2560" i="3" s="1"/>
  <c r="S2560" i="3" s="1"/>
  <c r="M2588" i="3"/>
  <c r="N2588" i="3" s="1"/>
  <c r="O2588" i="3" s="1"/>
  <c r="P2588" i="3" s="1"/>
  <c r="Q2588" i="3" s="1"/>
  <c r="R2588" i="3" s="1"/>
  <c r="S2588" i="3" s="1"/>
  <c r="J2691" i="3"/>
  <c r="M2721" i="3"/>
  <c r="N2721" i="3" s="1"/>
  <c r="O2721" i="3" s="1"/>
  <c r="P2721" i="3" s="1"/>
  <c r="Q2721" i="3" s="1"/>
  <c r="R2721" i="3" s="1"/>
  <c r="S2721" i="3" s="1"/>
  <c r="AD2721" i="3" s="1"/>
  <c r="J2742" i="3"/>
  <c r="T2744" i="3"/>
  <c r="U2744" i="3" s="1"/>
  <c r="V2744" i="3" s="1"/>
  <c r="W2744" i="3" s="1"/>
  <c r="X2744" i="3" s="1"/>
  <c r="Y2744" i="3" s="1"/>
  <c r="Z2744" i="3" s="1"/>
  <c r="AA2744" i="3" s="1"/>
  <c r="AB2744" i="3" s="1"/>
  <c r="AC2744" i="3" s="1"/>
  <c r="M2774" i="3"/>
  <c r="N2774" i="3" s="1"/>
  <c r="O2774" i="3" s="1"/>
  <c r="P2774" i="3" s="1"/>
  <c r="Q2774" i="3" s="1"/>
  <c r="R2774" i="3" s="1"/>
  <c r="S2774" i="3" s="1"/>
  <c r="K2810" i="3"/>
  <c r="K2835" i="3"/>
  <c r="K2881" i="3"/>
  <c r="J2906" i="3"/>
  <c r="J2911" i="3"/>
  <c r="K2914" i="3"/>
  <c r="L3070" i="3"/>
  <c r="J3086" i="3"/>
  <c r="J3158" i="3"/>
  <c r="K3205" i="3"/>
  <c r="J3243" i="3"/>
  <c r="AD3250" i="3"/>
  <c r="J3258" i="3"/>
  <c r="L3306" i="3"/>
  <c r="M3306" i="3"/>
  <c r="N3306" i="3" s="1"/>
  <c r="O3306" i="3" s="1"/>
  <c r="P3306" i="3" s="1"/>
  <c r="Q3306" i="3" s="1"/>
  <c r="R3306" i="3" s="1"/>
  <c r="S3306" i="3" s="1"/>
  <c r="AD3306" i="3" s="1"/>
  <c r="J3306" i="3"/>
  <c r="T3349" i="3"/>
  <c r="U3349" i="3" s="1"/>
  <c r="V3349" i="3" s="1"/>
  <c r="W3349" i="3" s="1"/>
  <c r="X3349" i="3" s="1"/>
  <c r="Y3349" i="3" s="1"/>
  <c r="Z3349" i="3" s="1"/>
  <c r="AA3349" i="3" s="1"/>
  <c r="AB3349" i="3" s="1"/>
  <c r="AC3349" i="3" s="1"/>
  <c r="K3349" i="3"/>
  <c r="J3349" i="3"/>
  <c r="K3378" i="3"/>
  <c r="M3378" i="3"/>
  <c r="N3378" i="3" s="1"/>
  <c r="O3378" i="3" s="1"/>
  <c r="P3378" i="3" s="1"/>
  <c r="Q3378" i="3" s="1"/>
  <c r="R3378" i="3" s="1"/>
  <c r="S3378" i="3" s="1"/>
  <c r="L3378" i="3"/>
  <c r="T3393" i="3"/>
  <c r="U3393" i="3" s="1"/>
  <c r="V3393" i="3" s="1"/>
  <c r="W3393" i="3" s="1"/>
  <c r="X3393" i="3" s="1"/>
  <c r="Y3393" i="3" s="1"/>
  <c r="Z3393" i="3" s="1"/>
  <c r="AA3393" i="3" s="1"/>
  <c r="AB3393" i="3" s="1"/>
  <c r="AC3393" i="3" s="1"/>
  <c r="M3393" i="3"/>
  <c r="N3393" i="3" s="1"/>
  <c r="O3393" i="3" s="1"/>
  <c r="P3393" i="3" s="1"/>
  <c r="Q3393" i="3" s="1"/>
  <c r="R3393" i="3" s="1"/>
  <c r="S3393" i="3" s="1"/>
  <c r="K3393" i="3"/>
  <c r="T3529" i="3"/>
  <c r="U3529" i="3" s="1"/>
  <c r="V3529" i="3" s="1"/>
  <c r="W3529" i="3" s="1"/>
  <c r="X3529" i="3" s="1"/>
  <c r="Y3529" i="3" s="1"/>
  <c r="Z3529" i="3" s="1"/>
  <c r="AA3529" i="3" s="1"/>
  <c r="AB3529" i="3" s="1"/>
  <c r="AC3529" i="3" s="1"/>
  <c r="J3529" i="3"/>
  <c r="AD3594" i="3"/>
  <c r="L3650" i="3"/>
  <c r="T3650" i="3"/>
  <c r="U3650" i="3" s="1"/>
  <c r="V3650" i="3" s="1"/>
  <c r="W3650" i="3" s="1"/>
  <c r="X3650" i="3" s="1"/>
  <c r="Y3650" i="3" s="1"/>
  <c r="Z3650" i="3" s="1"/>
  <c r="AA3650" i="3" s="1"/>
  <c r="AB3650" i="3" s="1"/>
  <c r="AC3650" i="3" s="1"/>
  <c r="K3650" i="3"/>
  <c r="J3650" i="3"/>
  <c r="L3663" i="3"/>
  <c r="M3663" i="3"/>
  <c r="N3663" i="3" s="1"/>
  <c r="O3663" i="3" s="1"/>
  <c r="P3663" i="3" s="1"/>
  <c r="Q3663" i="3" s="1"/>
  <c r="R3663" i="3" s="1"/>
  <c r="S3663" i="3" s="1"/>
  <c r="L3719" i="3"/>
  <c r="M3719" i="3"/>
  <c r="N3719" i="3" s="1"/>
  <c r="O3719" i="3" s="1"/>
  <c r="P3719" i="3" s="1"/>
  <c r="Q3719" i="3" s="1"/>
  <c r="R3719" i="3" s="1"/>
  <c r="S3719" i="3" s="1"/>
  <c r="J3719" i="3"/>
  <c r="T3719" i="3"/>
  <c r="U3719" i="3" s="1"/>
  <c r="V3719" i="3" s="1"/>
  <c r="W3719" i="3" s="1"/>
  <c r="X3719" i="3" s="1"/>
  <c r="Y3719" i="3" s="1"/>
  <c r="Z3719" i="3" s="1"/>
  <c r="AA3719" i="3" s="1"/>
  <c r="AB3719" i="3" s="1"/>
  <c r="AC3719" i="3" s="1"/>
  <c r="K3719" i="3"/>
  <c r="K3942" i="3"/>
  <c r="L3942" i="3"/>
  <c r="J3942" i="3"/>
  <c r="T4025" i="3"/>
  <c r="U4025" i="3" s="1"/>
  <c r="V4025" i="3" s="1"/>
  <c r="W4025" i="3" s="1"/>
  <c r="X4025" i="3" s="1"/>
  <c r="Y4025" i="3" s="1"/>
  <c r="Z4025" i="3" s="1"/>
  <c r="AA4025" i="3" s="1"/>
  <c r="AB4025" i="3" s="1"/>
  <c r="AC4025" i="3" s="1"/>
  <c r="K4025" i="3"/>
  <c r="J4025" i="3"/>
  <c r="M4025" i="3"/>
  <c r="N4025" i="3" s="1"/>
  <c r="O4025" i="3" s="1"/>
  <c r="P4025" i="3" s="1"/>
  <c r="Q4025" i="3" s="1"/>
  <c r="R4025" i="3" s="1"/>
  <c r="S4025" i="3" s="1"/>
  <c r="L4046" i="3"/>
  <c r="M4046" i="3"/>
  <c r="N4046" i="3" s="1"/>
  <c r="O4046" i="3" s="1"/>
  <c r="P4046" i="3" s="1"/>
  <c r="Q4046" i="3" s="1"/>
  <c r="R4046" i="3" s="1"/>
  <c r="S4046" i="3" s="1"/>
  <c r="M4083" i="3"/>
  <c r="N4083" i="3" s="1"/>
  <c r="O4083" i="3" s="1"/>
  <c r="P4083" i="3" s="1"/>
  <c r="Q4083" i="3" s="1"/>
  <c r="R4083" i="3" s="1"/>
  <c r="S4083" i="3" s="1"/>
  <c r="J4083" i="3"/>
  <c r="K4094" i="3"/>
  <c r="T4094" i="3"/>
  <c r="U4094" i="3" s="1"/>
  <c r="V4094" i="3" s="1"/>
  <c r="W4094" i="3" s="1"/>
  <c r="X4094" i="3" s="1"/>
  <c r="Y4094" i="3" s="1"/>
  <c r="Z4094" i="3" s="1"/>
  <c r="AA4094" i="3" s="1"/>
  <c r="AB4094" i="3" s="1"/>
  <c r="AC4094" i="3" s="1"/>
  <c r="J4094" i="3"/>
  <c r="L4104" i="3"/>
  <c r="T4104" i="3"/>
  <c r="U4104" i="3" s="1"/>
  <c r="V4104" i="3" s="1"/>
  <c r="W4104" i="3" s="1"/>
  <c r="X4104" i="3" s="1"/>
  <c r="Y4104" i="3" s="1"/>
  <c r="Z4104" i="3" s="1"/>
  <c r="AA4104" i="3" s="1"/>
  <c r="AB4104" i="3" s="1"/>
  <c r="AC4104" i="3" s="1"/>
  <c r="J4104" i="3"/>
  <c r="L4133" i="3"/>
  <c r="T4133" i="3"/>
  <c r="U4133" i="3" s="1"/>
  <c r="V4133" i="3" s="1"/>
  <c r="W4133" i="3" s="1"/>
  <c r="X4133" i="3" s="1"/>
  <c r="Y4133" i="3" s="1"/>
  <c r="Z4133" i="3" s="1"/>
  <c r="AA4133" i="3" s="1"/>
  <c r="AB4133" i="3" s="1"/>
  <c r="AC4133" i="3" s="1"/>
  <c r="K4133" i="3"/>
  <c r="J4133" i="3"/>
  <c r="M4133" i="3"/>
  <c r="N4133" i="3" s="1"/>
  <c r="O4133" i="3" s="1"/>
  <c r="P4133" i="3" s="1"/>
  <c r="Q4133" i="3" s="1"/>
  <c r="R4133" i="3" s="1"/>
  <c r="S4133" i="3" s="1"/>
  <c r="L4187" i="3"/>
  <c r="M4187" i="3"/>
  <c r="N4187" i="3" s="1"/>
  <c r="O4187" i="3" s="1"/>
  <c r="P4187" i="3" s="1"/>
  <c r="Q4187" i="3" s="1"/>
  <c r="R4187" i="3" s="1"/>
  <c r="S4187" i="3" s="1"/>
  <c r="J4187" i="3"/>
  <c r="T4742" i="3"/>
  <c r="U4742" i="3" s="1"/>
  <c r="V4742" i="3" s="1"/>
  <c r="W4742" i="3" s="1"/>
  <c r="X4742" i="3" s="1"/>
  <c r="Y4742" i="3" s="1"/>
  <c r="Z4742" i="3" s="1"/>
  <c r="AA4742" i="3" s="1"/>
  <c r="AB4742" i="3" s="1"/>
  <c r="AC4742" i="3" s="1"/>
  <c r="K4742" i="3"/>
  <c r="J4742" i="3"/>
  <c r="M3359" i="3"/>
  <c r="N3359" i="3" s="1"/>
  <c r="O3359" i="3" s="1"/>
  <c r="P3359" i="3" s="1"/>
  <c r="Q3359" i="3" s="1"/>
  <c r="R3359" i="3" s="1"/>
  <c r="S3359" i="3" s="1"/>
  <c r="T3398" i="3"/>
  <c r="U3398" i="3" s="1"/>
  <c r="V3398" i="3" s="1"/>
  <c r="W3398" i="3" s="1"/>
  <c r="X3398" i="3" s="1"/>
  <c r="Y3398" i="3" s="1"/>
  <c r="Z3398" i="3" s="1"/>
  <c r="AA3398" i="3" s="1"/>
  <c r="AB3398" i="3" s="1"/>
  <c r="AC3398" i="3" s="1"/>
  <c r="M3419" i="3"/>
  <c r="N3419" i="3" s="1"/>
  <c r="O3419" i="3" s="1"/>
  <c r="P3419" i="3" s="1"/>
  <c r="Q3419" i="3" s="1"/>
  <c r="R3419" i="3" s="1"/>
  <c r="S3419" i="3" s="1"/>
  <c r="T3466" i="3"/>
  <c r="U3466" i="3" s="1"/>
  <c r="V3466" i="3" s="1"/>
  <c r="W3466" i="3" s="1"/>
  <c r="X3466" i="3" s="1"/>
  <c r="Y3466" i="3" s="1"/>
  <c r="Z3466" i="3" s="1"/>
  <c r="AA3466" i="3" s="1"/>
  <c r="AB3466" i="3" s="1"/>
  <c r="AC3466" i="3" s="1"/>
  <c r="T3487" i="3"/>
  <c r="U3487" i="3" s="1"/>
  <c r="V3487" i="3" s="1"/>
  <c r="W3487" i="3" s="1"/>
  <c r="X3487" i="3" s="1"/>
  <c r="Y3487" i="3" s="1"/>
  <c r="Z3487" i="3" s="1"/>
  <c r="AA3487" i="3" s="1"/>
  <c r="AB3487" i="3" s="1"/>
  <c r="AC3487" i="3" s="1"/>
  <c r="K3490" i="3"/>
  <c r="T3515" i="3"/>
  <c r="U3515" i="3" s="1"/>
  <c r="V3515" i="3" s="1"/>
  <c r="W3515" i="3" s="1"/>
  <c r="X3515" i="3" s="1"/>
  <c r="Y3515" i="3" s="1"/>
  <c r="Z3515" i="3" s="1"/>
  <c r="AA3515" i="3" s="1"/>
  <c r="AB3515" i="3" s="1"/>
  <c r="AC3515" i="3" s="1"/>
  <c r="M3527" i="3"/>
  <c r="N3527" i="3" s="1"/>
  <c r="O3527" i="3" s="1"/>
  <c r="P3527" i="3" s="1"/>
  <c r="Q3527" i="3" s="1"/>
  <c r="R3527" i="3" s="1"/>
  <c r="S3527" i="3" s="1"/>
  <c r="M3560" i="3"/>
  <c r="N3560" i="3" s="1"/>
  <c r="O3560" i="3" s="1"/>
  <c r="P3560" i="3" s="1"/>
  <c r="Q3560" i="3" s="1"/>
  <c r="R3560" i="3" s="1"/>
  <c r="S3560" i="3" s="1"/>
  <c r="L3570" i="3"/>
  <c r="T3579" i="3"/>
  <c r="U3579" i="3" s="1"/>
  <c r="V3579" i="3" s="1"/>
  <c r="W3579" i="3" s="1"/>
  <c r="X3579" i="3" s="1"/>
  <c r="Y3579" i="3" s="1"/>
  <c r="Z3579" i="3" s="1"/>
  <c r="AA3579" i="3" s="1"/>
  <c r="AB3579" i="3" s="1"/>
  <c r="AC3579" i="3" s="1"/>
  <c r="AD3579" i="3" s="1"/>
  <c r="L3592" i="3"/>
  <c r="L3608" i="3"/>
  <c r="M3612" i="3"/>
  <c r="N3612" i="3" s="1"/>
  <c r="O3612" i="3" s="1"/>
  <c r="P3612" i="3" s="1"/>
  <c r="Q3612" i="3" s="1"/>
  <c r="R3612" i="3" s="1"/>
  <c r="S3612" i="3" s="1"/>
  <c r="AD3612" i="3" s="1"/>
  <c r="K3624" i="3"/>
  <c r="M3630" i="3"/>
  <c r="N3630" i="3" s="1"/>
  <c r="O3630" i="3" s="1"/>
  <c r="P3630" i="3" s="1"/>
  <c r="Q3630" i="3" s="1"/>
  <c r="R3630" i="3" s="1"/>
  <c r="S3630" i="3" s="1"/>
  <c r="M3635" i="3"/>
  <c r="N3635" i="3" s="1"/>
  <c r="O3635" i="3" s="1"/>
  <c r="P3635" i="3" s="1"/>
  <c r="Q3635" i="3" s="1"/>
  <c r="R3635" i="3" s="1"/>
  <c r="S3635" i="3" s="1"/>
  <c r="T3651" i="3"/>
  <c r="U3651" i="3" s="1"/>
  <c r="V3651" i="3" s="1"/>
  <c r="W3651" i="3" s="1"/>
  <c r="X3651" i="3" s="1"/>
  <c r="Y3651" i="3" s="1"/>
  <c r="Z3651" i="3" s="1"/>
  <c r="AA3651" i="3" s="1"/>
  <c r="AB3651" i="3" s="1"/>
  <c r="AC3651" i="3" s="1"/>
  <c r="M3658" i="3"/>
  <c r="N3658" i="3" s="1"/>
  <c r="O3658" i="3" s="1"/>
  <c r="P3658" i="3" s="1"/>
  <c r="Q3658" i="3" s="1"/>
  <c r="R3658" i="3" s="1"/>
  <c r="S3658" i="3" s="1"/>
  <c r="T3668" i="3"/>
  <c r="U3668" i="3" s="1"/>
  <c r="V3668" i="3" s="1"/>
  <c r="W3668" i="3" s="1"/>
  <c r="X3668" i="3" s="1"/>
  <c r="Y3668" i="3" s="1"/>
  <c r="Z3668" i="3" s="1"/>
  <c r="AA3668" i="3" s="1"/>
  <c r="AB3668" i="3" s="1"/>
  <c r="AC3668" i="3" s="1"/>
  <c r="T3680" i="3"/>
  <c r="U3680" i="3" s="1"/>
  <c r="V3680" i="3" s="1"/>
  <c r="W3680" i="3" s="1"/>
  <c r="X3680" i="3" s="1"/>
  <c r="Y3680" i="3" s="1"/>
  <c r="Z3680" i="3" s="1"/>
  <c r="AA3680" i="3" s="1"/>
  <c r="AB3680" i="3" s="1"/>
  <c r="AC3680" i="3" s="1"/>
  <c r="T3692" i="3"/>
  <c r="U3692" i="3" s="1"/>
  <c r="V3692" i="3" s="1"/>
  <c r="W3692" i="3" s="1"/>
  <c r="X3692" i="3" s="1"/>
  <c r="Y3692" i="3" s="1"/>
  <c r="Z3692" i="3" s="1"/>
  <c r="AA3692" i="3" s="1"/>
  <c r="AB3692" i="3" s="1"/>
  <c r="AC3692" i="3" s="1"/>
  <c r="T3696" i="3"/>
  <c r="U3696" i="3" s="1"/>
  <c r="V3696" i="3" s="1"/>
  <c r="W3696" i="3" s="1"/>
  <c r="X3696" i="3" s="1"/>
  <c r="Y3696" i="3" s="1"/>
  <c r="Z3696" i="3" s="1"/>
  <c r="AA3696" i="3" s="1"/>
  <c r="AB3696" i="3" s="1"/>
  <c r="AC3696" i="3" s="1"/>
  <c r="K3696" i="3"/>
  <c r="L3704" i="3"/>
  <c r="K3707" i="3"/>
  <c r="L3726" i="3"/>
  <c r="M3726" i="3"/>
  <c r="N3726" i="3" s="1"/>
  <c r="O3726" i="3" s="1"/>
  <c r="P3726" i="3" s="1"/>
  <c r="Q3726" i="3" s="1"/>
  <c r="R3726" i="3" s="1"/>
  <c r="S3726" i="3" s="1"/>
  <c r="AD3726" i="3" s="1"/>
  <c r="M3744" i="3"/>
  <c r="N3744" i="3" s="1"/>
  <c r="O3744" i="3" s="1"/>
  <c r="P3744" i="3" s="1"/>
  <c r="Q3744" i="3" s="1"/>
  <c r="R3744" i="3" s="1"/>
  <c r="S3744" i="3" s="1"/>
  <c r="K3744" i="3"/>
  <c r="AD3750" i="3"/>
  <c r="T3772" i="3"/>
  <c r="U3772" i="3" s="1"/>
  <c r="V3772" i="3" s="1"/>
  <c r="W3772" i="3" s="1"/>
  <c r="X3772" i="3" s="1"/>
  <c r="Y3772" i="3" s="1"/>
  <c r="Z3772" i="3" s="1"/>
  <c r="AA3772" i="3" s="1"/>
  <c r="AB3772" i="3" s="1"/>
  <c r="AC3772" i="3" s="1"/>
  <c r="J3772" i="3"/>
  <c r="L3779" i="3"/>
  <c r="M3779" i="3"/>
  <c r="N3779" i="3" s="1"/>
  <c r="O3779" i="3" s="1"/>
  <c r="P3779" i="3" s="1"/>
  <c r="Q3779" i="3" s="1"/>
  <c r="R3779" i="3" s="1"/>
  <c r="S3779" i="3" s="1"/>
  <c r="L3868" i="3"/>
  <c r="T3868" i="3"/>
  <c r="U3868" i="3" s="1"/>
  <c r="V3868" i="3" s="1"/>
  <c r="W3868" i="3" s="1"/>
  <c r="X3868" i="3" s="1"/>
  <c r="Y3868" i="3" s="1"/>
  <c r="Z3868" i="3" s="1"/>
  <c r="AA3868" i="3" s="1"/>
  <c r="AB3868" i="3" s="1"/>
  <c r="AC3868" i="3" s="1"/>
  <c r="K3868" i="3"/>
  <c r="AD4017" i="3"/>
  <c r="M4050" i="3"/>
  <c r="N4050" i="3" s="1"/>
  <c r="O4050" i="3" s="1"/>
  <c r="P4050" i="3" s="1"/>
  <c r="Q4050" i="3" s="1"/>
  <c r="R4050" i="3" s="1"/>
  <c r="S4050" i="3" s="1"/>
  <c r="T4050" i="3"/>
  <c r="U4050" i="3" s="1"/>
  <c r="V4050" i="3" s="1"/>
  <c r="W4050" i="3" s="1"/>
  <c r="X4050" i="3" s="1"/>
  <c r="Y4050" i="3" s="1"/>
  <c r="Z4050" i="3" s="1"/>
  <c r="AA4050" i="3" s="1"/>
  <c r="AB4050" i="3" s="1"/>
  <c r="AC4050" i="3" s="1"/>
  <c r="K4050" i="3"/>
  <c r="J4058" i="3"/>
  <c r="L4058" i="3"/>
  <c r="K4058" i="3"/>
  <c r="T4102" i="3"/>
  <c r="U4102" i="3" s="1"/>
  <c r="V4102" i="3" s="1"/>
  <c r="W4102" i="3" s="1"/>
  <c r="X4102" i="3" s="1"/>
  <c r="Y4102" i="3" s="1"/>
  <c r="Z4102" i="3" s="1"/>
  <c r="AA4102" i="3" s="1"/>
  <c r="AB4102" i="3" s="1"/>
  <c r="AC4102" i="3" s="1"/>
  <c r="M4102" i="3"/>
  <c r="N4102" i="3" s="1"/>
  <c r="O4102" i="3" s="1"/>
  <c r="P4102" i="3" s="1"/>
  <c r="Q4102" i="3" s="1"/>
  <c r="R4102" i="3" s="1"/>
  <c r="S4102" i="3" s="1"/>
  <c r="AD4102" i="3" s="1"/>
  <c r="K4102" i="3"/>
  <c r="J4102" i="3"/>
  <c r="L4163" i="3"/>
  <c r="K4163" i="3"/>
  <c r="T4177" i="3"/>
  <c r="U4177" i="3" s="1"/>
  <c r="V4177" i="3" s="1"/>
  <c r="W4177" i="3" s="1"/>
  <c r="X4177" i="3" s="1"/>
  <c r="Y4177" i="3" s="1"/>
  <c r="Z4177" i="3" s="1"/>
  <c r="AA4177" i="3" s="1"/>
  <c r="AB4177" i="3" s="1"/>
  <c r="AC4177" i="3" s="1"/>
  <c r="M4177" i="3"/>
  <c r="N4177" i="3" s="1"/>
  <c r="O4177" i="3" s="1"/>
  <c r="P4177" i="3" s="1"/>
  <c r="Q4177" i="3" s="1"/>
  <c r="R4177" i="3" s="1"/>
  <c r="S4177" i="3" s="1"/>
  <c r="AD4177" i="3" s="1"/>
  <c r="K4177" i="3"/>
  <c r="J4177" i="3"/>
  <c r="K4455" i="3"/>
  <c r="M4455" i="3"/>
  <c r="N4455" i="3" s="1"/>
  <c r="O4455" i="3" s="1"/>
  <c r="P4455" i="3" s="1"/>
  <c r="Q4455" i="3" s="1"/>
  <c r="R4455" i="3" s="1"/>
  <c r="S4455" i="3" s="1"/>
  <c r="L4455" i="3"/>
  <c r="T4455" i="3"/>
  <c r="U4455" i="3" s="1"/>
  <c r="V4455" i="3" s="1"/>
  <c r="W4455" i="3" s="1"/>
  <c r="X4455" i="3" s="1"/>
  <c r="Y4455" i="3" s="1"/>
  <c r="Z4455" i="3" s="1"/>
  <c r="AA4455" i="3" s="1"/>
  <c r="AB4455" i="3" s="1"/>
  <c r="AC4455" i="3" s="1"/>
  <c r="K4477" i="3"/>
  <c r="J4477" i="3"/>
  <c r="M4526" i="3"/>
  <c r="N4526" i="3" s="1"/>
  <c r="O4526" i="3" s="1"/>
  <c r="P4526" i="3" s="1"/>
  <c r="Q4526" i="3" s="1"/>
  <c r="R4526" i="3" s="1"/>
  <c r="S4526" i="3" s="1"/>
  <c r="K4526" i="3"/>
  <c r="J4526" i="3"/>
  <c r="T4526" i="3"/>
  <c r="U4526" i="3" s="1"/>
  <c r="V4526" i="3" s="1"/>
  <c r="W4526" i="3" s="1"/>
  <c r="X4526" i="3" s="1"/>
  <c r="Y4526" i="3" s="1"/>
  <c r="Z4526" i="3" s="1"/>
  <c r="AA4526" i="3" s="1"/>
  <c r="AB4526" i="3" s="1"/>
  <c r="AC4526" i="3" s="1"/>
  <c r="J4665" i="3"/>
  <c r="L4665" i="3"/>
  <c r="K4665" i="3"/>
  <c r="M4665" i="3"/>
  <c r="N4665" i="3" s="1"/>
  <c r="O4665" i="3" s="1"/>
  <c r="P4665" i="3" s="1"/>
  <c r="Q4665" i="3" s="1"/>
  <c r="R4665" i="3" s="1"/>
  <c r="S4665" i="3" s="1"/>
  <c r="T4709" i="3"/>
  <c r="U4709" i="3" s="1"/>
  <c r="V4709" i="3" s="1"/>
  <c r="W4709" i="3" s="1"/>
  <c r="X4709" i="3" s="1"/>
  <c r="Y4709" i="3" s="1"/>
  <c r="Z4709" i="3" s="1"/>
  <c r="AA4709" i="3" s="1"/>
  <c r="AB4709" i="3" s="1"/>
  <c r="AC4709" i="3" s="1"/>
  <c r="M4709" i="3"/>
  <c r="N4709" i="3" s="1"/>
  <c r="O4709" i="3" s="1"/>
  <c r="P4709" i="3" s="1"/>
  <c r="Q4709" i="3" s="1"/>
  <c r="R4709" i="3" s="1"/>
  <c r="S4709" i="3" s="1"/>
  <c r="J4709" i="3"/>
  <c r="K4735" i="3"/>
  <c r="L4735" i="3"/>
  <c r="J4735" i="3"/>
  <c r="M4735" i="3"/>
  <c r="N4735" i="3" s="1"/>
  <c r="O4735" i="3" s="1"/>
  <c r="P4735" i="3" s="1"/>
  <c r="Q4735" i="3" s="1"/>
  <c r="R4735" i="3" s="1"/>
  <c r="S4735" i="3" s="1"/>
  <c r="T3359" i="3"/>
  <c r="U3359" i="3" s="1"/>
  <c r="V3359" i="3" s="1"/>
  <c r="W3359" i="3" s="1"/>
  <c r="X3359" i="3" s="1"/>
  <c r="Y3359" i="3" s="1"/>
  <c r="Z3359" i="3" s="1"/>
  <c r="AA3359" i="3" s="1"/>
  <c r="AB3359" i="3" s="1"/>
  <c r="AC3359" i="3" s="1"/>
  <c r="J3390" i="3"/>
  <c r="M3396" i="3"/>
  <c r="N3396" i="3" s="1"/>
  <c r="O3396" i="3" s="1"/>
  <c r="P3396" i="3" s="1"/>
  <c r="Q3396" i="3" s="1"/>
  <c r="R3396" i="3" s="1"/>
  <c r="S3396" i="3" s="1"/>
  <c r="L3407" i="3"/>
  <c r="M3416" i="3"/>
  <c r="N3416" i="3" s="1"/>
  <c r="O3416" i="3" s="1"/>
  <c r="P3416" i="3" s="1"/>
  <c r="Q3416" i="3" s="1"/>
  <c r="R3416" i="3" s="1"/>
  <c r="S3416" i="3" s="1"/>
  <c r="T3419" i="3"/>
  <c r="U3419" i="3" s="1"/>
  <c r="V3419" i="3" s="1"/>
  <c r="W3419" i="3" s="1"/>
  <c r="X3419" i="3" s="1"/>
  <c r="Y3419" i="3" s="1"/>
  <c r="Z3419" i="3" s="1"/>
  <c r="AA3419" i="3" s="1"/>
  <c r="AB3419" i="3" s="1"/>
  <c r="AC3419" i="3" s="1"/>
  <c r="J3422" i="3"/>
  <c r="K3426" i="3"/>
  <c r="J3429" i="3"/>
  <c r="L3439" i="3"/>
  <c r="L3490" i="3"/>
  <c r="J3502" i="3"/>
  <c r="T3527" i="3"/>
  <c r="U3527" i="3" s="1"/>
  <c r="V3527" i="3" s="1"/>
  <c r="W3527" i="3" s="1"/>
  <c r="X3527" i="3" s="1"/>
  <c r="Y3527" i="3" s="1"/>
  <c r="Z3527" i="3" s="1"/>
  <c r="AA3527" i="3" s="1"/>
  <c r="AB3527" i="3" s="1"/>
  <c r="AC3527" i="3" s="1"/>
  <c r="M3570" i="3"/>
  <c r="N3570" i="3" s="1"/>
  <c r="O3570" i="3" s="1"/>
  <c r="P3570" i="3" s="1"/>
  <c r="Q3570" i="3" s="1"/>
  <c r="R3570" i="3" s="1"/>
  <c r="S3570" i="3" s="1"/>
  <c r="AD3570" i="3" s="1"/>
  <c r="L3624" i="3"/>
  <c r="T3658" i="3"/>
  <c r="U3658" i="3" s="1"/>
  <c r="V3658" i="3" s="1"/>
  <c r="W3658" i="3" s="1"/>
  <c r="X3658" i="3" s="1"/>
  <c r="Y3658" i="3" s="1"/>
  <c r="Z3658" i="3" s="1"/>
  <c r="AA3658" i="3" s="1"/>
  <c r="AB3658" i="3" s="1"/>
  <c r="AC3658" i="3" s="1"/>
  <c r="L3699" i="3"/>
  <c r="J3699" i="3"/>
  <c r="T3768" i="3"/>
  <c r="U3768" i="3" s="1"/>
  <c r="V3768" i="3" s="1"/>
  <c r="W3768" i="3" s="1"/>
  <c r="X3768" i="3" s="1"/>
  <c r="Y3768" i="3" s="1"/>
  <c r="Z3768" i="3" s="1"/>
  <c r="AA3768" i="3" s="1"/>
  <c r="AB3768" i="3" s="1"/>
  <c r="AC3768" i="3" s="1"/>
  <c r="L3768" i="3"/>
  <c r="J3768" i="3"/>
  <c r="M3785" i="3"/>
  <c r="N3785" i="3" s="1"/>
  <c r="O3785" i="3" s="1"/>
  <c r="P3785" i="3" s="1"/>
  <c r="Q3785" i="3" s="1"/>
  <c r="R3785" i="3" s="1"/>
  <c r="S3785" i="3" s="1"/>
  <c r="J3785" i="3"/>
  <c r="T3800" i="3"/>
  <c r="U3800" i="3" s="1"/>
  <c r="V3800" i="3" s="1"/>
  <c r="W3800" i="3" s="1"/>
  <c r="X3800" i="3" s="1"/>
  <c r="Y3800" i="3" s="1"/>
  <c r="Z3800" i="3" s="1"/>
  <c r="AA3800" i="3" s="1"/>
  <c r="AB3800" i="3" s="1"/>
  <c r="AC3800" i="3" s="1"/>
  <c r="M3800" i="3"/>
  <c r="N3800" i="3" s="1"/>
  <c r="O3800" i="3" s="1"/>
  <c r="P3800" i="3" s="1"/>
  <c r="Q3800" i="3" s="1"/>
  <c r="R3800" i="3" s="1"/>
  <c r="S3800" i="3" s="1"/>
  <c r="K3800" i="3"/>
  <c r="L3851" i="3"/>
  <c r="M3851" i="3"/>
  <c r="N3851" i="3" s="1"/>
  <c r="O3851" i="3" s="1"/>
  <c r="P3851" i="3" s="1"/>
  <c r="Q3851" i="3" s="1"/>
  <c r="R3851" i="3" s="1"/>
  <c r="S3851" i="3" s="1"/>
  <c r="K3851" i="3"/>
  <c r="L3856" i="3"/>
  <c r="T3856" i="3"/>
  <c r="U3856" i="3" s="1"/>
  <c r="V3856" i="3" s="1"/>
  <c r="W3856" i="3" s="1"/>
  <c r="X3856" i="3" s="1"/>
  <c r="Y3856" i="3" s="1"/>
  <c r="Z3856" i="3" s="1"/>
  <c r="AA3856" i="3" s="1"/>
  <c r="AB3856" i="3" s="1"/>
  <c r="AC3856" i="3" s="1"/>
  <c r="K3856" i="3"/>
  <c r="K3986" i="3"/>
  <c r="M3986" i="3"/>
  <c r="N3986" i="3" s="1"/>
  <c r="O3986" i="3" s="1"/>
  <c r="P3986" i="3" s="1"/>
  <c r="Q3986" i="3" s="1"/>
  <c r="R3986" i="3" s="1"/>
  <c r="S3986" i="3" s="1"/>
  <c r="L3996" i="3"/>
  <c r="K3996" i="3"/>
  <c r="J3996" i="3"/>
  <c r="L4000" i="3"/>
  <c r="K4000" i="3"/>
  <c r="J4000" i="3"/>
  <c r="M4009" i="3"/>
  <c r="N4009" i="3" s="1"/>
  <c r="O4009" i="3" s="1"/>
  <c r="P4009" i="3" s="1"/>
  <c r="Q4009" i="3" s="1"/>
  <c r="R4009" i="3" s="1"/>
  <c r="S4009" i="3" s="1"/>
  <c r="T4009" i="3"/>
  <c r="U4009" i="3" s="1"/>
  <c r="V4009" i="3" s="1"/>
  <c r="W4009" i="3" s="1"/>
  <c r="X4009" i="3" s="1"/>
  <c r="Y4009" i="3" s="1"/>
  <c r="Z4009" i="3" s="1"/>
  <c r="AA4009" i="3" s="1"/>
  <c r="AB4009" i="3" s="1"/>
  <c r="AC4009" i="3" s="1"/>
  <c r="K4200" i="3"/>
  <c r="T4200" i="3"/>
  <c r="U4200" i="3" s="1"/>
  <c r="V4200" i="3" s="1"/>
  <c r="W4200" i="3" s="1"/>
  <c r="X4200" i="3" s="1"/>
  <c r="Y4200" i="3" s="1"/>
  <c r="Z4200" i="3" s="1"/>
  <c r="AA4200" i="3" s="1"/>
  <c r="AB4200" i="3" s="1"/>
  <c r="AC4200" i="3" s="1"/>
  <c r="L4200" i="3"/>
  <c r="K4283" i="3"/>
  <c r="J4283" i="3"/>
  <c r="L4358" i="3"/>
  <c r="M4358" i="3"/>
  <c r="N4358" i="3" s="1"/>
  <c r="O4358" i="3" s="1"/>
  <c r="P4358" i="3" s="1"/>
  <c r="Q4358" i="3" s="1"/>
  <c r="R4358" i="3" s="1"/>
  <c r="S4358" i="3" s="1"/>
  <c r="T4358" i="3"/>
  <c r="U4358" i="3" s="1"/>
  <c r="V4358" i="3" s="1"/>
  <c r="W4358" i="3" s="1"/>
  <c r="X4358" i="3" s="1"/>
  <c r="Y4358" i="3" s="1"/>
  <c r="Z4358" i="3" s="1"/>
  <c r="AA4358" i="3" s="1"/>
  <c r="AB4358" i="3" s="1"/>
  <c r="AC4358" i="3" s="1"/>
  <c r="J4358" i="3"/>
  <c r="L4937" i="3"/>
  <c r="M4937" i="3"/>
  <c r="N4937" i="3" s="1"/>
  <c r="O4937" i="3" s="1"/>
  <c r="P4937" i="3" s="1"/>
  <c r="Q4937" i="3" s="1"/>
  <c r="R4937" i="3" s="1"/>
  <c r="S4937" i="3" s="1"/>
  <c r="J4937" i="3"/>
  <c r="M4982" i="3"/>
  <c r="N4982" i="3" s="1"/>
  <c r="O4982" i="3" s="1"/>
  <c r="P4982" i="3" s="1"/>
  <c r="Q4982" i="3" s="1"/>
  <c r="R4982" i="3" s="1"/>
  <c r="S4982" i="3" s="1"/>
  <c r="J4982" i="3"/>
  <c r="L5074" i="3"/>
  <c r="T5074" i="3"/>
  <c r="U5074" i="3" s="1"/>
  <c r="V5074" i="3" s="1"/>
  <c r="W5074" i="3" s="1"/>
  <c r="X5074" i="3" s="1"/>
  <c r="Y5074" i="3" s="1"/>
  <c r="Z5074" i="3" s="1"/>
  <c r="AA5074" i="3" s="1"/>
  <c r="AB5074" i="3" s="1"/>
  <c r="AC5074" i="3" s="1"/>
  <c r="M5074" i="3"/>
  <c r="N5074" i="3" s="1"/>
  <c r="O5074" i="3" s="1"/>
  <c r="P5074" i="3" s="1"/>
  <c r="Q5074" i="3" s="1"/>
  <c r="R5074" i="3" s="1"/>
  <c r="S5074" i="3" s="1"/>
  <c r="AD3381" i="3"/>
  <c r="AD3426" i="3"/>
  <c r="AD3506" i="3"/>
  <c r="L3687" i="3"/>
  <c r="T3687" i="3"/>
  <c r="U3687" i="3" s="1"/>
  <c r="V3687" i="3" s="1"/>
  <c r="W3687" i="3" s="1"/>
  <c r="X3687" i="3" s="1"/>
  <c r="Y3687" i="3" s="1"/>
  <c r="Z3687" i="3" s="1"/>
  <c r="AA3687" i="3" s="1"/>
  <c r="AB3687" i="3" s="1"/>
  <c r="AC3687" i="3" s="1"/>
  <c r="M3687" i="3"/>
  <c r="N3687" i="3" s="1"/>
  <c r="O3687" i="3" s="1"/>
  <c r="P3687" i="3" s="1"/>
  <c r="Q3687" i="3" s="1"/>
  <c r="R3687" i="3" s="1"/>
  <c r="S3687" i="3" s="1"/>
  <c r="L3723" i="3"/>
  <c r="T3723" i="3"/>
  <c r="U3723" i="3" s="1"/>
  <c r="V3723" i="3" s="1"/>
  <c r="W3723" i="3" s="1"/>
  <c r="X3723" i="3" s="1"/>
  <c r="Y3723" i="3" s="1"/>
  <c r="Z3723" i="3" s="1"/>
  <c r="AA3723" i="3" s="1"/>
  <c r="AB3723" i="3" s="1"/>
  <c r="AC3723" i="3" s="1"/>
  <c r="K3723" i="3"/>
  <c r="L3786" i="3"/>
  <c r="M3786" i="3"/>
  <c r="N3786" i="3" s="1"/>
  <c r="O3786" i="3" s="1"/>
  <c r="P3786" i="3" s="1"/>
  <c r="Q3786" i="3" s="1"/>
  <c r="R3786" i="3" s="1"/>
  <c r="S3786" i="3" s="1"/>
  <c r="J3786" i="3"/>
  <c r="J3860" i="3"/>
  <c r="K3860" i="3"/>
  <c r="L3920" i="3"/>
  <c r="M3920" i="3"/>
  <c r="N3920" i="3" s="1"/>
  <c r="O3920" i="3" s="1"/>
  <c r="P3920" i="3" s="1"/>
  <c r="Q3920" i="3" s="1"/>
  <c r="R3920" i="3" s="1"/>
  <c r="S3920" i="3" s="1"/>
  <c r="J3920" i="3"/>
  <c r="L3925" i="3"/>
  <c r="M3925" i="3"/>
  <c r="N3925" i="3" s="1"/>
  <c r="O3925" i="3" s="1"/>
  <c r="P3925" i="3" s="1"/>
  <c r="Q3925" i="3" s="1"/>
  <c r="R3925" i="3" s="1"/>
  <c r="S3925" i="3" s="1"/>
  <c r="L3936" i="3"/>
  <c r="K3936" i="3"/>
  <c r="J3936" i="3"/>
  <c r="M3958" i="3"/>
  <c r="N3958" i="3" s="1"/>
  <c r="O3958" i="3" s="1"/>
  <c r="P3958" i="3" s="1"/>
  <c r="Q3958" i="3" s="1"/>
  <c r="R3958" i="3" s="1"/>
  <c r="S3958" i="3" s="1"/>
  <c r="AD3958" i="3" s="1"/>
  <c r="L3958" i="3"/>
  <c r="J3958" i="3"/>
  <c r="L4001" i="3"/>
  <c r="T4001" i="3"/>
  <c r="U4001" i="3" s="1"/>
  <c r="V4001" i="3" s="1"/>
  <c r="W4001" i="3" s="1"/>
  <c r="X4001" i="3" s="1"/>
  <c r="Y4001" i="3" s="1"/>
  <c r="Z4001" i="3" s="1"/>
  <c r="AA4001" i="3" s="1"/>
  <c r="AB4001" i="3" s="1"/>
  <c r="AC4001" i="3" s="1"/>
  <c r="M4001" i="3"/>
  <c r="N4001" i="3" s="1"/>
  <c r="O4001" i="3" s="1"/>
  <c r="P4001" i="3" s="1"/>
  <c r="Q4001" i="3" s="1"/>
  <c r="R4001" i="3" s="1"/>
  <c r="S4001" i="3" s="1"/>
  <c r="J4001" i="3"/>
  <c r="T4010" i="3"/>
  <c r="U4010" i="3" s="1"/>
  <c r="V4010" i="3" s="1"/>
  <c r="W4010" i="3" s="1"/>
  <c r="X4010" i="3" s="1"/>
  <c r="Y4010" i="3" s="1"/>
  <c r="Z4010" i="3" s="1"/>
  <c r="AA4010" i="3" s="1"/>
  <c r="AB4010" i="3" s="1"/>
  <c r="AC4010" i="3" s="1"/>
  <c r="L4010" i="3"/>
  <c r="L4054" i="3"/>
  <c r="K4054" i="3"/>
  <c r="T4205" i="3"/>
  <c r="U4205" i="3" s="1"/>
  <c r="V4205" i="3" s="1"/>
  <c r="W4205" i="3" s="1"/>
  <c r="X4205" i="3" s="1"/>
  <c r="Y4205" i="3" s="1"/>
  <c r="Z4205" i="3" s="1"/>
  <c r="AA4205" i="3" s="1"/>
  <c r="AB4205" i="3" s="1"/>
  <c r="AC4205" i="3" s="1"/>
  <c r="K4205" i="3"/>
  <c r="J4284" i="3"/>
  <c r="M4284" i="3"/>
  <c r="N4284" i="3" s="1"/>
  <c r="O4284" i="3" s="1"/>
  <c r="P4284" i="3" s="1"/>
  <c r="Q4284" i="3" s="1"/>
  <c r="R4284" i="3" s="1"/>
  <c r="S4284" i="3" s="1"/>
  <c r="L4301" i="3"/>
  <c r="K4301" i="3"/>
  <c r="J4301" i="3"/>
  <c r="L4341" i="3"/>
  <c r="K4341" i="3"/>
  <c r="AD3429" i="3"/>
  <c r="L3679" i="3"/>
  <c r="K3679" i="3"/>
  <c r="AD3730" i="3"/>
  <c r="L3742" i="3"/>
  <c r="J3742" i="3"/>
  <c r="AD3764" i="3"/>
  <c r="L3827" i="3"/>
  <c r="J3827" i="3"/>
  <c r="J3876" i="3"/>
  <c r="L3876" i="3"/>
  <c r="M3880" i="3"/>
  <c r="N3880" i="3" s="1"/>
  <c r="O3880" i="3" s="1"/>
  <c r="P3880" i="3" s="1"/>
  <c r="Q3880" i="3" s="1"/>
  <c r="R3880" i="3" s="1"/>
  <c r="S3880" i="3" s="1"/>
  <c r="L3880" i="3"/>
  <c r="T3891" i="3"/>
  <c r="U3891" i="3" s="1"/>
  <c r="V3891" i="3" s="1"/>
  <c r="W3891" i="3" s="1"/>
  <c r="X3891" i="3" s="1"/>
  <c r="Y3891" i="3" s="1"/>
  <c r="Z3891" i="3" s="1"/>
  <c r="AA3891" i="3" s="1"/>
  <c r="AB3891" i="3" s="1"/>
  <c r="AC3891" i="3" s="1"/>
  <c r="K3891" i="3"/>
  <c r="L3969" i="3"/>
  <c r="T3969" i="3"/>
  <c r="U3969" i="3" s="1"/>
  <c r="V3969" i="3" s="1"/>
  <c r="W3969" i="3" s="1"/>
  <c r="X3969" i="3" s="1"/>
  <c r="Y3969" i="3" s="1"/>
  <c r="Z3969" i="3" s="1"/>
  <c r="AA3969" i="3" s="1"/>
  <c r="AB3969" i="3" s="1"/>
  <c r="AC3969" i="3" s="1"/>
  <c r="L3992" i="3"/>
  <c r="K3992" i="3"/>
  <c r="K4001" i="3"/>
  <c r="L4047" i="3"/>
  <c r="M4047" i="3"/>
  <c r="N4047" i="3" s="1"/>
  <c r="O4047" i="3" s="1"/>
  <c r="P4047" i="3" s="1"/>
  <c r="Q4047" i="3" s="1"/>
  <c r="R4047" i="3" s="1"/>
  <c r="S4047" i="3" s="1"/>
  <c r="K4047" i="3"/>
  <c r="L4075" i="3"/>
  <c r="K4075" i="3"/>
  <c r="J4075" i="3"/>
  <c r="L4305" i="3"/>
  <c r="J4305" i="3"/>
  <c r="M4305" i="3"/>
  <c r="N4305" i="3" s="1"/>
  <c r="O4305" i="3" s="1"/>
  <c r="P4305" i="3" s="1"/>
  <c r="Q4305" i="3" s="1"/>
  <c r="R4305" i="3" s="1"/>
  <c r="S4305" i="3" s="1"/>
  <c r="K4305" i="3"/>
  <c r="L4518" i="3"/>
  <c r="M4518" i="3"/>
  <c r="N4518" i="3" s="1"/>
  <c r="O4518" i="3" s="1"/>
  <c r="P4518" i="3" s="1"/>
  <c r="Q4518" i="3" s="1"/>
  <c r="R4518" i="3" s="1"/>
  <c r="S4518" i="3" s="1"/>
  <c r="J4518" i="3"/>
  <c r="T4518" i="3"/>
  <c r="U4518" i="3" s="1"/>
  <c r="V4518" i="3" s="1"/>
  <c r="W4518" i="3" s="1"/>
  <c r="X4518" i="3" s="1"/>
  <c r="Y4518" i="3" s="1"/>
  <c r="Z4518" i="3" s="1"/>
  <c r="AA4518" i="3" s="1"/>
  <c r="AB4518" i="3" s="1"/>
  <c r="AC4518" i="3" s="1"/>
  <c r="K4611" i="3"/>
  <c r="M4611" i="3"/>
  <c r="N4611" i="3" s="1"/>
  <c r="O4611" i="3" s="1"/>
  <c r="P4611" i="3" s="1"/>
  <c r="Q4611" i="3" s="1"/>
  <c r="R4611" i="3" s="1"/>
  <c r="S4611" i="3" s="1"/>
  <c r="J4611" i="3"/>
  <c r="T4633" i="3"/>
  <c r="U4633" i="3" s="1"/>
  <c r="V4633" i="3" s="1"/>
  <c r="W4633" i="3" s="1"/>
  <c r="X4633" i="3" s="1"/>
  <c r="Y4633" i="3" s="1"/>
  <c r="Z4633" i="3" s="1"/>
  <c r="AA4633" i="3" s="1"/>
  <c r="AB4633" i="3" s="1"/>
  <c r="AC4633" i="3" s="1"/>
  <c r="L4633" i="3"/>
  <c r="J4633" i="3"/>
  <c r="M4633" i="3"/>
  <c r="N4633" i="3" s="1"/>
  <c r="O4633" i="3" s="1"/>
  <c r="P4633" i="3" s="1"/>
  <c r="Q4633" i="3" s="1"/>
  <c r="R4633" i="3" s="1"/>
  <c r="S4633" i="3" s="1"/>
  <c r="L4951" i="3"/>
  <c r="J4951" i="3"/>
  <c r="M3397" i="3"/>
  <c r="N3397" i="3" s="1"/>
  <c r="O3397" i="3" s="1"/>
  <c r="P3397" i="3" s="1"/>
  <c r="Q3397" i="3" s="1"/>
  <c r="R3397" i="3" s="1"/>
  <c r="S3397" i="3" s="1"/>
  <c r="M3405" i="3"/>
  <c r="N3405" i="3" s="1"/>
  <c r="O3405" i="3" s="1"/>
  <c r="P3405" i="3" s="1"/>
  <c r="Q3405" i="3" s="1"/>
  <c r="R3405" i="3" s="1"/>
  <c r="S3405" i="3" s="1"/>
  <c r="K3450" i="3"/>
  <c r="M3491" i="3"/>
  <c r="N3491" i="3" s="1"/>
  <c r="O3491" i="3" s="1"/>
  <c r="P3491" i="3" s="1"/>
  <c r="Q3491" i="3" s="1"/>
  <c r="R3491" i="3" s="1"/>
  <c r="S3491" i="3" s="1"/>
  <c r="K3514" i="3"/>
  <c r="L3542" i="3"/>
  <c r="M3548" i="3"/>
  <c r="N3548" i="3" s="1"/>
  <c r="O3548" i="3" s="1"/>
  <c r="P3548" i="3" s="1"/>
  <c r="Q3548" i="3" s="1"/>
  <c r="R3548" i="3" s="1"/>
  <c r="S3548" i="3" s="1"/>
  <c r="T3571" i="3"/>
  <c r="U3571" i="3" s="1"/>
  <c r="V3571" i="3" s="1"/>
  <c r="W3571" i="3" s="1"/>
  <c r="X3571" i="3" s="1"/>
  <c r="Y3571" i="3" s="1"/>
  <c r="Z3571" i="3" s="1"/>
  <c r="AA3571" i="3" s="1"/>
  <c r="AB3571" i="3" s="1"/>
  <c r="AC3571" i="3" s="1"/>
  <c r="K3578" i="3"/>
  <c r="T3583" i="3"/>
  <c r="U3583" i="3" s="1"/>
  <c r="V3583" i="3" s="1"/>
  <c r="W3583" i="3" s="1"/>
  <c r="X3583" i="3" s="1"/>
  <c r="Y3583" i="3" s="1"/>
  <c r="Z3583" i="3" s="1"/>
  <c r="AA3583" i="3" s="1"/>
  <c r="AB3583" i="3" s="1"/>
  <c r="AC3583" i="3" s="1"/>
  <c r="AD3583" i="3" s="1"/>
  <c r="K3594" i="3"/>
  <c r="T3599" i="3"/>
  <c r="U3599" i="3" s="1"/>
  <c r="V3599" i="3" s="1"/>
  <c r="W3599" i="3" s="1"/>
  <c r="X3599" i="3" s="1"/>
  <c r="Y3599" i="3" s="1"/>
  <c r="Z3599" i="3" s="1"/>
  <c r="AA3599" i="3" s="1"/>
  <c r="AB3599" i="3" s="1"/>
  <c r="AC3599" i="3" s="1"/>
  <c r="AD3599" i="3" s="1"/>
  <c r="T3603" i="3"/>
  <c r="U3603" i="3" s="1"/>
  <c r="V3603" i="3" s="1"/>
  <c r="W3603" i="3" s="1"/>
  <c r="X3603" i="3" s="1"/>
  <c r="Y3603" i="3" s="1"/>
  <c r="Z3603" i="3" s="1"/>
  <c r="AA3603" i="3" s="1"/>
  <c r="AB3603" i="3" s="1"/>
  <c r="AC3603" i="3" s="1"/>
  <c r="M3606" i="3"/>
  <c r="N3606" i="3" s="1"/>
  <c r="O3606" i="3" s="1"/>
  <c r="P3606" i="3" s="1"/>
  <c r="Q3606" i="3" s="1"/>
  <c r="R3606" i="3" s="1"/>
  <c r="S3606" i="3" s="1"/>
  <c r="T3631" i="3"/>
  <c r="U3631" i="3" s="1"/>
  <c r="V3631" i="3" s="1"/>
  <c r="W3631" i="3" s="1"/>
  <c r="X3631" i="3" s="1"/>
  <c r="Y3631" i="3" s="1"/>
  <c r="Z3631" i="3" s="1"/>
  <c r="AA3631" i="3" s="1"/>
  <c r="AB3631" i="3" s="1"/>
  <c r="AC3631" i="3" s="1"/>
  <c r="AD3631" i="3" s="1"/>
  <c r="M3634" i="3"/>
  <c r="N3634" i="3" s="1"/>
  <c r="O3634" i="3" s="1"/>
  <c r="P3634" i="3" s="1"/>
  <c r="Q3634" i="3" s="1"/>
  <c r="R3634" i="3" s="1"/>
  <c r="S3634" i="3" s="1"/>
  <c r="M3640" i="3"/>
  <c r="N3640" i="3" s="1"/>
  <c r="O3640" i="3" s="1"/>
  <c r="P3640" i="3" s="1"/>
  <c r="Q3640" i="3" s="1"/>
  <c r="R3640" i="3" s="1"/>
  <c r="S3640" i="3" s="1"/>
  <c r="L3644" i="3"/>
  <c r="T3647" i="3"/>
  <c r="U3647" i="3" s="1"/>
  <c r="V3647" i="3" s="1"/>
  <c r="W3647" i="3" s="1"/>
  <c r="X3647" i="3" s="1"/>
  <c r="Y3647" i="3" s="1"/>
  <c r="Z3647" i="3" s="1"/>
  <c r="AA3647" i="3" s="1"/>
  <c r="AB3647" i="3" s="1"/>
  <c r="AC3647" i="3" s="1"/>
  <c r="T3659" i="3"/>
  <c r="U3659" i="3" s="1"/>
  <c r="V3659" i="3" s="1"/>
  <c r="W3659" i="3" s="1"/>
  <c r="X3659" i="3" s="1"/>
  <c r="Y3659" i="3" s="1"/>
  <c r="Z3659" i="3" s="1"/>
  <c r="AA3659" i="3" s="1"/>
  <c r="AB3659" i="3" s="1"/>
  <c r="AC3659" i="3" s="1"/>
  <c r="AD3659" i="3" s="1"/>
  <c r="J3673" i="3"/>
  <c r="M3673" i="3"/>
  <c r="N3673" i="3" s="1"/>
  <c r="O3673" i="3" s="1"/>
  <c r="P3673" i="3" s="1"/>
  <c r="Q3673" i="3" s="1"/>
  <c r="R3673" i="3" s="1"/>
  <c r="S3673" i="3" s="1"/>
  <c r="L3720" i="3"/>
  <c r="J3720" i="3"/>
  <c r="T3739" i="3"/>
  <c r="U3739" i="3" s="1"/>
  <c r="V3739" i="3" s="1"/>
  <c r="W3739" i="3" s="1"/>
  <c r="X3739" i="3" s="1"/>
  <c r="Y3739" i="3" s="1"/>
  <c r="Z3739" i="3" s="1"/>
  <c r="AA3739" i="3" s="1"/>
  <c r="AB3739" i="3" s="1"/>
  <c r="AC3739" i="3" s="1"/>
  <c r="J3739" i="3"/>
  <c r="L3787" i="3"/>
  <c r="T3787" i="3"/>
  <c r="U3787" i="3" s="1"/>
  <c r="V3787" i="3" s="1"/>
  <c r="W3787" i="3" s="1"/>
  <c r="X3787" i="3" s="1"/>
  <c r="Y3787" i="3" s="1"/>
  <c r="Z3787" i="3" s="1"/>
  <c r="AA3787" i="3" s="1"/>
  <c r="AB3787" i="3" s="1"/>
  <c r="AC3787" i="3" s="1"/>
  <c r="M3787" i="3"/>
  <c r="N3787" i="3" s="1"/>
  <c r="O3787" i="3" s="1"/>
  <c r="P3787" i="3" s="1"/>
  <c r="Q3787" i="3" s="1"/>
  <c r="R3787" i="3" s="1"/>
  <c r="S3787" i="3" s="1"/>
  <c r="L3807" i="3"/>
  <c r="M3807" i="3"/>
  <c r="N3807" i="3" s="1"/>
  <c r="O3807" i="3" s="1"/>
  <c r="P3807" i="3" s="1"/>
  <c r="Q3807" i="3" s="1"/>
  <c r="R3807" i="3" s="1"/>
  <c r="S3807" i="3" s="1"/>
  <c r="M3812" i="3"/>
  <c r="N3812" i="3" s="1"/>
  <c r="O3812" i="3" s="1"/>
  <c r="P3812" i="3" s="1"/>
  <c r="Q3812" i="3" s="1"/>
  <c r="R3812" i="3" s="1"/>
  <c r="S3812" i="3" s="1"/>
  <c r="K3812" i="3"/>
  <c r="J3812" i="3"/>
  <c r="K3970" i="3"/>
  <c r="M3970" i="3"/>
  <c r="N3970" i="3" s="1"/>
  <c r="O3970" i="3" s="1"/>
  <c r="P3970" i="3" s="1"/>
  <c r="Q3970" i="3" s="1"/>
  <c r="R3970" i="3" s="1"/>
  <c r="S3970" i="3" s="1"/>
  <c r="L3988" i="3"/>
  <c r="K3988" i="3"/>
  <c r="J3988" i="3"/>
  <c r="L3993" i="3"/>
  <c r="K3993" i="3"/>
  <c r="J3993" i="3"/>
  <c r="M4071" i="3"/>
  <c r="N4071" i="3" s="1"/>
  <c r="O4071" i="3" s="1"/>
  <c r="P4071" i="3" s="1"/>
  <c r="Q4071" i="3" s="1"/>
  <c r="R4071" i="3" s="1"/>
  <c r="S4071" i="3" s="1"/>
  <c r="K4071" i="3"/>
  <c r="J4233" i="3"/>
  <c r="L4233" i="3"/>
  <c r="M4233" i="3"/>
  <c r="N4233" i="3" s="1"/>
  <c r="O4233" i="3" s="1"/>
  <c r="P4233" i="3" s="1"/>
  <c r="Q4233" i="3" s="1"/>
  <c r="R4233" i="3" s="1"/>
  <c r="S4233" i="3" s="1"/>
  <c r="K4267" i="3"/>
  <c r="L4267" i="3"/>
  <c r="M4267" i="3"/>
  <c r="N4267" i="3" s="1"/>
  <c r="O4267" i="3" s="1"/>
  <c r="P4267" i="3" s="1"/>
  <c r="Q4267" i="3" s="1"/>
  <c r="R4267" i="3" s="1"/>
  <c r="S4267" i="3" s="1"/>
  <c r="K4275" i="3"/>
  <c r="J4275" i="3"/>
  <c r="M4275" i="3"/>
  <c r="N4275" i="3" s="1"/>
  <c r="O4275" i="3" s="1"/>
  <c r="P4275" i="3" s="1"/>
  <c r="Q4275" i="3" s="1"/>
  <c r="R4275" i="3" s="1"/>
  <c r="S4275" i="3" s="1"/>
  <c r="L4275" i="3"/>
  <c r="T4557" i="3"/>
  <c r="U4557" i="3" s="1"/>
  <c r="V4557" i="3" s="1"/>
  <c r="W4557" i="3" s="1"/>
  <c r="X4557" i="3" s="1"/>
  <c r="Y4557" i="3" s="1"/>
  <c r="Z4557" i="3" s="1"/>
  <c r="AA4557" i="3" s="1"/>
  <c r="AB4557" i="3" s="1"/>
  <c r="AC4557" i="3" s="1"/>
  <c r="L4557" i="3"/>
  <c r="J4557" i="3"/>
  <c r="M4557" i="3"/>
  <c r="N4557" i="3" s="1"/>
  <c r="O4557" i="3" s="1"/>
  <c r="P4557" i="3" s="1"/>
  <c r="Q4557" i="3" s="1"/>
  <c r="R4557" i="3" s="1"/>
  <c r="S4557" i="3" s="1"/>
  <c r="T4701" i="3"/>
  <c r="U4701" i="3" s="1"/>
  <c r="V4701" i="3" s="1"/>
  <c r="W4701" i="3" s="1"/>
  <c r="X4701" i="3" s="1"/>
  <c r="Y4701" i="3" s="1"/>
  <c r="Z4701" i="3" s="1"/>
  <c r="AA4701" i="3" s="1"/>
  <c r="AB4701" i="3" s="1"/>
  <c r="AC4701" i="3" s="1"/>
  <c r="K4701" i="3"/>
  <c r="J3355" i="3"/>
  <c r="M3361" i="3"/>
  <c r="N3361" i="3" s="1"/>
  <c r="O3361" i="3" s="1"/>
  <c r="P3361" i="3" s="1"/>
  <c r="Q3361" i="3" s="1"/>
  <c r="R3361" i="3" s="1"/>
  <c r="S3361" i="3" s="1"/>
  <c r="AD3361" i="3" s="1"/>
  <c r="J3377" i="3"/>
  <c r="K3382" i="3"/>
  <c r="J3401" i="3"/>
  <c r="L3450" i="3"/>
  <c r="L3514" i="3"/>
  <c r="M3542" i="3"/>
  <c r="N3542" i="3" s="1"/>
  <c r="O3542" i="3" s="1"/>
  <c r="P3542" i="3" s="1"/>
  <c r="Q3542" i="3" s="1"/>
  <c r="R3542" i="3" s="1"/>
  <c r="S3542" i="3" s="1"/>
  <c r="L3578" i="3"/>
  <c r="L3594" i="3"/>
  <c r="T3634" i="3"/>
  <c r="U3634" i="3" s="1"/>
  <c r="V3634" i="3" s="1"/>
  <c r="W3634" i="3" s="1"/>
  <c r="X3634" i="3" s="1"/>
  <c r="Y3634" i="3" s="1"/>
  <c r="Z3634" i="3" s="1"/>
  <c r="AA3634" i="3" s="1"/>
  <c r="AB3634" i="3" s="1"/>
  <c r="AC3634" i="3" s="1"/>
  <c r="T3640" i="3"/>
  <c r="U3640" i="3" s="1"/>
  <c r="V3640" i="3" s="1"/>
  <c r="W3640" i="3" s="1"/>
  <c r="X3640" i="3" s="1"/>
  <c r="Y3640" i="3" s="1"/>
  <c r="Z3640" i="3" s="1"/>
  <c r="AA3640" i="3" s="1"/>
  <c r="AB3640" i="3" s="1"/>
  <c r="AC3640" i="3" s="1"/>
  <c r="L3728" i="3"/>
  <c r="J3728" i="3"/>
  <c r="L3746" i="3"/>
  <c r="K3746" i="3"/>
  <c r="J3746" i="3"/>
  <c r="M3888" i="3"/>
  <c r="N3888" i="3" s="1"/>
  <c r="O3888" i="3" s="1"/>
  <c r="P3888" i="3" s="1"/>
  <c r="Q3888" i="3" s="1"/>
  <c r="R3888" i="3" s="1"/>
  <c r="S3888" i="3" s="1"/>
  <c r="L3888" i="3"/>
  <c r="J3888" i="3"/>
  <c r="L3948" i="3"/>
  <c r="K3948" i="3"/>
  <c r="L4036" i="3"/>
  <c r="M4036" i="3"/>
  <c r="N4036" i="3" s="1"/>
  <c r="O4036" i="3" s="1"/>
  <c r="P4036" i="3" s="1"/>
  <c r="Q4036" i="3" s="1"/>
  <c r="R4036" i="3" s="1"/>
  <c r="S4036" i="3" s="1"/>
  <c r="AD4036" i="3" s="1"/>
  <c r="J4036" i="3"/>
  <c r="L4040" i="3"/>
  <c r="M4040" i="3"/>
  <c r="N4040" i="3" s="1"/>
  <c r="O4040" i="3" s="1"/>
  <c r="P4040" i="3" s="1"/>
  <c r="Q4040" i="3" s="1"/>
  <c r="R4040" i="3" s="1"/>
  <c r="S4040" i="3" s="1"/>
  <c r="J4040" i="3"/>
  <c r="K4064" i="3"/>
  <c r="M4064" i="3"/>
  <c r="N4064" i="3" s="1"/>
  <c r="O4064" i="3" s="1"/>
  <c r="P4064" i="3" s="1"/>
  <c r="Q4064" i="3" s="1"/>
  <c r="R4064" i="3" s="1"/>
  <c r="S4064" i="3" s="1"/>
  <c r="AD4064" i="3" s="1"/>
  <c r="L4064" i="3"/>
  <c r="K4142" i="3"/>
  <c r="T4142" i="3"/>
  <c r="U4142" i="3" s="1"/>
  <c r="V4142" i="3" s="1"/>
  <c r="W4142" i="3" s="1"/>
  <c r="X4142" i="3" s="1"/>
  <c r="Y4142" i="3" s="1"/>
  <c r="Z4142" i="3" s="1"/>
  <c r="AA4142" i="3" s="1"/>
  <c r="AB4142" i="3" s="1"/>
  <c r="AC4142" i="3" s="1"/>
  <c r="M4142" i="3"/>
  <c r="N4142" i="3" s="1"/>
  <c r="O4142" i="3" s="1"/>
  <c r="P4142" i="3" s="1"/>
  <c r="Q4142" i="3" s="1"/>
  <c r="R4142" i="3" s="1"/>
  <c r="S4142" i="3" s="1"/>
  <c r="AD4142" i="3" s="1"/>
  <c r="M4147" i="3"/>
  <c r="N4147" i="3" s="1"/>
  <c r="O4147" i="3" s="1"/>
  <c r="P4147" i="3" s="1"/>
  <c r="Q4147" i="3" s="1"/>
  <c r="R4147" i="3" s="1"/>
  <c r="S4147" i="3" s="1"/>
  <c r="J4147" i="3"/>
  <c r="T4161" i="3"/>
  <c r="U4161" i="3" s="1"/>
  <c r="V4161" i="3" s="1"/>
  <c r="W4161" i="3" s="1"/>
  <c r="X4161" i="3" s="1"/>
  <c r="Y4161" i="3" s="1"/>
  <c r="Z4161" i="3" s="1"/>
  <c r="AA4161" i="3" s="1"/>
  <c r="AB4161" i="3" s="1"/>
  <c r="AC4161" i="3" s="1"/>
  <c r="K4161" i="3"/>
  <c r="J4161" i="3"/>
  <c r="K4184" i="3"/>
  <c r="T4184" i="3"/>
  <c r="U4184" i="3" s="1"/>
  <c r="V4184" i="3" s="1"/>
  <c r="W4184" i="3" s="1"/>
  <c r="X4184" i="3" s="1"/>
  <c r="Y4184" i="3" s="1"/>
  <c r="Z4184" i="3" s="1"/>
  <c r="AA4184" i="3" s="1"/>
  <c r="AB4184" i="3" s="1"/>
  <c r="AC4184" i="3" s="1"/>
  <c r="L4184" i="3"/>
  <c r="J4184" i="3"/>
  <c r="K4271" i="3"/>
  <c r="L4271" i="3"/>
  <c r="M4271" i="3"/>
  <c r="N4271" i="3" s="1"/>
  <c r="O4271" i="3" s="1"/>
  <c r="P4271" i="3" s="1"/>
  <c r="Q4271" i="3" s="1"/>
  <c r="R4271" i="3" s="1"/>
  <c r="S4271" i="3" s="1"/>
  <c r="J4271" i="3"/>
  <c r="J4378" i="3"/>
  <c r="M4378" i="3"/>
  <c r="N4378" i="3" s="1"/>
  <c r="O4378" i="3" s="1"/>
  <c r="P4378" i="3" s="1"/>
  <c r="Q4378" i="3" s="1"/>
  <c r="R4378" i="3" s="1"/>
  <c r="S4378" i="3" s="1"/>
  <c r="J4534" i="3"/>
  <c r="L4534" i="3"/>
  <c r="K4534" i="3"/>
  <c r="T4534" i="3"/>
  <c r="U4534" i="3" s="1"/>
  <c r="V4534" i="3" s="1"/>
  <c r="W4534" i="3" s="1"/>
  <c r="X4534" i="3" s="1"/>
  <c r="Y4534" i="3" s="1"/>
  <c r="Z4534" i="3" s="1"/>
  <c r="AA4534" i="3" s="1"/>
  <c r="AB4534" i="3" s="1"/>
  <c r="AC4534" i="3" s="1"/>
  <c r="M4534" i="3"/>
  <c r="N4534" i="3" s="1"/>
  <c r="O4534" i="3" s="1"/>
  <c r="P4534" i="3" s="1"/>
  <c r="Q4534" i="3" s="1"/>
  <c r="R4534" i="3" s="1"/>
  <c r="S4534" i="3" s="1"/>
  <c r="T4822" i="3"/>
  <c r="U4822" i="3" s="1"/>
  <c r="V4822" i="3" s="1"/>
  <c r="W4822" i="3" s="1"/>
  <c r="X4822" i="3" s="1"/>
  <c r="Y4822" i="3" s="1"/>
  <c r="Z4822" i="3" s="1"/>
  <c r="AA4822" i="3" s="1"/>
  <c r="AB4822" i="3" s="1"/>
  <c r="AC4822" i="3" s="1"/>
  <c r="J4822" i="3"/>
  <c r="L4834" i="3"/>
  <c r="J4834" i="3"/>
  <c r="L4838" i="3"/>
  <c r="M4838" i="3"/>
  <c r="N4838" i="3" s="1"/>
  <c r="O4838" i="3" s="1"/>
  <c r="P4838" i="3" s="1"/>
  <c r="Q4838" i="3" s="1"/>
  <c r="R4838" i="3" s="1"/>
  <c r="S4838" i="3" s="1"/>
  <c r="J4838" i="3"/>
  <c r="T4847" i="3"/>
  <c r="U4847" i="3" s="1"/>
  <c r="V4847" i="3" s="1"/>
  <c r="W4847" i="3" s="1"/>
  <c r="X4847" i="3" s="1"/>
  <c r="Y4847" i="3" s="1"/>
  <c r="Z4847" i="3" s="1"/>
  <c r="AA4847" i="3" s="1"/>
  <c r="AB4847" i="3" s="1"/>
  <c r="AC4847" i="3" s="1"/>
  <c r="M4847" i="3"/>
  <c r="N4847" i="3" s="1"/>
  <c r="O4847" i="3" s="1"/>
  <c r="P4847" i="3" s="1"/>
  <c r="Q4847" i="3" s="1"/>
  <c r="R4847" i="3" s="1"/>
  <c r="S4847" i="3" s="1"/>
  <c r="AD4847" i="3" s="1"/>
  <c r="K4847" i="3"/>
  <c r="L4847" i="3"/>
  <c r="J4847" i="3"/>
  <c r="L4860" i="3"/>
  <c r="T4860" i="3"/>
  <c r="U4860" i="3" s="1"/>
  <c r="V4860" i="3" s="1"/>
  <c r="W4860" i="3" s="1"/>
  <c r="X4860" i="3" s="1"/>
  <c r="Y4860" i="3" s="1"/>
  <c r="Z4860" i="3" s="1"/>
  <c r="AA4860" i="3" s="1"/>
  <c r="AB4860" i="3" s="1"/>
  <c r="AC4860" i="3" s="1"/>
  <c r="M4860" i="3"/>
  <c r="N4860" i="3" s="1"/>
  <c r="O4860" i="3" s="1"/>
  <c r="P4860" i="3" s="1"/>
  <c r="Q4860" i="3" s="1"/>
  <c r="R4860" i="3" s="1"/>
  <c r="S4860" i="3" s="1"/>
  <c r="AD3398" i="3"/>
  <c r="AD3507" i="3"/>
  <c r="L3674" i="3"/>
  <c r="T3674" i="3"/>
  <c r="U3674" i="3" s="1"/>
  <c r="V3674" i="3" s="1"/>
  <c r="W3674" i="3" s="1"/>
  <c r="X3674" i="3" s="1"/>
  <c r="Y3674" i="3" s="1"/>
  <c r="Z3674" i="3" s="1"/>
  <c r="AA3674" i="3" s="1"/>
  <c r="AB3674" i="3" s="1"/>
  <c r="AC3674" i="3" s="1"/>
  <c r="L3715" i="3"/>
  <c r="K3715" i="3"/>
  <c r="L3771" i="3"/>
  <c r="T3771" i="3"/>
  <c r="U3771" i="3" s="1"/>
  <c r="V3771" i="3" s="1"/>
  <c r="W3771" i="3" s="1"/>
  <c r="X3771" i="3" s="1"/>
  <c r="Y3771" i="3" s="1"/>
  <c r="Z3771" i="3" s="1"/>
  <c r="AA3771" i="3" s="1"/>
  <c r="AB3771" i="3" s="1"/>
  <c r="AC3771" i="3" s="1"/>
  <c r="AD3771" i="3" s="1"/>
  <c r="J3771" i="3"/>
  <c r="L3778" i="3"/>
  <c r="M3778" i="3"/>
  <c r="N3778" i="3" s="1"/>
  <c r="O3778" i="3" s="1"/>
  <c r="P3778" i="3" s="1"/>
  <c r="Q3778" i="3" s="1"/>
  <c r="R3778" i="3" s="1"/>
  <c r="S3778" i="3" s="1"/>
  <c r="J3778" i="3"/>
  <c r="AD3824" i="3"/>
  <c r="L3882" i="3"/>
  <c r="M3882" i="3"/>
  <c r="N3882" i="3" s="1"/>
  <c r="O3882" i="3" s="1"/>
  <c r="P3882" i="3" s="1"/>
  <c r="Q3882" i="3" s="1"/>
  <c r="R3882" i="3" s="1"/>
  <c r="S3882" i="3" s="1"/>
  <c r="L3904" i="3"/>
  <c r="M3904" i="3"/>
  <c r="N3904" i="3" s="1"/>
  <c r="O3904" i="3" s="1"/>
  <c r="P3904" i="3" s="1"/>
  <c r="Q3904" i="3" s="1"/>
  <c r="R3904" i="3" s="1"/>
  <c r="S3904" i="3" s="1"/>
  <c r="J3904" i="3"/>
  <c r="L3913" i="3"/>
  <c r="T3913" i="3"/>
  <c r="U3913" i="3" s="1"/>
  <c r="V3913" i="3" s="1"/>
  <c r="W3913" i="3" s="1"/>
  <c r="X3913" i="3" s="1"/>
  <c r="Y3913" i="3" s="1"/>
  <c r="Z3913" i="3" s="1"/>
  <c r="AA3913" i="3" s="1"/>
  <c r="AB3913" i="3" s="1"/>
  <c r="AC3913" i="3" s="1"/>
  <c r="K4176" i="3"/>
  <c r="L4176" i="3"/>
  <c r="J4176" i="3"/>
  <c r="T4176" i="3"/>
  <c r="U4176" i="3" s="1"/>
  <c r="V4176" i="3" s="1"/>
  <c r="W4176" i="3" s="1"/>
  <c r="X4176" i="3" s="1"/>
  <c r="Y4176" i="3" s="1"/>
  <c r="Z4176" i="3" s="1"/>
  <c r="AA4176" i="3" s="1"/>
  <c r="AB4176" i="3" s="1"/>
  <c r="AC4176" i="3" s="1"/>
  <c r="J4260" i="3"/>
  <c r="M4260" i="3"/>
  <c r="N4260" i="3" s="1"/>
  <c r="O4260" i="3" s="1"/>
  <c r="P4260" i="3" s="1"/>
  <c r="Q4260" i="3" s="1"/>
  <c r="R4260" i="3" s="1"/>
  <c r="S4260" i="3" s="1"/>
  <c r="AD4415" i="3"/>
  <c r="T3704" i="3"/>
  <c r="U3704" i="3" s="1"/>
  <c r="V3704" i="3" s="1"/>
  <c r="W3704" i="3" s="1"/>
  <c r="X3704" i="3" s="1"/>
  <c r="Y3704" i="3" s="1"/>
  <c r="Z3704" i="3" s="1"/>
  <c r="AA3704" i="3" s="1"/>
  <c r="AB3704" i="3" s="1"/>
  <c r="AC3704" i="3" s="1"/>
  <c r="AD3704" i="3" s="1"/>
  <c r="J3704" i="3"/>
  <c r="L3707" i="3"/>
  <c r="M3707" i="3"/>
  <c r="N3707" i="3" s="1"/>
  <c r="O3707" i="3" s="1"/>
  <c r="P3707" i="3" s="1"/>
  <c r="Q3707" i="3" s="1"/>
  <c r="R3707" i="3" s="1"/>
  <c r="S3707" i="3" s="1"/>
  <c r="L3711" i="3"/>
  <c r="T3711" i="3"/>
  <c r="U3711" i="3" s="1"/>
  <c r="V3711" i="3" s="1"/>
  <c r="W3711" i="3" s="1"/>
  <c r="X3711" i="3" s="1"/>
  <c r="Y3711" i="3" s="1"/>
  <c r="Z3711" i="3" s="1"/>
  <c r="AA3711" i="3" s="1"/>
  <c r="AB3711" i="3" s="1"/>
  <c r="AC3711" i="3" s="1"/>
  <c r="AD3711" i="3" s="1"/>
  <c r="K3711" i="3"/>
  <c r="L3718" i="3"/>
  <c r="T3718" i="3"/>
  <c r="U3718" i="3" s="1"/>
  <c r="V3718" i="3" s="1"/>
  <c r="W3718" i="3" s="1"/>
  <c r="X3718" i="3" s="1"/>
  <c r="Y3718" i="3" s="1"/>
  <c r="Z3718" i="3" s="1"/>
  <c r="AA3718" i="3" s="1"/>
  <c r="AB3718" i="3" s="1"/>
  <c r="AC3718" i="3" s="1"/>
  <c r="K3718" i="3"/>
  <c r="M3752" i="3"/>
  <c r="N3752" i="3" s="1"/>
  <c r="O3752" i="3" s="1"/>
  <c r="P3752" i="3" s="1"/>
  <c r="Q3752" i="3" s="1"/>
  <c r="R3752" i="3" s="1"/>
  <c r="S3752" i="3" s="1"/>
  <c r="T3752" i="3"/>
  <c r="U3752" i="3" s="1"/>
  <c r="V3752" i="3" s="1"/>
  <c r="W3752" i="3" s="1"/>
  <c r="X3752" i="3" s="1"/>
  <c r="Y3752" i="3" s="1"/>
  <c r="Z3752" i="3" s="1"/>
  <c r="AA3752" i="3" s="1"/>
  <c r="AB3752" i="3" s="1"/>
  <c r="AC3752" i="3" s="1"/>
  <c r="M3817" i="3"/>
  <c r="N3817" i="3" s="1"/>
  <c r="O3817" i="3" s="1"/>
  <c r="P3817" i="3" s="1"/>
  <c r="Q3817" i="3" s="1"/>
  <c r="R3817" i="3" s="1"/>
  <c r="S3817" i="3" s="1"/>
  <c r="J3817" i="3"/>
  <c r="T3844" i="3"/>
  <c r="U3844" i="3" s="1"/>
  <c r="V3844" i="3" s="1"/>
  <c r="W3844" i="3" s="1"/>
  <c r="X3844" i="3" s="1"/>
  <c r="Y3844" i="3" s="1"/>
  <c r="Z3844" i="3" s="1"/>
  <c r="AA3844" i="3" s="1"/>
  <c r="AB3844" i="3" s="1"/>
  <c r="AC3844" i="3" s="1"/>
  <c r="M3844" i="3"/>
  <c r="N3844" i="3" s="1"/>
  <c r="O3844" i="3" s="1"/>
  <c r="P3844" i="3" s="1"/>
  <c r="Q3844" i="3" s="1"/>
  <c r="R3844" i="3" s="1"/>
  <c r="S3844" i="3" s="1"/>
  <c r="J3844" i="3"/>
  <c r="M3913" i="3"/>
  <c r="N3913" i="3" s="1"/>
  <c r="O3913" i="3" s="1"/>
  <c r="P3913" i="3" s="1"/>
  <c r="Q3913" i="3" s="1"/>
  <c r="R3913" i="3" s="1"/>
  <c r="S3913" i="3" s="1"/>
  <c r="AD3913" i="3" s="1"/>
  <c r="T3934" i="3"/>
  <c r="U3934" i="3" s="1"/>
  <c r="V3934" i="3" s="1"/>
  <c r="W3934" i="3" s="1"/>
  <c r="X3934" i="3" s="1"/>
  <c r="Y3934" i="3" s="1"/>
  <c r="Z3934" i="3" s="1"/>
  <c r="AA3934" i="3" s="1"/>
  <c r="AB3934" i="3" s="1"/>
  <c r="AC3934" i="3" s="1"/>
  <c r="M3934" i="3"/>
  <c r="N3934" i="3" s="1"/>
  <c r="O3934" i="3" s="1"/>
  <c r="P3934" i="3" s="1"/>
  <c r="Q3934" i="3" s="1"/>
  <c r="R3934" i="3" s="1"/>
  <c r="S3934" i="3" s="1"/>
  <c r="J3934" i="3"/>
  <c r="M4176" i="3"/>
  <c r="N4176" i="3" s="1"/>
  <c r="O4176" i="3" s="1"/>
  <c r="P4176" i="3" s="1"/>
  <c r="Q4176" i="3" s="1"/>
  <c r="R4176" i="3" s="1"/>
  <c r="S4176" i="3" s="1"/>
  <c r="AD4176" i="3" s="1"/>
  <c r="L4191" i="3"/>
  <c r="J4191" i="3"/>
  <c r="K4282" i="3"/>
  <c r="L4282" i="3"/>
  <c r="M4282" i="3"/>
  <c r="N4282" i="3" s="1"/>
  <c r="O4282" i="3" s="1"/>
  <c r="P4282" i="3" s="1"/>
  <c r="Q4282" i="3" s="1"/>
  <c r="R4282" i="3" s="1"/>
  <c r="S4282" i="3" s="1"/>
  <c r="J4282" i="3"/>
  <c r="T4282" i="3"/>
  <c r="U4282" i="3" s="1"/>
  <c r="V4282" i="3" s="1"/>
  <c r="W4282" i="3" s="1"/>
  <c r="X4282" i="3" s="1"/>
  <c r="Y4282" i="3" s="1"/>
  <c r="Z4282" i="3" s="1"/>
  <c r="AA4282" i="3" s="1"/>
  <c r="AB4282" i="3" s="1"/>
  <c r="AC4282" i="3" s="1"/>
  <c r="K4310" i="3"/>
  <c r="L4310" i="3"/>
  <c r="J4310" i="3"/>
  <c r="T4310" i="3"/>
  <c r="U4310" i="3" s="1"/>
  <c r="V4310" i="3" s="1"/>
  <c r="W4310" i="3" s="1"/>
  <c r="X4310" i="3" s="1"/>
  <c r="Y4310" i="3" s="1"/>
  <c r="Z4310" i="3" s="1"/>
  <c r="AA4310" i="3" s="1"/>
  <c r="AB4310" i="3" s="1"/>
  <c r="AC4310" i="3" s="1"/>
  <c r="J4314" i="3"/>
  <c r="K4314" i="3"/>
  <c r="M4314" i="3"/>
  <c r="N4314" i="3" s="1"/>
  <c r="O4314" i="3" s="1"/>
  <c r="P4314" i="3" s="1"/>
  <c r="Q4314" i="3" s="1"/>
  <c r="R4314" i="3" s="1"/>
  <c r="S4314" i="3" s="1"/>
  <c r="L4314" i="3"/>
  <c r="K4351" i="3"/>
  <c r="L4351" i="3"/>
  <c r="L4784" i="3"/>
  <c r="M4784" i="3"/>
  <c r="N4784" i="3" s="1"/>
  <c r="O4784" i="3" s="1"/>
  <c r="P4784" i="3" s="1"/>
  <c r="Q4784" i="3" s="1"/>
  <c r="R4784" i="3" s="1"/>
  <c r="S4784" i="3" s="1"/>
  <c r="J4784" i="3"/>
  <c r="T4794" i="3"/>
  <c r="U4794" i="3" s="1"/>
  <c r="V4794" i="3" s="1"/>
  <c r="W4794" i="3" s="1"/>
  <c r="X4794" i="3" s="1"/>
  <c r="Y4794" i="3" s="1"/>
  <c r="Z4794" i="3" s="1"/>
  <c r="AA4794" i="3" s="1"/>
  <c r="AB4794" i="3" s="1"/>
  <c r="AC4794" i="3" s="1"/>
  <c r="J4794" i="3"/>
  <c r="K4794" i="3"/>
  <c r="L4954" i="3"/>
  <c r="M4954" i="3"/>
  <c r="N4954" i="3" s="1"/>
  <c r="O4954" i="3" s="1"/>
  <c r="P4954" i="3" s="1"/>
  <c r="Q4954" i="3" s="1"/>
  <c r="R4954" i="3" s="1"/>
  <c r="S4954" i="3" s="1"/>
  <c r="J4954" i="3"/>
  <c r="L4345" i="3"/>
  <c r="M4345" i="3"/>
  <c r="N4345" i="3" s="1"/>
  <c r="O4345" i="3" s="1"/>
  <c r="P4345" i="3" s="1"/>
  <c r="Q4345" i="3" s="1"/>
  <c r="R4345" i="3" s="1"/>
  <c r="S4345" i="3" s="1"/>
  <c r="K4371" i="3"/>
  <c r="M4371" i="3"/>
  <c r="N4371" i="3" s="1"/>
  <c r="O4371" i="3" s="1"/>
  <c r="P4371" i="3" s="1"/>
  <c r="Q4371" i="3" s="1"/>
  <c r="R4371" i="3" s="1"/>
  <c r="S4371" i="3" s="1"/>
  <c r="K4461" i="3"/>
  <c r="T4461" i="3"/>
  <c r="U4461" i="3" s="1"/>
  <c r="V4461" i="3" s="1"/>
  <c r="W4461" i="3" s="1"/>
  <c r="X4461" i="3" s="1"/>
  <c r="Y4461" i="3" s="1"/>
  <c r="Z4461" i="3" s="1"/>
  <c r="AA4461" i="3" s="1"/>
  <c r="AB4461" i="3" s="1"/>
  <c r="AC4461" i="3" s="1"/>
  <c r="M4461" i="3"/>
  <c r="N4461" i="3" s="1"/>
  <c r="O4461" i="3" s="1"/>
  <c r="P4461" i="3" s="1"/>
  <c r="Q4461" i="3" s="1"/>
  <c r="R4461" i="3" s="1"/>
  <c r="S4461" i="3" s="1"/>
  <c r="L4461" i="3"/>
  <c r="L4531" i="3"/>
  <c r="K4531" i="3"/>
  <c r="J4531" i="3"/>
  <c r="AD4637" i="3"/>
  <c r="L4748" i="3"/>
  <c r="K4748" i="3"/>
  <c r="J4748" i="3"/>
  <c r="T4786" i="3"/>
  <c r="U4786" i="3" s="1"/>
  <c r="V4786" i="3" s="1"/>
  <c r="W4786" i="3" s="1"/>
  <c r="X4786" i="3" s="1"/>
  <c r="Y4786" i="3" s="1"/>
  <c r="Z4786" i="3" s="1"/>
  <c r="AA4786" i="3" s="1"/>
  <c r="AB4786" i="3" s="1"/>
  <c r="AC4786" i="3" s="1"/>
  <c r="K4786" i="3"/>
  <c r="M4786" i="3"/>
  <c r="N4786" i="3" s="1"/>
  <c r="O4786" i="3" s="1"/>
  <c r="P4786" i="3" s="1"/>
  <c r="Q4786" i="3" s="1"/>
  <c r="R4786" i="3" s="1"/>
  <c r="S4786" i="3" s="1"/>
  <c r="J4786" i="3"/>
  <c r="K5134" i="3"/>
  <c r="L5134" i="3"/>
  <c r="J5134" i="3"/>
  <c r="M5134" i="3"/>
  <c r="N5134" i="3" s="1"/>
  <c r="O5134" i="3" s="1"/>
  <c r="P5134" i="3" s="1"/>
  <c r="Q5134" i="3" s="1"/>
  <c r="R5134" i="3" s="1"/>
  <c r="S5134" i="3" s="1"/>
  <c r="L5172" i="3"/>
  <c r="K5172" i="3"/>
  <c r="K5411" i="3"/>
  <c r="J5411" i="3"/>
  <c r="T5411" i="3"/>
  <c r="U5411" i="3" s="1"/>
  <c r="V5411" i="3" s="1"/>
  <c r="W5411" i="3" s="1"/>
  <c r="X5411" i="3" s="1"/>
  <c r="Y5411" i="3" s="1"/>
  <c r="Z5411" i="3" s="1"/>
  <c r="AA5411" i="3" s="1"/>
  <c r="AB5411" i="3" s="1"/>
  <c r="AC5411" i="3" s="1"/>
  <c r="L3780" i="3"/>
  <c r="M3828" i="3"/>
  <c r="N3828" i="3" s="1"/>
  <c r="O3828" i="3" s="1"/>
  <c r="P3828" i="3" s="1"/>
  <c r="Q3828" i="3" s="1"/>
  <c r="R3828" i="3" s="1"/>
  <c r="S3828" i="3" s="1"/>
  <c r="T3831" i="3"/>
  <c r="U3831" i="3" s="1"/>
  <c r="V3831" i="3" s="1"/>
  <c r="W3831" i="3" s="1"/>
  <c r="X3831" i="3" s="1"/>
  <c r="Y3831" i="3" s="1"/>
  <c r="Z3831" i="3" s="1"/>
  <c r="AA3831" i="3" s="1"/>
  <c r="AB3831" i="3" s="1"/>
  <c r="AC3831" i="3" s="1"/>
  <c r="T3897" i="3"/>
  <c r="U3897" i="3" s="1"/>
  <c r="V3897" i="3" s="1"/>
  <c r="W3897" i="3" s="1"/>
  <c r="X3897" i="3" s="1"/>
  <c r="Y3897" i="3" s="1"/>
  <c r="Z3897" i="3" s="1"/>
  <c r="AA3897" i="3" s="1"/>
  <c r="AB3897" i="3" s="1"/>
  <c r="AC3897" i="3" s="1"/>
  <c r="AD3897" i="3" s="1"/>
  <c r="M4037" i="3"/>
  <c r="N4037" i="3" s="1"/>
  <c r="O4037" i="3" s="1"/>
  <c r="P4037" i="3" s="1"/>
  <c r="Q4037" i="3" s="1"/>
  <c r="R4037" i="3" s="1"/>
  <c r="S4037" i="3" s="1"/>
  <c r="T4044" i="3"/>
  <c r="U4044" i="3" s="1"/>
  <c r="V4044" i="3" s="1"/>
  <c r="W4044" i="3" s="1"/>
  <c r="X4044" i="3" s="1"/>
  <c r="Y4044" i="3" s="1"/>
  <c r="Z4044" i="3" s="1"/>
  <c r="AA4044" i="3" s="1"/>
  <c r="AB4044" i="3" s="1"/>
  <c r="AC4044" i="3" s="1"/>
  <c r="J4057" i="3"/>
  <c r="J4096" i="3"/>
  <c r="J4111" i="3"/>
  <c r="J4118" i="3"/>
  <c r="J4167" i="3"/>
  <c r="M4197" i="3"/>
  <c r="N4197" i="3" s="1"/>
  <c r="O4197" i="3" s="1"/>
  <c r="P4197" i="3" s="1"/>
  <c r="Q4197" i="3" s="1"/>
  <c r="R4197" i="3" s="1"/>
  <c r="S4197" i="3" s="1"/>
  <c r="AD4197" i="3" s="1"/>
  <c r="K4203" i="3"/>
  <c r="J4219" i="3"/>
  <c r="L4237" i="3"/>
  <c r="J4241" i="3"/>
  <c r="L4241" i="3"/>
  <c r="M4280" i="3"/>
  <c r="N4280" i="3" s="1"/>
  <c r="O4280" i="3" s="1"/>
  <c r="P4280" i="3" s="1"/>
  <c r="Q4280" i="3" s="1"/>
  <c r="R4280" i="3" s="1"/>
  <c r="S4280" i="3" s="1"/>
  <c r="L4286" i="3"/>
  <c r="K4290" i="3"/>
  <c r="L4290" i="3"/>
  <c r="K4334" i="3"/>
  <c r="L4342" i="3"/>
  <c r="M4342" i="3"/>
  <c r="N4342" i="3" s="1"/>
  <c r="O4342" i="3" s="1"/>
  <c r="P4342" i="3" s="1"/>
  <c r="Q4342" i="3" s="1"/>
  <c r="R4342" i="3" s="1"/>
  <c r="S4342" i="3" s="1"/>
  <c r="K4345" i="3"/>
  <c r="J4371" i="3"/>
  <c r="T4379" i="3"/>
  <c r="U4379" i="3" s="1"/>
  <c r="V4379" i="3" s="1"/>
  <c r="W4379" i="3" s="1"/>
  <c r="X4379" i="3" s="1"/>
  <c r="Y4379" i="3" s="1"/>
  <c r="Z4379" i="3" s="1"/>
  <c r="AA4379" i="3" s="1"/>
  <c r="AB4379" i="3" s="1"/>
  <c r="AC4379" i="3" s="1"/>
  <c r="J4379" i="3"/>
  <c r="M4379" i="3"/>
  <c r="N4379" i="3" s="1"/>
  <c r="O4379" i="3" s="1"/>
  <c r="P4379" i="3" s="1"/>
  <c r="Q4379" i="3" s="1"/>
  <c r="R4379" i="3" s="1"/>
  <c r="S4379" i="3" s="1"/>
  <c r="T4384" i="3"/>
  <c r="U4384" i="3" s="1"/>
  <c r="V4384" i="3" s="1"/>
  <c r="W4384" i="3" s="1"/>
  <c r="X4384" i="3" s="1"/>
  <c r="Y4384" i="3" s="1"/>
  <c r="Z4384" i="3" s="1"/>
  <c r="AA4384" i="3" s="1"/>
  <c r="AB4384" i="3" s="1"/>
  <c r="AC4384" i="3" s="1"/>
  <c r="M4384" i="3"/>
  <c r="N4384" i="3" s="1"/>
  <c r="O4384" i="3" s="1"/>
  <c r="P4384" i="3" s="1"/>
  <c r="Q4384" i="3" s="1"/>
  <c r="R4384" i="3" s="1"/>
  <c r="S4384" i="3" s="1"/>
  <c r="J4384" i="3"/>
  <c r="K4415" i="3"/>
  <c r="T4415" i="3"/>
  <c r="U4415" i="3" s="1"/>
  <c r="V4415" i="3" s="1"/>
  <c r="W4415" i="3" s="1"/>
  <c r="X4415" i="3" s="1"/>
  <c r="Y4415" i="3" s="1"/>
  <c r="Z4415" i="3" s="1"/>
  <c r="AA4415" i="3" s="1"/>
  <c r="AB4415" i="3" s="1"/>
  <c r="AC4415" i="3" s="1"/>
  <c r="L4415" i="3"/>
  <c r="J4415" i="3"/>
  <c r="M4474" i="3"/>
  <c r="N4474" i="3" s="1"/>
  <c r="O4474" i="3" s="1"/>
  <c r="P4474" i="3" s="1"/>
  <c r="Q4474" i="3" s="1"/>
  <c r="R4474" i="3" s="1"/>
  <c r="S4474" i="3" s="1"/>
  <c r="K4474" i="3"/>
  <c r="L4608" i="3"/>
  <c r="J4608" i="3"/>
  <c r="T4655" i="3"/>
  <c r="U4655" i="3" s="1"/>
  <c r="V4655" i="3" s="1"/>
  <c r="W4655" i="3" s="1"/>
  <c r="X4655" i="3" s="1"/>
  <c r="Y4655" i="3" s="1"/>
  <c r="Z4655" i="3" s="1"/>
  <c r="AA4655" i="3" s="1"/>
  <c r="AB4655" i="3" s="1"/>
  <c r="AC4655" i="3" s="1"/>
  <c r="M4655" i="3"/>
  <c r="N4655" i="3" s="1"/>
  <c r="O4655" i="3" s="1"/>
  <c r="P4655" i="3" s="1"/>
  <c r="Q4655" i="3" s="1"/>
  <c r="R4655" i="3" s="1"/>
  <c r="S4655" i="3" s="1"/>
  <c r="J4655" i="3"/>
  <c r="M4748" i="3"/>
  <c r="N4748" i="3" s="1"/>
  <c r="O4748" i="3" s="1"/>
  <c r="P4748" i="3" s="1"/>
  <c r="Q4748" i="3" s="1"/>
  <c r="R4748" i="3" s="1"/>
  <c r="S4748" i="3" s="1"/>
  <c r="J4845" i="3"/>
  <c r="L4845" i="3"/>
  <c r="K4845" i="3"/>
  <c r="M4845" i="3"/>
  <c r="N4845" i="3" s="1"/>
  <c r="O4845" i="3" s="1"/>
  <c r="P4845" i="3" s="1"/>
  <c r="Q4845" i="3" s="1"/>
  <c r="R4845" i="3" s="1"/>
  <c r="S4845" i="3" s="1"/>
  <c r="T4917" i="3"/>
  <c r="U4917" i="3" s="1"/>
  <c r="V4917" i="3" s="1"/>
  <c r="W4917" i="3" s="1"/>
  <c r="X4917" i="3" s="1"/>
  <c r="Y4917" i="3" s="1"/>
  <c r="Z4917" i="3" s="1"/>
  <c r="AA4917" i="3" s="1"/>
  <c r="AB4917" i="3" s="1"/>
  <c r="AC4917" i="3" s="1"/>
  <c r="M4917" i="3"/>
  <c r="N4917" i="3" s="1"/>
  <c r="O4917" i="3" s="1"/>
  <c r="P4917" i="3" s="1"/>
  <c r="Q4917" i="3" s="1"/>
  <c r="R4917" i="3" s="1"/>
  <c r="S4917" i="3" s="1"/>
  <c r="K4917" i="3"/>
  <c r="J4917" i="3"/>
  <c r="L4917" i="3"/>
  <c r="L5010" i="3"/>
  <c r="K5010" i="3"/>
  <c r="J5010" i="3"/>
  <c r="M5010" i="3"/>
  <c r="N5010" i="3" s="1"/>
  <c r="O5010" i="3" s="1"/>
  <c r="P5010" i="3" s="1"/>
  <c r="Q5010" i="3" s="1"/>
  <c r="R5010" i="3" s="1"/>
  <c r="S5010" i="3" s="1"/>
  <c r="M3941" i="3"/>
  <c r="N3941" i="3" s="1"/>
  <c r="O3941" i="3" s="1"/>
  <c r="P3941" i="3" s="1"/>
  <c r="Q3941" i="3" s="1"/>
  <c r="R3941" i="3" s="1"/>
  <c r="S3941" i="3" s="1"/>
  <c r="M3945" i="3"/>
  <c r="N3945" i="3" s="1"/>
  <c r="O3945" i="3" s="1"/>
  <c r="P3945" i="3" s="1"/>
  <c r="Q3945" i="3" s="1"/>
  <c r="R3945" i="3" s="1"/>
  <c r="S3945" i="3" s="1"/>
  <c r="K3956" i="3"/>
  <c r="M3984" i="3"/>
  <c r="N3984" i="3" s="1"/>
  <c r="O3984" i="3" s="1"/>
  <c r="P3984" i="3" s="1"/>
  <c r="Q3984" i="3" s="1"/>
  <c r="R3984" i="3" s="1"/>
  <c r="S3984" i="3" s="1"/>
  <c r="M4111" i="3"/>
  <c r="N4111" i="3" s="1"/>
  <c r="O4111" i="3" s="1"/>
  <c r="P4111" i="3" s="1"/>
  <c r="Q4111" i="3" s="1"/>
  <c r="R4111" i="3" s="1"/>
  <c r="S4111" i="3" s="1"/>
  <c r="M4118" i="3"/>
  <c r="N4118" i="3" s="1"/>
  <c r="O4118" i="3" s="1"/>
  <c r="P4118" i="3" s="1"/>
  <c r="Q4118" i="3" s="1"/>
  <c r="R4118" i="3" s="1"/>
  <c r="S4118" i="3" s="1"/>
  <c r="M4167" i="3"/>
  <c r="N4167" i="3" s="1"/>
  <c r="O4167" i="3" s="1"/>
  <c r="P4167" i="3" s="1"/>
  <c r="Q4167" i="3" s="1"/>
  <c r="R4167" i="3" s="1"/>
  <c r="S4167" i="3" s="1"/>
  <c r="K4270" i="3"/>
  <c r="J4270" i="3"/>
  <c r="L4281" i="3"/>
  <c r="M4281" i="3"/>
  <c r="N4281" i="3" s="1"/>
  <c r="O4281" i="3" s="1"/>
  <c r="P4281" i="3" s="1"/>
  <c r="Q4281" i="3" s="1"/>
  <c r="R4281" i="3" s="1"/>
  <c r="S4281" i="3" s="1"/>
  <c r="L4309" i="3"/>
  <c r="J4309" i="3"/>
  <c r="K4319" i="3"/>
  <c r="L4319" i="3"/>
  <c r="K4323" i="3"/>
  <c r="M4323" i="3"/>
  <c r="N4323" i="3" s="1"/>
  <c r="O4323" i="3" s="1"/>
  <c r="P4323" i="3" s="1"/>
  <c r="Q4323" i="3" s="1"/>
  <c r="R4323" i="3" s="1"/>
  <c r="S4323" i="3" s="1"/>
  <c r="T4354" i="3"/>
  <c r="U4354" i="3" s="1"/>
  <c r="V4354" i="3" s="1"/>
  <c r="W4354" i="3" s="1"/>
  <c r="X4354" i="3" s="1"/>
  <c r="Y4354" i="3" s="1"/>
  <c r="Z4354" i="3" s="1"/>
  <c r="AA4354" i="3" s="1"/>
  <c r="AB4354" i="3" s="1"/>
  <c r="AC4354" i="3" s="1"/>
  <c r="K4354" i="3"/>
  <c r="K4363" i="3"/>
  <c r="M4363" i="3"/>
  <c r="N4363" i="3" s="1"/>
  <c r="O4363" i="3" s="1"/>
  <c r="P4363" i="3" s="1"/>
  <c r="Q4363" i="3" s="1"/>
  <c r="R4363" i="3" s="1"/>
  <c r="S4363" i="3" s="1"/>
  <c r="T4371" i="3"/>
  <c r="U4371" i="3" s="1"/>
  <c r="V4371" i="3" s="1"/>
  <c r="W4371" i="3" s="1"/>
  <c r="X4371" i="3" s="1"/>
  <c r="Y4371" i="3" s="1"/>
  <c r="Z4371" i="3" s="1"/>
  <c r="AA4371" i="3" s="1"/>
  <c r="AB4371" i="3" s="1"/>
  <c r="AC4371" i="3" s="1"/>
  <c r="AD4371" i="3" s="1"/>
  <c r="M4462" i="3"/>
  <c r="N4462" i="3" s="1"/>
  <c r="O4462" i="3" s="1"/>
  <c r="P4462" i="3" s="1"/>
  <c r="Q4462" i="3" s="1"/>
  <c r="R4462" i="3" s="1"/>
  <c r="S4462" i="3" s="1"/>
  <c r="J4462" i="3"/>
  <c r="J4669" i="3"/>
  <c r="L4669" i="3"/>
  <c r="T4697" i="3"/>
  <c r="U4697" i="3" s="1"/>
  <c r="V4697" i="3" s="1"/>
  <c r="W4697" i="3" s="1"/>
  <c r="X4697" i="3" s="1"/>
  <c r="Y4697" i="3" s="1"/>
  <c r="Z4697" i="3" s="1"/>
  <c r="AA4697" i="3" s="1"/>
  <c r="AB4697" i="3" s="1"/>
  <c r="AC4697" i="3" s="1"/>
  <c r="K4697" i="3"/>
  <c r="J4697" i="3"/>
  <c r="M4697" i="3"/>
  <c r="N4697" i="3" s="1"/>
  <c r="O4697" i="3" s="1"/>
  <c r="P4697" i="3" s="1"/>
  <c r="Q4697" i="3" s="1"/>
  <c r="R4697" i="3" s="1"/>
  <c r="S4697" i="3" s="1"/>
  <c r="L4792" i="3"/>
  <c r="M4792" i="3"/>
  <c r="N4792" i="3" s="1"/>
  <c r="O4792" i="3" s="1"/>
  <c r="P4792" i="3" s="1"/>
  <c r="Q4792" i="3" s="1"/>
  <c r="R4792" i="3" s="1"/>
  <c r="S4792" i="3" s="1"/>
  <c r="J4792" i="3"/>
  <c r="M5054" i="3"/>
  <c r="N5054" i="3" s="1"/>
  <c r="O5054" i="3" s="1"/>
  <c r="P5054" i="3" s="1"/>
  <c r="Q5054" i="3" s="1"/>
  <c r="R5054" i="3" s="1"/>
  <c r="S5054" i="3" s="1"/>
  <c r="K5054" i="3"/>
  <c r="K5068" i="3"/>
  <c r="L5068" i="3"/>
  <c r="M5068" i="3"/>
  <c r="N5068" i="3" s="1"/>
  <c r="O5068" i="3" s="1"/>
  <c r="P5068" i="3" s="1"/>
  <c r="Q5068" i="3" s="1"/>
  <c r="R5068" i="3" s="1"/>
  <c r="S5068" i="3" s="1"/>
  <c r="J5068" i="3"/>
  <c r="L5097" i="3"/>
  <c r="K5097" i="3"/>
  <c r="J5097" i="3"/>
  <c r="K5130" i="3"/>
  <c r="L5130" i="3"/>
  <c r="M5130" i="3"/>
  <c r="N5130" i="3" s="1"/>
  <c r="O5130" i="3" s="1"/>
  <c r="P5130" i="3" s="1"/>
  <c r="Q5130" i="3" s="1"/>
  <c r="R5130" i="3" s="1"/>
  <c r="S5130" i="3" s="1"/>
  <c r="L5355" i="3"/>
  <c r="M5355" i="3"/>
  <c r="N5355" i="3" s="1"/>
  <c r="O5355" i="3" s="1"/>
  <c r="P5355" i="3" s="1"/>
  <c r="Q5355" i="3" s="1"/>
  <c r="R5355" i="3" s="1"/>
  <c r="S5355" i="3" s="1"/>
  <c r="T5355" i="3"/>
  <c r="U5355" i="3" s="1"/>
  <c r="V5355" i="3" s="1"/>
  <c r="W5355" i="3" s="1"/>
  <c r="X5355" i="3" s="1"/>
  <c r="Y5355" i="3" s="1"/>
  <c r="Z5355" i="3" s="1"/>
  <c r="AA5355" i="3" s="1"/>
  <c r="AB5355" i="3" s="1"/>
  <c r="AC5355" i="3" s="1"/>
  <c r="J5355" i="3"/>
  <c r="M5367" i="3"/>
  <c r="N5367" i="3" s="1"/>
  <c r="O5367" i="3" s="1"/>
  <c r="P5367" i="3" s="1"/>
  <c r="Q5367" i="3" s="1"/>
  <c r="R5367" i="3" s="1"/>
  <c r="S5367" i="3" s="1"/>
  <c r="J5367" i="3"/>
  <c r="T5367" i="3"/>
  <c r="U5367" i="3" s="1"/>
  <c r="V5367" i="3" s="1"/>
  <c r="W5367" i="3" s="1"/>
  <c r="X5367" i="3" s="1"/>
  <c r="Y5367" i="3" s="1"/>
  <c r="Z5367" i="3" s="1"/>
  <c r="AA5367" i="3" s="1"/>
  <c r="AB5367" i="3" s="1"/>
  <c r="AC5367" i="3" s="1"/>
  <c r="T5430" i="3"/>
  <c r="U5430" i="3" s="1"/>
  <c r="V5430" i="3" s="1"/>
  <c r="W5430" i="3" s="1"/>
  <c r="X5430" i="3" s="1"/>
  <c r="Y5430" i="3" s="1"/>
  <c r="Z5430" i="3" s="1"/>
  <c r="AA5430" i="3" s="1"/>
  <c r="AB5430" i="3" s="1"/>
  <c r="AC5430" i="3" s="1"/>
  <c r="J5430" i="3"/>
  <c r="M5430" i="3"/>
  <c r="N5430" i="3" s="1"/>
  <c r="O5430" i="3" s="1"/>
  <c r="P5430" i="3" s="1"/>
  <c r="Q5430" i="3" s="1"/>
  <c r="R5430" i="3" s="1"/>
  <c r="S5430" i="3" s="1"/>
  <c r="L5430" i="3"/>
  <c r="K5430" i="3"/>
  <c r="AD4005" i="3"/>
  <c r="J4208" i="3"/>
  <c r="K4263" i="3"/>
  <c r="M4263" i="3"/>
  <c r="N4263" i="3" s="1"/>
  <c r="O4263" i="3" s="1"/>
  <c r="P4263" i="3" s="1"/>
  <c r="Q4263" i="3" s="1"/>
  <c r="R4263" i="3" s="1"/>
  <c r="S4263" i="3" s="1"/>
  <c r="AD4302" i="3"/>
  <c r="K4315" i="3"/>
  <c r="L4315" i="3"/>
  <c r="J4323" i="3"/>
  <c r="T4350" i="3"/>
  <c r="U4350" i="3" s="1"/>
  <c r="V4350" i="3" s="1"/>
  <c r="W4350" i="3" s="1"/>
  <c r="X4350" i="3" s="1"/>
  <c r="Y4350" i="3" s="1"/>
  <c r="Z4350" i="3" s="1"/>
  <c r="AA4350" i="3" s="1"/>
  <c r="AB4350" i="3" s="1"/>
  <c r="AC4350" i="3" s="1"/>
  <c r="K4350" i="3"/>
  <c r="M4350" i="3"/>
  <c r="N4350" i="3" s="1"/>
  <c r="O4350" i="3" s="1"/>
  <c r="P4350" i="3" s="1"/>
  <c r="Q4350" i="3" s="1"/>
  <c r="R4350" i="3" s="1"/>
  <c r="S4350" i="3" s="1"/>
  <c r="T4380" i="3"/>
  <c r="U4380" i="3" s="1"/>
  <c r="V4380" i="3" s="1"/>
  <c r="W4380" i="3" s="1"/>
  <c r="X4380" i="3" s="1"/>
  <c r="Y4380" i="3" s="1"/>
  <c r="Z4380" i="3" s="1"/>
  <c r="AA4380" i="3" s="1"/>
  <c r="AB4380" i="3" s="1"/>
  <c r="AC4380" i="3" s="1"/>
  <c r="K4380" i="3"/>
  <c r="M4524" i="3"/>
  <c r="N4524" i="3" s="1"/>
  <c r="O4524" i="3" s="1"/>
  <c r="P4524" i="3" s="1"/>
  <c r="Q4524" i="3" s="1"/>
  <c r="R4524" i="3" s="1"/>
  <c r="S4524" i="3" s="1"/>
  <c r="K4524" i="3"/>
  <c r="J4524" i="3"/>
  <c r="M4593" i="3"/>
  <c r="N4593" i="3" s="1"/>
  <c r="O4593" i="3" s="1"/>
  <c r="P4593" i="3" s="1"/>
  <c r="Q4593" i="3" s="1"/>
  <c r="R4593" i="3" s="1"/>
  <c r="S4593" i="3" s="1"/>
  <c r="L4593" i="3"/>
  <c r="M4598" i="3"/>
  <c r="N4598" i="3" s="1"/>
  <c r="O4598" i="3" s="1"/>
  <c r="P4598" i="3" s="1"/>
  <c r="Q4598" i="3" s="1"/>
  <c r="R4598" i="3" s="1"/>
  <c r="S4598" i="3" s="1"/>
  <c r="J4598" i="3"/>
  <c r="L4648" i="3"/>
  <c r="M4648" i="3"/>
  <c r="N4648" i="3" s="1"/>
  <c r="O4648" i="3" s="1"/>
  <c r="P4648" i="3" s="1"/>
  <c r="Q4648" i="3" s="1"/>
  <c r="R4648" i="3" s="1"/>
  <c r="S4648" i="3" s="1"/>
  <c r="L4697" i="3"/>
  <c r="T4717" i="3"/>
  <c r="U4717" i="3" s="1"/>
  <c r="V4717" i="3" s="1"/>
  <c r="W4717" i="3" s="1"/>
  <c r="X4717" i="3" s="1"/>
  <c r="Y4717" i="3" s="1"/>
  <c r="Z4717" i="3" s="1"/>
  <c r="AA4717" i="3" s="1"/>
  <c r="AB4717" i="3" s="1"/>
  <c r="AC4717" i="3" s="1"/>
  <c r="M4717" i="3"/>
  <c r="N4717" i="3" s="1"/>
  <c r="O4717" i="3" s="1"/>
  <c r="P4717" i="3" s="1"/>
  <c r="Q4717" i="3" s="1"/>
  <c r="R4717" i="3" s="1"/>
  <c r="S4717" i="3" s="1"/>
  <c r="J4717" i="3"/>
  <c r="K4765" i="3"/>
  <c r="T4765" i="3"/>
  <c r="U4765" i="3" s="1"/>
  <c r="V4765" i="3" s="1"/>
  <c r="W4765" i="3" s="1"/>
  <c r="X4765" i="3" s="1"/>
  <c r="Y4765" i="3" s="1"/>
  <c r="Z4765" i="3" s="1"/>
  <c r="AA4765" i="3" s="1"/>
  <c r="AB4765" i="3" s="1"/>
  <c r="AC4765" i="3" s="1"/>
  <c r="L4765" i="3"/>
  <c r="M4765" i="3"/>
  <c r="N4765" i="3" s="1"/>
  <c r="O4765" i="3" s="1"/>
  <c r="P4765" i="3" s="1"/>
  <c r="Q4765" i="3" s="1"/>
  <c r="R4765" i="3" s="1"/>
  <c r="S4765" i="3" s="1"/>
  <c r="J4765" i="3"/>
  <c r="K4775" i="3"/>
  <c r="T4775" i="3"/>
  <c r="U4775" i="3" s="1"/>
  <c r="V4775" i="3" s="1"/>
  <c r="W4775" i="3" s="1"/>
  <c r="X4775" i="3" s="1"/>
  <c r="Y4775" i="3" s="1"/>
  <c r="Z4775" i="3" s="1"/>
  <c r="AA4775" i="3" s="1"/>
  <c r="AB4775" i="3" s="1"/>
  <c r="AC4775" i="3" s="1"/>
  <c r="J4775" i="3"/>
  <c r="L4788" i="3"/>
  <c r="M4788" i="3"/>
  <c r="N4788" i="3" s="1"/>
  <c r="O4788" i="3" s="1"/>
  <c r="P4788" i="3" s="1"/>
  <c r="Q4788" i="3" s="1"/>
  <c r="R4788" i="3" s="1"/>
  <c r="S4788" i="3" s="1"/>
  <c r="J4788" i="3"/>
  <c r="K5002" i="3"/>
  <c r="J5002" i="3"/>
  <c r="L5007" i="3"/>
  <c r="T5007" i="3"/>
  <c r="U5007" i="3" s="1"/>
  <c r="V5007" i="3" s="1"/>
  <c r="W5007" i="3" s="1"/>
  <c r="X5007" i="3" s="1"/>
  <c r="Y5007" i="3" s="1"/>
  <c r="Z5007" i="3" s="1"/>
  <c r="AA5007" i="3" s="1"/>
  <c r="AB5007" i="3" s="1"/>
  <c r="AC5007" i="3" s="1"/>
  <c r="J5007" i="3"/>
  <c r="K4254" i="3"/>
  <c r="L4254" i="3"/>
  <c r="K4274" i="3"/>
  <c r="L4274" i="3"/>
  <c r="T4476" i="3"/>
  <c r="U4476" i="3" s="1"/>
  <c r="V4476" i="3" s="1"/>
  <c r="W4476" i="3" s="1"/>
  <c r="X4476" i="3" s="1"/>
  <c r="Y4476" i="3" s="1"/>
  <c r="Z4476" i="3" s="1"/>
  <c r="AA4476" i="3" s="1"/>
  <c r="AB4476" i="3" s="1"/>
  <c r="AC4476" i="3" s="1"/>
  <c r="K4476" i="3"/>
  <c r="J4876" i="3"/>
  <c r="T4876" i="3"/>
  <c r="U4876" i="3" s="1"/>
  <c r="V4876" i="3" s="1"/>
  <c r="W4876" i="3" s="1"/>
  <c r="X4876" i="3" s="1"/>
  <c r="Y4876" i="3" s="1"/>
  <c r="Z4876" i="3" s="1"/>
  <c r="AA4876" i="3" s="1"/>
  <c r="AB4876" i="3" s="1"/>
  <c r="AC4876" i="3" s="1"/>
  <c r="M4876" i="3"/>
  <c r="N4876" i="3" s="1"/>
  <c r="O4876" i="3" s="1"/>
  <c r="P4876" i="3" s="1"/>
  <c r="Q4876" i="3" s="1"/>
  <c r="R4876" i="3" s="1"/>
  <c r="S4876" i="3" s="1"/>
  <c r="L4890" i="3"/>
  <c r="J4890" i="3"/>
  <c r="K5166" i="3"/>
  <c r="L5166" i="3"/>
  <c r="J5166" i="3"/>
  <c r="M5386" i="3"/>
  <c r="N5386" i="3" s="1"/>
  <c r="O5386" i="3" s="1"/>
  <c r="P5386" i="3" s="1"/>
  <c r="Q5386" i="3" s="1"/>
  <c r="R5386" i="3" s="1"/>
  <c r="S5386" i="3" s="1"/>
  <c r="T5386" i="3"/>
  <c r="U5386" i="3" s="1"/>
  <c r="V5386" i="3" s="1"/>
  <c r="W5386" i="3" s="1"/>
  <c r="X5386" i="3" s="1"/>
  <c r="Y5386" i="3" s="1"/>
  <c r="Z5386" i="3" s="1"/>
  <c r="AA5386" i="3" s="1"/>
  <c r="AB5386" i="3" s="1"/>
  <c r="AC5386" i="3" s="1"/>
  <c r="K5386" i="3"/>
  <c r="M3747" i="3"/>
  <c r="N3747" i="3" s="1"/>
  <c r="O3747" i="3" s="1"/>
  <c r="P3747" i="3" s="1"/>
  <c r="Q3747" i="3" s="1"/>
  <c r="R3747" i="3" s="1"/>
  <c r="S3747" i="3" s="1"/>
  <c r="M3759" i="3"/>
  <c r="N3759" i="3" s="1"/>
  <c r="O3759" i="3" s="1"/>
  <c r="P3759" i="3" s="1"/>
  <c r="Q3759" i="3" s="1"/>
  <c r="R3759" i="3" s="1"/>
  <c r="S3759" i="3" s="1"/>
  <c r="AD3759" i="3" s="1"/>
  <c r="M3794" i="3"/>
  <c r="N3794" i="3" s="1"/>
  <c r="O3794" i="3" s="1"/>
  <c r="P3794" i="3" s="1"/>
  <c r="Q3794" i="3" s="1"/>
  <c r="R3794" i="3" s="1"/>
  <c r="S3794" i="3" s="1"/>
  <c r="M3796" i="3"/>
  <c r="N3796" i="3" s="1"/>
  <c r="O3796" i="3" s="1"/>
  <c r="P3796" i="3" s="1"/>
  <c r="Q3796" i="3" s="1"/>
  <c r="R3796" i="3" s="1"/>
  <c r="S3796" i="3" s="1"/>
  <c r="L3832" i="3"/>
  <c r="T3892" i="3"/>
  <c r="U3892" i="3" s="1"/>
  <c r="V3892" i="3" s="1"/>
  <c r="W3892" i="3" s="1"/>
  <c r="X3892" i="3" s="1"/>
  <c r="Y3892" i="3" s="1"/>
  <c r="Z3892" i="3" s="1"/>
  <c r="AA3892" i="3" s="1"/>
  <c r="AB3892" i="3" s="1"/>
  <c r="AC3892" i="3" s="1"/>
  <c r="M3896" i="3"/>
  <c r="N3896" i="3" s="1"/>
  <c r="O3896" i="3" s="1"/>
  <c r="P3896" i="3" s="1"/>
  <c r="Q3896" i="3" s="1"/>
  <c r="R3896" i="3" s="1"/>
  <c r="S3896" i="3" s="1"/>
  <c r="J3902" i="3"/>
  <c r="J3905" i="3"/>
  <c r="J3912" i="3"/>
  <c r="M3926" i="3"/>
  <c r="N3926" i="3" s="1"/>
  <c r="O3926" i="3" s="1"/>
  <c r="P3926" i="3" s="1"/>
  <c r="Q3926" i="3" s="1"/>
  <c r="R3926" i="3" s="1"/>
  <c r="S3926" i="3" s="1"/>
  <c r="L3950" i="3"/>
  <c r="T3973" i="3"/>
  <c r="U3973" i="3" s="1"/>
  <c r="V3973" i="3" s="1"/>
  <c r="W3973" i="3" s="1"/>
  <c r="X3973" i="3" s="1"/>
  <c r="Y3973" i="3" s="1"/>
  <c r="Z3973" i="3" s="1"/>
  <c r="AA3973" i="3" s="1"/>
  <c r="AB3973" i="3" s="1"/>
  <c r="AC3973" i="3" s="1"/>
  <c r="K3982" i="3"/>
  <c r="J3989" i="3"/>
  <c r="L4002" i="3"/>
  <c r="J4014" i="3"/>
  <c r="L4017" i="3"/>
  <c r="K4029" i="3"/>
  <c r="J4032" i="3"/>
  <c r="J4049" i="3"/>
  <c r="J4068" i="3"/>
  <c r="J4107" i="3"/>
  <c r="T4121" i="3"/>
  <c r="U4121" i="3" s="1"/>
  <c r="V4121" i="3" s="1"/>
  <c r="W4121" i="3" s="1"/>
  <c r="X4121" i="3" s="1"/>
  <c r="Y4121" i="3" s="1"/>
  <c r="Z4121" i="3" s="1"/>
  <c r="AA4121" i="3" s="1"/>
  <c r="AB4121" i="3" s="1"/>
  <c r="AC4121" i="3" s="1"/>
  <c r="T4137" i="3"/>
  <c r="U4137" i="3" s="1"/>
  <c r="V4137" i="3" s="1"/>
  <c r="W4137" i="3" s="1"/>
  <c r="X4137" i="3" s="1"/>
  <c r="Y4137" i="3" s="1"/>
  <c r="Z4137" i="3" s="1"/>
  <c r="AA4137" i="3" s="1"/>
  <c r="AB4137" i="3" s="1"/>
  <c r="AC4137" i="3" s="1"/>
  <c r="L4148" i="3"/>
  <c r="L4224" i="3"/>
  <c r="L4243" i="3"/>
  <c r="M4243" i="3"/>
  <c r="N4243" i="3" s="1"/>
  <c r="O4243" i="3" s="1"/>
  <c r="P4243" i="3" s="1"/>
  <c r="Q4243" i="3" s="1"/>
  <c r="R4243" i="3" s="1"/>
  <c r="S4243" i="3" s="1"/>
  <c r="J4274" i="3"/>
  <c r="L4313" i="3"/>
  <c r="J4313" i="3"/>
  <c r="L4333" i="3"/>
  <c r="J4333" i="3"/>
  <c r="K4417" i="3"/>
  <c r="L4417" i="3"/>
  <c r="J4417" i="3"/>
  <c r="L4442" i="3"/>
  <c r="K4442" i="3"/>
  <c r="J4442" i="3"/>
  <c r="L4515" i="3"/>
  <c r="T4515" i="3"/>
  <c r="U4515" i="3" s="1"/>
  <c r="V4515" i="3" s="1"/>
  <c r="W4515" i="3" s="1"/>
  <c r="X4515" i="3" s="1"/>
  <c r="Y4515" i="3" s="1"/>
  <c r="Z4515" i="3" s="1"/>
  <c r="AA4515" i="3" s="1"/>
  <c r="AB4515" i="3" s="1"/>
  <c r="AC4515" i="3" s="1"/>
  <c r="K4515" i="3"/>
  <c r="J4515" i="3"/>
  <c r="L4628" i="3"/>
  <c r="M4628" i="3"/>
  <c r="N4628" i="3" s="1"/>
  <c r="O4628" i="3" s="1"/>
  <c r="P4628" i="3" s="1"/>
  <c r="Q4628" i="3" s="1"/>
  <c r="R4628" i="3" s="1"/>
  <c r="S4628" i="3" s="1"/>
  <c r="T4645" i="3"/>
  <c r="U4645" i="3" s="1"/>
  <c r="V4645" i="3" s="1"/>
  <c r="W4645" i="3" s="1"/>
  <c r="X4645" i="3" s="1"/>
  <c r="Y4645" i="3" s="1"/>
  <c r="Z4645" i="3" s="1"/>
  <c r="AA4645" i="3" s="1"/>
  <c r="AB4645" i="3" s="1"/>
  <c r="AC4645" i="3" s="1"/>
  <c r="M4645" i="3"/>
  <c r="N4645" i="3" s="1"/>
  <c r="O4645" i="3" s="1"/>
  <c r="P4645" i="3" s="1"/>
  <c r="Q4645" i="3" s="1"/>
  <c r="R4645" i="3" s="1"/>
  <c r="S4645" i="3" s="1"/>
  <c r="K4645" i="3"/>
  <c r="J4645" i="3"/>
  <c r="T4685" i="3"/>
  <c r="U4685" i="3" s="1"/>
  <c r="V4685" i="3" s="1"/>
  <c r="W4685" i="3" s="1"/>
  <c r="X4685" i="3" s="1"/>
  <c r="Y4685" i="3" s="1"/>
  <c r="Z4685" i="3" s="1"/>
  <c r="AA4685" i="3" s="1"/>
  <c r="AB4685" i="3" s="1"/>
  <c r="AC4685" i="3" s="1"/>
  <c r="K4685" i="3"/>
  <c r="J4685" i="3"/>
  <c r="AD4722" i="3"/>
  <c r="K3702" i="3"/>
  <c r="M3902" i="3"/>
  <c r="N3902" i="3" s="1"/>
  <c r="O3902" i="3" s="1"/>
  <c r="P3902" i="3" s="1"/>
  <c r="Q3902" i="3" s="1"/>
  <c r="R3902" i="3" s="1"/>
  <c r="S3902" i="3" s="1"/>
  <c r="T3905" i="3"/>
  <c r="U3905" i="3" s="1"/>
  <c r="V3905" i="3" s="1"/>
  <c r="W3905" i="3" s="1"/>
  <c r="X3905" i="3" s="1"/>
  <c r="Y3905" i="3" s="1"/>
  <c r="Z3905" i="3" s="1"/>
  <c r="AA3905" i="3" s="1"/>
  <c r="AB3905" i="3" s="1"/>
  <c r="AC3905" i="3" s="1"/>
  <c r="AD3957" i="3"/>
  <c r="T3982" i="3"/>
  <c r="U3982" i="3" s="1"/>
  <c r="V3982" i="3" s="1"/>
  <c r="W3982" i="3" s="1"/>
  <c r="X3982" i="3" s="1"/>
  <c r="Y3982" i="3" s="1"/>
  <c r="Z3982" i="3" s="1"/>
  <c r="AA3982" i="3" s="1"/>
  <c r="AB3982" i="3" s="1"/>
  <c r="AC3982" i="3" s="1"/>
  <c r="T3989" i="3"/>
  <c r="U3989" i="3" s="1"/>
  <c r="V3989" i="3" s="1"/>
  <c r="W3989" i="3" s="1"/>
  <c r="X3989" i="3" s="1"/>
  <c r="Y3989" i="3" s="1"/>
  <c r="Z3989" i="3" s="1"/>
  <c r="AA3989" i="3" s="1"/>
  <c r="AB3989" i="3" s="1"/>
  <c r="AC3989" i="3" s="1"/>
  <c r="M4014" i="3"/>
  <c r="N4014" i="3" s="1"/>
  <c r="O4014" i="3" s="1"/>
  <c r="P4014" i="3" s="1"/>
  <c r="Q4014" i="3" s="1"/>
  <c r="R4014" i="3" s="1"/>
  <c r="S4014" i="3" s="1"/>
  <c r="T4032" i="3"/>
  <c r="U4032" i="3" s="1"/>
  <c r="V4032" i="3" s="1"/>
  <c r="W4032" i="3" s="1"/>
  <c r="X4032" i="3" s="1"/>
  <c r="Y4032" i="3" s="1"/>
  <c r="Z4032" i="3" s="1"/>
  <c r="AA4032" i="3" s="1"/>
  <c r="AB4032" i="3" s="1"/>
  <c r="AC4032" i="3" s="1"/>
  <c r="M4049" i="3"/>
  <c r="N4049" i="3" s="1"/>
  <c r="O4049" i="3" s="1"/>
  <c r="P4049" i="3" s="1"/>
  <c r="Q4049" i="3" s="1"/>
  <c r="R4049" i="3" s="1"/>
  <c r="S4049" i="3" s="1"/>
  <c r="M4068" i="3"/>
  <c r="N4068" i="3" s="1"/>
  <c r="O4068" i="3" s="1"/>
  <c r="P4068" i="3" s="1"/>
  <c r="Q4068" i="3" s="1"/>
  <c r="R4068" i="3" s="1"/>
  <c r="S4068" i="3" s="1"/>
  <c r="M4107" i="3"/>
  <c r="N4107" i="3" s="1"/>
  <c r="O4107" i="3" s="1"/>
  <c r="P4107" i="3" s="1"/>
  <c r="Q4107" i="3" s="1"/>
  <c r="R4107" i="3" s="1"/>
  <c r="S4107" i="3" s="1"/>
  <c r="K4236" i="3"/>
  <c r="T4236" i="3"/>
  <c r="U4236" i="3" s="1"/>
  <c r="V4236" i="3" s="1"/>
  <c r="W4236" i="3" s="1"/>
  <c r="X4236" i="3" s="1"/>
  <c r="Y4236" i="3" s="1"/>
  <c r="Z4236" i="3" s="1"/>
  <c r="AA4236" i="3" s="1"/>
  <c r="AB4236" i="3" s="1"/>
  <c r="AC4236" i="3" s="1"/>
  <c r="L4390" i="3"/>
  <c r="J4390" i="3"/>
  <c r="M4422" i="3"/>
  <c r="N4422" i="3" s="1"/>
  <c r="O4422" i="3" s="1"/>
  <c r="P4422" i="3" s="1"/>
  <c r="Q4422" i="3" s="1"/>
  <c r="R4422" i="3" s="1"/>
  <c r="S4422" i="3" s="1"/>
  <c r="K4422" i="3"/>
  <c r="T4530" i="3"/>
  <c r="U4530" i="3" s="1"/>
  <c r="V4530" i="3" s="1"/>
  <c r="W4530" i="3" s="1"/>
  <c r="X4530" i="3" s="1"/>
  <c r="Y4530" i="3" s="1"/>
  <c r="Z4530" i="3" s="1"/>
  <c r="AA4530" i="3" s="1"/>
  <c r="AB4530" i="3" s="1"/>
  <c r="AC4530" i="3" s="1"/>
  <c r="M4530" i="3"/>
  <c r="N4530" i="3" s="1"/>
  <c r="O4530" i="3" s="1"/>
  <c r="P4530" i="3" s="1"/>
  <c r="Q4530" i="3" s="1"/>
  <c r="R4530" i="3" s="1"/>
  <c r="S4530" i="3" s="1"/>
  <c r="K4530" i="3"/>
  <c r="L4620" i="3"/>
  <c r="M4620" i="3"/>
  <c r="N4620" i="3" s="1"/>
  <c r="O4620" i="3" s="1"/>
  <c r="P4620" i="3" s="1"/>
  <c r="Q4620" i="3" s="1"/>
  <c r="R4620" i="3" s="1"/>
  <c r="S4620" i="3" s="1"/>
  <c r="L4756" i="3"/>
  <c r="K4756" i="3"/>
  <c r="J4756" i="3"/>
  <c r="J5197" i="3"/>
  <c r="M5197" i="3"/>
  <c r="N5197" i="3" s="1"/>
  <c r="O5197" i="3" s="1"/>
  <c r="P5197" i="3" s="1"/>
  <c r="Q5197" i="3" s="1"/>
  <c r="R5197" i="3" s="1"/>
  <c r="S5197" i="3" s="1"/>
  <c r="T3902" i="3"/>
  <c r="U3902" i="3" s="1"/>
  <c r="V3902" i="3" s="1"/>
  <c r="W3902" i="3" s="1"/>
  <c r="X3902" i="3" s="1"/>
  <c r="Y3902" i="3" s="1"/>
  <c r="Z3902" i="3" s="1"/>
  <c r="AA3902" i="3" s="1"/>
  <c r="AB3902" i="3" s="1"/>
  <c r="AC3902" i="3" s="1"/>
  <c r="AD3997" i="3"/>
  <c r="T4014" i="3"/>
  <c r="U4014" i="3" s="1"/>
  <c r="V4014" i="3" s="1"/>
  <c r="W4014" i="3" s="1"/>
  <c r="X4014" i="3" s="1"/>
  <c r="Y4014" i="3" s="1"/>
  <c r="Z4014" i="3" s="1"/>
  <c r="AA4014" i="3" s="1"/>
  <c r="AB4014" i="3" s="1"/>
  <c r="AC4014" i="3" s="1"/>
  <c r="AD4021" i="3"/>
  <c r="J4085" i="3"/>
  <c r="J4095" i="3"/>
  <c r="J4120" i="3"/>
  <c r="K4173" i="3"/>
  <c r="K4185" i="3"/>
  <c r="L4236" i="3"/>
  <c r="K4244" i="3"/>
  <c r="M4244" i="3"/>
  <c r="N4244" i="3" s="1"/>
  <c r="O4244" i="3" s="1"/>
  <c r="P4244" i="3" s="1"/>
  <c r="Q4244" i="3" s="1"/>
  <c r="R4244" i="3" s="1"/>
  <c r="S4244" i="3" s="1"/>
  <c r="L4269" i="3"/>
  <c r="K4269" i="3"/>
  <c r="J4279" i="3"/>
  <c r="T4322" i="3"/>
  <c r="U4322" i="3" s="1"/>
  <c r="V4322" i="3" s="1"/>
  <c r="W4322" i="3" s="1"/>
  <c r="X4322" i="3" s="1"/>
  <c r="Y4322" i="3" s="1"/>
  <c r="Z4322" i="3" s="1"/>
  <c r="AA4322" i="3" s="1"/>
  <c r="AB4322" i="3" s="1"/>
  <c r="AC4322" i="3" s="1"/>
  <c r="K4322" i="3"/>
  <c r="J4337" i="3"/>
  <c r="J4370" i="3"/>
  <c r="M4370" i="3"/>
  <c r="N4370" i="3" s="1"/>
  <c r="O4370" i="3" s="1"/>
  <c r="P4370" i="3" s="1"/>
  <c r="Q4370" i="3" s="1"/>
  <c r="R4370" i="3" s="1"/>
  <c r="S4370" i="3" s="1"/>
  <c r="K4473" i="3"/>
  <c r="T4473" i="3"/>
  <c r="U4473" i="3" s="1"/>
  <c r="V4473" i="3" s="1"/>
  <c r="W4473" i="3" s="1"/>
  <c r="X4473" i="3" s="1"/>
  <c r="Y4473" i="3" s="1"/>
  <c r="Z4473" i="3" s="1"/>
  <c r="AA4473" i="3" s="1"/>
  <c r="AB4473" i="3" s="1"/>
  <c r="AC4473" i="3" s="1"/>
  <c r="M4473" i="3"/>
  <c r="N4473" i="3" s="1"/>
  <c r="O4473" i="3" s="1"/>
  <c r="P4473" i="3" s="1"/>
  <c r="Q4473" i="3" s="1"/>
  <c r="R4473" i="3" s="1"/>
  <c r="S4473" i="3" s="1"/>
  <c r="L4473" i="3"/>
  <c r="L4494" i="3"/>
  <c r="M4494" i="3"/>
  <c r="N4494" i="3" s="1"/>
  <c r="O4494" i="3" s="1"/>
  <c r="P4494" i="3" s="1"/>
  <c r="Q4494" i="3" s="1"/>
  <c r="R4494" i="3" s="1"/>
  <c r="S4494" i="3" s="1"/>
  <c r="K4494" i="3"/>
  <c r="M4502" i="3"/>
  <c r="N4502" i="3" s="1"/>
  <c r="O4502" i="3" s="1"/>
  <c r="P4502" i="3" s="1"/>
  <c r="Q4502" i="3" s="1"/>
  <c r="R4502" i="3" s="1"/>
  <c r="S4502" i="3" s="1"/>
  <c r="AD4502" i="3" s="1"/>
  <c r="K4502" i="3"/>
  <c r="J4502" i="3"/>
  <c r="M4723" i="3"/>
  <c r="N4723" i="3" s="1"/>
  <c r="O4723" i="3" s="1"/>
  <c r="P4723" i="3" s="1"/>
  <c r="Q4723" i="3" s="1"/>
  <c r="R4723" i="3" s="1"/>
  <c r="S4723" i="3" s="1"/>
  <c r="J4723" i="3"/>
  <c r="T4723" i="3"/>
  <c r="U4723" i="3" s="1"/>
  <c r="V4723" i="3" s="1"/>
  <c r="W4723" i="3" s="1"/>
  <c r="X4723" i="3" s="1"/>
  <c r="Y4723" i="3" s="1"/>
  <c r="Z4723" i="3" s="1"/>
  <c r="AA4723" i="3" s="1"/>
  <c r="AB4723" i="3" s="1"/>
  <c r="AC4723" i="3" s="1"/>
  <c r="K4723" i="3"/>
  <c r="L4744" i="3"/>
  <c r="K4744" i="3"/>
  <c r="J4744" i="3"/>
  <c r="AD4747" i="3"/>
  <c r="K4795" i="3"/>
  <c r="J4795" i="3"/>
  <c r="L4832" i="3"/>
  <c r="T4832" i="3"/>
  <c r="U4832" i="3" s="1"/>
  <c r="V4832" i="3" s="1"/>
  <c r="W4832" i="3" s="1"/>
  <c r="X4832" i="3" s="1"/>
  <c r="Y4832" i="3" s="1"/>
  <c r="Z4832" i="3" s="1"/>
  <c r="AA4832" i="3" s="1"/>
  <c r="AB4832" i="3" s="1"/>
  <c r="AC4832" i="3" s="1"/>
  <c r="M4832" i="3"/>
  <c r="N4832" i="3" s="1"/>
  <c r="O4832" i="3" s="1"/>
  <c r="P4832" i="3" s="1"/>
  <c r="Q4832" i="3" s="1"/>
  <c r="R4832" i="3" s="1"/>
  <c r="S4832" i="3" s="1"/>
  <c r="J4832" i="3"/>
  <c r="L4870" i="3"/>
  <c r="K4870" i="3"/>
  <c r="T4870" i="3"/>
  <c r="U4870" i="3" s="1"/>
  <c r="V4870" i="3" s="1"/>
  <c r="W4870" i="3" s="1"/>
  <c r="X4870" i="3" s="1"/>
  <c r="Y4870" i="3" s="1"/>
  <c r="Z4870" i="3" s="1"/>
  <c r="AA4870" i="3" s="1"/>
  <c r="AB4870" i="3" s="1"/>
  <c r="AC4870" i="3" s="1"/>
  <c r="L5317" i="3"/>
  <c r="K5317" i="3"/>
  <c r="T4383" i="3"/>
  <c r="U4383" i="3" s="1"/>
  <c r="V4383" i="3" s="1"/>
  <c r="W4383" i="3" s="1"/>
  <c r="X4383" i="3" s="1"/>
  <c r="Y4383" i="3" s="1"/>
  <c r="Z4383" i="3" s="1"/>
  <c r="AA4383" i="3" s="1"/>
  <c r="AB4383" i="3" s="1"/>
  <c r="AC4383" i="3" s="1"/>
  <c r="T4389" i="3"/>
  <c r="U4389" i="3" s="1"/>
  <c r="V4389" i="3" s="1"/>
  <c r="W4389" i="3" s="1"/>
  <c r="X4389" i="3" s="1"/>
  <c r="Y4389" i="3" s="1"/>
  <c r="Z4389" i="3" s="1"/>
  <c r="AA4389" i="3" s="1"/>
  <c r="AB4389" i="3" s="1"/>
  <c r="AC4389" i="3" s="1"/>
  <c r="L4433" i="3"/>
  <c r="M4436" i="3"/>
  <c r="N4436" i="3" s="1"/>
  <c r="O4436" i="3" s="1"/>
  <c r="P4436" i="3" s="1"/>
  <c r="Q4436" i="3" s="1"/>
  <c r="R4436" i="3" s="1"/>
  <c r="S4436" i="3" s="1"/>
  <c r="M4444" i="3"/>
  <c r="N4444" i="3" s="1"/>
  <c r="O4444" i="3" s="1"/>
  <c r="P4444" i="3" s="1"/>
  <c r="Q4444" i="3" s="1"/>
  <c r="R4444" i="3" s="1"/>
  <c r="S4444" i="3" s="1"/>
  <c r="M4463" i="3"/>
  <c r="N4463" i="3" s="1"/>
  <c r="O4463" i="3" s="1"/>
  <c r="P4463" i="3" s="1"/>
  <c r="Q4463" i="3" s="1"/>
  <c r="R4463" i="3" s="1"/>
  <c r="S4463" i="3" s="1"/>
  <c r="M4472" i="3"/>
  <c r="N4472" i="3" s="1"/>
  <c r="O4472" i="3" s="1"/>
  <c r="P4472" i="3" s="1"/>
  <c r="Q4472" i="3" s="1"/>
  <c r="R4472" i="3" s="1"/>
  <c r="S4472" i="3" s="1"/>
  <c r="T4481" i="3"/>
  <c r="U4481" i="3" s="1"/>
  <c r="V4481" i="3" s="1"/>
  <c r="W4481" i="3" s="1"/>
  <c r="X4481" i="3" s="1"/>
  <c r="Y4481" i="3" s="1"/>
  <c r="Z4481" i="3" s="1"/>
  <c r="AA4481" i="3" s="1"/>
  <c r="AB4481" i="3" s="1"/>
  <c r="AC4481" i="3" s="1"/>
  <c r="AD4481" i="3" s="1"/>
  <c r="M4492" i="3"/>
  <c r="N4492" i="3" s="1"/>
  <c r="O4492" i="3" s="1"/>
  <c r="P4492" i="3" s="1"/>
  <c r="Q4492" i="3" s="1"/>
  <c r="R4492" i="3" s="1"/>
  <c r="S4492" i="3" s="1"/>
  <c r="T4498" i="3"/>
  <c r="U4498" i="3" s="1"/>
  <c r="V4498" i="3" s="1"/>
  <c r="W4498" i="3" s="1"/>
  <c r="X4498" i="3" s="1"/>
  <c r="Y4498" i="3" s="1"/>
  <c r="Z4498" i="3" s="1"/>
  <c r="AA4498" i="3" s="1"/>
  <c r="AB4498" i="3" s="1"/>
  <c r="AC4498" i="3" s="1"/>
  <c r="M4501" i="3"/>
  <c r="N4501" i="3" s="1"/>
  <c r="O4501" i="3" s="1"/>
  <c r="P4501" i="3" s="1"/>
  <c r="Q4501" i="3" s="1"/>
  <c r="R4501" i="3" s="1"/>
  <c r="S4501" i="3" s="1"/>
  <c r="K4503" i="3"/>
  <c r="M4508" i="3"/>
  <c r="N4508" i="3" s="1"/>
  <c r="O4508" i="3" s="1"/>
  <c r="P4508" i="3" s="1"/>
  <c r="Q4508" i="3" s="1"/>
  <c r="R4508" i="3" s="1"/>
  <c r="S4508" i="3" s="1"/>
  <c r="K4538" i="3"/>
  <c r="M4540" i="3"/>
  <c r="N4540" i="3" s="1"/>
  <c r="O4540" i="3" s="1"/>
  <c r="P4540" i="3" s="1"/>
  <c r="Q4540" i="3" s="1"/>
  <c r="R4540" i="3" s="1"/>
  <c r="S4540" i="3" s="1"/>
  <c r="T4547" i="3"/>
  <c r="U4547" i="3" s="1"/>
  <c r="V4547" i="3" s="1"/>
  <c r="W4547" i="3" s="1"/>
  <c r="X4547" i="3" s="1"/>
  <c r="Y4547" i="3" s="1"/>
  <c r="Z4547" i="3" s="1"/>
  <c r="AA4547" i="3" s="1"/>
  <c r="AB4547" i="3" s="1"/>
  <c r="AC4547" i="3" s="1"/>
  <c r="M4568" i="3"/>
  <c r="N4568" i="3" s="1"/>
  <c r="O4568" i="3" s="1"/>
  <c r="P4568" i="3" s="1"/>
  <c r="Q4568" i="3" s="1"/>
  <c r="R4568" i="3" s="1"/>
  <c r="S4568" i="3" s="1"/>
  <c r="M4596" i="3"/>
  <c r="N4596" i="3" s="1"/>
  <c r="O4596" i="3" s="1"/>
  <c r="P4596" i="3" s="1"/>
  <c r="Q4596" i="3" s="1"/>
  <c r="R4596" i="3" s="1"/>
  <c r="S4596" i="3" s="1"/>
  <c r="L4617" i="3"/>
  <c r="K4659" i="3"/>
  <c r="T4713" i="3"/>
  <c r="U4713" i="3" s="1"/>
  <c r="V4713" i="3" s="1"/>
  <c r="W4713" i="3" s="1"/>
  <c r="X4713" i="3" s="1"/>
  <c r="Y4713" i="3" s="1"/>
  <c r="Z4713" i="3" s="1"/>
  <c r="AA4713" i="3" s="1"/>
  <c r="AB4713" i="3" s="1"/>
  <c r="AC4713" i="3" s="1"/>
  <c r="M4713" i="3"/>
  <c r="N4713" i="3" s="1"/>
  <c r="O4713" i="3" s="1"/>
  <c r="P4713" i="3" s="1"/>
  <c r="Q4713" i="3" s="1"/>
  <c r="R4713" i="3" s="1"/>
  <c r="S4713" i="3" s="1"/>
  <c r="AD4713" i="3" s="1"/>
  <c r="K4745" i="3"/>
  <c r="M4745" i="3"/>
  <c r="N4745" i="3" s="1"/>
  <c r="O4745" i="3" s="1"/>
  <c r="P4745" i="3" s="1"/>
  <c r="Q4745" i="3" s="1"/>
  <c r="R4745" i="3" s="1"/>
  <c r="S4745" i="3" s="1"/>
  <c r="J4745" i="3"/>
  <c r="L4776" i="3"/>
  <c r="M4776" i="3"/>
  <c r="N4776" i="3" s="1"/>
  <c r="O4776" i="3" s="1"/>
  <c r="P4776" i="3" s="1"/>
  <c r="Q4776" i="3" s="1"/>
  <c r="R4776" i="3" s="1"/>
  <c r="S4776" i="3" s="1"/>
  <c r="J4776" i="3"/>
  <c r="K4779" i="3"/>
  <c r="J4779" i="3"/>
  <c r="M4791" i="3"/>
  <c r="N4791" i="3" s="1"/>
  <c r="O4791" i="3" s="1"/>
  <c r="P4791" i="3" s="1"/>
  <c r="Q4791" i="3" s="1"/>
  <c r="R4791" i="3" s="1"/>
  <c r="S4791" i="3" s="1"/>
  <c r="T4802" i="3"/>
  <c r="U4802" i="3" s="1"/>
  <c r="V4802" i="3" s="1"/>
  <c r="W4802" i="3" s="1"/>
  <c r="X4802" i="3" s="1"/>
  <c r="Y4802" i="3" s="1"/>
  <c r="Z4802" i="3" s="1"/>
  <c r="AA4802" i="3" s="1"/>
  <c r="AB4802" i="3" s="1"/>
  <c r="AC4802" i="3" s="1"/>
  <c r="K4802" i="3"/>
  <c r="J4883" i="3"/>
  <c r="T4883" i="3"/>
  <c r="U4883" i="3" s="1"/>
  <c r="V4883" i="3" s="1"/>
  <c r="W4883" i="3" s="1"/>
  <c r="X4883" i="3" s="1"/>
  <c r="Y4883" i="3" s="1"/>
  <c r="Z4883" i="3" s="1"/>
  <c r="AA4883" i="3" s="1"/>
  <c r="AB4883" i="3" s="1"/>
  <c r="AC4883" i="3" s="1"/>
  <c r="L4883" i="3"/>
  <c r="K4883" i="3"/>
  <c r="L4929" i="3"/>
  <c r="M4929" i="3"/>
  <c r="N4929" i="3" s="1"/>
  <c r="O4929" i="3" s="1"/>
  <c r="P4929" i="3" s="1"/>
  <c r="Q4929" i="3" s="1"/>
  <c r="R4929" i="3" s="1"/>
  <c r="S4929" i="3" s="1"/>
  <c r="J4929" i="3"/>
  <c r="J4950" i="3"/>
  <c r="M4950" i="3"/>
  <c r="N4950" i="3" s="1"/>
  <c r="O4950" i="3" s="1"/>
  <c r="P4950" i="3" s="1"/>
  <c r="Q4950" i="3" s="1"/>
  <c r="R4950" i="3" s="1"/>
  <c r="S4950" i="3" s="1"/>
  <c r="M5089" i="3"/>
  <c r="N5089" i="3" s="1"/>
  <c r="O5089" i="3" s="1"/>
  <c r="P5089" i="3" s="1"/>
  <c r="Q5089" i="3" s="1"/>
  <c r="R5089" i="3" s="1"/>
  <c r="S5089" i="3" s="1"/>
  <c r="J5089" i="3"/>
  <c r="K5146" i="3"/>
  <c r="L5146" i="3"/>
  <c r="J5146" i="3"/>
  <c r="M5215" i="3"/>
  <c r="N5215" i="3" s="1"/>
  <c r="O5215" i="3" s="1"/>
  <c r="P5215" i="3" s="1"/>
  <c r="Q5215" i="3" s="1"/>
  <c r="R5215" i="3" s="1"/>
  <c r="S5215" i="3" s="1"/>
  <c r="T5215" i="3"/>
  <c r="U5215" i="3" s="1"/>
  <c r="V5215" i="3" s="1"/>
  <c r="W5215" i="3" s="1"/>
  <c r="X5215" i="3" s="1"/>
  <c r="Y5215" i="3" s="1"/>
  <c r="Z5215" i="3" s="1"/>
  <c r="AA5215" i="3" s="1"/>
  <c r="AB5215" i="3" s="1"/>
  <c r="AC5215" i="3" s="1"/>
  <c r="K5215" i="3"/>
  <c r="L5354" i="3"/>
  <c r="M5354" i="3"/>
  <c r="N5354" i="3" s="1"/>
  <c r="O5354" i="3" s="1"/>
  <c r="P5354" i="3" s="1"/>
  <c r="Q5354" i="3" s="1"/>
  <c r="R5354" i="3" s="1"/>
  <c r="S5354" i="3" s="1"/>
  <c r="J5354" i="3"/>
  <c r="K5354" i="3"/>
  <c r="M4433" i="3"/>
  <c r="N4433" i="3" s="1"/>
  <c r="O4433" i="3" s="1"/>
  <c r="P4433" i="3" s="1"/>
  <c r="Q4433" i="3" s="1"/>
  <c r="R4433" i="3" s="1"/>
  <c r="S4433" i="3" s="1"/>
  <c r="T4463" i="3"/>
  <c r="U4463" i="3" s="1"/>
  <c r="V4463" i="3" s="1"/>
  <c r="W4463" i="3" s="1"/>
  <c r="X4463" i="3" s="1"/>
  <c r="Y4463" i="3" s="1"/>
  <c r="Z4463" i="3" s="1"/>
  <c r="AA4463" i="3" s="1"/>
  <c r="AB4463" i="3" s="1"/>
  <c r="AC4463" i="3" s="1"/>
  <c r="AD4485" i="3"/>
  <c r="T4503" i="3"/>
  <c r="U4503" i="3" s="1"/>
  <c r="V4503" i="3" s="1"/>
  <c r="W4503" i="3" s="1"/>
  <c r="X4503" i="3" s="1"/>
  <c r="Y4503" i="3" s="1"/>
  <c r="Z4503" i="3" s="1"/>
  <c r="AA4503" i="3" s="1"/>
  <c r="AB4503" i="3" s="1"/>
  <c r="AC4503" i="3" s="1"/>
  <c r="T4508" i="3"/>
  <c r="U4508" i="3" s="1"/>
  <c r="V4508" i="3" s="1"/>
  <c r="W4508" i="3" s="1"/>
  <c r="X4508" i="3" s="1"/>
  <c r="Y4508" i="3" s="1"/>
  <c r="Z4508" i="3" s="1"/>
  <c r="AA4508" i="3" s="1"/>
  <c r="AB4508" i="3" s="1"/>
  <c r="AC4508" i="3" s="1"/>
  <c r="L4538" i="3"/>
  <c r="M4617" i="3"/>
  <c r="N4617" i="3" s="1"/>
  <c r="O4617" i="3" s="1"/>
  <c r="P4617" i="3" s="1"/>
  <c r="Q4617" i="3" s="1"/>
  <c r="R4617" i="3" s="1"/>
  <c r="S4617" i="3" s="1"/>
  <c r="AD4617" i="3" s="1"/>
  <c r="L4659" i="3"/>
  <c r="M4821" i="3"/>
  <c r="N4821" i="3" s="1"/>
  <c r="O4821" i="3" s="1"/>
  <c r="P4821" i="3" s="1"/>
  <c r="Q4821" i="3" s="1"/>
  <c r="R4821" i="3" s="1"/>
  <c r="S4821" i="3" s="1"/>
  <c r="L4821" i="3"/>
  <c r="J4821" i="3"/>
  <c r="M4835" i="3"/>
  <c r="N4835" i="3" s="1"/>
  <c r="O4835" i="3" s="1"/>
  <c r="P4835" i="3" s="1"/>
  <c r="Q4835" i="3" s="1"/>
  <c r="R4835" i="3" s="1"/>
  <c r="S4835" i="3" s="1"/>
  <c r="K4835" i="3"/>
  <c r="J4933" i="3"/>
  <c r="T4933" i="3"/>
  <c r="U4933" i="3" s="1"/>
  <c r="V4933" i="3" s="1"/>
  <c r="W4933" i="3" s="1"/>
  <c r="X4933" i="3" s="1"/>
  <c r="Y4933" i="3" s="1"/>
  <c r="Z4933" i="3" s="1"/>
  <c r="AA4933" i="3" s="1"/>
  <c r="AB4933" i="3" s="1"/>
  <c r="AC4933" i="3" s="1"/>
  <c r="L4933" i="3"/>
  <c r="K4933" i="3"/>
  <c r="L5022" i="3"/>
  <c r="K5022" i="3"/>
  <c r="L5257" i="3"/>
  <c r="T5257" i="3"/>
  <c r="U5257" i="3" s="1"/>
  <c r="V5257" i="3" s="1"/>
  <c r="W5257" i="3" s="1"/>
  <c r="X5257" i="3" s="1"/>
  <c r="Y5257" i="3" s="1"/>
  <c r="Z5257" i="3" s="1"/>
  <c r="AA5257" i="3" s="1"/>
  <c r="AB5257" i="3" s="1"/>
  <c r="AC5257" i="3" s="1"/>
  <c r="K5257" i="3"/>
  <c r="M5281" i="3"/>
  <c r="N5281" i="3" s="1"/>
  <c r="O5281" i="3" s="1"/>
  <c r="P5281" i="3" s="1"/>
  <c r="Q5281" i="3" s="1"/>
  <c r="R5281" i="3" s="1"/>
  <c r="S5281" i="3" s="1"/>
  <c r="J5281" i="3"/>
  <c r="K4743" i="3"/>
  <c r="J4743" i="3"/>
  <c r="K4769" i="3"/>
  <c r="L4769" i="3"/>
  <c r="M4839" i="3"/>
  <c r="N4839" i="3" s="1"/>
  <c r="O4839" i="3" s="1"/>
  <c r="P4839" i="3" s="1"/>
  <c r="Q4839" i="3" s="1"/>
  <c r="R4839" i="3" s="1"/>
  <c r="S4839" i="3" s="1"/>
  <c r="L4839" i="3"/>
  <c r="M4863" i="3"/>
  <c r="N4863" i="3" s="1"/>
  <c r="O4863" i="3" s="1"/>
  <c r="P4863" i="3" s="1"/>
  <c r="Q4863" i="3" s="1"/>
  <c r="R4863" i="3" s="1"/>
  <c r="S4863" i="3" s="1"/>
  <c r="T4863" i="3"/>
  <c r="U4863" i="3" s="1"/>
  <c r="V4863" i="3" s="1"/>
  <c r="W4863" i="3" s="1"/>
  <c r="X4863" i="3" s="1"/>
  <c r="Y4863" i="3" s="1"/>
  <c r="Z4863" i="3" s="1"/>
  <c r="AA4863" i="3" s="1"/>
  <c r="AB4863" i="3" s="1"/>
  <c r="AC4863" i="3" s="1"/>
  <c r="M4965" i="3"/>
  <c r="N4965" i="3" s="1"/>
  <c r="O4965" i="3" s="1"/>
  <c r="P4965" i="3" s="1"/>
  <c r="Q4965" i="3" s="1"/>
  <c r="R4965" i="3" s="1"/>
  <c r="S4965" i="3" s="1"/>
  <c r="J4965" i="3"/>
  <c r="M4984" i="3"/>
  <c r="N4984" i="3" s="1"/>
  <c r="O4984" i="3" s="1"/>
  <c r="P4984" i="3" s="1"/>
  <c r="Q4984" i="3" s="1"/>
  <c r="R4984" i="3" s="1"/>
  <c r="S4984" i="3" s="1"/>
  <c r="K4984" i="3"/>
  <c r="T4992" i="3"/>
  <c r="U4992" i="3" s="1"/>
  <c r="V4992" i="3" s="1"/>
  <c r="W4992" i="3" s="1"/>
  <c r="X4992" i="3" s="1"/>
  <c r="Y4992" i="3" s="1"/>
  <c r="Z4992" i="3" s="1"/>
  <c r="AA4992" i="3" s="1"/>
  <c r="AB4992" i="3" s="1"/>
  <c r="AC4992" i="3" s="1"/>
  <c r="K4992" i="3"/>
  <c r="M5006" i="3"/>
  <c r="N5006" i="3" s="1"/>
  <c r="O5006" i="3" s="1"/>
  <c r="P5006" i="3" s="1"/>
  <c r="Q5006" i="3" s="1"/>
  <c r="R5006" i="3" s="1"/>
  <c r="S5006" i="3" s="1"/>
  <c r="J5006" i="3"/>
  <c r="L5082" i="3"/>
  <c r="M5082" i="3"/>
  <c r="N5082" i="3" s="1"/>
  <c r="O5082" i="3" s="1"/>
  <c r="P5082" i="3" s="1"/>
  <c r="Q5082" i="3" s="1"/>
  <c r="R5082" i="3" s="1"/>
  <c r="S5082" i="3" s="1"/>
  <c r="J5082" i="3"/>
  <c r="M5211" i="3"/>
  <c r="N5211" i="3" s="1"/>
  <c r="O5211" i="3" s="1"/>
  <c r="P5211" i="3" s="1"/>
  <c r="Q5211" i="3" s="1"/>
  <c r="R5211" i="3" s="1"/>
  <c r="S5211" i="3" s="1"/>
  <c r="L5211" i="3"/>
  <c r="K5211" i="3"/>
  <c r="J5277" i="3"/>
  <c r="T5277" i="3"/>
  <c r="U5277" i="3" s="1"/>
  <c r="V5277" i="3" s="1"/>
  <c r="W5277" i="3" s="1"/>
  <c r="X5277" i="3" s="1"/>
  <c r="Y5277" i="3" s="1"/>
  <c r="Z5277" i="3" s="1"/>
  <c r="AA5277" i="3" s="1"/>
  <c r="AB5277" i="3" s="1"/>
  <c r="AC5277" i="3" s="1"/>
  <c r="K5277" i="3"/>
  <c r="M5385" i="3"/>
  <c r="N5385" i="3" s="1"/>
  <c r="O5385" i="3" s="1"/>
  <c r="P5385" i="3" s="1"/>
  <c r="Q5385" i="3" s="1"/>
  <c r="R5385" i="3" s="1"/>
  <c r="S5385" i="3" s="1"/>
  <c r="L5385" i="3"/>
  <c r="J5385" i="3"/>
  <c r="K5385" i="3"/>
  <c r="M4335" i="3"/>
  <c r="N4335" i="3" s="1"/>
  <c r="O4335" i="3" s="1"/>
  <c r="P4335" i="3" s="1"/>
  <c r="Q4335" i="3" s="1"/>
  <c r="R4335" i="3" s="1"/>
  <c r="S4335" i="3" s="1"/>
  <c r="L4338" i="3"/>
  <c r="J4367" i="3"/>
  <c r="L4377" i="3"/>
  <c r="K4387" i="3"/>
  <c r="J4445" i="3"/>
  <c r="T4459" i="3"/>
  <c r="U4459" i="3" s="1"/>
  <c r="V4459" i="3" s="1"/>
  <c r="W4459" i="3" s="1"/>
  <c r="X4459" i="3" s="1"/>
  <c r="Y4459" i="3" s="1"/>
  <c r="Z4459" i="3" s="1"/>
  <c r="AA4459" i="3" s="1"/>
  <c r="AB4459" i="3" s="1"/>
  <c r="AC4459" i="3" s="1"/>
  <c r="J4471" i="3"/>
  <c r="J4480" i="3"/>
  <c r="J4504" i="3"/>
  <c r="J4507" i="3"/>
  <c r="K4553" i="3"/>
  <c r="M4591" i="3"/>
  <c r="N4591" i="3" s="1"/>
  <c r="O4591" i="3" s="1"/>
  <c r="P4591" i="3" s="1"/>
  <c r="Q4591" i="3" s="1"/>
  <c r="R4591" i="3" s="1"/>
  <c r="S4591" i="3" s="1"/>
  <c r="M4615" i="3"/>
  <c r="N4615" i="3" s="1"/>
  <c r="O4615" i="3" s="1"/>
  <c r="P4615" i="3" s="1"/>
  <c r="Q4615" i="3" s="1"/>
  <c r="R4615" i="3" s="1"/>
  <c r="S4615" i="3" s="1"/>
  <c r="J4626" i="3"/>
  <c r="M4688" i="3"/>
  <c r="N4688" i="3" s="1"/>
  <c r="O4688" i="3" s="1"/>
  <c r="P4688" i="3" s="1"/>
  <c r="Q4688" i="3" s="1"/>
  <c r="R4688" i="3" s="1"/>
  <c r="S4688" i="3" s="1"/>
  <c r="L4729" i="3"/>
  <c r="T4729" i="3"/>
  <c r="U4729" i="3" s="1"/>
  <c r="V4729" i="3" s="1"/>
  <c r="W4729" i="3" s="1"/>
  <c r="X4729" i="3" s="1"/>
  <c r="Y4729" i="3" s="1"/>
  <c r="Z4729" i="3" s="1"/>
  <c r="AA4729" i="3" s="1"/>
  <c r="AB4729" i="3" s="1"/>
  <c r="AC4729" i="3" s="1"/>
  <c r="T4733" i="3"/>
  <c r="U4733" i="3" s="1"/>
  <c r="V4733" i="3" s="1"/>
  <c r="W4733" i="3" s="1"/>
  <c r="X4733" i="3" s="1"/>
  <c r="Y4733" i="3" s="1"/>
  <c r="Z4733" i="3" s="1"/>
  <c r="AA4733" i="3" s="1"/>
  <c r="AB4733" i="3" s="1"/>
  <c r="AC4733" i="3" s="1"/>
  <c r="AD4733" i="3" s="1"/>
  <c r="L4740" i="3"/>
  <c r="J4740" i="3"/>
  <c r="L4743" i="3"/>
  <c r="L4760" i="3"/>
  <c r="M4760" i="3"/>
  <c r="N4760" i="3" s="1"/>
  <c r="O4760" i="3" s="1"/>
  <c r="P4760" i="3" s="1"/>
  <c r="Q4760" i="3" s="1"/>
  <c r="R4760" i="3" s="1"/>
  <c r="S4760" i="3" s="1"/>
  <c r="T4762" i="3"/>
  <c r="U4762" i="3" s="1"/>
  <c r="V4762" i="3" s="1"/>
  <c r="W4762" i="3" s="1"/>
  <c r="X4762" i="3" s="1"/>
  <c r="Y4762" i="3" s="1"/>
  <c r="Z4762" i="3" s="1"/>
  <c r="AA4762" i="3" s="1"/>
  <c r="AB4762" i="3" s="1"/>
  <c r="AC4762" i="3" s="1"/>
  <c r="K4762" i="3"/>
  <c r="T4769" i="3"/>
  <c r="U4769" i="3" s="1"/>
  <c r="V4769" i="3" s="1"/>
  <c r="W4769" i="3" s="1"/>
  <c r="X4769" i="3" s="1"/>
  <c r="Y4769" i="3" s="1"/>
  <c r="Z4769" i="3" s="1"/>
  <c r="AA4769" i="3" s="1"/>
  <c r="AB4769" i="3" s="1"/>
  <c r="AC4769" i="3" s="1"/>
  <c r="L4777" i="3"/>
  <c r="J4780" i="3"/>
  <c r="K4807" i="3"/>
  <c r="M4807" i="3"/>
  <c r="N4807" i="3" s="1"/>
  <c r="O4807" i="3" s="1"/>
  <c r="P4807" i="3" s="1"/>
  <c r="Q4807" i="3" s="1"/>
  <c r="R4807" i="3" s="1"/>
  <c r="S4807" i="3" s="1"/>
  <c r="AD4807" i="3" s="1"/>
  <c r="AD4809" i="3"/>
  <c r="M4815" i="3"/>
  <c r="N4815" i="3" s="1"/>
  <c r="O4815" i="3" s="1"/>
  <c r="P4815" i="3" s="1"/>
  <c r="Q4815" i="3" s="1"/>
  <c r="R4815" i="3" s="1"/>
  <c r="S4815" i="3" s="1"/>
  <c r="AD4815" i="3" s="1"/>
  <c r="K4815" i="3"/>
  <c r="K4863" i="3"/>
  <c r="L4881" i="3"/>
  <c r="M4881" i="3"/>
  <c r="N4881" i="3" s="1"/>
  <c r="O4881" i="3" s="1"/>
  <c r="P4881" i="3" s="1"/>
  <c r="Q4881" i="3" s="1"/>
  <c r="R4881" i="3" s="1"/>
  <c r="S4881" i="3" s="1"/>
  <c r="L4891" i="3"/>
  <c r="M4891" i="3"/>
  <c r="N4891" i="3" s="1"/>
  <c r="O4891" i="3" s="1"/>
  <c r="P4891" i="3" s="1"/>
  <c r="Q4891" i="3" s="1"/>
  <c r="R4891" i="3" s="1"/>
  <c r="S4891" i="3" s="1"/>
  <c r="J4891" i="3"/>
  <c r="T4952" i="3"/>
  <c r="U4952" i="3" s="1"/>
  <c r="V4952" i="3" s="1"/>
  <c r="W4952" i="3" s="1"/>
  <c r="X4952" i="3" s="1"/>
  <c r="Y4952" i="3" s="1"/>
  <c r="Z4952" i="3" s="1"/>
  <c r="AA4952" i="3" s="1"/>
  <c r="AB4952" i="3" s="1"/>
  <c r="AC4952" i="3" s="1"/>
  <c r="M4952" i="3"/>
  <c r="N4952" i="3" s="1"/>
  <c r="O4952" i="3" s="1"/>
  <c r="P4952" i="3" s="1"/>
  <c r="Q4952" i="3" s="1"/>
  <c r="R4952" i="3" s="1"/>
  <c r="S4952" i="3" s="1"/>
  <c r="AD4952" i="3" s="1"/>
  <c r="J4952" i="3"/>
  <c r="M4974" i="3"/>
  <c r="N4974" i="3" s="1"/>
  <c r="O4974" i="3" s="1"/>
  <c r="P4974" i="3" s="1"/>
  <c r="Q4974" i="3" s="1"/>
  <c r="R4974" i="3" s="1"/>
  <c r="S4974" i="3" s="1"/>
  <c r="J4974" i="3"/>
  <c r="T4984" i="3"/>
  <c r="U4984" i="3" s="1"/>
  <c r="V4984" i="3" s="1"/>
  <c r="W4984" i="3" s="1"/>
  <c r="X4984" i="3" s="1"/>
  <c r="Y4984" i="3" s="1"/>
  <c r="Z4984" i="3" s="1"/>
  <c r="AA4984" i="3" s="1"/>
  <c r="AB4984" i="3" s="1"/>
  <c r="AC4984" i="3" s="1"/>
  <c r="T5082" i="3"/>
  <c r="U5082" i="3" s="1"/>
  <c r="V5082" i="3" s="1"/>
  <c r="W5082" i="3" s="1"/>
  <c r="X5082" i="3" s="1"/>
  <c r="Y5082" i="3" s="1"/>
  <c r="Z5082" i="3" s="1"/>
  <c r="AA5082" i="3" s="1"/>
  <c r="AB5082" i="3" s="1"/>
  <c r="AC5082" i="3" s="1"/>
  <c r="K5170" i="3"/>
  <c r="L5170" i="3"/>
  <c r="J5170" i="3"/>
  <c r="T5211" i="3"/>
  <c r="U5211" i="3" s="1"/>
  <c r="V5211" i="3" s="1"/>
  <c r="W5211" i="3" s="1"/>
  <c r="X5211" i="3" s="1"/>
  <c r="Y5211" i="3" s="1"/>
  <c r="Z5211" i="3" s="1"/>
  <c r="AA5211" i="3" s="1"/>
  <c r="AB5211" i="3" s="1"/>
  <c r="AC5211" i="3" s="1"/>
  <c r="L5272" i="3"/>
  <c r="M5272" i="3"/>
  <c r="N5272" i="3" s="1"/>
  <c r="O5272" i="3" s="1"/>
  <c r="P5272" i="3" s="1"/>
  <c r="Q5272" i="3" s="1"/>
  <c r="R5272" i="3" s="1"/>
  <c r="S5272" i="3" s="1"/>
  <c r="K5443" i="3"/>
  <c r="M5443" i="3"/>
  <c r="N5443" i="3" s="1"/>
  <c r="O5443" i="3" s="1"/>
  <c r="P5443" i="3" s="1"/>
  <c r="Q5443" i="3" s="1"/>
  <c r="R5443" i="3" s="1"/>
  <c r="S5443" i="3" s="1"/>
  <c r="J5443" i="3"/>
  <c r="T5443" i="3"/>
  <c r="U5443" i="3" s="1"/>
  <c r="V5443" i="3" s="1"/>
  <c r="W5443" i="3" s="1"/>
  <c r="X5443" i="3" s="1"/>
  <c r="Y5443" i="3" s="1"/>
  <c r="Z5443" i="3" s="1"/>
  <c r="AA5443" i="3" s="1"/>
  <c r="AB5443" i="3" s="1"/>
  <c r="AC5443" i="3" s="1"/>
  <c r="M4553" i="3"/>
  <c r="N4553" i="3" s="1"/>
  <c r="O4553" i="3" s="1"/>
  <c r="P4553" i="3" s="1"/>
  <c r="Q4553" i="3" s="1"/>
  <c r="R4553" i="3" s="1"/>
  <c r="S4553" i="3" s="1"/>
  <c r="T4734" i="3"/>
  <c r="U4734" i="3" s="1"/>
  <c r="V4734" i="3" s="1"/>
  <c r="W4734" i="3" s="1"/>
  <c r="X4734" i="3" s="1"/>
  <c r="Y4734" i="3" s="1"/>
  <c r="Z4734" i="3" s="1"/>
  <c r="AA4734" i="3" s="1"/>
  <c r="AB4734" i="3" s="1"/>
  <c r="AC4734" i="3" s="1"/>
  <c r="AD4734" i="3" s="1"/>
  <c r="J4734" i="3"/>
  <c r="T4743" i="3"/>
  <c r="U4743" i="3" s="1"/>
  <c r="V4743" i="3" s="1"/>
  <c r="W4743" i="3" s="1"/>
  <c r="X4743" i="3" s="1"/>
  <c r="Y4743" i="3" s="1"/>
  <c r="Z4743" i="3" s="1"/>
  <c r="AA4743" i="3" s="1"/>
  <c r="AB4743" i="3" s="1"/>
  <c r="AC4743" i="3" s="1"/>
  <c r="K4757" i="3"/>
  <c r="T4757" i="3"/>
  <c r="U4757" i="3" s="1"/>
  <c r="V4757" i="3" s="1"/>
  <c r="W4757" i="3" s="1"/>
  <c r="X4757" i="3" s="1"/>
  <c r="Y4757" i="3" s="1"/>
  <c r="Z4757" i="3" s="1"/>
  <c r="AA4757" i="3" s="1"/>
  <c r="AB4757" i="3" s="1"/>
  <c r="AC4757" i="3" s="1"/>
  <c r="M4780" i="3"/>
  <c r="N4780" i="3" s="1"/>
  <c r="O4780" i="3" s="1"/>
  <c r="P4780" i="3" s="1"/>
  <c r="Q4780" i="3" s="1"/>
  <c r="R4780" i="3" s="1"/>
  <c r="S4780" i="3" s="1"/>
  <c r="K4783" i="3"/>
  <c r="M4783" i="3"/>
  <c r="N4783" i="3" s="1"/>
  <c r="O4783" i="3" s="1"/>
  <c r="P4783" i="3" s="1"/>
  <c r="Q4783" i="3" s="1"/>
  <c r="R4783" i="3" s="1"/>
  <c r="S4783" i="3" s="1"/>
  <c r="K4793" i="3"/>
  <c r="J4793" i="3"/>
  <c r="K4797" i="3"/>
  <c r="T4797" i="3"/>
  <c r="U4797" i="3" s="1"/>
  <c r="V4797" i="3" s="1"/>
  <c r="W4797" i="3" s="1"/>
  <c r="X4797" i="3" s="1"/>
  <c r="Y4797" i="3" s="1"/>
  <c r="Z4797" i="3" s="1"/>
  <c r="AA4797" i="3" s="1"/>
  <c r="AB4797" i="3" s="1"/>
  <c r="AC4797" i="3" s="1"/>
  <c r="T4881" i="3"/>
  <c r="U4881" i="3" s="1"/>
  <c r="V4881" i="3" s="1"/>
  <c r="W4881" i="3" s="1"/>
  <c r="X4881" i="3" s="1"/>
  <c r="Y4881" i="3" s="1"/>
  <c r="Z4881" i="3" s="1"/>
  <c r="AA4881" i="3" s="1"/>
  <c r="AB4881" i="3" s="1"/>
  <c r="AC4881" i="3" s="1"/>
  <c r="J4884" i="3"/>
  <c r="T4884" i="3"/>
  <c r="U4884" i="3" s="1"/>
  <c r="V4884" i="3" s="1"/>
  <c r="W4884" i="3" s="1"/>
  <c r="X4884" i="3" s="1"/>
  <c r="Y4884" i="3" s="1"/>
  <c r="Z4884" i="3" s="1"/>
  <c r="AA4884" i="3" s="1"/>
  <c r="AB4884" i="3" s="1"/>
  <c r="AC4884" i="3" s="1"/>
  <c r="L4911" i="3"/>
  <c r="K4911" i="3"/>
  <c r="J4911" i="3"/>
  <c r="T4915" i="3"/>
  <c r="U4915" i="3" s="1"/>
  <c r="V4915" i="3" s="1"/>
  <c r="W4915" i="3" s="1"/>
  <c r="X4915" i="3" s="1"/>
  <c r="Y4915" i="3" s="1"/>
  <c r="Z4915" i="3" s="1"/>
  <c r="AA4915" i="3" s="1"/>
  <c r="AB4915" i="3" s="1"/>
  <c r="AC4915" i="3" s="1"/>
  <c r="M4915" i="3"/>
  <c r="N4915" i="3" s="1"/>
  <c r="O4915" i="3" s="1"/>
  <c r="P4915" i="3" s="1"/>
  <c r="Q4915" i="3" s="1"/>
  <c r="R4915" i="3" s="1"/>
  <c r="S4915" i="3" s="1"/>
  <c r="K4915" i="3"/>
  <c r="J4915" i="3"/>
  <c r="L5268" i="3"/>
  <c r="M5268" i="3"/>
  <c r="N5268" i="3" s="1"/>
  <c r="O5268" i="3" s="1"/>
  <c r="P5268" i="3" s="1"/>
  <c r="Q5268" i="3" s="1"/>
  <c r="R5268" i="3" s="1"/>
  <c r="S5268" i="3" s="1"/>
  <c r="K5487" i="3"/>
  <c r="J5487" i="3"/>
  <c r="M5487" i="3"/>
  <c r="N5487" i="3" s="1"/>
  <c r="O5487" i="3" s="1"/>
  <c r="P5487" i="3" s="1"/>
  <c r="Q5487" i="3" s="1"/>
  <c r="R5487" i="3" s="1"/>
  <c r="S5487" i="3" s="1"/>
  <c r="L5487" i="3"/>
  <c r="T4330" i="3"/>
  <c r="U4330" i="3" s="1"/>
  <c r="V4330" i="3" s="1"/>
  <c r="W4330" i="3" s="1"/>
  <c r="X4330" i="3" s="1"/>
  <c r="Y4330" i="3" s="1"/>
  <c r="Z4330" i="3" s="1"/>
  <c r="AA4330" i="3" s="1"/>
  <c r="AB4330" i="3" s="1"/>
  <c r="AC4330" i="3" s="1"/>
  <c r="T4409" i="3"/>
  <c r="U4409" i="3" s="1"/>
  <c r="V4409" i="3" s="1"/>
  <c r="W4409" i="3" s="1"/>
  <c r="X4409" i="3" s="1"/>
  <c r="Y4409" i="3" s="1"/>
  <c r="Z4409" i="3" s="1"/>
  <c r="AA4409" i="3" s="1"/>
  <c r="AB4409" i="3" s="1"/>
  <c r="AC4409" i="3" s="1"/>
  <c r="J4413" i="3"/>
  <c r="J4443" i="3"/>
  <c r="J4465" i="3"/>
  <c r="J4468" i="3"/>
  <c r="T4471" i="3"/>
  <c r="U4471" i="3" s="1"/>
  <c r="V4471" i="3" s="1"/>
  <c r="W4471" i="3" s="1"/>
  <c r="X4471" i="3" s="1"/>
  <c r="Y4471" i="3" s="1"/>
  <c r="Z4471" i="3" s="1"/>
  <c r="AA4471" i="3" s="1"/>
  <c r="AB4471" i="3" s="1"/>
  <c r="AC4471" i="3" s="1"/>
  <c r="M4483" i="3"/>
  <c r="N4483" i="3" s="1"/>
  <c r="O4483" i="3" s="1"/>
  <c r="P4483" i="3" s="1"/>
  <c r="Q4483" i="3" s="1"/>
  <c r="R4483" i="3" s="1"/>
  <c r="S4483" i="3" s="1"/>
  <c r="T4507" i="3"/>
  <c r="U4507" i="3" s="1"/>
  <c r="V4507" i="3" s="1"/>
  <c r="W4507" i="3" s="1"/>
  <c r="X4507" i="3" s="1"/>
  <c r="Y4507" i="3" s="1"/>
  <c r="Z4507" i="3" s="1"/>
  <c r="AA4507" i="3" s="1"/>
  <c r="AB4507" i="3" s="1"/>
  <c r="AC4507" i="3" s="1"/>
  <c r="M4512" i="3"/>
  <c r="N4512" i="3" s="1"/>
  <c r="O4512" i="3" s="1"/>
  <c r="P4512" i="3" s="1"/>
  <c r="Q4512" i="3" s="1"/>
  <c r="R4512" i="3" s="1"/>
  <c r="S4512" i="3" s="1"/>
  <c r="K4542" i="3"/>
  <c r="J4592" i="3"/>
  <c r="L4605" i="3"/>
  <c r="J4612" i="3"/>
  <c r="J4616" i="3"/>
  <c r="L4639" i="3"/>
  <c r="M4643" i="3"/>
  <c r="N4643" i="3" s="1"/>
  <c r="O4643" i="3" s="1"/>
  <c r="P4643" i="3" s="1"/>
  <c r="Q4643" i="3" s="1"/>
  <c r="R4643" i="3" s="1"/>
  <c r="S4643" i="3" s="1"/>
  <c r="J4676" i="3"/>
  <c r="J4689" i="3"/>
  <c r="J4699" i="3"/>
  <c r="M4707" i="3"/>
  <c r="N4707" i="3" s="1"/>
  <c r="O4707" i="3" s="1"/>
  <c r="P4707" i="3" s="1"/>
  <c r="Q4707" i="3" s="1"/>
  <c r="R4707" i="3" s="1"/>
  <c r="S4707" i="3" s="1"/>
  <c r="J4715" i="3"/>
  <c r="K4734" i="3"/>
  <c r="J4753" i="3"/>
  <c r="J4757" i="3"/>
  <c r="K4766" i="3"/>
  <c r="J4770" i="3"/>
  <c r="J4778" i="3"/>
  <c r="J4783" i="3"/>
  <c r="L4793" i="3"/>
  <c r="J4797" i="3"/>
  <c r="K4805" i="3"/>
  <c r="L4805" i="3"/>
  <c r="L4816" i="3"/>
  <c r="T4816" i="3"/>
  <c r="U4816" i="3" s="1"/>
  <c r="V4816" i="3" s="1"/>
  <c r="W4816" i="3" s="1"/>
  <c r="X4816" i="3" s="1"/>
  <c r="Y4816" i="3" s="1"/>
  <c r="Z4816" i="3" s="1"/>
  <c r="AA4816" i="3" s="1"/>
  <c r="AB4816" i="3" s="1"/>
  <c r="AC4816" i="3" s="1"/>
  <c r="J4816" i="3"/>
  <c r="L4827" i="3"/>
  <c r="T4827" i="3"/>
  <c r="U4827" i="3" s="1"/>
  <c r="V4827" i="3" s="1"/>
  <c r="W4827" i="3" s="1"/>
  <c r="X4827" i="3" s="1"/>
  <c r="Y4827" i="3" s="1"/>
  <c r="Z4827" i="3" s="1"/>
  <c r="AA4827" i="3" s="1"/>
  <c r="AB4827" i="3" s="1"/>
  <c r="AC4827" i="3" s="1"/>
  <c r="M4827" i="3"/>
  <c r="N4827" i="3" s="1"/>
  <c r="O4827" i="3" s="1"/>
  <c r="P4827" i="3" s="1"/>
  <c r="Q4827" i="3" s="1"/>
  <c r="R4827" i="3" s="1"/>
  <c r="S4827" i="3" s="1"/>
  <c r="J4856" i="3"/>
  <c r="M4911" i="3"/>
  <c r="N4911" i="3" s="1"/>
  <c r="O4911" i="3" s="1"/>
  <c r="P4911" i="3" s="1"/>
  <c r="Q4911" i="3" s="1"/>
  <c r="R4911" i="3" s="1"/>
  <c r="S4911" i="3" s="1"/>
  <c r="L4915" i="3"/>
  <c r="L4971" i="3"/>
  <c r="K4971" i="3"/>
  <c r="J4971" i="3"/>
  <c r="L5059" i="3"/>
  <c r="T5059" i="3"/>
  <c r="U5059" i="3" s="1"/>
  <c r="V5059" i="3" s="1"/>
  <c r="W5059" i="3" s="1"/>
  <c r="X5059" i="3" s="1"/>
  <c r="Y5059" i="3" s="1"/>
  <c r="Z5059" i="3" s="1"/>
  <c r="AA5059" i="3" s="1"/>
  <c r="AB5059" i="3" s="1"/>
  <c r="AC5059" i="3" s="1"/>
  <c r="K5059" i="3"/>
  <c r="J5059" i="3"/>
  <c r="L5193" i="3"/>
  <c r="J5193" i="3"/>
  <c r="M5198" i="3"/>
  <c r="N5198" i="3" s="1"/>
  <c r="O5198" i="3" s="1"/>
  <c r="P5198" i="3" s="1"/>
  <c r="Q5198" i="3" s="1"/>
  <c r="R5198" i="3" s="1"/>
  <c r="S5198" i="3" s="1"/>
  <c r="J5198" i="3"/>
  <c r="L5324" i="3"/>
  <c r="J5324" i="3"/>
  <c r="M5324" i="3"/>
  <c r="N5324" i="3" s="1"/>
  <c r="O5324" i="3" s="1"/>
  <c r="P5324" i="3" s="1"/>
  <c r="Q5324" i="3" s="1"/>
  <c r="R5324" i="3" s="1"/>
  <c r="S5324" i="3" s="1"/>
  <c r="K5324" i="3"/>
  <c r="T5391" i="3"/>
  <c r="U5391" i="3" s="1"/>
  <c r="V5391" i="3" s="1"/>
  <c r="W5391" i="3" s="1"/>
  <c r="X5391" i="3" s="1"/>
  <c r="Y5391" i="3" s="1"/>
  <c r="Z5391" i="3" s="1"/>
  <c r="AA5391" i="3" s="1"/>
  <c r="AB5391" i="3" s="1"/>
  <c r="AC5391" i="3" s="1"/>
  <c r="M5391" i="3"/>
  <c r="N5391" i="3" s="1"/>
  <c r="O5391" i="3" s="1"/>
  <c r="P5391" i="3" s="1"/>
  <c r="Q5391" i="3" s="1"/>
  <c r="R5391" i="3" s="1"/>
  <c r="S5391" i="3" s="1"/>
  <c r="AD5391" i="3" s="1"/>
  <c r="M4413" i="3"/>
  <c r="N4413" i="3" s="1"/>
  <c r="O4413" i="3" s="1"/>
  <c r="P4413" i="3" s="1"/>
  <c r="Q4413" i="3" s="1"/>
  <c r="R4413" i="3" s="1"/>
  <c r="S4413" i="3" s="1"/>
  <c r="AD4498" i="3"/>
  <c r="T4542" i="3"/>
  <c r="U4542" i="3" s="1"/>
  <c r="V4542" i="3" s="1"/>
  <c r="W4542" i="3" s="1"/>
  <c r="X4542" i="3" s="1"/>
  <c r="Y4542" i="3" s="1"/>
  <c r="Z4542" i="3" s="1"/>
  <c r="AA4542" i="3" s="1"/>
  <c r="AB4542" i="3" s="1"/>
  <c r="AC4542" i="3" s="1"/>
  <c r="L4689" i="3"/>
  <c r="M4699" i="3"/>
  <c r="N4699" i="3" s="1"/>
  <c r="O4699" i="3" s="1"/>
  <c r="P4699" i="3" s="1"/>
  <c r="Q4699" i="3" s="1"/>
  <c r="R4699" i="3" s="1"/>
  <c r="S4699" i="3" s="1"/>
  <c r="K4721" i="3"/>
  <c r="J4721" i="3"/>
  <c r="K4747" i="3"/>
  <c r="L4747" i="3"/>
  <c r="M4770" i="3"/>
  <c r="N4770" i="3" s="1"/>
  <c r="O4770" i="3" s="1"/>
  <c r="P4770" i="3" s="1"/>
  <c r="Q4770" i="3" s="1"/>
  <c r="R4770" i="3" s="1"/>
  <c r="S4770" i="3" s="1"/>
  <c r="AD4770" i="3" s="1"/>
  <c r="M4778" i="3"/>
  <c r="N4778" i="3" s="1"/>
  <c r="O4778" i="3" s="1"/>
  <c r="P4778" i="3" s="1"/>
  <c r="Q4778" i="3" s="1"/>
  <c r="R4778" i="3" s="1"/>
  <c r="S4778" i="3" s="1"/>
  <c r="K4781" i="3"/>
  <c r="J4781" i="3"/>
  <c r="T4783" i="3"/>
  <c r="U4783" i="3" s="1"/>
  <c r="V4783" i="3" s="1"/>
  <c r="W4783" i="3" s="1"/>
  <c r="X4783" i="3" s="1"/>
  <c r="Y4783" i="3" s="1"/>
  <c r="Z4783" i="3" s="1"/>
  <c r="AA4783" i="3" s="1"/>
  <c r="AB4783" i="3" s="1"/>
  <c r="AC4783" i="3" s="1"/>
  <c r="T4793" i="3"/>
  <c r="U4793" i="3" s="1"/>
  <c r="V4793" i="3" s="1"/>
  <c r="W4793" i="3" s="1"/>
  <c r="X4793" i="3" s="1"/>
  <c r="Y4793" i="3" s="1"/>
  <c r="Z4793" i="3" s="1"/>
  <c r="AA4793" i="3" s="1"/>
  <c r="AB4793" i="3" s="1"/>
  <c r="AC4793" i="3" s="1"/>
  <c r="M4797" i="3"/>
  <c r="N4797" i="3" s="1"/>
  <c r="O4797" i="3" s="1"/>
  <c r="P4797" i="3" s="1"/>
  <c r="Q4797" i="3" s="1"/>
  <c r="R4797" i="3" s="1"/>
  <c r="S4797" i="3" s="1"/>
  <c r="T4811" i="3"/>
  <c r="U4811" i="3" s="1"/>
  <c r="V4811" i="3" s="1"/>
  <c r="W4811" i="3" s="1"/>
  <c r="X4811" i="3" s="1"/>
  <c r="Y4811" i="3" s="1"/>
  <c r="Z4811" i="3" s="1"/>
  <c r="AA4811" i="3" s="1"/>
  <c r="AB4811" i="3" s="1"/>
  <c r="AC4811" i="3" s="1"/>
  <c r="J4811" i="3"/>
  <c r="J4853" i="3"/>
  <c r="L4853" i="3"/>
  <c r="K4853" i="3"/>
  <c r="T4857" i="3"/>
  <c r="U4857" i="3" s="1"/>
  <c r="V4857" i="3" s="1"/>
  <c r="W4857" i="3" s="1"/>
  <c r="X4857" i="3" s="1"/>
  <c r="Y4857" i="3" s="1"/>
  <c r="Z4857" i="3" s="1"/>
  <c r="AA4857" i="3" s="1"/>
  <c r="AB4857" i="3" s="1"/>
  <c r="AC4857" i="3" s="1"/>
  <c r="M4857" i="3"/>
  <c r="N4857" i="3" s="1"/>
  <c r="O4857" i="3" s="1"/>
  <c r="P4857" i="3" s="1"/>
  <c r="Q4857" i="3" s="1"/>
  <c r="R4857" i="3" s="1"/>
  <c r="S4857" i="3" s="1"/>
  <c r="K4857" i="3"/>
  <c r="L5117" i="3"/>
  <c r="K5117" i="3"/>
  <c r="M5117" i="3"/>
  <c r="N5117" i="3" s="1"/>
  <c r="O5117" i="3" s="1"/>
  <c r="P5117" i="3" s="1"/>
  <c r="Q5117" i="3" s="1"/>
  <c r="R5117" i="3" s="1"/>
  <c r="S5117" i="3" s="1"/>
  <c r="L5140" i="3"/>
  <c r="K5140" i="3"/>
  <c r="M5140" i="3"/>
  <c r="N5140" i="3" s="1"/>
  <c r="O5140" i="3" s="1"/>
  <c r="P5140" i="3" s="1"/>
  <c r="Q5140" i="3" s="1"/>
  <c r="R5140" i="3" s="1"/>
  <c r="S5140" i="3" s="1"/>
  <c r="J5140" i="3"/>
  <c r="M5297" i="3"/>
  <c r="N5297" i="3" s="1"/>
  <c r="O5297" i="3" s="1"/>
  <c r="P5297" i="3" s="1"/>
  <c r="Q5297" i="3" s="1"/>
  <c r="R5297" i="3" s="1"/>
  <c r="S5297" i="3" s="1"/>
  <c r="L5297" i="3"/>
  <c r="K5297" i="3"/>
  <c r="J5297" i="3"/>
  <c r="T5322" i="3"/>
  <c r="U5322" i="3" s="1"/>
  <c r="V5322" i="3" s="1"/>
  <c r="W5322" i="3" s="1"/>
  <c r="X5322" i="3" s="1"/>
  <c r="Y5322" i="3" s="1"/>
  <c r="Z5322" i="3" s="1"/>
  <c r="AA5322" i="3" s="1"/>
  <c r="AB5322" i="3" s="1"/>
  <c r="AC5322" i="3" s="1"/>
  <c r="K5322" i="3"/>
  <c r="J5322" i="3"/>
  <c r="M5322" i="3"/>
  <c r="N5322" i="3" s="1"/>
  <c r="O5322" i="3" s="1"/>
  <c r="P5322" i="3" s="1"/>
  <c r="Q5322" i="3" s="1"/>
  <c r="R5322" i="3" s="1"/>
  <c r="S5322" i="3" s="1"/>
  <c r="L5322" i="3"/>
  <c r="M5334" i="3"/>
  <c r="N5334" i="3" s="1"/>
  <c r="O5334" i="3" s="1"/>
  <c r="P5334" i="3" s="1"/>
  <c r="Q5334" i="3" s="1"/>
  <c r="R5334" i="3" s="1"/>
  <c r="S5334" i="3" s="1"/>
  <c r="L5334" i="3"/>
  <c r="L5392" i="3"/>
  <c r="T5392" i="3"/>
  <c r="U5392" i="3" s="1"/>
  <c r="V5392" i="3" s="1"/>
  <c r="W5392" i="3" s="1"/>
  <c r="X5392" i="3" s="1"/>
  <c r="Y5392" i="3" s="1"/>
  <c r="Z5392" i="3" s="1"/>
  <c r="AA5392" i="3" s="1"/>
  <c r="AB5392" i="3" s="1"/>
  <c r="AC5392" i="3" s="1"/>
  <c r="J5392" i="3"/>
  <c r="K5401" i="3"/>
  <c r="M5401" i="3"/>
  <c r="N5401" i="3" s="1"/>
  <c r="O5401" i="3" s="1"/>
  <c r="P5401" i="3" s="1"/>
  <c r="Q5401" i="3" s="1"/>
  <c r="R5401" i="3" s="1"/>
  <c r="S5401" i="3" s="1"/>
  <c r="T5401" i="3"/>
  <c r="U5401" i="3" s="1"/>
  <c r="V5401" i="3" s="1"/>
  <c r="W5401" i="3" s="1"/>
  <c r="X5401" i="3" s="1"/>
  <c r="Y5401" i="3" s="1"/>
  <c r="Z5401" i="3" s="1"/>
  <c r="AA5401" i="3" s="1"/>
  <c r="AB5401" i="3" s="1"/>
  <c r="AC5401" i="3" s="1"/>
  <c r="J5401" i="3"/>
  <c r="L5495" i="3"/>
  <c r="J5495" i="3"/>
  <c r="AD4389" i="3"/>
  <c r="J4444" i="3"/>
  <c r="K4458" i="3"/>
  <c r="J4463" i="3"/>
  <c r="J4472" i="3"/>
  <c r="J4498" i="3"/>
  <c r="AD4811" i="3"/>
  <c r="J4817" i="3"/>
  <c r="M4817" i="3"/>
  <c r="N4817" i="3" s="1"/>
  <c r="O4817" i="3" s="1"/>
  <c r="P4817" i="3" s="1"/>
  <c r="Q4817" i="3" s="1"/>
  <c r="R4817" i="3" s="1"/>
  <c r="S4817" i="3" s="1"/>
  <c r="AD4817" i="3" s="1"/>
  <c r="L4987" i="3"/>
  <c r="M4987" i="3"/>
  <c r="N4987" i="3" s="1"/>
  <c r="O4987" i="3" s="1"/>
  <c r="P4987" i="3" s="1"/>
  <c r="Q4987" i="3" s="1"/>
  <c r="R4987" i="3" s="1"/>
  <c r="S4987" i="3" s="1"/>
  <c r="J4987" i="3"/>
  <c r="K5080" i="3"/>
  <c r="L5080" i="3"/>
  <c r="J5080" i="3"/>
  <c r="L5085" i="3"/>
  <c r="J5085" i="3"/>
  <c r="M5085" i="3"/>
  <c r="N5085" i="3" s="1"/>
  <c r="O5085" i="3" s="1"/>
  <c r="P5085" i="3" s="1"/>
  <c r="Q5085" i="3" s="1"/>
  <c r="R5085" i="3" s="1"/>
  <c r="S5085" i="3" s="1"/>
  <c r="K5085" i="3"/>
  <c r="L5177" i="3"/>
  <c r="J5177" i="3"/>
  <c r="M5177" i="3"/>
  <c r="N5177" i="3" s="1"/>
  <c r="O5177" i="3" s="1"/>
  <c r="P5177" i="3" s="1"/>
  <c r="Q5177" i="3" s="1"/>
  <c r="R5177" i="3" s="1"/>
  <c r="S5177" i="3" s="1"/>
  <c r="AD5177" i="3" s="1"/>
  <c r="K5177" i="3"/>
  <c r="T5297" i="3"/>
  <c r="U5297" i="3" s="1"/>
  <c r="V5297" i="3" s="1"/>
  <c r="W5297" i="3" s="1"/>
  <c r="X5297" i="3" s="1"/>
  <c r="Y5297" i="3" s="1"/>
  <c r="Z5297" i="3" s="1"/>
  <c r="AA5297" i="3" s="1"/>
  <c r="AB5297" i="3" s="1"/>
  <c r="AC5297" i="3" s="1"/>
  <c r="K5373" i="3"/>
  <c r="J5373" i="3"/>
  <c r="M5416" i="3"/>
  <c r="N5416" i="3" s="1"/>
  <c r="O5416" i="3" s="1"/>
  <c r="P5416" i="3" s="1"/>
  <c r="Q5416" i="3" s="1"/>
  <c r="R5416" i="3" s="1"/>
  <c r="S5416" i="3" s="1"/>
  <c r="J5416" i="3"/>
  <c r="K5416" i="3"/>
  <c r="T5453" i="3"/>
  <c r="U5453" i="3" s="1"/>
  <c r="V5453" i="3" s="1"/>
  <c r="W5453" i="3" s="1"/>
  <c r="X5453" i="3" s="1"/>
  <c r="Y5453" i="3" s="1"/>
  <c r="Z5453" i="3" s="1"/>
  <c r="AA5453" i="3" s="1"/>
  <c r="AB5453" i="3" s="1"/>
  <c r="AC5453" i="3" s="1"/>
  <c r="M5453" i="3"/>
  <c r="N5453" i="3" s="1"/>
  <c r="O5453" i="3" s="1"/>
  <c r="P5453" i="3" s="1"/>
  <c r="Q5453" i="3" s="1"/>
  <c r="R5453" i="3" s="1"/>
  <c r="S5453" i="3" s="1"/>
  <c r="K5453" i="3"/>
  <c r="L5453" i="3"/>
  <c r="J5453" i="3"/>
  <c r="T5476" i="3"/>
  <c r="U5476" i="3" s="1"/>
  <c r="V5476" i="3" s="1"/>
  <c r="W5476" i="3" s="1"/>
  <c r="X5476" i="3" s="1"/>
  <c r="Y5476" i="3" s="1"/>
  <c r="Z5476" i="3" s="1"/>
  <c r="AA5476" i="3" s="1"/>
  <c r="AB5476" i="3" s="1"/>
  <c r="AC5476" i="3" s="1"/>
  <c r="M5476" i="3"/>
  <c r="N5476" i="3" s="1"/>
  <c r="O5476" i="3" s="1"/>
  <c r="P5476" i="3" s="1"/>
  <c r="Q5476" i="3" s="1"/>
  <c r="R5476" i="3" s="1"/>
  <c r="S5476" i="3" s="1"/>
  <c r="L4875" i="3"/>
  <c r="T4919" i="3"/>
  <c r="U4919" i="3" s="1"/>
  <c r="V4919" i="3" s="1"/>
  <c r="W4919" i="3" s="1"/>
  <c r="X4919" i="3" s="1"/>
  <c r="Y4919" i="3" s="1"/>
  <c r="Z4919" i="3" s="1"/>
  <c r="AA4919" i="3" s="1"/>
  <c r="AB4919" i="3" s="1"/>
  <c r="AC4919" i="3" s="1"/>
  <c r="T4960" i="3"/>
  <c r="U4960" i="3" s="1"/>
  <c r="V4960" i="3" s="1"/>
  <c r="W4960" i="3" s="1"/>
  <c r="X4960" i="3" s="1"/>
  <c r="Y4960" i="3" s="1"/>
  <c r="Z4960" i="3" s="1"/>
  <c r="AA4960" i="3" s="1"/>
  <c r="AB4960" i="3" s="1"/>
  <c r="AC4960" i="3" s="1"/>
  <c r="L4968" i="3"/>
  <c r="J4968" i="3"/>
  <c r="M5000" i="3"/>
  <c r="N5000" i="3" s="1"/>
  <c r="O5000" i="3" s="1"/>
  <c r="P5000" i="3" s="1"/>
  <c r="Q5000" i="3" s="1"/>
  <c r="R5000" i="3" s="1"/>
  <c r="S5000" i="3" s="1"/>
  <c r="K5014" i="3"/>
  <c r="L5020" i="3"/>
  <c r="K5047" i="3"/>
  <c r="K5051" i="3"/>
  <c r="M5077" i="3"/>
  <c r="N5077" i="3" s="1"/>
  <c r="O5077" i="3" s="1"/>
  <c r="P5077" i="3" s="1"/>
  <c r="Q5077" i="3" s="1"/>
  <c r="R5077" i="3" s="1"/>
  <c r="S5077" i="3" s="1"/>
  <c r="L5092" i="3"/>
  <c r="T5153" i="3"/>
  <c r="U5153" i="3" s="1"/>
  <c r="V5153" i="3" s="1"/>
  <c r="W5153" i="3" s="1"/>
  <c r="X5153" i="3" s="1"/>
  <c r="Y5153" i="3" s="1"/>
  <c r="Z5153" i="3" s="1"/>
  <c r="AA5153" i="3" s="1"/>
  <c r="AB5153" i="3" s="1"/>
  <c r="AC5153" i="3" s="1"/>
  <c r="M5157" i="3"/>
  <c r="N5157" i="3" s="1"/>
  <c r="O5157" i="3" s="1"/>
  <c r="P5157" i="3" s="1"/>
  <c r="Q5157" i="3" s="1"/>
  <c r="R5157" i="3" s="1"/>
  <c r="S5157" i="3" s="1"/>
  <c r="T5173" i="3"/>
  <c r="U5173" i="3" s="1"/>
  <c r="V5173" i="3" s="1"/>
  <c r="W5173" i="3" s="1"/>
  <c r="X5173" i="3" s="1"/>
  <c r="Y5173" i="3" s="1"/>
  <c r="Z5173" i="3" s="1"/>
  <c r="AA5173" i="3" s="1"/>
  <c r="AB5173" i="3" s="1"/>
  <c r="AC5173" i="3" s="1"/>
  <c r="K5173" i="3"/>
  <c r="J5192" i="3"/>
  <c r="M5192" i="3"/>
  <c r="N5192" i="3" s="1"/>
  <c r="O5192" i="3" s="1"/>
  <c r="P5192" i="3" s="1"/>
  <c r="Q5192" i="3" s="1"/>
  <c r="R5192" i="3" s="1"/>
  <c r="S5192" i="3" s="1"/>
  <c r="T5199" i="3"/>
  <c r="U5199" i="3" s="1"/>
  <c r="V5199" i="3" s="1"/>
  <c r="W5199" i="3" s="1"/>
  <c r="X5199" i="3" s="1"/>
  <c r="Y5199" i="3" s="1"/>
  <c r="Z5199" i="3" s="1"/>
  <c r="AA5199" i="3" s="1"/>
  <c r="AB5199" i="3" s="1"/>
  <c r="AC5199" i="3" s="1"/>
  <c r="K5219" i="3"/>
  <c r="K5245" i="3"/>
  <c r="T5285" i="3"/>
  <c r="U5285" i="3" s="1"/>
  <c r="V5285" i="3" s="1"/>
  <c r="W5285" i="3" s="1"/>
  <c r="X5285" i="3" s="1"/>
  <c r="Y5285" i="3" s="1"/>
  <c r="Z5285" i="3" s="1"/>
  <c r="AA5285" i="3" s="1"/>
  <c r="AB5285" i="3" s="1"/>
  <c r="AC5285" i="3" s="1"/>
  <c r="M5285" i="3"/>
  <c r="N5285" i="3" s="1"/>
  <c r="O5285" i="3" s="1"/>
  <c r="P5285" i="3" s="1"/>
  <c r="Q5285" i="3" s="1"/>
  <c r="R5285" i="3" s="1"/>
  <c r="S5285" i="3" s="1"/>
  <c r="L5285" i="3"/>
  <c r="M5300" i="3"/>
  <c r="N5300" i="3" s="1"/>
  <c r="O5300" i="3" s="1"/>
  <c r="P5300" i="3" s="1"/>
  <c r="Q5300" i="3" s="1"/>
  <c r="R5300" i="3" s="1"/>
  <c r="S5300" i="3" s="1"/>
  <c r="L5304" i="3"/>
  <c r="K5304" i="3"/>
  <c r="AD5311" i="3"/>
  <c r="T5360" i="3"/>
  <c r="U5360" i="3" s="1"/>
  <c r="V5360" i="3" s="1"/>
  <c r="W5360" i="3" s="1"/>
  <c r="X5360" i="3" s="1"/>
  <c r="Y5360" i="3" s="1"/>
  <c r="Z5360" i="3" s="1"/>
  <c r="AA5360" i="3" s="1"/>
  <c r="AB5360" i="3" s="1"/>
  <c r="AC5360" i="3" s="1"/>
  <c r="M5360" i="3"/>
  <c r="N5360" i="3" s="1"/>
  <c r="O5360" i="3" s="1"/>
  <c r="P5360" i="3" s="1"/>
  <c r="Q5360" i="3" s="1"/>
  <c r="R5360" i="3" s="1"/>
  <c r="S5360" i="3" s="1"/>
  <c r="AD5360" i="3" s="1"/>
  <c r="K5469" i="3"/>
  <c r="J5469" i="3"/>
  <c r="M4875" i="3"/>
  <c r="N4875" i="3" s="1"/>
  <c r="O4875" i="3" s="1"/>
  <c r="P4875" i="3" s="1"/>
  <c r="Q4875" i="3" s="1"/>
  <c r="R4875" i="3" s="1"/>
  <c r="S4875" i="3" s="1"/>
  <c r="AD4968" i="3"/>
  <c r="T5000" i="3"/>
  <c r="U5000" i="3" s="1"/>
  <c r="V5000" i="3" s="1"/>
  <c r="W5000" i="3" s="1"/>
  <c r="X5000" i="3" s="1"/>
  <c r="Y5000" i="3" s="1"/>
  <c r="Z5000" i="3" s="1"/>
  <c r="AA5000" i="3" s="1"/>
  <c r="AB5000" i="3" s="1"/>
  <c r="AC5000" i="3" s="1"/>
  <c r="M5020" i="3"/>
  <c r="N5020" i="3" s="1"/>
  <c r="O5020" i="3" s="1"/>
  <c r="P5020" i="3" s="1"/>
  <c r="Q5020" i="3" s="1"/>
  <c r="R5020" i="3" s="1"/>
  <c r="S5020" i="3" s="1"/>
  <c r="AD5020" i="3" s="1"/>
  <c r="L5038" i="3"/>
  <c r="K5038" i="3"/>
  <c r="L5047" i="3"/>
  <c r="M5051" i="3"/>
  <c r="N5051" i="3" s="1"/>
  <c r="O5051" i="3" s="1"/>
  <c r="P5051" i="3" s="1"/>
  <c r="Q5051" i="3" s="1"/>
  <c r="R5051" i="3" s="1"/>
  <c r="S5051" i="3" s="1"/>
  <c r="AD5051" i="3" s="1"/>
  <c r="M5092" i="3"/>
  <c r="N5092" i="3" s="1"/>
  <c r="O5092" i="3" s="1"/>
  <c r="P5092" i="3" s="1"/>
  <c r="Q5092" i="3" s="1"/>
  <c r="R5092" i="3" s="1"/>
  <c r="S5092" i="3" s="1"/>
  <c r="AD5100" i="3"/>
  <c r="K5104" i="3"/>
  <c r="L5104" i="3"/>
  <c r="K5182" i="3"/>
  <c r="L5182" i="3"/>
  <c r="L5219" i="3"/>
  <c r="M5223" i="3"/>
  <c r="N5223" i="3" s="1"/>
  <c r="O5223" i="3" s="1"/>
  <c r="P5223" i="3" s="1"/>
  <c r="Q5223" i="3" s="1"/>
  <c r="R5223" i="3" s="1"/>
  <c r="S5223" i="3" s="1"/>
  <c r="L5223" i="3"/>
  <c r="J5234" i="3"/>
  <c r="M5234" i="3"/>
  <c r="N5234" i="3" s="1"/>
  <c r="O5234" i="3" s="1"/>
  <c r="P5234" i="3" s="1"/>
  <c r="Q5234" i="3" s="1"/>
  <c r="R5234" i="3" s="1"/>
  <c r="S5234" i="3" s="1"/>
  <c r="L5316" i="3"/>
  <c r="K5316" i="3"/>
  <c r="J5316" i="3"/>
  <c r="J5403" i="3"/>
  <c r="L5403" i="3"/>
  <c r="W81" i="4"/>
  <c r="L5015" i="3"/>
  <c r="M5015" i="3"/>
  <c r="N5015" i="3" s="1"/>
  <c r="O5015" i="3" s="1"/>
  <c r="P5015" i="3" s="1"/>
  <c r="Q5015" i="3" s="1"/>
  <c r="R5015" i="3" s="1"/>
  <c r="S5015" i="3" s="1"/>
  <c r="L5034" i="3"/>
  <c r="J5034" i="3"/>
  <c r="L5168" i="3"/>
  <c r="M5168" i="3"/>
  <c r="N5168" i="3" s="1"/>
  <c r="O5168" i="3" s="1"/>
  <c r="P5168" i="3" s="1"/>
  <c r="Q5168" i="3" s="1"/>
  <c r="R5168" i="3" s="1"/>
  <c r="S5168" i="3" s="1"/>
  <c r="K5216" i="3"/>
  <c r="L5216" i="3"/>
  <c r="M5269" i="3"/>
  <c r="N5269" i="3" s="1"/>
  <c r="O5269" i="3" s="1"/>
  <c r="P5269" i="3" s="1"/>
  <c r="Q5269" i="3" s="1"/>
  <c r="R5269" i="3" s="1"/>
  <c r="S5269" i="3" s="1"/>
  <c r="T5269" i="3"/>
  <c r="U5269" i="3" s="1"/>
  <c r="V5269" i="3" s="1"/>
  <c r="W5269" i="3" s="1"/>
  <c r="X5269" i="3" s="1"/>
  <c r="Y5269" i="3" s="1"/>
  <c r="Z5269" i="3" s="1"/>
  <c r="AA5269" i="3" s="1"/>
  <c r="AB5269" i="3" s="1"/>
  <c r="AC5269" i="3" s="1"/>
  <c r="L5424" i="3"/>
  <c r="M5424" i="3"/>
  <c r="N5424" i="3" s="1"/>
  <c r="O5424" i="3" s="1"/>
  <c r="P5424" i="3" s="1"/>
  <c r="Q5424" i="3" s="1"/>
  <c r="R5424" i="3" s="1"/>
  <c r="S5424" i="3" s="1"/>
  <c r="J5424" i="3"/>
  <c r="M4829" i="3"/>
  <c r="N4829" i="3" s="1"/>
  <c r="O4829" i="3" s="1"/>
  <c r="P4829" i="3" s="1"/>
  <c r="Q4829" i="3" s="1"/>
  <c r="R4829" i="3" s="1"/>
  <c r="S4829" i="3" s="1"/>
  <c r="AD4829" i="3" s="1"/>
  <c r="M4886" i="3"/>
  <c r="N4886" i="3" s="1"/>
  <c r="O4886" i="3" s="1"/>
  <c r="P4886" i="3" s="1"/>
  <c r="Q4886" i="3" s="1"/>
  <c r="R4886" i="3" s="1"/>
  <c r="S4886" i="3" s="1"/>
  <c r="J4909" i="3"/>
  <c r="K4927" i="3"/>
  <c r="K4948" i="3"/>
  <c r="J4958" i="3"/>
  <c r="M4972" i="3"/>
  <c r="N4972" i="3" s="1"/>
  <c r="O4972" i="3" s="1"/>
  <c r="P4972" i="3" s="1"/>
  <c r="Q4972" i="3" s="1"/>
  <c r="R4972" i="3" s="1"/>
  <c r="S4972" i="3" s="1"/>
  <c r="M4980" i="3"/>
  <c r="N4980" i="3" s="1"/>
  <c r="O4980" i="3" s="1"/>
  <c r="P4980" i="3" s="1"/>
  <c r="Q4980" i="3" s="1"/>
  <c r="R4980" i="3" s="1"/>
  <c r="S4980" i="3" s="1"/>
  <c r="K4995" i="3"/>
  <c r="M5008" i="3"/>
  <c r="N5008" i="3" s="1"/>
  <c r="O5008" i="3" s="1"/>
  <c r="P5008" i="3" s="1"/>
  <c r="Q5008" i="3" s="1"/>
  <c r="R5008" i="3" s="1"/>
  <c r="S5008" i="3" s="1"/>
  <c r="AD5008" i="3" s="1"/>
  <c r="J5015" i="3"/>
  <c r="K5034" i="3"/>
  <c r="L5055" i="3"/>
  <c r="M5073" i="3"/>
  <c r="N5073" i="3" s="1"/>
  <c r="O5073" i="3" s="1"/>
  <c r="P5073" i="3" s="1"/>
  <c r="Q5073" i="3" s="1"/>
  <c r="R5073" i="3" s="1"/>
  <c r="S5073" i="3" s="1"/>
  <c r="L5093" i="3"/>
  <c r="K5093" i="3"/>
  <c r="J5116" i="3"/>
  <c r="L5132" i="3"/>
  <c r="M5132" i="3"/>
  <c r="N5132" i="3" s="1"/>
  <c r="O5132" i="3" s="1"/>
  <c r="P5132" i="3" s="1"/>
  <c r="Q5132" i="3" s="1"/>
  <c r="R5132" i="3" s="1"/>
  <c r="S5132" i="3" s="1"/>
  <c r="J5168" i="3"/>
  <c r="J5186" i="3"/>
  <c r="M5208" i="3"/>
  <c r="N5208" i="3" s="1"/>
  <c r="O5208" i="3" s="1"/>
  <c r="P5208" i="3" s="1"/>
  <c r="Q5208" i="3" s="1"/>
  <c r="R5208" i="3" s="1"/>
  <c r="S5208" i="3" s="1"/>
  <c r="K5212" i="3"/>
  <c r="M5212" i="3"/>
  <c r="N5212" i="3" s="1"/>
  <c r="O5212" i="3" s="1"/>
  <c r="P5212" i="3" s="1"/>
  <c r="Q5212" i="3" s="1"/>
  <c r="R5212" i="3" s="1"/>
  <c r="S5212" i="3" s="1"/>
  <c r="M5216" i="3"/>
  <c r="N5216" i="3" s="1"/>
  <c r="O5216" i="3" s="1"/>
  <c r="P5216" i="3" s="1"/>
  <c r="Q5216" i="3" s="1"/>
  <c r="R5216" i="3" s="1"/>
  <c r="S5216" i="3" s="1"/>
  <c r="K5220" i="3"/>
  <c r="M5220" i="3"/>
  <c r="N5220" i="3" s="1"/>
  <c r="O5220" i="3" s="1"/>
  <c r="P5220" i="3" s="1"/>
  <c r="Q5220" i="3" s="1"/>
  <c r="R5220" i="3" s="1"/>
  <c r="S5220" i="3" s="1"/>
  <c r="T5223" i="3"/>
  <c r="U5223" i="3" s="1"/>
  <c r="V5223" i="3" s="1"/>
  <c r="W5223" i="3" s="1"/>
  <c r="X5223" i="3" s="1"/>
  <c r="Y5223" i="3" s="1"/>
  <c r="Z5223" i="3" s="1"/>
  <c r="AA5223" i="3" s="1"/>
  <c r="AB5223" i="3" s="1"/>
  <c r="AC5223" i="3" s="1"/>
  <c r="J5265" i="3"/>
  <c r="M5265" i="3"/>
  <c r="N5265" i="3" s="1"/>
  <c r="O5265" i="3" s="1"/>
  <c r="P5265" i="3" s="1"/>
  <c r="Q5265" i="3" s="1"/>
  <c r="R5265" i="3" s="1"/>
  <c r="S5265" i="3" s="1"/>
  <c r="K5269" i="3"/>
  <c r="T5298" i="3"/>
  <c r="U5298" i="3" s="1"/>
  <c r="V5298" i="3" s="1"/>
  <c r="W5298" i="3" s="1"/>
  <c r="X5298" i="3" s="1"/>
  <c r="Y5298" i="3" s="1"/>
  <c r="Z5298" i="3" s="1"/>
  <c r="AA5298" i="3" s="1"/>
  <c r="AB5298" i="3" s="1"/>
  <c r="AC5298" i="3" s="1"/>
  <c r="J5298" i="3"/>
  <c r="L5358" i="3"/>
  <c r="K5358" i="3"/>
  <c r="J5358" i="3"/>
  <c r="J5421" i="3"/>
  <c r="K5421" i="3"/>
  <c r="K5424" i="3"/>
  <c r="L5462" i="3"/>
  <c r="L5471" i="3"/>
  <c r="K5471" i="3"/>
  <c r="M4736" i="3"/>
  <c r="N4736" i="3" s="1"/>
  <c r="O4736" i="3" s="1"/>
  <c r="P4736" i="3" s="1"/>
  <c r="Q4736" i="3" s="1"/>
  <c r="R4736" i="3" s="1"/>
  <c r="S4736" i="3" s="1"/>
  <c r="K4790" i="3"/>
  <c r="AD4867" i="3"/>
  <c r="M4909" i="3"/>
  <c r="N4909" i="3" s="1"/>
  <c r="O4909" i="3" s="1"/>
  <c r="P4909" i="3" s="1"/>
  <c r="Q4909" i="3" s="1"/>
  <c r="R4909" i="3" s="1"/>
  <c r="S4909" i="3" s="1"/>
  <c r="AD4909" i="3" s="1"/>
  <c r="M4927" i="3"/>
  <c r="N4927" i="3" s="1"/>
  <c r="O4927" i="3" s="1"/>
  <c r="P4927" i="3" s="1"/>
  <c r="Q4927" i="3" s="1"/>
  <c r="R4927" i="3" s="1"/>
  <c r="S4927" i="3" s="1"/>
  <c r="M4962" i="3"/>
  <c r="N4962" i="3" s="1"/>
  <c r="O4962" i="3" s="1"/>
  <c r="P4962" i="3" s="1"/>
  <c r="Q4962" i="3" s="1"/>
  <c r="R4962" i="3" s="1"/>
  <c r="S4962" i="3" s="1"/>
  <c r="K4988" i="3"/>
  <c r="T4995" i="3"/>
  <c r="U4995" i="3" s="1"/>
  <c r="V4995" i="3" s="1"/>
  <c r="W4995" i="3" s="1"/>
  <c r="X4995" i="3" s="1"/>
  <c r="Y4995" i="3" s="1"/>
  <c r="Z4995" i="3" s="1"/>
  <c r="AA4995" i="3" s="1"/>
  <c r="AB4995" i="3" s="1"/>
  <c r="AC4995" i="3" s="1"/>
  <c r="L5076" i="3"/>
  <c r="T5079" i="3"/>
  <c r="U5079" i="3" s="1"/>
  <c r="V5079" i="3" s="1"/>
  <c r="W5079" i="3" s="1"/>
  <c r="X5079" i="3" s="1"/>
  <c r="Y5079" i="3" s="1"/>
  <c r="Z5079" i="3" s="1"/>
  <c r="AA5079" i="3" s="1"/>
  <c r="AB5079" i="3" s="1"/>
  <c r="AC5079" i="3" s="1"/>
  <c r="J5079" i="3"/>
  <c r="T5116" i="3"/>
  <c r="U5116" i="3" s="1"/>
  <c r="V5116" i="3" s="1"/>
  <c r="W5116" i="3" s="1"/>
  <c r="X5116" i="3" s="1"/>
  <c r="Y5116" i="3" s="1"/>
  <c r="Z5116" i="3" s="1"/>
  <c r="AA5116" i="3" s="1"/>
  <c r="AB5116" i="3" s="1"/>
  <c r="AC5116" i="3" s="1"/>
  <c r="AD5116" i="3" s="1"/>
  <c r="L5119" i="3"/>
  <c r="K5132" i="3"/>
  <c r="L5152" i="3"/>
  <c r="J5152" i="3"/>
  <c r="K5183" i="3"/>
  <c r="K5270" i="3"/>
  <c r="M5270" i="3"/>
  <c r="N5270" i="3" s="1"/>
  <c r="O5270" i="3" s="1"/>
  <c r="P5270" i="3" s="1"/>
  <c r="Q5270" i="3" s="1"/>
  <c r="R5270" i="3" s="1"/>
  <c r="S5270" i="3" s="1"/>
  <c r="M5298" i="3"/>
  <c r="N5298" i="3" s="1"/>
  <c r="O5298" i="3" s="1"/>
  <c r="P5298" i="3" s="1"/>
  <c r="Q5298" i="3" s="1"/>
  <c r="R5298" i="3" s="1"/>
  <c r="S5298" i="3" s="1"/>
  <c r="AD5298" i="3" s="1"/>
  <c r="T5321" i="3"/>
  <c r="U5321" i="3" s="1"/>
  <c r="V5321" i="3" s="1"/>
  <c r="W5321" i="3" s="1"/>
  <c r="X5321" i="3" s="1"/>
  <c r="Y5321" i="3" s="1"/>
  <c r="Z5321" i="3" s="1"/>
  <c r="AA5321" i="3" s="1"/>
  <c r="AB5321" i="3" s="1"/>
  <c r="AC5321" i="3" s="1"/>
  <c r="J5371" i="3"/>
  <c r="T5371" i="3"/>
  <c r="U5371" i="3" s="1"/>
  <c r="V5371" i="3" s="1"/>
  <c r="W5371" i="3" s="1"/>
  <c r="X5371" i="3" s="1"/>
  <c r="Y5371" i="3" s="1"/>
  <c r="Z5371" i="3" s="1"/>
  <c r="AA5371" i="3" s="1"/>
  <c r="AB5371" i="3" s="1"/>
  <c r="AC5371" i="3" s="1"/>
  <c r="K5371" i="3"/>
  <c r="M5421" i="3"/>
  <c r="N5421" i="3" s="1"/>
  <c r="O5421" i="3" s="1"/>
  <c r="P5421" i="3" s="1"/>
  <c r="Q5421" i="3" s="1"/>
  <c r="R5421" i="3" s="1"/>
  <c r="S5421" i="3" s="1"/>
  <c r="K5491" i="3"/>
  <c r="L5491" i="3"/>
  <c r="J5491" i="3"/>
  <c r="T18" i="4"/>
  <c r="W18" i="4" s="1"/>
  <c r="T4909" i="3"/>
  <c r="U4909" i="3" s="1"/>
  <c r="V4909" i="3" s="1"/>
  <c r="W4909" i="3" s="1"/>
  <c r="X4909" i="3" s="1"/>
  <c r="Y4909" i="3" s="1"/>
  <c r="Z4909" i="3" s="1"/>
  <c r="AA4909" i="3" s="1"/>
  <c r="AB4909" i="3" s="1"/>
  <c r="AC4909" i="3" s="1"/>
  <c r="T4927" i="3"/>
  <c r="U4927" i="3" s="1"/>
  <c r="V4927" i="3" s="1"/>
  <c r="W4927" i="3" s="1"/>
  <c r="X4927" i="3" s="1"/>
  <c r="Y4927" i="3" s="1"/>
  <c r="Z4927" i="3" s="1"/>
  <c r="AA4927" i="3" s="1"/>
  <c r="AB4927" i="3" s="1"/>
  <c r="AC4927" i="3" s="1"/>
  <c r="L4999" i="3"/>
  <c r="K4999" i="3"/>
  <c r="AD5076" i="3"/>
  <c r="K5088" i="3"/>
  <c r="L5088" i="3"/>
  <c r="M5187" i="3"/>
  <c r="N5187" i="3" s="1"/>
  <c r="O5187" i="3" s="1"/>
  <c r="P5187" i="3" s="1"/>
  <c r="Q5187" i="3" s="1"/>
  <c r="R5187" i="3" s="1"/>
  <c r="S5187" i="3" s="1"/>
  <c r="AD5187" i="3" s="1"/>
  <c r="T5187" i="3"/>
  <c r="U5187" i="3" s="1"/>
  <c r="V5187" i="3" s="1"/>
  <c r="W5187" i="3" s="1"/>
  <c r="X5187" i="3" s="1"/>
  <c r="Y5187" i="3" s="1"/>
  <c r="Z5187" i="3" s="1"/>
  <c r="AA5187" i="3" s="1"/>
  <c r="AB5187" i="3" s="1"/>
  <c r="AC5187" i="3" s="1"/>
  <c r="M5359" i="3"/>
  <c r="N5359" i="3" s="1"/>
  <c r="O5359" i="3" s="1"/>
  <c r="P5359" i="3" s="1"/>
  <c r="Q5359" i="3" s="1"/>
  <c r="R5359" i="3" s="1"/>
  <c r="S5359" i="3" s="1"/>
  <c r="K5359" i="3"/>
  <c r="L5362" i="3"/>
  <c r="T5362" i="3"/>
  <c r="U5362" i="3" s="1"/>
  <c r="V5362" i="3" s="1"/>
  <c r="W5362" i="3" s="1"/>
  <c r="X5362" i="3" s="1"/>
  <c r="Y5362" i="3" s="1"/>
  <c r="Z5362" i="3" s="1"/>
  <c r="AA5362" i="3" s="1"/>
  <c r="AB5362" i="3" s="1"/>
  <c r="AC5362" i="3" s="1"/>
  <c r="K5362" i="3"/>
  <c r="K5365" i="3"/>
  <c r="T5365" i="3"/>
  <c r="U5365" i="3" s="1"/>
  <c r="V5365" i="3" s="1"/>
  <c r="W5365" i="3" s="1"/>
  <c r="X5365" i="3" s="1"/>
  <c r="Y5365" i="3" s="1"/>
  <c r="Z5365" i="3" s="1"/>
  <c r="AA5365" i="3" s="1"/>
  <c r="AB5365" i="3" s="1"/>
  <c r="AC5365" i="3" s="1"/>
  <c r="L5365" i="3"/>
  <c r="M5375" i="3"/>
  <c r="N5375" i="3" s="1"/>
  <c r="O5375" i="3" s="1"/>
  <c r="P5375" i="3" s="1"/>
  <c r="Q5375" i="3" s="1"/>
  <c r="R5375" i="3" s="1"/>
  <c r="S5375" i="3" s="1"/>
  <c r="T5375" i="3"/>
  <c r="U5375" i="3" s="1"/>
  <c r="V5375" i="3" s="1"/>
  <c r="W5375" i="3" s="1"/>
  <c r="X5375" i="3" s="1"/>
  <c r="Y5375" i="3" s="1"/>
  <c r="Z5375" i="3" s="1"/>
  <c r="AA5375" i="3" s="1"/>
  <c r="AB5375" i="3" s="1"/>
  <c r="AC5375" i="3" s="1"/>
  <c r="K5405" i="3"/>
  <c r="T5405" i="3"/>
  <c r="U5405" i="3" s="1"/>
  <c r="V5405" i="3" s="1"/>
  <c r="W5405" i="3" s="1"/>
  <c r="X5405" i="3" s="1"/>
  <c r="Y5405" i="3" s="1"/>
  <c r="Z5405" i="3" s="1"/>
  <c r="AA5405" i="3" s="1"/>
  <c r="AB5405" i="3" s="1"/>
  <c r="AC5405" i="3" s="1"/>
  <c r="M5405" i="3"/>
  <c r="N5405" i="3" s="1"/>
  <c r="O5405" i="3" s="1"/>
  <c r="P5405" i="3" s="1"/>
  <c r="Q5405" i="3" s="1"/>
  <c r="R5405" i="3" s="1"/>
  <c r="S5405" i="3" s="1"/>
  <c r="J5405" i="3"/>
  <c r="K5472" i="3"/>
  <c r="J5472" i="3"/>
  <c r="L4979" i="3"/>
  <c r="K4979" i="3"/>
  <c r="T5064" i="3"/>
  <c r="U5064" i="3" s="1"/>
  <c r="V5064" i="3" s="1"/>
  <c r="W5064" i="3" s="1"/>
  <c r="X5064" i="3" s="1"/>
  <c r="Y5064" i="3" s="1"/>
  <c r="Z5064" i="3" s="1"/>
  <c r="AA5064" i="3" s="1"/>
  <c r="AB5064" i="3" s="1"/>
  <c r="AC5064" i="3" s="1"/>
  <c r="K5064" i="3"/>
  <c r="L5203" i="3"/>
  <c r="K5203" i="3"/>
  <c r="K5241" i="3"/>
  <c r="J5241" i="3"/>
  <c r="M5251" i="3"/>
  <c r="N5251" i="3" s="1"/>
  <c r="O5251" i="3" s="1"/>
  <c r="P5251" i="3" s="1"/>
  <c r="Q5251" i="3" s="1"/>
  <c r="R5251" i="3" s="1"/>
  <c r="S5251" i="3" s="1"/>
  <c r="L5251" i="3"/>
  <c r="L5315" i="3"/>
  <c r="J5315" i="3"/>
  <c r="K5328" i="3"/>
  <c r="L5328" i="3"/>
  <c r="L5366" i="3"/>
  <c r="J5366" i="3"/>
  <c r="J4865" i="3"/>
  <c r="L4887" i="3"/>
  <c r="J4919" i="3"/>
  <c r="T4925" i="3"/>
  <c r="U4925" i="3" s="1"/>
  <c r="V4925" i="3" s="1"/>
  <c r="W4925" i="3" s="1"/>
  <c r="X4925" i="3" s="1"/>
  <c r="Y4925" i="3" s="1"/>
  <c r="Z4925" i="3" s="1"/>
  <c r="AA4925" i="3" s="1"/>
  <c r="AB4925" i="3" s="1"/>
  <c r="AC4925" i="3" s="1"/>
  <c r="AD4925" i="3" s="1"/>
  <c r="J4979" i="3"/>
  <c r="J5000" i="3"/>
  <c r="M5003" i="3"/>
  <c r="N5003" i="3" s="1"/>
  <c r="O5003" i="3" s="1"/>
  <c r="P5003" i="3" s="1"/>
  <c r="Q5003" i="3" s="1"/>
  <c r="R5003" i="3" s="1"/>
  <c r="S5003" i="3" s="1"/>
  <c r="L5016" i="3"/>
  <c r="J5020" i="3"/>
  <c r="K5032" i="3"/>
  <c r="L5043" i="3"/>
  <c r="J5064" i="3"/>
  <c r="L5120" i="3"/>
  <c r="J5157" i="3"/>
  <c r="K5199" i="3"/>
  <c r="J5203" i="3"/>
  <c r="L5241" i="3"/>
  <c r="T5245" i="3"/>
  <c r="U5245" i="3" s="1"/>
  <c r="V5245" i="3" s="1"/>
  <c r="W5245" i="3" s="1"/>
  <c r="X5245" i="3" s="1"/>
  <c r="Y5245" i="3" s="1"/>
  <c r="Z5245" i="3" s="1"/>
  <c r="AA5245" i="3" s="1"/>
  <c r="AB5245" i="3" s="1"/>
  <c r="AC5245" i="3" s="1"/>
  <c r="L5245" i="3"/>
  <c r="K5248" i="3"/>
  <c r="J5251" i="3"/>
  <c r="L5300" i="3"/>
  <c r="K5300" i="3"/>
  <c r="K5315" i="3"/>
  <c r="J5328" i="3"/>
  <c r="K5366" i="3"/>
  <c r="M5369" i="3"/>
  <c r="N5369" i="3" s="1"/>
  <c r="O5369" i="3" s="1"/>
  <c r="P5369" i="3" s="1"/>
  <c r="Q5369" i="3" s="1"/>
  <c r="R5369" i="3" s="1"/>
  <c r="S5369" i="3" s="1"/>
  <c r="L5369" i="3"/>
  <c r="J5369" i="3"/>
  <c r="L5372" i="3"/>
  <c r="J5372" i="3"/>
  <c r="T5437" i="3"/>
  <c r="U5437" i="3" s="1"/>
  <c r="V5437" i="3" s="1"/>
  <c r="W5437" i="3" s="1"/>
  <c r="X5437" i="3" s="1"/>
  <c r="Y5437" i="3" s="1"/>
  <c r="Z5437" i="3" s="1"/>
  <c r="AA5437" i="3" s="1"/>
  <c r="AB5437" i="3" s="1"/>
  <c r="AC5437" i="3" s="1"/>
  <c r="J5437" i="3"/>
  <c r="J5442" i="3"/>
  <c r="L5442" i="3"/>
  <c r="T5" i="4"/>
  <c r="T69" i="4"/>
  <c r="W69" i="4" s="1"/>
  <c r="T75" i="4"/>
  <c r="W75" i="4" s="1"/>
  <c r="T103" i="4"/>
  <c r="W116" i="4"/>
  <c r="AD5413" i="3"/>
  <c r="T81" i="4"/>
  <c r="J5396" i="3"/>
  <c r="J5409" i="3"/>
  <c r="L5413" i="3"/>
  <c r="L5445" i="3"/>
  <c r="M5481" i="3"/>
  <c r="N5481" i="3" s="1"/>
  <c r="O5481" i="3" s="1"/>
  <c r="P5481" i="3" s="1"/>
  <c r="Q5481" i="3" s="1"/>
  <c r="R5481" i="3" s="1"/>
  <c r="S5481" i="3" s="1"/>
  <c r="J5493" i="3"/>
  <c r="J5500" i="3"/>
  <c r="T24" i="4"/>
  <c r="T43" i="4"/>
  <c r="T60" i="4"/>
  <c r="W60" i="4" s="1"/>
  <c r="T115" i="4"/>
  <c r="W115" i="4" s="1"/>
  <c r="T5323" i="3"/>
  <c r="U5323" i="3" s="1"/>
  <c r="V5323" i="3" s="1"/>
  <c r="W5323" i="3" s="1"/>
  <c r="X5323" i="3" s="1"/>
  <c r="Y5323" i="3" s="1"/>
  <c r="Z5323" i="3" s="1"/>
  <c r="AA5323" i="3" s="1"/>
  <c r="AB5323" i="3" s="1"/>
  <c r="AC5323" i="3" s="1"/>
  <c r="AD5323" i="3" s="1"/>
  <c r="T5460" i="3"/>
  <c r="U5460" i="3" s="1"/>
  <c r="V5460" i="3" s="1"/>
  <c r="W5460" i="3" s="1"/>
  <c r="X5460" i="3" s="1"/>
  <c r="Y5460" i="3" s="1"/>
  <c r="Z5460" i="3" s="1"/>
  <c r="AA5460" i="3" s="1"/>
  <c r="AB5460" i="3" s="1"/>
  <c r="AC5460" i="3" s="1"/>
  <c r="T5467" i="3"/>
  <c r="U5467" i="3" s="1"/>
  <c r="V5467" i="3" s="1"/>
  <c r="W5467" i="3" s="1"/>
  <c r="X5467" i="3" s="1"/>
  <c r="Y5467" i="3" s="1"/>
  <c r="Z5467" i="3" s="1"/>
  <c r="AA5467" i="3" s="1"/>
  <c r="AB5467" i="3" s="1"/>
  <c r="AC5467" i="3" s="1"/>
  <c r="T49" i="4"/>
  <c r="T64" i="4"/>
  <c r="T70" i="4"/>
  <c r="W70" i="4" s="1"/>
  <c r="T72" i="4"/>
  <c r="W72" i="4" s="1"/>
  <c r="T78" i="4"/>
  <c r="T91" i="4"/>
  <c r="T93" i="4"/>
  <c r="W93" i="4" s="1"/>
  <c r="AD5352" i="3"/>
  <c r="T8" i="4"/>
  <c r="T10" i="4"/>
  <c r="W10" i="4" s="1"/>
  <c r="T21" i="4"/>
  <c r="W64" i="4"/>
  <c r="T74" i="4"/>
  <c r="T38" i="4"/>
  <c r="T61" i="4"/>
  <c r="W61" i="4" s="1"/>
  <c r="T116" i="4"/>
  <c r="T5306" i="3"/>
  <c r="U5306" i="3" s="1"/>
  <c r="V5306" i="3" s="1"/>
  <c r="W5306" i="3" s="1"/>
  <c r="X5306" i="3" s="1"/>
  <c r="Y5306" i="3" s="1"/>
  <c r="Z5306" i="3" s="1"/>
  <c r="AA5306" i="3" s="1"/>
  <c r="AB5306" i="3" s="1"/>
  <c r="AC5306" i="3" s="1"/>
  <c r="AD5306" i="3" s="1"/>
  <c r="T5348" i="3"/>
  <c r="U5348" i="3" s="1"/>
  <c r="V5348" i="3" s="1"/>
  <c r="W5348" i="3" s="1"/>
  <c r="X5348" i="3" s="1"/>
  <c r="Y5348" i="3" s="1"/>
  <c r="Z5348" i="3" s="1"/>
  <c r="AA5348" i="3" s="1"/>
  <c r="AB5348" i="3" s="1"/>
  <c r="AC5348" i="3" s="1"/>
  <c r="L5352" i="3"/>
  <c r="L5489" i="3"/>
  <c r="T29" i="4"/>
  <c r="T63" i="4"/>
  <c r="W63" i="4" s="1"/>
  <c r="T84" i="4"/>
  <c r="W84" i="4" s="1"/>
  <c r="L145" i="3"/>
  <c r="M145" i="3"/>
  <c r="N145" i="3" s="1"/>
  <c r="O145" i="3" s="1"/>
  <c r="P145" i="3" s="1"/>
  <c r="Q145" i="3" s="1"/>
  <c r="R145" i="3" s="1"/>
  <c r="S145" i="3" s="1"/>
  <c r="K145" i="3"/>
  <c r="J145" i="3"/>
  <c r="J5" i="2"/>
  <c r="K7" i="2"/>
  <c r="J19" i="2"/>
  <c r="L21" i="2"/>
  <c r="J28" i="2"/>
  <c r="L33" i="2"/>
  <c r="M38" i="2"/>
  <c r="N38" i="2" s="1"/>
  <c r="O38" i="2" s="1"/>
  <c r="P38" i="2" s="1"/>
  <c r="Q38" i="2" s="1"/>
  <c r="R38" i="2" s="1"/>
  <c r="S38" i="2" s="1"/>
  <c r="T38" i="2" s="1"/>
  <c r="AD38" i="2" s="1"/>
  <c r="J43" i="2"/>
  <c r="M75" i="2"/>
  <c r="N75" i="2" s="1"/>
  <c r="O75" i="2" s="1"/>
  <c r="P75" i="2" s="1"/>
  <c r="Q75" i="2" s="1"/>
  <c r="R75" i="2" s="1"/>
  <c r="S75" i="2" s="1"/>
  <c r="T75" i="2" s="1"/>
  <c r="M77" i="2"/>
  <c r="N77" i="2" s="1"/>
  <c r="O77" i="2" s="1"/>
  <c r="P77" i="2" s="1"/>
  <c r="Q77" i="2" s="1"/>
  <c r="R77" i="2" s="1"/>
  <c r="S77" i="2" s="1"/>
  <c r="T77" i="2" s="1"/>
  <c r="AD77" i="2" s="1"/>
  <c r="J93" i="2"/>
  <c r="M109" i="2"/>
  <c r="N109" i="2" s="1"/>
  <c r="O109" i="2" s="1"/>
  <c r="P109" i="2" s="1"/>
  <c r="Q109" i="2" s="1"/>
  <c r="R109" i="2" s="1"/>
  <c r="S109" i="2" s="1"/>
  <c r="T109" i="2" s="1"/>
  <c r="M112" i="2"/>
  <c r="N112" i="2" s="1"/>
  <c r="O112" i="2" s="1"/>
  <c r="P112" i="2" s="1"/>
  <c r="Q112" i="2" s="1"/>
  <c r="R112" i="2" s="1"/>
  <c r="S112" i="2" s="1"/>
  <c r="T112" i="2" s="1"/>
  <c r="L117" i="2"/>
  <c r="J127" i="2"/>
  <c r="J129" i="2"/>
  <c r="J133" i="2"/>
  <c r="J145" i="2"/>
  <c r="J5" i="3"/>
  <c r="M9" i="3"/>
  <c r="N9" i="3" s="1"/>
  <c r="O9" i="3" s="1"/>
  <c r="P9" i="3" s="1"/>
  <c r="Q9" i="3" s="1"/>
  <c r="R9" i="3" s="1"/>
  <c r="S9" i="3" s="1"/>
  <c r="L11" i="3"/>
  <c r="M18" i="3"/>
  <c r="N18" i="3" s="1"/>
  <c r="O18" i="3" s="1"/>
  <c r="P18" i="3" s="1"/>
  <c r="Q18" i="3" s="1"/>
  <c r="R18" i="3" s="1"/>
  <c r="S18" i="3" s="1"/>
  <c r="M22" i="3"/>
  <c r="N22" i="3" s="1"/>
  <c r="O22" i="3" s="1"/>
  <c r="P22" i="3" s="1"/>
  <c r="Q22" i="3" s="1"/>
  <c r="R22" i="3" s="1"/>
  <c r="S22" i="3" s="1"/>
  <c r="T26" i="3"/>
  <c r="U26" i="3" s="1"/>
  <c r="V26" i="3" s="1"/>
  <c r="W26" i="3" s="1"/>
  <c r="X26" i="3" s="1"/>
  <c r="Y26" i="3" s="1"/>
  <c r="Z26" i="3" s="1"/>
  <c r="AA26" i="3" s="1"/>
  <c r="AB26" i="3" s="1"/>
  <c r="AC26" i="3" s="1"/>
  <c r="J29" i="3"/>
  <c r="K37" i="3"/>
  <c r="M41" i="3"/>
  <c r="N41" i="3" s="1"/>
  <c r="O41" i="3" s="1"/>
  <c r="P41" i="3" s="1"/>
  <c r="Q41" i="3" s="1"/>
  <c r="R41" i="3" s="1"/>
  <c r="S41" i="3" s="1"/>
  <c r="J45" i="3"/>
  <c r="K49" i="3"/>
  <c r="K51" i="3"/>
  <c r="M58" i="3"/>
  <c r="N58" i="3" s="1"/>
  <c r="O58" i="3" s="1"/>
  <c r="P58" i="3" s="1"/>
  <c r="Q58" i="3" s="1"/>
  <c r="R58" i="3" s="1"/>
  <c r="S58" i="3" s="1"/>
  <c r="L67" i="3"/>
  <c r="M71" i="3"/>
  <c r="N71" i="3" s="1"/>
  <c r="O71" i="3" s="1"/>
  <c r="P71" i="3" s="1"/>
  <c r="Q71" i="3" s="1"/>
  <c r="R71" i="3" s="1"/>
  <c r="S71" i="3" s="1"/>
  <c r="M74" i="3"/>
  <c r="N74" i="3" s="1"/>
  <c r="O74" i="3" s="1"/>
  <c r="P74" i="3" s="1"/>
  <c r="Q74" i="3" s="1"/>
  <c r="R74" i="3" s="1"/>
  <c r="S74" i="3" s="1"/>
  <c r="L229" i="3"/>
  <c r="M229" i="3"/>
  <c r="N229" i="3" s="1"/>
  <c r="O229" i="3" s="1"/>
  <c r="P229" i="3" s="1"/>
  <c r="Q229" i="3" s="1"/>
  <c r="R229" i="3" s="1"/>
  <c r="S229" i="3" s="1"/>
  <c r="K229" i="3"/>
  <c r="J229" i="3"/>
  <c r="K503" i="3"/>
  <c r="M503" i="3"/>
  <c r="N503" i="3" s="1"/>
  <c r="O503" i="3" s="1"/>
  <c r="P503" i="3" s="1"/>
  <c r="Q503" i="3" s="1"/>
  <c r="R503" i="3" s="1"/>
  <c r="S503" i="3" s="1"/>
  <c r="L503" i="3"/>
  <c r="J503" i="3"/>
  <c r="L530" i="3"/>
  <c r="T530" i="3"/>
  <c r="U530" i="3" s="1"/>
  <c r="V530" i="3" s="1"/>
  <c r="W530" i="3" s="1"/>
  <c r="X530" i="3" s="1"/>
  <c r="Y530" i="3" s="1"/>
  <c r="Z530" i="3" s="1"/>
  <c r="AA530" i="3" s="1"/>
  <c r="AB530" i="3" s="1"/>
  <c r="AC530" i="3" s="1"/>
  <c r="M530" i="3"/>
  <c r="N530" i="3" s="1"/>
  <c r="O530" i="3" s="1"/>
  <c r="P530" i="3" s="1"/>
  <c r="Q530" i="3" s="1"/>
  <c r="R530" i="3" s="1"/>
  <c r="S530" i="3" s="1"/>
  <c r="J530" i="3"/>
  <c r="L534" i="3"/>
  <c r="T534" i="3"/>
  <c r="U534" i="3" s="1"/>
  <c r="V534" i="3" s="1"/>
  <c r="W534" i="3" s="1"/>
  <c r="X534" i="3" s="1"/>
  <c r="Y534" i="3" s="1"/>
  <c r="Z534" i="3" s="1"/>
  <c r="AA534" i="3" s="1"/>
  <c r="AB534" i="3" s="1"/>
  <c r="AC534" i="3" s="1"/>
  <c r="M534" i="3"/>
  <c r="N534" i="3" s="1"/>
  <c r="O534" i="3" s="1"/>
  <c r="P534" i="3" s="1"/>
  <c r="Q534" i="3" s="1"/>
  <c r="R534" i="3" s="1"/>
  <c r="S534" i="3" s="1"/>
  <c r="J534" i="3"/>
  <c r="L542" i="3"/>
  <c r="T542" i="3"/>
  <c r="U542" i="3" s="1"/>
  <c r="V542" i="3" s="1"/>
  <c r="W542" i="3" s="1"/>
  <c r="X542" i="3" s="1"/>
  <c r="Y542" i="3" s="1"/>
  <c r="Z542" i="3" s="1"/>
  <c r="AA542" i="3" s="1"/>
  <c r="AB542" i="3" s="1"/>
  <c r="AC542" i="3" s="1"/>
  <c r="M542" i="3"/>
  <c r="N542" i="3" s="1"/>
  <c r="O542" i="3" s="1"/>
  <c r="P542" i="3" s="1"/>
  <c r="Q542" i="3" s="1"/>
  <c r="R542" i="3" s="1"/>
  <c r="S542" i="3" s="1"/>
  <c r="J542" i="3"/>
  <c r="L580" i="3"/>
  <c r="M580" i="3"/>
  <c r="N580" i="3" s="1"/>
  <c r="O580" i="3" s="1"/>
  <c r="P580" i="3" s="1"/>
  <c r="Q580" i="3" s="1"/>
  <c r="R580" i="3" s="1"/>
  <c r="S580" i="3" s="1"/>
  <c r="J580" i="3"/>
  <c r="L588" i="3"/>
  <c r="M588" i="3"/>
  <c r="N588" i="3" s="1"/>
  <c r="O588" i="3" s="1"/>
  <c r="P588" i="3" s="1"/>
  <c r="Q588" i="3" s="1"/>
  <c r="R588" i="3" s="1"/>
  <c r="S588" i="3" s="1"/>
  <c r="J588" i="3"/>
  <c r="K5" i="2"/>
  <c r="M7" i="2"/>
  <c r="N7" i="2" s="1"/>
  <c r="O7" i="2" s="1"/>
  <c r="P7" i="2" s="1"/>
  <c r="Q7" i="2" s="1"/>
  <c r="R7" i="2" s="1"/>
  <c r="S7" i="2" s="1"/>
  <c r="T7" i="2" s="1"/>
  <c r="L9" i="2"/>
  <c r="M11" i="2"/>
  <c r="N11" i="2" s="1"/>
  <c r="O11" i="2" s="1"/>
  <c r="P11" i="2" s="1"/>
  <c r="Q11" i="2" s="1"/>
  <c r="R11" i="2" s="1"/>
  <c r="S11" i="2" s="1"/>
  <c r="T11" i="2" s="1"/>
  <c r="J13" i="2"/>
  <c r="K19" i="2"/>
  <c r="M21" i="2"/>
  <c r="N21" i="2" s="1"/>
  <c r="O21" i="2" s="1"/>
  <c r="P21" i="2" s="1"/>
  <c r="Q21" i="2" s="1"/>
  <c r="R21" i="2" s="1"/>
  <c r="S21" i="2" s="1"/>
  <c r="T21" i="2" s="1"/>
  <c r="M28" i="2"/>
  <c r="N28" i="2" s="1"/>
  <c r="O28" i="2" s="1"/>
  <c r="P28" i="2" s="1"/>
  <c r="Q28" i="2" s="1"/>
  <c r="R28" i="2" s="1"/>
  <c r="S28" i="2" s="1"/>
  <c r="T28" i="2" s="1"/>
  <c r="J31" i="2"/>
  <c r="M33" i="2"/>
  <c r="N33" i="2" s="1"/>
  <c r="O33" i="2" s="1"/>
  <c r="P33" i="2" s="1"/>
  <c r="Q33" i="2" s="1"/>
  <c r="R33" i="2" s="1"/>
  <c r="S33" i="2" s="1"/>
  <c r="T33" i="2" s="1"/>
  <c r="AD33" i="2" s="1"/>
  <c r="K43" i="2"/>
  <c r="J84" i="2"/>
  <c r="J89" i="2"/>
  <c r="L93" i="2"/>
  <c r="J105" i="2"/>
  <c r="K127" i="2"/>
  <c r="K129" i="2"/>
  <c r="K133" i="2"/>
  <c r="L145" i="2"/>
  <c r="K5" i="3"/>
  <c r="K29" i="3"/>
  <c r="K45" i="3"/>
  <c r="L101" i="3"/>
  <c r="M101" i="3"/>
  <c r="N101" i="3" s="1"/>
  <c r="O101" i="3" s="1"/>
  <c r="P101" i="3" s="1"/>
  <c r="Q101" i="3" s="1"/>
  <c r="R101" i="3" s="1"/>
  <c r="S101" i="3" s="1"/>
  <c r="K101" i="3"/>
  <c r="J101" i="3"/>
  <c r="T295" i="3"/>
  <c r="U295" i="3" s="1"/>
  <c r="V295" i="3" s="1"/>
  <c r="W295" i="3" s="1"/>
  <c r="X295" i="3" s="1"/>
  <c r="Y295" i="3" s="1"/>
  <c r="Z295" i="3" s="1"/>
  <c r="AA295" i="3" s="1"/>
  <c r="AB295" i="3" s="1"/>
  <c r="AC295" i="3" s="1"/>
  <c r="M295" i="3"/>
  <c r="N295" i="3" s="1"/>
  <c r="O295" i="3" s="1"/>
  <c r="P295" i="3" s="1"/>
  <c r="Q295" i="3" s="1"/>
  <c r="R295" i="3" s="1"/>
  <c r="S295" i="3" s="1"/>
  <c r="L295" i="3"/>
  <c r="K295" i="3"/>
  <c r="J295" i="3"/>
  <c r="K511" i="3"/>
  <c r="M511" i="3"/>
  <c r="N511" i="3" s="1"/>
  <c r="O511" i="3" s="1"/>
  <c r="P511" i="3" s="1"/>
  <c r="Q511" i="3" s="1"/>
  <c r="R511" i="3" s="1"/>
  <c r="S511" i="3" s="1"/>
  <c r="L511" i="3"/>
  <c r="J511" i="3"/>
  <c r="M43" i="2"/>
  <c r="N43" i="2" s="1"/>
  <c r="O43" i="2" s="1"/>
  <c r="P43" i="2" s="1"/>
  <c r="Q43" i="2" s="1"/>
  <c r="R43" i="2" s="1"/>
  <c r="S43" i="2" s="1"/>
  <c r="T43" i="2" s="1"/>
  <c r="M93" i="2"/>
  <c r="N93" i="2" s="1"/>
  <c r="O93" i="2" s="1"/>
  <c r="P93" i="2" s="1"/>
  <c r="Q93" i="2" s="1"/>
  <c r="R93" i="2" s="1"/>
  <c r="S93" i="2" s="1"/>
  <c r="T93" i="2" s="1"/>
  <c r="L127" i="2"/>
  <c r="L129" i="2"/>
  <c r="L133" i="2"/>
  <c r="M145" i="2"/>
  <c r="N145" i="2" s="1"/>
  <c r="O145" i="2" s="1"/>
  <c r="P145" i="2" s="1"/>
  <c r="Q145" i="2" s="1"/>
  <c r="R145" i="2" s="1"/>
  <c r="S145" i="2" s="1"/>
  <c r="T145" i="2" s="1"/>
  <c r="M5" i="3"/>
  <c r="N5" i="3" s="1"/>
  <c r="O5" i="3" s="1"/>
  <c r="P5" i="3" s="1"/>
  <c r="Q5" i="3" s="1"/>
  <c r="R5" i="3" s="1"/>
  <c r="S5" i="3" s="1"/>
  <c r="AD14" i="3"/>
  <c r="M29" i="3"/>
  <c r="N29" i="3" s="1"/>
  <c r="O29" i="3" s="1"/>
  <c r="P29" i="3" s="1"/>
  <c r="Q29" i="3" s="1"/>
  <c r="R29" i="3" s="1"/>
  <c r="S29" i="3" s="1"/>
  <c r="AD37" i="3"/>
  <c r="M45" i="3"/>
  <c r="N45" i="3" s="1"/>
  <c r="O45" i="3" s="1"/>
  <c r="P45" i="3" s="1"/>
  <c r="Q45" i="3" s="1"/>
  <c r="R45" i="3" s="1"/>
  <c r="S45" i="3" s="1"/>
  <c r="L81" i="3"/>
  <c r="K81" i="3"/>
  <c r="L113" i="3"/>
  <c r="M113" i="3"/>
  <c r="N113" i="3" s="1"/>
  <c r="O113" i="3" s="1"/>
  <c r="P113" i="3" s="1"/>
  <c r="Q113" i="3" s="1"/>
  <c r="R113" i="3" s="1"/>
  <c r="S113" i="3" s="1"/>
  <c r="K113" i="3"/>
  <c r="J113" i="3"/>
  <c r="T207" i="3"/>
  <c r="U207" i="3" s="1"/>
  <c r="V207" i="3" s="1"/>
  <c r="W207" i="3" s="1"/>
  <c r="X207" i="3" s="1"/>
  <c r="Y207" i="3" s="1"/>
  <c r="Z207" i="3" s="1"/>
  <c r="AA207" i="3" s="1"/>
  <c r="AB207" i="3" s="1"/>
  <c r="AC207" i="3" s="1"/>
  <c r="M207" i="3"/>
  <c r="N207" i="3" s="1"/>
  <c r="O207" i="3" s="1"/>
  <c r="P207" i="3" s="1"/>
  <c r="Q207" i="3" s="1"/>
  <c r="R207" i="3" s="1"/>
  <c r="S207" i="3" s="1"/>
  <c r="L207" i="3"/>
  <c r="J207" i="3"/>
  <c r="L225" i="3"/>
  <c r="M225" i="3"/>
  <c r="N225" i="3" s="1"/>
  <c r="O225" i="3" s="1"/>
  <c r="P225" i="3" s="1"/>
  <c r="Q225" i="3" s="1"/>
  <c r="R225" i="3" s="1"/>
  <c r="S225" i="3" s="1"/>
  <c r="K225" i="3"/>
  <c r="J225" i="3"/>
  <c r="L233" i="3"/>
  <c r="M233" i="3"/>
  <c r="N233" i="3" s="1"/>
  <c r="O233" i="3" s="1"/>
  <c r="P233" i="3" s="1"/>
  <c r="Q233" i="3" s="1"/>
  <c r="R233" i="3" s="1"/>
  <c r="S233" i="3" s="1"/>
  <c r="K233" i="3"/>
  <c r="J233" i="3"/>
  <c r="L246" i="3"/>
  <c r="T246" i="3"/>
  <c r="U246" i="3" s="1"/>
  <c r="V246" i="3" s="1"/>
  <c r="W246" i="3" s="1"/>
  <c r="X246" i="3" s="1"/>
  <c r="Y246" i="3" s="1"/>
  <c r="Z246" i="3" s="1"/>
  <c r="AA246" i="3" s="1"/>
  <c r="AB246" i="3" s="1"/>
  <c r="AC246" i="3" s="1"/>
  <c r="M246" i="3"/>
  <c r="N246" i="3" s="1"/>
  <c r="O246" i="3" s="1"/>
  <c r="P246" i="3" s="1"/>
  <c r="Q246" i="3" s="1"/>
  <c r="R246" i="3" s="1"/>
  <c r="S246" i="3" s="1"/>
  <c r="K246" i="3"/>
  <c r="J246" i="3"/>
  <c r="L436" i="3"/>
  <c r="M436" i="3"/>
  <c r="N436" i="3" s="1"/>
  <c r="O436" i="3" s="1"/>
  <c r="P436" i="3" s="1"/>
  <c r="Q436" i="3" s="1"/>
  <c r="R436" i="3" s="1"/>
  <c r="S436" i="3" s="1"/>
  <c r="J436" i="3"/>
  <c r="L550" i="3"/>
  <c r="T550" i="3"/>
  <c r="U550" i="3" s="1"/>
  <c r="V550" i="3" s="1"/>
  <c r="W550" i="3" s="1"/>
  <c r="X550" i="3" s="1"/>
  <c r="Y550" i="3" s="1"/>
  <c r="Z550" i="3" s="1"/>
  <c r="AA550" i="3" s="1"/>
  <c r="AB550" i="3" s="1"/>
  <c r="AC550" i="3" s="1"/>
  <c r="M550" i="3"/>
  <c r="N550" i="3" s="1"/>
  <c r="O550" i="3" s="1"/>
  <c r="P550" i="3" s="1"/>
  <c r="Q550" i="3" s="1"/>
  <c r="R550" i="3" s="1"/>
  <c r="S550" i="3" s="1"/>
  <c r="J550" i="3"/>
  <c r="L554" i="3"/>
  <c r="T554" i="3"/>
  <c r="U554" i="3" s="1"/>
  <c r="V554" i="3" s="1"/>
  <c r="W554" i="3" s="1"/>
  <c r="X554" i="3" s="1"/>
  <c r="Y554" i="3" s="1"/>
  <c r="Z554" i="3" s="1"/>
  <c r="AA554" i="3" s="1"/>
  <c r="AB554" i="3" s="1"/>
  <c r="AC554" i="3" s="1"/>
  <c r="M554" i="3"/>
  <c r="N554" i="3" s="1"/>
  <c r="O554" i="3" s="1"/>
  <c r="P554" i="3" s="1"/>
  <c r="Q554" i="3" s="1"/>
  <c r="R554" i="3" s="1"/>
  <c r="S554" i="3" s="1"/>
  <c r="J554" i="3"/>
  <c r="K695" i="3"/>
  <c r="T695" i="3"/>
  <c r="U695" i="3" s="1"/>
  <c r="V695" i="3" s="1"/>
  <c r="W695" i="3" s="1"/>
  <c r="X695" i="3" s="1"/>
  <c r="Y695" i="3" s="1"/>
  <c r="Z695" i="3" s="1"/>
  <c r="AA695" i="3" s="1"/>
  <c r="AB695" i="3" s="1"/>
  <c r="AC695" i="3" s="1"/>
  <c r="M695" i="3"/>
  <c r="N695" i="3" s="1"/>
  <c r="O695" i="3" s="1"/>
  <c r="P695" i="3" s="1"/>
  <c r="Q695" i="3" s="1"/>
  <c r="R695" i="3" s="1"/>
  <c r="S695" i="3" s="1"/>
  <c r="L695" i="3"/>
  <c r="J695" i="3"/>
  <c r="L5" i="2"/>
  <c r="AD26" i="2"/>
  <c r="M31" i="2"/>
  <c r="N31" i="2" s="1"/>
  <c r="O31" i="2" s="1"/>
  <c r="P31" i="2" s="1"/>
  <c r="Q31" i="2" s="1"/>
  <c r="R31" i="2" s="1"/>
  <c r="S31" i="2" s="1"/>
  <c r="T31" i="2" s="1"/>
  <c r="J39" i="2"/>
  <c r="J46" i="2"/>
  <c r="J67" i="2"/>
  <c r="M69" i="2"/>
  <c r="N69" i="2" s="1"/>
  <c r="O69" i="2" s="1"/>
  <c r="P69" i="2" s="1"/>
  <c r="Q69" i="2" s="1"/>
  <c r="R69" i="2" s="1"/>
  <c r="S69" i="2" s="1"/>
  <c r="T69" i="2" s="1"/>
  <c r="AD69" i="2" s="1"/>
  <c r="J72" i="2"/>
  <c r="J74" i="2"/>
  <c r="J80" i="2"/>
  <c r="M84" i="2"/>
  <c r="N84" i="2" s="1"/>
  <c r="O84" i="2" s="1"/>
  <c r="P84" i="2" s="1"/>
  <c r="Q84" i="2" s="1"/>
  <c r="R84" i="2" s="1"/>
  <c r="S84" i="2" s="1"/>
  <c r="T84" i="2" s="1"/>
  <c r="J87" i="2"/>
  <c r="L89" i="2"/>
  <c r="J91" i="2"/>
  <c r="J103" i="2"/>
  <c r="M105" i="2"/>
  <c r="N105" i="2" s="1"/>
  <c r="O105" i="2" s="1"/>
  <c r="P105" i="2" s="1"/>
  <c r="Q105" i="2" s="1"/>
  <c r="R105" i="2" s="1"/>
  <c r="S105" i="2" s="1"/>
  <c r="T105" i="2" s="1"/>
  <c r="M120" i="2"/>
  <c r="N120" i="2" s="1"/>
  <c r="O120" i="2" s="1"/>
  <c r="P120" i="2" s="1"/>
  <c r="Q120" i="2" s="1"/>
  <c r="R120" i="2" s="1"/>
  <c r="S120" i="2" s="1"/>
  <c r="T120" i="2" s="1"/>
  <c r="J123" i="2"/>
  <c r="J125" i="2"/>
  <c r="M127" i="2"/>
  <c r="N127" i="2" s="1"/>
  <c r="O127" i="2" s="1"/>
  <c r="P127" i="2" s="1"/>
  <c r="Q127" i="2" s="1"/>
  <c r="R127" i="2" s="1"/>
  <c r="S127" i="2" s="1"/>
  <c r="T127" i="2" s="1"/>
  <c r="M129" i="2"/>
  <c r="N129" i="2" s="1"/>
  <c r="O129" i="2" s="1"/>
  <c r="P129" i="2" s="1"/>
  <c r="Q129" i="2" s="1"/>
  <c r="R129" i="2" s="1"/>
  <c r="S129" i="2" s="1"/>
  <c r="T129" i="2" s="1"/>
  <c r="AD129" i="2" s="1"/>
  <c r="M133" i="2"/>
  <c r="N133" i="2" s="1"/>
  <c r="O133" i="2" s="1"/>
  <c r="P133" i="2" s="1"/>
  <c r="Q133" i="2" s="1"/>
  <c r="R133" i="2" s="1"/>
  <c r="S133" i="2" s="1"/>
  <c r="T133" i="2" s="1"/>
  <c r="J136" i="2"/>
  <c r="J141" i="2"/>
  <c r="J148" i="2"/>
  <c r="K3" i="3"/>
  <c r="AD7" i="3"/>
  <c r="J21" i="3"/>
  <c r="K25" i="3"/>
  <c r="J27" i="3"/>
  <c r="K39" i="3"/>
  <c r="K47" i="3"/>
  <c r="K54" i="3"/>
  <c r="J70" i="3"/>
  <c r="J81" i="3"/>
  <c r="T433" i="3"/>
  <c r="U433" i="3" s="1"/>
  <c r="V433" i="3" s="1"/>
  <c r="W433" i="3" s="1"/>
  <c r="X433" i="3" s="1"/>
  <c r="Y433" i="3" s="1"/>
  <c r="Z433" i="3" s="1"/>
  <c r="AA433" i="3" s="1"/>
  <c r="AB433" i="3" s="1"/>
  <c r="AC433" i="3" s="1"/>
  <c r="M433" i="3"/>
  <c r="N433" i="3" s="1"/>
  <c r="O433" i="3" s="1"/>
  <c r="P433" i="3" s="1"/>
  <c r="Q433" i="3" s="1"/>
  <c r="R433" i="3" s="1"/>
  <c r="S433" i="3" s="1"/>
  <c r="L433" i="3"/>
  <c r="K433" i="3"/>
  <c r="J433" i="3"/>
  <c r="L686" i="3"/>
  <c r="T686" i="3"/>
  <c r="U686" i="3" s="1"/>
  <c r="V686" i="3" s="1"/>
  <c r="W686" i="3" s="1"/>
  <c r="X686" i="3" s="1"/>
  <c r="Y686" i="3" s="1"/>
  <c r="Z686" i="3" s="1"/>
  <c r="AA686" i="3" s="1"/>
  <c r="AB686" i="3" s="1"/>
  <c r="AC686" i="3" s="1"/>
  <c r="M686" i="3"/>
  <c r="N686" i="3" s="1"/>
  <c r="O686" i="3" s="1"/>
  <c r="P686" i="3" s="1"/>
  <c r="Q686" i="3" s="1"/>
  <c r="R686" i="3" s="1"/>
  <c r="S686" i="3" s="1"/>
  <c r="K686" i="3"/>
  <c r="J686" i="3"/>
  <c r="M19" i="2"/>
  <c r="N19" i="2" s="1"/>
  <c r="O19" i="2" s="1"/>
  <c r="P19" i="2" s="1"/>
  <c r="Q19" i="2" s="1"/>
  <c r="R19" i="2" s="1"/>
  <c r="S19" i="2" s="1"/>
  <c r="T19" i="2" s="1"/>
  <c r="M5" i="2"/>
  <c r="N5" i="2" s="1"/>
  <c r="O5" i="2" s="1"/>
  <c r="P5" i="2" s="1"/>
  <c r="Q5" i="2" s="1"/>
  <c r="R5" i="2" s="1"/>
  <c r="S5" i="2" s="1"/>
  <c r="T5" i="2" s="1"/>
  <c r="AD5" i="2" s="1"/>
  <c r="K39" i="2"/>
  <c r="K67" i="2"/>
  <c r="M72" i="2"/>
  <c r="N72" i="2" s="1"/>
  <c r="O72" i="2" s="1"/>
  <c r="P72" i="2" s="1"/>
  <c r="Q72" i="2" s="1"/>
  <c r="R72" i="2" s="1"/>
  <c r="S72" i="2" s="1"/>
  <c r="T72" i="2" s="1"/>
  <c r="M74" i="2"/>
  <c r="N74" i="2" s="1"/>
  <c r="O74" i="2" s="1"/>
  <c r="P74" i="2" s="1"/>
  <c r="Q74" i="2" s="1"/>
  <c r="R74" i="2" s="1"/>
  <c r="S74" i="2" s="1"/>
  <c r="T74" i="2" s="1"/>
  <c r="AD74" i="2" s="1"/>
  <c r="K80" i="2"/>
  <c r="K87" i="2"/>
  <c r="AD89" i="2"/>
  <c r="K91" i="2"/>
  <c r="K103" i="2"/>
  <c r="J113" i="2"/>
  <c r="K123" i="2"/>
  <c r="L125" i="2"/>
  <c r="M136" i="2"/>
  <c r="N136" i="2" s="1"/>
  <c r="O136" i="2" s="1"/>
  <c r="P136" i="2" s="1"/>
  <c r="Q136" i="2" s="1"/>
  <c r="R136" i="2" s="1"/>
  <c r="S136" i="2" s="1"/>
  <c r="T136" i="2" s="1"/>
  <c r="K141" i="2"/>
  <c r="M148" i="2"/>
  <c r="N148" i="2" s="1"/>
  <c r="O148" i="2" s="1"/>
  <c r="P148" i="2" s="1"/>
  <c r="Q148" i="2" s="1"/>
  <c r="R148" i="2" s="1"/>
  <c r="S148" i="2" s="1"/>
  <c r="T148" i="2" s="1"/>
  <c r="J153" i="2"/>
  <c r="L3" i="3"/>
  <c r="K21" i="3"/>
  <c r="M25" i="3"/>
  <c r="N25" i="3" s="1"/>
  <c r="O25" i="3" s="1"/>
  <c r="P25" i="3" s="1"/>
  <c r="Q25" i="3" s="1"/>
  <c r="R25" i="3" s="1"/>
  <c r="S25" i="3" s="1"/>
  <c r="K27" i="3"/>
  <c r="AD35" i="3"/>
  <c r="L39" i="3"/>
  <c r="T45" i="3"/>
  <c r="U45" i="3" s="1"/>
  <c r="V45" i="3" s="1"/>
  <c r="W45" i="3" s="1"/>
  <c r="X45" i="3" s="1"/>
  <c r="Y45" i="3" s="1"/>
  <c r="Z45" i="3" s="1"/>
  <c r="AA45" i="3" s="1"/>
  <c r="AB45" i="3" s="1"/>
  <c r="AC45" i="3" s="1"/>
  <c r="L47" i="3"/>
  <c r="M54" i="3"/>
  <c r="N54" i="3" s="1"/>
  <c r="O54" i="3" s="1"/>
  <c r="P54" i="3" s="1"/>
  <c r="Q54" i="3" s="1"/>
  <c r="R54" i="3" s="1"/>
  <c r="S54" i="3" s="1"/>
  <c r="J57" i="3"/>
  <c r="M70" i="3"/>
  <c r="N70" i="3" s="1"/>
  <c r="O70" i="3" s="1"/>
  <c r="P70" i="3" s="1"/>
  <c r="Q70" i="3" s="1"/>
  <c r="R70" i="3" s="1"/>
  <c r="S70" i="3" s="1"/>
  <c r="M81" i="3"/>
  <c r="N81" i="3" s="1"/>
  <c r="O81" i="3" s="1"/>
  <c r="P81" i="3" s="1"/>
  <c r="Q81" i="3" s="1"/>
  <c r="R81" i="3" s="1"/>
  <c r="S81" i="3" s="1"/>
  <c r="AD110" i="3"/>
  <c r="T279" i="3"/>
  <c r="U279" i="3" s="1"/>
  <c r="V279" i="3" s="1"/>
  <c r="W279" i="3" s="1"/>
  <c r="X279" i="3" s="1"/>
  <c r="Y279" i="3" s="1"/>
  <c r="Z279" i="3" s="1"/>
  <c r="AA279" i="3" s="1"/>
  <c r="AB279" i="3" s="1"/>
  <c r="AC279" i="3" s="1"/>
  <c r="M279" i="3"/>
  <c r="N279" i="3" s="1"/>
  <c r="O279" i="3" s="1"/>
  <c r="P279" i="3" s="1"/>
  <c r="Q279" i="3" s="1"/>
  <c r="R279" i="3" s="1"/>
  <c r="S279" i="3" s="1"/>
  <c r="L279" i="3"/>
  <c r="K279" i="3"/>
  <c r="J279" i="3"/>
  <c r="K307" i="3"/>
  <c r="T307" i="3"/>
  <c r="U307" i="3" s="1"/>
  <c r="V307" i="3" s="1"/>
  <c r="W307" i="3" s="1"/>
  <c r="X307" i="3" s="1"/>
  <c r="Y307" i="3" s="1"/>
  <c r="Z307" i="3" s="1"/>
  <c r="AA307" i="3" s="1"/>
  <c r="AB307" i="3" s="1"/>
  <c r="AC307" i="3" s="1"/>
  <c r="M307" i="3"/>
  <c r="N307" i="3" s="1"/>
  <c r="O307" i="3" s="1"/>
  <c r="P307" i="3" s="1"/>
  <c r="Q307" i="3" s="1"/>
  <c r="R307" i="3" s="1"/>
  <c r="S307" i="3" s="1"/>
  <c r="L307" i="3"/>
  <c r="J307" i="3"/>
  <c r="L532" i="3"/>
  <c r="M532" i="3"/>
  <c r="N532" i="3" s="1"/>
  <c r="O532" i="3" s="1"/>
  <c r="P532" i="3" s="1"/>
  <c r="Q532" i="3" s="1"/>
  <c r="R532" i="3" s="1"/>
  <c r="S532" i="3" s="1"/>
  <c r="J532" i="3"/>
  <c r="J8" i="2"/>
  <c r="J12" i="2"/>
  <c r="J20" i="2"/>
  <c r="M39" i="2"/>
  <c r="N39" i="2" s="1"/>
  <c r="O39" i="2" s="1"/>
  <c r="P39" i="2" s="1"/>
  <c r="Q39" i="2" s="1"/>
  <c r="R39" i="2" s="1"/>
  <c r="S39" i="2" s="1"/>
  <c r="T39" i="2" s="1"/>
  <c r="J44" i="2"/>
  <c r="J56" i="2"/>
  <c r="J63" i="2"/>
  <c r="L65" i="2"/>
  <c r="M67" i="2"/>
  <c r="N67" i="2" s="1"/>
  <c r="O67" i="2" s="1"/>
  <c r="P67" i="2" s="1"/>
  <c r="Q67" i="2" s="1"/>
  <c r="R67" i="2" s="1"/>
  <c r="S67" i="2" s="1"/>
  <c r="T67" i="2" s="1"/>
  <c r="J76" i="2"/>
  <c r="M80" i="2"/>
  <c r="N80" i="2" s="1"/>
  <c r="O80" i="2" s="1"/>
  <c r="P80" i="2" s="1"/>
  <c r="Q80" i="2" s="1"/>
  <c r="R80" i="2" s="1"/>
  <c r="S80" i="2" s="1"/>
  <c r="T80" i="2" s="1"/>
  <c r="L87" i="2"/>
  <c r="M91" i="2"/>
  <c r="N91" i="2" s="1"/>
  <c r="O91" i="2" s="1"/>
  <c r="P91" i="2" s="1"/>
  <c r="Q91" i="2" s="1"/>
  <c r="R91" i="2" s="1"/>
  <c r="S91" i="2" s="1"/>
  <c r="T91" i="2" s="1"/>
  <c r="J101" i="2"/>
  <c r="M103" i="2"/>
  <c r="N103" i="2" s="1"/>
  <c r="O103" i="2" s="1"/>
  <c r="P103" i="2" s="1"/>
  <c r="Q103" i="2" s="1"/>
  <c r="R103" i="2" s="1"/>
  <c r="S103" i="2" s="1"/>
  <c r="T103" i="2" s="1"/>
  <c r="L113" i="2"/>
  <c r="L123" i="2"/>
  <c r="M125" i="2"/>
  <c r="N125" i="2" s="1"/>
  <c r="O125" i="2" s="1"/>
  <c r="P125" i="2" s="1"/>
  <c r="Q125" i="2" s="1"/>
  <c r="R125" i="2" s="1"/>
  <c r="S125" i="2" s="1"/>
  <c r="T125" i="2" s="1"/>
  <c r="J139" i="2"/>
  <c r="L141" i="2"/>
  <c r="J151" i="2"/>
  <c r="L153" i="2"/>
  <c r="M3" i="3"/>
  <c r="N3" i="3" s="1"/>
  <c r="O3" i="3" s="1"/>
  <c r="P3" i="3" s="1"/>
  <c r="Q3" i="3" s="1"/>
  <c r="R3" i="3" s="1"/>
  <c r="S3" i="3" s="1"/>
  <c r="J10" i="3"/>
  <c r="J17" i="3"/>
  <c r="J19" i="3"/>
  <c r="M21" i="3"/>
  <c r="N21" i="3" s="1"/>
  <c r="O21" i="3" s="1"/>
  <c r="P21" i="3" s="1"/>
  <c r="Q21" i="3" s="1"/>
  <c r="R21" i="3" s="1"/>
  <c r="S21" i="3" s="1"/>
  <c r="L27" i="3"/>
  <c r="K31" i="3"/>
  <c r="M39" i="3"/>
  <c r="N39" i="3" s="1"/>
  <c r="O39" i="3" s="1"/>
  <c r="P39" i="3" s="1"/>
  <c r="Q39" i="3" s="1"/>
  <c r="R39" i="3" s="1"/>
  <c r="S39" i="3" s="1"/>
  <c r="J42" i="3"/>
  <c r="M47" i="3"/>
  <c r="N47" i="3" s="1"/>
  <c r="O47" i="3" s="1"/>
  <c r="P47" i="3" s="1"/>
  <c r="Q47" i="3" s="1"/>
  <c r="R47" i="3" s="1"/>
  <c r="S47" i="3" s="1"/>
  <c r="J50" i="3"/>
  <c r="T54" i="3"/>
  <c r="U54" i="3" s="1"/>
  <c r="V54" i="3" s="1"/>
  <c r="W54" i="3" s="1"/>
  <c r="X54" i="3" s="1"/>
  <c r="Y54" i="3" s="1"/>
  <c r="Z54" i="3" s="1"/>
  <c r="AA54" i="3" s="1"/>
  <c r="AB54" i="3" s="1"/>
  <c r="AC54" i="3" s="1"/>
  <c r="K57" i="3"/>
  <c r="J59" i="3"/>
  <c r="L189" i="3"/>
  <c r="M189" i="3"/>
  <c r="N189" i="3" s="1"/>
  <c r="O189" i="3" s="1"/>
  <c r="P189" i="3" s="1"/>
  <c r="Q189" i="3" s="1"/>
  <c r="R189" i="3" s="1"/>
  <c r="S189" i="3" s="1"/>
  <c r="K189" i="3"/>
  <c r="J189" i="3"/>
  <c r="M301" i="3"/>
  <c r="N301" i="3" s="1"/>
  <c r="O301" i="3" s="1"/>
  <c r="P301" i="3" s="1"/>
  <c r="Q301" i="3" s="1"/>
  <c r="R301" i="3" s="1"/>
  <c r="S301" i="3" s="1"/>
  <c r="K301" i="3"/>
  <c r="T465" i="3"/>
  <c r="U465" i="3" s="1"/>
  <c r="V465" i="3" s="1"/>
  <c r="W465" i="3" s="1"/>
  <c r="X465" i="3" s="1"/>
  <c r="Y465" i="3" s="1"/>
  <c r="Z465" i="3" s="1"/>
  <c r="AA465" i="3" s="1"/>
  <c r="AB465" i="3" s="1"/>
  <c r="AC465" i="3" s="1"/>
  <c r="M465" i="3"/>
  <c r="N465" i="3" s="1"/>
  <c r="O465" i="3" s="1"/>
  <c r="P465" i="3" s="1"/>
  <c r="Q465" i="3" s="1"/>
  <c r="R465" i="3" s="1"/>
  <c r="S465" i="3" s="1"/>
  <c r="K465" i="3"/>
  <c r="J465" i="3"/>
  <c r="AD577" i="3"/>
  <c r="L590" i="3"/>
  <c r="T590" i="3"/>
  <c r="U590" i="3" s="1"/>
  <c r="V590" i="3" s="1"/>
  <c r="W590" i="3" s="1"/>
  <c r="X590" i="3" s="1"/>
  <c r="Y590" i="3" s="1"/>
  <c r="Z590" i="3" s="1"/>
  <c r="AA590" i="3" s="1"/>
  <c r="AB590" i="3" s="1"/>
  <c r="AC590" i="3" s="1"/>
  <c r="M590" i="3"/>
  <c r="N590" i="3" s="1"/>
  <c r="O590" i="3" s="1"/>
  <c r="P590" i="3" s="1"/>
  <c r="Q590" i="3" s="1"/>
  <c r="R590" i="3" s="1"/>
  <c r="S590" i="3" s="1"/>
  <c r="J590" i="3"/>
  <c r="M87" i="2"/>
  <c r="N87" i="2" s="1"/>
  <c r="O87" i="2" s="1"/>
  <c r="P87" i="2" s="1"/>
  <c r="Q87" i="2" s="1"/>
  <c r="R87" i="2" s="1"/>
  <c r="S87" i="2" s="1"/>
  <c r="T87" i="2" s="1"/>
  <c r="J108" i="2"/>
  <c r="J111" i="2"/>
  <c r="M113" i="2"/>
  <c r="N113" i="2" s="1"/>
  <c r="O113" i="2" s="1"/>
  <c r="P113" i="2" s="1"/>
  <c r="Q113" i="2" s="1"/>
  <c r="R113" i="2" s="1"/>
  <c r="S113" i="2" s="1"/>
  <c r="T113" i="2" s="1"/>
  <c r="J121" i="2"/>
  <c r="M123" i="2"/>
  <c r="N123" i="2" s="1"/>
  <c r="O123" i="2" s="1"/>
  <c r="P123" i="2" s="1"/>
  <c r="Q123" i="2" s="1"/>
  <c r="R123" i="2" s="1"/>
  <c r="S123" i="2" s="1"/>
  <c r="T123" i="2" s="1"/>
  <c r="AD123" i="2" s="1"/>
  <c r="K139" i="2"/>
  <c r="M141" i="2"/>
  <c r="N141" i="2" s="1"/>
  <c r="O141" i="2" s="1"/>
  <c r="P141" i="2" s="1"/>
  <c r="Q141" i="2" s="1"/>
  <c r="R141" i="2" s="1"/>
  <c r="S141" i="2" s="1"/>
  <c r="T141" i="2" s="1"/>
  <c r="K151" i="2"/>
  <c r="M153" i="2"/>
  <c r="N153" i="2" s="1"/>
  <c r="O153" i="2" s="1"/>
  <c r="P153" i="2" s="1"/>
  <c r="Q153" i="2" s="1"/>
  <c r="R153" i="2" s="1"/>
  <c r="S153" i="2" s="1"/>
  <c r="T153" i="2" s="1"/>
  <c r="M10" i="3"/>
  <c r="N10" i="3" s="1"/>
  <c r="O10" i="3" s="1"/>
  <c r="P10" i="3" s="1"/>
  <c r="Q10" i="3" s="1"/>
  <c r="R10" i="3" s="1"/>
  <c r="S10" i="3" s="1"/>
  <c r="K17" i="3"/>
  <c r="K19" i="3"/>
  <c r="J23" i="3"/>
  <c r="M27" i="3"/>
  <c r="N27" i="3" s="1"/>
  <c r="O27" i="3" s="1"/>
  <c r="P27" i="3" s="1"/>
  <c r="Q27" i="3" s="1"/>
  <c r="R27" i="3" s="1"/>
  <c r="S27" i="3" s="1"/>
  <c r="L31" i="3"/>
  <c r="K42" i="3"/>
  <c r="M50" i="3"/>
  <c r="N50" i="3" s="1"/>
  <c r="O50" i="3" s="1"/>
  <c r="P50" i="3" s="1"/>
  <c r="Q50" i="3" s="1"/>
  <c r="R50" i="3" s="1"/>
  <c r="S50" i="3" s="1"/>
  <c r="M57" i="3"/>
  <c r="N57" i="3" s="1"/>
  <c r="O57" i="3" s="1"/>
  <c r="P57" i="3" s="1"/>
  <c r="Q57" i="3" s="1"/>
  <c r="R57" i="3" s="1"/>
  <c r="S57" i="3" s="1"/>
  <c r="K59" i="3"/>
  <c r="J66" i="3"/>
  <c r="J69" i="3"/>
  <c r="T70" i="3"/>
  <c r="U70" i="3" s="1"/>
  <c r="V70" i="3" s="1"/>
  <c r="W70" i="3" s="1"/>
  <c r="X70" i="3" s="1"/>
  <c r="Y70" i="3" s="1"/>
  <c r="Z70" i="3" s="1"/>
  <c r="AA70" i="3" s="1"/>
  <c r="AB70" i="3" s="1"/>
  <c r="AC70" i="3" s="1"/>
  <c r="K73" i="3"/>
  <c r="K75" i="3"/>
  <c r="J79" i="3"/>
  <c r="T235" i="3"/>
  <c r="U235" i="3" s="1"/>
  <c r="V235" i="3" s="1"/>
  <c r="W235" i="3" s="1"/>
  <c r="X235" i="3" s="1"/>
  <c r="Y235" i="3" s="1"/>
  <c r="Z235" i="3" s="1"/>
  <c r="AA235" i="3" s="1"/>
  <c r="AB235" i="3" s="1"/>
  <c r="AC235" i="3" s="1"/>
  <c r="M235" i="3"/>
  <c r="N235" i="3" s="1"/>
  <c r="O235" i="3" s="1"/>
  <c r="P235" i="3" s="1"/>
  <c r="Q235" i="3" s="1"/>
  <c r="R235" i="3" s="1"/>
  <c r="S235" i="3" s="1"/>
  <c r="L235" i="3"/>
  <c r="K235" i="3"/>
  <c r="J235" i="3"/>
  <c r="M293" i="3"/>
  <c r="N293" i="3" s="1"/>
  <c r="O293" i="3" s="1"/>
  <c r="P293" i="3" s="1"/>
  <c r="Q293" i="3" s="1"/>
  <c r="R293" i="3" s="1"/>
  <c r="S293" i="3" s="1"/>
  <c r="K293" i="3"/>
  <c r="L424" i="3"/>
  <c r="M424" i="3"/>
  <c r="N424" i="3" s="1"/>
  <c r="O424" i="3" s="1"/>
  <c r="P424" i="3" s="1"/>
  <c r="Q424" i="3" s="1"/>
  <c r="R424" i="3" s="1"/>
  <c r="S424" i="3" s="1"/>
  <c r="J424" i="3"/>
  <c r="L552" i="3"/>
  <c r="M552" i="3"/>
  <c r="N552" i="3" s="1"/>
  <c r="O552" i="3" s="1"/>
  <c r="P552" i="3" s="1"/>
  <c r="Q552" i="3" s="1"/>
  <c r="R552" i="3" s="1"/>
  <c r="S552" i="3" s="1"/>
  <c r="J552" i="3"/>
  <c r="J4" i="2"/>
  <c r="M8" i="2"/>
  <c r="N8" i="2" s="1"/>
  <c r="O8" i="2" s="1"/>
  <c r="P8" i="2" s="1"/>
  <c r="Q8" i="2" s="1"/>
  <c r="R8" i="2" s="1"/>
  <c r="S8" i="2" s="1"/>
  <c r="T8" i="2" s="1"/>
  <c r="M12" i="2"/>
  <c r="N12" i="2" s="1"/>
  <c r="O12" i="2" s="1"/>
  <c r="P12" i="2" s="1"/>
  <c r="Q12" i="2" s="1"/>
  <c r="R12" i="2" s="1"/>
  <c r="S12" i="2" s="1"/>
  <c r="T12" i="2" s="1"/>
  <c r="L20" i="2"/>
  <c r="J27" i="2"/>
  <c r="M32" i="2"/>
  <c r="N32" i="2" s="1"/>
  <c r="O32" i="2" s="1"/>
  <c r="P32" i="2" s="1"/>
  <c r="Q32" i="2" s="1"/>
  <c r="R32" i="2" s="1"/>
  <c r="S32" i="2" s="1"/>
  <c r="T32" i="2" s="1"/>
  <c r="K35" i="2"/>
  <c r="J47" i="2"/>
  <c r="L49" i="2"/>
  <c r="M63" i="2"/>
  <c r="N63" i="2" s="1"/>
  <c r="O63" i="2" s="1"/>
  <c r="P63" i="2" s="1"/>
  <c r="Q63" i="2" s="1"/>
  <c r="R63" i="2" s="1"/>
  <c r="S63" i="2" s="1"/>
  <c r="T63" i="2" s="1"/>
  <c r="K99" i="2"/>
  <c r="M101" i="2"/>
  <c r="N101" i="2" s="1"/>
  <c r="O101" i="2" s="1"/>
  <c r="P101" i="2" s="1"/>
  <c r="Q101" i="2" s="1"/>
  <c r="R101" i="2" s="1"/>
  <c r="S101" i="2" s="1"/>
  <c r="T101" i="2" s="1"/>
  <c r="J128" i="2"/>
  <c r="L85" i="3"/>
  <c r="M85" i="3"/>
  <c r="N85" i="3" s="1"/>
  <c r="O85" i="3" s="1"/>
  <c r="P85" i="3" s="1"/>
  <c r="Q85" i="3" s="1"/>
  <c r="R85" i="3" s="1"/>
  <c r="S85" i="3" s="1"/>
  <c r="K85" i="3"/>
  <c r="L378" i="3"/>
  <c r="T378" i="3"/>
  <c r="U378" i="3" s="1"/>
  <c r="V378" i="3" s="1"/>
  <c r="W378" i="3" s="1"/>
  <c r="X378" i="3" s="1"/>
  <c r="Y378" i="3" s="1"/>
  <c r="Z378" i="3" s="1"/>
  <c r="AA378" i="3" s="1"/>
  <c r="AB378" i="3" s="1"/>
  <c r="AC378" i="3" s="1"/>
  <c r="M378" i="3"/>
  <c r="N378" i="3" s="1"/>
  <c r="O378" i="3" s="1"/>
  <c r="P378" i="3" s="1"/>
  <c r="Q378" i="3" s="1"/>
  <c r="R378" i="3" s="1"/>
  <c r="S378" i="3" s="1"/>
  <c r="K378" i="3"/>
  <c r="M391" i="3"/>
  <c r="N391" i="3" s="1"/>
  <c r="O391" i="3" s="1"/>
  <c r="P391" i="3" s="1"/>
  <c r="Q391" i="3" s="1"/>
  <c r="R391" i="3" s="1"/>
  <c r="S391" i="3" s="1"/>
  <c r="T391" i="3"/>
  <c r="U391" i="3" s="1"/>
  <c r="V391" i="3" s="1"/>
  <c r="W391" i="3" s="1"/>
  <c r="X391" i="3" s="1"/>
  <c r="Y391" i="3" s="1"/>
  <c r="Z391" i="3" s="1"/>
  <c r="AA391" i="3" s="1"/>
  <c r="AB391" i="3" s="1"/>
  <c r="AC391" i="3" s="1"/>
  <c r="L391" i="3"/>
  <c r="K391" i="3"/>
  <c r="J391" i="3"/>
  <c r="L697" i="3"/>
  <c r="T697" i="3"/>
  <c r="U697" i="3" s="1"/>
  <c r="V697" i="3" s="1"/>
  <c r="W697" i="3" s="1"/>
  <c r="X697" i="3" s="1"/>
  <c r="Y697" i="3" s="1"/>
  <c r="Z697" i="3" s="1"/>
  <c r="AA697" i="3" s="1"/>
  <c r="AB697" i="3" s="1"/>
  <c r="AC697" i="3" s="1"/>
  <c r="M697" i="3"/>
  <c r="N697" i="3" s="1"/>
  <c r="O697" i="3" s="1"/>
  <c r="P697" i="3" s="1"/>
  <c r="Q697" i="3" s="1"/>
  <c r="R697" i="3" s="1"/>
  <c r="S697" i="3" s="1"/>
  <c r="K697" i="3"/>
  <c r="J697" i="3"/>
  <c r="AD25" i="2"/>
  <c r="K4" i="2"/>
  <c r="K27" i="2"/>
  <c r="M35" i="2"/>
  <c r="N35" i="2" s="1"/>
  <c r="O35" i="2" s="1"/>
  <c r="P35" i="2" s="1"/>
  <c r="Q35" i="2" s="1"/>
  <c r="R35" i="2" s="1"/>
  <c r="S35" i="2" s="1"/>
  <c r="T35" i="2" s="1"/>
  <c r="M37" i="2"/>
  <c r="N37" i="2" s="1"/>
  <c r="O37" i="2" s="1"/>
  <c r="P37" i="2" s="1"/>
  <c r="Q37" i="2" s="1"/>
  <c r="R37" i="2" s="1"/>
  <c r="S37" i="2" s="1"/>
  <c r="T37" i="2" s="1"/>
  <c r="AD37" i="2" s="1"/>
  <c r="K47" i="2"/>
  <c r="AD61" i="2"/>
  <c r="J68" i="2"/>
  <c r="J71" i="2"/>
  <c r="AD121" i="2"/>
  <c r="J15" i="3"/>
  <c r="M19" i="3"/>
  <c r="N19" i="3" s="1"/>
  <c r="O19" i="3" s="1"/>
  <c r="P19" i="3" s="1"/>
  <c r="Q19" i="3" s="1"/>
  <c r="R19" i="3" s="1"/>
  <c r="S19" i="3" s="1"/>
  <c r="AD19" i="3" s="1"/>
  <c r="J26" i="3"/>
  <c r="J30" i="3"/>
  <c r="AD34" i="3"/>
  <c r="J38" i="3"/>
  <c r="J46" i="3"/>
  <c r="T50" i="3"/>
  <c r="U50" i="3" s="1"/>
  <c r="V50" i="3" s="1"/>
  <c r="W50" i="3" s="1"/>
  <c r="X50" i="3" s="1"/>
  <c r="Y50" i="3" s="1"/>
  <c r="Z50" i="3" s="1"/>
  <c r="AA50" i="3" s="1"/>
  <c r="AB50" i="3" s="1"/>
  <c r="AC50" i="3" s="1"/>
  <c r="J53" i="3"/>
  <c r="J55" i="3"/>
  <c r="M59" i="3"/>
  <c r="N59" i="3" s="1"/>
  <c r="O59" i="3" s="1"/>
  <c r="P59" i="3" s="1"/>
  <c r="Q59" i="3" s="1"/>
  <c r="R59" i="3" s="1"/>
  <c r="S59" i="3" s="1"/>
  <c r="J65" i="3"/>
  <c r="T66" i="3"/>
  <c r="U66" i="3" s="1"/>
  <c r="V66" i="3" s="1"/>
  <c r="W66" i="3" s="1"/>
  <c r="X66" i="3" s="1"/>
  <c r="Y66" i="3" s="1"/>
  <c r="Z66" i="3" s="1"/>
  <c r="AA66" i="3" s="1"/>
  <c r="AB66" i="3" s="1"/>
  <c r="AC66" i="3" s="1"/>
  <c r="L69" i="3"/>
  <c r="M75" i="3"/>
  <c r="N75" i="3" s="1"/>
  <c r="O75" i="3" s="1"/>
  <c r="P75" i="3" s="1"/>
  <c r="Q75" i="3" s="1"/>
  <c r="R75" i="3" s="1"/>
  <c r="S75" i="3" s="1"/>
  <c r="L79" i="3"/>
  <c r="J85" i="3"/>
  <c r="L254" i="3"/>
  <c r="T254" i="3"/>
  <c r="U254" i="3" s="1"/>
  <c r="V254" i="3" s="1"/>
  <c r="W254" i="3" s="1"/>
  <c r="X254" i="3" s="1"/>
  <c r="Y254" i="3" s="1"/>
  <c r="Z254" i="3" s="1"/>
  <c r="AA254" i="3" s="1"/>
  <c r="AB254" i="3" s="1"/>
  <c r="AC254" i="3" s="1"/>
  <c r="M254" i="3"/>
  <c r="N254" i="3" s="1"/>
  <c r="O254" i="3" s="1"/>
  <c r="P254" i="3" s="1"/>
  <c r="Q254" i="3" s="1"/>
  <c r="R254" i="3" s="1"/>
  <c r="S254" i="3" s="1"/>
  <c r="K254" i="3"/>
  <c r="J254" i="3"/>
  <c r="M309" i="3"/>
  <c r="N309" i="3" s="1"/>
  <c r="O309" i="3" s="1"/>
  <c r="P309" i="3" s="1"/>
  <c r="Q309" i="3" s="1"/>
  <c r="R309" i="3" s="1"/>
  <c r="S309" i="3" s="1"/>
  <c r="K309" i="3"/>
  <c r="K487" i="3"/>
  <c r="M487" i="3"/>
  <c r="N487" i="3" s="1"/>
  <c r="O487" i="3" s="1"/>
  <c r="P487" i="3" s="1"/>
  <c r="Q487" i="3" s="1"/>
  <c r="R487" i="3" s="1"/>
  <c r="S487" i="3" s="1"/>
  <c r="L487" i="3"/>
  <c r="J487" i="3"/>
  <c r="T673" i="3"/>
  <c r="U673" i="3" s="1"/>
  <c r="V673" i="3" s="1"/>
  <c r="W673" i="3" s="1"/>
  <c r="X673" i="3" s="1"/>
  <c r="Y673" i="3" s="1"/>
  <c r="Z673" i="3" s="1"/>
  <c r="AA673" i="3" s="1"/>
  <c r="AB673" i="3" s="1"/>
  <c r="AC673" i="3" s="1"/>
  <c r="M673" i="3"/>
  <c r="N673" i="3" s="1"/>
  <c r="O673" i="3" s="1"/>
  <c r="P673" i="3" s="1"/>
  <c r="Q673" i="3" s="1"/>
  <c r="R673" i="3" s="1"/>
  <c r="S673" i="3" s="1"/>
  <c r="K673" i="3"/>
  <c r="J673" i="3"/>
  <c r="M4" i="2"/>
  <c r="N4" i="2" s="1"/>
  <c r="O4" i="2" s="1"/>
  <c r="P4" i="2" s="1"/>
  <c r="Q4" i="2" s="1"/>
  <c r="R4" i="2" s="1"/>
  <c r="S4" i="2" s="1"/>
  <c r="T4" i="2" s="1"/>
  <c r="J23" i="2"/>
  <c r="M27" i="2"/>
  <c r="N27" i="2" s="1"/>
  <c r="O27" i="2" s="1"/>
  <c r="P27" i="2" s="1"/>
  <c r="Q27" i="2" s="1"/>
  <c r="R27" i="2" s="1"/>
  <c r="S27" i="2" s="1"/>
  <c r="T27" i="2" s="1"/>
  <c r="M47" i="2"/>
  <c r="N47" i="2" s="1"/>
  <c r="O47" i="2" s="1"/>
  <c r="P47" i="2" s="1"/>
  <c r="Q47" i="2" s="1"/>
  <c r="R47" i="2" s="1"/>
  <c r="S47" i="2" s="1"/>
  <c r="T47" i="2" s="1"/>
  <c r="K59" i="2"/>
  <c r="M68" i="2"/>
  <c r="N68" i="2" s="1"/>
  <c r="O68" i="2" s="1"/>
  <c r="P68" i="2" s="1"/>
  <c r="Q68" i="2" s="1"/>
  <c r="R68" i="2" s="1"/>
  <c r="S68" i="2" s="1"/>
  <c r="T68" i="2" s="1"/>
  <c r="K71" i="2"/>
  <c r="L73" i="2"/>
  <c r="J77" i="2"/>
  <c r="J88" i="2"/>
  <c r="K119" i="2"/>
  <c r="K135" i="2"/>
  <c r="L137" i="2"/>
  <c r="J147" i="2"/>
  <c r="L149" i="2"/>
  <c r="K15" i="3"/>
  <c r="K26" i="3"/>
  <c r="K30" i="3"/>
  <c r="L38" i="3"/>
  <c r="T42" i="3"/>
  <c r="U42" i="3" s="1"/>
  <c r="V42" i="3" s="1"/>
  <c r="W42" i="3" s="1"/>
  <c r="X42" i="3" s="1"/>
  <c r="Y42" i="3" s="1"/>
  <c r="Z42" i="3" s="1"/>
  <c r="AA42" i="3" s="1"/>
  <c r="AB42" i="3" s="1"/>
  <c r="AC42" i="3" s="1"/>
  <c r="M46" i="3"/>
  <c r="N46" i="3" s="1"/>
  <c r="O46" i="3" s="1"/>
  <c r="P46" i="3" s="1"/>
  <c r="Q46" i="3" s="1"/>
  <c r="R46" i="3" s="1"/>
  <c r="S46" i="3" s="1"/>
  <c r="K53" i="3"/>
  <c r="K55" i="3"/>
  <c r="K65" i="3"/>
  <c r="M69" i="3"/>
  <c r="N69" i="3" s="1"/>
  <c r="O69" i="3" s="1"/>
  <c r="P69" i="3" s="1"/>
  <c r="Q69" i="3" s="1"/>
  <c r="R69" i="3" s="1"/>
  <c r="S69" i="3" s="1"/>
  <c r="AD69" i="3" s="1"/>
  <c r="J71" i="3"/>
  <c r="J78" i="3"/>
  <c r="M79" i="3"/>
  <c r="N79" i="3" s="1"/>
  <c r="O79" i="3" s="1"/>
  <c r="P79" i="3" s="1"/>
  <c r="Q79" i="3" s="1"/>
  <c r="R79" i="3" s="1"/>
  <c r="S79" i="3" s="1"/>
  <c r="M313" i="3"/>
  <c r="N313" i="3" s="1"/>
  <c r="O313" i="3" s="1"/>
  <c r="P313" i="3" s="1"/>
  <c r="Q313" i="3" s="1"/>
  <c r="R313" i="3" s="1"/>
  <c r="S313" i="3" s="1"/>
  <c r="K313" i="3"/>
  <c r="K459" i="3"/>
  <c r="M459" i="3"/>
  <c r="N459" i="3" s="1"/>
  <c r="O459" i="3" s="1"/>
  <c r="P459" i="3" s="1"/>
  <c r="Q459" i="3" s="1"/>
  <c r="R459" i="3" s="1"/>
  <c r="S459" i="3" s="1"/>
  <c r="L459" i="3"/>
  <c r="J459" i="3"/>
  <c r="L560" i="3"/>
  <c r="M560" i="3"/>
  <c r="N560" i="3" s="1"/>
  <c r="O560" i="3" s="1"/>
  <c r="P560" i="3" s="1"/>
  <c r="Q560" i="3" s="1"/>
  <c r="R560" i="3" s="1"/>
  <c r="S560" i="3" s="1"/>
  <c r="J560" i="3"/>
  <c r="L684" i="3"/>
  <c r="M684" i="3"/>
  <c r="N684" i="3" s="1"/>
  <c r="O684" i="3" s="1"/>
  <c r="P684" i="3" s="1"/>
  <c r="Q684" i="3" s="1"/>
  <c r="R684" i="3" s="1"/>
  <c r="S684" i="3" s="1"/>
  <c r="J684" i="3"/>
  <c r="T263" i="3"/>
  <c r="U263" i="3" s="1"/>
  <c r="V263" i="3" s="1"/>
  <c r="W263" i="3" s="1"/>
  <c r="X263" i="3" s="1"/>
  <c r="Y263" i="3" s="1"/>
  <c r="Z263" i="3" s="1"/>
  <c r="AA263" i="3" s="1"/>
  <c r="AB263" i="3" s="1"/>
  <c r="AC263" i="3" s="1"/>
  <c r="M263" i="3"/>
  <c r="N263" i="3" s="1"/>
  <c r="O263" i="3" s="1"/>
  <c r="P263" i="3" s="1"/>
  <c r="Q263" i="3" s="1"/>
  <c r="R263" i="3" s="1"/>
  <c r="S263" i="3" s="1"/>
  <c r="L263" i="3"/>
  <c r="K263" i="3"/>
  <c r="J263" i="3"/>
  <c r="J40" i="2"/>
  <c r="L45" i="2"/>
  <c r="M52" i="2"/>
  <c r="N52" i="2" s="1"/>
  <c r="O52" i="2" s="1"/>
  <c r="P52" i="2" s="1"/>
  <c r="Q52" i="2" s="1"/>
  <c r="R52" i="2" s="1"/>
  <c r="S52" i="2" s="1"/>
  <c r="T52" i="2" s="1"/>
  <c r="J57" i="2"/>
  <c r="M59" i="2"/>
  <c r="N59" i="2" s="1"/>
  <c r="O59" i="2" s="1"/>
  <c r="P59" i="2" s="1"/>
  <c r="Q59" i="2" s="1"/>
  <c r="R59" i="2" s="1"/>
  <c r="S59" i="2" s="1"/>
  <c r="T59" i="2" s="1"/>
  <c r="M71" i="2"/>
  <c r="N71" i="2" s="1"/>
  <c r="O71" i="2" s="1"/>
  <c r="P71" i="2" s="1"/>
  <c r="Q71" i="2" s="1"/>
  <c r="R71" i="2" s="1"/>
  <c r="S71" i="2" s="1"/>
  <c r="T71" i="2" s="1"/>
  <c r="M73" i="2"/>
  <c r="N73" i="2" s="1"/>
  <c r="O73" i="2" s="1"/>
  <c r="P73" i="2" s="1"/>
  <c r="Q73" i="2" s="1"/>
  <c r="R73" i="2" s="1"/>
  <c r="S73" i="2" s="1"/>
  <c r="T73" i="2" s="1"/>
  <c r="J75" i="2"/>
  <c r="K77" i="2"/>
  <c r="M79" i="2"/>
  <c r="N79" i="2" s="1"/>
  <c r="O79" i="2" s="1"/>
  <c r="P79" i="2" s="1"/>
  <c r="Q79" i="2" s="1"/>
  <c r="R79" i="2" s="1"/>
  <c r="S79" i="2" s="1"/>
  <c r="T79" i="2" s="1"/>
  <c r="J81" i="2"/>
  <c r="M83" i="2"/>
  <c r="N83" i="2" s="1"/>
  <c r="O83" i="2" s="1"/>
  <c r="P83" i="2" s="1"/>
  <c r="Q83" i="2" s="1"/>
  <c r="R83" i="2" s="1"/>
  <c r="S83" i="2" s="1"/>
  <c r="T83" i="2" s="1"/>
  <c r="M88" i="2"/>
  <c r="N88" i="2" s="1"/>
  <c r="O88" i="2" s="1"/>
  <c r="P88" i="2" s="1"/>
  <c r="Q88" i="2" s="1"/>
  <c r="R88" i="2" s="1"/>
  <c r="S88" i="2" s="1"/>
  <c r="T88" i="2" s="1"/>
  <c r="M95" i="2"/>
  <c r="N95" i="2" s="1"/>
  <c r="O95" i="2" s="1"/>
  <c r="P95" i="2" s="1"/>
  <c r="Q95" i="2" s="1"/>
  <c r="R95" i="2" s="1"/>
  <c r="S95" i="2" s="1"/>
  <c r="T95" i="2" s="1"/>
  <c r="M97" i="2"/>
  <c r="N97" i="2" s="1"/>
  <c r="O97" i="2" s="1"/>
  <c r="P97" i="2" s="1"/>
  <c r="Q97" i="2" s="1"/>
  <c r="R97" i="2" s="1"/>
  <c r="S97" i="2" s="1"/>
  <c r="T97" i="2" s="1"/>
  <c r="AD97" i="2" s="1"/>
  <c r="J109" i="2"/>
  <c r="L135" i="2"/>
  <c r="K147" i="2"/>
  <c r="M149" i="2"/>
  <c r="N149" i="2" s="1"/>
  <c r="O149" i="2" s="1"/>
  <c r="P149" i="2" s="1"/>
  <c r="Q149" i="2" s="1"/>
  <c r="R149" i="2" s="1"/>
  <c r="S149" i="2" s="1"/>
  <c r="T149" i="2" s="1"/>
  <c r="T6" i="3"/>
  <c r="U6" i="3" s="1"/>
  <c r="V6" i="3" s="1"/>
  <c r="W6" i="3" s="1"/>
  <c r="X6" i="3" s="1"/>
  <c r="Y6" i="3" s="1"/>
  <c r="Z6" i="3" s="1"/>
  <c r="AA6" i="3" s="1"/>
  <c r="AB6" i="3" s="1"/>
  <c r="AC6" i="3" s="1"/>
  <c r="J9" i="3"/>
  <c r="J11" i="3"/>
  <c r="L15" i="3"/>
  <c r="J22" i="3"/>
  <c r="M26" i="3"/>
  <c r="N26" i="3" s="1"/>
  <c r="O26" i="3" s="1"/>
  <c r="P26" i="3" s="1"/>
  <c r="Q26" i="3" s="1"/>
  <c r="R26" i="3" s="1"/>
  <c r="S26" i="3" s="1"/>
  <c r="M30" i="3"/>
  <c r="N30" i="3" s="1"/>
  <c r="O30" i="3" s="1"/>
  <c r="P30" i="3" s="1"/>
  <c r="Q30" i="3" s="1"/>
  <c r="R30" i="3" s="1"/>
  <c r="S30" i="3" s="1"/>
  <c r="AD30" i="3" s="1"/>
  <c r="M38" i="3"/>
  <c r="N38" i="3" s="1"/>
  <c r="O38" i="3" s="1"/>
  <c r="P38" i="3" s="1"/>
  <c r="Q38" i="3" s="1"/>
  <c r="R38" i="3" s="1"/>
  <c r="S38" i="3" s="1"/>
  <c r="J41" i="3"/>
  <c r="T46" i="3"/>
  <c r="U46" i="3" s="1"/>
  <c r="V46" i="3" s="1"/>
  <c r="W46" i="3" s="1"/>
  <c r="X46" i="3" s="1"/>
  <c r="Y46" i="3" s="1"/>
  <c r="Z46" i="3" s="1"/>
  <c r="AA46" i="3" s="1"/>
  <c r="AB46" i="3" s="1"/>
  <c r="AC46" i="3" s="1"/>
  <c r="M53" i="3"/>
  <c r="N53" i="3" s="1"/>
  <c r="O53" i="3" s="1"/>
  <c r="P53" i="3" s="1"/>
  <c r="Q53" i="3" s="1"/>
  <c r="R53" i="3" s="1"/>
  <c r="S53" i="3" s="1"/>
  <c r="L55" i="3"/>
  <c r="L65" i="3"/>
  <c r="L86" i="3"/>
  <c r="M86" i="3"/>
  <c r="N86" i="3" s="1"/>
  <c r="O86" i="3" s="1"/>
  <c r="P86" i="3" s="1"/>
  <c r="Q86" i="3" s="1"/>
  <c r="R86" i="3" s="1"/>
  <c r="S86" i="3" s="1"/>
  <c r="J86" i="3"/>
  <c r="T86" i="3"/>
  <c r="U86" i="3" s="1"/>
  <c r="V86" i="3" s="1"/>
  <c r="W86" i="3" s="1"/>
  <c r="X86" i="3" s="1"/>
  <c r="Y86" i="3" s="1"/>
  <c r="Z86" i="3" s="1"/>
  <c r="AA86" i="3" s="1"/>
  <c r="AB86" i="3" s="1"/>
  <c r="AC86" i="3" s="1"/>
  <c r="AD162" i="3"/>
  <c r="T191" i="3"/>
  <c r="U191" i="3" s="1"/>
  <c r="V191" i="3" s="1"/>
  <c r="W191" i="3" s="1"/>
  <c r="X191" i="3" s="1"/>
  <c r="Y191" i="3" s="1"/>
  <c r="Z191" i="3" s="1"/>
  <c r="AA191" i="3" s="1"/>
  <c r="AB191" i="3" s="1"/>
  <c r="AC191" i="3" s="1"/>
  <c r="M191" i="3"/>
  <c r="N191" i="3" s="1"/>
  <c r="O191" i="3" s="1"/>
  <c r="P191" i="3" s="1"/>
  <c r="Q191" i="3" s="1"/>
  <c r="R191" i="3" s="1"/>
  <c r="S191" i="3" s="1"/>
  <c r="L191" i="3"/>
  <c r="J191" i="3"/>
  <c r="L270" i="3"/>
  <c r="T270" i="3"/>
  <c r="U270" i="3" s="1"/>
  <c r="V270" i="3" s="1"/>
  <c r="W270" i="3" s="1"/>
  <c r="X270" i="3" s="1"/>
  <c r="Y270" i="3" s="1"/>
  <c r="Z270" i="3" s="1"/>
  <c r="AA270" i="3" s="1"/>
  <c r="AB270" i="3" s="1"/>
  <c r="AC270" i="3" s="1"/>
  <c r="M270" i="3"/>
  <c r="N270" i="3" s="1"/>
  <c r="O270" i="3" s="1"/>
  <c r="P270" i="3" s="1"/>
  <c r="Q270" i="3" s="1"/>
  <c r="R270" i="3" s="1"/>
  <c r="S270" i="3" s="1"/>
  <c r="K270" i="3"/>
  <c r="J270" i="3"/>
  <c r="M277" i="3"/>
  <c r="N277" i="3" s="1"/>
  <c r="O277" i="3" s="1"/>
  <c r="P277" i="3" s="1"/>
  <c r="Q277" i="3" s="1"/>
  <c r="R277" i="3" s="1"/>
  <c r="S277" i="3" s="1"/>
  <c r="K277" i="3"/>
  <c r="T453" i="3"/>
  <c r="U453" i="3" s="1"/>
  <c r="V453" i="3" s="1"/>
  <c r="W453" i="3" s="1"/>
  <c r="X453" i="3" s="1"/>
  <c r="Y453" i="3" s="1"/>
  <c r="Z453" i="3" s="1"/>
  <c r="AA453" i="3" s="1"/>
  <c r="AB453" i="3" s="1"/>
  <c r="AC453" i="3" s="1"/>
  <c r="M453" i="3"/>
  <c r="N453" i="3" s="1"/>
  <c r="O453" i="3" s="1"/>
  <c r="P453" i="3" s="1"/>
  <c r="Q453" i="3" s="1"/>
  <c r="R453" i="3" s="1"/>
  <c r="S453" i="3" s="1"/>
  <c r="AD453" i="3" s="1"/>
  <c r="K453" i="3"/>
  <c r="J453" i="3"/>
  <c r="M93" i="3"/>
  <c r="N93" i="3" s="1"/>
  <c r="O93" i="3" s="1"/>
  <c r="P93" i="3" s="1"/>
  <c r="Q93" i="3" s="1"/>
  <c r="R93" i="3" s="1"/>
  <c r="S93" i="3" s="1"/>
  <c r="L95" i="3"/>
  <c r="M102" i="3"/>
  <c r="N102" i="3" s="1"/>
  <c r="O102" i="3" s="1"/>
  <c r="P102" i="3" s="1"/>
  <c r="Q102" i="3" s="1"/>
  <c r="R102" i="3" s="1"/>
  <c r="S102" i="3" s="1"/>
  <c r="K105" i="3"/>
  <c r="L107" i="3"/>
  <c r="T114" i="3"/>
  <c r="U114" i="3" s="1"/>
  <c r="V114" i="3" s="1"/>
  <c r="W114" i="3" s="1"/>
  <c r="X114" i="3" s="1"/>
  <c r="Y114" i="3" s="1"/>
  <c r="Z114" i="3" s="1"/>
  <c r="AA114" i="3" s="1"/>
  <c r="AB114" i="3" s="1"/>
  <c r="AC114" i="3" s="1"/>
  <c r="J117" i="3"/>
  <c r="T126" i="3"/>
  <c r="U126" i="3" s="1"/>
  <c r="V126" i="3" s="1"/>
  <c r="W126" i="3" s="1"/>
  <c r="X126" i="3" s="1"/>
  <c r="Y126" i="3" s="1"/>
  <c r="Z126" i="3" s="1"/>
  <c r="AA126" i="3" s="1"/>
  <c r="AB126" i="3" s="1"/>
  <c r="AC126" i="3" s="1"/>
  <c r="J129" i="3"/>
  <c r="J131" i="3"/>
  <c r="M135" i="3"/>
  <c r="N135" i="3" s="1"/>
  <c r="O135" i="3" s="1"/>
  <c r="P135" i="3" s="1"/>
  <c r="Q135" i="3" s="1"/>
  <c r="R135" i="3" s="1"/>
  <c r="S135" i="3" s="1"/>
  <c r="T146" i="3"/>
  <c r="U146" i="3" s="1"/>
  <c r="V146" i="3" s="1"/>
  <c r="W146" i="3" s="1"/>
  <c r="X146" i="3" s="1"/>
  <c r="Y146" i="3" s="1"/>
  <c r="Z146" i="3" s="1"/>
  <c r="AA146" i="3" s="1"/>
  <c r="AB146" i="3" s="1"/>
  <c r="AC146" i="3" s="1"/>
  <c r="J149" i="3"/>
  <c r="T163" i="3"/>
  <c r="U163" i="3" s="1"/>
  <c r="V163" i="3" s="1"/>
  <c r="W163" i="3" s="1"/>
  <c r="X163" i="3" s="1"/>
  <c r="Y163" i="3" s="1"/>
  <c r="Z163" i="3" s="1"/>
  <c r="AA163" i="3" s="1"/>
  <c r="AB163" i="3" s="1"/>
  <c r="AC163" i="3" s="1"/>
  <c r="L179" i="3"/>
  <c r="T190" i="3"/>
  <c r="U190" i="3" s="1"/>
  <c r="V190" i="3" s="1"/>
  <c r="W190" i="3" s="1"/>
  <c r="X190" i="3" s="1"/>
  <c r="Y190" i="3" s="1"/>
  <c r="Z190" i="3" s="1"/>
  <c r="AA190" i="3" s="1"/>
  <c r="AB190" i="3" s="1"/>
  <c r="AC190" i="3" s="1"/>
  <c r="T202" i="3"/>
  <c r="U202" i="3" s="1"/>
  <c r="V202" i="3" s="1"/>
  <c r="W202" i="3" s="1"/>
  <c r="X202" i="3" s="1"/>
  <c r="Y202" i="3" s="1"/>
  <c r="Z202" i="3" s="1"/>
  <c r="AA202" i="3" s="1"/>
  <c r="AB202" i="3" s="1"/>
  <c r="AC202" i="3" s="1"/>
  <c r="T206" i="3"/>
  <c r="U206" i="3" s="1"/>
  <c r="V206" i="3" s="1"/>
  <c r="W206" i="3" s="1"/>
  <c r="X206" i="3" s="1"/>
  <c r="Y206" i="3" s="1"/>
  <c r="Z206" i="3" s="1"/>
  <c r="AA206" i="3" s="1"/>
  <c r="AB206" i="3" s="1"/>
  <c r="AC206" i="3" s="1"/>
  <c r="K209" i="3"/>
  <c r="J211" i="3"/>
  <c r="M222" i="3"/>
  <c r="N222" i="3" s="1"/>
  <c r="O222" i="3" s="1"/>
  <c r="P222" i="3" s="1"/>
  <c r="Q222" i="3" s="1"/>
  <c r="R222" i="3" s="1"/>
  <c r="S222" i="3" s="1"/>
  <c r="AD222" i="3" s="1"/>
  <c r="M230" i="3"/>
  <c r="N230" i="3" s="1"/>
  <c r="O230" i="3" s="1"/>
  <c r="P230" i="3" s="1"/>
  <c r="Q230" i="3" s="1"/>
  <c r="R230" i="3" s="1"/>
  <c r="S230" i="3" s="1"/>
  <c r="AD230" i="3" s="1"/>
  <c r="T234" i="3"/>
  <c r="U234" i="3" s="1"/>
  <c r="V234" i="3" s="1"/>
  <c r="W234" i="3" s="1"/>
  <c r="X234" i="3" s="1"/>
  <c r="Y234" i="3" s="1"/>
  <c r="Z234" i="3" s="1"/>
  <c r="AA234" i="3" s="1"/>
  <c r="AB234" i="3" s="1"/>
  <c r="AC234" i="3" s="1"/>
  <c r="K241" i="3"/>
  <c r="L247" i="3"/>
  <c r="L255" i="3"/>
  <c r="K258" i="3"/>
  <c r="T262" i="3"/>
  <c r="U262" i="3" s="1"/>
  <c r="V262" i="3" s="1"/>
  <c r="W262" i="3" s="1"/>
  <c r="X262" i="3" s="1"/>
  <c r="Y262" i="3" s="1"/>
  <c r="Z262" i="3" s="1"/>
  <c r="AA262" i="3" s="1"/>
  <c r="AB262" i="3" s="1"/>
  <c r="AC262" i="3" s="1"/>
  <c r="M271" i="3"/>
  <c r="N271" i="3" s="1"/>
  <c r="O271" i="3" s="1"/>
  <c r="P271" i="3" s="1"/>
  <c r="Q271" i="3" s="1"/>
  <c r="R271" i="3" s="1"/>
  <c r="S271" i="3" s="1"/>
  <c r="M274" i="3"/>
  <c r="N274" i="3" s="1"/>
  <c r="O274" i="3" s="1"/>
  <c r="P274" i="3" s="1"/>
  <c r="Q274" i="3" s="1"/>
  <c r="R274" i="3" s="1"/>
  <c r="S274" i="3" s="1"/>
  <c r="K281" i="3"/>
  <c r="J283" i="3"/>
  <c r="M287" i="3"/>
  <c r="N287" i="3" s="1"/>
  <c r="O287" i="3" s="1"/>
  <c r="P287" i="3" s="1"/>
  <c r="Q287" i="3" s="1"/>
  <c r="R287" i="3" s="1"/>
  <c r="S287" i="3" s="1"/>
  <c r="K290" i="3"/>
  <c r="T294" i="3"/>
  <c r="U294" i="3" s="1"/>
  <c r="V294" i="3" s="1"/>
  <c r="W294" i="3" s="1"/>
  <c r="X294" i="3" s="1"/>
  <c r="Y294" i="3" s="1"/>
  <c r="Z294" i="3" s="1"/>
  <c r="AA294" i="3" s="1"/>
  <c r="AB294" i="3" s="1"/>
  <c r="AC294" i="3" s="1"/>
  <c r="T298" i="3"/>
  <c r="U298" i="3" s="1"/>
  <c r="V298" i="3" s="1"/>
  <c r="W298" i="3" s="1"/>
  <c r="X298" i="3" s="1"/>
  <c r="Y298" i="3" s="1"/>
  <c r="Z298" i="3" s="1"/>
  <c r="AA298" i="3" s="1"/>
  <c r="AB298" i="3" s="1"/>
  <c r="AC298" i="3" s="1"/>
  <c r="M322" i="3"/>
  <c r="N322" i="3" s="1"/>
  <c r="O322" i="3" s="1"/>
  <c r="P322" i="3" s="1"/>
  <c r="Q322" i="3" s="1"/>
  <c r="R322" i="3" s="1"/>
  <c r="S322" i="3" s="1"/>
  <c r="L327" i="3"/>
  <c r="M338" i="3"/>
  <c r="N338" i="3" s="1"/>
  <c r="O338" i="3" s="1"/>
  <c r="P338" i="3" s="1"/>
  <c r="Q338" i="3" s="1"/>
  <c r="R338" i="3" s="1"/>
  <c r="S338" i="3" s="1"/>
  <c r="L343" i="3"/>
  <c r="M354" i="3"/>
  <c r="N354" i="3" s="1"/>
  <c r="O354" i="3" s="1"/>
  <c r="P354" i="3" s="1"/>
  <c r="Q354" i="3" s="1"/>
  <c r="R354" i="3" s="1"/>
  <c r="S354" i="3" s="1"/>
  <c r="L359" i="3"/>
  <c r="M370" i="3"/>
  <c r="N370" i="3" s="1"/>
  <c r="O370" i="3" s="1"/>
  <c r="P370" i="3" s="1"/>
  <c r="Q370" i="3" s="1"/>
  <c r="R370" i="3" s="1"/>
  <c r="S370" i="3" s="1"/>
  <c r="L375" i="3"/>
  <c r="T379" i="3"/>
  <c r="U379" i="3" s="1"/>
  <c r="V379" i="3" s="1"/>
  <c r="W379" i="3" s="1"/>
  <c r="X379" i="3" s="1"/>
  <c r="Y379" i="3" s="1"/>
  <c r="Z379" i="3" s="1"/>
  <c r="AA379" i="3" s="1"/>
  <c r="AB379" i="3" s="1"/>
  <c r="AC379" i="3" s="1"/>
  <c r="K382" i="3"/>
  <c r="T383" i="3"/>
  <c r="U383" i="3" s="1"/>
  <c r="V383" i="3" s="1"/>
  <c r="W383" i="3" s="1"/>
  <c r="X383" i="3" s="1"/>
  <c r="Y383" i="3" s="1"/>
  <c r="Z383" i="3" s="1"/>
  <c r="AA383" i="3" s="1"/>
  <c r="AB383" i="3" s="1"/>
  <c r="AC383" i="3" s="1"/>
  <c r="T386" i="3"/>
  <c r="U386" i="3" s="1"/>
  <c r="V386" i="3" s="1"/>
  <c r="W386" i="3" s="1"/>
  <c r="X386" i="3" s="1"/>
  <c r="Y386" i="3" s="1"/>
  <c r="Z386" i="3" s="1"/>
  <c r="AA386" i="3" s="1"/>
  <c r="AB386" i="3" s="1"/>
  <c r="AC386" i="3" s="1"/>
  <c r="K393" i="3"/>
  <c r="J405" i="3"/>
  <c r="J407" i="3"/>
  <c r="J427" i="3"/>
  <c r="J429" i="3"/>
  <c r="T435" i="3"/>
  <c r="U435" i="3" s="1"/>
  <c r="V435" i="3" s="1"/>
  <c r="W435" i="3" s="1"/>
  <c r="X435" i="3" s="1"/>
  <c r="Y435" i="3" s="1"/>
  <c r="Z435" i="3" s="1"/>
  <c r="AA435" i="3" s="1"/>
  <c r="AB435" i="3" s="1"/>
  <c r="AC435" i="3" s="1"/>
  <c r="T437" i="3"/>
  <c r="U437" i="3" s="1"/>
  <c r="V437" i="3" s="1"/>
  <c r="W437" i="3" s="1"/>
  <c r="X437" i="3" s="1"/>
  <c r="Y437" i="3" s="1"/>
  <c r="Z437" i="3" s="1"/>
  <c r="AA437" i="3" s="1"/>
  <c r="AB437" i="3" s="1"/>
  <c r="AC437" i="3" s="1"/>
  <c r="L439" i="3"/>
  <c r="J444" i="3"/>
  <c r="J446" i="3"/>
  <c r="J448" i="3"/>
  <c r="J461" i="3"/>
  <c r="M473" i="3"/>
  <c r="N473" i="3" s="1"/>
  <c r="O473" i="3" s="1"/>
  <c r="P473" i="3" s="1"/>
  <c r="Q473" i="3" s="1"/>
  <c r="R473" i="3" s="1"/>
  <c r="S473" i="3" s="1"/>
  <c r="J477" i="3"/>
  <c r="K493" i="3"/>
  <c r="J495" i="3"/>
  <c r="J497" i="3"/>
  <c r="J499" i="3"/>
  <c r="T502" i="3"/>
  <c r="U502" i="3" s="1"/>
  <c r="V502" i="3" s="1"/>
  <c r="W502" i="3" s="1"/>
  <c r="X502" i="3" s="1"/>
  <c r="Y502" i="3" s="1"/>
  <c r="Z502" i="3" s="1"/>
  <c r="AA502" i="3" s="1"/>
  <c r="AB502" i="3" s="1"/>
  <c r="AC502" i="3" s="1"/>
  <c r="J505" i="3"/>
  <c r="T506" i="3"/>
  <c r="U506" i="3" s="1"/>
  <c r="V506" i="3" s="1"/>
  <c r="W506" i="3" s="1"/>
  <c r="X506" i="3" s="1"/>
  <c r="Y506" i="3" s="1"/>
  <c r="Z506" i="3" s="1"/>
  <c r="AA506" i="3" s="1"/>
  <c r="AB506" i="3" s="1"/>
  <c r="AC506" i="3" s="1"/>
  <c r="J519" i="3"/>
  <c r="M531" i="3"/>
  <c r="N531" i="3" s="1"/>
  <c r="O531" i="3" s="1"/>
  <c r="P531" i="3" s="1"/>
  <c r="Q531" i="3" s="1"/>
  <c r="R531" i="3" s="1"/>
  <c r="S531" i="3" s="1"/>
  <c r="L535" i="3"/>
  <c r="M537" i="3"/>
  <c r="N537" i="3" s="1"/>
  <c r="O537" i="3" s="1"/>
  <c r="P537" i="3" s="1"/>
  <c r="Q537" i="3" s="1"/>
  <c r="R537" i="3" s="1"/>
  <c r="S537" i="3" s="1"/>
  <c r="M539" i="3"/>
  <c r="N539" i="3" s="1"/>
  <c r="O539" i="3" s="1"/>
  <c r="P539" i="3" s="1"/>
  <c r="Q539" i="3" s="1"/>
  <c r="R539" i="3" s="1"/>
  <c r="S539" i="3" s="1"/>
  <c r="L543" i="3"/>
  <c r="M545" i="3"/>
  <c r="N545" i="3" s="1"/>
  <c r="O545" i="3" s="1"/>
  <c r="P545" i="3" s="1"/>
  <c r="Q545" i="3" s="1"/>
  <c r="R545" i="3" s="1"/>
  <c r="S545" i="3" s="1"/>
  <c r="AD545" i="3" s="1"/>
  <c r="M551" i="3"/>
  <c r="N551" i="3" s="1"/>
  <c r="O551" i="3" s="1"/>
  <c r="P551" i="3" s="1"/>
  <c r="Q551" i="3" s="1"/>
  <c r="R551" i="3" s="1"/>
  <c r="S551" i="3" s="1"/>
  <c r="L555" i="3"/>
  <c r="M557" i="3"/>
  <c r="N557" i="3" s="1"/>
  <c r="O557" i="3" s="1"/>
  <c r="P557" i="3" s="1"/>
  <c r="Q557" i="3" s="1"/>
  <c r="R557" i="3" s="1"/>
  <c r="S557" i="3" s="1"/>
  <c r="J566" i="3"/>
  <c r="M579" i="3"/>
  <c r="N579" i="3" s="1"/>
  <c r="O579" i="3" s="1"/>
  <c r="P579" i="3" s="1"/>
  <c r="Q579" i="3" s="1"/>
  <c r="R579" i="3" s="1"/>
  <c r="S579" i="3" s="1"/>
  <c r="M581" i="3"/>
  <c r="N581" i="3" s="1"/>
  <c r="O581" i="3" s="1"/>
  <c r="P581" i="3" s="1"/>
  <c r="Q581" i="3" s="1"/>
  <c r="R581" i="3" s="1"/>
  <c r="S581" i="3" s="1"/>
  <c r="M595" i="3"/>
  <c r="N595" i="3" s="1"/>
  <c r="O595" i="3" s="1"/>
  <c r="P595" i="3" s="1"/>
  <c r="Q595" i="3" s="1"/>
  <c r="R595" i="3" s="1"/>
  <c r="S595" i="3" s="1"/>
  <c r="M597" i="3"/>
  <c r="N597" i="3" s="1"/>
  <c r="O597" i="3" s="1"/>
  <c r="P597" i="3" s="1"/>
  <c r="Q597" i="3" s="1"/>
  <c r="R597" i="3" s="1"/>
  <c r="S597" i="3" s="1"/>
  <c r="AD597" i="3" s="1"/>
  <c r="J601" i="3"/>
  <c r="K605" i="3"/>
  <c r="L607" i="3"/>
  <c r="K609" i="3"/>
  <c r="J611" i="3"/>
  <c r="T618" i="3"/>
  <c r="U618" i="3" s="1"/>
  <c r="V618" i="3" s="1"/>
  <c r="W618" i="3" s="1"/>
  <c r="X618" i="3" s="1"/>
  <c r="Y618" i="3" s="1"/>
  <c r="Z618" i="3" s="1"/>
  <c r="AA618" i="3" s="1"/>
  <c r="AB618" i="3" s="1"/>
  <c r="AC618" i="3" s="1"/>
  <c r="M620" i="3"/>
  <c r="N620" i="3" s="1"/>
  <c r="O620" i="3" s="1"/>
  <c r="P620" i="3" s="1"/>
  <c r="Q620" i="3" s="1"/>
  <c r="R620" i="3" s="1"/>
  <c r="S620" i="3" s="1"/>
  <c r="T689" i="3"/>
  <c r="U689" i="3" s="1"/>
  <c r="V689" i="3" s="1"/>
  <c r="W689" i="3" s="1"/>
  <c r="X689" i="3" s="1"/>
  <c r="Y689" i="3" s="1"/>
  <c r="Z689" i="3" s="1"/>
  <c r="AA689" i="3" s="1"/>
  <c r="AB689" i="3" s="1"/>
  <c r="AC689" i="3" s="1"/>
  <c r="T694" i="3"/>
  <c r="U694" i="3" s="1"/>
  <c r="V694" i="3" s="1"/>
  <c r="W694" i="3" s="1"/>
  <c r="X694" i="3" s="1"/>
  <c r="Y694" i="3" s="1"/>
  <c r="Z694" i="3" s="1"/>
  <c r="AA694" i="3" s="1"/>
  <c r="AB694" i="3" s="1"/>
  <c r="AC694" i="3" s="1"/>
  <c r="L702" i="3"/>
  <c r="M702" i="3"/>
  <c r="N702" i="3" s="1"/>
  <c r="O702" i="3" s="1"/>
  <c r="P702" i="3" s="1"/>
  <c r="Q702" i="3" s="1"/>
  <c r="R702" i="3" s="1"/>
  <c r="S702" i="3" s="1"/>
  <c r="K702" i="3"/>
  <c r="J702" i="3"/>
  <c r="M95" i="3"/>
  <c r="N95" i="3" s="1"/>
  <c r="O95" i="3" s="1"/>
  <c r="P95" i="3" s="1"/>
  <c r="Q95" i="3" s="1"/>
  <c r="R95" i="3" s="1"/>
  <c r="S95" i="3" s="1"/>
  <c r="T102" i="3"/>
  <c r="U102" i="3" s="1"/>
  <c r="V102" i="3" s="1"/>
  <c r="W102" i="3" s="1"/>
  <c r="X102" i="3" s="1"/>
  <c r="Y102" i="3" s="1"/>
  <c r="Z102" i="3" s="1"/>
  <c r="AA102" i="3" s="1"/>
  <c r="AB102" i="3" s="1"/>
  <c r="AC102" i="3" s="1"/>
  <c r="M105" i="3"/>
  <c r="N105" i="3" s="1"/>
  <c r="O105" i="3" s="1"/>
  <c r="P105" i="3" s="1"/>
  <c r="Q105" i="3" s="1"/>
  <c r="R105" i="3" s="1"/>
  <c r="S105" i="3" s="1"/>
  <c r="M107" i="3"/>
  <c r="N107" i="3" s="1"/>
  <c r="O107" i="3" s="1"/>
  <c r="P107" i="3" s="1"/>
  <c r="Q107" i="3" s="1"/>
  <c r="R107" i="3" s="1"/>
  <c r="S107" i="3" s="1"/>
  <c r="K117" i="3"/>
  <c r="M255" i="3"/>
  <c r="N255" i="3" s="1"/>
  <c r="O255" i="3" s="1"/>
  <c r="P255" i="3" s="1"/>
  <c r="Q255" i="3" s="1"/>
  <c r="R255" i="3" s="1"/>
  <c r="S255" i="3" s="1"/>
  <c r="M258" i="3"/>
  <c r="N258" i="3" s="1"/>
  <c r="O258" i="3" s="1"/>
  <c r="P258" i="3" s="1"/>
  <c r="Q258" i="3" s="1"/>
  <c r="R258" i="3" s="1"/>
  <c r="S258" i="3" s="1"/>
  <c r="T287" i="3"/>
  <c r="U287" i="3" s="1"/>
  <c r="V287" i="3" s="1"/>
  <c r="W287" i="3" s="1"/>
  <c r="X287" i="3" s="1"/>
  <c r="Y287" i="3" s="1"/>
  <c r="Z287" i="3" s="1"/>
  <c r="AA287" i="3" s="1"/>
  <c r="AB287" i="3" s="1"/>
  <c r="AC287" i="3" s="1"/>
  <c r="M290" i="3"/>
  <c r="N290" i="3" s="1"/>
  <c r="O290" i="3" s="1"/>
  <c r="P290" i="3" s="1"/>
  <c r="Q290" i="3" s="1"/>
  <c r="R290" i="3" s="1"/>
  <c r="S290" i="3" s="1"/>
  <c r="T323" i="3"/>
  <c r="U323" i="3" s="1"/>
  <c r="V323" i="3" s="1"/>
  <c r="W323" i="3" s="1"/>
  <c r="X323" i="3" s="1"/>
  <c r="Y323" i="3" s="1"/>
  <c r="Z323" i="3" s="1"/>
  <c r="AA323" i="3" s="1"/>
  <c r="AB323" i="3" s="1"/>
  <c r="AC323" i="3" s="1"/>
  <c r="T339" i="3"/>
  <c r="U339" i="3" s="1"/>
  <c r="V339" i="3" s="1"/>
  <c r="W339" i="3" s="1"/>
  <c r="X339" i="3" s="1"/>
  <c r="Y339" i="3" s="1"/>
  <c r="Z339" i="3" s="1"/>
  <c r="AA339" i="3" s="1"/>
  <c r="AB339" i="3" s="1"/>
  <c r="AC339" i="3" s="1"/>
  <c r="J342" i="3"/>
  <c r="M343" i="3"/>
  <c r="N343" i="3" s="1"/>
  <c r="O343" i="3" s="1"/>
  <c r="P343" i="3" s="1"/>
  <c r="Q343" i="3" s="1"/>
  <c r="R343" i="3" s="1"/>
  <c r="S343" i="3" s="1"/>
  <c r="T355" i="3"/>
  <c r="U355" i="3" s="1"/>
  <c r="V355" i="3" s="1"/>
  <c r="W355" i="3" s="1"/>
  <c r="X355" i="3" s="1"/>
  <c r="Y355" i="3" s="1"/>
  <c r="Z355" i="3" s="1"/>
  <c r="AA355" i="3" s="1"/>
  <c r="AB355" i="3" s="1"/>
  <c r="AC355" i="3" s="1"/>
  <c r="M359" i="3"/>
  <c r="N359" i="3" s="1"/>
  <c r="O359" i="3" s="1"/>
  <c r="P359" i="3" s="1"/>
  <c r="Q359" i="3" s="1"/>
  <c r="R359" i="3" s="1"/>
  <c r="S359" i="3" s="1"/>
  <c r="J363" i="3"/>
  <c r="T371" i="3"/>
  <c r="U371" i="3" s="1"/>
  <c r="V371" i="3" s="1"/>
  <c r="W371" i="3" s="1"/>
  <c r="X371" i="3" s="1"/>
  <c r="Y371" i="3" s="1"/>
  <c r="Z371" i="3" s="1"/>
  <c r="AA371" i="3" s="1"/>
  <c r="AB371" i="3" s="1"/>
  <c r="AC371" i="3" s="1"/>
  <c r="T375" i="3"/>
  <c r="U375" i="3" s="1"/>
  <c r="V375" i="3" s="1"/>
  <c r="W375" i="3" s="1"/>
  <c r="X375" i="3" s="1"/>
  <c r="Y375" i="3" s="1"/>
  <c r="Z375" i="3" s="1"/>
  <c r="AA375" i="3" s="1"/>
  <c r="AB375" i="3" s="1"/>
  <c r="AC375" i="3" s="1"/>
  <c r="J395" i="3"/>
  <c r="J403" i="3"/>
  <c r="K405" i="3"/>
  <c r="L407" i="3"/>
  <c r="M411" i="3"/>
  <c r="N411" i="3" s="1"/>
  <c r="O411" i="3" s="1"/>
  <c r="P411" i="3" s="1"/>
  <c r="Q411" i="3" s="1"/>
  <c r="R411" i="3" s="1"/>
  <c r="S411" i="3" s="1"/>
  <c r="J414" i="3"/>
  <c r="T425" i="3"/>
  <c r="U425" i="3" s="1"/>
  <c r="V425" i="3" s="1"/>
  <c r="W425" i="3" s="1"/>
  <c r="X425" i="3" s="1"/>
  <c r="Y425" i="3" s="1"/>
  <c r="Z425" i="3" s="1"/>
  <c r="AA425" i="3" s="1"/>
  <c r="AB425" i="3" s="1"/>
  <c r="AC425" i="3" s="1"/>
  <c r="M439" i="3"/>
  <c r="N439" i="3" s="1"/>
  <c r="O439" i="3" s="1"/>
  <c r="P439" i="3" s="1"/>
  <c r="Q439" i="3" s="1"/>
  <c r="R439" i="3" s="1"/>
  <c r="S439" i="3" s="1"/>
  <c r="M444" i="3"/>
  <c r="N444" i="3" s="1"/>
  <c r="O444" i="3" s="1"/>
  <c r="P444" i="3" s="1"/>
  <c r="Q444" i="3" s="1"/>
  <c r="R444" i="3" s="1"/>
  <c r="S444" i="3" s="1"/>
  <c r="M446" i="3"/>
  <c r="N446" i="3" s="1"/>
  <c r="O446" i="3" s="1"/>
  <c r="P446" i="3" s="1"/>
  <c r="Q446" i="3" s="1"/>
  <c r="R446" i="3" s="1"/>
  <c r="S446" i="3" s="1"/>
  <c r="M448" i="3"/>
  <c r="N448" i="3" s="1"/>
  <c r="O448" i="3" s="1"/>
  <c r="P448" i="3" s="1"/>
  <c r="Q448" i="3" s="1"/>
  <c r="R448" i="3" s="1"/>
  <c r="S448" i="3" s="1"/>
  <c r="K461" i="3"/>
  <c r="J469" i="3"/>
  <c r="J471" i="3"/>
  <c r="J475" i="3"/>
  <c r="K477" i="3"/>
  <c r="J479" i="3"/>
  <c r="T482" i="3"/>
  <c r="U482" i="3" s="1"/>
  <c r="V482" i="3" s="1"/>
  <c r="W482" i="3" s="1"/>
  <c r="X482" i="3" s="1"/>
  <c r="Y482" i="3" s="1"/>
  <c r="Z482" i="3" s="1"/>
  <c r="AA482" i="3" s="1"/>
  <c r="AB482" i="3" s="1"/>
  <c r="AC482" i="3" s="1"/>
  <c r="M493" i="3"/>
  <c r="N493" i="3" s="1"/>
  <c r="O493" i="3" s="1"/>
  <c r="P493" i="3" s="1"/>
  <c r="Q493" i="3" s="1"/>
  <c r="R493" i="3" s="1"/>
  <c r="S493" i="3" s="1"/>
  <c r="K495" i="3"/>
  <c r="K497" i="3"/>
  <c r="K499" i="3"/>
  <c r="K505" i="3"/>
  <c r="J509" i="3"/>
  <c r="J513" i="3"/>
  <c r="L519" i="3"/>
  <c r="AD543" i="3"/>
  <c r="M566" i="3"/>
  <c r="N566" i="3" s="1"/>
  <c r="O566" i="3" s="1"/>
  <c r="P566" i="3" s="1"/>
  <c r="Q566" i="3" s="1"/>
  <c r="R566" i="3" s="1"/>
  <c r="S566" i="3" s="1"/>
  <c r="AD642" i="3"/>
  <c r="L712" i="3"/>
  <c r="M712" i="3"/>
  <c r="N712" i="3" s="1"/>
  <c r="O712" i="3" s="1"/>
  <c r="P712" i="3" s="1"/>
  <c r="Q712" i="3" s="1"/>
  <c r="R712" i="3" s="1"/>
  <c r="S712" i="3" s="1"/>
  <c r="M134" i="3"/>
  <c r="N134" i="3" s="1"/>
  <c r="O134" i="3" s="1"/>
  <c r="P134" i="3" s="1"/>
  <c r="Q134" i="3" s="1"/>
  <c r="R134" i="3" s="1"/>
  <c r="S134" i="3" s="1"/>
  <c r="K169" i="3"/>
  <c r="K171" i="3"/>
  <c r="L175" i="3"/>
  <c r="T198" i="3"/>
  <c r="U198" i="3" s="1"/>
  <c r="V198" i="3" s="1"/>
  <c r="W198" i="3" s="1"/>
  <c r="X198" i="3" s="1"/>
  <c r="Y198" i="3" s="1"/>
  <c r="Z198" i="3" s="1"/>
  <c r="AA198" i="3" s="1"/>
  <c r="AB198" i="3" s="1"/>
  <c r="AC198" i="3" s="1"/>
  <c r="K201" i="3"/>
  <c r="K205" i="3"/>
  <c r="M211" i="3"/>
  <c r="N211" i="3" s="1"/>
  <c r="O211" i="3" s="1"/>
  <c r="P211" i="3" s="1"/>
  <c r="Q211" i="3" s="1"/>
  <c r="R211" i="3" s="1"/>
  <c r="S211" i="3" s="1"/>
  <c r="K221" i="3"/>
  <c r="L243" i="3"/>
  <c r="T258" i="3"/>
  <c r="U258" i="3" s="1"/>
  <c r="V258" i="3" s="1"/>
  <c r="W258" i="3" s="1"/>
  <c r="X258" i="3" s="1"/>
  <c r="Y258" i="3" s="1"/>
  <c r="Z258" i="3" s="1"/>
  <c r="AA258" i="3" s="1"/>
  <c r="AB258" i="3" s="1"/>
  <c r="AC258" i="3" s="1"/>
  <c r="K267" i="3"/>
  <c r="M286" i="3"/>
  <c r="N286" i="3" s="1"/>
  <c r="O286" i="3" s="1"/>
  <c r="P286" i="3" s="1"/>
  <c r="Q286" i="3" s="1"/>
  <c r="R286" i="3" s="1"/>
  <c r="S286" i="3" s="1"/>
  <c r="K303" i="3"/>
  <c r="L315" i="3"/>
  <c r="M326" i="3"/>
  <c r="N326" i="3" s="1"/>
  <c r="O326" i="3" s="1"/>
  <c r="P326" i="3" s="1"/>
  <c r="Q326" i="3" s="1"/>
  <c r="R326" i="3" s="1"/>
  <c r="S326" i="3" s="1"/>
  <c r="L331" i="3"/>
  <c r="M342" i="3"/>
  <c r="N342" i="3" s="1"/>
  <c r="O342" i="3" s="1"/>
  <c r="P342" i="3" s="1"/>
  <c r="Q342" i="3" s="1"/>
  <c r="R342" i="3" s="1"/>
  <c r="S342" i="3" s="1"/>
  <c r="L347" i="3"/>
  <c r="M358" i="3"/>
  <c r="N358" i="3" s="1"/>
  <c r="O358" i="3" s="1"/>
  <c r="P358" i="3" s="1"/>
  <c r="Q358" i="3" s="1"/>
  <c r="R358" i="3" s="1"/>
  <c r="S358" i="3" s="1"/>
  <c r="L363" i="3"/>
  <c r="M427" i="3"/>
  <c r="N427" i="3" s="1"/>
  <c r="O427" i="3" s="1"/>
  <c r="P427" i="3" s="1"/>
  <c r="Q427" i="3" s="1"/>
  <c r="R427" i="3" s="1"/>
  <c r="S427" i="3" s="1"/>
  <c r="K441" i="3"/>
  <c r="T446" i="3"/>
  <c r="U446" i="3" s="1"/>
  <c r="V446" i="3" s="1"/>
  <c r="W446" i="3" s="1"/>
  <c r="X446" i="3" s="1"/>
  <c r="Y446" i="3" s="1"/>
  <c r="Z446" i="3" s="1"/>
  <c r="AA446" i="3" s="1"/>
  <c r="AB446" i="3" s="1"/>
  <c r="AC446" i="3" s="1"/>
  <c r="M457" i="3"/>
  <c r="N457" i="3" s="1"/>
  <c r="O457" i="3" s="1"/>
  <c r="P457" i="3" s="1"/>
  <c r="Q457" i="3" s="1"/>
  <c r="R457" i="3" s="1"/>
  <c r="S457" i="3" s="1"/>
  <c r="L467" i="3"/>
  <c r="M469" i="3"/>
  <c r="N469" i="3" s="1"/>
  <c r="O469" i="3" s="1"/>
  <c r="P469" i="3" s="1"/>
  <c r="Q469" i="3" s="1"/>
  <c r="R469" i="3" s="1"/>
  <c r="S469" i="3" s="1"/>
  <c r="M471" i="3"/>
  <c r="N471" i="3" s="1"/>
  <c r="O471" i="3" s="1"/>
  <c r="P471" i="3" s="1"/>
  <c r="Q471" i="3" s="1"/>
  <c r="R471" i="3" s="1"/>
  <c r="S471" i="3" s="1"/>
  <c r="M475" i="3"/>
  <c r="N475" i="3" s="1"/>
  <c r="O475" i="3" s="1"/>
  <c r="P475" i="3" s="1"/>
  <c r="Q475" i="3" s="1"/>
  <c r="R475" i="3" s="1"/>
  <c r="S475" i="3" s="1"/>
  <c r="M479" i="3"/>
  <c r="N479" i="3" s="1"/>
  <c r="O479" i="3" s="1"/>
  <c r="P479" i="3" s="1"/>
  <c r="Q479" i="3" s="1"/>
  <c r="R479" i="3" s="1"/>
  <c r="S479" i="3" s="1"/>
  <c r="K489" i="3"/>
  <c r="L491" i="3"/>
  <c r="M495" i="3"/>
  <c r="N495" i="3" s="1"/>
  <c r="O495" i="3" s="1"/>
  <c r="P495" i="3" s="1"/>
  <c r="Q495" i="3" s="1"/>
  <c r="R495" i="3" s="1"/>
  <c r="S495" i="3" s="1"/>
  <c r="AD495" i="3" s="1"/>
  <c r="M499" i="3"/>
  <c r="N499" i="3" s="1"/>
  <c r="O499" i="3" s="1"/>
  <c r="P499" i="3" s="1"/>
  <c r="Q499" i="3" s="1"/>
  <c r="R499" i="3" s="1"/>
  <c r="S499" i="3" s="1"/>
  <c r="K501" i="3"/>
  <c r="M509" i="3"/>
  <c r="N509" i="3" s="1"/>
  <c r="O509" i="3" s="1"/>
  <c r="P509" i="3" s="1"/>
  <c r="Q509" i="3" s="1"/>
  <c r="R509" i="3" s="1"/>
  <c r="S509" i="3" s="1"/>
  <c r="L513" i="3"/>
  <c r="T566" i="3"/>
  <c r="U566" i="3" s="1"/>
  <c r="V566" i="3" s="1"/>
  <c r="W566" i="3" s="1"/>
  <c r="X566" i="3" s="1"/>
  <c r="Y566" i="3" s="1"/>
  <c r="Z566" i="3" s="1"/>
  <c r="AA566" i="3" s="1"/>
  <c r="AB566" i="3" s="1"/>
  <c r="AC566" i="3" s="1"/>
  <c r="M626" i="3"/>
  <c r="N626" i="3" s="1"/>
  <c r="O626" i="3" s="1"/>
  <c r="P626" i="3" s="1"/>
  <c r="Q626" i="3" s="1"/>
  <c r="R626" i="3" s="1"/>
  <c r="S626" i="3" s="1"/>
  <c r="L693" i="3"/>
  <c r="K703" i="3"/>
  <c r="M703" i="3"/>
  <c r="N703" i="3" s="1"/>
  <c r="O703" i="3" s="1"/>
  <c r="P703" i="3" s="1"/>
  <c r="Q703" i="3" s="1"/>
  <c r="R703" i="3" s="1"/>
  <c r="S703" i="3" s="1"/>
  <c r="L703" i="3"/>
  <c r="J703" i="3"/>
  <c r="T82" i="3"/>
  <c r="U82" i="3" s="1"/>
  <c r="V82" i="3" s="1"/>
  <c r="W82" i="3" s="1"/>
  <c r="X82" i="3" s="1"/>
  <c r="Y82" i="3" s="1"/>
  <c r="Z82" i="3" s="1"/>
  <c r="AA82" i="3" s="1"/>
  <c r="AB82" i="3" s="1"/>
  <c r="AC82" i="3" s="1"/>
  <c r="AD82" i="3" s="1"/>
  <c r="M89" i="3"/>
  <c r="N89" i="3" s="1"/>
  <c r="O89" i="3" s="1"/>
  <c r="P89" i="3" s="1"/>
  <c r="Q89" i="3" s="1"/>
  <c r="R89" i="3" s="1"/>
  <c r="S89" i="3" s="1"/>
  <c r="M91" i="3"/>
  <c r="N91" i="3" s="1"/>
  <c r="O91" i="3" s="1"/>
  <c r="P91" i="3" s="1"/>
  <c r="Q91" i="3" s="1"/>
  <c r="R91" i="3" s="1"/>
  <c r="S91" i="3" s="1"/>
  <c r="J94" i="3"/>
  <c r="T98" i="3"/>
  <c r="U98" i="3" s="1"/>
  <c r="V98" i="3" s="1"/>
  <c r="W98" i="3" s="1"/>
  <c r="X98" i="3" s="1"/>
  <c r="Y98" i="3" s="1"/>
  <c r="Z98" i="3" s="1"/>
  <c r="AA98" i="3" s="1"/>
  <c r="AB98" i="3" s="1"/>
  <c r="AC98" i="3" s="1"/>
  <c r="J103" i="3"/>
  <c r="J115" i="3"/>
  <c r="T122" i="3"/>
  <c r="U122" i="3" s="1"/>
  <c r="V122" i="3" s="1"/>
  <c r="W122" i="3" s="1"/>
  <c r="X122" i="3" s="1"/>
  <c r="Y122" i="3" s="1"/>
  <c r="Z122" i="3" s="1"/>
  <c r="AA122" i="3" s="1"/>
  <c r="AB122" i="3" s="1"/>
  <c r="AC122" i="3" s="1"/>
  <c r="J125" i="3"/>
  <c r="J127" i="3"/>
  <c r="J147" i="3"/>
  <c r="M151" i="3"/>
  <c r="N151" i="3" s="1"/>
  <c r="O151" i="3" s="1"/>
  <c r="P151" i="3" s="1"/>
  <c r="Q151" i="3" s="1"/>
  <c r="R151" i="3" s="1"/>
  <c r="S151" i="3" s="1"/>
  <c r="T158" i="3"/>
  <c r="U158" i="3" s="1"/>
  <c r="V158" i="3" s="1"/>
  <c r="W158" i="3" s="1"/>
  <c r="X158" i="3" s="1"/>
  <c r="Y158" i="3" s="1"/>
  <c r="Z158" i="3" s="1"/>
  <c r="AA158" i="3" s="1"/>
  <c r="AB158" i="3" s="1"/>
  <c r="AC158" i="3" s="1"/>
  <c r="J161" i="3"/>
  <c r="M169" i="3"/>
  <c r="N169" i="3" s="1"/>
  <c r="O169" i="3" s="1"/>
  <c r="P169" i="3" s="1"/>
  <c r="Q169" i="3" s="1"/>
  <c r="R169" i="3" s="1"/>
  <c r="S169" i="3" s="1"/>
  <c r="L171" i="3"/>
  <c r="T186" i="3"/>
  <c r="U186" i="3" s="1"/>
  <c r="V186" i="3" s="1"/>
  <c r="W186" i="3" s="1"/>
  <c r="X186" i="3" s="1"/>
  <c r="Y186" i="3" s="1"/>
  <c r="Z186" i="3" s="1"/>
  <c r="AA186" i="3" s="1"/>
  <c r="AB186" i="3" s="1"/>
  <c r="AC186" i="3" s="1"/>
  <c r="M201" i="3"/>
  <c r="N201" i="3" s="1"/>
  <c r="O201" i="3" s="1"/>
  <c r="P201" i="3" s="1"/>
  <c r="Q201" i="3" s="1"/>
  <c r="R201" i="3" s="1"/>
  <c r="S201" i="3" s="1"/>
  <c r="M205" i="3"/>
  <c r="N205" i="3" s="1"/>
  <c r="O205" i="3" s="1"/>
  <c r="P205" i="3" s="1"/>
  <c r="Q205" i="3" s="1"/>
  <c r="R205" i="3" s="1"/>
  <c r="S205" i="3" s="1"/>
  <c r="J214" i="3"/>
  <c r="J217" i="3"/>
  <c r="M221" i="3"/>
  <c r="N221" i="3" s="1"/>
  <c r="O221" i="3" s="1"/>
  <c r="P221" i="3" s="1"/>
  <c r="Q221" i="3" s="1"/>
  <c r="R221" i="3" s="1"/>
  <c r="S221" i="3" s="1"/>
  <c r="J227" i="3"/>
  <c r="K297" i="3"/>
  <c r="M315" i="3"/>
  <c r="N315" i="3" s="1"/>
  <c r="O315" i="3" s="1"/>
  <c r="P315" i="3" s="1"/>
  <c r="Q315" i="3" s="1"/>
  <c r="R315" i="3" s="1"/>
  <c r="S315" i="3" s="1"/>
  <c r="T327" i="3"/>
  <c r="U327" i="3" s="1"/>
  <c r="V327" i="3" s="1"/>
  <c r="W327" i="3" s="1"/>
  <c r="X327" i="3" s="1"/>
  <c r="Y327" i="3" s="1"/>
  <c r="Z327" i="3" s="1"/>
  <c r="AA327" i="3" s="1"/>
  <c r="AB327" i="3" s="1"/>
  <c r="AC327" i="3" s="1"/>
  <c r="M331" i="3"/>
  <c r="N331" i="3" s="1"/>
  <c r="O331" i="3" s="1"/>
  <c r="P331" i="3" s="1"/>
  <c r="Q331" i="3" s="1"/>
  <c r="R331" i="3" s="1"/>
  <c r="S331" i="3" s="1"/>
  <c r="J335" i="3"/>
  <c r="T343" i="3"/>
  <c r="U343" i="3" s="1"/>
  <c r="V343" i="3" s="1"/>
  <c r="W343" i="3" s="1"/>
  <c r="X343" i="3" s="1"/>
  <c r="Y343" i="3" s="1"/>
  <c r="Z343" i="3" s="1"/>
  <c r="AA343" i="3" s="1"/>
  <c r="AB343" i="3" s="1"/>
  <c r="AC343" i="3" s="1"/>
  <c r="J346" i="3"/>
  <c r="M347" i="3"/>
  <c r="N347" i="3" s="1"/>
  <c r="O347" i="3" s="1"/>
  <c r="P347" i="3" s="1"/>
  <c r="Q347" i="3" s="1"/>
  <c r="R347" i="3" s="1"/>
  <c r="S347" i="3" s="1"/>
  <c r="T359" i="3"/>
  <c r="U359" i="3" s="1"/>
  <c r="V359" i="3" s="1"/>
  <c r="W359" i="3" s="1"/>
  <c r="X359" i="3" s="1"/>
  <c r="Y359" i="3" s="1"/>
  <c r="Z359" i="3" s="1"/>
  <c r="AA359" i="3" s="1"/>
  <c r="AB359" i="3" s="1"/>
  <c r="AC359" i="3" s="1"/>
  <c r="M363" i="3"/>
  <c r="N363" i="3" s="1"/>
  <c r="O363" i="3" s="1"/>
  <c r="P363" i="3" s="1"/>
  <c r="Q363" i="3" s="1"/>
  <c r="R363" i="3" s="1"/>
  <c r="S363" i="3" s="1"/>
  <c r="J367" i="3"/>
  <c r="T382" i="3"/>
  <c r="U382" i="3" s="1"/>
  <c r="V382" i="3" s="1"/>
  <c r="W382" i="3" s="1"/>
  <c r="X382" i="3" s="1"/>
  <c r="Y382" i="3" s="1"/>
  <c r="Z382" i="3" s="1"/>
  <c r="AA382" i="3" s="1"/>
  <c r="AB382" i="3" s="1"/>
  <c r="AC382" i="3" s="1"/>
  <c r="J387" i="3"/>
  <c r="T395" i="3"/>
  <c r="U395" i="3" s="1"/>
  <c r="V395" i="3" s="1"/>
  <c r="W395" i="3" s="1"/>
  <c r="X395" i="3" s="1"/>
  <c r="Y395" i="3" s="1"/>
  <c r="Z395" i="3" s="1"/>
  <c r="AA395" i="3" s="1"/>
  <c r="AB395" i="3" s="1"/>
  <c r="AC395" i="3" s="1"/>
  <c r="T398" i="3"/>
  <c r="U398" i="3" s="1"/>
  <c r="V398" i="3" s="1"/>
  <c r="W398" i="3" s="1"/>
  <c r="X398" i="3" s="1"/>
  <c r="Y398" i="3" s="1"/>
  <c r="Z398" i="3" s="1"/>
  <c r="AA398" i="3" s="1"/>
  <c r="AB398" i="3" s="1"/>
  <c r="AC398" i="3" s="1"/>
  <c r="AD398" i="3" s="1"/>
  <c r="J431" i="3"/>
  <c r="T434" i="3"/>
  <c r="U434" i="3" s="1"/>
  <c r="V434" i="3" s="1"/>
  <c r="W434" i="3" s="1"/>
  <c r="X434" i="3" s="1"/>
  <c r="Y434" i="3" s="1"/>
  <c r="Z434" i="3" s="1"/>
  <c r="AA434" i="3" s="1"/>
  <c r="AB434" i="3" s="1"/>
  <c r="AC434" i="3" s="1"/>
  <c r="T439" i="3"/>
  <c r="U439" i="3" s="1"/>
  <c r="V439" i="3" s="1"/>
  <c r="W439" i="3" s="1"/>
  <c r="X439" i="3" s="1"/>
  <c r="Y439" i="3" s="1"/>
  <c r="Z439" i="3" s="1"/>
  <c r="AA439" i="3" s="1"/>
  <c r="AB439" i="3" s="1"/>
  <c r="AC439" i="3" s="1"/>
  <c r="J449" i="3"/>
  <c r="M501" i="3"/>
  <c r="N501" i="3" s="1"/>
  <c r="O501" i="3" s="1"/>
  <c r="P501" i="3" s="1"/>
  <c r="Q501" i="3" s="1"/>
  <c r="R501" i="3" s="1"/>
  <c r="S501" i="3" s="1"/>
  <c r="AD501" i="3" s="1"/>
  <c r="M513" i="3"/>
  <c r="N513" i="3" s="1"/>
  <c r="O513" i="3" s="1"/>
  <c r="P513" i="3" s="1"/>
  <c r="Q513" i="3" s="1"/>
  <c r="R513" i="3" s="1"/>
  <c r="S513" i="3" s="1"/>
  <c r="AD513" i="3" s="1"/>
  <c r="J538" i="3"/>
  <c r="J548" i="3"/>
  <c r="J558" i="3"/>
  <c r="T562" i="3"/>
  <c r="U562" i="3" s="1"/>
  <c r="V562" i="3" s="1"/>
  <c r="W562" i="3" s="1"/>
  <c r="X562" i="3" s="1"/>
  <c r="Y562" i="3" s="1"/>
  <c r="Z562" i="3" s="1"/>
  <c r="AA562" i="3" s="1"/>
  <c r="AB562" i="3" s="1"/>
  <c r="AC562" i="3" s="1"/>
  <c r="T574" i="3"/>
  <c r="U574" i="3" s="1"/>
  <c r="V574" i="3" s="1"/>
  <c r="W574" i="3" s="1"/>
  <c r="X574" i="3" s="1"/>
  <c r="Y574" i="3" s="1"/>
  <c r="Z574" i="3" s="1"/>
  <c r="AA574" i="3" s="1"/>
  <c r="AB574" i="3" s="1"/>
  <c r="AC574" i="3" s="1"/>
  <c r="J578" i="3"/>
  <c r="J584" i="3"/>
  <c r="J586" i="3"/>
  <c r="J596" i="3"/>
  <c r="M599" i="3"/>
  <c r="N599" i="3" s="1"/>
  <c r="O599" i="3" s="1"/>
  <c r="P599" i="3" s="1"/>
  <c r="Q599" i="3" s="1"/>
  <c r="R599" i="3" s="1"/>
  <c r="S599" i="3" s="1"/>
  <c r="J619" i="3"/>
  <c r="T626" i="3"/>
  <c r="U626" i="3" s="1"/>
  <c r="V626" i="3" s="1"/>
  <c r="W626" i="3" s="1"/>
  <c r="X626" i="3" s="1"/>
  <c r="Y626" i="3" s="1"/>
  <c r="Z626" i="3" s="1"/>
  <c r="AA626" i="3" s="1"/>
  <c r="AB626" i="3" s="1"/>
  <c r="AC626" i="3" s="1"/>
  <c r="J633" i="3"/>
  <c r="J641" i="3"/>
  <c r="J653" i="3"/>
  <c r="J655" i="3"/>
  <c r="J661" i="3"/>
  <c r="AD707" i="3"/>
  <c r="M94" i="3"/>
  <c r="N94" i="3" s="1"/>
  <c r="O94" i="3" s="1"/>
  <c r="P94" i="3" s="1"/>
  <c r="Q94" i="3" s="1"/>
  <c r="R94" i="3" s="1"/>
  <c r="S94" i="3" s="1"/>
  <c r="L103" i="3"/>
  <c r="L115" i="3"/>
  <c r="K125" i="3"/>
  <c r="L127" i="3"/>
  <c r="T134" i="3"/>
  <c r="U134" i="3" s="1"/>
  <c r="V134" i="3" s="1"/>
  <c r="W134" i="3" s="1"/>
  <c r="X134" i="3" s="1"/>
  <c r="Y134" i="3" s="1"/>
  <c r="Z134" i="3" s="1"/>
  <c r="AA134" i="3" s="1"/>
  <c r="AB134" i="3" s="1"/>
  <c r="AC134" i="3" s="1"/>
  <c r="J137" i="3"/>
  <c r="K147" i="3"/>
  <c r="K161" i="3"/>
  <c r="J165" i="3"/>
  <c r="J167" i="3"/>
  <c r="M171" i="3"/>
  <c r="N171" i="3" s="1"/>
  <c r="O171" i="3" s="1"/>
  <c r="P171" i="3" s="1"/>
  <c r="Q171" i="3" s="1"/>
  <c r="R171" i="3" s="1"/>
  <c r="S171" i="3" s="1"/>
  <c r="J174" i="3"/>
  <c r="J178" i="3"/>
  <c r="J194" i="3"/>
  <c r="J197" i="3"/>
  <c r="J203" i="3"/>
  <c r="J210" i="3"/>
  <c r="M214" i="3"/>
  <c r="N214" i="3" s="1"/>
  <c r="O214" i="3" s="1"/>
  <c r="P214" i="3" s="1"/>
  <c r="Q214" i="3" s="1"/>
  <c r="R214" i="3" s="1"/>
  <c r="S214" i="3" s="1"/>
  <c r="K217" i="3"/>
  <c r="J219" i="3"/>
  <c r="K227" i="3"/>
  <c r="J231" i="3"/>
  <c r="K250" i="3"/>
  <c r="K261" i="3"/>
  <c r="M267" i="3"/>
  <c r="N267" i="3" s="1"/>
  <c r="O267" i="3" s="1"/>
  <c r="P267" i="3" s="1"/>
  <c r="Q267" i="3" s="1"/>
  <c r="R267" i="3" s="1"/>
  <c r="S267" i="3" s="1"/>
  <c r="J282" i="3"/>
  <c r="T286" i="3"/>
  <c r="U286" i="3" s="1"/>
  <c r="V286" i="3" s="1"/>
  <c r="W286" i="3" s="1"/>
  <c r="X286" i="3" s="1"/>
  <c r="Y286" i="3" s="1"/>
  <c r="Z286" i="3" s="1"/>
  <c r="AA286" i="3" s="1"/>
  <c r="AB286" i="3" s="1"/>
  <c r="AC286" i="3" s="1"/>
  <c r="L299" i="3"/>
  <c r="L311" i="3"/>
  <c r="K319" i="3"/>
  <c r="K321" i="3"/>
  <c r="T326" i="3"/>
  <c r="U326" i="3" s="1"/>
  <c r="V326" i="3" s="1"/>
  <c r="W326" i="3" s="1"/>
  <c r="X326" i="3" s="1"/>
  <c r="Y326" i="3" s="1"/>
  <c r="Z326" i="3" s="1"/>
  <c r="AA326" i="3" s="1"/>
  <c r="AB326" i="3" s="1"/>
  <c r="AC326" i="3" s="1"/>
  <c r="K330" i="3"/>
  <c r="K335" i="3"/>
  <c r="K337" i="3"/>
  <c r="T342" i="3"/>
  <c r="U342" i="3" s="1"/>
  <c r="V342" i="3" s="1"/>
  <c r="W342" i="3" s="1"/>
  <c r="X342" i="3" s="1"/>
  <c r="Y342" i="3" s="1"/>
  <c r="Z342" i="3" s="1"/>
  <c r="AA342" i="3" s="1"/>
  <c r="AB342" i="3" s="1"/>
  <c r="AC342" i="3" s="1"/>
  <c r="K346" i="3"/>
  <c r="K351" i="3"/>
  <c r="K353" i="3"/>
  <c r="T358" i="3"/>
  <c r="U358" i="3" s="1"/>
  <c r="V358" i="3" s="1"/>
  <c r="W358" i="3" s="1"/>
  <c r="X358" i="3" s="1"/>
  <c r="Y358" i="3" s="1"/>
  <c r="Z358" i="3" s="1"/>
  <c r="AA358" i="3" s="1"/>
  <c r="AB358" i="3" s="1"/>
  <c r="AC358" i="3" s="1"/>
  <c r="K362" i="3"/>
  <c r="K367" i="3"/>
  <c r="K369" i="3"/>
  <c r="T374" i="3"/>
  <c r="U374" i="3" s="1"/>
  <c r="V374" i="3" s="1"/>
  <c r="W374" i="3" s="1"/>
  <c r="X374" i="3" s="1"/>
  <c r="Y374" i="3" s="1"/>
  <c r="Z374" i="3" s="1"/>
  <c r="AA374" i="3" s="1"/>
  <c r="AB374" i="3" s="1"/>
  <c r="AC374" i="3" s="1"/>
  <c r="K387" i="3"/>
  <c r="J417" i="3"/>
  <c r="M438" i="3"/>
  <c r="N438" i="3" s="1"/>
  <c r="O438" i="3" s="1"/>
  <c r="P438" i="3" s="1"/>
  <c r="Q438" i="3" s="1"/>
  <c r="R438" i="3" s="1"/>
  <c r="S438" i="3" s="1"/>
  <c r="AD438" i="3" s="1"/>
  <c r="K449" i="3"/>
  <c r="L463" i="3"/>
  <c r="J483" i="3"/>
  <c r="J527" i="3"/>
  <c r="J536" i="3"/>
  <c r="M538" i="3"/>
  <c r="N538" i="3" s="1"/>
  <c r="O538" i="3" s="1"/>
  <c r="P538" i="3" s="1"/>
  <c r="Q538" i="3" s="1"/>
  <c r="R538" i="3" s="1"/>
  <c r="S538" i="3" s="1"/>
  <c r="J540" i="3"/>
  <c r="J544" i="3"/>
  <c r="J546" i="3"/>
  <c r="M548" i="3"/>
  <c r="N548" i="3" s="1"/>
  <c r="O548" i="3" s="1"/>
  <c r="P548" i="3" s="1"/>
  <c r="Q548" i="3" s="1"/>
  <c r="R548" i="3" s="1"/>
  <c r="S548" i="3" s="1"/>
  <c r="J556" i="3"/>
  <c r="M558" i="3"/>
  <c r="N558" i="3" s="1"/>
  <c r="O558" i="3" s="1"/>
  <c r="P558" i="3" s="1"/>
  <c r="Q558" i="3" s="1"/>
  <c r="R558" i="3" s="1"/>
  <c r="S558" i="3" s="1"/>
  <c r="M578" i="3"/>
  <c r="N578" i="3" s="1"/>
  <c r="O578" i="3" s="1"/>
  <c r="P578" i="3" s="1"/>
  <c r="Q578" i="3" s="1"/>
  <c r="R578" i="3" s="1"/>
  <c r="S578" i="3" s="1"/>
  <c r="J582" i="3"/>
  <c r="M584" i="3"/>
  <c r="N584" i="3" s="1"/>
  <c r="O584" i="3" s="1"/>
  <c r="P584" i="3" s="1"/>
  <c r="Q584" i="3" s="1"/>
  <c r="R584" i="3" s="1"/>
  <c r="S584" i="3" s="1"/>
  <c r="K586" i="3"/>
  <c r="M596" i="3"/>
  <c r="N596" i="3" s="1"/>
  <c r="O596" i="3" s="1"/>
  <c r="P596" i="3" s="1"/>
  <c r="Q596" i="3" s="1"/>
  <c r="R596" i="3" s="1"/>
  <c r="S596" i="3" s="1"/>
  <c r="K619" i="3"/>
  <c r="K633" i="3"/>
  <c r="J635" i="3"/>
  <c r="K641" i="3"/>
  <c r="K653" i="3"/>
  <c r="K655" i="3"/>
  <c r="M103" i="3"/>
  <c r="N103" i="3" s="1"/>
  <c r="O103" i="3" s="1"/>
  <c r="P103" i="3" s="1"/>
  <c r="Q103" i="3" s="1"/>
  <c r="R103" i="3" s="1"/>
  <c r="S103" i="3" s="1"/>
  <c r="M115" i="3"/>
  <c r="N115" i="3" s="1"/>
  <c r="O115" i="3" s="1"/>
  <c r="P115" i="3" s="1"/>
  <c r="Q115" i="3" s="1"/>
  <c r="R115" i="3" s="1"/>
  <c r="S115" i="3" s="1"/>
  <c r="M125" i="3"/>
  <c r="N125" i="3" s="1"/>
  <c r="O125" i="3" s="1"/>
  <c r="P125" i="3" s="1"/>
  <c r="Q125" i="3" s="1"/>
  <c r="R125" i="3" s="1"/>
  <c r="S125" i="3" s="1"/>
  <c r="M127" i="3"/>
  <c r="N127" i="3" s="1"/>
  <c r="O127" i="3" s="1"/>
  <c r="P127" i="3" s="1"/>
  <c r="Q127" i="3" s="1"/>
  <c r="R127" i="3" s="1"/>
  <c r="S127" i="3" s="1"/>
  <c r="K137" i="3"/>
  <c r="M161" i="3"/>
  <c r="N161" i="3" s="1"/>
  <c r="O161" i="3" s="1"/>
  <c r="P161" i="3" s="1"/>
  <c r="Q161" i="3" s="1"/>
  <c r="R161" i="3" s="1"/>
  <c r="S161" i="3" s="1"/>
  <c r="K165" i="3"/>
  <c r="K167" i="3"/>
  <c r="K174" i="3"/>
  <c r="M178" i="3"/>
  <c r="N178" i="3" s="1"/>
  <c r="O178" i="3" s="1"/>
  <c r="P178" i="3" s="1"/>
  <c r="Q178" i="3" s="1"/>
  <c r="R178" i="3" s="1"/>
  <c r="S178" i="3" s="1"/>
  <c r="AD178" i="3" s="1"/>
  <c r="M194" i="3"/>
  <c r="N194" i="3" s="1"/>
  <c r="O194" i="3" s="1"/>
  <c r="P194" i="3" s="1"/>
  <c r="Q194" i="3" s="1"/>
  <c r="R194" i="3" s="1"/>
  <c r="S194" i="3" s="1"/>
  <c r="AD194" i="3" s="1"/>
  <c r="K197" i="3"/>
  <c r="K210" i="3"/>
  <c r="T214" i="3"/>
  <c r="U214" i="3" s="1"/>
  <c r="V214" i="3" s="1"/>
  <c r="W214" i="3" s="1"/>
  <c r="X214" i="3" s="1"/>
  <c r="Y214" i="3" s="1"/>
  <c r="Z214" i="3" s="1"/>
  <c r="AA214" i="3" s="1"/>
  <c r="AB214" i="3" s="1"/>
  <c r="AC214" i="3" s="1"/>
  <c r="M217" i="3"/>
  <c r="N217" i="3" s="1"/>
  <c r="O217" i="3" s="1"/>
  <c r="P217" i="3" s="1"/>
  <c r="Q217" i="3" s="1"/>
  <c r="R217" i="3" s="1"/>
  <c r="S217" i="3" s="1"/>
  <c r="K219" i="3"/>
  <c r="L227" i="3"/>
  <c r="K231" i="3"/>
  <c r="K273" i="3"/>
  <c r="J275" i="3"/>
  <c r="K282" i="3"/>
  <c r="K289" i="3"/>
  <c r="J291" i="3"/>
  <c r="M299" i="3"/>
  <c r="N299" i="3" s="1"/>
  <c r="O299" i="3" s="1"/>
  <c r="P299" i="3" s="1"/>
  <c r="Q299" i="3" s="1"/>
  <c r="R299" i="3" s="1"/>
  <c r="S299" i="3" s="1"/>
  <c r="M311" i="3"/>
  <c r="N311" i="3" s="1"/>
  <c r="O311" i="3" s="1"/>
  <c r="P311" i="3" s="1"/>
  <c r="Q311" i="3" s="1"/>
  <c r="R311" i="3" s="1"/>
  <c r="S311" i="3" s="1"/>
  <c r="L319" i="3"/>
  <c r="M330" i="3"/>
  <c r="N330" i="3" s="1"/>
  <c r="O330" i="3" s="1"/>
  <c r="P330" i="3" s="1"/>
  <c r="Q330" i="3" s="1"/>
  <c r="R330" i="3" s="1"/>
  <c r="S330" i="3" s="1"/>
  <c r="L335" i="3"/>
  <c r="M346" i="3"/>
  <c r="N346" i="3" s="1"/>
  <c r="O346" i="3" s="1"/>
  <c r="P346" i="3" s="1"/>
  <c r="Q346" i="3" s="1"/>
  <c r="R346" i="3" s="1"/>
  <c r="S346" i="3" s="1"/>
  <c r="L351" i="3"/>
  <c r="M362" i="3"/>
  <c r="N362" i="3" s="1"/>
  <c r="O362" i="3" s="1"/>
  <c r="P362" i="3" s="1"/>
  <c r="Q362" i="3" s="1"/>
  <c r="R362" i="3" s="1"/>
  <c r="S362" i="3" s="1"/>
  <c r="L367" i="3"/>
  <c r="K385" i="3"/>
  <c r="L387" i="3"/>
  <c r="K417" i="3"/>
  <c r="J426" i="3"/>
  <c r="M431" i="3"/>
  <c r="N431" i="3" s="1"/>
  <c r="O431" i="3" s="1"/>
  <c r="P431" i="3" s="1"/>
  <c r="Q431" i="3" s="1"/>
  <c r="R431" i="3" s="1"/>
  <c r="S431" i="3" s="1"/>
  <c r="J472" i="3"/>
  <c r="J474" i="3"/>
  <c r="AD498" i="3"/>
  <c r="T538" i="3"/>
  <c r="U538" i="3" s="1"/>
  <c r="V538" i="3" s="1"/>
  <c r="W538" i="3" s="1"/>
  <c r="X538" i="3" s="1"/>
  <c r="Y538" i="3" s="1"/>
  <c r="Z538" i="3" s="1"/>
  <c r="AA538" i="3" s="1"/>
  <c r="AB538" i="3" s="1"/>
  <c r="AC538" i="3" s="1"/>
  <c r="T558" i="3"/>
  <c r="U558" i="3" s="1"/>
  <c r="V558" i="3" s="1"/>
  <c r="W558" i="3" s="1"/>
  <c r="X558" i="3" s="1"/>
  <c r="Y558" i="3" s="1"/>
  <c r="Z558" i="3" s="1"/>
  <c r="AA558" i="3" s="1"/>
  <c r="AB558" i="3" s="1"/>
  <c r="AC558" i="3" s="1"/>
  <c r="K565" i="3"/>
  <c r="J569" i="3"/>
  <c r="T578" i="3"/>
  <c r="U578" i="3" s="1"/>
  <c r="V578" i="3" s="1"/>
  <c r="W578" i="3" s="1"/>
  <c r="X578" i="3" s="1"/>
  <c r="Y578" i="3" s="1"/>
  <c r="Z578" i="3" s="1"/>
  <c r="AA578" i="3" s="1"/>
  <c r="AB578" i="3" s="1"/>
  <c r="AC578" i="3" s="1"/>
  <c r="M586" i="3"/>
  <c r="N586" i="3" s="1"/>
  <c r="O586" i="3" s="1"/>
  <c r="P586" i="3" s="1"/>
  <c r="Q586" i="3" s="1"/>
  <c r="R586" i="3" s="1"/>
  <c r="S586" i="3" s="1"/>
  <c r="M594" i="3"/>
  <c r="N594" i="3" s="1"/>
  <c r="O594" i="3" s="1"/>
  <c r="P594" i="3" s="1"/>
  <c r="Q594" i="3" s="1"/>
  <c r="R594" i="3" s="1"/>
  <c r="S594" i="3" s="1"/>
  <c r="J604" i="3"/>
  <c r="J606" i="3"/>
  <c r="M608" i="3"/>
  <c r="N608" i="3" s="1"/>
  <c r="O608" i="3" s="1"/>
  <c r="P608" i="3" s="1"/>
  <c r="Q608" i="3" s="1"/>
  <c r="R608" i="3" s="1"/>
  <c r="S608" i="3" s="1"/>
  <c r="J610" i="3"/>
  <c r="L619" i="3"/>
  <c r="K621" i="3"/>
  <c r="J623" i="3"/>
  <c r="J629" i="3"/>
  <c r="J631" i="3"/>
  <c r="M633" i="3"/>
  <c r="N633" i="3" s="1"/>
  <c r="O633" i="3" s="1"/>
  <c r="P633" i="3" s="1"/>
  <c r="Q633" i="3" s="1"/>
  <c r="R633" i="3" s="1"/>
  <c r="S633" i="3" s="1"/>
  <c r="K635" i="3"/>
  <c r="K637" i="3"/>
  <c r="L639" i="3"/>
  <c r="M641" i="3"/>
  <c r="N641" i="3" s="1"/>
  <c r="O641" i="3" s="1"/>
  <c r="P641" i="3" s="1"/>
  <c r="Q641" i="3" s="1"/>
  <c r="R641" i="3" s="1"/>
  <c r="S641" i="3" s="1"/>
  <c r="J643" i="3"/>
  <c r="K645" i="3"/>
  <c r="L647" i="3"/>
  <c r="K649" i="3"/>
  <c r="L651" i="3"/>
  <c r="M653" i="3"/>
  <c r="N653" i="3" s="1"/>
  <c r="O653" i="3" s="1"/>
  <c r="P653" i="3" s="1"/>
  <c r="Q653" i="3" s="1"/>
  <c r="R653" i="3" s="1"/>
  <c r="S653" i="3" s="1"/>
  <c r="L655" i="3"/>
  <c r="K657" i="3"/>
  <c r="L659" i="3"/>
  <c r="M661" i="3"/>
  <c r="N661" i="3" s="1"/>
  <c r="O661" i="3" s="1"/>
  <c r="P661" i="3" s="1"/>
  <c r="Q661" i="3" s="1"/>
  <c r="R661" i="3" s="1"/>
  <c r="S661" i="3" s="1"/>
  <c r="AD661" i="3" s="1"/>
  <c r="L663" i="3"/>
  <c r="K665" i="3"/>
  <c r="L667" i="3"/>
  <c r="M669" i="3"/>
  <c r="N669" i="3" s="1"/>
  <c r="O669" i="3" s="1"/>
  <c r="P669" i="3" s="1"/>
  <c r="Q669" i="3" s="1"/>
  <c r="R669" i="3" s="1"/>
  <c r="S669" i="3" s="1"/>
  <c r="L671" i="3"/>
  <c r="M675" i="3"/>
  <c r="N675" i="3" s="1"/>
  <c r="O675" i="3" s="1"/>
  <c r="P675" i="3" s="1"/>
  <c r="Q675" i="3" s="1"/>
  <c r="R675" i="3" s="1"/>
  <c r="S675" i="3" s="1"/>
  <c r="M677" i="3"/>
  <c r="N677" i="3" s="1"/>
  <c r="O677" i="3" s="1"/>
  <c r="P677" i="3" s="1"/>
  <c r="Q677" i="3" s="1"/>
  <c r="R677" i="3" s="1"/>
  <c r="S677" i="3" s="1"/>
  <c r="M679" i="3"/>
  <c r="N679" i="3" s="1"/>
  <c r="O679" i="3" s="1"/>
  <c r="P679" i="3" s="1"/>
  <c r="Q679" i="3" s="1"/>
  <c r="R679" i="3" s="1"/>
  <c r="S679" i="3" s="1"/>
  <c r="M681" i="3"/>
  <c r="N681" i="3" s="1"/>
  <c r="O681" i="3" s="1"/>
  <c r="P681" i="3" s="1"/>
  <c r="Q681" i="3" s="1"/>
  <c r="R681" i="3" s="1"/>
  <c r="S681" i="3" s="1"/>
  <c r="K690" i="3"/>
  <c r="J699" i="3"/>
  <c r="L701" i="3"/>
  <c r="T701" i="3"/>
  <c r="U701" i="3" s="1"/>
  <c r="V701" i="3" s="1"/>
  <c r="W701" i="3" s="1"/>
  <c r="X701" i="3" s="1"/>
  <c r="Y701" i="3" s="1"/>
  <c r="Z701" i="3" s="1"/>
  <c r="AA701" i="3" s="1"/>
  <c r="AB701" i="3" s="1"/>
  <c r="AC701" i="3" s="1"/>
  <c r="AD701" i="3" s="1"/>
  <c r="L704" i="3"/>
  <c r="M704" i="3"/>
  <c r="N704" i="3" s="1"/>
  <c r="O704" i="3" s="1"/>
  <c r="P704" i="3" s="1"/>
  <c r="Q704" i="3" s="1"/>
  <c r="R704" i="3" s="1"/>
  <c r="S704" i="3" s="1"/>
  <c r="J704" i="3"/>
  <c r="L219" i="3"/>
  <c r="K257" i="3"/>
  <c r="M282" i="3"/>
  <c r="N282" i="3" s="1"/>
  <c r="O282" i="3" s="1"/>
  <c r="P282" i="3" s="1"/>
  <c r="Q282" i="3" s="1"/>
  <c r="R282" i="3" s="1"/>
  <c r="S282" i="3" s="1"/>
  <c r="J302" i="3"/>
  <c r="J310" i="3"/>
  <c r="J314" i="3"/>
  <c r="T315" i="3"/>
  <c r="U315" i="3" s="1"/>
  <c r="V315" i="3" s="1"/>
  <c r="W315" i="3" s="1"/>
  <c r="X315" i="3" s="1"/>
  <c r="Y315" i="3" s="1"/>
  <c r="Z315" i="3" s="1"/>
  <c r="AA315" i="3" s="1"/>
  <c r="AB315" i="3" s="1"/>
  <c r="AC315" i="3" s="1"/>
  <c r="M319" i="3"/>
  <c r="N319" i="3" s="1"/>
  <c r="O319" i="3" s="1"/>
  <c r="P319" i="3" s="1"/>
  <c r="Q319" i="3" s="1"/>
  <c r="R319" i="3" s="1"/>
  <c r="S319" i="3" s="1"/>
  <c r="M335" i="3"/>
  <c r="N335" i="3" s="1"/>
  <c r="O335" i="3" s="1"/>
  <c r="P335" i="3" s="1"/>
  <c r="Q335" i="3" s="1"/>
  <c r="R335" i="3" s="1"/>
  <c r="S335" i="3" s="1"/>
  <c r="J366" i="3"/>
  <c r="M367" i="3"/>
  <c r="N367" i="3" s="1"/>
  <c r="O367" i="3" s="1"/>
  <c r="P367" i="3" s="1"/>
  <c r="Q367" i="3" s="1"/>
  <c r="R367" i="3" s="1"/>
  <c r="S367" i="3" s="1"/>
  <c r="J371" i="3"/>
  <c r="K381" i="3"/>
  <c r="T387" i="3"/>
  <c r="U387" i="3" s="1"/>
  <c r="V387" i="3" s="1"/>
  <c r="W387" i="3" s="1"/>
  <c r="X387" i="3" s="1"/>
  <c r="Y387" i="3" s="1"/>
  <c r="Z387" i="3" s="1"/>
  <c r="AA387" i="3" s="1"/>
  <c r="AB387" i="3" s="1"/>
  <c r="AC387" i="3" s="1"/>
  <c r="M406" i="3"/>
  <c r="N406" i="3" s="1"/>
  <c r="O406" i="3" s="1"/>
  <c r="P406" i="3" s="1"/>
  <c r="Q406" i="3" s="1"/>
  <c r="R406" i="3" s="1"/>
  <c r="S406" i="3" s="1"/>
  <c r="T410" i="3"/>
  <c r="U410" i="3" s="1"/>
  <c r="V410" i="3" s="1"/>
  <c r="W410" i="3" s="1"/>
  <c r="X410" i="3" s="1"/>
  <c r="Y410" i="3" s="1"/>
  <c r="Z410" i="3" s="1"/>
  <c r="AA410" i="3" s="1"/>
  <c r="AB410" i="3" s="1"/>
  <c r="AC410" i="3" s="1"/>
  <c r="M417" i="3"/>
  <c r="N417" i="3" s="1"/>
  <c r="O417" i="3" s="1"/>
  <c r="P417" i="3" s="1"/>
  <c r="Q417" i="3" s="1"/>
  <c r="R417" i="3" s="1"/>
  <c r="S417" i="3" s="1"/>
  <c r="AD417" i="3" s="1"/>
  <c r="J419" i="3"/>
  <c r="M426" i="3"/>
  <c r="N426" i="3" s="1"/>
  <c r="O426" i="3" s="1"/>
  <c r="P426" i="3" s="1"/>
  <c r="Q426" i="3" s="1"/>
  <c r="R426" i="3" s="1"/>
  <c r="S426" i="3" s="1"/>
  <c r="J428" i="3"/>
  <c r="L443" i="3"/>
  <c r="M445" i="3"/>
  <c r="N445" i="3" s="1"/>
  <c r="O445" i="3" s="1"/>
  <c r="P445" i="3" s="1"/>
  <c r="Q445" i="3" s="1"/>
  <c r="R445" i="3" s="1"/>
  <c r="S445" i="3" s="1"/>
  <c r="J447" i="3"/>
  <c r="T449" i="3"/>
  <c r="U449" i="3" s="1"/>
  <c r="V449" i="3" s="1"/>
  <c r="W449" i="3" s="1"/>
  <c r="X449" i="3" s="1"/>
  <c r="Y449" i="3" s="1"/>
  <c r="Z449" i="3" s="1"/>
  <c r="AA449" i="3" s="1"/>
  <c r="AB449" i="3" s="1"/>
  <c r="AC449" i="3" s="1"/>
  <c r="J470" i="3"/>
  <c r="M472" i="3"/>
  <c r="N472" i="3" s="1"/>
  <c r="O472" i="3" s="1"/>
  <c r="P472" i="3" s="1"/>
  <c r="Q472" i="3" s="1"/>
  <c r="R472" i="3" s="1"/>
  <c r="S472" i="3" s="1"/>
  <c r="M474" i="3"/>
  <c r="N474" i="3" s="1"/>
  <c r="O474" i="3" s="1"/>
  <c r="P474" i="3" s="1"/>
  <c r="Q474" i="3" s="1"/>
  <c r="R474" i="3" s="1"/>
  <c r="S474" i="3" s="1"/>
  <c r="J476" i="3"/>
  <c r="J478" i="3"/>
  <c r="J482" i="3"/>
  <c r="M483" i="3"/>
  <c r="N483" i="3" s="1"/>
  <c r="O483" i="3" s="1"/>
  <c r="P483" i="3" s="1"/>
  <c r="Q483" i="3" s="1"/>
  <c r="R483" i="3" s="1"/>
  <c r="S483" i="3" s="1"/>
  <c r="J492" i="3"/>
  <c r="M494" i="3"/>
  <c r="N494" i="3" s="1"/>
  <c r="O494" i="3" s="1"/>
  <c r="P494" i="3" s="1"/>
  <c r="Q494" i="3" s="1"/>
  <c r="R494" i="3" s="1"/>
  <c r="S494" i="3" s="1"/>
  <c r="J496" i="3"/>
  <c r="J510" i="3"/>
  <c r="J514" i="3"/>
  <c r="T586" i="3"/>
  <c r="U586" i="3" s="1"/>
  <c r="V586" i="3" s="1"/>
  <c r="W586" i="3" s="1"/>
  <c r="X586" i="3" s="1"/>
  <c r="Y586" i="3" s="1"/>
  <c r="Z586" i="3" s="1"/>
  <c r="AA586" i="3" s="1"/>
  <c r="AB586" i="3" s="1"/>
  <c r="AC586" i="3" s="1"/>
  <c r="M619" i="3"/>
  <c r="N619" i="3" s="1"/>
  <c r="O619" i="3" s="1"/>
  <c r="P619" i="3" s="1"/>
  <c r="Q619" i="3" s="1"/>
  <c r="R619" i="3" s="1"/>
  <c r="S619" i="3" s="1"/>
  <c r="AD619" i="3" s="1"/>
  <c r="AD621" i="3"/>
  <c r="L699" i="3"/>
  <c r="L710" i="3"/>
  <c r="T710" i="3"/>
  <c r="U710" i="3" s="1"/>
  <c r="V710" i="3" s="1"/>
  <c r="W710" i="3" s="1"/>
  <c r="X710" i="3" s="1"/>
  <c r="Y710" i="3" s="1"/>
  <c r="Z710" i="3" s="1"/>
  <c r="AA710" i="3" s="1"/>
  <c r="AB710" i="3" s="1"/>
  <c r="AC710" i="3" s="1"/>
  <c r="M710" i="3"/>
  <c r="N710" i="3" s="1"/>
  <c r="O710" i="3" s="1"/>
  <c r="P710" i="3" s="1"/>
  <c r="Q710" i="3" s="1"/>
  <c r="R710" i="3" s="1"/>
  <c r="S710" i="3" s="1"/>
  <c r="K710" i="3"/>
  <c r="K719" i="3"/>
  <c r="T719" i="3"/>
  <c r="U719" i="3" s="1"/>
  <c r="V719" i="3" s="1"/>
  <c r="W719" i="3" s="1"/>
  <c r="X719" i="3" s="1"/>
  <c r="Y719" i="3" s="1"/>
  <c r="Z719" i="3" s="1"/>
  <c r="AA719" i="3" s="1"/>
  <c r="AB719" i="3" s="1"/>
  <c r="AC719" i="3" s="1"/>
  <c r="M719" i="3"/>
  <c r="N719" i="3" s="1"/>
  <c r="O719" i="3" s="1"/>
  <c r="P719" i="3" s="1"/>
  <c r="Q719" i="3" s="1"/>
  <c r="R719" i="3" s="1"/>
  <c r="S719" i="3" s="1"/>
  <c r="L719" i="3"/>
  <c r="J719" i="3"/>
  <c r="K83" i="3"/>
  <c r="M87" i="3"/>
  <c r="N87" i="3" s="1"/>
  <c r="O87" i="3" s="1"/>
  <c r="P87" i="3" s="1"/>
  <c r="Q87" i="3" s="1"/>
  <c r="R87" i="3" s="1"/>
  <c r="S87" i="3" s="1"/>
  <c r="J90" i="3"/>
  <c r="K97" i="3"/>
  <c r="J123" i="3"/>
  <c r="J133" i="3"/>
  <c r="J150" i="3"/>
  <c r="AD390" i="3"/>
  <c r="AD635" i="3"/>
  <c r="AD655" i="3"/>
  <c r="M699" i="3"/>
  <c r="N699" i="3" s="1"/>
  <c r="O699" i="3" s="1"/>
  <c r="P699" i="3" s="1"/>
  <c r="Q699" i="3" s="1"/>
  <c r="R699" i="3" s="1"/>
  <c r="S699" i="3" s="1"/>
  <c r="L705" i="3"/>
  <c r="T705" i="3"/>
  <c r="U705" i="3" s="1"/>
  <c r="V705" i="3" s="1"/>
  <c r="W705" i="3" s="1"/>
  <c r="X705" i="3" s="1"/>
  <c r="Y705" i="3" s="1"/>
  <c r="Z705" i="3" s="1"/>
  <c r="AA705" i="3" s="1"/>
  <c r="AB705" i="3" s="1"/>
  <c r="AC705" i="3" s="1"/>
  <c r="M705" i="3"/>
  <c r="N705" i="3" s="1"/>
  <c r="O705" i="3" s="1"/>
  <c r="P705" i="3" s="1"/>
  <c r="Q705" i="3" s="1"/>
  <c r="R705" i="3" s="1"/>
  <c r="S705" i="3" s="1"/>
  <c r="K705" i="3"/>
  <c r="M109" i="3"/>
  <c r="N109" i="3" s="1"/>
  <c r="O109" i="3" s="1"/>
  <c r="P109" i="3" s="1"/>
  <c r="Q109" i="3" s="1"/>
  <c r="R109" i="3" s="1"/>
  <c r="S109" i="3" s="1"/>
  <c r="M111" i="3"/>
  <c r="N111" i="3" s="1"/>
  <c r="O111" i="3" s="1"/>
  <c r="P111" i="3" s="1"/>
  <c r="Q111" i="3" s="1"/>
  <c r="R111" i="3" s="1"/>
  <c r="S111" i="3" s="1"/>
  <c r="J114" i="3"/>
  <c r="T118" i="3"/>
  <c r="U118" i="3" s="1"/>
  <c r="V118" i="3" s="1"/>
  <c r="W118" i="3" s="1"/>
  <c r="X118" i="3" s="1"/>
  <c r="Y118" i="3" s="1"/>
  <c r="Z118" i="3" s="1"/>
  <c r="AA118" i="3" s="1"/>
  <c r="AB118" i="3" s="1"/>
  <c r="AC118" i="3" s="1"/>
  <c r="M121" i="3"/>
  <c r="N121" i="3" s="1"/>
  <c r="O121" i="3" s="1"/>
  <c r="P121" i="3" s="1"/>
  <c r="Q121" i="3" s="1"/>
  <c r="R121" i="3" s="1"/>
  <c r="S121" i="3" s="1"/>
  <c r="K123" i="3"/>
  <c r="K133" i="3"/>
  <c r="J135" i="3"/>
  <c r="J142" i="3"/>
  <c r="M143" i="3"/>
  <c r="N143" i="3" s="1"/>
  <c r="O143" i="3" s="1"/>
  <c r="P143" i="3" s="1"/>
  <c r="Q143" i="3" s="1"/>
  <c r="R143" i="3" s="1"/>
  <c r="S143" i="3" s="1"/>
  <c r="J146" i="3"/>
  <c r="M150" i="3"/>
  <c r="N150" i="3" s="1"/>
  <c r="O150" i="3" s="1"/>
  <c r="P150" i="3" s="1"/>
  <c r="Q150" i="3" s="1"/>
  <c r="R150" i="3" s="1"/>
  <c r="S150" i="3" s="1"/>
  <c r="M157" i="3"/>
  <c r="N157" i="3" s="1"/>
  <c r="O157" i="3" s="1"/>
  <c r="P157" i="3" s="1"/>
  <c r="Q157" i="3" s="1"/>
  <c r="R157" i="3" s="1"/>
  <c r="S157" i="3" s="1"/>
  <c r="K159" i="3"/>
  <c r="K163" i="3"/>
  <c r="K170" i="3"/>
  <c r="T174" i="3"/>
  <c r="U174" i="3" s="1"/>
  <c r="V174" i="3" s="1"/>
  <c r="W174" i="3" s="1"/>
  <c r="X174" i="3" s="1"/>
  <c r="Y174" i="3" s="1"/>
  <c r="Z174" i="3" s="1"/>
  <c r="AA174" i="3" s="1"/>
  <c r="AB174" i="3" s="1"/>
  <c r="AC174" i="3" s="1"/>
  <c r="J177" i="3"/>
  <c r="J183" i="3"/>
  <c r="M187" i="3"/>
  <c r="N187" i="3" s="1"/>
  <c r="O187" i="3" s="1"/>
  <c r="P187" i="3" s="1"/>
  <c r="Q187" i="3" s="1"/>
  <c r="R187" i="3" s="1"/>
  <c r="S187" i="3" s="1"/>
  <c r="J190" i="3"/>
  <c r="M199" i="3"/>
  <c r="N199" i="3" s="1"/>
  <c r="O199" i="3" s="1"/>
  <c r="P199" i="3" s="1"/>
  <c r="Q199" i="3" s="1"/>
  <c r="R199" i="3" s="1"/>
  <c r="S199" i="3" s="1"/>
  <c r="J202" i="3"/>
  <c r="J206" i="3"/>
  <c r="T210" i="3"/>
  <c r="U210" i="3" s="1"/>
  <c r="V210" i="3" s="1"/>
  <c r="W210" i="3" s="1"/>
  <c r="X210" i="3" s="1"/>
  <c r="Y210" i="3" s="1"/>
  <c r="Z210" i="3" s="1"/>
  <c r="AA210" i="3" s="1"/>
  <c r="AB210" i="3" s="1"/>
  <c r="AC210" i="3" s="1"/>
  <c r="K213" i="3"/>
  <c r="J215" i="3"/>
  <c r="J226" i="3"/>
  <c r="J234" i="3"/>
  <c r="AD238" i="3"/>
  <c r="T242" i="3"/>
  <c r="U242" i="3" s="1"/>
  <c r="V242" i="3" s="1"/>
  <c r="W242" i="3" s="1"/>
  <c r="X242" i="3" s="1"/>
  <c r="Y242" i="3" s="1"/>
  <c r="Z242" i="3" s="1"/>
  <c r="AA242" i="3" s="1"/>
  <c r="AB242" i="3" s="1"/>
  <c r="AC242" i="3" s="1"/>
  <c r="AD242" i="3" s="1"/>
  <c r="K249" i="3"/>
  <c r="K278" i="3"/>
  <c r="T282" i="3"/>
  <c r="U282" i="3" s="1"/>
  <c r="V282" i="3" s="1"/>
  <c r="W282" i="3" s="1"/>
  <c r="X282" i="3" s="1"/>
  <c r="Y282" i="3" s="1"/>
  <c r="Z282" i="3" s="1"/>
  <c r="AA282" i="3" s="1"/>
  <c r="AB282" i="3" s="1"/>
  <c r="AC282" i="3" s="1"/>
  <c r="K285" i="3"/>
  <c r="J287" i="3"/>
  <c r="J298" i="3"/>
  <c r="AD302" i="3"/>
  <c r="M318" i="3"/>
  <c r="N318" i="3" s="1"/>
  <c r="O318" i="3" s="1"/>
  <c r="P318" i="3" s="1"/>
  <c r="Q318" i="3" s="1"/>
  <c r="R318" i="3" s="1"/>
  <c r="S318" i="3" s="1"/>
  <c r="L323" i="3"/>
  <c r="M334" i="3"/>
  <c r="N334" i="3" s="1"/>
  <c r="O334" i="3" s="1"/>
  <c r="P334" i="3" s="1"/>
  <c r="Q334" i="3" s="1"/>
  <c r="R334" i="3" s="1"/>
  <c r="S334" i="3" s="1"/>
  <c r="M350" i="3"/>
  <c r="N350" i="3" s="1"/>
  <c r="O350" i="3" s="1"/>
  <c r="P350" i="3" s="1"/>
  <c r="Q350" i="3" s="1"/>
  <c r="R350" i="3" s="1"/>
  <c r="S350" i="3" s="1"/>
  <c r="L355" i="3"/>
  <c r="K377" i="3"/>
  <c r="J379" i="3"/>
  <c r="J383" i="3"/>
  <c r="J415" i="3"/>
  <c r="M419" i="3"/>
  <c r="N419" i="3" s="1"/>
  <c r="O419" i="3" s="1"/>
  <c r="P419" i="3" s="1"/>
  <c r="Q419" i="3" s="1"/>
  <c r="R419" i="3" s="1"/>
  <c r="S419" i="3" s="1"/>
  <c r="J423" i="3"/>
  <c r="M430" i="3"/>
  <c r="N430" i="3" s="1"/>
  <c r="O430" i="3" s="1"/>
  <c r="P430" i="3" s="1"/>
  <c r="Q430" i="3" s="1"/>
  <c r="R430" i="3" s="1"/>
  <c r="S430" i="3" s="1"/>
  <c r="AD430" i="3" s="1"/>
  <c r="J440" i="3"/>
  <c r="M447" i="3"/>
  <c r="N447" i="3" s="1"/>
  <c r="O447" i="3" s="1"/>
  <c r="P447" i="3" s="1"/>
  <c r="Q447" i="3" s="1"/>
  <c r="R447" i="3" s="1"/>
  <c r="S447" i="3" s="1"/>
  <c r="J456" i="3"/>
  <c r="M458" i="3"/>
  <c r="N458" i="3" s="1"/>
  <c r="O458" i="3" s="1"/>
  <c r="P458" i="3" s="1"/>
  <c r="Q458" i="3" s="1"/>
  <c r="R458" i="3" s="1"/>
  <c r="S458" i="3" s="1"/>
  <c r="M460" i="3"/>
  <c r="N460" i="3" s="1"/>
  <c r="O460" i="3" s="1"/>
  <c r="P460" i="3" s="1"/>
  <c r="Q460" i="3" s="1"/>
  <c r="R460" i="3" s="1"/>
  <c r="S460" i="3" s="1"/>
  <c r="M462" i="3"/>
  <c r="N462" i="3" s="1"/>
  <c r="O462" i="3" s="1"/>
  <c r="P462" i="3" s="1"/>
  <c r="Q462" i="3" s="1"/>
  <c r="R462" i="3" s="1"/>
  <c r="S462" i="3" s="1"/>
  <c r="J466" i="3"/>
  <c r="M468" i="3"/>
  <c r="N468" i="3" s="1"/>
  <c r="O468" i="3" s="1"/>
  <c r="P468" i="3" s="1"/>
  <c r="Q468" i="3" s="1"/>
  <c r="R468" i="3" s="1"/>
  <c r="S468" i="3" s="1"/>
  <c r="T470" i="3"/>
  <c r="U470" i="3" s="1"/>
  <c r="V470" i="3" s="1"/>
  <c r="W470" i="3" s="1"/>
  <c r="X470" i="3" s="1"/>
  <c r="Y470" i="3" s="1"/>
  <c r="Z470" i="3" s="1"/>
  <c r="AA470" i="3" s="1"/>
  <c r="AB470" i="3" s="1"/>
  <c r="AC470" i="3" s="1"/>
  <c r="T474" i="3"/>
  <c r="U474" i="3" s="1"/>
  <c r="V474" i="3" s="1"/>
  <c r="W474" i="3" s="1"/>
  <c r="X474" i="3" s="1"/>
  <c r="Y474" i="3" s="1"/>
  <c r="Z474" i="3" s="1"/>
  <c r="AA474" i="3" s="1"/>
  <c r="AB474" i="3" s="1"/>
  <c r="AC474" i="3" s="1"/>
  <c r="L482" i="3"/>
  <c r="J488" i="3"/>
  <c r="J490" i="3"/>
  <c r="T494" i="3"/>
  <c r="U494" i="3" s="1"/>
  <c r="V494" i="3" s="1"/>
  <c r="W494" i="3" s="1"/>
  <c r="X494" i="3" s="1"/>
  <c r="Y494" i="3" s="1"/>
  <c r="Z494" i="3" s="1"/>
  <c r="AA494" i="3" s="1"/>
  <c r="AB494" i="3" s="1"/>
  <c r="AC494" i="3" s="1"/>
  <c r="M500" i="3"/>
  <c r="N500" i="3" s="1"/>
  <c r="O500" i="3" s="1"/>
  <c r="P500" i="3" s="1"/>
  <c r="Q500" i="3" s="1"/>
  <c r="R500" i="3" s="1"/>
  <c r="S500" i="3" s="1"/>
  <c r="J502" i="3"/>
  <c r="M504" i="3"/>
  <c r="N504" i="3" s="1"/>
  <c r="O504" i="3" s="1"/>
  <c r="P504" i="3" s="1"/>
  <c r="Q504" i="3" s="1"/>
  <c r="R504" i="3" s="1"/>
  <c r="S504" i="3" s="1"/>
  <c r="J506" i="3"/>
  <c r="J508" i="3"/>
  <c r="M510" i="3"/>
  <c r="N510" i="3" s="1"/>
  <c r="O510" i="3" s="1"/>
  <c r="P510" i="3" s="1"/>
  <c r="Q510" i="3" s="1"/>
  <c r="R510" i="3" s="1"/>
  <c r="S510" i="3" s="1"/>
  <c r="T514" i="3"/>
  <c r="U514" i="3" s="1"/>
  <c r="V514" i="3" s="1"/>
  <c r="W514" i="3" s="1"/>
  <c r="X514" i="3" s="1"/>
  <c r="Y514" i="3" s="1"/>
  <c r="Z514" i="3" s="1"/>
  <c r="AA514" i="3" s="1"/>
  <c r="AB514" i="3" s="1"/>
  <c r="AC514" i="3" s="1"/>
  <c r="AD514" i="3" s="1"/>
  <c r="M522" i="3"/>
  <c r="N522" i="3" s="1"/>
  <c r="O522" i="3" s="1"/>
  <c r="P522" i="3" s="1"/>
  <c r="Q522" i="3" s="1"/>
  <c r="R522" i="3" s="1"/>
  <c r="S522" i="3" s="1"/>
  <c r="J524" i="3"/>
  <c r="J539" i="3"/>
  <c r="J541" i="3"/>
  <c r="K549" i="3"/>
  <c r="J559" i="3"/>
  <c r="K561" i="3"/>
  <c r="L563" i="3"/>
  <c r="M567" i="3"/>
  <c r="N567" i="3" s="1"/>
  <c r="O567" i="3" s="1"/>
  <c r="P567" i="3" s="1"/>
  <c r="Q567" i="3" s="1"/>
  <c r="R567" i="3" s="1"/>
  <c r="S567" i="3" s="1"/>
  <c r="M571" i="3"/>
  <c r="N571" i="3" s="1"/>
  <c r="O571" i="3" s="1"/>
  <c r="P571" i="3" s="1"/>
  <c r="Q571" i="3" s="1"/>
  <c r="R571" i="3" s="1"/>
  <c r="S571" i="3" s="1"/>
  <c r="L575" i="3"/>
  <c r="J585" i="3"/>
  <c r="K589" i="3"/>
  <c r="L591" i="3"/>
  <c r="K593" i="3"/>
  <c r="J597" i="3"/>
  <c r="M598" i="3"/>
  <c r="N598" i="3" s="1"/>
  <c r="O598" i="3" s="1"/>
  <c r="P598" i="3" s="1"/>
  <c r="Q598" i="3" s="1"/>
  <c r="R598" i="3" s="1"/>
  <c r="S598" i="3" s="1"/>
  <c r="M602" i="3"/>
  <c r="N602" i="3" s="1"/>
  <c r="O602" i="3" s="1"/>
  <c r="P602" i="3" s="1"/>
  <c r="Q602" i="3" s="1"/>
  <c r="R602" i="3" s="1"/>
  <c r="S602" i="3" s="1"/>
  <c r="M614" i="3"/>
  <c r="N614" i="3" s="1"/>
  <c r="O614" i="3" s="1"/>
  <c r="P614" i="3" s="1"/>
  <c r="Q614" i="3" s="1"/>
  <c r="R614" i="3" s="1"/>
  <c r="S614" i="3" s="1"/>
  <c r="M683" i="3"/>
  <c r="N683" i="3" s="1"/>
  <c r="O683" i="3" s="1"/>
  <c r="P683" i="3" s="1"/>
  <c r="Q683" i="3" s="1"/>
  <c r="R683" i="3" s="1"/>
  <c r="S683" i="3" s="1"/>
  <c r="AD683" i="3" s="1"/>
  <c r="K685" i="3"/>
  <c r="J687" i="3"/>
  <c r="J689" i="3"/>
  <c r="M692" i="3"/>
  <c r="N692" i="3" s="1"/>
  <c r="O692" i="3" s="1"/>
  <c r="P692" i="3" s="1"/>
  <c r="Q692" i="3" s="1"/>
  <c r="R692" i="3" s="1"/>
  <c r="S692" i="3" s="1"/>
  <c r="J694" i="3"/>
  <c r="T699" i="3"/>
  <c r="U699" i="3" s="1"/>
  <c r="V699" i="3" s="1"/>
  <c r="W699" i="3" s="1"/>
  <c r="X699" i="3" s="1"/>
  <c r="Y699" i="3" s="1"/>
  <c r="Z699" i="3" s="1"/>
  <c r="AA699" i="3" s="1"/>
  <c r="AB699" i="3" s="1"/>
  <c r="AC699" i="3" s="1"/>
  <c r="J705" i="3"/>
  <c r="L720" i="3"/>
  <c r="M720" i="3"/>
  <c r="N720" i="3" s="1"/>
  <c r="O720" i="3" s="1"/>
  <c r="P720" i="3" s="1"/>
  <c r="Q720" i="3" s="1"/>
  <c r="R720" i="3" s="1"/>
  <c r="S720" i="3" s="1"/>
  <c r="J720" i="3"/>
  <c r="AD931" i="3"/>
  <c r="T90" i="3"/>
  <c r="U90" i="3" s="1"/>
  <c r="V90" i="3" s="1"/>
  <c r="W90" i="3" s="1"/>
  <c r="X90" i="3" s="1"/>
  <c r="Y90" i="3" s="1"/>
  <c r="Z90" i="3" s="1"/>
  <c r="AA90" i="3" s="1"/>
  <c r="AB90" i="3" s="1"/>
  <c r="AC90" i="3" s="1"/>
  <c r="AD90" i="3" s="1"/>
  <c r="J93" i="3"/>
  <c r="M114" i="3"/>
  <c r="N114" i="3" s="1"/>
  <c r="O114" i="3" s="1"/>
  <c r="P114" i="3" s="1"/>
  <c r="Q114" i="3" s="1"/>
  <c r="R114" i="3" s="1"/>
  <c r="S114" i="3" s="1"/>
  <c r="L123" i="3"/>
  <c r="M133" i="3"/>
  <c r="N133" i="3" s="1"/>
  <c r="O133" i="3" s="1"/>
  <c r="P133" i="3" s="1"/>
  <c r="Q133" i="3" s="1"/>
  <c r="R133" i="3" s="1"/>
  <c r="S133" i="3" s="1"/>
  <c r="K135" i="3"/>
  <c r="K142" i="3"/>
  <c r="M146" i="3"/>
  <c r="N146" i="3" s="1"/>
  <c r="O146" i="3" s="1"/>
  <c r="P146" i="3" s="1"/>
  <c r="Q146" i="3" s="1"/>
  <c r="R146" i="3" s="1"/>
  <c r="S146" i="3" s="1"/>
  <c r="T150" i="3"/>
  <c r="U150" i="3" s="1"/>
  <c r="V150" i="3" s="1"/>
  <c r="W150" i="3" s="1"/>
  <c r="X150" i="3" s="1"/>
  <c r="Y150" i="3" s="1"/>
  <c r="Z150" i="3" s="1"/>
  <c r="AA150" i="3" s="1"/>
  <c r="AB150" i="3" s="1"/>
  <c r="AC150" i="3" s="1"/>
  <c r="L159" i="3"/>
  <c r="L163" i="3"/>
  <c r="M170" i="3"/>
  <c r="N170" i="3" s="1"/>
  <c r="O170" i="3" s="1"/>
  <c r="P170" i="3" s="1"/>
  <c r="Q170" i="3" s="1"/>
  <c r="R170" i="3" s="1"/>
  <c r="S170" i="3" s="1"/>
  <c r="J173" i="3"/>
  <c r="K177" i="3"/>
  <c r="L183" i="3"/>
  <c r="M190" i="3"/>
  <c r="N190" i="3" s="1"/>
  <c r="O190" i="3" s="1"/>
  <c r="P190" i="3" s="1"/>
  <c r="Q190" i="3" s="1"/>
  <c r="R190" i="3" s="1"/>
  <c r="S190" i="3" s="1"/>
  <c r="M202" i="3"/>
  <c r="N202" i="3" s="1"/>
  <c r="O202" i="3" s="1"/>
  <c r="P202" i="3" s="1"/>
  <c r="Q202" i="3" s="1"/>
  <c r="R202" i="3" s="1"/>
  <c r="S202" i="3" s="1"/>
  <c r="M206" i="3"/>
  <c r="N206" i="3" s="1"/>
  <c r="O206" i="3" s="1"/>
  <c r="P206" i="3" s="1"/>
  <c r="Q206" i="3" s="1"/>
  <c r="R206" i="3" s="1"/>
  <c r="S206" i="3" s="1"/>
  <c r="M213" i="3"/>
  <c r="N213" i="3" s="1"/>
  <c r="O213" i="3" s="1"/>
  <c r="P213" i="3" s="1"/>
  <c r="Q213" i="3" s="1"/>
  <c r="R213" i="3" s="1"/>
  <c r="S213" i="3" s="1"/>
  <c r="L215" i="3"/>
  <c r="J222" i="3"/>
  <c r="K226" i="3"/>
  <c r="J230" i="3"/>
  <c r="K234" i="3"/>
  <c r="T314" i="3"/>
  <c r="U314" i="3" s="1"/>
  <c r="V314" i="3" s="1"/>
  <c r="W314" i="3" s="1"/>
  <c r="X314" i="3" s="1"/>
  <c r="Y314" i="3" s="1"/>
  <c r="Z314" i="3" s="1"/>
  <c r="AA314" i="3" s="1"/>
  <c r="AB314" i="3" s="1"/>
  <c r="AC314" i="3" s="1"/>
  <c r="AD314" i="3" s="1"/>
  <c r="J322" i="3"/>
  <c r="J343" i="3"/>
  <c r="J359" i="3"/>
  <c r="J370" i="3"/>
  <c r="J375" i="3"/>
  <c r="K379" i="3"/>
  <c r="K383" i="3"/>
  <c r="K386" i="3"/>
  <c r="L409" i="3"/>
  <c r="L415" i="3"/>
  <c r="L423" i="3"/>
  <c r="J432" i="3"/>
  <c r="M440" i="3"/>
  <c r="N440" i="3" s="1"/>
  <c r="O440" i="3" s="1"/>
  <c r="P440" i="3" s="1"/>
  <c r="Q440" i="3" s="1"/>
  <c r="R440" i="3" s="1"/>
  <c r="S440" i="3" s="1"/>
  <c r="M456" i="3"/>
  <c r="N456" i="3" s="1"/>
  <c r="O456" i="3" s="1"/>
  <c r="P456" i="3" s="1"/>
  <c r="Q456" i="3" s="1"/>
  <c r="R456" i="3" s="1"/>
  <c r="S456" i="3" s="1"/>
  <c r="J464" i="3"/>
  <c r="M466" i="3"/>
  <c r="N466" i="3" s="1"/>
  <c r="O466" i="3" s="1"/>
  <c r="P466" i="3" s="1"/>
  <c r="Q466" i="3" s="1"/>
  <c r="R466" i="3" s="1"/>
  <c r="S466" i="3" s="1"/>
  <c r="T478" i="3"/>
  <c r="U478" i="3" s="1"/>
  <c r="V478" i="3" s="1"/>
  <c r="W478" i="3" s="1"/>
  <c r="X478" i="3" s="1"/>
  <c r="Y478" i="3" s="1"/>
  <c r="Z478" i="3" s="1"/>
  <c r="AA478" i="3" s="1"/>
  <c r="AB478" i="3" s="1"/>
  <c r="AC478" i="3" s="1"/>
  <c r="J481" i="3"/>
  <c r="M488" i="3"/>
  <c r="N488" i="3" s="1"/>
  <c r="O488" i="3" s="1"/>
  <c r="P488" i="3" s="1"/>
  <c r="Q488" i="3" s="1"/>
  <c r="R488" i="3" s="1"/>
  <c r="S488" i="3" s="1"/>
  <c r="M490" i="3"/>
  <c r="N490" i="3" s="1"/>
  <c r="O490" i="3" s="1"/>
  <c r="P490" i="3" s="1"/>
  <c r="Q490" i="3" s="1"/>
  <c r="R490" i="3" s="1"/>
  <c r="S490" i="3" s="1"/>
  <c r="M502" i="3"/>
  <c r="N502" i="3" s="1"/>
  <c r="O502" i="3" s="1"/>
  <c r="P502" i="3" s="1"/>
  <c r="Q502" i="3" s="1"/>
  <c r="R502" i="3" s="1"/>
  <c r="S502" i="3" s="1"/>
  <c r="AD502" i="3" s="1"/>
  <c r="M506" i="3"/>
  <c r="N506" i="3" s="1"/>
  <c r="O506" i="3" s="1"/>
  <c r="P506" i="3" s="1"/>
  <c r="Q506" i="3" s="1"/>
  <c r="R506" i="3" s="1"/>
  <c r="S506" i="3" s="1"/>
  <c r="M508" i="3"/>
  <c r="N508" i="3" s="1"/>
  <c r="O508" i="3" s="1"/>
  <c r="P508" i="3" s="1"/>
  <c r="Q508" i="3" s="1"/>
  <c r="R508" i="3" s="1"/>
  <c r="S508" i="3" s="1"/>
  <c r="T522" i="3"/>
  <c r="U522" i="3" s="1"/>
  <c r="V522" i="3" s="1"/>
  <c r="W522" i="3" s="1"/>
  <c r="X522" i="3" s="1"/>
  <c r="Y522" i="3" s="1"/>
  <c r="Z522" i="3" s="1"/>
  <c r="AA522" i="3" s="1"/>
  <c r="AB522" i="3" s="1"/>
  <c r="AC522" i="3" s="1"/>
  <c r="M524" i="3"/>
  <c r="N524" i="3" s="1"/>
  <c r="O524" i="3" s="1"/>
  <c r="P524" i="3" s="1"/>
  <c r="Q524" i="3" s="1"/>
  <c r="R524" i="3" s="1"/>
  <c r="S524" i="3" s="1"/>
  <c r="J526" i="3"/>
  <c r="J531" i="3"/>
  <c r="J537" i="3"/>
  <c r="K539" i="3"/>
  <c r="K541" i="3"/>
  <c r="J543" i="3"/>
  <c r="J545" i="3"/>
  <c r="M549" i="3"/>
  <c r="N549" i="3" s="1"/>
  <c r="O549" i="3" s="1"/>
  <c r="P549" i="3" s="1"/>
  <c r="Q549" i="3" s="1"/>
  <c r="R549" i="3" s="1"/>
  <c r="S549" i="3" s="1"/>
  <c r="AD549" i="3" s="1"/>
  <c r="J551" i="3"/>
  <c r="J557" i="3"/>
  <c r="L559" i="3"/>
  <c r="M561" i="3"/>
  <c r="N561" i="3" s="1"/>
  <c r="O561" i="3" s="1"/>
  <c r="P561" i="3" s="1"/>
  <c r="Q561" i="3" s="1"/>
  <c r="R561" i="3" s="1"/>
  <c r="S561" i="3" s="1"/>
  <c r="M563" i="3"/>
  <c r="N563" i="3" s="1"/>
  <c r="O563" i="3" s="1"/>
  <c r="P563" i="3" s="1"/>
  <c r="Q563" i="3" s="1"/>
  <c r="R563" i="3" s="1"/>
  <c r="S563" i="3" s="1"/>
  <c r="M575" i="3"/>
  <c r="N575" i="3" s="1"/>
  <c r="O575" i="3" s="1"/>
  <c r="P575" i="3" s="1"/>
  <c r="Q575" i="3" s="1"/>
  <c r="R575" i="3" s="1"/>
  <c r="S575" i="3" s="1"/>
  <c r="J579" i="3"/>
  <c r="J581" i="3"/>
  <c r="K585" i="3"/>
  <c r="J587" i="3"/>
  <c r="L589" i="3"/>
  <c r="M591" i="3"/>
  <c r="N591" i="3" s="1"/>
  <c r="O591" i="3" s="1"/>
  <c r="P591" i="3" s="1"/>
  <c r="Q591" i="3" s="1"/>
  <c r="R591" i="3" s="1"/>
  <c r="S591" i="3" s="1"/>
  <c r="L593" i="3"/>
  <c r="J595" i="3"/>
  <c r="K597" i="3"/>
  <c r="T598" i="3"/>
  <c r="U598" i="3" s="1"/>
  <c r="V598" i="3" s="1"/>
  <c r="W598" i="3" s="1"/>
  <c r="X598" i="3" s="1"/>
  <c r="Y598" i="3" s="1"/>
  <c r="Z598" i="3" s="1"/>
  <c r="AA598" i="3" s="1"/>
  <c r="AB598" i="3" s="1"/>
  <c r="AC598" i="3" s="1"/>
  <c r="T602" i="3"/>
  <c r="U602" i="3" s="1"/>
  <c r="V602" i="3" s="1"/>
  <c r="W602" i="3" s="1"/>
  <c r="X602" i="3" s="1"/>
  <c r="Y602" i="3" s="1"/>
  <c r="Z602" i="3" s="1"/>
  <c r="AA602" i="3" s="1"/>
  <c r="AB602" i="3" s="1"/>
  <c r="AC602" i="3" s="1"/>
  <c r="T614" i="3"/>
  <c r="U614" i="3" s="1"/>
  <c r="V614" i="3" s="1"/>
  <c r="W614" i="3" s="1"/>
  <c r="X614" i="3" s="1"/>
  <c r="Y614" i="3" s="1"/>
  <c r="Z614" i="3" s="1"/>
  <c r="AA614" i="3" s="1"/>
  <c r="AB614" i="3" s="1"/>
  <c r="AC614" i="3" s="1"/>
  <c r="J618" i="3"/>
  <c r="M685" i="3"/>
  <c r="N685" i="3" s="1"/>
  <c r="O685" i="3" s="1"/>
  <c r="P685" i="3" s="1"/>
  <c r="Q685" i="3" s="1"/>
  <c r="R685" i="3" s="1"/>
  <c r="S685" i="3" s="1"/>
  <c r="L687" i="3"/>
  <c r="K689" i="3"/>
  <c r="K694" i="3"/>
  <c r="AD990" i="3"/>
  <c r="K93" i="3"/>
  <c r="J95" i="3"/>
  <c r="J102" i="3"/>
  <c r="J105" i="3"/>
  <c r="J107" i="3"/>
  <c r="M123" i="3"/>
  <c r="N123" i="3" s="1"/>
  <c r="O123" i="3" s="1"/>
  <c r="P123" i="3" s="1"/>
  <c r="Q123" i="3" s="1"/>
  <c r="R123" i="3" s="1"/>
  <c r="S123" i="3" s="1"/>
  <c r="M142" i="3"/>
  <c r="N142" i="3" s="1"/>
  <c r="O142" i="3" s="1"/>
  <c r="P142" i="3" s="1"/>
  <c r="Q142" i="3" s="1"/>
  <c r="R142" i="3" s="1"/>
  <c r="S142" i="3" s="1"/>
  <c r="J153" i="3"/>
  <c r="J155" i="3"/>
  <c r="M159" i="3"/>
  <c r="N159" i="3" s="1"/>
  <c r="O159" i="3" s="1"/>
  <c r="P159" i="3" s="1"/>
  <c r="Q159" i="3" s="1"/>
  <c r="R159" i="3" s="1"/>
  <c r="S159" i="3" s="1"/>
  <c r="J166" i="3"/>
  <c r="T170" i="3"/>
  <c r="U170" i="3" s="1"/>
  <c r="V170" i="3" s="1"/>
  <c r="W170" i="3" s="1"/>
  <c r="X170" i="3" s="1"/>
  <c r="Y170" i="3" s="1"/>
  <c r="Z170" i="3" s="1"/>
  <c r="AA170" i="3" s="1"/>
  <c r="AB170" i="3" s="1"/>
  <c r="AC170" i="3" s="1"/>
  <c r="M177" i="3"/>
  <c r="N177" i="3" s="1"/>
  <c r="O177" i="3" s="1"/>
  <c r="P177" i="3" s="1"/>
  <c r="Q177" i="3" s="1"/>
  <c r="R177" i="3" s="1"/>
  <c r="S177" i="3" s="1"/>
  <c r="M183" i="3"/>
  <c r="N183" i="3" s="1"/>
  <c r="O183" i="3" s="1"/>
  <c r="P183" i="3" s="1"/>
  <c r="Q183" i="3" s="1"/>
  <c r="R183" i="3" s="1"/>
  <c r="S183" i="3" s="1"/>
  <c r="K193" i="3"/>
  <c r="L195" i="3"/>
  <c r="M215" i="3"/>
  <c r="N215" i="3" s="1"/>
  <c r="O215" i="3" s="1"/>
  <c r="P215" i="3" s="1"/>
  <c r="Q215" i="3" s="1"/>
  <c r="R215" i="3" s="1"/>
  <c r="S215" i="3" s="1"/>
  <c r="M226" i="3"/>
  <c r="N226" i="3" s="1"/>
  <c r="O226" i="3" s="1"/>
  <c r="P226" i="3" s="1"/>
  <c r="Q226" i="3" s="1"/>
  <c r="R226" i="3" s="1"/>
  <c r="S226" i="3" s="1"/>
  <c r="M234" i="3"/>
  <c r="N234" i="3" s="1"/>
  <c r="O234" i="3" s="1"/>
  <c r="P234" i="3" s="1"/>
  <c r="Q234" i="3" s="1"/>
  <c r="R234" i="3" s="1"/>
  <c r="S234" i="3" s="1"/>
  <c r="J241" i="3"/>
  <c r="M245" i="3"/>
  <c r="N245" i="3" s="1"/>
  <c r="O245" i="3" s="1"/>
  <c r="P245" i="3" s="1"/>
  <c r="Q245" i="3" s="1"/>
  <c r="R245" i="3" s="1"/>
  <c r="S245" i="3" s="1"/>
  <c r="J255" i="3"/>
  <c r="J258" i="3"/>
  <c r="M262" i="3"/>
  <c r="N262" i="3" s="1"/>
  <c r="O262" i="3" s="1"/>
  <c r="P262" i="3" s="1"/>
  <c r="Q262" i="3" s="1"/>
  <c r="R262" i="3" s="1"/>
  <c r="S262" i="3" s="1"/>
  <c r="T266" i="3"/>
  <c r="U266" i="3" s="1"/>
  <c r="V266" i="3" s="1"/>
  <c r="W266" i="3" s="1"/>
  <c r="X266" i="3" s="1"/>
  <c r="Y266" i="3" s="1"/>
  <c r="Z266" i="3" s="1"/>
  <c r="AA266" i="3" s="1"/>
  <c r="AB266" i="3" s="1"/>
  <c r="AC266" i="3" s="1"/>
  <c r="K269" i="3"/>
  <c r="T278" i="3"/>
  <c r="U278" i="3" s="1"/>
  <c r="V278" i="3" s="1"/>
  <c r="W278" i="3" s="1"/>
  <c r="X278" i="3" s="1"/>
  <c r="Y278" i="3" s="1"/>
  <c r="Z278" i="3" s="1"/>
  <c r="AA278" i="3" s="1"/>
  <c r="AB278" i="3" s="1"/>
  <c r="AC278" i="3" s="1"/>
  <c r="J290" i="3"/>
  <c r="M298" i="3"/>
  <c r="N298" i="3" s="1"/>
  <c r="O298" i="3" s="1"/>
  <c r="P298" i="3" s="1"/>
  <c r="Q298" i="3" s="1"/>
  <c r="R298" i="3" s="1"/>
  <c r="S298" i="3" s="1"/>
  <c r="T306" i="3"/>
  <c r="U306" i="3" s="1"/>
  <c r="V306" i="3" s="1"/>
  <c r="W306" i="3" s="1"/>
  <c r="X306" i="3" s="1"/>
  <c r="Y306" i="3" s="1"/>
  <c r="Z306" i="3" s="1"/>
  <c r="AA306" i="3" s="1"/>
  <c r="AB306" i="3" s="1"/>
  <c r="AC306" i="3" s="1"/>
  <c r="T310" i="3"/>
  <c r="U310" i="3" s="1"/>
  <c r="V310" i="3" s="1"/>
  <c r="W310" i="3" s="1"/>
  <c r="X310" i="3" s="1"/>
  <c r="Y310" i="3" s="1"/>
  <c r="Z310" i="3" s="1"/>
  <c r="AA310" i="3" s="1"/>
  <c r="AB310" i="3" s="1"/>
  <c r="AC310" i="3" s="1"/>
  <c r="T318" i="3"/>
  <c r="U318" i="3" s="1"/>
  <c r="V318" i="3" s="1"/>
  <c r="W318" i="3" s="1"/>
  <c r="X318" i="3" s="1"/>
  <c r="Y318" i="3" s="1"/>
  <c r="Z318" i="3" s="1"/>
  <c r="AA318" i="3" s="1"/>
  <c r="AB318" i="3" s="1"/>
  <c r="AC318" i="3" s="1"/>
  <c r="K322" i="3"/>
  <c r="K329" i="3"/>
  <c r="T334" i="3"/>
  <c r="U334" i="3" s="1"/>
  <c r="V334" i="3" s="1"/>
  <c r="W334" i="3" s="1"/>
  <c r="X334" i="3" s="1"/>
  <c r="Y334" i="3" s="1"/>
  <c r="Z334" i="3" s="1"/>
  <c r="AA334" i="3" s="1"/>
  <c r="AB334" i="3" s="1"/>
  <c r="AC334" i="3" s="1"/>
  <c r="K338" i="3"/>
  <c r="K345" i="3"/>
  <c r="T350" i="3"/>
  <c r="U350" i="3" s="1"/>
  <c r="V350" i="3" s="1"/>
  <c r="W350" i="3" s="1"/>
  <c r="X350" i="3" s="1"/>
  <c r="Y350" i="3" s="1"/>
  <c r="Z350" i="3" s="1"/>
  <c r="AA350" i="3" s="1"/>
  <c r="AB350" i="3" s="1"/>
  <c r="AC350" i="3" s="1"/>
  <c r="K354" i="3"/>
  <c r="K361" i="3"/>
  <c r="T366" i="3"/>
  <c r="U366" i="3" s="1"/>
  <c r="V366" i="3" s="1"/>
  <c r="W366" i="3" s="1"/>
  <c r="X366" i="3" s="1"/>
  <c r="Y366" i="3" s="1"/>
  <c r="Z366" i="3" s="1"/>
  <c r="AA366" i="3" s="1"/>
  <c r="AB366" i="3" s="1"/>
  <c r="AC366" i="3" s="1"/>
  <c r="K370" i="3"/>
  <c r="K375" i="3"/>
  <c r="L379" i="3"/>
  <c r="L383" i="3"/>
  <c r="M386" i="3"/>
  <c r="N386" i="3" s="1"/>
  <c r="O386" i="3" s="1"/>
  <c r="P386" i="3" s="1"/>
  <c r="Q386" i="3" s="1"/>
  <c r="R386" i="3" s="1"/>
  <c r="S386" i="3" s="1"/>
  <c r="M415" i="3"/>
  <c r="N415" i="3" s="1"/>
  <c r="O415" i="3" s="1"/>
  <c r="P415" i="3" s="1"/>
  <c r="Q415" i="3" s="1"/>
  <c r="R415" i="3" s="1"/>
  <c r="S415" i="3" s="1"/>
  <c r="M423" i="3"/>
  <c r="N423" i="3" s="1"/>
  <c r="O423" i="3" s="1"/>
  <c r="P423" i="3" s="1"/>
  <c r="Q423" i="3" s="1"/>
  <c r="R423" i="3" s="1"/>
  <c r="S423" i="3" s="1"/>
  <c r="J439" i="3"/>
  <c r="T466" i="3"/>
  <c r="U466" i="3" s="1"/>
  <c r="V466" i="3" s="1"/>
  <c r="W466" i="3" s="1"/>
  <c r="X466" i="3" s="1"/>
  <c r="Y466" i="3" s="1"/>
  <c r="Z466" i="3" s="1"/>
  <c r="AA466" i="3" s="1"/>
  <c r="AB466" i="3" s="1"/>
  <c r="AC466" i="3" s="1"/>
  <c r="T490" i="3"/>
  <c r="U490" i="3" s="1"/>
  <c r="V490" i="3" s="1"/>
  <c r="W490" i="3" s="1"/>
  <c r="X490" i="3" s="1"/>
  <c r="Y490" i="3" s="1"/>
  <c r="Z490" i="3" s="1"/>
  <c r="AA490" i="3" s="1"/>
  <c r="AB490" i="3" s="1"/>
  <c r="AC490" i="3" s="1"/>
  <c r="M526" i="3"/>
  <c r="N526" i="3" s="1"/>
  <c r="O526" i="3" s="1"/>
  <c r="P526" i="3" s="1"/>
  <c r="Q526" i="3" s="1"/>
  <c r="R526" i="3" s="1"/>
  <c r="S526" i="3" s="1"/>
  <c r="L531" i="3"/>
  <c r="J535" i="3"/>
  <c r="K537" i="3"/>
  <c r="L539" i="3"/>
  <c r="M541" i="3"/>
  <c r="N541" i="3" s="1"/>
  <c r="O541" i="3" s="1"/>
  <c r="P541" i="3" s="1"/>
  <c r="Q541" i="3" s="1"/>
  <c r="R541" i="3" s="1"/>
  <c r="S541" i="3" s="1"/>
  <c r="K543" i="3"/>
  <c r="K545" i="3"/>
  <c r="J547" i="3"/>
  <c r="L551" i="3"/>
  <c r="M559" i="3"/>
  <c r="N559" i="3" s="1"/>
  <c r="O559" i="3" s="1"/>
  <c r="P559" i="3" s="1"/>
  <c r="Q559" i="3" s="1"/>
  <c r="R559" i="3" s="1"/>
  <c r="S559" i="3" s="1"/>
  <c r="L579" i="3"/>
  <c r="K581" i="3"/>
  <c r="J583" i="3"/>
  <c r="M585" i="3"/>
  <c r="N585" i="3" s="1"/>
  <c r="O585" i="3" s="1"/>
  <c r="P585" i="3" s="1"/>
  <c r="Q585" i="3" s="1"/>
  <c r="R585" i="3" s="1"/>
  <c r="S585" i="3" s="1"/>
  <c r="L587" i="3"/>
  <c r="M589" i="3"/>
  <c r="N589" i="3" s="1"/>
  <c r="O589" i="3" s="1"/>
  <c r="P589" i="3" s="1"/>
  <c r="Q589" i="3" s="1"/>
  <c r="R589" i="3" s="1"/>
  <c r="S589" i="3" s="1"/>
  <c r="AD589" i="3" s="1"/>
  <c r="M593" i="3"/>
  <c r="N593" i="3" s="1"/>
  <c r="O593" i="3" s="1"/>
  <c r="P593" i="3" s="1"/>
  <c r="Q593" i="3" s="1"/>
  <c r="R593" i="3" s="1"/>
  <c r="S593" i="3" s="1"/>
  <c r="L595" i="3"/>
  <c r="L597" i="3"/>
  <c r="J605" i="3"/>
  <c r="J607" i="3"/>
  <c r="M618" i="3"/>
  <c r="N618" i="3" s="1"/>
  <c r="O618" i="3" s="1"/>
  <c r="P618" i="3" s="1"/>
  <c r="Q618" i="3" s="1"/>
  <c r="R618" i="3" s="1"/>
  <c r="S618" i="3" s="1"/>
  <c r="J620" i="3"/>
  <c r="J632" i="3"/>
  <c r="J634" i="3"/>
  <c r="J638" i="3"/>
  <c r="J640" i="3"/>
  <c r="J642" i="3"/>
  <c r="J646" i="3"/>
  <c r="J648" i="3"/>
  <c r="M652" i="3"/>
  <c r="N652" i="3" s="1"/>
  <c r="O652" i="3" s="1"/>
  <c r="P652" i="3" s="1"/>
  <c r="Q652" i="3" s="1"/>
  <c r="R652" i="3" s="1"/>
  <c r="S652" i="3" s="1"/>
  <c r="M654" i="3"/>
  <c r="N654" i="3" s="1"/>
  <c r="O654" i="3" s="1"/>
  <c r="P654" i="3" s="1"/>
  <c r="Q654" i="3" s="1"/>
  <c r="R654" i="3" s="1"/>
  <c r="S654" i="3" s="1"/>
  <c r="AD654" i="3" s="1"/>
  <c r="M660" i="3"/>
  <c r="N660" i="3" s="1"/>
  <c r="O660" i="3" s="1"/>
  <c r="P660" i="3" s="1"/>
  <c r="Q660" i="3" s="1"/>
  <c r="R660" i="3" s="1"/>
  <c r="S660" i="3" s="1"/>
  <c r="J666" i="3"/>
  <c r="J668" i="3"/>
  <c r="J670" i="3"/>
  <c r="M672" i="3"/>
  <c r="N672" i="3" s="1"/>
  <c r="O672" i="3" s="1"/>
  <c r="P672" i="3" s="1"/>
  <c r="Q672" i="3" s="1"/>
  <c r="R672" i="3" s="1"/>
  <c r="S672" i="3" s="1"/>
  <c r="M674" i="3"/>
  <c r="N674" i="3" s="1"/>
  <c r="O674" i="3" s="1"/>
  <c r="P674" i="3" s="1"/>
  <c r="Q674" i="3" s="1"/>
  <c r="R674" i="3" s="1"/>
  <c r="S674" i="3" s="1"/>
  <c r="M676" i="3"/>
  <c r="N676" i="3" s="1"/>
  <c r="O676" i="3" s="1"/>
  <c r="P676" i="3" s="1"/>
  <c r="Q676" i="3" s="1"/>
  <c r="R676" i="3" s="1"/>
  <c r="S676" i="3" s="1"/>
  <c r="J678" i="3"/>
  <c r="M680" i="3"/>
  <c r="N680" i="3" s="1"/>
  <c r="O680" i="3" s="1"/>
  <c r="P680" i="3" s="1"/>
  <c r="Q680" i="3" s="1"/>
  <c r="R680" i="3" s="1"/>
  <c r="S680" i="3" s="1"/>
  <c r="T683" i="3"/>
  <c r="U683" i="3" s="1"/>
  <c r="V683" i="3" s="1"/>
  <c r="W683" i="3" s="1"/>
  <c r="X683" i="3" s="1"/>
  <c r="Y683" i="3" s="1"/>
  <c r="Z683" i="3" s="1"/>
  <c r="AA683" i="3" s="1"/>
  <c r="AB683" i="3" s="1"/>
  <c r="AC683" i="3" s="1"/>
  <c r="T685" i="3"/>
  <c r="U685" i="3" s="1"/>
  <c r="V685" i="3" s="1"/>
  <c r="W685" i="3" s="1"/>
  <c r="X685" i="3" s="1"/>
  <c r="Y685" i="3" s="1"/>
  <c r="Z685" i="3" s="1"/>
  <c r="AA685" i="3" s="1"/>
  <c r="AB685" i="3" s="1"/>
  <c r="AC685" i="3" s="1"/>
  <c r="M687" i="3"/>
  <c r="N687" i="3" s="1"/>
  <c r="O687" i="3" s="1"/>
  <c r="P687" i="3" s="1"/>
  <c r="Q687" i="3" s="1"/>
  <c r="R687" i="3" s="1"/>
  <c r="S687" i="3" s="1"/>
  <c r="M689" i="3"/>
  <c r="N689" i="3" s="1"/>
  <c r="O689" i="3" s="1"/>
  <c r="P689" i="3" s="1"/>
  <c r="Q689" i="3" s="1"/>
  <c r="R689" i="3" s="1"/>
  <c r="S689" i="3" s="1"/>
  <c r="M694" i="3"/>
  <c r="N694" i="3" s="1"/>
  <c r="O694" i="3" s="1"/>
  <c r="P694" i="3" s="1"/>
  <c r="Q694" i="3" s="1"/>
  <c r="R694" i="3" s="1"/>
  <c r="S694" i="3" s="1"/>
  <c r="M696" i="3"/>
  <c r="N696" i="3" s="1"/>
  <c r="O696" i="3" s="1"/>
  <c r="P696" i="3" s="1"/>
  <c r="Q696" i="3" s="1"/>
  <c r="R696" i="3" s="1"/>
  <c r="S696" i="3" s="1"/>
  <c r="J698" i="3"/>
  <c r="L706" i="3"/>
  <c r="T706" i="3"/>
  <c r="U706" i="3" s="1"/>
  <c r="V706" i="3" s="1"/>
  <c r="W706" i="3" s="1"/>
  <c r="X706" i="3" s="1"/>
  <c r="Y706" i="3" s="1"/>
  <c r="Z706" i="3" s="1"/>
  <c r="AA706" i="3" s="1"/>
  <c r="AB706" i="3" s="1"/>
  <c r="AC706" i="3" s="1"/>
  <c r="M706" i="3"/>
  <c r="N706" i="3" s="1"/>
  <c r="O706" i="3" s="1"/>
  <c r="P706" i="3" s="1"/>
  <c r="Q706" i="3" s="1"/>
  <c r="R706" i="3" s="1"/>
  <c r="S706" i="3" s="1"/>
  <c r="K706" i="3"/>
  <c r="J706" i="3"/>
  <c r="L721" i="3"/>
  <c r="T721" i="3"/>
  <c r="U721" i="3" s="1"/>
  <c r="V721" i="3" s="1"/>
  <c r="W721" i="3" s="1"/>
  <c r="X721" i="3" s="1"/>
  <c r="Y721" i="3" s="1"/>
  <c r="Z721" i="3" s="1"/>
  <c r="AA721" i="3" s="1"/>
  <c r="AB721" i="3" s="1"/>
  <c r="AC721" i="3" s="1"/>
  <c r="M721" i="3"/>
  <c r="N721" i="3" s="1"/>
  <c r="O721" i="3" s="1"/>
  <c r="P721" i="3" s="1"/>
  <c r="Q721" i="3" s="1"/>
  <c r="R721" i="3" s="1"/>
  <c r="S721" i="3" s="1"/>
  <c r="K721" i="3"/>
  <c r="J721" i="3"/>
  <c r="T731" i="3"/>
  <c r="U731" i="3" s="1"/>
  <c r="V731" i="3" s="1"/>
  <c r="W731" i="3" s="1"/>
  <c r="X731" i="3" s="1"/>
  <c r="Y731" i="3" s="1"/>
  <c r="Z731" i="3" s="1"/>
  <c r="AA731" i="3" s="1"/>
  <c r="AB731" i="3" s="1"/>
  <c r="AC731" i="3" s="1"/>
  <c r="AD731" i="3" s="1"/>
  <c r="AD770" i="3"/>
  <c r="M779" i="3"/>
  <c r="N779" i="3" s="1"/>
  <c r="O779" i="3" s="1"/>
  <c r="P779" i="3" s="1"/>
  <c r="Q779" i="3" s="1"/>
  <c r="R779" i="3" s="1"/>
  <c r="S779" i="3" s="1"/>
  <c r="AD779" i="3" s="1"/>
  <c r="M788" i="3"/>
  <c r="N788" i="3" s="1"/>
  <c r="O788" i="3" s="1"/>
  <c r="P788" i="3" s="1"/>
  <c r="Q788" i="3" s="1"/>
  <c r="R788" i="3" s="1"/>
  <c r="S788" i="3" s="1"/>
  <c r="M795" i="3"/>
  <c r="N795" i="3" s="1"/>
  <c r="O795" i="3" s="1"/>
  <c r="P795" i="3" s="1"/>
  <c r="Q795" i="3" s="1"/>
  <c r="R795" i="3" s="1"/>
  <c r="S795" i="3" s="1"/>
  <c r="M797" i="3"/>
  <c r="N797" i="3" s="1"/>
  <c r="O797" i="3" s="1"/>
  <c r="P797" i="3" s="1"/>
  <c r="Q797" i="3" s="1"/>
  <c r="R797" i="3" s="1"/>
  <c r="S797" i="3" s="1"/>
  <c r="J799" i="3"/>
  <c r="T818" i="3"/>
  <c r="U818" i="3" s="1"/>
  <c r="V818" i="3" s="1"/>
  <c r="W818" i="3" s="1"/>
  <c r="X818" i="3" s="1"/>
  <c r="Y818" i="3" s="1"/>
  <c r="Z818" i="3" s="1"/>
  <c r="AA818" i="3" s="1"/>
  <c r="AB818" i="3" s="1"/>
  <c r="AC818" i="3" s="1"/>
  <c r="L823" i="3"/>
  <c r="L825" i="3"/>
  <c r="T841" i="3"/>
  <c r="U841" i="3" s="1"/>
  <c r="V841" i="3" s="1"/>
  <c r="W841" i="3" s="1"/>
  <c r="X841" i="3" s="1"/>
  <c r="Y841" i="3" s="1"/>
  <c r="Z841" i="3" s="1"/>
  <c r="AA841" i="3" s="1"/>
  <c r="AB841" i="3" s="1"/>
  <c r="AC841" i="3" s="1"/>
  <c r="T865" i="3"/>
  <c r="U865" i="3" s="1"/>
  <c r="V865" i="3" s="1"/>
  <c r="W865" i="3" s="1"/>
  <c r="X865" i="3" s="1"/>
  <c r="Y865" i="3" s="1"/>
  <c r="Z865" i="3" s="1"/>
  <c r="AA865" i="3" s="1"/>
  <c r="AB865" i="3" s="1"/>
  <c r="AC865" i="3" s="1"/>
  <c r="T869" i="3"/>
  <c r="U869" i="3" s="1"/>
  <c r="V869" i="3" s="1"/>
  <c r="W869" i="3" s="1"/>
  <c r="X869" i="3" s="1"/>
  <c r="Y869" i="3" s="1"/>
  <c r="Z869" i="3" s="1"/>
  <c r="AA869" i="3" s="1"/>
  <c r="AB869" i="3" s="1"/>
  <c r="AC869" i="3" s="1"/>
  <c r="T889" i="3"/>
  <c r="U889" i="3" s="1"/>
  <c r="V889" i="3" s="1"/>
  <c r="W889" i="3" s="1"/>
  <c r="X889" i="3" s="1"/>
  <c r="Y889" i="3" s="1"/>
  <c r="Z889" i="3" s="1"/>
  <c r="AA889" i="3" s="1"/>
  <c r="AB889" i="3" s="1"/>
  <c r="AC889" i="3" s="1"/>
  <c r="AD934" i="3"/>
  <c r="T999" i="3"/>
  <c r="U999" i="3" s="1"/>
  <c r="V999" i="3" s="1"/>
  <c r="W999" i="3" s="1"/>
  <c r="X999" i="3" s="1"/>
  <c r="Y999" i="3" s="1"/>
  <c r="Z999" i="3" s="1"/>
  <c r="AA999" i="3" s="1"/>
  <c r="AB999" i="3" s="1"/>
  <c r="AC999" i="3" s="1"/>
  <c r="AD1023" i="3"/>
  <c r="T1099" i="3"/>
  <c r="U1099" i="3" s="1"/>
  <c r="V1099" i="3" s="1"/>
  <c r="W1099" i="3" s="1"/>
  <c r="X1099" i="3" s="1"/>
  <c r="Y1099" i="3" s="1"/>
  <c r="Z1099" i="3" s="1"/>
  <c r="AA1099" i="3" s="1"/>
  <c r="AB1099" i="3" s="1"/>
  <c r="AC1099" i="3" s="1"/>
  <c r="T1107" i="3"/>
  <c r="U1107" i="3" s="1"/>
  <c r="V1107" i="3" s="1"/>
  <c r="W1107" i="3" s="1"/>
  <c r="X1107" i="3" s="1"/>
  <c r="Y1107" i="3" s="1"/>
  <c r="Z1107" i="3" s="1"/>
  <c r="AA1107" i="3" s="1"/>
  <c r="AB1107" i="3" s="1"/>
  <c r="AC1107" i="3" s="1"/>
  <c r="M1111" i="3"/>
  <c r="N1111" i="3" s="1"/>
  <c r="O1111" i="3" s="1"/>
  <c r="P1111" i="3" s="1"/>
  <c r="Q1111" i="3" s="1"/>
  <c r="R1111" i="3" s="1"/>
  <c r="S1111" i="3" s="1"/>
  <c r="M1113" i="3"/>
  <c r="N1113" i="3" s="1"/>
  <c r="O1113" i="3" s="1"/>
  <c r="P1113" i="3" s="1"/>
  <c r="Q1113" i="3" s="1"/>
  <c r="R1113" i="3" s="1"/>
  <c r="S1113" i="3" s="1"/>
  <c r="J1115" i="3"/>
  <c r="K1138" i="3"/>
  <c r="L1140" i="3"/>
  <c r="L1164" i="3"/>
  <c r="L1168" i="3"/>
  <c r="K1178" i="3"/>
  <c r="AD1187" i="3"/>
  <c r="AD781" i="3"/>
  <c r="T831" i="3"/>
  <c r="U831" i="3" s="1"/>
  <c r="V831" i="3" s="1"/>
  <c r="W831" i="3" s="1"/>
  <c r="X831" i="3" s="1"/>
  <c r="Y831" i="3" s="1"/>
  <c r="Z831" i="3" s="1"/>
  <c r="AA831" i="3" s="1"/>
  <c r="AB831" i="3" s="1"/>
  <c r="AC831" i="3" s="1"/>
  <c r="AD858" i="3"/>
  <c r="AD867" i="3"/>
  <c r="AD974" i="3"/>
  <c r="T975" i="3"/>
  <c r="U975" i="3" s="1"/>
  <c r="V975" i="3" s="1"/>
  <c r="W975" i="3" s="1"/>
  <c r="X975" i="3" s="1"/>
  <c r="Y975" i="3" s="1"/>
  <c r="Z975" i="3" s="1"/>
  <c r="AA975" i="3" s="1"/>
  <c r="AB975" i="3" s="1"/>
  <c r="AC975" i="3" s="1"/>
  <c r="AD983" i="3"/>
  <c r="J1019" i="3"/>
  <c r="J1021" i="3"/>
  <c r="J1042" i="3"/>
  <c r="J1085" i="3"/>
  <c r="J1087" i="3"/>
  <c r="M1164" i="3"/>
  <c r="N1164" i="3" s="1"/>
  <c r="O1164" i="3" s="1"/>
  <c r="P1164" i="3" s="1"/>
  <c r="Q1164" i="3" s="1"/>
  <c r="R1164" i="3" s="1"/>
  <c r="S1164" i="3" s="1"/>
  <c r="M1168" i="3"/>
  <c r="N1168" i="3" s="1"/>
  <c r="O1168" i="3" s="1"/>
  <c r="P1168" i="3" s="1"/>
  <c r="Q1168" i="3" s="1"/>
  <c r="R1168" i="3" s="1"/>
  <c r="S1168" i="3" s="1"/>
  <c r="M1178" i="3"/>
  <c r="N1178" i="3" s="1"/>
  <c r="O1178" i="3" s="1"/>
  <c r="P1178" i="3" s="1"/>
  <c r="Q1178" i="3" s="1"/>
  <c r="R1178" i="3" s="1"/>
  <c r="S1178" i="3" s="1"/>
  <c r="T1194" i="3"/>
  <c r="U1194" i="3" s="1"/>
  <c r="V1194" i="3" s="1"/>
  <c r="W1194" i="3" s="1"/>
  <c r="X1194" i="3" s="1"/>
  <c r="Y1194" i="3" s="1"/>
  <c r="Z1194" i="3" s="1"/>
  <c r="AA1194" i="3" s="1"/>
  <c r="AB1194" i="3" s="1"/>
  <c r="AC1194" i="3" s="1"/>
  <c r="AD1200" i="3"/>
  <c r="L1206" i="3"/>
  <c r="T1234" i="3"/>
  <c r="U1234" i="3" s="1"/>
  <c r="V1234" i="3" s="1"/>
  <c r="W1234" i="3" s="1"/>
  <c r="X1234" i="3" s="1"/>
  <c r="Y1234" i="3" s="1"/>
  <c r="Z1234" i="3" s="1"/>
  <c r="AA1234" i="3" s="1"/>
  <c r="AB1234" i="3" s="1"/>
  <c r="AC1234" i="3" s="1"/>
  <c r="M1234" i="3"/>
  <c r="N1234" i="3" s="1"/>
  <c r="O1234" i="3" s="1"/>
  <c r="P1234" i="3" s="1"/>
  <c r="Q1234" i="3" s="1"/>
  <c r="R1234" i="3" s="1"/>
  <c r="S1234" i="3" s="1"/>
  <c r="AD1234" i="3" s="1"/>
  <c r="L1234" i="3"/>
  <c r="K1234" i="3"/>
  <c r="J1234" i="3"/>
  <c r="L711" i="3"/>
  <c r="K713" i="3"/>
  <c r="K718" i="3"/>
  <c r="T723" i="3"/>
  <c r="U723" i="3" s="1"/>
  <c r="V723" i="3" s="1"/>
  <c r="W723" i="3" s="1"/>
  <c r="X723" i="3" s="1"/>
  <c r="Y723" i="3" s="1"/>
  <c r="Z723" i="3" s="1"/>
  <c r="AA723" i="3" s="1"/>
  <c r="AB723" i="3" s="1"/>
  <c r="AC723" i="3" s="1"/>
  <c r="M727" i="3"/>
  <c r="N727" i="3" s="1"/>
  <c r="O727" i="3" s="1"/>
  <c r="P727" i="3" s="1"/>
  <c r="Q727" i="3" s="1"/>
  <c r="R727" i="3" s="1"/>
  <c r="S727" i="3" s="1"/>
  <c r="AD727" i="3" s="1"/>
  <c r="M735" i="3"/>
  <c r="N735" i="3" s="1"/>
  <c r="O735" i="3" s="1"/>
  <c r="P735" i="3" s="1"/>
  <c r="Q735" i="3" s="1"/>
  <c r="R735" i="3" s="1"/>
  <c r="S735" i="3" s="1"/>
  <c r="M737" i="3"/>
  <c r="N737" i="3" s="1"/>
  <c r="O737" i="3" s="1"/>
  <c r="P737" i="3" s="1"/>
  <c r="Q737" i="3" s="1"/>
  <c r="R737" i="3" s="1"/>
  <c r="S737" i="3" s="1"/>
  <c r="J739" i="3"/>
  <c r="T742" i="3"/>
  <c r="U742" i="3" s="1"/>
  <c r="V742" i="3" s="1"/>
  <c r="W742" i="3" s="1"/>
  <c r="X742" i="3" s="1"/>
  <c r="Y742" i="3" s="1"/>
  <c r="Z742" i="3" s="1"/>
  <c r="AA742" i="3" s="1"/>
  <c r="AB742" i="3" s="1"/>
  <c r="AC742" i="3" s="1"/>
  <c r="J744" i="3"/>
  <c r="K753" i="3"/>
  <c r="J755" i="3"/>
  <c r="M758" i="3"/>
  <c r="N758" i="3" s="1"/>
  <c r="O758" i="3" s="1"/>
  <c r="P758" i="3" s="1"/>
  <c r="Q758" i="3" s="1"/>
  <c r="R758" i="3" s="1"/>
  <c r="S758" i="3" s="1"/>
  <c r="J760" i="3"/>
  <c r="J762" i="3"/>
  <c r="T765" i="3"/>
  <c r="U765" i="3" s="1"/>
  <c r="V765" i="3" s="1"/>
  <c r="W765" i="3" s="1"/>
  <c r="X765" i="3" s="1"/>
  <c r="Y765" i="3" s="1"/>
  <c r="Z765" i="3" s="1"/>
  <c r="AA765" i="3" s="1"/>
  <c r="AB765" i="3" s="1"/>
  <c r="AC765" i="3" s="1"/>
  <c r="L767" i="3"/>
  <c r="J769" i="3"/>
  <c r="M772" i="3"/>
  <c r="N772" i="3" s="1"/>
  <c r="O772" i="3" s="1"/>
  <c r="P772" i="3" s="1"/>
  <c r="Q772" i="3" s="1"/>
  <c r="R772" i="3" s="1"/>
  <c r="S772" i="3" s="1"/>
  <c r="K774" i="3"/>
  <c r="J776" i="3"/>
  <c r="J783" i="3"/>
  <c r="J794" i="3"/>
  <c r="J808" i="3"/>
  <c r="J815" i="3"/>
  <c r="J830" i="3"/>
  <c r="J837" i="3"/>
  <c r="J840" i="3"/>
  <c r="AD845" i="3"/>
  <c r="J850" i="3"/>
  <c r="J857" i="3"/>
  <c r="J860" i="3"/>
  <c r="J862" i="3"/>
  <c r="AD873" i="3"/>
  <c r="AD915" i="3"/>
  <c r="J926" i="3"/>
  <c r="K933" i="3"/>
  <c r="K938" i="3"/>
  <c r="T939" i="3"/>
  <c r="U939" i="3" s="1"/>
  <c r="V939" i="3" s="1"/>
  <c r="W939" i="3" s="1"/>
  <c r="X939" i="3" s="1"/>
  <c r="Y939" i="3" s="1"/>
  <c r="Z939" i="3" s="1"/>
  <c r="AA939" i="3" s="1"/>
  <c r="AB939" i="3" s="1"/>
  <c r="AC939" i="3" s="1"/>
  <c r="AD939" i="3" s="1"/>
  <c r="J962" i="3"/>
  <c r="J964" i="3"/>
  <c r="J968" i="3"/>
  <c r="M1019" i="3"/>
  <c r="N1019" i="3" s="1"/>
  <c r="O1019" i="3" s="1"/>
  <c r="P1019" i="3" s="1"/>
  <c r="Q1019" i="3" s="1"/>
  <c r="R1019" i="3" s="1"/>
  <c r="S1019" i="3" s="1"/>
  <c r="M1021" i="3"/>
  <c r="N1021" i="3" s="1"/>
  <c r="O1021" i="3" s="1"/>
  <c r="P1021" i="3" s="1"/>
  <c r="Q1021" i="3" s="1"/>
  <c r="R1021" i="3" s="1"/>
  <c r="S1021" i="3" s="1"/>
  <c r="J1036" i="3"/>
  <c r="K1042" i="3"/>
  <c r="J1044" i="3"/>
  <c r="J1055" i="3"/>
  <c r="J1067" i="3"/>
  <c r="J1081" i="3"/>
  <c r="J1083" i="3"/>
  <c r="M1085" i="3"/>
  <c r="N1085" i="3" s="1"/>
  <c r="O1085" i="3" s="1"/>
  <c r="P1085" i="3" s="1"/>
  <c r="Q1085" i="3" s="1"/>
  <c r="R1085" i="3" s="1"/>
  <c r="S1085" i="3" s="1"/>
  <c r="M1087" i="3"/>
  <c r="N1087" i="3" s="1"/>
  <c r="O1087" i="3" s="1"/>
  <c r="P1087" i="3" s="1"/>
  <c r="Q1087" i="3" s="1"/>
  <c r="R1087" i="3" s="1"/>
  <c r="S1087" i="3" s="1"/>
  <c r="J1094" i="3"/>
  <c r="J1096" i="3"/>
  <c r="K1098" i="3"/>
  <c r="J1102" i="3"/>
  <c r="J1104" i="3"/>
  <c r="J1106" i="3"/>
  <c r="J1110" i="3"/>
  <c r="J1131" i="3"/>
  <c r="M1144" i="3"/>
  <c r="N1144" i="3" s="1"/>
  <c r="O1144" i="3" s="1"/>
  <c r="P1144" i="3" s="1"/>
  <c r="Q1144" i="3" s="1"/>
  <c r="R1144" i="3" s="1"/>
  <c r="S1144" i="3" s="1"/>
  <c r="M1151" i="3"/>
  <c r="N1151" i="3" s="1"/>
  <c r="O1151" i="3" s="1"/>
  <c r="P1151" i="3" s="1"/>
  <c r="Q1151" i="3" s="1"/>
  <c r="R1151" i="3" s="1"/>
  <c r="S1151" i="3" s="1"/>
  <c r="K1158" i="3"/>
  <c r="L1171" i="3"/>
  <c r="J1183" i="3"/>
  <c r="M1202" i="3"/>
  <c r="N1202" i="3" s="1"/>
  <c r="O1202" i="3" s="1"/>
  <c r="P1202" i="3" s="1"/>
  <c r="Q1202" i="3" s="1"/>
  <c r="R1202" i="3" s="1"/>
  <c r="S1202" i="3" s="1"/>
  <c r="AD1202" i="3" s="1"/>
  <c r="M1206" i="3"/>
  <c r="N1206" i="3" s="1"/>
  <c r="O1206" i="3" s="1"/>
  <c r="P1206" i="3" s="1"/>
  <c r="Q1206" i="3" s="1"/>
  <c r="R1206" i="3" s="1"/>
  <c r="S1206" i="3" s="1"/>
  <c r="M711" i="3"/>
  <c r="N711" i="3" s="1"/>
  <c r="O711" i="3" s="1"/>
  <c r="P711" i="3" s="1"/>
  <c r="Q711" i="3" s="1"/>
  <c r="R711" i="3" s="1"/>
  <c r="S711" i="3" s="1"/>
  <c r="M713" i="3"/>
  <c r="N713" i="3" s="1"/>
  <c r="O713" i="3" s="1"/>
  <c r="P713" i="3" s="1"/>
  <c r="Q713" i="3" s="1"/>
  <c r="R713" i="3" s="1"/>
  <c r="S713" i="3" s="1"/>
  <c r="L718" i="3"/>
  <c r="J729" i="3"/>
  <c r="M730" i="3"/>
  <c r="N730" i="3" s="1"/>
  <c r="O730" i="3" s="1"/>
  <c r="P730" i="3" s="1"/>
  <c r="Q730" i="3" s="1"/>
  <c r="R730" i="3" s="1"/>
  <c r="S730" i="3" s="1"/>
  <c r="J732" i="3"/>
  <c r="K739" i="3"/>
  <c r="M744" i="3"/>
  <c r="N744" i="3" s="1"/>
  <c r="O744" i="3" s="1"/>
  <c r="P744" i="3" s="1"/>
  <c r="Q744" i="3" s="1"/>
  <c r="R744" i="3" s="1"/>
  <c r="S744" i="3" s="1"/>
  <c r="M753" i="3"/>
  <c r="N753" i="3" s="1"/>
  <c r="O753" i="3" s="1"/>
  <c r="P753" i="3" s="1"/>
  <c r="Q753" i="3" s="1"/>
  <c r="R753" i="3" s="1"/>
  <c r="S753" i="3" s="1"/>
  <c r="K755" i="3"/>
  <c r="T758" i="3"/>
  <c r="U758" i="3" s="1"/>
  <c r="V758" i="3" s="1"/>
  <c r="W758" i="3" s="1"/>
  <c r="X758" i="3" s="1"/>
  <c r="Y758" i="3" s="1"/>
  <c r="Z758" i="3" s="1"/>
  <c r="AA758" i="3" s="1"/>
  <c r="AB758" i="3" s="1"/>
  <c r="AC758" i="3" s="1"/>
  <c r="M760" i="3"/>
  <c r="N760" i="3" s="1"/>
  <c r="O760" i="3" s="1"/>
  <c r="P760" i="3" s="1"/>
  <c r="Q760" i="3" s="1"/>
  <c r="R760" i="3" s="1"/>
  <c r="S760" i="3" s="1"/>
  <c r="K762" i="3"/>
  <c r="M767" i="3"/>
  <c r="N767" i="3" s="1"/>
  <c r="O767" i="3" s="1"/>
  <c r="P767" i="3" s="1"/>
  <c r="Q767" i="3" s="1"/>
  <c r="R767" i="3" s="1"/>
  <c r="S767" i="3" s="1"/>
  <c r="K769" i="3"/>
  <c r="M774" i="3"/>
  <c r="N774" i="3" s="1"/>
  <c r="O774" i="3" s="1"/>
  <c r="P774" i="3" s="1"/>
  <c r="Q774" i="3" s="1"/>
  <c r="R774" i="3" s="1"/>
  <c r="S774" i="3" s="1"/>
  <c r="M776" i="3"/>
  <c r="N776" i="3" s="1"/>
  <c r="O776" i="3" s="1"/>
  <c r="P776" i="3" s="1"/>
  <c r="Q776" i="3" s="1"/>
  <c r="R776" i="3" s="1"/>
  <c r="S776" i="3" s="1"/>
  <c r="L783" i="3"/>
  <c r="J787" i="3"/>
  <c r="K794" i="3"/>
  <c r="AD799" i="3"/>
  <c r="M808" i="3"/>
  <c r="N808" i="3" s="1"/>
  <c r="O808" i="3" s="1"/>
  <c r="P808" i="3" s="1"/>
  <c r="Q808" i="3" s="1"/>
  <c r="R808" i="3" s="1"/>
  <c r="S808" i="3" s="1"/>
  <c r="J810" i="3"/>
  <c r="L815" i="3"/>
  <c r="J822" i="3"/>
  <c r="K830" i="3"/>
  <c r="K837" i="3"/>
  <c r="M840" i="3"/>
  <c r="N840" i="3" s="1"/>
  <c r="O840" i="3" s="1"/>
  <c r="P840" i="3" s="1"/>
  <c r="Q840" i="3" s="1"/>
  <c r="R840" i="3" s="1"/>
  <c r="S840" i="3" s="1"/>
  <c r="J847" i="3"/>
  <c r="K850" i="3"/>
  <c r="K857" i="3"/>
  <c r="K862" i="3"/>
  <c r="T873" i="3"/>
  <c r="U873" i="3" s="1"/>
  <c r="V873" i="3" s="1"/>
  <c r="W873" i="3" s="1"/>
  <c r="X873" i="3" s="1"/>
  <c r="Y873" i="3" s="1"/>
  <c r="Z873" i="3" s="1"/>
  <c r="AA873" i="3" s="1"/>
  <c r="AB873" i="3" s="1"/>
  <c r="AC873" i="3" s="1"/>
  <c r="J875" i="3"/>
  <c r="J877" i="3"/>
  <c r="J881" i="3"/>
  <c r="J886" i="3"/>
  <c r="L895" i="3"/>
  <c r="L897" i="3"/>
  <c r="J901" i="3"/>
  <c r="J910" i="3"/>
  <c r="T911" i="3"/>
  <c r="U911" i="3" s="1"/>
  <c r="V911" i="3" s="1"/>
  <c r="W911" i="3" s="1"/>
  <c r="X911" i="3" s="1"/>
  <c r="Y911" i="3" s="1"/>
  <c r="Z911" i="3" s="1"/>
  <c r="AA911" i="3" s="1"/>
  <c r="AB911" i="3" s="1"/>
  <c r="AC911" i="3" s="1"/>
  <c r="AD911" i="3" s="1"/>
  <c r="L919" i="3"/>
  <c r="M921" i="3"/>
  <c r="N921" i="3" s="1"/>
  <c r="O921" i="3" s="1"/>
  <c r="P921" i="3" s="1"/>
  <c r="Q921" i="3" s="1"/>
  <c r="R921" i="3" s="1"/>
  <c r="S921" i="3" s="1"/>
  <c r="AD921" i="3" s="1"/>
  <c r="K926" i="3"/>
  <c r="T927" i="3"/>
  <c r="U927" i="3" s="1"/>
  <c r="V927" i="3" s="1"/>
  <c r="W927" i="3" s="1"/>
  <c r="X927" i="3" s="1"/>
  <c r="Y927" i="3" s="1"/>
  <c r="Z927" i="3" s="1"/>
  <c r="AA927" i="3" s="1"/>
  <c r="AB927" i="3" s="1"/>
  <c r="AC927" i="3" s="1"/>
  <c r="AD927" i="3" s="1"/>
  <c r="L933" i="3"/>
  <c r="M938" i="3"/>
  <c r="N938" i="3" s="1"/>
  <c r="O938" i="3" s="1"/>
  <c r="P938" i="3" s="1"/>
  <c r="Q938" i="3" s="1"/>
  <c r="R938" i="3" s="1"/>
  <c r="S938" i="3" s="1"/>
  <c r="J947" i="3"/>
  <c r="J950" i="3"/>
  <c r="T951" i="3"/>
  <c r="U951" i="3" s="1"/>
  <c r="V951" i="3" s="1"/>
  <c r="W951" i="3" s="1"/>
  <c r="X951" i="3" s="1"/>
  <c r="Y951" i="3" s="1"/>
  <c r="Z951" i="3" s="1"/>
  <c r="AA951" i="3" s="1"/>
  <c r="AB951" i="3" s="1"/>
  <c r="AC951" i="3" s="1"/>
  <c r="L955" i="3"/>
  <c r="M957" i="3"/>
  <c r="N957" i="3" s="1"/>
  <c r="O957" i="3" s="1"/>
  <c r="P957" i="3" s="1"/>
  <c r="Q957" i="3" s="1"/>
  <c r="R957" i="3" s="1"/>
  <c r="S957" i="3" s="1"/>
  <c r="J959" i="3"/>
  <c r="K962" i="3"/>
  <c r="L964" i="3"/>
  <c r="L968" i="3"/>
  <c r="M972" i="3"/>
  <c r="N972" i="3" s="1"/>
  <c r="O972" i="3" s="1"/>
  <c r="P972" i="3" s="1"/>
  <c r="Q972" i="3" s="1"/>
  <c r="R972" i="3" s="1"/>
  <c r="S972" i="3" s="1"/>
  <c r="M987" i="3"/>
  <c r="N987" i="3" s="1"/>
  <c r="O987" i="3" s="1"/>
  <c r="P987" i="3" s="1"/>
  <c r="Q987" i="3" s="1"/>
  <c r="R987" i="3" s="1"/>
  <c r="S987" i="3" s="1"/>
  <c r="J998" i="3"/>
  <c r="J1004" i="3"/>
  <c r="J1015" i="3"/>
  <c r="J1017" i="3"/>
  <c r="J1030" i="3"/>
  <c r="J1034" i="3"/>
  <c r="L1036" i="3"/>
  <c r="J1038" i="3"/>
  <c r="M1042" i="3"/>
  <c r="N1042" i="3" s="1"/>
  <c r="O1042" i="3" s="1"/>
  <c r="P1042" i="3" s="1"/>
  <c r="Q1042" i="3" s="1"/>
  <c r="R1042" i="3" s="1"/>
  <c r="S1042" i="3" s="1"/>
  <c r="AD1042" i="3" s="1"/>
  <c r="L1044" i="3"/>
  <c r="M1055" i="3"/>
  <c r="N1055" i="3" s="1"/>
  <c r="O1055" i="3" s="1"/>
  <c r="P1055" i="3" s="1"/>
  <c r="Q1055" i="3" s="1"/>
  <c r="R1055" i="3" s="1"/>
  <c r="S1055" i="3" s="1"/>
  <c r="J1057" i="3"/>
  <c r="J1059" i="3"/>
  <c r="K1067" i="3"/>
  <c r="J1069" i="3"/>
  <c r="J1071" i="3"/>
  <c r="J1079" i="3"/>
  <c r="M1081" i="3"/>
  <c r="N1081" i="3" s="1"/>
  <c r="O1081" i="3" s="1"/>
  <c r="P1081" i="3" s="1"/>
  <c r="Q1081" i="3" s="1"/>
  <c r="R1081" i="3" s="1"/>
  <c r="S1081" i="3" s="1"/>
  <c r="M1083" i="3"/>
  <c r="N1083" i="3" s="1"/>
  <c r="O1083" i="3" s="1"/>
  <c r="P1083" i="3" s="1"/>
  <c r="Q1083" i="3" s="1"/>
  <c r="R1083" i="3" s="1"/>
  <c r="S1083" i="3" s="1"/>
  <c r="T1087" i="3"/>
  <c r="U1087" i="3" s="1"/>
  <c r="V1087" i="3" s="1"/>
  <c r="W1087" i="3" s="1"/>
  <c r="X1087" i="3" s="1"/>
  <c r="Y1087" i="3" s="1"/>
  <c r="Z1087" i="3" s="1"/>
  <c r="AA1087" i="3" s="1"/>
  <c r="AB1087" i="3" s="1"/>
  <c r="AC1087" i="3" s="1"/>
  <c r="K1094" i="3"/>
  <c r="L1096" i="3"/>
  <c r="M1098" i="3"/>
  <c r="N1098" i="3" s="1"/>
  <c r="O1098" i="3" s="1"/>
  <c r="P1098" i="3" s="1"/>
  <c r="Q1098" i="3" s="1"/>
  <c r="R1098" i="3" s="1"/>
  <c r="S1098" i="3" s="1"/>
  <c r="AD1098" i="3" s="1"/>
  <c r="K1102" i="3"/>
  <c r="L1104" i="3"/>
  <c r="K1106" i="3"/>
  <c r="T1115" i="3"/>
  <c r="U1115" i="3" s="1"/>
  <c r="V1115" i="3" s="1"/>
  <c r="W1115" i="3" s="1"/>
  <c r="X1115" i="3" s="1"/>
  <c r="Y1115" i="3" s="1"/>
  <c r="Z1115" i="3" s="1"/>
  <c r="AA1115" i="3" s="1"/>
  <c r="AB1115" i="3" s="1"/>
  <c r="AC1115" i="3" s="1"/>
  <c r="L1131" i="3"/>
  <c r="J1147" i="3"/>
  <c r="T1151" i="3"/>
  <c r="U1151" i="3" s="1"/>
  <c r="V1151" i="3" s="1"/>
  <c r="W1151" i="3" s="1"/>
  <c r="X1151" i="3" s="1"/>
  <c r="Y1151" i="3" s="1"/>
  <c r="Z1151" i="3" s="1"/>
  <c r="AA1151" i="3" s="1"/>
  <c r="AB1151" i="3" s="1"/>
  <c r="AC1151" i="3" s="1"/>
  <c r="M1158" i="3"/>
  <c r="N1158" i="3" s="1"/>
  <c r="O1158" i="3" s="1"/>
  <c r="P1158" i="3" s="1"/>
  <c r="Q1158" i="3" s="1"/>
  <c r="R1158" i="3" s="1"/>
  <c r="S1158" i="3" s="1"/>
  <c r="J1160" i="3"/>
  <c r="M1171" i="3"/>
  <c r="N1171" i="3" s="1"/>
  <c r="O1171" i="3" s="1"/>
  <c r="P1171" i="3" s="1"/>
  <c r="Q1171" i="3" s="1"/>
  <c r="R1171" i="3" s="1"/>
  <c r="S1171" i="3" s="1"/>
  <c r="L1183" i="3"/>
  <c r="J1205" i="3"/>
  <c r="T1212" i="3"/>
  <c r="U1212" i="3" s="1"/>
  <c r="V1212" i="3" s="1"/>
  <c r="W1212" i="3" s="1"/>
  <c r="X1212" i="3" s="1"/>
  <c r="Y1212" i="3" s="1"/>
  <c r="Z1212" i="3" s="1"/>
  <c r="AA1212" i="3" s="1"/>
  <c r="AB1212" i="3" s="1"/>
  <c r="AC1212" i="3" s="1"/>
  <c r="M1212" i="3"/>
  <c r="N1212" i="3" s="1"/>
  <c r="O1212" i="3" s="1"/>
  <c r="P1212" i="3" s="1"/>
  <c r="Q1212" i="3" s="1"/>
  <c r="R1212" i="3" s="1"/>
  <c r="S1212" i="3" s="1"/>
  <c r="L1212" i="3"/>
  <c r="K1212" i="3"/>
  <c r="T711" i="3"/>
  <c r="U711" i="3" s="1"/>
  <c r="V711" i="3" s="1"/>
  <c r="W711" i="3" s="1"/>
  <c r="X711" i="3" s="1"/>
  <c r="Y711" i="3" s="1"/>
  <c r="Z711" i="3" s="1"/>
  <c r="AA711" i="3" s="1"/>
  <c r="AB711" i="3" s="1"/>
  <c r="AC711" i="3" s="1"/>
  <c r="T713" i="3"/>
  <c r="U713" i="3" s="1"/>
  <c r="V713" i="3" s="1"/>
  <c r="W713" i="3" s="1"/>
  <c r="X713" i="3" s="1"/>
  <c r="Y713" i="3" s="1"/>
  <c r="Z713" i="3" s="1"/>
  <c r="AA713" i="3" s="1"/>
  <c r="AB713" i="3" s="1"/>
  <c r="AC713" i="3" s="1"/>
  <c r="M718" i="3"/>
  <c r="N718" i="3" s="1"/>
  <c r="O718" i="3" s="1"/>
  <c r="P718" i="3" s="1"/>
  <c r="Q718" i="3" s="1"/>
  <c r="R718" i="3" s="1"/>
  <c r="S718" i="3" s="1"/>
  <c r="K722" i="3"/>
  <c r="M732" i="3"/>
  <c r="N732" i="3" s="1"/>
  <c r="O732" i="3" s="1"/>
  <c r="P732" i="3" s="1"/>
  <c r="Q732" i="3" s="1"/>
  <c r="R732" i="3" s="1"/>
  <c r="S732" i="3" s="1"/>
  <c r="T735" i="3"/>
  <c r="U735" i="3" s="1"/>
  <c r="V735" i="3" s="1"/>
  <c r="W735" i="3" s="1"/>
  <c r="X735" i="3" s="1"/>
  <c r="Y735" i="3" s="1"/>
  <c r="Z735" i="3" s="1"/>
  <c r="AA735" i="3" s="1"/>
  <c r="AB735" i="3" s="1"/>
  <c r="AC735" i="3" s="1"/>
  <c r="L739" i="3"/>
  <c r="K741" i="3"/>
  <c r="K746" i="3"/>
  <c r="M748" i="3"/>
  <c r="N748" i="3" s="1"/>
  <c r="O748" i="3" s="1"/>
  <c r="P748" i="3" s="1"/>
  <c r="Q748" i="3" s="1"/>
  <c r="R748" i="3" s="1"/>
  <c r="S748" i="3" s="1"/>
  <c r="J750" i="3"/>
  <c r="T753" i="3"/>
  <c r="U753" i="3" s="1"/>
  <c r="V753" i="3" s="1"/>
  <c r="W753" i="3" s="1"/>
  <c r="X753" i="3" s="1"/>
  <c r="Y753" i="3" s="1"/>
  <c r="Z753" i="3" s="1"/>
  <c r="AA753" i="3" s="1"/>
  <c r="AB753" i="3" s="1"/>
  <c r="AC753" i="3" s="1"/>
  <c r="L755" i="3"/>
  <c r="M762" i="3"/>
  <c r="N762" i="3" s="1"/>
  <c r="O762" i="3" s="1"/>
  <c r="P762" i="3" s="1"/>
  <c r="Q762" i="3" s="1"/>
  <c r="R762" i="3" s="1"/>
  <c r="S762" i="3" s="1"/>
  <c r="J764" i="3"/>
  <c r="M769" i="3"/>
  <c r="N769" i="3" s="1"/>
  <c r="O769" i="3" s="1"/>
  <c r="P769" i="3" s="1"/>
  <c r="Q769" i="3" s="1"/>
  <c r="R769" i="3" s="1"/>
  <c r="S769" i="3" s="1"/>
  <c r="T774" i="3"/>
  <c r="U774" i="3" s="1"/>
  <c r="V774" i="3" s="1"/>
  <c r="W774" i="3" s="1"/>
  <c r="X774" i="3" s="1"/>
  <c r="Y774" i="3" s="1"/>
  <c r="Z774" i="3" s="1"/>
  <c r="AA774" i="3" s="1"/>
  <c r="AB774" i="3" s="1"/>
  <c r="AC774" i="3" s="1"/>
  <c r="K778" i="3"/>
  <c r="M783" i="3"/>
  <c r="N783" i="3" s="1"/>
  <c r="O783" i="3" s="1"/>
  <c r="P783" i="3" s="1"/>
  <c r="Q783" i="3" s="1"/>
  <c r="R783" i="3" s="1"/>
  <c r="S783" i="3" s="1"/>
  <c r="T785" i="3"/>
  <c r="U785" i="3" s="1"/>
  <c r="V785" i="3" s="1"/>
  <c r="W785" i="3" s="1"/>
  <c r="X785" i="3" s="1"/>
  <c r="Y785" i="3" s="1"/>
  <c r="Z785" i="3" s="1"/>
  <c r="AA785" i="3" s="1"/>
  <c r="AB785" i="3" s="1"/>
  <c r="AC785" i="3" s="1"/>
  <c r="L787" i="3"/>
  <c r="T790" i="3"/>
  <c r="U790" i="3" s="1"/>
  <c r="V790" i="3" s="1"/>
  <c r="W790" i="3" s="1"/>
  <c r="X790" i="3" s="1"/>
  <c r="Y790" i="3" s="1"/>
  <c r="Z790" i="3" s="1"/>
  <c r="AA790" i="3" s="1"/>
  <c r="AB790" i="3" s="1"/>
  <c r="AC790" i="3" s="1"/>
  <c r="M794" i="3"/>
  <c r="N794" i="3" s="1"/>
  <c r="O794" i="3" s="1"/>
  <c r="P794" i="3" s="1"/>
  <c r="Q794" i="3" s="1"/>
  <c r="R794" i="3" s="1"/>
  <c r="S794" i="3" s="1"/>
  <c r="J796" i="3"/>
  <c r="T801" i="3"/>
  <c r="U801" i="3" s="1"/>
  <c r="V801" i="3" s="1"/>
  <c r="W801" i="3" s="1"/>
  <c r="X801" i="3" s="1"/>
  <c r="Y801" i="3" s="1"/>
  <c r="Z801" i="3" s="1"/>
  <c r="AA801" i="3" s="1"/>
  <c r="AB801" i="3" s="1"/>
  <c r="AC801" i="3" s="1"/>
  <c r="J803" i="3"/>
  <c r="K810" i="3"/>
  <c r="M815" i="3"/>
  <c r="N815" i="3" s="1"/>
  <c r="O815" i="3" s="1"/>
  <c r="P815" i="3" s="1"/>
  <c r="Q815" i="3" s="1"/>
  <c r="R815" i="3" s="1"/>
  <c r="S815" i="3" s="1"/>
  <c r="T817" i="3"/>
  <c r="U817" i="3" s="1"/>
  <c r="V817" i="3" s="1"/>
  <c r="W817" i="3" s="1"/>
  <c r="X817" i="3" s="1"/>
  <c r="Y817" i="3" s="1"/>
  <c r="Z817" i="3" s="1"/>
  <c r="AA817" i="3" s="1"/>
  <c r="AB817" i="3" s="1"/>
  <c r="AC817" i="3" s="1"/>
  <c r="J819" i="3"/>
  <c r="K822" i="3"/>
  <c r="M830" i="3"/>
  <c r="N830" i="3" s="1"/>
  <c r="O830" i="3" s="1"/>
  <c r="P830" i="3" s="1"/>
  <c r="Q830" i="3" s="1"/>
  <c r="R830" i="3" s="1"/>
  <c r="S830" i="3" s="1"/>
  <c r="J832" i="3"/>
  <c r="M835" i="3"/>
  <c r="N835" i="3" s="1"/>
  <c r="O835" i="3" s="1"/>
  <c r="P835" i="3" s="1"/>
  <c r="Q835" i="3" s="1"/>
  <c r="R835" i="3" s="1"/>
  <c r="S835" i="3" s="1"/>
  <c r="AD835" i="3" s="1"/>
  <c r="L837" i="3"/>
  <c r="J842" i="3"/>
  <c r="K847" i="3"/>
  <c r="M850" i="3"/>
  <c r="N850" i="3" s="1"/>
  <c r="O850" i="3" s="1"/>
  <c r="P850" i="3" s="1"/>
  <c r="Q850" i="3" s="1"/>
  <c r="R850" i="3" s="1"/>
  <c r="S850" i="3" s="1"/>
  <c r="L857" i="3"/>
  <c r="M862" i="3"/>
  <c r="N862" i="3" s="1"/>
  <c r="O862" i="3" s="1"/>
  <c r="P862" i="3" s="1"/>
  <c r="Q862" i="3" s="1"/>
  <c r="R862" i="3" s="1"/>
  <c r="S862" i="3" s="1"/>
  <c r="K875" i="3"/>
  <c r="K877" i="3"/>
  <c r="K881" i="3"/>
  <c r="K886" i="3"/>
  <c r="T891" i="3"/>
  <c r="U891" i="3" s="1"/>
  <c r="V891" i="3" s="1"/>
  <c r="W891" i="3" s="1"/>
  <c r="X891" i="3" s="1"/>
  <c r="Y891" i="3" s="1"/>
  <c r="Z891" i="3" s="1"/>
  <c r="AA891" i="3" s="1"/>
  <c r="AB891" i="3" s="1"/>
  <c r="AC891" i="3" s="1"/>
  <c r="M897" i="3"/>
  <c r="N897" i="3" s="1"/>
  <c r="O897" i="3" s="1"/>
  <c r="P897" i="3" s="1"/>
  <c r="Q897" i="3" s="1"/>
  <c r="R897" i="3" s="1"/>
  <c r="S897" i="3" s="1"/>
  <c r="K901" i="3"/>
  <c r="K910" i="3"/>
  <c r="M919" i="3"/>
  <c r="N919" i="3" s="1"/>
  <c r="O919" i="3" s="1"/>
  <c r="P919" i="3" s="1"/>
  <c r="Q919" i="3" s="1"/>
  <c r="R919" i="3" s="1"/>
  <c r="S919" i="3" s="1"/>
  <c r="J923" i="3"/>
  <c r="M926" i="3"/>
  <c r="N926" i="3" s="1"/>
  <c r="O926" i="3" s="1"/>
  <c r="P926" i="3" s="1"/>
  <c r="Q926" i="3" s="1"/>
  <c r="R926" i="3" s="1"/>
  <c r="S926" i="3" s="1"/>
  <c r="M933" i="3"/>
  <c r="N933" i="3" s="1"/>
  <c r="O933" i="3" s="1"/>
  <c r="P933" i="3" s="1"/>
  <c r="Q933" i="3" s="1"/>
  <c r="R933" i="3" s="1"/>
  <c r="S933" i="3" s="1"/>
  <c r="T938" i="3"/>
  <c r="U938" i="3" s="1"/>
  <c r="V938" i="3" s="1"/>
  <c r="W938" i="3" s="1"/>
  <c r="X938" i="3" s="1"/>
  <c r="Y938" i="3" s="1"/>
  <c r="Z938" i="3" s="1"/>
  <c r="AA938" i="3" s="1"/>
  <c r="AB938" i="3" s="1"/>
  <c r="AC938" i="3" s="1"/>
  <c r="K947" i="3"/>
  <c r="K950" i="3"/>
  <c r="M955" i="3"/>
  <c r="N955" i="3" s="1"/>
  <c r="O955" i="3" s="1"/>
  <c r="P955" i="3" s="1"/>
  <c r="Q955" i="3" s="1"/>
  <c r="R955" i="3" s="1"/>
  <c r="S955" i="3" s="1"/>
  <c r="AD955" i="3" s="1"/>
  <c r="K959" i="3"/>
  <c r="M962" i="3"/>
  <c r="N962" i="3" s="1"/>
  <c r="O962" i="3" s="1"/>
  <c r="P962" i="3" s="1"/>
  <c r="Q962" i="3" s="1"/>
  <c r="R962" i="3" s="1"/>
  <c r="S962" i="3" s="1"/>
  <c r="M964" i="3"/>
  <c r="N964" i="3" s="1"/>
  <c r="O964" i="3" s="1"/>
  <c r="P964" i="3" s="1"/>
  <c r="Q964" i="3" s="1"/>
  <c r="R964" i="3" s="1"/>
  <c r="S964" i="3" s="1"/>
  <c r="M968" i="3"/>
  <c r="N968" i="3" s="1"/>
  <c r="O968" i="3" s="1"/>
  <c r="P968" i="3" s="1"/>
  <c r="Q968" i="3" s="1"/>
  <c r="R968" i="3" s="1"/>
  <c r="S968" i="3" s="1"/>
  <c r="J976" i="3"/>
  <c r="J978" i="3"/>
  <c r="J982" i="3"/>
  <c r="T991" i="3"/>
  <c r="U991" i="3" s="1"/>
  <c r="V991" i="3" s="1"/>
  <c r="W991" i="3" s="1"/>
  <c r="X991" i="3" s="1"/>
  <c r="Y991" i="3" s="1"/>
  <c r="Z991" i="3" s="1"/>
  <c r="AA991" i="3" s="1"/>
  <c r="AB991" i="3" s="1"/>
  <c r="AC991" i="3" s="1"/>
  <c r="J994" i="3"/>
  <c r="T995" i="3"/>
  <c r="U995" i="3" s="1"/>
  <c r="V995" i="3" s="1"/>
  <c r="W995" i="3" s="1"/>
  <c r="X995" i="3" s="1"/>
  <c r="Y995" i="3" s="1"/>
  <c r="Z995" i="3" s="1"/>
  <c r="AA995" i="3" s="1"/>
  <c r="AB995" i="3" s="1"/>
  <c r="AC995" i="3" s="1"/>
  <c r="K998" i="3"/>
  <c r="J1000" i="3"/>
  <c r="J1002" i="3"/>
  <c r="L1004" i="3"/>
  <c r="M1015" i="3"/>
  <c r="N1015" i="3" s="1"/>
  <c r="O1015" i="3" s="1"/>
  <c r="P1015" i="3" s="1"/>
  <c r="Q1015" i="3" s="1"/>
  <c r="R1015" i="3" s="1"/>
  <c r="S1015" i="3" s="1"/>
  <c r="M1017" i="3"/>
  <c r="N1017" i="3" s="1"/>
  <c r="O1017" i="3" s="1"/>
  <c r="P1017" i="3" s="1"/>
  <c r="Q1017" i="3" s="1"/>
  <c r="R1017" i="3" s="1"/>
  <c r="S1017" i="3" s="1"/>
  <c r="T1019" i="3"/>
  <c r="U1019" i="3" s="1"/>
  <c r="V1019" i="3" s="1"/>
  <c r="W1019" i="3" s="1"/>
  <c r="X1019" i="3" s="1"/>
  <c r="Y1019" i="3" s="1"/>
  <c r="Z1019" i="3" s="1"/>
  <c r="AA1019" i="3" s="1"/>
  <c r="AB1019" i="3" s="1"/>
  <c r="AC1019" i="3" s="1"/>
  <c r="J1026" i="3"/>
  <c r="J1028" i="3"/>
  <c r="K1030" i="3"/>
  <c r="J1032" i="3"/>
  <c r="K1034" i="3"/>
  <c r="M1036" i="3"/>
  <c r="N1036" i="3" s="1"/>
  <c r="O1036" i="3" s="1"/>
  <c r="P1036" i="3" s="1"/>
  <c r="Q1036" i="3" s="1"/>
  <c r="R1036" i="3" s="1"/>
  <c r="S1036" i="3" s="1"/>
  <c r="K1038" i="3"/>
  <c r="J1040" i="3"/>
  <c r="M1044" i="3"/>
  <c r="N1044" i="3" s="1"/>
  <c r="O1044" i="3" s="1"/>
  <c r="P1044" i="3" s="1"/>
  <c r="Q1044" i="3" s="1"/>
  <c r="R1044" i="3" s="1"/>
  <c r="S1044" i="3" s="1"/>
  <c r="J1051" i="3"/>
  <c r="J1053" i="3"/>
  <c r="T1055" i="3"/>
  <c r="U1055" i="3" s="1"/>
  <c r="V1055" i="3" s="1"/>
  <c r="W1055" i="3" s="1"/>
  <c r="X1055" i="3" s="1"/>
  <c r="Y1055" i="3" s="1"/>
  <c r="Z1055" i="3" s="1"/>
  <c r="AA1055" i="3" s="1"/>
  <c r="AB1055" i="3" s="1"/>
  <c r="AC1055" i="3" s="1"/>
  <c r="M1057" i="3"/>
  <c r="N1057" i="3" s="1"/>
  <c r="O1057" i="3" s="1"/>
  <c r="P1057" i="3" s="1"/>
  <c r="Q1057" i="3" s="1"/>
  <c r="R1057" i="3" s="1"/>
  <c r="S1057" i="3" s="1"/>
  <c r="M1059" i="3"/>
  <c r="N1059" i="3" s="1"/>
  <c r="O1059" i="3" s="1"/>
  <c r="P1059" i="3" s="1"/>
  <c r="Q1059" i="3" s="1"/>
  <c r="R1059" i="3" s="1"/>
  <c r="S1059" i="3" s="1"/>
  <c r="J1061" i="3"/>
  <c r="J1065" i="3"/>
  <c r="M1067" i="3"/>
  <c r="N1067" i="3" s="1"/>
  <c r="O1067" i="3" s="1"/>
  <c r="P1067" i="3" s="1"/>
  <c r="Q1067" i="3" s="1"/>
  <c r="R1067" i="3" s="1"/>
  <c r="S1067" i="3" s="1"/>
  <c r="AD1067" i="3" s="1"/>
  <c r="M1069" i="3"/>
  <c r="N1069" i="3" s="1"/>
  <c r="O1069" i="3" s="1"/>
  <c r="P1069" i="3" s="1"/>
  <c r="Q1069" i="3" s="1"/>
  <c r="R1069" i="3" s="1"/>
  <c r="S1069" i="3" s="1"/>
  <c r="M1071" i="3"/>
  <c r="N1071" i="3" s="1"/>
  <c r="O1071" i="3" s="1"/>
  <c r="P1071" i="3" s="1"/>
  <c r="Q1071" i="3" s="1"/>
  <c r="R1071" i="3" s="1"/>
  <c r="S1071" i="3" s="1"/>
  <c r="J1073" i="3"/>
  <c r="AD1079" i="3"/>
  <c r="T1083" i="3"/>
  <c r="U1083" i="3" s="1"/>
  <c r="V1083" i="3" s="1"/>
  <c r="W1083" i="3" s="1"/>
  <c r="X1083" i="3" s="1"/>
  <c r="Y1083" i="3" s="1"/>
  <c r="Z1083" i="3" s="1"/>
  <c r="AA1083" i="3" s="1"/>
  <c r="AB1083" i="3" s="1"/>
  <c r="AC1083" i="3" s="1"/>
  <c r="J1092" i="3"/>
  <c r="M1094" i="3"/>
  <c r="N1094" i="3" s="1"/>
  <c r="O1094" i="3" s="1"/>
  <c r="P1094" i="3" s="1"/>
  <c r="Q1094" i="3" s="1"/>
  <c r="R1094" i="3" s="1"/>
  <c r="S1094" i="3" s="1"/>
  <c r="M1096" i="3"/>
  <c r="N1096" i="3" s="1"/>
  <c r="O1096" i="3" s="1"/>
  <c r="P1096" i="3" s="1"/>
  <c r="Q1096" i="3" s="1"/>
  <c r="R1096" i="3" s="1"/>
  <c r="S1096" i="3" s="1"/>
  <c r="L1100" i="3"/>
  <c r="M1102" i="3"/>
  <c r="N1102" i="3" s="1"/>
  <c r="O1102" i="3" s="1"/>
  <c r="P1102" i="3" s="1"/>
  <c r="Q1102" i="3" s="1"/>
  <c r="R1102" i="3" s="1"/>
  <c r="S1102" i="3" s="1"/>
  <c r="M1104" i="3"/>
  <c r="N1104" i="3" s="1"/>
  <c r="O1104" i="3" s="1"/>
  <c r="P1104" i="3" s="1"/>
  <c r="Q1104" i="3" s="1"/>
  <c r="R1104" i="3" s="1"/>
  <c r="S1104" i="3" s="1"/>
  <c r="M1106" i="3"/>
  <c r="N1106" i="3" s="1"/>
  <c r="O1106" i="3" s="1"/>
  <c r="P1106" i="3" s="1"/>
  <c r="Q1106" i="3" s="1"/>
  <c r="R1106" i="3" s="1"/>
  <c r="S1106" i="3" s="1"/>
  <c r="L1108" i="3"/>
  <c r="M1110" i="3"/>
  <c r="N1110" i="3" s="1"/>
  <c r="O1110" i="3" s="1"/>
  <c r="P1110" i="3" s="1"/>
  <c r="Q1110" i="3" s="1"/>
  <c r="R1110" i="3" s="1"/>
  <c r="S1110" i="3" s="1"/>
  <c r="AD1110" i="3" s="1"/>
  <c r="T1119" i="3"/>
  <c r="U1119" i="3" s="1"/>
  <c r="V1119" i="3" s="1"/>
  <c r="W1119" i="3" s="1"/>
  <c r="X1119" i="3" s="1"/>
  <c r="Y1119" i="3" s="1"/>
  <c r="Z1119" i="3" s="1"/>
  <c r="AA1119" i="3" s="1"/>
  <c r="AB1119" i="3" s="1"/>
  <c r="AC1119" i="3" s="1"/>
  <c r="AD1119" i="3" s="1"/>
  <c r="J1122" i="3"/>
  <c r="J1124" i="3"/>
  <c r="M1131" i="3"/>
  <c r="N1131" i="3" s="1"/>
  <c r="O1131" i="3" s="1"/>
  <c r="P1131" i="3" s="1"/>
  <c r="Q1131" i="3" s="1"/>
  <c r="R1131" i="3" s="1"/>
  <c r="S1131" i="3" s="1"/>
  <c r="T1171" i="3"/>
  <c r="U1171" i="3" s="1"/>
  <c r="V1171" i="3" s="1"/>
  <c r="W1171" i="3" s="1"/>
  <c r="X1171" i="3" s="1"/>
  <c r="Y1171" i="3" s="1"/>
  <c r="Z1171" i="3" s="1"/>
  <c r="AA1171" i="3" s="1"/>
  <c r="AB1171" i="3" s="1"/>
  <c r="AC1171" i="3" s="1"/>
  <c r="AD1257" i="3"/>
  <c r="AD1350" i="3"/>
  <c r="AD1555" i="3"/>
  <c r="M739" i="3"/>
  <c r="N739" i="3" s="1"/>
  <c r="O739" i="3" s="1"/>
  <c r="P739" i="3" s="1"/>
  <c r="Q739" i="3" s="1"/>
  <c r="R739" i="3" s="1"/>
  <c r="S739" i="3" s="1"/>
  <c r="T762" i="3"/>
  <c r="U762" i="3" s="1"/>
  <c r="V762" i="3" s="1"/>
  <c r="W762" i="3" s="1"/>
  <c r="X762" i="3" s="1"/>
  <c r="Y762" i="3" s="1"/>
  <c r="Z762" i="3" s="1"/>
  <c r="AA762" i="3" s="1"/>
  <c r="AB762" i="3" s="1"/>
  <c r="AC762" i="3" s="1"/>
  <c r="M764" i="3"/>
  <c r="N764" i="3" s="1"/>
  <c r="O764" i="3" s="1"/>
  <c r="P764" i="3" s="1"/>
  <c r="Q764" i="3" s="1"/>
  <c r="R764" i="3" s="1"/>
  <c r="S764" i="3" s="1"/>
  <c r="T767" i="3"/>
  <c r="U767" i="3" s="1"/>
  <c r="V767" i="3" s="1"/>
  <c r="W767" i="3" s="1"/>
  <c r="X767" i="3" s="1"/>
  <c r="Y767" i="3" s="1"/>
  <c r="Z767" i="3" s="1"/>
  <c r="AA767" i="3" s="1"/>
  <c r="AB767" i="3" s="1"/>
  <c r="AC767" i="3" s="1"/>
  <c r="T769" i="3"/>
  <c r="U769" i="3" s="1"/>
  <c r="V769" i="3" s="1"/>
  <c r="W769" i="3" s="1"/>
  <c r="X769" i="3" s="1"/>
  <c r="Y769" i="3" s="1"/>
  <c r="Z769" i="3" s="1"/>
  <c r="AA769" i="3" s="1"/>
  <c r="AB769" i="3" s="1"/>
  <c r="AC769" i="3" s="1"/>
  <c r="M778" i="3"/>
  <c r="N778" i="3" s="1"/>
  <c r="O778" i="3" s="1"/>
  <c r="P778" i="3" s="1"/>
  <c r="Q778" i="3" s="1"/>
  <c r="R778" i="3" s="1"/>
  <c r="S778" i="3" s="1"/>
  <c r="T783" i="3"/>
  <c r="U783" i="3" s="1"/>
  <c r="V783" i="3" s="1"/>
  <c r="W783" i="3" s="1"/>
  <c r="X783" i="3" s="1"/>
  <c r="Y783" i="3" s="1"/>
  <c r="Z783" i="3" s="1"/>
  <c r="AA783" i="3" s="1"/>
  <c r="AB783" i="3" s="1"/>
  <c r="AC783" i="3" s="1"/>
  <c r="M787" i="3"/>
  <c r="N787" i="3" s="1"/>
  <c r="O787" i="3" s="1"/>
  <c r="P787" i="3" s="1"/>
  <c r="Q787" i="3" s="1"/>
  <c r="R787" i="3" s="1"/>
  <c r="S787" i="3" s="1"/>
  <c r="AD787" i="3" s="1"/>
  <c r="T794" i="3"/>
  <c r="U794" i="3" s="1"/>
  <c r="V794" i="3" s="1"/>
  <c r="W794" i="3" s="1"/>
  <c r="X794" i="3" s="1"/>
  <c r="Y794" i="3" s="1"/>
  <c r="Z794" i="3" s="1"/>
  <c r="AA794" i="3" s="1"/>
  <c r="AB794" i="3" s="1"/>
  <c r="AC794" i="3" s="1"/>
  <c r="M796" i="3"/>
  <c r="N796" i="3" s="1"/>
  <c r="O796" i="3" s="1"/>
  <c r="P796" i="3" s="1"/>
  <c r="Q796" i="3" s="1"/>
  <c r="R796" i="3" s="1"/>
  <c r="S796" i="3" s="1"/>
  <c r="K803" i="3"/>
  <c r="M810" i="3"/>
  <c r="N810" i="3" s="1"/>
  <c r="O810" i="3" s="1"/>
  <c r="P810" i="3" s="1"/>
  <c r="Q810" i="3" s="1"/>
  <c r="R810" i="3" s="1"/>
  <c r="S810" i="3" s="1"/>
  <c r="T815" i="3"/>
  <c r="U815" i="3" s="1"/>
  <c r="V815" i="3" s="1"/>
  <c r="W815" i="3" s="1"/>
  <c r="X815" i="3" s="1"/>
  <c r="Y815" i="3" s="1"/>
  <c r="Z815" i="3" s="1"/>
  <c r="AA815" i="3" s="1"/>
  <c r="AB815" i="3" s="1"/>
  <c r="AC815" i="3" s="1"/>
  <c r="L819" i="3"/>
  <c r="M822" i="3"/>
  <c r="N822" i="3" s="1"/>
  <c r="O822" i="3" s="1"/>
  <c r="P822" i="3" s="1"/>
  <c r="Q822" i="3" s="1"/>
  <c r="R822" i="3" s="1"/>
  <c r="S822" i="3" s="1"/>
  <c r="J824" i="3"/>
  <c r="T830" i="3"/>
  <c r="U830" i="3" s="1"/>
  <c r="V830" i="3" s="1"/>
  <c r="W830" i="3" s="1"/>
  <c r="X830" i="3" s="1"/>
  <c r="Y830" i="3" s="1"/>
  <c r="Z830" i="3" s="1"/>
  <c r="AA830" i="3" s="1"/>
  <c r="AB830" i="3" s="1"/>
  <c r="AC830" i="3" s="1"/>
  <c r="M832" i="3"/>
  <c r="N832" i="3" s="1"/>
  <c r="O832" i="3" s="1"/>
  <c r="P832" i="3" s="1"/>
  <c r="Q832" i="3" s="1"/>
  <c r="R832" i="3" s="1"/>
  <c r="S832" i="3" s="1"/>
  <c r="M837" i="3"/>
  <c r="N837" i="3" s="1"/>
  <c r="O837" i="3" s="1"/>
  <c r="P837" i="3" s="1"/>
  <c r="Q837" i="3" s="1"/>
  <c r="R837" i="3" s="1"/>
  <c r="S837" i="3" s="1"/>
  <c r="AD837" i="3" s="1"/>
  <c r="J839" i="3"/>
  <c r="K842" i="3"/>
  <c r="L847" i="3"/>
  <c r="T850" i="3"/>
  <c r="U850" i="3" s="1"/>
  <c r="V850" i="3" s="1"/>
  <c r="W850" i="3" s="1"/>
  <c r="X850" i="3" s="1"/>
  <c r="Y850" i="3" s="1"/>
  <c r="Z850" i="3" s="1"/>
  <c r="AA850" i="3" s="1"/>
  <c r="AB850" i="3" s="1"/>
  <c r="AC850" i="3" s="1"/>
  <c r="M857" i="3"/>
  <c r="N857" i="3" s="1"/>
  <c r="O857" i="3" s="1"/>
  <c r="P857" i="3" s="1"/>
  <c r="Q857" i="3" s="1"/>
  <c r="R857" i="3" s="1"/>
  <c r="S857" i="3" s="1"/>
  <c r="T862" i="3"/>
  <c r="U862" i="3" s="1"/>
  <c r="V862" i="3" s="1"/>
  <c r="W862" i="3" s="1"/>
  <c r="X862" i="3" s="1"/>
  <c r="Y862" i="3" s="1"/>
  <c r="Z862" i="3" s="1"/>
  <c r="AA862" i="3" s="1"/>
  <c r="AB862" i="3" s="1"/>
  <c r="AC862" i="3" s="1"/>
  <c r="L875" i="3"/>
  <c r="L877" i="3"/>
  <c r="L881" i="3"/>
  <c r="M886" i="3"/>
  <c r="N886" i="3" s="1"/>
  <c r="O886" i="3" s="1"/>
  <c r="P886" i="3" s="1"/>
  <c r="Q886" i="3" s="1"/>
  <c r="R886" i="3" s="1"/>
  <c r="S886" i="3" s="1"/>
  <c r="L901" i="3"/>
  <c r="M910" i="3"/>
  <c r="N910" i="3" s="1"/>
  <c r="O910" i="3" s="1"/>
  <c r="P910" i="3" s="1"/>
  <c r="Q910" i="3" s="1"/>
  <c r="R910" i="3" s="1"/>
  <c r="S910" i="3" s="1"/>
  <c r="AD910" i="3" s="1"/>
  <c r="T926" i="3"/>
  <c r="U926" i="3" s="1"/>
  <c r="V926" i="3" s="1"/>
  <c r="W926" i="3" s="1"/>
  <c r="X926" i="3" s="1"/>
  <c r="Y926" i="3" s="1"/>
  <c r="Z926" i="3" s="1"/>
  <c r="AA926" i="3" s="1"/>
  <c r="AB926" i="3" s="1"/>
  <c r="AC926" i="3" s="1"/>
  <c r="L947" i="3"/>
  <c r="M950" i="3"/>
  <c r="N950" i="3" s="1"/>
  <c r="O950" i="3" s="1"/>
  <c r="P950" i="3" s="1"/>
  <c r="Q950" i="3" s="1"/>
  <c r="R950" i="3" s="1"/>
  <c r="S950" i="3" s="1"/>
  <c r="L959" i="3"/>
  <c r="T962" i="3"/>
  <c r="U962" i="3" s="1"/>
  <c r="V962" i="3" s="1"/>
  <c r="W962" i="3" s="1"/>
  <c r="X962" i="3" s="1"/>
  <c r="Y962" i="3" s="1"/>
  <c r="Z962" i="3" s="1"/>
  <c r="AA962" i="3" s="1"/>
  <c r="AB962" i="3" s="1"/>
  <c r="AC962" i="3" s="1"/>
  <c r="T987" i="3"/>
  <c r="U987" i="3" s="1"/>
  <c r="V987" i="3" s="1"/>
  <c r="W987" i="3" s="1"/>
  <c r="X987" i="3" s="1"/>
  <c r="Y987" i="3" s="1"/>
  <c r="Z987" i="3" s="1"/>
  <c r="AA987" i="3" s="1"/>
  <c r="AB987" i="3" s="1"/>
  <c r="AC987" i="3" s="1"/>
  <c r="M998" i="3"/>
  <c r="N998" i="3" s="1"/>
  <c r="O998" i="3" s="1"/>
  <c r="P998" i="3" s="1"/>
  <c r="Q998" i="3" s="1"/>
  <c r="R998" i="3" s="1"/>
  <c r="S998" i="3" s="1"/>
  <c r="AD1205" i="3"/>
  <c r="T1216" i="3"/>
  <c r="U1216" i="3" s="1"/>
  <c r="V1216" i="3" s="1"/>
  <c r="W1216" i="3" s="1"/>
  <c r="X1216" i="3" s="1"/>
  <c r="Y1216" i="3" s="1"/>
  <c r="Z1216" i="3" s="1"/>
  <c r="AA1216" i="3" s="1"/>
  <c r="AB1216" i="3" s="1"/>
  <c r="AC1216" i="3" s="1"/>
  <c r="L1216" i="3"/>
  <c r="K1216" i="3"/>
  <c r="J1216" i="3"/>
  <c r="T1224" i="3"/>
  <c r="U1224" i="3" s="1"/>
  <c r="V1224" i="3" s="1"/>
  <c r="W1224" i="3" s="1"/>
  <c r="X1224" i="3" s="1"/>
  <c r="Y1224" i="3" s="1"/>
  <c r="Z1224" i="3" s="1"/>
  <c r="AA1224" i="3" s="1"/>
  <c r="AB1224" i="3" s="1"/>
  <c r="AC1224" i="3" s="1"/>
  <c r="M1224" i="3"/>
  <c r="N1224" i="3" s="1"/>
  <c r="O1224" i="3" s="1"/>
  <c r="P1224" i="3" s="1"/>
  <c r="Q1224" i="3" s="1"/>
  <c r="R1224" i="3" s="1"/>
  <c r="S1224" i="3" s="1"/>
  <c r="L1224" i="3"/>
  <c r="K1224" i="3"/>
  <c r="J1224" i="3"/>
  <c r="M750" i="3"/>
  <c r="N750" i="3" s="1"/>
  <c r="O750" i="3" s="1"/>
  <c r="P750" i="3" s="1"/>
  <c r="Q750" i="3" s="1"/>
  <c r="R750" i="3" s="1"/>
  <c r="S750" i="3" s="1"/>
  <c r="AD750" i="3" s="1"/>
  <c r="K757" i="3"/>
  <c r="J759" i="3"/>
  <c r="J766" i="3"/>
  <c r="L771" i="3"/>
  <c r="J773" i="3"/>
  <c r="T778" i="3"/>
  <c r="U778" i="3" s="1"/>
  <c r="V778" i="3" s="1"/>
  <c r="W778" i="3" s="1"/>
  <c r="X778" i="3" s="1"/>
  <c r="Y778" i="3" s="1"/>
  <c r="Z778" i="3" s="1"/>
  <c r="AA778" i="3" s="1"/>
  <c r="AB778" i="3" s="1"/>
  <c r="AC778" i="3" s="1"/>
  <c r="K789" i="3"/>
  <c r="L803" i="3"/>
  <c r="K805" i="3"/>
  <c r="T810" i="3"/>
  <c r="U810" i="3" s="1"/>
  <c r="V810" i="3" s="1"/>
  <c r="W810" i="3" s="1"/>
  <c r="X810" i="3" s="1"/>
  <c r="Y810" i="3" s="1"/>
  <c r="Z810" i="3" s="1"/>
  <c r="AA810" i="3" s="1"/>
  <c r="AB810" i="3" s="1"/>
  <c r="AC810" i="3" s="1"/>
  <c r="M819" i="3"/>
  <c r="N819" i="3" s="1"/>
  <c r="O819" i="3" s="1"/>
  <c r="P819" i="3" s="1"/>
  <c r="Q819" i="3" s="1"/>
  <c r="R819" i="3" s="1"/>
  <c r="S819" i="3" s="1"/>
  <c r="T822" i="3"/>
  <c r="U822" i="3" s="1"/>
  <c r="V822" i="3" s="1"/>
  <c r="W822" i="3" s="1"/>
  <c r="X822" i="3" s="1"/>
  <c r="Y822" i="3" s="1"/>
  <c r="Z822" i="3" s="1"/>
  <c r="AA822" i="3" s="1"/>
  <c r="AB822" i="3" s="1"/>
  <c r="AC822" i="3" s="1"/>
  <c r="M842" i="3"/>
  <c r="N842" i="3" s="1"/>
  <c r="O842" i="3" s="1"/>
  <c r="P842" i="3" s="1"/>
  <c r="Q842" i="3" s="1"/>
  <c r="R842" i="3" s="1"/>
  <c r="S842" i="3" s="1"/>
  <c r="J879" i="3"/>
  <c r="J883" i="3"/>
  <c r="J885" i="3"/>
  <c r="T886" i="3"/>
  <c r="U886" i="3" s="1"/>
  <c r="V886" i="3" s="1"/>
  <c r="W886" i="3" s="1"/>
  <c r="X886" i="3" s="1"/>
  <c r="Y886" i="3" s="1"/>
  <c r="Z886" i="3" s="1"/>
  <c r="AA886" i="3" s="1"/>
  <c r="AB886" i="3" s="1"/>
  <c r="AC886" i="3" s="1"/>
  <c r="K890" i="3"/>
  <c r="K899" i="3"/>
  <c r="K903" i="3"/>
  <c r="L905" i="3"/>
  <c r="J909" i="3"/>
  <c r="T910" i="3"/>
  <c r="U910" i="3" s="1"/>
  <c r="V910" i="3" s="1"/>
  <c r="W910" i="3" s="1"/>
  <c r="X910" i="3" s="1"/>
  <c r="Y910" i="3" s="1"/>
  <c r="Z910" i="3" s="1"/>
  <c r="AA910" i="3" s="1"/>
  <c r="AB910" i="3" s="1"/>
  <c r="AC910" i="3" s="1"/>
  <c r="J918" i="3"/>
  <c r="J930" i="3"/>
  <c r="K942" i="3"/>
  <c r="M947" i="3"/>
  <c r="N947" i="3" s="1"/>
  <c r="O947" i="3" s="1"/>
  <c r="P947" i="3" s="1"/>
  <c r="Q947" i="3" s="1"/>
  <c r="R947" i="3" s="1"/>
  <c r="S947" i="3" s="1"/>
  <c r="J949" i="3"/>
  <c r="T950" i="3"/>
  <c r="U950" i="3" s="1"/>
  <c r="V950" i="3" s="1"/>
  <c r="W950" i="3" s="1"/>
  <c r="X950" i="3" s="1"/>
  <c r="Y950" i="3" s="1"/>
  <c r="Z950" i="3" s="1"/>
  <c r="AA950" i="3" s="1"/>
  <c r="AB950" i="3" s="1"/>
  <c r="AC950" i="3" s="1"/>
  <c r="M959" i="3"/>
  <c r="N959" i="3" s="1"/>
  <c r="O959" i="3" s="1"/>
  <c r="P959" i="3" s="1"/>
  <c r="Q959" i="3" s="1"/>
  <c r="R959" i="3" s="1"/>
  <c r="S959" i="3" s="1"/>
  <c r="AD959" i="3" s="1"/>
  <c r="J980" i="3"/>
  <c r="AD1007" i="3"/>
  <c r="T1015" i="3"/>
  <c r="U1015" i="3" s="1"/>
  <c r="V1015" i="3" s="1"/>
  <c r="W1015" i="3" s="1"/>
  <c r="X1015" i="3" s="1"/>
  <c r="Y1015" i="3" s="1"/>
  <c r="Z1015" i="3" s="1"/>
  <c r="AA1015" i="3" s="1"/>
  <c r="AB1015" i="3" s="1"/>
  <c r="AC1015" i="3" s="1"/>
  <c r="AD1047" i="3"/>
  <c r="AD1075" i="3"/>
  <c r="J1088" i="3"/>
  <c r="L1112" i="3"/>
  <c r="K1114" i="3"/>
  <c r="J1118" i="3"/>
  <c r="M1122" i="3"/>
  <c r="N1122" i="3" s="1"/>
  <c r="O1122" i="3" s="1"/>
  <c r="P1122" i="3" s="1"/>
  <c r="Q1122" i="3" s="1"/>
  <c r="R1122" i="3" s="1"/>
  <c r="S1122" i="3" s="1"/>
  <c r="M1124" i="3"/>
  <c r="N1124" i="3" s="1"/>
  <c r="O1124" i="3" s="1"/>
  <c r="P1124" i="3" s="1"/>
  <c r="Q1124" i="3" s="1"/>
  <c r="R1124" i="3" s="1"/>
  <c r="S1124" i="3" s="1"/>
  <c r="J1127" i="3"/>
  <c r="M1134" i="3"/>
  <c r="N1134" i="3" s="1"/>
  <c r="O1134" i="3" s="1"/>
  <c r="P1134" i="3" s="1"/>
  <c r="Q1134" i="3" s="1"/>
  <c r="R1134" i="3" s="1"/>
  <c r="S1134" i="3" s="1"/>
  <c r="M1136" i="3"/>
  <c r="N1136" i="3" s="1"/>
  <c r="O1136" i="3" s="1"/>
  <c r="P1136" i="3" s="1"/>
  <c r="Q1136" i="3" s="1"/>
  <c r="R1136" i="3" s="1"/>
  <c r="S1136" i="3" s="1"/>
  <c r="L1139" i="3"/>
  <c r="L1143" i="3"/>
  <c r="T1147" i="3"/>
  <c r="U1147" i="3" s="1"/>
  <c r="V1147" i="3" s="1"/>
  <c r="W1147" i="3" s="1"/>
  <c r="X1147" i="3" s="1"/>
  <c r="Y1147" i="3" s="1"/>
  <c r="Z1147" i="3" s="1"/>
  <c r="AA1147" i="3" s="1"/>
  <c r="AB1147" i="3" s="1"/>
  <c r="AC1147" i="3" s="1"/>
  <c r="J1150" i="3"/>
  <c r="L1156" i="3"/>
  <c r="L1163" i="3"/>
  <c r="AD1167" i="3"/>
  <c r="J1179" i="3"/>
  <c r="L1188" i="3"/>
  <c r="J1191" i="3"/>
  <c r="M1216" i="3"/>
  <c r="N1216" i="3" s="1"/>
  <c r="O1216" i="3" s="1"/>
  <c r="P1216" i="3" s="1"/>
  <c r="Q1216" i="3" s="1"/>
  <c r="R1216" i="3" s="1"/>
  <c r="S1216" i="3" s="1"/>
  <c r="AD1216" i="3" s="1"/>
  <c r="AD1354" i="3"/>
  <c r="AD1591" i="3"/>
  <c r="AD803" i="3"/>
  <c r="AD976" i="3"/>
  <c r="L1088" i="3"/>
  <c r="L1127" i="3"/>
  <c r="K1150" i="3"/>
  <c r="L1179" i="3"/>
  <c r="L1191" i="3"/>
  <c r="M726" i="3"/>
  <c r="N726" i="3" s="1"/>
  <c r="O726" i="3" s="1"/>
  <c r="P726" i="3" s="1"/>
  <c r="Q726" i="3" s="1"/>
  <c r="R726" i="3" s="1"/>
  <c r="S726" i="3" s="1"/>
  <c r="J731" i="3"/>
  <c r="M736" i="3"/>
  <c r="N736" i="3" s="1"/>
  <c r="O736" i="3" s="1"/>
  <c r="P736" i="3" s="1"/>
  <c r="Q736" i="3" s="1"/>
  <c r="R736" i="3" s="1"/>
  <c r="S736" i="3" s="1"/>
  <c r="J738" i="3"/>
  <c r="J745" i="3"/>
  <c r="J749" i="3"/>
  <c r="M752" i="3"/>
  <c r="N752" i="3" s="1"/>
  <c r="O752" i="3" s="1"/>
  <c r="P752" i="3" s="1"/>
  <c r="Q752" i="3" s="1"/>
  <c r="R752" i="3" s="1"/>
  <c r="S752" i="3" s="1"/>
  <c r="J754" i="3"/>
  <c r="T757" i="3"/>
  <c r="U757" i="3" s="1"/>
  <c r="V757" i="3" s="1"/>
  <c r="W757" i="3" s="1"/>
  <c r="X757" i="3" s="1"/>
  <c r="Y757" i="3" s="1"/>
  <c r="Z757" i="3" s="1"/>
  <c r="AA757" i="3" s="1"/>
  <c r="AB757" i="3" s="1"/>
  <c r="AC757" i="3" s="1"/>
  <c r="M759" i="3"/>
  <c r="N759" i="3" s="1"/>
  <c r="O759" i="3" s="1"/>
  <c r="P759" i="3" s="1"/>
  <c r="Q759" i="3" s="1"/>
  <c r="R759" i="3" s="1"/>
  <c r="S759" i="3" s="1"/>
  <c r="M766" i="3"/>
  <c r="N766" i="3" s="1"/>
  <c r="O766" i="3" s="1"/>
  <c r="P766" i="3" s="1"/>
  <c r="Q766" i="3" s="1"/>
  <c r="R766" i="3" s="1"/>
  <c r="S766" i="3" s="1"/>
  <c r="J768" i="3"/>
  <c r="M773" i="3"/>
  <c r="N773" i="3" s="1"/>
  <c r="O773" i="3" s="1"/>
  <c r="P773" i="3" s="1"/>
  <c r="Q773" i="3" s="1"/>
  <c r="R773" i="3" s="1"/>
  <c r="S773" i="3" s="1"/>
  <c r="J782" i="3"/>
  <c r="J784" i="3"/>
  <c r="J786" i="3"/>
  <c r="T798" i="3"/>
  <c r="U798" i="3" s="1"/>
  <c r="V798" i="3" s="1"/>
  <c r="W798" i="3" s="1"/>
  <c r="X798" i="3" s="1"/>
  <c r="Y798" i="3" s="1"/>
  <c r="Z798" i="3" s="1"/>
  <c r="AA798" i="3" s="1"/>
  <c r="AB798" i="3" s="1"/>
  <c r="AC798" i="3" s="1"/>
  <c r="M800" i="3"/>
  <c r="N800" i="3" s="1"/>
  <c r="O800" i="3" s="1"/>
  <c r="P800" i="3" s="1"/>
  <c r="Q800" i="3" s="1"/>
  <c r="R800" i="3" s="1"/>
  <c r="S800" i="3" s="1"/>
  <c r="T805" i="3"/>
  <c r="U805" i="3" s="1"/>
  <c r="V805" i="3" s="1"/>
  <c r="W805" i="3" s="1"/>
  <c r="X805" i="3" s="1"/>
  <c r="Y805" i="3" s="1"/>
  <c r="Z805" i="3" s="1"/>
  <c r="AA805" i="3" s="1"/>
  <c r="AB805" i="3" s="1"/>
  <c r="AC805" i="3" s="1"/>
  <c r="L807" i="3"/>
  <c r="K809" i="3"/>
  <c r="J814" i="3"/>
  <c r="J816" i="3"/>
  <c r="T819" i="3"/>
  <c r="U819" i="3" s="1"/>
  <c r="V819" i="3" s="1"/>
  <c r="W819" i="3" s="1"/>
  <c r="X819" i="3" s="1"/>
  <c r="Y819" i="3" s="1"/>
  <c r="Z819" i="3" s="1"/>
  <c r="AA819" i="3" s="1"/>
  <c r="AB819" i="3" s="1"/>
  <c r="AC819" i="3" s="1"/>
  <c r="K826" i="3"/>
  <c r="J831" i="3"/>
  <c r="J836" i="3"/>
  <c r="J841" i="3"/>
  <c r="M854" i="3"/>
  <c r="N854" i="3" s="1"/>
  <c r="O854" i="3" s="1"/>
  <c r="P854" i="3" s="1"/>
  <c r="Q854" i="3" s="1"/>
  <c r="R854" i="3" s="1"/>
  <c r="S854" i="3" s="1"/>
  <c r="L859" i="3"/>
  <c r="M861" i="3"/>
  <c r="N861" i="3" s="1"/>
  <c r="O861" i="3" s="1"/>
  <c r="P861" i="3" s="1"/>
  <c r="Q861" i="3" s="1"/>
  <c r="R861" i="3" s="1"/>
  <c r="S861" i="3" s="1"/>
  <c r="J865" i="3"/>
  <c r="J869" i="3"/>
  <c r="T870" i="3"/>
  <c r="U870" i="3" s="1"/>
  <c r="V870" i="3" s="1"/>
  <c r="W870" i="3" s="1"/>
  <c r="X870" i="3" s="1"/>
  <c r="Y870" i="3" s="1"/>
  <c r="Z870" i="3" s="1"/>
  <c r="AA870" i="3" s="1"/>
  <c r="AB870" i="3" s="1"/>
  <c r="AC870" i="3" s="1"/>
  <c r="L879" i="3"/>
  <c r="L883" i="3"/>
  <c r="L885" i="3"/>
  <c r="J889" i="3"/>
  <c r="M899" i="3"/>
  <c r="N899" i="3" s="1"/>
  <c r="O899" i="3" s="1"/>
  <c r="P899" i="3" s="1"/>
  <c r="Q899" i="3" s="1"/>
  <c r="R899" i="3" s="1"/>
  <c r="S899" i="3" s="1"/>
  <c r="AD899" i="3" s="1"/>
  <c r="M903" i="3"/>
  <c r="N903" i="3" s="1"/>
  <c r="O903" i="3" s="1"/>
  <c r="P903" i="3" s="1"/>
  <c r="Q903" i="3" s="1"/>
  <c r="R903" i="3" s="1"/>
  <c r="S903" i="3" s="1"/>
  <c r="AD903" i="3" s="1"/>
  <c r="L909" i="3"/>
  <c r="T914" i="3"/>
  <c r="U914" i="3" s="1"/>
  <c r="V914" i="3" s="1"/>
  <c r="W914" i="3" s="1"/>
  <c r="X914" i="3" s="1"/>
  <c r="Y914" i="3" s="1"/>
  <c r="Z914" i="3" s="1"/>
  <c r="AA914" i="3" s="1"/>
  <c r="AB914" i="3" s="1"/>
  <c r="AC914" i="3" s="1"/>
  <c r="M918" i="3"/>
  <c r="N918" i="3" s="1"/>
  <c r="O918" i="3" s="1"/>
  <c r="P918" i="3" s="1"/>
  <c r="Q918" i="3" s="1"/>
  <c r="R918" i="3" s="1"/>
  <c r="S918" i="3" s="1"/>
  <c r="M930" i="3"/>
  <c r="N930" i="3" s="1"/>
  <c r="O930" i="3" s="1"/>
  <c r="P930" i="3" s="1"/>
  <c r="Q930" i="3" s="1"/>
  <c r="R930" i="3" s="1"/>
  <c r="S930" i="3" s="1"/>
  <c r="J939" i="3"/>
  <c r="J946" i="3"/>
  <c r="L949" i="3"/>
  <c r="J958" i="3"/>
  <c r="J967" i="3"/>
  <c r="J975" i="3"/>
  <c r="M980" i="3"/>
  <c r="N980" i="3" s="1"/>
  <c r="O980" i="3" s="1"/>
  <c r="P980" i="3" s="1"/>
  <c r="Q980" i="3" s="1"/>
  <c r="R980" i="3" s="1"/>
  <c r="S980" i="3" s="1"/>
  <c r="J984" i="3"/>
  <c r="J999" i="3"/>
  <c r="J1014" i="3"/>
  <c r="J1020" i="3"/>
  <c r="J1058" i="3"/>
  <c r="J1066" i="3"/>
  <c r="J1068" i="3"/>
  <c r="J1070" i="3"/>
  <c r="J1080" i="3"/>
  <c r="K1082" i="3"/>
  <c r="L1084" i="3"/>
  <c r="K1086" i="3"/>
  <c r="M1088" i="3"/>
  <c r="N1088" i="3" s="1"/>
  <c r="O1088" i="3" s="1"/>
  <c r="P1088" i="3" s="1"/>
  <c r="Q1088" i="3" s="1"/>
  <c r="R1088" i="3" s="1"/>
  <c r="S1088" i="3" s="1"/>
  <c r="J1095" i="3"/>
  <c r="M1097" i="3"/>
  <c r="N1097" i="3" s="1"/>
  <c r="O1097" i="3" s="1"/>
  <c r="P1097" i="3" s="1"/>
  <c r="Q1097" i="3" s="1"/>
  <c r="R1097" i="3" s="1"/>
  <c r="S1097" i="3" s="1"/>
  <c r="J1099" i="3"/>
  <c r="J1101" i="3"/>
  <c r="J1103" i="3"/>
  <c r="J1105" i="3"/>
  <c r="J1107" i="3"/>
  <c r="J1109" i="3"/>
  <c r="L1116" i="3"/>
  <c r="M1118" i="3"/>
  <c r="N1118" i="3" s="1"/>
  <c r="O1118" i="3" s="1"/>
  <c r="P1118" i="3" s="1"/>
  <c r="Q1118" i="3" s="1"/>
  <c r="R1118" i="3" s="1"/>
  <c r="S1118" i="3" s="1"/>
  <c r="J1120" i="3"/>
  <c r="M1127" i="3"/>
  <c r="N1127" i="3" s="1"/>
  <c r="O1127" i="3" s="1"/>
  <c r="P1127" i="3" s="1"/>
  <c r="Q1127" i="3" s="1"/>
  <c r="R1127" i="3" s="1"/>
  <c r="S1127" i="3" s="1"/>
  <c r="J1130" i="3"/>
  <c r="J1132" i="3"/>
  <c r="T1139" i="3"/>
  <c r="U1139" i="3" s="1"/>
  <c r="V1139" i="3" s="1"/>
  <c r="W1139" i="3" s="1"/>
  <c r="X1139" i="3" s="1"/>
  <c r="Y1139" i="3" s="1"/>
  <c r="Z1139" i="3" s="1"/>
  <c r="AA1139" i="3" s="1"/>
  <c r="AB1139" i="3" s="1"/>
  <c r="AC1139" i="3" s="1"/>
  <c r="T1143" i="3"/>
  <c r="U1143" i="3" s="1"/>
  <c r="V1143" i="3" s="1"/>
  <c r="W1143" i="3" s="1"/>
  <c r="X1143" i="3" s="1"/>
  <c r="Y1143" i="3" s="1"/>
  <c r="Z1143" i="3" s="1"/>
  <c r="AA1143" i="3" s="1"/>
  <c r="AB1143" i="3" s="1"/>
  <c r="AC1143" i="3" s="1"/>
  <c r="J1146" i="3"/>
  <c r="M1150" i="3"/>
  <c r="N1150" i="3" s="1"/>
  <c r="O1150" i="3" s="1"/>
  <c r="P1150" i="3" s="1"/>
  <c r="Q1150" i="3" s="1"/>
  <c r="R1150" i="3" s="1"/>
  <c r="S1150" i="3" s="1"/>
  <c r="L1152" i="3"/>
  <c r="J1159" i="3"/>
  <c r="T1163" i="3"/>
  <c r="U1163" i="3" s="1"/>
  <c r="V1163" i="3" s="1"/>
  <c r="W1163" i="3" s="1"/>
  <c r="X1163" i="3" s="1"/>
  <c r="Y1163" i="3" s="1"/>
  <c r="Z1163" i="3" s="1"/>
  <c r="AA1163" i="3" s="1"/>
  <c r="AB1163" i="3" s="1"/>
  <c r="AC1163" i="3" s="1"/>
  <c r="AD1163" i="3" s="1"/>
  <c r="K1170" i="3"/>
  <c r="L1172" i="3"/>
  <c r="M1179" i="3"/>
  <c r="N1179" i="3" s="1"/>
  <c r="O1179" i="3" s="1"/>
  <c r="P1179" i="3" s="1"/>
  <c r="Q1179" i="3" s="1"/>
  <c r="R1179" i="3" s="1"/>
  <c r="S1179" i="3" s="1"/>
  <c r="J1182" i="3"/>
  <c r="J1184" i="3"/>
  <c r="M1191" i="3"/>
  <c r="N1191" i="3" s="1"/>
  <c r="O1191" i="3" s="1"/>
  <c r="P1191" i="3" s="1"/>
  <c r="Q1191" i="3" s="1"/>
  <c r="R1191" i="3" s="1"/>
  <c r="S1191" i="3" s="1"/>
  <c r="J1194" i="3"/>
  <c r="J1204" i="3"/>
  <c r="T1210" i="3"/>
  <c r="U1210" i="3" s="1"/>
  <c r="V1210" i="3" s="1"/>
  <c r="W1210" i="3" s="1"/>
  <c r="X1210" i="3" s="1"/>
  <c r="Y1210" i="3" s="1"/>
  <c r="Z1210" i="3" s="1"/>
  <c r="AA1210" i="3" s="1"/>
  <c r="AB1210" i="3" s="1"/>
  <c r="AC1210" i="3" s="1"/>
  <c r="AD1210" i="3" s="1"/>
  <c r="L1210" i="3"/>
  <c r="K1210" i="3"/>
  <c r="J714" i="3"/>
  <c r="T726" i="3"/>
  <c r="U726" i="3" s="1"/>
  <c r="V726" i="3" s="1"/>
  <c r="W726" i="3" s="1"/>
  <c r="X726" i="3" s="1"/>
  <c r="Y726" i="3" s="1"/>
  <c r="Z726" i="3" s="1"/>
  <c r="AA726" i="3" s="1"/>
  <c r="AB726" i="3" s="1"/>
  <c r="AC726" i="3" s="1"/>
  <c r="K731" i="3"/>
  <c r="J733" i="3"/>
  <c r="K738" i="3"/>
  <c r="K745" i="3"/>
  <c r="K749" i="3"/>
  <c r="K754" i="3"/>
  <c r="M761" i="3"/>
  <c r="N761" i="3" s="1"/>
  <c r="O761" i="3" s="1"/>
  <c r="P761" i="3" s="1"/>
  <c r="Q761" i="3" s="1"/>
  <c r="R761" i="3" s="1"/>
  <c r="S761" i="3" s="1"/>
  <c r="J763" i="3"/>
  <c r="T766" i="3"/>
  <c r="U766" i="3" s="1"/>
  <c r="V766" i="3" s="1"/>
  <c r="W766" i="3" s="1"/>
  <c r="X766" i="3" s="1"/>
  <c r="Y766" i="3" s="1"/>
  <c r="Z766" i="3" s="1"/>
  <c r="AA766" i="3" s="1"/>
  <c r="AB766" i="3" s="1"/>
  <c r="AC766" i="3" s="1"/>
  <c r="M768" i="3"/>
  <c r="N768" i="3" s="1"/>
  <c r="O768" i="3" s="1"/>
  <c r="P768" i="3" s="1"/>
  <c r="Q768" i="3" s="1"/>
  <c r="R768" i="3" s="1"/>
  <c r="S768" i="3" s="1"/>
  <c r="T771" i="3"/>
  <c r="U771" i="3" s="1"/>
  <c r="V771" i="3" s="1"/>
  <c r="W771" i="3" s="1"/>
  <c r="X771" i="3" s="1"/>
  <c r="Y771" i="3" s="1"/>
  <c r="Z771" i="3" s="1"/>
  <c r="AA771" i="3" s="1"/>
  <c r="AB771" i="3" s="1"/>
  <c r="AC771" i="3" s="1"/>
  <c r="AD771" i="3" s="1"/>
  <c r="T773" i="3"/>
  <c r="U773" i="3" s="1"/>
  <c r="V773" i="3" s="1"/>
  <c r="W773" i="3" s="1"/>
  <c r="X773" i="3" s="1"/>
  <c r="Y773" i="3" s="1"/>
  <c r="Z773" i="3" s="1"/>
  <c r="AA773" i="3" s="1"/>
  <c r="AB773" i="3" s="1"/>
  <c r="AC773" i="3" s="1"/>
  <c r="K782" i="3"/>
  <c r="M784" i="3"/>
  <c r="N784" i="3" s="1"/>
  <c r="O784" i="3" s="1"/>
  <c r="P784" i="3" s="1"/>
  <c r="Q784" i="3" s="1"/>
  <c r="R784" i="3" s="1"/>
  <c r="S784" i="3" s="1"/>
  <c r="K786" i="3"/>
  <c r="J795" i="3"/>
  <c r="M809" i="3"/>
  <c r="N809" i="3" s="1"/>
  <c r="O809" i="3" s="1"/>
  <c r="P809" i="3" s="1"/>
  <c r="Q809" i="3" s="1"/>
  <c r="R809" i="3" s="1"/>
  <c r="S809" i="3" s="1"/>
  <c r="K814" i="3"/>
  <c r="M816" i="3"/>
  <c r="N816" i="3" s="1"/>
  <c r="O816" i="3" s="1"/>
  <c r="P816" i="3" s="1"/>
  <c r="Q816" i="3" s="1"/>
  <c r="R816" i="3" s="1"/>
  <c r="S816" i="3" s="1"/>
  <c r="K831" i="3"/>
  <c r="M836" i="3"/>
  <c r="N836" i="3" s="1"/>
  <c r="O836" i="3" s="1"/>
  <c r="P836" i="3" s="1"/>
  <c r="Q836" i="3" s="1"/>
  <c r="R836" i="3" s="1"/>
  <c r="S836" i="3" s="1"/>
  <c r="AD839" i="3"/>
  <c r="K841" i="3"/>
  <c r="J846" i="3"/>
  <c r="J851" i="3"/>
  <c r="T854" i="3"/>
  <c r="U854" i="3" s="1"/>
  <c r="V854" i="3" s="1"/>
  <c r="W854" i="3" s="1"/>
  <c r="X854" i="3" s="1"/>
  <c r="Y854" i="3" s="1"/>
  <c r="Z854" i="3" s="1"/>
  <c r="AA854" i="3" s="1"/>
  <c r="AB854" i="3" s="1"/>
  <c r="AC854" i="3" s="1"/>
  <c r="J856" i="3"/>
  <c r="M859" i="3"/>
  <c r="N859" i="3" s="1"/>
  <c r="O859" i="3" s="1"/>
  <c r="P859" i="3" s="1"/>
  <c r="Q859" i="3" s="1"/>
  <c r="R859" i="3" s="1"/>
  <c r="S859" i="3" s="1"/>
  <c r="J863" i="3"/>
  <c r="K865" i="3"/>
  <c r="K869" i="3"/>
  <c r="J874" i="3"/>
  <c r="M879" i="3"/>
  <c r="N879" i="3" s="1"/>
  <c r="O879" i="3" s="1"/>
  <c r="P879" i="3" s="1"/>
  <c r="Q879" i="3" s="1"/>
  <c r="R879" i="3" s="1"/>
  <c r="S879" i="3" s="1"/>
  <c r="AD879" i="3" s="1"/>
  <c r="M883" i="3"/>
  <c r="N883" i="3" s="1"/>
  <c r="O883" i="3" s="1"/>
  <c r="P883" i="3" s="1"/>
  <c r="Q883" i="3" s="1"/>
  <c r="R883" i="3" s="1"/>
  <c r="S883" i="3" s="1"/>
  <c r="AD883" i="3" s="1"/>
  <c r="M885" i="3"/>
  <c r="N885" i="3" s="1"/>
  <c r="O885" i="3" s="1"/>
  <c r="P885" i="3" s="1"/>
  <c r="Q885" i="3" s="1"/>
  <c r="R885" i="3" s="1"/>
  <c r="S885" i="3" s="1"/>
  <c r="K889" i="3"/>
  <c r="L907" i="3"/>
  <c r="M909" i="3"/>
  <c r="N909" i="3" s="1"/>
  <c r="O909" i="3" s="1"/>
  <c r="P909" i="3" s="1"/>
  <c r="Q909" i="3" s="1"/>
  <c r="R909" i="3" s="1"/>
  <c r="S909" i="3" s="1"/>
  <c r="T918" i="3"/>
  <c r="U918" i="3" s="1"/>
  <c r="V918" i="3" s="1"/>
  <c r="W918" i="3" s="1"/>
  <c r="X918" i="3" s="1"/>
  <c r="Y918" i="3" s="1"/>
  <c r="Z918" i="3" s="1"/>
  <c r="AA918" i="3" s="1"/>
  <c r="AB918" i="3" s="1"/>
  <c r="AC918" i="3" s="1"/>
  <c r="J927" i="3"/>
  <c r="T930" i="3"/>
  <c r="U930" i="3" s="1"/>
  <c r="V930" i="3" s="1"/>
  <c r="W930" i="3" s="1"/>
  <c r="X930" i="3" s="1"/>
  <c r="Y930" i="3" s="1"/>
  <c r="Z930" i="3" s="1"/>
  <c r="AA930" i="3" s="1"/>
  <c r="AB930" i="3" s="1"/>
  <c r="AC930" i="3" s="1"/>
  <c r="K939" i="3"/>
  <c r="J941" i="3"/>
  <c r="K946" i="3"/>
  <c r="M949" i="3"/>
  <c r="N949" i="3" s="1"/>
  <c r="O949" i="3" s="1"/>
  <c r="P949" i="3" s="1"/>
  <c r="Q949" i="3" s="1"/>
  <c r="R949" i="3" s="1"/>
  <c r="S949" i="3" s="1"/>
  <c r="J951" i="3"/>
  <c r="M954" i="3"/>
  <c r="N954" i="3" s="1"/>
  <c r="O954" i="3" s="1"/>
  <c r="P954" i="3" s="1"/>
  <c r="Q954" i="3" s="1"/>
  <c r="R954" i="3" s="1"/>
  <c r="S954" i="3" s="1"/>
  <c r="K958" i="3"/>
  <c r="J963" i="3"/>
  <c r="M967" i="3"/>
  <c r="N967" i="3" s="1"/>
  <c r="O967" i="3" s="1"/>
  <c r="P967" i="3" s="1"/>
  <c r="Q967" i="3" s="1"/>
  <c r="R967" i="3" s="1"/>
  <c r="S967" i="3" s="1"/>
  <c r="J970" i="3"/>
  <c r="K975" i="3"/>
  <c r="L984" i="3"/>
  <c r="J988" i="3"/>
  <c r="M992" i="3"/>
  <c r="N992" i="3" s="1"/>
  <c r="O992" i="3" s="1"/>
  <c r="P992" i="3" s="1"/>
  <c r="Q992" i="3" s="1"/>
  <c r="R992" i="3" s="1"/>
  <c r="S992" i="3" s="1"/>
  <c r="M996" i="3"/>
  <c r="N996" i="3" s="1"/>
  <c r="O996" i="3" s="1"/>
  <c r="P996" i="3" s="1"/>
  <c r="Q996" i="3" s="1"/>
  <c r="R996" i="3" s="1"/>
  <c r="S996" i="3" s="1"/>
  <c r="L999" i="3"/>
  <c r="J1010" i="3"/>
  <c r="K1014" i="3"/>
  <c r="J1016" i="3"/>
  <c r="M1018" i="3"/>
  <c r="N1018" i="3" s="1"/>
  <c r="O1018" i="3" s="1"/>
  <c r="P1018" i="3" s="1"/>
  <c r="Q1018" i="3" s="1"/>
  <c r="R1018" i="3" s="1"/>
  <c r="S1018" i="3" s="1"/>
  <c r="L1020" i="3"/>
  <c r="J1031" i="3"/>
  <c r="J1035" i="3"/>
  <c r="J1037" i="3"/>
  <c r="J1041" i="3"/>
  <c r="J1054" i="3"/>
  <c r="J1056" i="3"/>
  <c r="K1058" i="3"/>
  <c r="J1060" i="3"/>
  <c r="K1066" i="3"/>
  <c r="K1068" i="3"/>
  <c r="K1070" i="3"/>
  <c r="J1078" i="3"/>
  <c r="L1080" i="3"/>
  <c r="M1082" i="3"/>
  <c r="N1082" i="3" s="1"/>
  <c r="O1082" i="3" s="1"/>
  <c r="P1082" i="3" s="1"/>
  <c r="Q1082" i="3" s="1"/>
  <c r="R1082" i="3" s="1"/>
  <c r="S1082" i="3" s="1"/>
  <c r="M1084" i="3"/>
  <c r="N1084" i="3" s="1"/>
  <c r="O1084" i="3" s="1"/>
  <c r="P1084" i="3" s="1"/>
  <c r="Q1084" i="3" s="1"/>
  <c r="R1084" i="3" s="1"/>
  <c r="S1084" i="3" s="1"/>
  <c r="M1086" i="3"/>
  <c r="N1086" i="3" s="1"/>
  <c r="O1086" i="3" s="1"/>
  <c r="P1086" i="3" s="1"/>
  <c r="Q1086" i="3" s="1"/>
  <c r="R1086" i="3" s="1"/>
  <c r="S1086" i="3" s="1"/>
  <c r="J1093" i="3"/>
  <c r="L1095" i="3"/>
  <c r="K1099" i="3"/>
  <c r="M1101" i="3"/>
  <c r="N1101" i="3" s="1"/>
  <c r="O1101" i="3" s="1"/>
  <c r="P1101" i="3" s="1"/>
  <c r="Q1101" i="3" s="1"/>
  <c r="R1101" i="3" s="1"/>
  <c r="S1101" i="3" s="1"/>
  <c r="L1103" i="3"/>
  <c r="M1105" i="3"/>
  <c r="N1105" i="3" s="1"/>
  <c r="O1105" i="3" s="1"/>
  <c r="P1105" i="3" s="1"/>
  <c r="Q1105" i="3" s="1"/>
  <c r="R1105" i="3" s="1"/>
  <c r="S1105" i="3" s="1"/>
  <c r="K1107" i="3"/>
  <c r="M1109" i="3"/>
  <c r="N1109" i="3" s="1"/>
  <c r="O1109" i="3" s="1"/>
  <c r="P1109" i="3" s="1"/>
  <c r="Q1109" i="3" s="1"/>
  <c r="R1109" i="3" s="1"/>
  <c r="S1109" i="3" s="1"/>
  <c r="M1116" i="3"/>
  <c r="N1116" i="3" s="1"/>
  <c r="O1116" i="3" s="1"/>
  <c r="P1116" i="3" s="1"/>
  <c r="Q1116" i="3" s="1"/>
  <c r="R1116" i="3" s="1"/>
  <c r="S1116" i="3" s="1"/>
  <c r="L1120" i="3"/>
  <c r="T1127" i="3"/>
  <c r="U1127" i="3" s="1"/>
  <c r="V1127" i="3" s="1"/>
  <c r="W1127" i="3" s="1"/>
  <c r="X1127" i="3" s="1"/>
  <c r="Y1127" i="3" s="1"/>
  <c r="Z1127" i="3" s="1"/>
  <c r="AA1127" i="3" s="1"/>
  <c r="AB1127" i="3" s="1"/>
  <c r="AC1127" i="3" s="1"/>
  <c r="K1130" i="3"/>
  <c r="L1132" i="3"/>
  <c r="J1142" i="3"/>
  <c r="K1146" i="3"/>
  <c r="M1152" i="3"/>
  <c r="N1152" i="3" s="1"/>
  <c r="O1152" i="3" s="1"/>
  <c r="P1152" i="3" s="1"/>
  <c r="Q1152" i="3" s="1"/>
  <c r="R1152" i="3" s="1"/>
  <c r="S1152" i="3" s="1"/>
  <c r="L1159" i="3"/>
  <c r="M1170" i="3"/>
  <c r="N1170" i="3" s="1"/>
  <c r="O1170" i="3" s="1"/>
  <c r="P1170" i="3" s="1"/>
  <c r="Q1170" i="3" s="1"/>
  <c r="R1170" i="3" s="1"/>
  <c r="S1170" i="3" s="1"/>
  <c r="M1172" i="3"/>
  <c r="N1172" i="3" s="1"/>
  <c r="O1172" i="3" s="1"/>
  <c r="P1172" i="3" s="1"/>
  <c r="Q1172" i="3" s="1"/>
  <c r="R1172" i="3" s="1"/>
  <c r="S1172" i="3" s="1"/>
  <c r="T1179" i="3"/>
  <c r="U1179" i="3" s="1"/>
  <c r="V1179" i="3" s="1"/>
  <c r="W1179" i="3" s="1"/>
  <c r="X1179" i="3" s="1"/>
  <c r="Y1179" i="3" s="1"/>
  <c r="Z1179" i="3" s="1"/>
  <c r="AA1179" i="3" s="1"/>
  <c r="AB1179" i="3" s="1"/>
  <c r="AC1179" i="3" s="1"/>
  <c r="K1182" i="3"/>
  <c r="L1184" i="3"/>
  <c r="T1191" i="3"/>
  <c r="U1191" i="3" s="1"/>
  <c r="V1191" i="3" s="1"/>
  <c r="W1191" i="3" s="1"/>
  <c r="X1191" i="3" s="1"/>
  <c r="Y1191" i="3" s="1"/>
  <c r="Z1191" i="3" s="1"/>
  <c r="AA1191" i="3" s="1"/>
  <c r="AB1191" i="3" s="1"/>
  <c r="AC1191" i="3" s="1"/>
  <c r="K1194" i="3"/>
  <c r="K1204" i="3"/>
  <c r="J1210" i="3"/>
  <c r="L707" i="3"/>
  <c r="K714" i="3"/>
  <c r="L731" i="3"/>
  <c r="M738" i="3"/>
  <c r="N738" i="3" s="1"/>
  <c r="O738" i="3" s="1"/>
  <c r="P738" i="3" s="1"/>
  <c r="Q738" i="3" s="1"/>
  <c r="R738" i="3" s="1"/>
  <c r="S738" i="3" s="1"/>
  <c r="J740" i="3"/>
  <c r="T743" i="3"/>
  <c r="U743" i="3" s="1"/>
  <c r="V743" i="3" s="1"/>
  <c r="W743" i="3" s="1"/>
  <c r="X743" i="3" s="1"/>
  <c r="Y743" i="3" s="1"/>
  <c r="Z743" i="3" s="1"/>
  <c r="AA743" i="3" s="1"/>
  <c r="AB743" i="3" s="1"/>
  <c r="AC743" i="3" s="1"/>
  <c r="AD743" i="3" s="1"/>
  <c r="M745" i="3"/>
  <c r="N745" i="3" s="1"/>
  <c r="O745" i="3" s="1"/>
  <c r="P745" i="3" s="1"/>
  <c r="Q745" i="3" s="1"/>
  <c r="R745" i="3" s="1"/>
  <c r="S745" i="3" s="1"/>
  <c r="L747" i="3"/>
  <c r="M749" i="3"/>
  <c r="N749" i="3" s="1"/>
  <c r="O749" i="3" s="1"/>
  <c r="P749" i="3" s="1"/>
  <c r="Q749" i="3" s="1"/>
  <c r="R749" i="3" s="1"/>
  <c r="S749" i="3" s="1"/>
  <c r="M754" i="3"/>
  <c r="N754" i="3" s="1"/>
  <c r="O754" i="3" s="1"/>
  <c r="P754" i="3" s="1"/>
  <c r="Q754" i="3" s="1"/>
  <c r="R754" i="3" s="1"/>
  <c r="S754" i="3" s="1"/>
  <c r="T759" i="3"/>
  <c r="U759" i="3" s="1"/>
  <c r="V759" i="3" s="1"/>
  <c r="W759" i="3" s="1"/>
  <c r="X759" i="3" s="1"/>
  <c r="Y759" i="3" s="1"/>
  <c r="Z759" i="3" s="1"/>
  <c r="AA759" i="3" s="1"/>
  <c r="AB759" i="3" s="1"/>
  <c r="AC759" i="3" s="1"/>
  <c r="T761" i="3"/>
  <c r="U761" i="3" s="1"/>
  <c r="V761" i="3" s="1"/>
  <c r="W761" i="3" s="1"/>
  <c r="X761" i="3" s="1"/>
  <c r="Y761" i="3" s="1"/>
  <c r="Z761" i="3" s="1"/>
  <c r="AA761" i="3" s="1"/>
  <c r="AB761" i="3" s="1"/>
  <c r="AC761" i="3" s="1"/>
  <c r="L763" i="3"/>
  <c r="J770" i="3"/>
  <c r="T777" i="3"/>
  <c r="U777" i="3" s="1"/>
  <c r="V777" i="3" s="1"/>
  <c r="W777" i="3" s="1"/>
  <c r="X777" i="3" s="1"/>
  <c r="Y777" i="3" s="1"/>
  <c r="Z777" i="3" s="1"/>
  <c r="AA777" i="3" s="1"/>
  <c r="AB777" i="3" s="1"/>
  <c r="AC777" i="3" s="1"/>
  <c r="J779" i="3"/>
  <c r="M782" i="3"/>
  <c r="N782" i="3" s="1"/>
  <c r="O782" i="3" s="1"/>
  <c r="P782" i="3" s="1"/>
  <c r="Q782" i="3" s="1"/>
  <c r="R782" i="3" s="1"/>
  <c r="S782" i="3" s="1"/>
  <c r="M786" i="3"/>
  <c r="N786" i="3" s="1"/>
  <c r="O786" i="3" s="1"/>
  <c r="P786" i="3" s="1"/>
  <c r="Q786" i="3" s="1"/>
  <c r="R786" i="3" s="1"/>
  <c r="S786" i="3" s="1"/>
  <c r="K795" i="3"/>
  <c r="J797" i="3"/>
  <c r="K802" i="3"/>
  <c r="T809" i="3"/>
  <c r="U809" i="3" s="1"/>
  <c r="V809" i="3" s="1"/>
  <c r="W809" i="3" s="1"/>
  <c r="X809" i="3" s="1"/>
  <c r="Y809" i="3" s="1"/>
  <c r="Z809" i="3" s="1"/>
  <c r="AA809" i="3" s="1"/>
  <c r="AB809" i="3" s="1"/>
  <c r="AC809" i="3" s="1"/>
  <c r="M814" i="3"/>
  <c r="N814" i="3" s="1"/>
  <c r="O814" i="3" s="1"/>
  <c r="P814" i="3" s="1"/>
  <c r="Q814" i="3" s="1"/>
  <c r="R814" i="3" s="1"/>
  <c r="S814" i="3" s="1"/>
  <c r="K818" i="3"/>
  <c r="J823" i="3"/>
  <c r="J825" i="3"/>
  <c r="T826" i="3"/>
  <c r="U826" i="3" s="1"/>
  <c r="V826" i="3" s="1"/>
  <c r="W826" i="3" s="1"/>
  <c r="X826" i="3" s="1"/>
  <c r="Y826" i="3" s="1"/>
  <c r="Z826" i="3" s="1"/>
  <c r="AA826" i="3" s="1"/>
  <c r="AB826" i="3" s="1"/>
  <c r="AC826" i="3" s="1"/>
  <c r="L831" i="3"/>
  <c r="K833" i="3"/>
  <c r="L841" i="3"/>
  <c r="K846" i="3"/>
  <c r="K851" i="3"/>
  <c r="M856" i="3"/>
  <c r="N856" i="3" s="1"/>
  <c r="O856" i="3" s="1"/>
  <c r="P856" i="3" s="1"/>
  <c r="Q856" i="3" s="1"/>
  <c r="R856" i="3" s="1"/>
  <c r="S856" i="3" s="1"/>
  <c r="K863" i="3"/>
  <c r="L865" i="3"/>
  <c r="J867" i="3"/>
  <c r="L869" i="3"/>
  <c r="K874" i="3"/>
  <c r="J887" i="3"/>
  <c r="L889" i="3"/>
  <c r="J911" i="3"/>
  <c r="L939" i="3"/>
  <c r="K941" i="3"/>
  <c r="M946" i="3"/>
  <c r="N946" i="3" s="1"/>
  <c r="O946" i="3" s="1"/>
  <c r="P946" i="3" s="1"/>
  <c r="Q946" i="3" s="1"/>
  <c r="R946" i="3" s="1"/>
  <c r="S946" i="3" s="1"/>
  <c r="K951" i="3"/>
  <c r="T954" i="3"/>
  <c r="U954" i="3" s="1"/>
  <c r="V954" i="3" s="1"/>
  <c r="W954" i="3" s="1"/>
  <c r="X954" i="3" s="1"/>
  <c r="Y954" i="3" s="1"/>
  <c r="Z954" i="3" s="1"/>
  <c r="AA954" i="3" s="1"/>
  <c r="AB954" i="3" s="1"/>
  <c r="AC954" i="3" s="1"/>
  <c r="M958" i="3"/>
  <c r="N958" i="3" s="1"/>
  <c r="O958" i="3" s="1"/>
  <c r="P958" i="3" s="1"/>
  <c r="Q958" i="3" s="1"/>
  <c r="R958" i="3" s="1"/>
  <c r="S958" i="3" s="1"/>
  <c r="M963" i="3"/>
  <c r="N963" i="3" s="1"/>
  <c r="O963" i="3" s="1"/>
  <c r="P963" i="3" s="1"/>
  <c r="Q963" i="3" s="1"/>
  <c r="R963" i="3" s="1"/>
  <c r="S963" i="3" s="1"/>
  <c r="T967" i="3"/>
  <c r="U967" i="3" s="1"/>
  <c r="V967" i="3" s="1"/>
  <c r="W967" i="3" s="1"/>
  <c r="X967" i="3" s="1"/>
  <c r="Y967" i="3" s="1"/>
  <c r="Z967" i="3" s="1"/>
  <c r="AA967" i="3" s="1"/>
  <c r="AB967" i="3" s="1"/>
  <c r="AC967" i="3" s="1"/>
  <c r="K970" i="3"/>
  <c r="M975" i="3"/>
  <c r="N975" i="3" s="1"/>
  <c r="O975" i="3" s="1"/>
  <c r="P975" i="3" s="1"/>
  <c r="Q975" i="3" s="1"/>
  <c r="R975" i="3" s="1"/>
  <c r="S975" i="3" s="1"/>
  <c r="AD975" i="3" s="1"/>
  <c r="J983" i="3"/>
  <c r="M984" i="3"/>
  <c r="N984" i="3" s="1"/>
  <c r="O984" i="3" s="1"/>
  <c r="P984" i="3" s="1"/>
  <c r="Q984" i="3" s="1"/>
  <c r="R984" i="3" s="1"/>
  <c r="S984" i="3" s="1"/>
  <c r="L988" i="3"/>
  <c r="M999" i="3"/>
  <c r="N999" i="3" s="1"/>
  <c r="O999" i="3" s="1"/>
  <c r="P999" i="3" s="1"/>
  <c r="Q999" i="3" s="1"/>
  <c r="R999" i="3" s="1"/>
  <c r="S999" i="3" s="1"/>
  <c r="J1003" i="3"/>
  <c r="K1010" i="3"/>
  <c r="M1014" i="3"/>
  <c r="N1014" i="3" s="1"/>
  <c r="O1014" i="3" s="1"/>
  <c r="P1014" i="3" s="1"/>
  <c r="Q1014" i="3" s="1"/>
  <c r="R1014" i="3" s="1"/>
  <c r="S1014" i="3" s="1"/>
  <c r="L1016" i="3"/>
  <c r="M1020" i="3"/>
  <c r="N1020" i="3" s="1"/>
  <c r="O1020" i="3" s="1"/>
  <c r="P1020" i="3" s="1"/>
  <c r="Q1020" i="3" s="1"/>
  <c r="R1020" i="3" s="1"/>
  <c r="S1020" i="3" s="1"/>
  <c r="J1027" i="3"/>
  <c r="J1029" i="3"/>
  <c r="M1031" i="3"/>
  <c r="N1031" i="3" s="1"/>
  <c r="O1031" i="3" s="1"/>
  <c r="P1031" i="3" s="1"/>
  <c r="Q1031" i="3" s="1"/>
  <c r="R1031" i="3" s="1"/>
  <c r="S1031" i="3" s="1"/>
  <c r="J1033" i="3"/>
  <c r="M1035" i="3"/>
  <c r="N1035" i="3" s="1"/>
  <c r="O1035" i="3" s="1"/>
  <c r="P1035" i="3" s="1"/>
  <c r="Q1035" i="3" s="1"/>
  <c r="R1035" i="3" s="1"/>
  <c r="S1035" i="3" s="1"/>
  <c r="M1037" i="3"/>
  <c r="N1037" i="3" s="1"/>
  <c r="O1037" i="3" s="1"/>
  <c r="P1037" i="3" s="1"/>
  <c r="Q1037" i="3" s="1"/>
  <c r="R1037" i="3" s="1"/>
  <c r="S1037" i="3" s="1"/>
  <c r="J1039" i="3"/>
  <c r="M1041" i="3"/>
  <c r="N1041" i="3" s="1"/>
  <c r="O1041" i="3" s="1"/>
  <c r="P1041" i="3" s="1"/>
  <c r="Q1041" i="3" s="1"/>
  <c r="R1041" i="3" s="1"/>
  <c r="S1041" i="3" s="1"/>
  <c r="T1043" i="3"/>
  <c r="U1043" i="3" s="1"/>
  <c r="V1043" i="3" s="1"/>
  <c r="W1043" i="3" s="1"/>
  <c r="X1043" i="3" s="1"/>
  <c r="Y1043" i="3" s="1"/>
  <c r="Z1043" i="3" s="1"/>
  <c r="AA1043" i="3" s="1"/>
  <c r="AB1043" i="3" s="1"/>
  <c r="AC1043" i="3" s="1"/>
  <c r="J1050" i="3"/>
  <c r="J1052" i="3"/>
  <c r="K1054" i="3"/>
  <c r="L1056" i="3"/>
  <c r="M1058" i="3"/>
  <c r="N1058" i="3" s="1"/>
  <c r="O1058" i="3" s="1"/>
  <c r="P1058" i="3" s="1"/>
  <c r="Q1058" i="3" s="1"/>
  <c r="R1058" i="3" s="1"/>
  <c r="S1058" i="3" s="1"/>
  <c r="L1060" i="3"/>
  <c r="J1062" i="3"/>
  <c r="M1066" i="3"/>
  <c r="N1066" i="3" s="1"/>
  <c r="O1066" i="3" s="1"/>
  <c r="P1066" i="3" s="1"/>
  <c r="Q1066" i="3" s="1"/>
  <c r="R1066" i="3" s="1"/>
  <c r="S1066" i="3" s="1"/>
  <c r="AD1066" i="3" s="1"/>
  <c r="L1068" i="3"/>
  <c r="M1070" i="3"/>
  <c r="N1070" i="3" s="1"/>
  <c r="O1070" i="3" s="1"/>
  <c r="P1070" i="3" s="1"/>
  <c r="Q1070" i="3" s="1"/>
  <c r="R1070" i="3" s="1"/>
  <c r="S1070" i="3" s="1"/>
  <c r="J1072" i="3"/>
  <c r="J1074" i="3"/>
  <c r="K1078" i="3"/>
  <c r="M1080" i="3"/>
  <c r="N1080" i="3" s="1"/>
  <c r="O1080" i="3" s="1"/>
  <c r="P1080" i="3" s="1"/>
  <c r="Q1080" i="3" s="1"/>
  <c r="R1080" i="3" s="1"/>
  <c r="S1080" i="3" s="1"/>
  <c r="M1093" i="3"/>
  <c r="N1093" i="3" s="1"/>
  <c r="O1093" i="3" s="1"/>
  <c r="P1093" i="3" s="1"/>
  <c r="Q1093" i="3" s="1"/>
  <c r="R1093" i="3" s="1"/>
  <c r="S1093" i="3" s="1"/>
  <c r="M1095" i="3"/>
  <c r="N1095" i="3" s="1"/>
  <c r="O1095" i="3" s="1"/>
  <c r="P1095" i="3" s="1"/>
  <c r="Q1095" i="3" s="1"/>
  <c r="R1095" i="3" s="1"/>
  <c r="S1095" i="3" s="1"/>
  <c r="L1099" i="3"/>
  <c r="M1103" i="3"/>
  <c r="N1103" i="3" s="1"/>
  <c r="O1103" i="3" s="1"/>
  <c r="P1103" i="3" s="1"/>
  <c r="Q1103" i="3" s="1"/>
  <c r="R1103" i="3" s="1"/>
  <c r="S1103" i="3" s="1"/>
  <c r="L1107" i="3"/>
  <c r="M1120" i="3"/>
  <c r="N1120" i="3" s="1"/>
  <c r="O1120" i="3" s="1"/>
  <c r="P1120" i="3" s="1"/>
  <c r="Q1120" i="3" s="1"/>
  <c r="R1120" i="3" s="1"/>
  <c r="S1120" i="3" s="1"/>
  <c r="M1130" i="3"/>
  <c r="N1130" i="3" s="1"/>
  <c r="O1130" i="3" s="1"/>
  <c r="P1130" i="3" s="1"/>
  <c r="Q1130" i="3" s="1"/>
  <c r="R1130" i="3" s="1"/>
  <c r="S1130" i="3" s="1"/>
  <c r="M1132" i="3"/>
  <c r="N1132" i="3" s="1"/>
  <c r="O1132" i="3" s="1"/>
  <c r="P1132" i="3" s="1"/>
  <c r="Q1132" i="3" s="1"/>
  <c r="R1132" i="3" s="1"/>
  <c r="S1132" i="3" s="1"/>
  <c r="M1146" i="3"/>
  <c r="N1146" i="3" s="1"/>
  <c r="O1146" i="3" s="1"/>
  <c r="P1146" i="3" s="1"/>
  <c r="Q1146" i="3" s="1"/>
  <c r="R1146" i="3" s="1"/>
  <c r="S1146" i="3" s="1"/>
  <c r="AD1146" i="3" s="1"/>
  <c r="M1159" i="3"/>
  <c r="N1159" i="3" s="1"/>
  <c r="O1159" i="3" s="1"/>
  <c r="P1159" i="3" s="1"/>
  <c r="Q1159" i="3" s="1"/>
  <c r="R1159" i="3" s="1"/>
  <c r="S1159" i="3" s="1"/>
  <c r="M1182" i="3"/>
  <c r="N1182" i="3" s="1"/>
  <c r="O1182" i="3" s="1"/>
  <c r="P1182" i="3" s="1"/>
  <c r="Q1182" i="3" s="1"/>
  <c r="R1182" i="3" s="1"/>
  <c r="S1182" i="3" s="1"/>
  <c r="L1194" i="3"/>
  <c r="AD1198" i="3"/>
  <c r="L1204" i="3"/>
  <c r="T1208" i="3"/>
  <c r="U1208" i="3" s="1"/>
  <c r="V1208" i="3" s="1"/>
  <c r="W1208" i="3" s="1"/>
  <c r="X1208" i="3" s="1"/>
  <c r="Y1208" i="3" s="1"/>
  <c r="Z1208" i="3" s="1"/>
  <c r="AA1208" i="3" s="1"/>
  <c r="AB1208" i="3" s="1"/>
  <c r="AC1208" i="3" s="1"/>
  <c r="J1208" i="3"/>
  <c r="AD1583" i="3"/>
  <c r="M714" i="3"/>
  <c r="N714" i="3" s="1"/>
  <c r="O714" i="3" s="1"/>
  <c r="P714" i="3" s="1"/>
  <c r="Q714" i="3" s="1"/>
  <c r="R714" i="3" s="1"/>
  <c r="S714" i="3" s="1"/>
  <c r="J716" i="3"/>
  <c r="L723" i="3"/>
  <c r="K725" i="3"/>
  <c r="M733" i="3"/>
  <c r="N733" i="3" s="1"/>
  <c r="O733" i="3" s="1"/>
  <c r="P733" i="3" s="1"/>
  <c r="Q733" i="3" s="1"/>
  <c r="R733" i="3" s="1"/>
  <c r="S733" i="3" s="1"/>
  <c r="T738" i="3"/>
  <c r="U738" i="3" s="1"/>
  <c r="V738" i="3" s="1"/>
  <c r="W738" i="3" s="1"/>
  <c r="X738" i="3" s="1"/>
  <c r="Y738" i="3" s="1"/>
  <c r="Z738" i="3" s="1"/>
  <c r="AA738" i="3" s="1"/>
  <c r="AB738" i="3" s="1"/>
  <c r="AC738" i="3" s="1"/>
  <c r="M740" i="3"/>
  <c r="N740" i="3" s="1"/>
  <c r="O740" i="3" s="1"/>
  <c r="P740" i="3" s="1"/>
  <c r="Q740" i="3" s="1"/>
  <c r="R740" i="3" s="1"/>
  <c r="S740" i="3" s="1"/>
  <c r="J742" i="3"/>
  <c r="T745" i="3"/>
  <c r="U745" i="3" s="1"/>
  <c r="V745" i="3" s="1"/>
  <c r="W745" i="3" s="1"/>
  <c r="X745" i="3" s="1"/>
  <c r="Y745" i="3" s="1"/>
  <c r="Z745" i="3" s="1"/>
  <c r="AA745" i="3" s="1"/>
  <c r="AB745" i="3" s="1"/>
  <c r="AC745" i="3" s="1"/>
  <c r="M747" i="3"/>
  <c r="N747" i="3" s="1"/>
  <c r="O747" i="3" s="1"/>
  <c r="P747" i="3" s="1"/>
  <c r="Q747" i="3" s="1"/>
  <c r="R747" i="3" s="1"/>
  <c r="S747" i="3" s="1"/>
  <c r="T749" i="3"/>
  <c r="U749" i="3" s="1"/>
  <c r="V749" i="3" s="1"/>
  <c r="W749" i="3" s="1"/>
  <c r="X749" i="3" s="1"/>
  <c r="Y749" i="3" s="1"/>
  <c r="Z749" i="3" s="1"/>
  <c r="AA749" i="3" s="1"/>
  <c r="AB749" i="3" s="1"/>
  <c r="AC749" i="3" s="1"/>
  <c r="T754" i="3"/>
  <c r="U754" i="3" s="1"/>
  <c r="V754" i="3" s="1"/>
  <c r="W754" i="3" s="1"/>
  <c r="X754" i="3" s="1"/>
  <c r="Y754" i="3" s="1"/>
  <c r="Z754" i="3" s="1"/>
  <c r="AA754" i="3" s="1"/>
  <c r="AB754" i="3" s="1"/>
  <c r="AC754" i="3" s="1"/>
  <c r="J756" i="3"/>
  <c r="M763" i="3"/>
  <c r="N763" i="3" s="1"/>
  <c r="O763" i="3" s="1"/>
  <c r="P763" i="3" s="1"/>
  <c r="Q763" i="3" s="1"/>
  <c r="R763" i="3" s="1"/>
  <c r="S763" i="3" s="1"/>
  <c r="AD763" i="3" s="1"/>
  <c r="K770" i="3"/>
  <c r="T775" i="3"/>
  <c r="U775" i="3" s="1"/>
  <c r="V775" i="3" s="1"/>
  <c r="W775" i="3" s="1"/>
  <c r="X775" i="3" s="1"/>
  <c r="Y775" i="3" s="1"/>
  <c r="Z775" i="3" s="1"/>
  <c r="AA775" i="3" s="1"/>
  <c r="AB775" i="3" s="1"/>
  <c r="AC775" i="3" s="1"/>
  <c r="L779" i="3"/>
  <c r="T782" i="3"/>
  <c r="U782" i="3" s="1"/>
  <c r="V782" i="3" s="1"/>
  <c r="W782" i="3" s="1"/>
  <c r="X782" i="3" s="1"/>
  <c r="Y782" i="3" s="1"/>
  <c r="Z782" i="3" s="1"/>
  <c r="AA782" i="3" s="1"/>
  <c r="AB782" i="3" s="1"/>
  <c r="AC782" i="3" s="1"/>
  <c r="T786" i="3"/>
  <c r="U786" i="3" s="1"/>
  <c r="V786" i="3" s="1"/>
  <c r="W786" i="3" s="1"/>
  <c r="X786" i="3" s="1"/>
  <c r="Y786" i="3" s="1"/>
  <c r="Z786" i="3" s="1"/>
  <c r="AA786" i="3" s="1"/>
  <c r="AB786" i="3" s="1"/>
  <c r="AC786" i="3" s="1"/>
  <c r="J788" i="3"/>
  <c r="K797" i="3"/>
  <c r="M802" i="3"/>
  <c r="N802" i="3" s="1"/>
  <c r="O802" i="3" s="1"/>
  <c r="P802" i="3" s="1"/>
  <c r="Q802" i="3" s="1"/>
  <c r="R802" i="3" s="1"/>
  <c r="S802" i="3" s="1"/>
  <c r="J804" i="3"/>
  <c r="T807" i="3"/>
  <c r="U807" i="3" s="1"/>
  <c r="V807" i="3" s="1"/>
  <c r="W807" i="3" s="1"/>
  <c r="X807" i="3" s="1"/>
  <c r="Y807" i="3" s="1"/>
  <c r="Z807" i="3" s="1"/>
  <c r="AA807" i="3" s="1"/>
  <c r="AB807" i="3" s="1"/>
  <c r="AC807" i="3" s="1"/>
  <c r="M811" i="3"/>
  <c r="N811" i="3" s="1"/>
  <c r="O811" i="3" s="1"/>
  <c r="P811" i="3" s="1"/>
  <c r="Q811" i="3" s="1"/>
  <c r="R811" i="3" s="1"/>
  <c r="S811" i="3" s="1"/>
  <c r="AD811" i="3" s="1"/>
  <c r="T814" i="3"/>
  <c r="U814" i="3" s="1"/>
  <c r="V814" i="3" s="1"/>
  <c r="W814" i="3" s="1"/>
  <c r="X814" i="3" s="1"/>
  <c r="Y814" i="3" s="1"/>
  <c r="Z814" i="3" s="1"/>
  <c r="AA814" i="3" s="1"/>
  <c r="AB814" i="3" s="1"/>
  <c r="AC814" i="3" s="1"/>
  <c r="M818" i="3"/>
  <c r="N818" i="3" s="1"/>
  <c r="O818" i="3" s="1"/>
  <c r="P818" i="3" s="1"/>
  <c r="Q818" i="3" s="1"/>
  <c r="R818" i="3" s="1"/>
  <c r="S818" i="3" s="1"/>
  <c r="AD818" i="3" s="1"/>
  <c r="J838" i="3"/>
  <c r="M846" i="3"/>
  <c r="N846" i="3" s="1"/>
  <c r="O846" i="3" s="1"/>
  <c r="P846" i="3" s="1"/>
  <c r="Q846" i="3" s="1"/>
  <c r="R846" i="3" s="1"/>
  <c r="S846" i="3" s="1"/>
  <c r="J858" i="3"/>
  <c r="M874" i="3"/>
  <c r="N874" i="3" s="1"/>
  <c r="O874" i="3" s="1"/>
  <c r="P874" i="3" s="1"/>
  <c r="Q874" i="3" s="1"/>
  <c r="R874" i="3" s="1"/>
  <c r="S874" i="3" s="1"/>
  <c r="K898" i="3"/>
  <c r="J902" i="3"/>
  <c r="K934" i="3"/>
  <c r="T946" i="3"/>
  <c r="U946" i="3" s="1"/>
  <c r="V946" i="3" s="1"/>
  <c r="W946" i="3" s="1"/>
  <c r="X946" i="3" s="1"/>
  <c r="Y946" i="3" s="1"/>
  <c r="Z946" i="3" s="1"/>
  <c r="AA946" i="3" s="1"/>
  <c r="AB946" i="3" s="1"/>
  <c r="AC946" i="3" s="1"/>
  <c r="T958" i="3"/>
  <c r="U958" i="3" s="1"/>
  <c r="V958" i="3" s="1"/>
  <c r="W958" i="3" s="1"/>
  <c r="X958" i="3" s="1"/>
  <c r="Y958" i="3" s="1"/>
  <c r="Z958" i="3" s="1"/>
  <c r="AA958" i="3" s="1"/>
  <c r="AB958" i="3" s="1"/>
  <c r="AC958" i="3" s="1"/>
  <c r="T963" i="3"/>
  <c r="U963" i="3" s="1"/>
  <c r="V963" i="3" s="1"/>
  <c r="W963" i="3" s="1"/>
  <c r="X963" i="3" s="1"/>
  <c r="Y963" i="3" s="1"/>
  <c r="Z963" i="3" s="1"/>
  <c r="AA963" i="3" s="1"/>
  <c r="AB963" i="3" s="1"/>
  <c r="AC963" i="3" s="1"/>
  <c r="J966" i="3"/>
  <c r="M970" i="3"/>
  <c r="N970" i="3" s="1"/>
  <c r="O970" i="3" s="1"/>
  <c r="P970" i="3" s="1"/>
  <c r="Q970" i="3" s="1"/>
  <c r="R970" i="3" s="1"/>
  <c r="S970" i="3" s="1"/>
  <c r="AD970" i="3" s="1"/>
  <c r="K974" i="3"/>
  <c r="M988" i="3"/>
  <c r="N988" i="3" s="1"/>
  <c r="O988" i="3" s="1"/>
  <c r="P988" i="3" s="1"/>
  <c r="Q988" i="3" s="1"/>
  <c r="R988" i="3" s="1"/>
  <c r="S988" i="3" s="1"/>
  <c r="M1003" i="3"/>
  <c r="N1003" i="3" s="1"/>
  <c r="O1003" i="3" s="1"/>
  <c r="P1003" i="3" s="1"/>
  <c r="Q1003" i="3" s="1"/>
  <c r="R1003" i="3" s="1"/>
  <c r="S1003" i="3" s="1"/>
  <c r="M1010" i="3"/>
  <c r="N1010" i="3" s="1"/>
  <c r="O1010" i="3" s="1"/>
  <c r="P1010" i="3" s="1"/>
  <c r="Q1010" i="3" s="1"/>
  <c r="R1010" i="3" s="1"/>
  <c r="S1010" i="3" s="1"/>
  <c r="M1016" i="3"/>
  <c r="N1016" i="3" s="1"/>
  <c r="O1016" i="3" s="1"/>
  <c r="P1016" i="3" s="1"/>
  <c r="Q1016" i="3" s="1"/>
  <c r="R1016" i="3" s="1"/>
  <c r="S1016" i="3" s="1"/>
  <c r="J1023" i="3"/>
  <c r="M1027" i="3"/>
  <c r="N1027" i="3" s="1"/>
  <c r="O1027" i="3" s="1"/>
  <c r="P1027" i="3" s="1"/>
  <c r="Q1027" i="3" s="1"/>
  <c r="R1027" i="3" s="1"/>
  <c r="S1027" i="3" s="1"/>
  <c r="AD1027" i="3" s="1"/>
  <c r="T1031" i="3"/>
  <c r="U1031" i="3" s="1"/>
  <c r="V1031" i="3" s="1"/>
  <c r="W1031" i="3" s="1"/>
  <c r="X1031" i="3" s="1"/>
  <c r="Y1031" i="3" s="1"/>
  <c r="Z1031" i="3" s="1"/>
  <c r="AA1031" i="3" s="1"/>
  <c r="AB1031" i="3" s="1"/>
  <c r="AC1031" i="3" s="1"/>
  <c r="M1033" i="3"/>
  <c r="N1033" i="3" s="1"/>
  <c r="O1033" i="3" s="1"/>
  <c r="P1033" i="3" s="1"/>
  <c r="Q1033" i="3" s="1"/>
  <c r="R1033" i="3" s="1"/>
  <c r="S1033" i="3" s="1"/>
  <c r="T1035" i="3"/>
  <c r="U1035" i="3" s="1"/>
  <c r="V1035" i="3" s="1"/>
  <c r="W1035" i="3" s="1"/>
  <c r="X1035" i="3" s="1"/>
  <c r="Y1035" i="3" s="1"/>
  <c r="Z1035" i="3" s="1"/>
  <c r="AA1035" i="3" s="1"/>
  <c r="AB1035" i="3" s="1"/>
  <c r="AC1035" i="3" s="1"/>
  <c r="M1039" i="3"/>
  <c r="N1039" i="3" s="1"/>
  <c r="O1039" i="3" s="1"/>
  <c r="P1039" i="3" s="1"/>
  <c r="Q1039" i="3" s="1"/>
  <c r="R1039" i="3" s="1"/>
  <c r="S1039" i="3" s="1"/>
  <c r="J1046" i="3"/>
  <c r="J1048" i="3"/>
  <c r="K1050" i="3"/>
  <c r="L1052" i="3"/>
  <c r="M1054" i="3"/>
  <c r="N1054" i="3" s="1"/>
  <c r="O1054" i="3" s="1"/>
  <c r="P1054" i="3" s="1"/>
  <c r="Q1054" i="3" s="1"/>
  <c r="R1054" i="3" s="1"/>
  <c r="S1054" i="3" s="1"/>
  <c r="M1056" i="3"/>
  <c r="N1056" i="3" s="1"/>
  <c r="O1056" i="3" s="1"/>
  <c r="P1056" i="3" s="1"/>
  <c r="Q1056" i="3" s="1"/>
  <c r="R1056" i="3" s="1"/>
  <c r="S1056" i="3" s="1"/>
  <c r="M1060" i="3"/>
  <c r="N1060" i="3" s="1"/>
  <c r="O1060" i="3" s="1"/>
  <c r="P1060" i="3" s="1"/>
  <c r="Q1060" i="3" s="1"/>
  <c r="R1060" i="3" s="1"/>
  <c r="S1060" i="3" s="1"/>
  <c r="K1062" i="3"/>
  <c r="M1068" i="3"/>
  <c r="N1068" i="3" s="1"/>
  <c r="O1068" i="3" s="1"/>
  <c r="P1068" i="3" s="1"/>
  <c r="Q1068" i="3" s="1"/>
  <c r="R1068" i="3" s="1"/>
  <c r="S1068" i="3" s="1"/>
  <c r="L1072" i="3"/>
  <c r="T1095" i="3"/>
  <c r="U1095" i="3" s="1"/>
  <c r="V1095" i="3" s="1"/>
  <c r="W1095" i="3" s="1"/>
  <c r="X1095" i="3" s="1"/>
  <c r="Y1095" i="3" s="1"/>
  <c r="Z1095" i="3" s="1"/>
  <c r="AA1095" i="3" s="1"/>
  <c r="AB1095" i="3" s="1"/>
  <c r="AC1095" i="3" s="1"/>
  <c r="T1103" i="3"/>
  <c r="U1103" i="3" s="1"/>
  <c r="V1103" i="3" s="1"/>
  <c r="W1103" i="3" s="1"/>
  <c r="X1103" i="3" s="1"/>
  <c r="Y1103" i="3" s="1"/>
  <c r="Z1103" i="3" s="1"/>
  <c r="AA1103" i="3" s="1"/>
  <c r="AB1103" i="3" s="1"/>
  <c r="AC1103" i="3" s="1"/>
  <c r="J1113" i="3"/>
  <c r="L1135" i="3"/>
  <c r="J1138" i="3"/>
  <c r="J1140" i="3"/>
  <c r="M1142" i="3"/>
  <c r="N1142" i="3" s="1"/>
  <c r="O1142" i="3" s="1"/>
  <c r="P1142" i="3" s="1"/>
  <c r="Q1142" i="3" s="1"/>
  <c r="R1142" i="3" s="1"/>
  <c r="S1142" i="3" s="1"/>
  <c r="AD1142" i="3" s="1"/>
  <c r="L1148" i="3"/>
  <c r="L1155" i="3"/>
  <c r="T1159" i="3"/>
  <c r="U1159" i="3" s="1"/>
  <c r="V1159" i="3" s="1"/>
  <c r="W1159" i="3" s="1"/>
  <c r="X1159" i="3" s="1"/>
  <c r="Y1159" i="3" s="1"/>
  <c r="Z1159" i="3" s="1"/>
  <c r="AA1159" i="3" s="1"/>
  <c r="AB1159" i="3" s="1"/>
  <c r="AC1159" i="3" s="1"/>
  <c r="K1162" i="3"/>
  <c r="J1164" i="3"/>
  <c r="M1166" i="3"/>
  <c r="N1166" i="3" s="1"/>
  <c r="O1166" i="3" s="1"/>
  <c r="P1166" i="3" s="1"/>
  <c r="Q1166" i="3" s="1"/>
  <c r="R1166" i="3" s="1"/>
  <c r="S1166" i="3" s="1"/>
  <c r="J1168" i="3"/>
  <c r="M1175" i="3"/>
  <c r="N1175" i="3" s="1"/>
  <c r="O1175" i="3" s="1"/>
  <c r="P1175" i="3" s="1"/>
  <c r="Q1175" i="3" s="1"/>
  <c r="R1175" i="3" s="1"/>
  <c r="S1175" i="3" s="1"/>
  <c r="J1178" i="3"/>
  <c r="L1187" i="3"/>
  <c r="L1196" i="3"/>
  <c r="L1200" i="3"/>
  <c r="J1202" i="3"/>
  <c r="M1204" i="3"/>
  <c r="N1204" i="3" s="1"/>
  <c r="O1204" i="3" s="1"/>
  <c r="P1204" i="3" s="1"/>
  <c r="Q1204" i="3" s="1"/>
  <c r="R1204" i="3" s="1"/>
  <c r="S1204" i="3" s="1"/>
  <c r="J1206" i="3"/>
  <c r="K1208" i="3"/>
  <c r="T1214" i="3"/>
  <c r="U1214" i="3" s="1"/>
  <c r="V1214" i="3" s="1"/>
  <c r="W1214" i="3" s="1"/>
  <c r="X1214" i="3" s="1"/>
  <c r="Y1214" i="3" s="1"/>
  <c r="Z1214" i="3" s="1"/>
  <c r="AA1214" i="3" s="1"/>
  <c r="AB1214" i="3" s="1"/>
  <c r="AC1214" i="3" s="1"/>
  <c r="AD1214" i="3" s="1"/>
  <c r="L1214" i="3"/>
  <c r="K1214" i="3"/>
  <c r="J1214" i="3"/>
  <c r="T1258" i="3"/>
  <c r="U1258" i="3" s="1"/>
  <c r="V1258" i="3" s="1"/>
  <c r="W1258" i="3" s="1"/>
  <c r="X1258" i="3" s="1"/>
  <c r="Y1258" i="3" s="1"/>
  <c r="Z1258" i="3" s="1"/>
  <c r="AA1258" i="3" s="1"/>
  <c r="AB1258" i="3" s="1"/>
  <c r="AC1258" i="3" s="1"/>
  <c r="M1262" i="3"/>
  <c r="N1262" i="3" s="1"/>
  <c r="O1262" i="3" s="1"/>
  <c r="P1262" i="3" s="1"/>
  <c r="Q1262" i="3" s="1"/>
  <c r="R1262" i="3" s="1"/>
  <c r="S1262" i="3" s="1"/>
  <c r="AD1262" i="3" s="1"/>
  <c r="K1278" i="3"/>
  <c r="M1293" i="3"/>
  <c r="N1293" i="3" s="1"/>
  <c r="O1293" i="3" s="1"/>
  <c r="P1293" i="3" s="1"/>
  <c r="Q1293" i="3" s="1"/>
  <c r="R1293" i="3" s="1"/>
  <c r="S1293" i="3" s="1"/>
  <c r="T1304" i="3"/>
  <c r="U1304" i="3" s="1"/>
  <c r="V1304" i="3" s="1"/>
  <c r="W1304" i="3" s="1"/>
  <c r="X1304" i="3" s="1"/>
  <c r="Y1304" i="3" s="1"/>
  <c r="Z1304" i="3" s="1"/>
  <c r="AA1304" i="3" s="1"/>
  <c r="AB1304" i="3" s="1"/>
  <c r="AC1304" i="3" s="1"/>
  <c r="AD1304" i="3" s="1"/>
  <c r="M1308" i="3"/>
  <c r="N1308" i="3" s="1"/>
  <c r="O1308" i="3" s="1"/>
  <c r="P1308" i="3" s="1"/>
  <c r="Q1308" i="3" s="1"/>
  <c r="R1308" i="3" s="1"/>
  <c r="S1308" i="3" s="1"/>
  <c r="AD1308" i="3" s="1"/>
  <c r="M1314" i="3"/>
  <c r="N1314" i="3" s="1"/>
  <c r="O1314" i="3" s="1"/>
  <c r="P1314" i="3" s="1"/>
  <c r="Q1314" i="3" s="1"/>
  <c r="R1314" i="3" s="1"/>
  <c r="S1314" i="3" s="1"/>
  <c r="AD1314" i="3" s="1"/>
  <c r="L1316" i="3"/>
  <c r="L1318" i="3"/>
  <c r="M1331" i="3"/>
  <c r="N1331" i="3" s="1"/>
  <c r="O1331" i="3" s="1"/>
  <c r="P1331" i="3" s="1"/>
  <c r="Q1331" i="3" s="1"/>
  <c r="R1331" i="3" s="1"/>
  <c r="S1331" i="3" s="1"/>
  <c r="M1335" i="3"/>
  <c r="N1335" i="3" s="1"/>
  <c r="O1335" i="3" s="1"/>
  <c r="P1335" i="3" s="1"/>
  <c r="Q1335" i="3" s="1"/>
  <c r="R1335" i="3" s="1"/>
  <c r="S1335" i="3" s="1"/>
  <c r="K1346" i="3"/>
  <c r="M1383" i="3"/>
  <c r="N1383" i="3" s="1"/>
  <c r="O1383" i="3" s="1"/>
  <c r="P1383" i="3" s="1"/>
  <c r="Q1383" i="3" s="1"/>
  <c r="R1383" i="3" s="1"/>
  <c r="S1383" i="3" s="1"/>
  <c r="K1402" i="3"/>
  <c r="AD1406" i="3"/>
  <c r="K1446" i="3"/>
  <c r="L1448" i="3"/>
  <c r="J1459" i="3"/>
  <c r="M1465" i="3"/>
  <c r="N1465" i="3" s="1"/>
  <c r="O1465" i="3" s="1"/>
  <c r="P1465" i="3" s="1"/>
  <c r="Q1465" i="3" s="1"/>
  <c r="R1465" i="3" s="1"/>
  <c r="S1465" i="3" s="1"/>
  <c r="AD1465" i="3" s="1"/>
  <c r="K1473" i="3"/>
  <c r="M1476" i="3"/>
  <c r="N1476" i="3" s="1"/>
  <c r="O1476" i="3" s="1"/>
  <c r="P1476" i="3" s="1"/>
  <c r="Q1476" i="3" s="1"/>
  <c r="R1476" i="3" s="1"/>
  <c r="S1476" i="3" s="1"/>
  <c r="K1487" i="3"/>
  <c r="M1490" i="3"/>
  <c r="N1490" i="3" s="1"/>
  <c r="O1490" i="3" s="1"/>
  <c r="P1490" i="3" s="1"/>
  <c r="Q1490" i="3" s="1"/>
  <c r="R1490" i="3" s="1"/>
  <c r="S1490" i="3" s="1"/>
  <c r="M1493" i="3"/>
  <c r="N1493" i="3" s="1"/>
  <c r="O1493" i="3" s="1"/>
  <c r="P1493" i="3" s="1"/>
  <c r="Q1493" i="3" s="1"/>
  <c r="R1493" i="3" s="1"/>
  <c r="S1493" i="3" s="1"/>
  <c r="AD1493" i="3" s="1"/>
  <c r="M1495" i="3"/>
  <c r="N1495" i="3" s="1"/>
  <c r="O1495" i="3" s="1"/>
  <c r="P1495" i="3" s="1"/>
  <c r="Q1495" i="3" s="1"/>
  <c r="R1495" i="3" s="1"/>
  <c r="S1495" i="3" s="1"/>
  <c r="J1497" i="3"/>
  <c r="L1499" i="3"/>
  <c r="T1500" i="3"/>
  <c r="U1500" i="3" s="1"/>
  <c r="V1500" i="3" s="1"/>
  <c r="W1500" i="3" s="1"/>
  <c r="X1500" i="3" s="1"/>
  <c r="Y1500" i="3" s="1"/>
  <c r="Z1500" i="3" s="1"/>
  <c r="AA1500" i="3" s="1"/>
  <c r="AB1500" i="3" s="1"/>
  <c r="AC1500" i="3" s="1"/>
  <c r="J1507" i="3"/>
  <c r="L1509" i="3"/>
  <c r="J1511" i="3"/>
  <c r="M1514" i="3"/>
  <c r="N1514" i="3" s="1"/>
  <c r="O1514" i="3" s="1"/>
  <c r="P1514" i="3" s="1"/>
  <c r="Q1514" i="3" s="1"/>
  <c r="R1514" i="3" s="1"/>
  <c r="S1514" i="3" s="1"/>
  <c r="M1516" i="3"/>
  <c r="N1516" i="3" s="1"/>
  <c r="O1516" i="3" s="1"/>
  <c r="P1516" i="3" s="1"/>
  <c r="Q1516" i="3" s="1"/>
  <c r="R1516" i="3" s="1"/>
  <c r="S1516" i="3" s="1"/>
  <c r="K1523" i="3"/>
  <c r="J1536" i="3"/>
  <c r="J1540" i="3"/>
  <c r="M1544" i="3"/>
  <c r="N1544" i="3" s="1"/>
  <c r="O1544" i="3" s="1"/>
  <c r="P1544" i="3" s="1"/>
  <c r="Q1544" i="3" s="1"/>
  <c r="R1544" i="3" s="1"/>
  <c r="S1544" i="3" s="1"/>
  <c r="J1553" i="3"/>
  <c r="M1579" i="3"/>
  <c r="N1579" i="3" s="1"/>
  <c r="O1579" i="3" s="1"/>
  <c r="P1579" i="3" s="1"/>
  <c r="Q1579" i="3" s="1"/>
  <c r="R1579" i="3" s="1"/>
  <c r="S1579" i="3" s="1"/>
  <c r="L1581" i="3"/>
  <c r="K1583" i="3"/>
  <c r="M1593" i="3"/>
  <c r="N1593" i="3" s="1"/>
  <c r="O1593" i="3" s="1"/>
  <c r="P1593" i="3" s="1"/>
  <c r="Q1593" i="3" s="1"/>
  <c r="R1593" i="3" s="1"/>
  <c r="S1593" i="3" s="1"/>
  <c r="M1595" i="3"/>
  <c r="N1595" i="3" s="1"/>
  <c r="O1595" i="3" s="1"/>
  <c r="P1595" i="3" s="1"/>
  <c r="Q1595" i="3" s="1"/>
  <c r="R1595" i="3" s="1"/>
  <c r="S1595" i="3" s="1"/>
  <c r="AD1595" i="3" s="1"/>
  <c r="J1597" i="3"/>
  <c r="T1660" i="3"/>
  <c r="U1660" i="3" s="1"/>
  <c r="V1660" i="3" s="1"/>
  <c r="W1660" i="3" s="1"/>
  <c r="X1660" i="3" s="1"/>
  <c r="Y1660" i="3" s="1"/>
  <c r="Z1660" i="3" s="1"/>
  <c r="AA1660" i="3" s="1"/>
  <c r="AB1660" i="3" s="1"/>
  <c r="AC1660" i="3" s="1"/>
  <c r="L1760" i="3"/>
  <c r="T1760" i="3"/>
  <c r="U1760" i="3" s="1"/>
  <c r="V1760" i="3" s="1"/>
  <c r="W1760" i="3" s="1"/>
  <c r="X1760" i="3" s="1"/>
  <c r="Y1760" i="3" s="1"/>
  <c r="Z1760" i="3" s="1"/>
  <c r="AA1760" i="3" s="1"/>
  <c r="AB1760" i="3" s="1"/>
  <c r="AC1760" i="3" s="1"/>
  <c r="L1769" i="3"/>
  <c r="M1769" i="3"/>
  <c r="N1769" i="3" s="1"/>
  <c r="O1769" i="3" s="1"/>
  <c r="P1769" i="3" s="1"/>
  <c r="Q1769" i="3" s="1"/>
  <c r="R1769" i="3" s="1"/>
  <c r="S1769" i="3" s="1"/>
  <c r="L1772" i="3"/>
  <c r="T1772" i="3"/>
  <c r="U1772" i="3" s="1"/>
  <c r="V1772" i="3" s="1"/>
  <c r="W1772" i="3" s="1"/>
  <c r="X1772" i="3" s="1"/>
  <c r="Y1772" i="3" s="1"/>
  <c r="Z1772" i="3" s="1"/>
  <c r="AA1772" i="3" s="1"/>
  <c r="AB1772" i="3" s="1"/>
  <c r="AC1772" i="3" s="1"/>
  <c r="J1225" i="3"/>
  <c r="J1231" i="3"/>
  <c r="J1235" i="3"/>
  <c r="J1247" i="3"/>
  <c r="J1249" i="3"/>
  <c r="J1270" i="3"/>
  <c r="J1272" i="3"/>
  <c r="L1278" i="3"/>
  <c r="T1293" i="3"/>
  <c r="U1293" i="3" s="1"/>
  <c r="V1293" i="3" s="1"/>
  <c r="W1293" i="3" s="1"/>
  <c r="X1293" i="3" s="1"/>
  <c r="Y1293" i="3" s="1"/>
  <c r="Z1293" i="3" s="1"/>
  <c r="AA1293" i="3" s="1"/>
  <c r="AB1293" i="3" s="1"/>
  <c r="AC1293" i="3" s="1"/>
  <c r="L1346" i="3"/>
  <c r="AD1394" i="3"/>
  <c r="L1402" i="3"/>
  <c r="J1422" i="3"/>
  <c r="AD1426" i="3"/>
  <c r="T1430" i="3"/>
  <c r="U1430" i="3" s="1"/>
  <c r="V1430" i="3" s="1"/>
  <c r="W1430" i="3" s="1"/>
  <c r="X1430" i="3" s="1"/>
  <c r="Y1430" i="3" s="1"/>
  <c r="Z1430" i="3" s="1"/>
  <c r="AA1430" i="3" s="1"/>
  <c r="AB1430" i="3" s="1"/>
  <c r="AC1430" i="3" s="1"/>
  <c r="AD1430" i="3" s="1"/>
  <c r="L1446" i="3"/>
  <c r="T1471" i="3"/>
  <c r="U1471" i="3" s="1"/>
  <c r="V1471" i="3" s="1"/>
  <c r="W1471" i="3" s="1"/>
  <c r="X1471" i="3" s="1"/>
  <c r="Y1471" i="3" s="1"/>
  <c r="Z1471" i="3" s="1"/>
  <c r="AA1471" i="3" s="1"/>
  <c r="AB1471" i="3" s="1"/>
  <c r="AC1471" i="3" s="1"/>
  <c r="L1473" i="3"/>
  <c r="J1475" i="3"/>
  <c r="T1476" i="3"/>
  <c r="U1476" i="3" s="1"/>
  <c r="V1476" i="3" s="1"/>
  <c r="W1476" i="3" s="1"/>
  <c r="X1476" i="3" s="1"/>
  <c r="Y1476" i="3" s="1"/>
  <c r="Z1476" i="3" s="1"/>
  <c r="AA1476" i="3" s="1"/>
  <c r="AB1476" i="3" s="1"/>
  <c r="AC1476" i="3" s="1"/>
  <c r="K1478" i="3"/>
  <c r="M1480" i="3"/>
  <c r="N1480" i="3" s="1"/>
  <c r="O1480" i="3" s="1"/>
  <c r="P1480" i="3" s="1"/>
  <c r="Q1480" i="3" s="1"/>
  <c r="R1480" i="3" s="1"/>
  <c r="S1480" i="3" s="1"/>
  <c r="L1487" i="3"/>
  <c r="M1499" i="3"/>
  <c r="N1499" i="3" s="1"/>
  <c r="O1499" i="3" s="1"/>
  <c r="P1499" i="3" s="1"/>
  <c r="Q1499" i="3" s="1"/>
  <c r="R1499" i="3" s="1"/>
  <c r="S1499" i="3" s="1"/>
  <c r="M1509" i="3"/>
  <c r="N1509" i="3" s="1"/>
  <c r="O1509" i="3" s="1"/>
  <c r="P1509" i="3" s="1"/>
  <c r="Q1509" i="3" s="1"/>
  <c r="R1509" i="3" s="1"/>
  <c r="S1509" i="3" s="1"/>
  <c r="T1516" i="3"/>
  <c r="U1516" i="3" s="1"/>
  <c r="V1516" i="3" s="1"/>
  <c r="W1516" i="3" s="1"/>
  <c r="X1516" i="3" s="1"/>
  <c r="Y1516" i="3" s="1"/>
  <c r="Z1516" i="3" s="1"/>
  <c r="AA1516" i="3" s="1"/>
  <c r="AB1516" i="3" s="1"/>
  <c r="AC1516" i="3" s="1"/>
  <c r="M1523" i="3"/>
  <c r="N1523" i="3" s="1"/>
  <c r="O1523" i="3" s="1"/>
  <c r="P1523" i="3" s="1"/>
  <c r="Q1523" i="3" s="1"/>
  <c r="R1523" i="3" s="1"/>
  <c r="S1523" i="3" s="1"/>
  <c r="J1528" i="3"/>
  <c r="M1532" i="3"/>
  <c r="N1532" i="3" s="1"/>
  <c r="O1532" i="3" s="1"/>
  <c r="P1532" i="3" s="1"/>
  <c r="Q1532" i="3" s="1"/>
  <c r="R1532" i="3" s="1"/>
  <c r="S1532" i="3" s="1"/>
  <c r="AD1532" i="3" s="1"/>
  <c r="M1536" i="3"/>
  <c r="N1536" i="3" s="1"/>
  <c r="O1536" i="3" s="1"/>
  <c r="P1536" i="3" s="1"/>
  <c r="Q1536" i="3" s="1"/>
  <c r="R1536" i="3" s="1"/>
  <c r="S1536" i="3" s="1"/>
  <c r="M1540" i="3"/>
  <c r="N1540" i="3" s="1"/>
  <c r="O1540" i="3" s="1"/>
  <c r="P1540" i="3" s="1"/>
  <c r="Q1540" i="3" s="1"/>
  <c r="R1540" i="3" s="1"/>
  <c r="S1540" i="3" s="1"/>
  <c r="T1544" i="3"/>
  <c r="U1544" i="3" s="1"/>
  <c r="V1544" i="3" s="1"/>
  <c r="W1544" i="3" s="1"/>
  <c r="X1544" i="3" s="1"/>
  <c r="Y1544" i="3" s="1"/>
  <c r="Z1544" i="3" s="1"/>
  <c r="AA1544" i="3" s="1"/>
  <c r="AB1544" i="3" s="1"/>
  <c r="AC1544" i="3" s="1"/>
  <c r="M1551" i="3"/>
  <c r="N1551" i="3" s="1"/>
  <c r="O1551" i="3" s="1"/>
  <c r="P1551" i="3" s="1"/>
  <c r="Q1551" i="3" s="1"/>
  <c r="R1551" i="3" s="1"/>
  <c r="S1551" i="3" s="1"/>
  <c r="AD1551" i="3" s="1"/>
  <c r="K1553" i="3"/>
  <c r="T1579" i="3"/>
  <c r="U1579" i="3" s="1"/>
  <c r="V1579" i="3" s="1"/>
  <c r="W1579" i="3" s="1"/>
  <c r="X1579" i="3" s="1"/>
  <c r="Y1579" i="3" s="1"/>
  <c r="Z1579" i="3" s="1"/>
  <c r="AA1579" i="3" s="1"/>
  <c r="AB1579" i="3" s="1"/>
  <c r="AC1579" i="3" s="1"/>
  <c r="L1583" i="3"/>
  <c r="J1592" i="3"/>
  <c r="K1597" i="3"/>
  <c r="J1599" i="3"/>
  <c r="J1604" i="3"/>
  <c r="L1609" i="3"/>
  <c r="L1621" i="3"/>
  <c r="L1623" i="3"/>
  <c r="J1644" i="3"/>
  <c r="J1649" i="3"/>
  <c r="AD1703" i="3"/>
  <c r="J1712" i="3"/>
  <c r="J1716" i="3"/>
  <c r="J1721" i="3"/>
  <c r="J1723" i="3"/>
  <c r="J1726" i="3"/>
  <c r="J1756" i="3"/>
  <c r="J1760" i="3"/>
  <c r="K1764" i="3"/>
  <c r="J1769" i="3"/>
  <c r="J1772" i="3"/>
  <c r="L1776" i="3"/>
  <c r="T1776" i="3"/>
  <c r="U1776" i="3" s="1"/>
  <c r="V1776" i="3" s="1"/>
  <c r="W1776" i="3" s="1"/>
  <c r="X1776" i="3" s="1"/>
  <c r="Y1776" i="3" s="1"/>
  <c r="Z1776" i="3" s="1"/>
  <c r="AA1776" i="3" s="1"/>
  <c r="AB1776" i="3" s="1"/>
  <c r="AC1776" i="3" s="1"/>
  <c r="M1776" i="3"/>
  <c r="N1776" i="3" s="1"/>
  <c r="O1776" i="3" s="1"/>
  <c r="P1776" i="3" s="1"/>
  <c r="Q1776" i="3" s="1"/>
  <c r="R1776" i="3" s="1"/>
  <c r="S1776" i="3" s="1"/>
  <c r="M1779" i="3"/>
  <c r="N1779" i="3" s="1"/>
  <c r="O1779" i="3" s="1"/>
  <c r="P1779" i="3" s="1"/>
  <c r="Q1779" i="3" s="1"/>
  <c r="R1779" i="3" s="1"/>
  <c r="S1779" i="3" s="1"/>
  <c r="K1779" i="3"/>
  <c r="J1779" i="3"/>
  <c r="K1782" i="3"/>
  <c r="M1782" i="3"/>
  <c r="N1782" i="3" s="1"/>
  <c r="O1782" i="3" s="1"/>
  <c r="P1782" i="3" s="1"/>
  <c r="Q1782" i="3" s="1"/>
  <c r="R1782" i="3" s="1"/>
  <c r="S1782" i="3" s="1"/>
  <c r="L1782" i="3"/>
  <c r="J1782" i="3"/>
  <c r="AD1804" i="3"/>
  <c r="M1225" i="3"/>
  <c r="N1225" i="3" s="1"/>
  <c r="O1225" i="3" s="1"/>
  <c r="P1225" i="3" s="1"/>
  <c r="Q1225" i="3" s="1"/>
  <c r="R1225" i="3" s="1"/>
  <c r="S1225" i="3" s="1"/>
  <c r="M1231" i="3"/>
  <c r="N1231" i="3" s="1"/>
  <c r="O1231" i="3" s="1"/>
  <c r="P1231" i="3" s="1"/>
  <c r="Q1231" i="3" s="1"/>
  <c r="R1231" i="3" s="1"/>
  <c r="S1231" i="3" s="1"/>
  <c r="M1235" i="3"/>
  <c r="N1235" i="3" s="1"/>
  <c r="O1235" i="3" s="1"/>
  <c r="P1235" i="3" s="1"/>
  <c r="Q1235" i="3" s="1"/>
  <c r="R1235" i="3" s="1"/>
  <c r="S1235" i="3" s="1"/>
  <c r="M1247" i="3"/>
  <c r="N1247" i="3" s="1"/>
  <c r="O1247" i="3" s="1"/>
  <c r="P1247" i="3" s="1"/>
  <c r="Q1247" i="3" s="1"/>
  <c r="R1247" i="3" s="1"/>
  <c r="S1247" i="3" s="1"/>
  <c r="J1255" i="3"/>
  <c r="J1257" i="3"/>
  <c r="L1342" i="3"/>
  <c r="L1344" i="3"/>
  <c r="M1346" i="3"/>
  <c r="N1346" i="3" s="1"/>
  <c r="O1346" i="3" s="1"/>
  <c r="P1346" i="3" s="1"/>
  <c r="Q1346" i="3" s="1"/>
  <c r="R1346" i="3" s="1"/>
  <c r="S1346" i="3" s="1"/>
  <c r="AD1346" i="3" s="1"/>
  <c r="M1352" i="3"/>
  <c r="N1352" i="3" s="1"/>
  <c r="O1352" i="3" s="1"/>
  <c r="P1352" i="3" s="1"/>
  <c r="Q1352" i="3" s="1"/>
  <c r="R1352" i="3" s="1"/>
  <c r="S1352" i="3" s="1"/>
  <c r="M1356" i="3"/>
  <c r="N1356" i="3" s="1"/>
  <c r="O1356" i="3" s="1"/>
  <c r="P1356" i="3" s="1"/>
  <c r="Q1356" i="3" s="1"/>
  <c r="R1356" i="3" s="1"/>
  <c r="S1356" i="3" s="1"/>
  <c r="J1363" i="3"/>
  <c r="J1367" i="3"/>
  <c r="J1375" i="3"/>
  <c r="J1379" i="3"/>
  <c r="J1394" i="3"/>
  <c r="L1398" i="3"/>
  <c r="K1400" i="3"/>
  <c r="M1402" i="3"/>
  <c r="N1402" i="3" s="1"/>
  <c r="O1402" i="3" s="1"/>
  <c r="P1402" i="3" s="1"/>
  <c r="Q1402" i="3" s="1"/>
  <c r="R1402" i="3" s="1"/>
  <c r="S1402" i="3" s="1"/>
  <c r="K1422" i="3"/>
  <c r="M1446" i="3"/>
  <c r="N1446" i="3" s="1"/>
  <c r="O1446" i="3" s="1"/>
  <c r="P1446" i="3" s="1"/>
  <c r="Q1446" i="3" s="1"/>
  <c r="R1446" i="3" s="1"/>
  <c r="S1446" i="3" s="1"/>
  <c r="M1473" i="3"/>
  <c r="N1473" i="3" s="1"/>
  <c r="O1473" i="3" s="1"/>
  <c r="P1473" i="3" s="1"/>
  <c r="Q1473" i="3" s="1"/>
  <c r="R1473" i="3" s="1"/>
  <c r="S1473" i="3" s="1"/>
  <c r="M1487" i="3"/>
  <c r="N1487" i="3" s="1"/>
  <c r="O1487" i="3" s="1"/>
  <c r="P1487" i="3" s="1"/>
  <c r="Q1487" i="3" s="1"/>
  <c r="R1487" i="3" s="1"/>
  <c r="S1487" i="3" s="1"/>
  <c r="T1523" i="3"/>
  <c r="U1523" i="3" s="1"/>
  <c r="V1523" i="3" s="1"/>
  <c r="W1523" i="3" s="1"/>
  <c r="X1523" i="3" s="1"/>
  <c r="Y1523" i="3" s="1"/>
  <c r="Z1523" i="3" s="1"/>
  <c r="AA1523" i="3" s="1"/>
  <c r="AB1523" i="3" s="1"/>
  <c r="AC1523" i="3" s="1"/>
  <c r="AD1604" i="3"/>
  <c r="J1687" i="3"/>
  <c r="K1712" i="3"/>
  <c r="K1716" i="3"/>
  <c r="M1721" i="3"/>
  <c r="N1721" i="3" s="1"/>
  <c r="O1721" i="3" s="1"/>
  <c r="P1721" i="3" s="1"/>
  <c r="Q1721" i="3" s="1"/>
  <c r="R1721" i="3" s="1"/>
  <c r="S1721" i="3" s="1"/>
  <c r="K1723" i="3"/>
  <c r="K1726" i="3"/>
  <c r="J1745" i="3"/>
  <c r="T1769" i="3"/>
  <c r="U1769" i="3" s="1"/>
  <c r="V1769" i="3" s="1"/>
  <c r="W1769" i="3" s="1"/>
  <c r="X1769" i="3" s="1"/>
  <c r="Y1769" i="3" s="1"/>
  <c r="Z1769" i="3" s="1"/>
  <c r="AA1769" i="3" s="1"/>
  <c r="AB1769" i="3" s="1"/>
  <c r="AC1769" i="3" s="1"/>
  <c r="K1772" i="3"/>
  <c r="M1251" i="3"/>
  <c r="N1251" i="3" s="1"/>
  <c r="O1251" i="3" s="1"/>
  <c r="P1251" i="3" s="1"/>
  <c r="Q1251" i="3" s="1"/>
  <c r="R1251" i="3" s="1"/>
  <c r="S1251" i="3" s="1"/>
  <c r="M1255" i="3"/>
  <c r="N1255" i="3" s="1"/>
  <c r="O1255" i="3" s="1"/>
  <c r="P1255" i="3" s="1"/>
  <c r="Q1255" i="3" s="1"/>
  <c r="R1255" i="3" s="1"/>
  <c r="S1255" i="3" s="1"/>
  <c r="J1292" i="3"/>
  <c r="M1295" i="3"/>
  <c r="N1295" i="3" s="1"/>
  <c r="O1295" i="3" s="1"/>
  <c r="P1295" i="3" s="1"/>
  <c r="Q1295" i="3" s="1"/>
  <c r="R1295" i="3" s="1"/>
  <c r="S1295" i="3" s="1"/>
  <c r="J1311" i="3"/>
  <c r="J1334" i="3"/>
  <c r="AD1342" i="3"/>
  <c r="J1359" i="3"/>
  <c r="M1363" i="3"/>
  <c r="N1363" i="3" s="1"/>
  <c r="O1363" i="3" s="1"/>
  <c r="P1363" i="3" s="1"/>
  <c r="Q1363" i="3" s="1"/>
  <c r="R1363" i="3" s="1"/>
  <c r="S1363" i="3" s="1"/>
  <c r="M1367" i="3"/>
  <c r="N1367" i="3" s="1"/>
  <c r="O1367" i="3" s="1"/>
  <c r="P1367" i="3" s="1"/>
  <c r="Q1367" i="3" s="1"/>
  <c r="R1367" i="3" s="1"/>
  <c r="S1367" i="3" s="1"/>
  <c r="M1375" i="3"/>
  <c r="N1375" i="3" s="1"/>
  <c r="O1375" i="3" s="1"/>
  <c r="P1375" i="3" s="1"/>
  <c r="Q1375" i="3" s="1"/>
  <c r="R1375" i="3" s="1"/>
  <c r="S1375" i="3" s="1"/>
  <c r="M1379" i="3"/>
  <c r="N1379" i="3" s="1"/>
  <c r="O1379" i="3" s="1"/>
  <c r="P1379" i="3" s="1"/>
  <c r="Q1379" i="3" s="1"/>
  <c r="R1379" i="3" s="1"/>
  <c r="S1379" i="3" s="1"/>
  <c r="J1386" i="3"/>
  <c r="J1390" i="3"/>
  <c r="K1394" i="3"/>
  <c r="J1396" i="3"/>
  <c r="M1398" i="3"/>
  <c r="N1398" i="3" s="1"/>
  <c r="O1398" i="3" s="1"/>
  <c r="P1398" i="3" s="1"/>
  <c r="Q1398" i="3" s="1"/>
  <c r="R1398" i="3" s="1"/>
  <c r="S1398" i="3" s="1"/>
  <c r="AD1398" i="3" s="1"/>
  <c r="L1400" i="3"/>
  <c r="J1416" i="3"/>
  <c r="J1418" i="3"/>
  <c r="J1420" i="3"/>
  <c r="K1440" i="3"/>
  <c r="K1442" i="3"/>
  <c r="T1448" i="3"/>
  <c r="U1448" i="3" s="1"/>
  <c r="V1448" i="3" s="1"/>
  <c r="W1448" i="3" s="1"/>
  <c r="X1448" i="3" s="1"/>
  <c r="Y1448" i="3" s="1"/>
  <c r="Z1448" i="3" s="1"/>
  <c r="AA1448" i="3" s="1"/>
  <c r="AB1448" i="3" s="1"/>
  <c r="AC1448" i="3" s="1"/>
  <c r="AD1450" i="3"/>
  <c r="M1452" i="3"/>
  <c r="N1452" i="3" s="1"/>
  <c r="O1452" i="3" s="1"/>
  <c r="P1452" i="3" s="1"/>
  <c r="Q1452" i="3" s="1"/>
  <c r="R1452" i="3" s="1"/>
  <c r="S1452" i="3" s="1"/>
  <c r="J1455" i="3"/>
  <c r="J1457" i="3"/>
  <c r="J1464" i="3"/>
  <c r="J1468" i="3"/>
  <c r="J1470" i="3"/>
  <c r="T1499" i="3"/>
  <c r="U1499" i="3" s="1"/>
  <c r="V1499" i="3" s="1"/>
  <c r="W1499" i="3" s="1"/>
  <c r="X1499" i="3" s="1"/>
  <c r="Y1499" i="3" s="1"/>
  <c r="Z1499" i="3" s="1"/>
  <c r="AA1499" i="3" s="1"/>
  <c r="AB1499" i="3" s="1"/>
  <c r="AC1499" i="3" s="1"/>
  <c r="J1501" i="3"/>
  <c r="L1505" i="3"/>
  <c r="T1507" i="3"/>
  <c r="U1507" i="3" s="1"/>
  <c r="V1507" i="3" s="1"/>
  <c r="W1507" i="3" s="1"/>
  <c r="X1507" i="3" s="1"/>
  <c r="Y1507" i="3" s="1"/>
  <c r="Z1507" i="3" s="1"/>
  <c r="AA1507" i="3" s="1"/>
  <c r="AB1507" i="3" s="1"/>
  <c r="AC1507" i="3" s="1"/>
  <c r="J1513" i="3"/>
  <c r="J1519" i="3"/>
  <c r="T1528" i="3"/>
  <c r="U1528" i="3" s="1"/>
  <c r="V1528" i="3" s="1"/>
  <c r="W1528" i="3" s="1"/>
  <c r="X1528" i="3" s="1"/>
  <c r="Y1528" i="3" s="1"/>
  <c r="Z1528" i="3" s="1"/>
  <c r="AA1528" i="3" s="1"/>
  <c r="AB1528" i="3" s="1"/>
  <c r="AC1528" i="3" s="1"/>
  <c r="AD1528" i="3" s="1"/>
  <c r="J1535" i="3"/>
  <c r="J1539" i="3"/>
  <c r="J1543" i="3"/>
  <c r="L1547" i="3"/>
  <c r="J1549" i="3"/>
  <c r="M1553" i="3"/>
  <c r="N1553" i="3" s="1"/>
  <c r="O1553" i="3" s="1"/>
  <c r="P1553" i="3" s="1"/>
  <c r="Q1553" i="3" s="1"/>
  <c r="R1553" i="3" s="1"/>
  <c r="S1553" i="3" s="1"/>
  <c r="K1559" i="3"/>
  <c r="J1563" i="3"/>
  <c r="J1567" i="3"/>
  <c r="K1587" i="3"/>
  <c r="AD1592" i="3"/>
  <c r="M1597" i="3"/>
  <c r="N1597" i="3" s="1"/>
  <c r="O1597" i="3" s="1"/>
  <c r="P1597" i="3" s="1"/>
  <c r="Q1597" i="3" s="1"/>
  <c r="R1597" i="3" s="1"/>
  <c r="S1597" i="3" s="1"/>
  <c r="J1620" i="3"/>
  <c r="K1632" i="3"/>
  <c r="J1641" i="3"/>
  <c r="J1643" i="3"/>
  <c r="M1644" i="3"/>
  <c r="N1644" i="3" s="1"/>
  <c r="O1644" i="3" s="1"/>
  <c r="P1644" i="3" s="1"/>
  <c r="Q1644" i="3" s="1"/>
  <c r="R1644" i="3" s="1"/>
  <c r="S1644" i="3" s="1"/>
  <c r="T1645" i="3"/>
  <c r="U1645" i="3" s="1"/>
  <c r="V1645" i="3" s="1"/>
  <c r="W1645" i="3" s="1"/>
  <c r="X1645" i="3" s="1"/>
  <c r="Y1645" i="3" s="1"/>
  <c r="Z1645" i="3" s="1"/>
  <c r="AA1645" i="3" s="1"/>
  <c r="AB1645" i="3" s="1"/>
  <c r="AC1645" i="3" s="1"/>
  <c r="L1649" i="3"/>
  <c r="K1651" i="3"/>
  <c r="J1656" i="3"/>
  <c r="AD1664" i="3"/>
  <c r="J1669" i="3"/>
  <c r="J1672" i="3"/>
  <c r="K1680" i="3"/>
  <c r="K1687" i="3"/>
  <c r="T1701" i="3"/>
  <c r="U1701" i="3" s="1"/>
  <c r="V1701" i="3" s="1"/>
  <c r="W1701" i="3" s="1"/>
  <c r="X1701" i="3" s="1"/>
  <c r="Y1701" i="3" s="1"/>
  <c r="Z1701" i="3" s="1"/>
  <c r="AA1701" i="3" s="1"/>
  <c r="AB1701" i="3" s="1"/>
  <c r="AC1701" i="3" s="1"/>
  <c r="J1708" i="3"/>
  <c r="L1710" i="3"/>
  <c r="M1712" i="3"/>
  <c r="N1712" i="3" s="1"/>
  <c r="O1712" i="3" s="1"/>
  <c r="P1712" i="3" s="1"/>
  <c r="Q1712" i="3" s="1"/>
  <c r="R1712" i="3" s="1"/>
  <c r="S1712" i="3" s="1"/>
  <c r="AD1712" i="3" s="1"/>
  <c r="L1714" i="3"/>
  <c r="L1716" i="3"/>
  <c r="L1726" i="3"/>
  <c r="T1728" i="3"/>
  <c r="U1728" i="3" s="1"/>
  <c r="V1728" i="3" s="1"/>
  <c r="W1728" i="3" s="1"/>
  <c r="X1728" i="3" s="1"/>
  <c r="Y1728" i="3" s="1"/>
  <c r="Z1728" i="3" s="1"/>
  <c r="AA1728" i="3" s="1"/>
  <c r="AB1728" i="3" s="1"/>
  <c r="AC1728" i="3" s="1"/>
  <c r="J1730" i="3"/>
  <c r="K1739" i="3"/>
  <c r="M1741" i="3"/>
  <c r="N1741" i="3" s="1"/>
  <c r="O1741" i="3" s="1"/>
  <c r="P1741" i="3" s="1"/>
  <c r="Q1741" i="3" s="1"/>
  <c r="R1741" i="3" s="1"/>
  <c r="S1741" i="3" s="1"/>
  <c r="M1745" i="3"/>
  <c r="N1745" i="3" s="1"/>
  <c r="O1745" i="3" s="1"/>
  <c r="P1745" i="3" s="1"/>
  <c r="Q1745" i="3" s="1"/>
  <c r="R1745" i="3" s="1"/>
  <c r="S1745" i="3" s="1"/>
  <c r="J1750" i="3"/>
  <c r="J1754" i="3"/>
  <c r="M1756" i="3"/>
  <c r="N1756" i="3" s="1"/>
  <c r="O1756" i="3" s="1"/>
  <c r="P1756" i="3" s="1"/>
  <c r="Q1756" i="3" s="1"/>
  <c r="R1756" i="3" s="1"/>
  <c r="S1756" i="3" s="1"/>
  <c r="J1758" i="3"/>
  <c r="M1760" i="3"/>
  <c r="N1760" i="3" s="1"/>
  <c r="O1760" i="3" s="1"/>
  <c r="P1760" i="3" s="1"/>
  <c r="Q1760" i="3" s="1"/>
  <c r="R1760" i="3" s="1"/>
  <c r="S1760" i="3" s="1"/>
  <c r="AD1760" i="3" s="1"/>
  <c r="J1762" i="3"/>
  <c r="T1764" i="3"/>
  <c r="U1764" i="3" s="1"/>
  <c r="V1764" i="3" s="1"/>
  <c r="W1764" i="3" s="1"/>
  <c r="X1764" i="3" s="1"/>
  <c r="Y1764" i="3" s="1"/>
  <c r="Z1764" i="3" s="1"/>
  <c r="AA1764" i="3" s="1"/>
  <c r="AB1764" i="3" s="1"/>
  <c r="AC1764" i="3" s="1"/>
  <c r="M1772" i="3"/>
  <c r="N1772" i="3" s="1"/>
  <c r="O1772" i="3" s="1"/>
  <c r="P1772" i="3" s="1"/>
  <c r="Q1772" i="3" s="1"/>
  <c r="R1772" i="3" s="1"/>
  <c r="S1772" i="3" s="1"/>
  <c r="AD1772" i="3" s="1"/>
  <c r="K1776" i="3"/>
  <c r="L1780" i="3"/>
  <c r="T1780" i="3"/>
  <c r="U1780" i="3" s="1"/>
  <c r="V1780" i="3" s="1"/>
  <c r="W1780" i="3" s="1"/>
  <c r="X1780" i="3" s="1"/>
  <c r="Y1780" i="3" s="1"/>
  <c r="Z1780" i="3" s="1"/>
  <c r="AA1780" i="3" s="1"/>
  <c r="AB1780" i="3" s="1"/>
  <c r="AC1780" i="3" s="1"/>
  <c r="M1780" i="3"/>
  <c r="N1780" i="3" s="1"/>
  <c r="O1780" i="3" s="1"/>
  <c r="P1780" i="3" s="1"/>
  <c r="Q1780" i="3" s="1"/>
  <c r="R1780" i="3" s="1"/>
  <c r="S1780" i="3" s="1"/>
  <c r="AD1968" i="3"/>
  <c r="T1446" i="3"/>
  <c r="U1446" i="3" s="1"/>
  <c r="V1446" i="3" s="1"/>
  <c r="W1446" i="3" s="1"/>
  <c r="X1446" i="3" s="1"/>
  <c r="Y1446" i="3" s="1"/>
  <c r="Z1446" i="3" s="1"/>
  <c r="AA1446" i="3" s="1"/>
  <c r="AB1446" i="3" s="1"/>
  <c r="AC1446" i="3" s="1"/>
  <c r="AD1459" i="3"/>
  <c r="AD1475" i="3"/>
  <c r="T1487" i="3"/>
  <c r="U1487" i="3" s="1"/>
  <c r="V1487" i="3" s="1"/>
  <c r="W1487" i="3" s="1"/>
  <c r="X1487" i="3" s="1"/>
  <c r="Y1487" i="3" s="1"/>
  <c r="Z1487" i="3" s="1"/>
  <c r="AA1487" i="3" s="1"/>
  <c r="AB1487" i="3" s="1"/>
  <c r="AC1487" i="3" s="1"/>
  <c r="L1513" i="3"/>
  <c r="K1519" i="3"/>
  <c r="K1535" i="3"/>
  <c r="K1539" i="3"/>
  <c r="K1543" i="3"/>
  <c r="M1547" i="3"/>
  <c r="N1547" i="3" s="1"/>
  <c r="O1547" i="3" s="1"/>
  <c r="P1547" i="3" s="1"/>
  <c r="Q1547" i="3" s="1"/>
  <c r="R1547" i="3" s="1"/>
  <c r="S1547" i="3" s="1"/>
  <c r="L1549" i="3"/>
  <c r="L1557" i="3"/>
  <c r="L1559" i="3"/>
  <c r="K1563" i="3"/>
  <c r="J1565" i="3"/>
  <c r="K1567" i="3"/>
  <c r="J1580" i="3"/>
  <c r="L1587" i="3"/>
  <c r="J1589" i="3"/>
  <c r="J1591" i="3"/>
  <c r="J1601" i="3"/>
  <c r="J1608" i="3"/>
  <c r="T1609" i="3"/>
  <c r="U1609" i="3" s="1"/>
  <c r="V1609" i="3" s="1"/>
  <c r="W1609" i="3" s="1"/>
  <c r="X1609" i="3" s="1"/>
  <c r="Y1609" i="3" s="1"/>
  <c r="Z1609" i="3" s="1"/>
  <c r="AA1609" i="3" s="1"/>
  <c r="AB1609" i="3" s="1"/>
  <c r="AC1609" i="3" s="1"/>
  <c r="J1615" i="3"/>
  <c r="K1620" i="3"/>
  <c r="T1621" i="3"/>
  <c r="U1621" i="3" s="1"/>
  <c r="V1621" i="3" s="1"/>
  <c r="W1621" i="3" s="1"/>
  <c r="X1621" i="3" s="1"/>
  <c r="Y1621" i="3" s="1"/>
  <c r="Z1621" i="3" s="1"/>
  <c r="AA1621" i="3" s="1"/>
  <c r="AB1621" i="3" s="1"/>
  <c r="AC1621" i="3" s="1"/>
  <c r="T1623" i="3"/>
  <c r="U1623" i="3" s="1"/>
  <c r="V1623" i="3" s="1"/>
  <c r="W1623" i="3" s="1"/>
  <c r="X1623" i="3" s="1"/>
  <c r="Y1623" i="3" s="1"/>
  <c r="Z1623" i="3" s="1"/>
  <c r="AA1623" i="3" s="1"/>
  <c r="AB1623" i="3" s="1"/>
  <c r="AC1623" i="3" s="1"/>
  <c r="AD1623" i="3" s="1"/>
  <c r="M1632" i="3"/>
  <c r="N1632" i="3" s="1"/>
  <c r="O1632" i="3" s="1"/>
  <c r="P1632" i="3" s="1"/>
  <c r="Q1632" i="3" s="1"/>
  <c r="R1632" i="3" s="1"/>
  <c r="S1632" i="3" s="1"/>
  <c r="T1639" i="3"/>
  <c r="U1639" i="3" s="1"/>
  <c r="V1639" i="3" s="1"/>
  <c r="W1639" i="3" s="1"/>
  <c r="X1639" i="3" s="1"/>
  <c r="Y1639" i="3" s="1"/>
  <c r="Z1639" i="3" s="1"/>
  <c r="AA1639" i="3" s="1"/>
  <c r="AB1639" i="3" s="1"/>
  <c r="AC1639" i="3" s="1"/>
  <c r="AD1639" i="3" s="1"/>
  <c r="K1641" i="3"/>
  <c r="K1643" i="3"/>
  <c r="M1649" i="3"/>
  <c r="N1649" i="3" s="1"/>
  <c r="O1649" i="3" s="1"/>
  <c r="P1649" i="3" s="1"/>
  <c r="Q1649" i="3" s="1"/>
  <c r="R1649" i="3" s="1"/>
  <c r="S1649" i="3" s="1"/>
  <c r="L1651" i="3"/>
  <c r="K1656" i="3"/>
  <c r="J1661" i="3"/>
  <c r="J1664" i="3"/>
  <c r="K1669" i="3"/>
  <c r="K1672" i="3"/>
  <c r="J1677" i="3"/>
  <c r="T1680" i="3"/>
  <c r="U1680" i="3" s="1"/>
  <c r="V1680" i="3" s="1"/>
  <c r="W1680" i="3" s="1"/>
  <c r="X1680" i="3" s="1"/>
  <c r="Y1680" i="3" s="1"/>
  <c r="Z1680" i="3" s="1"/>
  <c r="AA1680" i="3" s="1"/>
  <c r="AB1680" i="3" s="1"/>
  <c r="AC1680" i="3" s="1"/>
  <c r="AD1680" i="3" s="1"/>
  <c r="L1687" i="3"/>
  <c r="J1692" i="3"/>
  <c r="J1706" i="3"/>
  <c r="K1708" i="3"/>
  <c r="M1710" i="3"/>
  <c r="N1710" i="3" s="1"/>
  <c r="O1710" i="3" s="1"/>
  <c r="P1710" i="3" s="1"/>
  <c r="Q1710" i="3" s="1"/>
  <c r="R1710" i="3" s="1"/>
  <c r="S1710" i="3" s="1"/>
  <c r="M1714" i="3"/>
  <c r="N1714" i="3" s="1"/>
  <c r="O1714" i="3" s="1"/>
  <c r="P1714" i="3" s="1"/>
  <c r="Q1714" i="3" s="1"/>
  <c r="R1714" i="3" s="1"/>
  <c r="S1714" i="3" s="1"/>
  <c r="M1716" i="3"/>
  <c r="N1716" i="3" s="1"/>
  <c r="O1716" i="3" s="1"/>
  <c r="P1716" i="3" s="1"/>
  <c r="Q1716" i="3" s="1"/>
  <c r="R1716" i="3" s="1"/>
  <c r="S1716" i="3" s="1"/>
  <c r="T1717" i="3"/>
  <c r="U1717" i="3" s="1"/>
  <c r="V1717" i="3" s="1"/>
  <c r="W1717" i="3" s="1"/>
  <c r="X1717" i="3" s="1"/>
  <c r="Y1717" i="3" s="1"/>
  <c r="Z1717" i="3" s="1"/>
  <c r="AA1717" i="3" s="1"/>
  <c r="AB1717" i="3" s="1"/>
  <c r="AC1717" i="3" s="1"/>
  <c r="AD1717" i="3" s="1"/>
  <c r="T1721" i="3"/>
  <c r="U1721" i="3" s="1"/>
  <c r="V1721" i="3" s="1"/>
  <c r="W1721" i="3" s="1"/>
  <c r="X1721" i="3" s="1"/>
  <c r="Y1721" i="3" s="1"/>
  <c r="Z1721" i="3" s="1"/>
  <c r="AA1721" i="3" s="1"/>
  <c r="AB1721" i="3" s="1"/>
  <c r="AC1721" i="3" s="1"/>
  <c r="M1726" i="3"/>
  <c r="N1726" i="3" s="1"/>
  <c r="O1726" i="3" s="1"/>
  <c r="P1726" i="3" s="1"/>
  <c r="Q1726" i="3" s="1"/>
  <c r="R1726" i="3" s="1"/>
  <c r="S1726" i="3" s="1"/>
  <c r="L1730" i="3"/>
  <c r="T1745" i="3"/>
  <c r="U1745" i="3" s="1"/>
  <c r="V1745" i="3" s="1"/>
  <c r="W1745" i="3" s="1"/>
  <c r="X1745" i="3" s="1"/>
  <c r="Y1745" i="3" s="1"/>
  <c r="Z1745" i="3" s="1"/>
  <c r="AA1745" i="3" s="1"/>
  <c r="AB1745" i="3" s="1"/>
  <c r="AC1745" i="3" s="1"/>
  <c r="L1750" i="3"/>
  <c r="L1754" i="3"/>
  <c r="L1758" i="3"/>
  <c r="L1762" i="3"/>
  <c r="AD1832" i="3"/>
  <c r="AD1912" i="3"/>
  <c r="J1242" i="3"/>
  <c r="J1248" i="3"/>
  <c r="T1261" i="3"/>
  <c r="U1261" i="3" s="1"/>
  <c r="V1261" i="3" s="1"/>
  <c r="W1261" i="3" s="1"/>
  <c r="X1261" i="3" s="1"/>
  <c r="Y1261" i="3" s="1"/>
  <c r="Z1261" i="3" s="1"/>
  <c r="AA1261" i="3" s="1"/>
  <c r="AB1261" i="3" s="1"/>
  <c r="AC1261" i="3" s="1"/>
  <c r="J1267" i="3"/>
  <c r="M1274" i="3"/>
  <c r="N1274" i="3" s="1"/>
  <c r="O1274" i="3" s="1"/>
  <c r="P1274" i="3" s="1"/>
  <c r="Q1274" i="3" s="1"/>
  <c r="R1274" i="3" s="1"/>
  <c r="S1274" i="3" s="1"/>
  <c r="M1276" i="3"/>
  <c r="N1276" i="3" s="1"/>
  <c r="O1276" i="3" s="1"/>
  <c r="P1276" i="3" s="1"/>
  <c r="Q1276" i="3" s="1"/>
  <c r="R1276" i="3" s="1"/>
  <c r="S1276" i="3" s="1"/>
  <c r="M1280" i="3"/>
  <c r="N1280" i="3" s="1"/>
  <c r="O1280" i="3" s="1"/>
  <c r="P1280" i="3" s="1"/>
  <c r="Q1280" i="3" s="1"/>
  <c r="R1280" i="3" s="1"/>
  <c r="S1280" i="3" s="1"/>
  <c r="J1282" i="3"/>
  <c r="J1284" i="3"/>
  <c r="J1286" i="3"/>
  <c r="K1290" i="3"/>
  <c r="L1292" i="3"/>
  <c r="J1294" i="3"/>
  <c r="J1302" i="3"/>
  <c r="M1307" i="3"/>
  <c r="N1307" i="3" s="1"/>
  <c r="O1307" i="3" s="1"/>
  <c r="P1307" i="3" s="1"/>
  <c r="Q1307" i="3" s="1"/>
  <c r="R1307" i="3" s="1"/>
  <c r="S1307" i="3" s="1"/>
  <c r="M1313" i="3"/>
  <c r="N1313" i="3" s="1"/>
  <c r="O1313" i="3" s="1"/>
  <c r="P1313" i="3" s="1"/>
  <c r="Q1313" i="3" s="1"/>
  <c r="R1313" i="3" s="1"/>
  <c r="S1313" i="3" s="1"/>
  <c r="M1315" i="3"/>
  <c r="N1315" i="3" s="1"/>
  <c r="O1315" i="3" s="1"/>
  <c r="P1315" i="3" s="1"/>
  <c r="Q1315" i="3" s="1"/>
  <c r="R1315" i="3" s="1"/>
  <c r="S1315" i="3" s="1"/>
  <c r="J1326" i="3"/>
  <c r="J1328" i="3"/>
  <c r="J1332" i="3"/>
  <c r="J1384" i="3"/>
  <c r="AD1442" i="3"/>
  <c r="M1455" i="3"/>
  <c r="N1455" i="3" s="1"/>
  <c r="O1455" i="3" s="1"/>
  <c r="P1455" i="3" s="1"/>
  <c r="Q1455" i="3" s="1"/>
  <c r="R1455" i="3" s="1"/>
  <c r="S1455" i="3" s="1"/>
  <c r="M1457" i="3"/>
  <c r="N1457" i="3" s="1"/>
  <c r="O1457" i="3" s="1"/>
  <c r="P1457" i="3" s="1"/>
  <c r="Q1457" i="3" s="1"/>
  <c r="R1457" i="3" s="1"/>
  <c r="S1457" i="3" s="1"/>
  <c r="L1461" i="3"/>
  <c r="T1464" i="3"/>
  <c r="U1464" i="3" s="1"/>
  <c r="V1464" i="3" s="1"/>
  <c r="W1464" i="3" s="1"/>
  <c r="X1464" i="3" s="1"/>
  <c r="Y1464" i="3" s="1"/>
  <c r="Z1464" i="3" s="1"/>
  <c r="AA1464" i="3" s="1"/>
  <c r="AB1464" i="3" s="1"/>
  <c r="AC1464" i="3" s="1"/>
  <c r="K1466" i="3"/>
  <c r="T1468" i="3"/>
  <c r="U1468" i="3" s="1"/>
  <c r="V1468" i="3" s="1"/>
  <c r="W1468" i="3" s="1"/>
  <c r="X1468" i="3" s="1"/>
  <c r="Y1468" i="3" s="1"/>
  <c r="Z1468" i="3" s="1"/>
  <c r="AA1468" i="3" s="1"/>
  <c r="AB1468" i="3" s="1"/>
  <c r="AC1468" i="3" s="1"/>
  <c r="M1472" i="3"/>
  <c r="N1472" i="3" s="1"/>
  <c r="O1472" i="3" s="1"/>
  <c r="P1472" i="3" s="1"/>
  <c r="Q1472" i="3" s="1"/>
  <c r="R1472" i="3" s="1"/>
  <c r="S1472" i="3" s="1"/>
  <c r="J1477" i="3"/>
  <c r="J1479" i="3"/>
  <c r="J1486" i="3"/>
  <c r="J1491" i="3"/>
  <c r="J1494" i="3"/>
  <c r="J1498" i="3"/>
  <c r="L1501" i="3"/>
  <c r="M1513" i="3"/>
  <c r="N1513" i="3" s="1"/>
  <c r="O1513" i="3" s="1"/>
  <c r="P1513" i="3" s="1"/>
  <c r="Q1513" i="3" s="1"/>
  <c r="R1513" i="3" s="1"/>
  <c r="S1513" i="3" s="1"/>
  <c r="J1515" i="3"/>
  <c r="M1519" i="3"/>
  <c r="N1519" i="3" s="1"/>
  <c r="O1519" i="3" s="1"/>
  <c r="P1519" i="3" s="1"/>
  <c r="Q1519" i="3" s="1"/>
  <c r="R1519" i="3" s="1"/>
  <c r="S1519" i="3" s="1"/>
  <c r="L1521" i="3"/>
  <c r="J1524" i="3"/>
  <c r="K1531" i="3"/>
  <c r="L1535" i="3"/>
  <c r="L1539" i="3"/>
  <c r="M1543" i="3"/>
  <c r="N1543" i="3" s="1"/>
  <c r="O1543" i="3" s="1"/>
  <c r="P1543" i="3" s="1"/>
  <c r="Q1543" i="3" s="1"/>
  <c r="R1543" i="3" s="1"/>
  <c r="S1543" i="3" s="1"/>
  <c r="J1545" i="3"/>
  <c r="M1549" i="3"/>
  <c r="N1549" i="3" s="1"/>
  <c r="O1549" i="3" s="1"/>
  <c r="P1549" i="3" s="1"/>
  <c r="Q1549" i="3" s="1"/>
  <c r="R1549" i="3" s="1"/>
  <c r="S1549" i="3" s="1"/>
  <c r="M1557" i="3"/>
  <c r="N1557" i="3" s="1"/>
  <c r="O1557" i="3" s="1"/>
  <c r="P1557" i="3" s="1"/>
  <c r="Q1557" i="3" s="1"/>
  <c r="R1557" i="3" s="1"/>
  <c r="S1557" i="3" s="1"/>
  <c r="AD1557" i="3" s="1"/>
  <c r="M1559" i="3"/>
  <c r="N1559" i="3" s="1"/>
  <c r="O1559" i="3" s="1"/>
  <c r="P1559" i="3" s="1"/>
  <c r="Q1559" i="3" s="1"/>
  <c r="R1559" i="3" s="1"/>
  <c r="S1559" i="3" s="1"/>
  <c r="AD1559" i="3" s="1"/>
  <c r="M1563" i="3"/>
  <c r="N1563" i="3" s="1"/>
  <c r="O1563" i="3" s="1"/>
  <c r="P1563" i="3" s="1"/>
  <c r="Q1563" i="3" s="1"/>
  <c r="R1563" i="3" s="1"/>
  <c r="S1563" i="3" s="1"/>
  <c r="L1565" i="3"/>
  <c r="M1567" i="3"/>
  <c r="N1567" i="3" s="1"/>
  <c r="O1567" i="3" s="1"/>
  <c r="P1567" i="3" s="1"/>
  <c r="Q1567" i="3" s="1"/>
  <c r="R1567" i="3" s="1"/>
  <c r="S1567" i="3" s="1"/>
  <c r="K1589" i="3"/>
  <c r="K1591" i="3"/>
  <c r="AD1608" i="3"/>
  <c r="M1620" i="3"/>
  <c r="N1620" i="3" s="1"/>
  <c r="O1620" i="3" s="1"/>
  <c r="P1620" i="3" s="1"/>
  <c r="Q1620" i="3" s="1"/>
  <c r="R1620" i="3" s="1"/>
  <c r="S1620" i="3" s="1"/>
  <c r="L1641" i="3"/>
  <c r="L1643" i="3"/>
  <c r="T1644" i="3"/>
  <c r="U1644" i="3" s="1"/>
  <c r="V1644" i="3" s="1"/>
  <c r="W1644" i="3" s="1"/>
  <c r="X1644" i="3" s="1"/>
  <c r="Y1644" i="3" s="1"/>
  <c r="Z1644" i="3" s="1"/>
  <c r="AA1644" i="3" s="1"/>
  <c r="AB1644" i="3" s="1"/>
  <c r="AC1644" i="3" s="1"/>
  <c r="M1656" i="3"/>
  <c r="N1656" i="3" s="1"/>
  <c r="O1656" i="3" s="1"/>
  <c r="P1656" i="3" s="1"/>
  <c r="Q1656" i="3" s="1"/>
  <c r="R1656" i="3" s="1"/>
  <c r="S1656" i="3" s="1"/>
  <c r="L1669" i="3"/>
  <c r="M1687" i="3"/>
  <c r="N1687" i="3" s="1"/>
  <c r="O1687" i="3" s="1"/>
  <c r="P1687" i="3" s="1"/>
  <c r="Q1687" i="3" s="1"/>
  <c r="R1687" i="3" s="1"/>
  <c r="S1687" i="3" s="1"/>
  <c r="AD1687" i="3" s="1"/>
  <c r="M1750" i="3"/>
  <c r="N1750" i="3" s="1"/>
  <c r="O1750" i="3" s="1"/>
  <c r="P1750" i="3" s="1"/>
  <c r="Q1750" i="3" s="1"/>
  <c r="R1750" i="3" s="1"/>
  <c r="S1750" i="3" s="1"/>
  <c r="M1754" i="3"/>
  <c r="N1754" i="3" s="1"/>
  <c r="O1754" i="3" s="1"/>
  <c r="P1754" i="3" s="1"/>
  <c r="Q1754" i="3" s="1"/>
  <c r="R1754" i="3" s="1"/>
  <c r="S1754" i="3" s="1"/>
  <c r="M1758" i="3"/>
  <c r="N1758" i="3" s="1"/>
  <c r="O1758" i="3" s="1"/>
  <c r="P1758" i="3" s="1"/>
  <c r="Q1758" i="3" s="1"/>
  <c r="R1758" i="3" s="1"/>
  <c r="S1758" i="3" s="1"/>
  <c r="M1762" i="3"/>
  <c r="N1762" i="3" s="1"/>
  <c r="O1762" i="3" s="1"/>
  <c r="P1762" i="3" s="1"/>
  <c r="Q1762" i="3" s="1"/>
  <c r="R1762" i="3" s="1"/>
  <c r="S1762" i="3" s="1"/>
  <c r="K1770" i="3"/>
  <c r="L1770" i="3"/>
  <c r="L1773" i="3"/>
  <c r="M1773" i="3"/>
  <c r="N1773" i="3" s="1"/>
  <c r="O1773" i="3" s="1"/>
  <c r="P1773" i="3" s="1"/>
  <c r="Q1773" i="3" s="1"/>
  <c r="R1773" i="3" s="1"/>
  <c r="S1773" i="3" s="1"/>
  <c r="J1773" i="3"/>
  <c r="AD1218" i="3"/>
  <c r="K1242" i="3"/>
  <c r="K1248" i="3"/>
  <c r="M1267" i="3"/>
  <c r="N1267" i="3" s="1"/>
  <c r="O1267" i="3" s="1"/>
  <c r="P1267" i="3" s="1"/>
  <c r="Q1267" i="3" s="1"/>
  <c r="R1267" i="3" s="1"/>
  <c r="S1267" i="3" s="1"/>
  <c r="K1282" i="3"/>
  <c r="K1284" i="3"/>
  <c r="K1286" i="3"/>
  <c r="M1292" i="3"/>
  <c r="N1292" i="3" s="1"/>
  <c r="O1292" i="3" s="1"/>
  <c r="P1292" i="3" s="1"/>
  <c r="Q1292" i="3" s="1"/>
  <c r="R1292" i="3" s="1"/>
  <c r="S1292" i="3" s="1"/>
  <c r="AD1292" i="3" s="1"/>
  <c r="K1294" i="3"/>
  <c r="K1302" i="3"/>
  <c r="K1326" i="3"/>
  <c r="K1328" i="3"/>
  <c r="L1330" i="3"/>
  <c r="K1332" i="3"/>
  <c r="M1334" i="3"/>
  <c r="N1334" i="3" s="1"/>
  <c r="O1334" i="3" s="1"/>
  <c r="P1334" i="3" s="1"/>
  <c r="Q1334" i="3" s="1"/>
  <c r="R1334" i="3" s="1"/>
  <c r="S1334" i="3" s="1"/>
  <c r="AD1334" i="3" s="1"/>
  <c r="AD1338" i="3"/>
  <c r="J1347" i="3"/>
  <c r="J1351" i="3"/>
  <c r="J1355" i="3"/>
  <c r="J1366" i="3"/>
  <c r="J1378" i="3"/>
  <c r="L1382" i="3"/>
  <c r="K1384" i="3"/>
  <c r="M1386" i="3"/>
  <c r="N1386" i="3" s="1"/>
  <c r="O1386" i="3" s="1"/>
  <c r="P1386" i="3" s="1"/>
  <c r="Q1386" i="3" s="1"/>
  <c r="R1386" i="3" s="1"/>
  <c r="S1386" i="3" s="1"/>
  <c r="J1388" i="3"/>
  <c r="M1390" i="3"/>
  <c r="N1390" i="3" s="1"/>
  <c r="O1390" i="3" s="1"/>
  <c r="P1390" i="3" s="1"/>
  <c r="Q1390" i="3" s="1"/>
  <c r="R1390" i="3" s="1"/>
  <c r="S1390" i="3" s="1"/>
  <c r="L1392" i="3"/>
  <c r="M1396" i="3"/>
  <c r="N1396" i="3" s="1"/>
  <c r="O1396" i="3" s="1"/>
  <c r="P1396" i="3" s="1"/>
  <c r="Q1396" i="3" s="1"/>
  <c r="R1396" i="3" s="1"/>
  <c r="S1396" i="3" s="1"/>
  <c r="J1408" i="3"/>
  <c r="J1410" i="3"/>
  <c r="K1412" i="3"/>
  <c r="M1416" i="3"/>
  <c r="N1416" i="3" s="1"/>
  <c r="O1416" i="3" s="1"/>
  <c r="P1416" i="3" s="1"/>
  <c r="Q1416" i="3" s="1"/>
  <c r="R1416" i="3" s="1"/>
  <c r="S1416" i="3" s="1"/>
  <c r="M1418" i="3"/>
  <c r="N1418" i="3" s="1"/>
  <c r="O1418" i="3" s="1"/>
  <c r="P1418" i="3" s="1"/>
  <c r="Q1418" i="3" s="1"/>
  <c r="R1418" i="3" s="1"/>
  <c r="S1418" i="3" s="1"/>
  <c r="AD1418" i="3" s="1"/>
  <c r="M1420" i="3"/>
  <c r="N1420" i="3" s="1"/>
  <c r="O1420" i="3" s="1"/>
  <c r="P1420" i="3" s="1"/>
  <c r="Q1420" i="3" s="1"/>
  <c r="R1420" i="3" s="1"/>
  <c r="S1420" i="3" s="1"/>
  <c r="K1438" i="3"/>
  <c r="T1455" i="3"/>
  <c r="U1455" i="3" s="1"/>
  <c r="V1455" i="3" s="1"/>
  <c r="W1455" i="3" s="1"/>
  <c r="X1455" i="3" s="1"/>
  <c r="Y1455" i="3" s="1"/>
  <c r="Z1455" i="3" s="1"/>
  <c r="AA1455" i="3" s="1"/>
  <c r="AB1455" i="3" s="1"/>
  <c r="AC1455" i="3" s="1"/>
  <c r="K1477" i="3"/>
  <c r="K1479" i="3"/>
  <c r="J1481" i="3"/>
  <c r="K1486" i="3"/>
  <c r="K1491" i="3"/>
  <c r="K1494" i="3"/>
  <c r="K1498" i="3"/>
  <c r="M1501" i="3"/>
  <c r="N1501" i="3" s="1"/>
  <c r="O1501" i="3" s="1"/>
  <c r="P1501" i="3" s="1"/>
  <c r="Q1501" i="3" s="1"/>
  <c r="R1501" i="3" s="1"/>
  <c r="S1501" i="3" s="1"/>
  <c r="AD1501" i="3" s="1"/>
  <c r="K1515" i="3"/>
  <c r="T1519" i="3"/>
  <c r="U1519" i="3" s="1"/>
  <c r="V1519" i="3" s="1"/>
  <c r="W1519" i="3" s="1"/>
  <c r="X1519" i="3" s="1"/>
  <c r="Y1519" i="3" s="1"/>
  <c r="Z1519" i="3" s="1"/>
  <c r="AA1519" i="3" s="1"/>
  <c r="AB1519" i="3" s="1"/>
  <c r="AC1519" i="3" s="1"/>
  <c r="M1524" i="3"/>
  <c r="N1524" i="3" s="1"/>
  <c r="O1524" i="3" s="1"/>
  <c r="P1524" i="3" s="1"/>
  <c r="Q1524" i="3" s="1"/>
  <c r="R1524" i="3" s="1"/>
  <c r="S1524" i="3" s="1"/>
  <c r="M1535" i="3"/>
  <c r="N1535" i="3" s="1"/>
  <c r="O1535" i="3" s="1"/>
  <c r="P1535" i="3" s="1"/>
  <c r="Q1535" i="3" s="1"/>
  <c r="R1535" i="3" s="1"/>
  <c r="S1535" i="3" s="1"/>
  <c r="AD1535" i="3" s="1"/>
  <c r="M1539" i="3"/>
  <c r="N1539" i="3" s="1"/>
  <c r="O1539" i="3" s="1"/>
  <c r="P1539" i="3" s="1"/>
  <c r="Q1539" i="3" s="1"/>
  <c r="R1539" i="3" s="1"/>
  <c r="S1539" i="3" s="1"/>
  <c r="AD1539" i="3" s="1"/>
  <c r="T1563" i="3"/>
  <c r="U1563" i="3" s="1"/>
  <c r="V1563" i="3" s="1"/>
  <c r="W1563" i="3" s="1"/>
  <c r="X1563" i="3" s="1"/>
  <c r="Y1563" i="3" s="1"/>
  <c r="Z1563" i="3" s="1"/>
  <c r="AA1563" i="3" s="1"/>
  <c r="AB1563" i="3" s="1"/>
  <c r="AC1563" i="3" s="1"/>
  <c r="AD1596" i="3"/>
  <c r="J1617" i="3"/>
  <c r="K1625" i="3"/>
  <c r="K1627" i="3"/>
  <c r="J1629" i="3"/>
  <c r="T1632" i="3"/>
  <c r="U1632" i="3" s="1"/>
  <c r="V1632" i="3" s="1"/>
  <c r="W1632" i="3" s="1"/>
  <c r="X1632" i="3" s="1"/>
  <c r="Y1632" i="3" s="1"/>
  <c r="Z1632" i="3" s="1"/>
  <c r="AA1632" i="3" s="1"/>
  <c r="AB1632" i="3" s="1"/>
  <c r="AC1632" i="3" s="1"/>
  <c r="M1641" i="3"/>
  <c r="N1641" i="3" s="1"/>
  <c r="O1641" i="3" s="1"/>
  <c r="P1641" i="3" s="1"/>
  <c r="Q1641" i="3" s="1"/>
  <c r="R1641" i="3" s="1"/>
  <c r="S1641" i="3" s="1"/>
  <c r="M1643" i="3"/>
  <c r="N1643" i="3" s="1"/>
  <c r="O1643" i="3" s="1"/>
  <c r="P1643" i="3" s="1"/>
  <c r="Q1643" i="3" s="1"/>
  <c r="R1643" i="3" s="1"/>
  <c r="S1643" i="3" s="1"/>
  <c r="AD1643" i="3" s="1"/>
  <c r="K1648" i="3"/>
  <c r="J1655" i="3"/>
  <c r="J1660" i="3"/>
  <c r="L1661" i="3"/>
  <c r="J1663" i="3"/>
  <c r="M1669" i="3"/>
  <c r="N1669" i="3" s="1"/>
  <c r="O1669" i="3" s="1"/>
  <c r="P1669" i="3" s="1"/>
  <c r="Q1669" i="3" s="1"/>
  <c r="R1669" i="3" s="1"/>
  <c r="S1669" i="3" s="1"/>
  <c r="T1672" i="3"/>
  <c r="U1672" i="3" s="1"/>
  <c r="V1672" i="3" s="1"/>
  <c r="W1672" i="3" s="1"/>
  <c r="X1672" i="3" s="1"/>
  <c r="Y1672" i="3" s="1"/>
  <c r="Z1672" i="3" s="1"/>
  <c r="AA1672" i="3" s="1"/>
  <c r="AB1672" i="3" s="1"/>
  <c r="AC1672" i="3" s="1"/>
  <c r="AD1672" i="3" s="1"/>
  <c r="J1684" i="3"/>
  <c r="J1689" i="3"/>
  <c r="K1696" i="3"/>
  <c r="J1704" i="3"/>
  <c r="T1708" i="3"/>
  <c r="U1708" i="3" s="1"/>
  <c r="V1708" i="3" s="1"/>
  <c r="W1708" i="3" s="1"/>
  <c r="X1708" i="3" s="1"/>
  <c r="Y1708" i="3" s="1"/>
  <c r="Z1708" i="3" s="1"/>
  <c r="AA1708" i="3" s="1"/>
  <c r="AB1708" i="3" s="1"/>
  <c r="AC1708" i="3" s="1"/>
  <c r="J1725" i="3"/>
  <c r="T1741" i="3"/>
  <c r="U1741" i="3" s="1"/>
  <c r="V1741" i="3" s="1"/>
  <c r="W1741" i="3" s="1"/>
  <c r="X1741" i="3" s="1"/>
  <c r="Y1741" i="3" s="1"/>
  <c r="Z1741" i="3" s="1"/>
  <c r="AA1741" i="3" s="1"/>
  <c r="AB1741" i="3" s="1"/>
  <c r="AC1741" i="3" s="1"/>
  <c r="J1744" i="3"/>
  <c r="J1747" i="3"/>
  <c r="T1756" i="3"/>
  <c r="U1756" i="3" s="1"/>
  <c r="V1756" i="3" s="1"/>
  <c r="W1756" i="3" s="1"/>
  <c r="X1756" i="3" s="1"/>
  <c r="Y1756" i="3" s="1"/>
  <c r="Z1756" i="3" s="1"/>
  <c r="AA1756" i="3" s="1"/>
  <c r="AB1756" i="3" s="1"/>
  <c r="AC1756" i="3" s="1"/>
  <c r="T1762" i="3"/>
  <c r="U1762" i="3" s="1"/>
  <c r="V1762" i="3" s="1"/>
  <c r="W1762" i="3" s="1"/>
  <c r="X1762" i="3" s="1"/>
  <c r="Y1762" i="3" s="1"/>
  <c r="Z1762" i="3" s="1"/>
  <c r="AA1762" i="3" s="1"/>
  <c r="AB1762" i="3" s="1"/>
  <c r="AC1762" i="3" s="1"/>
  <c r="L1765" i="3"/>
  <c r="M1765" i="3"/>
  <c r="N1765" i="3" s="1"/>
  <c r="O1765" i="3" s="1"/>
  <c r="P1765" i="3" s="1"/>
  <c r="Q1765" i="3" s="1"/>
  <c r="R1765" i="3" s="1"/>
  <c r="S1765" i="3" s="1"/>
  <c r="AD1765" i="3" s="1"/>
  <c r="J1765" i="3"/>
  <c r="J1768" i="3"/>
  <c r="J1770" i="3"/>
  <c r="T1773" i="3"/>
  <c r="U1773" i="3" s="1"/>
  <c r="V1773" i="3" s="1"/>
  <c r="W1773" i="3" s="1"/>
  <c r="X1773" i="3" s="1"/>
  <c r="Y1773" i="3" s="1"/>
  <c r="Z1773" i="3" s="1"/>
  <c r="AA1773" i="3" s="1"/>
  <c r="AB1773" i="3" s="1"/>
  <c r="AC1773" i="3" s="1"/>
  <c r="J1226" i="3"/>
  <c r="K1228" i="3"/>
  <c r="L1242" i="3"/>
  <c r="L1248" i="3"/>
  <c r="L1282" i="3"/>
  <c r="L1284" i="3"/>
  <c r="L1286" i="3"/>
  <c r="AD1290" i="3"/>
  <c r="L1294" i="3"/>
  <c r="L1302" i="3"/>
  <c r="L1326" i="3"/>
  <c r="L1328" i="3"/>
  <c r="M1330" i="3"/>
  <c r="N1330" i="3" s="1"/>
  <c r="O1330" i="3" s="1"/>
  <c r="P1330" i="3" s="1"/>
  <c r="Q1330" i="3" s="1"/>
  <c r="R1330" i="3" s="1"/>
  <c r="S1330" i="3" s="1"/>
  <c r="AD1330" i="3" s="1"/>
  <c r="L1332" i="3"/>
  <c r="M1336" i="3"/>
  <c r="N1336" i="3" s="1"/>
  <c r="O1336" i="3" s="1"/>
  <c r="P1336" i="3" s="1"/>
  <c r="Q1336" i="3" s="1"/>
  <c r="R1336" i="3" s="1"/>
  <c r="S1336" i="3" s="1"/>
  <c r="J1343" i="3"/>
  <c r="M1347" i="3"/>
  <c r="N1347" i="3" s="1"/>
  <c r="O1347" i="3" s="1"/>
  <c r="P1347" i="3" s="1"/>
  <c r="Q1347" i="3" s="1"/>
  <c r="R1347" i="3" s="1"/>
  <c r="S1347" i="3" s="1"/>
  <c r="M1351" i="3"/>
  <c r="N1351" i="3" s="1"/>
  <c r="O1351" i="3" s="1"/>
  <c r="P1351" i="3" s="1"/>
  <c r="Q1351" i="3" s="1"/>
  <c r="R1351" i="3" s="1"/>
  <c r="S1351" i="3" s="1"/>
  <c r="M1355" i="3"/>
  <c r="N1355" i="3" s="1"/>
  <c r="O1355" i="3" s="1"/>
  <c r="P1355" i="3" s="1"/>
  <c r="Q1355" i="3" s="1"/>
  <c r="R1355" i="3" s="1"/>
  <c r="S1355" i="3" s="1"/>
  <c r="J1362" i="3"/>
  <c r="K1366" i="3"/>
  <c r="J1368" i="3"/>
  <c r="J1370" i="3"/>
  <c r="J1374" i="3"/>
  <c r="K1378" i="3"/>
  <c r="J1380" i="3"/>
  <c r="M1382" i="3"/>
  <c r="N1382" i="3" s="1"/>
  <c r="O1382" i="3" s="1"/>
  <c r="P1382" i="3" s="1"/>
  <c r="Q1382" i="3" s="1"/>
  <c r="R1382" i="3" s="1"/>
  <c r="S1382" i="3" s="1"/>
  <c r="L1384" i="3"/>
  <c r="K1388" i="3"/>
  <c r="J1399" i="3"/>
  <c r="K1408" i="3"/>
  <c r="K1410" i="3"/>
  <c r="L1412" i="3"/>
  <c r="L1438" i="3"/>
  <c r="J1463" i="3"/>
  <c r="T1472" i="3"/>
  <c r="U1472" i="3" s="1"/>
  <c r="V1472" i="3" s="1"/>
  <c r="W1472" i="3" s="1"/>
  <c r="X1472" i="3" s="1"/>
  <c r="Y1472" i="3" s="1"/>
  <c r="Z1472" i="3" s="1"/>
  <c r="AA1472" i="3" s="1"/>
  <c r="AB1472" i="3" s="1"/>
  <c r="AC1472" i="3" s="1"/>
  <c r="L1477" i="3"/>
  <c r="M1479" i="3"/>
  <c r="N1479" i="3" s="1"/>
  <c r="O1479" i="3" s="1"/>
  <c r="P1479" i="3" s="1"/>
  <c r="Q1479" i="3" s="1"/>
  <c r="R1479" i="3" s="1"/>
  <c r="S1479" i="3" s="1"/>
  <c r="L1491" i="3"/>
  <c r="J1506" i="3"/>
  <c r="M1508" i="3"/>
  <c r="N1508" i="3" s="1"/>
  <c r="O1508" i="3" s="1"/>
  <c r="P1508" i="3" s="1"/>
  <c r="Q1508" i="3" s="1"/>
  <c r="R1508" i="3" s="1"/>
  <c r="S1508" i="3" s="1"/>
  <c r="M1515" i="3"/>
  <c r="N1515" i="3" s="1"/>
  <c r="O1515" i="3" s="1"/>
  <c r="P1515" i="3" s="1"/>
  <c r="Q1515" i="3" s="1"/>
  <c r="R1515" i="3" s="1"/>
  <c r="S1515" i="3" s="1"/>
  <c r="T1524" i="3"/>
  <c r="U1524" i="3" s="1"/>
  <c r="V1524" i="3" s="1"/>
  <c r="W1524" i="3" s="1"/>
  <c r="X1524" i="3" s="1"/>
  <c r="Y1524" i="3" s="1"/>
  <c r="Z1524" i="3" s="1"/>
  <c r="AA1524" i="3" s="1"/>
  <c r="AB1524" i="3" s="1"/>
  <c r="AC1524" i="3" s="1"/>
  <c r="K1527" i="3"/>
  <c r="J1529" i="3"/>
  <c r="L1533" i="3"/>
  <c r="L1537" i="3"/>
  <c r="L1541" i="3"/>
  <c r="M1545" i="3"/>
  <c r="N1545" i="3" s="1"/>
  <c r="O1545" i="3" s="1"/>
  <c r="P1545" i="3" s="1"/>
  <c r="Q1545" i="3" s="1"/>
  <c r="R1545" i="3" s="1"/>
  <c r="S1545" i="3" s="1"/>
  <c r="M1552" i="3"/>
  <c r="N1552" i="3" s="1"/>
  <c r="O1552" i="3" s="1"/>
  <c r="P1552" i="3" s="1"/>
  <c r="Q1552" i="3" s="1"/>
  <c r="R1552" i="3" s="1"/>
  <c r="S1552" i="3" s="1"/>
  <c r="AD1552" i="3" s="1"/>
  <c r="T1567" i="3"/>
  <c r="U1567" i="3" s="1"/>
  <c r="V1567" i="3" s="1"/>
  <c r="W1567" i="3" s="1"/>
  <c r="X1567" i="3" s="1"/>
  <c r="Y1567" i="3" s="1"/>
  <c r="Z1567" i="3" s="1"/>
  <c r="AA1567" i="3" s="1"/>
  <c r="AB1567" i="3" s="1"/>
  <c r="AC1567" i="3" s="1"/>
  <c r="K1571" i="3"/>
  <c r="K1575" i="3"/>
  <c r="J1584" i="3"/>
  <c r="M1601" i="3"/>
  <c r="N1601" i="3" s="1"/>
  <c r="O1601" i="3" s="1"/>
  <c r="P1601" i="3" s="1"/>
  <c r="Q1601" i="3" s="1"/>
  <c r="R1601" i="3" s="1"/>
  <c r="S1601" i="3" s="1"/>
  <c r="L1603" i="3"/>
  <c r="L1613" i="3"/>
  <c r="M1615" i="3"/>
  <c r="N1615" i="3" s="1"/>
  <c r="O1615" i="3" s="1"/>
  <c r="P1615" i="3" s="1"/>
  <c r="Q1615" i="3" s="1"/>
  <c r="R1615" i="3" s="1"/>
  <c r="S1615" i="3" s="1"/>
  <c r="AD1615" i="3" s="1"/>
  <c r="K1617" i="3"/>
  <c r="L1627" i="3"/>
  <c r="K1629" i="3"/>
  <c r="M1636" i="3"/>
  <c r="N1636" i="3" s="1"/>
  <c r="O1636" i="3" s="1"/>
  <c r="P1636" i="3" s="1"/>
  <c r="Q1636" i="3" s="1"/>
  <c r="R1636" i="3" s="1"/>
  <c r="S1636" i="3" s="1"/>
  <c r="AD1636" i="3" s="1"/>
  <c r="M1648" i="3"/>
  <c r="N1648" i="3" s="1"/>
  <c r="O1648" i="3" s="1"/>
  <c r="P1648" i="3" s="1"/>
  <c r="Q1648" i="3" s="1"/>
  <c r="R1648" i="3" s="1"/>
  <c r="S1648" i="3" s="1"/>
  <c r="J1653" i="3"/>
  <c r="K1655" i="3"/>
  <c r="T1656" i="3"/>
  <c r="U1656" i="3" s="1"/>
  <c r="V1656" i="3" s="1"/>
  <c r="W1656" i="3" s="1"/>
  <c r="X1656" i="3" s="1"/>
  <c r="Y1656" i="3" s="1"/>
  <c r="Z1656" i="3" s="1"/>
  <c r="AA1656" i="3" s="1"/>
  <c r="AB1656" i="3" s="1"/>
  <c r="AC1656" i="3" s="1"/>
  <c r="K1660" i="3"/>
  <c r="M1661" i="3"/>
  <c r="N1661" i="3" s="1"/>
  <c r="O1661" i="3" s="1"/>
  <c r="P1661" i="3" s="1"/>
  <c r="Q1661" i="3" s="1"/>
  <c r="R1661" i="3" s="1"/>
  <c r="S1661" i="3" s="1"/>
  <c r="K1663" i="3"/>
  <c r="K1684" i="3"/>
  <c r="K1689" i="3"/>
  <c r="K1704" i="3"/>
  <c r="M1725" i="3"/>
  <c r="N1725" i="3" s="1"/>
  <c r="O1725" i="3" s="1"/>
  <c r="P1725" i="3" s="1"/>
  <c r="Q1725" i="3" s="1"/>
  <c r="R1725" i="3" s="1"/>
  <c r="S1725" i="3" s="1"/>
  <c r="K1744" i="3"/>
  <c r="K1747" i="3"/>
  <c r="K1768" i="3"/>
  <c r="M1770" i="3"/>
  <c r="N1770" i="3" s="1"/>
  <c r="O1770" i="3" s="1"/>
  <c r="P1770" i="3" s="1"/>
  <c r="Q1770" i="3" s="1"/>
  <c r="R1770" i="3" s="1"/>
  <c r="S1770" i="3" s="1"/>
  <c r="L1784" i="3"/>
  <c r="J1784" i="3"/>
  <c r="T1784" i="3"/>
  <c r="U1784" i="3" s="1"/>
  <c r="V1784" i="3" s="1"/>
  <c r="W1784" i="3" s="1"/>
  <c r="X1784" i="3" s="1"/>
  <c r="Y1784" i="3" s="1"/>
  <c r="Z1784" i="3" s="1"/>
  <c r="AA1784" i="3" s="1"/>
  <c r="AB1784" i="3" s="1"/>
  <c r="AC1784" i="3" s="1"/>
  <c r="M1784" i="3"/>
  <c r="N1784" i="3" s="1"/>
  <c r="O1784" i="3" s="1"/>
  <c r="P1784" i="3" s="1"/>
  <c r="Q1784" i="3" s="1"/>
  <c r="R1784" i="3" s="1"/>
  <c r="S1784" i="3" s="1"/>
  <c r="AD1784" i="3" s="1"/>
  <c r="K1226" i="3"/>
  <c r="L1228" i="3"/>
  <c r="L1230" i="3"/>
  <c r="L1232" i="3"/>
  <c r="M1242" i="3"/>
  <c r="N1242" i="3" s="1"/>
  <c r="O1242" i="3" s="1"/>
  <c r="P1242" i="3" s="1"/>
  <c r="Q1242" i="3" s="1"/>
  <c r="R1242" i="3" s="1"/>
  <c r="S1242" i="3" s="1"/>
  <c r="AD1242" i="3" s="1"/>
  <c r="J1244" i="3"/>
  <c r="L1246" i="3"/>
  <c r="M1248" i="3"/>
  <c r="N1248" i="3" s="1"/>
  <c r="O1248" i="3" s="1"/>
  <c r="P1248" i="3" s="1"/>
  <c r="Q1248" i="3" s="1"/>
  <c r="R1248" i="3" s="1"/>
  <c r="S1248" i="3" s="1"/>
  <c r="AD1248" i="3" s="1"/>
  <c r="L1250" i="3"/>
  <c r="K1252" i="3"/>
  <c r="L1254" i="3"/>
  <c r="K1256" i="3"/>
  <c r="J1258" i="3"/>
  <c r="J1260" i="3"/>
  <c r="M1269" i="3"/>
  <c r="N1269" i="3" s="1"/>
  <c r="O1269" i="3" s="1"/>
  <c r="P1269" i="3" s="1"/>
  <c r="Q1269" i="3" s="1"/>
  <c r="R1269" i="3" s="1"/>
  <c r="S1269" i="3" s="1"/>
  <c r="AD1269" i="3" s="1"/>
  <c r="J1279" i="3"/>
  <c r="M1282" i="3"/>
  <c r="N1282" i="3" s="1"/>
  <c r="O1282" i="3" s="1"/>
  <c r="P1282" i="3" s="1"/>
  <c r="Q1282" i="3" s="1"/>
  <c r="R1282" i="3" s="1"/>
  <c r="S1282" i="3" s="1"/>
  <c r="AD1282" i="3" s="1"/>
  <c r="M1284" i="3"/>
  <c r="N1284" i="3" s="1"/>
  <c r="O1284" i="3" s="1"/>
  <c r="P1284" i="3" s="1"/>
  <c r="Q1284" i="3" s="1"/>
  <c r="R1284" i="3" s="1"/>
  <c r="S1284" i="3" s="1"/>
  <c r="AD1284" i="3" s="1"/>
  <c r="M1286" i="3"/>
  <c r="N1286" i="3" s="1"/>
  <c r="O1286" i="3" s="1"/>
  <c r="P1286" i="3" s="1"/>
  <c r="Q1286" i="3" s="1"/>
  <c r="R1286" i="3" s="1"/>
  <c r="S1286" i="3" s="1"/>
  <c r="AD1286" i="3" s="1"/>
  <c r="M1294" i="3"/>
  <c r="N1294" i="3" s="1"/>
  <c r="O1294" i="3" s="1"/>
  <c r="P1294" i="3" s="1"/>
  <c r="Q1294" i="3" s="1"/>
  <c r="R1294" i="3" s="1"/>
  <c r="S1294" i="3" s="1"/>
  <c r="AD1294" i="3" s="1"/>
  <c r="J1296" i="3"/>
  <c r="M1302" i="3"/>
  <c r="N1302" i="3" s="1"/>
  <c r="O1302" i="3" s="1"/>
  <c r="P1302" i="3" s="1"/>
  <c r="Q1302" i="3" s="1"/>
  <c r="R1302" i="3" s="1"/>
  <c r="S1302" i="3" s="1"/>
  <c r="AD1302" i="3" s="1"/>
  <c r="J1304" i="3"/>
  <c r="J1306" i="3"/>
  <c r="M1326" i="3"/>
  <c r="N1326" i="3" s="1"/>
  <c r="O1326" i="3" s="1"/>
  <c r="P1326" i="3" s="1"/>
  <c r="Q1326" i="3" s="1"/>
  <c r="R1326" i="3" s="1"/>
  <c r="S1326" i="3" s="1"/>
  <c r="AD1326" i="3" s="1"/>
  <c r="M1328" i="3"/>
  <c r="N1328" i="3" s="1"/>
  <c r="O1328" i="3" s="1"/>
  <c r="P1328" i="3" s="1"/>
  <c r="Q1328" i="3" s="1"/>
  <c r="R1328" i="3" s="1"/>
  <c r="S1328" i="3" s="1"/>
  <c r="M1332" i="3"/>
  <c r="N1332" i="3" s="1"/>
  <c r="O1332" i="3" s="1"/>
  <c r="P1332" i="3" s="1"/>
  <c r="Q1332" i="3" s="1"/>
  <c r="R1332" i="3" s="1"/>
  <c r="S1332" i="3" s="1"/>
  <c r="M1343" i="3"/>
  <c r="N1343" i="3" s="1"/>
  <c r="O1343" i="3" s="1"/>
  <c r="P1343" i="3" s="1"/>
  <c r="Q1343" i="3" s="1"/>
  <c r="R1343" i="3" s="1"/>
  <c r="S1343" i="3" s="1"/>
  <c r="J1358" i="3"/>
  <c r="J1360" i="3"/>
  <c r="K1362" i="3"/>
  <c r="L1366" i="3"/>
  <c r="K1368" i="3"/>
  <c r="K1374" i="3"/>
  <c r="L1378" i="3"/>
  <c r="M1384" i="3"/>
  <c r="N1384" i="3" s="1"/>
  <c r="O1384" i="3" s="1"/>
  <c r="P1384" i="3" s="1"/>
  <c r="Q1384" i="3" s="1"/>
  <c r="R1384" i="3" s="1"/>
  <c r="S1384" i="3" s="1"/>
  <c r="L1408" i="3"/>
  <c r="L1410" i="3"/>
  <c r="J1430" i="3"/>
  <c r="M1438" i="3"/>
  <c r="N1438" i="3" s="1"/>
  <c r="O1438" i="3" s="1"/>
  <c r="P1438" i="3" s="1"/>
  <c r="Q1438" i="3" s="1"/>
  <c r="R1438" i="3" s="1"/>
  <c r="S1438" i="3" s="1"/>
  <c r="K1451" i="3"/>
  <c r="L1453" i="3"/>
  <c r="K1463" i="3"/>
  <c r="M1477" i="3"/>
  <c r="N1477" i="3" s="1"/>
  <c r="O1477" i="3" s="1"/>
  <c r="P1477" i="3" s="1"/>
  <c r="Q1477" i="3" s="1"/>
  <c r="R1477" i="3" s="1"/>
  <c r="S1477" i="3" s="1"/>
  <c r="T1479" i="3"/>
  <c r="U1479" i="3" s="1"/>
  <c r="V1479" i="3" s="1"/>
  <c r="W1479" i="3" s="1"/>
  <c r="X1479" i="3" s="1"/>
  <c r="Y1479" i="3" s="1"/>
  <c r="Z1479" i="3" s="1"/>
  <c r="AA1479" i="3" s="1"/>
  <c r="AB1479" i="3" s="1"/>
  <c r="AC1479" i="3" s="1"/>
  <c r="AD1479" i="3" s="1"/>
  <c r="T1515" i="3"/>
  <c r="U1515" i="3" s="1"/>
  <c r="V1515" i="3" s="1"/>
  <c r="W1515" i="3" s="1"/>
  <c r="X1515" i="3" s="1"/>
  <c r="Y1515" i="3" s="1"/>
  <c r="Z1515" i="3" s="1"/>
  <c r="AA1515" i="3" s="1"/>
  <c r="AB1515" i="3" s="1"/>
  <c r="AC1515" i="3" s="1"/>
  <c r="L1529" i="3"/>
  <c r="T1543" i="3"/>
  <c r="U1543" i="3" s="1"/>
  <c r="V1543" i="3" s="1"/>
  <c r="W1543" i="3" s="1"/>
  <c r="X1543" i="3" s="1"/>
  <c r="Y1543" i="3" s="1"/>
  <c r="Z1543" i="3" s="1"/>
  <c r="AA1543" i="3" s="1"/>
  <c r="AB1543" i="3" s="1"/>
  <c r="AC1543" i="3" s="1"/>
  <c r="M1561" i="3"/>
  <c r="N1561" i="3" s="1"/>
  <c r="O1561" i="3" s="1"/>
  <c r="P1561" i="3" s="1"/>
  <c r="Q1561" i="3" s="1"/>
  <c r="R1561" i="3" s="1"/>
  <c r="S1561" i="3" s="1"/>
  <c r="M1571" i="3"/>
  <c r="N1571" i="3" s="1"/>
  <c r="O1571" i="3" s="1"/>
  <c r="P1571" i="3" s="1"/>
  <c r="Q1571" i="3" s="1"/>
  <c r="R1571" i="3" s="1"/>
  <c r="S1571" i="3" s="1"/>
  <c r="M1584" i="3"/>
  <c r="N1584" i="3" s="1"/>
  <c r="O1584" i="3" s="1"/>
  <c r="P1584" i="3" s="1"/>
  <c r="Q1584" i="3" s="1"/>
  <c r="R1584" i="3" s="1"/>
  <c r="S1584" i="3" s="1"/>
  <c r="L1617" i="3"/>
  <c r="T1620" i="3"/>
  <c r="U1620" i="3" s="1"/>
  <c r="V1620" i="3" s="1"/>
  <c r="W1620" i="3" s="1"/>
  <c r="X1620" i="3" s="1"/>
  <c r="Y1620" i="3" s="1"/>
  <c r="Z1620" i="3" s="1"/>
  <c r="AA1620" i="3" s="1"/>
  <c r="AB1620" i="3" s="1"/>
  <c r="AC1620" i="3" s="1"/>
  <c r="AD1627" i="3"/>
  <c r="L1629" i="3"/>
  <c r="L1655" i="3"/>
  <c r="M1660" i="3"/>
  <c r="N1660" i="3" s="1"/>
  <c r="O1660" i="3" s="1"/>
  <c r="P1660" i="3" s="1"/>
  <c r="Q1660" i="3" s="1"/>
  <c r="R1660" i="3" s="1"/>
  <c r="S1660" i="3" s="1"/>
  <c r="L1663" i="3"/>
  <c r="J1676" i="3"/>
  <c r="J1681" i="3"/>
  <c r="T1684" i="3"/>
  <c r="U1684" i="3" s="1"/>
  <c r="V1684" i="3" s="1"/>
  <c r="W1684" i="3" s="1"/>
  <c r="X1684" i="3" s="1"/>
  <c r="Y1684" i="3" s="1"/>
  <c r="Z1684" i="3" s="1"/>
  <c r="AA1684" i="3" s="1"/>
  <c r="AB1684" i="3" s="1"/>
  <c r="AC1684" i="3" s="1"/>
  <c r="AD1684" i="3" s="1"/>
  <c r="L1689" i="3"/>
  <c r="L1718" i="3"/>
  <c r="L1722" i="3"/>
  <c r="J1724" i="3"/>
  <c r="M1729" i="3"/>
  <c r="N1729" i="3" s="1"/>
  <c r="O1729" i="3" s="1"/>
  <c r="P1729" i="3" s="1"/>
  <c r="Q1729" i="3" s="1"/>
  <c r="R1729" i="3" s="1"/>
  <c r="S1729" i="3" s="1"/>
  <c r="AD1729" i="3" s="1"/>
  <c r="J1734" i="3"/>
  <c r="M1744" i="3"/>
  <c r="N1744" i="3" s="1"/>
  <c r="O1744" i="3" s="1"/>
  <c r="P1744" i="3" s="1"/>
  <c r="Q1744" i="3" s="1"/>
  <c r="R1744" i="3" s="1"/>
  <c r="S1744" i="3" s="1"/>
  <c r="M1749" i="3"/>
  <c r="N1749" i="3" s="1"/>
  <c r="O1749" i="3" s="1"/>
  <c r="P1749" i="3" s="1"/>
  <c r="Q1749" i="3" s="1"/>
  <c r="R1749" i="3" s="1"/>
  <c r="S1749" i="3" s="1"/>
  <c r="J1753" i="3"/>
  <c r="J1755" i="3"/>
  <c r="J1761" i="3"/>
  <c r="M1768" i="3"/>
  <c r="N1768" i="3" s="1"/>
  <c r="O1768" i="3" s="1"/>
  <c r="P1768" i="3" s="1"/>
  <c r="Q1768" i="3" s="1"/>
  <c r="R1768" i="3" s="1"/>
  <c r="S1768" i="3" s="1"/>
  <c r="T1774" i="3"/>
  <c r="U1774" i="3" s="1"/>
  <c r="V1774" i="3" s="1"/>
  <c r="W1774" i="3" s="1"/>
  <c r="X1774" i="3" s="1"/>
  <c r="Y1774" i="3" s="1"/>
  <c r="Z1774" i="3" s="1"/>
  <c r="AA1774" i="3" s="1"/>
  <c r="AB1774" i="3" s="1"/>
  <c r="AC1774" i="3" s="1"/>
  <c r="M1774" i="3"/>
  <c r="N1774" i="3" s="1"/>
  <c r="O1774" i="3" s="1"/>
  <c r="P1774" i="3" s="1"/>
  <c r="Q1774" i="3" s="1"/>
  <c r="R1774" i="3" s="1"/>
  <c r="S1774" i="3" s="1"/>
  <c r="L1774" i="3"/>
  <c r="K1774" i="3"/>
  <c r="L1226" i="3"/>
  <c r="M1228" i="3"/>
  <c r="N1228" i="3" s="1"/>
  <c r="O1228" i="3" s="1"/>
  <c r="P1228" i="3" s="1"/>
  <c r="Q1228" i="3" s="1"/>
  <c r="R1228" i="3" s="1"/>
  <c r="S1228" i="3" s="1"/>
  <c r="M1230" i="3"/>
  <c r="N1230" i="3" s="1"/>
  <c r="O1230" i="3" s="1"/>
  <c r="P1230" i="3" s="1"/>
  <c r="Q1230" i="3" s="1"/>
  <c r="R1230" i="3" s="1"/>
  <c r="S1230" i="3" s="1"/>
  <c r="AD1230" i="3" s="1"/>
  <c r="M1232" i="3"/>
  <c r="N1232" i="3" s="1"/>
  <c r="O1232" i="3" s="1"/>
  <c r="P1232" i="3" s="1"/>
  <c r="Q1232" i="3" s="1"/>
  <c r="R1232" i="3" s="1"/>
  <c r="S1232" i="3" s="1"/>
  <c r="AD1232" i="3" s="1"/>
  <c r="M1236" i="3"/>
  <c r="N1236" i="3" s="1"/>
  <c r="O1236" i="3" s="1"/>
  <c r="P1236" i="3" s="1"/>
  <c r="Q1236" i="3" s="1"/>
  <c r="R1236" i="3" s="1"/>
  <c r="S1236" i="3" s="1"/>
  <c r="K1244" i="3"/>
  <c r="M1246" i="3"/>
  <c r="N1246" i="3" s="1"/>
  <c r="O1246" i="3" s="1"/>
  <c r="P1246" i="3" s="1"/>
  <c r="Q1246" i="3" s="1"/>
  <c r="R1246" i="3" s="1"/>
  <c r="S1246" i="3" s="1"/>
  <c r="AD1246" i="3" s="1"/>
  <c r="M1250" i="3"/>
  <c r="N1250" i="3" s="1"/>
  <c r="O1250" i="3" s="1"/>
  <c r="P1250" i="3" s="1"/>
  <c r="Q1250" i="3" s="1"/>
  <c r="R1250" i="3" s="1"/>
  <c r="S1250" i="3" s="1"/>
  <c r="AD1250" i="3" s="1"/>
  <c r="L1252" i="3"/>
  <c r="M1254" i="3"/>
  <c r="N1254" i="3" s="1"/>
  <c r="O1254" i="3" s="1"/>
  <c r="P1254" i="3" s="1"/>
  <c r="Q1254" i="3" s="1"/>
  <c r="R1254" i="3" s="1"/>
  <c r="S1254" i="3" s="1"/>
  <c r="AD1254" i="3" s="1"/>
  <c r="L1256" i="3"/>
  <c r="K1258" i="3"/>
  <c r="K1260" i="3"/>
  <c r="J1262" i="3"/>
  <c r="J1266" i="3"/>
  <c r="M1279" i="3"/>
  <c r="N1279" i="3" s="1"/>
  <c r="O1279" i="3" s="1"/>
  <c r="P1279" i="3" s="1"/>
  <c r="Q1279" i="3" s="1"/>
  <c r="R1279" i="3" s="1"/>
  <c r="S1279" i="3" s="1"/>
  <c r="M1288" i="3"/>
  <c r="N1288" i="3" s="1"/>
  <c r="O1288" i="3" s="1"/>
  <c r="P1288" i="3" s="1"/>
  <c r="Q1288" i="3" s="1"/>
  <c r="R1288" i="3" s="1"/>
  <c r="S1288" i="3" s="1"/>
  <c r="K1296" i="3"/>
  <c r="M1298" i="3"/>
  <c r="N1298" i="3" s="1"/>
  <c r="O1298" i="3" s="1"/>
  <c r="P1298" i="3" s="1"/>
  <c r="Q1298" i="3" s="1"/>
  <c r="R1298" i="3" s="1"/>
  <c r="S1298" i="3" s="1"/>
  <c r="M1300" i="3"/>
  <c r="N1300" i="3" s="1"/>
  <c r="O1300" i="3" s="1"/>
  <c r="P1300" i="3" s="1"/>
  <c r="Q1300" i="3" s="1"/>
  <c r="R1300" i="3" s="1"/>
  <c r="S1300" i="3" s="1"/>
  <c r="K1304" i="3"/>
  <c r="K1306" i="3"/>
  <c r="J1308" i="3"/>
  <c r="K1310" i="3"/>
  <c r="K1312" i="3"/>
  <c r="J1314" i="3"/>
  <c r="K1358" i="3"/>
  <c r="K1360" i="3"/>
  <c r="L1362" i="3"/>
  <c r="K1364" i="3"/>
  <c r="M1366" i="3"/>
  <c r="N1366" i="3" s="1"/>
  <c r="O1366" i="3" s="1"/>
  <c r="P1366" i="3" s="1"/>
  <c r="Q1366" i="3" s="1"/>
  <c r="R1366" i="3" s="1"/>
  <c r="S1366" i="3" s="1"/>
  <c r="L1368" i="3"/>
  <c r="L1370" i="3"/>
  <c r="L1374" i="3"/>
  <c r="M1378" i="3"/>
  <c r="N1378" i="3" s="1"/>
  <c r="O1378" i="3" s="1"/>
  <c r="P1378" i="3" s="1"/>
  <c r="Q1378" i="3" s="1"/>
  <c r="R1378" i="3" s="1"/>
  <c r="S1378" i="3" s="1"/>
  <c r="AD1378" i="3" s="1"/>
  <c r="M1388" i="3"/>
  <c r="N1388" i="3" s="1"/>
  <c r="O1388" i="3" s="1"/>
  <c r="P1388" i="3" s="1"/>
  <c r="Q1388" i="3" s="1"/>
  <c r="R1388" i="3" s="1"/>
  <c r="S1388" i="3" s="1"/>
  <c r="J1406" i="3"/>
  <c r="L1451" i="3"/>
  <c r="M1453" i="3"/>
  <c r="N1453" i="3" s="1"/>
  <c r="O1453" i="3" s="1"/>
  <c r="P1453" i="3" s="1"/>
  <c r="Q1453" i="3" s="1"/>
  <c r="R1453" i="3" s="1"/>
  <c r="S1453" i="3" s="1"/>
  <c r="M1460" i="3"/>
  <c r="N1460" i="3" s="1"/>
  <c r="O1460" i="3" s="1"/>
  <c r="P1460" i="3" s="1"/>
  <c r="Q1460" i="3" s="1"/>
  <c r="R1460" i="3" s="1"/>
  <c r="S1460" i="3" s="1"/>
  <c r="T1461" i="3"/>
  <c r="U1461" i="3" s="1"/>
  <c r="V1461" i="3" s="1"/>
  <c r="W1461" i="3" s="1"/>
  <c r="X1461" i="3" s="1"/>
  <c r="Y1461" i="3" s="1"/>
  <c r="Z1461" i="3" s="1"/>
  <c r="AA1461" i="3" s="1"/>
  <c r="AB1461" i="3" s="1"/>
  <c r="AC1461" i="3" s="1"/>
  <c r="AD1461" i="3" s="1"/>
  <c r="L1463" i="3"/>
  <c r="J1485" i="3"/>
  <c r="J1493" i="3"/>
  <c r="J1495" i="3"/>
  <c r="T1527" i="3"/>
  <c r="U1527" i="3" s="1"/>
  <c r="V1527" i="3" s="1"/>
  <c r="W1527" i="3" s="1"/>
  <c r="X1527" i="3" s="1"/>
  <c r="Y1527" i="3" s="1"/>
  <c r="Z1527" i="3" s="1"/>
  <c r="AA1527" i="3" s="1"/>
  <c r="AB1527" i="3" s="1"/>
  <c r="AC1527" i="3" s="1"/>
  <c r="AD1527" i="3" s="1"/>
  <c r="M1529" i="3"/>
  <c r="N1529" i="3" s="1"/>
  <c r="O1529" i="3" s="1"/>
  <c r="P1529" i="3" s="1"/>
  <c r="Q1529" i="3" s="1"/>
  <c r="R1529" i="3" s="1"/>
  <c r="S1529" i="3" s="1"/>
  <c r="T1571" i="3"/>
  <c r="U1571" i="3" s="1"/>
  <c r="V1571" i="3" s="1"/>
  <c r="W1571" i="3" s="1"/>
  <c r="X1571" i="3" s="1"/>
  <c r="Y1571" i="3" s="1"/>
  <c r="Z1571" i="3" s="1"/>
  <c r="AA1571" i="3" s="1"/>
  <c r="AB1571" i="3" s="1"/>
  <c r="AC1571" i="3" s="1"/>
  <c r="L1573" i="3"/>
  <c r="M1575" i="3"/>
  <c r="N1575" i="3" s="1"/>
  <c r="O1575" i="3" s="1"/>
  <c r="P1575" i="3" s="1"/>
  <c r="Q1575" i="3" s="1"/>
  <c r="R1575" i="3" s="1"/>
  <c r="S1575" i="3" s="1"/>
  <c r="K1577" i="3"/>
  <c r="J1579" i="3"/>
  <c r="T1584" i="3"/>
  <c r="U1584" i="3" s="1"/>
  <c r="V1584" i="3" s="1"/>
  <c r="W1584" i="3" s="1"/>
  <c r="X1584" i="3" s="1"/>
  <c r="Y1584" i="3" s="1"/>
  <c r="Z1584" i="3" s="1"/>
  <c r="AA1584" i="3" s="1"/>
  <c r="AB1584" i="3" s="1"/>
  <c r="AC1584" i="3" s="1"/>
  <c r="J1588" i="3"/>
  <c r="K1612" i="3"/>
  <c r="M1617" i="3"/>
  <c r="N1617" i="3" s="1"/>
  <c r="O1617" i="3" s="1"/>
  <c r="P1617" i="3" s="1"/>
  <c r="Q1617" i="3" s="1"/>
  <c r="R1617" i="3" s="1"/>
  <c r="S1617" i="3" s="1"/>
  <c r="K1624" i="3"/>
  <c r="M1629" i="3"/>
  <c r="N1629" i="3" s="1"/>
  <c r="O1629" i="3" s="1"/>
  <c r="P1629" i="3" s="1"/>
  <c r="Q1629" i="3" s="1"/>
  <c r="R1629" i="3" s="1"/>
  <c r="S1629" i="3" s="1"/>
  <c r="J1633" i="3"/>
  <c r="L1653" i="3"/>
  <c r="M1655" i="3"/>
  <c r="N1655" i="3" s="1"/>
  <c r="O1655" i="3" s="1"/>
  <c r="P1655" i="3" s="1"/>
  <c r="Q1655" i="3" s="1"/>
  <c r="R1655" i="3" s="1"/>
  <c r="S1655" i="3" s="1"/>
  <c r="AD1655" i="3" s="1"/>
  <c r="J1659" i="3"/>
  <c r="M1663" i="3"/>
  <c r="N1663" i="3" s="1"/>
  <c r="O1663" i="3" s="1"/>
  <c r="P1663" i="3" s="1"/>
  <c r="Q1663" i="3" s="1"/>
  <c r="R1663" i="3" s="1"/>
  <c r="S1663" i="3" s="1"/>
  <c r="AD1663" i="3" s="1"/>
  <c r="J1668" i="3"/>
  <c r="K1676" i="3"/>
  <c r="K1681" i="3"/>
  <c r="J1683" i="3"/>
  <c r="M1689" i="3"/>
  <c r="N1689" i="3" s="1"/>
  <c r="O1689" i="3" s="1"/>
  <c r="P1689" i="3" s="1"/>
  <c r="Q1689" i="3" s="1"/>
  <c r="R1689" i="3" s="1"/>
  <c r="S1689" i="3" s="1"/>
  <c r="L1691" i="3"/>
  <c r="K1693" i="3"/>
  <c r="K1695" i="3"/>
  <c r="K1724" i="3"/>
  <c r="L1734" i="3"/>
  <c r="M1753" i="3"/>
  <c r="N1753" i="3" s="1"/>
  <c r="O1753" i="3" s="1"/>
  <c r="P1753" i="3" s="1"/>
  <c r="Q1753" i="3" s="1"/>
  <c r="R1753" i="3" s="1"/>
  <c r="S1753" i="3" s="1"/>
  <c r="K1755" i="3"/>
  <c r="K1761" i="3"/>
  <c r="M1771" i="3"/>
  <c r="N1771" i="3" s="1"/>
  <c r="O1771" i="3" s="1"/>
  <c r="P1771" i="3" s="1"/>
  <c r="Q1771" i="3" s="1"/>
  <c r="R1771" i="3" s="1"/>
  <c r="S1771" i="3" s="1"/>
  <c r="K1771" i="3"/>
  <c r="AD1788" i="3"/>
  <c r="M1215" i="3"/>
  <c r="N1215" i="3" s="1"/>
  <c r="O1215" i="3" s="1"/>
  <c r="P1215" i="3" s="1"/>
  <c r="Q1215" i="3" s="1"/>
  <c r="R1215" i="3" s="1"/>
  <c r="S1215" i="3" s="1"/>
  <c r="J1219" i="3"/>
  <c r="M1226" i="3"/>
  <c r="N1226" i="3" s="1"/>
  <c r="O1226" i="3" s="1"/>
  <c r="P1226" i="3" s="1"/>
  <c r="Q1226" i="3" s="1"/>
  <c r="R1226" i="3" s="1"/>
  <c r="S1226" i="3" s="1"/>
  <c r="AD1226" i="3" s="1"/>
  <c r="J1239" i="3"/>
  <c r="L1244" i="3"/>
  <c r="M1252" i="3"/>
  <c r="N1252" i="3" s="1"/>
  <c r="O1252" i="3" s="1"/>
  <c r="P1252" i="3" s="1"/>
  <c r="Q1252" i="3" s="1"/>
  <c r="R1252" i="3" s="1"/>
  <c r="S1252" i="3" s="1"/>
  <c r="M1256" i="3"/>
  <c r="N1256" i="3" s="1"/>
  <c r="O1256" i="3" s="1"/>
  <c r="P1256" i="3" s="1"/>
  <c r="Q1256" i="3" s="1"/>
  <c r="R1256" i="3" s="1"/>
  <c r="S1256" i="3" s="1"/>
  <c r="AD1256" i="3" s="1"/>
  <c r="L1258" i="3"/>
  <c r="L1260" i="3"/>
  <c r="K1262" i="3"/>
  <c r="AD1273" i="3"/>
  <c r="AD1362" i="3"/>
  <c r="L1485" i="3"/>
  <c r="T1556" i="3"/>
  <c r="U1556" i="3" s="1"/>
  <c r="V1556" i="3" s="1"/>
  <c r="W1556" i="3" s="1"/>
  <c r="X1556" i="3" s="1"/>
  <c r="Y1556" i="3" s="1"/>
  <c r="Z1556" i="3" s="1"/>
  <c r="AA1556" i="3" s="1"/>
  <c r="AB1556" i="3" s="1"/>
  <c r="AC1556" i="3" s="1"/>
  <c r="AD1556" i="3" s="1"/>
  <c r="J1560" i="3"/>
  <c r="M1564" i="3"/>
  <c r="N1564" i="3" s="1"/>
  <c r="O1564" i="3" s="1"/>
  <c r="P1564" i="3" s="1"/>
  <c r="Q1564" i="3" s="1"/>
  <c r="R1564" i="3" s="1"/>
  <c r="S1564" i="3" s="1"/>
  <c r="M1573" i="3"/>
  <c r="N1573" i="3" s="1"/>
  <c r="O1573" i="3" s="1"/>
  <c r="P1573" i="3" s="1"/>
  <c r="Q1573" i="3" s="1"/>
  <c r="R1573" i="3" s="1"/>
  <c r="S1573" i="3" s="1"/>
  <c r="K1633" i="3"/>
  <c r="J1645" i="3"/>
  <c r="T1648" i="3"/>
  <c r="U1648" i="3" s="1"/>
  <c r="V1648" i="3" s="1"/>
  <c r="W1648" i="3" s="1"/>
  <c r="X1648" i="3" s="1"/>
  <c r="Y1648" i="3" s="1"/>
  <c r="Z1648" i="3" s="1"/>
  <c r="AA1648" i="3" s="1"/>
  <c r="AB1648" i="3" s="1"/>
  <c r="AC1648" i="3" s="1"/>
  <c r="J1657" i="3"/>
  <c r="K1659" i="3"/>
  <c r="K1668" i="3"/>
  <c r="L1681" i="3"/>
  <c r="K1683" i="3"/>
  <c r="AD1688" i="3"/>
  <c r="L1693" i="3"/>
  <c r="L1695" i="3"/>
  <c r="K1697" i="3"/>
  <c r="K1699" i="3"/>
  <c r="AD1709" i="3"/>
  <c r="M1724" i="3"/>
  <c r="N1724" i="3" s="1"/>
  <c r="O1724" i="3" s="1"/>
  <c r="P1724" i="3" s="1"/>
  <c r="Q1724" i="3" s="1"/>
  <c r="R1724" i="3" s="1"/>
  <c r="S1724" i="3" s="1"/>
  <c r="T1725" i="3"/>
  <c r="U1725" i="3" s="1"/>
  <c r="V1725" i="3" s="1"/>
  <c r="W1725" i="3" s="1"/>
  <c r="X1725" i="3" s="1"/>
  <c r="Y1725" i="3" s="1"/>
  <c r="Z1725" i="3" s="1"/>
  <c r="AA1725" i="3" s="1"/>
  <c r="AB1725" i="3" s="1"/>
  <c r="AC1725" i="3" s="1"/>
  <c r="M1734" i="3"/>
  <c r="N1734" i="3" s="1"/>
  <c r="O1734" i="3" s="1"/>
  <c r="P1734" i="3" s="1"/>
  <c r="Q1734" i="3" s="1"/>
  <c r="R1734" i="3" s="1"/>
  <c r="S1734" i="3" s="1"/>
  <c r="T1740" i="3"/>
  <c r="U1740" i="3" s="1"/>
  <c r="V1740" i="3" s="1"/>
  <c r="W1740" i="3" s="1"/>
  <c r="X1740" i="3" s="1"/>
  <c r="Y1740" i="3" s="1"/>
  <c r="Z1740" i="3" s="1"/>
  <c r="AA1740" i="3" s="1"/>
  <c r="AB1740" i="3" s="1"/>
  <c r="AC1740" i="3" s="1"/>
  <c r="J1742" i="3"/>
  <c r="T1744" i="3"/>
  <c r="U1744" i="3" s="1"/>
  <c r="V1744" i="3" s="1"/>
  <c r="W1744" i="3" s="1"/>
  <c r="X1744" i="3" s="1"/>
  <c r="Y1744" i="3" s="1"/>
  <c r="Z1744" i="3" s="1"/>
  <c r="AA1744" i="3" s="1"/>
  <c r="AB1744" i="3" s="1"/>
  <c r="AC1744" i="3" s="1"/>
  <c r="J1746" i="3"/>
  <c r="M1757" i="3"/>
  <c r="N1757" i="3" s="1"/>
  <c r="O1757" i="3" s="1"/>
  <c r="P1757" i="3" s="1"/>
  <c r="Q1757" i="3" s="1"/>
  <c r="R1757" i="3" s="1"/>
  <c r="S1757" i="3" s="1"/>
  <c r="AD1757" i="3" s="1"/>
  <c r="M1761" i="3"/>
  <c r="N1761" i="3" s="1"/>
  <c r="O1761" i="3" s="1"/>
  <c r="P1761" i="3" s="1"/>
  <c r="Q1761" i="3" s="1"/>
  <c r="R1761" i="3" s="1"/>
  <c r="S1761" i="3" s="1"/>
  <c r="AD1761" i="3" s="1"/>
  <c r="K1766" i="3"/>
  <c r="L1766" i="3"/>
  <c r="T1768" i="3"/>
  <c r="U1768" i="3" s="1"/>
  <c r="V1768" i="3" s="1"/>
  <c r="W1768" i="3" s="1"/>
  <c r="X1768" i="3" s="1"/>
  <c r="Y1768" i="3" s="1"/>
  <c r="Z1768" i="3" s="1"/>
  <c r="AA1768" i="3" s="1"/>
  <c r="AB1768" i="3" s="1"/>
  <c r="AC1768" i="3" s="1"/>
  <c r="J1771" i="3"/>
  <c r="T1778" i="3"/>
  <c r="U1778" i="3" s="1"/>
  <c r="V1778" i="3" s="1"/>
  <c r="W1778" i="3" s="1"/>
  <c r="X1778" i="3" s="1"/>
  <c r="Y1778" i="3" s="1"/>
  <c r="Z1778" i="3" s="1"/>
  <c r="AA1778" i="3" s="1"/>
  <c r="AB1778" i="3" s="1"/>
  <c r="AC1778" i="3" s="1"/>
  <c r="M1778" i="3"/>
  <c r="N1778" i="3" s="1"/>
  <c r="O1778" i="3" s="1"/>
  <c r="P1778" i="3" s="1"/>
  <c r="Q1778" i="3" s="1"/>
  <c r="R1778" i="3" s="1"/>
  <c r="S1778" i="3" s="1"/>
  <c r="L1778" i="3"/>
  <c r="K1778" i="3"/>
  <c r="M1260" i="3"/>
  <c r="N1260" i="3" s="1"/>
  <c r="O1260" i="3" s="1"/>
  <c r="P1260" i="3" s="1"/>
  <c r="Q1260" i="3" s="1"/>
  <c r="R1260" i="3" s="1"/>
  <c r="S1260" i="3" s="1"/>
  <c r="AD1260" i="3" s="1"/>
  <c r="M1306" i="3"/>
  <c r="N1306" i="3" s="1"/>
  <c r="O1306" i="3" s="1"/>
  <c r="P1306" i="3" s="1"/>
  <c r="Q1306" i="3" s="1"/>
  <c r="R1306" i="3" s="1"/>
  <c r="S1306" i="3" s="1"/>
  <c r="L1308" i="3"/>
  <c r="M1310" i="3"/>
  <c r="N1310" i="3" s="1"/>
  <c r="O1310" i="3" s="1"/>
  <c r="P1310" i="3" s="1"/>
  <c r="Q1310" i="3" s="1"/>
  <c r="R1310" i="3" s="1"/>
  <c r="S1310" i="3" s="1"/>
  <c r="M1312" i="3"/>
  <c r="N1312" i="3" s="1"/>
  <c r="O1312" i="3" s="1"/>
  <c r="P1312" i="3" s="1"/>
  <c r="Q1312" i="3" s="1"/>
  <c r="R1312" i="3" s="1"/>
  <c r="S1312" i="3" s="1"/>
  <c r="L1314" i="3"/>
  <c r="K1316" i="3"/>
  <c r="K1318" i="3"/>
  <c r="L1322" i="3"/>
  <c r="M1324" i="3"/>
  <c r="N1324" i="3" s="1"/>
  <c r="O1324" i="3" s="1"/>
  <c r="P1324" i="3" s="1"/>
  <c r="Q1324" i="3" s="1"/>
  <c r="R1324" i="3" s="1"/>
  <c r="S1324" i="3" s="1"/>
  <c r="AD1324" i="3" s="1"/>
  <c r="J1331" i="3"/>
  <c r="J1335" i="3"/>
  <c r="M1339" i="3"/>
  <c r="N1339" i="3" s="1"/>
  <c r="O1339" i="3" s="1"/>
  <c r="P1339" i="3" s="1"/>
  <c r="Q1339" i="3" s="1"/>
  <c r="R1339" i="3" s="1"/>
  <c r="S1339" i="3" s="1"/>
  <c r="J1346" i="3"/>
  <c r="K1350" i="3"/>
  <c r="J1352" i="3"/>
  <c r="K1354" i="3"/>
  <c r="J1356" i="3"/>
  <c r="M1358" i="3"/>
  <c r="N1358" i="3" s="1"/>
  <c r="O1358" i="3" s="1"/>
  <c r="P1358" i="3" s="1"/>
  <c r="Q1358" i="3" s="1"/>
  <c r="R1358" i="3" s="1"/>
  <c r="S1358" i="3" s="1"/>
  <c r="AD1358" i="3" s="1"/>
  <c r="M1360" i="3"/>
  <c r="N1360" i="3" s="1"/>
  <c r="O1360" i="3" s="1"/>
  <c r="P1360" i="3" s="1"/>
  <c r="Q1360" i="3" s="1"/>
  <c r="R1360" i="3" s="1"/>
  <c r="S1360" i="3" s="1"/>
  <c r="M1364" i="3"/>
  <c r="N1364" i="3" s="1"/>
  <c r="O1364" i="3" s="1"/>
  <c r="P1364" i="3" s="1"/>
  <c r="Q1364" i="3" s="1"/>
  <c r="R1364" i="3" s="1"/>
  <c r="S1364" i="3" s="1"/>
  <c r="K1372" i="3"/>
  <c r="J1383" i="3"/>
  <c r="J1402" i="3"/>
  <c r="T1456" i="3"/>
  <c r="U1456" i="3" s="1"/>
  <c r="V1456" i="3" s="1"/>
  <c r="W1456" i="3" s="1"/>
  <c r="X1456" i="3" s="1"/>
  <c r="Y1456" i="3" s="1"/>
  <c r="Z1456" i="3" s="1"/>
  <c r="AA1456" i="3" s="1"/>
  <c r="AB1456" i="3" s="1"/>
  <c r="AC1456" i="3" s="1"/>
  <c r="AD1456" i="3" s="1"/>
  <c r="T1460" i="3"/>
  <c r="U1460" i="3" s="1"/>
  <c r="V1460" i="3" s="1"/>
  <c r="W1460" i="3" s="1"/>
  <c r="X1460" i="3" s="1"/>
  <c r="Y1460" i="3" s="1"/>
  <c r="Z1460" i="3" s="1"/>
  <c r="AA1460" i="3" s="1"/>
  <c r="AB1460" i="3" s="1"/>
  <c r="AC1460" i="3" s="1"/>
  <c r="L1465" i="3"/>
  <c r="T1467" i="3"/>
  <c r="U1467" i="3" s="1"/>
  <c r="V1467" i="3" s="1"/>
  <c r="W1467" i="3" s="1"/>
  <c r="X1467" i="3" s="1"/>
  <c r="Y1467" i="3" s="1"/>
  <c r="Z1467" i="3" s="1"/>
  <c r="AA1467" i="3" s="1"/>
  <c r="AB1467" i="3" s="1"/>
  <c r="AC1467" i="3" s="1"/>
  <c r="M1471" i="3"/>
  <c r="N1471" i="3" s="1"/>
  <c r="O1471" i="3" s="1"/>
  <c r="P1471" i="3" s="1"/>
  <c r="Q1471" i="3" s="1"/>
  <c r="R1471" i="3" s="1"/>
  <c r="S1471" i="3" s="1"/>
  <c r="AD1471" i="3" s="1"/>
  <c r="J1473" i="3"/>
  <c r="J1476" i="3"/>
  <c r="T1483" i="3"/>
  <c r="U1483" i="3" s="1"/>
  <c r="V1483" i="3" s="1"/>
  <c r="W1483" i="3" s="1"/>
  <c r="X1483" i="3" s="1"/>
  <c r="Y1483" i="3" s="1"/>
  <c r="Z1483" i="3" s="1"/>
  <c r="AA1483" i="3" s="1"/>
  <c r="AB1483" i="3" s="1"/>
  <c r="AC1483" i="3" s="1"/>
  <c r="AD1483" i="3" s="1"/>
  <c r="M1485" i="3"/>
  <c r="N1485" i="3" s="1"/>
  <c r="O1485" i="3" s="1"/>
  <c r="P1485" i="3" s="1"/>
  <c r="Q1485" i="3" s="1"/>
  <c r="R1485" i="3" s="1"/>
  <c r="S1485" i="3" s="1"/>
  <c r="T1504" i="3"/>
  <c r="U1504" i="3" s="1"/>
  <c r="V1504" i="3" s="1"/>
  <c r="W1504" i="3" s="1"/>
  <c r="X1504" i="3" s="1"/>
  <c r="Y1504" i="3" s="1"/>
  <c r="Z1504" i="3" s="1"/>
  <c r="AA1504" i="3" s="1"/>
  <c r="AB1504" i="3" s="1"/>
  <c r="AC1504" i="3" s="1"/>
  <c r="J1509" i="3"/>
  <c r="J1516" i="3"/>
  <c r="J1523" i="3"/>
  <c r="AD1560" i="3"/>
  <c r="AD1619" i="3"/>
  <c r="T1668" i="3"/>
  <c r="U1668" i="3" s="1"/>
  <c r="V1668" i="3" s="1"/>
  <c r="W1668" i="3" s="1"/>
  <c r="X1668" i="3" s="1"/>
  <c r="Y1668" i="3" s="1"/>
  <c r="Z1668" i="3" s="1"/>
  <c r="AA1668" i="3" s="1"/>
  <c r="AB1668" i="3" s="1"/>
  <c r="AC1668" i="3" s="1"/>
  <c r="J1688" i="3"/>
  <c r="M1693" i="3"/>
  <c r="N1693" i="3" s="1"/>
  <c r="O1693" i="3" s="1"/>
  <c r="P1693" i="3" s="1"/>
  <c r="Q1693" i="3" s="1"/>
  <c r="R1693" i="3" s="1"/>
  <c r="S1693" i="3" s="1"/>
  <c r="M1695" i="3"/>
  <c r="N1695" i="3" s="1"/>
  <c r="O1695" i="3" s="1"/>
  <c r="P1695" i="3" s="1"/>
  <c r="Q1695" i="3" s="1"/>
  <c r="R1695" i="3" s="1"/>
  <c r="S1695" i="3" s="1"/>
  <c r="AD1695" i="3" s="1"/>
  <c r="L1742" i="3"/>
  <c r="L1746" i="3"/>
  <c r="T1749" i="3"/>
  <c r="U1749" i="3" s="1"/>
  <c r="V1749" i="3" s="1"/>
  <c r="W1749" i="3" s="1"/>
  <c r="X1749" i="3" s="1"/>
  <c r="Y1749" i="3" s="1"/>
  <c r="Z1749" i="3" s="1"/>
  <c r="AA1749" i="3" s="1"/>
  <c r="AB1749" i="3" s="1"/>
  <c r="AC1749" i="3" s="1"/>
  <c r="T1753" i="3"/>
  <c r="U1753" i="3" s="1"/>
  <c r="V1753" i="3" s="1"/>
  <c r="W1753" i="3" s="1"/>
  <c r="X1753" i="3" s="1"/>
  <c r="Y1753" i="3" s="1"/>
  <c r="Z1753" i="3" s="1"/>
  <c r="AA1753" i="3" s="1"/>
  <c r="AB1753" i="3" s="1"/>
  <c r="AC1753" i="3" s="1"/>
  <c r="M1775" i="3"/>
  <c r="N1775" i="3" s="1"/>
  <c r="O1775" i="3" s="1"/>
  <c r="P1775" i="3" s="1"/>
  <c r="Q1775" i="3" s="1"/>
  <c r="R1775" i="3" s="1"/>
  <c r="S1775" i="3" s="1"/>
  <c r="K1775" i="3"/>
  <c r="J1775" i="3"/>
  <c r="J1778" i="3"/>
  <c r="AD1800" i="3"/>
  <c r="AD1900" i="3"/>
  <c r="L1798" i="3"/>
  <c r="L1802" i="3"/>
  <c r="M1806" i="3"/>
  <c r="N1806" i="3" s="1"/>
  <c r="O1806" i="3" s="1"/>
  <c r="P1806" i="3" s="1"/>
  <c r="Q1806" i="3" s="1"/>
  <c r="R1806" i="3" s="1"/>
  <c r="S1806" i="3" s="1"/>
  <c r="J1809" i="3"/>
  <c r="T1813" i="3"/>
  <c r="U1813" i="3" s="1"/>
  <c r="V1813" i="3" s="1"/>
  <c r="W1813" i="3" s="1"/>
  <c r="X1813" i="3" s="1"/>
  <c r="Y1813" i="3" s="1"/>
  <c r="Z1813" i="3" s="1"/>
  <c r="AA1813" i="3" s="1"/>
  <c r="AB1813" i="3" s="1"/>
  <c r="AC1813" i="3" s="1"/>
  <c r="M1817" i="3"/>
  <c r="N1817" i="3" s="1"/>
  <c r="O1817" i="3" s="1"/>
  <c r="P1817" i="3" s="1"/>
  <c r="Q1817" i="3" s="1"/>
  <c r="R1817" i="3" s="1"/>
  <c r="S1817" i="3" s="1"/>
  <c r="T1821" i="3"/>
  <c r="U1821" i="3" s="1"/>
  <c r="V1821" i="3" s="1"/>
  <c r="W1821" i="3" s="1"/>
  <c r="X1821" i="3" s="1"/>
  <c r="Y1821" i="3" s="1"/>
  <c r="Z1821" i="3" s="1"/>
  <c r="AA1821" i="3" s="1"/>
  <c r="AB1821" i="3" s="1"/>
  <c r="AC1821" i="3" s="1"/>
  <c r="T1825" i="3"/>
  <c r="U1825" i="3" s="1"/>
  <c r="V1825" i="3" s="1"/>
  <c r="W1825" i="3" s="1"/>
  <c r="X1825" i="3" s="1"/>
  <c r="Y1825" i="3" s="1"/>
  <c r="Z1825" i="3" s="1"/>
  <c r="AA1825" i="3" s="1"/>
  <c r="AB1825" i="3" s="1"/>
  <c r="AC1825" i="3" s="1"/>
  <c r="M1829" i="3"/>
  <c r="N1829" i="3" s="1"/>
  <c r="O1829" i="3" s="1"/>
  <c r="P1829" i="3" s="1"/>
  <c r="Q1829" i="3" s="1"/>
  <c r="R1829" i="3" s="1"/>
  <c r="S1829" i="3" s="1"/>
  <c r="M1840" i="3"/>
  <c r="N1840" i="3" s="1"/>
  <c r="O1840" i="3" s="1"/>
  <c r="P1840" i="3" s="1"/>
  <c r="Q1840" i="3" s="1"/>
  <c r="R1840" i="3" s="1"/>
  <c r="S1840" i="3" s="1"/>
  <c r="AD1840" i="3" s="1"/>
  <c r="J1842" i="3"/>
  <c r="J1844" i="3"/>
  <c r="T1845" i="3"/>
  <c r="U1845" i="3" s="1"/>
  <c r="V1845" i="3" s="1"/>
  <c r="W1845" i="3" s="1"/>
  <c r="X1845" i="3" s="1"/>
  <c r="Y1845" i="3" s="1"/>
  <c r="Z1845" i="3" s="1"/>
  <c r="AA1845" i="3" s="1"/>
  <c r="AB1845" i="3" s="1"/>
  <c r="AC1845" i="3" s="1"/>
  <c r="T1849" i="3"/>
  <c r="U1849" i="3" s="1"/>
  <c r="V1849" i="3" s="1"/>
  <c r="W1849" i="3" s="1"/>
  <c r="X1849" i="3" s="1"/>
  <c r="Y1849" i="3" s="1"/>
  <c r="Z1849" i="3" s="1"/>
  <c r="AA1849" i="3" s="1"/>
  <c r="AB1849" i="3" s="1"/>
  <c r="AC1849" i="3" s="1"/>
  <c r="K1856" i="3"/>
  <c r="M1861" i="3"/>
  <c r="N1861" i="3" s="1"/>
  <c r="O1861" i="3" s="1"/>
  <c r="P1861" i="3" s="1"/>
  <c r="Q1861" i="3" s="1"/>
  <c r="R1861" i="3" s="1"/>
  <c r="S1861" i="3" s="1"/>
  <c r="J1865" i="3"/>
  <c r="M1877" i="3"/>
  <c r="N1877" i="3" s="1"/>
  <c r="O1877" i="3" s="1"/>
  <c r="P1877" i="3" s="1"/>
  <c r="Q1877" i="3" s="1"/>
  <c r="R1877" i="3" s="1"/>
  <c r="S1877" i="3" s="1"/>
  <c r="J1881" i="3"/>
  <c r="M1889" i="3"/>
  <c r="N1889" i="3" s="1"/>
  <c r="O1889" i="3" s="1"/>
  <c r="P1889" i="3" s="1"/>
  <c r="Q1889" i="3" s="1"/>
  <c r="R1889" i="3" s="1"/>
  <c r="S1889" i="3" s="1"/>
  <c r="M1893" i="3"/>
  <c r="N1893" i="3" s="1"/>
  <c r="O1893" i="3" s="1"/>
  <c r="P1893" i="3" s="1"/>
  <c r="Q1893" i="3" s="1"/>
  <c r="R1893" i="3" s="1"/>
  <c r="S1893" i="3" s="1"/>
  <c r="M1897" i="3"/>
  <c r="N1897" i="3" s="1"/>
  <c r="O1897" i="3" s="1"/>
  <c r="P1897" i="3" s="1"/>
  <c r="Q1897" i="3" s="1"/>
  <c r="R1897" i="3" s="1"/>
  <c r="S1897" i="3" s="1"/>
  <c r="M1901" i="3"/>
  <c r="N1901" i="3" s="1"/>
  <c r="O1901" i="3" s="1"/>
  <c r="P1901" i="3" s="1"/>
  <c r="Q1901" i="3" s="1"/>
  <c r="R1901" i="3" s="1"/>
  <c r="S1901" i="3" s="1"/>
  <c r="J1905" i="3"/>
  <c r="J1917" i="3"/>
  <c r="J1921" i="3"/>
  <c r="J1934" i="3"/>
  <c r="L1943" i="3"/>
  <c r="K1951" i="3"/>
  <c r="K1962" i="3"/>
  <c r="J1964" i="3"/>
  <c r="K1974" i="3"/>
  <c r="K1977" i="3"/>
  <c r="J1984" i="3"/>
  <c r="K1996" i="3"/>
  <c r="M2005" i="3"/>
  <c r="N2005" i="3" s="1"/>
  <c r="O2005" i="3" s="1"/>
  <c r="P2005" i="3" s="1"/>
  <c r="Q2005" i="3" s="1"/>
  <c r="R2005" i="3" s="1"/>
  <c r="S2005" i="3" s="1"/>
  <c r="M2007" i="3"/>
  <c r="N2007" i="3" s="1"/>
  <c r="O2007" i="3" s="1"/>
  <c r="P2007" i="3" s="1"/>
  <c r="Q2007" i="3" s="1"/>
  <c r="R2007" i="3" s="1"/>
  <c r="S2007" i="3" s="1"/>
  <c r="M2010" i="3"/>
  <c r="N2010" i="3" s="1"/>
  <c r="O2010" i="3" s="1"/>
  <c r="P2010" i="3" s="1"/>
  <c r="Q2010" i="3" s="1"/>
  <c r="R2010" i="3" s="1"/>
  <c r="S2010" i="3" s="1"/>
  <c r="K2012" i="3"/>
  <c r="M2027" i="3"/>
  <c r="N2027" i="3" s="1"/>
  <c r="O2027" i="3" s="1"/>
  <c r="P2027" i="3" s="1"/>
  <c r="Q2027" i="3" s="1"/>
  <c r="R2027" i="3" s="1"/>
  <c r="S2027" i="3" s="1"/>
  <c r="AD2052" i="3"/>
  <c r="M1802" i="3"/>
  <c r="N1802" i="3" s="1"/>
  <c r="O1802" i="3" s="1"/>
  <c r="P1802" i="3" s="1"/>
  <c r="Q1802" i="3" s="1"/>
  <c r="R1802" i="3" s="1"/>
  <c r="S1802" i="3" s="1"/>
  <c r="M1809" i="3"/>
  <c r="N1809" i="3" s="1"/>
  <c r="O1809" i="3" s="1"/>
  <c r="P1809" i="3" s="1"/>
  <c r="Q1809" i="3" s="1"/>
  <c r="R1809" i="3" s="1"/>
  <c r="S1809" i="3" s="1"/>
  <c r="J1824" i="3"/>
  <c r="J1833" i="3"/>
  <c r="K1842" i="3"/>
  <c r="K1844" i="3"/>
  <c r="J1852" i="3"/>
  <c r="L1856" i="3"/>
  <c r="T1861" i="3"/>
  <c r="U1861" i="3" s="1"/>
  <c r="V1861" i="3" s="1"/>
  <c r="W1861" i="3" s="1"/>
  <c r="X1861" i="3" s="1"/>
  <c r="Y1861" i="3" s="1"/>
  <c r="Z1861" i="3" s="1"/>
  <c r="AA1861" i="3" s="1"/>
  <c r="AB1861" i="3" s="1"/>
  <c r="AC1861" i="3" s="1"/>
  <c r="M1865" i="3"/>
  <c r="N1865" i="3" s="1"/>
  <c r="O1865" i="3" s="1"/>
  <c r="P1865" i="3" s="1"/>
  <c r="Q1865" i="3" s="1"/>
  <c r="R1865" i="3" s="1"/>
  <c r="S1865" i="3" s="1"/>
  <c r="M1881" i="3"/>
  <c r="N1881" i="3" s="1"/>
  <c r="O1881" i="3" s="1"/>
  <c r="P1881" i="3" s="1"/>
  <c r="Q1881" i="3" s="1"/>
  <c r="R1881" i="3" s="1"/>
  <c r="S1881" i="3" s="1"/>
  <c r="T1893" i="3"/>
  <c r="U1893" i="3" s="1"/>
  <c r="V1893" i="3" s="1"/>
  <c r="W1893" i="3" s="1"/>
  <c r="X1893" i="3" s="1"/>
  <c r="Y1893" i="3" s="1"/>
  <c r="Z1893" i="3" s="1"/>
  <c r="AA1893" i="3" s="1"/>
  <c r="AB1893" i="3" s="1"/>
  <c r="AC1893" i="3" s="1"/>
  <c r="T1897" i="3"/>
  <c r="U1897" i="3" s="1"/>
  <c r="V1897" i="3" s="1"/>
  <c r="W1897" i="3" s="1"/>
  <c r="X1897" i="3" s="1"/>
  <c r="Y1897" i="3" s="1"/>
  <c r="Z1897" i="3" s="1"/>
  <c r="AA1897" i="3" s="1"/>
  <c r="AB1897" i="3" s="1"/>
  <c r="AC1897" i="3" s="1"/>
  <c r="M1905" i="3"/>
  <c r="N1905" i="3" s="1"/>
  <c r="O1905" i="3" s="1"/>
  <c r="P1905" i="3" s="1"/>
  <c r="Q1905" i="3" s="1"/>
  <c r="R1905" i="3" s="1"/>
  <c r="S1905" i="3" s="1"/>
  <c r="M1917" i="3"/>
  <c r="N1917" i="3" s="1"/>
  <c r="O1917" i="3" s="1"/>
  <c r="P1917" i="3" s="1"/>
  <c r="Q1917" i="3" s="1"/>
  <c r="R1917" i="3" s="1"/>
  <c r="S1917" i="3" s="1"/>
  <c r="M1921" i="3"/>
  <c r="N1921" i="3" s="1"/>
  <c r="O1921" i="3" s="1"/>
  <c r="P1921" i="3" s="1"/>
  <c r="Q1921" i="3" s="1"/>
  <c r="R1921" i="3" s="1"/>
  <c r="S1921" i="3" s="1"/>
  <c r="AD1941" i="3"/>
  <c r="M1943" i="3"/>
  <c r="N1943" i="3" s="1"/>
  <c r="O1943" i="3" s="1"/>
  <c r="P1943" i="3" s="1"/>
  <c r="Q1943" i="3" s="1"/>
  <c r="R1943" i="3" s="1"/>
  <c r="S1943" i="3" s="1"/>
  <c r="L1951" i="3"/>
  <c r="J1953" i="3"/>
  <c r="K1964" i="3"/>
  <c r="J1968" i="3"/>
  <c r="T1969" i="3"/>
  <c r="U1969" i="3" s="1"/>
  <c r="V1969" i="3" s="1"/>
  <c r="W1969" i="3" s="1"/>
  <c r="X1969" i="3" s="1"/>
  <c r="Y1969" i="3" s="1"/>
  <c r="Z1969" i="3" s="1"/>
  <c r="AA1969" i="3" s="1"/>
  <c r="AB1969" i="3" s="1"/>
  <c r="AC1969" i="3" s="1"/>
  <c r="AD1969" i="3" s="1"/>
  <c r="J1976" i="3"/>
  <c r="L1977" i="3"/>
  <c r="K1984" i="3"/>
  <c r="J1988" i="3"/>
  <c r="T1989" i="3"/>
  <c r="U1989" i="3" s="1"/>
  <c r="V1989" i="3" s="1"/>
  <c r="W1989" i="3" s="1"/>
  <c r="X1989" i="3" s="1"/>
  <c r="Y1989" i="3" s="1"/>
  <c r="Z1989" i="3" s="1"/>
  <c r="AA1989" i="3" s="1"/>
  <c r="AB1989" i="3" s="1"/>
  <c r="AC1989" i="3" s="1"/>
  <c r="AD1989" i="3" s="1"/>
  <c r="M1996" i="3"/>
  <c r="N1996" i="3" s="1"/>
  <c r="O1996" i="3" s="1"/>
  <c r="P1996" i="3" s="1"/>
  <c r="Q1996" i="3" s="1"/>
  <c r="R1996" i="3" s="1"/>
  <c r="S1996" i="3" s="1"/>
  <c r="AD1996" i="3" s="1"/>
  <c r="K2000" i="3"/>
  <c r="T2005" i="3"/>
  <c r="U2005" i="3" s="1"/>
  <c r="V2005" i="3" s="1"/>
  <c r="W2005" i="3" s="1"/>
  <c r="X2005" i="3" s="1"/>
  <c r="Y2005" i="3" s="1"/>
  <c r="Z2005" i="3" s="1"/>
  <c r="AA2005" i="3" s="1"/>
  <c r="AB2005" i="3" s="1"/>
  <c r="AC2005" i="3" s="1"/>
  <c r="M2012" i="3"/>
  <c r="N2012" i="3" s="1"/>
  <c r="O2012" i="3" s="1"/>
  <c r="P2012" i="3" s="1"/>
  <c r="Q2012" i="3" s="1"/>
  <c r="R2012" i="3" s="1"/>
  <c r="S2012" i="3" s="1"/>
  <c r="T2015" i="3"/>
  <c r="U2015" i="3" s="1"/>
  <c r="V2015" i="3" s="1"/>
  <c r="W2015" i="3" s="1"/>
  <c r="X2015" i="3" s="1"/>
  <c r="Y2015" i="3" s="1"/>
  <c r="Z2015" i="3" s="1"/>
  <c r="AA2015" i="3" s="1"/>
  <c r="AB2015" i="3" s="1"/>
  <c r="AC2015" i="3" s="1"/>
  <c r="K2017" i="3"/>
  <c r="K2022" i="3"/>
  <c r="J2024" i="3"/>
  <c r="T2027" i="3"/>
  <c r="U2027" i="3" s="1"/>
  <c r="V2027" i="3" s="1"/>
  <c r="W2027" i="3" s="1"/>
  <c r="X2027" i="3" s="1"/>
  <c r="Y2027" i="3" s="1"/>
  <c r="Z2027" i="3" s="1"/>
  <c r="AA2027" i="3" s="1"/>
  <c r="AB2027" i="3" s="1"/>
  <c r="AC2027" i="3" s="1"/>
  <c r="J2031" i="3"/>
  <c r="AD2032" i="3"/>
  <c r="J2037" i="3"/>
  <c r="M2046" i="3"/>
  <c r="N2046" i="3" s="1"/>
  <c r="O2046" i="3" s="1"/>
  <c r="P2046" i="3" s="1"/>
  <c r="Q2046" i="3" s="1"/>
  <c r="R2046" i="3" s="1"/>
  <c r="S2046" i="3" s="1"/>
  <c r="J2051" i="3"/>
  <c r="J2054" i="3"/>
  <c r="T2072" i="3"/>
  <c r="U2072" i="3" s="1"/>
  <c r="V2072" i="3" s="1"/>
  <c r="W2072" i="3" s="1"/>
  <c r="X2072" i="3" s="1"/>
  <c r="Y2072" i="3" s="1"/>
  <c r="Z2072" i="3" s="1"/>
  <c r="AA2072" i="3" s="1"/>
  <c r="AB2072" i="3" s="1"/>
  <c r="AC2072" i="3" s="1"/>
  <c r="K2072" i="3"/>
  <c r="J1786" i="3"/>
  <c r="T1817" i="3"/>
  <c r="U1817" i="3" s="1"/>
  <c r="V1817" i="3" s="1"/>
  <c r="W1817" i="3" s="1"/>
  <c r="X1817" i="3" s="1"/>
  <c r="Y1817" i="3" s="1"/>
  <c r="Z1817" i="3" s="1"/>
  <c r="AA1817" i="3" s="1"/>
  <c r="AB1817" i="3" s="1"/>
  <c r="AC1817" i="3" s="1"/>
  <c r="T1829" i="3"/>
  <c r="U1829" i="3" s="1"/>
  <c r="V1829" i="3" s="1"/>
  <c r="W1829" i="3" s="1"/>
  <c r="X1829" i="3" s="1"/>
  <c r="Y1829" i="3" s="1"/>
  <c r="Z1829" i="3" s="1"/>
  <c r="AA1829" i="3" s="1"/>
  <c r="AB1829" i="3" s="1"/>
  <c r="AC1829" i="3" s="1"/>
  <c r="M1833" i="3"/>
  <c r="N1833" i="3" s="1"/>
  <c r="O1833" i="3" s="1"/>
  <c r="P1833" i="3" s="1"/>
  <c r="Q1833" i="3" s="1"/>
  <c r="R1833" i="3" s="1"/>
  <c r="S1833" i="3" s="1"/>
  <c r="M1837" i="3"/>
  <c r="N1837" i="3" s="1"/>
  <c r="O1837" i="3" s="1"/>
  <c r="P1837" i="3" s="1"/>
  <c r="Q1837" i="3" s="1"/>
  <c r="R1837" i="3" s="1"/>
  <c r="S1837" i="3" s="1"/>
  <c r="AD1837" i="3" s="1"/>
  <c r="L1842" i="3"/>
  <c r="L1844" i="3"/>
  <c r="J1848" i="3"/>
  <c r="K1852" i="3"/>
  <c r="J1854" i="3"/>
  <c r="M1856" i="3"/>
  <c r="N1856" i="3" s="1"/>
  <c r="O1856" i="3" s="1"/>
  <c r="P1856" i="3" s="1"/>
  <c r="Q1856" i="3" s="1"/>
  <c r="R1856" i="3" s="1"/>
  <c r="S1856" i="3" s="1"/>
  <c r="AD1856" i="3" s="1"/>
  <c r="T1889" i="3"/>
  <c r="U1889" i="3" s="1"/>
  <c r="V1889" i="3" s="1"/>
  <c r="W1889" i="3" s="1"/>
  <c r="X1889" i="3" s="1"/>
  <c r="Y1889" i="3" s="1"/>
  <c r="Z1889" i="3" s="1"/>
  <c r="AA1889" i="3" s="1"/>
  <c r="AB1889" i="3" s="1"/>
  <c r="AC1889" i="3" s="1"/>
  <c r="J1892" i="3"/>
  <c r="T1901" i="3"/>
  <c r="U1901" i="3" s="1"/>
  <c r="V1901" i="3" s="1"/>
  <c r="W1901" i="3" s="1"/>
  <c r="X1901" i="3" s="1"/>
  <c r="Y1901" i="3" s="1"/>
  <c r="Z1901" i="3" s="1"/>
  <c r="AA1901" i="3" s="1"/>
  <c r="AB1901" i="3" s="1"/>
  <c r="AC1901" i="3" s="1"/>
  <c r="T1905" i="3"/>
  <c r="U1905" i="3" s="1"/>
  <c r="V1905" i="3" s="1"/>
  <c r="W1905" i="3" s="1"/>
  <c r="X1905" i="3" s="1"/>
  <c r="Y1905" i="3" s="1"/>
  <c r="Z1905" i="3" s="1"/>
  <c r="AA1905" i="3" s="1"/>
  <c r="AB1905" i="3" s="1"/>
  <c r="AC1905" i="3" s="1"/>
  <c r="J1908" i="3"/>
  <c r="T1913" i="3"/>
  <c r="U1913" i="3" s="1"/>
  <c r="V1913" i="3" s="1"/>
  <c r="W1913" i="3" s="1"/>
  <c r="X1913" i="3" s="1"/>
  <c r="Y1913" i="3" s="1"/>
  <c r="Z1913" i="3" s="1"/>
  <c r="AA1913" i="3" s="1"/>
  <c r="AB1913" i="3" s="1"/>
  <c r="AC1913" i="3" s="1"/>
  <c r="AD1913" i="3" s="1"/>
  <c r="T1917" i="3"/>
  <c r="U1917" i="3" s="1"/>
  <c r="V1917" i="3" s="1"/>
  <c r="W1917" i="3" s="1"/>
  <c r="X1917" i="3" s="1"/>
  <c r="Y1917" i="3" s="1"/>
  <c r="Z1917" i="3" s="1"/>
  <c r="AA1917" i="3" s="1"/>
  <c r="AB1917" i="3" s="1"/>
  <c r="AC1917" i="3" s="1"/>
  <c r="J1925" i="3"/>
  <c r="T1949" i="3"/>
  <c r="U1949" i="3" s="1"/>
  <c r="V1949" i="3" s="1"/>
  <c r="W1949" i="3" s="1"/>
  <c r="X1949" i="3" s="1"/>
  <c r="Y1949" i="3" s="1"/>
  <c r="Z1949" i="3" s="1"/>
  <c r="AA1949" i="3" s="1"/>
  <c r="AB1949" i="3" s="1"/>
  <c r="AC1949" i="3" s="1"/>
  <c r="AD1949" i="3" s="1"/>
  <c r="M1951" i="3"/>
  <c r="N1951" i="3" s="1"/>
  <c r="O1951" i="3" s="1"/>
  <c r="P1951" i="3" s="1"/>
  <c r="Q1951" i="3" s="1"/>
  <c r="R1951" i="3" s="1"/>
  <c r="S1951" i="3" s="1"/>
  <c r="AD1951" i="3" s="1"/>
  <c r="L1953" i="3"/>
  <c r="J1955" i="3"/>
  <c r="J1958" i="3"/>
  <c r="M1964" i="3"/>
  <c r="N1964" i="3" s="1"/>
  <c r="O1964" i="3" s="1"/>
  <c r="P1964" i="3" s="1"/>
  <c r="Q1964" i="3" s="1"/>
  <c r="R1964" i="3" s="1"/>
  <c r="S1964" i="3" s="1"/>
  <c r="AD1964" i="3" s="1"/>
  <c r="K1968" i="3"/>
  <c r="K1976" i="3"/>
  <c r="M1977" i="3"/>
  <c r="N1977" i="3" s="1"/>
  <c r="O1977" i="3" s="1"/>
  <c r="P1977" i="3" s="1"/>
  <c r="Q1977" i="3" s="1"/>
  <c r="R1977" i="3" s="1"/>
  <c r="S1977" i="3" s="1"/>
  <c r="J1979" i="3"/>
  <c r="M1984" i="3"/>
  <c r="N1984" i="3" s="1"/>
  <c r="O1984" i="3" s="1"/>
  <c r="P1984" i="3" s="1"/>
  <c r="Q1984" i="3" s="1"/>
  <c r="R1984" i="3" s="1"/>
  <c r="S1984" i="3" s="1"/>
  <c r="K1988" i="3"/>
  <c r="T2007" i="3"/>
  <c r="U2007" i="3" s="1"/>
  <c r="V2007" i="3" s="1"/>
  <c r="W2007" i="3" s="1"/>
  <c r="X2007" i="3" s="1"/>
  <c r="Y2007" i="3" s="1"/>
  <c r="Z2007" i="3" s="1"/>
  <c r="AA2007" i="3" s="1"/>
  <c r="AB2007" i="3" s="1"/>
  <c r="AC2007" i="3" s="1"/>
  <c r="L2017" i="3"/>
  <c r="M2022" i="3"/>
  <c r="N2022" i="3" s="1"/>
  <c r="O2022" i="3" s="1"/>
  <c r="P2022" i="3" s="1"/>
  <c r="Q2022" i="3" s="1"/>
  <c r="R2022" i="3" s="1"/>
  <c r="S2022" i="3" s="1"/>
  <c r="K2024" i="3"/>
  <c r="M2029" i="3"/>
  <c r="N2029" i="3" s="1"/>
  <c r="O2029" i="3" s="1"/>
  <c r="P2029" i="3" s="1"/>
  <c r="Q2029" i="3" s="1"/>
  <c r="R2029" i="3" s="1"/>
  <c r="S2029" i="3" s="1"/>
  <c r="K2031" i="3"/>
  <c r="J2034" i="3"/>
  <c r="L2037" i="3"/>
  <c r="J2048" i="3"/>
  <c r="L2051" i="3"/>
  <c r="K2054" i="3"/>
  <c r="J2063" i="3"/>
  <c r="J2072" i="3"/>
  <c r="K2075" i="3"/>
  <c r="T2075" i="3"/>
  <c r="U2075" i="3" s="1"/>
  <c r="V2075" i="3" s="1"/>
  <c r="W2075" i="3" s="1"/>
  <c r="X2075" i="3" s="1"/>
  <c r="Y2075" i="3" s="1"/>
  <c r="Z2075" i="3" s="1"/>
  <c r="AA2075" i="3" s="1"/>
  <c r="AB2075" i="3" s="1"/>
  <c r="AC2075" i="3" s="1"/>
  <c r="M2075" i="3"/>
  <c r="N2075" i="3" s="1"/>
  <c r="O2075" i="3" s="1"/>
  <c r="P2075" i="3" s="1"/>
  <c r="Q2075" i="3" s="1"/>
  <c r="R2075" i="3" s="1"/>
  <c r="S2075" i="3" s="1"/>
  <c r="L2075" i="3"/>
  <c r="J2075" i="3"/>
  <c r="L1786" i="3"/>
  <c r="M1794" i="3"/>
  <c r="N1794" i="3" s="1"/>
  <c r="O1794" i="3" s="1"/>
  <c r="P1794" i="3" s="1"/>
  <c r="Q1794" i="3" s="1"/>
  <c r="R1794" i="3" s="1"/>
  <c r="S1794" i="3" s="1"/>
  <c r="J1801" i="3"/>
  <c r="J1812" i="3"/>
  <c r="J1814" i="3"/>
  <c r="M1816" i="3"/>
  <c r="N1816" i="3" s="1"/>
  <c r="O1816" i="3" s="1"/>
  <c r="P1816" i="3" s="1"/>
  <c r="Q1816" i="3" s="1"/>
  <c r="R1816" i="3" s="1"/>
  <c r="S1816" i="3" s="1"/>
  <c r="J1828" i="3"/>
  <c r="M1842" i="3"/>
  <c r="N1842" i="3" s="1"/>
  <c r="O1842" i="3" s="1"/>
  <c r="P1842" i="3" s="1"/>
  <c r="Q1842" i="3" s="1"/>
  <c r="R1842" i="3" s="1"/>
  <c r="S1842" i="3" s="1"/>
  <c r="M1844" i="3"/>
  <c r="N1844" i="3" s="1"/>
  <c r="O1844" i="3" s="1"/>
  <c r="P1844" i="3" s="1"/>
  <c r="Q1844" i="3" s="1"/>
  <c r="R1844" i="3" s="1"/>
  <c r="S1844" i="3" s="1"/>
  <c r="AD1844" i="3" s="1"/>
  <c r="K1848" i="3"/>
  <c r="J1850" i="3"/>
  <c r="L1852" i="3"/>
  <c r="L1854" i="3"/>
  <c r="J1858" i="3"/>
  <c r="J1860" i="3"/>
  <c r="T1865" i="3"/>
  <c r="U1865" i="3" s="1"/>
  <c r="V1865" i="3" s="1"/>
  <c r="W1865" i="3" s="1"/>
  <c r="X1865" i="3" s="1"/>
  <c r="Y1865" i="3" s="1"/>
  <c r="Z1865" i="3" s="1"/>
  <c r="AA1865" i="3" s="1"/>
  <c r="AB1865" i="3" s="1"/>
  <c r="AC1865" i="3" s="1"/>
  <c r="M1869" i="3"/>
  <c r="N1869" i="3" s="1"/>
  <c r="O1869" i="3" s="1"/>
  <c r="P1869" i="3" s="1"/>
  <c r="Q1869" i="3" s="1"/>
  <c r="R1869" i="3" s="1"/>
  <c r="S1869" i="3" s="1"/>
  <c r="T1877" i="3"/>
  <c r="U1877" i="3" s="1"/>
  <c r="V1877" i="3" s="1"/>
  <c r="W1877" i="3" s="1"/>
  <c r="X1877" i="3" s="1"/>
  <c r="Y1877" i="3" s="1"/>
  <c r="Z1877" i="3" s="1"/>
  <c r="AA1877" i="3" s="1"/>
  <c r="AB1877" i="3" s="1"/>
  <c r="AC1877" i="3" s="1"/>
  <c r="T1881" i="3"/>
  <c r="U1881" i="3" s="1"/>
  <c r="V1881" i="3" s="1"/>
  <c r="W1881" i="3" s="1"/>
  <c r="X1881" i="3" s="1"/>
  <c r="Y1881" i="3" s="1"/>
  <c r="Z1881" i="3" s="1"/>
  <c r="AA1881" i="3" s="1"/>
  <c r="AB1881" i="3" s="1"/>
  <c r="AC1881" i="3" s="1"/>
  <c r="AD1885" i="3"/>
  <c r="K1892" i="3"/>
  <c r="J1896" i="3"/>
  <c r="K1908" i="3"/>
  <c r="K1920" i="3"/>
  <c r="T1921" i="3"/>
  <c r="U1921" i="3" s="1"/>
  <c r="V1921" i="3" s="1"/>
  <c r="W1921" i="3" s="1"/>
  <c r="X1921" i="3" s="1"/>
  <c r="Y1921" i="3" s="1"/>
  <c r="Z1921" i="3" s="1"/>
  <c r="AA1921" i="3" s="1"/>
  <c r="AB1921" i="3" s="1"/>
  <c r="AC1921" i="3" s="1"/>
  <c r="M1925" i="3"/>
  <c r="N1925" i="3" s="1"/>
  <c r="O1925" i="3" s="1"/>
  <c r="P1925" i="3" s="1"/>
  <c r="Q1925" i="3" s="1"/>
  <c r="R1925" i="3" s="1"/>
  <c r="S1925" i="3" s="1"/>
  <c r="J1933" i="3"/>
  <c r="M1940" i="3"/>
  <c r="N1940" i="3" s="1"/>
  <c r="O1940" i="3" s="1"/>
  <c r="P1940" i="3" s="1"/>
  <c r="Q1940" i="3" s="1"/>
  <c r="R1940" i="3" s="1"/>
  <c r="S1940" i="3" s="1"/>
  <c r="T1943" i="3"/>
  <c r="U1943" i="3" s="1"/>
  <c r="V1943" i="3" s="1"/>
  <c r="W1943" i="3" s="1"/>
  <c r="X1943" i="3" s="1"/>
  <c r="Y1943" i="3" s="1"/>
  <c r="Z1943" i="3" s="1"/>
  <c r="AA1943" i="3" s="1"/>
  <c r="AB1943" i="3" s="1"/>
  <c r="AC1943" i="3" s="1"/>
  <c r="M1953" i="3"/>
  <c r="N1953" i="3" s="1"/>
  <c r="O1953" i="3" s="1"/>
  <c r="P1953" i="3" s="1"/>
  <c r="Q1953" i="3" s="1"/>
  <c r="R1953" i="3" s="1"/>
  <c r="S1953" i="3" s="1"/>
  <c r="T1977" i="3"/>
  <c r="U1977" i="3" s="1"/>
  <c r="V1977" i="3" s="1"/>
  <c r="W1977" i="3" s="1"/>
  <c r="X1977" i="3" s="1"/>
  <c r="Y1977" i="3" s="1"/>
  <c r="Z1977" i="3" s="1"/>
  <c r="AA1977" i="3" s="1"/>
  <c r="AB1977" i="3" s="1"/>
  <c r="AC1977" i="3" s="1"/>
  <c r="J1999" i="3"/>
  <c r="AD2017" i="3"/>
  <c r="L2031" i="3"/>
  <c r="M2037" i="3"/>
  <c r="N2037" i="3" s="1"/>
  <c r="O2037" i="3" s="1"/>
  <c r="P2037" i="3" s="1"/>
  <c r="Q2037" i="3" s="1"/>
  <c r="R2037" i="3" s="1"/>
  <c r="S2037" i="3" s="1"/>
  <c r="M2051" i="3"/>
  <c r="N2051" i="3" s="1"/>
  <c r="O2051" i="3" s="1"/>
  <c r="P2051" i="3" s="1"/>
  <c r="Q2051" i="3" s="1"/>
  <c r="R2051" i="3" s="1"/>
  <c r="S2051" i="3" s="1"/>
  <c r="M2054" i="3"/>
  <c r="N2054" i="3" s="1"/>
  <c r="O2054" i="3" s="1"/>
  <c r="P2054" i="3" s="1"/>
  <c r="Q2054" i="3" s="1"/>
  <c r="R2054" i="3" s="1"/>
  <c r="S2054" i="3" s="1"/>
  <c r="L2063" i="3"/>
  <c r="J2065" i="3"/>
  <c r="K2068" i="3"/>
  <c r="L2070" i="3"/>
  <c r="M2070" i="3"/>
  <c r="N2070" i="3" s="1"/>
  <c r="O2070" i="3" s="1"/>
  <c r="P2070" i="3" s="1"/>
  <c r="Q2070" i="3" s="1"/>
  <c r="R2070" i="3" s="1"/>
  <c r="S2070" i="3" s="1"/>
  <c r="M2072" i="3"/>
  <c r="N2072" i="3" s="1"/>
  <c r="O2072" i="3" s="1"/>
  <c r="P2072" i="3" s="1"/>
  <c r="Q2072" i="3" s="1"/>
  <c r="R2072" i="3" s="1"/>
  <c r="S2072" i="3" s="1"/>
  <c r="AD2310" i="3"/>
  <c r="T1809" i="3"/>
  <c r="U1809" i="3" s="1"/>
  <c r="V1809" i="3" s="1"/>
  <c r="W1809" i="3" s="1"/>
  <c r="X1809" i="3" s="1"/>
  <c r="Y1809" i="3" s="1"/>
  <c r="Z1809" i="3" s="1"/>
  <c r="AA1809" i="3" s="1"/>
  <c r="AB1809" i="3" s="1"/>
  <c r="AC1809" i="3" s="1"/>
  <c r="AD1824" i="3"/>
  <c r="L1848" i="3"/>
  <c r="T1869" i="3"/>
  <c r="U1869" i="3" s="1"/>
  <c r="V1869" i="3" s="1"/>
  <c r="W1869" i="3" s="1"/>
  <c r="X1869" i="3" s="1"/>
  <c r="Y1869" i="3" s="1"/>
  <c r="Z1869" i="3" s="1"/>
  <c r="AA1869" i="3" s="1"/>
  <c r="AB1869" i="3" s="1"/>
  <c r="AC1869" i="3" s="1"/>
  <c r="J1961" i="3"/>
  <c r="J1963" i="3"/>
  <c r="J1967" i="3"/>
  <c r="M1993" i="3"/>
  <c r="N1993" i="3" s="1"/>
  <c r="O1993" i="3" s="1"/>
  <c r="P1993" i="3" s="1"/>
  <c r="Q1993" i="3" s="1"/>
  <c r="R1993" i="3" s="1"/>
  <c r="S1993" i="3" s="1"/>
  <c r="L1995" i="3"/>
  <c r="L1999" i="3"/>
  <c r="J2003" i="3"/>
  <c r="J2006" i="3"/>
  <c r="J2014" i="3"/>
  <c r="AD2019" i="3"/>
  <c r="J2026" i="3"/>
  <c r="M2031" i="3"/>
  <c r="N2031" i="3" s="1"/>
  <c r="O2031" i="3" s="1"/>
  <c r="P2031" i="3" s="1"/>
  <c r="Q2031" i="3" s="1"/>
  <c r="R2031" i="3" s="1"/>
  <c r="S2031" i="3" s="1"/>
  <c r="AD2031" i="3" s="1"/>
  <c r="M2034" i="3"/>
  <c r="N2034" i="3" s="1"/>
  <c r="O2034" i="3" s="1"/>
  <c r="P2034" i="3" s="1"/>
  <c r="Q2034" i="3" s="1"/>
  <c r="R2034" i="3" s="1"/>
  <c r="S2034" i="3" s="1"/>
  <c r="J2039" i="3"/>
  <c r="J2042" i="3"/>
  <c r="M2063" i="3"/>
  <c r="N2063" i="3" s="1"/>
  <c r="O2063" i="3" s="1"/>
  <c r="P2063" i="3" s="1"/>
  <c r="Q2063" i="3" s="1"/>
  <c r="R2063" i="3" s="1"/>
  <c r="S2063" i="3" s="1"/>
  <c r="AD2063" i="3" s="1"/>
  <c r="L2065" i="3"/>
  <c r="M2068" i="3"/>
  <c r="N2068" i="3" s="1"/>
  <c r="O2068" i="3" s="1"/>
  <c r="P2068" i="3" s="1"/>
  <c r="Q2068" i="3" s="1"/>
  <c r="R2068" i="3" s="1"/>
  <c r="S2068" i="3" s="1"/>
  <c r="T2076" i="3"/>
  <c r="U2076" i="3" s="1"/>
  <c r="V2076" i="3" s="1"/>
  <c r="W2076" i="3" s="1"/>
  <c r="X2076" i="3" s="1"/>
  <c r="Y2076" i="3" s="1"/>
  <c r="Z2076" i="3" s="1"/>
  <c r="AA2076" i="3" s="1"/>
  <c r="AB2076" i="3" s="1"/>
  <c r="AC2076" i="3" s="1"/>
  <c r="M2076" i="3"/>
  <c r="N2076" i="3" s="1"/>
  <c r="O2076" i="3" s="1"/>
  <c r="P2076" i="3" s="1"/>
  <c r="Q2076" i="3" s="1"/>
  <c r="R2076" i="3" s="1"/>
  <c r="S2076" i="3" s="1"/>
  <c r="K2076" i="3"/>
  <c r="J2076" i="3"/>
  <c r="J1793" i="3"/>
  <c r="M1797" i="3"/>
  <c r="N1797" i="3" s="1"/>
  <c r="O1797" i="3" s="1"/>
  <c r="P1797" i="3" s="1"/>
  <c r="Q1797" i="3" s="1"/>
  <c r="R1797" i="3" s="1"/>
  <c r="S1797" i="3" s="1"/>
  <c r="J1808" i="3"/>
  <c r="M1812" i="3"/>
  <c r="N1812" i="3" s="1"/>
  <c r="O1812" i="3" s="1"/>
  <c r="P1812" i="3" s="1"/>
  <c r="Q1812" i="3" s="1"/>
  <c r="R1812" i="3" s="1"/>
  <c r="S1812" i="3" s="1"/>
  <c r="M1814" i="3"/>
  <c r="N1814" i="3" s="1"/>
  <c r="O1814" i="3" s="1"/>
  <c r="P1814" i="3" s="1"/>
  <c r="Q1814" i="3" s="1"/>
  <c r="R1814" i="3" s="1"/>
  <c r="S1814" i="3" s="1"/>
  <c r="T1816" i="3"/>
  <c r="U1816" i="3" s="1"/>
  <c r="V1816" i="3" s="1"/>
  <c r="W1816" i="3" s="1"/>
  <c r="X1816" i="3" s="1"/>
  <c r="Y1816" i="3" s="1"/>
  <c r="Z1816" i="3" s="1"/>
  <c r="AA1816" i="3" s="1"/>
  <c r="AB1816" i="3" s="1"/>
  <c r="AC1816" i="3" s="1"/>
  <c r="J1832" i="3"/>
  <c r="J1836" i="3"/>
  <c r="J1880" i="3"/>
  <c r="J1884" i="3"/>
  <c r="K1888" i="3"/>
  <c r="J1890" i="3"/>
  <c r="J1894" i="3"/>
  <c r="L1896" i="3"/>
  <c r="L1898" i="3"/>
  <c r="K1904" i="3"/>
  <c r="J1906" i="3"/>
  <c r="M1908" i="3"/>
  <c r="N1908" i="3" s="1"/>
  <c r="O1908" i="3" s="1"/>
  <c r="P1908" i="3" s="1"/>
  <c r="Q1908" i="3" s="1"/>
  <c r="R1908" i="3" s="1"/>
  <c r="S1908" i="3" s="1"/>
  <c r="AD1908" i="3" s="1"/>
  <c r="L1910" i="3"/>
  <c r="K1916" i="3"/>
  <c r="J1918" i="3"/>
  <c r="M1920" i="3"/>
  <c r="N1920" i="3" s="1"/>
  <c r="O1920" i="3" s="1"/>
  <c r="P1920" i="3" s="1"/>
  <c r="Q1920" i="3" s="1"/>
  <c r="R1920" i="3" s="1"/>
  <c r="S1920" i="3" s="1"/>
  <c r="AD1920" i="3" s="1"/>
  <c r="J1924" i="3"/>
  <c r="L1933" i="3"/>
  <c r="J1939" i="3"/>
  <c r="J1945" i="3"/>
  <c r="L1961" i="3"/>
  <c r="K1963" i="3"/>
  <c r="K1967" i="3"/>
  <c r="M1973" i="3"/>
  <c r="N1973" i="3" s="1"/>
  <c r="O1973" i="3" s="1"/>
  <c r="P1973" i="3" s="1"/>
  <c r="Q1973" i="3" s="1"/>
  <c r="R1973" i="3" s="1"/>
  <c r="S1973" i="3" s="1"/>
  <c r="J1975" i="3"/>
  <c r="T1979" i="3"/>
  <c r="U1979" i="3" s="1"/>
  <c r="V1979" i="3" s="1"/>
  <c r="W1979" i="3" s="1"/>
  <c r="X1979" i="3" s="1"/>
  <c r="Y1979" i="3" s="1"/>
  <c r="Z1979" i="3" s="1"/>
  <c r="AA1979" i="3" s="1"/>
  <c r="AB1979" i="3" s="1"/>
  <c r="AC1979" i="3" s="1"/>
  <c r="AD1979" i="3" s="1"/>
  <c r="M1981" i="3"/>
  <c r="N1981" i="3" s="1"/>
  <c r="O1981" i="3" s="1"/>
  <c r="P1981" i="3" s="1"/>
  <c r="Q1981" i="3" s="1"/>
  <c r="R1981" i="3" s="1"/>
  <c r="S1981" i="3" s="1"/>
  <c r="J1983" i="3"/>
  <c r="J1990" i="3"/>
  <c r="M1995" i="3"/>
  <c r="N1995" i="3" s="1"/>
  <c r="O1995" i="3" s="1"/>
  <c r="P1995" i="3" s="1"/>
  <c r="Q1995" i="3" s="1"/>
  <c r="R1995" i="3" s="1"/>
  <c r="S1995" i="3" s="1"/>
  <c r="M1999" i="3"/>
  <c r="N1999" i="3" s="1"/>
  <c r="O1999" i="3" s="1"/>
  <c r="P1999" i="3" s="1"/>
  <c r="Q1999" i="3" s="1"/>
  <c r="R1999" i="3" s="1"/>
  <c r="S1999" i="3" s="1"/>
  <c r="L2003" i="3"/>
  <c r="J2008" i="3"/>
  <c r="L2011" i="3"/>
  <c r="K2014" i="3"/>
  <c r="K2026" i="3"/>
  <c r="AD2048" i="3"/>
  <c r="K2073" i="3"/>
  <c r="T2073" i="3"/>
  <c r="U2073" i="3" s="1"/>
  <c r="V2073" i="3" s="1"/>
  <c r="W2073" i="3" s="1"/>
  <c r="X2073" i="3" s="1"/>
  <c r="Y2073" i="3" s="1"/>
  <c r="Z2073" i="3" s="1"/>
  <c r="AA2073" i="3" s="1"/>
  <c r="AB2073" i="3" s="1"/>
  <c r="AC2073" i="3" s="1"/>
  <c r="M2073" i="3"/>
  <c r="N2073" i="3" s="1"/>
  <c r="O2073" i="3" s="1"/>
  <c r="P2073" i="3" s="1"/>
  <c r="Q2073" i="3" s="1"/>
  <c r="R2073" i="3" s="1"/>
  <c r="S2073" i="3" s="1"/>
  <c r="J2073" i="3"/>
  <c r="M1793" i="3"/>
  <c r="N1793" i="3" s="1"/>
  <c r="O1793" i="3" s="1"/>
  <c r="P1793" i="3" s="1"/>
  <c r="Q1793" i="3" s="1"/>
  <c r="R1793" i="3" s="1"/>
  <c r="S1793" i="3" s="1"/>
  <c r="J1800" i="3"/>
  <c r="T1805" i="3"/>
  <c r="U1805" i="3" s="1"/>
  <c r="V1805" i="3" s="1"/>
  <c r="W1805" i="3" s="1"/>
  <c r="X1805" i="3" s="1"/>
  <c r="Y1805" i="3" s="1"/>
  <c r="Z1805" i="3" s="1"/>
  <c r="AA1805" i="3" s="1"/>
  <c r="AB1805" i="3" s="1"/>
  <c r="AC1805" i="3" s="1"/>
  <c r="AD1805" i="3" s="1"/>
  <c r="K1808" i="3"/>
  <c r="T1812" i="3"/>
  <c r="U1812" i="3" s="1"/>
  <c r="V1812" i="3" s="1"/>
  <c r="W1812" i="3" s="1"/>
  <c r="X1812" i="3" s="1"/>
  <c r="Y1812" i="3" s="1"/>
  <c r="Z1812" i="3" s="1"/>
  <c r="AA1812" i="3" s="1"/>
  <c r="AB1812" i="3" s="1"/>
  <c r="AC1812" i="3" s="1"/>
  <c r="AD1828" i="3"/>
  <c r="K1832" i="3"/>
  <c r="J1862" i="3"/>
  <c r="L1864" i="3"/>
  <c r="J1866" i="3"/>
  <c r="J1868" i="3"/>
  <c r="L1872" i="3"/>
  <c r="L1876" i="3"/>
  <c r="K1880" i="3"/>
  <c r="K1884" i="3"/>
  <c r="L1888" i="3"/>
  <c r="L1890" i="3"/>
  <c r="L1894" i="3"/>
  <c r="M1898" i="3"/>
  <c r="N1898" i="3" s="1"/>
  <c r="O1898" i="3" s="1"/>
  <c r="P1898" i="3" s="1"/>
  <c r="Q1898" i="3" s="1"/>
  <c r="R1898" i="3" s="1"/>
  <c r="S1898" i="3" s="1"/>
  <c r="J1902" i="3"/>
  <c r="L1904" i="3"/>
  <c r="L1906" i="3"/>
  <c r="M1910" i="3"/>
  <c r="N1910" i="3" s="1"/>
  <c r="O1910" i="3" s="1"/>
  <c r="P1910" i="3" s="1"/>
  <c r="Q1910" i="3" s="1"/>
  <c r="R1910" i="3" s="1"/>
  <c r="S1910" i="3" s="1"/>
  <c r="J1914" i="3"/>
  <c r="L1916" i="3"/>
  <c r="L1918" i="3"/>
  <c r="K1924" i="3"/>
  <c r="M1933" i="3"/>
  <c r="N1933" i="3" s="1"/>
  <c r="O1933" i="3" s="1"/>
  <c r="P1933" i="3" s="1"/>
  <c r="Q1933" i="3" s="1"/>
  <c r="R1933" i="3" s="1"/>
  <c r="S1933" i="3" s="1"/>
  <c r="AD1937" i="3"/>
  <c r="L1939" i="3"/>
  <c r="K1942" i="3"/>
  <c r="L1945" i="3"/>
  <c r="T1955" i="3"/>
  <c r="U1955" i="3" s="1"/>
  <c r="V1955" i="3" s="1"/>
  <c r="W1955" i="3" s="1"/>
  <c r="X1955" i="3" s="1"/>
  <c r="Y1955" i="3" s="1"/>
  <c r="Z1955" i="3" s="1"/>
  <c r="AA1955" i="3" s="1"/>
  <c r="AB1955" i="3" s="1"/>
  <c r="AC1955" i="3" s="1"/>
  <c r="AD1955" i="3" s="1"/>
  <c r="J1960" i="3"/>
  <c r="M1961" i="3"/>
  <c r="N1961" i="3" s="1"/>
  <c r="O1961" i="3" s="1"/>
  <c r="P1961" i="3" s="1"/>
  <c r="Q1961" i="3" s="1"/>
  <c r="R1961" i="3" s="1"/>
  <c r="S1961" i="3" s="1"/>
  <c r="AD1961" i="3" s="1"/>
  <c r="L1963" i="3"/>
  <c r="J1965" i="3"/>
  <c r="L1967" i="3"/>
  <c r="L1975" i="3"/>
  <c r="T1981" i="3"/>
  <c r="U1981" i="3" s="1"/>
  <c r="V1981" i="3" s="1"/>
  <c r="W1981" i="3" s="1"/>
  <c r="X1981" i="3" s="1"/>
  <c r="Y1981" i="3" s="1"/>
  <c r="Z1981" i="3" s="1"/>
  <c r="AA1981" i="3" s="1"/>
  <c r="AB1981" i="3" s="1"/>
  <c r="AC1981" i="3" s="1"/>
  <c r="L1983" i="3"/>
  <c r="J1992" i="3"/>
  <c r="T1993" i="3"/>
  <c r="U1993" i="3" s="1"/>
  <c r="V1993" i="3" s="1"/>
  <c r="W1993" i="3" s="1"/>
  <c r="X1993" i="3" s="1"/>
  <c r="Y1993" i="3" s="1"/>
  <c r="Z1993" i="3" s="1"/>
  <c r="AA1993" i="3" s="1"/>
  <c r="AB1993" i="3" s="1"/>
  <c r="AC1993" i="3" s="1"/>
  <c r="J1997" i="3"/>
  <c r="M2003" i="3"/>
  <c r="N2003" i="3" s="1"/>
  <c r="O2003" i="3" s="1"/>
  <c r="P2003" i="3" s="1"/>
  <c r="Q2003" i="3" s="1"/>
  <c r="R2003" i="3" s="1"/>
  <c r="S2003" i="3" s="1"/>
  <c r="M2014" i="3"/>
  <c r="N2014" i="3" s="1"/>
  <c r="O2014" i="3" s="1"/>
  <c r="P2014" i="3" s="1"/>
  <c r="Q2014" i="3" s="1"/>
  <c r="R2014" i="3" s="1"/>
  <c r="S2014" i="3" s="1"/>
  <c r="L2021" i="3"/>
  <c r="J2023" i="3"/>
  <c r="M2026" i="3"/>
  <c r="N2026" i="3" s="1"/>
  <c r="O2026" i="3" s="1"/>
  <c r="P2026" i="3" s="1"/>
  <c r="Q2026" i="3" s="1"/>
  <c r="R2026" i="3" s="1"/>
  <c r="S2026" i="3" s="1"/>
  <c r="K2028" i="3"/>
  <c r="J2033" i="3"/>
  <c r="K2036" i="3"/>
  <c r="T2037" i="3"/>
  <c r="U2037" i="3" s="1"/>
  <c r="V2037" i="3" s="1"/>
  <c r="W2037" i="3" s="1"/>
  <c r="X2037" i="3" s="1"/>
  <c r="Y2037" i="3" s="1"/>
  <c r="Z2037" i="3" s="1"/>
  <c r="AA2037" i="3" s="1"/>
  <c r="AB2037" i="3" s="1"/>
  <c r="AC2037" i="3" s="1"/>
  <c r="M2039" i="3"/>
  <c r="N2039" i="3" s="1"/>
  <c r="O2039" i="3" s="1"/>
  <c r="P2039" i="3" s="1"/>
  <c r="Q2039" i="3" s="1"/>
  <c r="R2039" i="3" s="1"/>
  <c r="S2039" i="3" s="1"/>
  <c r="M2042" i="3"/>
  <c r="N2042" i="3" s="1"/>
  <c r="O2042" i="3" s="1"/>
  <c r="P2042" i="3" s="1"/>
  <c r="Q2042" i="3" s="1"/>
  <c r="R2042" i="3" s="1"/>
  <c r="S2042" i="3" s="1"/>
  <c r="J2047" i="3"/>
  <c r="J2050" i="3"/>
  <c r="T2051" i="3"/>
  <c r="U2051" i="3" s="1"/>
  <c r="V2051" i="3" s="1"/>
  <c r="W2051" i="3" s="1"/>
  <c r="X2051" i="3" s="1"/>
  <c r="Y2051" i="3" s="1"/>
  <c r="Z2051" i="3" s="1"/>
  <c r="AA2051" i="3" s="1"/>
  <c r="AB2051" i="3" s="1"/>
  <c r="AC2051" i="3" s="1"/>
  <c r="L2053" i="3"/>
  <c r="K2056" i="3"/>
  <c r="K2058" i="3"/>
  <c r="J2060" i="3"/>
  <c r="J2067" i="3"/>
  <c r="L2073" i="3"/>
  <c r="AD2079" i="3"/>
  <c r="AD2216" i="3"/>
  <c r="AD1777" i="3"/>
  <c r="M1785" i="3"/>
  <c r="N1785" i="3" s="1"/>
  <c r="O1785" i="3" s="1"/>
  <c r="P1785" i="3" s="1"/>
  <c r="Q1785" i="3" s="1"/>
  <c r="R1785" i="3" s="1"/>
  <c r="S1785" i="3" s="1"/>
  <c r="AD1785" i="3" s="1"/>
  <c r="M1789" i="3"/>
  <c r="N1789" i="3" s="1"/>
  <c r="O1789" i="3" s="1"/>
  <c r="P1789" i="3" s="1"/>
  <c r="Q1789" i="3" s="1"/>
  <c r="R1789" i="3" s="1"/>
  <c r="S1789" i="3" s="1"/>
  <c r="AD1789" i="3" s="1"/>
  <c r="T1797" i="3"/>
  <c r="U1797" i="3" s="1"/>
  <c r="V1797" i="3" s="1"/>
  <c r="W1797" i="3" s="1"/>
  <c r="X1797" i="3" s="1"/>
  <c r="Y1797" i="3" s="1"/>
  <c r="Z1797" i="3" s="1"/>
  <c r="AA1797" i="3" s="1"/>
  <c r="AB1797" i="3" s="1"/>
  <c r="AC1797" i="3" s="1"/>
  <c r="T1801" i="3"/>
  <c r="U1801" i="3" s="1"/>
  <c r="V1801" i="3" s="1"/>
  <c r="W1801" i="3" s="1"/>
  <c r="X1801" i="3" s="1"/>
  <c r="Y1801" i="3" s="1"/>
  <c r="Z1801" i="3" s="1"/>
  <c r="AA1801" i="3" s="1"/>
  <c r="AB1801" i="3" s="1"/>
  <c r="AC1801" i="3" s="1"/>
  <c r="AD1801" i="3" s="1"/>
  <c r="M1808" i="3"/>
  <c r="N1808" i="3" s="1"/>
  <c r="O1808" i="3" s="1"/>
  <c r="P1808" i="3" s="1"/>
  <c r="Q1808" i="3" s="1"/>
  <c r="R1808" i="3" s="1"/>
  <c r="S1808" i="3" s="1"/>
  <c r="AD1808" i="3" s="1"/>
  <c r="J1810" i="3"/>
  <c r="L1818" i="3"/>
  <c r="T1820" i="3"/>
  <c r="U1820" i="3" s="1"/>
  <c r="V1820" i="3" s="1"/>
  <c r="W1820" i="3" s="1"/>
  <c r="X1820" i="3" s="1"/>
  <c r="Y1820" i="3" s="1"/>
  <c r="Z1820" i="3" s="1"/>
  <c r="AA1820" i="3" s="1"/>
  <c r="AB1820" i="3" s="1"/>
  <c r="AC1820" i="3" s="1"/>
  <c r="AD1820" i="3" s="1"/>
  <c r="K1830" i="3"/>
  <c r="L1832" i="3"/>
  <c r="J1834" i="3"/>
  <c r="L1836" i="3"/>
  <c r="J1838" i="3"/>
  <c r="L1862" i="3"/>
  <c r="K1866" i="3"/>
  <c r="K1868" i="3"/>
  <c r="L1884" i="3"/>
  <c r="M1890" i="3"/>
  <c r="N1890" i="3" s="1"/>
  <c r="O1890" i="3" s="1"/>
  <c r="P1890" i="3" s="1"/>
  <c r="Q1890" i="3" s="1"/>
  <c r="R1890" i="3" s="1"/>
  <c r="S1890" i="3" s="1"/>
  <c r="M1894" i="3"/>
  <c r="N1894" i="3" s="1"/>
  <c r="O1894" i="3" s="1"/>
  <c r="P1894" i="3" s="1"/>
  <c r="Q1894" i="3" s="1"/>
  <c r="R1894" i="3" s="1"/>
  <c r="S1894" i="3" s="1"/>
  <c r="AD1904" i="3"/>
  <c r="M1906" i="3"/>
  <c r="N1906" i="3" s="1"/>
  <c r="O1906" i="3" s="1"/>
  <c r="P1906" i="3" s="1"/>
  <c r="Q1906" i="3" s="1"/>
  <c r="R1906" i="3" s="1"/>
  <c r="S1906" i="3" s="1"/>
  <c r="M1918" i="3"/>
  <c r="N1918" i="3" s="1"/>
  <c r="O1918" i="3" s="1"/>
  <c r="P1918" i="3" s="1"/>
  <c r="Q1918" i="3" s="1"/>
  <c r="R1918" i="3" s="1"/>
  <c r="S1918" i="3" s="1"/>
  <c r="L1924" i="3"/>
  <c r="M1939" i="3"/>
  <c r="N1939" i="3" s="1"/>
  <c r="O1939" i="3" s="1"/>
  <c r="P1939" i="3" s="1"/>
  <c r="Q1939" i="3" s="1"/>
  <c r="R1939" i="3" s="1"/>
  <c r="S1939" i="3" s="1"/>
  <c r="M1945" i="3"/>
  <c r="N1945" i="3" s="1"/>
  <c r="O1945" i="3" s="1"/>
  <c r="P1945" i="3" s="1"/>
  <c r="Q1945" i="3" s="1"/>
  <c r="R1945" i="3" s="1"/>
  <c r="S1945" i="3" s="1"/>
  <c r="M1963" i="3"/>
  <c r="N1963" i="3" s="1"/>
  <c r="O1963" i="3" s="1"/>
  <c r="P1963" i="3" s="1"/>
  <c r="Q1963" i="3" s="1"/>
  <c r="R1963" i="3" s="1"/>
  <c r="S1963" i="3" s="1"/>
  <c r="AD1963" i="3" s="1"/>
  <c r="M1967" i="3"/>
  <c r="N1967" i="3" s="1"/>
  <c r="O1967" i="3" s="1"/>
  <c r="P1967" i="3" s="1"/>
  <c r="Q1967" i="3" s="1"/>
  <c r="R1967" i="3" s="1"/>
  <c r="S1967" i="3" s="1"/>
  <c r="AD1967" i="3" s="1"/>
  <c r="M1983" i="3"/>
  <c r="N1983" i="3" s="1"/>
  <c r="O1983" i="3" s="1"/>
  <c r="P1983" i="3" s="1"/>
  <c r="Q1983" i="3" s="1"/>
  <c r="R1983" i="3" s="1"/>
  <c r="S1983" i="3" s="1"/>
  <c r="K1992" i="3"/>
  <c r="T1995" i="3"/>
  <c r="U1995" i="3" s="1"/>
  <c r="V1995" i="3" s="1"/>
  <c r="W1995" i="3" s="1"/>
  <c r="X1995" i="3" s="1"/>
  <c r="Y1995" i="3" s="1"/>
  <c r="Z1995" i="3" s="1"/>
  <c r="AA1995" i="3" s="1"/>
  <c r="AB1995" i="3" s="1"/>
  <c r="AC1995" i="3" s="1"/>
  <c r="L1997" i="3"/>
  <c r="M2008" i="3"/>
  <c r="N2008" i="3" s="1"/>
  <c r="O2008" i="3" s="1"/>
  <c r="P2008" i="3" s="1"/>
  <c r="Q2008" i="3" s="1"/>
  <c r="R2008" i="3" s="1"/>
  <c r="S2008" i="3" s="1"/>
  <c r="K2016" i="3"/>
  <c r="M2021" i="3"/>
  <c r="N2021" i="3" s="1"/>
  <c r="O2021" i="3" s="1"/>
  <c r="P2021" i="3" s="1"/>
  <c r="Q2021" i="3" s="1"/>
  <c r="R2021" i="3" s="1"/>
  <c r="S2021" i="3" s="1"/>
  <c r="L2023" i="3"/>
  <c r="M2028" i="3"/>
  <c r="N2028" i="3" s="1"/>
  <c r="O2028" i="3" s="1"/>
  <c r="P2028" i="3" s="1"/>
  <c r="Q2028" i="3" s="1"/>
  <c r="R2028" i="3" s="1"/>
  <c r="S2028" i="3" s="1"/>
  <c r="AD2028" i="3" s="1"/>
  <c r="J2030" i="3"/>
  <c r="L2033" i="3"/>
  <c r="M2036" i="3"/>
  <c r="N2036" i="3" s="1"/>
  <c r="O2036" i="3" s="1"/>
  <c r="P2036" i="3" s="1"/>
  <c r="Q2036" i="3" s="1"/>
  <c r="R2036" i="3" s="1"/>
  <c r="S2036" i="3" s="1"/>
  <c r="AD2036" i="3" s="1"/>
  <c r="L2047" i="3"/>
  <c r="K2050" i="3"/>
  <c r="M2053" i="3"/>
  <c r="N2053" i="3" s="1"/>
  <c r="O2053" i="3" s="1"/>
  <c r="P2053" i="3" s="1"/>
  <c r="Q2053" i="3" s="1"/>
  <c r="R2053" i="3" s="1"/>
  <c r="S2053" i="3" s="1"/>
  <c r="M2056" i="3"/>
  <c r="N2056" i="3" s="1"/>
  <c r="O2056" i="3" s="1"/>
  <c r="P2056" i="3" s="1"/>
  <c r="Q2056" i="3" s="1"/>
  <c r="R2056" i="3" s="1"/>
  <c r="S2056" i="3" s="1"/>
  <c r="AD2056" i="3" s="1"/>
  <c r="M2058" i="3"/>
  <c r="N2058" i="3" s="1"/>
  <c r="O2058" i="3" s="1"/>
  <c r="P2058" i="3" s="1"/>
  <c r="Q2058" i="3" s="1"/>
  <c r="R2058" i="3" s="1"/>
  <c r="S2058" i="3" s="1"/>
  <c r="K2060" i="3"/>
  <c r="T2065" i="3"/>
  <c r="U2065" i="3" s="1"/>
  <c r="V2065" i="3" s="1"/>
  <c r="W2065" i="3" s="1"/>
  <c r="X2065" i="3" s="1"/>
  <c r="Y2065" i="3" s="1"/>
  <c r="Z2065" i="3" s="1"/>
  <c r="AA2065" i="3" s="1"/>
  <c r="AB2065" i="3" s="1"/>
  <c r="AC2065" i="3" s="1"/>
  <c r="AD2065" i="3" s="1"/>
  <c r="L2067" i="3"/>
  <c r="AD2127" i="3"/>
  <c r="AD1781" i="3"/>
  <c r="L1830" i="3"/>
  <c r="L1834" i="3"/>
  <c r="K1838" i="3"/>
  <c r="AD1860" i="3"/>
  <c r="M1862" i="3"/>
  <c r="N1862" i="3" s="1"/>
  <c r="O1862" i="3" s="1"/>
  <c r="P1862" i="3" s="1"/>
  <c r="Q1862" i="3" s="1"/>
  <c r="R1862" i="3" s="1"/>
  <c r="S1862" i="3" s="1"/>
  <c r="L1866" i="3"/>
  <c r="M1924" i="3"/>
  <c r="N1924" i="3" s="1"/>
  <c r="O1924" i="3" s="1"/>
  <c r="P1924" i="3" s="1"/>
  <c r="Q1924" i="3" s="1"/>
  <c r="R1924" i="3" s="1"/>
  <c r="S1924" i="3" s="1"/>
  <c r="AD1924" i="3" s="1"/>
  <c r="J1944" i="3"/>
  <c r="K1952" i="3"/>
  <c r="L1957" i="3"/>
  <c r="M1960" i="3"/>
  <c r="N1960" i="3" s="1"/>
  <c r="O1960" i="3" s="1"/>
  <c r="P1960" i="3" s="1"/>
  <c r="Q1960" i="3" s="1"/>
  <c r="R1960" i="3" s="1"/>
  <c r="S1960" i="3" s="1"/>
  <c r="T1961" i="3"/>
  <c r="U1961" i="3" s="1"/>
  <c r="V1961" i="3" s="1"/>
  <c r="W1961" i="3" s="1"/>
  <c r="X1961" i="3" s="1"/>
  <c r="Y1961" i="3" s="1"/>
  <c r="Z1961" i="3" s="1"/>
  <c r="AA1961" i="3" s="1"/>
  <c r="AB1961" i="3" s="1"/>
  <c r="AC1961" i="3" s="1"/>
  <c r="L1965" i="3"/>
  <c r="M1985" i="3"/>
  <c r="N1985" i="3" s="1"/>
  <c r="O1985" i="3" s="1"/>
  <c r="P1985" i="3" s="1"/>
  <c r="Q1985" i="3" s="1"/>
  <c r="R1985" i="3" s="1"/>
  <c r="S1985" i="3" s="1"/>
  <c r="J1989" i="3"/>
  <c r="M1992" i="3"/>
  <c r="N1992" i="3" s="1"/>
  <c r="O1992" i="3" s="1"/>
  <c r="P1992" i="3" s="1"/>
  <c r="Q1992" i="3" s="1"/>
  <c r="R1992" i="3" s="1"/>
  <c r="S1992" i="3" s="1"/>
  <c r="M1997" i="3"/>
  <c r="N1997" i="3" s="1"/>
  <c r="O1997" i="3" s="1"/>
  <c r="P1997" i="3" s="1"/>
  <c r="Q1997" i="3" s="1"/>
  <c r="R1997" i="3" s="1"/>
  <c r="S1997" i="3" s="1"/>
  <c r="T1999" i="3"/>
  <c r="U1999" i="3" s="1"/>
  <c r="V1999" i="3" s="1"/>
  <c r="W1999" i="3" s="1"/>
  <c r="X1999" i="3" s="1"/>
  <c r="Y1999" i="3" s="1"/>
  <c r="Z1999" i="3" s="1"/>
  <c r="AA1999" i="3" s="1"/>
  <c r="AB1999" i="3" s="1"/>
  <c r="AC1999" i="3" s="1"/>
  <c r="T2003" i="3"/>
  <c r="U2003" i="3" s="1"/>
  <c r="V2003" i="3" s="1"/>
  <c r="W2003" i="3" s="1"/>
  <c r="X2003" i="3" s="1"/>
  <c r="Y2003" i="3" s="1"/>
  <c r="Z2003" i="3" s="1"/>
  <c r="AA2003" i="3" s="1"/>
  <c r="AB2003" i="3" s="1"/>
  <c r="AC2003" i="3" s="1"/>
  <c r="M2016" i="3"/>
  <c r="N2016" i="3" s="1"/>
  <c r="O2016" i="3" s="1"/>
  <c r="P2016" i="3" s="1"/>
  <c r="Q2016" i="3" s="1"/>
  <c r="R2016" i="3" s="1"/>
  <c r="S2016" i="3" s="1"/>
  <c r="AD2016" i="3" s="1"/>
  <c r="J2018" i="3"/>
  <c r="T2021" i="3"/>
  <c r="U2021" i="3" s="1"/>
  <c r="V2021" i="3" s="1"/>
  <c r="W2021" i="3" s="1"/>
  <c r="X2021" i="3" s="1"/>
  <c r="Y2021" i="3" s="1"/>
  <c r="Z2021" i="3" s="1"/>
  <c r="AA2021" i="3" s="1"/>
  <c r="AB2021" i="3" s="1"/>
  <c r="AC2021" i="3" s="1"/>
  <c r="M2023" i="3"/>
  <c r="N2023" i="3" s="1"/>
  <c r="O2023" i="3" s="1"/>
  <c r="P2023" i="3" s="1"/>
  <c r="Q2023" i="3" s="1"/>
  <c r="R2023" i="3" s="1"/>
  <c r="S2023" i="3" s="1"/>
  <c r="AD2023" i="3" s="1"/>
  <c r="K2030" i="3"/>
  <c r="M2033" i="3"/>
  <c r="N2033" i="3" s="1"/>
  <c r="O2033" i="3" s="1"/>
  <c r="P2033" i="3" s="1"/>
  <c r="Q2033" i="3" s="1"/>
  <c r="R2033" i="3" s="1"/>
  <c r="S2033" i="3" s="1"/>
  <c r="T2039" i="3"/>
  <c r="U2039" i="3" s="1"/>
  <c r="V2039" i="3" s="1"/>
  <c r="W2039" i="3" s="1"/>
  <c r="X2039" i="3" s="1"/>
  <c r="Y2039" i="3" s="1"/>
  <c r="Z2039" i="3" s="1"/>
  <c r="AA2039" i="3" s="1"/>
  <c r="AB2039" i="3" s="1"/>
  <c r="AC2039" i="3" s="1"/>
  <c r="M2047" i="3"/>
  <c r="N2047" i="3" s="1"/>
  <c r="O2047" i="3" s="1"/>
  <c r="P2047" i="3" s="1"/>
  <c r="Q2047" i="3" s="1"/>
  <c r="R2047" i="3" s="1"/>
  <c r="S2047" i="3" s="1"/>
  <c r="M2050" i="3"/>
  <c r="N2050" i="3" s="1"/>
  <c r="O2050" i="3" s="1"/>
  <c r="P2050" i="3" s="1"/>
  <c r="Q2050" i="3" s="1"/>
  <c r="R2050" i="3" s="1"/>
  <c r="S2050" i="3" s="1"/>
  <c r="J2055" i="3"/>
  <c r="M2060" i="3"/>
  <c r="N2060" i="3" s="1"/>
  <c r="O2060" i="3" s="1"/>
  <c r="P2060" i="3" s="1"/>
  <c r="Q2060" i="3" s="1"/>
  <c r="R2060" i="3" s="1"/>
  <c r="S2060" i="3" s="1"/>
  <c r="J2062" i="3"/>
  <c r="M2067" i="3"/>
  <c r="N2067" i="3" s="1"/>
  <c r="O2067" i="3" s="1"/>
  <c r="P2067" i="3" s="1"/>
  <c r="Q2067" i="3" s="1"/>
  <c r="R2067" i="3" s="1"/>
  <c r="S2067" i="3" s="1"/>
  <c r="AD1853" i="3"/>
  <c r="M1922" i="3"/>
  <c r="N1922" i="3" s="1"/>
  <c r="O1922" i="3" s="1"/>
  <c r="P1922" i="3" s="1"/>
  <c r="Q1922" i="3" s="1"/>
  <c r="R1922" i="3" s="1"/>
  <c r="S1922" i="3" s="1"/>
  <c r="J1926" i="3"/>
  <c r="T1939" i="3"/>
  <c r="U1939" i="3" s="1"/>
  <c r="V1939" i="3" s="1"/>
  <c r="W1939" i="3" s="1"/>
  <c r="X1939" i="3" s="1"/>
  <c r="Y1939" i="3" s="1"/>
  <c r="Z1939" i="3" s="1"/>
  <c r="AA1939" i="3" s="1"/>
  <c r="AB1939" i="3" s="1"/>
  <c r="AC1939" i="3" s="1"/>
  <c r="K1944" i="3"/>
  <c r="T1945" i="3"/>
  <c r="U1945" i="3" s="1"/>
  <c r="V1945" i="3" s="1"/>
  <c r="W1945" i="3" s="1"/>
  <c r="X1945" i="3" s="1"/>
  <c r="Y1945" i="3" s="1"/>
  <c r="Z1945" i="3" s="1"/>
  <c r="AA1945" i="3" s="1"/>
  <c r="AB1945" i="3" s="1"/>
  <c r="AC1945" i="3" s="1"/>
  <c r="M1947" i="3"/>
  <c r="N1947" i="3" s="1"/>
  <c r="O1947" i="3" s="1"/>
  <c r="P1947" i="3" s="1"/>
  <c r="Q1947" i="3" s="1"/>
  <c r="R1947" i="3" s="1"/>
  <c r="S1947" i="3" s="1"/>
  <c r="AD1947" i="3" s="1"/>
  <c r="M1952" i="3"/>
  <c r="N1952" i="3" s="1"/>
  <c r="O1952" i="3" s="1"/>
  <c r="P1952" i="3" s="1"/>
  <c r="Q1952" i="3" s="1"/>
  <c r="R1952" i="3" s="1"/>
  <c r="S1952" i="3" s="1"/>
  <c r="M1957" i="3"/>
  <c r="N1957" i="3" s="1"/>
  <c r="O1957" i="3" s="1"/>
  <c r="P1957" i="3" s="1"/>
  <c r="Q1957" i="3" s="1"/>
  <c r="R1957" i="3" s="1"/>
  <c r="S1957" i="3" s="1"/>
  <c r="AD1957" i="3" s="1"/>
  <c r="J1959" i="3"/>
  <c r="T1975" i="3"/>
  <c r="U1975" i="3" s="1"/>
  <c r="V1975" i="3" s="1"/>
  <c r="W1975" i="3" s="1"/>
  <c r="X1975" i="3" s="1"/>
  <c r="Y1975" i="3" s="1"/>
  <c r="Z1975" i="3" s="1"/>
  <c r="AA1975" i="3" s="1"/>
  <c r="AB1975" i="3" s="1"/>
  <c r="AC1975" i="3" s="1"/>
  <c r="T1983" i="3"/>
  <c r="U1983" i="3" s="1"/>
  <c r="V1983" i="3" s="1"/>
  <c r="W1983" i="3" s="1"/>
  <c r="X1983" i="3" s="1"/>
  <c r="Y1983" i="3" s="1"/>
  <c r="Z1983" i="3" s="1"/>
  <c r="AA1983" i="3" s="1"/>
  <c r="AB1983" i="3" s="1"/>
  <c r="AC1983" i="3" s="1"/>
  <c r="AD1987" i="3"/>
  <c r="J2007" i="3"/>
  <c r="J2035" i="3"/>
  <c r="J2038" i="3"/>
  <c r="K2062" i="3"/>
  <c r="T2067" i="3"/>
  <c r="U2067" i="3" s="1"/>
  <c r="V2067" i="3" s="1"/>
  <c r="W2067" i="3" s="1"/>
  <c r="X2067" i="3" s="1"/>
  <c r="Y2067" i="3" s="1"/>
  <c r="Z2067" i="3" s="1"/>
  <c r="AA2067" i="3" s="1"/>
  <c r="AB2067" i="3" s="1"/>
  <c r="AC2067" i="3" s="1"/>
  <c r="AD2264" i="3"/>
  <c r="J1813" i="3"/>
  <c r="J1821" i="3"/>
  <c r="J1825" i="3"/>
  <c r="J1849" i="3"/>
  <c r="AD1932" i="3"/>
  <c r="J2010" i="3"/>
  <c r="J2027" i="3"/>
  <c r="L2035" i="3"/>
  <c r="K2038" i="3"/>
  <c r="AD2044" i="3"/>
  <c r="T2047" i="3"/>
  <c r="U2047" i="3" s="1"/>
  <c r="V2047" i="3" s="1"/>
  <c r="W2047" i="3" s="1"/>
  <c r="X2047" i="3" s="1"/>
  <c r="Y2047" i="3" s="1"/>
  <c r="Z2047" i="3" s="1"/>
  <c r="AA2047" i="3" s="1"/>
  <c r="AB2047" i="3" s="1"/>
  <c r="AC2047" i="3" s="1"/>
  <c r="J2049" i="3"/>
  <c r="J2052" i="3"/>
  <c r="T2053" i="3"/>
  <c r="U2053" i="3" s="1"/>
  <c r="V2053" i="3" s="1"/>
  <c r="W2053" i="3" s="1"/>
  <c r="X2053" i="3" s="1"/>
  <c r="Y2053" i="3" s="1"/>
  <c r="Z2053" i="3" s="1"/>
  <c r="AA2053" i="3" s="1"/>
  <c r="AB2053" i="3" s="1"/>
  <c r="AC2053" i="3" s="1"/>
  <c r="M2055" i="3"/>
  <c r="N2055" i="3" s="1"/>
  <c r="O2055" i="3" s="1"/>
  <c r="P2055" i="3" s="1"/>
  <c r="Q2055" i="3" s="1"/>
  <c r="R2055" i="3" s="1"/>
  <c r="S2055" i="3" s="1"/>
  <c r="M2062" i="3"/>
  <c r="N2062" i="3" s="1"/>
  <c r="O2062" i="3" s="1"/>
  <c r="P2062" i="3" s="1"/>
  <c r="Q2062" i="3" s="1"/>
  <c r="R2062" i="3" s="1"/>
  <c r="S2062" i="3" s="1"/>
  <c r="K2064" i="3"/>
  <c r="L2069" i="3"/>
  <c r="AD1813" i="3"/>
  <c r="AD1821" i="3"/>
  <c r="AD1845" i="3"/>
  <c r="J1893" i="3"/>
  <c r="AD1944" i="3"/>
  <c r="J1996" i="3"/>
  <c r="L2005" i="3"/>
  <c r="K2010" i="3"/>
  <c r="J2012" i="3"/>
  <c r="L2015" i="3"/>
  <c r="M2025" i="3"/>
  <c r="N2025" i="3" s="1"/>
  <c r="O2025" i="3" s="1"/>
  <c r="P2025" i="3" s="1"/>
  <c r="Q2025" i="3" s="1"/>
  <c r="R2025" i="3" s="1"/>
  <c r="S2025" i="3" s="1"/>
  <c r="L2027" i="3"/>
  <c r="J2032" i="3"/>
  <c r="T2033" i="3"/>
  <c r="U2033" i="3" s="1"/>
  <c r="V2033" i="3" s="1"/>
  <c r="W2033" i="3" s="1"/>
  <c r="X2033" i="3" s="1"/>
  <c r="Y2033" i="3" s="1"/>
  <c r="Z2033" i="3" s="1"/>
  <c r="AA2033" i="3" s="1"/>
  <c r="AB2033" i="3" s="1"/>
  <c r="AC2033" i="3" s="1"/>
  <c r="M2035" i="3"/>
  <c r="N2035" i="3" s="1"/>
  <c r="O2035" i="3" s="1"/>
  <c r="P2035" i="3" s="1"/>
  <c r="Q2035" i="3" s="1"/>
  <c r="R2035" i="3" s="1"/>
  <c r="S2035" i="3" s="1"/>
  <c r="AD2035" i="3" s="1"/>
  <c r="M2038" i="3"/>
  <c r="N2038" i="3" s="1"/>
  <c r="O2038" i="3" s="1"/>
  <c r="P2038" i="3" s="1"/>
  <c r="Q2038" i="3" s="1"/>
  <c r="R2038" i="3" s="1"/>
  <c r="S2038" i="3" s="1"/>
  <c r="J2043" i="3"/>
  <c r="J2046" i="3"/>
  <c r="L2049" i="3"/>
  <c r="K2052" i="3"/>
  <c r="J2057" i="3"/>
  <c r="J2059" i="3"/>
  <c r="M2064" i="3"/>
  <c r="N2064" i="3" s="1"/>
  <c r="O2064" i="3" s="1"/>
  <c r="P2064" i="3" s="1"/>
  <c r="Q2064" i="3" s="1"/>
  <c r="R2064" i="3" s="1"/>
  <c r="S2064" i="3" s="1"/>
  <c r="M2069" i="3"/>
  <c r="N2069" i="3" s="1"/>
  <c r="O2069" i="3" s="1"/>
  <c r="P2069" i="3" s="1"/>
  <c r="Q2069" i="3" s="1"/>
  <c r="R2069" i="3" s="1"/>
  <c r="S2069" i="3" s="1"/>
  <c r="AD2069" i="3" s="1"/>
  <c r="T2077" i="3"/>
  <c r="U2077" i="3" s="1"/>
  <c r="V2077" i="3" s="1"/>
  <c r="W2077" i="3" s="1"/>
  <c r="X2077" i="3" s="1"/>
  <c r="Y2077" i="3" s="1"/>
  <c r="Z2077" i="3" s="1"/>
  <c r="AA2077" i="3" s="1"/>
  <c r="AB2077" i="3" s="1"/>
  <c r="AC2077" i="3" s="1"/>
  <c r="T2085" i="3"/>
  <c r="U2085" i="3" s="1"/>
  <c r="V2085" i="3" s="1"/>
  <c r="W2085" i="3" s="1"/>
  <c r="X2085" i="3" s="1"/>
  <c r="Y2085" i="3" s="1"/>
  <c r="Z2085" i="3" s="1"/>
  <c r="AA2085" i="3" s="1"/>
  <c r="AB2085" i="3" s="1"/>
  <c r="AC2085" i="3" s="1"/>
  <c r="M2087" i="3"/>
  <c r="N2087" i="3" s="1"/>
  <c r="O2087" i="3" s="1"/>
  <c r="P2087" i="3" s="1"/>
  <c r="Q2087" i="3" s="1"/>
  <c r="R2087" i="3" s="1"/>
  <c r="S2087" i="3" s="1"/>
  <c r="K2089" i="3"/>
  <c r="M2092" i="3"/>
  <c r="N2092" i="3" s="1"/>
  <c r="O2092" i="3" s="1"/>
  <c r="P2092" i="3" s="1"/>
  <c r="Q2092" i="3" s="1"/>
  <c r="R2092" i="3" s="1"/>
  <c r="S2092" i="3" s="1"/>
  <c r="AD2092" i="3" s="1"/>
  <c r="J2097" i="3"/>
  <c r="K2102" i="3"/>
  <c r="J2104" i="3"/>
  <c r="T2105" i="3"/>
  <c r="U2105" i="3" s="1"/>
  <c r="V2105" i="3" s="1"/>
  <c r="W2105" i="3" s="1"/>
  <c r="X2105" i="3" s="1"/>
  <c r="Y2105" i="3" s="1"/>
  <c r="Z2105" i="3" s="1"/>
  <c r="AA2105" i="3" s="1"/>
  <c r="AB2105" i="3" s="1"/>
  <c r="AC2105" i="3" s="1"/>
  <c r="J2109" i="3"/>
  <c r="T2117" i="3"/>
  <c r="U2117" i="3" s="1"/>
  <c r="V2117" i="3" s="1"/>
  <c r="W2117" i="3" s="1"/>
  <c r="X2117" i="3" s="1"/>
  <c r="Y2117" i="3" s="1"/>
  <c r="Z2117" i="3" s="1"/>
  <c r="AA2117" i="3" s="1"/>
  <c r="AB2117" i="3" s="1"/>
  <c r="AC2117" i="3" s="1"/>
  <c r="AD2117" i="3" s="1"/>
  <c r="K2121" i="3"/>
  <c r="J2128" i="3"/>
  <c r="M2131" i="3"/>
  <c r="N2131" i="3" s="1"/>
  <c r="O2131" i="3" s="1"/>
  <c r="P2131" i="3" s="1"/>
  <c r="Q2131" i="3" s="1"/>
  <c r="R2131" i="3" s="1"/>
  <c r="S2131" i="3" s="1"/>
  <c r="L2133" i="3"/>
  <c r="L2135" i="3"/>
  <c r="M2140" i="3"/>
  <c r="N2140" i="3" s="1"/>
  <c r="O2140" i="3" s="1"/>
  <c r="P2140" i="3" s="1"/>
  <c r="Q2140" i="3" s="1"/>
  <c r="R2140" i="3" s="1"/>
  <c r="S2140" i="3" s="1"/>
  <c r="K2142" i="3"/>
  <c r="M2147" i="3"/>
  <c r="N2147" i="3" s="1"/>
  <c r="O2147" i="3" s="1"/>
  <c r="P2147" i="3" s="1"/>
  <c r="Q2147" i="3" s="1"/>
  <c r="R2147" i="3" s="1"/>
  <c r="S2147" i="3" s="1"/>
  <c r="L2149" i="3"/>
  <c r="L2151" i="3"/>
  <c r="K2154" i="3"/>
  <c r="J2156" i="3"/>
  <c r="T2157" i="3"/>
  <c r="U2157" i="3" s="1"/>
  <c r="V2157" i="3" s="1"/>
  <c r="W2157" i="3" s="1"/>
  <c r="X2157" i="3" s="1"/>
  <c r="Y2157" i="3" s="1"/>
  <c r="Z2157" i="3" s="1"/>
  <c r="AA2157" i="3" s="1"/>
  <c r="AB2157" i="3" s="1"/>
  <c r="AC2157" i="3" s="1"/>
  <c r="AD2157" i="3" s="1"/>
  <c r="L2161" i="3"/>
  <c r="L2163" i="3"/>
  <c r="M2168" i="3"/>
  <c r="N2168" i="3" s="1"/>
  <c r="O2168" i="3" s="1"/>
  <c r="P2168" i="3" s="1"/>
  <c r="Q2168" i="3" s="1"/>
  <c r="R2168" i="3" s="1"/>
  <c r="S2168" i="3" s="1"/>
  <c r="AD2168" i="3" s="1"/>
  <c r="M2173" i="3"/>
  <c r="N2173" i="3" s="1"/>
  <c r="O2173" i="3" s="1"/>
  <c r="P2173" i="3" s="1"/>
  <c r="Q2173" i="3" s="1"/>
  <c r="R2173" i="3" s="1"/>
  <c r="S2173" i="3" s="1"/>
  <c r="K2175" i="3"/>
  <c r="K2178" i="3"/>
  <c r="K2183" i="3"/>
  <c r="K2188" i="3"/>
  <c r="K2194" i="3"/>
  <c r="K2198" i="3"/>
  <c r="K2202" i="3"/>
  <c r="L2206" i="3"/>
  <c r="L2212" i="3"/>
  <c r="K2214" i="3"/>
  <c r="K2219" i="3"/>
  <c r="K2238" i="3"/>
  <c r="K2250" i="3"/>
  <c r="T2274" i="3"/>
  <c r="U2274" i="3" s="1"/>
  <c r="V2274" i="3" s="1"/>
  <c r="W2274" i="3" s="1"/>
  <c r="X2274" i="3" s="1"/>
  <c r="Y2274" i="3" s="1"/>
  <c r="Z2274" i="3" s="1"/>
  <c r="AA2274" i="3" s="1"/>
  <c r="AB2274" i="3" s="1"/>
  <c r="AC2274" i="3" s="1"/>
  <c r="AD2274" i="3" s="1"/>
  <c r="L2276" i="3"/>
  <c r="M2278" i="3"/>
  <c r="N2278" i="3" s="1"/>
  <c r="O2278" i="3" s="1"/>
  <c r="P2278" i="3" s="1"/>
  <c r="Q2278" i="3" s="1"/>
  <c r="R2278" i="3" s="1"/>
  <c r="S2278" i="3" s="1"/>
  <c r="L2280" i="3"/>
  <c r="M2299" i="3"/>
  <c r="N2299" i="3" s="1"/>
  <c r="O2299" i="3" s="1"/>
  <c r="P2299" i="3" s="1"/>
  <c r="Q2299" i="3" s="1"/>
  <c r="R2299" i="3" s="1"/>
  <c r="S2299" i="3" s="1"/>
  <c r="M2303" i="3"/>
  <c r="N2303" i="3" s="1"/>
  <c r="O2303" i="3" s="1"/>
  <c r="P2303" i="3" s="1"/>
  <c r="Q2303" i="3" s="1"/>
  <c r="R2303" i="3" s="1"/>
  <c r="S2303" i="3" s="1"/>
  <c r="M2322" i="3"/>
  <c r="N2322" i="3" s="1"/>
  <c r="O2322" i="3" s="1"/>
  <c r="P2322" i="3" s="1"/>
  <c r="Q2322" i="3" s="1"/>
  <c r="R2322" i="3" s="1"/>
  <c r="S2322" i="3" s="1"/>
  <c r="M2358" i="3"/>
  <c r="N2358" i="3" s="1"/>
  <c r="O2358" i="3" s="1"/>
  <c r="P2358" i="3" s="1"/>
  <c r="Q2358" i="3" s="1"/>
  <c r="R2358" i="3" s="1"/>
  <c r="S2358" i="3" s="1"/>
  <c r="M2360" i="3"/>
  <c r="N2360" i="3" s="1"/>
  <c r="O2360" i="3" s="1"/>
  <c r="P2360" i="3" s="1"/>
  <c r="Q2360" i="3" s="1"/>
  <c r="R2360" i="3" s="1"/>
  <c r="S2360" i="3" s="1"/>
  <c r="T2087" i="3"/>
  <c r="U2087" i="3" s="1"/>
  <c r="V2087" i="3" s="1"/>
  <c r="W2087" i="3" s="1"/>
  <c r="X2087" i="3" s="1"/>
  <c r="Y2087" i="3" s="1"/>
  <c r="Z2087" i="3" s="1"/>
  <c r="AA2087" i="3" s="1"/>
  <c r="AB2087" i="3" s="1"/>
  <c r="AC2087" i="3" s="1"/>
  <c r="L2089" i="3"/>
  <c r="L2097" i="3"/>
  <c r="M2102" i="3"/>
  <c r="N2102" i="3" s="1"/>
  <c r="O2102" i="3" s="1"/>
  <c r="P2102" i="3" s="1"/>
  <c r="Q2102" i="3" s="1"/>
  <c r="R2102" i="3" s="1"/>
  <c r="S2102" i="3" s="1"/>
  <c r="K2104" i="3"/>
  <c r="T2107" i="3"/>
  <c r="U2107" i="3" s="1"/>
  <c r="V2107" i="3" s="1"/>
  <c r="W2107" i="3" s="1"/>
  <c r="X2107" i="3" s="1"/>
  <c r="Y2107" i="3" s="1"/>
  <c r="Z2107" i="3" s="1"/>
  <c r="AA2107" i="3" s="1"/>
  <c r="AB2107" i="3" s="1"/>
  <c r="AC2107" i="3" s="1"/>
  <c r="L2109" i="3"/>
  <c r="T2119" i="3"/>
  <c r="U2119" i="3" s="1"/>
  <c r="V2119" i="3" s="1"/>
  <c r="W2119" i="3" s="1"/>
  <c r="X2119" i="3" s="1"/>
  <c r="Y2119" i="3" s="1"/>
  <c r="Z2119" i="3" s="1"/>
  <c r="AA2119" i="3" s="1"/>
  <c r="AB2119" i="3" s="1"/>
  <c r="AC2119" i="3" s="1"/>
  <c r="L2121" i="3"/>
  <c r="J2123" i="3"/>
  <c r="J2125" i="3"/>
  <c r="K2128" i="3"/>
  <c r="T2131" i="3"/>
  <c r="U2131" i="3" s="1"/>
  <c r="V2131" i="3" s="1"/>
  <c r="W2131" i="3" s="1"/>
  <c r="X2131" i="3" s="1"/>
  <c r="Y2131" i="3" s="1"/>
  <c r="Z2131" i="3" s="1"/>
  <c r="AA2131" i="3" s="1"/>
  <c r="AB2131" i="3" s="1"/>
  <c r="AC2131" i="3" s="1"/>
  <c r="M2133" i="3"/>
  <c r="N2133" i="3" s="1"/>
  <c r="O2133" i="3" s="1"/>
  <c r="P2133" i="3" s="1"/>
  <c r="Q2133" i="3" s="1"/>
  <c r="R2133" i="3" s="1"/>
  <c r="S2133" i="3" s="1"/>
  <c r="M2135" i="3"/>
  <c r="N2135" i="3" s="1"/>
  <c r="O2135" i="3" s="1"/>
  <c r="P2135" i="3" s="1"/>
  <c r="Q2135" i="3" s="1"/>
  <c r="R2135" i="3" s="1"/>
  <c r="S2135" i="3" s="1"/>
  <c r="J2144" i="3"/>
  <c r="T2145" i="3"/>
  <c r="U2145" i="3" s="1"/>
  <c r="V2145" i="3" s="1"/>
  <c r="W2145" i="3" s="1"/>
  <c r="X2145" i="3" s="1"/>
  <c r="Y2145" i="3" s="1"/>
  <c r="Z2145" i="3" s="1"/>
  <c r="AA2145" i="3" s="1"/>
  <c r="AB2145" i="3" s="1"/>
  <c r="AC2145" i="3" s="1"/>
  <c r="AD2145" i="3" s="1"/>
  <c r="T2147" i="3"/>
  <c r="U2147" i="3" s="1"/>
  <c r="V2147" i="3" s="1"/>
  <c r="W2147" i="3" s="1"/>
  <c r="X2147" i="3" s="1"/>
  <c r="Y2147" i="3" s="1"/>
  <c r="Z2147" i="3" s="1"/>
  <c r="AA2147" i="3" s="1"/>
  <c r="AB2147" i="3" s="1"/>
  <c r="AC2147" i="3" s="1"/>
  <c r="M2149" i="3"/>
  <c r="N2149" i="3" s="1"/>
  <c r="O2149" i="3" s="1"/>
  <c r="P2149" i="3" s="1"/>
  <c r="Q2149" i="3" s="1"/>
  <c r="R2149" i="3" s="1"/>
  <c r="S2149" i="3" s="1"/>
  <c r="M2151" i="3"/>
  <c r="N2151" i="3" s="1"/>
  <c r="O2151" i="3" s="1"/>
  <c r="P2151" i="3" s="1"/>
  <c r="Q2151" i="3" s="1"/>
  <c r="R2151" i="3" s="1"/>
  <c r="S2151" i="3" s="1"/>
  <c r="K2156" i="3"/>
  <c r="M2161" i="3"/>
  <c r="N2161" i="3" s="1"/>
  <c r="O2161" i="3" s="1"/>
  <c r="P2161" i="3" s="1"/>
  <c r="Q2161" i="3" s="1"/>
  <c r="R2161" i="3" s="1"/>
  <c r="S2161" i="3" s="1"/>
  <c r="M2163" i="3"/>
  <c r="N2163" i="3" s="1"/>
  <c r="O2163" i="3" s="1"/>
  <c r="P2163" i="3" s="1"/>
  <c r="Q2163" i="3" s="1"/>
  <c r="R2163" i="3" s="1"/>
  <c r="S2163" i="3" s="1"/>
  <c r="M2175" i="3"/>
  <c r="N2175" i="3" s="1"/>
  <c r="O2175" i="3" s="1"/>
  <c r="P2175" i="3" s="1"/>
  <c r="Q2175" i="3" s="1"/>
  <c r="R2175" i="3" s="1"/>
  <c r="S2175" i="3" s="1"/>
  <c r="T2176" i="3"/>
  <c r="U2176" i="3" s="1"/>
  <c r="V2176" i="3" s="1"/>
  <c r="W2176" i="3" s="1"/>
  <c r="X2176" i="3" s="1"/>
  <c r="Y2176" i="3" s="1"/>
  <c r="Z2176" i="3" s="1"/>
  <c r="AA2176" i="3" s="1"/>
  <c r="AB2176" i="3" s="1"/>
  <c r="AC2176" i="3" s="1"/>
  <c r="AD2176" i="3" s="1"/>
  <c r="M2178" i="3"/>
  <c r="N2178" i="3" s="1"/>
  <c r="O2178" i="3" s="1"/>
  <c r="P2178" i="3" s="1"/>
  <c r="Q2178" i="3" s="1"/>
  <c r="R2178" i="3" s="1"/>
  <c r="S2178" i="3" s="1"/>
  <c r="J2180" i="3"/>
  <c r="J2182" i="3"/>
  <c r="M2183" i="3"/>
  <c r="N2183" i="3" s="1"/>
  <c r="O2183" i="3" s="1"/>
  <c r="P2183" i="3" s="1"/>
  <c r="Q2183" i="3" s="1"/>
  <c r="R2183" i="3" s="1"/>
  <c r="S2183" i="3" s="1"/>
  <c r="L2188" i="3"/>
  <c r="L2194" i="3"/>
  <c r="L2198" i="3"/>
  <c r="L2202" i="3"/>
  <c r="J2204" i="3"/>
  <c r="M2206" i="3"/>
  <c r="N2206" i="3" s="1"/>
  <c r="O2206" i="3" s="1"/>
  <c r="P2206" i="3" s="1"/>
  <c r="Q2206" i="3" s="1"/>
  <c r="R2206" i="3" s="1"/>
  <c r="S2206" i="3" s="1"/>
  <c r="M2212" i="3"/>
  <c r="N2212" i="3" s="1"/>
  <c r="O2212" i="3" s="1"/>
  <c r="P2212" i="3" s="1"/>
  <c r="Q2212" i="3" s="1"/>
  <c r="R2212" i="3" s="1"/>
  <c r="S2212" i="3" s="1"/>
  <c r="AD2212" i="3" s="1"/>
  <c r="L2214" i="3"/>
  <c r="M2219" i="3"/>
  <c r="N2219" i="3" s="1"/>
  <c r="O2219" i="3" s="1"/>
  <c r="P2219" i="3" s="1"/>
  <c r="Q2219" i="3" s="1"/>
  <c r="R2219" i="3" s="1"/>
  <c r="S2219" i="3" s="1"/>
  <c r="L2238" i="3"/>
  <c r="L2250" i="3"/>
  <c r="T2322" i="3"/>
  <c r="U2322" i="3" s="1"/>
  <c r="V2322" i="3" s="1"/>
  <c r="W2322" i="3" s="1"/>
  <c r="X2322" i="3" s="1"/>
  <c r="Y2322" i="3" s="1"/>
  <c r="Z2322" i="3" s="1"/>
  <c r="AA2322" i="3" s="1"/>
  <c r="AB2322" i="3" s="1"/>
  <c r="AC2322" i="3" s="1"/>
  <c r="J2346" i="3"/>
  <c r="AD2356" i="3"/>
  <c r="T2360" i="3"/>
  <c r="U2360" i="3" s="1"/>
  <c r="V2360" i="3" s="1"/>
  <c r="W2360" i="3" s="1"/>
  <c r="X2360" i="3" s="1"/>
  <c r="Y2360" i="3" s="1"/>
  <c r="Z2360" i="3" s="1"/>
  <c r="AA2360" i="3" s="1"/>
  <c r="AB2360" i="3" s="1"/>
  <c r="AC2360" i="3" s="1"/>
  <c r="L2081" i="3"/>
  <c r="J2084" i="3"/>
  <c r="M2089" i="3"/>
  <c r="N2089" i="3" s="1"/>
  <c r="O2089" i="3" s="1"/>
  <c r="P2089" i="3" s="1"/>
  <c r="Q2089" i="3" s="1"/>
  <c r="R2089" i="3" s="1"/>
  <c r="S2089" i="3" s="1"/>
  <c r="AD2089" i="3" s="1"/>
  <c r="M2097" i="3"/>
  <c r="N2097" i="3" s="1"/>
  <c r="O2097" i="3" s="1"/>
  <c r="P2097" i="3" s="1"/>
  <c r="Q2097" i="3" s="1"/>
  <c r="R2097" i="3" s="1"/>
  <c r="S2097" i="3" s="1"/>
  <c r="M2104" i="3"/>
  <c r="N2104" i="3" s="1"/>
  <c r="O2104" i="3" s="1"/>
  <c r="P2104" i="3" s="1"/>
  <c r="Q2104" i="3" s="1"/>
  <c r="R2104" i="3" s="1"/>
  <c r="S2104" i="3" s="1"/>
  <c r="M2109" i="3"/>
  <c r="N2109" i="3" s="1"/>
  <c r="O2109" i="3" s="1"/>
  <c r="P2109" i="3" s="1"/>
  <c r="Q2109" i="3" s="1"/>
  <c r="R2109" i="3" s="1"/>
  <c r="S2109" i="3" s="1"/>
  <c r="M2121" i="3"/>
  <c r="N2121" i="3" s="1"/>
  <c r="O2121" i="3" s="1"/>
  <c r="P2121" i="3" s="1"/>
  <c r="Q2121" i="3" s="1"/>
  <c r="R2121" i="3" s="1"/>
  <c r="S2121" i="3" s="1"/>
  <c r="M2156" i="3"/>
  <c r="N2156" i="3" s="1"/>
  <c r="O2156" i="3" s="1"/>
  <c r="P2156" i="3" s="1"/>
  <c r="Q2156" i="3" s="1"/>
  <c r="R2156" i="3" s="1"/>
  <c r="S2156" i="3" s="1"/>
  <c r="J2172" i="3"/>
  <c r="L2180" i="3"/>
  <c r="K2182" i="3"/>
  <c r="T2186" i="3"/>
  <c r="U2186" i="3" s="1"/>
  <c r="V2186" i="3" s="1"/>
  <c r="W2186" i="3" s="1"/>
  <c r="X2186" i="3" s="1"/>
  <c r="Y2186" i="3" s="1"/>
  <c r="Z2186" i="3" s="1"/>
  <c r="AA2186" i="3" s="1"/>
  <c r="AB2186" i="3" s="1"/>
  <c r="AC2186" i="3" s="1"/>
  <c r="M2188" i="3"/>
  <c r="N2188" i="3" s="1"/>
  <c r="O2188" i="3" s="1"/>
  <c r="P2188" i="3" s="1"/>
  <c r="Q2188" i="3" s="1"/>
  <c r="R2188" i="3" s="1"/>
  <c r="S2188" i="3" s="1"/>
  <c r="J2192" i="3"/>
  <c r="M2194" i="3"/>
  <c r="N2194" i="3" s="1"/>
  <c r="O2194" i="3" s="1"/>
  <c r="P2194" i="3" s="1"/>
  <c r="Q2194" i="3" s="1"/>
  <c r="R2194" i="3" s="1"/>
  <c r="S2194" i="3" s="1"/>
  <c r="J2196" i="3"/>
  <c r="M2198" i="3"/>
  <c r="N2198" i="3" s="1"/>
  <c r="O2198" i="3" s="1"/>
  <c r="P2198" i="3" s="1"/>
  <c r="Q2198" i="3" s="1"/>
  <c r="R2198" i="3" s="1"/>
  <c r="S2198" i="3" s="1"/>
  <c r="M2202" i="3"/>
  <c r="N2202" i="3" s="1"/>
  <c r="O2202" i="3" s="1"/>
  <c r="P2202" i="3" s="1"/>
  <c r="Q2202" i="3" s="1"/>
  <c r="R2202" i="3" s="1"/>
  <c r="S2202" i="3" s="1"/>
  <c r="L2204" i="3"/>
  <c r="T2206" i="3"/>
  <c r="U2206" i="3" s="1"/>
  <c r="V2206" i="3" s="1"/>
  <c r="W2206" i="3" s="1"/>
  <c r="X2206" i="3" s="1"/>
  <c r="Y2206" i="3" s="1"/>
  <c r="Z2206" i="3" s="1"/>
  <c r="AA2206" i="3" s="1"/>
  <c r="AB2206" i="3" s="1"/>
  <c r="AC2206" i="3" s="1"/>
  <c r="AD2206" i="3" s="1"/>
  <c r="M2214" i="3"/>
  <c r="N2214" i="3" s="1"/>
  <c r="O2214" i="3" s="1"/>
  <c r="P2214" i="3" s="1"/>
  <c r="Q2214" i="3" s="1"/>
  <c r="R2214" i="3" s="1"/>
  <c r="S2214" i="3" s="1"/>
  <c r="T2215" i="3"/>
  <c r="U2215" i="3" s="1"/>
  <c r="V2215" i="3" s="1"/>
  <c r="W2215" i="3" s="1"/>
  <c r="X2215" i="3" s="1"/>
  <c r="Y2215" i="3" s="1"/>
  <c r="Z2215" i="3" s="1"/>
  <c r="AA2215" i="3" s="1"/>
  <c r="AB2215" i="3" s="1"/>
  <c r="AC2215" i="3" s="1"/>
  <c r="T2219" i="3"/>
  <c r="U2219" i="3" s="1"/>
  <c r="V2219" i="3" s="1"/>
  <c r="W2219" i="3" s="1"/>
  <c r="X2219" i="3" s="1"/>
  <c r="Y2219" i="3" s="1"/>
  <c r="Z2219" i="3" s="1"/>
  <c r="AA2219" i="3" s="1"/>
  <c r="AB2219" i="3" s="1"/>
  <c r="AC2219" i="3" s="1"/>
  <c r="J2228" i="3"/>
  <c r="J2230" i="3"/>
  <c r="AD2231" i="3"/>
  <c r="K2235" i="3"/>
  <c r="M2238" i="3"/>
  <c r="N2238" i="3" s="1"/>
  <c r="O2238" i="3" s="1"/>
  <c r="P2238" i="3" s="1"/>
  <c r="Q2238" i="3" s="1"/>
  <c r="R2238" i="3" s="1"/>
  <c r="S2238" i="3" s="1"/>
  <c r="AD2238" i="3" s="1"/>
  <c r="J2242" i="3"/>
  <c r="J2247" i="3"/>
  <c r="M2250" i="3"/>
  <c r="N2250" i="3" s="1"/>
  <c r="O2250" i="3" s="1"/>
  <c r="P2250" i="3" s="1"/>
  <c r="Q2250" i="3" s="1"/>
  <c r="R2250" i="3" s="1"/>
  <c r="S2250" i="3" s="1"/>
  <c r="J2252" i="3"/>
  <c r="J2261" i="3"/>
  <c r="J2271" i="3"/>
  <c r="T2278" i="3"/>
  <c r="U2278" i="3" s="1"/>
  <c r="V2278" i="3" s="1"/>
  <c r="W2278" i="3" s="1"/>
  <c r="X2278" i="3" s="1"/>
  <c r="Y2278" i="3" s="1"/>
  <c r="Z2278" i="3" s="1"/>
  <c r="AA2278" i="3" s="1"/>
  <c r="AB2278" i="3" s="1"/>
  <c r="AC2278" i="3" s="1"/>
  <c r="J2331" i="3"/>
  <c r="T2358" i="3"/>
  <c r="U2358" i="3" s="1"/>
  <c r="V2358" i="3" s="1"/>
  <c r="W2358" i="3" s="1"/>
  <c r="X2358" i="3" s="1"/>
  <c r="Y2358" i="3" s="1"/>
  <c r="Z2358" i="3" s="1"/>
  <c r="AA2358" i="3" s="1"/>
  <c r="AB2358" i="3" s="1"/>
  <c r="AC2358" i="3" s="1"/>
  <c r="L2099" i="3"/>
  <c r="J2101" i="3"/>
  <c r="K2106" i="3"/>
  <c r="L2111" i="3"/>
  <c r="K2118" i="3"/>
  <c r="AD2123" i="3"/>
  <c r="T2135" i="3"/>
  <c r="U2135" i="3" s="1"/>
  <c r="V2135" i="3" s="1"/>
  <c r="W2135" i="3" s="1"/>
  <c r="X2135" i="3" s="1"/>
  <c r="Y2135" i="3" s="1"/>
  <c r="Z2135" i="3" s="1"/>
  <c r="AA2135" i="3" s="1"/>
  <c r="AB2135" i="3" s="1"/>
  <c r="AC2135" i="3" s="1"/>
  <c r="J2137" i="3"/>
  <c r="T2149" i="3"/>
  <c r="U2149" i="3" s="1"/>
  <c r="V2149" i="3" s="1"/>
  <c r="W2149" i="3" s="1"/>
  <c r="X2149" i="3" s="1"/>
  <c r="Y2149" i="3" s="1"/>
  <c r="Z2149" i="3" s="1"/>
  <c r="AA2149" i="3" s="1"/>
  <c r="AB2149" i="3" s="1"/>
  <c r="AC2149" i="3" s="1"/>
  <c r="T2151" i="3"/>
  <c r="U2151" i="3" s="1"/>
  <c r="V2151" i="3" s="1"/>
  <c r="W2151" i="3" s="1"/>
  <c r="X2151" i="3" s="1"/>
  <c r="Y2151" i="3" s="1"/>
  <c r="Z2151" i="3" s="1"/>
  <c r="AA2151" i="3" s="1"/>
  <c r="AB2151" i="3" s="1"/>
  <c r="AC2151" i="3" s="1"/>
  <c r="T2161" i="3"/>
  <c r="U2161" i="3" s="1"/>
  <c r="V2161" i="3" s="1"/>
  <c r="W2161" i="3" s="1"/>
  <c r="X2161" i="3" s="1"/>
  <c r="Y2161" i="3" s="1"/>
  <c r="Z2161" i="3" s="1"/>
  <c r="AA2161" i="3" s="1"/>
  <c r="AB2161" i="3" s="1"/>
  <c r="AC2161" i="3" s="1"/>
  <c r="T2163" i="3"/>
  <c r="U2163" i="3" s="1"/>
  <c r="V2163" i="3" s="1"/>
  <c r="W2163" i="3" s="1"/>
  <c r="X2163" i="3" s="1"/>
  <c r="Y2163" i="3" s="1"/>
  <c r="Z2163" i="3" s="1"/>
  <c r="AA2163" i="3" s="1"/>
  <c r="AB2163" i="3" s="1"/>
  <c r="AC2163" i="3" s="1"/>
  <c r="T2178" i="3"/>
  <c r="U2178" i="3" s="1"/>
  <c r="V2178" i="3" s="1"/>
  <c r="W2178" i="3" s="1"/>
  <c r="X2178" i="3" s="1"/>
  <c r="Y2178" i="3" s="1"/>
  <c r="Z2178" i="3" s="1"/>
  <c r="AA2178" i="3" s="1"/>
  <c r="AB2178" i="3" s="1"/>
  <c r="AC2178" i="3" s="1"/>
  <c r="T2183" i="3"/>
  <c r="U2183" i="3" s="1"/>
  <c r="V2183" i="3" s="1"/>
  <c r="W2183" i="3" s="1"/>
  <c r="X2183" i="3" s="1"/>
  <c r="Y2183" i="3" s="1"/>
  <c r="Z2183" i="3" s="1"/>
  <c r="AA2183" i="3" s="1"/>
  <c r="AB2183" i="3" s="1"/>
  <c r="AC2183" i="3" s="1"/>
  <c r="T2198" i="3"/>
  <c r="U2198" i="3" s="1"/>
  <c r="V2198" i="3" s="1"/>
  <c r="W2198" i="3" s="1"/>
  <c r="X2198" i="3" s="1"/>
  <c r="Y2198" i="3" s="1"/>
  <c r="Z2198" i="3" s="1"/>
  <c r="AA2198" i="3" s="1"/>
  <c r="AB2198" i="3" s="1"/>
  <c r="AC2198" i="3" s="1"/>
  <c r="AD2224" i="3"/>
  <c r="K2228" i="3"/>
  <c r="K2230" i="3"/>
  <c r="M2235" i="3"/>
  <c r="N2235" i="3" s="1"/>
  <c r="O2235" i="3" s="1"/>
  <c r="P2235" i="3" s="1"/>
  <c r="Q2235" i="3" s="1"/>
  <c r="R2235" i="3" s="1"/>
  <c r="S2235" i="3" s="1"/>
  <c r="T2238" i="3"/>
  <c r="U2238" i="3" s="1"/>
  <c r="V2238" i="3" s="1"/>
  <c r="W2238" i="3" s="1"/>
  <c r="X2238" i="3" s="1"/>
  <c r="Y2238" i="3" s="1"/>
  <c r="Z2238" i="3" s="1"/>
  <c r="AA2238" i="3" s="1"/>
  <c r="AB2238" i="3" s="1"/>
  <c r="AC2238" i="3" s="1"/>
  <c r="J2240" i="3"/>
  <c r="K2242" i="3"/>
  <c r="K2247" i="3"/>
  <c r="K2252" i="3"/>
  <c r="M2271" i="3"/>
  <c r="N2271" i="3" s="1"/>
  <c r="O2271" i="3" s="1"/>
  <c r="P2271" i="3" s="1"/>
  <c r="Q2271" i="3" s="1"/>
  <c r="R2271" i="3" s="1"/>
  <c r="S2271" i="3" s="1"/>
  <c r="T2276" i="3"/>
  <c r="U2276" i="3" s="1"/>
  <c r="V2276" i="3" s="1"/>
  <c r="W2276" i="3" s="1"/>
  <c r="X2276" i="3" s="1"/>
  <c r="Y2276" i="3" s="1"/>
  <c r="Z2276" i="3" s="1"/>
  <c r="AA2276" i="3" s="1"/>
  <c r="AB2276" i="3" s="1"/>
  <c r="AC2276" i="3" s="1"/>
  <c r="T2280" i="3"/>
  <c r="U2280" i="3" s="1"/>
  <c r="V2280" i="3" s="1"/>
  <c r="W2280" i="3" s="1"/>
  <c r="X2280" i="3" s="1"/>
  <c r="Y2280" i="3" s="1"/>
  <c r="Z2280" i="3" s="1"/>
  <c r="AA2280" i="3" s="1"/>
  <c r="AB2280" i="3" s="1"/>
  <c r="AC2280" i="3" s="1"/>
  <c r="J2284" i="3"/>
  <c r="J2286" i="3"/>
  <c r="J2298" i="3"/>
  <c r="J2302" i="3"/>
  <c r="J2306" i="3"/>
  <c r="J2308" i="3"/>
  <c r="K2310" i="3"/>
  <c r="K2312" i="3"/>
  <c r="AD2318" i="3"/>
  <c r="T2320" i="3"/>
  <c r="U2320" i="3" s="1"/>
  <c r="V2320" i="3" s="1"/>
  <c r="W2320" i="3" s="1"/>
  <c r="X2320" i="3" s="1"/>
  <c r="Y2320" i="3" s="1"/>
  <c r="Z2320" i="3" s="1"/>
  <c r="AA2320" i="3" s="1"/>
  <c r="AB2320" i="3" s="1"/>
  <c r="AC2320" i="3" s="1"/>
  <c r="J2327" i="3"/>
  <c r="M2331" i="3"/>
  <c r="N2331" i="3" s="1"/>
  <c r="O2331" i="3" s="1"/>
  <c r="P2331" i="3" s="1"/>
  <c r="Q2331" i="3" s="1"/>
  <c r="R2331" i="3" s="1"/>
  <c r="S2331" i="3" s="1"/>
  <c r="J2338" i="3"/>
  <c r="J2342" i="3"/>
  <c r="J2344" i="3"/>
  <c r="AD2774" i="3"/>
  <c r="T2097" i="3"/>
  <c r="U2097" i="3" s="1"/>
  <c r="V2097" i="3" s="1"/>
  <c r="W2097" i="3" s="1"/>
  <c r="X2097" i="3" s="1"/>
  <c r="Y2097" i="3" s="1"/>
  <c r="Z2097" i="3" s="1"/>
  <c r="AA2097" i="3" s="1"/>
  <c r="AB2097" i="3" s="1"/>
  <c r="AC2097" i="3" s="1"/>
  <c r="T2133" i="3"/>
  <c r="U2133" i="3" s="1"/>
  <c r="V2133" i="3" s="1"/>
  <c r="W2133" i="3" s="1"/>
  <c r="X2133" i="3" s="1"/>
  <c r="Y2133" i="3" s="1"/>
  <c r="Z2133" i="3" s="1"/>
  <c r="AA2133" i="3" s="1"/>
  <c r="AB2133" i="3" s="1"/>
  <c r="AC2133" i="3" s="1"/>
  <c r="L2137" i="3"/>
  <c r="T2175" i="3"/>
  <c r="U2175" i="3" s="1"/>
  <c r="V2175" i="3" s="1"/>
  <c r="W2175" i="3" s="1"/>
  <c r="X2175" i="3" s="1"/>
  <c r="Y2175" i="3" s="1"/>
  <c r="Z2175" i="3" s="1"/>
  <c r="AA2175" i="3" s="1"/>
  <c r="AB2175" i="3" s="1"/>
  <c r="AC2175" i="3" s="1"/>
  <c r="T2188" i="3"/>
  <c r="U2188" i="3" s="1"/>
  <c r="V2188" i="3" s="1"/>
  <c r="W2188" i="3" s="1"/>
  <c r="X2188" i="3" s="1"/>
  <c r="Y2188" i="3" s="1"/>
  <c r="Z2188" i="3" s="1"/>
  <c r="AA2188" i="3" s="1"/>
  <c r="AB2188" i="3" s="1"/>
  <c r="AC2188" i="3" s="1"/>
  <c r="AD2192" i="3"/>
  <c r="AD2196" i="3"/>
  <c r="T2202" i="3"/>
  <c r="U2202" i="3" s="1"/>
  <c r="V2202" i="3" s="1"/>
  <c r="W2202" i="3" s="1"/>
  <c r="X2202" i="3" s="1"/>
  <c r="Y2202" i="3" s="1"/>
  <c r="Z2202" i="3" s="1"/>
  <c r="AA2202" i="3" s="1"/>
  <c r="AB2202" i="3" s="1"/>
  <c r="AC2202" i="3" s="1"/>
  <c r="J2211" i="3"/>
  <c r="T2214" i="3"/>
  <c r="U2214" i="3" s="1"/>
  <c r="V2214" i="3" s="1"/>
  <c r="W2214" i="3" s="1"/>
  <c r="X2214" i="3" s="1"/>
  <c r="Y2214" i="3" s="1"/>
  <c r="Z2214" i="3" s="1"/>
  <c r="AA2214" i="3" s="1"/>
  <c r="AB2214" i="3" s="1"/>
  <c r="AC2214" i="3" s="1"/>
  <c r="J2218" i="3"/>
  <c r="L2228" i="3"/>
  <c r="L2230" i="3"/>
  <c r="T2235" i="3"/>
  <c r="U2235" i="3" s="1"/>
  <c r="V2235" i="3" s="1"/>
  <c r="W2235" i="3" s="1"/>
  <c r="X2235" i="3" s="1"/>
  <c r="Y2235" i="3" s="1"/>
  <c r="Z2235" i="3" s="1"/>
  <c r="AA2235" i="3" s="1"/>
  <c r="AB2235" i="3" s="1"/>
  <c r="AC2235" i="3" s="1"/>
  <c r="T2250" i="3"/>
  <c r="U2250" i="3" s="1"/>
  <c r="V2250" i="3" s="1"/>
  <c r="W2250" i="3" s="1"/>
  <c r="X2250" i="3" s="1"/>
  <c r="Y2250" i="3" s="1"/>
  <c r="Z2250" i="3" s="1"/>
  <c r="AA2250" i="3" s="1"/>
  <c r="AB2250" i="3" s="1"/>
  <c r="AC2250" i="3" s="1"/>
  <c r="AD2254" i="3"/>
  <c r="J2275" i="3"/>
  <c r="K2284" i="3"/>
  <c r="K2286" i="3"/>
  <c r="K2298" i="3"/>
  <c r="K2302" i="3"/>
  <c r="AD2314" i="3"/>
  <c r="K2338" i="3"/>
  <c r="L2375" i="3"/>
  <c r="M2375" i="3"/>
  <c r="N2375" i="3" s="1"/>
  <c r="O2375" i="3" s="1"/>
  <c r="P2375" i="3" s="1"/>
  <c r="Q2375" i="3" s="1"/>
  <c r="R2375" i="3" s="1"/>
  <c r="S2375" i="3" s="1"/>
  <c r="J2375" i="3"/>
  <c r="J2083" i="3"/>
  <c r="M2086" i="3"/>
  <c r="N2086" i="3" s="1"/>
  <c r="O2086" i="3" s="1"/>
  <c r="P2086" i="3" s="1"/>
  <c r="Q2086" i="3" s="1"/>
  <c r="R2086" i="3" s="1"/>
  <c r="S2086" i="3" s="1"/>
  <c r="J2088" i="3"/>
  <c r="J2093" i="3"/>
  <c r="T2099" i="3"/>
  <c r="U2099" i="3" s="1"/>
  <c r="V2099" i="3" s="1"/>
  <c r="W2099" i="3" s="1"/>
  <c r="X2099" i="3" s="1"/>
  <c r="Y2099" i="3" s="1"/>
  <c r="Z2099" i="3" s="1"/>
  <c r="AA2099" i="3" s="1"/>
  <c r="AB2099" i="3" s="1"/>
  <c r="AC2099" i="3" s="1"/>
  <c r="AD2099" i="3" s="1"/>
  <c r="M2101" i="3"/>
  <c r="N2101" i="3" s="1"/>
  <c r="O2101" i="3" s="1"/>
  <c r="P2101" i="3" s="1"/>
  <c r="Q2101" i="3" s="1"/>
  <c r="R2101" i="3" s="1"/>
  <c r="S2101" i="3" s="1"/>
  <c r="J2103" i="3"/>
  <c r="J2108" i="3"/>
  <c r="T2109" i="3"/>
  <c r="U2109" i="3" s="1"/>
  <c r="V2109" i="3" s="1"/>
  <c r="W2109" i="3" s="1"/>
  <c r="X2109" i="3" s="1"/>
  <c r="Y2109" i="3" s="1"/>
  <c r="Z2109" i="3" s="1"/>
  <c r="AA2109" i="3" s="1"/>
  <c r="AB2109" i="3" s="1"/>
  <c r="AC2109" i="3" s="1"/>
  <c r="J2113" i="3"/>
  <c r="J2120" i="3"/>
  <c r="T2121" i="3"/>
  <c r="U2121" i="3" s="1"/>
  <c r="V2121" i="3" s="1"/>
  <c r="W2121" i="3" s="1"/>
  <c r="X2121" i="3" s="1"/>
  <c r="Y2121" i="3" s="1"/>
  <c r="Z2121" i="3" s="1"/>
  <c r="AA2121" i="3" s="1"/>
  <c r="AB2121" i="3" s="1"/>
  <c r="AC2121" i="3" s="1"/>
  <c r="M2130" i="3"/>
  <c r="N2130" i="3" s="1"/>
  <c r="O2130" i="3" s="1"/>
  <c r="P2130" i="3" s="1"/>
  <c r="Q2130" i="3" s="1"/>
  <c r="R2130" i="3" s="1"/>
  <c r="S2130" i="3" s="1"/>
  <c r="J2132" i="3"/>
  <c r="M2137" i="3"/>
  <c r="N2137" i="3" s="1"/>
  <c r="O2137" i="3" s="1"/>
  <c r="P2137" i="3" s="1"/>
  <c r="Q2137" i="3" s="1"/>
  <c r="R2137" i="3" s="1"/>
  <c r="S2137" i="3" s="1"/>
  <c r="L2139" i="3"/>
  <c r="L2141" i="3"/>
  <c r="J2143" i="3"/>
  <c r="K2148" i="3"/>
  <c r="K2155" i="3"/>
  <c r="K2160" i="3"/>
  <c r="L2167" i="3"/>
  <c r="J2169" i="3"/>
  <c r="K2171" i="3"/>
  <c r="T2172" i="3"/>
  <c r="U2172" i="3" s="1"/>
  <c r="V2172" i="3" s="1"/>
  <c r="W2172" i="3" s="1"/>
  <c r="X2172" i="3" s="1"/>
  <c r="Y2172" i="3" s="1"/>
  <c r="Z2172" i="3" s="1"/>
  <c r="AA2172" i="3" s="1"/>
  <c r="AB2172" i="3" s="1"/>
  <c r="AC2172" i="3" s="1"/>
  <c r="J2187" i="3"/>
  <c r="T2194" i="3"/>
  <c r="U2194" i="3" s="1"/>
  <c r="V2194" i="3" s="1"/>
  <c r="W2194" i="3" s="1"/>
  <c r="X2194" i="3" s="1"/>
  <c r="Y2194" i="3" s="1"/>
  <c r="Z2194" i="3" s="1"/>
  <c r="AA2194" i="3" s="1"/>
  <c r="AB2194" i="3" s="1"/>
  <c r="AC2194" i="3" s="1"/>
  <c r="M2200" i="3"/>
  <c r="N2200" i="3" s="1"/>
  <c r="O2200" i="3" s="1"/>
  <c r="P2200" i="3" s="1"/>
  <c r="Q2200" i="3" s="1"/>
  <c r="R2200" i="3" s="1"/>
  <c r="S2200" i="3" s="1"/>
  <c r="J2207" i="3"/>
  <c r="K2211" i="3"/>
  <c r="K2218" i="3"/>
  <c r="M2228" i="3"/>
  <c r="N2228" i="3" s="1"/>
  <c r="O2228" i="3" s="1"/>
  <c r="P2228" i="3" s="1"/>
  <c r="Q2228" i="3" s="1"/>
  <c r="R2228" i="3" s="1"/>
  <c r="S2228" i="3" s="1"/>
  <c r="J2234" i="3"/>
  <c r="J2237" i="3"/>
  <c r="L2240" i="3"/>
  <c r="M2242" i="3"/>
  <c r="N2242" i="3" s="1"/>
  <c r="O2242" i="3" s="1"/>
  <c r="P2242" i="3" s="1"/>
  <c r="Q2242" i="3" s="1"/>
  <c r="R2242" i="3" s="1"/>
  <c r="S2242" i="3" s="1"/>
  <c r="J2244" i="3"/>
  <c r="J2246" i="3"/>
  <c r="M2252" i="3"/>
  <c r="N2252" i="3" s="1"/>
  <c r="O2252" i="3" s="1"/>
  <c r="P2252" i="3" s="1"/>
  <c r="Q2252" i="3" s="1"/>
  <c r="R2252" i="3" s="1"/>
  <c r="S2252" i="3" s="1"/>
  <c r="K2258" i="3"/>
  <c r="K2266" i="3"/>
  <c r="J2274" i="3"/>
  <c r="M2275" i="3"/>
  <c r="N2275" i="3" s="1"/>
  <c r="O2275" i="3" s="1"/>
  <c r="P2275" i="3" s="1"/>
  <c r="Q2275" i="3" s="1"/>
  <c r="R2275" i="3" s="1"/>
  <c r="S2275" i="3" s="1"/>
  <c r="L2284" i="3"/>
  <c r="L2286" i="3"/>
  <c r="J2288" i="3"/>
  <c r="L2298" i="3"/>
  <c r="J2406" i="3"/>
  <c r="T2406" i="3"/>
  <c r="U2406" i="3" s="1"/>
  <c r="V2406" i="3" s="1"/>
  <c r="W2406" i="3" s="1"/>
  <c r="X2406" i="3" s="1"/>
  <c r="Y2406" i="3" s="1"/>
  <c r="Z2406" i="3" s="1"/>
  <c r="AA2406" i="3" s="1"/>
  <c r="AB2406" i="3" s="1"/>
  <c r="AC2406" i="3" s="1"/>
  <c r="M2406" i="3"/>
  <c r="N2406" i="3" s="1"/>
  <c r="O2406" i="3" s="1"/>
  <c r="P2406" i="3" s="1"/>
  <c r="Q2406" i="3" s="1"/>
  <c r="R2406" i="3" s="1"/>
  <c r="S2406" i="3" s="1"/>
  <c r="L2406" i="3"/>
  <c r="K2406" i="3"/>
  <c r="T2411" i="3"/>
  <c r="U2411" i="3" s="1"/>
  <c r="V2411" i="3" s="1"/>
  <c r="W2411" i="3" s="1"/>
  <c r="X2411" i="3" s="1"/>
  <c r="Y2411" i="3" s="1"/>
  <c r="Z2411" i="3" s="1"/>
  <c r="AA2411" i="3" s="1"/>
  <c r="AB2411" i="3" s="1"/>
  <c r="AC2411" i="3" s="1"/>
  <c r="M2411" i="3"/>
  <c r="N2411" i="3" s="1"/>
  <c r="O2411" i="3" s="1"/>
  <c r="P2411" i="3" s="1"/>
  <c r="Q2411" i="3" s="1"/>
  <c r="R2411" i="3" s="1"/>
  <c r="S2411" i="3" s="1"/>
  <c r="L2093" i="3"/>
  <c r="L2103" i="3"/>
  <c r="K2108" i="3"/>
  <c r="T2111" i="3"/>
  <c r="U2111" i="3" s="1"/>
  <c r="V2111" i="3" s="1"/>
  <c r="W2111" i="3" s="1"/>
  <c r="X2111" i="3" s="1"/>
  <c r="Y2111" i="3" s="1"/>
  <c r="Z2111" i="3" s="1"/>
  <c r="AA2111" i="3" s="1"/>
  <c r="AB2111" i="3" s="1"/>
  <c r="AC2111" i="3" s="1"/>
  <c r="L2113" i="3"/>
  <c r="K2120" i="3"/>
  <c r="T2125" i="3"/>
  <c r="U2125" i="3" s="1"/>
  <c r="V2125" i="3" s="1"/>
  <c r="W2125" i="3" s="1"/>
  <c r="X2125" i="3" s="1"/>
  <c r="Y2125" i="3" s="1"/>
  <c r="Z2125" i="3" s="1"/>
  <c r="AA2125" i="3" s="1"/>
  <c r="AB2125" i="3" s="1"/>
  <c r="AC2125" i="3" s="1"/>
  <c r="AD2125" i="3" s="1"/>
  <c r="K2132" i="3"/>
  <c r="M2139" i="3"/>
  <c r="N2139" i="3" s="1"/>
  <c r="O2139" i="3" s="1"/>
  <c r="P2139" i="3" s="1"/>
  <c r="Q2139" i="3" s="1"/>
  <c r="R2139" i="3" s="1"/>
  <c r="S2139" i="3" s="1"/>
  <c r="M2141" i="3"/>
  <c r="N2141" i="3" s="1"/>
  <c r="O2141" i="3" s="1"/>
  <c r="P2141" i="3" s="1"/>
  <c r="Q2141" i="3" s="1"/>
  <c r="R2141" i="3" s="1"/>
  <c r="S2141" i="3" s="1"/>
  <c r="AD2141" i="3" s="1"/>
  <c r="L2143" i="3"/>
  <c r="M2148" i="3"/>
  <c r="N2148" i="3" s="1"/>
  <c r="O2148" i="3" s="1"/>
  <c r="P2148" i="3" s="1"/>
  <c r="Q2148" i="3" s="1"/>
  <c r="R2148" i="3" s="1"/>
  <c r="S2148" i="3" s="1"/>
  <c r="L2155" i="3"/>
  <c r="J2157" i="3"/>
  <c r="M2160" i="3"/>
  <c r="N2160" i="3" s="1"/>
  <c r="O2160" i="3" s="1"/>
  <c r="P2160" i="3" s="1"/>
  <c r="Q2160" i="3" s="1"/>
  <c r="R2160" i="3" s="1"/>
  <c r="S2160" i="3" s="1"/>
  <c r="K2162" i="3"/>
  <c r="M2167" i="3"/>
  <c r="N2167" i="3" s="1"/>
  <c r="O2167" i="3" s="1"/>
  <c r="P2167" i="3" s="1"/>
  <c r="Q2167" i="3" s="1"/>
  <c r="R2167" i="3" s="1"/>
  <c r="S2167" i="3" s="1"/>
  <c r="AD2167" i="3" s="1"/>
  <c r="K2169" i="3"/>
  <c r="M2171" i="3"/>
  <c r="N2171" i="3" s="1"/>
  <c r="O2171" i="3" s="1"/>
  <c r="P2171" i="3" s="1"/>
  <c r="Q2171" i="3" s="1"/>
  <c r="R2171" i="3" s="1"/>
  <c r="S2171" i="3" s="1"/>
  <c r="J2177" i="3"/>
  <c r="K2187" i="3"/>
  <c r="J2191" i="3"/>
  <c r="T2200" i="3"/>
  <c r="U2200" i="3" s="1"/>
  <c r="V2200" i="3" s="1"/>
  <c r="W2200" i="3" s="1"/>
  <c r="X2200" i="3" s="1"/>
  <c r="Y2200" i="3" s="1"/>
  <c r="Z2200" i="3" s="1"/>
  <c r="AA2200" i="3" s="1"/>
  <c r="AB2200" i="3" s="1"/>
  <c r="AC2200" i="3" s="1"/>
  <c r="K2207" i="3"/>
  <c r="M2211" i="3"/>
  <c r="N2211" i="3" s="1"/>
  <c r="O2211" i="3" s="1"/>
  <c r="P2211" i="3" s="1"/>
  <c r="Q2211" i="3" s="1"/>
  <c r="R2211" i="3" s="1"/>
  <c r="S2211" i="3" s="1"/>
  <c r="J2213" i="3"/>
  <c r="K2216" i="3"/>
  <c r="L2218" i="3"/>
  <c r="K2220" i="3"/>
  <c r="K2223" i="3"/>
  <c r="K2234" i="3"/>
  <c r="M2240" i="3"/>
  <c r="N2240" i="3" s="1"/>
  <c r="O2240" i="3" s="1"/>
  <c r="P2240" i="3" s="1"/>
  <c r="Q2240" i="3" s="1"/>
  <c r="R2240" i="3" s="1"/>
  <c r="S2240" i="3" s="1"/>
  <c r="K2244" i="3"/>
  <c r="K2246" i="3"/>
  <c r="T2247" i="3"/>
  <c r="U2247" i="3" s="1"/>
  <c r="V2247" i="3" s="1"/>
  <c r="W2247" i="3" s="1"/>
  <c r="X2247" i="3" s="1"/>
  <c r="Y2247" i="3" s="1"/>
  <c r="Z2247" i="3" s="1"/>
  <c r="AA2247" i="3" s="1"/>
  <c r="AB2247" i="3" s="1"/>
  <c r="AC2247" i="3" s="1"/>
  <c r="AD2247" i="3" s="1"/>
  <c r="L2258" i="3"/>
  <c r="J2260" i="3"/>
  <c r="J2263" i="3"/>
  <c r="L2266" i="3"/>
  <c r="J2268" i="3"/>
  <c r="K2274" i="3"/>
  <c r="M2279" i="3"/>
  <c r="N2279" i="3" s="1"/>
  <c r="O2279" i="3" s="1"/>
  <c r="P2279" i="3" s="1"/>
  <c r="Q2279" i="3" s="1"/>
  <c r="R2279" i="3" s="1"/>
  <c r="S2279" i="3" s="1"/>
  <c r="K2288" i="3"/>
  <c r="L2290" i="3"/>
  <c r="J2292" i="3"/>
  <c r="K2294" i="3"/>
  <c r="K2296" i="3"/>
  <c r="M2308" i="3"/>
  <c r="N2308" i="3" s="1"/>
  <c r="O2308" i="3" s="1"/>
  <c r="P2308" i="3" s="1"/>
  <c r="Q2308" i="3" s="1"/>
  <c r="R2308" i="3" s="1"/>
  <c r="S2308" i="3" s="1"/>
  <c r="J2326" i="3"/>
  <c r="J2330" i="3"/>
  <c r="J2332" i="3"/>
  <c r="K2334" i="3"/>
  <c r="K2336" i="3"/>
  <c r="L2340" i="3"/>
  <c r="M2344" i="3"/>
  <c r="N2344" i="3" s="1"/>
  <c r="O2344" i="3" s="1"/>
  <c r="P2344" i="3" s="1"/>
  <c r="Q2344" i="3" s="1"/>
  <c r="R2344" i="3" s="1"/>
  <c r="S2344" i="3" s="1"/>
  <c r="J2355" i="3"/>
  <c r="M2359" i="3"/>
  <c r="N2359" i="3" s="1"/>
  <c r="O2359" i="3" s="1"/>
  <c r="P2359" i="3" s="1"/>
  <c r="Q2359" i="3" s="1"/>
  <c r="R2359" i="3" s="1"/>
  <c r="S2359" i="3" s="1"/>
  <c r="K2364" i="3"/>
  <c r="J2372" i="3"/>
  <c r="T2372" i="3"/>
  <c r="U2372" i="3" s="1"/>
  <c r="V2372" i="3" s="1"/>
  <c r="W2372" i="3" s="1"/>
  <c r="X2372" i="3" s="1"/>
  <c r="Y2372" i="3" s="1"/>
  <c r="Z2372" i="3" s="1"/>
  <c r="AA2372" i="3" s="1"/>
  <c r="AB2372" i="3" s="1"/>
  <c r="AC2372" i="3" s="1"/>
  <c r="M2372" i="3"/>
  <c r="N2372" i="3" s="1"/>
  <c r="O2372" i="3" s="1"/>
  <c r="P2372" i="3" s="1"/>
  <c r="Q2372" i="3" s="1"/>
  <c r="R2372" i="3" s="1"/>
  <c r="S2372" i="3" s="1"/>
  <c r="L2372" i="3"/>
  <c r="AD2382" i="3"/>
  <c r="J2077" i="3"/>
  <c r="J2080" i="3"/>
  <c r="M2083" i="3"/>
  <c r="N2083" i="3" s="1"/>
  <c r="O2083" i="3" s="1"/>
  <c r="P2083" i="3" s="1"/>
  <c r="Q2083" i="3" s="1"/>
  <c r="R2083" i="3" s="1"/>
  <c r="S2083" i="3" s="1"/>
  <c r="M2088" i="3"/>
  <c r="N2088" i="3" s="1"/>
  <c r="O2088" i="3" s="1"/>
  <c r="P2088" i="3" s="1"/>
  <c r="Q2088" i="3" s="1"/>
  <c r="R2088" i="3" s="1"/>
  <c r="S2088" i="3" s="1"/>
  <c r="M2093" i="3"/>
  <c r="N2093" i="3" s="1"/>
  <c r="O2093" i="3" s="1"/>
  <c r="P2093" i="3" s="1"/>
  <c r="Q2093" i="3" s="1"/>
  <c r="R2093" i="3" s="1"/>
  <c r="S2093" i="3" s="1"/>
  <c r="AD2093" i="3" s="1"/>
  <c r="J2098" i="3"/>
  <c r="M2103" i="3"/>
  <c r="N2103" i="3" s="1"/>
  <c r="O2103" i="3" s="1"/>
  <c r="P2103" i="3" s="1"/>
  <c r="Q2103" i="3" s="1"/>
  <c r="R2103" i="3" s="1"/>
  <c r="S2103" i="3" s="1"/>
  <c r="M2108" i="3"/>
  <c r="N2108" i="3" s="1"/>
  <c r="O2108" i="3" s="1"/>
  <c r="P2108" i="3" s="1"/>
  <c r="Q2108" i="3" s="1"/>
  <c r="R2108" i="3" s="1"/>
  <c r="S2108" i="3" s="1"/>
  <c r="M2113" i="3"/>
  <c r="N2113" i="3" s="1"/>
  <c r="O2113" i="3" s="1"/>
  <c r="P2113" i="3" s="1"/>
  <c r="Q2113" i="3" s="1"/>
  <c r="R2113" i="3" s="1"/>
  <c r="S2113" i="3" s="1"/>
  <c r="J2115" i="3"/>
  <c r="J2117" i="3"/>
  <c r="M2120" i="3"/>
  <c r="N2120" i="3" s="1"/>
  <c r="O2120" i="3" s="1"/>
  <c r="P2120" i="3" s="1"/>
  <c r="Q2120" i="3" s="1"/>
  <c r="R2120" i="3" s="1"/>
  <c r="S2120" i="3" s="1"/>
  <c r="M2132" i="3"/>
  <c r="N2132" i="3" s="1"/>
  <c r="O2132" i="3" s="1"/>
  <c r="P2132" i="3" s="1"/>
  <c r="Q2132" i="3" s="1"/>
  <c r="R2132" i="3" s="1"/>
  <c r="S2132" i="3" s="1"/>
  <c r="K2134" i="3"/>
  <c r="T2137" i="3"/>
  <c r="U2137" i="3" s="1"/>
  <c r="V2137" i="3" s="1"/>
  <c r="W2137" i="3" s="1"/>
  <c r="X2137" i="3" s="1"/>
  <c r="Y2137" i="3" s="1"/>
  <c r="Z2137" i="3" s="1"/>
  <c r="AA2137" i="3" s="1"/>
  <c r="AB2137" i="3" s="1"/>
  <c r="AC2137" i="3" s="1"/>
  <c r="T2139" i="3"/>
  <c r="U2139" i="3" s="1"/>
  <c r="V2139" i="3" s="1"/>
  <c r="W2139" i="3" s="1"/>
  <c r="X2139" i="3" s="1"/>
  <c r="Y2139" i="3" s="1"/>
  <c r="Z2139" i="3" s="1"/>
  <c r="AA2139" i="3" s="1"/>
  <c r="AB2139" i="3" s="1"/>
  <c r="AC2139" i="3" s="1"/>
  <c r="M2143" i="3"/>
  <c r="N2143" i="3" s="1"/>
  <c r="O2143" i="3" s="1"/>
  <c r="P2143" i="3" s="1"/>
  <c r="Q2143" i="3" s="1"/>
  <c r="R2143" i="3" s="1"/>
  <c r="S2143" i="3" s="1"/>
  <c r="M2155" i="3"/>
  <c r="N2155" i="3" s="1"/>
  <c r="O2155" i="3" s="1"/>
  <c r="P2155" i="3" s="1"/>
  <c r="Q2155" i="3" s="1"/>
  <c r="R2155" i="3" s="1"/>
  <c r="S2155" i="3" s="1"/>
  <c r="J2164" i="3"/>
  <c r="L2169" i="3"/>
  <c r="T2174" i="3"/>
  <c r="U2174" i="3" s="1"/>
  <c r="V2174" i="3" s="1"/>
  <c r="W2174" i="3" s="1"/>
  <c r="X2174" i="3" s="1"/>
  <c r="Y2174" i="3" s="1"/>
  <c r="Z2174" i="3" s="1"/>
  <c r="AA2174" i="3" s="1"/>
  <c r="AB2174" i="3" s="1"/>
  <c r="AC2174" i="3" s="1"/>
  <c r="AD2174" i="3" s="1"/>
  <c r="M2187" i="3"/>
  <c r="N2187" i="3" s="1"/>
  <c r="O2187" i="3" s="1"/>
  <c r="P2187" i="3" s="1"/>
  <c r="Q2187" i="3" s="1"/>
  <c r="R2187" i="3" s="1"/>
  <c r="S2187" i="3" s="1"/>
  <c r="J2199" i="3"/>
  <c r="J2203" i="3"/>
  <c r="M2207" i="3"/>
  <c r="N2207" i="3" s="1"/>
  <c r="O2207" i="3" s="1"/>
  <c r="P2207" i="3" s="1"/>
  <c r="Q2207" i="3" s="1"/>
  <c r="R2207" i="3" s="1"/>
  <c r="S2207" i="3" s="1"/>
  <c r="T2211" i="3"/>
  <c r="U2211" i="3" s="1"/>
  <c r="V2211" i="3" s="1"/>
  <c r="W2211" i="3" s="1"/>
  <c r="X2211" i="3" s="1"/>
  <c r="Y2211" i="3" s="1"/>
  <c r="Z2211" i="3" s="1"/>
  <c r="AA2211" i="3" s="1"/>
  <c r="AB2211" i="3" s="1"/>
  <c r="AC2211" i="3" s="1"/>
  <c r="M2218" i="3"/>
  <c r="N2218" i="3" s="1"/>
  <c r="O2218" i="3" s="1"/>
  <c r="P2218" i="3" s="1"/>
  <c r="Q2218" i="3" s="1"/>
  <c r="R2218" i="3" s="1"/>
  <c r="S2218" i="3" s="1"/>
  <c r="M2223" i="3"/>
  <c r="N2223" i="3" s="1"/>
  <c r="O2223" i="3" s="1"/>
  <c r="P2223" i="3" s="1"/>
  <c r="Q2223" i="3" s="1"/>
  <c r="R2223" i="3" s="1"/>
  <c r="S2223" i="3" s="1"/>
  <c r="AD2223" i="3" s="1"/>
  <c r="J2227" i="3"/>
  <c r="J2232" i="3"/>
  <c r="L2234" i="3"/>
  <c r="J2239" i="3"/>
  <c r="L2244" i="3"/>
  <c r="J2256" i="3"/>
  <c r="M2258" i="3"/>
  <c r="N2258" i="3" s="1"/>
  <c r="O2258" i="3" s="1"/>
  <c r="P2258" i="3" s="1"/>
  <c r="Q2258" i="3" s="1"/>
  <c r="R2258" i="3" s="1"/>
  <c r="S2258" i="3" s="1"/>
  <c r="AD2258" i="3" s="1"/>
  <c r="K2260" i="3"/>
  <c r="K2292" i="3"/>
  <c r="K2326" i="3"/>
  <c r="J2328" i="3"/>
  <c r="K2330" i="3"/>
  <c r="K2332" i="3"/>
  <c r="L2336" i="3"/>
  <c r="M2355" i="3"/>
  <c r="N2355" i="3" s="1"/>
  <c r="O2355" i="3" s="1"/>
  <c r="P2355" i="3" s="1"/>
  <c r="Q2355" i="3" s="1"/>
  <c r="R2355" i="3" s="1"/>
  <c r="S2355" i="3" s="1"/>
  <c r="L2364" i="3"/>
  <c r="AD2366" i="3"/>
  <c r="T2396" i="3"/>
  <c r="U2396" i="3" s="1"/>
  <c r="V2396" i="3" s="1"/>
  <c r="W2396" i="3" s="1"/>
  <c r="X2396" i="3" s="1"/>
  <c r="Y2396" i="3" s="1"/>
  <c r="Z2396" i="3" s="1"/>
  <c r="AA2396" i="3" s="1"/>
  <c r="AB2396" i="3" s="1"/>
  <c r="AC2396" i="3" s="1"/>
  <c r="M2396" i="3"/>
  <c r="N2396" i="3" s="1"/>
  <c r="O2396" i="3" s="1"/>
  <c r="P2396" i="3" s="1"/>
  <c r="Q2396" i="3" s="1"/>
  <c r="R2396" i="3" s="1"/>
  <c r="S2396" i="3" s="1"/>
  <c r="L2396" i="3"/>
  <c r="K2396" i="3"/>
  <c r="J2396" i="3"/>
  <c r="J2074" i="3"/>
  <c r="L2077" i="3"/>
  <c r="K2080" i="3"/>
  <c r="J2085" i="3"/>
  <c r="M2096" i="3"/>
  <c r="N2096" i="3" s="1"/>
  <c r="O2096" i="3" s="1"/>
  <c r="P2096" i="3" s="1"/>
  <c r="Q2096" i="3" s="1"/>
  <c r="R2096" i="3" s="1"/>
  <c r="S2096" i="3" s="1"/>
  <c r="K2098" i="3"/>
  <c r="T2101" i="3"/>
  <c r="U2101" i="3" s="1"/>
  <c r="V2101" i="3" s="1"/>
  <c r="W2101" i="3" s="1"/>
  <c r="X2101" i="3" s="1"/>
  <c r="Y2101" i="3" s="1"/>
  <c r="Z2101" i="3" s="1"/>
  <c r="AA2101" i="3" s="1"/>
  <c r="AB2101" i="3" s="1"/>
  <c r="AC2101" i="3" s="1"/>
  <c r="T2171" i="3"/>
  <c r="U2171" i="3" s="1"/>
  <c r="V2171" i="3" s="1"/>
  <c r="W2171" i="3" s="1"/>
  <c r="X2171" i="3" s="1"/>
  <c r="Y2171" i="3" s="1"/>
  <c r="Z2171" i="3" s="1"/>
  <c r="AA2171" i="3" s="1"/>
  <c r="AB2171" i="3" s="1"/>
  <c r="AC2171" i="3" s="1"/>
  <c r="T2187" i="3"/>
  <c r="U2187" i="3" s="1"/>
  <c r="V2187" i="3" s="1"/>
  <c r="W2187" i="3" s="1"/>
  <c r="X2187" i="3" s="1"/>
  <c r="Y2187" i="3" s="1"/>
  <c r="Z2187" i="3" s="1"/>
  <c r="AA2187" i="3" s="1"/>
  <c r="AB2187" i="3" s="1"/>
  <c r="AC2187" i="3" s="1"/>
  <c r="AD2234" i="3"/>
  <c r="AD2244" i="3"/>
  <c r="AD2294" i="3"/>
  <c r="L2423" i="3"/>
  <c r="M2423" i="3"/>
  <c r="N2423" i="3" s="1"/>
  <c r="O2423" i="3" s="1"/>
  <c r="P2423" i="3" s="1"/>
  <c r="Q2423" i="3" s="1"/>
  <c r="R2423" i="3" s="1"/>
  <c r="S2423" i="3" s="1"/>
  <c r="J2071" i="3"/>
  <c r="K2074" i="3"/>
  <c r="M2077" i="3"/>
  <c r="N2077" i="3" s="1"/>
  <c r="O2077" i="3" s="1"/>
  <c r="P2077" i="3" s="1"/>
  <c r="Q2077" i="3" s="1"/>
  <c r="R2077" i="3" s="1"/>
  <c r="S2077" i="3" s="1"/>
  <c r="AD2077" i="3" s="1"/>
  <c r="M2080" i="3"/>
  <c r="N2080" i="3" s="1"/>
  <c r="O2080" i="3" s="1"/>
  <c r="P2080" i="3" s="1"/>
  <c r="Q2080" i="3" s="1"/>
  <c r="R2080" i="3" s="1"/>
  <c r="S2080" i="3" s="1"/>
  <c r="T2083" i="3"/>
  <c r="U2083" i="3" s="1"/>
  <c r="V2083" i="3" s="1"/>
  <c r="W2083" i="3" s="1"/>
  <c r="X2083" i="3" s="1"/>
  <c r="Y2083" i="3" s="1"/>
  <c r="Z2083" i="3" s="1"/>
  <c r="AA2083" i="3" s="1"/>
  <c r="AB2083" i="3" s="1"/>
  <c r="AC2083" i="3" s="1"/>
  <c r="M2098" i="3"/>
  <c r="N2098" i="3" s="1"/>
  <c r="O2098" i="3" s="1"/>
  <c r="P2098" i="3" s="1"/>
  <c r="Q2098" i="3" s="1"/>
  <c r="R2098" i="3" s="1"/>
  <c r="S2098" i="3" s="1"/>
  <c r="T2103" i="3"/>
  <c r="U2103" i="3" s="1"/>
  <c r="V2103" i="3" s="1"/>
  <c r="W2103" i="3" s="1"/>
  <c r="X2103" i="3" s="1"/>
  <c r="Y2103" i="3" s="1"/>
  <c r="Z2103" i="3" s="1"/>
  <c r="AA2103" i="3" s="1"/>
  <c r="AB2103" i="3" s="1"/>
  <c r="AC2103" i="3" s="1"/>
  <c r="J2107" i="3"/>
  <c r="M2110" i="3"/>
  <c r="N2110" i="3" s="1"/>
  <c r="O2110" i="3" s="1"/>
  <c r="P2110" i="3" s="1"/>
  <c r="Q2110" i="3" s="1"/>
  <c r="R2110" i="3" s="1"/>
  <c r="S2110" i="3" s="1"/>
  <c r="L2115" i="3"/>
  <c r="J2119" i="3"/>
  <c r="K2126" i="3"/>
  <c r="T2143" i="3"/>
  <c r="U2143" i="3" s="1"/>
  <c r="V2143" i="3" s="1"/>
  <c r="W2143" i="3" s="1"/>
  <c r="X2143" i="3" s="1"/>
  <c r="Y2143" i="3" s="1"/>
  <c r="Z2143" i="3" s="1"/>
  <c r="AA2143" i="3" s="1"/>
  <c r="AB2143" i="3" s="1"/>
  <c r="AC2143" i="3" s="1"/>
  <c r="AD2179" i="3"/>
  <c r="AD2203" i="3"/>
  <c r="J2255" i="3"/>
  <c r="AD2270" i="3"/>
  <c r="AD2272" i="3"/>
  <c r="J2278" i="3"/>
  <c r="J2322" i="3"/>
  <c r="M2326" i="3"/>
  <c r="N2326" i="3" s="1"/>
  <c r="O2326" i="3" s="1"/>
  <c r="P2326" i="3" s="1"/>
  <c r="Q2326" i="3" s="1"/>
  <c r="R2326" i="3" s="1"/>
  <c r="S2326" i="3" s="1"/>
  <c r="AD2326" i="3" s="1"/>
  <c r="M2330" i="3"/>
  <c r="N2330" i="3" s="1"/>
  <c r="O2330" i="3" s="1"/>
  <c r="P2330" i="3" s="1"/>
  <c r="Q2330" i="3" s="1"/>
  <c r="R2330" i="3" s="1"/>
  <c r="S2330" i="3" s="1"/>
  <c r="AD2330" i="3" s="1"/>
  <c r="M2332" i="3"/>
  <c r="N2332" i="3" s="1"/>
  <c r="O2332" i="3" s="1"/>
  <c r="P2332" i="3" s="1"/>
  <c r="Q2332" i="3" s="1"/>
  <c r="R2332" i="3" s="1"/>
  <c r="S2332" i="3" s="1"/>
  <c r="AD2332" i="3" s="1"/>
  <c r="M2347" i="3"/>
  <c r="N2347" i="3" s="1"/>
  <c r="O2347" i="3" s="1"/>
  <c r="P2347" i="3" s="1"/>
  <c r="Q2347" i="3" s="1"/>
  <c r="R2347" i="3" s="1"/>
  <c r="S2347" i="3" s="1"/>
  <c r="J2358" i="3"/>
  <c r="J2360" i="3"/>
  <c r="T2364" i="3"/>
  <c r="U2364" i="3" s="1"/>
  <c r="V2364" i="3" s="1"/>
  <c r="W2364" i="3" s="1"/>
  <c r="X2364" i="3" s="1"/>
  <c r="Y2364" i="3" s="1"/>
  <c r="Z2364" i="3" s="1"/>
  <c r="AA2364" i="3" s="1"/>
  <c r="AB2364" i="3" s="1"/>
  <c r="AC2364" i="3" s="1"/>
  <c r="M2085" i="3"/>
  <c r="N2085" i="3" s="1"/>
  <c r="O2085" i="3" s="1"/>
  <c r="P2085" i="3" s="1"/>
  <c r="Q2085" i="3" s="1"/>
  <c r="R2085" i="3" s="1"/>
  <c r="S2085" i="3" s="1"/>
  <c r="AD2085" i="3" s="1"/>
  <c r="J2087" i="3"/>
  <c r="T2093" i="3"/>
  <c r="U2093" i="3" s="1"/>
  <c r="V2093" i="3" s="1"/>
  <c r="W2093" i="3" s="1"/>
  <c r="X2093" i="3" s="1"/>
  <c r="Y2093" i="3" s="1"/>
  <c r="Z2093" i="3" s="1"/>
  <c r="AA2093" i="3" s="1"/>
  <c r="AB2093" i="3" s="1"/>
  <c r="AC2093" i="3" s="1"/>
  <c r="T2113" i="3"/>
  <c r="U2113" i="3" s="1"/>
  <c r="V2113" i="3" s="1"/>
  <c r="W2113" i="3" s="1"/>
  <c r="X2113" i="3" s="1"/>
  <c r="Y2113" i="3" s="1"/>
  <c r="Z2113" i="3" s="1"/>
  <c r="AA2113" i="3" s="1"/>
  <c r="AB2113" i="3" s="1"/>
  <c r="AC2113" i="3" s="1"/>
  <c r="J2161" i="3"/>
  <c r="J2163" i="3"/>
  <c r="J2173" i="3"/>
  <c r="AD2232" i="3"/>
  <c r="AD2260" i="3"/>
  <c r="K2322" i="3"/>
  <c r="K2358" i="3"/>
  <c r="K2360" i="3"/>
  <c r="L2367" i="3"/>
  <c r="M2367" i="3"/>
  <c r="N2367" i="3" s="1"/>
  <c r="O2367" i="3" s="1"/>
  <c r="P2367" i="3" s="1"/>
  <c r="Q2367" i="3" s="1"/>
  <c r="R2367" i="3" s="1"/>
  <c r="S2367" i="3" s="1"/>
  <c r="J2367" i="3"/>
  <c r="M2386" i="3"/>
  <c r="N2386" i="3" s="1"/>
  <c r="O2386" i="3" s="1"/>
  <c r="P2386" i="3" s="1"/>
  <c r="Q2386" i="3" s="1"/>
  <c r="R2386" i="3" s="1"/>
  <c r="S2386" i="3" s="1"/>
  <c r="L2386" i="3"/>
  <c r="K2386" i="3"/>
  <c r="J2386" i="3"/>
  <c r="J2408" i="3"/>
  <c r="T2408" i="3"/>
  <c r="U2408" i="3" s="1"/>
  <c r="V2408" i="3" s="1"/>
  <c r="W2408" i="3" s="1"/>
  <c r="X2408" i="3" s="1"/>
  <c r="Y2408" i="3" s="1"/>
  <c r="Z2408" i="3" s="1"/>
  <c r="AA2408" i="3" s="1"/>
  <c r="AB2408" i="3" s="1"/>
  <c r="AC2408" i="3" s="1"/>
  <c r="M2408" i="3"/>
  <c r="N2408" i="3" s="1"/>
  <c r="O2408" i="3" s="1"/>
  <c r="P2408" i="3" s="1"/>
  <c r="Q2408" i="3" s="1"/>
  <c r="R2408" i="3" s="1"/>
  <c r="S2408" i="3" s="1"/>
  <c r="L2408" i="3"/>
  <c r="K2408" i="3"/>
  <c r="J2102" i="3"/>
  <c r="M2107" i="3"/>
  <c r="N2107" i="3" s="1"/>
  <c r="O2107" i="3" s="1"/>
  <c r="P2107" i="3" s="1"/>
  <c r="Q2107" i="3" s="1"/>
  <c r="R2107" i="3" s="1"/>
  <c r="S2107" i="3" s="1"/>
  <c r="M2119" i="3"/>
  <c r="N2119" i="3" s="1"/>
  <c r="O2119" i="3" s="1"/>
  <c r="P2119" i="3" s="1"/>
  <c r="Q2119" i="3" s="1"/>
  <c r="R2119" i="3" s="1"/>
  <c r="S2119" i="3" s="1"/>
  <c r="L2131" i="3"/>
  <c r="J2133" i="3"/>
  <c r="J2135" i="3"/>
  <c r="K2140" i="3"/>
  <c r="K2166" i="3"/>
  <c r="K2168" i="3"/>
  <c r="J2175" i="3"/>
  <c r="J2178" i="3"/>
  <c r="J2183" i="3"/>
  <c r="M2186" i="3"/>
  <c r="N2186" i="3" s="1"/>
  <c r="O2186" i="3" s="1"/>
  <c r="P2186" i="3" s="1"/>
  <c r="Q2186" i="3" s="1"/>
  <c r="R2186" i="3" s="1"/>
  <c r="S2186" i="3" s="1"/>
  <c r="AD2186" i="3" s="1"/>
  <c r="T2195" i="3"/>
  <c r="U2195" i="3" s="1"/>
  <c r="V2195" i="3" s="1"/>
  <c r="W2195" i="3" s="1"/>
  <c r="X2195" i="3" s="1"/>
  <c r="Y2195" i="3" s="1"/>
  <c r="Z2195" i="3" s="1"/>
  <c r="AA2195" i="3" s="1"/>
  <c r="AB2195" i="3" s="1"/>
  <c r="AC2195" i="3" s="1"/>
  <c r="K2215" i="3"/>
  <c r="J2219" i="3"/>
  <c r="T2239" i="3"/>
  <c r="U2239" i="3" s="1"/>
  <c r="V2239" i="3" s="1"/>
  <c r="W2239" i="3" s="1"/>
  <c r="X2239" i="3" s="1"/>
  <c r="Y2239" i="3" s="1"/>
  <c r="Z2239" i="3" s="1"/>
  <c r="AA2239" i="3" s="1"/>
  <c r="AB2239" i="3" s="1"/>
  <c r="AC2239" i="3" s="1"/>
  <c r="K2243" i="3"/>
  <c r="T2251" i="3"/>
  <c r="U2251" i="3" s="1"/>
  <c r="V2251" i="3" s="1"/>
  <c r="W2251" i="3" s="1"/>
  <c r="X2251" i="3" s="1"/>
  <c r="Y2251" i="3" s="1"/>
  <c r="Z2251" i="3" s="1"/>
  <c r="AA2251" i="3" s="1"/>
  <c r="AB2251" i="3" s="1"/>
  <c r="AC2251" i="3" s="1"/>
  <c r="AD2251" i="3" s="1"/>
  <c r="M2255" i="3"/>
  <c r="N2255" i="3" s="1"/>
  <c r="O2255" i="3" s="1"/>
  <c r="P2255" i="3" s="1"/>
  <c r="Q2255" i="3" s="1"/>
  <c r="R2255" i="3" s="1"/>
  <c r="S2255" i="3" s="1"/>
  <c r="M2283" i="3"/>
  <c r="N2283" i="3" s="1"/>
  <c r="O2283" i="3" s="1"/>
  <c r="P2283" i="3" s="1"/>
  <c r="Q2283" i="3" s="1"/>
  <c r="R2283" i="3" s="1"/>
  <c r="S2283" i="3" s="1"/>
  <c r="J2299" i="3"/>
  <c r="J2303" i="3"/>
  <c r="J2307" i="3"/>
  <c r="M2311" i="3"/>
  <c r="N2311" i="3" s="1"/>
  <c r="O2311" i="3" s="1"/>
  <c r="P2311" i="3" s="1"/>
  <c r="Q2311" i="3" s="1"/>
  <c r="R2311" i="3" s="1"/>
  <c r="S2311" i="3" s="1"/>
  <c r="J2339" i="3"/>
  <c r="J2343" i="3"/>
  <c r="T2386" i="3"/>
  <c r="U2386" i="3" s="1"/>
  <c r="V2386" i="3" s="1"/>
  <c r="W2386" i="3" s="1"/>
  <c r="X2386" i="3" s="1"/>
  <c r="Y2386" i="3" s="1"/>
  <c r="Z2386" i="3" s="1"/>
  <c r="AA2386" i="3" s="1"/>
  <c r="AB2386" i="3" s="1"/>
  <c r="AC2386" i="3" s="1"/>
  <c r="J2402" i="3"/>
  <c r="L2430" i="3"/>
  <c r="J2441" i="3"/>
  <c r="J2443" i="3"/>
  <c r="J2486" i="3"/>
  <c r="M2508" i="3"/>
  <c r="N2508" i="3" s="1"/>
  <c r="O2508" i="3" s="1"/>
  <c r="P2508" i="3" s="1"/>
  <c r="Q2508" i="3" s="1"/>
  <c r="R2508" i="3" s="1"/>
  <c r="S2508" i="3" s="1"/>
  <c r="L2597" i="3"/>
  <c r="L2601" i="3"/>
  <c r="K2639" i="3"/>
  <c r="T2650" i="3"/>
  <c r="U2650" i="3" s="1"/>
  <c r="V2650" i="3" s="1"/>
  <c r="W2650" i="3" s="1"/>
  <c r="X2650" i="3" s="1"/>
  <c r="Y2650" i="3" s="1"/>
  <c r="Z2650" i="3" s="1"/>
  <c r="AA2650" i="3" s="1"/>
  <c r="AB2650" i="3" s="1"/>
  <c r="AC2650" i="3" s="1"/>
  <c r="AD2652" i="3"/>
  <c r="K2698" i="3"/>
  <c r="M2704" i="3"/>
  <c r="N2704" i="3" s="1"/>
  <c r="O2704" i="3" s="1"/>
  <c r="P2704" i="3" s="1"/>
  <c r="Q2704" i="3" s="1"/>
  <c r="R2704" i="3" s="1"/>
  <c r="S2704" i="3" s="1"/>
  <c r="K2723" i="3"/>
  <c r="AD2788" i="3"/>
  <c r="M2967" i="3"/>
  <c r="N2967" i="3" s="1"/>
  <c r="O2967" i="3" s="1"/>
  <c r="P2967" i="3" s="1"/>
  <c r="Q2967" i="3" s="1"/>
  <c r="R2967" i="3" s="1"/>
  <c r="S2967" i="3" s="1"/>
  <c r="T3016" i="3"/>
  <c r="U3016" i="3" s="1"/>
  <c r="V3016" i="3" s="1"/>
  <c r="W3016" i="3" s="1"/>
  <c r="X3016" i="3" s="1"/>
  <c r="Y3016" i="3" s="1"/>
  <c r="Z3016" i="3" s="1"/>
  <c r="AA3016" i="3" s="1"/>
  <c r="AB3016" i="3" s="1"/>
  <c r="AC3016" i="3" s="1"/>
  <c r="M3016" i="3"/>
  <c r="N3016" i="3" s="1"/>
  <c r="O3016" i="3" s="1"/>
  <c r="P3016" i="3" s="1"/>
  <c r="Q3016" i="3" s="1"/>
  <c r="R3016" i="3" s="1"/>
  <c r="S3016" i="3" s="1"/>
  <c r="M2395" i="3"/>
  <c r="N2395" i="3" s="1"/>
  <c r="O2395" i="3" s="1"/>
  <c r="P2395" i="3" s="1"/>
  <c r="Q2395" i="3" s="1"/>
  <c r="R2395" i="3" s="1"/>
  <c r="S2395" i="3" s="1"/>
  <c r="K2402" i="3"/>
  <c r="J2404" i="3"/>
  <c r="T2410" i="3"/>
  <c r="U2410" i="3" s="1"/>
  <c r="V2410" i="3" s="1"/>
  <c r="W2410" i="3" s="1"/>
  <c r="X2410" i="3" s="1"/>
  <c r="Y2410" i="3" s="1"/>
  <c r="Z2410" i="3" s="1"/>
  <c r="AA2410" i="3" s="1"/>
  <c r="AB2410" i="3" s="1"/>
  <c r="AC2410" i="3" s="1"/>
  <c r="AD2410" i="3" s="1"/>
  <c r="J2413" i="3"/>
  <c r="K2429" i="3"/>
  <c r="M2430" i="3"/>
  <c r="N2430" i="3" s="1"/>
  <c r="O2430" i="3" s="1"/>
  <c r="P2430" i="3" s="1"/>
  <c r="Q2430" i="3" s="1"/>
  <c r="R2430" i="3" s="1"/>
  <c r="S2430" i="3" s="1"/>
  <c r="M2433" i="3"/>
  <c r="N2433" i="3" s="1"/>
  <c r="O2433" i="3" s="1"/>
  <c r="P2433" i="3" s="1"/>
  <c r="Q2433" i="3" s="1"/>
  <c r="R2433" i="3" s="1"/>
  <c r="S2433" i="3" s="1"/>
  <c r="AD2433" i="3" s="1"/>
  <c r="L2441" i="3"/>
  <c r="L2443" i="3"/>
  <c r="M2448" i="3"/>
  <c r="N2448" i="3" s="1"/>
  <c r="O2448" i="3" s="1"/>
  <c r="P2448" i="3" s="1"/>
  <c r="Q2448" i="3" s="1"/>
  <c r="R2448" i="3" s="1"/>
  <c r="S2448" i="3" s="1"/>
  <c r="J2456" i="3"/>
  <c r="L2461" i="3"/>
  <c r="M2464" i="3"/>
  <c r="N2464" i="3" s="1"/>
  <c r="O2464" i="3" s="1"/>
  <c r="P2464" i="3" s="1"/>
  <c r="Q2464" i="3" s="1"/>
  <c r="R2464" i="3" s="1"/>
  <c r="S2464" i="3" s="1"/>
  <c r="L2486" i="3"/>
  <c r="J2492" i="3"/>
  <c r="J2494" i="3"/>
  <c r="J2497" i="3"/>
  <c r="J2500" i="3"/>
  <c r="M2516" i="3"/>
  <c r="N2516" i="3" s="1"/>
  <c r="O2516" i="3" s="1"/>
  <c r="P2516" i="3" s="1"/>
  <c r="Q2516" i="3" s="1"/>
  <c r="R2516" i="3" s="1"/>
  <c r="S2516" i="3" s="1"/>
  <c r="L2525" i="3"/>
  <c r="M2528" i="3"/>
  <c r="N2528" i="3" s="1"/>
  <c r="O2528" i="3" s="1"/>
  <c r="P2528" i="3" s="1"/>
  <c r="Q2528" i="3" s="1"/>
  <c r="R2528" i="3" s="1"/>
  <c r="S2528" i="3" s="1"/>
  <c r="J2531" i="3"/>
  <c r="J2557" i="3"/>
  <c r="J2573" i="3"/>
  <c r="M2597" i="3"/>
  <c r="N2597" i="3" s="1"/>
  <c r="O2597" i="3" s="1"/>
  <c r="P2597" i="3" s="1"/>
  <c r="Q2597" i="3" s="1"/>
  <c r="R2597" i="3" s="1"/>
  <c r="S2597" i="3" s="1"/>
  <c r="M2601" i="3"/>
  <c r="N2601" i="3" s="1"/>
  <c r="O2601" i="3" s="1"/>
  <c r="P2601" i="3" s="1"/>
  <c r="Q2601" i="3" s="1"/>
  <c r="R2601" i="3" s="1"/>
  <c r="S2601" i="3" s="1"/>
  <c r="M2608" i="3"/>
  <c r="N2608" i="3" s="1"/>
  <c r="O2608" i="3" s="1"/>
  <c r="P2608" i="3" s="1"/>
  <c r="Q2608" i="3" s="1"/>
  <c r="R2608" i="3" s="1"/>
  <c r="S2608" i="3" s="1"/>
  <c r="L2621" i="3"/>
  <c r="J2625" i="3"/>
  <c r="M2632" i="3"/>
  <c r="N2632" i="3" s="1"/>
  <c r="O2632" i="3" s="1"/>
  <c r="P2632" i="3" s="1"/>
  <c r="Q2632" i="3" s="1"/>
  <c r="R2632" i="3" s="1"/>
  <c r="S2632" i="3" s="1"/>
  <c r="K2635" i="3"/>
  <c r="J2637" i="3"/>
  <c r="T2639" i="3"/>
  <c r="U2639" i="3" s="1"/>
  <c r="V2639" i="3" s="1"/>
  <c r="W2639" i="3" s="1"/>
  <c r="X2639" i="3" s="1"/>
  <c r="Y2639" i="3" s="1"/>
  <c r="Z2639" i="3" s="1"/>
  <c r="AA2639" i="3" s="1"/>
  <c r="AB2639" i="3" s="1"/>
  <c r="AC2639" i="3" s="1"/>
  <c r="J2641" i="3"/>
  <c r="J2643" i="3"/>
  <c r="J2645" i="3"/>
  <c r="J2656" i="3"/>
  <c r="L2658" i="3"/>
  <c r="M2670" i="3"/>
  <c r="N2670" i="3" s="1"/>
  <c r="O2670" i="3" s="1"/>
  <c r="P2670" i="3" s="1"/>
  <c r="Q2670" i="3" s="1"/>
  <c r="R2670" i="3" s="1"/>
  <c r="S2670" i="3" s="1"/>
  <c r="L2674" i="3"/>
  <c r="J2680" i="3"/>
  <c r="T2696" i="3"/>
  <c r="U2696" i="3" s="1"/>
  <c r="V2696" i="3" s="1"/>
  <c r="W2696" i="3" s="1"/>
  <c r="X2696" i="3" s="1"/>
  <c r="Y2696" i="3" s="1"/>
  <c r="Z2696" i="3" s="1"/>
  <c r="AA2696" i="3" s="1"/>
  <c r="AB2696" i="3" s="1"/>
  <c r="AC2696" i="3" s="1"/>
  <c r="L2698" i="3"/>
  <c r="K2706" i="3"/>
  <c r="J2708" i="3"/>
  <c r="J2712" i="3"/>
  <c r="J2714" i="3"/>
  <c r="T2716" i="3"/>
  <c r="U2716" i="3" s="1"/>
  <c r="V2716" i="3" s="1"/>
  <c r="W2716" i="3" s="1"/>
  <c r="X2716" i="3" s="1"/>
  <c r="Y2716" i="3" s="1"/>
  <c r="Z2716" i="3" s="1"/>
  <c r="AA2716" i="3" s="1"/>
  <c r="AB2716" i="3" s="1"/>
  <c r="AC2716" i="3" s="1"/>
  <c r="J2720" i="3"/>
  <c r="M2723" i="3"/>
  <c r="N2723" i="3" s="1"/>
  <c r="O2723" i="3" s="1"/>
  <c r="P2723" i="3" s="1"/>
  <c r="Q2723" i="3" s="1"/>
  <c r="R2723" i="3" s="1"/>
  <c r="S2723" i="3" s="1"/>
  <c r="J2725" i="3"/>
  <c r="J2750" i="3"/>
  <c r="J2752" i="3"/>
  <c r="J2760" i="3"/>
  <c r="M2769" i="3"/>
  <c r="N2769" i="3" s="1"/>
  <c r="O2769" i="3" s="1"/>
  <c r="P2769" i="3" s="1"/>
  <c r="Q2769" i="3" s="1"/>
  <c r="R2769" i="3" s="1"/>
  <c r="S2769" i="3" s="1"/>
  <c r="L2773" i="3"/>
  <c r="L2778" i="3"/>
  <c r="T2784" i="3"/>
  <c r="U2784" i="3" s="1"/>
  <c r="V2784" i="3" s="1"/>
  <c r="W2784" i="3" s="1"/>
  <c r="X2784" i="3" s="1"/>
  <c r="Y2784" i="3" s="1"/>
  <c r="Z2784" i="3" s="1"/>
  <c r="AA2784" i="3" s="1"/>
  <c r="AB2784" i="3" s="1"/>
  <c r="AC2784" i="3" s="1"/>
  <c r="AD2784" i="3" s="1"/>
  <c r="K2790" i="3"/>
  <c r="J2792" i="3"/>
  <c r="K2794" i="3"/>
  <c r="J2796" i="3"/>
  <c r="J2798" i="3"/>
  <c r="J2814" i="3"/>
  <c r="J2816" i="3"/>
  <c r="J2818" i="3"/>
  <c r="J2820" i="3"/>
  <c r="L2822" i="3"/>
  <c r="M2824" i="3"/>
  <c r="N2824" i="3" s="1"/>
  <c r="O2824" i="3" s="1"/>
  <c r="P2824" i="3" s="1"/>
  <c r="Q2824" i="3" s="1"/>
  <c r="R2824" i="3" s="1"/>
  <c r="S2824" i="3" s="1"/>
  <c r="K2826" i="3"/>
  <c r="L2830" i="3"/>
  <c r="T2832" i="3"/>
  <c r="U2832" i="3" s="1"/>
  <c r="V2832" i="3" s="1"/>
  <c r="W2832" i="3" s="1"/>
  <c r="X2832" i="3" s="1"/>
  <c r="Y2832" i="3" s="1"/>
  <c r="Z2832" i="3" s="1"/>
  <c r="AA2832" i="3" s="1"/>
  <c r="AB2832" i="3" s="1"/>
  <c r="AC2832" i="3" s="1"/>
  <c r="AD2832" i="3" s="1"/>
  <c r="J2845" i="3"/>
  <c r="J2849" i="3"/>
  <c r="L2853" i="3"/>
  <c r="L2860" i="3"/>
  <c r="L2862" i="3"/>
  <c r="M2864" i="3"/>
  <c r="N2864" i="3" s="1"/>
  <c r="O2864" i="3" s="1"/>
  <c r="P2864" i="3" s="1"/>
  <c r="Q2864" i="3" s="1"/>
  <c r="R2864" i="3" s="1"/>
  <c r="S2864" i="3" s="1"/>
  <c r="M2866" i="3"/>
  <c r="N2866" i="3" s="1"/>
  <c r="O2866" i="3" s="1"/>
  <c r="P2866" i="3" s="1"/>
  <c r="Q2866" i="3" s="1"/>
  <c r="R2866" i="3" s="1"/>
  <c r="S2866" i="3" s="1"/>
  <c r="M2868" i="3"/>
  <c r="N2868" i="3" s="1"/>
  <c r="O2868" i="3" s="1"/>
  <c r="P2868" i="3" s="1"/>
  <c r="Q2868" i="3" s="1"/>
  <c r="R2868" i="3" s="1"/>
  <c r="S2868" i="3" s="1"/>
  <c r="J2870" i="3"/>
  <c r="J2878" i="3"/>
  <c r="J2888" i="3"/>
  <c r="T2926" i="3"/>
  <c r="U2926" i="3" s="1"/>
  <c r="V2926" i="3" s="1"/>
  <c r="W2926" i="3" s="1"/>
  <c r="X2926" i="3" s="1"/>
  <c r="Y2926" i="3" s="1"/>
  <c r="Z2926" i="3" s="1"/>
  <c r="AA2926" i="3" s="1"/>
  <c r="AB2926" i="3" s="1"/>
  <c r="AC2926" i="3" s="1"/>
  <c r="AD2926" i="3" s="1"/>
  <c r="L2928" i="3"/>
  <c r="M2935" i="3"/>
  <c r="N2935" i="3" s="1"/>
  <c r="O2935" i="3" s="1"/>
  <c r="P2935" i="3" s="1"/>
  <c r="Q2935" i="3" s="1"/>
  <c r="R2935" i="3" s="1"/>
  <c r="S2935" i="3" s="1"/>
  <c r="K2939" i="3"/>
  <c r="J2944" i="3"/>
  <c r="L2946" i="3"/>
  <c r="J2948" i="3"/>
  <c r="J2955" i="3"/>
  <c r="J2970" i="3"/>
  <c r="M2980" i="3"/>
  <c r="N2980" i="3" s="1"/>
  <c r="O2980" i="3" s="1"/>
  <c r="P2980" i="3" s="1"/>
  <c r="Q2980" i="3" s="1"/>
  <c r="R2980" i="3" s="1"/>
  <c r="S2980" i="3" s="1"/>
  <c r="AD2980" i="3" s="1"/>
  <c r="J2987" i="3"/>
  <c r="M2992" i="3"/>
  <c r="N2992" i="3" s="1"/>
  <c r="O2992" i="3" s="1"/>
  <c r="P2992" i="3" s="1"/>
  <c r="Q2992" i="3" s="1"/>
  <c r="R2992" i="3" s="1"/>
  <c r="S2992" i="3" s="1"/>
  <c r="J2998" i="3"/>
  <c r="K3007" i="3"/>
  <c r="L3007" i="3"/>
  <c r="J3016" i="3"/>
  <c r="AD3034" i="3"/>
  <c r="AD3494" i="3"/>
  <c r="T2370" i="3"/>
  <c r="U2370" i="3" s="1"/>
  <c r="V2370" i="3" s="1"/>
  <c r="W2370" i="3" s="1"/>
  <c r="X2370" i="3" s="1"/>
  <c r="Y2370" i="3" s="1"/>
  <c r="Z2370" i="3" s="1"/>
  <c r="AA2370" i="3" s="1"/>
  <c r="AB2370" i="3" s="1"/>
  <c r="AC2370" i="3" s="1"/>
  <c r="AD2370" i="3" s="1"/>
  <c r="J2398" i="3"/>
  <c r="J2400" i="3"/>
  <c r="L2402" i="3"/>
  <c r="K2404" i="3"/>
  <c r="K2413" i="3"/>
  <c r="M2441" i="3"/>
  <c r="N2441" i="3" s="1"/>
  <c r="O2441" i="3" s="1"/>
  <c r="P2441" i="3" s="1"/>
  <c r="Q2441" i="3" s="1"/>
  <c r="R2441" i="3" s="1"/>
  <c r="S2441" i="3" s="1"/>
  <c r="M2456" i="3"/>
  <c r="N2456" i="3" s="1"/>
  <c r="O2456" i="3" s="1"/>
  <c r="P2456" i="3" s="1"/>
  <c r="Q2456" i="3" s="1"/>
  <c r="R2456" i="3" s="1"/>
  <c r="S2456" i="3" s="1"/>
  <c r="M2461" i="3"/>
  <c r="N2461" i="3" s="1"/>
  <c r="O2461" i="3" s="1"/>
  <c r="P2461" i="3" s="1"/>
  <c r="Q2461" i="3" s="1"/>
  <c r="R2461" i="3" s="1"/>
  <c r="S2461" i="3" s="1"/>
  <c r="AD2461" i="3" s="1"/>
  <c r="J2467" i="3"/>
  <c r="J2481" i="3"/>
  <c r="J2489" i="3"/>
  <c r="M2492" i="3"/>
  <c r="N2492" i="3" s="1"/>
  <c r="O2492" i="3" s="1"/>
  <c r="P2492" i="3" s="1"/>
  <c r="Q2492" i="3" s="1"/>
  <c r="R2492" i="3" s="1"/>
  <c r="S2492" i="3" s="1"/>
  <c r="L2494" i="3"/>
  <c r="K2497" i="3"/>
  <c r="M2500" i="3"/>
  <c r="N2500" i="3" s="1"/>
  <c r="O2500" i="3" s="1"/>
  <c r="P2500" i="3" s="1"/>
  <c r="Q2500" i="3" s="1"/>
  <c r="R2500" i="3" s="1"/>
  <c r="S2500" i="3" s="1"/>
  <c r="J2511" i="3"/>
  <c r="M2525" i="3"/>
  <c r="N2525" i="3" s="1"/>
  <c r="O2525" i="3" s="1"/>
  <c r="P2525" i="3" s="1"/>
  <c r="Q2525" i="3" s="1"/>
  <c r="R2525" i="3" s="1"/>
  <c r="S2525" i="3" s="1"/>
  <c r="L2557" i="3"/>
  <c r="M2564" i="3"/>
  <c r="N2564" i="3" s="1"/>
  <c r="O2564" i="3" s="1"/>
  <c r="P2564" i="3" s="1"/>
  <c r="Q2564" i="3" s="1"/>
  <c r="R2564" i="3" s="1"/>
  <c r="S2564" i="3" s="1"/>
  <c r="L2573" i="3"/>
  <c r="J2577" i="3"/>
  <c r="M2584" i="3"/>
  <c r="N2584" i="3" s="1"/>
  <c r="O2584" i="3" s="1"/>
  <c r="P2584" i="3" s="1"/>
  <c r="Q2584" i="3" s="1"/>
  <c r="R2584" i="3" s="1"/>
  <c r="S2584" i="3" s="1"/>
  <c r="J2605" i="3"/>
  <c r="M2612" i="3"/>
  <c r="N2612" i="3" s="1"/>
  <c r="O2612" i="3" s="1"/>
  <c r="P2612" i="3" s="1"/>
  <c r="Q2612" i="3" s="1"/>
  <c r="R2612" i="3" s="1"/>
  <c r="S2612" i="3" s="1"/>
  <c r="M2621" i="3"/>
  <c r="N2621" i="3" s="1"/>
  <c r="O2621" i="3" s="1"/>
  <c r="P2621" i="3" s="1"/>
  <c r="Q2621" i="3" s="1"/>
  <c r="R2621" i="3" s="1"/>
  <c r="S2621" i="3" s="1"/>
  <c r="L2625" i="3"/>
  <c r="J2629" i="3"/>
  <c r="M2637" i="3"/>
  <c r="N2637" i="3" s="1"/>
  <c r="O2637" i="3" s="1"/>
  <c r="P2637" i="3" s="1"/>
  <c r="Q2637" i="3" s="1"/>
  <c r="R2637" i="3" s="1"/>
  <c r="S2637" i="3" s="1"/>
  <c r="M2641" i="3"/>
  <c r="N2641" i="3" s="1"/>
  <c r="O2641" i="3" s="1"/>
  <c r="P2641" i="3" s="1"/>
  <c r="Q2641" i="3" s="1"/>
  <c r="R2641" i="3" s="1"/>
  <c r="S2641" i="3" s="1"/>
  <c r="K2643" i="3"/>
  <c r="M2645" i="3"/>
  <c r="N2645" i="3" s="1"/>
  <c r="O2645" i="3" s="1"/>
  <c r="P2645" i="3" s="1"/>
  <c r="Q2645" i="3" s="1"/>
  <c r="R2645" i="3" s="1"/>
  <c r="S2645" i="3" s="1"/>
  <c r="M2656" i="3"/>
  <c r="N2656" i="3" s="1"/>
  <c r="O2656" i="3" s="1"/>
  <c r="P2656" i="3" s="1"/>
  <c r="Q2656" i="3" s="1"/>
  <c r="R2656" i="3" s="1"/>
  <c r="S2656" i="3" s="1"/>
  <c r="M2658" i="3"/>
  <c r="N2658" i="3" s="1"/>
  <c r="O2658" i="3" s="1"/>
  <c r="P2658" i="3" s="1"/>
  <c r="Q2658" i="3" s="1"/>
  <c r="R2658" i="3" s="1"/>
  <c r="S2658" i="3" s="1"/>
  <c r="J2661" i="3"/>
  <c r="M2665" i="3"/>
  <c r="N2665" i="3" s="1"/>
  <c r="O2665" i="3" s="1"/>
  <c r="P2665" i="3" s="1"/>
  <c r="Q2665" i="3" s="1"/>
  <c r="R2665" i="3" s="1"/>
  <c r="S2665" i="3" s="1"/>
  <c r="T2672" i="3"/>
  <c r="U2672" i="3" s="1"/>
  <c r="V2672" i="3" s="1"/>
  <c r="W2672" i="3" s="1"/>
  <c r="X2672" i="3" s="1"/>
  <c r="Y2672" i="3" s="1"/>
  <c r="Z2672" i="3" s="1"/>
  <c r="AA2672" i="3" s="1"/>
  <c r="AB2672" i="3" s="1"/>
  <c r="AC2672" i="3" s="1"/>
  <c r="AD2672" i="3" s="1"/>
  <c r="M2674" i="3"/>
  <c r="N2674" i="3" s="1"/>
  <c r="O2674" i="3" s="1"/>
  <c r="P2674" i="3" s="1"/>
  <c r="Q2674" i="3" s="1"/>
  <c r="R2674" i="3" s="1"/>
  <c r="S2674" i="3" s="1"/>
  <c r="J2676" i="3"/>
  <c r="M2680" i="3"/>
  <c r="N2680" i="3" s="1"/>
  <c r="O2680" i="3" s="1"/>
  <c r="P2680" i="3" s="1"/>
  <c r="Q2680" i="3" s="1"/>
  <c r="R2680" i="3" s="1"/>
  <c r="S2680" i="3" s="1"/>
  <c r="J2682" i="3"/>
  <c r="M2698" i="3"/>
  <c r="N2698" i="3" s="1"/>
  <c r="O2698" i="3" s="1"/>
  <c r="P2698" i="3" s="1"/>
  <c r="Q2698" i="3" s="1"/>
  <c r="R2698" i="3" s="1"/>
  <c r="S2698" i="3" s="1"/>
  <c r="T2700" i="3"/>
  <c r="U2700" i="3" s="1"/>
  <c r="V2700" i="3" s="1"/>
  <c r="W2700" i="3" s="1"/>
  <c r="X2700" i="3" s="1"/>
  <c r="Y2700" i="3" s="1"/>
  <c r="Z2700" i="3" s="1"/>
  <c r="AA2700" i="3" s="1"/>
  <c r="AB2700" i="3" s="1"/>
  <c r="AC2700" i="3" s="1"/>
  <c r="J2702" i="3"/>
  <c r="T2704" i="3"/>
  <c r="U2704" i="3" s="1"/>
  <c r="V2704" i="3" s="1"/>
  <c r="W2704" i="3" s="1"/>
  <c r="X2704" i="3" s="1"/>
  <c r="Y2704" i="3" s="1"/>
  <c r="Z2704" i="3" s="1"/>
  <c r="AA2704" i="3" s="1"/>
  <c r="AB2704" i="3" s="1"/>
  <c r="AC2704" i="3" s="1"/>
  <c r="L2706" i="3"/>
  <c r="M2708" i="3"/>
  <c r="N2708" i="3" s="1"/>
  <c r="O2708" i="3" s="1"/>
  <c r="P2708" i="3" s="1"/>
  <c r="Q2708" i="3" s="1"/>
  <c r="R2708" i="3" s="1"/>
  <c r="S2708" i="3" s="1"/>
  <c r="M2712" i="3"/>
  <c r="N2712" i="3" s="1"/>
  <c r="O2712" i="3" s="1"/>
  <c r="P2712" i="3" s="1"/>
  <c r="Q2712" i="3" s="1"/>
  <c r="R2712" i="3" s="1"/>
  <c r="S2712" i="3" s="1"/>
  <c r="K2714" i="3"/>
  <c r="M2720" i="3"/>
  <c r="N2720" i="3" s="1"/>
  <c r="O2720" i="3" s="1"/>
  <c r="P2720" i="3" s="1"/>
  <c r="Q2720" i="3" s="1"/>
  <c r="R2720" i="3" s="1"/>
  <c r="S2720" i="3" s="1"/>
  <c r="L2725" i="3"/>
  <c r="J2744" i="3"/>
  <c r="J2746" i="3"/>
  <c r="K2750" i="3"/>
  <c r="M2752" i="3"/>
  <c r="N2752" i="3" s="1"/>
  <c r="O2752" i="3" s="1"/>
  <c r="P2752" i="3" s="1"/>
  <c r="Q2752" i="3" s="1"/>
  <c r="R2752" i="3" s="1"/>
  <c r="S2752" i="3" s="1"/>
  <c r="L2754" i="3"/>
  <c r="T2756" i="3"/>
  <c r="U2756" i="3" s="1"/>
  <c r="V2756" i="3" s="1"/>
  <c r="W2756" i="3" s="1"/>
  <c r="X2756" i="3" s="1"/>
  <c r="Y2756" i="3" s="1"/>
  <c r="Z2756" i="3" s="1"/>
  <c r="AA2756" i="3" s="1"/>
  <c r="AB2756" i="3" s="1"/>
  <c r="AC2756" i="3" s="1"/>
  <c r="AD2756" i="3" s="1"/>
  <c r="K2760" i="3"/>
  <c r="M2773" i="3"/>
  <c r="N2773" i="3" s="1"/>
  <c r="O2773" i="3" s="1"/>
  <c r="P2773" i="3" s="1"/>
  <c r="Q2773" i="3" s="1"/>
  <c r="R2773" i="3" s="1"/>
  <c r="S2773" i="3" s="1"/>
  <c r="M2778" i="3"/>
  <c r="N2778" i="3" s="1"/>
  <c r="O2778" i="3" s="1"/>
  <c r="P2778" i="3" s="1"/>
  <c r="Q2778" i="3" s="1"/>
  <c r="R2778" i="3" s="1"/>
  <c r="S2778" i="3" s="1"/>
  <c r="L2790" i="3"/>
  <c r="M2792" i="3"/>
  <c r="N2792" i="3" s="1"/>
  <c r="O2792" i="3" s="1"/>
  <c r="P2792" i="3" s="1"/>
  <c r="Q2792" i="3" s="1"/>
  <c r="R2792" i="3" s="1"/>
  <c r="S2792" i="3" s="1"/>
  <c r="L2794" i="3"/>
  <c r="K2796" i="3"/>
  <c r="K2798" i="3"/>
  <c r="J2800" i="3"/>
  <c r="J2802" i="3"/>
  <c r="J2810" i="3"/>
  <c r="K2814" i="3"/>
  <c r="M2816" i="3"/>
  <c r="N2816" i="3" s="1"/>
  <c r="O2816" i="3" s="1"/>
  <c r="P2816" i="3" s="1"/>
  <c r="Q2816" i="3" s="1"/>
  <c r="R2816" i="3" s="1"/>
  <c r="S2816" i="3" s="1"/>
  <c r="K2818" i="3"/>
  <c r="M2820" i="3"/>
  <c r="N2820" i="3" s="1"/>
  <c r="O2820" i="3" s="1"/>
  <c r="P2820" i="3" s="1"/>
  <c r="Q2820" i="3" s="1"/>
  <c r="R2820" i="3" s="1"/>
  <c r="S2820" i="3" s="1"/>
  <c r="M2822" i="3"/>
  <c r="N2822" i="3" s="1"/>
  <c r="O2822" i="3" s="1"/>
  <c r="P2822" i="3" s="1"/>
  <c r="Q2822" i="3" s="1"/>
  <c r="R2822" i="3" s="1"/>
  <c r="S2822" i="3" s="1"/>
  <c r="T2824" i="3"/>
  <c r="U2824" i="3" s="1"/>
  <c r="V2824" i="3" s="1"/>
  <c r="W2824" i="3" s="1"/>
  <c r="X2824" i="3" s="1"/>
  <c r="Y2824" i="3" s="1"/>
  <c r="Z2824" i="3" s="1"/>
  <c r="AA2824" i="3" s="1"/>
  <c r="AB2824" i="3" s="1"/>
  <c r="AC2824" i="3" s="1"/>
  <c r="L2826" i="3"/>
  <c r="T2828" i="3"/>
  <c r="U2828" i="3" s="1"/>
  <c r="V2828" i="3" s="1"/>
  <c r="W2828" i="3" s="1"/>
  <c r="X2828" i="3" s="1"/>
  <c r="Y2828" i="3" s="1"/>
  <c r="Z2828" i="3" s="1"/>
  <c r="AA2828" i="3" s="1"/>
  <c r="AB2828" i="3" s="1"/>
  <c r="AC2828" i="3" s="1"/>
  <c r="AD2828" i="3" s="1"/>
  <c r="M2830" i="3"/>
  <c r="N2830" i="3" s="1"/>
  <c r="O2830" i="3" s="1"/>
  <c r="P2830" i="3" s="1"/>
  <c r="Q2830" i="3" s="1"/>
  <c r="R2830" i="3" s="1"/>
  <c r="S2830" i="3" s="1"/>
  <c r="AD2830" i="3" s="1"/>
  <c r="L2845" i="3"/>
  <c r="L2849" i="3"/>
  <c r="M2853" i="3"/>
  <c r="N2853" i="3" s="1"/>
  <c r="O2853" i="3" s="1"/>
  <c r="P2853" i="3" s="1"/>
  <c r="Q2853" i="3" s="1"/>
  <c r="R2853" i="3" s="1"/>
  <c r="S2853" i="3" s="1"/>
  <c r="M2860" i="3"/>
  <c r="N2860" i="3" s="1"/>
  <c r="O2860" i="3" s="1"/>
  <c r="P2860" i="3" s="1"/>
  <c r="Q2860" i="3" s="1"/>
  <c r="R2860" i="3" s="1"/>
  <c r="S2860" i="3" s="1"/>
  <c r="M2862" i="3"/>
  <c r="N2862" i="3" s="1"/>
  <c r="O2862" i="3" s="1"/>
  <c r="P2862" i="3" s="1"/>
  <c r="Q2862" i="3" s="1"/>
  <c r="R2862" i="3" s="1"/>
  <c r="S2862" i="3" s="1"/>
  <c r="K2870" i="3"/>
  <c r="J2874" i="3"/>
  <c r="M2878" i="3"/>
  <c r="N2878" i="3" s="1"/>
  <c r="O2878" i="3" s="1"/>
  <c r="P2878" i="3" s="1"/>
  <c r="Q2878" i="3" s="1"/>
  <c r="R2878" i="3" s="1"/>
  <c r="S2878" i="3" s="1"/>
  <c r="J2880" i="3"/>
  <c r="J2882" i="3"/>
  <c r="J2884" i="3"/>
  <c r="J2886" i="3"/>
  <c r="L2888" i="3"/>
  <c r="J2899" i="3"/>
  <c r="J2903" i="3"/>
  <c r="T2916" i="3"/>
  <c r="U2916" i="3" s="1"/>
  <c r="V2916" i="3" s="1"/>
  <c r="W2916" i="3" s="1"/>
  <c r="X2916" i="3" s="1"/>
  <c r="Y2916" i="3" s="1"/>
  <c r="Z2916" i="3" s="1"/>
  <c r="AA2916" i="3" s="1"/>
  <c r="AB2916" i="3" s="1"/>
  <c r="AC2916" i="3" s="1"/>
  <c r="AD2916" i="3" s="1"/>
  <c r="M2928" i="3"/>
  <c r="N2928" i="3" s="1"/>
  <c r="O2928" i="3" s="1"/>
  <c r="P2928" i="3" s="1"/>
  <c r="Q2928" i="3" s="1"/>
  <c r="R2928" i="3" s="1"/>
  <c r="S2928" i="3" s="1"/>
  <c r="AD2928" i="3" s="1"/>
  <c r="M2939" i="3"/>
  <c r="N2939" i="3" s="1"/>
  <c r="O2939" i="3" s="1"/>
  <c r="P2939" i="3" s="1"/>
  <c r="Q2939" i="3" s="1"/>
  <c r="R2939" i="3" s="1"/>
  <c r="S2939" i="3" s="1"/>
  <c r="L2944" i="3"/>
  <c r="M2946" i="3"/>
  <c r="N2946" i="3" s="1"/>
  <c r="O2946" i="3" s="1"/>
  <c r="P2946" i="3" s="1"/>
  <c r="Q2946" i="3" s="1"/>
  <c r="R2946" i="3" s="1"/>
  <c r="S2946" i="3" s="1"/>
  <c r="L2948" i="3"/>
  <c r="J2950" i="3"/>
  <c r="M2955" i="3"/>
  <c r="N2955" i="3" s="1"/>
  <c r="O2955" i="3" s="1"/>
  <c r="P2955" i="3" s="1"/>
  <c r="Q2955" i="3" s="1"/>
  <c r="R2955" i="3" s="1"/>
  <c r="S2955" i="3" s="1"/>
  <c r="K2970" i="3"/>
  <c r="T2978" i="3"/>
  <c r="U2978" i="3" s="1"/>
  <c r="V2978" i="3" s="1"/>
  <c r="W2978" i="3" s="1"/>
  <c r="X2978" i="3" s="1"/>
  <c r="Y2978" i="3" s="1"/>
  <c r="Z2978" i="3" s="1"/>
  <c r="AA2978" i="3" s="1"/>
  <c r="AB2978" i="3" s="1"/>
  <c r="AC2978" i="3" s="1"/>
  <c r="M2987" i="3"/>
  <c r="N2987" i="3" s="1"/>
  <c r="O2987" i="3" s="1"/>
  <c r="P2987" i="3" s="1"/>
  <c r="Q2987" i="3" s="1"/>
  <c r="R2987" i="3" s="1"/>
  <c r="S2987" i="3" s="1"/>
  <c r="M2998" i="3"/>
  <c r="N2998" i="3" s="1"/>
  <c r="O2998" i="3" s="1"/>
  <c r="P2998" i="3" s="1"/>
  <c r="Q2998" i="3" s="1"/>
  <c r="R2998" i="3" s="1"/>
  <c r="S2998" i="3" s="1"/>
  <c r="J3000" i="3"/>
  <c r="J3007" i="3"/>
  <c r="L3010" i="3"/>
  <c r="T3010" i="3"/>
  <c r="U3010" i="3" s="1"/>
  <c r="V3010" i="3" s="1"/>
  <c r="W3010" i="3" s="1"/>
  <c r="X3010" i="3" s="1"/>
  <c r="Y3010" i="3" s="1"/>
  <c r="Z3010" i="3" s="1"/>
  <c r="AA3010" i="3" s="1"/>
  <c r="AB3010" i="3" s="1"/>
  <c r="AC3010" i="3" s="1"/>
  <c r="M3010" i="3"/>
  <c r="N3010" i="3" s="1"/>
  <c r="O3010" i="3" s="1"/>
  <c r="P3010" i="3" s="1"/>
  <c r="Q3010" i="3" s="1"/>
  <c r="R3010" i="3" s="1"/>
  <c r="S3010" i="3" s="1"/>
  <c r="L3016" i="3"/>
  <c r="M2387" i="3"/>
  <c r="N2387" i="3" s="1"/>
  <c r="O2387" i="3" s="1"/>
  <c r="P2387" i="3" s="1"/>
  <c r="Q2387" i="3" s="1"/>
  <c r="R2387" i="3" s="1"/>
  <c r="S2387" i="3" s="1"/>
  <c r="M2402" i="3"/>
  <c r="N2402" i="3" s="1"/>
  <c r="O2402" i="3" s="1"/>
  <c r="P2402" i="3" s="1"/>
  <c r="Q2402" i="3" s="1"/>
  <c r="R2402" i="3" s="1"/>
  <c r="S2402" i="3" s="1"/>
  <c r="AD2402" i="3" s="1"/>
  <c r="L2404" i="3"/>
  <c r="L2413" i="3"/>
  <c r="M2429" i="3"/>
  <c r="N2429" i="3" s="1"/>
  <c r="O2429" i="3" s="1"/>
  <c r="P2429" i="3" s="1"/>
  <c r="Q2429" i="3" s="1"/>
  <c r="R2429" i="3" s="1"/>
  <c r="S2429" i="3" s="1"/>
  <c r="AD2429" i="3" s="1"/>
  <c r="L2481" i="3"/>
  <c r="J2484" i="3"/>
  <c r="L2489" i="3"/>
  <c r="L2497" i="3"/>
  <c r="J2504" i="3"/>
  <c r="J2520" i="3"/>
  <c r="J2523" i="3"/>
  <c r="M2557" i="3"/>
  <c r="N2557" i="3" s="1"/>
  <c r="O2557" i="3" s="1"/>
  <c r="P2557" i="3" s="1"/>
  <c r="Q2557" i="3" s="1"/>
  <c r="R2557" i="3" s="1"/>
  <c r="S2557" i="3" s="1"/>
  <c r="M2573" i="3"/>
  <c r="N2573" i="3" s="1"/>
  <c r="O2573" i="3" s="1"/>
  <c r="P2573" i="3" s="1"/>
  <c r="Q2573" i="3" s="1"/>
  <c r="R2573" i="3" s="1"/>
  <c r="S2573" i="3" s="1"/>
  <c r="M2625" i="3"/>
  <c r="N2625" i="3" s="1"/>
  <c r="O2625" i="3" s="1"/>
  <c r="P2625" i="3" s="1"/>
  <c r="Q2625" i="3" s="1"/>
  <c r="R2625" i="3" s="1"/>
  <c r="S2625" i="3" s="1"/>
  <c r="T2656" i="3"/>
  <c r="U2656" i="3" s="1"/>
  <c r="V2656" i="3" s="1"/>
  <c r="W2656" i="3" s="1"/>
  <c r="X2656" i="3" s="1"/>
  <c r="Y2656" i="3" s="1"/>
  <c r="Z2656" i="3" s="1"/>
  <c r="AA2656" i="3" s="1"/>
  <c r="AB2656" i="3" s="1"/>
  <c r="AC2656" i="3" s="1"/>
  <c r="T2670" i="3"/>
  <c r="U2670" i="3" s="1"/>
  <c r="V2670" i="3" s="1"/>
  <c r="W2670" i="3" s="1"/>
  <c r="X2670" i="3" s="1"/>
  <c r="Y2670" i="3" s="1"/>
  <c r="Z2670" i="3" s="1"/>
  <c r="AA2670" i="3" s="1"/>
  <c r="AB2670" i="3" s="1"/>
  <c r="AC2670" i="3" s="1"/>
  <c r="M2706" i="3"/>
  <c r="N2706" i="3" s="1"/>
  <c r="O2706" i="3" s="1"/>
  <c r="P2706" i="3" s="1"/>
  <c r="Q2706" i="3" s="1"/>
  <c r="R2706" i="3" s="1"/>
  <c r="S2706" i="3" s="1"/>
  <c r="T2712" i="3"/>
  <c r="U2712" i="3" s="1"/>
  <c r="V2712" i="3" s="1"/>
  <c r="W2712" i="3" s="1"/>
  <c r="X2712" i="3" s="1"/>
  <c r="Y2712" i="3" s="1"/>
  <c r="Z2712" i="3" s="1"/>
  <c r="AA2712" i="3" s="1"/>
  <c r="AB2712" i="3" s="1"/>
  <c r="AC2712" i="3" s="1"/>
  <c r="L2714" i="3"/>
  <c r="T2720" i="3"/>
  <c r="U2720" i="3" s="1"/>
  <c r="V2720" i="3" s="1"/>
  <c r="W2720" i="3" s="1"/>
  <c r="X2720" i="3" s="1"/>
  <c r="Y2720" i="3" s="1"/>
  <c r="Z2720" i="3" s="1"/>
  <c r="AA2720" i="3" s="1"/>
  <c r="AB2720" i="3" s="1"/>
  <c r="AC2720" i="3" s="1"/>
  <c r="M2725" i="3"/>
  <c r="N2725" i="3" s="1"/>
  <c r="O2725" i="3" s="1"/>
  <c r="P2725" i="3" s="1"/>
  <c r="Q2725" i="3" s="1"/>
  <c r="R2725" i="3" s="1"/>
  <c r="S2725" i="3" s="1"/>
  <c r="J2737" i="3"/>
  <c r="J2741" i="3"/>
  <c r="M2744" i="3"/>
  <c r="N2744" i="3" s="1"/>
  <c r="O2744" i="3" s="1"/>
  <c r="P2744" i="3" s="1"/>
  <c r="Q2744" i="3" s="1"/>
  <c r="R2744" i="3" s="1"/>
  <c r="S2744" i="3" s="1"/>
  <c r="K2746" i="3"/>
  <c r="J2748" i="3"/>
  <c r="L2750" i="3"/>
  <c r="M2754" i="3"/>
  <c r="N2754" i="3" s="1"/>
  <c r="O2754" i="3" s="1"/>
  <c r="P2754" i="3" s="1"/>
  <c r="Q2754" i="3" s="1"/>
  <c r="R2754" i="3" s="1"/>
  <c r="S2754" i="3" s="1"/>
  <c r="M2760" i="3"/>
  <c r="N2760" i="3" s="1"/>
  <c r="O2760" i="3" s="1"/>
  <c r="P2760" i="3" s="1"/>
  <c r="Q2760" i="3" s="1"/>
  <c r="R2760" i="3" s="1"/>
  <c r="S2760" i="3" s="1"/>
  <c r="M2790" i="3"/>
  <c r="N2790" i="3" s="1"/>
  <c r="O2790" i="3" s="1"/>
  <c r="P2790" i="3" s="1"/>
  <c r="Q2790" i="3" s="1"/>
  <c r="R2790" i="3" s="1"/>
  <c r="S2790" i="3" s="1"/>
  <c r="T2792" i="3"/>
  <c r="U2792" i="3" s="1"/>
  <c r="V2792" i="3" s="1"/>
  <c r="W2792" i="3" s="1"/>
  <c r="X2792" i="3" s="1"/>
  <c r="Y2792" i="3" s="1"/>
  <c r="Z2792" i="3" s="1"/>
  <c r="AA2792" i="3" s="1"/>
  <c r="AB2792" i="3" s="1"/>
  <c r="AC2792" i="3" s="1"/>
  <c r="M2794" i="3"/>
  <c r="N2794" i="3" s="1"/>
  <c r="O2794" i="3" s="1"/>
  <c r="P2794" i="3" s="1"/>
  <c r="Q2794" i="3" s="1"/>
  <c r="R2794" i="3" s="1"/>
  <c r="S2794" i="3" s="1"/>
  <c r="M2796" i="3"/>
  <c r="N2796" i="3" s="1"/>
  <c r="O2796" i="3" s="1"/>
  <c r="P2796" i="3" s="1"/>
  <c r="Q2796" i="3" s="1"/>
  <c r="R2796" i="3" s="1"/>
  <c r="S2796" i="3" s="1"/>
  <c r="AD2796" i="3" s="1"/>
  <c r="L2798" i="3"/>
  <c r="M2800" i="3"/>
  <c r="N2800" i="3" s="1"/>
  <c r="O2800" i="3" s="1"/>
  <c r="P2800" i="3" s="1"/>
  <c r="Q2800" i="3" s="1"/>
  <c r="R2800" i="3" s="1"/>
  <c r="S2800" i="3" s="1"/>
  <c r="K2802" i="3"/>
  <c r="J2804" i="3"/>
  <c r="J2806" i="3"/>
  <c r="J2808" i="3"/>
  <c r="L2814" i="3"/>
  <c r="L2818" i="3"/>
  <c r="T2820" i="3"/>
  <c r="U2820" i="3" s="1"/>
  <c r="V2820" i="3" s="1"/>
  <c r="W2820" i="3" s="1"/>
  <c r="X2820" i="3" s="1"/>
  <c r="Y2820" i="3" s="1"/>
  <c r="Z2820" i="3" s="1"/>
  <c r="AA2820" i="3" s="1"/>
  <c r="AB2820" i="3" s="1"/>
  <c r="AC2820" i="3" s="1"/>
  <c r="M2845" i="3"/>
  <c r="N2845" i="3" s="1"/>
  <c r="O2845" i="3" s="1"/>
  <c r="P2845" i="3" s="1"/>
  <c r="Q2845" i="3" s="1"/>
  <c r="R2845" i="3" s="1"/>
  <c r="S2845" i="3" s="1"/>
  <c r="M2849" i="3"/>
  <c r="N2849" i="3" s="1"/>
  <c r="O2849" i="3" s="1"/>
  <c r="P2849" i="3" s="1"/>
  <c r="Q2849" i="3" s="1"/>
  <c r="R2849" i="3" s="1"/>
  <c r="S2849" i="3" s="1"/>
  <c r="J2858" i="3"/>
  <c r="T2860" i="3"/>
  <c r="U2860" i="3" s="1"/>
  <c r="V2860" i="3" s="1"/>
  <c r="W2860" i="3" s="1"/>
  <c r="X2860" i="3" s="1"/>
  <c r="Y2860" i="3" s="1"/>
  <c r="Z2860" i="3" s="1"/>
  <c r="AA2860" i="3" s="1"/>
  <c r="AB2860" i="3" s="1"/>
  <c r="AC2860" i="3" s="1"/>
  <c r="T2864" i="3"/>
  <c r="U2864" i="3" s="1"/>
  <c r="V2864" i="3" s="1"/>
  <c r="W2864" i="3" s="1"/>
  <c r="X2864" i="3" s="1"/>
  <c r="Y2864" i="3" s="1"/>
  <c r="Z2864" i="3" s="1"/>
  <c r="AA2864" i="3" s="1"/>
  <c r="AB2864" i="3" s="1"/>
  <c r="AC2864" i="3" s="1"/>
  <c r="T2868" i="3"/>
  <c r="U2868" i="3" s="1"/>
  <c r="V2868" i="3" s="1"/>
  <c r="W2868" i="3" s="1"/>
  <c r="X2868" i="3" s="1"/>
  <c r="Y2868" i="3" s="1"/>
  <c r="Z2868" i="3" s="1"/>
  <c r="AA2868" i="3" s="1"/>
  <c r="AB2868" i="3" s="1"/>
  <c r="AC2868" i="3" s="1"/>
  <c r="L2870" i="3"/>
  <c r="M2874" i="3"/>
  <c r="N2874" i="3" s="1"/>
  <c r="O2874" i="3" s="1"/>
  <c r="P2874" i="3" s="1"/>
  <c r="Q2874" i="3" s="1"/>
  <c r="R2874" i="3" s="1"/>
  <c r="S2874" i="3" s="1"/>
  <c r="AD2874" i="3" s="1"/>
  <c r="L2880" i="3"/>
  <c r="M2882" i="3"/>
  <c r="N2882" i="3" s="1"/>
  <c r="O2882" i="3" s="1"/>
  <c r="P2882" i="3" s="1"/>
  <c r="Q2882" i="3" s="1"/>
  <c r="R2882" i="3" s="1"/>
  <c r="S2882" i="3" s="1"/>
  <c r="AD2882" i="3" s="1"/>
  <c r="L2884" i="3"/>
  <c r="M2886" i="3"/>
  <c r="N2886" i="3" s="1"/>
  <c r="O2886" i="3" s="1"/>
  <c r="P2886" i="3" s="1"/>
  <c r="Q2886" i="3" s="1"/>
  <c r="R2886" i="3" s="1"/>
  <c r="S2886" i="3" s="1"/>
  <c r="M2888" i="3"/>
  <c r="N2888" i="3" s="1"/>
  <c r="O2888" i="3" s="1"/>
  <c r="P2888" i="3" s="1"/>
  <c r="Q2888" i="3" s="1"/>
  <c r="R2888" i="3" s="1"/>
  <c r="S2888" i="3" s="1"/>
  <c r="M2899" i="3"/>
  <c r="N2899" i="3" s="1"/>
  <c r="O2899" i="3" s="1"/>
  <c r="P2899" i="3" s="1"/>
  <c r="Q2899" i="3" s="1"/>
  <c r="R2899" i="3" s="1"/>
  <c r="S2899" i="3" s="1"/>
  <c r="M2903" i="3"/>
  <c r="N2903" i="3" s="1"/>
  <c r="O2903" i="3" s="1"/>
  <c r="P2903" i="3" s="1"/>
  <c r="Q2903" i="3" s="1"/>
  <c r="R2903" i="3" s="1"/>
  <c r="S2903" i="3" s="1"/>
  <c r="M2944" i="3"/>
  <c r="N2944" i="3" s="1"/>
  <c r="O2944" i="3" s="1"/>
  <c r="P2944" i="3" s="1"/>
  <c r="Q2944" i="3" s="1"/>
  <c r="R2944" i="3" s="1"/>
  <c r="S2944" i="3" s="1"/>
  <c r="M2948" i="3"/>
  <c r="N2948" i="3" s="1"/>
  <c r="O2948" i="3" s="1"/>
  <c r="P2948" i="3" s="1"/>
  <c r="Q2948" i="3" s="1"/>
  <c r="R2948" i="3" s="1"/>
  <c r="S2948" i="3" s="1"/>
  <c r="AD2963" i="3"/>
  <c r="M2970" i="3"/>
  <c r="N2970" i="3" s="1"/>
  <c r="O2970" i="3" s="1"/>
  <c r="P2970" i="3" s="1"/>
  <c r="Q2970" i="3" s="1"/>
  <c r="R2970" i="3" s="1"/>
  <c r="S2970" i="3" s="1"/>
  <c r="L3000" i="3"/>
  <c r="T3002" i="3"/>
  <c r="U3002" i="3" s="1"/>
  <c r="V3002" i="3" s="1"/>
  <c r="W3002" i="3" s="1"/>
  <c r="X3002" i="3" s="1"/>
  <c r="Y3002" i="3" s="1"/>
  <c r="Z3002" i="3" s="1"/>
  <c r="AA3002" i="3" s="1"/>
  <c r="AB3002" i="3" s="1"/>
  <c r="AC3002" i="3" s="1"/>
  <c r="AD3002" i="3" s="1"/>
  <c r="M3007" i="3"/>
  <c r="N3007" i="3" s="1"/>
  <c r="O3007" i="3" s="1"/>
  <c r="P3007" i="3" s="1"/>
  <c r="Q3007" i="3" s="1"/>
  <c r="R3007" i="3" s="1"/>
  <c r="S3007" i="3" s="1"/>
  <c r="M3026" i="3"/>
  <c r="N3026" i="3" s="1"/>
  <c r="O3026" i="3" s="1"/>
  <c r="P3026" i="3" s="1"/>
  <c r="Q3026" i="3" s="1"/>
  <c r="R3026" i="3" s="1"/>
  <c r="S3026" i="3" s="1"/>
  <c r="L3026" i="3"/>
  <c r="K3026" i="3"/>
  <c r="T2674" i="3"/>
  <c r="U2674" i="3" s="1"/>
  <c r="V2674" i="3" s="1"/>
  <c r="W2674" i="3" s="1"/>
  <c r="X2674" i="3" s="1"/>
  <c r="Y2674" i="3" s="1"/>
  <c r="Z2674" i="3" s="1"/>
  <c r="AA2674" i="3" s="1"/>
  <c r="AB2674" i="3" s="1"/>
  <c r="AC2674" i="3" s="1"/>
  <c r="AD2676" i="3"/>
  <c r="M2714" i="3"/>
  <c r="N2714" i="3" s="1"/>
  <c r="O2714" i="3" s="1"/>
  <c r="P2714" i="3" s="1"/>
  <c r="Q2714" i="3" s="1"/>
  <c r="R2714" i="3" s="1"/>
  <c r="S2714" i="3" s="1"/>
  <c r="M2750" i="3"/>
  <c r="N2750" i="3" s="1"/>
  <c r="O2750" i="3" s="1"/>
  <c r="P2750" i="3" s="1"/>
  <c r="Q2750" i="3" s="1"/>
  <c r="R2750" i="3" s="1"/>
  <c r="S2750" i="3" s="1"/>
  <c r="T2752" i="3"/>
  <c r="U2752" i="3" s="1"/>
  <c r="V2752" i="3" s="1"/>
  <c r="W2752" i="3" s="1"/>
  <c r="X2752" i="3" s="1"/>
  <c r="Y2752" i="3" s="1"/>
  <c r="Z2752" i="3" s="1"/>
  <c r="AA2752" i="3" s="1"/>
  <c r="AB2752" i="3" s="1"/>
  <c r="AC2752" i="3" s="1"/>
  <c r="T2796" i="3"/>
  <c r="U2796" i="3" s="1"/>
  <c r="V2796" i="3" s="1"/>
  <c r="W2796" i="3" s="1"/>
  <c r="X2796" i="3" s="1"/>
  <c r="Y2796" i="3" s="1"/>
  <c r="Z2796" i="3" s="1"/>
  <c r="AA2796" i="3" s="1"/>
  <c r="AB2796" i="3" s="1"/>
  <c r="AC2796" i="3" s="1"/>
  <c r="M2798" i="3"/>
  <c r="N2798" i="3" s="1"/>
  <c r="O2798" i="3" s="1"/>
  <c r="P2798" i="3" s="1"/>
  <c r="Q2798" i="3" s="1"/>
  <c r="R2798" i="3" s="1"/>
  <c r="S2798" i="3" s="1"/>
  <c r="M2814" i="3"/>
  <c r="N2814" i="3" s="1"/>
  <c r="O2814" i="3" s="1"/>
  <c r="P2814" i="3" s="1"/>
  <c r="Q2814" i="3" s="1"/>
  <c r="R2814" i="3" s="1"/>
  <c r="S2814" i="3" s="1"/>
  <c r="T2816" i="3"/>
  <c r="U2816" i="3" s="1"/>
  <c r="V2816" i="3" s="1"/>
  <c r="W2816" i="3" s="1"/>
  <c r="X2816" i="3" s="1"/>
  <c r="Y2816" i="3" s="1"/>
  <c r="Z2816" i="3" s="1"/>
  <c r="AA2816" i="3" s="1"/>
  <c r="AB2816" i="3" s="1"/>
  <c r="AC2816" i="3" s="1"/>
  <c r="M2818" i="3"/>
  <c r="N2818" i="3" s="1"/>
  <c r="O2818" i="3" s="1"/>
  <c r="P2818" i="3" s="1"/>
  <c r="Q2818" i="3" s="1"/>
  <c r="R2818" i="3" s="1"/>
  <c r="S2818" i="3" s="1"/>
  <c r="AD2818" i="3" s="1"/>
  <c r="M2870" i="3"/>
  <c r="N2870" i="3" s="1"/>
  <c r="O2870" i="3" s="1"/>
  <c r="P2870" i="3" s="1"/>
  <c r="Q2870" i="3" s="1"/>
  <c r="R2870" i="3" s="1"/>
  <c r="S2870" i="3" s="1"/>
  <c r="AD2870" i="3" s="1"/>
  <c r="T2946" i="3"/>
  <c r="U2946" i="3" s="1"/>
  <c r="V2946" i="3" s="1"/>
  <c r="W2946" i="3" s="1"/>
  <c r="X2946" i="3" s="1"/>
  <c r="Y2946" i="3" s="1"/>
  <c r="Z2946" i="3" s="1"/>
  <c r="AA2946" i="3" s="1"/>
  <c r="AB2946" i="3" s="1"/>
  <c r="AC2946" i="3" s="1"/>
  <c r="J2986" i="3"/>
  <c r="T2998" i="3"/>
  <c r="U2998" i="3" s="1"/>
  <c r="V2998" i="3" s="1"/>
  <c r="W2998" i="3" s="1"/>
  <c r="X2998" i="3" s="1"/>
  <c r="Y2998" i="3" s="1"/>
  <c r="Z2998" i="3" s="1"/>
  <c r="AA2998" i="3" s="1"/>
  <c r="AB2998" i="3" s="1"/>
  <c r="AC2998" i="3" s="1"/>
  <c r="J3026" i="3"/>
  <c r="K3030" i="3"/>
  <c r="J3030" i="3"/>
  <c r="AD3058" i="3"/>
  <c r="M2379" i="3"/>
  <c r="N2379" i="3" s="1"/>
  <c r="O2379" i="3" s="1"/>
  <c r="P2379" i="3" s="1"/>
  <c r="Q2379" i="3" s="1"/>
  <c r="R2379" i="3" s="1"/>
  <c r="S2379" i="3" s="1"/>
  <c r="AD2398" i="3"/>
  <c r="J2425" i="3"/>
  <c r="J2427" i="3"/>
  <c r="J2434" i="3"/>
  <c r="J2444" i="3"/>
  <c r="J2446" i="3"/>
  <c r="J2457" i="3"/>
  <c r="J2501" i="3"/>
  <c r="J2512" i="3"/>
  <c r="M2548" i="3"/>
  <c r="N2548" i="3" s="1"/>
  <c r="O2548" i="3" s="1"/>
  <c r="P2548" i="3" s="1"/>
  <c r="Q2548" i="3" s="1"/>
  <c r="R2548" i="3" s="1"/>
  <c r="S2548" i="3" s="1"/>
  <c r="J2561" i="3"/>
  <c r="J2565" i="3"/>
  <c r="M2592" i="3"/>
  <c r="N2592" i="3" s="1"/>
  <c r="O2592" i="3" s="1"/>
  <c r="P2592" i="3" s="1"/>
  <c r="Q2592" i="3" s="1"/>
  <c r="R2592" i="3" s="1"/>
  <c r="S2592" i="3" s="1"/>
  <c r="J2609" i="3"/>
  <c r="J2633" i="3"/>
  <c r="J2636" i="3"/>
  <c r="J2638" i="3"/>
  <c r="T2680" i="3"/>
  <c r="U2680" i="3" s="1"/>
  <c r="V2680" i="3" s="1"/>
  <c r="W2680" i="3" s="1"/>
  <c r="X2680" i="3" s="1"/>
  <c r="Y2680" i="3" s="1"/>
  <c r="Z2680" i="3" s="1"/>
  <c r="AA2680" i="3" s="1"/>
  <c r="AB2680" i="3" s="1"/>
  <c r="AC2680" i="3" s="1"/>
  <c r="AD2682" i="3"/>
  <c r="AD2702" i="3"/>
  <c r="T2708" i="3"/>
  <c r="U2708" i="3" s="1"/>
  <c r="V2708" i="3" s="1"/>
  <c r="W2708" i="3" s="1"/>
  <c r="X2708" i="3" s="1"/>
  <c r="Y2708" i="3" s="1"/>
  <c r="Z2708" i="3" s="1"/>
  <c r="AA2708" i="3" s="1"/>
  <c r="AB2708" i="3" s="1"/>
  <c r="AC2708" i="3" s="1"/>
  <c r="T2760" i="3"/>
  <c r="U2760" i="3" s="1"/>
  <c r="V2760" i="3" s="1"/>
  <c r="W2760" i="3" s="1"/>
  <c r="X2760" i="3" s="1"/>
  <c r="Y2760" i="3" s="1"/>
  <c r="Z2760" i="3" s="1"/>
  <c r="AA2760" i="3" s="1"/>
  <c r="AB2760" i="3" s="1"/>
  <c r="AC2760" i="3" s="1"/>
  <c r="T2878" i="3"/>
  <c r="U2878" i="3" s="1"/>
  <c r="V2878" i="3" s="1"/>
  <c r="W2878" i="3" s="1"/>
  <c r="X2878" i="3" s="1"/>
  <c r="Y2878" i="3" s="1"/>
  <c r="Z2878" i="3" s="1"/>
  <c r="AA2878" i="3" s="1"/>
  <c r="AB2878" i="3" s="1"/>
  <c r="AC2878" i="3" s="1"/>
  <c r="AD2880" i="3"/>
  <c r="K3014" i="3"/>
  <c r="T3014" i="3"/>
  <c r="U3014" i="3" s="1"/>
  <c r="V3014" i="3" s="1"/>
  <c r="W3014" i="3" s="1"/>
  <c r="X3014" i="3" s="1"/>
  <c r="Y3014" i="3" s="1"/>
  <c r="Z3014" i="3" s="1"/>
  <c r="AA3014" i="3" s="1"/>
  <c r="AB3014" i="3" s="1"/>
  <c r="AC3014" i="3" s="1"/>
  <c r="M3014" i="3"/>
  <c r="N3014" i="3" s="1"/>
  <c r="O3014" i="3" s="1"/>
  <c r="P3014" i="3" s="1"/>
  <c r="Q3014" i="3" s="1"/>
  <c r="R3014" i="3" s="1"/>
  <c r="S3014" i="3" s="1"/>
  <c r="L3014" i="3"/>
  <c r="T3020" i="3"/>
  <c r="U3020" i="3" s="1"/>
  <c r="V3020" i="3" s="1"/>
  <c r="W3020" i="3" s="1"/>
  <c r="X3020" i="3" s="1"/>
  <c r="Y3020" i="3" s="1"/>
  <c r="Z3020" i="3" s="1"/>
  <c r="AA3020" i="3" s="1"/>
  <c r="AB3020" i="3" s="1"/>
  <c r="AC3020" i="3" s="1"/>
  <c r="M3020" i="3"/>
  <c r="N3020" i="3" s="1"/>
  <c r="O3020" i="3" s="1"/>
  <c r="P3020" i="3" s="1"/>
  <c r="Q3020" i="3" s="1"/>
  <c r="R3020" i="3" s="1"/>
  <c r="S3020" i="3" s="1"/>
  <c r="AD3020" i="3" s="1"/>
  <c r="J3020" i="3"/>
  <c r="J2371" i="3"/>
  <c r="J2382" i="3"/>
  <c r="J2384" i="3"/>
  <c r="J2417" i="3"/>
  <c r="K2425" i="3"/>
  <c r="L2427" i="3"/>
  <c r="L2434" i="3"/>
  <c r="M2444" i="3"/>
  <c r="N2444" i="3" s="1"/>
  <c r="O2444" i="3" s="1"/>
  <c r="P2444" i="3" s="1"/>
  <c r="Q2444" i="3" s="1"/>
  <c r="R2444" i="3" s="1"/>
  <c r="S2444" i="3" s="1"/>
  <c r="L2446" i="3"/>
  <c r="L2457" i="3"/>
  <c r="J2493" i="3"/>
  <c r="L2501" i="3"/>
  <c r="M2512" i="3"/>
  <c r="N2512" i="3" s="1"/>
  <c r="O2512" i="3" s="1"/>
  <c r="P2512" i="3" s="1"/>
  <c r="Q2512" i="3" s="1"/>
  <c r="R2512" i="3" s="1"/>
  <c r="S2512" i="3" s="1"/>
  <c r="J2545" i="3"/>
  <c r="L2561" i="3"/>
  <c r="L2565" i="3"/>
  <c r="M2568" i="3"/>
  <c r="N2568" i="3" s="1"/>
  <c r="O2568" i="3" s="1"/>
  <c r="P2568" i="3" s="1"/>
  <c r="Q2568" i="3" s="1"/>
  <c r="R2568" i="3" s="1"/>
  <c r="S2568" i="3" s="1"/>
  <c r="J2585" i="3"/>
  <c r="L2609" i="3"/>
  <c r="J2613" i="3"/>
  <c r="M2616" i="3"/>
  <c r="N2616" i="3" s="1"/>
  <c r="O2616" i="3" s="1"/>
  <c r="P2616" i="3" s="1"/>
  <c r="Q2616" i="3" s="1"/>
  <c r="R2616" i="3" s="1"/>
  <c r="S2616" i="3" s="1"/>
  <c r="L2633" i="3"/>
  <c r="M2636" i="3"/>
  <c r="N2636" i="3" s="1"/>
  <c r="O2636" i="3" s="1"/>
  <c r="P2636" i="3" s="1"/>
  <c r="Q2636" i="3" s="1"/>
  <c r="R2636" i="3" s="1"/>
  <c r="S2636" i="3" s="1"/>
  <c r="K2638" i="3"/>
  <c r="J2640" i="3"/>
  <c r="J2642" i="3"/>
  <c r="J2644" i="3"/>
  <c r="J2646" i="3"/>
  <c r="J2650" i="3"/>
  <c r="J2655" i="3"/>
  <c r="J2662" i="3"/>
  <c r="K2664" i="3"/>
  <c r="K2666" i="3"/>
  <c r="K2669" i="3"/>
  <c r="J2673" i="3"/>
  <c r="J2685" i="3"/>
  <c r="L2697" i="3"/>
  <c r="J2701" i="3"/>
  <c r="L2705" i="3"/>
  <c r="J2713" i="3"/>
  <c r="L2717" i="3"/>
  <c r="J2719" i="3"/>
  <c r="J2724" i="3"/>
  <c r="J2757" i="3"/>
  <c r="M2762" i="3"/>
  <c r="N2762" i="3" s="1"/>
  <c r="O2762" i="3" s="1"/>
  <c r="P2762" i="3" s="1"/>
  <c r="Q2762" i="3" s="1"/>
  <c r="R2762" i="3" s="1"/>
  <c r="S2762" i="3" s="1"/>
  <c r="AD2762" i="3" s="1"/>
  <c r="M2764" i="3"/>
  <c r="N2764" i="3" s="1"/>
  <c r="O2764" i="3" s="1"/>
  <c r="P2764" i="3" s="1"/>
  <c r="Q2764" i="3" s="1"/>
  <c r="R2764" i="3" s="1"/>
  <c r="S2764" i="3" s="1"/>
  <c r="L2766" i="3"/>
  <c r="K2770" i="3"/>
  <c r="K2783" i="3"/>
  <c r="L2789" i="3"/>
  <c r="J2793" i="3"/>
  <c r="J2821" i="3"/>
  <c r="J2825" i="3"/>
  <c r="L2829" i="3"/>
  <c r="M2833" i="3"/>
  <c r="N2833" i="3" s="1"/>
  <c r="O2833" i="3" s="1"/>
  <c r="P2833" i="3" s="1"/>
  <c r="Q2833" i="3" s="1"/>
  <c r="R2833" i="3" s="1"/>
  <c r="S2833" i="3" s="1"/>
  <c r="J2846" i="3"/>
  <c r="J2850" i="3"/>
  <c r="J2852" i="3"/>
  <c r="K2854" i="3"/>
  <c r="M2856" i="3"/>
  <c r="N2856" i="3" s="1"/>
  <c r="O2856" i="3" s="1"/>
  <c r="P2856" i="3" s="1"/>
  <c r="Q2856" i="3" s="1"/>
  <c r="R2856" i="3" s="1"/>
  <c r="S2856" i="3" s="1"/>
  <c r="J2861" i="3"/>
  <c r="K2863" i="3"/>
  <c r="J2865" i="3"/>
  <c r="K2867" i="3"/>
  <c r="M2890" i="3"/>
  <c r="N2890" i="3" s="1"/>
  <c r="O2890" i="3" s="1"/>
  <c r="P2890" i="3" s="1"/>
  <c r="Q2890" i="3" s="1"/>
  <c r="R2890" i="3" s="1"/>
  <c r="S2890" i="3" s="1"/>
  <c r="J2892" i="3"/>
  <c r="J2894" i="3"/>
  <c r="K2896" i="3"/>
  <c r="J2902" i="3"/>
  <c r="T2903" i="3"/>
  <c r="U2903" i="3" s="1"/>
  <c r="V2903" i="3" s="1"/>
  <c r="W2903" i="3" s="1"/>
  <c r="X2903" i="3" s="1"/>
  <c r="Y2903" i="3" s="1"/>
  <c r="Z2903" i="3" s="1"/>
  <c r="AA2903" i="3" s="1"/>
  <c r="AB2903" i="3" s="1"/>
  <c r="AC2903" i="3" s="1"/>
  <c r="K2906" i="3"/>
  <c r="M2911" i="3"/>
  <c r="N2911" i="3" s="1"/>
  <c r="O2911" i="3" s="1"/>
  <c r="P2911" i="3" s="1"/>
  <c r="Q2911" i="3" s="1"/>
  <c r="R2911" i="3" s="1"/>
  <c r="S2911" i="3" s="1"/>
  <c r="M2922" i="3"/>
  <c r="N2922" i="3" s="1"/>
  <c r="O2922" i="3" s="1"/>
  <c r="P2922" i="3" s="1"/>
  <c r="Q2922" i="3" s="1"/>
  <c r="R2922" i="3" s="1"/>
  <c r="S2922" i="3" s="1"/>
  <c r="J2927" i="3"/>
  <c r="J2936" i="3"/>
  <c r="J2940" i="3"/>
  <c r="J2952" i="3"/>
  <c r="M2966" i="3"/>
  <c r="N2966" i="3" s="1"/>
  <c r="O2966" i="3" s="1"/>
  <c r="P2966" i="3" s="1"/>
  <c r="Q2966" i="3" s="1"/>
  <c r="R2966" i="3" s="1"/>
  <c r="S2966" i="3" s="1"/>
  <c r="T2970" i="3"/>
  <c r="U2970" i="3" s="1"/>
  <c r="V2970" i="3" s="1"/>
  <c r="W2970" i="3" s="1"/>
  <c r="X2970" i="3" s="1"/>
  <c r="Y2970" i="3" s="1"/>
  <c r="Z2970" i="3" s="1"/>
  <c r="AA2970" i="3" s="1"/>
  <c r="AB2970" i="3" s="1"/>
  <c r="AC2970" i="3" s="1"/>
  <c r="J2973" i="3"/>
  <c r="J2979" i="3"/>
  <c r="J2984" i="3"/>
  <c r="T2986" i="3"/>
  <c r="U2986" i="3" s="1"/>
  <c r="V2986" i="3" s="1"/>
  <c r="W2986" i="3" s="1"/>
  <c r="X2986" i="3" s="1"/>
  <c r="Y2986" i="3" s="1"/>
  <c r="Z2986" i="3" s="1"/>
  <c r="AA2986" i="3" s="1"/>
  <c r="AB2986" i="3" s="1"/>
  <c r="AC2986" i="3" s="1"/>
  <c r="AD2986" i="3" s="1"/>
  <c r="J2991" i="3"/>
  <c r="M2996" i="3"/>
  <c r="N2996" i="3" s="1"/>
  <c r="O2996" i="3" s="1"/>
  <c r="P2996" i="3" s="1"/>
  <c r="Q2996" i="3" s="1"/>
  <c r="R2996" i="3" s="1"/>
  <c r="S2996" i="3" s="1"/>
  <c r="AD2996" i="3" s="1"/>
  <c r="L3011" i="3"/>
  <c r="J3011" i="3"/>
  <c r="J3014" i="3"/>
  <c r="L3020" i="3"/>
  <c r="M3030" i="3"/>
  <c r="N3030" i="3" s="1"/>
  <c r="O3030" i="3" s="1"/>
  <c r="P3030" i="3" s="1"/>
  <c r="Q3030" i="3" s="1"/>
  <c r="R3030" i="3" s="1"/>
  <c r="S3030" i="3" s="1"/>
  <c r="AD3030" i="3" s="1"/>
  <c r="AD3062" i="3"/>
  <c r="AD2390" i="3"/>
  <c r="AD2394" i="3"/>
  <c r="K2417" i="3"/>
  <c r="L2425" i="3"/>
  <c r="J2440" i="3"/>
  <c r="J2442" i="3"/>
  <c r="M2457" i="3"/>
  <c r="N2457" i="3" s="1"/>
  <c r="O2457" i="3" s="1"/>
  <c r="P2457" i="3" s="1"/>
  <c r="Q2457" i="3" s="1"/>
  <c r="R2457" i="3" s="1"/>
  <c r="S2457" i="3" s="1"/>
  <c r="M2460" i="3"/>
  <c r="N2460" i="3" s="1"/>
  <c r="O2460" i="3" s="1"/>
  <c r="P2460" i="3" s="1"/>
  <c r="Q2460" i="3" s="1"/>
  <c r="R2460" i="3" s="1"/>
  <c r="S2460" i="3" s="1"/>
  <c r="M2468" i="3"/>
  <c r="N2468" i="3" s="1"/>
  <c r="O2468" i="3" s="1"/>
  <c r="P2468" i="3" s="1"/>
  <c r="Q2468" i="3" s="1"/>
  <c r="R2468" i="3" s="1"/>
  <c r="S2468" i="3" s="1"/>
  <c r="M2501" i="3"/>
  <c r="N2501" i="3" s="1"/>
  <c r="O2501" i="3" s="1"/>
  <c r="P2501" i="3" s="1"/>
  <c r="Q2501" i="3" s="1"/>
  <c r="R2501" i="3" s="1"/>
  <c r="S2501" i="3" s="1"/>
  <c r="J2521" i="3"/>
  <c r="J2524" i="3"/>
  <c r="M2536" i="3"/>
  <c r="N2536" i="3" s="1"/>
  <c r="O2536" i="3" s="1"/>
  <c r="P2536" i="3" s="1"/>
  <c r="Q2536" i="3" s="1"/>
  <c r="R2536" i="3" s="1"/>
  <c r="S2536" i="3" s="1"/>
  <c r="J2539" i="3"/>
  <c r="L2545" i="3"/>
  <c r="M2552" i="3"/>
  <c r="N2552" i="3" s="1"/>
  <c r="O2552" i="3" s="1"/>
  <c r="P2552" i="3" s="1"/>
  <c r="Q2552" i="3" s="1"/>
  <c r="R2552" i="3" s="1"/>
  <c r="S2552" i="3" s="1"/>
  <c r="M2561" i="3"/>
  <c r="N2561" i="3" s="1"/>
  <c r="O2561" i="3" s="1"/>
  <c r="P2561" i="3" s="1"/>
  <c r="Q2561" i="3" s="1"/>
  <c r="R2561" i="3" s="1"/>
  <c r="S2561" i="3" s="1"/>
  <c r="M2565" i="3"/>
  <c r="N2565" i="3" s="1"/>
  <c r="O2565" i="3" s="1"/>
  <c r="P2565" i="3" s="1"/>
  <c r="Q2565" i="3" s="1"/>
  <c r="R2565" i="3" s="1"/>
  <c r="S2565" i="3" s="1"/>
  <c r="L2585" i="3"/>
  <c r="J2589" i="3"/>
  <c r="M2596" i="3"/>
  <c r="N2596" i="3" s="1"/>
  <c r="O2596" i="3" s="1"/>
  <c r="P2596" i="3" s="1"/>
  <c r="Q2596" i="3" s="1"/>
  <c r="R2596" i="3" s="1"/>
  <c r="S2596" i="3" s="1"/>
  <c r="M2609" i="3"/>
  <c r="N2609" i="3" s="1"/>
  <c r="O2609" i="3" s="1"/>
  <c r="P2609" i="3" s="1"/>
  <c r="Q2609" i="3" s="1"/>
  <c r="R2609" i="3" s="1"/>
  <c r="S2609" i="3" s="1"/>
  <c r="L2613" i="3"/>
  <c r="M2633" i="3"/>
  <c r="N2633" i="3" s="1"/>
  <c r="O2633" i="3" s="1"/>
  <c r="P2633" i="3" s="1"/>
  <c r="Q2633" i="3" s="1"/>
  <c r="R2633" i="3" s="1"/>
  <c r="S2633" i="3" s="1"/>
  <c r="L2638" i="3"/>
  <c r="M2640" i="3"/>
  <c r="N2640" i="3" s="1"/>
  <c r="O2640" i="3" s="1"/>
  <c r="P2640" i="3" s="1"/>
  <c r="Q2640" i="3" s="1"/>
  <c r="R2640" i="3" s="1"/>
  <c r="S2640" i="3" s="1"/>
  <c r="K2642" i="3"/>
  <c r="K2644" i="3"/>
  <c r="K2646" i="3"/>
  <c r="K2650" i="3"/>
  <c r="K2655" i="3"/>
  <c r="K2662" i="3"/>
  <c r="M2664" i="3"/>
  <c r="N2664" i="3" s="1"/>
  <c r="O2664" i="3" s="1"/>
  <c r="P2664" i="3" s="1"/>
  <c r="Q2664" i="3" s="1"/>
  <c r="R2664" i="3" s="1"/>
  <c r="S2664" i="3" s="1"/>
  <c r="L2666" i="3"/>
  <c r="M2669" i="3"/>
  <c r="N2669" i="3" s="1"/>
  <c r="O2669" i="3" s="1"/>
  <c r="P2669" i="3" s="1"/>
  <c r="Q2669" i="3" s="1"/>
  <c r="R2669" i="3" s="1"/>
  <c r="S2669" i="3" s="1"/>
  <c r="K2673" i="3"/>
  <c r="M2685" i="3"/>
  <c r="N2685" i="3" s="1"/>
  <c r="O2685" i="3" s="1"/>
  <c r="P2685" i="3" s="1"/>
  <c r="Q2685" i="3" s="1"/>
  <c r="R2685" i="3" s="1"/>
  <c r="S2685" i="3" s="1"/>
  <c r="M2697" i="3"/>
  <c r="N2697" i="3" s="1"/>
  <c r="O2697" i="3" s="1"/>
  <c r="P2697" i="3" s="1"/>
  <c r="Q2697" i="3" s="1"/>
  <c r="R2697" i="3" s="1"/>
  <c r="S2697" i="3" s="1"/>
  <c r="K2701" i="3"/>
  <c r="M2705" i="3"/>
  <c r="N2705" i="3" s="1"/>
  <c r="O2705" i="3" s="1"/>
  <c r="P2705" i="3" s="1"/>
  <c r="Q2705" i="3" s="1"/>
  <c r="R2705" i="3" s="1"/>
  <c r="S2705" i="3" s="1"/>
  <c r="L2713" i="3"/>
  <c r="M2717" i="3"/>
  <c r="N2717" i="3" s="1"/>
  <c r="O2717" i="3" s="1"/>
  <c r="P2717" i="3" s="1"/>
  <c r="Q2717" i="3" s="1"/>
  <c r="R2717" i="3" s="1"/>
  <c r="S2717" i="3" s="1"/>
  <c r="K2719" i="3"/>
  <c r="J2721" i="3"/>
  <c r="M2724" i="3"/>
  <c r="N2724" i="3" s="1"/>
  <c r="O2724" i="3" s="1"/>
  <c r="P2724" i="3" s="1"/>
  <c r="Q2724" i="3" s="1"/>
  <c r="R2724" i="3" s="1"/>
  <c r="S2724" i="3" s="1"/>
  <c r="J2753" i="3"/>
  <c r="K2755" i="3"/>
  <c r="L2757" i="3"/>
  <c r="T2764" i="3"/>
  <c r="U2764" i="3" s="1"/>
  <c r="V2764" i="3" s="1"/>
  <c r="W2764" i="3" s="1"/>
  <c r="X2764" i="3" s="1"/>
  <c r="Y2764" i="3" s="1"/>
  <c r="Z2764" i="3" s="1"/>
  <c r="AA2764" i="3" s="1"/>
  <c r="AB2764" i="3" s="1"/>
  <c r="AC2764" i="3" s="1"/>
  <c r="M2766" i="3"/>
  <c r="N2766" i="3" s="1"/>
  <c r="O2766" i="3" s="1"/>
  <c r="P2766" i="3" s="1"/>
  <c r="Q2766" i="3" s="1"/>
  <c r="R2766" i="3" s="1"/>
  <c r="S2766" i="3" s="1"/>
  <c r="T2768" i="3"/>
  <c r="U2768" i="3" s="1"/>
  <c r="V2768" i="3" s="1"/>
  <c r="W2768" i="3" s="1"/>
  <c r="X2768" i="3" s="1"/>
  <c r="Y2768" i="3" s="1"/>
  <c r="Z2768" i="3" s="1"/>
  <c r="AA2768" i="3" s="1"/>
  <c r="AB2768" i="3" s="1"/>
  <c r="AC2768" i="3" s="1"/>
  <c r="AD2768" i="3" s="1"/>
  <c r="L2770" i="3"/>
  <c r="J2772" i="3"/>
  <c r="J2774" i="3"/>
  <c r="M2789" i="3"/>
  <c r="N2789" i="3" s="1"/>
  <c r="O2789" i="3" s="1"/>
  <c r="P2789" i="3" s="1"/>
  <c r="Q2789" i="3" s="1"/>
  <c r="R2789" i="3" s="1"/>
  <c r="S2789" i="3" s="1"/>
  <c r="L2793" i="3"/>
  <c r="L2821" i="3"/>
  <c r="K2823" i="3"/>
  <c r="L2825" i="3"/>
  <c r="M2829" i="3"/>
  <c r="N2829" i="3" s="1"/>
  <c r="O2829" i="3" s="1"/>
  <c r="P2829" i="3" s="1"/>
  <c r="Q2829" i="3" s="1"/>
  <c r="R2829" i="3" s="1"/>
  <c r="S2829" i="3" s="1"/>
  <c r="K2846" i="3"/>
  <c r="J2848" i="3"/>
  <c r="K2850" i="3"/>
  <c r="M2852" i="3"/>
  <c r="N2852" i="3" s="1"/>
  <c r="O2852" i="3" s="1"/>
  <c r="P2852" i="3" s="1"/>
  <c r="Q2852" i="3" s="1"/>
  <c r="R2852" i="3" s="1"/>
  <c r="S2852" i="3" s="1"/>
  <c r="L2854" i="3"/>
  <c r="T2856" i="3"/>
  <c r="U2856" i="3" s="1"/>
  <c r="V2856" i="3" s="1"/>
  <c r="W2856" i="3" s="1"/>
  <c r="X2856" i="3" s="1"/>
  <c r="Y2856" i="3" s="1"/>
  <c r="Z2856" i="3" s="1"/>
  <c r="AA2856" i="3" s="1"/>
  <c r="AB2856" i="3" s="1"/>
  <c r="AC2856" i="3" s="1"/>
  <c r="L2861" i="3"/>
  <c r="L2865" i="3"/>
  <c r="J2887" i="3"/>
  <c r="K2892" i="3"/>
  <c r="K2894" i="3"/>
  <c r="L2896" i="3"/>
  <c r="K2902" i="3"/>
  <c r="M2906" i="3"/>
  <c r="N2906" i="3" s="1"/>
  <c r="O2906" i="3" s="1"/>
  <c r="P2906" i="3" s="1"/>
  <c r="Q2906" i="3" s="1"/>
  <c r="R2906" i="3" s="1"/>
  <c r="S2906" i="3" s="1"/>
  <c r="T2911" i="3"/>
  <c r="U2911" i="3" s="1"/>
  <c r="V2911" i="3" s="1"/>
  <c r="W2911" i="3" s="1"/>
  <c r="X2911" i="3" s="1"/>
  <c r="Y2911" i="3" s="1"/>
  <c r="Z2911" i="3" s="1"/>
  <c r="AA2911" i="3" s="1"/>
  <c r="AB2911" i="3" s="1"/>
  <c r="AC2911" i="3" s="1"/>
  <c r="M2927" i="3"/>
  <c r="N2927" i="3" s="1"/>
  <c r="O2927" i="3" s="1"/>
  <c r="P2927" i="3" s="1"/>
  <c r="Q2927" i="3" s="1"/>
  <c r="R2927" i="3" s="1"/>
  <c r="S2927" i="3" s="1"/>
  <c r="J2934" i="3"/>
  <c r="L2936" i="3"/>
  <c r="L2940" i="3"/>
  <c r="L2952" i="3"/>
  <c r="J2956" i="3"/>
  <c r="M2979" i="3"/>
  <c r="N2979" i="3" s="1"/>
  <c r="O2979" i="3" s="1"/>
  <c r="P2979" i="3" s="1"/>
  <c r="Q2979" i="3" s="1"/>
  <c r="R2979" i="3" s="1"/>
  <c r="S2979" i="3" s="1"/>
  <c r="L2984" i="3"/>
  <c r="M2991" i="3"/>
  <c r="N2991" i="3" s="1"/>
  <c r="O2991" i="3" s="1"/>
  <c r="P2991" i="3" s="1"/>
  <c r="Q2991" i="3" s="1"/>
  <c r="R2991" i="3" s="1"/>
  <c r="S2991" i="3" s="1"/>
  <c r="L3018" i="3"/>
  <c r="J3018" i="3"/>
  <c r="L3023" i="3"/>
  <c r="M3023" i="3"/>
  <c r="N3023" i="3" s="1"/>
  <c r="O3023" i="3" s="1"/>
  <c r="P3023" i="3" s="1"/>
  <c r="Q3023" i="3" s="1"/>
  <c r="R3023" i="3" s="1"/>
  <c r="S3023" i="3" s="1"/>
  <c r="J3023" i="3"/>
  <c r="L3051" i="3"/>
  <c r="J3051" i="3"/>
  <c r="M3051" i="3"/>
  <c r="N3051" i="3" s="1"/>
  <c r="O3051" i="3" s="1"/>
  <c r="P3051" i="3" s="1"/>
  <c r="Q3051" i="3" s="1"/>
  <c r="R3051" i="3" s="1"/>
  <c r="S3051" i="3" s="1"/>
  <c r="K2378" i="3"/>
  <c r="L2382" i="3"/>
  <c r="L2384" i="3"/>
  <c r="K2388" i="3"/>
  <c r="J2410" i="3"/>
  <c r="L2417" i="3"/>
  <c r="M2425" i="3"/>
  <c r="N2425" i="3" s="1"/>
  <c r="O2425" i="3" s="1"/>
  <c r="P2425" i="3" s="1"/>
  <c r="Q2425" i="3" s="1"/>
  <c r="R2425" i="3" s="1"/>
  <c r="S2425" i="3" s="1"/>
  <c r="AD2425" i="3" s="1"/>
  <c r="L2442" i="3"/>
  <c r="M2449" i="3"/>
  <c r="N2449" i="3" s="1"/>
  <c r="O2449" i="3" s="1"/>
  <c r="P2449" i="3" s="1"/>
  <c r="Q2449" i="3" s="1"/>
  <c r="R2449" i="3" s="1"/>
  <c r="S2449" i="3" s="1"/>
  <c r="J2477" i="3"/>
  <c r="J2480" i="3"/>
  <c r="L2485" i="3"/>
  <c r="M2493" i="3"/>
  <c r="N2493" i="3" s="1"/>
  <c r="O2493" i="3" s="1"/>
  <c r="P2493" i="3" s="1"/>
  <c r="Q2493" i="3" s="1"/>
  <c r="R2493" i="3" s="1"/>
  <c r="S2493" i="3" s="1"/>
  <c r="J2507" i="3"/>
  <c r="L2521" i="3"/>
  <c r="M2524" i="3"/>
  <c r="N2524" i="3" s="1"/>
  <c r="O2524" i="3" s="1"/>
  <c r="P2524" i="3" s="1"/>
  <c r="Q2524" i="3" s="1"/>
  <c r="R2524" i="3" s="1"/>
  <c r="S2524" i="3" s="1"/>
  <c r="M2545" i="3"/>
  <c r="N2545" i="3" s="1"/>
  <c r="O2545" i="3" s="1"/>
  <c r="P2545" i="3" s="1"/>
  <c r="Q2545" i="3" s="1"/>
  <c r="R2545" i="3" s="1"/>
  <c r="S2545" i="3" s="1"/>
  <c r="M2572" i="3"/>
  <c r="N2572" i="3" s="1"/>
  <c r="O2572" i="3" s="1"/>
  <c r="P2572" i="3" s="1"/>
  <c r="Q2572" i="3" s="1"/>
  <c r="R2572" i="3" s="1"/>
  <c r="S2572" i="3" s="1"/>
  <c r="M2585" i="3"/>
  <c r="N2585" i="3" s="1"/>
  <c r="O2585" i="3" s="1"/>
  <c r="P2585" i="3" s="1"/>
  <c r="Q2585" i="3" s="1"/>
  <c r="R2585" i="3" s="1"/>
  <c r="S2585" i="3" s="1"/>
  <c r="L2589" i="3"/>
  <c r="J2593" i="3"/>
  <c r="M2600" i="3"/>
  <c r="N2600" i="3" s="1"/>
  <c r="O2600" i="3" s="1"/>
  <c r="P2600" i="3" s="1"/>
  <c r="Q2600" i="3" s="1"/>
  <c r="R2600" i="3" s="1"/>
  <c r="S2600" i="3" s="1"/>
  <c r="M2613" i="3"/>
  <c r="N2613" i="3" s="1"/>
  <c r="O2613" i="3" s="1"/>
  <c r="P2613" i="3" s="1"/>
  <c r="Q2613" i="3" s="1"/>
  <c r="R2613" i="3" s="1"/>
  <c r="S2613" i="3" s="1"/>
  <c r="M2620" i="3"/>
  <c r="N2620" i="3" s="1"/>
  <c r="O2620" i="3" s="1"/>
  <c r="P2620" i="3" s="1"/>
  <c r="Q2620" i="3" s="1"/>
  <c r="R2620" i="3" s="1"/>
  <c r="S2620" i="3" s="1"/>
  <c r="M2638" i="3"/>
  <c r="N2638" i="3" s="1"/>
  <c r="O2638" i="3" s="1"/>
  <c r="P2638" i="3" s="1"/>
  <c r="Q2638" i="3" s="1"/>
  <c r="R2638" i="3" s="1"/>
  <c r="S2638" i="3" s="1"/>
  <c r="T2640" i="3"/>
  <c r="U2640" i="3" s="1"/>
  <c r="V2640" i="3" s="1"/>
  <c r="W2640" i="3" s="1"/>
  <c r="X2640" i="3" s="1"/>
  <c r="Y2640" i="3" s="1"/>
  <c r="Z2640" i="3" s="1"/>
  <c r="AA2640" i="3" s="1"/>
  <c r="AB2640" i="3" s="1"/>
  <c r="AC2640" i="3" s="1"/>
  <c r="L2642" i="3"/>
  <c r="M2644" i="3"/>
  <c r="N2644" i="3" s="1"/>
  <c r="O2644" i="3" s="1"/>
  <c r="P2644" i="3" s="1"/>
  <c r="Q2644" i="3" s="1"/>
  <c r="R2644" i="3" s="1"/>
  <c r="S2644" i="3" s="1"/>
  <c r="AD2644" i="3" s="1"/>
  <c r="L2646" i="3"/>
  <c r="L2650" i="3"/>
  <c r="J2652" i="3"/>
  <c r="M2657" i="3"/>
  <c r="N2657" i="3" s="1"/>
  <c r="O2657" i="3" s="1"/>
  <c r="P2657" i="3" s="1"/>
  <c r="Q2657" i="3" s="1"/>
  <c r="R2657" i="3" s="1"/>
  <c r="S2657" i="3" s="1"/>
  <c r="J2660" i="3"/>
  <c r="L2662" i="3"/>
  <c r="T2664" i="3"/>
  <c r="U2664" i="3" s="1"/>
  <c r="V2664" i="3" s="1"/>
  <c r="W2664" i="3" s="1"/>
  <c r="X2664" i="3" s="1"/>
  <c r="Y2664" i="3" s="1"/>
  <c r="Z2664" i="3" s="1"/>
  <c r="AA2664" i="3" s="1"/>
  <c r="AB2664" i="3" s="1"/>
  <c r="AC2664" i="3" s="1"/>
  <c r="M2673" i="3"/>
  <c r="N2673" i="3" s="1"/>
  <c r="O2673" i="3" s="1"/>
  <c r="P2673" i="3" s="1"/>
  <c r="Q2673" i="3" s="1"/>
  <c r="R2673" i="3" s="1"/>
  <c r="S2673" i="3" s="1"/>
  <c r="J2681" i="3"/>
  <c r="L2701" i="3"/>
  <c r="M2713" i="3"/>
  <c r="N2713" i="3" s="1"/>
  <c r="O2713" i="3" s="1"/>
  <c r="P2713" i="3" s="1"/>
  <c r="Q2713" i="3" s="1"/>
  <c r="R2713" i="3" s="1"/>
  <c r="S2713" i="3" s="1"/>
  <c r="K2721" i="3"/>
  <c r="T2724" i="3"/>
  <c r="U2724" i="3" s="1"/>
  <c r="V2724" i="3" s="1"/>
  <c r="W2724" i="3" s="1"/>
  <c r="X2724" i="3" s="1"/>
  <c r="Y2724" i="3" s="1"/>
  <c r="Z2724" i="3" s="1"/>
  <c r="AA2724" i="3" s="1"/>
  <c r="AB2724" i="3" s="1"/>
  <c r="AC2724" i="3" s="1"/>
  <c r="J2726" i="3"/>
  <c r="L2753" i="3"/>
  <c r="M2757" i="3"/>
  <c r="N2757" i="3" s="1"/>
  <c r="O2757" i="3" s="1"/>
  <c r="P2757" i="3" s="1"/>
  <c r="Q2757" i="3" s="1"/>
  <c r="R2757" i="3" s="1"/>
  <c r="S2757" i="3" s="1"/>
  <c r="M2770" i="3"/>
  <c r="N2770" i="3" s="1"/>
  <c r="O2770" i="3" s="1"/>
  <c r="P2770" i="3" s="1"/>
  <c r="Q2770" i="3" s="1"/>
  <c r="R2770" i="3" s="1"/>
  <c r="S2770" i="3" s="1"/>
  <c r="M2772" i="3"/>
  <c r="N2772" i="3" s="1"/>
  <c r="O2772" i="3" s="1"/>
  <c r="P2772" i="3" s="1"/>
  <c r="Q2772" i="3" s="1"/>
  <c r="R2772" i="3" s="1"/>
  <c r="S2772" i="3" s="1"/>
  <c r="K2774" i="3"/>
  <c r="J2776" i="3"/>
  <c r="K2791" i="3"/>
  <c r="M2793" i="3"/>
  <c r="N2793" i="3" s="1"/>
  <c r="O2793" i="3" s="1"/>
  <c r="P2793" i="3" s="1"/>
  <c r="Q2793" i="3" s="1"/>
  <c r="R2793" i="3" s="1"/>
  <c r="S2793" i="3" s="1"/>
  <c r="J2797" i="3"/>
  <c r="J2801" i="3"/>
  <c r="L2817" i="3"/>
  <c r="M2821" i="3"/>
  <c r="N2821" i="3" s="1"/>
  <c r="O2821" i="3" s="1"/>
  <c r="P2821" i="3" s="1"/>
  <c r="Q2821" i="3" s="1"/>
  <c r="R2821" i="3" s="1"/>
  <c r="S2821" i="3" s="1"/>
  <c r="M2825" i="3"/>
  <c r="N2825" i="3" s="1"/>
  <c r="O2825" i="3" s="1"/>
  <c r="P2825" i="3" s="1"/>
  <c r="Q2825" i="3" s="1"/>
  <c r="R2825" i="3" s="1"/>
  <c r="S2825" i="3" s="1"/>
  <c r="J2838" i="3"/>
  <c r="J2840" i="3"/>
  <c r="J2842" i="3"/>
  <c r="J2844" i="3"/>
  <c r="L2846" i="3"/>
  <c r="M2848" i="3"/>
  <c r="N2848" i="3" s="1"/>
  <c r="O2848" i="3" s="1"/>
  <c r="P2848" i="3" s="1"/>
  <c r="Q2848" i="3" s="1"/>
  <c r="R2848" i="3" s="1"/>
  <c r="S2848" i="3" s="1"/>
  <c r="L2850" i="3"/>
  <c r="M2854" i="3"/>
  <c r="N2854" i="3" s="1"/>
  <c r="O2854" i="3" s="1"/>
  <c r="P2854" i="3" s="1"/>
  <c r="Q2854" i="3" s="1"/>
  <c r="R2854" i="3" s="1"/>
  <c r="S2854" i="3" s="1"/>
  <c r="M2861" i="3"/>
  <c r="N2861" i="3" s="1"/>
  <c r="O2861" i="3" s="1"/>
  <c r="P2861" i="3" s="1"/>
  <c r="Q2861" i="3" s="1"/>
  <c r="R2861" i="3" s="1"/>
  <c r="S2861" i="3" s="1"/>
  <c r="M2865" i="3"/>
  <c r="N2865" i="3" s="1"/>
  <c r="O2865" i="3" s="1"/>
  <c r="P2865" i="3" s="1"/>
  <c r="Q2865" i="3" s="1"/>
  <c r="R2865" i="3" s="1"/>
  <c r="S2865" i="3" s="1"/>
  <c r="L2869" i="3"/>
  <c r="J2883" i="3"/>
  <c r="K2887" i="3"/>
  <c r="T2890" i="3"/>
  <c r="U2890" i="3" s="1"/>
  <c r="V2890" i="3" s="1"/>
  <c r="W2890" i="3" s="1"/>
  <c r="X2890" i="3" s="1"/>
  <c r="Y2890" i="3" s="1"/>
  <c r="Z2890" i="3" s="1"/>
  <c r="AA2890" i="3" s="1"/>
  <c r="AB2890" i="3" s="1"/>
  <c r="AC2890" i="3" s="1"/>
  <c r="L2892" i="3"/>
  <c r="M2894" i="3"/>
  <c r="N2894" i="3" s="1"/>
  <c r="O2894" i="3" s="1"/>
  <c r="P2894" i="3" s="1"/>
  <c r="Q2894" i="3" s="1"/>
  <c r="R2894" i="3" s="1"/>
  <c r="S2894" i="3" s="1"/>
  <c r="M2896" i="3"/>
  <c r="N2896" i="3" s="1"/>
  <c r="O2896" i="3" s="1"/>
  <c r="P2896" i="3" s="1"/>
  <c r="Q2896" i="3" s="1"/>
  <c r="R2896" i="3" s="1"/>
  <c r="S2896" i="3" s="1"/>
  <c r="AD2896" i="3" s="1"/>
  <c r="M2902" i="3"/>
  <c r="N2902" i="3" s="1"/>
  <c r="O2902" i="3" s="1"/>
  <c r="P2902" i="3" s="1"/>
  <c r="Q2902" i="3" s="1"/>
  <c r="R2902" i="3" s="1"/>
  <c r="S2902" i="3" s="1"/>
  <c r="T2906" i="3"/>
  <c r="U2906" i="3" s="1"/>
  <c r="V2906" i="3" s="1"/>
  <c r="W2906" i="3" s="1"/>
  <c r="X2906" i="3" s="1"/>
  <c r="Y2906" i="3" s="1"/>
  <c r="Z2906" i="3" s="1"/>
  <c r="AA2906" i="3" s="1"/>
  <c r="AB2906" i="3" s="1"/>
  <c r="AC2906" i="3" s="1"/>
  <c r="J2908" i="3"/>
  <c r="J2914" i="3"/>
  <c r="J2918" i="3"/>
  <c r="J2920" i="3"/>
  <c r="T2922" i="3"/>
  <c r="U2922" i="3" s="1"/>
  <c r="V2922" i="3" s="1"/>
  <c r="W2922" i="3" s="1"/>
  <c r="X2922" i="3" s="1"/>
  <c r="Y2922" i="3" s="1"/>
  <c r="Z2922" i="3" s="1"/>
  <c r="AA2922" i="3" s="1"/>
  <c r="AB2922" i="3" s="1"/>
  <c r="AC2922" i="3" s="1"/>
  <c r="J2932" i="3"/>
  <c r="M2934" i="3"/>
  <c r="N2934" i="3" s="1"/>
  <c r="O2934" i="3" s="1"/>
  <c r="P2934" i="3" s="1"/>
  <c r="Q2934" i="3" s="1"/>
  <c r="R2934" i="3" s="1"/>
  <c r="S2934" i="3" s="1"/>
  <c r="AD2934" i="3" s="1"/>
  <c r="M2936" i="3"/>
  <c r="N2936" i="3" s="1"/>
  <c r="O2936" i="3" s="1"/>
  <c r="P2936" i="3" s="1"/>
  <c r="Q2936" i="3" s="1"/>
  <c r="R2936" i="3" s="1"/>
  <c r="S2936" i="3" s="1"/>
  <c r="AD2936" i="3" s="1"/>
  <c r="M2940" i="3"/>
  <c r="N2940" i="3" s="1"/>
  <c r="O2940" i="3" s="1"/>
  <c r="P2940" i="3" s="1"/>
  <c r="Q2940" i="3" s="1"/>
  <c r="R2940" i="3" s="1"/>
  <c r="S2940" i="3" s="1"/>
  <c r="T2950" i="3"/>
  <c r="U2950" i="3" s="1"/>
  <c r="V2950" i="3" s="1"/>
  <c r="W2950" i="3" s="1"/>
  <c r="X2950" i="3" s="1"/>
  <c r="Y2950" i="3" s="1"/>
  <c r="Z2950" i="3" s="1"/>
  <c r="AA2950" i="3" s="1"/>
  <c r="AB2950" i="3" s="1"/>
  <c r="AC2950" i="3" s="1"/>
  <c r="AD2950" i="3" s="1"/>
  <c r="M2952" i="3"/>
  <c r="N2952" i="3" s="1"/>
  <c r="O2952" i="3" s="1"/>
  <c r="P2952" i="3" s="1"/>
  <c r="Q2952" i="3" s="1"/>
  <c r="R2952" i="3" s="1"/>
  <c r="S2952" i="3" s="1"/>
  <c r="AD2952" i="3" s="1"/>
  <c r="L2956" i="3"/>
  <c r="J2958" i="3"/>
  <c r="J2960" i="3"/>
  <c r="J2964" i="3"/>
  <c r="T2966" i="3"/>
  <c r="U2966" i="3" s="1"/>
  <c r="V2966" i="3" s="1"/>
  <c r="W2966" i="3" s="1"/>
  <c r="X2966" i="3" s="1"/>
  <c r="Y2966" i="3" s="1"/>
  <c r="Z2966" i="3" s="1"/>
  <c r="AA2966" i="3" s="1"/>
  <c r="AB2966" i="3" s="1"/>
  <c r="AC2966" i="3" s="1"/>
  <c r="J2982" i="3"/>
  <c r="M2984" i="3"/>
  <c r="N2984" i="3" s="1"/>
  <c r="O2984" i="3" s="1"/>
  <c r="P2984" i="3" s="1"/>
  <c r="Q2984" i="3" s="1"/>
  <c r="R2984" i="3" s="1"/>
  <c r="S2984" i="3" s="1"/>
  <c r="J2990" i="3"/>
  <c r="K3015" i="3"/>
  <c r="L3015" i="3"/>
  <c r="K3018" i="3"/>
  <c r="T3038" i="3"/>
  <c r="U3038" i="3" s="1"/>
  <c r="V3038" i="3" s="1"/>
  <c r="W3038" i="3" s="1"/>
  <c r="X3038" i="3" s="1"/>
  <c r="Y3038" i="3" s="1"/>
  <c r="Z3038" i="3" s="1"/>
  <c r="AA3038" i="3" s="1"/>
  <c r="AB3038" i="3" s="1"/>
  <c r="AC3038" i="3" s="1"/>
  <c r="M3038" i="3"/>
  <c r="N3038" i="3" s="1"/>
  <c r="O3038" i="3" s="1"/>
  <c r="P3038" i="3" s="1"/>
  <c r="Q3038" i="3" s="1"/>
  <c r="R3038" i="3" s="1"/>
  <c r="S3038" i="3" s="1"/>
  <c r="L3038" i="3"/>
  <c r="K3038" i="3"/>
  <c r="J3038" i="3"/>
  <c r="J2374" i="3"/>
  <c r="L2388" i="3"/>
  <c r="K2410" i="3"/>
  <c r="M2417" i="3"/>
  <c r="N2417" i="3" s="1"/>
  <c r="O2417" i="3" s="1"/>
  <c r="P2417" i="3" s="1"/>
  <c r="Q2417" i="3" s="1"/>
  <c r="R2417" i="3" s="1"/>
  <c r="S2417" i="3" s="1"/>
  <c r="AD2417" i="3" s="1"/>
  <c r="J2445" i="3"/>
  <c r="L2477" i="3"/>
  <c r="M2480" i="3"/>
  <c r="N2480" i="3" s="1"/>
  <c r="O2480" i="3" s="1"/>
  <c r="P2480" i="3" s="1"/>
  <c r="Q2480" i="3" s="1"/>
  <c r="R2480" i="3" s="1"/>
  <c r="S2480" i="3" s="1"/>
  <c r="M2485" i="3"/>
  <c r="N2485" i="3" s="1"/>
  <c r="O2485" i="3" s="1"/>
  <c r="P2485" i="3" s="1"/>
  <c r="Q2485" i="3" s="1"/>
  <c r="R2485" i="3" s="1"/>
  <c r="S2485" i="3" s="1"/>
  <c r="AD2485" i="3" s="1"/>
  <c r="J2505" i="3"/>
  <c r="J2513" i="3"/>
  <c r="J2515" i="3"/>
  <c r="M2521" i="3"/>
  <c r="N2521" i="3" s="1"/>
  <c r="O2521" i="3" s="1"/>
  <c r="P2521" i="3" s="1"/>
  <c r="Q2521" i="3" s="1"/>
  <c r="R2521" i="3" s="1"/>
  <c r="S2521" i="3" s="1"/>
  <c r="AD2521" i="3" s="1"/>
  <c r="M2589" i="3"/>
  <c r="N2589" i="3" s="1"/>
  <c r="O2589" i="3" s="1"/>
  <c r="P2589" i="3" s="1"/>
  <c r="Q2589" i="3" s="1"/>
  <c r="R2589" i="3" s="1"/>
  <c r="S2589" i="3" s="1"/>
  <c r="T2636" i="3"/>
  <c r="U2636" i="3" s="1"/>
  <c r="V2636" i="3" s="1"/>
  <c r="W2636" i="3" s="1"/>
  <c r="X2636" i="3" s="1"/>
  <c r="Y2636" i="3" s="1"/>
  <c r="Z2636" i="3" s="1"/>
  <c r="AA2636" i="3" s="1"/>
  <c r="AB2636" i="3" s="1"/>
  <c r="AC2636" i="3" s="1"/>
  <c r="M2642" i="3"/>
  <c r="N2642" i="3" s="1"/>
  <c r="O2642" i="3" s="1"/>
  <c r="P2642" i="3" s="1"/>
  <c r="Q2642" i="3" s="1"/>
  <c r="R2642" i="3" s="1"/>
  <c r="S2642" i="3" s="1"/>
  <c r="M2646" i="3"/>
  <c r="N2646" i="3" s="1"/>
  <c r="O2646" i="3" s="1"/>
  <c r="P2646" i="3" s="1"/>
  <c r="Q2646" i="3" s="1"/>
  <c r="R2646" i="3" s="1"/>
  <c r="S2646" i="3" s="1"/>
  <c r="AD2646" i="3" s="1"/>
  <c r="K2652" i="3"/>
  <c r="M2660" i="3"/>
  <c r="N2660" i="3" s="1"/>
  <c r="O2660" i="3" s="1"/>
  <c r="P2660" i="3" s="1"/>
  <c r="Q2660" i="3" s="1"/>
  <c r="R2660" i="3" s="1"/>
  <c r="S2660" i="3" s="1"/>
  <c r="M2662" i="3"/>
  <c r="N2662" i="3" s="1"/>
  <c r="O2662" i="3" s="1"/>
  <c r="P2662" i="3" s="1"/>
  <c r="Q2662" i="3" s="1"/>
  <c r="R2662" i="3" s="1"/>
  <c r="S2662" i="3" s="1"/>
  <c r="K2681" i="3"/>
  <c r="J2688" i="3"/>
  <c r="J2700" i="3"/>
  <c r="M2701" i="3"/>
  <c r="N2701" i="3" s="1"/>
  <c r="O2701" i="3" s="1"/>
  <c r="P2701" i="3" s="1"/>
  <c r="Q2701" i="3" s="1"/>
  <c r="R2701" i="3" s="1"/>
  <c r="S2701" i="3" s="1"/>
  <c r="AD2701" i="3" s="1"/>
  <c r="L2721" i="3"/>
  <c r="K2726" i="3"/>
  <c r="J2728" i="3"/>
  <c r="J2732" i="3"/>
  <c r="J2734" i="3"/>
  <c r="J2736" i="3"/>
  <c r="J2738" i="3"/>
  <c r="M2753" i="3"/>
  <c r="N2753" i="3" s="1"/>
  <c r="O2753" i="3" s="1"/>
  <c r="P2753" i="3" s="1"/>
  <c r="Q2753" i="3" s="1"/>
  <c r="R2753" i="3" s="1"/>
  <c r="S2753" i="3" s="1"/>
  <c r="T2772" i="3"/>
  <c r="U2772" i="3" s="1"/>
  <c r="V2772" i="3" s="1"/>
  <c r="W2772" i="3" s="1"/>
  <c r="X2772" i="3" s="1"/>
  <c r="Y2772" i="3" s="1"/>
  <c r="Z2772" i="3" s="1"/>
  <c r="AA2772" i="3" s="1"/>
  <c r="AB2772" i="3" s="1"/>
  <c r="AC2772" i="3" s="1"/>
  <c r="L2774" i="3"/>
  <c r="K2776" i="3"/>
  <c r="J2782" i="3"/>
  <c r="J2788" i="3"/>
  <c r="L2797" i="3"/>
  <c r="L2801" i="3"/>
  <c r="J2809" i="3"/>
  <c r="AD2844" i="3"/>
  <c r="M2846" i="3"/>
  <c r="N2846" i="3" s="1"/>
  <c r="O2846" i="3" s="1"/>
  <c r="P2846" i="3" s="1"/>
  <c r="Q2846" i="3" s="1"/>
  <c r="R2846" i="3" s="1"/>
  <c r="S2846" i="3" s="1"/>
  <c r="M2850" i="3"/>
  <c r="N2850" i="3" s="1"/>
  <c r="O2850" i="3" s="1"/>
  <c r="P2850" i="3" s="1"/>
  <c r="Q2850" i="3" s="1"/>
  <c r="R2850" i="3" s="1"/>
  <c r="S2850" i="3" s="1"/>
  <c r="T2852" i="3"/>
  <c r="U2852" i="3" s="1"/>
  <c r="V2852" i="3" s="1"/>
  <c r="W2852" i="3" s="1"/>
  <c r="X2852" i="3" s="1"/>
  <c r="Y2852" i="3" s="1"/>
  <c r="Z2852" i="3" s="1"/>
  <c r="AA2852" i="3" s="1"/>
  <c r="AB2852" i="3" s="1"/>
  <c r="AC2852" i="3" s="1"/>
  <c r="M2892" i="3"/>
  <c r="N2892" i="3" s="1"/>
  <c r="O2892" i="3" s="1"/>
  <c r="P2892" i="3" s="1"/>
  <c r="Q2892" i="3" s="1"/>
  <c r="R2892" i="3" s="1"/>
  <c r="S2892" i="3" s="1"/>
  <c r="T2894" i="3"/>
  <c r="U2894" i="3" s="1"/>
  <c r="V2894" i="3" s="1"/>
  <c r="W2894" i="3" s="1"/>
  <c r="X2894" i="3" s="1"/>
  <c r="Y2894" i="3" s="1"/>
  <c r="Z2894" i="3" s="1"/>
  <c r="AA2894" i="3" s="1"/>
  <c r="AB2894" i="3" s="1"/>
  <c r="AC2894" i="3" s="1"/>
  <c r="T2902" i="3"/>
  <c r="U2902" i="3" s="1"/>
  <c r="V2902" i="3" s="1"/>
  <c r="W2902" i="3" s="1"/>
  <c r="X2902" i="3" s="1"/>
  <c r="Y2902" i="3" s="1"/>
  <c r="Z2902" i="3" s="1"/>
  <c r="AA2902" i="3" s="1"/>
  <c r="AB2902" i="3" s="1"/>
  <c r="AC2902" i="3" s="1"/>
  <c r="M2990" i="3"/>
  <c r="N2990" i="3" s="1"/>
  <c r="O2990" i="3" s="1"/>
  <c r="P2990" i="3" s="1"/>
  <c r="Q2990" i="3" s="1"/>
  <c r="R2990" i="3" s="1"/>
  <c r="S2990" i="3" s="1"/>
  <c r="AD2990" i="3" s="1"/>
  <c r="AD3006" i="3"/>
  <c r="M3018" i="3"/>
  <c r="N3018" i="3" s="1"/>
  <c r="O3018" i="3" s="1"/>
  <c r="P3018" i="3" s="1"/>
  <c r="Q3018" i="3" s="1"/>
  <c r="R3018" i="3" s="1"/>
  <c r="S3018" i="3" s="1"/>
  <c r="T3024" i="3"/>
  <c r="U3024" i="3" s="1"/>
  <c r="V3024" i="3" s="1"/>
  <c r="W3024" i="3" s="1"/>
  <c r="X3024" i="3" s="1"/>
  <c r="Y3024" i="3" s="1"/>
  <c r="Z3024" i="3" s="1"/>
  <c r="AA3024" i="3" s="1"/>
  <c r="AB3024" i="3" s="1"/>
  <c r="AC3024" i="3" s="1"/>
  <c r="M3024" i="3"/>
  <c r="N3024" i="3" s="1"/>
  <c r="O3024" i="3" s="1"/>
  <c r="P3024" i="3" s="1"/>
  <c r="Q3024" i="3" s="1"/>
  <c r="R3024" i="3" s="1"/>
  <c r="S3024" i="3" s="1"/>
  <c r="J2949" i="3"/>
  <c r="J2978" i="3"/>
  <c r="T3004" i="3"/>
  <c r="U3004" i="3" s="1"/>
  <c r="V3004" i="3" s="1"/>
  <c r="W3004" i="3" s="1"/>
  <c r="X3004" i="3" s="1"/>
  <c r="Y3004" i="3" s="1"/>
  <c r="Z3004" i="3" s="1"/>
  <c r="AA3004" i="3" s="1"/>
  <c r="AB3004" i="3" s="1"/>
  <c r="AC3004" i="3" s="1"/>
  <c r="L3004" i="3"/>
  <c r="T3012" i="3"/>
  <c r="U3012" i="3" s="1"/>
  <c r="V3012" i="3" s="1"/>
  <c r="W3012" i="3" s="1"/>
  <c r="X3012" i="3" s="1"/>
  <c r="Y3012" i="3" s="1"/>
  <c r="Z3012" i="3" s="1"/>
  <c r="AA3012" i="3" s="1"/>
  <c r="AB3012" i="3" s="1"/>
  <c r="AC3012" i="3" s="1"/>
  <c r="M3012" i="3"/>
  <c r="N3012" i="3" s="1"/>
  <c r="O3012" i="3" s="1"/>
  <c r="P3012" i="3" s="1"/>
  <c r="Q3012" i="3" s="1"/>
  <c r="R3012" i="3" s="1"/>
  <c r="S3012" i="3" s="1"/>
  <c r="L3012" i="3"/>
  <c r="J3012" i="3"/>
  <c r="AD2445" i="3"/>
  <c r="J2508" i="3"/>
  <c r="J2597" i="3"/>
  <c r="J2601" i="3"/>
  <c r="M2604" i="3"/>
  <c r="N2604" i="3" s="1"/>
  <c r="O2604" i="3" s="1"/>
  <c r="P2604" i="3" s="1"/>
  <c r="Q2604" i="3" s="1"/>
  <c r="R2604" i="3" s="1"/>
  <c r="S2604" i="3" s="1"/>
  <c r="M2628" i="3"/>
  <c r="N2628" i="3" s="1"/>
  <c r="O2628" i="3" s="1"/>
  <c r="P2628" i="3" s="1"/>
  <c r="Q2628" i="3" s="1"/>
  <c r="R2628" i="3" s="1"/>
  <c r="S2628" i="3" s="1"/>
  <c r="J2639" i="3"/>
  <c r="K2649" i="3"/>
  <c r="L2654" i="3"/>
  <c r="J2658" i="3"/>
  <c r="T2660" i="3"/>
  <c r="U2660" i="3" s="1"/>
  <c r="V2660" i="3" s="1"/>
  <c r="W2660" i="3" s="1"/>
  <c r="X2660" i="3" s="1"/>
  <c r="Y2660" i="3" s="1"/>
  <c r="Z2660" i="3" s="1"/>
  <c r="AA2660" i="3" s="1"/>
  <c r="AB2660" i="3" s="1"/>
  <c r="AC2660" i="3" s="1"/>
  <c r="K2686" i="3"/>
  <c r="L2690" i="3"/>
  <c r="M2692" i="3"/>
  <c r="N2692" i="3" s="1"/>
  <c r="O2692" i="3" s="1"/>
  <c r="P2692" i="3" s="1"/>
  <c r="Q2692" i="3" s="1"/>
  <c r="R2692" i="3" s="1"/>
  <c r="S2692" i="3" s="1"/>
  <c r="AD2692" i="3" s="1"/>
  <c r="L2694" i="3"/>
  <c r="J2698" i="3"/>
  <c r="M2700" i="3"/>
  <c r="N2700" i="3" s="1"/>
  <c r="O2700" i="3" s="1"/>
  <c r="P2700" i="3" s="1"/>
  <c r="Q2700" i="3" s="1"/>
  <c r="R2700" i="3" s="1"/>
  <c r="S2700" i="3" s="1"/>
  <c r="J2704" i="3"/>
  <c r="M2716" i="3"/>
  <c r="N2716" i="3" s="1"/>
  <c r="O2716" i="3" s="1"/>
  <c r="P2716" i="3" s="1"/>
  <c r="Q2716" i="3" s="1"/>
  <c r="R2716" i="3" s="1"/>
  <c r="S2716" i="3" s="1"/>
  <c r="AD2716" i="3" s="1"/>
  <c r="M2726" i="3"/>
  <c r="N2726" i="3" s="1"/>
  <c r="O2726" i="3" s="1"/>
  <c r="P2726" i="3" s="1"/>
  <c r="Q2726" i="3" s="1"/>
  <c r="R2726" i="3" s="1"/>
  <c r="S2726" i="3" s="1"/>
  <c r="AD2726" i="3" s="1"/>
  <c r="T2728" i="3"/>
  <c r="U2728" i="3" s="1"/>
  <c r="V2728" i="3" s="1"/>
  <c r="W2728" i="3" s="1"/>
  <c r="X2728" i="3" s="1"/>
  <c r="Y2728" i="3" s="1"/>
  <c r="Z2728" i="3" s="1"/>
  <c r="AA2728" i="3" s="1"/>
  <c r="AB2728" i="3" s="1"/>
  <c r="AC2728" i="3" s="1"/>
  <c r="L2765" i="3"/>
  <c r="K2767" i="3"/>
  <c r="J2769" i="3"/>
  <c r="J2778" i="3"/>
  <c r="AD2780" i="3"/>
  <c r="J2784" i="3"/>
  <c r="J2822" i="3"/>
  <c r="J2828" i="3"/>
  <c r="J2830" i="3"/>
  <c r="J2832" i="3"/>
  <c r="L2857" i="3"/>
  <c r="J2864" i="3"/>
  <c r="J2868" i="3"/>
  <c r="J2871" i="3"/>
  <c r="M2900" i="3"/>
  <c r="N2900" i="3" s="1"/>
  <c r="O2900" i="3" s="1"/>
  <c r="P2900" i="3" s="1"/>
  <c r="Q2900" i="3" s="1"/>
  <c r="R2900" i="3" s="1"/>
  <c r="S2900" i="3" s="1"/>
  <c r="AD2900" i="3" s="1"/>
  <c r="L2904" i="3"/>
  <c r="M2910" i="3"/>
  <c r="N2910" i="3" s="1"/>
  <c r="O2910" i="3" s="1"/>
  <c r="P2910" i="3" s="1"/>
  <c r="Q2910" i="3" s="1"/>
  <c r="R2910" i="3" s="1"/>
  <c r="S2910" i="3" s="1"/>
  <c r="AD2910" i="3" s="1"/>
  <c r="L2912" i="3"/>
  <c r="T2914" i="3"/>
  <c r="U2914" i="3" s="1"/>
  <c r="V2914" i="3" s="1"/>
  <c r="W2914" i="3" s="1"/>
  <c r="X2914" i="3" s="1"/>
  <c r="Y2914" i="3" s="1"/>
  <c r="Z2914" i="3" s="1"/>
  <c r="AA2914" i="3" s="1"/>
  <c r="AB2914" i="3" s="1"/>
  <c r="AC2914" i="3" s="1"/>
  <c r="AD2914" i="3" s="1"/>
  <c r="T2918" i="3"/>
  <c r="U2918" i="3" s="1"/>
  <c r="V2918" i="3" s="1"/>
  <c r="W2918" i="3" s="1"/>
  <c r="X2918" i="3" s="1"/>
  <c r="Y2918" i="3" s="1"/>
  <c r="Z2918" i="3" s="1"/>
  <c r="AA2918" i="3" s="1"/>
  <c r="AB2918" i="3" s="1"/>
  <c r="AC2918" i="3" s="1"/>
  <c r="J2923" i="3"/>
  <c r="J2926" i="3"/>
  <c r="J2928" i="3"/>
  <c r="J2951" i="3"/>
  <c r="J2967" i="3"/>
  <c r="L2978" i="3"/>
  <c r="J2980" i="3"/>
  <c r="T2982" i="3"/>
  <c r="U2982" i="3" s="1"/>
  <c r="V2982" i="3" s="1"/>
  <c r="W2982" i="3" s="1"/>
  <c r="X2982" i="3" s="1"/>
  <c r="Y2982" i="3" s="1"/>
  <c r="Z2982" i="3" s="1"/>
  <c r="AA2982" i="3" s="1"/>
  <c r="AB2982" i="3" s="1"/>
  <c r="AC2982" i="3" s="1"/>
  <c r="AD2982" i="3" s="1"/>
  <c r="J2992" i="3"/>
  <c r="J3002" i="3"/>
  <c r="J3004" i="3"/>
  <c r="T3018" i="3"/>
  <c r="U3018" i="3" s="1"/>
  <c r="V3018" i="3" s="1"/>
  <c r="W3018" i="3" s="1"/>
  <c r="X3018" i="3" s="1"/>
  <c r="Y3018" i="3" s="1"/>
  <c r="Z3018" i="3" s="1"/>
  <c r="AA3018" i="3" s="1"/>
  <c r="AB3018" i="3" s="1"/>
  <c r="AC3018" i="3" s="1"/>
  <c r="L3024" i="3"/>
  <c r="T3028" i="3"/>
  <c r="U3028" i="3" s="1"/>
  <c r="V3028" i="3" s="1"/>
  <c r="W3028" i="3" s="1"/>
  <c r="X3028" i="3" s="1"/>
  <c r="Y3028" i="3" s="1"/>
  <c r="Z3028" i="3" s="1"/>
  <c r="AA3028" i="3" s="1"/>
  <c r="AB3028" i="3" s="1"/>
  <c r="AC3028" i="3" s="1"/>
  <c r="M3028" i="3"/>
  <c r="N3028" i="3" s="1"/>
  <c r="O3028" i="3" s="1"/>
  <c r="P3028" i="3" s="1"/>
  <c r="Q3028" i="3" s="1"/>
  <c r="R3028" i="3" s="1"/>
  <c r="S3028" i="3" s="1"/>
  <c r="L3028" i="3"/>
  <c r="J3028" i="3"/>
  <c r="AD3170" i="3"/>
  <c r="L3034" i="3"/>
  <c r="M3044" i="3"/>
  <c r="N3044" i="3" s="1"/>
  <c r="O3044" i="3" s="1"/>
  <c r="P3044" i="3" s="1"/>
  <c r="Q3044" i="3" s="1"/>
  <c r="R3044" i="3" s="1"/>
  <c r="S3044" i="3" s="1"/>
  <c r="T3046" i="3"/>
  <c r="U3046" i="3" s="1"/>
  <c r="V3046" i="3" s="1"/>
  <c r="W3046" i="3" s="1"/>
  <c r="X3046" i="3" s="1"/>
  <c r="Y3046" i="3" s="1"/>
  <c r="Z3046" i="3" s="1"/>
  <c r="AA3046" i="3" s="1"/>
  <c r="AB3046" i="3" s="1"/>
  <c r="AC3046" i="3" s="1"/>
  <c r="AD3046" i="3" s="1"/>
  <c r="J3054" i="3"/>
  <c r="M3055" i="3"/>
  <c r="N3055" i="3" s="1"/>
  <c r="O3055" i="3" s="1"/>
  <c r="P3055" i="3" s="1"/>
  <c r="Q3055" i="3" s="1"/>
  <c r="R3055" i="3" s="1"/>
  <c r="S3055" i="3" s="1"/>
  <c r="M3059" i="3"/>
  <c r="N3059" i="3" s="1"/>
  <c r="O3059" i="3" s="1"/>
  <c r="P3059" i="3" s="1"/>
  <c r="Q3059" i="3" s="1"/>
  <c r="R3059" i="3" s="1"/>
  <c r="S3059" i="3" s="1"/>
  <c r="J3063" i="3"/>
  <c r="J3066" i="3"/>
  <c r="J3068" i="3"/>
  <c r="J3075" i="3"/>
  <c r="J3078" i="3"/>
  <c r="L3088" i="3"/>
  <c r="M3095" i="3"/>
  <c r="N3095" i="3" s="1"/>
  <c r="O3095" i="3" s="1"/>
  <c r="P3095" i="3" s="1"/>
  <c r="Q3095" i="3" s="1"/>
  <c r="R3095" i="3" s="1"/>
  <c r="S3095" i="3" s="1"/>
  <c r="M3098" i="3"/>
  <c r="N3098" i="3" s="1"/>
  <c r="O3098" i="3" s="1"/>
  <c r="P3098" i="3" s="1"/>
  <c r="Q3098" i="3" s="1"/>
  <c r="R3098" i="3" s="1"/>
  <c r="S3098" i="3" s="1"/>
  <c r="J3100" i="3"/>
  <c r="AD3102" i="3"/>
  <c r="L3106" i="3"/>
  <c r="J3108" i="3"/>
  <c r="AD3110" i="3"/>
  <c r="J3118" i="3"/>
  <c r="J3120" i="3"/>
  <c r="K3138" i="3"/>
  <c r="J3146" i="3"/>
  <c r="M3152" i="3"/>
  <c r="N3152" i="3" s="1"/>
  <c r="O3152" i="3" s="1"/>
  <c r="P3152" i="3" s="1"/>
  <c r="Q3152" i="3" s="1"/>
  <c r="R3152" i="3" s="1"/>
  <c r="S3152" i="3" s="1"/>
  <c r="T3158" i="3"/>
  <c r="U3158" i="3" s="1"/>
  <c r="V3158" i="3" s="1"/>
  <c r="W3158" i="3" s="1"/>
  <c r="X3158" i="3" s="1"/>
  <c r="Y3158" i="3" s="1"/>
  <c r="Z3158" i="3" s="1"/>
  <c r="AA3158" i="3" s="1"/>
  <c r="AB3158" i="3" s="1"/>
  <c r="AC3158" i="3" s="1"/>
  <c r="M3163" i="3"/>
  <c r="N3163" i="3" s="1"/>
  <c r="O3163" i="3" s="1"/>
  <c r="P3163" i="3" s="1"/>
  <c r="Q3163" i="3" s="1"/>
  <c r="R3163" i="3" s="1"/>
  <c r="S3163" i="3" s="1"/>
  <c r="J3166" i="3"/>
  <c r="J3168" i="3"/>
  <c r="L3172" i="3"/>
  <c r="J3176" i="3"/>
  <c r="T3178" i="3"/>
  <c r="U3178" i="3" s="1"/>
  <c r="V3178" i="3" s="1"/>
  <c r="W3178" i="3" s="1"/>
  <c r="X3178" i="3" s="1"/>
  <c r="Y3178" i="3" s="1"/>
  <c r="Z3178" i="3" s="1"/>
  <c r="AA3178" i="3" s="1"/>
  <c r="AB3178" i="3" s="1"/>
  <c r="AC3178" i="3" s="1"/>
  <c r="J3183" i="3"/>
  <c r="J3214" i="3"/>
  <c r="J3223" i="3"/>
  <c r="AD3366" i="3"/>
  <c r="L3523" i="3"/>
  <c r="T3523" i="3"/>
  <c r="U3523" i="3" s="1"/>
  <c r="V3523" i="3" s="1"/>
  <c r="W3523" i="3" s="1"/>
  <c r="X3523" i="3" s="1"/>
  <c r="Y3523" i="3" s="1"/>
  <c r="Z3523" i="3" s="1"/>
  <c r="AA3523" i="3" s="1"/>
  <c r="AB3523" i="3" s="1"/>
  <c r="AC3523" i="3" s="1"/>
  <c r="M3523" i="3"/>
  <c r="N3523" i="3" s="1"/>
  <c r="O3523" i="3" s="1"/>
  <c r="P3523" i="3" s="1"/>
  <c r="Q3523" i="3" s="1"/>
  <c r="R3523" i="3" s="1"/>
  <c r="S3523" i="3" s="1"/>
  <c r="J3523" i="3"/>
  <c r="K3054" i="3"/>
  <c r="M3063" i="3"/>
  <c r="N3063" i="3" s="1"/>
  <c r="O3063" i="3" s="1"/>
  <c r="P3063" i="3" s="1"/>
  <c r="Q3063" i="3" s="1"/>
  <c r="R3063" i="3" s="1"/>
  <c r="S3063" i="3" s="1"/>
  <c r="K3066" i="3"/>
  <c r="L3068" i="3"/>
  <c r="M3075" i="3"/>
  <c r="N3075" i="3" s="1"/>
  <c r="O3075" i="3" s="1"/>
  <c r="P3075" i="3" s="1"/>
  <c r="Q3075" i="3" s="1"/>
  <c r="R3075" i="3" s="1"/>
  <c r="S3075" i="3" s="1"/>
  <c r="K3078" i="3"/>
  <c r="M3088" i="3"/>
  <c r="N3088" i="3" s="1"/>
  <c r="O3088" i="3" s="1"/>
  <c r="P3088" i="3" s="1"/>
  <c r="Q3088" i="3" s="1"/>
  <c r="R3088" i="3" s="1"/>
  <c r="S3088" i="3" s="1"/>
  <c r="L3100" i="3"/>
  <c r="M3106" i="3"/>
  <c r="N3106" i="3" s="1"/>
  <c r="O3106" i="3" s="1"/>
  <c r="P3106" i="3" s="1"/>
  <c r="Q3106" i="3" s="1"/>
  <c r="R3106" i="3" s="1"/>
  <c r="S3106" i="3" s="1"/>
  <c r="L3108" i="3"/>
  <c r="M3118" i="3"/>
  <c r="N3118" i="3" s="1"/>
  <c r="O3118" i="3" s="1"/>
  <c r="P3118" i="3" s="1"/>
  <c r="Q3118" i="3" s="1"/>
  <c r="R3118" i="3" s="1"/>
  <c r="S3118" i="3" s="1"/>
  <c r="L3120" i="3"/>
  <c r="J3125" i="3"/>
  <c r="J3127" i="3"/>
  <c r="J3131" i="3"/>
  <c r="L3146" i="3"/>
  <c r="L3166" i="3"/>
  <c r="L3168" i="3"/>
  <c r="M3172" i="3"/>
  <c r="N3172" i="3" s="1"/>
  <c r="O3172" i="3" s="1"/>
  <c r="P3172" i="3" s="1"/>
  <c r="Q3172" i="3" s="1"/>
  <c r="R3172" i="3" s="1"/>
  <c r="S3172" i="3" s="1"/>
  <c r="L3176" i="3"/>
  <c r="J3181" i="3"/>
  <c r="M3183" i="3"/>
  <c r="N3183" i="3" s="1"/>
  <c r="O3183" i="3" s="1"/>
  <c r="P3183" i="3" s="1"/>
  <c r="Q3183" i="3" s="1"/>
  <c r="R3183" i="3" s="1"/>
  <c r="S3183" i="3" s="1"/>
  <c r="J3186" i="3"/>
  <c r="J3192" i="3"/>
  <c r="J3199" i="3"/>
  <c r="M3203" i="3"/>
  <c r="N3203" i="3" s="1"/>
  <c r="O3203" i="3" s="1"/>
  <c r="P3203" i="3" s="1"/>
  <c r="Q3203" i="3" s="1"/>
  <c r="R3203" i="3" s="1"/>
  <c r="S3203" i="3" s="1"/>
  <c r="J3210" i="3"/>
  <c r="L3214" i="3"/>
  <c r="M3223" i="3"/>
  <c r="N3223" i="3" s="1"/>
  <c r="O3223" i="3" s="1"/>
  <c r="P3223" i="3" s="1"/>
  <c r="Q3223" i="3" s="1"/>
  <c r="R3223" i="3" s="1"/>
  <c r="S3223" i="3" s="1"/>
  <c r="J3228" i="3"/>
  <c r="T3230" i="3"/>
  <c r="U3230" i="3" s="1"/>
  <c r="V3230" i="3" s="1"/>
  <c r="W3230" i="3" s="1"/>
  <c r="X3230" i="3" s="1"/>
  <c r="Y3230" i="3" s="1"/>
  <c r="Z3230" i="3" s="1"/>
  <c r="AA3230" i="3" s="1"/>
  <c r="AB3230" i="3" s="1"/>
  <c r="AC3230" i="3" s="1"/>
  <c r="AD3230" i="3" s="1"/>
  <c r="L3238" i="3"/>
  <c r="M3240" i="3"/>
  <c r="N3240" i="3" s="1"/>
  <c r="O3240" i="3" s="1"/>
  <c r="P3240" i="3" s="1"/>
  <c r="Q3240" i="3" s="1"/>
  <c r="R3240" i="3" s="1"/>
  <c r="S3240" i="3" s="1"/>
  <c r="M3248" i="3"/>
  <c r="N3248" i="3" s="1"/>
  <c r="O3248" i="3" s="1"/>
  <c r="P3248" i="3" s="1"/>
  <c r="Q3248" i="3" s="1"/>
  <c r="R3248" i="3" s="1"/>
  <c r="S3248" i="3" s="1"/>
  <c r="L3254" i="3"/>
  <c r="M3262" i="3"/>
  <c r="N3262" i="3" s="1"/>
  <c r="O3262" i="3" s="1"/>
  <c r="P3262" i="3" s="1"/>
  <c r="Q3262" i="3" s="1"/>
  <c r="R3262" i="3" s="1"/>
  <c r="S3262" i="3" s="1"/>
  <c r="AD3262" i="3" s="1"/>
  <c r="L3272" i="3"/>
  <c r="M3274" i="3"/>
  <c r="N3274" i="3" s="1"/>
  <c r="O3274" i="3" s="1"/>
  <c r="P3274" i="3" s="1"/>
  <c r="Q3274" i="3" s="1"/>
  <c r="R3274" i="3" s="1"/>
  <c r="S3274" i="3" s="1"/>
  <c r="AD3274" i="3" s="1"/>
  <c r="L3282" i="3"/>
  <c r="J3287" i="3"/>
  <c r="T3290" i="3"/>
  <c r="U3290" i="3" s="1"/>
  <c r="V3290" i="3" s="1"/>
  <c r="W3290" i="3" s="1"/>
  <c r="X3290" i="3" s="1"/>
  <c r="Y3290" i="3" s="1"/>
  <c r="Z3290" i="3" s="1"/>
  <c r="AA3290" i="3" s="1"/>
  <c r="AB3290" i="3" s="1"/>
  <c r="AC3290" i="3" s="1"/>
  <c r="AD3290" i="3" s="1"/>
  <c r="K3298" i="3"/>
  <c r="K3326" i="3"/>
  <c r="L3328" i="3"/>
  <c r="M3330" i="3"/>
  <c r="N3330" i="3" s="1"/>
  <c r="O3330" i="3" s="1"/>
  <c r="P3330" i="3" s="1"/>
  <c r="Q3330" i="3" s="1"/>
  <c r="R3330" i="3" s="1"/>
  <c r="S3330" i="3" s="1"/>
  <c r="J3343" i="3"/>
  <c r="J3365" i="3"/>
  <c r="T3391" i="3"/>
  <c r="U3391" i="3" s="1"/>
  <c r="V3391" i="3" s="1"/>
  <c r="W3391" i="3" s="1"/>
  <c r="X3391" i="3" s="1"/>
  <c r="Y3391" i="3" s="1"/>
  <c r="Z3391" i="3" s="1"/>
  <c r="AA3391" i="3" s="1"/>
  <c r="AB3391" i="3" s="1"/>
  <c r="AC3391" i="3" s="1"/>
  <c r="T3403" i="3"/>
  <c r="U3403" i="3" s="1"/>
  <c r="V3403" i="3" s="1"/>
  <c r="W3403" i="3" s="1"/>
  <c r="X3403" i="3" s="1"/>
  <c r="Y3403" i="3" s="1"/>
  <c r="Z3403" i="3" s="1"/>
  <c r="AA3403" i="3" s="1"/>
  <c r="AB3403" i="3" s="1"/>
  <c r="AC3403" i="3" s="1"/>
  <c r="M3412" i="3"/>
  <c r="N3412" i="3" s="1"/>
  <c r="O3412" i="3" s="1"/>
  <c r="P3412" i="3" s="1"/>
  <c r="Q3412" i="3" s="1"/>
  <c r="R3412" i="3" s="1"/>
  <c r="S3412" i="3" s="1"/>
  <c r="J3414" i="3"/>
  <c r="T3415" i="3"/>
  <c r="U3415" i="3" s="1"/>
  <c r="V3415" i="3" s="1"/>
  <c r="W3415" i="3" s="1"/>
  <c r="X3415" i="3" s="1"/>
  <c r="Y3415" i="3" s="1"/>
  <c r="Z3415" i="3" s="1"/>
  <c r="AA3415" i="3" s="1"/>
  <c r="AB3415" i="3" s="1"/>
  <c r="AC3415" i="3" s="1"/>
  <c r="AD3419" i="3"/>
  <c r="L3423" i="3"/>
  <c r="J3425" i="3"/>
  <c r="T3433" i="3"/>
  <c r="U3433" i="3" s="1"/>
  <c r="V3433" i="3" s="1"/>
  <c r="W3433" i="3" s="1"/>
  <c r="X3433" i="3" s="1"/>
  <c r="Y3433" i="3" s="1"/>
  <c r="Z3433" i="3" s="1"/>
  <c r="AA3433" i="3" s="1"/>
  <c r="AB3433" i="3" s="1"/>
  <c r="AC3433" i="3" s="1"/>
  <c r="M3440" i="3"/>
  <c r="N3440" i="3" s="1"/>
  <c r="O3440" i="3" s="1"/>
  <c r="P3440" i="3" s="1"/>
  <c r="Q3440" i="3" s="1"/>
  <c r="R3440" i="3" s="1"/>
  <c r="S3440" i="3" s="1"/>
  <c r="L3443" i="3"/>
  <c r="J3449" i="3"/>
  <c r="T3457" i="3"/>
  <c r="U3457" i="3" s="1"/>
  <c r="V3457" i="3" s="1"/>
  <c r="W3457" i="3" s="1"/>
  <c r="X3457" i="3" s="1"/>
  <c r="Y3457" i="3" s="1"/>
  <c r="Z3457" i="3" s="1"/>
  <c r="AA3457" i="3" s="1"/>
  <c r="AB3457" i="3" s="1"/>
  <c r="AC3457" i="3" s="1"/>
  <c r="J3498" i="3"/>
  <c r="L3511" i="3"/>
  <c r="T3511" i="3"/>
  <c r="U3511" i="3" s="1"/>
  <c r="V3511" i="3" s="1"/>
  <c r="W3511" i="3" s="1"/>
  <c r="X3511" i="3" s="1"/>
  <c r="Y3511" i="3" s="1"/>
  <c r="Z3511" i="3" s="1"/>
  <c r="AA3511" i="3" s="1"/>
  <c r="AB3511" i="3" s="1"/>
  <c r="AC3511" i="3" s="1"/>
  <c r="T3520" i="3"/>
  <c r="U3520" i="3" s="1"/>
  <c r="V3520" i="3" s="1"/>
  <c r="W3520" i="3" s="1"/>
  <c r="X3520" i="3" s="1"/>
  <c r="Y3520" i="3" s="1"/>
  <c r="Z3520" i="3" s="1"/>
  <c r="AA3520" i="3" s="1"/>
  <c r="AB3520" i="3" s="1"/>
  <c r="AC3520" i="3" s="1"/>
  <c r="M3520" i="3"/>
  <c r="N3520" i="3" s="1"/>
  <c r="O3520" i="3" s="1"/>
  <c r="P3520" i="3" s="1"/>
  <c r="Q3520" i="3" s="1"/>
  <c r="R3520" i="3" s="1"/>
  <c r="S3520" i="3" s="1"/>
  <c r="L3520" i="3"/>
  <c r="K3520" i="3"/>
  <c r="J3533" i="3"/>
  <c r="T3533" i="3"/>
  <c r="U3533" i="3" s="1"/>
  <c r="V3533" i="3" s="1"/>
  <c r="W3533" i="3" s="1"/>
  <c r="X3533" i="3" s="1"/>
  <c r="Y3533" i="3" s="1"/>
  <c r="Z3533" i="3" s="1"/>
  <c r="AA3533" i="3" s="1"/>
  <c r="AB3533" i="3" s="1"/>
  <c r="AC3533" i="3" s="1"/>
  <c r="J3008" i="3"/>
  <c r="L3054" i="3"/>
  <c r="L3066" i="3"/>
  <c r="M3068" i="3"/>
  <c r="N3068" i="3" s="1"/>
  <c r="O3068" i="3" s="1"/>
  <c r="P3068" i="3" s="1"/>
  <c r="Q3068" i="3" s="1"/>
  <c r="R3068" i="3" s="1"/>
  <c r="S3068" i="3" s="1"/>
  <c r="AD3068" i="3" s="1"/>
  <c r="T3070" i="3"/>
  <c r="U3070" i="3" s="1"/>
  <c r="V3070" i="3" s="1"/>
  <c r="W3070" i="3" s="1"/>
  <c r="X3070" i="3" s="1"/>
  <c r="Y3070" i="3" s="1"/>
  <c r="Z3070" i="3" s="1"/>
  <c r="AA3070" i="3" s="1"/>
  <c r="AB3070" i="3" s="1"/>
  <c r="AC3070" i="3" s="1"/>
  <c r="L3078" i="3"/>
  <c r="T3098" i="3"/>
  <c r="U3098" i="3" s="1"/>
  <c r="V3098" i="3" s="1"/>
  <c r="W3098" i="3" s="1"/>
  <c r="X3098" i="3" s="1"/>
  <c r="Y3098" i="3" s="1"/>
  <c r="Z3098" i="3" s="1"/>
  <c r="AA3098" i="3" s="1"/>
  <c r="AB3098" i="3" s="1"/>
  <c r="AC3098" i="3" s="1"/>
  <c r="M3100" i="3"/>
  <c r="N3100" i="3" s="1"/>
  <c r="O3100" i="3" s="1"/>
  <c r="P3100" i="3" s="1"/>
  <c r="Q3100" i="3" s="1"/>
  <c r="R3100" i="3" s="1"/>
  <c r="S3100" i="3" s="1"/>
  <c r="T3106" i="3"/>
  <c r="U3106" i="3" s="1"/>
  <c r="V3106" i="3" s="1"/>
  <c r="W3106" i="3" s="1"/>
  <c r="X3106" i="3" s="1"/>
  <c r="Y3106" i="3" s="1"/>
  <c r="Z3106" i="3" s="1"/>
  <c r="AA3106" i="3" s="1"/>
  <c r="AB3106" i="3" s="1"/>
  <c r="AC3106" i="3" s="1"/>
  <c r="M3108" i="3"/>
  <c r="N3108" i="3" s="1"/>
  <c r="O3108" i="3" s="1"/>
  <c r="P3108" i="3" s="1"/>
  <c r="Q3108" i="3" s="1"/>
  <c r="R3108" i="3" s="1"/>
  <c r="S3108" i="3" s="1"/>
  <c r="M3120" i="3"/>
  <c r="N3120" i="3" s="1"/>
  <c r="O3120" i="3" s="1"/>
  <c r="P3120" i="3" s="1"/>
  <c r="Q3120" i="3" s="1"/>
  <c r="R3120" i="3" s="1"/>
  <c r="S3120" i="3" s="1"/>
  <c r="AD3282" i="3"/>
  <c r="L3326" i="3"/>
  <c r="M3328" i="3"/>
  <c r="N3328" i="3" s="1"/>
  <c r="O3328" i="3" s="1"/>
  <c r="P3328" i="3" s="1"/>
  <c r="Q3328" i="3" s="1"/>
  <c r="R3328" i="3" s="1"/>
  <c r="S3328" i="3" s="1"/>
  <c r="T3343" i="3"/>
  <c r="U3343" i="3" s="1"/>
  <c r="V3343" i="3" s="1"/>
  <c r="W3343" i="3" s="1"/>
  <c r="X3343" i="3" s="1"/>
  <c r="Y3343" i="3" s="1"/>
  <c r="Z3343" i="3" s="1"/>
  <c r="AA3343" i="3" s="1"/>
  <c r="AB3343" i="3" s="1"/>
  <c r="AC3343" i="3" s="1"/>
  <c r="AD3349" i="3"/>
  <c r="K3365" i="3"/>
  <c r="K3414" i="3"/>
  <c r="K3425" i="3"/>
  <c r="K3449" i="3"/>
  <c r="J3482" i="3"/>
  <c r="J3496" i="3"/>
  <c r="K3498" i="3"/>
  <c r="J3511" i="3"/>
  <c r="L3543" i="3"/>
  <c r="J3543" i="3"/>
  <c r="T3543" i="3"/>
  <c r="U3543" i="3" s="1"/>
  <c r="V3543" i="3" s="1"/>
  <c r="W3543" i="3" s="1"/>
  <c r="X3543" i="3" s="1"/>
  <c r="Y3543" i="3" s="1"/>
  <c r="Z3543" i="3" s="1"/>
  <c r="AA3543" i="3" s="1"/>
  <c r="AB3543" i="3" s="1"/>
  <c r="AC3543" i="3" s="1"/>
  <c r="M3543" i="3"/>
  <c r="N3543" i="3" s="1"/>
  <c r="O3543" i="3" s="1"/>
  <c r="P3543" i="3" s="1"/>
  <c r="Q3543" i="3" s="1"/>
  <c r="R3543" i="3" s="1"/>
  <c r="S3543" i="3" s="1"/>
  <c r="T3549" i="3"/>
  <c r="U3549" i="3" s="1"/>
  <c r="V3549" i="3" s="1"/>
  <c r="W3549" i="3" s="1"/>
  <c r="X3549" i="3" s="1"/>
  <c r="Y3549" i="3" s="1"/>
  <c r="Z3549" i="3" s="1"/>
  <c r="AA3549" i="3" s="1"/>
  <c r="AB3549" i="3" s="1"/>
  <c r="AC3549" i="3" s="1"/>
  <c r="J3549" i="3"/>
  <c r="L3559" i="3"/>
  <c r="T3559" i="3"/>
  <c r="U3559" i="3" s="1"/>
  <c r="V3559" i="3" s="1"/>
  <c r="W3559" i="3" s="1"/>
  <c r="X3559" i="3" s="1"/>
  <c r="Y3559" i="3" s="1"/>
  <c r="Z3559" i="3" s="1"/>
  <c r="AA3559" i="3" s="1"/>
  <c r="AB3559" i="3" s="1"/>
  <c r="AC3559" i="3" s="1"/>
  <c r="M3559" i="3"/>
  <c r="N3559" i="3" s="1"/>
  <c r="O3559" i="3" s="1"/>
  <c r="P3559" i="3" s="1"/>
  <c r="Q3559" i="3" s="1"/>
  <c r="R3559" i="3" s="1"/>
  <c r="S3559" i="3" s="1"/>
  <c r="J3559" i="3"/>
  <c r="AD3623" i="3"/>
  <c r="M3054" i="3"/>
  <c r="N3054" i="3" s="1"/>
  <c r="O3054" i="3" s="1"/>
  <c r="P3054" i="3" s="1"/>
  <c r="Q3054" i="3" s="1"/>
  <c r="R3054" i="3" s="1"/>
  <c r="S3054" i="3" s="1"/>
  <c r="AD3054" i="3" s="1"/>
  <c r="M3066" i="3"/>
  <c r="N3066" i="3" s="1"/>
  <c r="O3066" i="3" s="1"/>
  <c r="P3066" i="3" s="1"/>
  <c r="Q3066" i="3" s="1"/>
  <c r="R3066" i="3" s="1"/>
  <c r="S3066" i="3" s="1"/>
  <c r="M3078" i="3"/>
  <c r="N3078" i="3" s="1"/>
  <c r="O3078" i="3" s="1"/>
  <c r="P3078" i="3" s="1"/>
  <c r="Q3078" i="3" s="1"/>
  <c r="R3078" i="3" s="1"/>
  <c r="S3078" i="3" s="1"/>
  <c r="AD3078" i="3" s="1"/>
  <c r="M3091" i="3"/>
  <c r="N3091" i="3" s="1"/>
  <c r="O3091" i="3" s="1"/>
  <c r="P3091" i="3" s="1"/>
  <c r="Q3091" i="3" s="1"/>
  <c r="R3091" i="3" s="1"/>
  <c r="S3091" i="3" s="1"/>
  <c r="M3104" i="3"/>
  <c r="N3104" i="3" s="1"/>
  <c r="O3104" i="3" s="1"/>
  <c r="P3104" i="3" s="1"/>
  <c r="Q3104" i="3" s="1"/>
  <c r="R3104" i="3" s="1"/>
  <c r="S3104" i="3" s="1"/>
  <c r="J3111" i="3"/>
  <c r="J3114" i="3"/>
  <c r="J3123" i="3"/>
  <c r="L3136" i="3"/>
  <c r="M3140" i="3"/>
  <c r="N3140" i="3" s="1"/>
  <c r="O3140" i="3" s="1"/>
  <c r="P3140" i="3" s="1"/>
  <c r="Q3140" i="3" s="1"/>
  <c r="R3140" i="3" s="1"/>
  <c r="S3140" i="3" s="1"/>
  <c r="K3142" i="3"/>
  <c r="L3144" i="3"/>
  <c r="M3148" i="3"/>
  <c r="N3148" i="3" s="1"/>
  <c r="O3148" i="3" s="1"/>
  <c r="P3148" i="3" s="1"/>
  <c r="Q3148" i="3" s="1"/>
  <c r="R3148" i="3" s="1"/>
  <c r="S3148" i="3" s="1"/>
  <c r="J3151" i="3"/>
  <c r="J3159" i="3"/>
  <c r="J3162" i="3"/>
  <c r="J3179" i="3"/>
  <c r="M3186" i="3"/>
  <c r="N3186" i="3" s="1"/>
  <c r="O3186" i="3" s="1"/>
  <c r="P3186" i="3" s="1"/>
  <c r="Q3186" i="3" s="1"/>
  <c r="R3186" i="3" s="1"/>
  <c r="S3186" i="3" s="1"/>
  <c r="AD3186" i="3" s="1"/>
  <c r="L3188" i="3"/>
  <c r="M3192" i="3"/>
  <c r="N3192" i="3" s="1"/>
  <c r="O3192" i="3" s="1"/>
  <c r="P3192" i="3" s="1"/>
  <c r="Q3192" i="3" s="1"/>
  <c r="R3192" i="3" s="1"/>
  <c r="S3192" i="3" s="1"/>
  <c r="J3206" i="3"/>
  <c r="J3208" i="3"/>
  <c r="M3210" i="3"/>
  <c r="N3210" i="3" s="1"/>
  <c r="O3210" i="3" s="1"/>
  <c r="P3210" i="3" s="1"/>
  <c r="Q3210" i="3" s="1"/>
  <c r="R3210" i="3" s="1"/>
  <c r="S3210" i="3" s="1"/>
  <c r="L3212" i="3"/>
  <c r="T3214" i="3"/>
  <c r="U3214" i="3" s="1"/>
  <c r="V3214" i="3" s="1"/>
  <c r="W3214" i="3" s="1"/>
  <c r="X3214" i="3" s="1"/>
  <c r="Y3214" i="3" s="1"/>
  <c r="Z3214" i="3" s="1"/>
  <c r="AA3214" i="3" s="1"/>
  <c r="AB3214" i="3" s="1"/>
  <c r="AC3214" i="3" s="1"/>
  <c r="AD3214" i="3" s="1"/>
  <c r="L3226" i="3"/>
  <c r="M3228" i="3"/>
  <c r="N3228" i="3" s="1"/>
  <c r="O3228" i="3" s="1"/>
  <c r="P3228" i="3" s="1"/>
  <c r="Q3228" i="3" s="1"/>
  <c r="R3228" i="3" s="1"/>
  <c r="S3228" i="3" s="1"/>
  <c r="J3236" i="3"/>
  <c r="L3246" i="3"/>
  <c r="J3251" i="3"/>
  <c r="T3254" i="3"/>
  <c r="U3254" i="3" s="1"/>
  <c r="V3254" i="3" s="1"/>
  <c r="W3254" i="3" s="1"/>
  <c r="X3254" i="3" s="1"/>
  <c r="Y3254" i="3" s="1"/>
  <c r="Z3254" i="3" s="1"/>
  <c r="AA3254" i="3" s="1"/>
  <c r="AB3254" i="3" s="1"/>
  <c r="AC3254" i="3" s="1"/>
  <c r="AD3254" i="3" s="1"/>
  <c r="M3260" i="3"/>
  <c r="N3260" i="3" s="1"/>
  <c r="O3260" i="3" s="1"/>
  <c r="P3260" i="3" s="1"/>
  <c r="Q3260" i="3" s="1"/>
  <c r="R3260" i="3" s="1"/>
  <c r="S3260" i="3" s="1"/>
  <c r="L3270" i="3"/>
  <c r="L3280" i="3"/>
  <c r="J3294" i="3"/>
  <c r="M3298" i="3"/>
  <c r="N3298" i="3" s="1"/>
  <c r="O3298" i="3" s="1"/>
  <c r="P3298" i="3" s="1"/>
  <c r="Q3298" i="3" s="1"/>
  <c r="R3298" i="3" s="1"/>
  <c r="S3298" i="3" s="1"/>
  <c r="AD3298" i="3" s="1"/>
  <c r="J3303" i="3"/>
  <c r="K3306" i="3"/>
  <c r="M3308" i="3"/>
  <c r="N3308" i="3" s="1"/>
  <c r="O3308" i="3" s="1"/>
  <c r="P3308" i="3" s="1"/>
  <c r="Q3308" i="3" s="1"/>
  <c r="R3308" i="3" s="1"/>
  <c r="S3308" i="3" s="1"/>
  <c r="T3310" i="3"/>
  <c r="U3310" i="3" s="1"/>
  <c r="V3310" i="3" s="1"/>
  <c r="W3310" i="3" s="1"/>
  <c r="X3310" i="3" s="1"/>
  <c r="Y3310" i="3" s="1"/>
  <c r="Z3310" i="3" s="1"/>
  <c r="AA3310" i="3" s="1"/>
  <c r="AB3310" i="3" s="1"/>
  <c r="AC3310" i="3" s="1"/>
  <c r="AD3310" i="3" s="1"/>
  <c r="M3326" i="3"/>
  <c r="N3326" i="3" s="1"/>
  <c r="O3326" i="3" s="1"/>
  <c r="P3326" i="3" s="1"/>
  <c r="Q3326" i="3" s="1"/>
  <c r="R3326" i="3" s="1"/>
  <c r="S3326" i="3" s="1"/>
  <c r="AD3326" i="3" s="1"/>
  <c r="K3338" i="3"/>
  <c r="M3339" i="3"/>
  <c r="N3339" i="3" s="1"/>
  <c r="O3339" i="3" s="1"/>
  <c r="P3339" i="3" s="1"/>
  <c r="Q3339" i="3" s="1"/>
  <c r="R3339" i="3" s="1"/>
  <c r="S3339" i="3" s="1"/>
  <c r="K3354" i="3"/>
  <c r="L3355" i="3"/>
  <c r="K3357" i="3"/>
  <c r="T3358" i="3"/>
  <c r="U3358" i="3" s="1"/>
  <c r="V3358" i="3" s="1"/>
  <c r="W3358" i="3" s="1"/>
  <c r="X3358" i="3" s="1"/>
  <c r="Y3358" i="3" s="1"/>
  <c r="Z3358" i="3" s="1"/>
  <c r="AA3358" i="3" s="1"/>
  <c r="AB3358" i="3" s="1"/>
  <c r="AC3358" i="3" s="1"/>
  <c r="AD3358" i="3" s="1"/>
  <c r="J3363" i="3"/>
  <c r="M3365" i="3"/>
  <c r="N3365" i="3" s="1"/>
  <c r="O3365" i="3" s="1"/>
  <c r="P3365" i="3" s="1"/>
  <c r="Q3365" i="3" s="1"/>
  <c r="R3365" i="3" s="1"/>
  <c r="S3365" i="3" s="1"/>
  <c r="K3374" i="3"/>
  <c r="J3389" i="3"/>
  <c r="K3394" i="3"/>
  <c r="T3397" i="3"/>
  <c r="U3397" i="3" s="1"/>
  <c r="V3397" i="3" s="1"/>
  <c r="W3397" i="3" s="1"/>
  <c r="X3397" i="3" s="1"/>
  <c r="Y3397" i="3" s="1"/>
  <c r="Z3397" i="3" s="1"/>
  <c r="AA3397" i="3" s="1"/>
  <c r="AB3397" i="3" s="1"/>
  <c r="AC3397" i="3" s="1"/>
  <c r="L3399" i="3"/>
  <c r="M3407" i="3"/>
  <c r="N3407" i="3" s="1"/>
  <c r="O3407" i="3" s="1"/>
  <c r="P3407" i="3" s="1"/>
  <c r="Q3407" i="3" s="1"/>
  <c r="R3407" i="3" s="1"/>
  <c r="S3407" i="3" s="1"/>
  <c r="K3409" i="3"/>
  <c r="L3414" i="3"/>
  <c r="J3418" i="3"/>
  <c r="L3425" i="3"/>
  <c r="M3428" i="3"/>
  <c r="N3428" i="3" s="1"/>
  <c r="O3428" i="3" s="1"/>
  <c r="P3428" i="3" s="1"/>
  <c r="Q3428" i="3" s="1"/>
  <c r="R3428" i="3" s="1"/>
  <c r="S3428" i="3" s="1"/>
  <c r="K3430" i="3"/>
  <c r="L3435" i="3"/>
  <c r="J3437" i="3"/>
  <c r="J3442" i="3"/>
  <c r="L3449" i="3"/>
  <c r="M3452" i="3"/>
  <c r="N3452" i="3" s="1"/>
  <c r="O3452" i="3" s="1"/>
  <c r="P3452" i="3" s="1"/>
  <c r="Q3452" i="3" s="1"/>
  <c r="R3452" i="3" s="1"/>
  <c r="S3452" i="3" s="1"/>
  <c r="K3454" i="3"/>
  <c r="T3459" i="3"/>
  <c r="U3459" i="3" s="1"/>
  <c r="V3459" i="3" s="1"/>
  <c r="W3459" i="3" s="1"/>
  <c r="X3459" i="3" s="1"/>
  <c r="Y3459" i="3" s="1"/>
  <c r="Z3459" i="3" s="1"/>
  <c r="AA3459" i="3" s="1"/>
  <c r="AB3459" i="3" s="1"/>
  <c r="AC3459" i="3" s="1"/>
  <c r="L3463" i="3"/>
  <c r="K3465" i="3"/>
  <c r="K3470" i="3"/>
  <c r="T3475" i="3"/>
  <c r="U3475" i="3" s="1"/>
  <c r="V3475" i="3" s="1"/>
  <c r="W3475" i="3" s="1"/>
  <c r="X3475" i="3" s="1"/>
  <c r="Y3475" i="3" s="1"/>
  <c r="Z3475" i="3" s="1"/>
  <c r="AA3475" i="3" s="1"/>
  <c r="AB3475" i="3" s="1"/>
  <c r="AC3475" i="3" s="1"/>
  <c r="K3482" i="3"/>
  <c r="L3498" i="3"/>
  <c r="M3511" i="3"/>
  <c r="N3511" i="3" s="1"/>
  <c r="O3511" i="3" s="1"/>
  <c r="P3511" i="3" s="1"/>
  <c r="Q3511" i="3" s="1"/>
  <c r="R3511" i="3" s="1"/>
  <c r="S3511" i="3" s="1"/>
  <c r="T3524" i="3"/>
  <c r="U3524" i="3" s="1"/>
  <c r="V3524" i="3" s="1"/>
  <c r="W3524" i="3" s="1"/>
  <c r="X3524" i="3" s="1"/>
  <c r="Y3524" i="3" s="1"/>
  <c r="Z3524" i="3" s="1"/>
  <c r="AA3524" i="3" s="1"/>
  <c r="AB3524" i="3" s="1"/>
  <c r="AC3524" i="3" s="1"/>
  <c r="M3524" i="3"/>
  <c r="N3524" i="3" s="1"/>
  <c r="O3524" i="3" s="1"/>
  <c r="P3524" i="3" s="1"/>
  <c r="Q3524" i="3" s="1"/>
  <c r="R3524" i="3" s="1"/>
  <c r="S3524" i="3" s="1"/>
  <c r="L3524" i="3"/>
  <c r="K3524" i="3"/>
  <c r="J3524" i="3"/>
  <c r="T3534" i="3"/>
  <c r="U3534" i="3" s="1"/>
  <c r="V3534" i="3" s="1"/>
  <c r="W3534" i="3" s="1"/>
  <c r="X3534" i="3" s="1"/>
  <c r="Y3534" i="3" s="1"/>
  <c r="Z3534" i="3" s="1"/>
  <c r="AA3534" i="3" s="1"/>
  <c r="AB3534" i="3" s="1"/>
  <c r="AC3534" i="3" s="1"/>
  <c r="M3534" i="3"/>
  <c r="N3534" i="3" s="1"/>
  <c r="O3534" i="3" s="1"/>
  <c r="P3534" i="3" s="1"/>
  <c r="Q3534" i="3" s="1"/>
  <c r="R3534" i="3" s="1"/>
  <c r="S3534" i="3" s="1"/>
  <c r="L3534" i="3"/>
  <c r="K3534" i="3"/>
  <c r="J3534" i="3"/>
  <c r="J3537" i="3"/>
  <c r="T3537" i="3"/>
  <c r="U3537" i="3" s="1"/>
  <c r="V3537" i="3" s="1"/>
  <c r="W3537" i="3" s="1"/>
  <c r="X3537" i="3" s="1"/>
  <c r="Y3537" i="3" s="1"/>
  <c r="Z3537" i="3" s="1"/>
  <c r="AA3537" i="3" s="1"/>
  <c r="AB3537" i="3" s="1"/>
  <c r="AC3537" i="3" s="1"/>
  <c r="J3047" i="3"/>
  <c r="J3052" i="3"/>
  <c r="T3118" i="3"/>
  <c r="U3118" i="3" s="1"/>
  <c r="V3118" i="3" s="1"/>
  <c r="W3118" i="3" s="1"/>
  <c r="X3118" i="3" s="1"/>
  <c r="Y3118" i="3" s="1"/>
  <c r="Z3118" i="3" s="1"/>
  <c r="AA3118" i="3" s="1"/>
  <c r="AB3118" i="3" s="1"/>
  <c r="AC3118" i="3" s="1"/>
  <c r="M3151" i="3"/>
  <c r="N3151" i="3" s="1"/>
  <c r="O3151" i="3" s="1"/>
  <c r="P3151" i="3" s="1"/>
  <c r="Q3151" i="3" s="1"/>
  <c r="R3151" i="3" s="1"/>
  <c r="S3151" i="3" s="1"/>
  <c r="M3159" i="3"/>
  <c r="N3159" i="3" s="1"/>
  <c r="O3159" i="3" s="1"/>
  <c r="P3159" i="3" s="1"/>
  <c r="Q3159" i="3" s="1"/>
  <c r="R3159" i="3" s="1"/>
  <c r="S3159" i="3" s="1"/>
  <c r="K3162" i="3"/>
  <c r="M3179" i="3"/>
  <c r="N3179" i="3" s="1"/>
  <c r="O3179" i="3" s="1"/>
  <c r="P3179" i="3" s="1"/>
  <c r="Q3179" i="3" s="1"/>
  <c r="R3179" i="3" s="1"/>
  <c r="S3179" i="3" s="1"/>
  <c r="L3206" i="3"/>
  <c r="L3208" i="3"/>
  <c r="L3236" i="3"/>
  <c r="M3280" i="3"/>
  <c r="N3280" i="3" s="1"/>
  <c r="O3280" i="3" s="1"/>
  <c r="P3280" i="3" s="1"/>
  <c r="Q3280" i="3" s="1"/>
  <c r="R3280" i="3" s="1"/>
  <c r="S3280" i="3" s="1"/>
  <c r="L3288" i="3"/>
  <c r="J3291" i="3"/>
  <c r="K3294" i="3"/>
  <c r="L3296" i="3"/>
  <c r="J3319" i="3"/>
  <c r="L3324" i="3"/>
  <c r="T3330" i="3"/>
  <c r="U3330" i="3" s="1"/>
  <c r="V3330" i="3" s="1"/>
  <c r="W3330" i="3" s="1"/>
  <c r="X3330" i="3" s="1"/>
  <c r="Y3330" i="3" s="1"/>
  <c r="Z3330" i="3" s="1"/>
  <c r="AA3330" i="3" s="1"/>
  <c r="AB3330" i="3" s="1"/>
  <c r="AC3330" i="3" s="1"/>
  <c r="J3333" i="3"/>
  <c r="J3335" i="3"/>
  <c r="J3346" i="3"/>
  <c r="M3347" i="3"/>
  <c r="N3347" i="3" s="1"/>
  <c r="O3347" i="3" s="1"/>
  <c r="P3347" i="3" s="1"/>
  <c r="Q3347" i="3" s="1"/>
  <c r="R3347" i="3" s="1"/>
  <c r="S3347" i="3" s="1"/>
  <c r="L3354" i="3"/>
  <c r="M3355" i="3"/>
  <c r="N3355" i="3" s="1"/>
  <c r="O3355" i="3" s="1"/>
  <c r="P3355" i="3" s="1"/>
  <c r="Q3355" i="3" s="1"/>
  <c r="R3355" i="3" s="1"/>
  <c r="S3355" i="3" s="1"/>
  <c r="M3357" i="3"/>
  <c r="N3357" i="3" s="1"/>
  <c r="O3357" i="3" s="1"/>
  <c r="P3357" i="3" s="1"/>
  <c r="Q3357" i="3" s="1"/>
  <c r="R3357" i="3" s="1"/>
  <c r="S3357" i="3" s="1"/>
  <c r="J3362" i="3"/>
  <c r="L3363" i="3"/>
  <c r="L3374" i="3"/>
  <c r="T3375" i="3"/>
  <c r="U3375" i="3" s="1"/>
  <c r="V3375" i="3" s="1"/>
  <c r="W3375" i="3" s="1"/>
  <c r="X3375" i="3" s="1"/>
  <c r="Y3375" i="3" s="1"/>
  <c r="Z3375" i="3" s="1"/>
  <c r="AA3375" i="3" s="1"/>
  <c r="AB3375" i="3" s="1"/>
  <c r="AC3375" i="3" s="1"/>
  <c r="J3382" i="3"/>
  <c r="J3386" i="3"/>
  <c r="J3387" i="3"/>
  <c r="K3389" i="3"/>
  <c r="M3392" i="3"/>
  <c r="N3392" i="3" s="1"/>
  <c r="O3392" i="3" s="1"/>
  <c r="P3392" i="3" s="1"/>
  <c r="Q3392" i="3" s="1"/>
  <c r="R3392" i="3" s="1"/>
  <c r="S3392" i="3" s="1"/>
  <c r="L3394" i="3"/>
  <c r="M3399" i="3"/>
  <c r="N3399" i="3" s="1"/>
  <c r="O3399" i="3" s="1"/>
  <c r="P3399" i="3" s="1"/>
  <c r="Q3399" i="3" s="1"/>
  <c r="R3399" i="3" s="1"/>
  <c r="S3399" i="3" s="1"/>
  <c r="L3409" i="3"/>
  <c r="M3414" i="3"/>
  <c r="N3414" i="3" s="1"/>
  <c r="O3414" i="3" s="1"/>
  <c r="P3414" i="3" s="1"/>
  <c r="Q3414" i="3" s="1"/>
  <c r="R3414" i="3" s="1"/>
  <c r="S3414" i="3" s="1"/>
  <c r="AD3414" i="3" s="1"/>
  <c r="K3418" i="3"/>
  <c r="T3423" i="3"/>
  <c r="U3423" i="3" s="1"/>
  <c r="V3423" i="3" s="1"/>
  <c r="W3423" i="3" s="1"/>
  <c r="X3423" i="3" s="1"/>
  <c r="Y3423" i="3" s="1"/>
  <c r="Z3423" i="3" s="1"/>
  <c r="AA3423" i="3" s="1"/>
  <c r="AB3423" i="3" s="1"/>
  <c r="AC3423" i="3" s="1"/>
  <c r="AD3423" i="3" s="1"/>
  <c r="M3425" i="3"/>
  <c r="N3425" i="3" s="1"/>
  <c r="O3425" i="3" s="1"/>
  <c r="P3425" i="3" s="1"/>
  <c r="Q3425" i="3" s="1"/>
  <c r="R3425" i="3" s="1"/>
  <c r="S3425" i="3" s="1"/>
  <c r="L3430" i="3"/>
  <c r="K3437" i="3"/>
  <c r="K3442" i="3"/>
  <c r="M3449" i="3"/>
  <c r="N3449" i="3" s="1"/>
  <c r="O3449" i="3" s="1"/>
  <c r="P3449" i="3" s="1"/>
  <c r="Q3449" i="3" s="1"/>
  <c r="R3449" i="3" s="1"/>
  <c r="S3449" i="3" s="1"/>
  <c r="AD3449" i="3" s="1"/>
  <c r="T3463" i="3"/>
  <c r="U3463" i="3" s="1"/>
  <c r="V3463" i="3" s="1"/>
  <c r="W3463" i="3" s="1"/>
  <c r="X3463" i="3" s="1"/>
  <c r="Y3463" i="3" s="1"/>
  <c r="Z3463" i="3" s="1"/>
  <c r="AA3463" i="3" s="1"/>
  <c r="AB3463" i="3" s="1"/>
  <c r="AC3463" i="3" s="1"/>
  <c r="AD3463" i="3" s="1"/>
  <c r="L3496" i="3"/>
  <c r="M3498" i="3"/>
  <c r="N3498" i="3" s="1"/>
  <c r="O3498" i="3" s="1"/>
  <c r="P3498" i="3" s="1"/>
  <c r="Q3498" i="3" s="1"/>
  <c r="R3498" i="3" s="1"/>
  <c r="S3498" i="3" s="1"/>
  <c r="AD3498" i="3" s="1"/>
  <c r="J3500" i="3"/>
  <c r="T3504" i="3"/>
  <c r="U3504" i="3" s="1"/>
  <c r="V3504" i="3" s="1"/>
  <c r="W3504" i="3" s="1"/>
  <c r="X3504" i="3" s="1"/>
  <c r="Y3504" i="3" s="1"/>
  <c r="Z3504" i="3" s="1"/>
  <c r="AA3504" i="3" s="1"/>
  <c r="AB3504" i="3" s="1"/>
  <c r="AC3504" i="3" s="1"/>
  <c r="J3504" i="3"/>
  <c r="J3043" i="3"/>
  <c r="M3047" i="3"/>
  <c r="N3047" i="3" s="1"/>
  <c r="O3047" i="3" s="1"/>
  <c r="P3047" i="3" s="1"/>
  <c r="Q3047" i="3" s="1"/>
  <c r="R3047" i="3" s="1"/>
  <c r="S3047" i="3" s="1"/>
  <c r="J3087" i="3"/>
  <c r="J3099" i="3"/>
  <c r="J3126" i="3"/>
  <c r="AD3134" i="3"/>
  <c r="T3146" i="3"/>
  <c r="U3146" i="3" s="1"/>
  <c r="V3146" i="3" s="1"/>
  <c r="W3146" i="3" s="1"/>
  <c r="X3146" i="3" s="1"/>
  <c r="Y3146" i="3" s="1"/>
  <c r="Z3146" i="3" s="1"/>
  <c r="AA3146" i="3" s="1"/>
  <c r="AB3146" i="3" s="1"/>
  <c r="AC3146" i="3" s="1"/>
  <c r="L3162" i="3"/>
  <c r="L3164" i="3"/>
  <c r="J3169" i="3"/>
  <c r="J3182" i="3"/>
  <c r="J3195" i="3"/>
  <c r="K3202" i="3"/>
  <c r="J3204" i="3"/>
  <c r="M3206" i="3"/>
  <c r="N3206" i="3" s="1"/>
  <c r="O3206" i="3" s="1"/>
  <c r="P3206" i="3" s="1"/>
  <c r="Q3206" i="3" s="1"/>
  <c r="R3206" i="3" s="1"/>
  <c r="S3206" i="3" s="1"/>
  <c r="M3208" i="3"/>
  <c r="N3208" i="3" s="1"/>
  <c r="O3208" i="3" s="1"/>
  <c r="P3208" i="3" s="1"/>
  <c r="Q3208" i="3" s="1"/>
  <c r="R3208" i="3" s="1"/>
  <c r="S3208" i="3" s="1"/>
  <c r="T3210" i="3"/>
  <c r="U3210" i="3" s="1"/>
  <c r="V3210" i="3" s="1"/>
  <c r="W3210" i="3" s="1"/>
  <c r="X3210" i="3" s="1"/>
  <c r="Y3210" i="3" s="1"/>
  <c r="Z3210" i="3" s="1"/>
  <c r="AA3210" i="3" s="1"/>
  <c r="AB3210" i="3" s="1"/>
  <c r="AC3210" i="3" s="1"/>
  <c r="J3222" i="3"/>
  <c r="M3236" i="3"/>
  <c r="N3236" i="3" s="1"/>
  <c r="O3236" i="3" s="1"/>
  <c r="P3236" i="3" s="1"/>
  <c r="Q3236" i="3" s="1"/>
  <c r="R3236" i="3" s="1"/>
  <c r="S3236" i="3" s="1"/>
  <c r="AD3270" i="3"/>
  <c r="AD3374" i="3"/>
  <c r="AD3389" i="3"/>
  <c r="AD3394" i="3"/>
  <c r="M3430" i="3"/>
  <c r="N3430" i="3" s="1"/>
  <c r="O3430" i="3" s="1"/>
  <c r="P3430" i="3" s="1"/>
  <c r="Q3430" i="3" s="1"/>
  <c r="R3430" i="3" s="1"/>
  <c r="S3430" i="3" s="1"/>
  <c r="M3432" i="3"/>
  <c r="N3432" i="3" s="1"/>
  <c r="O3432" i="3" s="1"/>
  <c r="P3432" i="3" s="1"/>
  <c r="Q3432" i="3" s="1"/>
  <c r="R3432" i="3" s="1"/>
  <c r="S3432" i="3" s="1"/>
  <c r="J3434" i="3"/>
  <c r="T3435" i="3"/>
  <c r="U3435" i="3" s="1"/>
  <c r="V3435" i="3" s="1"/>
  <c r="W3435" i="3" s="1"/>
  <c r="X3435" i="3" s="1"/>
  <c r="Y3435" i="3" s="1"/>
  <c r="Z3435" i="3" s="1"/>
  <c r="AA3435" i="3" s="1"/>
  <c r="AB3435" i="3" s="1"/>
  <c r="AC3435" i="3" s="1"/>
  <c r="AD3435" i="3" s="1"/>
  <c r="L3437" i="3"/>
  <c r="L3442" i="3"/>
  <c r="T3443" i="3"/>
  <c r="U3443" i="3" s="1"/>
  <c r="V3443" i="3" s="1"/>
  <c r="W3443" i="3" s="1"/>
  <c r="X3443" i="3" s="1"/>
  <c r="Y3443" i="3" s="1"/>
  <c r="Z3443" i="3" s="1"/>
  <c r="AA3443" i="3" s="1"/>
  <c r="AB3443" i="3" s="1"/>
  <c r="AC3443" i="3" s="1"/>
  <c r="J3458" i="3"/>
  <c r="M3465" i="3"/>
  <c r="N3465" i="3" s="1"/>
  <c r="O3465" i="3" s="1"/>
  <c r="P3465" i="3" s="1"/>
  <c r="Q3465" i="3" s="1"/>
  <c r="R3465" i="3" s="1"/>
  <c r="S3465" i="3" s="1"/>
  <c r="M3472" i="3"/>
  <c r="N3472" i="3" s="1"/>
  <c r="O3472" i="3" s="1"/>
  <c r="P3472" i="3" s="1"/>
  <c r="Q3472" i="3" s="1"/>
  <c r="R3472" i="3" s="1"/>
  <c r="S3472" i="3" s="1"/>
  <c r="J3474" i="3"/>
  <c r="L3479" i="3"/>
  <c r="K3481" i="3"/>
  <c r="M3482" i="3"/>
  <c r="N3482" i="3" s="1"/>
  <c r="O3482" i="3" s="1"/>
  <c r="P3482" i="3" s="1"/>
  <c r="Q3482" i="3" s="1"/>
  <c r="R3482" i="3" s="1"/>
  <c r="S3482" i="3" s="1"/>
  <c r="J3486" i="3"/>
  <c r="M3496" i="3"/>
  <c r="N3496" i="3" s="1"/>
  <c r="O3496" i="3" s="1"/>
  <c r="P3496" i="3" s="1"/>
  <c r="Q3496" i="3" s="1"/>
  <c r="R3496" i="3" s="1"/>
  <c r="S3496" i="3" s="1"/>
  <c r="K3500" i="3"/>
  <c r="L3502" i="3"/>
  <c r="K3504" i="3"/>
  <c r="T3528" i="3"/>
  <c r="U3528" i="3" s="1"/>
  <c r="V3528" i="3" s="1"/>
  <c r="W3528" i="3" s="1"/>
  <c r="X3528" i="3" s="1"/>
  <c r="Y3528" i="3" s="1"/>
  <c r="Z3528" i="3" s="1"/>
  <c r="AA3528" i="3" s="1"/>
  <c r="AB3528" i="3" s="1"/>
  <c r="AC3528" i="3" s="1"/>
  <c r="M3528" i="3"/>
  <c r="N3528" i="3" s="1"/>
  <c r="O3528" i="3" s="1"/>
  <c r="P3528" i="3" s="1"/>
  <c r="Q3528" i="3" s="1"/>
  <c r="R3528" i="3" s="1"/>
  <c r="S3528" i="3" s="1"/>
  <c r="L3528" i="3"/>
  <c r="K3528" i="3"/>
  <c r="J3528" i="3"/>
  <c r="T3553" i="3"/>
  <c r="U3553" i="3" s="1"/>
  <c r="V3553" i="3" s="1"/>
  <c r="W3553" i="3" s="1"/>
  <c r="X3553" i="3" s="1"/>
  <c r="Y3553" i="3" s="1"/>
  <c r="Z3553" i="3" s="1"/>
  <c r="AA3553" i="3" s="1"/>
  <c r="AB3553" i="3" s="1"/>
  <c r="AC3553" i="3" s="1"/>
  <c r="J3553" i="3"/>
  <c r="M3043" i="3"/>
  <c r="N3043" i="3" s="1"/>
  <c r="O3043" i="3" s="1"/>
  <c r="P3043" i="3" s="1"/>
  <c r="Q3043" i="3" s="1"/>
  <c r="R3043" i="3" s="1"/>
  <c r="S3043" i="3" s="1"/>
  <c r="J3046" i="3"/>
  <c r="M3052" i="3"/>
  <c r="N3052" i="3" s="1"/>
  <c r="O3052" i="3" s="1"/>
  <c r="P3052" i="3" s="1"/>
  <c r="Q3052" i="3" s="1"/>
  <c r="R3052" i="3" s="1"/>
  <c r="S3052" i="3" s="1"/>
  <c r="AD3052" i="3" s="1"/>
  <c r="L3056" i="3"/>
  <c r="L3060" i="3"/>
  <c r="M3064" i="3"/>
  <c r="N3064" i="3" s="1"/>
  <c r="O3064" i="3" s="1"/>
  <c r="P3064" i="3" s="1"/>
  <c r="Q3064" i="3" s="1"/>
  <c r="R3064" i="3" s="1"/>
  <c r="S3064" i="3" s="1"/>
  <c r="M3071" i="3"/>
  <c r="N3071" i="3" s="1"/>
  <c r="O3071" i="3" s="1"/>
  <c r="P3071" i="3" s="1"/>
  <c r="Q3071" i="3" s="1"/>
  <c r="R3071" i="3" s="1"/>
  <c r="S3071" i="3" s="1"/>
  <c r="L3074" i="3"/>
  <c r="L3076" i="3"/>
  <c r="L3087" i="3"/>
  <c r="J3090" i="3"/>
  <c r="J3092" i="3"/>
  <c r="M3096" i="3"/>
  <c r="N3096" i="3" s="1"/>
  <c r="O3096" i="3" s="1"/>
  <c r="P3096" i="3" s="1"/>
  <c r="Q3096" i="3" s="1"/>
  <c r="R3096" i="3" s="1"/>
  <c r="S3096" i="3" s="1"/>
  <c r="M3099" i="3"/>
  <c r="N3099" i="3" s="1"/>
  <c r="O3099" i="3" s="1"/>
  <c r="P3099" i="3" s="1"/>
  <c r="Q3099" i="3" s="1"/>
  <c r="R3099" i="3" s="1"/>
  <c r="S3099" i="3" s="1"/>
  <c r="J3103" i="3"/>
  <c r="J3109" i="3"/>
  <c r="T3114" i="3"/>
  <c r="U3114" i="3" s="1"/>
  <c r="V3114" i="3" s="1"/>
  <c r="W3114" i="3" s="1"/>
  <c r="X3114" i="3" s="1"/>
  <c r="Y3114" i="3" s="1"/>
  <c r="Z3114" i="3" s="1"/>
  <c r="AA3114" i="3" s="1"/>
  <c r="AB3114" i="3" s="1"/>
  <c r="AC3114" i="3" s="1"/>
  <c r="L3126" i="3"/>
  <c r="M3162" i="3"/>
  <c r="N3162" i="3" s="1"/>
  <c r="O3162" i="3" s="1"/>
  <c r="P3162" i="3" s="1"/>
  <c r="Q3162" i="3" s="1"/>
  <c r="R3162" i="3" s="1"/>
  <c r="S3162" i="3" s="1"/>
  <c r="AD3162" i="3" s="1"/>
  <c r="L3182" i="3"/>
  <c r="M3195" i="3"/>
  <c r="N3195" i="3" s="1"/>
  <c r="O3195" i="3" s="1"/>
  <c r="P3195" i="3" s="1"/>
  <c r="Q3195" i="3" s="1"/>
  <c r="R3195" i="3" s="1"/>
  <c r="S3195" i="3" s="1"/>
  <c r="K3222" i="3"/>
  <c r="M3294" i="3"/>
  <c r="N3294" i="3" s="1"/>
  <c r="O3294" i="3" s="1"/>
  <c r="P3294" i="3" s="1"/>
  <c r="Q3294" i="3" s="1"/>
  <c r="R3294" i="3" s="1"/>
  <c r="S3294" i="3" s="1"/>
  <c r="AD3294" i="3" s="1"/>
  <c r="J3329" i="3"/>
  <c r="L3333" i="3"/>
  <c r="M3335" i="3"/>
  <c r="N3335" i="3" s="1"/>
  <c r="O3335" i="3" s="1"/>
  <c r="P3335" i="3" s="1"/>
  <c r="Q3335" i="3" s="1"/>
  <c r="R3335" i="3" s="1"/>
  <c r="S3335" i="3" s="1"/>
  <c r="AD3335" i="3" s="1"/>
  <c r="L3337" i="3"/>
  <c r="K3342" i="3"/>
  <c r="L3346" i="3"/>
  <c r="L3351" i="3"/>
  <c r="K3353" i="3"/>
  <c r="T3355" i="3"/>
  <c r="U3355" i="3" s="1"/>
  <c r="V3355" i="3" s="1"/>
  <c r="W3355" i="3" s="1"/>
  <c r="X3355" i="3" s="1"/>
  <c r="Y3355" i="3" s="1"/>
  <c r="Z3355" i="3" s="1"/>
  <c r="AA3355" i="3" s="1"/>
  <c r="AB3355" i="3" s="1"/>
  <c r="AC3355" i="3" s="1"/>
  <c r="J3360" i="3"/>
  <c r="L3362" i="3"/>
  <c r="J3367" i="3"/>
  <c r="L3386" i="3"/>
  <c r="M3387" i="3"/>
  <c r="N3387" i="3" s="1"/>
  <c r="O3387" i="3" s="1"/>
  <c r="P3387" i="3" s="1"/>
  <c r="Q3387" i="3" s="1"/>
  <c r="R3387" i="3" s="1"/>
  <c r="S3387" i="3" s="1"/>
  <c r="T3399" i="3"/>
  <c r="U3399" i="3" s="1"/>
  <c r="V3399" i="3" s="1"/>
  <c r="W3399" i="3" s="1"/>
  <c r="X3399" i="3" s="1"/>
  <c r="Y3399" i="3" s="1"/>
  <c r="Z3399" i="3" s="1"/>
  <c r="AA3399" i="3" s="1"/>
  <c r="AB3399" i="3" s="1"/>
  <c r="AC3399" i="3" s="1"/>
  <c r="L3401" i="3"/>
  <c r="J3406" i="3"/>
  <c r="L3413" i="3"/>
  <c r="M3418" i="3"/>
  <c r="N3418" i="3" s="1"/>
  <c r="O3418" i="3" s="1"/>
  <c r="P3418" i="3" s="1"/>
  <c r="Q3418" i="3" s="1"/>
  <c r="R3418" i="3" s="1"/>
  <c r="S3418" i="3" s="1"/>
  <c r="AD3418" i="3" s="1"/>
  <c r="K3422" i="3"/>
  <c r="K3434" i="3"/>
  <c r="M3437" i="3"/>
  <c r="N3437" i="3" s="1"/>
  <c r="O3437" i="3" s="1"/>
  <c r="P3437" i="3" s="1"/>
  <c r="Q3437" i="3" s="1"/>
  <c r="R3437" i="3" s="1"/>
  <c r="S3437" i="3" s="1"/>
  <c r="M3442" i="3"/>
  <c r="N3442" i="3" s="1"/>
  <c r="O3442" i="3" s="1"/>
  <c r="P3442" i="3" s="1"/>
  <c r="Q3442" i="3" s="1"/>
  <c r="R3442" i="3" s="1"/>
  <c r="S3442" i="3" s="1"/>
  <c r="L3447" i="3"/>
  <c r="J3453" i="3"/>
  <c r="T3454" i="3"/>
  <c r="U3454" i="3" s="1"/>
  <c r="V3454" i="3" s="1"/>
  <c r="W3454" i="3" s="1"/>
  <c r="X3454" i="3" s="1"/>
  <c r="Y3454" i="3" s="1"/>
  <c r="Z3454" i="3" s="1"/>
  <c r="AA3454" i="3" s="1"/>
  <c r="AB3454" i="3" s="1"/>
  <c r="AC3454" i="3" s="1"/>
  <c r="K3458" i="3"/>
  <c r="J3469" i="3"/>
  <c r="T3470" i="3"/>
  <c r="U3470" i="3" s="1"/>
  <c r="V3470" i="3" s="1"/>
  <c r="W3470" i="3" s="1"/>
  <c r="X3470" i="3" s="1"/>
  <c r="Y3470" i="3" s="1"/>
  <c r="Z3470" i="3" s="1"/>
  <c r="AA3470" i="3" s="1"/>
  <c r="AB3470" i="3" s="1"/>
  <c r="AC3470" i="3" s="1"/>
  <c r="AD3470" i="3" s="1"/>
  <c r="K3474" i="3"/>
  <c r="T3479" i="3"/>
  <c r="U3479" i="3" s="1"/>
  <c r="V3479" i="3" s="1"/>
  <c r="W3479" i="3" s="1"/>
  <c r="X3479" i="3" s="1"/>
  <c r="Y3479" i="3" s="1"/>
  <c r="Z3479" i="3" s="1"/>
  <c r="AA3479" i="3" s="1"/>
  <c r="AB3479" i="3" s="1"/>
  <c r="AC3479" i="3" s="1"/>
  <c r="AD3479" i="3" s="1"/>
  <c r="M3481" i="3"/>
  <c r="N3481" i="3" s="1"/>
  <c r="O3481" i="3" s="1"/>
  <c r="P3481" i="3" s="1"/>
  <c r="Q3481" i="3" s="1"/>
  <c r="R3481" i="3" s="1"/>
  <c r="S3481" i="3" s="1"/>
  <c r="K3486" i="3"/>
  <c r="J3488" i="3"/>
  <c r="T3491" i="3"/>
  <c r="U3491" i="3" s="1"/>
  <c r="V3491" i="3" s="1"/>
  <c r="W3491" i="3" s="1"/>
  <c r="X3491" i="3" s="1"/>
  <c r="Y3491" i="3" s="1"/>
  <c r="Z3491" i="3" s="1"/>
  <c r="AA3491" i="3" s="1"/>
  <c r="AB3491" i="3" s="1"/>
  <c r="AC3491" i="3" s="1"/>
  <c r="AD3491" i="3" s="1"/>
  <c r="L3500" i="3"/>
  <c r="L3504" i="3"/>
  <c r="J3506" i="3"/>
  <c r="T3512" i="3"/>
  <c r="U3512" i="3" s="1"/>
  <c r="V3512" i="3" s="1"/>
  <c r="W3512" i="3" s="1"/>
  <c r="X3512" i="3" s="1"/>
  <c r="Y3512" i="3" s="1"/>
  <c r="Z3512" i="3" s="1"/>
  <c r="AA3512" i="3" s="1"/>
  <c r="AB3512" i="3" s="1"/>
  <c r="AC3512" i="3" s="1"/>
  <c r="M3512" i="3"/>
  <c r="N3512" i="3" s="1"/>
  <c r="O3512" i="3" s="1"/>
  <c r="P3512" i="3" s="1"/>
  <c r="Q3512" i="3" s="1"/>
  <c r="R3512" i="3" s="1"/>
  <c r="S3512" i="3" s="1"/>
  <c r="L3512" i="3"/>
  <c r="T3518" i="3"/>
  <c r="U3518" i="3" s="1"/>
  <c r="V3518" i="3" s="1"/>
  <c r="W3518" i="3" s="1"/>
  <c r="X3518" i="3" s="1"/>
  <c r="Y3518" i="3" s="1"/>
  <c r="Z3518" i="3" s="1"/>
  <c r="AA3518" i="3" s="1"/>
  <c r="AB3518" i="3" s="1"/>
  <c r="AC3518" i="3" s="1"/>
  <c r="M3518" i="3"/>
  <c r="N3518" i="3" s="1"/>
  <c r="O3518" i="3" s="1"/>
  <c r="P3518" i="3" s="1"/>
  <c r="Q3518" i="3" s="1"/>
  <c r="R3518" i="3" s="1"/>
  <c r="S3518" i="3" s="1"/>
  <c r="L3518" i="3"/>
  <c r="K3046" i="3"/>
  <c r="M3056" i="3"/>
  <c r="N3056" i="3" s="1"/>
  <c r="O3056" i="3" s="1"/>
  <c r="P3056" i="3" s="1"/>
  <c r="Q3056" i="3" s="1"/>
  <c r="R3056" i="3" s="1"/>
  <c r="S3056" i="3" s="1"/>
  <c r="M3060" i="3"/>
  <c r="N3060" i="3" s="1"/>
  <c r="O3060" i="3" s="1"/>
  <c r="P3060" i="3" s="1"/>
  <c r="Q3060" i="3" s="1"/>
  <c r="R3060" i="3" s="1"/>
  <c r="S3060" i="3" s="1"/>
  <c r="M3074" i="3"/>
  <c r="N3074" i="3" s="1"/>
  <c r="O3074" i="3" s="1"/>
  <c r="P3074" i="3" s="1"/>
  <c r="Q3074" i="3" s="1"/>
  <c r="R3074" i="3" s="1"/>
  <c r="S3074" i="3" s="1"/>
  <c r="M3076" i="3"/>
  <c r="N3076" i="3" s="1"/>
  <c r="O3076" i="3" s="1"/>
  <c r="P3076" i="3" s="1"/>
  <c r="Q3076" i="3" s="1"/>
  <c r="R3076" i="3" s="1"/>
  <c r="S3076" i="3" s="1"/>
  <c r="AD3076" i="3" s="1"/>
  <c r="M3087" i="3"/>
  <c r="N3087" i="3" s="1"/>
  <c r="O3087" i="3" s="1"/>
  <c r="P3087" i="3" s="1"/>
  <c r="Q3087" i="3" s="1"/>
  <c r="R3087" i="3" s="1"/>
  <c r="S3087" i="3" s="1"/>
  <c r="K3090" i="3"/>
  <c r="L3092" i="3"/>
  <c r="L3103" i="3"/>
  <c r="J3107" i="3"/>
  <c r="M3109" i="3"/>
  <c r="N3109" i="3" s="1"/>
  <c r="O3109" i="3" s="1"/>
  <c r="P3109" i="3" s="1"/>
  <c r="Q3109" i="3" s="1"/>
  <c r="R3109" i="3" s="1"/>
  <c r="S3109" i="3" s="1"/>
  <c r="J3112" i="3"/>
  <c r="J3117" i="3"/>
  <c r="J3119" i="3"/>
  <c r="J3122" i="3"/>
  <c r="J3124" i="3"/>
  <c r="M3126" i="3"/>
  <c r="N3126" i="3" s="1"/>
  <c r="O3126" i="3" s="1"/>
  <c r="P3126" i="3" s="1"/>
  <c r="Q3126" i="3" s="1"/>
  <c r="R3126" i="3" s="1"/>
  <c r="S3126" i="3" s="1"/>
  <c r="J3130" i="3"/>
  <c r="J3132" i="3"/>
  <c r="J3137" i="3"/>
  <c r="J3141" i="3"/>
  <c r="J3154" i="3"/>
  <c r="J3160" i="3"/>
  <c r="M3171" i="3"/>
  <c r="N3171" i="3" s="1"/>
  <c r="O3171" i="3" s="1"/>
  <c r="P3171" i="3" s="1"/>
  <c r="Q3171" i="3" s="1"/>
  <c r="R3171" i="3" s="1"/>
  <c r="S3171" i="3" s="1"/>
  <c r="M3175" i="3"/>
  <c r="N3175" i="3" s="1"/>
  <c r="O3175" i="3" s="1"/>
  <c r="P3175" i="3" s="1"/>
  <c r="Q3175" i="3" s="1"/>
  <c r="R3175" i="3" s="1"/>
  <c r="S3175" i="3" s="1"/>
  <c r="M3182" i="3"/>
  <c r="N3182" i="3" s="1"/>
  <c r="O3182" i="3" s="1"/>
  <c r="P3182" i="3" s="1"/>
  <c r="Q3182" i="3" s="1"/>
  <c r="R3182" i="3" s="1"/>
  <c r="S3182" i="3" s="1"/>
  <c r="J3189" i="3"/>
  <c r="J3191" i="3"/>
  <c r="L3198" i="3"/>
  <c r="L3200" i="3"/>
  <c r="M3202" i="3"/>
  <c r="N3202" i="3" s="1"/>
  <c r="O3202" i="3" s="1"/>
  <c r="P3202" i="3" s="1"/>
  <c r="Q3202" i="3" s="1"/>
  <c r="R3202" i="3" s="1"/>
  <c r="S3202" i="3" s="1"/>
  <c r="AD3202" i="3" s="1"/>
  <c r="M3204" i="3"/>
  <c r="N3204" i="3" s="1"/>
  <c r="O3204" i="3" s="1"/>
  <c r="P3204" i="3" s="1"/>
  <c r="Q3204" i="3" s="1"/>
  <c r="R3204" i="3" s="1"/>
  <c r="S3204" i="3" s="1"/>
  <c r="M3215" i="3"/>
  <c r="N3215" i="3" s="1"/>
  <c r="O3215" i="3" s="1"/>
  <c r="P3215" i="3" s="1"/>
  <c r="Q3215" i="3" s="1"/>
  <c r="R3215" i="3" s="1"/>
  <c r="S3215" i="3" s="1"/>
  <c r="L3222" i="3"/>
  <c r="L3224" i="3"/>
  <c r="T3234" i="3"/>
  <c r="U3234" i="3" s="1"/>
  <c r="V3234" i="3" s="1"/>
  <c r="W3234" i="3" s="1"/>
  <c r="X3234" i="3" s="1"/>
  <c r="Y3234" i="3" s="1"/>
  <c r="Z3234" i="3" s="1"/>
  <c r="AA3234" i="3" s="1"/>
  <c r="AB3234" i="3" s="1"/>
  <c r="AC3234" i="3" s="1"/>
  <c r="J3239" i="3"/>
  <c r="L3242" i="3"/>
  <c r="J3250" i="3"/>
  <c r="M3252" i="3"/>
  <c r="N3252" i="3" s="1"/>
  <c r="O3252" i="3" s="1"/>
  <c r="P3252" i="3" s="1"/>
  <c r="Q3252" i="3" s="1"/>
  <c r="R3252" i="3" s="1"/>
  <c r="S3252" i="3" s="1"/>
  <c r="M3258" i="3"/>
  <c r="N3258" i="3" s="1"/>
  <c r="O3258" i="3" s="1"/>
  <c r="P3258" i="3" s="1"/>
  <c r="Q3258" i="3" s="1"/>
  <c r="R3258" i="3" s="1"/>
  <c r="S3258" i="3" s="1"/>
  <c r="J3266" i="3"/>
  <c r="M3268" i="3"/>
  <c r="N3268" i="3" s="1"/>
  <c r="O3268" i="3" s="1"/>
  <c r="P3268" i="3" s="1"/>
  <c r="Q3268" i="3" s="1"/>
  <c r="R3268" i="3" s="1"/>
  <c r="S3268" i="3" s="1"/>
  <c r="AD3278" i="3"/>
  <c r="L3286" i="3"/>
  <c r="J3299" i="3"/>
  <c r="L3304" i="3"/>
  <c r="J3309" i="3"/>
  <c r="J3311" i="3"/>
  <c r="J3315" i="3"/>
  <c r="AD3322" i="3"/>
  <c r="AD3351" i="3"/>
  <c r="T3363" i="3"/>
  <c r="U3363" i="3" s="1"/>
  <c r="V3363" i="3" s="1"/>
  <c r="W3363" i="3" s="1"/>
  <c r="X3363" i="3" s="1"/>
  <c r="Y3363" i="3" s="1"/>
  <c r="Z3363" i="3" s="1"/>
  <c r="AA3363" i="3" s="1"/>
  <c r="AB3363" i="3" s="1"/>
  <c r="AC3363" i="3" s="1"/>
  <c r="AD3363" i="3" s="1"/>
  <c r="L3367" i="3"/>
  <c r="K3406" i="3"/>
  <c r="T3407" i="3"/>
  <c r="U3407" i="3" s="1"/>
  <c r="V3407" i="3" s="1"/>
  <c r="W3407" i="3" s="1"/>
  <c r="X3407" i="3" s="1"/>
  <c r="Y3407" i="3" s="1"/>
  <c r="Z3407" i="3" s="1"/>
  <c r="AA3407" i="3" s="1"/>
  <c r="AB3407" i="3" s="1"/>
  <c r="AC3407" i="3" s="1"/>
  <c r="L3422" i="3"/>
  <c r="L3434" i="3"/>
  <c r="T3447" i="3"/>
  <c r="U3447" i="3" s="1"/>
  <c r="V3447" i="3" s="1"/>
  <c r="W3447" i="3" s="1"/>
  <c r="X3447" i="3" s="1"/>
  <c r="Y3447" i="3" s="1"/>
  <c r="Z3447" i="3" s="1"/>
  <c r="AA3447" i="3" s="1"/>
  <c r="AB3447" i="3" s="1"/>
  <c r="AC3447" i="3" s="1"/>
  <c r="AD3447" i="3" s="1"/>
  <c r="L3458" i="3"/>
  <c r="K3469" i="3"/>
  <c r="L3474" i="3"/>
  <c r="L3486" i="3"/>
  <c r="M3500" i="3"/>
  <c r="N3500" i="3" s="1"/>
  <c r="O3500" i="3" s="1"/>
  <c r="P3500" i="3" s="1"/>
  <c r="Q3500" i="3" s="1"/>
  <c r="R3500" i="3" s="1"/>
  <c r="S3500" i="3" s="1"/>
  <c r="AD3500" i="3" s="1"/>
  <c r="M3504" i="3"/>
  <c r="N3504" i="3" s="1"/>
  <c r="O3504" i="3" s="1"/>
  <c r="P3504" i="3" s="1"/>
  <c r="Q3504" i="3" s="1"/>
  <c r="R3504" i="3" s="1"/>
  <c r="S3504" i="3" s="1"/>
  <c r="M3027" i="3"/>
  <c r="N3027" i="3" s="1"/>
  <c r="O3027" i="3" s="1"/>
  <c r="P3027" i="3" s="1"/>
  <c r="Q3027" i="3" s="1"/>
  <c r="R3027" i="3" s="1"/>
  <c r="S3027" i="3" s="1"/>
  <c r="M3035" i="3"/>
  <c r="N3035" i="3" s="1"/>
  <c r="O3035" i="3" s="1"/>
  <c r="P3035" i="3" s="1"/>
  <c r="Q3035" i="3" s="1"/>
  <c r="R3035" i="3" s="1"/>
  <c r="S3035" i="3" s="1"/>
  <c r="J3048" i="3"/>
  <c r="J3067" i="3"/>
  <c r="J3070" i="3"/>
  <c r="L3090" i="3"/>
  <c r="M3092" i="3"/>
  <c r="N3092" i="3" s="1"/>
  <c r="O3092" i="3" s="1"/>
  <c r="P3092" i="3" s="1"/>
  <c r="Q3092" i="3" s="1"/>
  <c r="R3092" i="3" s="1"/>
  <c r="S3092" i="3" s="1"/>
  <c r="M3103" i="3"/>
  <c r="N3103" i="3" s="1"/>
  <c r="O3103" i="3" s="1"/>
  <c r="P3103" i="3" s="1"/>
  <c r="Q3103" i="3" s="1"/>
  <c r="R3103" i="3" s="1"/>
  <c r="S3103" i="3" s="1"/>
  <c r="L3112" i="3"/>
  <c r="K3117" i="3"/>
  <c r="M3119" i="3"/>
  <c r="N3119" i="3" s="1"/>
  <c r="O3119" i="3" s="1"/>
  <c r="P3119" i="3" s="1"/>
  <c r="Q3119" i="3" s="1"/>
  <c r="R3119" i="3" s="1"/>
  <c r="S3119" i="3" s="1"/>
  <c r="M3122" i="3"/>
  <c r="N3122" i="3" s="1"/>
  <c r="O3122" i="3" s="1"/>
  <c r="P3122" i="3" s="1"/>
  <c r="Q3122" i="3" s="1"/>
  <c r="R3122" i="3" s="1"/>
  <c r="S3122" i="3" s="1"/>
  <c r="L3124" i="3"/>
  <c r="M3128" i="3"/>
  <c r="N3128" i="3" s="1"/>
  <c r="O3128" i="3" s="1"/>
  <c r="P3128" i="3" s="1"/>
  <c r="Q3128" i="3" s="1"/>
  <c r="R3128" i="3" s="1"/>
  <c r="S3128" i="3" s="1"/>
  <c r="L3130" i="3"/>
  <c r="L3132" i="3"/>
  <c r="K3141" i="3"/>
  <c r="J3147" i="3"/>
  <c r="J3150" i="3"/>
  <c r="L3154" i="3"/>
  <c r="L3160" i="3"/>
  <c r="J3167" i="3"/>
  <c r="J3180" i="3"/>
  <c r="T3182" i="3"/>
  <c r="U3182" i="3" s="1"/>
  <c r="V3182" i="3" s="1"/>
  <c r="W3182" i="3" s="1"/>
  <c r="X3182" i="3" s="1"/>
  <c r="Y3182" i="3" s="1"/>
  <c r="Z3182" i="3" s="1"/>
  <c r="AA3182" i="3" s="1"/>
  <c r="AB3182" i="3" s="1"/>
  <c r="AC3182" i="3" s="1"/>
  <c r="M3191" i="3"/>
  <c r="N3191" i="3" s="1"/>
  <c r="O3191" i="3" s="1"/>
  <c r="P3191" i="3" s="1"/>
  <c r="Q3191" i="3" s="1"/>
  <c r="R3191" i="3" s="1"/>
  <c r="S3191" i="3" s="1"/>
  <c r="T3206" i="3"/>
  <c r="U3206" i="3" s="1"/>
  <c r="V3206" i="3" s="1"/>
  <c r="W3206" i="3" s="1"/>
  <c r="X3206" i="3" s="1"/>
  <c r="Y3206" i="3" s="1"/>
  <c r="Z3206" i="3" s="1"/>
  <c r="AA3206" i="3" s="1"/>
  <c r="AB3206" i="3" s="1"/>
  <c r="AC3206" i="3" s="1"/>
  <c r="M3222" i="3"/>
  <c r="N3222" i="3" s="1"/>
  <c r="O3222" i="3" s="1"/>
  <c r="P3222" i="3" s="1"/>
  <c r="Q3222" i="3" s="1"/>
  <c r="R3222" i="3" s="1"/>
  <c r="S3222" i="3" s="1"/>
  <c r="AD3222" i="3" s="1"/>
  <c r="M3224" i="3"/>
  <c r="N3224" i="3" s="1"/>
  <c r="O3224" i="3" s="1"/>
  <c r="P3224" i="3" s="1"/>
  <c r="Q3224" i="3" s="1"/>
  <c r="R3224" i="3" s="1"/>
  <c r="S3224" i="3" s="1"/>
  <c r="M3242" i="3"/>
  <c r="N3242" i="3" s="1"/>
  <c r="O3242" i="3" s="1"/>
  <c r="P3242" i="3" s="1"/>
  <c r="Q3242" i="3" s="1"/>
  <c r="R3242" i="3" s="1"/>
  <c r="S3242" i="3" s="1"/>
  <c r="K3250" i="3"/>
  <c r="T3258" i="3"/>
  <c r="U3258" i="3" s="1"/>
  <c r="V3258" i="3" s="1"/>
  <c r="W3258" i="3" s="1"/>
  <c r="X3258" i="3" s="1"/>
  <c r="Y3258" i="3" s="1"/>
  <c r="Z3258" i="3" s="1"/>
  <c r="AA3258" i="3" s="1"/>
  <c r="AB3258" i="3" s="1"/>
  <c r="AC3258" i="3" s="1"/>
  <c r="J3263" i="3"/>
  <c r="L3266" i="3"/>
  <c r="M3286" i="3"/>
  <c r="N3286" i="3" s="1"/>
  <c r="O3286" i="3" s="1"/>
  <c r="P3286" i="3" s="1"/>
  <c r="Q3286" i="3" s="1"/>
  <c r="R3286" i="3" s="1"/>
  <c r="S3286" i="3" s="1"/>
  <c r="L3292" i="3"/>
  <c r="M3304" i="3"/>
  <c r="N3304" i="3" s="1"/>
  <c r="O3304" i="3" s="1"/>
  <c r="P3304" i="3" s="1"/>
  <c r="Q3304" i="3" s="1"/>
  <c r="R3304" i="3" s="1"/>
  <c r="S3304" i="3" s="1"/>
  <c r="AD3333" i="3"/>
  <c r="M3367" i="3"/>
  <c r="N3367" i="3" s="1"/>
  <c r="O3367" i="3" s="1"/>
  <c r="P3367" i="3" s="1"/>
  <c r="Q3367" i="3" s="1"/>
  <c r="R3367" i="3" s="1"/>
  <c r="S3367" i="3" s="1"/>
  <c r="J3376" i="3"/>
  <c r="L3406" i="3"/>
  <c r="AD3422" i="3"/>
  <c r="M3434" i="3"/>
  <c r="N3434" i="3" s="1"/>
  <c r="O3434" i="3" s="1"/>
  <c r="P3434" i="3" s="1"/>
  <c r="Q3434" i="3" s="1"/>
  <c r="R3434" i="3" s="1"/>
  <c r="S3434" i="3" s="1"/>
  <c r="J3473" i="3"/>
  <c r="M3476" i="3"/>
  <c r="N3476" i="3" s="1"/>
  <c r="O3476" i="3" s="1"/>
  <c r="P3476" i="3" s="1"/>
  <c r="Q3476" i="3" s="1"/>
  <c r="R3476" i="3" s="1"/>
  <c r="S3476" i="3" s="1"/>
  <c r="AD3478" i="3"/>
  <c r="T3481" i="3"/>
  <c r="U3481" i="3" s="1"/>
  <c r="V3481" i="3" s="1"/>
  <c r="W3481" i="3" s="1"/>
  <c r="X3481" i="3" s="1"/>
  <c r="Y3481" i="3" s="1"/>
  <c r="Z3481" i="3" s="1"/>
  <c r="AA3481" i="3" s="1"/>
  <c r="AB3481" i="3" s="1"/>
  <c r="AC3481" i="3" s="1"/>
  <c r="M3486" i="3"/>
  <c r="N3486" i="3" s="1"/>
  <c r="O3486" i="3" s="1"/>
  <c r="P3486" i="3" s="1"/>
  <c r="Q3486" i="3" s="1"/>
  <c r="R3486" i="3" s="1"/>
  <c r="S3486" i="3" s="1"/>
  <c r="AD3486" i="3" s="1"/>
  <c r="J3510" i="3"/>
  <c r="K3518" i="3"/>
  <c r="M3067" i="3"/>
  <c r="N3067" i="3" s="1"/>
  <c r="O3067" i="3" s="1"/>
  <c r="P3067" i="3" s="1"/>
  <c r="Q3067" i="3" s="1"/>
  <c r="R3067" i="3" s="1"/>
  <c r="S3067" i="3" s="1"/>
  <c r="M3090" i="3"/>
  <c r="N3090" i="3" s="1"/>
  <c r="O3090" i="3" s="1"/>
  <c r="P3090" i="3" s="1"/>
  <c r="Q3090" i="3" s="1"/>
  <c r="R3090" i="3" s="1"/>
  <c r="S3090" i="3" s="1"/>
  <c r="M3107" i="3"/>
  <c r="N3107" i="3" s="1"/>
  <c r="O3107" i="3" s="1"/>
  <c r="P3107" i="3" s="1"/>
  <c r="Q3107" i="3" s="1"/>
  <c r="R3107" i="3" s="1"/>
  <c r="S3107" i="3" s="1"/>
  <c r="M3112" i="3"/>
  <c r="N3112" i="3" s="1"/>
  <c r="O3112" i="3" s="1"/>
  <c r="P3112" i="3" s="1"/>
  <c r="Q3112" i="3" s="1"/>
  <c r="R3112" i="3" s="1"/>
  <c r="S3112" i="3" s="1"/>
  <c r="M3124" i="3"/>
  <c r="N3124" i="3" s="1"/>
  <c r="O3124" i="3" s="1"/>
  <c r="P3124" i="3" s="1"/>
  <c r="Q3124" i="3" s="1"/>
  <c r="R3124" i="3" s="1"/>
  <c r="S3124" i="3" s="1"/>
  <c r="T3126" i="3"/>
  <c r="U3126" i="3" s="1"/>
  <c r="V3126" i="3" s="1"/>
  <c r="W3126" i="3" s="1"/>
  <c r="X3126" i="3" s="1"/>
  <c r="Y3126" i="3" s="1"/>
  <c r="Z3126" i="3" s="1"/>
  <c r="AA3126" i="3" s="1"/>
  <c r="AB3126" i="3" s="1"/>
  <c r="AC3126" i="3" s="1"/>
  <c r="M3130" i="3"/>
  <c r="N3130" i="3" s="1"/>
  <c r="O3130" i="3" s="1"/>
  <c r="P3130" i="3" s="1"/>
  <c r="Q3130" i="3" s="1"/>
  <c r="R3130" i="3" s="1"/>
  <c r="S3130" i="3" s="1"/>
  <c r="M3132" i="3"/>
  <c r="N3132" i="3" s="1"/>
  <c r="O3132" i="3" s="1"/>
  <c r="P3132" i="3" s="1"/>
  <c r="Q3132" i="3" s="1"/>
  <c r="R3132" i="3" s="1"/>
  <c r="S3132" i="3" s="1"/>
  <c r="J3139" i="3"/>
  <c r="M3147" i="3"/>
  <c r="N3147" i="3" s="1"/>
  <c r="O3147" i="3" s="1"/>
  <c r="P3147" i="3" s="1"/>
  <c r="Q3147" i="3" s="1"/>
  <c r="R3147" i="3" s="1"/>
  <c r="S3147" i="3" s="1"/>
  <c r="L3150" i="3"/>
  <c r="M3154" i="3"/>
  <c r="N3154" i="3" s="1"/>
  <c r="O3154" i="3" s="1"/>
  <c r="P3154" i="3" s="1"/>
  <c r="Q3154" i="3" s="1"/>
  <c r="R3154" i="3" s="1"/>
  <c r="S3154" i="3" s="1"/>
  <c r="M3160" i="3"/>
  <c r="N3160" i="3" s="1"/>
  <c r="O3160" i="3" s="1"/>
  <c r="P3160" i="3" s="1"/>
  <c r="Q3160" i="3" s="1"/>
  <c r="R3160" i="3" s="1"/>
  <c r="S3160" i="3" s="1"/>
  <c r="M3167" i="3"/>
  <c r="N3167" i="3" s="1"/>
  <c r="O3167" i="3" s="1"/>
  <c r="P3167" i="3" s="1"/>
  <c r="Q3167" i="3" s="1"/>
  <c r="R3167" i="3" s="1"/>
  <c r="S3167" i="3" s="1"/>
  <c r="L3174" i="3"/>
  <c r="J3178" i="3"/>
  <c r="L3180" i="3"/>
  <c r="J3209" i="3"/>
  <c r="M3227" i="3"/>
  <c r="N3227" i="3" s="1"/>
  <c r="O3227" i="3" s="1"/>
  <c r="P3227" i="3" s="1"/>
  <c r="Q3227" i="3" s="1"/>
  <c r="R3227" i="3" s="1"/>
  <c r="S3227" i="3" s="1"/>
  <c r="T3242" i="3"/>
  <c r="U3242" i="3" s="1"/>
  <c r="V3242" i="3" s="1"/>
  <c r="W3242" i="3" s="1"/>
  <c r="X3242" i="3" s="1"/>
  <c r="Y3242" i="3" s="1"/>
  <c r="Z3242" i="3" s="1"/>
  <c r="AA3242" i="3" s="1"/>
  <c r="AB3242" i="3" s="1"/>
  <c r="AC3242" i="3" s="1"/>
  <c r="L3250" i="3"/>
  <c r="M3266" i="3"/>
  <c r="N3266" i="3" s="1"/>
  <c r="O3266" i="3" s="1"/>
  <c r="P3266" i="3" s="1"/>
  <c r="Q3266" i="3" s="1"/>
  <c r="R3266" i="3" s="1"/>
  <c r="S3266" i="3" s="1"/>
  <c r="K3314" i="3"/>
  <c r="L3318" i="3"/>
  <c r="M3320" i="3"/>
  <c r="N3320" i="3" s="1"/>
  <c r="O3320" i="3" s="1"/>
  <c r="P3320" i="3" s="1"/>
  <c r="Q3320" i="3" s="1"/>
  <c r="R3320" i="3" s="1"/>
  <c r="S3320" i="3" s="1"/>
  <c r="J3325" i="3"/>
  <c r="J3327" i="3"/>
  <c r="J3331" i="3"/>
  <c r="J3341" i="3"/>
  <c r="K3345" i="3"/>
  <c r="J3366" i="3"/>
  <c r="J3371" i="3"/>
  <c r="J3385" i="3"/>
  <c r="J3391" i="3"/>
  <c r="L3395" i="3"/>
  <c r="K3398" i="3"/>
  <c r="L3403" i="3"/>
  <c r="M3406" i="3"/>
  <c r="N3406" i="3" s="1"/>
  <c r="O3406" i="3" s="1"/>
  <c r="P3406" i="3" s="1"/>
  <c r="Q3406" i="3" s="1"/>
  <c r="R3406" i="3" s="1"/>
  <c r="S3406" i="3" s="1"/>
  <c r="M3411" i="3"/>
  <c r="N3411" i="3" s="1"/>
  <c r="O3411" i="3" s="1"/>
  <c r="P3411" i="3" s="1"/>
  <c r="Q3411" i="3" s="1"/>
  <c r="R3411" i="3" s="1"/>
  <c r="S3411" i="3" s="1"/>
  <c r="K3417" i="3"/>
  <c r="J3433" i="3"/>
  <c r="M3444" i="3"/>
  <c r="N3444" i="3" s="1"/>
  <c r="O3444" i="3" s="1"/>
  <c r="P3444" i="3" s="1"/>
  <c r="Q3444" i="3" s="1"/>
  <c r="R3444" i="3" s="1"/>
  <c r="S3444" i="3" s="1"/>
  <c r="M3453" i="3"/>
  <c r="N3453" i="3" s="1"/>
  <c r="O3453" i="3" s="1"/>
  <c r="P3453" i="3" s="1"/>
  <c r="Q3453" i="3" s="1"/>
  <c r="R3453" i="3" s="1"/>
  <c r="S3453" i="3" s="1"/>
  <c r="AD3453" i="3" s="1"/>
  <c r="K3457" i="3"/>
  <c r="T3458" i="3"/>
  <c r="U3458" i="3" s="1"/>
  <c r="V3458" i="3" s="1"/>
  <c r="W3458" i="3" s="1"/>
  <c r="X3458" i="3" s="1"/>
  <c r="Y3458" i="3" s="1"/>
  <c r="Z3458" i="3" s="1"/>
  <c r="AA3458" i="3" s="1"/>
  <c r="AB3458" i="3" s="1"/>
  <c r="AC3458" i="3" s="1"/>
  <c r="AD3458" i="3" s="1"/>
  <c r="L3462" i="3"/>
  <c r="M3464" i="3"/>
  <c r="N3464" i="3" s="1"/>
  <c r="O3464" i="3" s="1"/>
  <c r="P3464" i="3" s="1"/>
  <c r="Q3464" i="3" s="1"/>
  <c r="R3464" i="3" s="1"/>
  <c r="S3464" i="3" s="1"/>
  <c r="L3467" i="3"/>
  <c r="M3469" i="3"/>
  <c r="N3469" i="3" s="1"/>
  <c r="O3469" i="3" s="1"/>
  <c r="P3469" i="3" s="1"/>
  <c r="Q3469" i="3" s="1"/>
  <c r="R3469" i="3" s="1"/>
  <c r="S3469" i="3" s="1"/>
  <c r="K3473" i="3"/>
  <c r="T3474" i="3"/>
  <c r="U3474" i="3" s="1"/>
  <c r="V3474" i="3" s="1"/>
  <c r="W3474" i="3" s="1"/>
  <c r="X3474" i="3" s="1"/>
  <c r="Y3474" i="3" s="1"/>
  <c r="Z3474" i="3" s="1"/>
  <c r="AA3474" i="3" s="1"/>
  <c r="AB3474" i="3" s="1"/>
  <c r="AC3474" i="3" s="1"/>
  <c r="J3478" i="3"/>
  <c r="M3488" i="3"/>
  <c r="N3488" i="3" s="1"/>
  <c r="O3488" i="3" s="1"/>
  <c r="P3488" i="3" s="1"/>
  <c r="Q3488" i="3" s="1"/>
  <c r="R3488" i="3" s="1"/>
  <c r="S3488" i="3" s="1"/>
  <c r="AD3488" i="3" s="1"/>
  <c r="J3492" i="3"/>
  <c r="M3495" i="3"/>
  <c r="N3495" i="3" s="1"/>
  <c r="O3495" i="3" s="1"/>
  <c r="P3495" i="3" s="1"/>
  <c r="Q3495" i="3" s="1"/>
  <c r="R3495" i="3" s="1"/>
  <c r="S3495" i="3" s="1"/>
  <c r="J3499" i="3"/>
  <c r="T3508" i="3"/>
  <c r="U3508" i="3" s="1"/>
  <c r="V3508" i="3" s="1"/>
  <c r="W3508" i="3" s="1"/>
  <c r="X3508" i="3" s="1"/>
  <c r="Y3508" i="3" s="1"/>
  <c r="Z3508" i="3" s="1"/>
  <c r="AA3508" i="3" s="1"/>
  <c r="AB3508" i="3" s="1"/>
  <c r="AC3508" i="3" s="1"/>
  <c r="M3508" i="3"/>
  <c r="N3508" i="3" s="1"/>
  <c r="O3508" i="3" s="1"/>
  <c r="P3508" i="3" s="1"/>
  <c r="Q3508" i="3" s="1"/>
  <c r="R3508" i="3" s="1"/>
  <c r="S3508" i="3" s="1"/>
  <c r="K3510" i="3"/>
  <c r="T3526" i="3"/>
  <c r="U3526" i="3" s="1"/>
  <c r="V3526" i="3" s="1"/>
  <c r="W3526" i="3" s="1"/>
  <c r="X3526" i="3" s="1"/>
  <c r="Y3526" i="3" s="1"/>
  <c r="Z3526" i="3" s="1"/>
  <c r="AA3526" i="3" s="1"/>
  <c r="AB3526" i="3" s="1"/>
  <c r="AC3526" i="3" s="1"/>
  <c r="M3526" i="3"/>
  <c r="N3526" i="3" s="1"/>
  <c r="O3526" i="3" s="1"/>
  <c r="P3526" i="3" s="1"/>
  <c r="Q3526" i="3" s="1"/>
  <c r="R3526" i="3" s="1"/>
  <c r="S3526" i="3" s="1"/>
  <c r="L3526" i="3"/>
  <c r="K3526" i="3"/>
  <c r="AD3582" i="3"/>
  <c r="T3103" i="3"/>
  <c r="U3103" i="3" s="1"/>
  <c r="V3103" i="3" s="1"/>
  <c r="W3103" i="3" s="1"/>
  <c r="X3103" i="3" s="1"/>
  <c r="Y3103" i="3" s="1"/>
  <c r="Z3103" i="3" s="1"/>
  <c r="AA3103" i="3" s="1"/>
  <c r="AB3103" i="3" s="1"/>
  <c r="AC3103" i="3" s="1"/>
  <c r="AD3150" i="3"/>
  <c r="M3187" i="3"/>
  <c r="N3187" i="3" s="1"/>
  <c r="O3187" i="3" s="1"/>
  <c r="P3187" i="3" s="1"/>
  <c r="Q3187" i="3" s="1"/>
  <c r="R3187" i="3" s="1"/>
  <c r="S3187" i="3" s="1"/>
  <c r="J3235" i="3"/>
  <c r="L3256" i="3"/>
  <c r="T3286" i="3"/>
  <c r="U3286" i="3" s="1"/>
  <c r="V3286" i="3" s="1"/>
  <c r="W3286" i="3" s="1"/>
  <c r="X3286" i="3" s="1"/>
  <c r="Y3286" i="3" s="1"/>
  <c r="Z3286" i="3" s="1"/>
  <c r="AA3286" i="3" s="1"/>
  <c r="AB3286" i="3" s="1"/>
  <c r="AC3286" i="3" s="1"/>
  <c r="J3290" i="3"/>
  <c r="J3307" i="3"/>
  <c r="L3314" i="3"/>
  <c r="M3318" i="3"/>
  <c r="N3318" i="3" s="1"/>
  <c r="O3318" i="3" s="1"/>
  <c r="P3318" i="3" s="1"/>
  <c r="Q3318" i="3" s="1"/>
  <c r="R3318" i="3" s="1"/>
  <c r="S3318" i="3" s="1"/>
  <c r="AD3318" i="3" s="1"/>
  <c r="K3341" i="3"/>
  <c r="L3345" i="3"/>
  <c r="J3356" i="3"/>
  <c r="J3358" i="3"/>
  <c r="J3361" i="3"/>
  <c r="K3366" i="3"/>
  <c r="T3367" i="3"/>
  <c r="U3367" i="3" s="1"/>
  <c r="V3367" i="3" s="1"/>
  <c r="W3367" i="3" s="1"/>
  <c r="X3367" i="3" s="1"/>
  <c r="Y3367" i="3" s="1"/>
  <c r="Z3367" i="3" s="1"/>
  <c r="AA3367" i="3" s="1"/>
  <c r="AB3367" i="3" s="1"/>
  <c r="AC3367" i="3" s="1"/>
  <c r="L3371" i="3"/>
  <c r="J3378" i="3"/>
  <c r="K3385" i="3"/>
  <c r="L3391" i="3"/>
  <c r="M3395" i="3"/>
  <c r="N3395" i="3" s="1"/>
  <c r="O3395" i="3" s="1"/>
  <c r="P3395" i="3" s="1"/>
  <c r="Q3395" i="3" s="1"/>
  <c r="R3395" i="3" s="1"/>
  <c r="S3395" i="3" s="1"/>
  <c r="AD3395" i="3" s="1"/>
  <c r="M3403" i="3"/>
  <c r="N3403" i="3" s="1"/>
  <c r="O3403" i="3" s="1"/>
  <c r="P3403" i="3" s="1"/>
  <c r="Q3403" i="3" s="1"/>
  <c r="R3403" i="3" s="1"/>
  <c r="S3403" i="3" s="1"/>
  <c r="AD3403" i="3" s="1"/>
  <c r="K3433" i="3"/>
  <c r="AD3450" i="3"/>
  <c r="T3451" i="3"/>
  <c r="U3451" i="3" s="1"/>
  <c r="V3451" i="3" s="1"/>
  <c r="W3451" i="3" s="1"/>
  <c r="X3451" i="3" s="1"/>
  <c r="Y3451" i="3" s="1"/>
  <c r="Z3451" i="3" s="1"/>
  <c r="AA3451" i="3" s="1"/>
  <c r="AB3451" i="3" s="1"/>
  <c r="AC3451" i="3" s="1"/>
  <c r="AD3451" i="3" s="1"/>
  <c r="L3457" i="3"/>
  <c r="L3473" i="3"/>
  <c r="K3478" i="3"/>
  <c r="M3484" i="3"/>
  <c r="N3484" i="3" s="1"/>
  <c r="O3484" i="3" s="1"/>
  <c r="P3484" i="3" s="1"/>
  <c r="Q3484" i="3" s="1"/>
  <c r="R3484" i="3" s="1"/>
  <c r="S3484" i="3" s="1"/>
  <c r="M3490" i="3"/>
  <c r="N3490" i="3" s="1"/>
  <c r="O3490" i="3" s="1"/>
  <c r="P3490" i="3" s="1"/>
  <c r="Q3490" i="3" s="1"/>
  <c r="R3490" i="3" s="1"/>
  <c r="S3490" i="3" s="1"/>
  <c r="K3492" i="3"/>
  <c r="J3494" i="3"/>
  <c r="M3499" i="3"/>
  <c r="N3499" i="3" s="1"/>
  <c r="O3499" i="3" s="1"/>
  <c r="P3499" i="3" s="1"/>
  <c r="Q3499" i="3" s="1"/>
  <c r="R3499" i="3" s="1"/>
  <c r="S3499" i="3" s="1"/>
  <c r="J3503" i="3"/>
  <c r="J3508" i="3"/>
  <c r="L3510" i="3"/>
  <c r="L3519" i="3"/>
  <c r="T3519" i="3"/>
  <c r="U3519" i="3" s="1"/>
  <c r="V3519" i="3" s="1"/>
  <c r="W3519" i="3" s="1"/>
  <c r="X3519" i="3" s="1"/>
  <c r="Y3519" i="3" s="1"/>
  <c r="Z3519" i="3" s="1"/>
  <c r="AA3519" i="3" s="1"/>
  <c r="AB3519" i="3" s="1"/>
  <c r="AC3519" i="3" s="1"/>
  <c r="M3519" i="3"/>
  <c r="N3519" i="3" s="1"/>
  <c r="O3519" i="3" s="1"/>
  <c r="P3519" i="3" s="1"/>
  <c r="Q3519" i="3" s="1"/>
  <c r="R3519" i="3" s="1"/>
  <c r="S3519" i="3" s="1"/>
  <c r="J3519" i="3"/>
  <c r="J3526" i="3"/>
  <c r="J3055" i="3"/>
  <c r="J3059" i="3"/>
  <c r="T3154" i="3"/>
  <c r="U3154" i="3" s="1"/>
  <c r="V3154" i="3" s="1"/>
  <c r="W3154" i="3" s="1"/>
  <c r="X3154" i="3" s="1"/>
  <c r="Y3154" i="3" s="1"/>
  <c r="Z3154" i="3" s="1"/>
  <c r="AA3154" i="3" s="1"/>
  <c r="AB3154" i="3" s="1"/>
  <c r="AC3154" i="3" s="1"/>
  <c r="AD3158" i="3"/>
  <c r="J3163" i="3"/>
  <c r="J3172" i="3"/>
  <c r="AD3178" i="3"/>
  <c r="T3266" i="3"/>
  <c r="U3266" i="3" s="1"/>
  <c r="V3266" i="3" s="1"/>
  <c r="W3266" i="3" s="1"/>
  <c r="X3266" i="3" s="1"/>
  <c r="Y3266" i="3" s="1"/>
  <c r="Z3266" i="3" s="1"/>
  <c r="AA3266" i="3" s="1"/>
  <c r="AB3266" i="3" s="1"/>
  <c r="AC3266" i="3" s="1"/>
  <c r="AD3302" i="3"/>
  <c r="L3341" i="3"/>
  <c r="M3345" i="3"/>
  <c r="N3345" i="3" s="1"/>
  <c r="O3345" i="3" s="1"/>
  <c r="P3345" i="3" s="1"/>
  <c r="Q3345" i="3" s="1"/>
  <c r="R3345" i="3" s="1"/>
  <c r="S3345" i="3" s="1"/>
  <c r="AD3345" i="3" s="1"/>
  <c r="K3361" i="3"/>
  <c r="M3371" i="3"/>
  <c r="N3371" i="3" s="1"/>
  <c r="O3371" i="3" s="1"/>
  <c r="P3371" i="3" s="1"/>
  <c r="Q3371" i="3" s="1"/>
  <c r="R3371" i="3" s="1"/>
  <c r="S3371" i="3" s="1"/>
  <c r="AD3371" i="3" s="1"/>
  <c r="J3375" i="3"/>
  <c r="T3379" i="3"/>
  <c r="U3379" i="3" s="1"/>
  <c r="V3379" i="3" s="1"/>
  <c r="W3379" i="3" s="1"/>
  <c r="X3379" i="3" s="1"/>
  <c r="Y3379" i="3" s="1"/>
  <c r="Z3379" i="3" s="1"/>
  <c r="AA3379" i="3" s="1"/>
  <c r="AB3379" i="3" s="1"/>
  <c r="AC3379" i="3" s="1"/>
  <c r="J3383" i="3"/>
  <c r="M3385" i="3"/>
  <c r="N3385" i="3" s="1"/>
  <c r="O3385" i="3" s="1"/>
  <c r="P3385" i="3" s="1"/>
  <c r="Q3385" i="3" s="1"/>
  <c r="R3385" i="3" s="1"/>
  <c r="S3385" i="3" s="1"/>
  <c r="M3391" i="3"/>
  <c r="N3391" i="3" s="1"/>
  <c r="O3391" i="3" s="1"/>
  <c r="P3391" i="3" s="1"/>
  <c r="Q3391" i="3" s="1"/>
  <c r="R3391" i="3" s="1"/>
  <c r="S3391" i="3" s="1"/>
  <c r="M3400" i="3"/>
  <c r="N3400" i="3" s="1"/>
  <c r="O3400" i="3" s="1"/>
  <c r="P3400" i="3" s="1"/>
  <c r="Q3400" i="3" s="1"/>
  <c r="R3400" i="3" s="1"/>
  <c r="S3400" i="3" s="1"/>
  <c r="K3405" i="3"/>
  <c r="M3408" i="3"/>
  <c r="N3408" i="3" s="1"/>
  <c r="O3408" i="3" s="1"/>
  <c r="P3408" i="3" s="1"/>
  <c r="Q3408" i="3" s="1"/>
  <c r="R3408" i="3" s="1"/>
  <c r="S3408" i="3" s="1"/>
  <c r="L3415" i="3"/>
  <c r="M3417" i="3"/>
  <c r="N3417" i="3" s="1"/>
  <c r="O3417" i="3" s="1"/>
  <c r="P3417" i="3" s="1"/>
  <c r="Q3417" i="3" s="1"/>
  <c r="R3417" i="3" s="1"/>
  <c r="S3417" i="3" s="1"/>
  <c r="J3421" i="3"/>
  <c r="T3467" i="3"/>
  <c r="U3467" i="3" s="1"/>
  <c r="V3467" i="3" s="1"/>
  <c r="W3467" i="3" s="1"/>
  <c r="X3467" i="3" s="1"/>
  <c r="Y3467" i="3" s="1"/>
  <c r="Z3467" i="3" s="1"/>
  <c r="AA3467" i="3" s="1"/>
  <c r="AB3467" i="3" s="1"/>
  <c r="AC3467" i="3" s="1"/>
  <c r="L3471" i="3"/>
  <c r="L3478" i="3"/>
  <c r="L3492" i="3"/>
  <c r="T3495" i="3"/>
  <c r="U3495" i="3" s="1"/>
  <c r="V3495" i="3" s="1"/>
  <c r="W3495" i="3" s="1"/>
  <c r="X3495" i="3" s="1"/>
  <c r="Y3495" i="3" s="1"/>
  <c r="Z3495" i="3" s="1"/>
  <c r="AA3495" i="3" s="1"/>
  <c r="AB3495" i="3" s="1"/>
  <c r="AC3495" i="3" s="1"/>
  <c r="T3499" i="3"/>
  <c r="U3499" i="3" s="1"/>
  <c r="V3499" i="3" s="1"/>
  <c r="W3499" i="3" s="1"/>
  <c r="X3499" i="3" s="1"/>
  <c r="Y3499" i="3" s="1"/>
  <c r="Z3499" i="3" s="1"/>
  <c r="AA3499" i="3" s="1"/>
  <c r="AB3499" i="3" s="1"/>
  <c r="AC3499" i="3" s="1"/>
  <c r="M3503" i="3"/>
  <c r="N3503" i="3" s="1"/>
  <c r="O3503" i="3" s="1"/>
  <c r="P3503" i="3" s="1"/>
  <c r="Q3503" i="3" s="1"/>
  <c r="R3503" i="3" s="1"/>
  <c r="S3503" i="3" s="1"/>
  <c r="AD3503" i="3" s="1"/>
  <c r="K3508" i="3"/>
  <c r="M3510" i="3"/>
  <c r="N3510" i="3" s="1"/>
  <c r="O3510" i="3" s="1"/>
  <c r="P3510" i="3" s="1"/>
  <c r="Q3510" i="3" s="1"/>
  <c r="R3510" i="3" s="1"/>
  <c r="S3510" i="3" s="1"/>
  <c r="T3513" i="3"/>
  <c r="U3513" i="3" s="1"/>
  <c r="V3513" i="3" s="1"/>
  <c r="W3513" i="3" s="1"/>
  <c r="X3513" i="3" s="1"/>
  <c r="Y3513" i="3" s="1"/>
  <c r="Z3513" i="3" s="1"/>
  <c r="AA3513" i="3" s="1"/>
  <c r="AB3513" i="3" s="1"/>
  <c r="AC3513" i="3" s="1"/>
  <c r="J3513" i="3"/>
  <c r="T3516" i="3"/>
  <c r="U3516" i="3" s="1"/>
  <c r="V3516" i="3" s="1"/>
  <c r="W3516" i="3" s="1"/>
  <c r="X3516" i="3" s="1"/>
  <c r="Y3516" i="3" s="1"/>
  <c r="Z3516" i="3" s="1"/>
  <c r="AA3516" i="3" s="1"/>
  <c r="AB3516" i="3" s="1"/>
  <c r="AC3516" i="3" s="1"/>
  <c r="M3516" i="3"/>
  <c r="N3516" i="3" s="1"/>
  <c r="O3516" i="3" s="1"/>
  <c r="P3516" i="3" s="1"/>
  <c r="Q3516" i="3" s="1"/>
  <c r="R3516" i="3" s="1"/>
  <c r="S3516" i="3" s="1"/>
  <c r="L3516" i="3"/>
  <c r="K3516" i="3"/>
  <c r="T3530" i="3"/>
  <c r="U3530" i="3" s="1"/>
  <c r="V3530" i="3" s="1"/>
  <c r="W3530" i="3" s="1"/>
  <c r="X3530" i="3" s="1"/>
  <c r="Y3530" i="3" s="1"/>
  <c r="Z3530" i="3" s="1"/>
  <c r="AA3530" i="3" s="1"/>
  <c r="AB3530" i="3" s="1"/>
  <c r="AC3530" i="3" s="1"/>
  <c r="M3530" i="3"/>
  <c r="N3530" i="3" s="1"/>
  <c r="O3530" i="3" s="1"/>
  <c r="P3530" i="3" s="1"/>
  <c r="Q3530" i="3" s="1"/>
  <c r="R3530" i="3" s="1"/>
  <c r="S3530" i="3" s="1"/>
  <c r="L3530" i="3"/>
  <c r="K3530" i="3"/>
  <c r="AD3532" i="3"/>
  <c r="L3576" i="3"/>
  <c r="L3582" i="3"/>
  <c r="K3586" i="3"/>
  <c r="K3590" i="3"/>
  <c r="M3607" i="3"/>
  <c r="N3607" i="3" s="1"/>
  <c r="O3607" i="3" s="1"/>
  <c r="P3607" i="3" s="1"/>
  <c r="Q3607" i="3" s="1"/>
  <c r="R3607" i="3" s="1"/>
  <c r="S3607" i="3" s="1"/>
  <c r="AD3607" i="3" s="1"/>
  <c r="M3611" i="3"/>
  <c r="N3611" i="3" s="1"/>
  <c r="O3611" i="3" s="1"/>
  <c r="P3611" i="3" s="1"/>
  <c r="Q3611" i="3" s="1"/>
  <c r="R3611" i="3" s="1"/>
  <c r="S3611" i="3" s="1"/>
  <c r="M3615" i="3"/>
  <c r="N3615" i="3" s="1"/>
  <c r="O3615" i="3" s="1"/>
  <c r="P3615" i="3" s="1"/>
  <c r="Q3615" i="3" s="1"/>
  <c r="R3615" i="3" s="1"/>
  <c r="S3615" i="3" s="1"/>
  <c r="T3622" i="3"/>
  <c r="U3622" i="3" s="1"/>
  <c r="V3622" i="3" s="1"/>
  <c r="W3622" i="3" s="1"/>
  <c r="X3622" i="3" s="1"/>
  <c r="Y3622" i="3" s="1"/>
  <c r="Z3622" i="3" s="1"/>
  <c r="AA3622" i="3" s="1"/>
  <c r="AB3622" i="3" s="1"/>
  <c r="AC3622" i="3" s="1"/>
  <c r="AD3622" i="3" s="1"/>
  <c r="K3626" i="3"/>
  <c r="K3633" i="3"/>
  <c r="T3655" i="3"/>
  <c r="U3655" i="3" s="1"/>
  <c r="V3655" i="3" s="1"/>
  <c r="W3655" i="3" s="1"/>
  <c r="X3655" i="3" s="1"/>
  <c r="Y3655" i="3" s="1"/>
  <c r="Z3655" i="3" s="1"/>
  <c r="AA3655" i="3" s="1"/>
  <c r="AB3655" i="3" s="1"/>
  <c r="AC3655" i="3" s="1"/>
  <c r="K3663" i="3"/>
  <c r="T3678" i="3"/>
  <c r="U3678" i="3" s="1"/>
  <c r="V3678" i="3" s="1"/>
  <c r="W3678" i="3" s="1"/>
  <c r="X3678" i="3" s="1"/>
  <c r="Y3678" i="3" s="1"/>
  <c r="Z3678" i="3" s="1"/>
  <c r="AA3678" i="3" s="1"/>
  <c r="AB3678" i="3" s="1"/>
  <c r="AC3678" i="3" s="1"/>
  <c r="AD3678" i="3" s="1"/>
  <c r="K3691" i="3"/>
  <c r="M3692" i="3"/>
  <c r="N3692" i="3" s="1"/>
  <c r="O3692" i="3" s="1"/>
  <c r="P3692" i="3" s="1"/>
  <c r="Q3692" i="3" s="1"/>
  <c r="R3692" i="3" s="1"/>
  <c r="S3692" i="3" s="1"/>
  <c r="M3700" i="3"/>
  <c r="N3700" i="3" s="1"/>
  <c r="O3700" i="3" s="1"/>
  <c r="P3700" i="3" s="1"/>
  <c r="Q3700" i="3" s="1"/>
  <c r="R3700" i="3" s="1"/>
  <c r="S3700" i="3" s="1"/>
  <c r="J3711" i="3"/>
  <c r="T3712" i="3"/>
  <c r="U3712" i="3" s="1"/>
  <c r="V3712" i="3" s="1"/>
  <c r="W3712" i="3" s="1"/>
  <c r="X3712" i="3" s="1"/>
  <c r="Y3712" i="3" s="1"/>
  <c r="Z3712" i="3" s="1"/>
  <c r="AA3712" i="3" s="1"/>
  <c r="AB3712" i="3" s="1"/>
  <c r="AC3712" i="3" s="1"/>
  <c r="T3714" i="3"/>
  <c r="U3714" i="3" s="1"/>
  <c r="V3714" i="3" s="1"/>
  <c r="W3714" i="3" s="1"/>
  <c r="X3714" i="3" s="1"/>
  <c r="Y3714" i="3" s="1"/>
  <c r="Z3714" i="3" s="1"/>
  <c r="AA3714" i="3" s="1"/>
  <c r="AB3714" i="3" s="1"/>
  <c r="AC3714" i="3" s="1"/>
  <c r="J3724" i="3"/>
  <c r="J3748" i="3"/>
  <c r="T3748" i="3"/>
  <c r="U3748" i="3" s="1"/>
  <c r="V3748" i="3" s="1"/>
  <c r="W3748" i="3" s="1"/>
  <c r="X3748" i="3" s="1"/>
  <c r="Y3748" i="3" s="1"/>
  <c r="Z3748" i="3" s="1"/>
  <c r="AA3748" i="3" s="1"/>
  <c r="AB3748" i="3" s="1"/>
  <c r="AC3748" i="3" s="1"/>
  <c r="M3748" i="3"/>
  <c r="N3748" i="3" s="1"/>
  <c r="O3748" i="3" s="1"/>
  <c r="P3748" i="3" s="1"/>
  <c r="Q3748" i="3" s="1"/>
  <c r="R3748" i="3" s="1"/>
  <c r="S3748" i="3" s="1"/>
  <c r="K3946" i="3"/>
  <c r="M3946" i="3"/>
  <c r="N3946" i="3" s="1"/>
  <c r="O3946" i="3" s="1"/>
  <c r="P3946" i="3" s="1"/>
  <c r="Q3946" i="3" s="1"/>
  <c r="R3946" i="3" s="1"/>
  <c r="S3946" i="3" s="1"/>
  <c r="L3946" i="3"/>
  <c r="J3946" i="3"/>
  <c r="K4307" i="3"/>
  <c r="L4307" i="3"/>
  <c r="J4307" i="3"/>
  <c r="M4307" i="3"/>
  <c r="N4307" i="3" s="1"/>
  <c r="O4307" i="3" s="1"/>
  <c r="P4307" i="3" s="1"/>
  <c r="Q4307" i="3" s="1"/>
  <c r="R4307" i="3" s="1"/>
  <c r="S4307" i="3" s="1"/>
  <c r="L3586" i="3"/>
  <c r="L3590" i="3"/>
  <c r="M3691" i="3"/>
  <c r="N3691" i="3" s="1"/>
  <c r="O3691" i="3" s="1"/>
  <c r="P3691" i="3" s="1"/>
  <c r="Q3691" i="3" s="1"/>
  <c r="R3691" i="3" s="1"/>
  <c r="S3691" i="3" s="1"/>
  <c r="AD3694" i="3"/>
  <c r="AD3720" i="3"/>
  <c r="K3724" i="3"/>
  <c r="K3732" i="3"/>
  <c r="T3734" i="3"/>
  <c r="U3734" i="3" s="1"/>
  <c r="V3734" i="3" s="1"/>
  <c r="W3734" i="3" s="1"/>
  <c r="X3734" i="3" s="1"/>
  <c r="Y3734" i="3" s="1"/>
  <c r="Z3734" i="3" s="1"/>
  <c r="AA3734" i="3" s="1"/>
  <c r="AB3734" i="3" s="1"/>
  <c r="AC3734" i="3" s="1"/>
  <c r="AD3734" i="3" s="1"/>
  <c r="K3748" i="3"/>
  <c r="L3810" i="3"/>
  <c r="M3810" i="3"/>
  <c r="N3810" i="3" s="1"/>
  <c r="O3810" i="3" s="1"/>
  <c r="P3810" i="3" s="1"/>
  <c r="Q3810" i="3" s="1"/>
  <c r="R3810" i="3" s="1"/>
  <c r="S3810" i="3" s="1"/>
  <c r="K3810" i="3"/>
  <c r="J3810" i="3"/>
  <c r="L3863" i="3"/>
  <c r="T3863" i="3"/>
  <c r="U3863" i="3" s="1"/>
  <c r="V3863" i="3" s="1"/>
  <c r="W3863" i="3" s="1"/>
  <c r="X3863" i="3" s="1"/>
  <c r="Y3863" i="3" s="1"/>
  <c r="Z3863" i="3" s="1"/>
  <c r="AA3863" i="3" s="1"/>
  <c r="AB3863" i="3" s="1"/>
  <c r="AC3863" i="3" s="1"/>
  <c r="M3863" i="3"/>
  <c r="N3863" i="3" s="1"/>
  <c r="O3863" i="3" s="1"/>
  <c r="P3863" i="3" s="1"/>
  <c r="Q3863" i="3" s="1"/>
  <c r="R3863" i="3" s="1"/>
  <c r="S3863" i="3" s="1"/>
  <c r="AD3863" i="3" s="1"/>
  <c r="K3863" i="3"/>
  <c r="J3863" i="3"/>
  <c r="L3908" i="3"/>
  <c r="M3908" i="3"/>
  <c r="N3908" i="3" s="1"/>
  <c r="O3908" i="3" s="1"/>
  <c r="P3908" i="3" s="1"/>
  <c r="Q3908" i="3" s="1"/>
  <c r="R3908" i="3" s="1"/>
  <c r="S3908" i="3" s="1"/>
  <c r="K3908" i="3"/>
  <c r="J3908" i="3"/>
  <c r="L4039" i="3"/>
  <c r="M4039" i="3"/>
  <c r="N4039" i="3" s="1"/>
  <c r="O4039" i="3" s="1"/>
  <c r="P4039" i="3" s="1"/>
  <c r="Q4039" i="3" s="1"/>
  <c r="R4039" i="3" s="1"/>
  <c r="S4039" i="3" s="1"/>
  <c r="K4039" i="3"/>
  <c r="J4039" i="3"/>
  <c r="K4278" i="3"/>
  <c r="L4278" i="3"/>
  <c r="J4278" i="3"/>
  <c r="T4278" i="3"/>
  <c r="U4278" i="3" s="1"/>
  <c r="V4278" i="3" s="1"/>
  <c r="W4278" i="3" s="1"/>
  <c r="X4278" i="3" s="1"/>
  <c r="Y4278" i="3" s="1"/>
  <c r="Z4278" i="3" s="1"/>
  <c r="AA4278" i="3" s="1"/>
  <c r="AB4278" i="3" s="1"/>
  <c r="AC4278" i="3" s="1"/>
  <c r="M4278" i="3"/>
  <c r="N4278" i="3" s="1"/>
  <c r="O4278" i="3" s="1"/>
  <c r="P4278" i="3" s="1"/>
  <c r="Q4278" i="3" s="1"/>
  <c r="R4278" i="3" s="1"/>
  <c r="S4278" i="3" s="1"/>
  <c r="J3584" i="3"/>
  <c r="M3586" i="3"/>
  <c r="N3586" i="3" s="1"/>
  <c r="O3586" i="3" s="1"/>
  <c r="P3586" i="3" s="1"/>
  <c r="Q3586" i="3" s="1"/>
  <c r="R3586" i="3" s="1"/>
  <c r="S3586" i="3" s="1"/>
  <c r="M3590" i="3"/>
  <c r="N3590" i="3" s="1"/>
  <c r="O3590" i="3" s="1"/>
  <c r="P3590" i="3" s="1"/>
  <c r="Q3590" i="3" s="1"/>
  <c r="R3590" i="3" s="1"/>
  <c r="S3590" i="3" s="1"/>
  <c r="T3607" i="3"/>
  <c r="U3607" i="3" s="1"/>
  <c r="V3607" i="3" s="1"/>
  <c r="W3607" i="3" s="1"/>
  <c r="X3607" i="3" s="1"/>
  <c r="Y3607" i="3" s="1"/>
  <c r="Z3607" i="3" s="1"/>
  <c r="AA3607" i="3" s="1"/>
  <c r="AB3607" i="3" s="1"/>
  <c r="AC3607" i="3" s="1"/>
  <c r="J3610" i="3"/>
  <c r="T3615" i="3"/>
  <c r="U3615" i="3" s="1"/>
  <c r="V3615" i="3" s="1"/>
  <c r="W3615" i="3" s="1"/>
  <c r="X3615" i="3" s="1"/>
  <c r="Y3615" i="3" s="1"/>
  <c r="Z3615" i="3" s="1"/>
  <c r="AA3615" i="3" s="1"/>
  <c r="AB3615" i="3" s="1"/>
  <c r="AC3615" i="3" s="1"/>
  <c r="J3638" i="3"/>
  <c r="J3654" i="3"/>
  <c r="J3662" i="3"/>
  <c r="J3667" i="3"/>
  <c r="J3677" i="3"/>
  <c r="AD3707" i="3"/>
  <c r="L3724" i="3"/>
  <c r="M3732" i="3"/>
  <c r="N3732" i="3" s="1"/>
  <c r="O3732" i="3" s="1"/>
  <c r="P3732" i="3" s="1"/>
  <c r="Q3732" i="3" s="1"/>
  <c r="R3732" i="3" s="1"/>
  <c r="S3732" i="3" s="1"/>
  <c r="L3748" i="3"/>
  <c r="K3754" i="3"/>
  <c r="K3966" i="3"/>
  <c r="M3966" i="3"/>
  <c r="N3966" i="3" s="1"/>
  <c r="O3966" i="3" s="1"/>
  <c r="P3966" i="3" s="1"/>
  <c r="Q3966" i="3" s="1"/>
  <c r="R3966" i="3" s="1"/>
  <c r="S3966" i="3" s="1"/>
  <c r="L3966" i="3"/>
  <c r="J3966" i="3"/>
  <c r="M3514" i="3"/>
  <c r="N3514" i="3" s="1"/>
  <c r="O3514" i="3" s="1"/>
  <c r="P3514" i="3" s="1"/>
  <c r="Q3514" i="3" s="1"/>
  <c r="R3514" i="3" s="1"/>
  <c r="S3514" i="3" s="1"/>
  <c r="AD3514" i="3" s="1"/>
  <c r="L3522" i="3"/>
  <c r="J3538" i="3"/>
  <c r="T3547" i="3"/>
  <c r="U3547" i="3" s="1"/>
  <c r="V3547" i="3" s="1"/>
  <c r="W3547" i="3" s="1"/>
  <c r="X3547" i="3" s="1"/>
  <c r="Y3547" i="3" s="1"/>
  <c r="Z3547" i="3" s="1"/>
  <c r="AA3547" i="3" s="1"/>
  <c r="AB3547" i="3" s="1"/>
  <c r="AC3547" i="3" s="1"/>
  <c r="J3557" i="3"/>
  <c r="J3563" i="3"/>
  <c r="J3567" i="3"/>
  <c r="J3575" i="3"/>
  <c r="K3584" i="3"/>
  <c r="T3590" i="3"/>
  <c r="U3590" i="3" s="1"/>
  <c r="V3590" i="3" s="1"/>
  <c r="W3590" i="3" s="1"/>
  <c r="X3590" i="3" s="1"/>
  <c r="Y3590" i="3" s="1"/>
  <c r="Z3590" i="3" s="1"/>
  <c r="AA3590" i="3" s="1"/>
  <c r="AB3590" i="3" s="1"/>
  <c r="AC3590" i="3" s="1"/>
  <c r="J3596" i="3"/>
  <c r="J3602" i="3"/>
  <c r="K3610" i="3"/>
  <c r="T3611" i="3"/>
  <c r="U3611" i="3" s="1"/>
  <c r="V3611" i="3" s="1"/>
  <c r="W3611" i="3" s="1"/>
  <c r="X3611" i="3" s="1"/>
  <c r="Y3611" i="3" s="1"/>
  <c r="Z3611" i="3" s="1"/>
  <c r="AA3611" i="3" s="1"/>
  <c r="AB3611" i="3" s="1"/>
  <c r="AC3611" i="3" s="1"/>
  <c r="J3636" i="3"/>
  <c r="K3638" i="3"/>
  <c r="J3642" i="3"/>
  <c r="J3643" i="3"/>
  <c r="M3644" i="3"/>
  <c r="N3644" i="3" s="1"/>
  <c r="O3644" i="3" s="1"/>
  <c r="P3644" i="3" s="1"/>
  <c r="Q3644" i="3" s="1"/>
  <c r="R3644" i="3" s="1"/>
  <c r="S3644" i="3" s="1"/>
  <c r="J3646" i="3"/>
  <c r="M3648" i="3"/>
  <c r="N3648" i="3" s="1"/>
  <c r="O3648" i="3" s="1"/>
  <c r="P3648" i="3" s="1"/>
  <c r="Q3648" i="3" s="1"/>
  <c r="R3648" i="3" s="1"/>
  <c r="S3648" i="3" s="1"/>
  <c r="K3654" i="3"/>
  <c r="J3656" i="3"/>
  <c r="K3662" i="3"/>
  <c r="K3667" i="3"/>
  <c r="J3679" i="3"/>
  <c r="J3682" i="3"/>
  <c r="K3690" i="3"/>
  <c r="J3696" i="3"/>
  <c r="K3699" i="3"/>
  <c r="T3700" i="3"/>
  <c r="U3700" i="3" s="1"/>
  <c r="V3700" i="3" s="1"/>
  <c r="W3700" i="3" s="1"/>
  <c r="X3700" i="3" s="1"/>
  <c r="Y3700" i="3" s="1"/>
  <c r="Z3700" i="3" s="1"/>
  <c r="AA3700" i="3" s="1"/>
  <c r="AB3700" i="3" s="1"/>
  <c r="AC3700" i="3" s="1"/>
  <c r="J3715" i="3"/>
  <c r="T3732" i="3"/>
  <c r="U3732" i="3" s="1"/>
  <c r="V3732" i="3" s="1"/>
  <c r="W3732" i="3" s="1"/>
  <c r="X3732" i="3" s="1"/>
  <c r="Y3732" i="3" s="1"/>
  <c r="Z3732" i="3" s="1"/>
  <c r="AA3732" i="3" s="1"/>
  <c r="AB3732" i="3" s="1"/>
  <c r="AC3732" i="3" s="1"/>
  <c r="M3754" i="3"/>
  <c r="N3754" i="3" s="1"/>
  <c r="O3754" i="3" s="1"/>
  <c r="P3754" i="3" s="1"/>
  <c r="Q3754" i="3" s="1"/>
  <c r="R3754" i="3" s="1"/>
  <c r="S3754" i="3" s="1"/>
  <c r="L3798" i="3"/>
  <c r="M3798" i="3"/>
  <c r="N3798" i="3" s="1"/>
  <c r="O3798" i="3" s="1"/>
  <c r="P3798" i="3" s="1"/>
  <c r="Q3798" i="3" s="1"/>
  <c r="R3798" i="3" s="1"/>
  <c r="S3798" i="3" s="1"/>
  <c r="K3798" i="3"/>
  <c r="J3798" i="3"/>
  <c r="L4043" i="3"/>
  <c r="M4043" i="3"/>
  <c r="N4043" i="3" s="1"/>
  <c r="O4043" i="3" s="1"/>
  <c r="P4043" i="3" s="1"/>
  <c r="Q4043" i="3" s="1"/>
  <c r="R4043" i="3" s="1"/>
  <c r="S4043" i="3" s="1"/>
  <c r="K4043" i="3"/>
  <c r="J4043" i="3"/>
  <c r="L4062" i="3"/>
  <c r="T4062" i="3"/>
  <c r="U4062" i="3" s="1"/>
  <c r="V4062" i="3" s="1"/>
  <c r="W4062" i="3" s="1"/>
  <c r="X4062" i="3" s="1"/>
  <c r="Y4062" i="3" s="1"/>
  <c r="Z4062" i="3" s="1"/>
  <c r="AA4062" i="3" s="1"/>
  <c r="AB4062" i="3" s="1"/>
  <c r="AC4062" i="3" s="1"/>
  <c r="M4062" i="3"/>
  <c r="N4062" i="3" s="1"/>
  <c r="O4062" i="3" s="1"/>
  <c r="P4062" i="3" s="1"/>
  <c r="Q4062" i="3" s="1"/>
  <c r="R4062" i="3" s="1"/>
  <c r="S4062" i="3" s="1"/>
  <c r="AD4062" i="3" s="1"/>
  <c r="J4062" i="3"/>
  <c r="M4296" i="3"/>
  <c r="N4296" i="3" s="1"/>
  <c r="O4296" i="3" s="1"/>
  <c r="P4296" i="3" s="1"/>
  <c r="Q4296" i="3" s="1"/>
  <c r="R4296" i="3" s="1"/>
  <c r="S4296" i="3" s="1"/>
  <c r="J4296" i="3"/>
  <c r="T4613" i="3"/>
  <c r="U4613" i="3" s="1"/>
  <c r="V4613" i="3" s="1"/>
  <c r="W4613" i="3" s="1"/>
  <c r="X4613" i="3" s="1"/>
  <c r="Y4613" i="3" s="1"/>
  <c r="Z4613" i="3" s="1"/>
  <c r="AA4613" i="3" s="1"/>
  <c r="AB4613" i="3" s="1"/>
  <c r="AC4613" i="3" s="1"/>
  <c r="M4613" i="3"/>
  <c r="N4613" i="3" s="1"/>
  <c r="O4613" i="3" s="1"/>
  <c r="P4613" i="3" s="1"/>
  <c r="Q4613" i="3" s="1"/>
  <c r="R4613" i="3" s="1"/>
  <c r="S4613" i="3" s="1"/>
  <c r="K4613" i="3"/>
  <c r="J4613" i="3"/>
  <c r="L4613" i="3"/>
  <c r="M3522" i="3"/>
  <c r="N3522" i="3" s="1"/>
  <c r="O3522" i="3" s="1"/>
  <c r="P3522" i="3" s="1"/>
  <c r="Q3522" i="3" s="1"/>
  <c r="R3522" i="3" s="1"/>
  <c r="S3522" i="3" s="1"/>
  <c r="AD3522" i="3" s="1"/>
  <c r="K3538" i="3"/>
  <c r="T3551" i="3"/>
  <c r="U3551" i="3" s="1"/>
  <c r="V3551" i="3" s="1"/>
  <c r="W3551" i="3" s="1"/>
  <c r="X3551" i="3" s="1"/>
  <c r="Y3551" i="3" s="1"/>
  <c r="Z3551" i="3" s="1"/>
  <c r="AA3551" i="3" s="1"/>
  <c r="AB3551" i="3" s="1"/>
  <c r="AC3551" i="3" s="1"/>
  <c r="T3555" i="3"/>
  <c r="U3555" i="3" s="1"/>
  <c r="V3555" i="3" s="1"/>
  <c r="W3555" i="3" s="1"/>
  <c r="X3555" i="3" s="1"/>
  <c r="Y3555" i="3" s="1"/>
  <c r="Z3555" i="3" s="1"/>
  <c r="AA3555" i="3" s="1"/>
  <c r="AB3555" i="3" s="1"/>
  <c r="AC3555" i="3" s="1"/>
  <c r="M3563" i="3"/>
  <c r="N3563" i="3" s="1"/>
  <c r="O3563" i="3" s="1"/>
  <c r="P3563" i="3" s="1"/>
  <c r="Q3563" i="3" s="1"/>
  <c r="R3563" i="3" s="1"/>
  <c r="S3563" i="3" s="1"/>
  <c r="M3567" i="3"/>
  <c r="N3567" i="3" s="1"/>
  <c r="O3567" i="3" s="1"/>
  <c r="P3567" i="3" s="1"/>
  <c r="Q3567" i="3" s="1"/>
  <c r="R3567" i="3" s="1"/>
  <c r="S3567" i="3" s="1"/>
  <c r="M3575" i="3"/>
  <c r="N3575" i="3" s="1"/>
  <c r="O3575" i="3" s="1"/>
  <c r="P3575" i="3" s="1"/>
  <c r="Q3575" i="3" s="1"/>
  <c r="R3575" i="3" s="1"/>
  <c r="S3575" i="3" s="1"/>
  <c r="L3584" i="3"/>
  <c r="M3592" i="3"/>
  <c r="N3592" i="3" s="1"/>
  <c r="O3592" i="3" s="1"/>
  <c r="P3592" i="3" s="1"/>
  <c r="Q3592" i="3" s="1"/>
  <c r="R3592" i="3" s="1"/>
  <c r="S3592" i="3" s="1"/>
  <c r="K3596" i="3"/>
  <c r="J3600" i="3"/>
  <c r="K3602" i="3"/>
  <c r="J3606" i="3"/>
  <c r="L3610" i="3"/>
  <c r="J3614" i="3"/>
  <c r="T3619" i="3"/>
  <c r="U3619" i="3" s="1"/>
  <c r="V3619" i="3" s="1"/>
  <c r="W3619" i="3" s="1"/>
  <c r="X3619" i="3" s="1"/>
  <c r="Y3619" i="3" s="1"/>
  <c r="Z3619" i="3" s="1"/>
  <c r="AA3619" i="3" s="1"/>
  <c r="AB3619" i="3" s="1"/>
  <c r="AC3619" i="3" s="1"/>
  <c r="AD3619" i="3" s="1"/>
  <c r="J3623" i="3"/>
  <c r="J3628" i="3"/>
  <c r="J3630" i="3"/>
  <c r="K3636" i="3"/>
  <c r="M3638" i="3"/>
  <c r="N3638" i="3" s="1"/>
  <c r="O3638" i="3" s="1"/>
  <c r="P3638" i="3" s="1"/>
  <c r="Q3638" i="3" s="1"/>
  <c r="R3638" i="3" s="1"/>
  <c r="S3638" i="3" s="1"/>
  <c r="K3642" i="3"/>
  <c r="K3643" i="3"/>
  <c r="T3644" i="3"/>
  <c r="U3644" i="3" s="1"/>
  <c r="V3644" i="3" s="1"/>
  <c r="W3644" i="3" s="1"/>
  <c r="X3644" i="3" s="1"/>
  <c r="Y3644" i="3" s="1"/>
  <c r="Z3644" i="3" s="1"/>
  <c r="AA3644" i="3" s="1"/>
  <c r="AB3644" i="3" s="1"/>
  <c r="AC3644" i="3" s="1"/>
  <c r="K3646" i="3"/>
  <c r="T3648" i="3"/>
  <c r="U3648" i="3" s="1"/>
  <c r="V3648" i="3" s="1"/>
  <c r="W3648" i="3" s="1"/>
  <c r="X3648" i="3" s="1"/>
  <c r="Y3648" i="3" s="1"/>
  <c r="Z3648" i="3" s="1"/>
  <c r="AA3648" i="3" s="1"/>
  <c r="AB3648" i="3" s="1"/>
  <c r="AC3648" i="3" s="1"/>
  <c r="M3654" i="3"/>
  <c r="N3654" i="3" s="1"/>
  <c r="O3654" i="3" s="1"/>
  <c r="P3654" i="3" s="1"/>
  <c r="Q3654" i="3" s="1"/>
  <c r="R3654" i="3" s="1"/>
  <c r="S3654" i="3" s="1"/>
  <c r="K3656" i="3"/>
  <c r="M3662" i="3"/>
  <c r="N3662" i="3" s="1"/>
  <c r="O3662" i="3" s="1"/>
  <c r="P3662" i="3" s="1"/>
  <c r="Q3662" i="3" s="1"/>
  <c r="R3662" i="3" s="1"/>
  <c r="S3662" i="3" s="1"/>
  <c r="T3663" i="3"/>
  <c r="U3663" i="3" s="1"/>
  <c r="V3663" i="3" s="1"/>
  <c r="W3663" i="3" s="1"/>
  <c r="X3663" i="3" s="1"/>
  <c r="Y3663" i="3" s="1"/>
  <c r="Z3663" i="3" s="1"/>
  <c r="AA3663" i="3" s="1"/>
  <c r="AB3663" i="3" s="1"/>
  <c r="AC3663" i="3" s="1"/>
  <c r="AD3663" i="3" s="1"/>
  <c r="M3667" i="3"/>
  <c r="N3667" i="3" s="1"/>
  <c r="O3667" i="3" s="1"/>
  <c r="P3667" i="3" s="1"/>
  <c r="Q3667" i="3" s="1"/>
  <c r="R3667" i="3" s="1"/>
  <c r="S3667" i="3" s="1"/>
  <c r="AD3690" i="3"/>
  <c r="AD3699" i="3"/>
  <c r="L3735" i="3"/>
  <c r="M3735" i="3"/>
  <c r="N3735" i="3" s="1"/>
  <c r="O3735" i="3" s="1"/>
  <c r="P3735" i="3" s="1"/>
  <c r="Q3735" i="3" s="1"/>
  <c r="R3735" i="3" s="1"/>
  <c r="S3735" i="3" s="1"/>
  <c r="K3735" i="3"/>
  <c r="K3762" i="3"/>
  <c r="J3762" i="3"/>
  <c r="L3818" i="3"/>
  <c r="M3818" i="3"/>
  <c r="N3818" i="3" s="1"/>
  <c r="O3818" i="3" s="1"/>
  <c r="P3818" i="3" s="1"/>
  <c r="Q3818" i="3" s="1"/>
  <c r="R3818" i="3" s="1"/>
  <c r="S3818" i="3" s="1"/>
  <c r="K3818" i="3"/>
  <c r="J3818" i="3"/>
  <c r="L3834" i="3"/>
  <c r="M3834" i="3"/>
  <c r="N3834" i="3" s="1"/>
  <c r="O3834" i="3" s="1"/>
  <c r="P3834" i="3" s="1"/>
  <c r="Q3834" i="3" s="1"/>
  <c r="R3834" i="3" s="1"/>
  <c r="S3834" i="3" s="1"/>
  <c r="K3834" i="3"/>
  <c r="J3834" i="3"/>
  <c r="L3538" i="3"/>
  <c r="M3584" i="3"/>
  <c r="N3584" i="3" s="1"/>
  <c r="O3584" i="3" s="1"/>
  <c r="P3584" i="3" s="1"/>
  <c r="Q3584" i="3" s="1"/>
  <c r="R3584" i="3" s="1"/>
  <c r="S3584" i="3" s="1"/>
  <c r="L3596" i="3"/>
  <c r="K3600" i="3"/>
  <c r="L3602" i="3"/>
  <c r="M3610" i="3"/>
  <c r="N3610" i="3" s="1"/>
  <c r="O3610" i="3" s="1"/>
  <c r="P3610" i="3" s="1"/>
  <c r="Q3610" i="3" s="1"/>
  <c r="R3610" i="3" s="1"/>
  <c r="S3610" i="3" s="1"/>
  <c r="AD3610" i="3" s="1"/>
  <c r="T3626" i="3"/>
  <c r="U3626" i="3" s="1"/>
  <c r="V3626" i="3" s="1"/>
  <c r="W3626" i="3" s="1"/>
  <c r="X3626" i="3" s="1"/>
  <c r="Y3626" i="3" s="1"/>
  <c r="Z3626" i="3" s="1"/>
  <c r="AA3626" i="3" s="1"/>
  <c r="AB3626" i="3" s="1"/>
  <c r="AC3626" i="3" s="1"/>
  <c r="AD3626" i="3" s="1"/>
  <c r="L3636" i="3"/>
  <c r="T3638" i="3"/>
  <c r="U3638" i="3" s="1"/>
  <c r="V3638" i="3" s="1"/>
  <c r="W3638" i="3" s="1"/>
  <c r="X3638" i="3" s="1"/>
  <c r="Y3638" i="3" s="1"/>
  <c r="Z3638" i="3" s="1"/>
  <c r="AA3638" i="3" s="1"/>
  <c r="AB3638" i="3" s="1"/>
  <c r="AC3638" i="3" s="1"/>
  <c r="M3642" i="3"/>
  <c r="N3642" i="3" s="1"/>
  <c r="O3642" i="3" s="1"/>
  <c r="P3642" i="3" s="1"/>
  <c r="Q3642" i="3" s="1"/>
  <c r="R3642" i="3" s="1"/>
  <c r="S3642" i="3" s="1"/>
  <c r="M3643" i="3"/>
  <c r="N3643" i="3" s="1"/>
  <c r="O3643" i="3" s="1"/>
  <c r="P3643" i="3" s="1"/>
  <c r="Q3643" i="3" s="1"/>
  <c r="R3643" i="3" s="1"/>
  <c r="S3643" i="3" s="1"/>
  <c r="L3646" i="3"/>
  <c r="T3654" i="3"/>
  <c r="U3654" i="3" s="1"/>
  <c r="V3654" i="3" s="1"/>
  <c r="W3654" i="3" s="1"/>
  <c r="X3654" i="3" s="1"/>
  <c r="Y3654" i="3" s="1"/>
  <c r="Z3654" i="3" s="1"/>
  <c r="AA3654" i="3" s="1"/>
  <c r="AB3654" i="3" s="1"/>
  <c r="AC3654" i="3" s="1"/>
  <c r="J3710" i="3"/>
  <c r="AD3715" i="3"/>
  <c r="J3727" i="3"/>
  <c r="J3731" i="3"/>
  <c r="J3735" i="3"/>
  <c r="L3944" i="3"/>
  <c r="M3944" i="3"/>
  <c r="N3944" i="3" s="1"/>
  <c r="O3944" i="3" s="1"/>
  <c r="P3944" i="3" s="1"/>
  <c r="Q3944" i="3" s="1"/>
  <c r="R3944" i="3" s="1"/>
  <c r="S3944" i="3" s="1"/>
  <c r="K3944" i="3"/>
  <c r="J3944" i="3"/>
  <c r="L3532" i="3"/>
  <c r="L3536" i="3"/>
  <c r="M3538" i="3"/>
  <c r="N3538" i="3" s="1"/>
  <c r="O3538" i="3" s="1"/>
  <c r="P3538" i="3" s="1"/>
  <c r="Q3538" i="3" s="1"/>
  <c r="R3538" i="3" s="1"/>
  <c r="S3538" i="3" s="1"/>
  <c r="AD3538" i="3" s="1"/>
  <c r="K3540" i="3"/>
  <c r="J3544" i="3"/>
  <c r="K3546" i="3"/>
  <c r="J3550" i="3"/>
  <c r="J3554" i="3"/>
  <c r="T3563" i="3"/>
  <c r="U3563" i="3" s="1"/>
  <c r="V3563" i="3" s="1"/>
  <c r="W3563" i="3" s="1"/>
  <c r="X3563" i="3" s="1"/>
  <c r="Y3563" i="3" s="1"/>
  <c r="Z3563" i="3" s="1"/>
  <c r="AA3563" i="3" s="1"/>
  <c r="AB3563" i="3" s="1"/>
  <c r="AC3563" i="3" s="1"/>
  <c r="T3567" i="3"/>
  <c r="U3567" i="3" s="1"/>
  <c r="V3567" i="3" s="1"/>
  <c r="W3567" i="3" s="1"/>
  <c r="X3567" i="3" s="1"/>
  <c r="Y3567" i="3" s="1"/>
  <c r="Z3567" i="3" s="1"/>
  <c r="AA3567" i="3" s="1"/>
  <c r="AB3567" i="3" s="1"/>
  <c r="AC3567" i="3" s="1"/>
  <c r="T3575" i="3"/>
  <c r="U3575" i="3" s="1"/>
  <c r="V3575" i="3" s="1"/>
  <c r="W3575" i="3" s="1"/>
  <c r="X3575" i="3" s="1"/>
  <c r="Y3575" i="3" s="1"/>
  <c r="Z3575" i="3" s="1"/>
  <c r="AA3575" i="3" s="1"/>
  <c r="AB3575" i="3" s="1"/>
  <c r="AC3575" i="3" s="1"/>
  <c r="J3579" i="3"/>
  <c r="J3583" i="3"/>
  <c r="M3587" i="3"/>
  <c r="N3587" i="3" s="1"/>
  <c r="O3587" i="3" s="1"/>
  <c r="P3587" i="3" s="1"/>
  <c r="Q3587" i="3" s="1"/>
  <c r="R3587" i="3" s="1"/>
  <c r="S3587" i="3" s="1"/>
  <c r="J3591" i="3"/>
  <c r="M3596" i="3"/>
  <c r="N3596" i="3" s="1"/>
  <c r="O3596" i="3" s="1"/>
  <c r="P3596" i="3" s="1"/>
  <c r="Q3596" i="3" s="1"/>
  <c r="R3596" i="3" s="1"/>
  <c r="S3596" i="3" s="1"/>
  <c r="L3600" i="3"/>
  <c r="M3602" i="3"/>
  <c r="N3602" i="3" s="1"/>
  <c r="O3602" i="3" s="1"/>
  <c r="P3602" i="3" s="1"/>
  <c r="Q3602" i="3" s="1"/>
  <c r="R3602" i="3" s="1"/>
  <c r="S3602" i="3" s="1"/>
  <c r="K3604" i="3"/>
  <c r="L3606" i="3"/>
  <c r="K3608" i="3"/>
  <c r="L3614" i="3"/>
  <c r="K3616" i="3"/>
  <c r="J3622" i="3"/>
  <c r="L3628" i="3"/>
  <c r="L3630" i="3"/>
  <c r="K3632" i="3"/>
  <c r="K3634" i="3"/>
  <c r="L3640" i="3"/>
  <c r="M3646" i="3"/>
  <c r="N3646" i="3" s="1"/>
  <c r="O3646" i="3" s="1"/>
  <c r="P3646" i="3" s="1"/>
  <c r="Q3646" i="3" s="1"/>
  <c r="R3646" i="3" s="1"/>
  <c r="S3646" i="3" s="1"/>
  <c r="AD3646" i="3" s="1"/>
  <c r="M3656" i="3"/>
  <c r="N3656" i="3" s="1"/>
  <c r="O3656" i="3" s="1"/>
  <c r="P3656" i="3" s="1"/>
  <c r="Q3656" i="3" s="1"/>
  <c r="R3656" i="3" s="1"/>
  <c r="S3656" i="3" s="1"/>
  <c r="M3660" i="3"/>
  <c r="N3660" i="3" s="1"/>
  <c r="O3660" i="3" s="1"/>
  <c r="P3660" i="3" s="1"/>
  <c r="Q3660" i="3" s="1"/>
  <c r="R3660" i="3" s="1"/>
  <c r="S3660" i="3" s="1"/>
  <c r="T3662" i="3"/>
  <c r="U3662" i="3" s="1"/>
  <c r="V3662" i="3" s="1"/>
  <c r="W3662" i="3" s="1"/>
  <c r="X3662" i="3" s="1"/>
  <c r="Y3662" i="3" s="1"/>
  <c r="Z3662" i="3" s="1"/>
  <c r="AA3662" i="3" s="1"/>
  <c r="AB3662" i="3" s="1"/>
  <c r="AC3662" i="3" s="1"/>
  <c r="K3666" i="3"/>
  <c r="T3667" i="3"/>
  <c r="U3667" i="3" s="1"/>
  <c r="V3667" i="3" s="1"/>
  <c r="W3667" i="3" s="1"/>
  <c r="X3667" i="3" s="1"/>
  <c r="Y3667" i="3" s="1"/>
  <c r="Z3667" i="3" s="1"/>
  <c r="AA3667" i="3" s="1"/>
  <c r="AB3667" i="3" s="1"/>
  <c r="AC3667" i="3" s="1"/>
  <c r="M3671" i="3"/>
  <c r="N3671" i="3" s="1"/>
  <c r="O3671" i="3" s="1"/>
  <c r="P3671" i="3" s="1"/>
  <c r="Q3671" i="3" s="1"/>
  <c r="R3671" i="3" s="1"/>
  <c r="S3671" i="3" s="1"/>
  <c r="L3672" i="3"/>
  <c r="J3675" i="3"/>
  <c r="T3679" i="3"/>
  <c r="U3679" i="3" s="1"/>
  <c r="V3679" i="3" s="1"/>
  <c r="W3679" i="3" s="1"/>
  <c r="X3679" i="3" s="1"/>
  <c r="Y3679" i="3" s="1"/>
  <c r="Z3679" i="3" s="1"/>
  <c r="AA3679" i="3" s="1"/>
  <c r="AB3679" i="3" s="1"/>
  <c r="AC3679" i="3" s="1"/>
  <c r="M3682" i="3"/>
  <c r="N3682" i="3" s="1"/>
  <c r="O3682" i="3" s="1"/>
  <c r="P3682" i="3" s="1"/>
  <c r="Q3682" i="3" s="1"/>
  <c r="R3682" i="3" s="1"/>
  <c r="S3682" i="3" s="1"/>
  <c r="AD3682" i="3" s="1"/>
  <c r="J3695" i="3"/>
  <c r="M3696" i="3"/>
  <c r="N3696" i="3" s="1"/>
  <c r="O3696" i="3" s="1"/>
  <c r="P3696" i="3" s="1"/>
  <c r="Q3696" i="3" s="1"/>
  <c r="R3696" i="3" s="1"/>
  <c r="S3696" i="3" s="1"/>
  <c r="AD3696" i="3" s="1"/>
  <c r="K3706" i="3"/>
  <c r="K3710" i="3"/>
  <c r="AD3719" i="3"/>
  <c r="AD3723" i="3"/>
  <c r="K3727" i="3"/>
  <c r="K3731" i="3"/>
  <c r="L3755" i="3"/>
  <c r="T3755" i="3"/>
  <c r="U3755" i="3" s="1"/>
  <c r="V3755" i="3" s="1"/>
  <c r="W3755" i="3" s="1"/>
  <c r="X3755" i="3" s="1"/>
  <c r="Y3755" i="3" s="1"/>
  <c r="Z3755" i="3" s="1"/>
  <c r="AA3755" i="3" s="1"/>
  <c r="AB3755" i="3" s="1"/>
  <c r="AC3755" i="3" s="1"/>
  <c r="AD3755" i="3" s="1"/>
  <c r="J3755" i="3"/>
  <c r="L3763" i="3"/>
  <c r="J3763" i="3"/>
  <c r="T3763" i="3"/>
  <c r="U3763" i="3" s="1"/>
  <c r="V3763" i="3" s="1"/>
  <c r="W3763" i="3" s="1"/>
  <c r="X3763" i="3" s="1"/>
  <c r="Y3763" i="3" s="1"/>
  <c r="Z3763" i="3" s="1"/>
  <c r="AA3763" i="3" s="1"/>
  <c r="AB3763" i="3" s="1"/>
  <c r="AC3763" i="3" s="1"/>
  <c r="L3766" i="3"/>
  <c r="M3766" i="3"/>
  <c r="N3766" i="3" s="1"/>
  <c r="O3766" i="3" s="1"/>
  <c r="P3766" i="3" s="1"/>
  <c r="Q3766" i="3" s="1"/>
  <c r="R3766" i="3" s="1"/>
  <c r="S3766" i="3" s="1"/>
  <c r="K3766" i="3"/>
  <c r="J3766" i="3"/>
  <c r="T4033" i="3"/>
  <c r="U4033" i="3" s="1"/>
  <c r="V4033" i="3" s="1"/>
  <c r="W4033" i="3" s="1"/>
  <c r="X4033" i="3" s="1"/>
  <c r="Y4033" i="3" s="1"/>
  <c r="Z4033" i="3" s="1"/>
  <c r="AA4033" i="3" s="1"/>
  <c r="AB4033" i="3" s="1"/>
  <c r="AC4033" i="3" s="1"/>
  <c r="M4033" i="3"/>
  <c r="N4033" i="3" s="1"/>
  <c r="O4033" i="3" s="1"/>
  <c r="P4033" i="3" s="1"/>
  <c r="Q4033" i="3" s="1"/>
  <c r="R4033" i="3" s="1"/>
  <c r="S4033" i="3" s="1"/>
  <c r="K4033" i="3"/>
  <c r="J4033" i="3"/>
  <c r="L4099" i="3"/>
  <c r="K4099" i="3"/>
  <c r="J4099" i="3"/>
  <c r="M4099" i="3"/>
  <c r="N4099" i="3" s="1"/>
  <c r="O4099" i="3" s="1"/>
  <c r="P4099" i="3" s="1"/>
  <c r="Q4099" i="3" s="1"/>
  <c r="R4099" i="3" s="1"/>
  <c r="S4099" i="3" s="1"/>
  <c r="L4125" i="3"/>
  <c r="T4125" i="3"/>
  <c r="U4125" i="3" s="1"/>
  <c r="V4125" i="3" s="1"/>
  <c r="W4125" i="3" s="1"/>
  <c r="X4125" i="3" s="1"/>
  <c r="Y4125" i="3" s="1"/>
  <c r="Z4125" i="3" s="1"/>
  <c r="AA4125" i="3" s="1"/>
  <c r="AB4125" i="3" s="1"/>
  <c r="AC4125" i="3" s="1"/>
  <c r="K4125" i="3"/>
  <c r="J4125" i="3"/>
  <c r="M4125" i="3"/>
  <c r="N4125" i="3" s="1"/>
  <c r="O4125" i="3" s="1"/>
  <c r="P4125" i="3" s="1"/>
  <c r="Q4125" i="3" s="1"/>
  <c r="R4125" i="3" s="1"/>
  <c r="S4125" i="3" s="1"/>
  <c r="T4581" i="3"/>
  <c r="U4581" i="3" s="1"/>
  <c r="V4581" i="3" s="1"/>
  <c r="W4581" i="3" s="1"/>
  <c r="X4581" i="3" s="1"/>
  <c r="Y4581" i="3" s="1"/>
  <c r="Z4581" i="3" s="1"/>
  <c r="AA4581" i="3" s="1"/>
  <c r="AB4581" i="3" s="1"/>
  <c r="AC4581" i="3" s="1"/>
  <c r="M4581" i="3"/>
  <c r="N4581" i="3" s="1"/>
  <c r="O4581" i="3" s="1"/>
  <c r="P4581" i="3" s="1"/>
  <c r="Q4581" i="3" s="1"/>
  <c r="R4581" i="3" s="1"/>
  <c r="S4581" i="3" s="1"/>
  <c r="K4581" i="3"/>
  <c r="L4581" i="3"/>
  <c r="J4581" i="3"/>
  <c r="AD3606" i="3"/>
  <c r="AD3630" i="3"/>
  <c r="AD3652" i="3"/>
  <c r="K3675" i="3"/>
  <c r="K3695" i="3"/>
  <c r="AD3698" i="3"/>
  <c r="M3706" i="3"/>
  <c r="N3706" i="3" s="1"/>
  <c r="O3706" i="3" s="1"/>
  <c r="P3706" i="3" s="1"/>
  <c r="Q3706" i="3" s="1"/>
  <c r="R3706" i="3" s="1"/>
  <c r="S3706" i="3" s="1"/>
  <c r="M3710" i="3"/>
  <c r="N3710" i="3" s="1"/>
  <c r="O3710" i="3" s="1"/>
  <c r="P3710" i="3" s="1"/>
  <c r="Q3710" i="3" s="1"/>
  <c r="R3710" i="3" s="1"/>
  <c r="S3710" i="3" s="1"/>
  <c r="M3727" i="3"/>
  <c r="N3727" i="3" s="1"/>
  <c r="O3727" i="3" s="1"/>
  <c r="P3727" i="3" s="1"/>
  <c r="Q3727" i="3" s="1"/>
  <c r="R3727" i="3" s="1"/>
  <c r="S3727" i="3" s="1"/>
  <c r="M3731" i="3"/>
  <c r="N3731" i="3" s="1"/>
  <c r="O3731" i="3" s="1"/>
  <c r="P3731" i="3" s="1"/>
  <c r="Q3731" i="3" s="1"/>
  <c r="R3731" i="3" s="1"/>
  <c r="S3731" i="3" s="1"/>
  <c r="L3738" i="3"/>
  <c r="J3738" i="3"/>
  <c r="K3763" i="3"/>
  <c r="T3895" i="3"/>
  <c r="U3895" i="3" s="1"/>
  <c r="V3895" i="3" s="1"/>
  <c r="W3895" i="3" s="1"/>
  <c r="X3895" i="3" s="1"/>
  <c r="Y3895" i="3" s="1"/>
  <c r="Z3895" i="3" s="1"/>
  <c r="AA3895" i="3" s="1"/>
  <c r="AB3895" i="3" s="1"/>
  <c r="AC3895" i="3" s="1"/>
  <c r="M3895" i="3"/>
  <c r="N3895" i="3" s="1"/>
  <c r="O3895" i="3" s="1"/>
  <c r="P3895" i="3" s="1"/>
  <c r="Q3895" i="3" s="1"/>
  <c r="R3895" i="3" s="1"/>
  <c r="S3895" i="3" s="1"/>
  <c r="L3895" i="3"/>
  <c r="K3895" i="3"/>
  <c r="J3895" i="3"/>
  <c r="T3910" i="3"/>
  <c r="U3910" i="3" s="1"/>
  <c r="V3910" i="3" s="1"/>
  <c r="W3910" i="3" s="1"/>
  <c r="X3910" i="3" s="1"/>
  <c r="Y3910" i="3" s="1"/>
  <c r="Z3910" i="3" s="1"/>
  <c r="AA3910" i="3" s="1"/>
  <c r="AB3910" i="3" s="1"/>
  <c r="AC3910" i="3" s="1"/>
  <c r="M3910" i="3"/>
  <c r="N3910" i="3" s="1"/>
  <c r="O3910" i="3" s="1"/>
  <c r="P3910" i="3" s="1"/>
  <c r="Q3910" i="3" s="1"/>
  <c r="R3910" i="3" s="1"/>
  <c r="S3910" i="3" s="1"/>
  <c r="L3910" i="3"/>
  <c r="K3910" i="3"/>
  <c r="J3910" i="3"/>
  <c r="L3928" i="3"/>
  <c r="M3928" i="3"/>
  <c r="N3928" i="3" s="1"/>
  <c r="O3928" i="3" s="1"/>
  <c r="P3928" i="3" s="1"/>
  <c r="Q3928" i="3" s="1"/>
  <c r="R3928" i="3" s="1"/>
  <c r="S3928" i="3" s="1"/>
  <c r="K3928" i="3"/>
  <c r="J3928" i="3"/>
  <c r="M3540" i="3"/>
  <c r="N3540" i="3" s="1"/>
  <c r="O3540" i="3" s="1"/>
  <c r="P3540" i="3" s="1"/>
  <c r="Q3540" i="3" s="1"/>
  <c r="R3540" i="3" s="1"/>
  <c r="S3540" i="3" s="1"/>
  <c r="L3544" i="3"/>
  <c r="M3546" i="3"/>
  <c r="N3546" i="3" s="1"/>
  <c r="O3546" i="3" s="1"/>
  <c r="P3546" i="3" s="1"/>
  <c r="Q3546" i="3" s="1"/>
  <c r="R3546" i="3" s="1"/>
  <c r="S3546" i="3" s="1"/>
  <c r="AD3546" i="3" s="1"/>
  <c r="K3548" i="3"/>
  <c r="L3550" i="3"/>
  <c r="K3552" i="3"/>
  <c r="L3554" i="3"/>
  <c r="J3556" i="3"/>
  <c r="K3558" i="3"/>
  <c r="J3562" i="3"/>
  <c r="J3566" i="3"/>
  <c r="J3572" i="3"/>
  <c r="T3587" i="3"/>
  <c r="U3587" i="3" s="1"/>
  <c r="V3587" i="3" s="1"/>
  <c r="W3587" i="3" s="1"/>
  <c r="X3587" i="3" s="1"/>
  <c r="Y3587" i="3" s="1"/>
  <c r="Z3587" i="3" s="1"/>
  <c r="AA3587" i="3" s="1"/>
  <c r="AB3587" i="3" s="1"/>
  <c r="AC3587" i="3" s="1"/>
  <c r="M3604" i="3"/>
  <c r="N3604" i="3" s="1"/>
  <c r="O3604" i="3" s="1"/>
  <c r="P3604" i="3" s="1"/>
  <c r="Q3604" i="3" s="1"/>
  <c r="R3604" i="3" s="1"/>
  <c r="S3604" i="3" s="1"/>
  <c r="M3608" i="3"/>
  <c r="N3608" i="3" s="1"/>
  <c r="O3608" i="3" s="1"/>
  <c r="P3608" i="3" s="1"/>
  <c r="Q3608" i="3" s="1"/>
  <c r="R3608" i="3" s="1"/>
  <c r="S3608" i="3" s="1"/>
  <c r="K3612" i="3"/>
  <c r="M3616" i="3"/>
  <c r="N3616" i="3" s="1"/>
  <c r="O3616" i="3" s="1"/>
  <c r="P3616" i="3" s="1"/>
  <c r="Q3616" i="3" s="1"/>
  <c r="R3616" i="3" s="1"/>
  <c r="S3616" i="3" s="1"/>
  <c r="K3620" i="3"/>
  <c r="T3642" i="3"/>
  <c r="U3642" i="3" s="1"/>
  <c r="V3642" i="3" s="1"/>
  <c r="W3642" i="3" s="1"/>
  <c r="X3642" i="3" s="1"/>
  <c r="Y3642" i="3" s="1"/>
  <c r="Z3642" i="3" s="1"/>
  <c r="AA3642" i="3" s="1"/>
  <c r="AB3642" i="3" s="1"/>
  <c r="AC3642" i="3" s="1"/>
  <c r="T3643" i="3"/>
  <c r="U3643" i="3" s="1"/>
  <c r="V3643" i="3" s="1"/>
  <c r="W3643" i="3" s="1"/>
  <c r="X3643" i="3" s="1"/>
  <c r="Y3643" i="3" s="1"/>
  <c r="Z3643" i="3" s="1"/>
  <c r="AA3643" i="3" s="1"/>
  <c r="AB3643" i="3" s="1"/>
  <c r="AC3643" i="3" s="1"/>
  <c r="J3659" i="3"/>
  <c r="M3675" i="3"/>
  <c r="N3675" i="3" s="1"/>
  <c r="O3675" i="3" s="1"/>
  <c r="P3675" i="3" s="1"/>
  <c r="Q3675" i="3" s="1"/>
  <c r="R3675" i="3" s="1"/>
  <c r="S3675" i="3" s="1"/>
  <c r="AD3675" i="3" s="1"/>
  <c r="J3678" i="3"/>
  <c r="K3684" i="3"/>
  <c r="J3686" i="3"/>
  <c r="M3695" i="3"/>
  <c r="N3695" i="3" s="1"/>
  <c r="O3695" i="3" s="1"/>
  <c r="P3695" i="3" s="1"/>
  <c r="Q3695" i="3" s="1"/>
  <c r="R3695" i="3" s="1"/>
  <c r="S3695" i="3" s="1"/>
  <c r="T3706" i="3"/>
  <c r="U3706" i="3" s="1"/>
  <c r="V3706" i="3" s="1"/>
  <c r="W3706" i="3" s="1"/>
  <c r="X3706" i="3" s="1"/>
  <c r="Y3706" i="3" s="1"/>
  <c r="Z3706" i="3" s="1"/>
  <c r="AA3706" i="3" s="1"/>
  <c r="AB3706" i="3" s="1"/>
  <c r="AC3706" i="3" s="1"/>
  <c r="K3708" i="3"/>
  <c r="K3712" i="3"/>
  <c r="K3714" i="3"/>
  <c r="J3722" i="3"/>
  <c r="T3727" i="3"/>
  <c r="U3727" i="3" s="1"/>
  <c r="V3727" i="3" s="1"/>
  <c r="W3727" i="3" s="1"/>
  <c r="X3727" i="3" s="1"/>
  <c r="Y3727" i="3" s="1"/>
  <c r="Z3727" i="3" s="1"/>
  <c r="AA3727" i="3" s="1"/>
  <c r="AB3727" i="3" s="1"/>
  <c r="AC3727" i="3" s="1"/>
  <c r="T3735" i="3"/>
  <c r="U3735" i="3" s="1"/>
  <c r="V3735" i="3" s="1"/>
  <c r="W3735" i="3" s="1"/>
  <c r="X3735" i="3" s="1"/>
  <c r="Y3735" i="3" s="1"/>
  <c r="Z3735" i="3" s="1"/>
  <c r="AA3735" i="3" s="1"/>
  <c r="AB3735" i="3" s="1"/>
  <c r="AC3735" i="3" s="1"/>
  <c r="K3738" i="3"/>
  <c r="AD3752" i="3"/>
  <c r="M3763" i="3"/>
  <c r="N3763" i="3" s="1"/>
  <c r="O3763" i="3" s="1"/>
  <c r="P3763" i="3" s="1"/>
  <c r="Q3763" i="3" s="1"/>
  <c r="R3763" i="3" s="1"/>
  <c r="S3763" i="3" s="1"/>
  <c r="L3767" i="3"/>
  <c r="T3767" i="3"/>
  <c r="U3767" i="3" s="1"/>
  <c r="V3767" i="3" s="1"/>
  <c r="W3767" i="3" s="1"/>
  <c r="X3767" i="3" s="1"/>
  <c r="Y3767" i="3" s="1"/>
  <c r="Z3767" i="3" s="1"/>
  <c r="AA3767" i="3" s="1"/>
  <c r="AB3767" i="3" s="1"/>
  <c r="AC3767" i="3" s="1"/>
  <c r="M3767" i="3"/>
  <c r="N3767" i="3" s="1"/>
  <c r="O3767" i="3" s="1"/>
  <c r="P3767" i="3" s="1"/>
  <c r="Q3767" i="3" s="1"/>
  <c r="R3767" i="3" s="1"/>
  <c r="S3767" i="3" s="1"/>
  <c r="K3767" i="3"/>
  <c r="T3820" i="3"/>
  <c r="U3820" i="3" s="1"/>
  <c r="V3820" i="3" s="1"/>
  <c r="W3820" i="3" s="1"/>
  <c r="X3820" i="3" s="1"/>
  <c r="Y3820" i="3" s="1"/>
  <c r="Z3820" i="3" s="1"/>
  <c r="AA3820" i="3" s="1"/>
  <c r="AB3820" i="3" s="1"/>
  <c r="AC3820" i="3" s="1"/>
  <c r="M3820" i="3"/>
  <c r="N3820" i="3" s="1"/>
  <c r="O3820" i="3" s="1"/>
  <c r="P3820" i="3" s="1"/>
  <c r="Q3820" i="3" s="1"/>
  <c r="R3820" i="3" s="1"/>
  <c r="S3820" i="3" s="1"/>
  <c r="L3820" i="3"/>
  <c r="K3820" i="3"/>
  <c r="J3820" i="3"/>
  <c r="T3836" i="3"/>
  <c r="U3836" i="3" s="1"/>
  <c r="V3836" i="3" s="1"/>
  <c r="W3836" i="3" s="1"/>
  <c r="X3836" i="3" s="1"/>
  <c r="Y3836" i="3" s="1"/>
  <c r="Z3836" i="3" s="1"/>
  <c r="AA3836" i="3" s="1"/>
  <c r="AB3836" i="3" s="1"/>
  <c r="AC3836" i="3" s="1"/>
  <c r="M3836" i="3"/>
  <c r="N3836" i="3" s="1"/>
  <c r="O3836" i="3" s="1"/>
  <c r="P3836" i="3" s="1"/>
  <c r="Q3836" i="3" s="1"/>
  <c r="R3836" i="3" s="1"/>
  <c r="S3836" i="3" s="1"/>
  <c r="L3836" i="3"/>
  <c r="K3836" i="3"/>
  <c r="J3836" i="3"/>
  <c r="K3914" i="3"/>
  <c r="M3914" i="3"/>
  <c r="N3914" i="3" s="1"/>
  <c r="O3914" i="3" s="1"/>
  <c r="P3914" i="3" s="1"/>
  <c r="Q3914" i="3" s="1"/>
  <c r="R3914" i="3" s="1"/>
  <c r="S3914" i="3" s="1"/>
  <c r="L3914" i="3"/>
  <c r="J3914" i="3"/>
  <c r="M3544" i="3"/>
  <c r="N3544" i="3" s="1"/>
  <c r="O3544" i="3" s="1"/>
  <c r="P3544" i="3" s="1"/>
  <c r="Q3544" i="3" s="1"/>
  <c r="R3544" i="3" s="1"/>
  <c r="S3544" i="3" s="1"/>
  <c r="M3550" i="3"/>
  <c r="N3550" i="3" s="1"/>
  <c r="O3550" i="3" s="1"/>
  <c r="P3550" i="3" s="1"/>
  <c r="Q3550" i="3" s="1"/>
  <c r="R3550" i="3" s="1"/>
  <c r="S3550" i="3" s="1"/>
  <c r="K3556" i="3"/>
  <c r="K3562" i="3"/>
  <c r="K3566" i="3"/>
  <c r="K3572" i="3"/>
  <c r="J3639" i="3"/>
  <c r="J3645" i="3"/>
  <c r="J3651" i="3"/>
  <c r="J3655" i="3"/>
  <c r="K3659" i="3"/>
  <c r="M3664" i="3"/>
  <c r="N3664" i="3" s="1"/>
  <c r="O3664" i="3" s="1"/>
  <c r="P3664" i="3" s="1"/>
  <c r="Q3664" i="3" s="1"/>
  <c r="R3664" i="3" s="1"/>
  <c r="S3664" i="3" s="1"/>
  <c r="T3666" i="3"/>
  <c r="U3666" i="3" s="1"/>
  <c r="V3666" i="3" s="1"/>
  <c r="W3666" i="3" s="1"/>
  <c r="X3666" i="3" s="1"/>
  <c r="Y3666" i="3" s="1"/>
  <c r="Z3666" i="3" s="1"/>
  <c r="AA3666" i="3" s="1"/>
  <c r="AB3666" i="3" s="1"/>
  <c r="AC3666" i="3" s="1"/>
  <c r="J3668" i="3"/>
  <c r="M3670" i="3"/>
  <c r="N3670" i="3" s="1"/>
  <c r="O3670" i="3" s="1"/>
  <c r="P3670" i="3" s="1"/>
  <c r="Q3670" i="3" s="1"/>
  <c r="R3670" i="3" s="1"/>
  <c r="S3670" i="3" s="1"/>
  <c r="T3671" i="3"/>
  <c r="U3671" i="3" s="1"/>
  <c r="V3671" i="3" s="1"/>
  <c r="W3671" i="3" s="1"/>
  <c r="X3671" i="3" s="1"/>
  <c r="Y3671" i="3" s="1"/>
  <c r="Z3671" i="3" s="1"/>
  <c r="AA3671" i="3" s="1"/>
  <c r="AB3671" i="3" s="1"/>
  <c r="AC3671" i="3" s="1"/>
  <c r="T3675" i="3"/>
  <c r="U3675" i="3" s="1"/>
  <c r="V3675" i="3" s="1"/>
  <c r="W3675" i="3" s="1"/>
  <c r="X3675" i="3" s="1"/>
  <c r="Y3675" i="3" s="1"/>
  <c r="Z3675" i="3" s="1"/>
  <c r="AA3675" i="3" s="1"/>
  <c r="AB3675" i="3" s="1"/>
  <c r="AC3675" i="3" s="1"/>
  <c r="K3678" i="3"/>
  <c r="K3686" i="3"/>
  <c r="J3692" i="3"/>
  <c r="J3700" i="3"/>
  <c r="L3708" i="3"/>
  <c r="T3710" i="3"/>
  <c r="U3710" i="3" s="1"/>
  <c r="V3710" i="3" s="1"/>
  <c r="W3710" i="3" s="1"/>
  <c r="X3710" i="3" s="1"/>
  <c r="Y3710" i="3" s="1"/>
  <c r="Z3710" i="3" s="1"/>
  <c r="AA3710" i="3" s="1"/>
  <c r="AB3710" i="3" s="1"/>
  <c r="AC3710" i="3" s="1"/>
  <c r="L3712" i="3"/>
  <c r="M3714" i="3"/>
  <c r="N3714" i="3" s="1"/>
  <c r="O3714" i="3" s="1"/>
  <c r="P3714" i="3" s="1"/>
  <c r="Q3714" i="3" s="1"/>
  <c r="R3714" i="3" s="1"/>
  <c r="S3714" i="3" s="1"/>
  <c r="AD3714" i="3" s="1"/>
  <c r="J3718" i="3"/>
  <c r="K3722" i="3"/>
  <c r="T3731" i="3"/>
  <c r="U3731" i="3" s="1"/>
  <c r="V3731" i="3" s="1"/>
  <c r="W3731" i="3" s="1"/>
  <c r="X3731" i="3" s="1"/>
  <c r="Y3731" i="3" s="1"/>
  <c r="Z3731" i="3" s="1"/>
  <c r="AA3731" i="3" s="1"/>
  <c r="AB3731" i="3" s="1"/>
  <c r="AC3731" i="3" s="1"/>
  <c r="M3738" i="3"/>
  <c r="N3738" i="3" s="1"/>
  <c r="O3738" i="3" s="1"/>
  <c r="P3738" i="3" s="1"/>
  <c r="Q3738" i="3" s="1"/>
  <c r="R3738" i="3" s="1"/>
  <c r="S3738" i="3" s="1"/>
  <c r="L3740" i="3"/>
  <c r="K3740" i="3"/>
  <c r="J3740" i="3"/>
  <c r="J3767" i="3"/>
  <c r="T3804" i="3"/>
  <c r="U3804" i="3" s="1"/>
  <c r="V3804" i="3" s="1"/>
  <c r="W3804" i="3" s="1"/>
  <c r="X3804" i="3" s="1"/>
  <c r="Y3804" i="3" s="1"/>
  <c r="Z3804" i="3" s="1"/>
  <c r="AA3804" i="3" s="1"/>
  <c r="AB3804" i="3" s="1"/>
  <c r="AC3804" i="3" s="1"/>
  <c r="M3804" i="3"/>
  <c r="N3804" i="3" s="1"/>
  <c r="O3804" i="3" s="1"/>
  <c r="P3804" i="3" s="1"/>
  <c r="Q3804" i="3" s="1"/>
  <c r="R3804" i="3" s="1"/>
  <c r="S3804" i="3" s="1"/>
  <c r="L3804" i="3"/>
  <c r="K3804" i="3"/>
  <c r="J3804" i="3"/>
  <c r="T3840" i="3"/>
  <c r="U3840" i="3" s="1"/>
  <c r="V3840" i="3" s="1"/>
  <c r="W3840" i="3" s="1"/>
  <c r="X3840" i="3" s="1"/>
  <c r="Y3840" i="3" s="1"/>
  <c r="Z3840" i="3" s="1"/>
  <c r="AA3840" i="3" s="1"/>
  <c r="AB3840" i="3" s="1"/>
  <c r="AC3840" i="3" s="1"/>
  <c r="M3840" i="3"/>
  <c r="N3840" i="3" s="1"/>
  <c r="O3840" i="3" s="1"/>
  <c r="P3840" i="3" s="1"/>
  <c r="Q3840" i="3" s="1"/>
  <c r="R3840" i="3" s="1"/>
  <c r="S3840" i="3" s="1"/>
  <c r="L3840" i="3"/>
  <c r="K3840" i="3"/>
  <c r="J3840" i="3"/>
  <c r="L3901" i="3"/>
  <c r="T3901" i="3"/>
  <c r="U3901" i="3" s="1"/>
  <c r="V3901" i="3" s="1"/>
  <c r="W3901" i="3" s="1"/>
  <c r="X3901" i="3" s="1"/>
  <c r="Y3901" i="3" s="1"/>
  <c r="Z3901" i="3" s="1"/>
  <c r="AA3901" i="3" s="1"/>
  <c r="AB3901" i="3" s="1"/>
  <c r="AC3901" i="3" s="1"/>
  <c r="M3901" i="3"/>
  <c r="N3901" i="3" s="1"/>
  <c r="O3901" i="3" s="1"/>
  <c r="P3901" i="3" s="1"/>
  <c r="Q3901" i="3" s="1"/>
  <c r="R3901" i="3" s="1"/>
  <c r="S3901" i="3" s="1"/>
  <c r="J3901" i="3"/>
  <c r="AD3906" i="3"/>
  <c r="L4016" i="3"/>
  <c r="M4016" i="3"/>
  <c r="N4016" i="3" s="1"/>
  <c r="O4016" i="3" s="1"/>
  <c r="P4016" i="3" s="1"/>
  <c r="Q4016" i="3" s="1"/>
  <c r="R4016" i="3" s="1"/>
  <c r="S4016" i="3" s="1"/>
  <c r="K4016" i="3"/>
  <c r="T4041" i="3"/>
  <c r="U4041" i="3" s="1"/>
  <c r="V4041" i="3" s="1"/>
  <c r="W4041" i="3" s="1"/>
  <c r="X4041" i="3" s="1"/>
  <c r="Y4041" i="3" s="1"/>
  <c r="Z4041" i="3" s="1"/>
  <c r="AA4041" i="3" s="1"/>
  <c r="AB4041" i="3" s="1"/>
  <c r="AC4041" i="3" s="1"/>
  <c r="M4041" i="3"/>
  <c r="N4041" i="3" s="1"/>
  <c r="O4041" i="3" s="1"/>
  <c r="P4041" i="3" s="1"/>
  <c r="Q4041" i="3" s="1"/>
  <c r="R4041" i="3" s="1"/>
  <c r="S4041" i="3" s="1"/>
  <c r="K4041" i="3"/>
  <c r="J4041" i="3"/>
  <c r="K4060" i="3"/>
  <c r="T4060" i="3"/>
  <c r="U4060" i="3" s="1"/>
  <c r="V4060" i="3" s="1"/>
  <c r="W4060" i="3" s="1"/>
  <c r="X4060" i="3" s="1"/>
  <c r="Y4060" i="3" s="1"/>
  <c r="Z4060" i="3" s="1"/>
  <c r="AA4060" i="3" s="1"/>
  <c r="AB4060" i="3" s="1"/>
  <c r="AC4060" i="3" s="1"/>
  <c r="M4060" i="3"/>
  <c r="N4060" i="3" s="1"/>
  <c r="O4060" i="3" s="1"/>
  <c r="P4060" i="3" s="1"/>
  <c r="Q4060" i="3" s="1"/>
  <c r="R4060" i="3" s="1"/>
  <c r="S4060" i="3" s="1"/>
  <c r="L4060" i="3"/>
  <c r="J4060" i="3"/>
  <c r="K4140" i="3"/>
  <c r="T4140" i="3"/>
  <c r="U4140" i="3" s="1"/>
  <c r="V4140" i="3" s="1"/>
  <c r="W4140" i="3" s="1"/>
  <c r="X4140" i="3" s="1"/>
  <c r="Y4140" i="3" s="1"/>
  <c r="Z4140" i="3" s="1"/>
  <c r="AA4140" i="3" s="1"/>
  <c r="AB4140" i="3" s="1"/>
  <c r="AC4140" i="3" s="1"/>
  <c r="L4140" i="3"/>
  <c r="J4140" i="3"/>
  <c r="M4140" i="3"/>
  <c r="N4140" i="3" s="1"/>
  <c r="O4140" i="3" s="1"/>
  <c r="P4140" i="3" s="1"/>
  <c r="Q4140" i="3" s="1"/>
  <c r="R4140" i="3" s="1"/>
  <c r="S4140" i="3" s="1"/>
  <c r="L4489" i="3"/>
  <c r="T4489" i="3"/>
  <c r="U4489" i="3" s="1"/>
  <c r="V4489" i="3" s="1"/>
  <c r="W4489" i="3" s="1"/>
  <c r="X4489" i="3" s="1"/>
  <c r="Y4489" i="3" s="1"/>
  <c r="Z4489" i="3" s="1"/>
  <c r="AA4489" i="3" s="1"/>
  <c r="AB4489" i="3" s="1"/>
  <c r="AC4489" i="3" s="1"/>
  <c r="M4489" i="3"/>
  <c r="N4489" i="3" s="1"/>
  <c r="O4489" i="3" s="1"/>
  <c r="P4489" i="3" s="1"/>
  <c r="Q4489" i="3" s="1"/>
  <c r="R4489" i="3" s="1"/>
  <c r="S4489" i="3" s="1"/>
  <c r="T3695" i="3"/>
  <c r="U3695" i="3" s="1"/>
  <c r="V3695" i="3" s="1"/>
  <c r="W3695" i="3" s="1"/>
  <c r="X3695" i="3" s="1"/>
  <c r="Y3695" i="3" s="1"/>
  <c r="Z3695" i="3" s="1"/>
  <c r="AA3695" i="3" s="1"/>
  <c r="AB3695" i="3" s="1"/>
  <c r="AC3695" i="3" s="1"/>
  <c r="M3708" i="3"/>
  <c r="N3708" i="3" s="1"/>
  <c r="O3708" i="3" s="1"/>
  <c r="P3708" i="3" s="1"/>
  <c r="Q3708" i="3" s="1"/>
  <c r="R3708" i="3" s="1"/>
  <c r="S3708" i="3" s="1"/>
  <c r="M3722" i="3"/>
  <c r="N3722" i="3" s="1"/>
  <c r="O3722" i="3" s="1"/>
  <c r="P3722" i="3" s="1"/>
  <c r="Q3722" i="3" s="1"/>
  <c r="R3722" i="3" s="1"/>
  <c r="S3722" i="3" s="1"/>
  <c r="K3730" i="3"/>
  <c r="J3734" i="3"/>
  <c r="M3740" i="3"/>
  <c r="N3740" i="3" s="1"/>
  <c r="O3740" i="3" s="1"/>
  <c r="P3740" i="3" s="1"/>
  <c r="Q3740" i="3" s="1"/>
  <c r="R3740" i="3" s="1"/>
  <c r="S3740" i="3" s="1"/>
  <c r="M3743" i="3"/>
  <c r="N3743" i="3" s="1"/>
  <c r="O3743" i="3" s="1"/>
  <c r="P3743" i="3" s="1"/>
  <c r="Q3743" i="3" s="1"/>
  <c r="R3743" i="3" s="1"/>
  <c r="S3743" i="3" s="1"/>
  <c r="AD3743" i="3" s="1"/>
  <c r="K3743" i="3"/>
  <c r="J3743" i="3"/>
  <c r="AD3984" i="3"/>
  <c r="L4035" i="3"/>
  <c r="M4035" i="3"/>
  <c r="N4035" i="3" s="1"/>
  <c r="O4035" i="3" s="1"/>
  <c r="P4035" i="3" s="1"/>
  <c r="Q4035" i="3" s="1"/>
  <c r="R4035" i="3" s="1"/>
  <c r="S4035" i="3" s="1"/>
  <c r="K4035" i="3"/>
  <c r="J4035" i="3"/>
  <c r="T4073" i="3"/>
  <c r="U4073" i="3" s="1"/>
  <c r="V4073" i="3" s="1"/>
  <c r="W4073" i="3" s="1"/>
  <c r="X4073" i="3" s="1"/>
  <c r="Y4073" i="3" s="1"/>
  <c r="Z4073" i="3" s="1"/>
  <c r="AA4073" i="3" s="1"/>
  <c r="AB4073" i="3" s="1"/>
  <c r="AC4073" i="3" s="1"/>
  <c r="M4073" i="3"/>
  <c r="N4073" i="3" s="1"/>
  <c r="O4073" i="3" s="1"/>
  <c r="P4073" i="3" s="1"/>
  <c r="Q4073" i="3" s="1"/>
  <c r="R4073" i="3" s="1"/>
  <c r="S4073" i="3" s="1"/>
  <c r="K4073" i="3"/>
  <c r="J4073" i="3"/>
  <c r="L4251" i="3"/>
  <c r="M4251" i="3"/>
  <c r="N4251" i="3" s="1"/>
  <c r="O4251" i="3" s="1"/>
  <c r="P4251" i="3" s="1"/>
  <c r="Q4251" i="3" s="1"/>
  <c r="R4251" i="3" s="1"/>
  <c r="S4251" i="3" s="1"/>
  <c r="J4251" i="3"/>
  <c r="M3535" i="3"/>
  <c r="N3535" i="3" s="1"/>
  <c r="O3535" i="3" s="1"/>
  <c r="P3535" i="3" s="1"/>
  <c r="Q3535" i="3" s="1"/>
  <c r="R3535" i="3" s="1"/>
  <c r="S3535" i="3" s="1"/>
  <c r="M3539" i="3"/>
  <c r="N3539" i="3" s="1"/>
  <c r="O3539" i="3" s="1"/>
  <c r="P3539" i="3" s="1"/>
  <c r="Q3539" i="3" s="1"/>
  <c r="R3539" i="3" s="1"/>
  <c r="S3539" i="3" s="1"/>
  <c r="M3556" i="3"/>
  <c r="N3556" i="3" s="1"/>
  <c r="O3556" i="3" s="1"/>
  <c r="P3556" i="3" s="1"/>
  <c r="Q3556" i="3" s="1"/>
  <c r="R3556" i="3" s="1"/>
  <c r="S3556" i="3" s="1"/>
  <c r="L3560" i="3"/>
  <c r="M3562" i="3"/>
  <c r="N3562" i="3" s="1"/>
  <c r="O3562" i="3" s="1"/>
  <c r="P3562" i="3" s="1"/>
  <c r="Q3562" i="3" s="1"/>
  <c r="R3562" i="3" s="1"/>
  <c r="S3562" i="3" s="1"/>
  <c r="AD3562" i="3" s="1"/>
  <c r="L3564" i="3"/>
  <c r="M3566" i="3"/>
  <c r="N3566" i="3" s="1"/>
  <c r="O3566" i="3" s="1"/>
  <c r="P3566" i="3" s="1"/>
  <c r="Q3566" i="3" s="1"/>
  <c r="R3566" i="3" s="1"/>
  <c r="S3566" i="3" s="1"/>
  <c r="L3568" i="3"/>
  <c r="M3572" i="3"/>
  <c r="N3572" i="3" s="1"/>
  <c r="O3572" i="3" s="1"/>
  <c r="P3572" i="3" s="1"/>
  <c r="Q3572" i="3" s="1"/>
  <c r="R3572" i="3" s="1"/>
  <c r="S3572" i="3" s="1"/>
  <c r="L3574" i="3"/>
  <c r="K3576" i="3"/>
  <c r="K3582" i="3"/>
  <c r="J3586" i="3"/>
  <c r="M3603" i="3"/>
  <c r="N3603" i="3" s="1"/>
  <c r="O3603" i="3" s="1"/>
  <c r="P3603" i="3" s="1"/>
  <c r="Q3603" i="3" s="1"/>
  <c r="R3603" i="3" s="1"/>
  <c r="S3603" i="3" s="1"/>
  <c r="J3607" i="3"/>
  <c r="J3611" i="3"/>
  <c r="J3615" i="3"/>
  <c r="T3627" i="3"/>
  <c r="U3627" i="3" s="1"/>
  <c r="V3627" i="3" s="1"/>
  <c r="W3627" i="3" s="1"/>
  <c r="X3627" i="3" s="1"/>
  <c r="Y3627" i="3" s="1"/>
  <c r="Z3627" i="3" s="1"/>
  <c r="AA3627" i="3" s="1"/>
  <c r="AB3627" i="3" s="1"/>
  <c r="AC3627" i="3" s="1"/>
  <c r="AD3627" i="3" s="1"/>
  <c r="M3639" i="3"/>
  <c r="N3639" i="3" s="1"/>
  <c r="O3639" i="3" s="1"/>
  <c r="P3639" i="3" s="1"/>
  <c r="Q3639" i="3" s="1"/>
  <c r="R3639" i="3" s="1"/>
  <c r="S3639" i="3" s="1"/>
  <c r="AD3639" i="3" s="1"/>
  <c r="M3651" i="3"/>
  <c r="N3651" i="3" s="1"/>
  <c r="O3651" i="3" s="1"/>
  <c r="P3651" i="3" s="1"/>
  <c r="Q3651" i="3" s="1"/>
  <c r="R3651" i="3" s="1"/>
  <c r="S3651" i="3" s="1"/>
  <c r="AD3651" i="3" s="1"/>
  <c r="M3655" i="3"/>
  <c r="N3655" i="3" s="1"/>
  <c r="O3655" i="3" s="1"/>
  <c r="P3655" i="3" s="1"/>
  <c r="Q3655" i="3" s="1"/>
  <c r="R3655" i="3" s="1"/>
  <c r="S3655" i="3" s="1"/>
  <c r="AD3655" i="3" s="1"/>
  <c r="J3663" i="3"/>
  <c r="M3668" i="3"/>
  <c r="N3668" i="3" s="1"/>
  <c r="O3668" i="3" s="1"/>
  <c r="P3668" i="3" s="1"/>
  <c r="Q3668" i="3" s="1"/>
  <c r="R3668" i="3" s="1"/>
  <c r="S3668" i="3" s="1"/>
  <c r="AD3668" i="3" s="1"/>
  <c r="T3670" i="3"/>
  <c r="U3670" i="3" s="1"/>
  <c r="V3670" i="3" s="1"/>
  <c r="W3670" i="3" s="1"/>
  <c r="X3670" i="3" s="1"/>
  <c r="Y3670" i="3" s="1"/>
  <c r="Z3670" i="3" s="1"/>
  <c r="AA3670" i="3" s="1"/>
  <c r="AB3670" i="3" s="1"/>
  <c r="AC3670" i="3" s="1"/>
  <c r="K3674" i="3"/>
  <c r="T3686" i="3"/>
  <c r="U3686" i="3" s="1"/>
  <c r="V3686" i="3" s="1"/>
  <c r="W3686" i="3" s="1"/>
  <c r="X3686" i="3" s="1"/>
  <c r="Y3686" i="3" s="1"/>
  <c r="Z3686" i="3" s="1"/>
  <c r="AA3686" i="3" s="1"/>
  <c r="AB3686" i="3" s="1"/>
  <c r="AC3686" i="3" s="1"/>
  <c r="AD3686" i="3" s="1"/>
  <c r="J3691" i="3"/>
  <c r="AD3718" i="3"/>
  <c r="T3722" i="3"/>
  <c r="U3722" i="3" s="1"/>
  <c r="V3722" i="3" s="1"/>
  <c r="W3722" i="3" s="1"/>
  <c r="X3722" i="3" s="1"/>
  <c r="Y3722" i="3" s="1"/>
  <c r="Z3722" i="3" s="1"/>
  <c r="AA3722" i="3" s="1"/>
  <c r="AB3722" i="3" s="1"/>
  <c r="AC3722" i="3" s="1"/>
  <c r="T3738" i="3"/>
  <c r="U3738" i="3" s="1"/>
  <c r="V3738" i="3" s="1"/>
  <c r="W3738" i="3" s="1"/>
  <c r="X3738" i="3" s="1"/>
  <c r="Y3738" i="3" s="1"/>
  <c r="Z3738" i="3" s="1"/>
  <c r="AA3738" i="3" s="1"/>
  <c r="AB3738" i="3" s="1"/>
  <c r="AC3738" i="3" s="1"/>
  <c r="K3753" i="3"/>
  <c r="M3753" i="3"/>
  <c r="N3753" i="3" s="1"/>
  <c r="O3753" i="3" s="1"/>
  <c r="P3753" i="3" s="1"/>
  <c r="Q3753" i="3" s="1"/>
  <c r="R3753" i="3" s="1"/>
  <c r="S3753" i="3" s="1"/>
  <c r="J3753" i="3"/>
  <c r="T4424" i="3"/>
  <c r="U4424" i="3" s="1"/>
  <c r="V4424" i="3" s="1"/>
  <c r="W4424" i="3" s="1"/>
  <c r="X4424" i="3" s="1"/>
  <c r="Y4424" i="3" s="1"/>
  <c r="Z4424" i="3" s="1"/>
  <c r="AA4424" i="3" s="1"/>
  <c r="AB4424" i="3" s="1"/>
  <c r="AC4424" i="3" s="1"/>
  <c r="J4424" i="3"/>
  <c r="M4424" i="3"/>
  <c r="N4424" i="3" s="1"/>
  <c r="O4424" i="3" s="1"/>
  <c r="P4424" i="3" s="1"/>
  <c r="Q4424" i="3" s="1"/>
  <c r="R4424" i="3" s="1"/>
  <c r="S4424" i="3" s="1"/>
  <c r="K4424" i="3"/>
  <c r="M3806" i="3"/>
  <c r="N3806" i="3" s="1"/>
  <c r="O3806" i="3" s="1"/>
  <c r="P3806" i="3" s="1"/>
  <c r="Q3806" i="3" s="1"/>
  <c r="R3806" i="3" s="1"/>
  <c r="S3806" i="3" s="1"/>
  <c r="K4172" i="3"/>
  <c r="T4172" i="3"/>
  <c r="U4172" i="3" s="1"/>
  <c r="V4172" i="3" s="1"/>
  <c r="W4172" i="3" s="1"/>
  <c r="X4172" i="3" s="1"/>
  <c r="Y4172" i="3" s="1"/>
  <c r="Z4172" i="3" s="1"/>
  <c r="AA4172" i="3" s="1"/>
  <c r="AB4172" i="3" s="1"/>
  <c r="AC4172" i="3" s="1"/>
  <c r="L4172" i="3"/>
  <c r="J4172" i="3"/>
  <c r="T4202" i="3"/>
  <c r="U4202" i="3" s="1"/>
  <c r="V4202" i="3" s="1"/>
  <c r="W4202" i="3" s="1"/>
  <c r="X4202" i="3" s="1"/>
  <c r="Y4202" i="3" s="1"/>
  <c r="Z4202" i="3" s="1"/>
  <c r="AA4202" i="3" s="1"/>
  <c r="AB4202" i="3" s="1"/>
  <c r="AC4202" i="3" s="1"/>
  <c r="M4202" i="3"/>
  <c r="N4202" i="3" s="1"/>
  <c r="O4202" i="3" s="1"/>
  <c r="P4202" i="3" s="1"/>
  <c r="Q4202" i="3" s="1"/>
  <c r="R4202" i="3" s="1"/>
  <c r="S4202" i="3" s="1"/>
  <c r="J4202" i="3"/>
  <c r="K4212" i="3"/>
  <c r="T4212" i="3"/>
  <c r="U4212" i="3" s="1"/>
  <c r="V4212" i="3" s="1"/>
  <c r="W4212" i="3" s="1"/>
  <c r="X4212" i="3" s="1"/>
  <c r="Y4212" i="3" s="1"/>
  <c r="Z4212" i="3" s="1"/>
  <c r="AA4212" i="3" s="1"/>
  <c r="AB4212" i="3" s="1"/>
  <c r="AC4212" i="3" s="1"/>
  <c r="L4212" i="3"/>
  <c r="J4212" i="3"/>
  <c r="K4232" i="3"/>
  <c r="L4232" i="3"/>
  <c r="J4232" i="3"/>
  <c r="L4325" i="3"/>
  <c r="K4325" i="3"/>
  <c r="J4325" i="3"/>
  <c r="AD4350" i="3"/>
  <c r="K4381" i="3"/>
  <c r="L4381" i="3"/>
  <c r="J4381" i="3"/>
  <c r="L4394" i="3"/>
  <c r="K4394" i="3"/>
  <c r="J4394" i="3"/>
  <c r="L4438" i="3"/>
  <c r="K4438" i="3"/>
  <c r="J4438" i="3"/>
  <c r="M4438" i="3"/>
  <c r="N4438" i="3" s="1"/>
  <c r="O4438" i="3" s="1"/>
  <c r="P4438" i="3" s="1"/>
  <c r="Q4438" i="3" s="1"/>
  <c r="R4438" i="3" s="1"/>
  <c r="S4438" i="3" s="1"/>
  <c r="K4548" i="3"/>
  <c r="J4548" i="3"/>
  <c r="M4548" i="3"/>
  <c r="N4548" i="3" s="1"/>
  <c r="O4548" i="3" s="1"/>
  <c r="P4548" i="3" s="1"/>
  <c r="Q4548" i="3" s="1"/>
  <c r="R4548" i="3" s="1"/>
  <c r="S4548" i="3" s="1"/>
  <c r="T4573" i="3"/>
  <c r="U4573" i="3" s="1"/>
  <c r="V4573" i="3" s="1"/>
  <c r="W4573" i="3" s="1"/>
  <c r="X4573" i="3" s="1"/>
  <c r="Y4573" i="3" s="1"/>
  <c r="Z4573" i="3" s="1"/>
  <c r="AA4573" i="3" s="1"/>
  <c r="AB4573" i="3" s="1"/>
  <c r="AC4573" i="3" s="1"/>
  <c r="L4573" i="3"/>
  <c r="K4573" i="3"/>
  <c r="J4573" i="3"/>
  <c r="M4573" i="3"/>
  <c r="N4573" i="3" s="1"/>
  <c r="O4573" i="3" s="1"/>
  <c r="P4573" i="3" s="1"/>
  <c r="Q4573" i="3" s="1"/>
  <c r="R4573" i="3" s="1"/>
  <c r="S4573" i="3" s="1"/>
  <c r="T4673" i="3"/>
  <c r="U4673" i="3" s="1"/>
  <c r="V4673" i="3" s="1"/>
  <c r="W4673" i="3" s="1"/>
  <c r="X4673" i="3" s="1"/>
  <c r="Y4673" i="3" s="1"/>
  <c r="Z4673" i="3" s="1"/>
  <c r="AA4673" i="3" s="1"/>
  <c r="AB4673" i="3" s="1"/>
  <c r="AC4673" i="3" s="1"/>
  <c r="L4673" i="3"/>
  <c r="K4673" i="3"/>
  <c r="M4673" i="3"/>
  <c r="N4673" i="3" s="1"/>
  <c r="O4673" i="3" s="1"/>
  <c r="P4673" i="3" s="1"/>
  <c r="Q4673" i="3" s="1"/>
  <c r="R4673" i="3" s="1"/>
  <c r="S4673" i="3" s="1"/>
  <c r="AD4673" i="3" s="1"/>
  <c r="L4830" i="3"/>
  <c r="M4830" i="3"/>
  <c r="N4830" i="3" s="1"/>
  <c r="O4830" i="3" s="1"/>
  <c r="P4830" i="3" s="1"/>
  <c r="Q4830" i="3" s="1"/>
  <c r="R4830" i="3" s="1"/>
  <c r="S4830" i="3" s="1"/>
  <c r="J4830" i="3"/>
  <c r="M3761" i="3"/>
  <c r="N3761" i="3" s="1"/>
  <c r="O3761" i="3" s="1"/>
  <c r="P3761" i="3" s="1"/>
  <c r="Q3761" i="3" s="1"/>
  <c r="R3761" i="3" s="1"/>
  <c r="S3761" i="3" s="1"/>
  <c r="T3783" i="3"/>
  <c r="U3783" i="3" s="1"/>
  <c r="V3783" i="3" s="1"/>
  <c r="W3783" i="3" s="1"/>
  <c r="X3783" i="3" s="1"/>
  <c r="Y3783" i="3" s="1"/>
  <c r="Z3783" i="3" s="1"/>
  <c r="AA3783" i="3" s="1"/>
  <c r="AB3783" i="3" s="1"/>
  <c r="AC3783" i="3" s="1"/>
  <c r="AD3783" i="3" s="1"/>
  <c r="J3789" i="3"/>
  <c r="J3802" i="3"/>
  <c r="J3808" i="3"/>
  <c r="L3812" i="3"/>
  <c r="L3816" i="3"/>
  <c r="T3827" i="3"/>
  <c r="U3827" i="3" s="1"/>
  <c r="V3827" i="3" s="1"/>
  <c r="W3827" i="3" s="1"/>
  <c r="X3827" i="3" s="1"/>
  <c r="Y3827" i="3" s="1"/>
  <c r="Z3827" i="3" s="1"/>
  <c r="AA3827" i="3" s="1"/>
  <c r="AB3827" i="3" s="1"/>
  <c r="AC3827" i="3" s="1"/>
  <c r="AD3827" i="3" s="1"/>
  <c r="M3838" i="3"/>
  <c r="N3838" i="3" s="1"/>
  <c r="O3838" i="3" s="1"/>
  <c r="P3838" i="3" s="1"/>
  <c r="Q3838" i="3" s="1"/>
  <c r="R3838" i="3" s="1"/>
  <c r="S3838" i="3" s="1"/>
  <c r="M3847" i="3"/>
  <c r="N3847" i="3" s="1"/>
  <c r="O3847" i="3" s="1"/>
  <c r="P3847" i="3" s="1"/>
  <c r="Q3847" i="3" s="1"/>
  <c r="R3847" i="3" s="1"/>
  <c r="S3847" i="3" s="1"/>
  <c r="J3852" i="3"/>
  <c r="M3854" i="3"/>
  <c r="N3854" i="3" s="1"/>
  <c r="O3854" i="3" s="1"/>
  <c r="P3854" i="3" s="1"/>
  <c r="Q3854" i="3" s="1"/>
  <c r="R3854" i="3" s="1"/>
  <c r="S3854" i="3" s="1"/>
  <c r="M3860" i="3"/>
  <c r="N3860" i="3" s="1"/>
  <c r="O3860" i="3" s="1"/>
  <c r="P3860" i="3" s="1"/>
  <c r="Q3860" i="3" s="1"/>
  <c r="R3860" i="3" s="1"/>
  <c r="S3860" i="3" s="1"/>
  <c r="T3867" i="3"/>
  <c r="U3867" i="3" s="1"/>
  <c r="V3867" i="3" s="1"/>
  <c r="W3867" i="3" s="1"/>
  <c r="X3867" i="3" s="1"/>
  <c r="Y3867" i="3" s="1"/>
  <c r="Z3867" i="3" s="1"/>
  <c r="AA3867" i="3" s="1"/>
  <c r="AB3867" i="3" s="1"/>
  <c r="AC3867" i="3" s="1"/>
  <c r="M3876" i="3"/>
  <c r="N3876" i="3" s="1"/>
  <c r="O3876" i="3" s="1"/>
  <c r="P3876" i="3" s="1"/>
  <c r="Q3876" i="3" s="1"/>
  <c r="R3876" i="3" s="1"/>
  <c r="S3876" i="3" s="1"/>
  <c r="M3879" i="3"/>
  <c r="N3879" i="3" s="1"/>
  <c r="O3879" i="3" s="1"/>
  <c r="P3879" i="3" s="1"/>
  <c r="Q3879" i="3" s="1"/>
  <c r="R3879" i="3" s="1"/>
  <c r="S3879" i="3" s="1"/>
  <c r="M3912" i="3"/>
  <c r="N3912" i="3" s="1"/>
  <c r="O3912" i="3" s="1"/>
  <c r="P3912" i="3" s="1"/>
  <c r="Q3912" i="3" s="1"/>
  <c r="R3912" i="3" s="1"/>
  <c r="S3912" i="3" s="1"/>
  <c r="J3917" i="3"/>
  <c r="J3924" i="3"/>
  <c r="L3934" i="3"/>
  <c r="M3936" i="3"/>
  <c r="N3936" i="3" s="1"/>
  <c r="O3936" i="3" s="1"/>
  <c r="P3936" i="3" s="1"/>
  <c r="Q3936" i="3" s="1"/>
  <c r="R3936" i="3" s="1"/>
  <c r="S3936" i="3" s="1"/>
  <c r="M3938" i="3"/>
  <c r="N3938" i="3" s="1"/>
  <c r="O3938" i="3" s="1"/>
  <c r="P3938" i="3" s="1"/>
  <c r="Q3938" i="3" s="1"/>
  <c r="R3938" i="3" s="1"/>
  <c r="S3938" i="3" s="1"/>
  <c r="T3941" i="3"/>
  <c r="U3941" i="3" s="1"/>
  <c r="V3941" i="3" s="1"/>
  <c r="W3941" i="3" s="1"/>
  <c r="X3941" i="3" s="1"/>
  <c r="Y3941" i="3" s="1"/>
  <c r="Z3941" i="3" s="1"/>
  <c r="AA3941" i="3" s="1"/>
  <c r="AB3941" i="3" s="1"/>
  <c r="AC3941" i="3" s="1"/>
  <c r="J3949" i="3"/>
  <c r="M3953" i="3"/>
  <c r="N3953" i="3" s="1"/>
  <c r="O3953" i="3" s="1"/>
  <c r="P3953" i="3" s="1"/>
  <c r="Q3953" i="3" s="1"/>
  <c r="R3953" i="3" s="1"/>
  <c r="S3953" i="3" s="1"/>
  <c r="AD3953" i="3" s="1"/>
  <c r="M3960" i="3"/>
  <c r="N3960" i="3" s="1"/>
  <c r="O3960" i="3" s="1"/>
  <c r="P3960" i="3" s="1"/>
  <c r="Q3960" i="3" s="1"/>
  <c r="R3960" i="3" s="1"/>
  <c r="S3960" i="3" s="1"/>
  <c r="J3962" i="3"/>
  <c r="J3976" i="3"/>
  <c r="J3978" i="3"/>
  <c r="M3982" i="3"/>
  <c r="N3982" i="3" s="1"/>
  <c r="O3982" i="3" s="1"/>
  <c r="P3982" i="3" s="1"/>
  <c r="Q3982" i="3" s="1"/>
  <c r="R3982" i="3" s="1"/>
  <c r="S3982" i="3" s="1"/>
  <c r="M3989" i="3"/>
  <c r="N3989" i="3" s="1"/>
  <c r="O3989" i="3" s="1"/>
  <c r="P3989" i="3" s="1"/>
  <c r="Q3989" i="3" s="1"/>
  <c r="R3989" i="3" s="1"/>
  <c r="S3989" i="3" s="1"/>
  <c r="AD3989" i="3" s="1"/>
  <c r="M3993" i="3"/>
  <c r="N3993" i="3" s="1"/>
  <c r="O3993" i="3" s="1"/>
  <c r="P3993" i="3" s="1"/>
  <c r="Q3993" i="3" s="1"/>
  <c r="R3993" i="3" s="1"/>
  <c r="S3993" i="3" s="1"/>
  <c r="J4004" i="3"/>
  <c r="K4008" i="3"/>
  <c r="K4012" i="3"/>
  <c r="J4018" i="3"/>
  <c r="T4029" i="3"/>
  <c r="U4029" i="3" s="1"/>
  <c r="V4029" i="3" s="1"/>
  <c r="W4029" i="3" s="1"/>
  <c r="X4029" i="3" s="1"/>
  <c r="Y4029" i="3" s="1"/>
  <c r="Z4029" i="3" s="1"/>
  <c r="AA4029" i="3" s="1"/>
  <c r="AB4029" i="3" s="1"/>
  <c r="AC4029" i="3" s="1"/>
  <c r="M4031" i="3"/>
  <c r="N4031" i="3" s="1"/>
  <c r="O4031" i="3" s="1"/>
  <c r="P4031" i="3" s="1"/>
  <c r="Q4031" i="3" s="1"/>
  <c r="R4031" i="3" s="1"/>
  <c r="S4031" i="3" s="1"/>
  <c r="J4055" i="3"/>
  <c r="M4058" i="3"/>
  <c r="N4058" i="3" s="1"/>
  <c r="O4058" i="3" s="1"/>
  <c r="P4058" i="3" s="1"/>
  <c r="Q4058" i="3" s="1"/>
  <c r="R4058" i="3" s="1"/>
  <c r="S4058" i="3" s="1"/>
  <c r="L4071" i="3"/>
  <c r="J4071" i="3"/>
  <c r="L4105" i="3"/>
  <c r="K4105" i="3"/>
  <c r="J4105" i="3"/>
  <c r="M4172" i="3"/>
  <c r="N4172" i="3" s="1"/>
  <c r="O4172" i="3" s="1"/>
  <c r="P4172" i="3" s="1"/>
  <c r="Q4172" i="3" s="1"/>
  <c r="R4172" i="3" s="1"/>
  <c r="S4172" i="3" s="1"/>
  <c r="AD4172" i="3" s="1"/>
  <c r="T4181" i="3"/>
  <c r="U4181" i="3" s="1"/>
  <c r="V4181" i="3" s="1"/>
  <c r="W4181" i="3" s="1"/>
  <c r="X4181" i="3" s="1"/>
  <c r="Y4181" i="3" s="1"/>
  <c r="Z4181" i="3" s="1"/>
  <c r="AA4181" i="3" s="1"/>
  <c r="AB4181" i="3" s="1"/>
  <c r="AC4181" i="3" s="1"/>
  <c r="M4181" i="3"/>
  <c r="N4181" i="3" s="1"/>
  <c r="O4181" i="3" s="1"/>
  <c r="P4181" i="3" s="1"/>
  <c r="Q4181" i="3" s="1"/>
  <c r="R4181" i="3" s="1"/>
  <c r="S4181" i="3" s="1"/>
  <c r="K4181" i="3"/>
  <c r="J4181" i="3"/>
  <c r="L4195" i="3"/>
  <c r="K4195" i="3"/>
  <c r="J4195" i="3"/>
  <c r="M4206" i="3"/>
  <c r="N4206" i="3" s="1"/>
  <c r="O4206" i="3" s="1"/>
  <c r="P4206" i="3" s="1"/>
  <c r="Q4206" i="3" s="1"/>
  <c r="R4206" i="3" s="1"/>
  <c r="S4206" i="3" s="1"/>
  <c r="AD4206" i="3" s="1"/>
  <c r="J4206" i="3"/>
  <c r="M4212" i="3"/>
  <c r="N4212" i="3" s="1"/>
  <c r="O4212" i="3" s="1"/>
  <c r="P4212" i="3" s="1"/>
  <c r="Q4212" i="3" s="1"/>
  <c r="R4212" i="3" s="1"/>
  <c r="S4212" i="3" s="1"/>
  <c r="M4232" i="3"/>
  <c r="N4232" i="3" s="1"/>
  <c r="O4232" i="3" s="1"/>
  <c r="P4232" i="3" s="1"/>
  <c r="Q4232" i="3" s="1"/>
  <c r="R4232" i="3" s="1"/>
  <c r="S4232" i="3" s="1"/>
  <c r="M4325" i="3"/>
  <c r="N4325" i="3" s="1"/>
  <c r="O4325" i="3" s="1"/>
  <c r="P4325" i="3" s="1"/>
  <c r="Q4325" i="3" s="1"/>
  <c r="R4325" i="3" s="1"/>
  <c r="S4325" i="3" s="1"/>
  <c r="K4366" i="3"/>
  <c r="J4366" i="3"/>
  <c r="M4366" i="3"/>
  <c r="N4366" i="3" s="1"/>
  <c r="O4366" i="3" s="1"/>
  <c r="P4366" i="3" s="1"/>
  <c r="Q4366" i="3" s="1"/>
  <c r="R4366" i="3" s="1"/>
  <c r="S4366" i="3" s="1"/>
  <c r="AD4366" i="3" s="1"/>
  <c r="K4369" i="3"/>
  <c r="T4369" i="3"/>
  <c r="U4369" i="3" s="1"/>
  <c r="V4369" i="3" s="1"/>
  <c r="W4369" i="3" s="1"/>
  <c r="X4369" i="3" s="1"/>
  <c r="Y4369" i="3" s="1"/>
  <c r="Z4369" i="3" s="1"/>
  <c r="AA4369" i="3" s="1"/>
  <c r="AB4369" i="3" s="1"/>
  <c r="AC4369" i="3" s="1"/>
  <c r="L4369" i="3"/>
  <c r="J4369" i="3"/>
  <c r="M4381" i="3"/>
  <c r="N4381" i="3" s="1"/>
  <c r="O4381" i="3" s="1"/>
  <c r="P4381" i="3" s="1"/>
  <c r="Q4381" i="3" s="1"/>
  <c r="R4381" i="3" s="1"/>
  <c r="S4381" i="3" s="1"/>
  <c r="M4394" i="3"/>
  <c r="N4394" i="3" s="1"/>
  <c r="O4394" i="3" s="1"/>
  <c r="P4394" i="3" s="1"/>
  <c r="Q4394" i="3" s="1"/>
  <c r="R4394" i="3" s="1"/>
  <c r="S4394" i="3" s="1"/>
  <c r="T4565" i="3"/>
  <c r="U4565" i="3" s="1"/>
  <c r="V4565" i="3" s="1"/>
  <c r="W4565" i="3" s="1"/>
  <c r="X4565" i="3" s="1"/>
  <c r="Y4565" i="3" s="1"/>
  <c r="Z4565" i="3" s="1"/>
  <c r="AA4565" i="3" s="1"/>
  <c r="AB4565" i="3" s="1"/>
  <c r="AC4565" i="3" s="1"/>
  <c r="M4565" i="3"/>
  <c r="N4565" i="3" s="1"/>
  <c r="O4565" i="3" s="1"/>
  <c r="P4565" i="3" s="1"/>
  <c r="Q4565" i="3" s="1"/>
  <c r="R4565" i="3" s="1"/>
  <c r="S4565" i="3" s="1"/>
  <c r="AD4565" i="3" s="1"/>
  <c r="K4565" i="3"/>
  <c r="J4565" i="3"/>
  <c r="L4565" i="3"/>
  <c r="T4774" i="3"/>
  <c r="U4774" i="3" s="1"/>
  <c r="V4774" i="3" s="1"/>
  <c r="W4774" i="3" s="1"/>
  <c r="X4774" i="3" s="1"/>
  <c r="Y4774" i="3" s="1"/>
  <c r="Z4774" i="3" s="1"/>
  <c r="AA4774" i="3" s="1"/>
  <c r="AB4774" i="3" s="1"/>
  <c r="AC4774" i="3" s="1"/>
  <c r="K4774" i="3"/>
  <c r="J4774" i="3"/>
  <c r="M4774" i="3"/>
  <c r="N4774" i="3" s="1"/>
  <c r="O4774" i="3" s="1"/>
  <c r="P4774" i="3" s="1"/>
  <c r="Q4774" i="3" s="1"/>
  <c r="R4774" i="3" s="1"/>
  <c r="S4774" i="3" s="1"/>
  <c r="T3761" i="3"/>
  <c r="U3761" i="3" s="1"/>
  <c r="V3761" i="3" s="1"/>
  <c r="W3761" i="3" s="1"/>
  <c r="X3761" i="3" s="1"/>
  <c r="Y3761" i="3" s="1"/>
  <c r="Z3761" i="3" s="1"/>
  <c r="AA3761" i="3" s="1"/>
  <c r="AB3761" i="3" s="1"/>
  <c r="AC3761" i="3" s="1"/>
  <c r="J3774" i="3"/>
  <c r="J3776" i="3"/>
  <c r="T3791" i="3"/>
  <c r="U3791" i="3" s="1"/>
  <c r="V3791" i="3" s="1"/>
  <c r="W3791" i="3" s="1"/>
  <c r="X3791" i="3" s="1"/>
  <c r="Y3791" i="3" s="1"/>
  <c r="Z3791" i="3" s="1"/>
  <c r="AA3791" i="3" s="1"/>
  <c r="AB3791" i="3" s="1"/>
  <c r="AC3791" i="3" s="1"/>
  <c r="AD3791" i="3" s="1"/>
  <c r="K3802" i="3"/>
  <c r="K3808" i="3"/>
  <c r="M3816" i="3"/>
  <c r="N3816" i="3" s="1"/>
  <c r="O3816" i="3" s="1"/>
  <c r="P3816" i="3" s="1"/>
  <c r="Q3816" i="3" s="1"/>
  <c r="R3816" i="3" s="1"/>
  <c r="S3816" i="3" s="1"/>
  <c r="K3852" i="3"/>
  <c r="T3860" i="3"/>
  <c r="U3860" i="3" s="1"/>
  <c r="V3860" i="3" s="1"/>
  <c r="W3860" i="3" s="1"/>
  <c r="X3860" i="3" s="1"/>
  <c r="Y3860" i="3" s="1"/>
  <c r="Z3860" i="3" s="1"/>
  <c r="AA3860" i="3" s="1"/>
  <c r="AB3860" i="3" s="1"/>
  <c r="AC3860" i="3" s="1"/>
  <c r="T3876" i="3"/>
  <c r="U3876" i="3" s="1"/>
  <c r="V3876" i="3" s="1"/>
  <c r="W3876" i="3" s="1"/>
  <c r="X3876" i="3" s="1"/>
  <c r="Y3876" i="3" s="1"/>
  <c r="Z3876" i="3" s="1"/>
  <c r="AA3876" i="3" s="1"/>
  <c r="AB3876" i="3" s="1"/>
  <c r="AC3876" i="3" s="1"/>
  <c r="AD3892" i="3"/>
  <c r="M3917" i="3"/>
  <c r="N3917" i="3" s="1"/>
  <c r="O3917" i="3" s="1"/>
  <c r="P3917" i="3" s="1"/>
  <c r="Q3917" i="3" s="1"/>
  <c r="R3917" i="3" s="1"/>
  <c r="S3917" i="3" s="1"/>
  <c r="K3924" i="3"/>
  <c r="L3949" i="3"/>
  <c r="L3962" i="3"/>
  <c r="K3976" i="3"/>
  <c r="L3978" i="3"/>
  <c r="K4004" i="3"/>
  <c r="M4008" i="3"/>
  <c r="N4008" i="3" s="1"/>
  <c r="O4008" i="3" s="1"/>
  <c r="P4008" i="3" s="1"/>
  <c r="Q4008" i="3" s="1"/>
  <c r="R4008" i="3" s="1"/>
  <c r="S4008" i="3" s="1"/>
  <c r="M4012" i="3"/>
  <c r="N4012" i="3" s="1"/>
  <c r="O4012" i="3" s="1"/>
  <c r="P4012" i="3" s="1"/>
  <c r="Q4012" i="3" s="1"/>
  <c r="R4012" i="3" s="1"/>
  <c r="S4012" i="3" s="1"/>
  <c r="K4018" i="3"/>
  <c r="K4055" i="3"/>
  <c r="T4069" i="3"/>
  <c r="U4069" i="3" s="1"/>
  <c r="V4069" i="3" s="1"/>
  <c r="W4069" i="3" s="1"/>
  <c r="X4069" i="3" s="1"/>
  <c r="Y4069" i="3" s="1"/>
  <c r="Z4069" i="3" s="1"/>
  <c r="AA4069" i="3" s="1"/>
  <c r="AB4069" i="3" s="1"/>
  <c r="AC4069" i="3" s="1"/>
  <c r="M4069" i="3"/>
  <c r="N4069" i="3" s="1"/>
  <c r="O4069" i="3" s="1"/>
  <c r="P4069" i="3" s="1"/>
  <c r="Q4069" i="3" s="1"/>
  <c r="R4069" i="3" s="1"/>
  <c r="S4069" i="3" s="1"/>
  <c r="K4069" i="3"/>
  <c r="M4076" i="3"/>
  <c r="N4076" i="3" s="1"/>
  <c r="O4076" i="3" s="1"/>
  <c r="P4076" i="3" s="1"/>
  <c r="Q4076" i="3" s="1"/>
  <c r="R4076" i="3" s="1"/>
  <c r="S4076" i="3" s="1"/>
  <c r="K4076" i="3"/>
  <c r="J4076" i="3"/>
  <c r="L4087" i="3"/>
  <c r="M4087" i="3"/>
  <c r="N4087" i="3" s="1"/>
  <c r="O4087" i="3" s="1"/>
  <c r="P4087" i="3" s="1"/>
  <c r="Q4087" i="3" s="1"/>
  <c r="R4087" i="3" s="1"/>
  <c r="S4087" i="3" s="1"/>
  <c r="J4087" i="3"/>
  <c r="T4097" i="3"/>
  <c r="U4097" i="3" s="1"/>
  <c r="V4097" i="3" s="1"/>
  <c r="W4097" i="3" s="1"/>
  <c r="X4097" i="3" s="1"/>
  <c r="Y4097" i="3" s="1"/>
  <c r="Z4097" i="3" s="1"/>
  <c r="AA4097" i="3" s="1"/>
  <c r="AB4097" i="3" s="1"/>
  <c r="AC4097" i="3" s="1"/>
  <c r="M4097" i="3"/>
  <c r="N4097" i="3" s="1"/>
  <c r="O4097" i="3" s="1"/>
  <c r="P4097" i="3" s="1"/>
  <c r="Q4097" i="3" s="1"/>
  <c r="R4097" i="3" s="1"/>
  <c r="S4097" i="3" s="1"/>
  <c r="J4097" i="3"/>
  <c r="L4100" i="3"/>
  <c r="M4100" i="3"/>
  <c r="N4100" i="3" s="1"/>
  <c r="O4100" i="3" s="1"/>
  <c r="P4100" i="3" s="1"/>
  <c r="Q4100" i="3" s="1"/>
  <c r="R4100" i="3" s="1"/>
  <c r="S4100" i="3" s="1"/>
  <c r="J4100" i="3"/>
  <c r="L4112" i="3"/>
  <c r="T4112" i="3"/>
  <c r="U4112" i="3" s="1"/>
  <c r="V4112" i="3" s="1"/>
  <c r="W4112" i="3" s="1"/>
  <c r="X4112" i="3" s="1"/>
  <c r="Y4112" i="3" s="1"/>
  <c r="Z4112" i="3" s="1"/>
  <c r="AA4112" i="3" s="1"/>
  <c r="AB4112" i="3" s="1"/>
  <c r="AC4112" i="3" s="1"/>
  <c r="M4112" i="3"/>
  <c r="N4112" i="3" s="1"/>
  <c r="O4112" i="3" s="1"/>
  <c r="P4112" i="3" s="1"/>
  <c r="Q4112" i="3" s="1"/>
  <c r="R4112" i="3" s="1"/>
  <c r="S4112" i="3" s="1"/>
  <c r="J4112" i="3"/>
  <c r="T4115" i="3"/>
  <c r="U4115" i="3" s="1"/>
  <c r="V4115" i="3" s="1"/>
  <c r="W4115" i="3" s="1"/>
  <c r="X4115" i="3" s="1"/>
  <c r="Y4115" i="3" s="1"/>
  <c r="Z4115" i="3" s="1"/>
  <c r="AA4115" i="3" s="1"/>
  <c r="AB4115" i="3" s="1"/>
  <c r="AC4115" i="3" s="1"/>
  <c r="K4115" i="3"/>
  <c r="J4115" i="3"/>
  <c r="M4115" i="3"/>
  <c r="N4115" i="3" s="1"/>
  <c r="O4115" i="3" s="1"/>
  <c r="P4115" i="3" s="1"/>
  <c r="Q4115" i="3" s="1"/>
  <c r="R4115" i="3" s="1"/>
  <c r="S4115" i="3" s="1"/>
  <c r="L4129" i="3"/>
  <c r="K4129" i="3"/>
  <c r="J4129" i="3"/>
  <c r="T4129" i="3"/>
  <c r="U4129" i="3" s="1"/>
  <c r="V4129" i="3" s="1"/>
  <c r="W4129" i="3" s="1"/>
  <c r="X4129" i="3" s="1"/>
  <c r="Y4129" i="3" s="1"/>
  <c r="Z4129" i="3" s="1"/>
  <c r="AA4129" i="3" s="1"/>
  <c r="AB4129" i="3" s="1"/>
  <c r="AC4129" i="3" s="1"/>
  <c r="L4159" i="3"/>
  <c r="K4159" i="3"/>
  <c r="J4159" i="3"/>
  <c r="K4188" i="3"/>
  <c r="T4188" i="3"/>
  <c r="U4188" i="3" s="1"/>
  <c r="V4188" i="3" s="1"/>
  <c r="W4188" i="3" s="1"/>
  <c r="X4188" i="3" s="1"/>
  <c r="Y4188" i="3" s="1"/>
  <c r="Z4188" i="3" s="1"/>
  <c r="AA4188" i="3" s="1"/>
  <c r="AB4188" i="3" s="1"/>
  <c r="AC4188" i="3" s="1"/>
  <c r="L4188" i="3"/>
  <c r="J4188" i="3"/>
  <c r="K4192" i="3"/>
  <c r="T4192" i="3"/>
  <c r="U4192" i="3" s="1"/>
  <c r="V4192" i="3" s="1"/>
  <c r="W4192" i="3" s="1"/>
  <c r="X4192" i="3" s="1"/>
  <c r="Y4192" i="3" s="1"/>
  <c r="Z4192" i="3" s="1"/>
  <c r="AA4192" i="3" s="1"/>
  <c r="AB4192" i="3" s="1"/>
  <c r="AC4192" i="3" s="1"/>
  <c r="L4192" i="3"/>
  <c r="J4192" i="3"/>
  <c r="T4209" i="3"/>
  <c r="U4209" i="3" s="1"/>
  <c r="V4209" i="3" s="1"/>
  <c r="W4209" i="3" s="1"/>
  <c r="X4209" i="3" s="1"/>
  <c r="Y4209" i="3" s="1"/>
  <c r="Z4209" i="3" s="1"/>
  <c r="AA4209" i="3" s="1"/>
  <c r="AB4209" i="3" s="1"/>
  <c r="AC4209" i="3" s="1"/>
  <c r="K4209" i="3"/>
  <c r="J4209" i="3"/>
  <c r="M4209" i="3"/>
  <c r="N4209" i="3" s="1"/>
  <c r="O4209" i="3" s="1"/>
  <c r="P4209" i="3" s="1"/>
  <c r="Q4209" i="3" s="1"/>
  <c r="R4209" i="3" s="1"/>
  <c r="S4209" i="3" s="1"/>
  <c r="T4232" i="3"/>
  <c r="U4232" i="3" s="1"/>
  <c r="V4232" i="3" s="1"/>
  <c r="W4232" i="3" s="1"/>
  <c r="X4232" i="3" s="1"/>
  <c r="Y4232" i="3" s="1"/>
  <c r="Z4232" i="3" s="1"/>
  <c r="AA4232" i="3" s="1"/>
  <c r="AB4232" i="3" s="1"/>
  <c r="AC4232" i="3" s="1"/>
  <c r="K4248" i="3"/>
  <c r="L4248" i="3"/>
  <c r="J4248" i="3"/>
  <c r="AD4310" i="3"/>
  <c r="K4347" i="3"/>
  <c r="M4347" i="3"/>
  <c r="N4347" i="3" s="1"/>
  <c r="O4347" i="3" s="1"/>
  <c r="P4347" i="3" s="1"/>
  <c r="Q4347" i="3" s="1"/>
  <c r="R4347" i="3" s="1"/>
  <c r="S4347" i="3" s="1"/>
  <c r="L4347" i="3"/>
  <c r="AD4369" i="3"/>
  <c r="T4381" i="3"/>
  <c r="U4381" i="3" s="1"/>
  <c r="V4381" i="3" s="1"/>
  <c r="W4381" i="3" s="1"/>
  <c r="X4381" i="3" s="1"/>
  <c r="Y4381" i="3" s="1"/>
  <c r="Z4381" i="3" s="1"/>
  <c r="AA4381" i="3" s="1"/>
  <c r="AB4381" i="3" s="1"/>
  <c r="AC4381" i="3" s="1"/>
  <c r="K4439" i="3"/>
  <c r="T4439" i="3"/>
  <c r="U4439" i="3" s="1"/>
  <c r="V4439" i="3" s="1"/>
  <c r="W4439" i="3" s="1"/>
  <c r="X4439" i="3" s="1"/>
  <c r="Y4439" i="3" s="1"/>
  <c r="Z4439" i="3" s="1"/>
  <c r="AA4439" i="3" s="1"/>
  <c r="AB4439" i="3" s="1"/>
  <c r="AC4439" i="3" s="1"/>
  <c r="L4439" i="3"/>
  <c r="J4439" i="3"/>
  <c r="M4439" i="3"/>
  <c r="N4439" i="3" s="1"/>
  <c r="O4439" i="3" s="1"/>
  <c r="P4439" i="3" s="1"/>
  <c r="Q4439" i="3" s="1"/>
  <c r="R4439" i="3" s="1"/>
  <c r="S4439" i="3" s="1"/>
  <c r="M4522" i="3"/>
  <c r="N4522" i="3" s="1"/>
  <c r="O4522" i="3" s="1"/>
  <c r="P4522" i="3" s="1"/>
  <c r="Q4522" i="3" s="1"/>
  <c r="R4522" i="3" s="1"/>
  <c r="S4522" i="3" s="1"/>
  <c r="K4522" i="3"/>
  <c r="J4522" i="3"/>
  <c r="T4522" i="3"/>
  <c r="U4522" i="3" s="1"/>
  <c r="V4522" i="3" s="1"/>
  <c r="W4522" i="3" s="1"/>
  <c r="X4522" i="3" s="1"/>
  <c r="Y4522" i="3" s="1"/>
  <c r="Z4522" i="3" s="1"/>
  <c r="AA4522" i="3" s="1"/>
  <c r="AB4522" i="3" s="1"/>
  <c r="AC4522" i="3" s="1"/>
  <c r="L4522" i="3"/>
  <c r="AD4530" i="3"/>
  <c r="M3802" i="3"/>
  <c r="N3802" i="3" s="1"/>
  <c r="O3802" i="3" s="1"/>
  <c r="P3802" i="3" s="1"/>
  <c r="Q3802" i="3" s="1"/>
  <c r="R3802" i="3" s="1"/>
  <c r="S3802" i="3" s="1"/>
  <c r="L3808" i="3"/>
  <c r="L3852" i="3"/>
  <c r="T3917" i="3"/>
  <c r="U3917" i="3" s="1"/>
  <c r="V3917" i="3" s="1"/>
  <c r="W3917" i="3" s="1"/>
  <c r="X3917" i="3" s="1"/>
  <c r="Y3917" i="3" s="1"/>
  <c r="Z3917" i="3" s="1"/>
  <c r="AA3917" i="3" s="1"/>
  <c r="AB3917" i="3" s="1"/>
  <c r="AC3917" i="3" s="1"/>
  <c r="M3924" i="3"/>
  <c r="N3924" i="3" s="1"/>
  <c r="O3924" i="3" s="1"/>
  <c r="P3924" i="3" s="1"/>
  <c r="Q3924" i="3" s="1"/>
  <c r="R3924" i="3" s="1"/>
  <c r="S3924" i="3" s="1"/>
  <c r="AD3934" i="3"/>
  <c r="M3949" i="3"/>
  <c r="N3949" i="3" s="1"/>
  <c r="O3949" i="3" s="1"/>
  <c r="P3949" i="3" s="1"/>
  <c r="Q3949" i="3" s="1"/>
  <c r="R3949" i="3" s="1"/>
  <c r="S3949" i="3" s="1"/>
  <c r="M3962" i="3"/>
  <c r="N3962" i="3" s="1"/>
  <c r="O3962" i="3" s="1"/>
  <c r="P3962" i="3" s="1"/>
  <c r="Q3962" i="3" s="1"/>
  <c r="R3962" i="3" s="1"/>
  <c r="S3962" i="3" s="1"/>
  <c r="J3969" i="3"/>
  <c r="M3976" i="3"/>
  <c r="N3976" i="3" s="1"/>
  <c r="O3976" i="3" s="1"/>
  <c r="P3976" i="3" s="1"/>
  <c r="Q3976" i="3" s="1"/>
  <c r="R3976" i="3" s="1"/>
  <c r="S3976" i="3" s="1"/>
  <c r="M3978" i="3"/>
  <c r="N3978" i="3" s="1"/>
  <c r="O3978" i="3" s="1"/>
  <c r="P3978" i="3" s="1"/>
  <c r="Q3978" i="3" s="1"/>
  <c r="R3978" i="3" s="1"/>
  <c r="S3978" i="3" s="1"/>
  <c r="J3985" i="3"/>
  <c r="J4002" i="3"/>
  <c r="M4004" i="3"/>
  <c r="N4004" i="3" s="1"/>
  <c r="O4004" i="3" s="1"/>
  <c r="P4004" i="3" s="1"/>
  <c r="Q4004" i="3" s="1"/>
  <c r="R4004" i="3" s="1"/>
  <c r="S4004" i="3" s="1"/>
  <c r="J4006" i="3"/>
  <c r="J4010" i="3"/>
  <c r="L4018" i="3"/>
  <c r="M4022" i="3"/>
  <c r="N4022" i="3" s="1"/>
  <c r="O4022" i="3" s="1"/>
  <c r="P4022" i="3" s="1"/>
  <c r="Q4022" i="3" s="1"/>
  <c r="R4022" i="3" s="1"/>
  <c r="S4022" i="3" s="1"/>
  <c r="M4055" i="3"/>
  <c r="N4055" i="3" s="1"/>
  <c r="O4055" i="3" s="1"/>
  <c r="P4055" i="3" s="1"/>
  <c r="Q4055" i="3" s="1"/>
  <c r="R4055" i="3" s="1"/>
  <c r="S4055" i="3" s="1"/>
  <c r="J4067" i="3"/>
  <c r="J4069" i="3"/>
  <c r="L4076" i="3"/>
  <c r="K4087" i="3"/>
  <c r="K4097" i="3"/>
  <c r="L4115" i="3"/>
  <c r="M4129" i="3"/>
  <c r="N4129" i="3" s="1"/>
  <c r="O4129" i="3" s="1"/>
  <c r="P4129" i="3" s="1"/>
  <c r="Q4129" i="3" s="1"/>
  <c r="R4129" i="3" s="1"/>
  <c r="S4129" i="3" s="1"/>
  <c r="L4132" i="3"/>
  <c r="T4132" i="3"/>
  <c r="U4132" i="3" s="1"/>
  <c r="V4132" i="3" s="1"/>
  <c r="W4132" i="3" s="1"/>
  <c r="X4132" i="3" s="1"/>
  <c r="Y4132" i="3" s="1"/>
  <c r="Z4132" i="3" s="1"/>
  <c r="AA4132" i="3" s="1"/>
  <c r="AB4132" i="3" s="1"/>
  <c r="AC4132" i="3" s="1"/>
  <c r="M4132" i="3"/>
  <c r="N4132" i="3" s="1"/>
  <c r="O4132" i="3" s="1"/>
  <c r="P4132" i="3" s="1"/>
  <c r="Q4132" i="3" s="1"/>
  <c r="R4132" i="3" s="1"/>
  <c r="S4132" i="3" s="1"/>
  <c r="M4159" i="3"/>
  <c r="N4159" i="3" s="1"/>
  <c r="O4159" i="3" s="1"/>
  <c r="P4159" i="3" s="1"/>
  <c r="Q4159" i="3" s="1"/>
  <c r="R4159" i="3" s="1"/>
  <c r="S4159" i="3" s="1"/>
  <c r="K4258" i="3"/>
  <c r="L4258" i="3"/>
  <c r="J4258" i="3"/>
  <c r="L4273" i="3"/>
  <c r="K4273" i="3"/>
  <c r="J4273" i="3"/>
  <c r="K4303" i="3"/>
  <c r="L4303" i="3"/>
  <c r="J4303" i="3"/>
  <c r="T4326" i="3"/>
  <c r="U4326" i="3" s="1"/>
  <c r="V4326" i="3" s="1"/>
  <c r="W4326" i="3" s="1"/>
  <c r="X4326" i="3" s="1"/>
  <c r="Y4326" i="3" s="1"/>
  <c r="Z4326" i="3" s="1"/>
  <c r="AA4326" i="3" s="1"/>
  <c r="AB4326" i="3" s="1"/>
  <c r="AC4326" i="3" s="1"/>
  <c r="M4326" i="3"/>
  <c r="N4326" i="3" s="1"/>
  <c r="O4326" i="3" s="1"/>
  <c r="P4326" i="3" s="1"/>
  <c r="Q4326" i="3" s="1"/>
  <c r="R4326" i="3" s="1"/>
  <c r="S4326" i="3" s="1"/>
  <c r="K4326" i="3"/>
  <c r="J4326" i="3"/>
  <c r="K4359" i="3"/>
  <c r="M4359" i="3"/>
  <c r="N4359" i="3" s="1"/>
  <c r="O4359" i="3" s="1"/>
  <c r="P4359" i="3" s="1"/>
  <c r="Q4359" i="3" s="1"/>
  <c r="R4359" i="3" s="1"/>
  <c r="S4359" i="3" s="1"/>
  <c r="L4359" i="3"/>
  <c r="K4395" i="3"/>
  <c r="M4395" i="3"/>
  <c r="N4395" i="3" s="1"/>
  <c r="O4395" i="3" s="1"/>
  <c r="P4395" i="3" s="1"/>
  <c r="Q4395" i="3" s="1"/>
  <c r="R4395" i="3" s="1"/>
  <c r="S4395" i="3" s="1"/>
  <c r="AD4395" i="3" s="1"/>
  <c r="T4395" i="3"/>
  <c r="U4395" i="3" s="1"/>
  <c r="V4395" i="3" s="1"/>
  <c r="W4395" i="3" s="1"/>
  <c r="X4395" i="3" s="1"/>
  <c r="Y4395" i="3" s="1"/>
  <c r="Z4395" i="3" s="1"/>
  <c r="AA4395" i="3" s="1"/>
  <c r="AB4395" i="3" s="1"/>
  <c r="AC4395" i="3" s="1"/>
  <c r="L4395" i="3"/>
  <c r="J4395" i="3"/>
  <c r="J3760" i="3"/>
  <c r="J3764" i="3"/>
  <c r="J3770" i="3"/>
  <c r="M3774" i="3"/>
  <c r="N3774" i="3" s="1"/>
  <c r="O3774" i="3" s="1"/>
  <c r="P3774" i="3" s="1"/>
  <c r="Q3774" i="3" s="1"/>
  <c r="R3774" i="3" s="1"/>
  <c r="S3774" i="3" s="1"/>
  <c r="L3776" i="3"/>
  <c r="J3784" i="3"/>
  <c r="J3788" i="3"/>
  <c r="J3807" i="3"/>
  <c r="M3808" i="3"/>
  <c r="N3808" i="3" s="1"/>
  <c r="O3808" i="3" s="1"/>
  <c r="P3808" i="3" s="1"/>
  <c r="Q3808" i="3" s="1"/>
  <c r="R3808" i="3" s="1"/>
  <c r="S3808" i="3" s="1"/>
  <c r="AD3808" i="3" s="1"/>
  <c r="J3815" i="3"/>
  <c r="AD3823" i="3"/>
  <c r="K3830" i="3"/>
  <c r="J3839" i="3"/>
  <c r="M3843" i="3"/>
  <c r="N3843" i="3" s="1"/>
  <c r="O3843" i="3" s="1"/>
  <c r="P3843" i="3" s="1"/>
  <c r="Q3843" i="3" s="1"/>
  <c r="R3843" i="3" s="1"/>
  <c r="S3843" i="3" s="1"/>
  <c r="M3852" i="3"/>
  <c r="N3852" i="3" s="1"/>
  <c r="O3852" i="3" s="1"/>
  <c r="P3852" i="3" s="1"/>
  <c r="Q3852" i="3" s="1"/>
  <c r="R3852" i="3" s="1"/>
  <c r="S3852" i="3" s="1"/>
  <c r="J3855" i="3"/>
  <c r="J3866" i="3"/>
  <c r="K3875" i="3"/>
  <c r="J3882" i="3"/>
  <c r="J3884" i="3"/>
  <c r="J3891" i="3"/>
  <c r="K3904" i="3"/>
  <c r="K3920" i="3"/>
  <c r="J3933" i="3"/>
  <c r="M3969" i="3"/>
  <c r="N3969" i="3" s="1"/>
  <c r="O3969" i="3" s="1"/>
  <c r="P3969" i="3" s="1"/>
  <c r="Q3969" i="3" s="1"/>
  <c r="R3969" i="3" s="1"/>
  <c r="S3969" i="3" s="1"/>
  <c r="J3972" i="3"/>
  <c r="J3981" i="3"/>
  <c r="M3985" i="3"/>
  <c r="N3985" i="3" s="1"/>
  <c r="O3985" i="3" s="1"/>
  <c r="P3985" i="3" s="1"/>
  <c r="Q3985" i="3" s="1"/>
  <c r="R3985" i="3" s="1"/>
  <c r="S3985" i="3" s="1"/>
  <c r="J3992" i="3"/>
  <c r="M3996" i="3"/>
  <c r="N3996" i="3" s="1"/>
  <c r="O3996" i="3" s="1"/>
  <c r="P3996" i="3" s="1"/>
  <c r="Q3996" i="3" s="1"/>
  <c r="R3996" i="3" s="1"/>
  <c r="S3996" i="3" s="1"/>
  <c r="J3998" i="3"/>
  <c r="M4000" i="3"/>
  <c r="N4000" i="3" s="1"/>
  <c r="O4000" i="3" s="1"/>
  <c r="P4000" i="3" s="1"/>
  <c r="Q4000" i="3" s="1"/>
  <c r="R4000" i="3" s="1"/>
  <c r="S4000" i="3" s="1"/>
  <c r="K4002" i="3"/>
  <c r="K4006" i="3"/>
  <c r="K4010" i="3"/>
  <c r="M4018" i="3"/>
  <c r="N4018" i="3" s="1"/>
  <c r="O4018" i="3" s="1"/>
  <c r="P4018" i="3" s="1"/>
  <c r="Q4018" i="3" s="1"/>
  <c r="R4018" i="3" s="1"/>
  <c r="S4018" i="3" s="1"/>
  <c r="L4028" i="3"/>
  <c r="J4046" i="3"/>
  <c r="J4048" i="3"/>
  <c r="J4050" i="3"/>
  <c r="M4053" i="3"/>
  <c r="N4053" i="3" s="1"/>
  <c r="O4053" i="3" s="1"/>
  <c r="P4053" i="3" s="1"/>
  <c r="Q4053" i="3" s="1"/>
  <c r="R4053" i="3" s="1"/>
  <c r="S4053" i="3" s="1"/>
  <c r="M4057" i="3"/>
  <c r="N4057" i="3" s="1"/>
  <c r="O4057" i="3" s="1"/>
  <c r="P4057" i="3" s="1"/>
  <c r="Q4057" i="3" s="1"/>
  <c r="R4057" i="3" s="1"/>
  <c r="S4057" i="3" s="1"/>
  <c r="AD4057" i="3" s="1"/>
  <c r="K4067" i="3"/>
  <c r="T4076" i="3"/>
  <c r="U4076" i="3" s="1"/>
  <c r="V4076" i="3" s="1"/>
  <c r="W4076" i="3" s="1"/>
  <c r="X4076" i="3" s="1"/>
  <c r="Y4076" i="3" s="1"/>
  <c r="Z4076" i="3" s="1"/>
  <c r="AA4076" i="3" s="1"/>
  <c r="AB4076" i="3" s="1"/>
  <c r="AC4076" i="3" s="1"/>
  <c r="L4083" i="3"/>
  <c r="K4083" i="3"/>
  <c r="T4100" i="3"/>
  <c r="U4100" i="3" s="1"/>
  <c r="V4100" i="3" s="1"/>
  <c r="W4100" i="3" s="1"/>
  <c r="X4100" i="3" s="1"/>
  <c r="Y4100" i="3" s="1"/>
  <c r="Z4100" i="3" s="1"/>
  <c r="AA4100" i="3" s="1"/>
  <c r="AB4100" i="3" s="1"/>
  <c r="AC4100" i="3" s="1"/>
  <c r="AD4118" i="3"/>
  <c r="L4207" i="3"/>
  <c r="K4207" i="3"/>
  <c r="J4207" i="3"/>
  <c r="T4213" i="3"/>
  <c r="U4213" i="3" s="1"/>
  <c r="V4213" i="3" s="1"/>
  <c r="W4213" i="3" s="1"/>
  <c r="X4213" i="3" s="1"/>
  <c r="Y4213" i="3" s="1"/>
  <c r="Z4213" i="3" s="1"/>
  <c r="AA4213" i="3" s="1"/>
  <c r="AB4213" i="3" s="1"/>
  <c r="AC4213" i="3" s="1"/>
  <c r="M4213" i="3"/>
  <c r="N4213" i="3" s="1"/>
  <c r="O4213" i="3" s="1"/>
  <c r="P4213" i="3" s="1"/>
  <c r="Q4213" i="3" s="1"/>
  <c r="R4213" i="3" s="1"/>
  <c r="S4213" i="3" s="1"/>
  <c r="K4213" i="3"/>
  <c r="J4213" i="3"/>
  <c r="K4220" i="3"/>
  <c r="L4220" i="3"/>
  <c r="J4220" i="3"/>
  <c r="T4220" i="3"/>
  <c r="U4220" i="3" s="1"/>
  <c r="V4220" i="3" s="1"/>
  <c r="W4220" i="3" s="1"/>
  <c r="X4220" i="3" s="1"/>
  <c r="Y4220" i="3" s="1"/>
  <c r="Z4220" i="3" s="1"/>
  <c r="AA4220" i="3" s="1"/>
  <c r="AB4220" i="3" s="1"/>
  <c r="AC4220" i="3" s="1"/>
  <c r="T4248" i="3"/>
  <c r="U4248" i="3" s="1"/>
  <c r="V4248" i="3" s="1"/>
  <c r="W4248" i="3" s="1"/>
  <c r="X4248" i="3" s="1"/>
  <c r="Y4248" i="3" s="1"/>
  <c r="Z4248" i="3" s="1"/>
  <c r="AA4248" i="3" s="1"/>
  <c r="AB4248" i="3" s="1"/>
  <c r="AC4248" i="3" s="1"/>
  <c r="M4258" i="3"/>
  <c r="N4258" i="3" s="1"/>
  <c r="O4258" i="3" s="1"/>
  <c r="P4258" i="3" s="1"/>
  <c r="Q4258" i="3" s="1"/>
  <c r="R4258" i="3" s="1"/>
  <c r="S4258" i="3" s="1"/>
  <c r="K4262" i="3"/>
  <c r="L4262" i="3"/>
  <c r="J4262" i="3"/>
  <c r="T4262" i="3"/>
  <c r="U4262" i="3" s="1"/>
  <c r="V4262" i="3" s="1"/>
  <c r="W4262" i="3" s="1"/>
  <c r="X4262" i="3" s="1"/>
  <c r="Y4262" i="3" s="1"/>
  <c r="Z4262" i="3" s="1"/>
  <c r="AA4262" i="3" s="1"/>
  <c r="AB4262" i="3" s="1"/>
  <c r="AC4262" i="3" s="1"/>
  <c r="M4273" i="3"/>
  <c r="N4273" i="3" s="1"/>
  <c r="O4273" i="3" s="1"/>
  <c r="P4273" i="3" s="1"/>
  <c r="Q4273" i="3" s="1"/>
  <c r="R4273" i="3" s="1"/>
  <c r="S4273" i="3" s="1"/>
  <c r="M4303" i="3"/>
  <c r="N4303" i="3" s="1"/>
  <c r="O4303" i="3" s="1"/>
  <c r="P4303" i="3" s="1"/>
  <c r="Q4303" i="3" s="1"/>
  <c r="R4303" i="3" s="1"/>
  <c r="S4303" i="3" s="1"/>
  <c r="L4326" i="3"/>
  <c r="K4355" i="3"/>
  <c r="M4355" i="3"/>
  <c r="N4355" i="3" s="1"/>
  <c r="O4355" i="3" s="1"/>
  <c r="P4355" i="3" s="1"/>
  <c r="Q4355" i="3" s="1"/>
  <c r="R4355" i="3" s="1"/>
  <c r="S4355" i="3" s="1"/>
  <c r="L4355" i="3"/>
  <c r="K4391" i="3"/>
  <c r="T4391" i="3"/>
  <c r="U4391" i="3" s="1"/>
  <c r="V4391" i="3" s="1"/>
  <c r="W4391" i="3" s="1"/>
  <c r="X4391" i="3" s="1"/>
  <c r="Y4391" i="3" s="1"/>
  <c r="Z4391" i="3" s="1"/>
  <c r="AA4391" i="3" s="1"/>
  <c r="AB4391" i="3" s="1"/>
  <c r="AC4391" i="3" s="1"/>
  <c r="L4391" i="3"/>
  <c r="J4391" i="3"/>
  <c r="T4416" i="3"/>
  <c r="U4416" i="3" s="1"/>
  <c r="V4416" i="3" s="1"/>
  <c r="W4416" i="3" s="1"/>
  <c r="X4416" i="3" s="1"/>
  <c r="Y4416" i="3" s="1"/>
  <c r="Z4416" i="3" s="1"/>
  <c r="AA4416" i="3" s="1"/>
  <c r="AB4416" i="3" s="1"/>
  <c r="AC4416" i="3" s="1"/>
  <c r="J4416" i="3"/>
  <c r="M4416" i="3"/>
  <c r="N4416" i="3" s="1"/>
  <c r="O4416" i="3" s="1"/>
  <c r="P4416" i="3" s="1"/>
  <c r="Q4416" i="3" s="1"/>
  <c r="R4416" i="3" s="1"/>
  <c r="S4416" i="3" s="1"/>
  <c r="K4416" i="3"/>
  <c r="T4440" i="3"/>
  <c r="U4440" i="3" s="1"/>
  <c r="V4440" i="3" s="1"/>
  <c r="W4440" i="3" s="1"/>
  <c r="X4440" i="3" s="1"/>
  <c r="Y4440" i="3" s="1"/>
  <c r="Z4440" i="3" s="1"/>
  <c r="AA4440" i="3" s="1"/>
  <c r="AB4440" i="3" s="1"/>
  <c r="AC4440" i="3" s="1"/>
  <c r="K4440" i="3"/>
  <c r="J4440" i="3"/>
  <c r="M4440" i="3"/>
  <c r="N4440" i="3" s="1"/>
  <c r="O4440" i="3" s="1"/>
  <c r="P4440" i="3" s="1"/>
  <c r="Q4440" i="3" s="1"/>
  <c r="R4440" i="3" s="1"/>
  <c r="S4440" i="3" s="1"/>
  <c r="K4583" i="3"/>
  <c r="M4583" i="3"/>
  <c r="N4583" i="3" s="1"/>
  <c r="O4583" i="3" s="1"/>
  <c r="P4583" i="3" s="1"/>
  <c r="Q4583" i="3" s="1"/>
  <c r="R4583" i="3" s="1"/>
  <c r="S4583" i="3" s="1"/>
  <c r="L4583" i="3"/>
  <c r="J4583" i="3"/>
  <c r="T4621" i="3"/>
  <c r="U4621" i="3" s="1"/>
  <c r="V4621" i="3" s="1"/>
  <c r="W4621" i="3" s="1"/>
  <c r="X4621" i="3" s="1"/>
  <c r="Y4621" i="3" s="1"/>
  <c r="Z4621" i="3" s="1"/>
  <c r="AA4621" i="3" s="1"/>
  <c r="AB4621" i="3" s="1"/>
  <c r="AC4621" i="3" s="1"/>
  <c r="L4621" i="3"/>
  <c r="K4621" i="3"/>
  <c r="M4621" i="3"/>
  <c r="N4621" i="3" s="1"/>
  <c r="O4621" i="3" s="1"/>
  <c r="P4621" i="3" s="1"/>
  <c r="Q4621" i="3" s="1"/>
  <c r="R4621" i="3" s="1"/>
  <c r="S4621" i="3" s="1"/>
  <c r="J4621" i="3"/>
  <c r="K3770" i="3"/>
  <c r="K3784" i="3"/>
  <c r="K3788" i="3"/>
  <c r="T3949" i="3"/>
  <c r="U3949" i="3" s="1"/>
  <c r="V3949" i="3" s="1"/>
  <c r="W3949" i="3" s="1"/>
  <c r="X3949" i="3" s="1"/>
  <c r="Y3949" i="3" s="1"/>
  <c r="Z3949" i="3" s="1"/>
  <c r="AA3949" i="3" s="1"/>
  <c r="AB3949" i="3" s="1"/>
  <c r="AC3949" i="3" s="1"/>
  <c r="K4072" i="3"/>
  <c r="T4072" i="3"/>
  <c r="U4072" i="3" s="1"/>
  <c r="V4072" i="3" s="1"/>
  <c r="W4072" i="3" s="1"/>
  <c r="X4072" i="3" s="1"/>
  <c r="Y4072" i="3" s="1"/>
  <c r="Z4072" i="3" s="1"/>
  <c r="AA4072" i="3" s="1"/>
  <c r="AB4072" i="3" s="1"/>
  <c r="AC4072" i="3" s="1"/>
  <c r="L4088" i="3"/>
  <c r="T4088" i="3"/>
  <c r="U4088" i="3" s="1"/>
  <c r="V4088" i="3" s="1"/>
  <c r="W4088" i="3" s="1"/>
  <c r="X4088" i="3" s="1"/>
  <c r="Y4088" i="3" s="1"/>
  <c r="Z4088" i="3" s="1"/>
  <c r="AA4088" i="3" s="1"/>
  <c r="AB4088" i="3" s="1"/>
  <c r="AC4088" i="3" s="1"/>
  <c r="M4088" i="3"/>
  <c r="N4088" i="3" s="1"/>
  <c r="O4088" i="3" s="1"/>
  <c r="P4088" i="3" s="1"/>
  <c r="Q4088" i="3" s="1"/>
  <c r="R4088" i="3" s="1"/>
  <c r="S4088" i="3" s="1"/>
  <c r="J4088" i="3"/>
  <c r="T4103" i="3"/>
  <c r="U4103" i="3" s="1"/>
  <c r="V4103" i="3" s="1"/>
  <c r="W4103" i="3" s="1"/>
  <c r="X4103" i="3" s="1"/>
  <c r="Y4103" i="3" s="1"/>
  <c r="Z4103" i="3" s="1"/>
  <c r="AA4103" i="3" s="1"/>
  <c r="AB4103" i="3" s="1"/>
  <c r="AC4103" i="3" s="1"/>
  <c r="M4103" i="3"/>
  <c r="N4103" i="3" s="1"/>
  <c r="O4103" i="3" s="1"/>
  <c r="P4103" i="3" s="1"/>
  <c r="Q4103" i="3" s="1"/>
  <c r="R4103" i="3" s="1"/>
  <c r="S4103" i="3" s="1"/>
  <c r="K4103" i="3"/>
  <c r="J4103" i="3"/>
  <c r="K4110" i="3"/>
  <c r="L4110" i="3"/>
  <c r="J4110" i="3"/>
  <c r="T4110" i="3"/>
  <c r="U4110" i="3" s="1"/>
  <c r="V4110" i="3" s="1"/>
  <c r="W4110" i="3" s="1"/>
  <c r="X4110" i="3" s="1"/>
  <c r="Y4110" i="3" s="1"/>
  <c r="Z4110" i="3" s="1"/>
  <c r="AA4110" i="3" s="1"/>
  <c r="AB4110" i="3" s="1"/>
  <c r="AC4110" i="3" s="1"/>
  <c r="L4116" i="3"/>
  <c r="T4116" i="3"/>
  <c r="U4116" i="3" s="1"/>
  <c r="V4116" i="3" s="1"/>
  <c r="W4116" i="3" s="1"/>
  <c r="X4116" i="3" s="1"/>
  <c r="Y4116" i="3" s="1"/>
  <c r="Z4116" i="3" s="1"/>
  <c r="AA4116" i="3" s="1"/>
  <c r="AB4116" i="3" s="1"/>
  <c r="AC4116" i="3" s="1"/>
  <c r="M4116" i="3"/>
  <c r="N4116" i="3" s="1"/>
  <c r="O4116" i="3" s="1"/>
  <c r="P4116" i="3" s="1"/>
  <c r="Q4116" i="3" s="1"/>
  <c r="R4116" i="3" s="1"/>
  <c r="S4116" i="3" s="1"/>
  <c r="J4116" i="3"/>
  <c r="M4130" i="3"/>
  <c r="N4130" i="3" s="1"/>
  <c r="O4130" i="3" s="1"/>
  <c r="P4130" i="3" s="1"/>
  <c r="Q4130" i="3" s="1"/>
  <c r="R4130" i="3" s="1"/>
  <c r="S4130" i="3" s="1"/>
  <c r="K4130" i="3"/>
  <c r="J4130" i="3"/>
  <c r="M4135" i="3"/>
  <c r="N4135" i="3" s="1"/>
  <c r="O4135" i="3" s="1"/>
  <c r="P4135" i="3" s="1"/>
  <c r="Q4135" i="3" s="1"/>
  <c r="R4135" i="3" s="1"/>
  <c r="S4135" i="3" s="1"/>
  <c r="L4135" i="3"/>
  <c r="K4135" i="3"/>
  <c r="M4138" i="3"/>
  <c r="N4138" i="3" s="1"/>
  <c r="O4138" i="3" s="1"/>
  <c r="P4138" i="3" s="1"/>
  <c r="Q4138" i="3" s="1"/>
  <c r="R4138" i="3" s="1"/>
  <c r="S4138" i="3" s="1"/>
  <c r="K4138" i="3"/>
  <c r="J4138" i="3"/>
  <c r="T4138" i="3"/>
  <c r="U4138" i="3" s="1"/>
  <c r="V4138" i="3" s="1"/>
  <c r="W4138" i="3" s="1"/>
  <c r="X4138" i="3" s="1"/>
  <c r="Y4138" i="3" s="1"/>
  <c r="Z4138" i="3" s="1"/>
  <c r="AA4138" i="3" s="1"/>
  <c r="AB4138" i="3" s="1"/>
  <c r="AC4138" i="3" s="1"/>
  <c r="L4179" i="3"/>
  <c r="K4179" i="3"/>
  <c r="J4179" i="3"/>
  <c r="T4189" i="3"/>
  <c r="U4189" i="3" s="1"/>
  <c r="V4189" i="3" s="1"/>
  <c r="W4189" i="3" s="1"/>
  <c r="X4189" i="3" s="1"/>
  <c r="Y4189" i="3" s="1"/>
  <c r="Z4189" i="3" s="1"/>
  <c r="AA4189" i="3" s="1"/>
  <c r="AB4189" i="3" s="1"/>
  <c r="AC4189" i="3" s="1"/>
  <c r="K4189" i="3"/>
  <c r="J4189" i="3"/>
  <c r="M4189" i="3"/>
  <c r="N4189" i="3" s="1"/>
  <c r="O4189" i="3" s="1"/>
  <c r="P4189" i="3" s="1"/>
  <c r="Q4189" i="3" s="1"/>
  <c r="R4189" i="3" s="1"/>
  <c r="S4189" i="3" s="1"/>
  <c r="AD4220" i="3"/>
  <c r="K4294" i="3"/>
  <c r="T4294" i="3"/>
  <c r="U4294" i="3" s="1"/>
  <c r="V4294" i="3" s="1"/>
  <c r="W4294" i="3" s="1"/>
  <c r="X4294" i="3" s="1"/>
  <c r="Y4294" i="3" s="1"/>
  <c r="Z4294" i="3" s="1"/>
  <c r="AA4294" i="3" s="1"/>
  <c r="AB4294" i="3" s="1"/>
  <c r="AC4294" i="3" s="1"/>
  <c r="L4294" i="3"/>
  <c r="J4294" i="3"/>
  <c r="T4388" i="3"/>
  <c r="U4388" i="3" s="1"/>
  <c r="V4388" i="3" s="1"/>
  <c r="W4388" i="3" s="1"/>
  <c r="X4388" i="3" s="1"/>
  <c r="Y4388" i="3" s="1"/>
  <c r="Z4388" i="3" s="1"/>
  <c r="AA4388" i="3" s="1"/>
  <c r="AB4388" i="3" s="1"/>
  <c r="AC4388" i="3" s="1"/>
  <c r="K4388" i="3"/>
  <c r="J4388" i="3"/>
  <c r="AD4399" i="3"/>
  <c r="L4402" i="3"/>
  <c r="J4402" i="3"/>
  <c r="M4402" i="3"/>
  <c r="N4402" i="3" s="1"/>
  <c r="O4402" i="3" s="1"/>
  <c r="P4402" i="3" s="1"/>
  <c r="Q4402" i="3" s="1"/>
  <c r="R4402" i="3" s="1"/>
  <c r="S4402" i="3" s="1"/>
  <c r="K4402" i="3"/>
  <c r="K3742" i="3"/>
  <c r="L3760" i="3"/>
  <c r="L3764" i="3"/>
  <c r="M3770" i="3"/>
  <c r="N3770" i="3" s="1"/>
  <c r="O3770" i="3" s="1"/>
  <c r="P3770" i="3" s="1"/>
  <c r="Q3770" i="3" s="1"/>
  <c r="R3770" i="3" s="1"/>
  <c r="S3770" i="3" s="1"/>
  <c r="L3784" i="3"/>
  <c r="L3788" i="3"/>
  <c r="K3790" i="3"/>
  <c r="K3792" i="3"/>
  <c r="J3803" i="3"/>
  <c r="M3811" i="3"/>
  <c r="N3811" i="3" s="1"/>
  <c r="O3811" i="3" s="1"/>
  <c r="P3811" i="3" s="1"/>
  <c r="Q3811" i="3" s="1"/>
  <c r="R3811" i="3" s="1"/>
  <c r="S3811" i="3" s="1"/>
  <c r="J3813" i="3"/>
  <c r="J3819" i="3"/>
  <c r="J3826" i="3"/>
  <c r="J3835" i="3"/>
  <c r="L3839" i="3"/>
  <c r="L3855" i="3"/>
  <c r="J3864" i="3"/>
  <c r="M3866" i="3"/>
  <c r="N3866" i="3" s="1"/>
  <c r="O3866" i="3" s="1"/>
  <c r="P3866" i="3" s="1"/>
  <c r="Q3866" i="3" s="1"/>
  <c r="R3866" i="3" s="1"/>
  <c r="S3866" i="3" s="1"/>
  <c r="J3871" i="3"/>
  <c r="L3884" i="3"/>
  <c r="L3891" i="3"/>
  <c r="M3933" i="3"/>
  <c r="N3933" i="3" s="1"/>
  <c r="O3933" i="3" s="1"/>
  <c r="P3933" i="3" s="1"/>
  <c r="Q3933" i="3" s="1"/>
  <c r="R3933" i="3" s="1"/>
  <c r="S3933" i="3" s="1"/>
  <c r="J3940" i="3"/>
  <c r="J3952" i="3"/>
  <c r="M3972" i="3"/>
  <c r="N3972" i="3" s="1"/>
  <c r="O3972" i="3" s="1"/>
  <c r="P3972" i="3" s="1"/>
  <c r="Q3972" i="3" s="1"/>
  <c r="R3972" i="3" s="1"/>
  <c r="S3972" i="3" s="1"/>
  <c r="J3974" i="3"/>
  <c r="T3981" i="3"/>
  <c r="U3981" i="3" s="1"/>
  <c r="V3981" i="3" s="1"/>
  <c r="W3981" i="3" s="1"/>
  <c r="X3981" i="3" s="1"/>
  <c r="Y3981" i="3" s="1"/>
  <c r="Z3981" i="3" s="1"/>
  <c r="AA3981" i="3" s="1"/>
  <c r="AB3981" i="3" s="1"/>
  <c r="AC3981" i="3" s="1"/>
  <c r="T3985" i="3"/>
  <c r="U3985" i="3" s="1"/>
  <c r="V3985" i="3" s="1"/>
  <c r="W3985" i="3" s="1"/>
  <c r="X3985" i="3" s="1"/>
  <c r="Y3985" i="3" s="1"/>
  <c r="Z3985" i="3" s="1"/>
  <c r="AA3985" i="3" s="1"/>
  <c r="AB3985" i="3" s="1"/>
  <c r="AC3985" i="3" s="1"/>
  <c r="M3992" i="3"/>
  <c r="N3992" i="3" s="1"/>
  <c r="O3992" i="3" s="1"/>
  <c r="P3992" i="3" s="1"/>
  <c r="Q3992" i="3" s="1"/>
  <c r="R3992" i="3" s="1"/>
  <c r="S3992" i="3" s="1"/>
  <c r="J3994" i="3"/>
  <c r="L3998" i="3"/>
  <c r="M4002" i="3"/>
  <c r="N4002" i="3" s="1"/>
  <c r="O4002" i="3" s="1"/>
  <c r="P4002" i="3" s="1"/>
  <c r="Q4002" i="3" s="1"/>
  <c r="R4002" i="3" s="1"/>
  <c r="S4002" i="3" s="1"/>
  <c r="M4006" i="3"/>
  <c r="N4006" i="3" s="1"/>
  <c r="O4006" i="3" s="1"/>
  <c r="P4006" i="3" s="1"/>
  <c r="Q4006" i="3" s="1"/>
  <c r="R4006" i="3" s="1"/>
  <c r="S4006" i="3" s="1"/>
  <c r="J4009" i="3"/>
  <c r="M4010" i="3"/>
  <c r="N4010" i="3" s="1"/>
  <c r="O4010" i="3" s="1"/>
  <c r="P4010" i="3" s="1"/>
  <c r="Q4010" i="3" s="1"/>
  <c r="R4010" i="3" s="1"/>
  <c r="S4010" i="3" s="1"/>
  <c r="J4023" i="3"/>
  <c r="J4034" i="3"/>
  <c r="J4038" i="3"/>
  <c r="T4046" i="3"/>
  <c r="U4046" i="3" s="1"/>
  <c r="V4046" i="3" s="1"/>
  <c r="W4046" i="3" s="1"/>
  <c r="X4046" i="3" s="1"/>
  <c r="Y4046" i="3" s="1"/>
  <c r="Z4046" i="3" s="1"/>
  <c r="AA4046" i="3" s="1"/>
  <c r="AB4046" i="3" s="1"/>
  <c r="AC4046" i="3" s="1"/>
  <c r="AD4046" i="3" s="1"/>
  <c r="M4048" i="3"/>
  <c r="N4048" i="3" s="1"/>
  <c r="O4048" i="3" s="1"/>
  <c r="P4048" i="3" s="1"/>
  <c r="Q4048" i="3" s="1"/>
  <c r="R4048" i="3" s="1"/>
  <c r="S4048" i="3" s="1"/>
  <c r="L4050" i="3"/>
  <c r="J4056" i="3"/>
  <c r="J4072" i="3"/>
  <c r="L4079" i="3"/>
  <c r="K4079" i="3"/>
  <c r="T4101" i="3"/>
  <c r="U4101" i="3" s="1"/>
  <c r="V4101" i="3" s="1"/>
  <c r="W4101" i="3" s="1"/>
  <c r="X4101" i="3" s="1"/>
  <c r="Y4101" i="3" s="1"/>
  <c r="Z4101" i="3" s="1"/>
  <c r="AA4101" i="3" s="1"/>
  <c r="AB4101" i="3" s="1"/>
  <c r="AC4101" i="3" s="1"/>
  <c r="K4101" i="3"/>
  <c r="J4101" i="3"/>
  <c r="L4103" i="3"/>
  <c r="M4110" i="3"/>
  <c r="N4110" i="3" s="1"/>
  <c r="O4110" i="3" s="1"/>
  <c r="P4110" i="3" s="1"/>
  <c r="Q4110" i="3" s="1"/>
  <c r="R4110" i="3" s="1"/>
  <c r="S4110" i="3" s="1"/>
  <c r="AD4110" i="3" s="1"/>
  <c r="T4119" i="3"/>
  <c r="U4119" i="3" s="1"/>
  <c r="V4119" i="3" s="1"/>
  <c r="W4119" i="3" s="1"/>
  <c r="X4119" i="3" s="1"/>
  <c r="Y4119" i="3" s="1"/>
  <c r="Z4119" i="3" s="1"/>
  <c r="AA4119" i="3" s="1"/>
  <c r="AB4119" i="3" s="1"/>
  <c r="AC4119" i="3" s="1"/>
  <c r="M4119" i="3"/>
  <c r="N4119" i="3" s="1"/>
  <c r="O4119" i="3" s="1"/>
  <c r="P4119" i="3" s="1"/>
  <c r="Q4119" i="3" s="1"/>
  <c r="R4119" i="3" s="1"/>
  <c r="S4119" i="3" s="1"/>
  <c r="K4119" i="3"/>
  <c r="J4119" i="3"/>
  <c r="L4130" i="3"/>
  <c r="L4138" i="3"/>
  <c r="K4152" i="3"/>
  <c r="T4152" i="3"/>
  <c r="U4152" i="3" s="1"/>
  <c r="V4152" i="3" s="1"/>
  <c r="W4152" i="3" s="1"/>
  <c r="X4152" i="3" s="1"/>
  <c r="Y4152" i="3" s="1"/>
  <c r="Z4152" i="3" s="1"/>
  <c r="AA4152" i="3" s="1"/>
  <c r="AB4152" i="3" s="1"/>
  <c r="AC4152" i="3" s="1"/>
  <c r="L4152" i="3"/>
  <c r="J4152" i="3"/>
  <c r="K4156" i="3"/>
  <c r="T4156" i="3"/>
  <c r="U4156" i="3" s="1"/>
  <c r="V4156" i="3" s="1"/>
  <c r="W4156" i="3" s="1"/>
  <c r="X4156" i="3" s="1"/>
  <c r="Y4156" i="3" s="1"/>
  <c r="Z4156" i="3" s="1"/>
  <c r="AA4156" i="3" s="1"/>
  <c r="AB4156" i="3" s="1"/>
  <c r="AC4156" i="3" s="1"/>
  <c r="L4156" i="3"/>
  <c r="J4156" i="3"/>
  <c r="M4179" i="3"/>
  <c r="N4179" i="3" s="1"/>
  <c r="O4179" i="3" s="1"/>
  <c r="P4179" i="3" s="1"/>
  <c r="Q4179" i="3" s="1"/>
  <c r="R4179" i="3" s="1"/>
  <c r="S4179" i="3" s="1"/>
  <c r="L4189" i="3"/>
  <c r="T4193" i="3"/>
  <c r="U4193" i="3" s="1"/>
  <c r="V4193" i="3" s="1"/>
  <c r="W4193" i="3" s="1"/>
  <c r="X4193" i="3" s="1"/>
  <c r="Y4193" i="3" s="1"/>
  <c r="Z4193" i="3" s="1"/>
  <c r="AA4193" i="3" s="1"/>
  <c r="AB4193" i="3" s="1"/>
  <c r="AC4193" i="3" s="1"/>
  <c r="K4193" i="3"/>
  <c r="J4193" i="3"/>
  <c r="M4193" i="3"/>
  <c r="N4193" i="3" s="1"/>
  <c r="O4193" i="3" s="1"/>
  <c r="P4193" i="3" s="1"/>
  <c r="Q4193" i="3" s="1"/>
  <c r="R4193" i="3" s="1"/>
  <c r="S4193" i="3" s="1"/>
  <c r="K4204" i="3"/>
  <c r="T4204" i="3"/>
  <c r="U4204" i="3" s="1"/>
  <c r="V4204" i="3" s="1"/>
  <c r="W4204" i="3" s="1"/>
  <c r="X4204" i="3" s="1"/>
  <c r="Y4204" i="3" s="1"/>
  <c r="Z4204" i="3" s="1"/>
  <c r="AA4204" i="3" s="1"/>
  <c r="AB4204" i="3" s="1"/>
  <c r="AC4204" i="3" s="1"/>
  <c r="L4204" i="3"/>
  <c r="J4204" i="3"/>
  <c r="T4210" i="3"/>
  <c r="U4210" i="3" s="1"/>
  <c r="V4210" i="3" s="1"/>
  <c r="W4210" i="3" s="1"/>
  <c r="X4210" i="3" s="1"/>
  <c r="Y4210" i="3" s="1"/>
  <c r="Z4210" i="3" s="1"/>
  <c r="AA4210" i="3" s="1"/>
  <c r="AB4210" i="3" s="1"/>
  <c r="AC4210" i="3" s="1"/>
  <c r="M4210" i="3"/>
  <c r="N4210" i="3" s="1"/>
  <c r="O4210" i="3" s="1"/>
  <c r="P4210" i="3" s="1"/>
  <c r="Q4210" i="3" s="1"/>
  <c r="R4210" i="3" s="1"/>
  <c r="S4210" i="3" s="1"/>
  <c r="J4210" i="3"/>
  <c r="T4217" i="3"/>
  <c r="U4217" i="3" s="1"/>
  <c r="V4217" i="3" s="1"/>
  <c r="W4217" i="3" s="1"/>
  <c r="X4217" i="3" s="1"/>
  <c r="Y4217" i="3" s="1"/>
  <c r="Z4217" i="3" s="1"/>
  <c r="AA4217" i="3" s="1"/>
  <c r="AB4217" i="3" s="1"/>
  <c r="AC4217" i="3" s="1"/>
  <c r="M4217" i="3"/>
  <c r="N4217" i="3" s="1"/>
  <c r="O4217" i="3" s="1"/>
  <c r="P4217" i="3" s="1"/>
  <c r="Q4217" i="3" s="1"/>
  <c r="R4217" i="3" s="1"/>
  <c r="S4217" i="3" s="1"/>
  <c r="K4217" i="3"/>
  <c r="J4217" i="3"/>
  <c r="J4245" i="3"/>
  <c r="L4245" i="3"/>
  <c r="K4245" i="3"/>
  <c r="J4249" i="3"/>
  <c r="L4249" i="3"/>
  <c r="K4249" i="3"/>
  <c r="M4294" i="3"/>
  <c r="N4294" i="3" s="1"/>
  <c r="O4294" i="3" s="1"/>
  <c r="P4294" i="3" s="1"/>
  <c r="Q4294" i="3" s="1"/>
  <c r="R4294" i="3" s="1"/>
  <c r="S4294" i="3" s="1"/>
  <c r="L4317" i="3"/>
  <c r="K4317" i="3"/>
  <c r="J4317" i="3"/>
  <c r="L4321" i="3"/>
  <c r="K4321" i="3"/>
  <c r="J4321" i="3"/>
  <c r="K4339" i="3"/>
  <c r="L4339" i="3"/>
  <c r="J4339" i="3"/>
  <c r="L4349" i="3"/>
  <c r="M4349" i="3"/>
  <c r="N4349" i="3" s="1"/>
  <c r="O4349" i="3" s="1"/>
  <c r="P4349" i="3" s="1"/>
  <c r="Q4349" i="3" s="1"/>
  <c r="R4349" i="3" s="1"/>
  <c r="S4349" i="3" s="1"/>
  <c r="K4349" i="3"/>
  <c r="T4376" i="3"/>
  <c r="U4376" i="3" s="1"/>
  <c r="V4376" i="3" s="1"/>
  <c r="W4376" i="3" s="1"/>
  <c r="X4376" i="3" s="1"/>
  <c r="Y4376" i="3" s="1"/>
  <c r="Z4376" i="3" s="1"/>
  <c r="AA4376" i="3" s="1"/>
  <c r="AB4376" i="3" s="1"/>
  <c r="AC4376" i="3" s="1"/>
  <c r="K4376" i="3"/>
  <c r="J4376" i="3"/>
  <c r="AD4388" i="3"/>
  <c r="T4396" i="3"/>
  <c r="U4396" i="3" s="1"/>
  <c r="V4396" i="3" s="1"/>
  <c r="W4396" i="3" s="1"/>
  <c r="X4396" i="3" s="1"/>
  <c r="Y4396" i="3" s="1"/>
  <c r="Z4396" i="3" s="1"/>
  <c r="AA4396" i="3" s="1"/>
  <c r="AB4396" i="3" s="1"/>
  <c r="AC4396" i="3" s="1"/>
  <c r="K4396" i="3"/>
  <c r="M4396" i="3"/>
  <c r="N4396" i="3" s="1"/>
  <c r="O4396" i="3" s="1"/>
  <c r="P4396" i="3" s="1"/>
  <c r="Q4396" i="3" s="1"/>
  <c r="R4396" i="3" s="1"/>
  <c r="S4396" i="3" s="1"/>
  <c r="J4396" i="3"/>
  <c r="K4441" i="3"/>
  <c r="T4441" i="3"/>
  <c r="U4441" i="3" s="1"/>
  <c r="V4441" i="3" s="1"/>
  <c r="W4441" i="3" s="1"/>
  <c r="X4441" i="3" s="1"/>
  <c r="Y4441" i="3" s="1"/>
  <c r="Z4441" i="3" s="1"/>
  <c r="AA4441" i="3" s="1"/>
  <c r="AB4441" i="3" s="1"/>
  <c r="AC4441" i="3" s="1"/>
  <c r="L4441" i="3"/>
  <c r="J4441" i="3"/>
  <c r="M4441" i="3"/>
  <c r="N4441" i="3" s="1"/>
  <c r="O4441" i="3" s="1"/>
  <c r="P4441" i="3" s="1"/>
  <c r="Q4441" i="3" s="1"/>
  <c r="R4441" i="3" s="1"/>
  <c r="S4441" i="3" s="1"/>
  <c r="K4469" i="3"/>
  <c r="T4469" i="3"/>
  <c r="U4469" i="3" s="1"/>
  <c r="V4469" i="3" s="1"/>
  <c r="W4469" i="3" s="1"/>
  <c r="X4469" i="3" s="1"/>
  <c r="Y4469" i="3" s="1"/>
  <c r="Z4469" i="3" s="1"/>
  <c r="AA4469" i="3" s="1"/>
  <c r="AB4469" i="3" s="1"/>
  <c r="AC4469" i="3" s="1"/>
  <c r="L4469" i="3"/>
  <c r="J4469" i="3"/>
  <c r="M4469" i="3"/>
  <c r="N4469" i="3" s="1"/>
  <c r="O4469" i="3" s="1"/>
  <c r="P4469" i="3" s="1"/>
  <c r="Q4469" i="3" s="1"/>
  <c r="R4469" i="3" s="1"/>
  <c r="S4469" i="3" s="1"/>
  <c r="T4649" i="3"/>
  <c r="U4649" i="3" s="1"/>
  <c r="V4649" i="3" s="1"/>
  <c r="W4649" i="3" s="1"/>
  <c r="X4649" i="3" s="1"/>
  <c r="Y4649" i="3" s="1"/>
  <c r="Z4649" i="3" s="1"/>
  <c r="AA4649" i="3" s="1"/>
  <c r="AB4649" i="3" s="1"/>
  <c r="AC4649" i="3" s="1"/>
  <c r="M4649" i="3"/>
  <c r="N4649" i="3" s="1"/>
  <c r="O4649" i="3" s="1"/>
  <c r="P4649" i="3" s="1"/>
  <c r="Q4649" i="3" s="1"/>
  <c r="R4649" i="3" s="1"/>
  <c r="S4649" i="3" s="1"/>
  <c r="K4649" i="3"/>
  <c r="J4649" i="3"/>
  <c r="L4649" i="3"/>
  <c r="T4705" i="3"/>
  <c r="U4705" i="3" s="1"/>
  <c r="V4705" i="3" s="1"/>
  <c r="W4705" i="3" s="1"/>
  <c r="X4705" i="3" s="1"/>
  <c r="Y4705" i="3" s="1"/>
  <c r="Z4705" i="3" s="1"/>
  <c r="AA4705" i="3" s="1"/>
  <c r="AB4705" i="3" s="1"/>
  <c r="AC4705" i="3" s="1"/>
  <c r="M4705" i="3"/>
  <c r="N4705" i="3" s="1"/>
  <c r="O4705" i="3" s="1"/>
  <c r="P4705" i="3" s="1"/>
  <c r="Q4705" i="3" s="1"/>
  <c r="R4705" i="3" s="1"/>
  <c r="S4705" i="3" s="1"/>
  <c r="K4705" i="3"/>
  <c r="J4705" i="3"/>
  <c r="L4705" i="3"/>
  <c r="M3742" i="3"/>
  <c r="N3742" i="3" s="1"/>
  <c r="O3742" i="3" s="1"/>
  <c r="P3742" i="3" s="1"/>
  <c r="Q3742" i="3" s="1"/>
  <c r="R3742" i="3" s="1"/>
  <c r="S3742" i="3" s="1"/>
  <c r="AD3742" i="3" s="1"/>
  <c r="J3757" i="3"/>
  <c r="M3760" i="3"/>
  <c r="N3760" i="3" s="1"/>
  <c r="O3760" i="3" s="1"/>
  <c r="P3760" i="3" s="1"/>
  <c r="Q3760" i="3" s="1"/>
  <c r="R3760" i="3" s="1"/>
  <c r="S3760" i="3" s="1"/>
  <c r="L3772" i="3"/>
  <c r="M3784" i="3"/>
  <c r="N3784" i="3" s="1"/>
  <c r="O3784" i="3" s="1"/>
  <c r="P3784" i="3" s="1"/>
  <c r="Q3784" i="3" s="1"/>
  <c r="R3784" i="3" s="1"/>
  <c r="S3784" i="3" s="1"/>
  <c r="M3788" i="3"/>
  <c r="N3788" i="3" s="1"/>
  <c r="O3788" i="3" s="1"/>
  <c r="P3788" i="3" s="1"/>
  <c r="Q3788" i="3" s="1"/>
  <c r="R3788" i="3" s="1"/>
  <c r="S3788" i="3" s="1"/>
  <c r="M3790" i="3"/>
  <c r="N3790" i="3" s="1"/>
  <c r="O3790" i="3" s="1"/>
  <c r="P3790" i="3" s="1"/>
  <c r="Q3790" i="3" s="1"/>
  <c r="R3790" i="3" s="1"/>
  <c r="S3790" i="3" s="1"/>
  <c r="L3792" i="3"/>
  <c r="J3799" i="3"/>
  <c r="M3803" i="3"/>
  <c r="N3803" i="3" s="1"/>
  <c r="O3803" i="3" s="1"/>
  <c r="P3803" i="3" s="1"/>
  <c r="Q3803" i="3" s="1"/>
  <c r="R3803" i="3" s="1"/>
  <c r="S3803" i="3" s="1"/>
  <c r="T3811" i="3"/>
  <c r="U3811" i="3" s="1"/>
  <c r="V3811" i="3" s="1"/>
  <c r="W3811" i="3" s="1"/>
  <c r="X3811" i="3" s="1"/>
  <c r="Y3811" i="3" s="1"/>
  <c r="Z3811" i="3" s="1"/>
  <c r="AA3811" i="3" s="1"/>
  <c r="AB3811" i="3" s="1"/>
  <c r="AC3811" i="3" s="1"/>
  <c r="T3815" i="3"/>
  <c r="U3815" i="3" s="1"/>
  <c r="V3815" i="3" s="1"/>
  <c r="W3815" i="3" s="1"/>
  <c r="X3815" i="3" s="1"/>
  <c r="Y3815" i="3" s="1"/>
  <c r="Z3815" i="3" s="1"/>
  <c r="AA3815" i="3" s="1"/>
  <c r="AB3815" i="3" s="1"/>
  <c r="AC3815" i="3" s="1"/>
  <c r="M3819" i="3"/>
  <c r="N3819" i="3" s="1"/>
  <c r="O3819" i="3" s="1"/>
  <c r="P3819" i="3" s="1"/>
  <c r="Q3819" i="3" s="1"/>
  <c r="R3819" i="3" s="1"/>
  <c r="S3819" i="3" s="1"/>
  <c r="K3826" i="3"/>
  <c r="L3828" i="3"/>
  <c r="M3835" i="3"/>
  <c r="N3835" i="3" s="1"/>
  <c r="O3835" i="3" s="1"/>
  <c r="P3835" i="3" s="1"/>
  <c r="Q3835" i="3" s="1"/>
  <c r="R3835" i="3" s="1"/>
  <c r="S3835" i="3" s="1"/>
  <c r="J3851" i="3"/>
  <c r="M3855" i="3"/>
  <c r="N3855" i="3" s="1"/>
  <c r="O3855" i="3" s="1"/>
  <c r="P3855" i="3" s="1"/>
  <c r="Q3855" i="3" s="1"/>
  <c r="R3855" i="3" s="1"/>
  <c r="S3855" i="3" s="1"/>
  <c r="J3862" i="3"/>
  <c r="K3864" i="3"/>
  <c r="K3871" i="3"/>
  <c r="T3875" i="3"/>
  <c r="U3875" i="3" s="1"/>
  <c r="V3875" i="3" s="1"/>
  <c r="W3875" i="3" s="1"/>
  <c r="X3875" i="3" s="1"/>
  <c r="Y3875" i="3" s="1"/>
  <c r="Z3875" i="3" s="1"/>
  <c r="AA3875" i="3" s="1"/>
  <c r="AB3875" i="3" s="1"/>
  <c r="AC3875" i="3" s="1"/>
  <c r="J3878" i="3"/>
  <c r="J3880" i="3"/>
  <c r="M3884" i="3"/>
  <c r="N3884" i="3" s="1"/>
  <c r="O3884" i="3" s="1"/>
  <c r="P3884" i="3" s="1"/>
  <c r="Q3884" i="3" s="1"/>
  <c r="R3884" i="3" s="1"/>
  <c r="S3884" i="3" s="1"/>
  <c r="J3887" i="3"/>
  <c r="M3891" i="3"/>
  <c r="N3891" i="3" s="1"/>
  <c r="O3891" i="3" s="1"/>
  <c r="P3891" i="3" s="1"/>
  <c r="Q3891" i="3" s="1"/>
  <c r="R3891" i="3" s="1"/>
  <c r="S3891" i="3" s="1"/>
  <c r="M3900" i="3"/>
  <c r="N3900" i="3" s="1"/>
  <c r="O3900" i="3" s="1"/>
  <c r="P3900" i="3" s="1"/>
  <c r="Q3900" i="3" s="1"/>
  <c r="R3900" i="3" s="1"/>
  <c r="S3900" i="3" s="1"/>
  <c r="T3909" i="3"/>
  <c r="U3909" i="3" s="1"/>
  <c r="V3909" i="3" s="1"/>
  <c r="W3909" i="3" s="1"/>
  <c r="X3909" i="3" s="1"/>
  <c r="Y3909" i="3" s="1"/>
  <c r="Z3909" i="3" s="1"/>
  <c r="AA3909" i="3" s="1"/>
  <c r="AB3909" i="3" s="1"/>
  <c r="AC3909" i="3" s="1"/>
  <c r="J3913" i="3"/>
  <c r="J3918" i="3"/>
  <c r="M3922" i="3"/>
  <c r="N3922" i="3" s="1"/>
  <c r="O3922" i="3" s="1"/>
  <c r="P3922" i="3" s="1"/>
  <c r="Q3922" i="3" s="1"/>
  <c r="R3922" i="3" s="1"/>
  <c r="S3922" i="3" s="1"/>
  <c r="T3933" i="3"/>
  <c r="U3933" i="3" s="1"/>
  <c r="V3933" i="3" s="1"/>
  <c r="W3933" i="3" s="1"/>
  <c r="X3933" i="3" s="1"/>
  <c r="Y3933" i="3" s="1"/>
  <c r="Z3933" i="3" s="1"/>
  <c r="AA3933" i="3" s="1"/>
  <c r="AB3933" i="3" s="1"/>
  <c r="AC3933" i="3" s="1"/>
  <c r="K3940" i="3"/>
  <c r="M3942" i="3"/>
  <c r="N3942" i="3" s="1"/>
  <c r="O3942" i="3" s="1"/>
  <c r="P3942" i="3" s="1"/>
  <c r="Q3942" i="3" s="1"/>
  <c r="R3942" i="3" s="1"/>
  <c r="S3942" i="3" s="1"/>
  <c r="K3952" i="3"/>
  <c r="J3954" i="3"/>
  <c r="J3961" i="3"/>
  <c r="L3974" i="3"/>
  <c r="J3984" i="3"/>
  <c r="M3988" i="3"/>
  <c r="N3988" i="3" s="1"/>
  <c r="O3988" i="3" s="1"/>
  <c r="P3988" i="3" s="1"/>
  <c r="Q3988" i="3" s="1"/>
  <c r="R3988" i="3" s="1"/>
  <c r="S3988" i="3" s="1"/>
  <c r="J3990" i="3"/>
  <c r="L3994" i="3"/>
  <c r="K4009" i="3"/>
  <c r="J4013" i="3"/>
  <c r="K4023" i="3"/>
  <c r="T4030" i="3"/>
  <c r="U4030" i="3" s="1"/>
  <c r="V4030" i="3" s="1"/>
  <c r="W4030" i="3" s="1"/>
  <c r="X4030" i="3" s="1"/>
  <c r="Y4030" i="3" s="1"/>
  <c r="Z4030" i="3" s="1"/>
  <c r="AA4030" i="3" s="1"/>
  <c r="AB4030" i="3" s="1"/>
  <c r="AC4030" i="3" s="1"/>
  <c r="M4032" i="3"/>
  <c r="N4032" i="3" s="1"/>
  <c r="O4032" i="3" s="1"/>
  <c r="P4032" i="3" s="1"/>
  <c r="Q4032" i="3" s="1"/>
  <c r="R4032" i="3" s="1"/>
  <c r="S4032" i="3" s="1"/>
  <c r="AD4032" i="3" s="1"/>
  <c r="M4034" i="3"/>
  <c r="N4034" i="3" s="1"/>
  <c r="O4034" i="3" s="1"/>
  <c r="P4034" i="3" s="1"/>
  <c r="Q4034" i="3" s="1"/>
  <c r="R4034" i="3" s="1"/>
  <c r="S4034" i="3" s="1"/>
  <c r="M4038" i="3"/>
  <c r="N4038" i="3" s="1"/>
  <c r="O4038" i="3" s="1"/>
  <c r="P4038" i="3" s="1"/>
  <c r="Q4038" i="3" s="1"/>
  <c r="R4038" i="3" s="1"/>
  <c r="S4038" i="3" s="1"/>
  <c r="J4042" i="3"/>
  <c r="T4048" i="3"/>
  <c r="U4048" i="3" s="1"/>
  <c r="V4048" i="3" s="1"/>
  <c r="W4048" i="3" s="1"/>
  <c r="X4048" i="3" s="1"/>
  <c r="Y4048" i="3" s="1"/>
  <c r="Z4048" i="3" s="1"/>
  <c r="AA4048" i="3" s="1"/>
  <c r="AB4048" i="3" s="1"/>
  <c r="AC4048" i="3" s="1"/>
  <c r="J4052" i="3"/>
  <c r="J4054" i="3"/>
  <c r="L4056" i="3"/>
  <c r="J4059" i="3"/>
  <c r="T4061" i="3"/>
  <c r="U4061" i="3" s="1"/>
  <c r="V4061" i="3" s="1"/>
  <c r="W4061" i="3" s="1"/>
  <c r="X4061" i="3" s="1"/>
  <c r="Y4061" i="3" s="1"/>
  <c r="Z4061" i="3" s="1"/>
  <c r="AA4061" i="3" s="1"/>
  <c r="AB4061" i="3" s="1"/>
  <c r="AC4061" i="3" s="1"/>
  <c r="M4061" i="3"/>
  <c r="N4061" i="3" s="1"/>
  <c r="O4061" i="3" s="1"/>
  <c r="P4061" i="3" s="1"/>
  <c r="Q4061" i="3" s="1"/>
  <c r="R4061" i="3" s="1"/>
  <c r="S4061" i="3" s="1"/>
  <c r="K4070" i="3"/>
  <c r="J4070" i="3"/>
  <c r="T4070" i="3"/>
  <c r="U4070" i="3" s="1"/>
  <c r="V4070" i="3" s="1"/>
  <c r="W4070" i="3" s="1"/>
  <c r="X4070" i="3" s="1"/>
  <c r="Y4070" i="3" s="1"/>
  <c r="Z4070" i="3" s="1"/>
  <c r="AA4070" i="3" s="1"/>
  <c r="AB4070" i="3" s="1"/>
  <c r="AC4070" i="3" s="1"/>
  <c r="AD4070" i="3" s="1"/>
  <c r="L4072" i="3"/>
  <c r="J4079" i="3"/>
  <c r="K4098" i="3"/>
  <c r="L4098" i="3"/>
  <c r="J4098" i="3"/>
  <c r="M4101" i="3"/>
  <c r="N4101" i="3" s="1"/>
  <c r="O4101" i="3" s="1"/>
  <c r="P4101" i="3" s="1"/>
  <c r="Q4101" i="3" s="1"/>
  <c r="R4101" i="3" s="1"/>
  <c r="S4101" i="3" s="1"/>
  <c r="L4119" i="3"/>
  <c r="T4127" i="3"/>
  <c r="U4127" i="3" s="1"/>
  <c r="V4127" i="3" s="1"/>
  <c r="W4127" i="3" s="1"/>
  <c r="X4127" i="3" s="1"/>
  <c r="Y4127" i="3" s="1"/>
  <c r="Z4127" i="3" s="1"/>
  <c r="AA4127" i="3" s="1"/>
  <c r="AB4127" i="3" s="1"/>
  <c r="AC4127" i="3" s="1"/>
  <c r="K4127" i="3"/>
  <c r="J4127" i="3"/>
  <c r="M4127" i="3"/>
  <c r="N4127" i="3" s="1"/>
  <c r="O4127" i="3" s="1"/>
  <c r="P4127" i="3" s="1"/>
  <c r="Q4127" i="3" s="1"/>
  <c r="R4127" i="3" s="1"/>
  <c r="S4127" i="3" s="1"/>
  <c r="T4130" i="3"/>
  <c r="U4130" i="3" s="1"/>
  <c r="V4130" i="3" s="1"/>
  <c r="W4130" i="3" s="1"/>
  <c r="X4130" i="3" s="1"/>
  <c r="Y4130" i="3" s="1"/>
  <c r="Z4130" i="3" s="1"/>
  <c r="AA4130" i="3" s="1"/>
  <c r="AB4130" i="3" s="1"/>
  <c r="AC4130" i="3" s="1"/>
  <c r="M4152" i="3"/>
  <c r="N4152" i="3" s="1"/>
  <c r="O4152" i="3" s="1"/>
  <c r="P4152" i="3" s="1"/>
  <c r="Q4152" i="3" s="1"/>
  <c r="R4152" i="3" s="1"/>
  <c r="S4152" i="3" s="1"/>
  <c r="AD4152" i="3" s="1"/>
  <c r="M4156" i="3"/>
  <c r="N4156" i="3" s="1"/>
  <c r="O4156" i="3" s="1"/>
  <c r="P4156" i="3" s="1"/>
  <c r="Q4156" i="3" s="1"/>
  <c r="R4156" i="3" s="1"/>
  <c r="S4156" i="3" s="1"/>
  <c r="AD4156" i="3" s="1"/>
  <c r="L4183" i="3"/>
  <c r="K4183" i="3"/>
  <c r="J4183" i="3"/>
  <c r="L4193" i="3"/>
  <c r="M4204" i="3"/>
  <c r="N4204" i="3" s="1"/>
  <c r="O4204" i="3" s="1"/>
  <c r="P4204" i="3" s="1"/>
  <c r="Q4204" i="3" s="1"/>
  <c r="R4204" i="3" s="1"/>
  <c r="S4204" i="3" s="1"/>
  <c r="AD4204" i="3" s="1"/>
  <c r="L4217" i="3"/>
  <c r="K4240" i="3"/>
  <c r="T4240" i="3"/>
  <c r="U4240" i="3" s="1"/>
  <c r="V4240" i="3" s="1"/>
  <c r="W4240" i="3" s="1"/>
  <c r="X4240" i="3" s="1"/>
  <c r="Y4240" i="3" s="1"/>
  <c r="Z4240" i="3" s="1"/>
  <c r="AA4240" i="3" s="1"/>
  <c r="AB4240" i="3" s="1"/>
  <c r="AC4240" i="3" s="1"/>
  <c r="L4240" i="3"/>
  <c r="J4240" i="3"/>
  <c r="M4245" i="3"/>
  <c r="N4245" i="3" s="1"/>
  <c r="O4245" i="3" s="1"/>
  <c r="P4245" i="3" s="1"/>
  <c r="Q4245" i="3" s="1"/>
  <c r="R4245" i="3" s="1"/>
  <c r="S4245" i="3" s="1"/>
  <c r="M4249" i="3"/>
  <c r="N4249" i="3" s="1"/>
  <c r="O4249" i="3" s="1"/>
  <c r="P4249" i="3" s="1"/>
  <c r="Q4249" i="3" s="1"/>
  <c r="R4249" i="3" s="1"/>
  <c r="S4249" i="3" s="1"/>
  <c r="AD4282" i="3"/>
  <c r="M4288" i="3"/>
  <c r="N4288" i="3" s="1"/>
  <c r="O4288" i="3" s="1"/>
  <c r="P4288" i="3" s="1"/>
  <c r="Q4288" i="3" s="1"/>
  <c r="R4288" i="3" s="1"/>
  <c r="S4288" i="3" s="1"/>
  <c r="J4288" i="3"/>
  <c r="AD4306" i="3"/>
  <c r="M4317" i="3"/>
  <c r="N4317" i="3" s="1"/>
  <c r="O4317" i="3" s="1"/>
  <c r="P4317" i="3" s="1"/>
  <c r="Q4317" i="3" s="1"/>
  <c r="R4317" i="3" s="1"/>
  <c r="S4317" i="3" s="1"/>
  <c r="M4321" i="3"/>
  <c r="N4321" i="3" s="1"/>
  <c r="O4321" i="3" s="1"/>
  <c r="P4321" i="3" s="1"/>
  <c r="Q4321" i="3" s="1"/>
  <c r="R4321" i="3" s="1"/>
  <c r="S4321" i="3" s="1"/>
  <c r="K4331" i="3"/>
  <c r="L4331" i="3"/>
  <c r="J4331" i="3"/>
  <c r="M4339" i="3"/>
  <c r="N4339" i="3" s="1"/>
  <c r="O4339" i="3" s="1"/>
  <c r="P4339" i="3" s="1"/>
  <c r="Q4339" i="3" s="1"/>
  <c r="R4339" i="3" s="1"/>
  <c r="S4339" i="3" s="1"/>
  <c r="L4361" i="3"/>
  <c r="M4361" i="3"/>
  <c r="N4361" i="3" s="1"/>
  <c r="O4361" i="3" s="1"/>
  <c r="P4361" i="3" s="1"/>
  <c r="Q4361" i="3" s="1"/>
  <c r="R4361" i="3" s="1"/>
  <c r="S4361" i="3" s="1"/>
  <c r="K4361" i="3"/>
  <c r="M4376" i="3"/>
  <c r="N4376" i="3" s="1"/>
  <c r="O4376" i="3" s="1"/>
  <c r="P4376" i="3" s="1"/>
  <c r="Q4376" i="3" s="1"/>
  <c r="R4376" i="3" s="1"/>
  <c r="S4376" i="3" s="1"/>
  <c r="AD4376" i="3" s="1"/>
  <c r="T4392" i="3"/>
  <c r="U4392" i="3" s="1"/>
  <c r="V4392" i="3" s="1"/>
  <c r="W4392" i="3" s="1"/>
  <c r="X4392" i="3" s="1"/>
  <c r="Y4392" i="3" s="1"/>
  <c r="Z4392" i="3" s="1"/>
  <c r="AA4392" i="3" s="1"/>
  <c r="AB4392" i="3" s="1"/>
  <c r="AC4392" i="3" s="1"/>
  <c r="M4392" i="3"/>
  <c r="N4392" i="3" s="1"/>
  <c r="O4392" i="3" s="1"/>
  <c r="P4392" i="3" s="1"/>
  <c r="Q4392" i="3" s="1"/>
  <c r="R4392" i="3" s="1"/>
  <c r="S4392" i="3" s="1"/>
  <c r="K4392" i="3"/>
  <c r="J4392" i="3"/>
  <c r="L4519" i="3"/>
  <c r="T4519" i="3"/>
  <c r="U4519" i="3" s="1"/>
  <c r="V4519" i="3" s="1"/>
  <c r="W4519" i="3" s="1"/>
  <c r="X4519" i="3" s="1"/>
  <c r="Y4519" i="3" s="1"/>
  <c r="Z4519" i="3" s="1"/>
  <c r="AA4519" i="3" s="1"/>
  <c r="AB4519" i="3" s="1"/>
  <c r="AC4519" i="3" s="1"/>
  <c r="K4519" i="3"/>
  <c r="J4519" i="3"/>
  <c r="M4519" i="3"/>
  <c r="N4519" i="3" s="1"/>
  <c r="O4519" i="3" s="1"/>
  <c r="P4519" i="3" s="1"/>
  <c r="Q4519" i="3" s="1"/>
  <c r="R4519" i="3" s="1"/>
  <c r="S4519" i="3" s="1"/>
  <c r="K4771" i="3"/>
  <c r="T4771" i="3"/>
  <c r="U4771" i="3" s="1"/>
  <c r="V4771" i="3" s="1"/>
  <c r="W4771" i="3" s="1"/>
  <c r="X4771" i="3" s="1"/>
  <c r="Y4771" i="3" s="1"/>
  <c r="Z4771" i="3" s="1"/>
  <c r="AA4771" i="3" s="1"/>
  <c r="AB4771" i="3" s="1"/>
  <c r="AC4771" i="3" s="1"/>
  <c r="L4771" i="3"/>
  <c r="J4771" i="3"/>
  <c r="M4771" i="3"/>
  <c r="N4771" i="3" s="1"/>
  <c r="O4771" i="3" s="1"/>
  <c r="P4771" i="3" s="1"/>
  <c r="Q4771" i="3" s="1"/>
  <c r="R4771" i="3" s="1"/>
  <c r="S4771" i="3" s="1"/>
  <c r="K3768" i="3"/>
  <c r="M3772" i="3"/>
  <c r="N3772" i="3" s="1"/>
  <c r="O3772" i="3" s="1"/>
  <c r="P3772" i="3" s="1"/>
  <c r="Q3772" i="3" s="1"/>
  <c r="R3772" i="3" s="1"/>
  <c r="S3772" i="3" s="1"/>
  <c r="AD3772" i="3" s="1"/>
  <c r="J3775" i="3"/>
  <c r="M3792" i="3"/>
  <c r="N3792" i="3" s="1"/>
  <c r="O3792" i="3" s="1"/>
  <c r="P3792" i="3" s="1"/>
  <c r="Q3792" i="3" s="1"/>
  <c r="R3792" i="3" s="1"/>
  <c r="S3792" i="3" s="1"/>
  <c r="AD3792" i="3" s="1"/>
  <c r="K3799" i="3"/>
  <c r="T3803" i="3"/>
  <c r="U3803" i="3" s="1"/>
  <c r="V3803" i="3" s="1"/>
  <c r="W3803" i="3" s="1"/>
  <c r="X3803" i="3" s="1"/>
  <c r="Y3803" i="3" s="1"/>
  <c r="Z3803" i="3" s="1"/>
  <c r="AA3803" i="3" s="1"/>
  <c r="AB3803" i="3" s="1"/>
  <c r="AC3803" i="3" s="1"/>
  <c r="T3807" i="3"/>
  <c r="U3807" i="3" s="1"/>
  <c r="V3807" i="3" s="1"/>
  <c r="W3807" i="3" s="1"/>
  <c r="X3807" i="3" s="1"/>
  <c r="Y3807" i="3" s="1"/>
  <c r="Z3807" i="3" s="1"/>
  <c r="AA3807" i="3" s="1"/>
  <c r="AB3807" i="3" s="1"/>
  <c r="AC3807" i="3" s="1"/>
  <c r="AD3807" i="3" s="1"/>
  <c r="M3826" i="3"/>
  <c r="N3826" i="3" s="1"/>
  <c r="O3826" i="3" s="1"/>
  <c r="P3826" i="3" s="1"/>
  <c r="Q3826" i="3" s="1"/>
  <c r="R3826" i="3" s="1"/>
  <c r="S3826" i="3" s="1"/>
  <c r="K3862" i="3"/>
  <c r="L3864" i="3"/>
  <c r="M3871" i="3"/>
  <c r="N3871" i="3" s="1"/>
  <c r="O3871" i="3" s="1"/>
  <c r="P3871" i="3" s="1"/>
  <c r="Q3871" i="3" s="1"/>
  <c r="R3871" i="3" s="1"/>
  <c r="S3871" i="3" s="1"/>
  <c r="M3878" i="3"/>
  <c r="N3878" i="3" s="1"/>
  <c r="O3878" i="3" s="1"/>
  <c r="P3878" i="3" s="1"/>
  <c r="Q3878" i="3" s="1"/>
  <c r="R3878" i="3" s="1"/>
  <c r="S3878" i="3" s="1"/>
  <c r="K3880" i="3"/>
  <c r="AD3902" i="3"/>
  <c r="M3940" i="3"/>
  <c r="N3940" i="3" s="1"/>
  <c r="O3940" i="3" s="1"/>
  <c r="P3940" i="3" s="1"/>
  <c r="Q3940" i="3" s="1"/>
  <c r="R3940" i="3" s="1"/>
  <c r="S3940" i="3" s="1"/>
  <c r="M3952" i="3"/>
  <c r="N3952" i="3" s="1"/>
  <c r="O3952" i="3" s="1"/>
  <c r="P3952" i="3" s="1"/>
  <c r="Q3952" i="3" s="1"/>
  <c r="R3952" i="3" s="1"/>
  <c r="S3952" i="3" s="1"/>
  <c r="AD3961" i="3"/>
  <c r="M3974" i="3"/>
  <c r="N3974" i="3" s="1"/>
  <c r="O3974" i="3" s="1"/>
  <c r="P3974" i="3" s="1"/>
  <c r="Q3974" i="3" s="1"/>
  <c r="R3974" i="3" s="1"/>
  <c r="S3974" i="3" s="1"/>
  <c r="M3994" i="3"/>
  <c r="N3994" i="3" s="1"/>
  <c r="O3994" i="3" s="1"/>
  <c r="P3994" i="3" s="1"/>
  <c r="Q3994" i="3" s="1"/>
  <c r="R3994" i="3" s="1"/>
  <c r="S3994" i="3" s="1"/>
  <c r="L4009" i="3"/>
  <c r="M4023" i="3"/>
  <c r="N4023" i="3" s="1"/>
  <c r="O4023" i="3" s="1"/>
  <c r="P4023" i="3" s="1"/>
  <c r="Q4023" i="3" s="1"/>
  <c r="R4023" i="3" s="1"/>
  <c r="S4023" i="3" s="1"/>
  <c r="T4038" i="3"/>
  <c r="U4038" i="3" s="1"/>
  <c r="V4038" i="3" s="1"/>
  <c r="W4038" i="3" s="1"/>
  <c r="X4038" i="3" s="1"/>
  <c r="Y4038" i="3" s="1"/>
  <c r="Z4038" i="3" s="1"/>
  <c r="AA4038" i="3" s="1"/>
  <c r="AB4038" i="3" s="1"/>
  <c r="AC4038" i="3" s="1"/>
  <c r="M4056" i="3"/>
  <c r="N4056" i="3" s="1"/>
  <c r="O4056" i="3" s="1"/>
  <c r="P4056" i="3" s="1"/>
  <c r="Q4056" i="3" s="1"/>
  <c r="R4056" i="3" s="1"/>
  <c r="S4056" i="3" s="1"/>
  <c r="M4072" i="3"/>
  <c r="N4072" i="3" s="1"/>
  <c r="O4072" i="3" s="1"/>
  <c r="P4072" i="3" s="1"/>
  <c r="Q4072" i="3" s="1"/>
  <c r="R4072" i="3" s="1"/>
  <c r="S4072" i="3" s="1"/>
  <c r="AD4072" i="3" s="1"/>
  <c r="T4089" i="3"/>
  <c r="U4089" i="3" s="1"/>
  <c r="V4089" i="3" s="1"/>
  <c r="W4089" i="3" s="1"/>
  <c r="X4089" i="3" s="1"/>
  <c r="Y4089" i="3" s="1"/>
  <c r="Z4089" i="3" s="1"/>
  <c r="AA4089" i="3" s="1"/>
  <c r="AB4089" i="3" s="1"/>
  <c r="AC4089" i="3" s="1"/>
  <c r="M4089" i="3"/>
  <c r="N4089" i="3" s="1"/>
  <c r="O4089" i="3" s="1"/>
  <c r="P4089" i="3" s="1"/>
  <c r="Q4089" i="3" s="1"/>
  <c r="R4089" i="3" s="1"/>
  <c r="S4089" i="3" s="1"/>
  <c r="J4089" i="3"/>
  <c r="L4117" i="3"/>
  <c r="K4117" i="3"/>
  <c r="J4117" i="3"/>
  <c r="T4117" i="3"/>
  <c r="U4117" i="3" s="1"/>
  <c r="V4117" i="3" s="1"/>
  <c r="W4117" i="3" s="1"/>
  <c r="X4117" i="3" s="1"/>
  <c r="Y4117" i="3" s="1"/>
  <c r="Z4117" i="3" s="1"/>
  <c r="AA4117" i="3" s="1"/>
  <c r="AB4117" i="3" s="1"/>
  <c r="AC4117" i="3" s="1"/>
  <c r="L4277" i="3"/>
  <c r="K4277" i="3"/>
  <c r="J4277" i="3"/>
  <c r="K4291" i="3"/>
  <c r="L4291" i="3"/>
  <c r="J4291" i="3"/>
  <c r="K4295" i="3"/>
  <c r="L4295" i="3"/>
  <c r="J4295" i="3"/>
  <c r="L4357" i="3"/>
  <c r="M4357" i="3"/>
  <c r="N4357" i="3" s="1"/>
  <c r="O4357" i="3" s="1"/>
  <c r="P4357" i="3" s="1"/>
  <c r="Q4357" i="3" s="1"/>
  <c r="R4357" i="3" s="1"/>
  <c r="S4357" i="3" s="1"/>
  <c r="K4357" i="3"/>
  <c r="K4374" i="3"/>
  <c r="J4374" i="3"/>
  <c r="L4386" i="3"/>
  <c r="K4386" i="3"/>
  <c r="J4386" i="3"/>
  <c r="T4400" i="3"/>
  <c r="U4400" i="3" s="1"/>
  <c r="V4400" i="3" s="1"/>
  <c r="W4400" i="3" s="1"/>
  <c r="X4400" i="3" s="1"/>
  <c r="Y4400" i="3" s="1"/>
  <c r="Z4400" i="3" s="1"/>
  <c r="AA4400" i="3" s="1"/>
  <c r="AB4400" i="3" s="1"/>
  <c r="AC4400" i="3" s="1"/>
  <c r="J4400" i="3"/>
  <c r="M4400" i="3"/>
  <c r="N4400" i="3" s="1"/>
  <c r="O4400" i="3" s="1"/>
  <c r="P4400" i="3" s="1"/>
  <c r="Q4400" i="3" s="1"/>
  <c r="R4400" i="3" s="1"/>
  <c r="S4400" i="3" s="1"/>
  <c r="K4400" i="3"/>
  <c r="T4412" i="3"/>
  <c r="U4412" i="3" s="1"/>
  <c r="V4412" i="3" s="1"/>
  <c r="W4412" i="3" s="1"/>
  <c r="X4412" i="3" s="1"/>
  <c r="Y4412" i="3" s="1"/>
  <c r="Z4412" i="3" s="1"/>
  <c r="AA4412" i="3" s="1"/>
  <c r="AB4412" i="3" s="1"/>
  <c r="AC4412" i="3" s="1"/>
  <c r="K4412" i="3"/>
  <c r="J4412" i="3"/>
  <c r="M4412" i="3"/>
  <c r="N4412" i="3" s="1"/>
  <c r="O4412" i="3" s="1"/>
  <c r="P4412" i="3" s="1"/>
  <c r="Q4412" i="3" s="1"/>
  <c r="R4412" i="3" s="1"/>
  <c r="S4412" i="3" s="1"/>
  <c r="T4452" i="3"/>
  <c r="U4452" i="3" s="1"/>
  <c r="V4452" i="3" s="1"/>
  <c r="W4452" i="3" s="1"/>
  <c r="X4452" i="3" s="1"/>
  <c r="Y4452" i="3" s="1"/>
  <c r="Z4452" i="3" s="1"/>
  <c r="AA4452" i="3" s="1"/>
  <c r="AB4452" i="3" s="1"/>
  <c r="AC4452" i="3" s="1"/>
  <c r="K4452" i="3"/>
  <c r="J4452" i="3"/>
  <c r="M4452" i="3"/>
  <c r="N4452" i="3" s="1"/>
  <c r="O4452" i="3" s="1"/>
  <c r="P4452" i="3" s="1"/>
  <c r="Q4452" i="3" s="1"/>
  <c r="R4452" i="3" s="1"/>
  <c r="S4452" i="3" s="1"/>
  <c r="K4475" i="3"/>
  <c r="L4475" i="3"/>
  <c r="J4475" i="3"/>
  <c r="T4475" i="3"/>
  <c r="U4475" i="3" s="1"/>
  <c r="V4475" i="3" s="1"/>
  <c r="W4475" i="3" s="1"/>
  <c r="X4475" i="3" s="1"/>
  <c r="Y4475" i="3" s="1"/>
  <c r="Z4475" i="3" s="1"/>
  <c r="AA4475" i="3" s="1"/>
  <c r="AB4475" i="3" s="1"/>
  <c r="AC4475" i="3" s="1"/>
  <c r="M4475" i="3"/>
  <c r="N4475" i="3" s="1"/>
  <c r="O4475" i="3" s="1"/>
  <c r="P4475" i="3" s="1"/>
  <c r="Q4475" i="3" s="1"/>
  <c r="R4475" i="3" s="1"/>
  <c r="S4475" i="3" s="1"/>
  <c r="K4551" i="3"/>
  <c r="L4551" i="3"/>
  <c r="J4551" i="3"/>
  <c r="M4551" i="3"/>
  <c r="N4551" i="3" s="1"/>
  <c r="O4551" i="3" s="1"/>
  <c r="P4551" i="3" s="1"/>
  <c r="Q4551" i="3" s="1"/>
  <c r="R4551" i="3" s="1"/>
  <c r="S4551" i="3" s="1"/>
  <c r="K4563" i="3"/>
  <c r="L4563" i="3"/>
  <c r="J4563" i="3"/>
  <c r="M4563" i="3"/>
  <c r="N4563" i="3" s="1"/>
  <c r="O4563" i="3" s="1"/>
  <c r="P4563" i="3" s="1"/>
  <c r="Q4563" i="3" s="1"/>
  <c r="R4563" i="3" s="1"/>
  <c r="S4563" i="3" s="1"/>
  <c r="T4730" i="3"/>
  <c r="U4730" i="3" s="1"/>
  <c r="V4730" i="3" s="1"/>
  <c r="W4730" i="3" s="1"/>
  <c r="X4730" i="3" s="1"/>
  <c r="Y4730" i="3" s="1"/>
  <c r="Z4730" i="3" s="1"/>
  <c r="AA4730" i="3" s="1"/>
  <c r="AB4730" i="3" s="1"/>
  <c r="AC4730" i="3" s="1"/>
  <c r="K4730" i="3"/>
  <c r="J4730" i="3"/>
  <c r="M4730" i="3"/>
  <c r="N4730" i="3" s="1"/>
  <c r="O4730" i="3" s="1"/>
  <c r="P4730" i="3" s="1"/>
  <c r="Q4730" i="3" s="1"/>
  <c r="R4730" i="3" s="1"/>
  <c r="S4730" i="3" s="1"/>
  <c r="AD3795" i="3"/>
  <c r="T3819" i="3"/>
  <c r="U3819" i="3" s="1"/>
  <c r="V3819" i="3" s="1"/>
  <c r="W3819" i="3" s="1"/>
  <c r="X3819" i="3" s="1"/>
  <c r="Y3819" i="3" s="1"/>
  <c r="Z3819" i="3" s="1"/>
  <c r="AA3819" i="3" s="1"/>
  <c r="AB3819" i="3" s="1"/>
  <c r="AC3819" i="3" s="1"/>
  <c r="T3835" i="3"/>
  <c r="U3835" i="3" s="1"/>
  <c r="V3835" i="3" s="1"/>
  <c r="W3835" i="3" s="1"/>
  <c r="X3835" i="3" s="1"/>
  <c r="Y3835" i="3" s="1"/>
  <c r="Z3835" i="3" s="1"/>
  <c r="AA3835" i="3" s="1"/>
  <c r="AB3835" i="3" s="1"/>
  <c r="AC3835" i="3" s="1"/>
  <c r="M3864" i="3"/>
  <c r="N3864" i="3" s="1"/>
  <c r="O3864" i="3" s="1"/>
  <c r="P3864" i="3" s="1"/>
  <c r="Q3864" i="3" s="1"/>
  <c r="R3864" i="3" s="1"/>
  <c r="S3864" i="3" s="1"/>
  <c r="AD3905" i="3"/>
  <c r="J3921" i="3"/>
  <c r="J3964" i="3"/>
  <c r="J3970" i="3"/>
  <c r="J3980" i="3"/>
  <c r="J3986" i="3"/>
  <c r="T3994" i="3"/>
  <c r="U3994" i="3" s="1"/>
  <c r="V3994" i="3" s="1"/>
  <c r="W3994" i="3" s="1"/>
  <c r="X3994" i="3" s="1"/>
  <c r="Y3994" i="3" s="1"/>
  <c r="Z3994" i="3" s="1"/>
  <c r="AA3994" i="3" s="1"/>
  <c r="AB3994" i="3" s="1"/>
  <c r="AC3994" i="3" s="1"/>
  <c r="J3997" i="3"/>
  <c r="J4027" i="3"/>
  <c r="T4034" i="3"/>
  <c r="U4034" i="3" s="1"/>
  <c r="V4034" i="3" s="1"/>
  <c r="W4034" i="3" s="1"/>
  <c r="X4034" i="3" s="1"/>
  <c r="Y4034" i="3" s="1"/>
  <c r="Z4034" i="3" s="1"/>
  <c r="AA4034" i="3" s="1"/>
  <c r="AB4034" i="3" s="1"/>
  <c r="AC4034" i="3" s="1"/>
  <c r="M4052" i="3"/>
  <c r="N4052" i="3" s="1"/>
  <c r="O4052" i="3" s="1"/>
  <c r="P4052" i="3" s="1"/>
  <c r="Q4052" i="3" s="1"/>
  <c r="R4052" i="3" s="1"/>
  <c r="S4052" i="3" s="1"/>
  <c r="AD4052" i="3" s="1"/>
  <c r="M4054" i="3"/>
  <c r="N4054" i="3" s="1"/>
  <c r="O4054" i="3" s="1"/>
  <c r="P4054" i="3" s="1"/>
  <c r="Q4054" i="3" s="1"/>
  <c r="R4054" i="3" s="1"/>
  <c r="S4054" i="3" s="1"/>
  <c r="M4059" i="3"/>
  <c r="N4059" i="3" s="1"/>
  <c r="O4059" i="3" s="1"/>
  <c r="P4059" i="3" s="1"/>
  <c r="Q4059" i="3" s="1"/>
  <c r="R4059" i="3" s="1"/>
  <c r="S4059" i="3" s="1"/>
  <c r="L4066" i="3"/>
  <c r="T4066" i="3"/>
  <c r="U4066" i="3" s="1"/>
  <c r="V4066" i="3" s="1"/>
  <c r="W4066" i="3" s="1"/>
  <c r="X4066" i="3" s="1"/>
  <c r="Y4066" i="3" s="1"/>
  <c r="Z4066" i="3" s="1"/>
  <c r="AA4066" i="3" s="1"/>
  <c r="AB4066" i="3" s="1"/>
  <c r="AC4066" i="3" s="1"/>
  <c r="K4089" i="3"/>
  <c r="M4117" i="3"/>
  <c r="N4117" i="3" s="1"/>
  <c r="O4117" i="3" s="1"/>
  <c r="P4117" i="3" s="1"/>
  <c r="Q4117" i="3" s="1"/>
  <c r="R4117" i="3" s="1"/>
  <c r="S4117" i="3" s="1"/>
  <c r="L4136" i="3"/>
  <c r="T4136" i="3"/>
  <c r="U4136" i="3" s="1"/>
  <c r="V4136" i="3" s="1"/>
  <c r="W4136" i="3" s="1"/>
  <c r="X4136" i="3" s="1"/>
  <c r="Y4136" i="3" s="1"/>
  <c r="Z4136" i="3" s="1"/>
  <c r="AA4136" i="3" s="1"/>
  <c r="AB4136" i="3" s="1"/>
  <c r="AC4136" i="3" s="1"/>
  <c r="M4136" i="3"/>
  <c r="N4136" i="3" s="1"/>
  <c r="O4136" i="3" s="1"/>
  <c r="P4136" i="3" s="1"/>
  <c r="Q4136" i="3" s="1"/>
  <c r="R4136" i="3" s="1"/>
  <c r="S4136" i="3" s="1"/>
  <c r="T4153" i="3"/>
  <c r="U4153" i="3" s="1"/>
  <c r="V4153" i="3" s="1"/>
  <c r="W4153" i="3" s="1"/>
  <c r="X4153" i="3" s="1"/>
  <c r="Y4153" i="3" s="1"/>
  <c r="Z4153" i="3" s="1"/>
  <c r="AA4153" i="3" s="1"/>
  <c r="AB4153" i="3" s="1"/>
  <c r="AC4153" i="3" s="1"/>
  <c r="K4153" i="3"/>
  <c r="J4153" i="3"/>
  <c r="M4153" i="3"/>
  <c r="N4153" i="3" s="1"/>
  <c r="O4153" i="3" s="1"/>
  <c r="P4153" i="3" s="1"/>
  <c r="Q4153" i="3" s="1"/>
  <c r="R4153" i="3" s="1"/>
  <c r="S4153" i="3" s="1"/>
  <c r="K4164" i="3"/>
  <c r="T4164" i="3"/>
  <c r="U4164" i="3" s="1"/>
  <c r="V4164" i="3" s="1"/>
  <c r="W4164" i="3" s="1"/>
  <c r="X4164" i="3" s="1"/>
  <c r="Y4164" i="3" s="1"/>
  <c r="Z4164" i="3" s="1"/>
  <c r="AA4164" i="3" s="1"/>
  <c r="AB4164" i="3" s="1"/>
  <c r="AC4164" i="3" s="1"/>
  <c r="L4164" i="3"/>
  <c r="J4164" i="3"/>
  <c r="L4231" i="3"/>
  <c r="M4231" i="3"/>
  <c r="N4231" i="3" s="1"/>
  <c r="O4231" i="3" s="1"/>
  <c r="P4231" i="3" s="1"/>
  <c r="Q4231" i="3" s="1"/>
  <c r="R4231" i="3" s="1"/>
  <c r="S4231" i="3" s="1"/>
  <c r="J4231" i="3"/>
  <c r="M4277" i="3"/>
  <c r="N4277" i="3" s="1"/>
  <c r="O4277" i="3" s="1"/>
  <c r="P4277" i="3" s="1"/>
  <c r="Q4277" i="3" s="1"/>
  <c r="R4277" i="3" s="1"/>
  <c r="S4277" i="3" s="1"/>
  <c r="M4291" i="3"/>
  <c r="N4291" i="3" s="1"/>
  <c r="O4291" i="3" s="1"/>
  <c r="P4291" i="3" s="1"/>
  <c r="Q4291" i="3" s="1"/>
  <c r="R4291" i="3" s="1"/>
  <c r="S4291" i="3" s="1"/>
  <c r="M4295" i="3"/>
  <c r="N4295" i="3" s="1"/>
  <c r="O4295" i="3" s="1"/>
  <c r="P4295" i="3" s="1"/>
  <c r="Q4295" i="3" s="1"/>
  <c r="R4295" i="3" s="1"/>
  <c r="S4295" i="3" s="1"/>
  <c r="M4374" i="3"/>
  <c r="N4374" i="3" s="1"/>
  <c r="O4374" i="3" s="1"/>
  <c r="P4374" i="3" s="1"/>
  <c r="Q4374" i="3" s="1"/>
  <c r="R4374" i="3" s="1"/>
  <c r="S4374" i="3" s="1"/>
  <c r="M4386" i="3"/>
  <c r="N4386" i="3" s="1"/>
  <c r="O4386" i="3" s="1"/>
  <c r="P4386" i="3" s="1"/>
  <c r="Q4386" i="3" s="1"/>
  <c r="R4386" i="3" s="1"/>
  <c r="S4386" i="3" s="1"/>
  <c r="M4397" i="3"/>
  <c r="N4397" i="3" s="1"/>
  <c r="O4397" i="3" s="1"/>
  <c r="P4397" i="3" s="1"/>
  <c r="Q4397" i="3" s="1"/>
  <c r="R4397" i="3" s="1"/>
  <c r="S4397" i="3" s="1"/>
  <c r="J4397" i="3"/>
  <c r="T4397" i="3"/>
  <c r="U4397" i="3" s="1"/>
  <c r="V4397" i="3" s="1"/>
  <c r="W4397" i="3" s="1"/>
  <c r="X4397" i="3" s="1"/>
  <c r="Y4397" i="3" s="1"/>
  <c r="Z4397" i="3" s="1"/>
  <c r="AA4397" i="3" s="1"/>
  <c r="AB4397" i="3" s="1"/>
  <c r="AC4397" i="3" s="1"/>
  <c r="L4397" i="3"/>
  <c r="K4397" i="3"/>
  <c r="L4406" i="3"/>
  <c r="K4406" i="3"/>
  <c r="J4406" i="3"/>
  <c r="T4516" i="3"/>
  <c r="U4516" i="3" s="1"/>
  <c r="V4516" i="3" s="1"/>
  <c r="W4516" i="3" s="1"/>
  <c r="X4516" i="3" s="1"/>
  <c r="Y4516" i="3" s="1"/>
  <c r="Z4516" i="3" s="1"/>
  <c r="AA4516" i="3" s="1"/>
  <c r="AB4516" i="3" s="1"/>
  <c r="AC4516" i="3" s="1"/>
  <c r="M4516" i="3"/>
  <c r="N4516" i="3" s="1"/>
  <c r="O4516" i="3" s="1"/>
  <c r="P4516" i="3" s="1"/>
  <c r="Q4516" i="3" s="1"/>
  <c r="R4516" i="3" s="1"/>
  <c r="S4516" i="3" s="1"/>
  <c r="K4516" i="3"/>
  <c r="J4516" i="3"/>
  <c r="L4516" i="3"/>
  <c r="M4892" i="3"/>
  <c r="N4892" i="3" s="1"/>
  <c r="O4892" i="3" s="1"/>
  <c r="P4892" i="3" s="1"/>
  <c r="Q4892" i="3" s="1"/>
  <c r="R4892" i="3" s="1"/>
  <c r="S4892" i="3" s="1"/>
  <c r="J4892" i="3"/>
  <c r="J3806" i="3"/>
  <c r="J3814" i="3"/>
  <c r="K3842" i="3"/>
  <c r="K3844" i="3"/>
  <c r="T3851" i="3"/>
  <c r="U3851" i="3" s="1"/>
  <c r="V3851" i="3" s="1"/>
  <c r="W3851" i="3" s="1"/>
  <c r="X3851" i="3" s="1"/>
  <c r="Y3851" i="3" s="1"/>
  <c r="Z3851" i="3" s="1"/>
  <c r="AA3851" i="3" s="1"/>
  <c r="AB3851" i="3" s="1"/>
  <c r="AC3851" i="3" s="1"/>
  <c r="AD3851" i="3" s="1"/>
  <c r="K3858" i="3"/>
  <c r="K3867" i="3"/>
  <c r="T3871" i="3"/>
  <c r="U3871" i="3" s="1"/>
  <c r="V3871" i="3" s="1"/>
  <c r="W3871" i="3" s="1"/>
  <c r="X3871" i="3" s="1"/>
  <c r="Y3871" i="3" s="1"/>
  <c r="Z3871" i="3" s="1"/>
  <c r="AA3871" i="3" s="1"/>
  <c r="AB3871" i="3" s="1"/>
  <c r="AC3871" i="3" s="1"/>
  <c r="M3921" i="3"/>
  <c r="N3921" i="3" s="1"/>
  <c r="O3921" i="3" s="1"/>
  <c r="P3921" i="3" s="1"/>
  <c r="Q3921" i="3" s="1"/>
  <c r="R3921" i="3" s="1"/>
  <c r="S3921" i="3" s="1"/>
  <c r="AD3921" i="3" s="1"/>
  <c r="J3932" i="3"/>
  <c r="J3950" i="3"/>
  <c r="K3964" i="3"/>
  <c r="M3968" i="3"/>
  <c r="N3968" i="3" s="1"/>
  <c r="O3968" i="3" s="1"/>
  <c r="P3968" i="3" s="1"/>
  <c r="Q3968" i="3" s="1"/>
  <c r="R3968" i="3" s="1"/>
  <c r="S3968" i="3" s="1"/>
  <c r="L3970" i="3"/>
  <c r="T3977" i="3"/>
  <c r="U3977" i="3" s="1"/>
  <c r="V3977" i="3" s="1"/>
  <c r="W3977" i="3" s="1"/>
  <c r="X3977" i="3" s="1"/>
  <c r="Y3977" i="3" s="1"/>
  <c r="Z3977" i="3" s="1"/>
  <c r="AA3977" i="3" s="1"/>
  <c r="AB3977" i="3" s="1"/>
  <c r="AC3977" i="3" s="1"/>
  <c r="K3980" i="3"/>
  <c r="L3986" i="3"/>
  <c r="T3990" i="3"/>
  <c r="U3990" i="3" s="1"/>
  <c r="V3990" i="3" s="1"/>
  <c r="W3990" i="3" s="1"/>
  <c r="X3990" i="3" s="1"/>
  <c r="Y3990" i="3" s="1"/>
  <c r="Z3990" i="3" s="1"/>
  <c r="AA3990" i="3" s="1"/>
  <c r="AB3990" i="3" s="1"/>
  <c r="AC3990" i="3" s="1"/>
  <c r="K3997" i="3"/>
  <c r="K4027" i="3"/>
  <c r="J4029" i="3"/>
  <c r="J4045" i="3"/>
  <c r="J4047" i="3"/>
  <c r="T4054" i="3"/>
  <c r="U4054" i="3" s="1"/>
  <c r="V4054" i="3" s="1"/>
  <c r="W4054" i="3" s="1"/>
  <c r="X4054" i="3" s="1"/>
  <c r="Y4054" i="3" s="1"/>
  <c r="Z4054" i="3" s="1"/>
  <c r="AA4054" i="3" s="1"/>
  <c r="AB4054" i="3" s="1"/>
  <c r="AC4054" i="3" s="1"/>
  <c r="T4056" i="3"/>
  <c r="U4056" i="3" s="1"/>
  <c r="V4056" i="3" s="1"/>
  <c r="W4056" i="3" s="1"/>
  <c r="X4056" i="3" s="1"/>
  <c r="Y4056" i="3" s="1"/>
  <c r="Z4056" i="3" s="1"/>
  <c r="AA4056" i="3" s="1"/>
  <c r="AB4056" i="3" s="1"/>
  <c r="AC4056" i="3" s="1"/>
  <c r="J4066" i="3"/>
  <c r="K4122" i="3"/>
  <c r="J4122" i="3"/>
  <c r="M4122" i="3"/>
  <c r="N4122" i="3" s="1"/>
  <c r="O4122" i="3" s="1"/>
  <c r="P4122" i="3" s="1"/>
  <c r="Q4122" i="3" s="1"/>
  <c r="R4122" i="3" s="1"/>
  <c r="S4122" i="3" s="1"/>
  <c r="L4153" i="3"/>
  <c r="M4164" i="3"/>
  <c r="N4164" i="3" s="1"/>
  <c r="O4164" i="3" s="1"/>
  <c r="P4164" i="3" s="1"/>
  <c r="Q4164" i="3" s="1"/>
  <c r="R4164" i="3" s="1"/>
  <c r="S4164" i="3" s="1"/>
  <c r="K4168" i="3"/>
  <c r="T4168" i="3"/>
  <c r="U4168" i="3" s="1"/>
  <c r="V4168" i="3" s="1"/>
  <c r="W4168" i="3" s="1"/>
  <c r="X4168" i="3" s="1"/>
  <c r="Y4168" i="3" s="1"/>
  <c r="Z4168" i="3" s="1"/>
  <c r="AA4168" i="3" s="1"/>
  <c r="AB4168" i="3" s="1"/>
  <c r="AC4168" i="3" s="1"/>
  <c r="AD4168" i="3" s="1"/>
  <c r="L4168" i="3"/>
  <c r="J4168" i="3"/>
  <c r="T4194" i="3"/>
  <c r="U4194" i="3" s="1"/>
  <c r="V4194" i="3" s="1"/>
  <c r="W4194" i="3" s="1"/>
  <c r="X4194" i="3" s="1"/>
  <c r="Y4194" i="3" s="1"/>
  <c r="Z4194" i="3" s="1"/>
  <c r="AA4194" i="3" s="1"/>
  <c r="AB4194" i="3" s="1"/>
  <c r="AC4194" i="3" s="1"/>
  <c r="M4194" i="3"/>
  <c r="N4194" i="3" s="1"/>
  <c r="O4194" i="3" s="1"/>
  <c r="P4194" i="3" s="1"/>
  <c r="Q4194" i="3" s="1"/>
  <c r="R4194" i="3" s="1"/>
  <c r="S4194" i="3" s="1"/>
  <c r="AD4194" i="3" s="1"/>
  <c r="J4194" i="3"/>
  <c r="K4228" i="3"/>
  <c r="L4228" i="3"/>
  <c r="J4228" i="3"/>
  <c r="T4318" i="3"/>
  <c r="U4318" i="3" s="1"/>
  <c r="V4318" i="3" s="1"/>
  <c r="W4318" i="3" s="1"/>
  <c r="X4318" i="3" s="1"/>
  <c r="Y4318" i="3" s="1"/>
  <c r="Z4318" i="3" s="1"/>
  <c r="AA4318" i="3" s="1"/>
  <c r="AB4318" i="3" s="1"/>
  <c r="AC4318" i="3" s="1"/>
  <c r="M4318" i="3"/>
  <c r="N4318" i="3" s="1"/>
  <c r="O4318" i="3" s="1"/>
  <c r="P4318" i="3" s="1"/>
  <c r="Q4318" i="3" s="1"/>
  <c r="R4318" i="3" s="1"/>
  <c r="S4318" i="3" s="1"/>
  <c r="K4318" i="3"/>
  <c r="J4318" i="3"/>
  <c r="M4406" i="3"/>
  <c r="N4406" i="3" s="1"/>
  <c r="O4406" i="3" s="1"/>
  <c r="P4406" i="3" s="1"/>
  <c r="Q4406" i="3" s="1"/>
  <c r="R4406" i="3" s="1"/>
  <c r="S4406" i="3" s="1"/>
  <c r="K4437" i="3"/>
  <c r="T4437" i="3"/>
  <c r="U4437" i="3" s="1"/>
  <c r="V4437" i="3" s="1"/>
  <c r="W4437" i="3" s="1"/>
  <c r="X4437" i="3" s="1"/>
  <c r="Y4437" i="3" s="1"/>
  <c r="Z4437" i="3" s="1"/>
  <c r="AA4437" i="3" s="1"/>
  <c r="AB4437" i="3" s="1"/>
  <c r="AC4437" i="3" s="1"/>
  <c r="L4437" i="3"/>
  <c r="J4437" i="3"/>
  <c r="M4437" i="3"/>
  <c r="N4437" i="3" s="1"/>
  <c r="O4437" i="3" s="1"/>
  <c r="P4437" i="3" s="1"/>
  <c r="Q4437" i="3" s="1"/>
  <c r="R4437" i="3" s="1"/>
  <c r="S4437" i="3" s="1"/>
  <c r="K4555" i="3"/>
  <c r="L4555" i="3"/>
  <c r="J4555" i="3"/>
  <c r="M4555" i="3"/>
  <c r="N4555" i="3" s="1"/>
  <c r="O4555" i="3" s="1"/>
  <c r="P4555" i="3" s="1"/>
  <c r="Q4555" i="3" s="1"/>
  <c r="R4555" i="3" s="1"/>
  <c r="S4555" i="3" s="1"/>
  <c r="T4585" i="3"/>
  <c r="U4585" i="3" s="1"/>
  <c r="V4585" i="3" s="1"/>
  <c r="W4585" i="3" s="1"/>
  <c r="X4585" i="3" s="1"/>
  <c r="Y4585" i="3" s="1"/>
  <c r="Z4585" i="3" s="1"/>
  <c r="AA4585" i="3" s="1"/>
  <c r="AB4585" i="3" s="1"/>
  <c r="AC4585" i="3" s="1"/>
  <c r="J4585" i="3"/>
  <c r="L4585" i="3"/>
  <c r="K4585" i="3"/>
  <c r="M4585" i="3"/>
  <c r="N4585" i="3" s="1"/>
  <c r="O4585" i="3" s="1"/>
  <c r="P4585" i="3" s="1"/>
  <c r="Q4585" i="3" s="1"/>
  <c r="R4585" i="3" s="1"/>
  <c r="S4585" i="3" s="1"/>
  <c r="K4393" i="3"/>
  <c r="T4393" i="3"/>
  <c r="U4393" i="3" s="1"/>
  <c r="V4393" i="3" s="1"/>
  <c r="W4393" i="3" s="1"/>
  <c r="X4393" i="3" s="1"/>
  <c r="Y4393" i="3" s="1"/>
  <c r="Z4393" i="3" s="1"/>
  <c r="AA4393" i="3" s="1"/>
  <c r="AB4393" i="3" s="1"/>
  <c r="AC4393" i="3" s="1"/>
  <c r="T4408" i="3"/>
  <c r="U4408" i="3" s="1"/>
  <c r="V4408" i="3" s="1"/>
  <c r="W4408" i="3" s="1"/>
  <c r="X4408" i="3" s="1"/>
  <c r="Y4408" i="3" s="1"/>
  <c r="Z4408" i="3" s="1"/>
  <c r="AA4408" i="3" s="1"/>
  <c r="AB4408" i="3" s="1"/>
  <c r="AC4408" i="3" s="1"/>
  <c r="AD4408" i="3" s="1"/>
  <c r="J4408" i="3"/>
  <c r="L4418" i="3"/>
  <c r="K4418" i="3"/>
  <c r="J4418" i="3"/>
  <c r="L4426" i="3"/>
  <c r="K4426" i="3"/>
  <c r="J4426" i="3"/>
  <c r="K4449" i="3"/>
  <c r="L4449" i="3"/>
  <c r="J4449" i="3"/>
  <c r="T4490" i="3"/>
  <c r="U4490" i="3" s="1"/>
  <c r="V4490" i="3" s="1"/>
  <c r="W4490" i="3" s="1"/>
  <c r="X4490" i="3" s="1"/>
  <c r="Y4490" i="3" s="1"/>
  <c r="Z4490" i="3" s="1"/>
  <c r="AA4490" i="3" s="1"/>
  <c r="AB4490" i="3" s="1"/>
  <c r="AC4490" i="3" s="1"/>
  <c r="M4490" i="3"/>
  <c r="N4490" i="3" s="1"/>
  <c r="O4490" i="3" s="1"/>
  <c r="P4490" i="3" s="1"/>
  <c r="Q4490" i="3" s="1"/>
  <c r="R4490" i="3" s="1"/>
  <c r="S4490" i="3" s="1"/>
  <c r="K4490" i="3"/>
  <c r="J4490" i="3"/>
  <c r="K4514" i="3"/>
  <c r="J4514" i="3"/>
  <c r="M4514" i="3"/>
  <c r="N4514" i="3" s="1"/>
  <c r="O4514" i="3" s="1"/>
  <c r="P4514" i="3" s="1"/>
  <c r="Q4514" i="3" s="1"/>
  <c r="R4514" i="3" s="1"/>
  <c r="S4514" i="3" s="1"/>
  <c r="M4536" i="3"/>
  <c r="N4536" i="3" s="1"/>
  <c r="O4536" i="3" s="1"/>
  <c r="P4536" i="3" s="1"/>
  <c r="Q4536" i="3" s="1"/>
  <c r="R4536" i="3" s="1"/>
  <c r="S4536" i="3" s="1"/>
  <c r="AD4536" i="3" s="1"/>
  <c r="K4536" i="3"/>
  <c r="J4536" i="3"/>
  <c r="T4609" i="3"/>
  <c r="U4609" i="3" s="1"/>
  <c r="V4609" i="3" s="1"/>
  <c r="W4609" i="3" s="1"/>
  <c r="X4609" i="3" s="1"/>
  <c r="Y4609" i="3" s="1"/>
  <c r="Z4609" i="3" s="1"/>
  <c r="AA4609" i="3" s="1"/>
  <c r="AB4609" i="3" s="1"/>
  <c r="AC4609" i="3" s="1"/>
  <c r="L4609" i="3"/>
  <c r="J4609" i="3"/>
  <c r="M4609" i="3"/>
  <c r="N4609" i="3" s="1"/>
  <c r="O4609" i="3" s="1"/>
  <c r="P4609" i="3" s="1"/>
  <c r="Q4609" i="3" s="1"/>
  <c r="R4609" i="3" s="1"/>
  <c r="S4609" i="3" s="1"/>
  <c r="K4609" i="3"/>
  <c r="L4872" i="3"/>
  <c r="T4872" i="3"/>
  <c r="U4872" i="3" s="1"/>
  <c r="V4872" i="3" s="1"/>
  <c r="W4872" i="3" s="1"/>
  <c r="X4872" i="3" s="1"/>
  <c r="Y4872" i="3" s="1"/>
  <c r="Z4872" i="3" s="1"/>
  <c r="AA4872" i="3" s="1"/>
  <c r="AB4872" i="3" s="1"/>
  <c r="AC4872" i="3" s="1"/>
  <c r="M4872" i="3"/>
  <c r="N4872" i="3" s="1"/>
  <c r="O4872" i="3" s="1"/>
  <c r="P4872" i="3" s="1"/>
  <c r="Q4872" i="3" s="1"/>
  <c r="R4872" i="3" s="1"/>
  <c r="S4872" i="3" s="1"/>
  <c r="K4872" i="3"/>
  <c r="K4885" i="3"/>
  <c r="J4885" i="3"/>
  <c r="T4885" i="3"/>
  <c r="U4885" i="3" s="1"/>
  <c r="V4885" i="3" s="1"/>
  <c r="W4885" i="3" s="1"/>
  <c r="X4885" i="3" s="1"/>
  <c r="Y4885" i="3" s="1"/>
  <c r="Z4885" i="3" s="1"/>
  <c r="AA4885" i="3" s="1"/>
  <c r="AB4885" i="3" s="1"/>
  <c r="AC4885" i="3" s="1"/>
  <c r="M4885" i="3"/>
  <c r="N4885" i="3" s="1"/>
  <c r="O4885" i="3" s="1"/>
  <c r="P4885" i="3" s="1"/>
  <c r="Q4885" i="3" s="1"/>
  <c r="R4885" i="3" s="1"/>
  <c r="S4885" i="3" s="1"/>
  <c r="L4885" i="3"/>
  <c r="AD4085" i="3"/>
  <c r="L4107" i="3"/>
  <c r="J4124" i="3"/>
  <c r="J4126" i="3"/>
  <c r="M4141" i="3"/>
  <c r="N4141" i="3" s="1"/>
  <c r="O4141" i="3" s="1"/>
  <c r="P4141" i="3" s="1"/>
  <c r="Q4141" i="3" s="1"/>
  <c r="R4141" i="3" s="1"/>
  <c r="S4141" i="3" s="1"/>
  <c r="AD4141" i="3" s="1"/>
  <c r="J4163" i="3"/>
  <c r="J4165" i="3"/>
  <c r="J4185" i="3"/>
  <c r="J4211" i="3"/>
  <c r="J4215" i="3"/>
  <c r="T4216" i="3"/>
  <c r="U4216" i="3" s="1"/>
  <c r="V4216" i="3" s="1"/>
  <c r="W4216" i="3" s="1"/>
  <c r="X4216" i="3" s="1"/>
  <c r="Y4216" i="3" s="1"/>
  <c r="Z4216" i="3" s="1"/>
  <c r="AA4216" i="3" s="1"/>
  <c r="AB4216" i="3" s="1"/>
  <c r="AC4216" i="3" s="1"/>
  <c r="J4239" i="3"/>
  <c r="J4247" i="3"/>
  <c r="J4265" i="3"/>
  <c r="J4298" i="3"/>
  <c r="J4319" i="3"/>
  <c r="T4334" i="3"/>
  <c r="U4334" i="3" s="1"/>
  <c r="V4334" i="3" s="1"/>
  <c r="W4334" i="3" s="1"/>
  <c r="X4334" i="3" s="1"/>
  <c r="Y4334" i="3" s="1"/>
  <c r="Z4334" i="3" s="1"/>
  <c r="AA4334" i="3" s="1"/>
  <c r="AB4334" i="3" s="1"/>
  <c r="AC4334" i="3" s="1"/>
  <c r="AD4334" i="3" s="1"/>
  <c r="J4354" i="3"/>
  <c r="J4373" i="3"/>
  <c r="J4380" i="3"/>
  <c r="M4387" i="3"/>
  <c r="N4387" i="3" s="1"/>
  <c r="O4387" i="3" s="1"/>
  <c r="P4387" i="3" s="1"/>
  <c r="Q4387" i="3" s="1"/>
  <c r="R4387" i="3" s="1"/>
  <c r="S4387" i="3" s="1"/>
  <c r="J4389" i="3"/>
  <c r="J4393" i="3"/>
  <c r="K4408" i="3"/>
  <c r="K4411" i="3"/>
  <c r="M4411" i="3"/>
  <c r="N4411" i="3" s="1"/>
  <c r="O4411" i="3" s="1"/>
  <c r="P4411" i="3" s="1"/>
  <c r="Q4411" i="3" s="1"/>
  <c r="R4411" i="3" s="1"/>
  <c r="S4411" i="3" s="1"/>
  <c r="AD4411" i="3" s="1"/>
  <c r="L4411" i="3"/>
  <c r="M4418" i="3"/>
  <c r="N4418" i="3" s="1"/>
  <c r="O4418" i="3" s="1"/>
  <c r="P4418" i="3" s="1"/>
  <c r="Q4418" i="3" s="1"/>
  <c r="R4418" i="3" s="1"/>
  <c r="S4418" i="3" s="1"/>
  <c r="M4426" i="3"/>
  <c r="N4426" i="3" s="1"/>
  <c r="O4426" i="3" s="1"/>
  <c r="P4426" i="3" s="1"/>
  <c r="Q4426" i="3" s="1"/>
  <c r="R4426" i="3" s="1"/>
  <c r="S4426" i="3" s="1"/>
  <c r="L4430" i="3"/>
  <c r="K4430" i="3"/>
  <c r="J4430" i="3"/>
  <c r="M4449" i="3"/>
  <c r="N4449" i="3" s="1"/>
  <c r="O4449" i="3" s="1"/>
  <c r="P4449" i="3" s="1"/>
  <c r="Q4449" i="3" s="1"/>
  <c r="R4449" i="3" s="1"/>
  <c r="S4449" i="3" s="1"/>
  <c r="AD4449" i="3" s="1"/>
  <c r="M4466" i="3"/>
  <c r="N4466" i="3" s="1"/>
  <c r="O4466" i="3" s="1"/>
  <c r="P4466" i="3" s="1"/>
  <c r="Q4466" i="3" s="1"/>
  <c r="R4466" i="3" s="1"/>
  <c r="S4466" i="3" s="1"/>
  <c r="K4466" i="3"/>
  <c r="J4466" i="3"/>
  <c r="L4490" i="3"/>
  <c r="M4509" i="3"/>
  <c r="N4509" i="3" s="1"/>
  <c r="O4509" i="3" s="1"/>
  <c r="P4509" i="3" s="1"/>
  <c r="Q4509" i="3" s="1"/>
  <c r="R4509" i="3" s="1"/>
  <c r="S4509" i="3" s="1"/>
  <c r="J4509" i="3"/>
  <c r="L4514" i="3"/>
  <c r="L4523" i="3"/>
  <c r="T4523" i="3"/>
  <c r="U4523" i="3" s="1"/>
  <c r="V4523" i="3" s="1"/>
  <c r="W4523" i="3" s="1"/>
  <c r="X4523" i="3" s="1"/>
  <c r="Y4523" i="3" s="1"/>
  <c r="Z4523" i="3" s="1"/>
  <c r="AA4523" i="3" s="1"/>
  <c r="AB4523" i="3" s="1"/>
  <c r="AC4523" i="3" s="1"/>
  <c r="K4523" i="3"/>
  <c r="J4523" i="3"/>
  <c r="M4528" i="3"/>
  <c r="N4528" i="3" s="1"/>
  <c r="O4528" i="3" s="1"/>
  <c r="P4528" i="3" s="1"/>
  <c r="Q4528" i="3" s="1"/>
  <c r="R4528" i="3" s="1"/>
  <c r="S4528" i="3" s="1"/>
  <c r="K4528" i="3"/>
  <c r="J4528" i="3"/>
  <c r="L4536" i="3"/>
  <c r="K4603" i="3"/>
  <c r="M4603" i="3"/>
  <c r="N4603" i="3" s="1"/>
  <c r="O4603" i="3" s="1"/>
  <c r="P4603" i="3" s="1"/>
  <c r="Q4603" i="3" s="1"/>
  <c r="R4603" i="3" s="1"/>
  <c r="S4603" i="3" s="1"/>
  <c r="L4603" i="3"/>
  <c r="J4603" i="3"/>
  <c r="L4636" i="3"/>
  <c r="M4636" i="3"/>
  <c r="N4636" i="3" s="1"/>
  <c r="O4636" i="3" s="1"/>
  <c r="P4636" i="3" s="1"/>
  <c r="Q4636" i="3" s="1"/>
  <c r="R4636" i="3" s="1"/>
  <c r="S4636" i="3" s="1"/>
  <c r="J4636" i="3"/>
  <c r="L4680" i="3"/>
  <c r="J4680" i="3"/>
  <c r="T4823" i="3"/>
  <c r="U4823" i="3" s="1"/>
  <c r="V4823" i="3" s="1"/>
  <c r="W4823" i="3" s="1"/>
  <c r="X4823" i="3" s="1"/>
  <c r="Y4823" i="3" s="1"/>
  <c r="Z4823" i="3" s="1"/>
  <c r="AA4823" i="3" s="1"/>
  <c r="AB4823" i="3" s="1"/>
  <c r="AC4823" i="3" s="1"/>
  <c r="M4823" i="3"/>
  <c r="N4823" i="3" s="1"/>
  <c r="O4823" i="3" s="1"/>
  <c r="P4823" i="3" s="1"/>
  <c r="Q4823" i="3" s="1"/>
  <c r="R4823" i="3" s="1"/>
  <c r="S4823" i="3" s="1"/>
  <c r="K4823" i="3"/>
  <c r="J4823" i="3"/>
  <c r="L4823" i="3"/>
  <c r="K5084" i="3"/>
  <c r="J5084" i="3"/>
  <c r="M5084" i="3"/>
  <c r="N5084" i="3" s="1"/>
  <c r="O5084" i="3" s="1"/>
  <c r="P5084" i="3" s="1"/>
  <c r="Q5084" i="3" s="1"/>
  <c r="R5084" i="3" s="1"/>
  <c r="S5084" i="3" s="1"/>
  <c r="AD5084" i="3" s="1"/>
  <c r="T5084" i="3"/>
  <c r="U5084" i="3" s="1"/>
  <c r="V5084" i="3" s="1"/>
  <c r="W5084" i="3" s="1"/>
  <c r="X5084" i="3" s="1"/>
  <c r="Y5084" i="3" s="1"/>
  <c r="Z5084" i="3" s="1"/>
  <c r="AA5084" i="3" s="1"/>
  <c r="AB5084" i="3" s="1"/>
  <c r="AC5084" i="3" s="1"/>
  <c r="L5084" i="3"/>
  <c r="K4091" i="3"/>
  <c r="K4093" i="3"/>
  <c r="K4095" i="3"/>
  <c r="M4104" i="3"/>
  <c r="N4104" i="3" s="1"/>
  <c r="O4104" i="3" s="1"/>
  <c r="P4104" i="3" s="1"/>
  <c r="Q4104" i="3" s="1"/>
  <c r="R4104" i="3" s="1"/>
  <c r="S4104" i="3" s="1"/>
  <c r="K4109" i="3"/>
  <c r="K4114" i="3"/>
  <c r="T4124" i="3"/>
  <c r="U4124" i="3" s="1"/>
  <c r="V4124" i="3" s="1"/>
  <c r="W4124" i="3" s="1"/>
  <c r="X4124" i="3" s="1"/>
  <c r="Y4124" i="3" s="1"/>
  <c r="Z4124" i="3" s="1"/>
  <c r="AA4124" i="3" s="1"/>
  <c r="AB4124" i="3" s="1"/>
  <c r="AC4124" i="3" s="1"/>
  <c r="L4126" i="3"/>
  <c r="K4147" i="3"/>
  <c r="L4149" i="3"/>
  <c r="M4163" i="3"/>
  <c r="N4163" i="3" s="1"/>
  <c r="O4163" i="3" s="1"/>
  <c r="P4163" i="3" s="1"/>
  <c r="Q4163" i="3" s="1"/>
  <c r="R4163" i="3" s="1"/>
  <c r="S4163" i="3" s="1"/>
  <c r="L4165" i="3"/>
  <c r="L4185" i="3"/>
  <c r="M4211" i="3"/>
  <c r="N4211" i="3" s="1"/>
  <c r="O4211" i="3" s="1"/>
  <c r="P4211" i="3" s="1"/>
  <c r="Q4211" i="3" s="1"/>
  <c r="R4211" i="3" s="1"/>
  <c r="S4211" i="3" s="1"/>
  <c r="M4215" i="3"/>
  <c r="N4215" i="3" s="1"/>
  <c r="O4215" i="3" s="1"/>
  <c r="P4215" i="3" s="1"/>
  <c r="Q4215" i="3" s="1"/>
  <c r="R4215" i="3" s="1"/>
  <c r="S4215" i="3" s="1"/>
  <c r="M4265" i="3"/>
  <c r="N4265" i="3" s="1"/>
  <c r="O4265" i="3" s="1"/>
  <c r="P4265" i="3" s="1"/>
  <c r="Q4265" i="3" s="1"/>
  <c r="R4265" i="3" s="1"/>
  <c r="S4265" i="3" s="1"/>
  <c r="M4298" i="3"/>
  <c r="N4298" i="3" s="1"/>
  <c r="O4298" i="3" s="1"/>
  <c r="P4298" i="3" s="1"/>
  <c r="Q4298" i="3" s="1"/>
  <c r="R4298" i="3" s="1"/>
  <c r="S4298" i="3" s="1"/>
  <c r="AD4298" i="3" s="1"/>
  <c r="M4319" i="3"/>
  <c r="N4319" i="3" s="1"/>
  <c r="O4319" i="3" s="1"/>
  <c r="P4319" i="3" s="1"/>
  <c r="Q4319" i="3" s="1"/>
  <c r="R4319" i="3" s="1"/>
  <c r="S4319" i="3" s="1"/>
  <c r="K4329" i="3"/>
  <c r="K4342" i="3"/>
  <c r="M4351" i="3"/>
  <c r="N4351" i="3" s="1"/>
  <c r="O4351" i="3" s="1"/>
  <c r="P4351" i="3" s="1"/>
  <c r="Q4351" i="3" s="1"/>
  <c r="R4351" i="3" s="1"/>
  <c r="S4351" i="3" s="1"/>
  <c r="L4354" i="3"/>
  <c r="L4371" i="3"/>
  <c r="M4373" i="3"/>
  <c r="N4373" i="3" s="1"/>
  <c r="O4373" i="3" s="1"/>
  <c r="P4373" i="3" s="1"/>
  <c r="Q4373" i="3" s="1"/>
  <c r="R4373" i="3" s="1"/>
  <c r="S4373" i="3" s="1"/>
  <c r="M4380" i="3"/>
  <c r="N4380" i="3" s="1"/>
  <c r="O4380" i="3" s="1"/>
  <c r="P4380" i="3" s="1"/>
  <c r="Q4380" i="3" s="1"/>
  <c r="R4380" i="3" s="1"/>
  <c r="S4380" i="3" s="1"/>
  <c r="K4384" i="3"/>
  <c r="T4387" i="3"/>
  <c r="U4387" i="3" s="1"/>
  <c r="V4387" i="3" s="1"/>
  <c r="W4387" i="3" s="1"/>
  <c r="X4387" i="3" s="1"/>
  <c r="Y4387" i="3" s="1"/>
  <c r="Z4387" i="3" s="1"/>
  <c r="AA4387" i="3" s="1"/>
  <c r="AB4387" i="3" s="1"/>
  <c r="AC4387" i="3" s="1"/>
  <c r="L4389" i="3"/>
  <c r="M4393" i="3"/>
  <c r="N4393" i="3" s="1"/>
  <c r="O4393" i="3" s="1"/>
  <c r="P4393" i="3" s="1"/>
  <c r="Q4393" i="3" s="1"/>
  <c r="R4393" i="3" s="1"/>
  <c r="S4393" i="3" s="1"/>
  <c r="T4411" i="3"/>
  <c r="U4411" i="3" s="1"/>
  <c r="V4411" i="3" s="1"/>
  <c r="W4411" i="3" s="1"/>
  <c r="X4411" i="3" s="1"/>
  <c r="Y4411" i="3" s="1"/>
  <c r="Z4411" i="3" s="1"/>
  <c r="AA4411" i="3" s="1"/>
  <c r="AB4411" i="3" s="1"/>
  <c r="AC4411" i="3" s="1"/>
  <c r="K4419" i="3"/>
  <c r="T4419" i="3"/>
  <c r="U4419" i="3" s="1"/>
  <c r="V4419" i="3" s="1"/>
  <c r="W4419" i="3" s="1"/>
  <c r="X4419" i="3" s="1"/>
  <c r="Y4419" i="3" s="1"/>
  <c r="Z4419" i="3" s="1"/>
  <c r="AA4419" i="3" s="1"/>
  <c r="AB4419" i="3" s="1"/>
  <c r="AC4419" i="3" s="1"/>
  <c r="M4419" i="3"/>
  <c r="N4419" i="3" s="1"/>
  <c r="O4419" i="3" s="1"/>
  <c r="P4419" i="3" s="1"/>
  <c r="Q4419" i="3" s="1"/>
  <c r="R4419" i="3" s="1"/>
  <c r="S4419" i="3" s="1"/>
  <c r="L4419" i="3"/>
  <c r="K4427" i="3"/>
  <c r="M4427" i="3"/>
  <c r="N4427" i="3" s="1"/>
  <c r="O4427" i="3" s="1"/>
  <c r="P4427" i="3" s="1"/>
  <c r="Q4427" i="3" s="1"/>
  <c r="R4427" i="3" s="1"/>
  <c r="S4427" i="3" s="1"/>
  <c r="L4427" i="3"/>
  <c r="L4446" i="3"/>
  <c r="K4446" i="3"/>
  <c r="J4446" i="3"/>
  <c r="K4453" i="3"/>
  <c r="L4453" i="3"/>
  <c r="J4453" i="3"/>
  <c r="T4453" i="3"/>
  <c r="U4453" i="3" s="1"/>
  <c r="V4453" i="3" s="1"/>
  <c r="W4453" i="3" s="1"/>
  <c r="X4453" i="3" s="1"/>
  <c r="Y4453" i="3" s="1"/>
  <c r="Z4453" i="3" s="1"/>
  <c r="AA4453" i="3" s="1"/>
  <c r="AB4453" i="3" s="1"/>
  <c r="AC4453" i="3" s="1"/>
  <c r="T4464" i="3"/>
  <c r="U4464" i="3" s="1"/>
  <c r="V4464" i="3" s="1"/>
  <c r="W4464" i="3" s="1"/>
  <c r="X4464" i="3" s="1"/>
  <c r="Y4464" i="3" s="1"/>
  <c r="Z4464" i="3" s="1"/>
  <c r="AA4464" i="3" s="1"/>
  <c r="AB4464" i="3" s="1"/>
  <c r="AC4464" i="3" s="1"/>
  <c r="K4464" i="3"/>
  <c r="J4464" i="3"/>
  <c r="T4484" i="3"/>
  <c r="U4484" i="3" s="1"/>
  <c r="V4484" i="3" s="1"/>
  <c r="W4484" i="3" s="1"/>
  <c r="X4484" i="3" s="1"/>
  <c r="Y4484" i="3" s="1"/>
  <c r="Z4484" i="3" s="1"/>
  <c r="AA4484" i="3" s="1"/>
  <c r="AB4484" i="3" s="1"/>
  <c r="AC4484" i="3" s="1"/>
  <c r="K4484" i="3"/>
  <c r="J4484" i="3"/>
  <c r="K4520" i="3"/>
  <c r="J4520" i="3"/>
  <c r="T4520" i="3"/>
  <c r="U4520" i="3" s="1"/>
  <c r="V4520" i="3" s="1"/>
  <c r="W4520" i="3" s="1"/>
  <c r="X4520" i="3" s="1"/>
  <c r="Y4520" i="3" s="1"/>
  <c r="Z4520" i="3" s="1"/>
  <c r="AA4520" i="3" s="1"/>
  <c r="AB4520" i="3" s="1"/>
  <c r="AC4520" i="3" s="1"/>
  <c r="M4520" i="3"/>
  <c r="N4520" i="3" s="1"/>
  <c r="O4520" i="3" s="1"/>
  <c r="P4520" i="3" s="1"/>
  <c r="Q4520" i="3" s="1"/>
  <c r="R4520" i="3" s="1"/>
  <c r="S4520" i="3" s="1"/>
  <c r="T4528" i="3"/>
  <c r="U4528" i="3" s="1"/>
  <c r="V4528" i="3" s="1"/>
  <c r="W4528" i="3" s="1"/>
  <c r="X4528" i="3" s="1"/>
  <c r="Y4528" i="3" s="1"/>
  <c r="Z4528" i="3" s="1"/>
  <c r="AA4528" i="3" s="1"/>
  <c r="AB4528" i="3" s="1"/>
  <c r="AC4528" i="3" s="1"/>
  <c r="L4539" i="3"/>
  <c r="K4539" i="3"/>
  <c r="J4539" i="3"/>
  <c r="T4539" i="3"/>
  <c r="U4539" i="3" s="1"/>
  <c r="V4539" i="3" s="1"/>
  <c r="W4539" i="3" s="1"/>
  <c r="X4539" i="3" s="1"/>
  <c r="Y4539" i="3" s="1"/>
  <c r="Z4539" i="3" s="1"/>
  <c r="AA4539" i="3" s="1"/>
  <c r="AB4539" i="3" s="1"/>
  <c r="AC4539" i="3" s="1"/>
  <c r="J4064" i="3"/>
  <c r="J4074" i="3"/>
  <c r="J4078" i="3"/>
  <c r="M4091" i="3"/>
  <c r="N4091" i="3" s="1"/>
  <c r="O4091" i="3" s="1"/>
  <c r="P4091" i="3" s="1"/>
  <c r="Q4091" i="3" s="1"/>
  <c r="R4091" i="3" s="1"/>
  <c r="S4091" i="3" s="1"/>
  <c r="M4093" i="3"/>
  <c r="N4093" i="3" s="1"/>
  <c r="O4093" i="3" s="1"/>
  <c r="P4093" i="3" s="1"/>
  <c r="Q4093" i="3" s="1"/>
  <c r="R4093" i="3" s="1"/>
  <c r="S4093" i="3" s="1"/>
  <c r="M4095" i="3"/>
  <c r="N4095" i="3" s="1"/>
  <c r="O4095" i="3" s="1"/>
  <c r="P4095" i="3" s="1"/>
  <c r="Q4095" i="3" s="1"/>
  <c r="R4095" i="3" s="1"/>
  <c r="S4095" i="3" s="1"/>
  <c r="M4109" i="3"/>
  <c r="N4109" i="3" s="1"/>
  <c r="O4109" i="3" s="1"/>
  <c r="P4109" i="3" s="1"/>
  <c r="Q4109" i="3" s="1"/>
  <c r="R4109" i="3" s="1"/>
  <c r="S4109" i="3" s="1"/>
  <c r="L4114" i="3"/>
  <c r="M4126" i="3"/>
  <c r="N4126" i="3" s="1"/>
  <c r="O4126" i="3" s="1"/>
  <c r="P4126" i="3" s="1"/>
  <c r="Q4126" i="3" s="1"/>
  <c r="R4126" i="3" s="1"/>
  <c r="S4126" i="3" s="1"/>
  <c r="AD4126" i="3" s="1"/>
  <c r="L4142" i="3"/>
  <c r="M4149" i="3"/>
  <c r="N4149" i="3" s="1"/>
  <c r="O4149" i="3" s="1"/>
  <c r="P4149" i="3" s="1"/>
  <c r="Q4149" i="3" s="1"/>
  <c r="R4149" i="3" s="1"/>
  <c r="S4149" i="3" s="1"/>
  <c r="AD4149" i="3" s="1"/>
  <c r="L4161" i="3"/>
  <c r="M4165" i="3"/>
  <c r="N4165" i="3" s="1"/>
  <c r="O4165" i="3" s="1"/>
  <c r="P4165" i="3" s="1"/>
  <c r="Q4165" i="3" s="1"/>
  <c r="R4165" i="3" s="1"/>
  <c r="S4165" i="3" s="1"/>
  <c r="AD4165" i="3" s="1"/>
  <c r="M4185" i="3"/>
  <c r="N4185" i="3" s="1"/>
  <c r="O4185" i="3" s="1"/>
  <c r="P4185" i="3" s="1"/>
  <c r="Q4185" i="3" s="1"/>
  <c r="R4185" i="3" s="1"/>
  <c r="S4185" i="3" s="1"/>
  <c r="AD4185" i="3" s="1"/>
  <c r="J4190" i="3"/>
  <c r="L4197" i="3"/>
  <c r="M4199" i="3"/>
  <c r="N4199" i="3" s="1"/>
  <c r="O4199" i="3" s="1"/>
  <c r="P4199" i="3" s="1"/>
  <c r="Q4199" i="3" s="1"/>
  <c r="R4199" i="3" s="1"/>
  <c r="S4199" i="3" s="1"/>
  <c r="L4201" i="3"/>
  <c r="J4221" i="3"/>
  <c r="J4225" i="3"/>
  <c r="L4229" i="3"/>
  <c r="K4233" i="3"/>
  <c r="K4237" i="3"/>
  <c r="M4241" i="3"/>
  <c r="N4241" i="3" s="1"/>
  <c r="O4241" i="3" s="1"/>
  <c r="P4241" i="3" s="1"/>
  <c r="Q4241" i="3" s="1"/>
  <c r="R4241" i="3" s="1"/>
  <c r="S4241" i="3" s="1"/>
  <c r="J4261" i="3"/>
  <c r="J4267" i="3"/>
  <c r="M4274" i="3"/>
  <c r="N4274" i="3" s="1"/>
  <c r="O4274" i="3" s="1"/>
  <c r="P4274" i="3" s="1"/>
  <c r="Q4274" i="3" s="1"/>
  <c r="R4274" i="3" s="1"/>
  <c r="S4274" i="3" s="1"/>
  <c r="AD4274" i="3" s="1"/>
  <c r="J4286" i="3"/>
  <c r="M4290" i="3"/>
  <c r="N4290" i="3" s="1"/>
  <c r="O4290" i="3" s="1"/>
  <c r="P4290" i="3" s="1"/>
  <c r="Q4290" i="3" s="1"/>
  <c r="R4290" i="3" s="1"/>
  <c r="S4290" i="3" s="1"/>
  <c r="M4329" i="3"/>
  <c r="N4329" i="3" s="1"/>
  <c r="O4329" i="3" s="1"/>
  <c r="P4329" i="3" s="1"/>
  <c r="Q4329" i="3" s="1"/>
  <c r="R4329" i="3" s="1"/>
  <c r="S4329" i="3" s="1"/>
  <c r="M4354" i="3"/>
  <c r="N4354" i="3" s="1"/>
  <c r="O4354" i="3" s="1"/>
  <c r="P4354" i="3" s="1"/>
  <c r="Q4354" i="3" s="1"/>
  <c r="R4354" i="3" s="1"/>
  <c r="S4354" i="3" s="1"/>
  <c r="AD4354" i="3" s="1"/>
  <c r="T4373" i="3"/>
  <c r="U4373" i="3" s="1"/>
  <c r="V4373" i="3" s="1"/>
  <c r="W4373" i="3" s="1"/>
  <c r="X4373" i="3" s="1"/>
  <c r="Y4373" i="3" s="1"/>
  <c r="Z4373" i="3" s="1"/>
  <c r="AA4373" i="3" s="1"/>
  <c r="AB4373" i="3" s="1"/>
  <c r="AC4373" i="3" s="1"/>
  <c r="AD4384" i="3"/>
  <c r="T4404" i="3"/>
  <c r="U4404" i="3" s="1"/>
  <c r="V4404" i="3" s="1"/>
  <c r="W4404" i="3" s="1"/>
  <c r="X4404" i="3" s="1"/>
  <c r="Y4404" i="3" s="1"/>
  <c r="Z4404" i="3" s="1"/>
  <c r="AA4404" i="3" s="1"/>
  <c r="AB4404" i="3" s="1"/>
  <c r="AC4404" i="3" s="1"/>
  <c r="M4404" i="3"/>
  <c r="N4404" i="3" s="1"/>
  <c r="O4404" i="3" s="1"/>
  <c r="P4404" i="3" s="1"/>
  <c r="Q4404" i="3" s="1"/>
  <c r="R4404" i="3" s="1"/>
  <c r="S4404" i="3" s="1"/>
  <c r="K4404" i="3"/>
  <c r="L4414" i="3"/>
  <c r="J4414" i="3"/>
  <c r="L4422" i="3"/>
  <c r="J4422" i="3"/>
  <c r="K4431" i="3"/>
  <c r="L4431" i="3"/>
  <c r="J4431" i="3"/>
  <c r="T4431" i="3"/>
  <c r="U4431" i="3" s="1"/>
  <c r="V4431" i="3" s="1"/>
  <c r="W4431" i="3" s="1"/>
  <c r="X4431" i="3" s="1"/>
  <c r="Y4431" i="3" s="1"/>
  <c r="Z4431" i="3" s="1"/>
  <c r="AA4431" i="3" s="1"/>
  <c r="AB4431" i="3" s="1"/>
  <c r="AC4431" i="3" s="1"/>
  <c r="AD4453" i="3"/>
  <c r="K4467" i="3"/>
  <c r="T4467" i="3"/>
  <c r="U4467" i="3" s="1"/>
  <c r="V4467" i="3" s="1"/>
  <c r="W4467" i="3" s="1"/>
  <c r="X4467" i="3" s="1"/>
  <c r="Y4467" i="3" s="1"/>
  <c r="Z4467" i="3" s="1"/>
  <c r="AA4467" i="3" s="1"/>
  <c r="AB4467" i="3" s="1"/>
  <c r="AC4467" i="3" s="1"/>
  <c r="AD4467" i="3" s="1"/>
  <c r="L4467" i="3"/>
  <c r="J4467" i="3"/>
  <c r="K4479" i="3"/>
  <c r="L4479" i="3"/>
  <c r="J4479" i="3"/>
  <c r="T4479" i="3"/>
  <c r="U4479" i="3" s="1"/>
  <c r="V4479" i="3" s="1"/>
  <c r="W4479" i="3" s="1"/>
  <c r="X4479" i="3" s="1"/>
  <c r="Y4479" i="3" s="1"/>
  <c r="Z4479" i="3" s="1"/>
  <c r="AA4479" i="3" s="1"/>
  <c r="AB4479" i="3" s="1"/>
  <c r="AC4479" i="3" s="1"/>
  <c r="K4500" i="3"/>
  <c r="J4500" i="3"/>
  <c r="T4500" i="3"/>
  <c r="U4500" i="3" s="1"/>
  <c r="V4500" i="3" s="1"/>
  <c r="W4500" i="3" s="1"/>
  <c r="X4500" i="3" s="1"/>
  <c r="Y4500" i="3" s="1"/>
  <c r="Z4500" i="3" s="1"/>
  <c r="AA4500" i="3" s="1"/>
  <c r="AB4500" i="3" s="1"/>
  <c r="AC4500" i="3" s="1"/>
  <c r="M4500" i="3"/>
  <c r="N4500" i="3" s="1"/>
  <c r="O4500" i="3" s="1"/>
  <c r="P4500" i="3" s="1"/>
  <c r="Q4500" i="3" s="1"/>
  <c r="R4500" i="3" s="1"/>
  <c r="S4500" i="3" s="1"/>
  <c r="AD4526" i="3"/>
  <c r="T4546" i="3"/>
  <c r="U4546" i="3" s="1"/>
  <c r="V4546" i="3" s="1"/>
  <c r="W4546" i="3" s="1"/>
  <c r="X4546" i="3" s="1"/>
  <c r="Y4546" i="3" s="1"/>
  <c r="Z4546" i="3" s="1"/>
  <c r="AA4546" i="3" s="1"/>
  <c r="AB4546" i="3" s="1"/>
  <c r="AC4546" i="3" s="1"/>
  <c r="M4546" i="3"/>
  <c r="N4546" i="3" s="1"/>
  <c r="O4546" i="3" s="1"/>
  <c r="P4546" i="3" s="1"/>
  <c r="Q4546" i="3" s="1"/>
  <c r="R4546" i="3" s="1"/>
  <c r="S4546" i="3" s="1"/>
  <c r="K4546" i="3"/>
  <c r="J4546" i="3"/>
  <c r="K4587" i="3"/>
  <c r="J4587" i="3"/>
  <c r="M4587" i="3"/>
  <c r="N4587" i="3" s="1"/>
  <c r="O4587" i="3" s="1"/>
  <c r="P4587" i="3" s="1"/>
  <c r="Q4587" i="3" s="1"/>
  <c r="R4587" i="3" s="1"/>
  <c r="S4587" i="3" s="1"/>
  <c r="L4587" i="3"/>
  <c r="T4597" i="3"/>
  <c r="U4597" i="3" s="1"/>
  <c r="V4597" i="3" s="1"/>
  <c r="W4597" i="3" s="1"/>
  <c r="X4597" i="3" s="1"/>
  <c r="Y4597" i="3" s="1"/>
  <c r="Z4597" i="3" s="1"/>
  <c r="AA4597" i="3" s="1"/>
  <c r="AB4597" i="3" s="1"/>
  <c r="AC4597" i="3" s="1"/>
  <c r="M4597" i="3"/>
  <c r="N4597" i="3" s="1"/>
  <c r="O4597" i="3" s="1"/>
  <c r="P4597" i="3" s="1"/>
  <c r="Q4597" i="3" s="1"/>
  <c r="R4597" i="3" s="1"/>
  <c r="S4597" i="3" s="1"/>
  <c r="K4597" i="3"/>
  <c r="L4597" i="3"/>
  <c r="J4597" i="3"/>
  <c r="L4772" i="3"/>
  <c r="K4772" i="3"/>
  <c r="J4772" i="3"/>
  <c r="M4772" i="3"/>
  <c r="N4772" i="3" s="1"/>
  <c r="O4772" i="3" s="1"/>
  <c r="P4772" i="3" s="1"/>
  <c r="Q4772" i="3" s="1"/>
  <c r="R4772" i="3" s="1"/>
  <c r="S4772" i="3" s="1"/>
  <c r="L5081" i="3"/>
  <c r="K5081" i="3"/>
  <c r="M5081" i="3"/>
  <c r="N5081" i="3" s="1"/>
  <c r="O5081" i="3" s="1"/>
  <c r="P5081" i="3" s="1"/>
  <c r="Q5081" i="3" s="1"/>
  <c r="R5081" i="3" s="1"/>
  <c r="S5081" i="3" s="1"/>
  <c r="J5081" i="3"/>
  <c r="K5158" i="3"/>
  <c r="L5158" i="3"/>
  <c r="J5158" i="3"/>
  <c r="M5158" i="3"/>
  <c r="N5158" i="3" s="1"/>
  <c r="O5158" i="3" s="1"/>
  <c r="P5158" i="3" s="1"/>
  <c r="Q5158" i="3" s="1"/>
  <c r="R5158" i="3" s="1"/>
  <c r="S5158" i="3" s="1"/>
  <c r="T5181" i="3"/>
  <c r="U5181" i="3" s="1"/>
  <c r="V5181" i="3" s="1"/>
  <c r="W5181" i="3" s="1"/>
  <c r="X5181" i="3" s="1"/>
  <c r="Y5181" i="3" s="1"/>
  <c r="Z5181" i="3" s="1"/>
  <c r="AA5181" i="3" s="1"/>
  <c r="AB5181" i="3" s="1"/>
  <c r="AC5181" i="3" s="1"/>
  <c r="M5181" i="3"/>
  <c r="N5181" i="3" s="1"/>
  <c r="O5181" i="3" s="1"/>
  <c r="P5181" i="3" s="1"/>
  <c r="Q5181" i="3" s="1"/>
  <c r="R5181" i="3" s="1"/>
  <c r="S5181" i="3" s="1"/>
  <c r="K5181" i="3"/>
  <c r="J5181" i="3"/>
  <c r="L5181" i="3"/>
  <c r="L4111" i="3"/>
  <c r="L4118" i="3"/>
  <c r="K4123" i="3"/>
  <c r="L4398" i="3"/>
  <c r="M4398" i="3"/>
  <c r="N4398" i="3" s="1"/>
  <c r="O4398" i="3" s="1"/>
  <c r="P4398" i="3" s="1"/>
  <c r="Q4398" i="3" s="1"/>
  <c r="R4398" i="3" s="1"/>
  <c r="S4398" i="3" s="1"/>
  <c r="K4447" i="3"/>
  <c r="T4447" i="3"/>
  <c r="U4447" i="3" s="1"/>
  <c r="V4447" i="3" s="1"/>
  <c r="W4447" i="3" s="1"/>
  <c r="X4447" i="3" s="1"/>
  <c r="Y4447" i="3" s="1"/>
  <c r="Z4447" i="3" s="1"/>
  <c r="AA4447" i="3" s="1"/>
  <c r="AB4447" i="3" s="1"/>
  <c r="AC4447" i="3" s="1"/>
  <c r="L4447" i="3"/>
  <c r="J4447" i="3"/>
  <c r="K4457" i="3"/>
  <c r="L4457" i="3"/>
  <c r="J4457" i="3"/>
  <c r="T4457" i="3"/>
  <c r="U4457" i="3" s="1"/>
  <c r="V4457" i="3" s="1"/>
  <c r="W4457" i="3" s="1"/>
  <c r="X4457" i="3" s="1"/>
  <c r="Y4457" i="3" s="1"/>
  <c r="Z4457" i="3" s="1"/>
  <c r="AA4457" i="3" s="1"/>
  <c r="AB4457" i="3" s="1"/>
  <c r="AC4457" i="3" s="1"/>
  <c r="L4495" i="3"/>
  <c r="M4495" i="3"/>
  <c r="N4495" i="3" s="1"/>
  <c r="O4495" i="3" s="1"/>
  <c r="P4495" i="3" s="1"/>
  <c r="Q4495" i="3" s="1"/>
  <c r="R4495" i="3" s="1"/>
  <c r="S4495" i="3" s="1"/>
  <c r="T4561" i="3"/>
  <c r="U4561" i="3" s="1"/>
  <c r="V4561" i="3" s="1"/>
  <c r="W4561" i="3" s="1"/>
  <c r="X4561" i="3" s="1"/>
  <c r="Y4561" i="3" s="1"/>
  <c r="Z4561" i="3" s="1"/>
  <c r="AA4561" i="3" s="1"/>
  <c r="AB4561" i="3" s="1"/>
  <c r="AC4561" i="3" s="1"/>
  <c r="M4561" i="3"/>
  <c r="N4561" i="3" s="1"/>
  <c r="O4561" i="3" s="1"/>
  <c r="P4561" i="3" s="1"/>
  <c r="Q4561" i="3" s="1"/>
  <c r="R4561" i="3" s="1"/>
  <c r="S4561" i="3" s="1"/>
  <c r="K4561" i="3"/>
  <c r="J4561" i="3"/>
  <c r="T4569" i="3"/>
  <c r="U4569" i="3" s="1"/>
  <c r="V4569" i="3" s="1"/>
  <c r="W4569" i="3" s="1"/>
  <c r="X4569" i="3" s="1"/>
  <c r="Y4569" i="3" s="1"/>
  <c r="Z4569" i="3" s="1"/>
  <c r="AA4569" i="3" s="1"/>
  <c r="AB4569" i="3" s="1"/>
  <c r="AC4569" i="3" s="1"/>
  <c r="M4569" i="3"/>
  <c r="N4569" i="3" s="1"/>
  <c r="O4569" i="3" s="1"/>
  <c r="P4569" i="3" s="1"/>
  <c r="Q4569" i="3" s="1"/>
  <c r="R4569" i="3" s="1"/>
  <c r="S4569" i="3" s="1"/>
  <c r="K4569" i="3"/>
  <c r="J4569" i="3"/>
  <c r="L4576" i="3"/>
  <c r="M4576" i="3"/>
  <c r="N4576" i="3" s="1"/>
  <c r="O4576" i="3" s="1"/>
  <c r="P4576" i="3" s="1"/>
  <c r="Q4576" i="3" s="1"/>
  <c r="R4576" i="3" s="1"/>
  <c r="S4576" i="3" s="1"/>
  <c r="J4576" i="3"/>
  <c r="L4644" i="3"/>
  <c r="M4644" i="3"/>
  <c r="N4644" i="3" s="1"/>
  <c r="O4644" i="3" s="1"/>
  <c r="P4644" i="3" s="1"/>
  <c r="Q4644" i="3" s="1"/>
  <c r="R4644" i="3" s="1"/>
  <c r="S4644" i="3" s="1"/>
  <c r="J4644" i="3"/>
  <c r="K4773" i="3"/>
  <c r="T4773" i="3"/>
  <c r="U4773" i="3" s="1"/>
  <c r="V4773" i="3" s="1"/>
  <c r="W4773" i="3" s="1"/>
  <c r="X4773" i="3" s="1"/>
  <c r="Y4773" i="3" s="1"/>
  <c r="Z4773" i="3" s="1"/>
  <c r="AA4773" i="3" s="1"/>
  <c r="AB4773" i="3" s="1"/>
  <c r="AC4773" i="3" s="1"/>
  <c r="L4773" i="3"/>
  <c r="J4773" i="3"/>
  <c r="M4773" i="3"/>
  <c r="N4773" i="3" s="1"/>
  <c r="O4773" i="3" s="1"/>
  <c r="P4773" i="3" s="1"/>
  <c r="Q4773" i="3" s="1"/>
  <c r="R4773" i="3" s="1"/>
  <c r="S4773" i="3" s="1"/>
  <c r="L4796" i="3"/>
  <c r="M4796" i="3"/>
  <c r="N4796" i="3" s="1"/>
  <c r="O4796" i="3" s="1"/>
  <c r="P4796" i="3" s="1"/>
  <c r="Q4796" i="3" s="1"/>
  <c r="R4796" i="3" s="1"/>
  <c r="S4796" i="3" s="1"/>
  <c r="J4796" i="3"/>
  <c r="AD4080" i="3"/>
  <c r="AD4106" i="3"/>
  <c r="M4134" i="3"/>
  <c r="N4134" i="3" s="1"/>
  <c r="O4134" i="3" s="1"/>
  <c r="P4134" i="3" s="1"/>
  <c r="Q4134" i="3" s="1"/>
  <c r="R4134" i="3" s="1"/>
  <c r="S4134" i="3" s="1"/>
  <c r="AD4134" i="3" s="1"/>
  <c r="AD4145" i="3"/>
  <c r="J4148" i="3"/>
  <c r="J4154" i="3"/>
  <c r="J4171" i="3"/>
  <c r="J4173" i="3"/>
  <c r="J4200" i="3"/>
  <c r="J4203" i="3"/>
  <c r="J4205" i="3"/>
  <c r="M4221" i="3"/>
  <c r="N4221" i="3" s="1"/>
  <c r="O4221" i="3" s="1"/>
  <c r="P4221" i="3" s="1"/>
  <c r="Q4221" i="3" s="1"/>
  <c r="R4221" i="3" s="1"/>
  <c r="S4221" i="3" s="1"/>
  <c r="J4224" i="3"/>
  <c r="M4225" i="3"/>
  <c r="N4225" i="3" s="1"/>
  <c r="O4225" i="3" s="1"/>
  <c r="P4225" i="3" s="1"/>
  <c r="Q4225" i="3" s="1"/>
  <c r="R4225" i="3" s="1"/>
  <c r="S4225" i="3" s="1"/>
  <c r="AD4225" i="3" s="1"/>
  <c r="J4236" i="3"/>
  <c r="J4254" i="3"/>
  <c r="J4266" i="3"/>
  <c r="AD4270" i="3"/>
  <c r="T4286" i="3"/>
  <c r="U4286" i="3" s="1"/>
  <c r="V4286" i="3" s="1"/>
  <c r="W4286" i="3" s="1"/>
  <c r="X4286" i="3" s="1"/>
  <c r="Y4286" i="3" s="1"/>
  <c r="Z4286" i="3" s="1"/>
  <c r="AA4286" i="3" s="1"/>
  <c r="AB4286" i="3" s="1"/>
  <c r="AC4286" i="3" s="1"/>
  <c r="J4293" i="3"/>
  <c r="J4297" i="3"/>
  <c r="AD4322" i="3"/>
  <c r="J4327" i="3"/>
  <c r="J4334" i="3"/>
  <c r="J4341" i="3"/>
  <c r="M4367" i="3"/>
  <c r="N4367" i="3" s="1"/>
  <c r="O4367" i="3" s="1"/>
  <c r="P4367" i="3" s="1"/>
  <c r="Q4367" i="3" s="1"/>
  <c r="R4367" i="3" s="1"/>
  <c r="S4367" i="3" s="1"/>
  <c r="AD4367" i="3" s="1"/>
  <c r="J4377" i="3"/>
  <c r="L4379" i="3"/>
  <c r="J4383" i="3"/>
  <c r="J4398" i="3"/>
  <c r="T4420" i="3"/>
  <c r="U4420" i="3" s="1"/>
  <c r="V4420" i="3" s="1"/>
  <c r="W4420" i="3" s="1"/>
  <c r="X4420" i="3" s="1"/>
  <c r="Y4420" i="3" s="1"/>
  <c r="Z4420" i="3" s="1"/>
  <c r="AA4420" i="3" s="1"/>
  <c r="AB4420" i="3" s="1"/>
  <c r="AC4420" i="3" s="1"/>
  <c r="AD4420" i="3" s="1"/>
  <c r="K4420" i="3"/>
  <c r="J4420" i="3"/>
  <c r="T4428" i="3"/>
  <c r="U4428" i="3" s="1"/>
  <c r="V4428" i="3" s="1"/>
  <c r="W4428" i="3" s="1"/>
  <c r="X4428" i="3" s="1"/>
  <c r="Y4428" i="3" s="1"/>
  <c r="Z4428" i="3" s="1"/>
  <c r="AA4428" i="3" s="1"/>
  <c r="AB4428" i="3" s="1"/>
  <c r="AC4428" i="3" s="1"/>
  <c r="AD4428" i="3" s="1"/>
  <c r="K4428" i="3"/>
  <c r="J4428" i="3"/>
  <c r="T4432" i="3"/>
  <c r="U4432" i="3" s="1"/>
  <c r="V4432" i="3" s="1"/>
  <c r="W4432" i="3" s="1"/>
  <c r="X4432" i="3" s="1"/>
  <c r="Y4432" i="3" s="1"/>
  <c r="Z4432" i="3" s="1"/>
  <c r="AA4432" i="3" s="1"/>
  <c r="AB4432" i="3" s="1"/>
  <c r="AC4432" i="3" s="1"/>
  <c r="AD4432" i="3" s="1"/>
  <c r="K4432" i="3"/>
  <c r="J4432" i="3"/>
  <c r="K4435" i="3"/>
  <c r="L4435" i="3"/>
  <c r="J4435" i="3"/>
  <c r="T4435" i="3"/>
  <c r="U4435" i="3" s="1"/>
  <c r="V4435" i="3" s="1"/>
  <c r="W4435" i="3" s="1"/>
  <c r="X4435" i="3" s="1"/>
  <c r="Y4435" i="3" s="1"/>
  <c r="Z4435" i="3" s="1"/>
  <c r="AA4435" i="3" s="1"/>
  <c r="AB4435" i="3" s="1"/>
  <c r="AC4435" i="3" s="1"/>
  <c r="M4447" i="3"/>
  <c r="N4447" i="3" s="1"/>
  <c r="O4447" i="3" s="1"/>
  <c r="P4447" i="3" s="1"/>
  <c r="Q4447" i="3" s="1"/>
  <c r="R4447" i="3" s="1"/>
  <c r="S4447" i="3" s="1"/>
  <c r="M4457" i="3"/>
  <c r="N4457" i="3" s="1"/>
  <c r="O4457" i="3" s="1"/>
  <c r="P4457" i="3" s="1"/>
  <c r="Q4457" i="3" s="1"/>
  <c r="R4457" i="3" s="1"/>
  <c r="S4457" i="3" s="1"/>
  <c r="M4482" i="3"/>
  <c r="N4482" i="3" s="1"/>
  <c r="O4482" i="3" s="1"/>
  <c r="P4482" i="3" s="1"/>
  <c r="Q4482" i="3" s="1"/>
  <c r="R4482" i="3" s="1"/>
  <c r="S4482" i="3" s="1"/>
  <c r="K4482" i="3"/>
  <c r="T4495" i="3"/>
  <c r="U4495" i="3" s="1"/>
  <c r="V4495" i="3" s="1"/>
  <c r="W4495" i="3" s="1"/>
  <c r="X4495" i="3" s="1"/>
  <c r="Y4495" i="3" s="1"/>
  <c r="Z4495" i="3" s="1"/>
  <c r="AA4495" i="3" s="1"/>
  <c r="AB4495" i="3" s="1"/>
  <c r="AC4495" i="3" s="1"/>
  <c r="L4543" i="3"/>
  <c r="T4543" i="3"/>
  <c r="U4543" i="3" s="1"/>
  <c r="V4543" i="3" s="1"/>
  <c r="W4543" i="3" s="1"/>
  <c r="X4543" i="3" s="1"/>
  <c r="Y4543" i="3" s="1"/>
  <c r="Z4543" i="3" s="1"/>
  <c r="AA4543" i="3" s="1"/>
  <c r="AB4543" i="3" s="1"/>
  <c r="AC4543" i="3" s="1"/>
  <c r="K4543" i="3"/>
  <c r="J4543" i="3"/>
  <c r="L4561" i="3"/>
  <c r="L4569" i="3"/>
  <c r="T4601" i="3"/>
  <c r="U4601" i="3" s="1"/>
  <c r="V4601" i="3" s="1"/>
  <c r="W4601" i="3" s="1"/>
  <c r="X4601" i="3" s="1"/>
  <c r="Y4601" i="3" s="1"/>
  <c r="Z4601" i="3" s="1"/>
  <c r="AA4601" i="3" s="1"/>
  <c r="AB4601" i="3" s="1"/>
  <c r="AC4601" i="3" s="1"/>
  <c r="AD4601" i="3" s="1"/>
  <c r="L4601" i="3"/>
  <c r="K4601" i="3"/>
  <c r="J4601" i="3"/>
  <c r="M4755" i="3"/>
  <c r="N4755" i="3" s="1"/>
  <c r="O4755" i="3" s="1"/>
  <c r="P4755" i="3" s="1"/>
  <c r="Q4755" i="3" s="1"/>
  <c r="R4755" i="3" s="1"/>
  <c r="S4755" i="3" s="1"/>
  <c r="K4755" i="3"/>
  <c r="J4755" i="3"/>
  <c r="T4755" i="3"/>
  <c r="U4755" i="3" s="1"/>
  <c r="V4755" i="3" s="1"/>
  <c r="W4755" i="3" s="1"/>
  <c r="X4755" i="3" s="1"/>
  <c r="Y4755" i="3" s="1"/>
  <c r="Z4755" i="3" s="1"/>
  <c r="AA4755" i="3" s="1"/>
  <c r="AB4755" i="3" s="1"/>
  <c r="AC4755" i="3" s="1"/>
  <c r="L4755" i="3"/>
  <c r="T4068" i="3"/>
  <c r="U4068" i="3" s="1"/>
  <c r="V4068" i="3" s="1"/>
  <c r="W4068" i="3" s="1"/>
  <c r="X4068" i="3" s="1"/>
  <c r="Y4068" i="3" s="1"/>
  <c r="Z4068" i="3" s="1"/>
  <c r="AA4068" i="3" s="1"/>
  <c r="AB4068" i="3" s="1"/>
  <c r="AC4068" i="3" s="1"/>
  <c r="T4082" i="3"/>
  <c r="U4082" i="3" s="1"/>
  <c r="V4082" i="3" s="1"/>
  <c r="W4082" i="3" s="1"/>
  <c r="X4082" i="3" s="1"/>
  <c r="Y4082" i="3" s="1"/>
  <c r="Z4082" i="3" s="1"/>
  <c r="AA4082" i="3" s="1"/>
  <c r="AB4082" i="3" s="1"/>
  <c r="AC4082" i="3" s="1"/>
  <c r="AD4082" i="3" s="1"/>
  <c r="T4086" i="3"/>
  <c r="U4086" i="3" s="1"/>
  <c r="V4086" i="3" s="1"/>
  <c r="W4086" i="3" s="1"/>
  <c r="X4086" i="3" s="1"/>
  <c r="Y4086" i="3" s="1"/>
  <c r="Z4086" i="3" s="1"/>
  <c r="AA4086" i="3" s="1"/>
  <c r="AB4086" i="3" s="1"/>
  <c r="AC4086" i="3" s="1"/>
  <c r="L4090" i="3"/>
  <c r="M4092" i="3"/>
  <c r="N4092" i="3" s="1"/>
  <c r="O4092" i="3" s="1"/>
  <c r="P4092" i="3" s="1"/>
  <c r="Q4092" i="3" s="1"/>
  <c r="R4092" i="3" s="1"/>
  <c r="S4092" i="3" s="1"/>
  <c r="L4094" i="3"/>
  <c r="M4096" i="3"/>
  <c r="N4096" i="3" s="1"/>
  <c r="O4096" i="3" s="1"/>
  <c r="P4096" i="3" s="1"/>
  <c r="Q4096" i="3" s="1"/>
  <c r="R4096" i="3" s="1"/>
  <c r="S4096" i="3" s="1"/>
  <c r="M4113" i="3"/>
  <c r="N4113" i="3" s="1"/>
  <c r="O4113" i="3" s="1"/>
  <c r="P4113" i="3" s="1"/>
  <c r="Q4113" i="3" s="1"/>
  <c r="R4113" i="3" s="1"/>
  <c r="S4113" i="3" s="1"/>
  <c r="M4148" i="3"/>
  <c r="N4148" i="3" s="1"/>
  <c r="O4148" i="3" s="1"/>
  <c r="P4148" i="3" s="1"/>
  <c r="Q4148" i="3" s="1"/>
  <c r="R4148" i="3" s="1"/>
  <c r="S4148" i="3" s="1"/>
  <c r="AD4148" i="3" s="1"/>
  <c r="T4154" i="3"/>
  <c r="U4154" i="3" s="1"/>
  <c r="V4154" i="3" s="1"/>
  <c r="W4154" i="3" s="1"/>
  <c r="X4154" i="3" s="1"/>
  <c r="Y4154" i="3" s="1"/>
  <c r="Z4154" i="3" s="1"/>
  <c r="AA4154" i="3" s="1"/>
  <c r="AB4154" i="3" s="1"/>
  <c r="AC4154" i="3" s="1"/>
  <c r="L4160" i="3"/>
  <c r="M4171" i="3"/>
  <c r="N4171" i="3" s="1"/>
  <c r="O4171" i="3" s="1"/>
  <c r="P4171" i="3" s="1"/>
  <c r="Q4171" i="3" s="1"/>
  <c r="R4171" i="3" s="1"/>
  <c r="S4171" i="3" s="1"/>
  <c r="L4173" i="3"/>
  <c r="L4180" i="3"/>
  <c r="M4191" i="3"/>
  <c r="N4191" i="3" s="1"/>
  <c r="O4191" i="3" s="1"/>
  <c r="P4191" i="3" s="1"/>
  <c r="Q4191" i="3" s="1"/>
  <c r="R4191" i="3" s="1"/>
  <c r="S4191" i="3" s="1"/>
  <c r="M4200" i="3"/>
  <c r="N4200" i="3" s="1"/>
  <c r="O4200" i="3" s="1"/>
  <c r="P4200" i="3" s="1"/>
  <c r="Q4200" i="3" s="1"/>
  <c r="R4200" i="3" s="1"/>
  <c r="S4200" i="3" s="1"/>
  <c r="AD4200" i="3" s="1"/>
  <c r="M4203" i="3"/>
  <c r="N4203" i="3" s="1"/>
  <c r="O4203" i="3" s="1"/>
  <c r="P4203" i="3" s="1"/>
  <c r="Q4203" i="3" s="1"/>
  <c r="R4203" i="3" s="1"/>
  <c r="S4203" i="3" s="1"/>
  <c r="L4205" i="3"/>
  <c r="L4216" i="3"/>
  <c r="M4224" i="3"/>
  <c r="N4224" i="3" s="1"/>
  <c r="O4224" i="3" s="1"/>
  <c r="P4224" i="3" s="1"/>
  <c r="Q4224" i="3" s="1"/>
  <c r="R4224" i="3" s="1"/>
  <c r="S4224" i="3" s="1"/>
  <c r="M4236" i="3"/>
  <c r="N4236" i="3" s="1"/>
  <c r="O4236" i="3" s="1"/>
  <c r="P4236" i="3" s="1"/>
  <c r="Q4236" i="3" s="1"/>
  <c r="R4236" i="3" s="1"/>
  <c r="S4236" i="3" s="1"/>
  <c r="M4254" i="3"/>
  <c r="N4254" i="3" s="1"/>
  <c r="O4254" i="3" s="1"/>
  <c r="P4254" i="3" s="1"/>
  <c r="Q4254" i="3" s="1"/>
  <c r="R4254" i="3" s="1"/>
  <c r="S4254" i="3" s="1"/>
  <c r="M4266" i="3"/>
  <c r="N4266" i="3" s="1"/>
  <c r="O4266" i="3" s="1"/>
  <c r="P4266" i="3" s="1"/>
  <c r="Q4266" i="3" s="1"/>
  <c r="R4266" i="3" s="1"/>
  <c r="S4266" i="3" s="1"/>
  <c r="AD4266" i="3" s="1"/>
  <c r="L4279" i="3"/>
  <c r="L4283" i="3"/>
  <c r="K4289" i="3"/>
  <c r="M4293" i="3"/>
  <c r="N4293" i="3" s="1"/>
  <c r="O4293" i="3" s="1"/>
  <c r="P4293" i="3" s="1"/>
  <c r="Q4293" i="3" s="1"/>
  <c r="R4293" i="3" s="1"/>
  <c r="S4293" i="3" s="1"/>
  <c r="M4297" i="3"/>
  <c r="N4297" i="3" s="1"/>
  <c r="O4297" i="3" s="1"/>
  <c r="P4297" i="3" s="1"/>
  <c r="Q4297" i="3" s="1"/>
  <c r="R4297" i="3" s="1"/>
  <c r="S4297" i="3" s="1"/>
  <c r="L4311" i="3"/>
  <c r="M4327" i="3"/>
  <c r="N4327" i="3" s="1"/>
  <c r="O4327" i="3" s="1"/>
  <c r="P4327" i="3" s="1"/>
  <c r="Q4327" i="3" s="1"/>
  <c r="R4327" i="3" s="1"/>
  <c r="S4327" i="3" s="1"/>
  <c r="K4330" i="3"/>
  <c r="L4334" i="3"/>
  <c r="M4341" i="3"/>
  <c r="N4341" i="3" s="1"/>
  <c r="O4341" i="3" s="1"/>
  <c r="P4341" i="3" s="1"/>
  <c r="Q4341" i="3" s="1"/>
  <c r="R4341" i="3" s="1"/>
  <c r="S4341" i="3" s="1"/>
  <c r="M4353" i="3"/>
  <c r="N4353" i="3" s="1"/>
  <c r="O4353" i="3" s="1"/>
  <c r="P4353" i="3" s="1"/>
  <c r="Q4353" i="3" s="1"/>
  <c r="R4353" i="3" s="1"/>
  <c r="S4353" i="3" s="1"/>
  <c r="K4358" i="3"/>
  <c r="M4377" i="3"/>
  <c r="N4377" i="3" s="1"/>
  <c r="O4377" i="3" s="1"/>
  <c r="P4377" i="3" s="1"/>
  <c r="Q4377" i="3" s="1"/>
  <c r="R4377" i="3" s="1"/>
  <c r="S4377" i="3" s="1"/>
  <c r="M4383" i="3"/>
  <c r="N4383" i="3" s="1"/>
  <c r="O4383" i="3" s="1"/>
  <c r="P4383" i="3" s="1"/>
  <c r="Q4383" i="3" s="1"/>
  <c r="R4383" i="3" s="1"/>
  <c r="S4383" i="3" s="1"/>
  <c r="K4385" i="3"/>
  <c r="K4390" i="3"/>
  <c r="K4403" i="3"/>
  <c r="T4403" i="3"/>
  <c r="U4403" i="3" s="1"/>
  <c r="V4403" i="3" s="1"/>
  <c r="W4403" i="3" s="1"/>
  <c r="X4403" i="3" s="1"/>
  <c r="Y4403" i="3" s="1"/>
  <c r="Z4403" i="3" s="1"/>
  <c r="AA4403" i="3" s="1"/>
  <c r="AB4403" i="3" s="1"/>
  <c r="AC4403" i="3" s="1"/>
  <c r="AD4403" i="3" s="1"/>
  <c r="K4405" i="3"/>
  <c r="L4405" i="3"/>
  <c r="J4405" i="3"/>
  <c r="AD4407" i="3"/>
  <c r="T4448" i="3"/>
  <c r="U4448" i="3" s="1"/>
  <c r="V4448" i="3" s="1"/>
  <c r="W4448" i="3" s="1"/>
  <c r="X4448" i="3" s="1"/>
  <c r="Y4448" i="3" s="1"/>
  <c r="Z4448" i="3" s="1"/>
  <c r="AA4448" i="3" s="1"/>
  <c r="AB4448" i="3" s="1"/>
  <c r="AC4448" i="3" s="1"/>
  <c r="K4448" i="3"/>
  <c r="J4448" i="3"/>
  <c r="L4535" i="3"/>
  <c r="T4535" i="3"/>
  <c r="U4535" i="3" s="1"/>
  <c r="V4535" i="3" s="1"/>
  <c r="W4535" i="3" s="1"/>
  <c r="X4535" i="3" s="1"/>
  <c r="Y4535" i="3" s="1"/>
  <c r="Z4535" i="3" s="1"/>
  <c r="AA4535" i="3" s="1"/>
  <c r="AB4535" i="3" s="1"/>
  <c r="AC4535" i="3" s="1"/>
  <c r="K4535" i="3"/>
  <c r="J4535" i="3"/>
  <c r="AD4540" i="3"/>
  <c r="T4629" i="3"/>
  <c r="U4629" i="3" s="1"/>
  <c r="V4629" i="3" s="1"/>
  <c r="W4629" i="3" s="1"/>
  <c r="X4629" i="3" s="1"/>
  <c r="Y4629" i="3" s="1"/>
  <c r="Z4629" i="3" s="1"/>
  <c r="AA4629" i="3" s="1"/>
  <c r="AB4629" i="3" s="1"/>
  <c r="AC4629" i="3" s="1"/>
  <c r="M4629" i="3"/>
  <c r="N4629" i="3" s="1"/>
  <c r="O4629" i="3" s="1"/>
  <c r="P4629" i="3" s="1"/>
  <c r="Q4629" i="3" s="1"/>
  <c r="R4629" i="3" s="1"/>
  <c r="S4629" i="3" s="1"/>
  <c r="K4629" i="3"/>
  <c r="J4629" i="3"/>
  <c r="L4629" i="3"/>
  <c r="L4752" i="3"/>
  <c r="K4752" i="3"/>
  <c r="J4752" i="3"/>
  <c r="M4752" i="3"/>
  <c r="N4752" i="3" s="1"/>
  <c r="O4752" i="3" s="1"/>
  <c r="P4752" i="3" s="1"/>
  <c r="Q4752" i="3" s="1"/>
  <c r="R4752" i="3" s="1"/>
  <c r="S4752" i="3" s="1"/>
  <c r="AD4980" i="3"/>
  <c r="M4090" i="3"/>
  <c r="N4090" i="3" s="1"/>
  <c r="O4090" i="3" s="1"/>
  <c r="P4090" i="3" s="1"/>
  <c r="Q4090" i="3" s="1"/>
  <c r="R4090" i="3" s="1"/>
  <c r="S4090" i="3" s="1"/>
  <c r="AD4090" i="3" s="1"/>
  <c r="T4092" i="3"/>
  <c r="U4092" i="3" s="1"/>
  <c r="V4092" i="3" s="1"/>
  <c r="W4092" i="3" s="1"/>
  <c r="X4092" i="3" s="1"/>
  <c r="Y4092" i="3" s="1"/>
  <c r="Z4092" i="3" s="1"/>
  <c r="AA4092" i="3" s="1"/>
  <c r="AB4092" i="3" s="1"/>
  <c r="AC4092" i="3" s="1"/>
  <c r="M4094" i="3"/>
  <c r="N4094" i="3" s="1"/>
  <c r="O4094" i="3" s="1"/>
  <c r="P4094" i="3" s="1"/>
  <c r="Q4094" i="3" s="1"/>
  <c r="R4094" i="3" s="1"/>
  <c r="S4094" i="3" s="1"/>
  <c r="AD4094" i="3" s="1"/>
  <c r="T4096" i="3"/>
  <c r="U4096" i="3" s="1"/>
  <c r="V4096" i="3" s="1"/>
  <c r="W4096" i="3" s="1"/>
  <c r="X4096" i="3" s="1"/>
  <c r="Y4096" i="3" s="1"/>
  <c r="Z4096" i="3" s="1"/>
  <c r="AA4096" i="3" s="1"/>
  <c r="AB4096" i="3" s="1"/>
  <c r="AC4096" i="3" s="1"/>
  <c r="M4160" i="3"/>
  <c r="N4160" i="3" s="1"/>
  <c r="O4160" i="3" s="1"/>
  <c r="P4160" i="3" s="1"/>
  <c r="Q4160" i="3" s="1"/>
  <c r="R4160" i="3" s="1"/>
  <c r="S4160" i="3" s="1"/>
  <c r="AD4160" i="3" s="1"/>
  <c r="M4173" i="3"/>
  <c r="N4173" i="3" s="1"/>
  <c r="O4173" i="3" s="1"/>
  <c r="P4173" i="3" s="1"/>
  <c r="Q4173" i="3" s="1"/>
  <c r="R4173" i="3" s="1"/>
  <c r="S4173" i="3" s="1"/>
  <c r="AD4173" i="3" s="1"/>
  <c r="M4180" i="3"/>
  <c r="N4180" i="3" s="1"/>
  <c r="O4180" i="3" s="1"/>
  <c r="P4180" i="3" s="1"/>
  <c r="Q4180" i="3" s="1"/>
  <c r="R4180" i="3" s="1"/>
  <c r="S4180" i="3" s="1"/>
  <c r="AD4180" i="3" s="1"/>
  <c r="J4198" i="3"/>
  <c r="M4205" i="3"/>
  <c r="N4205" i="3" s="1"/>
  <c r="O4205" i="3" s="1"/>
  <c r="P4205" i="3" s="1"/>
  <c r="Q4205" i="3" s="1"/>
  <c r="R4205" i="3" s="1"/>
  <c r="S4205" i="3" s="1"/>
  <c r="AD4205" i="3" s="1"/>
  <c r="M4216" i="3"/>
  <c r="N4216" i="3" s="1"/>
  <c r="O4216" i="3" s="1"/>
  <c r="P4216" i="3" s="1"/>
  <c r="Q4216" i="3" s="1"/>
  <c r="R4216" i="3" s="1"/>
  <c r="S4216" i="3" s="1"/>
  <c r="T4244" i="3"/>
  <c r="U4244" i="3" s="1"/>
  <c r="V4244" i="3" s="1"/>
  <c r="W4244" i="3" s="1"/>
  <c r="X4244" i="3" s="1"/>
  <c r="Y4244" i="3" s="1"/>
  <c r="Z4244" i="3" s="1"/>
  <c r="AA4244" i="3" s="1"/>
  <c r="AB4244" i="3" s="1"/>
  <c r="AC4244" i="3" s="1"/>
  <c r="T4252" i="3"/>
  <c r="U4252" i="3" s="1"/>
  <c r="V4252" i="3" s="1"/>
  <c r="W4252" i="3" s="1"/>
  <c r="X4252" i="3" s="1"/>
  <c r="Y4252" i="3" s="1"/>
  <c r="Z4252" i="3" s="1"/>
  <c r="AA4252" i="3" s="1"/>
  <c r="AB4252" i="3" s="1"/>
  <c r="AC4252" i="3" s="1"/>
  <c r="AD4252" i="3" s="1"/>
  <c r="T4254" i="3"/>
  <c r="U4254" i="3" s="1"/>
  <c r="V4254" i="3" s="1"/>
  <c r="W4254" i="3" s="1"/>
  <c r="X4254" i="3" s="1"/>
  <c r="Y4254" i="3" s="1"/>
  <c r="Z4254" i="3" s="1"/>
  <c r="AA4254" i="3" s="1"/>
  <c r="AB4254" i="3" s="1"/>
  <c r="AC4254" i="3" s="1"/>
  <c r="M4279" i="3"/>
  <c r="N4279" i="3" s="1"/>
  <c r="O4279" i="3" s="1"/>
  <c r="P4279" i="3" s="1"/>
  <c r="Q4279" i="3" s="1"/>
  <c r="R4279" i="3" s="1"/>
  <c r="S4279" i="3" s="1"/>
  <c r="M4283" i="3"/>
  <c r="N4283" i="3" s="1"/>
  <c r="O4283" i="3" s="1"/>
  <c r="P4283" i="3" s="1"/>
  <c r="Q4283" i="3" s="1"/>
  <c r="R4283" i="3" s="1"/>
  <c r="S4283" i="3" s="1"/>
  <c r="J4285" i="3"/>
  <c r="J4287" i="3"/>
  <c r="M4289" i="3"/>
  <c r="N4289" i="3" s="1"/>
  <c r="O4289" i="3" s="1"/>
  <c r="P4289" i="3" s="1"/>
  <c r="Q4289" i="3" s="1"/>
  <c r="R4289" i="3" s="1"/>
  <c r="S4289" i="3" s="1"/>
  <c r="J4299" i="3"/>
  <c r="M4311" i="3"/>
  <c r="N4311" i="3" s="1"/>
  <c r="O4311" i="3" s="1"/>
  <c r="P4311" i="3" s="1"/>
  <c r="Q4311" i="3" s="1"/>
  <c r="R4311" i="3" s="1"/>
  <c r="S4311" i="3" s="1"/>
  <c r="L4363" i="3"/>
  <c r="T4377" i="3"/>
  <c r="U4377" i="3" s="1"/>
  <c r="V4377" i="3" s="1"/>
  <c r="W4377" i="3" s="1"/>
  <c r="X4377" i="3" s="1"/>
  <c r="Y4377" i="3" s="1"/>
  <c r="Z4377" i="3" s="1"/>
  <c r="AA4377" i="3" s="1"/>
  <c r="AB4377" i="3" s="1"/>
  <c r="AC4377" i="3" s="1"/>
  <c r="M4390" i="3"/>
  <c r="N4390" i="3" s="1"/>
  <c r="O4390" i="3" s="1"/>
  <c r="P4390" i="3" s="1"/>
  <c r="Q4390" i="3" s="1"/>
  <c r="R4390" i="3" s="1"/>
  <c r="S4390" i="3" s="1"/>
  <c r="K4399" i="3"/>
  <c r="J4399" i="3"/>
  <c r="L4410" i="3"/>
  <c r="K4410" i="3"/>
  <c r="J4410" i="3"/>
  <c r="K4429" i="3"/>
  <c r="L4429" i="3"/>
  <c r="J4429" i="3"/>
  <c r="T4429" i="3"/>
  <c r="U4429" i="3" s="1"/>
  <c r="V4429" i="3" s="1"/>
  <c r="W4429" i="3" s="1"/>
  <c r="X4429" i="3" s="1"/>
  <c r="Y4429" i="3" s="1"/>
  <c r="Z4429" i="3" s="1"/>
  <c r="AA4429" i="3" s="1"/>
  <c r="AB4429" i="3" s="1"/>
  <c r="AC4429" i="3" s="1"/>
  <c r="AD4429" i="3" s="1"/>
  <c r="L4493" i="3"/>
  <c r="K4493" i="3"/>
  <c r="J4493" i="3"/>
  <c r="T4493" i="3"/>
  <c r="U4493" i="3" s="1"/>
  <c r="V4493" i="3" s="1"/>
  <c r="W4493" i="3" s="1"/>
  <c r="X4493" i="3" s="1"/>
  <c r="Y4493" i="3" s="1"/>
  <c r="Z4493" i="3" s="1"/>
  <c r="AA4493" i="3" s="1"/>
  <c r="AB4493" i="3" s="1"/>
  <c r="AC4493" i="3" s="1"/>
  <c r="T4506" i="3"/>
  <c r="U4506" i="3" s="1"/>
  <c r="V4506" i="3" s="1"/>
  <c r="W4506" i="3" s="1"/>
  <c r="X4506" i="3" s="1"/>
  <c r="Y4506" i="3" s="1"/>
  <c r="Z4506" i="3" s="1"/>
  <c r="AA4506" i="3" s="1"/>
  <c r="AB4506" i="3" s="1"/>
  <c r="AC4506" i="3" s="1"/>
  <c r="M4506" i="3"/>
  <c r="N4506" i="3" s="1"/>
  <c r="O4506" i="3" s="1"/>
  <c r="P4506" i="3" s="1"/>
  <c r="Q4506" i="3" s="1"/>
  <c r="R4506" i="3" s="1"/>
  <c r="S4506" i="3" s="1"/>
  <c r="K4506" i="3"/>
  <c r="J4506" i="3"/>
  <c r="L4511" i="3"/>
  <c r="T4511" i="3"/>
  <c r="U4511" i="3" s="1"/>
  <c r="V4511" i="3" s="1"/>
  <c r="W4511" i="3" s="1"/>
  <c r="X4511" i="3" s="1"/>
  <c r="Y4511" i="3" s="1"/>
  <c r="Z4511" i="3" s="1"/>
  <c r="AA4511" i="3" s="1"/>
  <c r="AB4511" i="3" s="1"/>
  <c r="AC4511" i="3" s="1"/>
  <c r="AD4511" i="3" s="1"/>
  <c r="K4511" i="3"/>
  <c r="J4511" i="3"/>
  <c r="L4527" i="3"/>
  <c r="K4527" i="3"/>
  <c r="J4527" i="3"/>
  <c r="T4527" i="3"/>
  <c r="U4527" i="3" s="1"/>
  <c r="V4527" i="3" s="1"/>
  <c r="W4527" i="3" s="1"/>
  <c r="X4527" i="3" s="1"/>
  <c r="Y4527" i="3" s="1"/>
  <c r="Z4527" i="3" s="1"/>
  <c r="AA4527" i="3" s="1"/>
  <c r="AB4527" i="3" s="1"/>
  <c r="AC4527" i="3" s="1"/>
  <c r="M4544" i="3"/>
  <c r="N4544" i="3" s="1"/>
  <c r="O4544" i="3" s="1"/>
  <c r="P4544" i="3" s="1"/>
  <c r="Q4544" i="3" s="1"/>
  <c r="R4544" i="3" s="1"/>
  <c r="S4544" i="3" s="1"/>
  <c r="K4544" i="3"/>
  <c r="J4544" i="3"/>
  <c r="T4544" i="3"/>
  <c r="U4544" i="3" s="1"/>
  <c r="V4544" i="3" s="1"/>
  <c r="W4544" i="3" s="1"/>
  <c r="X4544" i="3" s="1"/>
  <c r="Y4544" i="3" s="1"/>
  <c r="Z4544" i="3" s="1"/>
  <c r="AA4544" i="3" s="1"/>
  <c r="AB4544" i="3" s="1"/>
  <c r="AC4544" i="3" s="1"/>
  <c r="K4567" i="3"/>
  <c r="L4567" i="3"/>
  <c r="J4567" i="3"/>
  <c r="AD4626" i="3"/>
  <c r="M4861" i="3"/>
  <c r="N4861" i="3" s="1"/>
  <c r="O4861" i="3" s="1"/>
  <c r="P4861" i="3" s="1"/>
  <c r="Q4861" i="3" s="1"/>
  <c r="R4861" i="3" s="1"/>
  <c r="S4861" i="3" s="1"/>
  <c r="K4861" i="3"/>
  <c r="J4861" i="3"/>
  <c r="T4861" i="3"/>
  <c r="U4861" i="3" s="1"/>
  <c r="V4861" i="3" s="1"/>
  <c r="W4861" i="3" s="1"/>
  <c r="X4861" i="3" s="1"/>
  <c r="Y4861" i="3" s="1"/>
  <c r="Z4861" i="3" s="1"/>
  <c r="AA4861" i="3" s="1"/>
  <c r="AB4861" i="3" s="1"/>
  <c r="AC4861" i="3" s="1"/>
  <c r="L4861" i="3"/>
  <c r="T5036" i="3"/>
  <c r="U5036" i="3" s="1"/>
  <c r="V5036" i="3" s="1"/>
  <c r="W5036" i="3" s="1"/>
  <c r="X5036" i="3" s="1"/>
  <c r="Y5036" i="3" s="1"/>
  <c r="Z5036" i="3" s="1"/>
  <c r="AA5036" i="3" s="1"/>
  <c r="AB5036" i="3" s="1"/>
  <c r="AC5036" i="3" s="1"/>
  <c r="K5036" i="3"/>
  <c r="J5036" i="3"/>
  <c r="M5036" i="3"/>
  <c r="N5036" i="3" s="1"/>
  <c r="O5036" i="3" s="1"/>
  <c r="P5036" i="3" s="1"/>
  <c r="Q5036" i="3" s="1"/>
  <c r="R5036" i="3" s="1"/>
  <c r="S5036" i="3" s="1"/>
  <c r="L5036" i="3"/>
  <c r="M5310" i="3"/>
  <c r="N5310" i="3" s="1"/>
  <c r="O5310" i="3" s="1"/>
  <c r="P5310" i="3" s="1"/>
  <c r="Q5310" i="3" s="1"/>
  <c r="R5310" i="3" s="1"/>
  <c r="S5310" i="3" s="1"/>
  <c r="J5310" i="3"/>
  <c r="L5310" i="3"/>
  <c r="K5310" i="3"/>
  <c r="T5310" i="3"/>
  <c r="U5310" i="3" s="1"/>
  <c r="V5310" i="3" s="1"/>
  <c r="W5310" i="3" s="1"/>
  <c r="X5310" i="3" s="1"/>
  <c r="Y5310" i="3" s="1"/>
  <c r="Z5310" i="3" s="1"/>
  <c r="AA5310" i="3" s="1"/>
  <c r="AB5310" i="3" s="1"/>
  <c r="AC5310" i="3" s="1"/>
  <c r="AD4433" i="3"/>
  <c r="T4451" i="3"/>
  <c r="U4451" i="3" s="1"/>
  <c r="V4451" i="3" s="1"/>
  <c r="W4451" i="3" s="1"/>
  <c r="X4451" i="3" s="1"/>
  <c r="Y4451" i="3" s="1"/>
  <c r="Z4451" i="3" s="1"/>
  <c r="AA4451" i="3" s="1"/>
  <c r="AB4451" i="3" s="1"/>
  <c r="AC4451" i="3" s="1"/>
  <c r="AD4455" i="3"/>
  <c r="AD4459" i="3"/>
  <c r="K4599" i="3"/>
  <c r="L4599" i="3"/>
  <c r="K4607" i="3"/>
  <c r="J4607" i="3"/>
  <c r="K4703" i="3"/>
  <c r="L4703" i="3"/>
  <c r="J4703" i="3"/>
  <c r="K4787" i="3"/>
  <c r="T4787" i="3"/>
  <c r="U4787" i="3" s="1"/>
  <c r="V4787" i="3" s="1"/>
  <c r="W4787" i="3" s="1"/>
  <c r="X4787" i="3" s="1"/>
  <c r="Y4787" i="3" s="1"/>
  <c r="Z4787" i="3" s="1"/>
  <c r="AA4787" i="3" s="1"/>
  <c r="AB4787" i="3" s="1"/>
  <c r="AC4787" i="3" s="1"/>
  <c r="L4787" i="3"/>
  <c r="J4787" i="3"/>
  <c r="AD4461" i="3"/>
  <c r="AD4463" i="3"/>
  <c r="AD4473" i="3"/>
  <c r="T4477" i="3"/>
  <c r="U4477" i="3" s="1"/>
  <c r="V4477" i="3" s="1"/>
  <c r="W4477" i="3" s="1"/>
  <c r="X4477" i="3" s="1"/>
  <c r="Y4477" i="3" s="1"/>
  <c r="Z4477" i="3" s="1"/>
  <c r="AA4477" i="3" s="1"/>
  <c r="AB4477" i="3" s="1"/>
  <c r="AC4477" i="3" s="1"/>
  <c r="AD4483" i="3"/>
  <c r="K4575" i="3"/>
  <c r="M4575" i="3"/>
  <c r="N4575" i="3" s="1"/>
  <c r="O4575" i="3" s="1"/>
  <c r="P4575" i="3" s="1"/>
  <c r="Q4575" i="3" s="1"/>
  <c r="R4575" i="3" s="1"/>
  <c r="S4575" i="3" s="1"/>
  <c r="J4575" i="3"/>
  <c r="L4580" i="3"/>
  <c r="J4580" i="3"/>
  <c r="L4588" i="3"/>
  <c r="J4588" i="3"/>
  <c r="T4602" i="3"/>
  <c r="U4602" i="3" s="1"/>
  <c r="V4602" i="3" s="1"/>
  <c r="W4602" i="3" s="1"/>
  <c r="X4602" i="3" s="1"/>
  <c r="Y4602" i="3" s="1"/>
  <c r="Z4602" i="3" s="1"/>
  <c r="AA4602" i="3" s="1"/>
  <c r="AB4602" i="3" s="1"/>
  <c r="AC4602" i="3" s="1"/>
  <c r="M4602" i="3"/>
  <c r="N4602" i="3" s="1"/>
  <c r="O4602" i="3" s="1"/>
  <c r="P4602" i="3" s="1"/>
  <c r="Q4602" i="3" s="1"/>
  <c r="R4602" i="3" s="1"/>
  <c r="S4602" i="3" s="1"/>
  <c r="T4625" i="3"/>
  <c r="U4625" i="3" s="1"/>
  <c r="V4625" i="3" s="1"/>
  <c r="W4625" i="3" s="1"/>
  <c r="X4625" i="3" s="1"/>
  <c r="Y4625" i="3" s="1"/>
  <c r="Z4625" i="3" s="1"/>
  <c r="AA4625" i="3" s="1"/>
  <c r="AB4625" i="3" s="1"/>
  <c r="AC4625" i="3" s="1"/>
  <c r="M4625" i="3"/>
  <c r="N4625" i="3" s="1"/>
  <c r="O4625" i="3" s="1"/>
  <c r="P4625" i="3" s="1"/>
  <c r="Q4625" i="3" s="1"/>
  <c r="R4625" i="3" s="1"/>
  <c r="S4625" i="3" s="1"/>
  <c r="K4625" i="3"/>
  <c r="J4625" i="3"/>
  <c r="K4678" i="3"/>
  <c r="T4678" i="3"/>
  <c r="U4678" i="3" s="1"/>
  <c r="V4678" i="3" s="1"/>
  <c r="W4678" i="3" s="1"/>
  <c r="X4678" i="3" s="1"/>
  <c r="Y4678" i="3" s="1"/>
  <c r="Z4678" i="3" s="1"/>
  <c r="AA4678" i="3" s="1"/>
  <c r="AB4678" i="3" s="1"/>
  <c r="AC4678" i="3" s="1"/>
  <c r="M4678" i="3"/>
  <c r="N4678" i="3" s="1"/>
  <c r="O4678" i="3" s="1"/>
  <c r="P4678" i="3" s="1"/>
  <c r="Q4678" i="3" s="1"/>
  <c r="R4678" i="3" s="1"/>
  <c r="S4678" i="3" s="1"/>
  <c r="AD4693" i="3"/>
  <c r="M4703" i="3"/>
  <c r="N4703" i="3" s="1"/>
  <c r="O4703" i="3" s="1"/>
  <c r="P4703" i="3" s="1"/>
  <c r="Q4703" i="3" s="1"/>
  <c r="R4703" i="3" s="1"/>
  <c r="S4703" i="3" s="1"/>
  <c r="M4719" i="3"/>
  <c r="N4719" i="3" s="1"/>
  <c r="O4719" i="3" s="1"/>
  <c r="P4719" i="3" s="1"/>
  <c r="Q4719" i="3" s="1"/>
  <c r="R4719" i="3" s="1"/>
  <c r="S4719" i="3" s="1"/>
  <c r="L4719" i="3"/>
  <c r="J4719" i="3"/>
  <c r="K4727" i="3"/>
  <c r="T4727" i="3"/>
  <c r="U4727" i="3" s="1"/>
  <c r="V4727" i="3" s="1"/>
  <c r="W4727" i="3" s="1"/>
  <c r="X4727" i="3" s="1"/>
  <c r="Y4727" i="3" s="1"/>
  <c r="Z4727" i="3" s="1"/>
  <c r="AA4727" i="3" s="1"/>
  <c r="AB4727" i="3" s="1"/>
  <c r="AC4727" i="3" s="1"/>
  <c r="AD4727" i="3" s="1"/>
  <c r="L4727" i="3"/>
  <c r="J4727" i="3"/>
  <c r="K4739" i="3"/>
  <c r="T4739" i="3"/>
  <c r="U4739" i="3" s="1"/>
  <c r="V4739" i="3" s="1"/>
  <c r="W4739" i="3" s="1"/>
  <c r="X4739" i="3" s="1"/>
  <c r="Y4739" i="3" s="1"/>
  <c r="Z4739" i="3" s="1"/>
  <c r="AA4739" i="3" s="1"/>
  <c r="AB4739" i="3" s="1"/>
  <c r="AC4739" i="3" s="1"/>
  <c r="L4739" i="3"/>
  <c r="J4739" i="3"/>
  <c r="L4768" i="3"/>
  <c r="K4768" i="3"/>
  <c r="J4768" i="3"/>
  <c r="M4787" i="3"/>
  <c r="N4787" i="3" s="1"/>
  <c r="O4787" i="3" s="1"/>
  <c r="P4787" i="3" s="1"/>
  <c r="Q4787" i="3" s="1"/>
  <c r="R4787" i="3" s="1"/>
  <c r="S4787" i="3" s="1"/>
  <c r="M4417" i="3"/>
  <c r="N4417" i="3" s="1"/>
  <c r="O4417" i="3" s="1"/>
  <c r="P4417" i="3" s="1"/>
  <c r="Q4417" i="3" s="1"/>
  <c r="R4417" i="3" s="1"/>
  <c r="S4417" i="3" s="1"/>
  <c r="L4443" i="3"/>
  <c r="K4450" i="3"/>
  <c r="K4488" i="3"/>
  <c r="K4492" i="3"/>
  <c r="K4499" i="3"/>
  <c r="K4504" i="3"/>
  <c r="K4518" i="3"/>
  <c r="L4526" i="3"/>
  <c r="M4531" i="3"/>
  <c r="N4531" i="3" s="1"/>
  <c r="O4531" i="3" s="1"/>
  <c r="P4531" i="3" s="1"/>
  <c r="Q4531" i="3" s="1"/>
  <c r="R4531" i="3" s="1"/>
  <c r="S4531" i="3" s="1"/>
  <c r="T4532" i="3"/>
  <c r="U4532" i="3" s="1"/>
  <c r="V4532" i="3" s="1"/>
  <c r="W4532" i="3" s="1"/>
  <c r="X4532" i="3" s="1"/>
  <c r="Y4532" i="3" s="1"/>
  <c r="Z4532" i="3" s="1"/>
  <c r="AA4532" i="3" s="1"/>
  <c r="AB4532" i="3" s="1"/>
  <c r="AC4532" i="3" s="1"/>
  <c r="K4547" i="3"/>
  <c r="K4549" i="3"/>
  <c r="M4564" i="3"/>
  <c r="N4564" i="3" s="1"/>
  <c r="O4564" i="3" s="1"/>
  <c r="P4564" i="3" s="1"/>
  <c r="Q4564" i="3" s="1"/>
  <c r="R4564" i="3" s="1"/>
  <c r="S4564" i="3" s="1"/>
  <c r="L4571" i="3"/>
  <c r="T4657" i="3"/>
  <c r="U4657" i="3" s="1"/>
  <c r="V4657" i="3" s="1"/>
  <c r="W4657" i="3" s="1"/>
  <c r="X4657" i="3" s="1"/>
  <c r="Y4657" i="3" s="1"/>
  <c r="Z4657" i="3" s="1"/>
  <c r="AA4657" i="3" s="1"/>
  <c r="AB4657" i="3" s="1"/>
  <c r="AC4657" i="3" s="1"/>
  <c r="K4657" i="3"/>
  <c r="J4657" i="3"/>
  <c r="M4657" i="3"/>
  <c r="N4657" i="3" s="1"/>
  <c r="O4657" i="3" s="1"/>
  <c r="P4657" i="3" s="1"/>
  <c r="Q4657" i="3" s="1"/>
  <c r="R4657" i="3" s="1"/>
  <c r="S4657" i="3" s="1"/>
  <c r="M4667" i="3"/>
  <c r="N4667" i="3" s="1"/>
  <c r="O4667" i="3" s="1"/>
  <c r="P4667" i="3" s="1"/>
  <c r="Q4667" i="3" s="1"/>
  <c r="R4667" i="3" s="1"/>
  <c r="S4667" i="3" s="1"/>
  <c r="K4667" i="3"/>
  <c r="J4667" i="3"/>
  <c r="M4687" i="3"/>
  <c r="N4687" i="3" s="1"/>
  <c r="O4687" i="3" s="1"/>
  <c r="P4687" i="3" s="1"/>
  <c r="Q4687" i="3" s="1"/>
  <c r="R4687" i="3" s="1"/>
  <c r="S4687" i="3" s="1"/>
  <c r="L4687" i="3"/>
  <c r="K4690" i="3"/>
  <c r="M4690" i="3"/>
  <c r="N4690" i="3" s="1"/>
  <c r="O4690" i="3" s="1"/>
  <c r="P4690" i="3" s="1"/>
  <c r="Q4690" i="3" s="1"/>
  <c r="R4690" i="3" s="1"/>
  <c r="S4690" i="3" s="1"/>
  <c r="AD4690" i="3" s="1"/>
  <c r="J4690" i="3"/>
  <c r="K4731" i="3"/>
  <c r="L4731" i="3"/>
  <c r="J4731" i="3"/>
  <c r="T4731" i="3"/>
  <c r="U4731" i="3" s="1"/>
  <c r="V4731" i="3" s="1"/>
  <c r="W4731" i="3" s="1"/>
  <c r="X4731" i="3" s="1"/>
  <c r="Y4731" i="3" s="1"/>
  <c r="Z4731" i="3" s="1"/>
  <c r="AA4731" i="3" s="1"/>
  <c r="AB4731" i="3" s="1"/>
  <c r="AC4731" i="3" s="1"/>
  <c r="K4749" i="3"/>
  <c r="L4749" i="3"/>
  <c r="J4749" i="3"/>
  <c r="T4749" i="3"/>
  <c r="U4749" i="3" s="1"/>
  <c r="V4749" i="3" s="1"/>
  <c r="W4749" i="3" s="1"/>
  <c r="X4749" i="3" s="1"/>
  <c r="Y4749" i="3" s="1"/>
  <c r="Z4749" i="3" s="1"/>
  <c r="AA4749" i="3" s="1"/>
  <c r="AB4749" i="3" s="1"/>
  <c r="AC4749" i="3" s="1"/>
  <c r="T4758" i="3"/>
  <c r="U4758" i="3" s="1"/>
  <c r="V4758" i="3" s="1"/>
  <c r="W4758" i="3" s="1"/>
  <c r="X4758" i="3" s="1"/>
  <c r="Y4758" i="3" s="1"/>
  <c r="Z4758" i="3" s="1"/>
  <c r="AA4758" i="3" s="1"/>
  <c r="AB4758" i="3" s="1"/>
  <c r="AC4758" i="3" s="1"/>
  <c r="K4758" i="3"/>
  <c r="J4758" i="3"/>
  <c r="L4824" i="3"/>
  <c r="J4824" i="3"/>
  <c r="M4824" i="3"/>
  <c r="N4824" i="3" s="1"/>
  <c r="O4824" i="3" s="1"/>
  <c r="P4824" i="3" s="1"/>
  <c r="Q4824" i="3" s="1"/>
  <c r="R4824" i="3" s="1"/>
  <c r="S4824" i="3" s="1"/>
  <c r="AD4824" i="3" s="1"/>
  <c r="M4941" i="3"/>
  <c r="N4941" i="3" s="1"/>
  <c r="O4941" i="3" s="1"/>
  <c r="P4941" i="3" s="1"/>
  <c r="Q4941" i="3" s="1"/>
  <c r="R4941" i="3" s="1"/>
  <c r="S4941" i="3" s="1"/>
  <c r="T4941" i="3"/>
  <c r="U4941" i="3" s="1"/>
  <c r="V4941" i="3" s="1"/>
  <c r="W4941" i="3" s="1"/>
  <c r="X4941" i="3" s="1"/>
  <c r="Y4941" i="3" s="1"/>
  <c r="Z4941" i="3" s="1"/>
  <c r="AA4941" i="3" s="1"/>
  <c r="AB4941" i="3" s="1"/>
  <c r="AC4941" i="3" s="1"/>
  <c r="K4941" i="3"/>
  <c r="J4941" i="3"/>
  <c r="L4941" i="3"/>
  <c r="L5023" i="3"/>
  <c r="M5023" i="3"/>
  <c r="N5023" i="3" s="1"/>
  <c r="O5023" i="3" s="1"/>
  <c r="P5023" i="3" s="1"/>
  <c r="Q5023" i="3" s="1"/>
  <c r="R5023" i="3" s="1"/>
  <c r="S5023" i="3" s="1"/>
  <c r="J5023" i="3"/>
  <c r="T5023" i="3"/>
  <c r="U5023" i="3" s="1"/>
  <c r="V5023" i="3" s="1"/>
  <c r="W5023" i="3" s="1"/>
  <c r="X5023" i="3" s="1"/>
  <c r="Y5023" i="3" s="1"/>
  <c r="Z5023" i="3" s="1"/>
  <c r="AA5023" i="3" s="1"/>
  <c r="AB5023" i="3" s="1"/>
  <c r="AC5023" i="3" s="1"/>
  <c r="L5035" i="3"/>
  <c r="T5035" i="3"/>
  <c r="U5035" i="3" s="1"/>
  <c r="V5035" i="3" s="1"/>
  <c r="W5035" i="3" s="1"/>
  <c r="X5035" i="3" s="1"/>
  <c r="Y5035" i="3" s="1"/>
  <c r="Z5035" i="3" s="1"/>
  <c r="AA5035" i="3" s="1"/>
  <c r="AB5035" i="3" s="1"/>
  <c r="AC5035" i="3" s="1"/>
  <c r="M5035" i="3"/>
  <c r="N5035" i="3" s="1"/>
  <c r="O5035" i="3" s="1"/>
  <c r="P5035" i="3" s="1"/>
  <c r="Q5035" i="3" s="1"/>
  <c r="R5035" i="3" s="1"/>
  <c r="S5035" i="3" s="1"/>
  <c r="J5035" i="3"/>
  <c r="J4421" i="3"/>
  <c r="J4434" i="3"/>
  <c r="M4443" i="3"/>
  <c r="N4443" i="3" s="1"/>
  <c r="O4443" i="3" s="1"/>
  <c r="P4443" i="3" s="1"/>
  <c r="Q4443" i="3" s="1"/>
  <c r="R4443" i="3" s="1"/>
  <c r="S4443" i="3" s="1"/>
  <c r="M4450" i="3"/>
  <c r="N4450" i="3" s="1"/>
  <c r="O4450" i="3" s="1"/>
  <c r="P4450" i="3" s="1"/>
  <c r="Q4450" i="3" s="1"/>
  <c r="R4450" i="3" s="1"/>
  <c r="S4450" i="3" s="1"/>
  <c r="J4454" i="3"/>
  <c r="J4456" i="3"/>
  <c r="J4458" i="3"/>
  <c r="J4476" i="3"/>
  <c r="K4478" i="3"/>
  <c r="L4488" i="3"/>
  <c r="L4492" i="3"/>
  <c r="J4494" i="3"/>
  <c r="J4497" i="3"/>
  <c r="M4499" i="3"/>
  <c r="N4499" i="3" s="1"/>
  <c r="O4499" i="3" s="1"/>
  <c r="P4499" i="3" s="1"/>
  <c r="Q4499" i="3" s="1"/>
  <c r="R4499" i="3" s="1"/>
  <c r="S4499" i="3" s="1"/>
  <c r="L4504" i="3"/>
  <c r="J4530" i="3"/>
  <c r="T4531" i="3"/>
  <c r="U4531" i="3" s="1"/>
  <c r="V4531" i="3" s="1"/>
  <c r="W4531" i="3" s="1"/>
  <c r="X4531" i="3" s="1"/>
  <c r="Y4531" i="3" s="1"/>
  <c r="Z4531" i="3" s="1"/>
  <c r="AA4531" i="3" s="1"/>
  <c r="AB4531" i="3" s="1"/>
  <c r="AC4531" i="3" s="1"/>
  <c r="J4540" i="3"/>
  <c r="J4542" i="3"/>
  <c r="M4547" i="3"/>
  <c r="N4547" i="3" s="1"/>
  <c r="O4547" i="3" s="1"/>
  <c r="P4547" i="3" s="1"/>
  <c r="Q4547" i="3" s="1"/>
  <c r="R4547" i="3" s="1"/>
  <c r="S4547" i="3" s="1"/>
  <c r="L4549" i="3"/>
  <c r="M4571" i="3"/>
  <c r="N4571" i="3" s="1"/>
  <c r="O4571" i="3" s="1"/>
  <c r="P4571" i="3" s="1"/>
  <c r="Q4571" i="3" s="1"/>
  <c r="R4571" i="3" s="1"/>
  <c r="S4571" i="3" s="1"/>
  <c r="T4589" i="3"/>
  <c r="U4589" i="3" s="1"/>
  <c r="V4589" i="3" s="1"/>
  <c r="W4589" i="3" s="1"/>
  <c r="X4589" i="3" s="1"/>
  <c r="Y4589" i="3" s="1"/>
  <c r="Z4589" i="3" s="1"/>
  <c r="AA4589" i="3" s="1"/>
  <c r="AB4589" i="3" s="1"/>
  <c r="AC4589" i="3" s="1"/>
  <c r="L4589" i="3"/>
  <c r="J4589" i="3"/>
  <c r="L4600" i="3"/>
  <c r="M4600" i="3"/>
  <c r="N4600" i="3" s="1"/>
  <c r="O4600" i="3" s="1"/>
  <c r="P4600" i="3" s="1"/>
  <c r="Q4600" i="3" s="1"/>
  <c r="R4600" i="3" s="1"/>
  <c r="S4600" i="3" s="1"/>
  <c r="L4632" i="3"/>
  <c r="M4632" i="3"/>
  <c r="N4632" i="3" s="1"/>
  <c r="O4632" i="3" s="1"/>
  <c r="P4632" i="3" s="1"/>
  <c r="Q4632" i="3" s="1"/>
  <c r="R4632" i="3" s="1"/>
  <c r="S4632" i="3" s="1"/>
  <c r="J4632" i="3"/>
  <c r="L4640" i="3"/>
  <c r="M4640" i="3"/>
  <c r="N4640" i="3" s="1"/>
  <c r="O4640" i="3" s="1"/>
  <c r="P4640" i="3" s="1"/>
  <c r="Q4640" i="3" s="1"/>
  <c r="R4640" i="3" s="1"/>
  <c r="S4640" i="3" s="1"/>
  <c r="J4640" i="3"/>
  <c r="L4657" i="3"/>
  <c r="L4667" i="3"/>
  <c r="K4728" i="3"/>
  <c r="J4728" i="3"/>
  <c r="M4731" i="3"/>
  <c r="N4731" i="3" s="1"/>
  <c r="O4731" i="3" s="1"/>
  <c r="P4731" i="3" s="1"/>
  <c r="Q4731" i="3" s="1"/>
  <c r="R4731" i="3" s="1"/>
  <c r="S4731" i="3" s="1"/>
  <c r="M4749" i="3"/>
  <c r="N4749" i="3" s="1"/>
  <c r="O4749" i="3" s="1"/>
  <c r="P4749" i="3" s="1"/>
  <c r="Q4749" i="3" s="1"/>
  <c r="R4749" i="3" s="1"/>
  <c r="S4749" i="3" s="1"/>
  <c r="M4758" i="3"/>
  <c r="N4758" i="3" s="1"/>
  <c r="O4758" i="3" s="1"/>
  <c r="P4758" i="3" s="1"/>
  <c r="Q4758" i="3" s="1"/>
  <c r="R4758" i="3" s="1"/>
  <c r="S4758" i="3" s="1"/>
  <c r="AD4765" i="3"/>
  <c r="K4785" i="3"/>
  <c r="T4785" i="3"/>
  <c r="U4785" i="3" s="1"/>
  <c r="V4785" i="3" s="1"/>
  <c r="W4785" i="3" s="1"/>
  <c r="X4785" i="3" s="1"/>
  <c r="Y4785" i="3" s="1"/>
  <c r="Z4785" i="3" s="1"/>
  <c r="AA4785" i="3" s="1"/>
  <c r="AB4785" i="3" s="1"/>
  <c r="AC4785" i="3" s="1"/>
  <c r="L4785" i="3"/>
  <c r="J4785" i="3"/>
  <c r="T4819" i="3"/>
  <c r="U4819" i="3" s="1"/>
  <c r="V4819" i="3" s="1"/>
  <c r="W4819" i="3" s="1"/>
  <c r="X4819" i="3" s="1"/>
  <c r="Y4819" i="3" s="1"/>
  <c r="Z4819" i="3" s="1"/>
  <c r="AA4819" i="3" s="1"/>
  <c r="AB4819" i="3" s="1"/>
  <c r="AC4819" i="3" s="1"/>
  <c r="M4819" i="3"/>
  <c r="N4819" i="3" s="1"/>
  <c r="O4819" i="3" s="1"/>
  <c r="P4819" i="3" s="1"/>
  <c r="Q4819" i="3" s="1"/>
  <c r="R4819" i="3" s="1"/>
  <c r="S4819" i="3" s="1"/>
  <c r="K4819" i="3"/>
  <c r="J4819" i="3"/>
  <c r="T4841" i="3"/>
  <c r="U4841" i="3" s="1"/>
  <c r="V4841" i="3" s="1"/>
  <c r="W4841" i="3" s="1"/>
  <c r="X4841" i="3" s="1"/>
  <c r="Y4841" i="3" s="1"/>
  <c r="Z4841" i="3" s="1"/>
  <c r="AA4841" i="3" s="1"/>
  <c r="AB4841" i="3" s="1"/>
  <c r="AC4841" i="3" s="1"/>
  <c r="M4841" i="3"/>
  <c r="N4841" i="3" s="1"/>
  <c r="O4841" i="3" s="1"/>
  <c r="P4841" i="3" s="1"/>
  <c r="Q4841" i="3" s="1"/>
  <c r="R4841" i="3" s="1"/>
  <c r="S4841" i="3" s="1"/>
  <c r="K4841" i="3"/>
  <c r="J4841" i="3"/>
  <c r="T4873" i="3"/>
  <c r="U4873" i="3" s="1"/>
  <c r="V4873" i="3" s="1"/>
  <c r="W4873" i="3" s="1"/>
  <c r="X4873" i="3" s="1"/>
  <c r="Y4873" i="3" s="1"/>
  <c r="Z4873" i="3" s="1"/>
  <c r="AA4873" i="3" s="1"/>
  <c r="AB4873" i="3" s="1"/>
  <c r="AC4873" i="3" s="1"/>
  <c r="M4873" i="3"/>
  <c r="N4873" i="3" s="1"/>
  <c r="O4873" i="3" s="1"/>
  <c r="P4873" i="3" s="1"/>
  <c r="Q4873" i="3" s="1"/>
  <c r="R4873" i="3" s="1"/>
  <c r="S4873" i="3" s="1"/>
  <c r="L4873" i="3"/>
  <c r="J4873" i="3"/>
  <c r="K4873" i="3"/>
  <c r="L4407" i="3"/>
  <c r="M4421" i="3"/>
  <c r="N4421" i="3" s="1"/>
  <c r="O4421" i="3" s="1"/>
  <c r="P4421" i="3" s="1"/>
  <c r="Q4421" i="3" s="1"/>
  <c r="R4421" i="3" s="1"/>
  <c r="S4421" i="3" s="1"/>
  <c r="M4434" i="3"/>
  <c r="N4434" i="3" s="1"/>
  <c r="O4434" i="3" s="1"/>
  <c r="P4434" i="3" s="1"/>
  <c r="Q4434" i="3" s="1"/>
  <c r="R4434" i="3" s="1"/>
  <c r="S4434" i="3" s="1"/>
  <c r="K4436" i="3"/>
  <c r="T4443" i="3"/>
  <c r="U4443" i="3" s="1"/>
  <c r="V4443" i="3" s="1"/>
  <c r="W4443" i="3" s="1"/>
  <c r="X4443" i="3" s="1"/>
  <c r="Y4443" i="3" s="1"/>
  <c r="Z4443" i="3" s="1"/>
  <c r="AA4443" i="3" s="1"/>
  <c r="AB4443" i="3" s="1"/>
  <c r="AC4443" i="3" s="1"/>
  <c r="L4445" i="3"/>
  <c r="M4454" i="3"/>
  <c r="N4454" i="3" s="1"/>
  <c r="O4454" i="3" s="1"/>
  <c r="P4454" i="3" s="1"/>
  <c r="Q4454" i="3" s="1"/>
  <c r="R4454" i="3" s="1"/>
  <c r="S4454" i="3" s="1"/>
  <c r="M4456" i="3"/>
  <c r="N4456" i="3" s="1"/>
  <c r="O4456" i="3" s="1"/>
  <c r="P4456" i="3" s="1"/>
  <c r="Q4456" i="3" s="1"/>
  <c r="R4456" i="3" s="1"/>
  <c r="S4456" i="3" s="1"/>
  <c r="M4458" i="3"/>
  <c r="N4458" i="3" s="1"/>
  <c r="O4458" i="3" s="1"/>
  <c r="P4458" i="3" s="1"/>
  <c r="Q4458" i="3" s="1"/>
  <c r="R4458" i="3" s="1"/>
  <c r="S4458" i="3" s="1"/>
  <c r="K4460" i="3"/>
  <c r="K4462" i="3"/>
  <c r="K4480" i="3"/>
  <c r="L4530" i="3"/>
  <c r="L4540" i="3"/>
  <c r="K4557" i="3"/>
  <c r="M4559" i="3"/>
  <c r="N4559" i="3" s="1"/>
  <c r="O4559" i="3" s="1"/>
  <c r="P4559" i="3" s="1"/>
  <c r="Q4559" i="3" s="1"/>
  <c r="R4559" i="3" s="1"/>
  <c r="S4559" i="3" s="1"/>
  <c r="M4578" i="3"/>
  <c r="N4578" i="3" s="1"/>
  <c r="O4578" i="3" s="1"/>
  <c r="P4578" i="3" s="1"/>
  <c r="Q4578" i="3" s="1"/>
  <c r="R4578" i="3" s="1"/>
  <c r="S4578" i="3" s="1"/>
  <c r="AD4578" i="3" s="1"/>
  <c r="M4589" i="3"/>
  <c r="N4589" i="3" s="1"/>
  <c r="O4589" i="3" s="1"/>
  <c r="P4589" i="3" s="1"/>
  <c r="Q4589" i="3" s="1"/>
  <c r="R4589" i="3" s="1"/>
  <c r="S4589" i="3" s="1"/>
  <c r="AD4647" i="3"/>
  <c r="J4661" i="3"/>
  <c r="L4661" i="3"/>
  <c r="K4661" i="3"/>
  <c r="L4691" i="3"/>
  <c r="J4691" i="3"/>
  <c r="K4695" i="3"/>
  <c r="L4695" i="3"/>
  <c r="J4695" i="3"/>
  <c r="T4737" i="3"/>
  <c r="U4737" i="3" s="1"/>
  <c r="V4737" i="3" s="1"/>
  <c r="W4737" i="3" s="1"/>
  <c r="X4737" i="3" s="1"/>
  <c r="Y4737" i="3" s="1"/>
  <c r="Z4737" i="3" s="1"/>
  <c r="AA4737" i="3" s="1"/>
  <c r="AB4737" i="3" s="1"/>
  <c r="AC4737" i="3" s="1"/>
  <c r="M4737" i="3"/>
  <c r="N4737" i="3" s="1"/>
  <c r="O4737" i="3" s="1"/>
  <c r="P4737" i="3" s="1"/>
  <c r="Q4737" i="3" s="1"/>
  <c r="R4737" i="3" s="1"/>
  <c r="S4737" i="3" s="1"/>
  <c r="AD4737" i="3" s="1"/>
  <c r="K4737" i="3"/>
  <c r="J4737" i="3"/>
  <c r="AD4745" i="3"/>
  <c r="T4750" i="3"/>
  <c r="U4750" i="3" s="1"/>
  <c r="V4750" i="3" s="1"/>
  <c r="W4750" i="3" s="1"/>
  <c r="X4750" i="3" s="1"/>
  <c r="Y4750" i="3" s="1"/>
  <c r="Z4750" i="3" s="1"/>
  <c r="AA4750" i="3" s="1"/>
  <c r="AB4750" i="3" s="1"/>
  <c r="AC4750" i="3" s="1"/>
  <c r="K4750" i="3"/>
  <c r="J4750" i="3"/>
  <c r="AD4812" i="3"/>
  <c r="L4898" i="3"/>
  <c r="M4898" i="3"/>
  <c r="N4898" i="3" s="1"/>
  <c r="O4898" i="3" s="1"/>
  <c r="P4898" i="3" s="1"/>
  <c r="Q4898" i="3" s="1"/>
  <c r="R4898" i="3" s="1"/>
  <c r="S4898" i="3" s="1"/>
  <c r="J4898" i="3"/>
  <c r="M5050" i="3"/>
  <c r="N5050" i="3" s="1"/>
  <c r="O5050" i="3" s="1"/>
  <c r="P5050" i="3" s="1"/>
  <c r="Q5050" i="3" s="1"/>
  <c r="R5050" i="3" s="1"/>
  <c r="S5050" i="3" s="1"/>
  <c r="K5050" i="3"/>
  <c r="M5112" i="3"/>
  <c r="N5112" i="3" s="1"/>
  <c r="O5112" i="3" s="1"/>
  <c r="P5112" i="3" s="1"/>
  <c r="Q5112" i="3" s="1"/>
  <c r="R5112" i="3" s="1"/>
  <c r="S5112" i="3" s="1"/>
  <c r="L5112" i="3"/>
  <c r="J5112" i="3"/>
  <c r="T5112" i="3"/>
  <c r="U5112" i="3" s="1"/>
  <c r="V5112" i="3" s="1"/>
  <c r="W5112" i="3" s="1"/>
  <c r="X5112" i="3" s="1"/>
  <c r="Y5112" i="3" s="1"/>
  <c r="Z5112" i="3" s="1"/>
  <c r="AA5112" i="3" s="1"/>
  <c r="AB5112" i="3" s="1"/>
  <c r="AC5112" i="3" s="1"/>
  <c r="AD4436" i="3"/>
  <c r="K4623" i="3"/>
  <c r="L4623" i="3"/>
  <c r="J4623" i="3"/>
  <c r="K4635" i="3"/>
  <c r="J4635" i="3"/>
  <c r="T4641" i="3"/>
  <c r="U4641" i="3" s="1"/>
  <c r="V4641" i="3" s="1"/>
  <c r="W4641" i="3" s="1"/>
  <c r="X4641" i="3" s="1"/>
  <c r="Y4641" i="3" s="1"/>
  <c r="Z4641" i="3" s="1"/>
  <c r="AA4641" i="3" s="1"/>
  <c r="AB4641" i="3" s="1"/>
  <c r="AC4641" i="3" s="1"/>
  <c r="M4641" i="3"/>
  <c r="N4641" i="3" s="1"/>
  <c r="O4641" i="3" s="1"/>
  <c r="P4641" i="3" s="1"/>
  <c r="Q4641" i="3" s="1"/>
  <c r="R4641" i="3" s="1"/>
  <c r="S4641" i="3" s="1"/>
  <c r="K4641" i="3"/>
  <c r="J4641" i="3"/>
  <c r="K4725" i="3"/>
  <c r="T4725" i="3"/>
  <c r="U4725" i="3" s="1"/>
  <c r="V4725" i="3" s="1"/>
  <c r="W4725" i="3" s="1"/>
  <c r="X4725" i="3" s="1"/>
  <c r="Y4725" i="3" s="1"/>
  <c r="Z4725" i="3" s="1"/>
  <c r="AA4725" i="3" s="1"/>
  <c r="AB4725" i="3" s="1"/>
  <c r="AC4725" i="3" s="1"/>
  <c r="AD4725" i="3" s="1"/>
  <c r="L4725" i="3"/>
  <c r="J4725" i="3"/>
  <c r="K4763" i="3"/>
  <c r="T4763" i="3"/>
  <c r="U4763" i="3" s="1"/>
  <c r="V4763" i="3" s="1"/>
  <c r="W4763" i="3" s="1"/>
  <c r="X4763" i="3" s="1"/>
  <c r="Y4763" i="3" s="1"/>
  <c r="Z4763" i="3" s="1"/>
  <c r="AA4763" i="3" s="1"/>
  <c r="AB4763" i="3" s="1"/>
  <c r="AC4763" i="3" s="1"/>
  <c r="AD4763" i="3" s="1"/>
  <c r="L4763" i="3"/>
  <c r="J4763" i="3"/>
  <c r="K4789" i="3"/>
  <c r="T4789" i="3"/>
  <c r="U4789" i="3" s="1"/>
  <c r="V4789" i="3" s="1"/>
  <c r="W4789" i="3" s="1"/>
  <c r="X4789" i="3" s="1"/>
  <c r="Y4789" i="3" s="1"/>
  <c r="Z4789" i="3" s="1"/>
  <c r="AA4789" i="3" s="1"/>
  <c r="AB4789" i="3" s="1"/>
  <c r="AC4789" i="3" s="1"/>
  <c r="L4789" i="3"/>
  <c r="J4789" i="3"/>
  <c r="M4957" i="3"/>
  <c r="N4957" i="3" s="1"/>
  <c r="O4957" i="3" s="1"/>
  <c r="P4957" i="3" s="1"/>
  <c r="Q4957" i="3" s="1"/>
  <c r="R4957" i="3" s="1"/>
  <c r="S4957" i="3" s="1"/>
  <c r="J4957" i="3"/>
  <c r="M4409" i="3"/>
  <c r="N4409" i="3" s="1"/>
  <c r="O4409" i="3" s="1"/>
  <c r="P4409" i="3" s="1"/>
  <c r="Q4409" i="3" s="1"/>
  <c r="R4409" i="3" s="1"/>
  <c r="S4409" i="3" s="1"/>
  <c r="T4423" i="3"/>
  <c r="U4423" i="3" s="1"/>
  <c r="V4423" i="3" s="1"/>
  <c r="W4423" i="3" s="1"/>
  <c r="X4423" i="3" s="1"/>
  <c r="Y4423" i="3" s="1"/>
  <c r="Z4423" i="3" s="1"/>
  <c r="AA4423" i="3" s="1"/>
  <c r="AB4423" i="3" s="1"/>
  <c r="AC4423" i="3" s="1"/>
  <c r="AD4423" i="3" s="1"/>
  <c r="M4425" i="3"/>
  <c r="N4425" i="3" s="1"/>
  <c r="O4425" i="3" s="1"/>
  <c r="P4425" i="3" s="1"/>
  <c r="Q4425" i="3" s="1"/>
  <c r="R4425" i="3" s="1"/>
  <c r="S4425" i="3" s="1"/>
  <c r="AD4425" i="3" s="1"/>
  <c r="M4442" i="3"/>
  <c r="N4442" i="3" s="1"/>
  <c r="O4442" i="3" s="1"/>
  <c r="P4442" i="3" s="1"/>
  <c r="Q4442" i="3" s="1"/>
  <c r="R4442" i="3" s="1"/>
  <c r="S4442" i="3" s="1"/>
  <c r="T4445" i="3"/>
  <c r="U4445" i="3" s="1"/>
  <c r="V4445" i="3" s="1"/>
  <c r="W4445" i="3" s="1"/>
  <c r="X4445" i="3" s="1"/>
  <c r="Y4445" i="3" s="1"/>
  <c r="Z4445" i="3" s="1"/>
  <c r="AA4445" i="3" s="1"/>
  <c r="AB4445" i="3" s="1"/>
  <c r="AC4445" i="3" s="1"/>
  <c r="L4451" i="3"/>
  <c r="M4468" i="3"/>
  <c r="N4468" i="3" s="1"/>
  <c r="O4468" i="3" s="1"/>
  <c r="P4468" i="3" s="1"/>
  <c r="Q4468" i="3" s="1"/>
  <c r="R4468" i="3" s="1"/>
  <c r="S4468" i="3" s="1"/>
  <c r="L4477" i="3"/>
  <c r="K4487" i="3"/>
  <c r="L4498" i="3"/>
  <c r="M4503" i="3"/>
  <c r="N4503" i="3" s="1"/>
  <c r="O4503" i="3" s="1"/>
  <c r="P4503" i="3" s="1"/>
  <c r="Q4503" i="3" s="1"/>
  <c r="R4503" i="3" s="1"/>
  <c r="S4503" i="3" s="1"/>
  <c r="AD4515" i="3"/>
  <c r="K4532" i="3"/>
  <c r="M4572" i="3"/>
  <c r="N4572" i="3" s="1"/>
  <c r="O4572" i="3" s="1"/>
  <c r="P4572" i="3" s="1"/>
  <c r="Q4572" i="3" s="1"/>
  <c r="R4572" i="3" s="1"/>
  <c r="S4572" i="3" s="1"/>
  <c r="K4579" i="3"/>
  <c r="M4579" i="3"/>
  <c r="N4579" i="3" s="1"/>
  <c r="O4579" i="3" s="1"/>
  <c r="P4579" i="3" s="1"/>
  <c r="Q4579" i="3" s="1"/>
  <c r="R4579" i="3" s="1"/>
  <c r="S4579" i="3" s="1"/>
  <c r="J4579" i="3"/>
  <c r="T4593" i="3"/>
  <c r="U4593" i="3" s="1"/>
  <c r="V4593" i="3" s="1"/>
  <c r="W4593" i="3" s="1"/>
  <c r="X4593" i="3" s="1"/>
  <c r="Y4593" i="3" s="1"/>
  <c r="Z4593" i="3" s="1"/>
  <c r="AA4593" i="3" s="1"/>
  <c r="AB4593" i="3" s="1"/>
  <c r="AC4593" i="3" s="1"/>
  <c r="AD4593" i="3" s="1"/>
  <c r="J4593" i="3"/>
  <c r="M4635" i="3"/>
  <c r="N4635" i="3" s="1"/>
  <c r="O4635" i="3" s="1"/>
  <c r="P4635" i="3" s="1"/>
  <c r="Q4635" i="3" s="1"/>
  <c r="R4635" i="3" s="1"/>
  <c r="S4635" i="3" s="1"/>
  <c r="K4741" i="3"/>
  <c r="L4741" i="3"/>
  <c r="J4741" i="3"/>
  <c r="K4801" i="3"/>
  <c r="T4801" i="3"/>
  <c r="U4801" i="3" s="1"/>
  <c r="V4801" i="3" s="1"/>
  <c r="W4801" i="3" s="1"/>
  <c r="X4801" i="3" s="1"/>
  <c r="Y4801" i="3" s="1"/>
  <c r="Z4801" i="3" s="1"/>
  <c r="AA4801" i="3" s="1"/>
  <c r="AB4801" i="3" s="1"/>
  <c r="AC4801" i="3" s="1"/>
  <c r="L4801" i="3"/>
  <c r="J4801" i="3"/>
  <c r="L4906" i="3"/>
  <c r="K4906" i="3"/>
  <c r="J4906" i="3"/>
  <c r="M4906" i="3"/>
  <c r="N4906" i="3" s="1"/>
  <c r="O4906" i="3" s="1"/>
  <c r="P4906" i="3" s="1"/>
  <c r="Q4906" i="3" s="1"/>
  <c r="R4906" i="3" s="1"/>
  <c r="S4906" i="3" s="1"/>
  <c r="M5131" i="3"/>
  <c r="N5131" i="3" s="1"/>
  <c r="O5131" i="3" s="1"/>
  <c r="P5131" i="3" s="1"/>
  <c r="Q5131" i="3" s="1"/>
  <c r="R5131" i="3" s="1"/>
  <c r="S5131" i="3" s="1"/>
  <c r="J5131" i="3"/>
  <c r="M4451" i="3"/>
  <c r="N4451" i="3" s="1"/>
  <c r="O4451" i="3" s="1"/>
  <c r="P4451" i="3" s="1"/>
  <c r="Q4451" i="3" s="1"/>
  <c r="R4451" i="3" s="1"/>
  <c r="S4451" i="3" s="1"/>
  <c r="J4455" i="3"/>
  <c r="J4459" i="3"/>
  <c r="J4461" i="3"/>
  <c r="J4473" i="3"/>
  <c r="M4477" i="3"/>
  <c r="N4477" i="3" s="1"/>
  <c r="O4477" i="3" s="1"/>
  <c r="P4477" i="3" s="1"/>
  <c r="Q4477" i="3" s="1"/>
  <c r="R4477" i="3" s="1"/>
  <c r="S4477" i="3" s="1"/>
  <c r="J4481" i="3"/>
  <c r="L4485" i="3"/>
  <c r="M4487" i="3"/>
  <c r="N4487" i="3" s="1"/>
  <c r="O4487" i="3" s="1"/>
  <c r="P4487" i="3" s="1"/>
  <c r="Q4487" i="3" s="1"/>
  <c r="R4487" i="3" s="1"/>
  <c r="S4487" i="3" s="1"/>
  <c r="J4553" i="3"/>
  <c r="T4577" i="3"/>
  <c r="U4577" i="3" s="1"/>
  <c r="V4577" i="3" s="1"/>
  <c r="W4577" i="3" s="1"/>
  <c r="X4577" i="3" s="1"/>
  <c r="Y4577" i="3" s="1"/>
  <c r="Z4577" i="3" s="1"/>
  <c r="AA4577" i="3" s="1"/>
  <c r="AB4577" i="3" s="1"/>
  <c r="AC4577" i="3" s="1"/>
  <c r="M4577" i="3"/>
  <c r="N4577" i="3" s="1"/>
  <c r="O4577" i="3" s="1"/>
  <c r="P4577" i="3" s="1"/>
  <c r="Q4577" i="3" s="1"/>
  <c r="R4577" i="3" s="1"/>
  <c r="S4577" i="3" s="1"/>
  <c r="K4577" i="3"/>
  <c r="L4579" i="3"/>
  <c r="K4593" i="3"/>
  <c r="L4624" i="3"/>
  <c r="M4624" i="3"/>
  <c r="N4624" i="3" s="1"/>
  <c r="O4624" i="3" s="1"/>
  <c r="P4624" i="3" s="1"/>
  <c r="Q4624" i="3" s="1"/>
  <c r="R4624" i="3" s="1"/>
  <c r="S4624" i="3" s="1"/>
  <c r="J4624" i="3"/>
  <c r="T4726" i="3"/>
  <c r="U4726" i="3" s="1"/>
  <c r="V4726" i="3" s="1"/>
  <c r="W4726" i="3" s="1"/>
  <c r="X4726" i="3" s="1"/>
  <c r="Y4726" i="3" s="1"/>
  <c r="Z4726" i="3" s="1"/>
  <c r="AA4726" i="3" s="1"/>
  <c r="AB4726" i="3" s="1"/>
  <c r="AC4726" i="3" s="1"/>
  <c r="K4726" i="3"/>
  <c r="J4726" i="3"/>
  <c r="T4738" i="3"/>
  <c r="U4738" i="3" s="1"/>
  <c r="V4738" i="3" s="1"/>
  <c r="W4738" i="3" s="1"/>
  <c r="X4738" i="3" s="1"/>
  <c r="Y4738" i="3" s="1"/>
  <c r="Z4738" i="3" s="1"/>
  <c r="AA4738" i="3" s="1"/>
  <c r="AB4738" i="3" s="1"/>
  <c r="AC4738" i="3" s="1"/>
  <c r="AD4738" i="3" s="1"/>
  <c r="K4738" i="3"/>
  <c r="J4738" i="3"/>
  <c r="M4741" i="3"/>
  <c r="N4741" i="3" s="1"/>
  <c r="O4741" i="3" s="1"/>
  <c r="P4741" i="3" s="1"/>
  <c r="Q4741" i="3" s="1"/>
  <c r="R4741" i="3" s="1"/>
  <c r="S4741" i="3" s="1"/>
  <c r="AD4741" i="3" s="1"/>
  <c r="T4754" i="3"/>
  <c r="U4754" i="3" s="1"/>
  <c r="V4754" i="3" s="1"/>
  <c r="W4754" i="3" s="1"/>
  <c r="X4754" i="3" s="1"/>
  <c r="Y4754" i="3" s="1"/>
  <c r="Z4754" i="3" s="1"/>
  <c r="AA4754" i="3" s="1"/>
  <c r="AB4754" i="3" s="1"/>
  <c r="AC4754" i="3" s="1"/>
  <c r="K4754" i="3"/>
  <c r="J4754" i="3"/>
  <c r="L4764" i="3"/>
  <c r="K4764" i="3"/>
  <c r="J4764" i="3"/>
  <c r="K4767" i="3"/>
  <c r="T4767" i="3"/>
  <c r="U4767" i="3" s="1"/>
  <c r="V4767" i="3" s="1"/>
  <c r="W4767" i="3" s="1"/>
  <c r="X4767" i="3" s="1"/>
  <c r="Y4767" i="3" s="1"/>
  <c r="Z4767" i="3" s="1"/>
  <c r="AA4767" i="3" s="1"/>
  <c r="AB4767" i="3" s="1"/>
  <c r="AC4767" i="3" s="1"/>
  <c r="AD4767" i="3" s="1"/>
  <c r="L4767" i="3"/>
  <c r="J4767" i="3"/>
  <c r="T4798" i="3"/>
  <c r="U4798" i="3" s="1"/>
  <c r="V4798" i="3" s="1"/>
  <c r="W4798" i="3" s="1"/>
  <c r="X4798" i="3" s="1"/>
  <c r="Y4798" i="3" s="1"/>
  <c r="Z4798" i="3" s="1"/>
  <c r="AA4798" i="3" s="1"/>
  <c r="AB4798" i="3" s="1"/>
  <c r="AC4798" i="3" s="1"/>
  <c r="AD4798" i="3" s="1"/>
  <c r="K4798" i="3"/>
  <c r="J4798" i="3"/>
  <c r="M4801" i="3"/>
  <c r="N4801" i="3" s="1"/>
  <c r="O4801" i="3" s="1"/>
  <c r="P4801" i="3" s="1"/>
  <c r="Q4801" i="3" s="1"/>
  <c r="R4801" i="3" s="1"/>
  <c r="S4801" i="3" s="1"/>
  <c r="M4813" i="3"/>
  <c r="N4813" i="3" s="1"/>
  <c r="O4813" i="3" s="1"/>
  <c r="P4813" i="3" s="1"/>
  <c r="Q4813" i="3" s="1"/>
  <c r="R4813" i="3" s="1"/>
  <c r="S4813" i="3" s="1"/>
  <c r="K4813" i="3"/>
  <c r="J4813" i="3"/>
  <c r="M4831" i="3"/>
  <c r="N4831" i="3" s="1"/>
  <c r="O4831" i="3" s="1"/>
  <c r="P4831" i="3" s="1"/>
  <c r="Q4831" i="3" s="1"/>
  <c r="R4831" i="3" s="1"/>
  <c r="S4831" i="3" s="1"/>
  <c r="T4831" i="3"/>
  <c r="U4831" i="3" s="1"/>
  <c r="V4831" i="3" s="1"/>
  <c r="W4831" i="3" s="1"/>
  <c r="X4831" i="3" s="1"/>
  <c r="Y4831" i="3" s="1"/>
  <c r="Z4831" i="3" s="1"/>
  <c r="AA4831" i="3" s="1"/>
  <c r="AB4831" i="3" s="1"/>
  <c r="AC4831" i="3" s="1"/>
  <c r="K4831" i="3"/>
  <c r="J4831" i="3"/>
  <c r="M4843" i="3"/>
  <c r="N4843" i="3" s="1"/>
  <c r="O4843" i="3" s="1"/>
  <c r="P4843" i="3" s="1"/>
  <c r="Q4843" i="3" s="1"/>
  <c r="R4843" i="3" s="1"/>
  <c r="S4843" i="3" s="1"/>
  <c r="L4843" i="3"/>
  <c r="K4843" i="3"/>
  <c r="J4843" i="3"/>
  <c r="K5349" i="3"/>
  <c r="M5349" i="3"/>
  <c r="N5349" i="3" s="1"/>
  <c r="O5349" i="3" s="1"/>
  <c r="P5349" i="3" s="1"/>
  <c r="Q5349" i="3" s="1"/>
  <c r="R5349" i="3" s="1"/>
  <c r="S5349" i="3" s="1"/>
  <c r="L5349" i="3"/>
  <c r="K4655" i="3"/>
  <c r="L4686" i="3"/>
  <c r="K4693" i="3"/>
  <c r="K4713" i="3"/>
  <c r="L4715" i="3"/>
  <c r="M4851" i="3"/>
  <c r="N4851" i="3" s="1"/>
  <c r="O4851" i="3" s="1"/>
  <c r="P4851" i="3" s="1"/>
  <c r="Q4851" i="3" s="1"/>
  <c r="R4851" i="3" s="1"/>
  <c r="S4851" i="3" s="1"/>
  <c r="AD4851" i="3" s="1"/>
  <c r="L4851" i="3"/>
  <c r="J4851" i="3"/>
  <c r="L4910" i="3"/>
  <c r="M4910" i="3"/>
  <c r="N4910" i="3" s="1"/>
  <c r="O4910" i="3" s="1"/>
  <c r="P4910" i="3" s="1"/>
  <c r="Q4910" i="3" s="1"/>
  <c r="R4910" i="3" s="1"/>
  <c r="S4910" i="3" s="1"/>
  <c r="J4910" i="3"/>
  <c r="M4964" i="3"/>
  <c r="N4964" i="3" s="1"/>
  <c r="O4964" i="3" s="1"/>
  <c r="P4964" i="3" s="1"/>
  <c r="Q4964" i="3" s="1"/>
  <c r="R4964" i="3" s="1"/>
  <c r="S4964" i="3" s="1"/>
  <c r="K4964" i="3"/>
  <c r="J4964" i="3"/>
  <c r="L4967" i="3"/>
  <c r="K4967" i="3"/>
  <c r="J4967" i="3"/>
  <c r="T5165" i="3"/>
  <c r="U5165" i="3" s="1"/>
  <c r="V5165" i="3" s="1"/>
  <c r="W5165" i="3" s="1"/>
  <c r="X5165" i="3" s="1"/>
  <c r="Y5165" i="3" s="1"/>
  <c r="Z5165" i="3" s="1"/>
  <c r="AA5165" i="3" s="1"/>
  <c r="AB5165" i="3" s="1"/>
  <c r="AC5165" i="3" s="1"/>
  <c r="M5165" i="3"/>
  <c r="N5165" i="3" s="1"/>
  <c r="O5165" i="3" s="1"/>
  <c r="P5165" i="3" s="1"/>
  <c r="Q5165" i="3" s="1"/>
  <c r="R5165" i="3" s="1"/>
  <c r="S5165" i="3" s="1"/>
  <c r="K5165" i="3"/>
  <c r="J5165" i="3"/>
  <c r="L5165" i="3"/>
  <c r="L5210" i="3"/>
  <c r="M5210" i="3"/>
  <c r="N5210" i="3" s="1"/>
  <c r="O5210" i="3" s="1"/>
  <c r="P5210" i="3" s="1"/>
  <c r="Q5210" i="3" s="1"/>
  <c r="R5210" i="3" s="1"/>
  <c r="S5210" i="3" s="1"/>
  <c r="K5484" i="3"/>
  <c r="J5484" i="3"/>
  <c r="M5484" i="3"/>
  <c r="N5484" i="3" s="1"/>
  <c r="O5484" i="3" s="1"/>
  <c r="P5484" i="3" s="1"/>
  <c r="Q5484" i="3" s="1"/>
  <c r="R5484" i="3" s="1"/>
  <c r="S5484" i="3" s="1"/>
  <c r="L5484" i="3"/>
  <c r="T5484" i="3"/>
  <c r="U5484" i="3" s="1"/>
  <c r="V5484" i="3" s="1"/>
  <c r="W5484" i="3" s="1"/>
  <c r="X5484" i="3" s="1"/>
  <c r="Y5484" i="3" s="1"/>
  <c r="Z5484" i="3" s="1"/>
  <c r="AA5484" i="3" s="1"/>
  <c r="AB5484" i="3" s="1"/>
  <c r="AC5484" i="3" s="1"/>
  <c r="J4620" i="3"/>
  <c r="J4628" i="3"/>
  <c r="J4639" i="3"/>
  <c r="J4648" i="3"/>
  <c r="J4653" i="3"/>
  <c r="L4655" i="3"/>
  <c r="K4669" i="3"/>
  <c r="L4681" i="3"/>
  <c r="T4686" i="3"/>
  <c r="U4686" i="3" s="1"/>
  <c r="V4686" i="3" s="1"/>
  <c r="W4686" i="3" s="1"/>
  <c r="X4686" i="3" s="1"/>
  <c r="Y4686" i="3" s="1"/>
  <c r="Z4686" i="3" s="1"/>
  <c r="AA4686" i="3" s="1"/>
  <c r="AB4686" i="3" s="1"/>
  <c r="AC4686" i="3" s="1"/>
  <c r="L4693" i="3"/>
  <c r="L4713" i="3"/>
  <c r="M4721" i="3"/>
  <c r="N4721" i="3" s="1"/>
  <c r="O4721" i="3" s="1"/>
  <c r="P4721" i="3" s="1"/>
  <c r="Q4721" i="3" s="1"/>
  <c r="R4721" i="3" s="1"/>
  <c r="S4721" i="3" s="1"/>
  <c r="T4735" i="3"/>
  <c r="U4735" i="3" s="1"/>
  <c r="V4735" i="3" s="1"/>
  <c r="W4735" i="3" s="1"/>
  <c r="X4735" i="3" s="1"/>
  <c r="Y4735" i="3" s="1"/>
  <c r="Z4735" i="3" s="1"/>
  <c r="AA4735" i="3" s="1"/>
  <c r="AB4735" i="3" s="1"/>
  <c r="AC4735" i="3" s="1"/>
  <c r="M4742" i="3"/>
  <c r="N4742" i="3" s="1"/>
  <c r="O4742" i="3" s="1"/>
  <c r="P4742" i="3" s="1"/>
  <c r="Q4742" i="3" s="1"/>
  <c r="R4742" i="3" s="1"/>
  <c r="S4742" i="3" s="1"/>
  <c r="AD4742" i="3" s="1"/>
  <c r="M4744" i="3"/>
  <c r="N4744" i="3" s="1"/>
  <c r="O4744" i="3" s="1"/>
  <c r="P4744" i="3" s="1"/>
  <c r="Q4744" i="3" s="1"/>
  <c r="R4744" i="3" s="1"/>
  <c r="S4744" i="3" s="1"/>
  <c r="M4746" i="3"/>
  <c r="N4746" i="3" s="1"/>
  <c r="O4746" i="3" s="1"/>
  <c r="P4746" i="3" s="1"/>
  <c r="Q4746" i="3" s="1"/>
  <c r="R4746" i="3" s="1"/>
  <c r="S4746" i="3" s="1"/>
  <c r="AD4746" i="3" s="1"/>
  <c r="M4751" i="3"/>
  <c r="N4751" i="3" s="1"/>
  <c r="O4751" i="3" s="1"/>
  <c r="P4751" i="3" s="1"/>
  <c r="Q4751" i="3" s="1"/>
  <c r="R4751" i="3" s="1"/>
  <c r="S4751" i="3" s="1"/>
  <c r="M4753" i="3"/>
  <c r="N4753" i="3" s="1"/>
  <c r="O4753" i="3" s="1"/>
  <c r="P4753" i="3" s="1"/>
  <c r="Q4753" i="3" s="1"/>
  <c r="R4753" i="3" s="1"/>
  <c r="S4753" i="3" s="1"/>
  <c r="M4756" i="3"/>
  <c r="N4756" i="3" s="1"/>
  <c r="O4756" i="3" s="1"/>
  <c r="P4756" i="3" s="1"/>
  <c r="Q4756" i="3" s="1"/>
  <c r="R4756" i="3" s="1"/>
  <c r="S4756" i="3" s="1"/>
  <c r="J4766" i="3"/>
  <c r="J4777" i="3"/>
  <c r="M4790" i="3"/>
  <c r="N4790" i="3" s="1"/>
  <c r="O4790" i="3" s="1"/>
  <c r="P4790" i="3" s="1"/>
  <c r="Q4790" i="3" s="1"/>
  <c r="R4790" i="3" s="1"/>
  <c r="S4790" i="3" s="1"/>
  <c r="M4794" i="3"/>
  <c r="N4794" i="3" s="1"/>
  <c r="O4794" i="3" s="1"/>
  <c r="P4794" i="3" s="1"/>
  <c r="Q4794" i="3" s="1"/>
  <c r="R4794" i="3" s="1"/>
  <c r="S4794" i="3" s="1"/>
  <c r="J4802" i="3"/>
  <c r="M4804" i="3"/>
  <c r="N4804" i="3" s="1"/>
  <c r="O4804" i="3" s="1"/>
  <c r="P4804" i="3" s="1"/>
  <c r="Q4804" i="3" s="1"/>
  <c r="R4804" i="3" s="1"/>
  <c r="S4804" i="3" s="1"/>
  <c r="J4815" i="3"/>
  <c r="L4836" i="3"/>
  <c r="M4836" i="3"/>
  <c r="N4836" i="3" s="1"/>
  <c r="O4836" i="3" s="1"/>
  <c r="P4836" i="3" s="1"/>
  <c r="Q4836" i="3" s="1"/>
  <c r="R4836" i="3" s="1"/>
  <c r="S4836" i="3" s="1"/>
  <c r="K4851" i="3"/>
  <c r="AD4880" i="3"/>
  <c r="K4895" i="3"/>
  <c r="J4895" i="3"/>
  <c r="T4895" i="3"/>
  <c r="U4895" i="3" s="1"/>
  <c r="V4895" i="3" s="1"/>
  <c r="W4895" i="3" s="1"/>
  <c r="X4895" i="3" s="1"/>
  <c r="Y4895" i="3" s="1"/>
  <c r="Z4895" i="3" s="1"/>
  <c r="AA4895" i="3" s="1"/>
  <c r="AB4895" i="3" s="1"/>
  <c r="AC4895" i="3" s="1"/>
  <c r="M4895" i="3"/>
  <c r="N4895" i="3" s="1"/>
  <c r="O4895" i="3" s="1"/>
  <c r="P4895" i="3" s="1"/>
  <c r="Q4895" i="3" s="1"/>
  <c r="R4895" i="3" s="1"/>
  <c r="S4895" i="3" s="1"/>
  <c r="T4905" i="3"/>
  <c r="U4905" i="3" s="1"/>
  <c r="V4905" i="3" s="1"/>
  <c r="W4905" i="3" s="1"/>
  <c r="X4905" i="3" s="1"/>
  <c r="Y4905" i="3" s="1"/>
  <c r="Z4905" i="3" s="1"/>
  <c r="AA4905" i="3" s="1"/>
  <c r="AB4905" i="3" s="1"/>
  <c r="AC4905" i="3" s="1"/>
  <c r="M4905" i="3"/>
  <c r="N4905" i="3" s="1"/>
  <c r="O4905" i="3" s="1"/>
  <c r="P4905" i="3" s="1"/>
  <c r="Q4905" i="3" s="1"/>
  <c r="R4905" i="3" s="1"/>
  <c r="S4905" i="3" s="1"/>
  <c r="K4905" i="3"/>
  <c r="J4905" i="3"/>
  <c r="L4964" i="3"/>
  <c r="M4967" i="3"/>
  <c r="N4967" i="3" s="1"/>
  <c r="O4967" i="3" s="1"/>
  <c r="P4967" i="3" s="1"/>
  <c r="Q4967" i="3" s="1"/>
  <c r="R4967" i="3" s="1"/>
  <c r="S4967" i="3" s="1"/>
  <c r="T5012" i="3"/>
  <c r="U5012" i="3" s="1"/>
  <c r="V5012" i="3" s="1"/>
  <c r="W5012" i="3" s="1"/>
  <c r="X5012" i="3" s="1"/>
  <c r="Y5012" i="3" s="1"/>
  <c r="Z5012" i="3" s="1"/>
  <c r="AA5012" i="3" s="1"/>
  <c r="AB5012" i="3" s="1"/>
  <c r="AC5012" i="3" s="1"/>
  <c r="M5012" i="3"/>
  <c r="N5012" i="3" s="1"/>
  <c r="O5012" i="3" s="1"/>
  <c r="P5012" i="3" s="1"/>
  <c r="Q5012" i="3" s="1"/>
  <c r="R5012" i="3" s="1"/>
  <c r="S5012" i="3" s="1"/>
  <c r="K5012" i="3"/>
  <c r="J5012" i="3"/>
  <c r="T5028" i="3"/>
  <c r="U5028" i="3" s="1"/>
  <c r="V5028" i="3" s="1"/>
  <c r="W5028" i="3" s="1"/>
  <c r="X5028" i="3" s="1"/>
  <c r="Y5028" i="3" s="1"/>
  <c r="Z5028" i="3" s="1"/>
  <c r="AA5028" i="3" s="1"/>
  <c r="AB5028" i="3" s="1"/>
  <c r="AC5028" i="3" s="1"/>
  <c r="M5028" i="3"/>
  <c r="N5028" i="3" s="1"/>
  <c r="O5028" i="3" s="1"/>
  <c r="P5028" i="3" s="1"/>
  <c r="Q5028" i="3" s="1"/>
  <c r="R5028" i="3" s="1"/>
  <c r="S5028" i="3" s="1"/>
  <c r="K5028" i="3"/>
  <c r="J5028" i="3"/>
  <c r="L5039" i="3"/>
  <c r="T5039" i="3"/>
  <c r="U5039" i="3" s="1"/>
  <c r="V5039" i="3" s="1"/>
  <c r="W5039" i="3" s="1"/>
  <c r="X5039" i="3" s="1"/>
  <c r="Y5039" i="3" s="1"/>
  <c r="Z5039" i="3" s="1"/>
  <c r="AA5039" i="3" s="1"/>
  <c r="AB5039" i="3" s="1"/>
  <c r="AC5039" i="3" s="1"/>
  <c r="AD5039" i="3" s="1"/>
  <c r="K5039" i="3"/>
  <c r="J5039" i="3"/>
  <c r="M5048" i="3"/>
  <c r="N5048" i="3" s="1"/>
  <c r="O5048" i="3" s="1"/>
  <c r="P5048" i="3" s="1"/>
  <c r="Q5048" i="3" s="1"/>
  <c r="R5048" i="3" s="1"/>
  <c r="S5048" i="3" s="1"/>
  <c r="L5048" i="3"/>
  <c r="J5048" i="3"/>
  <c r="T5048" i="3"/>
  <c r="U5048" i="3" s="1"/>
  <c r="V5048" i="3" s="1"/>
  <c r="W5048" i="3" s="1"/>
  <c r="X5048" i="3" s="1"/>
  <c r="Y5048" i="3" s="1"/>
  <c r="Z5048" i="3" s="1"/>
  <c r="AA5048" i="3" s="1"/>
  <c r="AB5048" i="3" s="1"/>
  <c r="AC5048" i="3" s="1"/>
  <c r="K5048" i="3"/>
  <c r="T5099" i="3"/>
  <c r="U5099" i="3" s="1"/>
  <c r="V5099" i="3" s="1"/>
  <c r="W5099" i="3" s="1"/>
  <c r="X5099" i="3" s="1"/>
  <c r="Y5099" i="3" s="1"/>
  <c r="Z5099" i="3" s="1"/>
  <c r="AA5099" i="3" s="1"/>
  <c r="AB5099" i="3" s="1"/>
  <c r="AC5099" i="3" s="1"/>
  <c r="K5099" i="3"/>
  <c r="J5099" i="3"/>
  <c r="M5099" i="3"/>
  <c r="N5099" i="3" s="1"/>
  <c r="O5099" i="3" s="1"/>
  <c r="P5099" i="3" s="1"/>
  <c r="Q5099" i="3" s="1"/>
  <c r="R5099" i="3" s="1"/>
  <c r="S5099" i="3" s="1"/>
  <c r="L5099" i="3"/>
  <c r="L5102" i="3"/>
  <c r="J5102" i="3"/>
  <c r="T5102" i="3"/>
  <c r="U5102" i="3" s="1"/>
  <c r="V5102" i="3" s="1"/>
  <c r="W5102" i="3" s="1"/>
  <c r="X5102" i="3" s="1"/>
  <c r="Y5102" i="3" s="1"/>
  <c r="Z5102" i="3" s="1"/>
  <c r="AA5102" i="3" s="1"/>
  <c r="AB5102" i="3" s="1"/>
  <c r="AC5102" i="3" s="1"/>
  <c r="M5102" i="3"/>
  <c r="N5102" i="3" s="1"/>
  <c r="O5102" i="3" s="1"/>
  <c r="P5102" i="3" s="1"/>
  <c r="Q5102" i="3" s="1"/>
  <c r="R5102" i="3" s="1"/>
  <c r="S5102" i="3" s="1"/>
  <c r="L5105" i="3"/>
  <c r="M5105" i="3"/>
  <c r="N5105" i="3" s="1"/>
  <c r="O5105" i="3" s="1"/>
  <c r="P5105" i="3" s="1"/>
  <c r="Q5105" i="3" s="1"/>
  <c r="R5105" i="3" s="1"/>
  <c r="S5105" i="3" s="1"/>
  <c r="K5105" i="3"/>
  <c r="L5156" i="3"/>
  <c r="K5156" i="3"/>
  <c r="J5156" i="3"/>
  <c r="M5156" i="3"/>
  <c r="N5156" i="3" s="1"/>
  <c r="O5156" i="3" s="1"/>
  <c r="P5156" i="3" s="1"/>
  <c r="Q5156" i="3" s="1"/>
  <c r="R5156" i="3" s="1"/>
  <c r="S5156" i="3" s="1"/>
  <c r="L4611" i="3"/>
  <c r="K4633" i="3"/>
  <c r="M4639" i="3"/>
  <c r="N4639" i="3" s="1"/>
  <c r="O4639" i="3" s="1"/>
  <c r="P4639" i="3" s="1"/>
  <c r="Q4639" i="3" s="1"/>
  <c r="R4639" i="3" s="1"/>
  <c r="S4639" i="3" s="1"/>
  <c r="L4653" i="3"/>
  <c r="K4663" i="3"/>
  <c r="M4669" i="3"/>
  <c r="N4669" i="3" s="1"/>
  <c r="O4669" i="3" s="1"/>
  <c r="P4669" i="3" s="1"/>
  <c r="Q4669" i="3" s="1"/>
  <c r="R4669" i="3" s="1"/>
  <c r="S4669" i="3" s="1"/>
  <c r="T4721" i="3"/>
  <c r="U4721" i="3" s="1"/>
  <c r="V4721" i="3" s="1"/>
  <c r="W4721" i="3" s="1"/>
  <c r="X4721" i="3" s="1"/>
  <c r="Y4721" i="3" s="1"/>
  <c r="Z4721" i="3" s="1"/>
  <c r="AA4721" i="3" s="1"/>
  <c r="AB4721" i="3" s="1"/>
  <c r="AC4721" i="3" s="1"/>
  <c r="T4751" i="3"/>
  <c r="U4751" i="3" s="1"/>
  <c r="V4751" i="3" s="1"/>
  <c r="W4751" i="3" s="1"/>
  <c r="X4751" i="3" s="1"/>
  <c r="Y4751" i="3" s="1"/>
  <c r="Z4751" i="3" s="1"/>
  <c r="AA4751" i="3" s="1"/>
  <c r="AB4751" i="3" s="1"/>
  <c r="AC4751" i="3" s="1"/>
  <c r="T4753" i="3"/>
  <c r="U4753" i="3" s="1"/>
  <c r="V4753" i="3" s="1"/>
  <c r="W4753" i="3" s="1"/>
  <c r="X4753" i="3" s="1"/>
  <c r="Y4753" i="3" s="1"/>
  <c r="Z4753" i="3" s="1"/>
  <c r="AA4753" i="3" s="1"/>
  <c r="AB4753" i="3" s="1"/>
  <c r="AC4753" i="3" s="1"/>
  <c r="M4766" i="3"/>
  <c r="N4766" i="3" s="1"/>
  <c r="O4766" i="3" s="1"/>
  <c r="P4766" i="3" s="1"/>
  <c r="Q4766" i="3" s="1"/>
  <c r="R4766" i="3" s="1"/>
  <c r="S4766" i="3" s="1"/>
  <c r="AD4766" i="3" s="1"/>
  <c r="L4775" i="3"/>
  <c r="M4777" i="3"/>
  <c r="N4777" i="3" s="1"/>
  <c r="O4777" i="3" s="1"/>
  <c r="P4777" i="3" s="1"/>
  <c r="Q4777" i="3" s="1"/>
  <c r="R4777" i="3" s="1"/>
  <c r="S4777" i="3" s="1"/>
  <c r="L4779" i="3"/>
  <c r="L4781" i="3"/>
  <c r="M4800" i="3"/>
  <c r="N4800" i="3" s="1"/>
  <c r="O4800" i="3" s="1"/>
  <c r="P4800" i="3" s="1"/>
  <c r="Q4800" i="3" s="1"/>
  <c r="R4800" i="3" s="1"/>
  <c r="S4800" i="3" s="1"/>
  <c r="M4802" i="3"/>
  <c r="N4802" i="3" s="1"/>
  <c r="O4802" i="3" s="1"/>
  <c r="P4802" i="3" s="1"/>
  <c r="Q4802" i="3" s="1"/>
  <c r="R4802" i="3" s="1"/>
  <c r="S4802" i="3" s="1"/>
  <c r="K4811" i="3"/>
  <c r="L4815" i="3"/>
  <c r="M4822" i="3"/>
  <c r="N4822" i="3" s="1"/>
  <c r="O4822" i="3" s="1"/>
  <c r="P4822" i="3" s="1"/>
  <c r="Q4822" i="3" s="1"/>
  <c r="R4822" i="3" s="1"/>
  <c r="S4822" i="3" s="1"/>
  <c r="AD4822" i="3" s="1"/>
  <c r="M4828" i="3"/>
  <c r="N4828" i="3" s="1"/>
  <c r="O4828" i="3" s="1"/>
  <c r="P4828" i="3" s="1"/>
  <c r="Q4828" i="3" s="1"/>
  <c r="R4828" i="3" s="1"/>
  <c r="S4828" i="3" s="1"/>
  <c r="AD4832" i="3"/>
  <c r="M4834" i="3"/>
  <c r="N4834" i="3" s="1"/>
  <c r="O4834" i="3" s="1"/>
  <c r="P4834" i="3" s="1"/>
  <c r="Q4834" i="3" s="1"/>
  <c r="R4834" i="3" s="1"/>
  <c r="S4834" i="3" s="1"/>
  <c r="T4836" i="3"/>
  <c r="U4836" i="3" s="1"/>
  <c r="V4836" i="3" s="1"/>
  <c r="W4836" i="3" s="1"/>
  <c r="X4836" i="3" s="1"/>
  <c r="Y4836" i="3" s="1"/>
  <c r="Z4836" i="3" s="1"/>
  <c r="AA4836" i="3" s="1"/>
  <c r="AB4836" i="3" s="1"/>
  <c r="AC4836" i="3" s="1"/>
  <c r="L4848" i="3"/>
  <c r="T4848" i="3"/>
  <c r="U4848" i="3" s="1"/>
  <c r="V4848" i="3" s="1"/>
  <c r="W4848" i="3" s="1"/>
  <c r="X4848" i="3" s="1"/>
  <c r="Y4848" i="3" s="1"/>
  <c r="Z4848" i="3" s="1"/>
  <c r="AA4848" i="3" s="1"/>
  <c r="AB4848" i="3" s="1"/>
  <c r="AC4848" i="3" s="1"/>
  <c r="M4848" i="3"/>
  <c r="N4848" i="3" s="1"/>
  <c r="O4848" i="3" s="1"/>
  <c r="P4848" i="3" s="1"/>
  <c r="Q4848" i="3" s="1"/>
  <c r="R4848" i="3" s="1"/>
  <c r="S4848" i="3" s="1"/>
  <c r="K4871" i="3"/>
  <c r="J4871" i="3"/>
  <c r="AD4908" i="3"/>
  <c r="L5066" i="3"/>
  <c r="M5066" i="3"/>
  <c r="N5066" i="3" s="1"/>
  <c r="O5066" i="3" s="1"/>
  <c r="P5066" i="3" s="1"/>
  <c r="Q5066" i="3" s="1"/>
  <c r="R5066" i="3" s="1"/>
  <c r="S5066" i="3" s="1"/>
  <c r="J5066" i="3"/>
  <c r="J4701" i="3"/>
  <c r="M4775" i="3"/>
  <c r="N4775" i="3" s="1"/>
  <c r="O4775" i="3" s="1"/>
  <c r="P4775" i="3" s="1"/>
  <c r="Q4775" i="3" s="1"/>
  <c r="R4775" i="3" s="1"/>
  <c r="S4775" i="3" s="1"/>
  <c r="AD4775" i="3" s="1"/>
  <c r="T4777" i="3"/>
  <c r="U4777" i="3" s="1"/>
  <c r="V4777" i="3" s="1"/>
  <c r="W4777" i="3" s="1"/>
  <c r="X4777" i="3" s="1"/>
  <c r="Y4777" i="3" s="1"/>
  <c r="Z4777" i="3" s="1"/>
  <c r="AA4777" i="3" s="1"/>
  <c r="AB4777" i="3" s="1"/>
  <c r="AC4777" i="3" s="1"/>
  <c r="M4779" i="3"/>
  <c r="N4779" i="3" s="1"/>
  <c r="O4779" i="3" s="1"/>
  <c r="P4779" i="3" s="1"/>
  <c r="Q4779" i="3" s="1"/>
  <c r="R4779" i="3" s="1"/>
  <c r="S4779" i="3" s="1"/>
  <c r="AD4779" i="3" s="1"/>
  <c r="M4781" i="3"/>
  <c r="N4781" i="3" s="1"/>
  <c r="O4781" i="3" s="1"/>
  <c r="P4781" i="3" s="1"/>
  <c r="Q4781" i="3" s="1"/>
  <c r="R4781" i="3" s="1"/>
  <c r="S4781" i="3" s="1"/>
  <c r="J4805" i="3"/>
  <c r="L4811" i="3"/>
  <c r="T4828" i="3"/>
  <c r="U4828" i="3" s="1"/>
  <c r="V4828" i="3" s="1"/>
  <c r="W4828" i="3" s="1"/>
  <c r="X4828" i="3" s="1"/>
  <c r="Y4828" i="3" s="1"/>
  <c r="Z4828" i="3" s="1"/>
  <c r="AA4828" i="3" s="1"/>
  <c r="AB4828" i="3" s="1"/>
  <c r="AC4828" i="3" s="1"/>
  <c r="K4839" i="3"/>
  <c r="J4839" i="3"/>
  <c r="L4846" i="3"/>
  <c r="J4846" i="3"/>
  <c r="J4848" i="3"/>
  <c r="L4871" i="3"/>
  <c r="L4922" i="3"/>
  <c r="M4922" i="3"/>
  <c r="N4922" i="3" s="1"/>
  <c r="O4922" i="3" s="1"/>
  <c r="P4922" i="3" s="1"/>
  <c r="Q4922" i="3" s="1"/>
  <c r="R4922" i="3" s="1"/>
  <c r="S4922" i="3" s="1"/>
  <c r="J4922" i="3"/>
  <c r="L4955" i="3"/>
  <c r="K4955" i="3"/>
  <c r="J4955" i="3"/>
  <c r="L4991" i="3"/>
  <c r="T4991" i="3"/>
  <c r="U4991" i="3" s="1"/>
  <c r="V4991" i="3" s="1"/>
  <c r="W4991" i="3" s="1"/>
  <c r="X4991" i="3" s="1"/>
  <c r="Y4991" i="3" s="1"/>
  <c r="Z4991" i="3" s="1"/>
  <c r="AA4991" i="3" s="1"/>
  <c r="AB4991" i="3" s="1"/>
  <c r="AC4991" i="3" s="1"/>
  <c r="AD4991" i="3" s="1"/>
  <c r="H41" i="4" s="1"/>
  <c r="K4991" i="3"/>
  <c r="J4991" i="3"/>
  <c r="T5040" i="3"/>
  <c r="U5040" i="3" s="1"/>
  <c r="V5040" i="3" s="1"/>
  <c r="W5040" i="3" s="1"/>
  <c r="X5040" i="3" s="1"/>
  <c r="Y5040" i="3" s="1"/>
  <c r="Z5040" i="3" s="1"/>
  <c r="AA5040" i="3" s="1"/>
  <c r="AB5040" i="3" s="1"/>
  <c r="AC5040" i="3" s="1"/>
  <c r="M5040" i="3"/>
  <c r="N5040" i="3" s="1"/>
  <c r="O5040" i="3" s="1"/>
  <c r="P5040" i="3" s="1"/>
  <c r="Q5040" i="3" s="1"/>
  <c r="R5040" i="3" s="1"/>
  <c r="S5040" i="3" s="1"/>
  <c r="K5040" i="3"/>
  <c r="J5040" i="3"/>
  <c r="M5161" i="3"/>
  <c r="N5161" i="3" s="1"/>
  <c r="O5161" i="3" s="1"/>
  <c r="P5161" i="3" s="1"/>
  <c r="Q5161" i="3" s="1"/>
  <c r="R5161" i="3" s="1"/>
  <c r="S5161" i="3" s="1"/>
  <c r="K5161" i="3"/>
  <c r="J5161" i="3"/>
  <c r="T5161" i="3"/>
  <c r="U5161" i="3" s="1"/>
  <c r="V5161" i="3" s="1"/>
  <c r="W5161" i="3" s="1"/>
  <c r="X5161" i="3" s="1"/>
  <c r="Y5161" i="3" s="1"/>
  <c r="Z5161" i="3" s="1"/>
  <c r="AA5161" i="3" s="1"/>
  <c r="AB5161" i="3" s="1"/>
  <c r="AC5161" i="3" s="1"/>
  <c r="L5161" i="3"/>
  <c r="K4647" i="3"/>
  <c r="L4685" i="3"/>
  <c r="L4701" i="3"/>
  <c r="K4709" i="3"/>
  <c r="L4711" i="3"/>
  <c r="K4717" i="3"/>
  <c r="L4723" i="3"/>
  <c r="M4729" i="3"/>
  <c r="N4729" i="3" s="1"/>
  <c r="O4729" i="3" s="1"/>
  <c r="P4729" i="3" s="1"/>
  <c r="Q4729" i="3" s="1"/>
  <c r="R4729" i="3" s="1"/>
  <c r="S4729" i="3" s="1"/>
  <c r="L4757" i="3"/>
  <c r="L4795" i="3"/>
  <c r="K4837" i="3"/>
  <c r="J4837" i="3"/>
  <c r="T4849" i="3"/>
  <c r="U4849" i="3" s="1"/>
  <c r="V4849" i="3" s="1"/>
  <c r="W4849" i="3" s="1"/>
  <c r="X4849" i="3" s="1"/>
  <c r="Y4849" i="3" s="1"/>
  <c r="Z4849" i="3" s="1"/>
  <c r="AA4849" i="3" s="1"/>
  <c r="AB4849" i="3" s="1"/>
  <c r="AC4849" i="3" s="1"/>
  <c r="M4849" i="3"/>
  <c r="N4849" i="3" s="1"/>
  <c r="O4849" i="3" s="1"/>
  <c r="P4849" i="3" s="1"/>
  <c r="Q4849" i="3" s="1"/>
  <c r="R4849" i="3" s="1"/>
  <c r="S4849" i="3" s="1"/>
  <c r="L4849" i="3"/>
  <c r="J4849" i="3"/>
  <c r="M4855" i="3"/>
  <c r="N4855" i="3" s="1"/>
  <c r="O4855" i="3" s="1"/>
  <c r="P4855" i="3" s="1"/>
  <c r="Q4855" i="3" s="1"/>
  <c r="R4855" i="3" s="1"/>
  <c r="S4855" i="3" s="1"/>
  <c r="K4855" i="3"/>
  <c r="J4855" i="3"/>
  <c r="AD4863" i="3"/>
  <c r="M4935" i="3"/>
  <c r="N4935" i="3" s="1"/>
  <c r="O4935" i="3" s="1"/>
  <c r="P4935" i="3" s="1"/>
  <c r="Q4935" i="3" s="1"/>
  <c r="R4935" i="3" s="1"/>
  <c r="S4935" i="3" s="1"/>
  <c r="K4935" i="3"/>
  <c r="J4935" i="3"/>
  <c r="L4975" i="3"/>
  <c r="T4975" i="3"/>
  <c r="U4975" i="3" s="1"/>
  <c r="V4975" i="3" s="1"/>
  <c r="W4975" i="3" s="1"/>
  <c r="X4975" i="3" s="1"/>
  <c r="Y4975" i="3" s="1"/>
  <c r="Z4975" i="3" s="1"/>
  <c r="AA4975" i="3" s="1"/>
  <c r="AB4975" i="3" s="1"/>
  <c r="AC4975" i="3" s="1"/>
  <c r="K4975" i="3"/>
  <c r="J4975" i="3"/>
  <c r="L5019" i="3"/>
  <c r="M5019" i="3"/>
  <c r="N5019" i="3" s="1"/>
  <c r="O5019" i="3" s="1"/>
  <c r="P5019" i="3" s="1"/>
  <c r="Q5019" i="3" s="1"/>
  <c r="R5019" i="3" s="1"/>
  <c r="S5019" i="3" s="1"/>
  <c r="J5019" i="3"/>
  <c r="L5030" i="3"/>
  <c r="K5030" i="3"/>
  <c r="J5030" i="3"/>
  <c r="J5056" i="3"/>
  <c r="M5056" i="3"/>
  <c r="N5056" i="3" s="1"/>
  <c r="O5056" i="3" s="1"/>
  <c r="P5056" i="3" s="1"/>
  <c r="Q5056" i="3" s="1"/>
  <c r="R5056" i="3" s="1"/>
  <c r="S5056" i="3" s="1"/>
  <c r="L5056" i="3"/>
  <c r="K5056" i="3"/>
  <c r="K5138" i="3"/>
  <c r="L5138" i="3"/>
  <c r="J5138" i="3"/>
  <c r="M5138" i="3"/>
  <c r="N5138" i="3" s="1"/>
  <c r="O5138" i="3" s="1"/>
  <c r="P5138" i="3" s="1"/>
  <c r="Q5138" i="3" s="1"/>
  <c r="R5138" i="3" s="1"/>
  <c r="S5138" i="3" s="1"/>
  <c r="L5180" i="3"/>
  <c r="M5180" i="3"/>
  <c r="N5180" i="3" s="1"/>
  <c r="O5180" i="3" s="1"/>
  <c r="P5180" i="3" s="1"/>
  <c r="Q5180" i="3" s="1"/>
  <c r="R5180" i="3" s="1"/>
  <c r="S5180" i="3" s="1"/>
  <c r="K5180" i="3"/>
  <c r="K5290" i="3"/>
  <c r="L5290" i="3"/>
  <c r="M5290" i="3"/>
  <c r="N5290" i="3" s="1"/>
  <c r="O5290" i="3" s="1"/>
  <c r="P5290" i="3" s="1"/>
  <c r="Q5290" i="3" s="1"/>
  <c r="R5290" i="3" s="1"/>
  <c r="S5290" i="3" s="1"/>
  <c r="AD4605" i="3"/>
  <c r="L4647" i="3"/>
  <c r="AD4651" i="3"/>
  <c r="M4701" i="3"/>
  <c r="N4701" i="3" s="1"/>
  <c r="O4701" i="3" s="1"/>
  <c r="P4701" i="3" s="1"/>
  <c r="Q4701" i="3" s="1"/>
  <c r="R4701" i="3" s="1"/>
  <c r="S4701" i="3" s="1"/>
  <c r="AD4701" i="3" s="1"/>
  <c r="L4709" i="3"/>
  <c r="L4717" i="3"/>
  <c r="J4736" i="3"/>
  <c r="M4757" i="3"/>
  <c r="N4757" i="3" s="1"/>
  <c r="O4757" i="3" s="1"/>
  <c r="P4757" i="3" s="1"/>
  <c r="Q4757" i="3" s="1"/>
  <c r="R4757" i="3" s="1"/>
  <c r="S4757" i="3" s="1"/>
  <c r="J4759" i="3"/>
  <c r="J4769" i="3"/>
  <c r="T4791" i="3"/>
  <c r="U4791" i="3" s="1"/>
  <c r="V4791" i="3" s="1"/>
  <c r="W4791" i="3" s="1"/>
  <c r="X4791" i="3" s="1"/>
  <c r="Y4791" i="3" s="1"/>
  <c r="Z4791" i="3" s="1"/>
  <c r="AA4791" i="3" s="1"/>
  <c r="AB4791" i="3" s="1"/>
  <c r="AC4791" i="3" s="1"/>
  <c r="AD4791" i="3" s="1"/>
  <c r="M4795" i="3"/>
  <c r="N4795" i="3" s="1"/>
  <c r="O4795" i="3" s="1"/>
  <c r="P4795" i="3" s="1"/>
  <c r="Q4795" i="3" s="1"/>
  <c r="R4795" i="3" s="1"/>
  <c r="S4795" i="3" s="1"/>
  <c r="J4799" i="3"/>
  <c r="J4803" i="3"/>
  <c r="K4849" i="3"/>
  <c r="L4855" i="3"/>
  <c r="K4897" i="3"/>
  <c r="J4897" i="3"/>
  <c r="M4897" i="3"/>
  <c r="N4897" i="3" s="1"/>
  <c r="O4897" i="3" s="1"/>
  <c r="P4897" i="3" s="1"/>
  <c r="Q4897" i="3" s="1"/>
  <c r="R4897" i="3" s="1"/>
  <c r="S4897" i="3" s="1"/>
  <c r="M4900" i="3"/>
  <c r="N4900" i="3" s="1"/>
  <c r="O4900" i="3" s="1"/>
  <c r="P4900" i="3" s="1"/>
  <c r="Q4900" i="3" s="1"/>
  <c r="R4900" i="3" s="1"/>
  <c r="S4900" i="3" s="1"/>
  <c r="AD4900" i="3" s="1"/>
  <c r="J4900" i="3"/>
  <c r="T4923" i="3"/>
  <c r="U4923" i="3" s="1"/>
  <c r="V4923" i="3" s="1"/>
  <c r="W4923" i="3" s="1"/>
  <c r="X4923" i="3" s="1"/>
  <c r="Y4923" i="3" s="1"/>
  <c r="Z4923" i="3" s="1"/>
  <c r="AA4923" i="3" s="1"/>
  <c r="AB4923" i="3" s="1"/>
  <c r="AC4923" i="3" s="1"/>
  <c r="M4923" i="3"/>
  <c r="N4923" i="3" s="1"/>
  <c r="O4923" i="3" s="1"/>
  <c r="P4923" i="3" s="1"/>
  <c r="Q4923" i="3" s="1"/>
  <c r="R4923" i="3" s="1"/>
  <c r="S4923" i="3" s="1"/>
  <c r="K4923" i="3"/>
  <c r="J4923" i="3"/>
  <c r="AD4929" i="3"/>
  <c r="L4935" i="3"/>
  <c r="M4975" i="3"/>
  <c r="N4975" i="3" s="1"/>
  <c r="O4975" i="3" s="1"/>
  <c r="P4975" i="3" s="1"/>
  <c r="Q4975" i="3" s="1"/>
  <c r="R4975" i="3" s="1"/>
  <c r="S4975" i="3" s="1"/>
  <c r="M4986" i="3"/>
  <c r="N4986" i="3" s="1"/>
  <c r="O4986" i="3" s="1"/>
  <c r="P4986" i="3" s="1"/>
  <c r="Q4986" i="3" s="1"/>
  <c r="R4986" i="3" s="1"/>
  <c r="S4986" i="3" s="1"/>
  <c r="J4986" i="3"/>
  <c r="AD4995" i="3"/>
  <c r="T5019" i="3"/>
  <c r="U5019" i="3" s="1"/>
  <c r="V5019" i="3" s="1"/>
  <c r="W5019" i="3" s="1"/>
  <c r="X5019" i="3" s="1"/>
  <c r="Y5019" i="3" s="1"/>
  <c r="Z5019" i="3" s="1"/>
  <c r="AA5019" i="3" s="1"/>
  <c r="AB5019" i="3" s="1"/>
  <c r="AC5019" i="3" s="1"/>
  <c r="M5030" i="3"/>
  <c r="N5030" i="3" s="1"/>
  <c r="O5030" i="3" s="1"/>
  <c r="P5030" i="3" s="1"/>
  <c r="Q5030" i="3" s="1"/>
  <c r="R5030" i="3" s="1"/>
  <c r="S5030" i="3" s="1"/>
  <c r="T5056" i="3"/>
  <c r="U5056" i="3" s="1"/>
  <c r="V5056" i="3" s="1"/>
  <c r="W5056" i="3" s="1"/>
  <c r="X5056" i="3" s="1"/>
  <c r="Y5056" i="3" s="1"/>
  <c r="Z5056" i="3" s="1"/>
  <c r="AA5056" i="3" s="1"/>
  <c r="AB5056" i="3" s="1"/>
  <c r="AC5056" i="3" s="1"/>
  <c r="L4595" i="3"/>
  <c r="M4608" i="3"/>
  <c r="N4608" i="3" s="1"/>
  <c r="O4608" i="3" s="1"/>
  <c r="P4608" i="3" s="1"/>
  <c r="Q4608" i="3" s="1"/>
  <c r="R4608" i="3" s="1"/>
  <c r="S4608" i="3" s="1"/>
  <c r="M4612" i="3"/>
  <c r="N4612" i="3" s="1"/>
  <c r="O4612" i="3" s="1"/>
  <c r="P4612" i="3" s="1"/>
  <c r="Q4612" i="3" s="1"/>
  <c r="R4612" i="3" s="1"/>
  <c r="S4612" i="3" s="1"/>
  <c r="K4617" i="3"/>
  <c r="M4619" i="3"/>
  <c r="N4619" i="3" s="1"/>
  <c r="O4619" i="3" s="1"/>
  <c r="P4619" i="3" s="1"/>
  <c r="Q4619" i="3" s="1"/>
  <c r="R4619" i="3" s="1"/>
  <c r="S4619" i="3" s="1"/>
  <c r="L4627" i="3"/>
  <c r="T4670" i="3"/>
  <c r="U4670" i="3" s="1"/>
  <c r="V4670" i="3" s="1"/>
  <c r="W4670" i="3" s="1"/>
  <c r="X4670" i="3" s="1"/>
  <c r="Y4670" i="3" s="1"/>
  <c r="Z4670" i="3" s="1"/>
  <c r="AA4670" i="3" s="1"/>
  <c r="AB4670" i="3" s="1"/>
  <c r="AC4670" i="3" s="1"/>
  <c r="AD4670" i="3" s="1"/>
  <c r="M4759" i="3"/>
  <c r="N4759" i="3" s="1"/>
  <c r="O4759" i="3" s="1"/>
  <c r="P4759" i="3" s="1"/>
  <c r="Q4759" i="3" s="1"/>
  <c r="R4759" i="3" s="1"/>
  <c r="S4759" i="3" s="1"/>
  <c r="M4769" i="3"/>
  <c r="N4769" i="3" s="1"/>
  <c r="O4769" i="3" s="1"/>
  <c r="P4769" i="3" s="1"/>
  <c r="Q4769" i="3" s="1"/>
  <c r="R4769" i="3" s="1"/>
  <c r="S4769" i="3" s="1"/>
  <c r="T4795" i="3"/>
  <c r="U4795" i="3" s="1"/>
  <c r="V4795" i="3" s="1"/>
  <c r="W4795" i="3" s="1"/>
  <c r="X4795" i="3" s="1"/>
  <c r="Y4795" i="3" s="1"/>
  <c r="Z4795" i="3" s="1"/>
  <c r="AA4795" i="3" s="1"/>
  <c r="AB4795" i="3" s="1"/>
  <c r="AC4795" i="3" s="1"/>
  <c r="M4799" i="3"/>
  <c r="N4799" i="3" s="1"/>
  <c r="O4799" i="3" s="1"/>
  <c r="P4799" i="3" s="1"/>
  <c r="Q4799" i="3" s="1"/>
  <c r="R4799" i="3" s="1"/>
  <c r="S4799" i="3" s="1"/>
  <c r="M4803" i="3"/>
  <c r="N4803" i="3" s="1"/>
  <c r="O4803" i="3" s="1"/>
  <c r="P4803" i="3" s="1"/>
  <c r="Q4803" i="3" s="1"/>
  <c r="R4803" i="3" s="1"/>
  <c r="S4803" i="3" s="1"/>
  <c r="L4825" i="3"/>
  <c r="L4833" i="3"/>
  <c r="L4835" i="3"/>
  <c r="T4897" i="3"/>
  <c r="U4897" i="3" s="1"/>
  <c r="V4897" i="3" s="1"/>
  <c r="W4897" i="3" s="1"/>
  <c r="X4897" i="3" s="1"/>
  <c r="Y4897" i="3" s="1"/>
  <c r="Z4897" i="3" s="1"/>
  <c r="AA4897" i="3" s="1"/>
  <c r="AB4897" i="3" s="1"/>
  <c r="AC4897" i="3" s="1"/>
  <c r="M4946" i="3"/>
  <c r="N4946" i="3" s="1"/>
  <c r="O4946" i="3" s="1"/>
  <c r="P4946" i="3" s="1"/>
  <c r="Q4946" i="3" s="1"/>
  <c r="R4946" i="3" s="1"/>
  <c r="S4946" i="3" s="1"/>
  <c r="J4946" i="3"/>
  <c r="L4963" i="3"/>
  <c r="K4963" i="3"/>
  <c r="J4963" i="3"/>
  <c r="AD4972" i="3"/>
  <c r="K4976" i="3"/>
  <c r="J4976" i="3"/>
  <c r="T4976" i="3"/>
  <c r="U4976" i="3" s="1"/>
  <c r="V4976" i="3" s="1"/>
  <c r="W4976" i="3" s="1"/>
  <c r="X4976" i="3" s="1"/>
  <c r="Y4976" i="3" s="1"/>
  <c r="Z4976" i="3" s="1"/>
  <c r="AA4976" i="3" s="1"/>
  <c r="AB4976" i="3" s="1"/>
  <c r="AC4976" i="3" s="1"/>
  <c r="M4976" i="3"/>
  <c r="N4976" i="3" s="1"/>
  <c r="O4976" i="3" s="1"/>
  <c r="P4976" i="3" s="1"/>
  <c r="Q4976" i="3" s="1"/>
  <c r="R4976" i="3" s="1"/>
  <c r="S4976" i="3" s="1"/>
  <c r="L4983" i="3"/>
  <c r="T4983" i="3"/>
  <c r="U4983" i="3" s="1"/>
  <c r="V4983" i="3" s="1"/>
  <c r="W4983" i="3" s="1"/>
  <c r="X4983" i="3" s="1"/>
  <c r="Y4983" i="3" s="1"/>
  <c r="Z4983" i="3" s="1"/>
  <c r="AA4983" i="3" s="1"/>
  <c r="AB4983" i="3" s="1"/>
  <c r="AC4983" i="3" s="1"/>
  <c r="AD4983" i="3" s="1"/>
  <c r="K4983" i="3"/>
  <c r="J4983" i="3"/>
  <c r="L5031" i="3"/>
  <c r="T5031" i="3"/>
  <c r="U5031" i="3" s="1"/>
  <c r="V5031" i="3" s="1"/>
  <c r="W5031" i="3" s="1"/>
  <c r="X5031" i="3" s="1"/>
  <c r="Y5031" i="3" s="1"/>
  <c r="Z5031" i="3" s="1"/>
  <c r="AA5031" i="3" s="1"/>
  <c r="AB5031" i="3" s="1"/>
  <c r="AC5031" i="3" s="1"/>
  <c r="M5031" i="3"/>
  <c r="N5031" i="3" s="1"/>
  <c r="O5031" i="3" s="1"/>
  <c r="P5031" i="3" s="1"/>
  <c r="Q5031" i="3" s="1"/>
  <c r="R5031" i="3" s="1"/>
  <c r="S5031" i="3" s="1"/>
  <c r="J5031" i="3"/>
  <c r="T5083" i="3"/>
  <c r="U5083" i="3" s="1"/>
  <c r="V5083" i="3" s="1"/>
  <c r="W5083" i="3" s="1"/>
  <c r="X5083" i="3" s="1"/>
  <c r="Y5083" i="3" s="1"/>
  <c r="Z5083" i="3" s="1"/>
  <c r="AA5083" i="3" s="1"/>
  <c r="AB5083" i="3" s="1"/>
  <c r="AC5083" i="3" s="1"/>
  <c r="M5083" i="3"/>
  <c r="N5083" i="3" s="1"/>
  <c r="O5083" i="3" s="1"/>
  <c r="P5083" i="3" s="1"/>
  <c r="Q5083" i="3" s="1"/>
  <c r="R5083" i="3" s="1"/>
  <c r="S5083" i="3" s="1"/>
  <c r="J5083" i="3"/>
  <c r="K5083" i="3"/>
  <c r="L5094" i="3"/>
  <c r="M5094" i="3"/>
  <c r="N5094" i="3" s="1"/>
  <c r="O5094" i="3" s="1"/>
  <c r="P5094" i="3" s="1"/>
  <c r="Q5094" i="3" s="1"/>
  <c r="R5094" i="3" s="1"/>
  <c r="S5094" i="3" s="1"/>
  <c r="T5094" i="3"/>
  <c r="U5094" i="3" s="1"/>
  <c r="V5094" i="3" s="1"/>
  <c r="W5094" i="3" s="1"/>
  <c r="X5094" i="3" s="1"/>
  <c r="Y5094" i="3" s="1"/>
  <c r="Z5094" i="3" s="1"/>
  <c r="AA5094" i="3" s="1"/>
  <c r="AB5094" i="3" s="1"/>
  <c r="AC5094" i="3" s="1"/>
  <c r="J5094" i="3"/>
  <c r="L5125" i="3"/>
  <c r="M5125" i="3"/>
  <c r="N5125" i="3" s="1"/>
  <c r="O5125" i="3" s="1"/>
  <c r="P5125" i="3" s="1"/>
  <c r="Q5125" i="3" s="1"/>
  <c r="R5125" i="3" s="1"/>
  <c r="S5125" i="3" s="1"/>
  <c r="J5125" i="3"/>
  <c r="T5125" i="3"/>
  <c r="U5125" i="3" s="1"/>
  <c r="V5125" i="3" s="1"/>
  <c r="W5125" i="3" s="1"/>
  <c r="X5125" i="3" s="1"/>
  <c r="Y5125" i="3" s="1"/>
  <c r="Z5125" i="3" s="1"/>
  <c r="AA5125" i="3" s="1"/>
  <c r="AB5125" i="3" s="1"/>
  <c r="AC5125" i="3" s="1"/>
  <c r="K5184" i="3"/>
  <c r="L5184" i="3"/>
  <c r="J5184" i="3"/>
  <c r="M5184" i="3"/>
  <c r="N5184" i="3" s="1"/>
  <c r="O5184" i="3" s="1"/>
  <c r="P5184" i="3" s="1"/>
  <c r="Q5184" i="3" s="1"/>
  <c r="R5184" i="3" s="1"/>
  <c r="S5184" i="3" s="1"/>
  <c r="T5253" i="3"/>
  <c r="U5253" i="3" s="1"/>
  <c r="V5253" i="3" s="1"/>
  <c r="W5253" i="3" s="1"/>
  <c r="X5253" i="3" s="1"/>
  <c r="Y5253" i="3" s="1"/>
  <c r="Z5253" i="3" s="1"/>
  <c r="AA5253" i="3" s="1"/>
  <c r="AB5253" i="3" s="1"/>
  <c r="AC5253" i="3" s="1"/>
  <c r="M5253" i="3"/>
  <c r="N5253" i="3" s="1"/>
  <c r="O5253" i="3" s="1"/>
  <c r="P5253" i="3" s="1"/>
  <c r="Q5253" i="3" s="1"/>
  <c r="R5253" i="3" s="1"/>
  <c r="S5253" i="3" s="1"/>
  <c r="K5253" i="3"/>
  <c r="J5253" i="3"/>
  <c r="L5253" i="3"/>
  <c r="K5332" i="3"/>
  <c r="J5332" i="3"/>
  <c r="T5332" i="3"/>
  <c r="U5332" i="3" s="1"/>
  <c r="V5332" i="3" s="1"/>
  <c r="W5332" i="3" s="1"/>
  <c r="X5332" i="3" s="1"/>
  <c r="Y5332" i="3" s="1"/>
  <c r="Z5332" i="3" s="1"/>
  <c r="AA5332" i="3" s="1"/>
  <c r="AB5332" i="3" s="1"/>
  <c r="AC5332" i="3" s="1"/>
  <c r="M5332" i="3"/>
  <c r="N5332" i="3" s="1"/>
  <c r="O5332" i="3" s="1"/>
  <c r="P5332" i="3" s="1"/>
  <c r="Q5332" i="3" s="1"/>
  <c r="R5332" i="3" s="1"/>
  <c r="S5332" i="3" s="1"/>
  <c r="L5332" i="3"/>
  <c r="T4803" i="3"/>
  <c r="U4803" i="3" s="1"/>
  <c r="V4803" i="3" s="1"/>
  <c r="W4803" i="3" s="1"/>
  <c r="X4803" i="3" s="1"/>
  <c r="Y4803" i="3" s="1"/>
  <c r="Z4803" i="3" s="1"/>
  <c r="AA4803" i="3" s="1"/>
  <c r="AB4803" i="3" s="1"/>
  <c r="AC4803" i="3" s="1"/>
  <c r="L4820" i="3"/>
  <c r="M4820" i="3"/>
  <c r="N4820" i="3" s="1"/>
  <c r="O4820" i="3" s="1"/>
  <c r="P4820" i="3" s="1"/>
  <c r="Q4820" i="3" s="1"/>
  <c r="R4820" i="3" s="1"/>
  <c r="S4820" i="3" s="1"/>
  <c r="AD4820" i="3" s="1"/>
  <c r="M4825" i="3"/>
  <c r="N4825" i="3" s="1"/>
  <c r="O4825" i="3" s="1"/>
  <c r="P4825" i="3" s="1"/>
  <c r="Q4825" i="3" s="1"/>
  <c r="R4825" i="3" s="1"/>
  <c r="S4825" i="3" s="1"/>
  <c r="M4833" i="3"/>
  <c r="N4833" i="3" s="1"/>
  <c r="O4833" i="3" s="1"/>
  <c r="P4833" i="3" s="1"/>
  <c r="Q4833" i="3" s="1"/>
  <c r="R4833" i="3" s="1"/>
  <c r="S4833" i="3" s="1"/>
  <c r="T4835" i="3"/>
  <c r="U4835" i="3" s="1"/>
  <c r="V4835" i="3" s="1"/>
  <c r="W4835" i="3" s="1"/>
  <c r="X4835" i="3" s="1"/>
  <c r="Y4835" i="3" s="1"/>
  <c r="Z4835" i="3" s="1"/>
  <c r="AA4835" i="3" s="1"/>
  <c r="AB4835" i="3" s="1"/>
  <c r="AC4835" i="3" s="1"/>
  <c r="T4837" i="3"/>
  <c r="U4837" i="3" s="1"/>
  <c r="V4837" i="3" s="1"/>
  <c r="W4837" i="3" s="1"/>
  <c r="X4837" i="3" s="1"/>
  <c r="Y4837" i="3" s="1"/>
  <c r="Z4837" i="3" s="1"/>
  <c r="AA4837" i="3" s="1"/>
  <c r="AB4837" i="3" s="1"/>
  <c r="AC4837" i="3" s="1"/>
  <c r="AD4837" i="3" s="1"/>
  <c r="L4840" i="3"/>
  <c r="M4840" i="3"/>
  <c r="N4840" i="3" s="1"/>
  <c r="O4840" i="3" s="1"/>
  <c r="P4840" i="3" s="1"/>
  <c r="Q4840" i="3" s="1"/>
  <c r="R4840" i="3" s="1"/>
  <c r="S4840" i="3" s="1"/>
  <c r="L4850" i="3"/>
  <c r="M4850" i="3"/>
  <c r="N4850" i="3" s="1"/>
  <c r="O4850" i="3" s="1"/>
  <c r="P4850" i="3" s="1"/>
  <c r="Q4850" i="3" s="1"/>
  <c r="R4850" i="3" s="1"/>
  <c r="S4850" i="3" s="1"/>
  <c r="L4856" i="3"/>
  <c r="M4856" i="3"/>
  <c r="N4856" i="3" s="1"/>
  <c r="O4856" i="3" s="1"/>
  <c r="P4856" i="3" s="1"/>
  <c r="Q4856" i="3" s="1"/>
  <c r="R4856" i="3" s="1"/>
  <c r="S4856" i="3" s="1"/>
  <c r="L4864" i="3"/>
  <c r="M4864" i="3"/>
  <c r="N4864" i="3" s="1"/>
  <c r="O4864" i="3" s="1"/>
  <c r="P4864" i="3" s="1"/>
  <c r="Q4864" i="3" s="1"/>
  <c r="R4864" i="3" s="1"/>
  <c r="S4864" i="3" s="1"/>
  <c r="J4864" i="3"/>
  <c r="K4877" i="3"/>
  <c r="J4877" i="3"/>
  <c r="T4877" i="3"/>
  <c r="U4877" i="3" s="1"/>
  <c r="V4877" i="3" s="1"/>
  <c r="W4877" i="3" s="1"/>
  <c r="X4877" i="3" s="1"/>
  <c r="Y4877" i="3" s="1"/>
  <c r="Z4877" i="3" s="1"/>
  <c r="AA4877" i="3" s="1"/>
  <c r="AB4877" i="3" s="1"/>
  <c r="AC4877" i="3" s="1"/>
  <c r="AD4877" i="3" s="1"/>
  <c r="AD4879" i="3"/>
  <c r="M4889" i="3"/>
  <c r="N4889" i="3" s="1"/>
  <c r="O4889" i="3" s="1"/>
  <c r="P4889" i="3" s="1"/>
  <c r="Q4889" i="3" s="1"/>
  <c r="R4889" i="3" s="1"/>
  <c r="S4889" i="3" s="1"/>
  <c r="AD4889" i="3" s="1"/>
  <c r="L4889" i="3"/>
  <c r="J4889" i="3"/>
  <c r="T4901" i="3"/>
  <c r="U4901" i="3" s="1"/>
  <c r="V4901" i="3" s="1"/>
  <c r="W4901" i="3" s="1"/>
  <c r="X4901" i="3" s="1"/>
  <c r="Y4901" i="3" s="1"/>
  <c r="Z4901" i="3" s="1"/>
  <c r="AA4901" i="3" s="1"/>
  <c r="AB4901" i="3" s="1"/>
  <c r="AC4901" i="3" s="1"/>
  <c r="M4901" i="3"/>
  <c r="N4901" i="3" s="1"/>
  <c r="O4901" i="3" s="1"/>
  <c r="P4901" i="3" s="1"/>
  <c r="Q4901" i="3" s="1"/>
  <c r="R4901" i="3" s="1"/>
  <c r="S4901" i="3" s="1"/>
  <c r="K4901" i="3"/>
  <c r="J4901" i="3"/>
  <c r="M4930" i="3"/>
  <c r="N4930" i="3" s="1"/>
  <c r="O4930" i="3" s="1"/>
  <c r="P4930" i="3" s="1"/>
  <c r="Q4930" i="3" s="1"/>
  <c r="R4930" i="3" s="1"/>
  <c r="S4930" i="3" s="1"/>
  <c r="J4930" i="3"/>
  <c r="L4970" i="3"/>
  <c r="M4970" i="3"/>
  <c r="N4970" i="3" s="1"/>
  <c r="O4970" i="3" s="1"/>
  <c r="P4970" i="3" s="1"/>
  <c r="Q4970" i="3" s="1"/>
  <c r="R4970" i="3" s="1"/>
  <c r="S4970" i="3" s="1"/>
  <c r="J4970" i="3"/>
  <c r="L5011" i="3"/>
  <c r="T5011" i="3"/>
  <c r="U5011" i="3" s="1"/>
  <c r="V5011" i="3" s="1"/>
  <c r="W5011" i="3" s="1"/>
  <c r="X5011" i="3" s="1"/>
  <c r="Y5011" i="3" s="1"/>
  <c r="Z5011" i="3" s="1"/>
  <c r="AA5011" i="3" s="1"/>
  <c r="AB5011" i="3" s="1"/>
  <c r="AC5011" i="3" s="1"/>
  <c r="K5011" i="3"/>
  <c r="J5011" i="3"/>
  <c r="L5027" i="3"/>
  <c r="M5027" i="3"/>
  <c r="N5027" i="3" s="1"/>
  <c r="O5027" i="3" s="1"/>
  <c r="P5027" i="3" s="1"/>
  <c r="Q5027" i="3" s="1"/>
  <c r="R5027" i="3" s="1"/>
  <c r="S5027" i="3" s="1"/>
  <c r="J5027" i="3"/>
  <c r="L5133" i="3"/>
  <c r="M5133" i="3"/>
  <c r="N5133" i="3" s="1"/>
  <c r="O5133" i="3" s="1"/>
  <c r="P5133" i="3" s="1"/>
  <c r="Q5133" i="3" s="1"/>
  <c r="R5133" i="3" s="1"/>
  <c r="S5133" i="3" s="1"/>
  <c r="J5133" i="3"/>
  <c r="T5133" i="3"/>
  <c r="U5133" i="3" s="1"/>
  <c r="V5133" i="3" s="1"/>
  <c r="W5133" i="3" s="1"/>
  <c r="X5133" i="3" s="1"/>
  <c r="Y5133" i="3" s="1"/>
  <c r="Z5133" i="3" s="1"/>
  <c r="AA5133" i="3" s="1"/>
  <c r="AB5133" i="3" s="1"/>
  <c r="AC5133" i="3" s="1"/>
  <c r="L5164" i="3"/>
  <c r="K5164" i="3"/>
  <c r="J5164" i="3"/>
  <c r="M5164" i="3"/>
  <c r="N5164" i="3" s="1"/>
  <c r="O5164" i="3" s="1"/>
  <c r="P5164" i="3" s="1"/>
  <c r="Q5164" i="3" s="1"/>
  <c r="R5164" i="3" s="1"/>
  <c r="S5164" i="3" s="1"/>
  <c r="K5174" i="3"/>
  <c r="L5174" i="3"/>
  <c r="J5174" i="3"/>
  <c r="M5174" i="3"/>
  <c r="N5174" i="3" s="1"/>
  <c r="O5174" i="3" s="1"/>
  <c r="P5174" i="3" s="1"/>
  <c r="Q5174" i="3" s="1"/>
  <c r="R5174" i="3" s="1"/>
  <c r="S5174" i="3" s="1"/>
  <c r="T5060" i="3"/>
  <c r="U5060" i="3" s="1"/>
  <c r="V5060" i="3" s="1"/>
  <c r="W5060" i="3" s="1"/>
  <c r="X5060" i="3" s="1"/>
  <c r="Y5060" i="3" s="1"/>
  <c r="Z5060" i="3" s="1"/>
  <c r="AA5060" i="3" s="1"/>
  <c r="AB5060" i="3" s="1"/>
  <c r="AC5060" i="3" s="1"/>
  <c r="AD5060" i="3" s="1"/>
  <c r="K5060" i="3"/>
  <c r="J5060" i="3"/>
  <c r="L5110" i="3"/>
  <c r="M5110" i="3"/>
  <c r="N5110" i="3" s="1"/>
  <c r="O5110" i="3" s="1"/>
  <c r="P5110" i="3" s="1"/>
  <c r="Q5110" i="3" s="1"/>
  <c r="R5110" i="3" s="1"/>
  <c r="S5110" i="3" s="1"/>
  <c r="J5110" i="3"/>
  <c r="L5113" i="3"/>
  <c r="M5113" i="3"/>
  <c r="N5113" i="3" s="1"/>
  <c r="O5113" i="3" s="1"/>
  <c r="P5113" i="3" s="1"/>
  <c r="Q5113" i="3" s="1"/>
  <c r="R5113" i="3" s="1"/>
  <c r="S5113" i="3" s="1"/>
  <c r="K5113" i="3"/>
  <c r="K5150" i="3"/>
  <c r="L5150" i="3"/>
  <c r="J5150" i="3"/>
  <c r="L5313" i="3"/>
  <c r="T5313" i="3"/>
  <c r="U5313" i="3" s="1"/>
  <c r="V5313" i="3" s="1"/>
  <c r="W5313" i="3" s="1"/>
  <c r="X5313" i="3" s="1"/>
  <c r="Y5313" i="3" s="1"/>
  <c r="Z5313" i="3" s="1"/>
  <c r="AA5313" i="3" s="1"/>
  <c r="AB5313" i="3" s="1"/>
  <c r="AC5313" i="3" s="1"/>
  <c r="K5313" i="3"/>
  <c r="J5313" i="3"/>
  <c r="M5313" i="3"/>
  <c r="N5313" i="3" s="1"/>
  <c r="O5313" i="3" s="1"/>
  <c r="P5313" i="3" s="1"/>
  <c r="Q5313" i="3" s="1"/>
  <c r="R5313" i="3" s="1"/>
  <c r="S5313" i="3" s="1"/>
  <c r="K5415" i="3"/>
  <c r="M5415" i="3"/>
  <c r="N5415" i="3" s="1"/>
  <c r="O5415" i="3" s="1"/>
  <c r="P5415" i="3" s="1"/>
  <c r="Q5415" i="3" s="1"/>
  <c r="R5415" i="3" s="1"/>
  <c r="S5415" i="3" s="1"/>
  <c r="L5415" i="3"/>
  <c r="J5415" i="3"/>
  <c r="T5415" i="3"/>
  <c r="U5415" i="3" s="1"/>
  <c r="V5415" i="3" s="1"/>
  <c r="W5415" i="3" s="1"/>
  <c r="X5415" i="3" s="1"/>
  <c r="Y5415" i="3" s="1"/>
  <c r="Z5415" i="3" s="1"/>
  <c r="AA5415" i="3" s="1"/>
  <c r="AB5415" i="3" s="1"/>
  <c r="AC5415" i="3" s="1"/>
  <c r="T4865" i="3"/>
  <c r="U4865" i="3" s="1"/>
  <c r="V4865" i="3" s="1"/>
  <c r="W4865" i="3" s="1"/>
  <c r="X4865" i="3" s="1"/>
  <c r="Y4865" i="3" s="1"/>
  <c r="Z4865" i="3" s="1"/>
  <c r="AA4865" i="3" s="1"/>
  <c r="AB4865" i="3" s="1"/>
  <c r="AC4865" i="3" s="1"/>
  <c r="T4869" i="3"/>
  <c r="U4869" i="3" s="1"/>
  <c r="V4869" i="3" s="1"/>
  <c r="W4869" i="3" s="1"/>
  <c r="X4869" i="3" s="1"/>
  <c r="Y4869" i="3" s="1"/>
  <c r="Z4869" i="3" s="1"/>
  <c r="AA4869" i="3" s="1"/>
  <c r="AB4869" i="3" s="1"/>
  <c r="AC4869" i="3" s="1"/>
  <c r="AD4869" i="3" s="1"/>
  <c r="J4899" i="3"/>
  <c r="J4902" i="3"/>
  <c r="J4908" i="3"/>
  <c r="T4911" i="3"/>
  <c r="U4911" i="3" s="1"/>
  <c r="V4911" i="3" s="1"/>
  <c r="W4911" i="3" s="1"/>
  <c r="X4911" i="3" s="1"/>
  <c r="Y4911" i="3" s="1"/>
  <c r="Z4911" i="3" s="1"/>
  <c r="AA4911" i="3" s="1"/>
  <c r="AB4911" i="3" s="1"/>
  <c r="AC4911" i="3" s="1"/>
  <c r="AD4911" i="3" s="1"/>
  <c r="T4913" i="3"/>
  <c r="U4913" i="3" s="1"/>
  <c r="V4913" i="3" s="1"/>
  <c r="W4913" i="3" s="1"/>
  <c r="X4913" i="3" s="1"/>
  <c r="Y4913" i="3" s="1"/>
  <c r="Z4913" i="3" s="1"/>
  <c r="AA4913" i="3" s="1"/>
  <c r="AB4913" i="3" s="1"/>
  <c r="AC4913" i="3" s="1"/>
  <c r="J4944" i="3"/>
  <c r="J4948" i="3"/>
  <c r="L4972" i="3"/>
  <c r="T4979" i="3"/>
  <c r="U4979" i="3" s="1"/>
  <c r="V4979" i="3" s="1"/>
  <c r="W4979" i="3" s="1"/>
  <c r="X4979" i="3" s="1"/>
  <c r="Y4979" i="3" s="1"/>
  <c r="Z4979" i="3" s="1"/>
  <c r="AA4979" i="3" s="1"/>
  <c r="AB4979" i="3" s="1"/>
  <c r="AC4979" i="3" s="1"/>
  <c r="AD4979" i="3" s="1"/>
  <c r="J4984" i="3"/>
  <c r="J4992" i="3"/>
  <c r="J5003" i="3"/>
  <c r="J5018" i="3"/>
  <c r="J5032" i="3"/>
  <c r="L5046" i="3"/>
  <c r="M5046" i="3"/>
  <c r="N5046" i="3" s="1"/>
  <c r="O5046" i="3" s="1"/>
  <c r="P5046" i="3" s="1"/>
  <c r="Q5046" i="3" s="1"/>
  <c r="R5046" i="3" s="1"/>
  <c r="S5046" i="3" s="1"/>
  <c r="L5060" i="3"/>
  <c r="T5067" i="3"/>
  <c r="U5067" i="3" s="1"/>
  <c r="V5067" i="3" s="1"/>
  <c r="W5067" i="3" s="1"/>
  <c r="X5067" i="3" s="1"/>
  <c r="Y5067" i="3" s="1"/>
  <c r="Z5067" i="3" s="1"/>
  <c r="AA5067" i="3" s="1"/>
  <c r="AB5067" i="3" s="1"/>
  <c r="AC5067" i="3" s="1"/>
  <c r="M5067" i="3"/>
  <c r="N5067" i="3" s="1"/>
  <c r="O5067" i="3" s="1"/>
  <c r="P5067" i="3" s="1"/>
  <c r="Q5067" i="3" s="1"/>
  <c r="R5067" i="3" s="1"/>
  <c r="S5067" i="3" s="1"/>
  <c r="AD5067" i="3" s="1"/>
  <c r="J5067" i="3"/>
  <c r="L5078" i="3"/>
  <c r="M5078" i="3"/>
  <c r="N5078" i="3" s="1"/>
  <c r="O5078" i="3" s="1"/>
  <c r="P5078" i="3" s="1"/>
  <c r="Q5078" i="3" s="1"/>
  <c r="R5078" i="3" s="1"/>
  <c r="S5078" i="3" s="1"/>
  <c r="T5107" i="3"/>
  <c r="U5107" i="3" s="1"/>
  <c r="V5107" i="3" s="1"/>
  <c r="W5107" i="3" s="1"/>
  <c r="X5107" i="3" s="1"/>
  <c r="Y5107" i="3" s="1"/>
  <c r="Z5107" i="3" s="1"/>
  <c r="AA5107" i="3" s="1"/>
  <c r="AB5107" i="3" s="1"/>
  <c r="AC5107" i="3" s="1"/>
  <c r="J5107" i="3"/>
  <c r="M5107" i="3"/>
  <c r="N5107" i="3" s="1"/>
  <c r="O5107" i="3" s="1"/>
  <c r="P5107" i="3" s="1"/>
  <c r="Q5107" i="3" s="1"/>
  <c r="R5107" i="3" s="1"/>
  <c r="S5107" i="3" s="1"/>
  <c r="L5107" i="3"/>
  <c r="K5142" i="3"/>
  <c r="L5142" i="3"/>
  <c r="J5142" i="3"/>
  <c r="M5150" i="3"/>
  <c r="N5150" i="3" s="1"/>
  <c r="O5150" i="3" s="1"/>
  <c r="P5150" i="3" s="1"/>
  <c r="Q5150" i="3" s="1"/>
  <c r="R5150" i="3" s="1"/>
  <c r="S5150" i="3" s="1"/>
  <c r="M5247" i="3"/>
  <c r="N5247" i="3" s="1"/>
  <c r="O5247" i="3" s="1"/>
  <c r="P5247" i="3" s="1"/>
  <c r="Q5247" i="3" s="1"/>
  <c r="R5247" i="3" s="1"/>
  <c r="S5247" i="3" s="1"/>
  <c r="J5247" i="3"/>
  <c r="L5264" i="3"/>
  <c r="M5264" i="3"/>
  <c r="N5264" i="3" s="1"/>
  <c r="O5264" i="3" s="1"/>
  <c r="P5264" i="3" s="1"/>
  <c r="Q5264" i="3" s="1"/>
  <c r="R5264" i="3" s="1"/>
  <c r="S5264" i="3" s="1"/>
  <c r="M5326" i="3"/>
  <c r="N5326" i="3" s="1"/>
  <c r="O5326" i="3" s="1"/>
  <c r="P5326" i="3" s="1"/>
  <c r="Q5326" i="3" s="1"/>
  <c r="R5326" i="3" s="1"/>
  <c r="S5326" i="3" s="1"/>
  <c r="K5326" i="3"/>
  <c r="J5326" i="3"/>
  <c r="T5326" i="3"/>
  <c r="U5326" i="3" s="1"/>
  <c r="V5326" i="3" s="1"/>
  <c r="W5326" i="3" s="1"/>
  <c r="X5326" i="3" s="1"/>
  <c r="Y5326" i="3" s="1"/>
  <c r="Z5326" i="3" s="1"/>
  <c r="AA5326" i="3" s="1"/>
  <c r="AB5326" i="3" s="1"/>
  <c r="AC5326" i="3" s="1"/>
  <c r="L5326" i="3"/>
  <c r="L5376" i="3"/>
  <c r="J5376" i="3"/>
  <c r="T5376" i="3"/>
  <c r="U5376" i="3" s="1"/>
  <c r="V5376" i="3" s="1"/>
  <c r="W5376" i="3" s="1"/>
  <c r="X5376" i="3" s="1"/>
  <c r="Y5376" i="3" s="1"/>
  <c r="Z5376" i="3" s="1"/>
  <c r="AA5376" i="3" s="1"/>
  <c r="AB5376" i="3" s="1"/>
  <c r="AC5376" i="3" s="1"/>
  <c r="M5376" i="3"/>
  <c r="N5376" i="3" s="1"/>
  <c r="O5376" i="3" s="1"/>
  <c r="P5376" i="3" s="1"/>
  <c r="Q5376" i="3" s="1"/>
  <c r="R5376" i="3" s="1"/>
  <c r="S5376" i="3" s="1"/>
  <c r="J5451" i="3"/>
  <c r="L5451" i="3"/>
  <c r="K5451" i="3"/>
  <c r="T5451" i="3"/>
  <c r="U5451" i="3" s="1"/>
  <c r="V5451" i="3" s="1"/>
  <c r="W5451" i="3" s="1"/>
  <c r="X5451" i="3" s="1"/>
  <c r="Y5451" i="3" s="1"/>
  <c r="Z5451" i="3" s="1"/>
  <c r="AA5451" i="3" s="1"/>
  <c r="AB5451" i="3" s="1"/>
  <c r="AC5451" i="3" s="1"/>
  <c r="M5451" i="3"/>
  <c r="N5451" i="3" s="1"/>
  <c r="O5451" i="3" s="1"/>
  <c r="P5451" i="3" s="1"/>
  <c r="Q5451" i="3" s="1"/>
  <c r="R5451" i="3" s="1"/>
  <c r="S5451" i="3" s="1"/>
  <c r="K5485" i="3"/>
  <c r="L5485" i="3"/>
  <c r="M5485" i="3"/>
  <c r="N5485" i="3" s="1"/>
  <c r="O5485" i="3" s="1"/>
  <c r="P5485" i="3" s="1"/>
  <c r="Q5485" i="3" s="1"/>
  <c r="R5485" i="3" s="1"/>
  <c r="S5485" i="3" s="1"/>
  <c r="J5485" i="3"/>
  <c r="M4842" i="3"/>
  <c r="N4842" i="3" s="1"/>
  <c r="O4842" i="3" s="1"/>
  <c r="P4842" i="3" s="1"/>
  <c r="Q4842" i="3" s="1"/>
  <c r="R4842" i="3" s="1"/>
  <c r="S4842" i="3" s="1"/>
  <c r="T4845" i="3"/>
  <c r="U4845" i="3" s="1"/>
  <c r="V4845" i="3" s="1"/>
  <c r="W4845" i="3" s="1"/>
  <c r="X4845" i="3" s="1"/>
  <c r="Y4845" i="3" s="1"/>
  <c r="Z4845" i="3" s="1"/>
  <c r="AA4845" i="3" s="1"/>
  <c r="AB4845" i="3" s="1"/>
  <c r="AC4845" i="3" s="1"/>
  <c r="K4881" i="3"/>
  <c r="K4891" i="3"/>
  <c r="L4899" i="3"/>
  <c r="K4919" i="3"/>
  <c r="K4921" i="3"/>
  <c r="K4925" i="3"/>
  <c r="K4929" i="3"/>
  <c r="T4937" i="3"/>
  <c r="U4937" i="3" s="1"/>
  <c r="V4937" i="3" s="1"/>
  <c r="W4937" i="3" s="1"/>
  <c r="X4937" i="3" s="1"/>
  <c r="Y4937" i="3" s="1"/>
  <c r="Z4937" i="3" s="1"/>
  <c r="AA4937" i="3" s="1"/>
  <c r="AB4937" i="3" s="1"/>
  <c r="AC4937" i="3" s="1"/>
  <c r="AD4937" i="3" s="1"/>
  <c r="T4939" i="3"/>
  <c r="U4939" i="3" s="1"/>
  <c r="V4939" i="3" s="1"/>
  <c r="W4939" i="3" s="1"/>
  <c r="X4939" i="3" s="1"/>
  <c r="Y4939" i="3" s="1"/>
  <c r="Z4939" i="3" s="1"/>
  <c r="AA4939" i="3" s="1"/>
  <c r="AB4939" i="3" s="1"/>
  <c r="AC4939" i="3" s="1"/>
  <c r="L4944" i="3"/>
  <c r="L4948" i="3"/>
  <c r="K4952" i="3"/>
  <c r="K4959" i="3"/>
  <c r="K4968" i="3"/>
  <c r="L4984" i="3"/>
  <c r="L4992" i="3"/>
  <c r="M4999" i="3"/>
  <c r="N4999" i="3" s="1"/>
  <c r="O4999" i="3" s="1"/>
  <c r="P4999" i="3" s="1"/>
  <c r="Q4999" i="3" s="1"/>
  <c r="R4999" i="3" s="1"/>
  <c r="S4999" i="3" s="1"/>
  <c r="M5018" i="3"/>
  <c r="N5018" i="3" s="1"/>
  <c r="O5018" i="3" s="1"/>
  <c r="P5018" i="3" s="1"/>
  <c r="Q5018" i="3" s="1"/>
  <c r="R5018" i="3" s="1"/>
  <c r="S5018" i="3" s="1"/>
  <c r="L5032" i="3"/>
  <c r="T5052" i="3"/>
  <c r="U5052" i="3" s="1"/>
  <c r="V5052" i="3" s="1"/>
  <c r="W5052" i="3" s="1"/>
  <c r="X5052" i="3" s="1"/>
  <c r="Y5052" i="3" s="1"/>
  <c r="Z5052" i="3" s="1"/>
  <c r="AA5052" i="3" s="1"/>
  <c r="AB5052" i="3" s="1"/>
  <c r="AC5052" i="3" s="1"/>
  <c r="K5052" i="3"/>
  <c r="T5078" i="3"/>
  <c r="U5078" i="3" s="1"/>
  <c r="V5078" i="3" s="1"/>
  <c r="W5078" i="3" s="1"/>
  <c r="X5078" i="3" s="1"/>
  <c r="Y5078" i="3" s="1"/>
  <c r="Z5078" i="3" s="1"/>
  <c r="AA5078" i="3" s="1"/>
  <c r="AB5078" i="3" s="1"/>
  <c r="AC5078" i="3" s="1"/>
  <c r="L5090" i="3"/>
  <c r="T5090" i="3"/>
  <c r="U5090" i="3" s="1"/>
  <c r="V5090" i="3" s="1"/>
  <c r="W5090" i="3" s="1"/>
  <c r="X5090" i="3" s="1"/>
  <c r="Y5090" i="3" s="1"/>
  <c r="Z5090" i="3" s="1"/>
  <c r="AA5090" i="3" s="1"/>
  <c r="AB5090" i="3" s="1"/>
  <c r="AC5090" i="3" s="1"/>
  <c r="J5090" i="3"/>
  <c r="AD5092" i="3"/>
  <c r="T5095" i="3"/>
  <c r="U5095" i="3" s="1"/>
  <c r="V5095" i="3" s="1"/>
  <c r="W5095" i="3" s="1"/>
  <c r="X5095" i="3" s="1"/>
  <c r="Y5095" i="3" s="1"/>
  <c r="Z5095" i="3" s="1"/>
  <c r="AA5095" i="3" s="1"/>
  <c r="AB5095" i="3" s="1"/>
  <c r="AC5095" i="3" s="1"/>
  <c r="M5095" i="3"/>
  <c r="N5095" i="3" s="1"/>
  <c r="O5095" i="3" s="1"/>
  <c r="P5095" i="3" s="1"/>
  <c r="Q5095" i="3" s="1"/>
  <c r="R5095" i="3" s="1"/>
  <c r="S5095" i="3" s="1"/>
  <c r="J5095" i="3"/>
  <c r="L5114" i="3"/>
  <c r="M5114" i="3"/>
  <c r="N5114" i="3" s="1"/>
  <c r="O5114" i="3" s="1"/>
  <c r="P5114" i="3" s="1"/>
  <c r="Q5114" i="3" s="1"/>
  <c r="R5114" i="3" s="1"/>
  <c r="S5114" i="3" s="1"/>
  <c r="AD5114" i="3" s="1"/>
  <c r="J5114" i="3"/>
  <c r="K5122" i="3"/>
  <c r="L5122" i="3"/>
  <c r="J5122" i="3"/>
  <c r="K5154" i="3"/>
  <c r="L5154" i="3"/>
  <c r="J5154" i="3"/>
  <c r="AD5203" i="3"/>
  <c r="M5261" i="3"/>
  <c r="N5261" i="3" s="1"/>
  <c r="O5261" i="3" s="1"/>
  <c r="P5261" i="3" s="1"/>
  <c r="Q5261" i="3" s="1"/>
  <c r="R5261" i="3" s="1"/>
  <c r="S5261" i="3" s="1"/>
  <c r="AD5261" i="3" s="1"/>
  <c r="K5261" i="3"/>
  <c r="J5261" i="3"/>
  <c r="M5377" i="3"/>
  <c r="N5377" i="3" s="1"/>
  <c r="O5377" i="3" s="1"/>
  <c r="P5377" i="3" s="1"/>
  <c r="Q5377" i="3" s="1"/>
  <c r="R5377" i="3" s="1"/>
  <c r="S5377" i="3" s="1"/>
  <c r="K5377" i="3"/>
  <c r="J5377" i="3"/>
  <c r="L5377" i="3"/>
  <c r="K5464" i="3"/>
  <c r="M5464" i="3"/>
  <c r="N5464" i="3" s="1"/>
  <c r="O5464" i="3" s="1"/>
  <c r="P5464" i="3" s="1"/>
  <c r="Q5464" i="3" s="1"/>
  <c r="R5464" i="3" s="1"/>
  <c r="S5464" i="3" s="1"/>
  <c r="L5464" i="3"/>
  <c r="J4860" i="3"/>
  <c r="J4893" i="3"/>
  <c r="M4899" i="3"/>
  <c r="N4899" i="3" s="1"/>
  <c r="O4899" i="3" s="1"/>
  <c r="P4899" i="3" s="1"/>
  <c r="Q4899" i="3" s="1"/>
  <c r="R4899" i="3" s="1"/>
  <c r="S4899" i="3" s="1"/>
  <c r="J4914" i="3"/>
  <c r="M4944" i="3"/>
  <c r="N4944" i="3" s="1"/>
  <c r="O4944" i="3" s="1"/>
  <c r="P4944" i="3" s="1"/>
  <c r="Q4944" i="3" s="1"/>
  <c r="R4944" i="3" s="1"/>
  <c r="S4944" i="3" s="1"/>
  <c r="AD4944" i="3" s="1"/>
  <c r="M4948" i="3"/>
  <c r="N4948" i="3" s="1"/>
  <c r="O4948" i="3" s="1"/>
  <c r="P4948" i="3" s="1"/>
  <c r="Q4948" i="3" s="1"/>
  <c r="R4948" i="3" s="1"/>
  <c r="S4948" i="3" s="1"/>
  <c r="L4952" i="3"/>
  <c r="M4959" i="3"/>
  <c r="N4959" i="3" s="1"/>
  <c r="O4959" i="3" s="1"/>
  <c r="P4959" i="3" s="1"/>
  <c r="Q4959" i="3" s="1"/>
  <c r="R4959" i="3" s="1"/>
  <c r="S4959" i="3" s="1"/>
  <c r="M4992" i="3"/>
  <c r="N4992" i="3" s="1"/>
  <c r="O4992" i="3" s="1"/>
  <c r="P4992" i="3" s="1"/>
  <c r="Q4992" i="3" s="1"/>
  <c r="R4992" i="3" s="1"/>
  <c r="S4992" i="3" s="1"/>
  <c r="T5003" i="3"/>
  <c r="U5003" i="3" s="1"/>
  <c r="V5003" i="3" s="1"/>
  <c r="W5003" i="3" s="1"/>
  <c r="X5003" i="3" s="1"/>
  <c r="Y5003" i="3" s="1"/>
  <c r="Z5003" i="3" s="1"/>
  <c r="AA5003" i="3" s="1"/>
  <c r="AB5003" i="3" s="1"/>
  <c r="AC5003" i="3" s="1"/>
  <c r="AD5003" i="3" s="1"/>
  <c r="M5032" i="3"/>
  <c r="N5032" i="3" s="1"/>
  <c r="O5032" i="3" s="1"/>
  <c r="P5032" i="3" s="1"/>
  <c r="Q5032" i="3" s="1"/>
  <c r="R5032" i="3" s="1"/>
  <c r="S5032" i="3" s="1"/>
  <c r="K5072" i="3"/>
  <c r="T5072" i="3"/>
  <c r="U5072" i="3" s="1"/>
  <c r="V5072" i="3" s="1"/>
  <c r="W5072" i="3" s="1"/>
  <c r="X5072" i="3" s="1"/>
  <c r="Y5072" i="3" s="1"/>
  <c r="Z5072" i="3" s="1"/>
  <c r="AA5072" i="3" s="1"/>
  <c r="AB5072" i="3" s="1"/>
  <c r="AC5072" i="3" s="1"/>
  <c r="AD5072" i="3" s="1"/>
  <c r="L5072" i="3"/>
  <c r="J5072" i="3"/>
  <c r="K5074" i="3"/>
  <c r="J5074" i="3"/>
  <c r="K5108" i="3"/>
  <c r="M5108" i="3"/>
  <c r="N5108" i="3" s="1"/>
  <c r="O5108" i="3" s="1"/>
  <c r="P5108" i="3" s="1"/>
  <c r="Q5108" i="3" s="1"/>
  <c r="R5108" i="3" s="1"/>
  <c r="S5108" i="3" s="1"/>
  <c r="J5108" i="3"/>
  <c r="T5111" i="3"/>
  <c r="U5111" i="3" s="1"/>
  <c r="V5111" i="3" s="1"/>
  <c r="W5111" i="3" s="1"/>
  <c r="X5111" i="3" s="1"/>
  <c r="Y5111" i="3" s="1"/>
  <c r="Z5111" i="3" s="1"/>
  <c r="AA5111" i="3" s="1"/>
  <c r="AB5111" i="3" s="1"/>
  <c r="AC5111" i="3" s="1"/>
  <c r="K5111" i="3"/>
  <c r="J5111" i="3"/>
  <c r="AD5119" i="3"/>
  <c r="M5143" i="3"/>
  <c r="N5143" i="3" s="1"/>
  <c r="O5143" i="3" s="1"/>
  <c r="P5143" i="3" s="1"/>
  <c r="Q5143" i="3" s="1"/>
  <c r="R5143" i="3" s="1"/>
  <c r="S5143" i="3" s="1"/>
  <c r="J5143" i="3"/>
  <c r="AD5199" i="3"/>
  <c r="M5231" i="3"/>
  <c r="N5231" i="3" s="1"/>
  <c r="O5231" i="3" s="1"/>
  <c r="P5231" i="3" s="1"/>
  <c r="Q5231" i="3" s="1"/>
  <c r="R5231" i="3" s="1"/>
  <c r="S5231" i="3" s="1"/>
  <c r="K5231" i="3"/>
  <c r="J5231" i="3"/>
  <c r="T5231" i="3"/>
  <c r="U5231" i="3" s="1"/>
  <c r="V5231" i="3" s="1"/>
  <c r="W5231" i="3" s="1"/>
  <c r="X5231" i="3" s="1"/>
  <c r="Y5231" i="3" s="1"/>
  <c r="Z5231" i="3" s="1"/>
  <c r="AA5231" i="3" s="1"/>
  <c r="AB5231" i="3" s="1"/>
  <c r="AC5231" i="3" s="1"/>
  <c r="K5423" i="3"/>
  <c r="L5423" i="3"/>
  <c r="J5423" i="3"/>
  <c r="T5423" i="3"/>
  <c r="U5423" i="3" s="1"/>
  <c r="V5423" i="3" s="1"/>
  <c r="W5423" i="3" s="1"/>
  <c r="X5423" i="3" s="1"/>
  <c r="Y5423" i="3" s="1"/>
  <c r="Z5423" i="3" s="1"/>
  <c r="AA5423" i="3" s="1"/>
  <c r="AB5423" i="3" s="1"/>
  <c r="AC5423" i="3" s="1"/>
  <c r="M5423" i="3"/>
  <c r="N5423" i="3" s="1"/>
  <c r="O5423" i="3" s="1"/>
  <c r="P5423" i="3" s="1"/>
  <c r="Q5423" i="3" s="1"/>
  <c r="R5423" i="3" s="1"/>
  <c r="S5423" i="3" s="1"/>
  <c r="L5070" i="3"/>
  <c r="T5070" i="3"/>
  <c r="U5070" i="3" s="1"/>
  <c r="V5070" i="3" s="1"/>
  <c r="W5070" i="3" s="1"/>
  <c r="X5070" i="3" s="1"/>
  <c r="Y5070" i="3" s="1"/>
  <c r="Z5070" i="3" s="1"/>
  <c r="AA5070" i="3" s="1"/>
  <c r="AB5070" i="3" s="1"/>
  <c r="AC5070" i="3" s="1"/>
  <c r="M5070" i="3"/>
  <c r="N5070" i="3" s="1"/>
  <c r="O5070" i="3" s="1"/>
  <c r="P5070" i="3" s="1"/>
  <c r="Q5070" i="3" s="1"/>
  <c r="R5070" i="3" s="1"/>
  <c r="S5070" i="3" s="1"/>
  <c r="L5086" i="3"/>
  <c r="M5086" i="3"/>
  <c r="N5086" i="3" s="1"/>
  <c r="O5086" i="3" s="1"/>
  <c r="P5086" i="3" s="1"/>
  <c r="Q5086" i="3" s="1"/>
  <c r="R5086" i="3" s="1"/>
  <c r="S5086" i="3" s="1"/>
  <c r="J5086" i="3"/>
  <c r="T5091" i="3"/>
  <c r="U5091" i="3" s="1"/>
  <c r="V5091" i="3" s="1"/>
  <c r="W5091" i="3" s="1"/>
  <c r="X5091" i="3" s="1"/>
  <c r="Y5091" i="3" s="1"/>
  <c r="Z5091" i="3" s="1"/>
  <c r="AA5091" i="3" s="1"/>
  <c r="AB5091" i="3" s="1"/>
  <c r="AC5091" i="3" s="1"/>
  <c r="K5091" i="3"/>
  <c r="K5096" i="3"/>
  <c r="J5096" i="3"/>
  <c r="T5096" i="3"/>
  <c r="U5096" i="3" s="1"/>
  <c r="V5096" i="3" s="1"/>
  <c r="W5096" i="3" s="1"/>
  <c r="X5096" i="3" s="1"/>
  <c r="Y5096" i="3" s="1"/>
  <c r="Z5096" i="3" s="1"/>
  <c r="AA5096" i="3" s="1"/>
  <c r="AB5096" i="3" s="1"/>
  <c r="AC5096" i="3" s="1"/>
  <c r="M5096" i="3"/>
  <c r="N5096" i="3" s="1"/>
  <c r="O5096" i="3" s="1"/>
  <c r="P5096" i="3" s="1"/>
  <c r="Q5096" i="3" s="1"/>
  <c r="R5096" i="3" s="1"/>
  <c r="S5096" i="3" s="1"/>
  <c r="L5098" i="3"/>
  <c r="J5098" i="3"/>
  <c r="K5162" i="3"/>
  <c r="L5162" i="3"/>
  <c r="J5162" i="3"/>
  <c r="T5207" i="3"/>
  <c r="U5207" i="3" s="1"/>
  <c r="V5207" i="3" s="1"/>
  <c r="W5207" i="3" s="1"/>
  <c r="X5207" i="3" s="1"/>
  <c r="Y5207" i="3" s="1"/>
  <c r="Z5207" i="3" s="1"/>
  <c r="AA5207" i="3" s="1"/>
  <c r="AB5207" i="3" s="1"/>
  <c r="AC5207" i="3" s="1"/>
  <c r="M5207" i="3"/>
  <c r="N5207" i="3" s="1"/>
  <c r="O5207" i="3" s="1"/>
  <c r="P5207" i="3" s="1"/>
  <c r="Q5207" i="3" s="1"/>
  <c r="R5207" i="3" s="1"/>
  <c r="S5207" i="3" s="1"/>
  <c r="K5207" i="3"/>
  <c r="J5207" i="3"/>
  <c r="M5273" i="3"/>
  <c r="N5273" i="3" s="1"/>
  <c r="O5273" i="3" s="1"/>
  <c r="P5273" i="3" s="1"/>
  <c r="Q5273" i="3" s="1"/>
  <c r="R5273" i="3" s="1"/>
  <c r="S5273" i="3" s="1"/>
  <c r="K5273" i="3"/>
  <c r="L5273" i="3"/>
  <c r="J5273" i="3"/>
  <c r="T5273" i="3"/>
  <c r="U5273" i="3" s="1"/>
  <c r="V5273" i="3" s="1"/>
  <c r="W5273" i="3" s="1"/>
  <c r="X5273" i="3" s="1"/>
  <c r="Y5273" i="3" s="1"/>
  <c r="Z5273" i="3" s="1"/>
  <c r="AA5273" i="3" s="1"/>
  <c r="AB5273" i="3" s="1"/>
  <c r="AC5273" i="3" s="1"/>
  <c r="L5302" i="3"/>
  <c r="T5302" i="3"/>
  <c r="U5302" i="3" s="1"/>
  <c r="V5302" i="3" s="1"/>
  <c r="W5302" i="3" s="1"/>
  <c r="X5302" i="3" s="1"/>
  <c r="Y5302" i="3" s="1"/>
  <c r="Z5302" i="3" s="1"/>
  <c r="AA5302" i="3" s="1"/>
  <c r="AB5302" i="3" s="1"/>
  <c r="AC5302" i="3" s="1"/>
  <c r="K5302" i="3"/>
  <c r="M5302" i="3"/>
  <c r="N5302" i="3" s="1"/>
  <c r="O5302" i="3" s="1"/>
  <c r="P5302" i="3" s="1"/>
  <c r="Q5302" i="3" s="1"/>
  <c r="R5302" i="3" s="1"/>
  <c r="S5302" i="3" s="1"/>
  <c r="AD5302" i="3" s="1"/>
  <c r="J5302" i="3"/>
  <c r="K5389" i="3"/>
  <c r="J5389" i="3"/>
  <c r="T5389" i="3"/>
  <c r="U5389" i="3" s="1"/>
  <c r="V5389" i="3" s="1"/>
  <c r="W5389" i="3" s="1"/>
  <c r="X5389" i="3" s="1"/>
  <c r="Y5389" i="3" s="1"/>
  <c r="Z5389" i="3" s="1"/>
  <c r="AA5389" i="3" s="1"/>
  <c r="AB5389" i="3" s="1"/>
  <c r="AC5389" i="3" s="1"/>
  <c r="M5389" i="3"/>
  <c r="N5389" i="3" s="1"/>
  <c r="O5389" i="3" s="1"/>
  <c r="P5389" i="3" s="1"/>
  <c r="Q5389" i="3" s="1"/>
  <c r="R5389" i="3" s="1"/>
  <c r="S5389" i="3" s="1"/>
  <c r="L5389" i="3"/>
  <c r="K5444" i="3"/>
  <c r="J5444" i="3"/>
  <c r="M5444" i="3"/>
  <c r="N5444" i="3" s="1"/>
  <c r="O5444" i="3" s="1"/>
  <c r="P5444" i="3" s="1"/>
  <c r="Q5444" i="3" s="1"/>
  <c r="R5444" i="3" s="1"/>
  <c r="S5444" i="3" s="1"/>
  <c r="T5444" i="3"/>
  <c r="U5444" i="3" s="1"/>
  <c r="V5444" i="3" s="1"/>
  <c r="W5444" i="3" s="1"/>
  <c r="X5444" i="3" s="1"/>
  <c r="Y5444" i="3" s="1"/>
  <c r="Z5444" i="3" s="1"/>
  <c r="AA5444" i="3" s="1"/>
  <c r="AB5444" i="3" s="1"/>
  <c r="AC5444" i="3" s="1"/>
  <c r="L5444" i="3"/>
  <c r="AD4853" i="3"/>
  <c r="J4859" i="3"/>
  <c r="J4863" i="3"/>
  <c r="J4867" i="3"/>
  <c r="J4869" i="3"/>
  <c r="J4878" i="3"/>
  <c r="J4880" i="3"/>
  <c r="J4913" i="3"/>
  <c r="J4947" i="3"/>
  <c r="J4960" i="3"/>
  <c r="J4978" i="3"/>
  <c r="L4980" i="3"/>
  <c r="J5022" i="3"/>
  <c r="J5024" i="3"/>
  <c r="T5044" i="3"/>
  <c r="U5044" i="3" s="1"/>
  <c r="V5044" i="3" s="1"/>
  <c r="W5044" i="3" s="1"/>
  <c r="X5044" i="3" s="1"/>
  <c r="Y5044" i="3" s="1"/>
  <c r="Z5044" i="3" s="1"/>
  <c r="AA5044" i="3" s="1"/>
  <c r="AB5044" i="3" s="1"/>
  <c r="AC5044" i="3" s="1"/>
  <c r="K5044" i="3"/>
  <c r="J5044" i="3"/>
  <c r="J5070" i="3"/>
  <c r="T5086" i="3"/>
  <c r="U5086" i="3" s="1"/>
  <c r="V5086" i="3" s="1"/>
  <c r="W5086" i="3" s="1"/>
  <c r="X5086" i="3" s="1"/>
  <c r="Y5086" i="3" s="1"/>
  <c r="Z5086" i="3" s="1"/>
  <c r="AA5086" i="3" s="1"/>
  <c r="AB5086" i="3" s="1"/>
  <c r="AC5086" i="3" s="1"/>
  <c r="AD5088" i="3"/>
  <c r="J5091" i="3"/>
  <c r="L5096" i="3"/>
  <c r="M5098" i="3"/>
  <c r="N5098" i="3" s="1"/>
  <c r="O5098" i="3" s="1"/>
  <c r="P5098" i="3" s="1"/>
  <c r="Q5098" i="3" s="1"/>
  <c r="R5098" i="3" s="1"/>
  <c r="S5098" i="3" s="1"/>
  <c r="T5103" i="3"/>
  <c r="U5103" i="3" s="1"/>
  <c r="V5103" i="3" s="1"/>
  <c r="W5103" i="3" s="1"/>
  <c r="X5103" i="3" s="1"/>
  <c r="Y5103" i="3" s="1"/>
  <c r="Z5103" i="3" s="1"/>
  <c r="AA5103" i="3" s="1"/>
  <c r="AB5103" i="3" s="1"/>
  <c r="AC5103" i="3" s="1"/>
  <c r="K5103" i="3"/>
  <c r="J5103" i="3"/>
  <c r="L5128" i="3"/>
  <c r="K5128" i="3"/>
  <c r="J5128" i="3"/>
  <c r="M5162" i="3"/>
  <c r="N5162" i="3" s="1"/>
  <c r="O5162" i="3" s="1"/>
  <c r="P5162" i="3" s="1"/>
  <c r="Q5162" i="3" s="1"/>
  <c r="R5162" i="3" s="1"/>
  <c r="S5162" i="3" s="1"/>
  <c r="L5207" i="3"/>
  <c r="AD5308" i="3"/>
  <c r="M5374" i="3"/>
  <c r="N5374" i="3" s="1"/>
  <c r="O5374" i="3" s="1"/>
  <c r="P5374" i="3" s="1"/>
  <c r="Q5374" i="3" s="1"/>
  <c r="R5374" i="3" s="1"/>
  <c r="S5374" i="3" s="1"/>
  <c r="T5374" i="3"/>
  <c r="U5374" i="3" s="1"/>
  <c r="V5374" i="3" s="1"/>
  <c r="W5374" i="3" s="1"/>
  <c r="X5374" i="3" s="1"/>
  <c r="Y5374" i="3" s="1"/>
  <c r="Z5374" i="3" s="1"/>
  <c r="AA5374" i="3" s="1"/>
  <c r="AB5374" i="3" s="1"/>
  <c r="AC5374" i="3" s="1"/>
  <c r="K5374" i="3"/>
  <c r="T5501" i="3"/>
  <c r="U5501" i="3" s="1"/>
  <c r="V5501" i="3" s="1"/>
  <c r="W5501" i="3" s="1"/>
  <c r="X5501" i="3" s="1"/>
  <c r="Y5501" i="3" s="1"/>
  <c r="Z5501" i="3" s="1"/>
  <c r="AA5501" i="3" s="1"/>
  <c r="AB5501" i="3" s="1"/>
  <c r="AC5501" i="3" s="1"/>
  <c r="M5501" i="3"/>
  <c r="N5501" i="3" s="1"/>
  <c r="O5501" i="3" s="1"/>
  <c r="P5501" i="3" s="1"/>
  <c r="Q5501" i="3" s="1"/>
  <c r="R5501" i="3" s="1"/>
  <c r="S5501" i="3" s="1"/>
  <c r="J5501" i="3"/>
  <c r="L5501" i="3"/>
  <c r="K5501" i="3"/>
  <c r="L4859" i="3"/>
  <c r="L4863" i="3"/>
  <c r="K4865" i="3"/>
  <c r="L4867" i="3"/>
  <c r="L4869" i="3"/>
  <c r="K4890" i="3"/>
  <c r="L4913" i="3"/>
  <c r="M4918" i="3"/>
  <c r="N4918" i="3" s="1"/>
  <c r="O4918" i="3" s="1"/>
  <c r="P4918" i="3" s="1"/>
  <c r="Q4918" i="3" s="1"/>
  <c r="R4918" i="3" s="1"/>
  <c r="S4918" i="3" s="1"/>
  <c r="K4937" i="3"/>
  <c r="M4943" i="3"/>
  <c r="N4943" i="3" s="1"/>
  <c r="O4943" i="3" s="1"/>
  <c r="P4943" i="3" s="1"/>
  <c r="Q4943" i="3" s="1"/>
  <c r="R4943" i="3" s="1"/>
  <c r="S4943" i="3" s="1"/>
  <c r="K4951" i="3"/>
  <c r="L4960" i="3"/>
  <c r="K4987" i="3"/>
  <c r="L5004" i="3"/>
  <c r="M5007" i="3"/>
  <c r="N5007" i="3" s="1"/>
  <c r="O5007" i="3" s="1"/>
  <c r="P5007" i="3" s="1"/>
  <c r="Q5007" i="3" s="1"/>
  <c r="R5007" i="3" s="1"/>
  <c r="S5007" i="3" s="1"/>
  <c r="AD5007" i="3" s="1"/>
  <c r="M5022" i="3"/>
  <c r="N5022" i="3" s="1"/>
  <c r="O5022" i="3" s="1"/>
  <c r="P5022" i="3" s="1"/>
  <c r="Q5022" i="3" s="1"/>
  <c r="R5022" i="3" s="1"/>
  <c r="S5022" i="3" s="1"/>
  <c r="L5024" i="3"/>
  <c r="M5044" i="3"/>
  <c r="N5044" i="3" s="1"/>
  <c r="O5044" i="3" s="1"/>
  <c r="P5044" i="3" s="1"/>
  <c r="Q5044" i="3" s="1"/>
  <c r="R5044" i="3" s="1"/>
  <c r="S5044" i="3" s="1"/>
  <c r="K5063" i="3"/>
  <c r="J5063" i="3"/>
  <c r="L5101" i="3"/>
  <c r="M5101" i="3"/>
  <c r="N5101" i="3" s="1"/>
  <c r="O5101" i="3" s="1"/>
  <c r="P5101" i="3" s="1"/>
  <c r="Q5101" i="3" s="1"/>
  <c r="R5101" i="3" s="1"/>
  <c r="S5101" i="3" s="1"/>
  <c r="M5103" i="3"/>
  <c r="N5103" i="3" s="1"/>
  <c r="O5103" i="3" s="1"/>
  <c r="P5103" i="3" s="1"/>
  <c r="Q5103" i="3" s="1"/>
  <c r="R5103" i="3" s="1"/>
  <c r="S5103" i="3" s="1"/>
  <c r="L5106" i="3"/>
  <c r="T5106" i="3"/>
  <c r="U5106" i="3" s="1"/>
  <c r="V5106" i="3" s="1"/>
  <c r="W5106" i="3" s="1"/>
  <c r="X5106" i="3" s="1"/>
  <c r="Y5106" i="3" s="1"/>
  <c r="Z5106" i="3" s="1"/>
  <c r="AA5106" i="3" s="1"/>
  <c r="AB5106" i="3" s="1"/>
  <c r="AC5106" i="3" s="1"/>
  <c r="M5106" i="3"/>
  <c r="N5106" i="3" s="1"/>
  <c r="O5106" i="3" s="1"/>
  <c r="P5106" i="3" s="1"/>
  <c r="Q5106" i="3" s="1"/>
  <c r="R5106" i="3" s="1"/>
  <c r="S5106" i="3" s="1"/>
  <c r="L5109" i="3"/>
  <c r="M5109" i="3"/>
  <c r="N5109" i="3" s="1"/>
  <c r="O5109" i="3" s="1"/>
  <c r="P5109" i="3" s="1"/>
  <c r="Q5109" i="3" s="1"/>
  <c r="R5109" i="3" s="1"/>
  <c r="S5109" i="3" s="1"/>
  <c r="K5109" i="3"/>
  <c r="L5145" i="3"/>
  <c r="M5145" i="3"/>
  <c r="N5145" i="3" s="1"/>
  <c r="O5145" i="3" s="1"/>
  <c r="P5145" i="3" s="1"/>
  <c r="Q5145" i="3" s="1"/>
  <c r="R5145" i="3" s="1"/>
  <c r="S5145" i="3" s="1"/>
  <c r="J5145" i="3"/>
  <c r="L5149" i="3"/>
  <c r="M5149" i="3"/>
  <c r="N5149" i="3" s="1"/>
  <c r="O5149" i="3" s="1"/>
  <c r="P5149" i="3" s="1"/>
  <c r="Q5149" i="3" s="1"/>
  <c r="R5149" i="3" s="1"/>
  <c r="S5149" i="3" s="1"/>
  <c r="AD5149" i="3" s="1"/>
  <c r="J5149" i="3"/>
  <c r="T5191" i="3"/>
  <c r="U5191" i="3" s="1"/>
  <c r="V5191" i="3" s="1"/>
  <c r="W5191" i="3" s="1"/>
  <c r="X5191" i="3" s="1"/>
  <c r="Y5191" i="3" s="1"/>
  <c r="Z5191" i="3" s="1"/>
  <c r="AA5191" i="3" s="1"/>
  <c r="AB5191" i="3" s="1"/>
  <c r="AC5191" i="3" s="1"/>
  <c r="M5191" i="3"/>
  <c r="N5191" i="3" s="1"/>
  <c r="O5191" i="3" s="1"/>
  <c r="P5191" i="3" s="1"/>
  <c r="Q5191" i="3" s="1"/>
  <c r="R5191" i="3" s="1"/>
  <c r="S5191" i="3" s="1"/>
  <c r="K5191" i="3"/>
  <c r="J5191" i="3"/>
  <c r="K5228" i="3"/>
  <c r="M5228" i="3"/>
  <c r="N5228" i="3" s="1"/>
  <c r="O5228" i="3" s="1"/>
  <c r="P5228" i="3" s="1"/>
  <c r="Q5228" i="3" s="1"/>
  <c r="R5228" i="3" s="1"/>
  <c r="S5228" i="3" s="1"/>
  <c r="L5228" i="3"/>
  <c r="K5274" i="3"/>
  <c r="M5274" i="3"/>
  <c r="N5274" i="3" s="1"/>
  <c r="O5274" i="3" s="1"/>
  <c r="P5274" i="3" s="1"/>
  <c r="Q5274" i="3" s="1"/>
  <c r="R5274" i="3" s="1"/>
  <c r="S5274" i="3" s="1"/>
  <c r="L5274" i="3"/>
  <c r="J5312" i="3"/>
  <c r="M5312" i="3"/>
  <c r="N5312" i="3" s="1"/>
  <c r="O5312" i="3" s="1"/>
  <c r="P5312" i="3" s="1"/>
  <c r="Q5312" i="3" s="1"/>
  <c r="R5312" i="3" s="1"/>
  <c r="S5312" i="3" s="1"/>
  <c r="T5312" i="3"/>
  <c r="U5312" i="3" s="1"/>
  <c r="V5312" i="3" s="1"/>
  <c r="W5312" i="3" s="1"/>
  <c r="X5312" i="3" s="1"/>
  <c r="Y5312" i="3" s="1"/>
  <c r="Z5312" i="3" s="1"/>
  <c r="AA5312" i="3" s="1"/>
  <c r="AB5312" i="3" s="1"/>
  <c r="AC5312" i="3" s="1"/>
  <c r="L5312" i="3"/>
  <c r="K5312" i="3"/>
  <c r="J5383" i="3"/>
  <c r="M5383" i="3"/>
  <c r="N5383" i="3" s="1"/>
  <c r="O5383" i="3" s="1"/>
  <c r="P5383" i="3" s="1"/>
  <c r="Q5383" i="3" s="1"/>
  <c r="R5383" i="3" s="1"/>
  <c r="S5383" i="3" s="1"/>
  <c r="L5383" i="3"/>
  <c r="T5383" i="3"/>
  <c r="U5383" i="3" s="1"/>
  <c r="V5383" i="3" s="1"/>
  <c r="W5383" i="3" s="1"/>
  <c r="X5383" i="3" s="1"/>
  <c r="Y5383" i="3" s="1"/>
  <c r="Z5383" i="3" s="1"/>
  <c r="AA5383" i="3" s="1"/>
  <c r="AB5383" i="3" s="1"/>
  <c r="AC5383" i="3" s="1"/>
  <c r="K5383" i="3"/>
  <c r="J4852" i="3"/>
  <c r="L4865" i="3"/>
  <c r="J4874" i="3"/>
  <c r="J4882" i="3"/>
  <c r="M4890" i="3"/>
  <c r="N4890" i="3" s="1"/>
  <c r="O4890" i="3" s="1"/>
  <c r="P4890" i="3" s="1"/>
  <c r="Q4890" i="3" s="1"/>
  <c r="R4890" i="3" s="1"/>
  <c r="S4890" i="3" s="1"/>
  <c r="J4926" i="3"/>
  <c r="J4949" i="3"/>
  <c r="M4951" i="3"/>
  <c r="N4951" i="3" s="1"/>
  <c r="O4951" i="3" s="1"/>
  <c r="P4951" i="3" s="1"/>
  <c r="Q4951" i="3" s="1"/>
  <c r="R4951" i="3" s="1"/>
  <c r="S4951" i="3" s="1"/>
  <c r="AD4987" i="3"/>
  <c r="M5004" i="3"/>
  <c r="N5004" i="3" s="1"/>
  <c r="O5004" i="3" s="1"/>
  <c r="P5004" i="3" s="1"/>
  <c r="Q5004" i="3" s="1"/>
  <c r="R5004" i="3" s="1"/>
  <c r="S5004" i="3" s="1"/>
  <c r="M5024" i="3"/>
  <c r="N5024" i="3" s="1"/>
  <c r="O5024" i="3" s="1"/>
  <c r="P5024" i="3" s="1"/>
  <c r="Q5024" i="3" s="1"/>
  <c r="R5024" i="3" s="1"/>
  <c r="S5024" i="3" s="1"/>
  <c r="T5071" i="3"/>
  <c r="U5071" i="3" s="1"/>
  <c r="V5071" i="3" s="1"/>
  <c r="W5071" i="3" s="1"/>
  <c r="X5071" i="3" s="1"/>
  <c r="Y5071" i="3" s="1"/>
  <c r="Z5071" i="3" s="1"/>
  <c r="AA5071" i="3" s="1"/>
  <c r="AB5071" i="3" s="1"/>
  <c r="AC5071" i="3" s="1"/>
  <c r="AD5071" i="3" s="1"/>
  <c r="J5071" i="3"/>
  <c r="T5075" i="3"/>
  <c r="U5075" i="3" s="1"/>
  <c r="V5075" i="3" s="1"/>
  <c r="W5075" i="3" s="1"/>
  <c r="X5075" i="3" s="1"/>
  <c r="Y5075" i="3" s="1"/>
  <c r="Z5075" i="3" s="1"/>
  <c r="AA5075" i="3" s="1"/>
  <c r="AB5075" i="3" s="1"/>
  <c r="AC5075" i="3" s="1"/>
  <c r="AD5075" i="3" s="1"/>
  <c r="K5075" i="3"/>
  <c r="J5075" i="3"/>
  <c r="L5089" i="3"/>
  <c r="K5089" i="3"/>
  <c r="L5129" i="3"/>
  <c r="T5129" i="3"/>
  <c r="U5129" i="3" s="1"/>
  <c r="V5129" i="3" s="1"/>
  <c r="W5129" i="3" s="1"/>
  <c r="X5129" i="3" s="1"/>
  <c r="Y5129" i="3" s="1"/>
  <c r="Z5129" i="3" s="1"/>
  <c r="AA5129" i="3" s="1"/>
  <c r="AB5129" i="3" s="1"/>
  <c r="AC5129" i="3" s="1"/>
  <c r="M5129" i="3"/>
  <c r="N5129" i="3" s="1"/>
  <c r="O5129" i="3" s="1"/>
  <c r="P5129" i="3" s="1"/>
  <c r="Q5129" i="3" s="1"/>
  <c r="R5129" i="3" s="1"/>
  <c r="S5129" i="3" s="1"/>
  <c r="J5129" i="3"/>
  <c r="K5141" i="3"/>
  <c r="T5141" i="3"/>
  <c r="U5141" i="3" s="1"/>
  <c r="V5141" i="3" s="1"/>
  <c r="W5141" i="3" s="1"/>
  <c r="X5141" i="3" s="1"/>
  <c r="Y5141" i="3" s="1"/>
  <c r="Z5141" i="3" s="1"/>
  <c r="AA5141" i="3" s="1"/>
  <c r="AB5141" i="3" s="1"/>
  <c r="AC5141" i="3" s="1"/>
  <c r="AD5141" i="3" s="1"/>
  <c r="L5141" i="3"/>
  <c r="J5141" i="3"/>
  <c r="M5195" i="3"/>
  <c r="N5195" i="3" s="1"/>
  <c r="O5195" i="3" s="1"/>
  <c r="P5195" i="3" s="1"/>
  <c r="Q5195" i="3" s="1"/>
  <c r="R5195" i="3" s="1"/>
  <c r="S5195" i="3" s="1"/>
  <c r="AD5195" i="3" s="1"/>
  <c r="K5195" i="3"/>
  <c r="J5195" i="3"/>
  <c r="AD5249" i="3"/>
  <c r="L5256" i="3"/>
  <c r="M5256" i="3"/>
  <c r="N5256" i="3" s="1"/>
  <c r="O5256" i="3" s="1"/>
  <c r="P5256" i="3" s="1"/>
  <c r="Q5256" i="3" s="1"/>
  <c r="R5256" i="3" s="1"/>
  <c r="S5256" i="3" s="1"/>
  <c r="M5414" i="3"/>
  <c r="N5414" i="3" s="1"/>
  <c r="O5414" i="3" s="1"/>
  <c r="P5414" i="3" s="1"/>
  <c r="Q5414" i="3" s="1"/>
  <c r="R5414" i="3" s="1"/>
  <c r="S5414" i="3" s="1"/>
  <c r="T5414" i="3"/>
  <c r="U5414" i="3" s="1"/>
  <c r="V5414" i="3" s="1"/>
  <c r="W5414" i="3" s="1"/>
  <c r="X5414" i="3" s="1"/>
  <c r="Y5414" i="3" s="1"/>
  <c r="Z5414" i="3" s="1"/>
  <c r="AA5414" i="3" s="1"/>
  <c r="AB5414" i="3" s="1"/>
  <c r="AC5414" i="3" s="1"/>
  <c r="K5414" i="3"/>
  <c r="J5414" i="3"/>
  <c r="L5414" i="3"/>
  <c r="M5148" i="3"/>
  <c r="N5148" i="3" s="1"/>
  <c r="O5148" i="3" s="1"/>
  <c r="P5148" i="3" s="1"/>
  <c r="Q5148" i="3" s="1"/>
  <c r="R5148" i="3" s="1"/>
  <c r="S5148" i="3" s="1"/>
  <c r="L5153" i="3"/>
  <c r="M5172" i="3"/>
  <c r="N5172" i="3" s="1"/>
  <c r="O5172" i="3" s="1"/>
  <c r="P5172" i="3" s="1"/>
  <c r="Q5172" i="3" s="1"/>
  <c r="R5172" i="3" s="1"/>
  <c r="S5172" i="3" s="1"/>
  <c r="M5178" i="3"/>
  <c r="N5178" i="3" s="1"/>
  <c r="O5178" i="3" s="1"/>
  <c r="P5178" i="3" s="1"/>
  <c r="Q5178" i="3" s="1"/>
  <c r="R5178" i="3" s="1"/>
  <c r="S5178" i="3" s="1"/>
  <c r="M5236" i="3"/>
  <c r="N5236" i="3" s="1"/>
  <c r="O5236" i="3" s="1"/>
  <c r="P5236" i="3" s="1"/>
  <c r="Q5236" i="3" s="1"/>
  <c r="R5236" i="3" s="1"/>
  <c r="S5236" i="3" s="1"/>
  <c r="M5257" i="3"/>
  <c r="N5257" i="3" s="1"/>
  <c r="O5257" i="3" s="1"/>
  <c r="P5257" i="3" s="1"/>
  <c r="Q5257" i="3" s="1"/>
  <c r="R5257" i="3" s="1"/>
  <c r="S5257" i="3" s="1"/>
  <c r="AD5257" i="3" s="1"/>
  <c r="L5277" i="3"/>
  <c r="L5299" i="3"/>
  <c r="T5299" i="3"/>
  <c r="U5299" i="3" s="1"/>
  <c r="V5299" i="3" s="1"/>
  <c r="W5299" i="3" s="1"/>
  <c r="X5299" i="3" s="1"/>
  <c r="Y5299" i="3" s="1"/>
  <c r="Z5299" i="3" s="1"/>
  <c r="AA5299" i="3" s="1"/>
  <c r="AB5299" i="3" s="1"/>
  <c r="AC5299" i="3" s="1"/>
  <c r="K5299" i="3"/>
  <c r="L5301" i="3"/>
  <c r="T5301" i="3"/>
  <c r="U5301" i="3" s="1"/>
  <c r="V5301" i="3" s="1"/>
  <c r="W5301" i="3" s="1"/>
  <c r="X5301" i="3" s="1"/>
  <c r="Y5301" i="3" s="1"/>
  <c r="Z5301" i="3" s="1"/>
  <c r="AA5301" i="3" s="1"/>
  <c r="AB5301" i="3" s="1"/>
  <c r="AC5301" i="3" s="1"/>
  <c r="J5301" i="3"/>
  <c r="T5314" i="3"/>
  <c r="U5314" i="3" s="1"/>
  <c r="V5314" i="3" s="1"/>
  <c r="W5314" i="3" s="1"/>
  <c r="X5314" i="3" s="1"/>
  <c r="Y5314" i="3" s="1"/>
  <c r="Z5314" i="3" s="1"/>
  <c r="AA5314" i="3" s="1"/>
  <c r="AB5314" i="3" s="1"/>
  <c r="AC5314" i="3" s="1"/>
  <c r="K5314" i="3"/>
  <c r="T5318" i="3"/>
  <c r="U5318" i="3" s="1"/>
  <c r="V5318" i="3" s="1"/>
  <c r="W5318" i="3" s="1"/>
  <c r="X5318" i="3" s="1"/>
  <c r="Y5318" i="3" s="1"/>
  <c r="Z5318" i="3" s="1"/>
  <c r="AA5318" i="3" s="1"/>
  <c r="AB5318" i="3" s="1"/>
  <c r="AC5318" i="3" s="1"/>
  <c r="K5318" i="3"/>
  <c r="L5320" i="3"/>
  <c r="T5320" i="3"/>
  <c r="U5320" i="3" s="1"/>
  <c r="V5320" i="3" s="1"/>
  <c r="W5320" i="3" s="1"/>
  <c r="X5320" i="3" s="1"/>
  <c r="Y5320" i="3" s="1"/>
  <c r="Z5320" i="3" s="1"/>
  <c r="AA5320" i="3" s="1"/>
  <c r="AB5320" i="3" s="1"/>
  <c r="AC5320" i="3" s="1"/>
  <c r="M5320" i="3"/>
  <c r="N5320" i="3" s="1"/>
  <c r="O5320" i="3" s="1"/>
  <c r="P5320" i="3" s="1"/>
  <c r="Q5320" i="3" s="1"/>
  <c r="R5320" i="3" s="1"/>
  <c r="S5320" i="3" s="1"/>
  <c r="K5320" i="3"/>
  <c r="L5384" i="3"/>
  <c r="J5384" i="3"/>
  <c r="T5384" i="3"/>
  <c r="U5384" i="3" s="1"/>
  <c r="V5384" i="3" s="1"/>
  <c r="W5384" i="3" s="1"/>
  <c r="X5384" i="3" s="1"/>
  <c r="Y5384" i="3" s="1"/>
  <c r="Z5384" i="3" s="1"/>
  <c r="AA5384" i="3" s="1"/>
  <c r="AB5384" i="3" s="1"/>
  <c r="AC5384" i="3" s="1"/>
  <c r="M5384" i="3"/>
  <c r="N5384" i="3" s="1"/>
  <c r="O5384" i="3" s="1"/>
  <c r="P5384" i="3" s="1"/>
  <c r="Q5384" i="3" s="1"/>
  <c r="R5384" i="3" s="1"/>
  <c r="S5384" i="3" s="1"/>
  <c r="J5088" i="3"/>
  <c r="J5093" i="3"/>
  <c r="J5104" i="3"/>
  <c r="J5119" i="3"/>
  <c r="T5120" i="3"/>
  <c r="U5120" i="3" s="1"/>
  <c r="V5120" i="3" s="1"/>
  <c r="W5120" i="3" s="1"/>
  <c r="X5120" i="3" s="1"/>
  <c r="Y5120" i="3" s="1"/>
  <c r="Z5120" i="3" s="1"/>
  <c r="AA5120" i="3" s="1"/>
  <c r="AB5120" i="3" s="1"/>
  <c r="AC5120" i="3" s="1"/>
  <c r="J5130" i="3"/>
  <c r="M5153" i="3"/>
  <c r="N5153" i="3" s="1"/>
  <c r="O5153" i="3" s="1"/>
  <c r="P5153" i="3" s="1"/>
  <c r="Q5153" i="3" s="1"/>
  <c r="R5153" i="3" s="1"/>
  <c r="S5153" i="3" s="1"/>
  <c r="AD5153" i="3" s="1"/>
  <c r="T5157" i="3"/>
  <c r="U5157" i="3" s="1"/>
  <c r="V5157" i="3" s="1"/>
  <c r="W5157" i="3" s="1"/>
  <c r="X5157" i="3" s="1"/>
  <c r="Y5157" i="3" s="1"/>
  <c r="Z5157" i="3" s="1"/>
  <c r="AA5157" i="3" s="1"/>
  <c r="AB5157" i="3" s="1"/>
  <c r="AC5157" i="3" s="1"/>
  <c r="J5160" i="3"/>
  <c r="T5186" i="3"/>
  <c r="U5186" i="3" s="1"/>
  <c r="V5186" i="3" s="1"/>
  <c r="W5186" i="3" s="1"/>
  <c r="X5186" i="3" s="1"/>
  <c r="Y5186" i="3" s="1"/>
  <c r="Z5186" i="3" s="1"/>
  <c r="AA5186" i="3" s="1"/>
  <c r="AB5186" i="3" s="1"/>
  <c r="AC5186" i="3" s="1"/>
  <c r="J5227" i="3"/>
  <c r="M5260" i="3"/>
  <c r="N5260" i="3" s="1"/>
  <c r="O5260" i="3" s="1"/>
  <c r="P5260" i="3" s="1"/>
  <c r="Q5260" i="3" s="1"/>
  <c r="R5260" i="3" s="1"/>
  <c r="S5260" i="3" s="1"/>
  <c r="K5265" i="3"/>
  <c r="M5277" i="3"/>
  <c r="N5277" i="3" s="1"/>
  <c r="O5277" i="3" s="1"/>
  <c r="P5277" i="3" s="1"/>
  <c r="Q5277" i="3" s="1"/>
  <c r="R5277" i="3" s="1"/>
  <c r="S5277" i="3" s="1"/>
  <c r="L5281" i="3"/>
  <c r="K5281" i="3"/>
  <c r="J5299" i="3"/>
  <c r="K5301" i="3"/>
  <c r="J5314" i="3"/>
  <c r="J5318" i="3"/>
  <c r="J5320" i="3"/>
  <c r="L5337" i="3"/>
  <c r="K5345" i="3"/>
  <c r="M5345" i="3"/>
  <c r="N5345" i="3" s="1"/>
  <c r="O5345" i="3" s="1"/>
  <c r="P5345" i="3" s="1"/>
  <c r="Q5345" i="3" s="1"/>
  <c r="R5345" i="3" s="1"/>
  <c r="S5345" i="3" s="1"/>
  <c r="L5345" i="3"/>
  <c r="M5397" i="3"/>
  <c r="N5397" i="3" s="1"/>
  <c r="O5397" i="3" s="1"/>
  <c r="P5397" i="3" s="1"/>
  <c r="Q5397" i="3" s="1"/>
  <c r="R5397" i="3" s="1"/>
  <c r="S5397" i="3" s="1"/>
  <c r="AD5397" i="3" s="1"/>
  <c r="L5397" i="3"/>
  <c r="K5397" i="3"/>
  <c r="J5397" i="3"/>
  <c r="K5410" i="3"/>
  <c r="M5410" i="3"/>
  <c r="N5410" i="3" s="1"/>
  <c r="O5410" i="3" s="1"/>
  <c r="P5410" i="3" s="1"/>
  <c r="Q5410" i="3" s="1"/>
  <c r="R5410" i="3" s="1"/>
  <c r="S5410" i="3" s="1"/>
  <c r="T5410" i="3"/>
  <c r="U5410" i="3" s="1"/>
  <c r="V5410" i="3" s="1"/>
  <c r="W5410" i="3" s="1"/>
  <c r="X5410" i="3" s="1"/>
  <c r="Y5410" i="3" s="1"/>
  <c r="Z5410" i="3" s="1"/>
  <c r="AA5410" i="3" s="1"/>
  <c r="AB5410" i="3" s="1"/>
  <c r="AC5410" i="3" s="1"/>
  <c r="L5410" i="3"/>
  <c r="L5435" i="3"/>
  <c r="M5435" i="3"/>
  <c r="N5435" i="3" s="1"/>
  <c r="O5435" i="3" s="1"/>
  <c r="P5435" i="3" s="1"/>
  <c r="Q5435" i="3" s="1"/>
  <c r="R5435" i="3" s="1"/>
  <c r="S5435" i="3" s="1"/>
  <c r="J5435" i="3"/>
  <c r="K5435" i="3"/>
  <c r="AD5445" i="3"/>
  <c r="AD5453" i="3"/>
  <c r="J5463" i="3"/>
  <c r="T5463" i="3"/>
  <c r="U5463" i="3" s="1"/>
  <c r="V5463" i="3" s="1"/>
  <c r="W5463" i="3" s="1"/>
  <c r="X5463" i="3" s="1"/>
  <c r="Y5463" i="3" s="1"/>
  <c r="Z5463" i="3" s="1"/>
  <c r="AA5463" i="3" s="1"/>
  <c r="AB5463" i="3" s="1"/>
  <c r="AC5463" i="3" s="1"/>
  <c r="K5463" i="3"/>
  <c r="M5463" i="3"/>
  <c r="N5463" i="3" s="1"/>
  <c r="O5463" i="3" s="1"/>
  <c r="P5463" i="3" s="1"/>
  <c r="Q5463" i="3" s="1"/>
  <c r="R5463" i="3" s="1"/>
  <c r="S5463" i="3" s="1"/>
  <c r="L5463" i="3"/>
  <c r="K5294" i="3"/>
  <c r="M5294" i="3"/>
  <c r="N5294" i="3" s="1"/>
  <c r="O5294" i="3" s="1"/>
  <c r="P5294" i="3" s="1"/>
  <c r="Q5294" i="3" s="1"/>
  <c r="R5294" i="3" s="1"/>
  <c r="S5294" i="3" s="1"/>
  <c r="L5294" i="3"/>
  <c r="L5308" i="3"/>
  <c r="K5308" i="3"/>
  <c r="M5314" i="3"/>
  <c r="N5314" i="3" s="1"/>
  <c r="O5314" i="3" s="1"/>
  <c r="P5314" i="3" s="1"/>
  <c r="Q5314" i="3" s="1"/>
  <c r="R5314" i="3" s="1"/>
  <c r="S5314" i="3" s="1"/>
  <c r="M5318" i="3"/>
  <c r="N5318" i="3" s="1"/>
  <c r="O5318" i="3" s="1"/>
  <c r="P5318" i="3" s="1"/>
  <c r="Q5318" i="3" s="1"/>
  <c r="R5318" i="3" s="1"/>
  <c r="S5318" i="3" s="1"/>
  <c r="K5353" i="3"/>
  <c r="M5353" i="3"/>
  <c r="N5353" i="3" s="1"/>
  <c r="O5353" i="3" s="1"/>
  <c r="P5353" i="3" s="1"/>
  <c r="Q5353" i="3" s="1"/>
  <c r="R5353" i="3" s="1"/>
  <c r="S5353" i="3" s="1"/>
  <c r="L5353" i="3"/>
  <c r="L5064" i="3"/>
  <c r="K5121" i="3"/>
  <c r="J5124" i="3"/>
  <c r="J5126" i="3"/>
  <c r="M5137" i="3"/>
  <c r="N5137" i="3" s="1"/>
  <c r="O5137" i="3" s="1"/>
  <c r="P5137" i="3" s="1"/>
  <c r="Q5137" i="3" s="1"/>
  <c r="R5137" i="3" s="1"/>
  <c r="S5137" i="3" s="1"/>
  <c r="AD5137" i="3" s="1"/>
  <c r="J5144" i="3"/>
  <c r="M5146" i="3"/>
  <c r="N5146" i="3" s="1"/>
  <c r="O5146" i="3" s="1"/>
  <c r="P5146" i="3" s="1"/>
  <c r="Q5146" i="3" s="1"/>
  <c r="R5146" i="3" s="1"/>
  <c r="S5146" i="3" s="1"/>
  <c r="M5166" i="3"/>
  <c r="N5166" i="3" s="1"/>
  <c r="O5166" i="3" s="1"/>
  <c r="P5166" i="3" s="1"/>
  <c r="Q5166" i="3" s="1"/>
  <c r="R5166" i="3" s="1"/>
  <c r="S5166" i="3" s="1"/>
  <c r="M5170" i="3"/>
  <c r="N5170" i="3" s="1"/>
  <c r="O5170" i="3" s="1"/>
  <c r="P5170" i="3" s="1"/>
  <c r="Q5170" i="3" s="1"/>
  <c r="R5170" i="3" s="1"/>
  <c r="S5170" i="3" s="1"/>
  <c r="J5173" i="3"/>
  <c r="J5187" i="3"/>
  <c r="L5212" i="3"/>
  <c r="J5215" i="3"/>
  <c r="J5237" i="3"/>
  <c r="T5265" i="3"/>
  <c r="U5265" i="3" s="1"/>
  <c r="V5265" i="3" s="1"/>
  <c r="W5265" i="3" s="1"/>
  <c r="X5265" i="3" s="1"/>
  <c r="Y5265" i="3" s="1"/>
  <c r="Z5265" i="3" s="1"/>
  <c r="AA5265" i="3" s="1"/>
  <c r="AB5265" i="3" s="1"/>
  <c r="AC5265" i="3" s="1"/>
  <c r="J5269" i="3"/>
  <c r="T5281" i="3"/>
  <c r="U5281" i="3" s="1"/>
  <c r="V5281" i="3" s="1"/>
  <c r="W5281" i="3" s="1"/>
  <c r="X5281" i="3" s="1"/>
  <c r="Y5281" i="3" s="1"/>
  <c r="Z5281" i="3" s="1"/>
  <c r="AA5281" i="3" s="1"/>
  <c r="AB5281" i="3" s="1"/>
  <c r="AC5281" i="3" s="1"/>
  <c r="J5308" i="3"/>
  <c r="M5321" i="3"/>
  <c r="N5321" i="3" s="1"/>
  <c r="O5321" i="3" s="1"/>
  <c r="P5321" i="3" s="1"/>
  <c r="Q5321" i="3" s="1"/>
  <c r="R5321" i="3" s="1"/>
  <c r="S5321" i="3" s="1"/>
  <c r="AD5321" i="3" s="1"/>
  <c r="J5321" i="3"/>
  <c r="L5338" i="3"/>
  <c r="L5356" i="3"/>
  <c r="T5356" i="3"/>
  <c r="U5356" i="3" s="1"/>
  <c r="V5356" i="3" s="1"/>
  <c r="W5356" i="3" s="1"/>
  <c r="X5356" i="3" s="1"/>
  <c r="Y5356" i="3" s="1"/>
  <c r="Z5356" i="3" s="1"/>
  <c r="AA5356" i="3" s="1"/>
  <c r="AB5356" i="3" s="1"/>
  <c r="AC5356" i="3" s="1"/>
  <c r="K5356" i="3"/>
  <c r="M5363" i="3"/>
  <c r="N5363" i="3" s="1"/>
  <c r="O5363" i="3" s="1"/>
  <c r="P5363" i="3" s="1"/>
  <c r="Q5363" i="3" s="1"/>
  <c r="R5363" i="3" s="1"/>
  <c r="S5363" i="3" s="1"/>
  <c r="L5363" i="3"/>
  <c r="T5363" i="3"/>
  <c r="U5363" i="3" s="1"/>
  <c r="V5363" i="3" s="1"/>
  <c r="W5363" i="3" s="1"/>
  <c r="X5363" i="3" s="1"/>
  <c r="Y5363" i="3" s="1"/>
  <c r="Z5363" i="3" s="1"/>
  <c r="AA5363" i="3" s="1"/>
  <c r="AB5363" i="3" s="1"/>
  <c r="AC5363" i="3" s="1"/>
  <c r="J5363" i="3"/>
  <c r="M5378" i="3"/>
  <c r="N5378" i="3" s="1"/>
  <c r="O5378" i="3" s="1"/>
  <c r="P5378" i="3" s="1"/>
  <c r="Q5378" i="3" s="1"/>
  <c r="R5378" i="3" s="1"/>
  <c r="S5378" i="3" s="1"/>
  <c r="T5378" i="3"/>
  <c r="U5378" i="3" s="1"/>
  <c r="V5378" i="3" s="1"/>
  <c r="W5378" i="3" s="1"/>
  <c r="X5378" i="3" s="1"/>
  <c r="Y5378" i="3" s="1"/>
  <c r="Z5378" i="3" s="1"/>
  <c r="AA5378" i="3" s="1"/>
  <c r="AB5378" i="3" s="1"/>
  <c r="AC5378" i="3" s="1"/>
  <c r="K5378" i="3"/>
  <c r="J5438" i="3"/>
  <c r="T5438" i="3"/>
  <c r="U5438" i="3" s="1"/>
  <c r="V5438" i="3" s="1"/>
  <c r="W5438" i="3" s="1"/>
  <c r="X5438" i="3" s="1"/>
  <c r="Y5438" i="3" s="1"/>
  <c r="Z5438" i="3" s="1"/>
  <c r="AA5438" i="3" s="1"/>
  <c r="AB5438" i="3" s="1"/>
  <c r="AC5438" i="3" s="1"/>
  <c r="K5438" i="3"/>
  <c r="M5438" i="3"/>
  <c r="N5438" i="3" s="1"/>
  <c r="O5438" i="3" s="1"/>
  <c r="P5438" i="3" s="1"/>
  <c r="Q5438" i="3" s="1"/>
  <c r="R5438" i="3" s="1"/>
  <c r="S5438" i="3" s="1"/>
  <c r="L5438" i="3"/>
  <c r="M5124" i="3"/>
  <c r="N5124" i="3" s="1"/>
  <c r="O5124" i="3" s="1"/>
  <c r="P5124" i="3" s="1"/>
  <c r="Q5124" i="3" s="1"/>
  <c r="R5124" i="3" s="1"/>
  <c r="S5124" i="3" s="1"/>
  <c r="M5126" i="3"/>
  <c r="N5126" i="3" s="1"/>
  <c r="O5126" i="3" s="1"/>
  <c r="P5126" i="3" s="1"/>
  <c r="Q5126" i="3" s="1"/>
  <c r="R5126" i="3" s="1"/>
  <c r="S5126" i="3" s="1"/>
  <c r="M5144" i="3"/>
  <c r="N5144" i="3" s="1"/>
  <c r="O5144" i="3" s="1"/>
  <c r="P5144" i="3" s="1"/>
  <c r="Q5144" i="3" s="1"/>
  <c r="R5144" i="3" s="1"/>
  <c r="S5144" i="3" s="1"/>
  <c r="L5173" i="3"/>
  <c r="L5187" i="3"/>
  <c r="L5215" i="3"/>
  <c r="M5237" i="3"/>
  <c r="N5237" i="3" s="1"/>
  <c r="O5237" i="3" s="1"/>
  <c r="P5237" i="3" s="1"/>
  <c r="Q5237" i="3" s="1"/>
  <c r="R5237" i="3" s="1"/>
  <c r="S5237" i="3" s="1"/>
  <c r="K5266" i="3"/>
  <c r="M5266" i="3"/>
  <c r="N5266" i="3" s="1"/>
  <c r="O5266" i="3" s="1"/>
  <c r="P5266" i="3" s="1"/>
  <c r="Q5266" i="3" s="1"/>
  <c r="R5266" i="3" s="1"/>
  <c r="S5266" i="3" s="1"/>
  <c r="L5269" i="3"/>
  <c r="L5329" i="3"/>
  <c r="J5329" i="3"/>
  <c r="L5357" i="3"/>
  <c r="K5357" i="3"/>
  <c r="J5357" i="3"/>
  <c r="T5357" i="3"/>
  <c r="U5357" i="3" s="1"/>
  <c r="V5357" i="3" s="1"/>
  <c r="W5357" i="3" s="1"/>
  <c r="X5357" i="3" s="1"/>
  <c r="Y5357" i="3" s="1"/>
  <c r="Z5357" i="3" s="1"/>
  <c r="AA5357" i="3" s="1"/>
  <c r="AB5357" i="3" s="1"/>
  <c r="AC5357" i="3" s="1"/>
  <c r="AD5369" i="3"/>
  <c r="K5408" i="3"/>
  <c r="J5408" i="3"/>
  <c r="L5499" i="3"/>
  <c r="K5499" i="3"/>
  <c r="M5499" i="3"/>
  <c r="N5499" i="3" s="1"/>
  <c r="O5499" i="3" s="1"/>
  <c r="P5499" i="3" s="1"/>
  <c r="Q5499" i="3" s="1"/>
  <c r="R5499" i="3" s="1"/>
  <c r="S5499" i="3" s="1"/>
  <c r="J5499" i="3"/>
  <c r="W49" i="4"/>
  <c r="K5058" i="3"/>
  <c r="T5068" i="3"/>
  <c r="U5068" i="3" s="1"/>
  <c r="V5068" i="3" s="1"/>
  <c r="W5068" i="3" s="1"/>
  <c r="X5068" i="3" s="1"/>
  <c r="Y5068" i="3" s="1"/>
  <c r="Z5068" i="3" s="1"/>
  <c r="AA5068" i="3" s="1"/>
  <c r="AB5068" i="3" s="1"/>
  <c r="AC5068" i="3" s="1"/>
  <c r="AD5068" i="3" s="1"/>
  <c r="J5077" i="3"/>
  <c r="J5100" i="3"/>
  <c r="J5118" i="3"/>
  <c r="J5136" i="3"/>
  <c r="M5173" i="3"/>
  <c r="N5173" i="3" s="1"/>
  <c r="O5173" i="3" s="1"/>
  <c r="P5173" i="3" s="1"/>
  <c r="Q5173" i="3" s="1"/>
  <c r="R5173" i="3" s="1"/>
  <c r="S5173" i="3" s="1"/>
  <c r="AD5173" i="3" s="1"/>
  <c r="J5199" i="3"/>
  <c r="L5208" i="3"/>
  <c r="J5211" i="3"/>
  <c r="L5266" i="3"/>
  <c r="M5317" i="3"/>
  <c r="N5317" i="3" s="1"/>
  <c r="O5317" i="3" s="1"/>
  <c r="P5317" i="3" s="1"/>
  <c r="Q5317" i="3" s="1"/>
  <c r="R5317" i="3" s="1"/>
  <c r="S5317" i="3" s="1"/>
  <c r="J5317" i="3"/>
  <c r="L5319" i="3"/>
  <c r="J5319" i="3"/>
  <c r="M5329" i="3"/>
  <c r="N5329" i="3" s="1"/>
  <c r="O5329" i="3" s="1"/>
  <c r="P5329" i="3" s="1"/>
  <c r="Q5329" i="3" s="1"/>
  <c r="R5329" i="3" s="1"/>
  <c r="S5329" i="3" s="1"/>
  <c r="K5336" i="3"/>
  <c r="T5336" i="3"/>
  <c r="U5336" i="3" s="1"/>
  <c r="V5336" i="3" s="1"/>
  <c r="W5336" i="3" s="1"/>
  <c r="X5336" i="3" s="1"/>
  <c r="Y5336" i="3" s="1"/>
  <c r="Z5336" i="3" s="1"/>
  <c r="AA5336" i="3" s="1"/>
  <c r="AB5336" i="3" s="1"/>
  <c r="AC5336" i="3" s="1"/>
  <c r="J5336" i="3"/>
  <c r="AD5344" i="3"/>
  <c r="M5357" i="3"/>
  <c r="N5357" i="3" s="1"/>
  <c r="O5357" i="3" s="1"/>
  <c r="P5357" i="3" s="1"/>
  <c r="Q5357" i="3" s="1"/>
  <c r="R5357" i="3" s="1"/>
  <c r="S5357" i="3" s="1"/>
  <c r="AD5357" i="3" s="1"/>
  <c r="J5379" i="3"/>
  <c r="T5379" i="3"/>
  <c r="U5379" i="3" s="1"/>
  <c r="V5379" i="3" s="1"/>
  <c r="W5379" i="3" s="1"/>
  <c r="X5379" i="3" s="1"/>
  <c r="Y5379" i="3" s="1"/>
  <c r="Z5379" i="3" s="1"/>
  <c r="AA5379" i="3" s="1"/>
  <c r="AB5379" i="3" s="1"/>
  <c r="AC5379" i="3" s="1"/>
  <c r="M5379" i="3"/>
  <c r="N5379" i="3" s="1"/>
  <c r="O5379" i="3" s="1"/>
  <c r="P5379" i="3" s="1"/>
  <c r="Q5379" i="3" s="1"/>
  <c r="R5379" i="3" s="1"/>
  <c r="S5379" i="3" s="1"/>
  <c r="L5379" i="3"/>
  <c r="T5399" i="3"/>
  <c r="U5399" i="3" s="1"/>
  <c r="V5399" i="3" s="1"/>
  <c r="W5399" i="3" s="1"/>
  <c r="X5399" i="3" s="1"/>
  <c r="Y5399" i="3" s="1"/>
  <c r="Z5399" i="3" s="1"/>
  <c r="AA5399" i="3" s="1"/>
  <c r="AB5399" i="3" s="1"/>
  <c r="AC5399" i="3" s="1"/>
  <c r="M5399" i="3"/>
  <c r="N5399" i="3" s="1"/>
  <c r="O5399" i="3" s="1"/>
  <c r="P5399" i="3" s="1"/>
  <c r="Q5399" i="3" s="1"/>
  <c r="R5399" i="3" s="1"/>
  <c r="S5399" i="3" s="1"/>
  <c r="K5399" i="3"/>
  <c r="J5399" i="3"/>
  <c r="M5408" i="3"/>
  <c r="N5408" i="3" s="1"/>
  <c r="O5408" i="3" s="1"/>
  <c r="P5408" i="3" s="1"/>
  <c r="Q5408" i="3" s="1"/>
  <c r="R5408" i="3" s="1"/>
  <c r="S5408" i="3" s="1"/>
  <c r="L5418" i="3"/>
  <c r="K5418" i="3"/>
  <c r="M5418" i="3"/>
  <c r="N5418" i="3" s="1"/>
  <c r="O5418" i="3" s="1"/>
  <c r="P5418" i="3" s="1"/>
  <c r="Q5418" i="3" s="1"/>
  <c r="R5418" i="3" s="1"/>
  <c r="S5418" i="3" s="1"/>
  <c r="J5418" i="3"/>
  <c r="T5418" i="3"/>
  <c r="U5418" i="3" s="1"/>
  <c r="V5418" i="3" s="1"/>
  <c r="W5418" i="3" s="1"/>
  <c r="X5418" i="3" s="1"/>
  <c r="Y5418" i="3" s="1"/>
  <c r="Z5418" i="3" s="1"/>
  <c r="AA5418" i="3" s="1"/>
  <c r="AB5418" i="3" s="1"/>
  <c r="AC5418" i="3" s="1"/>
  <c r="M5478" i="3"/>
  <c r="N5478" i="3" s="1"/>
  <c r="O5478" i="3" s="1"/>
  <c r="P5478" i="3" s="1"/>
  <c r="Q5478" i="3" s="1"/>
  <c r="R5478" i="3" s="1"/>
  <c r="S5478" i="3" s="1"/>
  <c r="AD5478" i="3" s="1"/>
  <c r="L5478" i="3"/>
  <c r="J5478" i="3"/>
  <c r="K5478" i="3"/>
  <c r="T5499" i="3"/>
  <c r="U5499" i="3" s="1"/>
  <c r="V5499" i="3" s="1"/>
  <c r="W5499" i="3" s="1"/>
  <c r="X5499" i="3" s="1"/>
  <c r="Y5499" i="3" s="1"/>
  <c r="Z5499" i="3" s="1"/>
  <c r="AA5499" i="3" s="1"/>
  <c r="AB5499" i="3" s="1"/>
  <c r="AC5499" i="3" s="1"/>
  <c r="T5506" i="3"/>
  <c r="U5506" i="3" s="1"/>
  <c r="V5506" i="3" s="1"/>
  <c r="W5506" i="3" s="1"/>
  <c r="X5506" i="3" s="1"/>
  <c r="Y5506" i="3" s="1"/>
  <c r="Z5506" i="3" s="1"/>
  <c r="AA5506" i="3" s="1"/>
  <c r="AB5506" i="3" s="1"/>
  <c r="AC5506" i="3" s="1"/>
  <c r="AD5506" i="3" s="1"/>
  <c r="K5506" i="3"/>
  <c r="L5506" i="3"/>
  <c r="J5506" i="3"/>
  <c r="W78" i="4"/>
  <c r="W91" i="4"/>
  <c r="M5293" i="3"/>
  <c r="N5293" i="3" s="1"/>
  <c r="O5293" i="3" s="1"/>
  <c r="P5293" i="3" s="1"/>
  <c r="Q5293" i="3" s="1"/>
  <c r="R5293" i="3" s="1"/>
  <c r="S5293" i="3" s="1"/>
  <c r="J5293" i="3"/>
  <c r="L5305" i="3"/>
  <c r="J5305" i="3"/>
  <c r="T5305" i="3"/>
  <c r="U5305" i="3" s="1"/>
  <c r="V5305" i="3" s="1"/>
  <c r="W5305" i="3" s="1"/>
  <c r="X5305" i="3" s="1"/>
  <c r="Y5305" i="3" s="1"/>
  <c r="Z5305" i="3" s="1"/>
  <c r="AA5305" i="3" s="1"/>
  <c r="AB5305" i="3" s="1"/>
  <c r="AC5305" i="3" s="1"/>
  <c r="L5307" i="3"/>
  <c r="T5307" i="3"/>
  <c r="U5307" i="3" s="1"/>
  <c r="V5307" i="3" s="1"/>
  <c r="W5307" i="3" s="1"/>
  <c r="X5307" i="3" s="1"/>
  <c r="Y5307" i="3" s="1"/>
  <c r="Z5307" i="3" s="1"/>
  <c r="AA5307" i="3" s="1"/>
  <c r="AB5307" i="3" s="1"/>
  <c r="AC5307" i="3" s="1"/>
  <c r="AD5307" i="3" s="1"/>
  <c r="K5307" i="3"/>
  <c r="L5311" i="3"/>
  <c r="K5311" i="3"/>
  <c r="T5325" i="3"/>
  <c r="U5325" i="3" s="1"/>
  <c r="V5325" i="3" s="1"/>
  <c r="W5325" i="3" s="1"/>
  <c r="X5325" i="3" s="1"/>
  <c r="Y5325" i="3" s="1"/>
  <c r="Z5325" i="3" s="1"/>
  <c r="AA5325" i="3" s="1"/>
  <c r="AB5325" i="3" s="1"/>
  <c r="AC5325" i="3" s="1"/>
  <c r="K5325" i="3"/>
  <c r="T5340" i="3"/>
  <c r="U5340" i="3" s="1"/>
  <c r="V5340" i="3" s="1"/>
  <c r="W5340" i="3" s="1"/>
  <c r="X5340" i="3" s="1"/>
  <c r="Y5340" i="3" s="1"/>
  <c r="Z5340" i="3" s="1"/>
  <c r="AA5340" i="3" s="1"/>
  <c r="AB5340" i="3" s="1"/>
  <c r="AC5340" i="3" s="1"/>
  <c r="AD5340" i="3" s="1"/>
  <c r="L5340" i="3"/>
  <c r="K5340" i="3"/>
  <c r="M5458" i="3"/>
  <c r="N5458" i="3" s="1"/>
  <c r="O5458" i="3" s="1"/>
  <c r="P5458" i="3" s="1"/>
  <c r="Q5458" i="3" s="1"/>
  <c r="R5458" i="3" s="1"/>
  <c r="S5458" i="3" s="1"/>
  <c r="L5458" i="3"/>
  <c r="T5458" i="3"/>
  <c r="U5458" i="3" s="1"/>
  <c r="V5458" i="3" s="1"/>
  <c r="W5458" i="3" s="1"/>
  <c r="X5458" i="3" s="1"/>
  <c r="Y5458" i="3" s="1"/>
  <c r="Z5458" i="3" s="1"/>
  <c r="AA5458" i="3" s="1"/>
  <c r="AB5458" i="3" s="1"/>
  <c r="AC5458" i="3" s="1"/>
  <c r="M5079" i="3"/>
  <c r="N5079" i="3" s="1"/>
  <c r="O5079" i="3" s="1"/>
  <c r="P5079" i="3" s="1"/>
  <c r="Q5079" i="3" s="1"/>
  <c r="R5079" i="3" s="1"/>
  <c r="S5079" i="3" s="1"/>
  <c r="AD5079" i="3" s="1"/>
  <c r="T5080" i="3"/>
  <c r="U5080" i="3" s="1"/>
  <c r="V5080" i="3" s="1"/>
  <c r="W5080" i="3" s="1"/>
  <c r="X5080" i="3" s="1"/>
  <c r="Y5080" i="3" s="1"/>
  <c r="Z5080" i="3" s="1"/>
  <c r="AA5080" i="3" s="1"/>
  <c r="AB5080" i="3" s="1"/>
  <c r="AC5080" i="3" s="1"/>
  <c r="AD5080" i="3" s="1"/>
  <c r="M5097" i="3"/>
  <c r="N5097" i="3" s="1"/>
  <c r="O5097" i="3" s="1"/>
  <c r="P5097" i="3" s="1"/>
  <c r="Q5097" i="3" s="1"/>
  <c r="R5097" i="3" s="1"/>
  <c r="S5097" i="3" s="1"/>
  <c r="T5118" i="3"/>
  <c r="U5118" i="3" s="1"/>
  <c r="V5118" i="3" s="1"/>
  <c r="W5118" i="3" s="1"/>
  <c r="X5118" i="3" s="1"/>
  <c r="Y5118" i="3" s="1"/>
  <c r="Z5118" i="3" s="1"/>
  <c r="AA5118" i="3" s="1"/>
  <c r="AB5118" i="3" s="1"/>
  <c r="AC5118" i="3" s="1"/>
  <c r="J5120" i="3"/>
  <c r="J5148" i="3"/>
  <c r="J5172" i="3"/>
  <c r="M5176" i="3"/>
  <c r="N5176" i="3" s="1"/>
  <c r="O5176" i="3" s="1"/>
  <c r="P5176" i="3" s="1"/>
  <c r="Q5176" i="3" s="1"/>
  <c r="R5176" i="3" s="1"/>
  <c r="S5176" i="3" s="1"/>
  <c r="J5178" i="3"/>
  <c r="M5182" i="3"/>
  <c r="N5182" i="3" s="1"/>
  <c r="O5182" i="3" s="1"/>
  <c r="P5182" i="3" s="1"/>
  <c r="Q5182" i="3" s="1"/>
  <c r="R5182" i="3" s="1"/>
  <c r="S5182" i="3" s="1"/>
  <c r="M5186" i="3"/>
  <c r="N5186" i="3" s="1"/>
  <c r="O5186" i="3" s="1"/>
  <c r="P5186" i="3" s="1"/>
  <c r="Q5186" i="3" s="1"/>
  <c r="R5186" i="3" s="1"/>
  <c r="S5186" i="3" s="1"/>
  <c r="AD5186" i="3" s="1"/>
  <c r="M5214" i="3"/>
  <c r="N5214" i="3" s="1"/>
  <c r="O5214" i="3" s="1"/>
  <c r="P5214" i="3" s="1"/>
  <c r="Q5214" i="3" s="1"/>
  <c r="R5214" i="3" s="1"/>
  <c r="S5214" i="3" s="1"/>
  <c r="M5241" i="3"/>
  <c r="N5241" i="3" s="1"/>
  <c r="O5241" i="3" s="1"/>
  <c r="P5241" i="3" s="1"/>
  <c r="Q5241" i="3" s="1"/>
  <c r="R5241" i="3" s="1"/>
  <c r="S5241" i="3" s="1"/>
  <c r="J5257" i="3"/>
  <c r="K5293" i="3"/>
  <c r="K5305" i="3"/>
  <c r="J5307" i="3"/>
  <c r="L5309" i="3"/>
  <c r="J5309" i="3"/>
  <c r="T5309" i="3"/>
  <c r="U5309" i="3" s="1"/>
  <c r="V5309" i="3" s="1"/>
  <c r="W5309" i="3" s="1"/>
  <c r="X5309" i="3" s="1"/>
  <c r="Y5309" i="3" s="1"/>
  <c r="Z5309" i="3" s="1"/>
  <c r="AA5309" i="3" s="1"/>
  <c r="AB5309" i="3" s="1"/>
  <c r="AC5309" i="3" s="1"/>
  <c r="J5311" i="3"/>
  <c r="T5317" i="3"/>
  <c r="U5317" i="3" s="1"/>
  <c r="V5317" i="3" s="1"/>
  <c r="W5317" i="3" s="1"/>
  <c r="X5317" i="3" s="1"/>
  <c r="Y5317" i="3" s="1"/>
  <c r="Z5317" i="3" s="1"/>
  <c r="AA5317" i="3" s="1"/>
  <c r="AB5317" i="3" s="1"/>
  <c r="AC5317" i="3" s="1"/>
  <c r="T5319" i="3"/>
  <c r="U5319" i="3" s="1"/>
  <c r="V5319" i="3" s="1"/>
  <c r="W5319" i="3" s="1"/>
  <c r="X5319" i="3" s="1"/>
  <c r="Y5319" i="3" s="1"/>
  <c r="Z5319" i="3" s="1"/>
  <c r="AA5319" i="3" s="1"/>
  <c r="AB5319" i="3" s="1"/>
  <c r="AC5319" i="3" s="1"/>
  <c r="AD5319" i="3" s="1"/>
  <c r="J5325" i="3"/>
  <c r="J5340" i="3"/>
  <c r="K5428" i="3"/>
  <c r="L5428" i="3"/>
  <c r="J5428" i="3"/>
  <c r="T5440" i="3"/>
  <c r="U5440" i="3" s="1"/>
  <c r="V5440" i="3" s="1"/>
  <c r="W5440" i="3" s="1"/>
  <c r="X5440" i="3" s="1"/>
  <c r="Y5440" i="3" s="1"/>
  <c r="Z5440" i="3" s="1"/>
  <c r="AA5440" i="3" s="1"/>
  <c r="AB5440" i="3" s="1"/>
  <c r="AC5440" i="3" s="1"/>
  <c r="L5440" i="3"/>
  <c r="M5440" i="3"/>
  <c r="N5440" i="3" s="1"/>
  <c r="O5440" i="3" s="1"/>
  <c r="P5440" i="3" s="1"/>
  <c r="Q5440" i="3" s="1"/>
  <c r="R5440" i="3" s="1"/>
  <c r="S5440" i="3" s="1"/>
  <c r="J5440" i="3"/>
  <c r="AD5328" i="3"/>
  <c r="K5348" i="3"/>
  <c r="K5355" i="3"/>
  <c r="T5361" i="3"/>
  <c r="U5361" i="3" s="1"/>
  <c r="V5361" i="3" s="1"/>
  <c r="W5361" i="3" s="1"/>
  <c r="X5361" i="3" s="1"/>
  <c r="Y5361" i="3" s="1"/>
  <c r="Z5361" i="3" s="1"/>
  <c r="AA5361" i="3" s="1"/>
  <c r="AB5361" i="3" s="1"/>
  <c r="AC5361" i="3" s="1"/>
  <c r="K5361" i="3"/>
  <c r="L5364" i="3"/>
  <c r="T5364" i="3"/>
  <c r="U5364" i="3" s="1"/>
  <c r="V5364" i="3" s="1"/>
  <c r="W5364" i="3" s="1"/>
  <c r="X5364" i="3" s="1"/>
  <c r="Y5364" i="3" s="1"/>
  <c r="Z5364" i="3" s="1"/>
  <c r="AA5364" i="3" s="1"/>
  <c r="AB5364" i="3" s="1"/>
  <c r="AC5364" i="3" s="1"/>
  <c r="M5373" i="3"/>
  <c r="N5373" i="3" s="1"/>
  <c r="O5373" i="3" s="1"/>
  <c r="P5373" i="3" s="1"/>
  <c r="Q5373" i="3" s="1"/>
  <c r="R5373" i="3" s="1"/>
  <c r="S5373" i="3" s="1"/>
  <c r="L5373" i="3"/>
  <c r="K5392" i="3"/>
  <c r="AD5405" i="3"/>
  <c r="T5417" i="3"/>
  <c r="U5417" i="3" s="1"/>
  <c r="V5417" i="3" s="1"/>
  <c r="W5417" i="3" s="1"/>
  <c r="X5417" i="3" s="1"/>
  <c r="Y5417" i="3" s="1"/>
  <c r="Z5417" i="3" s="1"/>
  <c r="AA5417" i="3" s="1"/>
  <c r="AB5417" i="3" s="1"/>
  <c r="AC5417" i="3" s="1"/>
  <c r="J5417" i="3"/>
  <c r="AD5450" i="3"/>
  <c r="M5495" i="3"/>
  <c r="N5495" i="3" s="1"/>
  <c r="O5495" i="3" s="1"/>
  <c r="P5495" i="3" s="1"/>
  <c r="Q5495" i="3" s="1"/>
  <c r="R5495" i="3" s="1"/>
  <c r="S5495" i="3" s="1"/>
  <c r="T5495" i="3"/>
  <c r="U5495" i="3" s="1"/>
  <c r="V5495" i="3" s="1"/>
  <c r="W5495" i="3" s="1"/>
  <c r="X5495" i="3" s="1"/>
  <c r="Y5495" i="3" s="1"/>
  <c r="Z5495" i="3" s="1"/>
  <c r="AA5495" i="3" s="1"/>
  <c r="AB5495" i="3" s="1"/>
  <c r="AC5495" i="3" s="1"/>
  <c r="K5495" i="3"/>
  <c r="T5505" i="3"/>
  <c r="U5505" i="3" s="1"/>
  <c r="V5505" i="3" s="1"/>
  <c r="W5505" i="3" s="1"/>
  <c r="X5505" i="3" s="1"/>
  <c r="Y5505" i="3" s="1"/>
  <c r="Z5505" i="3" s="1"/>
  <c r="AA5505" i="3" s="1"/>
  <c r="AB5505" i="3" s="1"/>
  <c r="AC5505" i="3" s="1"/>
  <c r="K5505" i="3"/>
  <c r="V56" i="4"/>
  <c r="X56" i="4" s="1"/>
  <c r="V91" i="4"/>
  <c r="X91" i="4" s="1"/>
  <c r="W105" i="4"/>
  <c r="L5388" i="3"/>
  <c r="M5388" i="3"/>
  <c r="N5388" i="3" s="1"/>
  <c r="O5388" i="3" s="1"/>
  <c r="P5388" i="3" s="1"/>
  <c r="Q5388" i="3" s="1"/>
  <c r="R5388" i="3" s="1"/>
  <c r="S5388" i="3" s="1"/>
  <c r="AD5388" i="3" s="1"/>
  <c r="T5446" i="3"/>
  <c r="U5446" i="3" s="1"/>
  <c r="V5446" i="3" s="1"/>
  <c r="W5446" i="3" s="1"/>
  <c r="X5446" i="3" s="1"/>
  <c r="Y5446" i="3" s="1"/>
  <c r="Z5446" i="3" s="1"/>
  <c r="AA5446" i="3" s="1"/>
  <c r="AB5446" i="3" s="1"/>
  <c r="AC5446" i="3" s="1"/>
  <c r="K5446" i="3"/>
  <c r="T5449" i="3"/>
  <c r="U5449" i="3" s="1"/>
  <c r="V5449" i="3" s="1"/>
  <c r="W5449" i="3" s="1"/>
  <c r="X5449" i="3" s="1"/>
  <c r="Y5449" i="3" s="1"/>
  <c r="Z5449" i="3" s="1"/>
  <c r="AA5449" i="3" s="1"/>
  <c r="AB5449" i="3" s="1"/>
  <c r="AC5449" i="3" s="1"/>
  <c r="M5449" i="3"/>
  <c r="N5449" i="3" s="1"/>
  <c r="O5449" i="3" s="1"/>
  <c r="P5449" i="3" s="1"/>
  <c r="Q5449" i="3" s="1"/>
  <c r="R5449" i="3" s="1"/>
  <c r="S5449" i="3" s="1"/>
  <c r="K5465" i="3"/>
  <c r="L5465" i="3"/>
  <c r="J5465" i="3"/>
  <c r="M5502" i="3"/>
  <c r="N5502" i="3" s="1"/>
  <c r="O5502" i="3" s="1"/>
  <c r="P5502" i="3" s="1"/>
  <c r="Q5502" i="3" s="1"/>
  <c r="R5502" i="3" s="1"/>
  <c r="S5502" i="3" s="1"/>
  <c r="J5502" i="3"/>
  <c r="L5298" i="3"/>
  <c r="M5304" i="3"/>
  <c r="N5304" i="3" s="1"/>
  <c r="O5304" i="3" s="1"/>
  <c r="P5304" i="3" s="1"/>
  <c r="Q5304" i="3" s="1"/>
  <c r="R5304" i="3" s="1"/>
  <c r="S5304" i="3" s="1"/>
  <c r="M5315" i="3"/>
  <c r="N5315" i="3" s="1"/>
  <c r="O5315" i="3" s="1"/>
  <c r="P5315" i="3" s="1"/>
  <c r="Q5315" i="3" s="1"/>
  <c r="R5315" i="3" s="1"/>
  <c r="S5315" i="3" s="1"/>
  <c r="AD5315" i="3" s="1"/>
  <c r="L5359" i="3"/>
  <c r="M5361" i="3"/>
  <c r="N5361" i="3" s="1"/>
  <c r="O5361" i="3" s="1"/>
  <c r="P5361" i="3" s="1"/>
  <c r="Q5361" i="3" s="1"/>
  <c r="R5361" i="3" s="1"/>
  <c r="S5361" i="3" s="1"/>
  <c r="M5371" i="3"/>
  <c r="N5371" i="3" s="1"/>
  <c r="O5371" i="3" s="1"/>
  <c r="P5371" i="3" s="1"/>
  <c r="Q5371" i="3" s="1"/>
  <c r="R5371" i="3" s="1"/>
  <c r="S5371" i="3" s="1"/>
  <c r="T5373" i="3"/>
  <c r="U5373" i="3" s="1"/>
  <c r="V5373" i="3" s="1"/>
  <c r="W5373" i="3" s="1"/>
  <c r="X5373" i="3" s="1"/>
  <c r="Y5373" i="3" s="1"/>
  <c r="Z5373" i="3" s="1"/>
  <c r="AA5373" i="3" s="1"/>
  <c r="AB5373" i="3" s="1"/>
  <c r="AC5373" i="3" s="1"/>
  <c r="M5381" i="3"/>
  <c r="N5381" i="3" s="1"/>
  <c r="O5381" i="3" s="1"/>
  <c r="P5381" i="3" s="1"/>
  <c r="Q5381" i="3" s="1"/>
  <c r="R5381" i="3" s="1"/>
  <c r="S5381" i="3" s="1"/>
  <c r="K5381" i="3"/>
  <c r="J5381" i="3"/>
  <c r="AD5386" i="3"/>
  <c r="L5396" i="3"/>
  <c r="T5396" i="3"/>
  <c r="U5396" i="3" s="1"/>
  <c r="V5396" i="3" s="1"/>
  <c r="W5396" i="3" s="1"/>
  <c r="X5396" i="3" s="1"/>
  <c r="Y5396" i="3" s="1"/>
  <c r="Z5396" i="3" s="1"/>
  <c r="AA5396" i="3" s="1"/>
  <c r="AB5396" i="3" s="1"/>
  <c r="AC5396" i="3" s="1"/>
  <c r="L5401" i="3"/>
  <c r="M5417" i="3"/>
  <c r="N5417" i="3" s="1"/>
  <c r="O5417" i="3" s="1"/>
  <c r="P5417" i="3" s="1"/>
  <c r="Q5417" i="3" s="1"/>
  <c r="R5417" i="3" s="1"/>
  <c r="S5417" i="3" s="1"/>
  <c r="K5427" i="3"/>
  <c r="M5427" i="3"/>
  <c r="N5427" i="3" s="1"/>
  <c r="O5427" i="3" s="1"/>
  <c r="P5427" i="3" s="1"/>
  <c r="Q5427" i="3" s="1"/>
  <c r="R5427" i="3" s="1"/>
  <c r="S5427" i="3" s="1"/>
  <c r="AD5427" i="3" s="1"/>
  <c r="L5427" i="3"/>
  <c r="L5443" i="3"/>
  <c r="M5471" i="3"/>
  <c r="N5471" i="3" s="1"/>
  <c r="O5471" i="3" s="1"/>
  <c r="P5471" i="3" s="1"/>
  <c r="Q5471" i="3" s="1"/>
  <c r="R5471" i="3" s="1"/>
  <c r="S5471" i="3" s="1"/>
  <c r="T5487" i="3"/>
  <c r="U5487" i="3" s="1"/>
  <c r="V5487" i="3" s="1"/>
  <c r="W5487" i="3" s="1"/>
  <c r="X5487" i="3" s="1"/>
  <c r="Y5487" i="3" s="1"/>
  <c r="Z5487" i="3" s="1"/>
  <c r="AA5487" i="3" s="1"/>
  <c r="AB5487" i="3" s="1"/>
  <c r="AC5487" i="3" s="1"/>
  <c r="M5491" i="3"/>
  <c r="N5491" i="3" s="1"/>
  <c r="O5491" i="3" s="1"/>
  <c r="P5491" i="3" s="1"/>
  <c r="Q5491" i="3" s="1"/>
  <c r="R5491" i="3" s="1"/>
  <c r="S5491" i="3" s="1"/>
  <c r="AD5491" i="3" s="1"/>
  <c r="L5502" i="3"/>
  <c r="M5505" i="3"/>
  <c r="N5505" i="3" s="1"/>
  <c r="O5505" i="3" s="1"/>
  <c r="P5505" i="3" s="1"/>
  <c r="Q5505" i="3" s="1"/>
  <c r="R5505" i="3" s="1"/>
  <c r="S5505" i="3" s="1"/>
  <c r="AD5505" i="3" s="1"/>
  <c r="V5" i="4"/>
  <c r="X5" i="4" s="1"/>
  <c r="V16" i="4"/>
  <c r="X16" i="4" s="1"/>
  <c r="T32" i="4"/>
  <c r="W32" i="4" s="1"/>
  <c r="T34" i="4"/>
  <c r="W34" i="4" s="1"/>
  <c r="T67" i="4"/>
  <c r="W67" i="4" s="1"/>
  <c r="AD5393" i="3"/>
  <c r="AD5401" i="3"/>
  <c r="M5404" i="3"/>
  <c r="N5404" i="3" s="1"/>
  <c r="O5404" i="3" s="1"/>
  <c r="P5404" i="3" s="1"/>
  <c r="Q5404" i="3" s="1"/>
  <c r="R5404" i="3" s="1"/>
  <c r="S5404" i="3" s="1"/>
  <c r="K5404" i="3"/>
  <c r="K5419" i="3"/>
  <c r="T5419" i="3"/>
  <c r="U5419" i="3" s="1"/>
  <c r="V5419" i="3" s="1"/>
  <c r="W5419" i="3" s="1"/>
  <c r="X5419" i="3" s="1"/>
  <c r="Y5419" i="3" s="1"/>
  <c r="Z5419" i="3" s="1"/>
  <c r="AA5419" i="3" s="1"/>
  <c r="AB5419" i="3" s="1"/>
  <c r="AC5419" i="3" s="1"/>
  <c r="L5422" i="3"/>
  <c r="J5422" i="3"/>
  <c r="T5425" i="3"/>
  <c r="U5425" i="3" s="1"/>
  <c r="V5425" i="3" s="1"/>
  <c r="W5425" i="3" s="1"/>
  <c r="X5425" i="3" s="1"/>
  <c r="Y5425" i="3" s="1"/>
  <c r="Z5425" i="3" s="1"/>
  <c r="AA5425" i="3" s="1"/>
  <c r="AB5425" i="3" s="1"/>
  <c r="AC5425" i="3" s="1"/>
  <c r="M5425" i="3"/>
  <c r="N5425" i="3" s="1"/>
  <c r="O5425" i="3" s="1"/>
  <c r="P5425" i="3" s="1"/>
  <c r="Q5425" i="3" s="1"/>
  <c r="R5425" i="3" s="1"/>
  <c r="S5425" i="3" s="1"/>
  <c r="L5425" i="3"/>
  <c r="AD5443" i="3"/>
  <c r="T5483" i="3"/>
  <c r="U5483" i="3" s="1"/>
  <c r="V5483" i="3" s="1"/>
  <c r="W5483" i="3" s="1"/>
  <c r="X5483" i="3" s="1"/>
  <c r="Y5483" i="3" s="1"/>
  <c r="Z5483" i="3" s="1"/>
  <c r="AA5483" i="3" s="1"/>
  <c r="AB5483" i="3" s="1"/>
  <c r="AC5483" i="3" s="1"/>
  <c r="M5483" i="3"/>
  <c r="N5483" i="3" s="1"/>
  <c r="O5483" i="3" s="1"/>
  <c r="P5483" i="3" s="1"/>
  <c r="Q5483" i="3" s="1"/>
  <c r="R5483" i="3" s="1"/>
  <c r="S5483" i="3" s="1"/>
  <c r="T7" i="4"/>
  <c r="T16" i="4"/>
  <c r="W16" i="4" s="1"/>
  <c r="V36" i="4"/>
  <c r="X36" i="4" s="1"/>
  <c r="W43" i="4"/>
  <c r="V64" i="4"/>
  <c r="X64" i="4" s="1"/>
  <c r="V104" i="4"/>
  <c r="X104" i="4" s="1"/>
  <c r="L5370" i="3"/>
  <c r="M5370" i="3"/>
  <c r="N5370" i="3" s="1"/>
  <c r="O5370" i="3" s="1"/>
  <c r="P5370" i="3" s="1"/>
  <c r="Q5370" i="3" s="1"/>
  <c r="R5370" i="3" s="1"/>
  <c r="S5370" i="3" s="1"/>
  <c r="M5382" i="3"/>
  <c r="N5382" i="3" s="1"/>
  <c r="O5382" i="3" s="1"/>
  <c r="P5382" i="3" s="1"/>
  <c r="Q5382" i="3" s="1"/>
  <c r="R5382" i="3" s="1"/>
  <c r="S5382" i="3" s="1"/>
  <c r="T5382" i="3"/>
  <c r="U5382" i="3" s="1"/>
  <c r="V5382" i="3" s="1"/>
  <c r="W5382" i="3" s="1"/>
  <c r="X5382" i="3" s="1"/>
  <c r="Y5382" i="3" s="1"/>
  <c r="Z5382" i="3" s="1"/>
  <c r="AA5382" i="3" s="1"/>
  <c r="AB5382" i="3" s="1"/>
  <c r="AC5382" i="3" s="1"/>
  <c r="K5393" i="3"/>
  <c r="K5409" i="3"/>
  <c r="L5419" i="3"/>
  <c r="M5422" i="3"/>
  <c r="N5422" i="3" s="1"/>
  <c r="O5422" i="3" s="1"/>
  <c r="P5422" i="3" s="1"/>
  <c r="Q5422" i="3" s="1"/>
  <c r="R5422" i="3" s="1"/>
  <c r="S5422" i="3" s="1"/>
  <c r="K5425" i="3"/>
  <c r="T42" i="4"/>
  <c r="W42" i="4" s="1"/>
  <c r="L5286" i="3"/>
  <c r="J5303" i="3"/>
  <c r="J5306" i="3"/>
  <c r="T5324" i="3"/>
  <c r="U5324" i="3" s="1"/>
  <c r="V5324" i="3" s="1"/>
  <c r="W5324" i="3" s="1"/>
  <c r="X5324" i="3" s="1"/>
  <c r="Y5324" i="3" s="1"/>
  <c r="Z5324" i="3" s="1"/>
  <c r="AA5324" i="3" s="1"/>
  <c r="AB5324" i="3" s="1"/>
  <c r="AC5324" i="3" s="1"/>
  <c r="AD5324" i="3" s="1"/>
  <c r="J5334" i="3"/>
  <c r="T5354" i="3"/>
  <c r="U5354" i="3" s="1"/>
  <c r="V5354" i="3" s="1"/>
  <c r="W5354" i="3" s="1"/>
  <c r="X5354" i="3" s="1"/>
  <c r="Y5354" i="3" s="1"/>
  <c r="Z5354" i="3" s="1"/>
  <c r="AA5354" i="3" s="1"/>
  <c r="AB5354" i="3" s="1"/>
  <c r="AC5354" i="3" s="1"/>
  <c r="L5360" i="3"/>
  <c r="J5360" i="3"/>
  <c r="J5365" i="3"/>
  <c r="K5370" i="3"/>
  <c r="K5382" i="3"/>
  <c r="T5387" i="3"/>
  <c r="U5387" i="3" s="1"/>
  <c r="V5387" i="3" s="1"/>
  <c r="W5387" i="3" s="1"/>
  <c r="X5387" i="3" s="1"/>
  <c r="Y5387" i="3" s="1"/>
  <c r="Z5387" i="3" s="1"/>
  <c r="AA5387" i="3" s="1"/>
  <c r="AB5387" i="3" s="1"/>
  <c r="AC5387" i="3" s="1"/>
  <c r="L5387" i="3"/>
  <c r="K5387" i="3"/>
  <c r="J5391" i="3"/>
  <c r="L5393" i="3"/>
  <c r="L5409" i="3"/>
  <c r="M5419" i="3"/>
  <c r="N5419" i="3" s="1"/>
  <c r="O5419" i="3" s="1"/>
  <c r="P5419" i="3" s="1"/>
  <c r="Q5419" i="3" s="1"/>
  <c r="R5419" i="3" s="1"/>
  <c r="S5419" i="3" s="1"/>
  <c r="AD5419" i="3" s="1"/>
  <c r="T5422" i="3"/>
  <c r="U5422" i="3" s="1"/>
  <c r="V5422" i="3" s="1"/>
  <c r="W5422" i="3" s="1"/>
  <c r="X5422" i="3" s="1"/>
  <c r="Y5422" i="3" s="1"/>
  <c r="Z5422" i="3" s="1"/>
  <c r="AA5422" i="3" s="1"/>
  <c r="AB5422" i="3" s="1"/>
  <c r="AC5422" i="3" s="1"/>
  <c r="K5481" i="3"/>
  <c r="W7" i="4"/>
  <c r="T79" i="4"/>
  <c r="M5303" i="3"/>
  <c r="N5303" i="3" s="1"/>
  <c r="O5303" i="3" s="1"/>
  <c r="P5303" i="3" s="1"/>
  <c r="Q5303" i="3" s="1"/>
  <c r="R5303" i="3" s="1"/>
  <c r="S5303" i="3" s="1"/>
  <c r="M5365" i="3"/>
  <c r="N5365" i="3" s="1"/>
  <c r="O5365" i="3" s="1"/>
  <c r="P5365" i="3" s="1"/>
  <c r="Q5365" i="3" s="1"/>
  <c r="R5365" i="3" s="1"/>
  <c r="S5365" i="3" s="1"/>
  <c r="L5367" i="3"/>
  <c r="K5367" i="3"/>
  <c r="T5370" i="3"/>
  <c r="U5370" i="3" s="1"/>
  <c r="V5370" i="3" s="1"/>
  <c r="W5370" i="3" s="1"/>
  <c r="X5370" i="3" s="1"/>
  <c r="Y5370" i="3" s="1"/>
  <c r="Z5370" i="3" s="1"/>
  <c r="AA5370" i="3" s="1"/>
  <c r="AB5370" i="3" s="1"/>
  <c r="AC5370" i="3" s="1"/>
  <c r="M5462" i="3"/>
  <c r="N5462" i="3" s="1"/>
  <c r="O5462" i="3" s="1"/>
  <c r="P5462" i="3" s="1"/>
  <c r="Q5462" i="3" s="1"/>
  <c r="R5462" i="3" s="1"/>
  <c r="S5462" i="3" s="1"/>
  <c r="AD5462" i="3" s="1"/>
  <c r="K5462" i="3"/>
  <c r="M5497" i="3"/>
  <c r="N5497" i="3" s="1"/>
  <c r="O5497" i="3" s="1"/>
  <c r="P5497" i="3" s="1"/>
  <c r="Q5497" i="3" s="1"/>
  <c r="R5497" i="3" s="1"/>
  <c r="S5497" i="3" s="1"/>
  <c r="L5497" i="3"/>
  <c r="J5497" i="3"/>
  <c r="V74" i="4"/>
  <c r="X74" i="4" s="1"/>
  <c r="T94" i="4"/>
  <c r="W94" i="4" s="1"/>
  <c r="W99" i="4"/>
  <c r="L5375" i="3"/>
  <c r="K5375" i="3"/>
  <c r="L5380" i="3"/>
  <c r="M5380" i="3"/>
  <c r="N5380" i="3" s="1"/>
  <c r="O5380" i="3" s="1"/>
  <c r="P5380" i="3" s="1"/>
  <c r="Q5380" i="3" s="1"/>
  <c r="R5380" i="3" s="1"/>
  <c r="S5380" i="3" s="1"/>
  <c r="AD5380" i="3" s="1"/>
  <c r="K5413" i="3"/>
  <c r="J5413" i="3"/>
  <c r="M5431" i="3"/>
  <c r="N5431" i="3" s="1"/>
  <c r="O5431" i="3" s="1"/>
  <c r="P5431" i="3" s="1"/>
  <c r="Q5431" i="3" s="1"/>
  <c r="R5431" i="3" s="1"/>
  <c r="S5431" i="3" s="1"/>
  <c r="K5431" i="3"/>
  <c r="J5431" i="3"/>
  <c r="AD5456" i="3"/>
  <c r="K5479" i="3"/>
  <c r="T5479" i="3"/>
  <c r="U5479" i="3" s="1"/>
  <c r="V5479" i="3" s="1"/>
  <c r="W5479" i="3" s="1"/>
  <c r="X5479" i="3" s="1"/>
  <c r="Y5479" i="3" s="1"/>
  <c r="Z5479" i="3" s="1"/>
  <c r="AA5479" i="3" s="1"/>
  <c r="AB5479" i="3" s="1"/>
  <c r="AC5479" i="3" s="1"/>
  <c r="K5497" i="3"/>
  <c r="V8" i="4"/>
  <c r="X8" i="4" s="1"/>
  <c r="V10" i="4"/>
  <c r="X10" i="4" s="1"/>
  <c r="T44" i="4"/>
  <c r="V44" i="4" s="1"/>
  <c r="X44" i="4" s="1"/>
  <c r="V78" i="4"/>
  <c r="X78" i="4" s="1"/>
  <c r="T98" i="4"/>
  <c r="W98" i="4" s="1"/>
  <c r="V105" i="4"/>
  <c r="X105" i="4" s="1"/>
  <c r="T110" i="4"/>
  <c r="W110" i="4" s="1"/>
  <c r="M5472" i="3"/>
  <c r="N5472" i="3" s="1"/>
  <c r="O5472" i="3" s="1"/>
  <c r="P5472" i="3" s="1"/>
  <c r="Q5472" i="3" s="1"/>
  <c r="R5472" i="3" s="1"/>
  <c r="S5472" i="3" s="1"/>
  <c r="AD5472" i="3" s="1"/>
  <c r="M5493" i="3"/>
  <c r="N5493" i="3" s="1"/>
  <c r="O5493" i="3" s="1"/>
  <c r="P5493" i="3" s="1"/>
  <c r="Q5493" i="3" s="1"/>
  <c r="R5493" i="3" s="1"/>
  <c r="S5493" i="3" s="1"/>
  <c r="T13" i="4"/>
  <c r="W13" i="4" s="1"/>
  <c r="T87" i="4"/>
  <c r="W87" i="4" s="1"/>
  <c r="T112" i="4"/>
  <c r="W112" i="4" s="1"/>
  <c r="T114" i="4"/>
  <c r="W114" i="4" s="1"/>
  <c r="T31" i="4"/>
  <c r="V31" i="4" s="1"/>
  <c r="X31" i="4" s="1"/>
  <c r="T58" i="4"/>
  <c r="T97" i="4"/>
  <c r="V97" i="4" s="1"/>
  <c r="X97" i="4" s="1"/>
  <c r="T102" i="4"/>
  <c r="W102" i="4" s="1"/>
  <c r="T5493" i="3"/>
  <c r="U5493" i="3" s="1"/>
  <c r="V5493" i="3" s="1"/>
  <c r="W5493" i="3" s="1"/>
  <c r="X5493" i="3" s="1"/>
  <c r="Y5493" i="3" s="1"/>
  <c r="Z5493" i="3" s="1"/>
  <c r="AA5493" i="3" s="1"/>
  <c r="AB5493" i="3" s="1"/>
  <c r="AC5493" i="3" s="1"/>
  <c r="W8" i="4"/>
  <c r="T51" i="4"/>
  <c r="W51" i="4" s="1"/>
  <c r="T53" i="4"/>
  <c r="T71" i="4"/>
  <c r="W74" i="4"/>
  <c r="V99" i="4"/>
  <c r="X99" i="4" s="1"/>
  <c r="T107" i="4"/>
  <c r="T109" i="4"/>
  <c r="V109" i="4" s="1"/>
  <c r="X109" i="4" s="1"/>
  <c r="T119" i="4"/>
  <c r="W119" i="4" s="1"/>
  <c r="T5358" i="3"/>
  <c r="U5358" i="3" s="1"/>
  <c r="V5358" i="3" s="1"/>
  <c r="W5358" i="3" s="1"/>
  <c r="X5358" i="3" s="1"/>
  <c r="Y5358" i="3" s="1"/>
  <c r="Z5358" i="3" s="1"/>
  <c r="AA5358" i="3" s="1"/>
  <c r="AB5358" i="3" s="1"/>
  <c r="AC5358" i="3" s="1"/>
  <c r="AD5358" i="3" s="1"/>
  <c r="T5390" i="3"/>
  <c r="U5390" i="3" s="1"/>
  <c r="V5390" i="3" s="1"/>
  <c r="W5390" i="3" s="1"/>
  <c r="X5390" i="3" s="1"/>
  <c r="Y5390" i="3" s="1"/>
  <c r="Z5390" i="3" s="1"/>
  <c r="AA5390" i="3" s="1"/>
  <c r="AB5390" i="3" s="1"/>
  <c r="AC5390" i="3" s="1"/>
  <c r="AD5390" i="3" s="1"/>
  <c r="T5442" i="3"/>
  <c r="U5442" i="3" s="1"/>
  <c r="V5442" i="3" s="1"/>
  <c r="W5442" i="3" s="1"/>
  <c r="X5442" i="3" s="1"/>
  <c r="Y5442" i="3" s="1"/>
  <c r="Z5442" i="3" s="1"/>
  <c r="AA5442" i="3" s="1"/>
  <c r="AB5442" i="3" s="1"/>
  <c r="AC5442" i="3" s="1"/>
  <c r="AD5442" i="3" s="1"/>
  <c r="K5454" i="3"/>
  <c r="K5456" i="3"/>
  <c r="M5460" i="3"/>
  <c r="N5460" i="3" s="1"/>
  <c r="O5460" i="3" s="1"/>
  <c r="P5460" i="3" s="1"/>
  <c r="Q5460" i="3" s="1"/>
  <c r="R5460" i="3" s="1"/>
  <c r="S5460" i="3" s="1"/>
  <c r="AD5460" i="3" s="1"/>
  <c r="M5467" i="3"/>
  <c r="N5467" i="3" s="1"/>
  <c r="O5467" i="3" s="1"/>
  <c r="P5467" i="3" s="1"/>
  <c r="Q5467" i="3" s="1"/>
  <c r="R5467" i="3" s="1"/>
  <c r="S5467" i="3" s="1"/>
  <c r="AD5467" i="3" s="1"/>
  <c r="T5469" i="3"/>
  <c r="U5469" i="3" s="1"/>
  <c r="V5469" i="3" s="1"/>
  <c r="W5469" i="3" s="1"/>
  <c r="X5469" i="3" s="1"/>
  <c r="Y5469" i="3" s="1"/>
  <c r="Z5469" i="3" s="1"/>
  <c r="AA5469" i="3" s="1"/>
  <c r="AB5469" i="3" s="1"/>
  <c r="AC5469" i="3" s="1"/>
  <c r="M5500" i="3"/>
  <c r="N5500" i="3" s="1"/>
  <c r="O5500" i="3" s="1"/>
  <c r="P5500" i="3" s="1"/>
  <c r="Q5500" i="3" s="1"/>
  <c r="R5500" i="3" s="1"/>
  <c r="S5500" i="3" s="1"/>
  <c r="T2" i="4"/>
  <c r="V2" i="4" s="1"/>
  <c r="X2" i="4" s="1"/>
  <c r="T17" i="4"/>
  <c r="T20" i="4"/>
  <c r="T26" i="4"/>
  <c r="T28" i="4"/>
  <c r="W28" i="4" s="1"/>
  <c r="T40" i="4"/>
  <c r="W40" i="4" s="1"/>
  <c r="T111" i="4"/>
  <c r="W111" i="4" s="1"/>
  <c r="T12" i="4"/>
  <c r="W12" i="4" s="1"/>
  <c r="W26" i="4"/>
  <c r="T30" i="4"/>
  <c r="V30" i="4" s="1"/>
  <c r="X30" i="4" s="1"/>
  <c r="W38" i="4"/>
  <c r="T45" i="4"/>
  <c r="W45" i="4" s="1"/>
  <c r="T55" i="4"/>
  <c r="W55" i="4" s="1"/>
  <c r="T57" i="4"/>
  <c r="W71" i="4"/>
  <c r="T73" i="4"/>
  <c r="W73" i="4" s="1"/>
  <c r="T86" i="4"/>
  <c r="V86" i="4" s="1"/>
  <c r="X86" i="4" s="1"/>
  <c r="V96" i="4"/>
  <c r="X96" i="4" s="1"/>
  <c r="T113" i="4"/>
  <c r="V113" i="4" s="1"/>
  <c r="X113" i="4" s="1"/>
  <c r="T118" i="4"/>
  <c r="V118" i="4" s="1"/>
  <c r="X118" i="4" s="1"/>
  <c r="T19" i="4"/>
  <c r="T50" i="4"/>
  <c r="V50" i="4" s="1"/>
  <c r="X50" i="4" s="1"/>
  <c r="T90" i="4"/>
  <c r="W90" i="4" s="1"/>
  <c r="T96" i="4"/>
  <c r="W96" i="4" s="1"/>
  <c r="T106" i="4"/>
  <c r="W106" i="4" s="1"/>
  <c r="T14" i="4"/>
  <c r="V14" i="4" s="1"/>
  <c r="X14" i="4" s="1"/>
  <c r="T39" i="4"/>
  <c r="W39" i="4" s="1"/>
  <c r="T47" i="4"/>
  <c r="W47" i="4" s="1"/>
  <c r="T54" i="4"/>
  <c r="W54" i="4" s="1"/>
  <c r="V110" i="4"/>
  <c r="X110" i="4" s="1"/>
  <c r="T120" i="4"/>
  <c r="W120" i="4" s="1"/>
  <c r="AD4" i="2"/>
  <c r="AD101" i="2"/>
  <c r="AD10" i="3"/>
  <c r="AD170" i="3"/>
  <c r="AD278" i="3"/>
  <c r="AD306" i="3"/>
  <c r="AD413" i="3"/>
  <c r="L34" i="2"/>
  <c r="K34" i="2"/>
  <c r="U34" i="2"/>
  <c r="V34" i="2" s="1"/>
  <c r="W34" i="2" s="1"/>
  <c r="X34" i="2" s="1"/>
  <c r="Y34" i="2" s="1"/>
  <c r="Z34" i="2" s="1"/>
  <c r="AA34" i="2" s="1"/>
  <c r="AB34" i="2" s="1"/>
  <c r="AC34" i="2" s="1"/>
  <c r="M34" i="2"/>
  <c r="N34" i="2" s="1"/>
  <c r="O34" i="2" s="1"/>
  <c r="P34" i="2" s="1"/>
  <c r="Q34" i="2" s="1"/>
  <c r="R34" i="2" s="1"/>
  <c r="S34" i="2" s="1"/>
  <c r="T34" i="2" s="1"/>
  <c r="AD34" i="2" s="1"/>
  <c r="J34" i="2"/>
  <c r="AD66" i="3"/>
  <c r="AD126" i="3"/>
  <c r="AD234" i="3"/>
  <c r="AD262" i="3"/>
  <c r="AD298" i="3"/>
  <c r="AD386" i="3"/>
  <c r="AD73" i="2"/>
  <c r="AD102" i="3"/>
  <c r="AD46" i="3"/>
  <c r="AD290" i="3"/>
  <c r="AD8" i="2"/>
  <c r="AD2" i="3"/>
  <c r="AD38" i="3"/>
  <c r="AD138" i="3"/>
  <c r="AD198" i="3"/>
  <c r="AD57" i="2"/>
  <c r="AD18" i="3"/>
  <c r="AD427" i="3"/>
  <c r="AD12" i="2"/>
  <c r="AD93" i="2"/>
  <c r="AD214" i="3"/>
  <c r="AD49" i="2"/>
  <c r="AD106" i="3"/>
  <c r="AD154" i="3"/>
  <c r="AD23" i="2"/>
  <c r="AD29" i="2"/>
  <c r="AD45" i="2"/>
  <c r="AD54" i="2"/>
  <c r="AD87" i="2"/>
  <c r="AD105" i="2"/>
  <c r="AD127" i="2"/>
  <c r="AD45" i="3"/>
  <c r="AD130" i="3"/>
  <c r="AD145" i="2"/>
  <c r="AD153" i="2"/>
  <c r="AD47" i="3"/>
  <c r="M52" i="3"/>
  <c r="N52" i="3" s="1"/>
  <c r="O52" i="3" s="1"/>
  <c r="P52" i="3" s="1"/>
  <c r="Q52" i="3" s="1"/>
  <c r="R52" i="3" s="1"/>
  <c r="S52" i="3" s="1"/>
  <c r="L52" i="3"/>
  <c r="K52" i="3"/>
  <c r="J52" i="3"/>
  <c r="T52" i="3"/>
  <c r="U52" i="3" s="1"/>
  <c r="V52" i="3" s="1"/>
  <c r="W52" i="3" s="1"/>
  <c r="X52" i="3" s="1"/>
  <c r="Y52" i="3" s="1"/>
  <c r="Z52" i="3" s="1"/>
  <c r="AA52" i="3" s="1"/>
  <c r="AB52" i="3" s="1"/>
  <c r="AC52" i="3" s="1"/>
  <c r="AD62" i="3"/>
  <c r="M64" i="3"/>
  <c r="N64" i="3" s="1"/>
  <c r="O64" i="3" s="1"/>
  <c r="P64" i="3" s="1"/>
  <c r="Q64" i="3" s="1"/>
  <c r="R64" i="3" s="1"/>
  <c r="S64" i="3" s="1"/>
  <c r="L64" i="3"/>
  <c r="K64" i="3"/>
  <c r="J64" i="3"/>
  <c r="T64" i="3"/>
  <c r="U64" i="3" s="1"/>
  <c r="V64" i="3" s="1"/>
  <c r="W64" i="3" s="1"/>
  <c r="X64" i="3" s="1"/>
  <c r="Y64" i="3" s="1"/>
  <c r="Z64" i="3" s="1"/>
  <c r="AA64" i="3" s="1"/>
  <c r="AB64" i="3" s="1"/>
  <c r="AC64" i="3" s="1"/>
  <c r="AD74" i="3"/>
  <c r="AD98" i="3"/>
  <c r="AD118" i="3"/>
  <c r="M120" i="3"/>
  <c r="N120" i="3" s="1"/>
  <c r="O120" i="3" s="1"/>
  <c r="P120" i="3" s="1"/>
  <c r="Q120" i="3" s="1"/>
  <c r="R120" i="3" s="1"/>
  <c r="S120" i="3" s="1"/>
  <c r="L120" i="3"/>
  <c r="K120" i="3"/>
  <c r="J120" i="3"/>
  <c r="T120" i="3"/>
  <c r="U120" i="3" s="1"/>
  <c r="V120" i="3" s="1"/>
  <c r="W120" i="3" s="1"/>
  <c r="X120" i="3" s="1"/>
  <c r="Y120" i="3" s="1"/>
  <c r="Z120" i="3" s="1"/>
  <c r="AA120" i="3" s="1"/>
  <c r="AB120" i="3" s="1"/>
  <c r="AC120" i="3" s="1"/>
  <c r="M168" i="3"/>
  <c r="N168" i="3" s="1"/>
  <c r="O168" i="3" s="1"/>
  <c r="P168" i="3" s="1"/>
  <c r="Q168" i="3" s="1"/>
  <c r="R168" i="3" s="1"/>
  <c r="S168" i="3" s="1"/>
  <c r="L168" i="3"/>
  <c r="K168" i="3"/>
  <c r="J168" i="3"/>
  <c r="T168" i="3"/>
  <c r="U168" i="3" s="1"/>
  <c r="V168" i="3" s="1"/>
  <c r="W168" i="3" s="1"/>
  <c r="X168" i="3" s="1"/>
  <c r="Y168" i="3" s="1"/>
  <c r="Z168" i="3" s="1"/>
  <c r="AA168" i="3" s="1"/>
  <c r="AB168" i="3" s="1"/>
  <c r="AC168" i="3" s="1"/>
  <c r="AD187" i="3"/>
  <c r="AD207" i="3"/>
  <c r="AD210" i="3"/>
  <c r="AD226" i="3"/>
  <c r="M232" i="3"/>
  <c r="N232" i="3" s="1"/>
  <c r="O232" i="3" s="1"/>
  <c r="P232" i="3" s="1"/>
  <c r="Q232" i="3" s="1"/>
  <c r="R232" i="3" s="1"/>
  <c r="S232" i="3" s="1"/>
  <c r="L232" i="3"/>
  <c r="K232" i="3"/>
  <c r="J232" i="3"/>
  <c r="T232" i="3"/>
  <c r="U232" i="3" s="1"/>
  <c r="V232" i="3" s="1"/>
  <c r="W232" i="3" s="1"/>
  <c r="X232" i="3" s="1"/>
  <c r="Y232" i="3" s="1"/>
  <c r="Z232" i="3" s="1"/>
  <c r="AA232" i="3" s="1"/>
  <c r="AB232" i="3" s="1"/>
  <c r="AC232" i="3" s="1"/>
  <c r="AD243" i="3"/>
  <c r="AD246" i="3"/>
  <c r="AD258" i="3"/>
  <c r="AD270" i="3"/>
  <c r="AD279" i="3"/>
  <c r="AD291" i="3"/>
  <c r="M308" i="3"/>
  <c r="N308" i="3" s="1"/>
  <c r="O308" i="3" s="1"/>
  <c r="P308" i="3" s="1"/>
  <c r="Q308" i="3" s="1"/>
  <c r="R308" i="3" s="1"/>
  <c r="S308" i="3" s="1"/>
  <c r="L308" i="3"/>
  <c r="K308" i="3"/>
  <c r="J308" i="3"/>
  <c r="T308" i="3"/>
  <c r="U308" i="3" s="1"/>
  <c r="V308" i="3" s="1"/>
  <c r="W308" i="3" s="1"/>
  <c r="X308" i="3" s="1"/>
  <c r="Y308" i="3" s="1"/>
  <c r="Z308" i="3" s="1"/>
  <c r="AA308" i="3" s="1"/>
  <c r="AB308" i="3" s="1"/>
  <c r="AC308" i="3" s="1"/>
  <c r="M384" i="3"/>
  <c r="N384" i="3" s="1"/>
  <c r="O384" i="3" s="1"/>
  <c r="P384" i="3" s="1"/>
  <c r="Q384" i="3" s="1"/>
  <c r="R384" i="3" s="1"/>
  <c r="S384" i="3" s="1"/>
  <c r="AD384" i="3" s="1"/>
  <c r="L384" i="3"/>
  <c r="K384" i="3"/>
  <c r="J384" i="3"/>
  <c r="T384" i="3"/>
  <c r="U384" i="3" s="1"/>
  <c r="V384" i="3" s="1"/>
  <c r="W384" i="3" s="1"/>
  <c r="X384" i="3" s="1"/>
  <c r="Y384" i="3" s="1"/>
  <c r="Z384" i="3" s="1"/>
  <c r="AA384" i="3" s="1"/>
  <c r="AB384" i="3" s="1"/>
  <c r="AC384" i="3" s="1"/>
  <c r="AD387" i="3"/>
  <c r="M396" i="3"/>
  <c r="N396" i="3" s="1"/>
  <c r="O396" i="3" s="1"/>
  <c r="P396" i="3" s="1"/>
  <c r="Q396" i="3" s="1"/>
  <c r="R396" i="3" s="1"/>
  <c r="S396" i="3" s="1"/>
  <c r="L396" i="3"/>
  <c r="K396" i="3"/>
  <c r="J396" i="3"/>
  <c r="T396" i="3"/>
  <c r="U396" i="3" s="1"/>
  <c r="V396" i="3" s="1"/>
  <c r="W396" i="3" s="1"/>
  <c r="X396" i="3" s="1"/>
  <c r="Y396" i="3" s="1"/>
  <c r="Z396" i="3" s="1"/>
  <c r="AA396" i="3" s="1"/>
  <c r="AB396" i="3" s="1"/>
  <c r="AC396" i="3" s="1"/>
  <c r="AD399" i="3"/>
  <c r="AD406" i="3"/>
  <c r="AD425" i="3"/>
  <c r="L70" i="2"/>
  <c r="K70" i="2"/>
  <c r="L86" i="2"/>
  <c r="K86" i="2"/>
  <c r="AD109" i="2"/>
  <c r="AD27" i="3"/>
  <c r="AD59" i="3"/>
  <c r="AD71" i="3"/>
  <c r="M76" i="3"/>
  <c r="N76" i="3" s="1"/>
  <c r="O76" i="3" s="1"/>
  <c r="P76" i="3" s="1"/>
  <c r="Q76" i="3" s="1"/>
  <c r="R76" i="3" s="1"/>
  <c r="S76" i="3" s="1"/>
  <c r="L76" i="3"/>
  <c r="K76" i="3"/>
  <c r="J76" i="3"/>
  <c r="T76" i="3"/>
  <c r="U76" i="3" s="1"/>
  <c r="V76" i="3" s="1"/>
  <c r="W76" i="3" s="1"/>
  <c r="X76" i="3" s="1"/>
  <c r="Y76" i="3" s="1"/>
  <c r="Z76" i="3" s="1"/>
  <c r="AA76" i="3" s="1"/>
  <c r="AB76" i="3" s="1"/>
  <c r="AC76" i="3" s="1"/>
  <c r="AD95" i="3"/>
  <c r="M100" i="3"/>
  <c r="N100" i="3" s="1"/>
  <c r="O100" i="3" s="1"/>
  <c r="P100" i="3" s="1"/>
  <c r="Q100" i="3" s="1"/>
  <c r="R100" i="3" s="1"/>
  <c r="S100" i="3" s="1"/>
  <c r="L100" i="3"/>
  <c r="K100" i="3"/>
  <c r="J100" i="3"/>
  <c r="T100" i="3"/>
  <c r="U100" i="3" s="1"/>
  <c r="V100" i="3" s="1"/>
  <c r="W100" i="3" s="1"/>
  <c r="X100" i="3" s="1"/>
  <c r="Y100" i="3" s="1"/>
  <c r="Z100" i="3" s="1"/>
  <c r="AA100" i="3" s="1"/>
  <c r="AB100" i="3" s="1"/>
  <c r="AC100" i="3" s="1"/>
  <c r="AD115" i="3"/>
  <c r="M140" i="3"/>
  <c r="N140" i="3" s="1"/>
  <c r="O140" i="3" s="1"/>
  <c r="P140" i="3" s="1"/>
  <c r="Q140" i="3" s="1"/>
  <c r="R140" i="3" s="1"/>
  <c r="S140" i="3" s="1"/>
  <c r="L140" i="3"/>
  <c r="K140" i="3"/>
  <c r="J140" i="3"/>
  <c r="T140" i="3"/>
  <c r="U140" i="3" s="1"/>
  <c r="V140" i="3" s="1"/>
  <c r="W140" i="3" s="1"/>
  <c r="X140" i="3" s="1"/>
  <c r="Y140" i="3" s="1"/>
  <c r="Z140" i="3" s="1"/>
  <c r="AA140" i="3" s="1"/>
  <c r="AB140" i="3" s="1"/>
  <c r="AC140" i="3" s="1"/>
  <c r="M212" i="3"/>
  <c r="N212" i="3" s="1"/>
  <c r="O212" i="3" s="1"/>
  <c r="P212" i="3" s="1"/>
  <c r="Q212" i="3" s="1"/>
  <c r="R212" i="3" s="1"/>
  <c r="S212" i="3" s="1"/>
  <c r="L212" i="3"/>
  <c r="K212" i="3"/>
  <c r="J212" i="3"/>
  <c r="T212" i="3"/>
  <c r="U212" i="3" s="1"/>
  <c r="V212" i="3" s="1"/>
  <c r="W212" i="3" s="1"/>
  <c r="X212" i="3" s="1"/>
  <c r="Y212" i="3" s="1"/>
  <c r="Z212" i="3" s="1"/>
  <c r="AA212" i="3" s="1"/>
  <c r="AB212" i="3" s="1"/>
  <c r="AC212" i="3" s="1"/>
  <c r="AD219" i="3"/>
  <c r="AD255" i="3"/>
  <c r="AD267" i="3"/>
  <c r="M272" i="3"/>
  <c r="N272" i="3" s="1"/>
  <c r="O272" i="3" s="1"/>
  <c r="P272" i="3" s="1"/>
  <c r="Q272" i="3" s="1"/>
  <c r="R272" i="3" s="1"/>
  <c r="S272" i="3" s="1"/>
  <c r="L272" i="3"/>
  <c r="K272" i="3"/>
  <c r="J272" i="3"/>
  <c r="T272" i="3"/>
  <c r="U272" i="3" s="1"/>
  <c r="V272" i="3" s="1"/>
  <c r="W272" i="3" s="1"/>
  <c r="X272" i="3" s="1"/>
  <c r="Y272" i="3" s="1"/>
  <c r="Z272" i="3" s="1"/>
  <c r="AA272" i="3" s="1"/>
  <c r="AB272" i="3" s="1"/>
  <c r="AC272" i="3" s="1"/>
  <c r="M284" i="3"/>
  <c r="N284" i="3" s="1"/>
  <c r="O284" i="3" s="1"/>
  <c r="P284" i="3" s="1"/>
  <c r="Q284" i="3" s="1"/>
  <c r="R284" i="3" s="1"/>
  <c r="S284" i="3" s="1"/>
  <c r="L284" i="3"/>
  <c r="K284" i="3"/>
  <c r="J284" i="3"/>
  <c r="T284" i="3"/>
  <c r="U284" i="3" s="1"/>
  <c r="V284" i="3" s="1"/>
  <c r="W284" i="3" s="1"/>
  <c r="X284" i="3" s="1"/>
  <c r="Y284" i="3" s="1"/>
  <c r="Z284" i="3" s="1"/>
  <c r="AA284" i="3" s="1"/>
  <c r="AB284" i="3" s="1"/>
  <c r="AC284" i="3" s="1"/>
  <c r="M300" i="3"/>
  <c r="N300" i="3" s="1"/>
  <c r="O300" i="3" s="1"/>
  <c r="P300" i="3" s="1"/>
  <c r="Q300" i="3" s="1"/>
  <c r="R300" i="3" s="1"/>
  <c r="S300" i="3" s="1"/>
  <c r="L300" i="3"/>
  <c r="K300" i="3"/>
  <c r="J300" i="3"/>
  <c r="T300" i="3"/>
  <c r="U300" i="3" s="1"/>
  <c r="V300" i="3" s="1"/>
  <c r="W300" i="3" s="1"/>
  <c r="X300" i="3" s="1"/>
  <c r="Y300" i="3" s="1"/>
  <c r="Z300" i="3" s="1"/>
  <c r="AA300" i="3" s="1"/>
  <c r="AB300" i="3" s="1"/>
  <c r="AC300" i="3" s="1"/>
  <c r="M304" i="3"/>
  <c r="N304" i="3" s="1"/>
  <c r="O304" i="3" s="1"/>
  <c r="P304" i="3" s="1"/>
  <c r="Q304" i="3" s="1"/>
  <c r="R304" i="3" s="1"/>
  <c r="S304" i="3" s="1"/>
  <c r="L304" i="3"/>
  <c r="K304" i="3"/>
  <c r="J304" i="3"/>
  <c r="T304" i="3"/>
  <c r="U304" i="3" s="1"/>
  <c r="V304" i="3" s="1"/>
  <c r="W304" i="3" s="1"/>
  <c r="X304" i="3" s="1"/>
  <c r="Y304" i="3" s="1"/>
  <c r="Z304" i="3" s="1"/>
  <c r="AA304" i="3" s="1"/>
  <c r="AB304" i="3" s="1"/>
  <c r="AC304" i="3" s="1"/>
  <c r="AD541" i="3"/>
  <c r="L997" i="3"/>
  <c r="K997" i="3"/>
  <c r="T997" i="3"/>
  <c r="U997" i="3" s="1"/>
  <c r="V997" i="3" s="1"/>
  <c r="W997" i="3" s="1"/>
  <c r="X997" i="3" s="1"/>
  <c r="Y997" i="3" s="1"/>
  <c r="Z997" i="3" s="1"/>
  <c r="AA997" i="3" s="1"/>
  <c r="AB997" i="3" s="1"/>
  <c r="AC997" i="3" s="1"/>
  <c r="J997" i="3"/>
  <c r="M997" i="3"/>
  <c r="N997" i="3" s="1"/>
  <c r="O997" i="3" s="1"/>
  <c r="P997" i="3" s="1"/>
  <c r="Q997" i="3" s="1"/>
  <c r="R997" i="3" s="1"/>
  <c r="S997" i="3" s="1"/>
  <c r="L4" i="2"/>
  <c r="L8" i="2"/>
  <c r="L12" i="2"/>
  <c r="L16" i="2"/>
  <c r="U17" i="2"/>
  <c r="V17" i="2" s="1"/>
  <c r="W17" i="2" s="1"/>
  <c r="X17" i="2" s="1"/>
  <c r="Y17" i="2" s="1"/>
  <c r="Z17" i="2" s="1"/>
  <c r="AA17" i="2" s="1"/>
  <c r="AB17" i="2" s="1"/>
  <c r="AC17" i="2" s="1"/>
  <c r="AD17" i="2" s="1"/>
  <c r="U21" i="2"/>
  <c r="V21" i="2" s="1"/>
  <c r="W21" i="2" s="1"/>
  <c r="X21" i="2" s="1"/>
  <c r="Y21" i="2" s="1"/>
  <c r="Z21" i="2" s="1"/>
  <c r="AA21" i="2" s="1"/>
  <c r="AB21" i="2" s="1"/>
  <c r="AC21" i="2" s="1"/>
  <c r="AD21" i="2" s="1"/>
  <c r="J50" i="2"/>
  <c r="J70" i="2"/>
  <c r="J86" i="2"/>
  <c r="M98" i="2"/>
  <c r="N98" i="2" s="1"/>
  <c r="O98" i="2" s="1"/>
  <c r="P98" i="2" s="1"/>
  <c r="Q98" i="2" s="1"/>
  <c r="R98" i="2" s="1"/>
  <c r="S98" i="2" s="1"/>
  <c r="T98" i="2" s="1"/>
  <c r="AD98" i="2" s="1"/>
  <c r="L98" i="2"/>
  <c r="K98" i="2"/>
  <c r="M106" i="2"/>
  <c r="N106" i="2" s="1"/>
  <c r="O106" i="2" s="1"/>
  <c r="P106" i="2" s="1"/>
  <c r="Q106" i="2" s="1"/>
  <c r="R106" i="2" s="1"/>
  <c r="S106" i="2" s="1"/>
  <c r="T106" i="2" s="1"/>
  <c r="AD106" i="2" s="1"/>
  <c r="L106" i="2"/>
  <c r="K106" i="2"/>
  <c r="AK3" i="3"/>
  <c r="AD43" i="3"/>
  <c r="AD135" i="3"/>
  <c r="AD147" i="3"/>
  <c r="AD159" i="3"/>
  <c r="AD175" i="3"/>
  <c r="M180" i="3"/>
  <c r="N180" i="3" s="1"/>
  <c r="O180" i="3" s="1"/>
  <c r="P180" i="3" s="1"/>
  <c r="Q180" i="3" s="1"/>
  <c r="R180" i="3" s="1"/>
  <c r="S180" i="3" s="1"/>
  <c r="L180" i="3"/>
  <c r="K180" i="3"/>
  <c r="J180" i="3"/>
  <c r="T180" i="3"/>
  <c r="U180" i="3" s="1"/>
  <c r="V180" i="3" s="1"/>
  <c r="W180" i="3" s="1"/>
  <c r="X180" i="3" s="1"/>
  <c r="Y180" i="3" s="1"/>
  <c r="Z180" i="3" s="1"/>
  <c r="AA180" i="3" s="1"/>
  <c r="AB180" i="3" s="1"/>
  <c r="AC180" i="3" s="1"/>
  <c r="AD195" i="3"/>
  <c r="M200" i="3"/>
  <c r="N200" i="3" s="1"/>
  <c r="O200" i="3" s="1"/>
  <c r="P200" i="3" s="1"/>
  <c r="Q200" i="3" s="1"/>
  <c r="R200" i="3" s="1"/>
  <c r="S200" i="3" s="1"/>
  <c r="L200" i="3"/>
  <c r="K200" i="3"/>
  <c r="J200" i="3"/>
  <c r="T200" i="3"/>
  <c r="U200" i="3" s="1"/>
  <c r="V200" i="3" s="1"/>
  <c r="W200" i="3" s="1"/>
  <c r="X200" i="3" s="1"/>
  <c r="Y200" i="3" s="1"/>
  <c r="Z200" i="3" s="1"/>
  <c r="AA200" i="3" s="1"/>
  <c r="AB200" i="3" s="1"/>
  <c r="AC200" i="3" s="1"/>
  <c r="M228" i="3"/>
  <c r="N228" i="3" s="1"/>
  <c r="O228" i="3" s="1"/>
  <c r="P228" i="3" s="1"/>
  <c r="Q228" i="3" s="1"/>
  <c r="R228" i="3" s="1"/>
  <c r="S228" i="3" s="1"/>
  <c r="L228" i="3"/>
  <c r="K228" i="3"/>
  <c r="J228" i="3"/>
  <c r="T228" i="3"/>
  <c r="U228" i="3" s="1"/>
  <c r="V228" i="3" s="1"/>
  <c r="W228" i="3" s="1"/>
  <c r="X228" i="3" s="1"/>
  <c r="Y228" i="3" s="1"/>
  <c r="Z228" i="3" s="1"/>
  <c r="AA228" i="3" s="1"/>
  <c r="AB228" i="3" s="1"/>
  <c r="AC228" i="3" s="1"/>
  <c r="AD239" i="3"/>
  <c r="M248" i="3"/>
  <c r="N248" i="3" s="1"/>
  <c r="O248" i="3" s="1"/>
  <c r="P248" i="3" s="1"/>
  <c r="Q248" i="3" s="1"/>
  <c r="R248" i="3" s="1"/>
  <c r="S248" i="3" s="1"/>
  <c r="L248" i="3"/>
  <c r="K248" i="3"/>
  <c r="J248" i="3"/>
  <c r="T248" i="3"/>
  <c r="U248" i="3" s="1"/>
  <c r="V248" i="3" s="1"/>
  <c r="W248" i="3" s="1"/>
  <c r="X248" i="3" s="1"/>
  <c r="Y248" i="3" s="1"/>
  <c r="Z248" i="3" s="1"/>
  <c r="AA248" i="3" s="1"/>
  <c r="AB248" i="3" s="1"/>
  <c r="AC248" i="3" s="1"/>
  <c r="M260" i="3"/>
  <c r="N260" i="3" s="1"/>
  <c r="O260" i="3" s="1"/>
  <c r="P260" i="3" s="1"/>
  <c r="Q260" i="3" s="1"/>
  <c r="R260" i="3" s="1"/>
  <c r="S260" i="3" s="1"/>
  <c r="L260" i="3"/>
  <c r="K260" i="3"/>
  <c r="J260" i="3"/>
  <c r="T260" i="3"/>
  <c r="U260" i="3" s="1"/>
  <c r="V260" i="3" s="1"/>
  <c r="W260" i="3" s="1"/>
  <c r="X260" i="3" s="1"/>
  <c r="Y260" i="3" s="1"/>
  <c r="Z260" i="3" s="1"/>
  <c r="AA260" i="3" s="1"/>
  <c r="AB260" i="3" s="1"/>
  <c r="AC260" i="3" s="1"/>
  <c r="AD458" i="3"/>
  <c r="AD505" i="3"/>
  <c r="AD561" i="3"/>
  <c r="AD566" i="3"/>
  <c r="AD690" i="3"/>
  <c r="AD709" i="3"/>
  <c r="AD767" i="3"/>
  <c r="M16" i="2"/>
  <c r="N16" i="2" s="1"/>
  <c r="O16" i="2" s="1"/>
  <c r="P16" i="2" s="1"/>
  <c r="Q16" i="2" s="1"/>
  <c r="R16" i="2" s="1"/>
  <c r="S16" i="2" s="1"/>
  <c r="T16" i="2" s="1"/>
  <c r="AD16" i="2" s="1"/>
  <c r="M20" i="2"/>
  <c r="N20" i="2" s="1"/>
  <c r="O20" i="2" s="1"/>
  <c r="P20" i="2" s="1"/>
  <c r="Q20" i="2" s="1"/>
  <c r="R20" i="2" s="1"/>
  <c r="S20" i="2" s="1"/>
  <c r="T20" i="2" s="1"/>
  <c r="AD20" i="2" s="1"/>
  <c r="M70" i="2"/>
  <c r="N70" i="2" s="1"/>
  <c r="O70" i="2" s="1"/>
  <c r="P70" i="2" s="1"/>
  <c r="Q70" i="2" s="1"/>
  <c r="R70" i="2" s="1"/>
  <c r="S70" i="2" s="1"/>
  <c r="T70" i="2" s="1"/>
  <c r="M86" i="2"/>
  <c r="N86" i="2" s="1"/>
  <c r="O86" i="2" s="1"/>
  <c r="P86" i="2" s="1"/>
  <c r="Q86" i="2" s="1"/>
  <c r="R86" i="2" s="1"/>
  <c r="S86" i="2" s="1"/>
  <c r="T86" i="2" s="1"/>
  <c r="J98" i="2"/>
  <c r="J106" i="2"/>
  <c r="M118" i="2"/>
  <c r="N118" i="2" s="1"/>
  <c r="O118" i="2" s="1"/>
  <c r="P118" i="2" s="1"/>
  <c r="Q118" i="2" s="1"/>
  <c r="R118" i="2" s="1"/>
  <c r="S118" i="2" s="1"/>
  <c r="T118" i="2" s="1"/>
  <c r="AD118" i="2" s="1"/>
  <c r="L118" i="2"/>
  <c r="K118" i="2"/>
  <c r="J118" i="2"/>
  <c r="M126" i="2"/>
  <c r="N126" i="2" s="1"/>
  <c r="O126" i="2" s="1"/>
  <c r="P126" i="2" s="1"/>
  <c r="Q126" i="2" s="1"/>
  <c r="R126" i="2" s="1"/>
  <c r="S126" i="2" s="1"/>
  <c r="T126" i="2" s="1"/>
  <c r="AD126" i="2" s="1"/>
  <c r="L126" i="2"/>
  <c r="K126" i="2"/>
  <c r="J126" i="2"/>
  <c r="AD133" i="2"/>
  <c r="M138" i="2"/>
  <c r="N138" i="2" s="1"/>
  <c r="O138" i="2" s="1"/>
  <c r="P138" i="2" s="1"/>
  <c r="Q138" i="2" s="1"/>
  <c r="R138" i="2" s="1"/>
  <c r="S138" i="2" s="1"/>
  <c r="T138" i="2" s="1"/>
  <c r="AD138" i="2" s="1"/>
  <c r="L138" i="2"/>
  <c r="K138" i="2"/>
  <c r="J138" i="2"/>
  <c r="M4" i="3"/>
  <c r="N4" i="3" s="1"/>
  <c r="O4" i="3" s="1"/>
  <c r="P4" i="3" s="1"/>
  <c r="Q4" i="3" s="1"/>
  <c r="R4" i="3" s="1"/>
  <c r="S4" i="3" s="1"/>
  <c r="L4" i="3"/>
  <c r="K4" i="3"/>
  <c r="J4" i="3"/>
  <c r="T4" i="3"/>
  <c r="U4" i="3" s="1"/>
  <c r="V4" i="3" s="1"/>
  <c r="W4" i="3" s="1"/>
  <c r="X4" i="3" s="1"/>
  <c r="Y4" i="3" s="1"/>
  <c r="Z4" i="3" s="1"/>
  <c r="AA4" i="3" s="1"/>
  <c r="AB4" i="3" s="1"/>
  <c r="AC4" i="3" s="1"/>
  <c r="AD11" i="3"/>
  <c r="M16" i="3"/>
  <c r="N16" i="3" s="1"/>
  <c r="O16" i="3" s="1"/>
  <c r="P16" i="3" s="1"/>
  <c r="Q16" i="3" s="1"/>
  <c r="R16" i="3" s="1"/>
  <c r="S16" i="3" s="1"/>
  <c r="L16" i="3"/>
  <c r="K16" i="3"/>
  <c r="J16" i="3"/>
  <c r="T16" i="3"/>
  <c r="U16" i="3" s="1"/>
  <c r="V16" i="3" s="1"/>
  <c r="W16" i="3" s="1"/>
  <c r="X16" i="3" s="1"/>
  <c r="Y16" i="3" s="1"/>
  <c r="Z16" i="3" s="1"/>
  <c r="AA16" i="3" s="1"/>
  <c r="AB16" i="3" s="1"/>
  <c r="AC16" i="3" s="1"/>
  <c r="M32" i="3"/>
  <c r="N32" i="3" s="1"/>
  <c r="O32" i="3" s="1"/>
  <c r="P32" i="3" s="1"/>
  <c r="Q32" i="3" s="1"/>
  <c r="R32" i="3" s="1"/>
  <c r="S32" i="3" s="1"/>
  <c r="L32" i="3"/>
  <c r="K32" i="3"/>
  <c r="J32" i="3"/>
  <c r="T32" i="3"/>
  <c r="U32" i="3" s="1"/>
  <c r="V32" i="3" s="1"/>
  <c r="W32" i="3" s="1"/>
  <c r="X32" i="3" s="1"/>
  <c r="Y32" i="3" s="1"/>
  <c r="Z32" i="3" s="1"/>
  <c r="AA32" i="3" s="1"/>
  <c r="AB32" i="3" s="1"/>
  <c r="AC32" i="3" s="1"/>
  <c r="AD83" i="3"/>
  <c r="M88" i="3"/>
  <c r="N88" i="3" s="1"/>
  <c r="O88" i="3" s="1"/>
  <c r="P88" i="3" s="1"/>
  <c r="Q88" i="3" s="1"/>
  <c r="R88" i="3" s="1"/>
  <c r="S88" i="3" s="1"/>
  <c r="L88" i="3"/>
  <c r="K88" i="3"/>
  <c r="J88" i="3"/>
  <c r="T88" i="3"/>
  <c r="U88" i="3" s="1"/>
  <c r="V88" i="3" s="1"/>
  <c r="W88" i="3" s="1"/>
  <c r="X88" i="3" s="1"/>
  <c r="Y88" i="3" s="1"/>
  <c r="Z88" i="3" s="1"/>
  <c r="AA88" i="3" s="1"/>
  <c r="AB88" i="3" s="1"/>
  <c r="AC88" i="3" s="1"/>
  <c r="M108" i="3"/>
  <c r="N108" i="3" s="1"/>
  <c r="O108" i="3" s="1"/>
  <c r="P108" i="3" s="1"/>
  <c r="Q108" i="3" s="1"/>
  <c r="R108" i="3" s="1"/>
  <c r="S108" i="3" s="1"/>
  <c r="L108" i="3"/>
  <c r="K108" i="3"/>
  <c r="J108" i="3"/>
  <c r="T108" i="3"/>
  <c r="U108" i="3" s="1"/>
  <c r="V108" i="3" s="1"/>
  <c r="W108" i="3" s="1"/>
  <c r="X108" i="3" s="1"/>
  <c r="Y108" i="3" s="1"/>
  <c r="Z108" i="3" s="1"/>
  <c r="AA108" i="3" s="1"/>
  <c r="AB108" i="3" s="1"/>
  <c r="AC108" i="3" s="1"/>
  <c r="M128" i="3"/>
  <c r="N128" i="3" s="1"/>
  <c r="O128" i="3" s="1"/>
  <c r="P128" i="3" s="1"/>
  <c r="Q128" i="3" s="1"/>
  <c r="R128" i="3" s="1"/>
  <c r="S128" i="3" s="1"/>
  <c r="L128" i="3"/>
  <c r="K128" i="3"/>
  <c r="J128" i="3"/>
  <c r="T128" i="3"/>
  <c r="U128" i="3" s="1"/>
  <c r="V128" i="3" s="1"/>
  <c r="W128" i="3" s="1"/>
  <c r="X128" i="3" s="1"/>
  <c r="Y128" i="3" s="1"/>
  <c r="Z128" i="3" s="1"/>
  <c r="AA128" i="3" s="1"/>
  <c r="AB128" i="3" s="1"/>
  <c r="AC128" i="3" s="1"/>
  <c r="M152" i="3"/>
  <c r="N152" i="3" s="1"/>
  <c r="O152" i="3" s="1"/>
  <c r="P152" i="3" s="1"/>
  <c r="Q152" i="3" s="1"/>
  <c r="R152" i="3" s="1"/>
  <c r="S152" i="3" s="1"/>
  <c r="L152" i="3"/>
  <c r="K152" i="3"/>
  <c r="J152" i="3"/>
  <c r="T152" i="3"/>
  <c r="U152" i="3" s="1"/>
  <c r="V152" i="3" s="1"/>
  <c r="W152" i="3" s="1"/>
  <c r="X152" i="3" s="1"/>
  <c r="Y152" i="3" s="1"/>
  <c r="Z152" i="3" s="1"/>
  <c r="AA152" i="3" s="1"/>
  <c r="AB152" i="3" s="1"/>
  <c r="AC152" i="3" s="1"/>
  <c r="M296" i="3"/>
  <c r="N296" i="3" s="1"/>
  <c r="O296" i="3" s="1"/>
  <c r="P296" i="3" s="1"/>
  <c r="Q296" i="3" s="1"/>
  <c r="R296" i="3" s="1"/>
  <c r="S296" i="3" s="1"/>
  <c r="L296" i="3"/>
  <c r="K296" i="3"/>
  <c r="J296" i="3"/>
  <c r="T296" i="3"/>
  <c r="U296" i="3" s="1"/>
  <c r="V296" i="3" s="1"/>
  <c r="W296" i="3" s="1"/>
  <c r="X296" i="3" s="1"/>
  <c r="Y296" i="3" s="1"/>
  <c r="Z296" i="3" s="1"/>
  <c r="AA296" i="3" s="1"/>
  <c r="AB296" i="3" s="1"/>
  <c r="AC296" i="3" s="1"/>
  <c r="M380" i="3"/>
  <c r="N380" i="3" s="1"/>
  <c r="O380" i="3" s="1"/>
  <c r="P380" i="3" s="1"/>
  <c r="Q380" i="3" s="1"/>
  <c r="R380" i="3" s="1"/>
  <c r="S380" i="3" s="1"/>
  <c r="L380" i="3"/>
  <c r="K380" i="3"/>
  <c r="J380" i="3"/>
  <c r="T380" i="3"/>
  <c r="U380" i="3" s="1"/>
  <c r="V380" i="3" s="1"/>
  <c r="W380" i="3" s="1"/>
  <c r="X380" i="3" s="1"/>
  <c r="Y380" i="3" s="1"/>
  <c r="Z380" i="3" s="1"/>
  <c r="AA380" i="3" s="1"/>
  <c r="AB380" i="3" s="1"/>
  <c r="AC380" i="3" s="1"/>
  <c r="AD449" i="3"/>
  <c r="AD469" i="3"/>
  <c r="AD474" i="3"/>
  <c r="AD517" i="3"/>
  <c r="AD538" i="3"/>
  <c r="AD623" i="3"/>
  <c r="AD1014" i="3"/>
  <c r="L30" i="2"/>
  <c r="K30" i="2"/>
  <c r="L46" i="2"/>
  <c r="K46" i="2"/>
  <c r="L66" i="2"/>
  <c r="K66" i="2"/>
  <c r="L90" i="2"/>
  <c r="K90" i="2"/>
  <c r="M146" i="2"/>
  <c r="N146" i="2" s="1"/>
  <c r="O146" i="2" s="1"/>
  <c r="P146" i="2" s="1"/>
  <c r="Q146" i="2" s="1"/>
  <c r="R146" i="2" s="1"/>
  <c r="S146" i="2" s="1"/>
  <c r="T146" i="2" s="1"/>
  <c r="AD146" i="2" s="1"/>
  <c r="L146" i="2"/>
  <c r="K146" i="2"/>
  <c r="J146" i="2"/>
  <c r="M154" i="2"/>
  <c r="N154" i="2" s="1"/>
  <c r="O154" i="2" s="1"/>
  <c r="P154" i="2" s="1"/>
  <c r="Q154" i="2" s="1"/>
  <c r="R154" i="2" s="1"/>
  <c r="S154" i="2" s="1"/>
  <c r="T154" i="2" s="1"/>
  <c r="AD154" i="2" s="1"/>
  <c r="L154" i="2"/>
  <c r="K154" i="2"/>
  <c r="J154" i="2"/>
  <c r="AD23" i="3"/>
  <c r="AD26" i="3"/>
  <c r="M48" i="3"/>
  <c r="N48" i="3" s="1"/>
  <c r="O48" i="3" s="1"/>
  <c r="P48" i="3" s="1"/>
  <c r="Q48" i="3" s="1"/>
  <c r="R48" i="3" s="1"/>
  <c r="S48" i="3" s="1"/>
  <c r="L48" i="3"/>
  <c r="K48" i="3"/>
  <c r="J48" i="3"/>
  <c r="T48" i="3"/>
  <c r="U48" i="3" s="1"/>
  <c r="V48" i="3" s="1"/>
  <c r="W48" i="3" s="1"/>
  <c r="X48" i="3" s="1"/>
  <c r="Y48" i="3" s="1"/>
  <c r="Z48" i="3" s="1"/>
  <c r="AA48" i="3" s="1"/>
  <c r="AB48" i="3" s="1"/>
  <c r="AC48" i="3" s="1"/>
  <c r="AD58" i="3"/>
  <c r="AD67" i="3"/>
  <c r="AD70" i="3"/>
  <c r="AD103" i="3"/>
  <c r="AD123" i="3"/>
  <c r="M164" i="3"/>
  <c r="N164" i="3" s="1"/>
  <c r="O164" i="3" s="1"/>
  <c r="P164" i="3" s="1"/>
  <c r="Q164" i="3" s="1"/>
  <c r="R164" i="3" s="1"/>
  <c r="S164" i="3" s="1"/>
  <c r="L164" i="3"/>
  <c r="K164" i="3"/>
  <c r="J164" i="3"/>
  <c r="T164" i="3"/>
  <c r="U164" i="3" s="1"/>
  <c r="V164" i="3" s="1"/>
  <c r="W164" i="3" s="1"/>
  <c r="X164" i="3" s="1"/>
  <c r="Y164" i="3" s="1"/>
  <c r="Z164" i="3" s="1"/>
  <c r="AA164" i="3" s="1"/>
  <c r="AB164" i="3" s="1"/>
  <c r="AC164" i="3" s="1"/>
  <c r="AD186" i="3"/>
  <c r="M188" i="3"/>
  <c r="N188" i="3" s="1"/>
  <c r="O188" i="3" s="1"/>
  <c r="P188" i="3" s="1"/>
  <c r="Q188" i="3" s="1"/>
  <c r="R188" i="3" s="1"/>
  <c r="S188" i="3" s="1"/>
  <c r="L188" i="3"/>
  <c r="K188" i="3"/>
  <c r="J188" i="3"/>
  <c r="T188" i="3"/>
  <c r="U188" i="3" s="1"/>
  <c r="V188" i="3" s="1"/>
  <c r="W188" i="3" s="1"/>
  <c r="X188" i="3" s="1"/>
  <c r="Y188" i="3" s="1"/>
  <c r="Z188" i="3" s="1"/>
  <c r="AA188" i="3" s="1"/>
  <c r="AB188" i="3" s="1"/>
  <c r="AC188" i="3" s="1"/>
  <c r="AD206" i="3"/>
  <c r="M208" i="3"/>
  <c r="N208" i="3" s="1"/>
  <c r="O208" i="3" s="1"/>
  <c r="P208" i="3" s="1"/>
  <c r="Q208" i="3" s="1"/>
  <c r="R208" i="3" s="1"/>
  <c r="S208" i="3" s="1"/>
  <c r="L208" i="3"/>
  <c r="K208" i="3"/>
  <c r="J208" i="3"/>
  <c r="T208" i="3"/>
  <c r="U208" i="3" s="1"/>
  <c r="V208" i="3" s="1"/>
  <c r="W208" i="3" s="1"/>
  <c r="X208" i="3" s="1"/>
  <c r="Y208" i="3" s="1"/>
  <c r="Z208" i="3" s="1"/>
  <c r="AA208" i="3" s="1"/>
  <c r="AB208" i="3" s="1"/>
  <c r="AC208" i="3" s="1"/>
  <c r="AD215" i="3"/>
  <c r="AD218" i="3"/>
  <c r="M224" i="3"/>
  <c r="N224" i="3" s="1"/>
  <c r="O224" i="3" s="1"/>
  <c r="P224" i="3" s="1"/>
  <c r="Q224" i="3" s="1"/>
  <c r="R224" i="3" s="1"/>
  <c r="S224" i="3" s="1"/>
  <c r="L224" i="3"/>
  <c r="K224" i="3"/>
  <c r="J224" i="3"/>
  <c r="T224" i="3"/>
  <c r="U224" i="3" s="1"/>
  <c r="V224" i="3" s="1"/>
  <c r="W224" i="3" s="1"/>
  <c r="X224" i="3" s="1"/>
  <c r="Y224" i="3" s="1"/>
  <c r="Z224" i="3" s="1"/>
  <c r="AA224" i="3" s="1"/>
  <c r="AB224" i="3" s="1"/>
  <c r="AC224" i="3" s="1"/>
  <c r="AD266" i="3"/>
  <c r="AD275" i="3"/>
  <c r="AD287" i="3"/>
  <c r="AD383" i="3"/>
  <c r="M392" i="3"/>
  <c r="N392" i="3" s="1"/>
  <c r="O392" i="3" s="1"/>
  <c r="P392" i="3" s="1"/>
  <c r="Q392" i="3" s="1"/>
  <c r="R392" i="3" s="1"/>
  <c r="S392" i="3" s="1"/>
  <c r="AD392" i="3" s="1"/>
  <c r="L392" i="3"/>
  <c r="K392" i="3"/>
  <c r="J392" i="3"/>
  <c r="T392" i="3"/>
  <c r="U392" i="3" s="1"/>
  <c r="V392" i="3" s="1"/>
  <c r="W392" i="3" s="1"/>
  <c r="X392" i="3" s="1"/>
  <c r="Y392" i="3" s="1"/>
  <c r="Z392" i="3" s="1"/>
  <c r="AA392" i="3" s="1"/>
  <c r="AB392" i="3" s="1"/>
  <c r="AC392" i="3" s="1"/>
  <c r="AD395" i="3"/>
  <c r="AD410" i="3"/>
  <c r="AD439" i="3"/>
  <c r="AD493" i="3"/>
  <c r="AD521" i="3"/>
  <c r="AD529" i="3"/>
  <c r="AD558" i="3"/>
  <c r="AD581" i="3"/>
  <c r="AD605" i="3"/>
  <c r="AD747" i="3"/>
  <c r="AD795" i="3"/>
  <c r="AD807" i="3"/>
  <c r="AD850" i="3"/>
  <c r="L50" i="2"/>
  <c r="K50" i="2"/>
  <c r="U22" i="2"/>
  <c r="V22" i="2" s="1"/>
  <c r="W22" i="2" s="1"/>
  <c r="X22" i="2" s="1"/>
  <c r="Y22" i="2" s="1"/>
  <c r="Z22" i="2" s="1"/>
  <c r="AA22" i="2" s="1"/>
  <c r="AB22" i="2" s="1"/>
  <c r="AC22" i="2" s="1"/>
  <c r="L94" i="2"/>
  <c r="K94" i="2"/>
  <c r="M110" i="2"/>
  <c r="N110" i="2" s="1"/>
  <c r="O110" i="2" s="1"/>
  <c r="P110" i="2" s="1"/>
  <c r="Q110" i="2" s="1"/>
  <c r="R110" i="2" s="1"/>
  <c r="S110" i="2" s="1"/>
  <c r="T110" i="2" s="1"/>
  <c r="L110" i="2"/>
  <c r="K110" i="2"/>
  <c r="J110" i="2"/>
  <c r="AD39" i="3"/>
  <c r="AD42" i="3"/>
  <c r="AD55" i="3"/>
  <c r="M60" i="3"/>
  <c r="N60" i="3" s="1"/>
  <c r="O60" i="3" s="1"/>
  <c r="P60" i="3" s="1"/>
  <c r="Q60" i="3" s="1"/>
  <c r="R60" i="3" s="1"/>
  <c r="S60" i="3" s="1"/>
  <c r="L60" i="3"/>
  <c r="K60" i="3"/>
  <c r="J60" i="3"/>
  <c r="T60" i="3"/>
  <c r="U60" i="3" s="1"/>
  <c r="V60" i="3" s="1"/>
  <c r="W60" i="3" s="1"/>
  <c r="X60" i="3" s="1"/>
  <c r="Y60" i="3" s="1"/>
  <c r="Z60" i="3" s="1"/>
  <c r="AA60" i="3" s="1"/>
  <c r="AB60" i="3" s="1"/>
  <c r="AC60" i="3" s="1"/>
  <c r="M72" i="3"/>
  <c r="N72" i="3" s="1"/>
  <c r="O72" i="3" s="1"/>
  <c r="P72" i="3" s="1"/>
  <c r="Q72" i="3" s="1"/>
  <c r="R72" i="3" s="1"/>
  <c r="S72" i="3" s="1"/>
  <c r="L72" i="3"/>
  <c r="K72" i="3"/>
  <c r="J72" i="3"/>
  <c r="T72" i="3"/>
  <c r="U72" i="3" s="1"/>
  <c r="V72" i="3" s="1"/>
  <c r="W72" i="3" s="1"/>
  <c r="X72" i="3" s="1"/>
  <c r="Y72" i="3" s="1"/>
  <c r="Z72" i="3" s="1"/>
  <c r="AA72" i="3" s="1"/>
  <c r="AB72" i="3" s="1"/>
  <c r="AC72" i="3" s="1"/>
  <c r="AD94" i="3"/>
  <c r="M96" i="3"/>
  <c r="N96" i="3" s="1"/>
  <c r="O96" i="3" s="1"/>
  <c r="P96" i="3" s="1"/>
  <c r="Q96" i="3" s="1"/>
  <c r="R96" i="3" s="1"/>
  <c r="S96" i="3" s="1"/>
  <c r="L96" i="3"/>
  <c r="K96" i="3"/>
  <c r="J96" i="3"/>
  <c r="T96" i="3"/>
  <c r="U96" i="3" s="1"/>
  <c r="V96" i="3" s="1"/>
  <c r="W96" i="3" s="1"/>
  <c r="X96" i="3" s="1"/>
  <c r="Y96" i="3" s="1"/>
  <c r="Z96" i="3" s="1"/>
  <c r="AA96" i="3" s="1"/>
  <c r="AB96" i="3" s="1"/>
  <c r="AC96" i="3" s="1"/>
  <c r="AD114" i="3"/>
  <c r="M116" i="3"/>
  <c r="N116" i="3" s="1"/>
  <c r="O116" i="3" s="1"/>
  <c r="P116" i="3" s="1"/>
  <c r="Q116" i="3" s="1"/>
  <c r="R116" i="3" s="1"/>
  <c r="S116" i="3" s="1"/>
  <c r="L116" i="3"/>
  <c r="K116" i="3"/>
  <c r="J116" i="3"/>
  <c r="T116" i="3"/>
  <c r="U116" i="3" s="1"/>
  <c r="V116" i="3" s="1"/>
  <c r="W116" i="3" s="1"/>
  <c r="X116" i="3" s="1"/>
  <c r="Y116" i="3" s="1"/>
  <c r="Z116" i="3" s="1"/>
  <c r="AA116" i="3" s="1"/>
  <c r="AB116" i="3" s="1"/>
  <c r="AC116" i="3" s="1"/>
  <c r="AD134" i="3"/>
  <c r="AD146" i="3"/>
  <c r="AD158" i="3"/>
  <c r="AD171" i="3"/>
  <c r="AD174" i="3"/>
  <c r="AD183" i="3"/>
  <c r="AD203" i="3"/>
  <c r="AD235" i="3"/>
  <c r="M244" i="3"/>
  <c r="N244" i="3" s="1"/>
  <c r="O244" i="3" s="1"/>
  <c r="P244" i="3" s="1"/>
  <c r="Q244" i="3" s="1"/>
  <c r="R244" i="3" s="1"/>
  <c r="S244" i="3" s="1"/>
  <c r="L244" i="3"/>
  <c r="K244" i="3"/>
  <c r="J244" i="3"/>
  <c r="T244" i="3"/>
  <c r="U244" i="3" s="1"/>
  <c r="V244" i="3" s="1"/>
  <c r="W244" i="3" s="1"/>
  <c r="X244" i="3" s="1"/>
  <c r="Y244" i="3" s="1"/>
  <c r="Z244" i="3" s="1"/>
  <c r="AA244" i="3" s="1"/>
  <c r="AB244" i="3" s="1"/>
  <c r="AC244" i="3" s="1"/>
  <c r="AD254" i="3"/>
  <c r="AD263" i="3"/>
  <c r="M280" i="3"/>
  <c r="N280" i="3" s="1"/>
  <c r="O280" i="3" s="1"/>
  <c r="P280" i="3" s="1"/>
  <c r="Q280" i="3" s="1"/>
  <c r="R280" i="3" s="1"/>
  <c r="S280" i="3" s="1"/>
  <c r="L280" i="3"/>
  <c r="K280" i="3"/>
  <c r="J280" i="3"/>
  <c r="T280" i="3"/>
  <c r="U280" i="3" s="1"/>
  <c r="V280" i="3" s="1"/>
  <c r="W280" i="3" s="1"/>
  <c r="X280" i="3" s="1"/>
  <c r="Y280" i="3" s="1"/>
  <c r="Z280" i="3" s="1"/>
  <c r="AA280" i="3" s="1"/>
  <c r="AB280" i="3" s="1"/>
  <c r="AC280" i="3" s="1"/>
  <c r="M292" i="3"/>
  <c r="N292" i="3" s="1"/>
  <c r="O292" i="3" s="1"/>
  <c r="P292" i="3" s="1"/>
  <c r="Q292" i="3" s="1"/>
  <c r="R292" i="3" s="1"/>
  <c r="S292" i="3" s="1"/>
  <c r="L292" i="3"/>
  <c r="K292" i="3"/>
  <c r="J292" i="3"/>
  <c r="T292" i="3"/>
  <c r="U292" i="3" s="1"/>
  <c r="V292" i="3" s="1"/>
  <c r="W292" i="3" s="1"/>
  <c r="X292" i="3" s="1"/>
  <c r="Y292" i="3" s="1"/>
  <c r="Z292" i="3" s="1"/>
  <c r="AA292" i="3" s="1"/>
  <c r="AB292" i="3" s="1"/>
  <c r="AC292" i="3" s="1"/>
  <c r="AD315" i="3"/>
  <c r="AD318" i="3"/>
  <c r="AD319" i="3"/>
  <c r="AD322" i="3"/>
  <c r="AD323" i="3"/>
  <c r="AD326" i="3"/>
  <c r="AD327" i="3"/>
  <c r="AD330" i="3"/>
  <c r="AD331" i="3"/>
  <c r="AD334" i="3"/>
  <c r="AD335" i="3"/>
  <c r="AD338" i="3"/>
  <c r="AD339" i="3"/>
  <c r="AD342" i="3"/>
  <c r="AD343" i="3"/>
  <c r="AD346" i="3"/>
  <c r="AD347" i="3"/>
  <c r="AD350" i="3"/>
  <c r="AD351" i="3"/>
  <c r="AD354" i="3"/>
  <c r="AD355" i="3"/>
  <c r="AD358" i="3"/>
  <c r="AD359" i="3"/>
  <c r="AD362" i="3"/>
  <c r="AD363" i="3"/>
  <c r="AD366" i="3"/>
  <c r="AD367" i="3"/>
  <c r="AD370" i="3"/>
  <c r="AD371" i="3"/>
  <c r="AD374" i="3"/>
  <c r="AD446" i="3"/>
  <c r="AD510" i="3"/>
  <c r="AD526" i="3"/>
  <c r="AD574" i="3"/>
  <c r="AD699" i="3"/>
  <c r="AD711" i="3"/>
  <c r="AD723" i="3"/>
  <c r="AD778" i="3"/>
  <c r="AD855" i="3"/>
  <c r="AD919" i="3"/>
  <c r="J2" i="2"/>
  <c r="J6" i="2"/>
  <c r="J10" i="2"/>
  <c r="J14" i="2"/>
  <c r="J18" i="2"/>
  <c r="J22" i="2"/>
  <c r="M30" i="2"/>
  <c r="N30" i="2" s="1"/>
  <c r="O30" i="2" s="1"/>
  <c r="P30" i="2" s="1"/>
  <c r="Q30" i="2" s="1"/>
  <c r="R30" i="2" s="1"/>
  <c r="S30" i="2" s="1"/>
  <c r="T30" i="2" s="1"/>
  <c r="M46" i="2"/>
  <c r="N46" i="2" s="1"/>
  <c r="O46" i="2" s="1"/>
  <c r="P46" i="2" s="1"/>
  <c r="Q46" i="2" s="1"/>
  <c r="R46" i="2" s="1"/>
  <c r="S46" i="2" s="1"/>
  <c r="T46" i="2" s="1"/>
  <c r="AD46" i="2" s="1"/>
  <c r="L62" i="2"/>
  <c r="K62" i="2"/>
  <c r="U86" i="2"/>
  <c r="V86" i="2" s="1"/>
  <c r="W86" i="2" s="1"/>
  <c r="X86" i="2" s="1"/>
  <c r="Y86" i="2" s="1"/>
  <c r="Z86" i="2" s="1"/>
  <c r="AA86" i="2" s="1"/>
  <c r="AB86" i="2" s="1"/>
  <c r="AC86" i="2" s="1"/>
  <c r="M90" i="2"/>
  <c r="N90" i="2" s="1"/>
  <c r="O90" i="2" s="1"/>
  <c r="P90" i="2" s="1"/>
  <c r="Q90" i="2" s="1"/>
  <c r="R90" i="2" s="1"/>
  <c r="S90" i="2" s="1"/>
  <c r="T90" i="2" s="1"/>
  <c r="AD90" i="2" s="1"/>
  <c r="J94" i="2"/>
  <c r="AD113" i="2"/>
  <c r="AD141" i="2"/>
  <c r="AD149" i="2"/>
  <c r="AK11" i="3"/>
  <c r="M28" i="3"/>
  <c r="N28" i="3" s="1"/>
  <c r="O28" i="3" s="1"/>
  <c r="P28" i="3" s="1"/>
  <c r="Q28" i="3" s="1"/>
  <c r="R28" i="3" s="1"/>
  <c r="S28" i="3" s="1"/>
  <c r="L28" i="3"/>
  <c r="K28" i="3"/>
  <c r="J28" i="3"/>
  <c r="T28" i="3"/>
  <c r="U28" i="3" s="1"/>
  <c r="V28" i="3" s="1"/>
  <c r="W28" i="3" s="1"/>
  <c r="X28" i="3" s="1"/>
  <c r="Y28" i="3" s="1"/>
  <c r="Z28" i="3" s="1"/>
  <c r="AA28" i="3" s="1"/>
  <c r="AB28" i="3" s="1"/>
  <c r="AC28" i="3" s="1"/>
  <c r="AD79" i="3"/>
  <c r="AD91" i="3"/>
  <c r="AD111" i="3"/>
  <c r="AD131" i="3"/>
  <c r="M136" i="3"/>
  <c r="N136" i="3" s="1"/>
  <c r="O136" i="3" s="1"/>
  <c r="P136" i="3" s="1"/>
  <c r="Q136" i="3" s="1"/>
  <c r="R136" i="3" s="1"/>
  <c r="S136" i="3" s="1"/>
  <c r="L136" i="3"/>
  <c r="K136" i="3"/>
  <c r="J136" i="3"/>
  <c r="T136" i="3"/>
  <c r="U136" i="3" s="1"/>
  <c r="V136" i="3" s="1"/>
  <c r="W136" i="3" s="1"/>
  <c r="X136" i="3" s="1"/>
  <c r="Y136" i="3" s="1"/>
  <c r="Z136" i="3" s="1"/>
  <c r="AA136" i="3" s="1"/>
  <c r="AB136" i="3" s="1"/>
  <c r="AC136" i="3" s="1"/>
  <c r="AD143" i="3"/>
  <c r="M148" i="3"/>
  <c r="N148" i="3" s="1"/>
  <c r="O148" i="3" s="1"/>
  <c r="P148" i="3" s="1"/>
  <c r="Q148" i="3" s="1"/>
  <c r="R148" i="3" s="1"/>
  <c r="S148" i="3" s="1"/>
  <c r="L148" i="3"/>
  <c r="K148" i="3"/>
  <c r="J148" i="3"/>
  <c r="T148" i="3"/>
  <c r="U148" i="3" s="1"/>
  <c r="V148" i="3" s="1"/>
  <c r="W148" i="3" s="1"/>
  <c r="X148" i="3" s="1"/>
  <c r="Y148" i="3" s="1"/>
  <c r="Z148" i="3" s="1"/>
  <c r="AA148" i="3" s="1"/>
  <c r="AB148" i="3" s="1"/>
  <c r="AC148" i="3" s="1"/>
  <c r="AD155" i="3"/>
  <c r="M160" i="3"/>
  <c r="N160" i="3" s="1"/>
  <c r="O160" i="3" s="1"/>
  <c r="P160" i="3" s="1"/>
  <c r="Q160" i="3" s="1"/>
  <c r="R160" i="3" s="1"/>
  <c r="S160" i="3" s="1"/>
  <c r="L160" i="3"/>
  <c r="K160" i="3"/>
  <c r="J160" i="3"/>
  <c r="T160" i="3"/>
  <c r="U160" i="3" s="1"/>
  <c r="V160" i="3" s="1"/>
  <c r="W160" i="3" s="1"/>
  <c r="X160" i="3" s="1"/>
  <c r="Y160" i="3" s="1"/>
  <c r="Z160" i="3" s="1"/>
  <c r="AA160" i="3" s="1"/>
  <c r="AB160" i="3" s="1"/>
  <c r="AC160" i="3" s="1"/>
  <c r="M176" i="3"/>
  <c r="N176" i="3" s="1"/>
  <c r="O176" i="3" s="1"/>
  <c r="P176" i="3" s="1"/>
  <c r="Q176" i="3" s="1"/>
  <c r="R176" i="3" s="1"/>
  <c r="S176" i="3" s="1"/>
  <c r="L176" i="3"/>
  <c r="K176" i="3"/>
  <c r="J176" i="3"/>
  <c r="T176" i="3"/>
  <c r="U176" i="3" s="1"/>
  <c r="V176" i="3" s="1"/>
  <c r="W176" i="3" s="1"/>
  <c r="X176" i="3" s="1"/>
  <c r="Y176" i="3" s="1"/>
  <c r="Z176" i="3" s="1"/>
  <c r="AA176" i="3" s="1"/>
  <c r="AB176" i="3" s="1"/>
  <c r="AC176" i="3" s="1"/>
  <c r="M196" i="3"/>
  <c r="N196" i="3" s="1"/>
  <c r="O196" i="3" s="1"/>
  <c r="P196" i="3" s="1"/>
  <c r="Q196" i="3" s="1"/>
  <c r="R196" i="3" s="1"/>
  <c r="S196" i="3" s="1"/>
  <c r="AD196" i="3" s="1"/>
  <c r="L196" i="3"/>
  <c r="K196" i="3"/>
  <c r="J196" i="3"/>
  <c r="T196" i="3"/>
  <c r="U196" i="3" s="1"/>
  <c r="V196" i="3" s="1"/>
  <c r="W196" i="3" s="1"/>
  <c r="X196" i="3" s="1"/>
  <c r="Y196" i="3" s="1"/>
  <c r="Z196" i="3" s="1"/>
  <c r="AA196" i="3" s="1"/>
  <c r="AB196" i="3" s="1"/>
  <c r="AC196" i="3" s="1"/>
  <c r="M220" i="3"/>
  <c r="N220" i="3" s="1"/>
  <c r="O220" i="3" s="1"/>
  <c r="P220" i="3" s="1"/>
  <c r="Q220" i="3" s="1"/>
  <c r="R220" i="3" s="1"/>
  <c r="S220" i="3" s="1"/>
  <c r="L220" i="3"/>
  <c r="K220" i="3"/>
  <c r="J220" i="3"/>
  <c r="T220" i="3"/>
  <c r="U220" i="3" s="1"/>
  <c r="V220" i="3" s="1"/>
  <c r="W220" i="3" s="1"/>
  <c r="X220" i="3" s="1"/>
  <c r="Y220" i="3" s="1"/>
  <c r="Z220" i="3" s="1"/>
  <c r="AA220" i="3" s="1"/>
  <c r="AB220" i="3" s="1"/>
  <c r="AC220" i="3" s="1"/>
  <c r="AD251" i="3"/>
  <c r="M256" i="3"/>
  <c r="N256" i="3" s="1"/>
  <c r="O256" i="3" s="1"/>
  <c r="P256" i="3" s="1"/>
  <c r="Q256" i="3" s="1"/>
  <c r="R256" i="3" s="1"/>
  <c r="S256" i="3" s="1"/>
  <c r="L256" i="3"/>
  <c r="K256" i="3"/>
  <c r="J256" i="3"/>
  <c r="T256" i="3"/>
  <c r="U256" i="3" s="1"/>
  <c r="V256" i="3" s="1"/>
  <c r="W256" i="3" s="1"/>
  <c r="X256" i="3" s="1"/>
  <c r="Y256" i="3" s="1"/>
  <c r="Z256" i="3" s="1"/>
  <c r="AA256" i="3" s="1"/>
  <c r="AB256" i="3" s="1"/>
  <c r="AC256" i="3" s="1"/>
  <c r="M268" i="3"/>
  <c r="N268" i="3" s="1"/>
  <c r="O268" i="3" s="1"/>
  <c r="P268" i="3" s="1"/>
  <c r="Q268" i="3" s="1"/>
  <c r="R268" i="3" s="1"/>
  <c r="S268" i="3" s="1"/>
  <c r="L268" i="3"/>
  <c r="K268" i="3"/>
  <c r="J268" i="3"/>
  <c r="T268" i="3"/>
  <c r="U268" i="3" s="1"/>
  <c r="V268" i="3" s="1"/>
  <c r="W268" i="3" s="1"/>
  <c r="X268" i="3" s="1"/>
  <c r="Y268" i="3" s="1"/>
  <c r="Z268" i="3" s="1"/>
  <c r="AA268" i="3" s="1"/>
  <c r="AB268" i="3" s="1"/>
  <c r="AC268" i="3" s="1"/>
  <c r="AD311" i="3"/>
  <c r="AD441" i="3"/>
  <c r="AD478" i="3"/>
  <c r="AD490" i="3"/>
  <c r="AD523" i="3"/>
  <c r="AD687" i="3"/>
  <c r="AD847" i="3"/>
  <c r="AD871" i="3"/>
  <c r="AD961" i="3"/>
  <c r="U50" i="2"/>
  <c r="V50" i="2" s="1"/>
  <c r="W50" i="2" s="1"/>
  <c r="X50" i="2" s="1"/>
  <c r="Y50" i="2" s="1"/>
  <c r="Z50" i="2" s="1"/>
  <c r="AA50" i="2" s="1"/>
  <c r="AB50" i="2" s="1"/>
  <c r="AC50" i="2" s="1"/>
  <c r="AD50" i="2" s="1"/>
  <c r="U70" i="2"/>
  <c r="V70" i="2" s="1"/>
  <c r="W70" i="2" s="1"/>
  <c r="X70" i="2" s="1"/>
  <c r="Y70" i="2" s="1"/>
  <c r="Z70" i="2" s="1"/>
  <c r="AA70" i="2" s="1"/>
  <c r="AB70" i="2" s="1"/>
  <c r="AC70" i="2" s="1"/>
  <c r="L78" i="2"/>
  <c r="K78" i="2"/>
  <c r="M94" i="2"/>
  <c r="N94" i="2" s="1"/>
  <c r="O94" i="2" s="1"/>
  <c r="P94" i="2" s="1"/>
  <c r="Q94" i="2" s="1"/>
  <c r="R94" i="2" s="1"/>
  <c r="S94" i="2" s="1"/>
  <c r="T94" i="2" s="1"/>
  <c r="U110" i="2"/>
  <c r="V110" i="2" s="1"/>
  <c r="W110" i="2" s="1"/>
  <c r="X110" i="2" s="1"/>
  <c r="Y110" i="2" s="1"/>
  <c r="Z110" i="2" s="1"/>
  <c r="AA110" i="2" s="1"/>
  <c r="AB110" i="2" s="1"/>
  <c r="AC110" i="2" s="1"/>
  <c r="M134" i="2"/>
  <c r="N134" i="2" s="1"/>
  <c r="O134" i="2" s="1"/>
  <c r="P134" i="2" s="1"/>
  <c r="Q134" i="2" s="1"/>
  <c r="R134" i="2" s="1"/>
  <c r="S134" i="2" s="1"/>
  <c r="T134" i="2" s="1"/>
  <c r="L134" i="2"/>
  <c r="K134" i="2"/>
  <c r="J134" i="2"/>
  <c r="M12" i="3"/>
  <c r="N12" i="3" s="1"/>
  <c r="O12" i="3" s="1"/>
  <c r="P12" i="3" s="1"/>
  <c r="Q12" i="3" s="1"/>
  <c r="R12" i="3" s="1"/>
  <c r="S12" i="3" s="1"/>
  <c r="L12" i="3"/>
  <c r="K12" i="3"/>
  <c r="J12" i="3"/>
  <c r="T12" i="3"/>
  <c r="U12" i="3" s="1"/>
  <c r="V12" i="3" s="1"/>
  <c r="W12" i="3" s="1"/>
  <c r="X12" i="3" s="1"/>
  <c r="Y12" i="3" s="1"/>
  <c r="Z12" i="3" s="1"/>
  <c r="AA12" i="3" s="1"/>
  <c r="AB12" i="3" s="1"/>
  <c r="AC12" i="3" s="1"/>
  <c r="AD22" i="3"/>
  <c r="M44" i="3"/>
  <c r="N44" i="3" s="1"/>
  <c r="O44" i="3" s="1"/>
  <c r="P44" i="3" s="1"/>
  <c r="Q44" i="3" s="1"/>
  <c r="R44" i="3" s="1"/>
  <c r="S44" i="3" s="1"/>
  <c r="L44" i="3"/>
  <c r="K44" i="3"/>
  <c r="J44" i="3"/>
  <c r="T44" i="3"/>
  <c r="U44" i="3" s="1"/>
  <c r="V44" i="3" s="1"/>
  <c r="W44" i="3" s="1"/>
  <c r="X44" i="3" s="1"/>
  <c r="Y44" i="3" s="1"/>
  <c r="Z44" i="3" s="1"/>
  <c r="AA44" i="3" s="1"/>
  <c r="AB44" i="3" s="1"/>
  <c r="AC44" i="3" s="1"/>
  <c r="M84" i="3"/>
  <c r="N84" i="3" s="1"/>
  <c r="O84" i="3" s="1"/>
  <c r="P84" i="3" s="1"/>
  <c r="Q84" i="3" s="1"/>
  <c r="R84" i="3" s="1"/>
  <c r="S84" i="3" s="1"/>
  <c r="L84" i="3"/>
  <c r="K84" i="3"/>
  <c r="J84" i="3"/>
  <c r="T84" i="3"/>
  <c r="U84" i="3" s="1"/>
  <c r="V84" i="3" s="1"/>
  <c r="W84" i="3" s="1"/>
  <c r="X84" i="3" s="1"/>
  <c r="Y84" i="3" s="1"/>
  <c r="Z84" i="3" s="1"/>
  <c r="AA84" i="3" s="1"/>
  <c r="AB84" i="3" s="1"/>
  <c r="AC84" i="3" s="1"/>
  <c r="AD122" i="3"/>
  <c r="AD191" i="3"/>
  <c r="AD231" i="3"/>
  <c r="M240" i="3"/>
  <c r="N240" i="3" s="1"/>
  <c r="O240" i="3" s="1"/>
  <c r="P240" i="3" s="1"/>
  <c r="Q240" i="3" s="1"/>
  <c r="R240" i="3" s="1"/>
  <c r="S240" i="3" s="1"/>
  <c r="L240" i="3"/>
  <c r="K240" i="3"/>
  <c r="J240" i="3"/>
  <c r="T240" i="3"/>
  <c r="U240" i="3" s="1"/>
  <c r="V240" i="3" s="1"/>
  <c r="W240" i="3" s="1"/>
  <c r="X240" i="3" s="1"/>
  <c r="Y240" i="3" s="1"/>
  <c r="Z240" i="3" s="1"/>
  <c r="AA240" i="3" s="1"/>
  <c r="AB240" i="3" s="1"/>
  <c r="AC240" i="3" s="1"/>
  <c r="AD274" i="3"/>
  <c r="AD286" i="3"/>
  <c r="AD307" i="3"/>
  <c r="AD310" i="3"/>
  <c r="M376" i="3"/>
  <c r="N376" i="3" s="1"/>
  <c r="O376" i="3" s="1"/>
  <c r="P376" i="3" s="1"/>
  <c r="Q376" i="3" s="1"/>
  <c r="R376" i="3" s="1"/>
  <c r="S376" i="3" s="1"/>
  <c r="L376" i="3"/>
  <c r="K376" i="3"/>
  <c r="J376" i="3"/>
  <c r="T376" i="3"/>
  <c r="U376" i="3" s="1"/>
  <c r="V376" i="3" s="1"/>
  <c r="W376" i="3" s="1"/>
  <c r="X376" i="3" s="1"/>
  <c r="Y376" i="3" s="1"/>
  <c r="Z376" i="3" s="1"/>
  <c r="AA376" i="3" s="1"/>
  <c r="AB376" i="3" s="1"/>
  <c r="AC376" i="3" s="1"/>
  <c r="AD379" i="3"/>
  <c r="AD435" i="3"/>
  <c r="AD565" i="3"/>
  <c r="AD926" i="3"/>
  <c r="AD978" i="3"/>
  <c r="K6" i="2"/>
  <c r="L42" i="2"/>
  <c r="K42" i="2"/>
  <c r="L2" i="2"/>
  <c r="U3" i="2"/>
  <c r="V3" i="2" s="1"/>
  <c r="W3" i="2" s="1"/>
  <c r="X3" i="2" s="1"/>
  <c r="Y3" i="2" s="1"/>
  <c r="Z3" i="2" s="1"/>
  <c r="AA3" i="2" s="1"/>
  <c r="AB3" i="2" s="1"/>
  <c r="AC3" i="2" s="1"/>
  <c r="AD3" i="2" s="1"/>
  <c r="L6" i="2"/>
  <c r="U7" i="2"/>
  <c r="V7" i="2" s="1"/>
  <c r="W7" i="2" s="1"/>
  <c r="X7" i="2" s="1"/>
  <c r="Y7" i="2" s="1"/>
  <c r="Z7" i="2" s="1"/>
  <c r="AA7" i="2" s="1"/>
  <c r="AB7" i="2" s="1"/>
  <c r="AC7" i="2" s="1"/>
  <c r="AD7" i="2" s="1"/>
  <c r="L10" i="2"/>
  <c r="U11" i="2"/>
  <c r="V11" i="2" s="1"/>
  <c r="W11" i="2" s="1"/>
  <c r="X11" i="2" s="1"/>
  <c r="Y11" i="2" s="1"/>
  <c r="Z11" i="2" s="1"/>
  <c r="AA11" i="2" s="1"/>
  <c r="AB11" i="2" s="1"/>
  <c r="AC11" i="2" s="1"/>
  <c r="AD11" i="2" s="1"/>
  <c r="L14" i="2"/>
  <c r="U15" i="2"/>
  <c r="V15" i="2" s="1"/>
  <c r="W15" i="2" s="1"/>
  <c r="X15" i="2" s="1"/>
  <c r="Y15" i="2" s="1"/>
  <c r="Z15" i="2" s="1"/>
  <c r="AA15" i="2" s="1"/>
  <c r="AB15" i="2" s="1"/>
  <c r="AC15" i="2" s="1"/>
  <c r="AD15" i="2" s="1"/>
  <c r="L18" i="2"/>
  <c r="U19" i="2"/>
  <c r="V19" i="2" s="1"/>
  <c r="W19" i="2" s="1"/>
  <c r="X19" i="2" s="1"/>
  <c r="Y19" i="2" s="1"/>
  <c r="Z19" i="2" s="1"/>
  <c r="AA19" i="2" s="1"/>
  <c r="AB19" i="2" s="1"/>
  <c r="AC19" i="2" s="1"/>
  <c r="AD19" i="2" s="1"/>
  <c r="L22" i="2"/>
  <c r="J26" i="2"/>
  <c r="J42" i="2"/>
  <c r="M62" i="2"/>
  <c r="N62" i="2" s="1"/>
  <c r="O62" i="2" s="1"/>
  <c r="P62" i="2" s="1"/>
  <c r="Q62" i="2" s="1"/>
  <c r="R62" i="2" s="1"/>
  <c r="S62" i="2" s="1"/>
  <c r="T62" i="2" s="1"/>
  <c r="AD62" i="2" s="1"/>
  <c r="J78" i="2"/>
  <c r="M102" i="2"/>
  <c r="N102" i="2" s="1"/>
  <c r="O102" i="2" s="1"/>
  <c r="P102" i="2" s="1"/>
  <c r="Q102" i="2" s="1"/>
  <c r="R102" i="2" s="1"/>
  <c r="S102" i="2" s="1"/>
  <c r="T102" i="2" s="1"/>
  <c r="AD102" i="2" s="1"/>
  <c r="L102" i="2"/>
  <c r="K102" i="2"/>
  <c r="M24" i="3"/>
  <c r="N24" i="3" s="1"/>
  <c r="O24" i="3" s="1"/>
  <c r="P24" i="3" s="1"/>
  <c r="Q24" i="3" s="1"/>
  <c r="R24" i="3" s="1"/>
  <c r="S24" i="3" s="1"/>
  <c r="AD24" i="3" s="1"/>
  <c r="L24" i="3"/>
  <c r="K24" i="3"/>
  <c r="J24" i="3"/>
  <c r="T24" i="3"/>
  <c r="U24" i="3" s="1"/>
  <c r="V24" i="3" s="1"/>
  <c r="W24" i="3" s="1"/>
  <c r="X24" i="3" s="1"/>
  <c r="Y24" i="3" s="1"/>
  <c r="Z24" i="3" s="1"/>
  <c r="AA24" i="3" s="1"/>
  <c r="AB24" i="3" s="1"/>
  <c r="AC24" i="3" s="1"/>
  <c r="AD51" i="3"/>
  <c r="AD63" i="3"/>
  <c r="M68" i="3"/>
  <c r="N68" i="3" s="1"/>
  <c r="O68" i="3" s="1"/>
  <c r="P68" i="3" s="1"/>
  <c r="Q68" i="3" s="1"/>
  <c r="R68" i="3" s="1"/>
  <c r="S68" i="3" s="1"/>
  <c r="L68" i="3"/>
  <c r="K68" i="3"/>
  <c r="J68" i="3"/>
  <c r="T68" i="3"/>
  <c r="U68" i="3" s="1"/>
  <c r="V68" i="3" s="1"/>
  <c r="W68" i="3" s="1"/>
  <c r="X68" i="3" s="1"/>
  <c r="Y68" i="3" s="1"/>
  <c r="Z68" i="3" s="1"/>
  <c r="AA68" i="3" s="1"/>
  <c r="AB68" i="3" s="1"/>
  <c r="AC68" i="3" s="1"/>
  <c r="M104" i="3"/>
  <c r="N104" i="3" s="1"/>
  <c r="O104" i="3" s="1"/>
  <c r="P104" i="3" s="1"/>
  <c r="Q104" i="3" s="1"/>
  <c r="R104" i="3" s="1"/>
  <c r="S104" i="3" s="1"/>
  <c r="AD104" i="3" s="1"/>
  <c r="L104" i="3"/>
  <c r="K104" i="3"/>
  <c r="J104" i="3"/>
  <c r="T104" i="3"/>
  <c r="U104" i="3" s="1"/>
  <c r="V104" i="3" s="1"/>
  <c r="W104" i="3" s="1"/>
  <c r="X104" i="3" s="1"/>
  <c r="Y104" i="3" s="1"/>
  <c r="Z104" i="3" s="1"/>
  <c r="AA104" i="3" s="1"/>
  <c r="AB104" i="3" s="1"/>
  <c r="AC104" i="3" s="1"/>
  <c r="AD119" i="3"/>
  <c r="M124" i="3"/>
  <c r="N124" i="3" s="1"/>
  <c r="O124" i="3" s="1"/>
  <c r="P124" i="3" s="1"/>
  <c r="Q124" i="3" s="1"/>
  <c r="R124" i="3" s="1"/>
  <c r="S124" i="3" s="1"/>
  <c r="L124" i="3"/>
  <c r="K124" i="3"/>
  <c r="J124" i="3"/>
  <c r="T124" i="3"/>
  <c r="U124" i="3" s="1"/>
  <c r="V124" i="3" s="1"/>
  <c r="W124" i="3" s="1"/>
  <c r="X124" i="3" s="1"/>
  <c r="Y124" i="3" s="1"/>
  <c r="Z124" i="3" s="1"/>
  <c r="AA124" i="3" s="1"/>
  <c r="AB124" i="3" s="1"/>
  <c r="AC124" i="3" s="1"/>
  <c r="AD167" i="3"/>
  <c r="M216" i="3"/>
  <c r="N216" i="3" s="1"/>
  <c r="O216" i="3" s="1"/>
  <c r="P216" i="3" s="1"/>
  <c r="Q216" i="3" s="1"/>
  <c r="R216" i="3" s="1"/>
  <c r="S216" i="3" s="1"/>
  <c r="L216" i="3"/>
  <c r="K216" i="3"/>
  <c r="J216" i="3"/>
  <c r="T216" i="3"/>
  <c r="U216" i="3" s="1"/>
  <c r="V216" i="3" s="1"/>
  <c r="W216" i="3" s="1"/>
  <c r="X216" i="3" s="1"/>
  <c r="Y216" i="3" s="1"/>
  <c r="Z216" i="3" s="1"/>
  <c r="AA216" i="3" s="1"/>
  <c r="AB216" i="3" s="1"/>
  <c r="AC216" i="3" s="1"/>
  <c r="AD271" i="3"/>
  <c r="AD283" i="3"/>
  <c r="AD299" i="3"/>
  <c r="AD303" i="3"/>
  <c r="M388" i="3"/>
  <c r="N388" i="3" s="1"/>
  <c r="O388" i="3" s="1"/>
  <c r="P388" i="3" s="1"/>
  <c r="Q388" i="3" s="1"/>
  <c r="R388" i="3" s="1"/>
  <c r="S388" i="3" s="1"/>
  <c r="AD388" i="3" s="1"/>
  <c r="L388" i="3"/>
  <c r="K388" i="3"/>
  <c r="J388" i="3"/>
  <c r="T388" i="3"/>
  <c r="U388" i="3" s="1"/>
  <c r="V388" i="3" s="1"/>
  <c r="W388" i="3" s="1"/>
  <c r="X388" i="3" s="1"/>
  <c r="Y388" i="3" s="1"/>
  <c r="Z388" i="3" s="1"/>
  <c r="AA388" i="3" s="1"/>
  <c r="AB388" i="3" s="1"/>
  <c r="AC388" i="3" s="1"/>
  <c r="AD391" i="3"/>
  <c r="M400" i="3"/>
  <c r="N400" i="3" s="1"/>
  <c r="O400" i="3" s="1"/>
  <c r="P400" i="3" s="1"/>
  <c r="Q400" i="3" s="1"/>
  <c r="R400" i="3" s="1"/>
  <c r="S400" i="3" s="1"/>
  <c r="L400" i="3"/>
  <c r="K400" i="3"/>
  <c r="J400" i="3"/>
  <c r="T400" i="3"/>
  <c r="U400" i="3" s="1"/>
  <c r="V400" i="3" s="1"/>
  <c r="W400" i="3" s="1"/>
  <c r="X400" i="3" s="1"/>
  <c r="Y400" i="3" s="1"/>
  <c r="Z400" i="3" s="1"/>
  <c r="AA400" i="3" s="1"/>
  <c r="AB400" i="3" s="1"/>
  <c r="AC400" i="3" s="1"/>
  <c r="AD457" i="3"/>
  <c r="AD473" i="3"/>
  <c r="AD509" i="3"/>
  <c r="AD542" i="3"/>
  <c r="AD593" i="3"/>
  <c r="AD630" i="3"/>
  <c r="AD918" i="3"/>
  <c r="U2" i="2"/>
  <c r="V2" i="2" s="1"/>
  <c r="W2" i="2" s="1"/>
  <c r="X2" i="2" s="1"/>
  <c r="Y2" i="2" s="1"/>
  <c r="Z2" i="2" s="1"/>
  <c r="AA2" i="2" s="1"/>
  <c r="AB2" i="2" s="1"/>
  <c r="AC2" i="2" s="1"/>
  <c r="AD2" i="2" s="1"/>
  <c r="U6" i="2"/>
  <c r="V6" i="2" s="1"/>
  <c r="W6" i="2" s="1"/>
  <c r="X6" i="2" s="1"/>
  <c r="Y6" i="2" s="1"/>
  <c r="Z6" i="2" s="1"/>
  <c r="AA6" i="2" s="1"/>
  <c r="AB6" i="2" s="1"/>
  <c r="AC6" i="2" s="1"/>
  <c r="AD6" i="2" s="1"/>
  <c r="U10" i="2"/>
  <c r="V10" i="2" s="1"/>
  <c r="W10" i="2" s="1"/>
  <c r="X10" i="2" s="1"/>
  <c r="Y10" i="2" s="1"/>
  <c r="Z10" i="2" s="1"/>
  <c r="AA10" i="2" s="1"/>
  <c r="AB10" i="2" s="1"/>
  <c r="AC10" i="2" s="1"/>
  <c r="U18" i="2"/>
  <c r="V18" i="2" s="1"/>
  <c r="W18" i="2" s="1"/>
  <c r="X18" i="2" s="1"/>
  <c r="Y18" i="2" s="1"/>
  <c r="Z18" i="2" s="1"/>
  <c r="AA18" i="2" s="1"/>
  <c r="AB18" i="2" s="1"/>
  <c r="AC18" i="2" s="1"/>
  <c r="K2" i="2"/>
  <c r="M10" i="2"/>
  <c r="N10" i="2" s="1"/>
  <c r="O10" i="2" s="1"/>
  <c r="P10" i="2" s="1"/>
  <c r="Q10" i="2" s="1"/>
  <c r="R10" i="2" s="1"/>
  <c r="S10" i="2" s="1"/>
  <c r="T10" i="2" s="1"/>
  <c r="M14" i="2"/>
  <c r="N14" i="2" s="1"/>
  <c r="O14" i="2" s="1"/>
  <c r="P14" i="2" s="1"/>
  <c r="Q14" i="2" s="1"/>
  <c r="R14" i="2" s="1"/>
  <c r="S14" i="2" s="1"/>
  <c r="T14" i="2" s="1"/>
  <c r="AD14" i="2" s="1"/>
  <c r="M18" i="2"/>
  <c r="N18" i="2" s="1"/>
  <c r="O18" i="2" s="1"/>
  <c r="P18" i="2" s="1"/>
  <c r="Q18" i="2" s="1"/>
  <c r="R18" i="2" s="1"/>
  <c r="S18" i="2" s="1"/>
  <c r="T18" i="2" s="1"/>
  <c r="M22" i="2"/>
  <c r="N22" i="2" s="1"/>
  <c r="O22" i="2" s="1"/>
  <c r="P22" i="2" s="1"/>
  <c r="Q22" i="2" s="1"/>
  <c r="R22" i="2" s="1"/>
  <c r="S22" i="2" s="1"/>
  <c r="T22" i="2" s="1"/>
  <c r="AD22" i="2" s="1"/>
  <c r="M42" i="2"/>
  <c r="N42" i="2" s="1"/>
  <c r="O42" i="2" s="1"/>
  <c r="P42" i="2" s="1"/>
  <c r="Q42" i="2" s="1"/>
  <c r="R42" i="2" s="1"/>
  <c r="S42" i="2" s="1"/>
  <c r="T42" i="2" s="1"/>
  <c r="AD42" i="2" s="1"/>
  <c r="L58" i="2"/>
  <c r="K58" i="2"/>
  <c r="M78" i="2"/>
  <c r="N78" i="2" s="1"/>
  <c r="O78" i="2" s="1"/>
  <c r="P78" i="2" s="1"/>
  <c r="Q78" i="2" s="1"/>
  <c r="R78" i="2" s="1"/>
  <c r="S78" i="2" s="1"/>
  <c r="T78" i="2" s="1"/>
  <c r="AD78" i="2" s="1"/>
  <c r="M122" i="2"/>
  <c r="N122" i="2" s="1"/>
  <c r="O122" i="2" s="1"/>
  <c r="P122" i="2" s="1"/>
  <c r="Q122" i="2" s="1"/>
  <c r="R122" i="2" s="1"/>
  <c r="S122" i="2" s="1"/>
  <c r="T122" i="2" s="1"/>
  <c r="L122" i="2"/>
  <c r="K122" i="2"/>
  <c r="J122" i="2"/>
  <c r="U134" i="2"/>
  <c r="V134" i="2" s="1"/>
  <c r="W134" i="2" s="1"/>
  <c r="X134" i="2" s="1"/>
  <c r="Y134" i="2" s="1"/>
  <c r="Z134" i="2" s="1"/>
  <c r="AA134" i="2" s="1"/>
  <c r="AB134" i="2" s="1"/>
  <c r="AC134" i="2" s="1"/>
  <c r="M40" i="3"/>
  <c r="N40" i="3" s="1"/>
  <c r="O40" i="3" s="1"/>
  <c r="P40" i="3" s="1"/>
  <c r="Q40" i="3" s="1"/>
  <c r="R40" i="3" s="1"/>
  <c r="S40" i="3" s="1"/>
  <c r="L40" i="3"/>
  <c r="K40" i="3"/>
  <c r="J40" i="3"/>
  <c r="T40" i="3"/>
  <c r="U40" i="3" s="1"/>
  <c r="V40" i="3" s="1"/>
  <c r="W40" i="3" s="1"/>
  <c r="X40" i="3" s="1"/>
  <c r="Y40" i="3" s="1"/>
  <c r="Z40" i="3" s="1"/>
  <c r="AA40" i="3" s="1"/>
  <c r="AB40" i="3" s="1"/>
  <c r="AC40" i="3" s="1"/>
  <c r="M56" i="3"/>
  <c r="N56" i="3" s="1"/>
  <c r="O56" i="3" s="1"/>
  <c r="P56" i="3" s="1"/>
  <c r="Q56" i="3" s="1"/>
  <c r="R56" i="3" s="1"/>
  <c r="S56" i="3" s="1"/>
  <c r="L56" i="3"/>
  <c r="K56" i="3"/>
  <c r="J56" i="3"/>
  <c r="T56" i="3"/>
  <c r="U56" i="3" s="1"/>
  <c r="V56" i="3" s="1"/>
  <c r="W56" i="3" s="1"/>
  <c r="X56" i="3" s="1"/>
  <c r="Y56" i="3" s="1"/>
  <c r="Z56" i="3" s="1"/>
  <c r="AA56" i="3" s="1"/>
  <c r="AB56" i="3" s="1"/>
  <c r="AC56" i="3" s="1"/>
  <c r="AD75" i="3"/>
  <c r="AD78" i="3"/>
  <c r="AK79" i="3"/>
  <c r="AD99" i="3"/>
  <c r="AD139" i="3"/>
  <c r="AD142" i="3"/>
  <c r="M172" i="3"/>
  <c r="N172" i="3" s="1"/>
  <c r="O172" i="3" s="1"/>
  <c r="P172" i="3" s="1"/>
  <c r="Q172" i="3" s="1"/>
  <c r="R172" i="3" s="1"/>
  <c r="S172" i="3" s="1"/>
  <c r="L172" i="3"/>
  <c r="K172" i="3"/>
  <c r="J172" i="3"/>
  <c r="T172" i="3"/>
  <c r="U172" i="3" s="1"/>
  <c r="V172" i="3" s="1"/>
  <c r="W172" i="3" s="1"/>
  <c r="X172" i="3" s="1"/>
  <c r="Y172" i="3" s="1"/>
  <c r="Z172" i="3" s="1"/>
  <c r="AA172" i="3" s="1"/>
  <c r="AB172" i="3" s="1"/>
  <c r="AC172" i="3" s="1"/>
  <c r="AD182" i="3"/>
  <c r="M184" i="3"/>
  <c r="N184" i="3" s="1"/>
  <c r="O184" i="3" s="1"/>
  <c r="P184" i="3" s="1"/>
  <c r="Q184" i="3" s="1"/>
  <c r="R184" i="3" s="1"/>
  <c r="S184" i="3" s="1"/>
  <c r="L184" i="3"/>
  <c r="K184" i="3"/>
  <c r="J184" i="3"/>
  <c r="T184" i="3"/>
  <c r="U184" i="3" s="1"/>
  <c r="V184" i="3" s="1"/>
  <c r="W184" i="3" s="1"/>
  <c r="X184" i="3" s="1"/>
  <c r="Y184" i="3" s="1"/>
  <c r="Z184" i="3" s="1"/>
  <c r="AA184" i="3" s="1"/>
  <c r="AB184" i="3" s="1"/>
  <c r="AC184" i="3" s="1"/>
  <c r="AD202" i="3"/>
  <c r="M204" i="3"/>
  <c r="N204" i="3" s="1"/>
  <c r="O204" i="3" s="1"/>
  <c r="P204" i="3" s="1"/>
  <c r="Q204" i="3" s="1"/>
  <c r="R204" i="3" s="1"/>
  <c r="S204" i="3" s="1"/>
  <c r="L204" i="3"/>
  <c r="K204" i="3"/>
  <c r="J204" i="3"/>
  <c r="T204" i="3"/>
  <c r="U204" i="3" s="1"/>
  <c r="V204" i="3" s="1"/>
  <c r="W204" i="3" s="1"/>
  <c r="X204" i="3" s="1"/>
  <c r="Y204" i="3" s="1"/>
  <c r="Z204" i="3" s="1"/>
  <c r="AA204" i="3" s="1"/>
  <c r="AB204" i="3" s="1"/>
  <c r="AC204" i="3" s="1"/>
  <c r="AD211" i="3"/>
  <c r="AD227" i="3"/>
  <c r="AD247" i="3"/>
  <c r="AD250" i="3"/>
  <c r="AD259" i="3"/>
  <c r="M276" i="3"/>
  <c r="N276" i="3" s="1"/>
  <c r="O276" i="3" s="1"/>
  <c r="P276" i="3" s="1"/>
  <c r="Q276" i="3" s="1"/>
  <c r="R276" i="3" s="1"/>
  <c r="S276" i="3" s="1"/>
  <c r="L276" i="3"/>
  <c r="K276" i="3"/>
  <c r="J276" i="3"/>
  <c r="T276" i="3"/>
  <c r="U276" i="3" s="1"/>
  <c r="V276" i="3" s="1"/>
  <c r="W276" i="3" s="1"/>
  <c r="X276" i="3" s="1"/>
  <c r="Y276" i="3" s="1"/>
  <c r="Z276" i="3" s="1"/>
  <c r="AA276" i="3" s="1"/>
  <c r="AB276" i="3" s="1"/>
  <c r="AC276" i="3" s="1"/>
  <c r="M288" i="3"/>
  <c r="N288" i="3" s="1"/>
  <c r="O288" i="3" s="1"/>
  <c r="P288" i="3" s="1"/>
  <c r="Q288" i="3" s="1"/>
  <c r="R288" i="3" s="1"/>
  <c r="S288" i="3" s="1"/>
  <c r="L288" i="3"/>
  <c r="K288" i="3"/>
  <c r="J288" i="3"/>
  <c r="T288" i="3"/>
  <c r="U288" i="3" s="1"/>
  <c r="V288" i="3" s="1"/>
  <c r="W288" i="3" s="1"/>
  <c r="X288" i="3" s="1"/>
  <c r="Y288" i="3" s="1"/>
  <c r="Z288" i="3" s="1"/>
  <c r="AA288" i="3" s="1"/>
  <c r="AB288" i="3" s="1"/>
  <c r="AC288" i="3" s="1"/>
  <c r="AD426" i="3"/>
  <c r="AD537" i="3"/>
  <c r="AD562" i="3"/>
  <c r="AD715" i="3"/>
  <c r="AD775" i="3"/>
  <c r="AD789" i="3"/>
  <c r="AD823" i="3"/>
  <c r="AD831" i="3"/>
  <c r="AD870" i="3"/>
  <c r="AD891" i="3"/>
  <c r="AD951" i="3"/>
  <c r="AD1015" i="3"/>
  <c r="K14" i="2"/>
  <c r="K3" i="2"/>
  <c r="U30" i="2"/>
  <c r="V30" i="2" s="1"/>
  <c r="W30" i="2" s="1"/>
  <c r="X30" i="2" s="1"/>
  <c r="Y30" i="2" s="1"/>
  <c r="Z30" i="2" s="1"/>
  <c r="AA30" i="2" s="1"/>
  <c r="AB30" i="2" s="1"/>
  <c r="AC30" i="2" s="1"/>
  <c r="L38" i="2"/>
  <c r="K38" i="2"/>
  <c r="J58" i="2"/>
  <c r="U66" i="2"/>
  <c r="V66" i="2" s="1"/>
  <c r="W66" i="2" s="1"/>
  <c r="X66" i="2" s="1"/>
  <c r="Y66" i="2" s="1"/>
  <c r="Z66" i="2" s="1"/>
  <c r="AA66" i="2" s="1"/>
  <c r="AB66" i="2" s="1"/>
  <c r="AC66" i="2" s="1"/>
  <c r="AD66" i="2" s="1"/>
  <c r="L74" i="2"/>
  <c r="K74" i="2"/>
  <c r="L82" i="2"/>
  <c r="K82" i="2"/>
  <c r="U94" i="2"/>
  <c r="V94" i="2" s="1"/>
  <c r="W94" i="2" s="1"/>
  <c r="X94" i="2" s="1"/>
  <c r="Y94" i="2" s="1"/>
  <c r="Z94" i="2" s="1"/>
  <c r="AA94" i="2" s="1"/>
  <c r="AB94" i="2" s="1"/>
  <c r="AC94" i="2" s="1"/>
  <c r="M114" i="2"/>
  <c r="N114" i="2" s="1"/>
  <c r="O114" i="2" s="1"/>
  <c r="P114" i="2" s="1"/>
  <c r="Q114" i="2" s="1"/>
  <c r="R114" i="2" s="1"/>
  <c r="S114" i="2" s="1"/>
  <c r="T114" i="2" s="1"/>
  <c r="AD114" i="2" s="1"/>
  <c r="L114" i="2"/>
  <c r="K114" i="2"/>
  <c r="J114" i="2"/>
  <c r="M142" i="2"/>
  <c r="N142" i="2" s="1"/>
  <c r="O142" i="2" s="1"/>
  <c r="P142" i="2" s="1"/>
  <c r="Q142" i="2" s="1"/>
  <c r="R142" i="2" s="1"/>
  <c r="S142" i="2" s="1"/>
  <c r="T142" i="2" s="1"/>
  <c r="AD142" i="2" s="1"/>
  <c r="L142" i="2"/>
  <c r="K142" i="2"/>
  <c r="J142" i="2"/>
  <c r="M150" i="2"/>
  <c r="N150" i="2" s="1"/>
  <c r="O150" i="2" s="1"/>
  <c r="P150" i="2" s="1"/>
  <c r="Q150" i="2" s="1"/>
  <c r="R150" i="2" s="1"/>
  <c r="S150" i="2" s="1"/>
  <c r="T150" i="2" s="1"/>
  <c r="AD150" i="2" s="1"/>
  <c r="L150" i="2"/>
  <c r="K150" i="2"/>
  <c r="J150" i="2"/>
  <c r="AD3" i="3"/>
  <c r="AK7" i="3"/>
  <c r="M80" i="3"/>
  <c r="N80" i="3" s="1"/>
  <c r="O80" i="3" s="1"/>
  <c r="P80" i="3" s="1"/>
  <c r="Q80" i="3" s="1"/>
  <c r="R80" i="3" s="1"/>
  <c r="S80" i="3" s="1"/>
  <c r="L80" i="3"/>
  <c r="K80" i="3"/>
  <c r="J80" i="3"/>
  <c r="T80" i="3"/>
  <c r="U80" i="3" s="1"/>
  <c r="V80" i="3" s="1"/>
  <c r="W80" i="3" s="1"/>
  <c r="X80" i="3" s="1"/>
  <c r="Y80" i="3" s="1"/>
  <c r="Z80" i="3" s="1"/>
  <c r="AA80" i="3" s="1"/>
  <c r="AB80" i="3" s="1"/>
  <c r="AC80" i="3" s="1"/>
  <c r="M92" i="3"/>
  <c r="N92" i="3" s="1"/>
  <c r="O92" i="3" s="1"/>
  <c r="P92" i="3" s="1"/>
  <c r="Q92" i="3" s="1"/>
  <c r="R92" i="3" s="1"/>
  <c r="S92" i="3" s="1"/>
  <c r="L92" i="3"/>
  <c r="K92" i="3"/>
  <c r="J92" i="3"/>
  <c r="T92" i="3"/>
  <c r="U92" i="3" s="1"/>
  <c r="V92" i="3" s="1"/>
  <c r="W92" i="3" s="1"/>
  <c r="X92" i="3" s="1"/>
  <c r="Y92" i="3" s="1"/>
  <c r="Z92" i="3" s="1"/>
  <c r="AA92" i="3" s="1"/>
  <c r="AB92" i="3" s="1"/>
  <c r="AC92" i="3" s="1"/>
  <c r="M112" i="3"/>
  <c r="N112" i="3" s="1"/>
  <c r="O112" i="3" s="1"/>
  <c r="P112" i="3" s="1"/>
  <c r="Q112" i="3" s="1"/>
  <c r="R112" i="3" s="1"/>
  <c r="S112" i="3" s="1"/>
  <c r="L112" i="3"/>
  <c r="K112" i="3"/>
  <c r="J112" i="3"/>
  <c r="T112" i="3"/>
  <c r="U112" i="3" s="1"/>
  <c r="V112" i="3" s="1"/>
  <c r="W112" i="3" s="1"/>
  <c r="X112" i="3" s="1"/>
  <c r="Y112" i="3" s="1"/>
  <c r="Z112" i="3" s="1"/>
  <c r="AA112" i="3" s="1"/>
  <c r="AB112" i="3" s="1"/>
  <c r="AC112" i="3" s="1"/>
  <c r="M132" i="3"/>
  <c r="N132" i="3" s="1"/>
  <c r="O132" i="3" s="1"/>
  <c r="P132" i="3" s="1"/>
  <c r="Q132" i="3" s="1"/>
  <c r="R132" i="3" s="1"/>
  <c r="S132" i="3" s="1"/>
  <c r="L132" i="3"/>
  <c r="K132" i="3"/>
  <c r="J132" i="3"/>
  <c r="T132" i="3"/>
  <c r="U132" i="3" s="1"/>
  <c r="V132" i="3" s="1"/>
  <c r="W132" i="3" s="1"/>
  <c r="X132" i="3" s="1"/>
  <c r="Y132" i="3" s="1"/>
  <c r="Z132" i="3" s="1"/>
  <c r="AA132" i="3" s="1"/>
  <c r="AB132" i="3" s="1"/>
  <c r="AC132" i="3" s="1"/>
  <c r="M144" i="3"/>
  <c r="N144" i="3" s="1"/>
  <c r="O144" i="3" s="1"/>
  <c r="P144" i="3" s="1"/>
  <c r="Q144" i="3" s="1"/>
  <c r="R144" i="3" s="1"/>
  <c r="S144" i="3" s="1"/>
  <c r="L144" i="3"/>
  <c r="K144" i="3"/>
  <c r="J144" i="3"/>
  <c r="T144" i="3"/>
  <c r="U144" i="3" s="1"/>
  <c r="V144" i="3" s="1"/>
  <c r="W144" i="3" s="1"/>
  <c r="X144" i="3" s="1"/>
  <c r="Y144" i="3" s="1"/>
  <c r="Z144" i="3" s="1"/>
  <c r="AA144" i="3" s="1"/>
  <c r="AB144" i="3" s="1"/>
  <c r="AC144" i="3" s="1"/>
  <c r="AD151" i="3"/>
  <c r="M156" i="3"/>
  <c r="N156" i="3" s="1"/>
  <c r="O156" i="3" s="1"/>
  <c r="P156" i="3" s="1"/>
  <c r="Q156" i="3" s="1"/>
  <c r="R156" i="3" s="1"/>
  <c r="S156" i="3" s="1"/>
  <c r="L156" i="3"/>
  <c r="K156" i="3"/>
  <c r="J156" i="3"/>
  <c r="T156" i="3"/>
  <c r="U156" i="3" s="1"/>
  <c r="V156" i="3" s="1"/>
  <c r="W156" i="3" s="1"/>
  <c r="X156" i="3" s="1"/>
  <c r="Y156" i="3" s="1"/>
  <c r="Z156" i="3" s="1"/>
  <c r="AA156" i="3" s="1"/>
  <c r="AB156" i="3" s="1"/>
  <c r="AC156" i="3" s="1"/>
  <c r="AD179" i="3"/>
  <c r="AD199" i="3"/>
  <c r="M236" i="3"/>
  <c r="N236" i="3" s="1"/>
  <c r="O236" i="3" s="1"/>
  <c r="P236" i="3" s="1"/>
  <c r="Q236" i="3" s="1"/>
  <c r="R236" i="3" s="1"/>
  <c r="S236" i="3" s="1"/>
  <c r="L236" i="3"/>
  <c r="K236" i="3"/>
  <c r="J236" i="3"/>
  <c r="T236" i="3"/>
  <c r="U236" i="3" s="1"/>
  <c r="V236" i="3" s="1"/>
  <c r="W236" i="3" s="1"/>
  <c r="X236" i="3" s="1"/>
  <c r="Y236" i="3" s="1"/>
  <c r="Z236" i="3" s="1"/>
  <c r="AA236" i="3" s="1"/>
  <c r="AB236" i="3" s="1"/>
  <c r="AC236" i="3" s="1"/>
  <c r="M264" i="3"/>
  <c r="N264" i="3" s="1"/>
  <c r="O264" i="3" s="1"/>
  <c r="P264" i="3" s="1"/>
  <c r="Q264" i="3" s="1"/>
  <c r="R264" i="3" s="1"/>
  <c r="S264" i="3" s="1"/>
  <c r="L264" i="3"/>
  <c r="K264" i="3"/>
  <c r="J264" i="3"/>
  <c r="T264" i="3"/>
  <c r="U264" i="3" s="1"/>
  <c r="V264" i="3" s="1"/>
  <c r="W264" i="3" s="1"/>
  <c r="X264" i="3" s="1"/>
  <c r="Y264" i="3" s="1"/>
  <c r="Z264" i="3" s="1"/>
  <c r="AA264" i="3" s="1"/>
  <c r="AB264" i="3" s="1"/>
  <c r="AC264" i="3" s="1"/>
  <c r="AD295" i="3"/>
  <c r="M316" i="3"/>
  <c r="N316" i="3" s="1"/>
  <c r="O316" i="3" s="1"/>
  <c r="P316" i="3" s="1"/>
  <c r="Q316" i="3" s="1"/>
  <c r="R316" i="3" s="1"/>
  <c r="S316" i="3" s="1"/>
  <c r="L316" i="3"/>
  <c r="K316" i="3"/>
  <c r="J316" i="3"/>
  <c r="T316" i="3"/>
  <c r="U316" i="3" s="1"/>
  <c r="V316" i="3" s="1"/>
  <c r="W316" i="3" s="1"/>
  <c r="X316" i="3" s="1"/>
  <c r="Y316" i="3" s="1"/>
  <c r="Z316" i="3" s="1"/>
  <c r="AA316" i="3" s="1"/>
  <c r="AB316" i="3" s="1"/>
  <c r="AC316" i="3" s="1"/>
  <c r="M320" i="3"/>
  <c r="N320" i="3" s="1"/>
  <c r="O320" i="3" s="1"/>
  <c r="P320" i="3" s="1"/>
  <c r="Q320" i="3" s="1"/>
  <c r="R320" i="3" s="1"/>
  <c r="S320" i="3" s="1"/>
  <c r="AD320" i="3" s="1"/>
  <c r="L320" i="3"/>
  <c r="K320" i="3"/>
  <c r="J320" i="3"/>
  <c r="T320" i="3"/>
  <c r="U320" i="3" s="1"/>
  <c r="V320" i="3" s="1"/>
  <c r="W320" i="3" s="1"/>
  <c r="X320" i="3" s="1"/>
  <c r="Y320" i="3" s="1"/>
  <c r="Z320" i="3" s="1"/>
  <c r="AA320" i="3" s="1"/>
  <c r="AB320" i="3" s="1"/>
  <c r="AC320" i="3" s="1"/>
  <c r="M324" i="3"/>
  <c r="N324" i="3" s="1"/>
  <c r="O324" i="3" s="1"/>
  <c r="P324" i="3" s="1"/>
  <c r="Q324" i="3" s="1"/>
  <c r="R324" i="3" s="1"/>
  <c r="S324" i="3" s="1"/>
  <c r="L324" i="3"/>
  <c r="K324" i="3"/>
  <c r="J324" i="3"/>
  <c r="T324" i="3"/>
  <c r="U324" i="3" s="1"/>
  <c r="V324" i="3" s="1"/>
  <c r="W324" i="3" s="1"/>
  <c r="X324" i="3" s="1"/>
  <c r="Y324" i="3" s="1"/>
  <c r="Z324" i="3" s="1"/>
  <c r="AA324" i="3" s="1"/>
  <c r="AB324" i="3" s="1"/>
  <c r="AC324" i="3" s="1"/>
  <c r="M328" i="3"/>
  <c r="N328" i="3" s="1"/>
  <c r="O328" i="3" s="1"/>
  <c r="P328" i="3" s="1"/>
  <c r="Q328" i="3" s="1"/>
  <c r="R328" i="3" s="1"/>
  <c r="S328" i="3" s="1"/>
  <c r="L328" i="3"/>
  <c r="K328" i="3"/>
  <c r="J328" i="3"/>
  <c r="T328" i="3"/>
  <c r="U328" i="3" s="1"/>
  <c r="V328" i="3" s="1"/>
  <c r="W328" i="3" s="1"/>
  <c r="X328" i="3" s="1"/>
  <c r="Y328" i="3" s="1"/>
  <c r="Z328" i="3" s="1"/>
  <c r="AA328" i="3" s="1"/>
  <c r="AB328" i="3" s="1"/>
  <c r="AC328" i="3" s="1"/>
  <c r="M332" i="3"/>
  <c r="N332" i="3" s="1"/>
  <c r="O332" i="3" s="1"/>
  <c r="P332" i="3" s="1"/>
  <c r="Q332" i="3" s="1"/>
  <c r="R332" i="3" s="1"/>
  <c r="S332" i="3" s="1"/>
  <c r="L332" i="3"/>
  <c r="K332" i="3"/>
  <c r="J332" i="3"/>
  <c r="T332" i="3"/>
  <c r="U332" i="3" s="1"/>
  <c r="V332" i="3" s="1"/>
  <c r="W332" i="3" s="1"/>
  <c r="X332" i="3" s="1"/>
  <c r="Y332" i="3" s="1"/>
  <c r="Z332" i="3" s="1"/>
  <c r="AA332" i="3" s="1"/>
  <c r="AB332" i="3" s="1"/>
  <c r="AC332" i="3" s="1"/>
  <c r="M336" i="3"/>
  <c r="N336" i="3" s="1"/>
  <c r="O336" i="3" s="1"/>
  <c r="P336" i="3" s="1"/>
  <c r="Q336" i="3" s="1"/>
  <c r="R336" i="3" s="1"/>
  <c r="S336" i="3" s="1"/>
  <c r="L336" i="3"/>
  <c r="K336" i="3"/>
  <c r="J336" i="3"/>
  <c r="T336" i="3"/>
  <c r="U336" i="3" s="1"/>
  <c r="V336" i="3" s="1"/>
  <c r="W336" i="3" s="1"/>
  <c r="X336" i="3" s="1"/>
  <c r="Y336" i="3" s="1"/>
  <c r="Z336" i="3" s="1"/>
  <c r="AA336" i="3" s="1"/>
  <c r="AB336" i="3" s="1"/>
  <c r="AC336" i="3" s="1"/>
  <c r="M340" i="3"/>
  <c r="N340" i="3" s="1"/>
  <c r="O340" i="3" s="1"/>
  <c r="P340" i="3" s="1"/>
  <c r="Q340" i="3" s="1"/>
  <c r="R340" i="3" s="1"/>
  <c r="S340" i="3" s="1"/>
  <c r="L340" i="3"/>
  <c r="K340" i="3"/>
  <c r="J340" i="3"/>
  <c r="T340" i="3"/>
  <c r="U340" i="3" s="1"/>
  <c r="V340" i="3" s="1"/>
  <c r="W340" i="3" s="1"/>
  <c r="X340" i="3" s="1"/>
  <c r="Y340" i="3" s="1"/>
  <c r="Z340" i="3" s="1"/>
  <c r="AA340" i="3" s="1"/>
  <c r="AB340" i="3" s="1"/>
  <c r="AC340" i="3" s="1"/>
  <c r="M344" i="3"/>
  <c r="N344" i="3" s="1"/>
  <c r="O344" i="3" s="1"/>
  <c r="P344" i="3" s="1"/>
  <c r="Q344" i="3" s="1"/>
  <c r="R344" i="3" s="1"/>
  <c r="S344" i="3" s="1"/>
  <c r="L344" i="3"/>
  <c r="K344" i="3"/>
  <c r="J344" i="3"/>
  <c r="T344" i="3"/>
  <c r="U344" i="3" s="1"/>
  <c r="V344" i="3" s="1"/>
  <c r="W344" i="3" s="1"/>
  <c r="X344" i="3" s="1"/>
  <c r="Y344" i="3" s="1"/>
  <c r="Z344" i="3" s="1"/>
  <c r="AA344" i="3" s="1"/>
  <c r="AB344" i="3" s="1"/>
  <c r="AC344" i="3" s="1"/>
  <c r="M348" i="3"/>
  <c r="N348" i="3" s="1"/>
  <c r="O348" i="3" s="1"/>
  <c r="P348" i="3" s="1"/>
  <c r="Q348" i="3" s="1"/>
  <c r="R348" i="3" s="1"/>
  <c r="S348" i="3" s="1"/>
  <c r="L348" i="3"/>
  <c r="K348" i="3"/>
  <c r="J348" i="3"/>
  <c r="T348" i="3"/>
  <c r="U348" i="3" s="1"/>
  <c r="V348" i="3" s="1"/>
  <c r="W348" i="3" s="1"/>
  <c r="X348" i="3" s="1"/>
  <c r="Y348" i="3" s="1"/>
  <c r="Z348" i="3" s="1"/>
  <c r="AA348" i="3" s="1"/>
  <c r="AB348" i="3" s="1"/>
  <c r="AC348" i="3" s="1"/>
  <c r="M352" i="3"/>
  <c r="N352" i="3" s="1"/>
  <c r="O352" i="3" s="1"/>
  <c r="P352" i="3" s="1"/>
  <c r="Q352" i="3" s="1"/>
  <c r="R352" i="3" s="1"/>
  <c r="S352" i="3" s="1"/>
  <c r="L352" i="3"/>
  <c r="K352" i="3"/>
  <c r="J352" i="3"/>
  <c r="T352" i="3"/>
  <c r="U352" i="3" s="1"/>
  <c r="V352" i="3" s="1"/>
  <c r="W352" i="3" s="1"/>
  <c r="X352" i="3" s="1"/>
  <c r="Y352" i="3" s="1"/>
  <c r="Z352" i="3" s="1"/>
  <c r="AA352" i="3" s="1"/>
  <c r="AB352" i="3" s="1"/>
  <c r="AC352" i="3" s="1"/>
  <c r="M356" i="3"/>
  <c r="N356" i="3" s="1"/>
  <c r="O356" i="3" s="1"/>
  <c r="P356" i="3" s="1"/>
  <c r="Q356" i="3" s="1"/>
  <c r="R356" i="3" s="1"/>
  <c r="S356" i="3" s="1"/>
  <c r="L356" i="3"/>
  <c r="K356" i="3"/>
  <c r="J356" i="3"/>
  <c r="T356" i="3"/>
  <c r="U356" i="3" s="1"/>
  <c r="V356" i="3" s="1"/>
  <c r="W356" i="3" s="1"/>
  <c r="X356" i="3" s="1"/>
  <c r="Y356" i="3" s="1"/>
  <c r="Z356" i="3" s="1"/>
  <c r="AA356" i="3" s="1"/>
  <c r="AB356" i="3" s="1"/>
  <c r="AC356" i="3" s="1"/>
  <c r="M360" i="3"/>
  <c r="N360" i="3" s="1"/>
  <c r="O360" i="3" s="1"/>
  <c r="P360" i="3" s="1"/>
  <c r="Q360" i="3" s="1"/>
  <c r="R360" i="3" s="1"/>
  <c r="S360" i="3" s="1"/>
  <c r="L360" i="3"/>
  <c r="K360" i="3"/>
  <c r="J360" i="3"/>
  <c r="T360" i="3"/>
  <c r="U360" i="3" s="1"/>
  <c r="V360" i="3" s="1"/>
  <c r="W360" i="3" s="1"/>
  <c r="X360" i="3" s="1"/>
  <c r="Y360" i="3" s="1"/>
  <c r="Z360" i="3" s="1"/>
  <c r="AA360" i="3" s="1"/>
  <c r="AB360" i="3" s="1"/>
  <c r="AC360" i="3" s="1"/>
  <c r="M364" i="3"/>
  <c r="N364" i="3" s="1"/>
  <c r="O364" i="3" s="1"/>
  <c r="P364" i="3" s="1"/>
  <c r="Q364" i="3" s="1"/>
  <c r="R364" i="3" s="1"/>
  <c r="S364" i="3" s="1"/>
  <c r="L364" i="3"/>
  <c r="K364" i="3"/>
  <c r="J364" i="3"/>
  <c r="T364" i="3"/>
  <c r="U364" i="3" s="1"/>
  <c r="V364" i="3" s="1"/>
  <c r="W364" i="3" s="1"/>
  <c r="X364" i="3" s="1"/>
  <c r="Y364" i="3" s="1"/>
  <c r="Z364" i="3" s="1"/>
  <c r="AA364" i="3" s="1"/>
  <c r="AB364" i="3" s="1"/>
  <c r="AC364" i="3" s="1"/>
  <c r="M368" i="3"/>
  <c r="N368" i="3" s="1"/>
  <c r="O368" i="3" s="1"/>
  <c r="P368" i="3" s="1"/>
  <c r="Q368" i="3" s="1"/>
  <c r="R368" i="3" s="1"/>
  <c r="S368" i="3" s="1"/>
  <c r="L368" i="3"/>
  <c r="K368" i="3"/>
  <c r="J368" i="3"/>
  <c r="T368" i="3"/>
  <c r="U368" i="3" s="1"/>
  <c r="V368" i="3" s="1"/>
  <c r="W368" i="3" s="1"/>
  <c r="X368" i="3" s="1"/>
  <c r="Y368" i="3" s="1"/>
  <c r="Z368" i="3" s="1"/>
  <c r="AA368" i="3" s="1"/>
  <c r="AB368" i="3" s="1"/>
  <c r="AC368" i="3" s="1"/>
  <c r="M372" i="3"/>
  <c r="N372" i="3" s="1"/>
  <c r="O372" i="3" s="1"/>
  <c r="P372" i="3" s="1"/>
  <c r="Q372" i="3" s="1"/>
  <c r="R372" i="3" s="1"/>
  <c r="S372" i="3" s="1"/>
  <c r="L372" i="3"/>
  <c r="K372" i="3"/>
  <c r="J372" i="3"/>
  <c r="T372" i="3"/>
  <c r="U372" i="3" s="1"/>
  <c r="V372" i="3" s="1"/>
  <c r="W372" i="3" s="1"/>
  <c r="X372" i="3" s="1"/>
  <c r="Y372" i="3" s="1"/>
  <c r="Z372" i="3" s="1"/>
  <c r="AA372" i="3" s="1"/>
  <c r="AB372" i="3" s="1"/>
  <c r="AC372" i="3" s="1"/>
  <c r="AD382" i="3"/>
  <c r="AD394" i="3"/>
  <c r="AD409" i="3"/>
  <c r="AD434" i="3"/>
  <c r="AD445" i="3"/>
  <c r="AD470" i="3"/>
  <c r="AD506" i="3"/>
  <c r="AD522" i="3"/>
  <c r="AD525" i="3"/>
  <c r="AD557" i="3"/>
  <c r="AD698" i="3"/>
  <c r="AD703" i="3"/>
  <c r="AD739" i="3"/>
  <c r="AD815" i="3"/>
  <c r="AD875" i="3"/>
  <c r="L26" i="2"/>
  <c r="K26" i="2"/>
  <c r="L23" i="2"/>
  <c r="J38" i="2"/>
  <c r="L54" i="2"/>
  <c r="K54" i="2"/>
  <c r="M58" i="2"/>
  <c r="N58" i="2" s="1"/>
  <c r="O58" i="2" s="1"/>
  <c r="P58" i="2" s="1"/>
  <c r="Q58" i="2" s="1"/>
  <c r="R58" i="2" s="1"/>
  <c r="S58" i="2" s="1"/>
  <c r="T58" i="2" s="1"/>
  <c r="AD58" i="2" s="1"/>
  <c r="AD117" i="2"/>
  <c r="U122" i="2"/>
  <c r="V122" i="2" s="1"/>
  <c r="W122" i="2" s="1"/>
  <c r="X122" i="2" s="1"/>
  <c r="Y122" i="2" s="1"/>
  <c r="Z122" i="2" s="1"/>
  <c r="AA122" i="2" s="1"/>
  <c r="AB122" i="2" s="1"/>
  <c r="AC122" i="2" s="1"/>
  <c r="AD125" i="2"/>
  <c r="M130" i="2"/>
  <c r="N130" i="2" s="1"/>
  <c r="O130" i="2" s="1"/>
  <c r="P130" i="2" s="1"/>
  <c r="Q130" i="2" s="1"/>
  <c r="R130" i="2" s="1"/>
  <c r="S130" i="2" s="1"/>
  <c r="T130" i="2" s="1"/>
  <c r="AD130" i="2" s="1"/>
  <c r="L130" i="2"/>
  <c r="K130" i="2"/>
  <c r="J130" i="2"/>
  <c r="AD137" i="2"/>
  <c r="AD6" i="3"/>
  <c r="M8" i="3"/>
  <c r="N8" i="3" s="1"/>
  <c r="O8" i="3" s="1"/>
  <c r="P8" i="3" s="1"/>
  <c r="Q8" i="3" s="1"/>
  <c r="R8" i="3" s="1"/>
  <c r="S8" i="3" s="1"/>
  <c r="L8" i="3"/>
  <c r="K8" i="3"/>
  <c r="J8" i="3"/>
  <c r="T8" i="3"/>
  <c r="U8" i="3" s="1"/>
  <c r="V8" i="3" s="1"/>
  <c r="W8" i="3" s="1"/>
  <c r="X8" i="3" s="1"/>
  <c r="Y8" i="3" s="1"/>
  <c r="Z8" i="3" s="1"/>
  <c r="AA8" i="3" s="1"/>
  <c r="AB8" i="3" s="1"/>
  <c r="AC8" i="3" s="1"/>
  <c r="AD15" i="3"/>
  <c r="M20" i="3"/>
  <c r="N20" i="3" s="1"/>
  <c r="O20" i="3" s="1"/>
  <c r="P20" i="3" s="1"/>
  <c r="Q20" i="3" s="1"/>
  <c r="R20" i="3" s="1"/>
  <c r="S20" i="3" s="1"/>
  <c r="L20" i="3"/>
  <c r="K20" i="3"/>
  <c r="J20" i="3"/>
  <c r="T20" i="3"/>
  <c r="U20" i="3" s="1"/>
  <c r="V20" i="3" s="1"/>
  <c r="W20" i="3" s="1"/>
  <c r="X20" i="3" s="1"/>
  <c r="Y20" i="3" s="1"/>
  <c r="Z20" i="3" s="1"/>
  <c r="AA20" i="3" s="1"/>
  <c r="AB20" i="3" s="1"/>
  <c r="AC20" i="3" s="1"/>
  <c r="AD31" i="3"/>
  <c r="M36" i="3"/>
  <c r="N36" i="3" s="1"/>
  <c r="O36" i="3" s="1"/>
  <c r="P36" i="3" s="1"/>
  <c r="Q36" i="3" s="1"/>
  <c r="R36" i="3" s="1"/>
  <c r="S36" i="3" s="1"/>
  <c r="L36" i="3"/>
  <c r="K36" i="3"/>
  <c r="J36" i="3"/>
  <c r="T36" i="3"/>
  <c r="U36" i="3" s="1"/>
  <c r="V36" i="3" s="1"/>
  <c r="W36" i="3" s="1"/>
  <c r="X36" i="3" s="1"/>
  <c r="Y36" i="3" s="1"/>
  <c r="Z36" i="3" s="1"/>
  <c r="AA36" i="3" s="1"/>
  <c r="AB36" i="3" s="1"/>
  <c r="AC36" i="3" s="1"/>
  <c r="AD50" i="3"/>
  <c r="AD87" i="3"/>
  <c r="AD107" i="3"/>
  <c r="AD127" i="3"/>
  <c r="AD163" i="3"/>
  <c r="AD166" i="3"/>
  <c r="AD190" i="3"/>
  <c r="M192" i="3"/>
  <c r="N192" i="3" s="1"/>
  <c r="O192" i="3" s="1"/>
  <c r="P192" i="3" s="1"/>
  <c r="Q192" i="3" s="1"/>
  <c r="R192" i="3" s="1"/>
  <c r="S192" i="3" s="1"/>
  <c r="L192" i="3"/>
  <c r="K192" i="3"/>
  <c r="J192" i="3"/>
  <c r="T192" i="3"/>
  <c r="U192" i="3" s="1"/>
  <c r="V192" i="3" s="1"/>
  <c r="W192" i="3" s="1"/>
  <c r="X192" i="3" s="1"/>
  <c r="Y192" i="3" s="1"/>
  <c r="Z192" i="3" s="1"/>
  <c r="AA192" i="3" s="1"/>
  <c r="AB192" i="3" s="1"/>
  <c r="AC192" i="3" s="1"/>
  <c r="AD223" i="3"/>
  <c r="M252" i="3"/>
  <c r="N252" i="3" s="1"/>
  <c r="O252" i="3" s="1"/>
  <c r="P252" i="3" s="1"/>
  <c r="Q252" i="3" s="1"/>
  <c r="R252" i="3" s="1"/>
  <c r="S252" i="3" s="1"/>
  <c r="L252" i="3"/>
  <c r="K252" i="3"/>
  <c r="J252" i="3"/>
  <c r="T252" i="3"/>
  <c r="U252" i="3" s="1"/>
  <c r="V252" i="3" s="1"/>
  <c r="W252" i="3" s="1"/>
  <c r="X252" i="3" s="1"/>
  <c r="Y252" i="3" s="1"/>
  <c r="Z252" i="3" s="1"/>
  <c r="AA252" i="3" s="1"/>
  <c r="AB252" i="3" s="1"/>
  <c r="AC252" i="3" s="1"/>
  <c r="AD282" i="3"/>
  <c r="AD294" i="3"/>
  <c r="M312" i="3"/>
  <c r="N312" i="3" s="1"/>
  <c r="O312" i="3" s="1"/>
  <c r="P312" i="3" s="1"/>
  <c r="Q312" i="3" s="1"/>
  <c r="R312" i="3" s="1"/>
  <c r="S312" i="3" s="1"/>
  <c r="L312" i="3"/>
  <c r="K312" i="3"/>
  <c r="J312" i="3"/>
  <c r="T312" i="3"/>
  <c r="U312" i="3" s="1"/>
  <c r="V312" i="3" s="1"/>
  <c r="W312" i="3" s="1"/>
  <c r="X312" i="3" s="1"/>
  <c r="Y312" i="3" s="1"/>
  <c r="Z312" i="3" s="1"/>
  <c r="AA312" i="3" s="1"/>
  <c r="AB312" i="3" s="1"/>
  <c r="AC312" i="3" s="1"/>
  <c r="AD375" i="3"/>
  <c r="AD418" i="3"/>
  <c r="AD429" i="3"/>
  <c r="AD437" i="3"/>
  <c r="AD450" i="3"/>
  <c r="AD489" i="3"/>
  <c r="AD494" i="3"/>
  <c r="AD499" i="3"/>
  <c r="AD539" i="3"/>
  <c r="AD569" i="3"/>
  <c r="AD573" i="3"/>
  <c r="AD671" i="3"/>
  <c r="AD691" i="3"/>
  <c r="AD859" i="3"/>
  <c r="AD881" i="3"/>
  <c r="AD923" i="3"/>
  <c r="K25" i="2"/>
  <c r="K29" i="2"/>
  <c r="K33" i="2"/>
  <c r="K37" i="2"/>
  <c r="K41" i="2"/>
  <c r="K45" i="2"/>
  <c r="K49" i="2"/>
  <c r="K53" i="2"/>
  <c r="K61" i="2"/>
  <c r="K65" i="2"/>
  <c r="K69" i="2"/>
  <c r="K73" i="2"/>
  <c r="K93" i="2"/>
  <c r="K97" i="2"/>
  <c r="K101" i="2"/>
  <c r="K105" i="2"/>
  <c r="K109" i="2"/>
  <c r="K113" i="2"/>
  <c r="K117" i="2"/>
  <c r="K121" i="2"/>
  <c r="K125" i="2"/>
  <c r="K145" i="2"/>
  <c r="K149" i="2"/>
  <c r="K153" i="2"/>
  <c r="K7" i="3"/>
  <c r="K63" i="3"/>
  <c r="K67" i="3"/>
  <c r="K91" i="3"/>
  <c r="K95" i="3"/>
  <c r="K103" i="3"/>
  <c r="K107" i="3"/>
  <c r="K111" i="3"/>
  <c r="K115" i="3"/>
  <c r="K119" i="3"/>
  <c r="K127" i="3"/>
  <c r="K131" i="3"/>
  <c r="K139" i="3"/>
  <c r="K155" i="3"/>
  <c r="K183" i="3"/>
  <c r="K187" i="3"/>
  <c r="K191" i="3"/>
  <c r="K195" i="3"/>
  <c r="K203" i="3"/>
  <c r="K207" i="3"/>
  <c r="K215" i="3"/>
  <c r="L416" i="3"/>
  <c r="K416" i="3"/>
  <c r="T416" i="3"/>
  <c r="U416" i="3" s="1"/>
  <c r="V416" i="3" s="1"/>
  <c r="W416" i="3" s="1"/>
  <c r="X416" i="3" s="1"/>
  <c r="Y416" i="3" s="1"/>
  <c r="Z416" i="3" s="1"/>
  <c r="AA416" i="3" s="1"/>
  <c r="AB416" i="3" s="1"/>
  <c r="AC416" i="3" s="1"/>
  <c r="AD586" i="3"/>
  <c r="AD602" i="3"/>
  <c r="AD614" i="3"/>
  <c r="AD633" i="3"/>
  <c r="AD673" i="3"/>
  <c r="AD686" i="3"/>
  <c r="AD694" i="3"/>
  <c r="AD705" i="3"/>
  <c r="AD774" i="3"/>
  <c r="AD785" i="3"/>
  <c r="AD841" i="3"/>
  <c r="AD854" i="3"/>
  <c r="AD866" i="3"/>
  <c r="AD877" i="3"/>
  <c r="AD914" i="3"/>
  <c r="AD930" i="3"/>
  <c r="AD1030" i="3"/>
  <c r="AD1035" i="3"/>
  <c r="AD1070" i="3"/>
  <c r="H20" i="4"/>
  <c r="H42" i="4"/>
  <c r="M416" i="3"/>
  <c r="N416" i="3" s="1"/>
  <c r="O416" i="3" s="1"/>
  <c r="P416" i="3" s="1"/>
  <c r="Q416" i="3" s="1"/>
  <c r="R416" i="3" s="1"/>
  <c r="S416" i="3" s="1"/>
  <c r="AD610" i="3"/>
  <c r="AD617" i="3"/>
  <c r="AD645" i="3"/>
  <c r="AD666" i="3"/>
  <c r="AD689" i="3"/>
  <c r="AD697" i="3"/>
  <c r="AD762" i="3"/>
  <c r="AD766" i="3"/>
  <c r="AD777" i="3"/>
  <c r="AD849" i="3"/>
  <c r="AD869" i="3"/>
  <c r="AD906" i="3"/>
  <c r="AD917" i="3"/>
  <c r="AD925" i="3"/>
  <c r="AD938" i="3"/>
  <c r="AD995" i="3"/>
  <c r="AD999" i="3"/>
  <c r="AD1019" i="3"/>
  <c r="AD1054" i="3"/>
  <c r="AD1059" i="3"/>
  <c r="AD1068" i="3"/>
  <c r="AD1074" i="3"/>
  <c r="AD1138" i="3"/>
  <c r="AD1217" i="3"/>
  <c r="AK4" i="3"/>
  <c r="T5" i="3"/>
  <c r="U5" i="3" s="1"/>
  <c r="V5" i="3" s="1"/>
  <c r="W5" i="3" s="1"/>
  <c r="X5" i="3" s="1"/>
  <c r="Y5" i="3" s="1"/>
  <c r="Z5" i="3" s="1"/>
  <c r="AA5" i="3" s="1"/>
  <c r="AB5" i="3" s="1"/>
  <c r="AC5" i="3" s="1"/>
  <c r="AD5" i="3" s="1"/>
  <c r="T9" i="3"/>
  <c r="U9" i="3" s="1"/>
  <c r="V9" i="3" s="1"/>
  <c r="W9" i="3" s="1"/>
  <c r="X9" i="3" s="1"/>
  <c r="Y9" i="3" s="1"/>
  <c r="Z9" i="3" s="1"/>
  <c r="AA9" i="3" s="1"/>
  <c r="AB9" i="3" s="1"/>
  <c r="AC9" i="3" s="1"/>
  <c r="AD9" i="3" s="1"/>
  <c r="AK12" i="3"/>
  <c r="T13" i="3"/>
  <c r="U13" i="3" s="1"/>
  <c r="V13" i="3" s="1"/>
  <c r="W13" i="3" s="1"/>
  <c r="X13" i="3" s="1"/>
  <c r="Y13" i="3" s="1"/>
  <c r="Z13" i="3" s="1"/>
  <c r="AA13" i="3" s="1"/>
  <c r="AB13" i="3" s="1"/>
  <c r="AC13" i="3" s="1"/>
  <c r="AD13" i="3" s="1"/>
  <c r="T17" i="3"/>
  <c r="U17" i="3" s="1"/>
  <c r="V17" i="3" s="1"/>
  <c r="W17" i="3" s="1"/>
  <c r="X17" i="3" s="1"/>
  <c r="Y17" i="3" s="1"/>
  <c r="Z17" i="3" s="1"/>
  <c r="AA17" i="3" s="1"/>
  <c r="AB17" i="3" s="1"/>
  <c r="AC17" i="3" s="1"/>
  <c r="AD17" i="3" s="1"/>
  <c r="T21" i="3"/>
  <c r="U21" i="3" s="1"/>
  <c r="V21" i="3" s="1"/>
  <c r="W21" i="3" s="1"/>
  <c r="X21" i="3" s="1"/>
  <c r="Y21" i="3" s="1"/>
  <c r="Z21" i="3" s="1"/>
  <c r="AA21" i="3" s="1"/>
  <c r="AB21" i="3" s="1"/>
  <c r="AC21" i="3" s="1"/>
  <c r="AD21" i="3" s="1"/>
  <c r="T25" i="3"/>
  <c r="U25" i="3" s="1"/>
  <c r="V25" i="3" s="1"/>
  <c r="W25" i="3" s="1"/>
  <c r="X25" i="3" s="1"/>
  <c r="Y25" i="3" s="1"/>
  <c r="Z25" i="3" s="1"/>
  <c r="AA25" i="3" s="1"/>
  <c r="AB25" i="3" s="1"/>
  <c r="AC25" i="3" s="1"/>
  <c r="AD25" i="3" s="1"/>
  <c r="T29" i="3"/>
  <c r="U29" i="3" s="1"/>
  <c r="V29" i="3" s="1"/>
  <c r="W29" i="3" s="1"/>
  <c r="X29" i="3" s="1"/>
  <c r="Y29" i="3" s="1"/>
  <c r="Z29" i="3" s="1"/>
  <c r="AA29" i="3" s="1"/>
  <c r="AB29" i="3" s="1"/>
  <c r="AC29" i="3" s="1"/>
  <c r="AD29" i="3" s="1"/>
  <c r="T33" i="3"/>
  <c r="U33" i="3" s="1"/>
  <c r="V33" i="3" s="1"/>
  <c r="W33" i="3" s="1"/>
  <c r="X33" i="3" s="1"/>
  <c r="Y33" i="3" s="1"/>
  <c r="Z33" i="3" s="1"/>
  <c r="AA33" i="3" s="1"/>
  <c r="AB33" i="3" s="1"/>
  <c r="AC33" i="3" s="1"/>
  <c r="AD33" i="3" s="1"/>
  <c r="T41" i="3"/>
  <c r="U41" i="3" s="1"/>
  <c r="V41" i="3" s="1"/>
  <c r="W41" i="3" s="1"/>
  <c r="X41" i="3" s="1"/>
  <c r="Y41" i="3" s="1"/>
  <c r="Z41" i="3" s="1"/>
  <c r="AA41" i="3" s="1"/>
  <c r="AB41" i="3" s="1"/>
  <c r="AC41" i="3" s="1"/>
  <c r="AD41" i="3" s="1"/>
  <c r="T49" i="3"/>
  <c r="U49" i="3" s="1"/>
  <c r="V49" i="3" s="1"/>
  <c r="W49" i="3" s="1"/>
  <c r="X49" i="3" s="1"/>
  <c r="Y49" i="3" s="1"/>
  <c r="Z49" i="3" s="1"/>
  <c r="AA49" i="3" s="1"/>
  <c r="AB49" i="3" s="1"/>
  <c r="AC49" i="3" s="1"/>
  <c r="AD49" i="3" s="1"/>
  <c r="T53" i="3"/>
  <c r="U53" i="3" s="1"/>
  <c r="V53" i="3" s="1"/>
  <c r="W53" i="3" s="1"/>
  <c r="X53" i="3" s="1"/>
  <c r="Y53" i="3" s="1"/>
  <c r="Z53" i="3" s="1"/>
  <c r="AA53" i="3" s="1"/>
  <c r="AB53" i="3" s="1"/>
  <c r="AC53" i="3" s="1"/>
  <c r="AD53" i="3" s="1"/>
  <c r="T57" i="3"/>
  <c r="U57" i="3" s="1"/>
  <c r="V57" i="3" s="1"/>
  <c r="W57" i="3" s="1"/>
  <c r="X57" i="3" s="1"/>
  <c r="Y57" i="3" s="1"/>
  <c r="Z57" i="3" s="1"/>
  <c r="AA57" i="3" s="1"/>
  <c r="AB57" i="3" s="1"/>
  <c r="AC57" i="3" s="1"/>
  <c r="AD57" i="3" s="1"/>
  <c r="T61" i="3"/>
  <c r="U61" i="3" s="1"/>
  <c r="V61" i="3" s="1"/>
  <c r="W61" i="3" s="1"/>
  <c r="X61" i="3" s="1"/>
  <c r="Y61" i="3" s="1"/>
  <c r="Z61" i="3" s="1"/>
  <c r="AA61" i="3" s="1"/>
  <c r="AB61" i="3" s="1"/>
  <c r="AC61" i="3" s="1"/>
  <c r="AD61" i="3" s="1"/>
  <c r="T73" i="3"/>
  <c r="U73" i="3" s="1"/>
  <c r="V73" i="3" s="1"/>
  <c r="W73" i="3" s="1"/>
  <c r="X73" i="3" s="1"/>
  <c r="Y73" i="3" s="1"/>
  <c r="Z73" i="3" s="1"/>
  <c r="AA73" i="3" s="1"/>
  <c r="AB73" i="3" s="1"/>
  <c r="AC73" i="3" s="1"/>
  <c r="AD73" i="3" s="1"/>
  <c r="T77" i="3"/>
  <c r="U77" i="3" s="1"/>
  <c r="V77" i="3" s="1"/>
  <c r="W77" i="3" s="1"/>
  <c r="X77" i="3" s="1"/>
  <c r="Y77" i="3" s="1"/>
  <c r="Z77" i="3" s="1"/>
  <c r="AA77" i="3" s="1"/>
  <c r="AB77" i="3" s="1"/>
  <c r="AC77" i="3" s="1"/>
  <c r="AD77" i="3" s="1"/>
  <c r="T81" i="3"/>
  <c r="U81" i="3" s="1"/>
  <c r="V81" i="3" s="1"/>
  <c r="W81" i="3" s="1"/>
  <c r="X81" i="3" s="1"/>
  <c r="Y81" i="3" s="1"/>
  <c r="Z81" i="3" s="1"/>
  <c r="AA81" i="3" s="1"/>
  <c r="AB81" i="3" s="1"/>
  <c r="AC81" i="3" s="1"/>
  <c r="AD81" i="3" s="1"/>
  <c r="T85" i="3"/>
  <c r="U85" i="3" s="1"/>
  <c r="V85" i="3" s="1"/>
  <c r="W85" i="3" s="1"/>
  <c r="X85" i="3" s="1"/>
  <c r="Y85" i="3" s="1"/>
  <c r="Z85" i="3" s="1"/>
  <c r="AA85" i="3" s="1"/>
  <c r="AB85" i="3" s="1"/>
  <c r="AC85" i="3" s="1"/>
  <c r="AD85" i="3" s="1"/>
  <c r="T89" i="3"/>
  <c r="U89" i="3" s="1"/>
  <c r="V89" i="3" s="1"/>
  <c r="W89" i="3" s="1"/>
  <c r="X89" i="3" s="1"/>
  <c r="Y89" i="3" s="1"/>
  <c r="Z89" i="3" s="1"/>
  <c r="AA89" i="3" s="1"/>
  <c r="AB89" i="3" s="1"/>
  <c r="AC89" i="3" s="1"/>
  <c r="AD89" i="3" s="1"/>
  <c r="T93" i="3"/>
  <c r="U93" i="3" s="1"/>
  <c r="V93" i="3" s="1"/>
  <c r="W93" i="3" s="1"/>
  <c r="X93" i="3" s="1"/>
  <c r="Y93" i="3" s="1"/>
  <c r="Z93" i="3" s="1"/>
  <c r="AA93" i="3" s="1"/>
  <c r="AB93" i="3" s="1"/>
  <c r="AC93" i="3" s="1"/>
  <c r="AD93" i="3" s="1"/>
  <c r="T97" i="3"/>
  <c r="U97" i="3" s="1"/>
  <c r="V97" i="3" s="1"/>
  <c r="W97" i="3" s="1"/>
  <c r="X97" i="3" s="1"/>
  <c r="Y97" i="3" s="1"/>
  <c r="Z97" i="3" s="1"/>
  <c r="AA97" i="3" s="1"/>
  <c r="AB97" i="3" s="1"/>
  <c r="AC97" i="3" s="1"/>
  <c r="AD97" i="3" s="1"/>
  <c r="T101" i="3"/>
  <c r="U101" i="3" s="1"/>
  <c r="V101" i="3" s="1"/>
  <c r="W101" i="3" s="1"/>
  <c r="X101" i="3" s="1"/>
  <c r="Y101" i="3" s="1"/>
  <c r="Z101" i="3" s="1"/>
  <c r="AA101" i="3" s="1"/>
  <c r="AB101" i="3" s="1"/>
  <c r="AC101" i="3" s="1"/>
  <c r="AD101" i="3" s="1"/>
  <c r="T105" i="3"/>
  <c r="U105" i="3" s="1"/>
  <c r="V105" i="3" s="1"/>
  <c r="W105" i="3" s="1"/>
  <c r="X105" i="3" s="1"/>
  <c r="Y105" i="3" s="1"/>
  <c r="Z105" i="3" s="1"/>
  <c r="AA105" i="3" s="1"/>
  <c r="AB105" i="3" s="1"/>
  <c r="AC105" i="3" s="1"/>
  <c r="AD105" i="3" s="1"/>
  <c r="T109" i="3"/>
  <c r="U109" i="3" s="1"/>
  <c r="V109" i="3" s="1"/>
  <c r="W109" i="3" s="1"/>
  <c r="X109" i="3" s="1"/>
  <c r="Y109" i="3" s="1"/>
  <c r="Z109" i="3" s="1"/>
  <c r="AA109" i="3" s="1"/>
  <c r="AB109" i="3" s="1"/>
  <c r="AC109" i="3" s="1"/>
  <c r="AD109" i="3" s="1"/>
  <c r="T113" i="3"/>
  <c r="U113" i="3" s="1"/>
  <c r="V113" i="3" s="1"/>
  <c r="W113" i="3" s="1"/>
  <c r="X113" i="3" s="1"/>
  <c r="Y113" i="3" s="1"/>
  <c r="Z113" i="3" s="1"/>
  <c r="AA113" i="3" s="1"/>
  <c r="AB113" i="3" s="1"/>
  <c r="AC113" i="3" s="1"/>
  <c r="AD113" i="3" s="1"/>
  <c r="T117" i="3"/>
  <c r="U117" i="3" s="1"/>
  <c r="V117" i="3" s="1"/>
  <c r="W117" i="3" s="1"/>
  <c r="X117" i="3" s="1"/>
  <c r="Y117" i="3" s="1"/>
  <c r="Z117" i="3" s="1"/>
  <c r="AA117" i="3" s="1"/>
  <c r="AB117" i="3" s="1"/>
  <c r="AC117" i="3" s="1"/>
  <c r="AD117" i="3" s="1"/>
  <c r="T121" i="3"/>
  <c r="U121" i="3" s="1"/>
  <c r="V121" i="3" s="1"/>
  <c r="W121" i="3" s="1"/>
  <c r="X121" i="3" s="1"/>
  <c r="Y121" i="3" s="1"/>
  <c r="Z121" i="3" s="1"/>
  <c r="AA121" i="3" s="1"/>
  <c r="AB121" i="3" s="1"/>
  <c r="AC121" i="3" s="1"/>
  <c r="AD121" i="3" s="1"/>
  <c r="T125" i="3"/>
  <c r="U125" i="3" s="1"/>
  <c r="V125" i="3" s="1"/>
  <c r="W125" i="3" s="1"/>
  <c r="X125" i="3" s="1"/>
  <c r="Y125" i="3" s="1"/>
  <c r="Z125" i="3" s="1"/>
  <c r="AA125" i="3" s="1"/>
  <c r="AB125" i="3" s="1"/>
  <c r="AC125" i="3" s="1"/>
  <c r="AD125" i="3" s="1"/>
  <c r="T129" i="3"/>
  <c r="U129" i="3" s="1"/>
  <c r="V129" i="3" s="1"/>
  <c r="W129" i="3" s="1"/>
  <c r="X129" i="3" s="1"/>
  <c r="Y129" i="3" s="1"/>
  <c r="Z129" i="3" s="1"/>
  <c r="AA129" i="3" s="1"/>
  <c r="AB129" i="3" s="1"/>
  <c r="AC129" i="3" s="1"/>
  <c r="AD129" i="3" s="1"/>
  <c r="T133" i="3"/>
  <c r="U133" i="3" s="1"/>
  <c r="V133" i="3" s="1"/>
  <c r="W133" i="3" s="1"/>
  <c r="X133" i="3" s="1"/>
  <c r="Y133" i="3" s="1"/>
  <c r="Z133" i="3" s="1"/>
  <c r="AA133" i="3" s="1"/>
  <c r="AB133" i="3" s="1"/>
  <c r="AC133" i="3" s="1"/>
  <c r="AD133" i="3" s="1"/>
  <c r="T137" i="3"/>
  <c r="U137" i="3" s="1"/>
  <c r="V137" i="3" s="1"/>
  <c r="W137" i="3" s="1"/>
  <c r="X137" i="3" s="1"/>
  <c r="Y137" i="3" s="1"/>
  <c r="Z137" i="3" s="1"/>
  <c r="AA137" i="3" s="1"/>
  <c r="AB137" i="3" s="1"/>
  <c r="AC137" i="3" s="1"/>
  <c r="AD137" i="3" s="1"/>
  <c r="T141" i="3"/>
  <c r="U141" i="3" s="1"/>
  <c r="V141" i="3" s="1"/>
  <c r="W141" i="3" s="1"/>
  <c r="X141" i="3" s="1"/>
  <c r="Y141" i="3" s="1"/>
  <c r="Z141" i="3" s="1"/>
  <c r="AA141" i="3" s="1"/>
  <c r="AB141" i="3" s="1"/>
  <c r="AC141" i="3" s="1"/>
  <c r="AD141" i="3" s="1"/>
  <c r="T145" i="3"/>
  <c r="U145" i="3" s="1"/>
  <c r="V145" i="3" s="1"/>
  <c r="W145" i="3" s="1"/>
  <c r="X145" i="3" s="1"/>
  <c r="Y145" i="3" s="1"/>
  <c r="Z145" i="3" s="1"/>
  <c r="AA145" i="3" s="1"/>
  <c r="AB145" i="3" s="1"/>
  <c r="AC145" i="3" s="1"/>
  <c r="AD145" i="3" s="1"/>
  <c r="T149" i="3"/>
  <c r="U149" i="3" s="1"/>
  <c r="V149" i="3" s="1"/>
  <c r="W149" i="3" s="1"/>
  <c r="X149" i="3" s="1"/>
  <c r="Y149" i="3" s="1"/>
  <c r="Z149" i="3" s="1"/>
  <c r="AA149" i="3" s="1"/>
  <c r="AB149" i="3" s="1"/>
  <c r="AC149" i="3" s="1"/>
  <c r="AD149" i="3" s="1"/>
  <c r="T153" i="3"/>
  <c r="U153" i="3" s="1"/>
  <c r="V153" i="3" s="1"/>
  <c r="W153" i="3" s="1"/>
  <c r="X153" i="3" s="1"/>
  <c r="Y153" i="3" s="1"/>
  <c r="Z153" i="3" s="1"/>
  <c r="AA153" i="3" s="1"/>
  <c r="AB153" i="3" s="1"/>
  <c r="AC153" i="3" s="1"/>
  <c r="AD153" i="3" s="1"/>
  <c r="T157" i="3"/>
  <c r="U157" i="3" s="1"/>
  <c r="V157" i="3" s="1"/>
  <c r="W157" i="3" s="1"/>
  <c r="X157" i="3" s="1"/>
  <c r="Y157" i="3" s="1"/>
  <c r="Z157" i="3" s="1"/>
  <c r="AA157" i="3" s="1"/>
  <c r="AB157" i="3" s="1"/>
  <c r="AC157" i="3" s="1"/>
  <c r="AD157" i="3" s="1"/>
  <c r="T161" i="3"/>
  <c r="U161" i="3" s="1"/>
  <c r="V161" i="3" s="1"/>
  <c r="W161" i="3" s="1"/>
  <c r="X161" i="3" s="1"/>
  <c r="Y161" i="3" s="1"/>
  <c r="Z161" i="3" s="1"/>
  <c r="AA161" i="3" s="1"/>
  <c r="AB161" i="3" s="1"/>
  <c r="AC161" i="3" s="1"/>
  <c r="AD161" i="3" s="1"/>
  <c r="T165" i="3"/>
  <c r="U165" i="3" s="1"/>
  <c r="V165" i="3" s="1"/>
  <c r="W165" i="3" s="1"/>
  <c r="X165" i="3" s="1"/>
  <c r="Y165" i="3" s="1"/>
  <c r="Z165" i="3" s="1"/>
  <c r="AA165" i="3" s="1"/>
  <c r="AB165" i="3" s="1"/>
  <c r="AC165" i="3" s="1"/>
  <c r="AD165" i="3" s="1"/>
  <c r="T169" i="3"/>
  <c r="U169" i="3" s="1"/>
  <c r="V169" i="3" s="1"/>
  <c r="W169" i="3" s="1"/>
  <c r="X169" i="3" s="1"/>
  <c r="Y169" i="3" s="1"/>
  <c r="Z169" i="3" s="1"/>
  <c r="AA169" i="3" s="1"/>
  <c r="AB169" i="3" s="1"/>
  <c r="AC169" i="3" s="1"/>
  <c r="AD169" i="3" s="1"/>
  <c r="T173" i="3"/>
  <c r="U173" i="3" s="1"/>
  <c r="V173" i="3" s="1"/>
  <c r="W173" i="3" s="1"/>
  <c r="X173" i="3" s="1"/>
  <c r="Y173" i="3" s="1"/>
  <c r="Z173" i="3" s="1"/>
  <c r="AA173" i="3" s="1"/>
  <c r="AB173" i="3" s="1"/>
  <c r="AC173" i="3" s="1"/>
  <c r="AD173" i="3" s="1"/>
  <c r="T177" i="3"/>
  <c r="U177" i="3" s="1"/>
  <c r="V177" i="3" s="1"/>
  <c r="W177" i="3" s="1"/>
  <c r="X177" i="3" s="1"/>
  <c r="Y177" i="3" s="1"/>
  <c r="Z177" i="3" s="1"/>
  <c r="AA177" i="3" s="1"/>
  <c r="AB177" i="3" s="1"/>
  <c r="AC177" i="3" s="1"/>
  <c r="AD177" i="3" s="1"/>
  <c r="T181" i="3"/>
  <c r="U181" i="3" s="1"/>
  <c r="V181" i="3" s="1"/>
  <c r="W181" i="3" s="1"/>
  <c r="X181" i="3" s="1"/>
  <c r="Y181" i="3" s="1"/>
  <c r="Z181" i="3" s="1"/>
  <c r="AA181" i="3" s="1"/>
  <c r="AB181" i="3" s="1"/>
  <c r="AC181" i="3" s="1"/>
  <c r="AD181" i="3" s="1"/>
  <c r="T185" i="3"/>
  <c r="U185" i="3" s="1"/>
  <c r="V185" i="3" s="1"/>
  <c r="W185" i="3" s="1"/>
  <c r="X185" i="3" s="1"/>
  <c r="Y185" i="3" s="1"/>
  <c r="Z185" i="3" s="1"/>
  <c r="AA185" i="3" s="1"/>
  <c r="AB185" i="3" s="1"/>
  <c r="AC185" i="3" s="1"/>
  <c r="AD185" i="3" s="1"/>
  <c r="T189" i="3"/>
  <c r="U189" i="3" s="1"/>
  <c r="V189" i="3" s="1"/>
  <c r="W189" i="3" s="1"/>
  <c r="X189" i="3" s="1"/>
  <c r="Y189" i="3" s="1"/>
  <c r="Z189" i="3" s="1"/>
  <c r="AA189" i="3" s="1"/>
  <c r="AB189" i="3" s="1"/>
  <c r="AC189" i="3" s="1"/>
  <c r="AD189" i="3" s="1"/>
  <c r="T193" i="3"/>
  <c r="U193" i="3" s="1"/>
  <c r="V193" i="3" s="1"/>
  <c r="W193" i="3" s="1"/>
  <c r="X193" i="3" s="1"/>
  <c r="Y193" i="3" s="1"/>
  <c r="Z193" i="3" s="1"/>
  <c r="AA193" i="3" s="1"/>
  <c r="AB193" i="3" s="1"/>
  <c r="AC193" i="3" s="1"/>
  <c r="AD193" i="3" s="1"/>
  <c r="T197" i="3"/>
  <c r="U197" i="3" s="1"/>
  <c r="V197" i="3" s="1"/>
  <c r="W197" i="3" s="1"/>
  <c r="X197" i="3" s="1"/>
  <c r="Y197" i="3" s="1"/>
  <c r="Z197" i="3" s="1"/>
  <c r="AA197" i="3" s="1"/>
  <c r="AB197" i="3" s="1"/>
  <c r="AC197" i="3" s="1"/>
  <c r="AD197" i="3" s="1"/>
  <c r="T201" i="3"/>
  <c r="U201" i="3" s="1"/>
  <c r="V201" i="3" s="1"/>
  <c r="W201" i="3" s="1"/>
  <c r="X201" i="3" s="1"/>
  <c r="Y201" i="3" s="1"/>
  <c r="Z201" i="3" s="1"/>
  <c r="AA201" i="3" s="1"/>
  <c r="AB201" i="3" s="1"/>
  <c r="AC201" i="3" s="1"/>
  <c r="AD201" i="3" s="1"/>
  <c r="T205" i="3"/>
  <c r="U205" i="3" s="1"/>
  <c r="V205" i="3" s="1"/>
  <c r="W205" i="3" s="1"/>
  <c r="X205" i="3" s="1"/>
  <c r="Y205" i="3" s="1"/>
  <c r="Z205" i="3" s="1"/>
  <c r="AA205" i="3" s="1"/>
  <c r="AB205" i="3" s="1"/>
  <c r="AC205" i="3" s="1"/>
  <c r="AD205" i="3" s="1"/>
  <c r="T209" i="3"/>
  <c r="U209" i="3" s="1"/>
  <c r="V209" i="3" s="1"/>
  <c r="W209" i="3" s="1"/>
  <c r="X209" i="3" s="1"/>
  <c r="Y209" i="3" s="1"/>
  <c r="Z209" i="3" s="1"/>
  <c r="AA209" i="3" s="1"/>
  <c r="AB209" i="3" s="1"/>
  <c r="AC209" i="3" s="1"/>
  <c r="AD209" i="3" s="1"/>
  <c r="AK212" i="3"/>
  <c r="T213" i="3"/>
  <c r="U213" i="3" s="1"/>
  <c r="V213" i="3" s="1"/>
  <c r="W213" i="3" s="1"/>
  <c r="X213" i="3" s="1"/>
  <c r="Y213" i="3" s="1"/>
  <c r="Z213" i="3" s="1"/>
  <c r="AA213" i="3" s="1"/>
  <c r="AB213" i="3" s="1"/>
  <c r="AC213" i="3" s="1"/>
  <c r="AD213" i="3" s="1"/>
  <c r="T217" i="3"/>
  <c r="U217" i="3" s="1"/>
  <c r="V217" i="3" s="1"/>
  <c r="W217" i="3" s="1"/>
  <c r="X217" i="3" s="1"/>
  <c r="Y217" i="3" s="1"/>
  <c r="Z217" i="3" s="1"/>
  <c r="AA217" i="3" s="1"/>
  <c r="AB217" i="3" s="1"/>
  <c r="AC217" i="3" s="1"/>
  <c r="AD217" i="3" s="1"/>
  <c r="T221" i="3"/>
  <c r="U221" i="3" s="1"/>
  <c r="V221" i="3" s="1"/>
  <c r="W221" i="3" s="1"/>
  <c r="X221" i="3" s="1"/>
  <c r="Y221" i="3" s="1"/>
  <c r="Z221" i="3" s="1"/>
  <c r="AA221" i="3" s="1"/>
  <c r="AB221" i="3" s="1"/>
  <c r="AC221" i="3" s="1"/>
  <c r="AD221" i="3" s="1"/>
  <c r="T225" i="3"/>
  <c r="U225" i="3" s="1"/>
  <c r="V225" i="3" s="1"/>
  <c r="W225" i="3" s="1"/>
  <c r="X225" i="3" s="1"/>
  <c r="Y225" i="3" s="1"/>
  <c r="Z225" i="3" s="1"/>
  <c r="AA225" i="3" s="1"/>
  <c r="AB225" i="3" s="1"/>
  <c r="AC225" i="3" s="1"/>
  <c r="AD225" i="3" s="1"/>
  <c r="T229" i="3"/>
  <c r="U229" i="3" s="1"/>
  <c r="V229" i="3" s="1"/>
  <c r="W229" i="3" s="1"/>
  <c r="X229" i="3" s="1"/>
  <c r="Y229" i="3" s="1"/>
  <c r="Z229" i="3" s="1"/>
  <c r="AA229" i="3" s="1"/>
  <c r="AB229" i="3" s="1"/>
  <c r="AC229" i="3" s="1"/>
  <c r="AD229" i="3" s="1"/>
  <c r="T233" i="3"/>
  <c r="U233" i="3" s="1"/>
  <c r="V233" i="3" s="1"/>
  <c r="W233" i="3" s="1"/>
  <c r="X233" i="3" s="1"/>
  <c r="Y233" i="3" s="1"/>
  <c r="Z233" i="3" s="1"/>
  <c r="AA233" i="3" s="1"/>
  <c r="AB233" i="3" s="1"/>
  <c r="AC233" i="3" s="1"/>
  <c r="AD233" i="3" s="1"/>
  <c r="T237" i="3"/>
  <c r="U237" i="3" s="1"/>
  <c r="V237" i="3" s="1"/>
  <c r="W237" i="3" s="1"/>
  <c r="X237" i="3" s="1"/>
  <c r="Y237" i="3" s="1"/>
  <c r="Z237" i="3" s="1"/>
  <c r="AA237" i="3" s="1"/>
  <c r="AB237" i="3" s="1"/>
  <c r="AC237" i="3" s="1"/>
  <c r="AD237" i="3" s="1"/>
  <c r="T241" i="3"/>
  <c r="U241" i="3" s="1"/>
  <c r="V241" i="3" s="1"/>
  <c r="W241" i="3" s="1"/>
  <c r="X241" i="3" s="1"/>
  <c r="Y241" i="3" s="1"/>
  <c r="Z241" i="3" s="1"/>
  <c r="AA241" i="3" s="1"/>
  <c r="AB241" i="3" s="1"/>
  <c r="AC241" i="3" s="1"/>
  <c r="AD241" i="3" s="1"/>
  <c r="T245" i="3"/>
  <c r="U245" i="3" s="1"/>
  <c r="V245" i="3" s="1"/>
  <c r="W245" i="3" s="1"/>
  <c r="X245" i="3" s="1"/>
  <c r="Y245" i="3" s="1"/>
  <c r="Z245" i="3" s="1"/>
  <c r="AA245" i="3" s="1"/>
  <c r="AB245" i="3" s="1"/>
  <c r="AC245" i="3" s="1"/>
  <c r="AD245" i="3" s="1"/>
  <c r="T249" i="3"/>
  <c r="U249" i="3" s="1"/>
  <c r="V249" i="3" s="1"/>
  <c r="W249" i="3" s="1"/>
  <c r="X249" i="3" s="1"/>
  <c r="Y249" i="3" s="1"/>
  <c r="Z249" i="3" s="1"/>
  <c r="AA249" i="3" s="1"/>
  <c r="AB249" i="3" s="1"/>
  <c r="AC249" i="3" s="1"/>
  <c r="AD249" i="3" s="1"/>
  <c r="T253" i="3"/>
  <c r="U253" i="3" s="1"/>
  <c r="V253" i="3" s="1"/>
  <c r="W253" i="3" s="1"/>
  <c r="X253" i="3" s="1"/>
  <c r="Y253" i="3" s="1"/>
  <c r="Z253" i="3" s="1"/>
  <c r="AA253" i="3" s="1"/>
  <c r="AB253" i="3" s="1"/>
  <c r="AC253" i="3" s="1"/>
  <c r="AD253" i="3" s="1"/>
  <c r="T257" i="3"/>
  <c r="U257" i="3" s="1"/>
  <c r="V257" i="3" s="1"/>
  <c r="W257" i="3" s="1"/>
  <c r="X257" i="3" s="1"/>
  <c r="Y257" i="3" s="1"/>
  <c r="Z257" i="3" s="1"/>
  <c r="AA257" i="3" s="1"/>
  <c r="AB257" i="3" s="1"/>
  <c r="AC257" i="3" s="1"/>
  <c r="AD257" i="3" s="1"/>
  <c r="T261" i="3"/>
  <c r="U261" i="3" s="1"/>
  <c r="V261" i="3" s="1"/>
  <c r="W261" i="3" s="1"/>
  <c r="X261" i="3" s="1"/>
  <c r="Y261" i="3" s="1"/>
  <c r="Z261" i="3" s="1"/>
  <c r="AA261" i="3" s="1"/>
  <c r="AB261" i="3" s="1"/>
  <c r="AC261" i="3" s="1"/>
  <c r="AD261" i="3" s="1"/>
  <c r="T265" i="3"/>
  <c r="U265" i="3" s="1"/>
  <c r="V265" i="3" s="1"/>
  <c r="W265" i="3" s="1"/>
  <c r="X265" i="3" s="1"/>
  <c r="Y265" i="3" s="1"/>
  <c r="Z265" i="3" s="1"/>
  <c r="AA265" i="3" s="1"/>
  <c r="AB265" i="3" s="1"/>
  <c r="AC265" i="3" s="1"/>
  <c r="AD265" i="3" s="1"/>
  <c r="T269" i="3"/>
  <c r="U269" i="3" s="1"/>
  <c r="V269" i="3" s="1"/>
  <c r="W269" i="3" s="1"/>
  <c r="X269" i="3" s="1"/>
  <c r="Y269" i="3" s="1"/>
  <c r="Z269" i="3" s="1"/>
  <c r="AA269" i="3" s="1"/>
  <c r="AB269" i="3" s="1"/>
  <c r="AC269" i="3" s="1"/>
  <c r="AD269" i="3" s="1"/>
  <c r="T273" i="3"/>
  <c r="U273" i="3" s="1"/>
  <c r="V273" i="3" s="1"/>
  <c r="W273" i="3" s="1"/>
  <c r="X273" i="3" s="1"/>
  <c r="Y273" i="3" s="1"/>
  <c r="Z273" i="3" s="1"/>
  <c r="AA273" i="3" s="1"/>
  <c r="AB273" i="3" s="1"/>
  <c r="AC273" i="3" s="1"/>
  <c r="AD273" i="3" s="1"/>
  <c r="T277" i="3"/>
  <c r="U277" i="3" s="1"/>
  <c r="V277" i="3" s="1"/>
  <c r="W277" i="3" s="1"/>
  <c r="X277" i="3" s="1"/>
  <c r="Y277" i="3" s="1"/>
  <c r="Z277" i="3" s="1"/>
  <c r="AA277" i="3" s="1"/>
  <c r="AB277" i="3" s="1"/>
  <c r="AC277" i="3" s="1"/>
  <c r="AD277" i="3" s="1"/>
  <c r="T281" i="3"/>
  <c r="U281" i="3" s="1"/>
  <c r="V281" i="3" s="1"/>
  <c r="W281" i="3" s="1"/>
  <c r="X281" i="3" s="1"/>
  <c r="Y281" i="3" s="1"/>
  <c r="Z281" i="3" s="1"/>
  <c r="AA281" i="3" s="1"/>
  <c r="AB281" i="3" s="1"/>
  <c r="AC281" i="3" s="1"/>
  <c r="AD281" i="3" s="1"/>
  <c r="T285" i="3"/>
  <c r="U285" i="3" s="1"/>
  <c r="V285" i="3" s="1"/>
  <c r="W285" i="3" s="1"/>
  <c r="X285" i="3" s="1"/>
  <c r="Y285" i="3" s="1"/>
  <c r="Z285" i="3" s="1"/>
  <c r="AA285" i="3" s="1"/>
  <c r="AB285" i="3" s="1"/>
  <c r="AC285" i="3" s="1"/>
  <c r="AD285" i="3" s="1"/>
  <c r="T289" i="3"/>
  <c r="U289" i="3" s="1"/>
  <c r="V289" i="3" s="1"/>
  <c r="W289" i="3" s="1"/>
  <c r="X289" i="3" s="1"/>
  <c r="Y289" i="3" s="1"/>
  <c r="Z289" i="3" s="1"/>
  <c r="AA289" i="3" s="1"/>
  <c r="AB289" i="3" s="1"/>
  <c r="AC289" i="3" s="1"/>
  <c r="AD289" i="3" s="1"/>
  <c r="T293" i="3"/>
  <c r="U293" i="3" s="1"/>
  <c r="V293" i="3" s="1"/>
  <c r="W293" i="3" s="1"/>
  <c r="X293" i="3" s="1"/>
  <c r="Y293" i="3" s="1"/>
  <c r="Z293" i="3" s="1"/>
  <c r="AA293" i="3" s="1"/>
  <c r="AB293" i="3" s="1"/>
  <c r="AC293" i="3" s="1"/>
  <c r="AD293" i="3" s="1"/>
  <c r="T297" i="3"/>
  <c r="U297" i="3" s="1"/>
  <c r="V297" i="3" s="1"/>
  <c r="W297" i="3" s="1"/>
  <c r="X297" i="3" s="1"/>
  <c r="Y297" i="3" s="1"/>
  <c r="Z297" i="3" s="1"/>
  <c r="AA297" i="3" s="1"/>
  <c r="AB297" i="3" s="1"/>
  <c r="AC297" i="3" s="1"/>
  <c r="AD297" i="3" s="1"/>
  <c r="T301" i="3"/>
  <c r="U301" i="3" s="1"/>
  <c r="V301" i="3" s="1"/>
  <c r="W301" i="3" s="1"/>
  <c r="X301" i="3" s="1"/>
  <c r="Y301" i="3" s="1"/>
  <c r="Z301" i="3" s="1"/>
  <c r="AA301" i="3" s="1"/>
  <c r="AB301" i="3" s="1"/>
  <c r="AC301" i="3" s="1"/>
  <c r="AD301" i="3" s="1"/>
  <c r="T305" i="3"/>
  <c r="U305" i="3" s="1"/>
  <c r="V305" i="3" s="1"/>
  <c r="W305" i="3" s="1"/>
  <c r="X305" i="3" s="1"/>
  <c r="Y305" i="3" s="1"/>
  <c r="Z305" i="3" s="1"/>
  <c r="AA305" i="3" s="1"/>
  <c r="AB305" i="3" s="1"/>
  <c r="AC305" i="3" s="1"/>
  <c r="AD305" i="3" s="1"/>
  <c r="T309" i="3"/>
  <c r="U309" i="3" s="1"/>
  <c r="V309" i="3" s="1"/>
  <c r="W309" i="3" s="1"/>
  <c r="X309" i="3" s="1"/>
  <c r="Y309" i="3" s="1"/>
  <c r="Z309" i="3" s="1"/>
  <c r="AA309" i="3" s="1"/>
  <c r="AB309" i="3" s="1"/>
  <c r="AC309" i="3" s="1"/>
  <c r="AD309" i="3" s="1"/>
  <c r="T313" i="3"/>
  <c r="U313" i="3" s="1"/>
  <c r="V313" i="3" s="1"/>
  <c r="W313" i="3" s="1"/>
  <c r="X313" i="3" s="1"/>
  <c r="Y313" i="3" s="1"/>
  <c r="Z313" i="3" s="1"/>
  <c r="AA313" i="3" s="1"/>
  <c r="AB313" i="3" s="1"/>
  <c r="AC313" i="3" s="1"/>
  <c r="AD313" i="3" s="1"/>
  <c r="T317" i="3"/>
  <c r="U317" i="3" s="1"/>
  <c r="V317" i="3" s="1"/>
  <c r="W317" i="3" s="1"/>
  <c r="X317" i="3" s="1"/>
  <c r="Y317" i="3" s="1"/>
  <c r="Z317" i="3" s="1"/>
  <c r="AA317" i="3" s="1"/>
  <c r="AB317" i="3" s="1"/>
  <c r="AC317" i="3" s="1"/>
  <c r="AD317" i="3" s="1"/>
  <c r="T321" i="3"/>
  <c r="U321" i="3" s="1"/>
  <c r="V321" i="3" s="1"/>
  <c r="W321" i="3" s="1"/>
  <c r="X321" i="3" s="1"/>
  <c r="Y321" i="3" s="1"/>
  <c r="Z321" i="3" s="1"/>
  <c r="AA321" i="3" s="1"/>
  <c r="AB321" i="3" s="1"/>
  <c r="AC321" i="3" s="1"/>
  <c r="AD321" i="3" s="1"/>
  <c r="T325" i="3"/>
  <c r="U325" i="3" s="1"/>
  <c r="V325" i="3" s="1"/>
  <c r="W325" i="3" s="1"/>
  <c r="X325" i="3" s="1"/>
  <c r="Y325" i="3" s="1"/>
  <c r="Z325" i="3" s="1"/>
  <c r="AA325" i="3" s="1"/>
  <c r="AB325" i="3" s="1"/>
  <c r="AC325" i="3" s="1"/>
  <c r="AD325" i="3" s="1"/>
  <c r="T329" i="3"/>
  <c r="U329" i="3" s="1"/>
  <c r="V329" i="3" s="1"/>
  <c r="W329" i="3" s="1"/>
  <c r="X329" i="3" s="1"/>
  <c r="Y329" i="3" s="1"/>
  <c r="Z329" i="3" s="1"/>
  <c r="AA329" i="3" s="1"/>
  <c r="AB329" i="3" s="1"/>
  <c r="AC329" i="3" s="1"/>
  <c r="AD329" i="3" s="1"/>
  <c r="T333" i="3"/>
  <c r="U333" i="3" s="1"/>
  <c r="V333" i="3" s="1"/>
  <c r="W333" i="3" s="1"/>
  <c r="X333" i="3" s="1"/>
  <c r="Y333" i="3" s="1"/>
  <c r="Z333" i="3" s="1"/>
  <c r="AA333" i="3" s="1"/>
  <c r="AB333" i="3" s="1"/>
  <c r="AC333" i="3" s="1"/>
  <c r="AD333" i="3" s="1"/>
  <c r="T337" i="3"/>
  <c r="U337" i="3" s="1"/>
  <c r="V337" i="3" s="1"/>
  <c r="W337" i="3" s="1"/>
  <c r="X337" i="3" s="1"/>
  <c r="Y337" i="3" s="1"/>
  <c r="Z337" i="3" s="1"/>
  <c r="AA337" i="3" s="1"/>
  <c r="AB337" i="3" s="1"/>
  <c r="AC337" i="3" s="1"/>
  <c r="AD337" i="3" s="1"/>
  <c r="T341" i="3"/>
  <c r="U341" i="3" s="1"/>
  <c r="V341" i="3" s="1"/>
  <c r="W341" i="3" s="1"/>
  <c r="X341" i="3" s="1"/>
  <c r="Y341" i="3" s="1"/>
  <c r="Z341" i="3" s="1"/>
  <c r="AA341" i="3" s="1"/>
  <c r="AB341" i="3" s="1"/>
  <c r="AC341" i="3" s="1"/>
  <c r="AD341" i="3" s="1"/>
  <c r="T345" i="3"/>
  <c r="U345" i="3" s="1"/>
  <c r="V345" i="3" s="1"/>
  <c r="W345" i="3" s="1"/>
  <c r="X345" i="3" s="1"/>
  <c r="Y345" i="3" s="1"/>
  <c r="Z345" i="3" s="1"/>
  <c r="AA345" i="3" s="1"/>
  <c r="AB345" i="3" s="1"/>
  <c r="AC345" i="3" s="1"/>
  <c r="AD345" i="3" s="1"/>
  <c r="T349" i="3"/>
  <c r="U349" i="3" s="1"/>
  <c r="V349" i="3" s="1"/>
  <c r="W349" i="3" s="1"/>
  <c r="X349" i="3" s="1"/>
  <c r="Y349" i="3" s="1"/>
  <c r="Z349" i="3" s="1"/>
  <c r="AA349" i="3" s="1"/>
  <c r="AB349" i="3" s="1"/>
  <c r="AC349" i="3" s="1"/>
  <c r="AD349" i="3" s="1"/>
  <c r="T353" i="3"/>
  <c r="U353" i="3" s="1"/>
  <c r="V353" i="3" s="1"/>
  <c r="W353" i="3" s="1"/>
  <c r="X353" i="3" s="1"/>
  <c r="Y353" i="3" s="1"/>
  <c r="Z353" i="3" s="1"/>
  <c r="AA353" i="3" s="1"/>
  <c r="AB353" i="3" s="1"/>
  <c r="AC353" i="3" s="1"/>
  <c r="AD353" i="3" s="1"/>
  <c r="T357" i="3"/>
  <c r="U357" i="3" s="1"/>
  <c r="V357" i="3" s="1"/>
  <c r="W357" i="3" s="1"/>
  <c r="X357" i="3" s="1"/>
  <c r="Y357" i="3" s="1"/>
  <c r="Z357" i="3" s="1"/>
  <c r="AA357" i="3" s="1"/>
  <c r="AB357" i="3" s="1"/>
  <c r="AC357" i="3" s="1"/>
  <c r="AD357" i="3" s="1"/>
  <c r="T361" i="3"/>
  <c r="U361" i="3" s="1"/>
  <c r="V361" i="3" s="1"/>
  <c r="W361" i="3" s="1"/>
  <c r="X361" i="3" s="1"/>
  <c r="Y361" i="3" s="1"/>
  <c r="Z361" i="3" s="1"/>
  <c r="AA361" i="3" s="1"/>
  <c r="AB361" i="3" s="1"/>
  <c r="AC361" i="3" s="1"/>
  <c r="AD361" i="3" s="1"/>
  <c r="T365" i="3"/>
  <c r="U365" i="3" s="1"/>
  <c r="V365" i="3" s="1"/>
  <c r="W365" i="3" s="1"/>
  <c r="X365" i="3" s="1"/>
  <c r="Y365" i="3" s="1"/>
  <c r="Z365" i="3" s="1"/>
  <c r="AA365" i="3" s="1"/>
  <c r="AB365" i="3" s="1"/>
  <c r="AC365" i="3" s="1"/>
  <c r="AD365" i="3" s="1"/>
  <c r="T369" i="3"/>
  <c r="U369" i="3" s="1"/>
  <c r="V369" i="3" s="1"/>
  <c r="W369" i="3" s="1"/>
  <c r="X369" i="3" s="1"/>
  <c r="Y369" i="3" s="1"/>
  <c r="Z369" i="3" s="1"/>
  <c r="AA369" i="3" s="1"/>
  <c r="AB369" i="3" s="1"/>
  <c r="AC369" i="3" s="1"/>
  <c r="AD369" i="3" s="1"/>
  <c r="T373" i="3"/>
  <c r="U373" i="3" s="1"/>
  <c r="V373" i="3" s="1"/>
  <c r="W373" i="3" s="1"/>
  <c r="X373" i="3" s="1"/>
  <c r="Y373" i="3" s="1"/>
  <c r="Z373" i="3" s="1"/>
  <c r="AA373" i="3" s="1"/>
  <c r="AB373" i="3" s="1"/>
  <c r="AC373" i="3" s="1"/>
  <c r="AD373" i="3" s="1"/>
  <c r="T377" i="3"/>
  <c r="U377" i="3" s="1"/>
  <c r="V377" i="3" s="1"/>
  <c r="W377" i="3" s="1"/>
  <c r="X377" i="3" s="1"/>
  <c r="Y377" i="3" s="1"/>
  <c r="Z377" i="3" s="1"/>
  <c r="AA377" i="3" s="1"/>
  <c r="AB377" i="3" s="1"/>
  <c r="AC377" i="3" s="1"/>
  <c r="AD377" i="3" s="1"/>
  <c r="T381" i="3"/>
  <c r="U381" i="3" s="1"/>
  <c r="V381" i="3" s="1"/>
  <c r="W381" i="3" s="1"/>
  <c r="X381" i="3" s="1"/>
  <c r="Y381" i="3" s="1"/>
  <c r="Z381" i="3" s="1"/>
  <c r="AA381" i="3" s="1"/>
  <c r="AB381" i="3" s="1"/>
  <c r="AC381" i="3" s="1"/>
  <c r="AD381" i="3" s="1"/>
  <c r="T385" i="3"/>
  <c r="U385" i="3" s="1"/>
  <c r="V385" i="3" s="1"/>
  <c r="W385" i="3" s="1"/>
  <c r="X385" i="3" s="1"/>
  <c r="Y385" i="3" s="1"/>
  <c r="Z385" i="3" s="1"/>
  <c r="AA385" i="3" s="1"/>
  <c r="AB385" i="3" s="1"/>
  <c r="AC385" i="3" s="1"/>
  <c r="AD385" i="3" s="1"/>
  <c r="T389" i="3"/>
  <c r="U389" i="3" s="1"/>
  <c r="V389" i="3" s="1"/>
  <c r="W389" i="3" s="1"/>
  <c r="X389" i="3" s="1"/>
  <c r="Y389" i="3" s="1"/>
  <c r="Z389" i="3" s="1"/>
  <c r="AA389" i="3" s="1"/>
  <c r="AB389" i="3" s="1"/>
  <c r="AC389" i="3" s="1"/>
  <c r="AD389" i="3" s="1"/>
  <c r="T393" i="3"/>
  <c r="U393" i="3" s="1"/>
  <c r="V393" i="3" s="1"/>
  <c r="W393" i="3" s="1"/>
  <c r="X393" i="3" s="1"/>
  <c r="Y393" i="3" s="1"/>
  <c r="Z393" i="3" s="1"/>
  <c r="AA393" i="3" s="1"/>
  <c r="AB393" i="3" s="1"/>
  <c r="AC393" i="3" s="1"/>
  <c r="AD393" i="3" s="1"/>
  <c r="T397" i="3"/>
  <c r="U397" i="3" s="1"/>
  <c r="V397" i="3" s="1"/>
  <c r="W397" i="3" s="1"/>
  <c r="X397" i="3" s="1"/>
  <c r="Y397" i="3" s="1"/>
  <c r="Z397" i="3" s="1"/>
  <c r="AA397" i="3" s="1"/>
  <c r="AB397" i="3" s="1"/>
  <c r="AC397" i="3" s="1"/>
  <c r="AD397" i="3" s="1"/>
  <c r="T401" i="3"/>
  <c r="U401" i="3" s="1"/>
  <c r="V401" i="3" s="1"/>
  <c r="W401" i="3" s="1"/>
  <c r="X401" i="3" s="1"/>
  <c r="Y401" i="3" s="1"/>
  <c r="Z401" i="3" s="1"/>
  <c r="AA401" i="3" s="1"/>
  <c r="AB401" i="3" s="1"/>
  <c r="AC401" i="3" s="1"/>
  <c r="AD401" i="3" s="1"/>
  <c r="L402" i="3"/>
  <c r="K402" i="3"/>
  <c r="L412" i="3"/>
  <c r="K412" i="3"/>
  <c r="T412" i="3"/>
  <c r="U412" i="3" s="1"/>
  <c r="V412" i="3" s="1"/>
  <c r="W412" i="3" s="1"/>
  <c r="X412" i="3" s="1"/>
  <c r="Y412" i="3" s="1"/>
  <c r="Z412" i="3" s="1"/>
  <c r="AA412" i="3" s="1"/>
  <c r="AB412" i="3" s="1"/>
  <c r="AC412" i="3" s="1"/>
  <c r="AD585" i="3"/>
  <c r="AD590" i="3"/>
  <c r="AD606" i="3"/>
  <c r="AD626" i="3"/>
  <c r="AD657" i="3"/>
  <c r="AD669" i="3"/>
  <c r="AD678" i="3"/>
  <c r="AD685" i="3"/>
  <c r="AD693" i="3"/>
  <c r="AD754" i="3"/>
  <c r="AD758" i="3"/>
  <c r="AD773" i="3"/>
  <c r="AD853" i="3"/>
  <c r="AD865" i="3"/>
  <c r="AD902" i="3"/>
  <c r="AD913" i="3"/>
  <c r="AD929" i="3"/>
  <c r="AD942" i="3"/>
  <c r="AD963" i="3"/>
  <c r="AD982" i="3"/>
  <c r="AD1003" i="3"/>
  <c r="AD1194" i="3"/>
  <c r="AD1204" i="3"/>
  <c r="U27" i="2"/>
  <c r="V27" i="2" s="1"/>
  <c r="W27" i="2" s="1"/>
  <c r="X27" i="2" s="1"/>
  <c r="Y27" i="2" s="1"/>
  <c r="Z27" i="2" s="1"/>
  <c r="AA27" i="2" s="1"/>
  <c r="AB27" i="2" s="1"/>
  <c r="AC27" i="2" s="1"/>
  <c r="AD27" i="2" s="1"/>
  <c r="U31" i="2"/>
  <c r="V31" i="2" s="1"/>
  <c r="W31" i="2" s="1"/>
  <c r="X31" i="2" s="1"/>
  <c r="Y31" i="2" s="1"/>
  <c r="Z31" i="2" s="1"/>
  <c r="AA31" i="2" s="1"/>
  <c r="AB31" i="2" s="1"/>
  <c r="AC31" i="2" s="1"/>
  <c r="AD31" i="2" s="1"/>
  <c r="U35" i="2"/>
  <c r="V35" i="2" s="1"/>
  <c r="W35" i="2" s="1"/>
  <c r="X35" i="2" s="1"/>
  <c r="Y35" i="2" s="1"/>
  <c r="Z35" i="2" s="1"/>
  <c r="AA35" i="2" s="1"/>
  <c r="AB35" i="2" s="1"/>
  <c r="AC35" i="2" s="1"/>
  <c r="AD35" i="2" s="1"/>
  <c r="U39" i="2"/>
  <c r="V39" i="2" s="1"/>
  <c r="W39" i="2" s="1"/>
  <c r="X39" i="2" s="1"/>
  <c r="Y39" i="2" s="1"/>
  <c r="Z39" i="2" s="1"/>
  <c r="AA39" i="2" s="1"/>
  <c r="AB39" i="2" s="1"/>
  <c r="AC39" i="2" s="1"/>
  <c r="AD39" i="2" s="1"/>
  <c r="U43" i="2"/>
  <c r="V43" i="2" s="1"/>
  <c r="W43" i="2" s="1"/>
  <c r="X43" i="2" s="1"/>
  <c r="Y43" i="2" s="1"/>
  <c r="Z43" i="2" s="1"/>
  <c r="AA43" i="2" s="1"/>
  <c r="AB43" i="2" s="1"/>
  <c r="AC43" i="2" s="1"/>
  <c r="AD43" i="2" s="1"/>
  <c r="U47" i="2"/>
  <c r="V47" i="2" s="1"/>
  <c r="W47" i="2" s="1"/>
  <c r="X47" i="2" s="1"/>
  <c r="Y47" i="2" s="1"/>
  <c r="Z47" i="2" s="1"/>
  <c r="AA47" i="2" s="1"/>
  <c r="AB47" i="2" s="1"/>
  <c r="AC47" i="2" s="1"/>
  <c r="AD47" i="2" s="1"/>
  <c r="U51" i="2"/>
  <c r="V51" i="2" s="1"/>
  <c r="W51" i="2" s="1"/>
  <c r="X51" i="2" s="1"/>
  <c r="Y51" i="2" s="1"/>
  <c r="Z51" i="2" s="1"/>
  <c r="AA51" i="2" s="1"/>
  <c r="AB51" i="2" s="1"/>
  <c r="AC51" i="2" s="1"/>
  <c r="AD51" i="2" s="1"/>
  <c r="U55" i="2"/>
  <c r="V55" i="2" s="1"/>
  <c r="W55" i="2" s="1"/>
  <c r="X55" i="2" s="1"/>
  <c r="Y55" i="2" s="1"/>
  <c r="Z55" i="2" s="1"/>
  <c r="AA55" i="2" s="1"/>
  <c r="AB55" i="2" s="1"/>
  <c r="AC55" i="2" s="1"/>
  <c r="AD55" i="2" s="1"/>
  <c r="U59" i="2"/>
  <c r="V59" i="2" s="1"/>
  <c r="W59" i="2" s="1"/>
  <c r="X59" i="2" s="1"/>
  <c r="Y59" i="2" s="1"/>
  <c r="Z59" i="2" s="1"/>
  <c r="AA59" i="2" s="1"/>
  <c r="AB59" i="2" s="1"/>
  <c r="AC59" i="2" s="1"/>
  <c r="AD59" i="2" s="1"/>
  <c r="U63" i="2"/>
  <c r="V63" i="2" s="1"/>
  <c r="W63" i="2" s="1"/>
  <c r="X63" i="2" s="1"/>
  <c r="Y63" i="2" s="1"/>
  <c r="Z63" i="2" s="1"/>
  <c r="AA63" i="2" s="1"/>
  <c r="AB63" i="2" s="1"/>
  <c r="AC63" i="2" s="1"/>
  <c r="AD63" i="2" s="1"/>
  <c r="U67" i="2"/>
  <c r="V67" i="2" s="1"/>
  <c r="W67" i="2" s="1"/>
  <c r="X67" i="2" s="1"/>
  <c r="Y67" i="2" s="1"/>
  <c r="Z67" i="2" s="1"/>
  <c r="AA67" i="2" s="1"/>
  <c r="AB67" i="2" s="1"/>
  <c r="AC67" i="2" s="1"/>
  <c r="AD67" i="2" s="1"/>
  <c r="U71" i="2"/>
  <c r="V71" i="2" s="1"/>
  <c r="W71" i="2" s="1"/>
  <c r="X71" i="2" s="1"/>
  <c r="Y71" i="2" s="1"/>
  <c r="Z71" i="2" s="1"/>
  <c r="AA71" i="2" s="1"/>
  <c r="AB71" i="2" s="1"/>
  <c r="AC71" i="2" s="1"/>
  <c r="AD71" i="2" s="1"/>
  <c r="U75" i="2"/>
  <c r="V75" i="2" s="1"/>
  <c r="W75" i="2" s="1"/>
  <c r="X75" i="2" s="1"/>
  <c r="Y75" i="2" s="1"/>
  <c r="Z75" i="2" s="1"/>
  <c r="AA75" i="2" s="1"/>
  <c r="AB75" i="2" s="1"/>
  <c r="AC75" i="2" s="1"/>
  <c r="AD75" i="2" s="1"/>
  <c r="U79" i="2"/>
  <c r="V79" i="2" s="1"/>
  <c r="W79" i="2" s="1"/>
  <c r="X79" i="2" s="1"/>
  <c r="Y79" i="2" s="1"/>
  <c r="Z79" i="2" s="1"/>
  <c r="AA79" i="2" s="1"/>
  <c r="AB79" i="2" s="1"/>
  <c r="AC79" i="2" s="1"/>
  <c r="AD79" i="2" s="1"/>
  <c r="U83" i="2"/>
  <c r="V83" i="2" s="1"/>
  <c r="W83" i="2" s="1"/>
  <c r="X83" i="2" s="1"/>
  <c r="Y83" i="2" s="1"/>
  <c r="Z83" i="2" s="1"/>
  <c r="AA83" i="2" s="1"/>
  <c r="AB83" i="2" s="1"/>
  <c r="AC83" i="2" s="1"/>
  <c r="AD83" i="2" s="1"/>
  <c r="U91" i="2"/>
  <c r="V91" i="2" s="1"/>
  <c r="W91" i="2" s="1"/>
  <c r="X91" i="2" s="1"/>
  <c r="Y91" i="2" s="1"/>
  <c r="Z91" i="2" s="1"/>
  <c r="AA91" i="2" s="1"/>
  <c r="AB91" i="2" s="1"/>
  <c r="AC91" i="2" s="1"/>
  <c r="AD91" i="2" s="1"/>
  <c r="U95" i="2"/>
  <c r="V95" i="2" s="1"/>
  <c r="W95" i="2" s="1"/>
  <c r="X95" i="2" s="1"/>
  <c r="Y95" i="2" s="1"/>
  <c r="Z95" i="2" s="1"/>
  <c r="AA95" i="2" s="1"/>
  <c r="AB95" i="2" s="1"/>
  <c r="AC95" i="2" s="1"/>
  <c r="AD95" i="2" s="1"/>
  <c r="U99" i="2"/>
  <c r="V99" i="2" s="1"/>
  <c r="W99" i="2" s="1"/>
  <c r="X99" i="2" s="1"/>
  <c r="Y99" i="2" s="1"/>
  <c r="Z99" i="2" s="1"/>
  <c r="AA99" i="2" s="1"/>
  <c r="AB99" i="2" s="1"/>
  <c r="AC99" i="2" s="1"/>
  <c r="AD99" i="2" s="1"/>
  <c r="U103" i="2"/>
  <c r="V103" i="2" s="1"/>
  <c r="W103" i="2" s="1"/>
  <c r="X103" i="2" s="1"/>
  <c r="Y103" i="2" s="1"/>
  <c r="Z103" i="2" s="1"/>
  <c r="AA103" i="2" s="1"/>
  <c r="AB103" i="2" s="1"/>
  <c r="AC103" i="2" s="1"/>
  <c r="AD103" i="2" s="1"/>
  <c r="U107" i="2"/>
  <c r="V107" i="2" s="1"/>
  <c r="W107" i="2" s="1"/>
  <c r="X107" i="2" s="1"/>
  <c r="Y107" i="2" s="1"/>
  <c r="Z107" i="2" s="1"/>
  <c r="AA107" i="2" s="1"/>
  <c r="AB107" i="2" s="1"/>
  <c r="AC107" i="2" s="1"/>
  <c r="AD107" i="2" s="1"/>
  <c r="U111" i="2"/>
  <c r="V111" i="2" s="1"/>
  <c r="W111" i="2" s="1"/>
  <c r="X111" i="2" s="1"/>
  <c r="Y111" i="2" s="1"/>
  <c r="Z111" i="2" s="1"/>
  <c r="AA111" i="2" s="1"/>
  <c r="AB111" i="2" s="1"/>
  <c r="AC111" i="2" s="1"/>
  <c r="AD111" i="2" s="1"/>
  <c r="U115" i="2"/>
  <c r="V115" i="2" s="1"/>
  <c r="W115" i="2" s="1"/>
  <c r="X115" i="2" s="1"/>
  <c r="Y115" i="2" s="1"/>
  <c r="Z115" i="2" s="1"/>
  <c r="AA115" i="2" s="1"/>
  <c r="AB115" i="2" s="1"/>
  <c r="AC115" i="2" s="1"/>
  <c r="AD115" i="2" s="1"/>
  <c r="U139" i="2"/>
  <c r="V139" i="2" s="1"/>
  <c r="W139" i="2" s="1"/>
  <c r="X139" i="2" s="1"/>
  <c r="Y139" i="2" s="1"/>
  <c r="Z139" i="2" s="1"/>
  <c r="AA139" i="2" s="1"/>
  <c r="AB139" i="2" s="1"/>
  <c r="AC139" i="2" s="1"/>
  <c r="AD139" i="2" s="1"/>
  <c r="U143" i="2"/>
  <c r="V143" i="2" s="1"/>
  <c r="W143" i="2" s="1"/>
  <c r="X143" i="2" s="1"/>
  <c r="Y143" i="2" s="1"/>
  <c r="Z143" i="2" s="1"/>
  <c r="AA143" i="2" s="1"/>
  <c r="AB143" i="2" s="1"/>
  <c r="AC143" i="2" s="1"/>
  <c r="AD143" i="2" s="1"/>
  <c r="U147" i="2"/>
  <c r="V147" i="2" s="1"/>
  <c r="W147" i="2" s="1"/>
  <c r="X147" i="2" s="1"/>
  <c r="Y147" i="2" s="1"/>
  <c r="Z147" i="2" s="1"/>
  <c r="AA147" i="2" s="1"/>
  <c r="AB147" i="2" s="1"/>
  <c r="AC147" i="2" s="1"/>
  <c r="AD147" i="2" s="1"/>
  <c r="U151" i="2"/>
  <c r="V151" i="2" s="1"/>
  <c r="W151" i="2" s="1"/>
  <c r="X151" i="2" s="1"/>
  <c r="Y151" i="2" s="1"/>
  <c r="Z151" i="2" s="1"/>
  <c r="AA151" i="2" s="1"/>
  <c r="AB151" i="2" s="1"/>
  <c r="AC151" i="2" s="1"/>
  <c r="AD151" i="2" s="1"/>
  <c r="U155" i="2"/>
  <c r="V155" i="2" s="1"/>
  <c r="W155" i="2" s="1"/>
  <c r="X155" i="2" s="1"/>
  <c r="Y155" i="2" s="1"/>
  <c r="Z155" i="2" s="1"/>
  <c r="AA155" i="2" s="1"/>
  <c r="AB155" i="2" s="1"/>
  <c r="AC155" i="2" s="1"/>
  <c r="AD155" i="2" s="1"/>
  <c r="AD421" i="3"/>
  <c r="AD422" i="3"/>
  <c r="AD433" i="3"/>
  <c r="AD442" i="3"/>
  <c r="AD461" i="3"/>
  <c r="AD462" i="3"/>
  <c r="AD482" i="3"/>
  <c r="AD533" i="3"/>
  <c r="AD534" i="3"/>
  <c r="AD553" i="3"/>
  <c r="AD554" i="3"/>
  <c r="AD601" i="3"/>
  <c r="AD629" i="3"/>
  <c r="AD638" i="3"/>
  <c r="AD681" i="3"/>
  <c r="AD769" i="3"/>
  <c r="AD857" i="3"/>
  <c r="AD861" i="3"/>
  <c r="AD895" i="3"/>
  <c r="AD898" i="3"/>
  <c r="AD909" i="3"/>
  <c r="AD933" i="3"/>
  <c r="AD946" i="3"/>
  <c r="AD947" i="3"/>
  <c r="AD1010" i="3"/>
  <c r="AD1043" i="3"/>
  <c r="AD1078" i="3"/>
  <c r="AD1225" i="3"/>
  <c r="H95" i="4"/>
  <c r="H19" i="4"/>
  <c r="J245" i="3"/>
  <c r="J249" i="3"/>
  <c r="J253" i="3"/>
  <c r="J257" i="3"/>
  <c r="J261" i="3"/>
  <c r="J265" i="3"/>
  <c r="J269" i="3"/>
  <c r="J273" i="3"/>
  <c r="J277" i="3"/>
  <c r="J281" i="3"/>
  <c r="J285" i="3"/>
  <c r="J289" i="3"/>
  <c r="J293" i="3"/>
  <c r="J297" i="3"/>
  <c r="J301" i="3"/>
  <c r="J305" i="3"/>
  <c r="J309" i="3"/>
  <c r="J313" i="3"/>
  <c r="J317" i="3"/>
  <c r="J321" i="3"/>
  <c r="J325" i="3"/>
  <c r="J329" i="3"/>
  <c r="J333" i="3"/>
  <c r="J337" i="3"/>
  <c r="J341" i="3"/>
  <c r="J345" i="3"/>
  <c r="J349" i="3"/>
  <c r="J353" i="3"/>
  <c r="J357" i="3"/>
  <c r="J361" i="3"/>
  <c r="J365" i="3"/>
  <c r="J369" i="3"/>
  <c r="J373" i="3"/>
  <c r="J377" i="3"/>
  <c r="J381" i="3"/>
  <c r="J385" i="3"/>
  <c r="J389" i="3"/>
  <c r="J393" i="3"/>
  <c r="J397" i="3"/>
  <c r="J401" i="3"/>
  <c r="M402" i="3"/>
  <c r="N402" i="3" s="1"/>
  <c r="O402" i="3" s="1"/>
  <c r="P402" i="3" s="1"/>
  <c r="Q402" i="3" s="1"/>
  <c r="R402" i="3" s="1"/>
  <c r="S402" i="3" s="1"/>
  <c r="L408" i="3"/>
  <c r="K408" i="3"/>
  <c r="T408" i="3"/>
  <c r="U408" i="3" s="1"/>
  <c r="V408" i="3" s="1"/>
  <c r="W408" i="3" s="1"/>
  <c r="X408" i="3" s="1"/>
  <c r="Y408" i="3" s="1"/>
  <c r="Z408" i="3" s="1"/>
  <c r="AA408" i="3" s="1"/>
  <c r="AB408" i="3" s="1"/>
  <c r="AC408" i="3" s="1"/>
  <c r="M412" i="3"/>
  <c r="N412" i="3" s="1"/>
  <c r="O412" i="3" s="1"/>
  <c r="P412" i="3" s="1"/>
  <c r="Q412" i="3" s="1"/>
  <c r="R412" i="3" s="1"/>
  <c r="S412" i="3" s="1"/>
  <c r="AD613" i="3"/>
  <c r="AD641" i="3"/>
  <c r="AD650" i="3"/>
  <c r="AD746" i="3"/>
  <c r="AD761" i="3"/>
  <c r="AD765" i="3"/>
  <c r="AD814" i="3"/>
  <c r="AD826" i="3"/>
  <c r="AD894" i="3"/>
  <c r="AD905" i="3"/>
  <c r="AD937" i="3"/>
  <c r="AD950" i="3"/>
  <c r="AD987" i="3"/>
  <c r="AD994" i="3"/>
  <c r="AD1039" i="3"/>
  <c r="AD1082" i="3"/>
  <c r="AD1155" i="3"/>
  <c r="AD594" i="3"/>
  <c r="AD622" i="3"/>
  <c r="AD653" i="3"/>
  <c r="AD662" i="3"/>
  <c r="AD726" i="3"/>
  <c r="AD738" i="3"/>
  <c r="AD742" i="3"/>
  <c r="AD753" i="3"/>
  <c r="AD757" i="3"/>
  <c r="AD810" i="3"/>
  <c r="AD830" i="3"/>
  <c r="AD890" i="3"/>
  <c r="AD901" i="3"/>
  <c r="AD941" i="3"/>
  <c r="AD954" i="3"/>
  <c r="L969" i="3"/>
  <c r="K969" i="3"/>
  <c r="T969" i="3"/>
  <c r="U969" i="3" s="1"/>
  <c r="V969" i="3" s="1"/>
  <c r="W969" i="3" s="1"/>
  <c r="X969" i="3" s="1"/>
  <c r="Y969" i="3" s="1"/>
  <c r="Z969" i="3" s="1"/>
  <c r="AA969" i="3" s="1"/>
  <c r="AB969" i="3" s="1"/>
  <c r="AC969" i="3" s="1"/>
  <c r="M969" i="3"/>
  <c r="N969" i="3" s="1"/>
  <c r="O969" i="3" s="1"/>
  <c r="P969" i="3" s="1"/>
  <c r="Q969" i="3" s="1"/>
  <c r="R969" i="3" s="1"/>
  <c r="S969" i="3" s="1"/>
  <c r="J969" i="3"/>
  <c r="AD998" i="3"/>
  <c r="AD1034" i="3"/>
  <c r="AD1086" i="3"/>
  <c r="AD1102" i="3"/>
  <c r="U24" i="2"/>
  <c r="V24" i="2" s="1"/>
  <c r="W24" i="2" s="1"/>
  <c r="X24" i="2" s="1"/>
  <c r="Y24" i="2" s="1"/>
  <c r="Z24" i="2" s="1"/>
  <c r="AA24" i="2" s="1"/>
  <c r="AB24" i="2" s="1"/>
  <c r="AC24" i="2" s="1"/>
  <c r="AD24" i="2" s="1"/>
  <c r="U28" i="2"/>
  <c r="V28" i="2" s="1"/>
  <c r="W28" i="2" s="1"/>
  <c r="X28" i="2" s="1"/>
  <c r="Y28" i="2" s="1"/>
  <c r="Z28" i="2" s="1"/>
  <c r="AA28" i="2" s="1"/>
  <c r="AB28" i="2" s="1"/>
  <c r="AC28" i="2" s="1"/>
  <c r="AD28" i="2" s="1"/>
  <c r="U32" i="2"/>
  <c r="V32" i="2" s="1"/>
  <c r="W32" i="2" s="1"/>
  <c r="X32" i="2" s="1"/>
  <c r="Y32" i="2" s="1"/>
  <c r="Z32" i="2" s="1"/>
  <c r="AA32" i="2" s="1"/>
  <c r="AB32" i="2" s="1"/>
  <c r="AC32" i="2" s="1"/>
  <c r="AD32" i="2" s="1"/>
  <c r="U36" i="2"/>
  <c r="V36" i="2" s="1"/>
  <c r="W36" i="2" s="1"/>
  <c r="X36" i="2" s="1"/>
  <c r="Y36" i="2" s="1"/>
  <c r="Z36" i="2" s="1"/>
  <c r="AA36" i="2" s="1"/>
  <c r="AB36" i="2" s="1"/>
  <c r="AC36" i="2" s="1"/>
  <c r="AD36" i="2" s="1"/>
  <c r="U40" i="2"/>
  <c r="V40" i="2" s="1"/>
  <c r="W40" i="2" s="1"/>
  <c r="X40" i="2" s="1"/>
  <c r="Y40" i="2" s="1"/>
  <c r="Z40" i="2" s="1"/>
  <c r="AA40" i="2" s="1"/>
  <c r="AB40" i="2" s="1"/>
  <c r="AC40" i="2" s="1"/>
  <c r="AD40" i="2" s="1"/>
  <c r="U44" i="2"/>
  <c r="V44" i="2" s="1"/>
  <c r="W44" i="2" s="1"/>
  <c r="X44" i="2" s="1"/>
  <c r="Y44" i="2" s="1"/>
  <c r="Z44" i="2" s="1"/>
  <c r="AA44" i="2" s="1"/>
  <c r="AB44" i="2" s="1"/>
  <c r="AC44" i="2" s="1"/>
  <c r="AD44" i="2" s="1"/>
  <c r="U48" i="2"/>
  <c r="V48" i="2" s="1"/>
  <c r="W48" i="2" s="1"/>
  <c r="X48" i="2" s="1"/>
  <c r="Y48" i="2" s="1"/>
  <c r="Z48" i="2" s="1"/>
  <c r="AA48" i="2" s="1"/>
  <c r="AB48" i="2" s="1"/>
  <c r="AC48" i="2" s="1"/>
  <c r="AD48" i="2" s="1"/>
  <c r="U52" i="2"/>
  <c r="V52" i="2" s="1"/>
  <c r="W52" i="2" s="1"/>
  <c r="X52" i="2" s="1"/>
  <c r="Y52" i="2" s="1"/>
  <c r="Z52" i="2" s="1"/>
  <c r="AA52" i="2" s="1"/>
  <c r="AB52" i="2" s="1"/>
  <c r="AC52" i="2" s="1"/>
  <c r="AD52" i="2" s="1"/>
  <c r="U56" i="2"/>
  <c r="V56" i="2" s="1"/>
  <c r="W56" i="2" s="1"/>
  <c r="X56" i="2" s="1"/>
  <c r="Y56" i="2" s="1"/>
  <c r="Z56" i="2" s="1"/>
  <c r="AA56" i="2" s="1"/>
  <c r="AB56" i="2" s="1"/>
  <c r="AC56" i="2" s="1"/>
  <c r="AD56" i="2" s="1"/>
  <c r="U60" i="2"/>
  <c r="V60" i="2" s="1"/>
  <c r="W60" i="2" s="1"/>
  <c r="X60" i="2" s="1"/>
  <c r="Y60" i="2" s="1"/>
  <c r="Z60" i="2" s="1"/>
  <c r="AA60" i="2" s="1"/>
  <c r="AB60" i="2" s="1"/>
  <c r="AC60" i="2" s="1"/>
  <c r="AD60" i="2" s="1"/>
  <c r="U64" i="2"/>
  <c r="V64" i="2" s="1"/>
  <c r="W64" i="2" s="1"/>
  <c r="X64" i="2" s="1"/>
  <c r="Y64" i="2" s="1"/>
  <c r="Z64" i="2" s="1"/>
  <c r="AA64" i="2" s="1"/>
  <c r="AB64" i="2" s="1"/>
  <c r="AC64" i="2" s="1"/>
  <c r="AD64" i="2" s="1"/>
  <c r="U68" i="2"/>
  <c r="V68" i="2" s="1"/>
  <c r="W68" i="2" s="1"/>
  <c r="X68" i="2" s="1"/>
  <c r="Y68" i="2" s="1"/>
  <c r="Z68" i="2" s="1"/>
  <c r="AA68" i="2" s="1"/>
  <c r="AB68" i="2" s="1"/>
  <c r="AC68" i="2" s="1"/>
  <c r="AD68" i="2" s="1"/>
  <c r="U72" i="2"/>
  <c r="V72" i="2" s="1"/>
  <c r="W72" i="2" s="1"/>
  <c r="X72" i="2" s="1"/>
  <c r="Y72" i="2" s="1"/>
  <c r="Z72" i="2" s="1"/>
  <c r="AA72" i="2" s="1"/>
  <c r="AB72" i="2" s="1"/>
  <c r="AC72" i="2" s="1"/>
  <c r="AD72" i="2" s="1"/>
  <c r="U76" i="2"/>
  <c r="V76" i="2" s="1"/>
  <c r="W76" i="2" s="1"/>
  <c r="X76" i="2" s="1"/>
  <c r="Y76" i="2" s="1"/>
  <c r="Z76" i="2" s="1"/>
  <c r="AA76" i="2" s="1"/>
  <c r="AB76" i="2" s="1"/>
  <c r="AC76" i="2" s="1"/>
  <c r="AD76" i="2" s="1"/>
  <c r="U80" i="2"/>
  <c r="V80" i="2" s="1"/>
  <c r="W80" i="2" s="1"/>
  <c r="X80" i="2" s="1"/>
  <c r="Y80" i="2" s="1"/>
  <c r="Z80" i="2" s="1"/>
  <c r="AA80" i="2" s="1"/>
  <c r="AB80" i="2" s="1"/>
  <c r="AC80" i="2" s="1"/>
  <c r="AD80" i="2" s="1"/>
  <c r="U84" i="2"/>
  <c r="V84" i="2" s="1"/>
  <c r="W84" i="2" s="1"/>
  <c r="X84" i="2" s="1"/>
  <c r="Y84" i="2" s="1"/>
  <c r="Z84" i="2" s="1"/>
  <c r="AA84" i="2" s="1"/>
  <c r="AB84" i="2" s="1"/>
  <c r="AC84" i="2" s="1"/>
  <c r="AD84" i="2" s="1"/>
  <c r="U88" i="2"/>
  <c r="V88" i="2" s="1"/>
  <c r="W88" i="2" s="1"/>
  <c r="X88" i="2" s="1"/>
  <c r="Y88" i="2" s="1"/>
  <c r="Z88" i="2" s="1"/>
  <c r="AA88" i="2" s="1"/>
  <c r="AB88" i="2" s="1"/>
  <c r="AC88" i="2" s="1"/>
  <c r="AD88" i="2" s="1"/>
  <c r="U92" i="2"/>
  <c r="V92" i="2" s="1"/>
  <c r="W92" i="2" s="1"/>
  <c r="X92" i="2" s="1"/>
  <c r="Y92" i="2" s="1"/>
  <c r="Z92" i="2" s="1"/>
  <c r="AA92" i="2" s="1"/>
  <c r="AB92" i="2" s="1"/>
  <c r="AC92" i="2" s="1"/>
  <c r="AD92" i="2" s="1"/>
  <c r="U96" i="2"/>
  <c r="V96" i="2" s="1"/>
  <c r="W96" i="2" s="1"/>
  <c r="X96" i="2" s="1"/>
  <c r="Y96" i="2" s="1"/>
  <c r="Z96" i="2" s="1"/>
  <c r="AA96" i="2" s="1"/>
  <c r="AB96" i="2" s="1"/>
  <c r="AC96" i="2" s="1"/>
  <c r="AD96" i="2" s="1"/>
  <c r="U100" i="2"/>
  <c r="V100" i="2" s="1"/>
  <c r="W100" i="2" s="1"/>
  <c r="X100" i="2" s="1"/>
  <c r="Y100" i="2" s="1"/>
  <c r="Z100" i="2" s="1"/>
  <c r="AA100" i="2" s="1"/>
  <c r="AB100" i="2" s="1"/>
  <c r="AC100" i="2" s="1"/>
  <c r="AD100" i="2" s="1"/>
  <c r="U104" i="2"/>
  <c r="V104" i="2" s="1"/>
  <c r="W104" i="2" s="1"/>
  <c r="X104" i="2" s="1"/>
  <c r="Y104" i="2" s="1"/>
  <c r="Z104" i="2" s="1"/>
  <c r="AA104" i="2" s="1"/>
  <c r="AB104" i="2" s="1"/>
  <c r="AC104" i="2" s="1"/>
  <c r="AD104" i="2" s="1"/>
  <c r="U108" i="2"/>
  <c r="V108" i="2" s="1"/>
  <c r="W108" i="2" s="1"/>
  <c r="X108" i="2" s="1"/>
  <c r="Y108" i="2" s="1"/>
  <c r="Z108" i="2" s="1"/>
  <c r="AA108" i="2" s="1"/>
  <c r="AB108" i="2" s="1"/>
  <c r="AC108" i="2" s="1"/>
  <c r="AD108" i="2" s="1"/>
  <c r="U112" i="2"/>
  <c r="V112" i="2" s="1"/>
  <c r="W112" i="2" s="1"/>
  <c r="X112" i="2" s="1"/>
  <c r="Y112" i="2" s="1"/>
  <c r="Z112" i="2" s="1"/>
  <c r="AA112" i="2" s="1"/>
  <c r="AB112" i="2" s="1"/>
  <c r="AC112" i="2" s="1"/>
  <c r="AD112" i="2" s="1"/>
  <c r="U116" i="2"/>
  <c r="V116" i="2" s="1"/>
  <c r="W116" i="2" s="1"/>
  <c r="X116" i="2" s="1"/>
  <c r="Y116" i="2" s="1"/>
  <c r="Z116" i="2" s="1"/>
  <c r="AA116" i="2" s="1"/>
  <c r="AB116" i="2" s="1"/>
  <c r="AC116" i="2" s="1"/>
  <c r="AD116" i="2" s="1"/>
  <c r="U120" i="2"/>
  <c r="V120" i="2" s="1"/>
  <c r="W120" i="2" s="1"/>
  <c r="X120" i="2" s="1"/>
  <c r="Y120" i="2" s="1"/>
  <c r="Z120" i="2" s="1"/>
  <c r="AA120" i="2" s="1"/>
  <c r="AB120" i="2" s="1"/>
  <c r="AC120" i="2" s="1"/>
  <c r="AD120" i="2" s="1"/>
  <c r="U124" i="2"/>
  <c r="V124" i="2" s="1"/>
  <c r="W124" i="2" s="1"/>
  <c r="X124" i="2" s="1"/>
  <c r="Y124" i="2" s="1"/>
  <c r="Z124" i="2" s="1"/>
  <c r="AA124" i="2" s="1"/>
  <c r="AB124" i="2" s="1"/>
  <c r="AC124" i="2" s="1"/>
  <c r="AD124" i="2" s="1"/>
  <c r="U128" i="2"/>
  <c r="V128" i="2" s="1"/>
  <c r="W128" i="2" s="1"/>
  <c r="X128" i="2" s="1"/>
  <c r="Y128" i="2" s="1"/>
  <c r="Z128" i="2" s="1"/>
  <c r="AA128" i="2" s="1"/>
  <c r="AB128" i="2" s="1"/>
  <c r="AC128" i="2" s="1"/>
  <c r="AD128" i="2" s="1"/>
  <c r="U132" i="2"/>
  <c r="V132" i="2" s="1"/>
  <c r="W132" i="2" s="1"/>
  <c r="X132" i="2" s="1"/>
  <c r="Y132" i="2" s="1"/>
  <c r="Z132" i="2" s="1"/>
  <c r="AA132" i="2" s="1"/>
  <c r="AB132" i="2" s="1"/>
  <c r="AC132" i="2" s="1"/>
  <c r="AD132" i="2" s="1"/>
  <c r="U136" i="2"/>
  <c r="V136" i="2" s="1"/>
  <c r="W136" i="2" s="1"/>
  <c r="X136" i="2" s="1"/>
  <c r="Y136" i="2" s="1"/>
  <c r="Z136" i="2" s="1"/>
  <c r="AA136" i="2" s="1"/>
  <c r="AB136" i="2" s="1"/>
  <c r="AC136" i="2" s="1"/>
  <c r="AD136" i="2" s="1"/>
  <c r="U140" i="2"/>
  <c r="V140" i="2" s="1"/>
  <c r="W140" i="2" s="1"/>
  <c r="X140" i="2" s="1"/>
  <c r="Y140" i="2" s="1"/>
  <c r="Z140" i="2" s="1"/>
  <c r="AA140" i="2" s="1"/>
  <c r="AB140" i="2" s="1"/>
  <c r="AC140" i="2" s="1"/>
  <c r="AD140" i="2" s="1"/>
  <c r="U144" i="2"/>
  <c r="V144" i="2" s="1"/>
  <c r="W144" i="2" s="1"/>
  <c r="X144" i="2" s="1"/>
  <c r="Y144" i="2" s="1"/>
  <c r="Z144" i="2" s="1"/>
  <c r="AA144" i="2" s="1"/>
  <c r="AB144" i="2" s="1"/>
  <c r="AC144" i="2" s="1"/>
  <c r="AD144" i="2" s="1"/>
  <c r="U148" i="2"/>
  <c r="V148" i="2" s="1"/>
  <c r="W148" i="2" s="1"/>
  <c r="X148" i="2" s="1"/>
  <c r="Y148" i="2" s="1"/>
  <c r="Z148" i="2" s="1"/>
  <c r="AA148" i="2" s="1"/>
  <c r="AB148" i="2" s="1"/>
  <c r="AC148" i="2" s="1"/>
  <c r="AD148" i="2" s="1"/>
  <c r="U152" i="2"/>
  <c r="V152" i="2" s="1"/>
  <c r="W152" i="2" s="1"/>
  <c r="X152" i="2" s="1"/>
  <c r="Y152" i="2" s="1"/>
  <c r="Z152" i="2" s="1"/>
  <c r="AA152" i="2" s="1"/>
  <c r="AB152" i="2" s="1"/>
  <c r="AC152" i="2" s="1"/>
  <c r="AD152" i="2" s="1"/>
  <c r="L253" i="3"/>
  <c r="L257" i="3"/>
  <c r="L261" i="3"/>
  <c r="L265" i="3"/>
  <c r="L269" i="3"/>
  <c r="L273" i="3"/>
  <c r="L277" i="3"/>
  <c r="L281" i="3"/>
  <c r="L285" i="3"/>
  <c r="L289" i="3"/>
  <c r="L293" i="3"/>
  <c r="L297" i="3"/>
  <c r="L301" i="3"/>
  <c r="L305" i="3"/>
  <c r="L309" i="3"/>
  <c r="L313" i="3"/>
  <c r="L317" i="3"/>
  <c r="L321" i="3"/>
  <c r="L325" i="3"/>
  <c r="L329" i="3"/>
  <c r="L333" i="3"/>
  <c r="L337" i="3"/>
  <c r="L341" i="3"/>
  <c r="L345" i="3"/>
  <c r="L349" i="3"/>
  <c r="L353" i="3"/>
  <c r="L357" i="3"/>
  <c r="L361" i="3"/>
  <c r="L365" i="3"/>
  <c r="L369" i="3"/>
  <c r="L373" i="3"/>
  <c r="L377" i="3"/>
  <c r="L381" i="3"/>
  <c r="L385" i="3"/>
  <c r="L389" i="3"/>
  <c r="L393" i="3"/>
  <c r="L397" i="3"/>
  <c r="L401" i="3"/>
  <c r="L404" i="3"/>
  <c r="K404" i="3"/>
  <c r="T404" i="3"/>
  <c r="U404" i="3" s="1"/>
  <c r="V404" i="3" s="1"/>
  <c r="W404" i="3" s="1"/>
  <c r="X404" i="3" s="1"/>
  <c r="Y404" i="3" s="1"/>
  <c r="Z404" i="3" s="1"/>
  <c r="AA404" i="3" s="1"/>
  <c r="AB404" i="3" s="1"/>
  <c r="AC404" i="3" s="1"/>
  <c r="AD404" i="3" s="1"/>
  <c r="M408" i="3"/>
  <c r="N408" i="3" s="1"/>
  <c r="O408" i="3" s="1"/>
  <c r="P408" i="3" s="1"/>
  <c r="Q408" i="3" s="1"/>
  <c r="R408" i="3" s="1"/>
  <c r="S408" i="3" s="1"/>
  <c r="AD408" i="3" s="1"/>
  <c r="AD578" i="3"/>
  <c r="AD609" i="3"/>
  <c r="AD634" i="3"/>
  <c r="AD665" i="3"/>
  <c r="AD674" i="3"/>
  <c r="AD714" i="3"/>
  <c r="AD722" i="3"/>
  <c r="AD730" i="3"/>
  <c r="AD734" i="3"/>
  <c r="AD749" i="3"/>
  <c r="AD794" i="3"/>
  <c r="AD798" i="3"/>
  <c r="AD802" i="3"/>
  <c r="AD806" i="3"/>
  <c r="AD817" i="3"/>
  <c r="AD821" i="3"/>
  <c r="AD834" i="3"/>
  <c r="AD886" i="3"/>
  <c r="AD897" i="3"/>
  <c r="AD945" i="3"/>
  <c r="AD1026" i="3"/>
  <c r="AD1063" i="3"/>
  <c r="AD1115" i="3"/>
  <c r="H62" i="4"/>
  <c r="H77" i="4"/>
  <c r="J378" i="3"/>
  <c r="J386" i="3"/>
  <c r="J390" i="3"/>
  <c r="J394" i="3"/>
  <c r="J398" i="3"/>
  <c r="J404" i="3"/>
  <c r="AD625" i="3"/>
  <c r="AD677" i="3"/>
  <c r="AD710" i="3"/>
  <c r="AD718" i="3"/>
  <c r="AD745" i="3"/>
  <c r="AD790" i="3"/>
  <c r="AD813" i="3"/>
  <c r="AK822" i="3"/>
  <c r="AD825" i="3"/>
  <c r="AD838" i="3"/>
  <c r="AD882" i="3"/>
  <c r="AD893" i="3"/>
  <c r="AD949" i="3"/>
  <c r="AD962" i="3"/>
  <c r="AD979" i="3"/>
  <c r="AD1055" i="3"/>
  <c r="AD1058" i="3"/>
  <c r="AD1220" i="3"/>
  <c r="K24" i="2"/>
  <c r="K28" i="2"/>
  <c r="K32" i="2"/>
  <c r="K36" i="2"/>
  <c r="K40" i="2"/>
  <c r="K44" i="2"/>
  <c r="K48" i="2"/>
  <c r="K56" i="2"/>
  <c r="K60" i="2"/>
  <c r="K68" i="2"/>
  <c r="K72" i="2"/>
  <c r="K76" i="2"/>
  <c r="K88" i="2"/>
  <c r="K92" i="2"/>
  <c r="K100" i="2"/>
  <c r="K104" i="2"/>
  <c r="K108" i="2"/>
  <c r="K112" i="2"/>
  <c r="K116" i="2"/>
  <c r="K120" i="2"/>
  <c r="K124" i="2"/>
  <c r="K128" i="2"/>
  <c r="K132" i="2"/>
  <c r="K136" i="2"/>
  <c r="K140" i="2"/>
  <c r="K144" i="2"/>
  <c r="K148" i="2"/>
  <c r="K152" i="2"/>
  <c r="AK2" i="3"/>
  <c r="AK6" i="3"/>
  <c r="K10" i="3"/>
  <c r="AK10" i="3"/>
  <c r="K14" i="3"/>
  <c r="K18" i="3"/>
  <c r="K34" i="3"/>
  <c r="K46" i="3"/>
  <c r="K50" i="3"/>
  <c r="K58" i="3"/>
  <c r="K62" i="3"/>
  <c r="K66" i="3"/>
  <c r="K70" i="3"/>
  <c r="K74" i="3"/>
  <c r="K86" i="3"/>
  <c r="K90" i="3"/>
  <c r="K94" i="3"/>
  <c r="K98" i="3"/>
  <c r="K102" i="3"/>
  <c r="K106" i="3"/>
  <c r="K110" i="3"/>
  <c r="K114" i="3"/>
  <c r="K118" i="3"/>
  <c r="AK118" i="3"/>
  <c r="K122" i="3"/>
  <c r="K126" i="3"/>
  <c r="K130" i="3"/>
  <c r="K134" i="3"/>
  <c r="K138" i="3"/>
  <c r="K146" i="3"/>
  <c r="K150" i="3"/>
  <c r="K154" i="3"/>
  <c r="K158" i="3"/>
  <c r="K166" i="3"/>
  <c r="K178" i="3"/>
  <c r="K182" i="3"/>
  <c r="K186" i="3"/>
  <c r="AK186" i="3"/>
  <c r="K190" i="3"/>
  <c r="K194" i="3"/>
  <c r="K198" i="3"/>
  <c r="K202" i="3"/>
  <c r="K206" i="3"/>
  <c r="K214" i="3"/>
  <c r="T402" i="3"/>
  <c r="U402" i="3" s="1"/>
  <c r="V402" i="3" s="1"/>
  <c r="W402" i="3" s="1"/>
  <c r="X402" i="3" s="1"/>
  <c r="Y402" i="3" s="1"/>
  <c r="Z402" i="3" s="1"/>
  <c r="AA402" i="3" s="1"/>
  <c r="AB402" i="3" s="1"/>
  <c r="AC402" i="3" s="1"/>
  <c r="L420" i="3"/>
  <c r="K420" i="3"/>
  <c r="T420" i="3"/>
  <c r="U420" i="3" s="1"/>
  <c r="V420" i="3" s="1"/>
  <c r="W420" i="3" s="1"/>
  <c r="X420" i="3" s="1"/>
  <c r="Y420" i="3" s="1"/>
  <c r="Z420" i="3" s="1"/>
  <c r="AA420" i="3" s="1"/>
  <c r="AB420" i="3" s="1"/>
  <c r="AC420" i="3" s="1"/>
  <c r="AD420" i="3" s="1"/>
  <c r="AD582" i="3"/>
  <c r="AD598" i="3"/>
  <c r="AD618" i="3"/>
  <c r="AD628" i="3"/>
  <c r="AD637" i="3"/>
  <c r="AD646" i="3"/>
  <c r="AD706" i="3"/>
  <c r="AD725" i="3"/>
  <c r="AD729" i="3"/>
  <c r="AD737" i="3"/>
  <c r="AD741" i="3"/>
  <c r="AD786" i="3"/>
  <c r="AD809" i="3"/>
  <c r="AD829" i="3"/>
  <c r="AD842" i="3"/>
  <c r="AD878" i="3"/>
  <c r="AD889" i="3"/>
  <c r="AD953" i="3"/>
  <c r="AD1002" i="3"/>
  <c r="AD1018" i="3"/>
  <c r="AD1050" i="3"/>
  <c r="J420" i="3"/>
  <c r="AD649" i="3"/>
  <c r="AD658" i="3"/>
  <c r="AD670" i="3"/>
  <c r="AD702" i="3"/>
  <c r="AD713" i="3"/>
  <c r="AD717" i="3"/>
  <c r="AD721" i="3"/>
  <c r="AD733" i="3"/>
  <c r="AD782" i="3"/>
  <c r="AD793" i="3"/>
  <c r="AD797" i="3"/>
  <c r="AD801" i="3"/>
  <c r="AD805" i="3"/>
  <c r="AD833" i="3"/>
  <c r="AD846" i="3"/>
  <c r="AD874" i="3"/>
  <c r="AD885" i="3"/>
  <c r="AD922" i="3"/>
  <c r="AD957" i="3"/>
  <c r="AD991" i="3"/>
  <c r="L413" i="3"/>
  <c r="L417" i="3"/>
  <c r="L421" i="3"/>
  <c r="L453" i="3"/>
  <c r="L457" i="3"/>
  <c r="L461" i="3"/>
  <c r="L465" i="3"/>
  <c r="L469" i="3"/>
  <c r="L473" i="3"/>
  <c r="L477" i="3"/>
  <c r="L481" i="3"/>
  <c r="L485" i="3"/>
  <c r="L489" i="3"/>
  <c r="L493" i="3"/>
  <c r="L497" i="3"/>
  <c r="L501" i="3"/>
  <c r="L505" i="3"/>
  <c r="L509" i="3"/>
  <c r="L517" i="3"/>
  <c r="L533" i="3"/>
  <c r="L537" i="3"/>
  <c r="L541" i="3"/>
  <c r="L545" i="3"/>
  <c r="L549" i="3"/>
  <c r="L553" i="3"/>
  <c r="L557" i="3"/>
  <c r="L561" i="3"/>
  <c r="L565" i="3"/>
  <c r="L569" i="3"/>
  <c r="L573" i="3"/>
  <c r="L577" i="3"/>
  <c r="L581" i="3"/>
  <c r="L585" i="3"/>
  <c r="L621" i="3"/>
  <c r="L625" i="3"/>
  <c r="L629" i="3"/>
  <c r="L633" i="3"/>
  <c r="L637" i="3"/>
  <c r="L641" i="3"/>
  <c r="L645" i="3"/>
  <c r="L649" i="3"/>
  <c r="L653" i="3"/>
  <c r="L657" i="3"/>
  <c r="L661" i="3"/>
  <c r="L665" i="3"/>
  <c r="L669" i="3"/>
  <c r="L673" i="3"/>
  <c r="L677" i="3"/>
  <c r="L973" i="3"/>
  <c r="K973" i="3"/>
  <c r="T973" i="3"/>
  <c r="U973" i="3" s="1"/>
  <c r="V973" i="3" s="1"/>
  <c r="W973" i="3" s="1"/>
  <c r="X973" i="3" s="1"/>
  <c r="Y973" i="3" s="1"/>
  <c r="Z973" i="3" s="1"/>
  <c r="AA973" i="3" s="1"/>
  <c r="AB973" i="3" s="1"/>
  <c r="AC973" i="3" s="1"/>
  <c r="AD973" i="3" s="1"/>
  <c r="L977" i="3"/>
  <c r="K977" i="3"/>
  <c r="T977" i="3"/>
  <c r="U977" i="3" s="1"/>
  <c r="V977" i="3" s="1"/>
  <c r="W977" i="3" s="1"/>
  <c r="X977" i="3" s="1"/>
  <c r="Y977" i="3" s="1"/>
  <c r="Z977" i="3" s="1"/>
  <c r="AA977" i="3" s="1"/>
  <c r="AB977" i="3" s="1"/>
  <c r="AC977" i="3" s="1"/>
  <c r="AD977" i="3" s="1"/>
  <c r="L1013" i="3"/>
  <c r="K1013" i="3"/>
  <c r="T1013" i="3"/>
  <c r="U1013" i="3" s="1"/>
  <c r="V1013" i="3" s="1"/>
  <c r="W1013" i="3" s="1"/>
  <c r="X1013" i="3" s="1"/>
  <c r="Y1013" i="3" s="1"/>
  <c r="Z1013" i="3" s="1"/>
  <c r="AA1013" i="3" s="1"/>
  <c r="AB1013" i="3" s="1"/>
  <c r="AC1013" i="3" s="1"/>
  <c r="AD1013" i="3" s="1"/>
  <c r="AD1095" i="3"/>
  <c r="AD1118" i="3"/>
  <c r="AD1135" i="3"/>
  <c r="AD1166" i="3"/>
  <c r="AD1183" i="3"/>
  <c r="AD1191" i="3"/>
  <c r="AD1212" i="3"/>
  <c r="AD1222" i="3"/>
  <c r="AD1261" i="3"/>
  <c r="AD1264" i="3"/>
  <c r="AD1266" i="3"/>
  <c r="AD1274" i="3"/>
  <c r="AD1312" i="3"/>
  <c r="AD1356" i="3"/>
  <c r="AD1370" i="3"/>
  <c r="AD1374" i="3"/>
  <c r="AD1376" i="3"/>
  <c r="AD1386" i="3"/>
  <c r="AD1390" i="3"/>
  <c r="AD1392" i="3"/>
  <c r="AD1402" i="3"/>
  <c r="AD1434" i="3"/>
  <c r="AD1764" i="3"/>
  <c r="T403" i="3"/>
  <c r="U403" i="3" s="1"/>
  <c r="V403" i="3" s="1"/>
  <c r="W403" i="3" s="1"/>
  <c r="X403" i="3" s="1"/>
  <c r="Y403" i="3" s="1"/>
  <c r="Z403" i="3" s="1"/>
  <c r="AA403" i="3" s="1"/>
  <c r="AB403" i="3" s="1"/>
  <c r="AC403" i="3" s="1"/>
  <c r="AD403" i="3" s="1"/>
  <c r="K406" i="3"/>
  <c r="T407" i="3"/>
  <c r="U407" i="3" s="1"/>
  <c r="V407" i="3" s="1"/>
  <c r="W407" i="3" s="1"/>
  <c r="X407" i="3" s="1"/>
  <c r="Y407" i="3" s="1"/>
  <c r="Z407" i="3" s="1"/>
  <c r="AA407" i="3" s="1"/>
  <c r="AB407" i="3" s="1"/>
  <c r="AC407" i="3" s="1"/>
  <c r="AD407" i="3" s="1"/>
  <c r="K410" i="3"/>
  <c r="T411" i="3"/>
  <c r="U411" i="3" s="1"/>
  <c r="V411" i="3" s="1"/>
  <c r="W411" i="3" s="1"/>
  <c r="X411" i="3" s="1"/>
  <c r="Y411" i="3" s="1"/>
  <c r="Z411" i="3" s="1"/>
  <c r="AA411" i="3" s="1"/>
  <c r="AB411" i="3" s="1"/>
  <c r="AC411" i="3" s="1"/>
  <c r="AD411" i="3" s="1"/>
  <c r="K414" i="3"/>
  <c r="T415" i="3"/>
  <c r="U415" i="3" s="1"/>
  <c r="V415" i="3" s="1"/>
  <c r="W415" i="3" s="1"/>
  <c r="X415" i="3" s="1"/>
  <c r="Y415" i="3" s="1"/>
  <c r="Z415" i="3" s="1"/>
  <c r="AA415" i="3" s="1"/>
  <c r="AB415" i="3" s="1"/>
  <c r="AC415" i="3" s="1"/>
  <c r="AD415" i="3" s="1"/>
  <c r="K418" i="3"/>
  <c r="T419" i="3"/>
  <c r="U419" i="3" s="1"/>
  <c r="V419" i="3" s="1"/>
  <c r="W419" i="3" s="1"/>
  <c r="X419" i="3" s="1"/>
  <c r="Y419" i="3" s="1"/>
  <c r="Z419" i="3" s="1"/>
  <c r="AA419" i="3" s="1"/>
  <c r="AB419" i="3" s="1"/>
  <c r="AC419" i="3" s="1"/>
  <c r="AD419" i="3" s="1"/>
  <c r="K422" i="3"/>
  <c r="T423" i="3"/>
  <c r="U423" i="3" s="1"/>
  <c r="V423" i="3" s="1"/>
  <c r="W423" i="3" s="1"/>
  <c r="X423" i="3" s="1"/>
  <c r="Y423" i="3" s="1"/>
  <c r="Z423" i="3" s="1"/>
  <c r="AA423" i="3" s="1"/>
  <c r="AB423" i="3" s="1"/>
  <c r="AC423" i="3" s="1"/>
  <c r="AD423" i="3" s="1"/>
  <c r="K426" i="3"/>
  <c r="K430" i="3"/>
  <c r="T431" i="3"/>
  <c r="U431" i="3" s="1"/>
  <c r="V431" i="3" s="1"/>
  <c r="W431" i="3" s="1"/>
  <c r="X431" i="3" s="1"/>
  <c r="Y431" i="3" s="1"/>
  <c r="Z431" i="3" s="1"/>
  <c r="AA431" i="3" s="1"/>
  <c r="AB431" i="3" s="1"/>
  <c r="AC431" i="3" s="1"/>
  <c r="AD431" i="3" s="1"/>
  <c r="K434" i="3"/>
  <c r="K438" i="3"/>
  <c r="K442" i="3"/>
  <c r="T443" i="3"/>
  <c r="U443" i="3" s="1"/>
  <c r="V443" i="3" s="1"/>
  <c r="W443" i="3" s="1"/>
  <c r="X443" i="3" s="1"/>
  <c r="Y443" i="3" s="1"/>
  <c r="Z443" i="3" s="1"/>
  <c r="AA443" i="3" s="1"/>
  <c r="AB443" i="3" s="1"/>
  <c r="AC443" i="3" s="1"/>
  <c r="AD443" i="3" s="1"/>
  <c r="K446" i="3"/>
  <c r="T447" i="3"/>
  <c r="U447" i="3" s="1"/>
  <c r="V447" i="3" s="1"/>
  <c r="W447" i="3" s="1"/>
  <c r="X447" i="3" s="1"/>
  <c r="Y447" i="3" s="1"/>
  <c r="Z447" i="3" s="1"/>
  <c r="AA447" i="3" s="1"/>
  <c r="AB447" i="3" s="1"/>
  <c r="AC447" i="3" s="1"/>
  <c r="AD447" i="3" s="1"/>
  <c r="K450" i="3"/>
  <c r="T451" i="3"/>
  <c r="U451" i="3" s="1"/>
  <c r="V451" i="3" s="1"/>
  <c r="W451" i="3" s="1"/>
  <c r="X451" i="3" s="1"/>
  <c r="Y451" i="3" s="1"/>
  <c r="Z451" i="3" s="1"/>
  <c r="AA451" i="3" s="1"/>
  <c r="AB451" i="3" s="1"/>
  <c r="AC451" i="3" s="1"/>
  <c r="AD451" i="3" s="1"/>
  <c r="K454" i="3"/>
  <c r="T455" i="3"/>
  <c r="U455" i="3" s="1"/>
  <c r="V455" i="3" s="1"/>
  <c r="W455" i="3" s="1"/>
  <c r="X455" i="3" s="1"/>
  <c r="Y455" i="3" s="1"/>
  <c r="Z455" i="3" s="1"/>
  <c r="AA455" i="3" s="1"/>
  <c r="AB455" i="3" s="1"/>
  <c r="AC455" i="3" s="1"/>
  <c r="AD455" i="3" s="1"/>
  <c r="K458" i="3"/>
  <c r="T459" i="3"/>
  <c r="U459" i="3" s="1"/>
  <c r="V459" i="3" s="1"/>
  <c r="W459" i="3" s="1"/>
  <c r="X459" i="3" s="1"/>
  <c r="Y459" i="3" s="1"/>
  <c r="Z459" i="3" s="1"/>
  <c r="AA459" i="3" s="1"/>
  <c r="AB459" i="3" s="1"/>
  <c r="AC459" i="3" s="1"/>
  <c r="AD459" i="3" s="1"/>
  <c r="K462" i="3"/>
  <c r="T463" i="3"/>
  <c r="U463" i="3" s="1"/>
  <c r="V463" i="3" s="1"/>
  <c r="W463" i="3" s="1"/>
  <c r="X463" i="3" s="1"/>
  <c r="Y463" i="3" s="1"/>
  <c r="Z463" i="3" s="1"/>
  <c r="AA463" i="3" s="1"/>
  <c r="AB463" i="3" s="1"/>
  <c r="AC463" i="3" s="1"/>
  <c r="AD463" i="3" s="1"/>
  <c r="K466" i="3"/>
  <c r="T467" i="3"/>
  <c r="U467" i="3" s="1"/>
  <c r="V467" i="3" s="1"/>
  <c r="W467" i="3" s="1"/>
  <c r="X467" i="3" s="1"/>
  <c r="Y467" i="3" s="1"/>
  <c r="Z467" i="3" s="1"/>
  <c r="AA467" i="3" s="1"/>
  <c r="AB467" i="3" s="1"/>
  <c r="AC467" i="3" s="1"/>
  <c r="AD467" i="3" s="1"/>
  <c r="K470" i="3"/>
  <c r="T471" i="3"/>
  <c r="U471" i="3" s="1"/>
  <c r="V471" i="3" s="1"/>
  <c r="W471" i="3" s="1"/>
  <c r="X471" i="3" s="1"/>
  <c r="Y471" i="3" s="1"/>
  <c r="Z471" i="3" s="1"/>
  <c r="AA471" i="3" s="1"/>
  <c r="AB471" i="3" s="1"/>
  <c r="AC471" i="3" s="1"/>
  <c r="AD471" i="3" s="1"/>
  <c r="K474" i="3"/>
  <c r="T475" i="3"/>
  <c r="U475" i="3" s="1"/>
  <c r="V475" i="3" s="1"/>
  <c r="W475" i="3" s="1"/>
  <c r="X475" i="3" s="1"/>
  <c r="Y475" i="3" s="1"/>
  <c r="Z475" i="3" s="1"/>
  <c r="AA475" i="3" s="1"/>
  <c r="AB475" i="3" s="1"/>
  <c r="AC475" i="3" s="1"/>
  <c r="AD475" i="3" s="1"/>
  <c r="K478" i="3"/>
  <c r="T479" i="3"/>
  <c r="U479" i="3" s="1"/>
  <c r="V479" i="3" s="1"/>
  <c r="W479" i="3" s="1"/>
  <c r="X479" i="3" s="1"/>
  <c r="Y479" i="3" s="1"/>
  <c r="Z479" i="3" s="1"/>
  <c r="AA479" i="3" s="1"/>
  <c r="AB479" i="3" s="1"/>
  <c r="AC479" i="3" s="1"/>
  <c r="AD479" i="3" s="1"/>
  <c r="T483" i="3"/>
  <c r="U483" i="3" s="1"/>
  <c r="V483" i="3" s="1"/>
  <c r="W483" i="3" s="1"/>
  <c r="X483" i="3" s="1"/>
  <c r="Y483" i="3" s="1"/>
  <c r="Z483" i="3" s="1"/>
  <c r="AA483" i="3" s="1"/>
  <c r="AB483" i="3" s="1"/>
  <c r="AC483" i="3" s="1"/>
  <c r="AD483" i="3" s="1"/>
  <c r="K486" i="3"/>
  <c r="T487" i="3"/>
  <c r="U487" i="3" s="1"/>
  <c r="V487" i="3" s="1"/>
  <c r="W487" i="3" s="1"/>
  <c r="X487" i="3" s="1"/>
  <c r="Y487" i="3" s="1"/>
  <c r="Z487" i="3" s="1"/>
  <c r="AA487" i="3" s="1"/>
  <c r="AB487" i="3" s="1"/>
  <c r="AC487" i="3" s="1"/>
  <c r="AD487" i="3" s="1"/>
  <c r="K490" i="3"/>
  <c r="T491" i="3"/>
  <c r="U491" i="3" s="1"/>
  <c r="V491" i="3" s="1"/>
  <c r="W491" i="3" s="1"/>
  <c r="X491" i="3" s="1"/>
  <c r="Y491" i="3" s="1"/>
  <c r="Z491" i="3" s="1"/>
  <c r="AA491" i="3" s="1"/>
  <c r="AB491" i="3" s="1"/>
  <c r="AC491" i="3" s="1"/>
  <c r="AD491" i="3" s="1"/>
  <c r="K494" i="3"/>
  <c r="K498" i="3"/>
  <c r="K502" i="3"/>
  <c r="T503" i="3"/>
  <c r="U503" i="3" s="1"/>
  <c r="V503" i="3" s="1"/>
  <c r="W503" i="3" s="1"/>
  <c r="X503" i="3" s="1"/>
  <c r="Y503" i="3" s="1"/>
  <c r="Z503" i="3" s="1"/>
  <c r="AA503" i="3" s="1"/>
  <c r="AB503" i="3" s="1"/>
  <c r="AC503" i="3" s="1"/>
  <c r="AD503" i="3" s="1"/>
  <c r="K506" i="3"/>
  <c r="T507" i="3"/>
  <c r="U507" i="3" s="1"/>
  <c r="V507" i="3" s="1"/>
  <c r="W507" i="3" s="1"/>
  <c r="X507" i="3" s="1"/>
  <c r="Y507" i="3" s="1"/>
  <c r="Z507" i="3" s="1"/>
  <c r="AA507" i="3" s="1"/>
  <c r="AB507" i="3" s="1"/>
  <c r="AC507" i="3" s="1"/>
  <c r="AD507" i="3" s="1"/>
  <c r="T511" i="3"/>
  <c r="U511" i="3" s="1"/>
  <c r="V511" i="3" s="1"/>
  <c r="W511" i="3" s="1"/>
  <c r="X511" i="3" s="1"/>
  <c r="Y511" i="3" s="1"/>
  <c r="Z511" i="3" s="1"/>
  <c r="AA511" i="3" s="1"/>
  <c r="AB511" i="3" s="1"/>
  <c r="AC511" i="3" s="1"/>
  <c r="AD511" i="3" s="1"/>
  <c r="K514" i="3"/>
  <c r="T515" i="3"/>
  <c r="U515" i="3" s="1"/>
  <c r="V515" i="3" s="1"/>
  <c r="W515" i="3" s="1"/>
  <c r="X515" i="3" s="1"/>
  <c r="Y515" i="3" s="1"/>
  <c r="Z515" i="3" s="1"/>
  <c r="AA515" i="3" s="1"/>
  <c r="AB515" i="3" s="1"/>
  <c r="AC515" i="3" s="1"/>
  <c r="AD515" i="3" s="1"/>
  <c r="K518" i="3"/>
  <c r="T519" i="3"/>
  <c r="U519" i="3" s="1"/>
  <c r="V519" i="3" s="1"/>
  <c r="W519" i="3" s="1"/>
  <c r="X519" i="3" s="1"/>
  <c r="Y519" i="3" s="1"/>
  <c r="Z519" i="3" s="1"/>
  <c r="AA519" i="3" s="1"/>
  <c r="AB519" i="3" s="1"/>
  <c r="AC519" i="3" s="1"/>
  <c r="AD519" i="3" s="1"/>
  <c r="K522" i="3"/>
  <c r="K526" i="3"/>
  <c r="K530" i="3"/>
  <c r="T531" i="3"/>
  <c r="U531" i="3" s="1"/>
  <c r="V531" i="3" s="1"/>
  <c r="W531" i="3" s="1"/>
  <c r="X531" i="3" s="1"/>
  <c r="Y531" i="3" s="1"/>
  <c r="Z531" i="3" s="1"/>
  <c r="AA531" i="3" s="1"/>
  <c r="AB531" i="3" s="1"/>
  <c r="AC531" i="3" s="1"/>
  <c r="AD531" i="3" s="1"/>
  <c r="K534" i="3"/>
  <c r="T535" i="3"/>
  <c r="U535" i="3" s="1"/>
  <c r="V535" i="3" s="1"/>
  <c r="W535" i="3" s="1"/>
  <c r="X535" i="3" s="1"/>
  <c r="Y535" i="3" s="1"/>
  <c r="Z535" i="3" s="1"/>
  <c r="AA535" i="3" s="1"/>
  <c r="AB535" i="3" s="1"/>
  <c r="AC535" i="3" s="1"/>
  <c r="AD535" i="3" s="1"/>
  <c r="K538" i="3"/>
  <c r="K542" i="3"/>
  <c r="K546" i="3"/>
  <c r="T547" i="3"/>
  <c r="U547" i="3" s="1"/>
  <c r="V547" i="3" s="1"/>
  <c r="W547" i="3" s="1"/>
  <c r="X547" i="3" s="1"/>
  <c r="Y547" i="3" s="1"/>
  <c r="Z547" i="3" s="1"/>
  <c r="AA547" i="3" s="1"/>
  <c r="AB547" i="3" s="1"/>
  <c r="AC547" i="3" s="1"/>
  <c r="AD547" i="3" s="1"/>
  <c r="K550" i="3"/>
  <c r="T551" i="3"/>
  <c r="U551" i="3" s="1"/>
  <c r="V551" i="3" s="1"/>
  <c r="W551" i="3" s="1"/>
  <c r="X551" i="3" s="1"/>
  <c r="Y551" i="3" s="1"/>
  <c r="Z551" i="3" s="1"/>
  <c r="AA551" i="3" s="1"/>
  <c r="AB551" i="3" s="1"/>
  <c r="AC551" i="3" s="1"/>
  <c r="AD551" i="3" s="1"/>
  <c r="K554" i="3"/>
  <c r="T555" i="3"/>
  <c r="U555" i="3" s="1"/>
  <c r="V555" i="3" s="1"/>
  <c r="W555" i="3" s="1"/>
  <c r="X555" i="3" s="1"/>
  <c r="Y555" i="3" s="1"/>
  <c r="Z555" i="3" s="1"/>
  <c r="AA555" i="3" s="1"/>
  <c r="AB555" i="3" s="1"/>
  <c r="AC555" i="3" s="1"/>
  <c r="AD555" i="3" s="1"/>
  <c r="K558" i="3"/>
  <c r="T559" i="3"/>
  <c r="U559" i="3" s="1"/>
  <c r="V559" i="3" s="1"/>
  <c r="W559" i="3" s="1"/>
  <c r="X559" i="3" s="1"/>
  <c r="Y559" i="3" s="1"/>
  <c r="Z559" i="3" s="1"/>
  <c r="AA559" i="3" s="1"/>
  <c r="AB559" i="3" s="1"/>
  <c r="AC559" i="3" s="1"/>
  <c r="AD559" i="3" s="1"/>
  <c r="K562" i="3"/>
  <c r="T563" i="3"/>
  <c r="U563" i="3" s="1"/>
  <c r="V563" i="3" s="1"/>
  <c r="W563" i="3" s="1"/>
  <c r="X563" i="3" s="1"/>
  <c r="Y563" i="3" s="1"/>
  <c r="Z563" i="3" s="1"/>
  <c r="AA563" i="3" s="1"/>
  <c r="AB563" i="3" s="1"/>
  <c r="AC563" i="3" s="1"/>
  <c r="AD563" i="3" s="1"/>
  <c r="K566" i="3"/>
  <c r="T567" i="3"/>
  <c r="U567" i="3" s="1"/>
  <c r="V567" i="3" s="1"/>
  <c r="W567" i="3" s="1"/>
  <c r="X567" i="3" s="1"/>
  <c r="Y567" i="3" s="1"/>
  <c r="Z567" i="3" s="1"/>
  <c r="AA567" i="3" s="1"/>
  <c r="AB567" i="3" s="1"/>
  <c r="AC567" i="3" s="1"/>
  <c r="AD567" i="3" s="1"/>
  <c r="K570" i="3"/>
  <c r="T571" i="3"/>
  <c r="U571" i="3" s="1"/>
  <c r="V571" i="3" s="1"/>
  <c r="W571" i="3" s="1"/>
  <c r="X571" i="3" s="1"/>
  <c r="Y571" i="3" s="1"/>
  <c r="Z571" i="3" s="1"/>
  <c r="AA571" i="3" s="1"/>
  <c r="AB571" i="3" s="1"/>
  <c r="AC571" i="3" s="1"/>
  <c r="AD571" i="3" s="1"/>
  <c r="K574" i="3"/>
  <c r="T575" i="3"/>
  <c r="U575" i="3" s="1"/>
  <c r="V575" i="3" s="1"/>
  <c r="W575" i="3" s="1"/>
  <c r="X575" i="3" s="1"/>
  <c r="Y575" i="3" s="1"/>
  <c r="Z575" i="3" s="1"/>
  <c r="AA575" i="3" s="1"/>
  <c r="AB575" i="3" s="1"/>
  <c r="AC575" i="3" s="1"/>
  <c r="AD575" i="3" s="1"/>
  <c r="K578" i="3"/>
  <c r="T579" i="3"/>
  <c r="U579" i="3" s="1"/>
  <c r="V579" i="3" s="1"/>
  <c r="W579" i="3" s="1"/>
  <c r="X579" i="3" s="1"/>
  <c r="Y579" i="3" s="1"/>
  <c r="Z579" i="3" s="1"/>
  <c r="AA579" i="3" s="1"/>
  <c r="AB579" i="3" s="1"/>
  <c r="AC579" i="3" s="1"/>
  <c r="AD579" i="3" s="1"/>
  <c r="K582" i="3"/>
  <c r="T583" i="3"/>
  <c r="U583" i="3" s="1"/>
  <c r="V583" i="3" s="1"/>
  <c r="W583" i="3" s="1"/>
  <c r="X583" i="3" s="1"/>
  <c r="Y583" i="3" s="1"/>
  <c r="Z583" i="3" s="1"/>
  <c r="AA583" i="3" s="1"/>
  <c r="AB583" i="3" s="1"/>
  <c r="AC583" i="3" s="1"/>
  <c r="AD583" i="3" s="1"/>
  <c r="T587" i="3"/>
  <c r="U587" i="3" s="1"/>
  <c r="V587" i="3" s="1"/>
  <c r="W587" i="3" s="1"/>
  <c r="X587" i="3" s="1"/>
  <c r="Y587" i="3" s="1"/>
  <c r="Z587" i="3" s="1"/>
  <c r="AA587" i="3" s="1"/>
  <c r="AB587" i="3" s="1"/>
  <c r="AC587" i="3" s="1"/>
  <c r="AD587" i="3" s="1"/>
  <c r="K590" i="3"/>
  <c r="T591" i="3"/>
  <c r="U591" i="3" s="1"/>
  <c r="V591" i="3" s="1"/>
  <c r="W591" i="3" s="1"/>
  <c r="X591" i="3" s="1"/>
  <c r="Y591" i="3" s="1"/>
  <c r="Z591" i="3" s="1"/>
  <c r="AA591" i="3" s="1"/>
  <c r="AB591" i="3" s="1"/>
  <c r="AC591" i="3" s="1"/>
  <c r="AD591" i="3" s="1"/>
  <c r="K594" i="3"/>
  <c r="T595" i="3"/>
  <c r="U595" i="3" s="1"/>
  <c r="V595" i="3" s="1"/>
  <c r="W595" i="3" s="1"/>
  <c r="X595" i="3" s="1"/>
  <c r="Y595" i="3" s="1"/>
  <c r="Z595" i="3" s="1"/>
  <c r="AA595" i="3" s="1"/>
  <c r="AB595" i="3" s="1"/>
  <c r="AC595" i="3" s="1"/>
  <c r="AD595" i="3" s="1"/>
  <c r="K598" i="3"/>
  <c r="T599" i="3"/>
  <c r="U599" i="3" s="1"/>
  <c r="V599" i="3" s="1"/>
  <c r="W599" i="3" s="1"/>
  <c r="X599" i="3" s="1"/>
  <c r="Y599" i="3" s="1"/>
  <c r="Z599" i="3" s="1"/>
  <c r="AA599" i="3" s="1"/>
  <c r="AB599" i="3" s="1"/>
  <c r="AC599" i="3" s="1"/>
  <c r="AD599" i="3" s="1"/>
  <c r="K602" i="3"/>
  <c r="T603" i="3"/>
  <c r="U603" i="3" s="1"/>
  <c r="V603" i="3" s="1"/>
  <c r="W603" i="3" s="1"/>
  <c r="X603" i="3" s="1"/>
  <c r="Y603" i="3" s="1"/>
  <c r="Z603" i="3" s="1"/>
  <c r="AA603" i="3" s="1"/>
  <c r="AB603" i="3" s="1"/>
  <c r="AC603" i="3" s="1"/>
  <c r="AD603" i="3" s="1"/>
  <c r="K606" i="3"/>
  <c r="T607" i="3"/>
  <c r="U607" i="3" s="1"/>
  <c r="V607" i="3" s="1"/>
  <c r="W607" i="3" s="1"/>
  <c r="X607" i="3" s="1"/>
  <c r="Y607" i="3" s="1"/>
  <c r="Z607" i="3" s="1"/>
  <c r="AA607" i="3" s="1"/>
  <c r="AB607" i="3" s="1"/>
  <c r="AC607" i="3" s="1"/>
  <c r="AD607" i="3" s="1"/>
  <c r="K610" i="3"/>
  <c r="K614" i="3"/>
  <c r="T615" i="3"/>
  <c r="U615" i="3" s="1"/>
  <c r="V615" i="3" s="1"/>
  <c r="W615" i="3" s="1"/>
  <c r="X615" i="3" s="1"/>
  <c r="Y615" i="3" s="1"/>
  <c r="Z615" i="3" s="1"/>
  <c r="AA615" i="3" s="1"/>
  <c r="AB615" i="3" s="1"/>
  <c r="AC615" i="3" s="1"/>
  <c r="AD615" i="3" s="1"/>
  <c r="K618" i="3"/>
  <c r="K622" i="3"/>
  <c r="K626" i="3"/>
  <c r="T627" i="3"/>
  <c r="U627" i="3" s="1"/>
  <c r="V627" i="3" s="1"/>
  <c r="W627" i="3" s="1"/>
  <c r="X627" i="3" s="1"/>
  <c r="Y627" i="3" s="1"/>
  <c r="Z627" i="3" s="1"/>
  <c r="AA627" i="3" s="1"/>
  <c r="AB627" i="3" s="1"/>
  <c r="AC627" i="3" s="1"/>
  <c r="AD627" i="3" s="1"/>
  <c r="K630" i="3"/>
  <c r="T631" i="3"/>
  <c r="U631" i="3" s="1"/>
  <c r="V631" i="3" s="1"/>
  <c r="W631" i="3" s="1"/>
  <c r="X631" i="3" s="1"/>
  <c r="Y631" i="3" s="1"/>
  <c r="Z631" i="3" s="1"/>
  <c r="AA631" i="3" s="1"/>
  <c r="AB631" i="3" s="1"/>
  <c r="AC631" i="3" s="1"/>
  <c r="AD631" i="3" s="1"/>
  <c r="K634" i="3"/>
  <c r="K638" i="3"/>
  <c r="T639" i="3"/>
  <c r="U639" i="3" s="1"/>
  <c r="V639" i="3" s="1"/>
  <c r="W639" i="3" s="1"/>
  <c r="X639" i="3" s="1"/>
  <c r="Y639" i="3" s="1"/>
  <c r="Z639" i="3" s="1"/>
  <c r="AA639" i="3" s="1"/>
  <c r="AB639" i="3" s="1"/>
  <c r="AC639" i="3" s="1"/>
  <c r="AD639" i="3" s="1"/>
  <c r="T643" i="3"/>
  <c r="U643" i="3" s="1"/>
  <c r="V643" i="3" s="1"/>
  <c r="W643" i="3" s="1"/>
  <c r="X643" i="3" s="1"/>
  <c r="Y643" i="3" s="1"/>
  <c r="Z643" i="3" s="1"/>
  <c r="AA643" i="3" s="1"/>
  <c r="AB643" i="3" s="1"/>
  <c r="AC643" i="3" s="1"/>
  <c r="AD643" i="3" s="1"/>
  <c r="K646" i="3"/>
  <c r="T647" i="3"/>
  <c r="U647" i="3" s="1"/>
  <c r="V647" i="3" s="1"/>
  <c r="W647" i="3" s="1"/>
  <c r="X647" i="3" s="1"/>
  <c r="Y647" i="3" s="1"/>
  <c r="Z647" i="3" s="1"/>
  <c r="AA647" i="3" s="1"/>
  <c r="AB647" i="3" s="1"/>
  <c r="AC647" i="3" s="1"/>
  <c r="AD647" i="3" s="1"/>
  <c r="K650" i="3"/>
  <c r="T651" i="3"/>
  <c r="U651" i="3" s="1"/>
  <c r="V651" i="3" s="1"/>
  <c r="W651" i="3" s="1"/>
  <c r="X651" i="3" s="1"/>
  <c r="Y651" i="3" s="1"/>
  <c r="Z651" i="3" s="1"/>
  <c r="AA651" i="3" s="1"/>
  <c r="AB651" i="3" s="1"/>
  <c r="AC651" i="3" s="1"/>
  <c r="AD651" i="3" s="1"/>
  <c r="K654" i="3"/>
  <c r="K658" i="3"/>
  <c r="T659" i="3"/>
  <c r="U659" i="3" s="1"/>
  <c r="V659" i="3" s="1"/>
  <c r="W659" i="3" s="1"/>
  <c r="X659" i="3" s="1"/>
  <c r="Y659" i="3" s="1"/>
  <c r="Z659" i="3" s="1"/>
  <c r="AA659" i="3" s="1"/>
  <c r="AB659" i="3" s="1"/>
  <c r="AC659" i="3" s="1"/>
  <c r="AD659" i="3" s="1"/>
  <c r="K662" i="3"/>
  <c r="T663" i="3"/>
  <c r="U663" i="3" s="1"/>
  <c r="V663" i="3" s="1"/>
  <c r="W663" i="3" s="1"/>
  <c r="X663" i="3" s="1"/>
  <c r="Y663" i="3" s="1"/>
  <c r="Z663" i="3" s="1"/>
  <c r="AA663" i="3" s="1"/>
  <c r="AB663" i="3" s="1"/>
  <c r="AC663" i="3" s="1"/>
  <c r="AD663" i="3" s="1"/>
  <c r="K666" i="3"/>
  <c r="T667" i="3"/>
  <c r="U667" i="3" s="1"/>
  <c r="V667" i="3" s="1"/>
  <c r="W667" i="3" s="1"/>
  <c r="X667" i="3" s="1"/>
  <c r="Y667" i="3" s="1"/>
  <c r="Z667" i="3" s="1"/>
  <c r="AA667" i="3" s="1"/>
  <c r="AB667" i="3" s="1"/>
  <c r="AC667" i="3" s="1"/>
  <c r="AD667" i="3" s="1"/>
  <c r="K670" i="3"/>
  <c r="K674" i="3"/>
  <c r="T675" i="3"/>
  <c r="U675" i="3" s="1"/>
  <c r="V675" i="3" s="1"/>
  <c r="W675" i="3" s="1"/>
  <c r="X675" i="3" s="1"/>
  <c r="Y675" i="3" s="1"/>
  <c r="Z675" i="3" s="1"/>
  <c r="AA675" i="3" s="1"/>
  <c r="AB675" i="3" s="1"/>
  <c r="AC675" i="3" s="1"/>
  <c r="AD675" i="3" s="1"/>
  <c r="K678" i="3"/>
  <c r="T679" i="3"/>
  <c r="U679" i="3" s="1"/>
  <c r="V679" i="3" s="1"/>
  <c r="W679" i="3" s="1"/>
  <c r="X679" i="3" s="1"/>
  <c r="Y679" i="3" s="1"/>
  <c r="Z679" i="3" s="1"/>
  <c r="AA679" i="3" s="1"/>
  <c r="AB679" i="3" s="1"/>
  <c r="AC679" i="3" s="1"/>
  <c r="AD679" i="3" s="1"/>
  <c r="L993" i="3"/>
  <c r="K993" i="3"/>
  <c r="T993" i="3"/>
  <c r="U993" i="3" s="1"/>
  <c r="V993" i="3" s="1"/>
  <c r="W993" i="3" s="1"/>
  <c r="X993" i="3" s="1"/>
  <c r="Y993" i="3" s="1"/>
  <c r="Z993" i="3" s="1"/>
  <c r="AA993" i="3" s="1"/>
  <c r="AB993" i="3" s="1"/>
  <c r="AC993" i="3" s="1"/>
  <c r="AD993" i="3" s="1"/>
  <c r="AD1111" i="3"/>
  <c r="AD1126" i="3"/>
  <c r="AD1143" i="3"/>
  <c r="AD1174" i="3"/>
  <c r="AD1241" i="3"/>
  <c r="L1253" i="3"/>
  <c r="K1253" i="3"/>
  <c r="T1253" i="3"/>
  <c r="U1253" i="3" s="1"/>
  <c r="V1253" i="3" s="1"/>
  <c r="W1253" i="3" s="1"/>
  <c r="X1253" i="3" s="1"/>
  <c r="Y1253" i="3" s="1"/>
  <c r="Z1253" i="3" s="1"/>
  <c r="AA1253" i="3" s="1"/>
  <c r="AB1253" i="3" s="1"/>
  <c r="AC1253" i="3" s="1"/>
  <c r="J1253" i="3"/>
  <c r="AD1293" i="3"/>
  <c r="AD1298" i="3"/>
  <c r="T1614" i="3"/>
  <c r="U1614" i="3" s="1"/>
  <c r="V1614" i="3" s="1"/>
  <c r="W1614" i="3" s="1"/>
  <c r="X1614" i="3" s="1"/>
  <c r="Y1614" i="3" s="1"/>
  <c r="Z1614" i="3" s="1"/>
  <c r="AA1614" i="3" s="1"/>
  <c r="AB1614" i="3" s="1"/>
  <c r="AC1614" i="3" s="1"/>
  <c r="M1614" i="3"/>
  <c r="N1614" i="3" s="1"/>
  <c r="O1614" i="3" s="1"/>
  <c r="P1614" i="3" s="1"/>
  <c r="Q1614" i="3" s="1"/>
  <c r="R1614" i="3" s="1"/>
  <c r="S1614" i="3" s="1"/>
  <c r="AD1614" i="3" s="1"/>
  <c r="L1614" i="3"/>
  <c r="J1614" i="3"/>
  <c r="K1614" i="3"/>
  <c r="J993" i="3"/>
  <c r="L1009" i="3"/>
  <c r="K1009" i="3"/>
  <c r="T1009" i="3"/>
  <c r="U1009" i="3" s="1"/>
  <c r="V1009" i="3" s="1"/>
  <c r="W1009" i="3" s="1"/>
  <c r="X1009" i="3" s="1"/>
  <c r="Y1009" i="3" s="1"/>
  <c r="Z1009" i="3" s="1"/>
  <c r="AA1009" i="3" s="1"/>
  <c r="AB1009" i="3" s="1"/>
  <c r="AC1009" i="3" s="1"/>
  <c r="AD1009" i="3" s="1"/>
  <c r="AD1083" i="3"/>
  <c r="AD1091" i="3"/>
  <c r="AD1114" i="3"/>
  <c r="AD1123" i="3"/>
  <c r="AD1154" i="3"/>
  <c r="AD1171" i="3"/>
  <c r="AD1209" i="3"/>
  <c r="L1211" i="3"/>
  <c r="K1211" i="3"/>
  <c r="T1211" i="3"/>
  <c r="U1211" i="3" s="1"/>
  <c r="V1211" i="3" s="1"/>
  <c r="W1211" i="3" s="1"/>
  <c r="X1211" i="3" s="1"/>
  <c r="Y1211" i="3" s="1"/>
  <c r="Z1211" i="3" s="1"/>
  <c r="AA1211" i="3" s="1"/>
  <c r="AB1211" i="3" s="1"/>
  <c r="AC1211" i="3" s="1"/>
  <c r="J1211" i="3"/>
  <c r="AD1224" i="3"/>
  <c r="M1253" i="3"/>
  <c r="N1253" i="3" s="1"/>
  <c r="O1253" i="3" s="1"/>
  <c r="P1253" i="3" s="1"/>
  <c r="Q1253" i="3" s="1"/>
  <c r="R1253" i="3" s="1"/>
  <c r="S1253" i="3" s="1"/>
  <c r="AD1258" i="3"/>
  <c r="AD1276" i="3"/>
  <c r="AD1281" i="3"/>
  <c r="M1381" i="3"/>
  <c r="N1381" i="3" s="1"/>
  <c r="O1381" i="3" s="1"/>
  <c r="P1381" i="3" s="1"/>
  <c r="Q1381" i="3" s="1"/>
  <c r="R1381" i="3" s="1"/>
  <c r="S1381" i="3" s="1"/>
  <c r="L1381" i="3"/>
  <c r="K1381" i="3"/>
  <c r="J1381" i="3"/>
  <c r="T1381" i="3"/>
  <c r="U1381" i="3" s="1"/>
  <c r="V1381" i="3" s="1"/>
  <c r="W1381" i="3" s="1"/>
  <c r="X1381" i="3" s="1"/>
  <c r="Y1381" i="3" s="1"/>
  <c r="Z1381" i="3" s="1"/>
  <c r="AA1381" i="3" s="1"/>
  <c r="AB1381" i="3" s="1"/>
  <c r="AC1381" i="3" s="1"/>
  <c r="M1397" i="3"/>
  <c r="N1397" i="3" s="1"/>
  <c r="O1397" i="3" s="1"/>
  <c r="P1397" i="3" s="1"/>
  <c r="Q1397" i="3" s="1"/>
  <c r="R1397" i="3" s="1"/>
  <c r="S1397" i="3" s="1"/>
  <c r="L1397" i="3"/>
  <c r="K1397" i="3"/>
  <c r="J1397" i="3"/>
  <c r="T1397" i="3"/>
  <c r="U1397" i="3" s="1"/>
  <c r="V1397" i="3" s="1"/>
  <c r="W1397" i="3" s="1"/>
  <c r="X1397" i="3" s="1"/>
  <c r="Y1397" i="3" s="1"/>
  <c r="Z1397" i="3" s="1"/>
  <c r="AA1397" i="3" s="1"/>
  <c r="AB1397" i="3" s="1"/>
  <c r="AC1397" i="3" s="1"/>
  <c r="AD1422" i="3"/>
  <c r="H5" i="4"/>
  <c r="H61" i="4"/>
  <c r="L965" i="3"/>
  <c r="K965" i="3"/>
  <c r="T965" i="3"/>
  <c r="U965" i="3" s="1"/>
  <c r="V965" i="3" s="1"/>
  <c r="W965" i="3" s="1"/>
  <c r="X965" i="3" s="1"/>
  <c r="Y965" i="3" s="1"/>
  <c r="Z965" i="3" s="1"/>
  <c r="AA965" i="3" s="1"/>
  <c r="AB965" i="3" s="1"/>
  <c r="AC965" i="3" s="1"/>
  <c r="AD965" i="3" s="1"/>
  <c r="AD1094" i="3"/>
  <c r="AD1134" i="3"/>
  <c r="AD1151" i="3"/>
  <c r="AD1182" i="3"/>
  <c r="AD1190" i="3"/>
  <c r="AD1201" i="3"/>
  <c r="L1203" i="3"/>
  <c r="K1203" i="3"/>
  <c r="T1203" i="3"/>
  <c r="U1203" i="3" s="1"/>
  <c r="V1203" i="3" s="1"/>
  <c r="W1203" i="3" s="1"/>
  <c r="X1203" i="3" s="1"/>
  <c r="Y1203" i="3" s="1"/>
  <c r="Z1203" i="3" s="1"/>
  <c r="AA1203" i="3" s="1"/>
  <c r="AB1203" i="3" s="1"/>
  <c r="AC1203" i="3" s="1"/>
  <c r="J1203" i="3"/>
  <c r="AD1211" i="3"/>
  <c r="AD1268" i="3"/>
  <c r="AD1278" i="3"/>
  <c r="L1309" i="3"/>
  <c r="K1309" i="3"/>
  <c r="J1309" i="3"/>
  <c r="T1309" i="3"/>
  <c r="U1309" i="3" s="1"/>
  <c r="V1309" i="3" s="1"/>
  <c r="W1309" i="3" s="1"/>
  <c r="X1309" i="3" s="1"/>
  <c r="Y1309" i="3" s="1"/>
  <c r="Z1309" i="3" s="1"/>
  <c r="AA1309" i="3" s="1"/>
  <c r="AB1309" i="3" s="1"/>
  <c r="AC1309" i="3" s="1"/>
  <c r="M1309" i="3"/>
  <c r="N1309" i="3" s="1"/>
  <c r="O1309" i="3" s="1"/>
  <c r="P1309" i="3" s="1"/>
  <c r="Q1309" i="3" s="1"/>
  <c r="R1309" i="3" s="1"/>
  <c r="S1309" i="3" s="1"/>
  <c r="AD1318" i="3"/>
  <c r="AD1488" i="3"/>
  <c r="T424" i="3"/>
  <c r="U424" i="3" s="1"/>
  <c r="V424" i="3" s="1"/>
  <c r="W424" i="3" s="1"/>
  <c r="X424" i="3" s="1"/>
  <c r="Y424" i="3" s="1"/>
  <c r="Z424" i="3" s="1"/>
  <c r="AA424" i="3" s="1"/>
  <c r="AB424" i="3" s="1"/>
  <c r="AC424" i="3" s="1"/>
  <c r="AD424" i="3" s="1"/>
  <c r="T428" i="3"/>
  <c r="U428" i="3" s="1"/>
  <c r="V428" i="3" s="1"/>
  <c r="W428" i="3" s="1"/>
  <c r="X428" i="3" s="1"/>
  <c r="Y428" i="3" s="1"/>
  <c r="Z428" i="3" s="1"/>
  <c r="AA428" i="3" s="1"/>
  <c r="AB428" i="3" s="1"/>
  <c r="AC428" i="3" s="1"/>
  <c r="AD428" i="3" s="1"/>
  <c r="T432" i="3"/>
  <c r="U432" i="3" s="1"/>
  <c r="V432" i="3" s="1"/>
  <c r="W432" i="3" s="1"/>
  <c r="X432" i="3" s="1"/>
  <c r="Y432" i="3" s="1"/>
  <c r="Z432" i="3" s="1"/>
  <c r="AA432" i="3" s="1"/>
  <c r="AB432" i="3" s="1"/>
  <c r="AC432" i="3" s="1"/>
  <c r="AD432" i="3" s="1"/>
  <c r="T436" i="3"/>
  <c r="U436" i="3" s="1"/>
  <c r="V436" i="3" s="1"/>
  <c r="W436" i="3" s="1"/>
  <c r="X436" i="3" s="1"/>
  <c r="Y436" i="3" s="1"/>
  <c r="Z436" i="3" s="1"/>
  <c r="AA436" i="3" s="1"/>
  <c r="AB436" i="3" s="1"/>
  <c r="AC436" i="3" s="1"/>
  <c r="AD436" i="3" s="1"/>
  <c r="T440" i="3"/>
  <c r="U440" i="3" s="1"/>
  <c r="V440" i="3" s="1"/>
  <c r="W440" i="3" s="1"/>
  <c r="X440" i="3" s="1"/>
  <c r="Y440" i="3" s="1"/>
  <c r="Z440" i="3" s="1"/>
  <c r="AA440" i="3" s="1"/>
  <c r="AB440" i="3" s="1"/>
  <c r="AC440" i="3" s="1"/>
  <c r="AD440" i="3" s="1"/>
  <c r="T444" i="3"/>
  <c r="U444" i="3" s="1"/>
  <c r="V444" i="3" s="1"/>
  <c r="W444" i="3" s="1"/>
  <c r="X444" i="3" s="1"/>
  <c r="Y444" i="3" s="1"/>
  <c r="Z444" i="3" s="1"/>
  <c r="AA444" i="3" s="1"/>
  <c r="AB444" i="3" s="1"/>
  <c r="AC444" i="3" s="1"/>
  <c r="AD444" i="3" s="1"/>
  <c r="T448" i="3"/>
  <c r="U448" i="3" s="1"/>
  <c r="V448" i="3" s="1"/>
  <c r="W448" i="3" s="1"/>
  <c r="X448" i="3" s="1"/>
  <c r="Y448" i="3" s="1"/>
  <c r="Z448" i="3" s="1"/>
  <c r="AA448" i="3" s="1"/>
  <c r="AB448" i="3" s="1"/>
  <c r="AC448" i="3" s="1"/>
  <c r="AD448" i="3" s="1"/>
  <c r="T452" i="3"/>
  <c r="U452" i="3" s="1"/>
  <c r="V452" i="3" s="1"/>
  <c r="W452" i="3" s="1"/>
  <c r="X452" i="3" s="1"/>
  <c r="Y452" i="3" s="1"/>
  <c r="Z452" i="3" s="1"/>
  <c r="AA452" i="3" s="1"/>
  <c r="AB452" i="3" s="1"/>
  <c r="AC452" i="3" s="1"/>
  <c r="AD452" i="3" s="1"/>
  <c r="T456" i="3"/>
  <c r="U456" i="3" s="1"/>
  <c r="V456" i="3" s="1"/>
  <c r="W456" i="3" s="1"/>
  <c r="X456" i="3" s="1"/>
  <c r="Y456" i="3" s="1"/>
  <c r="Z456" i="3" s="1"/>
  <c r="AA456" i="3" s="1"/>
  <c r="AB456" i="3" s="1"/>
  <c r="AC456" i="3" s="1"/>
  <c r="AD456" i="3" s="1"/>
  <c r="T460" i="3"/>
  <c r="U460" i="3" s="1"/>
  <c r="V460" i="3" s="1"/>
  <c r="W460" i="3" s="1"/>
  <c r="X460" i="3" s="1"/>
  <c r="Y460" i="3" s="1"/>
  <c r="Z460" i="3" s="1"/>
  <c r="AA460" i="3" s="1"/>
  <c r="AB460" i="3" s="1"/>
  <c r="AC460" i="3" s="1"/>
  <c r="AD460" i="3" s="1"/>
  <c r="T464" i="3"/>
  <c r="U464" i="3" s="1"/>
  <c r="V464" i="3" s="1"/>
  <c r="W464" i="3" s="1"/>
  <c r="X464" i="3" s="1"/>
  <c r="Y464" i="3" s="1"/>
  <c r="Z464" i="3" s="1"/>
  <c r="AA464" i="3" s="1"/>
  <c r="AB464" i="3" s="1"/>
  <c r="AC464" i="3" s="1"/>
  <c r="AD464" i="3" s="1"/>
  <c r="T468" i="3"/>
  <c r="U468" i="3" s="1"/>
  <c r="V468" i="3" s="1"/>
  <c r="W468" i="3" s="1"/>
  <c r="X468" i="3" s="1"/>
  <c r="Y468" i="3" s="1"/>
  <c r="Z468" i="3" s="1"/>
  <c r="AA468" i="3" s="1"/>
  <c r="AB468" i="3" s="1"/>
  <c r="AC468" i="3" s="1"/>
  <c r="AD468" i="3" s="1"/>
  <c r="T472" i="3"/>
  <c r="U472" i="3" s="1"/>
  <c r="V472" i="3" s="1"/>
  <c r="W472" i="3" s="1"/>
  <c r="X472" i="3" s="1"/>
  <c r="Y472" i="3" s="1"/>
  <c r="Z472" i="3" s="1"/>
  <c r="AA472" i="3" s="1"/>
  <c r="AB472" i="3" s="1"/>
  <c r="AC472" i="3" s="1"/>
  <c r="AD472" i="3" s="1"/>
  <c r="T476" i="3"/>
  <c r="U476" i="3" s="1"/>
  <c r="V476" i="3" s="1"/>
  <c r="W476" i="3" s="1"/>
  <c r="X476" i="3" s="1"/>
  <c r="Y476" i="3" s="1"/>
  <c r="Z476" i="3" s="1"/>
  <c r="AA476" i="3" s="1"/>
  <c r="AB476" i="3" s="1"/>
  <c r="AC476" i="3" s="1"/>
  <c r="AD476" i="3" s="1"/>
  <c r="T480" i="3"/>
  <c r="U480" i="3" s="1"/>
  <c r="V480" i="3" s="1"/>
  <c r="W480" i="3" s="1"/>
  <c r="X480" i="3" s="1"/>
  <c r="Y480" i="3" s="1"/>
  <c r="Z480" i="3" s="1"/>
  <c r="AA480" i="3" s="1"/>
  <c r="AB480" i="3" s="1"/>
  <c r="AC480" i="3" s="1"/>
  <c r="AD480" i="3" s="1"/>
  <c r="T484" i="3"/>
  <c r="U484" i="3" s="1"/>
  <c r="V484" i="3" s="1"/>
  <c r="W484" i="3" s="1"/>
  <c r="X484" i="3" s="1"/>
  <c r="Y484" i="3" s="1"/>
  <c r="Z484" i="3" s="1"/>
  <c r="AA484" i="3" s="1"/>
  <c r="AB484" i="3" s="1"/>
  <c r="AC484" i="3" s="1"/>
  <c r="AD484" i="3" s="1"/>
  <c r="T488" i="3"/>
  <c r="U488" i="3" s="1"/>
  <c r="V488" i="3" s="1"/>
  <c r="W488" i="3" s="1"/>
  <c r="X488" i="3" s="1"/>
  <c r="Y488" i="3" s="1"/>
  <c r="Z488" i="3" s="1"/>
  <c r="AA488" i="3" s="1"/>
  <c r="AB488" i="3" s="1"/>
  <c r="AC488" i="3" s="1"/>
  <c r="AD488" i="3" s="1"/>
  <c r="T492" i="3"/>
  <c r="U492" i="3" s="1"/>
  <c r="V492" i="3" s="1"/>
  <c r="W492" i="3" s="1"/>
  <c r="X492" i="3" s="1"/>
  <c r="Y492" i="3" s="1"/>
  <c r="Z492" i="3" s="1"/>
  <c r="AA492" i="3" s="1"/>
  <c r="AB492" i="3" s="1"/>
  <c r="AC492" i="3" s="1"/>
  <c r="AD492" i="3" s="1"/>
  <c r="T496" i="3"/>
  <c r="U496" i="3" s="1"/>
  <c r="V496" i="3" s="1"/>
  <c r="W496" i="3" s="1"/>
  <c r="X496" i="3" s="1"/>
  <c r="Y496" i="3" s="1"/>
  <c r="Z496" i="3" s="1"/>
  <c r="AA496" i="3" s="1"/>
  <c r="AB496" i="3" s="1"/>
  <c r="AC496" i="3" s="1"/>
  <c r="AD496" i="3" s="1"/>
  <c r="T500" i="3"/>
  <c r="U500" i="3" s="1"/>
  <c r="V500" i="3" s="1"/>
  <c r="W500" i="3" s="1"/>
  <c r="X500" i="3" s="1"/>
  <c r="Y500" i="3" s="1"/>
  <c r="Z500" i="3" s="1"/>
  <c r="AA500" i="3" s="1"/>
  <c r="AB500" i="3" s="1"/>
  <c r="AC500" i="3" s="1"/>
  <c r="AD500" i="3" s="1"/>
  <c r="T504" i="3"/>
  <c r="U504" i="3" s="1"/>
  <c r="V504" i="3" s="1"/>
  <c r="W504" i="3" s="1"/>
  <c r="X504" i="3" s="1"/>
  <c r="Y504" i="3" s="1"/>
  <c r="Z504" i="3" s="1"/>
  <c r="AA504" i="3" s="1"/>
  <c r="AB504" i="3" s="1"/>
  <c r="AC504" i="3" s="1"/>
  <c r="AD504" i="3" s="1"/>
  <c r="T508" i="3"/>
  <c r="U508" i="3" s="1"/>
  <c r="V508" i="3" s="1"/>
  <c r="W508" i="3" s="1"/>
  <c r="X508" i="3" s="1"/>
  <c r="Y508" i="3" s="1"/>
  <c r="Z508" i="3" s="1"/>
  <c r="AA508" i="3" s="1"/>
  <c r="AB508" i="3" s="1"/>
  <c r="AC508" i="3" s="1"/>
  <c r="AD508" i="3" s="1"/>
  <c r="T512" i="3"/>
  <c r="U512" i="3" s="1"/>
  <c r="V512" i="3" s="1"/>
  <c r="W512" i="3" s="1"/>
  <c r="X512" i="3" s="1"/>
  <c r="Y512" i="3" s="1"/>
  <c r="Z512" i="3" s="1"/>
  <c r="AA512" i="3" s="1"/>
  <c r="AB512" i="3" s="1"/>
  <c r="AC512" i="3" s="1"/>
  <c r="AD512" i="3" s="1"/>
  <c r="T516" i="3"/>
  <c r="U516" i="3" s="1"/>
  <c r="V516" i="3" s="1"/>
  <c r="W516" i="3" s="1"/>
  <c r="X516" i="3" s="1"/>
  <c r="Y516" i="3" s="1"/>
  <c r="Z516" i="3" s="1"/>
  <c r="AA516" i="3" s="1"/>
  <c r="AB516" i="3" s="1"/>
  <c r="AC516" i="3" s="1"/>
  <c r="AD516" i="3" s="1"/>
  <c r="T520" i="3"/>
  <c r="U520" i="3" s="1"/>
  <c r="V520" i="3" s="1"/>
  <c r="W520" i="3" s="1"/>
  <c r="X520" i="3" s="1"/>
  <c r="Y520" i="3" s="1"/>
  <c r="Z520" i="3" s="1"/>
  <c r="AA520" i="3" s="1"/>
  <c r="AB520" i="3" s="1"/>
  <c r="AC520" i="3" s="1"/>
  <c r="AD520" i="3" s="1"/>
  <c r="T524" i="3"/>
  <c r="U524" i="3" s="1"/>
  <c r="V524" i="3" s="1"/>
  <c r="W524" i="3" s="1"/>
  <c r="X524" i="3" s="1"/>
  <c r="Y524" i="3" s="1"/>
  <c r="Z524" i="3" s="1"/>
  <c r="AA524" i="3" s="1"/>
  <c r="AB524" i="3" s="1"/>
  <c r="AC524" i="3" s="1"/>
  <c r="AD524" i="3" s="1"/>
  <c r="T528" i="3"/>
  <c r="U528" i="3" s="1"/>
  <c r="V528" i="3" s="1"/>
  <c r="W528" i="3" s="1"/>
  <c r="X528" i="3" s="1"/>
  <c r="Y528" i="3" s="1"/>
  <c r="Z528" i="3" s="1"/>
  <c r="AA528" i="3" s="1"/>
  <c r="AB528" i="3" s="1"/>
  <c r="AC528" i="3" s="1"/>
  <c r="AD528" i="3" s="1"/>
  <c r="T532" i="3"/>
  <c r="U532" i="3" s="1"/>
  <c r="V532" i="3" s="1"/>
  <c r="W532" i="3" s="1"/>
  <c r="X532" i="3" s="1"/>
  <c r="Y532" i="3" s="1"/>
  <c r="Z532" i="3" s="1"/>
  <c r="AA532" i="3" s="1"/>
  <c r="AB532" i="3" s="1"/>
  <c r="AC532" i="3" s="1"/>
  <c r="AD532" i="3" s="1"/>
  <c r="T536" i="3"/>
  <c r="U536" i="3" s="1"/>
  <c r="V536" i="3" s="1"/>
  <c r="W536" i="3" s="1"/>
  <c r="X536" i="3" s="1"/>
  <c r="Y536" i="3" s="1"/>
  <c r="Z536" i="3" s="1"/>
  <c r="AA536" i="3" s="1"/>
  <c r="AB536" i="3" s="1"/>
  <c r="AC536" i="3" s="1"/>
  <c r="AD536" i="3" s="1"/>
  <c r="T540" i="3"/>
  <c r="U540" i="3" s="1"/>
  <c r="V540" i="3" s="1"/>
  <c r="W540" i="3" s="1"/>
  <c r="X540" i="3" s="1"/>
  <c r="Y540" i="3" s="1"/>
  <c r="Z540" i="3" s="1"/>
  <c r="AA540" i="3" s="1"/>
  <c r="AB540" i="3" s="1"/>
  <c r="AC540" i="3" s="1"/>
  <c r="AD540" i="3" s="1"/>
  <c r="T544" i="3"/>
  <c r="U544" i="3" s="1"/>
  <c r="V544" i="3" s="1"/>
  <c r="W544" i="3" s="1"/>
  <c r="X544" i="3" s="1"/>
  <c r="Y544" i="3" s="1"/>
  <c r="Z544" i="3" s="1"/>
  <c r="AA544" i="3" s="1"/>
  <c r="AB544" i="3" s="1"/>
  <c r="AC544" i="3" s="1"/>
  <c r="AD544" i="3" s="1"/>
  <c r="T548" i="3"/>
  <c r="U548" i="3" s="1"/>
  <c r="V548" i="3" s="1"/>
  <c r="W548" i="3" s="1"/>
  <c r="X548" i="3" s="1"/>
  <c r="Y548" i="3" s="1"/>
  <c r="Z548" i="3" s="1"/>
  <c r="AA548" i="3" s="1"/>
  <c r="AB548" i="3" s="1"/>
  <c r="AC548" i="3" s="1"/>
  <c r="AD548" i="3" s="1"/>
  <c r="T552" i="3"/>
  <c r="U552" i="3" s="1"/>
  <c r="V552" i="3" s="1"/>
  <c r="W552" i="3" s="1"/>
  <c r="X552" i="3" s="1"/>
  <c r="Y552" i="3" s="1"/>
  <c r="Z552" i="3" s="1"/>
  <c r="AA552" i="3" s="1"/>
  <c r="AB552" i="3" s="1"/>
  <c r="AC552" i="3" s="1"/>
  <c r="AD552" i="3" s="1"/>
  <c r="T556" i="3"/>
  <c r="U556" i="3" s="1"/>
  <c r="V556" i="3" s="1"/>
  <c r="W556" i="3" s="1"/>
  <c r="X556" i="3" s="1"/>
  <c r="Y556" i="3" s="1"/>
  <c r="Z556" i="3" s="1"/>
  <c r="AA556" i="3" s="1"/>
  <c r="AB556" i="3" s="1"/>
  <c r="AC556" i="3" s="1"/>
  <c r="AD556" i="3" s="1"/>
  <c r="T560" i="3"/>
  <c r="U560" i="3" s="1"/>
  <c r="V560" i="3" s="1"/>
  <c r="W560" i="3" s="1"/>
  <c r="X560" i="3" s="1"/>
  <c r="Y560" i="3" s="1"/>
  <c r="Z560" i="3" s="1"/>
  <c r="AA560" i="3" s="1"/>
  <c r="AB560" i="3" s="1"/>
  <c r="AC560" i="3" s="1"/>
  <c r="AD560" i="3" s="1"/>
  <c r="T564" i="3"/>
  <c r="U564" i="3" s="1"/>
  <c r="V564" i="3" s="1"/>
  <c r="W564" i="3" s="1"/>
  <c r="X564" i="3" s="1"/>
  <c r="Y564" i="3" s="1"/>
  <c r="Z564" i="3" s="1"/>
  <c r="AA564" i="3" s="1"/>
  <c r="AB564" i="3" s="1"/>
  <c r="AC564" i="3" s="1"/>
  <c r="AD564" i="3" s="1"/>
  <c r="T568" i="3"/>
  <c r="U568" i="3" s="1"/>
  <c r="V568" i="3" s="1"/>
  <c r="W568" i="3" s="1"/>
  <c r="X568" i="3" s="1"/>
  <c r="Y568" i="3" s="1"/>
  <c r="Z568" i="3" s="1"/>
  <c r="AA568" i="3" s="1"/>
  <c r="AB568" i="3" s="1"/>
  <c r="AC568" i="3" s="1"/>
  <c r="AD568" i="3" s="1"/>
  <c r="T572" i="3"/>
  <c r="U572" i="3" s="1"/>
  <c r="V572" i="3" s="1"/>
  <c r="W572" i="3" s="1"/>
  <c r="X572" i="3" s="1"/>
  <c r="Y572" i="3" s="1"/>
  <c r="Z572" i="3" s="1"/>
  <c r="AA572" i="3" s="1"/>
  <c r="AB572" i="3" s="1"/>
  <c r="AC572" i="3" s="1"/>
  <c r="AD572" i="3" s="1"/>
  <c r="T576" i="3"/>
  <c r="U576" i="3" s="1"/>
  <c r="V576" i="3" s="1"/>
  <c r="W576" i="3" s="1"/>
  <c r="X576" i="3" s="1"/>
  <c r="Y576" i="3" s="1"/>
  <c r="Z576" i="3" s="1"/>
  <c r="AA576" i="3" s="1"/>
  <c r="AB576" i="3" s="1"/>
  <c r="AC576" i="3" s="1"/>
  <c r="AD576" i="3" s="1"/>
  <c r="T580" i="3"/>
  <c r="U580" i="3" s="1"/>
  <c r="V580" i="3" s="1"/>
  <c r="W580" i="3" s="1"/>
  <c r="X580" i="3" s="1"/>
  <c r="Y580" i="3" s="1"/>
  <c r="Z580" i="3" s="1"/>
  <c r="AA580" i="3" s="1"/>
  <c r="AB580" i="3" s="1"/>
  <c r="AC580" i="3" s="1"/>
  <c r="AD580" i="3" s="1"/>
  <c r="T584" i="3"/>
  <c r="U584" i="3" s="1"/>
  <c r="V584" i="3" s="1"/>
  <c r="W584" i="3" s="1"/>
  <c r="X584" i="3" s="1"/>
  <c r="Y584" i="3" s="1"/>
  <c r="Z584" i="3" s="1"/>
  <c r="AA584" i="3" s="1"/>
  <c r="AB584" i="3" s="1"/>
  <c r="AC584" i="3" s="1"/>
  <c r="AD584" i="3" s="1"/>
  <c r="T588" i="3"/>
  <c r="U588" i="3" s="1"/>
  <c r="V588" i="3" s="1"/>
  <c r="W588" i="3" s="1"/>
  <c r="X588" i="3" s="1"/>
  <c r="Y588" i="3" s="1"/>
  <c r="Z588" i="3" s="1"/>
  <c r="AA588" i="3" s="1"/>
  <c r="AB588" i="3" s="1"/>
  <c r="AC588" i="3" s="1"/>
  <c r="AD588" i="3" s="1"/>
  <c r="T592" i="3"/>
  <c r="U592" i="3" s="1"/>
  <c r="V592" i="3" s="1"/>
  <c r="W592" i="3" s="1"/>
  <c r="X592" i="3" s="1"/>
  <c r="Y592" i="3" s="1"/>
  <c r="Z592" i="3" s="1"/>
  <c r="AA592" i="3" s="1"/>
  <c r="AB592" i="3" s="1"/>
  <c r="AC592" i="3" s="1"/>
  <c r="AD592" i="3" s="1"/>
  <c r="T596" i="3"/>
  <c r="U596" i="3" s="1"/>
  <c r="V596" i="3" s="1"/>
  <c r="W596" i="3" s="1"/>
  <c r="X596" i="3" s="1"/>
  <c r="Y596" i="3" s="1"/>
  <c r="Z596" i="3" s="1"/>
  <c r="AA596" i="3" s="1"/>
  <c r="AB596" i="3" s="1"/>
  <c r="AC596" i="3" s="1"/>
  <c r="AD596" i="3" s="1"/>
  <c r="T600" i="3"/>
  <c r="U600" i="3" s="1"/>
  <c r="V600" i="3" s="1"/>
  <c r="W600" i="3" s="1"/>
  <c r="X600" i="3" s="1"/>
  <c r="Y600" i="3" s="1"/>
  <c r="Z600" i="3" s="1"/>
  <c r="AA600" i="3" s="1"/>
  <c r="AB600" i="3" s="1"/>
  <c r="AC600" i="3" s="1"/>
  <c r="AD600" i="3" s="1"/>
  <c r="T604" i="3"/>
  <c r="U604" i="3" s="1"/>
  <c r="V604" i="3" s="1"/>
  <c r="W604" i="3" s="1"/>
  <c r="X604" i="3" s="1"/>
  <c r="Y604" i="3" s="1"/>
  <c r="Z604" i="3" s="1"/>
  <c r="AA604" i="3" s="1"/>
  <c r="AB604" i="3" s="1"/>
  <c r="AC604" i="3" s="1"/>
  <c r="AD604" i="3" s="1"/>
  <c r="T608" i="3"/>
  <c r="U608" i="3" s="1"/>
  <c r="V608" i="3" s="1"/>
  <c r="W608" i="3" s="1"/>
  <c r="X608" i="3" s="1"/>
  <c r="Y608" i="3" s="1"/>
  <c r="Z608" i="3" s="1"/>
  <c r="AA608" i="3" s="1"/>
  <c r="AB608" i="3" s="1"/>
  <c r="AC608" i="3" s="1"/>
  <c r="AD608" i="3" s="1"/>
  <c r="T612" i="3"/>
  <c r="U612" i="3" s="1"/>
  <c r="V612" i="3" s="1"/>
  <c r="W612" i="3" s="1"/>
  <c r="X612" i="3" s="1"/>
  <c r="Y612" i="3" s="1"/>
  <c r="Z612" i="3" s="1"/>
  <c r="AA612" i="3" s="1"/>
  <c r="AB612" i="3" s="1"/>
  <c r="AC612" i="3" s="1"/>
  <c r="AD612" i="3" s="1"/>
  <c r="T616" i="3"/>
  <c r="U616" i="3" s="1"/>
  <c r="V616" i="3" s="1"/>
  <c r="W616" i="3" s="1"/>
  <c r="X616" i="3" s="1"/>
  <c r="Y616" i="3" s="1"/>
  <c r="Z616" i="3" s="1"/>
  <c r="AA616" i="3" s="1"/>
  <c r="AB616" i="3" s="1"/>
  <c r="AC616" i="3" s="1"/>
  <c r="AD616" i="3" s="1"/>
  <c r="T620" i="3"/>
  <c r="U620" i="3" s="1"/>
  <c r="V620" i="3" s="1"/>
  <c r="W620" i="3" s="1"/>
  <c r="X620" i="3" s="1"/>
  <c r="Y620" i="3" s="1"/>
  <c r="Z620" i="3" s="1"/>
  <c r="AA620" i="3" s="1"/>
  <c r="AB620" i="3" s="1"/>
  <c r="AC620" i="3" s="1"/>
  <c r="AD620" i="3" s="1"/>
  <c r="T624" i="3"/>
  <c r="U624" i="3" s="1"/>
  <c r="V624" i="3" s="1"/>
  <c r="W624" i="3" s="1"/>
  <c r="X624" i="3" s="1"/>
  <c r="Y624" i="3" s="1"/>
  <c r="Z624" i="3" s="1"/>
  <c r="AA624" i="3" s="1"/>
  <c r="AB624" i="3" s="1"/>
  <c r="AC624" i="3" s="1"/>
  <c r="AD624" i="3" s="1"/>
  <c r="T628" i="3"/>
  <c r="U628" i="3" s="1"/>
  <c r="V628" i="3" s="1"/>
  <c r="W628" i="3" s="1"/>
  <c r="X628" i="3" s="1"/>
  <c r="Y628" i="3" s="1"/>
  <c r="Z628" i="3" s="1"/>
  <c r="AA628" i="3" s="1"/>
  <c r="AB628" i="3" s="1"/>
  <c r="AC628" i="3" s="1"/>
  <c r="T632" i="3"/>
  <c r="U632" i="3" s="1"/>
  <c r="V632" i="3" s="1"/>
  <c r="W632" i="3" s="1"/>
  <c r="X632" i="3" s="1"/>
  <c r="Y632" i="3" s="1"/>
  <c r="Z632" i="3" s="1"/>
  <c r="AA632" i="3" s="1"/>
  <c r="AB632" i="3" s="1"/>
  <c r="AC632" i="3" s="1"/>
  <c r="AD632" i="3" s="1"/>
  <c r="T636" i="3"/>
  <c r="U636" i="3" s="1"/>
  <c r="V636" i="3" s="1"/>
  <c r="W636" i="3" s="1"/>
  <c r="X636" i="3" s="1"/>
  <c r="Y636" i="3" s="1"/>
  <c r="Z636" i="3" s="1"/>
  <c r="AA636" i="3" s="1"/>
  <c r="AB636" i="3" s="1"/>
  <c r="AC636" i="3" s="1"/>
  <c r="AD636" i="3" s="1"/>
  <c r="T640" i="3"/>
  <c r="U640" i="3" s="1"/>
  <c r="V640" i="3" s="1"/>
  <c r="W640" i="3" s="1"/>
  <c r="X640" i="3" s="1"/>
  <c r="Y640" i="3" s="1"/>
  <c r="Z640" i="3" s="1"/>
  <c r="AA640" i="3" s="1"/>
  <c r="AB640" i="3" s="1"/>
  <c r="AC640" i="3" s="1"/>
  <c r="AD640" i="3" s="1"/>
  <c r="T644" i="3"/>
  <c r="U644" i="3" s="1"/>
  <c r="V644" i="3" s="1"/>
  <c r="W644" i="3" s="1"/>
  <c r="X644" i="3" s="1"/>
  <c r="Y644" i="3" s="1"/>
  <c r="Z644" i="3" s="1"/>
  <c r="AA644" i="3" s="1"/>
  <c r="AB644" i="3" s="1"/>
  <c r="AC644" i="3" s="1"/>
  <c r="AD644" i="3" s="1"/>
  <c r="T648" i="3"/>
  <c r="U648" i="3" s="1"/>
  <c r="V648" i="3" s="1"/>
  <c r="W648" i="3" s="1"/>
  <c r="X648" i="3" s="1"/>
  <c r="Y648" i="3" s="1"/>
  <c r="Z648" i="3" s="1"/>
  <c r="AA648" i="3" s="1"/>
  <c r="AB648" i="3" s="1"/>
  <c r="AC648" i="3" s="1"/>
  <c r="AD648" i="3" s="1"/>
  <c r="T652" i="3"/>
  <c r="U652" i="3" s="1"/>
  <c r="V652" i="3" s="1"/>
  <c r="W652" i="3" s="1"/>
  <c r="X652" i="3" s="1"/>
  <c r="Y652" i="3" s="1"/>
  <c r="Z652" i="3" s="1"/>
  <c r="AA652" i="3" s="1"/>
  <c r="AB652" i="3" s="1"/>
  <c r="AC652" i="3" s="1"/>
  <c r="AD652" i="3" s="1"/>
  <c r="T656" i="3"/>
  <c r="U656" i="3" s="1"/>
  <c r="V656" i="3" s="1"/>
  <c r="W656" i="3" s="1"/>
  <c r="X656" i="3" s="1"/>
  <c r="Y656" i="3" s="1"/>
  <c r="Z656" i="3" s="1"/>
  <c r="AA656" i="3" s="1"/>
  <c r="AB656" i="3" s="1"/>
  <c r="AC656" i="3" s="1"/>
  <c r="AD656" i="3" s="1"/>
  <c r="T660" i="3"/>
  <c r="U660" i="3" s="1"/>
  <c r="V660" i="3" s="1"/>
  <c r="W660" i="3" s="1"/>
  <c r="X660" i="3" s="1"/>
  <c r="Y660" i="3" s="1"/>
  <c r="Z660" i="3" s="1"/>
  <c r="AA660" i="3" s="1"/>
  <c r="AB660" i="3" s="1"/>
  <c r="AC660" i="3" s="1"/>
  <c r="AD660" i="3" s="1"/>
  <c r="T664" i="3"/>
  <c r="U664" i="3" s="1"/>
  <c r="V664" i="3" s="1"/>
  <c r="W664" i="3" s="1"/>
  <c r="X664" i="3" s="1"/>
  <c r="Y664" i="3" s="1"/>
  <c r="Z664" i="3" s="1"/>
  <c r="AA664" i="3" s="1"/>
  <c r="AB664" i="3" s="1"/>
  <c r="AC664" i="3" s="1"/>
  <c r="AD664" i="3" s="1"/>
  <c r="T668" i="3"/>
  <c r="U668" i="3" s="1"/>
  <c r="V668" i="3" s="1"/>
  <c r="W668" i="3" s="1"/>
  <c r="X668" i="3" s="1"/>
  <c r="Y668" i="3" s="1"/>
  <c r="Z668" i="3" s="1"/>
  <c r="AA668" i="3" s="1"/>
  <c r="AB668" i="3" s="1"/>
  <c r="AC668" i="3" s="1"/>
  <c r="AD668" i="3" s="1"/>
  <c r="T672" i="3"/>
  <c r="U672" i="3" s="1"/>
  <c r="V672" i="3" s="1"/>
  <c r="W672" i="3" s="1"/>
  <c r="X672" i="3" s="1"/>
  <c r="Y672" i="3" s="1"/>
  <c r="Z672" i="3" s="1"/>
  <c r="AA672" i="3" s="1"/>
  <c r="AB672" i="3" s="1"/>
  <c r="AC672" i="3" s="1"/>
  <c r="AD672" i="3" s="1"/>
  <c r="AK675" i="3"/>
  <c r="T676" i="3"/>
  <c r="U676" i="3" s="1"/>
  <c r="V676" i="3" s="1"/>
  <c r="W676" i="3" s="1"/>
  <c r="X676" i="3" s="1"/>
  <c r="Y676" i="3" s="1"/>
  <c r="Z676" i="3" s="1"/>
  <c r="AA676" i="3" s="1"/>
  <c r="AB676" i="3" s="1"/>
  <c r="AC676" i="3" s="1"/>
  <c r="AD676" i="3" s="1"/>
  <c r="T680" i="3"/>
  <c r="U680" i="3" s="1"/>
  <c r="V680" i="3" s="1"/>
  <c r="W680" i="3" s="1"/>
  <c r="X680" i="3" s="1"/>
  <c r="Y680" i="3" s="1"/>
  <c r="Z680" i="3" s="1"/>
  <c r="AA680" i="3" s="1"/>
  <c r="AB680" i="3" s="1"/>
  <c r="AC680" i="3" s="1"/>
  <c r="AD680" i="3" s="1"/>
  <c r="T684" i="3"/>
  <c r="U684" i="3" s="1"/>
  <c r="V684" i="3" s="1"/>
  <c r="W684" i="3" s="1"/>
  <c r="X684" i="3" s="1"/>
  <c r="Y684" i="3" s="1"/>
  <c r="Z684" i="3" s="1"/>
  <c r="AA684" i="3" s="1"/>
  <c r="AB684" i="3" s="1"/>
  <c r="AC684" i="3" s="1"/>
  <c r="AD684" i="3" s="1"/>
  <c r="T688" i="3"/>
  <c r="U688" i="3" s="1"/>
  <c r="V688" i="3" s="1"/>
  <c r="W688" i="3" s="1"/>
  <c r="X688" i="3" s="1"/>
  <c r="Y688" i="3" s="1"/>
  <c r="Z688" i="3" s="1"/>
  <c r="AA688" i="3" s="1"/>
  <c r="AB688" i="3" s="1"/>
  <c r="AC688" i="3" s="1"/>
  <c r="AD688" i="3" s="1"/>
  <c r="T692" i="3"/>
  <c r="U692" i="3" s="1"/>
  <c r="V692" i="3" s="1"/>
  <c r="W692" i="3" s="1"/>
  <c r="X692" i="3" s="1"/>
  <c r="Y692" i="3" s="1"/>
  <c r="Z692" i="3" s="1"/>
  <c r="AA692" i="3" s="1"/>
  <c r="AB692" i="3" s="1"/>
  <c r="AC692" i="3" s="1"/>
  <c r="AD692" i="3" s="1"/>
  <c r="T696" i="3"/>
  <c r="U696" i="3" s="1"/>
  <c r="V696" i="3" s="1"/>
  <c r="W696" i="3" s="1"/>
  <c r="X696" i="3" s="1"/>
  <c r="Y696" i="3" s="1"/>
  <c r="Z696" i="3" s="1"/>
  <c r="AA696" i="3" s="1"/>
  <c r="AB696" i="3" s="1"/>
  <c r="AC696" i="3" s="1"/>
  <c r="AD696" i="3" s="1"/>
  <c r="T700" i="3"/>
  <c r="U700" i="3" s="1"/>
  <c r="V700" i="3" s="1"/>
  <c r="W700" i="3" s="1"/>
  <c r="X700" i="3" s="1"/>
  <c r="Y700" i="3" s="1"/>
  <c r="Z700" i="3" s="1"/>
  <c r="AA700" i="3" s="1"/>
  <c r="AB700" i="3" s="1"/>
  <c r="AC700" i="3" s="1"/>
  <c r="AD700" i="3" s="1"/>
  <c r="T704" i="3"/>
  <c r="U704" i="3" s="1"/>
  <c r="V704" i="3" s="1"/>
  <c r="W704" i="3" s="1"/>
  <c r="X704" i="3" s="1"/>
  <c r="Y704" i="3" s="1"/>
  <c r="Z704" i="3" s="1"/>
  <c r="AA704" i="3" s="1"/>
  <c r="AB704" i="3" s="1"/>
  <c r="AC704" i="3" s="1"/>
  <c r="AD704" i="3" s="1"/>
  <c r="T708" i="3"/>
  <c r="U708" i="3" s="1"/>
  <c r="V708" i="3" s="1"/>
  <c r="W708" i="3" s="1"/>
  <c r="X708" i="3" s="1"/>
  <c r="Y708" i="3" s="1"/>
  <c r="Z708" i="3" s="1"/>
  <c r="AA708" i="3" s="1"/>
  <c r="AB708" i="3" s="1"/>
  <c r="AC708" i="3" s="1"/>
  <c r="AD708" i="3" s="1"/>
  <c r="T712" i="3"/>
  <c r="U712" i="3" s="1"/>
  <c r="V712" i="3" s="1"/>
  <c r="W712" i="3" s="1"/>
  <c r="X712" i="3" s="1"/>
  <c r="Y712" i="3" s="1"/>
  <c r="Z712" i="3" s="1"/>
  <c r="AA712" i="3" s="1"/>
  <c r="AB712" i="3" s="1"/>
  <c r="AC712" i="3" s="1"/>
  <c r="AD712" i="3" s="1"/>
  <c r="T716" i="3"/>
  <c r="U716" i="3" s="1"/>
  <c r="V716" i="3" s="1"/>
  <c r="W716" i="3" s="1"/>
  <c r="X716" i="3" s="1"/>
  <c r="Y716" i="3" s="1"/>
  <c r="Z716" i="3" s="1"/>
  <c r="AA716" i="3" s="1"/>
  <c r="AB716" i="3" s="1"/>
  <c r="AC716" i="3" s="1"/>
  <c r="AD716" i="3" s="1"/>
  <c r="T720" i="3"/>
  <c r="U720" i="3" s="1"/>
  <c r="V720" i="3" s="1"/>
  <c r="W720" i="3" s="1"/>
  <c r="X720" i="3" s="1"/>
  <c r="Y720" i="3" s="1"/>
  <c r="Z720" i="3" s="1"/>
  <c r="AA720" i="3" s="1"/>
  <c r="AB720" i="3" s="1"/>
  <c r="AC720" i="3" s="1"/>
  <c r="AD720" i="3" s="1"/>
  <c r="T724" i="3"/>
  <c r="U724" i="3" s="1"/>
  <c r="V724" i="3" s="1"/>
  <c r="W724" i="3" s="1"/>
  <c r="X724" i="3" s="1"/>
  <c r="Y724" i="3" s="1"/>
  <c r="Z724" i="3" s="1"/>
  <c r="AA724" i="3" s="1"/>
  <c r="AB724" i="3" s="1"/>
  <c r="AC724" i="3" s="1"/>
  <c r="AD724" i="3" s="1"/>
  <c r="T728" i="3"/>
  <c r="U728" i="3" s="1"/>
  <c r="V728" i="3" s="1"/>
  <c r="W728" i="3" s="1"/>
  <c r="X728" i="3" s="1"/>
  <c r="Y728" i="3" s="1"/>
  <c r="Z728" i="3" s="1"/>
  <c r="AA728" i="3" s="1"/>
  <c r="AB728" i="3" s="1"/>
  <c r="AC728" i="3" s="1"/>
  <c r="AD728" i="3" s="1"/>
  <c r="T732" i="3"/>
  <c r="U732" i="3" s="1"/>
  <c r="V732" i="3" s="1"/>
  <c r="W732" i="3" s="1"/>
  <c r="X732" i="3" s="1"/>
  <c r="Y732" i="3" s="1"/>
  <c r="Z732" i="3" s="1"/>
  <c r="AA732" i="3" s="1"/>
  <c r="AB732" i="3" s="1"/>
  <c r="AC732" i="3" s="1"/>
  <c r="AD732" i="3" s="1"/>
  <c r="T736" i="3"/>
  <c r="U736" i="3" s="1"/>
  <c r="V736" i="3" s="1"/>
  <c r="W736" i="3" s="1"/>
  <c r="X736" i="3" s="1"/>
  <c r="Y736" i="3" s="1"/>
  <c r="Z736" i="3" s="1"/>
  <c r="AA736" i="3" s="1"/>
  <c r="AB736" i="3" s="1"/>
  <c r="AC736" i="3" s="1"/>
  <c r="AD736" i="3" s="1"/>
  <c r="T740" i="3"/>
  <c r="U740" i="3" s="1"/>
  <c r="V740" i="3" s="1"/>
  <c r="W740" i="3" s="1"/>
  <c r="X740" i="3" s="1"/>
  <c r="Y740" i="3" s="1"/>
  <c r="Z740" i="3" s="1"/>
  <c r="AA740" i="3" s="1"/>
  <c r="AB740" i="3" s="1"/>
  <c r="AC740" i="3" s="1"/>
  <c r="AD740" i="3" s="1"/>
  <c r="T744" i="3"/>
  <c r="U744" i="3" s="1"/>
  <c r="V744" i="3" s="1"/>
  <c r="W744" i="3" s="1"/>
  <c r="X744" i="3" s="1"/>
  <c r="Y744" i="3" s="1"/>
  <c r="Z744" i="3" s="1"/>
  <c r="AA744" i="3" s="1"/>
  <c r="AB744" i="3" s="1"/>
  <c r="AC744" i="3" s="1"/>
  <c r="AD744" i="3" s="1"/>
  <c r="T748" i="3"/>
  <c r="U748" i="3" s="1"/>
  <c r="V748" i="3" s="1"/>
  <c r="W748" i="3" s="1"/>
  <c r="X748" i="3" s="1"/>
  <c r="Y748" i="3" s="1"/>
  <c r="Z748" i="3" s="1"/>
  <c r="AA748" i="3" s="1"/>
  <c r="AB748" i="3" s="1"/>
  <c r="AC748" i="3" s="1"/>
  <c r="AD748" i="3" s="1"/>
  <c r="T752" i="3"/>
  <c r="U752" i="3" s="1"/>
  <c r="V752" i="3" s="1"/>
  <c r="W752" i="3" s="1"/>
  <c r="X752" i="3" s="1"/>
  <c r="Y752" i="3" s="1"/>
  <c r="Z752" i="3" s="1"/>
  <c r="AA752" i="3" s="1"/>
  <c r="AB752" i="3" s="1"/>
  <c r="AC752" i="3" s="1"/>
  <c r="AD752" i="3" s="1"/>
  <c r="T756" i="3"/>
  <c r="U756" i="3" s="1"/>
  <c r="V756" i="3" s="1"/>
  <c r="W756" i="3" s="1"/>
  <c r="X756" i="3" s="1"/>
  <c r="Y756" i="3" s="1"/>
  <c r="Z756" i="3" s="1"/>
  <c r="AA756" i="3" s="1"/>
  <c r="AB756" i="3" s="1"/>
  <c r="AC756" i="3" s="1"/>
  <c r="AD756" i="3" s="1"/>
  <c r="T760" i="3"/>
  <c r="U760" i="3" s="1"/>
  <c r="V760" i="3" s="1"/>
  <c r="W760" i="3" s="1"/>
  <c r="X760" i="3" s="1"/>
  <c r="Y760" i="3" s="1"/>
  <c r="Z760" i="3" s="1"/>
  <c r="AA760" i="3" s="1"/>
  <c r="AB760" i="3" s="1"/>
  <c r="AC760" i="3" s="1"/>
  <c r="AD760" i="3" s="1"/>
  <c r="T764" i="3"/>
  <c r="U764" i="3" s="1"/>
  <c r="V764" i="3" s="1"/>
  <c r="W764" i="3" s="1"/>
  <c r="X764" i="3" s="1"/>
  <c r="Y764" i="3" s="1"/>
  <c r="Z764" i="3" s="1"/>
  <c r="AA764" i="3" s="1"/>
  <c r="AB764" i="3" s="1"/>
  <c r="AC764" i="3" s="1"/>
  <c r="AD764" i="3" s="1"/>
  <c r="T768" i="3"/>
  <c r="U768" i="3" s="1"/>
  <c r="V768" i="3" s="1"/>
  <c r="W768" i="3" s="1"/>
  <c r="X768" i="3" s="1"/>
  <c r="Y768" i="3" s="1"/>
  <c r="Z768" i="3" s="1"/>
  <c r="AA768" i="3" s="1"/>
  <c r="AB768" i="3" s="1"/>
  <c r="AC768" i="3" s="1"/>
  <c r="AD768" i="3" s="1"/>
  <c r="T772" i="3"/>
  <c r="U772" i="3" s="1"/>
  <c r="V772" i="3" s="1"/>
  <c r="W772" i="3" s="1"/>
  <c r="X772" i="3" s="1"/>
  <c r="Y772" i="3" s="1"/>
  <c r="Z772" i="3" s="1"/>
  <c r="AA772" i="3" s="1"/>
  <c r="AB772" i="3" s="1"/>
  <c r="AC772" i="3" s="1"/>
  <c r="AD772" i="3" s="1"/>
  <c r="T776" i="3"/>
  <c r="U776" i="3" s="1"/>
  <c r="V776" i="3" s="1"/>
  <c r="W776" i="3" s="1"/>
  <c r="X776" i="3" s="1"/>
  <c r="Y776" i="3" s="1"/>
  <c r="Z776" i="3" s="1"/>
  <c r="AA776" i="3" s="1"/>
  <c r="AB776" i="3" s="1"/>
  <c r="AC776" i="3" s="1"/>
  <c r="AD776" i="3" s="1"/>
  <c r="T780" i="3"/>
  <c r="U780" i="3" s="1"/>
  <c r="V780" i="3" s="1"/>
  <c r="W780" i="3" s="1"/>
  <c r="X780" i="3" s="1"/>
  <c r="Y780" i="3" s="1"/>
  <c r="Z780" i="3" s="1"/>
  <c r="AA780" i="3" s="1"/>
  <c r="AB780" i="3" s="1"/>
  <c r="AC780" i="3" s="1"/>
  <c r="AD780" i="3" s="1"/>
  <c r="T784" i="3"/>
  <c r="U784" i="3" s="1"/>
  <c r="V784" i="3" s="1"/>
  <c r="W784" i="3" s="1"/>
  <c r="X784" i="3" s="1"/>
  <c r="Y784" i="3" s="1"/>
  <c r="Z784" i="3" s="1"/>
  <c r="AA784" i="3" s="1"/>
  <c r="AB784" i="3" s="1"/>
  <c r="AC784" i="3" s="1"/>
  <c r="AD784" i="3" s="1"/>
  <c r="T788" i="3"/>
  <c r="U788" i="3" s="1"/>
  <c r="V788" i="3" s="1"/>
  <c r="W788" i="3" s="1"/>
  <c r="X788" i="3" s="1"/>
  <c r="Y788" i="3" s="1"/>
  <c r="Z788" i="3" s="1"/>
  <c r="AA788" i="3" s="1"/>
  <c r="AB788" i="3" s="1"/>
  <c r="AC788" i="3" s="1"/>
  <c r="AD788" i="3" s="1"/>
  <c r="T792" i="3"/>
  <c r="U792" i="3" s="1"/>
  <c r="V792" i="3" s="1"/>
  <c r="W792" i="3" s="1"/>
  <c r="X792" i="3" s="1"/>
  <c r="Y792" i="3" s="1"/>
  <c r="Z792" i="3" s="1"/>
  <c r="AA792" i="3" s="1"/>
  <c r="AB792" i="3" s="1"/>
  <c r="AC792" i="3" s="1"/>
  <c r="AD792" i="3" s="1"/>
  <c r="T796" i="3"/>
  <c r="U796" i="3" s="1"/>
  <c r="V796" i="3" s="1"/>
  <c r="W796" i="3" s="1"/>
  <c r="X796" i="3" s="1"/>
  <c r="Y796" i="3" s="1"/>
  <c r="Z796" i="3" s="1"/>
  <c r="AA796" i="3" s="1"/>
  <c r="AB796" i="3" s="1"/>
  <c r="AC796" i="3" s="1"/>
  <c r="AD796" i="3" s="1"/>
  <c r="T800" i="3"/>
  <c r="U800" i="3" s="1"/>
  <c r="V800" i="3" s="1"/>
  <c r="W800" i="3" s="1"/>
  <c r="X800" i="3" s="1"/>
  <c r="Y800" i="3" s="1"/>
  <c r="Z800" i="3" s="1"/>
  <c r="AA800" i="3" s="1"/>
  <c r="AB800" i="3" s="1"/>
  <c r="AC800" i="3" s="1"/>
  <c r="AD800" i="3" s="1"/>
  <c r="T804" i="3"/>
  <c r="U804" i="3" s="1"/>
  <c r="V804" i="3" s="1"/>
  <c r="W804" i="3" s="1"/>
  <c r="X804" i="3" s="1"/>
  <c r="Y804" i="3" s="1"/>
  <c r="Z804" i="3" s="1"/>
  <c r="AA804" i="3" s="1"/>
  <c r="AB804" i="3" s="1"/>
  <c r="AC804" i="3" s="1"/>
  <c r="AD804" i="3" s="1"/>
  <c r="T808" i="3"/>
  <c r="U808" i="3" s="1"/>
  <c r="V808" i="3" s="1"/>
  <c r="W808" i="3" s="1"/>
  <c r="X808" i="3" s="1"/>
  <c r="Y808" i="3" s="1"/>
  <c r="Z808" i="3" s="1"/>
  <c r="AA808" i="3" s="1"/>
  <c r="AB808" i="3" s="1"/>
  <c r="AC808" i="3" s="1"/>
  <c r="AD808" i="3" s="1"/>
  <c r="T812" i="3"/>
  <c r="U812" i="3" s="1"/>
  <c r="V812" i="3" s="1"/>
  <c r="W812" i="3" s="1"/>
  <c r="X812" i="3" s="1"/>
  <c r="Y812" i="3" s="1"/>
  <c r="Z812" i="3" s="1"/>
  <c r="AA812" i="3" s="1"/>
  <c r="AB812" i="3" s="1"/>
  <c r="AC812" i="3" s="1"/>
  <c r="AD812" i="3" s="1"/>
  <c r="T816" i="3"/>
  <c r="U816" i="3" s="1"/>
  <c r="V816" i="3" s="1"/>
  <c r="W816" i="3" s="1"/>
  <c r="X816" i="3" s="1"/>
  <c r="Y816" i="3" s="1"/>
  <c r="Z816" i="3" s="1"/>
  <c r="AA816" i="3" s="1"/>
  <c r="AB816" i="3" s="1"/>
  <c r="AC816" i="3" s="1"/>
  <c r="AD816" i="3" s="1"/>
  <c r="AK819" i="3"/>
  <c r="T820" i="3"/>
  <c r="U820" i="3" s="1"/>
  <c r="V820" i="3" s="1"/>
  <c r="W820" i="3" s="1"/>
  <c r="X820" i="3" s="1"/>
  <c r="Y820" i="3" s="1"/>
  <c r="Z820" i="3" s="1"/>
  <c r="AA820" i="3" s="1"/>
  <c r="AB820" i="3" s="1"/>
  <c r="AC820" i="3" s="1"/>
  <c r="AD820" i="3" s="1"/>
  <c r="T824" i="3"/>
  <c r="U824" i="3" s="1"/>
  <c r="V824" i="3" s="1"/>
  <c r="W824" i="3" s="1"/>
  <c r="X824" i="3" s="1"/>
  <c r="Y824" i="3" s="1"/>
  <c r="Z824" i="3" s="1"/>
  <c r="AA824" i="3" s="1"/>
  <c r="AB824" i="3" s="1"/>
  <c r="AC824" i="3" s="1"/>
  <c r="AD824" i="3" s="1"/>
  <c r="T828" i="3"/>
  <c r="U828" i="3" s="1"/>
  <c r="V828" i="3" s="1"/>
  <c r="W828" i="3" s="1"/>
  <c r="X828" i="3" s="1"/>
  <c r="Y828" i="3" s="1"/>
  <c r="Z828" i="3" s="1"/>
  <c r="AA828" i="3" s="1"/>
  <c r="AB828" i="3" s="1"/>
  <c r="AC828" i="3" s="1"/>
  <c r="AD828" i="3" s="1"/>
  <c r="T832" i="3"/>
  <c r="U832" i="3" s="1"/>
  <c r="V832" i="3" s="1"/>
  <c r="W832" i="3" s="1"/>
  <c r="X832" i="3" s="1"/>
  <c r="Y832" i="3" s="1"/>
  <c r="Z832" i="3" s="1"/>
  <c r="AA832" i="3" s="1"/>
  <c r="AB832" i="3" s="1"/>
  <c r="AC832" i="3" s="1"/>
  <c r="AD832" i="3" s="1"/>
  <c r="T836" i="3"/>
  <c r="U836" i="3" s="1"/>
  <c r="V836" i="3" s="1"/>
  <c r="W836" i="3" s="1"/>
  <c r="X836" i="3" s="1"/>
  <c r="Y836" i="3" s="1"/>
  <c r="Z836" i="3" s="1"/>
  <c r="AA836" i="3" s="1"/>
  <c r="AB836" i="3" s="1"/>
  <c r="AC836" i="3" s="1"/>
  <c r="AD836" i="3" s="1"/>
  <c r="T840" i="3"/>
  <c r="U840" i="3" s="1"/>
  <c r="V840" i="3" s="1"/>
  <c r="W840" i="3" s="1"/>
  <c r="X840" i="3" s="1"/>
  <c r="Y840" i="3" s="1"/>
  <c r="Z840" i="3" s="1"/>
  <c r="AA840" i="3" s="1"/>
  <c r="AB840" i="3" s="1"/>
  <c r="AC840" i="3" s="1"/>
  <c r="AD840" i="3" s="1"/>
  <c r="T844" i="3"/>
  <c r="U844" i="3" s="1"/>
  <c r="V844" i="3" s="1"/>
  <c r="W844" i="3" s="1"/>
  <c r="X844" i="3" s="1"/>
  <c r="Y844" i="3" s="1"/>
  <c r="Z844" i="3" s="1"/>
  <c r="AA844" i="3" s="1"/>
  <c r="AB844" i="3" s="1"/>
  <c r="AC844" i="3" s="1"/>
  <c r="AD844" i="3" s="1"/>
  <c r="T848" i="3"/>
  <c r="U848" i="3" s="1"/>
  <c r="V848" i="3" s="1"/>
  <c r="W848" i="3" s="1"/>
  <c r="X848" i="3" s="1"/>
  <c r="Y848" i="3" s="1"/>
  <c r="Z848" i="3" s="1"/>
  <c r="AA848" i="3" s="1"/>
  <c r="AB848" i="3" s="1"/>
  <c r="AC848" i="3" s="1"/>
  <c r="AD848" i="3" s="1"/>
  <c r="T852" i="3"/>
  <c r="U852" i="3" s="1"/>
  <c r="V852" i="3" s="1"/>
  <c r="W852" i="3" s="1"/>
  <c r="X852" i="3" s="1"/>
  <c r="Y852" i="3" s="1"/>
  <c r="Z852" i="3" s="1"/>
  <c r="AA852" i="3" s="1"/>
  <c r="AB852" i="3" s="1"/>
  <c r="AC852" i="3" s="1"/>
  <c r="AD852" i="3" s="1"/>
  <c r="T856" i="3"/>
  <c r="U856" i="3" s="1"/>
  <c r="V856" i="3" s="1"/>
  <c r="W856" i="3" s="1"/>
  <c r="X856" i="3" s="1"/>
  <c r="Y856" i="3" s="1"/>
  <c r="Z856" i="3" s="1"/>
  <c r="AA856" i="3" s="1"/>
  <c r="AB856" i="3" s="1"/>
  <c r="AC856" i="3" s="1"/>
  <c r="AD856" i="3" s="1"/>
  <c r="T860" i="3"/>
  <c r="U860" i="3" s="1"/>
  <c r="V860" i="3" s="1"/>
  <c r="W860" i="3" s="1"/>
  <c r="X860" i="3" s="1"/>
  <c r="Y860" i="3" s="1"/>
  <c r="Z860" i="3" s="1"/>
  <c r="AA860" i="3" s="1"/>
  <c r="AB860" i="3" s="1"/>
  <c r="AC860" i="3" s="1"/>
  <c r="AD860" i="3" s="1"/>
  <c r="T864" i="3"/>
  <c r="U864" i="3" s="1"/>
  <c r="V864" i="3" s="1"/>
  <c r="W864" i="3" s="1"/>
  <c r="X864" i="3" s="1"/>
  <c r="Y864" i="3" s="1"/>
  <c r="Z864" i="3" s="1"/>
  <c r="AA864" i="3" s="1"/>
  <c r="AB864" i="3" s="1"/>
  <c r="AC864" i="3" s="1"/>
  <c r="AD864" i="3" s="1"/>
  <c r="T868" i="3"/>
  <c r="U868" i="3" s="1"/>
  <c r="V868" i="3" s="1"/>
  <c r="W868" i="3" s="1"/>
  <c r="X868" i="3" s="1"/>
  <c r="Y868" i="3" s="1"/>
  <c r="Z868" i="3" s="1"/>
  <c r="AA868" i="3" s="1"/>
  <c r="AB868" i="3" s="1"/>
  <c r="AC868" i="3" s="1"/>
  <c r="AD868" i="3" s="1"/>
  <c r="T872" i="3"/>
  <c r="U872" i="3" s="1"/>
  <c r="V872" i="3" s="1"/>
  <c r="W872" i="3" s="1"/>
  <c r="X872" i="3" s="1"/>
  <c r="Y872" i="3" s="1"/>
  <c r="Z872" i="3" s="1"/>
  <c r="AA872" i="3" s="1"/>
  <c r="AB872" i="3" s="1"/>
  <c r="AC872" i="3" s="1"/>
  <c r="AD872" i="3" s="1"/>
  <c r="T876" i="3"/>
  <c r="U876" i="3" s="1"/>
  <c r="V876" i="3" s="1"/>
  <c r="W876" i="3" s="1"/>
  <c r="X876" i="3" s="1"/>
  <c r="Y876" i="3" s="1"/>
  <c r="Z876" i="3" s="1"/>
  <c r="AA876" i="3" s="1"/>
  <c r="AB876" i="3" s="1"/>
  <c r="AC876" i="3" s="1"/>
  <c r="AD876" i="3" s="1"/>
  <c r="T880" i="3"/>
  <c r="U880" i="3" s="1"/>
  <c r="V880" i="3" s="1"/>
  <c r="W880" i="3" s="1"/>
  <c r="X880" i="3" s="1"/>
  <c r="Y880" i="3" s="1"/>
  <c r="Z880" i="3" s="1"/>
  <c r="AA880" i="3" s="1"/>
  <c r="AB880" i="3" s="1"/>
  <c r="AC880" i="3" s="1"/>
  <c r="AD880" i="3" s="1"/>
  <c r="T884" i="3"/>
  <c r="U884" i="3" s="1"/>
  <c r="V884" i="3" s="1"/>
  <c r="W884" i="3" s="1"/>
  <c r="X884" i="3" s="1"/>
  <c r="Y884" i="3" s="1"/>
  <c r="Z884" i="3" s="1"/>
  <c r="AA884" i="3" s="1"/>
  <c r="AB884" i="3" s="1"/>
  <c r="AC884" i="3" s="1"/>
  <c r="AD884" i="3" s="1"/>
  <c r="T888" i="3"/>
  <c r="U888" i="3" s="1"/>
  <c r="V888" i="3" s="1"/>
  <c r="W888" i="3" s="1"/>
  <c r="X888" i="3" s="1"/>
  <c r="Y888" i="3" s="1"/>
  <c r="Z888" i="3" s="1"/>
  <c r="AA888" i="3" s="1"/>
  <c r="AB888" i="3" s="1"/>
  <c r="AC888" i="3" s="1"/>
  <c r="AD888" i="3" s="1"/>
  <c r="T892" i="3"/>
  <c r="U892" i="3" s="1"/>
  <c r="V892" i="3" s="1"/>
  <c r="W892" i="3" s="1"/>
  <c r="X892" i="3" s="1"/>
  <c r="Y892" i="3" s="1"/>
  <c r="Z892" i="3" s="1"/>
  <c r="AA892" i="3" s="1"/>
  <c r="AB892" i="3" s="1"/>
  <c r="AC892" i="3" s="1"/>
  <c r="AD892" i="3" s="1"/>
  <c r="T896" i="3"/>
  <c r="U896" i="3" s="1"/>
  <c r="V896" i="3" s="1"/>
  <c r="W896" i="3" s="1"/>
  <c r="X896" i="3" s="1"/>
  <c r="Y896" i="3" s="1"/>
  <c r="Z896" i="3" s="1"/>
  <c r="AA896" i="3" s="1"/>
  <c r="AB896" i="3" s="1"/>
  <c r="AC896" i="3" s="1"/>
  <c r="AD896" i="3" s="1"/>
  <c r="T900" i="3"/>
  <c r="U900" i="3" s="1"/>
  <c r="V900" i="3" s="1"/>
  <c r="W900" i="3" s="1"/>
  <c r="X900" i="3" s="1"/>
  <c r="Y900" i="3" s="1"/>
  <c r="Z900" i="3" s="1"/>
  <c r="AA900" i="3" s="1"/>
  <c r="AB900" i="3" s="1"/>
  <c r="AC900" i="3" s="1"/>
  <c r="AD900" i="3" s="1"/>
  <c r="T904" i="3"/>
  <c r="U904" i="3" s="1"/>
  <c r="V904" i="3" s="1"/>
  <c r="W904" i="3" s="1"/>
  <c r="X904" i="3" s="1"/>
  <c r="Y904" i="3" s="1"/>
  <c r="Z904" i="3" s="1"/>
  <c r="AA904" i="3" s="1"/>
  <c r="AB904" i="3" s="1"/>
  <c r="AC904" i="3" s="1"/>
  <c r="AD904" i="3" s="1"/>
  <c r="T908" i="3"/>
  <c r="U908" i="3" s="1"/>
  <c r="V908" i="3" s="1"/>
  <c r="W908" i="3" s="1"/>
  <c r="X908" i="3" s="1"/>
  <c r="Y908" i="3" s="1"/>
  <c r="Z908" i="3" s="1"/>
  <c r="AA908" i="3" s="1"/>
  <c r="AB908" i="3" s="1"/>
  <c r="AC908" i="3" s="1"/>
  <c r="AD908" i="3" s="1"/>
  <c r="T912" i="3"/>
  <c r="U912" i="3" s="1"/>
  <c r="V912" i="3" s="1"/>
  <c r="W912" i="3" s="1"/>
  <c r="X912" i="3" s="1"/>
  <c r="Y912" i="3" s="1"/>
  <c r="Z912" i="3" s="1"/>
  <c r="AA912" i="3" s="1"/>
  <c r="AB912" i="3" s="1"/>
  <c r="AC912" i="3" s="1"/>
  <c r="AD912" i="3" s="1"/>
  <c r="T916" i="3"/>
  <c r="U916" i="3" s="1"/>
  <c r="V916" i="3" s="1"/>
  <c r="W916" i="3" s="1"/>
  <c r="X916" i="3" s="1"/>
  <c r="Y916" i="3" s="1"/>
  <c r="Z916" i="3" s="1"/>
  <c r="AA916" i="3" s="1"/>
  <c r="AB916" i="3" s="1"/>
  <c r="AC916" i="3" s="1"/>
  <c r="AD916" i="3" s="1"/>
  <c r="T920" i="3"/>
  <c r="U920" i="3" s="1"/>
  <c r="V920" i="3" s="1"/>
  <c r="W920" i="3" s="1"/>
  <c r="X920" i="3" s="1"/>
  <c r="Y920" i="3" s="1"/>
  <c r="Z920" i="3" s="1"/>
  <c r="AA920" i="3" s="1"/>
  <c r="AB920" i="3" s="1"/>
  <c r="AC920" i="3" s="1"/>
  <c r="AD920" i="3" s="1"/>
  <c r="T924" i="3"/>
  <c r="U924" i="3" s="1"/>
  <c r="V924" i="3" s="1"/>
  <c r="W924" i="3" s="1"/>
  <c r="X924" i="3" s="1"/>
  <c r="Y924" i="3" s="1"/>
  <c r="Z924" i="3" s="1"/>
  <c r="AA924" i="3" s="1"/>
  <c r="AB924" i="3" s="1"/>
  <c r="AC924" i="3" s="1"/>
  <c r="AD924" i="3" s="1"/>
  <c r="T928" i="3"/>
  <c r="U928" i="3" s="1"/>
  <c r="V928" i="3" s="1"/>
  <c r="W928" i="3" s="1"/>
  <c r="X928" i="3" s="1"/>
  <c r="Y928" i="3" s="1"/>
  <c r="Z928" i="3" s="1"/>
  <c r="AA928" i="3" s="1"/>
  <c r="AB928" i="3" s="1"/>
  <c r="AC928" i="3" s="1"/>
  <c r="AD928" i="3" s="1"/>
  <c r="T932" i="3"/>
  <c r="U932" i="3" s="1"/>
  <c r="V932" i="3" s="1"/>
  <c r="W932" i="3" s="1"/>
  <c r="X932" i="3" s="1"/>
  <c r="Y932" i="3" s="1"/>
  <c r="Z932" i="3" s="1"/>
  <c r="AA932" i="3" s="1"/>
  <c r="AB932" i="3" s="1"/>
  <c r="AC932" i="3" s="1"/>
  <c r="AD932" i="3" s="1"/>
  <c r="T936" i="3"/>
  <c r="U936" i="3" s="1"/>
  <c r="V936" i="3" s="1"/>
  <c r="W936" i="3" s="1"/>
  <c r="X936" i="3" s="1"/>
  <c r="Y936" i="3" s="1"/>
  <c r="Z936" i="3" s="1"/>
  <c r="AA936" i="3" s="1"/>
  <c r="AB936" i="3" s="1"/>
  <c r="AC936" i="3" s="1"/>
  <c r="AD936" i="3" s="1"/>
  <c r="T940" i="3"/>
  <c r="U940" i="3" s="1"/>
  <c r="V940" i="3" s="1"/>
  <c r="W940" i="3" s="1"/>
  <c r="X940" i="3" s="1"/>
  <c r="Y940" i="3" s="1"/>
  <c r="Z940" i="3" s="1"/>
  <c r="AA940" i="3" s="1"/>
  <c r="AB940" i="3" s="1"/>
  <c r="AC940" i="3" s="1"/>
  <c r="AD940" i="3" s="1"/>
  <c r="T944" i="3"/>
  <c r="U944" i="3" s="1"/>
  <c r="V944" i="3" s="1"/>
  <c r="W944" i="3" s="1"/>
  <c r="X944" i="3" s="1"/>
  <c r="Y944" i="3" s="1"/>
  <c r="Z944" i="3" s="1"/>
  <c r="AA944" i="3" s="1"/>
  <c r="AB944" i="3" s="1"/>
  <c r="AC944" i="3" s="1"/>
  <c r="AD944" i="3" s="1"/>
  <c r="T948" i="3"/>
  <c r="U948" i="3" s="1"/>
  <c r="V948" i="3" s="1"/>
  <c r="W948" i="3" s="1"/>
  <c r="X948" i="3" s="1"/>
  <c r="Y948" i="3" s="1"/>
  <c r="Z948" i="3" s="1"/>
  <c r="AA948" i="3" s="1"/>
  <c r="AB948" i="3" s="1"/>
  <c r="AC948" i="3" s="1"/>
  <c r="AD948" i="3" s="1"/>
  <c r="T952" i="3"/>
  <c r="U952" i="3" s="1"/>
  <c r="V952" i="3" s="1"/>
  <c r="W952" i="3" s="1"/>
  <c r="X952" i="3" s="1"/>
  <c r="Y952" i="3" s="1"/>
  <c r="Z952" i="3" s="1"/>
  <c r="AA952" i="3" s="1"/>
  <c r="AB952" i="3" s="1"/>
  <c r="AC952" i="3" s="1"/>
  <c r="AD952" i="3" s="1"/>
  <c r="T956" i="3"/>
  <c r="U956" i="3" s="1"/>
  <c r="V956" i="3" s="1"/>
  <c r="W956" i="3" s="1"/>
  <c r="X956" i="3" s="1"/>
  <c r="Y956" i="3" s="1"/>
  <c r="Z956" i="3" s="1"/>
  <c r="AA956" i="3" s="1"/>
  <c r="AB956" i="3" s="1"/>
  <c r="AC956" i="3" s="1"/>
  <c r="AD956" i="3" s="1"/>
  <c r="T960" i="3"/>
  <c r="U960" i="3" s="1"/>
  <c r="V960" i="3" s="1"/>
  <c r="W960" i="3" s="1"/>
  <c r="X960" i="3" s="1"/>
  <c r="Y960" i="3" s="1"/>
  <c r="Z960" i="3" s="1"/>
  <c r="AA960" i="3" s="1"/>
  <c r="AB960" i="3" s="1"/>
  <c r="AC960" i="3" s="1"/>
  <c r="AD960" i="3" s="1"/>
  <c r="J965" i="3"/>
  <c r="L989" i="3"/>
  <c r="K989" i="3"/>
  <c r="T989" i="3"/>
  <c r="U989" i="3" s="1"/>
  <c r="V989" i="3" s="1"/>
  <c r="W989" i="3" s="1"/>
  <c r="X989" i="3" s="1"/>
  <c r="Y989" i="3" s="1"/>
  <c r="Z989" i="3" s="1"/>
  <c r="AA989" i="3" s="1"/>
  <c r="AB989" i="3" s="1"/>
  <c r="AC989" i="3" s="1"/>
  <c r="AD1087" i="3"/>
  <c r="AD1107" i="3"/>
  <c r="AD1131" i="3"/>
  <c r="AD1162" i="3"/>
  <c r="AD1179" i="3"/>
  <c r="M1203" i="3"/>
  <c r="N1203" i="3" s="1"/>
  <c r="O1203" i="3" s="1"/>
  <c r="P1203" i="3" s="1"/>
  <c r="Q1203" i="3" s="1"/>
  <c r="R1203" i="3" s="1"/>
  <c r="S1203" i="3" s="1"/>
  <c r="AD1236" i="3"/>
  <c r="AD1288" i="3"/>
  <c r="AD1463" i="3"/>
  <c r="AD1467" i="3"/>
  <c r="AD1504" i="3"/>
  <c r="L1005" i="3"/>
  <c r="K1005" i="3"/>
  <c r="T1005" i="3"/>
  <c r="U1005" i="3" s="1"/>
  <c r="V1005" i="3" s="1"/>
  <c r="W1005" i="3" s="1"/>
  <c r="X1005" i="3" s="1"/>
  <c r="Y1005" i="3" s="1"/>
  <c r="Z1005" i="3" s="1"/>
  <c r="AA1005" i="3" s="1"/>
  <c r="AB1005" i="3" s="1"/>
  <c r="AC1005" i="3" s="1"/>
  <c r="L1197" i="3"/>
  <c r="K1197" i="3"/>
  <c r="T1197" i="3"/>
  <c r="U1197" i="3" s="1"/>
  <c r="V1197" i="3" s="1"/>
  <c r="W1197" i="3" s="1"/>
  <c r="X1197" i="3" s="1"/>
  <c r="Y1197" i="3" s="1"/>
  <c r="Z1197" i="3" s="1"/>
  <c r="AA1197" i="3" s="1"/>
  <c r="AB1197" i="3" s="1"/>
  <c r="AC1197" i="3" s="1"/>
  <c r="M1197" i="3"/>
  <c r="N1197" i="3" s="1"/>
  <c r="O1197" i="3" s="1"/>
  <c r="P1197" i="3" s="1"/>
  <c r="Q1197" i="3" s="1"/>
  <c r="R1197" i="3" s="1"/>
  <c r="S1197" i="3" s="1"/>
  <c r="AD1197" i="3" s="1"/>
  <c r="J1197" i="3"/>
  <c r="AD1206" i="3"/>
  <c r="L1245" i="3"/>
  <c r="K1245" i="3"/>
  <c r="T1245" i="3"/>
  <c r="U1245" i="3" s="1"/>
  <c r="V1245" i="3" s="1"/>
  <c r="W1245" i="3" s="1"/>
  <c r="X1245" i="3" s="1"/>
  <c r="Y1245" i="3" s="1"/>
  <c r="Z1245" i="3" s="1"/>
  <c r="AA1245" i="3" s="1"/>
  <c r="AB1245" i="3" s="1"/>
  <c r="AC1245" i="3" s="1"/>
  <c r="M1245" i="3"/>
  <c r="N1245" i="3" s="1"/>
  <c r="O1245" i="3" s="1"/>
  <c r="P1245" i="3" s="1"/>
  <c r="Q1245" i="3" s="1"/>
  <c r="R1245" i="3" s="1"/>
  <c r="S1245" i="3" s="1"/>
  <c r="J1245" i="3"/>
  <c r="L1297" i="3"/>
  <c r="K1297" i="3"/>
  <c r="T1297" i="3"/>
  <c r="U1297" i="3" s="1"/>
  <c r="V1297" i="3" s="1"/>
  <c r="W1297" i="3" s="1"/>
  <c r="X1297" i="3" s="1"/>
  <c r="Y1297" i="3" s="1"/>
  <c r="Z1297" i="3" s="1"/>
  <c r="AA1297" i="3" s="1"/>
  <c r="AB1297" i="3" s="1"/>
  <c r="AC1297" i="3" s="1"/>
  <c r="M1297" i="3"/>
  <c r="N1297" i="3" s="1"/>
  <c r="O1297" i="3" s="1"/>
  <c r="P1297" i="3" s="1"/>
  <c r="Q1297" i="3" s="1"/>
  <c r="R1297" i="3" s="1"/>
  <c r="S1297" i="3" s="1"/>
  <c r="J1297" i="3"/>
  <c r="T1550" i="3"/>
  <c r="U1550" i="3" s="1"/>
  <c r="V1550" i="3" s="1"/>
  <c r="W1550" i="3" s="1"/>
  <c r="X1550" i="3" s="1"/>
  <c r="Y1550" i="3" s="1"/>
  <c r="Z1550" i="3" s="1"/>
  <c r="AA1550" i="3" s="1"/>
  <c r="AB1550" i="3" s="1"/>
  <c r="AC1550" i="3" s="1"/>
  <c r="M1550" i="3"/>
  <c r="N1550" i="3" s="1"/>
  <c r="O1550" i="3" s="1"/>
  <c r="P1550" i="3" s="1"/>
  <c r="Q1550" i="3" s="1"/>
  <c r="R1550" i="3" s="1"/>
  <c r="S1550" i="3" s="1"/>
  <c r="L1550" i="3"/>
  <c r="K1550" i="3"/>
  <c r="J1550" i="3"/>
  <c r="T1554" i="3"/>
  <c r="U1554" i="3" s="1"/>
  <c r="V1554" i="3" s="1"/>
  <c r="W1554" i="3" s="1"/>
  <c r="X1554" i="3" s="1"/>
  <c r="Y1554" i="3" s="1"/>
  <c r="Z1554" i="3" s="1"/>
  <c r="AA1554" i="3" s="1"/>
  <c r="AB1554" i="3" s="1"/>
  <c r="AC1554" i="3" s="1"/>
  <c r="M1554" i="3"/>
  <c r="N1554" i="3" s="1"/>
  <c r="O1554" i="3" s="1"/>
  <c r="P1554" i="3" s="1"/>
  <c r="Q1554" i="3" s="1"/>
  <c r="R1554" i="3" s="1"/>
  <c r="S1554" i="3" s="1"/>
  <c r="L1554" i="3"/>
  <c r="K1554" i="3"/>
  <c r="J1554" i="3"/>
  <c r="H22" i="4"/>
  <c r="J864" i="3"/>
  <c r="J868" i="3"/>
  <c r="J872" i="3"/>
  <c r="J876" i="3"/>
  <c r="J880" i="3"/>
  <c r="J884" i="3"/>
  <c r="J888" i="3"/>
  <c r="J892" i="3"/>
  <c r="J896" i="3"/>
  <c r="J900" i="3"/>
  <c r="J904" i="3"/>
  <c r="J908" i="3"/>
  <c r="J912" i="3"/>
  <c r="J916" i="3"/>
  <c r="J920" i="3"/>
  <c r="J924" i="3"/>
  <c r="J928" i="3"/>
  <c r="J932" i="3"/>
  <c r="J936" i="3"/>
  <c r="J940" i="3"/>
  <c r="J944" i="3"/>
  <c r="J948" i="3"/>
  <c r="J952" i="3"/>
  <c r="J956" i="3"/>
  <c r="J960" i="3"/>
  <c r="L985" i="3"/>
  <c r="K985" i="3"/>
  <c r="T985" i="3"/>
  <c r="U985" i="3" s="1"/>
  <c r="V985" i="3" s="1"/>
  <c r="W985" i="3" s="1"/>
  <c r="X985" i="3" s="1"/>
  <c r="Y985" i="3" s="1"/>
  <c r="Z985" i="3" s="1"/>
  <c r="AA985" i="3" s="1"/>
  <c r="AB985" i="3" s="1"/>
  <c r="AC985" i="3" s="1"/>
  <c r="M989" i="3"/>
  <c r="N989" i="3" s="1"/>
  <c r="O989" i="3" s="1"/>
  <c r="P989" i="3" s="1"/>
  <c r="Q989" i="3" s="1"/>
  <c r="R989" i="3" s="1"/>
  <c r="S989" i="3" s="1"/>
  <c r="AD989" i="3" s="1"/>
  <c r="J1005" i="3"/>
  <c r="AD1103" i="3"/>
  <c r="AD1122" i="3"/>
  <c r="AD1139" i="3"/>
  <c r="AD1170" i="3"/>
  <c r="AD1213" i="3"/>
  <c r="AD1280" i="3"/>
  <c r="AD1446" i="3"/>
  <c r="K424" i="3"/>
  <c r="K428" i="3"/>
  <c r="K432" i="3"/>
  <c r="K436" i="3"/>
  <c r="K440" i="3"/>
  <c r="K444" i="3"/>
  <c r="K448" i="3"/>
  <c r="K452" i="3"/>
  <c r="K456" i="3"/>
  <c r="K460" i="3"/>
  <c r="K464" i="3"/>
  <c r="K468" i="3"/>
  <c r="K472" i="3"/>
  <c r="K476" i="3"/>
  <c r="K480" i="3"/>
  <c r="K484" i="3"/>
  <c r="K488" i="3"/>
  <c r="K492" i="3"/>
  <c r="K496" i="3"/>
  <c r="K500" i="3"/>
  <c r="K504" i="3"/>
  <c r="K508" i="3"/>
  <c r="K512" i="3"/>
  <c r="K516" i="3"/>
  <c r="K520" i="3"/>
  <c r="K524" i="3"/>
  <c r="K528" i="3"/>
  <c r="K532" i="3"/>
  <c r="K536" i="3"/>
  <c r="K540" i="3"/>
  <c r="K544" i="3"/>
  <c r="K548" i="3"/>
  <c r="K552" i="3"/>
  <c r="K556" i="3"/>
  <c r="K560" i="3"/>
  <c r="K564" i="3"/>
  <c r="K568" i="3"/>
  <c r="K572" i="3"/>
  <c r="K576" i="3"/>
  <c r="K580" i="3"/>
  <c r="K584" i="3"/>
  <c r="K588" i="3"/>
  <c r="K592" i="3"/>
  <c r="K596" i="3"/>
  <c r="K600" i="3"/>
  <c r="K604" i="3"/>
  <c r="K608" i="3"/>
  <c r="K612" i="3"/>
  <c r="K616" i="3"/>
  <c r="K620" i="3"/>
  <c r="K624" i="3"/>
  <c r="K628" i="3"/>
  <c r="K632" i="3"/>
  <c r="K636" i="3"/>
  <c r="K640" i="3"/>
  <c r="K644" i="3"/>
  <c r="K648" i="3"/>
  <c r="K652" i="3"/>
  <c r="K656" i="3"/>
  <c r="K660" i="3"/>
  <c r="K664" i="3"/>
  <c r="K668" i="3"/>
  <c r="K672" i="3"/>
  <c r="AK672" i="3"/>
  <c r="K676" i="3"/>
  <c r="K680" i="3"/>
  <c r="K684" i="3"/>
  <c r="K688" i="3"/>
  <c r="K692" i="3"/>
  <c r="K696" i="3"/>
  <c r="K700" i="3"/>
  <c r="K704" i="3"/>
  <c r="K708" i="3"/>
  <c r="K712" i="3"/>
  <c r="K716" i="3"/>
  <c r="K720" i="3"/>
  <c r="K724" i="3"/>
  <c r="K728" i="3"/>
  <c r="K732" i="3"/>
  <c r="K736" i="3"/>
  <c r="K740" i="3"/>
  <c r="K744" i="3"/>
  <c r="K748" i="3"/>
  <c r="K752" i="3"/>
  <c r="K756" i="3"/>
  <c r="K760" i="3"/>
  <c r="K764" i="3"/>
  <c r="K768" i="3"/>
  <c r="K772" i="3"/>
  <c r="K776" i="3"/>
  <c r="K780" i="3"/>
  <c r="K784" i="3"/>
  <c r="K788" i="3"/>
  <c r="K792" i="3"/>
  <c r="K796" i="3"/>
  <c r="K800" i="3"/>
  <c r="K804" i="3"/>
  <c r="K808" i="3"/>
  <c r="K812" i="3"/>
  <c r="K816" i="3"/>
  <c r="K820" i="3"/>
  <c r="K824" i="3"/>
  <c r="K828" i="3"/>
  <c r="K832" i="3"/>
  <c r="K836" i="3"/>
  <c r="AK836" i="3"/>
  <c r="K840" i="3"/>
  <c r="K844" i="3"/>
  <c r="K848" i="3"/>
  <c r="K852" i="3"/>
  <c r="K856" i="3"/>
  <c r="K860" i="3"/>
  <c r="K864" i="3"/>
  <c r="K868" i="3"/>
  <c r="K872" i="3"/>
  <c r="K876" i="3"/>
  <c r="K880" i="3"/>
  <c r="K884" i="3"/>
  <c r="K888" i="3"/>
  <c r="K892" i="3"/>
  <c r="K896" i="3"/>
  <c r="K900" i="3"/>
  <c r="K904" i="3"/>
  <c r="K908" i="3"/>
  <c r="K912" i="3"/>
  <c r="K916" i="3"/>
  <c r="K920" i="3"/>
  <c r="K924" i="3"/>
  <c r="K928" i="3"/>
  <c r="K932" i="3"/>
  <c r="K936" i="3"/>
  <c r="K940" i="3"/>
  <c r="K944" i="3"/>
  <c r="K948" i="3"/>
  <c r="K952" i="3"/>
  <c r="K956" i="3"/>
  <c r="K960" i="3"/>
  <c r="M1005" i="3"/>
  <c r="N1005" i="3" s="1"/>
  <c r="O1005" i="3" s="1"/>
  <c r="P1005" i="3" s="1"/>
  <c r="Q1005" i="3" s="1"/>
  <c r="R1005" i="3" s="1"/>
  <c r="S1005" i="3" s="1"/>
  <c r="AD1071" i="3"/>
  <c r="AD1090" i="3"/>
  <c r="AD1106" i="3"/>
  <c r="AD1150" i="3"/>
  <c r="AD1295" i="3"/>
  <c r="L860" i="3"/>
  <c r="L864" i="3"/>
  <c r="L868" i="3"/>
  <c r="L872" i="3"/>
  <c r="L876" i="3"/>
  <c r="L880" i="3"/>
  <c r="L884" i="3"/>
  <c r="L888" i="3"/>
  <c r="L892" i="3"/>
  <c r="L896" i="3"/>
  <c r="L900" i="3"/>
  <c r="L904" i="3"/>
  <c r="L908" i="3"/>
  <c r="L912" i="3"/>
  <c r="L916" i="3"/>
  <c r="L920" i="3"/>
  <c r="L924" i="3"/>
  <c r="L928" i="3"/>
  <c r="L932" i="3"/>
  <c r="L936" i="3"/>
  <c r="L940" i="3"/>
  <c r="L944" i="3"/>
  <c r="L948" i="3"/>
  <c r="L952" i="3"/>
  <c r="L956" i="3"/>
  <c r="L960" i="3"/>
  <c r="L981" i="3"/>
  <c r="K981" i="3"/>
  <c r="T981" i="3"/>
  <c r="U981" i="3" s="1"/>
  <c r="V981" i="3" s="1"/>
  <c r="W981" i="3" s="1"/>
  <c r="X981" i="3" s="1"/>
  <c r="Y981" i="3" s="1"/>
  <c r="Z981" i="3" s="1"/>
  <c r="AA981" i="3" s="1"/>
  <c r="AB981" i="3" s="1"/>
  <c r="AC981" i="3" s="1"/>
  <c r="AD981" i="3" s="1"/>
  <c r="M985" i="3"/>
  <c r="N985" i="3" s="1"/>
  <c r="O985" i="3" s="1"/>
  <c r="P985" i="3" s="1"/>
  <c r="Q985" i="3" s="1"/>
  <c r="R985" i="3" s="1"/>
  <c r="S985" i="3" s="1"/>
  <c r="L1001" i="3"/>
  <c r="K1001" i="3"/>
  <c r="T1001" i="3"/>
  <c r="U1001" i="3" s="1"/>
  <c r="V1001" i="3" s="1"/>
  <c r="W1001" i="3" s="1"/>
  <c r="X1001" i="3" s="1"/>
  <c r="Y1001" i="3" s="1"/>
  <c r="Z1001" i="3" s="1"/>
  <c r="AA1001" i="3" s="1"/>
  <c r="AB1001" i="3" s="1"/>
  <c r="AC1001" i="3" s="1"/>
  <c r="AD1001" i="3" s="1"/>
  <c r="AD1130" i="3"/>
  <c r="AD1147" i="3"/>
  <c r="AD1178" i="3"/>
  <c r="AD1208" i="3"/>
  <c r="AD1366" i="3"/>
  <c r="AD1507" i="3"/>
  <c r="AK1045" i="3"/>
  <c r="AD1099" i="3"/>
  <c r="AD1127" i="3"/>
  <c r="AD1158" i="3"/>
  <c r="AD1175" i="3"/>
  <c r="AD1186" i="3"/>
  <c r="AD1199" i="3"/>
  <c r="AD1228" i="3"/>
  <c r="AD1252" i="3"/>
  <c r="AD1272" i="3"/>
  <c r="AD1306" i="3"/>
  <c r="AD1310" i="3"/>
  <c r="AD1382" i="3"/>
  <c r="AD1438" i="3"/>
  <c r="L966" i="3"/>
  <c r="L970" i="3"/>
  <c r="L978" i="3"/>
  <c r="L982" i="3"/>
  <c r="L986" i="3"/>
  <c r="L990" i="3"/>
  <c r="L994" i="3"/>
  <c r="L998" i="3"/>
  <c r="L1002" i="3"/>
  <c r="L1006" i="3"/>
  <c r="L1010" i="3"/>
  <c r="L1014" i="3"/>
  <c r="L1018" i="3"/>
  <c r="L1022" i="3"/>
  <c r="L1026" i="3"/>
  <c r="L1030" i="3"/>
  <c r="L1034" i="3"/>
  <c r="L1038" i="3"/>
  <c r="L1042" i="3"/>
  <c r="L1046" i="3"/>
  <c r="L1050" i="3"/>
  <c r="L1054" i="3"/>
  <c r="L1058" i="3"/>
  <c r="L1062" i="3"/>
  <c r="L1066" i="3"/>
  <c r="L1070" i="3"/>
  <c r="L1074" i="3"/>
  <c r="L1078" i="3"/>
  <c r="L1082" i="3"/>
  <c r="L1086" i="3"/>
  <c r="L1090" i="3"/>
  <c r="L1094" i="3"/>
  <c r="L1098" i="3"/>
  <c r="L1102" i="3"/>
  <c r="L1106" i="3"/>
  <c r="L1110" i="3"/>
  <c r="L1114" i="3"/>
  <c r="L1118" i="3"/>
  <c r="L1122" i="3"/>
  <c r="L1126" i="3"/>
  <c r="L1130" i="3"/>
  <c r="L1134" i="3"/>
  <c r="L1138" i="3"/>
  <c r="L1142" i="3"/>
  <c r="L1146" i="3"/>
  <c r="L1150" i="3"/>
  <c r="L1154" i="3"/>
  <c r="L1158" i="3"/>
  <c r="L1162" i="3"/>
  <c r="L1166" i="3"/>
  <c r="L1170" i="3"/>
  <c r="L1174" i="3"/>
  <c r="L1178" i="3"/>
  <c r="L1182" i="3"/>
  <c r="L1186" i="3"/>
  <c r="L1190" i="3"/>
  <c r="M1193" i="3"/>
  <c r="N1193" i="3" s="1"/>
  <c r="O1193" i="3" s="1"/>
  <c r="P1193" i="3" s="1"/>
  <c r="Q1193" i="3" s="1"/>
  <c r="R1193" i="3" s="1"/>
  <c r="S1193" i="3" s="1"/>
  <c r="AD1193" i="3" s="1"/>
  <c r="L1195" i="3"/>
  <c r="K1195" i="3"/>
  <c r="L1249" i="3"/>
  <c r="K1249" i="3"/>
  <c r="M1333" i="3"/>
  <c r="N1333" i="3" s="1"/>
  <c r="O1333" i="3" s="1"/>
  <c r="P1333" i="3" s="1"/>
  <c r="Q1333" i="3" s="1"/>
  <c r="R1333" i="3" s="1"/>
  <c r="S1333" i="3" s="1"/>
  <c r="AD1333" i="3" s="1"/>
  <c r="L1333" i="3"/>
  <c r="K1333" i="3"/>
  <c r="J1333" i="3"/>
  <c r="M1349" i="3"/>
  <c r="N1349" i="3" s="1"/>
  <c r="O1349" i="3" s="1"/>
  <c r="P1349" i="3" s="1"/>
  <c r="Q1349" i="3" s="1"/>
  <c r="R1349" i="3" s="1"/>
  <c r="S1349" i="3" s="1"/>
  <c r="AD1349" i="3" s="1"/>
  <c r="L1349" i="3"/>
  <c r="K1349" i="3"/>
  <c r="J1349" i="3"/>
  <c r="M1365" i="3"/>
  <c r="N1365" i="3" s="1"/>
  <c r="O1365" i="3" s="1"/>
  <c r="P1365" i="3" s="1"/>
  <c r="Q1365" i="3" s="1"/>
  <c r="R1365" i="3" s="1"/>
  <c r="S1365" i="3" s="1"/>
  <c r="AD1365" i="3" s="1"/>
  <c r="L1365" i="3"/>
  <c r="K1365" i="3"/>
  <c r="J1365" i="3"/>
  <c r="M1413" i="3"/>
  <c r="N1413" i="3" s="1"/>
  <c r="O1413" i="3" s="1"/>
  <c r="P1413" i="3" s="1"/>
  <c r="Q1413" i="3" s="1"/>
  <c r="R1413" i="3" s="1"/>
  <c r="S1413" i="3" s="1"/>
  <c r="AD1413" i="3" s="1"/>
  <c r="L1413" i="3"/>
  <c r="K1413" i="3"/>
  <c r="J1413" i="3"/>
  <c r="AD1420" i="3"/>
  <c r="M1429" i="3"/>
  <c r="N1429" i="3" s="1"/>
  <c r="O1429" i="3" s="1"/>
  <c r="P1429" i="3" s="1"/>
  <c r="Q1429" i="3" s="1"/>
  <c r="R1429" i="3" s="1"/>
  <c r="S1429" i="3" s="1"/>
  <c r="AD1429" i="3" s="1"/>
  <c r="L1429" i="3"/>
  <c r="K1429" i="3"/>
  <c r="J1429" i="3"/>
  <c r="AD1436" i="3"/>
  <c r="M1445" i="3"/>
  <c r="N1445" i="3" s="1"/>
  <c r="O1445" i="3" s="1"/>
  <c r="P1445" i="3" s="1"/>
  <c r="Q1445" i="3" s="1"/>
  <c r="R1445" i="3" s="1"/>
  <c r="S1445" i="3" s="1"/>
  <c r="AD1445" i="3" s="1"/>
  <c r="L1445" i="3"/>
  <c r="K1445" i="3"/>
  <c r="J1445" i="3"/>
  <c r="AD1452" i="3"/>
  <c r="AD1499" i="3"/>
  <c r="AD1508" i="3"/>
  <c r="AD1563" i="3"/>
  <c r="T1602" i="3"/>
  <c r="U1602" i="3" s="1"/>
  <c r="V1602" i="3" s="1"/>
  <c r="W1602" i="3" s="1"/>
  <c r="X1602" i="3" s="1"/>
  <c r="Y1602" i="3" s="1"/>
  <c r="Z1602" i="3" s="1"/>
  <c r="AA1602" i="3" s="1"/>
  <c r="AB1602" i="3" s="1"/>
  <c r="AC1602" i="3" s="1"/>
  <c r="M1602" i="3"/>
  <c r="N1602" i="3" s="1"/>
  <c r="O1602" i="3" s="1"/>
  <c r="P1602" i="3" s="1"/>
  <c r="Q1602" i="3" s="1"/>
  <c r="R1602" i="3" s="1"/>
  <c r="S1602" i="3" s="1"/>
  <c r="L1602" i="3"/>
  <c r="J1602" i="3"/>
  <c r="AD1612" i="3"/>
  <c r="AD1700" i="3"/>
  <c r="AD1812" i="3"/>
  <c r="AD1833" i="3"/>
  <c r="K963" i="3"/>
  <c r="T964" i="3"/>
  <c r="U964" i="3" s="1"/>
  <c r="V964" i="3" s="1"/>
  <c r="W964" i="3" s="1"/>
  <c r="X964" i="3" s="1"/>
  <c r="Y964" i="3" s="1"/>
  <c r="Z964" i="3" s="1"/>
  <c r="AA964" i="3" s="1"/>
  <c r="AB964" i="3" s="1"/>
  <c r="AC964" i="3" s="1"/>
  <c r="AD964" i="3" s="1"/>
  <c r="K967" i="3"/>
  <c r="T968" i="3"/>
  <c r="U968" i="3" s="1"/>
  <c r="V968" i="3" s="1"/>
  <c r="W968" i="3" s="1"/>
  <c r="X968" i="3" s="1"/>
  <c r="Y968" i="3" s="1"/>
  <c r="Z968" i="3" s="1"/>
  <c r="AA968" i="3" s="1"/>
  <c r="AB968" i="3" s="1"/>
  <c r="AC968" i="3" s="1"/>
  <c r="AD968" i="3" s="1"/>
  <c r="T972" i="3"/>
  <c r="U972" i="3" s="1"/>
  <c r="V972" i="3" s="1"/>
  <c r="W972" i="3" s="1"/>
  <c r="X972" i="3" s="1"/>
  <c r="Y972" i="3" s="1"/>
  <c r="Z972" i="3" s="1"/>
  <c r="AA972" i="3" s="1"/>
  <c r="AB972" i="3" s="1"/>
  <c r="AC972" i="3" s="1"/>
  <c r="AD972" i="3" s="1"/>
  <c r="K979" i="3"/>
  <c r="T980" i="3"/>
  <c r="U980" i="3" s="1"/>
  <c r="V980" i="3" s="1"/>
  <c r="W980" i="3" s="1"/>
  <c r="X980" i="3" s="1"/>
  <c r="Y980" i="3" s="1"/>
  <c r="Z980" i="3" s="1"/>
  <c r="AA980" i="3" s="1"/>
  <c r="AB980" i="3" s="1"/>
  <c r="AC980" i="3" s="1"/>
  <c r="AD980" i="3" s="1"/>
  <c r="T984" i="3"/>
  <c r="U984" i="3" s="1"/>
  <c r="V984" i="3" s="1"/>
  <c r="W984" i="3" s="1"/>
  <c r="X984" i="3" s="1"/>
  <c r="Y984" i="3" s="1"/>
  <c r="Z984" i="3" s="1"/>
  <c r="AA984" i="3" s="1"/>
  <c r="AB984" i="3" s="1"/>
  <c r="AC984" i="3" s="1"/>
  <c r="AD984" i="3" s="1"/>
  <c r="T988" i="3"/>
  <c r="U988" i="3" s="1"/>
  <c r="V988" i="3" s="1"/>
  <c r="W988" i="3" s="1"/>
  <c r="X988" i="3" s="1"/>
  <c r="Y988" i="3" s="1"/>
  <c r="Z988" i="3" s="1"/>
  <c r="AA988" i="3" s="1"/>
  <c r="AB988" i="3" s="1"/>
  <c r="AC988" i="3" s="1"/>
  <c r="AD988" i="3" s="1"/>
  <c r="K991" i="3"/>
  <c r="T992" i="3"/>
  <c r="U992" i="3" s="1"/>
  <c r="V992" i="3" s="1"/>
  <c r="W992" i="3" s="1"/>
  <c r="X992" i="3" s="1"/>
  <c r="Y992" i="3" s="1"/>
  <c r="Z992" i="3" s="1"/>
  <c r="AA992" i="3" s="1"/>
  <c r="AB992" i="3" s="1"/>
  <c r="AC992" i="3" s="1"/>
  <c r="AD992" i="3" s="1"/>
  <c r="K995" i="3"/>
  <c r="T996" i="3"/>
  <c r="U996" i="3" s="1"/>
  <c r="V996" i="3" s="1"/>
  <c r="W996" i="3" s="1"/>
  <c r="X996" i="3" s="1"/>
  <c r="Y996" i="3" s="1"/>
  <c r="Z996" i="3" s="1"/>
  <c r="AA996" i="3" s="1"/>
  <c r="AB996" i="3" s="1"/>
  <c r="AC996" i="3" s="1"/>
  <c r="AD996" i="3" s="1"/>
  <c r="T1000" i="3"/>
  <c r="U1000" i="3" s="1"/>
  <c r="V1000" i="3" s="1"/>
  <c r="W1000" i="3" s="1"/>
  <c r="X1000" i="3" s="1"/>
  <c r="Y1000" i="3" s="1"/>
  <c r="Z1000" i="3" s="1"/>
  <c r="AA1000" i="3" s="1"/>
  <c r="AB1000" i="3" s="1"/>
  <c r="AC1000" i="3" s="1"/>
  <c r="AD1000" i="3" s="1"/>
  <c r="K1003" i="3"/>
  <c r="T1004" i="3"/>
  <c r="U1004" i="3" s="1"/>
  <c r="V1004" i="3" s="1"/>
  <c r="W1004" i="3" s="1"/>
  <c r="X1004" i="3" s="1"/>
  <c r="Y1004" i="3" s="1"/>
  <c r="Z1004" i="3" s="1"/>
  <c r="AA1004" i="3" s="1"/>
  <c r="AB1004" i="3" s="1"/>
  <c r="AC1004" i="3" s="1"/>
  <c r="AD1004" i="3" s="1"/>
  <c r="K1007" i="3"/>
  <c r="T1008" i="3"/>
  <c r="U1008" i="3" s="1"/>
  <c r="V1008" i="3" s="1"/>
  <c r="W1008" i="3" s="1"/>
  <c r="X1008" i="3" s="1"/>
  <c r="Y1008" i="3" s="1"/>
  <c r="Z1008" i="3" s="1"/>
  <c r="AA1008" i="3" s="1"/>
  <c r="AB1008" i="3" s="1"/>
  <c r="AC1008" i="3" s="1"/>
  <c r="AD1008" i="3" s="1"/>
  <c r="K1011" i="3"/>
  <c r="T1012" i="3"/>
  <c r="U1012" i="3" s="1"/>
  <c r="V1012" i="3" s="1"/>
  <c r="W1012" i="3" s="1"/>
  <c r="X1012" i="3" s="1"/>
  <c r="Y1012" i="3" s="1"/>
  <c r="Z1012" i="3" s="1"/>
  <c r="AA1012" i="3" s="1"/>
  <c r="AB1012" i="3" s="1"/>
  <c r="AC1012" i="3" s="1"/>
  <c r="AD1012" i="3" s="1"/>
  <c r="K1015" i="3"/>
  <c r="T1016" i="3"/>
  <c r="U1016" i="3" s="1"/>
  <c r="V1016" i="3" s="1"/>
  <c r="W1016" i="3" s="1"/>
  <c r="X1016" i="3" s="1"/>
  <c r="Y1016" i="3" s="1"/>
  <c r="Z1016" i="3" s="1"/>
  <c r="AA1016" i="3" s="1"/>
  <c r="AB1016" i="3" s="1"/>
  <c r="AC1016" i="3" s="1"/>
  <c r="AD1016" i="3" s="1"/>
  <c r="K1019" i="3"/>
  <c r="T1020" i="3"/>
  <c r="U1020" i="3" s="1"/>
  <c r="V1020" i="3" s="1"/>
  <c r="W1020" i="3" s="1"/>
  <c r="X1020" i="3" s="1"/>
  <c r="Y1020" i="3" s="1"/>
  <c r="Z1020" i="3" s="1"/>
  <c r="AA1020" i="3" s="1"/>
  <c r="AB1020" i="3" s="1"/>
  <c r="AC1020" i="3" s="1"/>
  <c r="AD1020" i="3" s="1"/>
  <c r="K1023" i="3"/>
  <c r="T1024" i="3"/>
  <c r="U1024" i="3" s="1"/>
  <c r="V1024" i="3" s="1"/>
  <c r="W1024" i="3" s="1"/>
  <c r="X1024" i="3" s="1"/>
  <c r="Y1024" i="3" s="1"/>
  <c r="Z1024" i="3" s="1"/>
  <c r="AA1024" i="3" s="1"/>
  <c r="AB1024" i="3" s="1"/>
  <c r="AC1024" i="3" s="1"/>
  <c r="AD1024" i="3" s="1"/>
  <c r="K1027" i="3"/>
  <c r="T1028" i="3"/>
  <c r="U1028" i="3" s="1"/>
  <c r="V1028" i="3" s="1"/>
  <c r="W1028" i="3" s="1"/>
  <c r="X1028" i="3" s="1"/>
  <c r="Y1028" i="3" s="1"/>
  <c r="Z1028" i="3" s="1"/>
  <c r="AA1028" i="3" s="1"/>
  <c r="AB1028" i="3" s="1"/>
  <c r="AC1028" i="3" s="1"/>
  <c r="AD1028" i="3" s="1"/>
  <c r="K1031" i="3"/>
  <c r="T1032" i="3"/>
  <c r="U1032" i="3" s="1"/>
  <c r="V1032" i="3" s="1"/>
  <c r="W1032" i="3" s="1"/>
  <c r="X1032" i="3" s="1"/>
  <c r="Y1032" i="3" s="1"/>
  <c r="Z1032" i="3" s="1"/>
  <c r="AA1032" i="3" s="1"/>
  <c r="AB1032" i="3" s="1"/>
  <c r="AC1032" i="3" s="1"/>
  <c r="AD1032" i="3" s="1"/>
  <c r="K1035" i="3"/>
  <c r="T1036" i="3"/>
  <c r="U1036" i="3" s="1"/>
  <c r="V1036" i="3" s="1"/>
  <c r="W1036" i="3" s="1"/>
  <c r="X1036" i="3" s="1"/>
  <c r="Y1036" i="3" s="1"/>
  <c r="Z1036" i="3" s="1"/>
  <c r="AA1036" i="3" s="1"/>
  <c r="AB1036" i="3" s="1"/>
  <c r="AC1036" i="3" s="1"/>
  <c r="AD1036" i="3" s="1"/>
  <c r="K1039" i="3"/>
  <c r="T1040" i="3"/>
  <c r="U1040" i="3" s="1"/>
  <c r="V1040" i="3" s="1"/>
  <c r="W1040" i="3" s="1"/>
  <c r="X1040" i="3" s="1"/>
  <c r="Y1040" i="3" s="1"/>
  <c r="Z1040" i="3" s="1"/>
  <c r="AA1040" i="3" s="1"/>
  <c r="AB1040" i="3" s="1"/>
  <c r="AC1040" i="3" s="1"/>
  <c r="AD1040" i="3" s="1"/>
  <c r="K1043" i="3"/>
  <c r="T1044" i="3"/>
  <c r="U1044" i="3" s="1"/>
  <c r="V1044" i="3" s="1"/>
  <c r="W1044" i="3" s="1"/>
  <c r="X1044" i="3" s="1"/>
  <c r="Y1044" i="3" s="1"/>
  <c r="Z1044" i="3" s="1"/>
  <c r="AA1044" i="3" s="1"/>
  <c r="AB1044" i="3" s="1"/>
  <c r="AC1044" i="3" s="1"/>
  <c r="AD1044" i="3" s="1"/>
  <c r="K1047" i="3"/>
  <c r="T1048" i="3"/>
  <c r="U1048" i="3" s="1"/>
  <c r="V1048" i="3" s="1"/>
  <c r="W1048" i="3" s="1"/>
  <c r="X1048" i="3" s="1"/>
  <c r="Y1048" i="3" s="1"/>
  <c r="Z1048" i="3" s="1"/>
  <c r="AA1048" i="3" s="1"/>
  <c r="AB1048" i="3" s="1"/>
  <c r="AC1048" i="3" s="1"/>
  <c r="AD1048" i="3" s="1"/>
  <c r="K1051" i="3"/>
  <c r="T1052" i="3"/>
  <c r="U1052" i="3" s="1"/>
  <c r="V1052" i="3" s="1"/>
  <c r="W1052" i="3" s="1"/>
  <c r="X1052" i="3" s="1"/>
  <c r="Y1052" i="3" s="1"/>
  <c r="Z1052" i="3" s="1"/>
  <c r="AA1052" i="3" s="1"/>
  <c r="AB1052" i="3" s="1"/>
  <c r="AC1052" i="3" s="1"/>
  <c r="AD1052" i="3" s="1"/>
  <c r="K1055" i="3"/>
  <c r="T1056" i="3"/>
  <c r="U1056" i="3" s="1"/>
  <c r="V1056" i="3" s="1"/>
  <c r="W1056" i="3" s="1"/>
  <c r="X1056" i="3" s="1"/>
  <c r="Y1056" i="3" s="1"/>
  <c r="Z1056" i="3" s="1"/>
  <c r="AA1056" i="3" s="1"/>
  <c r="AB1056" i="3" s="1"/>
  <c r="AC1056" i="3" s="1"/>
  <c r="AD1056" i="3" s="1"/>
  <c r="K1059" i="3"/>
  <c r="T1060" i="3"/>
  <c r="U1060" i="3" s="1"/>
  <c r="V1060" i="3" s="1"/>
  <c r="W1060" i="3" s="1"/>
  <c r="X1060" i="3" s="1"/>
  <c r="Y1060" i="3" s="1"/>
  <c r="Z1060" i="3" s="1"/>
  <c r="AA1060" i="3" s="1"/>
  <c r="AB1060" i="3" s="1"/>
  <c r="AC1060" i="3" s="1"/>
  <c r="AD1060" i="3" s="1"/>
  <c r="K1063" i="3"/>
  <c r="T1064" i="3"/>
  <c r="U1064" i="3" s="1"/>
  <c r="V1064" i="3" s="1"/>
  <c r="W1064" i="3" s="1"/>
  <c r="X1064" i="3" s="1"/>
  <c r="Y1064" i="3" s="1"/>
  <c r="Z1064" i="3" s="1"/>
  <c r="AA1064" i="3" s="1"/>
  <c r="AB1064" i="3" s="1"/>
  <c r="AC1064" i="3" s="1"/>
  <c r="AD1064" i="3" s="1"/>
  <c r="K1071" i="3"/>
  <c r="T1072" i="3"/>
  <c r="U1072" i="3" s="1"/>
  <c r="V1072" i="3" s="1"/>
  <c r="W1072" i="3" s="1"/>
  <c r="X1072" i="3" s="1"/>
  <c r="Y1072" i="3" s="1"/>
  <c r="Z1072" i="3" s="1"/>
  <c r="AA1072" i="3" s="1"/>
  <c r="AB1072" i="3" s="1"/>
  <c r="AC1072" i="3" s="1"/>
  <c r="AD1072" i="3" s="1"/>
  <c r="T1076" i="3"/>
  <c r="U1076" i="3" s="1"/>
  <c r="V1076" i="3" s="1"/>
  <c r="W1076" i="3" s="1"/>
  <c r="X1076" i="3" s="1"/>
  <c r="Y1076" i="3" s="1"/>
  <c r="Z1076" i="3" s="1"/>
  <c r="AA1076" i="3" s="1"/>
  <c r="AB1076" i="3" s="1"/>
  <c r="AC1076" i="3" s="1"/>
  <c r="AD1076" i="3" s="1"/>
  <c r="K1079" i="3"/>
  <c r="T1080" i="3"/>
  <c r="U1080" i="3" s="1"/>
  <c r="V1080" i="3" s="1"/>
  <c r="W1080" i="3" s="1"/>
  <c r="X1080" i="3" s="1"/>
  <c r="Y1080" i="3" s="1"/>
  <c r="Z1080" i="3" s="1"/>
  <c r="AA1080" i="3" s="1"/>
  <c r="AB1080" i="3" s="1"/>
  <c r="AC1080" i="3" s="1"/>
  <c r="AD1080" i="3" s="1"/>
  <c r="K1083" i="3"/>
  <c r="T1084" i="3"/>
  <c r="U1084" i="3" s="1"/>
  <c r="V1084" i="3" s="1"/>
  <c r="W1084" i="3" s="1"/>
  <c r="X1084" i="3" s="1"/>
  <c r="Y1084" i="3" s="1"/>
  <c r="Z1084" i="3" s="1"/>
  <c r="AA1084" i="3" s="1"/>
  <c r="AB1084" i="3" s="1"/>
  <c r="AC1084" i="3" s="1"/>
  <c r="AD1084" i="3" s="1"/>
  <c r="K1087" i="3"/>
  <c r="T1088" i="3"/>
  <c r="U1088" i="3" s="1"/>
  <c r="V1088" i="3" s="1"/>
  <c r="W1088" i="3" s="1"/>
  <c r="X1088" i="3" s="1"/>
  <c r="Y1088" i="3" s="1"/>
  <c r="Z1088" i="3" s="1"/>
  <c r="AA1088" i="3" s="1"/>
  <c r="AB1088" i="3" s="1"/>
  <c r="AC1088" i="3" s="1"/>
  <c r="AD1088" i="3" s="1"/>
  <c r="K1091" i="3"/>
  <c r="T1092" i="3"/>
  <c r="U1092" i="3" s="1"/>
  <c r="V1092" i="3" s="1"/>
  <c r="W1092" i="3" s="1"/>
  <c r="X1092" i="3" s="1"/>
  <c r="Y1092" i="3" s="1"/>
  <c r="Z1092" i="3" s="1"/>
  <c r="AA1092" i="3" s="1"/>
  <c r="AB1092" i="3" s="1"/>
  <c r="AC1092" i="3" s="1"/>
  <c r="AD1092" i="3" s="1"/>
  <c r="T1096" i="3"/>
  <c r="U1096" i="3" s="1"/>
  <c r="V1096" i="3" s="1"/>
  <c r="W1096" i="3" s="1"/>
  <c r="X1096" i="3" s="1"/>
  <c r="Y1096" i="3" s="1"/>
  <c r="Z1096" i="3" s="1"/>
  <c r="AA1096" i="3" s="1"/>
  <c r="AB1096" i="3" s="1"/>
  <c r="AC1096" i="3" s="1"/>
  <c r="AD1096" i="3" s="1"/>
  <c r="T1100" i="3"/>
  <c r="U1100" i="3" s="1"/>
  <c r="V1100" i="3" s="1"/>
  <c r="W1100" i="3" s="1"/>
  <c r="X1100" i="3" s="1"/>
  <c r="Y1100" i="3" s="1"/>
  <c r="Z1100" i="3" s="1"/>
  <c r="AA1100" i="3" s="1"/>
  <c r="AB1100" i="3" s="1"/>
  <c r="AC1100" i="3" s="1"/>
  <c r="AD1100" i="3" s="1"/>
  <c r="T1104" i="3"/>
  <c r="U1104" i="3" s="1"/>
  <c r="V1104" i="3" s="1"/>
  <c r="W1104" i="3" s="1"/>
  <c r="X1104" i="3" s="1"/>
  <c r="Y1104" i="3" s="1"/>
  <c r="Z1104" i="3" s="1"/>
  <c r="AA1104" i="3" s="1"/>
  <c r="AB1104" i="3" s="1"/>
  <c r="AC1104" i="3" s="1"/>
  <c r="AD1104" i="3" s="1"/>
  <c r="T1108" i="3"/>
  <c r="U1108" i="3" s="1"/>
  <c r="V1108" i="3" s="1"/>
  <c r="W1108" i="3" s="1"/>
  <c r="X1108" i="3" s="1"/>
  <c r="Y1108" i="3" s="1"/>
  <c r="Z1108" i="3" s="1"/>
  <c r="AA1108" i="3" s="1"/>
  <c r="AB1108" i="3" s="1"/>
  <c r="AC1108" i="3" s="1"/>
  <c r="AD1108" i="3" s="1"/>
  <c r="T1112" i="3"/>
  <c r="U1112" i="3" s="1"/>
  <c r="V1112" i="3" s="1"/>
  <c r="W1112" i="3" s="1"/>
  <c r="X1112" i="3" s="1"/>
  <c r="Y1112" i="3" s="1"/>
  <c r="Z1112" i="3" s="1"/>
  <c r="AA1112" i="3" s="1"/>
  <c r="AB1112" i="3" s="1"/>
  <c r="AC1112" i="3" s="1"/>
  <c r="AD1112" i="3" s="1"/>
  <c r="T1116" i="3"/>
  <c r="U1116" i="3" s="1"/>
  <c r="V1116" i="3" s="1"/>
  <c r="W1116" i="3" s="1"/>
  <c r="X1116" i="3" s="1"/>
  <c r="Y1116" i="3" s="1"/>
  <c r="Z1116" i="3" s="1"/>
  <c r="AA1116" i="3" s="1"/>
  <c r="AB1116" i="3" s="1"/>
  <c r="AC1116" i="3" s="1"/>
  <c r="AD1116" i="3" s="1"/>
  <c r="T1120" i="3"/>
  <c r="U1120" i="3" s="1"/>
  <c r="V1120" i="3" s="1"/>
  <c r="W1120" i="3" s="1"/>
  <c r="X1120" i="3" s="1"/>
  <c r="Y1120" i="3" s="1"/>
  <c r="Z1120" i="3" s="1"/>
  <c r="AA1120" i="3" s="1"/>
  <c r="AB1120" i="3" s="1"/>
  <c r="AC1120" i="3" s="1"/>
  <c r="AD1120" i="3" s="1"/>
  <c r="T1124" i="3"/>
  <c r="U1124" i="3" s="1"/>
  <c r="V1124" i="3" s="1"/>
  <c r="W1124" i="3" s="1"/>
  <c r="X1124" i="3" s="1"/>
  <c r="Y1124" i="3" s="1"/>
  <c r="Z1124" i="3" s="1"/>
  <c r="AA1124" i="3" s="1"/>
  <c r="AB1124" i="3" s="1"/>
  <c r="AC1124" i="3" s="1"/>
  <c r="AD1124" i="3" s="1"/>
  <c r="T1128" i="3"/>
  <c r="U1128" i="3" s="1"/>
  <c r="V1128" i="3" s="1"/>
  <c r="W1128" i="3" s="1"/>
  <c r="X1128" i="3" s="1"/>
  <c r="Y1128" i="3" s="1"/>
  <c r="Z1128" i="3" s="1"/>
  <c r="AA1128" i="3" s="1"/>
  <c r="AB1128" i="3" s="1"/>
  <c r="AC1128" i="3" s="1"/>
  <c r="AD1128" i="3" s="1"/>
  <c r="T1132" i="3"/>
  <c r="U1132" i="3" s="1"/>
  <c r="V1132" i="3" s="1"/>
  <c r="W1132" i="3" s="1"/>
  <c r="X1132" i="3" s="1"/>
  <c r="Y1132" i="3" s="1"/>
  <c r="Z1132" i="3" s="1"/>
  <c r="AA1132" i="3" s="1"/>
  <c r="AB1132" i="3" s="1"/>
  <c r="AC1132" i="3" s="1"/>
  <c r="AD1132" i="3" s="1"/>
  <c r="T1136" i="3"/>
  <c r="U1136" i="3" s="1"/>
  <c r="V1136" i="3" s="1"/>
  <c r="W1136" i="3" s="1"/>
  <c r="X1136" i="3" s="1"/>
  <c r="Y1136" i="3" s="1"/>
  <c r="Z1136" i="3" s="1"/>
  <c r="AA1136" i="3" s="1"/>
  <c r="AB1136" i="3" s="1"/>
  <c r="AC1136" i="3" s="1"/>
  <c r="AD1136" i="3" s="1"/>
  <c r="T1140" i="3"/>
  <c r="U1140" i="3" s="1"/>
  <c r="V1140" i="3" s="1"/>
  <c r="W1140" i="3" s="1"/>
  <c r="X1140" i="3" s="1"/>
  <c r="Y1140" i="3" s="1"/>
  <c r="Z1140" i="3" s="1"/>
  <c r="AA1140" i="3" s="1"/>
  <c r="AB1140" i="3" s="1"/>
  <c r="AC1140" i="3" s="1"/>
  <c r="AD1140" i="3" s="1"/>
  <c r="T1144" i="3"/>
  <c r="U1144" i="3" s="1"/>
  <c r="V1144" i="3" s="1"/>
  <c r="W1144" i="3" s="1"/>
  <c r="X1144" i="3" s="1"/>
  <c r="Y1144" i="3" s="1"/>
  <c r="Z1144" i="3" s="1"/>
  <c r="AA1144" i="3" s="1"/>
  <c r="AB1144" i="3" s="1"/>
  <c r="AC1144" i="3" s="1"/>
  <c r="AD1144" i="3" s="1"/>
  <c r="T1148" i="3"/>
  <c r="U1148" i="3" s="1"/>
  <c r="V1148" i="3" s="1"/>
  <c r="W1148" i="3" s="1"/>
  <c r="X1148" i="3" s="1"/>
  <c r="Y1148" i="3" s="1"/>
  <c r="Z1148" i="3" s="1"/>
  <c r="AA1148" i="3" s="1"/>
  <c r="AB1148" i="3" s="1"/>
  <c r="AC1148" i="3" s="1"/>
  <c r="AD1148" i="3" s="1"/>
  <c r="T1152" i="3"/>
  <c r="U1152" i="3" s="1"/>
  <c r="V1152" i="3" s="1"/>
  <c r="W1152" i="3" s="1"/>
  <c r="X1152" i="3" s="1"/>
  <c r="Y1152" i="3" s="1"/>
  <c r="Z1152" i="3" s="1"/>
  <c r="AA1152" i="3" s="1"/>
  <c r="AB1152" i="3" s="1"/>
  <c r="AC1152" i="3" s="1"/>
  <c r="AD1152" i="3" s="1"/>
  <c r="T1156" i="3"/>
  <c r="U1156" i="3" s="1"/>
  <c r="V1156" i="3" s="1"/>
  <c r="W1156" i="3" s="1"/>
  <c r="X1156" i="3" s="1"/>
  <c r="Y1156" i="3" s="1"/>
  <c r="Z1156" i="3" s="1"/>
  <c r="AA1156" i="3" s="1"/>
  <c r="AB1156" i="3" s="1"/>
  <c r="AC1156" i="3" s="1"/>
  <c r="AD1156" i="3" s="1"/>
  <c r="T1160" i="3"/>
  <c r="U1160" i="3" s="1"/>
  <c r="V1160" i="3" s="1"/>
  <c r="W1160" i="3" s="1"/>
  <c r="X1160" i="3" s="1"/>
  <c r="Y1160" i="3" s="1"/>
  <c r="Z1160" i="3" s="1"/>
  <c r="AA1160" i="3" s="1"/>
  <c r="AB1160" i="3" s="1"/>
  <c r="AC1160" i="3" s="1"/>
  <c r="AD1160" i="3" s="1"/>
  <c r="T1164" i="3"/>
  <c r="U1164" i="3" s="1"/>
  <c r="V1164" i="3" s="1"/>
  <c r="W1164" i="3" s="1"/>
  <c r="X1164" i="3" s="1"/>
  <c r="Y1164" i="3" s="1"/>
  <c r="Z1164" i="3" s="1"/>
  <c r="AA1164" i="3" s="1"/>
  <c r="AB1164" i="3" s="1"/>
  <c r="AC1164" i="3" s="1"/>
  <c r="AD1164" i="3" s="1"/>
  <c r="T1168" i="3"/>
  <c r="U1168" i="3" s="1"/>
  <c r="V1168" i="3" s="1"/>
  <c r="W1168" i="3" s="1"/>
  <c r="X1168" i="3" s="1"/>
  <c r="Y1168" i="3" s="1"/>
  <c r="Z1168" i="3" s="1"/>
  <c r="AA1168" i="3" s="1"/>
  <c r="AB1168" i="3" s="1"/>
  <c r="AC1168" i="3" s="1"/>
  <c r="AD1168" i="3" s="1"/>
  <c r="T1172" i="3"/>
  <c r="U1172" i="3" s="1"/>
  <c r="V1172" i="3" s="1"/>
  <c r="W1172" i="3" s="1"/>
  <c r="X1172" i="3" s="1"/>
  <c r="Y1172" i="3" s="1"/>
  <c r="Z1172" i="3" s="1"/>
  <c r="AA1172" i="3" s="1"/>
  <c r="AB1172" i="3" s="1"/>
  <c r="AC1172" i="3" s="1"/>
  <c r="AD1172" i="3" s="1"/>
  <c r="T1176" i="3"/>
  <c r="U1176" i="3" s="1"/>
  <c r="V1176" i="3" s="1"/>
  <c r="W1176" i="3" s="1"/>
  <c r="X1176" i="3" s="1"/>
  <c r="Y1176" i="3" s="1"/>
  <c r="Z1176" i="3" s="1"/>
  <c r="AA1176" i="3" s="1"/>
  <c r="AB1176" i="3" s="1"/>
  <c r="AC1176" i="3" s="1"/>
  <c r="AD1176" i="3" s="1"/>
  <c r="T1180" i="3"/>
  <c r="U1180" i="3" s="1"/>
  <c r="V1180" i="3" s="1"/>
  <c r="W1180" i="3" s="1"/>
  <c r="X1180" i="3" s="1"/>
  <c r="Y1180" i="3" s="1"/>
  <c r="Z1180" i="3" s="1"/>
  <c r="AA1180" i="3" s="1"/>
  <c r="AB1180" i="3" s="1"/>
  <c r="AC1180" i="3" s="1"/>
  <c r="AD1180" i="3" s="1"/>
  <c r="T1184" i="3"/>
  <c r="U1184" i="3" s="1"/>
  <c r="V1184" i="3" s="1"/>
  <c r="W1184" i="3" s="1"/>
  <c r="X1184" i="3" s="1"/>
  <c r="Y1184" i="3" s="1"/>
  <c r="Z1184" i="3" s="1"/>
  <c r="AA1184" i="3" s="1"/>
  <c r="AB1184" i="3" s="1"/>
  <c r="AC1184" i="3" s="1"/>
  <c r="AD1184" i="3" s="1"/>
  <c r="T1188" i="3"/>
  <c r="U1188" i="3" s="1"/>
  <c r="V1188" i="3" s="1"/>
  <c r="W1188" i="3" s="1"/>
  <c r="X1188" i="3" s="1"/>
  <c r="Y1188" i="3" s="1"/>
  <c r="Z1188" i="3" s="1"/>
  <c r="AA1188" i="3" s="1"/>
  <c r="AB1188" i="3" s="1"/>
  <c r="AC1188" i="3" s="1"/>
  <c r="AD1188" i="3" s="1"/>
  <c r="M1195" i="3"/>
  <c r="N1195" i="3" s="1"/>
  <c r="O1195" i="3" s="1"/>
  <c r="P1195" i="3" s="1"/>
  <c r="Q1195" i="3" s="1"/>
  <c r="R1195" i="3" s="1"/>
  <c r="S1195" i="3" s="1"/>
  <c r="AD1195" i="3" s="1"/>
  <c r="L1199" i="3"/>
  <c r="K1199" i="3"/>
  <c r="L1201" i="3"/>
  <c r="K1201" i="3"/>
  <c r="L1209" i="3"/>
  <c r="K1209" i="3"/>
  <c r="L1241" i="3"/>
  <c r="K1241" i="3"/>
  <c r="M1249" i="3"/>
  <c r="N1249" i="3" s="1"/>
  <c r="O1249" i="3" s="1"/>
  <c r="P1249" i="3" s="1"/>
  <c r="Q1249" i="3" s="1"/>
  <c r="R1249" i="3" s="1"/>
  <c r="S1249" i="3" s="1"/>
  <c r="AD1249" i="3" s="1"/>
  <c r="L1293" i="3"/>
  <c r="K1293" i="3"/>
  <c r="AD1372" i="3"/>
  <c r="AD1388" i="3"/>
  <c r="AD1484" i="3"/>
  <c r="AD1548" i="3"/>
  <c r="T1574" i="3"/>
  <c r="U1574" i="3" s="1"/>
  <c r="V1574" i="3" s="1"/>
  <c r="W1574" i="3" s="1"/>
  <c r="X1574" i="3" s="1"/>
  <c r="Y1574" i="3" s="1"/>
  <c r="Z1574" i="3" s="1"/>
  <c r="AA1574" i="3" s="1"/>
  <c r="AB1574" i="3" s="1"/>
  <c r="AC1574" i="3" s="1"/>
  <c r="M1574" i="3"/>
  <c r="N1574" i="3" s="1"/>
  <c r="O1574" i="3" s="1"/>
  <c r="P1574" i="3" s="1"/>
  <c r="Q1574" i="3" s="1"/>
  <c r="R1574" i="3" s="1"/>
  <c r="S1574" i="3" s="1"/>
  <c r="L1574" i="3"/>
  <c r="J1574" i="3"/>
  <c r="AD1584" i="3"/>
  <c r="T1646" i="3"/>
  <c r="U1646" i="3" s="1"/>
  <c r="V1646" i="3" s="1"/>
  <c r="W1646" i="3" s="1"/>
  <c r="X1646" i="3" s="1"/>
  <c r="Y1646" i="3" s="1"/>
  <c r="Z1646" i="3" s="1"/>
  <c r="AA1646" i="3" s="1"/>
  <c r="AB1646" i="3" s="1"/>
  <c r="AC1646" i="3" s="1"/>
  <c r="M1646" i="3"/>
  <c r="N1646" i="3" s="1"/>
  <c r="O1646" i="3" s="1"/>
  <c r="P1646" i="3" s="1"/>
  <c r="Q1646" i="3" s="1"/>
  <c r="R1646" i="3" s="1"/>
  <c r="S1646" i="3" s="1"/>
  <c r="L1646" i="3"/>
  <c r="J1646" i="3"/>
  <c r="K1646" i="3"/>
  <c r="AD1708" i="3"/>
  <c r="AD1873" i="3"/>
  <c r="L1237" i="3"/>
  <c r="K1237" i="3"/>
  <c r="L1289" i="3"/>
  <c r="K1289" i="3"/>
  <c r="L1301" i="3"/>
  <c r="K1301" i="3"/>
  <c r="J1301" i="3"/>
  <c r="AD1316" i="3"/>
  <c r="M1329" i="3"/>
  <c r="N1329" i="3" s="1"/>
  <c r="O1329" i="3" s="1"/>
  <c r="P1329" i="3" s="1"/>
  <c r="Q1329" i="3" s="1"/>
  <c r="R1329" i="3" s="1"/>
  <c r="S1329" i="3" s="1"/>
  <c r="AD1329" i="3" s="1"/>
  <c r="L1329" i="3"/>
  <c r="K1329" i="3"/>
  <c r="J1329" i="3"/>
  <c r="M1345" i="3"/>
  <c r="N1345" i="3" s="1"/>
  <c r="O1345" i="3" s="1"/>
  <c r="P1345" i="3" s="1"/>
  <c r="Q1345" i="3" s="1"/>
  <c r="R1345" i="3" s="1"/>
  <c r="S1345" i="3" s="1"/>
  <c r="AD1345" i="3" s="1"/>
  <c r="L1345" i="3"/>
  <c r="K1345" i="3"/>
  <c r="J1345" i="3"/>
  <c r="M1361" i="3"/>
  <c r="N1361" i="3" s="1"/>
  <c r="O1361" i="3" s="1"/>
  <c r="P1361" i="3" s="1"/>
  <c r="Q1361" i="3" s="1"/>
  <c r="R1361" i="3" s="1"/>
  <c r="S1361" i="3" s="1"/>
  <c r="AD1361" i="3" s="1"/>
  <c r="L1361" i="3"/>
  <c r="K1361" i="3"/>
  <c r="J1361" i="3"/>
  <c r="AD1375" i="3"/>
  <c r="M1409" i="3"/>
  <c r="N1409" i="3" s="1"/>
  <c r="O1409" i="3" s="1"/>
  <c r="P1409" i="3" s="1"/>
  <c r="Q1409" i="3" s="1"/>
  <c r="R1409" i="3" s="1"/>
  <c r="S1409" i="3" s="1"/>
  <c r="AD1409" i="3" s="1"/>
  <c r="L1409" i="3"/>
  <c r="K1409" i="3"/>
  <c r="J1409" i="3"/>
  <c r="AD1416" i="3"/>
  <c r="M1425" i="3"/>
  <c r="N1425" i="3" s="1"/>
  <c r="O1425" i="3" s="1"/>
  <c r="P1425" i="3" s="1"/>
  <c r="Q1425" i="3" s="1"/>
  <c r="R1425" i="3" s="1"/>
  <c r="S1425" i="3" s="1"/>
  <c r="AD1425" i="3" s="1"/>
  <c r="L1425" i="3"/>
  <c r="K1425" i="3"/>
  <c r="J1425" i="3"/>
  <c r="AD1432" i="3"/>
  <c r="M1441" i="3"/>
  <c r="N1441" i="3" s="1"/>
  <c r="O1441" i="3" s="1"/>
  <c r="P1441" i="3" s="1"/>
  <c r="Q1441" i="3" s="1"/>
  <c r="R1441" i="3" s="1"/>
  <c r="S1441" i="3" s="1"/>
  <c r="AD1441" i="3" s="1"/>
  <c r="L1441" i="3"/>
  <c r="K1441" i="3"/>
  <c r="J1441" i="3"/>
  <c r="AD1503" i="3"/>
  <c r="AD1515" i="3"/>
  <c r="AD1520" i="3"/>
  <c r="AD1524" i="3"/>
  <c r="AD1572" i="3"/>
  <c r="K1574" i="3"/>
  <c r="AD1616" i="3"/>
  <c r="AD1629" i="3"/>
  <c r="L1229" i="3"/>
  <c r="K1229" i="3"/>
  <c r="L1233" i="3"/>
  <c r="K1233" i="3"/>
  <c r="AD1244" i="3"/>
  <c r="L1285" i="3"/>
  <c r="K1285" i="3"/>
  <c r="AD1296" i="3"/>
  <c r="AD1320" i="3"/>
  <c r="AD1336" i="3"/>
  <c r="AD1352" i="3"/>
  <c r="AD1368" i="3"/>
  <c r="M1377" i="3"/>
  <c r="N1377" i="3" s="1"/>
  <c r="O1377" i="3" s="1"/>
  <c r="P1377" i="3" s="1"/>
  <c r="Q1377" i="3" s="1"/>
  <c r="R1377" i="3" s="1"/>
  <c r="S1377" i="3" s="1"/>
  <c r="L1377" i="3"/>
  <c r="K1377" i="3"/>
  <c r="J1377" i="3"/>
  <c r="M1393" i="3"/>
  <c r="N1393" i="3" s="1"/>
  <c r="O1393" i="3" s="1"/>
  <c r="P1393" i="3" s="1"/>
  <c r="Q1393" i="3" s="1"/>
  <c r="R1393" i="3" s="1"/>
  <c r="S1393" i="3" s="1"/>
  <c r="L1393" i="3"/>
  <c r="K1393" i="3"/>
  <c r="J1393" i="3"/>
  <c r="AD1419" i="3"/>
  <c r="AD1448" i="3"/>
  <c r="AD1464" i="3"/>
  <c r="AD1477" i="3"/>
  <c r="AD1536" i="3"/>
  <c r="T1594" i="3"/>
  <c r="U1594" i="3" s="1"/>
  <c r="V1594" i="3" s="1"/>
  <c r="W1594" i="3" s="1"/>
  <c r="X1594" i="3" s="1"/>
  <c r="Y1594" i="3" s="1"/>
  <c r="Z1594" i="3" s="1"/>
  <c r="AA1594" i="3" s="1"/>
  <c r="AB1594" i="3" s="1"/>
  <c r="AC1594" i="3" s="1"/>
  <c r="M1594" i="3"/>
  <c r="N1594" i="3" s="1"/>
  <c r="O1594" i="3" s="1"/>
  <c r="P1594" i="3" s="1"/>
  <c r="Q1594" i="3" s="1"/>
  <c r="R1594" i="3" s="1"/>
  <c r="S1594" i="3" s="1"/>
  <c r="AD1594" i="3" s="1"/>
  <c r="L1594" i="3"/>
  <c r="J1594" i="3"/>
  <c r="T1606" i="3"/>
  <c r="U1606" i="3" s="1"/>
  <c r="V1606" i="3" s="1"/>
  <c r="W1606" i="3" s="1"/>
  <c r="X1606" i="3" s="1"/>
  <c r="Y1606" i="3" s="1"/>
  <c r="Z1606" i="3" s="1"/>
  <c r="AA1606" i="3" s="1"/>
  <c r="AB1606" i="3" s="1"/>
  <c r="AC1606" i="3" s="1"/>
  <c r="M1606" i="3"/>
  <c r="N1606" i="3" s="1"/>
  <c r="O1606" i="3" s="1"/>
  <c r="P1606" i="3" s="1"/>
  <c r="Q1606" i="3" s="1"/>
  <c r="R1606" i="3" s="1"/>
  <c r="S1606" i="3" s="1"/>
  <c r="L1606" i="3"/>
  <c r="J1606" i="3"/>
  <c r="T1017" i="3"/>
  <c r="U1017" i="3" s="1"/>
  <c r="V1017" i="3" s="1"/>
  <c r="W1017" i="3" s="1"/>
  <c r="X1017" i="3" s="1"/>
  <c r="Y1017" i="3" s="1"/>
  <c r="Z1017" i="3" s="1"/>
  <c r="AA1017" i="3" s="1"/>
  <c r="AB1017" i="3" s="1"/>
  <c r="AC1017" i="3" s="1"/>
  <c r="AD1017" i="3" s="1"/>
  <c r="T1021" i="3"/>
  <c r="U1021" i="3" s="1"/>
  <c r="V1021" i="3" s="1"/>
  <c r="W1021" i="3" s="1"/>
  <c r="X1021" i="3" s="1"/>
  <c r="Y1021" i="3" s="1"/>
  <c r="Z1021" i="3" s="1"/>
  <c r="AA1021" i="3" s="1"/>
  <c r="AB1021" i="3" s="1"/>
  <c r="AC1021" i="3" s="1"/>
  <c r="AD1021" i="3" s="1"/>
  <c r="T1025" i="3"/>
  <c r="U1025" i="3" s="1"/>
  <c r="V1025" i="3" s="1"/>
  <c r="W1025" i="3" s="1"/>
  <c r="X1025" i="3" s="1"/>
  <c r="Y1025" i="3" s="1"/>
  <c r="Z1025" i="3" s="1"/>
  <c r="AA1025" i="3" s="1"/>
  <c r="AB1025" i="3" s="1"/>
  <c r="AC1025" i="3" s="1"/>
  <c r="AD1025" i="3" s="1"/>
  <c r="T1029" i="3"/>
  <c r="U1029" i="3" s="1"/>
  <c r="V1029" i="3" s="1"/>
  <c r="W1029" i="3" s="1"/>
  <c r="X1029" i="3" s="1"/>
  <c r="Y1029" i="3" s="1"/>
  <c r="Z1029" i="3" s="1"/>
  <c r="AA1029" i="3" s="1"/>
  <c r="AB1029" i="3" s="1"/>
  <c r="AC1029" i="3" s="1"/>
  <c r="AD1029" i="3" s="1"/>
  <c r="T1033" i="3"/>
  <c r="U1033" i="3" s="1"/>
  <c r="V1033" i="3" s="1"/>
  <c r="W1033" i="3" s="1"/>
  <c r="X1033" i="3" s="1"/>
  <c r="Y1033" i="3" s="1"/>
  <c r="Z1033" i="3" s="1"/>
  <c r="AA1033" i="3" s="1"/>
  <c r="AB1033" i="3" s="1"/>
  <c r="AC1033" i="3" s="1"/>
  <c r="AD1033" i="3" s="1"/>
  <c r="T1037" i="3"/>
  <c r="U1037" i="3" s="1"/>
  <c r="V1037" i="3" s="1"/>
  <c r="W1037" i="3" s="1"/>
  <c r="X1037" i="3" s="1"/>
  <c r="Y1037" i="3" s="1"/>
  <c r="Z1037" i="3" s="1"/>
  <c r="AA1037" i="3" s="1"/>
  <c r="AB1037" i="3" s="1"/>
  <c r="AC1037" i="3" s="1"/>
  <c r="AD1037" i="3" s="1"/>
  <c r="T1041" i="3"/>
  <c r="U1041" i="3" s="1"/>
  <c r="V1041" i="3" s="1"/>
  <c r="W1041" i="3" s="1"/>
  <c r="X1041" i="3" s="1"/>
  <c r="Y1041" i="3" s="1"/>
  <c r="Z1041" i="3" s="1"/>
  <c r="AA1041" i="3" s="1"/>
  <c r="AB1041" i="3" s="1"/>
  <c r="AC1041" i="3" s="1"/>
  <c r="AD1041" i="3" s="1"/>
  <c r="T1045" i="3"/>
  <c r="U1045" i="3" s="1"/>
  <c r="V1045" i="3" s="1"/>
  <c r="W1045" i="3" s="1"/>
  <c r="X1045" i="3" s="1"/>
  <c r="Y1045" i="3" s="1"/>
  <c r="Z1045" i="3" s="1"/>
  <c r="AA1045" i="3" s="1"/>
  <c r="AB1045" i="3" s="1"/>
  <c r="AC1045" i="3" s="1"/>
  <c r="AD1045" i="3" s="1"/>
  <c r="T1049" i="3"/>
  <c r="U1049" i="3" s="1"/>
  <c r="V1049" i="3" s="1"/>
  <c r="W1049" i="3" s="1"/>
  <c r="X1049" i="3" s="1"/>
  <c r="Y1049" i="3" s="1"/>
  <c r="Z1049" i="3" s="1"/>
  <c r="AA1049" i="3" s="1"/>
  <c r="AB1049" i="3" s="1"/>
  <c r="AC1049" i="3" s="1"/>
  <c r="AD1049" i="3" s="1"/>
  <c r="T1053" i="3"/>
  <c r="U1053" i="3" s="1"/>
  <c r="V1053" i="3" s="1"/>
  <c r="W1053" i="3" s="1"/>
  <c r="X1053" i="3" s="1"/>
  <c r="Y1053" i="3" s="1"/>
  <c r="Z1053" i="3" s="1"/>
  <c r="AA1053" i="3" s="1"/>
  <c r="AB1053" i="3" s="1"/>
  <c r="AC1053" i="3" s="1"/>
  <c r="AD1053" i="3" s="1"/>
  <c r="T1057" i="3"/>
  <c r="U1057" i="3" s="1"/>
  <c r="V1057" i="3" s="1"/>
  <c r="W1057" i="3" s="1"/>
  <c r="X1057" i="3" s="1"/>
  <c r="Y1057" i="3" s="1"/>
  <c r="Z1057" i="3" s="1"/>
  <c r="AA1057" i="3" s="1"/>
  <c r="AB1057" i="3" s="1"/>
  <c r="AC1057" i="3" s="1"/>
  <c r="AD1057" i="3" s="1"/>
  <c r="T1061" i="3"/>
  <c r="U1061" i="3" s="1"/>
  <c r="V1061" i="3" s="1"/>
  <c r="W1061" i="3" s="1"/>
  <c r="X1061" i="3" s="1"/>
  <c r="Y1061" i="3" s="1"/>
  <c r="Z1061" i="3" s="1"/>
  <c r="AA1061" i="3" s="1"/>
  <c r="AB1061" i="3" s="1"/>
  <c r="AC1061" i="3" s="1"/>
  <c r="AD1061" i="3" s="1"/>
  <c r="T1065" i="3"/>
  <c r="U1065" i="3" s="1"/>
  <c r="V1065" i="3" s="1"/>
  <c r="W1065" i="3" s="1"/>
  <c r="X1065" i="3" s="1"/>
  <c r="Y1065" i="3" s="1"/>
  <c r="Z1065" i="3" s="1"/>
  <c r="AA1065" i="3" s="1"/>
  <c r="AB1065" i="3" s="1"/>
  <c r="AC1065" i="3" s="1"/>
  <c r="AD1065" i="3" s="1"/>
  <c r="T1069" i="3"/>
  <c r="U1069" i="3" s="1"/>
  <c r="V1069" i="3" s="1"/>
  <c r="W1069" i="3" s="1"/>
  <c r="X1069" i="3" s="1"/>
  <c r="Y1069" i="3" s="1"/>
  <c r="Z1069" i="3" s="1"/>
  <c r="AA1069" i="3" s="1"/>
  <c r="AB1069" i="3" s="1"/>
  <c r="AC1069" i="3" s="1"/>
  <c r="AD1069" i="3" s="1"/>
  <c r="T1073" i="3"/>
  <c r="U1073" i="3" s="1"/>
  <c r="V1073" i="3" s="1"/>
  <c r="W1073" i="3" s="1"/>
  <c r="X1073" i="3" s="1"/>
  <c r="Y1073" i="3" s="1"/>
  <c r="Z1073" i="3" s="1"/>
  <c r="AA1073" i="3" s="1"/>
  <c r="AB1073" i="3" s="1"/>
  <c r="AC1073" i="3" s="1"/>
  <c r="AD1073" i="3" s="1"/>
  <c r="T1077" i="3"/>
  <c r="U1077" i="3" s="1"/>
  <c r="V1077" i="3" s="1"/>
  <c r="W1077" i="3" s="1"/>
  <c r="X1077" i="3" s="1"/>
  <c r="Y1077" i="3" s="1"/>
  <c r="Z1077" i="3" s="1"/>
  <c r="AA1077" i="3" s="1"/>
  <c r="AB1077" i="3" s="1"/>
  <c r="AC1077" i="3" s="1"/>
  <c r="AD1077" i="3" s="1"/>
  <c r="T1081" i="3"/>
  <c r="U1081" i="3" s="1"/>
  <c r="V1081" i="3" s="1"/>
  <c r="W1081" i="3" s="1"/>
  <c r="X1081" i="3" s="1"/>
  <c r="Y1081" i="3" s="1"/>
  <c r="Z1081" i="3" s="1"/>
  <c r="AA1081" i="3" s="1"/>
  <c r="AB1081" i="3" s="1"/>
  <c r="AC1081" i="3" s="1"/>
  <c r="AD1081" i="3" s="1"/>
  <c r="T1085" i="3"/>
  <c r="U1085" i="3" s="1"/>
  <c r="V1085" i="3" s="1"/>
  <c r="W1085" i="3" s="1"/>
  <c r="X1085" i="3" s="1"/>
  <c r="Y1085" i="3" s="1"/>
  <c r="Z1085" i="3" s="1"/>
  <c r="AA1085" i="3" s="1"/>
  <c r="AB1085" i="3" s="1"/>
  <c r="AC1085" i="3" s="1"/>
  <c r="AD1085" i="3" s="1"/>
  <c r="T1089" i="3"/>
  <c r="U1089" i="3" s="1"/>
  <c r="V1089" i="3" s="1"/>
  <c r="W1089" i="3" s="1"/>
  <c r="X1089" i="3" s="1"/>
  <c r="Y1089" i="3" s="1"/>
  <c r="Z1089" i="3" s="1"/>
  <c r="AA1089" i="3" s="1"/>
  <c r="AB1089" i="3" s="1"/>
  <c r="AC1089" i="3" s="1"/>
  <c r="AD1089" i="3" s="1"/>
  <c r="T1093" i="3"/>
  <c r="U1093" i="3" s="1"/>
  <c r="V1093" i="3" s="1"/>
  <c r="W1093" i="3" s="1"/>
  <c r="X1093" i="3" s="1"/>
  <c r="Y1093" i="3" s="1"/>
  <c r="Z1093" i="3" s="1"/>
  <c r="AA1093" i="3" s="1"/>
  <c r="AB1093" i="3" s="1"/>
  <c r="AC1093" i="3" s="1"/>
  <c r="AD1093" i="3" s="1"/>
  <c r="T1097" i="3"/>
  <c r="U1097" i="3" s="1"/>
  <c r="V1097" i="3" s="1"/>
  <c r="W1097" i="3" s="1"/>
  <c r="X1097" i="3" s="1"/>
  <c r="Y1097" i="3" s="1"/>
  <c r="Z1097" i="3" s="1"/>
  <c r="AA1097" i="3" s="1"/>
  <c r="AB1097" i="3" s="1"/>
  <c r="AC1097" i="3" s="1"/>
  <c r="AD1097" i="3" s="1"/>
  <c r="T1101" i="3"/>
  <c r="U1101" i="3" s="1"/>
  <c r="V1101" i="3" s="1"/>
  <c r="W1101" i="3" s="1"/>
  <c r="X1101" i="3" s="1"/>
  <c r="Y1101" i="3" s="1"/>
  <c r="Z1101" i="3" s="1"/>
  <c r="AA1101" i="3" s="1"/>
  <c r="AB1101" i="3" s="1"/>
  <c r="AC1101" i="3" s="1"/>
  <c r="AD1101" i="3" s="1"/>
  <c r="T1105" i="3"/>
  <c r="U1105" i="3" s="1"/>
  <c r="V1105" i="3" s="1"/>
  <c r="W1105" i="3" s="1"/>
  <c r="X1105" i="3" s="1"/>
  <c r="Y1105" i="3" s="1"/>
  <c r="Z1105" i="3" s="1"/>
  <c r="AA1105" i="3" s="1"/>
  <c r="AB1105" i="3" s="1"/>
  <c r="AC1105" i="3" s="1"/>
  <c r="AD1105" i="3" s="1"/>
  <c r="T1109" i="3"/>
  <c r="U1109" i="3" s="1"/>
  <c r="V1109" i="3" s="1"/>
  <c r="W1109" i="3" s="1"/>
  <c r="X1109" i="3" s="1"/>
  <c r="Y1109" i="3" s="1"/>
  <c r="Z1109" i="3" s="1"/>
  <c r="AA1109" i="3" s="1"/>
  <c r="AB1109" i="3" s="1"/>
  <c r="AC1109" i="3" s="1"/>
  <c r="AD1109" i="3" s="1"/>
  <c r="T1113" i="3"/>
  <c r="U1113" i="3" s="1"/>
  <c r="V1113" i="3" s="1"/>
  <c r="W1113" i="3" s="1"/>
  <c r="X1113" i="3" s="1"/>
  <c r="Y1113" i="3" s="1"/>
  <c r="Z1113" i="3" s="1"/>
  <c r="AA1113" i="3" s="1"/>
  <c r="AB1113" i="3" s="1"/>
  <c r="AC1113" i="3" s="1"/>
  <c r="AD1113" i="3" s="1"/>
  <c r="T1117" i="3"/>
  <c r="U1117" i="3" s="1"/>
  <c r="V1117" i="3" s="1"/>
  <c r="W1117" i="3" s="1"/>
  <c r="X1117" i="3" s="1"/>
  <c r="Y1117" i="3" s="1"/>
  <c r="Z1117" i="3" s="1"/>
  <c r="AA1117" i="3" s="1"/>
  <c r="AB1117" i="3" s="1"/>
  <c r="AC1117" i="3" s="1"/>
  <c r="AD1117" i="3" s="1"/>
  <c r="T1121" i="3"/>
  <c r="U1121" i="3" s="1"/>
  <c r="V1121" i="3" s="1"/>
  <c r="W1121" i="3" s="1"/>
  <c r="X1121" i="3" s="1"/>
  <c r="Y1121" i="3" s="1"/>
  <c r="Z1121" i="3" s="1"/>
  <c r="AA1121" i="3" s="1"/>
  <c r="AB1121" i="3" s="1"/>
  <c r="AC1121" i="3" s="1"/>
  <c r="AD1121" i="3" s="1"/>
  <c r="T1125" i="3"/>
  <c r="U1125" i="3" s="1"/>
  <c r="V1125" i="3" s="1"/>
  <c r="W1125" i="3" s="1"/>
  <c r="X1125" i="3" s="1"/>
  <c r="Y1125" i="3" s="1"/>
  <c r="Z1125" i="3" s="1"/>
  <c r="AA1125" i="3" s="1"/>
  <c r="AB1125" i="3" s="1"/>
  <c r="AC1125" i="3" s="1"/>
  <c r="AD1125" i="3" s="1"/>
  <c r="T1129" i="3"/>
  <c r="U1129" i="3" s="1"/>
  <c r="V1129" i="3" s="1"/>
  <c r="W1129" i="3" s="1"/>
  <c r="X1129" i="3" s="1"/>
  <c r="Y1129" i="3" s="1"/>
  <c r="Z1129" i="3" s="1"/>
  <c r="AA1129" i="3" s="1"/>
  <c r="AB1129" i="3" s="1"/>
  <c r="AC1129" i="3" s="1"/>
  <c r="AD1129" i="3" s="1"/>
  <c r="T1133" i="3"/>
  <c r="U1133" i="3" s="1"/>
  <c r="V1133" i="3" s="1"/>
  <c r="W1133" i="3" s="1"/>
  <c r="X1133" i="3" s="1"/>
  <c r="Y1133" i="3" s="1"/>
  <c r="Z1133" i="3" s="1"/>
  <c r="AA1133" i="3" s="1"/>
  <c r="AB1133" i="3" s="1"/>
  <c r="AC1133" i="3" s="1"/>
  <c r="AD1133" i="3" s="1"/>
  <c r="T1137" i="3"/>
  <c r="U1137" i="3" s="1"/>
  <c r="V1137" i="3" s="1"/>
  <c r="W1137" i="3" s="1"/>
  <c r="X1137" i="3" s="1"/>
  <c r="Y1137" i="3" s="1"/>
  <c r="Z1137" i="3" s="1"/>
  <c r="AA1137" i="3" s="1"/>
  <c r="AB1137" i="3" s="1"/>
  <c r="AC1137" i="3" s="1"/>
  <c r="AD1137" i="3" s="1"/>
  <c r="T1141" i="3"/>
  <c r="U1141" i="3" s="1"/>
  <c r="V1141" i="3" s="1"/>
  <c r="W1141" i="3" s="1"/>
  <c r="X1141" i="3" s="1"/>
  <c r="Y1141" i="3" s="1"/>
  <c r="Z1141" i="3" s="1"/>
  <c r="AA1141" i="3" s="1"/>
  <c r="AB1141" i="3" s="1"/>
  <c r="AC1141" i="3" s="1"/>
  <c r="AD1141" i="3" s="1"/>
  <c r="T1145" i="3"/>
  <c r="U1145" i="3" s="1"/>
  <c r="V1145" i="3" s="1"/>
  <c r="W1145" i="3" s="1"/>
  <c r="X1145" i="3" s="1"/>
  <c r="Y1145" i="3" s="1"/>
  <c r="Z1145" i="3" s="1"/>
  <c r="AA1145" i="3" s="1"/>
  <c r="AB1145" i="3" s="1"/>
  <c r="AC1145" i="3" s="1"/>
  <c r="AD1145" i="3" s="1"/>
  <c r="T1149" i="3"/>
  <c r="U1149" i="3" s="1"/>
  <c r="V1149" i="3" s="1"/>
  <c r="W1149" i="3" s="1"/>
  <c r="X1149" i="3" s="1"/>
  <c r="Y1149" i="3" s="1"/>
  <c r="Z1149" i="3" s="1"/>
  <c r="AA1149" i="3" s="1"/>
  <c r="AB1149" i="3" s="1"/>
  <c r="AC1149" i="3" s="1"/>
  <c r="AD1149" i="3" s="1"/>
  <c r="T1153" i="3"/>
  <c r="U1153" i="3" s="1"/>
  <c r="V1153" i="3" s="1"/>
  <c r="W1153" i="3" s="1"/>
  <c r="X1153" i="3" s="1"/>
  <c r="Y1153" i="3" s="1"/>
  <c r="Z1153" i="3" s="1"/>
  <c r="AA1153" i="3" s="1"/>
  <c r="AB1153" i="3" s="1"/>
  <c r="AC1153" i="3" s="1"/>
  <c r="AD1153" i="3" s="1"/>
  <c r="T1157" i="3"/>
  <c r="U1157" i="3" s="1"/>
  <c r="V1157" i="3" s="1"/>
  <c r="W1157" i="3" s="1"/>
  <c r="X1157" i="3" s="1"/>
  <c r="Y1157" i="3" s="1"/>
  <c r="Z1157" i="3" s="1"/>
  <c r="AA1157" i="3" s="1"/>
  <c r="AB1157" i="3" s="1"/>
  <c r="AC1157" i="3" s="1"/>
  <c r="AD1157" i="3" s="1"/>
  <c r="T1161" i="3"/>
  <c r="U1161" i="3" s="1"/>
  <c r="V1161" i="3" s="1"/>
  <c r="W1161" i="3" s="1"/>
  <c r="X1161" i="3" s="1"/>
  <c r="Y1161" i="3" s="1"/>
  <c r="Z1161" i="3" s="1"/>
  <c r="AA1161" i="3" s="1"/>
  <c r="AB1161" i="3" s="1"/>
  <c r="AC1161" i="3" s="1"/>
  <c r="AD1161" i="3" s="1"/>
  <c r="T1165" i="3"/>
  <c r="U1165" i="3" s="1"/>
  <c r="V1165" i="3" s="1"/>
  <c r="W1165" i="3" s="1"/>
  <c r="X1165" i="3" s="1"/>
  <c r="Y1165" i="3" s="1"/>
  <c r="Z1165" i="3" s="1"/>
  <c r="AA1165" i="3" s="1"/>
  <c r="AB1165" i="3" s="1"/>
  <c r="AC1165" i="3" s="1"/>
  <c r="AD1165" i="3" s="1"/>
  <c r="T1169" i="3"/>
  <c r="U1169" i="3" s="1"/>
  <c r="V1169" i="3" s="1"/>
  <c r="W1169" i="3" s="1"/>
  <c r="X1169" i="3" s="1"/>
  <c r="Y1169" i="3" s="1"/>
  <c r="Z1169" i="3" s="1"/>
  <c r="AA1169" i="3" s="1"/>
  <c r="AB1169" i="3" s="1"/>
  <c r="AC1169" i="3" s="1"/>
  <c r="AD1169" i="3" s="1"/>
  <c r="T1173" i="3"/>
  <c r="U1173" i="3" s="1"/>
  <c r="V1173" i="3" s="1"/>
  <c r="W1173" i="3" s="1"/>
  <c r="X1173" i="3" s="1"/>
  <c r="Y1173" i="3" s="1"/>
  <c r="Z1173" i="3" s="1"/>
  <c r="AA1173" i="3" s="1"/>
  <c r="AB1173" i="3" s="1"/>
  <c r="AC1173" i="3" s="1"/>
  <c r="AD1173" i="3" s="1"/>
  <c r="T1177" i="3"/>
  <c r="U1177" i="3" s="1"/>
  <c r="V1177" i="3" s="1"/>
  <c r="W1177" i="3" s="1"/>
  <c r="X1177" i="3" s="1"/>
  <c r="Y1177" i="3" s="1"/>
  <c r="Z1177" i="3" s="1"/>
  <c r="AA1177" i="3" s="1"/>
  <c r="AB1177" i="3" s="1"/>
  <c r="AC1177" i="3" s="1"/>
  <c r="AD1177" i="3" s="1"/>
  <c r="T1181" i="3"/>
  <c r="U1181" i="3" s="1"/>
  <c r="V1181" i="3" s="1"/>
  <c r="W1181" i="3" s="1"/>
  <c r="X1181" i="3" s="1"/>
  <c r="Y1181" i="3" s="1"/>
  <c r="Z1181" i="3" s="1"/>
  <c r="AA1181" i="3" s="1"/>
  <c r="AB1181" i="3" s="1"/>
  <c r="AC1181" i="3" s="1"/>
  <c r="AD1181" i="3" s="1"/>
  <c r="K1184" i="3"/>
  <c r="T1185" i="3"/>
  <c r="U1185" i="3" s="1"/>
  <c r="V1185" i="3" s="1"/>
  <c r="W1185" i="3" s="1"/>
  <c r="X1185" i="3" s="1"/>
  <c r="Y1185" i="3" s="1"/>
  <c r="Z1185" i="3" s="1"/>
  <c r="AA1185" i="3" s="1"/>
  <c r="AB1185" i="3" s="1"/>
  <c r="AC1185" i="3" s="1"/>
  <c r="AD1185" i="3" s="1"/>
  <c r="K1188" i="3"/>
  <c r="T1189" i="3"/>
  <c r="U1189" i="3" s="1"/>
  <c r="V1189" i="3" s="1"/>
  <c r="W1189" i="3" s="1"/>
  <c r="X1189" i="3" s="1"/>
  <c r="Y1189" i="3" s="1"/>
  <c r="Z1189" i="3" s="1"/>
  <c r="AA1189" i="3" s="1"/>
  <c r="AB1189" i="3" s="1"/>
  <c r="AC1189" i="3" s="1"/>
  <c r="AD1189" i="3" s="1"/>
  <c r="K1192" i="3"/>
  <c r="L1207" i="3"/>
  <c r="K1207" i="3"/>
  <c r="T1207" i="3"/>
  <c r="U1207" i="3" s="1"/>
  <c r="V1207" i="3" s="1"/>
  <c r="W1207" i="3" s="1"/>
  <c r="X1207" i="3" s="1"/>
  <c r="Y1207" i="3" s="1"/>
  <c r="Z1207" i="3" s="1"/>
  <c r="AA1207" i="3" s="1"/>
  <c r="AB1207" i="3" s="1"/>
  <c r="AC1207" i="3" s="1"/>
  <c r="AD1207" i="3" s="1"/>
  <c r="L1225" i="3"/>
  <c r="K1225" i="3"/>
  <c r="J1229" i="3"/>
  <c r="J1233" i="3"/>
  <c r="M1237" i="3"/>
  <c r="N1237" i="3" s="1"/>
  <c r="O1237" i="3" s="1"/>
  <c r="P1237" i="3" s="1"/>
  <c r="Q1237" i="3" s="1"/>
  <c r="R1237" i="3" s="1"/>
  <c r="S1237" i="3" s="1"/>
  <c r="L1281" i="3"/>
  <c r="K1281" i="3"/>
  <c r="J1285" i="3"/>
  <c r="M1289" i="3"/>
  <c r="N1289" i="3" s="1"/>
  <c r="O1289" i="3" s="1"/>
  <c r="P1289" i="3" s="1"/>
  <c r="Q1289" i="3" s="1"/>
  <c r="R1289" i="3" s="1"/>
  <c r="S1289" i="3" s="1"/>
  <c r="T1301" i="3"/>
  <c r="U1301" i="3" s="1"/>
  <c r="V1301" i="3" s="1"/>
  <c r="W1301" i="3" s="1"/>
  <c r="X1301" i="3" s="1"/>
  <c r="Y1301" i="3" s="1"/>
  <c r="Z1301" i="3" s="1"/>
  <c r="AA1301" i="3" s="1"/>
  <c r="AB1301" i="3" s="1"/>
  <c r="AC1301" i="3" s="1"/>
  <c r="AD1301" i="3" s="1"/>
  <c r="L1313" i="3"/>
  <c r="K1313" i="3"/>
  <c r="J1313" i="3"/>
  <c r="T1377" i="3"/>
  <c r="U1377" i="3" s="1"/>
  <c r="V1377" i="3" s="1"/>
  <c r="W1377" i="3" s="1"/>
  <c r="X1377" i="3" s="1"/>
  <c r="Y1377" i="3" s="1"/>
  <c r="Z1377" i="3" s="1"/>
  <c r="AA1377" i="3" s="1"/>
  <c r="AB1377" i="3" s="1"/>
  <c r="AC1377" i="3" s="1"/>
  <c r="AD1384" i="3"/>
  <c r="T1393" i="3"/>
  <c r="U1393" i="3" s="1"/>
  <c r="V1393" i="3" s="1"/>
  <c r="W1393" i="3" s="1"/>
  <c r="X1393" i="3" s="1"/>
  <c r="Y1393" i="3" s="1"/>
  <c r="Z1393" i="3" s="1"/>
  <c r="AA1393" i="3" s="1"/>
  <c r="AB1393" i="3" s="1"/>
  <c r="AC1393" i="3" s="1"/>
  <c r="AD1400" i="3"/>
  <c r="AD1512" i="3"/>
  <c r="AD1576" i="3"/>
  <c r="K1594" i="3"/>
  <c r="AD1599" i="3"/>
  <c r="K1606" i="3"/>
  <c r="AD1611" i="3"/>
  <c r="L1221" i="3"/>
  <c r="K1221" i="3"/>
  <c r="L1277" i="3"/>
  <c r="K1277" i="3"/>
  <c r="AD1313" i="3"/>
  <c r="M1325" i="3"/>
  <c r="N1325" i="3" s="1"/>
  <c r="O1325" i="3" s="1"/>
  <c r="P1325" i="3" s="1"/>
  <c r="Q1325" i="3" s="1"/>
  <c r="R1325" i="3" s="1"/>
  <c r="S1325" i="3" s="1"/>
  <c r="L1325" i="3"/>
  <c r="K1325" i="3"/>
  <c r="J1325" i="3"/>
  <c r="M1341" i="3"/>
  <c r="N1341" i="3" s="1"/>
  <c r="O1341" i="3" s="1"/>
  <c r="P1341" i="3" s="1"/>
  <c r="Q1341" i="3" s="1"/>
  <c r="R1341" i="3" s="1"/>
  <c r="S1341" i="3" s="1"/>
  <c r="L1341" i="3"/>
  <c r="K1341" i="3"/>
  <c r="J1341" i="3"/>
  <c r="M1357" i="3"/>
  <c r="N1357" i="3" s="1"/>
  <c r="O1357" i="3" s="1"/>
  <c r="P1357" i="3" s="1"/>
  <c r="Q1357" i="3" s="1"/>
  <c r="R1357" i="3" s="1"/>
  <c r="S1357" i="3" s="1"/>
  <c r="L1357" i="3"/>
  <c r="K1357" i="3"/>
  <c r="J1357" i="3"/>
  <c r="M1405" i="3"/>
  <c r="N1405" i="3" s="1"/>
  <c r="O1405" i="3" s="1"/>
  <c r="P1405" i="3" s="1"/>
  <c r="Q1405" i="3" s="1"/>
  <c r="R1405" i="3" s="1"/>
  <c r="S1405" i="3" s="1"/>
  <c r="L1405" i="3"/>
  <c r="K1405" i="3"/>
  <c r="J1405" i="3"/>
  <c r="AD1412" i="3"/>
  <c r="M1421" i="3"/>
  <c r="N1421" i="3" s="1"/>
  <c r="O1421" i="3" s="1"/>
  <c r="P1421" i="3" s="1"/>
  <c r="Q1421" i="3" s="1"/>
  <c r="R1421" i="3" s="1"/>
  <c r="S1421" i="3" s="1"/>
  <c r="L1421" i="3"/>
  <c r="K1421" i="3"/>
  <c r="J1421" i="3"/>
  <c r="AD1428" i="3"/>
  <c r="M1437" i="3"/>
  <c r="N1437" i="3" s="1"/>
  <c r="O1437" i="3" s="1"/>
  <c r="P1437" i="3" s="1"/>
  <c r="Q1437" i="3" s="1"/>
  <c r="R1437" i="3" s="1"/>
  <c r="S1437" i="3" s="1"/>
  <c r="L1437" i="3"/>
  <c r="K1437" i="3"/>
  <c r="J1437" i="3"/>
  <c r="AD1444" i="3"/>
  <c r="AD1468" i="3"/>
  <c r="T1562" i="3"/>
  <c r="U1562" i="3" s="1"/>
  <c r="V1562" i="3" s="1"/>
  <c r="W1562" i="3" s="1"/>
  <c r="X1562" i="3" s="1"/>
  <c r="Y1562" i="3" s="1"/>
  <c r="Z1562" i="3" s="1"/>
  <c r="AA1562" i="3" s="1"/>
  <c r="AB1562" i="3" s="1"/>
  <c r="AC1562" i="3" s="1"/>
  <c r="M1562" i="3"/>
  <c r="N1562" i="3" s="1"/>
  <c r="O1562" i="3" s="1"/>
  <c r="P1562" i="3" s="1"/>
  <c r="Q1562" i="3" s="1"/>
  <c r="R1562" i="3" s="1"/>
  <c r="S1562" i="3" s="1"/>
  <c r="L1562" i="3"/>
  <c r="J1562" i="3"/>
  <c r="K1562" i="3"/>
  <c r="J1121" i="3"/>
  <c r="J1125" i="3"/>
  <c r="J1129" i="3"/>
  <c r="J1133" i="3"/>
  <c r="J1137" i="3"/>
  <c r="J1141" i="3"/>
  <c r="J1145" i="3"/>
  <c r="J1149" i="3"/>
  <c r="J1153" i="3"/>
  <c r="J1157" i="3"/>
  <c r="J1161" i="3"/>
  <c r="J1165" i="3"/>
  <c r="J1169" i="3"/>
  <c r="J1173" i="3"/>
  <c r="J1177" i="3"/>
  <c r="J1181" i="3"/>
  <c r="J1185" i="3"/>
  <c r="J1189" i="3"/>
  <c r="M1192" i="3"/>
  <c r="N1192" i="3" s="1"/>
  <c r="O1192" i="3" s="1"/>
  <c r="P1192" i="3" s="1"/>
  <c r="Q1192" i="3" s="1"/>
  <c r="R1192" i="3" s="1"/>
  <c r="S1192" i="3" s="1"/>
  <c r="AD1192" i="3" s="1"/>
  <c r="L1217" i="3"/>
  <c r="K1217" i="3"/>
  <c r="J1221" i="3"/>
  <c r="L1273" i="3"/>
  <c r="K1273" i="3"/>
  <c r="J1277" i="3"/>
  <c r="T1325" i="3"/>
  <c r="U1325" i="3" s="1"/>
  <c r="V1325" i="3" s="1"/>
  <c r="W1325" i="3" s="1"/>
  <c r="X1325" i="3" s="1"/>
  <c r="Y1325" i="3" s="1"/>
  <c r="Z1325" i="3" s="1"/>
  <c r="AA1325" i="3" s="1"/>
  <c r="AB1325" i="3" s="1"/>
  <c r="AC1325" i="3" s="1"/>
  <c r="AD1332" i="3"/>
  <c r="T1341" i="3"/>
  <c r="U1341" i="3" s="1"/>
  <c r="V1341" i="3" s="1"/>
  <c r="W1341" i="3" s="1"/>
  <c r="X1341" i="3" s="1"/>
  <c r="Y1341" i="3" s="1"/>
  <c r="Z1341" i="3" s="1"/>
  <c r="AA1341" i="3" s="1"/>
  <c r="AB1341" i="3" s="1"/>
  <c r="AC1341" i="3" s="1"/>
  <c r="AD1348" i="3"/>
  <c r="T1357" i="3"/>
  <c r="U1357" i="3" s="1"/>
  <c r="V1357" i="3" s="1"/>
  <c r="W1357" i="3" s="1"/>
  <c r="X1357" i="3" s="1"/>
  <c r="Y1357" i="3" s="1"/>
  <c r="Z1357" i="3" s="1"/>
  <c r="AA1357" i="3" s="1"/>
  <c r="AB1357" i="3" s="1"/>
  <c r="AC1357" i="3" s="1"/>
  <c r="AD1364" i="3"/>
  <c r="M1373" i="3"/>
  <c r="N1373" i="3" s="1"/>
  <c r="O1373" i="3" s="1"/>
  <c r="P1373" i="3" s="1"/>
  <c r="Q1373" i="3" s="1"/>
  <c r="R1373" i="3" s="1"/>
  <c r="S1373" i="3" s="1"/>
  <c r="L1373" i="3"/>
  <c r="K1373" i="3"/>
  <c r="J1373" i="3"/>
  <c r="M1389" i="3"/>
  <c r="N1389" i="3" s="1"/>
  <c r="O1389" i="3" s="1"/>
  <c r="P1389" i="3" s="1"/>
  <c r="Q1389" i="3" s="1"/>
  <c r="R1389" i="3" s="1"/>
  <c r="S1389" i="3" s="1"/>
  <c r="L1389" i="3"/>
  <c r="K1389" i="3"/>
  <c r="J1389" i="3"/>
  <c r="T1405" i="3"/>
  <c r="U1405" i="3" s="1"/>
  <c r="V1405" i="3" s="1"/>
  <c r="W1405" i="3" s="1"/>
  <c r="X1405" i="3" s="1"/>
  <c r="Y1405" i="3" s="1"/>
  <c r="Z1405" i="3" s="1"/>
  <c r="AA1405" i="3" s="1"/>
  <c r="AB1405" i="3" s="1"/>
  <c r="AC1405" i="3" s="1"/>
  <c r="T1421" i="3"/>
  <c r="U1421" i="3" s="1"/>
  <c r="V1421" i="3" s="1"/>
  <c r="W1421" i="3" s="1"/>
  <c r="X1421" i="3" s="1"/>
  <c r="Y1421" i="3" s="1"/>
  <c r="Z1421" i="3" s="1"/>
  <c r="AA1421" i="3" s="1"/>
  <c r="AB1421" i="3" s="1"/>
  <c r="AC1421" i="3" s="1"/>
  <c r="T1437" i="3"/>
  <c r="U1437" i="3" s="1"/>
  <c r="V1437" i="3" s="1"/>
  <c r="W1437" i="3" s="1"/>
  <c r="X1437" i="3" s="1"/>
  <c r="Y1437" i="3" s="1"/>
  <c r="Z1437" i="3" s="1"/>
  <c r="AA1437" i="3" s="1"/>
  <c r="AB1437" i="3" s="1"/>
  <c r="AC1437" i="3" s="1"/>
  <c r="AD1476" i="3"/>
  <c r="T1502" i="3"/>
  <c r="U1502" i="3" s="1"/>
  <c r="V1502" i="3" s="1"/>
  <c r="W1502" i="3" s="1"/>
  <c r="X1502" i="3" s="1"/>
  <c r="Y1502" i="3" s="1"/>
  <c r="Z1502" i="3" s="1"/>
  <c r="AA1502" i="3" s="1"/>
  <c r="AB1502" i="3" s="1"/>
  <c r="AC1502" i="3" s="1"/>
  <c r="L1502" i="3"/>
  <c r="M1502" i="3"/>
  <c r="N1502" i="3" s="1"/>
  <c r="O1502" i="3" s="1"/>
  <c r="P1502" i="3" s="1"/>
  <c r="Q1502" i="3" s="1"/>
  <c r="R1502" i="3" s="1"/>
  <c r="S1502" i="3" s="1"/>
  <c r="K1502" i="3"/>
  <c r="AD1519" i="3"/>
  <c r="AD1547" i="3"/>
  <c r="AD1564" i="3"/>
  <c r="AD1640" i="3"/>
  <c r="AD1648" i="3"/>
  <c r="T1666" i="3"/>
  <c r="U1666" i="3" s="1"/>
  <c r="V1666" i="3" s="1"/>
  <c r="W1666" i="3" s="1"/>
  <c r="X1666" i="3" s="1"/>
  <c r="Y1666" i="3" s="1"/>
  <c r="Z1666" i="3" s="1"/>
  <c r="AA1666" i="3" s="1"/>
  <c r="AB1666" i="3" s="1"/>
  <c r="AC1666" i="3" s="1"/>
  <c r="M1666" i="3"/>
  <c r="N1666" i="3" s="1"/>
  <c r="O1666" i="3" s="1"/>
  <c r="P1666" i="3" s="1"/>
  <c r="Q1666" i="3" s="1"/>
  <c r="R1666" i="3" s="1"/>
  <c r="S1666" i="3" s="1"/>
  <c r="L1666" i="3"/>
  <c r="J1666" i="3"/>
  <c r="K1666" i="3"/>
  <c r="AD1668" i="3"/>
  <c r="AD1713" i="3"/>
  <c r="K1017" i="3"/>
  <c r="K1021" i="3"/>
  <c r="K1025" i="3"/>
  <c r="K1029" i="3"/>
  <c r="K1033" i="3"/>
  <c r="K1037" i="3"/>
  <c r="K1041" i="3"/>
  <c r="K1045" i="3"/>
  <c r="K1049" i="3"/>
  <c r="K1053" i="3"/>
  <c r="K1057" i="3"/>
  <c r="K1061" i="3"/>
  <c r="K1065" i="3"/>
  <c r="K1069" i="3"/>
  <c r="K1073" i="3"/>
  <c r="K1077" i="3"/>
  <c r="K1081" i="3"/>
  <c r="K1085" i="3"/>
  <c r="K1089" i="3"/>
  <c r="K1093" i="3"/>
  <c r="K1097" i="3"/>
  <c r="K1101" i="3"/>
  <c r="K1105" i="3"/>
  <c r="K1109" i="3"/>
  <c r="K1113" i="3"/>
  <c r="K1117" i="3"/>
  <c r="K1121" i="3"/>
  <c r="K1125" i="3"/>
  <c r="K1129" i="3"/>
  <c r="K1133" i="3"/>
  <c r="K1137" i="3"/>
  <c r="K1141" i="3"/>
  <c r="K1145" i="3"/>
  <c r="K1149" i="3"/>
  <c r="K1153" i="3"/>
  <c r="K1157" i="3"/>
  <c r="K1161" i="3"/>
  <c r="K1165" i="3"/>
  <c r="K1169" i="3"/>
  <c r="K1173" i="3"/>
  <c r="K1177" i="3"/>
  <c r="K1181" i="3"/>
  <c r="K1185" i="3"/>
  <c r="K1189" i="3"/>
  <c r="T1201" i="3"/>
  <c r="U1201" i="3" s="1"/>
  <c r="V1201" i="3" s="1"/>
  <c r="W1201" i="3" s="1"/>
  <c r="X1201" i="3" s="1"/>
  <c r="Y1201" i="3" s="1"/>
  <c r="Z1201" i="3" s="1"/>
  <c r="AA1201" i="3" s="1"/>
  <c r="AB1201" i="3" s="1"/>
  <c r="AC1201" i="3" s="1"/>
  <c r="L1205" i="3"/>
  <c r="K1205" i="3"/>
  <c r="T1209" i="3"/>
  <c r="U1209" i="3" s="1"/>
  <c r="V1209" i="3" s="1"/>
  <c r="W1209" i="3" s="1"/>
  <c r="X1209" i="3" s="1"/>
  <c r="Y1209" i="3" s="1"/>
  <c r="Z1209" i="3" s="1"/>
  <c r="AA1209" i="3" s="1"/>
  <c r="AB1209" i="3" s="1"/>
  <c r="AC1209" i="3" s="1"/>
  <c r="L1213" i="3"/>
  <c r="K1213" i="3"/>
  <c r="J1217" i="3"/>
  <c r="M1221" i="3"/>
  <c r="N1221" i="3" s="1"/>
  <c r="O1221" i="3" s="1"/>
  <c r="P1221" i="3" s="1"/>
  <c r="Q1221" i="3" s="1"/>
  <c r="R1221" i="3" s="1"/>
  <c r="S1221" i="3" s="1"/>
  <c r="AD1221" i="3" s="1"/>
  <c r="T1237" i="3"/>
  <c r="U1237" i="3" s="1"/>
  <c r="V1237" i="3" s="1"/>
  <c r="W1237" i="3" s="1"/>
  <c r="X1237" i="3" s="1"/>
  <c r="Y1237" i="3" s="1"/>
  <c r="Z1237" i="3" s="1"/>
  <c r="AA1237" i="3" s="1"/>
  <c r="AB1237" i="3" s="1"/>
  <c r="AC1237" i="3" s="1"/>
  <c r="L1269" i="3"/>
  <c r="K1269" i="3"/>
  <c r="J1273" i="3"/>
  <c r="M1277" i="3"/>
  <c r="N1277" i="3" s="1"/>
  <c r="O1277" i="3" s="1"/>
  <c r="P1277" i="3" s="1"/>
  <c r="Q1277" i="3" s="1"/>
  <c r="R1277" i="3" s="1"/>
  <c r="S1277" i="3" s="1"/>
  <c r="AD1277" i="3" s="1"/>
  <c r="T1289" i="3"/>
  <c r="U1289" i="3" s="1"/>
  <c r="V1289" i="3" s="1"/>
  <c r="W1289" i="3" s="1"/>
  <c r="X1289" i="3" s="1"/>
  <c r="Y1289" i="3" s="1"/>
  <c r="Z1289" i="3" s="1"/>
  <c r="AA1289" i="3" s="1"/>
  <c r="AB1289" i="3" s="1"/>
  <c r="AC1289" i="3" s="1"/>
  <c r="T1373" i="3"/>
  <c r="U1373" i="3" s="1"/>
  <c r="V1373" i="3" s="1"/>
  <c r="W1373" i="3" s="1"/>
  <c r="X1373" i="3" s="1"/>
  <c r="Y1373" i="3" s="1"/>
  <c r="Z1373" i="3" s="1"/>
  <c r="AA1373" i="3" s="1"/>
  <c r="AB1373" i="3" s="1"/>
  <c r="AC1373" i="3" s="1"/>
  <c r="AD1380" i="3"/>
  <c r="T1389" i="3"/>
  <c r="U1389" i="3" s="1"/>
  <c r="V1389" i="3" s="1"/>
  <c r="W1389" i="3" s="1"/>
  <c r="X1389" i="3" s="1"/>
  <c r="Y1389" i="3" s="1"/>
  <c r="Z1389" i="3" s="1"/>
  <c r="AA1389" i="3" s="1"/>
  <c r="AB1389" i="3" s="1"/>
  <c r="AC1389" i="3" s="1"/>
  <c r="AD1396" i="3"/>
  <c r="AD1460" i="3"/>
  <c r="H7" i="4" s="1"/>
  <c r="AD1492" i="3"/>
  <c r="AD1495" i="3"/>
  <c r="J1502" i="3"/>
  <c r="AD1543" i="3"/>
  <c r="AD1553" i="3"/>
  <c r="T1598" i="3"/>
  <c r="U1598" i="3" s="1"/>
  <c r="V1598" i="3" s="1"/>
  <c r="W1598" i="3" s="1"/>
  <c r="X1598" i="3" s="1"/>
  <c r="Y1598" i="3" s="1"/>
  <c r="Z1598" i="3" s="1"/>
  <c r="AA1598" i="3" s="1"/>
  <c r="AB1598" i="3" s="1"/>
  <c r="AC1598" i="3" s="1"/>
  <c r="M1598" i="3"/>
  <c r="N1598" i="3" s="1"/>
  <c r="O1598" i="3" s="1"/>
  <c r="P1598" i="3" s="1"/>
  <c r="Q1598" i="3" s="1"/>
  <c r="R1598" i="3" s="1"/>
  <c r="S1598" i="3" s="1"/>
  <c r="L1598" i="3"/>
  <c r="J1598" i="3"/>
  <c r="T1610" i="3"/>
  <c r="U1610" i="3" s="1"/>
  <c r="V1610" i="3" s="1"/>
  <c r="W1610" i="3" s="1"/>
  <c r="X1610" i="3" s="1"/>
  <c r="Y1610" i="3" s="1"/>
  <c r="Z1610" i="3" s="1"/>
  <c r="AA1610" i="3" s="1"/>
  <c r="AB1610" i="3" s="1"/>
  <c r="AC1610" i="3" s="1"/>
  <c r="M1610" i="3"/>
  <c r="N1610" i="3" s="1"/>
  <c r="O1610" i="3" s="1"/>
  <c r="P1610" i="3" s="1"/>
  <c r="Q1610" i="3" s="1"/>
  <c r="R1610" i="3" s="1"/>
  <c r="S1610" i="3" s="1"/>
  <c r="AD1610" i="3" s="1"/>
  <c r="L1610" i="3"/>
  <c r="J1610" i="3"/>
  <c r="T1690" i="3"/>
  <c r="U1690" i="3" s="1"/>
  <c r="V1690" i="3" s="1"/>
  <c r="W1690" i="3" s="1"/>
  <c r="X1690" i="3" s="1"/>
  <c r="Y1690" i="3" s="1"/>
  <c r="Z1690" i="3" s="1"/>
  <c r="AA1690" i="3" s="1"/>
  <c r="AB1690" i="3" s="1"/>
  <c r="AC1690" i="3" s="1"/>
  <c r="M1690" i="3"/>
  <c r="N1690" i="3" s="1"/>
  <c r="O1690" i="3" s="1"/>
  <c r="P1690" i="3" s="1"/>
  <c r="Q1690" i="3" s="1"/>
  <c r="R1690" i="3" s="1"/>
  <c r="S1690" i="3" s="1"/>
  <c r="L1690" i="3"/>
  <c r="J1690" i="3"/>
  <c r="K1690" i="3"/>
  <c r="AD1692" i="3"/>
  <c r="T1799" i="3"/>
  <c r="U1799" i="3" s="1"/>
  <c r="V1799" i="3" s="1"/>
  <c r="W1799" i="3" s="1"/>
  <c r="X1799" i="3" s="1"/>
  <c r="Y1799" i="3" s="1"/>
  <c r="Z1799" i="3" s="1"/>
  <c r="AA1799" i="3" s="1"/>
  <c r="AB1799" i="3" s="1"/>
  <c r="AC1799" i="3" s="1"/>
  <c r="L1799" i="3"/>
  <c r="M1799" i="3"/>
  <c r="N1799" i="3" s="1"/>
  <c r="O1799" i="3" s="1"/>
  <c r="P1799" i="3" s="1"/>
  <c r="Q1799" i="3" s="1"/>
  <c r="R1799" i="3" s="1"/>
  <c r="S1799" i="3" s="1"/>
  <c r="K1799" i="3"/>
  <c r="J1799" i="3"/>
  <c r="AD1990" i="3"/>
  <c r="L1121" i="3"/>
  <c r="L1125" i="3"/>
  <c r="L1129" i="3"/>
  <c r="L1133" i="3"/>
  <c r="L1137" i="3"/>
  <c r="L1141" i="3"/>
  <c r="L1145" i="3"/>
  <c r="L1149" i="3"/>
  <c r="L1153" i="3"/>
  <c r="L1157" i="3"/>
  <c r="L1161" i="3"/>
  <c r="L1165" i="3"/>
  <c r="L1169" i="3"/>
  <c r="L1173" i="3"/>
  <c r="L1177" i="3"/>
  <c r="L1181" i="3"/>
  <c r="L1185" i="3"/>
  <c r="L1189" i="3"/>
  <c r="T1229" i="3"/>
  <c r="U1229" i="3" s="1"/>
  <c r="V1229" i="3" s="1"/>
  <c r="W1229" i="3" s="1"/>
  <c r="X1229" i="3" s="1"/>
  <c r="Y1229" i="3" s="1"/>
  <c r="Z1229" i="3" s="1"/>
  <c r="AA1229" i="3" s="1"/>
  <c r="AB1229" i="3" s="1"/>
  <c r="AC1229" i="3" s="1"/>
  <c r="AD1229" i="3" s="1"/>
  <c r="T1233" i="3"/>
  <c r="U1233" i="3" s="1"/>
  <c r="V1233" i="3" s="1"/>
  <c r="W1233" i="3" s="1"/>
  <c r="X1233" i="3" s="1"/>
  <c r="Y1233" i="3" s="1"/>
  <c r="Z1233" i="3" s="1"/>
  <c r="AA1233" i="3" s="1"/>
  <c r="AB1233" i="3" s="1"/>
  <c r="AC1233" i="3" s="1"/>
  <c r="AD1233" i="3" s="1"/>
  <c r="L1265" i="3"/>
  <c r="K1265" i="3"/>
  <c r="T1285" i="3"/>
  <c r="U1285" i="3" s="1"/>
  <c r="V1285" i="3" s="1"/>
  <c r="W1285" i="3" s="1"/>
  <c r="X1285" i="3" s="1"/>
  <c r="Y1285" i="3" s="1"/>
  <c r="Z1285" i="3" s="1"/>
  <c r="AA1285" i="3" s="1"/>
  <c r="AB1285" i="3" s="1"/>
  <c r="AC1285" i="3" s="1"/>
  <c r="AD1285" i="3" s="1"/>
  <c r="AD1300" i="3"/>
  <c r="L1305" i="3"/>
  <c r="K1305" i="3"/>
  <c r="J1305" i="3"/>
  <c r="L1317" i="3"/>
  <c r="K1317" i="3"/>
  <c r="J1317" i="3"/>
  <c r="M1321" i="3"/>
  <c r="N1321" i="3" s="1"/>
  <c r="O1321" i="3" s="1"/>
  <c r="P1321" i="3" s="1"/>
  <c r="Q1321" i="3" s="1"/>
  <c r="R1321" i="3" s="1"/>
  <c r="S1321" i="3" s="1"/>
  <c r="L1321" i="3"/>
  <c r="K1321" i="3"/>
  <c r="J1321" i="3"/>
  <c r="M1337" i="3"/>
  <c r="N1337" i="3" s="1"/>
  <c r="O1337" i="3" s="1"/>
  <c r="P1337" i="3" s="1"/>
  <c r="Q1337" i="3" s="1"/>
  <c r="R1337" i="3" s="1"/>
  <c r="S1337" i="3" s="1"/>
  <c r="AD1337" i="3" s="1"/>
  <c r="L1337" i="3"/>
  <c r="K1337" i="3"/>
  <c r="J1337" i="3"/>
  <c r="M1353" i="3"/>
  <c r="N1353" i="3" s="1"/>
  <c r="O1353" i="3" s="1"/>
  <c r="P1353" i="3" s="1"/>
  <c r="Q1353" i="3" s="1"/>
  <c r="R1353" i="3" s="1"/>
  <c r="S1353" i="3" s="1"/>
  <c r="AD1353" i="3" s="1"/>
  <c r="L1353" i="3"/>
  <c r="K1353" i="3"/>
  <c r="J1353" i="3"/>
  <c r="AD1408" i="3"/>
  <c r="M1417" i="3"/>
  <c r="N1417" i="3" s="1"/>
  <c r="O1417" i="3" s="1"/>
  <c r="P1417" i="3" s="1"/>
  <c r="Q1417" i="3" s="1"/>
  <c r="R1417" i="3" s="1"/>
  <c r="S1417" i="3" s="1"/>
  <c r="AD1417" i="3" s="1"/>
  <c r="L1417" i="3"/>
  <c r="K1417" i="3"/>
  <c r="J1417" i="3"/>
  <c r="AD1424" i="3"/>
  <c r="M1433" i="3"/>
  <c r="N1433" i="3" s="1"/>
  <c r="O1433" i="3" s="1"/>
  <c r="P1433" i="3" s="1"/>
  <c r="Q1433" i="3" s="1"/>
  <c r="R1433" i="3" s="1"/>
  <c r="S1433" i="3" s="1"/>
  <c r="AD1433" i="3" s="1"/>
  <c r="L1433" i="3"/>
  <c r="K1433" i="3"/>
  <c r="J1433" i="3"/>
  <c r="AD1440" i="3"/>
  <c r="AD1480" i="3"/>
  <c r="AD1500" i="3"/>
  <c r="AD1506" i="3"/>
  <c r="AD1540" i="3"/>
  <c r="AD1568" i="3"/>
  <c r="AD1580" i="3"/>
  <c r="L1193" i="3"/>
  <c r="K1193" i="3"/>
  <c r="L1257" i="3"/>
  <c r="K1257" i="3"/>
  <c r="L1261" i="3"/>
  <c r="K1261" i="3"/>
  <c r="J1265" i="3"/>
  <c r="M1305" i="3"/>
  <c r="N1305" i="3" s="1"/>
  <c r="O1305" i="3" s="1"/>
  <c r="P1305" i="3" s="1"/>
  <c r="Q1305" i="3" s="1"/>
  <c r="R1305" i="3" s="1"/>
  <c r="S1305" i="3" s="1"/>
  <c r="AD1305" i="3" s="1"/>
  <c r="M1317" i="3"/>
  <c r="N1317" i="3" s="1"/>
  <c r="O1317" i="3" s="1"/>
  <c r="P1317" i="3" s="1"/>
  <c r="Q1317" i="3" s="1"/>
  <c r="R1317" i="3" s="1"/>
  <c r="S1317" i="3" s="1"/>
  <c r="AD1317" i="3" s="1"/>
  <c r="T1321" i="3"/>
  <c r="U1321" i="3" s="1"/>
  <c r="V1321" i="3" s="1"/>
  <c r="W1321" i="3" s="1"/>
  <c r="X1321" i="3" s="1"/>
  <c r="Y1321" i="3" s="1"/>
  <c r="Z1321" i="3" s="1"/>
  <c r="AA1321" i="3" s="1"/>
  <c r="AB1321" i="3" s="1"/>
  <c r="AC1321" i="3" s="1"/>
  <c r="AD1328" i="3"/>
  <c r="AD1344" i="3"/>
  <c r="AD1360" i="3"/>
  <c r="M1369" i="3"/>
  <c r="N1369" i="3" s="1"/>
  <c r="O1369" i="3" s="1"/>
  <c r="P1369" i="3" s="1"/>
  <c r="Q1369" i="3" s="1"/>
  <c r="R1369" i="3" s="1"/>
  <c r="S1369" i="3" s="1"/>
  <c r="AD1369" i="3" s="1"/>
  <c r="L1369" i="3"/>
  <c r="K1369" i="3"/>
  <c r="J1369" i="3"/>
  <c r="M1385" i="3"/>
  <c r="N1385" i="3" s="1"/>
  <c r="O1385" i="3" s="1"/>
  <c r="P1385" i="3" s="1"/>
  <c r="Q1385" i="3" s="1"/>
  <c r="R1385" i="3" s="1"/>
  <c r="S1385" i="3" s="1"/>
  <c r="AD1385" i="3" s="1"/>
  <c r="L1385" i="3"/>
  <c r="K1385" i="3"/>
  <c r="J1385" i="3"/>
  <c r="M1401" i="3"/>
  <c r="N1401" i="3" s="1"/>
  <c r="O1401" i="3" s="1"/>
  <c r="P1401" i="3" s="1"/>
  <c r="Q1401" i="3" s="1"/>
  <c r="R1401" i="3" s="1"/>
  <c r="S1401" i="3" s="1"/>
  <c r="AD1401" i="3" s="1"/>
  <c r="L1401" i="3"/>
  <c r="K1401" i="3"/>
  <c r="J1401" i="3"/>
  <c r="M1449" i="3"/>
  <c r="N1449" i="3" s="1"/>
  <c r="O1449" i="3" s="1"/>
  <c r="P1449" i="3" s="1"/>
  <c r="Q1449" i="3" s="1"/>
  <c r="R1449" i="3" s="1"/>
  <c r="S1449" i="3" s="1"/>
  <c r="AD1449" i="3" s="1"/>
  <c r="L1449" i="3"/>
  <c r="K1449" i="3"/>
  <c r="J1449" i="3"/>
  <c r="T1454" i="3"/>
  <c r="U1454" i="3" s="1"/>
  <c r="V1454" i="3" s="1"/>
  <c r="W1454" i="3" s="1"/>
  <c r="X1454" i="3" s="1"/>
  <c r="Y1454" i="3" s="1"/>
  <c r="Z1454" i="3" s="1"/>
  <c r="AA1454" i="3" s="1"/>
  <c r="AB1454" i="3" s="1"/>
  <c r="AC1454" i="3" s="1"/>
  <c r="L1454" i="3"/>
  <c r="M1454" i="3"/>
  <c r="N1454" i="3" s="1"/>
  <c r="O1454" i="3" s="1"/>
  <c r="P1454" i="3" s="1"/>
  <c r="Q1454" i="3" s="1"/>
  <c r="R1454" i="3" s="1"/>
  <c r="S1454" i="3" s="1"/>
  <c r="K1454" i="3"/>
  <c r="J1454" i="3"/>
  <c r="AD1473" i="3"/>
  <c r="AD1516" i="3"/>
  <c r="AD1523" i="3"/>
  <c r="AD1575" i="3"/>
  <c r="AD1588" i="3"/>
  <c r="AD1600" i="3"/>
  <c r="AD1632" i="3"/>
  <c r="AD1696" i="3"/>
  <c r="T1546" i="3"/>
  <c r="U1546" i="3" s="1"/>
  <c r="V1546" i="3" s="1"/>
  <c r="W1546" i="3" s="1"/>
  <c r="X1546" i="3" s="1"/>
  <c r="Y1546" i="3" s="1"/>
  <c r="Z1546" i="3" s="1"/>
  <c r="AA1546" i="3" s="1"/>
  <c r="AB1546" i="3" s="1"/>
  <c r="AC1546" i="3" s="1"/>
  <c r="M1546" i="3"/>
  <c r="N1546" i="3" s="1"/>
  <c r="O1546" i="3" s="1"/>
  <c r="P1546" i="3" s="1"/>
  <c r="Q1546" i="3" s="1"/>
  <c r="R1546" i="3" s="1"/>
  <c r="S1546" i="3" s="1"/>
  <c r="AD1546" i="3" s="1"/>
  <c r="L1546" i="3"/>
  <c r="T1618" i="3"/>
  <c r="U1618" i="3" s="1"/>
  <c r="V1618" i="3" s="1"/>
  <c r="W1618" i="3" s="1"/>
  <c r="X1618" i="3" s="1"/>
  <c r="Y1618" i="3" s="1"/>
  <c r="Z1618" i="3" s="1"/>
  <c r="AA1618" i="3" s="1"/>
  <c r="AB1618" i="3" s="1"/>
  <c r="AC1618" i="3" s="1"/>
  <c r="M1618" i="3"/>
  <c r="N1618" i="3" s="1"/>
  <c r="O1618" i="3" s="1"/>
  <c r="P1618" i="3" s="1"/>
  <c r="Q1618" i="3" s="1"/>
  <c r="R1618" i="3" s="1"/>
  <c r="S1618" i="3" s="1"/>
  <c r="L1618" i="3"/>
  <c r="J1618" i="3"/>
  <c r="AD1633" i="3"/>
  <c r="AD1657" i="3"/>
  <c r="T1694" i="3"/>
  <c r="U1694" i="3" s="1"/>
  <c r="V1694" i="3" s="1"/>
  <c r="W1694" i="3" s="1"/>
  <c r="X1694" i="3" s="1"/>
  <c r="Y1694" i="3" s="1"/>
  <c r="Z1694" i="3" s="1"/>
  <c r="AA1694" i="3" s="1"/>
  <c r="AB1694" i="3" s="1"/>
  <c r="AC1694" i="3" s="1"/>
  <c r="M1694" i="3"/>
  <c r="N1694" i="3" s="1"/>
  <c r="O1694" i="3" s="1"/>
  <c r="P1694" i="3" s="1"/>
  <c r="Q1694" i="3" s="1"/>
  <c r="R1694" i="3" s="1"/>
  <c r="S1694" i="3" s="1"/>
  <c r="L1694" i="3"/>
  <c r="J1694" i="3"/>
  <c r="T1698" i="3"/>
  <c r="U1698" i="3" s="1"/>
  <c r="V1698" i="3" s="1"/>
  <c r="W1698" i="3" s="1"/>
  <c r="X1698" i="3" s="1"/>
  <c r="Y1698" i="3" s="1"/>
  <c r="Z1698" i="3" s="1"/>
  <c r="AA1698" i="3" s="1"/>
  <c r="AB1698" i="3" s="1"/>
  <c r="AC1698" i="3" s="1"/>
  <c r="M1698" i="3"/>
  <c r="N1698" i="3" s="1"/>
  <c r="O1698" i="3" s="1"/>
  <c r="P1698" i="3" s="1"/>
  <c r="Q1698" i="3" s="1"/>
  <c r="R1698" i="3" s="1"/>
  <c r="S1698" i="3" s="1"/>
  <c r="L1698" i="3"/>
  <c r="J1698" i="3"/>
  <c r="T1702" i="3"/>
  <c r="U1702" i="3" s="1"/>
  <c r="V1702" i="3" s="1"/>
  <c r="W1702" i="3" s="1"/>
  <c r="X1702" i="3" s="1"/>
  <c r="Y1702" i="3" s="1"/>
  <c r="Z1702" i="3" s="1"/>
  <c r="AA1702" i="3" s="1"/>
  <c r="AB1702" i="3" s="1"/>
  <c r="AC1702" i="3" s="1"/>
  <c r="M1702" i="3"/>
  <c r="N1702" i="3" s="1"/>
  <c r="O1702" i="3" s="1"/>
  <c r="P1702" i="3" s="1"/>
  <c r="Q1702" i="3" s="1"/>
  <c r="R1702" i="3" s="1"/>
  <c r="S1702" i="3" s="1"/>
  <c r="AD1702" i="3" s="1"/>
  <c r="L1702" i="3"/>
  <c r="J1702" i="3"/>
  <c r="AD1721" i="3"/>
  <c r="AD1724" i="3"/>
  <c r="AD1748" i="3"/>
  <c r="AD1776" i="3"/>
  <c r="AD1849" i="3"/>
  <c r="AD1897" i="3"/>
  <c r="AD1916" i="3"/>
  <c r="AD1925" i="3"/>
  <c r="AD1952" i="3"/>
  <c r="J1546" i="3"/>
  <c r="AD1569" i="3"/>
  <c r="T1622" i="3"/>
  <c r="U1622" i="3" s="1"/>
  <c r="V1622" i="3" s="1"/>
  <c r="W1622" i="3" s="1"/>
  <c r="X1622" i="3" s="1"/>
  <c r="Y1622" i="3" s="1"/>
  <c r="Z1622" i="3" s="1"/>
  <c r="AA1622" i="3" s="1"/>
  <c r="AB1622" i="3" s="1"/>
  <c r="AC1622" i="3" s="1"/>
  <c r="M1622" i="3"/>
  <c r="N1622" i="3" s="1"/>
  <c r="O1622" i="3" s="1"/>
  <c r="P1622" i="3" s="1"/>
  <c r="Q1622" i="3" s="1"/>
  <c r="R1622" i="3" s="1"/>
  <c r="S1622" i="3" s="1"/>
  <c r="AD1622" i="3" s="1"/>
  <c r="L1622" i="3"/>
  <c r="J1622" i="3"/>
  <c r="T1650" i="3"/>
  <c r="U1650" i="3" s="1"/>
  <c r="V1650" i="3" s="1"/>
  <c r="W1650" i="3" s="1"/>
  <c r="X1650" i="3" s="1"/>
  <c r="Y1650" i="3" s="1"/>
  <c r="Z1650" i="3" s="1"/>
  <c r="AA1650" i="3" s="1"/>
  <c r="AB1650" i="3" s="1"/>
  <c r="AC1650" i="3" s="1"/>
  <c r="M1650" i="3"/>
  <c r="N1650" i="3" s="1"/>
  <c r="O1650" i="3" s="1"/>
  <c r="P1650" i="3" s="1"/>
  <c r="Q1650" i="3" s="1"/>
  <c r="R1650" i="3" s="1"/>
  <c r="S1650" i="3" s="1"/>
  <c r="L1650" i="3"/>
  <c r="J1650" i="3"/>
  <c r="T1670" i="3"/>
  <c r="U1670" i="3" s="1"/>
  <c r="V1670" i="3" s="1"/>
  <c r="W1670" i="3" s="1"/>
  <c r="X1670" i="3" s="1"/>
  <c r="Y1670" i="3" s="1"/>
  <c r="Z1670" i="3" s="1"/>
  <c r="AA1670" i="3" s="1"/>
  <c r="AB1670" i="3" s="1"/>
  <c r="AC1670" i="3" s="1"/>
  <c r="M1670" i="3"/>
  <c r="N1670" i="3" s="1"/>
  <c r="O1670" i="3" s="1"/>
  <c r="P1670" i="3" s="1"/>
  <c r="Q1670" i="3" s="1"/>
  <c r="R1670" i="3" s="1"/>
  <c r="S1670" i="3" s="1"/>
  <c r="L1670" i="3"/>
  <c r="J1670" i="3"/>
  <c r="AD1676" i="3"/>
  <c r="AD1681" i="3"/>
  <c r="AD1740" i="3"/>
  <c r="AD1745" i="3"/>
  <c r="AD1753" i="3"/>
  <c r="AD1778" i="3"/>
  <c r="T1787" i="3"/>
  <c r="U1787" i="3" s="1"/>
  <c r="V1787" i="3" s="1"/>
  <c r="W1787" i="3" s="1"/>
  <c r="X1787" i="3" s="1"/>
  <c r="Y1787" i="3" s="1"/>
  <c r="Z1787" i="3" s="1"/>
  <c r="AA1787" i="3" s="1"/>
  <c r="AB1787" i="3" s="1"/>
  <c r="AC1787" i="3" s="1"/>
  <c r="L1787" i="3"/>
  <c r="M1787" i="3"/>
  <c r="N1787" i="3" s="1"/>
  <c r="O1787" i="3" s="1"/>
  <c r="P1787" i="3" s="1"/>
  <c r="Q1787" i="3" s="1"/>
  <c r="R1787" i="3" s="1"/>
  <c r="S1787" i="3" s="1"/>
  <c r="K1787" i="3"/>
  <c r="J1787" i="3"/>
  <c r="AD1792" i="3"/>
  <c r="T1803" i="3"/>
  <c r="U1803" i="3" s="1"/>
  <c r="V1803" i="3" s="1"/>
  <c r="W1803" i="3" s="1"/>
  <c r="X1803" i="3" s="1"/>
  <c r="Y1803" i="3" s="1"/>
  <c r="Z1803" i="3" s="1"/>
  <c r="AA1803" i="3" s="1"/>
  <c r="AB1803" i="3" s="1"/>
  <c r="AC1803" i="3" s="1"/>
  <c r="L1803" i="3"/>
  <c r="M1803" i="3"/>
  <c r="N1803" i="3" s="1"/>
  <c r="O1803" i="3" s="1"/>
  <c r="P1803" i="3" s="1"/>
  <c r="Q1803" i="3" s="1"/>
  <c r="R1803" i="3" s="1"/>
  <c r="S1803" i="3" s="1"/>
  <c r="K1803" i="3"/>
  <c r="J1803" i="3"/>
  <c r="AD1825" i="3"/>
  <c r="AD1857" i="3"/>
  <c r="K1546" i="3"/>
  <c r="T1566" i="3"/>
  <c r="U1566" i="3" s="1"/>
  <c r="V1566" i="3" s="1"/>
  <c r="W1566" i="3" s="1"/>
  <c r="X1566" i="3" s="1"/>
  <c r="Y1566" i="3" s="1"/>
  <c r="Z1566" i="3" s="1"/>
  <c r="AA1566" i="3" s="1"/>
  <c r="AB1566" i="3" s="1"/>
  <c r="AC1566" i="3" s="1"/>
  <c r="M1566" i="3"/>
  <c r="N1566" i="3" s="1"/>
  <c r="O1566" i="3" s="1"/>
  <c r="P1566" i="3" s="1"/>
  <c r="Q1566" i="3" s="1"/>
  <c r="R1566" i="3" s="1"/>
  <c r="S1566" i="3" s="1"/>
  <c r="L1566" i="3"/>
  <c r="J1566" i="3"/>
  <c r="K1622" i="3"/>
  <c r="T1626" i="3"/>
  <c r="U1626" i="3" s="1"/>
  <c r="V1626" i="3" s="1"/>
  <c r="W1626" i="3" s="1"/>
  <c r="X1626" i="3" s="1"/>
  <c r="Y1626" i="3" s="1"/>
  <c r="Z1626" i="3" s="1"/>
  <c r="AA1626" i="3" s="1"/>
  <c r="AB1626" i="3" s="1"/>
  <c r="AC1626" i="3" s="1"/>
  <c r="M1626" i="3"/>
  <c r="N1626" i="3" s="1"/>
  <c r="O1626" i="3" s="1"/>
  <c r="P1626" i="3" s="1"/>
  <c r="Q1626" i="3" s="1"/>
  <c r="R1626" i="3" s="1"/>
  <c r="S1626" i="3" s="1"/>
  <c r="L1626" i="3"/>
  <c r="J1626" i="3"/>
  <c r="AD1637" i="3"/>
  <c r="K1650" i="3"/>
  <c r="K1670" i="3"/>
  <c r="AD1705" i="3"/>
  <c r="AD1732" i="3"/>
  <c r="AD1737" i="3"/>
  <c r="AD1901" i="3"/>
  <c r="T1911" i="3"/>
  <c r="U1911" i="3" s="1"/>
  <c r="V1911" i="3" s="1"/>
  <c r="W1911" i="3" s="1"/>
  <c r="X1911" i="3" s="1"/>
  <c r="Y1911" i="3" s="1"/>
  <c r="Z1911" i="3" s="1"/>
  <c r="AA1911" i="3" s="1"/>
  <c r="AB1911" i="3" s="1"/>
  <c r="AC1911" i="3" s="1"/>
  <c r="M1911" i="3"/>
  <c r="N1911" i="3" s="1"/>
  <c r="O1911" i="3" s="1"/>
  <c r="P1911" i="3" s="1"/>
  <c r="Q1911" i="3" s="1"/>
  <c r="R1911" i="3" s="1"/>
  <c r="S1911" i="3" s="1"/>
  <c r="AD1911" i="3" s="1"/>
  <c r="L1911" i="3"/>
  <c r="J1911" i="3"/>
  <c r="K1911" i="3"/>
  <c r="AD2008" i="3"/>
  <c r="AD2051" i="3"/>
  <c r="AD2131" i="3"/>
  <c r="T1530" i="3"/>
  <c r="U1530" i="3" s="1"/>
  <c r="V1530" i="3" s="1"/>
  <c r="W1530" i="3" s="1"/>
  <c r="X1530" i="3" s="1"/>
  <c r="Y1530" i="3" s="1"/>
  <c r="Z1530" i="3" s="1"/>
  <c r="AA1530" i="3" s="1"/>
  <c r="AB1530" i="3" s="1"/>
  <c r="AC1530" i="3" s="1"/>
  <c r="L1530" i="3"/>
  <c r="T1534" i="3"/>
  <c r="U1534" i="3" s="1"/>
  <c r="V1534" i="3" s="1"/>
  <c r="W1534" i="3" s="1"/>
  <c r="X1534" i="3" s="1"/>
  <c r="Y1534" i="3" s="1"/>
  <c r="Z1534" i="3" s="1"/>
  <c r="AA1534" i="3" s="1"/>
  <c r="AB1534" i="3" s="1"/>
  <c r="AC1534" i="3" s="1"/>
  <c r="L1534" i="3"/>
  <c r="T1538" i="3"/>
  <c r="U1538" i="3" s="1"/>
  <c r="V1538" i="3" s="1"/>
  <c r="W1538" i="3" s="1"/>
  <c r="X1538" i="3" s="1"/>
  <c r="Y1538" i="3" s="1"/>
  <c r="Z1538" i="3" s="1"/>
  <c r="AA1538" i="3" s="1"/>
  <c r="AB1538" i="3" s="1"/>
  <c r="AC1538" i="3" s="1"/>
  <c r="L1538" i="3"/>
  <c r="T1542" i="3"/>
  <c r="U1542" i="3" s="1"/>
  <c r="V1542" i="3" s="1"/>
  <c r="W1542" i="3" s="1"/>
  <c r="X1542" i="3" s="1"/>
  <c r="Y1542" i="3" s="1"/>
  <c r="Z1542" i="3" s="1"/>
  <c r="AA1542" i="3" s="1"/>
  <c r="AB1542" i="3" s="1"/>
  <c r="AC1542" i="3" s="1"/>
  <c r="L1542" i="3"/>
  <c r="AD1581" i="3"/>
  <c r="AD1585" i="3"/>
  <c r="T1630" i="3"/>
  <c r="U1630" i="3" s="1"/>
  <c r="V1630" i="3" s="1"/>
  <c r="W1630" i="3" s="1"/>
  <c r="X1630" i="3" s="1"/>
  <c r="Y1630" i="3" s="1"/>
  <c r="Z1630" i="3" s="1"/>
  <c r="AA1630" i="3" s="1"/>
  <c r="AB1630" i="3" s="1"/>
  <c r="AC1630" i="3" s="1"/>
  <c r="M1630" i="3"/>
  <c r="N1630" i="3" s="1"/>
  <c r="O1630" i="3" s="1"/>
  <c r="P1630" i="3" s="1"/>
  <c r="Q1630" i="3" s="1"/>
  <c r="R1630" i="3" s="1"/>
  <c r="S1630" i="3" s="1"/>
  <c r="L1630" i="3"/>
  <c r="J1630" i="3"/>
  <c r="T1654" i="3"/>
  <c r="U1654" i="3" s="1"/>
  <c r="V1654" i="3" s="1"/>
  <c r="W1654" i="3" s="1"/>
  <c r="X1654" i="3" s="1"/>
  <c r="Y1654" i="3" s="1"/>
  <c r="Z1654" i="3" s="1"/>
  <c r="AA1654" i="3" s="1"/>
  <c r="AB1654" i="3" s="1"/>
  <c r="AC1654" i="3" s="1"/>
  <c r="M1654" i="3"/>
  <c r="N1654" i="3" s="1"/>
  <c r="O1654" i="3" s="1"/>
  <c r="P1654" i="3" s="1"/>
  <c r="Q1654" i="3" s="1"/>
  <c r="R1654" i="3" s="1"/>
  <c r="S1654" i="3" s="1"/>
  <c r="L1654" i="3"/>
  <c r="J1654" i="3"/>
  <c r="AD1661" i="3"/>
  <c r="T1674" i="3"/>
  <c r="U1674" i="3" s="1"/>
  <c r="V1674" i="3" s="1"/>
  <c r="W1674" i="3" s="1"/>
  <c r="X1674" i="3" s="1"/>
  <c r="Y1674" i="3" s="1"/>
  <c r="Z1674" i="3" s="1"/>
  <c r="AA1674" i="3" s="1"/>
  <c r="AB1674" i="3" s="1"/>
  <c r="AC1674" i="3" s="1"/>
  <c r="M1674" i="3"/>
  <c r="N1674" i="3" s="1"/>
  <c r="O1674" i="3" s="1"/>
  <c r="P1674" i="3" s="1"/>
  <c r="Q1674" i="3" s="1"/>
  <c r="R1674" i="3" s="1"/>
  <c r="S1674" i="3" s="1"/>
  <c r="AD1674" i="3" s="1"/>
  <c r="L1674" i="3"/>
  <c r="J1674" i="3"/>
  <c r="AD1685" i="3"/>
  <c r="AD1842" i="3"/>
  <c r="AD2102" i="3"/>
  <c r="T1215" i="3"/>
  <c r="U1215" i="3" s="1"/>
  <c r="V1215" i="3" s="1"/>
  <c r="W1215" i="3" s="1"/>
  <c r="X1215" i="3" s="1"/>
  <c r="Y1215" i="3" s="1"/>
  <c r="Z1215" i="3" s="1"/>
  <c r="AA1215" i="3" s="1"/>
  <c r="AB1215" i="3" s="1"/>
  <c r="AC1215" i="3" s="1"/>
  <c r="AD1215" i="3" s="1"/>
  <c r="T1219" i="3"/>
  <c r="U1219" i="3" s="1"/>
  <c r="V1219" i="3" s="1"/>
  <c r="W1219" i="3" s="1"/>
  <c r="X1219" i="3" s="1"/>
  <c r="Y1219" i="3" s="1"/>
  <c r="Z1219" i="3" s="1"/>
  <c r="AA1219" i="3" s="1"/>
  <c r="AB1219" i="3" s="1"/>
  <c r="AC1219" i="3" s="1"/>
  <c r="AD1219" i="3" s="1"/>
  <c r="T1223" i="3"/>
  <c r="U1223" i="3" s="1"/>
  <c r="V1223" i="3" s="1"/>
  <c r="W1223" i="3" s="1"/>
  <c r="X1223" i="3" s="1"/>
  <c r="Y1223" i="3" s="1"/>
  <c r="Z1223" i="3" s="1"/>
  <c r="AA1223" i="3" s="1"/>
  <c r="AB1223" i="3" s="1"/>
  <c r="AC1223" i="3" s="1"/>
  <c r="AD1223" i="3" s="1"/>
  <c r="T1227" i="3"/>
  <c r="U1227" i="3" s="1"/>
  <c r="V1227" i="3" s="1"/>
  <c r="W1227" i="3" s="1"/>
  <c r="X1227" i="3" s="1"/>
  <c r="Y1227" i="3" s="1"/>
  <c r="Z1227" i="3" s="1"/>
  <c r="AA1227" i="3" s="1"/>
  <c r="AB1227" i="3" s="1"/>
  <c r="AC1227" i="3" s="1"/>
  <c r="AD1227" i="3" s="1"/>
  <c r="T1231" i="3"/>
  <c r="U1231" i="3" s="1"/>
  <c r="V1231" i="3" s="1"/>
  <c r="W1231" i="3" s="1"/>
  <c r="X1231" i="3" s="1"/>
  <c r="Y1231" i="3" s="1"/>
  <c r="Z1231" i="3" s="1"/>
  <c r="AA1231" i="3" s="1"/>
  <c r="AB1231" i="3" s="1"/>
  <c r="AC1231" i="3" s="1"/>
  <c r="AD1231" i="3" s="1"/>
  <c r="T1235" i="3"/>
  <c r="U1235" i="3" s="1"/>
  <c r="V1235" i="3" s="1"/>
  <c r="W1235" i="3" s="1"/>
  <c r="X1235" i="3" s="1"/>
  <c r="Y1235" i="3" s="1"/>
  <c r="Z1235" i="3" s="1"/>
  <c r="AA1235" i="3" s="1"/>
  <c r="AB1235" i="3" s="1"/>
  <c r="AC1235" i="3" s="1"/>
  <c r="AD1235" i="3" s="1"/>
  <c r="T1239" i="3"/>
  <c r="U1239" i="3" s="1"/>
  <c r="V1239" i="3" s="1"/>
  <c r="W1239" i="3" s="1"/>
  <c r="X1239" i="3" s="1"/>
  <c r="Y1239" i="3" s="1"/>
  <c r="Z1239" i="3" s="1"/>
  <c r="AA1239" i="3" s="1"/>
  <c r="AB1239" i="3" s="1"/>
  <c r="AC1239" i="3" s="1"/>
  <c r="AD1239" i="3" s="1"/>
  <c r="T1243" i="3"/>
  <c r="U1243" i="3" s="1"/>
  <c r="V1243" i="3" s="1"/>
  <c r="W1243" i="3" s="1"/>
  <c r="X1243" i="3" s="1"/>
  <c r="Y1243" i="3" s="1"/>
  <c r="Z1243" i="3" s="1"/>
  <c r="AA1243" i="3" s="1"/>
  <c r="AB1243" i="3" s="1"/>
  <c r="AC1243" i="3" s="1"/>
  <c r="AD1243" i="3" s="1"/>
  <c r="T1247" i="3"/>
  <c r="U1247" i="3" s="1"/>
  <c r="V1247" i="3" s="1"/>
  <c r="W1247" i="3" s="1"/>
  <c r="X1247" i="3" s="1"/>
  <c r="Y1247" i="3" s="1"/>
  <c r="Z1247" i="3" s="1"/>
  <c r="AA1247" i="3" s="1"/>
  <c r="AB1247" i="3" s="1"/>
  <c r="AC1247" i="3" s="1"/>
  <c r="AD1247" i="3" s="1"/>
  <c r="T1251" i="3"/>
  <c r="U1251" i="3" s="1"/>
  <c r="V1251" i="3" s="1"/>
  <c r="W1251" i="3" s="1"/>
  <c r="X1251" i="3" s="1"/>
  <c r="Y1251" i="3" s="1"/>
  <c r="Z1251" i="3" s="1"/>
  <c r="AA1251" i="3" s="1"/>
  <c r="AB1251" i="3" s="1"/>
  <c r="AC1251" i="3" s="1"/>
  <c r="AD1251" i="3" s="1"/>
  <c r="T1255" i="3"/>
  <c r="U1255" i="3" s="1"/>
  <c r="V1255" i="3" s="1"/>
  <c r="W1255" i="3" s="1"/>
  <c r="X1255" i="3" s="1"/>
  <c r="Y1255" i="3" s="1"/>
  <c r="Z1255" i="3" s="1"/>
  <c r="AA1255" i="3" s="1"/>
  <c r="AB1255" i="3" s="1"/>
  <c r="AC1255" i="3" s="1"/>
  <c r="AD1255" i="3" s="1"/>
  <c r="T1259" i="3"/>
  <c r="U1259" i="3" s="1"/>
  <c r="V1259" i="3" s="1"/>
  <c r="W1259" i="3" s="1"/>
  <c r="X1259" i="3" s="1"/>
  <c r="Y1259" i="3" s="1"/>
  <c r="Z1259" i="3" s="1"/>
  <c r="AA1259" i="3" s="1"/>
  <c r="AB1259" i="3" s="1"/>
  <c r="AC1259" i="3" s="1"/>
  <c r="AD1259" i="3" s="1"/>
  <c r="T1263" i="3"/>
  <c r="U1263" i="3" s="1"/>
  <c r="V1263" i="3" s="1"/>
  <c r="W1263" i="3" s="1"/>
  <c r="X1263" i="3" s="1"/>
  <c r="Y1263" i="3" s="1"/>
  <c r="Z1263" i="3" s="1"/>
  <c r="AA1263" i="3" s="1"/>
  <c r="AB1263" i="3" s="1"/>
  <c r="AC1263" i="3" s="1"/>
  <c r="AD1263" i="3" s="1"/>
  <c r="T1267" i="3"/>
  <c r="U1267" i="3" s="1"/>
  <c r="V1267" i="3" s="1"/>
  <c r="W1267" i="3" s="1"/>
  <c r="X1267" i="3" s="1"/>
  <c r="Y1267" i="3" s="1"/>
  <c r="Z1267" i="3" s="1"/>
  <c r="AA1267" i="3" s="1"/>
  <c r="AB1267" i="3" s="1"/>
  <c r="AC1267" i="3" s="1"/>
  <c r="AD1267" i="3" s="1"/>
  <c r="T1271" i="3"/>
  <c r="U1271" i="3" s="1"/>
  <c r="V1271" i="3" s="1"/>
  <c r="W1271" i="3" s="1"/>
  <c r="X1271" i="3" s="1"/>
  <c r="Y1271" i="3" s="1"/>
  <c r="Z1271" i="3" s="1"/>
  <c r="AA1271" i="3" s="1"/>
  <c r="AB1271" i="3" s="1"/>
  <c r="AC1271" i="3" s="1"/>
  <c r="AD1271" i="3" s="1"/>
  <c r="T1275" i="3"/>
  <c r="U1275" i="3" s="1"/>
  <c r="V1275" i="3" s="1"/>
  <c r="W1275" i="3" s="1"/>
  <c r="X1275" i="3" s="1"/>
  <c r="Y1275" i="3" s="1"/>
  <c r="Z1275" i="3" s="1"/>
  <c r="AA1275" i="3" s="1"/>
  <c r="AB1275" i="3" s="1"/>
  <c r="AC1275" i="3" s="1"/>
  <c r="AD1275" i="3" s="1"/>
  <c r="T1279" i="3"/>
  <c r="U1279" i="3" s="1"/>
  <c r="V1279" i="3" s="1"/>
  <c r="W1279" i="3" s="1"/>
  <c r="X1279" i="3" s="1"/>
  <c r="Y1279" i="3" s="1"/>
  <c r="Z1279" i="3" s="1"/>
  <c r="AA1279" i="3" s="1"/>
  <c r="AB1279" i="3" s="1"/>
  <c r="AC1279" i="3" s="1"/>
  <c r="AD1279" i="3" s="1"/>
  <c r="T1283" i="3"/>
  <c r="U1283" i="3" s="1"/>
  <c r="V1283" i="3" s="1"/>
  <c r="W1283" i="3" s="1"/>
  <c r="X1283" i="3" s="1"/>
  <c r="Y1283" i="3" s="1"/>
  <c r="Z1283" i="3" s="1"/>
  <c r="AA1283" i="3" s="1"/>
  <c r="AB1283" i="3" s="1"/>
  <c r="AC1283" i="3" s="1"/>
  <c r="AD1283" i="3" s="1"/>
  <c r="T1287" i="3"/>
  <c r="U1287" i="3" s="1"/>
  <c r="V1287" i="3" s="1"/>
  <c r="W1287" i="3" s="1"/>
  <c r="X1287" i="3" s="1"/>
  <c r="Y1287" i="3" s="1"/>
  <c r="Z1287" i="3" s="1"/>
  <c r="AA1287" i="3" s="1"/>
  <c r="AB1287" i="3" s="1"/>
  <c r="AC1287" i="3" s="1"/>
  <c r="AD1287" i="3" s="1"/>
  <c r="T1291" i="3"/>
  <c r="U1291" i="3" s="1"/>
  <c r="V1291" i="3" s="1"/>
  <c r="W1291" i="3" s="1"/>
  <c r="X1291" i="3" s="1"/>
  <c r="Y1291" i="3" s="1"/>
  <c r="Z1291" i="3" s="1"/>
  <c r="AA1291" i="3" s="1"/>
  <c r="AB1291" i="3" s="1"/>
  <c r="AC1291" i="3" s="1"/>
  <c r="AD1291" i="3" s="1"/>
  <c r="T1295" i="3"/>
  <c r="U1295" i="3" s="1"/>
  <c r="V1295" i="3" s="1"/>
  <c r="W1295" i="3" s="1"/>
  <c r="X1295" i="3" s="1"/>
  <c r="Y1295" i="3" s="1"/>
  <c r="Z1295" i="3" s="1"/>
  <c r="AA1295" i="3" s="1"/>
  <c r="AB1295" i="3" s="1"/>
  <c r="AC1295" i="3" s="1"/>
  <c r="T1299" i="3"/>
  <c r="U1299" i="3" s="1"/>
  <c r="V1299" i="3" s="1"/>
  <c r="W1299" i="3" s="1"/>
  <c r="X1299" i="3" s="1"/>
  <c r="Y1299" i="3" s="1"/>
  <c r="Z1299" i="3" s="1"/>
  <c r="AA1299" i="3" s="1"/>
  <c r="AB1299" i="3" s="1"/>
  <c r="AC1299" i="3" s="1"/>
  <c r="AD1299" i="3" s="1"/>
  <c r="T1303" i="3"/>
  <c r="U1303" i="3" s="1"/>
  <c r="V1303" i="3" s="1"/>
  <c r="W1303" i="3" s="1"/>
  <c r="X1303" i="3" s="1"/>
  <c r="Y1303" i="3" s="1"/>
  <c r="Z1303" i="3" s="1"/>
  <c r="AA1303" i="3" s="1"/>
  <c r="AB1303" i="3" s="1"/>
  <c r="AC1303" i="3" s="1"/>
  <c r="AD1303" i="3" s="1"/>
  <c r="T1307" i="3"/>
  <c r="U1307" i="3" s="1"/>
  <c r="V1307" i="3" s="1"/>
  <c r="W1307" i="3" s="1"/>
  <c r="X1307" i="3" s="1"/>
  <c r="Y1307" i="3" s="1"/>
  <c r="Z1307" i="3" s="1"/>
  <c r="AA1307" i="3" s="1"/>
  <c r="AB1307" i="3" s="1"/>
  <c r="AC1307" i="3" s="1"/>
  <c r="AD1307" i="3" s="1"/>
  <c r="T1311" i="3"/>
  <c r="U1311" i="3" s="1"/>
  <c r="V1311" i="3" s="1"/>
  <c r="W1311" i="3" s="1"/>
  <c r="X1311" i="3" s="1"/>
  <c r="Y1311" i="3" s="1"/>
  <c r="Z1311" i="3" s="1"/>
  <c r="AA1311" i="3" s="1"/>
  <c r="AB1311" i="3" s="1"/>
  <c r="AC1311" i="3" s="1"/>
  <c r="AD1311" i="3" s="1"/>
  <c r="T1315" i="3"/>
  <c r="U1315" i="3" s="1"/>
  <c r="V1315" i="3" s="1"/>
  <c r="W1315" i="3" s="1"/>
  <c r="X1315" i="3" s="1"/>
  <c r="Y1315" i="3" s="1"/>
  <c r="Z1315" i="3" s="1"/>
  <c r="AA1315" i="3" s="1"/>
  <c r="AB1315" i="3" s="1"/>
  <c r="AC1315" i="3" s="1"/>
  <c r="AD1315" i="3" s="1"/>
  <c r="T1319" i="3"/>
  <c r="U1319" i="3" s="1"/>
  <c r="V1319" i="3" s="1"/>
  <c r="W1319" i="3" s="1"/>
  <c r="X1319" i="3" s="1"/>
  <c r="Y1319" i="3" s="1"/>
  <c r="Z1319" i="3" s="1"/>
  <c r="AA1319" i="3" s="1"/>
  <c r="AB1319" i="3" s="1"/>
  <c r="AC1319" i="3" s="1"/>
  <c r="AD1319" i="3" s="1"/>
  <c r="T1323" i="3"/>
  <c r="U1323" i="3" s="1"/>
  <c r="V1323" i="3" s="1"/>
  <c r="W1323" i="3" s="1"/>
  <c r="X1323" i="3" s="1"/>
  <c r="Y1323" i="3" s="1"/>
  <c r="Z1323" i="3" s="1"/>
  <c r="AA1323" i="3" s="1"/>
  <c r="AB1323" i="3" s="1"/>
  <c r="AC1323" i="3" s="1"/>
  <c r="AD1323" i="3" s="1"/>
  <c r="T1327" i="3"/>
  <c r="U1327" i="3" s="1"/>
  <c r="V1327" i="3" s="1"/>
  <c r="W1327" i="3" s="1"/>
  <c r="X1327" i="3" s="1"/>
  <c r="Y1327" i="3" s="1"/>
  <c r="Z1327" i="3" s="1"/>
  <c r="AA1327" i="3" s="1"/>
  <c r="AB1327" i="3" s="1"/>
  <c r="AC1327" i="3" s="1"/>
  <c r="AD1327" i="3" s="1"/>
  <c r="T1331" i="3"/>
  <c r="U1331" i="3" s="1"/>
  <c r="V1331" i="3" s="1"/>
  <c r="W1331" i="3" s="1"/>
  <c r="X1331" i="3" s="1"/>
  <c r="Y1331" i="3" s="1"/>
  <c r="Z1331" i="3" s="1"/>
  <c r="AA1331" i="3" s="1"/>
  <c r="AB1331" i="3" s="1"/>
  <c r="AC1331" i="3" s="1"/>
  <c r="AD1331" i="3" s="1"/>
  <c r="T1335" i="3"/>
  <c r="U1335" i="3" s="1"/>
  <c r="V1335" i="3" s="1"/>
  <c r="W1335" i="3" s="1"/>
  <c r="X1335" i="3" s="1"/>
  <c r="Y1335" i="3" s="1"/>
  <c r="Z1335" i="3" s="1"/>
  <c r="AA1335" i="3" s="1"/>
  <c r="AB1335" i="3" s="1"/>
  <c r="AC1335" i="3" s="1"/>
  <c r="AD1335" i="3" s="1"/>
  <c r="T1339" i="3"/>
  <c r="U1339" i="3" s="1"/>
  <c r="V1339" i="3" s="1"/>
  <c r="W1339" i="3" s="1"/>
  <c r="X1339" i="3" s="1"/>
  <c r="Y1339" i="3" s="1"/>
  <c r="Z1339" i="3" s="1"/>
  <c r="AA1339" i="3" s="1"/>
  <c r="AB1339" i="3" s="1"/>
  <c r="AC1339" i="3" s="1"/>
  <c r="AD1339" i="3" s="1"/>
  <c r="T1343" i="3"/>
  <c r="U1343" i="3" s="1"/>
  <c r="V1343" i="3" s="1"/>
  <c r="W1343" i="3" s="1"/>
  <c r="X1343" i="3" s="1"/>
  <c r="Y1343" i="3" s="1"/>
  <c r="Z1343" i="3" s="1"/>
  <c r="AA1343" i="3" s="1"/>
  <c r="AB1343" i="3" s="1"/>
  <c r="AC1343" i="3" s="1"/>
  <c r="AD1343" i="3" s="1"/>
  <c r="T1347" i="3"/>
  <c r="U1347" i="3" s="1"/>
  <c r="V1347" i="3" s="1"/>
  <c r="W1347" i="3" s="1"/>
  <c r="X1347" i="3" s="1"/>
  <c r="Y1347" i="3" s="1"/>
  <c r="Z1347" i="3" s="1"/>
  <c r="AA1347" i="3" s="1"/>
  <c r="AB1347" i="3" s="1"/>
  <c r="AC1347" i="3" s="1"/>
  <c r="AD1347" i="3" s="1"/>
  <c r="T1351" i="3"/>
  <c r="U1351" i="3" s="1"/>
  <c r="V1351" i="3" s="1"/>
  <c r="W1351" i="3" s="1"/>
  <c r="X1351" i="3" s="1"/>
  <c r="Y1351" i="3" s="1"/>
  <c r="Z1351" i="3" s="1"/>
  <c r="AA1351" i="3" s="1"/>
  <c r="AB1351" i="3" s="1"/>
  <c r="AC1351" i="3" s="1"/>
  <c r="AD1351" i="3" s="1"/>
  <c r="T1355" i="3"/>
  <c r="U1355" i="3" s="1"/>
  <c r="V1355" i="3" s="1"/>
  <c r="W1355" i="3" s="1"/>
  <c r="X1355" i="3" s="1"/>
  <c r="Y1355" i="3" s="1"/>
  <c r="Z1355" i="3" s="1"/>
  <c r="AA1355" i="3" s="1"/>
  <c r="AB1355" i="3" s="1"/>
  <c r="AC1355" i="3" s="1"/>
  <c r="AD1355" i="3" s="1"/>
  <c r="T1359" i="3"/>
  <c r="U1359" i="3" s="1"/>
  <c r="V1359" i="3" s="1"/>
  <c r="W1359" i="3" s="1"/>
  <c r="X1359" i="3" s="1"/>
  <c r="Y1359" i="3" s="1"/>
  <c r="Z1359" i="3" s="1"/>
  <c r="AA1359" i="3" s="1"/>
  <c r="AB1359" i="3" s="1"/>
  <c r="AC1359" i="3" s="1"/>
  <c r="AD1359" i="3" s="1"/>
  <c r="T1363" i="3"/>
  <c r="U1363" i="3" s="1"/>
  <c r="V1363" i="3" s="1"/>
  <c r="W1363" i="3" s="1"/>
  <c r="X1363" i="3" s="1"/>
  <c r="Y1363" i="3" s="1"/>
  <c r="Z1363" i="3" s="1"/>
  <c r="AA1363" i="3" s="1"/>
  <c r="AB1363" i="3" s="1"/>
  <c r="AC1363" i="3" s="1"/>
  <c r="AD1363" i="3" s="1"/>
  <c r="T1367" i="3"/>
  <c r="U1367" i="3" s="1"/>
  <c r="V1367" i="3" s="1"/>
  <c r="W1367" i="3" s="1"/>
  <c r="X1367" i="3" s="1"/>
  <c r="Y1367" i="3" s="1"/>
  <c r="Z1367" i="3" s="1"/>
  <c r="AA1367" i="3" s="1"/>
  <c r="AB1367" i="3" s="1"/>
  <c r="AC1367" i="3" s="1"/>
  <c r="AD1367" i="3" s="1"/>
  <c r="T1371" i="3"/>
  <c r="U1371" i="3" s="1"/>
  <c r="V1371" i="3" s="1"/>
  <c r="W1371" i="3" s="1"/>
  <c r="X1371" i="3" s="1"/>
  <c r="Y1371" i="3" s="1"/>
  <c r="Z1371" i="3" s="1"/>
  <c r="AA1371" i="3" s="1"/>
  <c r="AB1371" i="3" s="1"/>
  <c r="AC1371" i="3" s="1"/>
  <c r="AD1371" i="3" s="1"/>
  <c r="T1375" i="3"/>
  <c r="U1375" i="3" s="1"/>
  <c r="V1375" i="3" s="1"/>
  <c r="W1375" i="3" s="1"/>
  <c r="X1375" i="3" s="1"/>
  <c r="Y1375" i="3" s="1"/>
  <c r="Z1375" i="3" s="1"/>
  <c r="AA1375" i="3" s="1"/>
  <c r="AB1375" i="3" s="1"/>
  <c r="AC1375" i="3" s="1"/>
  <c r="T1379" i="3"/>
  <c r="U1379" i="3" s="1"/>
  <c r="V1379" i="3" s="1"/>
  <c r="W1379" i="3" s="1"/>
  <c r="X1379" i="3" s="1"/>
  <c r="Y1379" i="3" s="1"/>
  <c r="Z1379" i="3" s="1"/>
  <c r="AA1379" i="3" s="1"/>
  <c r="AB1379" i="3" s="1"/>
  <c r="AC1379" i="3" s="1"/>
  <c r="AD1379" i="3" s="1"/>
  <c r="T1383" i="3"/>
  <c r="U1383" i="3" s="1"/>
  <c r="V1383" i="3" s="1"/>
  <c r="W1383" i="3" s="1"/>
  <c r="X1383" i="3" s="1"/>
  <c r="Y1383" i="3" s="1"/>
  <c r="Z1383" i="3" s="1"/>
  <c r="AA1383" i="3" s="1"/>
  <c r="AB1383" i="3" s="1"/>
  <c r="AC1383" i="3" s="1"/>
  <c r="AD1383" i="3" s="1"/>
  <c r="T1387" i="3"/>
  <c r="U1387" i="3" s="1"/>
  <c r="V1387" i="3" s="1"/>
  <c r="W1387" i="3" s="1"/>
  <c r="X1387" i="3" s="1"/>
  <c r="Y1387" i="3" s="1"/>
  <c r="Z1387" i="3" s="1"/>
  <c r="AA1387" i="3" s="1"/>
  <c r="AB1387" i="3" s="1"/>
  <c r="AC1387" i="3" s="1"/>
  <c r="AD1387" i="3" s="1"/>
  <c r="T1391" i="3"/>
  <c r="U1391" i="3" s="1"/>
  <c r="V1391" i="3" s="1"/>
  <c r="W1391" i="3" s="1"/>
  <c r="X1391" i="3" s="1"/>
  <c r="Y1391" i="3" s="1"/>
  <c r="Z1391" i="3" s="1"/>
  <c r="AA1391" i="3" s="1"/>
  <c r="AB1391" i="3" s="1"/>
  <c r="AC1391" i="3" s="1"/>
  <c r="AD1391" i="3" s="1"/>
  <c r="T1395" i="3"/>
  <c r="U1395" i="3" s="1"/>
  <c r="V1395" i="3" s="1"/>
  <c r="W1395" i="3" s="1"/>
  <c r="X1395" i="3" s="1"/>
  <c r="Y1395" i="3" s="1"/>
  <c r="Z1395" i="3" s="1"/>
  <c r="AA1395" i="3" s="1"/>
  <c r="AB1395" i="3" s="1"/>
  <c r="AC1395" i="3" s="1"/>
  <c r="AD1395" i="3" s="1"/>
  <c r="T1399" i="3"/>
  <c r="U1399" i="3" s="1"/>
  <c r="V1399" i="3" s="1"/>
  <c r="W1399" i="3" s="1"/>
  <c r="X1399" i="3" s="1"/>
  <c r="Y1399" i="3" s="1"/>
  <c r="Z1399" i="3" s="1"/>
  <c r="AA1399" i="3" s="1"/>
  <c r="AB1399" i="3" s="1"/>
  <c r="AC1399" i="3" s="1"/>
  <c r="AD1399" i="3" s="1"/>
  <c r="T1403" i="3"/>
  <c r="U1403" i="3" s="1"/>
  <c r="V1403" i="3" s="1"/>
  <c r="W1403" i="3" s="1"/>
  <c r="X1403" i="3" s="1"/>
  <c r="Y1403" i="3" s="1"/>
  <c r="Z1403" i="3" s="1"/>
  <c r="AA1403" i="3" s="1"/>
  <c r="AB1403" i="3" s="1"/>
  <c r="AC1403" i="3" s="1"/>
  <c r="AD1403" i="3" s="1"/>
  <c r="T1407" i="3"/>
  <c r="U1407" i="3" s="1"/>
  <c r="V1407" i="3" s="1"/>
  <c r="W1407" i="3" s="1"/>
  <c r="X1407" i="3" s="1"/>
  <c r="Y1407" i="3" s="1"/>
  <c r="Z1407" i="3" s="1"/>
  <c r="AA1407" i="3" s="1"/>
  <c r="AB1407" i="3" s="1"/>
  <c r="AC1407" i="3" s="1"/>
  <c r="AD1407" i="3" s="1"/>
  <c r="T1411" i="3"/>
  <c r="U1411" i="3" s="1"/>
  <c r="V1411" i="3" s="1"/>
  <c r="W1411" i="3" s="1"/>
  <c r="X1411" i="3" s="1"/>
  <c r="Y1411" i="3" s="1"/>
  <c r="Z1411" i="3" s="1"/>
  <c r="AA1411" i="3" s="1"/>
  <c r="AB1411" i="3" s="1"/>
  <c r="AC1411" i="3" s="1"/>
  <c r="AD1411" i="3" s="1"/>
  <c r="T1415" i="3"/>
  <c r="U1415" i="3" s="1"/>
  <c r="V1415" i="3" s="1"/>
  <c r="W1415" i="3" s="1"/>
  <c r="X1415" i="3" s="1"/>
  <c r="Y1415" i="3" s="1"/>
  <c r="Z1415" i="3" s="1"/>
  <c r="AA1415" i="3" s="1"/>
  <c r="AB1415" i="3" s="1"/>
  <c r="AC1415" i="3" s="1"/>
  <c r="AD1415" i="3" s="1"/>
  <c r="T1419" i="3"/>
  <c r="U1419" i="3" s="1"/>
  <c r="V1419" i="3" s="1"/>
  <c r="W1419" i="3" s="1"/>
  <c r="X1419" i="3" s="1"/>
  <c r="Y1419" i="3" s="1"/>
  <c r="Z1419" i="3" s="1"/>
  <c r="AA1419" i="3" s="1"/>
  <c r="AB1419" i="3" s="1"/>
  <c r="AC1419" i="3" s="1"/>
  <c r="T1423" i="3"/>
  <c r="U1423" i="3" s="1"/>
  <c r="V1423" i="3" s="1"/>
  <c r="W1423" i="3" s="1"/>
  <c r="X1423" i="3" s="1"/>
  <c r="Y1423" i="3" s="1"/>
  <c r="Z1423" i="3" s="1"/>
  <c r="AA1423" i="3" s="1"/>
  <c r="AB1423" i="3" s="1"/>
  <c r="AC1423" i="3" s="1"/>
  <c r="AD1423" i="3" s="1"/>
  <c r="T1427" i="3"/>
  <c r="U1427" i="3" s="1"/>
  <c r="V1427" i="3" s="1"/>
  <c r="W1427" i="3" s="1"/>
  <c r="X1427" i="3" s="1"/>
  <c r="Y1427" i="3" s="1"/>
  <c r="Z1427" i="3" s="1"/>
  <c r="AA1427" i="3" s="1"/>
  <c r="AB1427" i="3" s="1"/>
  <c r="AC1427" i="3" s="1"/>
  <c r="AD1427" i="3" s="1"/>
  <c r="T1431" i="3"/>
  <c r="U1431" i="3" s="1"/>
  <c r="V1431" i="3" s="1"/>
  <c r="W1431" i="3" s="1"/>
  <c r="X1431" i="3" s="1"/>
  <c r="Y1431" i="3" s="1"/>
  <c r="Z1431" i="3" s="1"/>
  <c r="AA1431" i="3" s="1"/>
  <c r="AB1431" i="3" s="1"/>
  <c r="AC1431" i="3" s="1"/>
  <c r="AD1431" i="3" s="1"/>
  <c r="T1435" i="3"/>
  <c r="U1435" i="3" s="1"/>
  <c r="V1435" i="3" s="1"/>
  <c r="W1435" i="3" s="1"/>
  <c r="X1435" i="3" s="1"/>
  <c r="Y1435" i="3" s="1"/>
  <c r="Z1435" i="3" s="1"/>
  <c r="AA1435" i="3" s="1"/>
  <c r="AB1435" i="3" s="1"/>
  <c r="AC1435" i="3" s="1"/>
  <c r="AD1435" i="3" s="1"/>
  <c r="T1439" i="3"/>
  <c r="U1439" i="3" s="1"/>
  <c r="V1439" i="3" s="1"/>
  <c r="W1439" i="3" s="1"/>
  <c r="X1439" i="3" s="1"/>
  <c r="Y1439" i="3" s="1"/>
  <c r="Z1439" i="3" s="1"/>
  <c r="AA1439" i="3" s="1"/>
  <c r="AB1439" i="3" s="1"/>
  <c r="AC1439" i="3" s="1"/>
  <c r="AD1439" i="3" s="1"/>
  <c r="T1443" i="3"/>
  <c r="U1443" i="3" s="1"/>
  <c r="V1443" i="3" s="1"/>
  <c r="W1443" i="3" s="1"/>
  <c r="X1443" i="3" s="1"/>
  <c r="Y1443" i="3" s="1"/>
  <c r="Z1443" i="3" s="1"/>
  <c r="AA1443" i="3" s="1"/>
  <c r="AB1443" i="3" s="1"/>
  <c r="AC1443" i="3" s="1"/>
  <c r="AD1443" i="3" s="1"/>
  <c r="T1447" i="3"/>
  <c r="U1447" i="3" s="1"/>
  <c r="V1447" i="3" s="1"/>
  <c r="W1447" i="3" s="1"/>
  <c r="X1447" i="3" s="1"/>
  <c r="Y1447" i="3" s="1"/>
  <c r="Z1447" i="3" s="1"/>
  <c r="AA1447" i="3" s="1"/>
  <c r="AB1447" i="3" s="1"/>
  <c r="AC1447" i="3" s="1"/>
  <c r="AD1447" i="3" s="1"/>
  <c r="T1526" i="3"/>
  <c r="U1526" i="3" s="1"/>
  <c r="V1526" i="3" s="1"/>
  <c r="W1526" i="3" s="1"/>
  <c r="X1526" i="3" s="1"/>
  <c r="Y1526" i="3" s="1"/>
  <c r="Z1526" i="3" s="1"/>
  <c r="AA1526" i="3" s="1"/>
  <c r="AB1526" i="3" s="1"/>
  <c r="AC1526" i="3" s="1"/>
  <c r="L1526" i="3"/>
  <c r="J1530" i="3"/>
  <c r="J1534" i="3"/>
  <c r="J1538" i="3"/>
  <c r="J1542" i="3"/>
  <c r="T1578" i="3"/>
  <c r="U1578" i="3" s="1"/>
  <c r="V1578" i="3" s="1"/>
  <c r="W1578" i="3" s="1"/>
  <c r="X1578" i="3" s="1"/>
  <c r="Y1578" i="3" s="1"/>
  <c r="Z1578" i="3" s="1"/>
  <c r="AA1578" i="3" s="1"/>
  <c r="AB1578" i="3" s="1"/>
  <c r="AC1578" i="3" s="1"/>
  <c r="M1578" i="3"/>
  <c r="N1578" i="3" s="1"/>
  <c r="O1578" i="3" s="1"/>
  <c r="P1578" i="3" s="1"/>
  <c r="Q1578" i="3" s="1"/>
  <c r="R1578" i="3" s="1"/>
  <c r="S1578" i="3" s="1"/>
  <c r="L1578" i="3"/>
  <c r="J1578" i="3"/>
  <c r="AD1589" i="3"/>
  <c r="K1630" i="3"/>
  <c r="AD1641" i="3"/>
  <c r="K1654" i="3"/>
  <c r="K1674" i="3"/>
  <c r="AD1755" i="3"/>
  <c r="T1791" i="3"/>
  <c r="U1791" i="3" s="1"/>
  <c r="V1791" i="3" s="1"/>
  <c r="W1791" i="3" s="1"/>
  <c r="X1791" i="3" s="1"/>
  <c r="Y1791" i="3" s="1"/>
  <c r="Z1791" i="3" s="1"/>
  <c r="AA1791" i="3" s="1"/>
  <c r="AB1791" i="3" s="1"/>
  <c r="AC1791" i="3" s="1"/>
  <c r="L1791" i="3"/>
  <c r="M1791" i="3"/>
  <c r="N1791" i="3" s="1"/>
  <c r="O1791" i="3" s="1"/>
  <c r="P1791" i="3" s="1"/>
  <c r="Q1791" i="3" s="1"/>
  <c r="R1791" i="3" s="1"/>
  <c r="S1791" i="3" s="1"/>
  <c r="AD1791" i="3" s="1"/>
  <c r="K1791" i="3"/>
  <c r="J1791" i="3"/>
  <c r="T1807" i="3"/>
  <c r="U1807" i="3" s="1"/>
  <c r="V1807" i="3" s="1"/>
  <c r="W1807" i="3" s="1"/>
  <c r="X1807" i="3" s="1"/>
  <c r="Y1807" i="3" s="1"/>
  <c r="Z1807" i="3" s="1"/>
  <c r="AA1807" i="3" s="1"/>
  <c r="AB1807" i="3" s="1"/>
  <c r="AC1807" i="3" s="1"/>
  <c r="L1807" i="3"/>
  <c r="M1807" i="3"/>
  <c r="N1807" i="3" s="1"/>
  <c r="O1807" i="3" s="1"/>
  <c r="P1807" i="3" s="1"/>
  <c r="Q1807" i="3" s="1"/>
  <c r="R1807" i="3" s="1"/>
  <c r="S1807" i="3" s="1"/>
  <c r="K1807" i="3"/>
  <c r="J1807" i="3"/>
  <c r="T1815" i="3"/>
  <c r="U1815" i="3" s="1"/>
  <c r="V1815" i="3" s="1"/>
  <c r="W1815" i="3" s="1"/>
  <c r="X1815" i="3" s="1"/>
  <c r="Y1815" i="3" s="1"/>
  <c r="Z1815" i="3" s="1"/>
  <c r="AA1815" i="3" s="1"/>
  <c r="AB1815" i="3" s="1"/>
  <c r="AC1815" i="3" s="1"/>
  <c r="L1815" i="3"/>
  <c r="M1815" i="3"/>
  <c r="N1815" i="3" s="1"/>
  <c r="O1815" i="3" s="1"/>
  <c r="P1815" i="3" s="1"/>
  <c r="Q1815" i="3" s="1"/>
  <c r="R1815" i="3" s="1"/>
  <c r="S1815" i="3" s="1"/>
  <c r="J1815" i="3"/>
  <c r="AD1866" i="3"/>
  <c r="AD1880" i="3"/>
  <c r="AD1909" i="3"/>
  <c r="T1919" i="3"/>
  <c r="U1919" i="3" s="1"/>
  <c r="V1919" i="3" s="1"/>
  <c r="W1919" i="3" s="1"/>
  <c r="X1919" i="3" s="1"/>
  <c r="Y1919" i="3" s="1"/>
  <c r="Z1919" i="3" s="1"/>
  <c r="AA1919" i="3" s="1"/>
  <c r="AB1919" i="3" s="1"/>
  <c r="AC1919" i="3" s="1"/>
  <c r="M1919" i="3"/>
  <c r="N1919" i="3" s="1"/>
  <c r="O1919" i="3" s="1"/>
  <c r="P1919" i="3" s="1"/>
  <c r="Q1919" i="3" s="1"/>
  <c r="R1919" i="3" s="1"/>
  <c r="S1919" i="3" s="1"/>
  <c r="L1919" i="3"/>
  <c r="J1919" i="3"/>
  <c r="K1919" i="3"/>
  <c r="AD2222" i="3"/>
  <c r="T1458" i="3"/>
  <c r="U1458" i="3" s="1"/>
  <c r="V1458" i="3" s="1"/>
  <c r="W1458" i="3" s="1"/>
  <c r="X1458" i="3" s="1"/>
  <c r="Y1458" i="3" s="1"/>
  <c r="Z1458" i="3" s="1"/>
  <c r="AA1458" i="3" s="1"/>
  <c r="AB1458" i="3" s="1"/>
  <c r="AC1458" i="3" s="1"/>
  <c r="L1458" i="3"/>
  <c r="T1522" i="3"/>
  <c r="U1522" i="3" s="1"/>
  <c r="V1522" i="3" s="1"/>
  <c r="W1522" i="3" s="1"/>
  <c r="X1522" i="3" s="1"/>
  <c r="Y1522" i="3" s="1"/>
  <c r="Z1522" i="3" s="1"/>
  <c r="AA1522" i="3" s="1"/>
  <c r="AB1522" i="3" s="1"/>
  <c r="AC1522" i="3" s="1"/>
  <c r="L1522" i="3"/>
  <c r="K1530" i="3"/>
  <c r="K1534" i="3"/>
  <c r="K1538" i="3"/>
  <c r="K1542" i="3"/>
  <c r="AD1593" i="3"/>
  <c r="AD1597" i="3"/>
  <c r="AD1601" i="3"/>
  <c r="AD1605" i="3"/>
  <c r="AD1609" i="3"/>
  <c r="T1634" i="3"/>
  <c r="U1634" i="3" s="1"/>
  <c r="V1634" i="3" s="1"/>
  <c r="W1634" i="3" s="1"/>
  <c r="X1634" i="3" s="1"/>
  <c r="Y1634" i="3" s="1"/>
  <c r="Z1634" i="3" s="1"/>
  <c r="AA1634" i="3" s="1"/>
  <c r="AB1634" i="3" s="1"/>
  <c r="AC1634" i="3" s="1"/>
  <c r="M1634" i="3"/>
  <c r="N1634" i="3" s="1"/>
  <c r="O1634" i="3" s="1"/>
  <c r="P1634" i="3" s="1"/>
  <c r="Q1634" i="3" s="1"/>
  <c r="R1634" i="3" s="1"/>
  <c r="S1634" i="3" s="1"/>
  <c r="AD1634" i="3" s="1"/>
  <c r="L1634" i="3"/>
  <c r="J1634" i="3"/>
  <c r="T1658" i="3"/>
  <c r="U1658" i="3" s="1"/>
  <c r="V1658" i="3" s="1"/>
  <c r="W1658" i="3" s="1"/>
  <c r="X1658" i="3" s="1"/>
  <c r="Y1658" i="3" s="1"/>
  <c r="Z1658" i="3" s="1"/>
  <c r="AA1658" i="3" s="1"/>
  <c r="AB1658" i="3" s="1"/>
  <c r="AC1658" i="3" s="1"/>
  <c r="M1658" i="3"/>
  <c r="N1658" i="3" s="1"/>
  <c r="O1658" i="3" s="1"/>
  <c r="P1658" i="3" s="1"/>
  <c r="Q1658" i="3" s="1"/>
  <c r="R1658" i="3" s="1"/>
  <c r="S1658" i="3" s="1"/>
  <c r="AD1658" i="3" s="1"/>
  <c r="L1658" i="3"/>
  <c r="J1658" i="3"/>
  <c r="AD1660" i="3"/>
  <c r="AD1665" i="3"/>
  <c r="T1678" i="3"/>
  <c r="U1678" i="3" s="1"/>
  <c r="V1678" i="3" s="1"/>
  <c r="W1678" i="3" s="1"/>
  <c r="X1678" i="3" s="1"/>
  <c r="Y1678" i="3" s="1"/>
  <c r="Z1678" i="3" s="1"/>
  <c r="AA1678" i="3" s="1"/>
  <c r="AB1678" i="3" s="1"/>
  <c r="AC1678" i="3" s="1"/>
  <c r="M1678" i="3"/>
  <c r="N1678" i="3" s="1"/>
  <c r="O1678" i="3" s="1"/>
  <c r="P1678" i="3" s="1"/>
  <c r="Q1678" i="3" s="1"/>
  <c r="R1678" i="3" s="1"/>
  <c r="S1678" i="3" s="1"/>
  <c r="L1678" i="3"/>
  <c r="J1678" i="3"/>
  <c r="AD1689" i="3"/>
  <c r="AD1841" i="3"/>
  <c r="J1403" i="3"/>
  <c r="J1407" i="3"/>
  <c r="J1411" i="3"/>
  <c r="J1415" i="3"/>
  <c r="J1419" i="3"/>
  <c r="J1423" i="3"/>
  <c r="J1427" i="3"/>
  <c r="J1431" i="3"/>
  <c r="J1435" i="3"/>
  <c r="J1439" i="3"/>
  <c r="J1443" i="3"/>
  <c r="J1447" i="3"/>
  <c r="J1458" i="3"/>
  <c r="T1518" i="3"/>
  <c r="U1518" i="3" s="1"/>
  <c r="V1518" i="3" s="1"/>
  <c r="W1518" i="3" s="1"/>
  <c r="X1518" i="3" s="1"/>
  <c r="Y1518" i="3" s="1"/>
  <c r="Z1518" i="3" s="1"/>
  <c r="AA1518" i="3" s="1"/>
  <c r="AB1518" i="3" s="1"/>
  <c r="AC1518" i="3" s="1"/>
  <c r="AD1518" i="3" s="1"/>
  <c r="L1518" i="3"/>
  <c r="J1522" i="3"/>
  <c r="K1526" i="3"/>
  <c r="M1530" i="3"/>
  <c r="N1530" i="3" s="1"/>
  <c r="O1530" i="3" s="1"/>
  <c r="P1530" i="3" s="1"/>
  <c r="Q1530" i="3" s="1"/>
  <c r="R1530" i="3" s="1"/>
  <c r="S1530" i="3" s="1"/>
  <c r="M1534" i="3"/>
  <c r="N1534" i="3" s="1"/>
  <c r="O1534" i="3" s="1"/>
  <c r="P1534" i="3" s="1"/>
  <c r="Q1534" i="3" s="1"/>
  <c r="R1534" i="3" s="1"/>
  <c r="S1534" i="3" s="1"/>
  <c r="M1538" i="3"/>
  <c r="N1538" i="3" s="1"/>
  <c r="O1538" i="3" s="1"/>
  <c r="P1538" i="3" s="1"/>
  <c r="Q1538" i="3" s="1"/>
  <c r="R1538" i="3" s="1"/>
  <c r="S1538" i="3" s="1"/>
  <c r="M1542" i="3"/>
  <c r="N1542" i="3" s="1"/>
  <c r="O1542" i="3" s="1"/>
  <c r="P1542" i="3" s="1"/>
  <c r="Q1542" i="3" s="1"/>
  <c r="R1542" i="3" s="1"/>
  <c r="S1542" i="3" s="1"/>
  <c r="AD1542" i="3" s="1"/>
  <c r="AD1613" i="3"/>
  <c r="K1634" i="3"/>
  <c r="AD1645" i="3"/>
  <c r="K1658" i="3"/>
  <c r="K1678" i="3"/>
  <c r="AD1693" i="3"/>
  <c r="AD1697" i="3"/>
  <c r="AD1701" i="3"/>
  <c r="AD1742" i="3"/>
  <c r="AD1744" i="3"/>
  <c r="AD1762" i="3"/>
  <c r="AD1852" i="3"/>
  <c r="AD1861" i="3"/>
  <c r="AD1917" i="3"/>
  <c r="K1215" i="3"/>
  <c r="K1219" i="3"/>
  <c r="K1223" i="3"/>
  <c r="K1227" i="3"/>
  <c r="K1231" i="3"/>
  <c r="K1235" i="3"/>
  <c r="K1239" i="3"/>
  <c r="K1243" i="3"/>
  <c r="K1247" i="3"/>
  <c r="K1251" i="3"/>
  <c r="K1255" i="3"/>
  <c r="K1259" i="3"/>
  <c r="K1263" i="3"/>
  <c r="K1267" i="3"/>
  <c r="K1271" i="3"/>
  <c r="K1275" i="3"/>
  <c r="K1279" i="3"/>
  <c r="K1283" i="3"/>
  <c r="K1287" i="3"/>
  <c r="K1291" i="3"/>
  <c r="K1295" i="3"/>
  <c r="K1299" i="3"/>
  <c r="K1303" i="3"/>
  <c r="K1307" i="3"/>
  <c r="K1311" i="3"/>
  <c r="K1315" i="3"/>
  <c r="K1319" i="3"/>
  <c r="K1323" i="3"/>
  <c r="K1327" i="3"/>
  <c r="K1331" i="3"/>
  <c r="K1335" i="3"/>
  <c r="K1339" i="3"/>
  <c r="K1343" i="3"/>
  <c r="K1347" i="3"/>
  <c r="K1351" i="3"/>
  <c r="K1355" i="3"/>
  <c r="K1359" i="3"/>
  <c r="K1363" i="3"/>
  <c r="K1367" i="3"/>
  <c r="K1371" i="3"/>
  <c r="K1375" i="3"/>
  <c r="K1379" i="3"/>
  <c r="K1383" i="3"/>
  <c r="K1387" i="3"/>
  <c r="K1391" i="3"/>
  <c r="K1395" i="3"/>
  <c r="K1399" i="3"/>
  <c r="K1403" i="3"/>
  <c r="K1407" i="3"/>
  <c r="K1411" i="3"/>
  <c r="K1415" i="3"/>
  <c r="K1419" i="3"/>
  <c r="K1423" i="3"/>
  <c r="K1427" i="3"/>
  <c r="K1431" i="3"/>
  <c r="K1435" i="3"/>
  <c r="K1439" i="3"/>
  <c r="K1443" i="3"/>
  <c r="K1447" i="3"/>
  <c r="K1458" i="3"/>
  <c r="T1486" i="3"/>
  <c r="U1486" i="3" s="1"/>
  <c r="V1486" i="3" s="1"/>
  <c r="W1486" i="3" s="1"/>
  <c r="X1486" i="3" s="1"/>
  <c r="Y1486" i="3" s="1"/>
  <c r="Z1486" i="3" s="1"/>
  <c r="AA1486" i="3" s="1"/>
  <c r="AB1486" i="3" s="1"/>
  <c r="AC1486" i="3" s="1"/>
  <c r="AD1486" i="3" s="1"/>
  <c r="L1486" i="3"/>
  <c r="T1490" i="3"/>
  <c r="U1490" i="3" s="1"/>
  <c r="V1490" i="3" s="1"/>
  <c r="W1490" i="3" s="1"/>
  <c r="X1490" i="3" s="1"/>
  <c r="Y1490" i="3" s="1"/>
  <c r="Z1490" i="3" s="1"/>
  <c r="AA1490" i="3" s="1"/>
  <c r="AB1490" i="3" s="1"/>
  <c r="AC1490" i="3" s="1"/>
  <c r="AD1490" i="3" s="1"/>
  <c r="L1490" i="3"/>
  <c r="T1514" i="3"/>
  <c r="U1514" i="3" s="1"/>
  <c r="V1514" i="3" s="1"/>
  <c r="W1514" i="3" s="1"/>
  <c r="X1514" i="3" s="1"/>
  <c r="Y1514" i="3" s="1"/>
  <c r="Z1514" i="3" s="1"/>
  <c r="AA1514" i="3" s="1"/>
  <c r="AB1514" i="3" s="1"/>
  <c r="AC1514" i="3" s="1"/>
  <c r="AD1514" i="3" s="1"/>
  <c r="L1514" i="3"/>
  <c r="J1518" i="3"/>
  <c r="K1522" i="3"/>
  <c r="M1526" i="3"/>
  <c r="N1526" i="3" s="1"/>
  <c r="O1526" i="3" s="1"/>
  <c r="P1526" i="3" s="1"/>
  <c r="Q1526" i="3" s="1"/>
  <c r="R1526" i="3" s="1"/>
  <c r="S1526" i="3" s="1"/>
  <c r="T1558" i="3"/>
  <c r="U1558" i="3" s="1"/>
  <c r="V1558" i="3" s="1"/>
  <c r="W1558" i="3" s="1"/>
  <c r="X1558" i="3" s="1"/>
  <c r="Y1558" i="3" s="1"/>
  <c r="Z1558" i="3" s="1"/>
  <c r="AA1558" i="3" s="1"/>
  <c r="AB1558" i="3" s="1"/>
  <c r="AC1558" i="3" s="1"/>
  <c r="M1558" i="3"/>
  <c r="N1558" i="3" s="1"/>
  <c r="O1558" i="3" s="1"/>
  <c r="P1558" i="3" s="1"/>
  <c r="Q1558" i="3" s="1"/>
  <c r="R1558" i="3" s="1"/>
  <c r="S1558" i="3" s="1"/>
  <c r="L1558" i="3"/>
  <c r="J1558" i="3"/>
  <c r="T1570" i="3"/>
  <c r="U1570" i="3" s="1"/>
  <c r="V1570" i="3" s="1"/>
  <c r="W1570" i="3" s="1"/>
  <c r="X1570" i="3" s="1"/>
  <c r="Y1570" i="3" s="1"/>
  <c r="Z1570" i="3" s="1"/>
  <c r="AA1570" i="3" s="1"/>
  <c r="AB1570" i="3" s="1"/>
  <c r="AC1570" i="3" s="1"/>
  <c r="M1570" i="3"/>
  <c r="N1570" i="3" s="1"/>
  <c r="O1570" i="3" s="1"/>
  <c r="P1570" i="3" s="1"/>
  <c r="Q1570" i="3" s="1"/>
  <c r="R1570" i="3" s="1"/>
  <c r="S1570" i="3" s="1"/>
  <c r="AD1570" i="3" s="1"/>
  <c r="L1570" i="3"/>
  <c r="J1570" i="3"/>
  <c r="AD1617" i="3"/>
  <c r="T1638" i="3"/>
  <c r="U1638" i="3" s="1"/>
  <c r="V1638" i="3" s="1"/>
  <c r="W1638" i="3" s="1"/>
  <c r="X1638" i="3" s="1"/>
  <c r="Y1638" i="3" s="1"/>
  <c r="Z1638" i="3" s="1"/>
  <c r="AA1638" i="3" s="1"/>
  <c r="AB1638" i="3" s="1"/>
  <c r="AC1638" i="3" s="1"/>
  <c r="M1638" i="3"/>
  <c r="N1638" i="3" s="1"/>
  <c r="O1638" i="3" s="1"/>
  <c r="P1638" i="3" s="1"/>
  <c r="Q1638" i="3" s="1"/>
  <c r="R1638" i="3" s="1"/>
  <c r="S1638" i="3" s="1"/>
  <c r="L1638" i="3"/>
  <c r="J1638" i="3"/>
  <c r="AD1669" i="3"/>
  <c r="T1682" i="3"/>
  <c r="U1682" i="3" s="1"/>
  <c r="V1682" i="3" s="1"/>
  <c r="W1682" i="3" s="1"/>
  <c r="X1682" i="3" s="1"/>
  <c r="Y1682" i="3" s="1"/>
  <c r="Z1682" i="3" s="1"/>
  <c r="AA1682" i="3" s="1"/>
  <c r="AB1682" i="3" s="1"/>
  <c r="AC1682" i="3" s="1"/>
  <c r="M1682" i="3"/>
  <c r="N1682" i="3" s="1"/>
  <c r="O1682" i="3" s="1"/>
  <c r="P1682" i="3" s="1"/>
  <c r="Q1682" i="3" s="1"/>
  <c r="R1682" i="3" s="1"/>
  <c r="S1682" i="3" s="1"/>
  <c r="AD1682" i="3" s="1"/>
  <c r="L1682" i="3"/>
  <c r="J1682" i="3"/>
  <c r="AD1714" i="3"/>
  <c r="T1795" i="3"/>
  <c r="U1795" i="3" s="1"/>
  <c r="V1795" i="3" s="1"/>
  <c r="W1795" i="3" s="1"/>
  <c r="X1795" i="3" s="1"/>
  <c r="Y1795" i="3" s="1"/>
  <c r="Z1795" i="3" s="1"/>
  <c r="AA1795" i="3" s="1"/>
  <c r="AB1795" i="3" s="1"/>
  <c r="AC1795" i="3" s="1"/>
  <c r="L1795" i="3"/>
  <c r="M1795" i="3"/>
  <c r="N1795" i="3" s="1"/>
  <c r="O1795" i="3" s="1"/>
  <c r="P1795" i="3" s="1"/>
  <c r="Q1795" i="3" s="1"/>
  <c r="R1795" i="3" s="1"/>
  <c r="S1795" i="3" s="1"/>
  <c r="K1795" i="3"/>
  <c r="J1795" i="3"/>
  <c r="AD1850" i="3"/>
  <c r="AD1933" i="3"/>
  <c r="L1407" i="3"/>
  <c r="L1411" i="3"/>
  <c r="L1415" i="3"/>
  <c r="L1419" i="3"/>
  <c r="L1423" i="3"/>
  <c r="L1427" i="3"/>
  <c r="L1431" i="3"/>
  <c r="L1435" i="3"/>
  <c r="L1439" i="3"/>
  <c r="L1443" i="3"/>
  <c r="L1447" i="3"/>
  <c r="M1458" i="3"/>
  <c r="N1458" i="3" s="1"/>
  <c r="O1458" i="3" s="1"/>
  <c r="P1458" i="3" s="1"/>
  <c r="Q1458" i="3" s="1"/>
  <c r="R1458" i="3" s="1"/>
  <c r="S1458" i="3" s="1"/>
  <c r="AD1458" i="3" s="1"/>
  <c r="T1462" i="3"/>
  <c r="U1462" i="3" s="1"/>
  <c r="V1462" i="3" s="1"/>
  <c r="W1462" i="3" s="1"/>
  <c r="X1462" i="3" s="1"/>
  <c r="Y1462" i="3" s="1"/>
  <c r="Z1462" i="3" s="1"/>
  <c r="AA1462" i="3" s="1"/>
  <c r="AB1462" i="3" s="1"/>
  <c r="AC1462" i="3" s="1"/>
  <c r="AD1462" i="3" s="1"/>
  <c r="L1462" i="3"/>
  <c r="T1470" i="3"/>
  <c r="U1470" i="3" s="1"/>
  <c r="V1470" i="3" s="1"/>
  <c r="W1470" i="3" s="1"/>
  <c r="X1470" i="3" s="1"/>
  <c r="Y1470" i="3" s="1"/>
  <c r="Z1470" i="3" s="1"/>
  <c r="AA1470" i="3" s="1"/>
  <c r="AB1470" i="3" s="1"/>
  <c r="AC1470" i="3" s="1"/>
  <c r="AD1470" i="3" s="1"/>
  <c r="L1470" i="3"/>
  <c r="T1474" i="3"/>
  <c r="U1474" i="3" s="1"/>
  <c r="V1474" i="3" s="1"/>
  <c r="W1474" i="3" s="1"/>
  <c r="X1474" i="3" s="1"/>
  <c r="Y1474" i="3" s="1"/>
  <c r="Z1474" i="3" s="1"/>
  <c r="AA1474" i="3" s="1"/>
  <c r="AB1474" i="3" s="1"/>
  <c r="AC1474" i="3" s="1"/>
  <c r="AD1474" i="3" s="1"/>
  <c r="L1474" i="3"/>
  <c r="T1482" i="3"/>
  <c r="U1482" i="3" s="1"/>
  <c r="V1482" i="3" s="1"/>
  <c r="W1482" i="3" s="1"/>
  <c r="X1482" i="3" s="1"/>
  <c r="Y1482" i="3" s="1"/>
  <c r="Z1482" i="3" s="1"/>
  <c r="AA1482" i="3" s="1"/>
  <c r="AB1482" i="3" s="1"/>
  <c r="AC1482" i="3" s="1"/>
  <c r="AD1482" i="3" s="1"/>
  <c r="L1482" i="3"/>
  <c r="T1510" i="3"/>
  <c r="U1510" i="3" s="1"/>
  <c r="V1510" i="3" s="1"/>
  <c r="W1510" i="3" s="1"/>
  <c r="X1510" i="3" s="1"/>
  <c r="Y1510" i="3" s="1"/>
  <c r="Z1510" i="3" s="1"/>
  <c r="AA1510" i="3" s="1"/>
  <c r="AB1510" i="3" s="1"/>
  <c r="AC1510" i="3" s="1"/>
  <c r="AD1510" i="3" s="1"/>
  <c r="L1510" i="3"/>
  <c r="J1514" i="3"/>
  <c r="K1518" i="3"/>
  <c r="M1522" i="3"/>
  <c r="N1522" i="3" s="1"/>
  <c r="O1522" i="3" s="1"/>
  <c r="P1522" i="3" s="1"/>
  <c r="Q1522" i="3" s="1"/>
  <c r="R1522" i="3" s="1"/>
  <c r="S1522" i="3" s="1"/>
  <c r="K1558" i="3"/>
  <c r="K1570" i="3"/>
  <c r="T1582" i="3"/>
  <c r="U1582" i="3" s="1"/>
  <c r="V1582" i="3" s="1"/>
  <c r="W1582" i="3" s="1"/>
  <c r="X1582" i="3" s="1"/>
  <c r="Y1582" i="3" s="1"/>
  <c r="Z1582" i="3" s="1"/>
  <c r="AA1582" i="3" s="1"/>
  <c r="AB1582" i="3" s="1"/>
  <c r="AC1582" i="3" s="1"/>
  <c r="M1582" i="3"/>
  <c r="N1582" i="3" s="1"/>
  <c r="O1582" i="3" s="1"/>
  <c r="P1582" i="3" s="1"/>
  <c r="Q1582" i="3" s="1"/>
  <c r="R1582" i="3" s="1"/>
  <c r="S1582" i="3" s="1"/>
  <c r="L1582" i="3"/>
  <c r="J1582" i="3"/>
  <c r="T1586" i="3"/>
  <c r="U1586" i="3" s="1"/>
  <c r="V1586" i="3" s="1"/>
  <c r="W1586" i="3" s="1"/>
  <c r="X1586" i="3" s="1"/>
  <c r="Y1586" i="3" s="1"/>
  <c r="Z1586" i="3" s="1"/>
  <c r="AA1586" i="3" s="1"/>
  <c r="AB1586" i="3" s="1"/>
  <c r="AC1586" i="3" s="1"/>
  <c r="M1586" i="3"/>
  <c r="N1586" i="3" s="1"/>
  <c r="O1586" i="3" s="1"/>
  <c r="P1586" i="3" s="1"/>
  <c r="Q1586" i="3" s="1"/>
  <c r="R1586" i="3" s="1"/>
  <c r="S1586" i="3" s="1"/>
  <c r="L1586" i="3"/>
  <c r="J1586" i="3"/>
  <c r="AD1621" i="3"/>
  <c r="K1638" i="3"/>
  <c r="AD1649" i="3"/>
  <c r="K1682" i="3"/>
  <c r="AD1716" i="3"/>
  <c r="AD1726" i="3"/>
  <c r="AD1728" i="3"/>
  <c r="AD1774" i="3"/>
  <c r="AD1829" i="3"/>
  <c r="AD1865" i="3"/>
  <c r="T1466" i="3"/>
  <c r="U1466" i="3" s="1"/>
  <c r="V1466" i="3" s="1"/>
  <c r="W1466" i="3" s="1"/>
  <c r="X1466" i="3" s="1"/>
  <c r="Y1466" i="3" s="1"/>
  <c r="Z1466" i="3" s="1"/>
  <c r="AA1466" i="3" s="1"/>
  <c r="AB1466" i="3" s="1"/>
  <c r="AC1466" i="3" s="1"/>
  <c r="AD1466" i="3" s="1"/>
  <c r="L1466" i="3"/>
  <c r="T1478" i="3"/>
  <c r="U1478" i="3" s="1"/>
  <c r="V1478" i="3" s="1"/>
  <c r="W1478" i="3" s="1"/>
  <c r="X1478" i="3" s="1"/>
  <c r="Y1478" i="3" s="1"/>
  <c r="Z1478" i="3" s="1"/>
  <c r="AA1478" i="3" s="1"/>
  <c r="AB1478" i="3" s="1"/>
  <c r="AC1478" i="3" s="1"/>
  <c r="AD1478" i="3" s="1"/>
  <c r="L1478" i="3"/>
  <c r="T1494" i="3"/>
  <c r="U1494" i="3" s="1"/>
  <c r="V1494" i="3" s="1"/>
  <c r="W1494" i="3" s="1"/>
  <c r="X1494" i="3" s="1"/>
  <c r="Y1494" i="3" s="1"/>
  <c r="Z1494" i="3" s="1"/>
  <c r="AA1494" i="3" s="1"/>
  <c r="AB1494" i="3" s="1"/>
  <c r="AC1494" i="3" s="1"/>
  <c r="AD1494" i="3" s="1"/>
  <c r="L1494" i="3"/>
  <c r="T1498" i="3"/>
  <c r="U1498" i="3" s="1"/>
  <c r="V1498" i="3" s="1"/>
  <c r="W1498" i="3" s="1"/>
  <c r="X1498" i="3" s="1"/>
  <c r="Y1498" i="3" s="1"/>
  <c r="Z1498" i="3" s="1"/>
  <c r="AA1498" i="3" s="1"/>
  <c r="AB1498" i="3" s="1"/>
  <c r="AC1498" i="3" s="1"/>
  <c r="AD1498" i="3" s="1"/>
  <c r="L1498" i="3"/>
  <c r="T1506" i="3"/>
  <c r="U1506" i="3" s="1"/>
  <c r="V1506" i="3" s="1"/>
  <c r="W1506" i="3" s="1"/>
  <c r="X1506" i="3" s="1"/>
  <c r="Y1506" i="3" s="1"/>
  <c r="Z1506" i="3" s="1"/>
  <c r="AA1506" i="3" s="1"/>
  <c r="AB1506" i="3" s="1"/>
  <c r="AC1506" i="3" s="1"/>
  <c r="L1506" i="3"/>
  <c r="T1590" i="3"/>
  <c r="U1590" i="3" s="1"/>
  <c r="V1590" i="3" s="1"/>
  <c r="W1590" i="3" s="1"/>
  <c r="X1590" i="3" s="1"/>
  <c r="Y1590" i="3" s="1"/>
  <c r="Z1590" i="3" s="1"/>
  <c r="AA1590" i="3" s="1"/>
  <c r="AB1590" i="3" s="1"/>
  <c r="AC1590" i="3" s="1"/>
  <c r="M1590" i="3"/>
  <c r="N1590" i="3" s="1"/>
  <c r="O1590" i="3" s="1"/>
  <c r="P1590" i="3" s="1"/>
  <c r="Q1590" i="3" s="1"/>
  <c r="R1590" i="3" s="1"/>
  <c r="S1590" i="3" s="1"/>
  <c r="L1590" i="3"/>
  <c r="J1590" i="3"/>
  <c r="AD1625" i="3"/>
  <c r="T1642" i="3"/>
  <c r="U1642" i="3" s="1"/>
  <c r="V1642" i="3" s="1"/>
  <c r="W1642" i="3" s="1"/>
  <c r="X1642" i="3" s="1"/>
  <c r="Y1642" i="3" s="1"/>
  <c r="Z1642" i="3" s="1"/>
  <c r="AA1642" i="3" s="1"/>
  <c r="AB1642" i="3" s="1"/>
  <c r="AC1642" i="3" s="1"/>
  <c r="M1642" i="3"/>
  <c r="N1642" i="3" s="1"/>
  <c r="O1642" i="3" s="1"/>
  <c r="P1642" i="3" s="1"/>
  <c r="Q1642" i="3" s="1"/>
  <c r="R1642" i="3" s="1"/>
  <c r="S1642" i="3" s="1"/>
  <c r="L1642" i="3"/>
  <c r="J1642" i="3"/>
  <c r="T1662" i="3"/>
  <c r="U1662" i="3" s="1"/>
  <c r="V1662" i="3" s="1"/>
  <c r="W1662" i="3" s="1"/>
  <c r="X1662" i="3" s="1"/>
  <c r="Y1662" i="3" s="1"/>
  <c r="Z1662" i="3" s="1"/>
  <c r="AA1662" i="3" s="1"/>
  <c r="AB1662" i="3" s="1"/>
  <c r="AC1662" i="3" s="1"/>
  <c r="M1662" i="3"/>
  <c r="N1662" i="3" s="1"/>
  <c r="O1662" i="3" s="1"/>
  <c r="P1662" i="3" s="1"/>
  <c r="Q1662" i="3" s="1"/>
  <c r="R1662" i="3" s="1"/>
  <c r="S1662" i="3" s="1"/>
  <c r="L1662" i="3"/>
  <c r="J1662" i="3"/>
  <c r="AD1673" i="3"/>
  <c r="T1686" i="3"/>
  <c r="U1686" i="3" s="1"/>
  <c r="V1686" i="3" s="1"/>
  <c r="W1686" i="3" s="1"/>
  <c r="X1686" i="3" s="1"/>
  <c r="Y1686" i="3" s="1"/>
  <c r="Z1686" i="3" s="1"/>
  <c r="AA1686" i="3" s="1"/>
  <c r="AB1686" i="3" s="1"/>
  <c r="AC1686" i="3" s="1"/>
  <c r="M1686" i="3"/>
  <c r="N1686" i="3" s="1"/>
  <c r="O1686" i="3" s="1"/>
  <c r="P1686" i="3" s="1"/>
  <c r="Q1686" i="3" s="1"/>
  <c r="R1686" i="3" s="1"/>
  <c r="S1686" i="3" s="1"/>
  <c r="L1686" i="3"/>
  <c r="J1686" i="3"/>
  <c r="AD1749" i="3"/>
  <c r="AD1793" i="3"/>
  <c r="T1823" i="3"/>
  <c r="U1823" i="3" s="1"/>
  <c r="V1823" i="3" s="1"/>
  <c r="W1823" i="3" s="1"/>
  <c r="X1823" i="3" s="1"/>
  <c r="Y1823" i="3" s="1"/>
  <c r="Z1823" i="3" s="1"/>
  <c r="AA1823" i="3" s="1"/>
  <c r="AB1823" i="3" s="1"/>
  <c r="AC1823" i="3" s="1"/>
  <c r="L1823" i="3"/>
  <c r="J1823" i="3"/>
  <c r="M1823" i="3"/>
  <c r="N1823" i="3" s="1"/>
  <c r="O1823" i="3" s="1"/>
  <c r="P1823" i="3" s="1"/>
  <c r="Q1823" i="3" s="1"/>
  <c r="R1823" i="3" s="1"/>
  <c r="S1823" i="3" s="1"/>
  <c r="K1823" i="3"/>
  <c r="AD1869" i="3"/>
  <c r="AD1921" i="3"/>
  <c r="T1811" i="3"/>
  <c r="U1811" i="3" s="1"/>
  <c r="V1811" i="3" s="1"/>
  <c r="W1811" i="3" s="1"/>
  <c r="X1811" i="3" s="1"/>
  <c r="Y1811" i="3" s="1"/>
  <c r="Z1811" i="3" s="1"/>
  <c r="AA1811" i="3" s="1"/>
  <c r="AB1811" i="3" s="1"/>
  <c r="AC1811" i="3" s="1"/>
  <c r="L1811" i="3"/>
  <c r="T1831" i="3"/>
  <c r="U1831" i="3" s="1"/>
  <c r="V1831" i="3" s="1"/>
  <c r="W1831" i="3" s="1"/>
  <c r="X1831" i="3" s="1"/>
  <c r="Y1831" i="3" s="1"/>
  <c r="Z1831" i="3" s="1"/>
  <c r="AA1831" i="3" s="1"/>
  <c r="AB1831" i="3" s="1"/>
  <c r="AC1831" i="3" s="1"/>
  <c r="M1831" i="3"/>
  <c r="N1831" i="3" s="1"/>
  <c r="O1831" i="3" s="1"/>
  <c r="P1831" i="3" s="1"/>
  <c r="Q1831" i="3" s="1"/>
  <c r="R1831" i="3" s="1"/>
  <c r="S1831" i="3" s="1"/>
  <c r="AD1831" i="3" s="1"/>
  <c r="L1831" i="3"/>
  <c r="J1831" i="3"/>
  <c r="T1863" i="3"/>
  <c r="U1863" i="3" s="1"/>
  <c r="V1863" i="3" s="1"/>
  <c r="W1863" i="3" s="1"/>
  <c r="X1863" i="3" s="1"/>
  <c r="Y1863" i="3" s="1"/>
  <c r="Z1863" i="3" s="1"/>
  <c r="AA1863" i="3" s="1"/>
  <c r="AB1863" i="3" s="1"/>
  <c r="AC1863" i="3" s="1"/>
  <c r="M1863" i="3"/>
  <c r="N1863" i="3" s="1"/>
  <c r="O1863" i="3" s="1"/>
  <c r="P1863" i="3" s="1"/>
  <c r="Q1863" i="3" s="1"/>
  <c r="R1863" i="3" s="1"/>
  <c r="S1863" i="3" s="1"/>
  <c r="L1863" i="3"/>
  <c r="J1863" i="3"/>
  <c r="T1879" i="3"/>
  <c r="U1879" i="3" s="1"/>
  <c r="V1879" i="3" s="1"/>
  <c r="W1879" i="3" s="1"/>
  <c r="X1879" i="3" s="1"/>
  <c r="Y1879" i="3" s="1"/>
  <c r="Z1879" i="3" s="1"/>
  <c r="AA1879" i="3" s="1"/>
  <c r="AB1879" i="3" s="1"/>
  <c r="AC1879" i="3" s="1"/>
  <c r="M1879" i="3"/>
  <c r="N1879" i="3" s="1"/>
  <c r="O1879" i="3" s="1"/>
  <c r="P1879" i="3" s="1"/>
  <c r="Q1879" i="3" s="1"/>
  <c r="R1879" i="3" s="1"/>
  <c r="S1879" i="3" s="1"/>
  <c r="L1879" i="3"/>
  <c r="J1879" i="3"/>
  <c r="T1915" i="3"/>
  <c r="U1915" i="3" s="1"/>
  <c r="V1915" i="3" s="1"/>
  <c r="W1915" i="3" s="1"/>
  <c r="X1915" i="3" s="1"/>
  <c r="Y1915" i="3" s="1"/>
  <c r="Z1915" i="3" s="1"/>
  <c r="AA1915" i="3" s="1"/>
  <c r="AB1915" i="3" s="1"/>
  <c r="AC1915" i="3" s="1"/>
  <c r="M1915" i="3"/>
  <c r="N1915" i="3" s="1"/>
  <c r="O1915" i="3" s="1"/>
  <c r="P1915" i="3" s="1"/>
  <c r="Q1915" i="3" s="1"/>
  <c r="R1915" i="3" s="1"/>
  <c r="S1915" i="3" s="1"/>
  <c r="L1915" i="3"/>
  <c r="J1915" i="3"/>
  <c r="AD1972" i="3"/>
  <c r="AD1975" i="3"/>
  <c r="AD1997" i="3"/>
  <c r="AD2011" i="3"/>
  <c r="AD2054" i="3"/>
  <c r="AD2073" i="3"/>
  <c r="AD2147" i="3"/>
  <c r="AD2202" i="3"/>
  <c r="T1704" i="3"/>
  <c r="U1704" i="3" s="1"/>
  <c r="V1704" i="3" s="1"/>
  <c r="W1704" i="3" s="1"/>
  <c r="X1704" i="3" s="1"/>
  <c r="Y1704" i="3" s="1"/>
  <c r="Z1704" i="3" s="1"/>
  <c r="AA1704" i="3" s="1"/>
  <c r="AB1704" i="3" s="1"/>
  <c r="AC1704" i="3" s="1"/>
  <c r="AD1704" i="3" s="1"/>
  <c r="T1711" i="3"/>
  <c r="U1711" i="3" s="1"/>
  <c r="V1711" i="3" s="1"/>
  <c r="W1711" i="3" s="1"/>
  <c r="X1711" i="3" s="1"/>
  <c r="Y1711" i="3" s="1"/>
  <c r="Z1711" i="3" s="1"/>
  <c r="AA1711" i="3" s="1"/>
  <c r="AB1711" i="3" s="1"/>
  <c r="AC1711" i="3" s="1"/>
  <c r="AD1711" i="3" s="1"/>
  <c r="L1711" i="3"/>
  <c r="AK1754" i="3"/>
  <c r="T1759" i="3"/>
  <c r="U1759" i="3" s="1"/>
  <c r="V1759" i="3" s="1"/>
  <c r="W1759" i="3" s="1"/>
  <c r="X1759" i="3" s="1"/>
  <c r="Y1759" i="3" s="1"/>
  <c r="Z1759" i="3" s="1"/>
  <c r="AA1759" i="3" s="1"/>
  <c r="AB1759" i="3" s="1"/>
  <c r="AC1759" i="3" s="1"/>
  <c r="L1759" i="3"/>
  <c r="T1783" i="3"/>
  <c r="U1783" i="3" s="1"/>
  <c r="V1783" i="3" s="1"/>
  <c r="W1783" i="3" s="1"/>
  <c r="X1783" i="3" s="1"/>
  <c r="Y1783" i="3" s="1"/>
  <c r="Z1783" i="3" s="1"/>
  <c r="AA1783" i="3" s="1"/>
  <c r="AB1783" i="3" s="1"/>
  <c r="AC1783" i="3" s="1"/>
  <c r="L1783" i="3"/>
  <c r="K1811" i="3"/>
  <c r="T1843" i="3"/>
  <c r="U1843" i="3" s="1"/>
  <c r="V1843" i="3" s="1"/>
  <c r="W1843" i="3" s="1"/>
  <c r="X1843" i="3" s="1"/>
  <c r="Y1843" i="3" s="1"/>
  <c r="Z1843" i="3" s="1"/>
  <c r="AA1843" i="3" s="1"/>
  <c r="AB1843" i="3" s="1"/>
  <c r="AC1843" i="3" s="1"/>
  <c r="M1843" i="3"/>
  <c r="N1843" i="3" s="1"/>
  <c r="O1843" i="3" s="1"/>
  <c r="P1843" i="3" s="1"/>
  <c r="Q1843" i="3" s="1"/>
  <c r="R1843" i="3" s="1"/>
  <c r="S1843" i="3" s="1"/>
  <c r="L1843" i="3"/>
  <c r="J1843" i="3"/>
  <c r="T1855" i="3"/>
  <c r="U1855" i="3" s="1"/>
  <c r="V1855" i="3" s="1"/>
  <c r="W1855" i="3" s="1"/>
  <c r="X1855" i="3" s="1"/>
  <c r="Y1855" i="3" s="1"/>
  <c r="Z1855" i="3" s="1"/>
  <c r="AA1855" i="3" s="1"/>
  <c r="AB1855" i="3" s="1"/>
  <c r="AC1855" i="3" s="1"/>
  <c r="M1855" i="3"/>
  <c r="N1855" i="3" s="1"/>
  <c r="O1855" i="3" s="1"/>
  <c r="P1855" i="3" s="1"/>
  <c r="Q1855" i="3" s="1"/>
  <c r="R1855" i="3" s="1"/>
  <c r="S1855" i="3" s="1"/>
  <c r="L1855" i="3"/>
  <c r="J1855" i="3"/>
  <c r="T1875" i="3"/>
  <c r="U1875" i="3" s="1"/>
  <c r="V1875" i="3" s="1"/>
  <c r="W1875" i="3" s="1"/>
  <c r="X1875" i="3" s="1"/>
  <c r="Y1875" i="3" s="1"/>
  <c r="Z1875" i="3" s="1"/>
  <c r="AA1875" i="3" s="1"/>
  <c r="AB1875" i="3" s="1"/>
  <c r="AC1875" i="3" s="1"/>
  <c r="M1875" i="3"/>
  <c r="N1875" i="3" s="1"/>
  <c r="O1875" i="3" s="1"/>
  <c r="P1875" i="3" s="1"/>
  <c r="Q1875" i="3" s="1"/>
  <c r="R1875" i="3" s="1"/>
  <c r="S1875" i="3" s="1"/>
  <c r="AD1875" i="3" s="1"/>
  <c r="L1875" i="3"/>
  <c r="J1875" i="3"/>
  <c r="T1907" i="3"/>
  <c r="U1907" i="3" s="1"/>
  <c r="V1907" i="3" s="1"/>
  <c r="W1907" i="3" s="1"/>
  <c r="X1907" i="3" s="1"/>
  <c r="Y1907" i="3" s="1"/>
  <c r="Z1907" i="3" s="1"/>
  <c r="AA1907" i="3" s="1"/>
  <c r="AB1907" i="3" s="1"/>
  <c r="AC1907" i="3" s="1"/>
  <c r="M1907" i="3"/>
  <c r="N1907" i="3" s="1"/>
  <c r="O1907" i="3" s="1"/>
  <c r="P1907" i="3" s="1"/>
  <c r="Q1907" i="3" s="1"/>
  <c r="R1907" i="3" s="1"/>
  <c r="S1907" i="3" s="1"/>
  <c r="L1907" i="3"/>
  <c r="J1907" i="3"/>
  <c r="AD1945" i="3"/>
  <c r="AD1999" i="3"/>
  <c r="AD2025" i="3"/>
  <c r="AD2059" i="3"/>
  <c r="AD2169" i="3"/>
  <c r="J1711" i="3"/>
  <c r="T1719" i="3"/>
  <c r="U1719" i="3" s="1"/>
  <c r="V1719" i="3" s="1"/>
  <c r="W1719" i="3" s="1"/>
  <c r="X1719" i="3" s="1"/>
  <c r="Y1719" i="3" s="1"/>
  <c r="Z1719" i="3" s="1"/>
  <c r="AA1719" i="3" s="1"/>
  <c r="AB1719" i="3" s="1"/>
  <c r="AC1719" i="3" s="1"/>
  <c r="AD1719" i="3" s="1"/>
  <c r="L1719" i="3"/>
  <c r="AK1750" i="3"/>
  <c r="T1755" i="3"/>
  <c r="U1755" i="3" s="1"/>
  <c r="V1755" i="3" s="1"/>
  <c r="W1755" i="3" s="1"/>
  <c r="X1755" i="3" s="1"/>
  <c r="Y1755" i="3" s="1"/>
  <c r="Z1755" i="3" s="1"/>
  <c r="AA1755" i="3" s="1"/>
  <c r="AB1755" i="3" s="1"/>
  <c r="AC1755" i="3" s="1"/>
  <c r="L1755" i="3"/>
  <c r="J1759" i="3"/>
  <c r="T1771" i="3"/>
  <c r="U1771" i="3" s="1"/>
  <c r="V1771" i="3" s="1"/>
  <c r="W1771" i="3" s="1"/>
  <c r="X1771" i="3" s="1"/>
  <c r="Y1771" i="3" s="1"/>
  <c r="Z1771" i="3" s="1"/>
  <c r="AA1771" i="3" s="1"/>
  <c r="AB1771" i="3" s="1"/>
  <c r="AC1771" i="3" s="1"/>
  <c r="AD1771" i="3" s="1"/>
  <c r="L1771" i="3"/>
  <c r="T1775" i="3"/>
  <c r="U1775" i="3" s="1"/>
  <c r="V1775" i="3" s="1"/>
  <c r="W1775" i="3" s="1"/>
  <c r="X1775" i="3" s="1"/>
  <c r="Y1775" i="3" s="1"/>
  <c r="Z1775" i="3" s="1"/>
  <c r="AA1775" i="3" s="1"/>
  <c r="AB1775" i="3" s="1"/>
  <c r="AC1775" i="3" s="1"/>
  <c r="AD1775" i="3" s="1"/>
  <c r="L1775" i="3"/>
  <c r="T1779" i="3"/>
  <c r="U1779" i="3" s="1"/>
  <c r="V1779" i="3" s="1"/>
  <c r="W1779" i="3" s="1"/>
  <c r="X1779" i="3" s="1"/>
  <c r="Y1779" i="3" s="1"/>
  <c r="Z1779" i="3" s="1"/>
  <c r="AA1779" i="3" s="1"/>
  <c r="AB1779" i="3" s="1"/>
  <c r="AC1779" i="3" s="1"/>
  <c r="AD1779" i="3" s="1"/>
  <c r="L1779" i="3"/>
  <c r="J1783" i="3"/>
  <c r="M1811" i="3"/>
  <c r="N1811" i="3" s="1"/>
  <c r="O1811" i="3" s="1"/>
  <c r="P1811" i="3" s="1"/>
  <c r="Q1811" i="3" s="1"/>
  <c r="R1811" i="3" s="1"/>
  <c r="S1811" i="3" s="1"/>
  <c r="K1843" i="3"/>
  <c r="K1855" i="3"/>
  <c r="K1875" i="3"/>
  <c r="T1903" i="3"/>
  <c r="U1903" i="3" s="1"/>
  <c r="V1903" i="3" s="1"/>
  <c r="W1903" i="3" s="1"/>
  <c r="X1903" i="3" s="1"/>
  <c r="Y1903" i="3" s="1"/>
  <c r="Z1903" i="3" s="1"/>
  <c r="AA1903" i="3" s="1"/>
  <c r="AB1903" i="3" s="1"/>
  <c r="AC1903" i="3" s="1"/>
  <c r="M1903" i="3"/>
  <c r="N1903" i="3" s="1"/>
  <c r="O1903" i="3" s="1"/>
  <c r="P1903" i="3" s="1"/>
  <c r="Q1903" i="3" s="1"/>
  <c r="R1903" i="3" s="1"/>
  <c r="S1903" i="3" s="1"/>
  <c r="L1903" i="3"/>
  <c r="J1903" i="3"/>
  <c r="K1907" i="3"/>
  <c r="AD1965" i="3"/>
  <c r="AD1984" i="3"/>
  <c r="AD2007" i="3"/>
  <c r="AD2072" i="3"/>
  <c r="AD2322" i="3"/>
  <c r="T1727" i="3"/>
  <c r="U1727" i="3" s="1"/>
  <c r="V1727" i="3" s="1"/>
  <c r="W1727" i="3" s="1"/>
  <c r="X1727" i="3" s="1"/>
  <c r="Y1727" i="3" s="1"/>
  <c r="Z1727" i="3" s="1"/>
  <c r="AA1727" i="3" s="1"/>
  <c r="AB1727" i="3" s="1"/>
  <c r="AC1727" i="3" s="1"/>
  <c r="L1727" i="3"/>
  <c r="T1735" i="3"/>
  <c r="U1735" i="3" s="1"/>
  <c r="V1735" i="3" s="1"/>
  <c r="W1735" i="3" s="1"/>
  <c r="X1735" i="3" s="1"/>
  <c r="Y1735" i="3" s="1"/>
  <c r="Z1735" i="3" s="1"/>
  <c r="AA1735" i="3" s="1"/>
  <c r="AB1735" i="3" s="1"/>
  <c r="AC1735" i="3" s="1"/>
  <c r="L1735" i="3"/>
  <c r="T1743" i="3"/>
  <c r="U1743" i="3" s="1"/>
  <c r="V1743" i="3" s="1"/>
  <c r="W1743" i="3" s="1"/>
  <c r="X1743" i="3" s="1"/>
  <c r="Y1743" i="3" s="1"/>
  <c r="Z1743" i="3" s="1"/>
  <c r="AA1743" i="3" s="1"/>
  <c r="AB1743" i="3" s="1"/>
  <c r="AC1743" i="3" s="1"/>
  <c r="L1743" i="3"/>
  <c r="T1751" i="3"/>
  <c r="U1751" i="3" s="1"/>
  <c r="V1751" i="3" s="1"/>
  <c r="W1751" i="3" s="1"/>
  <c r="X1751" i="3" s="1"/>
  <c r="Y1751" i="3" s="1"/>
  <c r="Z1751" i="3" s="1"/>
  <c r="AA1751" i="3" s="1"/>
  <c r="AB1751" i="3" s="1"/>
  <c r="AC1751" i="3" s="1"/>
  <c r="L1751" i="3"/>
  <c r="T1763" i="3"/>
  <c r="U1763" i="3" s="1"/>
  <c r="V1763" i="3" s="1"/>
  <c r="W1763" i="3" s="1"/>
  <c r="X1763" i="3" s="1"/>
  <c r="Y1763" i="3" s="1"/>
  <c r="Z1763" i="3" s="1"/>
  <c r="AA1763" i="3" s="1"/>
  <c r="AB1763" i="3" s="1"/>
  <c r="AC1763" i="3" s="1"/>
  <c r="L1763" i="3"/>
  <c r="T1767" i="3"/>
  <c r="U1767" i="3" s="1"/>
  <c r="V1767" i="3" s="1"/>
  <c r="W1767" i="3" s="1"/>
  <c r="X1767" i="3" s="1"/>
  <c r="Y1767" i="3" s="1"/>
  <c r="Z1767" i="3" s="1"/>
  <c r="AA1767" i="3" s="1"/>
  <c r="AB1767" i="3" s="1"/>
  <c r="AC1767" i="3" s="1"/>
  <c r="L1767" i="3"/>
  <c r="T1835" i="3"/>
  <c r="U1835" i="3" s="1"/>
  <c r="V1835" i="3" s="1"/>
  <c r="W1835" i="3" s="1"/>
  <c r="X1835" i="3" s="1"/>
  <c r="Y1835" i="3" s="1"/>
  <c r="Z1835" i="3" s="1"/>
  <c r="AA1835" i="3" s="1"/>
  <c r="AB1835" i="3" s="1"/>
  <c r="AC1835" i="3" s="1"/>
  <c r="M1835" i="3"/>
  <c r="N1835" i="3" s="1"/>
  <c r="O1835" i="3" s="1"/>
  <c r="P1835" i="3" s="1"/>
  <c r="Q1835" i="3" s="1"/>
  <c r="R1835" i="3" s="1"/>
  <c r="S1835" i="3" s="1"/>
  <c r="AD1835" i="3" s="1"/>
  <c r="L1835" i="3"/>
  <c r="J1835" i="3"/>
  <c r="AD1838" i="3"/>
  <c r="T1871" i="3"/>
  <c r="U1871" i="3" s="1"/>
  <c r="V1871" i="3" s="1"/>
  <c r="W1871" i="3" s="1"/>
  <c r="X1871" i="3" s="1"/>
  <c r="Y1871" i="3" s="1"/>
  <c r="Z1871" i="3" s="1"/>
  <c r="AA1871" i="3" s="1"/>
  <c r="AB1871" i="3" s="1"/>
  <c r="AC1871" i="3" s="1"/>
  <c r="M1871" i="3"/>
  <c r="N1871" i="3" s="1"/>
  <c r="O1871" i="3" s="1"/>
  <c r="P1871" i="3" s="1"/>
  <c r="Q1871" i="3" s="1"/>
  <c r="R1871" i="3" s="1"/>
  <c r="S1871" i="3" s="1"/>
  <c r="L1871" i="3"/>
  <c r="J1871" i="3"/>
  <c r="T1899" i="3"/>
  <c r="U1899" i="3" s="1"/>
  <c r="V1899" i="3" s="1"/>
  <c r="W1899" i="3" s="1"/>
  <c r="X1899" i="3" s="1"/>
  <c r="Y1899" i="3" s="1"/>
  <c r="Z1899" i="3" s="1"/>
  <c r="AA1899" i="3" s="1"/>
  <c r="AB1899" i="3" s="1"/>
  <c r="AC1899" i="3" s="1"/>
  <c r="M1899" i="3"/>
  <c r="N1899" i="3" s="1"/>
  <c r="O1899" i="3" s="1"/>
  <c r="P1899" i="3" s="1"/>
  <c r="Q1899" i="3" s="1"/>
  <c r="R1899" i="3" s="1"/>
  <c r="S1899" i="3" s="1"/>
  <c r="L1899" i="3"/>
  <c r="J1899" i="3"/>
  <c r="AD1948" i="3"/>
  <c r="AD1971" i="3"/>
  <c r="J1727" i="3"/>
  <c r="J1735" i="3"/>
  <c r="J1743" i="3"/>
  <c r="J1751" i="3"/>
  <c r="M1759" i="3"/>
  <c r="N1759" i="3" s="1"/>
  <c r="O1759" i="3" s="1"/>
  <c r="P1759" i="3" s="1"/>
  <c r="Q1759" i="3" s="1"/>
  <c r="R1759" i="3" s="1"/>
  <c r="S1759" i="3" s="1"/>
  <c r="J1763" i="3"/>
  <c r="J1767" i="3"/>
  <c r="M1783" i="3"/>
  <c r="N1783" i="3" s="1"/>
  <c r="O1783" i="3" s="1"/>
  <c r="P1783" i="3" s="1"/>
  <c r="Q1783" i="3" s="1"/>
  <c r="R1783" i="3" s="1"/>
  <c r="S1783" i="3" s="1"/>
  <c r="K1835" i="3"/>
  <c r="T1867" i="3"/>
  <c r="U1867" i="3" s="1"/>
  <c r="V1867" i="3" s="1"/>
  <c r="W1867" i="3" s="1"/>
  <c r="X1867" i="3" s="1"/>
  <c r="Y1867" i="3" s="1"/>
  <c r="Z1867" i="3" s="1"/>
  <c r="AA1867" i="3" s="1"/>
  <c r="AB1867" i="3" s="1"/>
  <c r="AC1867" i="3" s="1"/>
  <c r="M1867" i="3"/>
  <c r="N1867" i="3" s="1"/>
  <c r="O1867" i="3" s="1"/>
  <c r="P1867" i="3" s="1"/>
  <c r="Q1867" i="3" s="1"/>
  <c r="R1867" i="3" s="1"/>
  <c r="S1867" i="3" s="1"/>
  <c r="L1867" i="3"/>
  <c r="J1867" i="3"/>
  <c r="K1871" i="3"/>
  <c r="T1895" i="3"/>
  <c r="U1895" i="3" s="1"/>
  <c r="V1895" i="3" s="1"/>
  <c r="W1895" i="3" s="1"/>
  <c r="X1895" i="3" s="1"/>
  <c r="Y1895" i="3" s="1"/>
  <c r="Z1895" i="3" s="1"/>
  <c r="AA1895" i="3" s="1"/>
  <c r="AB1895" i="3" s="1"/>
  <c r="AC1895" i="3" s="1"/>
  <c r="M1895" i="3"/>
  <c r="N1895" i="3" s="1"/>
  <c r="O1895" i="3" s="1"/>
  <c r="P1895" i="3" s="1"/>
  <c r="Q1895" i="3" s="1"/>
  <c r="R1895" i="3" s="1"/>
  <c r="S1895" i="3" s="1"/>
  <c r="L1895" i="3"/>
  <c r="J1895" i="3"/>
  <c r="K1899" i="3"/>
  <c r="AD1926" i="3"/>
  <c r="AD1940" i="3"/>
  <c r="AD2004" i="3"/>
  <c r="AD2049" i="3"/>
  <c r="AD2064" i="3"/>
  <c r="AD2097" i="3"/>
  <c r="AD2161" i="3"/>
  <c r="K1727" i="3"/>
  <c r="K1735" i="3"/>
  <c r="K1743" i="3"/>
  <c r="K1751" i="3"/>
  <c r="K1763" i="3"/>
  <c r="K1767" i="3"/>
  <c r="T1827" i="3"/>
  <c r="U1827" i="3" s="1"/>
  <c r="V1827" i="3" s="1"/>
  <c r="W1827" i="3" s="1"/>
  <c r="X1827" i="3" s="1"/>
  <c r="Y1827" i="3" s="1"/>
  <c r="Z1827" i="3" s="1"/>
  <c r="AA1827" i="3" s="1"/>
  <c r="AB1827" i="3" s="1"/>
  <c r="AC1827" i="3" s="1"/>
  <c r="L1827" i="3"/>
  <c r="J1827" i="3"/>
  <c r="T1847" i="3"/>
  <c r="U1847" i="3" s="1"/>
  <c r="V1847" i="3" s="1"/>
  <c r="W1847" i="3" s="1"/>
  <c r="X1847" i="3" s="1"/>
  <c r="Y1847" i="3" s="1"/>
  <c r="Z1847" i="3" s="1"/>
  <c r="AA1847" i="3" s="1"/>
  <c r="AB1847" i="3" s="1"/>
  <c r="AC1847" i="3" s="1"/>
  <c r="M1847" i="3"/>
  <c r="N1847" i="3" s="1"/>
  <c r="O1847" i="3" s="1"/>
  <c r="P1847" i="3" s="1"/>
  <c r="Q1847" i="3" s="1"/>
  <c r="R1847" i="3" s="1"/>
  <c r="S1847" i="3" s="1"/>
  <c r="L1847" i="3"/>
  <c r="J1847" i="3"/>
  <c r="T1891" i="3"/>
  <c r="U1891" i="3" s="1"/>
  <c r="V1891" i="3" s="1"/>
  <c r="W1891" i="3" s="1"/>
  <c r="X1891" i="3" s="1"/>
  <c r="Y1891" i="3" s="1"/>
  <c r="Z1891" i="3" s="1"/>
  <c r="AA1891" i="3" s="1"/>
  <c r="AB1891" i="3" s="1"/>
  <c r="AC1891" i="3" s="1"/>
  <c r="M1891" i="3"/>
  <c r="N1891" i="3" s="1"/>
  <c r="O1891" i="3" s="1"/>
  <c r="P1891" i="3" s="1"/>
  <c r="Q1891" i="3" s="1"/>
  <c r="R1891" i="3" s="1"/>
  <c r="S1891" i="3" s="1"/>
  <c r="L1891" i="3"/>
  <c r="J1891" i="3"/>
  <c r="K1452" i="3"/>
  <c r="T1453" i="3"/>
  <c r="U1453" i="3" s="1"/>
  <c r="V1453" i="3" s="1"/>
  <c r="W1453" i="3" s="1"/>
  <c r="X1453" i="3" s="1"/>
  <c r="Y1453" i="3" s="1"/>
  <c r="Z1453" i="3" s="1"/>
  <c r="AA1453" i="3" s="1"/>
  <c r="AB1453" i="3" s="1"/>
  <c r="AC1453" i="3" s="1"/>
  <c r="AD1453" i="3" s="1"/>
  <c r="K1456" i="3"/>
  <c r="T1457" i="3"/>
  <c r="U1457" i="3" s="1"/>
  <c r="V1457" i="3" s="1"/>
  <c r="W1457" i="3" s="1"/>
  <c r="X1457" i="3" s="1"/>
  <c r="Y1457" i="3" s="1"/>
  <c r="Z1457" i="3" s="1"/>
  <c r="AA1457" i="3" s="1"/>
  <c r="AB1457" i="3" s="1"/>
  <c r="AC1457" i="3" s="1"/>
  <c r="AD1457" i="3" s="1"/>
  <c r="K1460" i="3"/>
  <c r="K1464" i="3"/>
  <c r="K1468" i="3"/>
  <c r="T1469" i="3"/>
  <c r="U1469" i="3" s="1"/>
  <c r="V1469" i="3" s="1"/>
  <c r="W1469" i="3" s="1"/>
  <c r="X1469" i="3" s="1"/>
  <c r="Y1469" i="3" s="1"/>
  <c r="Z1469" i="3" s="1"/>
  <c r="AA1469" i="3" s="1"/>
  <c r="AB1469" i="3" s="1"/>
  <c r="AC1469" i="3" s="1"/>
  <c r="AD1469" i="3" s="1"/>
  <c r="K1472" i="3"/>
  <c r="K1476" i="3"/>
  <c r="K1480" i="3"/>
  <c r="T1481" i="3"/>
  <c r="U1481" i="3" s="1"/>
  <c r="V1481" i="3" s="1"/>
  <c r="W1481" i="3" s="1"/>
  <c r="X1481" i="3" s="1"/>
  <c r="Y1481" i="3" s="1"/>
  <c r="Z1481" i="3" s="1"/>
  <c r="AA1481" i="3" s="1"/>
  <c r="AB1481" i="3" s="1"/>
  <c r="AC1481" i="3" s="1"/>
  <c r="AD1481" i="3" s="1"/>
  <c r="K1484" i="3"/>
  <c r="T1485" i="3"/>
  <c r="U1485" i="3" s="1"/>
  <c r="V1485" i="3" s="1"/>
  <c r="W1485" i="3" s="1"/>
  <c r="X1485" i="3" s="1"/>
  <c r="Y1485" i="3" s="1"/>
  <c r="Z1485" i="3" s="1"/>
  <c r="AA1485" i="3" s="1"/>
  <c r="AB1485" i="3" s="1"/>
  <c r="AC1485" i="3" s="1"/>
  <c r="AD1485" i="3" s="1"/>
  <c r="K1488" i="3"/>
  <c r="T1489" i="3"/>
  <c r="U1489" i="3" s="1"/>
  <c r="V1489" i="3" s="1"/>
  <c r="W1489" i="3" s="1"/>
  <c r="X1489" i="3" s="1"/>
  <c r="Y1489" i="3" s="1"/>
  <c r="Z1489" i="3" s="1"/>
  <c r="AA1489" i="3" s="1"/>
  <c r="AB1489" i="3" s="1"/>
  <c r="AC1489" i="3" s="1"/>
  <c r="AD1489" i="3" s="1"/>
  <c r="K1492" i="3"/>
  <c r="K1496" i="3"/>
  <c r="T1497" i="3"/>
  <c r="U1497" i="3" s="1"/>
  <c r="V1497" i="3" s="1"/>
  <c r="W1497" i="3" s="1"/>
  <c r="X1497" i="3" s="1"/>
  <c r="Y1497" i="3" s="1"/>
  <c r="Z1497" i="3" s="1"/>
  <c r="AA1497" i="3" s="1"/>
  <c r="AB1497" i="3" s="1"/>
  <c r="AC1497" i="3" s="1"/>
  <c r="AD1497" i="3" s="1"/>
  <c r="K1500" i="3"/>
  <c r="K1504" i="3"/>
  <c r="T1505" i="3"/>
  <c r="U1505" i="3" s="1"/>
  <c r="V1505" i="3" s="1"/>
  <c r="W1505" i="3" s="1"/>
  <c r="X1505" i="3" s="1"/>
  <c r="Y1505" i="3" s="1"/>
  <c r="Z1505" i="3" s="1"/>
  <c r="AA1505" i="3" s="1"/>
  <c r="AB1505" i="3" s="1"/>
  <c r="AC1505" i="3" s="1"/>
  <c r="AD1505" i="3" s="1"/>
  <c r="K1508" i="3"/>
  <c r="T1509" i="3"/>
  <c r="U1509" i="3" s="1"/>
  <c r="V1509" i="3" s="1"/>
  <c r="W1509" i="3" s="1"/>
  <c r="X1509" i="3" s="1"/>
  <c r="Y1509" i="3" s="1"/>
  <c r="Z1509" i="3" s="1"/>
  <c r="AA1509" i="3" s="1"/>
  <c r="AB1509" i="3" s="1"/>
  <c r="AC1509" i="3" s="1"/>
  <c r="AD1509" i="3" s="1"/>
  <c r="K1512" i="3"/>
  <c r="T1513" i="3"/>
  <c r="U1513" i="3" s="1"/>
  <c r="V1513" i="3" s="1"/>
  <c r="W1513" i="3" s="1"/>
  <c r="X1513" i="3" s="1"/>
  <c r="Y1513" i="3" s="1"/>
  <c r="Z1513" i="3" s="1"/>
  <c r="AA1513" i="3" s="1"/>
  <c r="AB1513" i="3" s="1"/>
  <c r="AC1513" i="3" s="1"/>
  <c r="AD1513" i="3" s="1"/>
  <c r="K1516" i="3"/>
  <c r="T1517" i="3"/>
  <c r="U1517" i="3" s="1"/>
  <c r="V1517" i="3" s="1"/>
  <c r="W1517" i="3" s="1"/>
  <c r="X1517" i="3" s="1"/>
  <c r="Y1517" i="3" s="1"/>
  <c r="Z1517" i="3" s="1"/>
  <c r="AA1517" i="3" s="1"/>
  <c r="AB1517" i="3" s="1"/>
  <c r="AC1517" i="3" s="1"/>
  <c r="AD1517" i="3" s="1"/>
  <c r="K1520" i="3"/>
  <c r="T1521" i="3"/>
  <c r="U1521" i="3" s="1"/>
  <c r="V1521" i="3" s="1"/>
  <c r="W1521" i="3" s="1"/>
  <c r="X1521" i="3" s="1"/>
  <c r="Y1521" i="3" s="1"/>
  <c r="Z1521" i="3" s="1"/>
  <c r="AA1521" i="3" s="1"/>
  <c r="AB1521" i="3" s="1"/>
  <c r="AC1521" i="3" s="1"/>
  <c r="AD1521" i="3" s="1"/>
  <c r="K1524" i="3"/>
  <c r="T1525" i="3"/>
  <c r="U1525" i="3" s="1"/>
  <c r="V1525" i="3" s="1"/>
  <c r="W1525" i="3" s="1"/>
  <c r="X1525" i="3" s="1"/>
  <c r="Y1525" i="3" s="1"/>
  <c r="Z1525" i="3" s="1"/>
  <c r="AA1525" i="3" s="1"/>
  <c r="AB1525" i="3" s="1"/>
  <c r="AC1525" i="3" s="1"/>
  <c r="AD1525" i="3" s="1"/>
  <c r="K1528" i="3"/>
  <c r="T1529" i="3"/>
  <c r="U1529" i="3" s="1"/>
  <c r="V1529" i="3" s="1"/>
  <c r="W1529" i="3" s="1"/>
  <c r="X1529" i="3" s="1"/>
  <c r="Y1529" i="3" s="1"/>
  <c r="Z1529" i="3" s="1"/>
  <c r="AA1529" i="3" s="1"/>
  <c r="AB1529" i="3" s="1"/>
  <c r="AC1529" i="3" s="1"/>
  <c r="AD1529" i="3" s="1"/>
  <c r="K1532" i="3"/>
  <c r="T1533" i="3"/>
  <c r="U1533" i="3" s="1"/>
  <c r="V1533" i="3" s="1"/>
  <c r="W1533" i="3" s="1"/>
  <c r="X1533" i="3" s="1"/>
  <c r="Y1533" i="3" s="1"/>
  <c r="Z1533" i="3" s="1"/>
  <c r="AA1533" i="3" s="1"/>
  <c r="AB1533" i="3" s="1"/>
  <c r="AC1533" i="3" s="1"/>
  <c r="AD1533" i="3" s="1"/>
  <c r="K1536" i="3"/>
  <c r="T1537" i="3"/>
  <c r="U1537" i="3" s="1"/>
  <c r="V1537" i="3" s="1"/>
  <c r="W1537" i="3" s="1"/>
  <c r="X1537" i="3" s="1"/>
  <c r="Y1537" i="3" s="1"/>
  <c r="Z1537" i="3" s="1"/>
  <c r="AA1537" i="3" s="1"/>
  <c r="AB1537" i="3" s="1"/>
  <c r="AC1537" i="3" s="1"/>
  <c r="AD1537" i="3" s="1"/>
  <c r="K1540" i="3"/>
  <c r="T1541" i="3"/>
  <c r="U1541" i="3" s="1"/>
  <c r="V1541" i="3" s="1"/>
  <c r="W1541" i="3" s="1"/>
  <c r="X1541" i="3" s="1"/>
  <c r="Y1541" i="3" s="1"/>
  <c r="Z1541" i="3" s="1"/>
  <c r="AA1541" i="3" s="1"/>
  <c r="AB1541" i="3" s="1"/>
  <c r="AC1541" i="3" s="1"/>
  <c r="AD1541" i="3" s="1"/>
  <c r="K1544" i="3"/>
  <c r="T1545" i="3"/>
  <c r="U1545" i="3" s="1"/>
  <c r="V1545" i="3" s="1"/>
  <c r="W1545" i="3" s="1"/>
  <c r="X1545" i="3" s="1"/>
  <c r="Y1545" i="3" s="1"/>
  <c r="Z1545" i="3" s="1"/>
  <c r="AA1545" i="3" s="1"/>
  <c r="AB1545" i="3" s="1"/>
  <c r="AC1545" i="3" s="1"/>
  <c r="AD1545" i="3" s="1"/>
  <c r="K1548" i="3"/>
  <c r="T1549" i="3"/>
  <c r="U1549" i="3" s="1"/>
  <c r="V1549" i="3" s="1"/>
  <c r="W1549" i="3" s="1"/>
  <c r="X1549" i="3" s="1"/>
  <c r="Y1549" i="3" s="1"/>
  <c r="Z1549" i="3" s="1"/>
  <c r="AA1549" i="3" s="1"/>
  <c r="AB1549" i="3" s="1"/>
  <c r="AC1549" i="3" s="1"/>
  <c r="AD1549" i="3" s="1"/>
  <c r="K1552" i="3"/>
  <c r="K1556" i="3"/>
  <c r="K1560" i="3"/>
  <c r="T1561" i="3"/>
  <c r="U1561" i="3" s="1"/>
  <c r="V1561" i="3" s="1"/>
  <c r="W1561" i="3" s="1"/>
  <c r="X1561" i="3" s="1"/>
  <c r="Y1561" i="3" s="1"/>
  <c r="Z1561" i="3" s="1"/>
  <c r="AA1561" i="3" s="1"/>
  <c r="AB1561" i="3" s="1"/>
  <c r="AC1561" i="3" s="1"/>
  <c r="AD1561" i="3" s="1"/>
  <c r="K1564" i="3"/>
  <c r="T1565" i="3"/>
  <c r="U1565" i="3" s="1"/>
  <c r="V1565" i="3" s="1"/>
  <c r="W1565" i="3" s="1"/>
  <c r="X1565" i="3" s="1"/>
  <c r="Y1565" i="3" s="1"/>
  <c r="Z1565" i="3" s="1"/>
  <c r="AA1565" i="3" s="1"/>
  <c r="AB1565" i="3" s="1"/>
  <c r="AC1565" i="3" s="1"/>
  <c r="AD1565" i="3" s="1"/>
  <c r="K1568" i="3"/>
  <c r="K1572" i="3"/>
  <c r="T1573" i="3"/>
  <c r="U1573" i="3" s="1"/>
  <c r="V1573" i="3" s="1"/>
  <c r="W1573" i="3" s="1"/>
  <c r="X1573" i="3" s="1"/>
  <c r="Y1573" i="3" s="1"/>
  <c r="Z1573" i="3" s="1"/>
  <c r="AA1573" i="3" s="1"/>
  <c r="AB1573" i="3" s="1"/>
  <c r="AC1573" i="3" s="1"/>
  <c r="AD1573" i="3" s="1"/>
  <c r="K1576" i="3"/>
  <c r="K1580" i="3"/>
  <c r="K1584" i="3"/>
  <c r="K1596" i="3"/>
  <c r="K1600" i="3"/>
  <c r="K1604" i="3"/>
  <c r="K1608" i="3"/>
  <c r="M1727" i="3"/>
  <c r="N1727" i="3" s="1"/>
  <c r="O1727" i="3" s="1"/>
  <c r="P1727" i="3" s="1"/>
  <c r="Q1727" i="3" s="1"/>
  <c r="R1727" i="3" s="1"/>
  <c r="S1727" i="3" s="1"/>
  <c r="M1735" i="3"/>
  <c r="N1735" i="3" s="1"/>
  <c r="O1735" i="3" s="1"/>
  <c r="P1735" i="3" s="1"/>
  <c r="Q1735" i="3" s="1"/>
  <c r="R1735" i="3" s="1"/>
  <c r="S1735" i="3" s="1"/>
  <c r="M1743" i="3"/>
  <c r="N1743" i="3" s="1"/>
  <c r="O1743" i="3" s="1"/>
  <c r="P1743" i="3" s="1"/>
  <c r="Q1743" i="3" s="1"/>
  <c r="R1743" i="3" s="1"/>
  <c r="S1743" i="3" s="1"/>
  <c r="M1751" i="3"/>
  <c r="N1751" i="3" s="1"/>
  <c r="O1751" i="3" s="1"/>
  <c r="P1751" i="3" s="1"/>
  <c r="Q1751" i="3" s="1"/>
  <c r="R1751" i="3" s="1"/>
  <c r="S1751" i="3" s="1"/>
  <c r="AD1751" i="3" s="1"/>
  <c r="M1763" i="3"/>
  <c r="N1763" i="3" s="1"/>
  <c r="O1763" i="3" s="1"/>
  <c r="P1763" i="3" s="1"/>
  <c r="Q1763" i="3" s="1"/>
  <c r="R1763" i="3" s="1"/>
  <c r="S1763" i="3" s="1"/>
  <c r="M1767" i="3"/>
  <c r="N1767" i="3" s="1"/>
  <c r="O1767" i="3" s="1"/>
  <c r="P1767" i="3" s="1"/>
  <c r="Q1767" i="3" s="1"/>
  <c r="R1767" i="3" s="1"/>
  <c r="S1767" i="3" s="1"/>
  <c r="AD1767" i="3" s="1"/>
  <c r="K1827" i="3"/>
  <c r="K1847" i="3"/>
  <c r="K1891" i="3"/>
  <c r="T1936" i="3"/>
  <c r="U1936" i="3" s="1"/>
  <c r="V1936" i="3" s="1"/>
  <c r="W1936" i="3" s="1"/>
  <c r="X1936" i="3" s="1"/>
  <c r="Y1936" i="3" s="1"/>
  <c r="Z1936" i="3" s="1"/>
  <c r="AA1936" i="3" s="1"/>
  <c r="AB1936" i="3" s="1"/>
  <c r="AC1936" i="3" s="1"/>
  <c r="L1936" i="3"/>
  <c r="M1936" i="3"/>
  <c r="N1936" i="3" s="1"/>
  <c r="O1936" i="3" s="1"/>
  <c r="P1936" i="3" s="1"/>
  <c r="Q1936" i="3" s="1"/>
  <c r="R1936" i="3" s="1"/>
  <c r="S1936" i="3" s="1"/>
  <c r="K1936" i="3"/>
  <c r="J1936" i="3"/>
  <c r="L1950" i="3"/>
  <c r="T1950" i="3"/>
  <c r="U1950" i="3" s="1"/>
  <c r="V1950" i="3" s="1"/>
  <c r="W1950" i="3" s="1"/>
  <c r="X1950" i="3" s="1"/>
  <c r="Y1950" i="3" s="1"/>
  <c r="Z1950" i="3" s="1"/>
  <c r="AA1950" i="3" s="1"/>
  <c r="AB1950" i="3" s="1"/>
  <c r="AC1950" i="3" s="1"/>
  <c r="M1950" i="3"/>
  <c r="N1950" i="3" s="1"/>
  <c r="O1950" i="3" s="1"/>
  <c r="P1950" i="3" s="1"/>
  <c r="Q1950" i="3" s="1"/>
  <c r="R1950" i="3" s="1"/>
  <c r="S1950" i="3" s="1"/>
  <c r="J1950" i="3"/>
  <c r="AD1977" i="3"/>
  <c r="AD1980" i="3"/>
  <c r="AD1992" i="3"/>
  <c r="AD2013" i="3"/>
  <c r="AD2041" i="3"/>
  <c r="AD2115" i="3"/>
  <c r="L1664" i="3"/>
  <c r="L1668" i="3"/>
  <c r="L1672" i="3"/>
  <c r="L1676" i="3"/>
  <c r="L1680" i="3"/>
  <c r="L1684" i="3"/>
  <c r="L1688" i="3"/>
  <c r="L1692" i="3"/>
  <c r="L1696" i="3"/>
  <c r="L1700" i="3"/>
  <c r="L1704" i="3"/>
  <c r="T1707" i="3"/>
  <c r="U1707" i="3" s="1"/>
  <c r="V1707" i="3" s="1"/>
  <c r="W1707" i="3" s="1"/>
  <c r="X1707" i="3" s="1"/>
  <c r="Y1707" i="3" s="1"/>
  <c r="Z1707" i="3" s="1"/>
  <c r="AA1707" i="3" s="1"/>
  <c r="AB1707" i="3" s="1"/>
  <c r="AC1707" i="3" s="1"/>
  <c r="AD1707" i="3" s="1"/>
  <c r="L1707" i="3"/>
  <c r="T1715" i="3"/>
  <c r="U1715" i="3" s="1"/>
  <c r="V1715" i="3" s="1"/>
  <c r="W1715" i="3" s="1"/>
  <c r="X1715" i="3" s="1"/>
  <c r="Y1715" i="3" s="1"/>
  <c r="Z1715" i="3" s="1"/>
  <c r="AA1715" i="3" s="1"/>
  <c r="AB1715" i="3" s="1"/>
  <c r="AC1715" i="3" s="1"/>
  <c r="AD1715" i="3" s="1"/>
  <c r="L1715" i="3"/>
  <c r="M1827" i="3"/>
  <c r="N1827" i="3" s="1"/>
  <c r="O1827" i="3" s="1"/>
  <c r="P1827" i="3" s="1"/>
  <c r="Q1827" i="3" s="1"/>
  <c r="R1827" i="3" s="1"/>
  <c r="S1827" i="3" s="1"/>
  <c r="T1859" i="3"/>
  <c r="U1859" i="3" s="1"/>
  <c r="V1859" i="3" s="1"/>
  <c r="W1859" i="3" s="1"/>
  <c r="X1859" i="3" s="1"/>
  <c r="Y1859" i="3" s="1"/>
  <c r="Z1859" i="3" s="1"/>
  <c r="AA1859" i="3" s="1"/>
  <c r="AB1859" i="3" s="1"/>
  <c r="AC1859" i="3" s="1"/>
  <c r="M1859" i="3"/>
  <c r="N1859" i="3" s="1"/>
  <c r="O1859" i="3" s="1"/>
  <c r="P1859" i="3" s="1"/>
  <c r="Q1859" i="3" s="1"/>
  <c r="R1859" i="3" s="1"/>
  <c r="S1859" i="3" s="1"/>
  <c r="L1859" i="3"/>
  <c r="J1859" i="3"/>
  <c r="T1887" i="3"/>
  <c r="U1887" i="3" s="1"/>
  <c r="V1887" i="3" s="1"/>
  <c r="W1887" i="3" s="1"/>
  <c r="X1887" i="3" s="1"/>
  <c r="Y1887" i="3" s="1"/>
  <c r="Z1887" i="3" s="1"/>
  <c r="AA1887" i="3" s="1"/>
  <c r="AB1887" i="3" s="1"/>
  <c r="AC1887" i="3" s="1"/>
  <c r="M1887" i="3"/>
  <c r="N1887" i="3" s="1"/>
  <c r="O1887" i="3" s="1"/>
  <c r="P1887" i="3" s="1"/>
  <c r="Q1887" i="3" s="1"/>
  <c r="R1887" i="3" s="1"/>
  <c r="S1887" i="3" s="1"/>
  <c r="L1887" i="3"/>
  <c r="J1887" i="3"/>
  <c r="T1931" i="3"/>
  <c r="U1931" i="3" s="1"/>
  <c r="V1931" i="3" s="1"/>
  <c r="W1931" i="3" s="1"/>
  <c r="X1931" i="3" s="1"/>
  <c r="Y1931" i="3" s="1"/>
  <c r="Z1931" i="3" s="1"/>
  <c r="AA1931" i="3" s="1"/>
  <c r="AB1931" i="3" s="1"/>
  <c r="AC1931" i="3" s="1"/>
  <c r="M1931" i="3"/>
  <c r="N1931" i="3" s="1"/>
  <c r="O1931" i="3" s="1"/>
  <c r="P1931" i="3" s="1"/>
  <c r="Q1931" i="3" s="1"/>
  <c r="R1931" i="3" s="1"/>
  <c r="S1931" i="3" s="1"/>
  <c r="L1931" i="3"/>
  <c r="J1931" i="3"/>
  <c r="AD1953" i="3"/>
  <c r="AD2015" i="3"/>
  <c r="AD2155" i="3"/>
  <c r="AD2160" i="3"/>
  <c r="AD2227" i="3"/>
  <c r="AD2286" i="3"/>
  <c r="AD2346" i="3"/>
  <c r="J1707" i="3"/>
  <c r="J1715" i="3"/>
  <c r="T1723" i="3"/>
  <c r="U1723" i="3" s="1"/>
  <c r="V1723" i="3" s="1"/>
  <c r="W1723" i="3" s="1"/>
  <c r="X1723" i="3" s="1"/>
  <c r="Y1723" i="3" s="1"/>
  <c r="Z1723" i="3" s="1"/>
  <c r="AA1723" i="3" s="1"/>
  <c r="AB1723" i="3" s="1"/>
  <c r="AC1723" i="3" s="1"/>
  <c r="AD1723" i="3" s="1"/>
  <c r="L1723" i="3"/>
  <c r="T1819" i="3"/>
  <c r="U1819" i="3" s="1"/>
  <c r="V1819" i="3" s="1"/>
  <c r="W1819" i="3" s="1"/>
  <c r="X1819" i="3" s="1"/>
  <c r="Y1819" i="3" s="1"/>
  <c r="Z1819" i="3" s="1"/>
  <c r="AA1819" i="3" s="1"/>
  <c r="AB1819" i="3" s="1"/>
  <c r="AC1819" i="3" s="1"/>
  <c r="AD1819" i="3" s="1"/>
  <c r="L1819" i="3"/>
  <c r="J1819" i="3"/>
  <c r="T1839" i="3"/>
  <c r="U1839" i="3" s="1"/>
  <c r="V1839" i="3" s="1"/>
  <c r="W1839" i="3" s="1"/>
  <c r="X1839" i="3" s="1"/>
  <c r="Y1839" i="3" s="1"/>
  <c r="Z1839" i="3" s="1"/>
  <c r="AA1839" i="3" s="1"/>
  <c r="AB1839" i="3" s="1"/>
  <c r="AC1839" i="3" s="1"/>
  <c r="M1839" i="3"/>
  <c r="N1839" i="3" s="1"/>
  <c r="O1839" i="3" s="1"/>
  <c r="P1839" i="3" s="1"/>
  <c r="Q1839" i="3" s="1"/>
  <c r="R1839" i="3" s="1"/>
  <c r="S1839" i="3" s="1"/>
  <c r="AD1839" i="3" s="1"/>
  <c r="L1839" i="3"/>
  <c r="J1839" i="3"/>
  <c r="K1859" i="3"/>
  <c r="K1887" i="3"/>
  <c r="T1927" i="3"/>
  <c r="U1927" i="3" s="1"/>
  <c r="V1927" i="3" s="1"/>
  <c r="W1927" i="3" s="1"/>
  <c r="X1927" i="3" s="1"/>
  <c r="Y1927" i="3" s="1"/>
  <c r="Z1927" i="3" s="1"/>
  <c r="AA1927" i="3" s="1"/>
  <c r="AB1927" i="3" s="1"/>
  <c r="AC1927" i="3" s="1"/>
  <c r="M1927" i="3"/>
  <c r="N1927" i="3" s="1"/>
  <c r="O1927" i="3" s="1"/>
  <c r="P1927" i="3" s="1"/>
  <c r="Q1927" i="3" s="1"/>
  <c r="R1927" i="3" s="1"/>
  <c r="S1927" i="3" s="1"/>
  <c r="L1927" i="3"/>
  <c r="J1927" i="3"/>
  <c r="K1931" i="3"/>
  <c r="AD1960" i="3"/>
  <c r="AD2029" i="3"/>
  <c r="AD2033" i="3"/>
  <c r="T1731" i="3"/>
  <c r="U1731" i="3" s="1"/>
  <c r="V1731" i="3" s="1"/>
  <c r="W1731" i="3" s="1"/>
  <c r="X1731" i="3" s="1"/>
  <c r="Y1731" i="3" s="1"/>
  <c r="Z1731" i="3" s="1"/>
  <c r="AA1731" i="3" s="1"/>
  <c r="AB1731" i="3" s="1"/>
  <c r="AC1731" i="3" s="1"/>
  <c r="AD1731" i="3" s="1"/>
  <c r="L1731" i="3"/>
  <c r="T1739" i="3"/>
  <c r="U1739" i="3" s="1"/>
  <c r="V1739" i="3" s="1"/>
  <c r="W1739" i="3" s="1"/>
  <c r="X1739" i="3" s="1"/>
  <c r="Y1739" i="3" s="1"/>
  <c r="Z1739" i="3" s="1"/>
  <c r="AA1739" i="3" s="1"/>
  <c r="AB1739" i="3" s="1"/>
  <c r="AC1739" i="3" s="1"/>
  <c r="AD1739" i="3" s="1"/>
  <c r="L1739" i="3"/>
  <c r="T1747" i="3"/>
  <c r="U1747" i="3" s="1"/>
  <c r="V1747" i="3" s="1"/>
  <c r="W1747" i="3" s="1"/>
  <c r="X1747" i="3" s="1"/>
  <c r="Y1747" i="3" s="1"/>
  <c r="Z1747" i="3" s="1"/>
  <c r="AA1747" i="3" s="1"/>
  <c r="AB1747" i="3" s="1"/>
  <c r="AC1747" i="3" s="1"/>
  <c r="AD1747" i="3" s="1"/>
  <c r="L1747" i="3"/>
  <c r="T1851" i="3"/>
  <c r="U1851" i="3" s="1"/>
  <c r="V1851" i="3" s="1"/>
  <c r="W1851" i="3" s="1"/>
  <c r="X1851" i="3" s="1"/>
  <c r="Y1851" i="3" s="1"/>
  <c r="Z1851" i="3" s="1"/>
  <c r="AA1851" i="3" s="1"/>
  <c r="AB1851" i="3" s="1"/>
  <c r="AC1851" i="3" s="1"/>
  <c r="M1851" i="3"/>
  <c r="N1851" i="3" s="1"/>
  <c r="O1851" i="3" s="1"/>
  <c r="P1851" i="3" s="1"/>
  <c r="Q1851" i="3" s="1"/>
  <c r="R1851" i="3" s="1"/>
  <c r="S1851" i="3" s="1"/>
  <c r="L1851" i="3"/>
  <c r="J1851" i="3"/>
  <c r="AD1874" i="3"/>
  <c r="T1883" i="3"/>
  <c r="U1883" i="3" s="1"/>
  <c r="V1883" i="3" s="1"/>
  <c r="W1883" i="3" s="1"/>
  <c r="X1883" i="3" s="1"/>
  <c r="Y1883" i="3" s="1"/>
  <c r="Z1883" i="3" s="1"/>
  <c r="AA1883" i="3" s="1"/>
  <c r="AB1883" i="3" s="1"/>
  <c r="AC1883" i="3" s="1"/>
  <c r="M1883" i="3"/>
  <c r="N1883" i="3" s="1"/>
  <c r="O1883" i="3" s="1"/>
  <c r="P1883" i="3" s="1"/>
  <c r="Q1883" i="3" s="1"/>
  <c r="R1883" i="3" s="1"/>
  <c r="S1883" i="3" s="1"/>
  <c r="L1883" i="3"/>
  <c r="J1883" i="3"/>
  <c r="T1923" i="3"/>
  <c r="U1923" i="3" s="1"/>
  <c r="V1923" i="3" s="1"/>
  <c r="W1923" i="3" s="1"/>
  <c r="X1923" i="3" s="1"/>
  <c r="Y1923" i="3" s="1"/>
  <c r="Z1923" i="3" s="1"/>
  <c r="AA1923" i="3" s="1"/>
  <c r="AB1923" i="3" s="1"/>
  <c r="AC1923" i="3" s="1"/>
  <c r="M1923" i="3"/>
  <c r="N1923" i="3" s="1"/>
  <c r="O1923" i="3" s="1"/>
  <c r="P1923" i="3" s="1"/>
  <c r="Q1923" i="3" s="1"/>
  <c r="R1923" i="3" s="1"/>
  <c r="S1923" i="3" s="1"/>
  <c r="L1923" i="3"/>
  <c r="J1923" i="3"/>
  <c r="AD1973" i="3"/>
  <c r="AD1976" i="3"/>
  <c r="AD1985" i="3"/>
  <c r="AD1991" i="3"/>
  <c r="L1994" i="3"/>
  <c r="T1994" i="3"/>
  <c r="U1994" i="3" s="1"/>
  <c r="V1994" i="3" s="1"/>
  <c r="W1994" i="3" s="1"/>
  <c r="X1994" i="3" s="1"/>
  <c r="Y1994" i="3" s="1"/>
  <c r="Z1994" i="3" s="1"/>
  <c r="AA1994" i="3" s="1"/>
  <c r="AB1994" i="3" s="1"/>
  <c r="AC1994" i="3" s="1"/>
  <c r="M1994" i="3"/>
  <c r="N1994" i="3" s="1"/>
  <c r="O1994" i="3" s="1"/>
  <c r="P1994" i="3" s="1"/>
  <c r="Q1994" i="3" s="1"/>
  <c r="R1994" i="3" s="1"/>
  <c r="S1994" i="3" s="1"/>
  <c r="J1994" i="3"/>
  <c r="L2002" i="3"/>
  <c r="T2002" i="3"/>
  <c r="U2002" i="3" s="1"/>
  <c r="V2002" i="3" s="1"/>
  <c r="W2002" i="3" s="1"/>
  <c r="X2002" i="3" s="1"/>
  <c r="Y2002" i="3" s="1"/>
  <c r="Z2002" i="3" s="1"/>
  <c r="AA2002" i="3" s="1"/>
  <c r="AB2002" i="3" s="1"/>
  <c r="AC2002" i="3" s="1"/>
  <c r="M2002" i="3"/>
  <c r="N2002" i="3" s="1"/>
  <c r="O2002" i="3" s="1"/>
  <c r="P2002" i="3" s="1"/>
  <c r="Q2002" i="3" s="1"/>
  <c r="R2002" i="3" s="1"/>
  <c r="S2002" i="3" s="1"/>
  <c r="K2002" i="3"/>
  <c r="J2002" i="3"/>
  <c r="AD2012" i="3"/>
  <c r="AD2040" i="3"/>
  <c r="AD2055" i="3"/>
  <c r="AD2060" i="3"/>
  <c r="AD2068" i="3"/>
  <c r="AD2119" i="3"/>
  <c r="AD2190" i="3"/>
  <c r="L1934" i="3"/>
  <c r="T1934" i="3"/>
  <c r="U1934" i="3" s="1"/>
  <c r="V1934" i="3" s="1"/>
  <c r="W1934" i="3" s="1"/>
  <c r="X1934" i="3" s="1"/>
  <c r="Y1934" i="3" s="1"/>
  <c r="Z1934" i="3" s="1"/>
  <c r="AA1934" i="3" s="1"/>
  <c r="AB1934" i="3" s="1"/>
  <c r="AC1934" i="3" s="1"/>
  <c r="AD1934" i="3" s="1"/>
  <c r="L1982" i="3"/>
  <c r="T1982" i="3"/>
  <c r="U1982" i="3" s="1"/>
  <c r="V1982" i="3" s="1"/>
  <c r="W1982" i="3" s="1"/>
  <c r="X1982" i="3" s="1"/>
  <c r="Y1982" i="3" s="1"/>
  <c r="Z1982" i="3" s="1"/>
  <c r="AA1982" i="3" s="1"/>
  <c r="AB1982" i="3" s="1"/>
  <c r="AC1982" i="3" s="1"/>
  <c r="AD1982" i="3" s="1"/>
  <c r="AD2164" i="3"/>
  <c r="AD2172" i="3"/>
  <c r="AD2195" i="3"/>
  <c r="AD2199" i="3"/>
  <c r="AD2208" i="3"/>
  <c r="AD2235" i="3"/>
  <c r="AD2256" i="3"/>
  <c r="AD2512" i="3"/>
  <c r="K1934" i="3"/>
  <c r="L1938" i="3"/>
  <c r="T1938" i="3"/>
  <c r="U1938" i="3" s="1"/>
  <c r="V1938" i="3" s="1"/>
  <c r="W1938" i="3" s="1"/>
  <c r="X1938" i="3" s="1"/>
  <c r="Y1938" i="3" s="1"/>
  <c r="Z1938" i="3" s="1"/>
  <c r="AA1938" i="3" s="1"/>
  <c r="AB1938" i="3" s="1"/>
  <c r="AC1938" i="3" s="1"/>
  <c r="AD1938" i="3" s="1"/>
  <c r="L1958" i="3"/>
  <c r="T1958" i="3"/>
  <c r="U1958" i="3" s="1"/>
  <c r="V1958" i="3" s="1"/>
  <c r="W1958" i="3" s="1"/>
  <c r="X1958" i="3" s="1"/>
  <c r="Y1958" i="3" s="1"/>
  <c r="Z1958" i="3" s="1"/>
  <c r="AA1958" i="3" s="1"/>
  <c r="AB1958" i="3" s="1"/>
  <c r="AC1958" i="3" s="1"/>
  <c r="AD1958" i="3" s="1"/>
  <c r="L1970" i="3"/>
  <c r="T1970" i="3"/>
  <c r="U1970" i="3" s="1"/>
  <c r="V1970" i="3" s="1"/>
  <c r="W1970" i="3" s="1"/>
  <c r="X1970" i="3" s="1"/>
  <c r="Y1970" i="3" s="1"/>
  <c r="Z1970" i="3" s="1"/>
  <c r="AA1970" i="3" s="1"/>
  <c r="AB1970" i="3" s="1"/>
  <c r="AC1970" i="3" s="1"/>
  <c r="AD2096" i="3"/>
  <c r="T2205" i="3"/>
  <c r="U2205" i="3" s="1"/>
  <c r="V2205" i="3" s="1"/>
  <c r="W2205" i="3" s="1"/>
  <c r="X2205" i="3" s="1"/>
  <c r="Y2205" i="3" s="1"/>
  <c r="Z2205" i="3" s="1"/>
  <c r="AA2205" i="3" s="1"/>
  <c r="AB2205" i="3" s="1"/>
  <c r="AC2205" i="3" s="1"/>
  <c r="L2205" i="3"/>
  <c r="K2205" i="3"/>
  <c r="M2205" i="3"/>
  <c r="N2205" i="3" s="1"/>
  <c r="O2205" i="3" s="1"/>
  <c r="P2205" i="3" s="1"/>
  <c r="Q2205" i="3" s="1"/>
  <c r="R2205" i="3" s="1"/>
  <c r="S2205" i="3" s="1"/>
  <c r="J2205" i="3"/>
  <c r="AD2255" i="3"/>
  <c r="AD2290" i="3"/>
  <c r="T2321" i="3"/>
  <c r="U2321" i="3" s="1"/>
  <c r="V2321" i="3" s="1"/>
  <c r="W2321" i="3" s="1"/>
  <c r="X2321" i="3" s="1"/>
  <c r="Y2321" i="3" s="1"/>
  <c r="Z2321" i="3" s="1"/>
  <c r="AA2321" i="3" s="1"/>
  <c r="AB2321" i="3" s="1"/>
  <c r="AC2321" i="3" s="1"/>
  <c r="M2321" i="3"/>
  <c r="N2321" i="3" s="1"/>
  <c r="O2321" i="3" s="1"/>
  <c r="P2321" i="3" s="1"/>
  <c r="Q2321" i="3" s="1"/>
  <c r="R2321" i="3" s="1"/>
  <c r="S2321" i="3" s="1"/>
  <c r="AD2321" i="3" s="1"/>
  <c r="L2321" i="3"/>
  <c r="K2321" i="3"/>
  <c r="L1990" i="3"/>
  <c r="T1990" i="3"/>
  <c r="U1990" i="3" s="1"/>
  <c r="V1990" i="3" s="1"/>
  <c r="W1990" i="3" s="1"/>
  <c r="X1990" i="3" s="1"/>
  <c r="Y1990" i="3" s="1"/>
  <c r="Z1990" i="3" s="1"/>
  <c r="AA1990" i="3" s="1"/>
  <c r="AB1990" i="3" s="1"/>
  <c r="AC1990" i="3" s="1"/>
  <c r="AD2100" i="3"/>
  <c r="AD2105" i="3"/>
  <c r="AD2109" i="3"/>
  <c r="AD2113" i="3"/>
  <c r="AD2159" i="3"/>
  <c r="AD2171" i="3"/>
  <c r="AD2187" i="3"/>
  <c r="AD2218" i="3"/>
  <c r="AD2263" i="3"/>
  <c r="J2321" i="3"/>
  <c r="AD2591" i="3"/>
  <c r="L1946" i="3"/>
  <c r="T1946" i="3"/>
  <c r="U1946" i="3" s="1"/>
  <c r="V1946" i="3" s="1"/>
  <c r="W1946" i="3" s="1"/>
  <c r="X1946" i="3" s="1"/>
  <c r="Y1946" i="3" s="1"/>
  <c r="Z1946" i="3" s="1"/>
  <c r="AA1946" i="3" s="1"/>
  <c r="AB1946" i="3" s="1"/>
  <c r="AC1946" i="3" s="1"/>
  <c r="AD2082" i="3"/>
  <c r="AD2104" i="3"/>
  <c r="AD2163" i="3"/>
  <c r="AD2207" i="3"/>
  <c r="T2345" i="3"/>
  <c r="U2345" i="3" s="1"/>
  <c r="V2345" i="3" s="1"/>
  <c r="W2345" i="3" s="1"/>
  <c r="X2345" i="3" s="1"/>
  <c r="Y2345" i="3" s="1"/>
  <c r="Z2345" i="3" s="1"/>
  <c r="AA2345" i="3" s="1"/>
  <c r="AB2345" i="3" s="1"/>
  <c r="AC2345" i="3" s="1"/>
  <c r="M2345" i="3"/>
  <c r="N2345" i="3" s="1"/>
  <c r="O2345" i="3" s="1"/>
  <c r="P2345" i="3" s="1"/>
  <c r="Q2345" i="3" s="1"/>
  <c r="R2345" i="3" s="1"/>
  <c r="S2345" i="3" s="1"/>
  <c r="L2345" i="3"/>
  <c r="K2345" i="3"/>
  <c r="K2418" i="3"/>
  <c r="T2418" i="3"/>
  <c r="U2418" i="3" s="1"/>
  <c r="V2418" i="3" s="1"/>
  <c r="W2418" i="3" s="1"/>
  <c r="X2418" i="3" s="1"/>
  <c r="Y2418" i="3" s="1"/>
  <c r="Z2418" i="3" s="1"/>
  <c r="AA2418" i="3" s="1"/>
  <c r="AB2418" i="3" s="1"/>
  <c r="AC2418" i="3" s="1"/>
  <c r="M2418" i="3"/>
  <c r="N2418" i="3" s="1"/>
  <c r="O2418" i="3" s="1"/>
  <c r="P2418" i="3" s="1"/>
  <c r="Q2418" i="3" s="1"/>
  <c r="R2418" i="3" s="1"/>
  <c r="S2418" i="3" s="1"/>
  <c r="L2418" i="3"/>
  <c r="J2418" i="3"/>
  <c r="K2435" i="3"/>
  <c r="T2435" i="3"/>
  <c r="U2435" i="3" s="1"/>
  <c r="V2435" i="3" s="1"/>
  <c r="W2435" i="3" s="1"/>
  <c r="X2435" i="3" s="1"/>
  <c r="Y2435" i="3" s="1"/>
  <c r="Z2435" i="3" s="1"/>
  <c r="AA2435" i="3" s="1"/>
  <c r="AB2435" i="3" s="1"/>
  <c r="AC2435" i="3" s="1"/>
  <c r="M2435" i="3"/>
  <c r="N2435" i="3" s="1"/>
  <c r="O2435" i="3" s="1"/>
  <c r="P2435" i="3" s="1"/>
  <c r="Q2435" i="3" s="1"/>
  <c r="R2435" i="3" s="1"/>
  <c r="S2435" i="3" s="1"/>
  <c r="AD2435" i="3" s="1"/>
  <c r="L2435" i="3"/>
  <c r="J2435" i="3"/>
  <c r="AD2442" i="3"/>
  <c r="AD2480" i="3"/>
  <c r="AD2584" i="3"/>
  <c r="L2917" i="3"/>
  <c r="K2917" i="3"/>
  <c r="T2917" i="3"/>
  <c r="U2917" i="3" s="1"/>
  <c r="V2917" i="3" s="1"/>
  <c r="W2917" i="3" s="1"/>
  <c r="X2917" i="3" s="1"/>
  <c r="Y2917" i="3" s="1"/>
  <c r="Z2917" i="3" s="1"/>
  <c r="AA2917" i="3" s="1"/>
  <c r="AB2917" i="3" s="1"/>
  <c r="AC2917" i="3" s="1"/>
  <c r="M2917" i="3"/>
  <c r="N2917" i="3" s="1"/>
  <c r="O2917" i="3" s="1"/>
  <c r="P2917" i="3" s="1"/>
  <c r="Q2917" i="3" s="1"/>
  <c r="R2917" i="3" s="1"/>
  <c r="S2917" i="3" s="1"/>
  <c r="J2917" i="3"/>
  <c r="J1946" i="3"/>
  <c r="M1970" i="3"/>
  <c r="N1970" i="3" s="1"/>
  <c r="O1970" i="3" s="1"/>
  <c r="P1970" i="3" s="1"/>
  <c r="Q1970" i="3" s="1"/>
  <c r="R1970" i="3" s="1"/>
  <c r="S1970" i="3" s="1"/>
  <c r="L1978" i="3"/>
  <c r="T1978" i="3"/>
  <c r="U1978" i="3" s="1"/>
  <c r="V1978" i="3" s="1"/>
  <c r="W1978" i="3" s="1"/>
  <c r="X1978" i="3" s="1"/>
  <c r="Y1978" i="3" s="1"/>
  <c r="Z1978" i="3" s="1"/>
  <c r="AA1978" i="3" s="1"/>
  <c r="AB1978" i="3" s="1"/>
  <c r="AC1978" i="3" s="1"/>
  <c r="K1990" i="3"/>
  <c r="AD2108" i="3"/>
  <c r="AD2112" i="3"/>
  <c r="AD2215" i="3"/>
  <c r="AD2252" i="3"/>
  <c r="J2345" i="3"/>
  <c r="L1966" i="3"/>
  <c r="T1966" i="3"/>
  <c r="U1966" i="3" s="1"/>
  <c r="V1966" i="3" s="1"/>
  <c r="W1966" i="3" s="1"/>
  <c r="X1966" i="3" s="1"/>
  <c r="Y1966" i="3" s="1"/>
  <c r="Z1966" i="3" s="1"/>
  <c r="AA1966" i="3" s="1"/>
  <c r="AB1966" i="3" s="1"/>
  <c r="AC1966" i="3" s="1"/>
  <c r="L1998" i="3"/>
  <c r="T1998" i="3"/>
  <c r="U1998" i="3" s="1"/>
  <c r="V1998" i="3" s="1"/>
  <c r="W1998" i="3" s="1"/>
  <c r="X1998" i="3" s="1"/>
  <c r="Y1998" i="3" s="1"/>
  <c r="Z1998" i="3" s="1"/>
  <c r="AA1998" i="3" s="1"/>
  <c r="AB1998" i="3" s="1"/>
  <c r="AC1998" i="3" s="1"/>
  <c r="AD2116" i="3"/>
  <c r="AD2189" i="3"/>
  <c r="AD2240" i="3"/>
  <c r="T2289" i="3"/>
  <c r="U2289" i="3" s="1"/>
  <c r="V2289" i="3" s="1"/>
  <c r="W2289" i="3" s="1"/>
  <c r="X2289" i="3" s="1"/>
  <c r="Y2289" i="3" s="1"/>
  <c r="Z2289" i="3" s="1"/>
  <c r="AA2289" i="3" s="1"/>
  <c r="AB2289" i="3" s="1"/>
  <c r="AC2289" i="3" s="1"/>
  <c r="M2289" i="3"/>
  <c r="N2289" i="3" s="1"/>
  <c r="O2289" i="3" s="1"/>
  <c r="P2289" i="3" s="1"/>
  <c r="Q2289" i="3" s="1"/>
  <c r="R2289" i="3" s="1"/>
  <c r="S2289" i="3" s="1"/>
  <c r="L2289" i="3"/>
  <c r="K2289" i="3"/>
  <c r="T2369" i="3"/>
  <c r="U2369" i="3" s="1"/>
  <c r="V2369" i="3" s="1"/>
  <c r="W2369" i="3" s="1"/>
  <c r="X2369" i="3" s="1"/>
  <c r="Y2369" i="3" s="1"/>
  <c r="Z2369" i="3" s="1"/>
  <c r="AA2369" i="3" s="1"/>
  <c r="AB2369" i="3" s="1"/>
  <c r="AC2369" i="3" s="1"/>
  <c r="M2369" i="3"/>
  <c r="N2369" i="3" s="1"/>
  <c r="O2369" i="3" s="1"/>
  <c r="P2369" i="3" s="1"/>
  <c r="Q2369" i="3" s="1"/>
  <c r="R2369" i="3" s="1"/>
  <c r="S2369" i="3" s="1"/>
  <c r="L2369" i="3"/>
  <c r="K2369" i="3"/>
  <c r="AD2713" i="3"/>
  <c r="K1705" i="3"/>
  <c r="T1706" i="3"/>
  <c r="U1706" i="3" s="1"/>
  <c r="V1706" i="3" s="1"/>
  <c r="W1706" i="3" s="1"/>
  <c r="X1706" i="3" s="1"/>
  <c r="Y1706" i="3" s="1"/>
  <c r="Z1706" i="3" s="1"/>
  <c r="AA1706" i="3" s="1"/>
  <c r="AB1706" i="3" s="1"/>
  <c r="AC1706" i="3" s="1"/>
  <c r="AD1706" i="3" s="1"/>
  <c r="K1709" i="3"/>
  <c r="T1710" i="3"/>
  <c r="U1710" i="3" s="1"/>
  <c r="V1710" i="3" s="1"/>
  <c r="W1710" i="3" s="1"/>
  <c r="X1710" i="3" s="1"/>
  <c r="Y1710" i="3" s="1"/>
  <c r="Z1710" i="3" s="1"/>
  <c r="AA1710" i="3" s="1"/>
  <c r="AB1710" i="3" s="1"/>
  <c r="AC1710" i="3" s="1"/>
  <c r="AD1710" i="3" s="1"/>
  <c r="K1713" i="3"/>
  <c r="T1714" i="3"/>
  <c r="U1714" i="3" s="1"/>
  <c r="V1714" i="3" s="1"/>
  <c r="W1714" i="3" s="1"/>
  <c r="X1714" i="3" s="1"/>
  <c r="Y1714" i="3" s="1"/>
  <c r="Z1714" i="3" s="1"/>
  <c r="AA1714" i="3" s="1"/>
  <c r="AB1714" i="3" s="1"/>
  <c r="AC1714" i="3" s="1"/>
  <c r="K1717" i="3"/>
  <c r="T1718" i="3"/>
  <c r="U1718" i="3" s="1"/>
  <c r="V1718" i="3" s="1"/>
  <c r="W1718" i="3" s="1"/>
  <c r="X1718" i="3" s="1"/>
  <c r="Y1718" i="3" s="1"/>
  <c r="Z1718" i="3" s="1"/>
  <c r="AA1718" i="3" s="1"/>
  <c r="AB1718" i="3" s="1"/>
  <c r="AC1718" i="3" s="1"/>
  <c r="AD1718" i="3" s="1"/>
  <c r="K1721" i="3"/>
  <c r="T1722" i="3"/>
  <c r="U1722" i="3" s="1"/>
  <c r="V1722" i="3" s="1"/>
  <c r="W1722" i="3" s="1"/>
  <c r="X1722" i="3" s="1"/>
  <c r="Y1722" i="3" s="1"/>
  <c r="Z1722" i="3" s="1"/>
  <c r="AA1722" i="3" s="1"/>
  <c r="AB1722" i="3" s="1"/>
  <c r="AC1722" i="3" s="1"/>
  <c r="AD1722" i="3" s="1"/>
  <c r="K1725" i="3"/>
  <c r="K1729" i="3"/>
  <c r="T1730" i="3"/>
  <c r="U1730" i="3" s="1"/>
  <c r="V1730" i="3" s="1"/>
  <c r="W1730" i="3" s="1"/>
  <c r="X1730" i="3" s="1"/>
  <c r="Y1730" i="3" s="1"/>
  <c r="Z1730" i="3" s="1"/>
  <c r="AA1730" i="3" s="1"/>
  <c r="AB1730" i="3" s="1"/>
  <c r="AC1730" i="3" s="1"/>
  <c r="AD1730" i="3" s="1"/>
  <c r="K1733" i="3"/>
  <c r="T1734" i="3"/>
  <c r="U1734" i="3" s="1"/>
  <c r="V1734" i="3" s="1"/>
  <c r="W1734" i="3" s="1"/>
  <c r="X1734" i="3" s="1"/>
  <c r="Y1734" i="3" s="1"/>
  <c r="Z1734" i="3" s="1"/>
  <c r="AA1734" i="3" s="1"/>
  <c r="AB1734" i="3" s="1"/>
  <c r="AC1734" i="3" s="1"/>
  <c r="AD1734" i="3" s="1"/>
  <c r="K1737" i="3"/>
  <c r="T1738" i="3"/>
  <c r="U1738" i="3" s="1"/>
  <c r="V1738" i="3" s="1"/>
  <c r="W1738" i="3" s="1"/>
  <c r="X1738" i="3" s="1"/>
  <c r="Y1738" i="3" s="1"/>
  <c r="Z1738" i="3" s="1"/>
  <c r="AA1738" i="3" s="1"/>
  <c r="AB1738" i="3" s="1"/>
  <c r="AC1738" i="3" s="1"/>
  <c r="AD1738" i="3" s="1"/>
  <c r="K1741" i="3"/>
  <c r="T1742" i="3"/>
  <c r="U1742" i="3" s="1"/>
  <c r="V1742" i="3" s="1"/>
  <c r="W1742" i="3" s="1"/>
  <c r="X1742" i="3" s="1"/>
  <c r="Y1742" i="3" s="1"/>
  <c r="Z1742" i="3" s="1"/>
  <c r="AA1742" i="3" s="1"/>
  <c r="AB1742" i="3" s="1"/>
  <c r="AC1742" i="3" s="1"/>
  <c r="K1745" i="3"/>
  <c r="T1746" i="3"/>
  <c r="U1746" i="3" s="1"/>
  <c r="V1746" i="3" s="1"/>
  <c r="W1746" i="3" s="1"/>
  <c r="X1746" i="3" s="1"/>
  <c r="Y1746" i="3" s="1"/>
  <c r="Z1746" i="3" s="1"/>
  <c r="AA1746" i="3" s="1"/>
  <c r="AB1746" i="3" s="1"/>
  <c r="AC1746" i="3" s="1"/>
  <c r="AD1746" i="3" s="1"/>
  <c r="K1749" i="3"/>
  <c r="T1750" i="3"/>
  <c r="U1750" i="3" s="1"/>
  <c r="V1750" i="3" s="1"/>
  <c r="W1750" i="3" s="1"/>
  <c r="X1750" i="3" s="1"/>
  <c r="Y1750" i="3" s="1"/>
  <c r="Z1750" i="3" s="1"/>
  <c r="AA1750" i="3" s="1"/>
  <c r="AB1750" i="3" s="1"/>
  <c r="AC1750" i="3" s="1"/>
  <c r="AD1750" i="3" s="1"/>
  <c r="K1753" i="3"/>
  <c r="T1754" i="3"/>
  <c r="U1754" i="3" s="1"/>
  <c r="V1754" i="3" s="1"/>
  <c r="W1754" i="3" s="1"/>
  <c r="X1754" i="3" s="1"/>
  <c r="Y1754" i="3" s="1"/>
  <c r="Z1754" i="3" s="1"/>
  <c r="AA1754" i="3" s="1"/>
  <c r="AB1754" i="3" s="1"/>
  <c r="AC1754" i="3" s="1"/>
  <c r="AD1754" i="3" s="1"/>
  <c r="K1757" i="3"/>
  <c r="T1758" i="3"/>
  <c r="U1758" i="3" s="1"/>
  <c r="V1758" i="3" s="1"/>
  <c r="W1758" i="3" s="1"/>
  <c r="X1758" i="3" s="1"/>
  <c r="Y1758" i="3" s="1"/>
  <c r="Z1758" i="3" s="1"/>
  <c r="AA1758" i="3" s="1"/>
  <c r="AB1758" i="3" s="1"/>
  <c r="AC1758" i="3" s="1"/>
  <c r="AD1758" i="3" s="1"/>
  <c r="K1765" i="3"/>
  <c r="T1766" i="3"/>
  <c r="U1766" i="3" s="1"/>
  <c r="V1766" i="3" s="1"/>
  <c r="W1766" i="3" s="1"/>
  <c r="X1766" i="3" s="1"/>
  <c r="Y1766" i="3" s="1"/>
  <c r="Z1766" i="3" s="1"/>
  <c r="AA1766" i="3" s="1"/>
  <c r="AB1766" i="3" s="1"/>
  <c r="AC1766" i="3" s="1"/>
  <c r="AD1766" i="3" s="1"/>
  <c r="K1769" i="3"/>
  <c r="T1770" i="3"/>
  <c r="U1770" i="3" s="1"/>
  <c r="V1770" i="3" s="1"/>
  <c r="W1770" i="3" s="1"/>
  <c r="X1770" i="3" s="1"/>
  <c r="Y1770" i="3" s="1"/>
  <c r="Z1770" i="3" s="1"/>
  <c r="AA1770" i="3" s="1"/>
  <c r="AB1770" i="3" s="1"/>
  <c r="AC1770" i="3" s="1"/>
  <c r="AD1770" i="3" s="1"/>
  <c r="K1773" i="3"/>
  <c r="K1777" i="3"/>
  <c r="K1781" i="3"/>
  <c r="T1782" i="3"/>
  <c r="U1782" i="3" s="1"/>
  <c r="V1782" i="3" s="1"/>
  <c r="W1782" i="3" s="1"/>
  <c r="X1782" i="3" s="1"/>
  <c r="Y1782" i="3" s="1"/>
  <c r="Z1782" i="3" s="1"/>
  <c r="AA1782" i="3" s="1"/>
  <c r="AB1782" i="3" s="1"/>
  <c r="AC1782" i="3" s="1"/>
  <c r="AD1782" i="3" s="1"/>
  <c r="K1785" i="3"/>
  <c r="T1786" i="3"/>
  <c r="U1786" i="3" s="1"/>
  <c r="V1786" i="3" s="1"/>
  <c r="W1786" i="3" s="1"/>
  <c r="X1786" i="3" s="1"/>
  <c r="Y1786" i="3" s="1"/>
  <c r="Z1786" i="3" s="1"/>
  <c r="AA1786" i="3" s="1"/>
  <c r="AB1786" i="3" s="1"/>
  <c r="AC1786" i="3" s="1"/>
  <c r="AD1786" i="3" s="1"/>
  <c r="K1789" i="3"/>
  <c r="T1790" i="3"/>
  <c r="U1790" i="3" s="1"/>
  <c r="V1790" i="3" s="1"/>
  <c r="W1790" i="3" s="1"/>
  <c r="X1790" i="3" s="1"/>
  <c r="Y1790" i="3" s="1"/>
  <c r="Z1790" i="3" s="1"/>
  <c r="AA1790" i="3" s="1"/>
  <c r="AB1790" i="3" s="1"/>
  <c r="AC1790" i="3" s="1"/>
  <c r="AD1790" i="3" s="1"/>
  <c r="K1793" i="3"/>
  <c r="T1794" i="3"/>
  <c r="U1794" i="3" s="1"/>
  <c r="V1794" i="3" s="1"/>
  <c r="W1794" i="3" s="1"/>
  <c r="X1794" i="3" s="1"/>
  <c r="Y1794" i="3" s="1"/>
  <c r="Z1794" i="3" s="1"/>
  <c r="AA1794" i="3" s="1"/>
  <c r="AB1794" i="3" s="1"/>
  <c r="AC1794" i="3" s="1"/>
  <c r="AD1794" i="3" s="1"/>
  <c r="K1797" i="3"/>
  <c r="T1798" i="3"/>
  <c r="U1798" i="3" s="1"/>
  <c r="V1798" i="3" s="1"/>
  <c r="W1798" i="3" s="1"/>
  <c r="X1798" i="3" s="1"/>
  <c r="Y1798" i="3" s="1"/>
  <c r="Z1798" i="3" s="1"/>
  <c r="AA1798" i="3" s="1"/>
  <c r="AB1798" i="3" s="1"/>
  <c r="AC1798" i="3" s="1"/>
  <c r="AD1798" i="3" s="1"/>
  <c r="K1801" i="3"/>
  <c r="T1802" i="3"/>
  <c r="U1802" i="3" s="1"/>
  <c r="V1802" i="3" s="1"/>
  <c r="W1802" i="3" s="1"/>
  <c r="X1802" i="3" s="1"/>
  <c r="Y1802" i="3" s="1"/>
  <c r="Z1802" i="3" s="1"/>
  <c r="AA1802" i="3" s="1"/>
  <c r="AB1802" i="3" s="1"/>
  <c r="AC1802" i="3" s="1"/>
  <c r="AD1802" i="3" s="1"/>
  <c r="K1805" i="3"/>
  <c r="T1806" i="3"/>
  <c r="U1806" i="3" s="1"/>
  <c r="V1806" i="3" s="1"/>
  <c r="W1806" i="3" s="1"/>
  <c r="X1806" i="3" s="1"/>
  <c r="Y1806" i="3" s="1"/>
  <c r="Z1806" i="3" s="1"/>
  <c r="AA1806" i="3" s="1"/>
  <c r="AB1806" i="3" s="1"/>
  <c r="AC1806" i="3" s="1"/>
  <c r="AD1806" i="3" s="1"/>
  <c r="K1809" i="3"/>
  <c r="T1810" i="3"/>
  <c r="U1810" i="3" s="1"/>
  <c r="V1810" i="3" s="1"/>
  <c r="W1810" i="3" s="1"/>
  <c r="X1810" i="3" s="1"/>
  <c r="Y1810" i="3" s="1"/>
  <c r="Z1810" i="3" s="1"/>
  <c r="AA1810" i="3" s="1"/>
  <c r="AB1810" i="3" s="1"/>
  <c r="AC1810" i="3" s="1"/>
  <c r="AD1810" i="3" s="1"/>
  <c r="K1813" i="3"/>
  <c r="T1814" i="3"/>
  <c r="U1814" i="3" s="1"/>
  <c r="V1814" i="3" s="1"/>
  <c r="W1814" i="3" s="1"/>
  <c r="X1814" i="3" s="1"/>
  <c r="Y1814" i="3" s="1"/>
  <c r="Z1814" i="3" s="1"/>
  <c r="AA1814" i="3" s="1"/>
  <c r="AB1814" i="3" s="1"/>
  <c r="AC1814" i="3" s="1"/>
  <c r="AD1814" i="3" s="1"/>
  <c r="K1817" i="3"/>
  <c r="T1818" i="3"/>
  <c r="U1818" i="3" s="1"/>
  <c r="V1818" i="3" s="1"/>
  <c r="W1818" i="3" s="1"/>
  <c r="X1818" i="3" s="1"/>
  <c r="Y1818" i="3" s="1"/>
  <c r="Z1818" i="3" s="1"/>
  <c r="AA1818" i="3" s="1"/>
  <c r="AB1818" i="3" s="1"/>
  <c r="AC1818" i="3" s="1"/>
  <c r="AD1818" i="3" s="1"/>
  <c r="K1821" i="3"/>
  <c r="T1822" i="3"/>
  <c r="U1822" i="3" s="1"/>
  <c r="V1822" i="3" s="1"/>
  <c r="W1822" i="3" s="1"/>
  <c r="X1822" i="3" s="1"/>
  <c r="Y1822" i="3" s="1"/>
  <c r="Z1822" i="3" s="1"/>
  <c r="AA1822" i="3" s="1"/>
  <c r="AB1822" i="3" s="1"/>
  <c r="AC1822" i="3" s="1"/>
  <c r="AD1822" i="3" s="1"/>
  <c r="K1825" i="3"/>
  <c r="T1826" i="3"/>
  <c r="U1826" i="3" s="1"/>
  <c r="V1826" i="3" s="1"/>
  <c r="W1826" i="3" s="1"/>
  <c r="X1826" i="3" s="1"/>
  <c r="Y1826" i="3" s="1"/>
  <c r="Z1826" i="3" s="1"/>
  <c r="AA1826" i="3" s="1"/>
  <c r="AB1826" i="3" s="1"/>
  <c r="AC1826" i="3" s="1"/>
  <c r="AD1826" i="3" s="1"/>
  <c r="K1829" i="3"/>
  <c r="K1833" i="3"/>
  <c r="T1834" i="3"/>
  <c r="U1834" i="3" s="1"/>
  <c r="V1834" i="3" s="1"/>
  <c r="W1834" i="3" s="1"/>
  <c r="X1834" i="3" s="1"/>
  <c r="Y1834" i="3" s="1"/>
  <c r="Z1834" i="3" s="1"/>
  <c r="AA1834" i="3" s="1"/>
  <c r="AB1834" i="3" s="1"/>
  <c r="AC1834" i="3" s="1"/>
  <c r="AD1834" i="3" s="1"/>
  <c r="K1837" i="3"/>
  <c r="K1841" i="3"/>
  <c r="K1845" i="3"/>
  <c r="T1846" i="3"/>
  <c r="U1846" i="3" s="1"/>
  <c r="V1846" i="3" s="1"/>
  <c r="W1846" i="3" s="1"/>
  <c r="X1846" i="3" s="1"/>
  <c r="Y1846" i="3" s="1"/>
  <c r="Z1846" i="3" s="1"/>
  <c r="AA1846" i="3" s="1"/>
  <c r="AB1846" i="3" s="1"/>
  <c r="AC1846" i="3" s="1"/>
  <c r="AD1846" i="3" s="1"/>
  <c r="K1849" i="3"/>
  <c r="T1850" i="3"/>
  <c r="U1850" i="3" s="1"/>
  <c r="V1850" i="3" s="1"/>
  <c r="W1850" i="3" s="1"/>
  <c r="X1850" i="3" s="1"/>
  <c r="Y1850" i="3" s="1"/>
  <c r="Z1850" i="3" s="1"/>
  <c r="AA1850" i="3" s="1"/>
  <c r="AB1850" i="3" s="1"/>
  <c r="AC1850" i="3" s="1"/>
  <c r="K1853" i="3"/>
  <c r="T1854" i="3"/>
  <c r="U1854" i="3" s="1"/>
  <c r="V1854" i="3" s="1"/>
  <c r="W1854" i="3" s="1"/>
  <c r="X1854" i="3" s="1"/>
  <c r="Y1854" i="3" s="1"/>
  <c r="Z1854" i="3" s="1"/>
  <c r="AA1854" i="3" s="1"/>
  <c r="AB1854" i="3" s="1"/>
  <c r="AC1854" i="3" s="1"/>
  <c r="AD1854" i="3" s="1"/>
  <c r="K1857" i="3"/>
  <c r="K1861" i="3"/>
  <c r="T1862" i="3"/>
  <c r="U1862" i="3" s="1"/>
  <c r="V1862" i="3" s="1"/>
  <c r="W1862" i="3" s="1"/>
  <c r="X1862" i="3" s="1"/>
  <c r="Y1862" i="3" s="1"/>
  <c r="Z1862" i="3" s="1"/>
  <c r="AA1862" i="3" s="1"/>
  <c r="AB1862" i="3" s="1"/>
  <c r="AC1862" i="3" s="1"/>
  <c r="AD1862" i="3" s="1"/>
  <c r="K1865" i="3"/>
  <c r="K1869" i="3"/>
  <c r="T1870" i="3"/>
  <c r="U1870" i="3" s="1"/>
  <c r="V1870" i="3" s="1"/>
  <c r="W1870" i="3" s="1"/>
  <c r="X1870" i="3" s="1"/>
  <c r="Y1870" i="3" s="1"/>
  <c r="Z1870" i="3" s="1"/>
  <c r="AA1870" i="3" s="1"/>
  <c r="AB1870" i="3" s="1"/>
  <c r="AC1870" i="3" s="1"/>
  <c r="AD1870" i="3" s="1"/>
  <c r="K1873" i="3"/>
  <c r="T1874" i="3"/>
  <c r="U1874" i="3" s="1"/>
  <c r="V1874" i="3" s="1"/>
  <c r="W1874" i="3" s="1"/>
  <c r="X1874" i="3" s="1"/>
  <c r="Y1874" i="3" s="1"/>
  <c r="Z1874" i="3" s="1"/>
  <c r="AA1874" i="3" s="1"/>
  <c r="AB1874" i="3" s="1"/>
  <c r="AC1874" i="3" s="1"/>
  <c r="K1877" i="3"/>
  <c r="T1878" i="3"/>
  <c r="U1878" i="3" s="1"/>
  <c r="V1878" i="3" s="1"/>
  <c r="W1878" i="3" s="1"/>
  <c r="X1878" i="3" s="1"/>
  <c r="Y1878" i="3" s="1"/>
  <c r="Z1878" i="3" s="1"/>
  <c r="AA1878" i="3" s="1"/>
  <c r="AB1878" i="3" s="1"/>
  <c r="AC1878" i="3" s="1"/>
  <c r="AD1878" i="3" s="1"/>
  <c r="K1881" i="3"/>
  <c r="T1882" i="3"/>
  <c r="U1882" i="3" s="1"/>
  <c r="V1882" i="3" s="1"/>
  <c r="W1882" i="3" s="1"/>
  <c r="X1882" i="3" s="1"/>
  <c r="Y1882" i="3" s="1"/>
  <c r="Z1882" i="3" s="1"/>
  <c r="AA1882" i="3" s="1"/>
  <c r="AB1882" i="3" s="1"/>
  <c r="AC1882" i="3" s="1"/>
  <c r="AD1882" i="3" s="1"/>
  <c r="K1885" i="3"/>
  <c r="T1886" i="3"/>
  <c r="U1886" i="3" s="1"/>
  <c r="V1886" i="3" s="1"/>
  <c r="W1886" i="3" s="1"/>
  <c r="X1886" i="3" s="1"/>
  <c r="Y1886" i="3" s="1"/>
  <c r="Z1886" i="3" s="1"/>
  <c r="AA1886" i="3" s="1"/>
  <c r="AB1886" i="3" s="1"/>
  <c r="AC1886" i="3" s="1"/>
  <c r="AD1886" i="3" s="1"/>
  <c r="K1889" i="3"/>
  <c r="T1890" i="3"/>
  <c r="U1890" i="3" s="1"/>
  <c r="V1890" i="3" s="1"/>
  <c r="W1890" i="3" s="1"/>
  <c r="X1890" i="3" s="1"/>
  <c r="Y1890" i="3" s="1"/>
  <c r="Z1890" i="3" s="1"/>
  <c r="AA1890" i="3" s="1"/>
  <c r="AB1890" i="3" s="1"/>
  <c r="AC1890" i="3" s="1"/>
  <c r="AD1890" i="3" s="1"/>
  <c r="K1893" i="3"/>
  <c r="T1894" i="3"/>
  <c r="U1894" i="3" s="1"/>
  <c r="V1894" i="3" s="1"/>
  <c r="W1894" i="3" s="1"/>
  <c r="X1894" i="3" s="1"/>
  <c r="Y1894" i="3" s="1"/>
  <c r="Z1894" i="3" s="1"/>
  <c r="AA1894" i="3" s="1"/>
  <c r="AB1894" i="3" s="1"/>
  <c r="AC1894" i="3" s="1"/>
  <c r="AD1894" i="3" s="1"/>
  <c r="K1897" i="3"/>
  <c r="T1898" i="3"/>
  <c r="U1898" i="3" s="1"/>
  <c r="V1898" i="3" s="1"/>
  <c r="W1898" i="3" s="1"/>
  <c r="X1898" i="3" s="1"/>
  <c r="Y1898" i="3" s="1"/>
  <c r="Z1898" i="3" s="1"/>
  <c r="AA1898" i="3" s="1"/>
  <c r="AB1898" i="3" s="1"/>
  <c r="AC1898" i="3" s="1"/>
  <c r="AD1898" i="3" s="1"/>
  <c r="K1901" i="3"/>
  <c r="T1902" i="3"/>
  <c r="U1902" i="3" s="1"/>
  <c r="V1902" i="3" s="1"/>
  <c r="W1902" i="3" s="1"/>
  <c r="X1902" i="3" s="1"/>
  <c r="Y1902" i="3" s="1"/>
  <c r="Z1902" i="3" s="1"/>
  <c r="AA1902" i="3" s="1"/>
  <c r="AB1902" i="3" s="1"/>
  <c r="AC1902" i="3" s="1"/>
  <c r="AD1902" i="3" s="1"/>
  <c r="K1905" i="3"/>
  <c r="T1906" i="3"/>
  <c r="U1906" i="3" s="1"/>
  <c r="V1906" i="3" s="1"/>
  <c r="W1906" i="3" s="1"/>
  <c r="X1906" i="3" s="1"/>
  <c r="Y1906" i="3" s="1"/>
  <c r="Z1906" i="3" s="1"/>
  <c r="AA1906" i="3" s="1"/>
  <c r="AB1906" i="3" s="1"/>
  <c r="AC1906" i="3" s="1"/>
  <c r="AD1906" i="3" s="1"/>
  <c r="K1909" i="3"/>
  <c r="T1910" i="3"/>
  <c r="U1910" i="3" s="1"/>
  <c r="V1910" i="3" s="1"/>
  <c r="W1910" i="3" s="1"/>
  <c r="X1910" i="3" s="1"/>
  <c r="Y1910" i="3" s="1"/>
  <c r="Z1910" i="3" s="1"/>
  <c r="AA1910" i="3" s="1"/>
  <c r="AB1910" i="3" s="1"/>
  <c r="AC1910" i="3" s="1"/>
  <c r="AD1910" i="3" s="1"/>
  <c r="K1913" i="3"/>
  <c r="T1914" i="3"/>
  <c r="U1914" i="3" s="1"/>
  <c r="V1914" i="3" s="1"/>
  <c r="W1914" i="3" s="1"/>
  <c r="X1914" i="3" s="1"/>
  <c r="Y1914" i="3" s="1"/>
  <c r="Z1914" i="3" s="1"/>
  <c r="AA1914" i="3" s="1"/>
  <c r="AB1914" i="3" s="1"/>
  <c r="AC1914" i="3" s="1"/>
  <c r="AD1914" i="3" s="1"/>
  <c r="K1917" i="3"/>
  <c r="T1918" i="3"/>
  <c r="U1918" i="3" s="1"/>
  <c r="V1918" i="3" s="1"/>
  <c r="W1918" i="3" s="1"/>
  <c r="X1918" i="3" s="1"/>
  <c r="Y1918" i="3" s="1"/>
  <c r="Z1918" i="3" s="1"/>
  <c r="AA1918" i="3" s="1"/>
  <c r="AB1918" i="3" s="1"/>
  <c r="AC1918" i="3" s="1"/>
  <c r="AD1918" i="3" s="1"/>
  <c r="K1921" i="3"/>
  <c r="T1922" i="3"/>
  <c r="U1922" i="3" s="1"/>
  <c r="V1922" i="3" s="1"/>
  <c r="W1922" i="3" s="1"/>
  <c r="X1922" i="3" s="1"/>
  <c r="Y1922" i="3" s="1"/>
  <c r="Z1922" i="3" s="1"/>
  <c r="AA1922" i="3" s="1"/>
  <c r="AB1922" i="3" s="1"/>
  <c r="AC1922" i="3" s="1"/>
  <c r="AD1922" i="3" s="1"/>
  <c r="K1925" i="3"/>
  <c r="T1926" i="3"/>
  <c r="U1926" i="3" s="1"/>
  <c r="V1926" i="3" s="1"/>
  <c r="W1926" i="3" s="1"/>
  <c r="X1926" i="3" s="1"/>
  <c r="Y1926" i="3" s="1"/>
  <c r="Z1926" i="3" s="1"/>
  <c r="AA1926" i="3" s="1"/>
  <c r="AB1926" i="3" s="1"/>
  <c r="AC1926" i="3" s="1"/>
  <c r="K1929" i="3"/>
  <c r="T1930" i="3"/>
  <c r="U1930" i="3" s="1"/>
  <c r="V1930" i="3" s="1"/>
  <c r="W1930" i="3" s="1"/>
  <c r="X1930" i="3" s="1"/>
  <c r="Y1930" i="3" s="1"/>
  <c r="Z1930" i="3" s="1"/>
  <c r="AA1930" i="3" s="1"/>
  <c r="AB1930" i="3" s="1"/>
  <c r="AC1930" i="3" s="1"/>
  <c r="AD1930" i="3" s="1"/>
  <c r="M1946" i="3"/>
  <c r="N1946" i="3" s="1"/>
  <c r="O1946" i="3" s="1"/>
  <c r="P1946" i="3" s="1"/>
  <c r="Q1946" i="3" s="1"/>
  <c r="R1946" i="3" s="1"/>
  <c r="S1946" i="3" s="1"/>
  <c r="L1954" i="3"/>
  <c r="T1954" i="3"/>
  <c r="U1954" i="3" s="1"/>
  <c r="V1954" i="3" s="1"/>
  <c r="W1954" i="3" s="1"/>
  <c r="X1954" i="3" s="1"/>
  <c r="Y1954" i="3" s="1"/>
  <c r="Z1954" i="3" s="1"/>
  <c r="AA1954" i="3" s="1"/>
  <c r="AB1954" i="3" s="1"/>
  <c r="AC1954" i="3" s="1"/>
  <c r="J1966" i="3"/>
  <c r="L1986" i="3"/>
  <c r="T1986" i="3"/>
  <c r="U1986" i="3" s="1"/>
  <c r="V1986" i="3" s="1"/>
  <c r="W1986" i="3" s="1"/>
  <c r="X1986" i="3" s="1"/>
  <c r="Y1986" i="3" s="1"/>
  <c r="Z1986" i="3" s="1"/>
  <c r="AA1986" i="3" s="1"/>
  <c r="AB1986" i="3" s="1"/>
  <c r="AC1986" i="3" s="1"/>
  <c r="J1998" i="3"/>
  <c r="AD2120" i="3"/>
  <c r="AD2144" i="3"/>
  <c r="AD2214" i="3"/>
  <c r="AD2262" i="3"/>
  <c r="AD2287" i="3"/>
  <c r="J2289" i="3"/>
  <c r="AD2296" i="3"/>
  <c r="AD2298" i="3"/>
  <c r="J2369" i="3"/>
  <c r="AD2392" i="3"/>
  <c r="K1966" i="3"/>
  <c r="M1978" i="3"/>
  <c r="N1978" i="3" s="1"/>
  <c r="O1978" i="3" s="1"/>
  <c r="P1978" i="3" s="1"/>
  <c r="Q1978" i="3" s="1"/>
  <c r="R1978" i="3" s="1"/>
  <c r="S1978" i="3" s="1"/>
  <c r="J1986" i="3"/>
  <c r="K1998" i="3"/>
  <c r="L2006" i="3"/>
  <c r="T2006" i="3"/>
  <c r="U2006" i="3" s="1"/>
  <c r="V2006" i="3" s="1"/>
  <c r="W2006" i="3" s="1"/>
  <c r="X2006" i="3" s="1"/>
  <c r="Y2006" i="3" s="1"/>
  <c r="Z2006" i="3" s="1"/>
  <c r="AA2006" i="3" s="1"/>
  <c r="AB2006" i="3" s="1"/>
  <c r="AC2006" i="3" s="1"/>
  <c r="AD2006" i="3" s="1"/>
  <c r="AD2080" i="3"/>
  <c r="AD2103" i="3"/>
  <c r="AD2124" i="3"/>
  <c r="AD2129" i="3"/>
  <c r="AD2133" i="3"/>
  <c r="AD2140" i="3"/>
  <c r="AD2148" i="3"/>
  <c r="AD2153" i="3"/>
  <c r="AD2180" i="3"/>
  <c r="AD2191" i="3"/>
  <c r="AD2200" i="3"/>
  <c r="AD2211" i="3"/>
  <c r="T2253" i="3"/>
  <c r="U2253" i="3" s="1"/>
  <c r="V2253" i="3" s="1"/>
  <c r="W2253" i="3" s="1"/>
  <c r="X2253" i="3" s="1"/>
  <c r="Y2253" i="3" s="1"/>
  <c r="Z2253" i="3" s="1"/>
  <c r="AA2253" i="3" s="1"/>
  <c r="AB2253" i="3" s="1"/>
  <c r="AC2253" i="3" s="1"/>
  <c r="L2253" i="3"/>
  <c r="K2253" i="3"/>
  <c r="M2253" i="3"/>
  <c r="N2253" i="3" s="1"/>
  <c r="O2253" i="3" s="1"/>
  <c r="P2253" i="3" s="1"/>
  <c r="Q2253" i="3" s="1"/>
  <c r="R2253" i="3" s="1"/>
  <c r="S2253" i="3" s="1"/>
  <c r="AD2543" i="3"/>
  <c r="L1942" i="3"/>
  <c r="T1942" i="3"/>
  <c r="U1942" i="3" s="1"/>
  <c r="V1942" i="3" s="1"/>
  <c r="W1942" i="3" s="1"/>
  <c r="X1942" i="3" s="1"/>
  <c r="Y1942" i="3" s="1"/>
  <c r="Z1942" i="3" s="1"/>
  <c r="AA1942" i="3" s="1"/>
  <c r="AB1942" i="3" s="1"/>
  <c r="AC1942" i="3" s="1"/>
  <c r="AD1942" i="3" s="1"/>
  <c r="L1962" i="3"/>
  <c r="T1962" i="3"/>
  <c r="U1962" i="3" s="1"/>
  <c r="V1962" i="3" s="1"/>
  <c r="W1962" i="3" s="1"/>
  <c r="X1962" i="3" s="1"/>
  <c r="Y1962" i="3" s="1"/>
  <c r="Z1962" i="3" s="1"/>
  <c r="AA1962" i="3" s="1"/>
  <c r="AB1962" i="3" s="1"/>
  <c r="AC1962" i="3" s="1"/>
  <c r="AD1962" i="3" s="1"/>
  <c r="M1966" i="3"/>
  <c r="N1966" i="3" s="1"/>
  <c r="O1966" i="3" s="1"/>
  <c r="P1966" i="3" s="1"/>
  <c r="Q1966" i="3" s="1"/>
  <c r="R1966" i="3" s="1"/>
  <c r="S1966" i="3" s="1"/>
  <c r="L1974" i="3"/>
  <c r="T1974" i="3"/>
  <c r="U1974" i="3" s="1"/>
  <c r="V1974" i="3" s="1"/>
  <c r="W1974" i="3" s="1"/>
  <c r="X1974" i="3" s="1"/>
  <c r="Y1974" i="3" s="1"/>
  <c r="Z1974" i="3" s="1"/>
  <c r="AA1974" i="3" s="1"/>
  <c r="AB1974" i="3" s="1"/>
  <c r="AC1974" i="3" s="1"/>
  <c r="AD1974" i="3" s="1"/>
  <c r="M1998" i="3"/>
  <c r="N1998" i="3" s="1"/>
  <c r="O1998" i="3" s="1"/>
  <c r="P1998" i="3" s="1"/>
  <c r="Q1998" i="3" s="1"/>
  <c r="R1998" i="3" s="1"/>
  <c r="S1998" i="3" s="1"/>
  <c r="AD2084" i="3"/>
  <c r="AD2107" i="3"/>
  <c r="AD2111" i="3"/>
  <c r="AD2128" i="3"/>
  <c r="AD2136" i="3"/>
  <c r="AD2152" i="3"/>
  <c r="AD2183" i="3"/>
  <c r="AD2228" i="3"/>
  <c r="AD2242" i="3"/>
  <c r="AD2248" i="3"/>
  <c r="J2253" i="3"/>
  <c r="AD2291" i="3"/>
  <c r="AD2308" i="3"/>
  <c r="T2409" i="3"/>
  <c r="U2409" i="3" s="1"/>
  <c r="V2409" i="3" s="1"/>
  <c r="W2409" i="3" s="1"/>
  <c r="X2409" i="3" s="1"/>
  <c r="Y2409" i="3" s="1"/>
  <c r="Z2409" i="3" s="1"/>
  <c r="AA2409" i="3" s="1"/>
  <c r="AB2409" i="3" s="1"/>
  <c r="AC2409" i="3" s="1"/>
  <c r="M2409" i="3"/>
  <c r="N2409" i="3" s="1"/>
  <c r="O2409" i="3" s="1"/>
  <c r="P2409" i="3" s="1"/>
  <c r="Q2409" i="3" s="1"/>
  <c r="R2409" i="3" s="1"/>
  <c r="S2409" i="3" s="1"/>
  <c r="L2409" i="3"/>
  <c r="K2409" i="3"/>
  <c r="J2409" i="3"/>
  <c r="AD2465" i="3"/>
  <c r="AD2632" i="3"/>
  <c r="J1942" i="3"/>
  <c r="M1954" i="3"/>
  <c r="N1954" i="3" s="1"/>
  <c r="O1954" i="3" s="1"/>
  <c r="P1954" i="3" s="1"/>
  <c r="Q1954" i="3" s="1"/>
  <c r="R1954" i="3" s="1"/>
  <c r="S1954" i="3" s="1"/>
  <c r="J1962" i="3"/>
  <c r="J1974" i="3"/>
  <c r="M1986" i="3"/>
  <c r="N1986" i="3" s="1"/>
  <c r="O1986" i="3" s="1"/>
  <c r="P1986" i="3" s="1"/>
  <c r="Q1986" i="3" s="1"/>
  <c r="R1986" i="3" s="1"/>
  <c r="S1986" i="3" s="1"/>
  <c r="K2006" i="3"/>
  <c r="AD2088" i="3"/>
  <c r="AD2132" i="3"/>
  <c r="AD2156" i="3"/>
  <c r="T2197" i="3"/>
  <c r="U2197" i="3" s="1"/>
  <c r="V2197" i="3" s="1"/>
  <c r="W2197" i="3" s="1"/>
  <c r="X2197" i="3" s="1"/>
  <c r="Y2197" i="3" s="1"/>
  <c r="Z2197" i="3" s="1"/>
  <c r="AA2197" i="3" s="1"/>
  <c r="AB2197" i="3" s="1"/>
  <c r="AC2197" i="3" s="1"/>
  <c r="L2197" i="3"/>
  <c r="K2197" i="3"/>
  <c r="M2197" i="3"/>
  <c r="N2197" i="3" s="1"/>
  <c r="O2197" i="3" s="1"/>
  <c r="P2197" i="3" s="1"/>
  <c r="Q2197" i="3" s="1"/>
  <c r="R2197" i="3" s="1"/>
  <c r="S2197" i="3" s="1"/>
  <c r="AD2197" i="3" s="1"/>
  <c r="J2197" i="3"/>
  <c r="AD2204" i="3"/>
  <c r="T2233" i="3"/>
  <c r="U2233" i="3" s="1"/>
  <c r="V2233" i="3" s="1"/>
  <c r="W2233" i="3" s="1"/>
  <c r="X2233" i="3" s="1"/>
  <c r="Y2233" i="3" s="1"/>
  <c r="Z2233" i="3" s="1"/>
  <c r="AA2233" i="3" s="1"/>
  <c r="AB2233" i="3" s="1"/>
  <c r="AC2233" i="3" s="1"/>
  <c r="L2233" i="3"/>
  <c r="K2233" i="3"/>
  <c r="M2233" i="3"/>
  <c r="N2233" i="3" s="1"/>
  <c r="O2233" i="3" s="1"/>
  <c r="P2233" i="3" s="1"/>
  <c r="Q2233" i="3" s="1"/>
  <c r="R2233" i="3" s="1"/>
  <c r="S2233" i="3" s="1"/>
  <c r="J2233" i="3"/>
  <c r="AD2239" i="3"/>
  <c r="AD2278" i="3"/>
  <c r="L1940" i="3"/>
  <c r="L1944" i="3"/>
  <c r="L1948" i="3"/>
  <c r="L1952" i="3"/>
  <c r="L1956" i="3"/>
  <c r="L1960" i="3"/>
  <c r="L1964" i="3"/>
  <c r="L1968" i="3"/>
  <c r="L1972" i="3"/>
  <c r="L1976" i="3"/>
  <c r="L1980" i="3"/>
  <c r="L1984" i="3"/>
  <c r="L1988" i="3"/>
  <c r="L1992" i="3"/>
  <c r="L1996" i="3"/>
  <c r="L2000" i="3"/>
  <c r="L2004" i="3"/>
  <c r="L2008" i="3"/>
  <c r="L2012" i="3"/>
  <c r="L2016" i="3"/>
  <c r="L2020" i="3"/>
  <c r="L2024" i="3"/>
  <c r="L2028" i="3"/>
  <c r="L2032" i="3"/>
  <c r="L2036" i="3"/>
  <c r="L2040" i="3"/>
  <c r="L2044" i="3"/>
  <c r="L2048" i="3"/>
  <c r="L2052" i="3"/>
  <c r="L2056" i="3"/>
  <c r="L2060" i="3"/>
  <c r="L2064" i="3"/>
  <c r="L2068" i="3"/>
  <c r="L2072" i="3"/>
  <c r="L2076" i="3"/>
  <c r="L2080" i="3"/>
  <c r="L2084" i="3"/>
  <c r="L2088" i="3"/>
  <c r="L2092" i="3"/>
  <c r="L2096" i="3"/>
  <c r="L2100" i="3"/>
  <c r="L2104" i="3"/>
  <c r="L2108" i="3"/>
  <c r="L2112" i="3"/>
  <c r="L2116" i="3"/>
  <c r="L2120" i="3"/>
  <c r="L2124" i="3"/>
  <c r="L2128" i="3"/>
  <c r="L2132" i="3"/>
  <c r="L2136" i="3"/>
  <c r="L2140" i="3"/>
  <c r="L2144" i="3"/>
  <c r="L2148" i="3"/>
  <c r="L2152" i="3"/>
  <c r="L2156" i="3"/>
  <c r="L2160" i="3"/>
  <c r="L2164" i="3"/>
  <c r="L2168" i="3"/>
  <c r="T2189" i="3"/>
  <c r="U2189" i="3" s="1"/>
  <c r="V2189" i="3" s="1"/>
  <c r="W2189" i="3" s="1"/>
  <c r="X2189" i="3" s="1"/>
  <c r="Y2189" i="3" s="1"/>
  <c r="Z2189" i="3" s="1"/>
  <c r="AA2189" i="3" s="1"/>
  <c r="AB2189" i="3" s="1"/>
  <c r="AC2189" i="3" s="1"/>
  <c r="L2189" i="3"/>
  <c r="K2189" i="3"/>
  <c r="T2213" i="3"/>
  <c r="U2213" i="3" s="1"/>
  <c r="V2213" i="3" s="1"/>
  <c r="W2213" i="3" s="1"/>
  <c r="X2213" i="3" s="1"/>
  <c r="Y2213" i="3" s="1"/>
  <c r="Z2213" i="3" s="1"/>
  <c r="AA2213" i="3" s="1"/>
  <c r="AB2213" i="3" s="1"/>
  <c r="AC2213" i="3" s="1"/>
  <c r="AD2213" i="3" s="1"/>
  <c r="L2213" i="3"/>
  <c r="K2213" i="3"/>
  <c r="T2261" i="3"/>
  <c r="U2261" i="3" s="1"/>
  <c r="V2261" i="3" s="1"/>
  <c r="W2261" i="3" s="1"/>
  <c r="X2261" i="3" s="1"/>
  <c r="Y2261" i="3" s="1"/>
  <c r="Z2261" i="3" s="1"/>
  <c r="AA2261" i="3" s="1"/>
  <c r="AB2261" i="3" s="1"/>
  <c r="AC2261" i="3" s="1"/>
  <c r="AD2261" i="3" s="1"/>
  <c r="L2261" i="3"/>
  <c r="K2261" i="3"/>
  <c r="T2285" i="3"/>
  <c r="U2285" i="3" s="1"/>
  <c r="V2285" i="3" s="1"/>
  <c r="W2285" i="3" s="1"/>
  <c r="X2285" i="3" s="1"/>
  <c r="Y2285" i="3" s="1"/>
  <c r="Z2285" i="3" s="1"/>
  <c r="AA2285" i="3" s="1"/>
  <c r="AB2285" i="3" s="1"/>
  <c r="AC2285" i="3" s="1"/>
  <c r="M2285" i="3"/>
  <c r="N2285" i="3" s="1"/>
  <c r="O2285" i="3" s="1"/>
  <c r="P2285" i="3" s="1"/>
  <c r="Q2285" i="3" s="1"/>
  <c r="R2285" i="3" s="1"/>
  <c r="S2285" i="3" s="1"/>
  <c r="L2285" i="3"/>
  <c r="K2285" i="3"/>
  <c r="T2297" i="3"/>
  <c r="U2297" i="3" s="1"/>
  <c r="V2297" i="3" s="1"/>
  <c r="W2297" i="3" s="1"/>
  <c r="X2297" i="3" s="1"/>
  <c r="Y2297" i="3" s="1"/>
  <c r="Z2297" i="3" s="1"/>
  <c r="AA2297" i="3" s="1"/>
  <c r="AB2297" i="3" s="1"/>
  <c r="AC2297" i="3" s="1"/>
  <c r="M2297" i="3"/>
  <c r="N2297" i="3" s="1"/>
  <c r="O2297" i="3" s="1"/>
  <c r="P2297" i="3" s="1"/>
  <c r="Q2297" i="3" s="1"/>
  <c r="R2297" i="3" s="1"/>
  <c r="S2297" i="3" s="1"/>
  <c r="AD2297" i="3" s="1"/>
  <c r="L2297" i="3"/>
  <c r="K2297" i="3"/>
  <c r="T2317" i="3"/>
  <c r="U2317" i="3" s="1"/>
  <c r="V2317" i="3" s="1"/>
  <c r="W2317" i="3" s="1"/>
  <c r="X2317" i="3" s="1"/>
  <c r="Y2317" i="3" s="1"/>
  <c r="Z2317" i="3" s="1"/>
  <c r="AA2317" i="3" s="1"/>
  <c r="AB2317" i="3" s="1"/>
  <c r="AC2317" i="3" s="1"/>
  <c r="M2317" i="3"/>
  <c r="N2317" i="3" s="1"/>
  <c r="O2317" i="3" s="1"/>
  <c r="P2317" i="3" s="1"/>
  <c r="Q2317" i="3" s="1"/>
  <c r="R2317" i="3" s="1"/>
  <c r="S2317" i="3" s="1"/>
  <c r="L2317" i="3"/>
  <c r="K2317" i="3"/>
  <c r="T2341" i="3"/>
  <c r="U2341" i="3" s="1"/>
  <c r="V2341" i="3" s="1"/>
  <c r="W2341" i="3" s="1"/>
  <c r="X2341" i="3" s="1"/>
  <c r="Y2341" i="3" s="1"/>
  <c r="Z2341" i="3" s="1"/>
  <c r="AA2341" i="3" s="1"/>
  <c r="AB2341" i="3" s="1"/>
  <c r="AC2341" i="3" s="1"/>
  <c r="M2341" i="3"/>
  <c r="N2341" i="3" s="1"/>
  <c r="O2341" i="3" s="1"/>
  <c r="P2341" i="3" s="1"/>
  <c r="Q2341" i="3" s="1"/>
  <c r="R2341" i="3" s="1"/>
  <c r="S2341" i="3" s="1"/>
  <c r="L2341" i="3"/>
  <c r="K2341" i="3"/>
  <c r="T2365" i="3"/>
  <c r="U2365" i="3" s="1"/>
  <c r="V2365" i="3" s="1"/>
  <c r="W2365" i="3" s="1"/>
  <c r="X2365" i="3" s="1"/>
  <c r="Y2365" i="3" s="1"/>
  <c r="Z2365" i="3" s="1"/>
  <c r="AA2365" i="3" s="1"/>
  <c r="AB2365" i="3" s="1"/>
  <c r="AC2365" i="3" s="1"/>
  <c r="M2365" i="3"/>
  <c r="N2365" i="3" s="1"/>
  <c r="O2365" i="3" s="1"/>
  <c r="P2365" i="3" s="1"/>
  <c r="Q2365" i="3" s="1"/>
  <c r="R2365" i="3" s="1"/>
  <c r="S2365" i="3" s="1"/>
  <c r="AD2365" i="3" s="1"/>
  <c r="L2365" i="3"/>
  <c r="K2365" i="3"/>
  <c r="AD2388" i="3"/>
  <c r="AD2469" i="3"/>
  <c r="AD2473" i="3"/>
  <c r="AD2505" i="3"/>
  <c r="T2181" i="3"/>
  <c r="U2181" i="3" s="1"/>
  <c r="V2181" i="3" s="1"/>
  <c r="W2181" i="3" s="1"/>
  <c r="X2181" i="3" s="1"/>
  <c r="Y2181" i="3" s="1"/>
  <c r="Z2181" i="3" s="1"/>
  <c r="AA2181" i="3" s="1"/>
  <c r="AB2181" i="3" s="1"/>
  <c r="AC2181" i="3" s="1"/>
  <c r="AD2181" i="3" s="1"/>
  <c r="L2181" i="3"/>
  <c r="K2181" i="3"/>
  <c r="T2241" i="3"/>
  <c r="U2241" i="3" s="1"/>
  <c r="V2241" i="3" s="1"/>
  <c r="W2241" i="3" s="1"/>
  <c r="X2241" i="3" s="1"/>
  <c r="Y2241" i="3" s="1"/>
  <c r="Z2241" i="3" s="1"/>
  <c r="AA2241" i="3" s="1"/>
  <c r="AB2241" i="3" s="1"/>
  <c r="AC2241" i="3" s="1"/>
  <c r="AD2241" i="3" s="1"/>
  <c r="L2241" i="3"/>
  <c r="K2241" i="3"/>
  <c r="AD2268" i="3"/>
  <c r="AD2292" i="3"/>
  <c r="AD2304" i="3"/>
  <c r="AD2328" i="3"/>
  <c r="AD2352" i="3"/>
  <c r="AD2384" i="3"/>
  <c r="T2405" i="3"/>
  <c r="U2405" i="3" s="1"/>
  <c r="V2405" i="3" s="1"/>
  <c r="W2405" i="3" s="1"/>
  <c r="X2405" i="3" s="1"/>
  <c r="Y2405" i="3" s="1"/>
  <c r="Z2405" i="3" s="1"/>
  <c r="AA2405" i="3" s="1"/>
  <c r="AB2405" i="3" s="1"/>
  <c r="AC2405" i="3" s="1"/>
  <c r="M2405" i="3"/>
  <c r="N2405" i="3" s="1"/>
  <c r="O2405" i="3" s="1"/>
  <c r="P2405" i="3" s="1"/>
  <c r="Q2405" i="3" s="1"/>
  <c r="R2405" i="3" s="1"/>
  <c r="S2405" i="3" s="1"/>
  <c r="L2405" i="3"/>
  <c r="K2405" i="3"/>
  <c r="AD2426" i="3"/>
  <c r="AD2437" i="3"/>
  <c r="AD2493" i="3"/>
  <c r="AD2650" i="3"/>
  <c r="T2010" i="3"/>
  <c r="U2010" i="3" s="1"/>
  <c r="V2010" i="3" s="1"/>
  <c r="W2010" i="3" s="1"/>
  <c r="X2010" i="3" s="1"/>
  <c r="Y2010" i="3" s="1"/>
  <c r="Z2010" i="3" s="1"/>
  <c r="AA2010" i="3" s="1"/>
  <c r="AB2010" i="3" s="1"/>
  <c r="AC2010" i="3" s="1"/>
  <c r="AD2010" i="3" s="1"/>
  <c r="T2014" i="3"/>
  <c r="U2014" i="3" s="1"/>
  <c r="V2014" i="3" s="1"/>
  <c r="W2014" i="3" s="1"/>
  <c r="X2014" i="3" s="1"/>
  <c r="Y2014" i="3" s="1"/>
  <c r="Z2014" i="3" s="1"/>
  <c r="AA2014" i="3" s="1"/>
  <c r="AB2014" i="3" s="1"/>
  <c r="AC2014" i="3" s="1"/>
  <c r="AD2014" i="3" s="1"/>
  <c r="T2018" i="3"/>
  <c r="U2018" i="3" s="1"/>
  <c r="V2018" i="3" s="1"/>
  <c r="W2018" i="3" s="1"/>
  <c r="X2018" i="3" s="1"/>
  <c r="Y2018" i="3" s="1"/>
  <c r="Z2018" i="3" s="1"/>
  <c r="AA2018" i="3" s="1"/>
  <c r="AB2018" i="3" s="1"/>
  <c r="AC2018" i="3" s="1"/>
  <c r="AD2018" i="3" s="1"/>
  <c r="T2022" i="3"/>
  <c r="U2022" i="3" s="1"/>
  <c r="V2022" i="3" s="1"/>
  <c r="W2022" i="3" s="1"/>
  <c r="X2022" i="3" s="1"/>
  <c r="Y2022" i="3" s="1"/>
  <c r="Z2022" i="3" s="1"/>
  <c r="AA2022" i="3" s="1"/>
  <c r="AB2022" i="3" s="1"/>
  <c r="AC2022" i="3" s="1"/>
  <c r="AD2022" i="3" s="1"/>
  <c r="T2026" i="3"/>
  <c r="U2026" i="3" s="1"/>
  <c r="V2026" i="3" s="1"/>
  <c r="W2026" i="3" s="1"/>
  <c r="X2026" i="3" s="1"/>
  <c r="Y2026" i="3" s="1"/>
  <c r="Z2026" i="3" s="1"/>
  <c r="AA2026" i="3" s="1"/>
  <c r="AB2026" i="3" s="1"/>
  <c r="AC2026" i="3" s="1"/>
  <c r="AD2026" i="3" s="1"/>
  <c r="T2030" i="3"/>
  <c r="U2030" i="3" s="1"/>
  <c r="V2030" i="3" s="1"/>
  <c r="W2030" i="3" s="1"/>
  <c r="X2030" i="3" s="1"/>
  <c r="Y2030" i="3" s="1"/>
  <c r="Z2030" i="3" s="1"/>
  <c r="AA2030" i="3" s="1"/>
  <c r="AB2030" i="3" s="1"/>
  <c r="AC2030" i="3" s="1"/>
  <c r="AD2030" i="3" s="1"/>
  <c r="T2034" i="3"/>
  <c r="U2034" i="3" s="1"/>
  <c r="V2034" i="3" s="1"/>
  <c r="W2034" i="3" s="1"/>
  <c r="X2034" i="3" s="1"/>
  <c r="Y2034" i="3" s="1"/>
  <c r="Z2034" i="3" s="1"/>
  <c r="AA2034" i="3" s="1"/>
  <c r="AB2034" i="3" s="1"/>
  <c r="AC2034" i="3" s="1"/>
  <c r="AD2034" i="3" s="1"/>
  <c r="T2038" i="3"/>
  <c r="U2038" i="3" s="1"/>
  <c r="V2038" i="3" s="1"/>
  <c r="W2038" i="3" s="1"/>
  <c r="X2038" i="3" s="1"/>
  <c r="Y2038" i="3" s="1"/>
  <c r="Z2038" i="3" s="1"/>
  <c r="AA2038" i="3" s="1"/>
  <c r="AB2038" i="3" s="1"/>
  <c r="AC2038" i="3" s="1"/>
  <c r="AD2038" i="3" s="1"/>
  <c r="T2042" i="3"/>
  <c r="U2042" i="3" s="1"/>
  <c r="V2042" i="3" s="1"/>
  <c r="W2042" i="3" s="1"/>
  <c r="X2042" i="3" s="1"/>
  <c r="Y2042" i="3" s="1"/>
  <c r="Z2042" i="3" s="1"/>
  <c r="AA2042" i="3" s="1"/>
  <c r="AB2042" i="3" s="1"/>
  <c r="AC2042" i="3" s="1"/>
  <c r="AD2042" i="3" s="1"/>
  <c r="T2046" i="3"/>
  <c r="U2046" i="3" s="1"/>
  <c r="V2046" i="3" s="1"/>
  <c r="W2046" i="3" s="1"/>
  <c r="X2046" i="3" s="1"/>
  <c r="Y2046" i="3" s="1"/>
  <c r="Z2046" i="3" s="1"/>
  <c r="AA2046" i="3" s="1"/>
  <c r="AB2046" i="3" s="1"/>
  <c r="AC2046" i="3" s="1"/>
  <c r="AD2046" i="3" s="1"/>
  <c r="T2050" i="3"/>
  <c r="U2050" i="3" s="1"/>
  <c r="V2050" i="3" s="1"/>
  <c r="W2050" i="3" s="1"/>
  <c r="X2050" i="3" s="1"/>
  <c r="Y2050" i="3" s="1"/>
  <c r="Z2050" i="3" s="1"/>
  <c r="AA2050" i="3" s="1"/>
  <c r="AB2050" i="3" s="1"/>
  <c r="AC2050" i="3" s="1"/>
  <c r="AD2050" i="3" s="1"/>
  <c r="T2054" i="3"/>
  <c r="U2054" i="3" s="1"/>
  <c r="V2054" i="3" s="1"/>
  <c r="W2054" i="3" s="1"/>
  <c r="X2054" i="3" s="1"/>
  <c r="Y2054" i="3" s="1"/>
  <c r="Z2054" i="3" s="1"/>
  <c r="AA2054" i="3" s="1"/>
  <c r="AB2054" i="3" s="1"/>
  <c r="AC2054" i="3" s="1"/>
  <c r="T2058" i="3"/>
  <c r="U2058" i="3" s="1"/>
  <c r="V2058" i="3" s="1"/>
  <c r="W2058" i="3" s="1"/>
  <c r="X2058" i="3" s="1"/>
  <c r="Y2058" i="3" s="1"/>
  <c r="Z2058" i="3" s="1"/>
  <c r="AA2058" i="3" s="1"/>
  <c r="AB2058" i="3" s="1"/>
  <c r="AC2058" i="3" s="1"/>
  <c r="AD2058" i="3" s="1"/>
  <c r="T2062" i="3"/>
  <c r="U2062" i="3" s="1"/>
  <c r="V2062" i="3" s="1"/>
  <c r="W2062" i="3" s="1"/>
  <c r="X2062" i="3" s="1"/>
  <c r="Y2062" i="3" s="1"/>
  <c r="Z2062" i="3" s="1"/>
  <c r="AA2062" i="3" s="1"/>
  <c r="AB2062" i="3" s="1"/>
  <c r="AC2062" i="3" s="1"/>
  <c r="AD2062" i="3" s="1"/>
  <c r="T2066" i="3"/>
  <c r="U2066" i="3" s="1"/>
  <c r="V2066" i="3" s="1"/>
  <c r="W2066" i="3" s="1"/>
  <c r="X2066" i="3" s="1"/>
  <c r="Y2066" i="3" s="1"/>
  <c r="Z2066" i="3" s="1"/>
  <c r="AA2066" i="3" s="1"/>
  <c r="AB2066" i="3" s="1"/>
  <c r="AC2066" i="3" s="1"/>
  <c r="AD2066" i="3" s="1"/>
  <c r="T2070" i="3"/>
  <c r="U2070" i="3" s="1"/>
  <c r="V2070" i="3" s="1"/>
  <c r="W2070" i="3" s="1"/>
  <c r="X2070" i="3" s="1"/>
  <c r="Y2070" i="3" s="1"/>
  <c r="Z2070" i="3" s="1"/>
  <c r="AA2070" i="3" s="1"/>
  <c r="AB2070" i="3" s="1"/>
  <c r="AC2070" i="3" s="1"/>
  <c r="AD2070" i="3" s="1"/>
  <c r="T2074" i="3"/>
  <c r="U2074" i="3" s="1"/>
  <c r="V2074" i="3" s="1"/>
  <c r="W2074" i="3" s="1"/>
  <c r="X2074" i="3" s="1"/>
  <c r="Y2074" i="3" s="1"/>
  <c r="Z2074" i="3" s="1"/>
  <c r="AA2074" i="3" s="1"/>
  <c r="AB2074" i="3" s="1"/>
  <c r="AC2074" i="3" s="1"/>
  <c r="AD2074" i="3" s="1"/>
  <c r="T2078" i="3"/>
  <c r="U2078" i="3" s="1"/>
  <c r="V2078" i="3" s="1"/>
  <c r="W2078" i="3" s="1"/>
  <c r="X2078" i="3" s="1"/>
  <c r="Y2078" i="3" s="1"/>
  <c r="Z2078" i="3" s="1"/>
  <c r="AA2078" i="3" s="1"/>
  <c r="AB2078" i="3" s="1"/>
  <c r="AC2078" i="3" s="1"/>
  <c r="AD2078" i="3" s="1"/>
  <c r="T2082" i="3"/>
  <c r="U2082" i="3" s="1"/>
  <c r="V2082" i="3" s="1"/>
  <c r="W2082" i="3" s="1"/>
  <c r="X2082" i="3" s="1"/>
  <c r="Y2082" i="3" s="1"/>
  <c r="Z2082" i="3" s="1"/>
  <c r="AA2082" i="3" s="1"/>
  <c r="AB2082" i="3" s="1"/>
  <c r="AC2082" i="3" s="1"/>
  <c r="T2086" i="3"/>
  <c r="U2086" i="3" s="1"/>
  <c r="V2086" i="3" s="1"/>
  <c r="W2086" i="3" s="1"/>
  <c r="X2086" i="3" s="1"/>
  <c r="Y2086" i="3" s="1"/>
  <c r="Z2086" i="3" s="1"/>
  <c r="AA2086" i="3" s="1"/>
  <c r="AB2086" i="3" s="1"/>
  <c r="AC2086" i="3" s="1"/>
  <c r="AD2086" i="3" s="1"/>
  <c r="T2090" i="3"/>
  <c r="U2090" i="3" s="1"/>
  <c r="V2090" i="3" s="1"/>
  <c r="W2090" i="3" s="1"/>
  <c r="X2090" i="3" s="1"/>
  <c r="Y2090" i="3" s="1"/>
  <c r="Z2090" i="3" s="1"/>
  <c r="AA2090" i="3" s="1"/>
  <c r="AB2090" i="3" s="1"/>
  <c r="AC2090" i="3" s="1"/>
  <c r="AD2090" i="3" s="1"/>
  <c r="T2094" i="3"/>
  <c r="U2094" i="3" s="1"/>
  <c r="V2094" i="3" s="1"/>
  <c r="W2094" i="3" s="1"/>
  <c r="X2094" i="3" s="1"/>
  <c r="Y2094" i="3" s="1"/>
  <c r="Z2094" i="3" s="1"/>
  <c r="AA2094" i="3" s="1"/>
  <c r="AB2094" i="3" s="1"/>
  <c r="AC2094" i="3" s="1"/>
  <c r="AD2094" i="3" s="1"/>
  <c r="T2098" i="3"/>
  <c r="U2098" i="3" s="1"/>
  <c r="V2098" i="3" s="1"/>
  <c r="W2098" i="3" s="1"/>
  <c r="X2098" i="3" s="1"/>
  <c r="Y2098" i="3" s="1"/>
  <c r="Z2098" i="3" s="1"/>
  <c r="AA2098" i="3" s="1"/>
  <c r="AB2098" i="3" s="1"/>
  <c r="AC2098" i="3" s="1"/>
  <c r="AD2098" i="3" s="1"/>
  <c r="T2102" i="3"/>
  <c r="U2102" i="3" s="1"/>
  <c r="V2102" i="3" s="1"/>
  <c r="W2102" i="3" s="1"/>
  <c r="X2102" i="3" s="1"/>
  <c r="Y2102" i="3" s="1"/>
  <c r="Z2102" i="3" s="1"/>
  <c r="AA2102" i="3" s="1"/>
  <c r="AB2102" i="3" s="1"/>
  <c r="AC2102" i="3" s="1"/>
  <c r="T2106" i="3"/>
  <c r="U2106" i="3" s="1"/>
  <c r="V2106" i="3" s="1"/>
  <c r="W2106" i="3" s="1"/>
  <c r="X2106" i="3" s="1"/>
  <c r="Y2106" i="3" s="1"/>
  <c r="Z2106" i="3" s="1"/>
  <c r="AA2106" i="3" s="1"/>
  <c r="AB2106" i="3" s="1"/>
  <c r="AC2106" i="3" s="1"/>
  <c r="AD2106" i="3" s="1"/>
  <c r="T2110" i="3"/>
  <c r="U2110" i="3" s="1"/>
  <c r="V2110" i="3" s="1"/>
  <c r="W2110" i="3" s="1"/>
  <c r="X2110" i="3" s="1"/>
  <c r="Y2110" i="3" s="1"/>
  <c r="Z2110" i="3" s="1"/>
  <c r="AA2110" i="3" s="1"/>
  <c r="AB2110" i="3" s="1"/>
  <c r="AC2110" i="3" s="1"/>
  <c r="AD2110" i="3" s="1"/>
  <c r="T2114" i="3"/>
  <c r="U2114" i="3" s="1"/>
  <c r="V2114" i="3" s="1"/>
  <c r="W2114" i="3" s="1"/>
  <c r="X2114" i="3" s="1"/>
  <c r="Y2114" i="3" s="1"/>
  <c r="Z2114" i="3" s="1"/>
  <c r="AA2114" i="3" s="1"/>
  <c r="AB2114" i="3" s="1"/>
  <c r="AC2114" i="3" s="1"/>
  <c r="AD2114" i="3" s="1"/>
  <c r="T2118" i="3"/>
  <c r="U2118" i="3" s="1"/>
  <c r="V2118" i="3" s="1"/>
  <c r="W2118" i="3" s="1"/>
  <c r="X2118" i="3" s="1"/>
  <c r="Y2118" i="3" s="1"/>
  <c r="Z2118" i="3" s="1"/>
  <c r="AA2118" i="3" s="1"/>
  <c r="AB2118" i="3" s="1"/>
  <c r="AC2118" i="3" s="1"/>
  <c r="AD2118" i="3" s="1"/>
  <c r="T2122" i="3"/>
  <c r="U2122" i="3" s="1"/>
  <c r="V2122" i="3" s="1"/>
  <c r="W2122" i="3" s="1"/>
  <c r="X2122" i="3" s="1"/>
  <c r="Y2122" i="3" s="1"/>
  <c r="Z2122" i="3" s="1"/>
  <c r="AA2122" i="3" s="1"/>
  <c r="AB2122" i="3" s="1"/>
  <c r="AC2122" i="3" s="1"/>
  <c r="AD2122" i="3" s="1"/>
  <c r="T2126" i="3"/>
  <c r="U2126" i="3" s="1"/>
  <c r="V2126" i="3" s="1"/>
  <c r="W2126" i="3" s="1"/>
  <c r="X2126" i="3" s="1"/>
  <c r="Y2126" i="3" s="1"/>
  <c r="Z2126" i="3" s="1"/>
  <c r="AA2126" i="3" s="1"/>
  <c r="AB2126" i="3" s="1"/>
  <c r="AC2126" i="3" s="1"/>
  <c r="AD2126" i="3" s="1"/>
  <c r="T2130" i="3"/>
  <c r="U2130" i="3" s="1"/>
  <c r="V2130" i="3" s="1"/>
  <c r="W2130" i="3" s="1"/>
  <c r="X2130" i="3" s="1"/>
  <c r="Y2130" i="3" s="1"/>
  <c r="Z2130" i="3" s="1"/>
  <c r="AA2130" i="3" s="1"/>
  <c r="AB2130" i="3" s="1"/>
  <c r="AC2130" i="3" s="1"/>
  <c r="AD2130" i="3" s="1"/>
  <c r="T2134" i="3"/>
  <c r="U2134" i="3" s="1"/>
  <c r="V2134" i="3" s="1"/>
  <c r="W2134" i="3" s="1"/>
  <c r="X2134" i="3" s="1"/>
  <c r="Y2134" i="3" s="1"/>
  <c r="Z2134" i="3" s="1"/>
  <c r="AA2134" i="3" s="1"/>
  <c r="AB2134" i="3" s="1"/>
  <c r="AC2134" i="3" s="1"/>
  <c r="AD2134" i="3" s="1"/>
  <c r="T2138" i="3"/>
  <c r="U2138" i="3" s="1"/>
  <c r="V2138" i="3" s="1"/>
  <c r="W2138" i="3" s="1"/>
  <c r="X2138" i="3" s="1"/>
  <c r="Y2138" i="3" s="1"/>
  <c r="Z2138" i="3" s="1"/>
  <c r="AA2138" i="3" s="1"/>
  <c r="AB2138" i="3" s="1"/>
  <c r="AC2138" i="3" s="1"/>
  <c r="AD2138" i="3" s="1"/>
  <c r="T2142" i="3"/>
  <c r="U2142" i="3" s="1"/>
  <c r="V2142" i="3" s="1"/>
  <c r="W2142" i="3" s="1"/>
  <c r="X2142" i="3" s="1"/>
  <c r="Y2142" i="3" s="1"/>
  <c r="Z2142" i="3" s="1"/>
  <c r="AA2142" i="3" s="1"/>
  <c r="AB2142" i="3" s="1"/>
  <c r="AC2142" i="3" s="1"/>
  <c r="AD2142" i="3" s="1"/>
  <c r="T2146" i="3"/>
  <c r="U2146" i="3" s="1"/>
  <c r="V2146" i="3" s="1"/>
  <c r="W2146" i="3" s="1"/>
  <c r="X2146" i="3" s="1"/>
  <c r="Y2146" i="3" s="1"/>
  <c r="Z2146" i="3" s="1"/>
  <c r="AA2146" i="3" s="1"/>
  <c r="AB2146" i="3" s="1"/>
  <c r="AC2146" i="3" s="1"/>
  <c r="AD2146" i="3" s="1"/>
  <c r="T2150" i="3"/>
  <c r="U2150" i="3" s="1"/>
  <c r="V2150" i="3" s="1"/>
  <c r="W2150" i="3" s="1"/>
  <c r="X2150" i="3" s="1"/>
  <c r="Y2150" i="3" s="1"/>
  <c r="Z2150" i="3" s="1"/>
  <c r="AA2150" i="3" s="1"/>
  <c r="AB2150" i="3" s="1"/>
  <c r="AC2150" i="3" s="1"/>
  <c r="AD2150" i="3" s="1"/>
  <c r="T2154" i="3"/>
  <c r="U2154" i="3" s="1"/>
  <c r="V2154" i="3" s="1"/>
  <c r="W2154" i="3" s="1"/>
  <c r="X2154" i="3" s="1"/>
  <c r="Y2154" i="3" s="1"/>
  <c r="Z2154" i="3" s="1"/>
  <c r="AA2154" i="3" s="1"/>
  <c r="AB2154" i="3" s="1"/>
  <c r="AC2154" i="3" s="1"/>
  <c r="AD2154" i="3" s="1"/>
  <c r="T2158" i="3"/>
  <c r="U2158" i="3" s="1"/>
  <c r="V2158" i="3" s="1"/>
  <c r="W2158" i="3" s="1"/>
  <c r="X2158" i="3" s="1"/>
  <c r="Y2158" i="3" s="1"/>
  <c r="Z2158" i="3" s="1"/>
  <c r="AA2158" i="3" s="1"/>
  <c r="AB2158" i="3" s="1"/>
  <c r="AC2158" i="3" s="1"/>
  <c r="AD2158" i="3" s="1"/>
  <c r="T2162" i="3"/>
  <c r="U2162" i="3" s="1"/>
  <c r="V2162" i="3" s="1"/>
  <c r="W2162" i="3" s="1"/>
  <c r="X2162" i="3" s="1"/>
  <c r="Y2162" i="3" s="1"/>
  <c r="Z2162" i="3" s="1"/>
  <c r="AA2162" i="3" s="1"/>
  <c r="AB2162" i="3" s="1"/>
  <c r="AC2162" i="3" s="1"/>
  <c r="AD2162" i="3" s="1"/>
  <c r="T2166" i="3"/>
  <c r="U2166" i="3" s="1"/>
  <c r="V2166" i="3" s="1"/>
  <c r="W2166" i="3" s="1"/>
  <c r="X2166" i="3" s="1"/>
  <c r="Y2166" i="3" s="1"/>
  <c r="Z2166" i="3" s="1"/>
  <c r="AA2166" i="3" s="1"/>
  <c r="AB2166" i="3" s="1"/>
  <c r="AC2166" i="3" s="1"/>
  <c r="AD2166" i="3" s="1"/>
  <c r="T2170" i="3"/>
  <c r="U2170" i="3" s="1"/>
  <c r="V2170" i="3" s="1"/>
  <c r="W2170" i="3" s="1"/>
  <c r="X2170" i="3" s="1"/>
  <c r="Y2170" i="3" s="1"/>
  <c r="Z2170" i="3" s="1"/>
  <c r="AA2170" i="3" s="1"/>
  <c r="AB2170" i="3" s="1"/>
  <c r="AC2170" i="3" s="1"/>
  <c r="AD2170" i="3" s="1"/>
  <c r="T2173" i="3"/>
  <c r="U2173" i="3" s="1"/>
  <c r="V2173" i="3" s="1"/>
  <c r="W2173" i="3" s="1"/>
  <c r="X2173" i="3" s="1"/>
  <c r="Y2173" i="3" s="1"/>
  <c r="Z2173" i="3" s="1"/>
  <c r="AA2173" i="3" s="1"/>
  <c r="AB2173" i="3" s="1"/>
  <c r="AC2173" i="3" s="1"/>
  <c r="AD2173" i="3" s="1"/>
  <c r="L2173" i="3"/>
  <c r="T2177" i="3"/>
  <c r="U2177" i="3" s="1"/>
  <c r="V2177" i="3" s="1"/>
  <c r="W2177" i="3" s="1"/>
  <c r="X2177" i="3" s="1"/>
  <c r="Y2177" i="3" s="1"/>
  <c r="Z2177" i="3" s="1"/>
  <c r="AA2177" i="3" s="1"/>
  <c r="AB2177" i="3" s="1"/>
  <c r="AC2177" i="3" s="1"/>
  <c r="AD2177" i="3" s="1"/>
  <c r="L2177" i="3"/>
  <c r="K2177" i="3"/>
  <c r="J2181" i="3"/>
  <c r="T2221" i="3"/>
  <c r="U2221" i="3" s="1"/>
  <c r="V2221" i="3" s="1"/>
  <c r="W2221" i="3" s="1"/>
  <c r="X2221" i="3" s="1"/>
  <c r="Y2221" i="3" s="1"/>
  <c r="Z2221" i="3" s="1"/>
  <c r="AA2221" i="3" s="1"/>
  <c r="AB2221" i="3" s="1"/>
  <c r="AC2221" i="3" s="1"/>
  <c r="AD2221" i="3" s="1"/>
  <c r="L2221" i="3"/>
  <c r="K2221" i="3"/>
  <c r="J2241" i="3"/>
  <c r="T2281" i="3"/>
  <c r="U2281" i="3" s="1"/>
  <c r="V2281" i="3" s="1"/>
  <c r="W2281" i="3" s="1"/>
  <c r="X2281" i="3" s="1"/>
  <c r="Y2281" i="3" s="1"/>
  <c r="Z2281" i="3" s="1"/>
  <c r="AA2281" i="3" s="1"/>
  <c r="AB2281" i="3" s="1"/>
  <c r="AC2281" i="3" s="1"/>
  <c r="M2281" i="3"/>
  <c r="N2281" i="3" s="1"/>
  <c r="O2281" i="3" s="1"/>
  <c r="P2281" i="3" s="1"/>
  <c r="Q2281" i="3" s="1"/>
  <c r="R2281" i="3" s="1"/>
  <c r="S2281" i="3" s="1"/>
  <c r="L2281" i="3"/>
  <c r="K2281" i="3"/>
  <c r="T2313" i="3"/>
  <c r="U2313" i="3" s="1"/>
  <c r="V2313" i="3" s="1"/>
  <c r="W2313" i="3" s="1"/>
  <c r="X2313" i="3" s="1"/>
  <c r="Y2313" i="3" s="1"/>
  <c r="Z2313" i="3" s="1"/>
  <c r="AA2313" i="3" s="1"/>
  <c r="AB2313" i="3" s="1"/>
  <c r="AC2313" i="3" s="1"/>
  <c r="M2313" i="3"/>
  <c r="N2313" i="3" s="1"/>
  <c r="O2313" i="3" s="1"/>
  <c r="P2313" i="3" s="1"/>
  <c r="Q2313" i="3" s="1"/>
  <c r="R2313" i="3" s="1"/>
  <c r="S2313" i="3" s="1"/>
  <c r="L2313" i="3"/>
  <c r="K2313" i="3"/>
  <c r="T2337" i="3"/>
  <c r="U2337" i="3" s="1"/>
  <c r="V2337" i="3" s="1"/>
  <c r="W2337" i="3" s="1"/>
  <c r="X2337" i="3" s="1"/>
  <c r="Y2337" i="3" s="1"/>
  <c r="Z2337" i="3" s="1"/>
  <c r="AA2337" i="3" s="1"/>
  <c r="AB2337" i="3" s="1"/>
  <c r="AC2337" i="3" s="1"/>
  <c r="M2337" i="3"/>
  <c r="N2337" i="3" s="1"/>
  <c r="O2337" i="3" s="1"/>
  <c r="P2337" i="3" s="1"/>
  <c r="Q2337" i="3" s="1"/>
  <c r="R2337" i="3" s="1"/>
  <c r="S2337" i="3" s="1"/>
  <c r="L2337" i="3"/>
  <c r="K2337" i="3"/>
  <c r="T2361" i="3"/>
  <c r="U2361" i="3" s="1"/>
  <c r="V2361" i="3" s="1"/>
  <c r="W2361" i="3" s="1"/>
  <c r="X2361" i="3" s="1"/>
  <c r="Y2361" i="3" s="1"/>
  <c r="Z2361" i="3" s="1"/>
  <c r="AA2361" i="3" s="1"/>
  <c r="AB2361" i="3" s="1"/>
  <c r="AC2361" i="3" s="1"/>
  <c r="M2361" i="3"/>
  <c r="N2361" i="3" s="1"/>
  <c r="O2361" i="3" s="1"/>
  <c r="P2361" i="3" s="1"/>
  <c r="Q2361" i="3" s="1"/>
  <c r="R2361" i="3" s="1"/>
  <c r="S2361" i="3" s="1"/>
  <c r="L2361" i="3"/>
  <c r="K2361" i="3"/>
  <c r="AD2380" i="3"/>
  <c r="T2401" i="3"/>
  <c r="U2401" i="3" s="1"/>
  <c r="V2401" i="3" s="1"/>
  <c r="W2401" i="3" s="1"/>
  <c r="X2401" i="3" s="1"/>
  <c r="Y2401" i="3" s="1"/>
  <c r="Z2401" i="3" s="1"/>
  <c r="AA2401" i="3" s="1"/>
  <c r="AB2401" i="3" s="1"/>
  <c r="AC2401" i="3" s="1"/>
  <c r="M2401" i="3"/>
  <c r="N2401" i="3" s="1"/>
  <c r="O2401" i="3" s="1"/>
  <c r="P2401" i="3" s="1"/>
  <c r="Q2401" i="3" s="1"/>
  <c r="R2401" i="3" s="1"/>
  <c r="S2401" i="3" s="1"/>
  <c r="L2401" i="3"/>
  <c r="K2401" i="3"/>
  <c r="J2405" i="3"/>
  <c r="K2498" i="3"/>
  <c r="T2498" i="3"/>
  <c r="U2498" i="3" s="1"/>
  <c r="V2498" i="3" s="1"/>
  <c r="W2498" i="3" s="1"/>
  <c r="X2498" i="3" s="1"/>
  <c r="Y2498" i="3" s="1"/>
  <c r="Z2498" i="3" s="1"/>
  <c r="AA2498" i="3" s="1"/>
  <c r="AB2498" i="3" s="1"/>
  <c r="AC2498" i="3" s="1"/>
  <c r="M2498" i="3"/>
  <c r="N2498" i="3" s="1"/>
  <c r="O2498" i="3" s="1"/>
  <c r="P2498" i="3" s="1"/>
  <c r="Q2498" i="3" s="1"/>
  <c r="R2498" i="3" s="1"/>
  <c r="S2498" i="3" s="1"/>
  <c r="L2498" i="3"/>
  <c r="J2498" i="3"/>
  <c r="AD2517" i="3"/>
  <c r="L2522" i="3"/>
  <c r="K2522" i="3"/>
  <c r="T2522" i="3"/>
  <c r="U2522" i="3" s="1"/>
  <c r="V2522" i="3" s="1"/>
  <c r="W2522" i="3" s="1"/>
  <c r="X2522" i="3" s="1"/>
  <c r="Y2522" i="3" s="1"/>
  <c r="Z2522" i="3" s="1"/>
  <c r="AA2522" i="3" s="1"/>
  <c r="AB2522" i="3" s="1"/>
  <c r="AC2522" i="3" s="1"/>
  <c r="M2522" i="3"/>
  <c r="N2522" i="3" s="1"/>
  <c r="O2522" i="3" s="1"/>
  <c r="P2522" i="3" s="1"/>
  <c r="Q2522" i="3" s="1"/>
  <c r="R2522" i="3" s="1"/>
  <c r="S2522" i="3" s="1"/>
  <c r="J2522" i="3"/>
  <c r="AD2649" i="3"/>
  <c r="AD2840" i="3"/>
  <c r="T2859" i="3"/>
  <c r="U2859" i="3" s="1"/>
  <c r="V2859" i="3" s="1"/>
  <c r="W2859" i="3" s="1"/>
  <c r="X2859" i="3" s="1"/>
  <c r="Y2859" i="3" s="1"/>
  <c r="Z2859" i="3" s="1"/>
  <c r="AA2859" i="3" s="1"/>
  <c r="AB2859" i="3" s="1"/>
  <c r="AC2859" i="3" s="1"/>
  <c r="L2859" i="3"/>
  <c r="J2859" i="3"/>
  <c r="K2859" i="3"/>
  <c r="M2859" i="3"/>
  <c r="N2859" i="3" s="1"/>
  <c r="O2859" i="3" s="1"/>
  <c r="P2859" i="3" s="1"/>
  <c r="Q2859" i="3" s="1"/>
  <c r="R2859" i="3" s="1"/>
  <c r="S2859" i="3" s="1"/>
  <c r="T2249" i="3"/>
  <c r="U2249" i="3" s="1"/>
  <c r="V2249" i="3" s="1"/>
  <c r="W2249" i="3" s="1"/>
  <c r="X2249" i="3" s="1"/>
  <c r="Y2249" i="3" s="1"/>
  <c r="Z2249" i="3" s="1"/>
  <c r="AA2249" i="3" s="1"/>
  <c r="AB2249" i="3" s="1"/>
  <c r="AC2249" i="3" s="1"/>
  <c r="AD2249" i="3" s="1"/>
  <c r="L2249" i="3"/>
  <c r="K2249" i="3"/>
  <c r="AD2288" i="3"/>
  <c r="AD2324" i="3"/>
  <c r="AD2348" i="3"/>
  <c r="AD2376" i="3"/>
  <c r="T2397" i="3"/>
  <c r="U2397" i="3" s="1"/>
  <c r="V2397" i="3" s="1"/>
  <c r="W2397" i="3" s="1"/>
  <c r="X2397" i="3" s="1"/>
  <c r="Y2397" i="3" s="1"/>
  <c r="Z2397" i="3" s="1"/>
  <c r="AA2397" i="3" s="1"/>
  <c r="AB2397" i="3" s="1"/>
  <c r="AC2397" i="3" s="1"/>
  <c r="M2397" i="3"/>
  <c r="N2397" i="3" s="1"/>
  <c r="O2397" i="3" s="1"/>
  <c r="P2397" i="3" s="1"/>
  <c r="Q2397" i="3" s="1"/>
  <c r="R2397" i="3" s="1"/>
  <c r="S2397" i="3" s="1"/>
  <c r="L2397" i="3"/>
  <c r="K2397" i="3"/>
  <c r="AD2441" i="3"/>
  <c r="AD2457" i="3"/>
  <c r="K2474" i="3"/>
  <c r="T2474" i="3"/>
  <c r="U2474" i="3" s="1"/>
  <c r="V2474" i="3" s="1"/>
  <c r="W2474" i="3" s="1"/>
  <c r="X2474" i="3" s="1"/>
  <c r="Y2474" i="3" s="1"/>
  <c r="Z2474" i="3" s="1"/>
  <c r="AA2474" i="3" s="1"/>
  <c r="AB2474" i="3" s="1"/>
  <c r="AC2474" i="3" s="1"/>
  <c r="M2474" i="3"/>
  <c r="N2474" i="3" s="1"/>
  <c r="O2474" i="3" s="1"/>
  <c r="P2474" i="3" s="1"/>
  <c r="Q2474" i="3" s="1"/>
  <c r="R2474" i="3" s="1"/>
  <c r="S2474" i="3" s="1"/>
  <c r="AD2474" i="3" s="1"/>
  <c r="L2474" i="3"/>
  <c r="J2474" i="3"/>
  <c r="AD2486" i="3"/>
  <c r="AD2501" i="3"/>
  <c r="J2106" i="3"/>
  <c r="J2110" i="3"/>
  <c r="J2114" i="3"/>
  <c r="J2118" i="3"/>
  <c r="J2122" i="3"/>
  <c r="J2126" i="3"/>
  <c r="J2130" i="3"/>
  <c r="J2134" i="3"/>
  <c r="J2138" i="3"/>
  <c r="J2142" i="3"/>
  <c r="J2146" i="3"/>
  <c r="J2150" i="3"/>
  <c r="J2154" i="3"/>
  <c r="J2158" i="3"/>
  <c r="J2162" i="3"/>
  <c r="J2166" i="3"/>
  <c r="J2170" i="3"/>
  <c r="T2229" i="3"/>
  <c r="U2229" i="3" s="1"/>
  <c r="V2229" i="3" s="1"/>
  <c r="W2229" i="3" s="1"/>
  <c r="X2229" i="3" s="1"/>
  <c r="Y2229" i="3" s="1"/>
  <c r="Z2229" i="3" s="1"/>
  <c r="AA2229" i="3" s="1"/>
  <c r="AB2229" i="3" s="1"/>
  <c r="AC2229" i="3" s="1"/>
  <c r="L2229" i="3"/>
  <c r="K2229" i="3"/>
  <c r="J2249" i="3"/>
  <c r="T2277" i="3"/>
  <c r="U2277" i="3" s="1"/>
  <c r="V2277" i="3" s="1"/>
  <c r="W2277" i="3" s="1"/>
  <c r="X2277" i="3" s="1"/>
  <c r="Y2277" i="3" s="1"/>
  <c r="Z2277" i="3" s="1"/>
  <c r="AA2277" i="3" s="1"/>
  <c r="AB2277" i="3" s="1"/>
  <c r="AC2277" i="3" s="1"/>
  <c r="M2277" i="3"/>
  <c r="N2277" i="3" s="1"/>
  <c r="O2277" i="3" s="1"/>
  <c r="P2277" i="3" s="1"/>
  <c r="Q2277" i="3" s="1"/>
  <c r="R2277" i="3" s="1"/>
  <c r="S2277" i="3" s="1"/>
  <c r="L2277" i="3"/>
  <c r="K2277" i="3"/>
  <c r="T2301" i="3"/>
  <c r="U2301" i="3" s="1"/>
  <c r="V2301" i="3" s="1"/>
  <c r="W2301" i="3" s="1"/>
  <c r="X2301" i="3" s="1"/>
  <c r="Y2301" i="3" s="1"/>
  <c r="Z2301" i="3" s="1"/>
  <c r="AA2301" i="3" s="1"/>
  <c r="AB2301" i="3" s="1"/>
  <c r="AC2301" i="3" s="1"/>
  <c r="M2301" i="3"/>
  <c r="N2301" i="3" s="1"/>
  <c r="O2301" i="3" s="1"/>
  <c r="P2301" i="3" s="1"/>
  <c r="Q2301" i="3" s="1"/>
  <c r="R2301" i="3" s="1"/>
  <c r="S2301" i="3" s="1"/>
  <c r="L2301" i="3"/>
  <c r="K2301" i="3"/>
  <c r="T2309" i="3"/>
  <c r="U2309" i="3" s="1"/>
  <c r="V2309" i="3" s="1"/>
  <c r="W2309" i="3" s="1"/>
  <c r="X2309" i="3" s="1"/>
  <c r="Y2309" i="3" s="1"/>
  <c r="Z2309" i="3" s="1"/>
  <c r="AA2309" i="3" s="1"/>
  <c r="AB2309" i="3" s="1"/>
  <c r="AC2309" i="3" s="1"/>
  <c r="M2309" i="3"/>
  <c r="N2309" i="3" s="1"/>
  <c r="O2309" i="3" s="1"/>
  <c r="P2309" i="3" s="1"/>
  <c r="Q2309" i="3" s="1"/>
  <c r="R2309" i="3" s="1"/>
  <c r="S2309" i="3" s="1"/>
  <c r="L2309" i="3"/>
  <c r="K2309" i="3"/>
  <c r="T2333" i="3"/>
  <c r="U2333" i="3" s="1"/>
  <c r="V2333" i="3" s="1"/>
  <c r="W2333" i="3" s="1"/>
  <c r="X2333" i="3" s="1"/>
  <c r="Y2333" i="3" s="1"/>
  <c r="Z2333" i="3" s="1"/>
  <c r="AA2333" i="3" s="1"/>
  <c r="AB2333" i="3" s="1"/>
  <c r="AC2333" i="3" s="1"/>
  <c r="M2333" i="3"/>
  <c r="N2333" i="3" s="1"/>
  <c r="O2333" i="3" s="1"/>
  <c r="P2333" i="3" s="1"/>
  <c r="Q2333" i="3" s="1"/>
  <c r="R2333" i="3" s="1"/>
  <c r="S2333" i="3" s="1"/>
  <c r="L2333" i="3"/>
  <c r="K2333" i="3"/>
  <c r="T2357" i="3"/>
  <c r="U2357" i="3" s="1"/>
  <c r="V2357" i="3" s="1"/>
  <c r="W2357" i="3" s="1"/>
  <c r="X2357" i="3" s="1"/>
  <c r="Y2357" i="3" s="1"/>
  <c r="Z2357" i="3" s="1"/>
  <c r="AA2357" i="3" s="1"/>
  <c r="AB2357" i="3" s="1"/>
  <c r="AC2357" i="3" s="1"/>
  <c r="M2357" i="3"/>
  <c r="N2357" i="3" s="1"/>
  <c r="O2357" i="3" s="1"/>
  <c r="P2357" i="3" s="1"/>
  <c r="Q2357" i="3" s="1"/>
  <c r="R2357" i="3" s="1"/>
  <c r="S2357" i="3" s="1"/>
  <c r="L2357" i="3"/>
  <c r="K2357" i="3"/>
  <c r="AD2372" i="3"/>
  <c r="T2393" i="3"/>
  <c r="U2393" i="3" s="1"/>
  <c r="V2393" i="3" s="1"/>
  <c r="W2393" i="3" s="1"/>
  <c r="X2393" i="3" s="1"/>
  <c r="Y2393" i="3" s="1"/>
  <c r="Z2393" i="3" s="1"/>
  <c r="AA2393" i="3" s="1"/>
  <c r="AB2393" i="3" s="1"/>
  <c r="AC2393" i="3" s="1"/>
  <c r="M2393" i="3"/>
  <c r="N2393" i="3" s="1"/>
  <c r="O2393" i="3" s="1"/>
  <c r="P2393" i="3" s="1"/>
  <c r="Q2393" i="3" s="1"/>
  <c r="R2393" i="3" s="1"/>
  <c r="S2393" i="3" s="1"/>
  <c r="L2393" i="3"/>
  <c r="K2393" i="3"/>
  <c r="J2397" i="3"/>
  <c r="L2432" i="3"/>
  <c r="K2432" i="3"/>
  <c r="T2432" i="3"/>
  <c r="U2432" i="3" s="1"/>
  <c r="V2432" i="3" s="1"/>
  <c r="W2432" i="3" s="1"/>
  <c r="X2432" i="3" s="1"/>
  <c r="Y2432" i="3" s="1"/>
  <c r="Z2432" i="3" s="1"/>
  <c r="AA2432" i="3" s="1"/>
  <c r="AB2432" i="3" s="1"/>
  <c r="AC2432" i="3" s="1"/>
  <c r="M2432" i="3"/>
  <c r="N2432" i="3" s="1"/>
  <c r="O2432" i="3" s="1"/>
  <c r="P2432" i="3" s="1"/>
  <c r="Q2432" i="3" s="1"/>
  <c r="R2432" i="3" s="1"/>
  <c r="S2432" i="3" s="1"/>
  <c r="M2499" i="3"/>
  <c r="N2499" i="3" s="1"/>
  <c r="O2499" i="3" s="1"/>
  <c r="P2499" i="3" s="1"/>
  <c r="Q2499" i="3" s="1"/>
  <c r="R2499" i="3" s="1"/>
  <c r="S2499" i="3" s="1"/>
  <c r="L2499" i="3"/>
  <c r="K2499" i="3"/>
  <c r="T2499" i="3"/>
  <c r="U2499" i="3" s="1"/>
  <c r="V2499" i="3" s="1"/>
  <c r="W2499" i="3" s="1"/>
  <c r="X2499" i="3" s="1"/>
  <c r="Y2499" i="3" s="1"/>
  <c r="Z2499" i="3" s="1"/>
  <c r="AA2499" i="3" s="1"/>
  <c r="AB2499" i="3" s="1"/>
  <c r="AC2499" i="3" s="1"/>
  <c r="J2499" i="3"/>
  <c r="AD2515" i="3"/>
  <c r="AD2654" i="3"/>
  <c r="AD2718" i="3"/>
  <c r="AD2820" i="3"/>
  <c r="T2193" i="3"/>
  <c r="U2193" i="3" s="1"/>
  <c r="V2193" i="3" s="1"/>
  <c r="W2193" i="3" s="1"/>
  <c r="X2193" i="3" s="1"/>
  <c r="Y2193" i="3" s="1"/>
  <c r="Z2193" i="3" s="1"/>
  <c r="AA2193" i="3" s="1"/>
  <c r="AB2193" i="3" s="1"/>
  <c r="AC2193" i="3" s="1"/>
  <c r="L2193" i="3"/>
  <c r="K2193" i="3"/>
  <c r="T2201" i="3"/>
  <c r="U2201" i="3" s="1"/>
  <c r="V2201" i="3" s="1"/>
  <c r="W2201" i="3" s="1"/>
  <c r="X2201" i="3" s="1"/>
  <c r="Y2201" i="3" s="1"/>
  <c r="Z2201" i="3" s="1"/>
  <c r="AA2201" i="3" s="1"/>
  <c r="AB2201" i="3" s="1"/>
  <c r="AC2201" i="3" s="1"/>
  <c r="L2201" i="3"/>
  <c r="K2201" i="3"/>
  <c r="T2209" i="3"/>
  <c r="U2209" i="3" s="1"/>
  <c r="V2209" i="3" s="1"/>
  <c r="W2209" i="3" s="1"/>
  <c r="X2209" i="3" s="1"/>
  <c r="Y2209" i="3" s="1"/>
  <c r="Z2209" i="3" s="1"/>
  <c r="AA2209" i="3" s="1"/>
  <c r="AB2209" i="3" s="1"/>
  <c r="AC2209" i="3" s="1"/>
  <c r="L2209" i="3"/>
  <c r="K2209" i="3"/>
  <c r="T2257" i="3"/>
  <c r="U2257" i="3" s="1"/>
  <c r="V2257" i="3" s="1"/>
  <c r="W2257" i="3" s="1"/>
  <c r="X2257" i="3" s="1"/>
  <c r="Y2257" i="3" s="1"/>
  <c r="Z2257" i="3" s="1"/>
  <c r="AA2257" i="3" s="1"/>
  <c r="AB2257" i="3" s="1"/>
  <c r="AC2257" i="3" s="1"/>
  <c r="L2257" i="3"/>
  <c r="K2257" i="3"/>
  <c r="AD2284" i="3"/>
  <c r="AD2320" i="3"/>
  <c r="AD2344" i="3"/>
  <c r="AD2368" i="3"/>
  <c r="T2389" i="3"/>
  <c r="U2389" i="3" s="1"/>
  <c r="V2389" i="3" s="1"/>
  <c r="W2389" i="3" s="1"/>
  <c r="X2389" i="3" s="1"/>
  <c r="Y2389" i="3" s="1"/>
  <c r="Z2389" i="3" s="1"/>
  <c r="AA2389" i="3" s="1"/>
  <c r="AB2389" i="3" s="1"/>
  <c r="AC2389" i="3" s="1"/>
  <c r="M2389" i="3"/>
  <c r="N2389" i="3" s="1"/>
  <c r="O2389" i="3" s="1"/>
  <c r="P2389" i="3" s="1"/>
  <c r="Q2389" i="3" s="1"/>
  <c r="R2389" i="3" s="1"/>
  <c r="S2389" i="3" s="1"/>
  <c r="L2389" i="3"/>
  <c r="K2389" i="3"/>
  <c r="K2415" i="3"/>
  <c r="T2415" i="3"/>
  <c r="U2415" i="3" s="1"/>
  <c r="V2415" i="3" s="1"/>
  <c r="W2415" i="3" s="1"/>
  <c r="X2415" i="3" s="1"/>
  <c r="Y2415" i="3" s="1"/>
  <c r="Z2415" i="3" s="1"/>
  <c r="AA2415" i="3" s="1"/>
  <c r="AB2415" i="3" s="1"/>
  <c r="AC2415" i="3" s="1"/>
  <c r="M2415" i="3"/>
  <c r="N2415" i="3" s="1"/>
  <c r="O2415" i="3" s="1"/>
  <c r="P2415" i="3" s="1"/>
  <c r="Q2415" i="3" s="1"/>
  <c r="R2415" i="3" s="1"/>
  <c r="S2415" i="3" s="1"/>
  <c r="L2415" i="3"/>
  <c r="K2438" i="3"/>
  <c r="T2438" i="3"/>
  <c r="U2438" i="3" s="1"/>
  <c r="V2438" i="3" s="1"/>
  <c r="W2438" i="3" s="1"/>
  <c r="X2438" i="3" s="1"/>
  <c r="Y2438" i="3" s="1"/>
  <c r="Z2438" i="3" s="1"/>
  <c r="AA2438" i="3" s="1"/>
  <c r="AB2438" i="3" s="1"/>
  <c r="AC2438" i="3" s="1"/>
  <c r="M2438" i="3"/>
  <c r="N2438" i="3" s="1"/>
  <c r="O2438" i="3" s="1"/>
  <c r="P2438" i="3" s="1"/>
  <c r="Q2438" i="3" s="1"/>
  <c r="R2438" i="3" s="1"/>
  <c r="S2438" i="3" s="1"/>
  <c r="AD2438" i="3" s="1"/>
  <c r="L2438" i="3"/>
  <c r="J2438" i="3"/>
  <c r="T2779" i="3"/>
  <c r="U2779" i="3" s="1"/>
  <c r="V2779" i="3" s="1"/>
  <c r="W2779" i="3" s="1"/>
  <c r="X2779" i="3" s="1"/>
  <c r="Y2779" i="3" s="1"/>
  <c r="Z2779" i="3" s="1"/>
  <c r="AA2779" i="3" s="1"/>
  <c r="AB2779" i="3" s="1"/>
  <c r="AC2779" i="3" s="1"/>
  <c r="L2779" i="3"/>
  <c r="J2779" i="3"/>
  <c r="M2779" i="3"/>
  <c r="N2779" i="3" s="1"/>
  <c r="O2779" i="3" s="1"/>
  <c r="P2779" i="3" s="1"/>
  <c r="Q2779" i="3" s="1"/>
  <c r="R2779" i="3" s="1"/>
  <c r="S2779" i="3" s="1"/>
  <c r="K2779" i="3"/>
  <c r="L2134" i="3"/>
  <c r="L2138" i="3"/>
  <c r="L2142" i="3"/>
  <c r="L2146" i="3"/>
  <c r="L2150" i="3"/>
  <c r="L2154" i="3"/>
  <c r="L2158" i="3"/>
  <c r="L2162" i="3"/>
  <c r="L2166" i="3"/>
  <c r="L2170" i="3"/>
  <c r="T2185" i="3"/>
  <c r="U2185" i="3" s="1"/>
  <c r="V2185" i="3" s="1"/>
  <c r="W2185" i="3" s="1"/>
  <c r="X2185" i="3" s="1"/>
  <c r="Y2185" i="3" s="1"/>
  <c r="Z2185" i="3" s="1"/>
  <c r="AA2185" i="3" s="1"/>
  <c r="AB2185" i="3" s="1"/>
  <c r="AC2185" i="3" s="1"/>
  <c r="AD2185" i="3" s="1"/>
  <c r="L2185" i="3"/>
  <c r="K2185" i="3"/>
  <c r="J2193" i="3"/>
  <c r="J2201" i="3"/>
  <c r="J2209" i="3"/>
  <c r="M2229" i="3"/>
  <c r="N2229" i="3" s="1"/>
  <c r="O2229" i="3" s="1"/>
  <c r="P2229" i="3" s="1"/>
  <c r="Q2229" i="3" s="1"/>
  <c r="R2229" i="3" s="1"/>
  <c r="S2229" i="3" s="1"/>
  <c r="T2237" i="3"/>
  <c r="U2237" i="3" s="1"/>
  <c r="V2237" i="3" s="1"/>
  <c r="W2237" i="3" s="1"/>
  <c r="X2237" i="3" s="1"/>
  <c r="Y2237" i="3" s="1"/>
  <c r="Z2237" i="3" s="1"/>
  <c r="AA2237" i="3" s="1"/>
  <c r="AB2237" i="3" s="1"/>
  <c r="AC2237" i="3" s="1"/>
  <c r="AD2237" i="3" s="1"/>
  <c r="L2237" i="3"/>
  <c r="K2237" i="3"/>
  <c r="J2257" i="3"/>
  <c r="T2265" i="3"/>
  <c r="U2265" i="3" s="1"/>
  <c r="V2265" i="3" s="1"/>
  <c r="W2265" i="3" s="1"/>
  <c r="X2265" i="3" s="1"/>
  <c r="Y2265" i="3" s="1"/>
  <c r="Z2265" i="3" s="1"/>
  <c r="AA2265" i="3" s="1"/>
  <c r="AB2265" i="3" s="1"/>
  <c r="AC2265" i="3" s="1"/>
  <c r="AD2265" i="3" s="1"/>
  <c r="L2265" i="3"/>
  <c r="K2265" i="3"/>
  <c r="T2273" i="3"/>
  <c r="U2273" i="3" s="1"/>
  <c r="V2273" i="3" s="1"/>
  <c r="W2273" i="3" s="1"/>
  <c r="X2273" i="3" s="1"/>
  <c r="Y2273" i="3" s="1"/>
  <c r="Z2273" i="3" s="1"/>
  <c r="AA2273" i="3" s="1"/>
  <c r="AB2273" i="3" s="1"/>
  <c r="AC2273" i="3" s="1"/>
  <c r="M2273" i="3"/>
  <c r="N2273" i="3" s="1"/>
  <c r="O2273" i="3" s="1"/>
  <c r="P2273" i="3" s="1"/>
  <c r="Q2273" i="3" s="1"/>
  <c r="R2273" i="3" s="1"/>
  <c r="S2273" i="3" s="1"/>
  <c r="L2273" i="3"/>
  <c r="K2273" i="3"/>
  <c r="T2305" i="3"/>
  <c r="U2305" i="3" s="1"/>
  <c r="V2305" i="3" s="1"/>
  <c r="W2305" i="3" s="1"/>
  <c r="X2305" i="3" s="1"/>
  <c r="Y2305" i="3" s="1"/>
  <c r="Z2305" i="3" s="1"/>
  <c r="AA2305" i="3" s="1"/>
  <c r="AB2305" i="3" s="1"/>
  <c r="AC2305" i="3" s="1"/>
  <c r="M2305" i="3"/>
  <c r="N2305" i="3" s="1"/>
  <c r="O2305" i="3" s="1"/>
  <c r="P2305" i="3" s="1"/>
  <c r="Q2305" i="3" s="1"/>
  <c r="R2305" i="3" s="1"/>
  <c r="S2305" i="3" s="1"/>
  <c r="L2305" i="3"/>
  <c r="K2305" i="3"/>
  <c r="T2329" i="3"/>
  <c r="U2329" i="3" s="1"/>
  <c r="V2329" i="3" s="1"/>
  <c r="W2329" i="3" s="1"/>
  <c r="X2329" i="3" s="1"/>
  <c r="Y2329" i="3" s="1"/>
  <c r="Z2329" i="3" s="1"/>
  <c r="AA2329" i="3" s="1"/>
  <c r="AB2329" i="3" s="1"/>
  <c r="AC2329" i="3" s="1"/>
  <c r="M2329" i="3"/>
  <c r="N2329" i="3" s="1"/>
  <c r="O2329" i="3" s="1"/>
  <c r="P2329" i="3" s="1"/>
  <c r="Q2329" i="3" s="1"/>
  <c r="R2329" i="3" s="1"/>
  <c r="S2329" i="3" s="1"/>
  <c r="AD2329" i="3" s="1"/>
  <c r="L2329" i="3"/>
  <c r="K2329" i="3"/>
  <c r="T2353" i="3"/>
  <c r="U2353" i="3" s="1"/>
  <c r="V2353" i="3" s="1"/>
  <c r="W2353" i="3" s="1"/>
  <c r="X2353" i="3" s="1"/>
  <c r="Y2353" i="3" s="1"/>
  <c r="Z2353" i="3" s="1"/>
  <c r="AA2353" i="3" s="1"/>
  <c r="AB2353" i="3" s="1"/>
  <c r="AC2353" i="3" s="1"/>
  <c r="M2353" i="3"/>
  <c r="N2353" i="3" s="1"/>
  <c r="O2353" i="3" s="1"/>
  <c r="P2353" i="3" s="1"/>
  <c r="Q2353" i="3" s="1"/>
  <c r="R2353" i="3" s="1"/>
  <c r="S2353" i="3" s="1"/>
  <c r="L2353" i="3"/>
  <c r="K2353" i="3"/>
  <c r="T2385" i="3"/>
  <c r="U2385" i="3" s="1"/>
  <c r="V2385" i="3" s="1"/>
  <c r="W2385" i="3" s="1"/>
  <c r="X2385" i="3" s="1"/>
  <c r="Y2385" i="3" s="1"/>
  <c r="Z2385" i="3" s="1"/>
  <c r="AA2385" i="3" s="1"/>
  <c r="AB2385" i="3" s="1"/>
  <c r="AC2385" i="3" s="1"/>
  <c r="M2385" i="3"/>
  <c r="N2385" i="3" s="1"/>
  <c r="O2385" i="3" s="1"/>
  <c r="P2385" i="3" s="1"/>
  <c r="Q2385" i="3" s="1"/>
  <c r="R2385" i="3" s="1"/>
  <c r="S2385" i="3" s="1"/>
  <c r="L2385" i="3"/>
  <c r="K2385" i="3"/>
  <c r="J2389" i="3"/>
  <c r="AD2408" i="3"/>
  <c r="J2415" i="3"/>
  <c r="AD2449" i="3"/>
  <c r="K2462" i="3"/>
  <c r="T2462" i="3"/>
  <c r="U2462" i="3" s="1"/>
  <c r="V2462" i="3" s="1"/>
  <c r="W2462" i="3" s="1"/>
  <c r="X2462" i="3" s="1"/>
  <c r="Y2462" i="3" s="1"/>
  <c r="Z2462" i="3" s="1"/>
  <c r="AA2462" i="3" s="1"/>
  <c r="AB2462" i="3" s="1"/>
  <c r="AC2462" i="3" s="1"/>
  <c r="M2462" i="3"/>
  <c r="N2462" i="3" s="1"/>
  <c r="O2462" i="3" s="1"/>
  <c r="P2462" i="3" s="1"/>
  <c r="Q2462" i="3" s="1"/>
  <c r="R2462" i="3" s="1"/>
  <c r="S2462" i="3" s="1"/>
  <c r="AD2462" i="3" s="1"/>
  <c r="L2462" i="3"/>
  <c r="J2462" i="3"/>
  <c r="AD2759" i="3"/>
  <c r="M2193" i="3"/>
  <c r="N2193" i="3" s="1"/>
  <c r="O2193" i="3" s="1"/>
  <c r="P2193" i="3" s="1"/>
  <c r="Q2193" i="3" s="1"/>
  <c r="R2193" i="3" s="1"/>
  <c r="S2193" i="3" s="1"/>
  <c r="AD2193" i="3" s="1"/>
  <c r="M2201" i="3"/>
  <c r="N2201" i="3" s="1"/>
  <c r="O2201" i="3" s="1"/>
  <c r="P2201" i="3" s="1"/>
  <c r="Q2201" i="3" s="1"/>
  <c r="R2201" i="3" s="1"/>
  <c r="S2201" i="3" s="1"/>
  <c r="M2209" i="3"/>
  <c r="N2209" i="3" s="1"/>
  <c r="O2209" i="3" s="1"/>
  <c r="P2209" i="3" s="1"/>
  <c r="Q2209" i="3" s="1"/>
  <c r="R2209" i="3" s="1"/>
  <c r="S2209" i="3" s="1"/>
  <c r="T2217" i="3"/>
  <c r="U2217" i="3" s="1"/>
  <c r="V2217" i="3" s="1"/>
  <c r="W2217" i="3" s="1"/>
  <c r="X2217" i="3" s="1"/>
  <c r="Y2217" i="3" s="1"/>
  <c r="Z2217" i="3" s="1"/>
  <c r="AA2217" i="3" s="1"/>
  <c r="AB2217" i="3" s="1"/>
  <c r="AC2217" i="3" s="1"/>
  <c r="L2217" i="3"/>
  <c r="K2217" i="3"/>
  <c r="M2257" i="3"/>
  <c r="N2257" i="3" s="1"/>
  <c r="O2257" i="3" s="1"/>
  <c r="P2257" i="3" s="1"/>
  <c r="Q2257" i="3" s="1"/>
  <c r="R2257" i="3" s="1"/>
  <c r="S2257" i="3" s="1"/>
  <c r="AD2280" i="3"/>
  <c r="AD2316" i="3"/>
  <c r="AD2340" i="3"/>
  <c r="AD2364" i="3"/>
  <c r="T2381" i="3"/>
  <c r="U2381" i="3" s="1"/>
  <c r="V2381" i="3" s="1"/>
  <c r="W2381" i="3" s="1"/>
  <c r="X2381" i="3" s="1"/>
  <c r="Y2381" i="3" s="1"/>
  <c r="Z2381" i="3" s="1"/>
  <c r="AA2381" i="3" s="1"/>
  <c r="AB2381" i="3" s="1"/>
  <c r="AC2381" i="3" s="1"/>
  <c r="M2381" i="3"/>
  <c r="N2381" i="3" s="1"/>
  <c r="O2381" i="3" s="1"/>
  <c r="P2381" i="3" s="1"/>
  <c r="Q2381" i="3" s="1"/>
  <c r="R2381" i="3" s="1"/>
  <c r="S2381" i="3" s="1"/>
  <c r="L2381" i="3"/>
  <c r="K2381" i="3"/>
  <c r="AD2513" i="3"/>
  <c r="AD2638" i="3"/>
  <c r="J2217" i="3"/>
  <c r="T2245" i="3"/>
  <c r="U2245" i="3" s="1"/>
  <c r="V2245" i="3" s="1"/>
  <c r="W2245" i="3" s="1"/>
  <c r="X2245" i="3" s="1"/>
  <c r="Y2245" i="3" s="1"/>
  <c r="Z2245" i="3" s="1"/>
  <c r="AA2245" i="3" s="1"/>
  <c r="AB2245" i="3" s="1"/>
  <c r="AC2245" i="3" s="1"/>
  <c r="AD2245" i="3" s="1"/>
  <c r="L2245" i="3"/>
  <c r="K2245" i="3"/>
  <c r="T2269" i="3"/>
  <c r="U2269" i="3" s="1"/>
  <c r="V2269" i="3" s="1"/>
  <c r="W2269" i="3" s="1"/>
  <c r="X2269" i="3" s="1"/>
  <c r="Y2269" i="3" s="1"/>
  <c r="Z2269" i="3" s="1"/>
  <c r="AA2269" i="3" s="1"/>
  <c r="AB2269" i="3" s="1"/>
  <c r="AC2269" i="3" s="1"/>
  <c r="M2269" i="3"/>
  <c r="N2269" i="3" s="1"/>
  <c r="O2269" i="3" s="1"/>
  <c r="P2269" i="3" s="1"/>
  <c r="Q2269" i="3" s="1"/>
  <c r="R2269" i="3" s="1"/>
  <c r="S2269" i="3" s="1"/>
  <c r="L2269" i="3"/>
  <c r="K2269" i="3"/>
  <c r="T2293" i="3"/>
  <c r="U2293" i="3" s="1"/>
  <c r="V2293" i="3" s="1"/>
  <c r="W2293" i="3" s="1"/>
  <c r="X2293" i="3" s="1"/>
  <c r="Y2293" i="3" s="1"/>
  <c r="Z2293" i="3" s="1"/>
  <c r="AA2293" i="3" s="1"/>
  <c r="AB2293" i="3" s="1"/>
  <c r="AC2293" i="3" s="1"/>
  <c r="M2293" i="3"/>
  <c r="N2293" i="3" s="1"/>
  <c r="O2293" i="3" s="1"/>
  <c r="P2293" i="3" s="1"/>
  <c r="Q2293" i="3" s="1"/>
  <c r="R2293" i="3" s="1"/>
  <c r="S2293" i="3" s="1"/>
  <c r="L2293" i="3"/>
  <c r="K2293" i="3"/>
  <c r="T2325" i="3"/>
  <c r="U2325" i="3" s="1"/>
  <c r="V2325" i="3" s="1"/>
  <c r="W2325" i="3" s="1"/>
  <c r="X2325" i="3" s="1"/>
  <c r="Y2325" i="3" s="1"/>
  <c r="Z2325" i="3" s="1"/>
  <c r="AA2325" i="3" s="1"/>
  <c r="AB2325" i="3" s="1"/>
  <c r="AC2325" i="3" s="1"/>
  <c r="M2325" i="3"/>
  <c r="N2325" i="3" s="1"/>
  <c r="O2325" i="3" s="1"/>
  <c r="P2325" i="3" s="1"/>
  <c r="Q2325" i="3" s="1"/>
  <c r="R2325" i="3" s="1"/>
  <c r="S2325" i="3" s="1"/>
  <c r="L2325" i="3"/>
  <c r="K2325" i="3"/>
  <c r="T2349" i="3"/>
  <c r="U2349" i="3" s="1"/>
  <c r="V2349" i="3" s="1"/>
  <c r="W2349" i="3" s="1"/>
  <c r="X2349" i="3" s="1"/>
  <c r="Y2349" i="3" s="1"/>
  <c r="Z2349" i="3" s="1"/>
  <c r="AA2349" i="3" s="1"/>
  <c r="AB2349" i="3" s="1"/>
  <c r="AC2349" i="3" s="1"/>
  <c r="M2349" i="3"/>
  <c r="N2349" i="3" s="1"/>
  <c r="O2349" i="3" s="1"/>
  <c r="P2349" i="3" s="1"/>
  <c r="Q2349" i="3" s="1"/>
  <c r="R2349" i="3" s="1"/>
  <c r="S2349" i="3" s="1"/>
  <c r="L2349" i="3"/>
  <c r="K2349" i="3"/>
  <c r="T2377" i="3"/>
  <c r="U2377" i="3" s="1"/>
  <c r="V2377" i="3" s="1"/>
  <c r="W2377" i="3" s="1"/>
  <c r="X2377" i="3" s="1"/>
  <c r="Y2377" i="3" s="1"/>
  <c r="Z2377" i="3" s="1"/>
  <c r="AA2377" i="3" s="1"/>
  <c r="AB2377" i="3" s="1"/>
  <c r="AC2377" i="3" s="1"/>
  <c r="M2377" i="3"/>
  <c r="N2377" i="3" s="1"/>
  <c r="O2377" i="3" s="1"/>
  <c r="P2377" i="3" s="1"/>
  <c r="Q2377" i="3" s="1"/>
  <c r="R2377" i="3" s="1"/>
  <c r="S2377" i="3" s="1"/>
  <c r="L2377" i="3"/>
  <c r="K2377" i="3"/>
  <c r="J2381" i="3"/>
  <c r="AD2404" i="3"/>
  <c r="AD2413" i="3"/>
  <c r="AD2494" i="3"/>
  <c r="AD2727" i="3"/>
  <c r="AD2814" i="3"/>
  <c r="M2217" i="3"/>
  <c r="N2217" i="3" s="1"/>
  <c r="O2217" i="3" s="1"/>
  <c r="P2217" i="3" s="1"/>
  <c r="Q2217" i="3" s="1"/>
  <c r="R2217" i="3" s="1"/>
  <c r="S2217" i="3" s="1"/>
  <c r="T2225" i="3"/>
  <c r="U2225" i="3" s="1"/>
  <c r="V2225" i="3" s="1"/>
  <c r="W2225" i="3" s="1"/>
  <c r="X2225" i="3" s="1"/>
  <c r="Y2225" i="3" s="1"/>
  <c r="Z2225" i="3" s="1"/>
  <c r="AA2225" i="3" s="1"/>
  <c r="AB2225" i="3" s="1"/>
  <c r="AC2225" i="3" s="1"/>
  <c r="AD2225" i="3" s="1"/>
  <c r="L2225" i="3"/>
  <c r="K2225" i="3"/>
  <c r="AD2276" i="3"/>
  <c r="J2293" i="3"/>
  <c r="AD2312" i="3"/>
  <c r="J2325" i="3"/>
  <c r="AD2336" i="3"/>
  <c r="J2349" i="3"/>
  <c r="AD2360" i="3"/>
  <c r="T2373" i="3"/>
  <c r="U2373" i="3" s="1"/>
  <c r="V2373" i="3" s="1"/>
  <c r="W2373" i="3" s="1"/>
  <c r="X2373" i="3" s="1"/>
  <c r="Y2373" i="3" s="1"/>
  <c r="Z2373" i="3" s="1"/>
  <c r="AA2373" i="3" s="1"/>
  <c r="AB2373" i="3" s="1"/>
  <c r="AC2373" i="3" s="1"/>
  <c r="M2373" i="3"/>
  <c r="N2373" i="3" s="1"/>
  <c r="O2373" i="3" s="1"/>
  <c r="P2373" i="3" s="1"/>
  <c r="Q2373" i="3" s="1"/>
  <c r="R2373" i="3" s="1"/>
  <c r="S2373" i="3" s="1"/>
  <c r="L2373" i="3"/>
  <c r="K2373" i="3"/>
  <c r="J2377" i="3"/>
  <c r="AD2400" i="3"/>
  <c r="AD2421" i="3"/>
  <c r="K2450" i="3"/>
  <c r="T2450" i="3"/>
  <c r="U2450" i="3" s="1"/>
  <c r="V2450" i="3" s="1"/>
  <c r="W2450" i="3" s="1"/>
  <c r="X2450" i="3" s="1"/>
  <c r="Y2450" i="3" s="1"/>
  <c r="Z2450" i="3" s="1"/>
  <c r="AA2450" i="3" s="1"/>
  <c r="AB2450" i="3" s="1"/>
  <c r="AC2450" i="3" s="1"/>
  <c r="M2450" i="3"/>
  <c r="N2450" i="3" s="1"/>
  <c r="O2450" i="3" s="1"/>
  <c r="P2450" i="3" s="1"/>
  <c r="Q2450" i="3" s="1"/>
  <c r="R2450" i="3" s="1"/>
  <c r="S2450" i="3" s="1"/>
  <c r="L2450" i="3"/>
  <c r="J2450" i="3"/>
  <c r="L2424" i="3"/>
  <c r="K2424" i="3"/>
  <c r="T2424" i="3"/>
  <c r="U2424" i="3" s="1"/>
  <c r="V2424" i="3" s="1"/>
  <c r="W2424" i="3" s="1"/>
  <c r="X2424" i="3" s="1"/>
  <c r="Y2424" i="3" s="1"/>
  <c r="Z2424" i="3" s="1"/>
  <c r="AA2424" i="3" s="1"/>
  <c r="AB2424" i="3" s="1"/>
  <c r="AC2424" i="3" s="1"/>
  <c r="K2502" i="3"/>
  <c r="T2502" i="3"/>
  <c r="U2502" i="3" s="1"/>
  <c r="V2502" i="3" s="1"/>
  <c r="W2502" i="3" s="1"/>
  <c r="X2502" i="3" s="1"/>
  <c r="Y2502" i="3" s="1"/>
  <c r="Z2502" i="3" s="1"/>
  <c r="AA2502" i="3" s="1"/>
  <c r="AB2502" i="3" s="1"/>
  <c r="AC2502" i="3" s="1"/>
  <c r="M2503" i="3"/>
  <c r="N2503" i="3" s="1"/>
  <c r="O2503" i="3" s="1"/>
  <c r="P2503" i="3" s="1"/>
  <c r="Q2503" i="3" s="1"/>
  <c r="R2503" i="3" s="1"/>
  <c r="S2503" i="3" s="1"/>
  <c r="L2503" i="3"/>
  <c r="K2503" i="3"/>
  <c r="T2503" i="3"/>
  <c r="U2503" i="3" s="1"/>
  <c r="V2503" i="3" s="1"/>
  <c r="W2503" i="3" s="1"/>
  <c r="X2503" i="3" s="1"/>
  <c r="Y2503" i="3" s="1"/>
  <c r="Z2503" i="3" s="1"/>
  <c r="AA2503" i="3" s="1"/>
  <c r="AB2503" i="3" s="1"/>
  <c r="AC2503" i="3" s="1"/>
  <c r="M2526" i="3"/>
  <c r="N2526" i="3" s="1"/>
  <c r="O2526" i="3" s="1"/>
  <c r="P2526" i="3" s="1"/>
  <c r="Q2526" i="3" s="1"/>
  <c r="R2526" i="3" s="1"/>
  <c r="S2526" i="3" s="1"/>
  <c r="L2526" i="3"/>
  <c r="K2526" i="3"/>
  <c r="T2526" i="3"/>
  <c r="U2526" i="3" s="1"/>
  <c r="V2526" i="3" s="1"/>
  <c r="W2526" i="3" s="1"/>
  <c r="X2526" i="3" s="1"/>
  <c r="Y2526" i="3" s="1"/>
  <c r="Z2526" i="3" s="1"/>
  <c r="AA2526" i="3" s="1"/>
  <c r="AB2526" i="3" s="1"/>
  <c r="AC2526" i="3" s="1"/>
  <c r="M2542" i="3"/>
  <c r="N2542" i="3" s="1"/>
  <c r="O2542" i="3" s="1"/>
  <c r="P2542" i="3" s="1"/>
  <c r="Q2542" i="3" s="1"/>
  <c r="R2542" i="3" s="1"/>
  <c r="S2542" i="3" s="1"/>
  <c r="L2542" i="3"/>
  <c r="K2542" i="3"/>
  <c r="T2542" i="3"/>
  <c r="U2542" i="3" s="1"/>
  <c r="V2542" i="3" s="1"/>
  <c r="W2542" i="3" s="1"/>
  <c r="X2542" i="3" s="1"/>
  <c r="Y2542" i="3" s="1"/>
  <c r="Z2542" i="3" s="1"/>
  <c r="AA2542" i="3" s="1"/>
  <c r="AB2542" i="3" s="1"/>
  <c r="AC2542" i="3" s="1"/>
  <c r="AD2549" i="3"/>
  <c r="AD2561" i="3"/>
  <c r="AD2573" i="3"/>
  <c r="AD2585" i="3"/>
  <c r="AD2597" i="3"/>
  <c r="AD2609" i="3"/>
  <c r="AD2621" i="3"/>
  <c r="AD2633" i="3"/>
  <c r="AD2710" i="3"/>
  <c r="AD2838" i="3"/>
  <c r="AD2842" i="3"/>
  <c r="AD2864" i="3"/>
  <c r="AD2998" i="3"/>
  <c r="J2424" i="3"/>
  <c r="K2427" i="3"/>
  <c r="T2427" i="3"/>
  <c r="U2427" i="3" s="1"/>
  <c r="V2427" i="3" s="1"/>
  <c r="W2427" i="3" s="1"/>
  <c r="X2427" i="3" s="1"/>
  <c r="Y2427" i="3" s="1"/>
  <c r="Z2427" i="3" s="1"/>
  <c r="AA2427" i="3" s="1"/>
  <c r="AB2427" i="3" s="1"/>
  <c r="AC2427" i="3" s="1"/>
  <c r="AD2427" i="3" s="1"/>
  <c r="L2451" i="3"/>
  <c r="K2451" i="3"/>
  <c r="T2451" i="3"/>
  <c r="U2451" i="3" s="1"/>
  <c r="V2451" i="3" s="1"/>
  <c r="W2451" i="3" s="1"/>
  <c r="X2451" i="3" s="1"/>
  <c r="Y2451" i="3" s="1"/>
  <c r="Z2451" i="3" s="1"/>
  <c r="AA2451" i="3" s="1"/>
  <c r="AB2451" i="3" s="1"/>
  <c r="AC2451" i="3" s="1"/>
  <c r="AD2451" i="3" s="1"/>
  <c r="L2463" i="3"/>
  <c r="K2463" i="3"/>
  <c r="T2463" i="3"/>
  <c r="U2463" i="3" s="1"/>
  <c r="V2463" i="3" s="1"/>
  <c r="W2463" i="3" s="1"/>
  <c r="X2463" i="3" s="1"/>
  <c r="Y2463" i="3" s="1"/>
  <c r="Z2463" i="3" s="1"/>
  <c r="AA2463" i="3" s="1"/>
  <c r="AB2463" i="3" s="1"/>
  <c r="AC2463" i="3" s="1"/>
  <c r="AD2463" i="3" s="1"/>
  <c r="L2475" i="3"/>
  <c r="K2475" i="3"/>
  <c r="T2475" i="3"/>
  <c r="U2475" i="3" s="1"/>
  <c r="V2475" i="3" s="1"/>
  <c r="W2475" i="3" s="1"/>
  <c r="X2475" i="3" s="1"/>
  <c r="Y2475" i="3" s="1"/>
  <c r="Z2475" i="3" s="1"/>
  <c r="AA2475" i="3" s="1"/>
  <c r="AB2475" i="3" s="1"/>
  <c r="AC2475" i="3" s="1"/>
  <c r="AD2475" i="3" s="1"/>
  <c r="J2502" i="3"/>
  <c r="J2503" i="3"/>
  <c r="L2506" i="3"/>
  <c r="K2506" i="3"/>
  <c r="T2506" i="3"/>
  <c r="U2506" i="3" s="1"/>
  <c r="V2506" i="3" s="1"/>
  <c r="W2506" i="3" s="1"/>
  <c r="X2506" i="3" s="1"/>
  <c r="Y2506" i="3" s="1"/>
  <c r="Z2506" i="3" s="1"/>
  <c r="AA2506" i="3" s="1"/>
  <c r="AB2506" i="3" s="1"/>
  <c r="AC2506" i="3" s="1"/>
  <c r="AD2506" i="3" s="1"/>
  <c r="L2514" i="3"/>
  <c r="K2514" i="3"/>
  <c r="T2514" i="3"/>
  <c r="U2514" i="3" s="1"/>
  <c r="V2514" i="3" s="1"/>
  <c r="W2514" i="3" s="1"/>
  <c r="X2514" i="3" s="1"/>
  <c r="Y2514" i="3" s="1"/>
  <c r="Z2514" i="3" s="1"/>
  <c r="AA2514" i="3" s="1"/>
  <c r="AB2514" i="3" s="1"/>
  <c r="AC2514" i="3" s="1"/>
  <c r="AD2514" i="3" s="1"/>
  <c r="J2526" i="3"/>
  <c r="AD2533" i="3"/>
  <c r="J2542" i="3"/>
  <c r="M2554" i="3"/>
  <c r="N2554" i="3" s="1"/>
  <c r="O2554" i="3" s="1"/>
  <c r="P2554" i="3" s="1"/>
  <c r="Q2554" i="3" s="1"/>
  <c r="R2554" i="3" s="1"/>
  <c r="S2554" i="3" s="1"/>
  <c r="L2554" i="3"/>
  <c r="K2554" i="3"/>
  <c r="T2554" i="3"/>
  <c r="U2554" i="3" s="1"/>
  <c r="V2554" i="3" s="1"/>
  <c r="W2554" i="3" s="1"/>
  <c r="X2554" i="3" s="1"/>
  <c r="Y2554" i="3" s="1"/>
  <c r="Z2554" i="3" s="1"/>
  <c r="AA2554" i="3" s="1"/>
  <c r="AB2554" i="3" s="1"/>
  <c r="AC2554" i="3" s="1"/>
  <c r="M2566" i="3"/>
  <c r="N2566" i="3" s="1"/>
  <c r="O2566" i="3" s="1"/>
  <c r="P2566" i="3" s="1"/>
  <c r="Q2566" i="3" s="1"/>
  <c r="R2566" i="3" s="1"/>
  <c r="S2566" i="3" s="1"/>
  <c r="L2566" i="3"/>
  <c r="K2566" i="3"/>
  <c r="T2566" i="3"/>
  <c r="U2566" i="3" s="1"/>
  <c r="V2566" i="3" s="1"/>
  <c r="W2566" i="3" s="1"/>
  <c r="X2566" i="3" s="1"/>
  <c r="Y2566" i="3" s="1"/>
  <c r="Z2566" i="3" s="1"/>
  <c r="AA2566" i="3" s="1"/>
  <c r="AB2566" i="3" s="1"/>
  <c r="AC2566" i="3" s="1"/>
  <c r="M2578" i="3"/>
  <c r="N2578" i="3" s="1"/>
  <c r="O2578" i="3" s="1"/>
  <c r="P2578" i="3" s="1"/>
  <c r="Q2578" i="3" s="1"/>
  <c r="R2578" i="3" s="1"/>
  <c r="S2578" i="3" s="1"/>
  <c r="L2578" i="3"/>
  <c r="K2578" i="3"/>
  <c r="T2578" i="3"/>
  <c r="U2578" i="3" s="1"/>
  <c r="V2578" i="3" s="1"/>
  <c r="W2578" i="3" s="1"/>
  <c r="X2578" i="3" s="1"/>
  <c r="Y2578" i="3" s="1"/>
  <c r="Z2578" i="3" s="1"/>
  <c r="AA2578" i="3" s="1"/>
  <c r="AB2578" i="3" s="1"/>
  <c r="AC2578" i="3" s="1"/>
  <c r="M2590" i="3"/>
  <c r="N2590" i="3" s="1"/>
  <c r="O2590" i="3" s="1"/>
  <c r="P2590" i="3" s="1"/>
  <c r="Q2590" i="3" s="1"/>
  <c r="R2590" i="3" s="1"/>
  <c r="S2590" i="3" s="1"/>
  <c r="L2590" i="3"/>
  <c r="K2590" i="3"/>
  <c r="T2590" i="3"/>
  <c r="U2590" i="3" s="1"/>
  <c r="V2590" i="3" s="1"/>
  <c r="W2590" i="3" s="1"/>
  <c r="X2590" i="3" s="1"/>
  <c r="Y2590" i="3" s="1"/>
  <c r="Z2590" i="3" s="1"/>
  <c r="AA2590" i="3" s="1"/>
  <c r="AB2590" i="3" s="1"/>
  <c r="AC2590" i="3" s="1"/>
  <c r="M2602" i="3"/>
  <c r="N2602" i="3" s="1"/>
  <c r="O2602" i="3" s="1"/>
  <c r="P2602" i="3" s="1"/>
  <c r="Q2602" i="3" s="1"/>
  <c r="R2602" i="3" s="1"/>
  <c r="S2602" i="3" s="1"/>
  <c r="L2602" i="3"/>
  <c r="K2602" i="3"/>
  <c r="T2602" i="3"/>
  <c r="U2602" i="3" s="1"/>
  <c r="V2602" i="3" s="1"/>
  <c r="W2602" i="3" s="1"/>
  <c r="X2602" i="3" s="1"/>
  <c r="Y2602" i="3" s="1"/>
  <c r="Z2602" i="3" s="1"/>
  <c r="AA2602" i="3" s="1"/>
  <c r="AB2602" i="3" s="1"/>
  <c r="AC2602" i="3" s="1"/>
  <c r="M2614" i="3"/>
  <c r="N2614" i="3" s="1"/>
  <c r="O2614" i="3" s="1"/>
  <c r="P2614" i="3" s="1"/>
  <c r="Q2614" i="3" s="1"/>
  <c r="R2614" i="3" s="1"/>
  <c r="S2614" i="3" s="1"/>
  <c r="L2614" i="3"/>
  <c r="K2614" i="3"/>
  <c r="T2614" i="3"/>
  <c r="U2614" i="3" s="1"/>
  <c r="V2614" i="3" s="1"/>
  <c r="W2614" i="3" s="1"/>
  <c r="X2614" i="3" s="1"/>
  <c r="Y2614" i="3" s="1"/>
  <c r="Z2614" i="3" s="1"/>
  <c r="AA2614" i="3" s="1"/>
  <c r="AB2614" i="3" s="1"/>
  <c r="AC2614" i="3" s="1"/>
  <c r="M2626" i="3"/>
  <c r="N2626" i="3" s="1"/>
  <c r="O2626" i="3" s="1"/>
  <c r="P2626" i="3" s="1"/>
  <c r="Q2626" i="3" s="1"/>
  <c r="R2626" i="3" s="1"/>
  <c r="S2626" i="3" s="1"/>
  <c r="L2626" i="3"/>
  <c r="K2626" i="3"/>
  <c r="T2626" i="3"/>
  <c r="U2626" i="3" s="1"/>
  <c r="V2626" i="3" s="1"/>
  <c r="W2626" i="3" s="1"/>
  <c r="X2626" i="3" s="1"/>
  <c r="Y2626" i="3" s="1"/>
  <c r="Z2626" i="3" s="1"/>
  <c r="AA2626" i="3" s="1"/>
  <c r="AB2626" i="3" s="1"/>
  <c r="AC2626" i="3" s="1"/>
  <c r="AD2666" i="3"/>
  <c r="AD2698" i="3"/>
  <c r="AD2766" i="3"/>
  <c r="AD2848" i="3"/>
  <c r="L2416" i="3"/>
  <c r="K2416" i="3"/>
  <c r="T2416" i="3"/>
  <c r="U2416" i="3" s="1"/>
  <c r="V2416" i="3" s="1"/>
  <c r="W2416" i="3" s="1"/>
  <c r="X2416" i="3" s="1"/>
  <c r="Y2416" i="3" s="1"/>
  <c r="Z2416" i="3" s="1"/>
  <c r="AA2416" i="3" s="1"/>
  <c r="AB2416" i="3" s="1"/>
  <c r="AC2416" i="3" s="1"/>
  <c r="AD2416" i="3" s="1"/>
  <c r="M2424" i="3"/>
  <c r="N2424" i="3" s="1"/>
  <c r="O2424" i="3" s="1"/>
  <c r="P2424" i="3" s="1"/>
  <c r="Q2424" i="3" s="1"/>
  <c r="R2424" i="3" s="1"/>
  <c r="S2424" i="3" s="1"/>
  <c r="K2430" i="3"/>
  <c r="T2430" i="3"/>
  <c r="U2430" i="3" s="1"/>
  <c r="V2430" i="3" s="1"/>
  <c r="W2430" i="3" s="1"/>
  <c r="X2430" i="3" s="1"/>
  <c r="Y2430" i="3" s="1"/>
  <c r="Z2430" i="3" s="1"/>
  <c r="AA2430" i="3" s="1"/>
  <c r="AB2430" i="3" s="1"/>
  <c r="AC2430" i="3" s="1"/>
  <c r="AD2430" i="3" s="1"/>
  <c r="J2451" i="3"/>
  <c r="J2463" i="3"/>
  <c r="J2475" i="3"/>
  <c r="L2502" i="3"/>
  <c r="J2506" i="3"/>
  <c r="J2514" i="3"/>
  <c r="J2554" i="3"/>
  <c r="J2566" i="3"/>
  <c r="J2578" i="3"/>
  <c r="J2590" i="3"/>
  <c r="J2602" i="3"/>
  <c r="J2614" i="3"/>
  <c r="J2626" i="3"/>
  <c r="AD2706" i="3"/>
  <c r="AD2748" i="3"/>
  <c r="AD2894" i="3"/>
  <c r="T2271" i="3"/>
  <c r="U2271" i="3" s="1"/>
  <c r="V2271" i="3" s="1"/>
  <c r="W2271" i="3" s="1"/>
  <c r="X2271" i="3" s="1"/>
  <c r="Y2271" i="3" s="1"/>
  <c r="Z2271" i="3" s="1"/>
  <c r="AA2271" i="3" s="1"/>
  <c r="AB2271" i="3" s="1"/>
  <c r="AC2271" i="3" s="1"/>
  <c r="AD2271" i="3" s="1"/>
  <c r="T2275" i="3"/>
  <c r="U2275" i="3" s="1"/>
  <c r="V2275" i="3" s="1"/>
  <c r="W2275" i="3" s="1"/>
  <c r="X2275" i="3" s="1"/>
  <c r="Y2275" i="3" s="1"/>
  <c r="Z2275" i="3" s="1"/>
  <c r="AA2275" i="3" s="1"/>
  <c r="AB2275" i="3" s="1"/>
  <c r="AC2275" i="3" s="1"/>
  <c r="AD2275" i="3" s="1"/>
  <c r="T2279" i="3"/>
  <c r="U2279" i="3" s="1"/>
  <c r="V2279" i="3" s="1"/>
  <c r="W2279" i="3" s="1"/>
  <c r="X2279" i="3" s="1"/>
  <c r="Y2279" i="3" s="1"/>
  <c r="Z2279" i="3" s="1"/>
  <c r="AA2279" i="3" s="1"/>
  <c r="AB2279" i="3" s="1"/>
  <c r="AC2279" i="3" s="1"/>
  <c r="AD2279" i="3" s="1"/>
  <c r="T2283" i="3"/>
  <c r="U2283" i="3" s="1"/>
  <c r="V2283" i="3" s="1"/>
  <c r="W2283" i="3" s="1"/>
  <c r="X2283" i="3" s="1"/>
  <c r="Y2283" i="3" s="1"/>
  <c r="Z2283" i="3" s="1"/>
  <c r="AA2283" i="3" s="1"/>
  <c r="AB2283" i="3" s="1"/>
  <c r="AC2283" i="3" s="1"/>
  <c r="AD2283" i="3" s="1"/>
  <c r="T2287" i="3"/>
  <c r="U2287" i="3" s="1"/>
  <c r="V2287" i="3" s="1"/>
  <c r="W2287" i="3" s="1"/>
  <c r="X2287" i="3" s="1"/>
  <c r="Y2287" i="3" s="1"/>
  <c r="Z2287" i="3" s="1"/>
  <c r="AA2287" i="3" s="1"/>
  <c r="AB2287" i="3" s="1"/>
  <c r="AC2287" i="3" s="1"/>
  <c r="T2291" i="3"/>
  <c r="U2291" i="3" s="1"/>
  <c r="V2291" i="3" s="1"/>
  <c r="W2291" i="3" s="1"/>
  <c r="X2291" i="3" s="1"/>
  <c r="Y2291" i="3" s="1"/>
  <c r="Z2291" i="3" s="1"/>
  <c r="AA2291" i="3" s="1"/>
  <c r="AB2291" i="3" s="1"/>
  <c r="AC2291" i="3" s="1"/>
  <c r="T2295" i="3"/>
  <c r="U2295" i="3" s="1"/>
  <c r="V2295" i="3" s="1"/>
  <c r="W2295" i="3" s="1"/>
  <c r="X2295" i="3" s="1"/>
  <c r="Y2295" i="3" s="1"/>
  <c r="Z2295" i="3" s="1"/>
  <c r="AA2295" i="3" s="1"/>
  <c r="AB2295" i="3" s="1"/>
  <c r="AC2295" i="3" s="1"/>
  <c r="AD2295" i="3" s="1"/>
  <c r="T2299" i="3"/>
  <c r="U2299" i="3" s="1"/>
  <c r="V2299" i="3" s="1"/>
  <c r="W2299" i="3" s="1"/>
  <c r="X2299" i="3" s="1"/>
  <c r="Y2299" i="3" s="1"/>
  <c r="Z2299" i="3" s="1"/>
  <c r="AA2299" i="3" s="1"/>
  <c r="AB2299" i="3" s="1"/>
  <c r="AC2299" i="3" s="1"/>
  <c r="AD2299" i="3" s="1"/>
  <c r="T2303" i="3"/>
  <c r="U2303" i="3" s="1"/>
  <c r="V2303" i="3" s="1"/>
  <c r="W2303" i="3" s="1"/>
  <c r="X2303" i="3" s="1"/>
  <c r="Y2303" i="3" s="1"/>
  <c r="Z2303" i="3" s="1"/>
  <c r="AA2303" i="3" s="1"/>
  <c r="AB2303" i="3" s="1"/>
  <c r="AC2303" i="3" s="1"/>
  <c r="AD2303" i="3" s="1"/>
  <c r="T2307" i="3"/>
  <c r="U2307" i="3" s="1"/>
  <c r="V2307" i="3" s="1"/>
  <c r="W2307" i="3" s="1"/>
  <c r="X2307" i="3" s="1"/>
  <c r="Y2307" i="3" s="1"/>
  <c r="Z2307" i="3" s="1"/>
  <c r="AA2307" i="3" s="1"/>
  <c r="AB2307" i="3" s="1"/>
  <c r="AC2307" i="3" s="1"/>
  <c r="AD2307" i="3" s="1"/>
  <c r="T2311" i="3"/>
  <c r="U2311" i="3" s="1"/>
  <c r="V2311" i="3" s="1"/>
  <c r="W2311" i="3" s="1"/>
  <c r="X2311" i="3" s="1"/>
  <c r="Y2311" i="3" s="1"/>
  <c r="Z2311" i="3" s="1"/>
  <c r="AA2311" i="3" s="1"/>
  <c r="AB2311" i="3" s="1"/>
  <c r="AC2311" i="3" s="1"/>
  <c r="AD2311" i="3" s="1"/>
  <c r="T2315" i="3"/>
  <c r="U2315" i="3" s="1"/>
  <c r="V2315" i="3" s="1"/>
  <c r="W2315" i="3" s="1"/>
  <c r="X2315" i="3" s="1"/>
  <c r="Y2315" i="3" s="1"/>
  <c r="Z2315" i="3" s="1"/>
  <c r="AA2315" i="3" s="1"/>
  <c r="AB2315" i="3" s="1"/>
  <c r="AC2315" i="3" s="1"/>
  <c r="AD2315" i="3" s="1"/>
  <c r="T2319" i="3"/>
  <c r="U2319" i="3" s="1"/>
  <c r="V2319" i="3" s="1"/>
  <c r="W2319" i="3" s="1"/>
  <c r="X2319" i="3" s="1"/>
  <c r="Y2319" i="3" s="1"/>
  <c r="Z2319" i="3" s="1"/>
  <c r="AA2319" i="3" s="1"/>
  <c r="AB2319" i="3" s="1"/>
  <c r="AC2319" i="3" s="1"/>
  <c r="AD2319" i="3" s="1"/>
  <c r="T2323" i="3"/>
  <c r="U2323" i="3" s="1"/>
  <c r="V2323" i="3" s="1"/>
  <c r="W2323" i="3" s="1"/>
  <c r="X2323" i="3" s="1"/>
  <c r="Y2323" i="3" s="1"/>
  <c r="Z2323" i="3" s="1"/>
  <c r="AA2323" i="3" s="1"/>
  <c r="AB2323" i="3" s="1"/>
  <c r="AC2323" i="3" s="1"/>
  <c r="AD2323" i="3" s="1"/>
  <c r="T2327" i="3"/>
  <c r="U2327" i="3" s="1"/>
  <c r="V2327" i="3" s="1"/>
  <c r="W2327" i="3" s="1"/>
  <c r="X2327" i="3" s="1"/>
  <c r="Y2327" i="3" s="1"/>
  <c r="Z2327" i="3" s="1"/>
  <c r="AA2327" i="3" s="1"/>
  <c r="AB2327" i="3" s="1"/>
  <c r="AC2327" i="3" s="1"/>
  <c r="AD2327" i="3" s="1"/>
  <c r="T2331" i="3"/>
  <c r="U2331" i="3" s="1"/>
  <c r="V2331" i="3" s="1"/>
  <c r="W2331" i="3" s="1"/>
  <c r="X2331" i="3" s="1"/>
  <c r="Y2331" i="3" s="1"/>
  <c r="Z2331" i="3" s="1"/>
  <c r="AA2331" i="3" s="1"/>
  <c r="AB2331" i="3" s="1"/>
  <c r="AC2331" i="3" s="1"/>
  <c r="AD2331" i="3" s="1"/>
  <c r="T2335" i="3"/>
  <c r="U2335" i="3" s="1"/>
  <c r="V2335" i="3" s="1"/>
  <c r="W2335" i="3" s="1"/>
  <c r="X2335" i="3" s="1"/>
  <c r="Y2335" i="3" s="1"/>
  <c r="Z2335" i="3" s="1"/>
  <c r="AA2335" i="3" s="1"/>
  <c r="AB2335" i="3" s="1"/>
  <c r="AC2335" i="3" s="1"/>
  <c r="AD2335" i="3" s="1"/>
  <c r="T2339" i="3"/>
  <c r="U2339" i="3" s="1"/>
  <c r="V2339" i="3" s="1"/>
  <c r="W2339" i="3" s="1"/>
  <c r="X2339" i="3" s="1"/>
  <c r="Y2339" i="3" s="1"/>
  <c r="Z2339" i="3" s="1"/>
  <c r="AA2339" i="3" s="1"/>
  <c r="AB2339" i="3" s="1"/>
  <c r="AC2339" i="3" s="1"/>
  <c r="AD2339" i="3" s="1"/>
  <c r="T2343" i="3"/>
  <c r="U2343" i="3" s="1"/>
  <c r="V2343" i="3" s="1"/>
  <c r="W2343" i="3" s="1"/>
  <c r="X2343" i="3" s="1"/>
  <c r="Y2343" i="3" s="1"/>
  <c r="Z2343" i="3" s="1"/>
  <c r="AA2343" i="3" s="1"/>
  <c r="AB2343" i="3" s="1"/>
  <c r="AC2343" i="3" s="1"/>
  <c r="AD2343" i="3" s="1"/>
  <c r="T2347" i="3"/>
  <c r="U2347" i="3" s="1"/>
  <c r="V2347" i="3" s="1"/>
  <c r="W2347" i="3" s="1"/>
  <c r="X2347" i="3" s="1"/>
  <c r="Y2347" i="3" s="1"/>
  <c r="Z2347" i="3" s="1"/>
  <c r="AA2347" i="3" s="1"/>
  <c r="AB2347" i="3" s="1"/>
  <c r="AC2347" i="3" s="1"/>
  <c r="AD2347" i="3" s="1"/>
  <c r="T2351" i="3"/>
  <c r="U2351" i="3" s="1"/>
  <c r="V2351" i="3" s="1"/>
  <c r="W2351" i="3" s="1"/>
  <c r="X2351" i="3" s="1"/>
  <c r="Y2351" i="3" s="1"/>
  <c r="Z2351" i="3" s="1"/>
  <c r="AA2351" i="3" s="1"/>
  <c r="AB2351" i="3" s="1"/>
  <c r="AC2351" i="3" s="1"/>
  <c r="AD2351" i="3" s="1"/>
  <c r="T2355" i="3"/>
  <c r="U2355" i="3" s="1"/>
  <c r="V2355" i="3" s="1"/>
  <c r="W2355" i="3" s="1"/>
  <c r="X2355" i="3" s="1"/>
  <c r="Y2355" i="3" s="1"/>
  <c r="Z2355" i="3" s="1"/>
  <c r="AA2355" i="3" s="1"/>
  <c r="AB2355" i="3" s="1"/>
  <c r="AC2355" i="3" s="1"/>
  <c r="AD2355" i="3" s="1"/>
  <c r="T2359" i="3"/>
  <c r="U2359" i="3" s="1"/>
  <c r="V2359" i="3" s="1"/>
  <c r="W2359" i="3" s="1"/>
  <c r="X2359" i="3" s="1"/>
  <c r="Y2359" i="3" s="1"/>
  <c r="Z2359" i="3" s="1"/>
  <c r="AA2359" i="3" s="1"/>
  <c r="AB2359" i="3" s="1"/>
  <c r="AC2359" i="3" s="1"/>
  <c r="AD2359" i="3" s="1"/>
  <c r="T2363" i="3"/>
  <c r="U2363" i="3" s="1"/>
  <c r="V2363" i="3" s="1"/>
  <c r="W2363" i="3" s="1"/>
  <c r="X2363" i="3" s="1"/>
  <c r="Y2363" i="3" s="1"/>
  <c r="Z2363" i="3" s="1"/>
  <c r="AA2363" i="3" s="1"/>
  <c r="AB2363" i="3" s="1"/>
  <c r="AC2363" i="3" s="1"/>
  <c r="AD2363" i="3" s="1"/>
  <c r="T2367" i="3"/>
  <c r="U2367" i="3" s="1"/>
  <c r="V2367" i="3" s="1"/>
  <c r="W2367" i="3" s="1"/>
  <c r="X2367" i="3" s="1"/>
  <c r="Y2367" i="3" s="1"/>
  <c r="Z2367" i="3" s="1"/>
  <c r="AA2367" i="3" s="1"/>
  <c r="AB2367" i="3" s="1"/>
  <c r="AC2367" i="3" s="1"/>
  <c r="AD2367" i="3" s="1"/>
  <c r="T2371" i="3"/>
  <c r="U2371" i="3" s="1"/>
  <c r="V2371" i="3" s="1"/>
  <c r="W2371" i="3" s="1"/>
  <c r="X2371" i="3" s="1"/>
  <c r="Y2371" i="3" s="1"/>
  <c r="Z2371" i="3" s="1"/>
  <c r="AA2371" i="3" s="1"/>
  <c r="AB2371" i="3" s="1"/>
  <c r="AC2371" i="3" s="1"/>
  <c r="AD2371" i="3" s="1"/>
  <c r="T2375" i="3"/>
  <c r="U2375" i="3" s="1"/>
  <c r="V2375" i="3" s="1"/>
  <c r="W2375" i="3" s="1"/>
  <c r="X2375" i="3" s="1"/>
  <c r="Y2375" i="3" s="1"/>
  <c r="Z2375" i="3" s="1"/>
  <c r="AA2375" i="3" s="1"/>
  <c r="AB2375" i="3" s="1"/>
  <c r="AC2375" i="3" s="1"/>
  <c r="AD2375" i="3" s="1"/>
  <c r="T2379" i="3"/>
  <c r="U2379" i="3" s="1"/>
  <c r="V2379" i="3" s="1"/>
  <c r="W2379" i="3" s="1"/>
  <c r="X2379" i="3" s="1"/>
  <c r="Y2379" i="3" s="1"/>
  <c r="Z2379" i="3" s="1"/>
  <c r="AA2379" i="3" s="1"/>
  <c r="AB2379" i="3" s="1"/>
  <c r="AC2379" i="3" s="1"/>
  <c r="AD2379" i="3" s="1"/>
  <c r="T2383" i="3"/>
  <c r="U2383" i="3" s="1"/>
  <c r="V2383" i="3" s="1"/>
  <c r="W2383" i="3" s="1"/>
  <c r="X2383" i="3" s="1"/>
  <c r="Y2383" i="3" s="1"/>
  <c r="Z2383" i="3" s="1"/>
  <c r="AA2383" i="3" s="1"/>
  <c r="AB2383" i="3" s="1"/>
  <c r="AC2383" i="3" s="1"/>
  <c r="AD2383" i="3" s="1"/>
  <c r="T2387" i="3"/>
  <c r="U2387" i="3" s="1"/>
  <c r="V2387" i="3" s="1"/>
  <c r="W2387" i="3" s="1"/>
  <c r="X2387" i="3" s="1"/>
  <c r="Y2387" i="3" s="1"/>
  <c r="Z2387" i="3" s="1"/>
  <c r="AA2387" i="3" s="1"/>
  <c r="AB2387" i="3" s="1"/>
  <c r="AC2387" i="3" s="1"/>
  <c r="AD2387" i="3" s="1"/>
  <c r="T2391" i="3"/>
  <c r="U2391" i="3" s="1"/>
  <c r="V2391" i="3" s="1"/>
  <c r="W2391" i="3" s="1"/>
  <c r="X2391" i="3" s="1"/>
  <c r="Y2391" i="3" s="1"/>
  <c r="Z2391" i="3" s="1"/>
  <c r="AA2391" i="3" s="1"/>
  <c r="AB2391" i="3" s="1"/>
  <c r="AC2391" i="3" s="1"/>
  <c r="AD2391" i="3" s="1"/>
  <c r="T2395" i="3"/>
  <c r="U2395" i="3" s="1"/>
  <c r="V2395" i="3" s="1"/>
  <c r="W2395" i="3" s="1"/>
  <c r="X2395" i="3" s="1"/>
  <c r="Y2395" i="3" s="1"/>
  <c r="Z2395" i="3" s="1"/>
  <c r="AA2395" i="3" s="1"/>
  <c r="AB2395" i="3" s="1"/>
  <c r="AC2395" i="3" s="1"/>
  <c r="AD2395" i="3" s="1"/>
  <c r="T2399" i="3"/>
  <c r="U2399" i="3" s="1"/>
  <c r="V2399" i="3" s="1"/>
  <c r="W2399" i="3" s="1"/>
  <c r="X2399" i="3" s="1"/>
  <c r="Y2399" i="3" s="1"/>
  <c r="Z2399" i="3" s="1"/>
  <c r="AA2399" i="3" s="1"/>
  <c r="AB2399" i="3" s="1"/>
  <c r="AC2399" i="3" s="1"/>
  <c r="AD2399" i="3" s="1"/>
  <c r="T2403" i="3"/>
  <c r="U2403" i="3" s="1"/>
  <c r="V2403" i="3" s="1"/>
  <c r="W2403" i="3" s="1"/>
  <c r="X2403" i="3" s="1"/>
  <c r="Y2403" i="3" s="1"/>
  <c r="Z2403" i="3" s="1"/>
  <c r="AA2403" i="3" s="1"/>
  <c r="AB2403" i="3" s="1"/>
  <c r="AC2403" i="3" s="1"/>
  <c r="AD2403" i="3" s="1"/>
  <c r="T2407" i="3"/>
  <c r="U2407" i="3" s="1"/>
  <c r="V2407" i="3" s="1"/>
  <c r="W2407" i="3" s="1"/>
  <c r="X2407" i="3" s="1"/>
  <c r="Y2407" i="3" s="1"/>
  <c r="Z2407" i="3" s="1"/>
  <c r="AA2407" i="3" s="1"/>
  <c r="AB2407" i="3" s="1"/>
  <c r="AC2407" i="3" s="1"/>
  <c r="AD2407" i="3" s="1"/>
  <c r="K2419" i="3"/>
  <c r="T2419" i="3"/>
  <c r="U2419" i="3" s="1"/>
  <c r="V2419" i="3" s="1"/>
  <c r="W2419" i="3" s="1"/>
  <c r="X2419" i="3" s="1"/>
  <c r="Y2419" i="3" s="1"/>
  <c r="Z2419" i="3" s="1"/>
  <c r="AA2419" i="3" s="1"/>
  <c r="AB2419" i="3" s="1"/>
  <c r="AC2419" i="3" s="1"/>
  <c r="AD2419" i="3" s="1"/>
  <c r="L2436" i="3"/>
  <c r="K2436" i="3"/>
  <c r="T2436" i="3"/>
  <c r="U2436" i="3" s="1"/>
  <c r="V2436" i="3" s="1"/>
  <c r="W2436" i="3" s="1"/>
  <c r="X2436" i="3" s="1"/>
  <c r="Y2436" i="3" s="1"/>
  <c r="Z2436" i="3" s="1"/>
  <c r="AA2436" i="3" s="1"/>
  <c r="AB2436" i="3" s="1"/>
  <c r="AC2436" i="3" s="1"/>
  <c r="AD2436" i="3" s="1"/>
  <c r="K2439" i="3"/>
  <c r="T2439" i="3"/>
  <c r="U2439" i="3" s="1"/>
  <c r="V2439" i="3" s="1"/>
  <c r="W2439" i="3" s="1"/>
  <c r="X2439" i="3" s="1"/>
  <c r="Y2439" i="3" s="1"/>
  <c r="Z2439" i="3" s="1"/>
  <c r="AA2439" i="3" s="1"/>
  <c r="AB2439" i="3" s="1"/>
  <c r="AC2439" i="3" s="1"/>
  <c r="AD2439" i="3" s="1"/>
  <c r="K2442" i="3"/>
  <c r="T2442" i="3"/>
  <c r="U2442" i="3" s="1"/>
  <c r="V2442" i="3" s="1"/>
  <c r="W2442" i="3" s="1"/>
  <c r="X2442" i="3" s="1"/>
  <c r="Y2442" i="3" s="1"/>
  <c r="Z2442" i="3" s="1"/>
  <c r="AA2442" i="3" s="1"/>
  <c r="AB2442" i="3" s="1"/>
  <c r="AC2442" i="3" s="1"/>
  <c r="K2446" i="3"/>
  <c r="T2446" i="3"/>
  <c r="U2446" i="3" s="1"/>
  <c r="V2446" i="3" s="1"/>
  <c r="W2446" i="3" s="1"/>
  <c r="X2446" i="3" s="1"/>
  <c r="Y2446" i="3" s="1"/>
  <c r="Z2446" i="3" s="1"/>
  <c r="AA2446" i="3" s="1"/>
  <c r="AB2446" i="3" s="1"/>
  <c r="AC2446" i="3" s="1"/>
  <c r="AD2446" i="3" s="1"/>
  <c r="K2458" i="3"/>
  <c r="T2458" i="3"/>
  <c r="U2458" i="3" s="1"/>
  <c r="V2458" i="3" s="1"/>
  <c r="W2458" i="3" s="1"/>
  <c r="X2458" i="3" s="1"/>
  <c r="Y2458" i="3" s="1"/>
  <c r="Z2458" i="3" s="1"/>
  <c r="AA2458" i="3" s="1"/>
  <c r="AB2458" i="3" s="1"/>
  <c r="AC2458" i="3" s="1"/>
  <c r="K2470" i="3"/>
  <c r="T2470" i="3"/>
  <c r="U2470" i="3" s="1"/>
  <c r="V2470" i="3" s="1"/>
  <c r="W2470" i="3" s="1"/>
  <c r="X2470" i="3" s="1"/>
  <c r="Y2470" i="3" s="1"/>
  <c r="Z2470" i="3" s="1"/>
  <c r="AA2470" i="3" s="1"/>
  <c r="AB2470" i="3" s="1"/>
  <c r="AC2470" i="3" s="1"/>
  <c r="M2502" i="3"/>
  <c r="N2502" i="3" s="1"/>
  <c r="O2502" i="3" s="1"/>
  <c r="P2502" i="3" s="1"/>
  <c r="Q2502" i="3" s="1"/>
  <c r="R2502" i="3" s="1"/>
  <c r="S2502" i="3" s="1"/>
  <c r="M2538" i="3"/>
  <c r="N2538" i="3" s="1"/>
  <c r="O2538" i="3" s="1"/>
  <c r="P2538" i="3" s="1"/>
  <c r="Q2538" i="3" s="1"/>
  <c r="R2538" i="3" s="1"/>
  <c r="S2538" i="3" s="1"/>
  <c r="AD2538" i="3" s="1"/>
  <c r="L2538" i="3"/>
  <c r="K2538" i="3"/>
  <c r="T2538" i="3"/>
  <c r="U2538" i="3" s="1"/>
  <c r="V2538" i="3" s="1"/>
  <c r="W2538" i="3" s="1"/>
  <c r="X2538" i="3" s="1"/>
  <c r="Y2538" i="3" s="1"/>
  <c r="Z2538" i="3" s="1"/>
  <c r="AA2538" i="3" s="1"/>
  <c r="AB2538" i="3" s="1"/>
  <c r="AC2538" i="3" s="1"/>
  <c r="AD2658" i="3"/>
  <c r="AD2686" i="3"/>
  <c r="AD2694" i="3"/>
  <c r="AD2700" i="3"/>
  <c r="T2711" i="3"/>
  <c r="U2711" i="3" s="1"/>
  <c r="V2711" i="3" s="1"/>
  <c r="W2711" i="3" s="1"/>
  <c r="X2711" i="3" s="1"/>
  <c r="Y2711" i="3" s="1"/>
  <c r="Z2711" i="3" s="1"/>
  <c r="AA2711" i="3" s="1"/>
  <c r="AB2711" i="3" s="1"/>
  <c r="AC2711" i="3" s="1"/>
  <c r="L2711" i="3"/>
  <c r="M2711" i="3"/>
  <c r="N2711" i="3" s="1"/>
  <c r="O2711" i="3" s="1"/>
  <c r="P2711" i="3" s="1"/>
  <c r="Q2711" i="3" s="1"/>
  <c r="R2711" i="3" s="1"/>
  <c r="S2711" i="3" s="1"/>
  <c r="K2711" i="3"/>
  <c r="J2711" i="3"/>
  <c r="AD2736" i="3"/>
  <c r="AD2746" i="3"/>
  <c r="AD2802" i="3"/>
  <c r="K2422" i="3"/>
  <c r="T2422" i="3"/>
  <c r="U2422" i="3" s="1"/>
  <c r="V2422" i="3" s="1"/>
  <c r="W2422" i="3" s="1"/>
  <c r="X2422" i="3" s="1"/>
  <c r="Y2422" i="3" s="1"/>
  <c r="Z2422" i="3" s="1"/>
  <c r="AA2422" i="3" s="1"/>
  <c r="AB2422" i="3" s="1"/>
  <c r="AC2422" i="3" s="1"/>
  <c r="AD2497" i="3"/>
  <c r="AD2529" i="3"/>
  <c r="AD2545" i="3"/>
  <c r="AD2557" i="3"/>
  <c r="AD2569" i="3"/>
  <c r="AD2581" i="3"/>
  <c r="AD2593" i="3"/>
  <c r="AD2605" i="3"/>
  <c r="AD2617" i="3"/>
  <c r="AD2629" i="3"/>
  <c r="AD2642" i="3"/>
  <c r="T2699" i="3"/>
  <c r="U2699" i="3" s="1"/>
  <c r="V2699" i="3" s="1"/>
  <c r="W2699" i="3" s="1"/>
  <c r="X2699" i="3" s="1"/>
  <c r="Y2699" i="3" s="1"/>
  <c r="Z2699" i="3" s="1"/>
  <c r="AA2699" i="3" s="1"/>
  <c r="AB2699" i="3" s="1"/>
  <c r="AC2699" i="3" s="1"/>
  <c r="L2699" i="3"/>
  <c r="M2699" i="3"/>
  <c r="N2699" i="3" s="1"/>
  <c r="O2699" i="3" s="1"/>
  <c r="P2699" i="3" s="1"/>
  <c r="Q2699" i="3" s="1"/>
  <c r="R2699" i="3" s="1"/>
  <c r="S2699" i="3" s="1"/>
  <c r="K2699" i="3"/>
  <c r="J2699" i="3"/>
  <c r="AD2714" i="3"/>
  <c r="AD2728" i="3"/>
  <c r="AD2734" i="3"/>
  <c r="AD2754" i="3"/>
  <c r="AD2792" i="3"/>
  <c r="AD2812" i="3"/>
  <c r="AD2994" i="3"/>
  <c r="J2407" i="3"/>
  <c r="J2411" i="3"/>
  <c r="J2422" i="3"/>
  <c r="L2428" i="3"/>
  <c r="K2428" i="3"/>
  <c r="T2428" i="3"/>
  <c r="U2428" i="3" s="1"/>
  <c r="V2428" i="3" s="1"/>
  <c r="W2428" i="3" s="1"/>
  <c r="X2428" i="3" s="1"/>
  <c r="Y2428" i="3" s="1"/>
  <c r="Z2428" i="3" s="1"/>
  <c r="AA2428" i="3" s="1"/>
  <c r="AB2428" i="3" s="1"/>
  <c r="AC2428" i="3" s="1"/>
  <c r="L2447" i="3"/>
  <c r="K2447" i="3"/>
  <c r="T2447" i="3"/>
  <c r="U2447" i="3" s="1"/>
  <c r="V2447" i="3" s="1"/>
  <c r="W2447" i="3" s="1"/>
  <c r="X2447" i="3" s="1"/>
  <c r="Y2447" i="3" s="1"/>
  <c r="Z2447" i="3" s="1"/>
  <c r="AA2447" i="3" s="1"/>
  <c r="AB2447" i="3" s="1"/>
  <c r="AC2447" i="3" s="1"/>
  <c r="L2459" i="3"/>
  <c r="K2459" i="3"/>
  <c r="T2459" i="3"/>
  <c r="U2459" i="3" s="1"/>
  <c r="V2459" i="3" s="1"/>
  <c r="W2459" i="3" s="1"/>
  <c r="X2459" i="3" s="1"/>
  <c r="Y2459" i="3" s="1"/>
  <c r="Z2459" i="3" s="1"/>
  <c r="AA2459" i="3" s="1"/>
  <c r="AB2459" i="3" s="1"/>
  <c r="AC2459" i="3" s="1"/>
  <c r="L2471" i="3"/>
  <c r="K2471" i="3"/>
  <c r="T2471" i="3"/>
  <c r="U2471" i="3" s="1"/>
  <c r="V2471" i="3" s="1"/>
  <c r="W2471" i="3" s="1"/>
  <c r="X2471" i="3" s="1"/>
  <c r="Y2471" i="3" s="1"/>
  <c r="Z2471" i="3" s="1"/>
  <c r="AA2471" i="3" s="1"/>
  <c r="AB2471" i="3" s="1"/>
  <c r="AC2471" i="3" s="1"/>
  <c r="K2478" i="3"/>
  <c r="T2478" i="3"/>
  <c r="U2478" i="3" s="1"/>
  <c r="V2478" i="3" s="1"/>
  <c r="W2478" i="3" s="1"/>
  <c r="X2478" i="3" s="1"/>
  <c r="Y2478" i="3" s="1"/>
  <c r="Z2478" i="3" s="1"/>
  <c r="AA2478" i="3" s="1"/>
  <c r="AB2478" i="3" s="1"/>
  <c r="AC2478" i="3" s="1"/>
  <c r="AD2478" i="3" s="1"/>
  <c r="M2479" i="3"/>
  <c r="N2479" i="3" s="1"/>
  <c r="O2479" i="3" s="1"/>
  <c r="P2479" i="3" s="1"/>
  <c r="Q2479" i="3" s="1"/>
  <c r="R2479" i="3" s="1"/>
  <c r="S2479" i="3" s="1"/>
  <c r="AD2479" i="3" s="1"/>
  <c r="L2479" i="3"/>
  <c r="K2479" i="3"/>
  <c r="T2479" i="3"/>
  <c r="U2479" i="3" s="1"/>
  <c r="V2479" i="3" s="1"/>
  <c r="W2479" i="3" s="1"/>
  <c r="X2479" i="3" s="1"/>
  <c r="Y2479" i="3" s="1"/>
  <c r="Z2479" i="3" s="1"/>
  <c r="AA2479" i="3" s="1"/>
  <c r="AB2479" i="3" s="1"/>
  <c r="AC2479" i="3" s="1"/>
  <c r="M2550" i="3"/>
  <c r="N2550" i="3" s="1"/>
  <c r="O2550" i="3" s="1"/>
  <c r="P2550" i="3" s="1"/>
  <c r="Q2550" i="3" s="1"/>
  <c r="R2550" i="3" s="1"/>
  <c r="S2550" i="3" s="1"/>
  <c r="L2550" i="3"/>
  <c r="K2550" i="3"/>
  <c r="T2550" i="3"/>
  <c r="U2550" i="3" s="1"/>
  <c r="V2550" i="3" s="1"/>
  <c r="W2550" i="3" s="1"/>
  <c r="X2550" i="3" s="1"/>
  <c r="Y2550" i="3" s="1"/>
  <c r="Z2550" i="3" s="1"/>
  <c r="AA2550" i="3" s="1"/>
  <c r="AB2550" i="3" s="1"/>
  <c r="AC2550" i="3" s="1"/>
  <c r="M2562" i="3"/>
  <c r="N2562" i="3" s="1"/>
  <c r="O2562" i="3" s="1"/>
  <c r="P2562" i="3" s="1"/>
  <c r="Q2562" i="3" s="1"/>
  <c r="R2562" i="3" s="1"/>
  <c r="S2562" i="3" s="1"/>
  <c r="L2562" i="3"/>
  <c r="K2562" i="3"/>
  <c r="T2562" i="3"/>
  <c r="U2562" i="3" s="1"/>
  <c r="V2562" i="3" s="1"/>
  <c r="W2562" i="3" s="1"/>
  <c r="X2562" i="3" s="1"/>
  <c r="Y2562" i="3" s="1"/>
  <c r="Z2562" i="3" s="1"/>
  <c r="AA2562" i="3" s="1"/>
  <c r="AB2562" i="3" s="1"/>
  <c r="AC2562" i="3" s="1"/>
  <c r="M2574" i="3"/>
  <c r="N2574" i="3" s="1"/>
  <c r="O2574" i="3" s="1"/>
  <c r="P2574" i="3" s="1"/>
  <c r="Q2574" i="3" s="1"/>
  <c r="R2574" i="3" s="1"/>
  <c r="S2574" i="3" s="1"/>
  <c r="AD2574" i="3" s="1"/>
  <c r="L2574" i="3"/>
  <c r="K2574" i="3"/>
  <c r="T2574" i="3"/>
  <c r="U2574" i="3" s="1"/>
  <c r="V2574" i="3" s="1"/>
  <c r="W2574" i="3" s="1"/>
  <c r="X2574" i="3" s="1"/>
  <c r="Y2574" i="3" s="1"/>
  <c r="Z2574" i="3" s="1"/>
  <c r="AA2574" i="3" s="1"/>
  <c r="AB2574" i="3" s="1"/>
  <c r="AC2574" i="3" s="1"/>
  <c r="M2586" i="3"/>
  <c r="N2586" i="3" s="1"/>
  <c r="O2586" i="3" s="1"/>
  <c r="P2586" i="3" s="1"/>
  <c r="Q2586" i="3" s="1"/>
  <c r="R2586" i="3" s="1"/>
  <c r="S2586" i="3" s="1"/>
  <c r="L2586" i="3"/>
  <c r="K2586" i="3"/>
  <c r="T2586" i="3"/>
  <c r="U2586" i="3" s="1"/>
  <c r="V2586" i="3" s="1"/>
  <c r="W2586" i="3" s="1"/>
  <c r="X2586" i="3" s="1"/>
  <c r="Y2586" i="3" s="1"/>
  <c r="Z2586" i="3" s="1"/>
  <c r="AA2586" i="3" s="1"/>
  <c r="AB2586" i="3" s="1"/>
  <c r="AC2586" i="3" s="1"/>
  <c r="M2598" i="3"/>
  <c r="N2598" i="3" s="1"/>
  <c r="O2598" i="3" s="1"/>
  <c r="P2598" i="3" s="1"/>
  <c r="Q2598" i="3" s="1"/>
  <c r="R2598" i="3" s="1"/>
  <c r="S2598" i="3" s="1"/>
  <c r="L2598" i="3"/>
  <c r="K2598" i="3"/>
  <c r="T2598" i="3"/>
  <c r="U2598" i="3" s="1"/>
  <c r="V2598" i="3" s="1"/>
  <c r="W2598" i="3" s="1"/>
  <c r="X2598" i="3" s="1"/>
  <c r="Y2598" i="3" s="1"/>
  <c r="Z2598" i="3" s="1"/>
  <c r="AA2598" i="3" s="1"/>
  <c r="AB2598" i="3" s="1"/>
  <c r="AC2598" i="3" s="1"/>
  <c r="M2610" i="3"/>
  <c r="N2610" i="3" s="1"/>
  <c r="O2610" i="3" s="1"/>
  <c r="P2610" i="3" s="1"/>
  <c r="Q2610" i="3" s="1"/>
  <c r="R2610" i="3" s="1"/>
  <c r="S2610" i="3" s="1"/>
  <c r="AD2610" i="3" s="1"/>
  <c r="L2610" i="3"/>
  <c r="K2610" i="3"/>
  <c r="T2610" i="3"/>
  <c r="U2610" i="3" s="1"/>
  <c r="V2610" i="3" s="1"/>
  <c r="W2610" i="3" s="1"/>
  <c r="X2610" i="3" s="1"/>
  <c r="Y2610" i="3" s="1"/>
  <c r="Z2610" i="3" s="1"/>
  <c r="AA2610" i="3" s="1"/>
  <c r="AB2610" i="3" s="1"/>
  <c r="AC2610" i="3" s="1"/>
  <c r="M2622" i="3"/>
  <c r="N2622" i="3" s="1"/>
  <c r="O2622" i="3" s="1"/>
  <c r="P2622" i="3" s="1"/>
  <c r="Q2622" i="3" s="1"/>
  <c r="R2622" i="3" s="1"/>
  <c r="S2622" i="3" s="1"/>
  <c r="L2622" i="3"/>
  <c r="K2622" i="3"/>
  <c r="T2622" i="3"/>
  <c r="U2622" i="3" s="1"/>
  <c r="V2622" i="3" s="1"/>
  <c r="W2622" i="3" s="1"/>
  <c r="X2622" i="3" s="1"/>
  <c r="Y2622" i="3" s="1"/>
  <c r="Z2622" i="3" s="1"/>
  <c r="AA2622" i="3" s="1"/>
  <c r="AB2622" i="3" s="1"/>
  <c r="AC2622" i="3" s="1"/>
  <c r="M2634" i="3"/>
  <c r="N2634" i="3" s="1"/>
  <c r="O2634" i="3" s="1"/>
  <c r="P2634" i="3" s="1"/>
  <c r="Q2634" i="3" s="1"/>
  <c r="R2634" i="3" s="1"/>
  <c r="S2634" i="3" s="1"/>
  <c r="L2634" i="3"/>
  <c r="K2634" i="3"/>
  <c r="T2634" i="3"/>
  <c r="U2634" i="3" s="1"/>
  <c r="V2634" i="3" s="1"/>
  <c r="W2634" i="3" s="1"/>
  <c r="X2634" i="3" s="1"/>
  <c r="Y2634" i="3" s="1"/>
  <c r="Z2634" i="3" s="1"/>
  <c r="AA2634" i="3" s="1"/>
  <c r="AB2634" i="3" s="1"/>
  <c r="AC2634" i="3" s="1"/>
  <c r="AD2657" i="3"/>
  <c r="AD2662" i="3"/>
  <c r="AD2790" i="3"/>
  <c r="AD2801" i="3"/>
  <c r="AD2826" i="3"/>
  <c r="K2263" i="3"/>
  <c r="K2267" i="3"/>
  <c r="K2271" i="3"/>
  <c r="K2275" i="3"/>
  <c r="K2279" i="3"/>
  <c r="K2283" i="3"/>
  <c r="K2287" i="3"/>
  <c r="K2291" i="3"/>
  <c r="K2295" i="3"/>
  <c r="K2299" i="3"/>
  <c r="K2303" i="3"/>
  <c r="K2307" i="3"/>
  <c r="K2311" i="3"/>
  <c r="K2315" i="3"/>
  <c r="K2319" i="3"/>
  <c r="K2323" i="3"/>
  <c r="K2327" i="3"/>
  <c r="K2331" i="3"/>
  <c r="K2335" i="3"/>
  <c r="K2339" i="3"/>
  <c r="K2343" i="3"/>
  <c r="K2347" i="3"/>
  <c r="K2351" i="3"/>
  <c r="K2355" i="3"/>
  <c r="K2359" i="3"/>
  <c r="K2363" i="3"/>
  <c r="K2367" i="3"/>
  <c r="K2371" i="3"/>
  <c r="K2375" i="3"/>
  <c r="K2379" i="3"/>
  <c r="K2383" i="3"/>
  <c r="K2387" i="3"/>
  <c r="K2391" i="3"/>
  <c r="K2395" i="3"/>
  <c r="K2399" i="3"/>
  <c r="K2403" i="3"/>
  <c r="K2407" i="3"/>
  <c r="K2411" i="3"/>
  <c r="K2414" i="3"/>
  <c r="T2414" i="3"/>
  <c r="U2414" i="3" s="1"/>
  <c r="V2414" i="3" s="1"/>
  <c r="W2414" i="3" s="1"/>
  <c r="X2414" i="3" s="1"/>
  <c r="Y2414" i="3" s="1"/>
  <c r="Z2414" i="3" s="1"/>
  <c r="AA2414" i="3" s="1"/>
  <c r="AB2414" i="3" s="1"/>
  <c r="AC2414" i="3" s="1"/>
  <c r="L2422" i="3"/>
  <c r="J2428" i="3"/>
  <c r="K2431" i="3"/>
  <c r="T2431" i="3"/>
  <c r="U2431" i="3" s="1"/>
  <c r="V2431" i="3" s="1"/>
  <c r="W2431" i="3" s="1"/>
  <c r="X2431" i="3" s="1"/>
  <c r="Y2431" i="3" s="1"/>
  <c r="Z2431" i="3" s="1"/>
  <c r="AA2431" i="3" s="1"/>
  <c r="AB2431" i="3" s="1"/>
  <c r="AC2431" i="3" s="1"/>
  <c r="J2447" i="3"/>
  <c r="M2458" i="3"/>
  <c r="N2458" i="3" s="1"/>
  <c r="O2458" i="3" s="1"/>
  <c r="P2458" i="3" s="1"/>
  <c r="Q2458" i="3" s="1"/>
  <c r="R2458" i="3" s="1"/>
  <c r="S2458" i="3" s="1"/>
  <c r="J2459" i="3"/>
  <c r="AK2465" i="3"/>
  <c r="M2470" i="3"/>
  <c r="N2470" i="3" s="1"/>
  <c r="O2470" i="3" s="1"/>
  <c r="P2470" i="3" s="1"/>
  <c r="Q2470" i="3" s="1"/>
  <c r="R2470" i="3" s="1"/>
  <c r="S2470" i="3" s="1"/>
  <c r="J2471" i="3"/>
  <c r="J2478" i="3"/>
  <c r="J2479" i="3"/>
  <c r="K2482" i="3"/>
  <c r="T2482" i="3"/>
  <c r="U2482" i="3" s="1"/>
  <c r="V2482" i="3" s="1"/>
  <c r="W2482" i="3" s="1"/>
  <c r="X2482" i="3" s="1"/>
  <c r="Y2482" i="3" s="1"/>
  <c r="Z2482" i="3" s="1"/>
  <c r="AA2482" i="3" s="1"/>
  <c r="AB2482" i="3" s="1"/>
  <c r="AC2482" i="3" s="1"/>
  <c r="M2483" i="3"/>
  <c r="N2483" i="3" s="1"/>
  <c r="O2483" i="3" s="1"/>
  <c r="P2483" i="3" s="1"/>
  <c r="Q2483" i="3" s="1"/>
  <c r="R2483" i="3" s="1"/>
  <c r="S2483" i="3" s="1"/>
  <c r="L2483" i="3"/>
  <c r="K2483" i="3"/>
  <c r="T2483" i="3"/>
  <c r="U2483" i="3" s="1"/>
  <c r="V2483" i="3" s="1"/>
  <c r="W2483" i="3" s="1"/>
  <c r="X2483" i="3" s="1"/>
  <c r="Y2483" i="3" s="1"/>
  <c r="Z2483" i="3" s="1"/>
  <c r="AA2483" i="3" s="1"/>
  <c r="AB2483" i="3" s="1"/>
  <c r="AC2483" i="3" s="1"/>
  <c r="L2518" i="3"/>
  <c r="K2518" i="3"/>
  <c r="T2518" i="3"/>
  <c r="U2518" i="3" s="1"/>
  <c r="V2518" i="3" s="1"/>
  <c r="W2518" i="3" s="1"/>
  <c r="X2518" i="3" s="1"/>
  <c r="Y2518" i="3" s="1"/>
  <c r="Z2518" i="3" s="1"/>
  <c r="AA2518" i="3" s="1"/>
  <c r="AB2518" i="3" s="1"/>
  <c r="AC2518" i="3" s="1"/>
  <c r="AD2518" i="3" s="1"/>
  <c r="M2534" i="3"/>
  <c r="N2534" i="3" s="1"/>
  <c r="O2534" i="3" s="1"/>
  <c r="P2534" i="3" s="1"/>
  <c r="Q2534" i="3" s="1"/>
  <c r="R2534" i="3" s="1"/>
  <c r="S2534" i="3" s="1"/>
  <c r="L2534" i="3"/>
  <c r="K2534" i="3"/>
  <c r="T2534" i="3"/>
  <c r="U2534" i="3" s="1"/>
  <c r="V2534" i="3" s="1"/>
  <c r="W2534" i="3" s="1"/>
  <c r="X2534" i="3" s="1"/>
  <c r="Y2534" i="3" s="1"/>
  <c r="Z2534" i="3" s="1"/>
  <c r="AA2534" i="3" s="1"/>
  <c r="AB2534" i="3" s="1"/>
  <c r="AC2534" i="3" s="1"/>
  <c r="J2550" i="3"/>
  <c r="J2562" i="3"/>
  <c r="J2574" i="3"/>
  <c r="J2586" i="3"/>
  <c r="J2598" i="3"/>
  <c r="J2610" i="3"/>
  <c r="J2622" i="3"/>
  <c r="J2634" i="3"/>
  <c r="AD2678" i="3"/>
  <c r="AD2750" i="3"/>
  <c r="AD2758" i="3"/>
  <c r="AD2836" i="3"/>
  <c r="AD2912" i="3"/>
  <c r="AD2954" i="3"/>
  <c r="T3153" i="3"/>
  <c r="U3153" i="3" s="1"/>
  <c r="V3153" i="3" s="1"/>
  <c r="W3153" i="3" s="1"/>
  <c r="X3153" i="3" s="1"/>
  <c r="Y3153" i="3" s="1"/>
  <c r="Z3153" i="3" s="1"/>
  <c r="AA3153" i="3" s="1"/>
  <c r="AB3153" i="3" s="1"/>
  <c r="AC3153" i="3" s="1"/>
  <c r="L3153" i="3"/>
  <c r="M3153" i="3"/>
  <c r="N3153" i="3" s="1"/>
  <c r="O3153" i="3" s="1"/>
  <c r="P3153" i="3" s="1"/>
  <c r="Q3153" i="3" s="1"/>
  <c r="R3153" i="3" s="1"/>
  <c r="S3153" i="3" s="1"/>
  <c r="J3153" i="3"/>
  <c r="K3153" i="3"/>
  <c r="AD3157" i="3"/>
  <c r="L2411" i="3"/>
  <c r="J2414" i="3"/>
  <c r="L2420" i="3"/>
  <c r="K2420" i="3"/>
  <c r="T2420" i="3"/>
  <c r="U2420" i="3" s="1"/>
  <c r="V2420" i="3" s="1"/>
  <c r="W2420" i="3" s="1"/>
  <c r="X2420" i="3" s="1"/>
  <c r="Y2420" i="3" s="1"/>
  <c r="Z2420" i="3" s="1"/>
  <c r="AA2420" i="3" s="1"/>
  <c r="AB2420" i="3" s="1"/>
  <c r="AC2420" i="3" s="1"/>
  <c r="AD2420" i="3" s="1"/>
  <c r="M2422" i="3"/>
  <c r="N2422" i="3" s="1"/>
  <c r="O2422" i="3" s="1"/>
  <c r="P2422" i="3" s="1"/>
  <c r="Q2422" i="3" s="1"/>
  <c r="R2422" i="3" s="1"/>
  <c r="S2422" i="3" s="1"/>
  <c r="M2428" i="3"/>
  <c r="N2428" i="3" s="1"/>
  <c r="O2428" i="3" s="1"/>
  <c r="P2428" i="3" s="1"/>
  <c r="Q2428" i="3" s="1"/>
  <c r="R2428" i="3" s="1"/>
  <c r="S2428" i="3" s="1"/>
  <c r="J2431" i="3"/>
  <c r="K2434" i="3"/>
  <c r="T2434" i="3"/>
  <c r="U2434" i="3" s="1"/>
  <c r="V2434" i="3" s="1"/>
  <c r="W2434" i="3" s="1"/>
  <c r="X2434" i="3" s="1"/>
  <c r="Y2434" i="3" s="1"/>
  <c r="Z2434" i="3" s="1"/>
  <c r="AA2434" i="3" s="1"/>
  <c r="AB2434" i="3" s="1"/>
  <c r="AC2434" i="3" s="1"/>
  <c r="AD2434" i="3" s="1"/>
  <c r="L2440" i="3"/>
  <c r="K2440" i="3"/>
  <c r="T2440" i="3"/>
  <c r="U2440" i="3" s="1"/>
  <c r="V2440" i="3" s="1"/>
  <c r="W2440" i="3" s="1"/>
  <c r="X2440" i="3" s="1"/>
  <c r="Y2440" i="3" s="1"/>
  <c r="Z2440" i="3" s="1"/>
  <c r="AA2440" i="3" s="1"/>
  <c r="AB2440" i="3" s="1"/>
  <c r="AC2440" i="3" s="1"/>
  <c r="AD2440" i="3" s="1"/>
  <c r="K2443" i="3"/>
  <c r="T2443" i="3"/>
  <c r="U2443" i="3" s="1"/>
  <c r="V2443" i="3" s="1"/>
  <c r="W2443" i="3" s="1"/>
  <c r="X2443" i="3" s="1"/>
  <c r="Y2443" i="3" s="1"/>
  <c r="Z2443" i="3" s="1"/>
  <c r="AA2443" i="3" s="1"/>
  <c r="AB2443" i="3" s="1"/>
  <c r="AC2443" i="3" s="1"/>
  <c r="AD2443" i="3" s="1"/>
  <c r="M2447" i="3"/>
  <c r="N2447" i="3" s="1"/>
  <c r="O2447" i="3" s="1"/>
  <c r="P2447" i="3" s="1"/>
  <c r="Q2447" i="3" s="1"/>
  <c r="R2447" i="3" s="1"/>
  <c r="S2447" i="3" s="1"/>
  <c r="K2454" i="3"/>
  <c r="T2454" i="3"/>
  <c r="U2454" i="3" s="1"/>
  <c r="V2454" i="3" s="1"/>
  <c r="W2454" i="3" s="1"/>
  <c r="X2454" i="3" s="1"/>
  <c r="Y2454" i="3" s="1"/>
  <c r="Z2454" i="3" s="1"/>
  <c r="AA2454" i="3" s="1"/>
  <c r="AB2454" i="3" s="1"/>
  <c r="AC2454" i="3" s="1"/>
  <c r="AD2454" i="3" s="1"/>
  <c r="M2459" i="3"/>
  <c r="N2459" i="3" s="1"/>
  <c r="O2459" i="3" s="1"/>
  <c r="P2459" i="3" s="1"/>
  <c r="Q2459" i="3" s="1"/>
  <c r="R2459" i="3" s="1"/>
  <c r="S2459" i="3" s="1"/>
  <c r="K2466" i="3"/>
  <c r="T2466" i="3"/>
  <c r="U2466" i="3" s="1"/>
  <c r="V2466" i="3" s="1"/>
  <c r="W2466" i="3" s="1"/>
  <c r="X2466" i="3" s="1"/>
  <c r="Y2466" i="3" s="1"/>
  <c r="Z2466" i="3" s="1"/>
  <c r="AA2466" i="3" s="1"/>
  <c r="AB2466" i="3" s="1"/>
  <c r="AC2466" i="3" s="1"/>
  <c r="AD2466" i="3" s="1"/>
  <c r="M2471" i="3"/>
  <c r="N2471" i="3" s="1"/>
  <c r="O2471" i="3" s="1"/>
  <c r="P2471" i="3" s="1"/>
  <c r="Q2471" i="3" s="1"/>
  <c r="R2471" i="3" s="1"/>
  <c r="S2471" i="3" s="1"/>
  <c r="L2478" i="3"/>
  <c r="J2482" i="3"/>
  <c r="J2483" i="3"/>
  <c r="K2486" i="3"/>
  <c r="T2486" i="3"/>
  <c r="U2486" i="3" s="1"/>
  <c r="V2486" i="3" s="1"/>
  <c r="W2486" i="3" s="1"/>
  <c r="X2486" i="3" s="1"/>
  <c r="Y2486" i="3" s="1"/>
  <c r="Z2486" i="3" s="1"/>
  <c r="AA2486" i="3" s="1"/>
  <c r="AB2486" i="3" s="1"/>
  <c r="AC2486" i="3" s="1"/>
  <c r="M2487" i="3"/>
  <c r="N2487" i="3" s="1"/>
  <c r="O2487" i="3" s="1"/>
  <c r="P2487" i="3" s="1"/>
  <c r="Q2487" i="3" s="1"/>
  <c r="R2487" i="3" s="1"/>
  <c r="S2487" i="3" s="1"/>
  <c r="L2487" i="3"/>
  <c r="K2487" i="3"/>
  <c r="T2487" i="3"/>
  <c r="U2487" i="3" s="1"/>
  <c r="V2487" i="3" s="1"/>
  <c r="W2487" i="3" s="1"/>
  <c r="X2487" i="3" s="1"/>
  <c r="Y2487" i="3" s="1"/>
  <c r="Z2487" i="3" s="1"/>
  <c r="AA2487" i="3" s="1"/>
  <c r="AB2487" i="3" s="1"/>
  <c r="AC2487" i="3" s="1"/>
  <c r="L2510" i="3"/>
  <c r="K2510" i="3"/>
  <c r="T2510" i="3"/>
  <c r="U2510" i="3" s="1"/>
  <c r="V2510" i="3" s="1"/>
  <c r="W2510" i="3" s="1"/>
  <c r="X2510" i="3" s="1"/>
  <c r="Y2510" i="3" s="1"/>
  <c r="Z2510" i="3" s="1"/>
  <c r="AA2510" i="3" s="1"/>
  <c r="AB2510" i="3" s="1"/>
  <c r="AC2510" i="3" s="1"/>
  <c r="AD2510" i="3" s="1"/>
  <c r="J2518" i="3"/>
  <c r="AD2525" i="3"/>
  <c r="J2534" i="3"/>
  <c r="AD2541" i="3"/>
  <c r="AD2688" i="3"/>
  <c r="AD2708" i="3"/>
  <c r="T2715" i="3"/>
  <c r="U2715" i="3" s="1"/>
  <c r="V2715" i="3" s="1"/>
  <c r="W2715" i="3" s="1"/>
  <c r="X2715" i="3" s="1"/>
  <c r="Y2715" i="3" s="1"/>
  <c r="Z2715" i="3" s="1"/>
  <c r="AA2715" i="3" s="1"/>
  <c r="AB2715" i="3" s="1"/>
  <c r="AC2715" i="3" s="1"/>
  <c r="L2715" i="3"/>
  <c r="M2715" i="3"/>
  <c r="N2715" i="3" s="1"/>
  <c r="O2715" i="3" s="1"/>
  <c r="P2715" i="3" s="1"/>
  <c r="Q2715" i="3" s="1"/>
  <c r="R2715" i="3" s="1"/>
  <c r="S2715" i="3" s="1"/>
  <c r="K2715" i="3"/>
  <c r="AD2722" i="3"/>
  <c r="AD2741" i="3"/>
  <c r="AD2760" i="3"/>
  <c r="AD2772" i="3"/>
  <c r="AD2850" i="3"/>
  <c r="AD2854" i="3"/>
  <c r="AD2860" i="3"/>
  <c r="L2893" i="3"/>
  <c r="T2893" i="3"/>
  <c r="U2893" i="3" s="1"/>
  <c r="V2893" i="3" s="1"/>
  <c r="W2893" i="3" s="1"/>
  <c r="X2893" i="3" s="1"/>
  <c r="Y2893" i="3" s="1"/>
  <c r="Z2893" i="3" s="1"/>
  <c r="AA2893" i="3" s="1"/>
  <c r="AB2893" i="3" s="1"/>
  <c r="AC2893" i="3" s="1"/>
  <c r="M2893" i="3"/>
  <c r="N2893" i="3" s="1"/>
  <c r="O2893" i="3" s="1"/>
  <c r="P2893" i="3" s="1"/>
  <c r="Q2893" i="3" s="1"/>
  <c r="R2893" i="3" s="1"/>
  <c r="S2893" i="3" s="1"/>
  <c r="AD2893" i="3" s="1"/>
  <c r="K2893" i="3"/>
  <c r="J2893" i="3"/>
  <c r="K2423" i="3"/>
  <c r="T2423" i="3"/>
  <c r="U2423" i="3" s="1"/>
  <c r="V2423" i="3" s="1"/>
  <c r="W2423" i="3" s="1"/>
  <c r="X2423" i="3" s="1"/>
  <c r="Y2423" i="3" s="1"/>
  <c r="Z2423" i="3" s="1"/>
  <c r="AA2423" i="3" s="1"/>
  <c r="AB2423" i="3" s="1"/>
  <c r="AC2423" i="3" s="1"/>
  <c r="AD2423" i="3" s="1"/>
  <c r="K2490" i="3"/>
  <c r="T2490" i="3"/>
  <c r="U2490" i="3" s="1"/>
  <c r="V2490" i="3" s="1"/>
  <c r="W2490" i="3" s="1"/>
  <c r="X2490" i="3" s="1"/>
  <c r="Y2490" i="3" s="1"/>
  <c r="Z2490" i="3" s="1"/>
  <c r="AA2490" i="3" s="1"/>
  <c r="AB2490" i="3" s="1"/>
  <c r="AC2490" i="3" s="1"/>
  <c r="AD2490" i="3" s="1"/>
  <c r="M2491" i="3"/>
  <c r="N2491" i="3" s="1"/>
  <c r="O2491" i="3" s="1"/>
  <c r="P2491" i="3" s="1"/>
  <c r="Q2491" i="3" s="1"/>
  <c r="R2491" i="3" s="1"/>
  <c r="S2491" i="3" s="1"/>
  <c r="AD2491" i="3" s="1"/>
  <c r="L2491" i="3"/>
  <c r="K2491" i="3"/>
  <c r="T2491" i="3"/>
  <c r="U2491" i="3" s="1"/>
  <c r="V2491" i="3" s="1"/>
  <c r="W2491" i="3" s="1"/>
  <c r="X2491" i="3" s="1"/>
  <c r="Y2491" i="3" s="1"/>
  <c r="Z2491" i="3" s="1"/>
  <c r="AA2491" i="3" s="1"/>
  <c r="AB2491" i="3" s="1"/>
  <c r="AC2491" i="3" s="1"/>
  <c r="AD2553" i="3"/>
  <c r="AD2565" i="3"/>
  <c r="AD2577" i="3"/>
  <c r="AD2589" i="3"/>
  <c r="AD2601" i="3"/>
  <c r="AD2613" i="3"/>
  <c r="AD2625" i="3"/>
  <c r="AD2668" i="3"/>
  <c r="AD2674" i="3"/>
  <c r="AD2690" i="3"/>
  <c r="AD2696" i="3"/>
  <c r="T2727" i="3"/>
  <c r="U2727" i="3" s="1"/>
  <c r="V2727" i="3" s="1"/>
  <c r="W2727" i="3" s="1"/>
  <c r="X2727" i="3" s="1"/>
  <c r="Y2727" i="3" s="1"/>
  <c r="Z2727" i="3" s="1"/>
  <c r="AA2727" i="3" s="1"/>
  <c r="AB2727" i="3" s="1"/>
  <c r="AC2727" i="3" s="1"/>
  <c r="L2727" i="3"/>
  <c r="J2727" i="3"/>
  <c r="AD2744" i="3"/>
  <c r="AD2755" i="3"/>
  <c r="AD2770" i="3"/>
  <c r="AD2777" i="3"/>
  <c r="AD2794" i="3"/>
  <c r="L2905" i="3"/>
  <c r="K2905" i="3"/>
  <c r="T2905" i="3"/>
  <c r="U2905" i="3" s="1"/>
  <c r="V2905" i="3" s="1"/>
  <c r="W2905" i="3" s="1"/>
  <c r="X2905" i="3" s="1"/>
  <c r="Y2905" i="3" s="1"/>
  <c r="Z2905" i="3" s="1"/>
  <c r="AA2905" i="3" s="1"/>
  <c r="AB2905" i="3" s="1"/>
  <c r="AC2905" i="3" s="1"/>
  <c r="M2905" i="3"/>
  <c r="N2905" i="3" s="1"/>
  <c r="O2905" i="3" s="1"/>
  <c r="P2905" i="3" s="1"/>
  <c r="Q2905" i="3" s="1"/>
  <c r="R2905" i="3" s="1"/>
  <c r="S2905" i="3" s="1"/>
  <c r="J2905" i="3"/>
  <c r="L2412" i="3"/>
  <c r="K2412" i="3"/>
  <c r="T2412" i="3"/>
  <c r="U2412" i="3" s="1"/>
  <c r="V2412" i="3" s="1"/>
  <c r="W2412" i="3" s="1"/>
  <c r="X2412" i="3" s="1"/>
  <c r="Y2412" i="3" s="1"/>
  <c r="Z2412" i="3" s="1"/>
  <c r="AA2412" i="3" s="1"/>
  <c r="AB2412" i="3" s="1"/>
  <c r="AC2412" i="3" s="1"/>
  <c r="AD2412" i="3" s="1"/>
  <c r="M2414" i="3"/>
  <c r="N2414" i="3" s="1"/>
  <c r="O2414" i="3" s="1"/>
  <c r="P2414" i="3" s="1"/>
  <c r="Q2414" i="3" s="1"/>
  <c r="R2414" i="3" s="1"/>
  <c r="S2414" i="3" s="1"/>
  <c r="J2423" i="3"/>
  <c r="K2426" i="3"/>
  <c r="T2426" i="3"/>
  <c r="U2426" i="3" s="1"/>
  <c r="V2426" i="3" s="1"/>
  <c r="W2426" i="3" s="1"/>
  <c r="X2426" i="3" s="1"/>
  <c r="Y2426" i="3" s="1"/>
  <c r="Z2426" i="3" s="1"/>
  <c r="AA2426" i="3" s="1"/>
  <c r="AB2426" i="3" s="1"/>
  <c r="AC2426" i="3" s="1"/>
  <c r="M2431" i="3"/>
  <c r="N2431" i="3" s="1"/>
  <c r="O2431" i="3" s="1"/>
  <c r="P2431" i="3" s="1"/>
  <c r="Q2431" i="3" s="1"/>
  <c r="R2431" i="3" s="1"/>
  <c r="S2431" i="3" s="1"/>
  <c r="L2455" i="3"/>
  <c r="K2455" i="3"/>
  <c r="T2455" i="3"/>
  <c r="U2455" i="3" s="1"/>
  <c r="V2455" i="3" s="1"/>
  <c r="W2455" i="3" s="1"/>
  <c r="X2455" i="3" s="1"/>
  <c r="Y2455" i="3" s="1"/>
  <c r="Z2455" i="3" s="1"/>
  <c r="AA2455" i="3" s="1"/>
  <c r="AB2455" i="3" s="1"/>
  <c r="AC2455" i="3" s="1"/>
  <c r="AD2455" i="3" s="1"/>
  <c r="L2467" i="3"/>
  <c r="K2467" i="3"/>
  <c r="T2467" i="3"/>
  <c r="U2467" i="3" s="1"/>
  <c r="V2467" i="3" s="1"/>
  <c r="W2467" i="3" s="1"/>
  <c r="X2467" i="3" s="1"/>
  <c r="Y2467" i="3" s="1"/>
  <c r="Z2467" i="3" s="1"/>
  <c r="AA2467" i="3" s="1"/>
  <c r="AB2467" i="3" s="1"/>
  <c r="AC2467" i="3" s="1"/>
  <c r="AD2467" i="3" s="1"/>
  <c r="M2482" i="3"/>
  <c r="N2482" i="3" s="1"/>
  <c r="O2482" i="3" s="1"/>
  <c r="P2482" i="3" s="1"/>
  <c r="Q2482" i="3" s="1"/>
  <c r="R2482" i="3" s="1"/>
  <c r="S2482" i="3" s="1"/>
  <c r="J2490" i="3"/>
  <c r="J2491" i="3"/>
  <c r="K2494" i="3"/>
  <c r="T2494" i="3"/>
  <c r="U2494" i="3" s="1"/>
  <c r="V2494" i="3" s="1"/>
  <c r="W2494" i="3" s="1"/>
  <c r="X2494" i="3" s="1"/>
  <c r="Y2494" i="3" s="1"/>
  <c r="Z2494" i="3" s="1"/>
  <c r="AA2494" i="3" s="1"/>
  <c r="AB2494" i="3" s="1"/>
  <c r="AC2494" i="3" s="1"/>
  <c r="M2495" i="3"/>
  <c r="N2495" i="3" s="1"/>
  <c r="O2495" i="3" s="1"/>
  <c r="P2495" i="3" s="1"/>
  <c r="Q2495" i="3" s="1"/>
  <c r="R2495" i="3" s="1"/>
  <c r="S2495" i="3" s="1"/>
  <c r="L2495" i="3"/>
  <c r="K2495" i="3"/>
  <c r="T2495" i="3"/>
  <c r="U2495" i="3" s="1"/>
  <c r="V2495" i="3" s="1"/>
  <c r="W2495" i="3" s="1"/>
  <c r="X2495" i="3" s="1"/>
  <c r="Y2495" i="3" s="1"/>
  <c r="Z2495" i="3" s="1"/>
  <c r="AA2495" i="3" s="1"/>
  <c r="AB2495" i="3" s="1"/>
  <c r="AC2495" i="3" s="1"/>
  <c r="M2530" i="3"/>
  <c r="N2530" i="3" s="1"/>
  <c r="O2530" i="3" s="1"/>
  <c r="P2530" i="3" s="1"/>
  <c r="Q2530" i="3" s="1"/>
  <c r="R2530" i="3" s="1"/>
  <c r="S2530" i="3" s="1"/>
  <c r="L2530" i="3"/>
  <c r="K2530" i="3"/>
  <c r="T2530" i="3"/>
  <c r="U2530" i="3" s="1"/>
  <c r="V2530" i="3" s="1"/>
  <c r="W2530" i="3" s="1"/>
  <c r="X2530" i="3" s="1"/>
  <c r="Y2530" i="3" s="1"/>
  <c r="Z2530" i="3" s="1"/>
  <c r="AA2530" i="3" s="1"/>
  <c r="AB2530" i="3" s="1"/>
  <c r="AC2530" i="3" s="1"/>
  <c r="M2546" i="3"/>
  <c r="N2546" i="3" s="1"/>
  <c r="O2546" i="3" s="1"/>
  <c r="P2546" i="3" s="1"/>
  <c r="Q2546" i="3" s="1"/>
  <c r="R2546" i="3" s="1"/>
  <c r="S2546" i="3" s="1"/>
  <c r="L2546" i="3"/>
  <c r="K2546" i="3"/>
  <c r="T2546" i="3"/>
  <c r="U2546" i="3" s="1"/>
  <c r="V2546" i="3" s="1"/>
  <c r="W2546" i="3" s="1"/>
  <c r="X2546" i="3" s="1"/>
  <c r="Y2546" i="3" s="1"/>
  <c r="Z2546" i="3" s="1"/>
  <c r="AA2546" i="3" s="1"/>
  <c r="AB2546" i="3" s="1"/>
  <c r="AC2546" i="3" s="1"/>
  <c r="M2558" i="3"/>
  <c r="N2558" i="3" s="1"/>
  <c r="O2558" i="3" s="1"/>
  <c r="P2558" i="3" s="1"/>
  <c r="Q2558" i="3" s="1"/>
  <c r="R2558" i="3" s="1"/>
  <c r="S2558" i="3" s="1"/>
  <c r="L2558" i="3"/>
  <c r="K2558" i="3"/>
  <c r="T2558" i="3"/>
  <c r="U2558" i="3" s="1"/>
  <c r="V2558" i="3" s="1"/>
  <c r="W2558" i="3" s="1"/>
  <c r="X2558" i="3" s="1"/>
  <c r="Y2558" i="3" s="1"/>
  <c r="Z2558" i="3" s="1"/>
  <c r="AA2558" i="3" s="1"/>
  <c r="AB2558" i="3" s="1"/>
  <c r="AC2558" i="3" s="1"/>
  <c r="M2570" i="3"/>
  <c r="N2570" i="3" s="1"/>
  <c r="O2570" i="3" s="1"/>
  <c r="P2570" i="3" s="1"/>
  <c r="Q2570" i="3" s="1"/>
  <c r="R2570" i="3" s="1"/>
  <c r="S2570" i="3" s="1"/>
  <c r="L2570" i="3"/>
  <c r="K2570" i="3"/>
  <c r="T2570" i="3"/>
  <c r="U2570" i="3" s="1"/>
  <c r="V2570" i="3" s="1"/>
  <c r="W2570" i="3" s="1"/>
  <c r="X2570" i="3" s="1"/>
  <c r="Y2570" i="3" s="1"/>
  <c r="Z2570" i="3" s="1"/>
  <c r="AA2570" i="3" s="1"/>
  <c r="AB2570" i="3" s="1"/>
  <c r="AC2570" i="3" s="1"/>
  <c r="M2582" i="3"/>
  <c r="N2582" i="3" s="1"/>
  <c r="O2582" i="3" s="1"/>
  <c r="P2582" i="3" s="1"/>
  <c r="Q2582" i="3" s="1"/>
  <c r="R2582" i="3" s="1"/>
  <c r="S2582" i="3" s="1"/>
  <c r="L2582" i="3"/>
  <c r="K2582" i="3"/>
  <c r="T2582" i="3"/>
  <c r="U2582" i="3" s="1"/>
  <c r="V2582" i="3" s="1"/>
  <c r="W2582" i="3" s="1"/>
  <c r="X2582" i="3" s="1"/>
  <c r="Y2582" i="3" s="1"/>
  <c r="Z2582" i="3" s="1"/>
  <c r="AA2582" i="3" s="1"/>
  <c r="AB2582" i="3" s="1"/>
  <c r="AC2582" i="3" s="1"/>
  <c r="M2594" i="3"/>
  <c r="N2594" i="3" s="1"/>
  <c r="O2594" i="3" s="1"/>
  <c r="P2594" i="3" s="1"/>
  <c r="Q2594" i="3" s="1"/>
  <c r="R2594" i="3" s="1"/>
  <c r="S2594" i="3" s="1"/>
  <c r="L2594" i="3"/>
  <c r="K2594" i="3"/>
  <c r="T2594" i="3"/>
  <c r="U2594" i="3" s="1"/>
  <c r="V2594" i="3" s="1"/>
  <c r="W2594" i="3" s="1"/>
  <c r="X2594" i="3" s="1"/>
  <c r="Y2594" i="3" s="1"/>
  <c r="Z2594" i="3" s="1"/>
  <c r="AA2594" i="3" s="1"/>
  <c r="AB2594" i="3" s="1"/>
  <c r="AC2594" i="3" s="1"/>
  <c r="M2606" i="3"/>
  <c r="N2606" i="3" s="1"/>
  <c r="O2606" i="3" s="1"/>
  <c r="P2606" i="3" s="1"/>
  <c r="Q2606" i="3" s="1"/>
  <c r="R2606" i="3" s="1"/>
  <c r="S2606" i="3" s="1"/>
  <c r="L2606" i="3"/>
  <c r="K2606" i="3"/>
  <c r="T2606" i="3"/>
  <c r="U2606" i="3" s="1"/>
  <c r="V2606" i="3" s="1"/>
  <c r="W2606" i="3" s="1"/>
  <c r="X2606" i="3" s="1"/>
  <c r="Y2606" i="3" s="1"/>
  <c r="Z2606" i="3" s="1"/>
  <c r="AA2606" i="3" s="1"/>
  <c r="AB2606" i="3" s="1"/>
  <c r="AC2606" i="3" s="1"/>
  <c r="M2618" i="3"/>
  <c r="N2618" i="3" s="1"/>
  <c r="O2618" i="3" s="1"/>
  <c r="P2618" i="3" s="1"/>
  <c r="Q2618" i="3" s="1"/>
  <c r="R2618" i="3" s="1"/>
  <c r="S2618" i="3" s="1"/>
  <c r="L2618" i="3"/>
  <c r="K2618" i="3"/>
  <c r="T2618" i="3"/>
  <c r="U2618" i="3" s="1"/>
  <c r="V2618" i="3" s="1"/>
  <c r="W2618" i="3" s="1"/>
  <c r="X2618" i="3" s="1"/>
  <c r="Y2618" i="3" s="1"/>
  <c r="Z2618" i="3" s="1"/>
  <c r="AA2618" i="3" s="1"/>
  <c r="AB2618" i="3" s="1"/>
  <c r="AC2618" i="3" s="1"/>
  <c r="M2630" i="3"/>
  <c r="N2630" i="3" s="1"/>
  <c r="O2630" i="3" s="1"/>
  <c r="P2630" i="3" s="1"/>
  <c r="Q2630" i="3" s="1"/>
  <c r="R2630" i="3" s="1"/>
  <c r="S2630" i="3" s="1"/>
  <c r="L2630" i="3"/>
  <c r="K2630" i="3"/>
  <c r="T2630" i="3"/>
  <c r="U2630" i="3" s="1"/>
  <c r="V2630" i="3" s="1"/>
  <c r="W2630" i="3" s="1"/>
  <c r="X2630" i="3" s="1"/>
  <c r="Y2630" i="3" s="1"/>
  <c r="Z2630" i="3" s="1"/>
  <c r="AA2630" i="3" s="1"/>
  <c r="AB2630" i="3" s="1"/>
  <c r="AC2630" i="3" s="1"/>
  <c r="AD2677" i="3"/>
  <c r="K2727" i="3"/>
  <c r="T2751" i="3"/>
  <c r="U2751" i="3" s="1"/>
  <c r="V2751" i="3" s="1"/>
  <c r="W2751" i="3" s="1"/>
  <c r="X2751" i="3" s="1"/>
  <c r="Y2751" i="3" s="1"/>
  <c r="Z2751" i="3" s="1"/>
  <c r="AA2751" i="3" s="1"/>
  <c r="AB2751" i="3" s="1"/>
  <c r="AC2751" i="3" s="1"/>
  <c r="L2751" i="3"/>
  <c r="J2751" i="3"/>
  <c r="M2751" i="3"/>
  <c r="N2751" i="3" s="1"/>
  <c r="O2751" i="3" s="1"/>
  <c r="P2751" i="3" s="1"/>
  <c r="Q2751" i="3" s="1"/>
  <c r="R2751" i="3" s="1"/>
  <c r="S2751" i="3" s="1"/>
  <c r="K2751" i="3"/>
  <c r="AD2782" i="3"/>
  <c r="AD2800" i="3"/>
  <c r="AD2884" i="3"/>
  <c r="AD2907" i="3"/>
  <c r="T3241" i="3"/>
  <c r="U3241" i="3" s="1"/>
  <c r="V3241" i="3" s="1"/>
  <c r="W3241" i="3" s="1"/>
  <c r="X3241" i="3" s="1"/>
  <c r="Y3241" i="3" s="1"/>
  <c r="Z3241" i="3" s="1"/>
  <c r="AA3241" i="3" s="1"/>
  <c r="AB3241" i="3" s="1"/>
  <c r="AC3241" i="3" s="1"/>
  <c r="M3241" i="3"/>
  <c r="N3241" i="3" s="1"/>
  <c r="O3241" i="3" s="1"/>
  <c r="P3241" i="3" s="1"/>
  <c r="Q3241" i="3" s="1"/>
  <c r="R3241" i="3" s="1"/>
  <c r="S3241" i="3" s="1"/>
  <c r="AD3241" i="3" s="1"/>
  <c r="L3241" i="3"/>
  <c r="K3241" i="3"/>
  <c r="J3241" i="3"/>
  <c r="K2437" i="3"/>
  <c r="K2441" i="3"/>
  <c r="K2445" i="3"/>
  <c r="K2449" i="3"/>
  <c r="K2453" i="3"/>
  <c r="K2457" i="3"/>
  <c r="K2461" i="3"/>
  <c r="K2465" i="3"/>
  <c r="K2469" i="3"/>
  <c r="K2473" i="3"/>
  <c r="K2477" i="3"/>
  <c r="K2481" i="3"/>
  <c r="K2485" i="3"/>
  <c r="K2489" i="3"/>
  <c r="K2493" i="3"/>
  <c r="K2501" i="3"/>
  <c r="K2517" i="3"/>
  <c r="K2521" i="3"/>
  <c r="K2525" i="3"/>
  <c r="K2529" i="3"/>
  <c r="K2533" i="3"/>
  <c r="K2537" i="3"/>
  <c r="K2541" i="3"/>
  <c r="K2545" i="3"/>
  <c r="K2549" i="3"/>
  <c r="K2553" i="3"/>
  <c r="K2557" i="3"/>
  <c r="K2561" i="3"/>
  <c r="K2565" i="3"/>
  <c r="K2569" i="3"/>
  <c r="K2573" i="3"/>
  <c r="K2577" i="3"/>
  <c r="K2581" i="3"/>
  <c r="K2585" i="3"/>
  <c r="K2589" i="3"/>
  <c r="K2593" i="3"/>
  <c r="K2597" i="3"/>
  <c r="K2601" i="3"/>
  <c r="K2605" i="3"/>
  <c r="K2609" i="3"/>
  <c r="K2613" i="3"/>
  <c r="K2617" i="3"/>
  <c r="K2621" i="3"/>
  <c r="K2625" i="3"/>
  <c r="K2629" i="3"/>
  <c r="K2633" i="3"/>
  <c r="M2639" i="3"/>
  <c r="N2639" i="3" s="1"/>
  <c r="O2639" i="3" s="1"/>
  <c r="P2639" i="3" s="1"/>
  <c r="Q2639" i="3" s="1"/>
  <c r="R2639" i="3" s="1"/>
  <c r="S2639" i="3" s="1"/>
  <c r="AD2639" i="3" s="1"/>
  <c r="T2719" i="3"/>
  <c r="U2719" i="3" s="1"/>
  <c r="V2719" i="3" s="1"/>
  <c r="W2719" i="3" s="1"/>
  <c r="X2719" i="3" s="1"/>
  <c r="Y2719" i="3" s="1"/>
  <c r="Z2719" i="3" s="1"/>
  <c r="AA2719" i="3" s="1"/>
  <c r="AB2719" i="3" s="1"/>
  <c r="AC2719" i="3" s="1"/>
  <c r="AD2719" i="3" s="1"/>
  <c r="L2719" i="3"/>
  <c r="T2723" i="3"/>
  <c r="U2723" i="3" s="1"/>
  <c r="V2723" i="3" s="1"/>
  <c r="W2723" i="3" s="1"/>
  <c r="X2723" i="3" s="1"/>
  <c r="Y2723" i="3" s="1"/>
  <c r="Z2723" i="3" s="1"/>
  <c r="AA2723" i="3" s="1"/>
  <c r="AB2723" i="3" s="1"/>
  <c r="AC2723" i="3" s="1"/>
  <c r="AD2723" i="3" s="1"/>
  <c r="L2723" i="3"/>
  <c r="T2755" i="3"/>
  <c r="U2755" i="3" s="1"/>
  <c r="V2755" i="3" s="1"/>
  <c r="W2755" i="3" s="1"/>
  <c r="X2755" i="3" s="1"/>
  <c r="Y2755" i="3" s="1"/>
  <c r="Z2755" i="3" s="1"/>
  <c r="AA2755" i="3" s="1"/>
  <c r="AB2755" i="3" s="1"/>
  <c r="AC2755" i="3" s="1"/>
  <c r="L2755" i="3"/>
  <c r="J2755" i="3"/>
  <c r="T2799" i="3"/>
  <c r="U2799" i="3" s="1"/>
  <c r="V2799" i="3" s="1"/>
  <c r="W2799" i="3" s="1"/>
  <c r="X2799" i="3" s="1"/>
  <c r="Y2799" i="3" s="1"/>
  <c r="Z2799" i="3" s="1"/>
  <c r="AA2799" i="3" s="1"/>
  <c r="AB2799" i="3" s="1"/>
  <c r="AC2799" i="3" s="1"/>
  <c r="AD2799" i="3" s="1"/>
  <c r="L2799" i="3"/>
  <c r="J2799" i="3"/>
  <c r="T2811" i="3"/>
  <c r="U2811" i="3" s="1"/>
  <c r="V2811" i="3" s="1"/>
  <c r="W2811" i="3" s="1"/>
  <c r="X2811" i="3" s="1"/>
  <c r="Y2811" i="3" s="1"/>
  <c r="Z2811" i="3" s="1"/>
  <c r="AA2811" i="3" s="1"/>
  <c r="AB2811" i="3" s="1"/>
  <c r="AC2811" i="3" s="1"/>
  <c r="AD2811" i="3" s="1"/>
  <c r="L2811" i="3"/>
  <c r="J2811" i="3"/>
  <c r="T2823" i="3"/>
  <c r="U2823" i="3" s="1"/>
  <c r="V2823" i="3" s="1"/>
  <c r="W2823" i="3" s="1"/>
  <c r="X2823" i="3" s="1"/>
  <c r="Y2823" i="3" s="1"/>
  <c r="Z2823" i="3" s="1"/>
  <c r="AA2823" i="3" s="1"/>
  <c r="AB2823" i="3" s="1"/>
  <c r="AC2823" i="3" s="1"/>
  <c r="AD2823" i="3" s="1"/>
  <c r="L2823" i="3"/>
  <c r="J2823" i="3"/>
  <c r="T2835" i="3"/>
  <c r="U2835" i="3" s="1"/>
  <c r="V2835" i="3" s="1"/>
  <c r="W2835" i="3" s="1"/>
  <c r="X2835" i="3" s="1"/>
  <c r="Y2835" i="3" s="1"/>
  <c r="Z2835" i="3" s="1"/>
  <c r="AA2835" i="3" s="1"/>
  <c r="AB2835" i="3" s="1"/>
  <c r="AC2835" i="3" s="1"/>
  <c r="AD2835" i="3" s="1"/>
  <c r="L2835" i="3"/>
  <c r="J2835" i="3"/>
  <c r="T2847" i="3"/>
  <c r="U2847" i="3" s="1"/>
  <c r="V2847" i="3" s="1"/>
  <c r="W2847" i="3" s="1"/>
  <c r="X2847" i="3" s="1"/>
  <c r="Y2847" i="3" s="1"/>
  <c r="Z2847" i="3" s="1"/>
  <c r="AA2847" i="3" s="1"/>
  <c r="AB2847" i="3" s="1"/>
  <c r="AC2847" i="3" s="1"/>
  <c r="AD2847" i="3" s="1"/>
  <c r="L2847" i="3"/>
  <c r="J2847" i="3"/>
  <c r="AD2888" i="3"/>
  <c r="AD2903" i="3"/>
  <c r="AD2908" i="3"/>
  <c r="AD2940" i="3"/>
  <c r="AD2946" i="3"/>
  <c r="AD2988" i="3"/>
  <c r="AD3026" i="3"/>
  <c r="AD3028" i="3"/>
  <c r="T2507" i="3"/>
  <c r="U2507" i="3" s="1"/>
  <c r="V2507" i="3" s="1"/>
  <c r="W2507" i="3" s="1"/>
  <c r="X2507" i="3" s="1"/>
  <c r="Y2507" i="3" s="1"/>
  <c r="Z2507" i="3" s="1"/>
  <c r="AA2507" i="3" s="1"/>
  <c r="AB2507" i="3" s="1"/>
  <c r="AC2507" i="3" s="1"/>
  <c r="AD2507" i="3" s="1"/>
  <c r="T2511" i="3"/>
  <c r="U2511" i="3" s="1"/>
  <c r="V2511" i="3" s="1"/>
  <c r="W2511" i="3" s="1"/>
  <c r="X2511" i="3" s="1"/>
  <c r="Y2511" i="3" s="1"/>
  <c r="Z2511" i="3" s="1"/>
  <c r="AA2511" i="3" s="1"/>
  <c r="AB2511" i="3" s="1"/>
  <c r="AC2511" i="3" s="1"/>
  <c r="AD2511" i="3" s="1"/>
  <c r="T2515" i="3"/>
  <c r="U2515" i="3" s="1"/>
  <c r="V2515" i="3" s="1"/>
  <c r="W2515" i="3" s="1"/>
  <c r="X2515" i="3" s="1"/>
  <c r="Y2515" i="3" s="1"/>
  <c r="Z2515" i="3" s="1"/>
  <c r="AA2515" i="3" s="1"/>
  <c r="AB2515" i="3" s="1"/>
  <c r="AC2515" i="3" s="1"/>
  <c r="T2519" i="3"/>
  <c r="U2519" i="3" s="1"/>
  <c r="V2519" i="3" s="1"/>
  <c r="W2519" i="3" s="1"/>
  <c r="X2519" i="3" s="1"/>
  <c r="Y2519" i="3" s="1"/>
  <c r="Z2519" i="3" s="1"/>
  <c r="AA2519" i="3" s="1"/>
  <c r="AB2519" i="3" s="1"/>
  <c r="AC2519" i="3" s="1"/>
  <c r="AD2519" i="3" s="1"/>
  <c r="T2523" i="3"/>
  <c r="U2523" i="3" s="1"/>
  <c r="V2523" i="3" s="1"/>
  <c r="W2523" i="3" s="1"/>
  <c r="X2523" i="3" s="1"/>
  <c r="Y2523" i="3" s="1"/>
  <c r="Z2523" i="3" s="1"/>
  <c r="AA2523" i="3" s="1"/>
  <c r="AB2523" i="3" s="1"/>
  <c r="AC2523" i="3" s="1"/>
  <c r="AD2523" i="3" s="1"/>
  <c r="T2527" i="3"/>
  <c r="U2527" i="3" s="1"/>
  <c r="V2527" i="3" s="1"/>
  <c r="W2527" i="3" s="1"/>
  <c r="X2527" i="3" s="1"/>
  <c r="Y2527" i="3" s="1"/>
  <c r="Z2527" i="3" s="1"/>
  <c r="AA2527" i="3" s="1"/>
  <c r="AB2527" i="3" s="1"/>
  <c r="AC2527" i="3" s="1"/>
  <c r="AD2527" i="3" s="1"/>
  <c r="T2531" i="3"/>
  <c r="U2531" i="3" s="1"/>
  <c r="V2531" i="3" s="1"/>
  <c r="W2531" i="3" s="1"/>
  <c r="X2531" i="3" s="1"/>
  <c r="Y2531" i="3" s="1"/>
  <c r="Z2531" i="3" s="1"/>
  <c r="AA2531" i="3" s="1"/>
  <c r="AB2531" i="3" s="1"/>
  <c r="AC2531" i="3" s="1"/>
  <c r="AD2531" i="3" s="1"/>
  <c r="T2535" i="3"/>
  <c r="U2535" i="3" s="1"/>
  <c r="V2535" i="3" s="1"/>
  <c r="W2535" i="3" s="1"/>
  <c r="X2535" i="3" s="1"/>
  <c r="Y2535" i="3" s="1"/>
  <c r="Z2535" i="3" s="1"/>
  <c r="AA2535" i="3" s="1"/>
  <c r="AB2535" i="3" s="1"/>
  <c r="AC2535" i="3" s="1"/>
  <c r="AD2535" i="3" s="1"/>
  <c r="T2539" i="3"/>
  <c r="U2539" i="3" s="1"/>
  <c r="V2539" i="3" s="1"/>
  <c r="W2539" i="3" s="1"/>
  <c r="X2539" i="3" s="1"/>
  <c r="Y2539" i="3" s="1"/>
  <c r="Z2539" i="3" s="1"/>
  <c r="AA2539" i="3" s="1"/>
  <c r="AB2539" i="3" s="1"/>
  <c r="AC2539" i="3" s="1"/>
  <c r="AD2539" i="3" s="1"/>
  <c r="T2543" i="3"/>
  <c r="U2543" i="3" s="1"/>
  <c r="V2543" i="3" s="1"/>
  <c r="W2543" i="3" s="1"/>
  <c r="X2543" i="3" s="1"/>
  <c r="Y2543" i="3" s="1"/>
  <c r="Z2543" i="3" s="1"/>
  <c r="AA2543" i="3" s="1"/>
  <c r="AB2543" i="3" s="1"/>
  <c r="AC2543" i="3" s="1"/>
  <c r="T2547" i="3"/>
  <c r="U2547" i="3" s="1"/>
  <c r="V2547" i="3" s="1"/>
  <c r="W2547" i="3" s="1"/>
  <c r="X2547" i="3" s="1"/>
  <c r="Y2547" i="3" s="1"/>
  <c r="Z2547" i="3" s="1"/>
  <c r="AA2547" i="3" s="1"/>
  <c r="AB2547" i="3" s="1"/>
  <c r="AC2547" i="3" s="1"/>
  <c r="AD2547" i="3" s="1"/>
  <c r="T2551" i="3"/>
  <c r="U2551" i="3" s="1"/>
  <c r="V2551" i="3" s="1"/>
  <c r="W2551" i="3" s="1"/>
  <c r="X2551" i="3" s="1"/>
  <c r="Y2551" i="3" s="1"/>
  <c r="Z2551" i="3" s="1"/>
  <c r="AA2551" i="3" s="1"/>
  <c r="AB2551" i="3" s="1"/>
  <c r="AC2551" i="3" s="1"/>
  <c r="AD2551" i="3" s="1"/>
  <c r="T2555" i="3"/>
  <c r="U2555" i="3" s="1"/>
  <c r="V2555" i="3" s="1"/>
  <c r="W2555" i="3" s="1"/>
  <c r="X2555" i="3" s="1"/>
  <c r="Y2555" i="3" s="1"/>
  <c r="Z2555" i="3" s="1"/>
  <c r="AA2555" i="3" s="1"/>
  <c r="AB2555" i="3" s="1"/>
  <c r="AC2555" i="3" s="1"/>
  <c r="AD2555" i="3" s="1"/>
  <c r="T2559" i="3"/>
  <c r="U2559" i="3" s="1"/>
  <c r="V2559" i="3" s="1"/>
  <c r="W2559" i="3" s="1"/>
  <c r="X2559" i="3" s="1"/>
  <c r="Y2559" i="3" s="1"/>
  <c r="Z2559" i="3" s="1"/>
  <c r="AA2559" i="3" s="1"/>
  <c r="AB2559" i="3" s="1"/>
  <c r="AC2559" i="3" s="1"/>
  <c r="AD2559" i="3" s="1"/>
  <c r="T2563" i="3"/>
  <c r="U2563" i="3" s="1"/>
  <c r="V2563" i="3" s="1"/>
  <c r="W2563" i="3" s="1"/>
  <c r="X2563" i="3" s="1"/>
  <c r="Y2563" i="3" s="1"/>
  <c r="Z2563" i="3" s="1"/>
  <c r="AA2563" i="3" s="1"/>
  <c r="AB2563" i="3" s="1"/>
  <c r="AC2563" i="3" s="1"/>
  <c r="AD2563" i="3" s="1"/>
  <c r="T2567" i="3"/>
  <c r="U2567" i="3" s="1"/>
  <c r="V2567" i="3" s="1"/>
  <c r="W2567" i="3" s="1"/>
  <c r="X2567" i="3" s="1"/>
  <c r="Y2567" i="3" s="1"/>
  <c r="Z2567" i="3" s="1"/>
  <c r="AA2567" i="3" s="1"/>
  <c r="AB2567" i="3" s="1"/>
  <c r="AC2567" i="3" s="1"/>
  <c r="AD2567" i="3" s="1"/>
  <c r="T2571" i="3"/>
  <c r="U2571" i="3" s="1"/>
  <c r="V2571" i="3" s="1"/>
  <c r="W2571" i="3" s="1"/>
  <c r="X2571" i="3" s="1"/>
  <c r="Y2571" i="3" s="1"/>
  <c r="Z2571" i="3" s="1"/>
  <c r="AA2571" i="3" s="1"/>
  <c r="AB2571" i="3" s="1"/>
  <c r="AC2571" i="3" s="1"/>
  <c r="AD2571" i="3" s="1"/>
  <c r="T2575" i="3"/>
  <c r="U2575" i="3" s="1"/>
  <c r="V2575" i="3" s="1"/>
  <c r="W2575" i="3" s="1"/>
  <c r="X2575" i="3" s="1"/>
  <c r="Y2575" i="3" s="1"/>
  <c r="Z2575" i="3" s="1"/>
  <c r="AA2575" i="3" s="1"/>
  <c r="AB2575" i="3" s="1"/>
  <c r="AC2575" i="3" s="1"/>
  <c r="AD2575" i="3" s="1"/>
  <c r="T2579" i="3"/>
  <c r="U2579" i="3" s="1"/>
  <c r="V2579" i="3" s="1"/>
  <c r="W2579" i="3" s="1"/>
  <c r="X2579" i="3" s="1"/>
  <c r="Y2579" i="3" s="1"/>
  <c r="Z2579" i="3" s="1"/>
  <c r="AA2579" i="3" s="1"/>
  <c r="AB2579" i="3" s="1"/>
  <c r="AC2579" i="3" s="1"/>
  <c r="AD2579" i="3" s="1"/>
  <c r="T2583" i="3"/>
  <c r="U2583" i="3" s="1"/>
  <c r="V2583" i="3" s="1"/>
  <c r="W2583" i="3" s="1"/>
  <c r="X2583" i="3" s="1"/>
  <c r="Y2583" i="3" s="1"/>
  <c r="Z2583" i="3" s="1"/>
  <c r="AA2583" i="3" s="1"/>
  <c r="AB2583" i="3" s="1"/>
  <c r="AC2583" i="3" s="1"/>
  <c r="AD2583" i="3" s="1"/>
  <c r="T2587" i="3"/>
  <c r="U2587" i="3" s="1"/>
  <c r="V2587" i="3" s="1"/>
  <c r="W2587" i="3" s="1"/>
  <c r="X2587" i="3" s="1"/>
  <c r="Y2587" i="3" s="1"/>
  <c r="Z2587" i="3" s="1"/>
  <c r="AA2587" i="3" s="1"/>
  <c r="AB2587" i="3" s="1"/>
  <c r="AC2587" i="3" s="1"/>
  <c r="AD2587" i="3" s="1"/>
  <c r="T2591" i="3"/>
  <c r="U2591" i="3" s="1"/>
  <c r="V2591" i="3" s="1"/>
  <c r="W2591" i="3" s="1"/>
  <c r="X2591" i="3" s="1"/>
  <c r="Y2591" i="3" s="1"/>
  <c r="Z2591" i="3" s="1"/>
  <c r="AA2591" i="3" s="1"/>
  <c r="AB2591" i="3" s="1"/>
  <c r="AC2591" i="3" s="1"/>
  <c r="T2595" i="3"/>
  <c r="U2595" i="3" s="1"/>
  <c r="V2595" i="3" s="1"/>
  <c r="W2595" i="3" s="1"/>
  <c r="X2595" i="3" s="1"/>
  <c r="Y2595" i="3" s="1"/>
  <c r="Z2595" i="3" s="1"/>
  <c r="AA2595" i="3" s="1"/>
  <c r="AB2595" i="3" s="1"/>
  <c r="AC2595" i="3" s="1"/>
  <c r="AD2595" i="3" s="1"/>
  <c r="T2599" i="3"/>
  <c r="U2599" i="3" s="1"/>
  <c r="V2599" i="3" s="1"/>
  <c r="W2599" i="3" s="1"/>
  <c r="X2599" i="3" s="1"/>
  <c r="Y2599" i="3" s="1"/>
  <c r="Z2599" i="3" s="1"/>
  <c r="AA2599" i="3" s="1"/>
  <c r="AB2599" i="3" s="1"/>
  <c r="AC2599" i="3" s="1"/>
  <c r="AD2599" i="3" s="1"/>
  <c r="T2603" i="3"/>
  <c r="U2603" i="3" s="1"/>
  <c r="V2603" i="3" s="1"/>
  <c r="W2603" i="3" s="1"/>
  <c r="X2603" i="3" s="1"/>
  <c r="Y2603" i="3" s="1"/>
  <c r="Z2603" i="3" s="1"/>
  <c r="AA2603" i="3" s="1"/>
  <c r="AB2603" i="3" s="1"/>
  <c r="AC2603" i="3" s="1"/>
  <c r="AD2603" i="3" s="1"/>
  <c r="T2607" i="3"/>
  <c r="U2607" i="3" s="1"/>
  <c r="V2607" i="3" s="1"/>
  <c r="W2607" i="3" s="1"/>
  <c r="X2607" i="3" s="1"/>
  <c r="Y2607" i="3" s="1"/>
  <c r="Z2607" i="3" s="1"/>
  <c r="AA2607" i="3" s="1"/>
  <c r="AB2607" i="3" s="1"/>
  <c r="AC2607" i="3" s="1"/>
  <c r="AD2607" i="3" s="1"/>
  <c r="T2611" i="3"/>
  <c r="U2611" i="3" s="1"/>
  <c r="V2611" i="3" s="1"/>
  <c r="W2611" i="3" s="1"/>
  <c r="X2611" i="3" s="1"/>
  <c r="Y2611" i="3" s="1"/>
  <c r="Z2611" i="3" s="1"/>
  <c r="AA2611" i="3" s="1"/>
  <c r="AB2611" i="3" s="1"/>
  <c r="AC2611" i="3" s="1"/>
  <c r="AD2611" i="3" s="1"/>
  <c r="T2615" i="3"/>
  <c r="U2615" i="3" s="1"/>
  <c r="V2615" i="3" s="1"/>
  <c r="W2615" i="3" s="1"/>
  <c r="X2615" i="3" s="1"/>
  <c r="Y2615" i="3" s="1"/>
  <c r="Z2615" i="3" s="1"/>
  <c r="AA2615" i="3" s="1"/>
  <c r="AB2615" i="3" s="1"/>
  <c r="AC2615" i="3" s="1"/>
  <c r="AD2615" i="3" s="1"/>
  <c r="T2619" i="3"/>
  <c r="U2619" i="3" s="1"/>
  <c r="V2619" i="3" s="1"/>
  <c r="W2619" i="3" s="1"/>
  <c r="X2619" i="3" s="1"/>
  <c r="Y2619" i="3" s="1"/>
  <c r="Z2619" i="3" s="1"/>
  <c r="AA2619" i="3" s="1"/>
  <c r="AB2619" i="3" s="1"/>
  <c r="AC2619" i="3" s="1"/>
  <c r="AD2619" i="3" s="1"/>
  <c r="T2623" i="3"/>
  <c r="U2623" i="3" s="1"/>
  <c r="V2623" i="3" s="1"/>
  <c r="W2623" i="3" s="1"/>
  <c r="X2623" i="3" s="1"/>
  <c r="Y2623" i="3" s="1"/>
  <c r="Z2623" i="3" s="1"/>
  <c r="AA2623" i="3" s="1"/>
  <c r="AB2623" i="3" s="1"/>
  <c r="AC2623" i="3" s="1"/>
  <c r="AD2623" i="3" s="1"/>
  <c r="T2627" i="3"/>
  <c r="U2627" i="3" s="1"/>
  <c r="V2627" i="3" s="1"/>
  <c r="W2627" i="3" s="1"/>
  <c r="X2627" i="3" s="1"/>
  <c r="Y2627" i="3" s="1"/>
  <c r="Z2627" i="3" s="1"/>
  <c r="AA2627" i="3" s="1"/>
  <c r="AB2627" i="3" s="1"/>
  <c r="AC2627" i="3" s="1"/>
  <c r="AD2627" i="3" s="1"/>
  <c r="T2631" i="3"/>
  <c r="U2631" i="3" s="1"/>
  <c r="V2631" i="3" s="1"/>
  <c r="W2631" i="3" s="1"/>
  <c r="X2631" i="3" s="1"/>
  <c r="Y2631" i="3" s="1"/>
  <c r="Z2631" i="3" s="1"/>
  <c r="AA2631" i="3" s="1"/>
  <c r="AB2631" i="3" s="1"/>
  <c r="AC2631" i="3" s="1"/>
  <c r="AD2631" i="3" s="1"/>
  <c r="T2691" i="3"/>
  <c r="U2691" i="3" s="1"/>
  <c r="V2691" i="3" s="1"/>
  <c r="W2691" i="3" s="1"/>
  <c r="X2691" i="3" s="1"/>
  <c r="Y2691" i="3" s="1"/>
  <c r="Z2691" i="3" s="1"/>
  <c r="AA2691" i="3" s="1"/>
  <c r="AB2691" i="3" s="1"/>
  <c r="AC2691" i="3" s="1"/>
  <c r="L2691" i="3"/>
  <c r="T2695" i="3"/>
  <c r="U2695" i="3" s="1"/>
  <c r="V2695" i="3" s="1"/>
  <c r="W2695" i="3" s="1"/>
  <c r="X2695" i="3" s="1"/>
  <c r="Y2695" i="3" s="1"/>
  <c r="Z2695" i="3" s="1"/>
  <c r="AA2695" i="3" s="1"/>
  <c r="AB2695" i="3" s="1"/>
  <c r="AC2695" i="3" s="1"/>
  <c r="L2695" i="3"/>
  <c r="T2707" i="3"/>
  <c r="U2707" i="3" s="1"/>
  <c r="V2707" i="3" s="1"/>
  <c r="W2707" i="3" s="1"/>
  <c r="X2707" i="3" s="1"/>
  <c r="Y2707" i="3" s="1"/>
  <c r="Z2707" i="3" s="1"/>
  <c r="AA2707" i="3" s="1"/>
  <c r="AB2707" i="3" s="1"/>
  <c r="AC2707" i="3" s="1"/>
  <c r="L2707" i="3"/>
  <c r="T2771" i="3"/>
  <c r="U2771" i="3" s="1"/>
  <c r="V2771" i="3" s="1"/>
  <c r="W2771" i="3" s="1"/>
  <c r="X2771" i="3" s="1"/>
  <c r="Y2771" i="3" s="1"/>
  <c r="Z2771" i="3" s="1"/>
  <c r="AA2771" i="3" s="1"/>
  <c r="AB2771" i="3" s="1"/>
  <c r="AC2771" i="3" s="1"/>
  <c r="AD2771" i="3" s="1"/>
  <c r="L2771" i="3"/>
  <c r="J2771" i="3"/>
  <c r="T2791" i="3"/>
  <c r="U2791" i="3" s="1"/>
  <c r="V2791" i="3" s="1"/>
  <c r="W2791" i="3" s="1"/>
  <c r="X2791" i="3" s="1"/>
  <c r="Y2791" i="3" s="1"/>
  <c r="Z2791" i="3" s="1"/>
  <c r="AA2791" i="3" s="1"/>
  <c r="AB2791" i="3" s="1"/>
  <c r="AC2791" i="3" s="1"/>
  <c r="AD2791" i="3" s="1"/>
  <c r="L2791" i="3"/>
  <c r="J2791" i="3"/>
  <c r="T2863" i="3"/>
  <c r="U2863" i="3" s="1"/>
  <c r="V2863" i="3" s="1"/>
  <c r="W2863" i="3" s="1"/>
  <c r="X2863" i="3" s="1"/>
  <c r="Y2863" i="3" s="1"/>
  <c r="Z2863" i="3" s="1"/>
  <c r="AA2863" i="3" s="1"/>
  <c r="AB2863" i="3" s="1"/>
  <c r="AC2863" i="3" s="1"/>
  <c r="AD2863" i="3" s="1"/>
  <c r="L2863" i="3"/>
  <c r="J2863" i="3"/>
  <c r="AD2878" i="3"/>
  <c r="AD2956" i="3"/>
  <c r="AD2975" i="3"/>
  <c r="AD3050" i="3"/>
  <c r="AD3074" i="3"/>
  <c r="T3149" i="3"/>
  <c r="U3149" i="3" s="1"/>
  <c r="V3149" i="3" s="1"/>
  <c r="W3149" i="3" s="1"/>
  <c r="X3149" i="3" s="1"/>
  <c r="Y3149" i="3" s="1"/>
  <c r="Z3149" i="3" s="1"/>
  <c r="AA3149" i="3" s="1"/>
  <c r="AB3149" i="3" s="1"/>
  <c r="AC3149" i="3" s="1"/>
  <c r="L3149" i="3"/>
  <c r="M3149" i="3"/>
  <c r="N3149" i="3" s="1"/>
  <c r="O3149" i="3" s="1"/>
  <c r="P3149" i="3" s="1"/>
  <c r="Q3149" i="3" s="1"/>
  <c r="R3149" i="3" s="1"/>
  <c r="S3149" i="3" s="1"/>
  <c r="K3149" i="3"/>
  <c r="J3149" i="3"/>
  <c r="T2703" i="3"/>
  <c r="U2703" i="3" s="1"/>
  <c r="V2703" i="3" s="1"/>
  <c r="W2703" i="3" s="1"/>
  <c r="X2703" i="3" s="1"/>
  <c r="Y2703" i="3" s="1"/>
  <c r="Z2703" i="3" s="1"/>
  <c r="AA2703" i="3" s="1"/>
  <c r="AB2703" i="3" s="1"/>
  <c r="AC2703" i="3" s="1"/>
  <c r="L2703" i="3"/>
  <c r="T2747" i="3"/>
  <c r="U2747" i="3" s="1"/>
  <c r="V2747" i="3" s="1"/>
  <c r="W2747" i="3" s="1"/>
  <c r="X2747" i="3" s="1"/>
  <c r="Y2747" i="3" s="1"/>
  <c r="Z2747" i="3" s="1"/>
  <c r="AA2747" i="3" s="1"/>
  <c r="AB2747" i="3" s="1"/>
  <c r="AC2747" i="3" s="1"/>
  <c r="L2747" i="3"/>
  <c r="J2747" i="3"/>
  <c r="T2803" i="3"/>
  <c r="U2803" i="3" s="1"/>
  <c r="V2803" i="3" s="1"/>
  <c r="W2803" i="3" s="1"/>
  <c r="X2803" i="3" s="1"/>
  <c r="Y2803" i="3" s="1"/>
  <c r="Z2803" i="3" s="1"/>
  <c r="AA2803" i="3" s="1"/>
  <c r="AB2803" i="3" s="1"/>
  <c r="AC2803" i="3" s="1"/>
  <c r="L2803" i="3"/>
  <c r="J2803" i="3"/>
  <c r="T2815" i="3"/>
  <c r="U2815" i="3" s="1"/>
  <c r="V2815" i="3" s="1"/>
  <c r="W2815" i="3" s="1"/>
  <c r="X2815" i="3" s="1"/>
  <c r="Y2815" i="3" s="1"/>
  <c r="Z2815" i="3" s="1"/>
  <c r="AA2815" i="3" s="1"/>
  <c r="AB2815" i="3" s="1"/>
  <c r="AC2815" i="3" s="1"/>
  <c r="L2815" i="3"/>
  <c r="J2815" i="3"/>
  <c r="T2827" i="3"/>
  <c r="U2827" i="3" s="1"/>
  <c r="V2827" i="3" s="1"/>
  <c r="W2827" i="3" s="1"/>
  <c r="X2827" i="3" s="1"/>
  <c r="Y2827" i="3" s="1"/>
  <c r="Z2827" i="3" s="1"/>
  <c r="AA2827" i="3" s="1"/>
  <c r="AB2827" i="3" s="1"/>
  <c r="AC2827" i="3" s="1"/>
  <c r="L2827" i="3"/>
  <c r="J2827" i="3"/>
  <c r="T2839" i="3"/>
  <c r="U2839" i="3" s="1"/>
  <c r="V2839" i="3" s="1"/>
  <c r="W2839" i="3" s="1"/>
  <c r="X2839" i="3" s="1"/>
  <c r="Y2839" i="3" s="1"/>
  <c r="Z2839" i="3" s="1"/>
  <c r="AA2839" i="3" s="1"/>
  <c r="AB2839" i="3" s="1"/>
  <c r="AC2839" i="3" s="1"/>
  <c r="L2839" i="3"/>
  <c r="J2839" i="3"/>
  <c r="T2851" i="3"/>
  <c r="U2851" i="3" s="1"/>
  <c r="V2851" i="3" s="1"/>
  <c r="W2851" i="3" s="1"/>
  <c r="X2851" i="3" s="1"/>
  <c r="Y2851" i="3" s="1"/>
  <c r="Z2851" i="3" s="1"/>
  <c r="AA2851" i="3" s="1"/>
  <c r="AB2851" i="3" s="1"/>
  <c r="AC2851" i="3" s="1"/>
  <c r="L2851" i="3"/>
  <c r="J2851" i="3"/>
  <c r="AD2979" i="3"/>
  <c r="J2547" i="3"/>
  <c r="J2551" i="3"/>
  <c r="J2555" i="3"/>
  <c r="J2559" i="3"/>
  <c r="J2563" i="3"/>
  <c r="J2567" i="3"/>
  <c r="J2571" i="3"/>
  <c r="J2575" i="3"/>
  <c r="J2579" i="3"/>
  <c r="J2583" i="3"/>
  <c r="J2587" i="3"/>
  <c r="J2591" i="3"/>
  <c r="J2595" i="3"/>
  <c r="J2599" i="3"/>
  <c r="J2603" i="3"/>
  <c r="J2607" i="3"/>
  <c r="J2611" i="3"/>
  <c r="J2615" i="3"/>
  <c r="J2619" i="3"/>
  <c r="J2623" i="3"/>
  <c r="J2627" i="3"/>
  <c r="J2631" i="3"/>
  <c r="T2663" i="3"/>
  <c r="U2663" i="3" s="1"/>
  <c r="V2663" i="3" s="1"/>
  <c r="W2663" i="3" s="1"/>
  <c r="X2663" i="3" s="1"/>
  <c r="Y2663" i="3" s="1"/>
  <c r="Z2663" i="3" s="1"/>
  <c r="AA2663" i="3" s="1"/>
  <c r="AB2663" i="3" s="1"/>
  <c r="AC2663" i="3" s="1"/>
  <c r="L2663" i="3"/>
  <c r="T2687" i="3"/>
  <c r="U2687" i="3" s="1"/>
  <c r="V2687" i="3" s="1"/>
  <c r="W2687" i="3" s="1"/>
  <c r="X2687" i="3" s="1"/>
  <c r="Y2687" i="3" s="1"/>
  <c r="Z2687" i="3" s="1"/>
  <c r="AA2687" i="3" s="1"/>
  <c r="AB2687" i="3" s="1"/>
  <c r="AC2687" i="3" s="1"/>
  <c r="L2687" i="3"/>
  <c r="J2703" i="3"/>
  <c r="K2747" i="3"/>
  <c r="T2763" i="3"/>
  <c r="U2763" i="3" s="1"/>
  <c r="V2763" i="3" s="1"/>
  <c r="W2763" i="3" s="1"/>
  <c r="X2763" i="3" s="1"/>
  <c r="Y2763" i="3" s="1"/>
  <c r="Z2763" i="3" s="1"/>
  <c r="AA2763" i="3" s="1"/>
  <c r="AB2763" i="3" s="1"/>
  <c r="AC2763" i="3" s="1"/>
  <c r="AD2763" i="3" s="1"/>
  <c r="L2763" i="3"/>
  <c r="J2763" i="3"/>
  <c r="K2803" i="3"/>
  <c r="K2815" i="3"/>
  <c r="K2827" i="3"/>
  <c r="K2839" i="3"/>
  <c r="K2851" i="3"/>
  <c r="L2877" i="3"/>
  <c r="T2877" i="3"/>
  <c r="U2877" i="3" s="1"/>
  <c r="V2877" i="3" s="1"/>
  <c r="W2877" i="3" s="1"/>
  <c r="X2877" i="3" s="1"/>
  <c r="Y2877" i="3" s="1"/>
  <c r="Z2877" i="3" s="1"/>
  <c r="AA2877" i="3" s="1"/>
  <c r="AB2877" i="3" s="1"/>
  <c r="AC2877" i="3" s="1"/>
  <c r="M2877" i="3"/>
  <c r="N2877" i="3" s="1"/>
  <c r="O2877" i="3" s="1"/>
  <c r="P2877" i="3" s="1"/>
  <c r="Q2877" i="3" s="1"/>
  <c r="R2877" i="3" s="1"/>
  <c r="S2877" i="3" s="1"/>
  <c r="J2877" i="3"/>
  <c r="AD2906" i="3"/>
  <c r="AD2918" i="3"/>
  <c r="AD2971" i="3"/>
  <c r="AD3247" i="3"/>
  <c r="T2444" i="3"/>
  <c r="U2444" i="3" s="1"/>
  <c r="V2444" i="3" s="1"/>
  <c r="W2444" i="3" s="1"/>
  <c r="X2444" i="3" s="1"/>
  <c r="Y2444" i="3" s="1"/>
  <c r="Z2444" i="3" s="1"/>
  <c r="AA2444" i="3" s="1"/>
  <c r="AB2444" i="3" s="1"/>
  <c r="AC2444" i="3" s="1"/>
  <c r="AD2444" i="3" s="1"/>
  <c r="T2448" i="3"/>
  <c r="U2448" i="3" s="1"/>
  <c r="V2448" i="3" s="1"/>
  <c r="W2448" i="3" s="1"/>
  <c r="X2448" i="3" s="1"/>
  <c r="Y2448" i="3" s="1"/>
  <c r="Z2448" i="3" s="1"/>
  <c r="AA2448" i="3" s="1"/>
  <c r="AB2448" i="3" s="1"/>
  <c r="AC2448" i="3" s="1"/>
  <c r="AD2448" i="3" s="1"/>
  <c r="T2452" i="3"/>
  <c r="U2452" i="3" s="1"/>
  <c r="V2452" i="3" s="1"/>
  <c r="W2452" i="3" s="1"/>
  <c r="X2452" i="3" s="1"/>
  <c r="Y2452" i="3" s="1"/>
  <c r="Z2452" i="3" s="1"/>
  <c r="AA2452" i="3" s="1"/>
  <c r="AB2452" i="3" s="1"/>
  <c r="AC2452" i="3" s="1"/>
  <c r="AD2452" i="3" s="1"/>
  <c r="T2456" i="3"/>
  <c r="U2456" i="3" s="1"/>
  <c r="V2456" i="3" s="1"/>
  <c r="W2456" i="3" s="1"/>
  <c r="X2456" i="3" s="1"/>
  <c r="Y2456" i="3" s="1"/>
  <c r="Z2456" i="3" s="1"/>
  <c r="AA2456" i="3" s="1"/>
  <c r="AB2456" i="3" s="1"/>
  <c r="AC2456" i="3" s="1"/>
  <c r="AD2456" i="3" s="1"/>
  <c r="T2460" i="3"/>
  <c r="U2460" i="3" s="1"/>
  <c r="V2460" i="3" s="1"/>
  <c r="W2460" i="3" s="1"/>
  <c r="X2460" i="3" s="1"/>
  <c r="Y2460" i="3" s="1"/>
  <c r="Z2460" i="3" s="1"/>
  <c r="AA2460" i="3" s="1"/>
  <c r="AB2460" i="3" s="1"/>
  <c r="AC2460" i="3" s="1"/>
  <c r="AD2460" i="3" s="1"/>
  <c r="T2464" i="3"/>
  <c r="U2464" i="3" s="1"/>
  <c r="V2464" i="3" s="1"/>
  <c r="W2464" i="3" s="1"/>
  <c r="X2464" i="3" s="1"/>
  <c r="Y2464" i="3" s="1"/>
  <c r="Z2464" i="3" s="1"/>
  <c r="AA2464" i="3" s="1"/>
  <c r="AB2464" i="3" s="1"/>
  <c r="AC2464" i="3" s="1"/>
  <c r="AD2464" i="3" s="1"/>
  <c r="T2468" i="3"/>
  <c r="U2468" i="3" s="1"/>
  <c r="V2468" i="3" s="1"/>
  <c r="W2468" i="3" s="1"/>
  <c r="X2468" i="3" s="1"/>
  <c r="Y2468" i="3" s="1"/>
  <c r="Z2468" i="3" s="1"/>
  <c r="AA2468" i="3" s="1"/>
  <c r="AB2468" i="3" s="1"/>
  <c r="AC2468" i="3" s="1"/>
  <c r="AD2468" i="3" s="1"/>
  <c r="T2472" i="3"/>
  <c r="U2472" i="3" s="1"/>
  <c r="V2472" i="3" s="1"/>
  <c r="W2472" i="3" s="1"/>
  <c r="X2472" i="3" s="1"/>
  <c r="Y2472" i="3" s="1"/>
  <c r="Z2472" i="3" s="1"/>
  <c r="AA2472" i="3" s="1"/>
  <c r="AB2472" i="3" s="1"/>
  <c r="AC2472" i="3" s="1"/>
  <c r="AD2472" i="3" s="1"/>
  <c r="T2476" i="3"/>
  <c r="U2476" i="3" s="1"/>
  <c r="V2476" i="3" s="1"/>
  <c r="W2476" i="3" s="1"/>
  <c r="X2476" i="3" s="1"/>
  <c r="Y2476" i="3" s="1"/>
  <c r="Z2476" i="3" s="1"/>
  <c r="AA2476" i="3" s="1"/>
  <c r="AB2476" i="3" s="1"/>
  <c r="AC2476" i="3" s="1"/>
  <c r="AD2476" i="3" s="1"/>
  <c r="T2480" i="3"/>
  <c r="U2480" i="3" s="1"/>
  <c r="V2480" i="3" s="1"/>
  <c r="W2480" i="3" s="1"/>
  <c r="X2480" i="3" s="1"/>
  <c r="Y2480" i="3" s="1"/>
  <c r="Z2480" i="3" s="1"/>
  <c r="AA2480" i="3" s="1"/>
  <c r="AB2480" i="3" s="1"/>
  <c r="AC2480" i="3" s="1"/>
  <c r="T2484" i="3"/>
  <c r="U2484" i="3" s="1"/>
  <c r="V2484" i="3" s="1"/>
  <c r="W2484" i="3" s="1"/>
  <c r="X2484" i="3" s="1"/>
  <c r="Y2484" i="3" s="1"/>
  <c r="Z2484" i="3" s="1"/>
  <c r="AA2484" i="3" s="1"/>
  <c r="AB2484" i="3" s="1"/>
  <c r="AC2484" i="3" s="1"/>
  <c r="AD2484" i="3" s="1"/>
  <c r="T2488" i="3"/>
  <c r="U2488" i="3" s="1"/>
  <c r="V2488" i="3" s="1"/>
  <c r="W2488" i="3" s="1"/>
  <c r="X2488" i="3" s="1"/>
  <c r="Y2488" i="3" s="1"/>
  <c r="Z2488" i="3" s="1"/>
  <c r="AA2488" i="3" s="1"/>
  <c r="AB2488" i="3" s="1"/>
  <c r="AC2488" i="3" s="1"/>
  <c r="AD2488" i="3" s="1"/>
  <c r="T2492" i="3"/>
  <c r="U2492" i="3" s="1"/>
  <c r="V2492" i="3" s="1"/>
  <c r="W2492" i="3" s="1"/>
  <c r="X2492" i="3" s="1"/>
  <c r="Y2492" i="3" s="1"/>
  <c r="Z2492" i="3" s="1"/>
  <c r="AA2492" i="3" s="1"/>
  <c r="AB2492" i="3" s="1"/>
  <c r="AC2492" i="3" s="1"/>
  <c r="AD2492" i="3" s="1"/>
  <c r="T2496" i="3"/>
  <c r="U2496" i="3" s="1"/>
  <c r="V2496" i="3" s="1"/>
  <c r="W2496" i="3" s="1"/>
  <c r="X2496" i="3" s="1"/>
  <c r="Y2496" i="3" s="1"/>
  <c r="Z2496" i="3" s="1"/>
  <c r="AA2496" i="3" s="1"/>
  <c r="AB2496" i="3" s="1"/>
  <c r="AC2496" i="3" s="1"/>
  <c r="AD2496" i="3" s="1"/>
  <c r="T2500" i="3"/>
  <c r="U2500" i="3" s="1"/>
  <c r="V2500" i="3" s="1"/>
  <c r="W2500" i="3" s="1"/>
  <c r="X2500" i="3" s="1"/>
  <c r="Y2500" i="3" s="1"/>
  <c r="Z2500" i="3" s="1"/>
  <c r="AA2500" i="3" s="1"/>
  <c r="AB2500" i="3" s="1"/>
  <c r="AC2500" i="3" s="1"/>
  <c r="AD2500" i="3" s="1"/>
  <c r="T2504" i="3"/>
  <c r="U2504" i="3" s="1"/>
  <c r="V2504" i="3" s="1"/>
  <c r="W2504" i="3" s="1"/>
  <c r="X2504" i="3" s="1"/>
  <c r="Y2504" i="3" s="1"/>
  <c r="Z2504" i="3" s="1"/>
  <c r="AA2504" i="3" s="1"/>
  <c r="AB2504" i="3" s="1"/>
  <c r="AC2504" i="3" s="1"/>
  <c r="AD2504" i="3" s="1"/>
  <c r="K2507" i="3"/>
  <c r="T2508" i="3"/>
  <c r="U2508" i="3" s="1"/>
  <c r="V2508" i="3" s="1"/>
  <c r="W2508" i="3" s="1"/>
  <c r="X2508" i="3" s="1"/>
  <c r="Y2508" i="3" s="1"/>
  <c r="Z2508" i="3" s="1"/>
  <c r="AA2508" i="3" s="1"/>
  <c r="AB2508" i="3" s="1"/>
  <c r="AC2508" i="3" s="1"/>
  <c r="AD2508" i="3" s="1"/>
  <c r="K2511" i="3"/>
  <c r="T2512" i="3"/>
  <c r="U2512" i="3" s="1"/>
  <c r="V2512" i="3" s="1"/>
  <c r="W2512" i="3" s="1"/>
  <c r="X2512" i="3" s="1"/>
  <c r="Y2512" i="3" s="1"/>
  <c r="Z2512" i="3" s="1"/>
  <c r="AA2512" i="3" s="1"/>
  <c r="AB2512" i="3" s="1"/>
  <c r="AC2512" i="3" s="1"/>
  <c r="K2515" i="3"/>
  <c r="T2516" i="3"/>
  <c r="U2516" i="3" s="1"/>
  <c r="V2516" i="3" s="1"/>
  <c r="W2516" i="3" s="1"/>
  <c r="X2516" i="3" s="1"/>
  <c r="Y2516" i="3" s="1"/>
  <c r="Z2516" i="3" s="1"/>
  <c r="AA2516" i="3" s="1"/>
  <c r="AB2516" i="3" s="1"/>
  <c r="AC2516" i="3" s="1"/>
  <c r="AD2516" i="3" s="1"/>
  <c r="K2519" i="3"/>
  <c r="T2520" i="3"/>
  <c r="U2520" i="3" s="1"/>
  <c r="V2520" i="3" s="1"/>
  <c r="W2520" i="3" s="1"/>
  <c r="X2520" i="3" s="1"/>
  <c r="Y2520" i="3" s="1"/>
  <c r="Z2520" i="3" s="1"/>
  <c r="AA2520" i="3" s="1"/>
  <c r="AB2520" i="3" s="1"/>
  <c r="AC2520" i="3" s="1"/>
  <c r="AD2520" i="3" s="1"/>
  <c r="K2523" i="3"/>
  <c r="T2524" i="3"/>
  <c r="U2524" i="3" s="1"/>
  <c r="V2524" i="3" s="1"/>
  <c r="W2524" i="3" s="1"/>
  <c r="X2524" i="3" s="1"/>
  <c r="Y2524" i="3" s="1"/>
  <c r="Z2524" i="3" s="1"/>
  <c r="AA2524" i="3" s="1"/>
  <c r="AB2524" i="3" s="1"/>
  <c r="AC2524" i="3" s="1"/>
  <c r="AD2524" i="3" s="1"/>
  <c r="K2527" i="3"/>
  <c r="T2528" i="3"/>
  <c r="U2528" i="3" s="1"/>
  <c r="V2528" i="3" s="1"/>
  <c r="W2528" i="3" s="1"/>
  <c r="X2528" i="3" s="1"/>
  <c r="Y2528" i="3" s="1"/>
  <c r="Z2528" i="3" s="1"/>
  <c r="AA2528" i="3" s="1"/>
  <c r="AB2528" i="3" s="1"/>
  <c r="AC2528" i="3" s="1"/>
  <c r="AD2528" i="3" s="1"/>
  <c r="K2531" i="3"/>
  <c r="T2532" i="3"/>
  <c r="U2532" i="3" s="1"/>
  <c r="V2532" i="3" s="1"/>
  <c r="W2532" i="3" s="1"/>
  <c r="X2532" i="3" s="1"/>
  <c r="Y2532" i="3" s="1"/>
  <c r="Z2532" i="3" s="1"/>
  <c r="AA2532" i="3" s="1"/>
  <c r="AB2532" i="3" s="1"/>
  <c r="AC2532" i="3" s="1"/>
  <c r="AD2532" i="3" s="1"/>
  <c r="K2535" i="3"/>
  <c r="T2536" i="3"/>
  <c r="U2536" i="3" s="1"/>
  <c r="V2536" i="3" s="1"/>
  <c r="W2536" i="3" s="1"/>
  <c r="X2536" i="3" s="1"/>
  <c r="Y2536" i="3" s="1"/>
  <c r="Z2536" i="3" s="1"/>
  <c r="AA2536" i="3" s="1"/>
  <c r="AB2536" i="3" s="1"/>
  <c r="AC2536" i="3" s="1"/>
  <c r="AD2536" i="3" s="1"/>
  <c r="K2539" i="3"/>
  <c r="T2540" i="3"/>
  <c r="U2540" i="3" s="1"/>
  <c r="V2540" i="3" s="1"/>
  <c r="W2540" i="3" s="1"/>
  <c r="X2540" i="3" s="1"/>
  <c r="Y2540" i="3" s="1"/>
  <c r="Z2540" i="3" s="1"/>
  <c r="AA2540" i="3" s="1"/>
  <c r="AB2540" i="3" s="1"/>
  <c r="AC2540" i="3" s="1"/>
  <c r="AD2540" i="3" s="1"/>
  <c r="K2543" i="3"/>
  <c r="T2544" i="3"/>
  <c r="U2544" i="3" s="1"/>
  <c r="V2544" i="3" s="1"/>
  <c r="W2544" i="3" s="1"/>
  <c r="X2544" i="3" s="1"/>
  <c r="Y2544" i="3" s="1"/>
  <c r="Z2544" i="3" s="1"/>
  <c r="AA2544" i="3" s="1"/>
  <c r="AB2544" i="3" s="1"/>
  <c r="AC2544" i="3" s="1"/>
  <c r="AD2544" i="3" s="1"/>
  <c r="K2547" i="3"/>
  <c r="T2548" i="3"/>
  <c r="U2548" i="3" s="1"/>
  <c r="V2548" i="3" s="1"/>
  <c r="W2548" i="3" s="1"/>
  <c r="X2548" i="3" s="1"/>
  <c r="Y2548" i="3" s="1"/>
  <c r="Z2548" i="3" s="1"/>
  <c r="AA2548" i="3" s="1"/>
  <c r="AB2548" i="3" s="1"/>
  <c r="AC2548" i="3" s="1"/>
  <c r="AD2548" i="3" s="1"/>
  <c r="K2551" i="3"/>
  <c r="T2552" i="3"/>
  <c r="U2552" i="3" s="1"/>
  <c r="V2552" i="3" s="1"/>
  <c r="W2552" i="3" s="1"/>
  <c r="X2552" i="3" s="1"/>
  <c r="Y2552" i="3" s="1"/>
  <c r="Z2552" i="3" s="1"/>
  <c r="AA2552" i="3" s="1"/>
  <c r="AB2552" i="3" s="1"/>
  <c r="AC2552" i="3" s="1"/>
  <c r="AD2552" i="3" s="1"/>
  <c r="K2555" i="3"/>
  <c r="T2556" i="3"/>
  <c r="U2556" i="3" s="1"/>
  <c r="V2556" i="3" s="1"/>
  <c r="W2556" i="3" s="1"/>
  <c r="X2556" i="3" s="1"/>
  <c r="Y2556" i="3" s="1"/>
  <c r="Z2556" i="3" s="1"/>
  <c r="AA2556" i="3" s="1"/>
  <c r="AB2556" i="3" s="1"/>
  <c r="AC2556" i="3" s="1"/>
  <c r="AD2556" i="3" s="1"/>
  <c r="K2559" i="3"/>
  <c r="T2560" i="3"/>
  <c r="U2560" i="3" s="1"/>
  <c r="V2560" i="3" s="1"/>
  <c r="W2560" i="3" s="1"/>
  <c r="X2560" i="3" s="1"/>
  <c r="Y2560" i="3" s="1"/>
  <c r="Z2560" i="3" s="1"/>
  <c r="AA2560" i="3" s="1"/>
  <c r="AB2560" i="3" s="1"/>
  <c r="AC2560" i="3" s="1"/>
  <c r="AD2560" i="3" s="1"/>
  <c r="K2563" i="3"/>
  <c r="T2564" i="3"/>
  <c r="U2564" i="3" s="1"/>
  <c r="V2564" i="3" s="1"/>
  <c r="W2564" i="3" s="1"/>
  <c r="X2564" i="3" s="1"/>
  <c r="Y2564" i="3" s="1"/>
  <c r="Z2564" i="3" s="1"/>
  <c r="AA2564" i="3" s="1"/>
  <c r="AB2564" i="3" s="1"/>
  <c r="AC2564" i="3" s="1"/>
  <c r="AD2564" i="3" s="1"/>
  <c r="K2567" i="3"/>
  <c r="T2568" i="3"/>
  <c r="U2568" i="3" s="1"/>
  <c r="V2568" i="3" s="1"/>
  <c r="W2568" i="3" s="1"/>
  <c r="X2568" i="3" s="1"/>
  <c r="Y2568" i="3" s="1"/>
  <c r="Z2568" i="3" s="1"/>
  <c r="AA2568" i="3" s="1"/>
  <c r="AB2568" i="3" s="1"/>
  <c r="AC2568" i="3" s="1"/>
  <c r="AD2568" i="3" s="1"/>
  <c r="K2571" i="3"/>
  <c r="T2572" i="3"/>
  <c r="U2572" i="3" s="1"/>
  <c r="V2572" i="3" s="1"/>
  <c r="W2572" i="3" s="1"/>
  <c r="X2572" i="3" s="1"/>
  <c r="Y2572" i="3" s="1"/>
  <c r="Z2572" i="3" s="1"/>
  <c r="AA2572" i="3" s="1"/>
  <c r="AB2572" i="3" s="1"/>
  <c r="AC2572" i="3" s="1"/>
  <c r="AD2572" i="3" s="1"/>
  <c r="K2575" i="3"/>
  <c r="T2576" i="3"/>
  <c r="U2576" i="3" s="1"/>
  <c r="V2576" i="3" s="1"/>
  <c r="W2576" i="3" s="1"/>
  <c r="X2576" i="3" s="1"/>
  <c r="Y2576" i="3" s="1"/>
  <c r="Z2576" i="3" s="1"/>
  <c r="AA2576" i="3" s="1"/>
  <c r="AB2576" i="3" s="1"/>
  <c r="AC2576" i="3" s="1"/>
  <c r="AD2576" i="3" s="1"/>
  <c r="K2579" i="3"/>
  <c r="T2580" i="3"/>
  <c r="U2580" i="3" s="1"/>
  <c r="V2580" i="3" s="1"/>
  <c r="W2580" i="3" s="1"/>
  <c r="X2580" i="3" s="1"/>
  <c r="Y2580" i="3" s="1"/>
  <c r="Z2580" i="3" s="1"/>
  <c r="AA2580" i="3" s="1"/>
  <c r="AB2580" i="3" s="1"/>
  <c r="AC2580" i="3" s="1"/>
  <c r="AD2580" i="3" s="1"/>
  <c r="K2583" i="3"/>
  <c r="T2584" i="3"/>
  <c r="U2584" i="3" s="1"/>
  <c r="V2584" i="3" s="1"/>
  <c r="W2584" i="3" s="1"/>
  <c r="X2584" i="3" s="1"/>
  <c r="Y2584" i="3" s="1"/>
  <c r="Z2584" i="3" s="1"/>
  <c r="AA2584" i="3" s="1"/>
  <c r="AB2584" i="3" s="1"/>
  <c r="AC2584" i="3" s="1"/>
  <c r="K2587" i="3"/>
  <c r="T2588" i="3"/>
  <c r="U2588" i="3" s="1"/>
  <c r="V2588" i="3" s="1"/>
  <c r="W2588" i="3" s="1"/>
  <c r="X2588" i="3" s="1"/>
  <c r="Y2588" i="3" s="1"/>
  <c r="Z2588" i="3" s="1"/>
  <c r="AA2588" i="3" s="1"/>
  <c r="AB2588" i="3" s="1"/>
  <c r="AC2588" i="3" s="1"/>
  <c r="AD2588" i="3" s="1"/>
  <c r="K2591" i="3"/>
  <c r="T2592" i="3"/>
  <c r="U2592" i="3" s="1"/>
  <c r="V2592" i="3" s="1"/>
  <c r="W2592" i="3" s="1"/>
  <c r="X2592" i="3" s="1"/>
  <c r="Y2592" i="3" s="1"/>
  <c r="Z2592" i="3" s="1"/>
  <c r="AA2592" i="3" s="1"/>
  <c r="AB2592" i="3" s="1"/>
  <c r="AC2592" i="3" s="1"/>
  <c r="AD2592" i="3" s="1"/>
  <c r="K2595" i="3"/>
  <c r="T2596" i="3"/>
  <c r="U2596" i="3" s="1"/>
  <c r="V2596" i="3" s="1"/>
  <c r="W2596" i="3" s="1"/>
  <c r="X2596" i="3" s="1"/>
  <c r="Y2596" i="3" s="1"/>
  <c r="Z2596" i="3" s="1"/>
  <c r="AA2596" i="3" s="1"/>
  <c r="AB2596" i="3" s="1"/>
  <c r="AC2596" i="3" s="1"/>
  <c r="AD2596" i="3" s="1"/>
  <c r="K2599" i="3"/>
  <c r="T2600" i="3"/>
  <c r="U2600" i="3" s="1"/>
  <c r="V2600" i="3" s="1"/>
  <c r="W2600" i="3" s="1"/>
  <c r="X2600" i="3" s="1"/>
  <c r="Y2600" i="3" s="1"/>
  <c r="Z2600" i="3" s="1"/>
  <c r="AA2600" i="3" s="1"/>
  <c r="AB2600" i="3" s="1"/>
  <c r="AC2600" i="3" s="1"/>
  <c r="AD2600" i="3" s="1"/>
  <c r="K2603" i="3"/>
  <c r="T2604" i="3"/>
  <c r="U2604" i="3" s="1"/>
  <c r="V2604" i="3" s="1"/>
  <c r="W2604" i="3" s="1"/>
  <c r="X2604" i="3" s="1"/>
  <c r="Y2604" i="3" s="1"/>
  <c r="Z2604" i="3" s="1"/>
  <c r="AA2604" i="3" s="1"/>
  <c r="AB2604" i="3" s="1"/>
  <c r="AC2604" i="3" s="1"/>
  <c r="AD2604" i="3" s="1"/>
  <c r="K2607" i="3"/>
  <c r="T2608" i="3"/>
  <c r="U2608" i="3" s="1"/>
  <c r="V2608" i="3" s="1"/>
  <c r="W2608" i="3" s="1"/>
  <c r="X2608" i="3" s="1"/>
  <c r="Y2608" i="3" s="1"/>
  <c r="Z2608" i="3" s="1"/>
  <c r="AA2608" i="3" s="1"/>
  <c r="AB2608" i="3" s="1"/>
  <c r="AC2608" i="3" s="1"/>
  <c r="AD2608" i="3" s="1"/>
  <c r="K2611" i="3"/>
  <c r="T2612" i="3"/>
  <c r="U2612" i="3" s="1"/>
  <c r="V2612" i="3" s="1"/>
  <c r="W2612" i="3" s="1"/>
  <c r="X2612" i="3" s="1"/>
  <c r="Y2612" i="3" s="1"/>
  <c r="Z2612" i="3" s="1"/>
  <c r="AA2612" i="3" s="1"/>
  <c r="AB2612" i="3" s="1"/>
  <c r="AC2612" i="3" s="1"/>
  <c r="AD2612" i="3" s="1"/>
  <c r="K2615" i="3"/>
  <c r="T2616" i="3"/>
  <c r="U2616" i="3" s="1"/>
  <c r="V2616" i="3" s="1"/>
  <c r="W2616" i="3" s="1"/>
  <c r="X2616" i="3" s="1"/>
  <c r="Y2616" i="3" s="1"/>
  <c r="Z2616" i="3" s="1"/>
  <c r="AA2616" i="3" s="1"/>
  <c r="AB2616" i="3" s="1"/>
  <c r="AC2616" i="3" s="1"/>
  <c r="AD2616" i="3" s="1"/>
  <c r="K2619" i="3"/>
  <c r="T2620" i="3"/>
  <c r="U2620" i="3" s="1"/>
  <c r="V2620" i="3" s="1"/>
  <c r="W2620" i="3" s="1"/>
  <c r="X2620" i="3" s="1"/>
  <c r="Y2620" i="3" s="1"/>
  <c r="Z2620" i="3" s="1"/>
  <c r="AA2620" i="3" s="1"/>
  <c r="AB2620" i="3" s="1"/>
  <c r="AC2620" i="3" s="1"/>
  <c r="AD2620" i="3" s="1"/>
  <c r="K2623" i="3"/>
  <c r="T2624" i="3"/>
  <c r="U2624" i="3" s="1"/>
  <c r="V2624" i="3" s="1"/>
  <c r="W2624" i="3" s="1"/>
  <c r="X2624" i="3" s="1"/>
  <c r="Y2624" i="3" s="1"/>
  <c r="Z2624" i="3" s="1"/>
  <c r="AA2624" i="3" s="1"/>
  <c r="AB2624" i="3" s="1"/>
  <c r="AC2624" i="3" s="1"/>
  <c r="AD2624" i="3" s="1"/>
  <c r="K2627" i="3"/>
  <c r="T2628" i="3"/>
  <c r="U2628" i="3" s="1"/>
  <c r="V2628" i="3" s="1"/>
  <c r="W2628" i="3" s="1"/>
  <c r="X2628" i="3" s="1"/>
  <c r="Y2628" i="3" s="1"/>
  <c r="Z2628" i="3" s="1"/>
  <c r="AA2628" i="3" s="1"/>
  <c r="AB2628" i="3" s="1"/>
  <c r="AC2628" i="3" s="1"/>
  <c r="AD2628" i="3" s="1"/>
  <c r="K2631" i="3"/>
  <c r="T2632" i="3"/>
  <c r="U2632" i="3" s="1"/>
  <c r="V2632" i="3" s="1"/>
  <c r="W2632" i="3" s="1"/>
  <c r="X2632" i="3" s="1"/>
  <c r="Y2632" i="3" s="1"/>
  <c r="Z2632" i="3" s="1"/>
  <c r="AA2632" i="3" s="1"/>
  <c r="AB2632" i="3" s="1"/>
  <c r="AC2632" i="3" s="1"/>
  <c r="M2635" i="3"/>
  <c r="N2635" i="3" s="1"/>
  <c r="O2635" i="3" s="1"/>
  <c r="P2635" i="3" s="1"/>
  <c r="Q2635" i="3" s="1"/>
  <c r="R2635" i="3" s="1"/>
  <c r="S2635" i="3" s="1"/>
  <c r="M2643" i="3"/>
  <c r="N2643" i="3" s="1"/>
  <c r="O2643" i="3" s="1"/>
  <c r="P2643" i="3" s="1"/>
  <c r="Q2643" i="3" s="1"/>
  <c r="R2643" i="3" s="1"/>
  <c r="S2643" i="3" s="1"/>
  <c r="J2663" i="3"/>
  <c r="T2667" i="3"/>
  <c r="U2667" i="3" s="1"/>
  <c r="V2667" i="3" s="1"/>
  <c r="W2667" i="3" s="1"/>
  <c r="X2667" i="3" s="1"/>
  <c r="Y2667" i="3" s="1"/>
  <c r="Z2667" i="3" s="1"/>
  <c r="AA2667" i="3" s="1"/>
  <c r="AB2667" i="3" s="1"/>
  <c r="AC2667" i="3" s="1"/>
  <c r="AD2667" i="3" s="1"/>
  <c r="L2667" i="3"/>
  <c r="T2671" i="3"/>
  <c r="U2671" i="3" s="1"/>
  <c r="V2671" i="3" s="1"/>
  <c r="W2671" i="3" s="1"/>
  <c r="X2671" i="3" s="1"/>
  <c r="Y2671" i="3" s="1"/>
  <c r="Z2671" i="3" s="1"/>
  <c r="AA2671" i="3" s="1"/>
  <c r="AB2671" i="3" s="1"/>
  <c r="AC2671" i="3" s="1"/>
  <c r="AD2671" i="3" s="1"/>
  <c r="L2671" i="3"/>
  <c r="T2675" i="3"/>
  <c r="U2675" i="3" s="1"/>
  <c r="V2675" i="3" s="1"/>
  <c r="W2675" i="3" s="1"/>
  <c r="X2675" i="3" s="1"/>
  <c r="Y2675" i="3" s="1"/>
  <c r="Z2675" i="3" s="1"/>
  <c r="AA2675" i="3" s="1"/>
  <c r="AB2675" i="3" s="1"/>
  <c r="AC2675" i="3" s="1"/>
  <c r="AD2675" i="3" s="1"/>
  <c r="L2675" i="3"/>
  <c r="J2687" i="3"/>
  <c r="M2691" i="3"/>
  <c r="N2691" i="3" s="1"/>
  <c r="O2691" i="3" s="1"/>
  <c r="P2691" i="3" s="1"/>
  <c r="Q2691" i="3" s="1"/>
  <c r="R2691" i="3" s="1"/>
  <c r="S2691" i="3" s="1"/>
  <c r="M2695" i="3"/>
  <c r="N2695" i="3" s="1"/>
  <c r="O2695" i="3" s="1"/>
  <c r="P2695" i="3" s="1"/>
  <c r="Q2695" i="3" s="1"/>
  <c r="R2695" i="3" s="1"/>
  <c r="S2695" i="3" s="1"/>
  <c r="K2703" i="3"/>
  <c r="M2707" i="3"/>
  <c r="N2707" i="3" s="1"/>
  <c r="O2707" i="3" s="1"/>
  <c r="P2707" i="3" s="1"/>
  <c r="Q2707" i="3" s="1"/>
  <c r="R2707" i="3" s="1"/>
  <c r="S2707" i="3" s="1"/>
  <c r="T2743" i="3"/>
  <c r="U2743" i="3" s="1"/>
  <c r="V2743" i="3" s="1"/>
  <c r="W2743" i="3" s="1"/>
  <c r="X2743" i="3" s="1"/>
  <c r="Y2743" i="3" s="1"/>
  <c r="Z2743" i="3" s="1"/>
  <c r="AA2743" i="3" s="1"/>
  <c r="AB2743" i="3" s="1"/>
  <c r="AC2743" i="3" s="1"/>
  <c r="L2743" i="3"/>
  <c r="J2743" i="3"/>
  <c r="M2747" i="3"/>
  <c r="N2747" i="3" s="1"/>
  <c r="O2747" i="3" s="1"/>
  <c r="P2747" i="3" s="1"/>
  <c r="Q2747" i="3" s="1"/>
  <c r="R2747" i="3" s="1"/>
  <c r="S2747" i="3" s="1"/>
  <c r="AD2747" i="3" s="1"/>
  <c r="K2763" i="3"/>
  <c r="T2783" i="3"/>
  <c r="U2783" i="3" s="1"/>
  <c r="V2783" i="3" s="1"/>
  <c r="W2783" i="3" s="1"/>
  <c r="X2783" i="3" s="1"/>
  <c r="Y2783" i="3" s="1"/>
  <c r="Z2783" i="3" s="1"/>
  <c r="AA2783" i="3" s="1"/>
  <c r="AB2783" i="3" s="1"/>
  <c r="AC2783" i="3" s="1"/>
  <c r="AD2783" i="3" s="1"/>
  <c r="L2783" i="3"/>
  <c r="J2783" i="3"/>
  <c r="M2803" i="3"/>
  <c r="N2803" i="3" s="1"/>
  <c r="O2803" i="3" s="1"/>
  <c r="P2803" i="3" s="1"/>
  <c r="Q2803" i="3" s="1"/>
  <c r="R2803" i="3" s="1"/>
  <c r="S2803" i="3" s="1"/>
  <c r="AD2803" i="3" s="1"/>
  <c r="M2815" i="3"/>
  <c r="N2815" i="3" s="1"/>
  <c r="O2815" i="3" s="1"/>
  <c r="P2815" i="3" s="1"/>
  <c r="Q2815" i="3" s="1"/>
  <c r="R2815" i="3" s="1"/>
  <c r="S2815" i="3" s="1"/>
  <c r="M2827" i="3"/>
  <c r="N2827" i="3" s="1"/>
  <c r="O2827" i="3" s="1"/>
  <c r="P2827" i="3" s="1"/>
  <c r="Q2827" i="3" s="1"/>
  <c r="R2827" i="3" s="1"/>
  <c r="S2827" i="3" s="1"/>
  <c r="M2839" i="3"/>
  <c r="N2839" i="3" s="1"/>
  <c r="O2839" i="3" s="1"/>
  <c r="P2839" i="3" s="1"/>
  <c r="Q2839" i="3" s="1"/>
  <c r="R2839" i="3" s="1"/>
  <c r="S2839" i="3" s="1"/>
  <c r="M2851" i="3"/>
  <c r="N2851" i="3" s="1"/>
  <c r="O2851" i="3" s="1"/>
  <c r="P2851" i="3" s="1"/>
  <c r="Q2851" i="3" s="1"/>
  <c r="R2851" i="3" s="1"/>
  <c r="S2851" i="3" s="1"/>
  <c r="AD2851" i="3" s="1"/>
  <c r="T2867" i="3"/>
  <c r="U2867" i="3" s="1"/>
  <c r="V2867" i="3" s="1"/>
  <c r="W2867" i="3" s="1"/>
  <c r="X2867" i="3" s="1"/>
  <c r="Y2867" i="3" s="1"/>
  <c r="Z2867" i="3" s="1"/>
  <c r="AA2867" i="3" s="1"/>
  <c r="AB2867" i="3" s="1"/>
  <c r="AC2867" i="3" s="1"/>
  <c r="AD2867" i="3" s="1"/>
  <c r="L2867" i="3"/>
  <c r="J2867" i="3"/>
  <c r="K2877" i="3"/>
  <c r="AD2890" i="3"/>
  <c r="AD2958" i="3"/>
  <c r="AD2962" i="3"/>
  <c r="AD2966" i="3"/>
  <c r="AD3044" i="3"/>
  <c r="AD3070" i="3"/>
  <c r="L2507" i="3"/>
  <c r="L2511" i="3"/>
  <c r="L2515" i="3"/>
  <c r="L2519" i="3"/>
  <c r="L2523" i="3"/>
  <c r="L2527" i="3"/>
  <c r="L2531" i="3"/>
  <c r="L2535" i="3"/>
  <c r="L2539" i="3"/>
  <c r="L2543" i="3"/>
  <c r="L2547" i="3"/>
  <c r="L2551" i="3"/>
  <c r="L2555" i="3"/>
  <c r="L2559" i="3"/>
  <c r="L2563" i="3"/>
  <c r="L2567" i="3"/>
  <c r="L2571" i="3"/>
  <c r="L2575" i="3"/>
  <c r="L2579" i="3"/>
  <c r="L2583" i="3"/>
  <c r="L2587" i="3"/>
  <c r="L2591" i="3"/>
  <c r="L2595" i="3"/>
  <c r="L2599" i="3"/>
  <c r="L2603" i="3"/>
  <c r="L2607" i="3"/>
  <c r="L2611" i="3"/>
  <c r="L2615" i="3"/>
  <c r="L2619" i="3"/>
  <c r="L2623" i="3"/>
  <c r="L2627" i="3"/>
  <c r="L2631" i="3"/>
  <c r="T2647" i="3"/>
  <c r="U2647" i="3" s="1"/>
  <c r="V2647" i="3" s="1"/>
  <c r="W2647" i="3" s="1"/>
  <c r="X2647" i="3" s="1"/>
  <c r="Y2647" i="3" s="1"/>
  <c r="Z2647" i="3" s="1"/>
  <c r="AA2647" i="3" s="1"/>
  <c r="AB2647" i="3" s="1"/>
  <c r="AC2647" i="3" s="1"/>
  <c r="L2647" i="3"/>
  <c r="T2659" i="3"/>
  <c r="U2659" i="3" s="1"/>
  <c r="V2659" i="3" s="1"/>
  <c r="W2659" i="3" s="1"/>
  <c r="X2659" i="3" s="1"/>
  <c r="Y2659" i="3" s="1"/>
  <c r="Z2659" i="3" s="1"/>
  <c r="AA2659" i="3" s="1"/>
  <c r="AB2659" i="3" s="1"/>
  <c r="AC2659" i="3" s="1"/>
  <c r="L2659" i="3"/>
  <c r="T2679" i="3"/>
  <c r="U2679" i="3" s="1"/>
  <c r="V2679" i="3" s="1"/>
  <c r="W2679" i="3" s="1"/>
  <c r="X2679" i="3" s="1"/>
  <c r="Y2679" i="3" s="1"/>
  <c r="Z2679" i="3" s="1"/>
  <c r="AA2679" i="3" s="1"/>
  <c r="AB2679" i="3" s="1"/>
  <c r="AC2679" i="3" s="1"/>
  <c r="L2679" i="3"/>
  <c r="T2683" i="3"/>
  <c r="U2683" i="3" s="1"/>
  <c r="V2683" i="3" s="1"/>
  <c r="W2683" i="3" s="1"/>
  <c r="X2683" i="3" s="1"/>
  <c r="Y2683" i="3" s="1"/>
  <c r="Z2683" i="3" s="1"/>
  <c r="AA2683" i="3" s="1"/>
  <c r="AB2683" i="3" s="1"/>
  <c r="AC2683" i="3" s="1"/>
  <c r="L2683" i="3"/>
  <c r="M2703" i="3"/>
  <c r="N2703" i="3" s="1"/>
  <c r="O2703" i="3" s="1"/>
  <c r="P2703" i="3" s="1"/>
  <c r="Q2703" i="3" s="1"/>
  <c r="R2703" i="3" s="1"/>
  <c r="S2703" i="3" s="1"/>
  <c r="T2775" i="3"/>
  <c r="U2775" i="3" s="1"/>
  <c r="V2775" i="3" s="1"/>
  <c r="W2775" i="3" s="1"/>
  <c r="X2775" i="3" s="1"/>
  <c r="Y2775" i="3" s="1"/>
  <c r="Z2775" i="3" s="1"/>
  <c r="AA2775" i="3" s="1"/>
  <c r="AB2775" i="3" s="1"/>
  <c r="AC2775" i="3" s="1"/>
  <c r="L2775" i="3"/>
  <c r="J2775" i="3"/>
  <c r="T2795" i="3"/>
  <c r="U2795" i="3" s="1"/>
  <c r="V2795" i="3" s="1"/>
  <c r="W2795" i="3" s="1"/>
  <c r="X2795" i="3" s="1"/>
  <c r="Y2795" i="3" s="1"/>
  <c r="Z2795" i="3" s="1"/>
  <c r="AA2795" i="3" s="1"/>
  <c r="AB2795" i="3" s="1"/>
  <c r="AC2795" i="3" s="1"/>
  <c r="L2795" i="3"/>
  <c r="J2795" i="3"/>
  <c r="AD2798" i="3"/>
  <c r="AD2810" i="3"/>
  <c r="AD2822" i="3"/>
  <c r="AD2834" i="3"/>
  <c r="AD2846" i="3"/>
  <c r="AD3352" i="3"/>
  <c r="J2528" i="3"/>
  <c r="J2532" i="3"/>
  <c r="J2536" i="3"/>
  <c r="J2540" i="3"/>
  <c r="J2544" i="3"/>
  <c r="J2548" i="3"/>
  <c r="J2552" i="3"/>
  <c r="J2556" i="3"/>
  <c r="J2560" i="3"/>
  <c r="J2564" i="3"/>
  <c r="J2568" i="3"/>
  <c r="J2572" i="3"/>
  <c r="J2576" i="3"/>
  <c r="J2580" i="3"/>
  <c r="J2584" i="3"/>
  <c r="J2588" i="3"/>
  <c r="J2592" i="3"/>
  <c r="J2596" i="3"/>
  <c r="J2600" i="3"/>
  <c r="J2604" i="3"/>
  <c r="J2608" i="3"/>
  <c r="J2612" i="3"/>
  <c r="J2616" i="3"/>
  <c r="J2620" i="3"/>
  <c r="J2624" i="3"/>
  <c r="J2628" i="3"/>
  <c r="J2632" i="3"/>
  <c r="J2647" i="3"/>
  <c r="J2659" i="3"/>
  <c r="M2663" i="3"/>
  <c r="N2663" i="3" s="1"/>
  <c r="O2663" i="3" s="1"/>
  <c r="P2663" i="3" s="1"/>
  <c r="Q2663" i="3" s="1"/>
  <c r="R2663" i="3" s="1"/>
  <c r="S2663" i="3" s="1"/>
  <c r="J2679" i="3"/>
  <c r="J2683" i="3"/>
  <c r="M2687" i="3"/>
  <c r="N2687" i="3" s="1"/>
  <c r="O2687" i="3" s="1"/>
  <c r="P2687" i="3" s="1"/>
  <c r="Q2687" i="3" s="1"/>
  <c r="R2687" i="3" s="1"/>
  <c r="S2687" i="3" s="1"/>
  <c r="T2739" i="3"/>
  <c r="U2739" i="3" s="1"/>
  <c r="V2739" i="3" s="1"/>
  <c r="W2739" i="3" s="1"/>
  <c r="X2739" i="3" s="1"/>
  <c r="Y2739" i="3" s="1"/>
  <c r="Z2739" i="3" s="1"/>
  <c r="AA2739" i="3" s="1"/>
  <c r="AB2739" i="3" s="1"/>
  <c r="AC2739" i="3" s="1"/>
  <c r="L2739" i="3"/>
  <c r="J2739" i="3"/>
  <c r="K2775" i="3"/>
  <c r="K2795" i="3"/>
  <c r="T2807" i="3"/>
  <c r="U2807" i="3" s="1"/>
  <c r="V2807" i="3" s="1"/>
  <c r="W2807" i="3" s="1"/>
  <c r="X2807" i="3" s="1"/>
  <c r="Y2807" i="3" s="1"/>
  <c r="Z2807" i="3" s="1"/>
  <c r="AA2807" i="3" s="1"/>
  <c r="AB2807" i="3" s="1"/>
  <c r="AC2807" i="3" s="1"/>
  <c r="L2807" i="3"/>
  <c r="J2807" i="3"/>
  <c r="T2819" i="3"/>
  <c r="U2819" i="3" s="1"/>
  <c r="V2819" i="3" s="1"/>
  <c r="W2819" i="3" s="1"/>
  <c r="X2819" i="3" s="1"/>
  <c r="Y2819" i="3" s="1"/>
  <c r="Z2819" i="3" s="1"/>
  <c r="AA2819" i="3" s="1"/>
  <c r="AB2819" i="3" s="1"/>
  <c r="AC2819" i="3" s="1"/>
  <c r="L2819" i="3"/>
  <c r="J2819" i="3"/>
  <c r="T2831" i="3"/>
  <c r="U2831" i="3" s="1"/>
  <c r="V2831" i="3" s="1"/>
  <c r="W2831" i="3" s="1"/>
  <c r="X2831" i="3" s="1"/>
  <c r="Y2831" i="3" s="1"/>
  <c r="Z2831" i="3" s="1"/>
  <c r="AA2831" i="3" s="1"/>
  <c r="AB2831" i="3" s="1"/>
  <c r="AC2831" i="3" s="1"/>
  <c r="L2831" i="3"/>
  <c r="J2831" i="3"/>
  <c r="T2843" i="3"/>
  <c r="U2843" i="3" s="1"/>
  <c r="V2843" i="3" s="1"/>
  <c r="W2843" i="3" s="1"/>
  <c r="X2843" i="3" s="1"/>
  <c r="Y2843" i="3" s="1"/>
  <c r="Z2843" i="3" s="1"/>
  <c r="AA2843" i="3" s="1"/>
  <c r="AB2843" i="3" s="1"/>
  <c r="AC2843" i="3" s="1"/>
  <c r="L2843" i="3"/>
  <c r="J2843" i="3"/>
  <c r="T2855" i="3"/>
  <c r="U2855" i="3" s="1"/>
  <c r="V2855" i="3" s="1"/>
  <c r="W2855" i="3" s="1"/>
  <c r="X2855" i="3" s="1"/>
  <c r="Y2855" i="3" s="1"/>
  <c r="Z2855" i="3" s="1"/>
  <c r="AA2855" i="3" s="1"/>
  <c r="AB2855" i="3" s="1"/>
  <c r="AC2855" i="3" s="1"/>
  <c r="L2855" i="3"/>
  <c r="J2855" i="3"/>
  <c r="AD2872" i="3"/>
  <c r="AD2904" i="3"/>
  <c r="AD2911" i="3"/>
  <c r="AD2920" i="3"/>
  <c r="AD2960" i="3"/>
  <c r="AD2964" i="3"/>
  <c r="AD2974" i="3"/>
  <c r="M2993" i="3"/>
  <c r="N2993" i="3" s="1"/>
  <c r="O2993" i="3" s="1"/>
  <c r="P2993" i="3" s="1"/>
  <c r="Q2993" i="3" s="1"/>
  <c r="R2993" i="3" s="1"/>
  <c r="S2993" i="3" s="1"/>
  <c r="L2993" i="3"/>
  <c r="K2993" i="3"/>
  <c r="T2993" i="3"/>
  <c r="U2993" i="3" s="1"/>
  <c r="V2993" i="3" s="1"/>
  <c r="W2993" i="3" s="1"/>
  <c r="X2993" i="3" s="1"/>
  <c r="Y2993" i="3" s="1"/>
  <c r="Z2993" i="3" s="1"/>
  <c r="AA2993" i="3" s="1"/>
  <c r="AB2993" i="3" s="1"/>
  <c r="AC2993" i="3" s="1"/>
  <c r="J2993" i="3"/>
  <c r="AD3066" i="3"/>
  <c r="AD3090" i="3"/>
  <c r="AD3154" i="3"/>
  <c r="K2444" i="3"/>
  <c r="K2448" i="3"/>
  <c r="K2452" i="3"/>
  <c r="K2456" i="3"/>
  <c r="K2460" i="3"/>
  <c r="K2464" i="3"/>
  <c r="K2468" i="3"/>
  <c r="K2472" i="3"/>
  <c r="K2476" i="3"/>
  <c r="K2480" i="3"/>
  <c r="K2484" i="3"/>
  <c r="K2488" i="3"/>
  <c r="K2492" i="3"/>
  <c r="K2496" i="3"/>
  <c r="K2500" i="3"/>
  <c r="K2504" i="3"/>
  <c r="K2508" i="3"/>
  <c r="K2512" i="3"/>
  <c r="K2516" i="3"/>
  <c r="K2520" i="3"/>
  <c r="K2524" i="3"/>
  <c r="K2528" i="3"/>
  <c r="K2532" i="3"/>
  <c r="K2536" i="3"/>
  <c r="K2540" i="3"/>
  <c r="K2544" i="3"/>
  <c r="K2548" i="3"/>
  <c r="K2552" i="3"/>
  <c r="K2556" i="3"/>
  <c r="K2560" i="3"/>
  <c r="K2564" i="3"/>
  <c r="K2568" i="3"/>
  <c r="K2572" i="3"/>
  <c r="K2576" i="3"/>
  <c r="K2580" i="3"/>
  <c r="K2584" i="3"/>
  <c r="K2588" i="3"/>
  <c r="K2592" i="3"/>
  <c r="K2596" i="3"/>
  <c r="K2600" i="3"/>
  <c r="K2604" i="3"/>
  <c r="K2608" i="3"/>
  <c r="K2612" i="3"/>
  <c r="K2616" i="3"/>
  <c r="K2620" i="3"/>
  <c r="K2624" i="3"/>
  <c r="K2628" i="3"/>
  <c r="K2632" i="3"/>
  <c r="T2635" i="3"/>
  <c r="U2635" i="3" s="1"/>
  <c r="V2635" i="3" s="1"/>
  <c r="W2635" i="3" s="1"/>
  <c r="X2635" i="3" s="1"/>
  <c r="Y2635" i="3" s="1"/>
  <c r="Z2635" i="3" s="1"/>
  <c r="AA2635" i="3" s="1"/>
  <c r="AB2635" i="3" s="1"/>
  <c r="AC2635" i="3" s="1"/>
  <c r="T2643" i="3"/>
  <c r="U2643" i="3" s="1"/>
  <c r="V2643" i="3" s="1"/>
  <c r="W2643" i="3" s="1"/>
  <c r="X2643" i="3" s="1"/>
  <c r="Y2643" i="3" s="1"/>
  <c r="Z2643" i="3" s="1"/>
  <c r="AA2643" i="3" s="1"/>
  <c r="AB2643" i="3" s="1"/>
  <c r="AC2643" i="3" s="1"/>
  <c r="K2647" i="3"/>
  <c r="T2651" i="3"/>
  <c r="U2651" i="3" s="1"/>
  <c r="V2651" i="3" s="1"/>
  <c r="W2651" i="3" s="1"/>
  <c r="X2651" i="3" s="1"/>
  <c r="Y2651" i="3" s="1"/>
  <c r="Z2651" i="3" s="1"/>
  <c r="AA2651" i="3" s="1"/>
  <c r="AB2651" i="3" s="1"/>
  <c r="AC2651" i="3" s="1"/>
  <c r="AD2651" i="3" s="1"/>
  <c r="L2651" i="3"/>
  <c r="T2655" i="3"/>
  <c r="U2655" i="3" s="1"/>
  <c r="V2655" i="3" s="1"/>
  <c r="W2655" i="3" s="1"/>
  <c r="X2655" i="3" s="1"/>
  <c r="Y2655" i="3" s="1"/>
  <c r="Z2655" i="3" s="1"/>
  <c r="AA2655" i="3" s="1"/>
  <c r="AB2655" i="3" s="1"/>
  <c r="AC2655" i="3" s="1"/>
  <c r="AD2655" i="3" s="1"/>
  <c r="L2655" i="3"/>
  <c r="K2659" i="3"/>
  <c r="K2679" i="3"/>
  <c r="K2683" i="3"/>
  <c r="AD2743" i="3"/>
  <c r="M2775" i="3"/>
  <c r="N2775" i="3" s="1"/>
  <c r="O2775" i="3" s="1"/>
  <c r="P2775" i="3" s="1"/>
  <c r="Q2775" i="3" s="1"/>
  <c r="R2775" i="3" s="1"/>
  <c r="S2775" i="3" s="1"/>
  <c r="AD2775" i="3" s="1"/>
  <c r="AD2778" i="3"/>
  <c r="M2795" i="3"/>
  <c r="N2795" i="3" s="1"/>
  <c r="O2795" i="3" s="1"/>
  <c r="P2795" i="3" s="1"/>
  <c r="Q2795" i="3" s="1"/>
  <c r="R2795" i="3" s="1"/>
  <c r="S2795" i="3" s="1"/>
  <c r="AD2899" i="3"/>
  <c r="AD2949" i="3"/>
  <c r="AD2978" i="3"/>
  <c r="M2647" i="3"/>
  <c r="N2647" i="3" s="1"/>
  <c r="O2647" i="3" s="1"/>
  <c r="P2647" i="3" s="1"/>
  <c r="Q2647" i="3" s="1"/>
  <c r="R2647" i="3" s="1"/>
  <c r="S2647" i="3" s="1"/>
  <c r="M2659" i="3"/>
  <c r="N2659" i="3" s="1"/>
  <c r="O2659" i="3" s="1"/>
  <c r="P2659" i="3" s="1"/>
  <c r="Q2659" i="3" s="1"/>
  <c r="R2659" i="3" s="1"/>
  <c r="S2659" i="3" s="1"/>
  <c r="AD2659" i="3" s="1"/>
  <c r="M2679" i="3"/>
  <c r="N2679" i="3" s="1"/>
  <c r="O2679" i="3" s="1"/>
  <c r="P2679" i="3" s="1"/>
  <c r="Q2679" i="3" s="1"/>
  <c r="R2679" i="3" s="1"/>
  <c r="S2679" i="3" s="1"/>
  <c r="AD2679" i="3" s="1"/>
  <c r="M2683" i="3"/>
  <c r="N2683" i="3" s="1"/>
  <c r="O2683" i="3" s="1"/>
  <c r="P2683" i="3" s="1"/>
  <c r="Q2683" i="3" s="1"/>
  <c r="R2683" i="3" s="1"/>
  <c r="S2683" i="3" s="1"/>
  <c r="T2731" i="3"/>
  <c r="U2731" i="3" s="1"/>
  <c r="V2731" i="3" s="1"/>
  <c r="W2731" i="3" s="1"/>
  <c r="X2731" i="3" s="1"/>
  <c r="Y2731" i="3" s="1"/>
  <c r="Z2731" i="3" s="1"/>
  <c r="AA2731" i="3" s="1"/>
  <c r="AB2731" i="3" s="1"/>
  <c r="AC2731" i="3" s="1"/>
  <c r="AD2731" i="3" s="1"/>
  <c r="L2731" i="3"/>
  <c r="T2735" i="3"/>
  <c r="U2735" i="3" s="1"/>
  <c r="V2735" i="3" s="1"/>
  <c r="W2735" i="3" s="1"/>
  <c r="X2735" i="3" s="1"/>
  <c r="Y2735" i="3" s="1"/>
  <c r="Z2735" i="3" s="1"/>
  <c r="AA2735" i="3" s="1"/>
  <c r="AB2735" i="3" s="1"/>
  <c r="AC2735" i="3" s="1"/>
  <c r="AD2735" i="3" s="1"/>
  <c r="L2735" i="3"/>
  <c r="J2735" i="3"/>
  <c r="M2739" i="3"/>
  <c r="N2739" i="3" s="1"/>
  <c r="O2739" i="3" s="1"/>
  <c r="P2739" i="3" s="1"/>
  <c r="Q2739" i="3" s="1"/>
  <c r="R2739" i="3" s="1"/>
  <c r="S2739" i="3" s="1"/>
  <c r="T2759" i="3"/>
  <c r="U2759" i="3" s="1"/>
  <c r="V2759" i="3" s="1"/>
  <c r="W2759" i="3" s="1"/>
  <c r="X2759" i="3" s="1"/>
  <c r="Y2759" i="3" s="1"/>
  <c r="Z2759" i="3" s="1"/>
  <c r="AA2759" i="3" s="1"/>
  <c r="AB2759" i="3" s="1"/>
  <c r="AC2759" i="3" s="1"/>
  <c r="L2759" i="3"/>
  <c r="J2759" i="3"/>
  <c r="T2767" i="3"/>
  <c r="U2767" i="3" s="1"/>
  <c r="V2767" i="3" s="1"/>
  <c r="W2767" i="3" s="1"/>
  <c r="X2767" i="3" s="1"/>
  <c r="Y2767" i="3" s="1"/>
  <c r="Z2767" i="3" s="1"/>
  <c r="AA2767" i="3" s="1"/>
  <c r="AB2767" i="3" s="1"/>
  <c r="AC2767" i="3" s="1"/>
  <c r="AD2767" i="3" s="1"/>
  <c r="L2767" i="3"/>
  <c r="J2767" i="3"/>
  <c r="T2787" i="3"/>
  <c r="U2787" i="3" s="1"/>
  <c r="V2787" i="3" s="1"/>
  <c r="W2787" i="3" s="1"/>
  <c r="X2787" i="3" s="1"/>
  <c r="Y2787" i="3" s="1"/>
  <c r="Z2787" i="3" s="1"/>
  <c r="AA2787" i="3" s="1"/>
  <c r="AB2787" i="3" s="1"/>
  <c r="AC2787" i="3" s="1"/>
  <c r="AD2787" i="3" s="1"/>
  <c r="L2787" i="3"/>
  <c r="J2787" i="3"/>
  <c r="M2807" i="3"/>
  <c r="N2807" i="3" s="1"/>
  <c r="O2807" i="3" s="1"/>
  <c r="P2807" i="3" s="1"/>
  <c r="Q2807" i="3" s="1"/>
  <c r="R2807" i="3" s="1"/>
  <c r="S2807" i="3" s="1"/>
  <c r="M2819" i="3"/>
  <c r="N2819" i="3" s="1"/>
  <c r="O2819" i="3" s="1"/>
  <c r="P2819" i="3" s="1"/>
  <c r="Q2819" i="3" s="1"/>
  <c r="R2819" i="3" s="1"/>
  <c r="S2819" i="3" s="1"/>
  <c r="M2831" i="3"/>
  <c r="N2831" i="3" s="1"/>
  <c r="O2831" i="3" s="1"/>
  <c r="P2831" i="3" s="1"/>
  <c r="Q2831" i="3" s="1"/>
  <c r="R2831" i="3" s="1"/>
  <c r="S2831" i="3" s="1"/>
  <c r="M2843" i="3"/>
  <c r="N2843" i="3" s="1"/>
  <c r="O2843" i="3" s="1"/>
  <c r="P2843" i="3" s="1"/>
  <c r="Q2843" i="3" s="1"/>
  <c r="R2843" i="3" s="1"/>
  <c r="S2843" i="3" s="1"/>
  <c r="M2855" i="3"/>
  <c r="N2855" i="3" s="1"/>
  <c r="O2855" i="3" s="1"/>
  <c r="P2855" i="3" s="1"/>
  <c r="Q2855" i="3" s="1"/>
  <c r="R2855" i="3" s="1"/>
  <c r="S2855" i="3" s="1"/>
  <c r="AD2886" i="3"/>
  <c r="AD2892" i="3"/>
  <c r="AD2915" i="3"/>
  <c r="AD2942" i="3"/>
  <c r="AD2976" i="3"/>
  <c r="AD3051" i="3"/>
  <c r="L2901" i="3"/>
  <c r="K2901" i="3"/>
  <c r="T2901" i="3"/>
  <c r="U2901" i="3" s="1"/>
  <c r="V2901" i="3" s="1"/>
  <c r="W2901" i="3" s="1"/>
  <c r="X2901" i="3" s="1"/>
  <c r="Y2901" i="3" s="1"/>
  <c r="Z2901" i="3" s="1"/>
  <c r="AA2901" i="3" s="1"/>
  <c r="AB2901" i="3" s="1"/>
  <c r="AC2901" i="3" s="1"/>
  <c r="L2941" i="3"/>
  <c r="K2941" i="3"/>
  <c r="T2941" i="3"/>
  <c r="U2941" i="3" s="1"/>
  <c r="V2941" i="3" s="1"/>
  <c r="W2941" i="3" s="1"/>
  <c r="X2941" i="3" s="1"/>
  <c r="Y2941" i="3" s="1"/>
  <c r="Z2941" i="3" s="1"/>
  <c r="AA2941" i="3" s="1"/>
  <c r="AB2941" i="3" s="1"/>
  <c r="AC2941" i="3" s="1"/>
  <c r="L2965" i="3"/>
  <c r="K2965" i="3"/>
  <c r="T2965" i="3"/>
  <c r="U2965" i="3" s="1"/>
  <c r="V2965" i="3" s="1"/>
  <c r="W2965" i="3" s="1"/>
  <c r="X2965" i="3" s="1"/>
  <c r="Y2965" i="3" s="1"/>
  <c r="Z2965" i="3" s="1"/>
  <c r="AA2965" i="3" s="1"/>
  <c r="AB2965" i="3" s="1"/>
  <c r="AC2965" i="3" s="1"/>
  <c r="L2981" i="3"/>
  <c r="K2981" i="3"/>
  <c r="T2981" i="3"/>
  <c r="U2981" i="3" s="1"/>
  <c r="V2981" i="3" s="1"/>
  <c r="W2981" i="3" s="1"/>
  <c r="X2981" i="3" s="1"/>
  <c r="Y2981" i="3" s="1"/>
  <c r="Z2981" i="3" s="1"/>
  <c r="AA2981" i="3" s="1"/>
  <c r="AB2981" i="3" s="1"/>
  <c r="AC2981" i="3" s="1"/>
  <c r="M3009" i="3"/>
  <c r="N3009" i="3" s="1"/>
  <c r="O3009" i="3" s="1"/>
  <c r="P3009" i="3" s="1"/>
  <c r="Q3009" i="3" s="1"/>
  <c r="R3009" i="3" s="1"/>
  <c r="S3009" i="3" s="1"/>
  <c r="L3009" i="3"/>
  <c r="K3009" i="3"/>
  <c r="T3009" i="3"/>
  <c r="U3009" i="3" s="1"/>
  <c r="V3009" i="3" s="1"/>
  <c r="W3009" i="3" s="1"/>
  <c r="X3009" i="3" s="1"/>
  <c r="Y3009" i="3" s="1"/>
  <c r="Z3009" i="3" s="1"/>
  <c r="AA3009" i="3" s="1"/>
  <c r="AB3009" i="3" s="1"/>
  <c r="AC3009" i="3" s="1"/>
  <c r="M3013" i="3"/>
  <c r="N3013" i="3" s="1"/>
  <c r="O3013" i="3" s="1"/>
  <c r="P3013" i="3" s="1"/>
  <c r="Q3013" i="3" s="1"/>
  <c r="R3013" i="3" s="1"/>
  <c r="S3013" i="3" s="1"/>
  <c r="L3013" i="3"/>
  <c r="K3013" i="3"/>
  <c r="T3013" i="3"/>
  <c r="U3013" i="3" s="1"/>
  <c r="V3013" i="3" s="1"/>
  <c r="W3013" i="3" s="1"/>
  <c r="X3013" i="3" s="1"/>
  <c r="Y3013" i="3" s="1"/>
  <c r="Z3013" i="3" s="1"/>
  <c r="AA3013" i="3" s="1"/>
  <c r="AB3013" i="3" s="1"/>
  <c r="AC3013" i="3" s="1"/>
  <c r="M3037" i="3"/>
  <c r="N3037" i="3" s="1"/>
  <c r="O3037" i="3" s="1"/>
  <c r="P3037" i="3" s="1"/>
  <c r="Q3037" i="3" s="1"/>
  <c r="R3037" i="3" s="1"/>
  <c r="S3037" i="3" s="1"/>
  <c r="L3037" i="3"/>
  <c r="K3037" i="3"/>
  <c r="T3037" i="3"/>
  <c r="U3037" i="3" s="1"/>
  <c r="V3037" i="3" s="1"/>
  <c r="W3037" i="3" s="1"/>
  <c r="X3037" i="3" s="1"/>
  <c r="Y3037" i="3" s="1"/>
  <c r="Z3037" i="3" s="1"/>
  <c r="AA3037" i="3" s="1"/>
  <c r="AB3037" i="3" s="1"/>
  <c r="AC3037" i="3" s="1"/>
  <c r="M3061" i="3"/>
  <c r="N3061" i="3" s="1"/>
  <c r="O3061" i="3" s="1"/>
  <c r="P3061" i="3" s="1"/>
  <c r="Q3061" i="3" s="1"/>
  <c r="R3061" i="3" s="1"/>
  <c r="S3061" i="3" s="1"/>
  <c r="L3061" i="3"/>
  <c r="K3061" i="3"/>
  <c r="T3061" i="3"/>
  <c r="U3061" i="3" s="1"/>
  <c r="V3061" i="3" s="1"/>
  <c r="W3061" i="3" s="1"/>
  <c r="X3061" i="3" s="1"/>
  <c r="Y3061" i="3" s="1"/>
  <c r="Z3061" i="3" s="1"/>
  <c r="AA3061" i="3" s="1"/>
  <c r="AB3061" i="3" s="1"/>
  <c r="AC3061" i="3" s="1"/>
  <c r="L2945" i="3"/>
  <c r="K2945" i="3"/>
  <c r="T2945" i="3"/>
  <c r="U2945" i="3" s="1"/>
  <c r="V2945" i="3" s="1"/>
  <c r="W2945" i="3" s="1"/>
  <c r="X2945" i="3" s="1"/>
  <c r="Y2945" i="3" s="1"/>
  <c r="Z2945" i="3" s="1"/>
  <c r="AA2945" i="3" s="1"/>
  <c r="AB2945" i="3" s="1"/>
  <c r="AC2945" i="3" s="1"/>
  <c r="AD2945" i="3" s="1"/>
  <c r="L2969" i="3"/>
  <c r="K2969" i="3"/>
  <c r="T2969" i="3"/>
  <c r="U2969" i="3" s="1"/>
  <c r="V2969" i="3" s="1"/>
  <c r="W2969" i="3" s="1"/>
  <c r="X2969" i="3" s="1"/>
  <c r="Y2969" i="3" s="1"/>
  <c r="Z2969" i="3" s="1"/>
  <c r="AA2969" i="3" s="1"/>
  <c r="AB2969" i="3" s="1"/>
  <c r="AC2969" i="3" s="1"/>
  <c r="AD2969" i="3" s="1"/>
  <c r="L2985" i="3"/>
  <c r="K2985" i="3"/>
  <c r="T2985" i="3"/>
  <c r="U2985" i="3" s="1"/>
  <c r="V2985" i="3" s="1"/>
  <c r="W2985" i="3" s="1"/>
  <c r="X2985" i="3" s="1"/>
  <c r="Y2985" i="3" s="1"/>
  <c r="Z2985" i="3" s="1"/>
  <c r="AA2985" i="3" s="1"/>
  <c r="AB2985" i="3" s="1"/>
  <c r="AC2985" i="3" s="1"/>
  <c r="AD2985" i="3" s="1"/>
  <c r="AD3024" i="3"/>
  <c r="AD3048" i="3"/>
  <c r="AD3072" i="3"/>
  <c r="T3121" i="3"/>
  <c r="U3121" i="3" s="1"/>
  <c r="V3121" i="3" s="1"/>
  <c r="W3121" i="3" s="1"/>
  <c r="X3121" i="3" s="1"/>
  <c r="Y3121" i="3" s="1"/>
  <c r="Z3121" i="3" s="1"/>
  <c r="AA3121" i="3" s="1"/>
  <c r="AB3121" i="3" s="1"/>
  <c r="AC3121" i="3" s="1"/>
  <c r="L3121" i="3"/>
  <c r="M3121" i="3"/>
  <c r="N3121" i="3" s="1"/>
  <c r="O3121" i="3" s="1"/>
  <c r="P3121" i="3" s="1"/>
  <c r="Q3121" i="3" s="1"/>
  <c r="R3121" i="3" s="1"/>
  <c r="S3121" i="3" s="1"/>
  <c r="K3121" i="3"/>
  <c r="J3121" i="3"/>
  <c r="L2873" i="3"/>
  <c r="T2873" i="3"/>
  <c r="U2873" i="3" s="1"/>
  <c r="V2873" i="3" s="1"/>
  <c r="W2873" i="3" s="1"/>
  <c r="X2873" i="3" s="1"/>
  <c r="Y2873" i="3" s="1"/>
  <c r="Z2873" i="3" s="1"/>
  <c r="AA2873" i="3" s="1"/>
  <c r="AB2873" i="3" s="1"/>
  <c r="AC2873" i="3" s="1"/>
  <c r="AD2873" i="3" s="1"/>
  <c r="M2901" i="3"/>
  <c r="N2901" i="3" s="1"/>
  <c r="O2901" i="3" s="1"/>
  <c r="P2901" i="3" s="1"/>
  <c r="Q2901" i="3" s="1"/>
  <c r="R2901" i="3" s="1"/>
  <c r="S2901" i="3" s="1"/>
  <c r="AD2901" i="3" s="1"/>
  <c r="M2941" i="3"/>
  <c r="N2941" i="3" s="1"/>
  <c r="O2941" i="3" s="1"/>
  <c r="P2941" i="3" s="1"/>
  <c r="Q2941" i="3" s="1"/>
  <c r="R2941" i="3" s="1"/>
  <c r="S2941" i="3" s="1"/>
  <c r="J2945" i="3"/>
  <c r="M2965" i="3"/>
  <c r="N2965" i="3" s="1"/>
  <c r="O2965" i="3" s="1"/>
  <c r="P2965" i="3" s="1"/>
  <c r="Q2965" i="3" s="1"/>
  <c r="R2965" i="3" s="1"/>
  <c r="S2965" i="3" s="1"/>
  <c r="J2969" i="3"/>
  <c r="M2981" i="3"/>
  <c r="N2981" i="3" s="1"/>
  <c r="O2981" i="3" s="1"/>
  <c r="P2981" i="3" s="1"/>
  <c r="Q2981" i="3" s="1"/>
  <c r="R2981" i="3" s="1"/>
  <c r="S2981" i="3" s="1"/>
  <c r="J2985" i="3"/>
  <c r="L2989" i="3"/>
  <c r="K2989" i="3"/>
  <c r="T2989" i="3"/>
  <c r="U2989" i="3" s="1"/>
  <c r="V2989" i="3" s="1"/>
  <c r="W2989" i="3" s="1"/>
  <c r="X2989" i="3" s="1"/>
  <c r="Y2989" i="3" s="1"/>
  <c r="Z2989" i="3" s="1"/>
  <c r="AA2989" i="3" s="1"/>
  <c r="AB2989" i="3" s="1"/>
  <c r="AC2989" i="3" s="1"/>
  <c r="M3017" i="3"/>
  <c r="N3017" i="3" s="1"/>
  <c r="O3017" i="3" s="1"/>
  <c r="P3017" i="3" s="1"/>
  <c r="Q3017" i="3" s="1"/>
  <c r="R3017" i="3" s="1"/>
  <c r="S3017" i="3" s="1"/>
  <c r="L3017" i="3"/>
  <c r="K3017" i="3"/>
  <c r="T3017" i="3"/>
  <c r="U3017" i="3" s="1"/>
  <c r="V3017" i="3" s="1"/>
  <c r="W3017" i="3" s="1"/>
  <c r="X3017" i="3" s="1"/>
  <c r="Y3017" i="3" s="1"/>
  <c r="Z3017" i="3" s="1"/>
  <c r="AA3017" i="3" s="1"/>
  <c r="AB3017" i="3" s="1"/>
  <c r="AC3017" i="3" s="1"/>
  <c r="M3041" i="3"/>
  <c r="N3041" i="3" s="1"/>
  <c r="O3041" i="3" s="1"/>
  <c r="P3041" i="3" s="1"/>
  <c r="Q3041" i="3" s="1"/>
  <c r="R3041" i="3" s="1"/>
  <c r="S3041" i="3" s="1"/>
  <c r="L3041" i="3"/>
  <c r="K3041" i="3"/>
  <c r="T3041" i="3"/>
  <c r="U3041" i="3" s="1"/>
  <c r="V3041" i="3" s="1"/>
  <c r="W3041" i="3" s="1"/>
  <c r="X3041" i="3" s="1"/>
  <c r="Y3041" i="3" s="1"/>
  <c r="Z3041" i="3" s="1"/>
  <c r="AA3041" i="3" s="1"/>
  <c r="AB3041" i="3" s="1"/>
  <c r="AC3041" i="3" s="1"/>
  <c r="M3065" i="3"/>
  <c r="N3065" i="3" s="1"/>
  <c r="O3065" i="3" s="1"/>
  <c r="P3065" i="3" s="1"/>
  <c r="Q3065" i="3" s="1"/>
  <c r="R3065" i="3" s="1"/>
  <c r="S3065" i="3" s="1"/>
  <c r="AD3065" i="3" s="1"/>
  <c r="L3065" i="3"/>
  <c r="K3065" i="3"/>
  <c r="T3065" i="3"/>
  <c r="U3065" i="3" s="1"/>
  <c r="V3065" i="3" s="1"/>
  <c r="W3065" i="3" s="1"/>
  <c r="X3065" i="3" s="1"/>
  <c r="Y3065" i="3" s="1"/>
  <c r="Z3065" i="3" s="1"/>
  <c r="AA3065" i="3" s="1"/>
  <c r="AB3065" i="3" s="1"/>
  <c r="AC3065" i="3" s="1"/>
  <c r="AD3080" i="3"/>
  <c r="M3085" i="3"/>
  <c r="N3085" i="3" s="1"/>
  <c r="O3085" i="3" s="1"/>
  <c r="P3085" i="3" s="1"/>
  <c r="Q3085" i="3" s="1"/>
  <c r="R3085" i="3" s="1"/>
  <c r="S3085" i="3" s="1"/>
  <c r="L3085" i="3"/>
  <c r="K3085" i="3"/>
  <c r="J3085" i="3"/>
  <c r="T3085" i="3"/>
  <c r="U3085" i="3" s="1"/>
  <c r="V3085" i="3" s="1"/>
  <c r="W3085" i="3" s="1"/>
  <c r="X3085" i="3" s="1"/>
  <c r="Y3085" i="3" s="1"/>
  <c r="Z3085" i="3" s="1"/>
  <c r="AA3085" i="3" s="1"/>
  <c r="AB3085" i="3" s="1"/>
  <c r="AC3085" i="3" s="1"/>
  <c r="AD3092" i="3"/>
  <c r="AD3098" i="3"/>
  <c r="AD3130" i="3"/>
  <c r="AD3234" i="3"/>
  <c r="K2636" i="3"/>
  <c r="T2637" i="3"/>
  <c r="U2637" i="3" s="1"/>
  <c r="V2637" i="3" s="1"/>
  <c r="W2637" i="3" s="1"/>
  <c r="X2637" i="3" s="1"/>
  <c r="Y2637" i="3" s="1"/>
  <c r="Z2637" i="3" s="1"/>
  <c r="AA2637" i="3" s="1"/>
  <c r="AB2637" i="3" s="1"/>
  <c r="AC2637" i="3" s="1"/>
  <c r="AD2637" i="3" s="1"/>
  <c r="K2640" i="3"/>
  <c r="T2641" i="3"/>
  <c r="U2641" i="3" s="1"/>
  <c r="V2641" i="3" s="1"/>
  <c r="W2641" i="3" s="1"/>
  <c r="X2641" i="3" s="1"/>
  <c r="Y2641" i="3" s="1"/>
  <c r="Z2641" i="3" s="1"/>
  <c r="AA2641" i="3" s="1"/>
  <c r="AB2641" i="3" s="1"/>
  <c r="AC2641" i="3" s="1"/>
  <c r="AD2641" i="3" s="1"/>
  <c r="T2645" i="3"/>
  <c r="U2645" i="3" s="1"/>
  <c r="V2645" i="3" s="1"/>
  <c r="W2645" i="3" s="1"/>
  <c r="X2645" i="3" s="1"/>
  <c r="Y2645" i="3" s="1"/>
  <c r="Z2645" i="3" s="1"/>
  <c r="AA2645" i="3" s="1"/>
  <c r="AB2645" i="3" s="1"/>
  <c r="AC2645" i="3" s="1"/>
  <c r="AD2645" i="3" s="1"/>
  <c r="T2653" i="3"/>
  <c r="U2653" i="3" s="1"/>
  <c r="V2653" i="3" s="1"/>
  <c r="W2653" i="3" s="1"/>
  <c r="X2653" i="3" s="1"/>
  <c r="Y2653" i="3" s="1"/>
  <c r="Z2653" i="3" s="1"/>
  <c r="AA2653" i="3" s="1"/>
  <c r="AB2653" i="3" s="1"/>
  <c r="AC2653" i="3" s="1"/>
  <c r="AD2653" i="3" s="1"/>
  <c r="K2656" i="3"/>
  <c r="T2657" i="3"/>
  <c r="U2657" i="3" s="1"/>
  <c r="V2657" i="3" s="1"/>
  <c r="W2657" i="3" s="1"/>
  <c r="X2657" i="3" s="1"/>
  <c r="Y2657" i="3" s="1"/>
  <c r="Z2657" i="3" s="1"/>
  <c r="AA2657" i="3" s="1"/>
  <c r="AB2657" i="3" s="1"/>
  <c r="AC2657" i="3" s="1"/>
  <c r="K2660" i="3"/>
  <c r="T2661" i="3"/>
  <c r="U2661" i="3" s="1"/>
  <c r="V2661" i="3" s="1"/>
  <c r="W2661" i="3" s="1"/>
  <c r="X2661" i="3" s="1"/>
  <c r="Y2661" i="3" s="1"/>
  <c r="Z2661" i="3" s="1"/>
  <c r="AA2661" i="3" s="1"/>
  <c r="AB2661" i="3" s="1"/>
  <c r="AC2661" i="3" s="1"/>
  <c r="AD2661" i="3" s="1"/>
  <c r="T2665" i="3"/>
  <c r="U2665" i="3" s="1"/>
  <c r="V2665" i="3" s="1"/>
  <c r="W2665" i="3" s="1"/>
  <c r="X2665" i="3" s="1"/>
  <c r="Y2665" i="3" s="1"/>
  <c r="Z2665" i="3" s="1"/>
  <c r="AA2665" i="3" s="1"/>
  <c r="AB2665" i="3" s="1"/>
  <c r="AC2665" i="3" s="1"/>
  <c r="AD2665" i="3" s="1"/>
  <c r="K2668" i="3"/>
  <c r="T2669" i="3"/>
  <c r="U2669" i="3" s="1"/>
  <c r="V2669" i="3" s="1"/>
  <c r="W2669" i="3" s="1"/>
  <c r="X2669" i="3" s="1"/>
  <c r="Y2669" i="3" s="1"/>
  <c r="Z2669" i="3" s="1"/>
  <c r="AA2669" i="3" s="1"/>
  <c r="AB2669" i="3" s="1"/>
  <c r="AC2669" i="3" s="1"/>
  <c r="AD2669" i="3" s="1"/>
  <c r="K2672" i="3"/>
  <c r="T2673" i="3"/>
  <c r="U2673" i="3" s="1"/>
  <c r="V2673" i="3" s="1"/>
  <c r="W2673" i="3" s="1"/>
  <c r="X2673" i="3" s="1"/>
  <c r="Y2673" i="3" s="1"/>
  <c r="Z2673" i="3" s="1"/>
  <c r="AA2673" i="3" s="1"/>
  <c r="AB2673" i="3" s="1"/>
  <c r="AC2673" i="3" s="1"/>
  <c r="AD2673" i="3" s="1"/>
  <c r="K2676" i="3"/>
  <c r="K2680" i="3"/>
  <c r="T2681" i="3"/>
  <c r="U2681" i="3" s="1"/>
  <c r="V2681" i="3" s="1"/>
  <c r="W2681" i="3" s="1"/>
  <c r="X2681" i="3" s="1"/>
  <c r="Y2681" i="3" s="1"/>
  <c r="Z2681" i="3" s="1"/>
  <c r="AA2681" i="3" s="1"/>
  <c r="AB2681" i="3" s="1"/>
  <c r="AC2681" i="3" s="1"/>
  <c r="AD2681" i="3" s="1"/>
  <c r="K2684" i="3"/>
  <c r="T2685" i="3"/>
  <c r="U2685" i="3" s="1"/>
  <c r="V2685" i="3" s="1"/>
  <c r="W2685" i="3" s="1"/>
  <c r="X2685" i="3" s="1"/>
  <c r="Y2685" i="3" s="1"/>
  <c r="Z2685" i="3" s="1"/>
  <c r="AA2685" i="3" s="1"/>
  <c r="AB2685" i="3" s="1"/>
  <c r="AC2685" i="3" s="1"/>
  <c r="AD2685" i="3" s="1"/>
  <c r="K2688" i="3"/>
  <c r="T2689" i="3"/>
  <c r="U2689" i="3" s="1"/>
  <c r="V2689" i="3" s="1"/>
  <c r="W2689" i="3" s="1"/>
  <c r="X2689" i="3" s="1"/>
  <c r="Y2689" i="3" s="1"/>
  <c r="Z2689" i="3" s="1"/>
  <c r="AA2689" i="3" s="1"/>
  <c r="AB2689" i="3" s="1"/>
  <c r="AC2689" i="3" s="1"/>
  <c r="AD2689" i="3" s="1"/>
  <c r="T2693" i="3"/>
  <c r="U2693" i="3" s="1"/>
  <c r="V2693" i="3" s="1"/>
  <c r="W2693" i="3" s="1"/>
  <c r="X2693" i="3" s="1"/>
  <c r="Y2693" i="3" s="1"/>
  <c r="Z2693" i="3" s="1"/>
  <c r="AA2693" i="3" s="1"/>
  <c r="AB2693" i="3" s="1"/>
  <c r="AC2693" i="3" s="1"/>
  <c r="AD2693" i="3" s="1"/>
  <c r="K2696" i="3"/>
  <c r="T2697" i="3"/>
  <c r="U2697" i="3" s="1"/>
  <c r="V2697" i="3" s="1"/>
  <c r="W2697" i="3" s="1"/>
  <c r="X2697" i="3" s="1"/>
  <c r="Y2697" i="3" s="1"/>
  <c r="Z2697" i="3" s="1"/>
  <c r="AA2697" i="3" s="1"/>
  <c r="AB2697" i="3" s="1"/>
  <c r="AC2697" i="3" s="1"/>
  <c r="AD2697" i="3" s="1"/>
  <c r="K2704" i="3"/>
  <c r="T2705" i="3"/>
  <c r="U2705" i="3" s="1"/>
  <c r="V2705" i="3" s="1"/>
  <c r="W2705" i="3" s="1"/>
  <c r="X2705" i="3" s="1"/>
  <c r="Y2705" i="3" s="1"/>
  <c r="Z2705" i="3" s="1"/>
  <c r="AA2705" i="3" s="1"/>
  <c r="AB2705" i="3" s="1"/>
  <c r="AC2705" i="3" s="1"/>
  <c r="AD2705" i="3" s="1"/>
  <c r="K2708" i="3"/>
  <c r="T2709" i="3"/>
  <c r="U2709" i="3" s="1"/>
  <c r="V2709" i="3" s="1"/>
  <c r="W2709" i="3" s="1"/>
  <c r="X2709" i="3" s="1"/>
  <c r="Y2709" i="3" s="1"/>
  <c r="Z2709" i="3" s="1"/>
  <c r="AA2709" i="3" s="1"/>
  <c r="AB2709" i="3" s="1"/>
  <c r="AC2709" i="3" s="1"/>
  <c r="AD2709" i="3" s="1"/>
  <c r="K2712" i="3"/>
  <c r="T2713" i="3"/>
  <c r="U2713" i="3" s="1"/>
  <c r="V2713" i="3" s="1"/>
  <c r="W2713" i="3" s="1"/>
  <c r="X2713" i="3" s="1"/>
  <c r="Y2713" i="3" s="1"/>
  <c r="Z2713" i="3" s="1"/>
  <c r="AA2713" i="3" s="1"/>
  <c r="AB2713" i="3" s="1"/>
  <c r="AC2713" i="3" s="1"/>
  <c r="K2716" i="3"/>
  <c r="T2717" i="3"/>
  <c r="U2717" i="3" s="1"/>
  <c r="V2717" i="3" s="1"/>
  <c r="W2717" i="3" s="1"/>
  <c r="X2717" i="3" s="1"/>
  <c r="Y2717" i="3" s="1"/>
  <c r="Z2717" i="3" s="1"/>
  <c r="AA2717" i="3" s="1"/>
  <c r="AB2717" i="3" s="1"/>
  <c r="AC2717" i="3" s="1"/>
  <c r="AD2717" i="3" s="1"/>
  <c r="K2720" i="3"/>
  <c r="K2724" i="3"/>
  <c r="T2725" i="3"/>
  <c r="U2725" i="3" s="1"/>
  <c r="V2725" i="3" s="1"/>
  <c r="W2725" i="3" s="1"/>
  <c r="X2725" i="3" s="1"/>
  <c r="Y2725" i="3" s="1"/>
  <c r="Z2725" i="3" s="1"/>
  <c r="AA2725" i="3" s="1"/>
  <c r="AB2725" i="3" s="1"/>
  <c r="AC2725" i="3" s="1"/>
  <c r="AD2725" i="3" s="1"/>
  <c r="K2728" i="3"/>
  <c r="T2729" i="3"/>
  <c r="U2729" i="3" s="1"/>
  <c r="V2729" i="3" s="1"/>
  <c r="W2729" i="3" s="1"/>
  <c r="X2729" i="3" s="1"/>
  <c r="Y2729" i="3" s="1"/>
  <c r="Z2729" i="3" s="1"/>
  <c r="AA2729" i="3" s="1"/>
  <c r="AB2729" i="3" s="1"/>
  <c r="AC2729" i="3" s="1"/>
  <c r="AD2729" i="3" s="1"/>
  <c r="K2732" i="3"/>
  <c r="T2733" i="3"/>
  <c r="U2733" i="3" s="1"/>
  <c r="V2733" i="3" s="1"/>
  <c r="W2733" i="3" s="1"/>
  <c r="X2733" i="3" s="1"/>
  <c r="Y2733" i="3" s="1"/>
  <c r="Z2733" i="3" s="1"/>
  <c r="AA2733" i="3" s="1"/>
  <c r="AB2733" i="3" s="1"/>
  <c r="AC2733" i="3" s="1"/>
  <c r="AD2733" i="3" s="1"/>
  <c r="K2736" i="3"/>
  <c r="T2737" i="3"/>
  <c r="U2737" i="3" s="1"/>
  <c r="V2737" i="3" s="1"/>
  <c r="W2737" i="3" s="1"/>
  <c r="X2737" i="3" s="1"/>
  <c r="Y2737" i="3" s="1"/>
  <c r="Z2737" i="3" s="1"/>
  <c r="AA2737" i="3" s="1"/>
  <c r="AB2737" i="3" s="1"/>
  <c r="AC2737" i="3" s="1"/>
  <c r="AD2737" i="3" s="1"/>
  <c r="K2740" i="3"/>
  <c r="T2741" i="3"/>
  <c r="U2741" i="3" s="1"/>
  <c r="V2741" i="3" s="1"/>
  <c r="W2741" i="3" s="1"/>
  <c r="X2741" i="3" s="1"/>
  <c r="Y2741" i="3" s="1"/>
  <c r="Z2741" i="3" s="1"/>
  <c r="AA2741" i="3" s="1"/>
  <c r="AB2741" i="3" s="1"/>
  <c r="AC2741" i="3" s="1"/>
  <c r="K2744" i="3"/>
  <c r="T2745" i="3"/>
  <c r="U2745" i="3" s="1"/>
  <c r="V2745" i="3" s="1"/>
  <c r="W2745" i="3" s="1"/>
  <c r="X2745" i="3" s="1"/>
  <c r="Y2745" i="3" s="1"/>
  <c r="Z2745" i="3" s="1"/>
  <c r="AA2745" i="3" s="1"/>
  <c r="AB2745" i="3" s="1"/>
  <c r="AC2745" i="3" s="1"/>
  <c r="AD2745" i="3" s="1"/>
  <c r="K2748" i="3"/>
  <c r="T2749" i="3"/>
  <c r="U2749" i="3" s="1"/>
  <c r="V2749" i="3" s="1"/>
  <c r="W2749" i="3" s="1"/>
  <c r="X2749" i="3" s="1"/>
  <c r="Y2749" i="3" s="1"/>
  <c r="Z2749" i="3" s="1"/>
  <c r="AA2749" i="3" s="1"/>
  <c r="AB2749" i="3" s="1"/>
  <c r="AC2749" i="3" s="1"/>
  <c r="AD2749" i="3" s="1"/>
  <c r="K2752" i="3"/>
  <c r="T2753" i="3"/>
  <c r="U2753" i="3" s="1"/>
  <c r="V2753" i="3" s="1"/>
  <c r="W2753" i="3" s="1"/>
  <c r="X2753" i="3" s="1"/>
  <c r="Y2753" i="3" s="1"/>
  <c r="Z2753" i="3" s="1"/>
  <c r="AA2753" i="3" s="1"/>
  <c r="AB2753" i="3" s="1"/>
  <c r="AC2753" i="3" s="1"/>
  <c r="AD2753" i="3" s="1"/>
  <c r="K2756" i="3"/>
  <c r="T2757" i="3"/>
  <c r="U2757" i="3" s="1"/>
  <c r="V2757" i="3" s="1"/>
  <c r="W2757" i="3" s="1"/>
  <c r="X2757" i="3" s="1"/>
  <c r="Y2757" i="3" s="1"/>
  <c r="Z2757" i="3" s="1"/>
  <c r="AA2757" i="3" s="1"/>
  <c r="AB2757" i="3" s="1"/>
  <c r="AC2757" i="3" s="1"/>
  <c r="AD2757" i="3" s="1"/>
  <c r="T2761" i="3"/>
  <c r="U2761" i="3" s="1"/>
  <c r="V2761" i="3" s="1"/>
  <c r="W2761" i="3" s="1"/>
  <c r="X2761" i="3" s="1"/>
  <c r="Y2761" i="3" s="1"/>
  <c r="Z2761" i="3" s="1"/>
  <c r="AA2761" i="3" s="1"/>
  <c r="AB2761" i="3" s="1"/>
  <c r="AC2761" i="3" s="1"/>
  <c r="AD2761" i="3" s="1"/>
  <c r="T2765" i="3"/>
  <c r="U2765" i="3" s="1"/>
  <c r="V2765" i="3" s="1"/>
  <c r="W2765" i="3" s="1"/>
  <c r="X2765" i="3" s="1"/>
  <c r="Y2765" i="3" s="1"/>
  <c r="Z2765" i="3" s="1"/>
  <c r="AA2765" i="3" s="1"/>
  <c r="AB2765" i="3" s="1"/>
  <c r="AC2765" i="3" s="1"/>
  <c r="AD2765" i="3" s="1"/>
  <c r="T2769" i="3"/>
  <c r="U2769" i="3" s="1"/>
  <c r="V2769" i="3" s="1"/>
  <c r="W2769" i="3" s="1"/>
  <c r="X2769" i="3" s="1"/>
  <c r="Y2769" i="3" s="1"/>
  <c r="Z2769" i="3" s="1"/>
  <c r="AA2769" i="3" s="1"/>
  <c r="AB2769" i="3" s="1"/>
  <c r="AC2769" i="3" s="1"/>
  <c r="AD2769" i="3" s="1"/>
  <c r="K2772" i="3"/>
  <c r="T2773" i="3"/>
  <c r="U2773" i="3" s="1"/>
  <c r="V2773" i="3" s="1"/>
  <c r="W2773" i="3" s="1"/>
  <c r="X2773" i="3" s="1"/>
  <c r="Y2773" i="3" s="1"/>
  <c r="Z2773" i="3" s="1"/>
  <c r="AA2773" i="3" s="1"/>
  <c r="AB2773" i="3" s="1"/>
  <c r="AC2773" i="3" s="1"/>
  <c r="AD2773" i="3" s="1"/>
  <c r="K2780" i="3"/>
  <c r="T2781" i="3"/>
  <c r="U2781" i="3" s="1"/>
  <c r="V2781" i="3" s="1"/>
  <c r="W2781" i="3" s="1"/>
  <c r="X2781" i="3" s="1"/>
  <c r="Y2781" i="3" s="1"/>
  <c r="Z2781" i="3" s="1"/>
  <c r="AA2781" i="3" s="1"/>
  <c r="AB2781" i="3" s="1"/>
  <c r="AC2781" i="3" s="1"/>
  <c r="AD2781" i="3" s="1"/>
  <c r="K2784" i="3"/>
  <c r="T2785" i="3"/>
  <c r="U2785" i="3" s="1"/>
  <c r="V2785" i="3" s="1"/>
  <c r="W2785" i="3" s="1"/>
  <c r="X2785" i="3" s="1"/>
  <c r="Y2785" i="3" s="1"/>
  <c r="Z2785" i="3" s="1"/>
  <c r="AA2785" i="3" s="1"/>
  <c r="AB2785" i="3" s="1"/>
  <c r="AC2785" i="3" s="1"/>
  <c r="AD2785" i="3" s="1"/>
  <c r="T2789" i="3"/>
  <c r="U2789" i="3" s="1"/>
  <c r="V2789" i="3" s="1"/>
  <c r="W2789" i="3" s="1"/>
  <c r="X2789" i="3" s="1"/>
  <c r="Y2789" i="3" s="1"/>
  <c r="Z2789" i="3" s="1"/>
  <c r="AA2789" i="3" s="1"/>
  <c r="AB2789" i="3" s="1"/>
  <c r="AC2789" i="3" s="1"/>
  <c r="AD2789" i="3" s="1"/>
  <c r="K2792" i="3"/>
  <c r="T2793" i="3"/>
  <c r="U2793" i="3" s="1"/>
  <c r="V2793" i="3" s="1"/>
  <c r="W2793" i="3" s="1"/>
  <c r="X2793" i="3" s="1"/>
  <c r="Y2793" i="3" s="1"/>
  <c r="Z2793" i="3" s="1"/>
  <c r="AA2793" i="3" s="1"/>
  <c r="AB2793" i="3" s="1"/>
  <c r="AC2793" i="3" s="1"/>
  <c r="AD2793" i="3" s="1"/>
  <c r="T2797" i="3"/>
  <c r="U2797" i="3" s="1"/>
  <c r="V2797" i="3" s="1"/>
  <c r="W2797" i="3" s="1"/>
  <c r="X2797" i="3" s="1"/>
  <c r="Y2797" i="3" s="1"/>
  <c r="Z2797" i="3" s="1"/>
  <c r="AA2797" i="3" s="1"/>
  <c r="AB2797" i="3" s="1"/>
  <c r="AC2797" i="3" s="1"/>
  <c r="AD2797" i="3" s="1"/>
  <c r="K2800" i="3"/>
  <c r="T2801" i="3"/>
  <c r="U2801" i="3" s="1"/>
  <c r="V2801" i="3" s="1"/>
  <c r="W2801" i="3" s="1"/>
  <c r="X2801" i="3" s="1"/>
  <c r="Y2801" i="3" s="1"/>
  <c r="Z2801" i="3" s="1"/>
  <c r="AA2801" i="3" s="1"/>
  <c r="AB2801" i="3" s="1"/>
  <c r="AC2801" i="3" s="1"/>
  <c r="K2804" i="3"/>
  <c r="T2805" i="3"/>
  <c r="U2805" i="3" s="1"/>
  <c r="V2805" i="3" s="1"/>
  <c r="W2805" i="3" s="1"/>
  <c r="X2805" i="3" s="1"/>
  <c r="Y2805" i="3" s="1"/>
  <c r="Z2805" i="3" s="1"/>
  <c r="AA2805" i="3" s="1"/>
  <c r="AB2805" i="3" s="1"/>
  <c r="AC2805" i="3" s="1"/>
  <c r="AD2805" i="3" s="1"/>
  <c r="K2808" i="3"/>
  <c r="T2809" i="3"/>
  <c r="U2809" i="3" s="1"/>
  <c r="V2809" i="3" s="1"/>
  <c r="W2809" i="3" s="1"/>
  <c r="X2809" i="3" s="1"/>
  <c r="Y2809" i="3" s="1"/>
  <c r="Z2809" i="3" s="1"/>
  <c r="AA2809" i="3" s="1"/>
  <c r="AB2809" i="3" s="1"/>
  <c r="AC2809" i="3" s="1"/>
  <c r="AD2809" i="3" s="1"/>
  <c r="K2812" i="3"/>
  <c r="T2813" i="3"/>
  <c r="U2813" i="3" s="1"/>
  <c r="V2813" i="3" s="1"/>
  <c r="W2813" i="3" s="1"/>
  <c r="X2813" i="3" s="1"/>
  <c r="Y2813" i="3" s="1"/>
  <c r="Z2813" i="3" s="1"/>
  <c r="AA2813" i="3" s="1"/>
  <c r="AB2813" i="3" s="1"/>
  <c r="AC2813" i="3" s="1"/>
  <c r="AD2813" i="3" s="1"/>
  <c r="K2816" i="3"/>
  <c r="T2817" i="3"/>
  <c r="U2817" i="3" s="1"/>
  <c r="V2817" i="3" s="1"/>
  <c r="W2817" i="3" s="1"/>
  <c r="X2817" i="3" s="1"/>
  <c r="Y2817" i="3" s="1"/>
  <c r="Z2817" i="3" s="1"/>
  <c r="AA2817" i="3" s="1"/>
  <c r="AB2817" i="3" s="1"/>
  <c r="AC2817" i="3" s="1"/>
  <c r="AD2817" i="3" s="1"/>
  <c r="K2820" i="3"/>
  <c r="T2821" i="3"/>
  <c r="U2821" i="3" s="1"/>
  <c r="V2821" i="3" s="1"/>
  <c r="W2821" i="3" s="1"/>
  <c r="X2821" i="3" s="1"/>
  <c r="Y2821" i="3" s="1"/>
  <c r="Z2821" i="3" s="1"/>
  <c r="AA2821" i="3" s="1"/>
  <c r="AB2821" i="3" s="1"/>
  <c r="AC2821" i="3" s="1"/>
  <c r="AD2821" i="3" s="1"/>
  <c r="K2824" i="3"/>
  <c r="T2825" i="3"/>
  <c r="U2825" i="3" s="1"/>
  <c r="V2825" i="3" s="1"/>
  <c r="W2825" i="3" s="1"/>
  <c r="X2825" i="3" s="1"/>
  <c r="Y2825" i="3" s="1"/>
  <c r="Z2825" i="3" s="1"/>
  <c r="AA2825" i="3" s="1"/>
  <c r="AB2825" i="3" s="1"/>
  <c r="AC2825" i="3" s="1"/>
  <c r="AD2825" i="3" s="1"/>
  <c r="K2828" i="3"/>
  <c r="T2829" i="3"/>
  <c r="U2829" i="3" s="1"/>
  <c r="V2829" i="3" s="1"/>
  <c r="W2829" i="3" s="1"/>
  <c r="X2829" i="3" s="1"/>
  <c r="Y2829" i="3" s="1"/>
  <c r="Z2829" i="3" s="1"/>
  <c r="AA2829" i="3" s="1"/>
  <c r="AB2829" i="3" s="1"/>
  <c r="AC2829" i="3" s="1"/>
  <c r="AD2829" i="3" s="1"/>
  <c r="K2832" i="3"/>
  <c r="T2833" i="3"/>
  <c r="U2833" i="3" s="1"/>
  <c r="V2833" i="3" s="1"/>
  <c r="W2833" i="3" s="1"/>
  <c r="X2833" i="3" s="1"/>
  <c r="Y2833" i="3" s="1"/>
  <c r="Z2833" i="3" s="1"/>
  <c r="AA2833" i="3" s="1"/>
  <c r="AB2833" i="3" s="1"/>
  <c r="AC2833" i="3" s="1"/>
  <c r="AD2833" i="3" s="1"/>
  <c r="K2836" i="3"/>
  <c r="T2837" i="3"/>
  <c r="U2837" i="3" s="1"/>
  <c r="V2837" i="3" s="1"/>
  <c r="W2837" i="3" s="1"/>
  <c r="X2837" i="3" s="1"/>
  <c r="Y2837" i="3" s="1"/>
  <c r="Z2837" i="3" s="1"/>
  <c r="AA2837" i="3" s="1"/>
  <c r="AB2837" i="3" s="1"/>
  <c r="AC2837" i="3" s="1"/>
  <c r="AD2837" i="3" s="1"/>
  <c r="K2840" i="3"/>
  <c r="T2841" i="3"/>
  <c r="U2841" i="3" s="1"/>
  <c r="V2841" i="3" s="1"/>
  <c r="W2841" i="3" s="1"/>
  <c r="X2841" i="3" s="1"/>
  <c r="Y2841" i="3" s="1"/>
  <c r="Z2841" i="3" s="1"/>
  <c r="AA2841" i="3" s="1"/>
  <c r="AB2841" i="3" s="1"/>
  <c r="AC2841" i="3" s="1"/>
  <c r="AD2841" i="3" s="1"/>
  <c r="K2844" i="3"/>
  <c r="T2845" i="3"/>
  <c r="U2845" i="3" s="1"/>
  <c r="V2845" i="3" s="1"/>
  <c r="W2845" i="3" s="1"/>
  <c r="X2845" i="3" s="1"/>
  <c r="Y2845" i="3" s="1"/>
  <c r="Z2845" i="3" s="1"/>
  <c r="AA2845" i="3" s="1"/>
  <c r="AB2845" i="3" s="1"/>
  <c r="AC2845" i="3" s="1"/>
  <c r="AD2845" i="3" s="1"/>
  <c r="K2848" i="3"/>
  <c r="T2849" i="3"/>
  <c r="U2849" i="3" s="1"/>
  <c r="V2849" i="3" s="1"/>
  <c r="W2849" i="3" s="1"/>
  <c r="X2849" i="3" s="1"/>
  <c r="Y2849" i="3" s="1"/>
  <c r="Z2849" i="3" s="1"/>
  <c r="AA2849" i="3" s="1"/>
  <c r="AB2849" i="3" s="1"/>
  <c r="AC2849" i="3" s="1"/>
  <c r="AD2849" i="3" s="1"/>
  <c r="K2852" i="3"/>
  <c r="T2853" i="3"/>
  <c r="U2853" i="3" s="1"/>
  <c r="V2853" i="3" s="1"/>
  <c r="W2853" i="3" s="1"/>
  <c r="X2853" i="3" s="1"/>
  <c r="Y2853" i="3" s="1"/>
  <c r="Z2853" i="3" s="1"/>
  <c r="AA2853" i="3" s="1"/>
  <c r="AB2853" i="3" s="1"/>
  <c r="AC2853" i="3" s="1"/>
  <c r="AD2853" i="3" s="1"/>
  <c r="K2856" i="3"/>
  <c r="T2857" i="3"/>
  <c r="U2857" i="3" s="1"/>
  <c r="V2857" i="3" s="1"/>
  <c r="W2857" i="3" s="1"/>
  <c r="X2857" i="3" s="1"/>
  <c r="Y2857" i="3" s="1"/>
  <c r="Z2857" i="3" s="1"/>
  <c r="AA2857" i="3" s="1"/>
  <c r="AB2857" i="3" s="1"/>
  <c r="AC2857" i="3" s="1"/>
  <c r="AD2857" i="3" s="1"/>
  <c r="T2861" i="3"/>
  <c r="U2861" i="3" s="1"/>
  <c r="V2861" i="3" s="1"/>
  <c r="W2861" i="3" s="1"/>
  <c r="X2861" i="3" s="1"/>
  <c r="Y2861" i="3" s="1"/>
  <c r="Z2861" i="3" s="1"/>
  <c r="AA2861" i="3" s="1"/>
  <c r="AB2861" i="3" s="1"/>
  <c r="AC2861" i="3" s="1"/>
  <c r="AD2861" i="3" s="1"/>
  <c r="T2865" i="3"/>
  <c r="U2865" i="3" s="1"/>
  <c r="V2865" i="3" s="1"/>
  <c r="W2865" i="3" s="1"/>
  <c r="X2865" i="3" s="1"/>
  <c r="Y2865" i="3" s="1"/>
  <c r="Z2865" i="3" s="1"/>
  <c r="AA2865" i="3" s="1"/>
  <c r="AB2865" i="3" s="1"/>
  <c r="AC2865" i="3" s="1"/>
  <c r="AD2865" i="3" s="1"/>
  <c r="T2869" i="3"/>
  <c r="U2869" i="3" s="1"/>
  <c r="V2869" i="3" s="1"/>
  <c r="W2869" i="3" s="1"/>
  <c r="X2869" i="3" s="1"/>
  <c r="Y2869" i="3" s="1"/>
  <c r="Z2869" i="3" s="1"/>
  <c r="AA2869" i="3" s="1"/>
  <c r="AB2869" i="3" s="1"/>
  <c r="AC2869" i="3" s="1"/>
  <c r="AD2869" i="3" s="1"/>
  <c r="K2873" i="3"/>
  <c r="L2889" i="3"/>
  <c r="T2889" i="3"/>
  <c r="U2889" i="3" s="1"/>
  <c r="V2889" i="3" s="1"/>
  <c r="W2889" i="3" s="1"/>
  <c r="X2889" i="3" s="1"/>
  <c r="Y2889" i="3" s="1"/>
  <c r="Z2889" i="3" s="1"/>
  <c r="AA2889" i="3" s="1"/>
  <c r="AB2889" i="3" s="1"/>
  <c r="AC2889" i="3" s="1"/>
  <c r="AD2889" i="3" s="1"/>
  <c r="L2949" i="3"/>
  <c r="K2949" i="3"/>
  <c r="T2949" i="3"/>
  <c r="U2949" i="3" s="1"/>
  <c r="V2949" i="3" s="1"/>
  <c r="W2949" i="3" s="1"/>
  <c r="X2949" i="3" s="1"/>
  <c r="Y2949" i="3" s="1"/>
  <c r="Z2949" i="3" s="1"/>
  <c r="AA2949" i="3" s="1"/>
  <c r="AB2949" i="3" s="1"/>
  <c r="AC2949" i="3" s="1"/>
  <c r="M2989" i="3"/>
  <c r="N2989" i="3" s="1"/>
  <c r="O2989" i="3" s="1"/>
  <c r="P2989" i="3" s="1"/>
  <c r="Q2989" i="3" s="1"/>
  <c r="R2989" i="3" s="1"/>
  <c r="S2989" i="3" s="1"/>
  <c r="M3021" i="3"/>
  <c r="N3021" i="3" s="1"/>
  <c r="O3021" i="3" s="1"/>
  <c r="P3021" i="3" s="1"/>
  <c r="Q3021" i="3" s="1"/>
  <c r="R3021" i="3" s="1"/>
  <c r="S3021" i="3" s="1"/>
  <c r="L3021" i="3"/>
  <c r="K3021" i="3"/>
  <c r="T3021" i="3"/>
  <c r="U3021" i="3" s="1"/>
  <c r="V3021" i="3" s="1"/>
  <c r="W3021" i="3" s="1"/>
  <c r="X3021" i="3" s="1"/>
  <c r="Y3021" i="3" s="1"/>
  <c r="Z3021" i="3" s="1"/>
  <c r="AA3021" i="3" s="1"/>
  <c r="AB3021" i="3" s="1"/>
  <c r="AC3021" i="3" s="1"/>
  <c r="M3045" i="3"/>
  <c r="N3045" i="3" s="1"/>
  <c r="O3045" i="3" s="1"/>
  <c r="P3045" i="3" s="1"/>
  <c r="Q3045" i="3" s="1"/>
  <c r="R3045" i="3" s="1"/>
  <c r="S3045" i="3" s="1"/>
  <c r="L3045" i="3"/>
  <c r="K3045" i="3"/>
  <c r="T3045" i="3"/>
  <c r="U3045" i="3" s="1"/>
  <c r="V3045" i="3" s="1"/>
  <c r="W3045" i="3" s="1"/>
  <c r="X3045" i="3" s="1"/>
  <c r="Y3045" i="3" s="1"/>
  <c r="Z3045" i="3" s="1"/>
  <c r="AA3045" i="3" s="1"/>
  <c r="AB3045" i="3" s="1"/>
  <c r="AC3045" i="3" s="1"/>
  <c r="M3069" i="3"/>
  <c r="N3069" i="3" s="1"/>
  <c r="O3069" i="3" s="1"/>
  <c r="P3069" i="3" s="1"/>
  <c r="Q3069" i="3" s="1"/>
  <c r="R3069" i="3" s="1"/>
  <c r="S3069" i="3" s="1"/>
  <c r="L3069" i="3"/>
  <c r="K3069" i="3"/>
  <c r="T3069" i="3"/>
  <c r="U3069" i="3" s="1"/>
  <c r="V3069" i="3" s="1"/>
  <c r="W3069" i="3" s="1"/>
  <c r="X3069" i="3" s="1"/>
  <c r="Y3069" i="3" s="1"/>
  <c r="Z3069" i="3" s="1"/>
  <c r="AA3069" i="3" s="1"/>
  <c r="AB3069" i="3" s="1"/>
  <c r="AC3069" i="3" s="1"/>
  <c r="T3185" i="3"/>
  <c r="U3185" i="3" s="1"/>
  <c r="V3185" i="3" s="1"/>
  <c r="W3185" i="3" s="1"/>
  <c r="X3185" i="3" s="1"/>
  <c r="Y3185" i="3" s="1"/>
  <c r="Z3185" i="3" s="1"/>
  <c r="AA3185" i="3" s="1"/>
  <c r="AB3185" i="3" s="1"/>
  <c r="AC3185" i="3" s="1"/>
  <c r="M3185" i="3"/>
  <c r="N3185" i="3" s="1"/>
  <c r="O3185" i="3" s="1"/>
  <c r="P3185" i="3" s="1"/>
  <c r="Q3185" i="3" s="1"/>
  <c r="R3185" i="3" s="1"/>
  <c r="S3185" i="3" s="1"/>
  <c r="L3185" i="3"/>
  <c r="K3185" i="3"/>
  <c r="J3185" i="3"/>
  <c r="AD3266" i="3"/>
  <c r="AD3280" i="3"/>
  <c r="L2921" i="3"/>
  <c r="K2921" i="3"/>
  <c r="T2921" i="3"/>
  <c r="U2921" i="3" s="1"/>
  <c r="V2921" i="3" s="1"/>
  <c r="W2921" i="3" s="1"/>
  <c r="X2921" i="3" s="1"/>
  <c r="Y2921" i="3" s="1"/>
  <c r="Z2921" i="3" s="1"/>
  <c r="AA2921" i="3" s="1"/>
  <c r="AB2921" i="3" s="1"/>
  <c r="AC2921" i="3" s="1"/>
  <c r="AD2992" i="3"/>
  <c r="M2997" i="3"/>
  <c r="N2997" i="3" s="1"/>
  <c r="O2997" i="3" s="1"/>
  <c r="P2997" i="3" s="1"/>
  <c r="Q2997" i="3" s="1"/>
  <c r="R2997" i="3" s="1"/>
  <c r="S2997" i="3" s="1"/>
  <c r="L2997" i="3"/>
  <c r="K2997" i="3"/>
  <c r="T2997" i="3"/>
  <c r="U2997" i="3" s="1"/>
  <c r="V2997" i="3" s="1"/>
  <c r="W2997" i="3" s="1"/>
  <c r="X2997" i="3" s="1"/>
  <c r="Y2997" i="3" s="1"/>
  <c r="Z2997" i="3" s="1"/>
  <c r="AA2997" i="3" s="1"/>
  <c r="AB2997" i="3" s="1"/>
  <c r="AC2997" i="3" s="1"/>
  <c r="AD3000" i="3"/>
  <c r="AD3004" i="3"/>
  <c r="AD3032" i="3"/>
  <c r="AD3056" i="3"/>
  <c r="AD3094" i="3"/>
  <c r="T3237" i="3"/>
  <c r="U3237" i="3" s="1"/>
  <c r="V3237" i="3" s="1"/>
  <c r="W3237" i="3" s="1"/>
  <c r="X3237" i="3" s="1"/>
  <c r="Y3237" i="3" s="1"/>
  <c r="Z3237" i="3" s="1"/>
  <c r="AA3237" i="3" s="1"/>
  <c r="AB3237" i="3" s="1"/>
  <c r="AC3237" i="3" s="1"/>
  <c r="M3237" i="3"/>
  <c r="N3237" i="3" s="1"/>
  <c r="O3237" i="3" s="1"/>
  <c r="P3237" i="3" s="1"/>
  <c r="Q3237" i="3" s="1"/>
  <c r="R3237" i="3" s="1"/>
  <c r="S3237" i="3" s="1"/>
  <c r="AD3237" i="3" s="1"/>
  <c r="L3237" i="3"/>
  <c r="J3237" i="3"/>
  <c r="T3269" i="3"/>
  <c r="U3269" i="3" s="1"/>
  <c r="V3269" i="3" s="1"/>
  <c r="W3269" i="3" s="1"/>
  <c r="X3269" i="3" s="1"/>
  <c r="Y3269" i="3" s="1"/>
  <c r="Z3269" i="3" s="1"/>
  <c r="AA3269" i="3" s="1"/>
  <c r="AB3269" i="3" s="1"/>
  <c r="AC3269" i="3" s="1"/>
  <c r="M3269" i="3"/>
  <c r="N3269" i="3" s="1"/>
  <c r="O3269" i="3" s="1"/>
  <c r="P3269" i="3" s="1"/>
  <c r="Q3269" i="3" s="1"/>
  <c r="R3269" i="3" s="1"/>
  <c r="S3269" i="3" s="1"/>
  <c r="L3269" i="3"/>
  <c r="J3269" i="3"/>
  <c r="AD3467" i="3"/>
  <c r="L2885" i="3"/>
  <c r="T2885" i="3"/>
  <c r="U2885" i="3" s="1"/>
  <c r="V2885" i="3" s="1"/>
  <c r="W2885" i="3" s="1"/>
  <c r="X2885" i="3" s="1"/>
  <c r="Y2885" i="3" s="1"/>
  <c r="Z2885" i="3" s="1"/>
  <c r="AA2885" i="3" s="1"/>
  <c r="AB2885" i="3" s="1"/>
  <c r="AC2885" i="3" s="1"/>
  <c r="L2925" i="3"/>
  <c r="K2925" i="3"/>
  <c r="T2925" i="3"/>
  <c r="U2925" i="3" s="1"/>
  <c r="V2925" i="3" s="1"/>
  <c r="W2925" i="3" s="1"/>
  <c r="X2925" i="3" s="1"/>
  <c r="Y2925" i="3" s="1"/>
  <c r="Z2925" i="3" s="1"/>
  <c r="AA2925" i="3" s="1"/>
  <c r="AB2925" i="3" s="1"/>
  <c r="AC2925" i="3" s="1"/>
  <c r="AD2944" i="3"/>
  <c r="L2953" i="3"/>
  <c r="K2953" i="3"/>
  <c r="T2953" i="3"/>
  <c r="U2953" i="3" s="1"/>
  <c r="V2953" i="3" s="1"/>
  <c r="W2953" i="3" s="1"/>
  <c r="X2953" i="3" s="1"/>
  <c r="Y2953" i="3" s="1"/>
  <c r="Z2953" i="3" s="1"/>
  <c r="AA2953" i="3" s="1"/>
  <c r="AB2953" i="3" s="1"/>
  <c r="AC2953" i="3" s="1"/>
  <c r="AD2968" i="3"/>
  <c r="AD2984" i="3"/>
  <c r="M3025" i="3"/>
  <c r="N3025" i="3" s="1"/>
  <c r="O3025" i="3" s="1"/>
  <c r="P3025" i="3" s="1"/>
  <c r="Q3025" i="3" s="1"/>
  <c r="R3025" i="3" s="1"/>
  <c r="S3025" i="3" s="1"/>
  <c r="L3025" i="3"/>
  <c r="K3025" i="3"/>
  <c r="T3025" i="3"/>
  <c r="U3025" i="3" s="1"/>
  <c r="V3025" i="3" s="1"/>
  <c r="W3025" i="3" s="1"/>
  <c r="X3025" i="3" s="1"/>
  <c r="Y3025" i="3" s="1"/>
  <c r="Z3025" i="3" s="1"/>
  <c r="AA3025" i="3" s="1"/>
  <c r="AB3025" i="3" s="1"/>
  <c r="AC3025" i="3" s="1"/>
  <c r="M3049" i="3"/>
  <c r="N3049" i="3" s="1"/>
  <c r="O3049" i="3" s="1"/>
  <c r="P3049" i="3" s="1"/>
  <c r="Q3049" i="3" s="1"/>
  <c r="R3049" i="3" s="1"/>
  <c r="S3049" i="3" s="1"/>
  <c r="L3049" i="3"/>
  <c r="K3049" i="3"/>
  <c r="T3049" i="3"/>
  <c r="U3049" i="3" s="1"/>
  <c r="V3049" i="3" s="1"/>
  <c r="W3049" i="3" s="1"/>
  <c r="X3049" i="3" s="1"/>
  <c r="Y3049" i="3" s="1"/>
  <c r="Z3049" i="3" s="1"/>
  <c r="AA3049" i="3" s="1"/>
  <c r="AB3049" i="3" s="1"/>
  <c r="AC3049" i="3" s="1"/>
  <c r="M3073" i="3"/>
  <c r="N3073" i="3" s="1"/>
  <c r="O3073" i="3" s="1"/>
  <c r="P3073" i="3" s="1"/>
  <c r="Q3073" i="3" s="1"/>
  <c r="R3073" i="3" s="1"/>
  <c r="S3073" i="3" s="1"/>
  <c r="L3073" i="3"/>
  <c r="K3073" i="3"/>
  <c r="T3073" i="3"/>
  <c r="U3073" i="3" s="1"/>
  <c r="V3073" i="3" s="1"/>
  <c r="W3073" i="3" s="1"/>
  <c r="X3073" i="3" s="1"/>
  <c r="Y3073" i="3" s="1"/>
  <c r="Z3073" i="3" s="1"/>
  <c r="AA3073" i="3" s="1"/>
  <c r="AB3073" i="3" s="1"/>
  <c r="AC3073" i="3" s="1"/>
  <c r="M3081" i="3"/>
  <c r="N3081" i="3" s="1"/>
  <c r="O3081" i="3" s="1"/>
  <c r="P3081" i="3" s="1"/>
  <c r="Q3081" i="3" s="1"/>
  <c r="R3081" i="3" s="1"/>
  <c r="S3081" i="3" s="1"/>
  <c r="L3081" i="3"/>
  <c r="K3081" i="3"/>
  <c r="J3081" i="3"/>
  <c r="T3081" i="3"/>
  <c r="U3081" i="3" s="1"/>
  <c r="V3081" i="3" s="1"/>
  <c r="W3081" i="3" s="1"/>
  <c r="X3081" i="3" s="1"/>
  <c r="Y3081" i="3" s="1"/>
  <c r="Z3081" i="3" s="1"/>
  <c r="AA3081" i="3" s="1"/>
  <c r="AB3081" i="3" s="1"/>
  <c r="AC3081" i="3" s="1"/>
  <c r="AD3088" i="3"/>
  <c r="T3334" i="3"/>
  <c r="U3334" i="3" s="1"/>
  <c r="V3334" i="3" s="1"/>
  <c r="W3334" i="3" s="1"/>
  <c r="X3334" i="3" s="1"/>
  <c r="Y3334" i="3" s="1"/>
  <c r="Z3334" i="3" s="1"/>
  <c r="AA3334" i="3" s="1"/>
  <c r="AB3334" i="3" s="1"/>
  <c r="AC3334" i="3" s="1"/>
  <c r="M3334" i="3"/>
  <c r="N3334" i="3" s="1"/>
  <c r="O3334" i="3" s="1"/>
  <c r="P3334" i="3" s="1"/>
  <c r="Q3334" i="3" s="1"/>
  <c r="R3334" i="3" s="1"/>
  <c r="S3334" i="3" s="1"/>
  <c r="L3334" i="3"/>
  <c r="K3334" i="3"/>
  <c r="J3334" i="3"/>
  <c r="K2637" i="3"/>
  <c r="K2641" i="3"/>
  <c r="K2645" i="3"/>
  <c r="K2657" i="3"/>
  <c r="K2661" i="3"/>
  <c r="K2685" i="3"/>
  <c r="K2689" i="3"/>
  <c r="T2858" i="3"/>
  <c r="U2858" i="3" s="1"/>
  <c r="V2858" i="3" s="1"/>
  <c r="W2858" i="3" s="1"/>
  <c r="X2858" i="3" s="1"/>
  <c r="Y2858" i="3" s="1"/>
  <c r="Z2858" i="3" s="1"/>
  <c r="AA2858" i="3" s="1"/>
  <c r="AB2858" i="3" s="1"/>
  <c r="AC2858" i="3" s="1"/>
  <c r="AD2858" i="3" s="1"/>
  <c r="T2862" i="3"/>
  <c r="U2862" i="3" s="1"/>
  <c r="V2862" i="3" s="1"/>
  <c r="W2862" i="3" s="1"/>
  <c r="X2862" i="3" s="1"/>
  <c r="Y2862" i="3" s="1"/>
  <c r="Z2862" i="3" s="1"/>
  <c r="AA2862" i="3" s="1"/>
  <c r="AB2862" i="3" s="1"/>
  <c r="AC2862" i="3" s="1"/>
  <c r="AD2862" i="3" s="1"/>
  <c r="T2866" i="3"/>
  <c r="U2866" i="3" s="1"/>
  <c r="V2866" i="3" s="1"/>
  <c r="W2866" i="3" s="1"/>
  <c r="X2866" i="3" s="1"/>
  <c r="Y2866" i="3" s="1"/>
  <c r="Z2866" i="3" s="1"/>
  <c r="AA2866" i="3" s="1"/>
  <c r="AB2866" i="3" s="1"/>
  <c r="AC2866" i="3" s="1"/>
  <c r="AD2866" i="3" s="1"/>
  <c r="J2885" i="3"/>
  <c r="L2909" i="3"/>
  <c r="K2909" i="3"/>
  <c r="T2909" i="3"/>
  <c r="U2909" i="3" s="1"/>
  <c r="V2909" i="3" s="1"/>
  <c r="W2909" i="3" s="1"/>
  <c r="X2909" i="3" s="1"/>
  <c r="Y2909" i="3" s="1"/>
  <c r="Z2909" i="3" s="1"/>
  <c r="AA2909" i="3" s="1"/>
  <c r="AB2909" i="3" s="1"/>
  <c r="AC2909" i="3" s="1"/>
  <c r="AD2909" i="3" s="1"/>
  <c r="M2921" i="3"/>
  <c r="N2921" i="3" s="1"/>
  <c r="O2921" i="3" s="1"/>
  <c r="P2921" i="3" s="1"/>
  <c r="Q2921" i="3" s="1"/>
  <c r="R2921" i="3" s="1"/>
  <c r="S2921" i="3" s="1"/>
  <c r="J2925" i="3"/>
  <c r="J2953" i="3"/>
  <c r="L2957" i="3"/>
  <c r="K2957" i="3"/>
  <c r="T2957" i="3"/>
  <c r="U2957" i="3" s="1"/>
  <c r="V2957" i="3" s="1"/>
  <c r="W2957" i="3" s="1"/>
  <c r="X2957" i="3" s="1"/>
  <c r="Y2957" i="3" s="1"/>
  <c r="Z2957" i="3" s="1"/>
  <c r="AA2957" i="3" s="1"/>
  <c r="AB2957" i="3" s="1"/>
  <c r="AC2957" i="3" s="1"/>
  <c r="AD2957" i="3" s="1"/>
  <c r="L2973" i="3"/>
  <c r="K2973" i="3"/>
  <c r="T2973" i="3"/>
  <c r="U2973" i="3" s="1"/>
  <c r="V2973" i="3" s="1"/>
  <c r="W2973" i="3" s="1"/>
  <c r="X2973" i="3" s="1"/>
  <c r="Y2973" i="3" s="1"/>
  <c r="Z2973" i="3" s="1"/>
  <c r="AA2973" i="3" s="1"/>
  <c r="AB2973" i="3" s="1"/>
  <c r="AC2973" i="3" s="1"/>
  <c r="AD2973" i="3" s="1"/>
  <c r="AD3008" i="3"/>
  <c r="AD3012" i="3"/>
  <c r="J3025" i="3"/>
  <c r="AD3036" i="3"/>
  <c r="J3049" i="3"/>
  <c r="AD3060" i="3"/>
  <c r="J3073" i="3"/>
  <c r="T3101" i="3"/>
  <c r="U3101" i="3" s="1"/>
  <c r="V3101" i="3" s="1"/>
  <c r="W3101" i="3" s="1"/>
  <c r="X3101" i="3" s="1"/>
  <c r="Y3101" i="3" s="1"/>
  <c r="Z3101" i="3" s="1"/>
  <c r="AA3101" i="3" s="1"/>
  <c r="AB3101" i="3" s="1"/>
  <c r="AC3101" i="3" s="1"/>
  <c r="L3101" i="3"/>
  <c r="M3101" i="3"/>
  <c r="N3101" i="3" s="1"/>
  <c r="O3101" i="3" s="1"/>
  <c r="P3101" i="3" s="1"/>
  <c r="Q3101" i="3" s="1"/>
  <c r="R3101" i="3" s="1"/>
  <c r="S3101" i="3" s="1"/>
  <c r="J3101" i="3"/>
  <c r="AD3136" i="3"/>
  <c r="K2885" i="3"/>
  <c r="M2925" i="3"/>
  <c r="N2925" i="3" s="1"/>
  <c r="O2925" i="3" s="1"/>
  <c r="P2925" i="3" s="1"/>
  <c r="Q2925" i="3" s="1"/>
  <c r="R2925" i="3" s="1"/>
  <c r="S2925" i="3" s="1"/>
  <c r="L2929" i="3"/>
  <c r="K2929" i="3"/>
  <c r="T2929" i="3"/>
  <c r="U2929" i="3" s="1"/>
  <c r="V2929" i="3" s="1"/>
  <c r="W2929" i="3" s="1"/>
  <c r="X2929" i="3" s="1"/>
  <c r="Y2929" i="3" s="1"/>
  <c r="Z2929" i="3" s="1"/>
  <c r="AA2929" i="3" s="1"/>
  <c r="AB2929" i="3" s="1"/>
  <c r="AC2929" i="3" s="1"/>
  <c r="M2953" i="3"/>
  <c r="N2953" i="3" s="1"/>
  <c r="O2953" i="3" s="1"/>
  <c r="P2953" i="3" s="1"/>
  <c r="Q2953" i="3" s="1"/>
  <c r="R2953" i="3" s="1"/>
  <c r="S2953" i="3" s="1"/>
  <c r="M3029" i="3"/>
  <c r="N3029" i="3" s="1"/>
  <c r="O3029" i="3" s="1"/>
  <c r="P3029" i="3" s="1"/>
  <c r="Q3029" i="3" s="1"/>
  <c r="R3029" i="3" s="1"/>
  <c r="S3029" i="3" s="1"/>
  <c r="L3029" i="3"/>
  <c r="K3029" i="3"/>
  <c r="T3029" i="3"/>
  <c r="U3029" i="3" s="1"/>
  <c r="V3029" i="3" s="1"/>
  <c r="W3029" i="3" s="1"/>
  <c r="X3029" i="3" s="1"/>
  <c r="Y3029" i="3" s="1"/>
  <c r="Z3029" i="3" s="1"/>
  <c r="AA3029" i="3" s="1"/>
  <c r="AB3029" i="3" s="1"/>
  <c r="AC3029" i="3" s="1"/>
  <c r="M3053" i="3"/>
  <c r="N3053" i="3" s="1"/>
  <c r="O3053" i="3" s="1"/>
  <c r="P3053" i="3" s="1"/>
  <c r="Q3053" i="3" s="1"/>
  <c r="R3053" i="3" s="1"/>
  <c r="S3053" i="3" s="1"/>
  <c r="L3053" i="3"/>
  <c r="K3053" i="3"/>
  <c r="T3053" i="3"/>
  <c r="U3053" i="3" s="1"/>
  <c r="V3053" i="3" s="1"/>
  <c r="W3053" i="3" s="1"/>
  <c r="X3053" i="3" s="1"/>
  <c r="Y3053" i="3" s="1"/>
  <c r="Z3053" i="3" s="1"/>
  <c r="AA3053" i="3" s="1"/>
  <c r="AB3053" i="3" s="1"/>
  <c r="AC3053" i="3" s="1"/>
  <c r="M3077" i="3"/>
  <c r="N3077" i="3" s="1"/>
  <c r="O3077" i="3" s="1"/>
  <c r="P3077" i="3" s="1"/>
  <c r="Q3077" i="3" s="1"/>
  <c r="R3077" i="3" s="1"/>
  <c r="S3077" i="3" s="1"/>
  <c r="L3077" i="3"/>
  <c r="K3077" i="3"/>
  <c r="T3077" i="3"/>
  <c r="U3077" i="3" s="1"/>
  <c r="V3077" i="3" s="1"/>
  <c r="W3077" i="3" s="1"/>
  <c r="X3077" i="3" s="1"/>
  <c r="Y3077" i="3" s="1"/>
  <c r="Z3077" i="3" s="1"/>
  <c r="AA3077" i="3" s="1"/>
  <c r="AB3077" i="3" s="1"/>
  <c r="AC3077" i="3" s="1"/>
  <c r="AD3114" i="3"/>
  <c r="AD3122" i="3"/>
  <c r="AD3360" i="3"/>
  <c r="M3585" i="3"/>
  <c r="N3585" i="3" s="1"/>
  <c r="O3585" i="3" s="1"/>
  <c r="P3585" i="3" s="1"/>
  <c r="Q3585" i="3" s="1"/>
  <c r="R3585" i="3" s="1"/>
  <c r="S3585" i="3" s="1"/>
  <c r="L3585" i="3"/>
  <c r="K3585" i="3"/>
  <c r="J3585" i="3"/>
  <c r="T3585" i="3"/>
  <c r="U3585" i="3" s="1"/>
  <c r="V3585" i="3" s="1"/>
  <c r="W3585" i="3" s="1"/>
  <c r="X3585" i="3" s="1"/>
  <c r="Y3585" i="3" s="1"/>
  <c r="Z3585" i="3" s="1"/>
  <c r="AA3585" i="3" s="1"/>
  <c r="AB3585" i="3" s="1"/>
  <c r="AC3585" i="3" s="1"/>
  <c r="J2866" i="3"/>
  <c r="L2881" i="3"/>
  <c r="T2881" i="3"/>
  <c r="U2881" i="3" s="1"/>
  <c r="V2881" i="3" s="1"/>
  <c r="W2881" i="3" s="1"/>
  <c r="X2881" i="3" s="1"/>
  <c r="Y2881" i="3" s="1"/>
  <c r="Z2881" i="3" s="1"/>
  <c r="AA2881" i="3" s="1"/>
  <c r="AB2881" i="3" s="1"/>
  <c r="AC2881" i="3" s="1"/>
  <c r="AD2881" i="3" s="1"/>
  <c r="M2885" i="3"/>
  <c r="N2885" i="3" s="1"/>
  <c r="O2885" i="3" s="1"/>
  <c r="P2885" i="3" s="1"/>
  <c r="Q2885" i="3" s="1"/>
  <c r="R2885" i="3" s="1"/>
  <c r="S2885" i="3" s="1"/>
  <c r="L2897" i="3"/>
  <c r="K2897" i="3"/>
  <c r="T2897" i="3"/>
  <c r="U2897" i="3" s="1"/>
  <c r="V2897" i="3" s="1"/>
  <c r="W2897" i="3" s="1"/>
  <c r="X2897" i="3" s="1"/>
  <c r="Y2897" i="3" s="1"/>
  <c r="Z2897" i="3" s="1"/>
  <c r="AA2897" i="3" s="1"/>
  <c r="AB2897" i="3" s="1"/>
  <c r="AC2897" i="3" s="1"/>
  <c r="AD2897" i="3" s="1"/>
  <c r="J2929" i="3"/>
  <c r="L2933" i="3"/>
  <c r="K2933" i="3"/>
  <c r="T2933" i="3"/>
  <c r="U2933" i="3" s="1"/>
  <c r="V2933" i="3" s="1"/>
  <c r="W2933" i="3" s="1"/>
  <c r="X2933" i="3" s="1"/>
  <c r="Y2933" i="3" s="1"/>
  <c r="Z2933" i="3" s="1"/>
  <c r="AA2933" i="3" s="1"/>
  <c r="AB2933" i="3" s="1"/>
  <c r="AC2933" i="3" s="1"/>
  <c r="AD2933" i="3" s="1"/>
  <c r="AD2948" i="3"/>
  <c r="L2961" i="3"/>
  <c r="K2961" i="3"/>
  <c r="T2961" i="3"/>
  <c r="U2961" i="3" s="1"/>
  <c r="V2961" i="3" s="1"/>
  <c r="W2961" i="3" s="1"/>
  <c r="X2961" i="3" s="1"/>
  <c r="Y2961" i="3" s="1"/>
  <c r="Z2961" i="3" s="1"/>
  <c r="AA2961" i="3" s="1"/>
  <c r="AB2961" i="3" s="1"/>
  <c r="AC2961" i="3" s="1"/>
  <c r="AD2961" i="3" s="1"/>
  <c r="AD3016" i="3"/>
  <c r="AD3040" i="3"/>
  <c r="AD3064" i="3"/>
  <c r="J3077" i="3"/>
  <c r="AD3126" i="3"/>
  <c r="AD3146" i="3"/>
  <c r="J2881" i="3"/>
  <c r="J2897" i="3"/>
  <c r="L2913" i="3"/>
  <c r="K2913" i="3"/>
  <c r="T2913" i="3"/>
  <c r="U2913" i="3" s="1"/>
  <c r="V2913" i="3" s="1"/>
  <c r="W2913" i="3" s="1"/>
  <c r="X2913" i="3" s="1"/>
  <c r="Y2913" i="3" s="1"/>
  <c r="Z2913" i="3" s="1"/>
  <c r="AA2913" i="3" s="1"/>
  <c r="AB2913" i="3" s="1"/>
  <c r="AC2913" i="3" s="1"/>
  <c r="AD2913" i="3" s="1"/>
  <c r="M2929" i="3"/>
  <c r="N2929" i="3" s="1"/>
  <c r="O2929" i="3" s="1"/>
  <c r="P2929" i="3" s="1"/>
  <c r="Q2929" i="3" s="1"/>
  <c r="R2929" i="3" s="1"/>
  <c r="S2929" i="3" s="1"/>
  <c r="L2937" i="3"/>
  <c r="K2937" i="3"/>
  <c r="T2937" i="3"/>
  <c r="U2937" i="3" s="1"/>
  <c r="V2937" i="3" s="1"/>
  <c r="W2937" i="3" s="1"/>
  <c r="X2937" i="3" s="1"/>
  <c r="Y2937" i="3" s="1"/>
  <c r="Z2937" i="3" s="1"/>
  <c r="AA2937" i="3" s="1"/>
  <c r="AB2937" i="3" s="1"/>
  <c r="AC2937" i="3" s="1"/>
  <c r="AD2937" i="3" s="1"/>
  <c r="L2977" i="3"/>
  <c r="K2977" i="3"/>
  <c r="T2977" i="3"/>
  <c r="U2977" i="3" s="1"/>
  <c r="V2977" i="3" s="1"/>
  <c r="W2977" i="3" s="1"/>
  <c r="X2977" i="3" s="1"/>
  <c r="Y2977" i="3" s="1"/>
  <c r="Z2977" i="3" s="1"/>
  <c r="AA2977" i="3" s="1"/>
  <c r="AB2977" i="3" s="1"/>
  <c r="AC2977" i="3" s="1"/>
  <c r="AD2977" i="3" s="1"/>
  <c r="M3001" i="3"/>
  <c r="N3001" i="3" s="1"/>
  <c r="O3001" i="3" s="1"/>
  <c r="P3001" i="3" s="1"/>
  <c r="Q3001" i="3" s="1"/>
  <c r="R3001" i="3" s="1"/>
  <c r="S3001" i="3" s="1"/>
  <c r="L3001" i="3"/>
  <c r="K3001" i="3"/>
  <c r="T3001" i="3"/>
  <c r="U3001" i="3" s="1"/>
  <c r="V3001" i="3" s="1"/>
  <c r="W3001" i="3" s="1"/>
  <c r="X3001" i="3" s="1"/>
  <c r="Y3001" i="3" s="1"/>
  <c r="Z3001" i="3" s="1"/>
  <c r="AA3001" i="3" s="1"/>
  <c r="AB3001" i="3" s="1"/>
  <c r="AC3001" i="3" s="1"/>
  <c r="M3005" i="3"/>
  <c r="N3005" i="3" s="1"/>
  <c r="O3005" i="3" s="1"/>
  <c r="P3005" i="3" s="1"/>
  <c r="Q3005" i="3" s="1"/>
  <c r="R3005" i="3" s="1"/>
  <c r="S3005" i="3" s="1"/>
  <c r="L3005" i="3"/>
  <c r="K3005" i="3"/>
  <c r="T3005" i="3"/>
  <c r="U3005" i="3" s="1"/>
  <c r="V3005" i="3" s="1"/>
  <c r="W3005" i="3" s="1"/>
  <c r="X3005" i="3" s="1"/>
  <c r="Y3005" i="3" s="1"/>
  <c r="Z3005" i="3" s="1"/>
  <c r="AA3005" i="3" s="1"/>
  <c r="AB3005" i="3" s="1"/>
  <c r="AC3005" i="3" s="1"/>
  <c r="M3033" i="3"/>
  <c r="N3033" i="3" s="1"/>
  <c r="O3033" i="3" s="1"/>
  <c r="P3033" i="3" s="1"/>
  <c r="Q3033" i="3" s="1"/>
  <c r="R3033" i="3" s="1"/>
  <c r="S3033" i="3" s="1"/>
  <c r="AD3033" i="3" s="1"/>
  <c r="L3033" i="3"/>
  <c r="K3033" i="3"/>
  <c r="T3033" i="3"/>
  <c r="U3033" i="3" s="1"/>
  <c r="V3033" i="3" s="1"/>
  <c r="W3033" i="3" s="1"/>
  <c r="X3033" i="3" s="1"/>
  <c r="Y3033" i="3" s="1"/>
  <c r="Z3033" i="3" s="1"/>
  <c r="AA3033" i="3" s="1"/>
  <c r="AB3033" i="3" s="1"/>
  <c r="AC3033" i="3" s="1"/>
  <c r="M3057" i="3"/>
  <c r="N3057" i="3" s="1"/>
  <c r="O3057" i="3" s="1"/>
  <c r="P3057" i="3" s="1"/>
  <c r="Q3057" i="3" s="1"/>
  <c r="R3057" i="3" s="1"/>
  <c r="S3057" i="3" s="1"/>
  <c r="L3057" i="3"/>
  <c r="K3057" i="3"/>
  <c r="T3057" i="3"/>
  <c r="U3057" i="3" s="1"/>
  <c r="V3057" i="3" s="1"/>
  <c r="W3057" i="3" s="1"/>
  <c r="X3057" i="3" s="1"/>
  <c r="Y3057" i="3" s="1"/>
  <c r="Z3057" i="3" s="1"/>
  <c r="AA3057" i="3" s="1"/>
  <c r="AB3057" i="3" s="1"/>
  <c r="AC3057" i="3" s="1"/>
  <c r="AD3084" i="3"/>
  <c r="M3089" i="3"/>
  <c r="N3089" i="3" s="1"/>
  <c r="O3089" i="3" s="1"/>
  <c r="P3089" i="3" s="1"/>
  <c r="Q3089" i="3" s="1"/>
  <c r="R3089" i="3" s="1"/>
  <c r="S3089" i="3" s="1"/>
  <c r="L3089" i="3"/>
  <c r="K3089" i="3"/>
  <c r="J3089" i="3"/>
  <c r="T3089" i="3"/>
  <c r="U3089" i="3" s="1"/>
  <c r="V3089" i="3" s="1"/>
  <c r="W3089" i="3" s="1"/>
  <c r="X3089" i="3" s="1"/>
  <c r="Y3089" i="3" s="1"/>
  <c r="Z3089" i="3" s="1"/>
  <c r="AA3089" i="3" s="1"/>
  <c r="AB3089" i="3" s="1"/>
  <c r="AC3089" i="3" s="1"/>
  <c r="T3105" i="3"/>
  <c r="U3105" i="3" s="1"/>
  <c r="V3105" i="3" s="1"/>
  <c r="W3105" i="3" s="1"/>
  <c r="X3105" i="3" s="1"/>
  <c r="Y3105" i="3" s="1"/>
  <c r="Z3105" i="3" s="1"/>
  <c r="AA3105" i="3" s="1"/>
  <c r="AB3105" i="3" s="1"/>
  <c r="AC3105" i="3" s="1"/>
  <c r="L3105" i="3"/>
  <c r="M3105" i="3"/>
  <c r="N3105" i="3" s="1"/>
  <c r="O3105" i="3" s="1"/>
  <c r="P3105" i="3" s="1"/>
  <c r="Q3105" i="3" s="1"/>
  <c r="R3105" i="3" s="1"/>
  <c r="S3105" i="3" s="1"/>
  <c r="J3105" i="3"/>
  <c r="AD3112" i="3"/>
  <c r="AD3138" i="3"/>
  <c r="AD3385" i="3"/>
  <c r="K2872" i="3"/>
  <c r="K2876" i="3"/>
  <c r="K2880" i="3"/>
  <c r="K2884" i="3"/>
  <c r="K2888" i="3"/>
  <c r="K2900" i="3"/>
  <c r="K2904" i="3"/>
  <c r="K2908" i="3"/>
  <c r="K2912" i="3"/>
  <c r="K2920" i="3"/>
  <c r="K2924" i="3"/>
  <c r="K2932" i="3"/>
  <c r="K2936" i="3"/>
  <c r="K2940" i="3"/>
  <c r="K2944" i="3"/>
  <c r="K2948" i="3"/>
  <c r="K2952" i="3"/>
  <c r="K2956" i="3"/>
  <c r="K2960" i="3"/>
  <c r="K2964" i="3"/>
  <c r="K2968" i="3"/>
  <c r="K2980" i="3"/>
  <c r="K2984" i="3"/>
  <c r="K2988" i="3"/>
  <c r="K2992" i="3"/>
  <c r="K2996" i="3"/>
  <c r="K3000" i="3"/>
  <c r="K3004" i="3"/>
  <c r="K3012" i="3"/>
  <c r="K3016" i="3"/>
  <c r="K3020" i="3"/>
  <c r="K3024" i="3"/>
  <c r="K3028" i="3"/>
  <c r="K3032" i="3"/>
  <c r="K3036" i="3"/>
  <c r="K3040" i="3"/>
  <c r="K3044" i="3"/>
  <c r="K3048" i="3"/>
  <c r="K3052" i="3"/>
  <c r="K3056" i="3"/>
  <c r="K3060" i="3"/>
  <c r="K3064" i="3"/>
  <c r="K3068" i="3"/>
  <c r="K3072" i="3"/>
  <c r="K3076" i="3"/>
  <c r="K3080" i="3"/>
  <c r="K3084" i="3"/>
  <c r="K3088" i="3"/>
  <c r="K3092" i="3"/>
  <c r="T3169" i="3"/>
  <c r="U3169" i="3" s="1"/>
  <c r="V3169" i="3" s="1"/>
  <c r="W3169" i="3" s="1"/>
  <c r="X3169" i="3" s="1"/>
  <c r="Y3169" i="3" s="1"/>
  <c r="Z3169" i="3" s="1"/>
  <c r="AA3169" i="3" s="1"/>
  <c r="AB3169" i="3" s="1"/>
  <c r="AC3169" i="3" s="1"/>
  <c r="M3169" i="3"/>
  <c r="N3169" i="3" s="1"/>
  <c r="O3169" i="3" s="1"/>
  <c r="P3169" i="3" s="1"/>
  <c r="Q3169" i="3" s="1"/>
  <c r="R3169" i="3" s="1"/>
  <c r="S3169" i="3" s="1"/>
  <c r="L3169" i="3"/>
  <c r="T3209" i="3"/>
  <c r="U3209" i="3" s="1"/>
  <c r="V3209" i="3" s="1"/>
  <c r="W3209" i="3" s="1"/>
  <c r="X3209" i="3" s="1"/>
  <c r="Y3209" i="3" s="1"/>
  <c r="Z3209" i="3" s="1"/>
  <c r="AA3209" i="3" s="1"/>
  <c r="AB3209" i="3" s="1"/>
  <c r="AC3209" i="3" s="1"/>
  <c r="M3209" i="3"/>
  <c r="N3209" i="3" s="1"/>
  <c r="O3209" i="3" s="1"/>
  <c r="P3209" i="3" s="1"/>
  <c r="Q3209" i="3" s="1"/>
  <c r="R3209" i="3" s="1"/>
  <c r="S3209" i="3" s="1"/>
  <c r="AD3209" i="3" s="1"/>
  <c r="L3209" i="3"/>
  <c r="T3273" i="3"/>
  <c r="U3273" i="3" s="1"/>
  <c r="V3273" i="3" s="1"/>
  <c r="W3273" i="3" s="1"/>
  <c r="X3273" i="3" s="1"/>
  <c r="Y3273" i="3" s="1"/>
  <c r="Z3273" i="3" s="1"/>
  <c r="AA3273" i="3" s="1"/>
  <c r="AB3273" i="3" s="1"/>
  <c r="AC3273" i="3" s="1"/>
  <c r="M3273" i="3"/>
  <c r="N3273" i="3" s="1"/>
  <c r="O3273" i="3" s="1"/>
  <c r="P3273" i="3" s="1"/>
  <c r="Q3273" i="3" s="1"/>
  <c r="R3273" i="3" s="1"/>
  <c r="S3273" i="3" s="1"/>
  <c r="L3273" i="3"/>
  <c r="T3301" i="3"/>
  <c r="U3301" i="3" s="1"/>
  <c r="V3301" i="3" s="1"/>
  <c r="W3301" i="3" s="1"/>
  <c r="X3301" i="3" s="1"/>
  <c r="Y3301" i="3" s="1"/>
  <c r="Z3301" i="3" s="1"/>
  <c r="AA3301" i="3" s="1"/>
  <c r="AB3301" i="3" s="1"/>
  <c r="AC3301" i="3" s="1"/>
  <c r="M3301" i="3"/>
  <c r="N3301" i="3" s="1"/>
  <c r="O3301" i="3" s="1"/>
  <c r="P3301" i="3" s="1"/>
  <c r="Q3301" i="3" s="1"/>
  <c r="R3301" i="3" s="1"/>
  <c r="S3301" i="3" s="1"/>
  <c r="AD3301" i="3" s="1"/>
  <c r="L3301" i="3"/>
  <c r="T3317" i="3"/>
  <c r="U3317" i="3" s="1"/>
  <c r="V3317" i="3" s="1"/>
  <c r="W3317" i="3" s="1"/>
  <c r="X3317" i="3" s="1"/>
  <c r="Y3317" i="3" s="1"/>
  <c r="Z3317" i="3" s="1"/>
  <c r="AA3317" i="3" s="1"/>
  <c r="AB3317" i="3" s="1"/>
  <c r="AC3317" i="3" s="1"/>
  <c r="M3317" i="3"/>
  <c r="N3317" i="3" s="1"/>
  <c r="O3317" i="3" s="1"/>
  <c r="P3317" i="3" s="1"/>
  <c r="Q3317" i="3" s="1"/>
  <c r="R3317" i="3" s="1"/>
  <c r="S3317" i="3" s="1"/>
  <c r="L3317" i="3"/>
  <c r="AD3411" i="3"/>
  <c r="AD3461" i="3"/>
  <c r="AD3490" i="3"/>
  <c r="AD3564" i="3"/>
  <c r="T3097" i="3"/>
  <c r="U3097" i="3" s="1"/>
  <c r="V3097" i="3" s="1"/>
  <c r="W3097" i="3" s="1"/>
  <c r="X3097" i="3" s="1"/>
  <c r="Y3097" i="3" s="1"/>
  <c r="Z3097" i="3" s="1"/>
  <c r="AA3097" i="3" s="1"/>
  <c r="AB3097" i="3" s="1"/>
  <c r="AC3097" i="3" s="1"/>
  <c r="L3097" i="3"/>
  <c r="T3225" i="3"/>
  <c r="U3225" i="3" s="1"/>
  <c r="V3225" i="3" s="1"/>
  <c r="W3225" i="3" s="1"/>
  <c r="X3225" i="3" s="1"/>
  <c r="Y3225" i="3" s="1"/>
  <c r="Z3225" i="3" s="1"/>
  <c r="AA3225" i="3" s="1"/>
  <c r="AB3225" i="3" s="1"/>
  <c r="AC3225" i="3" s="1"/>
  <c r="M3225" i="3"/>
  <c r="N3225" i="3" s="1"/>
  <c r="O3225" i="3" s="1"/>
  <c r="P3225" i="3" s="1"/>
  <c r="Q3225" i="3" s="1"/>
  <c r="R3225" i="3" s="1"/>
  <c r="S3225" i="3" s="1"/>
  <c r="L3225" i="3"/>
  <c r="T3277" i="3"/>
  <c r="U3277" i="3" s="1"/>
  <c r="V3277" i="3" s="1"/>
  <c r="W3277" i="3" s="1"/>
  <c r="X3277" i="3" s="1"/>
  <c r="Y3277" i="3" s="1"/>
  <c r="Z3277" i="3" s="1"/>
  <c r="AA3277" i="3" s="1"/>
  <c r="AB3277" i="3" s="1"/>
  <c r="AC3277" i="3" s="1"/>
  <c r="M3277" i="3"/>
  <c r="N3277" i="3" s="1"/>
  <c r="O3277" i="3" s="1"/>
  <c r="P3277" i="3" s="1"/>
  <c r="Q3277" i="3" s="1"/>
  <c r="R3277" i="3" s="1"/>
  <c r="S3277" i="3" s="1"/>
  <c r="L3277" i="3"/>
  <c r="T3305" i="3"/>
  <c r="U3305" i="3" s="1"/>
  <c r="V3305" i="3" s="1"/>
  <c r="W3305" i="3" s="1"/>
  <c r="X3305" i="3" s="1"/>
  <c r="Y3305" i="3" s="1"/>
  <c r="Z3305" i="3" s="1"/>
  <c r="AA3305" i="3" s="1"/>
  <c r="AB3305" i="3" s="1"/>
  <c r="AC3305" i="3" s="1"/>
  <c r="M3305" i="3"/>
  <c r="N3305" i="3" s="1"/>
  <c r="O3305" i="3" s="1"/>
  <c r="P3305" i="3" s="1"/>
  <c r="Q3305" i="3" s="1"/>
  <c r="R3305" i="3" s="1"/>
  <c r="S3305" i="3" s="1"/>
  <c r="AD3305" i="3" s="1"/>
  <c r="L3305" i="3"/>
  <c r="AD3383" i="3"/>
  <c r="J3097" i="3"/>
  <c r="T3145" i="3"/>
  <c r="U3145" i="3" s="1"/>
  <c r="V3145" i="3" s="1"/>
  <c r="W3145" i="3" s="1"/>
  <c r="X3145" i="3" s="1"/>
  <c r="Y3145" i="3" s="1"/>
  <c r="Z3145" i="3" s="1"/>
  <c r="AA3145" i="3" s="1"/>
  <c r="AB3145" i="3" s="1"/>
  <c r="AC3145" i="3" s="1"/>
  <c r="L3145" i="3"/>
  <c r="T3213" i="3"/>
  <c r="U3213" i="3" s="1"/>
  <c r="V3213" i="3" s="1"/>
  <c r="W3213" i="3" s="1"/>
  <c r="X3213" i="3" s="1"/>
  <c r="Y3213" i="3" s="1"/>
  <c r="Z3213" i="3" s="1"/>
  <c r="AA3213" i="3" s="1"/>
  <c r="AB3213" i="3" s="1"/>
  <c r="AC3213" i="3" s="1"/>
  <c r="M3213" i="3"/>
  <c r="N3213" i="3" s="1"/>
  <c r="O3213" i="3" s="1"/>
  <c r="P3213" i="3" s="1"/>
  <c r="Q3213" i="3" s="1"/>
  <c r="R3213" i="3" s="1"/>
  <c r="S3213" i="3" s="1"/>
  <c r="L3213" i="3"/>
  <c r="J3225" i="3"/>
  <c r="T3245" i="3"/>
  <c r="U3245" i="3" s="1"/>
  <c r="V3245" i="3" s="1"/>
  <c r="W3245" i="3" s="1"/>
  <c r="X3245" i="3" s="1"/>
  <c r="Y3245" i="3" s="1"/>
  <c r="Z3245" i="3" s="1"/>
  <c r="AA3245" i="3" s="1"/>
  <c r="AB3245" i="3" s="1"/>
  <c r="AC3245" i="3" s="1"/>
  <c r="M3245" i="3"/>
  <c r="N3245" i="3" s="1"/>
  <c r="O3245" i="3" s="1"/>
  <c r="P3245" i="3" s="1"/>
  <c r="Q3245" i="3" s="1"/>
  <c r="R3245" i="3" s="1"/>
  <c r="S3245" i="3" s="1"/>
  <c r="AD3245" i="3" s="1"/>
  <c r="L3245" i="3"/>
  <c r="J3277" i="3"/>
  <c r="J3305" i="3"/>
  <c r="T3321" i="3"/>
  <c r="U3321" i="3" s="1"/>
  <c r="V3321" i="3" s="1"/>
  <c r="W3321" i="3" s="1"/>
  <c r="X3321" i="3" s="1"/>
  <c r="Y3321" i="3" s="1"/>
  <c r="Z3321" i="3" s="1"/>
  <c r="AA3321" i="3" s="1"/>
  <c r="AB3321" i="3" s="1"/>
  <c r="AC3321" i="3" s="1"/>
  <c r="M3321" i="3"/>
  <c r="N3321" i="3" s="1"/>
  <c r="O3321" i="3" s="1"/>
  <c r="P3321" i="3" s="1"/>
  <c r="Q3321" i="3" s="1"/>
  <c r="R3321" i="3" s="1"/>
  <c r="S3321" i="3" s="1"/>
  <c r="L3321" i="3"/>
  <c r="AD3357" i="3"/>
  <c r="AD3375" i="3"/>
  <c r="AD3387" i="3"/>
  <c r="AD3415" i="3"/>
  <c r="AD3417" i="3"/>
  <c r="AD3425" i="3"/>
  <c r="AD3474" i="3"/>
  <c r="K3097" i="3"/>
  <c r="T3117" i="3"/>
  <c r="U3117" i="3" s="1"/>
  <c r="V3117" i="3" s="1"/>
  <c r="W3117" i="3" s="1"/>
  <c r="X3117" i="3" s="1"/>
  <c r="Y3117" i="3" s="1"/>
  <c r="Z3117" i="3" s="1"/>
  <c r="AA3117" i="3" s="1"/>
  <c r="AB3117" i="3" s="1"/>
  <c r="AC3117" i="3" s="1"/>
  <c r="AD3117" i="3" s="1"/>
  <c r="L3117" i="3"/>
  <c r="T3141" i="3"/>
  <c r="U3141" i="3" s="1"/>
  <c r="V3141" i="3" s="1"/>
  <c r="W3141" i="3" s="1"/>
  <c r="X3141" i="3" s="1"/>
  <c r="Y3141" i="3" s="1"/>
  <c r="Z3141" i="3" s="1"/>
  <c r="AA3141" i="3" s="1"/>
  <c r="AB3141" i="3" s="1"/>
  <c r="AC3141" i="3" s="1"/>
  <c r="AD3141" i="3" s="1"/>
  <c r="L3141" i="3"/>
  <c r="J3145" i="3"/>
  <c r="T3173" i="3"/>
  <c r="U3173" i="3" s="1"/>
  <c r="V3173" i="3" s="1"/>
  <c r="W3173" i="3" s="1"/>
  <c r="X3173" i="3" s="1"/>
  <c r="Y3173" i="3" s="1"/>
  <c r="Z3173" i="3" s="1"/>
  <c r="AA3173" i="3" s="1"/>
  <c r="AB3173" i="3" s="1"/>
  <c r="AC3173" i="3" s="1"/>
  <c r="M3173" i="3"/>
  <c r="N3173" i="3" s="1"/>
  <c r="O3173" i="3" s="1"/>
  <c r="P3173" i="3" s="1"/>
  <c r="Q3173" i="3" s="1"/>
  <c r="R3173" i="3" s="1"/>
  <c r="S3173" i="3" s="1"/>
  <c r="L3173" i="3"/>
  <c r="T3189" i="3"/>
  <c r="U3189" i="3" s="1"/>
  <c r="V3189" i="3" s="1"/>
  <c r="W3189" i="3" s="1"/>
  <c r="X3189" i="3" s="1"/>
  <c r="Y3189" i="3" s="1"/>
  <c r="Z3189" i="3" s="1"/>
  <c r="AA3189" i="3" s="1"/>
  <c r="AB3189" i="3" s="1"/>
  <c r="AC3189" i="3" s="1"/>
  <c r="M3189" i="3"/>
  <c r="N3189" i="3" s="1"/>
  <c r="O3189" i="3" s="1"/>
  <c r="P3189" i="3" s="1"/>
  <c r="Q3189" i="3" s="1"/>
  <c r="R3189" i="3" s="1"/>
  <c r="S3189" i="3" s="1"/>
  <c r="AD3189" i="3" s="1"/>
  <c r="L3189" i="3"/>
  <c r="J3213" i="3"/>
  <c r="K3225" i="3"/>
  <c r="J3245" i="3"/>
  <c r="K3277" i="3"/>
  <c r="T3281" i="3"/>
  <c r="U3281" i="3" s="1"/>
  <c r="V3281" i="3" s="1"/>
  <c r="W3281" i="3" s="1"/>
  <c r="X3281" i="3" s="1"/>
  <c r="Y3281" i="3" s="1"/>
  <c r="Z3281" i="3" s="1"/>
  <c r="AA3281" i="3" s="1"/>
  <c r="AB3281" i="3" s="1"/>
  <c r="AC3281" i="3" s="1"/>
  <c r="M3281" i="3"/>
  <c r="N3281" i="3" s="1"/>
  <c r="O3281" i="3" s="1"/>
  <c r="P3281" i="3" s="1"/>
  <c r="Q3281" i="3" s="1"/>
  <c r="R3281" i="3" s="1"/>
  <c r="S3281" i="3" s="1"/>
  <c r="L3281" i="3"/>
  <c r="K3305" i="3"/>
  <c r="J3321" i="3"/>
  <c r="AD3379" i="3"/>
  <c r="AD3391" i="3"/>
  <c r="AD3471" i="3"/>
  <c r="L3489" i="3"/>
  <c r="K3489" i="3"/>
  <c r="T3489" i="3"/>
  <c r="U3489" i="3" s="1"/>
  <c r="V3489" i="3" s="1"/>
  <c r="W3489" i="3" s="1"/>
  <c r="X3489" i="3" s="1"/>
  <c r="Y3489" i="3" s="1"/>
  <c r="Z3489" i="3" s="1"/>
  <c r="AA3489" i="3" s="1"/>
  <c r="AB3489" i="3" s="1"/>
  <c r="AC3489" i="3" s="1"/>
  <c r="M3489" i="3"/>
  <c r="N3489" i="3" s="1"/>
  <c r="O3489" i="3" s="1"/>
  <c r="P3489" i="3" s="1"/>
  <c r="Q3489" i="3" s="1"/>
  <c r="R3489" i="3" s="1"/>
  <c r="S3489" i="3" s="1"/>
  <c r="AD3502" i="3"/>
  <c r="AD3540" i="3"/>
  <c r="M3601" i="3"/>
  <c r="N3601" i="3" s="1"/>
  <c r="O3601" i="3" s="1"/>
  <c r="P3601" i="3" s="1"/>
  <c r="Q3601" i="3" s="1"/>
  <c r="R3601" i="3" s="1"/>
  <c r="S3601" i="3" s="1"/>
  <c r="L3601" i="3"/>
  <c r="K3601" i="3"/>
  <c r="J3601" i="3"/>
  <c r="T3601" i="3"/>
  <c r="U3601" i="3" s="1"/>
  <c r="V3601" i="3" s="1"/>
  <c r="W3601" i="3" s="1"/>
  <c r="X3601" i="3" s="1"/>
  <c r="Y3601" i="3" s="1"/>
  <c r="Z3601" i="3" s="1"/>
  <c r="AA3601" i="3" s="1"/>
  <c r="AB3601" i="3" s="1"/>
  <c r="AC3601" i="3" s="1"/>
  <c r="T3725" i="3"/>
  <c r="U3725" i="3" s="1"/>
  <c r="V3725" i="3" s="1"/>
  <c r="W3725" i="3" s="1"/>
  <c r="X3725" i="3" s="1"/>
  <c r="Y3725" i="3" s="1"/>
  <c r="Z3725" i="3" s="1"/>
  <c r="AA3725" i="3" s="1"/>
  <c r="AB3725" i="3" s="1"/>
  <c r="AC3725" i="3" s="1"/>
  <c r="M3725" i="3"/>
  <c r="N3725" i="3" s="1"/>
  <c r="O3725" i="3" s="1"/>
  <c r="P3725" i="3" s="1"/>
  <c r="Q3725" i="3" s="1"/>
  <c r="R3725" i="3" s="1"/>
  <c r="S3725" i="3" s="1"/>
  <c r="L3725" i="3"/>
  <c r="K3725" i="3"/>
  <c r="J3725" i="3"/>
  <c r="T3093" i="3"/>
  <c r="U3093" i="3" s="1"/>
  <c r="V3093" i="3" s="1"/>
  <c r="W3093" i="3" s="1"/>
  <c r="X3093" i="3" s="1"/>
  <c r="Y3093" i="3" s="1"/>
  <c r="Z3093" i="3" s="1"/>
  <c r="AA3093" i="3" s="1"/>
  <c r="AB3093" i="3" s="1"/>
  <c r="AC3093" i="3" s="1"/>
  <c r="AD3093" i="3" s="1"/>
  <c r="L3093" i="3"/>
  <c r="M3097" i="3"/>
  <c r="N3097" i="3" s="1"/>
  <c r="O3097" i="3" s="1"/>
  <c r="P3097" i="3" s="1"/>
  <c r="Q3097" i="3" s="1"/>
  <c r="R3097" i="3" s="1"/>
  <c r="S3097" i="3" s="1"/>
  <c r="T3137" i="3"/>
  <c r="U3137" i="3" s="1"/>
  <c r="V3137" i="3" s="1"/>
  <c r="W3137" i="3" s="1"/>
  <c r="X3137" i="3" s="1"/>
  <c r="Y3137" i="3" s="1"/>
  <c r="Z3137" i="3" s="1"/>
  <c r="AA3137" i="3" s="1"/>
  <c r="AB3137" i="3" s="1"/>
  <c r="AC3137" i="3" s="1"/>
  <c r="AD3137" i="3" s="1"/>
  <c r="L3137" i="3"/>
  <c r="K3145" i="3"/>
  <c r="T3201" i="3"/>
  <c r="U3201" i="3" s="1"/>
  <c r="V3201" i="3" s="1"/>
  <c r="W3201" i="3" s="1"/>
  <c r="X3201" i="3" s="1"/>
  <c r="Y3201" i="3" s="1"/>
  <c r="Z3201" i="3" s="1"/>
  <c r="AA3201" i="3" s="1"/>
  <c r="AB3201" i="3" s="1"/>
  <c r="AC3201" i="3" s="1"/>
  <c r="M3201" i="3"/>
  <c r="N3201" i="3" s="1"/>
  <c r="O3201" i="3" s="1"/>
  <c r="P3201" i="3" s="1"/>
  <c r="Q3201" i="3" s="1"/>
  <c r="R3201" i="3" s="1"/>
  <c r="S3201" i="3" s="1"/>
  <c r="L3201" i="3"/>
  <c r="T3229" i="3"/>
  <c r="U3229" i="3" s="1"/>
  <c r="V3229" i="3" s="1"/>
  <c r="W3229" i="3" s="1"/>
  <c r="X3229" i="3" s="1"/>
  <c r="Y3229" i="3" s="1"/>
  <c r="Z3229" i="3" s="1"/>
  <c r="AA3229" i="3" s="1"/>
  <c r="AB3229" i="3" s="1"/>
  <c r="AC3229" i="3" s="1"/>
  <c r="M3229" i="3"/>
  <c r="N3229" i="3" s="1"/>
  <c r="O3229" i="3" s="1"/>
  <c r="P3229" i="3" s="1"/>
  <c r="Q3229" i="3" s="1"/>
  <c r="R3229" i="3" s="1"/>
  <c r="S3229" i="3" s="1"/>
  <c r="L3229" i="3"/>
  <c r="T3249" i="3"/>
  <c r="U3249" i="3" s="1"/>
  <c r="V3249" i="3" s="1"/>
  <c r="W3249" i="3" s="1"/>
  <c r="X3249" i="3" s="1"/>
  <c r="Y3249" i="3" s="1"/>
  <c r="Z3249" i="3" s="1"/>
  <c r="AA3249" i="3" s="1"/>
  <c r="AB3249" i="3" s="1"/>
  <c r="AC3249" i="3" s="1"/>
  <c r="M3249" i="3"/>
  <c r="N3249" i="3" s="1"/>
  <c r="O3249" i="3" s="1"/>
  <c r="P3249" i="3" s="1"/>
  <c r="Q3249" i="3" s="1"/>
  <c r="R3249" i="3" s="1"/>
  <c r="S3249" i="3" s="1"/>
  <c r="L3249" i="3"/>
  <c r="AD3362" i="3"/>
  <c r="AD3367" i="3"/>
  <c r="AD3431" i="3"/>
  <c r="AD3462" i="3"/>
  <c r="T3729" i="3"/>
  <c r="U3729" i="3" s="1"/>
  <c r="V3729" i="3" s="1"/>
  <c r="W3729" i="3" s="1"/>
  <c r="X3729" i="3" s="1"/>
  <c r="Y3729" i="3" s="1"/>
  <c r="Z3729" i="3" s="1"/>
  <c r="AA3729" i="3" s="1"/>
  <c r="AB3729" i="3" s="1"/>
  <c r="AC3729" i="3" s="1"/>
  <c r="M3729" i="3"/>
  <c r="N3729" i="3" s="1"/>
  <c r="O3729" i="3" s="1"/>
  <c r="P3729" i="3" s="1"/>
  <c r="Q3729" i="3" s="1"/>
  <c r="R3729" i="3" s="1"/>
  <c r="S3729" i="3" s="1"/>
  <c r="L3729" i="3"/>
  <c r="K3729" i="3"/>
  <c r="J3729" i="3"/>
  <c r="T2871" i="3"/>
  <c r="U2871" i="3" s="1"/>
  <c r="V2871" i="3" s="1"/>
  <c r="W2871" i="3" s="1"/>
  <c r="X2871" i="3" s="1"/>
  <c r="Y2871" i="3" s="1"/>
  <c r="Z2871" i="3" s="1"/>
  <c r="AA2871" i="3" s="1"/>
  <c r="AB2871" i="3" s="1"/>
  <c r="AC2871" i="3" s="1"/>
  <c r="AD2871" i="3" s="1"/>
  <c r="K2874" i="3"/>
  <c r="T2875" i="3"/>
  <c r="U2875" i="3" s="1"/>
  <c r="V2875" i="3" s="1"/>
  <c r="W2875" i="3" s="1"/>
  <c r="X2875" i="3" s="1"/>
  <c r="Y2875" i="3" s="1"/>
  <c r="Z2875" i="3" s="1"/>
  <c r="AA2875" i="3" s="1"/>
  <c r="AB2875" i="3" s="1"/>
  <c r="AC2875" i="3" s="1"/>
  <c r="AD2875" i="3" s="1"/>
  <c r="K2878" i="3"/>
  <c r="T2879" i="3"/>
  <c r="U2879" i="3" s="1"/>
  <c r="V2879" i="3" s="1"/>
  <c r="W2879" i="3" s="1"/>
  <c r="X2879" i="3" s="1"/>
  <c r="Y2879" i="3" s="1"/>
  <c r="Z2879" i="3" s="1"/>
  <c r="AA2879" i="3" s="1"/>
  <c r="AB2879" i="3" s="1"/>
  <c r="AC2879" i="3" s="1"/>
  <c r="AD2879" i="3" s="1"/>
  <c r="K2882" i="3"/>
  <c r="T2883" i="3"/>
  <c r="U2883" i="3" s="1"/>
  <c r="V2883" i="3" s="1"/>
  <c r="W2883" i="3" s="1"/>
  <c r="X2883" i="3" s="1"/>
  <c r="Y2883" i="3" s="1"/>
  <c r="Z2883" i="3" s="1"/>
  <c r="AA2883" i="3" s="1"/>
  <c r="AB2883" i="3" s="1"/>
  <c r="AC2883" i="3" s="1"/>
  <c r="AD2883" i="3" s="1"/>
  <c r="K2886" i="3"/>
  <c r="T2887" i="3"/>
  <c r="U2887" i="3" s="1"/>
  <c r="V2887" i="3" s="1"/>
  <c r="W2887" i="3" s="1"/>
  <c r="X2887" i="3" s="1"/>
  <c r="Y2887" i="3" s="1"/>
  <c r="Z2887" i="3" s="1"/>
  <c r="AA2887" i="3" s="1"/>
  <c r="AB2887" i="3" s="1"/>
  <c r="AC2887" i="3" s="1"/>
  <c r="AD2887" i="3" s="1"/>
  <c r="T2891" i="3"/>
  <c r="U2891" i="3" s="1"/>
  <c r="V2891" i="3" s="1"/>
  <c r="W2891" i="3" s="1"/>
  <c r="X2891" i="3" s="1"/>
  <c r="Y2891" i="3" s="1"/>
  <c r="Z2891" i="3" s="1"/>
  <c r="AA2891" i="3" s="1"/>
  <c r="AB2891" i="3" s="1"/>
  <c r="AC2891" i="3" s="1"/>
  <c r="AD2891" i="3" s="1"/>
  <c r="T2895" i="3"/>
  <c r="U2895" i="3" s="1"/>
  <c r="V2895" i="3" s="1"/>
  <c r="W2895" i="3" s="1"/>
  <c r="X2895" i="3" s="1"/>
  <c r="Y2895" i="3" s="1"/>
  <c r="Z2895" i="3" s="1"/>
  <c r="AA2895" i="3" s="1"/>
  <c r="AB2895" i="3" s="1"/>
  <c r="AC2895" i="3" s="1"/>
  <c r="AD2895" i="3" s="1"/>
  <c r="T2919" i="3"/>
  <c r="U2919" i="3" s="1"/>
  <c r="V2919" i="3" s="1"/>
  <c r="W2919" i="3" s="1"/>
  <c r="X2919" i="3" s="1"/>
  <c r="Y2919" i="3" s="1"/>
  <c r="Z2919" i="3" s="1"/>
  <c r="AA2919" i="3" s="1"/>
  <c r="AB2919" i="3" s="1"/>
  <c r="AC2919" i="3" s="1"/>
  <c r="AD2919" i="3" s="1"/>
  <c r="K2922" i="3"/>
  <c r="T2923" i="3"/>
  <c r="U2923" i="3" s="1"/>
  <c r="V2923" i="3" s="1"/>
  <c r="W2923" i="3" s="1"/>
  <c r="X2923" i="3" s="1"/>
  <c r="Y2923" i="3" s="1"/>
  <c r="Z2923" i="3" s="1"/>
  <c r="AA2923" i="3" s="1"/>
  <c r="AB2923" i="3" s="1"/>
  <c r="AC2923" i="3" s="1"/>
  <c r="AD2923" i="3" s="1"/>
  <c r="K2926" i="3"/>
  <c r="T2927" i="3"/>
  <c r="U2927" i="3" s="1"/>
  <c r="V2927" i="3" s="1"/>
  <c r="W2927" i="3" s="1"/>
  <c r="X2927" i="3" s="1"/>
  <c r="Y2927" i="3" s="1"/>
  <c r="Z2927" i="3" s="1"/>
  <c r="AA2927" i="3" s="1"/>
  <c r="AB2927" i="3" s="1"/>
  <c r="AC2927" i="3" s="1"/>
  <c r="AD2927" i="3" s="1"/>
  <c r="K2930" i="3"/>
  <c r="T2931" i="3"/>
  <c r="U2931" i="3" s="1"/>
  <c r="V2931" i="3" s="1"/>
  <c r="W2931" i="3" s="1"/>
  <c r="X2931" i="3" s="1"/>
  <c r="Y2931" i="3" s="1"/>
  <c r="Z2931" i="3" s="1"/>
  <c r="AA2931" i="3" s="1"/>
  <c r="AB2931" i="3" s="1"/>
  <c r="AC2931" i="3" s="1"/>
  <c r="AD2931" i="3" s="1"/>
  <c r="K2934" i="3"/>
  <c r="T2935" i="3"/>
  <c r="U2935" i="3" s="1"/>
  <c r="V2935" i="3" s="1"/>
  <c r="W2935" i="3" s="1"/>
  <c r="X2935" i="3" s="1"/>
  <c r="Y2935" i="3" s="1"/>
  <c r="Z2935" i="3" s="1"/>
  <c r="AA2935" i="3" s="1"/>
  <c r="AB2935" i="3" s="1"/>
  <c r="AC2935" i="3" s="1"/>
  <c r="AD2935" i="3" s="1"/>
  <c r="K2938" i="3"/>
  <c r="T2939" i="3"/>
  <c r="U2939" i="3" s="1"/>
  <c r="V2939" i="3" s="1"/>
  <c r="W2939" i="3" s="1"/>
  <c r="X2939" i="3" s="1"/>
  <c r="Y2939" i="3" s="1"/>
  <c r="Z2939" i="3" s="1"/>
  <c r="AA2939" i="3" s="1"/>
  <c r="AB2939" i="3" s="1"/>
  <c r="AC2939" i="3" s="1"/>
  <c r="AD2939" i="3" s="1"/>
  <c r="K2942" i="3"/>
  <c r="T2943" i="3"/>
  <c r="U2943" i="3" s="1"/>
  <c r="V2943" i="3" s="1"/>
  <c r="W2943" i="3" s="1"/>
  <c r="X2943" i="3" s="1"/>
  <c r="Y2943" i="3" s="1"/>
  <c r="Z2943" i="3" s="1"/>
  <c r="AA2943" i="3" s="1"/>
  <c r="AB2943" i="3" s="1"/>
  <c r="AC2943" i="3" s="1"/>
  <c r="AD2943" i="3" s="1"/>
  <c r="T2947" i="3"/>
  <c r="U2947" i="3" s="1"/>
  <c r="V2947" i="3" s="1"/>
  <c r="W2947" i="3" s="1"/>
  <c r="X2947" i="3" s="1"/>
  <c r="Y2947" i="3" s="1"/>
  <c r="Z2947" i="3" s="1"/>
  <c r="AA2947" i="3" s="1"/>
  <c r="AB2947" i="3" s="1"/>
  <c r="AC2947" i="3" s="1"/>
  <c r="AD2947" i="3" s="1"/>
  <c r="T2951" i="3"/>
  <c r="U2951" i="3" s="1"/>
  <c r="V2951" i="3" s="1"/>
  <c r="W2951" i="3" s="1"/>
  <c r="X2951" i="3" s="1"/>
  <c r="Y2951" i="3" s="1"/>
  <c r="Z2951" i="3" s="1"/>
  <c r="AA2951" i="3" s="1"/>
  <c r="AB2951" i="3" s="1"/>
  <c r="AC2951" i="3" s="1"/>
  <c r="AD2951" i="3" s="1"/>
  <c r="K2954" i="3"/>
  <c r="T2955" i="3"/>
  <c r="U2955" i="3" s="1"/>
  <c r="V2955" i="3" s="1"/>
  <c r="W2955" i="3" s="1"/>
  <c r="X2955" i="3" s="1"/>
  <c r="Y2955" i="3" s="1"/>
  <c r="Z2955" i="3" s="1"/>
  <c r="AA2955" i="3" s="1"/>
  <c r="AB2955" i="3" s="1"/>
  <c r="AC2955" i="3" s="1"/>
  <c r="AD2955" i="3" s="1"/>
  <c r="K2958" i="3"/>
  <c r="T2959" i="3"/>
  <c r="U2959" i="3" s="1"/>
  <c r="V2959" i="3" s="1"/>
  <c r="W2959" i="3" s="1"/>
  <c r="X2959" i="3" s="1"/>
  <c r="Y2959" i="3" s="1"/>
  <c r="Z2959" i="3" s="1"/>
  <c r="AA2959" i="3" s="1"/>
  <c r="AB2959" i="3" s="1"/>
  <c r="AC2959" i="3" s="1"/>
  <c r="AD2959" i="3" s="1"/>
  <c r="K2962" i="3"/>
  <c r="K2966" i="3"/>
  <c r="T2967" i="3"/>
  <c r="U2967" i="3" s="1"/>
  <c r="V2967" i="3" s="1"/>
  <c r="W2967" i="3" s="1"/>
  <c r="X2967" i="3" s="1"/>
  <c r="Y2967" i="3" s="1"/>
  <c r="Z2967" i="3" s="1"/>
  <c r="AA2967" i="3" s="1"/>
  <c r="AB2967" i="3" s="1"/>
  <c r="AC2967" i="3" s="1"/>
  <c r="AD2967" i="3" s="1"/>
  <c r="K2974" i="3"/>
  <c r="T2975" i="3"/>
  <c r="U2975" i="3" s="1"/>
  <c r="V2975" i="3" s="1"/>
  <c r="W2975" i="3" s="1"/>
  <c r="X2975" i="3" s="1"/>
  <c r="Y2975" i="3" s="1"/>
  <c r="Z2975" i="3" s="1"/>
  <c r="AA2975" i="3" s="1"/>
  <c r="AB2975" i="3" s="1"/>
  <c r="AC2975" i="3" s="1"/>
  <c r="T2979" i="3"/>
  <c r="U2979" i="3" s="1"/>
  <c r="V2979" i="3" s="1"/>
  <c r="W2979" i="3" s="1"/>
  <c r="X2979" i="3" s="1"/>
  <c r="Y2979" i="3" s="1"/>
  <c r="Z2979" i="3" s="1"/>
  <c r="AA2979" i="3" s="1"/>
  <c r="AB2979" i="3" s="1"/>
  <c r="AC2979" i="3" s="1"/>
  <c r="K2982" i="3"/>
  <c r="T2983" i="3"/>
  <c r="U2983" i="3" s="1"/>
  <c r="V2983" i="3" s="1"/>
  <c r="W2983" i="3" s="1"/>
  <c r="X2983" i="3" s="1"/>
  <c r="Y2983" i="3" s="1"/>
  <c r="Z2983" i="3" s="1"/>
  <c r="AA2983" i="3" s="1"/>
  <c r="AB2983" i="3" s="1"/>
  <c r="AC2983" i="3" s="1"/>
  <c r="AD2983" i="3" s="1"/>
  <c r="K2986" i="3"/>
  <c r="T2987" i="3"/>
  <c r="U2987" i="3" s="1"/>
  <c r="V2987" i="3" s="1"/>
  <c r="W2987" i="3" s="1"/>
  <c r="X2987" i="3" s="1"/>
  <c r="Y2987" i="3" s="1"/>
  <c r="Z2987" i="3" s="1"/>
  <c r="AA2987" i="3" s="1"/>
  <c r="AB2987" i="3" s="1"/>
  <c r="AC2987" i="3" s="1"/>
  <c r="AD2987" i="3" s="1"/>
  <c r="K2990" i="3"/>
  <c r="T2991" i="3"/>
  <c r="U2991" i="3" s="1"/>
  <c r="V2991" i="3" s="1"/>
  <c r="W2991" i="3" s="1"/>
  <c r="X2991" i="3" s="1"/>
  <c r="Y2991" i="3" s="1"/>
  <c r="Z2991" i="3" s="1"/>
  <c r="AA2991" i="3" s="1"/>
  <c r="AB2991" i="3" s="1"/>
  <c r="AC2991" i="3" s="1"/>
  <c r="AD2991" i="3" s="1"/>
  <c r="K2994" i="3"/>
  <c r="T2995" i="3"/>
  <c r="U2995" i="3" s="1"/>
  <c r="V2995" i="3" s="1"/>
  <c r="W2995" i="3" s="1"/>
  <c r="X2995" i="3" s="1"/>
  <c r="Y2995" i="3" s="1"/>
  <c r="Z2995" i="3" s="1"/>
  <c r="AA2995" i="3" s="1"/>
  <c r="AB2995" i="3" s="1"/>
  <c r="AC2995" i="3" s="1"/>
  <c r="AD2995" i="3" s="1"/>
  <c r="K2998" i="3"/>
  <c r="T2999" i="3"/>
  <c r="U2999" i="3" s="1"/>
  <c r="V2999" i="3" s="1"/>
  <c r="W2999" i="3" s="1"/>
  <c r="X2999" i="3" s="1"/>
  <c r="Y2999" i="3" s="1"/>
  <c r="Z2999" i="3" s="1"/>
  <c r="AA2999" i="3" s="1"/>
  <c r="AB2999" i="3" s="1"/>
  <c r="AC2999" i="3" s="1"/>
  <c r="AD2999" i="3" s="1"/>
  <c r="K3002" i="3"/>
  <c r="T3003" i="3"/>
  <c r="U3003" i="3" s="1"/>
  <c r="V3003" i="3" s="1"/>
  <c r="W3003" i="3" s="1"/>
  <c r="X3003" i="3" s="1"/>
  <c r="Y3003" i="3" s="1"/>
  <c r="Z3003" i="3" s="1"/>
  <c r="AA3003" i="3" s="1"/>
  <c r="AB3003" i="3" s="1"/>
  <c r="AC3003" i="3" s="1"/>
  <c r="AD3003" i="3" s="1"/>
  <c r="K3006" i="3"/>
  <c r="T3007" i="3"/>
  <c r="U3007" i="3" s="1"/>
  <c r="V3007" i="3" s="1"/>
  <c r="W3007" i="3" s="1"/>
  <c r="X3007" i="3" s="1"/>
  <c r="Y3007" i="3" s="1"/>
  <c r="Z3007" i="3" s="1"/>
  <c r="AA3007" i="3" s="1"/>
  <c r="AB3007" i="3" s="1"/>
  <c r="AC3007" i="3" s="1"/>
  <c r="AD3007" i="3" s="1"/>
  <c r="K3010" i="3"/>
  <c r="T3011" i="3"/>
  <c r="U3011" i="3" s="1"/>
  <c r="V3011" i="3" s="1"/>
  <c r="W3011" i="3" s="1"/>
  <c r="X3011" i="3" s="1"/>
  <c r="Y3011" i="3" s="1"/>
  <c r="Z3011" i="3" s="1"/>
  <c r="AA3011" i="3" s="1"/>
  <c r="AB3011" i="3" s="1"/>
  <c r="AC3011" i="3" s="1"/>
  <c r="AD3011" i="3" s="1"/>
  <c r="T3015" i="3"/>
  <c r="U3015" i="3" s="1"/>
  <c r="V3015" i="3" s="1"/>
  <c r="W3015" i="3" s="1"/>
  <c r="X3015" i="3" s="1"/>
  <c r="Y3015" i="3" s="1"/>
  <c r="Z3015" i="3" s="1"/>
  <c r="AA3015" i="3" s="1"/>
  <c r="AB3015" i="3" s="1"/>
  <c r="AC3015" i="3" s="1"/>
  <c r="AD3015" i="3" s="1"/>
  <c r="T3019" i="3"/>
  <c r="U3019" i="3" s="1"/>
  <c r="V3019" i="3" s="1"/>
  <c r="W3019" i="3" s="1"/>
  <c r="X3019" i="3" s="1"/>
  <c r="Y3019" i="3" s="1"/>
  <c r="Z3019" i="3" s="1"/>
  <c r="AA3019" i="3" s="1"/>
  <c r="AB3019" i="3" s="1"/>
  <c r="AC3019" i="3" s="1"/>
  <c r="AD3019" i="3" s="1"/>
  <c r="T3023" i="3"/>
  <c r="U3023" i="3" s="1"/>
  <c r="V3023" i="3" s="1"/>
  <c r="W3023" i="3" s="1"/>
  <c r="X3023" i="3" s="1"/>
  <c r="Y3023" i="3" s="1"/>
  <c r="Z3023" i="3" s="1"/>
  <c r="AA3023" i="3" s="1"/>
  <c r="AB3023" i="3" s="1"/>
  <c r="AC3023" i="3" s="1"/>
  <c r="AD3023" i="3" s="1"/>
  <c r="T3027" i="3"/>
  <c r="U3027" i="3" s="1"/>
  <c r="V3027" i="3" s="1"/>
  <c r="W3027" i="3" s="1"/>
  <c r="X3027" i="3" s="1"/>
  <c r="Y3027" i="3" s="1"/>
  <c r="Z3027" i="3" s="1"/>
  <c r="AA3027" i="3" s="1"/>
  <c r="AB3027" i="3" s="1"/>
  <c r="AC3027" i="3" s="1"/>
  <c r="AD3027" i="3" s="1"/>
  <c r="T3031" i="3"/>
  <c r="U3031" i="3" s="1"/>
  <c r="V3031" i="3" s="1"/>
  <c r="W3031" i="3" s="1"/>
  <c r="X3031" i="3" s="1"/>
  <c r="Y3031" i="3" s="1"/>
  <c r="Z3031" i="3" s="1"/>
  <c r="AA3031" i="3" s="1"/>
  <c r="AB3031" i="3" s="1"/>
  <c r="AC3031" i="3" s="1"/>
  <c r="AD3031" i="3" s="1"/>
  <c r="T3035" i="3"/>
  <c r="U3035" i="3" s="1"/>
  <c r="V3035" i="3" s="1"/>
  <c r="W3035" i="3" s="1"/>
  <c r="X3035" i="3" s="1"/>
  <c r="Y3035" i="3" s="1"/>
  <c r="Z3035" i="3" s="1"/>
  <c r="AA3035" i="3" s="1"/>
  <c r="AB3035" i="3" s="1"/>
  <c r="AC3035" i="3" s="1"/>
  <c r="AD3035" i="3" s="1"/>
  <c r="T3039" i="3"/>
  <c r="U3039" i="3" s="1"/>
  <c r="V3039" i="3" s="1"/>
  <c r="W3039" i="3" s="1"/>
  <c r="X3039" i="3" s="1"/>
  <c r="Y3039" i="3" s="1"/>
  <c r="Z3039" i="3" s="1"/>
  <c r="AA3039" i="3" s="1"/>
  <c r="AB3039" i="3" s="1"/>
  <c r="AC3039" i="3" s="1"/>
  <c r="AD3039" i="3" s="1"/>
  <c r="T3043" i="3"/>
  <c r="U3043" i="3" s="1"/>
  <c r="V3043" i="3" s="1"/>
  <c r="W3043" i="3" s="1"/>
  <c r="X3043" i="3" s="1"/>
  <c r="Y3043" i="3" s="1"/>
  <c r="Z3043" i="3" s="1"/>
  <c r="AA3043" i="3" s="1"/>
  <c r="AB3043" i="3" s="1"/>
  <c r="AC3043" i="3" s="1"/>
  <c r="AD3043" i="3" s="1"/>
  <c r="T3047" i="3"/>
  <c r="U3047" i="3" s="1"/>
  <c r="V3047" i="3" s="1"/>
  <c r="W3047" i="3" s="1"/>
  <c r="X3047" i="3" s="1"/>
  <c r="Y3047" i="3" s="1"/>
  <c r="Z3047" i="3" s="1"/>
  <c r="AA3047" i="3" s="1"/>
  <c r="AB3047" i="3" s="1"/>
  <c r="AC3047" i="3" s="1"/>
  <c r="AD3047" i="3" s="1"/>
  <c r="T3051" i="3"/>
  <c r="U3051" i="3" s="1"/>
  <c r="V3051" i="3" s="1"/>
  <c r="W3051" i="3" s="1"/>
  <c r="X3051" i="3" s="1"/>
  <c r="Y3051" i="3" s="1"/>
  <c r="Z3051" i="3" s="1"/>
  <c r="AA3051" i="3" s="1"/>
  <c r="AB3051" i="3" s="1"/>
  <c r="AC3051" i="3" s="1"/>
  <c r="T3055" i="3"/>
  <c r="U3055" i="3" s="1"/>
  <c r="V3055" i="3" s="1"/>
  <c r="W3055" i="3" s="1"/>
  <c r="X3055" i="3" s="1"/>
  <c r="Y3055" i="3" s="1"/>
  <c r="Z3055" i="3" s="1"/>
  <c r="AA3055" i="3" s="1"/>
  <c r="AB3055" i="3" s="1"/>
  <c r="AC3055" i="3" s="1"/>
  <c r="AD3055" i="3" s="1"/>
  <c r="T3059" i="3"/>
  <c r="U3059" i="3" s="1"/>
  <c r="V3059" i="3" s="1"/>
  <c r="W3059" i="3" s="1"/>
  <c r="X3059" i="3" s="1"/>
  <c r="Y3059" i="3" s="1"/>
  <c r="Z3059" i="3" s="1"/>
  <c r="AA3059" i="3" s="1"/>
  <c r="AB3059" i="3" s="1"/>
  <c r="AC3059" i="3" s="1"/>
  <c r="AD3059" i="3" s="1"/>
  <c r="T3063" i="3"/>
  <c r="U3063" i="3" s="1"/>
  <c r="V3063" i="3" s="1"/>
  <c r="W3063" i="3" s="1"/>
  <c r="X3063" i="3" s="1"/>
  <c r="Y3063" i="3" s="1"/>
  <c r="Z3063" i="3" s="1"/>
  <c r="AA3063" i="3" s="1"/>
  <c r="AB3063" i="3" s="1"/>
  <c r="AC3063" i="3" s="1"/>
  <c r="AD3063" i="3" s="1"/>
  <c r="T3067" i="3"/>
  <c r="U3067" i="3" s="1"/>
  <c r="V3067" i="3" s="1"/>
  <c r="W3067" i="3" s="1"/>
  <c r="X3067" i="3" s="1"/>
  <c r="Y3067" i="3" s="1"/>
  <c r="Z3067" i="3" s="1"/>
  <c r="AA3067" i="3" s="1"/>
  <c r="AB3067" i="3" s="1"/>
  <c r="AC3067" i="3" s="1"/>
  <c r="AD3067" i="3" s="1"/>
  <c r="T3071" i="3"/>
  <c r="U3071" i="3" s="1"/>
  <c r="V3071" i="3" s="1"/>
  <c r="W3071" i="3" s="1"/>
  <c r="X3071" i="3" s="1"/>
  <c r="Y3071" i="3" s="1"/>
  <c r="Z3071" i="3" s="1"/>
  <c r="AA3071" i="3" s="1"/>
  <c r="AB3071" i="3" s="1"/>
  <c r="AC3071" i="3" s="1"/>
  <c r="AD3071" i="3" s="1"/>
  <c r="T3075" i="3"/>
  <c r="U3075" i="3" s="1"/>
  <c r="V3075" i="3" s="1"/>
  <c r="W3075" i="3" s="1"/>
  <c r="X3075" i="3" s="1"/>
  <c r="Y3075" i="3" s="1"/>
  <c r="Z3075" i="3" s="1"/>
  <c r="AA3075" i="3" s="1"/>
  <c r="AB3075" i="3" s="1"/>
  <c r="AC3075" i="3" s="1"/>
  <c r="AD3075" i="3" s="1"/>
  <c r="T3079" i="3"/>
  <c r="U3079" i="3" s="1"/>
  <c r="V3079" i="3" s="1"/>
  <c r="W3079" i="3" s="1"/>
  <c r="X3079" i="3" s="1"/>
  <c r="Y3079" i="3" s="1"/>
  <c r="Z3079" i="3" s="1"/>
  <c r="AA3079" i="3" s="1"/>
  <c r="AB3079" i="3" s="1"/>
  <c r="AC3079" i="3" s="1"/>
  <c r="AD3079" i="3" s="1"/>
  <c r="T3083" i="3"/>
  <c r="U3083" i="3" s="1"/>
  <c r="V3083" i="3" s="1"/>
  <c r="W3083" i="3" s="1"/>
  <c r="X3083" i="3" s="1"/>
  <c r="Y3083" i="3" s="1"/>
  <c r="Z3083" i="3" s="1"/>
  <c r="AA3083" i="3" s="1"/>
  <c r="AB3083" i="3" s="1"/>
  <c r="AC3083" i="3" s="1"/>
  <c r="AD3083" i="3" s="1"/>
  <c r="T3087" i="3"/>
  <c r="U3087" i="3" s="1"/>
  <c r="V3087" i="3" s="1"/>
  <c r="W3087" i="3" s="1"/>
  <c r="X3087" i="3" s="1"/>
  <c r="Y3087" i="3" s="1"/>
  <c r="Z3087" i="3" s="1"/>
  <c r="AA3087" i="3" s="1"/>
  <c r="AB3087" i="3" s="1"/>
  <c r="AC3087" i="3" s="1"/>
  <c r="AD3087" i="3" s="1"/>
  <c r="T3091" i="3"/>
  <c r="U3091" i="3" s="1"/>
  <c r="V3091" i="3" s="1"/>
  <c r="W3091" i="3" s="1"/>
  <c r="X3091" i="3" s="1"/>
  <c r="Y3091" i="3" s="1"/>
  <c r="Z3091" i="3" s="1"/>
  <c r="AA3091" i="3" s="1"/>
  <c r="AB3091" i="3" s="1"/>
  <c r="AC3091" i="3" s="1"/>
  <c r="AD3091" i="3" s="1"/>
  <c r="J3093" i="3"/>
  <c r="T3133" i="3"/>
  <c r="U3133" i="3" s="1"/>
  <c r="V3133" i="3" s="1"/>
  <c r="W3133" i="3" s="1"/>
  <c r="X3133" i="3" s="1"/>
  <c r="Y3133" i="3" s="1"/>
  <c r="Z3133" i="3" s="1"/>
  <c r="AA3133" i="3" s="1"/>
  <c r="AB3133" i="3" s="1"/>
  <c r="AC3133" i="3" s="1"/>
  <c r="L3133" i="3"/>
  <c r="M3145" i="3"/>
  <c r="N3145" i="3" s="1"/>
  <c r="O3145" i="3" s="1"/>
  <c r="P3145" i="3" s="1"/>
  <c r="Q3145" i="3" s="1"/>
  <c r="R3145" i="3" s="1"/>
  <c r="S3145" i="3" s="1"/>
  <c r="T3165" i="3"/>
  <c r="U3165" i="3" s="1"/>
  <c r="V3165" i="3" s="1"/>
  <c r="W3165" i="3" s="1"/>
  <c r="X3165" i="3" s="1"/>
  <c r="Y3165" i="3" s="1"/>
  <c r="Z3165" i="3" s="1"/>
  <c r="AA3165" i="3" s="1"/>
  <c r="AB3165" i="3" s="1"/>
  <c r="AC3165" i="3" s="1"/>
  <c r="L3165" i="3"/>
  <c r="J3201" i="3"/>
  <c r="T3217" i="3"/>
  <c r="U3217" i="3" s="1"/>
  <c r="V3217" i="3" s="1"/>
  <c r="W3217" i="3" s="1"/>
  <c r="X3217" i="3" s="1"/>
  <c r="Y3217" i="3" s="1"/>
  <c r="Z3217" i="3" s="1"/>
  <c r="AA3217" i="3" s="1"/>
  <c r="AB3217" i="3" s="1"/>
  <c r="AC3217" i="3" s="1"/>
  <c r="M3217" i="3"/>
  <c r="N3217" i="3" s="1"/>
  <c r="O3217" i="3" s="1"/>
  <c r="P3217" i="3" s="1"/>
  <c r="Q3217" i="3" s="1"/>
  <c r="R3217" i="3" s="1"/>
  <c r="S3217" i="3" s="1"/>
  <c r="L3217" i="3"/>
  <c r="J3229" i="3"/>
  <c r="J3249" i="3"/>
  <c r="K3281" i="3"/>
  <c r="T3285" i="3"/>
  <c r="U3285" i="3" s="1"/>
  <c r="V3285" i="3" s="1"/>
  <c r="W3285" i="3" s="1"/>
  <c r="X3285" i="3" s="1"/>
  <c r="Y3285" i="3" s="1"/>
  <c r="Z3285" i="3" s="1"/>
  <c r="AA3285" i="3" s="1"/>
  <c r="AB3285" i="3" s="1"/>
  <c r="AC3285" i="3" s="1"/>
  <c r="M3285" i="3"/>
  <c r="N3285" i="3" s="1"/>
  <c r="O3285" i="3" s="1"/>
  <c r="P3285" i="3" s="1"/>
  <c r="Q3285" i="3" s="1"/>
  <c r="R3285" i="3" s="1"/>
  <c r="S3285" i="3" s="1"/>
  <c r="L3285" i="3"/>
  <c r="T3309" i="3"/>
  <c r="U3309" i="3" s="1"/>
  <c r="V3309" i="3" s="1"/>
  <c r="W3309" i="3" s="1"/>
  <c r="X3309" i="3" s="1"/>
  <c r="Y3309" i="3" s="1"/>
  <c r="Z3309" i="3" s="1"/>
  <c r="AA3309" i="3" s="1"/>
  <c r="AB3309" i="3" s="1"/>
  <c r="AC3309" i="3" s="1"/>
  <c r="M3309" i="3"/>
  <c r="N3309" i="3" s="1"/>
  <c r="O3309" i="3" s="1"/>
  <c r="P3309" i="3" s="1"/>
  <c r="Q3309" i="3" s="1"/>
  <c r="R3309" i="3" s="1"/>
  <c r="S3309" i="3" s="1"/>
  <c r="AD3309" i="3" s="1"/>
  <c r="L3309" i="3"/>
  <c r="T3325" i="3"/>
  <c r="U3325" i="3" s="1"/>
  <c r="V3325" i="3" s="1"/>
  <c r="W3325" i="3" s="1"/>
  <c r="X3325" i="3" s="1"/>
  <c r="Y3325" i="3" s="1"/>
  <c r="Z3325" i="3" s="1"/>
  <c r="AA3325" i="3" s="1"/>
  <c r="AB3325" i="3" s="1"/>
  <c r="AC3325" i="3" s="1"/>
  <c r="M3325" i="3"/>
  <c r="N3325" i="3" s="1"/>
  <c r="O3325" i="3" s="1"/>
  <c r="P3325" i="3" s="1"/>
  <c r="Q3325" i="3" s="1"/>
  <c r="R3325" i="3" s="1"/>
  <c r="S3325" i="3" s="1"/>
  <c r="L3325" i="3"/>
  <c r="AD3337" i="3"/>
  <c r="AD3342" i="3"/>
  <c r="AD3346" i="3"/>
  <c r="AD3370" i="3"/>
  <c r="AD3378" i="3"/>
  <c r="AD3382" i="3"/>
  <c r="AD3390" i="3"/>
  <c r="AD3393" i="3"/>
  <c r="AD3586" i="3"/>
  <c r="T3113" i="3"/>
  <c r="U3113" i="3" s="1"/>
  <c r="V3113" i="3" s="1"/>
  <c r="W3113" i="3" s="1"/>
  <c r="X3113" i="3" s="1"/>
  <c r="Y3113" i="3" s="1"/>
  <c r="Z3113" i="3" s="1"/>
  <c r="AA3113" i="3" s="1"/>
  <c r="AB3113" i="3" s="1"/>
  <c r="AC3113" i="3" s="1"/>
  <c r="L3113" i="3"/>
  <c r="J3133" i="3"/>
  <c r="K3137" i="3"/>
  <c r="T3161" i="3"/>
  <c r="U3161" i="3" s="1"/>
  <c r="V3161" i="3" s="1"/>
  <c r="W3161" i="3" s="1"/>
  <c r="X3161" i="3" s="1"/>
  <c r="Y3161" i="3" s="1"/>
  <c r="Z3161" i="3" s="1"/>
  <c r="AA3161" i="3" s="1"/>
  <c r="AB3161" i="3" s="1"/>
  <c r="AC3161" i="3" s="1"/>
  <c r="L3161" i="3"/>
  <c r="T3177" i="3"/>
  <c r="U3177" i="3" s="1"/>
  <c r="V3177" i="3" s="1"/>
  <c r="W3177" i="3" s="1"/>
  <c r="X3177" i="3" s="1"/>
  <c r="Y3177" i="3" s="1"/>
  <c r="Z3177" i="3" s="1"/>
  <c r="AA3177" i="3" s="1"/>
  <c r="AB3177" i="3" s="1"/>
  <c r="AC3177" i="3" s="1"/>
  <c r="M3177" i="3"/>
  <c r="N3177" i="3" s="1"/>
  <c r="O3177" i="3" s="1"/>
  <c r="P3177" i="3" s="1"/>
  <c r="Q3177" i="3" s="1"/>
  <c r="R3177" i="3" s="1"/>
  <c r="S3177" i="3" s="1"/>
  <c r="L3177" i="3"/>
  <c r="T3193" i="3"/>
  <c r="U3193" i="3" s="1"/>
  <c r="V3193" i="3" s="1"/>
  <c r="W3193" i="3" s="1"/>
  <c r="X3193" i="3" s="1"/>
  <c r="Y3193" i="3" s="1"/>
  <c r="Z3193" i="3" s="1"/>
  <c r="AA3193" i="3" s="1"/>
  <c r="AB3193" i="3" s="1"/>
  <c r="AC3193" i="3" s="1"/>
  <c r="M3193" i="3"/>
  <c r="N3193" i="3" s="1"/>
  <c r="O3193" i="3" s="1"/>
  <c r="P3193" i="3" s="1"/>
  <c r="Q3193" i="3" s="1"/>
  <c r="R3193" i="3" s="1"/>
  <c r="S3193" i="3" s="1"/>
  <c r="AD3193" i="3" s="1"/>
  <c r="L3193" i="3"/>
  <c r="K3249" i="3"/>
  <c r="T3253" i="3"/>
  <c r="U3253" i="3" s="1"/>
  <c r="V3253" i="3" s="1"/>
  <c r="W3253" i="3" s="1"/>
  <c r="X3253" i="3" s="1"/>
  <c r="Y3253" i="3" s="1"/>
  <c r="Z3253" i="3" s="1"/>
  <c r="AA3253" i="3" s="1"/>
  <c r="AB3253" i="3" s="1"/>
  <c r="AC3253" i="3" s="1"/>
  <c r="M3253" i="3"/>
  <c r="N3253" i="3" s="1"/>
  <c r="O3253" i="3" s="1"/>
  <c r="P3253" i="3" s="1"/>
  <c r="Q3253" i="3" s="1"/>
  <c r="R3253" i="3" s="1"/>
  <c r="S3253" i="3" s="1"/>
  <c r="L3253" i="3"/>
  <c r="T3289" i="3"/>
  <c r="U3289" i="3" s="1"/>
  <c r="V3289" i="3" s="1"/>
  <c r="W3289" i="3" s="1"/>
  <c r="X3289" i="3" s="1"/>
  <c r="Y3289" i="3" s="1"/>
  <c r="Z3289" i="3" s="1"/>
  <c r="AA3289" i="3" s="1"/>
  <c r="AB3289" i="3" s="1"/>
  <c r="AC3289" i="3" s="1"/>
  <c r="M3289" i="3"/>
  <c r="N3289" i="3" s="1"/>
  <c r="O3289" i="3" s="1"/>
  <c r="P3289" i="3" s="1"/>
  <c r="Q3289" i="3" s="1"/>
  <c r="R3289" i="3" s="1"/>
  <c r="S3289" i="3" s="1"/>
  <c r="L3289" i="3"/>
  <c r="L3344" i="3"/>
  <c r="K3344" i="3"/>
  <c r="T3344" i="3"/>
  <c r="U3344" i="3" s="1"/>
  <c r="V3344" i="3" s="1"/>
  <c r="W3344" i="3" s="1"/>
  <c r="X3344" i="3" s="1"/>
  <c r="Y3344" i="3" s="1"/>
  <c r="Z3344" i="3" s="1"/>
  <c r="AA3344" i="3" s="1"/>
  <c r="AB3344" i="3" s="1"/>
  <c r="AC3344" i="3" s="1"/>
  <c r="AD3373" i="3"/>
  <c r="AD3548" i="3"/>
  <c r="AD3588" i="3"/>
  <c r="J3113" i="3"/>
  <c r="T3129" i="3"/>
  <c r="U3129" i="3" s="1"/>
  <c r="V3129" i="3" s="1"/>
  <c r="W3129" i="3" s="1"/>
  <c r="X3129" i="3" s="1"/>
  <c r="Y3129" i="3" s="1"/>
  <c r="Z3129" i="3" s="1"/>
  <c r="AA3129" i="3" s="1"/>
  <c r="AB3129" i="3" s="1"/>
  <c r="AC3129" i="3" s="1"/>
  <c r="AD3129" i="3" s="1"/>
  <c r="L3129" i="3"/>
  <c r="K3133" i="3"/>
  <c r="J3161" i="3"/>
  <c r="K3165" i="3"/>
  <c r="J3177" i="3"/>
  <c r="J3193" i="3"/>
  <c r="T3197" i="3"/>
  <c r="U3197" i="3" s="1"/>
  <c r="V3197" i="3" s="1"/>
  <c r="W3197" i="3" s="1"/>
  <c r="X3197" i="3" s="1"/>
  <c r="Y3197" i="3" s="1"/>
  <c r="Z3197" i="3" s="1"/>
  <c r="AA3197" i="3" s="1"/>
  <c r="AB3197" i="3" s="1"/>
  <c r="AC3197" i="3" s="1"/>
  <c r="M3197" i="3"/>
  <c r="N3197" i="3" s="1"/>
  <c r="O3197" i="3" s="1"/>
  <c r="P3197" i="3" s="1"/>
  <c r="Q3197" i="3" s="1"/>
  <c r="R3197" i="3" s="1"/>
  <c r="S3197" i="3" s="1"/>
  <c r="L3197" i="3"/>
  <c r="T3233" i="3"/>
  <c r="U3233" i="3" s="1"/>
  <c r="V3233" i="3" s="1"/>
  <c r="W3233" i="3" s="1"/>
  <c r="X3233" i="3" s="1"/>
  <c r="Y3233" i="3" s="1"/>
  <c r="Z3233" i="3" s="1"/>
  <c r="AA3233" i="3" s="1"/>
  <c r="AB3233" i="3" s="1"/>
  <c r="AC3233" i="3" s="1"/>
  <c r="M3233" i="3"/>
  <c r="N3233" i="3" s="1"/>
  <c r="O3233" i="3" s="1"/>
  <c r="P3233" i="3" s="1"/>
  <c r="Q3233" i="3" s="1"/>
  <c r="R3233" i="3" s="1"/>
  <c r="S3233" i="3" s="1"/>
  <c r="L3233" i="3"/>
  <c r="J3253" i="3"/>
  <c r="T3257" i="3"/>
  <c r="U3257" i="3" s="1"/>
  <c r="V3257" i="3" s="1"/>
  <c r="W3257" i="3" s="1"/>
  <c r="X3257" i="3" s="1"/>
  <c r="Y3257" i="3" s="1"/>
  <c r="Z3257" i="3" s="1"/>
  <c r="AA3257" i="3" s="1"/>
  <c r="AB3257" i="3" s="1"/>
  <c r="AC3257" i="3" s="1"/>
  <c r="M3257" i="3"/>
  <c r="N3257" i="3" s="1"/>
  <c r="O3257" i="3" s="1"/>
  <c r="P3257" i="3" s="1"/>
  <c r="Q3257" i="3" s="1"/>
  <c r="R3257" i="3" s="1"/>
  <c r="S3257" i="3" s="1"/>
  <c r="L3257" i="3"/>
  <c r="J3289" i="3"/>
  <c r="T3293" i="3"/>
  <c r="U3293" i="3" s="1"/>
  <c r="V3293" i="3" s="1"/>
  <c r="W3293" i="3" s="1"/>
  <c r="X3293" i="3" s="1"/>
  <c r="Y3293" i="3" s="1"/>
  <c r="Z3293" i="3" s="1"/>
  <c r="AA3293" i="3" s="1"/>
  <c r="AB3293" i="3" s="1"/>
  <c r="AC3293" i="3" s="1"/>
  <c r="M3293" i="3"/>
  <c r="N3293" i="3" s="1"/>
  <c r="O3293" i="3" s="1"/>
  <c r="P3293" i="3" s="1"/>
  <c r="Q3293" i="3" s="1"/>
  <c r="R3293" i="3" s="1"/>
  <c r="S3293" i="3" s="1"/>
  <c r="L3293" i="3"/>
  <c r="J3344" i="3"/>
  <c r="AD3350" i="3"/>
  <c r="AD3365" i="3"/>
  <c r="AD3475" i="3"/>
  <c r="K2871" i="3"/>
  <c r="K2875" i="3"/>
  <c r="K2883" i="3"/>
  <c r="K2891" i="3"/>
  <c r="K2895" i="3"/>
  <c r="K2899" i="3"/>
  <c r="K2903" i="3"/>
  <c r="K2911" i="3"/>
  <c r="K2915" i="3"/>
  <c r="K2919" i="3"/>
  <c r="K2923" i="3"/>
  <c r="K2927" i="3"/>
  <c r="K2931" i="3"/>
  <c r="K2935" i="3"/>
  <c r="K2943" i="3"/>
  <c r="K2947" i="3"/>
  <c r="K2951" i="3"/>
  <c r="K2955" i="3"/>
  <c r="K2967" i="3"/>
  <c r="K2979" i="3"/>
  <c r="K2983" i="3"/>
  <c r="K2987" i="3"/>
  <c r="K2991" i="3"/>
  <c r="K2995" i="3"/>
  <c r="K2999" i="3"/>
  <c r="K3003" i="3"/>
  <c r="K3011" i="3"/>
  <c r="K3019" i="3"/>
  <c r="K3023" i="3"/>
  <c r="K3027" i="3"/>
  <c r="K3031" i="3"/>
  <c r="K3035" i="3"/>
  <c r="K3039" i="3"/>
  <c r="K3043" i="3"/>
  <c r="K3047" i="3"/>
  <c r="K3051" i="3"/>
  <c r="K3055" i="3"/>
  <c r="K3059" i="3"/>
  <c r="K3063" i="3"/>
  <c r="K3067" i="3"/>
  <c r="K3071" i="3"/>
  <c r="K3075" i="3"/>
  <c r="K3079" i="3"/>
  <c r="K3113" i="3"/>
  <c r="J3129" i="3"/>
  <c r="M3133" i="3"/>
  <c r="N3133" i="3" s="1"/>
  <c r="O3133" i="3" s="1"/>
  <c r="P3133" i="3" s="1"/>
  <c r="Q3133" i="3" s="1"/>
  <c r="R3133" i="3" s="1"/>
  <c r="S3133" i="3" s="1"/>
  <c r="T3157" i="3"/>
  <c r="U3157" i="3" s="1"/>
  <c r="V3157" i="3" s="1"/>
  <c r="W3157" i="3" s="1"/>
  <c r="X3157" i="3" s="1"/>
  <c r="Y3157" i="3" s="1"/>
  <c r="Z3157" i="3" s="1"/>
  <c r="AA3157" i="3" s="1"/>
  <c r="AB3157" i="3" s="1"/>
  <c r="AC3157" i="3" s="1"/>
  <c r="L3157" i="3"/>
  <c r="K3161" i="3"/>
  <c r="M3165" i="3"/>
  <c r="N3165" i="3" s="1"/>
  <c r="O3165" i="3" s="1"/>
  <c r="P3165" i="3" s="1"/>
  <c r="Q3165" i="3" s="1"/>
  <c r="R3165" i="3" s="1"/>
  <c r="S3165" i="3" s="1"/>
  <c r="K3177" i="3"/>
  <c r="K3193" i="3"/>
  <c r="J3197" i="3"/>
  <c r="T3205" i="3"/>
  <c r="U3205" i="3" s="1"/>
  <c r="V3205" i="3" s="1"/>
  <c r="W3205" i="3" s="1"/>
  <c r="X3205" i="3" s="1"/>
  <c r="Y3205" i="3" s="1"/>
  <c r="Z3205" i="3" s="1"/>
  <c r="AA3205" i="3" s="1"/>
  <c r="AB3205" i="3" s="1"/>
  <c r="AC3205" i="3" s="1"/>
  <c r="M3205" i="3"/>
  <c r="N3205" i="3" s="1"/>
  <c r="O3205" i="3" s="1"/>
  <c r="P3205" i="3" s="1"/>
  <c r="Q3205" i="3" s="1"/>
  <c r="R3205" i="3" s="1"/>
  <c r="S3205" i="3" s="1"/>
  <c r="AD3205" i="3" s="1"/>
  <c r="L3205" i="3"/>
  <c r="J3233" i="3"/>
  <c r="K3253" i="3"/>
  <c r="J3257" i="3"/>
  <c r="T3261" i="3"/>
  <c r="U3261" i="3" s="1"/>
  <c r="V3261" i="3" s="1"/>
  <c r="W3261" i="3" s="1"/>
  <c r="X3261" i="3" s="1"/>
  <c r="Y3261" i="3" s="1"/>
  <c r="Z3261" i="3" s="1"/>
  <c r="AA3261" i="3" s="1"/>
  <c r="AB3261" i="3" s="1"/>
  <c r="AC3261" i="3" s="1"/>
  <c r="M3261" i="3"/>
  <c r="N3261" i="3" s="1"/>
  <c r="O3261" i="3" s="1"/>
  <c r="P3261" i="3" s="1"/>
  <c r="Q3261" i="3" s="1"/>
  <c r="R3261" i="3" s="1"/>
  <c r="S3261" i="3" s="1"/>
  <c r="L3261" i="3"/>
  <c r="K3289" i="3"/>
  <c r="J3293" i="3"/>
  <c r="T3313" i="3"/>
  <c r="U3313" i="3" s="1"/>
  <c r="V3313" i="3" s="1"/>
  <c r="W3313" i="3" s="1"/>
  <c r="X3313" i="3" s="1"/>
  <c r="Y3313" i="3" s="1"/>
  <c r="Z3313" i="3" s="1"/>
  <c r="AA3313" i="3" s="1"/>
  <c r="AB3313" i="3" s="1"/>
  <c r="AC3313" i="3" s="1"/>
  <c r="M3313" i="3"/>
  <c r="N3313" i="3" s="1"/>
  <c r="O3313" i="3" s="1"/>
  <c r="P3313" i="3" s="1"/>
  <c r="Q3313" i="3" s="1"/>
  <c r="R3313" i="3" s="1"/>
  <c r="S3313" i="3" s="1"/>
  <c r="AD3313" i="3" s="1"/>
  <c r="L3313" i="3"/>
  <c r="T3329" i="3"/>
  <c r="U3329" i="3" s="1"/>
  <c r="V3329" i="3" s="1"/>
  <c r="W3329" i="3" s="1"/>
  <c r="X3329" i="3" s="1"/>
  <c r="Y3329" i="3" s="1"/>
  <c r="Z3329" i="3" s="1"/>
  <c r="AA3329" i="3" s="1"/>
  <c r="AB3329" i="3" s="1"/>
  <c r="AC3329" i="3" s="1"/>
  <c r="M3329" i="3"/>
  <c r="N3329" i="3" s="1"/>
  <c r="O3329" i="3" s="1"/>
  <c r="P3329" i="3" s="1"/>
  <c r="Q3329" i="3" s="1"/>
  <c r="R3329" i="3" s="1"/>
  <c r="S3329" i="3" s="1"/>
  <c r="L3329" i="3"/>
  <c r="M3344" i="3"/>
  <c r="N3344" i="3" s="1"/>
  <c r="O3344" i="3" s="1"/>
  <c r="P3344" i="3" s="1"/>
  <c r="Q3344" i="3" s="1"/>
  <c r="R3344" i="3" s="1"/>
  <c r="S3344" i="3" s="1"/>
  <c r="AD3438" i="3"/>
  <c r="AD3459" i="3"/>
  <c r="T3109" i="3"/>
  <c r="U3109" i="3" s="1"/>
  <c r="V3109" i="3" s="1"/>
  <c r="W3109" i="3" s="1"/>
  <c r="X3109" i="3" s="1"/>
  <c r="Y3109" i="3" s="1"/>
  <c r="Z3109" i="3" s="1"/>
  <c r="AA3109" i="3" s="1"/>
  <c r="AB3109" i="3" s="1"/>
  <c r="AC3109" i="3" s="1"/>
  <c r="AD3109" i="3" s="1"/>
  <c r="L3109" i="3"/>
  <c r="M3113" i="3"/>
  <c r="N3113" i="3" s="1"/>
  <c r="O3113" i="3" s="1"/>
  <c r="P3113" i="3" s="1"/>
  <c r="Q3113" i="3" s="1"/>
  <c r="R3113" i="3" s="1"/>
  <c r="S3113" i="3" s="1"/>
  <c r="T3125" i="3"/>
  <c r="U3125" i="3" s="1"/>
  <c r="V3125" i="3" s="1"/>
  <c r="W3125" i="3" s="1"/>
  <c r="X3125" i="3" s="1"/>
  <c r="Y3125" i="3" s="1"/>
  <c r="Z3125" i="3" s="1"/>
  <c r="AA3125" i="3" s="1"/>
  <c r="AB3125" i="3" s="1"/>
  <c r="AC3125" i="3" s="1"/>
  <c r="AD3125" i="3" s="1"/>
  <c r="L3125" i="3"/>
  <c r="M3161" i="3"/>
  <c r="N3161" i="3" s="1"/>
  <c r="O3161" i="3" s="1"/>
  <c r="P3161" i="3" s="1"/>
  <c r="Q3161" i="3" s="1"/>
  <c r="R3161" i="3" s="1"/>
  <c r="S3161" i="3" s="1"/>
  <c r="T3181" i="3"/>
  <c r="U3181" i="3" s="1"/>
  <c r="V3181" i="3" s="1"/>
  <c r="W3181" i="3" s="1"/>
  <c r="X3181" i="3" s="1"/>
  <c r="Y3181" i="3" s="1"/>
  <c r="Z3181" i="3" s="1"/>
  <c r="AA3181" i="3" s="1"/>
  <c r="AB3181" i="3" s="1"/>
  <c r="AC3181" i="3" s="1"/>
  <c r="M3181" i="3"/>
  <c r="N3181" i="3" s="1"/>
  <c r="O3181" i="3" s="1"/>
  <c r="P3181" i="3" s="1"/>
  <c r="Q3181" i="3" s="1"/>
  <c r="R3181" i="3" s="1"/>
  <c r="S3181" i="3" s="1"/>
  <c r="L3181" i="3"/>
  <c r="T3221" i="3"/>
  <c r="U3221" i="3" s="1"/>
  <c r="V3221" i="3" s="1"/>
  <c r="W3221" i="3" s="1"/>
  <c r="X3221" i="3" s="1"/>
  <c r="Y3221" i="3" s="1"/>
  <c r="Z3221" i="3" s="1"/>
  <c r="AA3221" i="3" s="1"/>
  <c r="AB3221" i="3" s="1"/>
  <c r="AC3221" i="3" s="1"/>
  <c r="M3221" i="3"/>
  <c r="N3221" i="3" s="1"/>
  <c r="O3221" i="3" s="1"/>
  <c r="P3221" i="3" s="1"/>
  <c r="Q3221" i="3" s="1"/>
  <c r="R3221" i="3" s="1"/>
  <c r="S3221" i="3" s="1"/>
  <c r="L3221" i="3"/>
  <c r="T3265" i="3"/>
  <c r="U3265" i="3" s="1"/>
  <c r="V3265" i="3" s="1"/>
  <c r="W3265" i="3" s="1"/>
  <c r="X3265" i="3" s="1"/>
  <c r="Y3265" i="3" s="1"/>
  <c r="Z3265" i="3" s="1"/>
  <c r="AA3265" i="3" s="1"/>
  <c r="AB3265" i="3" s="1"/>
  <c r="AC3265" i="3" s="1"/>
  <c r="M3265" i="3"/>
  <c r="N3265" i="3" s="1"/>
  <c r="O3265" i="3" s="1"/>
  <c r="P3265" i="3" s="1"/>
  <c r="Q3265" i="3" s="1"/>
  <c r="R3265" i="3" s="1"/>
  <c r="S3265" i="3" s="1"/>
  <c r="L3265" i="3"/>
  <c r="T3297" i="3"/>
  <c r="U3297" i="3" s="1"/>
  <c r="V3297" i="3" s="1"/>
  <c r="W3297" i="3" s="1"/>
  <c r="X3297" i="3" s="1"/>
  <c r="Y3297" i="3" s="1"/>
  <c r="Z3297" i="3" s="1"/>
  <c r="AA3297" i="3" s="1"/>
  <c r="AB3297" i="3" s="1"/>
  <c r="AC3297" i="3" s="1"/>
  <c r="M3297" i="3"/>
  <c r="N3297" i="3" s="1"/>
  <c r="O3297" i="3" s="1"/>
  <c r="P3297" i="3" s="1"/>
  <c r="Q3297" i="3" s="1"/>
  <c r="R3297" i="3" s="1"/>
  <c r="S3297" i="3" s="1"/>
  <c r="AD3297" i="3" s="1"/>
  <c r="L3297" i="3"/>
  <c r="AD3341" i="3"/>
  <c r="L3364" i="3"/>
  <c r="K3364" i="3"/>
  <c r="T3364" i="3"/>
  <c r="U3364" i="3" s="1"/>
  <c r="V3364" i="3" s="1"/>
  <c r="W3364" i="3" s="1"/>
  <c r="X3364" i="3" s="1"/>
  <c r="Y3364" i="3" s="1"/>
  <c r="Z3364" i="3" s="1"/>
  <c r="AA3364" i="3" s="1"/>
  <c r="AB3364" i="3" s="1"/>
  <c r="AC3364" i="3" s="1"/>
  <c r="AD3364" i="3" s="1"/>
  <c r="L3372" i="3"/>
  <c r="K3372" i="3"/>
  <c r="T3372" i="3"/>
  <c r="U3372" i="3" s="1"/>
  <c r="V3372" i="3" s="1"/>
  <c r="W3372" i="3" s="1"/>
  <c r="X3372" i="3" s="1"/>
  <c r="Y3372" i="3" s="1"/>
  <c r="Z3372" i="3" s="1"/>
  <c r="AA3372" i="3" s="1"/>
  <c r="AB3372" i="3" s="1"/>
  <c r="AC3372" i="3" s="1"/>
  <c r="M3372" i="3"/>
  <c r="N3372" i="3" s="1"/>
  <c r="O3372" i="3" s="1"/>
  <c r="P3372" i="3" s="1"/>
  <c r="Q3372" i="3" s="1"/>
  <c r="R3372" i="3" s="1"/>
  <c r="S3372" i="3" s="1"/>
  <c r="J3372" i="3"/>
  <c r="AD3377" i="3"/>
  <c r="AD3392" i="3"/>
  <c r="AD3413" i="3"/>
  <c r="AD3427" i="3"/>
  <c r="AD3430" i="3"/>
  <c r="AD3433" i="3"/>
  <c r="AD3454" i="3"/>
  <c r="AD3484" i="3"/>
  <c r="AD3524" i="3"/>
  <c r="AD3556" i="3"/>
  <c r="AD3602" i="3"/>
  <c r="AD3648" i="3"/>
  <c r="L3348" i="3"/>
  <c r="K3348" i="3"/>
  <c r="T3348" i="3"/>
  <c r="U3348" i="3" s="1"/>
  <c r="V3348" i="3" s="1"/>
  <c r="W3348" i="3" s="1"/>
  <c r="X3348" i="3" s="1"/>
  <c r="Y3348" i="3" s="1"/>
  <c r="Z3348" i="3" s="1"/>
  <c r="AA3348" i="3" s="1"/>
  <c r="AB3348" i="3" s="1"/>
  <c r="AC3348" i="3" s="1"/>
  <c r="AD3348" i="3" s="1"/>
  <c r="L3352" i="3"/>
  <c r="K3352" i="3"/>
  <c r="T3352" i="3"/>
  <c r="U3352" i="3" s="1"/>
  <c r="V3352" i="3" s="1"/>
  <c r="W3352" i="3" s="1"/>
  <c r="X3352" i="3" s="1"/>
  <c r="Y3352" i="3" s="1"/>
  <c r="Z3352" i="3" s="1"/>
  <c r="AA3352" i="3" s="1"/>
  <c r="AB3352" i="3" s="1"/>
  <c r="AC3352" i="3" s="1"/>
  <c r="AD3466" i="3"/>
  <c r="AD3504" i="3"/>
  <c r="AD3508" i="3"/>
  <c r="J3339" i="3"/>
  <c r="T3347" i="3"/>
  <c r="U3347" i="3" s="1"/>
  <c r="V3347" i="3" s="1"/>
  <c r="W3347" i="3" s="1"/>
  <c r="X3347" i="3" s="1"/>
  <c r="Y3347" i="3" s="1"/>
  <c r="Z3347" i="3" s="1"/>
  <c r="AA3347" i="3" s="1"/>
  <c r="AB3347" i="3" s="1"/>
  <c r="AC3347" i="3" s="1"/>
  <c r="AD3347" i="3" s="1"/>
  <c r="J3348" i="3"/>
  <c r="J3352" i="3"/>
  <c r="AD3465" i="3"/>
  <c r="AD3499" i="3"/>
  <c r="AD3571" i="3"/>
  <c r="AD3587" i="3"/>
  <c r="AD3883" i="3"/>
  <c r="K3094" i="3"/>
  <c r="T3095" i="3"/>
  <c r="U3095" i="3" s="1"/>
  <c r="V3095" i="3" s="1"/>
  <c r="W3095" i="3" s="1"/>
  <c r="X3095" i="3" s="1"/>
  <c r="Y3095" i="3" s="1"/>
  <c r="Z3095" i="3" s="1"/>
  <c r="AA3095" i="3" s="1"/>
  <c r="AB3095" i="3" s="1"/>
  <c r="AC3095" i="3" s="1"/>
  <c r="AD3095" i="3" s="1"/>
  <c r="K3098" i="3"/>
  <c r="T3099" i="3"/>
  <c r="U3099" i="3" s="1"/>
  <c r="V3099" i="3" s="1"/>
  <c r="W3099" i="3" s="1"/>
  <c r="X3099" i="3" s="1"/>
  <c r="Y3099" i="3" s="1"/>
  <c r="Z3099" i="3" s="1"/>
  <c r="AA3099" i="3" s="1"/>
  <c r="AB3099" i="3" s="1"/>
  <c r="AC3099" i="3" s="1"/>
  <c r="AD3099" i="3" s="1"/>
  <c r="T3107" i="3"/>
  <c r="U3107" i="3" s="1"/>
  <c r="V3107" i="3" s="1"/>
  <c r="W3107" i="3" s="1"/>
  <c r="X3107" i="3" s="1"/>
  <c r="Y3107" i="3" s="1"/>
  <c r="Z3107" i="3" s="1"/>
  <c r="AA3107" i="3" s="1"/>
  <c r="AB3107" i="3" s="1"/>
  <c r="AC3107" i="3" s="1"/>
  <c r="AD3107" i="3" s="1"/>
  <c r="K3110" i="3"/>
  <c r="T3111" i="3"/>
  <c r="U3111" i="3" s="1"/>
  <c r="V3111" i="3" s="1"/>
  <c r="W3111" i="3" s="1"/>
  <c r="X3111" i="3" s="1"/>
  <c r="Y3111" i="3" s="1"/>
  <c r="Z3111" i="3" s="1"/>
  <c r="AA3111" i="3" s="1"/>
  <c r="AB3111" i="3" s="1"/>
  <c r="AC3111" i="3" s="1"/>
  <c r="AD3111" i="3" s="1"/>
  <c r="K3114" i="3"/>
  <c r="T3115" i="3"/>
  <c r="U3115" i="3" s="1"/>
  <c r="V3115" i="3" s="1"/>
  <c r="W3115" i="3" s="1"/>
  <c r="X3115" i="3" s="1"/>
  <c r="Y3115" i="3" s="1"/>
  <c r="Z3115" i="3" s="1"/>
  <c r="AA3115" i="3" s="1"/>
  <c r="AB3115" i="3" s="1"/>
  <c r="AC3115" i="3" s="1"/>
  <c r="AD3115" i="3" s="1"/>
  <c r="K3118" i="3"/>
  <c r="T3119" i="3"/>
  <c r="U3119" i="3" s="1"/>
  <c r="V3119" i="3" s="1"/>
  <c r="W3119" i="3" s="1"/>
  <c r="X3119" i="3" s="1"/>
  <c r="Y3119" i="3" s="1"/>
  <c r="Z3119" i="3" s="1"/>
  <c r="AA3119" i="3" s="1"/>
  <c r="AB3119" i="3" s="1"/>
  <c r="AC3119" i="3" s="1"/>
  <c r="AD3119" i="3" s="1"/>
  <c r="K3122" i="3"/>
  <c r="T3123" i="3"/>
  <c r="U3123" i="3" s="1"/>
  <c r="V3123" i="3" s="1"/>
  <c r="W3123" i="3" s="1"/>
  <c r="X3123" i="3" s="1"/>
  <c r="Y3123" i="3" s="1"/>
  <c r="Z3123" i="3" s="1"/>
  <c r="AA3123" i="3" s="1"/>
  <c r="AB3123" i="3" s="1"/>
  <c r="AC3123" i="3" s="1"/>
  <c r="AD3123" i="3" s="1"/>
  <c r="T3127" i="3"/>
  <c r="U3127" i="3" s="1"/>
  <c r="V3127" i="3" s="1"/>
  <c r="W3127" i="3" s="1"/>
  <c r="X3127" i="3" s="1"/>
  <c r="Y3127" i="3" s="1"/>
  <c r="Z3127" i="3" s="1"/>
  <c r="AA3127" i="3" s="1"/>
  <c r="AB3127" i="3" s="1"/>
  <c r="AC3127" i="3" s="1"/>
  <c r="AD3127" i="3" s="1"/>
  <c r="T3131" i="3"/>
  <c r="U3131" i="3" s="1"/>
  <c r="V3131" i="3" s="1"/>
  <c r="W3131" i="3" s="1"/>
  <c r="X3131" i="3" s="1"/>
  <c r="Y3131" i="3" s="1"/>
  <c r="Z3131" i="3" s="1"/>
  <c r="AA3131" i="3" s="1"/>
  <c r="AB3131" i="3" s="1"/>
  <c r="AC3131" i="3" s="1"/>
  <c r="AD3131" i="3" s="1"/>
  <c r="T3135" i="3"/>
  <c r="U3135" i="3" s="1"/>
  <c r="V3135" i="3" s="1"/>
  <c r="W3135" i="3" s="1"/>
  <c r="X3135" i="3" s="1"/>
  <c r="Y3135" i="3" s="1"/>
  <c r="Z3135" i="3" s="1"/>
  <c r="AA3135" i="3" s="1"/>
  <c r="AB3135" i="3" s="1"/>
  <c r="AC3135" i="3" s="1"/>
  <c r="AD3135" i="3" s="1"/>
  <c r="T3139" i="3"/>
  <c r="U3139" i="3" s="1"/>
  <c r="V3139" i="3" s="1"/>
  <c r="W3139" i="3" s="1"/>
  <c r="X3139" i="3" s="1"/>
  <c r="Y3139" i="3" s="1"/>
  <c r="Z3139" i="3" s="1"/>
  <c r="AA3139" i="3" s="1"/>
  <c r="AB3139" i="3" s="1"/>
  <c r="AC3139" i="3" s="1"/>
  <c r="AD3139" i="3" s="1"/>
  <c r="T3143" i="3"/>
  <c r="U3143" i="3" s="1"/>
  <c r="V3143" i="3" s="1"/>
  <c r="W3143" i="3" s="1"/>
  <c r="X3143" i="3" s="1"/>
  <c r="Y3143" i="3" s="1"/>
  <c r="Z3143" i="3" s="1"/>
  <c r="AA3143" i="3" s="1"/>
  <c r="AB3143" i="3" s="1"/>
  <c r="AC3143" i="3" s="1"/>
  <c r="AD3143" i="3" s="1"/>
  <c r="T3147" i="3"/>
  <c r="U3147" i="3" s="1"/>
  <c r="V3147" i="3" s="1"/>
  <c r="W3147" i="3" s="1"/>
  <c r="X3147" i="3" s="1"/>
  <c r="Y3147" i="3" s="1"/>
  <c r="Z3147" i="3" s="1"/>
  <c r="AA3147" i="3" s="1"/>
  <c r="AB3147" i="3" s="1"/>
  <c r="AC3147" i="3" s="1"/>
  <c r="AD3147" i="3" s="1"/>
  <c r="T3151" i="3"/>
  <c r="U3151" i="3" s="1"/>
  <c r="V3151" i="3" s="1"/>
  <c r="W3151" i="3" s="1"/>
  <c r="X3151" i="3" s="1"/>
  <c r="Y3151" i="3" s="1"/>
  <c r="Z3151" i="3" s="1"/>
  <c r="AA3151" i="3" s="1"/>
  <c r="AB3151" i="3" s="1"/>
  <c r="AC3151" i="3" s="1"/>
  <c r="AD3151" i="3" s="1"/>
  <c r="T3155" i="3"/>
  <c r="U3155" i="3" s="1"/>
  <c r="V3155" i="3" s="1"/>
  <c r="W3155" i="3" s="1"/>
  <c r="X3155" i="3" s="1"/>
  <c r="Y3155" i="3" s="1"/>
  <c r="Z3155" i="3" s="1"/>
  <c r="AA3155" i="3" s="1"/>
  <c r="AB3155" i="3" s="1"/>
  <c r="AC3155" i="3" s="1"/>
  <c r="AD3155" i="3" s="1"/>
  <c r="T3159" i="3"/>
  <c r="U3159" i="3" s="1"/>
  <c r="V3159" i="3" s="1"/>
  <c r="W3159" i="3" s="1"/>
  <c r="X3159" i="3" s="1"/>
  <c r="Y3159" i="3" s="1"/>
  <c r="Z3159" i="3" s="1"/>
  <c r="AA3159" i="3" s="1"/>
  <c r="AB3159" i="3" s="1"/>
  <c r="AC3159" i="3" s="1"/>
  <c r="AD3159" i="3" s="1"/>
  <c r="T3163" i="3"/>
  <c r="U3163" i="3" s="1"/>
  <c r="V3163" i="3" s="1"/>
  <c r="W3163" i="3" s="1"/>
  <c r="X3163" i="3" s="1"/>
  <c r="Y3163" i="3" s="1"/>
  <c r="Z3163" i="3" s="1"/>
  <c r="AA3163" i="3" s="1"/>
  <c r="AB3163" i="3" s="1"/>
  <c r="AC3163" i="3" s="1"/>
  <c r="AD3163" i="3" s="1"/>
  <c r="T3167" i="3"/>
  <c r="U3167" i="3" s="1"/>
  <c r="V3167" i="3" s="1"/>
  <c r="W3167" i="3" s="1"/>
  <c r="X3167" i="3" s="1"/>
  <c r="Y3167" i="3" s="1"/>
  <c r="Z3167" i="3" s="1"/>
  <c r="AA3167" i="3" s="1"/>
  <c r="AB3167" i="3" s="1"/>
  <c r="AC3167" i="3" s="1"/>
  <c r="AD3167" i="3" s="1"/>
  <c r="T3171" i="3"/>
  <c r="U3171" i="3" s="1"/>
  <c r="V3171" i="3" s="1"/>
  <c r="W3171" i="3" s="1"/>
  <c r="X3171" i="3" s="1"/>
  <c r="Y3171" i="3" s="1"/>
  <c r="Z3171" i="3" s="1"/>
  <c r="AA3171" i="3" s="1"/>
  <c r="AB3171" i="3" s="1"/>
  <c r="AC3171" i="3" s="1"/>
  <c r="AD3171" i="3" s="1"/>
  <c r="T3175" i="3"/>
  <c r="U3175" i="3" s="1"/>
  <c r="V3175" i="3" s="1"/>
  <c r="W3175" i="3" s="1"/>
  <c r="X3175" i="3" s="1"/>
  <c r="Y3175" i="3" s="1"/>
  <c r="Z3175" i="3" s="1"/>
  <c r="AA3175" i="3" s="1"/>
  <c r="AB3175" i="3" s="1"/>
  <c r="AC3175" i="3" s="1"/>
  <c r="AD3175" i="3" s="1"/>
  <c r="T3179" i="3"/>
  <c r="U3179" i="3" s="1"/>
  <c r="V3179" i="3" s="1"/>
  <c r="W3179" i="3" s="1"/>
  <c r="X3179" i="3" s="1"/>
  <c r="Y3179" i="3" s="1"/>
  <c r="Z3179" i="3" s="1"/>
  <c r="AA3179" i="3" s="1"/>
  <c r="AB3179" i="3" s="1"/>
  <c r="AC3179" i="3" s="1"/>
  <c r="AD3179" i="3" s="1"/>
  <c r="T3183" i="3"/>
  <c r="U3183" i="3" s="1"/>
  <c r="V3183" i="3" s="1"/>
  <c r="W3183" i="3" s="1"/>
  <c r="X3183" i="3" s="1"/>
  <c r="Y3183" i="3" s="1"/>
  <c r="Z3183" i="3" s="1"/>
  <c r="AA3183" i="3" s="1"/>
  <c r="AB3183" i="3" s="1"/>
  <c r="AC3183" i="3" s="1"/>
  <c r="AD3183" i="3" s="1"/>
  <c r="T3187" i="3"/>
  <c r="U3187" i="3" s="1"/>
  <c r="V3187" i="3" s="1"/>
  <c r="W3187" i="3" s="1"/>
  <c r="X3187" i="3" s="1"/>
  <c r="Y3187" i="3" s="1"/>
  <c r="Z3187" i="3" s="1"/>
  <c r="AA3187" i="3" s="1"/>
  <c r="AB3187" i="3" s="1"/>
  <c r="AC3187" i="3" s="1"/>
  <c r="AD3187" i="3" s="1"/>
  <c r="T3191" i="3"/>
  <c r="U3191" i="3" s="1"/>
  <c r="V3191" i="3" s="1"/>
  <c r="W3191" i="3" s="1"/>
  <c r="X3191" i="3" s="1"/>
  <c r="Y3191" i="3" s="1"/>
  <c r="Z3191" i="3" s="1"/>
  <c r="AA3191" i="3" s="1"/>
  <c r="AB3191" i="3" s="1"/>
  <c r="AC3191" i="3" s="1"/>
  <c r="AD3191" i="3" s="1"/>
  <c r="T3195" i="3"/>
  <c r="U3195" i="3" s="1"/>
  <c r="V3195" i="3" s="1"/>
  <c r="W3195" i="3" s="1"/>
  <c r="X3195" i="3" s="1"/>
  <c r="Y3195" i="3" s="1"/>
  <c r="Z3195" i="3" s="1"/>
  <c r="AA3195" i="3" s="1"/>
  <c r="AB3195" i="3" s="1"/>
  <c r="AC3195" i="3" s="1"/>
  <c r="AD3195" i="3" s="1"/>
  <c r="T3199" i="3"/>
  <c r="U3199" i="3" s="1"/>
  <c r="V3199" i="3" s="1"/>
  <c r="W3199" i="3" s="1"/>
  <c r="X3199" i="3" s="1"/>
  <c r="Y3199" i="3" s="1"/>
  <c r="Z3199" i="3" s="1"/>
  <c r="AA3199" i="3" s="1"/>
  <c r="AB3199" i="3" s="1"/>
  <c r="AC3199" i="3" s="1"/>
  <c r="AD3199" i="3" s="1"/>
  <c r="T3203" i="3"/>
  <c r="U3203" i="3" s="1"/>
  <c r="V3203" i="3" s="1"/>
  <c r="W3203" i="3" s="1"/>
  <c r="X3203" i="3" s="1"/>
  <c r="Y3203" i="3" s="1"/>
  <c r="Z3203" i="3" s="1"/>
  <c r="AA3203" i="3" s="1"/>
  <c r="AB3203" i="3" s="1"/>
  <c r="AC3203" i="3" s="1"/>
  <c r="AD3203" i="3" s="1"/>
  <c r="T3207" i="3"/>
  <c r="U3207" i="3" s="1"/>
  <c r="V3207" i="3" s="1"/>
  <c r="W3207" i="3" s="1"/>
  <c r="X3207" i="3" s="1"/>
  <c r="Y3207" i="3" s="1"/>
  <c r="Z3207" i="3" s="1"/>
  <c r="AA3207" i="3" s="1"/>
  <c r="AB3207" i="3" s="1"/>
  <c r="AC3207" i="3" s="1"/>
  <c r="AD3207" i="3" s="1"/>
  <c r="T3211" i="3"/>
  <c r="U3211" i="3" s="1"/>
  <c r="V3211" i="3" s="1"/>
  <c r="W3211" i="3" s="1"/>
  <c r="X3211" i="3" s="1"/>
  <c r="Y3211" i="3" s="1"/>
  <c r="Z3211" i="3" s="1"/>
  <c r="AA3211" i="3" s="1"/>
  <c r="AB3211" i="3" s="1"/>
  <c r="AC3211" i="3" s="1"/>
  <c r="AD3211" i="3" s="1"/>
  <c r="T3215" i="3"/>
  <c r="U3215" i="3" s="1"/>
  <c r="V3215" i="3" s="1"/>
  <c r="W3215" i="3" s="1"/>
  <c r="X3215" i="3" s="1"/>
  <c r="Y3215" i="3" s="1"/>
  <c r="Z3215" i="3" s="1"/>
  <c r="AA3215" i="3" s="1"/>
  <c r="AB3215" i="3" s="1"/>
  <c r="AC3215" i="3" s="1"/>
  <c r="AD3215" i="3" s="1"/>
  <c r="T3219" i="3"/>
  <c r="U3219" i="3" s="1"/>
  <c r="V3219" i="3" s="1"/>
  <c r="W3219" i="3" s="1"/>
  <c r="X3219" i="3" s="1"/>
  <c r="Y3219" i="3" s="1"/>
  <c r="Z3219" i="3" s="1"/>
  <c r="AA3219" i="3" s="1"/>
  <c r="AB3219" i="3" s="1"/>
  <c r="AC3219" i="3" s="1"/>
  <c r="AD3219" i="3" s="1"/>
  <c r="T3223" i="3"/>
  <c r="U3223" i="3" s="1"/>
  <c r="V3223" i="3" s="1"/>
  <c r="W3223" i="3" s="1"/>
  <c r="X3223" i="3" s="1"/>
  <c r="Y3223" i="3" s="1"/>
  <c r="Z3223" i="3" s="1"/>
  <c r="AA3223" i="3" s="1"/>
  <c r="AB3223" i="3" s="1"/>
  <c r="AC3223" i="3" s="1"/>
  <c r="AD3223" i="3" s="1"/>
  <c r="T3227" i="3"/>
  <c r="U3227" i="3" s="1"/>
  <c r="V3227" i="3" s="1"/>
  <c r="W3227" i="3" s="1"/>
  <c r="X3227" i="3" s="1"/>
  <c r="Y3227" i="3" s="1"/>
  <c r="Z3227" i="3" s="1"/>
  <c r="AA3227" i="3" s="1"/>
  <c r="AB3227" i="3" s="1"/>
  <c r="AC3227" i="3" s="1"/>
  <c r="AD3227" i="3" s="1"/>
  <c r="T3231" i="3"/>
  <c r="U3231" i="3" s="1"/>
  <c r="V3231" i="3" s="1"/>
  <c r="W3231" i="3" s="1"/>
  <c r="X3231" i="3" s="1"/>
  <c r="Y3231" i="3" s="1"/>
  <c r="Z3231" i="3" s="1"/>
  <c r="AA3231" i="3" s="1"/>
  <c r="AB3231" i="3" s="1"/>
  <c r="AC3231" i="3" s="1"/>
  <c r="AD3231" i="3" s="1"/>
  <c r="T3235" i="3"/>
  <c r="U3235" i="3" s="1"/>
  <c r="V3235" i="3" s="1"/>
  <c r="W3235" i="3" s="1"/>
  <c r="X3235" i="3" s="1"/>
  <c r="Y3235" i="3" s="1"/>
  <c r="Z3235" i="3" s="1"/>
  <c r="AA3235" i="3" s="1"/>
  <c r="AB3235" i="3" s="1"/>
  <c r="AC3235" i="3" s="1"/>
  <c r="AD3235" i="3" s="1"/>
  <c r="T3239" i="3"/>
  <c r="U3239" i="3" s="1"/>
  <c r="V3239" i="3" s="1"/>
  <c r="W3239" i="3" s="1"/>
  <c r="X3239" i="3" s="1"/>
  <c r="Y3239" i="3" s="1"/>
  <c r="Z3239" i="3" s="1"/>
  <c r="AA3239" i="3" s="1"/>
  <c r="AB3239" i="3" s="1"/>
  <c r="AC3239" i="3" s="1"/>
  <c r="AD3239" i="3" s="1"/>
  <c r="T3243" i="3"/>
  <c r="U3243" i="3" s="1"/>
  <c r="V3243" i="3" s="1"/>
  <c r="W3243" i="3" s="1"/>
  <c r="X3243" i="3" s="1"/>
  <c r="Y3243" i="3" s="1"/>
  <c r="Z3243" i="3" s="1"/>
  <c r="AA3243" i="3" s="1"/>
  <c r="AB3243" i="3" s="1"/>
  <c r="AC3243" i="3" s="1"/>
  <c r="AD3243" i="3" s="1"/>
  <c r="T3247" i="3"/>
  <c r="U3247" i="3" s="1"/>
  <c r="V3247" i="3" s="1"/>
  <c r="W3247" i="3" s="1"/>
  <c r="X3247" i="3" s="1"/>
  <c r="Y3247" i="3" s="1"/>
  <c r="Z3247" i="3" s="1"/>
  <c r="AA3247" i="3" s="1"/>
  <c r="AB3247" i="3" s="1"/>
  <c r="AC3247" i="3" s="1"/>
  <c r="T3251" i="3"/>
  <c r="U3251" i="3" s="1"/>
  <c r="V3251" i="3" s="1"/>
  <c r="W3251" i="3" s="1"/>
  <c r="X3251" i="3" s="1"/>
  <c r="Y3251" i="3" s="1"/>
  <c r="Z3251" i="3" s="1"/>
  <c r="AA3251" i="3" s="1"/>
  <c r="AB3251" i="3" s="1"/>
  <c r="AC3251" i="3" s="1"/>
  <c r="AD3251" i="3" s="1"/>
  <c r="T3255" i="3"/>
  <c r="U3255" i="3" s="1"/>
  <c r="V3255" i="3" s="1"/>
  <c r="W3255" i="3" s="1"/>
  <c r="X3255" i="3" s="1"/>
  <c r="Y3255" i="3" s="1"/>
  <c r="Z3255" i="3" s="1"/>
  <c r="AA3255" i="3" s="1"/>
  <c r="AB3255" i="3" s="1"/>
  <c r="AC3255" i="3" s="1"/>
  <c r="AD3255" i="3" s="1"/>
  <c r="T3259" i="3"/>
  <c r="U3259" i="3" s="1"/>
  <c r="V3259" i="3" s="1"/>
  <c r="W3259" i="3" s="1"/>
  <c r="X3259" i="3" s="1"/>
  <c r="Y3259" i="3" s="1"/>
  <c r="Z3259" i="3" s="1"/>
  <c r="AA3259" i="3" s="1"/>
  <c r="AB3259" i="3" s="1"/>
  <c r="AC3259" i="3" s="1"/>
  <c r="AD3259" i="3" s="1"/>
  <c r="T3263" i="3"/>
  <c r="U3263" i="3" s="1"/>
  <c r="V3263" i="3" s="1"/>
  <c r="W3263" i="3" s="1"/>
  <c r="X3263" i="3" s="1"/>
  <c r="Y3263" i="3" s="1"/>
  <c r="Z3263" i="3" s="1"/>
  <c r="AA3263" i="3" s="1"/>
  <c r="AB3263" i="3" s="1"/>
  <c r="AC3263" i="3" s="1"/>
  <c r="AD3263" i="3" s="1"/>
  <c r="T3267" i="3"/>
  <c r="U3267" i="3" s="1"/>
  <c r="V3267" i="3" s="1"/>
  <c r="W3267" i="3" s="1"/>
  <c r="X3267" i="3" s="1"/>
  <c r="Y3267" i="3" s="1"/>
  <c r="Z3267" i="3" s="1"/>
  <c r="AA3267" i="3" s="1"/>
  <c r="AB3267" i="3" s="1"/>
  <c r="AC3267" i="3" s="1"/>
  <c r="AD3267" i="3" s="1"/>
  <c r="T3271" i="3"/>
  <c r="U3271" i="3" s="1"/>
  <c r="V3271" i="3" s="1"/>
  <c r="W3271" i="3" s="1"/>
  <c r="X3271" i="3" s="1"/>
  <c r="Y3271" i="3" s="1"/>
  <c r="Z3271" i="3" s="1"/>
  <c r="AA3271" i="3" s="1"/>
  <c r="AB3271" i="3" s="1"/>
  <c r="AC3271" i="3" s="1"/>
  <c r="AD3271" i="3" s="1"/>
  <c r="T3275" i="3"/>
  <c r="U3275" i="3" s="1"/>
  <c r="V3275" i="3" s="1"/>
  <c r="W3275" i="3" s="1"/>
  <c r="X3275" i="3" s="1"/>
  <c r="Y3275" i="3" s="1"/>
  <c r="Z3275" i="3" s="1"/>
  <c r="AA3275" i="3" s="1"/>
  <c r="AB3275" i="3" s="1"/>
  <c r="AC3275" i="3" s="1"/>
  <c r="AD3275" i="3" s="1"/>
  <c r="T3279" i="3"/>
  <c r="U3279" i="3" s="1"/>
  <c r="V3279" i="3" s="1"/>
  <c r="W3279" i="3" s="1"/>
  <c r="X3279" i="3" s="1"/>
  <c r="Y3279" i="3" s="1"/>
  <c r="Z3279" i="3" s="1"/>
  <c r="AA3279" i="3" s="1"/>
  <c r="AB3279" i="3" s="1"/>
  <c r="AC3279" i="3" s="1"/>
  <c r="AD3279" i="3" s="1"/>
  <c r="T3283" i="3"/>
  <c r="U3283" i="3" s="1"/>
  <c r="V3283" i="3" s="1"/>
  <c r="W3283" i="3" s="1"/>
  <c r="X3283" i="3" s="1"/>
  <c r="Y3283" i="3" s="1"/>
  <c r="Z3283" i="3" s="1"/>
  <c r="AA3283" i="3" s="1"/>
  <c r="AB3283" i="3" s="1"/>
  <c r="AC3283" i="3" s="1"/>
  <c r="AD3283" i="3" s="1"/>
  <c r="T3287" i="3"/>
  <c r="U3287" i="3" s="1"/>
  <c r="V3287" i="3" s="1"/>
  <c r="W3287" i="3" s="1"/>
  <c r="X3287" i="3" s="1"/>
  <c r="Y3287" i="3" s="1"/>
  <c r="Z3287" i="3" s="1"/>
  <c r="AA3287" i="3" s="1"/>
  <c r="AB3287" i="3" s="1"/>
  <c r="AC3287" i="3" s="1"/>
  <c r="AD3287" i="3" s="1"/>
  <c r="T3291" i="3"/>
  <c r="U3291" i="3" s="1"/>
  <c r="V3291" i="3" s="1"/>
  <c r="W3291" i="3" s="1"/>
  <c r="X3291" i="3" s="1"/>
  <c r="Y3291" i="3" s="1"/>
  <c r="Z3291" i="3" s="1"/>
  <c r="AA3291" i="3" s="1"/>
  <c r="AB3291" i="3" s="1"/>
  <c r="AC3291" i="3" s="1"/>
  <c r="AD3291" i="3" s="1"/>
  <c r="T3295" i="3"/>
  <c r="U3295" i="3" s="1"/>
  <c r="V3295" i="3" s="1"/>
  <c r="W3295" i="3" s="1"/>
  <c r="X3295" i="3" s="1"/>
  <c r="Y3295" i="3" s="1"/>
  <c r="Z3295" i="3" s="1"/>
  <c r="AA3295" i="3" s="1"/>
  <c r="AB3295" i="3" s="1"/>
  <c r="AC3295" i="3" s="1"/>
  <c r="AD3295" i="3" s="1"/>
  <c r="T3299" i="3"/>
  <c r="U3299" i="3" s="1"/>
  <c r="V3299" i="3" s="1"/>
  <c r="W3299" i="3" s="1"/>
  <c r="X3299" i="3" s="1"/>
  <c r="Y3299" i="3" s="1"/>
  <c r="Z3299" i="3" s="1"/>
  <c r="AA3299" i="3" s="1"/>
  <c r="AB3299" i="3" s="1"/>
  <c r="AC3299" i="3" s="1"/>
  <c r="AD3299" i="3" s="1"/>
  <c r="T3303" i="3"/>
  <c r="U3303" i="3" s="1"/>
  <c r="V3303" i="3" s="1"/>
  <c r="W3303" i="3" s="1"/>
  <c r="X3303" i="3" s="1"/>
  <c r="Y3303" i="3" s="1"/>
  <c r="Z3303" i="3" s="1"/>
  <c r="AA3303" i="3" s="1"/>
  <c r="AB3303" i="3" s="1"/>
  <c r="AC3303" i="3" s="1"/>
  <c r="AD3303" i="3" s="1"/>
  <c r="T3307" i="3"/>
  <c r="U3307" i="3" s="1"/>
  <c r="V3307" i="3" s="1"/>
  <c r="W3307" i="3" s="1"/>
  <c r="X3307" i="3" s="1"/>
  <c r="Y3307" i="3" s="1"/>
  <c r="Z3307" i="3" s="1"/>
  <c r="AA3307" i="3" s="1"/>
  <c r="AB3307" i="3" s="1"/>
  <c r="AC3307" i="3" s="1"/>
  <c r="AD3307" i="3" s="1"/>
  <c r="T3311" i="3"/>
  <c r="U3311" i="3" s="1"/>
  <c r="V3311" i="3" s="1"/>
  <c r="W3311" i="3" s="1"/>
  <c r="X3311" i="3" s="1"/>
  <c r="Y3311" i="3" s="1"/>
  <c r="Z3311" i="3" s="1"/>
  <c r="AA3311" i="3" s="1"/>
  <c r="AB3311" i="3" s="1"/>
  <c r="AC3311" i="3" s="1"/>
  <c r="AD3311" i="3" s="1"/>
  <c r="T3315" i="3"/>
  <c r="U3315" i="3" s="1"/>
  <c r="V3315" i="3" s="1"/>
  <c r="W3315" i="3" s="1"/>
  <c r="X3315" i="3" s="1"/>
  <c r="Y3315" i="3" s="1"/>
  <c r="Z3315" i="3" s="1"/>
  <c r="AA3315" i="3" s="1"/>
  <c r="AB3315" i="3" s="1"/>
  <c r="AC3315" i="3" s="1"/>
  <c r="AD3315" i="3" s="1"/>
  <c r="T3319" i="3"/>
  <c r="U3319" i="3" s="1"/>
  <c r="V3319" i="3" s="1"/>
  <c r="W3319" i="3" s="1"/>
  <c r="X3319" i="3" s="1"/>
  <c r="Y3319" i="3" s="1"/>
  <c r="Z3319" i="3" s="1"/>
  <c r="AA3319" i="3" s="1"/>
  <c r="AB3319" i="3" s="1"/>
  <c r="AC3319" i="3" s="1"/>
  <c r="AD3319" i="3" s="1"/>
  <c r="T3323" i="3"/>
  <c r="U3323" i="3" s="1"/>
  <c r="V3323" i="3" s="1"/>
  <c r="W3323" i="3" s="1"/>
  <c r="X3323" i="3" s="1"/>
  <c r="Y3323" i="3" s="1"/>
  <c r="Z3323" i="3" s="1"/>
  <c r="AA3323" i="3" s="1"/>
  <c r="AB3323" i="3" s="1"/>
  <c r="AC3323" i="3" s="1"/>
  <c r="AD3323" i="3" s="1"/>
  <c r="T3327" i="3"/>
  <c r="U3327" i="3" s="1"/>
  <c r="V3327" i="3" s="1"/>
  <c r="W3327" i="3" s="1"/>
  <c r="X3327" i="3" s="1"/>
  <c r="Y3327" i="3" s="1"/>
  <c r="Z3327" i="3" s="1"/>
  <c r="AA3327" i="3" s="1"/>
  <c r="AB3327" i="3" s="1"/>
  <c r="AC3327" i="3" s="1"/>
  <c r="AD3327" i="3" s="1"/>
  <c r="T3331" i="3"/>
  <c r="U3331" i="3" s="1"/>
  <c r="V3331" i="3" s="1"/>
  <c r="W3331" i="3" s="1"/>
  <c r="X3331" i="3" s="1"/>
  <c r="Y3331" i="3" s="1"/>
  <c r="Z3331" i="3" s="1"/>
  <c r="AA3331" i="3" s="1"/>
  <c r="AB3331" i="3" s="1"/>
  <c r="AC3331" i="3" s="1"/>
  <c r="AD3331" i="3" s="1"/>
  <c r="L3360" i="3"/>
  <c r="K3360" i="3"/>
  <c r="T3360" i="3"/>
  <c r="U3360" i="3" s="1"/>
  <c r="V3360" i="3" s="1"/>
  <c r="W3360" i="3" s="1"/>
  <c r="X3360" i="3" s="1"/>
  <c r="Y3360" i="3" s="1"/>
  <c r="Z3360" i="3" s="1"/>
  <c r="AA3360" i="3" s="1"/>
  <c r="AB3360" i="3" s="1"/>
  <c r="AC3360" i="3" s="1"/>
  <c r="L3376" i="3"/>
  <c r="K3376" i="3"/>
  <c r="T3376" i="3"/>
  <c r="U3376" i="3" s="1"/>
  <c r="V3376" i="3" s="1"/>
  <c r="W3376" i="3" s="1"/>
  <c r="X3376" i="3" s="1"/>
  <c r="Y3376" i="3" s="1"/>
  <c r="Z3376" i="3" s="1"/>
  <c r="AA3376" i="3" s="1"/>
  <c r="AB3376" i="3" s="1"/>
  <c r="AC3376" i="3" s="1"/>
  <c r="AD3376" i="3" s="1"/>
  <c r="AD3409" i="3"/>
  <c r="AD3410" i="3"/>
  <c r="AD3445" i="3"/>
  <c r="AD3483" i="3"/>
  <c r="AD3515" i="3"/>
  <c r="AD3523" i="3"/>
  <c r="AD3531" i="3"/>
  <c r="AD3539" i="3"/>
  <c r="AD3547" i="3"/>
  <c r="AD3555" i="3"/>
  <c r="AD3563" i="3"/>
  <c r="L3336" i="3"/>
  <c r="K3336" i="3"/>
  <c r="T3336" i="3"/>
  <c r="U3336" i="3" s="1"/>
  <c r="V3336" i="3" s="1"/>
  <c r="W3336" i="3" s="1"/>
  <c r="X3336" i="3" s="1"/>
  <c r="Y3336" i="3" s="1"/>
  <c r="Z3336" i="3" s="1"/>
  <c r="AA3336" i="3" s="1"/>
  <c r="AB3336" i="3" s="1"/>
  <c r="AC3336" i="3" s="1"/>
  <c r="L3380" i="3"/>
  <c r="K3380" i="3"/>
  <c r="T3380" i="3"/>
  <c r="U3380" i="3" s="1"/>
  <c r="V3380" i="3" s="1"/>
  <c r="W3380" i="3" s="1"/>
  <c r="X3380" i="3" s="1"/>
  <c r="Y3380" i="3" s="1"/>
  <c r="Z3380" i="3" s="1"/>
  <c r="AA3380" i="3" s="1"/>
  <c r="AB3380" i="3" s="1"/>
  <c r="AC3380" i="3" s="1"/>
  <c r="AD3405" i="3"/>
  <c r="AD3406" i="3"/>
  <c r="AD3441" i="3"/>
  <c r="AD3446" i="3"/>
  <c r="AD3477" i="3"/>
  <c r="AD3492" i="3"/>
  <c r="AD3496" i="3"/>
  <c r="AD3510" i="3"/>
  <c r="AD3518" i="3"/>
  <c r="AD3526" i="3"/>
  <c r="AD3534" i="3"/>
  <c r="AD3542" i="3"/>
  <c r="AD3550" i="3"/>
  <c r="AD3558" i="3"/>
  <c r="AD3566" i="3"/>
  <c r="AD3354" i="3"/>
  <c r="AD3359" i="3"/>
  <c r="L3368" i="3"/>
  <c r="K3368" i="3"/>
  <c r="T3368" i="3"/>
  <c r="U3368" i="3" s="1"/>
  <c r="V3368" i="3" s="1"/>
  <c r="W3368" i="3" s="1"/>
  <c r="X3368" i="3" s="1"/>
  <c r="Y3368" i="3" s="1"/>
  <c r="Z3368" i="3" s="1"/>
  <c r="AA3368" i="3" s="1"/>
  <c r="AB3368" i="3" s="1"/>
  <c r="AC3368" i="3" s="1"/>
  <c r="L3384" i="3"/>
  <c r="K3384" i="3"/>
  <c r="T3384" i="3"/>
  <c r="U3384" i="3" s="1"/>
  <c r="V3384" i="3" s="1"/>
  <c r="W3384" i="3" s="1"/>
  <c r="X3384" i="3" s="1"/>
  <c r="Y3384" i="3" s="1"/>
  <c r="Z3384" i="3" s="1"/>
  <c r="AA3384" i="3" s="1"/>
  <c r="AB3384" i="3" s="1"/>
  <c r="AC3384" i="3" s="1"/>
  <c r="AD3386" i="3"/>
  <c r="AD3397" i="3"/>
  <c r="AD3401" i="3"/>
  <c r="AD3402" i="3"/>
  <c r="AD3407" i="3"/>
  <c r="AD3437" i="3"/>
  <c r="AD3442" i="3"/>
  <c r="AD3443" i="3"/>
  <c r="H60" i="4" s="1"/>
  <c r="M3597" i="3"/>
  <c r="N3597" i="3" s="1"/>
  <c r="O3597" i="3" s="1"/>
  <c r="P3597" i="3" s="1"/>
  <c r="Q3597" i="3" s="1"/>
  <c r="R3597" i="3" s="1"/>
  <c r="S3597" i="3" s="1"/>
  <c r="L3597" i="3"/>
  <c r="K3597" i="3"/>
  <c r="J3597" i="3"/>
  <c r="T3597" i="3"/>
  <c r="U3597" i="3" s="1"/>
  <c r="V3597" i="3" s="1"/>
  <c r="W3597" i="3" s="1"/>
  <c r="X3597" i="3" s="1"/>
  <c r="Y3597" i="3" s="1"/>
  <c r="Z3597" i="3" s="1"/>
  <c r="AA3597" i="3" s="1"/>
  <c r="AB3597" i="3" s="1"/>
  <c r="AC3597" i="3" s="1"/>
  <c r="T3653" i="3"/>
  <c r="U3653" i="3" s="1"/>
  <c r="V3653" i="3" s="1"/>
  <c r="W3653" i="3" s="1"/>
  <c r="X3653" i="3" s="1"/>
  <c r="Y3653" i="3" s="1"/>
  <c r="Z3653" i="3" s="1"/>
  <c r="AA3653" i="3" s="1"/>
  <c r="AB3653" i="3" s="1"/>
  <c r="AC3653" i="3" s="1"/>
  <c r="L3653" i="3"/>
  <c r="K3653" i="3"/>
  <c r="M3653" i="3"/>
  <c r="N3653" i="3" s="1"/>
  <c r="O3653" i="3" s="1"/>
  <c r="P3653" i="3" s="1"/>
  <c r="Q3653" i="3" s="1"/>
  <c r="R3653" i="3" s="1"/>
  <c r="S3653" i="3" s="1"/>
  <c r="J3653" i="3"/>
  <c r="AD3664" i="3"/>
  <c r="AD3705" i="3"/>
  <c r="K3095" i="3"/>
  <c r="T3096" i="3"/>
  <c r="U3096" i="3" s="1"/>
  <c r="V3096" i="3" s="1"/>
  <c r="W3096" i="3" s="1"/>
  <c r="X3096" i="3" s="1"/>
  <c r="Y3096" i="3" s="1"/>
  <c r="Z3096" i="3" s="1"/>
  <c r="AA3096" i="3" s="1"/>
  <c r="AB3096" i="3" s="1"/>
  <c r="AC3096" i="3" s="1"/>
  <c r="AD3096" i="3" s="1"/>
  <c r="K3099" i="3"/>
  <c r="T3100" i="3"/>
  <c r="U3100" i="3" s="1"/>
  <c r="V3100" i="3" s="1"/>
  <c r="W3100" i="3" s="1"/>
  <c r="X3100" i="3" s="1"/>
  <c r="Y3100" i="3" s="1"/>
  <c r="Z3100" i="3" s="1"/>
  <c r="AA3100" i="3" s="1"/>
  <c r="AB3100" i="3" s="1"/>
  <c r="AC3100" i="3" s="1"/>
  <c r="AD3100" i="3" s="1"/>
  <c r="T3104" i="3"/>
  <c r="U3104" i="3" s="1"/>
  <c r="V3104" i="3" s="1"/>
  <c r="W3104" i="3" s="1"/>
  <c r="X3104" i="3" s="1"/>
  <c r="Y3104" i="3" s="1"/>
  <c r="Z3104" i="3" s="1"/>
  <c r="AA3104" i="3" s="1"/>
  <c r="AB3104" i="3" s="1"/>
  <c r="AC3104" i="3" s="1"/>
  <c r="AD3104" i="3" s="1"/>
  <c r="T3108" i="3"/>
  <c r="U3108" i="3" s="1"/>
  <c r="V3108" i="3" s="1"/>
  <c r="W3108" i="3" s="1"/>
  <c r="X3108" i="3" s="1"/>
  <c r="Y3108" i="3" s="1"/>
  <c r="Z3108" i="3" s="1"/>
  <c r="AA3108" i="3" s="1"/>
  <c r="AB3108" i="3" s="1"/>
  <c r="AC3108" i="3" s="1"/>
  <c r="AD3108" i="3" s="1"/>
  <c r="K3111" i="3"/>
  <c r="T3112" i="3"/>
  <c r="U3112" i="3" s="1"/>
  <c r="V3112" i="3" s="1"/>
  <c r="W3112" i="3" s="1"/>
  <c r="X3112" i="3" s="1"/>
  <c r="Y3112" i="3" s="1"/>
  <c r="Z3112" i="3" s="1"/>
  <c r="AA3112" i="3" s="1"/>
  <c r="AB3112" i="3" s="1"/>
  <c r="AC3112" i="3" s="1"/>
  <c r="K3115" i="3"/>
  <c r="T3116" i="3"/>
  <c r="U3116" i="3" s="1"/>
  <c r="V3116" i="3" s="1"/>
  <c r="W3116" i="3" s="1"/>
  <c r="X3116" i="3" s="1"/>
  <c r="Y3116" i="3" s="1"/>
  <c r="Z3116" i="3" s="1"/>
  <c r="AA3116" i="3" s="1"/>
  <c r="AB3116" i="3" s="1"/>
  <c r="AC3116" i="3" s="1"/>
  <c r="AD3116" i="3" s="1"/>
  <c r="K3119" i="3"/>
  <c r="T3120" i="3"/>
  <c r="U3120" i="3" s="1"/>
  <c r="V3120" i="3" s="1"/>
  <c r="W3120" i="3" s="1"/>
  <c r="X3120" i="3" s="1"/>
  <c r="Y3120" i="3" s="1"/>
  <c r="Z3120" i="3" s="1"/>
  <c r="AA3120" i="3" s="1"/>
  <c r="AB3120" i="3" s="1"/>
  <c r="AC3120" i="3" s="1"/>
  <c r="AD3120" i="3" s="1"/>
  <c r="K3123" i="3"/>
  <c r="T3124" i="3"/>
  <c r="U3124" i="3" s="1"/>
  <c r="V3124" i="3" s="1"/>
  <c r="W3124" i="3" s="1"/>
  <c r="X3124" i="3" s="1"/>
  <c r="Y3124" i="3" s="1"/>
  <c r="Z3124" i="3" s="1"/>
  <c r="AA3124" i="3" s="1"/>
  <c r="AB3124" i="3" s="1"/>
  <c r="AC3124" i="3" s="1"/>
  <c r="AD3124" i="3" s="1"/>
  <c r="K3127" i="3"/>
  <c r="T3128" i="3"/>
  <c r="U3128" i="3" s="1"/>
  <c r="V3128" i="3" s="1"/>
  <c r="W3128" i="3" s="1"/>
  <c r="X3128" i="3" s="1"/>
  <c r="Y3128" i="3" s="1"/>
  <c r="Z3128" i="3" s="1"/>
  <c r="AA3128" i="3" s="1"/>
  <c r="AB3128" i="3" s="1"/>
  <c r="AC3128" i="3" s="1"/>
  <c r="AD3128" i="3" s="1"/>
  <c r="K3131" i="3"/>
  <c r="T3132" i="3"/>
  <c r="U3132" i="3" s="1"/>
  <c r="V3132" i="3" s="1"/>
  <c r="W3132" i="3" s="1"/>
  <c r="X3132" i="3" s="1"/>
  <c r="Y3132" i="3" s="1"/>
  <c r="Z3132" i="3" s="1"/>
  <c r="AA3132" i="3" s="1"/>
  <c r="AB3132" i="3" s="1"/>
  <c r="AC3132" i="3" s="1"/>
  <c r="AD3132" i="3" s="1"/>
  <c r="K3135" i="3"/>
  <c r="T3136" i="3"/>
  <c r="U3136" i="3" s="1"/>
  <c r="V3136" i="3" s="1"/>
  <c r="W3136" i="3" s="1"/>
  <c r="X3136" i="3" s="1"/>
  <c r="Y3136" i="3" s="1"/>
  <c r="Z3136" i="3" s="1"/>
  <c r="AA3136" i="3" s="1"/>
  <c r="AB3136" i="3" s="1"/>
  <c r="AC3136" i="3" s="1"/>
  <c r="K3139" i="3"/>
  <c r="T3140" i="3"/>
  <c r="U3140" i="3" s="1"/>
  <c r="V3140" i="3" s="1"/>
  <c r="W3140" i="3" s="1"/>
  <c r="X3140" i="3" s="1"/>
  <c r="Y3140" i="3" s="1"/>
  <c r="Z3140" i="3" s="1"/>
  <c r="AA3140" i="3" s="1"/>
  <c r="AB3140" i="3" s="1"/>
  <c r="AC3140" i="3" s="1"/>
  <c r="AD3140" i="3" s="1"/>
  <c r="K3143" i="3"/>
  <c r="T3144" i="3"/>
  <c r="U3144" i="3" s="1"/>
  <c r="V3144" i="3" s="1"/>
  <c r="W3144" i="3" s="1"/>
  <c r="X3144" i="3" s="1"/>
  <c r="Y3144" i="3" s="1"/>
  <c r="Z3144" i="3" s="1"/>
  <c r="AA3144" i="3" s="1"/>
  <c r="AB3144" i="3" s="1"/>
  <c r="AC3144" i="3" s="1"/>
  <c r="AD3144" i="3" s="1"/>
  <c r="K3147" i="3"/>
  <c r="T3148" i="3"/>
  <c r="U3148" i="3" s="1"/>
  <c r="V3148" i="3" s="1"/>
  <c r="W3148" i="3" s="1"/>
  <c r="X3148" i="3" s="1"/>
  <c r="Y3148" i="3" s="1"/>
  <c r="Z3148" i="3" s="1"/>
  <c r="AA3148" i="3" s="1"/>
  <c r="AB3148" i="3" s="1"/>
  <c r="AC3148" i="3" s="1"/>
  <c r="AD3148" i="3" s="1"/>
  <c r="K3151" i="3"/>
  <c r="T3152" i="3"/>
  <c r="U3152" i="3" s="1"/>
  <c r="V3152" i="3" s="1"/>
  <c r="W3152" i="3" s="1"/>
  <c r="X3152" i="3" s="1"/>
  <c r="Y3152" i="3" s="1"/>
  <c r="Z3152" i="3" s="1"/>
  <c r="AA3152" i="3" s="1"/>
  <c r="AB3152" i="3" s="1"/>
  <c r="AC3152" i="3" s="1"/>
  <c r="AD3152" i="3" s="1"/>
  <c r="K3155" i="3"/>
  <c r="T3156" i="3"/>
  <c r="U3156" i="3" s="1"/>
  <c r="V3156" i="3" s="1"/>
  <c r="W3156" i="3" s="1"/>
  <c r="X3156" i="3" s="1"/>
  <c r="Y3156" i="3" s="1"/>
  <c r="Z3156" i="3" s="1"/>
  <c r="AA3156" i="3" s="1"/>
  <c r="AB3156" i="3" s="1"/>
  <c r="AC3156" i="3" s="1"/>
  <c r="AD3156" i="3" s="1"/>
  <c r="K3159" i="3"/>
  <c r="T3160" i="3"/>
  <c r="U3160" i="3" s="1"/>
  <c r="V3160" i="3" s="1"/>
  <c r="W3160" i="3" s="1"/>
  <c r="X3160" i="3" s="1"/>
  <c r="Y3160" i="3" s="1"/>
  <c r="Z3160" i="3" s="1"/>
  <c r="AA3160" i="3" s="1"/>
  <c r="AB3160" i="3" s="1"/>
  <c r="AC3160" i="3" s="1"/>
  <c r="AD3160" i="3" s="1"/>
  <c r="K3163" i="3"/>
  <c r="T3164" i="3"/>
  <c r="U3164" i="3" s="1"/>
  <c r="V3164" i="3" s="1"/>
  <c r="W3164" i="3" s="1"/>
  <c r="X3164" i="3" s="1"/>
  <c r="Y3164" i="3" s="1"/>
  <c r="Z3164" i="3" s="1"/>
  <c r="AA3164" i="3" s="1"/>
  <c r="AB3164" i="3" s="1"/>
  <c r="AC3164" i="3" s="1"/>
  <c r="AD3164" i="3" s="1"/>
  <c r="K3167" i="3"/>
  <c r="T3168" i="3"/>
  <c r="U3168" i="3" s="1"/>
  <c r="V3168" i="3" s="1"/>
  <c r="W3168" i="3" s="1"/>
  <c r="X3168" i="3" s="1"/>
  <c r="Y3168" i="3" s="1"/>
  <c r="Z3168" i="3" s="1"/>
  <c r="AA3168" i="3" s="1"/>
  <c r="AB3168" i="3" s="1"/>
  <c r="AC3168" i="3" s="1"/>
  <c r="AD3168" i="3" s="1"/>
  <c r="K3171" i="3"/>
  <c r="T3172" i="3"/>
  <c r="U3172" i="3" s="1"/>
  <c r="V3172" i="3" s="1"/>
  <c r="W3172" i="3" s="1"/>
  <c r="X3172" i="3" s="1"/>
  <c r="Y3172" i="3" s="1"/>
  <c r="Z3172" i="3" s="1"/>
  <c r="AA3172" i="3" s="1"/>
  <c r="AB3172" i="3" s="1"/>
  <c r="AC3172" i="3" s="1"/>
  <c r="AD3172" i="3" s="1"/>
  <c r="K3175" i="3"/>
  <c r="T3176" i="3"/>
  <c r="U3176" i="3" s="1"/>
  <c r="V3176" i="3" s="1"/>
  <c r="W3176" i="3" s="1"/>
  <c r="X3176" i="3" s="1"/>
  <c r="Y3176" i="3" s="1"/>
  <c r="Z3176" i="3" s="1"/>
  <c r="AA3176" i="3" s="1"/>
  <c r="AB3176" i="3" s="1"/>
  <c r="AC3176" i="3" s="1"/>
  <c r="AD3176" i="3" s="1"/>
  <c r="K3179" i="3"/>
  <c r="T3180" i="3"/>
  <c r="U3180" i="3" s="1"/>
  <c r="V3180" i="3" s="1"/>
  <c r="W3180" i="3" s="1"/>
  <c r="X3180" i="3" s="1"/>
  <c r="Y3180" i="3" s="1"/>
  <c r="Z3180" i="3" s="1"/>
  <c r="AA3180" i="3" s="1"/>
  <c r="AB3180" i="3" s="1"/>
  <c r="AC3180" i="3" s="1"/>
  <c r="AD3180" i="3" s="1"/>
  <c r="K3183" i="3"/>
  <c r="T3184" i="3"/>
  <c r="U3184" i="3" s="1"/>
  <c r="V3184" i="3" s="1"/>
  <c r="W3184" i="3" s="1"/>
  <c r="X3184" i="3" s="1"/>
  <c r="Y3184" i="3" s="1"/>
  <c r="Z3184" i="3" s="1"/>
  <c r="AA3184" i="3" s="1"/>
  <c r="AB3184" i="3" s="1"/>
  <c r="AC3184" i="3" s="1"/>
  <c r="AD3184" i="3" s="1"/>
  <c r="K3187" i="3"/>
  <c r="T3188" i="3"/>
  <c r="U3188" i="3" s="1"/>
  <c r="V3188" i="3" s="1"/>
  <c r="W3188" i="3" s="1"/>
  <c r="X3188" i="3" s="1"/>
  <c r="Y3188" i="3" s="1"/>
  <c r="Z3188" i="3" s="1"/>
  <c r="AA3188" i="3" s="1"/>
  <c r="AB3188" i="3" s="1"/>
  <c r="AC3188" i="3" s="1"/>
  <c r="AD3188" i="3" s="1"/>
  <c r="K3191" i="3"/>
  <c r="T3192" i="3"/>
  <c r="U3192" i="3" s="1"/>
  <c r="V3192" i="3" s="1"/>
  <c r="W3192" i="3" s="1"/>
  <c r="X3192" i="3" s="1"/>
  <c r="Y3192" i="3" s="1"/>
  <c r="Z3192" i="3" s="1"/>
  <c r="AA3192" i="3" s="1"/>
  <c r="AB3192" i="3" s="1"/>
  <c r="AC3192" i="3" s="1"/>
  <c r="AD3192" i="3" s="1"/>
  <c r="K3195" i="3"/>
  <c r="T3196" i="3"/>
  <c r="U3196" i="3" s="1"/>
  <c r="V3196" i="3" s="1"/>
  <c r="W3196" i="3" s="1"/>
  <c r="X3196" i="3" s="1"/>
  <c r="Y3196" i="3" s="1"/>
  <c r="Z3196" i="3" s="1"/>
  <c r="AA3196" i="3" s="1"/>
  <c r="AB3196" i="3" s="1"/>
  <c r="AC3196" i="3" s="1"/>
  <c r="AD3196" i="3" s="1"/>
  <c r="K3199" i="3"/>
  <c r="T3200" i="3"/>
  <c r="U3200" i="3" s="1"/>
  <c r="V3200" i="3" s="1"/>
  <c r="W3200" i="3" s="1"/>
  <c r="X3200" i="3" s="1"/>
  <c r="Y3200" i="3" s="1"/>
  <c r="Z3200" i="3" s="1"/>
  <c r="AA3200" i="3" s="1"/>
  <c r="AB3200" i="3" s="1"/>
  <c r="AC3200" i="3" s="1"/>
  <c r="AD3200" i="3" s="1"/>
  <c r="K3203" i="3"/>
  <c r="T3204" i="3"/>
  <c r="U3204" i="3" s="1"/>
  <c r="V3204" i="3" s="1"/>
  <c r="W3204" i="3" s="1"/>
  <c r="X3204" i="3" s="1"/>
  <c r="Y3204" i="3" s="1"/>
  <c r="Z3204" i="3" s="1"/>
  <c r="AA3204" i="3" s="1"/>
  <c r="AB3204" i="3" s="1"/>
  <c r="AC3204" i="3" s="1"/>
  <c r="AD3204" i="3" s="1"/>
  <c r="K3207" i="3"/>
  <c r="T3208" i="3"/>
  <c r="U3208" i="3" s="1"/>
  <c r="V3208" i="3" s="1"/>
  <c r="W3208" i="3" s="1"/>
  <c r="X3208" i="3" s="1"/>
  <c r="Y3208" i="3" s="1"/>
  <c r="Z3208" i="3" s="1"/>
  <c r="AA3208" i="3" s="1"/>
  <c r="AB3208" i="3" s="1"/>
  <c r="AC3208" i="3" s="1"/>
  <c r="AD3208" i="3" s="1"/>
  <c r="K3211" i="3"/>
  <c r="T3212" i="3"/>
  <c r="U3212" i="3" s="1"/>
  <c r="V3212" i="3" s="1"/>
  <c r="W3212" i="3" s="1"/>
  <c r="X3212" i="3" s="1"/>
  <c r="Y3212" i="3" s="1"/>
  <c r="Z3212" i="3" s="1"/>
  <c r="AA3212" i="3" s="1"/>
  <c r="AB3212" i="3" s="1"/>
  <c r="AC3212" i="3" s="1"/>
  <c r="AD3212" i="3" s="1"/>
  <c r="K3215" i="3"/>
  <c r="T3216" i="3"/>
  <c r="U3216" i="3" s="1"/>
  <c r="V3216" i="3" s="1"/>
  <c r="W3216" i="3" s="1"/>
  <c r="X3216" i="3" s="1"/>
  <c r="Y3216" i="3" s="1"/>
  <c r="Z3216" i="3" s="1"/>
  <c r="AA3216" i="3" s="1"/>
  <c r="AB3216" i="3" s="1"/>
  <c r="AC3216" i="3" s="1"/>
  <c r="AD3216" i="3" s="1"/>
  <c r="K3219" i="3"/>
  <c r="T3220" i="3"/>
  <c r="U3220" i="3" s="1"/>
  <c r="V3220" i="3" s="1"/>
  <c r="W3220" i="3" s="1"/>
  <c r="X3220" i="3" s="1"/>
  <c r="Y3220" i="3" s="1"/>
  <c r="Z3220" i="3" s="1"/>
  <c r="AA3220" i="3" s="1"/>
  <c r="AB3220" i="3" s="1"/>
  <c r="AC3220" i="3" s="1"/>
  <c r="AD3220" i="3" s="1"/>
  <c r="K3223" i="3"/>
  <c r="T3224" i="3"/>
  <c r="U3224" i="3" s="1"/>
  <c r="V3224" i="3" s="1"/>
  <c r="W3224" i="3" s="1"/>
  <c r="X3224" i="3" s="1"/>
  <c r="Y3224" i="3" s="1"/>
  <c r="Z3224" i="3" s="1"/>
  <c r="AA3224" i="3" s="1"/>
  <c r="AB3224" i="3" s="1"/>
  <c r="AC3224" i="3" s="1"/>
  <c r="AD3224" i="3" s="1"/>
  <c r="K3227" i="3"/>
  <c r="T3228" i="3"/>
  <c r="U3228" i="3" s="1"/>
  <c r="V3228" i="3" s="1"/>
  <c r="W3228" i="3" s="1"/>
  <c r="X3228" i="3" s="1"/>
  <c r="Y3228" i="3" s="1"/>
  <c r="Z3228" i="3" s="1"/>
  <c r="AA3228" i="3" s="1"/>
  <c r="AB3228" i="3" s="1"/>
  <c r="AC3228" i="3" s="1"/>
  <c r="AD3228" i="3" s="1"/>
  <c r="K3231" i="3"/>
  <c r="T3232" i="3"/>
  <c r="U3232" i="3" s="1"/>
  <c r="V3232" i="3" s="1"/>
  <c r="W3232" i="3" s="1"/>
  <c r="X3232" i="3" s="1"/>
  <c r="Y3232" i="3" s="1"/>
  <c r="Z3232" i="3" s="1"/>
  <c r="AA3232" i="3" s="1"/>
  <c r="AB3232" i="3" s="1"/>
  <c r="AC3232" i="3" s="1"/>
  <c r="AD3232" i="3" s="1"/>
  <c r="K3235" i="3"/>
  <c r="T3236" i="3"/>
  <c r="U3236" i="3" s="1"/>
  <c r="V3236" i="3" s="1"/>
  <c r="W3236" i="3" s="1"/>
  <c r="X3236" i="3" s="1"/>
  <c r="Y3236" i="3" s="1"/>
  <c r="Z3236" i="3" s="1"/>
  <c r="AA3236" i="3" s="1"/>
  <c r="AB3236" i="3" s="1"/>
  <c r="AC3236" i="3" s="1"/>
  <c r="AD3236" i="3" s="1"/>
  <c r="K3239" i="3"/>
  <c r="T3240" i="3"/>
  <c r="U3240" i="3" s="1"/>
  <c r="V3240" i="3" s="1"/>
  <c r="W3240" i="3" s="1"/>
  <c r="X3240" i="3" s="1"/>
  <c r="Y3240" i="3" s="1"/>
  <c r="Z3240" i="3" s="1"/>
  <c r="AA3240" i="3" s="1"/>
  <c r="AB3240" i="3" s="1"/>
  <c r="AC3240" i="3" s="1"/>
  <c r="AD3240" i="3" s="1"/>
  <c r="K3243" i="3"/>
  <c r="T3244" i="3"/>
  <c r="U3244" i="3" s="1"/>
  <c r="V3244" i="3" s="1"/>
  <c r="W3244" i="3" s="1"/>
  <c r="X3244" i="3" s="1"/>
  <c r="Y3244" i="3" s="1"/>
  <c r="Z3244" i="3" s="1"/>
  <c r="AA3244" i="3" s="1"/>
  <c r="AB3244" i="3" s="1"/>
  <c r="AC3244" i="3" s="1"/>
  <c r="AD3244" i="3" s="1"/>
  <c r="K3247" i="3"/>
  <c r="T3248" i="3"/>
  <c r="U3248" i="3" s="1"/>
  <c r="V3248" i="3" s="1"/>
  <c r="W3248" i="3" s="1"/>
  <c r="X3248" i="3" s="1"/>
  <c r="Y3248" i="3" s="1"/>
  <c r="Z3248" i="3" s="1"/>
  <c r="AA3248" i="3" s="1"/>
  <c r="AB3248" i="3" s="1"/>
  <c r="AC3248" i="3" s="1"/>
  <c r="AD3248" i="3" s="1"/>
  <c r="K3251" i="3"/>
  <c r="T3252" i="3"/>
  <c r="U3252" i="3" s="1"/>
  <c r="V3252" i="3" s="1"/>
  <c r="W3252" i="3" s="1"/>
  <c r="X3252" i="3" s="1"/>
  <c r="Y3252" i="3" s="1"/>
  <c r="Z3252" i="3" s="1"/>
  <c r="AA3252" i="3" s="1"/>
  <c r="AB3252" i="3" s="1"/>
  <c r="AC3252" i="3" s="1"/>
  <c r="AD3252" i="3" s="1"/>
  <c r="K3255" i="3"/>
  <c r="T3256" i="3"/>
  <c r="U3256" i="3" s="1"/>
  <c r="V3256" i="3" s="1"/>
  <c r="W3256" i="3" s="1"/>
  <c r="X3256" i="3" s="1"/>
  <c r="Y3256" i="3" s="1"/>
  <c r="Z3256" i="3" s="1"/>
  <c r="AA3256" i="3" s="1"/>
  <c r="AB3256" i="3" s="1"/>
  <c r="AC3256" i="3" s="1"/>
  <c r="AD3256" i="3" s="1"/>
  <c r="K3259" i="3"/>
  <c r="T3260" i="3"/>
  <c r="U3260" i="3" s="1"/>
  <c r="V3260" i="3" s="1"/>
  <c r="W3260" i="3" s="1"/>
  <c r="X3260" i="3" s="1"/>
  <c r="Y3260" i="3" s="1"/>
  <c r="Z3260" i="3" s="1"/>
  <c r="AA3260" i="3" s="1"/>
  <c r="AB3260" i="3" s="1"/>
  <c r="AC3260" i="3" s="1"/>
  <c r="AD3260" i="3" s="1"/>
  <c r="K3263" i="3"/>
  <c r="T3264" i="3"/>
  <c r="U3264" i="3" s="1"/>
  <c r="V3264" i="3" s="1"/>
  <c r="W3264" i="3" s="1"/>
  <c r="X3264" i="3" s="1"/>
  <c r="Y3264" i="3" s="1"/>
  <c r="Z3264" i="3" s="1"/>
  <c r="AA3264" i="3" s="1"/>
  <c r="AB3264" i="3" s="1"/>
  <c r="AC3264" i="3" s="1"/>
  <c r="AD3264" i="3" s="1"/>
  <c r="K3267" i="3"/>
  <c r="T3268" i="3"/>
  <c r="U3268" i="3" s="1"/>
  <c r="V3268" i="3" s="1"/>
  <c r="W3268" i="3" s="1"/>
  <c r="X3268" i="3" s="1"/>
  <c r="Y3268" i="3" s="1"/>
  <c r="Z3268" i="3" s="1"/>
  <c r="AA3268" i="3" s="1"/>
  <c r="AB3268" i="3" s="1"/>
  <c r="AC3268" i="3" s="1"/>
  <c r="AD3268" i="3" s="1"/>
  <c r="K3271" i="3"/>
  <c r="T3272" i="3"/>
  <c r="U3272" i="3" s="1"/>
  <c r="V3272" i="3" s="1"/>
  <c r="W3272" i="3" s="1"/>
  <c r="X3272" i="3" s="1"/>
  <c r="Y3272" i="3" s="1"/>
  <c r="Z3272" i="3" s="1"/>
  <c r="AA3272" i="3" s="1"/>
  <c r="AB3272" i="3" s="1"/>
  <c r="AC3272" i="3" s="1"/>
  <c r="AD3272" i="3" s="1"/>
  <c r="K3275" i="3"/>
  <c r="T3276" i="3"/>
  <c r="U3276" i="3" s="1"/>
  <c r="V3276" i="3" s="1"/>
  <c r="W3276" i="3" s="1"/>
  <c r="X3276" i="3" s="1"/>
  <c r="Y3276" i="3" s="1"/>
  <c r="Z3276" i="3" s="1"/>
  <c r="AA3276" i="3" s="1"/>
  <c r="AB3276" i="3" s="1"/>
  <c r="AC3276" i="3" s="1"/>
  <c r="AD3276" i="3" s="1"/>
  <c r="K3279" i="3"/>
  <c r="T3280" i="3"/>
  <c r="U3280" i="3" s="1"/>
  <c r="V3280" i="3" s="1"/>
  <c r="W3280" i="3" s="1"/>
  <c r="X3280" i="3" s="1"/>
  <c r="Y3280" i="3" s="1"/>
  <c r="Z3280" i="3" s="1"/>
  <c r="AA3280" i="3" s="1"/>
  <c r="AB3280" i="3" s="1"/>
  <c r="AC3280" i="3" s="1"/>
  <c r="K3283" i="3"/>
  <c r="T3284" i="3"/>
  <c r="U3284" i="3" s="1"/>
  <c r="V3284" i="3" s="1"/>
  <c r="W3284" i="3" s="1"/>
  <c r="X3284" i="3" s="1"/>
  <c r="Y3284" i="3" s="1"/>
  <c r="Z3284" i="3" s="1"/>
  <c r="AA3284" i="3" s="1"/>
  <c r="AB3284" i="3" s="1"/>
  <c r="AC3284" i="3" s="1"/>
  <c r="AD3284" i="3" s="1"/>
  <c r="K3287" i="3"/>
  <c r="T3288" i="3"/>
  <c r="U3288" i="3" s="1"/>
  <c r="V3288" i="3" s="1"/>
  <c r="W3288" i="3" s="1"/>
  <c r="X3288" i="3" s="1"/>
  <c r="Y3288" i="3" s="1"/>
  <c r="Z3288" i="3" s="1"/>
  <c r="AA3288" i="3" s="1"/>
  <c r="AB3288" i="3" s="1"/>
  <c r="AC3288" i="3" s="1"/>
  <c r="AD3288" i="3" s="1"/>
  <c r="K3291" i="3"/>
  <c r="T3292" i="3"/>
  <c r="U3292" i="3" s="1"/>
  <c r="V3292" i="3" s="1"/>
  <c r="W3292" i="3" s="1"/>
  <c r="X3292" i="3" s="1"/>
  <c r="Y3292" i="3" s="1"/>
  <c r="Z3292" i="3" s="1"/>
  <c r="AA3292" i="3" s="1"/>
  <c r="AB3292" i="3" s="1"/>
  <c r="AC3292" i="3" s="1"/>
  <c r="AD3292" i="3" s="1"/>
  <c r="K3295" i="3"/>
  <c r="T3296" i="3"/>
  <c r="U3296" i="3" s="1"/>
  <c r="V3296" i="3" s="1"/>
  <c r="W3296" i="3" s="1"/>
  <c r="X3296" i="3" s="1"/>
  <c r="Y3296" i="3" s="1"/>
  <c r="Z3296" i="3" s="1"/>
  <c r="AA3296" i="3" s="1"/>
  <c r="AB3296" i="3" s="1"/>
  <c r="AC3296" i="3" s="1"/>
  <c r="AD3296" i="3" s="1"/>
  <c r="K3299" i="3"/>
  <c r="T3300" i="3"/>
  <c r="U3300" i="3" s="1"/>
  <c r="V3300" i="3" s="1"/>
  <c r="W3300" i="3" s="1"/>
  <c r="X3300" i="3" s="1"/>
  <c r="Y3300" i="3" s="1"/>
  <c r="Z3300" i="3" s="1"/>
  <c r="AA3300" i="3" s="1"/>
  <c r="AB3300" i="3" s="1"/>
  <c r="AC3300" i="3" s="1"/>
  <c r="AD3300" i="3" s="1"/>
  <c r="K3303" i="3"/>
  <c r="T3304" i="3"/>
  <c r="U3304" i="3" s="1"/>
  <c r="V3304" i="3" s="1"/>
  <c r="W3304" i="3" s="1"/>
  <c r="X3304" i="3" s="1"/>
  <c r="Y3304" i="3" s="1"/>
  <c r="Z3304" i="3" s="1"/>
  <c r="AA3304" i="3" s="1"/>
  <c r="AB3304" i="3" s="1"/>
  <c r="AC3304" i="3" s="1"/>
  <c r="AD3304" i="3" s="1"/>
  <c r="K3307" i="3"/>
  <c r="T3308" i="3"/>
  <c r="U3308" i="3" s="1"/>
  <c r="V3308" i="3" s="1"/>
  <c r="W3308" i="3" s="1"/>
  <c r="X3308" i="3" s="1"/>
  <c r="Y3308" i="3" s="1"/>
  <c r="Z3308" i="3" s="1"/>
  <c r="AA3308" i="3" s="1"/>
  <c r="AB3308" i="3" s="1"/>
  <c r="AC3308" i="3" s="1"/>
  <c r="AD3308" i="3" s="1"/>
  <c r="K3311" i="3"/>
  <c r="T3312" i="3"/>
  <c r="U3312" i="3" s="1"/>
  <c r="V3312" i="3" s="1"/>
  <c r="W3312" i="3" s="1"/>
  <c r="X3312" i="3" s="1"/>
  <c r="Y3312" i="3" s="1"/>
  <c r="Z3312" i="3" s="1"/>
  <c r="AA3312" i="3" s="1"/>
  <c r="AB3312" i="3" s="1"/>
  <c r="AC3312" i="3" s="1"/>
  <c r="AD3312" i="3" s="1"/>
  <c r="K3315" i="3"/>
  <c r="T3316" i="3"/>
  <c r="U3316" i="3" s="1"/>
  <c r="V3316" i="3" s="1"/>
  <c r="W3316" i="3" s="1"/>
  <c r="X3316" i="3" s="1"/>
  <c r="Y3316" i="3" s="1"/>
  <c r="Z3316" i="3" s="1"/>
  <c r="AA3316" i="3" s="1"/>
  <c r="AB3316" i="3" s="1"/>
  <c r="AC3316" i="3" s="1"/>
  <c r="AD3316" i="3" s="1"/>
  <c r="K3319" i="3"/>
  <c r="T3320" i="3"/>
  <c r="U3320" i="3" s="1"/>
  <c r="V3320" i="3" s="1"/>
  <c r="W3320" i="3" s="1"/>
  <c r="X3320" i="3" s="1"/>
  <c r="Y3320" i="3" s="1"/>
  <c r="Z3320" i="3" s="1"/>
  <c r="AA3320" i="3" s="1"/>
  <c r="AB3320" i="3" s="1"/>
  <c r="AC3320" i="3" s="1"/>
  <c r="AD3320" i="3" s="1"/>
  <c r="K3323" i="3"/>
  <c r="T3324" i="3"/>
  <c r="U3324" i="3" s="1"/>
  <c r="V3324" i="3" s="1"/>
  <c r="W3324" i="3" s="1"/>
  <c r="X3324" i="3" s="1"/>
  <c r="Y3324" i="3" s="1"/>
  <c r="Z3324" i="3" s="1"/>
  <c r="AA3324" i="3" s="1"/>
  <c r="AB3324" i="3" s="1"/>
  <c r="AC3324" i="3" s="1"/>
  <c r="AD3324" i="3" s="1"/>
  <c r="K3327" i="3"/>
  <c r="T3328" i="3"/>
  <c r="U3328" i="3" s="1"/>
  <c r="V3328" i="3" s="1"/>
  <c r="W3328" i="3" s="1"/>
  <c r="X3328" i="3" s="1"/>
  <c r="Y3328" i="3" s="1"/>
  <c r="Z3328" i="3" s="1"/>
  <c r="AA3328" i="3" s="1"/>
  <c r="AB3328" i="3" s="1"/>
  <c r="AC3328" i="3" s="1"/>
  <c r="AD3328" i="3" s="1"/>
  <c r="K3331" i="3"/>
  <c r="L3332" i="3"/>
  <c r="K3332" i="3"/>
  <c r="T3332" i="3"/>
  <c r="U3332" i="3" s="1"/>
  <c r="V3332" i="3" s="1"/>
  <c r="W3332" i="3" s="1"/>
  <c r="X3332" i="3" s="1"/>
  <c r="Y3332" i="3" s="1"/>
  <c r="Z3332" i="3" s="1"/>
  <c r="AA3332" i="3" s="1"/>
  <c r="AB3332" i="3" s="1"/>
  <c r="AC3332" i="3" s="1"/>
  <c r="M3336" i="3"/>
  <c r="N3336" i="3" s="1"/>
  <c r="O3336" i="3" s="1"/>
  <c r="P3336" i="3" s="1"/>
  <c r="Q3336" i="3" s="1"/>
  <c r="R3336" i="3" s="1"/>
  <c r="S3336" i="3" s="1"/>
  <c r="L3343" i="3"/>
  <c r="J3368" i="3"/>
  <c r="M3380" i="3"/>
  <c r="N3380" i="3" s="1"/>
  <c r="O3380" i="3" s="1"/>
  <c r="P3380" i="3" s="1"/>
  <c r="Q3380" i="3" s="1"/>
  <c r="R3380" i="3" s="1"/>
  <c r="S3380" i="3" s="1"/>
  <c r="J3384" i="3"/>
  <c r="L3388" i="3"/>
  <c r="K3388" i="3"/>
  <c r="T3388" i="3"/>
  <c r="U3388" i="3" s="1"/>
  <c r="V3388" i="3" s="1"/>
  <c r="W3388" i="3" s="1"/>
  <c r="X3388" i="3" s="1"/>
  <c r="Y3388" i="3" s="1"/>
  <c r="Z3388" i="3" s="1"/>
  <c r="AA3388" i="3" s="1"/>
  <c r="AB3388" i="3" s="1"/>
  <c r="AC3388" i="3" s="1"/>
  <c r="AD3457" i="3"/>
  <c r="AD3469" i="3"/>
  <c r="AD3495" i="3"/>
  <c r="AD3512" i="3"/>
  <c r="AD3520" i="3"/>
  <c r="AD3528" i="3"/>
  <c r="AD3536" i="3"/>
  <c r="AD3544" i="3"/>
  <c r="AD3552" i="3"/>
  <c r="AD3560" i="3"/>
  <c r="AD3568" i="3"/>
  <c r="AD3575" i="3"/>
  <c r="AD3578" i="3"/>
  <c r="AD3580" i="3"/>
  <c r="AD3595" i="3"/>
  <c r="L3239" i="3"/>
  <c r="L3243" i="3"/>
  <c r="L3247" i="3"/>
  <c r="L3251" i="3"/>
  <c r="L3255" i="3"/>
  <c r="L3259" i="3"/>
  <c r="L3263" i="3"/>
  <c r="L3267" i="3"/>
  <c r="L3271" i="3"/>
  <c r="L3275" i="3"/>
  <c r="L3279" i="3"/>
  <c r="L3283" i="3"/>
  <c r="L3287" i="3"/>
  <c r="L3291" i="3"/>
  <c r="L3295" i="3"/>
  <c r="L3299" i="3"/>
  <c r="L3303" i="3"/>
  <c r="L3307" i="3"/>
  <c r="L3311" i="3"/>
  <c r="L3315" i="3"/>
  <c r="L3319" i="3"/>
  <c r="L3323" i="3"/>
  <c r="L3327" i="3"/>
  <c r="L3331" i="3"/>
  <c r="L3340" i="3"/>
  <c r="K3340" i="3"/>
  <c r="T3340" i="3"/>
  <c r="U3340" i="3" s="1"/>
  <c r="V3340" i="3" s="1"/>
  <c r="W3340" i="3" s="1"/>
  <c r="X3340" i="3" s="1"/>
  <c r="Y3340" i="3" s="1"/>
  <c r="Z3340" i="3" s="1"/>
  <c r="AA3340" i="3" s="1"/>
  <c r="AB3340" i="3" s="1"/>
  <c r="AC3340" i="3" s="1"/>
  <c r="M3343" i="3"/>
  <c r="N3343" i="3" s="1"/>
  <c r="O3343" i="3" s="1"/>
  <c r="P3343" i="3" s="1"/>
  <c r="Q3343" i="3" s="1"/>
  <c r="R3343" i="3" s="1"/>
  <c r="S3343" i="3" s="1"/>
  <c r="AD3343" i="3" s="1"/>
  <c r="M3368" i="3"/>
  <c r="N3368" i="3" s="1"/>
  <c r="O3368" i="3" s="1"/>
  <c r="P3368" i="3" s="1"/>
  <c r="Q3368" i="3" s="1"/>
  <c r="R3368" i="3" s="1"/>
  <c r="S3368" i="3" s="1"/>
  <c r="AD3368" i="3" s="1"/>
  <c r="M3384" i="3"/>
  <c r="N3384" i="3" s="1"/>
  <c r="O3384" i="3" s="1"/>
  <c r="P3384" i="3" s="1"/>
  <c r="Q3384" i="3" s="1"/>
  <c r="R3384" i="3" s="1"/>
  <c r="S3384" i="3" s="1"/>
  <c r="AD3434" i="3"/>
  <c r="AD3482" i="3"/>
  <c r="AD3487" i="3"/>
  <c r="L3501" i="3"/>
  <c r="K3501" i="3"/>
  <c r="T3501" i="3"/>
  <c r="U3501" i="3" s="1"/>
  <c r="V3501" i="3" s="1"/>
  <c r="W3501" i="3" s="1"/>
  <c r="X3501" i="3" s="1"/>
  <c r="Y3501" i="3" s="1"/>
  <c r="Z3501" i="3" s="1"/>
  <c r="AA3501" i="3" s="1"/>
  <c r="AB3501" i="3" s="1"/>
  <c r="AC3501" i="3" s="1"/>
  <c r="M3501" i="3"/>
  <c r="N3501" i="3" s="1"/>
  <c r="O3501" i="3" s="1"/>
  <c r="P3501" i="3" s="1"/>
  <c r="Q3501" i="3" s="1"/>
  <c r="R3501" i="3" s="1"/>
  <c r="S3501" i="3" s="1"/>
  <c r="J3252" i="3"/>
  <c r="J3256" i="3"/>
  <c r="J3260" i="3"/>
  <c r="J3264" i="3"/>
  <c r="J3268" i="3"/>
  <c r="J3272" i="3"/>
  <c r="J3276" i="3"/>
  <c r="J3280" i="3"/>
  <c r="J3284" i="3"/>
  <c r="J3288" i="3"/>
  <c r="J3292" i="3"/>
  <c r="J3296" i="3"/>
  <c r="J3300" i="3"/>
  <c r="J3304" i="3"/>
  <c r="J3308" i="3"/>
  <c r="J3312" i="3"/>
  <c r="J3316" i="3"/>
  <c r="J3320" i="3"/>
  <c r="J3324" i="3"/>
  <c r="J3328" i="3"/>
  <c r="M3332" i="3"/>
  <c r="N3332" i="3" s="1"/>
  <c r="O3332" i="3" s="1"/>
  <c r="P3332" i="3" s="1"/>
  <c r="Q3332" i="3" s="1"/>
  <c r="R3332" i="3" s="1"/>
  <c r="S3332" i="3" s="1"/>
  <c r="T3339" i="3"/>
  <c r="U3339" i="3" s="1"/>
  <c r="V3339" i="3" s="1"/>
  <c r="W3339" i="3" s="1"/>
  <c r="X3339" i="3" s="1"/>
  <c r="Y3339" i="3" s="1"/>
  <c r="Z3339" i="3" s="1"/>
  <c r="AA3339" i="3" s="1"/>
  <c r="AB3339" i="3" s="1"/>
  <c r="AC3339" i="3" s="1"/>
  <c r="AD3339" i="3" s="1"/>
  <c r="J3340" i="3"/>
  <c r="J3347" i="3"/>
  <c r="L3356" i="3"/>
  <c r="K3356" i="3"/>
  <c r="T3356" i="3"/>
  <c r="U3356" i="3" s="1"/>
  <c r="V3356" i="3" s="1"/>
  <c r="W3356" i="3" s="1"/>
  <c r="X3356" i="3" s="1"/>
  <c r="Y3356" i="3" s="1"/>
  <c r="Z3356" i="3" s="1"/>
  <c r="AA3356" i="3" s="1"/>
  <c r="AB3356" i="3" s="1"/>
  <c r="AC3356" i="3" s="1"/>
  <c r="AD3356" i="3" s="1"/>
  <c r="M3388" i="3"/>
  <c r="N3388" i="3" s="1"/>
  <c r="O3388" i="3" s="1"/>
  <c r="P3388" i="3" s="1"/>
  <c r="Q3388" i="3" s="1"/>
  <c r="R3388" i="3" s="1"/>
  <c r="S3388" i="3" s="1"/>
  <c r="AD3481" i="3"/>
  <c r="J3501" i="3"/>
  <c r="AD3584" i="3"/>
  <c r="AK3200" i="3"/>
  <c r="M3340" i="3"/>
  <c r="N3340" i="3" s="1"/>
  <c r="O3340" i="3" s="1"/>
  <c r="P3340" i="3" s="1"/>
  <c r="Q3340" i="3" s="1"/>
  <c r="R3340" i="3" s="1"/>
  <c r="S3340" i="3" s="1"/>
  <c r="L3347" i="3"/>
  <c r="AD3511" i="3"/>
  <c r="AD3519" i="3"/>
  <c r="AD3527" i="3"/>
  <c r="AD3535" i="3"/>
  <c r="AD3543" i="3"/>
  <c r="AD3551" i="3"/>
  <c r="AD3559" i="3"/>
  <c r="AD3567" i="3"/>
  <c r="M3581" i="3"/>
  <c r="N3581" i="3" s="1"/>
  <c r="O3581" i="3" s="1"/>
  <c r="P3581" i="3" s="1"/>
  <c r="Q3581" i="3" s="1"/>
  <c r="R3581" i="3" s="1"/>
  <c r="S3581" i="3" s="1"/>
  <c r="AD3581" i="3" s="1"/>
  <c r="L3581" i="3"/>
  <c r="K3581" i="3"/>
  <c r="J3581" i="3"/>
  <c r="AD3590" i="3"/>
  <c r="AD3618" i="3"/>
  <c r="L3349" i="3"/>
  <c r="L3353" i="3"/>
  <c r="L3357" i="3"/>
  <c r="L3361" i="3"/>
  <c r="L3365" i="3"/>
  <c r="L3369" i="3"/>
  <c r="L3373" i="3"/>
  <c r="L3377" i="3"/>
  <c r="L3381" i="3"/>
  <c r="L3385" i="3"/>
  <c r="L3389" i="3"/>
  <c r="L3393" i="3"/>
  <c r="M3577" i="3"/>
  <c r="N3577" i="3" s="1"/>
  <c r="O3577" i="3" s="1"/>
  <c r="P3577" i="3" s="1"/>
  <c r="Q3577" i="3" s="1"/>
  <c r="R3577" i="3" s="1"/>
  <c r="S3577" i="3" s="1"/>
  <c r="AD3577" i="3" s="1"/>
  <c r="L3577" i="3"/>
  <c r="K3577" i="3"/>
  <c r="M3593" i="3"/>
  <c r="N3593" i="3" s="1"/>
  <c r="O3593" i="3" s="1"/>
  <c r="P3593" i="3" s="1"/>
  <c r="Q3593" i="3" s="1"/>
  <c r="R3593" i="3" s="1"/>
  <c r="S3593" i="3" s="1"/>
  <c r="AD3593" i="3" s="1"/>
  <c r="L3593" i="3"/>
  <c r="K3593" i="3"/>
  <c r="J3593" i="3"/>
  <c r="AD3628" i="3"/>
  <c r="AD3650" i="3"/>
  <c r="AD3656" i="3"/>
  <c r="AD3658" i="3"/>
  <c r="AD3727" i="3"/>
  <c r="L3497" i="3"/>
  <c r="K3497" i="3"/>
  <c r="M3573" i="3"/>
  <c r="N3573" i="3" s="1"/>
  <c r="O3573" i="3" s="1"/>
  <c r="P3573" i="3" s="1"/>
  <c r="Q3573" i="3" s="1"/>
  <c r="R3573" i="3" s="1"/>
  <c r="S3573" i="3" s="1"/>
  <c r="AD3573" i="3" s="1"/>
  <c r="L3573" i="3"/>
  <c r="K3573" i="3"/>
  <c r="M3589" i="3"/>
  <c r="N3589" i="3" s="1"/>
  <c r="O3589" i="3" s="1"/>
  <c r="P3589" i="3" s="1"/>
  <c r="Q3589" i="3" s="1"/>
  <c r="R3589" i="3" s="1"/>
  <c r="S3589" i="3" s="1"/>
  <c r="AD3589" i="3" s="1"/>
  <c r="L3589" i="3"/>
  <c r="K3589" i="3"/>
  <c r="J3589" i="3"/>
  <c r="AD3616" i="3"/>
  <c r="AD3620" i="3"/>
  <c r="AD3624" i="3"/>
  <c r="AD3642" i="3"/>
  <c r="AD3666" i="3"/>
  <c r="AD3679" i="3"/>
  <c r="AD3692" i="3"/>
  <c r="AD3716" i="3"/>
  <c r="AD3739" i="3"/>
  <c r="AD3748" i="3"/>
  <c r="L3485" i="3"/>
  <c r="K3485" i="3"/>
  <c r="M3497" i="3"/>
  <c r="N3497" i="3" s="1"/>
  <c r="O3497" i="3" s="1"/>
  <c r="P3497" i="3" s="1"/>
  <c r="Q3497" i="3" s="1"/>
  <c r="R3497" i="3" s="1"/>
  <c r="S3497" i="3" s="1"/>
  <c r="L3509" i="3"/>
  <c r="K3509" i="3"/>
  <c r="AD3608" i="3"/>
  <c r="AD3635" i="3"/>
  <c r="AD3674" i="3"/>
  <c r="AD3683" i="3"/>
  <c r="AD3688" i="3"/>
  <c r="J3395" i="3"/>
  <c r="J3399" i="3"/>
  <c r="J3403" i="3"/>
  <c r="J3407" i="3"/>
  <c r="J3411" i="3"/>
  <c r="J3415" i="3"/>
  <c r="J3419" i="3"/>
  <c r="J3423" i="3"/>
  <c r="J3427" i="3"/>
  <c r="J3431" i="3"/>
  <c r="J3435" i="3"/>
  <c r="J3439" i="3"/>
  <c r="J3443" i="3"/>
  <c r="J3447" i="3"/>
  <c r="J3451" i="3"/>
  <c r="J3455" i="3"/>
  <c r="J3459" i="3"/>
  <c r="J3463" i="3"/>
  <c r="J3467" i="3"/>
  <c r="J3471" i="3"/>
  <c r="J3475" i="3"/>
  <c r="J3479" i="3"/>
  <c r="L3483" i="3"/>
  <c r="K3483" i="3"/>
  <c r="J3485" i="3"/>
  <c r="J3509" i="3"/>
  <c r="T3573" i="3"/>
  <c r="U3573" i="3" s="1"/>
  <c r="V3573" i="3" s="1"/>
  <c r="W3573" i="3" s="1"/>
  <c r="X3573" i="3" s="1"/>
  <c r="Y3573" i="3" s="1"/>
  <c r="Z3573" i="3" s="1"/>
  <c r="AA3573" i="3" s="1"/>
  <c r="AB3573" i="3" s="1"/>
  <c r="AC3573" i="3" s="1"/>
  <c r="AD3604" i="3"/>
  <c r="AD3647" i="3"/>
  <c r="T3649" i="3"/>
  <c r="U3649" i="3" s="1"/>
  <c r="V3649" i="3" s="1"/>
  <c r="W3649" i="3" s="1"/>
  <c r="X3649" i="3" s="1"/>
  <c r="Y3649" i="3" s="1"/>
  <c r="Z3649" i="3" s="1"/>
  <c r="AA3649" i="3" s="1"/>
  <c r="AB3649" i="3" s="1"/>
  <c r="AC3649" i="3" s="1"/>
  <c r="L3649" i="3"/>
  <c r="K3649" i="3"/>
  <c r="M3649" i="3"/>
  <c r="N3649" i="3" s="1"/>
  <c r="O3649" i="3" s="1"/>
  <c r="P3649" i="3" s="1"/>
  <c r="Q3649" i="3" s="1"/>
  <c r="R3649" i="3" s="1"/>
  <c r="S3649" i="3" s="1"/>
  <c r="AD3660" i="3"/>
  <c r="AD3731" i="3"/>
  <c r="AD3776" i="3"/>
  <c r="T3392" i="3"/>
  <c r="U3392" i="3" s="1"/>
  <c r="V3392" i="3" s="1"/>
  <c r="W3392" i="3" s="1"/>
  <c r="X3392" i="3" s="1"/>
  <c r="Y3392" i="3" s="1"/>
  <c r="Z3392" i="3" s="1"/>
  <c r="AA3392" i="3" s="1"/>
  <c r="AB3392" i="3" s="1"/>
  <c r="AC3392" i="3" s="1"/>
  <c r="T3396" i="3"/>
  <c r="U3396" i="3" s="1"/>
  <c r="V3396" i="3" s="1"/>
  <c r="W3396" i="3" s="1"/>
  <c r="X3396" i="3" s="1"/>
  <c r="Y3396" i="3" s="1"/>
  <c r="Z3396" i="3" s="1"/>
  <c r="AA3396" i="3" s="1"/>
  <c r="AB3396" i="3" s="1"/>
  <c r="AC3396" i="3" s="1"/>
  <c r="AD3396" i="3" s="1"/>
  <c r="T3400" i="3"/>
  <c r="U3400" i="3" s="1"/>
  <c r="V3400" i="3" s="1"/>
  <c r="W3400" i="3" s="1"/>
  <c r="X3400" i="3" s="1"/>
  <c r="Y3400" i="3" s="1"/>
  <c r="Z3400" i="3" s="1"/>
  <c r="AA3400" i="3" s="1"/>
  <c r="AB3400" i="3" s="1"/>
  <c r="AC3400" i="3" s="1"/>
  <c r="AD3400" i="3" s="1"/>
  <c r="T3404" i="3"/>
  <c r="U3404" i="3" s="1"/>
  <c r="V3404" i="3" s="1"/>
  <c r="W3404" i="3" s="1"/>
  <c r="X3404" i="3" s="1"/>
  <c r="Y3404" i="3" s="1"/>
  <c r="Z3404" i="3" s="1"/>
  <c r="AA3404" i="3" s="1"/>
  <c r="AB3404" i="3" s="1"/>
  <c r="AC3404" i="3" s="1"/>
  <c r="AD3404" i="3" s="1"/>
  <c r="T3408" i="3"/>
  <c r="U3408" i="3" s="1"/>
  <c r="V3408" i="3" s="1"/>
  <c r="W3408" i="3" s="1"/>
  <c r="X3408" i="3" s="1"/>
  <c r="Y3408" i="3" s="1"/>
  <c r="Z3408" i="3" s="1"/>
  <c r="AA3408" i="3" s="1"/>
  <c r="AB3408" i="3" s="1"/>
  <c r="AC3408" i="3" s="1"/>
  <c r="AD3408" i="3" s="1"/>
  <c r="T3412" i="3"/>
  <c r="U3412" i="3" s="1"/>
  <c r="V3412" i="3" s="1"/>
  <c r="W3412" i="3" s="1"/>
  <c r="X3412" i="3" s="1"/>
  <c r="Y3412" i="3" s="1"/>
  <c r="Z3412" i="3" s="1"/>
  <c r="AA3412" i="3" s="1"/>
  <c r="AB3412" i="3" s="1"/>
  <c r="AC3412" i="3" s="1"/>
  <c r="AD3412" i="3" s="1"/>
  <c r="T3416" i="3"/>
  <c r="U3416" i="3" s="1"/>
  <c r="V3416" i="3" s="1"/>
  <c r="W3416" i="3" s="1"/>
  <c r="X3416" i="3" s="1"/>
  <c r="Y3416" i="3" s="1"/>
  <c r="Z3416" i="3" s="1"/>
  <c r="AA3416" i="3" s="1"/>
  <c r="AB3416" i="3" s="1"/>
  <c r="AC3416" i="3" s="1"/>
  <c r="AD3416" i="3" s="1"/>
  <c r="T3420" i="3"/>
  <c r="U3420" i="3" s="1"/>
  <c r="V3420" i="3" s="1"/>
  <c r="W3420" i="3" s="1"/>
  <c r="X3420" i="3" s="1"/>
  <c r="Y3420" i="3" s="1"/>
  <c r="Z3420" i="3" s="1"/>
  <c r="AA3420" i="3" s="1"/>
  <c r="AB3420" i="3" s="1"/>
  <c r="AC3420" i="3" s="1"/>
  <c r="AD3420" i="3" s="1"/>
  <c r="K3423" i="3"/>
  <c r="T3424" i="3"/>
  <c r="U3424" i="3" s="1"/>
  <c r="V3424" i="3" s="1"/>
  <c r="W3424" i="3" s="1"/>
  <c r="X3424" i="3" s="1"/>
  <c r="Y3424" i="3" s="1"/>
  <c r="Z3424" i="3" s="1"/>
  <c r="AA3424" i="3" s="1"/>
  <c r="AB3424" i="3" s="1"/>
  <c r="AC3424" i="3" s="1"/>
  <c r="AD3424" i="3" s="1"/>
  <c r="K3427" i="3"/>
  <c r="T3428" i="3"/>
  <c r="U3428" i="3" s="1"/>
  <c r="V3428" i="3" s="1"/>
  <c r="W3428" i="3" s="1"/>
  <c r="X3428" i="3" s="1"/>
  <c r="Y3428" i="3" s="1"/>
  <c r="Z3428" i="3" s="1"/>
  <c r="AA3428" i="3" s="1"/>
  <c r="AB3428" i="3" s="1"/>
  <c r="AC3428" i="3" s="1"/>
  <c r="AD3428" i="3" s="1"/>
  <c r="K3431" i="3"/>
  <c r="T3432" i="3"/>
  <c r="U3432" i="3" s="1"/>
  <c r="V3432" i="3" s="1"/>
  <c r="W3432" i="3" s="1"/>
  <c r="X3432" i="3" s="1"/>
  <c r="Y3432" i="3" s="1"/>
  <c r="Z3432" i="3" s="1"/>
  <c r="AA3432" i="3" s="1"/>
  <c r="AB3432" i="3" s="1"/>
  <c r="AC3432" i="3" s="1"/>
  <c r="AD3432" i="3" s="1"/>
  <c r="K3435" i="3"/>
  <c r="T3436" i="3"/>
  <c r="U3436" i="3" s="1"/>
  <c r="V3436" i="3" s="1"/>
  <c r="W3436" i="3" s="1"/>
  <c r="X3436" i="3" s="1"/>
  <c r="Y3436" i="3" s="1"/>
  <c r="Z3436" i="3" s="1"/>
  <c r="AA3436" i="3" s="1"/>
  <c r="AB3436" i="3" s="1"/>
  <c r="AC3436" i="3" s="1"/>
  <c r="AD3436" i="3" s="1"/>
  <c r="K3439" i="3"/>
  <c r="T3440" i="3"/>
  <c r="U3440" i="3" s="1"/>
  <c r="V3440" i="3" s="1"/>
  <c r="W3440" i="3" s="1"/>
  <c r="X3440" i="3" s="1"/>
  <c r="Y3440" i="3" s="1"/>
  <c r="Z3440" i="3" s="1"/>
  <c r="AA3440" i="3" s="1"/>
  <c r="AB3440" i="3" s="1"/>
  <c r="AC3440" i="3" s="1"/>
  <c r="AD3440" i="3" s="1"/>
  <c r="K3443" i="3"/>
  <c r="T3444" i="3"/>
  <c r="U3444" i="3" s="1"/>
  <c r="V3444" i="3" s="1"/>
  <c r="W3444" i="3" s="1"/>
  <c r="X3444" i="3" s="1"/>
  <c r="Y3444" i="3" s="1"/>
  <c r="Z3444" i="3" s="1"/>
  <c r="AA3444" i="3" s="1"/>
  <c r="AB3444" i="3" s="1"/>
  <c r="AC3444" i="3" s="1"/>
  <c r="AD3444" i="3" s="1"/>
  <c r="K3447" i="3"/>
  <c r="T3448" i="3"/>
  <c r="U3448" i="3" s="1"/>
  <c r="V3448" i="3" s="1"/>
  <c r="W3448" i="3" s="1"/>
  <c r="X3448" i="3" s="1"/>
  <c r="Y3448" i="3" s="1"/>
  <c r="Z3448" i="3" s="1"/>
  <c r="AA3448" i="3" s="1"/>
  <c r="AB3448" i="3" s="1"/>
  <c r="AC3448" i="3" s="1"/>
  <c r="AD3448" i="3" s="1"/>
  <c r="K3451" i="3"/>
  <c r="T3452" i="3"/>
  <c r="U3452" i="3" s="1"/>
  <c r="V3452" i="3" s="1"/>
  <c r="W3452" i="3" s="1"/>
  <c r="X3452" i="3" s="1"/>
  <c r="Y3452" i="3" s="1"/>
  <c r="Z3452" i="3" s="1"/>
  <c r="AA3452" i="3" s="1"/>
  <c r="AB3452" i="3" s="1"/>
  <c r="AC3452" i="3" s="1"/>
  <c r="AD3452" i="3" s="1"/>
  <c r="K3455" i="3"/>
  <c r="T3456" i="3"/>
  <c r="U3456" i="3" s="1"/>
  <c r="V3456" i="3" s="1"/>
  <c r="W3456" i="3" s="1"/>
  <c r="X3456" i="3" s="1"/>
  <c r="Y3456" i="3" s="1"/>
  <c r="Z3456" i="3" s="1"/>
  <c r="AA3456" i="3" s="1"/>
  <c r="AB3456" i="3" s="1"/>
  <c r="AC3456" i="3" s="1"/>
  <c r="AD3456" i="3" s="1"/>
  <c r="K3459" i="3"/>
  <c r="T3460" i="3"/>
  <c r="U3460" i="3" s="1"/>
  <c r="V3460" i="3" s="1"/>
  <c r="W3460" i="3" s="1"/>
  <c r="X3460" i="3" s="1"/>
  <c r="Y3460" i="3" s="1"/>
  <c r="Z3460" i="3" s="1"/>
  <c r="AA3460" i="3" s="1"/>
  <c r="AB3460" i="3" s="1"/>
  <c r="AC3460" i="3" s="1"/>
  <c r="AD3460" i="3" s="1"/>
  <c r="K3463" i="3"/>
  <c r="T3464" i="3"/>
  <c r="U3464" i="3" s="1"/>
  <c r="V3464" i="3" s="1"/>
  <c r="W3464" i="3" s="1"/>
  <c r="X3464" i="3" s="1"/>
  <c r="Y3464" i="3" s="1"/>
  <c r="Z3464" i="3" s="1"/>
  <c r="AA3464" i="3" s="1"/>
  <c r="AB3464" i="3" s="1"/>
  <c r="AC3464" i="3" s="1"/>
  <c r="AD3464" i="3" s="1"/>
  <c r="K3467" i="3"/>
  <c r="T3468" i="3"/>
  <c r="U3468" i="3" s="1"/>
  <c r="V3468" i="3" s="1"/>
  <c r="W3468" i="3" s="1"/>
  <c r="X3468" i="3" s="1"/>
  <c r="Y3468" i="3" s="1"/>
  <c r="Z3468" i="3" s="1"/>
  <c r="AA3468" i="3" s="1"/>
  <c r="AB3468" i="3" s="1"/>
  <c r="AC3468" i="3" s="1"/>
  <c r="AD3468" i="3" s="1"/>
  <c r="K3471" i="3"/>
  <c r="T3472" i="3"/>
  <c r="U3472" i="3" s="1"/>
  <c r="V3472" i="3" s="1"/>
  <c r="W3472" i="3" s="1"/>
  <c r="X3472" i="3" s="1"/>
  <c r="Y3472" i="3" s="1"/>
  <c r="Z3472" i="3" s="1"/>
  <c r="AA3472" i="3" s="1"/>
  <c r="AB3472" i="3" s="1"/>
  <c r="AC3472" i="3" s="1"/>
  <c r="AD3472" i="3" s="1"/>
  <c r="K3475" i="3"/>
  <c r="T3476" i="3"/>
  <c r="U3476" i="3" s="1"/>
  <c r="V3476" i="3" s="1"/>
  <c r="W3476" i="3" s="1"/>
  <c r="X3476" i="3" s="1"/>
  <c r="Y3476" i="3" s="1"/>
  <c r="Z3476" i="3" s="1"/>
  <c r="AA3476" i="3" s="1"/>
  <c r="AB3476" i="3" s="1"/>
  <c r="AC3476" i="3" s="1"/>
  <c r="AD3476" i="3" s="1"/>
  <c r="K3479" i="3"/>
  <c r="T3480" i="3"/>
  <c r="U3480" i="3" s="1"/>
  <c r="V3480" i="3" s="1"/>
  <c r="W3480" i="3" s="1"/>
  <c r="X3480" i="3" s="1"/>
  <c r="Y3480" i="3" s="1"/>
  <c r="Z3480" i="3" s="1"/>
  <c r="AA3480" i="3" s="1"/>
  <c r="AB3480" i="3" s="1"/>
  <c r="AC3480" i="3" s="1"/>
  <c r="AD3480" i="3" s="1"/>
  <c r="M3485" i="3"/>
  <c r="N3485" i="3" s="1"/>
  <c r="O3485" i="3" s="1"/>
  <c r="P3485" i="3" s="1"/>
  <c r="Q3485" i="3" s="1"/>
  <c r="R3485" i="3" s="1"/>
  <c r="S3485" i="3" s="1"/>
  <c r="L3493" i="3"/>
  <c r="K3493" i="3"/>
  <c r="M3509" i="3"/>
  <c r="N3509" i="3" s="1"/>
  <c r="O3509" i="3" s="1"/>
  <c r="P3509" i="3" s="1"/>
  <c r="Q3509" i="3" s="1"/>
  <c r="R3509" i="3" s="1"/>
  <c r="S3509" i="3" s="1"/>
  <c r="L3513" i="3"/>
  <c r="K3513" i="3"/>
  <c r="L3517" i="3"/>
  <c r="K3517" i="3"/>
  <c r="L3521" i="3"/>
  <c r="K3521" i="3"/>
  <c r="L3525" i="3"/>
  <c r="K3525" i="3"/>
  <c r="L3529" i="3"/>
  <c r="K3529" i="3"/>
  <c r="L3533" i="3"/>
  <c r="K3533" i="3"/>
  <c r="L3537" i="3"/>
  <c r="K3537" i="3"/>
  <c r="L3541" i="3"/>
  <c r="K3541" i="3"/>
  <c r="L3545" i="3"/>
  <c r="K3545" i="3"/>
  <c r="L3549" i="3"/>
  <c r="K3549" i="3"/>
  <c r="L3553" i="3"/>
  <c r="K3553" i="3"/>
  <c r="L3557" i="3"/>
  <c r="K3557" i="3"/>
  <c r="L3561" i="3"/>
  <c r="K3561" i="3"/>
  <c r="L3565" i="3"/>
  <c r="K3565" i="3"/>
  <c r="L3569" i="3"/>
  <c r="K3569" i="3"/>
  <c r="AD3572" i="3"/>
  <c r="AD3576" i="3"/>
  <c r="AD3600" i="3"/>
  <c r="AD3611" i="3"/>
  <c r="M3629" i="3"/>
  <c r="N3629" i="3" s="1"/>
  <c r="O3629" i="3" s="1"/>
  <c r="P3629" i="3" s="1"/>
  <c r="Q3629" i="3" s="1"/>
  <c r="R3629" i="3" s="1"/>
  <c r="S3629" i="3" s="1"/>
  <c r="AD3629" i="3" s="1"/>
  <c r="L3629" i="3"/>
  <c r="K3629" i="3"/>
  <c r="J3629" i="3"/>
  <c r="AD3747" i="3"/>
  <c r="J3569" i="3"/>
  <c r="AD3596" i="3"/>
  <c r="M3617" i="3"/>
  <c r="N3617" i="3" s="1"/>
  <c r="O3617" i="3" s="1"/>
  <c r="P3617" i="3" s="1"/>
  <c r="Q3617" i="3" s="1"/>
  <c r="R3617" i="3" s="1"/>
  <c r="S3617" i="3" s="1"/>
  <c r="AD3617" i="3" s="1"/>
  <c r="L3617" i="3"/>
  <c r="K3617" i="3"/>
  <c r="J3617" i="3"/>
  <c r="M3621" i="3"/>
  <c r="N3621" i="3" s="1"/>
  <c r="O3621" i="3" s="1"/>
  <c r="P3621" i="3" s="1"/>
  <c r="Q3621" i="3" s="1"/>
  <c r="R3621" i="3" s="1"/>
  <c r="S3621" i="3" s="1"/>
  <c r="AD3621" i="3" s="1"/>
  <c r="L3621" i="3"/>
  <c r="K3621" i="3"/>
  <c r="J3621" i="3"/>
  <c r="M3625" i="3"/>
  <c r="N3625" i="3" s="1"/>
  <c r="O3625" i="3" s="1"/>
  <c r="P3625" i="3" s="1"/>
  <c r="Q3625" i="3" s="1"/>
  <c r="R3625" i="3" s="1"/>
  <c r="S3625" i="3" s="1"/>
  <c r="AD3625" i="3" s="1"/>
  <c r="L3625" i="3"/>
  <c r="K3625" i="3"/>
  <c r="J3625" i="3"/>
  <c r="AD3634" i="3"/>
  <c r="AD3654" i="3"/>
  <c r="AD3662" i="3"/>
  <c r="AD3703" i="3"/>
  <c r="J3392" i="3"/>
  <c r="J3396" i="3"/>
  <c r="J3400" i="3"/>
  <c r="J3404" i="3"/>
  <c r="J3408" i="3"/>
  <c r="J3412" i="3"/>
  <c r="J3416" i="3"/>
  <c r="J3420" i="3"/>
  <c r="J3424" i="3"/>
  <c r="J3428" i="3"/>
  <c r="J3432" i="3"/>
  <c r="J3436" i="3"/>
  <c r="J3440" i="3"/>
  <c r="J3444" i="3"/>
  <c r="J3448" i="3"/>
  <c r="J3452" i="3"/>
  <c r="J3456" i="3"/>
  <c r="J3460" i="3"/>
  <c r="J3464" i="3"/>
  <c r="J3468" i="3"/>
  <c r="J3472" i="3"/>
  <c r="J3476" i="3"/>
  <c r="J3480" i="3"/>
  <c r="M3493" i="3"/>
  <c r="N3493" i="3" s="1"/>
  <c r="O3493" i="3" s="1"/>
  <c r="P3493" i="3" s="1"/>
  <c r="Q3493" i="3" s="1"/>
  <c r="R3493" i="3" s="1"/>
  <c r="S3493" i="3" s="1"/>
  <c r="AD3493" i="3" s="1"/>
  <c r="T3497" i="3"/>
  <c r="U3497" i="3" s="1"/>
  <c r="V3497" i="3" s="1"/>
  <c r="W3497" i="3" s="1"/>
  <c r="X3497" i="3" s="1"/>
  <c r="Y3497" i="3" s="1"/>
  <c r="Z3497" i="3" s="1"/>
  <c r="AA3497" i="3" s="1"/>
  <c r="AB3497" i="3" s="1"/>
  <c r="AC3497" i="3" s="1"/>
  <c r="L3505" i="3"/>
  <c r="K3505" i="3"/>
  <c r="M3513" i="3"/>
  <c r="N3513" i="3" s="1"/>
  <c r="O3513" i="3" s="1"/>
  <c r="P3513" i="3" s="1"/>
  <c r="Q3513" i="3" s="1"/>
  <c r="R3513" i="3" s="1"/>
  <c r="S3513" i="3" s="1"/>
  <c r="AD3513" i="3" s="1"/>
  <c r="M3517" i="3"/>
  <c r="N3517" i="3" s="1"/>
  <c r="O3517" i="3" s="1"/>
  <c r="P3517" i="3" s="1"/>
  <c r="Q3517" i="3" s="1"/>
  <c r="R3517" i="3" s="1"/>
  <c r="S3517" i="3" s="1"/>
  <c r="AD3517" i="3" s="1"/>
  <c r="M3521" i="3"/>
  <c r="N3521" i="3" s="1"/>
  <c r="O3521" i="3" s="1"/>
  <c r="P3521" i="3" s="1"/>
  <c r="Q3521" i="3" s="1"/>
  <c r="R3521" i="3" s="1"/>
  <c r="S3521" i="3" s="1"/>
  <c r="AD3521" i="3" s="1"/>
  <c r="M3525" i="3"/>
  <c r="N3525" i="3" s="1"/>
  <c r="O3525" i="3" s="1"/>
  <c r="P3525" i="3" s="1"/>
  <c r="Q3525" i="3" s="1"/>
  <c r="R3525" i="3" s="1"/>
  <c r="S3525" i="3" s="1"/>
  <c r="AD3525" i="3" s="1"/>
  <c r="M3529" i="3"/>
  <c r="N3529" i="3" s="1"/>
  <c r="O3529" i="3" s="1"/>
  <c r="P3529" i="3" s="1"/>
  <c r="Q3529" i="3" s="1"/>
  <c r="R3529" i="3" s="1"/>
  <c r="S3529" i="3" s="1"/>
  <c r="AD3529" i="3" s="1"/>
  <c r="M3533" i="3"/>
  <c r="N3533" i="3" s="1"/>
  <c r="O3533" i="3" s="1"/>
  <c r="P3533" i="3" s="1"/>
  <c r="Q3533" i="3" s="1"/>
  <c r="R3533" i="3" s="1"/>
  <c r="S3533" i="3" s="1"/>
  <c r="AD3533" i="3" s="1"/>
  <c r="M3537" i="3"/>
  <c r="N3537" i="3" s="1"/>
  <c r="O3537" i="3" s="1"/>
  <c r="P3537" i="3" s="1"/>
  <c r="Q3537" i="3" s="1"/>
  <c r="R3537" i="3" s="1"/>
  <c r="S3537" i="3" s="1"/>
  <c r="AD3537" i="3" s="1"/>
  <c r="M3541" i="3"/>
  <c r="N3541" i="3" s="1"/>
  <c r="O3541" i="3" s="1"/>
  <c r="P3541" i="3" s="1"/>
  <c r="Q3541" i="3" s="1"/>
  <c r="R3541" i="3" s="1"/>
  <c r="S3541" i="3" s="1"/>
  <c r="AD3541" i="3" s="1"/>
  <c r="M3545" i="3"/>
  <c r="N3545" i="3" s="1"/>
  <c r="O3545" i="3" s="1"/>
  <c r="P3545" i="3" s="1"/>
  <c r="Q3545" i="3" s="1"/>
  <c r="R3545" i="3" s="1"/>
  <c r="S3545" i="3" s="1"/>
  <c r="AD3545" i="3" s="1"/>
  <c r="M3549" i="3"/>
  <c r="N3549" i="3" s="1"/>
  <c r="O3549" i="3" s="1"/>
  <c r="P3549" i="3" s="1"/>
  <c r="Q3549" i="3" s="1"/>
  <c r="R3549" i="3" s="1"/>
  <c r="S3549" i="3" s="1"/>
  <c r="AD3549" i="3" s="1"/>
  <c r="M3553" i="3"/>
  <c r="N3553" i="3" s="1"/>
  <c r="O3553" i="3" s="1"/>
  <c r="P3553" i="3" s="1"/>
  <c r="Q3553" i="3" s="1"/>
  <c r="R3553" i="3" s="1"/>
  <c r="S3553" i="3" s="1"/>
  <c r="AD3553" i="3" s="1"/>
  <c r="M3557" i="3"/>
  <c r="N3557" i="3" s="1"/>
  <c r="O3557" i="3" s="1"/>
  <c r="P3557" i="3" s="1"/>
  <c r="Q3557" i="3" s="1"/>
  <c r="R3557" i="3" s="1"/>
  <c r="S3557" i="3" s="1"/>
  <c r="AD3557" i="3" s="1"/>
  <c r="M3561" i="3"/>
  <c r="N3561" i="3" s="1"/>
  <c r="O3561" i="3" s="1"/>
  <c r="P3561" i="3" s="1"/>
  <c r="Q3561" i="3" s="1"/>
  <c r="R3561" i="3" s="1"/>
  <c r="S3561" i="3" s="1"/>
  <c r="AD3561" i="3" s="1"/>
  <c r="M3565" i="3"/>
  <c r="N3565" i="3" s="1"/>
  <c r="O3565" i="3" s="1"/>
  <c r="P3565" i="3" s="1"/>
  <c r="Q3565" i="3" s="1"/>
  <c r="R3565" i="3" s="1"/>
  <c r="S3565" i="3" s="1"/>
  <c r="AD3565" i="3" s="1"/>
  <c r="M3569" i="3"/>
  <c r="N3569" i="3" s="1"/>
  <c r="O3569" i="3" s="1"/>
  <c r="P3569" i="3" s="1"/>
  <c r="Q3569" i="3" s="1"/>
  <c r="R3569" i="3" s="1"/>
  <c r="S3569" i="3" s="1"/>
  <c r="AD3569" i="3" s="1"/>
  <c r="AD3592" i="3"/>
  <c r="AD3603" i="3"/>
  <c r="M3613" i="3"/>
  <c r="N3613" i="3" s="1"/>
  <c r="O3613" i="3" s="1"/>
  <c r="P3613" i="3" s="1"/>
  <c r="Q3613" i="3" s="1"/>
  <c r="R3613" i="3" s="1"/>
  <c r="S3613" i="3" s="1"/>
  <c r="L3613" i="3"/>
  <c r="K3613" i="3"/>
  <c r="J3613" i="3"/>
  <c r="AD3708" i="3"/>
  <c r="K3392" i="3"/>
  <c r="K3396" i="3"/>
  <c r="K3400" i="3"/>
  <c r="K3404" i="3"/>
  <c r="K3408" i="3"/>
  <c r="K3412" i="3"/>
  <c r="K3416" i="3"/>
  <c r="K3420" i="3"/>
  <c r="K3424" i="3"/>
  <c r="K3428" i="3"/>
  <c r="K3432" i="3"/>
  <c r="K3436" i="3"/>
  <c r="K3440" i="3"/>
  <c r="K3444" i="3"/>
  <c r="K3448" i="3"/>
  <c r="K3452" i="3"/>
  <c r="K3456" i="3"/>
  <c r="K3460" i="3"/>
  <c r="K3464" i="3"/>
  <c r="K3468" i="3"/>
  <c r="K3472" i="3"/>
  <c r="K3476" i="3"/>
  <c r="K3480" i="3"/>
  <c r="J3505" i="3"/>
  <c r="M3609" i="3"/>
  <c r="N3609" i="3" s="1"/>
  <c r="O3609" i="3" s="1"/>
  <c r="P3609" i="3" s="1"/>
  <c r="Q3609" i="3" s="1"/>
  <c r="R3609" i="3" s="1"/>
  <c r="S3609" i="3" s="1"/>
  <c r="L3609" i="3"/>
  <c r="K3609" i="3"/>
  <c r="J3609" i="3"/>
  <c r="T3613" i="3"/>
  <c r="U3613" i="3" s="1"/>
  <c r="V3613" i="3" s="1"/>
  <c r="W3613" i="3" s="1"/>
  <c r="X3613" i="3" s="1"/>
  <c r="Y3613" i="3" s="1"/>
  <c r="Z3613" i="3" s="1"/>
  <c r="AA3613" i="3" s="1"/>
  <c r="AB3613" i="3" s="1"/>
  <c r="AC3613" i="3" s="1"/>
  <c r="AD3670" i="3"/>
  <c r="T3485" i="3"/>
  <c r="U3485" i="3" s="1"/>
  <c r="V3485" i="3" s="1"/>
  <c r="W3485" i="3" s="1"/>
  <c r="X3485" i="3" s="1"/>
  <c r="Y3485" i="3" s="1"/>
  <c r="Z3485" i="3" s="1"/>
  <c r="AA3485" i="3" s="1"/>
  <c r="AB3485" i="3" s="1"/>
  <c r="AC3485" i="3" s="1"/>
  <c r="M3505" i="3"/>
  <c r="N3505" i="3" s="1"/>
  <c r="O3505" i="3" s="1"/>
  <c r="P3505" i="3" s="1"/>
  <c r="Q3505" i="3" s="1"/>
  <c r="R3505" i="3" s="1"/>
  <c r="S3505" i="3" s="1"/>
  <c r="AD3505" i="3" s="1"/>
  <c r="T3509" i="3"/>
  <c r="U3509" i="3" s="1"/>
  <c r="V3509" i="3" s="1"/>
  <c r="W3509" i="3" s="1"/>
  <c r="X3509" i="3" s="1"/>
  <c r="Y3509" i="3" s="1"/>
  <c r="Z3509" i="3" s="1"/>
  <c r="AA3509" i="3" s="1"/>
  <c r="AB3509" i="3" s="1"/>
  <c r="AC3509" i="3" s="1"/>
  <c r="M3605" i="3"/>
  <c r="N3605" i="3" s="1"/>
  <c r="O3605" i="3" s="1"/>
  <c r="P3605" i="3" s="1"/>
  <c r="Q3605" i="3" s="1"/>
  <c r="R3605" i="3" s="1"/>
  <c r="S3605" i="3" s="1"/>
  <c r="AD3605" i="3" s="1"/>
  <c r="L3605" i="3"/>
  <c r="K3605" i="3"/>
  <c r="J3605" i="3"/>
  <c r="T3609" i="3"/>
  <c r="U3609" i="3" s="1"/>
  <c r="V3609" i="3" s="1"/>
  <c r="W3609" i="3" s="1"/>
  <c r="X3609" i="3" s="1"/>
  <c r="Y3609" i="3" s="1"/>
  <c r="Z3609" i="3" s="1"/>
  <c r="AA3609" i="3" s="1"/>
  <c r="AB3609" i="3" s="1"/>
  <c r="AC3609" i="3" s="1"/>
  <c r="AD3640" i="3"/>
  <c r="AD3702" i="3"/>
  <c r="AD3838" i="3"/>
  <c r="T3657" i="3"/>
  <c r="U3657" i="3" s="1"/>
  <c r="V3657" i="3" s="1"/>
  <c r="W3657" i="3" s="1"/>
  <c r="X3657" i="3" s="1"/>
  <c r="Y3657" i="3" s="1"/>
  <c r="Z3657" i="3" s="1"/>
  <c r="AA3657" i="3" s="1"/>
  <c r="AB3657" i="3" s="1"/>
  <c r="AC3657" i="3" s="1"/>
  <c r="L3657" i="3"/>
  <c r="K3657" i="3"/>
  <c r="T3661" i="3"/>
  <c r="U3661" i="3" s="1"/>
  <c r="V3661" i="3" s="1"/>
  <c r="W3661" i="3" s="1"/>
  <c r="X3661" i="3" s="1"/>
  <c r="Y3661" i="3" s="1"/>
  <c r="Z3661" i="3" s="1"/>
  <c r="AA3661" i="3" s="1"/>
  <c r="AB3661" i="3" s="1"/>
  <c r="AC3661" i="3" s="1"/>
  <c r="L3661" i="3"/>
  <c r="K3661" i="3"/>
  <c r="T3665" i="3"/>
  <c r="U3665" i="3" s="1"/>
  <c r="V3665" i="3" s="1"/>
  <c r="W3665" i="3" s="1"/>
  <c r="X3665" i="3" s="1"/>
  <c r="Y3665" i="3" s="1"/>
  <c r="Z3665" i="3" s="1"/>
  <c r="AA3665" i="3" s="1"/>
  <c r="AB3665" i="3" s="1"/>
  <c r="AC3665" i="3" s="1"/>
  <c r="L3665" i="3"/>
  <c r="K3665" i="3"/>
  <c r="T3669" i="3"/>
  <c r="U3669" i="3" s="1"/>
  <c r="V3669" i="3" s="1"/>
  <c r="W3669" i="3" s="1"/>
  <c r="X3669" i="3" s="1"/>
  <c r="Y3669" i="3" s="1"/>
  <c r="Z3669" i="3" s="1"/>
  <c r="AA3669" i="3" s="1"/>
  <c r="AB3669" i="3" s="1"/>
  <c r="AC3669" i="3" s="1"/>
  <c r="L3669" i="3"/>
  <c r="K3669" i="3"/>
  <c r="T3733" i="3"/>
  <c r="U3733" i="3" s="1"/>
  <c r="V3733" i="3" s="1"/>
  <c r="W3733" i="3" s="1"/>
  <c r="X3733" i="3" s="1"/>
  <c r="Y3733" i="3" s="1"/>
  <c r="Z3733" i="3" s="1"/>
  <c r="AA3733" i="3" s="1"/>
  <c r="AB3733" i="3" s="1"/>
  <c r="AC3733" i="3" s="1"/>
  <c r="M3733" i="3"/>
  <c r="N3733" i="3" s="1"/>
  <c r="O3733" i="3" s="1"/>
  <c r="P3733" i="3" s="1"/>
  <c r="Q3733" i="3" s="1"/>
  <c r="R3733" i="3" s="1"/>
  <c r="S3733" i="3" s="1"/>
  <c r="L3733" i="3"/>
  <c r="K3733" i="3"/>
  <c r="T3737" i="3"/>
  <c r="U3737" i="3" s="1"/>
  <c r="V3737" i="3" s="1"/>
  <c r="W3737" i="3" s="1"/>
  <c r="X3737" i="3" s="1"/>
  <c r="Y3737" i="3" s="1"/>
  <c r="Z3737" i="3" s="1"/>
  <c r="AA3737" i="3" s="1"/>
  <c r="AB3737" i="3" s="1"/>
  <c r="AC3737" i="3" s="1"/>
  <c r="M3737" i="3"/>
  <c r="N3737" i="3" s="1"/>
  <c r="O3737" i="3" s="1"/>
  <c r="P3737" i="3" s="1"/>
  <c r="Q3737" i="3" s="1"/>
  <c r="R3737" i="3" s="1"/>
  <c r="S3737" i="3" s="1"/>
  <c r="L3737" i="3"/>
  <c r="K3737" i="3"/>
  <c r="AD3800" i="3"/>
  <c r="T3939" i="3"/>
  <c r="U3939" i="3" s="1"/>
  <c r="V3939" i="3" s="1"/>
  <c r="W3939" i="3" s="1"/>
  <c r="X3939" i="3" s="1"/>
  <c r="Y3939" i="3" s="1"/>
  <c r="Z3939" i="3" s="1"/>
  <c r="AA3939" i="3" s="1"/>
  <c r="AB3939" i="3" s="1"/>
  <c r="AC3939" i="3" s="1"/>
  <c r="L3939" i="3"/>
  <c r="K3939" i="3"/>
  <c r="J3939" i="3"/>
  <c r="T3637" i="3"/>
  <c r="U3637" i="3" s="1"/>
  <c r="V3637" i="3" s="1"/>
  <c r="W3637" i="3" s="1"/>
  <c r="X3637" i="3" s="1"/>
  <c r="Y3637" i="3" s="1"/>
  <c r="Z3637" i="3" s="1"/>
  <c r="AA3637" i="3" s="1"/>
  <c r="AB3637" i="3" s="1"/>
  <c r="AC3637" i="3" s="1"/>
  <c r="AD3637" i="3" s="1"/>
  <c r="L3637" i="3"/>
  <c r="J3657" i="3"/>
  <c r="J3661" i="3"/>
  <c r="J3665" i="3"/>
  <c r="J3669" i="3"/>
  <c r="T3673" i="3"/>
  <c r="U3673" i="3" s="1"/>
  <c r="V3673" i="3" s="1"/>
  <c r="W3673" i="3" s="1"/>
  <c r="X3673" i="3" s="1"/>
  <c r="Y3673" i="3" s="1"/>
  <c r="Z3673" i="3" s="1"/>
  <c r="AA3673" i="3" s="1"/>
  <c r="AB3673" i="3" s="1"/>
  <c r="AC3673" i="3" s="1"/>
  <c r="AD3673" i="3" s="1"/>
  <c r="L3673" i="3"/>
  <c r="K3673" i="3"/>
  <c r="T3701" i="3"/>
  <c r="U3701" i="3" s="1"/>
  <c r="V3701" i="3" s="1"/>
  <c r="W3701" i="3" s="1"/>
  <c r="X3701" i="3" s="1"/>
  <c r="Y3701" i="3" s="1"/>
  <c r="Z3701" i="3" s="1"/>
  <c r="AA3701" i="3" s="1"/>
  <c r="AB3701" i="3" s="1"/>
  <c r="AC3701" i="3" s="1"/>
  <c r="AD3701" i="3" s="1"/>
  <c r="L3701" i="3"/>
  <c r="K3701" i="3"/>
  <c r="T3709" i="3"/>
  <c r="U3709" i="3" s="1"/>
  <c r="V3709" i="3" s="1"/>
  <c r="W3709" i="3" s="1"/>
  <c r="X3709" i="3" s="1"/>
  <c r="Y3709" i="3" s="1"/>
  <c r="Z3709" i="3" s="1"/>
  <c r="AA3709" i="3" s="1"/>
  <c r="AB3709" i="3" s="1"/>
  <c r="AC3709" i="3" s="1"/>
  <c r="AD3709" i="3" s="1"/>
  <c r="L3709" i="3"/>
  <c r="K3709" i="3"/>
  <c r="J3733" i="3"/>
  <c r="J3737" i="3"/>
  <c r="T3741" i="3"/>
  <c r="U3741" i="3" s="1"/>
  <c r="V3741" i="3" s="1"/>
  <c r="W3741" i="3" s="1"/>
  <c r="X3741" i="3" s="1"/>
  <c r="Y3741" i="3" s="1"/>
  <c r="Z3741" i="3" s="1"/>
  <c r="AA3741" i="3" s="1"/>
  <c r="AB3741" i="3" s="1"/>
  <c r="AC3741" i="3" s="1"/>
  <c r="M3741" i="3"/>
  <c r="N3741" i="3" s="1"/>
  <c r="O3741" i="3" s="1"/>
  <c r="P3741" i="3" s="1"/>
  <c r="Q3741" i="3" s="1"/>
  <c r="R3741" i="3" s="1"/>
  <c r="S3741" i="3" s="1"/>
  <c r="L3741" i="3"/>
  <c r="K3741" i="3"/>
  <c r="L3797" i="3"/>
  <c r="K3797" i="3"/>
  <c r="T3797" i="3"/>
  <c r="U3797" i="3" s="1"/>
  <c r="V3797" i="3" s="1"/>
  <c r="W3797" i="3" s="1"/>
  <c r="X3797" i="3" s="1"/>
  <c r="Y3797" i="3" s="1"/>
  <c r="Z3797" i="3" s="1"/>
  <c r="AA3797" i="3" s="1"/>
  <c r="AB3797" i="3" s="1"/>
  <c r="AC3797" i="3" s="1"/>
  <c r="M3797" i="3"/>
  <c r="N3797" i="3" s="1"/>
  <c r="O3797" i="3" s="1"/>
  <c r="P3797" i="3" s="1"/>
  <c r="Q3797" i="3" s="1"/>
  <c r="R3797" i="3" s="1"/>
  <c r="S3797" i="3" s="1"/>
  <c r="AD3797" i="3" s="1"/>
  <c r="AD3816" i="3"/>
  <c r="M3939" i="3"/>
  <c r="N3939" i="3" s="1"/>
  <c r="O3939" i="3" s="1"/>
  <c r="P3939" i="3" s="1"/>
  <c r="Q3939" i="3" s="1"/>
  <c r="R3939" i="3" s="1"/>
  <c r="S3939" i="3" s="1"/>
  <c r="J3637" i="3"/>
  <c r="M3657" i="3"/>
  <c r="N3657" i="3" s="1"/>
  <c r="O3657" i="3" s="1"/>
  <c r="P3657" i="3" s="1"/>
  <c r="Q3657" i="3" s="1"/>
  <c r="R3657" i="3" s="1"/>
  <c r="S3657" i="3" s="1"/>
  <c r="M3661" i="3"/>
  <c r="N3661" i="3" s="1"/>
  <c r="O3661" i="3" s="1"/>
  <c r="P3661" i="3" s="1"/>
  <c r="Q3661" i="3" s="1"/>
  <c r="R3661" i="3" s="1"/>
  <c r="S3661" i="3" s="1"/>
  <c r="M3665" i="3"/>
  <c r="N3665" i="3" s="1"/>
  <c r="O3665" i="3" s="1"/>
  <c r="P3665" i="3" s="1"/>
  <c r="Q3665" i="3" s="1"/>
  <c r="R3665" i="3" s="1"/>
  <c r="S3665" i="3" s="1"/>
  <c r="M3669" i="3"/>
  <c r="N3669" i="3" s="1"/>
  <c r="O3669" i="3" s="1"/>
  <c r="P3669" i="3" s="1"/>
  <c r="Q3669" i="3" s="1"/>
  <c r="R3669" i="3" s="1"/>
  <c r="S3669" i="3" s="1"/>
  <c r="T3677" i="3"/>
  <c r="U3677" i="3" s="1"/>
  <c r="V3677" i="3" s="1"/>
  <c r="W3677" i="3" s="1"/>
  <c r="X3677" i="3" s="1"/>
  <c r="Y3677" i="3" s="1"/>
  <c r="Z3677" i="3" s="1"/>
  <c r="AA3677" i="3" s="1"/>
  <c r="AB3677" i="3" s="1"/>
  <c r="AC3677" i="3" s="1"/>
  <c r="AD3677" i="3" s="1"/>
  <c r="L3677" i="3"/>
  <c r="K3677" i="3"/>
  <c r="J3701" i="3"/>
  <c r="J3709" i="3"/>
  <c r="T3717" i="3"/>
  <c r="U3717" i="3" s="1"/>
  <c r="V3717" i="3" s="1"/>
  <c r="W3717" i="3" s="1"/>
  <c r="X3717" i="3" s="1"/>
  <c r="Y3717" i="3" s="1"/>
  <c r="Z3717" i="3" s="1"/>
  <c r="AA3717" i="3" s="1"/>
  <c r="AB3717" i="3" s="1"/>
  <c r="AC3717" i="3" s="1"/>
  <c r="M3717" i="3"/>
  <c r="N3717" i="3" s="1"/>
  <c r="O3717" i="3" s="1"/>
  <c r="P3717" i="3" s="1"/>
  <c r="Q3717" i="3" s="1"/>
  <c r="R3717" i="3" s="1"/>
  <c r="S3717" i="3" s="1"/>
  <c r="AD3717" i="3" s="1"/>
  <c r="L3717" i="3"/>
  <c r="K3717" i="3"/>
  <c r="J3741" i="3"/>
  <c r="T3745" i="3"/>
  <c r="U3745" i="3" s="1"/>
  <c r="V3745" i="3" s="1"/>
  <c r="W3745" i="3" s="1"/>
  <c r="X3745" i="3" s="1"/>
  <c r="Y3745" i="3" s="1"/>
  <c r="Z3745" i="3" s="1"/>
  <c r="AA3745" i="3" s="1"/>
  <c r="AB3745" i="3" s="1"/>
  <c r="AC3745" i="3" s="1"/>
  <c r="M3745" i="3"/>
  <c r="N3745" i="3" s="1"/>
  <c r="O3745" i="3" s="1"/>
  <c r="P3745" i="3" s="1"/>
  <c r="Q3745" i="3" s="1"/>
  <c r="R3745" i="3" s="1"/>
  <c r="S3745" i="3" s="1"/>
  <c r="AD3745" i="3" s="1"/>
  <c r="L3745" i="3"/>
  <c r="K3745" i="3"/>
  <c r="J3797" i="3"/>
  <c r="AD3868" i="3"/>
  <c r="M3873" i="3"/>
  <c r="N3873" i="3" s="1"/>
  <c r="O3873" i="3" s="1"/>
  <c r="P3873" i="3" s="1"/>
  <c r="Q3873" i="3" s="1"/>
  <c r="R3873" i="3" s="1"/>
  <c r="S3873" i="3" s="1"/>
  <c r="L3873" i="3"/>
  <c r="K3873" i="3"/>
  <c r="J3873" i="3"/>
  <c r="T3873" i="3"/>
  <c r="U3873" i="3" s="1"/>
  <c r="V3873" i="3" s="1"/>
  <c r="W3873" i="3" s="1"/>
  <c r="X3873" i="3" s="1"/>
  <c r="Y3873" i="3" s="1"/>
  <c r="Z3873" i="3" s="1"/>
  <c r="AA3873" i="3" s="1"/>
  <c r="AB3873" i="3" s="1"/>
  <c r="AC3873" i="3" s="1"/>
  <c r="K3637" i="3"/>
  <c r="T3681" i="3"/>
  <c r="U3681" i="3" s="1"/>
  <c r="V3681" i="3" s="1"/>
  <c r="W3681" i="3" s="1"/>
  <c r="X3681" i="3" s="1"/>
  <c r="Y3681" i="3" s="1"/>
  <c r="Z3681" i="3" s="1"/>
  <c r="AA3681" i="3" s="1"/>
  <c r="AB3681" i="3" s="1"/>
  <c r="AC3681" i="3" s="1"/>
  <c r="AD3681" i="3" s="1"/>
  <c r="L3681" i="3"/>
  <c r="K3681" i="3"/>
  <c r="AD3712" i="3"/>
  <c r="T3749" i="3"/>
  <c r="U3749" i="3" s="1"/>
  <c r="V3749" i="3" s="1"/>
  <c r="W3749" i="3" s="1"/>
  <c r="X3749" i="3" s="1"/>
  <c r="Y3749" i="3" s="1"/>
  <c r="Z3749" i="3" s="1"/>
  <c r="AA3749" i="3" s="1"/>
  <c r="AB3749" i="3" s="1"/>
  <c r="AC3749" i="3" s="1"/>
  <c r="M3749" i="3"/>
  <c r="N3749" i="3" s="1"/>
  <c r="O3749" i="3" s="1"/>
  <c r="P3749" i="3" s="1"/>
  <c r="Q3749" i="3" s="1"/>
  <c r="R3749" i="3" s="1"/>
  <c r="S3749" i="3" s="1"/>
  <c r="L3749" i="3"/>
  <c r="K3749" i="3"/>
  <c r="AD3751" i="3"/>
  <c r="L3773" i="3"/>
  <c r="K3773" i="3"/>
  <c r="T3773" i="3"/>
  <c r="U3773" i="3" s="1"/>
  <c r="V3773" i="3" s="1"/>
  <c r="W3773" i="3" s="1"/>
  <c r="X3773" i="3" s="1"/>
  <c r="Y3773" i="3" s="1"/>
  <c r="Z3773" i="3" s="1"/>
  <c r="AA3773" i="3" s="1"/>
  <c r="AB3773" i="3" s="1"/>
  <c r="AC3773" i="3" s="1"/>
  <c r="M3773" i="3"/>
  <c r="N3773" i="3" s="1"/>
  <c r="O3773" i="3" s="1"/>
  <c r="P3773" i="3" s="1"/>
  <c r="Q3773" i="3" s="1"/>
  <c r="R3773" i="3" s="1"/>
  <c r="S3773" i="3" s="1"/>
  <c r="AD3788" i="3"/>
  <c r="AD3799" i="3"/>
  <c r="AD3815" i="3"/>
  <c r="AD3831" i="3"/>
  <c r="AD3840" i="3"/>
  <c r="T3641" i="3"/>
  <c r="U3641" i="3" s="1"/>
  <c r="V3641" i="3" s="1"/>
  <c r="W3641" i="3" s="1"/>
  <c r="X3641" i="3" s="1"/>
  <c r="Y3641" i="3" s="1"/>
  <c r="Z3641" i="3" s="1"/>
  <c r="AA3641" i="3" s="1"/>
  <c r="AB3641" i="3" s="1"/>
  <c r="AC3641" i="3" s="1"/>
  <c r="L3641" i="3"/>
  <c r="AD3672" i="3"/>
  <c r="J3749" i="3"/>
  <c r="J3773" i="3"/>
  <c r="AD3846" i="3"/>
  <c r="AD3848" i="3"/>
  <c r="J3641" i="3"/>
  <c r="AD3676" i="3"/>
  <c r="T3685" i="3"/>
  <c r="U3685" i="3" s="1"/>
  <c r="V3685" i="3" s="1"/>
  <c r="W3685" i="3" s="1"/>
  <c r="X3685" i="3" s="1"/>
  <c r="Y3685" i="3" s="1"/>
  <c r="Z3685" i="3" s="1"/>
  <c r="AA3685" i="3" s="1"/>
  <c r="AB3685" i="3" s="1"/>
  <c r="AC3685" i="3" s="1"/>
  <c r="L3685" i="3"/>
  <c r="K3685" i="3"/>
  <c r="AD3687" i="3"/>
  <c r="AD3700" i="3"/>
  <c r="AD3756" i="3"/>
  <c r="AD3760" i="3"/>
  <c r="AD3775" i="3"/>
  <c r="AD3782" i="3"/>
  <c r="AD3787" i="3"/>
  <c r="AD3804" i="3"/>
  <c r="AD3812" i="3"/>
  <c r="AD3680" i="3"/>
  <c r="T3689" i="3"/>
  <c r="U3689" i="3" s="1"/>
  <c r="V3689" i="3" s="1"/>
  <c r="W3689" i="3" s="1"/>
  <c r="X3689" i="3" s="1"/>
  <c r="Y3689" i="3" s="1"/>
  <c r="Z3689" i="3" s="1"/>
  <c r="AA3689" i="3" s="1"/>
  <c r="AB3689" i="3" s="1"/>
  <c r="AC3689" i="3" s="1"/>
  <c r="L3689" i="3"/>
  <c r="K3689" i="3"/>
  <c r="AD3691" i="3"/>
  <c r="AD3724" i="3"/>
  <c r="AD3728" i="3"/>
  <c r="AD3839" i="3"/>
  <c r="AD3855" i="3"/>
  <c r="M3857" i="3"/>
  <c r="N3857" i="3" s="1"/>
  <c r="O3857" i="3" s="1"/>
  <c r="P3857" i="3" s="1"/>
  <c r="Q3857" i="3" s="1"/>
  <c r="R3857" i="3" s="1"/>
  <c r="S3857" i="3" s="1"/>
  <c r="AD3857" i="3" s="1"/>
  <c r="L3857" i="3"/>
  <c r="K3857" i="3"/>
  <c r="J3857" i="3"/>
  <c r="T3857" i="3"/>
  <c r="U3857" i="3" s="1"/>
  <c r="V3857" i="3" s="1"/>
  <c r="W3857" i="3" s="1"/>
  <c r="X3857" i="3" s="1"/>
  <c r="Y3857" i="3" s="1"/>
  <c r="Z3857" i="3" s="1"/>
  <c r="AA3857" i="3" s="1"/>
  <c r="AB3857" i="3" s="1"/>
  <c r="AC3857" i="3" s="1"/>
  <c r="K3487" i="3"/>
  <c r="K3491" i="3"/>
  <c r="K3495" i="3"/>
  <c r="K3499" i="3"/>
  <c r="K3503" i="3"/>
  <c r="K3507" i="3"/>
  <c r="K3511" i="3"/>
  <c r="K3515" i="3"/>
  <c r="K3519" i="3"/>
  <c r="K3523" i="3"/>
  <c r="K3527" i="3"/>
  <c r="K3531" i="3"/>
  <c r="K3535" i="3"/>
  <c r="K3539" i="3"/>
  <c r="K3543" i="3"/>
  <c r="K3547" i="3"/>
  <c r="K3551" i="3"/>
  <c r="K3555" i="3"/>
  <c r="K3559" i="3"/>
  <c r="K3563" i="3"/>
  <c r="K3567" i="3"/>
  <c r="K3571" i="3"/>
  <c r="K3575" i="3"/>
  <c r="K3579" i="3"/>
  <c r="K3583" i="3"/>
  <c r="K3587" i="3"/>
  <c r="K3591" i="3"/>
  <c r="K3595" i="3"/>
  <c r="K3599" i="3"/>
  <c r="K3603" i="3"/>
  <c r="K3607" i="3"/>
  <c r="K3611" i="3"/>
  <c r="K3615" i="3"/>
  <c r="K3619" i="3"/>
  <c r="K3623" i="3"/>
  <c r="K3627" i="3"/>
  <c r="K3631" i="3"/>
  <c r="M3641" i="3"/>
  <c r="N3641" i="3" s="1"/>
  <c r="O3641" i="3" s="1"/>
  <c r="P3641" i="3" s="1"/>
  <c r="Q3641" i="3" s="1"/>
  <c r="R3641" i="3" s="1"/>
  <c r="S3641" i="3" s="1"/>
  <c r="AD3641" i="3" s="1"/>
  <c r="T3645" i="3"/>
  <c r="U3645" i="3" s="1"/>
  <c r="V3645" i="3" s="1"/>
  <c r="W3645" i="3" s="1"/>
  <c r="X3645" i="3" s="1"/>
  <c r="Y3645" i="3" s="1"/>
  <c r="Z3645" i="3" s="1"/>
  <c r="AA3645" i="3" s="1"/>
  <c r="AB3645" i="3" s="1"/>
  <c r="AC3645" i="3" s="1"/>
  <c r="AD3645" i="3" s="1"/>
  <c r="L3645" i="3"/>
  <c r="M3685" i="3"/>
  <c r="N3685" i="3" s="1"/>
  <c r="O3685" i="3" s="1"/>
  <c r="P3685" i="3" s="1"/>
  <c r="Q3685" i="3" s="1"/>
  <c r="R3685" i="3" s="1"/>
  <c r="S3685" i="3" s="1"/>
  <c r="AD3685" i="3" s="1"/>
  <c r="J3689" i="3"/>
  <c r="T3693" i="3"/>
  <c r="U3693" i="3" s="1"/>
  <c r="V3693" i="3" s="1"/>
  <c r="W3693" i="3" s="1"/>
  <c r="X3693" i="3" s="1"/>
  <c r="Y3693" i="3" s="1"/>
  <c r="Z3693" i="3" s="1"/>
  <c r="AA3693" i="3" s="1"/>
  <c r="AB3693" i="3" s="1"/>
  <c r="AC3693" i="3" s="1"/>
  <c r="AD3693" i="3" s="1"/>
  <c r="L3693" i="3"/>
  <c r="K3693" i="3"/>
  <c r="T3697" i="3"/>
  <c r="U3697" i="3" s="1"/>
  <c r="V3697" i="3" s="1"/>
  <c r="W3697" i="3" s="1"/>
  <c r="X3697" i="3" s="1"/>
  <c r="Y3697" i="3" s="1"/>
  <c r="Z3697" i="3" s="1"/>
  <c r="AA3697" i="3" s="1"/>
  <c r="AB3697" i="3" s="1"/>
  <c r="AC3697" i="3" s="1"/>
  <c r="AD3697" i="3" s="1"/>
  <c r="L3697" i="3"/>
  <c r="K3697" i="3"/>
  <c r="T3705" i="3"/>
  <c r="U3705" i="3" s="1"/>
  <c r="V3705" i="3" s="1"/>
  <c r="W3705" i="3" s="1"/>
  <c r="X3705" i="3" s="1"/>
  <c r="Y3705" i="3" s="1"/>
  <c r="Z3705" i="3" s="1"/>
  <c r="AA3705" i="3" s="1"/>
  <c r="AB3705" i="3" s="1"/>
  <c r="AC3705" i="3" s="1"/>
  <c r="L3705" i="3"/>
  <c r="K3705" i="3"/>
  <c r="T3721" i="3"/>
  <c r="U3721" i="3" s="1"/>
  <c r="V3721" i="3" s="1"/>
  <c r="W3721" i="3" s="1"/>
  <c r="X3721" i="3" s="1"/>
  <c r="Y3721" i="3" s="1"/>
  <c r="Z3721" i="3" s="1"/>
  <c r="AA3721" i="3" s="1"/>
  <c r="AB3721" i="3" s="1"/>
  <c r="AC3721" i="3" s="1"/>
  <c r="M3721" i="3"/>
  <c r="N3721" i="3" s="1"/>
  <c r="O3721" i="3" s="1"/>
  <c r="P3721" i="3" s="1"/>
  <c r="Q3721" i="3" s="1"/>
  <c r="R3721" i="3" s="1"/>
  <c r="S3721" i="3" s="1"/>
  <c r="L3721" i="3"/>
  <c r="K3721" i="3"/>
  <c r="AD3732" i="3"/>
  <c r="AD3736" i="3"/>
  <c r="AD3803" i="3"/>
  <c r="AD3859" i="3"/>
  <c r="L3627" i="3"/>
  <c r="L3631" i="3"/>
  <c r="M3689" i="3"/>
  <c r="N3689" i="3" s="1"/>
  <c r="O3689" i="3" s="1"/>
  <c r="P3689" i="3" s="1"/>
  <c r="Q3689" i="3" s="1"/>
  <c r="R3689" i="3" s="1"/>
  <c r="S3689" i="3" s="1"/>
  <c r="J3693" i="3"/>
  <c r="J3697" i="3"/>
  <c r="J3705" i="3"/>
  <c r="J3721" i="3"/>
  <c r="AD3740" i="3"/>
  <c r="L3758" i="3"/>
  <c r="T3758" i="3"/>
  <c r="U3758" i="3" s="1"/>
  <c r="V3758" i="3" s="1"/>
  <c r="W3758" i="3" s="1"/>
  <c r="X3758" i="3" s="1"/>
  <c r="Y3758" i="3" s="1"/>
  <c r="Z3758" i="3" s="1"/>
  <c r="AA3758" i="3" s="1"/>
  <c r="AB3758" i="3" s="1"/>
  <c r="AC3758" i="3" s="1"/>
  <c r="M3758" i="3"/>
  <c r="N3758" i="3" s="1"/>
  <c r="O3758" i="3" s="1"/>
  <c r="P3758" i="3" s="1"/>
  <c r="Q3758" i="3" s="1"/>
  <c r="R3758" i="3" s="1"/>
  <c r="S3758" i="3" s="1"/>
  <c r="K3758" i="3"/>
  <c r="AD3784" i="3"/>
  <c r="AD3880" i="3"/>
  <c r="AD3891" i="3"/>
  <c r="T3633" i="3"/>
  <c r="U3633" i="3" s="1"/>
  <c r="V3633" i="3" s="1"/>
  <c r="W3633" i="3" s="1"/>
  <c r="X3633" i="3" s="1"/>
  <c r="Y3633" i="3" s="1"/>
  <c r="Z3633" i="3" s="1"/>
  <c r="AA3633" i="3" s="1"/>
  <c r="AB3633" i="3" s="1"/>
  <c r="AC3633" i="3" s="1"/>
  <c r="AD3633" i="3" s="1"/>
  <c r="L3633" i="3"/>
  <c r="T3713" i="3"/>
  <c r="U3713" i="3" s="1"/>
  <c r="V3713" i="3" s="1"/>
  <c r="W3713" i="3" s="1"/>
  <c r="X3713" i="3" s="1"/>
  <c r="Y3713" i="3" s="1"/>
  <c r="Z3713" i="3" s="1"/>
  <c r="AA3713" i="3" s="1"/>
  <c r="AB3713" i="3" s="1"/>
  <c r="AC3713" i="3" s="1"/>
  <c r="M3713" i="3"/>
  <c r="N3713" i="3" s="1"/>
  <c r="O3713" i="3" s="1"/>
  <c r="P3713" i="3" s="1"/>
  <c r="Q3713" i="3" s="1"/>
  <c r="R3713" i="3" s="1"/>
  <c r="S3713" i="3" s="1"/>
  <c r="AD3713" i="3" s="1"/>
  <c r="L3713" i="3"/>
  <c r="K3713" i="3"/>
  <c r="AD3744" i="3"/>
  <c r="K3765" i="3"/>
  <c r="T3765" i="3"/>
  <c r="U3765" i="3" s="1"/>
  <c r="V3765" i="3" s="1"/>
  <c r="W3765" i="3" s="1"/>
  <c r="X3765" i="3" s="1"/>
  <c r="Y3765" i="3" s="1"/>
  <c r="Z3765" i="3" s="1"/>
  <c r="AA3765" i="3" s="1"/>
  <c r="AB3765" i="3" s="1"/>
  <c r="AC3765" i="3" s="1"/>
  <c r="M3765" i="3"/>
  <c r="N3765" i="3" s="1"/>
  <c r="O3765" i="3" s="1"/>
  <c r="P3765" i="3" s="1"/>
  <c r="Q3765" i="3" s="1"/>
  <c r="R3765" i="3" s="1"/>
  <c r="S3765" i="3" s="1"/>
  <c r="L3765" i="3"/>
  <c r="J3765" i="3"/>
  <c r="AD3768" i="3"/>
  <c r="AD3779" i="3"/>
  <c r="L3781" i="3"/>
  <c r="K3781" i="3"/>
  <c r="T3781" i="3"/>
  <c r="U3781" i="3" s="1"/>
  <c r="V3781" i="3" s="1"/>
  <c r="W3781" i="3" s="1"/>
  <c r="X3781" i="3" s="1"/>
  <c r="Y3781" i="3" s="1"/>
  <c r="Z3781" i="3" s="1"/>
  <c r="AA3781" i="3" s="1"/>
  <c r="AB3781" i="3" s="1"/>
  <c r="AC3781" i="3" s="1"/>
  <c r="M3781" i="3"/>
  <c r="N3781" i="3" s="1"/>
  <c r="O3781" i="3" s="1"/>
  <c r="P3781" i="3" s="1"/>
  <c r="Q3781" i="3" s="1"/>
  <c r="R3781" i="3" s="1"/>
  <c r="S3781" i="3" s="1"/>
  <c r="AD3781" i="3" s="1"/>
  <c r="AD3811" i="3"/>
  <c r="AD3828" i="3"/>
  <c r="AD3847" i="3"/>
  <c r="AD3887" i="3"/>
  <c r="AD3977" i="3"/>
  <c r="L3769" i="3"/>
  <c r="K3769" i="3"/>
  <c r="T3769" i="3"/>
  <c r="U3769" i="3" s="1"/>
  <c r="V3769" i="3" s="1"/>
  <c r="W3769" i="3" s="1"/>
  <c r="X3769" i="3" s="1"/>
  <c r="Y3769" i="3" s="1"/>
  <c r="Z3769" i="3" s="1"/>
  <c r="AA3769" i="3" s="1"/>
  <c r="AB3769" i="3" s="1"/>
  <c r="AC3769" i="3" s="1"/>
  <c r="L3825" i="3"/>
  <c r="K3825" i="3"/>
  <c r="T3825" i="3"/>
  <c r="U3825" i="3" s="1"/>
  <c r="V3825" i="3" s="1"/>
  <c r="W3825" i="3" s="1"/>
  <c r="X3825" i="3" s="1"/>
  <c r="Y3825" i="3" s="1"/>
  <c r="Z3825" i="3" s="1"/>
  <c r="AA3825" i="3" s="1"/>
  <c r="AB3825" i="3" s="1"/>
  <c r="AC3825" i="3" s="1"/>
  <c r="M3885" i="3"/>
  <c r="N3885" i="3" s="1"/>
  <c r="O3885" i="3" s="1"/>
  <c r="P3885" i="3" s="1"/>
  <c r="Q3885" i="3" s="1"/>
  <c r="R3885" i="3" s="1"/>
  <c r="S3885" i="3" s="1"/>
  <c r="L3885" i="3"/>
  <c r="K3885" i="3"/>
  <c r="J3885" i="3"/>
  <c r="T3885" i="3"/>
  <c r="U3885" i="3" s="1"/>
  <c r="V3885" i="3" s="1"/>
  <c r="W3885" i="3" s="1"/>
  <c r="X3885" i="3" s="1"/>
  <c r="Y3885" i="3" s="1"/>
  <c r="Z3885" i="3" s="1"/>
  <c r="AA3885" i="3" s="1"/>
  <c r="AB3885" i="3" s="1"/>
  <c r="AC3885" i="3" s="1"/>
  <c r="T4011" i="3"/>
  <c r="U4011" i="3" s="1"/>
  <c r="V4011" i="3" s="1"/>
  <c r="W4011" i="3" s="1"/>
  <c r="X4011" i="3" s="1"/>
  <c r="Y4011" i="3" s="1"/>
  <c r="Z4011" i="3" s="1"/>
  <c r="AA4011" i="3" s="1"/>
  <c r="AB4011" i="3" s="1"/>
  <c r="AC4011" i="3" s="1"/>
  <c r="M4011" i="3"/>
  <c r="N4011" i="3" s="1"/>
  <c r="O4011" i="3" s="1"/>
  <c r="P4011" i="3" s="1"/>
  <c r="Q4011" i="3" s="1"/>
  <c r="R4011" i="3" s="1"/>
  <c r="S4011" i="3" s="1"/>
  <c r="AD4011" i="3" s="1"/>
  <c r="L4011" i="3"/>
  <c r="K4011" i="3"/>
  <c r="J4011" i="3"/>
  <c r="L3762" i="3"/>
  <c r="T3762" i="3"/>
  <c r="U3762" i="3" s="1"/>
  <c r="V3762" i="3" s="1"/>
  <c r="W3762" i="3" s="1"/>
  <c r="X3762" i="3" s="1"/>
  <c r="Y3762" i="3" s="1"/>
  <c r="Z3762" i="3" s="1"/>
  <c r="AA3762" i="3" s="1"/>
  <c r="AB3762" i="3" s="1"/>
  <c r="AC3762" i="3" s="1"/>
  <c r="J3769" i="3"/>
  <c r="L3785" i="3"/>
  <c r="K3785" i="3"/>
  <c r="T3785" i="3"/>
  <c r="U3785" i="3" s="1"/>
  <c r="V3785" i="3" s="1"/>
  <c r="W3785" i="3" s="1"/>
  <c r="X3785" i="3" s="1"/>
  <c r="Y3785" i="3" s="1"/>
  <c r="Z3785" i="3" s="1"/>
  <c r="AA3785" i="3" s="1"/>
  <c r="AB3785" i="3" s="1"/>
  <c r="AC3785" i="3" s="1"/>
  <c r="AD3785" i="3" s="1"/>
  <c r="L3813" i="3"/>
  <c r="K3813" i="3"/>
  <c r="T3813" i="3"/>
  <c r="U3813" i="3" s="1"/>
  <c r="V3813" i="3" s="1"/>
  <c r="W3813" i="3" s="1"/>
  <c r="X3813" i="3" s="1"/>
  <c r="Y3813" i="3" s="1"/>
  <c r="Z3813" i="3" s="1"/>
  <c r="AA3813" i="3" s="1"/>
  <c r="AB3813" i="3" s="1"/>
  <c r="AC3813" i="3" s="1"/>
  <c r="AD3813" i="3" s="1"/>
  <c r="J3825" i="3"/>
  <c r="M3853" i="3"/>
  <c r="N3853" i="3" s="1"/>
  <c r="O3853" i="3" s="1"/>
  <c r="P3853" i="3" s="1"/>
  <c r="Q3853" i="3" s="1"/>
  <c r="R3853" i="3" s="1"/>
  <c r="S3853" i="3" s="1"/>
  <c r="L3853" i="3"/>
  <c r="K3853" i="3"/>
  <c r="J3853" i="3"/>
  <c r="T3853" i="3"/>
  <c r="U3853" i="3" s="1"/>
  <c r="V3853" i="3" s="1"/>
  <c r="W3853" i="3" s="1"/>
  <c r="X3853" i="3" s="1"/>
  <c r="Y3853" i="3" s="1"/>
  <c r="Z3853" i="3" s="1"/>
  <c r="AA3853" i="3" s="1"/>
  <c r="AB3853" i="3" s="1"/>
  <c r="AC3853" i="3" s="1"/>
  <c r="AD3864" i="3"/>
  <c r="AD3867" i="3"/>
  <c r="AD3879" i="3"/>
  <c r="AD3973" i="3"/>
  <c r="M3769" i="3"/>
  <c r="N3769" i="3" s="1"/>
  <c r="O3769" i="3" s="1"/>
  <c r="P3769" i="3" s="1"/>
  <c r="Q3769" i="3" s="1"/>
  <c r="R3769" i="3" s="1"/>
  <c r="S3769" i="3" s="1"/>
  <c r="M3825" i="3"/>
  <c r="N3825" i="3" s="1"/>
  <c r="O3825" i="3" s="1"/>
  <c r="P3825" i="3" s="1"/>
  <c r="Q3825" i="3" s="1"/>
  <c r="R3825" i="3" s="1"/>
  <c r="S3825" i="3" s="1"/>
  <c r="AD3825" i="3" s="1"/>
  <c r="L3841" i="3"/>
  <c r="K3841" i="3"/>
  <c r="T3841" i="3"/>
  <c r="U3841" i="3" s="1"/>
  <c r="V3841" i="3" s="1"/>
  <c r="W3841" i="3" s="1"/>
  <c r="X3841" i="3" s="1"/>
  <c r="Y3841" i="3" s="1"/>
  <c r="Z3841" i="3" s="1"/>
  <c r="AA3841" i="3" s="1"/>
  <c r="AB3841" i="3" s="1"/>
  <c r="AC3841" i="3" s="1"/>
  <c r="AD3876" i="3"/>
  <c r="AD3937" i="3"/>
  <c r="AD4013" i="3"/>
  <c r="AD3780" i="3"/>
  <c r="AD3796" i="3"/>
  <c r="L3801" i="3"/>
  <c r="K3801" i="3"/>
  <c r="T3801" i="3"/>
  <c r="U3801" i="3" s="1"/>
  <c r="V3801" i="3" s="1"/>
  <c r="W3801" i="3" s="1"/>
  <c r="X3801" i="3" s="1"/>
  <c r="Y3801" i="3" s="1"/>
  <c r="Z3801" i="3" s="1"/>
  <c r="AA3801" i="3" s="1"/>
  <c r="AB3801" i="3" s="1"/>
  <c r="AC3801" i="3" s="1"/>
  <c r="AD3801" i="3" s="1"/>
  <c r="L3829" i="3"/>
  <c r="K3829" i="3"/>
  <c r="T3829" i="3"/>
  <c r="U3829" i="3" s="1"/>
  <c r="V3829" i="3" s="1"/>
  <c r="W3829" i="3" s="1"/>
  <c r="X3829" i="3" s="1"/>
  <c r="Y3829" i="3" s="1"/>
  <c r="Z3829" i="3" s="1"/>
  <c r="AA3829" i="3" s="1"/>
  <c r="AB3829" i="3" s="1"/>
  <c r="AC3829" i="3" s="1"/>
  <c r="AD3829" i="3" s="1"/>
  <c r="AD3844" i="3"/>
  <c r="M3869" i="3"/>
  <c r="N3869" i="3" s="1"/>
  <c r="O3869" i="3" s="1"/>
  <c r="P3869" i="3" s="1"/>
  <c r="Q3869" i="3" s="1"/>
  <c r="R3869" i="3" s="1"/>
  <c r="S3869" i="3" s="1"/>
  <c r="L3869" i="3"/>
  <c r="K3869" i="3"/>
  <c r="J3869" i="3"/>
  <c r="T3869" i="3"/>
  <c r="U3869" i="3" s="1"/>
  <c r="V3869" i="3" s="1"/>
  <c r="W3869" i="3" s="1"/>
  <c r="X3869" i="3" s="1"/>
  <c r="Y3869" i="3" s="1"/>
  <c r="Z3869" i="3" s="1"/>
  <c r="AA3869" i="3" s="1"/>
  <c r="AB3869" i="3" s="1"/>
  <c r="AC3869" i="3" s="1"/>
  <c r="M3881" i="3"/>
  <c r="N3881" i="3" s="1"/>
  <c r="O3881" i="3" s="1"/>
  <c r="P3881" i="3" s="1"/>
  <c r="Q3881" i="3" s="1"/>
  <c r="R3881" i="3" s="1"/>
  <c r="S3881" i="3" s="1"/>
  <c r="L3881" i="3"/>
  <c r="K3881" i="3"/>
  <c r="J3881" i="3"/>
  <c r="T3881" i="3"/>
  <c r="U3881" i="3" s="1"/>
  <c r="V3881" i="3" s="1"/>
  <c r="W3881" i="3" s="1"/>
  <c r="X3881" i="3" s="1"/>
  <c r="Y3881" i="3" s="1"/>
  <c r="Z3881" i="3" s="1"/>
  <c r="AA3881" i="3" s="1"/>
  <c r="AB3881" i="3" s="1"/>
  <c r="AC3881" i="3" s="1"/>
  <c r="AD3888" i="3"/>
  <c r="L3753" i="3"/>
  <c r="M3762" i="3"/>
  <c r="N3762" i="3" s="1"/>
  <c r="O3762" i="3" s="1"/>
  <c r="P3762" i="3" s="1"/>
  <c r="Q3762" i="3" s="1"/>
  <c r="R3762" i="3" s="1"/>
  <c r="S3762" i="3" s="1"/>
  <c r="AD3762" i="3" s="1"/>
  <c r="L3789" i="3"/>
  <c r="K3789" i="3"/>
  <c r="T3789" i="3"/>
  <c r="U3789" i="3" s="1"/>
  <c r="V3789" i="3" s="1"/>
  <c r="W3789" i="3" s="1"/>
  <c r="X3789" i="3" s="1"/>
  <c r="Y3789" i="3" s="1"/>
  <c r="Z3789" i="3" s="1"/>
  <c r="AA3789" i="3" s="1"/>
  <c r="AB3789" i="3" s="1"/>
  <c r="AC3789" i="3" s="1"/>
  <c r="AD3789" i="3" s="1"/>
  <c r="J3801" i="3"/>
  <c r="L3817" i="3"/>
  <c r="K3817" i="3"/>
  <c r="T3817" i="3"/>
  <c r="U3817" i="3" s="1"/>
  <c r="V3817" i="3" s="1"/>
  <c r="W3817" i="3" s="1"/>
  <c r="X3817" i="3" s="1"/>
  <c r="Y3817" i="3" s="1"/>
  <c r="Z3817" i="3" s="1"/>
  <c r="AA3817" i="3" s="1"/>
  <c r="AB3817" i="3" s="1"/>
  <c r="AC3817" i="3" s="1"/>
  <c r="AD3817" i="3" s="1"/>
  <c r="J3829" i="3"/>
  <c r="M3841" i="3"/>
  <c r="N3841" i="3" s="1"/>
  <c r="O3841" i="3" s="1"/>
  <c r="P3841" i="3" s="1"/>
  <c r="Q3841" i="3" s="1"/>
  <c r="R3841" i="3" s="1"/>
  <c r="S3841" i="3" s="1"/>
  <c r="M3849" i="3"/>
  <c r="N3849" i="3" s="1"/>
  <c r="O3849" i="3" s="1"/>
  <c r="P3849" i="3" s="1"/>
  <c r="Q3849" i="3" s="1"/>
  <c r="R3849" i="3" s="1"/>
  <c r="S3849" i="3" s="1"/>
  <c r="AD3849" i="3" s="1"/>
  <c r="L3849" i="3"/>
  <c r="K3849" i="3"/>
  <c r="J3849" i="3"/>
  <c r="T3849" i="3"/>
  <c r="U3849" i="3" s="1"/>
  <c r="V3849" i="3" s="1"/>
  <c r="W3849" i="3" s="1"/>
  <c r="X3849" i="3" s="1"/>
  <c r="Y3849" i="3" s="1"/>
  <c r="Z3849" i="3" s="1"/>
  <c r="AA3849" i="3" s="1"/>
  <c r="AB3849" i="3" s="1"/>
  <c r="AC3849" i="3" s="1"/>
  <c r="AD3860" i="3"/>
  <c r="M3893" i="3"/>
  <c r="N3893" i="3" s="1"/>
  <c r="O3893" i="3" s="1"/>
  <c r="P3893" i="3" s="1"/>
  <c r="Q3893" i="3" s="1"/>
  <c r="R3893" i="3" s="1"/>
  <c r="S3893" i="3" s="1"/>
  <c r="L3893" i="3"/>
  <c r="K3893" i="3"/>
  <c r="J3893" i="3"/>
  <c r="T3893" i="3"/>
  <c r="U3893" i="3" s="1"/>
  <c r="V3893" i="3" s="1"/>
  <c r="W3893" i="3" s="1"/>
  <c r="X3893" i="3" s="1"/>
  <c r="Y3893" i="3" s="1"/>
  <c r="Z3893" i="3" s="1"/>
  <c r="AA3893" i="3" s="1"/>
  <c r="AB3893" i="3" s="1"/>
  <c r="AC3893" i="3" s="1"/>
  <c r="T3903" i="3"/>
  <c r="U3903" i="3" s="1"/>
  <c r="V3903" i="3" s="1"/>
  <c r="W3903" i="3" s="1"/>
  <c r="X3903" i="3" s="1"/>
  <c r="Y3903" i="3" s="1"/>
  <c r="Z3903" i="3" s="1"/>
  <c r="AA3903" i="3" s="1"/>
  <c r="AB3903" i="3" s="1"/>
  <c r="AC3903" i="3" s="1"/>
  <c r="L3903" i="3"/>
  <c r="K3903" i="3"/>
  <c r="M3903" i="3"/>
  <c r="N3903" i="3" s="1"/>
  <c r="O3903" i="3" s="1"/>
  <c r="P3903" i="3" s="1"/>
  <c r="Q3903" i="3" s="1"/>
  <c r="R3903" i="3" s="1"/>
  <c r="S3903" i="3" s="1"/>
  <c r="J3903" i="3"/>
  <c r="AD3965" i="3"/>
  <c r="AD3969" i="3"/>
  <c r="AD3843" i="3"/>
  <c r="AD3875" i="3"/>
  <c r="J3752" i="3"/>
  <c r="L3805" i="3"/>
  <c r="K3805" i="3"/>
  <c r="T3805" i="3"/>
  <c r="U3805" i="3" s="1"/>
  <c r="V3805" i="3" s="1"/>
  <c r="W3805" i="3" s="1"/>
  <c r="X3805" i="3" s="1"/>
  <c r="Y3805" i="3" s="1"/>
  <c r="Z3805" i="3" s="1"/>
  <c r="AA3805" i="3" s="1"/>
  <c r="AB3805" i="3" s="1"/>
  <c r="AC3805" i="3" s="1"/>
  <c r="L3833" i="3"/>
  <c r="K3833" i="3"/>
  <c r="T3833" i="3"/>
  <c r="U3833" i="3" s="1"/>
  <c r="V3833" i="3" s="1"/>
  <c r="W3833" i="3" s="1"/>
  <c r="X3833" i="3" s="1"/>
  <c r="Y3833" i="3" s="1"/>
  <c r="Z3833" i="3" s="1"/>
  <c r="AA3833" i="3" s="1"/>
  <c r="AB3833" i="3" s="1"/>
  <c r="AC3833" i="3" s="1"/>
  <c r="AD3856" i="3"/>
  <c r="M3865" i="3"/>
  <c r="N3865" i="3" s="1"/>
  <c r="O3865" i="3" s="1"/>
  <c r="P3865" i="3" s="1"/>
  <c r="Q3865" i="3" s="1"/>
  <c r="R3865" i="3" s="1"/>
  <c r="S3865" i="3" s="1"/>
  <c r="L3865" i="3"/>
  <c r="K3865" i="3"/>
  <c r="J3865" i="3"/>
  <c r="T3865" i="3"/>
  <c r="U3865" i="3" s="1"/>
  <c r="V3865" i="3" s="1"/>
  <c r="W3865" i="3" s="1"/>
  <c r="X3865" i="3" s="1"/>
  <c r="Y3865" i="3" s="1"/>
  <c r="Z3865" i="3" s="1"/>
  <c r="AA3865" i="3" s="1"/>
  <c r="AB3865" i="3" s="1"/>
  <c r="AC3865" i="3" s="1"/>
  <c r="AD3872" i="3"/>
  <c r="T3907" i="3"/>
  <c r="U3907" i="3" s="1"/>
  <c r="V3907" i="3" s="1"/>
  <c r="W3907" i="3" s="1"/>
  <c r="X3907" i="3" s="1"/>
  <c r="Y3907" i="3" s="1"/>
  <c r="Z3907" i="3" s="1"/>
  <c r="AA3907" i="3" s="1"/>
  <c r="AB3907" i="3" s="1"/>
  <c r="AC3907" i="3" s="1"/>
  <c r="L3907" i="3"/>
  <c r="K3907" i="3"/>
  <c r="J3907" i="3"/>
  <c r="AD3925" i="3"/>
  <c r="T3995" i="3"/>
  <c r="U3995" i="3" s="1"/>
  <c r="V3995" i="3" s="1"/>
  <c r="W3995" i="3" s="1"/>
  <c r="X3995" i="3" s="1"/>
  <c r="Y3995" i="3" s="1"/>
  <c r="Z3995" i="3" s="1"/>
  <c r="AA3995" i="3" s="1"/>
  <c r="AB3995" i="3" s="1"/>
  <c r="AC3995" i="3" s="1"/>
  <c r="M3995" i="3"/>
  <c r="N3995" i="3" s="1"/>
  <c r="O3995" i="3" s="1"/>
  <c r="P3995" i="3" s="1"/>
  <c r="Q3995" i="3" s="1"/>
  <c r="R3995" i="3" s="1"/>
  <c r="S3995" i="3" s="1"/>
  <c r="L3995" i="3"/>
  <c r="K3995" i="3"/>
  <c r="J3995" i="3"/>
  <c r="K3752" i="3"/>
  <c r="L3777" i="3"/>
  <c r="K3777" i="3"/>
  <c r="T3777" i="3"/>
  <c r="U3777" i="3" s="1"/>
  <c r="V3777" i="3" s="1"/>
  <c r="W3777" i="3" s="1"/>
  <c r="X3777" i="3" s="1"/>
  <c r="Y3777" i="3" s="1"/>
  <c r="Z3777" i="3" s="1"/>
  <c r="AA3777" i="3" s="1"/>
  <c r="AB3777" i="3" s="1"/>
  <c r="AC3777" i="3" s="1"/>
  <c r="AD3777" i="3" s="1"/>
  <c r="L3793" i="3"/>
  <c r="K3793" i="3"/>
  <c r="T3793" i="3"/>
  <c r="U3793" i="3" s="1"/>
  <c r="V3793" i="3" s="1"/>
  <c r="W3793" i="3" s="1"/>
  <c r="X3793" i="3" s="1"/>
  <c r="Y3793" i="3" s="1"/>
  <c r="Z3793" i="3" s="1"/>
  <c r="AA3793" i="3" s="1"/>
  <c r="AB3793" i="3" s="1"/>
  <c r="AC3793" i="3" s="1"/>
  <c r="J3805" i="3"/>
  <c r="L3821" i="3"/>
  <c r="K3821" i="3"/>
  <c r="T3821" i="3"/>
  <c r="U3821" i="3" s="1"/>
  <c r="V3821" i="3" s="1"/>
  <c r="W3821" i="3" s="1"/>
  <c r="X3821" i="3" s="1"/>
  <c r="Y3821" i="3" s="1"/>
  <c r="Z3821" i="3" s="1"/>
  <c r="AA3821" i="3" s="1"/>
  <c r="AB3821" i="3" s="1"/>
  <c r="AC3821" i="3" s="1"/>
  <c r="J3833" i="3"/>
  <c r="M3845" i="3"/>
  <c r="N3845" i="3" s="1"/>
  <c r="O3845" i="3" s="1"/>
  <c r="P3845" i="3" s="1"/>
  <c r="Q3845" i="3" s="1"/>
  <c r="R3845" i="3" s="1"/>
  <c r="S3845" i="3" s="1"/>
  <c r="L3845" i="3"/>
  <c r="K3845" i="3"/>
  <c r="J3845" i="3"/>
  <c r="T3845" i="3"/>
  <c r="U3845" i="3" s="1"/>
  <c r="V3845" i="3" s="1"/>
  <c r="W3845" i="3" s="1"/>
  <c r="X3845" i="3" s="1"/>
  <c r="Y3845" i="3" s="1"/>
  <c r="Z3845" i="3" s="1"/>
  <c r="AA3845" i="3" s="1"/>
  <c r="AB3845" i="3" s="1"/>
  <c r="AC3845" i="3" s="1"/>
  <c r="M3877" i="3"/>
  <c r="N3877" i="3" s="1"/>
  <c r="O3877" i="3" s="1"/>
  <c r="P3877" i="3" s="1"/>
  <c r="Q3877" i="3" s="1"/>
  <c r="R3877" i="3" s="1"/>
  <c r="S3877" i="3" s="1"/>
  <c r="AD3877" i="3" s="1"/>
  <c r="L3877" i="3"/>
  <c r="K3877" i="3"/>
  <c r="J3877" i="3"/>
  <c r="T3877" i="3"/>
  <c r="U3877" i="3" s="1"/>
  <c r="V3877" i="3" s="1"/>
  <c r="W3877" i="3" s="1"/>
  <c r="X3877" i="3" s="1"/>
  <c r="Y3877" i="3" s="1"/>
  <c r="Z3877" i="3" s="1"/>
  <c r="AA3877" i="3" s="1"/>
  <c r="AB3877" i="3" s="1"/>
  <c r="AC3877" i="3" s="1"/>
  <c r="AD3884" i="3"/>
  <c r="M3907" i="3"/>
  <c r="N3907" i="3" s="1"/>
  <c r="O3907" i="3" s="1"/>
  <c r="P3907" i="3" s="1"/>
  <c r="Q3907" i="3" s="1"/>
  <c r="R3907" i="3" s="1"/>
  <c r="S3907" i="3" s="1"/>
  <c r="AD3909" i="3"/>
  <c r="AD3945" i="3"/>
  <c r="AD3949" i="3"/>
  <c r="L3752" i="3"/>
  <c r="L3754" i="3"/>
  <c r="T3754" i="3"/>
  <c r="U3754" i="3" s="1"/>
  <c r="V3754" i="3" s="1"/>
  <c r="W3754" i="3" s="1"/>
  <c r="X3754" i="3" s="1"/>
  <c r="Y3754" i="3" s="1"/>
  <c r="Z3754" i="3" s="1"/>
  <c r="AA3754" i="3" s="1"/>
  <c r="AB3754" i="3" s="1"/>
  <c r="AC3754" i="3" s="1"/>
  <c r="AD3754" i="3" s="1"/>
  <c r="M3805" i="3"/>
  <c r="N3805" i="3" s="1"/>
  <c r="O3805" i="3" s="1"/>
  <c r="P3805" i="3" s="1"/>
  <c r="Q3805" i="3" s="1"/>
  <c r="R3805" i="3" s="1"/>
  <c r="S3805" i="3" s="1"/>
  <c r="M3833" i="3"/>
  <c r="N3833" i="3" s="1"/>
  <c r="O3833" i="3" s="1"/>
  <c r="P3833" i="3" s="1"/>
  <c r="Q3833" i="3" s="1"/>
  <c r="R3833" i="3" s="1"/>
  <c r="S3833" i="3" s="1"/>
  <c r="AD3852" i="3"/>
  <c r="M3889" i="3"/>
  <c r="N3889" i="3" s="1"/>
  <c r="O3889" i="3" s="1"/>
  <c r="P3889" i="3" s="1"/>
  <c r="Q3889" i="3" s="1"/>
  <c r="R3889" i="3" s="1"/>
  <c r="S3889" i="3" s="1"/>
  <c r="L3889" i="3"/>
  <c r="K3889" i="3"/>
  <c r="J3889" i="3"/>
  <c r="T3889" i="3"/>
  <c r="U3889" i="3" s="1"/>
  <c r="V3889" i="3" s="1"/>
  <c r="W3889" i="3" s="1"/>
  <c r="X3889" i="3" s="1"/>
  <c r="Y3889" i="3" s="1"/>
  <c r="Z3889" i="3" s="1"/>
  <c r="AA3889" i="3" s="1"/>
  <c r="AB3889" i="3" s="1"/>
  <c r="AC3889" i="3" s="1"/>
  <c r="AD3929" i="3"/>
  <c r="AD3941" i="3"/>
  <c r="AD3960" i="3"/>
  <c r="AD3993" i="3"/>
  <c r="T3753" i="3"/>
  <c r="U3753" i="3" s="1"/>
  <c r="V3753" i="3" s="1"/>
  <c r="W3753" i="3" s="1"/>
  <c r="X3753" i="3" s="1"/>
  <c r="Y3753" i="3" s="1"/>
  <c r="Z3753" i="3" s="1"/>
  <c r="AA3753" i="3" s="1"/>
  <c r="AB3753" i="3" s="1"/>
  <c r="AC3753" i="3" s="1"/>
  <c r="AD3753" i="3" s="1"/>
  <c r="M3793" i="3"/>
  <c r="N3793" i="3" s="1"/>
  <c r="O3793" i="3" s="1"/>
  <c r="P3793" i="3" s="1"/>
  <c r="Q3793" i="3" s="1"/>
  <c r="R3793" i="3" s="1"/>
  <c r="S3793" i="3" s="1"/>
  <c r="L3809" i="3"/>
  <c r="K3809" i="3"/>
  <c r="T3809" i="3"/>
  <c r="U3809" i="3" s="1"/>
  <c r="V3809" i="3" s="1"/>
  <c r="W3809" i="3" s="1"/>
  <c r="X3809" i="3" s="1"/>
  <c r="Y3809" i="3" s="1"/>
  <c r="Z3809" i="3" s="1"/>
  <c r="AA3809" i="3" s="1"/>
  <c r="AB3809" i="3" s="1"/>
  <c r="AC3809" i="3" s="1"/>
  <c r="AD3809" i="3" s="1"/>
  <c r="M3821" i="3"/>
  <c r="N3821" i="3" s="1"/>
  <c r="O3821" i="3" s="1"/>
  <c r="P3821" i="3" s="1"/>
  <c r="Q3821" i="3" s="1"/>
  <c r="R3821" i="3" s="1"/>
  <c r="S3821" i="3" s="1"/>
  <c r="L3837" i="3"/>
  <c r="K3837" i="3"/>
  <c r="T3837" i="3"/>
  <c r="U3837" i="3" s="1"/>
  <c r="V3837" i="3" s="1"/>
  <c r="W3837" i="3" s="1"/>
  <c r="X3837" i="3" s="1"/>
  <c r="Y3837" i="3" s="1"/>
  <c r="Z3837" i="3" s="1"/>
  <c r="AA3837" i="3" s="1"/>
  <c r="AB3837" i="3" s="1"/>
  <c r="AC3837" i="3" s="1"/>
  <c r="AD3837" i="3" s="1"/>
  <c r="M3861" i="3"/>
  <c r="N3861" i="3" s="1"/>
  <c r="O3861" i="3" s="1"/>
  <c r="P3861" i="3" s="1"/>
  <c r="Q3861" i="3" s="1"/>
  <c r="R3861" i="3" s="1"/>
  <c r="S3861" i="3" s="1"/>
  <c r="L3861" i="3"/>
  <c r="K3861" i="3"/>
  <c r="J3861" i="3"/>
  <c r="T3861" i="3"/>
  <c r="U3861" i="3" s="1"/>
  <c r="V3861" i="3" s="1"/>
  <c r="W3861" i="3" s="1"/>
  <c r="X3861" i="3" s="1"/>
  <c r="Y3861" i="3" s="1"/>
  <c r="Z3861" i="3" s="1"/>
  <c r="AA3861" i="3" s="1"/>
  <c r="AB3861" i="3" s="1"/>
  <c r="AC3861" i="3" s="1"/>
  <c r="AD3871" i="3"/>
  <c r="AD3956" i="3"/>
  <c r="AD3981" i="3"/>
  <c r="AD4001" i="3"/>
  <c r="AD4020" i="3"/>
  <c r="T3923" i="3"/>
  <c r="U3923" i="3" s="1"/>
  <c r="V3923" i="3" s="1"/>
  <c r="W3923" i="3" s="1"/>
  <c r="X3923" i="3" s="1"/>
  <c r="Y3923" i="3" s="1"/>
  <c r="Z3923" i="3" s="1"/>
  <c r="AA3923" i="3" s="1"/>
  <c r="AB3923" i="3" s="1"/>
  <c r="AC3923" i="3" s="1"/>
  <c r="L3923" i="3"/>
  <c r="K3923" i="3"/>
  <c r="T3951" i="3"/>
  <c r="U3951" i="3" s="1"/>
  <c r="V3951" i="3" s="1"/>
  <c r="W3951" i="3" s="1"/>
  <c r="X3951" i="3" s="1"/>
  <c r="Y3951" i="3" s="1"/>
  <c r="Z3951" i="3" s="1"/>
  <c r="AA3951" i="3" s="1"/>
  <c r="AB3951" i="3" s="1"/>
  <c r="AC3951" i="3" s="1"/>
  <c r="M3951" i="3"/>
  <c r="N3951" i="3" s="1"/>
  <c r="O3951" i="3" s="1"/>
  <c r="P3951" i="3" s="1"/>
  <c r="Q3951" i="3" s="1"/>
  <c r="R3951" i="3" s="1"/>
  <c r="S3951" i="3" s="1"/>
  <c r="L3951" i="3"/>
  <c r="K3951" i="3"/>
  <c r="T3999" i="3"/>
  <c r="U3999" i="3" s="1"/>
  <c r="V3999" i="3" s="1"/>
  <c r="W3999" i="3" s="1"/>
  <c r="X3999" i="3" s="1"/>
  <c r="Y3999" i="3" s="1"/>
  <c r="Z3999" i="3" s="1"/>
  <c r="AA3999" i="3" s="1"/>
  <c r="AB3999" i="3" s="1"/>
  <c r="AC3999" i="3" s="1"/>
  <c r="M3999" i="3"/>
  <c r="N3999" i="3" s="1"/>
  <c r="O3999" i="3" s="1"/>
  <c r="P3999" i="3" s="1"/>
  <c r="Q3999" i="3" s="1"/>
  <c r="R3999" i="3" s="1"/>
  <c r="S3999" i="3" s="1"/>
  <c r="AD3999" i="3" s="1"/>
  <c r="L3999" i="3"/>
  <c r="K3999" i="3"/>
  <c r="T4003" i="3"/>
  <c r="U4003" i="3" s="1"/>
  <c r="V4003" i="3" s="1"/>
  <c r="W4003" i="3" s="1"/>
  <c r="X4003" i="3" s="1"/>
  <c r="Y4003" i="3" s="1"/>
  <c r="Z4003" i="3" s="1"/>
  <c r="AA4003" i="3" s="1"/>
  <c r="AB4003" i="3" s="1"/>
  <c r="AC4003" i="3" s="1"/>
  <c r="M4003" i="3"/>
  <c r="N4003" i="3" s="1"/>
  <c r="O4003" i="3" s="1"/>
  <c r="P4003" i="3" s="1"/>
  <c r="Q4003" i="3" s="1"/>
  <c r="R4003" i="3" s="1"/>
  <c r="S4003" i="3" s="1"/>
  <c r="L4003" i="3"/>
  <c r="K4003" i="3"/>
  <c r="T4007" i="3"/>
  <c r="U4007" i="3" s="1"/>
  <c r="V4007" i="3" s="1"/>
  <c r="W4007" i="3" s="1"/>
  <c r="X4007" i="3" s="1"/>
  <c r="Y4007" i="3" s="1"/>
  <c r="Z4007" i="3" s="1"/>
  <c r="AA4007" i="3" s="1"/>
  <c r="AB4007" i="3" s="1"/>
  <c r="AC4007" i="3" s="1"/>
  <c r="M4007" i="3"/>
  <c r="N4007" i="3" s="1"/>
  <c r="O4007" i="3" s="1"/>
  <c r="P4007" i="3" s="1"/>
  <c r="Q4007" i="3" s="1"/>
  <c r="R4007" i="3" s="1"/>
  <c r="S4007" i="3" s="1"/>
  <c r="L4007" i="3"/>
  <c r="K4007" i="3"/>
  <c r="AD4073" i="3"/>
  <c r="AD4089" i="3"/>
  <c r="AD4103" i="3"/>
  <c r="T3899" i="3"/>
  <c r="U3899" i="3" s="1"/>
  <c r="V3899" i="3" s="1"/>
  <c r="W3899" i="3" s="1"/>
  <c r="X3899" i="3" s="1"/>
  <c r="Y3899" i="3" s="1"/>
  <c r="Z3899" i="3" s="1"/>
  <c r="AA3899" i="3" s="1"/>
  <c r="AB3899" i="3" s="1"/>
  <c r="AC3899" i="3" s="1"/>
  <c r="AD3899" i="3" s="1"/>
  <c r="L3899" i="3"/>
  <c r="K3899" i="3"/>
  <c r="M3923" i="3"/>
  <c r="N3923" i="3" s="1"/>
  <c r="O3923" i="3" s="1"/>
  <c r="P3923" i="3" s="1"/>
  <c r="Q3923" i="3" s="1"/>
  <c r="R3923" i="3" s="1"/>
  <c r="S3923" i="3" s="1"/>
  <c r="T3955" i="3"/>
  <c r="U3955" i="3" s="1"/>
  <c r="V3955" i="3" s="1"/>
  <c r="W3955" i="3" s="1"/>
  <c r="X3955" i="3" s="1"/>
  <c r="Y3955" i="3" s="1"/>
  <c r="Z3955" i="3" s="1"/>
  <c r="AA3955" i="3" s="1"/>
  <c r="AB3955" i="3" s="1"/>
  <c r="AC3955" i="3" s="1"/>
  <c r="M3955" i="3"/>
  <c r="N3955" i="3" s="1"/>
  <c r="O3955" i="3" s="1"/>
  <c r="P3955" i="3" s="1"/>
  <c r="Q3955" i="3" s="1"/>
  <c r="R3955" i="3" s="1"/>
  <c r="S3955" i="3" s="1"/>
  <c r="L3955" i="3"/>
  <c r="K3955" i="3"/>
  <c r="T3975" i="3"/>
  <c r="U3975" i="3" s="1"/>
  <c r="V3975" i="3" s="1"/>
  <c r="W3975" i="3" s="1"/>
  <c r="X3975" i="3" s="1"/>
  <c r="Y3975" i="3" s="1"/>
  <c r="Z3975" i="3" s="1"/>
  <c r="AA3975" i="3" s="1"/>
  <c r="AB3975" i="3" s="1"/>
  <c r="AC3975" i="3" s="1"/>
  <c r="M3975" i="3"/>
  <c r="N3975" i="3" s="1"/>
  <c r="O3975" i="3" s="1"/>
  <c r="P3975" i="3" s="1"/>
  <c r="Q3975" i="3" s="1"/>
  <c r="R3975" i="3" s="1"/>
  <c r="S3975" i="3" s="1"/>
  <c r="L3975" i="3"/>
  <c r="K3975" i="3"/>
  <c r="AD4049" i="3"/>
  <c r="AD4056" i="3"/>
  <c r="AD4084" i="3"/>
  <c r="AD4240" i="3"/>
  <c r="T3766" i="3"/>
  <c r="U3766" i="3" s="1"/>
  <c r="V3766" i="3" s="1"/>
  <c r="W3766" i="3" s="1"/>
  <c r="X3766" i="3" s="1"/>
  <c r="Y3766" i="3" s="1"/>
  <c r="Z3766" i="3" s="1"/>
  <c r="AA3766" i="3" s="1"/>
  <c r="AB3766" i="3" s="1"/>
  <c r="AC3766" i="3" s="1"/>
  <c r="AD3766" i="3" s="1"/>
  <c r="T3770" i="3"/>
  <c r="U3770" i="3" s="1"/>
  <c r="V3770" i="3" s="1"/>
  <c r="W3770" i="3" s="1"/>
  <c r="X3770" i="3" s="1"/>
  <c r="Y3770" i="3" s="1"/>
  <c r="Z3770" i="3" s="1"/>
  <c r="AA3770" i="3" s="1"/>
  <c r="AB3770" i="3" s="1"/>
  <c r="AC3770" i="3" s="1"/>
  <c r="AD3770" i="3" s="1"/>
  <c r="T3774" i="3"/>
  <c r="U3774" i="3" s="1"/>
  <c r="V3774" i="3" s="1"/>
  <c r="W3774" i="3" s="1"/>
  <c r="X3774" i="3" s="1"/>
  <c r="Y3774" i="3" s="1"/>
  <c r="Z3774" i="3" s="1"/>
  <c r="AA3774" i="3" s="1"/>
  <c r="AB3774" i="3" s="1"/>
  <c r="AC3774" i="3" s="1"/>
  <c r="AD3774" i="3" s="1"/>
  <c r="T3778" i="3"/>
  <c r="U3778" i="3" s="1"/>
  <c r="V3778" i="3" s="1"/>
  <c r="W3778" i="3" s="1"/>
  <c r="X3778" i="3" s="1"/>
  <c r="Y3778" i="3" s="1"/>
  <c r="Z3778" i="3" s="1"/>
  <c r="AA3778" i="3" s="1"/>
  <c r="AB3778" i="3" s="1"/>
  <c r="AC3778" i="3" s="1"/>
  <c r="AD3778" i="3" s="1"/>
  <c r="T3782" i="3"/>
  <c r="U3782" i="3" s="1"/>
  <c r="V3782" i="3" s="1"/>
  <c r="W3782" i="3" s="1"/>
  <c r="X3782" i="3" s="1"/>
  <c r="Y3782" i="3" s="1"/>
  <c r="Z3782" i="3" s="1"/>
  <c r="AA3782" i="3" s="1"/>
  <c r="AB3782" i="3" s="1"/>
  <c r="AC3782" i="3" s="1"/>
  <c r="T3786" i="3"/>
  <c r="U3786" i="3" s="1"/>
  <c r="V3786" i="3" s="1"/>
  <c r="W3786" i="3" s="1"/>
  <c r="X3786" i="3" s="1"/>
  <c r="Y3786" i="3" s="1"/>
  <c r="Z3786" i="3" s="1"/>
  <c r="AA3786" i="3" s="1"/>
  <c r="AB3786" i="3" s="1"/>
  <c r="AC3786" i="3" s="1"/>
  <c r="AD3786" i="3" s="1"/>
  <c r="T3790" i="3"/>
  <c r="U3790" i="3" s="1"/>
  <c r="V3790" i="3" s="1"/>
  <c r="W3790" i="3" s="1"/>
  <c r="X3790" i="3" s="1"/>
  <c r="Y3790" i="3" s="1"/>
  <c r="Z3790" i="3" s="1"/>
  <c r="AA3790" i="3" s="1"/>
  <c r="AB3790" i="3" s="1"/>
  <c r="AC3790" i="3" s="1"/>
  <c r="AD3790" i="3" s="1"/>
  <c r="T3794" i="3"/>
  <c r="U3794" i="3" s="1"/>
  <c r="V3794" i="3" s="1"/>
  <c r="W3794" i="3" s="1"/>
  <c r="X3794" i="3" s="1"/>
  <c r="Y3794" i="3" s="1"/>
  <c r="Z3794" i="3" s="1"/>
  <c r="AA3794" i="3" s="1"/>
  <c r="AB3794" i="3" s="1"/>
  <c r="AC3794" i="3" s="1"/>
  <c r="AD3794" i="3" s="1"/>
  <c r="T3798" i="3"/>
  <c r="U3798" i="3" s="1"/>
  <c r="V3798" i="3" s="1"/>
  <c r="W3798" i="3" s="1"/>
  <c r="X3798" i="3" s="1"/>
  <c r="Y3798" i="3" s="1"/>
  <c r="Z3798" i="3" s="1"/>
  <c r="AA3798" i="3" s="1"/>
  <c r="AB3798" i="3" s="1"/>
  <c r="AC3798" i="3" s="1"/>
  <c r="AD3798" i="3" s="1"/>
  <c r="T3802" i="3"/>
  <c r="U3802" i="3" s="1"/>
  <c r="V3802" i="3" s="1"/>
  <c r="W3802" i="3" s="1"/>
  <c r="X3802" i="3" s="1"/>
  <c r="Y3802" i="3" s="1"/>
  <c r="Z3802" i="3" s="1"/>
  <c r="AA3802" i="3" s="1"/>
  <c r="AB3802" i="3" s="1"/>
  <c r="AC3802" i="3" s="1"/>
  <c r="AD3802" i="3" s="1"/>
  <c r="T3806" i="3"/>
  <c r="U3806" i="3" s="1"/>
  <c r="V3806" i="3" s="1"/>
  <c r="W3806" i="3" s="1"/>
  <c r="X3806" i="3" s="1"/>
  <c r="Y3806" i="3" s="1"/>
  <c r="Z3806" i="3" s="1"/>
  <c r="AA3806" i="3" s="1"/>
  <c r="AB3806" i="3" s="1"/>
  <c r="AC3806" i="3" s="1"/>
  <c r="AD3806" i="3" s="1"/>
  <c r="T3810" i="3"/>
  <c r="U3810" i="3" s="1"/>
  <c r="V3810" i="3" s="1"/>
  <c r="W3810" i="3" s="1"/>
  <c r="X3810" i="3" s="1"/>
  <c r="Y3810" i="3" s="1"/>
  <c r="Z3810" i="3" s="1"/>
  <c r="AA3810" i="3" s="1"/>
  <c r="AB3810" i="3" s="1"/>
  <c r="AC3810" i="3" s="1"/>
  <c r="AD3810" i="3" s="1"/>
  <c r="T3814" i="3"/>
  <c r="U3814" i="3" s="1"/>
  <c r="V3814" i="3" s="1"/>
  <c r="W3814" i="3" s="1"/>
  <c r="X3814" i="3" s="1"/>
  <c r="Y3814" i="3" s="1"/>
  <c r="Z3814" i="3" s="1"/>
  <c r="AA3814" i="3" s="1"/>
  <c r="AB3814" i="3" s="1"/>
  <c r="AC3814" i="3" s="1"/>
  <c r="AD3814" i="3" s="1"/>
  <c r="T3818" i="3"/>
  <c r="U3818" i="3" s="1"/>
  <c r="V3818" i="3" s="1"/>
  <c r="W3818" i="3" s="1"/>
  <c r="X3818" i="3" s="1"/>
  <c r="Y3818" i="3" s="1"/>
  <c r="Z3818" i="3" s="1"/>
  <c r="AA3818" i="3" s="1"/>
  <c r="AB3818" i="3" s="1"/>
  <c r="AC3818" i="3" s="1"/>
  <c r="AD3818" i="3" s="1"/>
  <c r="T3822" i="3"/>
  <c r="U3822" i="3" s="1"/>
  <c r="V3822" i="3" s="1"/>
  <c r="W3822" i="3" s="1"/>
  <c r="X3822" i="3" s="1"/>
  <c r="Y3822" i="3" s="1"/>
  <c r="Z3822" i="3" s="1"/>
  <c r="AA3822" i="3" s="1"/>
  <c r="AB3822" i="3" s="1"/>
  <c r="AC3822" i="3" s="1"/>
  <c r="AD3822" i="3" s="1"/>
  <c r="T3826" i="3"/>
  <c r="U3826" i="3" s="1"/>
  <c r="V3826" i="3" s="1"/>
  <c r="W3826" i="3" s="1"/>
  <c r="X3826" i="3" s="1"/>
  <c r="Y3826" i="3" s="1"/>
  <c r="Z3826" i="3" s="1"/>
  <c r="AA3826" i="3" s="1"/>
  <c r="AB3826" i="3" s="1"/>
  <c r="AC3826" i="3" s="1"/>
  <c r="AD3826" i="3" s="1"/>
  <c r="T3830" i="3"/>
  <c r="U3830" i="3" s="1"/>
  <c r="V3830" i="3" s="1"/>
  <c r="W3830" i="3" s="1"/>
  <c r="X3830" i="3" s="1"/>
  <c r="Y3830" i="3" s="1"/>
  <c r="Z3830" i="3" s="1"/>
  <c r="AA3830" i="3" s="1"/>
  <c r="AB3830" i="3" s="1"/>
  <c r="AC3830" i="3" s="1"/>
  <c r="AD3830" i="3" s="1"/>
  <c r="T3834" i="3"/>
  <c r="U3834" i="3" s="1"/>
  <c r="V3834" i="3" s="1"/>
  <c r="W3834" i="3" s="1"/>
  <c r="X3834" i="3" s="1"/>
  <c r="Y3834" i="3" s="1"/>
  <c r="Z3834" i="3" s="1"/>
  <c r="AA3834" i="3" s="1"/>
  <c r="AB3834" i="3" s="1"/>
  <c r="AC3834" i="3" s="1"/>
  <c r="AD3834" i="3" s="1"/>
  <c r="T3838" i="3"/>
  <c r="U3838" i="3" s="1"/>
  <c r="V3838" i="3" s="1"/>
  <c r="W3838" i="3" s="1"/>
  <c r="X3838" i="3" s="1"/>
  <c r="Y3838" i="3" s="1"/>
  <c r="Z3838" i="3" s="1"/>
  <c r="AA3838" i="3" s="1"/>
  <c r="AB3838" i="3" s="1"/>
  <c r="AC3838" i="3" s="1"/>
  <c r="T3842" i="3"/>
  <c r="U3842" i="3" s="1"/>
  <c r="V3842" i="3" s="1"/>
  <c r="W3842" i="3" s="1"/>
  <c r="X3842" i="3" s="1"/>
  <c r="Y3842" i="3" s="1"/>
  <c r="Z3842" i="3" s="1"/>
  <c r="AA3842" i="3" s="1"/>
  <c r="AB3842" i="3" s="1"/>
  <c r="AC3842" i="3" s="1"/>
  <c r="AD3842" i="3" s="1"/>
  <c r="T3846" i="3"/>
  <c r="U3846" i="3" s="1"/>
  <c r="V3846" i="3" s="1"/>
  <c r="W3846" i="3" s="1"/>
  <c r="X3846" i="3" s="1"/>
  <c r="Y3846" i="3" s="1"/>
  <c r="Z3846" i="3" s="1"/>
  <c r="AA3846" i="3" s="1"/>
  <c r="AB3846" i="3" s="1"/>
  <c r="AC3846" i="3" s="1"/>
  <c r="T3850" i="3"/>
  <c r="U3850" i="3" s="1"/>
  <c r="V3850" i="3" s="1"/>
  <c r="W3850" i="3" s="1"/>
  <c r="X3850" i="3" s="1"/>
  <c r="Y3850" i="3" s="1"/>
  <c r="Z3850" i="3" s="1"/>
  <c r="AA3850" i="3" s="1"/>
  <c r="AB3850" i="3" s="1"/>
  <c r="AC3850" i="3" s="1"/>
  <c r="AD3850" i="3" s="1"/>
  <c r="T3854" i="3"/>
  <c r="U3854" i="3" s="1"/>
  <c r="V3854" i="3" s="1"/>
  <c r="W3854" i="3" s="1"/>
  <c r="X3854" i="3" s="1"/>
  <c r="Y3854" i="3" s="1"/>
  <c r="Z3854" i="3" s="1"/>
  <c r="AA3854" i="3" s="1"/>
  <c r="AB3854" i="3" s="1"/>
  <c r="AC3854" i="3" s="1"/>
  <c r="AD3854" i="3" s="1"/>
  <c r="T3858" i="3"/>
  <c r="U3858" i="3" s="1"/>
  <c r="V3858" i="3" s="1"/>
  <c r="W3858" i="3" s="1"/>
  <c r="X3858" i="3" s="1"/>
  <c r="Y3858" i="3" s="1"/>
  <c r="Z3858" i="3" s="1"/>
  <c r="AA3858" i="3" s="1"/>
  <c r="AB3858" i="3" s="1"/>
  <c r="AC3858" i="3" s="1"/>
  <c r="AD3858" i="3" s="1"/>
  <c r="T3862" i="3"/>
  <c r="U3862" i="3" s="1"/>
  <c r="V3862" i="3" s="1"/>
  <c r="W3862" i="3" s="1"/>
  <c r="X3862" i="3" s="1"/>
  <c r="Y3862" i="3" s="1"/>
  <c r="Z3862" i="3" s="1"/>
  <c r="AA3862" i="3" s="1"/>
  <c r="AB3862" i="3" s="1"/>
  <c r="AC3862" i="3" s="1"/>
  <c r="AD3862" i="3" s="1"/>
  <c r="T3866" i="3"/>
  <c r="U3866" i="3" s="1"/>
  <c r="V3866" i="3" s="1"/>
  <c r="W3866" i="3" s="1"/>
  <c r="X3866" i="3" s="1"/>
  <c r="Y3866" i="3" s="1"/>
  <c r="Z3866" i="3" s="1"/>
  <c r="AA3866" i="3" s="1"/>
  <c r="AB3866" i="3" s="1"/>
  <c r="AC3866" i="3" s="1"/>
  <c r="AD3866" i="3" s="1"/>
  <c r="T3870" i="3"/>
  <c r="U3870" i="3" s="1"/>
  <c r="V3870" i="3" s="1"/>
  <c r="W3870" i="3" s="1"/>
  <c r="X3870" i="3" s="1"/>
  <c r="Y3870" i="3" s="1"/>
  <c r="Z3870" i="3" s="1"/>
  <c r="AA3870" i="3" s="1"/>
  <c r="AB3870" i="3" s="1"/>
  <c r="AC3870" i="3" s="1"/>
  <c r="AD3870" i="3" s="1"/>
  <c r="T3874" i="3"/>
  <c r="U3874" i="3" s="1"/>
  <c r="V3874" i="3" s="1"/>
  <c r="W3874" i="3" s="1"/>
  <c r="X3874" i="3" s="1"/>
  <c r="Y3874" i="3" s="1"/>
  <c r="Z3874" i="3" s="1"/>
  <c r="AA3874" i="3" s="1"/>
  <c r="AB3874" i="3" s="1"/>
  <c r="AC3874" i="3" s="1"/>
  <c r="AD3874" i="3" s="1"/>
  <c r="T3878" i="3"/>
  <c r="U3878" i="3" s="1"/>
  <c r="V3878" i="3" s="1"/>
  <c r="W3878" i="3" s="1"/>
  <c r="X3878" i="3" s="1"/>
  <c r="Y3878" i="3" s="1"/>
  <c r="Z3878" i="3" s="1"/>
  <c r="AA3878" i="3" s="1"/>
  <c r="AB3878" i="3" s="1"/>
  <c r="AC3878" i="3" s="1"/>
  <c r="AD3878" i="3" s="1"/>
  <c r="T3882" i="3"/>
  <c r="U3882" i="3" s="1"/>
  <c r="V3882" i="3" s="1"/>
  <c r="W3882" i="3" s="1"/>
  <c r="X3882" i="3" s="1"/>
  <c r="Y3882" i="3" s="1"/>
  <c r="Z3882" i="3" s="1"/>
  <c r="AA3882" i="3" s="1"/>
  <c r="AB3882" i="3" s="1"/>
  <c r="AC3882" i="3" s="1"/>
  <c r="AD3882" i="3" s="1"/>
  <c r="T3886" i="3"/>
  <c r="U3886" i="3" s="1"/>
  <c r="V3886" i="3" s="1"/>
  <c r="W3886" i="3" s="1"/>
  <c r="X3886" i="3" s="1"/>
  <c r="Y3886" i="3" s="1"/>
  <c r="Z3886" i="3" s="1"/>
  <c r="AA3886" i="3" s="1"/>
  <c r="AB3886" i="3" s="1"/>
  <c r="AC3886" i="3" s="1"/>
  <c r="AD3886" i="3" s="1"/>
  <c r="T3890" i="3"/>
  <c r="U3890" i="3" s="1"/>
  <c r="V3890" i="3" s="1"/>
  <c r="W3890" i="3" s="1"/>
  <c r="X3890" i="3" s="1"/>
  <c r="Y3890" i="3" s="1"/>
  <c r="Z3890" i="3" s="1"/>
  <c r="AA3890" i="3" s="1"/>
  <c r="AB3890" i="3" s="1"/>
  <c r="AC3890" i="3" s="1"/>
  <c r="AD3890" i="3" s="1"/>
  <c r="T3894" i="3"/>
  <c r="U3894" i="3" s="1"/>
  <c r="V3894" i="3" s="1"/>
  <c r="W3894" i="3" s="1"/>
  <c r="X3894" i="3" s="1"/>
  <c r="Y3894" i="3" s="1"/>
  <c r="Z3894" i="3" s="1"/>
  <c r="AA3894" i="3" s="1"/>
  <c r="AB3894" i="3" s="1"/>
  <c r="AC3894" i="3" s="1"/>
  <c r="AD3894" i="3" s="1"/>
  <c r="J3899" i="3"/>
  <c r="T3919" i="3"/>
  <c r="U3919" i="3" s="1"/>
  <c r="V3919" i="3" s="1"/>
  <c r="W3919" i="3" s="1"/>
  <c r="X3919" i="3" s="1"/>
  <c r="Y3919" i="3" s="1"/>
  <c r="Z3919" i="3" s="1"/>
  <c r="AA3919" i="3" s="1"/>
  <c r="AB3919" i="3" s="1"/>
  <c r="AC3919" i="3" s="1"/>
  <c r="L3919" i="3"/>
  <c r="K3919" i="3"/>
  <c r="J3955" i="3"/>
  <c r="J3975" i="3"/>
  <c r="AD3982" i="3"/>
  <c r="T3991" i="3"/>
  <c r="U3991" i="3" s="1"/>
  <c r="V3991" i="3" s="1"/>
  <c r="W3991" i="3" s="1"/>
  <c r="X3991" i="3" s="1"/>
  <c r="Y3991" i="3" s="1"/>
  <c r="Z3991" i="3" s="1"/>
  <c r="AA3991" i="3" s="1"/>
  <c r="AB3991" i="3" s="1"/>
  <c r="AC3991" i="3" s="1"/>
  <c r="M3991" i="3"/>
  <c r="N3991" i="3" s="1"/>
  <c r="O3991" i="3" s="1"/>
  <c r="P3991" i="3" s="1"/>
  <c r="Q3991" i="3" s="1"/>
  <c r="R3991" i="3" s="1"/>
  <c r="S3991" i="3" s="1"/>
  <c r="L3991" i="3"/>
  <c r="K3991" i="3"/>
  <c r="AD4025" i="3"/>
  <c r="AD4040" i="3"/>
  <c r="AD4066" i="3"/>
  <c r="AD4069" i="3"/>
  <c r="AD4077" i="3"/>
  <c r="AD4122" i="3"/>
  <c r="L4143" i="3"/>
  <c r="T4143" i="3"/>
  <c r="U4143" i="3" s="1"/>
  <c r="V4143" i="3" s="1"/>
  <c r="W4143" i="3" s="1"/>
  <c r="X4143" i="3" s="1"/>
  <c r="Y4143" i="3" s="1"/>
  <c r="Z4143" i="3" s="1"/>
  <c r="AA4143" i="3" s="1"/>
  <c r="AB4143" i="3" s="1"/>
  <c r="AC4143" i="3" s="1"/>
  <c r="M4143" i="3"/>
  <c r="N4143" i="3" s="1"/>
  <c r="O4143" i="3" s="1"/>
  <c r="P4143" i="3" s="1"/>
  <c r="Q4143" i="3" s="1"/>
  <c r="R4143" i="3" s="1"/>
  <c r="S4143" i="3" s="1"/>
  <c r="AD4143" i="3" s="1"/>
  <c r="K4143" i="3"/>
  <c r="J4143" i="3"/>
  <c r="T3931" i="3"/>
  <c r="U3931" i="3" s="1"/>
  <c r="V3931" i="3" s="1"/>
  <c r="W3931" i="3" s="1"/>
  <c r="X3931" i="3" s="1"/>
  <c r="Y3931" i="3" s="1"/>
  <c r="Z3931" i="3" s="1"/>
  <c r="AA3931" i="3" s="1"/>
  <c r="AB3931" i="3" s="1"/>
  <c r="AC3931" i="3" s="1"/>
  <c r="L3931" i="3"/>
  <c r="K3931" i="3"/>
  <c r="AD4018" i="3"/>
  <c r="AD4030" i="3"/>
  <c r="AD4033" i="3"/>
  <c r="AD4195" i="3"/>
  <c r="J3886" i="3"/>
  <c r="J3890" i="3"/>
  <c r="J3894" i="3"/>
  <c r="M3919" i="3"/>
  <c r="N3919" i="3" s="1"/>
  <c r="O3919" i="3" s="1"/>
  <c r="P3919" i="3" s="1"/>
  <c r="Q3919" i="3" s="1"/>
  <c r="R3919" i="3" s="1"/>
  <c r="S3919" i="3" s="1"/>
  <c r="J3931" i="3"/>
  <c r="T3987" i="3"/>
  <c r="U3987" i="3" s="1"/>
  <c r="V3987" i="3" s="1"/>
  <c r="W3987" i="3" s="1"/>
  <c r="X3987" i="3" s="1"/>
  <c r="Y3987" i="3" s="1"/>
  <c r="Z3987" i="3" s="1"/>
  <c r="AA3987" i="3" s="1"/>
  <c r="AB3987" i="3" s="1"/>
  <c r="AC3987" i="3" s="1"/>
  <c r="M3987" i="3"/>
  <c r="N3987" i="3" s="1"/>
  <c r="O3987" i="3" s="1"/>
  <c r="P3987" i="3" s="1"/>
  <c r="Q3987" i="3" s="1"/>
  <c r="R3987" i="3" s="1"/>
  <c r="S3987" i="3" s="1"/>
  <c r="L3987" i="3"/>
  <c r="K3987" i="3"/>
  <c r="AD4014" i="3"/>
  <c r="AD4044" i="3"/>
  <c r="AD4107" i="3"/>
  <c r="AD4119" i="3"/>
  <c r="AD4124" i="3"/>
  <c r="K3870" i="3"/>
  <c r="K3874" i="3"/>
  <c r="K3878" i="3"/>
  <c r="K3882" i="3"/>
  <c r="K3886" i="3"/>
  <c r="K3890" i="3"/>
  <c r="K3894" i="3"/>
  <c r="T3915" i="3"/>
  <c r="U3915" i="3" s="1"/>
  <c r="V3915" i="3" s="1"/>
  <c r="W3915" i="3" s="1"/>
  <c r="X3915" i="3" s="1"/>
  <c r="Y3915" i="3" s="1"/>
  <c r="Z3915" i="3" s="1"/>
  <c r="AA3915" i="3" s="1"/>
  <c r="AB3915" i="3" s="1"/>
  <c r="AC3915" i="3" s="1"/>
  <c r="L3915" i="3"/>
  <c r="K3915" i="3"/>
  <c r="M3931" i="3"/>
  <c r="N3931" i="3" s="1"/>
  <c r="O3931" i="3" s="1"/>
  <c r="P3931" i="3" s="1"/>
  <c r="Q3931" i="3" s="1"/>
  <c r="R3931" i="3" s="1"/>
  <c r="S3931" i="3" s="1"/>
  <c r="T3959" i="3"/>
  <c r="U3959" i="3" s="1"/>
  <c r="V3959" i="3" s="1"/>
  <c r="W3959" i="3" s="1"/>
  <c r="X3959" i="3" s="1"/>
  <c r="Y3959" i="3" s="1"/>
  <c r="Z3959" i="3" s="1"/>
  <c r="AA3959" i="3" s="1"/>
  <c r="AB3959" i="3" s="1"/>
  <c r="AC3959" i="3" s="1"/>
  <c r="M3959" i="3"/>
  <c r="N3959" i="3" s="1"/>
  <c r="O3959" i="3" s="1"/>
  <c r="P3959" i="3" s="1"/>
  <c r="Q3959" i="3" s="1"/>
  <c r="R3959" i="3" s="1"/>
  <c r="S3959" i="3" s="1"/>
  <c r="AD3959" i="3" s="1"/>
  <c r="L3959" i="3"/>
  <c r="K3959" i="3"/>
  <c r="T3971" i="3"/>
  <c r="U3971" i="3" s="1"/>
  <c r="V3971" i="3" s="1"/>
  <c r="W3971" i="3" s="1"/>
  <c r="X3971" i="3" s="1"/>
  <c r="Y3971" i="3" s="1"/>
  <c r="Z3971" i="3" s="1"/>
  <c r="AA3971" i="3" s="1"/>
  <c r="AB3971" i="3" s="1"/>
  <c r="AC3971" i="3" s="1"/>
  <c r="M3971" i="3"/>
  <c r="N3971" i="3" s="1"/>
  <c r="O3971" i="3" s="1"/>
  <c r="P3971" i="3" s="1"/>
  <c r="Q3971" i="3" s="1"/>
  <c r="R3971" i="3" s="1"/>
  <c r="S3971" i="3" s="1"/>
  <c r="L3971" i="3"/>
  <c r="K3971" i="3"/>
  <c r="AD4010" i="3"/>
  <c r="AD4048" i="3"/>
  <c r="AD4068" i="3"/>
  <c r="L3886" i="3"/>
  <c r="L3890" i="3"/>
  <c r="L3894" i="3"/>
  <c r="J3915" i="3"/>
  <c r="J3959" i="3"/>
  <c r="J3971" i="3"/>
  <c r="AD3998" i="3"/>
  <c r="AD4002" i="3"/>
  <c r="AD4006" i="3"/>
  <c r="AD4074" i="3"/>
  <c r="AD4076" i="3"/>
  <c r="AD4116" i="3"/>
  <c r="AD4188" i="3"/>
  <c r="M3915" i="3"/>
  <c r="N3915" i="3" s="1"/>
  <c r="O3915" i="3" s="1"/>
  <c r="P3915" i="3" s="1"/>
  <c r="Q3915" i="3" s="1"/>
  <c r="R3915" i="3" s="1"/>
  <c r="S3915" i="3" s="1"/>
  <c r="T3983" i="3"/>
  <c r="U3983" i="3" s="1"/>
  <c r="V3983" i="3" s="1"/>
  <c r="W3983" i="3" s="1"/>
  <c r="X3983" i="3" s="1"/>
  <c r="Y3983" i="3" s="1"/>
  <c r="Z3983" i="3" s="1"/>
  <c r="AA3983" i="3" s="1"/>
  <c r="AB3983" i="3" s="1"/>
  <c r="AC3983" i="3" s="1"/>
  <c r="M3983" i="3"/>
  <c r="N3983" i="3" s="1"/>
  <c r="O3983" i="3" s="1"/>
  <c r="P3983" i="3" s="1"/>
  <c r="Q3983" i="3" s="1"/>
  <c r="R3983" i="3" s="1"/>
  <c r="S3983" i="3" s="1"/>
  <c r="L3983" i="3"/>
  <c r="K3983" i="3"/>
  <c r="AD3994" i="3"/>
  <c r="AD4037" i="3"/>
  <c r="AD4058" i="3"/>
  <c r="K3755" i="3"/>
  <c r="K3771" i="3"/>
  <c r="K3775" i="3"/>
  <c r="K3779" i="3"/>
  <c r="K3783" i="3"/>
  <c r="K3787" i="3"/>
  <c r="K3791" i="3"/>
  <c r="K3795" i="3"/>
  <c r="K3803" i="3"/>
  <c r="K3807" i="3"/>
  <c r="K3811" i="3"/>
  <c r="K3815" i="3"/>
  <c r="K3819" i="3"/>
  <c r="K3827" i="3"/>
  <c r="K3831" i="3"/>
  <c r="K3835" i="3"/>
  <c r="T3911" i="3"/>
  <c r="U3911" i="3" s="1"/>
  <c r="V3911" i="3" s="1"/>
  <c r="W3911" i="3" s="1"/>
  <c r="X3911" i="3" s="1"/>
  <c r="Y3911" i="3" s="1"/>
  <c r="Z3911" i="3" s="1"/>
  <c r="AA3911" i="3" s="1"/>
  <c r="AB3911" i="3" s="1"/>
  <c r="AC3911" i="3" s="1"/>
  <c r="AD3911" i="3" s="1"/>
  <c r="L3911" i="3"/>
  <c r="K3911" i="3"/>
  <c r="T3927" i="3"/>
  <c r="U3927" i="3" s="1"/>
  <c r="V3927" i="3" s="1"/>
  <c r="W3927" i="3" s="1"/>
  <c r="X3927" i="3" s="1"/>
  <c r="Y3927" i="3" s="1"/>
  <c r="Z3927" i="3" s="1"/>
  <c r="AA3927" i="3" s="1"/>
  <c r="AB3927" i="3" s="1"/>
  <c r="AC3927" i="3" s="1"/>
  <c r="AD3927" i="3" s="1"/>
  <c r="L3927" i="3"/>
  <c r="K3927" i="3"/>
  <c r="T3935" i="3"/>
  <c r="U3935" i="3" s="1"/>
  <c r="V3935" i="3" s="1"/>
  <c r="W3935" i="3" s="1"/>
  <c r="X3935" i="3" s="1"/>
  <c r="Y3935" i="3" s="1"/>
  <c r="Z3935" i="3" s="1"/>
  <c r="AA3935" i="3" s="1"/>
  <c r="AB3935" i="3" s="1"/>
  <c r="AC3935" i="3" s="1"/>
  <c r="AD3935" i="3" s="1"/>
  <c r="L3935" i="3"/>
  <c r="K3935" i="3"/>
  <c r="T3943" i="3"/>
  <c r="U3943" i="3" s="1"/>
  <c r="V3943" i="3" s="1"/>
  <c r="W3943" i="3" s="1"/>
  <c r="X3943" i="3" s="1"/>
  <c r="Y3943" i="3" s="1"/>
  <c r="Z3943" i="3" s="1"/>
  <c r="AA3943" i="3" s="1"/>
  <c r="AB3943" i="3" s="1"/>
  <c r="AC3943" i="3" s="1"/>
  <c r="M3943" i="3"/>
  <c r="N3943" i="3" s="1"/>
  <c r="O3943" i="3" s="1"/>
  <c r="P3943" i="3" s="1"/>
  <c r="Q3943" i="3" s="1"/>
  <c r="R3943" i="3" s="1"/>
  <c r="S3943" i="3" s="1"/>
  <c r="L3943" i="3"/>
  <c r="K3943" i="3"/>
  <c r="T3963" i="3"/>
  <c r="U3963" i="3" s="1"/>
  <c r="V3963" i="3" s="1"/>
  <c r="W3963" i="3" s="1"/>
  <c r="X3963" i="3" s="1"/>
  <c r="Y3963" i="3" s="1"/>
  <c r="Z3963" i="3" s="1"/>
  <c r="AA3963" i="3" s="1"/>
  <c r="AB3963" i="3" s="1"/>
  <c r="AC3963" i="3" s="1"/>
  <c r="M3963" i="3"/>
  <c r="N3963" i="3" s="1"/>
  <c r="O3963" i="3" s="1"/>
  <c r="P3963" i="3" s="1"/>
  <c r="Q3963" i="3" s="1"/>
  <c r="R3963" i="3" s="1"/>
  <c r="S3963" i="3" s="1"/>
  <c r="L3963" i="3"/>
  <c r="K3963" i="3"/>
  <c r="J3983" i="3"/>
  <c r="T4019" i="3"/>
  <c r="U4019" i="3" s="1"/>
  <c r="V4019" i="3" s="1"/>
  <c r="W4019" i="3" s="1"/>
  <c r="X4019" i="3" s="1"/>
  <c r="Y4019" i="3" s="1"/>
  <c r="Z4019" i="3" s="1"/>
  <c r="AA4019" i="3" s="1"/>
  <c r="AB4019" i="3" s="1"/>
  <c r="AC4019" i="3" s="1"/>
  <c r="M4019" i="3"/>
  <c r="N4019" i="3" s="1"/>
  <c r="O4019" i="3" s="1"/>
  <c r="P4019" i="3" s="1"/>
  <c r="Q4019" i="3" s="1"/>
  <c r="R4019" i="3" s="1"/>
  <c r="S4019" i="3" s="1"/>
  <c r="AD4019" i="3" s="1"/>
  <c r="L4019" i="3"/>
  <c r="K4019" i="3"/>
  <c r="AD4026" i="3"/>
  <c r="AD4029" i="3"/>
  <c r="AD4053" i="3"/>
  <c r="AD4065" i="3"/>
  <c r="AD4078" i="3"/>
  <c r="J3911" i="3"/>
  <c r="J3927" i="3"/>
  <c r="J3935" i="3"/>
  <c r="J3943" i="3"/>
  <c r="T3947" i="3"/>
  <c r="U3947" i="3" s="1"/>
  <c r="V3947" i="3" s="1"/>
  <c r="W3947" i="3" s="1"/>
  <c r="X3947" i="3" s="1"/>
  <c r="Y3947" i="3" s="1"/>
  <c r="Z3947" i="3" s="1"/>
  <c r="AA3947" i="3" s="1"/>
  <c r="AB3947" i="3" s="1"/>
  <c r="AC3947" i="3" s="1"/>
  <c r="M3947" i="3"/>
  <c r="N3947" i="3" s="1"/>
  <c r="O3947" i="3" s="1"/>
  <c r="P3947" i="3" s="1"/>
  <c r="Q3947" i="3" s="1"/>
  <c r="R3947" i="3" s="1"/>
  <c r="S3947" i="3" s="1"/>
  <c r="L3947" i="3"/>
  <c r="K3947" i="3"/>
  <c r="J3963" i="3"/>
  <c r="T3967" i="3"/>
  <c r="U3967" i="3" s="1"/>
  <c r="V3967" i="3" s="1"/>
  <c r="W3967" i="3" s="1"/>
  <c r="X3967" i="3" s="1"/>
  <c r="Y3967" i="3" s="1"/>
  <c r="Z3967" i="3" s="1"/>
  <c r="AA3967" i="3" s="1"/>
  <c r="AB3967" i="3" s="1"/>
  <c r="AC3967" i="3" s="1"/>
  <c r="M3967" i="3"/>
  <c r="N3967" i="3" s="1"/>
  <c r="O3967" i="3" s="1"/>
  <c r="P3967" i="3" s="1"/>
  <c r="Q3967" i="3" s="1"/>
  <c r="R3967" i="3" s="1"/>
  <c r="S3967" i="3" s="1"/>
  <c r="L3967" i="3"/>
  <c r="K3967" i="3"/>
  <c r="T3979" i="3"/>
  <c r="U3979" i="3" s="1"/>
  <c r="V3979" i="3" s="1"/>
  <c r="W3979" i="3" s="1"/>
  <c r="X3979" i="3" s="1"/>
  <c r="Y3979" i="3" s="1"/>
  <c r="Z3979" i="3" s="1"/>
  <c r="AA3979" i="3" s="1"/>
  <c r="AB3979" i="3" s="1"/>
  <c r="AC3979" i="3" s="1"/>
  <c r="M3979" i="3"/>
  <c r="N3979" i="3" s="1"/>
  <c r="O3979" i="3" s="1"/>
  <c r="P3979" i="3" s="1"/>
  <c r="Q3979" i="3" s="1"/>
  <c r="R3979" i="3" s="1"/>
  <c r="S3979" i="3" s="1"/>
  <c r="L3979" i="3"/>
  <c r="K3979" i="3"/>
  <c r="AD3990" i="3"/>
  <c r="T4015" i="3"/>
  <c r="U4015" i="3" s="1"/>
  <c r="V4015" i="3" s="1"/>
  <c r="W4015" i="3" s="1"/>
  <c r="X4015" i="3" s="1"/>
  <c r="Y4015" i="3" s="1"/>
  <c r="Z4015" i="3" s="1"/>
  <c r="AA4015" i="3" s="1"/>
  <c r="AB4015" i="3" s="1"/>
  <c r="AC4015" i="3" s="1"/>
  <c r="M4015" i="3"/>
  <c r="N4015" i="3" s="1"/>
  <c r="O4015" i="3" s="1"/>
  <c r="P4015" i="3" s="1"/>
  <c r="Q4015" i="3" s="1"/>
  <c r="R4015" i="3" s="1"/>
  <c r="S4015" i="3" s="1"/>
  <c r="L4015" i="3"/>
  <c r="K4015" i="3"/>
  <c r="J4019" i="3"/>
  <c r="AD4034" i="3"/>
  <c r="AD4050" i="3"/>
  <c r="AD4111" i="3"/>
  <c r="AD4132" i="3"/>
  <c r="AD4184" i="3"/>
  <c r="H38" i="4" s="1"/>
  <c r="T3896" i="3"/>
  <c r="U3896" i="3" s="1"/>
  <c r="V3896" i="3" s="1"/>
  <c r="W3896" i="3" s="1"/>
  <c r="X3896" i="3" s="1"/>
  <c r="Y3896" i="3" s="1"/>
  <c r="Z3896" i="3" s="1"/>
  <c r="AA3896" i="3" s="1"/>
  <c r="AB3896" i="3" s="1"/>
  <c r="AC3896" i="3" s="1"/>
  <c r="AD3896" i="3" s="1"/>
  <c r="T3900" i="3"/>
  <c r="U3900" i="3" s="1"/>
  <c r="V3900" i="3" s="1"/>
  <c r="W3900" i="3" s="1"/>
  <c r="X3900" i="3" s="1"/>
  <c r="Y3900" i="3" s="1"/>
  <c r="Z3900" i="3" s="1"/>
  <c r="AA3900" i="3" s="1"/>
  <c r="AB3900" i="3" s="1"/>
  <c r="AC3900" i="3" s="1"/>
  <c r="AD3900" i="3" s="1"/>
  <c r="T3904" i="3"/>
  <c r="U3904" i="3" s="1"/>
  <c r="V3904" i="3" s="1"/>
  <c r="W3904" i="3" s="1"/>
  <c r="X3904" i="3" s="1"/>
  <c r="Y3904" i="3" s="1"/>
  <c r="Z3904" i="3" s="1"/>
  <c r="AA3904" i="3" s="1"/>
  <c r="AB3904" i="3" s="1"/>
  <c r="AC3904" i="3" s="1"/>
  <c r="AD3904" i="3" s="1"/>
  <c r="T3908" i="3"/>
  <c r="U3908" i="3" s="1"/>
  <c r="V3908" i="3" s="1"/>
  <c r="W3908" i="3" s="1"/>
  <c r="X3908" i="3" s="1"/>
  <c r="Y3908" i="3" s="1"/>
  <c r="Z3908" i="3" s="1"/>
  <c r="AA3908" i="3" s="1"/>
  <c r="AB3908" i="3" s="1"/>
  <c r="AC3908" i="3" s="1"/>
  <c r="AD3908" i="3" s="1"/>
  <c r="T3912" i="3"/>
  <c r="U3912" i="3" s="1"/>
  <c r="V3912" i="3" s="1"/>
  <c r="W3912" i="3" s="1"/>
  <c r="X3912" i="3" s="1"/>
  <c r="Y3912" i="3" s="1"/>
  <c r="Z3912" i="3" s="1"/>
  <c r="AA3912" i="3" s="1"/>
  <c r="AB3912" i="3" s="1"/>
  <c r="AC3912" i="3" s="1"/>
  <c r="AD3912" i="3" s="1"/>
  <c r="T3916" i="3"/>
  <c r="U3916" i="3" s="1"/>
  <c r="V3916" i="3" s="1"/>
  <c r="W3916" i="3" s="1"/>
  <c r="X3916" i="3" s="1"/>
  <c r="Y3916" i="3" s="1"/>
  <c r="Z3916" i="3" s="1"/>
  <c r="AA3916" i="3" s="1"/>
  <c r="AB3916" i="3" s="1"/>
  <c r="AC3916" i="3" s="1"/>
  <c r="AD3916" i="3" s="1"/>
  <c r="T3920" i="3"/>
  <c r="U3920" i="3" s="1"/>
  <c r="V3920" i="3" s="1"/>
  <c r="W3920" i="3" s="1"/>
  <c r="X3920" i="3" s="1"/>
  <c r="Y3920" i="3" s="1"/>
  <c r="Z3920" i="3" s="1"/>
  <c r="AA3920" i="3" s="1"/>
  <c r="AB3920" i="3" s="1"/>
  <c r="AC3920" i="3" s="1"/>
  <c r="AD3920" i="3" s="1"/>
  <c r="T3924" i="3"/>
  <c r="U3924" i="3" s="1"/>
  <c r="V3924" i="3" s="1"/>
  <c r="W3924" i="3" s="1"/>
  <c r="X3924" i="3" s="1"/>
  <c r="Y3924" i="3" s="1"/>
  <c r="Z3924" i="3" s="1"/>
  <c r="AA3924" i="3" s="1"/>
  <c r="AB3924" i="3" s="1"/>
  <c r="AC3924" i="3" s="1"/>
  <c r="AD3924" i="3" s="1"/>
  <c r="T3928" i="3"/>
  <c r="U3928" i="3" s="1"/>
  <c r="V3928" i="3" s="1"/>
  <c r="W3928" i="3" s="1"/>
  <c r="X3928" i="3" s="1"/>
  <c r="Y3928" i="3" s="1"/>
  <c r="Z3928" i="3" s="1"/>
  <c r="AA3928" i="3" s="1"/>
  <c r="AB3928" i="3" s="1"/>
  <c r="AC3928" i="3" s="1"/>
  <c r="AD3928" i="3" s="1"/>
  <c r="T3932" i="3"/>
  <c r="U3932" i="3" s="1"/>
  <c r="V3932" i="3" s="1"/>
  <c r="W3932" i="3" s="1"/>
  <c r="X3932" i="3" s="1"/>
  <c r="Y3932" i="3" s="1"/>
  <c r="Z3932" i="3" s="1"/>
  <c r="AA3932" i="3" s="1"/>
  <c r="AB3932" i="3" s="1"/>
  <c r="AC3932" i="3" s="1"/>
  <c r="AD3932" i="3" s="1"/>
  <c r="T3936" i="3"/>
  <c r="U3936" i="3" s="1"/>
  <c r="V3936" i="3" s="1"/>
  <c r="W3936" i="3" s="1"/>
  <c r="X3936" i="3" s="1"/>
  <c r="Y3936" i="3" s="1"/>
  <c r="Z3936" i="3" s="1"/>
  <c r="AA3936" i="3" s="1"/>
  <c r="AB3936" i="3" s="1"/>
  <c r="AC3936" i="3" s="1"/>
  <c r="AD3936" i="3" s="1"/>
  <c r="T3940" i="3"/>
  <c r="U3940" i="3" s="1"/>
  <c r="V3940" i="3" s="1"/>
  <c r="W3940" i="3" s="1"/>
  <c r="X3940" i="3" s="1"/>
  <c r="Y3940" i="3" s="1"/>
  <c r="Z3940" i="3" s="1"/>
  <c r="AA3940" i="3" s="1"/>
  <c r="AB3940" i="3" s="1"/>
  <c r="AC3940" i="3" s="1"/>
  <c r="AD3940" i="3" s="1"/>
  <c r="T3944" i="3"/>
  <c r="U3944" i="3" s="1"/>
  <c r="V3944" i="3" s="1"/>
  <c r="W3944" i="3" s="1"/>
  <c r="X3944" i="3" s="1"/>
  <c r="Y3944" i="3" s="1"/>
  <c r="Z3944" i="3" s="1"/>
  <c r="AA3944" i="3" s="1"/>
  <c r="AB3944" i="3" s="1"/>
  <c r="AC3944" i="3" s="1"/>
  <c r="AD3944" i="3" s="1"/>
  <c r="T3948" i="3"/>
  <c r="U3948" i="3" s="1"/>
  <c r="V3948" i="3" s="1"/>
  <c r="W3948" i="3" s="1"/>
  <c r="X3948" i="3" s="1"/>
  <c r="Y3948" i="3" s="1"/>
  <c r="Z3948" i="3" s="1"/>
  <c r="AA3948" i="3" s="1"/>
  <c r="AB3948" i="3" s="1"/>
  <c r="AC3948" i="3" s="1"/>
  <c r="AD3948" i="3" s="1"/>
  <c r="T3952" i="3"/>
  <c r="U3952" i="3" s="1"/>
  <c r="V3952" i="3" s="1"/>
  <c r="W3952" i="3" s="1"/>
  <c r="X3952" i="3" s="1"/>
  <c r="Y3952" i="3" s="1"/>
  <c r="Z3952" i="3" s="1"/>
  <c r="AA3952" i="3" s="1"/>
  <c r="AB3952" i="3" s="1"/>
  <c r="AC3952" i="3" s="1"/>
  <c r="AD3952" i="3" s="1"/>
  <c r="T3968" i="3"/>
  <c r="U3968" i="3" s="1"/>
  <c r="V3968" i="3" s="1"/>
  <c r="W3968" i="3" s="1"/>
  <c r="X3968" i="3" s="1"/>
  <c r="Y3968" i="3" s="1"/>
  <c r="Z3968" i="3" s="1"/>
  <c r="AA3968" i="3" s="1"/>
  <c r="AB3968" i="3" s="1"/>
  <c r="AC3968" i="3" s="1"/>
  <c r="AD3968" i="3" s="1"/>
  <c r="T3972" i="3"/>
  <c r="U3972" i="3" s="1"/>
  <c r="V3972" i="3" s="1"/>
  <c r="W3972" i="3" s="1"/>
  <c r="X3972" i="3" s="1"/>
  <c r="Y3972" i="3" s="1"/>
  <c r="Z3972" i="3" s="1"/>
  <c r="AA3972" i="3" s="1"/>
  <c r="AB3972" i="3" s="1"/>
  <c r="AC3972" i="3" s="1"/>
  <c r="AD3972" i="3" s="1"/>
  <c r="T3976" i="3"/>
  <c r="U3976" i="3" s="1"/>
  <c r="V3976" i="3" s="1"/>
  <c r="W3976" i="3" s="1"/>
  <c r="X3976" i="3" s="1"/>
  <c r="Y3976" i="3" s="1"/>
  <c r="Z3976" i="3" s="1"/>
  <c r="AA3976" i="3" s="1"/>
  <c r="AB3976" i="3" s="1"/>
  <c r="AC3976" i="3" s="1"/>
  <c r="AD3976" i="3" s="1"/>
  <c r="T3980" i="3"/>
  <c r="U3980" i="3" s="1"/>
  <c r="V3980" i="3" s="1"/>
  <c r="W3980" i="3" s="1"/>
  <c r="X3980" i="3" s="1"/>
  <c r="Y3980" i="3" s="1"/>
  <c r="Z3980" i="3" s="1"/>
  <c r="AA3980" i="3" s="1"/>
  <c r="AB3980" i="3" s="1"/>
  <c r="AC3980" i="3" s="1"/>
  <c r="AD3980" i="3" s="1"/>
  <c r="T3988" i="3"/>
  <c r="U3988" i="3" s="1"/>
  <c r="V3988" i="3" s="1"/>
  <c r="W3988" i="3" s="1"/>
  <c r="X3988" i="3" s="1"/>
  <c r="Y3988" i="3" s="1"/>
  <c r="Z3988" i="3" s="1"/>
  <c r="AA3988" i="3" s="1"/>
  <c r="AB3988" i="3" s="1"/>
  <c r="AC3988" i="3" s="1"/>
  <c r="AD3988" i="3" s="1"/>
  <c r="T3992" i="3"/>
  <c r="U3992" i="3" s="1"/>
  <c r="V3992" i="3" s="1"/>
  <c r="W3992" i="3" s="1"/>
  <c r="X3992" i="3" s="1"/>
  <c r="Y3992" i="3" s="1"/>
  <c r="Z3992" i="3" s="1"/>
  <c r="AA3992" i="3" s="1"/>
  <c r="AB3992" i="3" s="1"/>
  <c r="AC3992" i="3" s="1"/>
  <c r="AD3992" i="3" s="1"/>
  <c r="T3996" i="3"/>
  <c r="U3996" i="3" s="1"/>
  <c r="V3996" i="3" s="1"/>
  <c r="W3996" i="3" s="1"/>
  <c r="X3996" i="3" s="1"/>
  <c r="Y3996" i="3" s="1"/>
  <c r="Z3996" i="3" s="1"/>
  <c r="AA3996" i="3" s="1"/>
  <c r="AB3996" i="3" s="1"/>
  <c r="AC3996" i="3" s="1"/>
  <c r="AD3996" i="3" s="1"/>
  <c r="T4000" i="3"/>
  <c r="U4000" i="3" s="1"/>
  <c r="V4000" i="3" s="1"/>
  <c r="W4000" i="3" s="1"/>
  <c r="X4000" i="3" s="1"/>
  <c r="Y4000" i="3" s="1"/>
  <c r="Z4000" i="3" s="1"/>
  <c r="AA4000" i="3" s="1"/>
  <c r="AB4000" i="3" s="1"/>
  <c r="AC4000" i="3" s="1"/>
  <c r="AD4000" i="3" s="1"/>
  <c r="T4004" i="3"/>
  <c r="U4004" i="3" s="1"/>
  <c r="V4004" i="3" s="1"/>
  <c r="W4004" i="3" s="1"/>
  <c r="X4004" i="3" s="1"/>
  <c r="Y4004" i="3" s="1"/>
  <c r="Z4004" i="3" s="1"/>
  <c r="AA4004" i="3" s="1"/>
  <c r="AB4004" i="3" s="1"/>
  <c r="AC4004" i="3" s="1"/>
  <c r="AD4004" i="3" s="1"/>
  <c r="T4008" i="3"/>
  <c r="U4008" i="3" s="1"/>
  <c r="V4008" i="3" s="1"/>
  <c r="W4008" i="3" s="1"/>
  <c r="X4008" i="3" s="1"/>
  <c r="Y4008" i="3" s="1"/>
  <c r="Z4008" i="3" s="1"/>
  <c r="AA4008" i="3" s="1"/>
  <c r="AB4008" i="3" s="1"/>
  <c r="AC4008" i="3" s="1"/>
  <c r="AD4008" i="3" s="1"/>
  <c r="T4012" i="3"/>
  <c r="U4012" i="3" s="1"/>
  <c r="V4012" i="3" s="1"/>
  <c r="W4012" i="3" s="1"/>
  <c r="X4012" i="3" s="1"/>
  <c r="Y4012" i="3" s="1"/>
  <c r="Z4012" i="3" s="1"/>
  <c r="AA4012" i="3" s="1"/>
  <c r="AB4012" i="3" s="1"/>
  <c r="AC4012" i="3" s="1"/>
  <c r="AD4012" i="3" s="1"/>
  <c r="T4016" i="3"/>
  <c r="U4016" i="3" s="1"/>
  <c r="V4016" i="3" s="1"/>
  <c r="W4016" i="3" s="1"/>
  <c r="X4016" i="3" s="1"/>
  <c r="Y4016" i="3" s="1"/>
  <c r="Z4016" i="3" s="1"/>
  <c r="AA4016" i="3" s="1"/>
  <c r="AB4016" i="3" s="1"/>
  <c r="AC4016" i="3" s="1"/>
  <c r="AD4016" i="3" s="1"/>
  <c r="T4020" i="3"/>
  <c r="U4020" i="3" s="1"/>
  <c r="V4020" i="3" s="1"/>
  <c r="W4020" i="3" s="1"/>
  <c r="X4020" i="3" s="1"/>
  <c r="Y4020" i="3" s="1"/>
  <c r="Z4020" i="3" s="1"/>
  <c r="AA4020" i="3" s="1"/>
  <c r="AB4020" i="3" s="1"/>
  <c r="AC4020" i="3" s="1"/>
  <c r="AD4125" i="3"/>
  <c r="L4162" i="3"/>
  <c r="K4162" i="3"/>
  <c r="T4162" i="3"/>
  <c r="U4162" i="3" s="1"/>
  <c r="V4162" i="3" s="1"/>
  <c r="W4162" i="3" s="1"/>
  <c r="X4162" i="3" s="1"/>
  <c r="Y4162" i="3" s="1"/>
  <c r="Z4162" i="3" s="1"/>
  <c r="AA4162" i="3" s="1"/>
  <c r="AB4162" i="3" s="1"/>
  <c r="AC4162" i="3" s="1"/>
  <c r="M4162" i="3"/>
  <c r="N4162" i="3" s="1"/>
  <c r="O4162" i="3" s="1"/>
  <c r="P4162" i="3" s="1"/>
  <c r="Q4162" i="3" s="1"/>
  <c r="R4162" i="3" s="1"/>
  <c r="S4162" i="3" s="1"/>
  <c r="L4166" i="3"/>
  <c r="K4166" i="3"/>
  <c r="T4166" i="3"/>
  <c r="U4166" i="3" s="1"/>
  <c r="V4166" i="3" s="1"/>
  <c r="W4166" i="3" s="1"/>
  <c r="X4166" i="3" s="1"/>
  <c r="Y4166" i="3" s="1"/>
  <c r="Z4166" i="3" s="1"/>
  <c r="AA4166" i="3" s="1"/>
  <c r="AB4166" i="3" s="1"/>
  <c r="AC4166" i="3" s="1"/>
  <c r="M4166" i="3"/>
  <c r="N4166" i="3" s="1"/>
  <c r="O4166" i="3" s="1"/>
  <c r="P4166" i="3" s="1"/>
  <c r="Q4166" i="3" s="1"/>
  <c r="R4166" i="3" s="1"/>
  <c r="S4166" i="3" s="1"/>
  <c r="L4170" i="3"/>
  <c r="K4170" i="3"/>
  <c r="T4170" i="3"/>
  <c r="U4170" i="3" s="1"/>
  <c r="V4170" i="3" s="1"/>
  <c r="W4170" i="3" s="1"/>
  <c r="X4170" i="3" s="1"/>
  <c r="Y4170" i="3" s="1"/>
  <c r="Z4170" i="3" s="1"/>
  <c r="AA4170" i="3" s="1"/>
  <c r="AB4170" i="3" s="1"/>
  <c r="AC4170" i="3" s="1"/>
  <c r="M4170" i="3"/>
  <c r="N4170" i="3" s="1"/>
  <c r="O4170" i="3" s="1"/>
  <c r="P4170" i="3" s="1"/>
  <c r="Q4170" i="3" s="1"/>
  <c r="R4170" i="3" s="1"/>
  <c r="S4170" i="3" s="1"/>
  <c r="AD4170" i="3" s="1"/>
  <c r="AD4190" i="3"/>
  <c r="AD4192" i="3"/>
  <c r="AD4209" i="3"/>
  <c r="AD4120" i="3"/>
  <c r="K4150" i="3"/>
  <c r="T4150" i="3"/>
  <c r="U4150" i="3" s="1"/>
  <c r="V4150" i="3" s="1"/>
  <c r="W4150" i="3" s="1"/>
  <c r="X4150" i="3" s="1"/>
  <c r="Y4150" i="3" s="1"/>
  <c r="Z4150" i="3" s="1"/>
  <c r="AA4150" i="3" s="1"/>
  <c r="AB4150" i="3" s="1"/>
  <c r="AC4150" i="3" s="1"/>
  <c r="M4150" i="3"/>
  <c r="N4150" i="3" s="1"/>
  <c r="O4150" i="3" s="1"/>
  <c r="P4150" i="3" s="1"/>
  <c r="Q4150" i="3" s="1"/>
  <c r="R4150" i="3" s="1"/>
  <c r="S4150" i="3" s="1"/>
  <c r="L4150" i="3"/>
  <c r="J4150" i="3"/>
  <c r="J4008" i="3"/>
  <c r="J4012" i="3"/>
  <c r="J4016" i="3"/>
  <c r="J4020" i="3"/>
  <c r="AD4129" i="3"/>
  <c r="AD4133" i="3"/>
  <c r="AD4153" i="3"/>
  <c r="L4174" i="3"/>
  <c r="K4174" i="3"/>
  <c r="T4174" i="3"/>
  <c r="U4174" i="3" s="1"/>
  <c r="V4174" i="3" s="1"/>
  <c r="W4174" i="3" s="1"/>
  <c r="X4174" i="3" s="1"/>
  <c r="Y4174" i="3" s="1"/>
  <c r="Z4174" i="3" s="1"/>
  <c r="AA4174" i="3" s="1"/>
  <c r="AB4174" i="3" s="1"/>
  <c r="AC4174" i="3" s="1"/>
  <c r="M4174" i="3"/>
  <c r="N4174" i="3" s="1"/>
  <c r="O4174" i="3" s="1"/>
  <c r="P4174" i="3" s="1"/>
  <c r="Q4174" i="3" s="1"/>
  <c r="R4174" i="3" s="1"/>
  <c r="S4174" i="3" s="1"/>
  <c r="AD4212" i="3"/>
  <c r="AD4088" i="3"/>
  <c r="AD4137" i="3"/>
  <c r="AD4181" i="3"/>
  <c r="M4214" i="3"/>
  <c r="N4214" i="3" s="1"/>
  <c r="O4214" i="3" s="1"/>
  <c r="P4214" i="3" s="1"/>
  <c r="Q4214" i="3" s="1"/>
  <c r="R4214" i="3" s="1"/>
  <c r="S4214" i="3" s="1"/>
  <c r="AD4214" i="3" s="1"/>
  <c r="L4214" i="3"/>
  <c r="K4214" i="3"/>
  <c r="J4214" i="3"/>
  <c r="T4214" i="3"/>
  <c r="U4214" i="3" s="1"/>
  <c r="V4214" i="3" s="1"/>
  <c r="W4214" i="3" s="1"/>
  <c r="X4214" i="3" s="1"/>
  <c r="Y4214" i="3" s="1"/>
  <c r="Z4214" i="3" s="1"/>
  <c r="AA4214" i="3" s="1"/>
  <c r="AB4214" i="3" s="1"/>
  <c r="AC4214" i="3" s="1"/>
  <c r="T4022" i="3"/>
  <c r="U4022" i="3" s="1"/>
  <c r="V4022" i="3" s="1"/>
  <c r="W4022" i="3" s="1"/>
  <c r="X4022" i="3" s="1"/>
  <c r="Y4022" i="3" s="1"/>
  <c r="Z4022" i="3" s="1"/>
  <c r="AA4022" i="3" s="1"/>
  <c r="AB4022" i="3" s="1"/>
  <c r="AC4022" i="3" s="1"/>
  <c r="AD4022" i="3" s="1"/>
  <c r="AD4140" i="3"/>
  <c r="T4157" i="3"/>
  <c r="U4157" i="3" s="1"/>
  <c r="V4157" i="3" s="1"/>
  <c r="W4157" i="3" s="1"/>
  <c r="X4157" i="3" s="1"/>
  <c r="Y4157" i="3" s="1"/>
  <c r="Z4157" i="3" s="1"/>
  <c r="AA4157" i="3" s="1"/>
  <c r="AB4157" i="3" s="1"/>
  <c r="AC4157" i="3" s="1"/>
  <c r="M4157" i="3"/>
  <c r="N4157" i="3" s="1"/>
  <c r="O4157" i="3" s="1"/>
  <c r="P4157" i="3" s="1"/>
  <c r="Q4157" i="3" s="1"/>
  <c r="R4157" i="3" s="1"/>
  <c r="S4157" i="3" s="1"/>
  <c r="AD4157" i="3" s="1"/>
  <c r="L4157" i="3"/>
  <c r="K4157" i="3"/>
  <c r="L4178" i="3"/>
  <c r="K4178" i="3"/>
  <c r="T4178" i="3"/>
  <c r="U4178" i="3" s="1"/>
  <c r="V4178" i="3" s="1"/>
  <c r="W4178" i="3" s="1"/>
  <c r="X4178" i="3" s="1"/>
  <c r="Y4178" i="3" s="1"/>
  <c r="Z4178" i="3" s="1"/>
  <c r="AA4178" i="3" s="1"/>
  <c r="AB4178" i="3" s="1"/>
  <c r="AC4178" i="3" s="1"/>
  <c r="M4178" i="3"/>
  <c r="N4178" i="3" s="1"/>
  <c r="O4178" i="3" s="1"/>
  <c r="P4178" i="3" s="1"/>
  <c r="Q4178" i="3" s="1"/>
  <c r="R4178" i="3" s="1"/>
  <c r="S4178" i="3" s="1"/>
  <c r="AD4101" i="3"/>
  <c r="AD4105" i="3"/>
  <c r="AD4109" i="3"/>
  <c r="AD4113" i="3"/>
  <c r="AD4144" i="3"/>
  <c r="K3897" i="3"/>
  <c r="T3898" i="3"/>
  <c r="U3898" i="3" s="1"/>
  <c r="V3898" i="3" s="1"/>
  <c r="W3898" i="3" s="1"/>
  <c r="X3898" i="3" s="1"/>
  <c r="Y3898" i="3" s="1"/>
  <c r="Z3898" i="3" s="1"/>
  <c r="AA3898" i="3" s="1"/>
  <c r="AB3898" i="3" s="1"/>
  <c r="AC3898" i="3" s="1"/>
  <c r="AD3898" i="3" s="1"/>
  <c r="K3901" i="3"/>
  <c r="K3905" i="3"/>
  <c r="K3909" i="3"/>
  <c r="K3913" i="3"/>
  <c r="T3914" i="3"/>
  <c r="U3914" i="3" s="1"/>
  <c r="V3914" i="3" s="1"/>
  <c r="W3914" i="3" s="1"/>
  <c r="X3914" i="3" s="1"/>
  <c r="Y3914" i="3" s="1"/>
  <c r="Z3914" i="3" s="1"/>
  <c r="AA3914" i="3" s="1"/>
  <c r="AB3914" i="3" s="1"/>
  <c r="AC3914" i="3" s="1"/>
  <c r="AD3914" i="3" s="1"/>
  <c r="K3917" i="3"/>
  <c r="T3918" i="3"/>
  <c r="U3918" i="3" s="1"/>
  <c r="V3918" i="3" s="1"/>
  <c r="W3918" i="3" s="1"/>
  <c r="X3918" i="3" s="1"/>
  <c r="Y3918" i="3" s="1"/>
  <c r="Z3918" i="3" s="1"/>
  <c r="AA3918" i="3" s="1"/>
  <c r="AB3918" i="3" s="1"/>
  <c r="AC3918" i="3" s="1"/>
  <c r="AD3918" i="3" s="1"/>
  <c r="K3921" i="3"/>
  <c r="T3922" i="3"/>
  <c r="U3922" i="3" s="1"/>
  <c r="V3922" i="3" s="1"/>
  <c r="W3922" i="3" s="1"/>
  <c r="X3922" i="3" s="1"/>
  <c r="Y3922" i="3" s="1"/>
  <c r="Z3922" i="3" s="1"/>
  <c r="AA3922" i="3" s="1"/>
  <c r="AB3922" i="3" s="1"/>
  <c r="AC3922" i="3" s="1"/>
  <c r="AD3922" i="3" s="1"/>
  <c r="K3925" i="3"/>
  <c r="T3926" i="3"/>
  <c r="U3926" i="3" s="1"/>
  <c r="V3926" i="3" s="1"/>
  <c r="W3926" i="3" s="1"/>
  <c r="X3926" i="3" s="1"/>
  <c r="Y3926" i="3" s="1"/>
  <c r="Z3926" i="3" s="1"/>
  <c r="AA3926" i="3" s="1"/>
  <c r="AB3926" i="3" s="1"/>
  <c r="AC3926" i="3" s="1"/>
  <c r="AD3926" i="3" s="1"/>
  <c r="K3929" i="3"/>
  <c r="T3930" i="3"/>
  <c r="U3930" i="3" s="1"/>
  <c r="V3930" i="3" s="1"/>
  <c r="W3930" i="3" s="1"/>
  <c r="X3930" i="3" s="1"/>
  <c r="Y3930" i="3" s="1"/>
  <c r="Z3930" i="3" s="1"/>
  <c r="AA3930" i="3" s="1"/>
  <c r="AB3930" i="3" s="1"/>
  <c r="AC3930" i="3" s="1"/>
  <c r="AD3930" i="3" s="1"/>
  <c r="K3937" i="3"/>
  <c r="T3938" i="3"/>
  <c r="U3938" i="3" s="1"/>
  <c r="V3938" i="3" s="1"/>
  <c r="W3938" i="3" s="1"/>
  <c r="X3938" i="3" s="1"/>
  <c r="Y3938" i="3" s="1"/>
  <c r="Z3938" i="3" s="1"/>
  <c r="AA3938" i="3" s="1"/>
  <c r="AB3938" i="3" s="1"/>
  <c r="AC3938" i="3" s="1"/>
  <c r="AD3938" i="3" s="1"/>
  <c r="K3941" i="3"/>
  <c r="T3942" i="3"/>
  <c r="U3942" i="3" s="1"/>
  <c r="V3942" i="3" s="1"/>
  <c r="W3942" i="3" s="1"/>
  <c r="X3942" i="3" s="1"/>
  <c r="Y3942" i="3" s="1"/>
  <c r="Z3942" i="3" s="1"/>
  <c r="AA3942" i="3" s="1"/>
  <c r="AB3942" i="3" s="1"/>
  <c r="AC3942" i="3" s="1"/>
  <c r="AD3942" i="3" s="1"/>
  <c r="K3945" i="3"/>
  <c r="T3946" i="3"/>
  <c r="U3946" i="3" s="1"/>
  <c r="V3946" i="3" s="1"/>
  <c r="W3946" i="3" s="1"/>
  <c r="X3946" i="3" s="1"/>
  <c r="Y3946" i="3" s="1"/>
  <c r="Z3946" i="3" s="1"/>
  <c r="AA3946" i="3" s="1"/>
  <c r="AB3946" i="3" s="1"/>
  <c r="AC3946" i="3" s="1"/>
  <c r="AD3946" i="3" s="1"/>
  <c r="T3950" i="3"/>
  <c r="U3950" i="3" s="1"/>
  <c r="V3950" i="3" s="1"/>
  <c r="W3950" i="3" s="1"/>
  <c r="X3950" i="3" s="1"/>
  <c r="Y3950" i="3" s="1"/>
  <c r="Z3950" i="3" s="1"/>
  <c r="AA3950" i="3" s="1"/>
  <c r="AB3950" i="3" s="1"/>
  <c r="AC3950" i="3" s="1"/>
  <c r="AD3950" i="3" s="1"/>
  <c r="T3954" i="3"/>
  <c r="U3954" i="3" s="1"/>
  <c r="V3954" i="3" s="1"/>
  <c r="W3954" i="3" s="1"/>
  <c r="X3954" i="3" s="1"/>
  <c r="Y3954" i="3" s="1"/>
  <c r="Z3954" i="3" s="1"/>
  <c r="AA3954" i="3" s="1"/>
  <c r="AB3954" i="3" s="1"/>
  <c r="AC3954" i="3" s="1"/>
  <c r="AD3954" i="3" s="1"/>
  <c r="K3957" i="3"/>
  <c r="K3961" i="3"/>
  <c r="T3962" i="3"/>
  <c r="U3962" i="3" s="1"/>
  <c r="V3962" i="3" s="1"/>
  <c r="W3962" i="3" s="1"/>
  <c r="X3962" i="3" s="1"/>
  <c r="Y3962" i="3" s="1"/>
  <c r="Z3962" i="3" s="1"/>
  <c r="AA3962" i="3" s="1"/>
  <c r="AB3962" i="3" s="1"/>
  <c r="AC3962" i="3" s="1"/>
  <c r="AD3962" i="3" s="1"/>
  <c r="K3965" i="3"/>
  <c r="T3966" i="3"/>
  <c r="U3966" i="3" s="1"/>
  <c r="V3966" i="3" s="1"/>
  <c r="W3966" i="3" s="1"/>
  <c r="X3966" i="3" s="1"/>
  <c r="Y3966" i="3" s="1"/>
  <c r="Z3966" i="3" s="1"/>
  <c r="AA3966" i="3" s="1"/>
  <c r="AB3966" i="3" s="1"/>
  <c r="AC3966" i="3" s="1"/>
  <c r="AD3966" i="3" s="1"/>
  <c r="K3969" i="3"/>
  <c r="T3970" i="3"/>
  <c r="U3970" i="3" s="1"/>
  <c r="V3970" i="3" s="1"/>
  <c r="W3970" i="3" s="1"/>
  <c r="X3970" i="3" s="1"/>
  <c r="Y3970" i="3" s="1"/>
  <c r="Z3970" i="3" s="1"/>
  <c r="AA3970" i="3" s="1"/>
  <c r="AB3970" i="3" s="1"/>
  <c r="AC3970" i="3" s="1"/>
  <c r="AD3970" i="3" s="1"/>
  <c r="K3973" i="3"/>
  <c r="T3974" i="3"/>
  <c r="U3974" i="3" s="1"/>
  <c r="V3974" i="3" s="1"/>
  <c r="W3974" i="3" s="1"/>
  <c r="X3974" i="3" s="1"/>
  <c r="Y3974" i="3" s="1"/>
  <c r="Z3974" i="3" s="1"/>
  <c r="AA3974" i="3" s="1"/>
  <c r="AB3974" i="3" s="1"/>
  <c r="AC3974" i="3" s="1"/>
  <c r="AD3974" i="3" s="1"/>
  <c r="K3977" i="3"/>
  <c r="T3978" i="3"/>
  <c r="U3978" i="3" s="1"/>
  <c r="V3978" i="3" s="1"/>
  <c r="W3978" i="3" s="1"/>
  <c r="X3978" i="3" s="1"/>
  <c r="Y3978" i="3" s="1"/>
  <c r="Z3978" i="3" s="1"/>
  <c r="AA3978" i="3" s="1"/>
  <c r="AB3978" i="3" s="1"/>
  <c r="AC3978" i="3" s="1"/>
  <c r="AD3978" i="3" s="1"/>
  <c r="K3981" i="3"/>
  <c r="K3985" i="3"/>
  <c r="T3986" i="3"/>
  <c r="U3986" i="3" s="1"/>
  <c r="V3986" i="3" s="1"/>
  <c r="W3986" i="3" s="1"/>
  <c r="X3986" i="3" s="1"/>
  <c r="Y3986" i="3" s="1"/>
  <c r="Z3986" i="3" s="1"/>
  <c r="AA3986" i="3" s="1"/>
  <c r="AB3986" i="3" s="1"/>
  <c r="AC3986" i="3" s="1"/>
  <c r="AD3986" i="3" s="1"/>
  <c r="AD4117" i="3"/>
  <c r="L4182" i="3"/>
  <c r="K4182" i="3"/>
  <c r="T4182" i="3"/>
  <c r="U4182" i="3" s="1"/>
  <c r="V4182" i="3" s="1"/>
  <c r="W4182" i="3" s="1"/>
  <c r="X4182" i="3" s="1"/>
  <c r="Y4182" i="3" s="1"/>
  <c r="Z4182" i="3" s="1"/>
  <c r="AA4182" i="3" s="1"/>
  <c r="AB4182" i="3" s="1"/>
  <c r="AC4182" i="3" s="1"/>
  <c r="M4182" i="3"/>
  <c r="N4182" i="3" s="1"/>
  <c r="O4182" i="3" s="1"/>
  <c r="P4182" i="3" s="1"/>
  <c r="Q4182" i="3" s="1"/>
  <c r="R4182" i="3" s="1"/>
  <c r="S4182" i="3" s="1"/>
  <c r="J4022" i="3"/>
  <c r="AD4097" i="3"/>
  <c r="J4182" i="3"/>
  <c r="AD4196" i="3"/>
  <c r="K4022" i="3"/>
  <c r="AD4161" i="3"/>
  <c r="L4186" i="3"/>
  <c r="K4186" i="3"/>
  <c r="T4186" i="3"/>
  <c r="U4186" i="3" s="1"/>
  <c r="V4186" i="3" s="1"/>
  <c r="W4186" i="3" s="1"/>
  <c r="X4186" i="3" s="1"/>
  <c r="Y4186" i="3" s="1"/>
  <c r="Z4186" i="3" s="1"/>
  <c r="AA4186" i="3" s="1"/>
  <c r="AB4186" i="3" s="1"/>
  <c r="AC4186" i="3" s="1"/>
  <c r="M4186" i="3"/>
  <c r="N4186" i="3" s="1"/>
  <c r="O4186" i="3" s="1"/>
  <c r="P4186" i="3" s="1"/>
  <c r="Q4186" i="3" s="1"/>
  <c r="R4186" i="3" s="1"/>
  <c r="S4186" i="3" s="1"/>
  <c r="AD4201" i="3"/>
  <c r="AD4086" i="3"/>
  <c r="AD4093" i="3"/>
  <c r="AD4100" i="3"/>
  <c r="AD4104" i="3"/>
  <c r="AD4108" i="3"/>
  <c r="AD4112" i="3"/>
  <c r="AD4121" i="3"/>
  <c r="J4186" i="3"/>
  <c r="L4025" i="3"/>
  <c r="L4033" i="3"/>
  <c r="L4037" i="3"/>
  <c r="L4041" i="3"/>
  <c r="L4045" i="3"/>
  <c r="L4049" i="3"/>
  <c r="L4053" i="3"/>
  <c r="L4057" i="3"/>
  <c r="L4061" i="3"/>
  <c r="L4065" i="3"/>
  <c r="L4069" i="3"/>
  <c r="L4073" i="3"/>
  <c r="L4077" i="3"/>
  <c r="L4081" i="3"/>
  <c r="L4085" i="3"/>
  <c r="L4089" i="3"/>
  <c r="L4093" i="3"/>
  <c r="L4097" i="3"/>
  <c r="L4101" i="3"/>
  <c r="M4154" i="3"/>
  <c r="N4154" i="3" s="1"/>
  <c r="O4154" i="3" s="1"/>
  <c r="P4154" i="3" s="1"/>
  <c r="Q4154" i="3" s="1"/>
  <c r="R4154" i="3" s="1"/>
  <c r="S4154" i="3" s="1"/>
  <c r="AD4154" i="3" s="1"/>
  <c r="M4230" i="3"/>
  <c r="N4230" i="3" s="1"/>
  <c r="O4230" i="3" s="1"/>
  <c r="P4230" i="3" s="1"/>
  <c r="Q4230" i="3" s="1"/>
  <c r="R4230" i="3" s="1"/>
  <c r="S4230" i="3" s="1"/>
  <c r="AD4230" i="3" s="1"/>
  <c r="L4230" i="3"/>
  <c r="K4230" i="3"/>
  <c r="J4230" i="3"/>
  <c r="M4242" i="3"/>
  <c r="N4242" i="3" s="1"/>
  <c r="O4242" i="3" s="1"/>
  <c r="P4242" i="3" s="1"/>
  <c r="Q4242" i="3" s="1"/>
  <c r="R4242" i="3" s="1"/>
  <c r="S4242" i="3" s="1"/>
  <c r="AD4242" i="3" s="1"/>
  <c r="L4242" i="3"/>
  <c r="K4242" i="3"/>
  <c r="J4242" i="3"/>
  <c r="AD4313" i="3"/>
  <c r="AD4335" i="3"/>
  <c r="L4139" i="3"/>
  <c r="T4139" i="3"/>
  <c r="U4139" i="3" s="1"/>
  <c r="V4139" i="3" s="1"/>
  <c r="W4139" i="3" s="1"/>
  <c r="X4139" i="3" s="1"/>
  <c r="Y4139" i="3" s="1"/>
  <c r="Z4139" i="3" s="1"/>
  <c r="AA4139" i="3" s="1"/>
  <c r="AB4139" i="3" s="1"/>
  <c r="AC4139" i="3" s="1"/>
  <c r="AD4221" i="3"/>
  <c r="AD4224" i="3"/>
  <c r="AD4342" i="3"/>
  <c r="T4023" i="3"/>
  <c r="U4023" i="3" s="1"/>
  <c r="V4023" i="3" s="1"/>
  <c r="W4023" i="3" s="1"/>
  <c r="X4023" i="3" s="1"/>
  <c r="Y4023" i="3" s="1"/>
  <c r="Z4023" i="3" s="1"/>
  <c r="AA4023" i="3" s="1"/>
  <c r="AB4023" i="3" s="1"/>
  <c r="AC4023" i="3" s="1"/>
  <c r="AD4023" i="3" s="1"/>
  <c r="K4026" i="3"/>
  <c r="T4027" i="3"/>
  <c r="U4027" i="3" s="1"/>
  <c r="V4027" i="3" s="1"/>
  <c r="W4027" i="3" s="1"/>
  <c r="X4027" i="3" s="1"/>
  <c r="Y4027" i="3" s="1"/>
  <c r="Z4027" i="3" s="1"/>
  <c r="AA4027" i="3" s="1"/>
  <c r="AB4027" i="3" s="1"/>
  <c r="AC4027" i="3" s="1"/>
  <c r="AD4027" i="3" s="1"/>
  <c r="K4030" i="3"/>
  <c r="T4031" i="3"/>
  <c r="U4031" i="3" s="1"/>
  <c r="V4031" i="3" s="1"/>
  <c r="W4031" i="3" s="1"/>
  <c r="X4031" i="3" s="1"/>
  <c r="Y4031" i="3" s="1"/>
  <c r="Z4031" i="3" s="1"/>
  <c r="AA4031" i="3" s="1"/>
  <c r="AB4031" i="3" s="1"/>
  <c r="AC4031" i="3" s="1"/>
  <c r="AD4031" i="3" s="1"/>
  <c r="K4034" i="3"/>
  <c r="T4035" i="3"/>
  <c r="U4035" i="3" s="1"/>
  <c r="V4035" i="3" s="1"/>
  <c r="W4035" i="3" s="1"/>
  <c r="X4035" i="3" s="1"/>
  <c r="Y4035" i="3" s="1"/>
  <c r="Z4035" i="3" s="1"/>
  <c r="AA4035" i="3" s="1"/>
  <c r="AB4035" i="3" s="1"/>
  <c r="AC4035" i="3" s="1"/>
  <c r="AD4035" i="3" s="1"/>
  <c r="K4038" i="3"/>
  <c r="T4039" i="3"/>
  <c r="U4039" i="3" s="1"/>
  <c r="V4039" i="3" s="1"/>
  <c r="W4039" i="3" s="1"/>
  <c r="X4039" i="3" s="1"/>
  <c r="Y4039" i="3" s="1"/>
  <c r="Z4039" i="3" s="1"/>
  <c r="AA4039" i="3" s="1"/>
  <c r="AB4039" i="3" s="1"/>
  <c r="AC4039" i="3" s="1"/>
  <c r="AD4039" i="3" s="1"/>
  <c r="K4042" i="3"/>
  <c r="T4043" i="3"/>
  <c r="U4043" i="3" s="1"/>
  <c r="V4043" i="3" s="1"/>
  <c r="W4043" i="3" s="1"/>
  <c r="X4043" i="3" s="1"/>
  <c r="Y4043" i="3" s="1"/>
  <c r="Z4043" i="3" s="1"/>
  <c r="AA4043" i="3" s="1"/>
  <c r="AB4043" i="3" s="1"/>
  <c r="AC4043" i="3" s="1"/>
  <c r="AD4043" i="3" s="1"/>
  <c r="K4046" i="3"/>
  <c r="T4047" i="3"/>
  <c r="U4047" i="3" s="1"/>
  <c r="V4047" i="3" s="1"/>
  <c r="W4047" i="3" s="1"/>
  <c r="X4047" i="3" s="1"/>
  <c r="Y4047" i="3" s="1"/>
  <c r="Z4047" i="3" s="1"/>
  <c r="AA4047" i="3" s="1"/>
  <c r="AB4047" i="3" s="1"/>
  <c r="AC4047" i="3" s="1"/>
  <c r="AD4047" i="3" s="1"/>
  <c r="T4051" i="3"/>
  <c r="U4051" i="3" s="1"/>
  <c r="V4051" i="3" s="1"/>
  <c r="W4051" i="3" s="1"/>
  <c r="X4051" i="3" s="1"/>
  <c r="Y4051" i="3" s="1"/>
  <c r="Z4051" i="3" s="1"/>
  <c r="AA4051" i="3" s="1"/>
  <c r="AB4051" i="3" s="1"/>
  <c r="AC4051" i="3" s="1"/>
  <c r="AD4051" i="3" s="1"/>
  <c r="T4055" i="3"/>
  <c r="U4055" i="3" s="1"/>
  <c r="V4055" i="3" s="1"/>
  <c r="W4055" i="3" s="1"/>
  <c r="X4055" i="3" s="1"/>
  <c r="Y4055" i="3" s="1"/>
  <c r="Z4055" i="3" s="1"/>
  <c r="AA4055" i="3" s="1"/>
  <c r="AB4055" i="3" s="1"/>
  <c r="AC4055" i="3" s="1"/>
  <c r="AD4055" i="3" s="1"/>
  <c r="T4059" i="3"/>
  <c r="U4059" i="3" s="1"/>
  <c r="V4059" i="3" s="1"/>
  <c r="W4059" i="3" s="1"/>
  <c r="X4059" i="3" s="1"/>
  <c r="Y4059" i="3" s="1"/>
  <c r="Z4059" i="3" s="1"/>
  <c r="AA4059" i="3" s="1"/>
  <c r="AB4059" i="3" s="1"/>
  <c r="AC4059" i="3" s="1"/>
  <c r="AD4059" i="3" s="1"/>
  <c r="K4062" i="3"/>
  <c r="T4063" i="3"/>
  <c r="U4063" i="3" s="1"/>
  <c r="V4063" i="3" s="1"/>
  <c r="W4063" i="3" s="1"/>
  <c r="X4063" i="3" s="1"/>
  <c r="Y4063" i="3" s="1"/>
  <c r="Z4063" i="3" s="1"/>
  <c r="AA4063" i="3" s="1"/>
  <c r="AB4063" i="3" s="1"/>
  <c r="AC4063" i="3" s="1"/>
  <c r="AD4063" i="3" s="1"/>
  <c r="K4066" i="3"/>
  <c r="T4067" i="3"/>
  <c r="U4067" i="3" s="1"/>
  <c r="V4067" i="3" s="1"/>
  <c r="W4067" i="3" s="1"/>
  <c r="X4067" i="3" s="1"/>
  <c r="Y4067" i="3" s="1"/>
  <c r="Z4067" i="3" s="1"/>
  <c r="AA4067" i="3" s="1"/>
  <c r="AB4067" i="3" s="1"/>
  <c r="AC4067" i="3" s="1"/>
  <c r="AD4067" i="3" s="1"/>
  <c r="T4071" i="3"/>
  <c r="U4071" i="3" s="1"/>
  <c r="V4071" i="3" s="1"/>
  <c r="W4071" i="3" s="1"/>
  <c r="X4071" i="3" s="1"/>
  <c r="Y4071" i="3" s="1"/>
  <c r="Z4071" i="3" s="1"/>
  <c r="AA4071" i="3" s="1"/>
  <c r="AB4071" i="3" s="1"/>
  <c r="AC4071" i="3" s="1"/>
  <c r="AD4071" i="3" s="1"/>
  <c r="K4074" i="3"/>
  <c r="T4075" i="3"/>
  <c r="U4075" i="3" s="1"/>
  <c r="V4075" i="3" s="1"/>
  <c r="W4075" i="3" s="1"/>
  <c r="X4075" i="3" s="1"/>
  <c r="Y4075" i="3" s="1"/>
  <c r="Z4075" i="3" s="1"/>
  <c r="AA4075" i="3" s="1"/>
  <c r="AB4075" i="3" s="1"/>
  <c r="AC4075" i="3" s="1"/>
  <c r="AD4075" i="3" s="1"/>
  <c r="K4078" i="3"/>
  <c r="T4079" i="3"/>
  <c r="U4079" i="3" s="1"/>
  <c r="V4079" i="3" s="1"/>
  <c r="W4079" i="3" s="1"/>
  <c r="X4079" i="3" s="1"/>
  <c r="Y4079" i="3" s="1"/>
  <c r="Z4079" i="3" s="1"/>
  <c r="AA4079" i="3" s="1"/>
  <c r="AB4079" i="3" s="1"/>
  <c r="AC4079" i="3" s="1"/>
  <c r="AD4079" i="3" s="1"/>
  <c r="T4083" i="3"/>
  <c r="U4083" i="3" s="1"/>
  <c r="V4083" i="3" s="1"/>
  <c r="W4083" i="3" s="1"/>
  <c r="X4083" i="3" s="1"/>
  <c r="Y4083" i="3" s="1"/>
  <c r="Z4083" i="3" s="1"/>
  <c r="AA4083" i="3" s="1"/>
  <c r="AB4083" i="3" s="1"/>
  <c r="AC4083" i="3" s="1"/>
  <c r="AD4083" i="3" s="1"/>
  <c r="T4087" i="3"/>
  <c r="U4087" i="3" s="1"/>
  <c r="V4087" i="3" s="1"/>
  <c r="W4087" i="3" s="1"/>
  <c r="X4087" i="3" s="1"/>
  <c r="Y4087" i="3" s="1"/>
  <c r="Z4087" i="3" s="1"/>
  <c r="AA4087" i="3" s="1"/>
  <c r="AB4087" i="3" s="1"/>
  <c r="AC4087" i="3" s="1"/>
  <c r="AD4087" i="3" s="1"/>
  <c r="T4091" i="3"/>
  <c r="U4091" i="3" s="1"/>
  <c r="V4091" i="3" s="1"/>
  <c r="W4091" i="3" s="1"/>
  <c r="X4091" i="3" s="1"/>
  <c r="Y4091" i="3" s="1"/>
  <c r="Z4091" i="3" s="1"/>
  <c r="AA4091" i="3" s="1"/>
  <c r="AB4091" i="3" s="1"/>
  <c r="AC4091" i="3" s="1"/>
  <c r="AD4091" i="3" s="1"/>
  <c r="T4095" i="3"/>
  <c r="U4095" i="3" s="1"/>
  <c r="V4095" i="3" s="1"/>
  <c r="W4095" i="3" s="1"/>
  <c r="X4095" i="3" s="1"/>
  <c r="Y4095" i="3" s="1"/>
  <c r="Z4095" i="3" s="1"/>
  <c r="AA4095" i="3" s="1"/>
  <c r="AB4095" i="3" s="1"/>
  <c r="AC4095" i="3" s="1"/>
  <c r="AD4095" i="3" s="1"/>
  <c r="T4099" i="3"/>
  <c r="U4099" i="3" s="1"/>
  <c r="V4099" i="3" s="1"/>
  <c r="W4099" i="3" s="1"/>
  <c r="X4099" i="3" s="1"/>
  <c r="Y4099" i="3" s="1"/>
  <c r="Z4099" i="3" s="1"/>
  <c r="AA4099" i="3" s="1"/>
  <c r="AB4099" i="3" s="1"/>
  <c r="AC4099" i="3" s="1"/>
  <c r="AD4099" i="3" s="1"/>
  <c r="T4131" i="3"/>
  <c r="U4131" i="3" s="1"/>
  <c r="V4131" i="3" s="1"/>
  <c r="W4131" i="3" s="1"/>
  <c r="X4131" i="3" s="1"/>
  <c r="Y4131" i="3" s="1"/>
  <c r="Z4131" i="3" s="1"/>
  <c r="AA4131" i="3" s="1"/>
  <c r="AB4131" i="3" s="1"/>
  <c r="AC4131" i="3" s="1"/>
  <c r="AD4131" i="3" s="1"/>
  <c r="T4135" i="3"/>
  <c r="U4135" i="3" s="1"/>
  <c r="V4135" i="3" s="1"/>
  <c r="W4135" i="3" s="1"/>
  <c r="X4135" i="3" s="1"/>
  <c r="Y4135" i="3" s="1"/>
  <c r="Z4135" i="3" s="1"/>
  <c r="AA4135" i="3" s="1"/>
  <c r="AB4135" i="3" s="1"/>
  <c r="AC4135" i="3" s="1"/>
  <c r="AD4135" i="3" s="1"/>
  <c r="J4139" i="3"/>
  <c r="J4146" i="3"/>
  <c r="L4202" i="3"/>
  <c r="K4202" i="3"/>
  <c r="L4210" i="3"/>
  <c r="K4210" i="3"/>
  <c r="AD4286" i="3"/>
  <c r="AD4294" i="3"/>
  <c r="AD4330" i="3"/>
  <c r="AD4409" i="3"/>
  <c r="M4226" i="3"/>
  <c r="N4226" i="3" s="1"/>
  <c r="O4226" i="3" s="1"/>
  <c r="P4226" i="3" s="1"/>
  <c r="Q4226" i="3" s="1"/>
  <c r="R4226" i="3" s="1"/>
  <c r="S4226" i="3" s="1"/>
  <c r="L4226" i="3"/>
  <c r="K4226" i="3"/>
  <c r="J4226" i="3"/>
  <c r="AD4236" i="3"/>
  <c r="AD4248" i="3"/>
  <c r="AD4265" i="3"/>
  <c r="AD4284" i="3"/>
  <c r="H93" i="4" s="1"/>
  <c r="AD4296" i="3"/>
  <c r="J4131" i="3"/>
  <c r="J4135" i="3"/>
  <c r="M4139" i="3"/>
  <c r="N4139" i="3" s="1"/>
  <c r="O4139" i="3" s="1"/>
  <c r="P4139" i="3" s="1"/>
  <c r="Q4139" i="3" s="1"/>
  <c r="R4139" i="3" s="1"/>
  <c r="S4139" i="3" s="1"/>
  <c r="J4142" i="3"/>
  <c r="M4146" i="3"/>
  <c r="N4146" i="3" s="1"/>
  <c r="O4146" i="3" s="1"/>
  <c r="P4146" i="3" s="1"/>
  <c r="Q4146" i="3" s="1"/>
  <c r="R4146" i="3" s="1"/>
  <c r="S4146" i="3" s="1"/>
  <c r="K4149" i="3"/>
  <c r="AD4217" i="3"/>
  <c r="T4226" i="3"/>
  <c r="U4226" i="3" s="1"/>
  <c r="V4226" i="3" s="1"/>
  <c r="W4226" i="3" s="1"/>
  <c r="X4226" i="3" s="1"/>
  <c r="Y4226" i="3" s="1"/>
  <c r="Z4226" i="3" s="1"/>
  <c r="AA4226" i="3" s="1"/>
  <c r="AB4226" i="3" s="1"/>
  <c r="AC4226" i="3" s="1"/>
  <c r="M4238" i="3"/>
  <c r="N4238" i="3" s="1"/>
  <c r="O4238" i="3" s="1"/>
  <c r="P4238" i="3" s="1"/>
  <c r="Q4238" i="3" s="1"/>
  <c r="R4238" i="3" s="1"/>
  <c r="S4238" i="3" s="1"/>
  <c r="AD4238" i="3" s="1"/>
  <c r="L4238" i="3"/>
  <c r="K4238" i="3"/>
  <c r="J4238" i="3"/>
  <c r="M4250" i="3"/>
  <c r="N4250" i="3" s="1"/>
  <c r="O4250" i="3" s="1"/>
  <c r="P4250" i="3" s="1"/>
  <c r="Q4250" i="3" s="1"/>
  <c r="R4250" i="3" s="1"/>
  <c r="S4250" i="3" s="1"/>
  <c r="AD4250" i="3" s="1"/>
  <c r="L4250" i="3"/>
  <c r="K4250" i="3"/>
  <c r="J4250" i="3"/>
  <c r="AD4258" i="3"/>
  <c r="T4276" i="3"/>
  <c r="U4276" i="3" s="1"/>
  <c r="V4276" i="3" s="1"/>
  <c r="W4276" i="3" s="1"/>
  <c r="X4276" i="3" s="1"/>
  <c r="Y4276" i="3" s="1"/>
  <c r="Z4276" i="3" s="1"/>
  <c r="AA4276" i="3" s="1"/>
  <c r="AB4276" i="3" s="1"/>
  <c r="AC4276" i="3" s="1"/>
  <c r="L4276" i="3"/>
  <c r="K4276" i="3"/>
  <c r="M4276" i="3"/>
  <c r="N4276" i="3" s="1"/>
  <c r="O4276" i="3" s="1"/>
  <c r="P4276" i="3" s="1"/>
  <c r="Q4276" i="3" s="1"/>
  <c r="R4276" i="3" s="1"/>
  <c r="S4276" i="3" s="1"/>
  <c r="AD4276" i="3" s="1"/>
  <c r="J4276" i="3"/>
  <c r="AD4318" i="3"/>
  <c r="AD4326" i="3"/>
  <c r="AD4338" i="3"/>
  <c r="L4155" i="3"/>
  <c r="T4155" i="3"/>
  <c r="U4155" i="3" s="1"/>
  <c r="V4155" i="3" s="1"/>
  <c r="W4155" i="3" s="1"/>
  <c r="X4155" i="3" s="1"/>
  <c r="Y4155" i="3" s="1"/>
  <c r="Z4155" i="3" s="1"/>
  <c r="AA4155" i="3" s="1"/>
  <c r="AB4155" i="3" s="1"/>
  <c r="AC4155" i="3" s="1"/>
  <c r="AD4202" i="3"/>
  <c r="AD4210" i="3"/>
  <c r="AD4262" i="3"/>
  <c r="T4348" i="3"/>
  <c r="U4348" i="3" s="1"/>
  <c r="V4348" i="3" s="1"/>
  <c r="W4348" i="3" s="1"/>
  <c r="X4348" i="3" s="1"/>
  <c r="Y4348" i="3" s="1"/>
  <c r="Z4348" i="3" s="1"/>
  <c r="AA4348" i="3" s="1"/>
  <c r="AB4348" i="3" s="1"/>
  <c r="AC4348" i="3" s="1"/>
  <c r="M4348" i="3"/>
  <c r="N4348" i="3" s="1"/>
  <c r="O4348" i="3" s="1"/>
  <c r="P4348" i="3" s="1"/>
  <c r="Q4348" i="3" s="1"/>
  <c r="R4348" i="3" s="1"/>
  <c r="S4348" i="3" s="1"/>
  <c r="AD4348" i="3" s="1"/>
  <c r="L4348" i="3"/>
  <c r="K4348" i="3"/>
  <c r="J4348" i="3"/>
  <c r="J4155" i="3"/>
  <c r="L4158" i="3"/>
  <c r="K4158" i="3"/>
  <c r="AD4213" i="3"/>
  <c r="M4222" i="3"/>
  <c r="N4222" i="3" s="1"/>
  <c r="O4222" i="3" s="1"/>
  <c r="P4222" i="3" s="1"/>
  <c r="Q4222" i="3" s="1"/>
  <c r="R4222" i="3" s="1"/>
  <c r="S4222" i="3" s="1"/>
  <c r="AD4222" i="3" s="1"/>
  <c r="L4222" i="3"/>
  <c r="K4222" i="3"/>
  <c r="J4222" i="3"/>
  <c r="T4300" i="3"/>
  <c r="U4300" i="3" s="1"/>
  <c r="V4300" i="3" s="1"/>
  <c r="W4300" i="3" s="1"/>
  <c r="X4300" i="3" s="1"/>
  <c r="Y4300" i="3" s="1"/>
  <c r="Z4300" i="3" s="1"/>
  <c r="AA4300" i="3" s="1"/>
  <c r="AB4300" i="3" s="1"/>
  <c r="AC4300" i="3" s="1"/>
  <c r="L4300" i="3"/>
  <c r="K4300" i="3"/>
  <c r="M4300" i="3"/>
  <c r="N4300" i="3" s="1"/>
  <c r="O4300" i="3" s="1"/>
  <c r="P4300" i="3" s="1"/>
  <c r="Q4300" i="3" s="1"/>
  <c r="R4300" i="3" s="1"/>
  <c r="S4300" i="3" s="1"/>
  <c r="J4300" i="3"/>
  <c r="AD4314" i="3"/>
  <c r="AD4341" i="3"/>
  <c r="AD4462" i="3"/>
  <c r="J4128" i="3"/>
  <c r="J4132" i="3"/>
  <c r="J4136" i="3"/>
  <c r="J4141" i="3"/>
  <c r="L4145" i="3"/>
  <c r="L4151" i="3"/>
  <c r="T4151" i="3"/>
  <c r="U4151" i="3" s="1"/>
  <c r="V4151" i="3" s="1"/>
  <c r="W4151" i="3" s="1"/>
  <c r="X4151" i="3" s="1"/>
  <c r="Y4151" i="3" s="1"/>
  <c r="Z4151" i="3" s="1"/>
  <c r="AA4151" i="3" s="1"/>
  <c r="AB4151" i="3" s="1"/>
  <c r="AC4151" i="3" s="1"/>
  <c r="AD4151" i="3" s="1"/>
  <c r="K4155" i="3"/>
  <c r="J4158" i="3"/>
  <c r="AD4216" i="3"/>
  <c r="AD4229" i="3"/>
  <c r="AD4232" i="3"/>
  <c r="AD4244" i="3"/>
  <c r="T4360" i="3"/>
  <c r="U4360" i="3" s="1"/>
  <c r="V4360" i="3" s="1"/>
  <c r="W4360" i="3" s="1"/>
  <c r="X4360" i="3" s="1"/>
  <c r="Y4360" i="3" s="1"/>
  <c r="Z4360" i="3" s="1"/>
  <c r="AA4360" i="3" s="1"/>
  <c r="AB4360" i="3" s="1"/>
  <c r="AC4360" i="3" s="1"/>
  <c r="M4360" i="3"/>
  <c r="N4360" i="3" s="1"/>
  <c r="O4360" i="3" s="1"/>
  <c r="P4360" i="3" s="1"/>
  <c r="Q4360" i="3" s="1"/>
  <c r="R4360" i="3" s="1"/>
  <c r="S4360" i="3" s="1"/>
  <c r="L4360" i="3"/>
  <c r="K4360" i="3"/>
  <c r="J4360" i="3"/>
  <c r="K4036" i="3"/>
  <c r="K4040" i="3"/>
  <c r="K4044" i="3"/>
  <c r="K4084" i="3"/>
  <c r="K4088" i="3"/>
  <c r="K4092" i="3"/>
  <c r="K4096" i="3"/>
  <c r="K4100" i="3"/>
  <c r="K4104" i="3"/>
  <c r="K4108" i="3"/>
  <c r="K4112" i="3"/>
  <c r="K4116" i="3"/>
  <c r="K4120" i="3"/>
  <c r="K4124" i="3"/>
  <c r="K4128" i="3"/>
  <c r="K4132" i="3"/>
  <c r="K4136" i="3"/>
  <c r="K4141" i="3"/>
  <c r="J4151" i="3"/>
  <c r="M4155" i="3"/>
  <c r="N4155" i="3" s="1"/>
  <c r="O4155" i="3" s="1"/>
  <c r="P4155" i="3" s="1"/>
  <c r="Q4155" i="3" s="1"/>
  <c r="R4155" i="3" s="1"/>
  <c r="S4155" i="3" s="1"/>
  <c r="M4158" i="3"/>
  <c r="N4158" i="3" s="1"/>
  <c r="O4158" i="3" s="1"/>
  <c r="P4158" i="3" s="1"/>
  <c r="Q4158" i="3" s="1"/>
  <c r="R4158" i="3" s="1"/>
  <c r="S4158" i="3" s="1"/>
  <c r="AD4158" i="3" s="1"/>
  <c r="L4194" i="3"/>
  <c r="K4194" i="3"/>
  <c r="L4198" i="3"/>
  <c r="K4198" i="3"/>
  <c r="L4206" i="3"/>
  <c r="K4206" i="3"/>
  <c r="M4234" i="3"/>
  <c r="N4234" i="3" s="1"/>
  <c r="O4234" i="3" s="1"/>
  <c r="P4234" i="3" s="1"/>
  <c r="Q4234" i="3" s="1"/>
  <c r="R4234" i="3" s="1"/>
  <c r="S4234" i="3" s="1"/>
  <c r="AD4234" i="3" s="1"/>
  <c r="L4234" i="3"/>
  <c r="K4234" i="3"/>
  <c r="J4234" i="3"/>
  <c r="M4246" i="3"/>
  <c r="N4246" i="3" s="1"/>
  <c r="O4246" i="3" s="1"/>
  <c r="P4246" i="3" s="1"/>
  <c r="Q4246" i="3" s="1"/>
  <c r="R4246" i="3" s="1"/>
  <c r="S4246" i="3" s="1"/>
  <c r="AD4246" i="3" s="1"/>
  <c r="L4246" i="3"/>
  <c r="K4246" i="3"/>
  <c r="J4246" i="3"/>
  <c r="AD4290" i="3"/>
  <c r="AD4362" i="3"/>
  <c r="L4141" i="3"/>
  <c r="T4146" i="3"/>
  <c r="U4146" i="3" s="1"/>
  <c r="V4146" i="3" s="1"/>
  <c r="W4146" i="3" s="1"/>
  <c r="X4146" i="3" s="1"/>
  <c r="Y4146" i="3" s="1"/>
  <c r="Z4146" i="3" s="1"/>
  <c r="AA4146" i="3" s="1"/>
  <c r="AB4146" i="3" s="1"/>
  <c r="AC4146" i="3" s="1"/>
  <c r="L4147" i="3"/>
  <c r="T4147" i="3"/>
  <c r="U4147" i="3" s="1"/>
  <c r="V4147" i="3" s="1"/>
  <c r="W4147" i="3" s="1"/>
  <c r="X4147" i="3" s="1"/>
  <c r="Y4147" i="3" s="1"/>
  <c r="Z4147" i="3" s="1"/>
  <c r="AA4147" i="3" s="1"/>
  <c r="AB4147" i="3" s="1"/>
  <c r="AC4147" i="3" s="1"/>
  <c r="AD4147" i="3" s="1"/>
  <c r="K4151" i="3"/>
  <c r="L4190" i="3"/>
  <c r="K4190" i="3"/>
  <c r="M4218" i="3"/>
  <c r="N4218" i="3" s="1"/>
  <c r="O4218" i="3" s="1"/>
  <c r="P4218" i="3" s="1"/>
  <c r="Q4218" i="3" s="1"/>
  <c r="R4218" i="3" s="1"/>
  <c r="S4218" i="3" s="1"/>
  <c r="AD4218" i="3" s="1"/>
  <c r="L4218" i="3"/>
  <c r="K4218" i="3"/>
  <c r="J4218" i="3"/>
  <c r="AD4278" i="3"/>
  <c r="AK4280" i="3"/>
  <c r="AD4283" i="3"/>
  <c r="T4304" i="3"/>
  <c r="U4304" i="3" s="1"/>
  <c r="V4304" i="3" s="1"/>
  <c r="W4304" i="3" s="1"/>
  <c r="X4304" i="3" s="1"/>
  <c r="Y4304" i="3" s="1"/>
  <c r="Z4304" i="3" s="1"/>
  <c r="AA4304" i="3" s="1"/>
  <c r="AB4304" i="3" s="1"/>
  <c r="AC4304" i="3" s="1"/>
  <c r="L4304" i="3"/>
  <c r="K4304" i="3"/>
  <c r="M4304" i="3"/>
  <c r="N4304" i="3" s="1"/>
  <c r="O4304" i="3" s="1"/>
  <c r="P4304" i="3" s="1"/>
  <c r="Q4304" i="3" s="1"/>
  <c r="R4304" i="3" s="1"/>
  <c r="S4304" i="3" s="1"/>
  <c r="M4253" i="3"/>
  <c r="N4253" i="3" s="1"/>
  <c r="O4253" i="3" s="1"/>
  <c r="P4253" i="3" s="1"/>
  <c r="Q4253" i="3" s="1"/>
  <c r="R4253" i="3" s="1"/>
  <c r="S4253" i="3" s="1"/>
  <c r="AD4466" i="3"/>
  <c r="T4159" i="3"/>
  <c r="U4159" i="3" s="1"/>
  <c r="V4159" i="3" s="1"/>
  <c r="W4159" i="3" s="1"/>
  <c r="X4159" i="3" s="1"/>
  <c r="Y4159" i="3" s="1"/>
  <c r="Z4159" i="3" s="1"/>
  <c r="AA4159" i="3" s="1"/>
  <c r="AB4159" i="3" s="1"/>
  <c r="AC4159" i="3" s="1"/>
  <c r="AD4159" i="3" s="1"/>
  <c r="T4163" i="3"/>
  <c r="U4163" i="3" s="1"/>
  <c r="V4163" i="3" s="1"/>
  <c r="W4163" i="3" s="1"/>
  <c r="X4163" i="3" s="1"/>
  <c r="Y4163" i="3" s="1"/>
  <c r="Z4163" i="3" s="1"/>
  <c r="AA4163" i="3" s="1"/>
  <c r="AB4163" i="3" s="1"/>
  <c r="AC4163" i="3" s="1"/>
  <c r="AD4163" i="3" s="1"/>
  <c r="T4167" i="3"/>
  <c r="U4167" i="3" s="1"/>
  <c r="V4167" i="3" s="1"/>
  <c r="W4167" i="3" s="1"/>
  <c r="X4167" i="3" s="1"/>
  <c r="Y4167" i="3" s="1"/>
  <c r="Z4167" i="3" s="1"/>
  <c r="AA4167" i="3" s="1"/>
  <c r="AB4167" i="3" s="1"/>
  <c r="AC4167" i="3" s="1"/>
  <c r="AD4167" i="3" s="1"/>
  <c r="T4171" i="3"/>
  <c r="U4171" i="3" s="1"/>
  <c r="V4171" i="3" s="1"/>
  <c r="W4171" i="3" s="1"/>
  <c r="X4171" i="3" s="1"/>
  <c r="Y4171" i="3" s="1"/>
  <c r="Z4171" i="3" s="1"/>
  <c r="AA4171" i="3" s="1"/>
  <c r="AB4171" i="3" s="1"/>
  <c r="AC4171" i="3" s="1"/>
  <c r="AD4171" i="3" s="1"/>
  <c r="T4175" i="3"/>
  <c r="U4175" i="3" s="1"/>
  <c r="V4175" i="3" s="1"/>
  <c r="W4175" i="3" s="1"/>
  <c r="X4175" i="3" s="1"/>
  <c r="Y4175" i="3" s="1"/>
  <c r="Z4175" i="3" s="1"/>
  <c r="AA4175" i="3" s="1"/>
  <c r="AB4175" i="3" s="1"/>
  <c r="AC4175" i="3" s="1"/>
  <c r="AD4175" i="3" s="1"/>
  <c r="T4179" i="3"/>
  <c r="U4179" i="3" s="1"/>
  <c r="V4179" i="3" s="1"/>
  <c r="W4179" i="3" s="1"/>
  <c r="X4179" i="3" s="1"/>
  <c r="Y4179" i="3" s="1"/>
  <c r="Z4179" i="3" s="1"/>
  <c r="AA4179" i="3" s="1"/>
  <c r="AB4179" i="3" s="1"/>
  <c r="AC4179" i="3" s="1"/>
  <c r="AD4179" i="3" s="1"/>
  <c r="T4183" i="3"/>
  <c r="U4183" i="3" s="1"/>
  <c r="V4183" i="3" s="1"/>
  <c r="W4183" i="3" s="1"/>
  <c r="X4183" i="3" s="1"/>
  <c r="Y4183" i="3" s="1"/>
  <c r="Z4183" i="3" s="1"/>
  <c r="AA4183" i="3" s="1"/>
  <c r="AB4183" i="3" s="1"/>
  <c r="AC4183" i="3" s="1"/>
  <c r="AD4183" i="3" s="1"/>
  <c r="T4187" i="3"/>
  <c r="U4187" i="3" s="1"/>
  <c r="V4187" i="3" s="1"/>
  <c r="W4187" i="3" s="1"/>
  <c r="X4187" i="3" s="1"/>
  <c r="Y4187" i="3" s="1"/>
  <c r="Z4187" i="3" s="1"/>
  <c r="AA4187" i="3" s="1"/>
  <c r="AB4187" i="3" s="1"/>
  <c r="AC4187" i="3" s="1"/>
  <c r="AD4187" i="3" s="1"/>
  <c r="T4191" i="3"/>
  <c r="U4191" i="3" s="1"/>
  <c r="V4191" i="3" s="1"/>
  <c r="W4191" i="3" s="1"/>
  <c r="X4191" i="3" s="1"/>
  <c r="Y4191" i="3" s="1"/>
  <c r="Z4191" i="3" s="1"/>
  <c r="AA4191" i="3" s="1"/>
  <c r="AB4191" i="3" s="1"/>
  <c r="AC4191" i="3" s="1"/>
  <c r="AD4191" i="3" s="1"/>
  <c r="T4195" i="3"/>
  <c r="U4195" i="3" s="1"/>
  <c r="V4195" i="3" s="1"/>
  <c r="W4195" i="3" s="1"/>
  <c r="X4195" i="3" s="1"/>
  <c r="Y4195" i="3" s="1"/>
  <c r="Z4195" i="3" s="1"/>
  <c r="AA4195" i="3" s="1"/>
  <c r="AB4195" i="3" s="1"/>
  <c r="AC4195" i="3" s="1"/>
  <c r="T4199" i="3"/>
  <c r="U4199" i="3" s="1"/>
  <c r="V4199" i="3" s="1"/>
  <c r="W4199" i="3" s="1"/>
  <c r="X4199" i="3" s="1"/>
  <c r="Y4199" i="3" s="1"/>
  <c r="Z4199" i="3" s="1"/>
  <c r="AA4199" i="3" s="1"/>
  <c r="AB4199" i="3" s="1"/>
  <c r="AC4199" i="3" s="1"/>
  <c r="AD4199" i="3" s="1"/>
  <c r="T4203" i="3"/>
  <c r="U4203" i="3" s="1"/>
  <c r="V4203" i="3" s="1"/>
  <c r="W4203" i="3" s="1"/>
  <c r="X4203" i="3" s="1"/>
  <c r="Y4203" i="3" s="1"/>
  <c r="Z4203" i="3" s="1"/>
  <c r="AA4203" i="3" s="1"/>
  <c r="AB4203" i="3" s="1"/>
  <c r="AC4203" i="3" s="1"/>
  <c r="AD4203" i="3" s="1"/>
  <c r="T4207" i="3"/>
  <c r="U4207" i="3" s="1"/>
  <c r="V4207" i="3" s="1"/>
  <c r="W4207" i="3" s="1"/>
  <c r="X4207" i="3" s="1"/>
  <c r="Y4207" i="3" s="1"/>
  <c r="Z4207" i="3" s="1"/>
  <c r="AA4207" i="3" s="1"/>
  <c r="AB4207" i="3" s="1"/>
  <c r="AC4207" i="3" s="1"/>
  <c r="AD4207" i="3" s="1"/>
  <c r="T4211" i="3"/>
  <c r="U4211" i="3" s="1"/>
  <c r="V4211" i="3" s="1"/>
  <c r="W4211" i="3" s="1"/>
  <c r="X4211" i="3" s="1"/>
  <c r="Y4211" i="3" s="1"/>
  <c r="Z4211" i="3" s="1"/>
  <c r="AA4211" i="3" s="1"/>
  <c r="AB4211" i="3" s="1"/>
  <c r="AC4211" i="3" s="1"/>
  <c r="AD4211" i="3" s="1"/>
  <c r="T4215" i="3"/>
  <c r="U4215" i="3" s="1"/>
  <c r="V4215" i="3" s="1"/>
  <c r="W4215" i="3" s="1"/>
  <c r="X4215" i="3" s="1"/>
  <c r="Y4215" i="3" s="1"/>
  <c r="Z4215" i="3" s="1"/>
  <c r="AA4215" i="3" s="1"/>
  <c r="AB4215" i="3" s="1"/>
  <c r="AC4215" i="3" s="1"/>
  <c r="AD4215" i="3" s="1"/>
  <c r="T4219" i="3"/>
  <c r="U4219" i="3" s="1"/>
  <c r="V4219" i="3" s="1"/>
  <c r="W4219" i="3" s="1"/>
  <c r="X4219" i="3" s="1"/>
  <c r="Y4219" i="3" s="1"/>
  <c r="Z4219" i="3" s="1"/>
  <c r="AA4219" i="3" s="1"/>
  <c r="AB4219" i="3" s="1"/>
  <c r="AC4219" i="3" s="1"/>
  <c r="AD4219" i="3" s="1"/>
  <c r="T4223" i="3"/>
  <c r="U4223" i="3" s="1"/>
  <c r="V4223" i="3" s="1"/>
  <c r="W4223" i="3" s="1"/>
  <c r="X4223" i="3" s="1"/>
  <c r="Y4223" i="3" s="1"/>
  <c r="Z4223" i="3" s="1"/>
  <c r="AA4223" i="3" s="1"/>
  <c r="AB4223" i="3" s="1"/>
  <c r="AC4223" i="3" s="1"/>
  <c r="AD4223" i="3" s="1"/>
  <c r="T4227" i="3"/>
  <c r="U4227" i="3" s="1"/>
  <c r="V4227" i="3" s="1"/>
  <c r="W4227" i="3" s="1"/>
  <c r="X4227" i="3" s="1"/>
  <c r="Y4227" i="3" s="1"/>
  <c r="Z4227" i="3" s="1"/>
  <c r="AA4227" i="3" s="1"/>
  <c r="AB4227" i="3" s="1"/>
  <c r="AC4227" i="3" s="1"/>
  <c r="AD4227" i="3" s="1"/>
  <c r="T4231" i="3"/>
  <c r="U4231" i="3" s="1"/>
  <c r="V4231" i="3" s="1"/>
  <c r="W4231" i="3" s="1"/>
  <c r="X4231" i="3" s="1"/>
  <c r="Y4231" i="3" s="1"/>
  <c r="Z4231" i="3" s="1"/>
  <c r="AA4231" i="3" s="1"/>
  <c r="AB4231" i="3" s="1"/>
  <c r="AC4231" i="3" s="1"/>
  <c r="AD4231" i="3" s="1"/>
  <c r="T4235" i="3"/>
  <c r="U4235" i="3" s="1"/>
  <c r="V4235" i="3" s="1"/>
  <c r="W4235" i="3" s="1"/>
  <c r="X4235" i="3" s="1"/>
  <c r="Y4235" i="3" s="1"/>
  <c r="Z4235" i="3" s="1"/>
  <c r="AA4235" i="3" s="1"/>
  <c r="AB4235" i="3" s="1"/>
  <c r="AC4235" i="3" s="1"/>
  <c r="AD4235" i="3" s="1"/>
  <c r="T4239" i="3"/>
  <c r="U4239" i="3" s="1"/>
  <c r="V4239" i="3" s="1"/>
  <c r="W4239" i="3" s="1"/>
  <c r="X4239" i="3" s="1"/>
  <c r="Y4239" i="3" s="1"/>
  <c r="Z4239" i="3" s="1"/>
  <c r="AA4239" i="3" s="1"/>
  <c r="AB4239" i="3" s="1"/>
  <c r="AC4239" i="3" s="1"/>
  <c r="AD4239" i="3" s="1"/>
  <c r="T4243" i="3"/>
  <c r="U4243" i="3" s="1"/>
  <c r="V4243" i="3" s="1"/>
  <c r="W4243" i="3" s="1"/>
  <c r="X4243" i="3" s="1"/>
  <c r="Y4243" i="3" s="1"/>
  <c r="Z4243" i="3" s="1"/>
  <c r="AA4243" i="3" s="1"/>
  <c r="AB4243" i="3" s="1"/>
  <c r="AC4243" i="3" s="1"/>
  <c r="AD4243" i="3" s="1"/>
  <c r="T4247" i="3"/>
  <c r="U4247" i="3" s="1"/>
  <c r="V4247" i="3" s="1"/>
  <c r="W4247" i="3" s="1"/>
  <c r="X4247" i="3" s="1"/>
  <c r="Y4247" i="3" s="1"/>
  <c r="Z4247" i="3" s="1"/>
  <c r="AA4247" i="3" s="1"/>
  <c r="AB4247" i="3" s="1"/>
  <c r="AC4247" i="3" s="1"/>
  <c r="AD4247" i="3" s="1"/>
  <c r="T4251" i="3"/>
  <c r="U4251" i="3" s="1"/>
  <c r="V4251" i="3" s="1"/>
  <c r="W4251" i="3" s="1"/>
  <c r="X4251" i="3" s="1"/>
  <c r="Y4251" i="3" s="1"/>
  <c r="Z4251" i="3" s="1"/>
  <c r="AA4251" i="3" s="1"/>
  <c r="AB4251" i="3" s="1"/>
  <c r="AC4251" i="3" s="1"/>
  <c r="AD4251" i="3" s="1"/>
  <c r="T4272" i="3"/>
  <c r="U4272" i="3" s="1"/>
  <c r="V4272" i="3" s="1"/>
  <c r="W4272" i="3" s="1"/>
  <c r="X4272" i="3" s="1"/>
  <c r="Y4272" i="3" s="1"/>
  <c r="Z4272" i="3" s="1"/>
  <c r="AA4272" i="3" s="1"/>
  <c r="AB4272" i="3" s="1"/>
  <c r="AC4272" i="3" s="1"/>
  <c r="AD4272" i="3" s="1"/>
  <c r="L4272" i="3"/>
  <c r="K4272" i="3"/>
  <c r="T4296" i="3"/>
  <c r="U4296" i="3" s="1"/>
  <c r="V4296" i="3" s="1"/>
  <c r="W4296" i="3" s="1"/>
  <c r="X4296" i="3" s="1"/>
  <c r="Y4296" i="3" s="1"/>
  <c r="Z4296" i="3" s="1"/>
  <c r="AA4296" i="3" s="1"/>
  <c r="AB4296" i="3" s="1"/>
  <c r="AC4296" i="3" s="1"/>
  <c r="L4296" i="3"/>
  <c r="K4296" i="3"/>
  <c r="T4324" i="3"/>
  <c r="U4324" i="3" s="1"/>
  <c r="V4324" i="3" s="1"/>
  <c r="W4324" i="3" s="1"/>
  <c r="X4324" i="3" s="1"/>
  <c r="Y4324" i="3" s="1"/>
  <c r="Z4324" i="3" s="1"/>
  <c r="AA4324" i="3" s="1"/>
  <c r="AB4324" i="3" s="1"/>
  <c r="AC4324" i="3" s="1"/>
  <c r="M4324" i="3"/>
  <c r="N4324" i="3" s="1"/>
  <c r="O4324" i="3" s="1"/>
  <c r="P4324" i="3" s="1"/>
  <c r="Q4324" i="3" s="1"/>
  <c r="R4324" i="3" s="1"/>
  <c r="S4324" i="3" s="1"/>
  <c r="L4324" i="3"/>
  <c r="K4324" i="3"/>
  <c r="T4336" i="3"/>
  <c r="U4336" i="3" s="1"/>
  <c r="V4336" i="3" s="1"/>
  <c r="W4336" i="3" s="1"/>
  <c r="X4336" i="3" s="1"/>
  <c r="Y4336" i="3" s="1"/>
  <c r="Z4336" i="3" s="1"/>
  <c r="AA4336" i="3" s="1"/>
  <c r="AB4336" i="3" s="1"/>
  <c r="AC4336" i="3" s="1"/>
  <c r="M4336" i="3"/>
  <c r="N4336" i="3" s="1"/>
  <c r="O4336" i="3" s="1"/>
  <c r="P4336" i="3" s="1"/>
  <c r="Q4336" i="3" s="1"/>
  <c r="R4336" i="3" s="1"/>
  <c r="S4336" i="3" s="1"/>
  <c r="AD4336" i="3" s="1"/>
  <c r="L4336" i="3"/>
  <c r="K4336" i="3"/>
  <c r="AD4375" i="3"/>
  <c r="AD4421" i="3"/>
  <c r="AD4529" i="3"/>
  <c r="T4312" i="3"/>
  <c r="U4312" i="3" s="1"/>
  <c r="V4312" i="3" s="1"/>
  <c r="W4312" i="3" s="1"/>
  <c r="X4312" i="3" s="1"/>
  <c r="Y4312" i="3" s="1"/>
  <c r="Z4312" i="3" s="1"/>
  <c r="AA4312" i="3" s="1"/>
  <c r="AB4312" i="3" s="1"/>
  <c r="AC4312" i="3" s="1"/>
  <c r="M4312" i="3"/>
  <c r="N4312" i="3" s="1"/>
  <c r="O4312" i="3" s="1"/>
  <c r="P4312" i="3" s="1"/>
  <c r="Q4312" i="3" s="1"/>
  <c r="R4312" i="3" s="1"/>
  <c r="S4312" i="3" s="1"/>
  <c r="L4312" i="3"/>
  <c r="K4312" i="3"/>
  <c r="J4324" i="3"/>
  <c r="J4336" i="3"/>
  <c r="AD4383" i="3"/>
  <c r="AD4405" i="3"/>
  <c r="AD4431" i="3"/>
  <c r="AD4440" i="3"/>
  <c r="AD4495" i="3"/>
  <c r="AD4512" i="3"/>
  <c r="K4255" i="3"/>
  <c r="T4255" i="3"/>
  <c r="U4255" i="3" s="1"/>
  <c r="V4255" i="3" s="1"/>
  <c r="W4255" i="3" s="1"/>
  <c r="X4255" i="3" s="1"/>
  <c r="Y4255" i="3" s="1"/>
  <c r="Z4255" i="3" s="1"/>
  <c r="AA4255" i="3" s="1"/>
  <c r="AB4255" i="3" s="1"/>
  <c r="AC4255" i="3" s="1"/>
  <c r="L4257" i="3"/>
  <c r="T4257" i="3"/>
  <c r="U4257" i="3" s="1"/>
  <c r="V4257" i="3" s="1"/>
  <c r="W4257" i="3" s="1"/>
  <c r="X4257" i="3" s="1"/>
  <c r="Y4257" i="3" s="1"/>
  <c r="Z4257" i="3" s="1"/>
  <c r="AA4257" i="3" s="1"/>
  <c r="AB4257" i="3" s="1"/>
  <c r="AC4257" i="3" s="1"/>
  <c r="T4268" i="3"/>
  <c r="U4268" i="3" s="1"/>
  <c r="V4268" i="3" s="1"/>
  <c r="W4268" i="3" s="1"/>
  <c r="X4268" i="3" s="1"/>
  <c r="Y4268" i="3" s="1"/>
  <c r="Z4268" i="3" s="1"/>
  <c r="AA4268" i="3" s="1"/>
  <c r="AB4268" i="3" s="1"/>
  <c r="AC4268" i="3" s="1"/>
  <c r="L4268" i="3"/>
  <c r="K4268" i="3"/>
  <c r="T4292" i="3"/>
  <c r="U4292" i="3" s="1"/>
  <c r="V4292" i="3" s="1"/>
  <c r="W4292" i="3" s="1"/>
  <c r="X4292" i="3" s="1"/>
  <c r="Y4292" i="3" s="1"/>
  <c r="Z4292" i="3" s="1"/>
  <c r="AA4292" i="3" s="1"/>
  <c r="AB4292" i="3" s="1"/>
  <c r="AC4292" i="3" s="1"/>
  <c r="L4292" i="3"/>
  <c r="K4292" i="3"/>
  <c r="T4308" i="3"/>
  <c r="U4308" i="3" s="1"/>
  <c r="V4308" i="3" s="1"/>
  <c r="W4308" i="3" s="1"/>
  <c r="X4308" i="3" s="1"/>
  <c r="Y4308" i="3" s="1"/>
  <c r="Z4308" i="3" s="1"/>
  <c r="AA4308" i="3" s="1"/>
  <c r="AB4308" i="3" s="1"/>
  <c r="AC4308" i="3" s="1"/>
  <c r="L4308" i="3"/>
  <c r="K4308" i="3"/>
  <c r="T4344" i="3"/>
  <c r="U4344" i="3" s="1"/>
  <c r="V4344" i="3" s="1"/>
  <c r="W4344" i="3" s="1"/>
  <c r="X4344" i="3" s="1"/>
  <c r="Y4344" i="3" s="1"/>
  <c r="Z4344" i="3" s="1"/>
  <c r="AA4344" i="3" s="1"/>
  <c r="AB4344" i="3" s="1"/>
  <c r="AC4344" i="3" s="1"/>
  <c r="M4344" i="3"/>
  <c r="N4344" i="3" s="1"/>
  <c r="O4344" i="3" s="1"/>
  <c r="P4344" i="3" s="1"/>
  <c r="Q4344" i="3" s="1"/>
  <c r="R4344" i="3" s="1"/>
  <c r="S4344" i="3" s="1"/>
  <c r="L4344" i="3"/>
  <c r="K4344" i="3"/>
  <c r="T4356" i="3"/>
  <c r="U4356" i="3" s="1"/>
  <c r="V4356" i="3" s="1"/>
  <c r="W4356" i="3" s="1"/>
  <c r="X4356" i="3" s="1"/>
  <c r="Y4356" i="3" s="1"/>
  <c r="Z4356" i="3" s="1"/>
  <c r="AA4356" i="3" s="1"/>
  <c r="AB4356" i="3" s="1"/>
  <c r="AC4356" i="3" s="1"/>
  <c r="M4356" i="3"/>
  <c r="N4356" i="3" s="1"/>
  <c r="O4356" i="3" s="1"/>
  <c r="P4356" i="3" s="1"/>
  <c r="Q4356" i="3" s="1"/>
  <c r="R4356" i="3" s="1"/>
  <c r="S4356" i="3" s="1"/>
  <c r="L4356" i="3"/>
  <c r="K4356" i="3"/>
  <c r="K4187" i="3"/>
  <c r="K4191" i="3"/>
  <c r="K4219" i="3"/>
  <c r="K4223" i="3"/>
  <c r="K4227" i="3"/>
  <c r="K4231" i="3"/>
  <c r="K4235" i="3"/>
  <c r="K4239" i="3"/>
  <c r="K4243" i="3"/>
  <c r="K4247" i="3"/>
  <c r="K4251" i="3"/>
  <c r="J4255" i="3"/>
  <c r="J4257" i="3"/>
  <c r="K4259" i="3"/>
  <c r="T4259" i="3"/>
  <c r="U4259" i="3" s="1"/>
  <c r="V4259" i="3" s="1"/>
  <c r="W4259" i="3" s="1"/>
  <c r="X4259" i="3" s="1"/>
  <c r="Y4259" i="3" s="1"/>
  <c r="Z4259" i="3" s="1"/>
  <c r="AA4259" i="3" s="1"/>
  <c r="AB4259" i="3" s="1"/>
  <c r="AC4259" i="3" s="1"/>
  <c r="J4268" i="3"/>
  <c r="J4292" i="3"/>
  <c r="J4308" i="3"/>
  <c r="J4344" i="3"/>
  <c r="J4356" i="3"/>
  <c r="AD4377" i="3"/>
  <c r="AD4401" i="3"/>
  <c r="AD4445" i="3"/>
  <c r="L4521" i="3"/>
  <c r="K4521" i="3"/>
  <c r="J4521" i="3"/>
  <c r="T4521" i="3"/>
  <c r="U4521" i="3" s="1"/>
  <c r="V4521" i="3" s="1"/>
  <c r="W4521" i="3" s="1"/>
  <c r="X4521" i="3" s="1"/>
  <c r="Y4521" i="3" s="1"/>
  <c r="Z4521" i="3" s="1"/>
  <c r="AA4521" i="3" s="1"/>
  <c r="AB4521" i="3" s="1"/>
  <c r="AC4521" i="3" s="1"/>
  <c r="M4521" i="3"/>
  <c r="N4521" i="3" s="1"/>
  <c r="O4521" i="3" s="1"/>
  <c r="P4521" i="3" s="1"/>
  <c r="Q4521" i="3" s="1"/>
  <c r="R4521" i="3" s="1"/>
  <c r="S4521" i="3" s="1"/>
  <c r="L4255" i="3"/>
  <c r="K4257" i="3"/>
  <c r="J4259" i="3"/>
  <c r="T4264" i="3"/>
  <c r="U4264" i="3" s="1"/>
  <c r="V4264" i="3" s="1"/>
  <c r="W4264" i="3" s="1"/>
  <c r="X4264" i="3" s="1"/>
  <c r="Y4264" i="3" s="1"/>
  <c r="Z4264" i="3" s="1"/>
  <c r="AA4264" i="3" s="1"/>
  <c r="AB4264" i="3" s="1"/>
  <c r="AC4264" i="3" s="1"/>
  <c r="L4264" i="3"/>
  <c r="K4264" i="3"/>
  <c r="M4268" i="3"/>
  <c r="N4268" i="3" s="1"/>
  <c r="O4268" i="3" s="1"/>
  <c r="P4268" i="3" s="1"/>
  <c r="Q4268" i="3" s="1"/>
  <c r="R4268" i="3" s="1"/>
  <c r="S4268" i="3" s="1"/>
  <c r="T4288" i="3"/>
  <c r="U4288" i="3" s="1"/>
  <c r="V4288" i="3" s="1"/>
  <c r="W4288" i="3" s="1"/>
  <c r="X4288" i="3" s="1"/>
  <c r="Y4288" i="3" s="1"/>
  <c r="Z4288" i="3" s="1"/>
  <c r="AA4288" i="3" s="1"/>
  <c r="AB4288" i="3" s="1"/>
  <c r="AC4288" i="3" s="1"/>
  <c r="AD4288" i="3" s="1"/>
  <c r="L4288" i="3"/>
  <c r="K4288" i="3"/>
  <c r="M4292" i="3"/>
  <c r="N4292" i="3" s="1"/>
  <c r="O4292" i="3" s="1"/>
  <c r="P4292" i="3" s="1"/>
  <c r="Q4292" i="3" s="1"/>
  <c r="R4292" i="3" s="1"/>
  <c r="S4292" i="3" s="1"/>
  <c r="M4308" i="3"/>
  <c r="N4308" i="3" s="1"/>
  <c r="O4308" i="3" s="1"/>
  <c r="P4308" i="3" s="1"/>
  <c r="Q4308" i="3" s="1"/>
  <c r="R4308" i="3" s="1"/>
  <c r="S4308" i="3" s="1"/>
  <c r="T4316" i="3"/>
  <c r="U4316" i="3" s="1"/>
  <c r="V4316" i="3" s="1"/>
  <c r="W4316" i="3" s="1"/>
  <c r="X4316" i="3" s="1"/>
  <c r="Y4316" i="3" s="1"/>
  <c r="Z4316" i="3" s="1"/>
  <c r="AA4316" i="3" s="1"/>
  <c r="AB4316" i="3" s="1"/>
  <c r="AC4316" i="3" s="1"/>
  <c r="M4316" i="3"/>
  <c r="N4316" i="3" s="1"/>
  <c r="O4316" i="3" s="1"/>
  <c r="P4316" i="3" s="1"/>
  <c r="Q4316" i="3" s="1"/>
  <c r="R4316" i="3" s="1"/>
  <c r="S4316" i="3" s="1"/>
  <c r="L4316" i="3"/>
  <c r="K4316" i="3"/>
  <c r="T4328" i="3"/>
  <c r="U4328" i="3" s="1"/>
  <c r="V4328" i="3" s="1"/>
  <c r="W4328" i="3" s="1"/>
  <c r="X4328" i="3" s="1"/>
  <c r="Y4328" i="3" s="1"/>
  <c r="Z4328" i="3" s="1"/>
  <c r="AA4328" i="3" s="1"/>
  <c r="AB4328" i="3" s="1"/>
  <c r="AC4328" i="3" s="1"/>
  <c r="M4328" i="3"/>
  <c r="N4328" i="3" s="1"/>
  <c r="O4328" i="3" s="1"/>
  <c r="P4328" i="3" s="1"/>
  <c r="Q4328" i="3" s="1"/>
  <c r="R4328" i="3" s="1"/>
  <c r="S4328" i="3" s="1"/>
  <c r="L4328" i="3"/>
  <c r="K4328" i="3"/>
  <c r="T4340" i="3"/>
  <c r="U4340" i="3" s="1"/>
  <c r="V4340" i="3" s="1"/>
  <c r="W4340" i="3" s="1"/>
  <c r="X4340" i="3" s="1"/>
  <c r="Y4340" i="3" s="1"/>
  <c r="Z4340" i="3" s="1"/>
  <c r="AA4340" i="3" s="1"/>
  <c r="AB4340" i="3" s="1"/>
  <c r="AC4340" i="3" s="1"/>
  <c r="M4340" i="3"/>
  <c r="N4340" i="3" s="1"/>
  <c r="O4340" i="3" s="1"/>
  <c r="P4340" i="3" s="1"/>
  <c r="Q4340" i="3" s="1"/>
  <c r="R4340" i="3" s="1"/>
  <c r="S4340" i="3" s="1"/>
  <c r="L4340" i="3"/>
  <c r="K4340" i="3"/>
  <c r="AD4380" i="3"/>
  <c r="AD4417" i="3"/>
  <c r="M4255" i="3"/>
  <c r="N4255" i="3" s="1"/>
  <c r="O4255" i="3" s="1"/>
  <c r="P4255" i="3" s="1"/>
  <c r="Q4255" i="3" s="1"/>
  <c r="R4255" i="3" s="1"/>
  <c r="S4255" i="3" s="1"/>
  <c r="AD4255" i="3" s="1"/>
  <c r="M4257" i="3"/>
  <c r="N4257" i="3" s="1"/>
  <c r="O4257" i="3" s="1"/>
  <c r="P4257" i="3" s="1"/>
  <c r="Q4257" i="3" s="1"/>
  <c r="R4257" i="3" s="1"/>
  <c r="S4257" i="3" s="1"/>
  <c r="L4259" i="3"/>
  <c r="J4316" i="3"/>
  <c r="J4328" i="3"/>
  <c r="J4340" i="3"/>
  <c r="L4382" i="3"/>
  <c r="T4382" i="3"/>
  <c r="U4382" i="3" s="1"/>
  <c r="V4382" i="3" s="1"/>
  <c r="W4382" i="3" s="1"/>
  <c r="X4382" i="3" s="1"/>
  <c r="Y4382" i="3" s="1"/>
  <c r="Z4382" i="3" s="1"/>
  <c r="AA4382" i="3" s="1"/>
  <c r="AB4382" i="3" s="1"/>
  <c r="AC4382" i="3" s="1"/>
  <c r="M4382" i="3"/>
  <c r="N4382" i="3" s="1"/>
  <c r="O4382" i="3" s="1"/>
  <c r="P4382" i="3" s="1"/>
  <c r="Q4382" i="3" s="1"/>
  <c r="R4382" i="3" s="1"/>
  <c r="S4382" i="3" s="1"/>
  <c r="AD4382" i="3" s="1"/>
  <c r="K4382" i="3"/>
  <c r="T4233" i="3"/>
  <c r="U4233" i="3" s="1"/>
  <c r="V4233" i="3" s="1"/>
  <c r="W4233" i="3" s="1"/>
  <c r="X4233" i="3" s="1"/>
  <c r="Y4233" i="3" s="1"/>
  <c r="Z4233" i="3" s="1"/>
  <c r="AA4233" i="3" s="1"/>
  <c r="AB4233" i="3" s="1"/>
  <c r="AC4233" i="3" s="1"/>
  <c r="AD4233" i="3" s="1"/>
  <c r="T4237" i="3"/>
  <c r="U4237" i="3" s="1"/>
  <c r="V4237" i="3" s="1"/>
  <c r="W4237" i="3" s="1"/>
  <c r="X4237" i="3" s="1"/>
  <c r="Y4237" i="3" s="1"/>
  <c r="Z4237" i="3" s="1"/>
  <c r="AA4237" i="3" s="1"/>
  <c r="AB4237" i="3" s="1"/>
  <c r="AC4237" i="3" s="1"/>
  <c r="AD4237" i="3" s="1"/>
  <c r="T4241" i="3"/>
  <c r="U4241" i="3" s="1"/>
  <c r="V4241" i="3" s="1"/>
  <c r="W4241" i="3" s="1"/>
  <c r="X4241" i="3" s="1"/>
  <c r="Y4241" i="3" s="1"/>
  <c r="Z4241" i="3" s="1"/>
  <c r="AA4241" i="3" s="1"/>
  <c r="AB4241" i="3" s="1"/>
  <c r="AC4241" i="3" s="1"/>
  <c r="AD4241" i="3" s="1"/>
  <c r="T4245" i="3"/>
  <c r="U4245" i="3" s="1"/>
  <c r="V4245" i="3" s="1"/>
  <c r="W4245" i="3" s="1"/>
  <c r="X4245" i="3" s="1"/>
  <c r="Y4245" i="3" s="1"/>
  <c r="Z4245" i="3" s="1"/>
  <c r="AA4245" i="3" s="1"/>
  <c r="AB4245" i="3" s="1"/>
  <c r="AC4245" i="3" s="1"/>
  <c r="AD4245" i="3" s="1"/>
  <c r="T4249" i="3"/>
  <c r="U4249" i="3" s="1"/>
  <c r="V4249" i="3" s="1"/>
  <c r="W4249" i="3" s="1"/>
  <c r="X4249" i="3" s="1"/>
  <c r="Y4249" i="3" s="1"/>
  <c r="Z4249" i="3" s="1"/>
  <c r="AA4249" i="3" s="1"/>
  <c r="AB4249" i="3" s="1"/>
  <c r="AC4249" i="3" s="1"/>
  <c r="AD4249" i="3" s="1"/>
  <c r="T4253" i="3"/>
  <c r="U4253" i="3" s="1"/>
  <c r="V4253" i="3" s="1"/>
  <c r="W4253" i="3" s="1"/>
  <c r="X4253" i="3" s="1"/>
  <c r="Y4253" i="3" s="1"/>
  <c r="Z4253" i="3" s="1"/>
  <c r="AA4253" i="3" s="1"/>
  <c r="AB4253" i="3" s="1"/>
  <c r="AC4253" i="3" s="1"/>
  <c r="M4259" i="3"/>
  <c r="N4259" i="3" s="1"/>
  <c r="O4259" i="3" s="1"/>
  <c r="P4259" i="3" s="1"/>
  <c r="Q4259" i="3" s="1"/>
  <c r="R4259" i="3" s="1"/>
  <c r="S4259" i="3" s="1"/>
  <c r="T4260" i="3"/>
  <c r="U4260" i="3" s="1"/>
  <c r="V4260" i="3" s="1"/>
  <c r="W4260" i="3" s="1"/>
  <c r="X4260" i="3" s="1"/>
  <c r="Y4260" i="3" s="1"/>
  <c r="Z4260" i="3" s="1"/>
  <c r="AA4260" i="3" s="1"/>
  <c r="AB4260" i="3" s="1"/>
  <c r="AC4260" i="3" s="1"/>
  <c r="AD4260" i="3" s="1"/>
  <c r="L4260" i="3"/>
  <c r="K4260" i="3"/>
  <c r="M4264" i="3"/>
  <c r="N4264" i="3" s="1"/>
  <c r="O4264" i="3" s="1"/>
  <c r="P4264" i="3" s="1"/>
  <c r="Q4264" i="3" s="1"/>
  <c r="R4264" i="3" s="1"/>
  <c r="S4264" i="3" s="1"/>
  <c r="T4284" i="3"/>
  <c r="U4284" i="3" s="1"/>
  <c r="V4284" i="3" s="1"/>
  <c r="W4284" i="3" s="1"/>
  <c r="X4284" i="3" s="1"/>
  <c r="Y4284" i="3" s="1"/>
  <c r="Z4284" i="3" s="1"/>
  <c r="AA4284" i="3" s="1"/>
  <c r="AB4284" i="3" s="1"/>
  <c r="AC4284" i="3" s="1"/>
  <c r="L4284" i="3"/>
  <c r="K4284" i="3"/>
  <c r="T4352" i="3"/>
  <c r="U4352" i="3" s="1"/>
  <c r="V4352" i="3" s="1"/>
  <c r="W4352" i="3" s="1"/>
  <c r="X4352" i="3" s="1"/>
  <c r="Y4352" i="3" s="1"/>
  <c r="Z4352" i="3" s="1"/>
  <c r="AA4352" i="3" s="1"/>
  <c r="AB4352" i="3" s="1"/>
  <c r="AC4352" i="3" s="1"/>
  <c r="M4352" i="3"/>
  <c r="N4352" i="3" s="1"/>
  <c r="O4352" i="3" s="1"/>
  <c r="P4352" i="3" s="1"/>
  <c r="Q4352" i="3" s="1"/>
  <c r="R4352" i="3" s="1"/>
  <c r="S4352" i="3" s="1"/>
  <c r="L4352" i="3"/>
  <c r="K4352" i="3"/>
  <c r="T4364" i="3"/>
  <c r="U4364" i="3" s="1"/>
  <c r="V4364" i="3" s="1"/>
  <c r="W4364" i="3" s="1"/>
  <c r="X4364" i="3" s="1"/>
  <c r="Y4364" i="3" s="1"/>
  <c r="Z4364" i="3" s="1"/>
  <c r="AA4364" i="3" s="1"/>
  <c r="AB4364" i="3" s="1"/>
  <c r="AC4364" i="3" s="1"/>
  <c r="M4364" i="3"/>
  <c r="N4364" i="3" s="1"/>
  <c r="O4364" i="3" s="1"/>
  <c r="P4364" i="3" s="1"/>
  <c r="Q4364" i="3" s="1"/>
  <c r="R4364" i="3" s="1"/>
  <c r="S4364" i="3" s="1"/>
  <c r="L4364" i="3"/>
  <c r="K4364" i="3"/>
  <c r="AD4373" i="3"/>
  <c r="AD4379" i="3"/>
  <c r="J4382" i="3"/>
  <c r="J4352" i="3"/>
  <c r="J4364" i="3"/>
  <c r="AD4400" i="3"/>
  <c r="AD4413" i="3"/>
  <c r="AD4439" i="3"/>
  <c r="AD4444" i="3"/>
  <c r="AD4471" i="3"/>
  <c r="AD4477" i="3"/>
  <c r="T4256" i="3"/>
  <c r="U4256" i="3" s="1"/>
  <c r="V4256" i="3" s="1"/>
  <c r="W4256" i="3" s="1"/>
  <c r="X4256" i="3" s="1"/>
  <c r="Y4256" i="3" s="1"/>
  <c r="Z4256" i="3" s="1"/>
  <c r="AA4256" i="3" s="1"/>
  <c r="AB4256" i="3" s="1"/>
  <c r="AC4256" i="3" s="1"/>
  <c r="AD4256" i="3" s="1"/>
  <c r="K4256" i="3"/>
  <c r="T4280" i="3"/>
  <c r="U4280" i="3" s="1"/>
  <c r="V4280" i="3" s="1"/>
  <c r="W4280" i="3" s="1"/>
  <c r="X4280" i="3" s="1"/>
  <c r="Y4280" i="3" s="1"/>
  <c r="Z4280" i="3" s="1"/>
  <c r="AA4280" i="3" s="1"/>
  <c r="AB4280" i="3" s="1"/>
  <c r="AC4280" i="3" s="1"/>
  <c r="AD4280" i="3" s="1"/>
  <c r="L4280" i="3"/>
  <c r="K4280" i="3"/>
  <c r="T4320" i="3"/>
  <c r="U4320" i="3" s="1"/>
  <c r="V4320" i="3" s="1"/>
  <c r="W4320" i="3" s="1"/>
  <c r="X4320" i="3" s="1"/>
  <c r="Y4320" i="3" s="1"/>
  <c r="Z4320" i="3" s="1"/>
  <c r="AA4320" i="3" s="1"/>
  <c r="AB4320" i="3" s="1"/>
  <c r="AC4320" i="3" s="1"/>
  <c r="M4320" i="3"/>
  <c r="N4320" i="3" s="1"/>
  <c r="O4320" i="3" s="1"/>
  <c r="P4320" i="3" s="1"/>
  <c r="Q4320" i="3" s="1"/>
  <c r="R4320" i="3" s="1"/>
  <c r="S4320" i="3" s="1"/>
  <c r="L4320" i="3"/>
  <c r="K4320" i="3"/>
  <c r="T4332" i="3"/>
  <c r="U4332" i="3" s="1"/>
  <c r="V4332" i="3" s="1"/>
  <c r="W4332" i="3" s="1"/>
  <c r="X4332" i="3" s="1"/>
  <c r="Y4332" i="3" s="1"/>
  <c r="Z4332" i="3" s="1"/>
  <c r="AA4332" i="3" s="1"/>
  <c r="AB4332" i="3" s="1"/>
  <c r="AC4332" i="3" s="1"/>
  <c r="M4332" i="3"/>
  <c r="N4332" i="3" s="1"/>
  <c r="O4332" i="3" s="1"/>
  <c r="P4332" i="3" s="1"/>
  <c r="Q4332" i="3" s="1"/>
  <c r="R4332" i="3" s="1"/>
  <c r="S4332" i="3" s="1"/>
  <c r="AD4332" i="3" s="1"/>
  <c r="L4332" i="3"/>
  <c r="K4332" i="3"/>
  <c r="AD4391" i="3"/>
  <c r="AD4393" i="3"/>
  <c r="AD4416" i="3"/>
  <c r="AD4427" i="3"/>
  <c r="AD4487" i="3"/>
  <c r="AD4489" i="3"/>
  <c r="T4261" i="3"/>
  <c r="U4261" i="3" s="1"/>
  <c r="V4261" i="3" s="1"/>
  <c r="W4261" i="3" s="1"/>
  <c r="X4261" i="3" s="1"/>
  <c r="Y4261" i="3" s="1"/>
  <c r="Z4261" i="3" s="1"/>
  <c r="AA4261" i="3" s="1"/>
  <c r="AB4261" i="3" s="1"/>
  <c r="AC4261" i="3" s="1"/>
  <c r="AD4261" i="3" s="1"/>
  <c r="T4265" i="3"/>
  <c r="U4265" i="3" s="1"/>
  <c r="V4265" i="3" s="1"/>
  <c r="W4265" i="3" s="1"/>
  <c r="X4265" i="3" s="1"/>
  <c r="Y4265" i="3" s="1"/>
  <c r="Z4265" i="3" s="1"/>
  <c r="AA4265" i="3" s="1"/>
  <c r="AB4265" i="3" s="1"/>
  <c r="AC4265" i="3" s="1"/>
  <c r="T4269" i="3"/>
  <c r="U4269" i="3" s="1"/>
  <c r="V4269" i="3" s="1"/>
  <c r="W4269" i="3" s="1"/>
  <c r="X4269" i="3" s="1"/>
  <c r="Y4269" i="3" s="1"/>
  <c r="Z4269" i="3" s="1"/>
  <c r="AA4269" i="3" s="1"/>
  <c r="AB4269" i="3" s="1"/>
  <c r="AC4269" i="3" s="1"/>
  <c r="AD4269" i="3" s="1"/>
  <c r="T4273" i="3"/>
  <c r="U4273" i="3" s="1"/>
  <c r="V4273" i="3" s="1"/>
  <c r="W4273" i="3" s="1"/>
  <c r="X4273" i="3" s="1"/>
  <c r="Y4273" i="3" s="1"/>
  <c r="Z4273" i="3" s="1"/>
  <c r="AA4273" i="3" s="1"/>
  <c r="AB4273" i="3" s="1"/>
  <c r="AC4273" i="3" s="1"/>
  <c r="AD4273" i="3" s="1"/>
  <c r="T4277" i="3"/>
  <c r="U4277" i="3" s="1"/>
  <c r="V4277" i="3" s="1"/>
  <c r="W4277" i="3" s="1"/>
  <c r="X4277" i="3" s="1"/>
  <c r="Y4277" i="3" s="1"/>
  <c r="Z4277" i="3" s="1"/>
  <c r="AA4277" i="3" s="1"/>
  <c r="AB4277" i="3" s="1"/>
  <c r="AC4277" i="3" s="1"/>
  <c r="AD4277" i="3" s="1"/>
  <c r="T4281" i="3"/>
  <c r="U4281" i="3" s="1"/>
  <c r="V4281" i="3" s="1"/>
  <c r="W4281" i="3" s="1"/>
  <c r="X4281" i="3" s="1"/>
  <c r="Y4281" i="3" s="1"/>
  <c r="Z4281" i="3" s="1"/>
  <c r="AA4281" i="3" s="1"/>
  <c r="AB4281" i="3" s="1"/>
  <c r="AC4281" i="3" s="1"/>
  <c r="AD4281" i="3" s="1"/>
  <c r="T4285" i="3"/>
  <c r="U4285" i="3" s="1"/>
  <c r="V4285" i="3" s="1"/>
  <c r="W4285" i="3" s="1"/>
  <c r="X4285" i="3" s="1"/>
  <c r="Y4285" i="3" s="1"/>
  <c r="Z4285" i="3" s="1"/>
  <c r="AA4285" i="3" s="1"/>
  <c r="AB4285" i="3" s="1"/>
  <c r="AC4285" i="3" s="1"/>
  <c r="AD4285" i="3" s="1"/>
  <c r="T4289" i="3"/>
  <c r="U4289" i="3" s="1"/>
  <c r="V4289" i="3" s="1"/>
  <c r="W4289" i="3" s="1"/>
  <c r="X4289" i="3" s="1"/>
  <c r="Y4289" i="3" s="1"/>
  <c r="Z4289" i="3" s="1"/>
  <c r="AA4289" i="3" s="1"/>
  <c r="AB4289" i="3" s="1"/>
  <c r="AC4289" i="3" s="1"/>
  <c r="AD4289" i="3" s="1"/>
  <c r="T4293" i="3"/>
  <c r="U4293" i="3" s="1"/>
  <c r="V4293" i="3" s="1"/>
  <c r="W4293" i="3" s="1"/>
  <c r="X4293" i="3" s="1"/>
  <c r="Y4293" i="3" s="1"/>
  <c r="Z4293" i="3" s="1"/>
  <c r="AA4293" i="3" s="1"/>
  <c r="AB4293" i="3" s="1"/>
  <c r="AC4293" i="3" s="1"/>
  <c r="AD4293" i="3" s="1"/>
  <c r="T4297" i="3"/>
  <c r="U4297" i="3" s="1"/>
  <c r="V4297" i="3" s="1"/>
  <c r="W4297" i="3" s="1"/>
  <c r="X4297" i="3" s="1"/>
  <c r="Y4297" i="3" s="1"/>
  <c r="Z4297" i="3" s="1"/>
  <c r="AA4297" i="3" s="1"/>
  <c r="AB4297" i="3" s="1"/>
  <c r="AC4297" i="3" s="1"/>
  <c r="AD4297" i="3" s="1"/>
  <c r="T4301" i="3"/>
  <c r="U4301" i="3" s="1"/>
  <c r="V4301" i="3" s="1"/>
  <c r="W4301" i="3" s="1"/>
  <c r="X4301" i="3" s="1"/>
  <c r="Y4301" i="3" s="1"/>
  <c r="Z4301" i="3" s="1"/>
  <c r="AA4301" i="3" s="1"/>
  <c r="AB4301" i="3" s="1"/>
  <c r="AC4301" i="3" s="1"/>
  <c r="AD4301" i="3" s="1"/>
  <c r="T4305" i="3"/>
  <c r="U4305" i="3" s="1"/>
  <c r="V4305" i="3" s="1"/>
  <c r="W4305" i="3" s="1"/>
  <c r="X4305" i="3" s="1"/>
  <c r="Y4305" i="3" s="1"/>
  <c r="Z4305" i="3" s="1"/>
  <c r="AA4305" i="3" s="1"/>
  <c r="AB4305" i="3" s="1"/>
  <c r="AC4305" i="3" s="1"/>
  <c r="AD4305" i="3" s="1"/>
  <c r="T4309" i="3"/>
  <c r="U4309" i="3" s="1"/>
  <c r="V4309" i="3" s="1"/>
  <c r="W4309" i="3" s="1"/>
  <c r="X4309" i="3" s="1"/>
  <c r="Y4309" i="3" s="1"/>
  <c r="Z4309" i="3" s="1"/>
  <c r="AA4309" i="3" s="1"/>
  <c r="AB4309" i="3" s="1"/>
  <c r="AC4309" i="3" s="1"/>
  <c r="AD4309" i="3" s="1"/>
  <c r="T4313" i="3"/>
  <c r="U4313" i="3" s="1"/>
  <c r="V4313" i="3" s="1"/>
  <c r="W4313" i="3" s="1"/>
  <c r="X4313" i="3" s="1"/>
  <c r="Y4313" i="3" s="1"/>
  <c r="Z4313" i="3" s="1"/>
  <c r="AA4313" i="3" s="1"/>
  <c r="AB4313" i="3" s="1"/>
  <c r="AC4313" i="3" s="1"/>
  <c r="T4317" i="3"/>
  <c r="U4317" i="3" s="1"/>
  <c r="V4317" i="3" s="1"/>
  <c r="W4317" i="3" s="1"/>
  <c r="X4317" i="3" s="1"/>
  <c r="Y4317" i="3" s="1"/>
  <c r="Z4317" i="3" s="1"/>
  <c r="AA4317" i="3" s="1"/>
  <c r="AB4317" i="3" s="1"/>
  <c r="AC4317" i="3" s="1"/>
  <c r="AD4317" i="3" s="1"/>
  <c r="T4321" i="3"/>
  <c r="U4321" i="3" s="1"/>
  <c r="V4321" i="3" s="1"/>
  <c r="W4321" i="3" s="1"/>
  <c r="X4321" i="3" s="1"/>
  <c r="Y4321" i="3" s="1"/>
  <c r="Z4321" i="3" s="1"/>
  <c r="AA4321" i="3" s="1"/>
  <c r="AB4321" i="3" s="1"/>
  <c r="AC4321" i="3" s="1"/>
  <c r="AD4321" i="3" s="1"/>
  <c r="T4325" i="3"/>
  <c r="U4325" i="3" s="1"/>
  <c r="V4325" i="3" s="1"/>
  <c r="W4325" i="3" s="1"/>
  <c r="X4325" i="3" s="1"/>
  <c r="Y4325" i="3" s="1"/>
  <c r="Z4325" i="3" s="1"/>
  <c r="AA4325" i="3" s="1"/>
  <c r="AB4325" i="3" s="1"/>
  <c r="AC4325" i="3" s="1"/>
  <c r="AD4325" i="3" s="1"/>
  <c r="T4329" i="3"/>
  <c r="U4329" i="3" s="1"/>
  <c r="V4329" i="3" s="1"/>
  <c r="W4329" i="3" s="1"/>
  <c r="X4329" i="3" s="1"/>
  <c r="Y4329" i="3" s="1"/>
  <c r="Z4329" i="3" s="1"/>
  <c r="AA4329" i="3" s="1"/>
  <c r="AB4329" i="3" s="1"/>
  <c r="AC4329" i="3" s="1"/>
  <c r="AD4329" i="3" s="1"/>
  <c r="T4333" i="3"/>
  <c r="U4333" i="3" s="1"/>
  <c r="V4333" i="3" s="1"/>
  <c r="W4333" i="3" s="1"/>
  <c r="X4333" i="3" s="1"/>
  <c r="Y4333" i="3" s="1"/>
  <c r="Z4333" i="3" s="1"/>
  <c r="AA4333" i="3" s="1"/>
  <c r="AB4333" i="3" s="1"/>
  <c r="AC4333" i="3" s="1"/>
  <c r="AD4333" i="3" s="1"/>
  <c r="T4337" i="3"/>
  <c r="U4337" i="3" s="1"/>
  <c r="V4337" i="3" s="1"/>
  <c r="W4337" i="3" s="1"/>
  <c r="X4337" i="3" s="1"/>
  <c r="Y4337" i="3" s="1"/>
  <c r="Z4337" i="3" s="1"/>
  <c r="AA4337" i="3" s="1"/>
  <c r="AB4337" i="3" s="1"/>
  <c r="AC4337" i="3" s="1"/>
  <c r="AD4337" i="3" s="1"/>
  <c r="T4341" i="3"/>
  <c r="U4341" i="3" s="1"/>
  <c r="V4341" i="3" s="1"/>
  <c r="W4341" i="3" s="1"/>
  <c r="X4341" i="3" s="1"/>
  <c r="Y4341" i="3" s="1"/>
  <c r="Z4341" i="3" s="1"/>
  <c r="AA4341" i="3" s="1"/>
  <c r="AB4341" i="3" s="1"/>
  <c r="AC4341" i="3" s="1"/>
  <c r="T4345" i="3"/>
  <c r="U4345" i="3" s="1"/>
  <c r="V4345" i="3" s="1"/>
  <c r="W4345" i="3" s="1"/>
  <c r="X4345" i="3" s="1"/>
  <c r="Y4345" i="3" s="1"/>
  <c r="Z4345" i="3" s="1"/>
  <c r="AA4345" i="3" s="1"/>
  <c r="AB4345" i="3" s="1"/>
  <c r="AC4345" i="3" s="1"/>
  <c r="AD4345" i="3" s="1"/>
  <c r="T4349" i="3"/>
  <c r="U4349" i="3" s="1"/>
  <c r="V4349" i="3" s="1"/>
  <c r="W4349" i="3" s="1"/>
  <c r="X4349" i="3" s="1"/>
  <c r="Y4349" i="3" s="1"/>
  <c r="Z4349" i="3" s="1"/>
  <c r="AA4349" i="3" s="1"/>
  <c r="AB4349" i="3" s="1"/>
  <c r="AC4349" i="3" s="1"/>
  <c r="AD4349" i="3" s="1"/>
  <c r="T4353" i="3"/>
  <c r="U4353" i="3" s="1"/>
  <c r="V4353" i="3" s="1"/>
  <c r="W4353" i="3" s="1"/>
  <c r="X4353" i="3" s="1"/>
  <c r="Y4353" i="3" s="1"/>
  <c r="Z4353" i="3" s="1"/>
  <c r="AA4353" i="3" s="1"/>
  <c r="AB4353" i="3" s="1"/>
  <c r="AC4353" i="3" s="1"/>
  <c r="AD4353" i="3" s="1"/>
  <c r="T4357" i="3"/>
  <c r="U4357" i="3" s="1"/>
  <c r="V4357" i="3" s="1"/>
  <c r="W4357" i="3" s="1"/>
  <c r="X4357" i="3" s="1"/>
  <c r="Y4357" i="3" s="1"/>
  <c r="Z4357" i="3" s="1"/>
  <c r="AA4357" i="3" s="1"/>
  <c r="AB4357" i="3" s="1"/>
  <c r="AC4357" i="3" s="1"/>
  <c r="AD4357" i="3" s="1"/>
  <c r="T4361" i="3"/>
  <c r="U4361" i="3" s="1"/>
  <c r="V4361" i="3" s="1"/>
  <c r="W4361" i="3" s="1"/>
  <c r="X4361" i="3" s="1"/>
  <c r="Y4361" i="3" s="1"/>
  <c r="Z4361" i="3" s="1"/>
  <c r="AA4361" i="3" s="1"/>
  <c r="AB4361" i="3" s="1"/>
  <c r="AC4361" i="3" s="1"/>
  <c r="AD4361" i="3" s="1"/>
  <c r="T4365" i="3"/>
  <c r="U4365" i="3" s="1"/>
  <c r="V4365" i="3" s="1"/>
  <c r="W4365" i="3" s="1"/>
  <c r="X4365" i="3" s="1"/>
  <c r="Y4365" i="3" s="1"/>
  <c r="Z4365" i="3" s="1"/>
  <c r="AA4365" i="3" s="1"/>
  <c r="AB4365" i="3" s="1"/>
  <c r="AC4365" i="3" s="1"/>
  <c r="AD4365" i="3" s="1"/>
  <c r="AD4448" i="3"/>
  <c r="AD4492" i="3"/>
  <c r="AD4591" i="3"/>
  <c r="M4666" i="3"/>
  <c r="N4666" i="3" s="1"/>
  <c r="O4666" i="3" s="1"/>
  <c r="P4666" i="3" s="1"/>
  <c r="Q4666" i="3" s="1"/>
  <c r="R4666" i="3" s="1"/>
  <c r="S4666" i="3" s="1"/>
  <c r="L4666" i="3"/>
  <c r="K4666" i="3"/>
  <c r="J4666" i="3"/>
  <c r="T4666" i="3"/>
  <c r="U4666" i="3" s="1"/>
  <c r="V4666" i="3" s="1"/>
  <c r="W4666" i="3" s="1"/>
  <c r="X4666" i="3" s="1"/>
  <c r="Y4666" i="3" s="1"/>
  <c r="Z4666" i="3" s="1"/>
  <c r="AA4666" i="3" s="1"/>
  <c r="AB4666" i="3" s="1"/>
  <c r="AC4666" i="3" s="1"/>
  <c r="T4368" i="3"/>
  <c r="U4368" i="3" s="1"/>
  <c r="V4368" i="3" s="1"/>
  <c r="W4368" i="3" s="1"/>
  <c r="X4368" i="3" s="1"/>
  <c r="Y4368" i="3" s="1"/>
  <c r="Z4368" i="3" s="1"/>
  <c r="AA4368" i="3" s="1"/>
  <c r="AB4368" i="3" s="1"/>
  <c r="AC4368" i="3" s="1"/>
  <c r="L4368" i="3"/>
  <c r="AD4452" i="3"/>
  <c r="AD4500" i="3"/>
  <c r="AD4504" i="3"/>
  <c r="AD4508" i="3"/>
  <c r="AD4518" i="3"/>
  <c r="AD4524" i="3"/>
  <c r="AD4539" i="3"/>
  <c r="J4345" i="3"/>
  <c r="J4349" i="3"/>
  <c r="J4353" i="3"/>
  <c r="J4357" i="3"/>
  <c r="J4361" i="3"/>
  <c r="J4365" i="3"/>
  <c r="J4368" i="3"/>
  <c r="L4370" i="3"/>
  <c r="T4370" i="3"/>
  <c r="U4370" i="3" s="1"/>
  <c r="V4370" i="3" s="1"/>
  <c r="W4370" i="3" s="1"/>
  <c r="X4370" i="3" s="1"/>
  <c r="Y4370" i="3" s="1"/>
  <c r="Z4370" i="3" s="1"/>
  <c r="AA4370" i="3" s="1"/>
  <c r="AB4370" i="3" s="1"/>
  <c r="AC4370" i="3" s="1"/>
  <c r="AD4370" i="3" s="1"/>
  <c r="L4378" i="3"/>
  <c r="T4378" i="3"/>
  <c r="U4378" i="3" s="1"/>
  <c r="V4378" i="3" s="1"/>
  <c r="W4378" i="3" s="1"/>
  <c r="X4378" i="3" s="1"/>
  <c r="Y4378" i="3" s="1"/>
  <c r="Z4378" i="3" s="1"/>
  <c r="AA4378" i="3" s="1"/>
  <c r="AB4378" i="3" s="1"/>
  <c r="AC4378" i="3" s="1"/>
  <c r="AD4378" i="3" s="1"/>
  <c r="AD4456" i="3"/>
  <c r="AD4472" i="3"/>
  <c r="AD4507" i="3"/>
  <c r="AD4514" i="3"/>
  <c r="L4517" i="3"/>
  <c r="T4517" i="3"/>
  <c r="U4517" i="3" s="1"/>
  <c r="V4517" i="3" s="1"/>
  <c r="W4517" i="3" s="1"/>
  <c r="X4517" i="3" s="1"/>
  <c r="Y4517" i="3" s="1"/>
  <c r="Z4517" i="3" s="1"/>
  <c r="AA4517" i="3" s="1"/>
  <c r="AB4517" i="3" s="1"/>
  <c r="AC4517" i="3" s="1"/>
  <c r="M4517" i="3"/>
  <c r="N4517" i="3" s="1"/>
  <c r="O4517" i="3" s="1"/>
  <c r="P4517" i="3" s="1"/>
  <c r="Q4517" i="3" s="1"/>
  <c r="R4517" i="3" s="1"/>
  <c r="S4517" i="3" s="1"/>
  <c r="K4517" i="3"/>
  <c r="AD4532" i="3"/>
  <c r="AD4534" i="3"/>
  <c r="AD4544" i="3"/>
  <c r="L4550" i="3"/>
  <c r="K4550" i="3"/>
  <c r="T4550" i="3"/>
  <c r="U4550" i="3" s="1"/>
  <c r="V4550" i="3" s="1"/>
  <c r="W4550" i="3" s="1"/>
  <c r="X4550" i="3" s="1"/>
  <c r="Y4550" i="3" s="1"/>
  <c r="Z4550" i="3" s="1"/>
  <c r="AA4550" i="3" s="1"/>
  <c r="AB4550" i="3" s="1"/>
  <c r="AC4550" i="3" s="1"/>
  <c r="M4550" i="3"/>
  <c r="N4550" i="3" s="1"/>
  <c r="O4550" i="3" s="1"/>
  <c r="P4550" i="3" s="1"/>
  <c r="Q4550" i="3" s="1"/>
  <c r="R4550" i="3" s="1"/>
  <c r="S4550" i="3" s="1"/>
  <c r="AD4550" i="3" s="1"/>
  <c r="J4550" i="3"/>
  <c r="T4372" i="3"/>
  <c r="U4372" i="3" s="1"/>
  <c r="V4372" i="3" s="1"/>
  <c r="W4372" i="3" s="1"/>
  <c r="X4372" i="3" s="1"/>
  <c r="Y4372" i="3" s="1"/>
  <c r="Z4372" i="3" s="1"/>
  <c r="AA4372" i="3" s="1"/>
  <c r="AB4372" i="3" s="1"/>
  <c r="AC4372" i="3" s="1"/>
  <c r="L4372" i="3"/>
  <c r="AD4435" i="3"/>
  <c r="AD4443" i="3"/>
  <c r="AD4460" i="3"/>
  <c r="AD4464" i="3"/>
  <c r="AD4468" i="3"/>
  <c r="AD4479" i="3"/>
  <c r="L4491" i="3"/>
  <c r="T4491" i="3"/>
  <c r="U4491" i="3" s="1"/>
  <c r="V4491" i="3" s="1"/>
  <c r="W4491" i="3" s="1"/>
  <c r="X4491" i="3" s="1"/>
  <c r="Y4491" i="3" s="1"/>
  <c r="Z4491" i="3" s="1"/>
  <c r="AA4491" i="3" s="1"/>
  <c r="AB4491" i="3" s="1"/>
  <c r="AC4491" i="3" s="1"/>
  <c r="M4491" i="3"/>
  <c r="N4491" i="3" s="1"/>
  <c r="O4491" i="3" s="1"/>
  <c r="P4491" i="3" s="1"/>
  <c r="Q4491" i="3" s="1"/>
  <c r="R4491" i="3" s="1"/>
  <c r="S4491" i="3" s="1"/>
  <c r="K4491" i="3"/>
  <c r="M4368" i="3"/>
  <c r="N4368" i="3" s="1"/>
  <c r="O4368" i="3" s="1"/>
  <c r="P4368" i="3" s="1"/>
  <c r="Q4368" i="3" s="1"/>
  <c r="R4368" i="3" s="1"/>
  <c r="S4368" i="3" s="1"/>
  <c r="K4370" i="3"/>
  <c r="J4372" i="3"/>
  <c r="L4374" i="3"/>
  <c r="T4374" i="3"/>
  <c r="U4374" i="3" s="1"/>
  <c r="V4374" i="3" s="1"/>
  <c r="W4374" i="3" s="1"/>
  <c r="X4374" i="3" s="1"/>
  <c r="Y4374" i="3" s="1"/>
  <c r="Z4374" i="3" s="1"/>
  <c r="AA4374" i="3" s="1"/>
  <c r="AB4374" i="3" s="1"/>
  <c r="AC4374" i="3" s="1"/>
  <c r="AD4374" i="3" s="1"/>
  <c r="K4378" i="3"/>
  <c r="J4491" i="3"/>
  <c r="AD4499" i="3"/>
  <c r="AD4503" i="3"/>
  <c r="AD4577" i="3"/>
  <c r="K4372" i="3"/>
  <c r="AD4451" i="3"/>
  <c r="AD4475" i="3"/>
  <c r="AD4494" i="3"/>
  <c r="T4263" i="3"/>
  <c r="U4263" i="3" s="1"/>
  <c r="V4263" i="3" s="1"/>
  <c r="W4263" i="3" s="1"/>
  <c r="X4263" i="3" s="1"/>
  <c r="Y4263" i="3" s="1"/>
  <c r="Z4263" i="3" s="1"/>
  <c r="AA4263" i="3" s="1"/>
  <c r="AB4263" i="3" s="1"/>
  <c r="AC4263" i="3" s="1"/>
  <c r="AD4263" i="3" s="1"/>
  <c r="T4267" i="3"/>
  <c r="U4267" i="3" s="1"/>
  <c r="V4267" i="3" s="1"/>
  <c r="W4267" i="3" s="1"/>
  <c r="X4267" i="3" s="1"/>
  <c r="Y4267" i="3" s="1"/>
  <c r="Z4267" i="3" s="1"/>
  <c r="AA4267" i="3" s="1"/>
  <c r="AB4267" i="3" s="1"/>
  <c r="AC4267" i="3" s="1"/>
  <c r="AD4267" i="3" s="1"/>
  <c r="T4271" i="3"/>
  <c r="U4271" i="3" s="1"/>
  <c r="V4271" i="3" s="1"/>
  <c r="W4271" i="3" s="1"/>
  <c r="X4271" i="3" s="1"/>
  <c r="Y4271" i="3" s="1"/>
  <c r="Z4271" i="3" s="1"/>
  <c r="AA4271" i="3" s="1"/>
  <c r="AB4271" i="3" s="1"/>
  <c r="AC4271" i="3" s="1"/>
  <c r="AD4271" i="3" s="1"/>
  <c r="T4275" i="3"/>
  <c r="U4275" i="3" s="1"/>
  <c r="V4275" i="3" s="1"/>
  <c r="W4275" i="3" s="1"/>
  <c r="X4275" i="3" s="1"/>
  <c r="Y4275" i="3" s="1"/>
  <c r="Z4275" i="3" s="1"/>
  <c r="AA4275" i="3" s="1"/>
  <c r="AB4275" i="3" s="1"/>
  <c r="AC4275" i="3" s="1"/>
  <c r="AD4275" i="3" s="1"/>
  <c r="T4279" i="3"/>
  <c r="U4279" i="3" s="1"/>
  <c r="V4279" i="3" s="1"/>
  <c r="W4279" i="3" s="1"/>
  <c r="X4279" i="3" s="1"/>
  <c r="Y4279" i="3" s="1"/>
  <c r="Z4279" i="3" s="1"/>
  <c r="AA4279" i="3" s="1"/>
  <c r="AB4279" i="3" s="1"/>
  <c r="AC4279" i="3" s="1"/>
  <c r="AD4279" i="3" s="1"/>
  <c r="T4283" i="3"/>
  <c r="U4283" i="3" s="1"/>
  <c r="V4283" i="3" s="1"/>
  <c r="W4283" i="3" s="1"/>
  <c r="X4283" i="3" s="1"/>
  <c r="Y4283" i="3" s="1"/>
  <c r="Z4283" i="3" s="1"/>
  <c r="AA4283" i="3" s="1"/>
  <c r="AB4283" i="3" s="1"/>
  <c r="AC4283" i="3" s="1"/>
  <c r="T4287" i="3"/>
  <c r="U4287" i="3" s="1"/>
  <c r="V4287" i="3" s="1"/>
  <c r="W4287" i="3" s="1"/>
  <c r="X4287" i="3" s="1"/>
  <c r="Y4287" i="3" s="1"/>
  <c r="Z4287" i="3" s="1"/>
  <c r="AA4287" i="3" s="1"/>
  <c r="AB4287" i="3" s="1"/>
  <c r="AC4287" i="3" s="1"/>
  <c r="AD4287" i="3" s="1"/>
  <c r="T4291" i="3"/>
  <c r="U4291" i="3" s="1"/>
  <c r="V4291" i="3" s="1"/>
  <c r="W4291" i="3" s="1"/>
  <c r="X4291" i="3" s="1"/>
  <c r="Y4291" i="3" s="1"/>
  <c r="Z4291" i="3" s="1"/>
  <c r="AA4291" i="3" s="1"/>
  <c r="AB4291" i="3" s="1"/>
  <c r="AC4291" i="3" s="1"/>
  <c r="AD4291" i="3" s="1"/>
  <c r="T4295" i="3"/>
  <c r="U4295" i="3" s="1"/>
  <c r="V4295" i="3" s="1"/>
  <c r="W4295" i="3" s="1"/>
  <c r="X4295" i="3" s="1"/>
  <c r="Y4295" i="3" s="1"/>
  <c r="Z4295" i="3" s="1"/>
  <c r="AA4295" i="3" s="1"/>
  <c r="AB4295" i="3" s="1"/>
  <c r="AC4295" i="3" s="1"/>
  <c r="AD4295" i="3" s="1"/>
  <c r="T4299" i="3"/>
  <c r="U4299" i="3" s="1"/>
  <c r="V4299" i="3" s="1"/>
  <c r="W4299" i="3" s="1"/>
  <c r="X4299" i="3" s="1"/>
  <c r="Y4299" i="3" s="1"/>
  <c r="Z4299" i="3" s="1"/>
  <c r="AA4299" i="3" s="1"/>
  <c r="AB4299" i="3" s="1"/>
  <c r="AC4299" i="3" s="1"/>
  <c r="AD4299" i="3" s="1"/>
  <c r="T4303" i="3"/>
  <c r="U4303" i="3" s="1"/>
  <c r="V4303" i="3" s="1"/>
  <c r="W4303" i="3" s="1"/>
  <c r="X4303" i="3" s="1"/>
  <c r="Y4303" i="3" s="1"/>
  <c r="Z4303" i="3" s="1"/>
  <c r="AA4303" i="3" s="1"/>
  <c r="AB4303" i="3" s="1"/>
  <c r="AC4303" i="3" s="1"/>
  <c r="AD4303" i="3" s="1"/>
  <c r="T4307" i="3"/>
  <c r="U4307" i="3" s="1"/>
  <c r="V4307" i="3" s="1"/>
  <c r="W4307" i="3" s="1"/>
  <c r="X4307" i="3" s="1"/>
  <c r="Y4307" i="3" s="1"/>
  <c r="Z4307" i="3" s="1"/>
  <c r="AA4307" i="3" s="1"/>
  <c r="AB4307" i="3" s="1"/>
  <c r="AC4307" i="3" s="1"/>
  <c r="AD4307" i="3" s="1"/>
  <c r="T4311" i="3"/>
  <c r="U4311" i="3" s="1"/>
  <c r="V4311" i="3" s="1"/>
  <c r="W4311" i="3" s="1"/>
  <c r="X4311" i="3" s="1"/>
  <c r="Y4311" i="3" s="1"/>
  <c r="Z4311" i="3" s="1"/>
  <c r="AA4311" i="3" s="1"/>
  <c r="AB4311" i="3" s="1"/>
  <c r="AC4311" i="3" s="1"/>
  <c r="AD4311" i="3" s="1"/>
  <c r="T4315" i="3"/>
  <c r="U4315" i="3" s="1"/>
  <c r="V4315" i="3" s="1"/>
  <c r="W4315" i="3" s="1"/>
  <c r="X4315" i="3" s="1"/>
  <c r="Y4315" i="3" s="1"/>
  <c r="Z4315" i="3" s="1"/>
  <c r="AA4315" i="3" s="1"/>
  <c r="AB4315" i="3" s="1"/>
  <c r="AC4315" i="3" s="1"/>
  <c r="AD4315" i="3" s="1"/>
  <c r="T4319" i="3"/>
  <c r="U4319" i="3" s="1"/>
  <c r="V4319" i="3" s="1"/>
  <c r="W4319" i="3" s="1"/>
  <c r="X4319" i="3" s="1"/>
  <c r="Y4319" i="3" s="1"/>
  <c r="Z4319" i="3" s="1"/>
  <c r="AA4319" i="3" s="1"/>
  <c r="AB4319" i="3" s="1"/>
  <c r="AC4319" i="3" s="1"/>
  <c r="AD4319" i="3" s="1"/>
  <c r="T4323" i="3"/>
  <c r="U4323" i="3" s="1"/>
  <c r="V4323" i="3" s="1"/>
  <c r="W4323" i="3" s="1"/>
  <c r="X4323" i="3" s="1"/>
  <c r="Y4323" i="3" s="1"/>
  <c r="Z4323" i="3" s="1"/>
  <c r="AA4323" i="3" s="1"/>
  <c r="AB4323" i="3" s="1"/>
  <c r="AC4323" i="3" s="1"/>
  <c r="AD4323" i="3" s="1"/>
  <c r="T4327" i="3"/>
  <c r="U4327" i="3" s="1"/>
  <c r="V4327" i="3" s="1"/>
  <c r="W4327" i="3" s="1"/>
  <c r="X4327" i="3" s="1"/>
  <c r="Y4327" i="3" s="1"/>
  <c r="Z4327" i="3" s="1"/>
  <c r="AA4327" i="3" s="1"/>
  <c r="AB4327" i="3" s="1"/>
  <c r="AC4327" i="3" s="1"/>
  <c r="AD4327" i="3" s="1"/>
  <c r="T4331" i="3"/>
  <c r="U4331" i="3" s="1"/>
  <c r="V4331" i="3" s="1"/>
  <c r="W4331" i="3" s="1"/>
  <c r="X4331" i="3" s="1"/>
  <c r="Y4331" i="3" s="1"/>
  <c r="Z4331" i="3" s="1"/>
  <c r="AA4331" i="3" s="1"/>
  <c r="AB4331" i="3" s="1"/>
  <c r="AC4331" i="3" s="1"/>
  <c r="AD4331" i="3" s="1"/>
  <c r="T4335" i="3"/>
  <c r="U4335" i="3" s="1"/>
  <c r="V4335" i="3" s="1"/>
  <c r="W4335" i="3" s="1"/>
  <c r="X4335" i="3" s="1"/>
  <c r="Y4335" i="3" s="1"/>
  <c r="Z4335" i="3" s="1"/>
  <c r="AA4335" i="3" s="1"/>
  <c r="AB4335" i="3" s="1"/>
  <c r="AC4335" i="3" s="1"/>
  <c r="T4339" i="3"/>
  <c r="U4339" i="3" s="1"/>
  <c r="V4339" i="3" s="1"/>
  <c r="W4339" i="3" s="1"/>
  <c r="X4339" i="3" s="1"/>
  <c r="Y4339" i="3" s="1"/>
  <c r="Z4339" i="3" s="1"/>
  <c r="AA4339" i="3" s="1"/>
  <c r="AB4339" i="3" s="1"/>
  <c r="AC4339" i="3" s="1"/>
  <c r="AD4339" i="3" s="1"/>
  <c r="T4343" i="3"/>
  <c r="U4343" i="3" s="1"/>
  <c r="V4343" i="3" s="1"/>
  <c r="W4343" i="3" s="1"/>
  <c r="X4343" i="3" s="1"/>
  <c r="Y4343" i="3" s="1"/>
  <c r="Z4343" i="3" s="1"/>
  <c r="AA4343" i="3" s="1"/>
  <c r="AB4343" i="3" s="1"/>
  <c r="AC4343" i="3" s="1"/>
  <c r="AD4343" i="3" s="1"/>
  <c r="T4347" i="3"/>
  <c r="U4347" i="3" s="1"/>
  <c r="V4347" i="3" s="1"/>
  <c r="W4347" i="3" s="1"/>
  <c r="X4347" i="3" s="1"/>
  <c r="Y4347" i="3" s="1"/>
  <c r="Z4347" i="3" s="1"/>
  <c r="AA4347" i="3" s="1"/>
  <c r="AB4347" i="3" s="1"/>
  <c r="AC4347" i="3" s="1"/>
  <c r="AD4347" i="3" s="1"/>
  <c r="T4351" i="3"/>
  <c r="U4351" i="3" s="1"/>
  <c r="V4351" i="3" s="1"/>
  <c r="W4351" i="3" s="1"/>
  <c r="X4351" i="3" s="1"/>
  <c r="Y4351" i="3" s="1"/>
  <c r="Z4351" i="3" s="1"/>
  <c r="AA4351" i="3" s="1"/>
  <c r="AB4351" i="3" s="1"/>
  <c r="AC4351" i="3" s="1"/>
  <c r="AD4351" i="3" s="1"/>
  <c r="T4355" i="3"/>
  <c r="U4355" i="3" s="1"/>
  <c r="V4355" i="3" s="1"/>
  <c r="W4355" i="3" s="1"/>
  <c r="X4355" i="3" s="1"/>
  <c r="Y4355" i="3" s="1"/>
  <c r="Z4355" i="3" s="1"/>
  <c r="AA4355" i="3" s="1"/>
  <c r="AB4355" i="3" s="1"/>
  <c r="AC4355" i="3" s="1"/>
  <c r="AD4355" i="3" s="1"/>
  <c r="T4359" i="3"/>
  <c r="U4359" i="3" s="1"/>
  <c r="V4359" i="3" s="1"/>
  <c r="W4359" i="3" s="1"/>
  <c r="X4359" i="3" s="1"/>
  <c r="Y4359" i="3" s="1"/>
  <c r="Z4359" i="3" s="1"/>
  <c r="AA4359" i="3" s="1"/>
  <c r="AB4359" i="3" s="1"/>
  <c r="AC4359" i="3" s="1"/>
  <c r="AD4359" i="3" s="1"/>
  <c r="T4363" i="3"/>
  <c r="U4363" i="3" s="1"/>
  <c r="V4363" i="3" s="1"/>
  <c r="W4363" i="3" s="1"/>
  <c r="X4363" i="3" s="1"/>
  <c r="Y4363" i="3" s="1"/>
  <c r="Z4363" i="3" s="1"/>
  <c r="AA4363" i="3" s="1"/>
  <c r="AB4363" i="3" s="1"/>
  <c r="AC4363" i="3" s="1"/>
  <c r="AD4363" i="3" s="1"/>
  <c r="M4372" i="3"/>
  <c r="N4372" i="3" s="1"/>
  <c r="O4372" i="3" s="1"/>
  <c r="P4372" i="3" s="1"/>
  <c r="Q4372" i="3" s="1"/>
  <c r="R4372" i="3" s="1"/>
  <c r="S4372" i="3" s="1"/>
  <c r="J4347" i="3"/>
  <c r="J4351" i="3"/>
  <c r="J4355" i="3"/>
  <c r="J4359" i="3"/>
  <c r="J4363" i="3"/>
  <c r="AD4493" i="3"/>
  <c r="AD4509" i="3"/>
  <c r="AD4525" i="3"/>
  <c r="AD4490" i="3"/>
  <c r="L4376" i="3"/>
  <c r="L4380" i="3"/>
  <c r="L4384" i="3"/>
  <c r="L4388" i="3"/>
  <c r="L4392" i="3"/>
  <c r="L4396" i="3"/>
  <c r="L4400" i="3"/>
  <c r="L4404" i="3"/>
  <c r="L4408" i="3"/>
  <c r="L4412" i="3"/>
  <c r="L4416" i="3"/>
  <c r="L4420" i="3"/>
  <c r="L4424" i="3"/>
  <c r="L4428" i="3"/>
  <c r="L4432" i="3"/>
  <c r="L4436" i="3"/>
  <c r="L4440" i="3"/>
  <c r="L4444" i="3"/>
  <c r="L4448" i="3"/>
  <c r="L4452" i="3"/>
  <c r="L4456" i="3"/>
  <c r="L4460" i="3"/>
  <c r="L4464" i="3"/>
  <c r="L4468" i="3"/>
  <c r="L4472" i="3"/>
  <c r="L4476" i="3"/>
  <c r="L4480" i="3"/>
  <c r="L4484" i="3"/>
  <c r="L4509" i="3"/>
  <c r="T4509" i="3"/>
  <c r="U4509" i="3" s="1"/>
  <c r="V4509" i="3" s="1"/>
  <c r="W4509" i="3" s="1"/>
  <c r="X4509" i="3" s="1"/>
  <c r="Y4509" i="3" s="1"/>
  <c r="Z4509" i="3" s="1"/>
  <c r="AA4509" i="3" s="1"/>
  <c r="AB4509" i="3" s="1"/>
  <c r="AC4509" i="3" s="1"/>
  <c r="M4476" i="3"/>
  <c r="N4476" i="3" s="1"/>
  <c r="O4476" i="3" s="1"/>
  <c r="P4476" i="3" s="1"/>
  <c r="Q4476" i="3" s="1"/>
  <c r="R4476" i="3" s="1"/>
  <c r="S4476" i="3" s="1"/>
  <c r="AD4476" i="3" s="1"/>
  <c r="M4480" i="3"/>
  <c r="N4480" i="3" s="1"/>
  <c r="O4480" i="3" s="1"/>
  <c r="P4480" i="3" s="1"/>
  <c r="Q4480" i="3" s="1"/>
  <c r="R4480" i="3" s="1"/>
  <c r="S4480" i="3" s="1"/>
  <c r="AD4480" i="3" s="1"/>
  <c r="M4484" i="3"/>
  <c r="N4484" i="3" s="1"/>
  <c r="O4484" i="3" s="1"/>
  <c r="P4484" i="3" s="1"/>
  <c r="Q4484" i="3" s="1"/>
  <c r="R4484" i="3" s="1"/>
  <c r="S4484" i="3" s="1"/>
  <c r="AD4484" i="3" s="1"/>
  <c r="J4485" i="3"/>
  <c r="T4486" i="3"/>
  <c r="U4486" i="3" s="1"/>
  <c r="V4486" i="3" s="1"/>
  <c r="W4486" i="3" s="1"/>
  <c r="X4486" i="3" s="1"/>
  <c r="Y4486" i="3" s="1"/>
  <c r="Z4486" i="3" s="1"/>
  <c r="AA4486" i="3" s="1"/>
  <c r="AB4486" i="3" s="1"/>
  <c r="AC4486" i="3" s="1"/>
  <c r="AD4486" i="3" s="1"/>
  <c r="J4489" i="3"/>
  <c r="T4497" i="3"/>
  <c r="U4497" i="3" s="1"/>
  <c r="V4497" i="3" s="1"/>
  <c r="W4497" i="3" s="1"/>
  <c r="X4497" i="3" s="1"/>
  <c r="Y4497" i="3" s="1"/>
  <c r="Z4497" i="3" s="1"/>
  <c r="AA4497" i="3" s="1"/>
  <c r="AB4497" i="3" s="1"/>
  <c r="AC4497" i="3" s="1"/>
  <c r="AD4538" i="3"/>
  <c r="AD4552" i="3"/>
  <c r="L4558" i="3"/>
  <c r="K4558" i="3"/>
  <c r="T4558" i="3"/>
  <c r="U4558" i="3" s="1"/>
  <c r="V4558" i="3" s="1"/>
  <c r="W4558" i="3" s="1"/>
  <c r="X4558" i="3" s="1"/>
  <c r="Y4558" i="3" s="1"/>
  <c r="Z4558" i="3" s="1"/>
  <c r="AA4558" i="3" s="1"/>
  <c r="AB4558" i="3" s="1"/>
  <c r="AC4558" i="3" s="1"/>
  <c r="J4558" i="3"/>
  <c r="AD4583" i="3"/>
  <c r="AD4764" i="3"/>
  <c r="T4386" i="3"/>
  <c r="U4386" i="3" s="1"/>
  <c r="V4386" i="3" s="1"/>
  <c r="W4386" i="3" s="1"/>
  <c r="X4386" i="3" s="1"/>
  <c r="Y4386" i="3" s="1"/>
  <c r="Z4386" i="3" s="1"/>
  <c r="AA4386" i="3" s="1"/>
  <c r="AB4386" i="3" s="1"/>
  <c r="AC4386" i="3" s="1"/>
  <c r="AD4386" i="3" s="1"/>
  <c r="T4390" i="3"/>
  <c r="U4390" i="3" s="1"/>
  <c r="V4390" i="3" s="1"/>
  <c r="W4390" i="3" s="1"/>
  <c r="X4390" i="3" s="1"/>
  <c r="Y4390" i="3" s="1"/>
  <c r="Z4390" i="3" s="1"/>
  <c r="AA4390" i="3" s="1"/>
  <c r="AB4390" i="3" s="1"/>
  <c r="AC4390" i="3" s="1"/>
  <c r="AD4390" i="3" s="1"/>
  <c r="T4394" i="3"/>
  <c r="U4394" i="3" s="1"/>
  <c r="V4394" i="3" s="1"/>
  <c r="W4394" i="3" s="1"/>
  <c r="X4394" i="3" s="1"/>
  <c r="Y4394" i="3" s="1"/>
  <c r="Z4394" i="3" s="1"/>
  <c r="AA4394" i="3" s="1"/>
  <c r="AB4394" i="3" s="1"/>
  <c r="AC4394" i="3" s="1"/>
  <c r="AD4394" i="3" s="1"/>
  <c r="T4398" i="3"/>
  <c r="U4398" i="3" s="1"/>
  <c r="V4398" i="3" s="1"/>
  <c r="W4398" i="3" s="1"/>
  <c r="X4398" i="3" s="1"/>
  <c r="Y4398" i="3" s="1"/>
  <c r="Z4398" i="3" s="1"/>
  <c r="AA4398" i="3" s="1"/>
  <c r="AB4398" i="3" s="1"/>
  <c r="AC4398" i="3" s="1"/>
  <c r="AD4398" i="3" s="1"/>
  <c r="T4402" i="3"/>
  <c r="U4402" i="3" s="1"/>
  <c r="V4402" i="3" s="1"/>
  <c r="W4402" i="3" s="1"/>
  <c r="X4402" i="3" s="1"/>
  <c r="Y4402" i="3" s="1"/>
  <c r="Z4402" i="3" s="1"/>
  <c r="AA4402" i="3" s="1"/>
  <c r="AB4402" i="3" s="1"/>
  <c r="AC4402" i="3" s="1"/>
  <c r="AD4402" i="3" s="1"/>
  <c r="T4406" i="3"/>
  <c r="U4406" i="3" s="1"/>
  <c r="V4406" i="3" s="1"/>
  <c r="W4406" i="3" s="1"/>
  <c r="X4406" i="3" s="1"/>
  <c r="Y4406" i="3" s="1"/>
  <c r="Z4406" i="3" s="1"/>
  <c r="AA4406" i="3" s="1"/>
  <c r="AB4406" i="3" s="1"/>
  <c r="AC4406" i="3" s="1"/>
  <c r="AD4406" i="3" s="1"/>
  <c r="T4410" i="3"/>
  <c r="U4410" i="3" s="1"/>
  <c r="V4410" i="3" s="1"/>
  <c r="W4410" i="3" s="1"/>
  <c r="X4410" i="3" s="1"/>
  <c r="Y4410" i="3" s="1"/>
  <c r="Z4410" i="3" s="1"/>
  <c r="AA4410" i="3" s="1"/>
  <c r="AB4410" i="3" s="1"/>
  <c r="AC4410" i="3" s="1"/>
  <c r="AD4410" i="3" s="1"/>
  <c r="T4414" i="3"/>
  <c r="U4414" i="3" s="1"/>
  <c r="V4414" i="3" s="1"/>
  <c r="W4414" i="3" s="1"/>
  <c r="X4414" i="3" s="1"/>
  <c r="Y4414" i="3" s="1"/>
  <c r="Z4414" i="3" s="1"/>
  <c r="AA4414" i="3" s="1"/>
  <c r="AB4414" i="3" s="1"/>
  <c r="AC4414" i="3" s="1"/>
  <c r="AD4414" i="3" s="1"/>
  <c r="T4418" i="3"/>
  <c r="U4418" i="3" s="1"/>
  <c r="V4418" i="3" s="1"/>
  <c r="W4418" i="3" s="1"/>
  <c r="X4418" i="3" s="1"/>
  <c r="Y4418" i="3" s="1"/>
  <c r="Z4418" i="3" s="1"/>
  <c r="AA4418" i="3" s="1"/>
  <c r="AB4418" i="3" s="1"/>
  <c r="AC4418" i="3" s="1"/>
  <c r="AD4418" i="3" s="1"/>
  <c r="T4422" i="3"/>
  <c r="U4422" i="3" s="1"/>
  <c r="V4422" i="3" s="1"/>
  <c r="W4422" i="3" s="1"/>
  <c r="X4422" i="3" s="1"/>
  <c r="Y4422" i="3" s="1"/>
  <c r="Z4422" i="3" s="1"/>
  <c r="AA4422" i="3" s="1"/>
  <c r="AB4422" i="3" s="1"/>
  <c r="AC4422" i="3" s="1"/>
  <c r="AD4422" i="3" s="1"/>
  <c r="T4426" i="3"/>
  <c r="U4426" i="3" s="1"/>
  <c r="V4426" i="3" s="1"/>
  <c r="W4426" i="3" s="1"/>
  <c r="X4426" i="3" s="1"/>
  <c r="Y4426" i="3" s="1"/>
  <c r="Z4426" i="3" s="1"/>
  <c r="AA4426" i="3" s="1"/>
  <c r="AB4426" i="3" s="1"/>
  <c r="AC4426" i="3" s="1"/>
  <c r="AD4426" i="3" s="1"/>
  <c r="T4430" i="3"/>
  <c r="U4430" i="3" s="1"/>
  <c r="V4430" i="3" s="1"/>
  <c r="W4430" i="3" s="1"/>
  <c r="X4430" i="3" s="1"/>
  <c r="Y4430" i="3" s="1"/>
  <c r="Z4430" i="3" s="1"/>
  <c r="AA4430" i="3" s="1"/>
  <c r="AB4430" i="3" s="1"/>
  <c r="AC4430" i="3" s="1"/>
  <c r="AD4430" i="3" s="1"/>
  <c r="T4434" i="3"/>
  <c r="U4434" i="3" s="1"/>
  <c r="V4434" i="3" s="1"/>
  <c r="W4434" i="3" s="1"/>
  <c r="X4434" i="3" s="1"/>
  <c r="Y4434" i="3" s="1"/>
  <c r="Z4434" i="3" s="1"/>
  <c r="AA4434" i="3" s="1"/>
  <c r="AB4434" i="3" s="1"/>
  <c r="AC4434" i="3" s="1"/>
  <c r="AD4434" i="3" s="1"/>
  <c r="T4438" i="3"/>
  <c r="U4438" i="3" s="1"/>
  <c r="V4438" i="3" s="1"/>
  <c r="W4438" i="3" s="1"/>
  <c r="X4438" i="3" s="1"/>
  <c r="Y4438" i="3" s="1"/>
  <c r="Z4438" i="3" s="1"/>
  <c r="AA4438" i="3" s="1"/>
  <c r="AB4438" i="3" s="1"/>
  <c r="AC4438" i="3" s="1"/>
  <c r="AD4438" i="3" s="1"/>
  <c r="T4442" i="3"/>
  <c r="U4442" i="3" s="1"/>
  <c r="V4442" i="3" s="1"/>
  <c r="W4442" i="3" s="1"/>
  <c r="X4442" i="3" s="1"/>
  <c r="Y4442" i="3" s="1"/>
  <c r="Z4442" i="3" s="1"/>
  <c r="AA4442" i="3" s="1"/>
  <c r="AB4442" i="3" s="1"/>
  <c r="AC4442" i="3" s="1"/>
  <c r="AD4442" i="3" s="1"/>
  <c r="T4446" i="3"/>
  <c r="U4446" i="3" s="1"/>
  <c r="V4446" i="3" s="1"/>
  <c r="W4446" i="3" s="1"/>
  <c r="X4446" i="3" s="1"/>
  <c r="Y4446" i="3" s="1"/>
  <c r="Z4446" i="3" s="1"/>
  <c r="AA4446" i="3" s="1"/>
  <c r="AB4446" i="3" s="1"/>
  <c r="AC4446" i="3" s="1"/>
  <c r="AD4446" i="3" s="1"/>
  <c r="T4450" i="3"/>
  <c r="U4450" i="3" s="1"/>
  <c r="V4450" i="3" s="1"/>
  <c r="W4450" i="3" s="1"/>
  <c r="X4450" i="3" s="1"/>
  <c r="Y4450" i="3" s="1"/>
  <c r="Z4450" i="3" s="1"/>
  <c r="AA4450" i="3" s="1"/>
  <c r="AB4450" i="3" s="1"/>
  <c r="AC4450" i="3" s="1"/>
  <c r="AD4450" i="3" s="1"/>
  <c r="T4454" i="3"/>
  <c r="U4454" i="3" s="1"/>
  <c r="V4454" i="3" s="1"/>
  <c r="W4454" i="3" s="1"/>
  <c r="X4454" i="3" s="1"/>
  <c r="Y4454" i="3" s="1"/>
  <c r="Z4454" i="3" s="1"/>
  <c r="AA4454" i="3" s="1"/>
  <c r="AB4454" i="3" s="1"/>
  <c r="AC4454" i="3" s="1"/>
  <c r="AD4454" i="3" s="1"/>
  <c r="T4458" i="3"/>
  <c r="U4458" i="3" s="1"/>
  <c r="V4458" i="3" s="1"/>
  <c r="W4458" i="3" s="1"/>
  <c r="X4458" i="3" s="1"/>
  <c r="Y4458" i="3" s="1"/>
  <c r="Z4458" i="3" s="1"/>
  <c r="AA4458" i="3" s="1"/>
  <c r="AB4458" i="3" s="1"/>
  <c r="AC4458" i="3" s="1"/>
  <c r="AD4458" i="3" s="1"/>
  <c r="T4462" i="3"/>
  <c r="U4462" i="3" s="1"/>
  <c r="V4462" i="3" s="1"/>
  <c r="W4462" i="3" s="1"/>
  <c r="X4462" i="3" s="1"/>
  <c r="Y4462" i="3" s="1"/>
  <c r="Z4462" i="3" s="1"/>
  <c r="AA4462" i="3" s="1"/>
  <c r="AB4462" i="3" s="1"/>
  <c r="AC4462" i="3" s="1"/>
  <c r="T4466" i="3"/>
  <c r="U4466" i="3" s="1"/>
  <c r="V4466" i="3" s="1"/>
  <c r="W4466" i="3" s="1"/>
  <c r="X4466" i="3" s="1"/>
  <c r="Y4466" i="3" s="1"/>
  <c r="Z4466" i="3" s="1"/>
  <c r="AA4466" i="3" s="1"/>
  <c r="AB4466" i="3" s="1"/>
  <c r="AC4466" i="3" s="1"/>
  <c r="T4470" i="3"/>
  <c r="U4470" i="3" s="1"/>
  <c r="V4470" i="3" s="1"/>
  <c r="W4470" i="3" s="1"/>
  <c r="X4470" i="3" s="1"/>
  <c r="Y4470" i="3" s="1"/>
  <c r="Z4470" i="3" s="1"/>
  <c r="AA4470" i="3" s="1"/>
  <c r="AB4470" i="3" s="1"/>
  <c r="AC4470" i="3" s="1"/>
  <c r="AD4470" i="3" s="1"/>
  <c r="T4474" i="3"/>
  <c r="U4474" i="3" s="1"/>
  <c r="V4474" i="3" s="1"/>
  <c r="W4474" i="3" s="1"/>
  <c r="X4474" i="3" s="1"/>
  <c r="Y4474" i="3" s="1"/>
  <c r="Z4474" i="3" s="1"/>
  <c r="AA4474" i="3" s="1"/>
  <c r="AB4474" i="3" s="1"/>
  <c r="AC4474" i="3" s="1"/>
  <c r="AD4474" i="3" s="1"/>
  <c r="T4478" i="3"/>
  <c r="U4478" i="3" s="1"/>
  <c r="V4478" i="3" s="1"/>
  <c r="W4478" i="3" s="1"/>
  <c r="X4478" i="3" s="1"/>
  <c r="Y4478" i="3" s="1"/>
  <c r="Z4478" i="3" s="1"/>
  <c r="AA4478" i="3" s="1"/>
  <c r="AB4478" i="3" s="1"/>
  <c r="AC4478" i="3" s="1"/>
  <c r="AD4478" i="3" s="1"/>
  <c r="T4482" i="3"/>
  <c r="U4482" i="3" s="1"/>
  <c r="V4482" i="3" s="1"/>
  <c r="W4482" i="3" s="1"/>
  <c r="X4482" i="3" s="1"/>
  <c r="Y4482" i="3" s="1"/>
  <c r="Z4482" i="3" s="1"/>
  <c r="AA4482" i="3" s="1"/>
  <c r="AB4482" i="3" s="1"/>
  <c r="AC4482" i="3" s="1"/>
  <c r="AD4482" i="3" s="1"/>
  <c r="K4489" i="3"/>
  <c r="K4509" i="3"/>
  <c r="AD4527" i="3"/>
  <c r="AD4543" i="3"/>
  <c r="M4558" i="3"/>
  <c r="N4558" i="3" s="1"/>
  <c r="O4558" i="3" s="1"/>
  <c r="P4558" i="3" s="1"/>
  <c r="Q4558" i="3" s="1"/>
  <c r="R4558" i="3" s="1"/>
  <c r="S4558" i="3" s="1"/>
  <c r="AD4610" i="3"/>
  <c r="AD4621" i="3"/>
  <c r="AD4547" i="3"/>
  <c r="J4470" i="3"/>
  <c r="J4474" i="3"/>
  <c r="J4478" i="3"/>
  <c r="J4482" i="3"/>
  <c r="J4486" i="3"/>
  <c r="AD4535" i="3"/>
  <c r="AD4585" i="3"/>
  <c r="AD4633" i="3"/>
  <c r="M4646" i="3"/>
  <c r="N4646" i="3" s="1"/>
  <c r="O4646" i="3" s="1"/>
  <c r="P4646" i="3" s="1"/>
  <c r="Q4646" i="3" s="1"/>
  <c r="R4646" i="3" s="1"/>
  <c r="S4646" i="3" s="1"/>
  <c r="L4646" i="3"/>
  <c r="K4646" i="3"/>
  <c r="J4646" i="3"/>
  <c r="T4646" i="3"/>
  <c r="U4646" i="3" s="1"/>
  <c r="V4646" i="3" s="1"/>
  <c r="W4646" i="3" s="1"/>
  <c r="X4646" i="3" s="1"/>
  <c r="Y4646" i="3" s="1"/>
  <c r="Z4646" i="3" s="1"/>
  <c r="AA4646" i="3" s="1"/>
  <c r="AB4646" i="3" s="1"/>
  <c r="AC4646" i="3" s="1"/>
  <c r="L4513" i="3"/>
  <c r="T4513" i="3"/>
  <c r="U4513" i="3" s="1"/>
  <c r="V4513" i="3" s="1"/>
  <c r="W4513" i="3" s="1"/>
  <c r="X4513" i="3" s="1"/>
  <c r="Y4513" i="3" s="1"/>
  <c r="Z4513" i="3" s="1"/>
  <c r="AA4513" i="3" s="1"/>
  <c r="AB4513" i="3" s="1"/>
  <c r="AC4513" i="3" s="1"/>
  <c r="AD4523" i="3"/>
  <c r="AD4542" i="3"/>
  <c r="AD4589" i="3"/>
  <c r="AD4631" i="3"/>
  <c r="AD4635" i="3"/>
  <c r="L4462" i="3"/>
  <c r="L4466" i="3"/>
  <c r="L4470" i="3"/>
  <c r="L4474" i="3"/>
  <c r="L4478" i="3"/>
  <c r="L4482" i="3"/>
  <c r="L4486" i="3"/>
  <c r="K4497" i="3"/>
  <c r="J4513" i="3"/>
  <c r="AD4546" i="3"/>
  <c r="J4495" i="3"/>
  <c r="M4497" i="3"/>
  <c r="N4497" i="3" s="1"/>
  <c r="O4497" i="3" s="1"/>
  <c r="P4497" i="3" s="1"/>
  <c r="Q4497" i="3" s="1"/>
  <c r="R4497" i="3" s="1"/>
  <c r="S4497" i="3" s="1"/>
  <c r="AD4497" i="3" s="1"/>
  <c r="L4505" i="3"/>
  <c r="T4505" i="3"/>
  <c r="U4505" i="3" s="1"/>
  <c r="V4505" i="3" s="1"/>
  <c r="W4505" i="3" s="1"/>
  <c r="X4505" i="3" s="1"/>
  <c r="Y4505" i="3" s="1"/>
  <c r="Z4505" i="3" s="1"/>
  <c r="AA4505" i="3" s="1"/>
  <c r="AB4505" i="3" s="1"/>
  <c r="AC4505" i="3" s="1"/>
  <c r="AD4505" i="3" s="1"/>
  <c r="K4513" i="3"/>
  <c r="AD4668" i="3"/>
  <c r="K4495" i="3"/>
  <c r="L4501" i="3"/>
  <c r="T4501" i="3"/>
  <c r="U4501" i="3" s="1"/>
  <c r="V4501" i="3" s="1"/>
  <c r="W4501" i="3" s="1"/>
  <c r="X4501" i="3" s="1"/>
  <c r="Y4501" i="3" s="1"/>
  <c r="Z4501" i="3" s="1"/>
  <c r="AA4501" i="3" s="1"/>
  <c r="AB4501" i="3" s="1"/>
  <c r="AC4501" i="3" s="1"/>
  <c r="AD4501" i="3" s="1"/>
  <c r="J4505" i="3"/>
  <c r="M4513" i="3"/>
  <c r="N4513" i="3" s="1"/>
  <c r="O4513" i="3" s="1"/>
  <c r="P4513" i="3" s="1"/>
  <c r="Q4513" i="3" s="1"/>
  <c r="R4513" i="3" s="1"/>
  <c r="S4513" i="3" s="1"/>
  <c r="AD4549" i="3"/>
  <c r="AD4602" i="3"/>
  <c r="AD4609" i="3"/>
  <c r="AD4629" i="3"/>
  <c r="AD4697" i="3"/>
  <c r="AD4531" i="3"/>
  <c r="AD4553" i="3"/>
  <c r="AD4597" i="3"/>
  <c r="AD4604" i="3"/>
  <c r="AD4625" i="3"/>
  <c r="L4574" i="3"/>
  <c r="K4574" i="3"/>
  <c r="L4598" i="3"/>
  <c r="K4598" i="3"/>
  <c r="L4622" i="3"/>
  <c r="K4622" i="3"/>
  <c r="L4630" i="3"/>
  <c r="K4630" i="3"/>
  <c r="AD4634" i="3"/>
  <c r="AD4641" i="3"/>
  <c r="AD4653" i="3"/>
  <c r="M4658" i="3"/>
  <c r="N4658" i="3" s="1"/>
  <c r="O4658" i="3" s="1"/>
  <c r="P4658" i="3" s="1"/>
  <c r="Q4658" i="3" s="1"/>
  <c r="R4658" i="3" s="1"/>
  <c r="S4658" i="3" s="1"/>
  <c r="AD4658" i="3" s="1"/>
  <c r="L4658" i="3"/>
  <c r="K4658" i="3"/>
  <c r="J4658" i="3"/>
  <c r="AD4753" i="3"/>
  <c r="L4556" i="3"/>
  <c r="K4556" i="3"/>
  <c r="T4556" i="3"/>
  <c r="U4556" i="3" s="1"/>
  <c r="V4556" i="3" s="1"/>
  <c r="W4556" i="3" s="1"/>
  <c r="X4556" i="3" s="1"/>
  <c r="Y4556" i="3" s="1"/>
  <c r="Z4556" i="3" s="1"/>
  <c r="AA4556" i="3" s="1"/>
  <c r="AB4556" i="3" s="1"/>
  <c r="AC4556" i="3" s="1"/>
  <c r="AD4556" i="3" s="1"/>
  <c r="L4570" i="3"/>
  <c r="K4570" i="3"/>
  <c r="L4594" i="3"/>
  <c r="K4594" i="3"/>
  <c r="L4618" i="3"/>
  <c r="K4618" i="3"/>
  <c r="M4622" i="3"/>
  <c r="N4622" i="3" s="1"/>
  <c r="O4622" i="3" s="1"/>
  <c r="P4622" i="3" s="1"/>
  <c r="Q4622" i="3" s="1"/>
  <c r="R4622" i="3" s="1"/>
  <c r="S4622" i="3" s="1"/>
  <c r="AD4622" i="3" s="1"/>
  <c r="M4630" i="3"/>
  <c r="N4630" i="3" s="1"/>
  <c r="O4630" i="3" s="1"/>
  <c r="P4630" i="3" s="1"/>
  <c r="Q4630" i="3" s="1"/>
  <c r="R4630" i="3" s="1"/>
  <c r="S4630" i="3" s="1"/>
  <c r="K4679" i="3"/>
  <c r="T4679" i="3"/>
  <c r="U4679" i="3" s="1"/>
  <c r="V4679" i="3" s="1"/>
  <c r="W4679" i="3" s="1"/>
  <c r="X4679" i="3" s="1"/>
  <c r="Y4679" i="3" s="1"/>
  <c r="Z4679" i="3" s="1"/>
  <c r="AA4679" i="3" s="1"/>
  <c r="AB4679" i="3" s="1"/>
  <c r="AC4679" i="3" s="1"/>
  <c r="M4679" i="3"/>
  <c r="N4679" i="3" s="1"/>
  <c r="O4679" i="3" s="1"/>
  <c r="P4679" i="3" s="1"/>
  <c r="Q4679" i="3" s="1"/>
  <c r="R4679" i="3" s="1"/>
  <c r="S4679" i="3" s="1"/>
  <c r="L4679" i="3"/>
  <c r="AD4689" i="3"/>
  <c r="L4696" i="3"/>
  <c r="K4696" i="3"/>
  <c r="T4696" i="3"/>
  <c r="U4696" i="3" s="1"/>
  <c r="V4696" i="3" s="1"/>
  <c r="W4696" i="3" s="1"/>
  <c r="X4696" i="3" s="1"/>
  <c r="Y4696" i="3" s="1"/>
  <c r="Z4696" i="3" s="1"/>
  <c r="AA4696" i="3" s="1"/>
  <c r="AB4696" i="3" s="1"/>
  <c r="AC4696" i="3" s="1"/>
  <c r="M4696" i="3"/>
  <c r="N4696" i="3" s="1"/>
  <c r="O4696" i="3" s="1"/>
  <c r="P4696" i="3" s="1"/>
  <c r="Q4696" i="3" s="1"/>
  <c r="R4696" i="3" s="1"/>
  <c r="S4696" i="3" s="1"/>
  <c r="L4548" i="3"/>
  <c r="T4548" i="3"/>
  <c r="U4548" i="3" s="1"/>
  <c r="V4548" i="3" s="1"/>
  <c r="W4548" i="3" s="1"/>
  <c r="X4548" i="3" s="1"/>
  <c r="Y4548" i="3" s="1"/>
  <c r="Z4548" i="3" s="1"/>
  <c r="AA4548" i="3" s="1"/>
  <c r="AB4548" i="3" s="1"/>
  <c r="AC4548" i="3" s="1"/>
  <c r="AD4548" i="3" s="1"/>
  <c r="J4556" i="3"/>
  <c r="J4570" i="3"/>
  <c r="J4594" i="3"/>
  <c r="J4618" i="3"/>
  <c r="T4630" i="3"/>
  <c r="U4630" i="3" s="1"/>
  <c r="V4630" i="3" s="1"/>
  <c r="W4630" i="3" s="1"/>
  <c r="X4630" i="3" s="1"/>
  <c r="Y4630" i="3" s="1"/>
  <c r="Z4630" i="3" s="1"/>
  <c r="AA4630" i="3" s="1"/>
  <c r="AB4630" i="3" s="1"/>
  <c r="AC4630" i="3" s="1"/>
  <c r="J4679" i="3"/>
  <c r="J4696" i="3"/>
  <c r="L4818" i="3"/>
  <c r="K4818" i="3"/>
  <c r="T4818" i="3"/>
  <c r="U4818" i="3" s="1"/>
  <c r="V4818" i="3" s="1"/>
  <c r="W4818" i="3" s="1"/>
  <c r="X4818" i="3" s="1"/>
  <c r="Y4818" i="3" s="1"/>
  <c r="Z4818" i="3" s="1"/>
  <c r="AA4818" i="3" s="1"/>
  <c r="AB4818" i="3" s="1"/>
  <c r="AC4818" i="3" s="1"/>
  <c r="M4818" i="3"/>
  <c r="N4818" i="3" s="1"/>
  <c r="O4818" i="3" s="1"/>
  <c r="P4818" i="3" s="1"/>
  <c r="Q4818" i="3" s="1"/>
  <c r="R4818" i="3" s="1"/>
  <c r="S4818" i="3" s="1"/>
  <c r="J4818" i="3"/>
  <c r="L4562" i="3"/>
  <c r="K4562" i="3"/>
  <c r="L4566" i="3"/>
  <c r="K4566" i="3"/>
  <c r="L4590" i="3"/>
  <c r="K4590" i="3"/>
  <c r="L4614" i="3"/>
  <c r="K4614" i="3"/>
  <c r="L4718" i="3"/>
  <c r="K4718" i="3"/>
  <c r="J4718" i="3"/>
  <c r="T4718" i="3"/>
  <c r="U4718" i="3" s="1"/>
  <c r="V4718" i="3" s="1"/>
  <c r="W4718" i="3" s="1"/>
  <c r="X4718" i="3" s="1"/>
  <c r="Y4718" i="3" s="1"/>
  <c r="Z4718" i="3" s="1"/>
  <c r="AA4718" i="3" s="1"/>
  <c r="AB4718" i="3" s="1"/>
  <c r="AC4718" i="3" s="1"/>
  <c r="M4718" i="3"/>
  <c r="N4718" i="3" s="1"/>
  <c r="O4718" i="3" s="1"/>
  <c r="P4718" i="3" s="1"/>
  <c r="Q4718" i="3" s="1"/>
  <c r="R4718" i="3" s="1"/>
  <c r="S4718" i="3" s="1"/>
  <c r="AD4718" i="3" s="1"/>
  <c r="AD4804" i="3"/>
  <c r="T4525" i="3"/>
  <c r="U4525" i="3" s="1"/>
  <c r="V4525" i="3" s="1"/>
  <c r="W4525" i="3" s="1"/>
  <c r="X4525" i="3" s="1"/>
  <c r="Y4525" i="3" s="1"/>
  <c r="Z4525" i="3" s="1"/>
  <c r="AA4525" i="3" s="1"/>
  <c r="AB4525" i="3" s="1"/>
  <c r="AC4525" i="3" s="1"/>
  <c r="T4529" i="3"/>
  <c r="U4529" i="3" s="1"/>
  <c r="V4529" i="3" s="1"/>
  <c r="W4529" i="3" s="1"/>
  <c r="X4529" i="3" s="1"/>
  <c r="Y4529" i="3" s="1"/>
  <c r="Z4529" i="3" s="1"/>
  <c r="AA4529" i="3" s="1"/>
  <c r="AB4529" i="3" s="1"/>
  <c r="AC4529" i="3" s="1"/>
  <c r="T4533" i="3"/>
  <c r="U4533" i="3" s="1"/>
  <c r="V4533" i="3" s="1"/>
  <c r="W4533" i="3" s="1"/>
  <c r="X4533" i="3" s="1"/>
  <c r="Y4533" i="3" s="1"/>
  <c r="Z4533" i="3" s="1"/>
  <c r="AA4533" i="3" s="1"/>
  <c r="AB4533" i="3" s="1"/>
  <c r="AC4533" i="3" s="1"/>
  <c r="AD4533" i="3" s="1"/>
  <c r="T4537" i="3"/>
  <c r="U4537" i="3" s="1"/>
  <c r="V4537" i="3" s="1"/>
  <c r="W4537" i="3" s="1"/>
  <c r="X4537" i="3" s="1"/>
  <c r="Y4537" i="3" s="1"/>
  <c r="Z4537" i="3" s="1"/>
  <c r="AA4537" i="3" s="1"/>
  <c r="AB4537" i="3" s="1"/>
  <c r="AC4537" i="3" s="1"/>
  <c r="AD4537" i="3" s="1"/>
  <c r="T4541" i="3"/>
  <c r="U4541" i="3" s="1"/>
  <c r="V4541" i="3" s="1"/>
  <c r="W4541" i="3" s="1"/>
  <c r="X4541" i="3" s="1"/>
  <c r="Y4541" i="3" s="1"/>
  <c r="Z4541" i="3" s="1"/>
  <c r="AA4541" i="3" s="1"/>
  <c r="AB4541" i="3" s="1"/>
  <c r="AC4541" i="3" s="1"/>
  <c r="AD4541" i="3" s="1"/>
  <c r="T4545" i="3"/>
  <c r="U4545" i="3" s="1"/>
  <c r="V4545" i="3" s="1"/>
  <c r="W4545" i="3" s="1"/>
  <c r="X4545" i="3" s="1"/>
  <c r="Y4545" i="3" s="1"/>
  <c r="Z4545" i="3" s="1"/>
  <c r="AA4545" i="3" s="1"/>
  <c r="AB4545" i="3" s="1"/>
  <c r="AC4545" i="3" s="1"/>
  <c r="AD4545" i="3" s="1"/>
  <c r="J4562" i="3"/>
  <c r="J4566" i="3"/>
  <c r="T4574" i="3"/>
  <c r="U4574" i="3" s="1"/>
  <c r="V4574" i="3" s="1"/>
  <c r="W4574" i="3" s="1"/>
  <c r="X4574" i="3" s="1"/>
  <c r="Y4574" i="3" s="1"/>
  <c r="Z4574" i="3" s="1"/>
  <c r="AA4574" i="3" s="1"/>
  <c r="AB4574" i="3" s="1"/>
  <c r="AC4574" i="3" s="1"/>
  <c r="AD4574" i="3" s="1"/>
  <c r="J4590" i="3"/>
  <c r="T4598" i="3"/>
  <c r="U4598" i="3" s="1"/>
  <c r="V4598" i="3" s="1"/>
  <c r="W4598" i="3" s="1"/>
  <c r="X4598" i="3" s="1"/>
  <c r="Y4598" i="3" s="1"/>
  <c r="Z4598" i="3" s="1"/>
  <c r="AA4598" i="3" s="1"/>
  <c r="AB4598" i="3" s="1"/>
  <c r="AC4598" i="3" s="1"/>
  <c r="AD4598" i="3" s="1"/>
  <c r="J4614" i="3"/>
  <c r="M4642" i="3"/>
  <c r="N4642" i="3" s="1"/>
  <c r="O4642" i="3" s="1"/>
  <c r="P4642" i="3" s="1"/>
  <c r="Q4642" i="3" s="1"/>
  <c r="R4642" i="3" s="1"/>
  <c r="S4642" i="3" s="1"/>
  <c r="L4642" i="3"/>
  <c r="K4642" i="3"/>
  <c r="J4642" i="3"/>
  <c r="AD4649" i="3"/>
  <c r="M4654" i="3"/>
  <c r="N4654" i="3" s="1"/>
  <c r="O4654" i="3" s="1"/>
  <c r="P4654" i="3" s="1"/>
  <c r="Q4654" i="3" s="1"/>
  <c r="R4654" i="3" s="1"/>
  <c r="S4654" i="3" s="1"/>
  <c r="AD4654" i="3" s="1"/>
  <c r="L4654" i="3"/>
  <c r="K4654" i="3"/>
  <c r="J4654" i="3"/>
  <c r="AD4685" i="3"/>
  <c r="L4554" i="3"/>
  <c r="K4554" i="3"/>
  <c r="M4562" i="3"/>
  <c r="N4562" i="3" s="1"/>
  <c r="O4562" i="3" s="1"/>
  <c r="P4562" i="3" s="1"/>
  <c r="Q4562" i="3" s="1"/>
  <c r="R4562" i="3" s="1"/>
  <c r="S4562" i="3" s="1"/>
  <c r="M4566" i="3"/>
  <c r="N4566" i="3" s="1"/>
  <c r="O4566" i="3" s="1"/>
  <c r="P4566" i="3" s="1"/>
  <c r="Q4566" i="3" s="1"/>
  <c r="R4566" i="3" s="1"/>
  <c r="S4566" i="3" s="1"/>
  <c r="L4586" i="3"/>
  <c r="K4586" i="3"/>
  <c r="M4590" i="3"/>
  <c r="N4590" i="3" s="1"/>
  <c r="O4590" i="3" s="1"/>
  <c r="P4590" i="3" s="1"/>
  <c r="Q4590" i="3" s="1"/>
  <c r="R4590" i="3" s="1"/>
  <c r="S4590" i="3" s="1"/>
  <c r="L4610" i="3"/>
  <c r="K4610" i="3"/>
  <c r="M4614" i="3"/>
  <c r="N4614" i="3" s="1"/>
  <c r="O4614" i="3" s="1"/>
  <c r="P4614" i="3" s="1"/>
  <c r="Q4614" i="3" s="1"/>
  <c r="R4614" i="3" s="1"/>
  <c r="S4614" i="3" s="1"/>
  <c r="L4638" i="3"/>
  <c r="K4638" i="3"/>
  <c r="J4638" i="3"/>
  <c r="T4642" i="3"/>
  <c r="U4642" i="3" s="1"/>
  <c r="V4642" i="3" s="1"/>
  <c r="W4642" i="3" s="1"/>
  <c r="X4642" i="3" s="1"/>
  <c r="Y4642" i="3" s="1"/>
  <c r="Z4642" i="3" s="1"/>
  <c r="AA4642" i="3" s="1"/>
  <c r="AB4642" i="3" s="1"/>
  <c r="AC4642" i="3" s="1"/>
  <c r="T4654" i="3"/>
  <c r="U4654" i="3" s="1"/>
  <c r="V4654" i="3" s="1"/>
  <c r="W4654" i="3" s="1"/>
  <c r="X4654" i="3" s="1"/>
  <c r="Y4654" i="3" s="1"/>
  <c r="Z4654" i="3" s="1"/>
  <c r="AA4654" i="3" s="1"/>
  <c r="AB4654" i="3" s="1"/>
  <c r="AC4654" i="3" s="1"/>
  <c r="M4662" i="3"/>
  <c r="N4662" i="3" s="1"/>
  <c r="O4662" i="3" s="1"/>
  <c r="P4662" i="3" s="1"/>
  <c r="Q4662" i="3" s="1"/>
  <c r="R4662" i="3" s="1"/>
  <c r="S4662" i="3" s="1"/>
  <c r="L4662" i="3"/>
  <c r="K4662" i="3"/>
  <c r="J4662" i="3"/>
  <c r="AD4705" i="3"/>
  <c r="AD4757" i="3"/>
  <c r="J4525" i="3"/>
  <c r="J4529" i="3"/>
  <c r="J4533" i="3"/>
  <c r="J4537" i="3"/>
  <c r="J4541" i="3"/>
  <c r="J4545" i="3"/>
  <c r="J4554" i="3"/>
  <c r="L4560" i="3"/>
  <c r="K4560" i="3"/>
  <c r="T4560" i="3"/>
  <c r="U4560" i="3" s="1"/>
  <c r="V4560" i="3" s="1"/>
  <c r="W4560" i="3" s="1"/>
  <c r="X4560" i="3" s="1"/>
  <c r="Y4560" i="3" s="1"/>
  <c r="Z4560" i="3" s="1"/>
  <c r="AA4560" i="3" s="1"/>
  <c r="AB4560" i="3" s="1"/>
  <c r="AC4560" i="3" s="1"/>
  <c r="T4570" i="3"/>
  <c r="U4570" i="3" s="1"/>
  <c r="V4570" i="3" s="1"/>
  <c r="W4570" i="3" s="1"/>
  <c r="X4570" i="3" s="1"/>
  <c r="Y4570" i="3" s="1"/>
  <c r="Z4570" i="3" s="1"/>
  <c r="AA4570" i="3" s="1"/>
  <c r="AB4570" i="3" s="1"/>
  <c r="AC4570" i="3" s="1"/>
  <c r="AD4570" i="3" s="1"/>
  <c r="J4586" i="3"/>
  <c r="T4594" i="3"/>
  <c r="U4594" i="3" s="1"/>
  <c r="V4594" i="3" s="1"/>
  <c r="W4594" i="3" s="1"/>
  <c r="X4594" i="3" s="1"/>
  <c r="Y4594" i="3" s="1"/>
  <c r="Z4594" i="3" s="1"/>
  <c r="AA4594" i="3" s="1"/>
  <c r="AB4594" i="3" s="1"/>
  <c r="AC4594" i="3" s="1"/>
  <c r="AD4594" i="3" s="1"/>
  <c r="J4610" i="3"/>
  <c r="T4618" i="3"/>
  <c r="U4618" i="3" s="1"/>
  <c r="V4618" i="3" s="1"/>
  <c r="W4618" i="3" s="1"/>
  <c r="X4618" i="3" s="1"/>
  <c r="Y4618" i="3" s="1"/>
  <c r="Z4618" i="3" s="1"/>
  <c r="AA4618" i="3" s="1"/>
  <c r="AB4618" i="3" s="1"/>
  <c r="AC4618" i="3" s="1"/>
  <c r="AD4618" i="3" s="1"/>
  <c r="M4638" i="3"/>
  <c r="N4638" i="3" s="1"/>
  <c r="O4638" i="3" s="1"/>
  <c r="P4638" i="3" s="1"/>
  <c r="Q4638" i="3" s="1"/>
  <c r="R4638" i="3" s="1"/>
  <c r="S4638" i="3" s="1"/>
  <c r="AD4638" i="3" s="1"/>
  <c r="AD4657" i="3"/>
  <c r="T4662" i="3"/>
  <c r="U4662" i="3" s="1"/>
  <c r="V4662" i="3" s="1"/>
  <c r="W4662" i="3" s="1"/>
  <c r="X4662" i="3" s="1"/>
  <c r="Y4662" i="3" s="1"/>
  <c r="Z4662" i="3" s="1"/>
  <c r="AA4662" i="3" s="1"/>
  <c r="AB4662" i="3" s="1"/>
  <c r="AC4662" i="3" s="1"/>
  <c r="AD4709" i="3"/>
  <c r="AD4726" i="3"/>
  <c r="K4525" i="3"/>
  <c r="K4529" i="3"/>
  <c r="K4533" i="3"/>
  <c r="K4537" i="3"/>
  <c r="K4541" i="3"/>
  <c r="K4545" i="3"/>
  <c r="M4554" i="3"/>
  <c r="N4554" i="3" s="1"/>
  <c r="O4554" i="3" s="1"/>
  <c r="P4554" i="3" s="1"/>
  <c r="Q4554" i="3" s="1"/>
  <c r="R4554" i="3" s="1"/>
  <c r="S4554" i="3" s="1"/>
  <c r="AD4554" i="3" s="1"/>
  <c r="L4582" i="3"/>
  <c r="K4582" i="3"/>
  <c r="M4586" i="3"/>
  <c r="N4586" i="3" s="1"/>
  <c r="O4586" i="3" s="1"/>
  <c r="P4586" i="3" s="1"/>
  <c r="Q4586" i="3" s="1"/>
  <c r="R4586" i="3" s="1"/>
  <c r="S4586" i="3" s="1"/>
  <c r="AD4586" i="3" s="1"/>
  <c r="L4606" i="3"/>
  <c r="K4606" i="3"/>
  <c r="AD4645" i="3"/>
  <c r="L4525" i="3"/>
  <c r="L4529" i="3"/>
  <c r="L4533" i="3"/>
  <c r="L4537" i="3"/>
  <c r="L4541" i="3"/>
  <c r="L4545" i="3"/>
  <c r="L4552" i="3"/>
  <c r="K4552" i="3"/>
  <c r="T4552" i="3"/>
  <c r="U4552" i="3" s="1"/>
  <c r="V4552" i="3" s="1"/>
  <c r="W4552" i="3" s="1"/>
  <c r="X4552" i="3" s="1"/>
  <c r="Y4552" i="3" s="1"/>
  <c r="Z4552" i="3" s="1"/>
  <c r="AA4552" i="3" s="1"/>
  <c r="AB4552" i="3" s="1"/>
  <c r="AC4552" i="3" s="1"/>
  <c r="M4560" i="3"/>
  <c r="N4560" i="3" s="1"/>
  <c r="O4560" i="3" s="1"/>
  <c r="P4560" i="3" s="1"/>
  <c r="Q4560" i="3" s="1"/>
  <c r="R4560" i="3" s="1"/>
  <c r="S4560" i="3" s="1"/>
  <c r="T4566" i="3"/>
  <c r="U4566" i="3" s="1"/>
  <c r="V4566" i="3" s="1"/>
  <c r="W4566" i="3" s="1"/>
  <c r="X4566" i="3" s="1"/>
  <c r="Y4566" i="3" s="1"/>
  <c r="Z4566" i="3" s="1"/>
  <c r="AA4566" i="3" s="1"/>
  <c r="AB4566" i="3" s="1"/>
  <c r="AC4566" i="3" s="1"/>
  <c r="J4582" i="3"/>
  <c r="T4590" i="3"/>
  <c r="U4590" i="3" s="1"/>
  <c r="V4590" i="3" s="1"/>
  <c r="W4590" i="3" s="1"/>
  <c r="X4590" i="3" s="1"/>
  <c r="Y4590" i="3" s="1"/>
  <c r="Z4590" i="3" s="1"/>
  <c r="AA4590" i="3" s="1"/>
  <c r="AB4590" i="3" s="1"/>
  <c r="AC4590" i="3" s="1"/>
  <c r="J4606" i="3"/>
  <c r="T4614" i="3"/>
  <c r="U4614" i="3" s="1"/>
  <c r="V4614" i="3" s="1"/>
  <c r="W4614" i="3" s="1"/>
  <c r="X4614" i="3" s="1"/>
  <c r="Y4614" i="3" s="1"/>
  <c r="Z4614" i="3" s="1"/>
  <c r="AA4614" i="3" s="1"/>
  <c r="AB4614" i="3" s="1"/>
  <c r="AC4614" i="3" s="1"/>
  <c r="K4682" i="3"/>
  <c r="T4682" i="3"/>
  <c r="U4682" i="3" s="1"/>
  <c r="V4682" i="3" s="1"/>
  <c r="W4682" i="3" s="1"/>
  <c r="X4682" i="3" s="1"/>
  <c r="Y4682" i="3" s="1"/>
  <c r="Z4682" i="3" s="1"/>
  <c r="AA4682" i="3" s="1"/>
  <c r="AB4682" i="3" s="1"/>
  <c r="AC4682" i="3" s="1"/>
  <c r="M4682" i="3"/>
  <c r="N4682" i="3" s="1"/>
  <c r="O4682" i="3" s="1"/>
  <c r="P4682" i="3" s="1"/>
  <c r="Q4682" i="3" s="1"/>
  <c r="R4682" i="3" s="1"/>
  <c r="S4682" i="3" s="1"/>
  <c r="L4682" i="3"/>
  <c r="J4682" i="3"/>
  <c r="T4562" i="3"/>
  <c r="U4562" i="3" s="1"/>
  <c r="V4562" i="3" s="1"/>
  <c r="W4562" i="3" s="1"/>
  <c r="X4562" i="3" s="1"/>
  <c r="Y4562" i="3" s="1"/>
  <c r="Z4562" i="3" s="1"/>
  <c r="AA4562" i="3" s="1"/>
  <c r="AB4562" i="3" s="1"/>
  <c r="AC4562" i="3" s="1"/>
  <c r="L4578" i="3"/>
  <c r="K4578" i="3"/>
  <c r="M4582" i="3"/>
  <c r="N4582" i="3" s="1"/>
  <c r="O4582" i="3" s="1"/>
  <c r="P4582" i="3" s="1"/>
  <c r="Q4582" i="3" s="1"/>
  <c r="R4582" i="3" s="1"/>
  <c r="S4582" i="3" s="1"/>
  <c r="AD4582" i="3" s="1"/>
  <c r="L4602" i="3"/>
  <c r="K4602" i="3"/>
  <c r="M4606" i="3"/>
  <c r="N4606" i="3" s="1"/>
  <c r="O4606" i="3" s="1"/>
  <c r="P4606" i="3" s="1"/>
  <c r="Q4606" i="3" s="1"/>
  <c r="R4606" i="3" s="1"/>
  <c r="S4606" i="3" s="1"/>
  <c r="AD4606" i="3" s="1"/>
  <c r="L4626" i="3"/>
  <c r="K4626" i="3"/>
  <c r="L4634" i="3"/>
  <c r="K4634" i="3"/>
  <c r="M4650" i="3"/>
  <c r="N4650" i="3" s="1"/>
  <c r="O4650" i="3" s="1"/>
  <c r="P4650" i="3" s="1"/>
  <c r="Q4650" i="3" s="1"/>
  <c r="R4650" i="3" s="1"/>
  <c r="S4650" i="3" s="1"/>
  <c r="AD4650" i="3" s="1"/>
  <c r="L4650" i="3"/>
  <c r="K4650" i="3"/>
  <c r="J4650" i="3"/>
  <c r="AD4678" i="3"/>
  <c r="K4672" i="3"/>
  <c r="T4672" i="3"/>
  <c r="U4672" i="3" s="1"/>
  <c r="V4672" i="3" s="1"/>
  <c r="W4672" i="3" s="1"/>
  <c r="X4672" i="3" s="1"/>
  <c r="Y4672" i="3" s="1"/>
  <c r="Z4672" i="3" s="1"/>
  <c r="AA4672" i="3" s="1"/>
  <c r="AB4672" i="3" s="1"/>
  <c r="AC4672" i="3" s="1"/>
  <c r="K4687" i="3"/>
  <c r="T4687" i="3"/>
  <c r="U4687" i="3" s="1"/>
  <c r="V4687" i="3" s="1"/>
  <c r="W4687" i="3" s="1"/>
  <c r="X4687" i="3" s="1"/>
  <c r="Y4687" i="3" s="1"/>
  <c r="Z4687" i="3" s="1"/>
  <c r="AA4687" i="3" s="1"/>
  <c r="AB4687" i="3" s="1"/>
  <c r="AC4687" i="3" s="1"/>
  <c r="AD4687" i="3" s="1"/>
  <c r="L4702" i="3"/>
  <c r="K4702" i="3"/>
  <c r="L4710" i="3"/>
  <c r="K4710" i="3"/>
  <c r="AD4723" i="3"/>
  <c r="T4551" i="3"/>
  <c r="U4551" i="3" s="1"/>
  <c r="V4551" i="3" s="1"/>
  <c r="W4551" i="3" s="1"/>
  <c r="X4551" i="3" s="1"/>
  <c r="Y4551" i="3" s="1"/>
  <c r="Z4551" i="3" s="1"/>
  <c r="AA4551" i="3" s="1"/>
  <c r="AB4551" i="3" s="1"/>
  <c r="AC4551" i="3" s="1"/>
  <c r="AD4551" i="3" s="1"/>
  <c r="T4555" i="3"/>
  <c r="U4555" i="3" s="1"/>
  <c r="V4555" i="3" s="1"/>
  <c r="W4555" i="3" s="1"/>
  <c r="X4555" i="3" s="1"/>
  <c r="Y4555" i="3" s="1"/>
  <c r="Z4555" i="3" s="1"/>
  <c r="AA4555" i="3" s="1"/>
  <c r="AB4555" i="3" s="1"/>
  <c r="AC4555" i="3" s="1"/>
  <c r="AD4555" i="3" s="1"/>
  <c r="T4559" i="3"/>
  <c r="U4559" i="3" s="1"/>
  <c r="V4559" i="3" s="1"/>
  <c r="W4559" i="3" s="1"/>
  <c r="X4559" i="3" s="1"/>
  <c r="Y4559" i="3" s="1"/>
  <c r="Z4559" i="3" s="1"/>
  <c r="AA4559" i="3" s="1"/>
  <c r="AB4559" i="3" s="1"/>
  <c r="AC4559" i="3" s="1"/>
  <c r="AD4559" i="3" s="1"/>
  <c r="T4563" i="3"/>
  <c r="U4563" i="3" s="1"/>
  <c r="V4563" i="3" s="1"/>
  <c r="W4563" i="3" s="1"/>
  <c r="X4563" i="3" s="1"/>
  <c r="Y4563" i="3" s="1"/>
  <c r="Z4563" i="3" s="1"/>
  <c r="AA4563" i="3" s="1"/>
  <c r="AB4563" i="3" s="1"/>
  <c r="AC4563" i="3" s="1"/>
  <c r="AD4563" i="3" s="1"/>
  <c r="T4567" i="3"/>
  <c r="U4567" i="3" s="1"/>
  <c r="V4567" i="3" s="1"/>
  <c r="W4567" i="3" s="1"/>
  <c r="X4567" i="3" s="1"/>
  <c r="Y4567" i="3" s="1"/>
  <c r="Z4567" i="3" s="1"/>
  <c r="AA4567" i="3" s="1"/>
  <c r="AB4567" i="3" s="1"/>
  <c r="AC4567" i="3" s="1"/>
  <c r="AD4567" i="3" s="1"/>
  <c r="T4571" i="3"/>
  <c r="U4571" i="3" s="1"/>
  <c r="V4571" i="3" s="1"/>
  <c r="W4571" i="3" s="1"/>
  <c r="X4571" i="3" s="1"/>
  <c r="Y4571" i="3" s="1"/>
  <c r="Z4571" i="3" s="1"/>
  <c r="AA4571" i="3" s="1"/>
  <c r="AB4571" i="3" s="1"/>
  <c r="AC4571" i="3" s="1"/>
  <c r="AD4571" i="3" s="1"/>
  <c r="T4575" i="3"/>
  <c r="U4575" i="3" s="1"/>
  <c r="V4575" i="3" s="1"/>
  <c r="W4575" i="3" s="1"/>
  <c r="X4575" i="3" s="1"/>
  <c r="Y4575" i="3" s="1"/>
  <c r="Z4575" i="3" s="1"/>
  <c r="AA4575" i="3" s="1"/>
  <c r="AB4575" i="3" s="1"/>
  <c r="AC4575" i="3" s="1"/>
  <c r="AD4575" i="3" s="1"/>
  <c r="T4579" i="3"/>
  <c r="U4579" i="3" s="1"/>
  <c r="V4579" i="3" s="1"/>
  <c r="W4579" i="3" s="1"/>
  <c r="X4579" i="3" s="1"/>
  <c r="Y4579" i="3" s="1"/>
  <c r="Z4579" i="3" s="1"/>
  <c r="AA4579" i="3" s="1"/>
  <c r="AB4579" i="3" s="1"/>
  <c r="AC4579" i="3" s="1"/>
  <c r="AD4579" i="3" s="1"/>
  <c r="T4583" i="3"/>
  <c r="U4583" i="3" s="1"/>
  <c r="V4583" i="3" s="1"/>
  <c r="W4583" i="3" s="1"/>
  <c r="X4583" i="3" s="1"/>
  <c r="Y4583" i="3" s="1"/>
  <c r="Z4583" i="3" s="1"/>
  <c r="AA4583" i="3" s="1"/>
  <c r="AB4583" i="3" s="1"/>
  <c r="AC4583" i="3" s="1"/>
  <c r="T4587" i="3"/>
  <c r="U4587" i="3" s="1"/>
  <c r="V4587" i="3" s="1"/>
  <c r="W4587" i="3" s="1"/>
  <c r="X4587" i="3" s="1"/>
  <c r="Y4587" i="3" s="1"/>
  <c r="Z4587" i="3" s="1"/>
  <c r="AA4587" i="3" s="1"/>
  <c r="AB4587" i="3" s="1"/>
  <c r="AC4587" i="3" s="1"/>
  <c r="AD4587" i="3" s="1"/>
  <c r="T4591" i="3"/>
  <c r="U4591" i="3" s="1"/>
  <c r="V4591" i="3" s="1"/>
  <c r="W4591" i="3" s="1"/>
  <c r="X4591" i="3" s="1"/>
  <c r="Y4591" i="3" s="1"/>
  <c r="Z4591" i="3" s="1"/>
  <c r="AA4591" i="3" s="1"/>
  <c r="AB4591" i="3" s="1"/>
  <c r="AC4591" i="3" s="1"/>
  <c r="T4595" i="3"/>
  <c r="U4595" i="3" s="1"/>
  <c r="V4595" i="3" s="1"/>
  <c r="W4595" i="3" s="1"/>
  <c r="X4595" i="3" s="1"/>
  <c r="Y4595" i="3" s="1"/>
  <c r="Z4595" i="3" s="1"/>
  <c r="AA4595" i="3" s="1"/>
  <c r="AB4595" i="3" s="1"/>
  <c r="AC4595" i="3" s="1"/>
  <c r="AD4595" i="3" s="1"/>
  <c r="T4599" i="3"/>
  <c r="U4599" i="3" s="1"/>
  <c r="V4599" i="3" s="1"/>
  <c r="W4599" i="3" s="1"/>
  <c r="X4599" i="3" s="1"/>
  <c r="Y4599" i="3" s="1"/>
  <c r="Z4599" i="3" s="1"/>
  <c r="AA4599" i="3" s="1"/>
  <c r="AB4599" i="3" s="1"/>
  <c r="AC4599" i="3" s="1"/>
  <c r="AD4599" i="3" s="1"/>
  <c r="T4603" i="3"/>
  <c r="U4603" i="3" s="1"/>
  <c r="V4603" i="3" s="1"/>
  <c r="W4603" i="3" s="1"/>
  <c r="X4603" i="3" s="1"/>
  <c r="Y4603" i="3" s="1"/>
  <c r="Z4603" i="3" s="1"/>
  <c r="AA4603" i="3" s="1"/>
  <c r="AB4603" i="3" s="1"/>
  <c r="AC4603" i="3" s="1"/>
  <c r="AD4603" i="3" s="1"/>
  <c r="T4607" i="3"/>
  <c r="U4607" i="3" s="1"/>
  <c r="V4607" i="3" s="1"/>
  <c r="W4607" i="3" s="1"/>
  <c r="X4607" i="3" s="1"/>
  <c r="Y4607" i="3" s="1"/>
  <c r="Z4607" i="3" s="1"/>
  <c r="AA4607" i="3" s="1"/>
  <c r="AB4607" i="3" s="1"/>
  <c r="AC4607" i="3" s="1"/>
  <c r="AD4607" i="3" s="1"/>
  <c r="T4611" i="3"/>
  <c r="U4611" i="3" s="1"/>
  <c r="V4611" i="3" s="1"/>
  <c r="W4611" i="3" s="1"/>
  <c r="X4611" i="3" s="1"/>
  <c r="Y4611" i="3" s="1"/>
  <c r="Z4611" i="3" s="1"/>
  <c r="AA4611" i="3" s="1"/>
  <c r="AB4611" i="3" s="1"/>
  <c r="AC4611" i="3" s="1"/>
  <c r="AD4611" i="3" s="1"/>
  <c r="T4615" i="3"/>
  <c r="U4615" i="3" s="1"/>
  <c r="V4615" i="3" s="1"/>
  <c r="W4615" i="3" s="1"/>
  <c r="X4615" i="3" s="1"/>
  <c r="Y4615" i="3" s="1"/>
  <c r="Z4615" i="3" s="1"/>
  <c r="AA4615" i="3" s="1"/>
  <c r="AB4615" i="3" s="1"/>
  <c r="AC4615" i="3" s="1"/>
  <c r="AD4615" i="3" s="1"/>
  <c r="T4619" i="3"/>
  <c r="U4619" i="3" s="1"/>
  <c r="V4619" i="3" s="1"/>
  <c r="W4619" i="3" s="1"/>
  <c r="X4619" i="3" s="1"/>
  <c r="Y4619" i="3" s="1"/>
  <c r="Z4619" i="3" s="1"/>
  <c r="AA4619" i="3" s="1"/>
  <c r="AB4619" i="3" s="1"/>
  <c r="AC4619" i="3" s="1"/>
  <c r="AD4619" i="3" s="1"/>
  <c r="T4623" i="3"/>
  <c r="U4623" i="3" s="1"/>
  <c r="V4623" i="3" s="1"/>
  <c r="W4623" i="3" s="1"/>
  <c r="X4623" i="3" s="1"/>
  <c r="Y4623" i="3" s="1"/>
  <c r="Z4623" i="3" s="1"/>
  <c r="AA4623" i="3" s="1"/>
  <c r="AB4623" i="3" s="1"/>
  <c r="AC4623" i="3" s="1"/>
  <c r="AD4623" i="3" s="1"/>
  <c r="T4627" i="3"/>
  <c r="U4627" i="3" s="1"/>
  <c r="V4627" i="3" s="1"/>
  <c r="W4627" i="3" s="1"/>
  <c r="X4627" i="3" s="1"/>
  <c r="Y4627" i="3" s="1"/>
  <c r="Z4627" i="3" s="1"/>
  <c r="AA4627" i="3" s="1"/>
  <c r="AB4627" i="3" s="1"/>
  <c r="AC4627" i="3" s="1"/>
  <c r="AD4627" i="3" s="1"/>
  <c r="T4631" i="3"/>
  <c r="U4631" i="3" s="1"/>
  <c r="V4631" i="3" s="1"/>
  <c r="W4631" i="3" s="1"/>
  <c r="X4631" i="3" s="1"/>
  <c r="Y4631" i="3" s="1"/>
  <c r="Z4631" i="3" s="1"/>
  <c r="AA4631" i="3" s="1"/>
  <c r="AB4631" i="3" s="1"/>
  <c r="AC4631" i="3" s="1"/>
  <c r="T4635" i="3"/>
  <c r="U4635" i="3" s="1"/>
  <c r="V4635" i="3" s="1"/>
  <c r="W4635" i="3" s="1"/>
  <c r="X4635" i="3" s="1"/>
  <c r="Y4635" i="3" s="1"/>
  <c r="Z4635" i="3" s="1"/>
  <c r="AA4635" i="3" s="1"/>
  <c r="AB4635" i="3" s="1"/>
  <c r="AC4635" i="3" s="1"/>
  <c r="T4639" i="3"/>
  <c r="U4639" i="3" s="1"/>
  <c r="V4639" i="3" s="1"/>
  <c r="W4639" i="3" s="1"/>
  <c r="X4639" i="3" s="1"/>
  <c r="Y4639" i="3" s="1"/>
  <c r="Z4639" i="3" s="1"/>
  <c r="AA4639" i="3" s="1"/>
  <c r="AB4639" i="3" s="1"/>
  <c r="AC4639" i="3" s="1"/>
  <c r="AD4639" i="3" s="1"/>
  <c r="T4643" i="3"/>
  <c r="U4643" i="3" s="1"/>
  <c r="V4643" i="3" s="1"/>
  <c r="W4643" i="3" s="1"/>
  <c r="X4643" i="3" s="1"/>
  <c r="Y4643" i="3" s="1"/>
  <c r="Z4643" i="3" s="1"/>
  <c r="AA4643" i="3" s="1"/>
  <c r="AB4643" i="3" s="1"/>
  <c r="AC4643" i="3" s="1"/>
  <c r="AD4643" i="3" s="1"/>
  <c r="T4663" i="3"/>
  <c r="U4663" i="3" s="1"/>
  <c r="V4663" i="3" s="1"/>
  <c r="W4663" i="3" s="1"/>
  <c r="X4663" i="3" s="1"/>
  <c r="Y4663" i="3" s="1"/>
  <c r="Z4663" i="3" s="1"/>
  <c r="AA4663" i="3" s="1"/>
  <c r="AB4663" i="3" s="1"/>
  <c r="AC4663" i="3" s="1"/>
  <c r="AD4663" i="3" s="1"/>
  <c r="T4667" i="3"/>
  <c r="U4667" i="3" s="1"/>
  <c r="V4667" i="3" s="1"/>
  <c r="W4667" i="3" s="1"/>
  <c r="X4667" i="3" s="1"/>
  <c r="Y4667" i="3" s="1"/>
  <c r="Z4667" i="3" s="1"/>
  <c r="AA4667" i="3" s="1"/>
  <c r="AB4667" i="3" s="1"/>
  <c r="AC4667" i="3" s="1"/>
  <c r="AD4667" i="3" s="1"/>
  <c r="J4672" i="3"/>
  <c r="T4674" i="3"/>
  <c r="U4674" i="3" s="1"/>
  <c r="V4674" i="3" s="1"/>
  <c r="W4674" i="3" s="1"/>
  <c r="X4674" i="3" s="1"/>
  <c r="Y4674" i="3" s="1"/>
  <c r="Z4674" i="3" s="1"/>
  <c r="AA4674" i="3" s="1"/>
  <c r="AB4674" i="3" s="1"/>
  <c r="AC4674" i="3" s="1"/>
  <c r="K4675" i="3"/>
  <c r="T4675" i="3"/>
  <c r="U4675" i="3" s="1"/>
  <c r="V4675" i="3" s="1"/>
  <c r="W4675" i="3" s="1"/>
  <c r="X4675" i="3" s="1"/>
  <c r="Y4675" i="3" s="1"/>
  <c r="Z4675" i="3" s="1"/>
  <c r="AA4675" i="3" s="1"/>
  <c r="AB4675" i="3" s="1"/>
  <c r="AC4675" i="3" s="1"/>
  <c r="AD4675" i="3" s="1"/>
  <c r="J4687" i="3"/>
  <c r="K4691" i="3"/>
  <c r="T4691" i="3"/>
  <c r="U4691" i="3" s="1"/>
  <c r="V4691" i="3" s="1"/>
  <c r="W4691" i="3" s="1"/>
  <c r="X4691" i="3" s="1"/>
  <c r="Y4691" i="3" s="1"/>
  <c r="Z4691" i="3" s="1"/>
  <c r="AA4691" i="3" s="1"/>
  <c r="AB4691" i="3" s="1"/>
  <c r="AC4691" i="3" s="1"/>
  <c r="AD4691" i="3" s="1"/>
  <c r="J4702" i="3"/>
  <c r="J4710" i="3"/>
  <c r="AD4771" i="3"/>
  <c r="L4672" i="3"/>
  <c r="L4694" i="3"/>
  <c r="K4694" i="3"/>
  <c r="AD4721" i="3"/>
  <c r="AD4781" i="3"/>
  <c r="M4672" i="3"/>
  <c r="N4672" i="3" s="1"/>
  <c r="O4672" i="3" s="1"/>
  <c r="P4672" i="3" s="1"/>
  <c r="Q4672" i="3" s="1"/>
  <c r="R4672" i="3" s="1"/>
  <c r="S4672" i="3" s="1"/>
  <c r="J4678" i="3"/>
  <c r="J4681" i="3"/>
  <c r="K4684" i="3"/>
  <c r="T4684" i="3"/>
  <c r="U4684" i="3" s="1"/>
  <c r="V4684" i="3" s="1"/>
  <c r="W4684" i="3" s="1"/>
  <c r="X4684" i="3" s="1"/>
  <c r="Y4684" i="3" s="1"/>
  <c r="Z4684" i="3" s="1"/>
  <c r="AA4684" i="3" s="1"/>
  <c r="AB4684" i="3" s="1"/>
  <c r="AC4684" i="3" s="1"/>
  <c r="L4700" i="3"/>
  <c r="K4700" i="3"/>
  <c r="T4700" i="3"/>
  <c r="U4700" i="3" s="1"/>
  <c r="V4700" i="3" s="1"/>
  <c r="W4700" i="3" s="1"/>
  <c r="X4700" i="3" s="1"/>
  <c r="Y4700" i="3" s="1"/>
  <c r="Z4700" i="3" s="1"/>
  <c r="AA4700" i="3" s="1"/>
  <c r="AB4700" i="3" s="1"/>
  <c r="AC4700" i="3" s="1"/>
  <c r="L4706" i="3"/>
  <c r="K4706" i="3"/>
  <c r="AD4731" i="3"/>
  <c r="AD4739" i="3"/>
  <c r="AD4762" i="3"/>
  <c r="T4564" i="3"/>
  <c r="U4564" i="3" s="1"/>
  <c r="V4564" i="3" s="1"/>
  <c r="W4564" i="3" s="1"/>
  <c r="X4564" i="3" s="1"/>
  <c r="Y4564" i="3" s="1"/>
  <c r="Z4564" i="3" s="1"/>
  <c r="AA4564" i="3" s="1"/>
  <c r="AB4564" i="3" s="1"/>
  <c r="AC4564" i="3" s="1"/>
  <c r="AD4564" i="3" s="1"/>
  <c r="T4568" i="3"/>
  <c r="U4568" i="3" s="1"/>
  <c r="V4568" i="3" s="1"/>
  <c r="W4568" i="3" s="1"/>
  <c r="X4568" i="3" s="1"/>
  <c r="Y4568" i="3" s="1"/>
  <c r="Z4568" i="3" s="1"/>
  <c r="AA4568" i="3" s="1"/>
  <c r="AB4568" i="3" s="1"/>
  <c r="AC4568" i="3" s="1"/>
  <c r="AD4568" i="3" s="1"/>
  <c r="T4572" i="3"/>
  <c r="U4572" i="3" s="1"/>
  <c r="V4572" i="3" s="1"/>
  <c r="W4572" i="3" s="1"/>
  <c r="X4572" i="3" s="1"/>
  <c r="Y4572" i="3" s="1"/>
  <c r="Z4572" i="3" s="1"/>
  <c r="AA4572" i="3" s="1"/>
  <c r="AB4572" i="3" s="1"/>
  <c r="AC4572" i="3" s="1"/>
  <c r="AD4572" i="3" s="1"/>
  <c r="T4576" i="3"/>
  <c r="U4576" i="3" s="1"/>
  <c r="V4576" i="3" s="1"/>
  <c r="W4576" i="3" s="1"/>
  <c r="X4576" i="3" s="1"/>
  <c r="Y4576" i="3" s="1"/>
  <c r="Z4576" i="3" s="1"/>
  <c r="AA4576" i="3" s="1"/>
  <c r="AB4576" i="3" s="1"/>
  <c r="AC4576" i="3" s="1"/>
  <c r="AD4576" i="3" s="1"/>
  <c r="T4580" i="3"/>
  <c r="U4580" i="3" s="1"/>
  <c r="V4580" i="3" s="1"/>
  <c r="W4580" i="3" s="1"/>
  <c r="X4580" i="3" s="1"/>
  <c r="Y4580" i="3" s="1"/>
  <c r="Z4580" i="3" s="1"/>
  <c r="AA4580" i="3" s="1"/>
  <c r="AB4580" i="3" s="1"/>
  <c r="AC4580" i="3" s="1"/>
  <c r="AD4580" i="3" s="1"/>
  <c r="T4584" i="3"/>
  <c r="U4584" i="3" s="1"/>
  <c r="V4584" i="3" s="1"/>
  <c r="W4584" i="3" s="1"/>
  <c r="X4584" i="3" s="1"/>
  <c r="Y4584" i="3" s="1"/>
  <c r="Z4584" i="3" s="1"/>
  <c r="AA4584" i="3" s="1"/>
  <c r="AB4584" i="3" s="1"/>
  <c r="AC4584" i="3" s="1"/>
  <c r="AD4584" i="3" s="1"/>
  <c r="T4588" i="3"/>
  <c r="U4588" i="3" s="1"/>
  <c r="V4588" i="3" s="1"/>
  <c r="W4588" i="3" s="1"/>
  <c r="X4588" i="3" s="1"/>
  <c r="Y4588" i="3" s="1"/>
  <c r="Z4588" i="3" s="1"/>
  <c r="AA4588" i="3" s="1"/>
  <c r="AB4588" i="3" s="1"/>
  <c r="AC4588" i="3" s="1"/>
  <c r="AD4588" i="3" s="1"/>
  <c r="T4592" i="3"/>
  <c r="U4592" i="3" s="1"/>
  <c r="V4592" i="3" s="1"/>
  <c r="W4592" i="3" s="1"/>
  <c r="X4592" i="3" s="1"/>
  <c r="Y4592" i="3" s="1"/>
  <c r="Z4592" i="3" s="1"/>
  <c r="AA4592" i="3" s="1"/>
  <c r="AB4592" i="3" s="1"/>
  <c r="AC4592" i="3" s="1"/>
  <c r="AD4592" i="3" s="1"/>
  <c r="T4596" i="3"/>
  <c r="U4596" i="3" s="1"/>
  <c r="V4596" i="3" s="1"/>
  <c r="W4596" i="3" s="1"/>
  <c r="X4596" i="3" s="1"/>
  <c r="Y4596" i="3" s="1"/>
  <c r="Z4596" i="3" s="1"/>
  <c r="AA4596" i="3" s="1"/>
  <c r="AB4596" i="3" s="1"/>
  <c r="AC4596" i="3" s="1"/>
  <c r="AD4596" i="3" s="1"/>
  <c r="T4600" i="3"/>
  <c r="U4600" i="3" s="1"/>
  <c r="V4600" i="3" s="1"/>
  <c r="W4600" i="3" s="1"/>
  <c r="X4600" i="3" s="1"/>
  <c r="Y4600" i="3" s="1"/>
  <c r="Z4600" i="3" s="1"/>
  <c r="AA4600" i="3" s="1"/>
  <c r="AB4600" i="3" s="1"/>
  <c r="AC4600" i="3" s="1"/>
  <c r="AD4600" i="3" s="1"/>
  <c r="T4604" i="3"/>
  <c r="U4604" i="3" s="1"/>
  <c r="V4604" i="3" s="1"/>
  <c r="W4604" i="3" s="1"/>
  <c r="X4604" i="3" s="1"/>
  <c r="Y4604" i="3" s="1"/>
  <c r="Z4604" i="3" s="1"/>
  <c r="AA4604" i="3" s="1"/>
  <c r="AB4604" i="3" s="1"/>
  <c r="AC4604" i="3" s="1"/>
  <c r="T4608" i="3"/>
  <c r="U4608" i="3" s="1"/>
  <c r="V4608" i="3" s="1"/>
  <c r="W4608" i="3" s="1"/>
  <c r="X4608" i="3" s="1"/>
  <c r="Y4608" i="3" s="1"/>
  <c r="Z4608" i="3" s="1"/>
  <c r="AA4608" i="3" s="1"/>
  <c r="AB4608" i="3" s="1"/>
  <c r="AC4608" i="3" s="1"/>
  <c r="AD4608" i="3" s="1"/>
  <c r="T4612" i="3"/>
  <c r="U4612" i="3" s="1"/>
  <c r="V4612" i="3" s="1"/>
  <c r="W4612" i="3" s="1"/>
  <c r="X4612" i="3" s="1"/>
  <c r="Y4612" i="3" s="1"/>
  <c r="Z4612" i="3" s="1"/>
  <c r="AA4612" i="3" s="1"/>
  <c r="AB4612" i="3" s="1"/>
  <c r="AC4612" i="3" s="1"/>
  <c r="AD4612" i="3" s="1"/>
  <c r="T4616" i="3"/>
  <c r="U4616" i="3" s="1"/>
  <c r="V4616" i="3" s="1"/>
  <c r="W4616" i="3" s="1"/>
  <c r="X4616" i="3" s="1"/>
  <c r="Y4616" i="3" s="1"/>
  <c r="Z4616" i="3" s="1"/>
  <c r="AA4616" i="3" s="1"/>
  <c r="AB4616" i="3" s="1"/>
  <c r="AC4616" i="3" s="1"/>
  <c r="AD4616" i="3" s="1"/>
  <c r="T4620" i="3"/>
  <c r="U4620" i="3" s="1"/>
  <c r="V4620" i="3" s="1"/>
  <c r="W4620" i="3" s="1"/>
  <c r="X4620" i="3" s="1"/>
  <c r="Y4620" i="3" s="1"/>
  <c r="Z4620" i="3" s="1"/>
  <c r="AA4620" i="3" s="1"/>
  <c r="AB4620" i="3" s="1"/>
  <c r="AC4620" i="3" s="1"/>
  <c r="AD4620" i="3" s="1"/>
  <c r="T4624" i="3"/>
  <c r="U4624" i="3" s="1"/>
  <c r="V4624" i="3" s="1"/>
  <c r="W4624" i="3" s="1"/>
  <c r="X4624" i="3" s="1"/>
  <c r="Y4624" i="3" s="1"/>
  <c r="Z4624" i="3" s="1"/>
  <c r="AA4624" i="3" s="1"/>
  <c r="AB4624" i="3" s="1"/>
  <c r="AC4624" i="3" s="1"/>
  <c r="AD4624" i="3" s="1"/>
  <c r="T4628" i="3"/>
  <c r="U4628" i="3" s="1"/>
  <c r="V4628" i="3" s="1"/>
  <c r="W4628" i="3" s="1"/>
  <c r="X4628" i="3" s="1"/>
  <c r="Y4628" i="3" s="1"/>
  <c r="Z4628" i="3" s="1"/>
  <c r="AA4628" i="3" s="1"/>
  <c r="AB4628" i="3" s="1"/>
  <c r="AC4628" i="3" s="1"/>
  <c r="AD4628" i="3" s="1"/>
  <c r="T4632" i="3"/>
  <c r="U4632" i="3" s="1"/>
  <c r="V4632" i="3" s="1"/>
  <c r="W4632" i="3" s="1"/>
  <c r="X4632" i="3" s="1"/>
  <c r="Y4632" i="3" s="1"/>
  <c r="Z4632" i="3" s="1"/>
  <c r="AA4632" i="3" s="1"/>
  <c r="AB4632" i="3" s="1"/>
  <c r="AC4632" i="3" s="1"/>
  <c r="AD4632" i="3" s="1"/>
  <c r="T4636" i="3"/>
  <c r="U4636" i="3" s="1"/>
  <c r="V4636" i="3" s="1"/>
  <c r="W4636" i="3" s="1"/>
  <c r="X4636" i="3" s="1"/>
  <c r="Y4636" i="3" s="1"/>
  <c r="Z4636" i="3" s="1"/>
  <c r="AA4636" i="3" s="1"/>
  <c r="AB4636" i="3" s="1"/>
  <c r="AC4636" i="3" s="1"/>
  <c r="AD4636" i="3" s="1"/>
  <c r="T4640" i="3"/>
  <c r="U4640" i="3" s="1"/>
  <c r="V4640" i="3" s="1"/>
  <c r="W4640" i="3" s="1"/>
  <c r="X4640" i="3" s="1"/>
  <c r="Y4640" i="3" s="1"/>
  <c r="Z4640" i="3" s="1"/>
  <c r="AA4640" i="3" s="1"/>
  <c r="AB4640" i="3" s="1"/>
  <c r="AC4640" i="3" s="1"/>
  <c r="AD4640" i="3" s="1"/>
  <c r="T4644" i="3"/>
  <c r="U4644" i="3" s="1"/>
  <c r="V4644" i="3" s="1"/>
  <c r="W4644" i="3" s="1"/>
  <c r="X4644" i="3" s="1"/>
  <c r="Y4644" i="3" s="1"/>
  <c r="Z4644" i="3" s="1"/>
  <c r="AA4644" i="3" s="1"/>
  <c r="AB4644" i="3" s="1"/>
  <c r="AC4644" i="3" s="1"/>
  <c r="AD4644" i="3" s="1"/>
  <c r="T4648" i="3"/>
  <c r="U4648" i="3" s="1"/>
  <c r="V4648" i="3" s="1"/>
  <c r="W4648" i="3" s="1"/>
  <c r="X4648" i="3" s="1"/>
  <c r="Y4648" i="3" s="1"/>
  <c r="Z4648" i="3" s="1"/>
  <c r="AA4648" i="3" s="1"/>
  <c r="AB4648" i="3" s="1"/>
  <c r="AC4648" i="3" s="1"/>
  <c r="AD4648" i="3" s="1"/>
  <c r="T4652" i="3"/>
  <c r="U4652" i="3" s="1"/>
  <c r="V4652" i="3" s="1"/>
  <c r="W4652" i="3" s="1"/>
  <c r="X4652" i="3" s="1"/>
  <c r="Y4652" i="3" s="1"/>
  <c r="Z4652" i="3" s="1"/>
  <c r="AA4652" i="3" s="1"/>
  <c r="AB4652" i="3" s="1"/>
  <c r="AC4652" i="3" s="1"/>
  <c r="AD4652" i="3" s="1"/>
  <c r="T4656" i="3"/>
  <c r="U4656" i="3" s="1"/>
  <c r="V4656" i="3" s="1"/>
  <c r="W4656" i="3" s="1"/>
  <c r="X4656" i="3" s="1"/>
  <c r="Y4656" i="3" s="1"/>
  <c r="Z4656" i="3" s="1"/>
  <c r="AA4656" i="3" s="1"/>
  <c r="AB4656" i="3" s="1"/>
  <c r="AC4656" i="3" s="1"/>
  <c r="AD4656" i="3" s="1"/>
  <c r="T4660" i="3"/>
  <c r="U4660" i="3" s="1"/>
  <c r="V4660" i="3" s="1"/>
  <c r="W4660" i="3" s="1"/>
  <c r="X4660" i="3" s="1"/>
  <c r="Y4660" i="3" s="1"/>
  <c r="Z4660" i="3" s="1"/>
  <c r="AA4660" i="3" s="1"/>
  <c r="AB4660" i="3" s="1"/>
  <c r="AC4660" i="3" s="1"/>
  <c r="AD4660" i="3" s="1"/>
  <c r="T4664" i="3"/>
  <c r="U4664" i="3" s="1"/>
  <c r="V4664" i="3" s="1"/>
  <c r="W4664" i="3" s="1"/>
  <c r="X4664" i="3" s="1"/>
  <c r="Y4664" i="3" s="1"/>
  <c r="Z4664" i="3" s="1"/>
  <c r="AA4664" i="3" s="1"/>
  <c r="AB4664" i="3" s="1"/>
  <c r="AC4664" i="3" s="1"/>
  <c r="AD4664" i="3" s="1"/>
  <c r="T4668" i="3"/>
  <c r="U4668" i="3" s="1"/>
  <c r="V4668" i="3" s="1"/>
  <c r="W4668" i="3" s="1"/>
  <c r="X4668" i="3" s="1"/>
  <c r="Y4668" i="3" s="1"/>
  <c r="Z4668" i="3" s="1"/>
  <c r="AA4668" i="3" s="1"/>
  <c r="AB4668" i="3" s="1"/>
  <c r="AC4668" i="3" s="1"/>
  <c r="K4671" i="3"/>
  <c r="T4671" i="3"/>
  <c r="U4671" i="3" s="1"/>
  <c r="V4671" i="3" s="1"/>
  <c r="W4671" i="3" s="1"/>
  <c r="X4671" i="3" s="1"/>
  <c r="Y4671" i="3" s="1"/>
  <c r="Z4671" i="3" s="1"/>
  <c r="AA4671" i="3" s="1"/>
  <c r="AB4671" i="3" s="1"/>
  <c r="AC4671" i="3" s="1"/>
  <c r="L4678" i="3"/>
  <c r="K4681" i="3"/>
  <c r="J4684" i="3"/>
  <c r="M4694" i="3"/>
  <c r="N4694" i="3" s="1"/>
  <c r="O4694" i="3" s="1"/>
  <c r="P4694" i="3" s="1"/>
  <c r="Q4694" i="3" s="1"/>
  <c r="R4694" i="3" s="1"/>
  <c r="S4694" i="3" s="1"/>
  <c r="AD4694" i="3" s="1"/>
  <c r="J4700" i="3"/>
  <c r="J4706" i="3"/>
  <c r="T4710" i="3"/>
  <c r="U4710" i="3" s="1"/>
  <c r="V4710" i="3" s="1"/>
  <c r="W4710" i="3" s="1"/>
  <c r="X4710" i="3" s="1"/>
  <c r="Y4710" i="3" s="1"/>
  <c r="Z4710" i="3" s="1"/>
  <c r="AA4710" i="3" s="1"/>
  <c r="AB4710" i="3" s="1"/>
  <c r="AC4710" i="3" s="1"/>
  <c r="AD4710" i="3" s="1"/>
  <c r="M4716" i="3"/>
  <c r="N4716" i="3" s="1"/>
  <c r="O4716" i="3" s="1"/>
  <c r="P4716" i="3" s="1"/>
  <c r="Q4716" i="3" s="1"/>
  <c r="R4716" i="3" s="1"/>
  <c r="S4716" i="3" s="1"/>
  <c r="L4716" i="3"/>
  <c r="K4716" i="3"/>
  <c r="J4716" i="3"/>
  <c r="T4716" i="3"/>
  <c r="U4716" i="3" s="1"/>
  <c r="V4716" i="3" s="1"/>
  <c r="W4716" i="3" s="1"/>
  <c r="X4716" i="3" s="1"/>
  <c r="Y4716" i="3" s="1"/>
  <c r="Z4716" i="3" s="1"/>
  <c r="AA4716" i="3" s="1"/>
  <c r="AB4716" i="3" s="1"/>
  <c r="AC4716" i="3" s="1"/>
  <c r="AD4758" i="3"/>
  <c r="AD4778" i="3"/>
  <c r="AD4805" i="3"/>
  <c r="L4692" i="3"/>
  <c r="K4692" i="3"/>
  <c r="T4692" i="3"/>
  <c r="U4692" i="3" s="1"/>
  <c r="V4692" i="3" s="1"/>
  <c r="W4692" i="3" s="1"/>
  <c r="X4692" i="3" s="1"/>
  <c r="Y4692" i="3" s="1"/>
  <c r="Z4692" i="3" s="1"/>
  <c r="AA4692" i="3" s="1"/>
  <c r="AB4692" i="3" s="1"/>
  <c r="AC4692" i="3" s="1"/>
  <c r="M4700" i="3"/>
  <c r="N4700" i="3" s="1"/>
  <c r="O4700" i="3" s="1"/>
  <c r="P4700" i="3" s="1"/>
  <c r="Q4700" i="3" s="1"/>
  <c r="R4700" i="3" s="1"/>
  <c r="S4700" i="3" s="1"/>
  <c r="M4706" i="3"/>
  <c r="N4706" i="3" s="1"/>
  <c r="O4706" i="3" s="1"/>
  <c r="P4706" i="3" s="1"/>
  <c r="Q4706" i="3" s="1"/>
  <c r="R4706" i="3" s="1"/>
  <c r="S4706" i="3" s="1"/>
  <c r="AD4717" i="3"/>
  <c r="AD4761" i="3"/>
  <c r="J4652" i="3"/>
  <c r="J4656" i="3"/>
  <c r="J4660" i="3"/>
  <c r="J4664" i="3"/>
  <c r="J4668" i="3"/>
  <c r="L4671" i="3"/>
  <c r="J4674" i="3"/>
  <c r="J4677" i="3"/>
  <c r="K4680" i="3"/>
  <c r="T4680" i="3"/>
  <c r="U4680" i="3" s="1"/>
  <c r="V4680" i="3" s="1"/>
  <c r="W4680" i="3" s="1"/>
  <c r="X4680" i="3" s="1"/>
  <c r="Y4680" i="3" s="1"/>
  <c r="Z4680" i="3" s="1"/>
  <c r="AA4680" i="3" s="1"/>
  <c r="AB4680" i="3" s="1"/>
  <c r="AC4680" i="3" s="1"/>
  <c r="M4681" i="3"/>
  <c r="N4681" i="3" s="1"/>
  <c r="O4681" i="3" s="1"/>
  <c r="P4681" i="3" s="1"/>
  <c r="Q4681" i="3" s="1"/>
  <c r="R4681" i="3" s="1"/>
  <c r="S4681" i="3" s="1"/>
  <c r="AD4681" i="3" s="1"/>
  <c r="M4684" i="3"/>
  <c r="N4684" i="3" s="1"/>
  <c r="O4684" i="3" s="1"/>
  <c r="P4684" i="3" s="1"/>
  <c r="Q4684" i="3" s="1"/>
  <c r="R4684" i="3" s="1"/>
  <c r="S4684" i="3" s="1"/>
  <c r="L4688" i="3"/>
  <c r="K4688" i="3"/>
  <c r="T4688" i="3"/>
  <c r="U4688" i="3" s="1"/>
  <c r="V4688" i="3" s="1"/>
  <c r="W4688" i="3" s="1"/>
  <c r="X4688" i="3" s="1"/>
  <c r="Y4688" i="3" s="1"/>
  <c r="Z4688" i="3" s="1"/>
  <c r="AA4688" i="3" s="1"/>
  <c r="AB4688" i="3" s="1"/>
  <c r="AC4688" i="3" s="1"/>
  <c r="AD4688" i="3" s="1"/>
  <c r="J4692" i="3"/>
  <c r="T4702" i="3"/>
  <c r="U4702" i="3" s="1"/>
  <c r="V4702" i="3" s="1"/>
  <c r="W4702" i="3" s="1"/>
  <c r="X4702" i="3" s="1"/>
  <c r="Y4702" i="3" s="1"/>
  <c r="Z4702" i="3" s="1"/>
  <c r="AA4702" i="3" s="1"/>
  <c r="AB4702" i="3" s="1"/>
  <c r="AC4702" i="3" s="1"/>
  <c r="AD4702" i="3" s="1"/>
  <c r="AD4735" i="3"/>
  <c r="AD4819" i="3"/>
  <c r="K4564" i="3"/>
  <c r="K4568" i="3"/>
  <c r="K4572" i="3"/>
  <c r="K4576" i="3"/>
  <c r="K4580" i="3"/>
  <c r="K4584" i="3"/>
  <c r="K4588" i="3"/>
  <c r="K4592" i="3"/>
  <c r="K4596" i="3"/>
  <c r="K4600" i="3"/>
  <c r="K4604" i="3"/>
  <c r="K4608" i="3"/>
  <c r="K4612" i="3"/>
  <c r="K4616" i="3"/>
  <c r="K4620" i="3"/>
  <c r="K4624" i="3"/>
  <c r="K4628" i="3"/>
  <c r="K4632" i="3"/>
  <c r="K4636" i="3"/>
  <c r="K4640" i="3"/>
  <c r="K4644" i="3"/>
  <c r="K4648" i="3"/>
  <c r="K4652" i="3"/>
  <c r="K4656" i="3"/>
  <c r="K4660" i="3"/>
  <c r="T4661" i="3"/>
  <c r="U4661" i="3" s="1"/>
  <c r="V4661" i="3" s="1"/>
  <c r="W4661" i="3" s="1"/>
  <c r="X4661" i="3" s="1"/>
  <c r="Y4661" i="3" s="1"/>
  <c r="Z4661" i="3" s="1"/>
  <c r="AA4661" i="3" s="1"/>
  <c r="AB4661" i="3" s="1"/>
  <c r="AC4661" i="3" s="1"/>
  <c r="AD4661" i="3" s="1"/>
  <c r="K4664" i="3"/>
  <c r="T4665" i="3"/>
  <c r="U4665" i="3" s="1"/>
  <c r="V4665" i="3" s="1"/>
  <c r="W4665" i="3" s="1"/>
  <c r="X4665" i="3" s="1"/>
  <c r="Y4665" i="3" s="1"/>
  <c r="Z4665" i="3" s="1"/>
  <c r="AA4665" i="3" s="1"/>
  <c r="AB4665" i="3" s="1"/>
  <c r="AC4665" i="3" s="1"/>
  <c r="AD4665" i="3" s="1"/>
  <c r="K4668" i="3"/>
  <c r="T4669" i="3"/>
  <c r="U4669" i="3" s="1"/>
  <c r="V4669" i="3" s="1"/>
  <c r="W4669" i="3" s="1"/>
  <c r="X4669" i="3" s="1"/>
  <c r="Y4669" i="3" s="1"/>
  <c r="Z4669" i="3" s="1"/>
  <c r="AA4669" i="3" s="1"/>
  <c r="AB4669" i="3" s="1"/>
  <c r="AC4669" i="3" s="1"/>
  <c r="AD4669" i="3" s="1"/>
  <c r="M4671" i="3"/>
  <c r="N4671" i="3" s="1"/>
  <c r="O4671" i="3" s="1"/>
  <c r="P4671" i="3" s="1"/>
  <c r="Q4671" i="3" s="1"/>
  <c r="R4671" i="3" s="1"/>
  <c r="S4671" i="3" s="1"/>
  <c r="AD4671" i="3" s="1"/>
  <c r="L4674" i="3"/>
  <c r="K4677" i="3"/>
  <c r="K4683" i="3"/>
  <c r="T4683" i="3"/>
  <c r="U4683" i="3" s="1"/>
  <c r="V4683" i="3" s="1"/>
  <c r="W4683" i="3" s="1"/>
  <c r="X4683" i="3" s="1"/>
  <c r="Y4683" i="3" s="1"/>
  <c r="Z4683" i="3" s="1"/>
  <c r="AA4683" i="3" s="1"/>
  <c r="AB4683" i="3" s="1"/>
  <c r="AC4683" i="3" s="1"/>
  <c r="AD4683" i="3" s="1"/>
  <c r="M4692" i="3"/>
  <c r="N4692" i="3" s="1"/>
  <c r="O4692" i="3" s="1"/>
  <c r="P4692" i="3" s="1"/>
  <c r="Q4692" i="3" s="1"/>
  <c r="R4692" i="3" s="1"/>
  <c r="S4692" i="3" s="1"/>
  <c r="L4698" i="3"/>
  <c r="K4698" i="3"/>
  <c r="AD4743" i="3"/>
  <c r="AD4769" i="3"/>
  <c r="L4652" i="3"/>
  <c r="L4656" i="3"/>
  <c r="L4660" i="3"/>
  <c r="L4664" i="3"/>
  <c r="L4668" i="3"/>
  <c r="M4674" i="3"/>
  <c r="N4674" i="3" s="1"/>
  <c r="O4674" i="3" s="1"/>
  <c r="P4674" i="3" s="1"/>
  <c r="Q4674" i="3" s="1"/>
  <c r="R4674" i="3" s="1"/>
  <c r="S4674" i="3" s="1"/>
  <c r="L4677" i="3"/>
  <c r="T4694" i="3"/>
  <c r="U4694" i="3" s="1"/>
  <c r="V4694" i="3" s="1"/>
  <c r="W4694" i="3" s="1"/>
  <c r="X4694" i="3" s="1"/>
  <c r="Y4694" i="3" s="1"/>
  <c r="Z4694" i="3" s="1"/>
  <c r="AA4694" i="3" s="1"/>
  <c r="AB4694" i="3" s="1"/>
  <c r="AC4694" i="3" s="1"/>
  <c r="L4704" i="3"/>
  <c r="K4704" i="3"/>
  <c r="T4704" i="3"/>
  <c r="U4704" i="3" s="1"/>
  <c r="V4704" i="3" s="1"/>
  <c r="W4704" i="3" s="1"/>
  <c r="X4704" i="3" s="1"/>
  <c r="Y4704" i="3" s="1"/>
  <c r="Z4704" i="3" s="1"/>
  <c r="AA4704" i="3" s="1"/>
  <c r="AB4704" i="3" s="1"/>
  <c r="AC4704" i="3" s="1"/>
  <c r="AD4704" i="3" s="1"/>
  <c r="T4706" i="3"/>
  <c r="U4706" i="3" s="1"/>
  <c r="V4706" i="3" s="1"/>
  <c r="W4706" i="3" s="1"/>
  <c r="X4706" i="3" s="1"/>
  <c r="Y4706" i="3" s="1"/>
  <c r="Z4706" i="3" s="1"/>
  <c r="AA4706" i="3" s="1"/>
  <c r="AB4706" i="3" s="1"/>
  <c r="AC4706" i="3" s="1"/>
  <c r="L4708" i="3"/>
  <c r="K4708" i="3"/>
  <c r="J4708" i="3"/>
  <c r="T4708" i="3"/>
  <c r="U4708" i="3" s="1"/>
  <c r="V4708" i="3" s="1"/>
  <c r="W4708" i="3" s="1"/>
  <c r="X4708" i="3" s="1"/>
  <c r="Y4708" i="3" s="1"/>
  <c r="Z4708" i="3" s="1"/>
  <c r="AA4708" i="3" s="1"/>
  <c r="AB4708" i="3" s="1"/>
  <c r="AC4708" i="3" s="1"/>
  <c r="L4714" i="3"/>
  <c r="K4714" i="3"/>
  <c r="J4714" i="3"/>
  <c r="AD4729" i="3"/>
  <c r="AD4777" i="3"/>
  <c r="AD4785" i="3"/>
  <c r="J4670" i="3"/>
  <c r="J4673" i="3"/>
  <c r="K4676" i="3"/>
  <c r="T4676" i="3"/>
  <c r="U4676" i="3" s="1"/>
  <c r="V4676" i="3" s="1"/>
  <c r="W4676" i="3" s="1"/>
  <c r="X4676" i="3" s="1"/>
  <c r="Y4676" i="3" s="1"/>
  <c r="Z4676" i="3" s="1"/>
  <c r="AA4676" i="3" s="1"/>
  <c r="AB4676" i="3" s="1"/>
  <c r="AC4676" i="3" s="1"/>
  <c r="AD4676" i="3" s="1"/>
  <c r="M4677" i="3"/>
  <c r="N4677" i="3" s="1"/>
  <c r="O4677" i="3" s="1"/>
  <c r="P4677" i="3" s="1"/>
  <c r="Q4677" i="3" s="1"/>
  <c r="R4677" i="3" s="1"/>
  <c r="S4677" i="3" s="1"/>
  <c r="AD4677" i="3" s="1"/>
  <c r="M4680" i="3"/>
  <c r="N4680" i="3" s="1"/>
  <c r="O4680" i="3" s="1"/>
  <c r="P4680" i="3" s="1"/>
  <c r="Q4680" i="3" s="1"/>
  <c r="R4680" i="3" s="1"/>
  <c r="S4680" i="3" s="1"/>
  <c r="L4683" i="3"/>
  <c r="M4686" i="3"/>
  <c r="N4686" i="3" s="1"/>
  <c r="O4686" i="3" s="1"/>
  <c r="P4686" i="3" s="1"/>
  <c r="Q4686" i="3" s="1"/>
  <c r="R4686" i="3" s="1"/>
  <c r="S4686" i="3" s="1"/>
  <c r="AD4686" i="3" s="1"/>
  <c r="L4690" i="3"/>
  <c r="M4698" i="3"/>
  <c r="N4698" i="3" s="1"/>
  <c r="O4698" i="3" s="1"/>
  <c r="P4698" i="3" s="1"/>
  <c r="Q4698" i="3" s="1"/>
  <c r="R4698" i="3" s="1"/>
  <c r="S4698" i="3" s="1"/>
  <c r="AD4698" i="3" s="1"/>
  <c r="J4704" i="3"/>
  <c r="M4708" i="3"/>
  <c r="N4708" i="3" s="1"/>
  <c r="O4708" i="3" s="1"/>
  <c r="P4708" i="3" s="1"/>
  <c r="Q4708" i="3" s="1"/>
  <c r="R4708" i="3" s="1"/>
  <c r="S4708" i="3" s="1"/>
  <c r="M4712" i="3"/>
  <c r="N4712" i="3" s="1"/>
  <c r="O4712" i="3" s="1"/>
  <c r="P4712" i="3" s="1"/>
  <c r="Q4712" i="3" s="1"/>
  <c r="R4712" i="3" s="1"/>
  <c r="S4712" i="3" s="1"/>
  <c r="L4712" i="3"/>
  <c r="K4712" i="3"/>
  <c r="J4712" i="3"/>
  <c r="T4712" i="3"/>
  <c r="U4712" i="3" s="1"/>
  <c r="V4712" i="3" s="1"/>
  <c r="W4712" i="3" s="1"/>
  <c r="X4712" i="3" s="1"/>
  <c r="Y4712" i="3" s="1"/>
  <c r="Z4712" i="3" s="1"/>
  <c r="AA4712" i="3" s="1"/>
  <c r="AB4712" i="3" s="1"/>
  <c r="AC4712" i="3" s="1"/>
  <c r="M4714" i="3"/>
  <c r="N4714" i="3" s="1"/>
  <c r="O4714" i="3" s="1"/>
  <c r="P4714" i="3" s="1"/>
  <c r="Q4714" i="3" s="1"/>
  <c r="R4714" i="3" s="1"/>
  <c r="S4714" i="3" s="1"/>
  <c r="AD4714" i="3" s="1"/>
  <c r="AD4760" i="3"/>
  <c r="AD4789" i="3"/>
  <c r="AD4827" i="3"/>
  <c r="T4695" i="3"/>
  <c r="U4695" i="3" s="1"/>
  <c r="V4695" i="3" s="1"/>
  <c r="W4695" i="3" s="1"/>
  <c r="X4695" i="3" s="1"/>
  <c r="Y4695" i="3" s="1"/>
  <c r="Z4695" i="3" s="1"/>
  <c r="AA4695" i="3" s="1"/>
  <c r="AB4695" i="3" s="1"/>
  <c r="AC4695" i="3" s="1"/>
  <c r="AD4695" i="3" s="1"/>
  <c r="T4699" i="3"/>
  <c r="U4699" i="3" s="1"/>
  <c r="V4699" i="3" s="1"/>
  <c r="W4699" i="3" s="1"/>
  <c r="X4699" i="3" s="1"/>
  <c r="Y4699" i="3" s="1"/>
  <c r="Z4699" i="3" s="1"/>
  <c r="AA4699" i="3" s="1"/>
  <c r="AB4699" i="3" s="1"/>
  <c r="AC4699" i="3" s="1"/>
  <c r="AD4699" i="3" s="1"/>
  <c r="T4703" i="3"/>
  <c r="U4703" i="3" s="1"/>
  <c r="V4703" i="3" s="1"/>
  <c r="W4703" i="3" s="1"/>
  <c r="X4703" i="3" s="1"/>
  <c r="Y4703" i="3" s="1"/>
  <c r="Z4703" i="3" s="1"/>
  <c r="AA4703" i="3" s="1"/>
  <c r="AB4703" i="3" s="1"/>
  <c r="AC4703" i="3" s="1"/>
  <c r="AD4703" i="3" s="1"/>
  <c r="T4707" i="3"/>
  <c r="U4707" i="3" s="1"/>
  <c r="V4707" i="3" s="1"/>
  <c r="W4707" i="3" s="1"/>
  <c r="X4707" i="3" s="1"/>
  <c r="Y4707" i="3" s="1"/>
  <c r="Z4707" i="3" s="1"/>
  <c r="AA4707" i="3" s="1"/>
  <c r="AB4707" i="3" s="1"/>
  <c r="AC4707" i="3" s="1"/>
  <c r="AD4707" i="3" s="1"/>
  <c r="T4711" i="3"/>
  <c r="U4711" i="3" s="1"/>
  <c r="V4711" i="3" s="1"/>
  <c r="W4711" i="3" s="1"/>
  <c r="X4711" i="3" s="1"/>
  <c r="Y4711" i="3" s="1"/>
  <c r="Z4711" i="3" s="1"/>
  <c r="AA4711" i="3" s="1"/>
  <c r="AB4711" i="3" s="1"/>
  <c r="AC4711" i="3" s="1"/>
  <c r="AD4711" i="3" s="1"/>
  <c r="T4715" i="3"/>
  <c r="U4715" i="3" s="1"/>
  <c r="V4715" i="3" s="1"/>
  <c r="W4715" i="3" s="1"/>
  <c r="X4715" i="3" s="1"/>
  <c r="Y4715" i="3" s="1"/>
  <c r="Z4715" i="3" s="1"/>
  <c r="AA4715" i="3" s="1"/>
  <c r="AB4715" i="3" s="1"/>
  <c r="AC4715" i="3" s="1"/>
  <c r="AD4715" i="3" s="1"/>
  <c r="T4719" i="3"/>
  <c r="U4719" i="3" s="1"/>
  <c r="V4719" i="3" s="1"/>
  <c r="W4719" i="3" s="1"/>
  <c r="X4719" i="3" s="1"/>
  <c r="Y4719" i="3" s="1"/>
  <c r="Z4719" i="3" s="1"/>
  <c r="AA4719" i="3" s="1"/>
  <c r="AB4719" i="3" s="1"/>
  <c r="AC4719" i="3" s="1"/>
  <c r="AD4719" i="3" s="1"/>
  <c r="AD4794" i="3"/>
  <c r="AD4814" i="3"/>
  <c r="AD4821" i="3"/>
  <c r="AD4835" i="3"/>
  <c r="AD4840" i="3"/>
  <c r="L4724" i="3"/>
  <c r="T4724" i="3"/>
  <c r="U4724" i="3" s="1"/>
  <c r="V4724" i="3" s="1"/>
  <c r="W4724" i="3" s="1"/>
  <c r="X4724" i="3" s="1"/>
  <c r="Y4724" i="3" s="1"/>
  <c r="Z4724" i="3" s="1"/>
  <c r="AA4724" i="3" s="1"/>
  <c r="AB4724" i="3" s="1"/>
  <c r="AC4724" i="3" s="1"/>
  <c r="AD4724" i="3" s="1"/>
  <c r="AD4843" i="3"/>
  <c r="AD4848" i="3"/>
  <c r="L4732" i="3"/>
  <c r="T4732" i="3"/>
  <c r="U4732" i="3" s="1"/>
  <c r="V4732" i="3" s="1"/>
  <c r="W4732" i="3" s="1"/>
  <c r="X4732" i="3" s="1"/>
  <c r="Y4732" i="3" s="1"/>
  <c r="Z4732" i="3" s="1"/>
  <c r="AA4732" i="3" s="1"/>
  <c r="AB4732" i="3" s="1"/>
  <c r="AC4732" i="3" s="1"/>
  <c r="AD4750" i="3"/>
  <c r="AD4759" i="3"/>
  <c r="AD4786" i="3"/>
  <c r="AD4790" i="3"/>
  <c r="AD4797" i="3"/>
  <c r="AD4813" i="3"/>
  <c r="K4711" i="3"/>
  <c r="K4715" i="3"/>
  <c r="K4719" i="3"/>
  <c r="K4724" i="3"/>
  <c r="J4732" i="3"/>
  <c r="AD4855" i="3"/>
  <c r="L4720" i="3"/>
  <c r="T4720" i="3"/>
  <c r="U4720" i="3" s="1"/>
  <c r="V4720" i="3" s="1"/>
  <c r="W4720" i="3" s="1"/>
  <c r="X4720" i="3" s="1"/>
  <c r="Y4720" i="3" s="1"/>
  <c r="Z4720" i="3" s="1"/>
  <c r="AA4720" i="3" s="1"/>
  <c r="AB4720" i="3" s="1"/>
  <c r="AC4720" i="3" s="1"/>
  <c r="K4732" i="3"/>
  <c r="AD4793" i="3"/>
  <c r="AD4823" i="3"/>
  <c r="J4720" i="3"/>
  <c r="M4732" i="3"/>
  <c r="N4732" i="3" s="1"/>
  <c r="O4732" i="3" s="1"/>
  <c r="P4732" i="3" s="1"/>
  <c r="Q4732" i="3" s="1"/>
  <c r="R4732" i="3" s="1"/>
  <c r="S4732" i="3" s="1"/>
  <c r="AD4806" i="3"/>
  <c r="AD4816" i="3"/>
  <c r="K4720" i="3"/>
  <c r="AD4828" i="3"/>
  <c r="AD4839" i="3"/>
  <c r="AD4845" i="3"/>
  <c r="M4720" i="3"/>
  <c r="N4720" i="3" s="1"/>
  <c r="O4720" i="3" s="1"/>
  <c r="P4720" i="3" s="1"/>
  <c r="Q4720" i="3" s="1"/>
  <c r="R4720" i="3" s="1"/>
  <c r="S4720" i="3" s="1"/>
  <c r="AD4754" i="3"/>
  <c r="AD4799" i="3"/>
  <c r="AD4833" i="3"/>
  <c r="AD4836" i="3"/>
  <c r="AD4857" i="3"/>
  <c r="L4728" i="3"/>
  <c r="T4728" i="3"/>
  <c r="U4728" i="3" s="1"/>
  <c r="V4728" i="3" s="1"/>
  <c r="W4728" i="3" s="1"/>
  <c r="X4728" i="3" s="1"/>
  <c r="Y4728" i="3" s="1"/>
  <c r="Z4728" i="3" s="1"/>
  <c r="AA4728" i="3" s="1"/>
  <c r="AB4728" i="3" s="1"/>
  <c r="AC4728" i="3" s="1"/>
  <c r="AD4728" i="3" s="1"/>
  <c r="AD4802" i="3"/>
  <c r="AD4825" i="3"/>
  <c r="AD4841" i="3"/>
  <c r="AD4876" i="3"/>
  <c r="L4722" i="3"/>
  <c r="L4726" i="3"/>
  <c r="L4730" i="3"/>
  <c r="L4734" i="3"/>
  <c r="L4738" i="3"/>
  <c r="L4742" i="3"/>
  <c r="L4746" i="3"/>
  <c r="L4750" i="3"/>
  <c r="L4754" i="3"/>
  <c r="L4758" i="3"/>
  <c r="L4762" i="3"/>
  <c r="L4766" i="3"/>
  <c r="L4770" i="3"/>
  <c r="L4774" i="3"/>
  <c r="L4778" i="3"/>
  <c r="L4782" i="3"/>
  <c r="L4786" i="3"/>
  <c r="L4790" i="3"/>
  <c r="L4794" i="3"/>
  <c r="L4798" i="3"/>
  <c r="L4802" i="3"/>
  <c r="L4806" i="3"/>
  <c r="L4810" i="3"/>
  <c r="K4810" i="3"/>
  <c r="L4826" i="3"/>
  <c r="K4826" i="3"/>
  <c r="T4826" i="3"/>
  <c r="U4826" i="3" s="1"/>
  <c r="V4826" i="3" s="1"/>
  <c r="W4826" i="3" s="1"/>
  <c r="X4826" i="3" s="1"/>
  <c r="Y4826" i="3" s="1"/>
  <c r="Z4826" i="3" s="1"/>
  <c r="AA4826" i="3" s="1"/>
  <c r="AB4826" i="3" s="1"/>
  <c r="AC4826" i="3" s="1"/>
  <c r="AD4826" i="3" s="1"/>
  <c r="AD4859" i="3"/>
  <c r="AD4875" i="3"/>
  <c r="AD4881" i="3"/>
  <c r="AD4955" i="3"/>
  <c r="T4736" i="3"/>
  <c r="U4736" i="3" s="1"/>
  <c r="V4736" i="3" s="1"/>
  <c r="W4736" i="3" s="1"/>
  <c r="X4736" i="3" s="1"/>
  <c r="Y4736" i="3" s="1"/>
  <c r="Z4736" i="3" s="1"/>
  <c r="AA4736" i="3" s="1"/>
  <c r="AB4736" i="3" s="1"/>
  <c r="AC4736" i="3" s="1"/>
  <c r="AD4736" i="3" s="1"/>
  <c r="T4740" i="3"/>
  <c r="U4740" i="3" s="1"/>
  <c r="V4740" i="3" s="1"/>
  <c r="W4740" i="3" s="1"/>
  <c r="X4740" i="3" s="1"/>
  <c r="Y4740" i="3" s="1"/>
  <c r="Z4740" i="3" s="1"/>
  <c r="AA4740" i="3" s="1"/>
  <c r="AB4740" i="3" s="1"/>
  <c r="AC4740" i="3" s="1"/>
  <c r="AD4740" i="3" s="1"/>
  <c r="T4744" i="3"/>
  <c r="U4744" i="3" s="1"/>
  <c r="V4744" i="3" s="1"/>
  <c r="W4744" i="3" s="1"/>
  <c r="X4744" i="3" s="1"/>
  <c r="Y4744" i="3" s="1"/>
  <c r="Z4744" i="3" s="1"/>
  <c r="AA4744" i="3" s="1"/>
  <c r="AB4744" i="3" s="1"/>
  <c r="AC4744" i="3" s="1"/>
  <c r="AD4744" i="3" s="1"/>
  <c r="T4748" i="3"/>
  <c r="U4748" i="3" s="1"/>
  <c r="V4748" i="3" s="1"/>
  <c r="W4748" i="3" s="1"/>
  <c r="X4748" i="3" s="1"/>
  <c r="Y4748" i="3" s="1"/>
  <c r="Z4748" i="3" s="1"/>
  <c r="AA4748" i="3" s="1"/>
  <c r="AB4748" i="3" s="1"/>
  <c r="AC4748" i="3" s="1"/>
  <c r="AD4748" i="3" s="1"/>
  <c r="T4752" i="3"/>
  <c r="U4752" i="3" s="1"/>
  <c r="V4752" i="3" s="1"/>
  <c r="W4752" i="3" s="1"/>
  <c r="X4752" i="3" s="1"/>
  <c r="Y4752" i="3" s="1"/>
  <c r="Z4752" i="3" s="1"/>
  <c r="AA4752" i="3" s="1"/>
  <c r="AB4752" i="3" s="1"/>
  <c r="AC4752" i="3" s="1"/>
  <c r="AD4752" i="3" s="1"/>
  <c r="T4756" i="3"/>
  <c r="U4756" i="3" s="1"/>
  <c r="V4756" i="3" s="1"/>
  <c r="W4756" i="3" s="1"/>
  <c r="X4756" i="3" s="1"/>
  <c r="Y4756" i="3" s="1"/>
  <c r="Z4756" i="3" s="1"/>
  <c r="AA4756" i="3" s="1"/>
  <c r="AB4756" i="3" s="1"/>
  <c r="AC4756" i="3" s="1"/>
  <c r="AD4756" i="3" s="1"/>
  <c r="T4760" i="3"/>
  <c r="U4760" i="3" s="1"/>
  <c r="V4760" i="3" s="1"/>
  <c r="W4760" i="3" s="1"/>
  <c r="X4760" i="3" s="1"/>
  <c r="Y4760" i="3" s="1"/>
  <c r="Z4760" i="3" s="1"/>
  <c r="AA4760" i="3" s="1"/>
  <c r="AB4760" i="3" s="1"/>
  <c r="AC4760" i="3" s="1"/>
  <c r="T4764" i="3"/>
  <c r="U4764" i="3" s="1"/>
  <c r="V4764" i="3" s="1"/>
  <c r="W4764" i="3" s="1"/>
  <c r="X4764" i="3" s="1"/>
  <c r="Y4764" i="3" s="1"/>
  <c r="Z4764" i="3" s="1"/>
  <c r="AA4764" i="3" s="1"/>
  <c r="AB4764" i="3" s="1"/>
  <c r="AC4764" i="3" s="1"/>
  <c r="T4768" i="3"/>
  <c r="U4768" i="3" s="1"/>
  <c r="V4768" i="3" s="1"/>
  <c r="W4768" i="3" s="1"/>
  <c r="X4768" i="3" s="1"/>
  <c r="Y4768" i="3" s="1"/>
  <c r="Z4768" i="3" s="1"/>
  <c r="AA4768" i="3" s="1"/>
  <c r="AB4768" i="3" s="1"/>
  <c r="AC4768" i="3" s="1"/>
  <c r="AD4768" i="3" s="1"/>
  <c r="T4772" i="3"/>
  <c r="U4772" i="3" s="1"/>
  <c r="V4772" i="3" s="1"/>
  <c r="W4772" i="3" s="1"/>
  <c r="X4772" i="3" s="1"/>
  <c r="Y4772" i="3" s="1"/>
  <c r="Z4772" i="3" s="1"/>
  <c r="AA4772" i="3" s="1"/>
  <c r="AB4772" i="3" s="1"/>
  <c r="AC4772" i="3" s="1"/>
  <c r="AD4772" i="3" s="1"/>
  <c r="T4776" i="3"/>
  <c r="U4776" i="3" s="1"/>
  <c r="V4776" i="3" s="1"/>
  <c r="W4776" i="3" s="1"/>
  <c r="X4776" i="3" s="1"/>
  <c r="Y4776" i="3" s="1"/>
  <c r="Z4776" i="3" s="1"/>
  <c r="AA4776" i="3" s="1"/>
  <c r="AB4776" i="3" s="1"/>
  <c r="AC4776" i="3" s="1"/>
  <c r="AD4776" i="3" s="1"/>
  <c r="T4780" i="3"/>
  <c r="U4780" i="3" s="1"/>
  <c r="V4780" i="3" s="1"/>
  <c r="W4780" i="3" s="1"/>
  <c r="X4780" i="3" s="1"/>
  <c r="Y4780" i="3" s="1"/>
  <c r="Z4780" i="3" s="1"/>
  <c r="AA4780" i="3" s="1"/>
  <c r="AB4780" i="3" s="1"/>
  <c r="AC4780" i="3" s="1"/>
  <c r="AD4780" i="3" s="1"/>
  <c r="T4784" i="3"/>
  <c r="U4784" i="3" s="1"/>
  <c r="V4784" i="3" s="1"/>
  <c r="W4784" i="3" s="1"/>
  <c r="X4784" i="3" s="1"/>
  <c r="Y4784" i="3" s="1"/>
  <c r="Z4784" i="3" s="1"/>
  <c r="AA4784" i="3" s="1"/>
  <c r="AB4784" i="3" s="1"/>
  <c r="AC4784" i="3" s="1"/>
  <c r="AD4784" i="3" s="1"/>
  <c r="T4788" i="3"/>
  <c r="U4788" i="3" s="1"/>
  <c r="V4788" i="3" s="1"/>
  <c r="W4788" i="3" s="1"/>
  <c r="X4788" i="3" s="1"/>
  <c r="Y4788" i="3" s="1"/>
  <c r="Z4788" i="3" s="1"/>
  <c r="AA4788" i="3" s="1"/>
  <c r="AB4788" i="3" s="1"/>
  <c r="AC4788" i="3" s="1"/>
  <c r="AD4788" i="3" s="1"/>
  <c r="T4792" i="3"/>
  <c r="U4792" i="3" s="1"/>
  <c r="V4792" i="3" s="1"/>
  <c r="W4792" i="3" s="1"/>
  <c r="X4792" i="3" s="1"/>
  <c r="Y4792" i="3" s="1"/>
  <c r="Z4792" i="3" s="1"/>
  <c r="AA4792" i="3" s="1"/>
  <c r="AB4792" i="3" s="1"/>
  <c r="AC4792" i="3" s="1"/>
  <c r="AD4792" i="3" s="1"/>
  <c r="T4796" i="3"/>
  <c r="U4796" i="3" s="1"/>
  <c r="V4796" i="3" s="1"/>
  <c r="W4796" i="3" s="1"/>
  <c r="X4796" i="3" s="1"/>
  <c r="Y4796" i="3" s="1"/>
  <c r="Z4796" i="3" s="1"/>
  <c r="AA4796" i="3" s="1"/>
  <c r="AB4796" i="3" s="1"/>
  <c r="AC4796" i="3" s="1"/>
  <c r="AD4796" i="3" s="1"/>
  <c r="T4800" i="3"/>
  <c r="U4800" i="3" s="1"/>
  <c r="V4800" i="3" s="1"/>
  <c r="W4800" i="3" s="1"/>
  <c r="X4800" i="3" s="1"/>
  <c r="Y4800" i="3" s="1"/>
  <c r="Z4800" i="3" s="1"/>
  <c r="AA4800" i="3" s="1"/>
  <c r="AB4800" i="3" s="1"/>
  <c r="AC4800" i="3" s="1"/>
  <c r="AD4800" i="3" s="1"/>
  <c r="T4804" i="3"/>
  <c r="U4804" i="3" s="1"/>
  <c r="V4804" i="3" s="1"/>
  <c r="W4804" i="3" s="1"/>
  <c r="X4804" i="3" s="1"/>
  <c r="Y4804" i="3" s="1"/>
  <c r="Z4804" i="3" s="1"/>
  <c r="AA4804" i="3" s="1"/>
  <c r="AB4804" i="3" s="1"/>
  <c r="AC4804" i="3" s="1"/>
  <c r="T4808" i="3"/>
  <c r="U4808" i="3" s="1"/>
  <c r="V4808" i="3" s="1"/>
  <c r="W4808" i="3" s="1"/>
  <c r="X4808" i="3" s="1"/>
  <c r="Y4808" i="3" s="1"/>
  <c r="Z4808" i="3" s="1"/>
  <c r="AA4808" i="3" s="1"/>
  <c r="AB4808" i="3" s="1"/>
  <c r="AC4808" i="3" s="1"/>
  <c r="AD4808" i="3" s="1"/>
  <c r="J4810" i="3"/>
  <c r="L4812" i="3"/>
  <c r="K4812" i="3"/>
  <c r="L4814" i="3"/>
  <c r="K4814" i="3"/>
  <c r="J4826" i="3"/>
  <c r="AD4874" i="3"/>
  <c r="AD4887" i="3"/>
  <c r="AD4903" i="3"/>
  <c r="AD4905" i="3"/>
  <c r="AD4923" i="3"/>
  <c r="M4810" i="3"/>
  <c r="N4810" i="3" s="1"/>
  <c r="O4810" i="3" s="1"/>
  <c r="P4810" i="3" s="1"/>
  <c r="Q4810" i="3" s="1"/>
  <c r="R4810" i="3" s="1"/>
  <c r="S4810" i="3" s="1"/>
  <c r="AD4852" i="3"/>
  <c r="AD4939" i="3"/>
  <c r="K4945" i="3"/>
  <c r="T4945" i="3"/>
  <c r="U4945" i="3" s="1"/>
  <c r="V4945" i="3" s="1"/>
  <c r="W4945" i="3" s="1"/>
  <c r="X4945" i="3" s="1"/>
  <c r="Y4945" i="3" s="1"/>
  <c r="Z4945" i="3" s="1"/>
  <c r="AA4945" i="3" s="1"/>
  <c r="AB4945" i="3" s="1"/>
  <c r="AC4945" i="3" s="1"/>
  <c r="M4945" i="3"/>
  <c r="N4945" i="3" s="1"/>
  <c r="O4945" i="3" s="1"/>
  <c r="P4945" i="3" s="1"/>
  <c r="Q4945" i="3" s="1"/>
  <c r="R4945" i="3" s="1"/>
  <c r="S4945" i="3" s="1"/>
  <c r="AD4945" i="3" s="1"/>
  <c r="L4945" i="3"/>
  <c r="J4945" i="3"/>
  <c r="J4804" i="3"/>
  <c r="J4808" i="3"/>
  <c r="AD4844" i="3"/>
  <c r="AD4913" i="3"/>
  <c r="K4784" i="3"/>
  <c r="K4788" i="3"/>
  <c r="K4792" i="3"/>
  <c r="K4796" i="3"/>
  <c r="K4800" i="3"/>
  <c r="K4804" i="3"/>
  <c r="K4808" i="3"/>
  <c r="AD4865" i="3"/>
  <c r="AD4873" i="3"/>
  <c r="L4808" i="3"/>
  <c r="AD4883" i="3"/>
  <c r="AD4856" i="3"/>
  <c r="AD4864" i="3"/>
  <c r="AD4899" i="3"/>
  <c r="L4912" i="3"/>
  <c r="K4912" i="3"/>
  <c r="T4912" i="3"/>
  <c r="U4912" i="3" s="1"/>
  <c r="V4912" i="3" s="1"/>
  <c r="W4912" i="3" s="1"/>
  <c r="X4912" i="3" s="1"/>
  <c r="Y4912" i="3" s="1"/>
  <c r="Z4912" i="3" s="1"/>
  <c r="AA4912" i="3" s="1"/>
  <c r="AB4912" i="3" s="1"/>
  <c r="AC4912" i="3" s="1"/>
  <c r="J4912" i="3"/>
  <c r="K4729" i="3"/>
  <c r="K4733" i="3"/>
  <c r="T4810" i="3"/>
  <c r="U4810" i="3" s="1"/>
  <c r="V4810" i="3" s="1"/>
  <c r="W4810" i="3" s="1"/>
  <c r="X4810" i="3" s="1"/>
  <c r="Y4810" i="3" s="1"/>
  <c r="Z4810" i="3" s="1"/>
  <c r="AA4810" i="3" s="1"/>
  <c r="AB4810" i="3" s="1"/>
  <c r="AC4810" i="3" s="1"/>
  <c r="L4822" i="3"/>
  <c r="K4822" i="3"/>
  <c r="AD4872" i="3"/>
  <c r="AD4907" i="3"/>
  <c r="M4912" i="3"/>
  <c r="N4912" i="3" s="1"/>
  <c r="O4912" i="3" s="1"/>
  <c r="P4912" i="3" s="1"/>
  <c r="Q4912" i="3" s="1"/>
  <c r="R4912" i="3" s="1"/>
  <c r="S4912" i="3" s="1"/>
  <c r="AD4912" i="3" s="1"/>
  <c r="AD4933" i="3"/>
  <c r="AD4860" i="3"/>
  <c r="AD4895" i="3"/>
  <c r="AD4917" i="3"/>
  <c r="L4884" i="3"/>
  <c r="K4884" i="3"/>
  <c r="AD4927" i="3"/>
  <c r="AD4964" i="3"/>
  <c r="K4816" i="3"/>
  <c r="K4820" i="3"/>
  <c r="K4824" i="3"/>
  <c r="K4828" i="3"/>
  <c r="K4832" i="3"/>
  <c r="K4836" i="3"/>
  <c r="K4840" i="3"/>
  <c r="K4844" i="3"/>
  <c r="K4848" i="3"/>
  <c r="K4852" i="3"/>
  <c r="K4856" i="3"/>
  <c r="K4860" i="3"/>
  <c r="K4864" i="3"/>
  <c r="M4884" i="3"/>
  <c r="N4884" i="3" s="1"/>
  <c r="O4884" i="3" s="1"/>
  <c r="P4884" i="3" s="1"/>
  <c r="Q4884" i="3" s="1"/>
  <c r="R4884" i="3" s="1"/>
  <c r="S4884" i="3" s="1"/>
  <c r="AD4884" i="3" s="1"/>
  <c r="L4888" i="3"/>
  <c r="K4888" i="3"/>
  <c r="AD4919" i="3"/>
  <c r="AD4960" i="3"/>
  <c r="T4868" i="3"/>
  <c r="U4868" i="3" s="1"/>
  <c r="V4868" i="3" s="1"/>
  <c r="W4868" i="3" s="1"/>
  <c r="X4868" i="3" s="1"/>
  <c r="Y4868" i="3" s="1"/>
  <c r="Z4868" i="3" s="1"/>
  <c r="AA4868" i="3" s="1"/>
  <c r="AB4868" i="3" s="1"/>
  <c r="AC4868" i="3" s="1"/>
  <c r="J4872" i="3"/>
  <c r="J4888" i="3"/>
  <c r="AD4915" i="3"/>
  <c r="AD4949" i="3"/>
  <c r="AD5024" i="3"/>
  <c r="L4892" i="3"/>
  <c r="K4892" i="3"/>
  <c r="M4932" i="3"/>
  <c r="N4932" i="3" s="1"/>
  <c r="O4932" i="3" s="1"/>
  <c r="P4932" i="3" s="1"/>
  <c r="Q4932" i="3" s="1"/>
  <c r="R4932" i="3" s="1"/>
  <c r="S4932" i="3" s="1"/>
  <c r="AD4932" i="3" s="1"/>
  <c r="L4932" i="3"/>
  <c r="K4932" i="3"/>
  <c r="J4932" i="3"/>
  <c r="M4936" i="3"/>
  <c r="N4936" i="3" s="1"/>
  <c r="O4936" i="3" s="1"/>
  <c r="P4936" i="3" s="1"/>
  <c r="Q4936" i="3" s="1"/>
  <c r="R4936" i="3" s="1"/>
  <c r="S4936" i="3" s="1"/>
  <c r="AD4936" i="3" s="1"/>
  <c r="L4936" i="3"/>
  <c r="K4936" i="3"/>
  <c r="J4936" i="3"/>
  <c r="AD4956" i="3"/>
  <c r="T4830" i="3"/>
  <c r="U4830" i="3" s="1"/>
  <c r="V4830" i="3" s="1"/>
  <c r="W4830" i="3" s="1"/>
  <c r="X4830" i="3" s="1"/>
  <c r="Y4830" i="3" s="1"/>
  <c r="Z4830" i="3" s="1"/>
  <c r="AA4830" i="3" s="1"/>
  <c r="AB4830" i="3" s="1"/>
  <c r="AC4830" i="3" s="1"/>
  <c r="AD4830" i="3" s="1"/>
  <c r="T4834" i="3"/>
  <c r="U4834" i="3" s="1"/>
  <c r="V4834" i="3" s="1"/>
  <c r="W4834" i="3" s="1"/>
  <c r="X4834" i="3" s="1"/>
  <c r="Y4834" i="3" s="1"/>
  <c r="Z4834" i="3" s="1"/>
  <c r="AA4834" i="3" s="1"/>
  <c r="AB4834" i="3" s="1"/>
  <c r="AC4834" i="3" s="1"/>
  <c r="AD4834" i="3" s="1"/>
  <c r="T4838" i="3"/>
  <c r="U4838" i="3" s="1"/>
  <c r="V4838" i="3" s="1"/>
  <c r="W4838" i="3" s="1"/>
  <c r="X4838" i="3" s="1"/>
  <c r="Y4838" i="3" s="1"/>
  <c r="Z4838" i="3" s="1"/>
  <c r="AA4838" i="3" s="1"/>
  <c r="AB4838" i="3" s="1"/>
  <c r="AC4838" i="3" s="1"/>
  <c r="AD4838" i="3" s="1"/>
  <c r="T4842" i="3"/>
  <c r="U4842" i="3" s="1"/>
  <c r="V4842" i="3" s="1"/>
  <c r="W4842" i="3" s="1"/>
  <c r="X4842" i="3" s="1"/>
  <c r="Y4842" i="3" s="1"/>
  <c r="Z4842" i="3" s="1"/>
  <c r="AA4842" i="3" s="1"/>
  <c r="AB4842" i="3" s="1"/>
  <c r="AC4842" i="3" s="1"/>
  <c r="AD4842" i="3" s="1"/>
  <c r="T4846" i="3"/>
  <c r="U4846" i="3" s="1"/>
  <c r="V4846" i="3" s="1"/>
  <c r="W4846" i="3" s="1"/>
  <c r="X4846" i="3" s="1"/>
  <c r="Y4846" i="3" s="1"/>
  <c r="Z4846" i="3" s="1"/>
  <c r="AA4846" i="3" s="1"/>
  <c r="AB4846" i="3" s="1"/>
  <c r="AC4846" i="3" s="1"/>
  <c r="AD4846" i="3" s="1"/>
  <c r="T4850" i="3"/>
  <c r="U4850" i="3" s="1"/>
  <c r="V4850" i="3" s="1"/>
  <c r="W4850" i="3" s="1"/>
  <c r="X4850" i="3" s="1"/>
  <c r="Y4850" i="3" s="1"/>
  <c r="Z4850" i="3" s="1"/>
  <c r="AA4850" i="3" s="1"/>
  <c r="AB4850" i="3" s="1"/>
  <c r="AC4850" i="3" s="1"/>
  <c r="AD4850" i="3" s="1"/>
  <c r="T4854" i="3"/>
  <c r="U4854" i="3" s="1"/>
  <c r="V4854" i="3" s="1"/>
  <c r="W4854" i="3" s="1"/>
  <c r="X4854" i="3" s="1"/>
  <c r="Y4854" i="3" s="1"/>
  <c r="Z4854" i="3" s="1"/>
  <c r="AA4854" i="3" s="1"/>
  <c r="AB4854" i="3" s="1"/>
  <c r="AC4854" i="3" s="1"/>
  <c r="AD4854" i="3" s="1"/>
  <c r="T4858" i="3"/>
  <c r="U4858" i="3" s="1"/>
  <c r="V4858" i="3" s="1"/>
  <c r="W4858" i="3" s="1"/>
  <c r="X4858" i="3" s="1"/>
  <c r="Y4858" i="3" s="1"/>
  <c r="Z4858" i="3" s="1"/>
  <c r="AA4858" i="3" s="1"/>
  <c r="AB4858" i="3" s="1"/>
  <c r="AC4858" i="3" s="1"/>
  <c r="AD4858" i="3" s="1"/>
  <c r="T4862" i="3"/>
  <c r="U4862" i="3" s="1"/>
  <c r="V4862" i="3" s="1"/>
  <c r="W4862" i="3" s="1"/>
  <c r="X4862" i="3" s="1"/>
  <c r="Y4862" i="3" s="1"/>
  <c r="Z4862" i="3" s="1"/>
  <c r="AA4862" i="3" s="1"/>
  <c r="AB4862" i="3" s="1"/>
  <c r="AC4862" i="3" s="1"/>
  <c r="AD4862" i="3" s="1"/>
  <c r="T4866" i="3"/>
  <c r="U4866" i="3" s="1"/>
  <c r="V4866" i="3" s="1"/>
  <c r="W4866" i="3" s="1"/>
  <c r="X4866" i="3" s="1"/>
  <c r="Y4866" i="3" s="1"/>
  <c r="Z4866" i="3" s="1"/>
  <c r="AA4866" i="3" s="1"/>
  <c r="AB4866" i="3" s="1"/>
  <c r="AC4866" i="3" s="1"/>
  <c r="AD4866" i="3" s="1"/>
  <c r="J4870" i="3"/>
  <c r="M4940" i="3"/>
  <c r="N4940" i="3" s="1"/>
  <c r="O4940" i="3" s="1"/>
  <c r="P4940" i="3" s="1"/>
  <c r="Q4940" i="3" s="1"/>
  <c r="R4940" i="3" s="1"/>
  <c r="S4940" i="3" s="1"/>
  <c r="AD4940" i="3" s="1"/>
  <c r="L4940" i="3"/>
  <c r="K4940" i="3"/>
  <c r="J4940" i="3"/>
  <c r="AD4891" i="3"/>
  <c r="L4896" i="3"/>
  <c r="K4896" i="3"/>
  <c r="M4928" i="3"/>
  <c r="N4928" i="3" s="1"/>
  <c r="O4928" i="3" s="1"/>
  <c r="P4928" i="3" s="1"/>
  <c r="Q4928" i="3" s="1"/>
  <c r="R4928" i="3" s="1"/>
  <c r="S4928" i="3" s="1"/>
  <c r="L4928" i="3"/>
  <c r="K4928" i="3"/>
  <c r="J4928" i="3"/>
  <c r="L4961" i="3"/>
  <c r="K4961" i="3"/>
  <c r="T4961" i="3"/>
  <c r="U4961" i="3" s="1"/>
  <c r="V4961" i="3" s="1"/>
  <c r="W4961" i="3" s="1"/>
  <c r="X4961" i="3" s="1"/>
  <c r="Y4961" i="3" s="1"/>
  <c r="Z4961" i="3" s="1"/>
  <c r="AA4961" i="3" s="1"/>
  <c r="AB4961" i="3" s="1"/>
  <c r="AC4961" i="3" s="1"/>
  <c r="M4961" i="3"/>
  <c r="N4961" i="3" s="1"/>
  <c r="O4961" i="3" s="1"/>
  <c r="P4961" i="3" s="1"/>
  <c r="Q4961" i="3" s="1"/>
  <c r="R4961" i="3" s="1"/>
  <c r="S4961" i="3" s="1"/>
  <c r="J4961" i="3"/>
  <c r="J4850" i="3"/>
  <c r="J4854" i="3"/>
  <c r="J4858" i="3"/>
  <c r="J4862" i="3"/>
  <c r="J4866" i="3"/>
  <c r="J4868" i="3"/>
  <c r="M4870" i="3"/>
  <c r="N4870" i="3" s="1"/>
  <c r="O4870" i="3" s="1"/>
  <c r="P4870" i="3" s="1"/>
  <c r="Q4870" i="3" s="1"/>
  <c r="R4870" i="3" s="1"/>
  <c r="S4870" i="3" s="1"/>
  <c r="AD4870" i="3" s="1"/>
  <c r="T4888" i="3"/>
  <c r="U4888" i="3" s="1"/>
  <c r="V4888" i="3" s="1"/>
  <c r="W4888" i="3" s="1"/>
  <c r="X4888" i="3" s="1"/>
  <c r="Y4888" i="3" s="1"/>
  <c r="Z4888" i="3" s="1"/>
  <c r="AA4888" i="3" s="1"/>
  <c r="AB4888" i="3" s="1"/>
  <c r="AC4888" i="3" s="1"/>
  <c r="AD4888" i="3" s="1"/>
  <c r="J4896" i="3"/>
  <c r="L4900" i="3"/>
  <c r="K4900" i="3"/>
  <c r="M4924" i="3"/>
  <c r="N4924" i="3" s="1"/>
  <c r="O4924" i="3" s="1"/>
  <c r="P4924" i="3" s="1"/>
  <c r="Q4924" i="3" s="1"/>
  <c r="R4924" i="3" s="1"/>
  <c r="S4924" i="3" s="1"/>
  <c r="AD4924" i="3" s="1"/>
  <c r="L4924" i="3"/>
  <c r="K4924" i="3"/>
  <c r="J4924" i="3"/>
  <c r="T4928" i="3"/>
  <c r="U4928" i="3" s="1"/>
  <c r="V4928" i="3" s="1"/>
  <c r="W4928" i="3" s="1"/>
  <c r="X4928" i="3" s="1"/>
  <c r="Y4928" i="3" s="1"/>
  <c r="Z4928" i="3" s="1"/>
  <c r="AA4928" i="3" s="1"/>
  <c r="AB4928" i="3" s="1"/>
  <c r="AC4928" i="3" s="1"/>
  <c r="AD4943" i="3"/>
  <c r="K4830" i="3"/>
  <c r="K4834" i="3"/>
  <c r="K4838" i="3"/>
  <c r="K4842" i="3"/>
  <c r="K4846" i="3"/>
  <c r="K4850" i="3"/>
  <c r="K4854" i="3"/>
  <c r="K4858" i="3"/>
  <c r="K4862" i="3"/>
  <c r="K4866" i="3"/>
  <c r="K4868" i="3"/>
  <c r="M4896" i="3"/>
  <c r="N4896" i="3" s="1"/>
  <c r="O4896" i="3" s="1"/>
  <c r="P4896" i="3" s="1"/>
  <c r="Q4896" i="3" s="1"/>
  <c r="R4896" i="3" s="1"/>
  <c r="S4896" i="3" s="1"/>
  <c r="AD4896" i="3" s="1"/>
  <c r="L4904" i="3"/>
  <c r="K4904" i="3"/>
  <c r="M4920" i="3"/>
  <c r="N4920" i="3" s="1"/>
  <c r="O4920" i="3" s="1"/>
  <c r="P4920" i="3" s="1"/>
  <c r="Q4920" i="3" s="1"/>
  <c r="R4920" i="3" s="1"/>
  <c r="S4920" i="3" s="1"/>
  <c r="L4920" i="3"/>
  <c r="K4920" i="3"/>
  <c r="J4920" i="3"/>
  <c r="AD4948" i="3"/>
  <c r="M4989" i="3"/>
  <c r="N4989" i="3" s="1"/>
  <c r="O4989" i="3" s="1"/>
  <c r="P4989" i="3" s="1"/>
  <c r="Q4989" i="3" s="1"/>
  <c r="R4989" i="3" s="1"/>
  <c r="S4989" i="3" s="1"/>
  <c r="L4989" i="3"/>
  <c r="K4989" i="3"/>
  <c r="J4989" i="3"/>
  <c r="T4989" i="3"/>
  <c r="U4989" i="3" s="1"/>
  <c r="V4989" i="3" s="1"/>
  <c r="W4989" i="3" s="1"/>
  <c r="X4989" i="3" s="1"/>
  <c r="Y4989" i="3" s="1"/>
  <c r="Z4989" i="3" s="1"/>
  <c r="AA4989" i="3" s="1"/>
  <c r="AB4989" i="3" s="1"/>
  <c r="AC4989" i="3" s="1"/>
  <c r="AD5006" i="3"/>
  <c r="L4854" i="3"/>
  <c r="L4858" i="3"/>
  <c r="L4862" i="3"/>
  <c r="L4866" i="3"/>
  <c r="M4868" i="3"/>
  <c r="N4868" i="3" s="1"/>
  <c r="O4868" i="3" s="1"/>
  <c r="P4868" i="3" s="1"/>
  <c r="Q4868" i="3" s="1"/>
  <c r="R4868" i="3" s="1"/>
  <c r="S4868" i="3" s="1"/>
  <c r="L4876" i="3"/>
  <c r="K4876" i="3"/>
  <c r="T4892" i="3"/>
  <c r="U4892" i="3" s="1"/>
  <c r="V4892" i="3" s="1"/>
  <c r="W4892" i="3" s="1"/>
  <c r="X4892" i="3" s="1"/>
  <c r="Y4892" i="3" s="1"/>
  <c r="Z4892" i="3" s="1"/>
  <c r="AA4892" i="3" s="1"/>
  <c r="AB4892" i="3" s="1"/>
  <c r="AC4892" i="3" s="1"/>
  <c r="AD4892" i="3" s="1"/>
  <c r="J4904" i="3"/>
  <c r="M4916" i="3"/>
  <c r="N4916" i="3" s="1"/>
  <c r="O4916" i="3" s="1"/>
  <c r="P4916" i="3" s="1"/>
  <c r="Q4916" i="3" s="1"/>
  <c r="R4916" i="3" s="1"/>
  <c r="S4916" i="3" s="1"/>
  <c r="AD4916" i="3" s="1"/>
  <c r="L4916" i="3"/>
  <c r="K4916" i="3"/>
  <c r="J4916" i="3"/>
  <c r="T4920" i="3"/>
  <c r="U4920" i="3" s="1"/>
  <c r="V4920" i="3" s="1"/>
  <c r="W4920" i="3" s="1"/>
  <c r="X4920" i="3" s="1"/>
  <c r="Y4920" i="3" s="1"/>
  <c r="Z4920" i="3" s="1"/>
  <c r="AA4920" i="3" s="1"/>
  <c r="AB4920" i="3" s="1"/>
  <c r="AC4920" i="3" s="1"/>
  <c r="L4880" i="3"/>
  <c r="K4880" i="3"/>
  <c r="M4904" i="3"/>
  <c r="N4904" i="3" s="1"/>
  <c r="O4904" i="3" s="1"/>
  <c r="P4904" i="3" s="1"/>
  <c r="Q4904" i="3" s="1"/>
  <c r="R4904" i="3" s="1"/>
  <c r="S4904" i="3" s="1"/>
  <c r="AD4904" i="3" s="1"/>
  <c r="L4908" i="3"/>
  <c r="K4908" i="3"/>
  <c r="T4916" i="3"/>
  <c r="U4916" i="3" s="1"/>
  <c r="V4916" i="3" s="1"/>
  <c r="W4916" i="3" s="1"/>
  <c r="X4916" i="3" s="1"/>
  <c r="Y4916" i="3" s="1"/>
  <c r="Z4916" i="3" s="1"/>
  <c r="AA4916" i="3" s="1"/>
  <c r="AB4916" i="3" s="1"/>
  <c r="AC4916" i="3" s="1"/>
  <c r="AD4931" i="3"/>
  <c r="AD4935" i="3"/>
  <c r="AD4962" i="3"/>
  <c r="AD4971" i="3"/>
  <c r="AD5016" i="3"/>
  <c r="L4969" i="3"/>
  <c r="K4969" i="3"/>
  <c r="J4969" i="3"/>
  <c r="T4969" i="3"/>
  <c r="U4969" i="3" s="1"/>
  <c r="V4969" i="3" s="1"/>
  <c r="W4969" i="3" s="1"/>
  <c r="X4969" i="3" s="1"/>
  <c r="Y4969" i="3" s="1"/>
  <c r="Z4969" i="3" s="1"/>
  <c r="AA4969" i="3" s="1"/>
  <c r="AB4969" i="3" s="1"/>
  <c r="AC4969" i="3" s="1"/>
  <c r="AD5011" i="3"/>
  <c r="AD5023" i="3"/>
  <c r="M4969" i="3"/>
  <c r="N4969" i="3" s="1"/>
  <c r="O4969" i="3" s="1"/>
  <c r="P4969" i="3" s="1"/>
  <c r="Q4969" i="3" s="1"/>
  <c r="R4969" i="3" s="1"/>
  <c r="S4969" i="3" s="1"/>
  <c r="M4973" i="3"/>
  <c r="N4973" i="3" s="1"/>
  <c r="O4973" i="3" s="1"/>
  <c r="P4973" i="3" s="1"/>
  <c r="Q4973" i="3" s="1"/>
  <c r="R4973" i="3" s="1"/>
  <c r="S4973" i="3" s="1"/>
  <c r="L4973" i="3"/>
  <c r="K4973" i="3"/>
  <c r="J4973" i="3"/>
  <c r="T4973" i="3"/>
  <c r="U4973" i="3" s="1"/>
  <c r="V4973" i="3" s="1"/>
  <c r="W4973" i="3" s="1"/>
  <c r="X4973" i="3" s="1"/>
  <c r="Y4973" i="3" s="1"/>
  <c r="Z4973" i="3" s="1"/>
  <c r="AA4973" i="3" s="1"/>
  <c r="AB4973" i="3" s="1"/>
  <c r="AC4973" i="3" s="1"/>
  <c r="M4985" i="3"/>
  <c r="N4985" i="3" s="1"/>
  <c r="O4985" i="3" s="1"/>
  <c r="P4985" i="3" s="1"/>
  <c r="Q4985" i="3" s="1"/>
  <c r="R4985" i="3" s="1"/>
  <c r="S4985" i="3" s="1"/>
  <c r="L4985" i="3"/>
  <c r="K4985" i="3"/>
  <c r="J4985" i="3"/>
  <c r="T4985" i="3"/>
  <c r="U4985" i="3" s="1"/>
  <c r="V4985" i="3" s="1"/>
  <c r="W4985" i="3" s="1"/>
  <c r="X4985" i="3" s="1"/>
  <c r="Y4985" i="3" s="1"/>
  <c r="Z4985" i="3" s="1"/>
  <c r="AA4985" i="3" s="1"/>
  <c r="AB4985" i="3" s="1"/>
  <c r="AC4985" i="3" s="1"/>
  <c r="AD4996" i="3"/>
  <c r="L5021" i="3"/>
  <c r="K5021" i="3"/>
  <c r="T5021" i="3"/>
  <c r="U5021" i="3" s="1"/>
  <c r="V5021" i="3" s="1"/>
  <c r="W5021" i="3" s="1"/>
  <c r="X5021" i="3" s="1"/>
  <c r="Y5021" i="3" s="1"/>
  <c r="Z5021" i="3" s="1"/>
  <c r="AA5021" i="3" s="1"/>
  <c r="AB5021" i="3" s="1"/>
  <c r="AC5021" i="3" s="1"/>
  <c r="M5021" i="3"/>
  <c r="N5021" i="3" s="1"/>
  <c r="O5021" i="3" s="1"/>
  <c r="P5021" i="3" s="1"/>
  <c r="Q5021" i="3" s="1"/>
  <c r="R5021" i="3" s="1"/>
  <c r="S5021" i="3" s="1"/>
  <c r="AD5021" i="3" s="1"/>
  <c r="J5021" i="3"/>
  <c r="AD5043" i="3"/>
  <c r="M5045" i="3"/>
  <c r="N5045" i="3" s="1"/>
  <c r="O5045" i="3" s="1"/>
  <c r="P5045" i="3" s="1"/>
  <c r="Q5045" i="3" s="1"/>
  <c r="R5045" i="3" s="1"/>
  <c r="S5045" i="3" s="1"/>
  <c r="L5045" i="3"/>
  <c r="K5045" i="3"/>
  <c r="J5045" i="3"/>
  <c r="T5045" i="3"/>
  <c r="U5045" i="3" s="1"/>
  <c r="V5045" i="3" s="1"/>
  <c r="W5045" i="3" s="1"/>
  <c r="X5045" i="3" s="1"/>
  <c r="Y5045" i="3" s="1"/>
  <c r="Z5045" i="3" s="1"/>
  <c r="AA5045" i="3" s="1"/>
  <c r="AB5045" i="3" s="1"/>
  <c r="AC5045" i="3" s="1"/>
  <c r="M5049" i="3"/>
  <c r="N5049" i="3" s="1"/>
  <c r="O5049" i="3" s="1"/>
  <c r="P5049" i="3" s="1"/>
  <c r="Q5049" i="3" s="1"/>
  <c r="R5049" i="3" s="1"/>
  <c r="S5049" i="3" s="1"/>
  <c r="L5049" i="3"/>
  <c r="K5049" i="3"/>
  <c r="J5049" i="3"/>
  <c r="T5049" i="3"/>
  <c r="U5049" i="3" s="1"/>
  <c r="V5049" i="3" s="1"/>
  <c r="W5049" i="3" s="1"/>
  <c r="X5049" i="3" s="1"/>
  <c r="Y5049" i="3" s="1"/>
  <c r="Z5049" i="3" s="1"/>
  <c r="AA5049" i="3" s="1"/>
  <c r="AB5049" i="3" s="1"/>
  <c r="AC5049" i="3" s="1"/>
  <c r="L4965" i="3"/>
  <c r="K4965" i="3"/>
  <c r="T4965" i="3"/>
  <c r="U4965" i="3" s="1"/>
  <c r="V4965" i="3" s="1"/>
  <c r="W4965" i="3" s="1"/>
  <c r="X4965" i="3" s="1"/>
  <c r="Y4965" i="3" s="1"/>
  <c r="Z4965" i="3" s="1"/>
  <c r="AA4965" i="3" s="1"/>
  <c r="AB4965" i="3" s="1"/>
  <c r="AC4965" i="3" s="1"/>
  <c r="AD4965" i="3" s="1"/>
  <c r="M5001" i="3"/>
  <c r="N5001" i="3" s="1"/>
  <c r="O5001" i="3" s="1"/>
  <c r="P5001" i="3" s="1"/>
  <c r="Q5001" i="3" s="1"/>
  <c r="R5001" i="3" s="1"/>
  <c r="S5001" i="3" s="1"/>
  <c r="L5001" i="3"/>
  <c r="K5001" i="3"/>
  <c r="J5001" i="3"/>
  <c r="T5001" i="3"/>
  <c r="U5001" i="3" s="1"/>
  <c r="V5001" i="3" s="1"/>
  <c r="W5001" i="3" s="1"/>
  <c r="X5001" i="3" s="1"/>
  <c r="Y5001" i="3" s="1"/>
  <c r="Z5001" i="3" s="1"/>
  <c r="AA5001" i="3" s="1"/>
  <c r="AB5001" i="3" s="1"/>
  <c r="AC5001" i="3" s="1"/>
  <c r="AD5004" i="3"/>
  <c r="AD5015" i="3"/>
  <c r="AD5047" i="3"/>
  <c r="AD5070" i="3"/>
  <c r="L4946" i="3"/>
  <c r="K4946" i="3"/>
  <c r="T4946" i="3"/>
  <c r="U4946" i="3" s="1"/>
  <c r="V4946" i="3" s="1"/>
  <c r="W4946" i="3" s="1"/>
  <c r="X4946" i="3" s="1"/>
  <c r="Y4946" i="3" s="1"/>
  <c r="Z4946" i="3" s="1"/>
  <c r="AA4946" i="3" s="1"/>
  <c r="AB4946" i="3" s="1"/>
  <c r="AC4946" i="3" s="1"/>
  <c r="AD4946" i="3" s="1"/>
  <c r="AD4976" i="3"/>
  <c r="M4981" i="3"/>
  <c r="N4981" i="3" s="1"/>
  <c r="O4981" i="3" s="1"/>
  <c r="P4981" i="3" s="1"/>
  <c r="Q4981" i="3" s="1"/>
  <c r="R4981" i="3" s="1"/>
  <c r="S4981" i="3" s="1"/>
  <c r="L4981" i="3"/>
  <c r="K4981" i="3"/>
  <c r="J4981" i="3"/>
  <c r="T4981" i="3"/>
  <c r="U4981" i="3" s="1"/>
  <c r="V4981" i="3" s="1"/>
  <c r="W4981" i="3" s="1"/>
  <c r="X4981" i="3" s="1"/>
  <c r="Y4981" i="3" s="1"/>
  <c r="Z4981" i="3" s="1"/>
  <c r="AA4981" i="3" s="1"/>
  <c r="AB4981" i="3" s="1"/>
  <c r="AC4981" i="3" s="1"/>
  <c r="AD5027" i="3"/>
  <c r="AD5054" i="3"/>
  <c r="T4878" i="3"/>
  <c r="U4878" i="3" s="1"/>
  <c r="V4878" i="3" s="1"/>
  <c r="W4878" i="3" s="1"/>
  <c r="X4878" i="3" s="1"/>
  <c r="Y4878" i="3" s="1"/>
  <c r="Z4878" i="3" s="1"/>
  <c r="AA4878" i="3" s="1"/>
  <c r="AB4878" i="3" s="1"/>
  <c r="AC4878" i="3" s="1"/>
  <c r="AD4878" i="3" s="1"/>
  <c r="T4882" i="3"/>
  <c r="U4882" i="3" s="1"/>
  <c r="V4882" i="3" s="1"/>
  <c r="W4882" i="3" s="1"/>
  <c r="X4882" i="3" s="1"/>
  <c r="Y4882" i="3" s="1"/>
  <c r="Z4882" i="3" s="1"/>
  <c r="AA4882" i="3" s="1"/>
  <c r="AB4882" i="3" s="1"/>
  <c r="AC4882" i="3" s="1"/>
  <c r="AD4882" i="3" s="1"/>
  <c r="T4886" i="3"/>
  <c r="U4886" i="3" s="1"/>
  <c r="V4886" i="3" s="1"/>
  <c r="W4886" i="3" s="1"/>
  <c r="X4886" i="3" s="1"/>
  <c r="Y4886" i="3" s="1"/>
  <c r="Z4886" i="3" s="1"/>
  <c r="AA4886" i="3" s="1"/>
  <c r="AB4886" i="3" s="1"/>
  <c r="AC4886" i="3" s="1"/>
  <c r="AD4886" i="3" s="1"/>
  <c r="T4890" i="3"/>
  <c r="U4890" i="3" s="1"/>
  <c r="V4890" i="3" s="1"/>
  <c r="W4890" i="3" s="1"/>
  <c r="X4890" i="3" s="1"/>
  <c r="Y4890" i="3" s="1"/>
  <c r="Z4890" i="3" s="1"/>
  <c r="AA4890" i="3" s="1"/>
  <c r="AB4890" i="3" s="1"/>
  <c r="AC4890" i="3" s="1"/>
  <c r="AD4890" i="3" s="1"/>
  <c r="T4894" i="3"/>
  <c r="U4894" i="3" s="1"/>
  <c r="V4894" i="3" s="1"/>
  <c r="W4894" i="3" s="1"/>
  <c r="X4894" i="3" s="1"/>
  <c r="Y4894" i="3" s="1"/>
  <c r="Z4894" i="3" s="1"/>
  <c r="AA4894" i="3" s="1"/>
  <c r="AB4894" i="3" s="1"/>
  <c r="AC4894" i="3" s="1"/>
  <c r="AD4894" i="3" s="1"/>
  <c r="T4898" i="3"/>
  <c r="U4898" i="3" s="1"/>
  <c r="V4898" i="3" s="1"/>
  <c r="W4898" i="3" s="1"/>
  <c r="X4898" i="3" s="1"/>
  <c r="Y4898" i="3" s="1"/>
  <c r="Z4898" i="3" s="1"/>
  <c r="AA4898" i="3" s="1"/>
  <c r="AB4898" i="3" s="1"/>
  <c r="AC4898" i="3" s="1"/>
  <c r="AD4898" i="3" s="1"/>
  <c r="T4902" i="3"/>
  <c r="U4902" i="3" s="1"/>
  <c r="V4902" i="3" s="1"/>
  <c r="W4902" i="3" s="1"/>
  <c r="X4902" i="3" s="1"/>
  <c r="Y4902" i="3" s="1"/>
  <c r="Z4902" i="3" s="1"/>
  <c r="AA4902" i="3" s="1"/>
  <c r="AB4902" i="3" s="1"/>
  <c r="AC4902" i="3" s="1"/>
  <c r="AD4902" i="3" s="1"/>
  <c r="T4906" i="3"/>
  <c r="U4906" i="3" s="1"/>
  <c r="V4906" i="3" s="1"/>
  <c r="W4906" i="3" s="1"/>
  <c r="X4906" i="3" s="1"/>
  <c r="Y4906" i="3" s="1"/>
  <c r="Z4906" i="3" s="1"/>
  <c r="AA4906" i="3" s="1"/>
  <c r="AB4906" i="3" s="1"/>
  <c r="AC4906" i="3" s="1"/>
  <c r="AD4906" i="3" s="1"/>
  <c r="T4910" i="3"/>
  <c r="U4910" i="3" s="1"/>
  <c r="V4910" i="3" s="1"/>
  <c r="W4910" i="3" s="1"/>
  <c r="X4910" i="3" s="1"/>
  <c r="Y4910" i="3" s="1"/>
  <c r="Z4910" i="3" s="1"/>
  <c r="AA4910" i="3" s="1"/>
  <c r="AB4910" i="3" s="1"/>
  <c r="AC4910" i="3" s="1"/>
  <c r="AD4910" i="3" s="1"/>
  <c r="T4914" i="3"/>
  <c r="U4914" i="3" s="1"/>
  <c r="V4914" i="3" s="1"/>
  <c r="W4914" i="3" s="1"/>
  <c r="X4914" i="3" s="1"/>
  <c r="Y4914" i="3" s="1"/>
  <c r="Z4914" i="3" s="1"/>
  <c r="AA4914" i="3" s="1"/>
  <c r="AB4914" i="3" s="1"/>
  <c r="AC4914" i="3" s="1"/>
  <c r="AD4914" i="3" s="1"/>
  <c r="T4918" i="3"/>
  <c r="U4918" i="3" s="1"/>
  <c r="V4918" i="3" s="1"/>
  <c r="W4918" i="3" s="1"/>
  <c r="X4918" i="3" s="1"/>
  <c r="Y4918" i="3" s="1"/>
  <c r="Z4918" i="3" s="1"/>
  <c r="AA4918" i="3" s="1"/>
  <c r="AB4918" i="3" s="1"/>
  <c r="AC4918" i="3" s="1"/>
  <c r="AD4918" i="3" s="1"/>
  <c r="T4922" i="3"/>
  <c r="U4922" i="3" s="1"/>
  <c r="V4922" i="3" s="1"/>
  <c r="W4922" i="3" s="1"/>
  <c r="X4922" i="3" s="1"/>
  <c r="Y4922" i="3" s="1"/>
  <c r="Z4922" i="3" s="1"/>
  <c r="AA4922" i="3" s="1"/>
  <c r="AB4922" i="3" s="1"/>
  <c r="AC4922" i="3" s="1"/>
  <c r="AD4922" i="3" s="1"/>
  <c r="T4926" i="3"/>
  <c r="U4926" i="3" s="1"/>
  <c r="V4926" i="3" s="1"/>
  <c r="W4926" i="3" s="1"/>
  <c r="X4926" i="3" s="1"/>
  <c r="Y4926" i="3" s="1"/>
  <c r="Z4926" i="3" s="1"/>
  <c r="AA4926" i="3" s="1"/>
  <c r="AB4926" i="3" s="1"/>
  <c r="AC4926" i="3" s="1"/>
  <c r="AD4926" i="3" s="1"/>
  <c r="T4930" i="3"/>
  <c r="U4930" i="3" s="1"/>
  <c r="V4930" i="3" s="1"/>
  <c r="W4930" i="3" s="1"/>
  <c r="X4930" i="3" s="1"/>
  <c r="Y4930" i="3" s="1"/>
  <c r="Z4930" i="3" s="1"/>
  <c r="AA4930" i="3" s="1"/>
  <c r="AB4930" i="3" s="1"/>
  <c r="AC4930" i="3" s="1"/>
  <c r="AD4930" i="3" s="1"/>
  <c r="T4934" i="3"/>
  <c r="U4934" i="3" s="1"/>
  <c r="V4934" i="3" s="1"/>
  <c r="W4934" i="3" s="1"/>
  <c r="X4934" i="3" s="1"/>
  <c r="Y4934" i="3" s="1"/>
  <c r="Z4934" i="3" s="1"/>
  <c r="AA4934" i="3" s="1"/>
  <c r="AB4934" i="3" s="1"/>
  <c r="AC4934" i="3" s="1"/>
  <c r="AD4934" i="3" s="1"/>
  <c r="T4938" i="3"/>
  <c r="U4938" i="3" s="1"/>
  <c r="V4938" i="3" s="1"/>
  <c r="W4938" i="3" s="1"/>
  <c r="X4938" i="3" s="1"/>
  <c r="Y4938" i="3" s="1"/>
  <c r="Z4938" i="3" s="1"/>
  <c r="AA4938" i="3" s="1"/>
  <c r="AB4938" i="3" s="1"/>
  <c r="AC4938" i="3" s="1"/>
  <c r="AD4938" i="3" s="1"/>
  <c r="AD4992" i="3"/>
  <c r="AD5050" i="3"/>
  <c r="L4953" i="3"/>
  <c r="K4953" i="3"/>
  <c r="T4953" i="3"/>
  <c r="U4953" i="3" s="1"/>
  <c r="V4953" i="3" s="1"/>
  <c r="W4953" i="3" s="1"/>
  <c r="X4953" i="3" s="1"/>
  <c r="Y4953" i="3" s="1"/>
  <c r="Z4953" i="3" s="1"/>
  <c r="AA4953" i="3" s="1"/>
  <c r="AB4953" i="3" s="1"/>
  <c r="AC4953" i="3" s="1"/>
  <c r="J4934" i="3"/>
  <c r="J4938" i="3"/>
  <c r="J4942" i="3"/>
  <c r="L4949" i="3"/>
  <c r="J4953" i="3"/>
  <c r="AD4988" i="3"/>
  <c r="M4997" i="3"/>
  <c r="N4997" i="3" s="1"/>
  <c r="O4997" i="3" s="1"/>
  <c r="P4997" i="3" s="1"/>
  <c r="Q4997" i="3" s="1"/>
  <c r="R4997" i="3" s="1"/>
  <c r="S4997" i="3" s="1"/>
  <c r="L4997" i="3"/>
  <c r="K4997" i="3"/>
  <c r="J4997" i="3"/>
  <c r="T4997" i="3"/>
  <c r="U4997" i="3" s="1"/>
  <c r="V4997" i="3" s="1"/>
  <c r="W4997" i="3" s="1"/>
  <c r="X4997" i="3" s="1"/>
  <c r="Y4997" i="3" s="1"/>
  <c r="Z4997" i="3" s="1"/>
  <c r="AA4997" i="3" s="1"/>
  <c r="AB4997" i="3" s="1"/>
  <c r="AC4997" i="3" s="1"/>
  <c r="M5061" i="3"/>
  <c r="N5061" i="3" s="1"/>
  <c r="O5061" i="3" s="1"/>
  <c r="P5061" i="3" s="1"/>
  <c r="Q5061" i="3" s="1"/>
  <c r="R5061" i="3" s="1"/>
  <c r="S5061" i="3" s="1"/>
  <c r="L5061" i="3"/>
  <c r="K5061" i="3"/>
  <c r="J5061" i="3"/>
  <c r="T5061" i="3"/>
  <c r="U5061" i="3" s="1"/>
  <c r="V5061" i="3" s="1"/>
  <c r="W5061" i="3" s="1"/>
  <c r="X5061" i="3" s="1"/>
  <c r="Y5061" i="3" s="1"/>
  <c r="Z5061" i="3" s="1"/>
  <c r="AA5061" i="3" s="1"/>
  <c r="AB5061" i="3" s="1"/>
  <c r="AC5061" i="3" s="1"/>
  <c r="K4878" i="3"/>
  <c r="K4898" i="3"/>
  <c r="K4902" i="3"/>
  <c r="K4910" i="3"/>
  <c r="K4914" i="3"/>
  <c r="K4918" i="3"/>
  <c r="K4922" i="3"/>
  <c r="K4926" i="3"/>
  <c r="K4930" i="3"/>
  <c r="K4934" i="3"/>
  <c r="K4938" i="3"/>
  <c r="K4942" i="3"/>
  <c r="M4953" i="3"/>
  <c r="N4953" i="3" s="1"/>
  <c r="O4953" i="3" s="1"/>
  <c r="P4953" i="3" s="1"/>
  <c r="Q4953" i="3" s="1"/>
  <c r="R4953" i="3" s="1"/>
  <c r="S4953" i="3" s="1"/>
  <c r="L4930" i="3"/>
  <c r="L4934" i="3"/>
  <c r="L4938" i="3"/>
  <c r="L4942" i="3"/>
  <c r="L4950" i="3"/>
  <c r="K4950" i="3"/>
  <c r="T4950" i="3"/>
  <c r="U4950" i="3" s="1"/>
  <c r="V4950" i="3" s="1"/>
  <c r="W4950" i="3" s="1"/>
  <c r="X4950" i="3" s="1"/>
  <c r="Y4950" i="3" s="1"/>
  <c r="Z4950" i="3" s="1"/>
  <c r="AA4950" i="3" s="1"/>
  <c r="AB4950" i="3" s="1"/>
  <c r="AC4950" i="3" s="1"/>
  <c r="AD4950" i="3" s="1"/>
  <c r="L4957" i="3"/>
  <c r="K4957" i="3"/>
  <c r="T4957" i="3"/>
  <c r="U4957" i="3" s="1"/>
  <c r="V4957" i="3" s="1"/>
  <c r="W4957" i="3" s="1"/>
  <c r="X4957" i="3" s="1"/>
  <c r="Y4957" i="3" s="1"/>
  <c r="Z4957" i="3" s="1"/>
  <c r="AA4957" i="3" s="1"/>
  <c r="AB4957" i="3" s="1"/>
  <c r="AC4957" i="3" s="1"/>
  <c r="AD4957" i="3" s="1"/>
  <c r="M4977" i="3"/>
  <c r="N4977" i="3" s="1"/>
  <c r="O4977" i="3" s="1"/>
  <c r="P4977" i="3" s="1"/>
  <c r="Q4977" i="3" s="1"/>
  <c r="R4977" i="3" s="1"/>
  <c r="S4977" i="3" s="1"/>
  <c r="L4977" i="3"/>
  <c r="K4977" i="3"/>
  <c r="J4977" i="3"/>
  <c r="T4977" i="3"/>
  <c r="U4977" i="3" s="1"/>
  <c r="V4977" i="3" s="1"/>
  <c r="W4977" i="3" s="1"/>
  <c r="X4977" i="3" s="1"/>
  <c r="Y4977" i="3" s="1"/>
  <c r="Z4977" i="3" s="1"/>
  <c r="AA4977" i="3" s="1"/>
  <c r="AB4977" i="3" s="1"/>
  <c r="AC4977" i="3" s="1"/>
  <c r="AD4984" i="3"/>
  <c r="AD5059" i="3"/>
  <c r="M4942" i="3"/>
  <c r="N4942" i="3" s="1"/>
  <c r="O4942" i="3" s="1"/>
  <c r="P4942" i="3" s="1"/>
  <c r="Q4942" i="3" s="1"/>
  <c r="R4942" i="3" s="1"/>
  <c r="S4942" i="3" s="1"/>
  <c r="AD4942" i="3" s="1"/>
  <c r="M4993" i="3"/>
  <c r="N4993" i="3" s="1"/>
  <c r="O4993" i="3" s="1"/>
  <c r="P4993" i="3" s="1"/>
  <c r="Q4993" i="3" s="1"/>
  <c r="R4993" i="3" s="1"/>
  <c r="S4993" i="3" s="1"/>
  <c r="L4993" i="3"/>
  <c r="K4993" i="3"/>
  <c r="J4993" i="3"/>
  <c r="T4993" i="3"/>
  <c r="U4993" i="3" s="1"/>
  <c r="V4993" i="3" s="1"/>
  <c r="W4993" i="3" s="1"/>
  <c r="X4993" i="3" s="1"/>
  <c r="Y4993" i="3" s="1"/>
  <c r="Z4993" i="3" s="1"/>
  <c r="AA4993" i="3" s="1"/>
  <c r="AB4993" i="3" s="1"/>
  <c r="AC4993" i="3" s="1"/>
  <c r="AD5000" i="3"/>
  <c r="AD5094" i="3"/>
  <c r="AD5056" i="3"/>
  <c r="AD5090" i="3"/>
  <c r="AD5124" i="3"/>
  <c r="M5029" i="3"/>
  <c r="N5029" i="3" s="1"/>
  <c r="O5029" i="3" s="1"/>
  <c r="P5029" i="3" s="1"/>
  <c r="Q5029" i="3" s="1"/>
  <c r="R5029" i="3" s="1"/>
  <c r="S5029" i="3" s="1"/>
  <c r="L5029" i="3"/>
  <c r="K5029" i="3"/>
  <c r="J5029" i="3"/>
  <c r="T5029" i="3"/>
  <c r="U5029" i="3" s="1"/>
  <c r="V5029" i="3" s="1"/>
  <c r="W5029" i="3" s="1"/>
  <c r="X5029" i="3" s="1"/>
  <c r="Y5029" i="3" s="1"/>
  <c r="Z5029" i="3" s="1"/>
  <c r="AA5029" i="3" s="1"/>
  <c r="AB5029" i="3" s="1"/>
  <c r="AC5029" i="3" s="1"/>
  <c r="M5041" i="3"/>
  <c r="N5041" i="3" s="1"/>
  <c r="O5041" i="3" s="1"/>
  <c r="P5041" i="3" s="1"/>
  <c r="Q5041" i="3" s="1"/>
  <c r="R5041" i="3" s="1"/>
  <c r="S5041" i="3" s="1"/>
  <c r="L5041" i="3"/>
  <c r="K5041" i="3"/>
  <c r="J5041" i="3"/>
  <c r="T5041" i="3"/>
  <c r="U5041" i="3" s="1"/>
  <c r="V5041" i="3" s="1"/>
  <c r="W5041" i="3" s="1"/>
  <c r="X5041" i="3" s="1"/>
  <c r="Y5041" i="3" s="1"/>
  <c r="Z5041" i="3" s="1"/>
  <c r="AA5041" i="3" s="1"/>
  <c r="AB5041" i="3" s="1"/>
  <c r="AC5041" i="3" s="1"/>
  <c r="T4954" i="3"/>
  <c r="U4954" i="3" s="1"/>
  <c r="V4954" i="3" s="1"/>
  <c r="W4954" i="3" s="1"/>
  <c r="X4954" i="3" s="1"/>
  <c r="Y4954" i="3" s="1"/>
  <c r="Z4954" i="3" s="1"/>
  <c r="AA4954" i="3" s="1"/>
  <c r="AB4954" i="3" s="1"/>
  <c r="AC4954" i="3" s="1"/>
  <c r="AD4954" i="3" s="1"/>
  <c r="T4958" i="3"/>
  <c r="U4958" i="3" s="1"/>
  <c r="V4958" i="3" s="1"/>
  <c r="W4958" i="3" s="1"/>
  <c r="X4958" i="3" s="1"/>
  <c r="Y4958" i="3" s="1"/>
  <c r="Z4958" i="3" s="1"/>
  <c r="AA4958" i="3" s="1"/>
  <c r="AB4958" i="3" s="1"/>
  <c r="AC4958" i="3" s="1"/>
  <c r="AD4958" i="3" s="1"/>
  <c r="T4962" i="3"/>
  <c r="U4962" i="3" s="1"/>
  <c r="V4962" i="3" s="1"/>
  <c r="W4962" i="3" s="1"/>
  <c r="X4962" i="3" s="1"/>
  <c r="Y4962" i="3" s="1"/>
  <c r="Z4962" i="3" s="1"/>
  <c r="AA4962" i="3" s="1"/>
  <c r="AB4962" i="3" s="1"/>
  <c r="AC4962" i="3" s="1"/>
  <c r="T4966" i="3"/>
  <c r="U4966" i="3" s="1"/>
  <c r="V4966" i="3" s="1"/>
  <c r="W4966" i="3" s="1"/>
  <c r="X4966" i="3" s="1"/>
  <c r="Y4966" i="3" s="1"/>
  <c r="Z4966" i="3" s="1"/>
  <c r="AA4966" i="3" s="1"/>
  <c r="AB4966" i="3" s="1"/>
  <c r="AC4966" i="3" s="1"/>
  <c r="AD4966" i="3" s="1"/>
  <c r="T4970" i="3"/>
  <c r="U4970" i="3" s="1"/>
  <c r="V4970" i="3" s="1"/>
  <c r="W4970" i="3" s="1"/>
  <c r="X4970" i="3" s="1"/>
  <c r="Y4970" i="3" s="1"/>
  <c r="Z4970" i="3" s="1"/>
  <c r="AA4970" i="3" s="1"/>
  <c r="AB4970" i="3" s="1"/>
  <c r="AC4970" i="3" s="1"/>
  <c r="AD4970" i="3" s="1"/>
  <c r="T4974" i="3"/>
  <c r="U4974" i="3" s="1"/>
  <c r="V4974" i="3" s="1"/>
  <c r="W4974" i="3" s="1"/>
  <c r="X4974" i="3" s="1"/>
  <c r="Y4974" i="3" s="1"/>
  <c r="Z4974" i="3" s="1"/>
  <c r="AA4974" i="3" s="1"/>
  <c r="AB4974" i="3" s="1"/>
  <c r="AC4974" i="3" s="1"/>
  <c r="AD4974" i="3" s="1"/>
  <c r="T4978" i="3"/>
  <c r="U4978" i="3" s="1"/>
  <c r="V4978" i="3" s="1"/>
  <c r="W4978" i="3" s="1"/>
  <c r="X4978" i="3" s="1"/>
  <c r="Y4978" i="3" s="1"/>
  <c r="Z4978" i="3" s="1"/>
  <c r="AA4978" i="3" s="1"/>
  <c r="AB4978" i="3" s="1"/>
  <c r="AC4978" i="3" s="1"/>
  <c r="AD4978" i="3" s="1"/>
  <c r="T4982" i="3"/>
  <c r="U4982" i="3" s="1"/>
  <c r="V4982" i="3" s="1"/>
  <c r="W4982" i="3" s="1"/>
  <c r="X4982" i="3" s="1"/>
  <c r="Y4982" i="3" s="1"/>
  <c r="Z4982" i="3" s="1"/>
  <c r="AA4982" i="3" s="1"/>
  <c r="AB4982" i="3" s="1"/>
  <c r="AC4982" i="3" s="1"/>
  <c r="AD4982" i="3" s="1"/>
  <c r="T4986" i="3"/>
  <c r="U4986" i="3" s="1"/>
  <c r="V4986" i="3" s="1"/>
  <c r="W4986" i="3" s="1"/>
  <c r="X4986" i="3" s="1"/>
  <c r="Y4986" i="3" s="1"/>
  <c r="Z4986" i="3" s="1"/>
  <c r="AA4986" i="3" s="1"/>
  <c r="AB4986" i="3" s="1"/>
  <c r="AC4986" i="3" s="1"/>
  <c r="AD4986" i="3" s="1"/>
  <c r="T4990" i="3"/>
  <c r="U4990" i="3" s="1"/>
  <c r="V4990" i="3" s="1"/>
  <c r="W4990" i="3" s="1"/>
  <c r="X4990" i="3" s="1"/>
  <c r="Y4990" i="3" s="1"/>
  <c r="Z4990" i="3" s="1"/>
  <c r="AA4990" i="3" s="1"/>
  <c r="AB4990" i="3" s="1"/>
  <c r="AC4990" i="3" s="1"/>
  <c r="AD4990" i="3" s="1"/>
  <c r="T4994" i="3"/>
  <c r="U4994" i="3" s="1"/>
  <c r="V4994" i="3" s="1"/>
  <c r="W4994" i="3" s="1"/>
  <c r="X4994" i="3" s="1"/>
  <c r="Y4994" i="3" s="1"/>
  <c r="Z4994" i="3" s="1"/>
  <c r="AA4994" i="3" s="1"/>
  <c r="AB4994" i="3" s="1"/>
  <c r="AC4994" i="3" s="1"/>
  <c r="AD4994" i="3" s="1"/>
  <c r="T4998" i="3"/>
  <c r="U4998" i="3" s="1"/>
  <c r="V4998" i="3" s="1"/>
  <c r="W4998" i="3" s="1"/>
  <c r="X4998" i="3" s="1"/>
  <c r="Y4998" i="3" s="1"/>
  <c r="Z4998" i="3" s="1"/>
  <c r="AA4998" i="3" s="1"/>
  <c r="AB4998" i="3" s="1"/>
  <c r="AC4998" i="3" s="1"/>
  <c r="AD4998" i="3" s="1"/>
  <c r="L5002" i="3"/>
  <c r="T5002" i="3"/>
  <c r="U5002" i="3" s="1"/>
  <c r="V5002" i="3" s="1"/>
  <c r="W5002" i="3" s="1"/>
  <c r="X5002" i="3" s="1"/>
  <c r="Y5002" i="3" s="1"/>
  <c r="Z5002" i="3" s="1"/>
  <c r="AA5002" i="3" s="1"/>
  <c r="AB5002" i="3" s="1"/>
  <c r="AC5002" i="3" s="1"/>
  <c r="AD5052" i="3"/>
  <c r="AD5055" i="3"/>
  <c r="AD5066" i="3"/>
  <c r="K5005" i="3"/>
  <c r="T5005" i="3"/>
  <c r="U5005" i="3" s="1"/>
  <c r="V5005" i="3" s="1"/>
  <c r="W5005" i="3" s="1"/>
  <c r="X5005" i="3" s="1"/>
  <c r="Y5005" i="3" s="1"/>
  <c r="Z5005" i="3" s="1"/>
  <c r="AA5005" i="3" s="1"/>
  <c r="AB5005" i="3" s="1"/>
  <c r="AC5005" i="3" s="1"/>
  <c r="L5025" i="3"/>
  <c r="K5025" i="3"/>
  <c r="T5025" i="3"/>
  <c r="U5025" i="3" s="1"/>
  <c r="V5025" i="3" s="1"/>
  <c r="W5025" i="3" s="1"/>
  <c r="X5025" i="3" s="1"/>
  <c r="Y5025" i="3" s="1"/>
  <c r="Z5025" i="3" s="1"/>
  <c r="AA5025" i="3" s="1"/>
  <c r="AB5025" i="3" s="1"/>
  <c r="AC5025" i="3" s="1"/>
  <c r="AD5035" i="3"/>
  <c r="L5069" i="3"/>
  <c r="T5069" i="3"/>
  <c r="U5069" i="3" s="1"/>
  <c r="V5069" i="3" s="1"/>
  <c r="W5069" i="3" s="1"/>
  <c r="X5069" i="3" s="1"/>
  <c r="Y5069" i="3" s="1"/>
  <c r="Z5069" i="3" s="1"/>
  <c r="AA5069" i="3" s="1"/>
  <c r="AB5069" i="3" s="1"/>
  <c r="AC5069" i="3" s="1"/>
  <c r="M5069" i="3"/>
  <c r="N5069" i="3" s="1"/>
  <c r="O5069" i="3" s="1"/>
  <c r="P5069" i="3" s="1"/>
  <c r="Q5069" i="3" s="1"/>
  <c r="R5069" i="3" s="1"/>
  <c r="S5069" i="3" s="1"/>
  <c r="J5069" i="3"/>
  <c r="AD5078" i="3"/>
  <c r="J4990" i="3"/>
  <c r="J4994" i="3"/>
  <c r="J4998" i="3"/>
  <c r="J5005" i="3"/>
  <c r="J5025" i="3"/>
  <c r="M5037" i="3"/>
  <c r="N5037" i="3" s="1"/>
  <c r="O5037" i="3" s="1"/>
  <c r="P5037" i="3" s="1"/>
  <c r="Q5037" i="3" s="1"/>
  <c r="R5037" i="3" s="1"/>
  <c r="S5037" i="3" s="1"/>
  <c r="AD5037" i="3" s="1"/>
  <c r="L5037" i="3"/>
  <c r="K5037" i="3"/>
  <c r="J5037" i="3"/>
  <c r="T5037" i="3"/>
  <c r="U5037" i="3" s="1"/>
  <c r="V5037" i="3" s="1"/>
  <c r="W5037" i="3" s="1"/>
  <c r="X5037" i="3" s="1"/>
  <c r="Y5037" i="3" s="1"/>
  <c r="Z5037" i="3" s="1"/>
  <c r="AA5037" i="3" s="1"/>
  <c r="AB5037" i="3" s="1"/>
  <c r="AC5037" i="3" s="1"/>
  <c r="M5057" i="3"/>
  <c r="N5057" i="3" s="1"/>
  <c r="O5057" i="3" s="1"/>
  <c r="P5057" i="3" s="1"/>
  <c r="Q5057" i="3" s="1"/>
  <c r="R5057" i="3" s="1"/>
  <c r="S5057" i="3" s="1"/>
  <c r="L5057" i="3"/>
  <c r="K5057" i="3"/>
  <c r="J5057" i="3"/>
  <c r="T5057" i="3"/>
  <c r="U5057" i="3" s="1"/>
  <c r="V5057" i="3" s="1"/>
  <c r="W5057" i="3" s="1"/>
  <c r="X5057" i="3" s="1"/>
  <c r="Y5057" i="3" s="1"/>
  <c r="Z5057" i="3" s="1"/>
  <c r="AA5057" i="3" s="1"/>
  <c r="AB5057" i="3" s="1"/>
  <c r="AC5057" i="3" s="1"/>
  <c r="AD5122" i="3"/>
  <c r="T4943" i="3"/>
  <c r="U4943" i="3" s="1"/>
  <c r="V4943" i="3" s="1"/>
  <c r="W4943" i="3" s="1"/>
  <c r="X4943" i="3" s="1"/>
  <c r="Y4943" i="3" s="1"/>
  <c r="Z4943" i="3" s="1"/>
  <c r="AA4943" i="3" s="1"/>
  <c r="AB4943" i="3" s="1"/>
  <c r="AC4943" i="3" s="1"/>
  <c r="T4947" i="3"/>
  <c r="U4947" i="3" s="1"/>
  <c r="V4947" i="3" s="1"/>
  <c r="W4947" i="3" s="1"/>
  <c r="X4947" i="3" s="1"/>
  <c r="Y4947" i="3" s="1"/>
  <c r="Z4947" i="3" s="1"/>
  <c r="AA4947" i="3" s="1"/>
  <c r="AB4947" i="3" s="1"/>
  <c r="AC4947" i="3" s="1"/>
  <c r="AD4947" i="3" s="1"/>
  <c r="T4951" i="3"/>
  <c r="U4951" i="3" s="1"/>
  <c r="V4951" i="3" s="1"/>
  <c r="W4951" i="3" s="1"/>
  <c r="X4951" i="3" s="1"/>
  <c r="Y4951" i="3" s="1"/>
  <c r="Z4951" i="3" s="1"/>
  <c r="AA4951" i="3" s="1"/>
  <c r="AB4951" i="3" s="1"/>
  <c r="AC4951" i="3" s="1"/>
  <c r="AD4951" i="3" s="1"/>
  <c r="K4954" i="3"/>
  <c r="T4955" i="3"/>
  <c r="U4955" i="3" s="1"/>
  <c r="V4955" i="3" s="1"/>
  <c r="W4955" i="3" s="1"/>
  <c r="X4955" i="3" s="1"/>
  <c r="Y4955" i="3" s="1"/>
  <c r="Z4955" i="3" s="1"/>
  <c r="AA4955" i="3" s="1"/>
  <c r="AB4955" i="3" s="1"/>
  <c r="AC4955" i="3" s="1"/>
  <c r="K4958" i="3"/>
  <c r="T4959" i="3"/>
  <c r="U4959" i="3" s="1"/>
  <c r="V4959" i="3" s="1"/>
  <c r="W4959" i="3" s="1"/>
  <c r="X4959" i="3" s="1"/>
  <c r="Y4959" i="3" s="1"/>
  <c r="Z4959" i="3" s="1"/>
  <c r="AA4959" i="3" s="1"/>
  <c r="AB4959" i="3" s="1"/>
  <c r="AC4959" i="3" s="1"/>
  <c r="AD4959" i="3" s="1"/>
  <c r="K4962" i="3"/>
  <c r="T4963" i="3"/>
  <c r="U4963" i="3" s="1"/>
  <c r="V4963" i="3" s="1"/>
  <c r="W4963" i="3" s="1"/>
  <c r="X4963" i="3" s="1"/>
  <c r="Y4963" i="3" s="1"/>
  <c r="Z4963" i="3" s="1"/>
  <c r="AA4963" i="3" s="1"/>
  <c r="AB4963" i="3" s="1"/>
  <c r="AC4963" i="3" s="1"/>
  <c r="AD4963" i="3" s="1"/>
  <c r="K4966" i="3"/>
  <c r="T4967" i="3"/>
  <c r="U4967" i="3" s="1"/>
  <c r="V4967" i="3" s="1"/>
  <c r="W4967" i="3" s="1"/>
  <c r="X4967" i="3" s="1"/>
  <c r="Y4967" i="3" s="1"/>
  <c r="Z4967" i="3" s="1"/>
  <c r="AA4967" i="3" s="1"/>
  <c r="AB4967" i="3" s="1"/>
  <c r="AC4967" i="3" s="1"/>
  <c r="AD4967" i="3" s="1"/>
  <c r="K4970" i="3"/>
  <c r="T4971" i="3"/>
  <c r="U4971" i="3" s="1"/>
  <c r="V4971" i="3" s="1"/>
  <c r="W4971" i="3" s="1"/>
  <c r="X4971" i="3" s="1"/>
  <c r="Y4971" i="3" s="1"/>
  <c r="Z4971" i="3" s="1"/>
  <c r="AA4971" i="3" s="1"/>
  <c r="AB4971" i="3" s="1"/>
  <c r="AC4971" i="3" s="1"/>
  <c r="K4974" i="3"/>
  <c r="K4978" i="3"/>
  <c r="K4982" i="3"/>
  <c r="K4986" i="3"/>
  <c r="K4990" i="3"/>
  <c r="K4994" i="3"/>
  <c r="K4998" i="3"/>
  <c r="T4999" i="3"/>
  <c r="U4999" i="3" s="1"/>
  <c r="V4999" i="3" s="1"/>
  <c r="W4999" i="3" s="1"/>
  <c r="X4999" i="3" s="1"/>
  <c r="Y4999" i="3" s="1"/>
  <c r="Z4999" i="3" s="1"/>
  <c r="AA4999" i="3" s="1"/>
  <c r="AB4999" i="3" s="1"/>
  <c r="AC4999" i="3" s="1"/>
  <c r="AD4999" i="3" s="1"/>
  <c r="M5002" i="3"/>
  <c r="N5002" i="3" s="1"/>
  <c r="O5002" i="3" s="1"/>
  <c r="P5002" i="3" s="1"/>
  <c r="Q5002" i="3" s="1"/>
  <c r="R5002" i="3" s="1"/>
  <c r="S5002" i="3" s="1"/>
  <c r="L5005" i="3"/>
  <c r="L5017" i="3"/>
  <c r="K5017" i="3"/>
  <c r="T5017" i="3"/>
  <c r="U5017" i="3" s="1"/>
  <c r="V5017" i="3" s="1"/>
  <c r="W5017" i="3" s="1"/>
  <c r="X5017" i="3" s="1"/>
  <c r="Y5017" i="3" s="1"/>
  <c r="Z5017" i="3" s="1"/>
  <c r="AA5017" i="3" s="1"/>
  <c r="AB5017" i="3" s="1"/>
  <c r="AC5017" i="3" s="1"/>
  <c r="M5025" i="3"/>
  <c r="N5025" i="3" s="1"/>
  <c r="O5025" i="3" s="1"/>
  <c r="P5025" i="3" s="1"/>
  <c r="Q5025" i="3" s="1"/>
  <c r="R5025" i="3" s="1"/>
  <c r="S5025" i="3" s="1"/>
  <c r="AD5032" i="3"/>
  <c r="AD5048" i="3"/>
  <c r="L4974" i="3"/>
  <c r="L4978" i="3"/>
  <c r="L4982" i="3"/>
  <c r="L4986" i="3"/>
  <c r="L4990" i="3"/>
  <c r="L4994" i="3"/>
  <c r="L4998" i="3"/>
  <c r="M5005" i="3"/>
  <c r="N5005" i="3" s="1"/>
  <c r="O5005" i="3" s="1"/>
  <c r="P5005" i="3" s="1"/>
  <c r="Q5005" i="3" s="1"/>
  <c r="R5005" i="3" s="1"/>
  <c r="S5005" i="3" s="1"/>
  <c r="J5017" i="3"/>
  <c r="AD5095" i="3"/>
  <c r="T5123" i="3"/>
  <c r="U5123" i="3" s="1"/>
  <c r="V5123" i="3" s="1"/>
  <c r="W5123" i="3" s="1"/>
  <c r="X5123" i="3" s="1"/>
  <c r="Y5123" i="3" s="1"/>
  <c r="Z5123" i="3" s="1"/>
  <c r="AA5123" i="3" s="1"/>
  <c r="AB5123" i="3" s="1"/>
  <c r="AC5123" i="3" s="1"/>
  <c r="L5123" i="3"/>
  <c r="K5123" i="3"/>
  <c r="M5123" i="3"/>
  <c r="N5123" i="3" s="1"/>
  <c r="O5123" i="3" s="1"/>
  <c r="P5123" i="3" s="1"/>
  <c r="Q5123" i="3" s="1"/>
  <c r="R5123" i="3" s="1"/>
  <c r="S5123" i="3" s="1"/>
  <c r="AD5123" i="3" s="1"/>
  <c r="J5123" i="3"/>
  <c r="T5159" i="3"/>
  <c r="U5159" i="3" s="1"/>
  <c r="V5159" i="3" s="1"/>
  <c r="W5159" i="3" s="1"/>
  <c r="X5159" i="3" s="1"/>
  <c r="Y5159" i="3" s="1"/>
  <c r="Z5159" i="3" s="1"/>
  <c r="AA5159" i="3" s="1"/>
  <c r="AB5159" i="3" s="1"/>
  <c r="AC5159" i="3" s="1"/>
  <c r="M5159" i="3"/>
  <c r="N5159" i="3" s="1"/>
  <c r="O5159" i="3" s="1"/>
  <c r="P5159" i="3" s="1"/>
  <c r="Q5159" i="3" s="1"/>
  <c r="R5159" i="3" s="1"/>
  <c r="S5159" i="3" s="1"/>
  <c r="L5159" i="3"/>
  <c r="K5159" i="3"/>
  <c r="J5159" i="3"/>
  <c r="J4995" i="3"/>
  <c r="J4999" i="3"/>
  <c r="L5006" i="3"/>
  <c r="T5006" i="3"/>
  <c r="U5006" i="3" s="1"/>
  <c r="V5006" i="3" s="1"/>
  <c r="W5006" i="3" s="1"/>
  <c r="X5006" i="3" s="1"/>
  <c r="Y5006" i="3" s="1"/>
  <c r="Z5006" i="3" s="1"/>
  <c r="AA5006" i="3" s="1"/>
  <c r="AB5006" i="3" s="1"/>
  <c r="AC5006" i="3" s="1"/>
  <c r="L5013" i="3"/>
  <c r="K5013" i="3"/>
  <c r="T5013" i="3"/>
  <c r="U5013" i="3" s="1"/>
  <c r="V5013" i="3" s="1"/>
  <c r="W5013" i="3" s="1"/>
  <c r="X5013" i="3" s="1"/>
  <c r="Y5013" i="3" s="1"/>
  <c r="Z5013" i="3" s="1"/>
  <c r="AA5013" i="3" s="1"/>
  <c r="AB5013" i="3" s="1"/>
  <c r="AC5013" i="3" s="1"/>
  <c r="M5017" i="3"/>
  <c r="N5017" i="3" s="1"/>
  <c r="O5017" i="3" s="1"/>
  <c r="P5017" i="3" s="1"/>
  <c r="Q5017" i="3" s="1"/>
  <c r="R5017" i="3" s="1"/>
  <c r="S5017" i="3" s="1"/>
  <c r="AD5044" i="3"/>
  <c r="M5053" i="3"/>
  <c r="N5053" i="3" s="1"/>
  <c r="O5053" i="3" s="1"/>
  <c r="P5053" i="3" s="1"/>
  <c r="Q5053" i="3" s="1"/>
  <c r="R5053" i="3" s="1"/>
  <c r="S5053" i="3" s="1"/>
  <c r="L5053" i="3"/>
  <c r="K5053" i="3"/>
  <c r="J5053" i="3"/>
  <c r="T5053" i="3"/>
  <c r="U5053" i="3" s="1"/>
  <c r="V5053" i="3" s="1"/>
  <c r="W5053" i="3" s="1"/>
  <c r="X5053" i="3" s="1"/>
  <c r="Y5053" i="3" s="1"/>
  <c r="Z5053" i="3" s="1"/>
  <c r="AA5053" i="3" s="1"/>
  <c r="AB5053" i="3" s="1"/>
  <c r="AC5053" i="3" s="1"/>
  <c r="AD5063" i="3"/>
  <c r="M5065" i="3"/>
  <c r="N5065" i="3" s="1"/>
  <c r="O5065" i="3" s="1"/>
  <c r="P5065" i="3" s="1"/>
  <c r="Q5065" i="3" s="1"/>
  <c r="R5065" i="3" s="1"/>
  <c r="S5065" i="3" s="1"/>
  <c r="L5065" i="3"/>
  <c r="K5065" i="3"/>
  <c r="J5065" i="3"/>
  <c r="T5139" i="3"/>
  <c r="U5139" i="3" s="1"/>
  <c r="V5139" i="3" s="1"/>
  <c r="W5139" i="3" s="1"/>
  <c r="X5139" i="3" s="1"/>
  <c r="Y5139" i="3" s="1"/>
  <c r="Z5139" i="3" s="1"/>
  <c r="AA5139" i="3" s="1"/>
  <c r="AB5139" i="3" s="1"/>
  <c r="AC5139" i="3" s="1"/>
  <c r="L5139" i="3"/>
  <c r="K5139" i="3"/>
  <c r="M5139" i="3"/>
  <c r="N5139" i="3" s="1"/>
  <c r="O5139" i="3" s="1"/>
  <c r="P5139" i="3" s="1"/>
  <c r="Q5139" i="3" s="1"/>
  <c r="R5139" i="3" s="1"/>
  <c r="S5139" i="3" s="1"/>
  <c r="J5139" i="3"/>
  <c r="K4943" i="3"/>
  <c r="K4947" i="3"/>
  <c r="L5009" i="3"/>
  <c r="K5009" i="3"/>
  <c r="T5009" i="3"/>
  <c r="U5009" i="3" s="1"/>
  <c r="V5009" i="3" s="1"/>
  <c r="W5009" i="3" s="1"/>
  <c r="X5009" i="3" s="1"/>
  <c r="Y5009" i="3" s="1"/>
  <c r="Z5009" i="3" s="1"/>
  <c r="AA5009" i="3" s="1"/>
  <c r="AB5009" i="3" s="1"/>
  <c r="AC5009" i="3" s="1"/>
  <c r="AD5009" i="3" s="1"/>
  <c r="AD5028" i="3"/>
  <c r="AD5031" i="3"/>
  <c r="AD5040" i="3"/>
  <c r="T5065" i="3"/>
  <c r="U5065" i="3" s="1"/>
  <c r="V5065" i="3" s="1"/>
  <c r="W5065" i="3" s="1"/>
  <c r="X5065" i="3" s="1"/>
  <c r="Y5065" i="3" s="1"/>
  <c r="Z5065" i="3" s="1"/>
  <c r="AA5065" i="3" s="1"/>
  <c r="AB5065" i="3" s="1"/>
  <c r="AC5065" i="3" s="1"/>
  <c r="AD5074" i="3"/>
  <c r="AD5083" i="3"/>
  <c r="AD5091" i="3"/>
  <c r="K5006" i="3"/>
  <c r="J5009" i="3"/>
  <c r="M5013" i="3"/>
  <c r="N5013" i="3" s="1"/>
  <c r="O5013" i="3" s="1"/>
  <c r="P5013" i="3" s="1"/>
  <c r="Q5013" i="3" s="1"/>
  <c r="R5013" i="3" s="1"/>
  <c r="S5013" i="3" s="1"/>
  <c r="M5033" i="3"/>
  <c r="N5033" i="3" s="1"/>
  <c r="O5033" i="3" s="1"/>
  <c r="P5033" i="3" s="1"/>
  <c r="Q5033" i="3" s="1"/>
  <c r="R5033" i="3" s="1"/>
  <c r="S5033" i="3" s="1"/>
  <c r="L5033" i="3"/>
  <c r="K5033" i="3"/>
  <c r="J5033" i="3"/>
  <c r="T5033" i="3"/>
  <c r="U5033" i="3" s="1"/>
  <c r="V5033" i="3" s="1"/>
  <c r="W5033" i="3" s="1"/>
  <c r="X5033" i="3" s="1"/>
  <c r="Y5033" i="3" s="1"/>
  <c r="Z5033" i="3" s="1"/>
  <c r="AA5033" i="3" s="1"/>
  <c r="AB5033" i="3" s="1"/>
  <c r="AC5033" i="3" s="1"/>
  <c r="K5004" i="3"/>
  <c r="AD5145" i="3"/>
  <c r="AD5236" i="3"/>
  <c r="AD5265" i="3"/>
  <c r="M5064" i="3"/>
  <c r="N5064" i="3" s="1"/>
  <c r="O5064" i="3" s="1"/>
  <c r="P5064" i="3" s="1"/>
  <c r="Q5064" i="3" s="1"/>
  <c r="R5064" i="3" s="1"/>
  <c r="S5064" i="3" s="1"/>
  <c r="AD5064" i="3" s="1"/>
  <c r="AD5125" i="3"/>
  <c r="T5010" i="3"/>
  <c r="U5010" i="3" s="1"/>
  <c r="V5010" i="3" s="1"/>
  <c r="W5010" i="3" s="1"/>
  <c r="X5010" i="3" s="1"/>
  <c r="Y5010" i="3" s="1"/>
  <c r="Z5010" i="3" s="1"/>
  <c r="AA5010" i="3" s="1"/>
  <c r="AB5010" i="3" s="1"/>
  <c r="AC5010" i="3" s="1"/>
  <c r="AD5010" i="3" s="1"/>
  <c r="T5014" i="3"/>
  <c r="U5014" i="3" s="1"/>
  <c r="V5014" i="3" s="1"/>
  <c r="W5014" i="3" s="1"/>
  <c r="X5014" i="3" s="1"/>
  <c r="Y5014" i="3" s="1"/>
  <c r="Z5014" i="3" s="1"/>
  <c r="AA5014" i="3" s="1"/>
  <c r="AB5014" i="3" s="1"/>
  <c r="AC5014" i="3" s="1"/>
  <c r="AD5014" i="3" s="1"/>
  <c r="T5018" i="3"/>
  <c r="U5018" i="3" s="1"/>
  <c r="V5018" i="3" s="1"/>
  <c r="W5018" i="3" s="1"/>
  <c r="X5018" i="3" s="1"/>
  <c r="Y5018" i="3" s="1"/>
  <c r="Z5018" i="3" s="1"/>
  <c r="AA5018" i="3" s="1"/>
  <c r="AB5018" i="3" s="1"/>
  <c r="AC5018" i="3" s="1"/>
  <c r="AD5018" i="3" s="1"/>
  <c r="T5022" i="3"/>
  <c r="U5022" i="3" s="1"/>
  <c r="V5022" i="3" s="1"/>
  <c r="W5022" i="3" s="1"/>
  <c r="X5022" i="3" s="1"/>
  <c r="Y5022" i="3" s="1"/>
  <c r="Z5022" i="3" s="1"/>
  <c r="AA5022" i="3" s="1"/>
  <c r="AB5022" i="3" s="1"/>
  <c r="AC5022" i="3" s="1"/>
  <c r="AD5022" i="3" s="1"/>
  <c r="T5026" i="3"/>
  <c r="U5026" i="3" s="1"/>
  <c r="V5026" i="3" s="1"/>
  <c r="W5026" i="3" s="1"/>
  <c r="X5026" i="3" s="1"/>
  <c r="Y5026" i="3" s="1"/>
  <c r="Z5026" i="3" s="1"/>
  <c r="AA5026" i="3" s="1"/>
  <c r="AB5026" i="3" s="1"/>
  <c r="AC5026" i="3" s="1"/>
  <c r="AD5026" i="3" s="1"/>
  <c r="T5030" i="3"/>
  <c r="U5030" i="3" s="1"/>
  <c r="V5030" i="3" s="1"/>
  <c r="W5030" i="3" s="1"/>
  <c r="X5030" i="3" s="1"/>
  <c r="Y5030" i="3" s="1"/>
  <c r="Z5030" i="3" s="1"/>
  <c r="AA5030" i="3" s="1"/>
  <c r="AB5030" i="3" s="1"/>
  <c r="AC5030" i="3" s="1"/>
  <c r="AD5030" i="3" s="1"/>
  <c r="T5034" i="3"/>
  <c r="U5034" i="3" s="1"/>
  <c r="V5034" i="3" s="1"/>
  <c r="W5034" i="3" s="1"/>
  <c r="X5034" i="3" s="1"/>
  <c r="Y5034" i="3" s="1"/>
  <c r="Z5034" i="3" s="1"/>
  <c r="AA5034" i="3" s="1"/>
  <c r="AB5034" i="3" s="1"/>
  <c r="AC5034" i="3" s="1"/>
  <c r="AD5034" i="3" s="1"/>
  <c r="T5038" i="3"/>
  <c r="U5038" i="3" s="1"/>
  <c r="V5038" i="3" s="1"/>
  <c r="W5038" i="3" s="1"/>
  <c r="X5038" i="3" s="1"/>
  <c r="Y5038" i="3" s="1"/>
  <c r="Z5038" i="3" s="1"/>
  <c r="AA5038" i="3" s="1"/>
  <c r="AB5038" i="3" s="1"/>
  <c r="AC5038" i="3" s="1"/>
  <c r="AD5038" i="3" s="1"/>
  <c r="T5042" i="3"/>
  <c r="U5042" i="3" s="1"/>
  <c r="V5042" i="3" s="1"/>
  <c r="W5042" i="3" s="1"/>
  <c r="X5042" i="3" s="1"/>
  <c r="Y5042" i="3" s="1"/>
  <c r="Z5042" i="3" s="1"/>
  <c r="AA5042" i="3" s="1"/>
  <c r="AB5042" i="3" s="1"/>
  <c r="AC5042" i="3" s="1"/>
  <c r="AD5042" i="3" s="1"/>
  <c r="T5046" i="3"/>
  <c r="U5046" i="3" s="1"/>
  <c r="V5046" i="3" s="1"/>
  <c r="W5046" i="3" s="1"/>
  <c r="X5046" i="3" s="1"/>
  <c r="Y5046" i="3" s="1"/>
  <c r="Z5046" i="3" s="1"/>
  <c r="AA5046" i="3" s="1"/>
  <c r="AB5046" i="3" s="1"/>
  <c r="AC5046" i="3" s="1"/>
  <c r="AD5046" i="3" s="1"/>
  <c r="T5050" i="3"/>
  <c r="U5050" i="3" s="1"/>
  <c r="V5050" i="3" s="1"/>
  <c r="W5050" i="3" s="1"/>
  <c r="X5050" i="3" s="1"/>
  <c r="Y5050" i="3" s="1"/>
  <c r="Z5050" i="3" s="1"/>
  <c r="AA5050" i="3" s="1"/>
  <c r="AB5050" i="3" s="1"/>
  <c r="AC5050" i="3" s="1"/>
  <c r="T5054" i="3"/>
  <c r="U5054" i="3" s="1"/>
  <c r="V5054" i="3" s="1"/>
  <c r="W5054" i="3" s="1"/>
  <c r="X5054" i="3" s="1"/>
  <c r="Y5054" i="3" s="1"/>
  <c r="Z5054" i="3" s="1"/>
  <c r="AA5054" i="3" s="1"/>
  <c r="AB5054" i="3" s="1"/>
  <c r="AC5054" i="3" s="1"/>
  <c r="T5058" i="3"/>
  <c r="U5058" i="3" s="1"/>
  <c r="V5058" i="3" s="1"/>
  <c r="W5058" i="3" s="1"/>
  <c r="X5058" i="3" s="1"/>
  <c r="Y5058" i="3" s="1"/>
  <c r="Z5058" i="3" s="1"/>
  <c r="AA5058" i="3" s="1"/>
  <c r="AB5058" i="3" s="1"/>
  <c r="AC5058" i="3" s="1"/>
  <c r="AD5058" i="3" s="1"/>
  <c r="T5062" i="3"/>
  <c r="U5062" i="3" s="1"/>
  <c r="V5062" i="3" s="1"/>
  <c r="W5062" i="3" s="1"/>
  <c r="X5062" i="3" s="1"/>
  <c r="Y5062" i="3" s="1"/>
  <c r="Z5062" i="3" s="1"/>
  <c r="AA5062" i="3" s="1"/>
  <c r="AB5062" i="3" s="1"/>
  <c r="AC5062" i="3" s="1"/>
  <c r="AD5062" i="3" s="1"/>
  <c r="AD5103" i="3"/>
  <c r="AD5108" i="3"/>
  <c r="AD5115" i="3"/>
  <c r="AD5157" i="3"/>
  <c r="AD5087" i="3"/>
  <c r="AD5096" i="3"/>
  <c r="AD5098" i="3"/>
  <c r="AD5099" i="3"/>
  <c r="AD5102" i="3"/>
  <c r="AD5118" i="3"/>
  <c r="AD5129" i="3"/>
  <c r="AD5165" i="3"/>
  <c r="AD5189" i="3"/>
  <c r="K5196" i="3"/>
  <c r="T5196" i="3"/>
  <c r="U5196" i="3" s="1"/>
  <c r="V5196" i="3" s="1"/>
  <c r="W5196" i="3" s="1"/>
  <c r="X5196" i="3" s="1"/>
  <c r="Y5196" i="3" s="1"/>
  <c r="Z5196" i="3" s="1"/>
  <c r="AA5196" i="3" s="1"/>
  <c r="AB5196" i="3" s="1"/>
  <c r="AC5196" i="3" s="1"/>
  <c r="M5196" i="3"/>
  <c r="N5196" i="3" s="1"/>
  <c r="O5196" i="3" s="1"/>
  <c r="P5196" i="3" s="1"/>
  <c r="Q5196" i="3" s="1"/>
  <c r="R5196" i="3" s="1"/>
  <c r="S5196" i="3" s="1"/>
  <c r="AD5196" i="3" s="1"/>
  <c r="L5196" i="3"/>
  <c r="J5196" i="3"/>
  <c r="J5046" i="3"/>
  <c r="J5050" i="3"/>
  <c r="J5054" i="3"/>
  <c r="J5058" i="3"/>
  <c r="J5062" i="3"/>
  <c r="AD5107" i="3"/>
  <c r="AD5111" i="3"/>
  <c r="AD5152" i="3"/>
  <c r="AD5169" i="3"/>
  <c r="L5050" i="3"/>
  <c r="L5054" i="3"/>
  <c r="L5058" i="3"/>
  <c r="L5062" i="3"/>
  <c r="AD5106" i="3"/>
  <c r="AD5110" i="3"/>
  <c r="K5003" i="3"/>
  <c r="K5007" i="3"/>
  <c r="K5015" i="3"/>
  <c r="K5019" i="3"/>
  <c r="K5023" i="3"/>
  <c r="K5027" i="3"/>
  <c r="K5031" i="3"/>
  <c r="K5035" i="3"/>
  <c r="AD5120" i="3"/>
  <c r="L5067" i="3"/>
  <c r="L5071" i="3"/>
  <c r="L5075" i="3"/>
  <c r="L5079" i="3"/>
  <c r="L5083" i="3"/>
  <c r="L5087" i="3"/>
  <c r="L5091" i="3"/>
  <c r="L5095" i="3"/>
  <c r="T5147" i="3"/>
  <c r="U5147" i="3" s="1"/>
  <c r="V5147" i="3" s="1"/>
  <c r="W5147" i="3" s="1"/>
  <c r="X5147" i="3" s="1"/>
  <c r="Y5147" i="3" s="1"/>
  <c r="Z5147" i="3" s="1"/>
  <c r="AA5147" i="3" s="1"/>
  <c r="AB5147" i="3" s="1"/>
  <c r="AC5147" i="3" s="1"/>
  <c r="L5147" i="3"/>
  <c r="K5147" i="3"/>
  <c r="AD5207" i="3"/>
  <c r="AD5223" i="3"/>
  <c r="T5135" i="3"/>
  <c r="U5135" i="3" s="1"/>
  <c r="V5135" i="3" s="1"/>
  <c r="W5135" i="3" s="1"/>
  <c r="X5135" i="3" s="1"/>
  <c r="Y5135" i="3" s="1"/>
  <c r="Z5135" i="3" s="1"/>
  <c r="AA5135" i="3" s="1"/>
  <c r="AB5135" i="3" s="1"/>
  <c r="AC5135" i="3" s="1"/>
  <c r="L5135" i="3"/>
  <c r="K5135" i="3"/>
  <c r="T5073" i="3"/>
  <c r="U5073" i="3" s="1"/>
  <c r="V5073" i="3" s="1"/>
  <c r="W5073" i="3" s="1"/>
  <c r="X5073" i="3" s="1"/>
  <c r="Y5073" i="3" s="1"/>
  <c r="Z5073" i="3" s="1"/>
  <c r="AA5073" i="3" s="1"/>
  <c r="AB5073" i="3" s="1"/>
  <c r="AC5073" i="3" s="1"/>
  <c r="AD5073" i="3" s="1"/>
  <c r="T5077" i="3"/>
  <c r="U5077" i="3" s="1"/>
  <c r="V5077" i="3" s="1"/>
  <c r="W5077" i="3" s="1"/>
  <c r="X5077" i="3" s="1"/>
  <c r="Y5077" i="3" s="1"/>
  <c r="Z5077" i="3" s="1"/>
  <c r="AA5077" i="3" s="1"/>
  <c r="AB5077" i="3" s="1"/>
  <c r="AC5077" i="3" s="1"/>
  <c r="AD5077" i="3" s="1"/>
  <c r="T5081" i="3"/>
  <c r="U5081" i="3" s="1"/>
  <c r="V5081" i="3" s="1"/>
  <c r="W5081" i="3" s="1"/>
  <c r="X5081" i="3" s="1"/>
  <c r="Y5081" i="3" s="1"/>
  <c r="Z5081" i="3" s="1"/>
  <c r="AA5081" i="3" s="1"/>
  <c r="AB5081" i="3" s="1"/>
  <c r="AC5081" i="3" s="1"/>
  <c r="AD5081" i="3" s="1"/>
  <c r="T5085" i="3"/>
  <c r="U5085" i="3" s="1"/>
  <c r="V5085" i="3" s="1"/>
  <c r="W5085" i="3" s="1"/>
  <c r="X5085" i="3" s="1"/>
  <c r="Y5085" i="3" s="1"/>
  <c r="Z5085" i="3" s="1"/>
  <c r="AA5085" i="3" s="1"/>
  <c r="AB5085" i="3" s="1"/>
  <c r="AC5085" i="3" s="1"/>
  <c r="AD5085" i="3" s="1"/>
  <c r="T5089" i="3"/>
  <c r="U5089" i="3" s="1"/>
  <c r="V5089" i="3" s="1"/>
  <c r="W5089" i="3" s="1"/>
  <c r="X5089" i="3" s="1"/>
  <c r="Y5089" i="3" s="1"/>
  <c r="Z5089" i="3" s="1"/>
  <c r="AA5089" i="3" s="1"/>
  <c r="AB5089" i="3" s="1"/>
  <c r="AC5089" i="3" s="1"/>
  <c r="AD5089" i="3" s="1"/>
  <c r="T5093" i="3"/>
  <c r="U5093" i="3" s="1"/>
  <c r="V5093" i="3" s="1"/>
  <c r="W5093" i="3" s="1"/>
  <c r="X5093" i="3" s="1"/>
  <c r="Y5093" i="3" s="1"/>
  <c r="Z5093" i="3" s="1"/>
  <c r="AA5093" i="3" s="1"/>
  <c r="AB5093" i="3" s="1"/>
  <c r="AC5093" i="3" s="1"/>
  <c r="AD5093" i="3" s="1"/>
  <c r="T5097" i="3"/>
  <c r="U5097" i="3" s="1"/>
  <c r="V5097" i="3" s="1"/>
  <c r="W5097" i="3" s="1"/>
  <c r="X5097" i="3" s="1"/>
  <c r="Y5097" i="3" s="1"/>
  <c r="Z5097" i="3" s="1"/>
  <c r="AA5097" i="3" s="1"/>
  <c r="AB5097" i="3" s="1"/>
  <c r="AC5097" i="3" s="1"/>
  <c r="AD5097" i="3" s="1"/>
  <c r="T5101" i="3"/>
  <c r="U5101" i="3" s="1"/>
  <c r="V5101" i="3" s="1"/>
  <c r="W5101" i="3" s="1"/>
  <c r="X5101" i="3" s="1"/>
  <c r="Y5101" i="3" s="1"/>
  <c r="Z5101" i="3" s="1"/>
  <c r="AA5101" i="3" s="1"/>
  <c r="AB5101" i="3" s="1"/>
  <c r="AC5101" i="3" s="1"/>
  <c r="AD5101" i="3" s="1"/>
  <c r="T5105" i="3"/>
  <c r="U5105" i="3" s="1"/>
  <c r="V5105" i="3" s="1"/>
  <c r="W5105" i="3" s="1"/>
  <c r="X5105" i="3" s="1"/>
  <c r="Y5105" i="3" s="1"/>
  <c r="Z5105" i="3" s="1"/>
  <c r="AA5105" i="3" s="1"/>
  <c r="AB5105" i="3" s="1"/>
  <c r="AC5105" i="3" s="1"/>
  <c r="AD5105" i="3" s="1"/>
  <c r="T5109" i="3"/>
  <c r="U5109" i="3" s="1"/>
  <c r="V5109" i="3" s="1"/>
  <c r="W5109" i="3" s="1"/>
  <c r="X5109" i="3" s="1"/>
  <c r="Y5109" i="3" s="1"/>
  <c r="Z5109" i="3" s="1"/>
  <c r="AA5109" i="3" s="1"/>
  <c r="AB5109" i="3" s="1"/>
  <c r="AC5109" i="3" s="1"/>
  <c r="AD5109" i="3" s="1"/>
  <c r="K5112" i="3"/>
  <c r="T5113" i="3"/>
  <c r="U5113" i="3" s="1"/>
  <c r="V5113" i="3" s="1"/>
  <c r="W5113" i="3" s="1"/>
  <c r="X5113" i="3" s="1"/>
  <c r="Y5113" i="3" s="1"/>
  <c r="Z5113" i="3" s="1"/>
  <c r="AA5113" i="3" s="1"/>
  <c r="AB5113" i="3" s="1"/>
  <c r="AC5113" i="3" s="1"/>
  <c r="AD5113" i="3" s="1"/>
  <c r="K5116" i="3"/>
  <c r="T5117" i="3"/>
  <c r="U5117" i="3" s="1"/>
  <c r="V5117" i="3" s="1"/>
  <c r="W5117" i="3" s="1"/>
  <c r="X5117" i="3" s="1"/>
  <c r="Y5117" i="3" s="1"/>
  <c r="Z5117" i="3" s="1"/>
  <c r="AA5117" i="3" s="1"/>
  <c r="AB5117" i="3" s="1"/>
  <c r="AC5117" i="3" s="1"/>
  <c r="AD5117" i="3" s="1"/>
  <c r="K5120" i="3"/>
  <c r="J5135" i="3"/>
  <c r="M5147" i="3"/>
  <c r="N5147" i="3" s="1"/>
  <c r="O5147" i="3" s="1"/>
  <c r="P5147" i="3" s="1"/>
  <c r="Q5147" i="3" s="1"/>
  <c r="R5147" i="3" s="1"/>
  <c r="S5147" i="3" s="1"/>
  <c r="AD5147" i="3" s="1"/>
  <c r="T5151" i="3"/>
  <c r="U5151" i="3" s="1"/>
  <c r="V5151" i="3" s="1"/>
  <c r="W5151" i="3" s="1"/>
  <c r="X5151" i="3" s="1"/>
  <c r="Y5151" i="3" s="1"/>
  <c r="Z5151" i="3" s="1"/>
  <c r="AA5151" i="3" s="1"/>
  <c r="AB5151" i="3" s="1"/>
  <c r="AC5151" i="3" s="1"/>
  <c r="L5151" i="3"/>
  <c r="K5151" i="3"/>
  <c r="T5163" i="3"/>
  <c r="U5163" i="3" s="1"/>
  <c r="V5163" i="3" s="1"/>
  <c r="W5163" i="3" s="1"/>
  <c r="X5163" i="3" s="1"/>
  <c r="Y5163" i="3" s="1"/>
  <c r="Z5163" i="3" s="1"/>
  <c r="AA5163" i="3" s="1"/>
  <c r="AB5163" i="3" s="1"/>
  <c r="AC5163" i="3" s="1"/>
  <c r="M5163" i="3"/>
  <c r="N5163" i="3" s="1"/>
  <c r="O5163" i="3" s="1"/>
  <c r="P5163" i="3" s="1"/>
  <c r="Q5163" i="3" s="1"/>
  <c r="R5163" i="3" s="1"/>
  <c r="S5163" i="3" s="1"/>
  <c r="L5163" i="3"/>
  <c r="K5163" i="3"/>
  <c r="AD5247" i="3"/>
  <c r="M5135" i="3"/>
  <c r="N5135" i="3" s="1"/>
  <c r="O5135" i="3" s="1"/>
  <c r="P5135" i="3" s="1"/>
  <c r="Q5135" i="3" s="1"/>
  <c r="R5135" i="3" s="1"/>
  <c r="S5135" i="3" s="1"/>
  <c r="K5188" i="3"/>
  <c r="T5188" i="3"/>
  <c r="U5188" i="3" s="1"/>
  <c r="V5188" i="3" s="1"/>
  <c r="W5188" i="3" s="1"/>
  <c r="X5188" i="3" s="1"/>
  <c r="Y5188" i="3" s="1"/>
  <c r="Z5188" i="3" s="1"/>
  <c r="AA5188" i="3" s="1"/>
  <c r="AB5188" i="3" s="1"/>
  <c r="AC5188" i="3" s="1"/>
  <c r="M5188" i="3"/>
  <c r="N5188" i="3" s="1"/>
  <c r="O5188" i="3" s="1"/>
  <c r="P5188" i="3" s="1"/>
  <c r="Q5188" i="3" s="1"/>
  <c r="R5188" i="3" s="1"/>
  <c r="S5188" i="3" s="1"/>
  <c r="L5188" i="3"/>
  <c r="AD5191" i="3"/>
  <c r="AD5219" i="3"/>
  <c r="J5101" i="3"/>
  <c r="J5105" i="3"/>
  <c r="J5109" i="3"/>
  <c r="J5113" i="3"/>
  <c r="J5117" i="3"/>
  <c r="J5121" i="3"/>
  <c r="T5131" i="3"/>
  <c r="U5131" i="3" s="1"/>
  <c r="V5131" i="3" s="1"/>
  <c r="W5131" i="3" s="1"/>
  <c r="X5131" i="3" s="1"/>
  <c r="Y5131" i="3" s="1"/>
  <c r="Z5131" i="3" s="1"/>
  <c r="AA5131" i="3" s="1"/>
  <c r="AB5131" i="3" s="1"/>
  <c r="AC5131" i="3" s="1"/>
  <c r="AD5131" i="3" s="1"/>
  <c r="L5131" i="3"/>
  <c r="K5131" i="3"/>
  <c r="M5151" i="3"/>
  <c r="N5151" i="3" s="1"/>
  <c r="O5151" i="3" s="1"/>
  <c r="P5151" i="3" s="1"/>
  <c r="Q5151" i="3" s="1"/>
  <c r="R5151" i="3" s="1"/>
  <c r="S5151" i="3" s="1"/>
  <c r="T5179" i="3"/>
  <c r="U5179" i="3" s="1"/>
  <c r="V5179" i="3" s="1"/>
  <c r="W5179" i="3" s="1"/>
  <c r="X5179" i="3" s="1"/>
  <c r="Y5179" i="3" s="1"/>
  <c r="Z5179" i="3" s="1"/>
  <c r="AA5179" i="3" s="1"/>
  <c r="AB5179" i="3" s="1"/>
  <c r="AC5179" i="3" s="1"/>
  <c r="M5179" i="3"/>
  <c r="N5179" i="3" s="1"/>
  <c r="O5179" i="3" s="1"/>
  <c r="P5179" i="3" s="1"/>
  <c r="Q5179" i="3" s="1"/>
  <c r="R5179" i="3" s="1"/>
  <c r="S5179" i="3" s="1"/>
  <c r="AD5179" i="3" s="1"/>
  <c r="L5179" i="3"/>
  <c r="K5179" i="3"/>
  <c r="J5188" i="3"/>
  <c r="L5190" i="3"/>
  <c r="T5190" i="3"/>
  <c r="U5190" i="3" s="1"/>
  <c r="V5190" i="3" s="1"/>
  <c r="W5190" i="3" s="1"/>
  <c r="X5190" i="3" s="1"/>
  <c r="Y5190" i="3" s="1"/>
  <c r="Z5190" i="3" s="1"/>
  <c r="AA5190" i="3" s="1"/>
  <c r="AB5190" i="3" s="1"/>
  <c r="AC5190" i="3" s="1"/>
  <c r="M5190" i="3"/>
  <c r="N5190" i="3" s="1"/>
  <c r="O5190" i="3" s="1"/>
  <c r="P5190" i="3" s="1"/>
  <c r="Q5190" i="3" s="1"/>
  <c r="R5190" i="3" s="1"/>
  <c r="S5190" i="3" s="1"/>
  <c r="K5190" i="3"/>
  <c r="M5121" i="3"/>
  <c r="N5121" i="3" s="1"/>
  <c r="O5121" i="3" s="1"/>
  <c r="P5121" i="3" s="1"/>
  <c r="Q5121" i="3" s="1"/>
  <c r="R5121" i="3" s="1"/>
  <c r="S5121" i="3" s="1"/>
  <c r="AD5121" i="3" s="1"/>
  <c r="T5167" i="3"/>
  <c r="U5167" i="3" s="1"/>
  <c r="V5167" i="3" s="1"/>
  <c r="W5167" i="3" s="1"/>
  <c r="X5167" i="3" s="1"/>
  <c r="Y5167" i="3" s="1"/>
  <c r="Z5167" i="3" s="1"/>
  <c r="AA5167" i="3" s="1"/>
  <c r="AB5167" i="3" s="1"/>
  <c r="AC5167" i="3" s="1"/>
  <c r="M5167" i="3"/>
  <c r="N5167" i="3" s="1"/>
  <c r="O5167" i="3" s="1"/>
  <c r="P5167" i="3" s="1"/>
  <c r="Q5167" i="3" s="1"/>
  <c r="R5167" i="3" s="1"/>
  <c r="S5167" i="3" s="1"/>
  <c r="L5167" i="3"/>
  <c r="K5167" i="3"/>
  <c r="T5175" i="3"/>
  <c r="U5175" i="3" s="1"/>
  <c r="V5175" i="3" s="1"/>
  <c r="W5175" i="3" s="1"/>
  <c r="X5175" i="3" s="1"/>
  <c r="Y5175" i="3" s="1"/>
  <c r="Z5175" i="3" s="1"/>
  <c r="AA5175" i="3" s="1"/>
  <c r="AB5175" i="3" s="1"/>
  <c r="AC5175" i="3" s="1"/>
  <c r="M5175" i="3"/>
  <c r="N5175" i="3" s="1"/>
  <c r="O5175" i="3" s="1"/>
  <c r="P5175" i="3" s="1"/>
  <c r="Q5175" i="3" s="1"/>
  <c r="R5175" i="3" s="1"/>
  <c r="S5175" i="3" s="1"/>
  <c r="L5175" i="3"/>
  <c r="K5175" i="3"/>
  <c r="AD5215" i="3"/>
  <c r="T5255" i="3"/>
  <c r="U5255" i="3" s="1"/>
  <c r="V5255" i="3" s="1"/>
  <c r="W5255" i="3" s="1"/>
  <c r="X5255" i="3" s="1"/>
  <c r="Y5255" i="3" s="1"/>
  <c r="Z5255" i="3" s="1"/>
  <c r="AA5255" i="3" s="1"/>
  <c r="AB5255" i="3" s="1"/>
  <c r="AC5255" i="3" s="1"/>
  <c r="M5255" i="3"/>
  <c r="N5255" i="3" s="1"/>
  <c r="O5255" i="3" s="1"/>
  <c r="P5255" i="3" s="1"/>
  <c r="Q5255" i="3" s="1"/>
  <c r="R5255" i="3" s="1"/>
  <c r="S5255" i="3" s="1"/>
  <c r="L5255" i="3"/>
  <c r="K5255" i="3"/>
  <c r="J5255" i="3"/>
  <c r="AD5260" i="3"/>
  <c r="T5127" i="3"/>
  <c r="U5127" i="3" s="1"/>
  <c r="V5127" i="3" s="1"/>
  <c r="W5127" i="3" s="1"/>
  <c r="X5127" i="3" s="1"/>
  <c r="Y5127" i="3" s="1"/>
  <c r="Z5127" i="3" s="1"/>
  <c r="AA5127" i="3" s="1"/>
  <c r="AB5127" i="3" s="1"/>
  <c r="AC5127" i="3" s="1"/>
  <c r="L5127" i="3"/>
  <c r="K5127" i="3"/>
  <c r="AD5183" i="3"/>
  <c r="K5066" i="3"/>
  <c r="K5070" i="3"/>
  <c r="K5078" i="3"/>
  <c r="K5082" i="3"/>
  <c r="K5086" i="3"/>
  <c r="K5090" i="3"/>
  <c r="K5094" i="3"/>
  <c r="K5098" i="3"/>
  <c r="K5102" i="3"/>
  <c r="K5106" i="3"/>
  <c r="K5110" i="3"/>
  <c r="K5114" i="3"/>
  <c r="K5118" i="3"/>
  <c r="J5127" i="3"/>
  <c r="T5155" i="3"/>
  <c r="U5155" i="3" s="1"/>
  <c r="V5155" i="3" s="1"/>
  <c r="W5155" i="3" s="1"/>
  <c r="X5155" i="3" s="1"/>
  <c r="Y5155" i="3" s="1"/>
  <c r="Z5155" i="3" s="1"/>
  <c r="AA5155" i="3" s="1"/>
  <c r="AB5155" i="3" s="1"/>
  <c r="AC5155" i="3" s="1"/>
  <c r="M5155" i="3"/>
  <c r="N5155" i="3" s="1"/>
  <c r="O5155" i="3" s="1"/>
  <c r="P5155" i="3" s="1"/>
  <c r="Q5155" i="3" s="1"/>
  <c r="R5155" i="3" s="1"/>
  <c r="S5155" i="3" s="1"/>
  <c r="L5155" i="3"/>
  <c r="K5155" i="3"/>
  <c r="T5171" i="3"/>
  <c r="U5171" i="3" s="1"/>
  <c r="V5171" i="3" s="1"/>
  <c r="W5171" i="3" s="1"/>
  <c r="X5171" i="3" s="1"/>
  <c r="Y5171" i="3" s="1"/>
  <c r="Z5171" i="3" s="1"/>
  <c r="AA5171" i="3" s="1"/>
  <c r="AB5171" i="3" s="1"/>
  <c r="AC5171" i="3" s="1"/>
  <c r="M5171" i="3"/>
  <c r="N5171" i="3" s="1"/>
  <c r="O5171" i="3" s="1"/>
  <c r="P5171" i="3" s="1"/>
  <c r="Q5171" i="3" s="1"/>
  <c r="R5171" i="3" s="1"/>
  <c r="S5171" i="3" s="1"/>
  <c r="AD5171" i="3" s="1"/>
  <c r="L5171" i="3"/>
  <c r="K5171" i="3"/>
  <c r="AD5227" i="3"/>
  <c r="M5127" i="3"/>
  <c r="N5127" i="3" s="1"/>
  <c r="O5127" i="3" s="1"/>
  <c r="P5127" i="3" s="1"/>
  <c r="Q5127" i="3" s="1"/>
  <c r="R5127" i="3" s="1"/>
  <c r="S5127" i="3" s="1"/>
  <c r="T5143" i="3"/>
  <c r="U5143" i="3" s="1"/>
  <c r="V5143" i="3" s="1"/>
  <c r="W5143" i="3" s="1"/>
  <c r="X5143" i="3" s="1"/>
  <c r="Y5143" i="3" s="1"/>
  <c r="Z5143" i="3" s="1"/>
  <c r="AA5143" i="3" s="1"/>
  <c r="AB5143" i="3" s="1"/>
  <c r="AC5143" i="3" s="1"/>
  <c r="AD5143" i="3" s="1"/>
  <c r="L5143" i="3"/>
  <c r="K5143" i="3"/>
  <c r="AD5211" i="3"/>
  <c r="T5124" i="3"/>
  <c r="U5124" i="3" s="1"/>
  <c r="V5124" i="3" s="1"/>
  <c r="W5124" i="3" s="1"/>
  <c r="X5124" i="3" s="1"/>
  <c r="Y5124" i="3" s="1"/>
  <c r="Z5124" i="3" s="1"/>
  <c r="AA5124" i="3" s="1"/>
  <c r="AB5124" i="3" s="1"/>
  <c r="AC5124" i="3" s="1"/>
  <c r="T5128" i="3"/>
  <c r="U5128" i="3" s="1"/>
  <c r="V5128" i="3" s="1"/>
  <c r="W5128" i="3" s="1"/>
  <c r="X5128" i="3" s="1"/>
  <c r="Y5128" i="3" s="1"/>
  <c r="Z5128" i="3" s="1"/>
  <c r="AA5128" i="3" s="1"/>
  <c r="AB5128" i="3" s="1"/>
  <c r="AC5128" i="3" s="1"/>
  <c r="AD5128" i="3" s="1"/>
  <c r="T5132" i="3"/>
  <c r="U5132" i="3" s="1"/>
  <c r="V5132" i="3" s="1"/>
  <c r="W5132" i="3" s="1"/>
  <c r="X5132" i="3" s="1"/>
  <c r="Y5132" i="3" s="1"/>
  <c r="Z5132" i="3" s="1"/>
  <c r="AA5132" i="3" s="1"/>
  <c r="AB5132" i="3" s="1"/>
  <c r="AC5132" i="3" s="1"/>
  <c r="AD5132" i="3" s="1"/>
  <c r="T5136" i="3"/>
  <c r="U5136" i="3" s="1"/>
  <c r="V5136" i="3" s="1"/>
  <c r="W5136" i="3" s="1"/>
  <c r="X5136" i="3" s="1"/>
  <c r="Y5136" i="3" s="1"/>
  <c r="Z5136" i="3" s="1"/>
  <c r="AA5136" i="3" s="1"/>
  <c r="AB5136" i="3" s="1"/>
  <c r="AC5136" i="3" s="1"/>
  <c r="AD5136" i="3" s="1"/>
  <c r="T5140" i="3"/>
  <c r="U5140" i="3" s="1"/>
  <c r="V5140" i="3" s="1"/>
  <c r="W5140" i="3" s="1"/>
  <c r="X5140" i="3" s="1"/>
  <c r="Y5140" i="3" s="1"/>
  <c r="Z5140" i="3" s="1"/>
  <c r="AA5140" i="3" s="1"/>
  <c r="AB5140" i="3" s="1"/>
  <c r="AC5140" i="3" s="1"/>
  <c r="AD5140" i="3" s="1"/>
  <c r="T5144" i="3"/>
  <c r="U5144" i="3" s="1"/>
  <c r="V5144" i="3" s="1"/>
  <c r="W5144" i="3" s="1"/>
  <c r="X5144" i="3" s="1"/>
  <c r="Y5144" i="3" s="1"/>
  <c r="Z5144" i="3" s="1"/>
  <c r="AA5144" i="3" s="1"/>
  <c r="AB5144" i="3" s="1"/>
  <c r="AC5144" i="3" s="1"/>
  <c r="AD5144" i="3" s="1"/>
  <c r="T5148" i="3"/>
  <c r="U5148" i="3" s="1"/>
  <c r="V5148" i="3" s="1"/>
  <c r="W5148" i="3" s="1"/>
  <c r="X5148" i="3" s="1"/>
  <c r="Y5148" i="3" s="1"/>
  <c r="Z5148" i="3" s="1"/>
  <c r="AA5148" i="3" s="1"/>
  <c r="AB5148" i="3" s="1"/>
  <c r="AC5148" i="3" s="1"/>
  <c r="AD5148" i="3" s="1"/>
  <c r="T5152" i="3"/>
  <c r="U5152" i="3" s="1"/>
  <c r="V5152" i="3" s="1"/>
  <c r="W5152" i="3" s="1"/>
  <c r="X5152" i="3" s="1"/>
  <c r="Y5152" i="3" s="1"/>
  <c r="Z5152" i="3" s="1"/>
  <c r="AA5152" i="3" s="1"/>
  <c r="AB5152" i="3" s="1"/>
  <c r="AC5152" i="3" s="1"/>
  <c r="T5156" i="3"/>
  <c r="U5156" i="3" s="1"/>
  <c r="V5156" i="3" s="1"/>
  <c r="W5156" i="3" s="1"/>
  <c r="X5156" i="3" s="1"/>
  <c r="Y5156" i="3" s="1"/>
  <c r="Z5156" i="3" s="1"/>
  <c r="AA5156" i="3" s="1"/>
  <c r="AB5156" i="3" s="1"/>
  <c r="AC5156" i="3" s="1"/>
  <c r="AD5156" i="3" s="1"/>
  <c r="T5160" i="3"/>
  <c r="U5160" i="3" s="1"/>
  <c r="V5160" i="3" s="1"/>
  <c r="W5160" i="3" s="1"/>
  <c r="X5160" i="3" s="1"/>
  <c r="Y5160" i="3" s="1"/>
  <c r="Z5160" i="3" s="1"/>
  <c r="AA5160" i="3" s="1"/>
  <c r="AB5160" i="3" s="1"/>
  <c r="AC5160" i="3" s="1"/>
  <c r="AD5160" i="3" s="1"/>
  <c r="T5164" i="3"/>
  <c r="U5164" i="3" s="1"/>
  <c r="V5164" i="3" s="1"/>
  <c r="W5164" i="3" s="1"/>
  <c r="X5164" i="3" s="1"/>
  <c r="Y5164" i="3" s="1"/>
  <c r="Z5164" i="3" s="1"/>
  <c r="AA5164" i="3" s="1"/>
  <c r="AB5164" i="3" s="1"/>
  <c r="AC5164" i="3" s="1"/>
  <c r="AD5164" i="3" s="1"/>
  <c r="T5168" i="3"/>
  <c r="U5168" i="3" s="1"/>
  <c r="V5168" i="3" s="1"/>
  <c r="W5168" i="3" s="1"/>
  <c r="X5168" i="3" s="1"/>
  <c r="Y5168" i="3" s="1"/>
  <c r="Z5168" i="3" s="1"/>
  <c r="AA5168" i="3" s="1"/>
  <c r="AB5168" i="3" s="1"/>
  <c r="AC5168" i="3" s="1"/>
  <c r="AD5168" i="3" s="1"/>
  <c r="T5172" i="3"/>
  <c r="U5172" i="3" s="1"/>
  <c r="V5172" i="3" s="1"/>
  <c r="W5172" i="3" s="1"/>
  <c r="X5172" i="3" s="1"/>
  <c r="Y5172" i="3" s="1"/>
  <c r="Z5172" i="3" s="1"/>
  <c r="AA5172" i="3" s="1"/>
  <c r="AB5172" i="3" s="1"/>
  <c r="AC5172" i="3" s="1"/>
  <c r="AD5172" i="3" s="1"/>
  <c r="T5176" i="3"/>
  <c r="U5176" i="3" s="1"/>
  <c r="V5176" i="3" s="1"/>
  <c r="W5176" i="3" s="1"/>
  <c r="X5176" i="3" s="1"/>
  <c r="Y5176" i="3" s="1"/>
  <c r="Z5176" i="3" s="1"/>
  <c r="AA5176" i="3" s="1"/>
  <c r="AB5176" i="3" s="1"/>
  <c r="AC5176" i="3" s="1"/>
  <c r="AD5176" i="3" s="1"/>
  <c r="T5180" i="3"/>
  <c r="U5180" i="3" s="1"/>
  <c r="V5180" i="3" s="1"/>
  <c r="W5180" i="3" s="1"/>
  <c r="X5180" i="3" s="1"/>
  <c r="Y5180" i="3" s="1"/>
  <c r="Z5180" i="3" s="1"/>
  <c r="AA5180" i="3" s="1"/>
  <c r="AB5180" i="3" s="1"/>
  <c r="AC5180" i="3" s="1"/>
  <c r="AD5180" i="3" s="1"/>
  <c r="K5192" i="3"/>
  <c r="T5192" i="3"/>
  <c r="U5192" i="3" s="1"/>
  <c r="V5192" i="3" s="1"/>
  <c r="W5192" i="3" s="1"/>
  <c r="X5192" i="3" s="1"/>
  <c r="Y5192" i="3" s="1"/>
  <c r="Z5192" i="3" s="1"/>
  <c r="AA5192" i="3" s="1"/>
  <c r="AB5192" i="3" s="1"/>
  <c r="AC5192" i="3" s="1"/>
  <c r="AD5192" i="3" s="1"/>
  <c r="L5194" i="3"/>
  <c r="K5194" i="3"/>
  <c r="T5194" i="3"/>
  <c r="U5194" i="3" s="1"/>
  <c r="V5194" i="3" s="1"/>
  <c r="W5194" i="3" s="1"/>
  <c r="X5194" i="3" s="1"/>
  <c r="Y5194" i="3" s="1"/>
  <c r="Z5194" i="3" s="1"/>
  <c r="AA5194" i="3" s="1"/>
  <c r="AB5194" i="3" s="1"/>
  <c r="AC5194" i="3" s="1"/>
  <c r="T5217" i="3"/>
  <c r="U5217" i="3" s="1"/>
  <c r="V5217" i="3" s="1"/>
  <c r="W5217" i="3" s="1"/>
  <c r="X5217" i="3" s="1"/>
  <c r="Y5217" i="3" s="1"/>
  <c r="Z5217" i="3" s="1"/>
  <c r="AA5217" i="3" s="1"/>
  <c r="AB5217" i="3" s="1"/>
  <c r="AC5217" i="3" s="1"/>
  <c r="M5217" i="3"/>
  <c r="N5217" i="3" s="1"/>
  <c r="O5217" i="3" s="1"/>
  <c r="P5217" i="3" s="1"/>
  <c r="Q5217" i="3" s="1"/>
  <c r="R5217" i="3" s="1"/>
  <c r="S5217" i="3" s="1"/>
  <c r="L5217" i="3"/>
  <c r="K5217" i="3"/>
  <c r="T5225" i="3"/>
  <c r="U5225" i="3" s="1"/>
  <c r="V5225" i="3" s="1"/>
  <c r="W5225" i="3" s="1"/>
  <c r="X5225" i="3" s="1"/>
  <c r="Y5225" i="3" s="1"/>
  <c r="Z5225" i="3" s="1"/>
  <c r="AA5225" i="3" s="1"/>
  <c r="AB5225" i="3" s="1"/>
  <c r="AC5225" i="3" s="1"/>
  <c r="M5225" i="3"/>
  <c r="N5225" i="3" s="1"/>
  <c r="O5225" i="3" s="1"/>
  <c r="P5225" i="3" s="1"/>
  <c r="Q5225" i="3" s="1"/>
  <c r="R5225" i="3" s="1"/>
  <c r="S5225" i="3" s="1"/>
  <c r="AD5225" i="3" s="1"/>
  <c r="L5225" i="3"/>
  <c r="K5225" i="3"/>
  <c r="K5233" i="3"/>
  <c r="T5233" i="3"/>
  <c r="U5233" i="3" s="1"/>
  <c r="V5233" i="3" s="1"/>
  <c r="W5233" i="3" s="1"/>
  <c r="X5233" i="3" s="1"/>
  <c r="Y5233" i="3" s="1"/>
  <c r="Z5233" i="3" s="1"/>
  <c r="AA5233" i="3" s="1"/>
  <c r="AB5233" i="3" s="1"/>
  <c r="AC5233" i="3" s="1"/>
  <c r="M5233" i="3"/>
  <c r="N5233" i="3" s="1"/>
  <c r="O5233" i="3" s="1"/>
  <c r="P5233" i="3" s="1"/>
  <c r="Q5233" i="3" s="1"/>
  <c r="R5233" i="3" s="1"/>
  <c r="S5233" i="3" s="1"/>
  <c r="L5233" i="3"/>
  <c r="T5235" i="3"/>
  <c r="U5235" i="3" s="1"/>
  <c r="V5235" i="3" s="1"/>
  <c r="W5235" i="3" s="1"/>
  <c r="X5235" i="3" s="1"/>
  <c r="Y5235" i="3" s="1"/>
  <c r="Z5235" i="3" s="1"/>
  <c r="AA5235" i="3" s="1"/>
  <c r="AB5235" i="3" s="1"/>
  <c r="AC5235" i="3" s="1"/>
  <c r="K5235" i="3"/>
  <c r="M5235" i="3"/>
  <c r="N5235" i="3" s="1"/>
  <c r="O5235" i="3" s="1"/>
  <c r="P5235" i="3" s="1"/>
  <c r="Q5235" i="3" s="1"/>
  <c r="R5235" i="3" s="1"/>
  <c r="S5235" i="3" s="1"/>
  <c r="L5235" i="3"/>
  <c r="AD5273" i="3"/>
  <c r="AD5289" i="3"/>
  <c r="K5200" i="3"/>
  <c r="J5200" i="3"/>
  <c r="T5200" i="3"/>
  <c r="U5200" i="3" s="1"/>
  <c r="V5200" i="3" s="1"/>
  <c r="W5200" i="3" s="1"/>
  <c r="X5200" i="3" s="1"/>
  <c r="Y5200" i="3" s="1"/>
  <c r="Z5200" i="3" s="1"/>
  <c r="AA5200" i="3" s="1"/>
  <c r="AB5200" i="3" s="1"/>
  <c r="AC5200" i="3" s="1"/>
  <c r="AD5200" i="3" s="1"/>
  <c r="T5201" i="3"/>
  <c r="U5201" i="3" s="1"/>
  <c r="V5201" i="3" s="1"/>
  <c r="W5201" i="3" s="1"/>
  <c r="X5201" i="3" s="1"/>
  <c r="Y5201" i="3" s="1"/>
  <c r="Z5201" i="3" s="1"/>
  <c r="AA5201" i="3" s="1"/>
  <c r="AB5201" i="3" s="1"/>
  <c r="AC5201" i="3" s="1"/>
  <c r="M5201" i="3"/>
  <c r="N5201" i="3" s="1"/>
  <c r="O5201" i="3" s="1"/>
  <c r="P5201" i="3" s="1"/>
  <c r="Q5201" i="3" s="1"/>
  <c r="R5201" i="3" s="1"/>
  <c r="S5201" i="3" s="1"/>
  <c r="K5201" i="3"/>
  <c r="L5202" i="3"/>
  <c r="K5202" i="3"/>
  <c r="J5202" i="3"/>
  <c r="T5202" i="3"/>
  <c r="U5202" i="3" s="1"/>
  <c r="V5202" i="3" s="1"/>
  <c r="W5202" i="3" s="1"/>
  <c r="X5202" i="3" s="1"/>
  <c r="Y5202" i="3" s="1"/>
  <c r="Z5202" i="3" s="1"/>
  <c r="AA5202" i="3" s="1"/>
  <c r="AB5202" i="3" s="1"/>
  <c r="AC5202" i="3" s="1"/>
  <c r="J5180" i="3"/>
  <c r="L5192" i="3"/>
  <c r="M5194" i="3"/>
  <c r="N5194" i="3" s="1"/>
  <c r="O5194" i="3" s="1"/>
  <c r="P5194" i="3" s="1"/>
  <c r="Q5194" i="3" s="1"/>
  <c r="R5194" i="3" s="1"/>
  <c r="S5194" i="3" s="1"/>
  <c r="AD5194" i="3" s="1"/>
  <c r="T5197" i="3"/>
  <c r="U5197" i="3" s="1"/>
  <c r="V5197" i="3" s="1"/>
  <c r="W5197" i="3" s="1"/>
  <c r="X5197" i="3" s="1"/>
  <c r="Y5197" i="3" s="1"/>
  <c r="Z5197" i="3" s="1"/>
  <c r="AA5197" i="3" s="1"/>
  <c r="AB5197" i="3" s="1"/>
  <c r="AC5197" i="3" s="1"/>
  <c r="AD5197" i="3" s="1"/>
  <c r="K5197" i="3"/>
  <c r="L5200" i="3"/>
  <c r="J5201" i="3"/>
  <c r="M5202" i="3"/>
  <c r="N5202" i="3" s="1"/>
  <c r="O5202" i="3" s="1"/>
  <c r="P5202" i="3" s="1"/>
  <c r="Q5202" i="3" s="1"/>
  <c r="R5202" i="3" s="1"/>
  <c r="S5202" i="3" s="1"/>
  <c r="AD5253" i="3"/>
  <c r="T5239" i="3"/>
  <c r="U5239" i="3" s="1"/>
  <c r="V5239" i="3" s="1"/>
  <c r="W5239" i="3" s="1"/>
  <c r="X5239" i="3" s="1"/>
  <c r="Y5239" i="3" s="1"/>
  <c r="Z5239" i="3" s="1"/>
  <c r="AA5239" i="3" s="1"/>
  <c r="AB5239" i="3" s="1"/>
  <c r="AC5239" i="3" s="1"/>
  <c r="K5239" i="3"/>
  <c r="M5239" i="3"/>
  <c r="N5239" i="3" s="1"/>
  <c r="O5239" i="3" s="1"/>
  <c r="P5239" i="3" s="1"/>
  <c r="Q5239" i="3" s="1"/>
  <c r="R5239" i="3" s="1"/>
  <c r="S5239" i="3" s="1"/>
  <c r="L5239" i="3"/>
  <c r="J5239" i="3"/>
  <c r="AD5285" i="3"/>
  <c r="T5184" i="3"/>
  <c r="U5184" i="3" s="1"/>
  <c r="V5184" i="3" s="1"/>
  <c r="W5184" i="3" s="1"/>
  <c r="X5184" i="3" s="1"/>
  <c r="Y5184" i="3" s="1"/>
  <c r="Z5184" i="3" s="1"/>
  <c r="AA5184" i="3" s="1"/>
  <c r="AB5184" i="3" s="1"/>
  <c r="AC5184" i="3" s="1"/>
  <c r="AD5184" i="3" s="1"/>
  <c r="T5189" i="3"/>
  <c r="U5189" i="3" s="1"/>
  <c r="V5189" i="3" s="1"/>
  <c r="W5189" i="3" s="1"/>
  <c r="X5189" i="3" s="1"/>
  <c r="Y5189" i="3" s="1"/>
  <c r="Z5189" i="3" s="1"/>
  <c r="AA5189" i="3" s="1"/>
  <c r="AB5189" i="3" s="1"/>
  <c r="AC5189" i="3" s="1"/>
  <c r="K5189" i="3"/>
  <c r="L5197" i="3"/>
  <c r="K5204" i="3"/>
  <c r="J5204" i="3"/>
  <c r="T5204" i="3"/>
  <c r="U5204" i="3" s="1"/>
  <c r="V5204" i="3" s="1"/>
  <c r="W5204" i="3" s="1"/>
  <c r="X5204" i="3" s="1"/>
  <c r="Y5204" i="3" s="1"/>
  <c r="Z5204" i="3" s="1"/>
  <c r="AA5204" i="3" s="1"/>
  <c r="AB5204" i="3" s="1"/>
  <c r="AC5204" i="3" s="1"/>
  <c r="AD5204" i="3" s="1"/>
  <c r="T5205" i="3"/>
  <c r="U5205" i="3" s="1"/>
  <c r="V5205" i="3" s="1"/>
  <c r="W5205" i="3" s="1"/>
  <c r="X5205" i="3" s="1"/>
  <c r="Y5205" i="3" s="1"/>
  <c r="Z5205" i="3" s="1"/>
  <c r="AA5205" i="3" s="1"/>
  <c r="AB5205" i="3" s="1"/>
  <c r="AC5205" i="3" s="1"/>
  <c r="M5205" i="3"/>
  <c r="N5205" i="3" s="1"/>
  <c r="O5205" i="3" s="1"/>
  <c r="P5205" i="3" s="1"/>
  <c r="Q5205" i="3" s="1"/>
  <c r="R5205" i="3" s="1"/>
  <c r="S5205" i="3" s="1"/>
  <c r="L5205" i="3"/>
  <c r="K5205" i="3"/>
  <c r="AD5241" i="3"/>
  <c r="T5267" i="3"/>
  <c r="U5267" i="3" s="1"/>
  <c r="V5267" i="3" s="1"/>
  <c r="W5267" i="3" s="1"/>
  <c r="X5267" i="3" s="1"/>
  <c r="Y5267" i="3" s="1"/>
  <c r="Z5267" i="3" s="1"/>
  <c r="AA5267" i="3" s="1"/>
  <c r="AB5267" i="3" s="1"/>
  <c r="AC5267" i="3" s="1"/>
  <c r="M5267" i="3"/>
  <c r="N5267" i="3" s="1"/>
  <c r="O5267" i="3" s="1"/>
  <c r="P5267" i="3" s="1"/>
  <c r="Q5267" i="3" s="1"/>
  <c r="R5267" i="3" s="1"/>
  <c r="S5267" i="3" s="1"/>
  <c r="L5267" i="3"/>
  <c r="K5267" i="3"/>
  <c r="J5267" i="3"/>
  <c r="AD5269" i="3"/>
  <c r="AD5272" i="3"/>
  <c r="T5213" i="3"/>
  <c r="U5213" i="3" s="1"/>
  <c r="V5213" i="3" s="1"/>
  <c r="W5213" i="3" s="1"/>
  <c r="X5213" i="3" s="1"/>
  <c r="Y5213" i="3" s="1"/>
  <c r="Z5213" i="3" s="1"/>
  <c r="AA5213" i="3" s="1"/>
  <c r="AB5213" i="3" s="1"/>
  <c r="AC5213" i="3" s="1"/>
  <c r="M5213" i="3"/>
  <c r="N5213" i="3" s="1"/>
  <c r="O5213" i="3" s="1"/>
  <c r="P5213" i="3" s="1"/>
  <c r="Q5213" i="3" s="1"/>
  <c r="R5213" i="3" s="1"/>
  <c r="S5213" i="3" s="1"/>
  <c r="AD5213" i="3" s="1"/>
  <c r="L5213" i="3"/>
  <c r="K5213" i="3"/>
  <c r="AD5237" i="3"/>
  <c r="T5122" i="3"/>
  <c r="U5122" i="3" s="1"/>
  <c r="V5122" i="3" s="1"/>
  <c r="W5122" i="3" s="1"/>
  <c r="X5122" i="3" s="1"/>
  <c r="Y5122" i="3" s="1"/>
  <c r="Z5122" i="3" s="1"/>
  <c r="AA5122" i="3" s="1"/>
  <c r="AB5122" i="3" s="1"/>
  <c r="AC5122" i="3" s="1"/>
  <c r="K5125" i="3"/>
  <c r="T5126" i="3"/>
  <c r="U5126" i="3" s="1"/>
  <c r="V5126" i="3" s="1"/>
  <c r="W5126" i="3" s="1"/>
  <c r="X5126" i="3" s="1"/>
  <c r="Y5126" i="3" s="1"/>
  <c r="Z5126" i="3" s="1"/>
  <c r="AA5126" i="3" s="1"/>
  <c r="AB5126" i="3" s="1"/>
  <c r="AC5126" i="3" s="1"/>
  <c r="AD5126" i="3" s="1"/>
  <c r="K5129" i="3"/>
  <c r="T5130" i="3"/>
  <c r="U5130" i="3" s="1"/>
  <c r="V5130" i="3" s="1"/>
  <c r="W5130" i="3" s="1"/>
  <c r="X5130" i="3" s="1"/>
  <c r="Y5130" i="3" s="1"/>
  <c r="Z5130" i="3" s="1"/>
  <c r="AA5130" i="3" s="1"/>
  <c r="AB5130" i="3" s="1"/>
  <c r="AC5130" i="3" s="1"/>
  <c r="AD5130" i="3" s="1"/>
  <c r="K5133" i="3"/>
  <c r="T5134" i="3"/>
  <c r="U5134" i="3" s="1"/>
  <c r="V5134" i="3" s="1"/>
  <c r="W5134" i="3" s="1"/>
  <c r="X5134" i="3" s="1"/>
  <c r="Y5134" i="3" s="1"/>
  <c r="Z5134" i="3" s="1"/>
  <c r="AA5134" i="3" s="1"/>
  <c r="AB5134" i="3" s="1"/>
  <c r="AC5134" i="3" s="1"/>
  <c r="AD5134" i="3" s="1"/>
  <c r="T5138" i="3"/>
  <c r="U5138" i="3" s="1"/>
  <c r="V5138" i="3" s="1"/>
  <c r="W5138" i="3" s="1"/>
  <c r="X5138" i="3" s="1"/>
  <c r="Y5138" i="3" s="1"/>
  <c r="Z5138" i="3" s="1"/>
  <c r="AA5138" i="3" s="1"/>
  <c r="AB5138" i="3" s="1"/>
  <c r="AC5138" i="3" s="1"/>
  <c r="AD5138" i="3" s="1"/>
  <c r="T5142" i="3"/>
  <c r="U5142" i="3" s="1"/>
  <c r="V5142" i="3" s="1"/>
  <c r="W5142" i="3" s="1"/>
  <c r="X5142" i="3" s="1"/>
  <c r="Y5142" i="3" s="1"/>
  <c r="Z5142" i="3" s="1"/>
  <c r="AA5142" i="3" s="1"/>
  <c r="AB5142" i="3" s="1"/>
  <c r="AC5142" i="3" s="1"/>
  <c r="AD5142" i="3" s="1"/>
  <c r="K5145" i="3"/>
  <c r="T5146" i="3"/>
  <c r="U5146" i="3" s="1"/>
  <c r="V5146" i="3" s="1"/>
  <c r="W5146" i="3" s="1"/>
  <c r="X5146" i="3" s="1"/>
  <c r="Y5146" i="3" s="1"/>
  <c r="Z5146" i="3" s="1"/>
  <c r="AA5146" i="3" s="1"/>
  <c r="AB5146" i="3" s="1"/>
  <c r="AC5146" i="3" s="1"/>
  <c r="AD5146" i="3" s="1"/>
  <c r="K5149" i="3"/>
  <c r="T5150" i="3"/>
  <c r="U5150" i="3" s="1"/>
  <c r="V5150" i="3" s="1"/>
  <c r="W5150" i="3" s="1"/>
  <c r="X5150" i="3" s="1"/>
  <c r="Y5150" i="3" s="1"/>
  <c r="Z5150" i="3" s="1"/>
  <c r="AA5150" i="3" s="1"/>
  <c r="AB5150" i="3" s="1"/>
  <c r="AC5150" i="3" s="1"/>
  <c r="AD5150" i="3" s="1"/>
  <c r="T5154" i="3"/>
  <c r="U5154" i="3" s="1"/>
  <c r="V5154" i="3" s="1"/>
  <c r="W5154" i="3" s="1"/>
  <c r="X5154" i="3" s="1"/>
  <c r="Y5154" i="3" s="1"/>
  <c r="Z5154" i="3" s="1"/>
  <c r="AA5154" i="3" s="1"/>
  <c r="AB5154" i="3" s="1"/>
  <c r="AC5154" i="3" s="1"/>
  <c r="AD5154" i="3" s="1"/>
  <c r="T5158" i="3"/>
  <c r="U5158" i="3" s="1"/>
  <c r="V5158" i="3" s="1"/>
  <c r="W5158" i="3" s="1"/>
  <c r="X5158" i="3" s="1"/>
  <c r="Y5158" i="3" s="1"/>
  <c r="Z5158" i="3" s="1"/>
  <c r="AA5158" i="3" s="1"/>
  <c r="AB5158" i="3" s="1"/>
  <c r="AC5158" i="3" s="1"/>
  <c r="AD5158" i="3" s="1"/>
  <c r="T5162" i="3"/>
  <c r="U5162" i="3" s="1"/>
  <c r="V5162" i="3" s="1"/>
  <c r="W5162" i="3" s="1"/>
  <c r="X5162" i="3" s="1"/>
  <c r="Y5162" i="3" s="1"/>
  <c r="Z5162" i="3" s="1"/>
  <c r="AA5162" i="3" s="1"/>
  <c r="AB5162" i="3" s="1"/>
  <c r="AC5162" i="3" s="1"/>
  <c r="AD5162" i="3" s="1"/>
  <c r="T5166" i="3"/>
  <c r="U5166" i="3" s="1"/>
  <c r="V5166" i="3" s="1"/>
  <c r="W5166" i="3" s="1"/>
  <c r="X5166" i="3" s="1"/>
  <c r="Y5166" i="3" s="1"/>
  <c r="Z5166" i="3" s="1"/>
  <c r="AA5166" i="3" s="1"/>
  <c r="AB5166" i="3" s="1"/>
  <c r="AC5166" i="3" s="1"/>
  <c r="AD5166" i="3" s="1"/>
  <c r="T5170" i="3"/>
  <c r="U5170" i="3" s="1"/>
  <c r="V5170" i="3" s="1"/>
  <c r="W5170" i="3" s="1"/>
  <c r="X5170" i="3" s="1"/>
  <c r="Y5170" i="3" s="1"/>
  <c r="Z5170" i="3" s="1"/>
  <c r="AA5170" i="3" s="1"/>
  <c r="AB5170" i="3" s="1"/>
  <c r="AC5170" i="3" s="1"/>
  <c r="AD5170" i="3" s="1"/>
  <c r="T5174" i="3"/>
  <c r="U5174" i="3" s="1"/>
  <c r="V5174" i="3" s="1"/>
  <c r="W5174" i="3" s="1"/>
  <c r="X5174" i="3" s="1"/>
  <c r="Y5174" i="3" s="1"/>
  <c r="Z5174" i="3" s="1"/>
  <c r="AA5174" i="3" s="1"/>
  <c r="AB5174" i="3" s="1"/>
  <c r="AC5174" i="3" s="1"/>
  <c r="AD5174" i="3" s="1"/>
  <c r="T5178" i="3"/>
  <c r="U5178" i="3" s="1"/>
  <c r="V5178" i="3" s="1"/>
  <c r="W5178" i="3" s="1"/>
  <c r="X5178" i="3" s="1"/>
  <c r="Y5178" i="3" s="1"/>
  <c r="Z5178" i="3" s="1"/>
  <c r="AA5178" i="3" s="1"/>
  <c r="AB5178" i="3" s="1"/>
  <c r="AC5178" i="3" s="1"/>
  <c r="AD5178" i="3" s="1"/>
  <c r="T5182" i="3"/>
  <c r="U5182" i="3" s="1"/>
  <c r="V5182" i="3" s="1"/>
  <c r="W5182" i="3" s="1"/>
  <c r="X5182" i="3" s="1"/>
  <c r="Y5182" i="3" s="1"/>
  <c r="Z5182" i="3" s="1"/>
  <c r="AA5182" i="3" s="1"/>
  <c r="AB5182" i="3" s="1"/>
  <c r="AC5182" i="3" s="1"/>
  <c r="AD5182" i="3" s="1"/>
  <c r="J5185" i="3"/>
  <c r="T5193" i="3"/>
  <c r="U5193" i="3" s="1"/>
  <c r="V5193" i="3" s="1"/>
  <c r="W5193" i="3" s="1"/>
  <c r="X5193" i="3" s="1"/>
  <c r="Y5193" i="3" s="1"/>
  <c r="Z5193" i="3" s="1"/>
  <c r="AA5193" i="3" s="1"/>
  <c r="AB5193" i="3" s="1"/>
  <c r="AC5193" i="3" s="1"/>
  <c r="K5193" i="3"/>
  <c r="L5198" i="3"/>
  <c r="K5198" i="3"/>
  <c r="T5198" i="3"/>
  <c r="U5198" i="3" s="1"/>
  <c r="V5198" i="3" s="1"/>
  <c r="W5198" i="3" s="1"/>
  <c r="X5198" i="3" s="1"/>
  <c r="Y5198" i="3" s="1"/>
  <c r="Z5198" i="3" s="1"/>
  <c r="AA5198" i="3" s="1"/>
  <c r="AB5198" i="3" s="1"/>
  <c r="AC5198" i="3" s="1"/>
  <c r="AD5198" i="3" s="1"/>
  <c r="T5209" i="3"/>
  <c r="U5209" i="3" s="1"/>
  <c r="V5209" i="3" s="1"/>
  <c r="W5209" i="3" s="1"/>
  <c r="X5209" i="3" s="1"/>
  <c r="Y5209" i="3" s="1"/>
  <c r="Z5209" i="3" s="1"/>
  <c r="AA5209" i="3" s="1"/>
  <c r="AB5209" i="3" s="1"/>
  <c r="AC5209" i="3" s="1"/>
  <c r="M5209" i="3"/>
  <c r="N5209" i="3" s="1"/>
  <c r="O5209" i="3" s="1"/>
  <c r="P5209" i="3" s="1"/>
  <c r="Q5209" i="3" s="1"/>
  <c r="R5209" i="3" s="1"/>
  <c r="S5209" i="3" s="1"/>
  <c r="AD5209" i="3" s="1"/>
  <c r="L5209" i="3"/>
  <c r="K5209" i="3"/>
  <c r="J5213" i="3"/>
  <c r="T5221" i="3"/>
  <c r="U5221" i="3" s="1"/>
  <c r="V5221" i="3" s="1"/>
  <c r="W5221" i="3" s="1"/>
  <c r="X5221" i="3" s="1"/>
  <c r="Y5221" i="3" s="1"/>
  <c r="Z5221" i="3" s="1"/>
  <c r="AA5221" i="3" s="1"/>
  <c r="AB5221" i="3" s="1"/>
  <c r="AC5221" i="3" s="1"/>
  <c r="M5221" i="3"/>
  <c r="N5221" i="3" s="1"/>
  <c r="O5221" i="3" s="1"/>
  <c r="P5221" i="3" s="1"/>
  <c r="Q5221" i="3" s="1"/>
  <c r="R5221" i="3" s="1"/>
  <c r="S5221" i="3" s="1"/>
  <c r="L5221" i="3"/>
  <c r="K5221" i="3"/>
  <c r="T5229" i="3"/>
  <c r="U5229" i="3" s="1"/>
  <c r="V5229" i="3" s="1"/>
  <c r="W5229" i="3" s="1"/>
  <c r="X5229" i="3" s="1"/>
  <c r="Y5229" i="3" s="1"/>
  <c r="Z5229" i="3" s="1"/>
  <c r="AA5229" i="3" s="1"/>
  <c r="AB5229" i="3" s="1"/>
  <c r="AC5229" i="3" s="1"/>
  <c r="M5229" i="3"/>
  <c r="N5229" i="3" s="1"/>
  <c r="O5229" i="3" s="1"/>
  <c r="P5229" i="3" s="1"/>
  <c r="Q5229" i="3" s="1"/>
  <c r="R5229" i="3" s="1"/>
  <c r="S5229" i="3" s="1"/>
  <c r="L5229" i="3"/>
  <c r="K5229" i="3"/>
  <c r="K5250" i="3"/>
  <c r="T5250" i="3"/>
  <c r="U5250" i="3" s="1"/>
  <c r="V5250" i="3" s="1"/>
  <c r="W5250" i="3" s="1"/>
  <c r="X5250" i="3" s="1"/>
  <c r="Y5250" i="3" s="1"/>
  <c r="Z5250" i="3" s="1"/>
  <c r="AA5250" i="3" s="1"/>
  <c r="AB5250" i="3" s="1"/>
  <c r="AC5250" i="3" s="1"/>
  <c r="M5250" i="3"/>
  <c r="N5250" i="3" s="1"/>
  <c r="O5250" i="3" s="1"/>
  <c r="P5250" i="3" s="1"/>
  <c r="Q5250" i="3" s="1"/>
  <c r="R5250" i="3" s="1"/>
  <c r="S5250" i="3" s="1"/>
  <c r="L5250" i="3"/>
  <c r="AD5281" i="3"/>
  <c r="K5185" i="3"/>
  <c r="AD5303" i="3"/>
  <c r="AD5320" i="3"/>
  <c r="L5185" i="3"/>
  <c r="AD5245" i="3"/>
  <c r="AD5300" i="3"/>
  <c r="M5185" i="3"/>
  <c r="N5185" i="3" s="1"/>
  <c r="O5185" i="3" s="1"/>
  <c r="P5185" i="3" s="1"/>
  <c r="Q5185" i="3" s="1"/>
  <c r="R5185" i="3" s="1"/>
  <c r="S5185" i="3" s="1"/>
  <c r="AD5185" i="3" s="1"/>
  <c r="M5193" i="3"/>
  <c r="N5193" i="3" s="1"/>
  <c r="O5193" i="3" s="1"/>
  <c r="P5193" i="3" s="1"/>
  <c r="Q5193" i="3" s="1"/>
  <c r="R5193" i="3" s="1"/>
  <c r="S5193" i="3" s="1"/>
  <c r="AD5277" i="3"/>
  <c r="T5206" i="3"/>
  <c r="U5206" i="3" s="1"/>
  <c r="V5206" i="3" s="1"/>
  <c r="W5206" i="3" s="1"/>
  <c r="X5206" i="3" s="1"/>
  <c r="Y5206" i="3" s="1"/>
  <c r="Z5206" i="3" s="1"/>
  <c r="AA5206" i="3" s="1"/>
  <c r="AB5206" i="3" s="1"/>
  <c r="AC5206" i="3" s="1"/>
  <c r="AD5206" i="3" s="1"/>
  <c r="T5210" i="3"/>
  <c r="U5210" i="3" s="1"/>
  <c r="V5210" i="3" s="1"/>
  <c r="W5210" i="3" s="1"/>
  <c r="X5210" i="3" s="1"/>
  <c r="Y5210" i="3" s="1"/>
  <c r="Z5210" i="3" s="1"/>
  <c r="AA5210" i="3" s="1"/>
  <c r="AB5210" i="3" s="1"/>
  <c r="AC5210" i="3" s="1"/>
  <c r="AD5210" i="3" s="1"/>
  <c r="T5214" i="3"/>
  <c r="U5214" i="3" s="1"/>
  <c r="V5214" i="3" s="1"/>
  <c r="W5214" i="3" s="1"/>
  <c r="X5214" i="3" s="1"/>
  <c r="Y5214" i="3" s="1"/>
  <c r="Z5214" i="3" s="1"/>
  <c r="AA5214" i="3" s="1"/>
  <c r="AB5214" i="3" s="1"/>
  <c r="AC5214" i="3" s="1"/>
  <c r="AD5214" i="3" s="1"/>
  <c r="T5218" i="3"/>
  <c r="U5218" i="3" s="1"/>
  <c r="V5218" i="3" s="1"/>
  <c r="W5218" i="3" s="1"/>
  <c r="X5218" i="3" s="1"/>
  <c r="Y5218" i="3" s="1"/>
  <c r="Z5218" i="3" s="1"/>
  <c r="AA5218" i="3" s="1"/>
  <c r="AB5218" i="3" s="1"/>
  <c r="AC5218" i="3" s="1"/>
  <c r="AD5218" i="3" s="1"/>
  <c r="T5222" i="3"/>
  <c r="U5222" i="3" s="1"/>
  <c r="V5222" i="3" s="1"/>
  <c r="W5222" i="3" s="1"/>
  <c r="X5222" i="3" s="1"/>
  <c r="Y5222" i="3" s="1"/>
  <c r="Z5222" i="3" s="1"/>
  <c r="AA5222" i="3" s="1"/>
  <c r="AB5222" i="3" s="1"/>
  <c r="AC5222" i="3" s="1"/>
  <c r="AD5222" i="3" s="1"/>
  <c r="T5226" i="3"/>
  <c r="U5226" i="3" s="1"/>
  <c r="V5226" i="3" s="1"/>
  <c r="W5226" i="3" s="1"/>
  <c r="X5226" i="3" s="1"/>
  <c r="Y5226" i="3" s="1"/>
  <c r="Z5226" i="3" s="1"/>
  <c r="AA5226" i="3" s="1"/>
  <c r="AB5226" i="3" s="1"/>
  <c r="AC5226" i="3" s="1"/>
  <c r="AD5226" i="3" s="1"/>
  <c r="T5230" i="3"/>
  <c r="U5230" i="3" s="1"/>
  <c r="V5230" i="3" s="1"/>
  <c r="W5230" i="3" s="1"/>
  <c r="X5230" i="3" s="1"/>
  <c r="Y5230" i="3" s="1"/>
  <c r="Z5230" i="3" s="1"/>
  <c r="AA5230" i="3" s="1"/>
  <c r="AB5230" i="3" s="1"/>
  <c r="AC5230" i="3" s="1"/>
  <c r="AD5230" i="3" s="1"/>
  <c r="T5243" i="3"/>
  <c r="U5243" i="3" s="1"/>
  <c r="V5243" i="3" s="1"/>
  <c r="W5243" i="3" s="1"/>
  <c r="X5243" i="3" s="1"/>
  <c r="Y5243" i="3" s="1"/>
  <c r="Z5243" i="3" s="1"/>
  <c r="AA5243" i="3" s="1"/>
  <c r="AB5243" i="3" s="1"/>
  <c r="AC5243" i="3" s="1"/>
  <c r="K5243" i="3"/>
  <c r="T5259" i="3"/>
  <c r="U5259" i="3" s="1"/>
  <c r="V5259" i="3" s="1"/>
  <c r="W5259" i="3" s="1"/>
  <c r="X5259" i="3" s="1"/>
  <c r="Y5259" i="3" s="1"/>
  <c r="Z5259" i="3" s="1"/>
  <c r="AA5259" i="3" s="1"/>
  <c r="AB5259" i="3" s="1"/>
  <c r="AC5259" i="3" s="1"/>
  <c r="M5259" i="3"/>
  <c r="N5259" i="3" s="1"/>
  <c r="O5259" i="3" s="1"/>
  <c r="P5259" i="3" s="1"/>
  <c r="Q5259" i="3" s="1"/>
  <c r="R5259" i="3" s="1"/>
  <c r="S5259" i="3" s="1"/>
  <c r="L5259" i="3"/>
  <c r="K5259" i="3"/>
  <c r="T5263" i="3"/>
  <c r="U5263" i="3" s="1"/>
  <c r="V5263" i="3" s="1"/>
  <c r="W5263" i="3" s="1"/>
  <c r="X5263" i="3" s="1"/>
  <c r="Y5263" i="3" s="1"/>
  <c r="Z5263" i="3" s="1"/>
  <c r="AA5263" i="3" s="1"/>
  <c r="AB5263" i="3" s="1"/>
  <c r="AC5263" i="3" s="1"/>
  <c r="M5263" i="3"/>
  <c r="N5263" i="3" s="1"/>
  <c r="O5263" i="3" s="1"/>
  <c r="P5263" i="3" s="1"/>
  <c r="Q5263" i="3" s="1"/>
  <c r="R5263" i="3" s="1"/>
  <c r="S5263" i="3" s="1"/>
  <c r="L5263" i="3"/>
  <c r="K5263" i="3"/>
  <c r="T5275" i="3"/>
  <c r="U5275" i="3" s="1"/>
  <c r="V5275" i="3" s="1"/>
  <c r="W5275" i="3" s="1"/>
  <c r="X5275" i="3" s="1"/>
  <c r="Y5275" i="3" s="1"/>
  <c r="Z5275" i="3" s="1"/>
  <c r="AA5275" i="3" s="1"/>
  <c r="AB5275" i="3" s="1"/>
  <c r="AC5275" i="3" s="1"/>
  <c r="M5275" i="3"/>
  <c r="N5275" i="3" s="1"/>
  <c r="O5275" i="3" s="1"/>
  <c r="P5275" i="3" s="1"/>
  <c r="Q5275" i="3" s="1"/>
  <c r="R5275" i="3" s="1"/>
  <c r="S5275" i="3" s="1"/>
  <c r="L5275" i="3"/>
  <c r="K5275" i="3"/>
  <c r="T5283" i="3"/>
  <c r="U5283" i="3" s="1"/>
  <c r="V5283" i="3" s="1"/>
  <c r="W5283" i="3" s="1"/>
  <c r="X5283" i="3" s="1"/>
  <c r="Y5283" i="3" s="1"/>
  <c r="Z5283" i="3" s="1"/>
  <c r="AA5283" i="3" s="1"/>
  <c r="AB5283" i="3" s="1"/>
  <c r="AC5283" i="3" s="1"/>
  <c r="M5283" i="3"/>
  <c r="N5283" i="3" s="1"/>
  <c r="O5283" i="3" s="1"/>
  <c r="P5283" i="3" s="1"/>
  <c r="Q5283" i="3" s="1"/>
  <c r="R5283" i="3" s="1"/>
  <c r="S5283" i="3" s="1"/>
  <c r="L5283" i="3"/>
  <c r="K5283" i="3"/>
  <c r="T5291" i="3"/>
  <c r="U5291" i="3" s="1"/>
  <c r="V5291" i="3" s="1"/>
  <c r="W5291" i="3" s="1"/>
  <c r="X5291" i="3" s="1"/>
  <c r="Y5291" i="3" s="1"/>
  <c r="Z5291" i="3" s="1"/>
  <c r="AA5291" i="3" s="1"/>
  <c r="AB5291" i="3" s="1"/>
  <c r="AC5291" i="3" s="1"/>
  <c r="M5291" i="3"/>
  <c r="N5291" i="3" s="1"/>
  <c r="O5291" i="3" s="1"/>
  <c r="P5291" i="3" s="1"/>
  <c r="Q5291" i="3" s="1"/>
  <c r="R5291" i="3" s="1"/>
  <c r="S5291" i="3" s="1"/>
  <c r="L5291" i="3"/>
  <c r="K5291" i="3"/>
  <c r="J5206" i="3"/>
  <c r="J5210" i="3"/>
  <c r="J5214" i="3"/>
  <c r="J5218" i="3"/>
  <c r="J5222" i="3"/>
  <c r="J5226" i="3"/>
  <c r="J5230" i="3"/>
  <c r="L5243" i="3"/>
  <c r="T5247" i="3"/>
  <c r="U5247" i="3" s="1"/>
  <c r="V5247" i="3" s="1"/>
  <c r="W5247" i="3" s="1"/>
  <c r="X5247" i="3" s="1"/>
  <c r="Y5247" i="3" s="1"/>
  <c r="Z5247" i="3" s="1"/>
  <c r="AA5247" i="3" s="1"/>
  <c r="AB5247" i="3" s="1"/>
  <c r="AC5247" i="3" s="1"/>
  <c r="K5247" i="3"/>
  <c r="K5254" i="3"/>
  <c r="J5254" i="3"/>
  <c r="T5254" i="3"/>
  <c r="U5254" i="3" s="1"/>
  <c r="V5254" i="3" s="1"/>
  <c r="W5254" i="3" s="1"/>
  <c r="X5254" i="3" s="1"/>
  <c r="Y5254" i="3" s="1"/>
  <c r="Z5254" i="3" s="1"/>
  <c r="AA5254" i="3" s="1"/>
  <c r="AB5254" i="3" s="1"/>
  <c r="AC5254" i="3" s="1"/>
  <c r="J5263" i="3"/>
  <c r="J5275" i="3"/>
  <c r="J5283" i="3"/>
  <c r="J5291" i="3"/>
  <c r="AD5310" i="3"/>
  <c r="K5206" i="3"/>
  <c r="K5210" i="3"/>
  <c r="K5214" i="3"/>
  <c r="K5218" i="3"/>
  <c r="K5222" i="3"/>
  <c r="K5226" i="3"/>
  <c r="K5230" i="3"/>
  <c r="M5243" i="3"/>
  <c r="N5243" i="3" s="1"/>
  <c r="O5243" i="3" s="1"/>
  <c r="P5243" i="3" s="1"/>
  <c r="Q5243" i="3" s="1"/>
  <c r="R5243" i="3" s="1"/>
  <c r="S5243" i="3" s="1"/>
  <c r="AD5243" i="3" s="1"/>
  <c r="AD5286" i="3"/>
  <c r="L5218" i="3"/>
  <c r="L5222" i="3"/>
  <c r="L5226" i="3"/>
  <c r="L5230" i="3"/>
  <c r="K5234" i="3"/>
  <c r="T5234" i="3"/>
  <c r="U5234" i="3" s="1"/>
  <c r="V5234" i="3" s="1"/>
  <c r="W5234" i="3" s="1"/>
  <c r="X5234" i="3" s="1"/>
  <c r="Y5234" i="3" s="1"/>
  <c r="Z5234" i="3" s="1"/>
  <c r="AA5234" i="3" s="1"/>
  <c r="AB5234" i="3" s="1"/>
  <c r="AC5234" i="3" s="1"/>
  <c r="AD5234" i="3" s="1"/>
  <c r="L5236" i="3"/>
  <c r="T5236" i="3"/>
  <c r="U5236" i="3" s="1"/>
  <c r="V5236" i="3" s="1"/>
  <c r="W5236" i="3" s="1"/>
  <c r="X5236" i="3" s="1"/>
  <c r="Y5236" i="3" s="1"/>
  <c r="Z5236" i="3" s="1"/>
  <c r="AA5236" i="3" s="1"/>
  <c r="AB5236" i="3" s="1"/>
  <c r="AC5236" i="3" s="1"/>
  <c r="L5247" i="3"/>
  <c r="T5251" i="3"/>
  <c r="U5251" i="3" s="1"/>
  <c r="V5251" i="3" s="1"/>
  <c r="W5251" i="3" s="1"/>
  <c r="X5251" i="3" s="1"/>
  <c r="Y5251" i="3" s="1"/>
  <c r="Z5251" i="3" s="1"/>
  <c r="AA5251" i="3" s="1"/>
  <c r="AB5251" i="3" s="1"/>
  <c r="AC5251" i="3" s="1"/>
  <c r="AD5251" i="3" s="1"/>
  <c r="K5251" i="3"/>
  <c r="M5254" i="3"/>
  <c r="N5254" i="3" s="1"/>
  <c r="O5254" i="3" s="1"/>
  <c r="P5254" i="3" s="1"/>
  <c r="Q5254" i="3" s="1"/>
  <c r="R5254" i="3" s="1"/>
  <c r="S5254" i="3" s="1"/>
  <c r="K5238" i="3"/>
  <c r="T5238" i="3"/>
  <c r="U5238" i="3" s="1"/>
  <c r="V5238" i="3" s="1"/>
  <c r="W5238" i="3" s="1"/>
  <c r="X5238" i="3" s="1"/>
  <c r="Y5238" i="3" s="1"/>
  <c r="Z5238" i="3" s="1"/>
  <c r="AA5238" i="3" s="1"/>
  <c r="AB5238" i="3" s="1"/>
  <c r="AC5238" i="3" s="1"/>
  <c r="L5240" i="3"/>
  <c r="T5240" i="3"/>
  <c r="U5240" i="3" s="1"/>
  <c r="V5240" i="3" s="1"/>
  <c r="W5240" i="3" s="1"/>
  <c r="X5240" i="3" s="1"/>
  <c r="Y5240" i="3" s="1"/>
  <c r="Z5240" i="3" s="1"/>
  <c r="AA5240" i="3" s="1"/>
  <c r="AB5240" i="3" s="1"/>
  <c r="AC5240" i="3" s="1"/>
  <c r="AD5301" i="3"/>
  <c r="AD5305" i="3"/>
  <c r="AD5309" i="3"/>
  <c r="AD5313" i="3"/>
  <c r="T5208" i="3"/>
  <c r="U5208" i="3" s="1"/>
  <c r="V5208" i="3" s="1"/>
  <c r="W5208" i="3" s="1"/>
  <c r="X5208" i="3" s="1"/>
  <c r="Y5208" i="3" s="1"/>
  <c r="Z5208" i="3" s="1"/>
  <c r="AA5208" i="3" s="1"/>
  <c r="AB5208" i="3" s="1"/>
  <c r="AC5208" i="3" s="1"/>
  <c r="AD5208" i="3" s="1"/>
  <c r="T5212" i="3"/>
  <c r="U5212" i="3" s="1"/>
  <c r="V5212" i="3" s="1"/>
  <c r="W5212" i="3" s="1"/>
  <c r="X5212" i="3" s="1"/>
  <c r="Y5212" i="3" s="1"/>
  <c r="Z5212" i="3" s="1"/>
  <c r="AA5212" i="3" s="1"/>
  <c r="AB5212" i="3" s="1"/>
  <c r="AC5212" i="3" s="1"/>
  <c r="AD5212" i="3" s="1"/>
  <c r="T5216" i="3"/>
  <c r="U5216" i="3" s="1"/>
  <c r="V5216" i="3" s="1"/>
  <c r="W5216" i="3" s="1"/>
  <c r="X5216" i="3" s="1"/>
  <c r="Y5216" i="3" s="1"/>
  <c r="Z5216" i="3" s="1"/>
  <c r="AA5216" i="3" s="1"/>
  <c r="AB5216" i="3" s="1"/>
  <c r="AC5216" i="3" s="1"/>
  <c r="AD5216" i="3" s="1"/>
  <c r="T5220" i="3"/>
  <c r="U5220" i="3" s="1"/>
  <c r="V5220" i="3" s="1"/>
  <c r="W5220" i="3" s="1"/>
  <c r="X5220" i="3" s="1"/>
  <c r="Y5220" i="3" s="1"/>
  <c r="Z5220" i="3" s="1"/>
  <c r="AA5220" i="3" s="1"/>
  <c r="AB5220" i="3" s="1"/>
  <c r="AC5220" i="3" s="1"/>
  <c r="AD5220" i="3" s="1"/>
  <c r="T5224" i="3"/>
  <c r="U5224" i="3" s="1"/>
  <c r="V5224" i="3" s="1"/>
  <c r="W5224" i="3" s="1"/>
  <c r="X5224" i="3" s="1"/>
  <c r="Y5224" i="3" s="1"/>
  <c r="Z5224" i="3" s="1"/>
  <c r="AA5224" i="3" s="1"/>
  <c r="AB5224" i="3" s="1"/>
  <c r="AC5224" i="3" s="1"/>
  <c r="AD5224" i="3" s="1"/>
  <c r="T5228" i="3"/>
  <c r="U5228" i="3" s="1"/>
  <c r="V5228" i="3" s="1"/>
  <c r="W5228" i="3" s="1"/>
  <c r="X5228" i="3" s="1"/>
  <c r="Y5228" i="3" s="1"/>
  <c r="Z5228" i="3" s="1"/>
  <c r="AA5228" i="3" s="1"/>
  <c r="AB5228" i="3" s="1"/>
  <c r="AC5228" i="3" s="1"/>
  <c r="AD5228" i="3" s="1"/>
  <c r="T5232" i="3"/>
  <c r="U5232" i="3" s="1"/>
  <c r="V5232" i="3" s="1"/>
  <c r="W5232" i="3" s="1"/>
  <c r="X5232" i="3" s="1"/>
  <c r="Y5232" i="3" s="1"/>
  <c r="Z5232" i="3" s="1"/>
  <c r="AA5232" i="3" s="1"/>
  <c r="AB5232" i="3" s="1"/>
  <c r="AC5232" i="3" s="1"/>
  <c r="AD5232" i="3" s="1"/>
  <c r="J5238" i="3"/>
  <c r="J5240" i="3"/>
  <c r="K5242" i="3"/>
  <c r="T5242" i="3"/>
  <c r="U5242" i="3" s="1"/>
  <c r="V5242" i="3" s="1"/>
  <c r="W5242" i="3" s="1"/>
  <c r="X5242" i="3" s="1"/>
  <c r="Y5242" i="3" s="1"/>
  <c r="Z5242" i="3" s="1"/>
  <c r="AA5242" i="3" s="1"/>
  <c r="AB5242" i="3" s="1"/>
  <c r="AC5242" i="3" s="1"/>
  <c r="L5244" i="3"/>
  <c r="T5244" i="3"/>
  <c r="U5244" i="3" s="1"/>
  <c r="V5244" i="3" s="1"/>
  <c r="W5244" i="3" s="1"/>
  <c r="X5244" i="3" s="1"/>
  <c r="Y5244" i="3" s="1"/>
  <c r="Z5244" i="3" s="1"/>
  <c r="AA5244" i="3" s="1"/>
  <c r="AB5244" i="3" s="1"/>
  <c r="AC5244" i="3" s="1"/>
  <c r="T5271" i="3"/>
  <c r="U5271" i="3" s="1"/>
  <c r="V5271" i="3" s="1"/>
  <c r="W5271" i="3" s="1"/>
  <c r="X5271" i="3" s="1"/>
  <c r="Y5271" i="3" s="1"/>
  <c r="Z5271" i="3" s="1"/>
  <c r="AA5271" i="3" s="1"/>
  <c r="AB5271" i="3" s="1"/>
  <c r="AC5271" i="3" s="1"/>
  <c r="M5271" i="3"/>
  <c r="N5271" i="3" s="1"/>
  <c r="O5271" i="3" s="1"/>
  <c r="P5271" i="3" s="1"/>
  <c r="Q5271" i="3" s="1"/>
  <c r="R5271" i="3" s="1"/>
  <c r="S5271" i="3" s="1"/>
  <c r="AD5271" i="3" s="1"/>
  <c r="L5271" i="3"/>
  <c r="K5271" i="3"/>
  <c r="AD5304" i="3"/>
  <c r="AD5317" i="3"/>
  <c r="AD5318" i="3"/>
  <c r="AD5322" i="3"/>
  <c r="J5271" i="3"/>
  <c r="T5279" i="3"/>
  <c r="U5279" i="3" s="1"/>
  <c r="V5279" i="3" s="1"/>
  <c r="W5279" i="3" s="1"/>
  <c r="X5279" i="3" s="1"/>
  <c r="Y5279" i="3" s="1"/>
  <c r="Z5279" i="3" s="1"/>
  <c r="AA5279" i="3" s="1"/>
  <c r="AB5279" i="3" s="1"/>
  <c r="AC5279" i="3" s="1"/>
  <c r="M5279" i="3"/>
  <c r="N5279" i="3" s="1"/>
  <c r="O5279" i="3" s="1"/>
  <c r="P5279" i="3" s="1"/>
  <c r="Q5279" i="3" s="1"/>
  <c r="R5279" i="3" s="1"/>
  <c r="S5279" i="3" s="1"/>
  <c r="L5279" i="3"/>
  <c r="K5279" i="3"/>
  <c r="T5287" i="3"/>
  <c r="U5287" i="3" s="1"/>
  <c r="V5287" i="3" s="1"/>
  <c r="W5287" i="3" s="1"/>
  <c r="X5287" i="3" s="1"/>
  <c r="Y5287" i="3" s="1"/>
  <c r="Z5287" i="3" s="1"/>
  <c r="AA5287" i="3" s="1"/>
  <c r="AB5287" i="3" s="1"/>
  <c r="AC5287" i="3" s="1"/>
  <c r="M5287" i="3"/>
  <c r="N5287" i="3" s="1"/>
  <c r="O5287" i="3" s="1"/>
  <c r="P5287" i="3" s="1"/>
  <c r="Q5287" i="3" s="1"/>
  <c r="R5287" i="3" s="1"/>
  <c r="S5287" i="3" s="1"/>
  <c r="AD5287" i="3" s="1"/>
  <c r="L5287" i="3"/>
  <c r="K5287" i="3"/>
  <c r="AD5293" i="3"/>
  <c r="T5295" i="3"/>
  <c r="U5295" i="3" s="1"/>
  <c r="V5295" i="3" s="1"/>
  <c r="W5295" i="3" s="1"/>
  <c r="X5295" i="3" s="1"/>
  <c r="Y5295" i="3" s="1"/>
  <c r="Z5295" i="3" s="1"/>
  <c r="AA5295" i="3" s="1"/>
  <c r="AB5295" i="3" s="1"/>
  <c r="AC5295" i="3" s="1"/>
  <c r="M5295" i="3"/>
  <c r="N5295" i="3" s="1"/>
  <c r="O5295" i="3" s="1"/>
  <c r="P5295" i="3" s="1"/>
  <c r="Q5295" i="3" s="1"/>
  <c r="R5295" i="3" s="1"/>
  <c r="S5295" i="3" s="1"/>
  <c r="AD5295" i="3" s="1"/>
  <c r="L5295" i="3"/>
  <c r="K5295" i="3"/>
  <c r="J5208" i="3"/>
  <c r="J5212" i="3"/>
  <c r="J5216" i="3"/>
  <c r="J5220" i="3"/>
  <c r="J5224" i="3"/>
  <c r="J5228" i="3"/>
  <c r="J5232" i="3"/>
  <c r="M5238" i="3"/>
  <c r="N5238" i="3" s="1"/>
  <c r="O5238" i="3" s="1"/>
  <c r="P5238" i="3" s="1"/>
  <c r="Q5238" i="3" s="1"/>
  <c r="R5238" i="3" s="1"/>
  <c r="S5238" i="3" s="1"/>
  <c r="M5240" i="3"/>
  <c r="N5240" i="3" s="1"/>
  <c r="O5240" i="3" s="1"/>
  <c r="P5240" i="3" s="1"/>
  <c r="Q5240" i="3" s="1"/>
  <c r="R5240" i="3" s="1"/>
  <c r="S5240" i="3" s="1"/>
  <c r="L5242" i="3"/>
  <c r="K5244" i="3"/>
  <c r="K5246" i="3"/>
  <c r="T5246" i="3"/>
  <c r="U5246" i="3" s="1"/>
  <c r="V5246" i="3" s="1"/>
  <c r="W5246" i="3" s="1"/>
  <c r="X5246" i="3" s="1"/>
  <c r="Y5246" i="3" s="1"/>
  <c r="Z5246" i="3" s="1"/>
  <c r="AA5246" i="3" s="1"/>
  <c r="AB5246" i="3" s="1"/>
  <c r="AC5246" i="3" s="1"/>
  <c r="AD5246" i="3" s="1"/>
  <c r="L5248" i="3"/>
  <c r="T5248" i="3"/>
  <c r="U5248" i="3" s="1"/>
  <c r="V5248" i="3" s="1"/>
  <c r="W5248" i="3" s="1"/>
  <c r="X5248" i="3" s="1"/>
  <c r="Y5248" i="3" s="1"/>
  <c r="Z5248" i="3" s="1"/>
  <c r="AA5248" i="3" s="1"/>
  <c r="AB5248" i="3" s="1"/>
  <c r="AC5248" i="3" s="1"/>
  <c r="AD5248" i="3" s="1"/>
  <c r="L5252" i="3"/>
  <c r="T5252" i="3"/>
  <c r="U5252" i="3" s="1"/>
  <c r="V5252" i="3" s="1"/>
  <c r="W5252" i="3" s="1"/>
  <c r="X5252" i="3" s="1"/>
  <c r="Y5252" i="3" s="1"/>
  <c r="Z5252" i="3" s="1"/>
  <c r="AA5252" i="3" s="1"/>
  <c r="AB5252" i="3" s="1"/>
  <c r="AC5252" i="3" s="1"/>
  <c r="AD5252" i="3" s="1"/>
  <c r="J5279" i="3"/>
  <c r="J5287" i="3"/>
  <c r="J5295" i="3"/>
  <c r="M5242" i="3"/>
  <c r="N5242" i="3" s="1"/>
  <c r="O5242" i="3" s="1"/>
  <c r="P5242" i="3" s="1"/>
  <c r="Q5242" i="3" s="1"/>
  <c r="R5242" i="3" s="1"/>
  <c r="S5242" i="3" s="1"/>
  <c r="M5244" i="3"/>
  <c r="N5244" i="3" s="1"/>
  <c r="O5244" i="3" s="1"/>
  <c r="P5244" i="3" s="1"/>
  <c r="Q5244" i="3" s="1"/>
  <c r="R5244" i="3" s="1"/>
  <c r="S5244" i="3" s="1"/>
  <c r="J5246" i="3"/>
  <c r="J5248" i="3"/>
  <c r="J5252" i="3"/>
  <c r="AD5299" i="3"/>
  <c r="AD5312" i="3"/>
  <c r="AD5316" i="3"/>
  <c r="T5256" i="3"/>
  <c r="U5256" i="3" s="1"/>
  <c r="V5256" i="3" s="1"/>
  <c r="W5256" i="3" s="1"/>
  <c r="X5256" i="3" s="1"/>
  <c r="Y5256" i="3" s="1"/>
  <c r="Z5256" i="3" s="1"/>
  <c r="AA5256" i="3" s="1"/>
  <c r="AB5256" i="3" s="1"/>
  <c r="AC5256" i="3" s="1"/>
  <c r="AD5256" i="3" s="1"/>
  <c r="T5260" i="3"/>
  <c r="U5260" i="3" s="1"/>
  <c r="V5260" i="3" s="1"/>
  <c r="W5260" i="3" s="1"/>
  <c r="X5260" i="3" s="1"/>
  <c r="Y5260" i="3" s="1"/>
  <c r="Z5260" i="3" s="1"/>
  <c r="AA5260" i="3" s="1"/>
  <c r="AB5260" i="3" s="1"/>
  <c r="AC5260" i="3" s="1"/>
  <c r="T5264" i="3"/>
  <c r="U5264" i="3" s="1"/>
  <c r="V5264" i="3" s="1"/>
  <c r="W5264" i="3" s="1"/>
  <c r="X5264" i="3" s="1"/>
  <c r="Y5264" i="3" s="1"/>
  <c r="Z5264" i="3" s="1"/>
  <c r="AA5264" i="3" s="1"/>
  <c r="AB5264" i="3" s="1"/>
  <c r="AC5264" i="3" s="1"/>
  <c r="AD5264" i="3" s="1"/>
  <c r="T5268" i="3"/>
  <c r="U5268" i="3" s="1"/>
  <c r="V5268" i="3" s="1"/>
  <c r="W5268" i="3" s="1"/>
  <c r="X5268" i="3" s="1"/>
  <c r="Y5268" i="3" s="1"/>
  <c r="Z5268" i="3" s="1"/>
  <c r="AA5268" i="3" s="1"/>
  <c r="AB5268" i="3" s="1"/>
  <c r="AC5268" i="3" s="1"/>
  <c r="AD5268" i="3" s="1"/>
  <c r="T5272" i="3"/>
  <c r="U5272" i="3" s="1"/>
  <c r="V5272" i="3" s="1"/>
  <c r="W5272" i="3" s="1"/>
  <c r="X5272" i="3" s="1"/>
  <c r="Y5272" i="3" s="1"/>
  <c r="Z5272" i="3" s="1"/>
  <c r="AA5272" i="3" s="1"/>
  <c r="AB5272" i="3" s="1"/>
  <c r="AC5272" i="3" s="1"/>
  <c r="T5276" i="3"/>
  <c r="U5276" i="3" s="1"/>
  <c r="V5276" i="3" s="1"/>
  <c r="W5276" i="3" s="1"/>
  <c r="X5276" i="3" s="1"/>
  <c r="Y5276" i="3" s="1"/>
  <c r="Z5276" i="3" s="1"/>
  <c r="AA5276" i="3" s="1"/>
  <c r="AB5276" i="3" s="1"/>
  <c r="AC5276" i="3" s="1"/>
  <c r="AD5276" i="3" s="1"/>
  <c r="T5280" i="3"/>
  <c r="U5280" i="3" s="1"/>
  <c r="V5280" i="3" s="1"/>
  <c r="W5280" i="3" s="1"/>
  <c r="X5280" i="3" s="1"/>
  <c r="Y5280" i="3" s="1"/>
  <c r="Z5280" i="3" s="1"/>
  <c r="AA5280" i="3" s="1"/>
  <c r="AB5280" i="3" s="1"/>
  <c r="AC5280" i="3" s="1"/>
  <c r="AD5280" i="3" s="1"/>
  <c r="T5284" i="3"/>
  <c r="U5284" i="3" s="1"/>
  <c r="V5284" i="3" s="1"/>
  <c r="W5284" i="3" s="1"/>
  <c r="X5284" i="3" s="1"/>
  <c r="Y5284" i="3" s="1"/>
  <c r="Z5284" i="3" s="1"/>
  <c r="AA5284" i="3" s="1"/>
  <c r="AB5284" i="3" s="1"/>
  <c r="AC5284" i="3" s="1"/>
  <c r="AD5284" i="3" s="1"/>
  <c r="T5288" i="3"/>
  <c r="U5288" i="3" s="1"/>
  <c r="V5288" i="3" s="1"/>
  <c r="W5288" i="3" s="1"/>
  <c r="X5288" i="3" s="1"/>
  <c r="Y5288" i="3" s="1"/>
  <c r="Z5288" i="3" s="1"/>
  <c r="AA5288" i="3" s="1"/>
  <c r="AB5288" i="3" s="1"/>
  <c r="AC5288" i="3" s="1"/>
  <c r="AD5288" i="3" s="1"/>
  <c r="T5292" i="3"/>
  <c r="U5292" i="3" s="1"/>
  <c r="V5292" i="3" s="1"/>
  <c r="W5292" i="3" s="1"/>
  <c r="X5292" i="3" s="1"/>
  <c r="Y5292" i="3" s="1"/>
  <c r="Z5292" i="3" s="1"/>
  <c r="AA5292" i="3" s="1"/>
  <c r="AB5292" i="3" s="1"/>
  <c r="AC5292" i="3" s="1"/>
  <c r="AD5292" i="3" s="1"/>
  <c r="T5296" i="3"/>
  <c r="U5296" i="3" s="1"/>
  <c r="V5296" i="3" s="1"/>
  <c r="W5296" i="3" s="1"/>
  <c r="X5296" i="3" s="1"/>
  <c r="Y5296" i="3" s="1"/>
  <c r="Z5296" i="3" s="1"/>
  <c r="AA5296" i="3" s="1"/>
  <c r="AB5296" i="3" s="1"/>
  <c r="AC5296" i="3" s="1"/>
  <c r="AD5296" i="3" s="1"/>
  <c r="L5335" i="3"/>
  <c r="K5335" i="3"/>
  <c r="T5335" i="3"/>
  <c r="U5335" i="3" s="1"/>
  <c r="V5335" i="3" s="1"/>
  <c r="W5335" i="3" s="1"/>
  <c r="X5335" i="3" s="1"/>
  <c r="Y5335" i="3" s="1"/>
  <c r="Z5335" i="3" s="1"/>
  <c r="AA5335" i="3" s="1"/>
  <c r="AB5335" i="3" s="1"/>
  <c r="AC5335" i="3" s="1"/>
  <c r="M5335" i="3"/>
  <c r="N5335" i="3" s="1"/>
  <c r="O5335" i="3" s="1"/>
  <c r="P5335" i="3" s="1"/>
  <c r="Q5335" i="3" s="1"/>
  <c r="R5335" i="3" s="1"/>
  <c r="S5335" i="3" s="1"/>
  <c r="J5335" i="3"/>
  <c r="J5256" i="3"/>
  <c r="J5260" i="3"/>
  <c r="J5264" i="3"/>
  <c r="J5268" i="3"/>
  <c r="J5272" i="3"/>
  <c r="J5276" i="3"/>
  <c r="J5280" i="3"/>
  <c r="J5284" i="3"/>
  <c r="J5288" i="3"/>
  <c r="J5292" i="3"/>
  <c r="J5296" i="3"/>
  <c r="K5256" i="3"/>
  <c r="K5260" i="3"/>
  <c r="K5264" i="3"/>
  <c r="K5268" i="3"/>
  <c r="K5272" i="3"/>
  <c r="K5276" i="3"/>
  <c r="K5280" i="3"/>
  <c r="K5284" i="3"/>
  <c r="K5288" i="3"/>
  <c r="K5292" i="3"/>
  <c r="K5296" i="3"/>
  <c r="L5276" i="3"/>
  <c r="L5280" i="3"/>
  <c r="L5284" i="3"/>
  <c r="L5288" i="3"/>
  <c r="L5292" i="3"/>
  <c r="L5296" i="3"/>
  <c r="T5258" i="3"/>
  <c r="U5258" i="3" s="1"/>
  <c r="V5258" i="3" s="1"/>
  <c r="W5258" i="3" s="1"/>
  <c r="X5258" i="3" s="1"/>
  <c r="Y5258" i="3" s="1"/>
  <c r="Z5258" i="3" s="1"/>
  <c r="AA5258" i="3" s="1"/>
  <c r="AB5258" i="3" s="1"/>
  <c r="AC5258" i="3" s="1"/>
  <c r="AD5258" i="3" s="1"/>
  <c r="T5262" i="3"/>
  <c r="U5262" i="3" s="1"/>
  <c r="V5262" i="3" s="1"/>
  <c r="W5262" i="3" s="1"/>
  <c r="X5262" i="3" s="1"/>
  <c r="Y5262" i="3" s="1"/>
  <c r="Z5262" i="3" s="1"/>
  <c r="AA5262" i="3" s="1"/>
  <c r="AB5262" i="3" s="1"/>
  <c r="AC5262" i="3" s="1"/>
  <c r="AD5262" i="3" s="1"/>
  <c r="T5266" i="3"/>
  <c r="U5266" i="3" s="1"/>
  <c r="V5266" i="3" s="1"/>
  <c r="W5266" i="3" s="1"/>
  <c r="X5266" i="3" s="1"/>
  <c r="Y5266" i="3" s="1"/>
  <c r="Z5266" i="3" s="1"/>
  <c r="AA5266" i="3" s="1"/>
  <c r="AB5266" i="3" s="1"/>
  <c r="AC5266" i="3" s="1"/>
  <c r="AD5266" i="3" s="1"/>
  <c r="T5270" i="3"/>
  <c r="U5270" i="3" s="1"/>
  <c r="V5270" i="3" s="1"/>
  <c r="W5270" i="3" s="1"/>
  <c r="X5270" i="3" s="1"/>
  <c r="Y5270" i="3" s="1"/>
  <c r="Z5270" i="3" s="1"/>
  <c r="AA5270" i="3" s="1"/>
  <c r="AB5270" i="3" s="1"/>
  <c r="AC5270" i="3" s="1"/>
  <c r="AD5270" i="3" s="1"/>
  <c r="T5274" i="3"/>
  <c r="U5274" i="3" s="1"/>
  <c r="V5274" i="3" s="1"/>
  <c r="W5274" i="3" s="1"/>
  <c r="X5274" i="3" s="1"/>
  <c r="Y5274" i="3" s="1"/>
  <c r="Z5274" i="3" s="1"/>
  <c r="AA5274" i="3" s="1"/>
  <c r="AB5274" i="3" s="1"/>
  <c r="AC5274" i="3" s="1"/>
  <c r="AD5274" i="3" s="1"/>
  <c r="T5278" i="3"/>
  <c r="U5278" i="3" s="1"/>
  <c r="V5278" i="3" s="1"/>
  <c r="W5278" i="3" s="1"/>
  <c r="X5278" i="3" s="1"/>
  <c r="Y5278" i="3" s="1"/>
  <c r="Z5278" i="3" s="1"/>
  <c r="AA5278" i="3" s="1"/>
  <c r="AB5278" i="3" s="1"/>
  <c r="AC5278" i="3" s="1"/>
  <c r="AD5278" i="3" s="1"/>
  <c r="T5282" i="3"/>
  <c r="U5282" i="3" s="1"/>
  <c r="V5282" i="3" s="1"/>
  <c r="W5282" i="3" s="1"/>
  <c r="X5282" i="3" s="1"/>
  <c r="Y5282" i="3" s="1"/>
  <c r="Z5282" i="3" s="1"/>
  <c r="AA5282" i="3" s="1"/>
  <c r="AB5282" i="3" s="1"/>
  <c r="AC5282" i="3" s="1"/>
  <c r="AD5282" i="3" s="1"/>
  <c r="T5286" i="3"/>
  <c r="U5286" i="3" s="1"/>
  <c r="V5286" i="3" s="1"/>
  <c r="W5286" i="3" s="1"/>
  <c r="X5286" i="3" s="1"/>
  <c r="Y5286" i="3" s="1"/>
  <c r="Z5286" i="3" s="1"/>
  <c r="AA5286" i="3" s="1"/>
  <c r="AB5286" i="3" s="1"/>
  <c r="AC5286" i="3" s="1"/>
  <c r="T5290" i="3"/>
  <c r="U5290" i="3" s="1"/>
  <c r="V5290" i="3" s="1"/>
  <c r="W5290" i="3" s="1"/>
  <c r="X5290" i="3" s="1"/>
  <c r="Y5290" i="3" s="1"/>
  <c r="Z5290" i="3" s="1"/>
  <c r="AA5290" i="3" s="1"/>
  <c r="AB5290" i="3" s="1"/>
  <c r="AC5290" i="3" s="1"/>
  <c r="AD5290" i="3" s="1"/>
  <c r="T5294" i="3"/>
  <c r="U5294" i="3" s="1"/>
  <c r="V5294" i="3" s="1"/>
  <c r="W5294" i="3" s="1"/>
  <c r="X5294" i="3" s="1"/>
  <c r="Y5294" i="3" s="1"/>
  <c r="Z5294" i="3" s="1"/>
  <c r="AA5294" i="3" s="1"/>
  <c r="AB5294" i="3" s="1"/>
  <c r="AC5294" i="3" s="1"/>
  <c r="AD5294" i="3" s="1"/>
  <c r="J5258" i="3"/>
  <c r="J5262" i="3"/>
  <c r="J5266" i="3"/>
  <c r="J5270" i="3"/>
  <c r="J5274" i="3"/>
  <c r="J5278" i="3"/>
  <c r="J5282" i="3"/>
  <c r="J5286" i="3"/>
  <c r="J5290" i="3"/>
  <c r="J5294" i="3"/>
  <c r="AD5336" i="3"/>
  <c r="AD5348" i="3"/>
  <c r="AD5325" i="3"/>
  <c r="AD5326" i="3"/>
  <c r="AD5332" i="3"/>
  <c r="T5350" i="3"/>
  <c r="U5350" i="3" s="1"/>
  <c r="V5350" i="3" s="1"/>
  <c r="W5350" i="3" s="1"/>
  <c r="X5350" i="3" s="1"/>
  <c r="Y5350" i="3" s="1"/>
  <c r="Z5350" i="3" s="1"/>
  <c r="AA5350" i="3" s="1"/>
  <c r="AB5350" i="3" s="1"/>
  <c r="AC5350" i="3" s="1"/>
  <c r="M5350" i="3"/>
  <c r="N5350" i="3" s="1"/>
  <c r="O5350" i="3" s="1"/>
  <c r="P5350" i="3" s="1"/>
  <c r="Q5350" i="3" s="1"/>
  <c r="R5350" i="3" s="1"/>
  <c r="S5350" i="3" s="1"/>
  <c r="L5350" i="3"/>
  <c r="K5350" i="3"/>
  <c r="J5350" i="3"/>
  <c r="L5327" i="3"/>
  <c r="T5327" i="3"/>
  <c r="U5327" i="3" s="1"/>
  <c r="V5327" i="3" s="1"/>
  <c r="W5327" i="3" s="1"/>
  <c r="X5327" i="3" s="1"/>
  <c r="Y5327" i="3" s="1"/>
  <c r="Z5327" i="3" s="1"/>
  <c r="AA5327" i="3" s="1"/>
  <c r="AB5327" i="3" s="1"/>
  <c r="AC5327" i="3" s="1"/>
  <c r="AD5327" i="3" s="1"/>
  <c r="K5329" i="3"/>
  <c r="T5329" i="3"/>
  <c r="U5329" i="3" s="1"/>
  <c r="V5329" i="3" s="1"/>
  <c r="W5329" i="3" s="1"/>
  <c r="X5329" i="3" s="1"/>
  <c r="Y5329" i="3" s="1"/>
  <c r="Z5329" i="3" s="1"/>
  <c r="AA5329" i="3" s="1"/>
  <c r="AB5329" i="3" s="1"/>
  <c r="AC5329" i="3" s="1"/>
  <c r="AD5329" i="3" s="1"/>
  <c r="AD5365" i="3"/>
  <c r="AD5387" i="3"/>
  <c r="T5395" i="3"/>
  <c r="U5395" i="3" s="1"/>
  <c r="V5395" i="3" s="1"/>
  <c r="W5395" i="3" s="1"/>
  <c r="X5395" i="3" s="1"/>
  <c r="Y5395" i="3" s="1"/>
  <c r="Z5395" i="3" s="1"/>
  <c r="AA5395" i="3" s="1"/>
  <c r="AB5395" i="3" s="1"/>
  <c r="AC5395" i="3" s="1"/>
  <c r="M5395" i="3"/>
  <c r="N5395" i="3" s="1"/>
  <c r="O5395" i="3" s="1"/>
  <c r="P5395" i="3" s="1"/>
  <c r="Q5395" i="3" s="1"/>
  <c r="R5395" i="3" s="1"/>
  <c r="S5395" i="3" s="1"/>
  <c r="L5395" i="3"/>
  <c r="J5395" i="3"/>
  <c r="K5395" i="3"/>
  <c r="K5337" i="3"/>
  <c r="J5337" i="3"/>
  <c r="T5337" i="3"/>
  <c r="U5337" i="3" s="1"/>
  <c r="V5337" i="3" s="1"/>
  <c r="W5337" i="3" s="1"/>
  <c r="X5337" i="3" s="1"/>
  <c r="Y5337" i="3" s="1"/>
  <c r="Z5337" i="3" s="1"/>
  <c r="AA5337" i="3" s="1"/>
  <c r="AB5337" i="3" s="1"/>
  <c r="AC5337" i="3" s="1"/>
  <c r="AD5337" i="3" s="1"/>
  <c r="T5338" i="3"/>
  <c r="U5338" i="3" s="1"/>
  <c r="V5338" i="3" s="1"/>
  <c r="W5338" i="3" s="1"/>
  <c r="X5338" i="3" s="1"/>
  <c r="Y5338" i="3" s="1"/>
  <c r="Z5338" i="3" s="1"/>
  <c r="AA5338" i="3" s="1"/>
  <c r="AB5338" i="3" s="1"/>
  <c r="AC5338" i="3" s="1"/>
  <c r="M5338" i="3"/>
  <c r="N5338" i="3" s="1"/>
  <c r="O5338" i="3" s="1"/>
  <c r="P5338" i="3" s="1"/>
  <c r="Q5338" i="3" s="1"/>
  <c r="R5338" i="3" s="1"/>
  <c r="S5338" i="3" s="1"/>
  <c r="K5338" i="3"/>
  <c r="L5339" i="3"/>
  <c r="K5339" i="3"/>
  <c r="J5339" i="3"/>
  <c r="T5339" i="3"/>
  <c r="U5339" i="3" s="1"/>
  <c r="V5339" i="3" s="1"/>
  <c r="W5339" i="3" s="1"/>
  <c r="X5339" i="3" s="1"/>
  <c r="Y5339" i="3" s="1"/>
  <c r="Z5339" i="3" s="1"/>
  <c r="AA5339" i="3" s="1"/>
  <c r="AB5339" i="3" s="1"/>
  <c r="AC5339" i="3" s="1"/>
  <c r="AD5339" i="3" s="1"/>
  <c r="L5347" i="3"/>
  <c r="K5347" i="3"/>
  <c r="J5347" i="3"/>
  <c r="T5347" i="3"/>
  <c r="U5347" i="3" s="1"/>
  <c r="V5347" i="3" s="1"/>
  <c r="W5347" i="3" s="1"/>
  <c r="X5347" i="3" s="1"/>
  <c r="Y5347" i="3" s="1"/>
  <c r="Z5347" i="3" s="1"/>
  <c r="AA5347" i="3" s="1"/>
  <c r="AB5347" i="3" s="1"/>
  <c r="AC5347" i="3" s="1"/>
  <c r="AD5347" i="3" s="1"/>
  <c r="AD5359" i="3"/>
  <c r="T5330" i="3"/>
  <c r="U5330" i="3" s="1"/>
  <c r="V5330" i="3" s="1"/>
  <c r="W5330" i="3" s="1"/>
  <c r="X5330" i="3" s="1"/>
  <c r="Y5330" i="3" s="1"/>
  <c r="Z5330" i="3" s="1"/>
  <c r="AA5330" i="3" s="1"/>
  <c r="AB5330" i="3" s="1"/>
  <c r="AC5330" i="3" s="1"/>
  <c r="AD5330" i="3" s="1"/>
  <c r="K5330" i="3"/>
  <c r="AD5362" i="3"/>
  <c r="AD5382" i="3"/>
  <c r="K5333" i="3"/>
  <c r="T5333" i="3"/>
  <c r="U5333" i="3" s="1"/>
  <c r="V5333" i="3" s="1"/>
  <c r="W5333" i="3" s="1"/>
  <c r="X5333" i="3" s="1"/>
  <c r="Y5333" i="3" s="1"/>
  <c r="Z5333" i="3" s="1"/>
  <c r="AA5333" i="3" s="1"/>
  <c r="AB5333" i="3" s="1"/>
  <c r="AC5333" i="3" s="1"/>
  <c r="T5346" i="3"/>
  <c r="U5346" i="3" s="1"/>
  <c r="V5346" i="3" s="1"/>
  <c r="W5346" i="3" s="1"/>
  <c r="X5346" i="3" s="1"/>
  <c r="Y5346" i="3" s="1"/>
  <c r="Z5346" i="3" s="1"/>
  <c r="AA5346" i="3" s="1"/>
  <c r="AB5346" i="3" s="1"/>
  <c r="AC5346" i="3" s="1"/>
  <c r="M5346" i="3"/>
  <c r="N5346" i="3" s="1"/>
  <c r="O5346" i="3" s="1"/>
  <c r="P5346" i="3" s="1"/>
  <c r="Q5346" i="3" s="1"/>
  <c r="R5346" i="3" s="1"/>
  <c r="S5346" i="3" s="1"/>
  <c r="K5346" i="3"/>
  <c r="AD5355" i="3"/>
  <c r="AD5371" i="3"/>
  <c r="L5330" i="3"/>
  <c r="J5333" i="3"/>
  <c r="K5341" i="3"/>
  <c r="J5341" i="3"/>
  <c r="T5341" i="3"/>
  <c r="U5341" i="3" s="1"/>
  <c r="V5341" i="3" s="1"/>
  <c r="W5341" i="3" s="1"/>
  <c r="X5341" i="3" s="1"/>
  <c r="Y5341" i="3" s="1"/>
  <c r="Z5341" i="3" s="1"/>
  <c r="AA5341" i="3" s="1"/>
  <c r="AB5341" i="3" s="1"/>
  <c r="AC5341" i="3" s="1"/>
  <c r="T5342" i="3"/>
  <c r="U5342" i="3" s="1"/>
  <c r="V5342" i="3" s="1"/>
  <c r="W5342" i="3" s="1"/>
  <c r="X5342" i="3" s="1"/>
  <c r="Y5342" i="3" s="1"/>
  <c r="Z5342" i="3" s="1"/>
  <c r="AA5342" i="3" s="1"/>
  <c r="AB5342" i="3" s="1"/>
  <c r="AC5342" i="3" s="1"/>
  <c r="M5342" i="3"/>
  <c r="N5342" i="3" s="1"/>
  <c r="O5342" i="3" s="1"/>
  <c r="P5342" i="3" s="1"/>
  <c r="Q5342" i="3" s="1"/>
  <c r="R5342" i="3" s="1"/>
  <c r="S5342" i="3" s="1"/>
  <c r="K5342" i="3"/>
  <c r="L5343" i="3"/>
  <c r="K5343" i="3"/>
  <c r="J5343" i="3"/>
  <c r="T5343" i="3"/>
  <c r="U5343" i="3" s="1"/>
  <c r="V5343" i="3" s="1"/>
  <c r="W5343" i="3" s="1"/>
  <c r="X5343" i="3" s="1"/>
  <c r="Y5343" i="3" s="1"/>
  <c r="Z5343" i="3" s="1"/>
  <c r="AA5343" i="3" s="1"/>
  <c r="AB5343" i="3" s="1"/>
  <c r="AC5343" i="3" s="1"/>
  <c r="AD5343" i="3" s="1"/>
  <c r="J5346" i="3"/>
  <c r="L5333" i="3"/>
  <c r="L5331" i="3"/>
  <c r="K5331" i="3"/>
  <c r="T5331" i="3"/>
  <c r="U5331" i="3" s="1"/>
  <c r="V5331" i="3" s="1"/>
  <c r="W5331" i="3" s="1"/>
  <c r="X5331" i="3" s="1"/>
  <c r="Y5331" i="3" s="1"/>
  <c r="Z5331" i="3" s="1"/>
  <c r="AA5331" i="3" s="1"/>
  <c r="AB5331" i="3" s="1"/>
  <c r="AC5331" i="3" s="1"/>
  <c r="AD5331" i="3" s="1"/>
  <c r="M5333" i="3"/>
  <c r="N5333" i="3" s="1"/>
  <c r="O5333" i="3" s="1"/>
  <c r="P5333" i="3" s="1"/>
  <c r="Q5333" i="3" s="1"/>
  <c r="R5333" i="3" s="1"/>
  <c r="S5333" i="3" s="1"/>
  <c r="M5341" i="3"/>
  <c r="N5341" i="3" s="1"/>
  <c r="O5341" i="3" s="1"/>
  <c r="P5341" i="3" s="1"/>
  <c r="Q5341" i="3" s="1"/>
  <c r="R5341" i="3" s="1"/>
  <c r="S5341" i="3" s="1"/>
  <c r="L5342" i="3"/>
  <c r="AD5354" i="3"/>
  <c r="AD5366" i="3"/>
  <c r="J5331" i="3"/>
  <c r="T5334" i="3"/>
  <c r="U5334" i="3" s="1"/>
  <c r="V5334" i="3" s="1"/>
  <c r="W5334" i="3" s="1"/>
  <c r="X5334" i="3" s="1"/>
  <c r="Y5334" i="3" s="1"/>
  <c r="Z5334" i="3" s="1"/>
  <c r="AA5334" i="3" s="1"/>
  <c r="AB5334" i="3" s="1"/>
  <c r="AC5334" i="3" s="1"/>
  <c r="AD5334" i="3" s="1"/>
  <c r="K5334" i="3"/>
  <c r="AD5379" i="3"/>
  <c r="T5351" i="3"/>
  <c r="U5351" i="3" s="1"/>
  <c r="V5351" i="3" s="1"/>
  <c r="W5351" i="3" s="1"/>
  <c r="X5351" i="3" s="1"/>
  <c r="Y5351" i="3" s="1"/>
  <c r="Z5351" i="3" s="1"/>
  <c r="AA5351" i="3" s="1"/>
  <c r="AB5351" i="3" s="1"/>
  <c r="AC5351" i="3" s="1"/>
  <c r="AD5351" i="3" s="1"/>
  <c r="J5351" i="3"/>
  <c r="K5351" i="3"/>
  <c r="AD5372" i="3"/>
  <c r="L5351" i="3"/>
  <c r="T5345" i="3"/>
  <c r="U5345" i="3" s="1"/>
  <c r="V5345" i="3" s="1"/>
  <c r="W5345" i="3" s="1"/>
  <c r="X5345" i="3" s="1"/>
  <c r="Y5345" i="3" s="1"/>
  <c r="Z5345" i="3" s="1"/>
  <c r="AA5345" i="3" s="1"/>
  <c r="AB5345" i="3" s="1"/>
  <c r="AC5345" i="3" s="1"/>
  <c r="AD5345" i="3" s="1"/>
  <c r="T5349" i="3"/>
  <c r="U5349" i="3" s="1"/>
  <c r="V5349" i="3" s="1"/>
  <c r="W5349" i="3" s="1"/>
  <c r="X5349" i="3" s="1"/>
  <c r="Y5349" i="3" s="1"/>
  <c r="Z5349" i="3" s="1"/>
  <c r="AA5349" i="3" s="1"/>
  <c r="AB5349" i="3" s="1"/>
  <c r="AC5349" i="3" s="1"/>
  <c r="AD5349" i="3" s="1"/>
  <c r="T5353" i="3"/>
  <c r="U5353" i="3" s="1"/>
  <c r="V5353" i="3" s="1"/>
  <c r="W5353" i="3" s="1"/>
  <c r="X5353" i="3" s="1"/>
  <c r="Y5353" i="3" s="1"/>
  <c r="Z5353" i="3" s="1"/>
  <c r="AA5353" i="3" s="1"/>
  <c r="AB5353" i="3" s="1"/>
  <c r="AC5353" i="3" s="1"/>
  <c r="AD5353" i="3" s="1"/>
  <c r="J5356" i="3"/>
  <c r="AD5368" i="3"/>
  <c r="K5394" i="3"/>
  <c r="T5394" i="3"/>
  <c r="U5394" i="3" s="1"/>
  <c r="V5394" i="3" s="1"/>
  <c r="W5394" i="3" s="1"/>
  <c r="X5394" i="3" s="1"/>
  <c r="Y5394" i="3" s="1"/>
  <c r="Z5394" i="3" s="1"/>
  <c r="AA5394" i="3" s="1"/>
  <c r="AB5394" i="3" s="1"/>
  <c r="AC5394" i="3" s="1"/>
  <c r="M5394" i="3"/>
  <c r="N5394" i="3" s="1"/>
  <c r="O5394" i="3" s="1"/>
  <c r="P5394" i="3" s="1"/>
  <c r="Q5394" i="3" s="1"/>
  <c r="R5394" i="3" s="1"/>
  <c r="S5394" i="3" s="1"/>
  <c r="L5394" i="3"/>
  <c r="J5394" i="3"/>
  <c r="AD5396" i="3"/>
  <c r="AD5406" i="3"/>
  <c r="AD5363" i="3"/>
  <c r="AD5364" i="3"/>
  <c r="J5345" i="3"/>
  <c r="J5349" i="3"/>
  <c r="J5353" i="3"/>
  <c r="M5356" i="3"/>
  <c r="N5356" i="3" s="1"/>
  <c r="O5356" i="3" s="1"/>
  <c r="P5356" i="3" s="1"/>
  <c r="Q5356" i="3" s="1"/>
  <c r="R5356" i="3" s="1"/>
  <c r="S5356" i="3" s="1"/>
  <c r="AD5356" i="3" s="1"/>
  <c r="AD5367" i="3"/>
  <c r="AD5376" i="3"/>
  <c r="AD5383" i="3"/>
  <c r="AD5414" i="3"/>
  <c r="AD5444" i="3"/>
  <c r="AD5425" i="3"/>
  <c r="K5360" i="3"/>
  <c r="K5364" i="3"/>
  <c r="K5368" i="3"/>
  <c r="K5372" i="3"/>
  <c r="K5376" i="3"/>
  <c r="T5377" i="3"/>
  <c r="U5377" i="3" s="1"/>
  <c r="V5377" i="3" s="1"/>
  <c r="W5377" i="3" s="1"/>
  <c r="X5377" i="3" s="1"/>
  <c r="Y5377" i="3" s="1"/>
  <c r="Z5377" i="3" s="1"/>
  <c r="AA5377" i="3" s="1"/>
  <c r="AB5377" i="3" s="1"/>
  <c r="AC5377" i="3" s="1"/>
  <c r="AD5377" i="3" s="1"/>
  <c r="K5380" i="3"/>
  <c r="T5381" i="3"/>
  <c r="U5381" i="3" s="1"/>
  <c r="V5381" i="3" s="1"/>
  <c r="W5381" i="3" s="1"/>
  <c r="X5381" i="3" s="1"/>
  <c r="Y5381" i="3" s="1"/>
  <c r="Z5381" i="3" s="1"/>
  <c r="AA5381" i="3" s="1"/>
  <c r="AB5381" i="3" s="1"/>
  <c r="AC5381" i="3" s="1"/>
  <c r="AD5381" i="3" s="1"/>
  <c r="K5384" i="3"/>
  <c r="T5385" i="3"/>
  <c r="U5385" i="3" s="1"/>
  <c r="V5385" i="3" s="1"/>
  <c r="W5385" i="3" s="1"/>
  <c r="X5385" i="3" s="1"/>
  <c r="Y5385" i="3" s="1"/>
  <c r="Z5385" i="3" s="1"/>
  <c r="AA5385" i="3" s="1"/>
  <c r="AB5385" i="3" s="1"/>
  <c r="AC5385" i="3" s="1"/>
  <c r="AD5385" i="3" s="1"/>
  <c r="K5406" i="3"/>
  <c r="J5406" i="3"/>
  <c r="T5406" i="3"/>
  <c r="U5406" i="3" s="1"/>
  <c r="V5406" i="3" s="1"/>
  <c r="W5406" i="3" s="1"/>
  <c r="X5406" i="3" s="1"/>
  <c r="Y5406" i="3" s="1"/>
  <c r="Z5406" i="3" s="1"/>
  <c r="AA5406" i="3" s="1"/>
  <c r="AB5406" i="3" s="1"/>
  <c r="AC5406" i="3" s="1"/>
  <c r="K5407" i="3"/>
  <c r="M5407" i="3"/>
  <c r="N5407" i="3" s="1"/>
  <c r="O5407" i="3" s="1"/>
  <c r="P5407" i="3" s="1"/>
  <c r="Q5407" i="3" s="1"/>
  <c r="R5407" i="3" s="1"/>
  <c r="S5407" i="3" s="1"/>
  <c r="L5407" i="3"/>
  <c r="J5407" i="3"/>
  <c r="T5407" i="3"/>
  <c r="U5407" i="3" s="1"/>
  <c r="V5407" i="3" s="1"/>
  <c r="W5407" i="3" s="1"/>
  <c r="X5407" i="3" s="1"/>
  <c r="Y5407" i="3" s="1"/>
  <c r="Z5407" i="3" s="1"/>
  <c r="AA5407" i="3" s="1"/>
  <c r="AB5407" i="3" s="1"/>
  <c r="AC5407" i="3" s="1"/>
  <c r="AD5422" i="3"/>
  <c r="T5402" i="3"/>
  <c r="U5402" i="3" s="1"/>
  <c r="V5402" i="3" s="1"/>
  <c r="W5402" i="3" s="1"/>
  <c r="X5402" i="3" s="1"/>
  <c r="Y5402" i="3" s="1"/>
  <c r="Z5402" i="3" s="1"/>
  <c r="AA5402" i="3" s="1"/>
  <c r="AB5402" i="3" s="1"/>
  <c r="AC5402" i="3" s="1"/>
  <c r="M5402" i="3"/>
  <c r="N5402" i="3" s="1"/>
  <c r="O5402" i="3" s="1"/>
  <c r="P5402" i="3" s="1"/>
  <c r="Q5402" i="3" s="1"/>
  <c r="R5402" i="3" s="1"/>
  <c r="S5402" i="3" s="1"/>
  <c r="L5402" i="3"/>
  <c r="L5406" i="3"/>
  <c r="M5468" i="3"/>
  <c r="N5468" i="3" s="1"/>
  <c r="O5468" i="3" s="1"/>
  <c r="P5468" i="3" s="1"/>
  <c r="Q5468" i="3" s="1"/>
  <c r="R5468" i="3" s="1"/>
  <c r="S5468" i="3" s="1"/>
  <c r="K5468" i="3"/>
  <c r="J5468" i="3"/>
  <c r="T5468" i="3"/>
  <c r="U5468" i="3" s="1"/>
  <c r="V5468" i="3" s="1"/>
  <c r="W5468" i="3" s="1"/>
  <c r="X5468" i="3" s="1"/>
  <c r="Y5468" i="3" s="1"/>
  <c r="Z5468" i="3" s="1"/>
  <c r="AA5468" i="3" s="1"/>
  <c r="AB5468" i="3" s="1"/>
  <c r="AC5468" i="3" s="1"/>
  <c r="L5468" i="3"/>
  <c r="L5398" i="3"/>
  <c r="K5398" i="3"/>
  <c r="AD5410" i="3"/>
  <c r="AD5423" i="3"/>
  <c r="M5511" i="3"/>
  <c r="N5511" i="3" s="1"/>
  <c r="O5511" i="3" s="1"/>
  <c r="P5511" i="3" s="1"/>
  <c r="Q5511" i="3" s="1"/>
  <c r="R5511" i="3" s="1"/>
  <c r="S5511" i="3" s="1"/>
  <c r="J5511" i="3"/>
  <c r="L5511" i="3"/>
  <c r="T5511" i="3"/>
  <c r="U5511" i="3" s="1"/>
  <c r="V5511" i="3" s="1"/>
  <c r="W5511" i="3" s="1"/>
  <c r="X5511" i="3" s="1"/>
  <c r="Y5511" i="3" s="1"/>
  <c r="Z5511" i="3" s="1"/>
  <c r="AA5511" i="3" s="1"/>
  <c r="AB5511" i="3" s="1"/>
  <c r="AC5511" i="3" s="1"/>
  <c r="K5511" i="3"/>
  <c r="J5398" i="3"/>
  <c r="M5400" i="3"/>
  <c r="N5400" i="3" s="1"/>
  <c r="O5400" i="3" s="1"/>
  <c r="P5400" i="3" s="1"/>
  <c r="Q5400" i="3" s="1"/>
  <c r="R5400" i="3" s="1"/>
  <c r="S5400" i="3" s="1"/>
  <c r="AD5400" i="3" s="1"/>
  <c r="L5400" i="3"/>
  <c r="AD5421" i="3"/>
  <c r="T5457" i="3"/>
  <c r="U5457" i="3" s="1"/>
  <c r="V5457" i="3" s="1"/>
  <c r="W5457" i="3" s="1"/>
  <c r="X5457" i="3" s="1"/>
  <c r="Y5457" i="3" s="1"/>
  <c r="Z5457" i="3" s="1"/>
  <c r="AA5457" i="3" s="1"/>
  <c r="AB5457" i="3" s="1"/>
  <c r="AC5457" i="3" s="1"/>
  <c r="M5457" i="3"/>
  <c r="N5457" i="3" s="1"/>
  <c r="O5457" i="3" s="1"/>
  <c r="P5457" i="3" s="1"/>
  <c r="Q5457" i="3" s="1"/>
  <c r="R5457" i="3" s="1"/>
  <c r="S5457" i="3" s="1"/>
  <c r="L5457" i="3"/>
  <c r="J5457" i="3"/>
  <c r="K5457" i="3"/>
  <c r="K5391" i="3"/>
  <c r="M5392" i="3"/>
  <c r="N5392" i="3" s="1"/>
  <c r="O5392" i="3" s="1"/>
  <c r="P5392" i="3" s="1"/>
  <c r="Q5392" i="3" s="1"/>
  <c r="R5392" i="3" s="1"/>
  <c r="S5392" i="3" s="1"/>
  <c r="AD5392" i="3" s="1"/>
  <c r="M5398" i="3"/>
  <c r="N5398" i="3" s="1"/>
  <c r="O5398" i="3" s="1"/>
  <c r="P5398" i="3" s="1"/>
  <c r="Q5398" i="3" s="1"/>
  <c r="R5398" i="3" s="1"/>
  <c r="S5398" i="3" s="1"/>
  <c r="AD5398" i="3" s="1"/>
  <c r="J5400" i="3"/>
  <c r="AD5418" i="3"/>
  <c r="T5426" i="3"/>
  <c r="U5426" i="3" s="1"/>
  <c r="V5426" i="3" s="1"/>
  <c r="W5426" i="3" s="1"/>
  <c r="X5426" i="3" s="1"/>
  <c r="Y5426" i="3" s="1"/>
  <c r="Z5426" i="3" s="1"/>
  <c r="AA5426" i="3" s="1"/>
  <c r="AB5426" i="3" s="1"/>
  <c r="AC5426" i="3" s="1"/>
  <c r="J5426" i="3"/>
  <c r="M5426" i="3"/>
  <c r="N5426" i="3" s="1"/>
  <c r="O5426" i="3" s="1"/>
  <c r="P5426" i="3" s="1"/>
  <c r="Q5426" i="3" s="1"/>
  <c r="R5426" i="3" s="1"/>
  <c r="S5426" i="3" s="1"/>
  <c r="L5426" i="3"/>
  <c r="K5426" i="3"/>
  <c r="J5370" i="3"/>
  <c r="J5374" i="3"/>
  <c r="J5378" i="3"/>
  <c r="J5382" i="3"/>
  <c r="J5386" i="3"/>
  <c r="J5390" i="3"/>
  <c r="L5391" i="3"/>
  <c r="K5400" i="3"/>
  <c r="K5403" i="3"/>
  <c r="T5403" i="3"/>
  <c r="U5403" i="3" s="1"/>
  <c r="V5403" i="3" s="1"/>
  <c r="W5403" i="3" s="1"/>
  <c r="X5403" i="3" s="1"/>
  <c r="Y5403" i="3" s="1"/>
  <c r="Z5403" i="3" s="1"/>
  <c r="AA5403" i="3" s="1"/>
  <c r="AB5403" i="3" s="1"/>
  <c r="AC5403" i="3" s="1"/>
  <c r="M5403" i="3"/>
  <c r="N5403" i="3" s="1"/>
  <c r="O5403" i="3" s="1"/>
  <c r="P5403" i="3" s="1"/>
  <c r="Q5403" i="3" s="1"/>
  <c r="R5403" i="3" s="1"/>
  <c r="S5403" i="3" s="1"/>
  <c r="L5412" i="3"/>
  <c r="T5412" i="3"/>
  <c r="U5412" i="3" s="1"/>
  <c r="V5412" i="3" s="1"/>
  <c r="W5412" i="3" s="1"/>
  <c r="X5412" i="3" s="1"/>
  <c r="Y5412" i="3" s="1"/>
  <c r="Z5412" i="3" s="1"/>
  <c r="AA5412" i="3" s="1"/>
  <c r="AB5412" i="3" s="1"/>
  <c r="AC5412" i="3" s="1"/>
  <c r="M5412" i="3"/>
  <c r="N5412" i="3" s="1"/>
  <c r="O5412" i="3" s="1"/>
  <c r="P5412" i="3" s="1"/>
  <c r="Q5412" i="3" s="1"/>
  <c r="R5412" i="3" s="1"/>
  <c r="S5412" i="3" s="1"/>
  <c r="K5412" i="3"/>
  <c r="J5412" i="3"/>
  <c r="AD5438" i="3"/>
  <c r="AD5448" i="3"/>
  <c r="AD5417" i="3"/>
  <c r="L5374" i="3"/>
  <c r="L5378" i="3"/>
  <c r="L5382" i="3"/>
  <c r="L5386" i="3"/>
  <c r="J5388" i="3"/>
  <c r="AD5435" i="3"/>
  <c r="AD5440" i="3"/>
  <c r="K5388" i="3"/>
  <c r="K5432" i="3"/>
  <c r="J5432" i="3"/>
  <c r="T5452" i="3"/>
  <c r="U5452" i="3" s="1"/>
  <c r="V5452" i="3" s="1"/>
  <c r="W5452" i="3" s="1"/>
  <c r="X5452" i="3" s="1"/>
  <c r="Y5452" i="3" s="1"/>
  <c r="Z5452" i="3" s="1"/>
  <c r="AA5452" i="3" s="1"/>
  <c r="AB5452" i="3" s="1"/>
  <c r="AC5452" i="3" s="1"/>
  <c r="L5452" i="3"/>
  <c r="AD5483" i="3"/>
  <c r="K5429" i="3"/>
  <c r="T5429" i="3"/>
  <c r="U5429" i="3" s="1"/>
  <c r="V5429" i="3" s="1"/>
  <c r="W5429" i="3" s="1"/>
  <c r="X5429" i="3" s="1"/>
  <c r="Y5429" i="3" s="1"/>
  <c r="Z5429" i="3" s="1"/>
  <c r="AA5429" i="3" s="1"/>
  <c r="AB5429" i="3" s="1"/>
  <c r="AC5429" i="3" s="1"/>
  <c r="AD5429" i="3" s="1"/>
  <c r="L5429" i="3"/>
  <c r="J5429" i="3"/>
  <c r="AD5431" i="3"/>
  <c r="L5432" i="3"/>
  <c r="J5452" i="3"/>
  <c r="J5475" i="3"/>
  <c r="K5475" i="3"/>
  <c r="T5475" i="3"/>
  <c r="U5475" i="3" s="1"/>
  <c r="V5475" i="3" s="1"/>
  <c r="W5475" i="3" s="1"/>
  <c r="X5475" i="3" s="1"/>
  <c r="Y5475" i="3" s="1"/>
  <c r="Z5475" i="3" s="1"/>
  <c r="AA5475" i="3" s="1"/>
  <c r="AB5475" i="3" s="1"/>
  <c r="AC5475" i="3" s="1"/>
  <c r="L5475" i="3"/>
  <c r="M5475" i="3"/>
  <c r="N5475" i="3" s="1"/>
  <c r="O5475" i="3" s="1"/>
  <c r="P5475" i="3" s="1"/>
  <c r="Q5475" i="3" s="1"/>
  <c r="R5475" i="3" s="1"/>
  <c r="S5475" i="3" s="1"/>
  <c r="AD5502" i="3"/>
  <c r="W58" i="4"/>
  <c r="V58" i="4"/>
  <c r="X58" i="4" s="1"/>
  <c r="L5420" i="3"/>
  <c r="T5420" i="3"/>
  <c r="U5420" i="3" s="1"/>
  <c r="V5420" i="3" s="1"/>
  <c r="W5420" i="3" s="1"/>
  <c r="X5420" i="3" s="1"/>
  <c r="Y5420" i="3" s="1"/>
  <c r="Z5420" i="3" s="1"/>
  <c r="AA5420" i="3" s="1"/>
  <c r="AB5420" i="3" s="1"/>
  <c r="AC5420" i="3" s="1"/>
  <c r="AD5420" i="3" s="1"/>
  <c r="M5432" i="3"/>
  <c r="N5432" i="3" s="1"/>
  <c r="O5432" i="3" s="1"/>
  <c r="P5432" i="3" s="1"/>
  <c r="Q5432" i="3" s="1"/>
  <c r="R5432" i="3" s="1"/>
  <c r="S5432" i="3" s="1"/>
  <c r="AD5432" i="3" s="1"/>
  <c r="K5452" i="3"/>
  <c r="T5470" i="3"/>
  <c r="U5470" i="3" s="1"/>
  <c r="V5470" i="3" s="1"/>
  <c r="W5470" i="3" s="1"/>
  <c r="X5470" i="3" s="1"/>
  <c r="Y5470" i="3" s="1"/>
  <c r="Z5470" i="3" s="1"/>
  <c r="AA5470" i="3" s="1"/>
  <c r="AB5470" i="3" s="1"/>
  <c r="AC5470" i="3" s="1"/>
  <c r="M5470" i="3"/>
  <c r="N5470" i="3" s="1"/>
  <c r="O5470" i="3" s="1"/>
  <c r="P5470" i="3" s="1"/>
  <c r="Q5470" i="3" s="1"/>
  <c r="R5470" i="3" s="1"/>
  <c r="S5470" i="3" s="1"/>
  <c r="AD5470" i="3" s="1"/>
  <c r="L5470" i="3"/>
  <c r="J5470" i="3"/>
  <c r="J5410" i="3"/>
  <c r="L5411" i="3"/>
  <c r="L5416" i="3"/>
  <c r="T5416" i="3"/>
  <c r="U5416" i="3" s="1"/>
  <c r="V5416" i="3" s="1"/>
  <c r="W5416" i="3" s="1"/>
  <c r="X5416" i="3" s="1"/>
  <c r="Y5416" i="3" s="1"/>
  <c r="Z5416" i="3" s="1"/>
  <c r="AA5416" i="3" s="1"/>
  <c r="AB5416" i="3" s="1"/>
  <c r="AC5416" i="3" s="1"/>
  <c r="AD5416" i="3" s="1"/>
  <c r="J5420" i="3"/>
  <c r="L5433" i="3"/>
  <c r="K5433" i="3"/>
  <c r="T5433" i="3"/>
  <c r="U5433" i="3" s="1"/>
  <c r="V5433" i="3" s="1"/>
  <c r="W5433" i="3" s="1"/>
  <c r="X5433" i="3" s="1"/>
  <c r="Y5433" i="3" s="1"/>
  <c r="Z5433" i="3" s="1"/>
  <c r="AA5433" i="3" s="1"/>
  <c r="AB5433" i="3" s="1"/>
  <c r="AC5433" i="3" s="1"/>
  <c r="M5433" i="3"/>
  <c r="N5433" i="3" s="1"/>
  <c r="O5433" i="3" s="1"/>
  <c r="P5433" i="3" s="1"/>
  <c r="Q5433" i="3" s="1"/>
  <c r="R5433" i="3" s="1"/>
  <c r="S5433" i="3" s="1"/>
  <c r="J5433" i="3"/>
  <c r="M5441" i="3"/>
  <c r="N5441" i="3" s="1"/>
  <c r="O5441" i="3" s="1"/>
  <c r="P5441" i="3" s="1"/>
  <c r="Q5441" i="3" s="1"/>
  <c r="R5441" i="3" s="1"/>
  <c r="S5441" i="3" s="1"/>
  <c r="L5441" i="3"/>
  <c r="T5441" i="3"/>
  <c r="U5441" i="3" s="1"/>
  <c r="V5441" i="3" s="1"/>
  <c r="W5441" i="3" s="1"/>
  <c r="X5441" i="3" s="1"/>
  <c r="Y5441" i="3" s="1"/>
  <c r="Z5441" i="3" s="1"/>
  <c r="AA5441" i="3" s="1"/>
  <c r="AB5441" i="3" s="1"/>
  <c r="AC5441" i="3" s="1"/>
  <c r="K5441" i="3"/>
  <c r="M5452" i="3"/>
  <c r="N5452" i="3" s="1"/>
  <c r="O5452" i="3" s="1"/>
  <c r="P5452" i="3" s="1"/>
  <c r="Q5452" i="3" s="1"/>
  <c r="R5452" i="3" s="1"/>
  <c r="S5452" i="3" s="1"/>
  <c r="K5470" i="3"/>
  <c r="L5408" i="3"/>
  <c r="T5408" i="3"/>
  <c r="U5408" i="3" s="1"/>
  <c r="V5408" i="3" s="1"/>
  <c r="W5408" i="3" s="1"/>
  <c r="X5408" i="3" s="1"/>
  <c r="Y5408" i="3" s="1"/>
  <c r="Z5408" i="3" s="1"/>
  <c r="AA5408" i="3" s="1"/>
  <c r="AB5408" i="3" s="1"/>
  <c r="AC5408" i="3" s="1"/>
  <c r="AD5408" i="3" s="1"/>
  <c r="M5411" i="3"/>
  <c r="N5411" i="3" s="1"/>
  <c r="O5411" i="3" s="1"/>
  <c r="P5411" i="3" s="1"/>
  <c r="Q5411" i="3" s="1"/>
  <c r="R5411" i="3" s="1"/>
  <c r="S5411" i="3" s="1"/>
  <c r="AD5411" i="3" s="1"/>
  <c r="K5420" i="3"/>
  <c r="J5447" i="3"/>
  <c r="M5447" i="3"/>
  <c r="N5447" i="3" s="1"/>
  <c r="O5447" i="3" s="1"/>
  <c r="P5447" i="3" s="1"/>
  <c r="Q5447" i="3" s="1"/>
  <c r="R5447" i="3" s="1"/>
  <c r="S5447" i="3" s="1"/>
  <c r="T5447" i="3"/>
  <c r="U5447" i="3" s="1"/>
  <c r="V5447" i="3" s="1"/>
  <c r="W5447" i="3" s="1"/>
  <c r="X5447" i="3" s="1"/>
  <c r="Y5447" i="3" s="1"/>
  <c r="Z5447" i="3" s="1"/>
  <c r="AA5447" i="3" s="1"/>
  <c r="AB5447" i="3" s="1"/>
  <c r="AC5447" i="3" s="1"/>
  <c r="K5447" i="3"/>
  <c r="AD5501" i="3"/>
  <c r="M5439" i="3"/>
  <c r="N5439" i="3" s="1"/>
  <c r="O5439" i="3" s="1"/>
  <c r="P5439" i="3" s="1"/>
  <c r="Q5439" i="3" s="1"/>
  <c r="R5439" i="3" s="1"/>
  <c r="S5439" i="3" s="1"/>
  <c r="T5439" i="3"/>
  <c r="U5439" i="3" s="1"/>
  <c r="V5439" i="3" s="1"/>
  <c r="W5439" i="3" s="1"/>
  <c r="X5439" i="3" s="1"/>
  <c r="Y5439" i="3" s="1"/>
  <c r="Z5439" i="3" s="1"/>
  <c r="AA5439" i="3" s="1"/>
  <c r="AB5439" i="3" s="1"/>
  <c r="AC5439" i="3" s="1"/>
  <c r="L5439" i="3"/>
  <c r="J5439" i="3"/>
  <c r="AD5451" i="3"/>
  <c r="M5461" i="3"/>
  <c r="N5461" i="3" s="1"/>
  <c r="O5461" i="3" s="1"/>
  <c r="P5461" i="3" s="1"/>
  <c r="Q5461" i="3" s="1"/>
  <c r="R5461" i="3" s="1"/>
  <c r="S5461" i="3" s="1"/>
  <c r="K5461" i="3"/>
  <c r="J5461" i="3"/>
  <c r="T5461" i="3"/>
  <c r="U5461" i="3" s="1"/>
  <c r="V5461" i="3" s="1"/>
  <c r="W5461" i="3" s="1"/>
  <c r="X5461" i="3" s="1"/>
  <c r="Y5461" i="3" s="1"/>
  <c r="Z5461" i="3" s="1"/>
  <c r="AA5461" i="3" s="1"/>
  <c r="AB5461" i="3" s="1"/>
  <c r="AC5461" i="3" s="1"/>
  <c r="L5461" i="3"/>
  <c r="T5474" i="3"/>
  <c r="U5474" i="3" s="1"/>
  <c r="V5474" i="3" s="1"/>
  <c r="W5474" i="3" s="1"/>
  <c r="X5474" i="3" s="1"/>
  <c r="Y5474" i="3" s="1"/>
  <c r="Z5474" i="3" s="1"/>
  <c r="AA5474" i="3" s="1"/>
  <c r="AB5474" i="3" s="1"/>
  <c r="AC5474" i="3" s="1"/>
  <c r="M5474" i="3"/>
  <c r="N5474" i="3" s="1"/>
  <c r="O5474" i="3" s="1"/>
  <c r="P5474" i="3" s="1"/>
  <c r="Q5474" i="3" s="1"/>
  <c r="R5474" i="3" s="1"/>
  <c r="S5474" i="3" s="1"/>
  <c r="AD5474" i="3" s="1"/>
  <c r="K5474" i="3"/>
  <c r="L5474" i="3"/>
  <c r="J5474" i="3"/>
  <c r="M5446" i="3"/>
  <c r="N5446" i="3" s="1"/>
  <c r="O5446" i="3" s="1"/>
  <c r="P5446" i="3" s="1"/>
  <c r="Q5446" i="3" s="1"/>
  <c r="R5446" i="3" s="1"/>
  <c r="S5446" i="3" s="1"/>
  <c r="AD5446" i="3" s="1"/>
  <c r="L5446" i="3"/>
  <c r="J5446" i="3"/>
  <c r="L5404" i="3"/>
  <c r="T5404" i="3"/>
  <c r="U5404" i="3" s="1"/>
  <c r="V5404" i="3" s="1"/>
  <c r="W5404" i="3" s="1"/>
  <c r="X5404" i="3" s="1"/>
  <c r="Y5404" i="3" s="1"/>
  <c r="Z5404" i="3" s="1"/>
  <c r="AA5404" i="3" s="1"/>
  <c r="AB5404" i="3" s="1"/>
  <c r="AC5404" i="3" s="1"/>
  <c r="AD5434" i="3"/>
  <c r="J5455" i="3"/>
  <c r="T5455" i="3"/>
  <c r="U5455" i="3" s="1"/>
  <c r="V5455" i="3" s="1"/>
  <c r="W5455" i="3" s="1"/>
  <c r="X5455" i="3" s="1"/>
  <c r="Y5455" i="3" s="1"/>
  <c r="Z5455" i="3" s="1"/>
  <c r="AA5455" i="3" s="1"/>
  <c r="AB5455" i="3" s="1"/>
  <c r="AC5455" i="3" s="1"/>
  <c r="AD5455" i="3" s="1"/>
  <c r="K5455" i="3"/>
  <c r="AD5484" i="3"/>
  <c r="T117" i="4"/>
  <c r="W117" i="4" s="1"/>
  <c r="M5436" i="3"/>
  <c r="N5436" i="3" s="1"/>
  <c r="O5436" i="3" s="1"/>
  <c r="P5436" i="3" s="1"/>
  <c r="Q5436" i="3" s="1"/>
  <c r="R5436" i="3" s="1"/>
  <c r="S5436" i="3" s="1"/>
  <c r="AD5436" i="3" s="1"/>
  <c r="K5436" i="3"/>
  <c r="AD5488" i="3"/>
  <c r="J5492" i="3"/>
  <c r="L5492" i="3"/>
  <c r="M5492" i="3"/>
  <c r="N5492" i="3" s="1"/>
  <c r="O5492" i="3" s="1"/>
  <c r="P5492" i="3" s="1"/>
  <c r="Q5492" i="3" s="1"/>
  <c r="R5492" i="3" s="1"/>
  <c r="S5492" i="3" s="1"/>
  <c r="W19" i="4"/>
  <c r="V19" i="4"/>
  <c r="X19" i="4" s="1"/>
  <c r="T5428" i="3"/>
  <c r="U5428" i="3" s="1"/>
  <c r="V5428" i="3" s="1"/>
  <c r="W5428" i="3" s="1"/>
  <c r="X5428" i="3" s="1"/>
  <c r="Y5428" i="3" s="1"/>
  <c r="Z5428" i="3" s="1"/>
  <c r="AA5428" i="3" s="1"/>
  <c r="AB5428" i="3" s="1"/>
  <c r="AC5428" i="3" s="1"/>
  <c r="L5436" i="3"/>
  <c r="T5480" i="3"/>
  <c r="U5480" i="3" s="1"/>
  <c r="V5480" i="3" s="1"/>
  <c r="W5480" i="3" s="1"/>
  <c r="X5480" i="3" s="1"/>
  <c r="Y5480" i="3" s="1"/>
  <c r="Z5480" i="3" s="1"/>
  <c r="AA5480" i="3" s="1"/>
  <c r="AB5480" i="3" s="1"/>
  <c r="AC5480" i="3" s="1"/>
  <c r="M5480" i="3"/>
  <c r="N5480" i="3" s="1"/>
  <c r="O5480" i="3" s="1"/>
  <c r="P5480" i="3" s="1"/>
  <c r="Q5480" i="3" s="1"/>
  <c r="R5480" i="3" s="1"/>
  <c r="S5480" i="3" s="1"/>
  <c r="L5480" i="3"/>
  <c r="J5480" i="3"/>
  <c r="T5492" i="3"/>
  <c r="U5492" i="3" s="1"/>
  <c r="V5492" i="3" s="1"/>
  <c r="W5492" i="3" s="1"/>
  <c r="X5492" i="3" s="1"/>
  <c r="Y5492" i="3" s="1"/>
  <c r="Z5492" i="3" s="1"/>
  <c r="AA5492" i="3" s="1"/>
  <c r="AB5492" i="3" s="1"/>
  <c r="AC5492" i="3" s="1"/>
  <c r="J5496" i="3"/>
  <c r="L5496" i="3"/>
  <c r="K5496" i="3"/>
  <c r="T5496" i="3"/>
  <c r="U5496" i="3" s="1"/>
  <c r="V5496" i="3" s="1"/>
  <c r="W5496" i="3" s="1"/>
  <c r="X5496" i="3" s="1"/>
  <c r="Y5496" i="3" s="1"/>
  <c r="Z5496" i="3" s="1"/>
  <c r="AA5496" i="3" s="1"/>
  <c r="AB5496" i="3" s="1"/>
  <c r="AC5496" i="3" s="1"/>
  <c r="M5496" i="3"/>
  <c r="N5496" i="3" s="1"/>
  <c r="O5496" i="3" s="1"/>
  <c r="P5496" i="3" s="1"/>
  <c r="Q5496" i="3" s="1"/>
  <c r="R5496" i="3" s="1"/>
  <c r="S5496" i="3" s="1"/>
  <c r="AD5496" i="3" s="1"/>
  <c r="W76" i="4"/>
  <c r="V76" i="4"/>
  <c r="X76" i="4" s="1"/>
  <c r="AD5487" i="3"/>
  <c r="AD5495" i="3"/>
  <c r="T5424" i="3"/>
  <c r="U5424" i="3" s="1"/>
  <c r="V5424" i="3" s="1"/>
  <c r="W5424" i="3" s="1"/>
  <c r="X5424" i="3" s="1"/>
  <c r="Y5424" i="3" s="1"/>
  <c r="Z5424" i="3" s="1"/>
  <c r="AA5424" i="3" s="1"/>
  <c r="AB5424" i="3" s="1"/>
  <c r="AC5424" i="3" s="1"/>
  <c r="AD5424" i="3" s="1"/>
  <c r="M5437" i="3"/>
  <c r="N5437" i="3" s="1"/>
  <c r="O5437" i="3" s="1"/>
  <c r="P5437" i="3" s="1"/>
  <c r="Q5437" i="3" s="1"/>
  <c r="R5437" i="3" s="1"/>
  <c r="S5437" i="3" s="1"/>
  <c r="AD5437" i="3" s="1"/>
  <c r="L5437" i="3"/>
  <c r="K5437" i="3"/>
  <c r="K5440" i="3"/>
  <c r="J5464" i="3"/>
  <c r="T5464" i="3"/>
  <c r="U5464" i="3" s="1"/>
  <c r="V5464" i="3" s="1"/>
  <c r="W5464" i="3" s="1"/>
  <c r="X5464" i="3" s="1"/>
  <c r="Y5464" i="3" s="1"/>
  <c r="Z5464" i="3" s="1"/>
  <c r="AA5464" i="3" s="1"/>
  <c r="AB5464" i="3" s="1"/>
  <c r="AC5464" i="3" s="1"/>
  <c r="AD5464" i="3" s="1"/>
  <c r="AD5510" i="3"/>
  <c r="M5454" i="3"/>
  <c r="N5454" i="3" s="1"/>
  <c r="O5454" i="3" s="1"/>
  <c r="P5454" i="3" s="1"/>
  <c r="Q5454" i="3" s="1"/>
  <c r="R5454" i="3" s="1"/>
  <c r="S5454" i="3" s="1"/>
  <c r="AD5454" i="3" s="1"/>
  <c r="L5454" i="3"/>
  <c r="J5459" i="3"/>
  <c r="M5459" i="3"/>
  <c r="N5459" i="3" s="1"/>
  <c r="O5459" i="3" s="1"/>
  <c r="P5459" i="3" s="1"/>
  <c r="Q5459" i="3" s="1"/>
  <c r="R5459" i="3" s="1"/>
  <c r="S5459" i="3" s="1"/>
  <c r="T5459" i="3"/>
  <c r="U5459" i="3" s="1"/>
  <c r="V5459" i="3" s="1"/>
  <c r="W5459" i="3" s="1"/>
  <c r="X5459" i="3" s="1"/>
  <c r="Y5459" i="3" s="1"/>
  <c r="Z5459" i="3" s="1"/>
  <c r="AA5459" i="3" s="1"/>
  <c r="AB5459" i="3" s="1"/>
  <c r="AC5459" i="3" s="1"/>
  <c r="AD5463" i="3"/>
  <c r="AD5500" i="3"/>
  <c r="V12" i="4"/>
  <c r="X12" i="4" s="1"/>
  <c r="W29" i="4"/>
  <c r="V29" i="4"/>
  <c r="X29" i="4" s="1"/>
  <c r="M5428" i="3"/>
  <c r="N5428" i="3" s="1"/>
  <c r="O5428" i="3" s="1"/>
  <c r="P5428" i="3" s="1"/>
  <c r="Q5428" i="3" s="1"/>
  <c r="R5428" i="3" s="1"/>
  <c r="S5428" i="3" s="1"/>
  <c r="K5473" i="3"/>
  <c r="T5473" i="3"/>
  <c r="U5473" i="3" s="1"/>
  <c r="V5473" i="3" s="1"/>
  <c r="W5473" i="3" s="1"/>
  <c r="X5473" i="3" s="1"/>
  <c r="Y5473" i="3" s="1"/>
  <c r="Z5473" i="3" s="1"/>
  <c r="AA5473" i="3" s="1"/>
  <c r="AB5473" i="3" s="1"/>
  <c r="AC5473" i="3" s="1"/>
  <c r="M5473" i="3"/>
  <c r="N5473" i="3" s="1"/>
  <c r="O5473" i="3" s="1"/>
  <c r="P5473" i="3" s="1"/>
  <c r="Q5473" i="3" s="1"/>
  <c r="R5473" i="3" s="1"/>
  <c r="S5473" i="3" s="1"/>
  <c r="J5473" i="3"/>
  <c r="L5490" i="3"/>
  <c r="J5490" i="3"/>
  <c r="M5490" i="3"/>
  <c r="N5490" i="3" s="1"/>
  <c r="O5490" i="3" s="1"/>
  <c r="P5490" i="3" s="1"/>
  <c r="Q5490" i="3" s="1"/>
  <c r="R5490" i="3" s="1"/>
  <c r="S5490" i="3" s="1"/>
  <c r="T5490" i="3"/>
  <c r="U5490" i="3" s="1"/>
  <c r="V5490" i="3" s="1"/>
  <c r="W5490" i="3" s="1"/>
  <c r="X5490" i="3" s="1"/>
  <c r="Y5490" i="3" s="1"/>
  <c r="Z5490" i="3" s="1"/>
  <c r="AA5490" i="3" s="1"/>
  <c r="AB5490" i="3" s="1"/>
  <c r="AC5490" i="3" s="1"/>
  <c r="K5490" i="3"/>
  <c r="V20" i="4"/>
  <c r="X20" i="4" s="1"/>
  <c r="L5486" i="3"/>
  <c r="T5486" i="3"/>
  <c r="U5486" i="3" s="1"/>
  <c r="V5486" i="3" s="1"/>
  <c r="W5486" i="3" s="1"/>
  <c r="X5486" i="3" s="1"/>
  <c r="Y5486" i="3" s="1"/>
  <c r="Z5486" i="3" s="1"/>
  <c r="AA5486" i="3" s="1"/>
  <c r="AB5486" i="3" s="1"/>
  <c r="AC5486" i="3" s="1"/>
  <c r="AD5486" i="3" s="1"/>
  <c r="K5486" i="3"/>
  <c r="J5486" i="3"/>
  <c r="V28" i="4"/>
  <c r="X28" i="4" s="1"/>
  <c r="K5449" i="3"/>
  <c r="J5449" i="3"/>
  <c r="J5471" i="3"/>
  <c r="T5471" i="3"/>
  <c r="U5471" i="3" s="1"/>
  <c r="V5471" i="3" s="1"/>
  <c r="W5471" i="3" s="1"/>
  <c r="X5471" i="3" s="1"/>
  <c r="Y5471" i="3" s="1"/>
  <c r="Z5471" i="3" s="1"/>
  <c r="AA5471" i="3" s="1"/>
  <c r="AB5471" i="3" s="1"/>
  <c r="AC5471" i="3" s="1"/>
  <c r="AD5471" i="3" s="1"/>
  <c r="V7" i="4"/>
  <c r="X7" i="4" s="1"/>
  <c r="V22" i="4"/>
  <c r="X22" i="4" s="1"/>
  <c r="W57" i="4"/>
  <c r="L5503" i="3"/>
  <c r="J5503" i="3"/>
  <c r="T5503" i="3"/>
  <c r="U5503" i="3" s="1"/>
  <c r="V5503" i="3" s="1"/>
  <c r="W5503" i="3" s="1"/>
  <c r="X5503" i="3" s="1"/>
  <c r="Y5503" i="3" s="1"/>
  <c r="Z5503" i="3" s="1"/>
  <c r="AA5503" i="3" s="1"/>
  <c r="AB5503" i="3" s="1"/>
  <c r="AC5503" i="3" s="1"/>
  <c r="J5507" i="3"/>
  <c r="T5507" i="3"/>
  <c r="U5507" i="3" s="1"/>
  <c r="V5507" i="3" s="1"/>
  <c r="W5507" i="3" s="1"/>
  <c r="X5507" i="3" s="1"/>
  <c r="Y5507" i="3" s="1"/>
  <c r="Z5507" i="3" s="1"/>
  <c r="AA5507" i="3" s="1"/>
  <c r="AB5507" i="3" s="1"/>
  <c r="AC5507" i="3" s="1"/>
  <c r="K5507" i="3"/>
  <c r="M5507" i="3"/>
  <c r="N5507" i="3" s="1"/>
  <c r="O5507" i="3" s="1"/>
  <c r="P5507" i="3" s="1"/>
  <c r="Q5507" i="3" s="1"/>
  <c r="R5507" i="3" s="1"/>
  <c r="S5507" i="3" s="1"/>
  <c r="J5513" i="3"/>
  <c r="M5513" i="3"/>
  <c r="N5513" i="3" s="1"/>
  <c r="O5513" i="3" s="1"/>
  <c r="P5513" i="3" s="1"/>
  <c r="Q5513" i="3" s="1"/>
  <c r="R5513" i="3" s="1"/>
  <c r="S5513" i="3" s="1"/>
  <c r="L5513" i="3"/>
  <c r="K5513" i="3"/>
  <c r="K5503" i="3"/>
  <c r="L5507" i="3"/>
  <c r="L5448" i="3"/>
  <c r="K5448" i="3"/>
  <c r="J5458" i="3"/>
  <c r="K5476" i="3"/>
  <c r="L5476" i="3"/>
  <c r="J5476" i="3"/>
  <c r="K5482" i="3"/>
  <c r="T5482" i="3"/>
  <c r="U5482" i="3" s="1"/>
  <c r="V5482" i="3" s="1"/>
  <c r="W5482" i="3" s="1"/>
  <c r="X5482" i="3" s="1"/>
  <c r="Y5482" i="3" s="1"/>
  <c r="Z5482" i="3" s="1"/>
  <c r="AA5482" i="3" s="1"/>
  <c r="AB5482" i="3" s="1"/>
  <c r="AC5482" i="3" s="1"/>
  <c r="AD5482" i="3" s="1"/>
  <c r="L5482" i="3"/>
  <c r="J5488" i="3"/>
  <c r="K5488" i="3"/>
  <c r="L5488" i="3"/>
  <c r="AD5497" i="3"/>
  <c r="M5503" i="3"/>
  <c r="N5503" i="3" s="1"/>
  <c r="O5503" i="3" s="1"/>
  <c r="P5503" i="3" s="1"/>
  <c r="Q5503" i="3" s="1"/>
  <c r="R5503" i="3" s="1"/>
  <c r="S5503" i="3" s="1"/>
  <c r="AD5503" i="3" s="1"/>
  <c r="K5458" i="3"/>
  <c r="K5477" i="3"/>
  <c r="T5477" i="3"/>
  <c r="U5477" i="3" s="1"/>
  <c r="V5477" i="3" s="1"/>
  <c r="W5477" i="3" s="1"/>
  <c r="X5477" i="3" s="1"/>
  <c r="Y5477" i="3" s="1"/>
  <c r="Z5477" i="3" s="1"/>
  <c r="AA5477" i="3" s="1"/>
  <c r="AB5477" i="3" s="1"/>
  <c r="AC5477" i="3" s="1"/>
  <c r="M5477" i="3"/>
  <c r="N5477" i="3" s="1"/>
  <c r="O5477" i="3" s="1"/>
  <c r="P5477" i="3" s="1"/>
  <c r="Q5477" i="3" s="1"/>
  <c r="R5477" i="3" s="1"/>
  <c r="S5477" i="3" s="1"/>
  <c r="T5513" i="3"/>
  <c r="U5513" i="3" s="1"/>
  <c r="V5513" i="3" s="1"/>
  <c r="W5513" i="3" s="1"/>
  <c r="X5513" i="3" s="1"/>
  <c r="Y5513" i="3" s="1"/>
  <c r="Z5513" i="3" s="1"/>
  <c r="AA5513" i="3" s="1"/>
  <c r="AB5513" i="3" s="1"/>
  <c r="AC5513" i="3" s="1"/>
  <c r="V15" i="4"/>
  <c r="X15" i="4" s="1"/>
  <c r="T5485" i="3"/>
  <c r="U5485" i="3" s="1"/>
  <c r="V5485" i="3" s="1"/>
  <c r="W5485" i="3" s="1"/>
  <c r="X5485" i="3" s="1"/>
  <c r="Y5485" i="3" s="1"/>
  <c r="Z5485" i="3" s="1"/>
  <c r="AA5485" i="3" s="1"/>
  <c r="AB5485" i="3" s="1"/>
  <c r="AC5485" i="3" s="1"/>
  <c r="AD5485" i="3" s="1"/>
  <c r="M5498" i="3"/>
  <c r="N5498" i="3" s="1"/>
  <c r="O5498" i="3" s="1"/>
  <c r="P5498" i="3" s="1"/>
  <c r="Q5498" i="3" s="1"/>
  <c r="R5498" i="3" s="1"/>
  <c r="S5498" i="3" s="1"/>
  <c r="AD5498" i="3" s="1"/>
  <c r="J5498" i="3"/>
  <c r="L5504" i="3"/>
  <c r="K5504" i="3"/>
  <c r="T5504" i="3"/>
  <c r="U5504" i="3" s="1"/>
  <c r="V5504" i="3" s="1"/>
  <c r="W5504" i="3" s="1"/>
  <c r="X5504" i="3" s="1"/>
  <c r="Y5504" i="3" s="1"/>
  <c r="Z5504" i="3" s="1"/>
  <c r="AA5504" i="3" s="1"/>
  <c r="AB5504" i="3" s="1"/>
  <c r="AC5504" i="3" s="1"/>
  <c r="J5504" i="3"/>
  <c r="M5504" i="3"/>
  <c r="N5504" i="3" s="1"/>
  <c r="O5504" i="3" s="1"/>
  <c r="P5504" i="3" s="1"/>
  <c r="Q5504" i="3" s="1"/>
  <c r="R5504" i="3" s="1"/>
  <c r="S5504" i="3" s="1"/>
  <c r="M5508" i="3"/>
  <c r="N5508" i="3" s="1"/>
  <c r="O5508" i="3" s="1"/>
  <c r="P5508" i="3" s="1"/>
  <c r="Q5508" i="3" s="1"/>
  <c r="R5508" i="3" s="1"/>
  <c r="S5508" i="3" s="1"/>
  <c r="K5508" i="3"/>
  <c r="L5508" i="3"/>
  <c r="J5509" i="3"/>
  <c r="M5509" i="3"/>
  <c r="N5509" i="3" s="1"/>
  <c r="O5509" i="3" s="1"/>
  <c r="P5509" i="3" s="1"/>
  <c r="Q5509" i="3" s="1"/>
  <c r="R5509" i="3" s="1"/>
  <c r="S5509" i="3" s="1"/>
  <c r="T5509" i="3"/>
  <c r="U5509" i="3" s="1"/>
  <c r="V5509" i="3" s="1"/>
  <c r="W5509" i="3" s="1"/>
  <c r="X5509" i="3" s="1"/>
  <c r="Y5509" i="3" s="1"/>
  <c r="Z5509" i="3" s="1"/>
  <c r="AA5509" i="3" s="1"/>
  <c r="AB5509" i="3" s="1"/>
  <c r="AC5509" i="3" s="1"/>
  <c r="V24" i="4"/>
  <c r="X24" i="4" s="1"/>
  <c r="K5460" i="3"/>
  <c r="T5465" i="3"/>
  <c r="U5465" i="3" s="1"/>
  <c r="V5465" i="3" s="1"/>
  <c r="W5465" i="3" s="1"/>
  <c r="X5465" i="3" s="1"/>
  <c r="Y5465" i="3" s="1"/>
  <c r="Z5465" i="3" s="1"/>
  <c r="AA5465" i="3" s="1"/>
  <c r="AB5465" i="3" s="1"/>
  <c r="AC5465" i="3" s="1"/>
  <c r="AD5465" i="3" s="1"/>
  <c r="L5469" i="3"/>
  <c r="L5479" i="3"/>
  <c r="L5498" i="3"/>
  <c r="L5509" i="3"/>
  <c r="W5" i="4"/>
  <c r="J5450" i="3"/>
  <c r="J5462" i="3"/>
  <c r="T5466" i="3"/>
  <c r="U5466" i="3" s="1"/>
  <c r="V5466" i="3" s="1"/>
  <c r="W5466" i="3" s="1"/>
  <c r="X5466" i="3" s="1"/>
  <c r="Y5466" i="3" s="1"/>
  <c r="Z5466" i="3" s="1"/>
  <c r="AA5466" i="3" s="1"/>
  <c r="AB5466" i="3" s="1"/>
  <c r="AC5466" i="3" s="1"/>
  <c r="M5466" i="3"/>
  <c r="N5466" i="3" s="1"/>
  <c r="O5466" i="3" s="1"/>
  <c r="P5466" i="3" s="1"/>
  <c r="Q5466" i="3" s="1"/>
  <c r="R5466" i="3" s="1"/>
  <c r="S5466" i="3" s="1"/>
  <c r="K5467" i="3"/>
  <c r="M5469" i="3"/>
  <c r="N5469" i="3" s="1"/>
  <c r="O5469" i="3" s="1"/>
  <c r="P5469" i="3" s="1"/>
  <c r="Q5469" i="3" s="1"/>
  <c r="R5469" i="3" s="1"/>
  <c r="S5469" i="3" s="1"/>
  <c r="AD5469" i="3" s="1"/>
  <c r="M5479" i="3"/>
  <c r="N5479" i="3" s="1"/>
  <c r="O5479" i="3" s="1"/>
  <c r="P5479" i="3" s="1"/>
  <c r="Q5479" i="3" s="1"/>
  <c r="R5479" i="3" s="1"/>
  <c r="S5479" i="3" s="1"/>
  <c r="AD5479" i="3" s="1"/>
  <c r="T5481" i="3"/>
  <c r="U5481" i="3" s="1"/>
  <c r="V5481" i="3" s="1"/>
  <c r="W5481" i="3" s="1"/>
  <c r="X5481" i="3" s="1"/>
  <c r="Y5481" i="3" s="1"/>
  <c r="Z5481" i="3" s="1"/>
  <c r="AA5481" i="3" s="1"/>
  <c r="AB5481" i="3" s="1"/>
  <c r="AC5481" i="3" s="1"/>
  <c r="AD5481" i="3" s="1"/>
  <c r="L5481" i="3"/>
  <c r="K5483" i="3"/>
  <c r="J5483" i="3"/>
  <c r="T5508" i="3"/>
  <c r="U5508" i="3" s="1"/>
  <c r="V5508" i="3" s="1"/>
  <c r="W5508" i="3" s="1"/>
  <c r="X5508" i="3" s="1"/>
  <c r="Y5508" i="3" s="1"/>
  <c r="Z5508" i="3" s="1"/>
  <c r="AA5508" i="3" s="1"/>
  <c r="AB5508" i="3" s="1"/>
  <c r="AC5508" i="3" s="1"/>
  <c r="T3" i="4"/>
  <c r="W3" i="4" s="1"/>
  <c r="V6" i="4"/>
  <c r="X6" i="4" s="1"/>
  <c r="V13" i="4"/>
  <c r="X13" i="4" s="1"/>
  <c r="V23" i="4"/>
  <c r="X23" i="4" s="1"/>
  <c r="W53" i="4"/>
  <c r="V53" i="4"/>
  <c r="X53" i="4" s="1"/>
  <c r="W14" i="4"/>
  <c r="V37" i="4"/>
  <c r="X37" i="4" s="1"/>
  <c r="V61" i="4"/>
  <c r="X61" i="4" s="1"/>
  <c r="V70" i="4"/>
  <c r="X70" i="4" s="1"/>
  <c r="T5494" i="3"/>
  <c r="U5494" i="3" s="1"/>
  <c r="V5494" i="3" s="1"/>
  <c r="W5494" i="3" s="1"/>
  <c r="X5494" i="3" s="1"/>
  <c r="Y5494" i="3" s="1"/>
  <c r="Z5494" i="3" s="1"/>
  <c r="AA5494" i="3" s="1"/>
  <c r="AB5494" i="3" s="1"/>
  <c r="AC5494" i="3" s="1"/>
  <c r="M5512" i="3"/>
  <c r="N5512" i="3" s="1"/>
  <c r="O5512" i="3" s="1"/>
  <c r="P5512" i="3" s="1"/>
  <c r="Q5512" i="3" s="1"/>
  <c r="R5512" i="3" s="1"/>
  <c r="S5512" i="3" s="1"/>
  <c r="AD5512" i="3" s="1"/>
  <c r="L5512" i="3"/>
  <c r="K5512" i="3"/>
  <c r="W17" i="4"/>
  <c r="T27" i="4"/>
  <c r="V27" i="4" s="1"/>
  <c r="X27" i="4" s="1"/>
  <c r="V107" i="4"/>
  <c r="X107" i="4" s="1"/>
  <c r="T15" i="4"/>
  <c r="W15" i="4" s="1"/>
  <c r="V18" i="4"/>
  <c r="X18" i="4" s="1"/>
  <c r="V26" i="4"/>
  <c r="X26" i="4" s="1"/>
  <c r="V32" i="4"/>
  <c r="X32" i="4" s="1"/>
  <c r="V38" i="4"/>
  <c r="X38" i="4" s="1"/>
  <c r="V66" i="4"/>
  <c r="X66" i="4" s="1"/>
  <c r="W66" i="4"/>
  <c r="V62" i="4"/>
  <c r="X62" i="4" s="1"/>
  <c r="V84" i="4"/>
  <c r="X84" i="4" s="1"/>
  <c r="M5494" i="3"/>
  <c r="N5494" i="3" s="1"/>
  <c r="O5494" i="3" s="1"/>
  <c r="P5494" i="3" s="1"/>
  <c r="Q5494" i="3" s="1"/>
  <c r="R5494" i="3" s="1"/>
  <c r="S5494" i="3" s="1"/>
  <c r="L5500" i="3"/>
  <c r="K5500" i="3"/>
  <c r="V25" i="4"/>
  <c r="X25" i="4" s="1"/>
  <c r="V49" i="4"/>
  <c r="X49" i="4" s="1"/>
  <c r="T11" i="4"/>
  <c r="W11" i="4" s="1"/>
  <c r="V17" i="4"/>
  <c r="X17" i="4" s="1"/>
  <c r="W25" i="4"/>
  <c r="T35" i="4"/>
  <c r="V35" i="4" s="1"/>
  <c r="X35" i="4" s="1"/>
  <c r="T41" i="4"/>
  <c r="W41" i="4" s="1"/>
  <c r="V92" i="4"/>
  <c r="X92" i="4" s="1"/>
  <c r="W24" i="4"/>
  <c r="V34" i="4"/>
  <c r="X34" i="4" s="1"/>
  <c r="V48" i="4"/>
  <c r="X48" i="4" s="1"/>
  <c r="W79" i="4"/>
  <c r="V79" i="4"/>
  <c r="X79" i="4" s="1"/>
  <c r="V21" i="4"/>
  <c r="X21" i="4" s="1"/>
  <c r="T22" i="4"/>
  <c r="W22" i="4" s="1"/>
  <c r="W31" i="4"/>
  <c r="V54" i="4"/>
  <c r="X54" i="4" s="1"/>
  <c r="V83" i="4"/>
  <c r="X83" i="4" s="1"/>
  <c r="V33" i="4"/>
  <c r="X33" i="4" s="1"/>
  <c r="V43" i="4"/>
  <c r="X43" i="4" s="1"/>
  <c r="V47" i="4"/>
  <c r="X47" i="4" s="1"/>
  <c r="V57" i="4"/>
  <c r="X57" i="4" s="1"/>
  <c r="V80" i="4"/>
  <c r="X80" i="4" s="1"/>
  <c r="T4" i="4"/>
  <c r="T33" i="4"/>
  <c r="W33" i="4" s="1"/>
  <c r="T68" i="4"/>
  <c r="V68" i="4" s="1"/>
  <c r="X68" i="4" s="1"/>
  <c r="W103" i="4"/>
  <c r="V103" i="4"/>
  <c r="X103" i="4" s="1"/>
  <c r="V46" i="4"/>
  <c r="X46" i="4" s="1"/>
  <c r="W83" i="4"/>
  <c r="W97" i="4"/>
  <c r="W2" i="4"/>
  <c r="W21" i="4"/>
  <c r="T37" i="4"/>
  <c r="W37" i="4" s="1"/>
  <c r="W56" i="4"/>
  <c r="T82" i="4"/>
  <c r="W82" i="4" s="1"/>
  <c r="V102" i="4"/>
  <c r="X102" i="4" s="1"/>
  <c r="V108" i="4"/>
  <c r="X108" i="4" s="1"/>
  <c r="V81" i="4"/>
  <c r="X81" i="4" s="1"/>
  <c r="T88" i="4"/>
  <c r="W88" i="4" s="1"/>
  <c r="V117" i="4"/>
  <c r="X117" i="4" s="1"/>
  <c r="T9" i="4"/>
  <c r="W9" i="4" s="1"/>
  <c r="T92" i="4"/>
  <c r="W92" i="4" s="1"/>
  <c r="T23" i="4"/>
  <c r="V45" i="4"/>
  <c r="X45" i="4" s="1"/>
  <c r="V69" i="4"/>
  <c r="X69" i="4" s="1"/>
  <c r="V90" i="4"/>
  <c r="X90" i="4" s="1"/>
  <c r="T101" i="4"/>
  <c r="V101" i="4" s="1"/>
  <c r="X101" i="4" s="1"/>
  <c r="V120" i="4"/>
  <c r="X120" i="4" s="1"/>
  <c r="W23" i="4"/>
  <c r="V63" i="4"/>
  <c r="X63" i="4" s="1"/>
  <c r="V71" i="4"/>
  <c r="X71" i="4" s="1"/>
  <c r="V116" i="4"/>
  <c r="X116" i="4" s="1"/>
  <c r="W50" i="4"/>
  <c r="W104" i="4"/>
  <c r="V106" i="4"/>
  <c r="X106" i="4" s="1"/>
  <c r="W107" i="4"/>
  <c r="V119" i="4"/>
  <c r="X119" i="4" s="1"/>
  <c r="W20" i="4"/>
  <c r="W62" i="4"/>
  <c r="W118" i="4"/>
  <c r="T121" i="4"/>
  <c r="V121" i="4" s="1"/>
  <c r="X121" i="4" s="1"/>
  <c r="T52" i="4"/>
  <c r="W52" i="4" s="1"/>
  <c r="T59" i="4"/>
  <c r="W59" i="4" s="1"/>
  <c r="T85" i="4"/>
  <c r="W85" i="4" s="1"/>
  <c r="T100" i="4"/>
  <c r="W100" i="4" s="1"/>
  <c r="V114" i="4"/>
  <c r="X114" i="4" s="1"/>
  <c r="T65" i="4"/>
  <c r="W86" i="4"/>
  <c r="T95" i="4"/>
  <c r="W95" i="4" s="1"/>
  <c r="T77" i="4"/>
  <c r="V77" i="4" s="1"/>
  <c r="X77" i="4" s="1"/>
  <c r="W80" i="4"/>
  <c r="T89" i="4"/>
  <c r="V89" i="4" s="1"/>
  <c r="X89" i="4" s="1"/>
  <c r="V75" i="4"/>
  <c r="X75" i="4" s="1"/>
  <c r="T83" i="4"/>
  <c r="V93" i="4"/>
  <c r="X93" i="4" s="1"/>
  <c r="V98" i="4"/>
  <c r="X98" i="4" s="1"/>
  <c r="AF3369" i="3"/>
  <c r="AF4389" i="3"/>
  <c r="AF5020" i="3"/>
  <c r="AF485" i="3"/>
  <c r="AF843" i="3"/>
  <c r="AF3218" i="3"/>
  <c r="AF4102" i="3"/>
  <c r="AF4809" i="3"/>
  <c r="AF851" i="3"/>
  <c r="AF4485" i="3"/>
  <c r="AF2165" i="3"/>
  <c r="AF2648" i="3"/>
  <c r="AF4770" i="3"/>
  <c r="AF4811" i="3"/>
  <c r="AF486" i="3"/>
  <c r="AF3398" i="3"/>
  <c r="AF3824" i="3"/>
  <c r="AF3250" i="3"/>
  <c r="AF5391" i="3"/>
  <c r="AF1240" i="3"/>
  <c r="AF2302" i="3"/>
  <c r="AF4502" i="3"/>
  <c r="AF4498" i="3"/>
  <c r="AF5306" i="3"/>
  <c r="AF5116" i="3"/>
  <c r="AF4481" i="3"/>
  <c r="AF827" i="3"/>
  <c r="AF1051" i="3"/>
  <c r="AF2081" i="3"/>
  <c r="AF1167" i="3"/>
  <c r="AF1292" i="3"/>
  <c r="AF2382" i="3"/>
  <c r="AF3349" i="3"/>
  <c r="AF4090" i="3"/>
  <c r="AF4433" i="3"/>
  <c r="AF879" i="3"/>
  <c r="AF2996" i="3"/>
  <c r="AF3326" i="3"/>
  <c r="AF3162" i="3"/>
  <c r="AF4110" i="3"/>
  <c r="AF5380" i="3"/>
  <c r="AF3186" i="3"/>
  <c r="AF727" i="3"/>
  <c r="AF3394" i="3"/>
  <c r="AF5445" i="3"/>
  <c r="AF5321" i="3"/>
  <c r="AF1200" i="3"/>
  <c r="AF1583" i="3"/>
  <c r="AF1218" i="3"/>
  <c r="AF2212" i="3"/>
  <c r="AF2089" i="3"/>
  <c r="AF2326" i="3"/>
  <c r="AF2882" i="3"/>
  <c r="AF811" i="3"/>
  <c r="AF2093" i="3"/>
  <c r="AF3351" i="3"/>
  <c r="AF4820" i="3"/>
  <c r="AF5088" i="3"/>
  <c r="AF1284" i="3"/>
  <c r="AF2141" i="3"/>
  <c r="AF4106" i="3"/>
  <c r="AF1947" i="3"/>
  <c r="AF3668" i="3"/>
  <c r="AF4741" i="3"/>
  <c r="AF4742" i="3"/>
  <c r="AF2260" i="3"/>
  <c r="AF3202" i="3"/>
  <c r="AF1957" i="3"/>
  <c r="AF3054" i="3"/>
  <c r="AF5478" i="3"/>
  <c r="AF1996" i="3"/>
  <c r="AF1828" i="3"/>
  <c r="AF3134" i="3"/>
  <c r="AF3403" i="3"/>
  <c r="AF3158" i="3"/>
  <c r="AF5491" i="3"/>
  <c r="AF1924" i="3"/>
  <c r="AF2125" i="3"/>
  <c r="AF2157" i="3"/>
  <c r="AF1639" i="3"/>
  <c r="AF2982" i="3"/>
  <c r="AF1119" i="3"/>
  <c r="AF3046" i="3"/>
  <c r="AF3310" i="3"/>
  <c r="AF1456" i="3"/>
  <c r="AF3458" i="3"/>
  <c r="AF1528" i="3"/>
  <c r="AF743" i="3"/>
  <c r="AF4593" i="3"/>
  <c r="AF2145" i="3"/>
  <c r="AF3435" i="3"/>
  <c r="AF3470" i="3"/>
  <c r="AF5" i="2"/>
  <c r="AF97" i="2"/>
  <c r="AF30" i="3"/>
  <c r="AF915" i="3"/>
  <c r="AF65" i="2"/>
  <c r="AF2410" i="3"/>
  <c r="AF845" i="3"/>
  <c r="AF910" i="3"/>
  <c r="AF430" i="3"/>
  <c r="AF939" i="3"/>
  <c r="AF976" i="3"/>
  <c r="AF763" i="3"/>
  <c r="AF1269" i="3"/>
  <c r="AF1475" i="3"/>
  <c r="AF975" i="3"/>
  <c r="AF1098" i="3"/>
  <c r="AF1210" i="3"/>
  <c r="AF1426" i="3"/>
  <c r="AF1265" i="3"/>
  <c r="AF1619" i="3"/>
  <c r="AF1531" i="3"/>
  <c r="AF1703" i="3"/>
  <c r="AF1471" i="3"/>
  <c r="AF1304" i="3"/>
  <c r="AF1465" i="3"/>
  <c r="AF1346" i="3"/>
  <c r="AF1636" i="3"/>
  <c r="AF1667" i="3"/>
  <c r="AF1860" i="3"/>
  <c r="AF1655" i="3"/>
  <c r="AF1615" i="3"/>
  <c r="AF1920" i="3"/>
  <c r="AF1937" i="3"/>
  <c r="AF1904" i="3"/>
  <c r="AF2247" i="3"/>
  <c r="AF2244" i="3"/>
  <c r="AF2095" i="3"/>
  <c r="AF2310" i="3"/>
  <c r="AF2338" i="3"/>
  <c r="AF2730" i="3"/>
  <c r="AF2936" i="3"/>
  <c r="AF3020" i="3"/>
  <c r="AF3034" i="3"/>
  <c r="AF3371" i="3"/>
  <c r="AF3194" i="3"/>
  <c r="AF3491" i="3"/>
  <c r="AF3554" i="3"/>
  <c r="AF3698" i="3"/>
  <c r="AF3759" i="3"/>
  <c r="AF3905" i="3"/>
  <c r="AF4045" i="3"/>
  <c r="AF3961" i="3"/>
  <c r="AF4057" i="3"/>
  <c r="AF4540" i="3"/>
  <c r="AF4165" i="3"/>
  <c r="AF4376" i="3"/>
  <c r="AF4114" i="3"/>
  <c r="AF4118" i="3"/>
  <c r="AF4270" i="3"/>
  <c r="AF4483" i="3"/>
  <c r="AF4425" i="3"/>
  <c r="AF4467" i="3"/>
  <c r="AF4647" i="3"/>
  <c r="AF4565" i="3"/>
  <c r="AF4847" i="3"/>
  <c r="AF4972" i="3"/>
  <c r="AF4987" i="3"/>
  <c r="AF5137" i="3"/>
  <c r="AF5298" i="3"/>
  <c r="AF5386" i="3"/>
  <c r="AF5393" i="3"/>
  <c r="AF5442" i="3"/>
  <c r="AF3792" i="3"/>
  <c r="AF4046" i="3"/>
  <c r="AF4173" i="3"/>
  <c r="AF4407" i="3"/>
  <c r="AF4411" i="3"/>
  <c r="AF4670" i="3"/>
  <c r="AF4877" i="3"/>
  <c r="AF4829" i="3"/>
  <c r="AF4995" i="3"/>
  <c r="AF5068" i="3"/>
  <c r="AF5079" i="3"/>
  <c r="AF5119" i="3"/>
  <c r="AF5308" i="3"/>
  <c r="AF5462" i="3"/>
  <c r="AF3353" i="3"/>
  <c r="AF3532" i="3"/>
  <c r="AF3622" i="3"/>
  <c r="AF3997" i="3"/>
  <c r="AF4160" i="3"/>
  <c r="AF4511" i="3"/>
  <c r="AF123" i="2"/>
  <c r="AF69" i="2"/>
  <c r="AF501" i="3"/>
  <c r="AF707" i="3"/>
  <c r="AF454" i="3"/>
  <c r="AF921" i="3"/>
  <c r="AF959" i="3"/>
  <c r="AF7" i="3"/>
  <c r="AF771" i="3"/>
  <c r="AF502" i="3"/>
  <c r="AF597" i="3"/>
  <c r="AF1262" i="3"/>
  <c r="AF1647" i="3"/>
  <c r="AF1302" i="3"/>
  <c r="AF1559" i="3"/>
  <c r="AF1932" i="3"/>
  <c r="AF1631" i="3"/>
  <c r="AF1539" i="3"/>
  <c r="AF1796" i="3"/>
  <c r="AF1560" i="3"/>
  <c r="AF1643" i="3"/>
  <c r="AF1858" i="3"/>
  <c r="AF1677" i="3"/>
  <c r="AF1961" i="3"/>
  <c r="AF1557" i="3"/>
  <c r="AF1801" i="3"/>
  <c r="AF1941" i="3"/>
  <c r="AF1868" i="3"/>
  <c r="AF1720" i="3"/>
  <c r="AF1836" i="3"/>
  <c r="AF1892" i="3"/>
  <c r="AF2035" i="3"/>
  <c r="AF2092" i="3"/>
  <c r="AF2168" i="3"/>
  <c r="AF2048" i="3"/>
  <c r="AF2251" i="3"/>
  <c r="AF2374" i="3"/>
  <c r="AF3006" i="3"/>
  <c r="AF2453" i="3"/>
  <c r="AF2220" i="3"/>
  <c r="AF2433" i="3"/>
  <c r="AF2684" i="3"/>
  <c r="AF2652" i="3"/>
  <c r="AF2445" i="3"/>
  <c r="AF3082" i="3"/>
  <c r="AF3314" i="3"/>
  <c r="AF2870" i="3"/>
  <c r="AF3042" i="3"/>
  <c r="AF3333" i="3"/>
  <c r="AF3734" i="3"/>
  <c r="AF3538" i="3"/>
  <c r="AF3514" i="3"/>
  <c r="AF3598" i="3"/>
  <c r="AF3627" i="3"/>
  <c r="AF3607" i="3"/>
  <c r="AF3675" i="3"/>
  <c r="AF3827" i="3"/>
  <c r="AF4152" i="3"/>
  <c r="AF4141" i="3"/>
  <c r="AF4298" i="3"/>
  <c r="AF4459" i="3"/>
  <c r="AF4863" i="3"/>
  <c r="AF5186" i="3"/>
  <c r="AF5405" i="3"/>
  <c r="AF2738" i="3"/>
  <c r="AF2986" i="3"/>
  <c r="AF3500" i="3"/>
  <c r="AF4198" i="3"/>
  <c r="AF4126" i="3"/>
  <c r="AF4851" i="3"/>
  <c r="AF26" i="2"/>
  <c r="AF543" i="3"/>
  <c r="AF65" i="3"/>
  <c r="AF1038" i="3"/>
  <c r="AF966" i="3"/>
  <c r="AF873" i="3"/>
  <c r="AF589" i="3"/>
  <c r="AF655" i="3"/>
  <c r="AF1062" i="3"/>
  <c r="AF1290" i="3"/>
  <c r="AF990" i="3"/>
  <c r="AF1214" i="3"/>
  <c r="AF1075" i="3"/>
  <c r="AF1270" i="3"/>
  <c r="AF1250" i="3"/>
  <c r="AF1493" i="3"/>
  <c r="AF1187" i="3"/>
  <c r="AF1672" i="3"/>
  <c r="AF2174" i="3"/>
  <c r="AF1675" i="3"/>
  <c r="AF1912" i="3"/>
  <c r="AF1840" i="3"/>
  <c r="AF1729" i="3"/>
  <c r="AF1651" i="3"/>
  <c r="AF2028" i="3"/>
  <c r="AF2123" i="3"/>
  <c r="AF1908" i="3"/>
  <c r="AF2481" i="3"/>
  <c r="AF2223" i="3"/>
  <c r="AF2258" i="3"/>
  <c r="AF2085" i="3"/>
  <c r="AF2274" i="3"/>
  <c r="AF2844" i="3"/>
  <c r="AF2762" i="3"/>
  <c r="AF2509" i="3"/>
  <c r="AF2776" i="3"/>
  <c r="AF2938" i="3"/>
  <c r="AF2808" i="3"/>
  <c r="AF3078" i="3"/>
  <c r="AF2990" i="3"/>
  <c r="AF3110" i="3"/>
  <c r="AF3062" i="3"/>
  <c r="AF3294" i="3"/>
  <c r="AF3429" i="3"/>
  <c r="AF3389" i="3"/>
  <c r="AF3338" i="3"/>
  <c r="AF3381" i="3"/>
  <c r="AF3562" i="3"/>
  <c r="AF3414" i="3"/>
  <c r="AF3714" i="3"/>
  <c r="AF3707" i="3"/>
  <c r="AF3652" i="3"/>
  <c r="AF3719" i="3"/>
  <c r="AF3913" i="3"/>
  <c r="AF3746" i="3"/>
  <c r="AF4005" i="3"/>
  <c r="AF3832" i="3"/>
  <c r="AF4134" i="3"/>
  <c r="AF4172" i="3"/>
  <c r="AF4252" i="3"/>
  <c r="AF4384" i="3"/>
  <c r="AF4024" i="3"/>
  <c r="AF4274" i="3"/>
  <c r="AF4403" i="3"/>
  <c r="AF4220" i="3"/>
  <c r="AF4282" i="3"/>
  <c r="AF4473" i="3"/>
  <c r="AF4601" i="3"/>
  <c r="AF4763" i="3"/>
  <c r="AF4775" i="3"/>
  <c r="AF4767" i="3"/>
  <c r="AF4832" i="3"/>
  <c r="AF4909" i="3"/>
  <c r="AF4991" i="3"/>
  <c r="AF5003" i="3"/>
  <c r="AF5195" i="3"/>
  <c r="AF5187" i="3"/>
  <c r="AF5307" i="3"/>
  <c r="AF5328" i="3"/>
  <c r="AF5409" i="3"/>
  <c r="AF5505" i="3"/>
  <c r="AF4395" i="3"/>
  <c r="AF4637" i="3"/>
  <c r="AF4733" i="3"/>
  <c r="AF4908" i="3"/>
  <c r="AF5257" i="3"/>
  <c r="AF2950" i="3"/>
  <c r="AF3282" i="3"/>
  <c r="AF3630" i="3"/>
  <c r="AF3723" i="3"/>
  <c r="AF3704" i="3"/>
  <c r="AF3463" i="3"/>
  <c r="AF3503" i="3"/>
  <c r="AF3823" i="3"/>
  <c r="AF4310" i="3"/>
  <c r="AF4738" i="3"/>
  <c r="AF4952" i="3"/>
  <c r="AF5076" i="3"/>
  <c r="AF4968" i="3"/>
  <c r="AF5199" i="3"/>
  <c r="AF3655" i="3"/>
  <c r="AF3989" i="3"/>
  <c r="AF4350" i="3"/>
  <c r="AF4415" i="3"/>
  <c r="AF4747" i="3"/>
  <c r="AF1205" i="3"/>
  <c r="AF1340" i="3"/>
  <c r="AF1837" i="3"/>
  <c r="AF2980" i="3"/>
  <c r="AF3166" i="3"/>
  <c r="AF3318" i="3"/>
  <c r="AF3498" i="3"/>
  <c r="AF4062" i="3"/>
  <c r="AF4530" i="3"/>
  <c r="AF4782" i="3"/>
  <c r="AF4824" i="3"/>
  <c r="AF398" i="3"/>
  <c r="AF82" i="2"/>
  <c r="AF911" i="3"/>
  <c r="AF839" i="3"/>
  <c r="AF931" i="3"/>
  <c r="AF907" i="3"/>
  <c r="AF1260" i="3"/>
  <c r="AF1067" i="3"/>
  <c r="AF1308" i="3"/>
  <c r="AF1324" i="3"/>
  <c r="AF1587" i="3"/>
  <c r="AF1257" i="3"/>
  <c r="AF1398" i="3"/>
  <c r="AF1627" i="3"/>
  <c r="AF1695" i="3"/>
  <c r="AF2009" i="3"/>
  <c r="AF1684" i="3"/>
  <c r="AF1653" i="3"/>
  <c r="AF1963" i="3"/>
  <c r="AF1944" i="3"/>
  <c r="AF1969" i="3"/>
  <c r="AF1929" i="3"/>
  <c r="AF1896" i="3"/>
  <c r="AF1752" i="3"/>
  <c r="AF2052" i="3"/>
  <c r="AF2019" i="3"/>
  <c r="AF2091" i="3"/>
  <c r="AF2270" i="3"/>
  <c r="AF2294" i="3"/>
  <c r="AF2521" i="3"/>
  <c r="AF2390" i="3"/>
  <c r="AF2537" i="3"/>
  <c r="AF2186" i="3"/>
  <c r="AF2682" i="3"/>
  <c r="AF2716" i="3"/>
  <c r="AF2461" i="3"/>
  <c r="AF2928" i="3"/>
  <c r="AF2914" i="3"/>
  <c r="AF2926" i="3"/>
  <c r="AF3052" i="3"/>
  <c r="AF3222" i="3"/>
  <c r="AF3058" i="3"/>
  <c r="AF3479" i="3"/>
  <c r="AF3361" i="3"/>
  <c r="AF3322" i="3"/>
  <c r="AF3214" i="3"/>
  <c r="AF3599" i="3"/>
  <c r="AF3546" i="3"/>
  <c r="AF3684" i="3"/>
  <c r="AF3612" i="3"/>
  <c r="AF3682" i="3"/>
  <c r="AF3663" i="3"/>
  <c r="AF3921" i="3"/>
  <c r="AF4149" i="3"/>
  <c r="AF3984" i="3"/>
  <c r="AF4072" i="3"/>
  <c r="AF4148" i="3"/>
  <c r="AF4177" i="3"/>
  <c r="AF4302" i="3"/>
  <c r="AF4515" i="3"/>
  <c r="AF4526" i="3"/>
  <c r="AF4578" i="3"/>
  <c r="AF4673" i="3"/>
  <c r="AF4734" i="3"/>
  <c r="AF4889" i="3"/>
  <c r="AF4746" i="3"/>
  <c r="AF4867" i="3"/>
  <c r="AF5319" i="3"/>
  <c r="AF5311" i="3"/>
  <c r="AF5344" i="3"/>
  <c r="AF5315" i="3"/>
  <c r="AF5323" i="3"/>
  <c r="AF5390" i="3"/>
  <c r="AF5357" i="3"/>
  <c r="AF5388" i="3"/>
  <c r="AF1664" i="3"/>
  <c r="AF1635" i="3"/>
  <c r="AF1555" i="3"/>
  <c r="AF1845" i="3"/>
  <c r="AF2332" i="3"/>
  <c r="AF1765" i="3"/>
  <c r="AF1844" i="3"/>
  <c r="AF2023" i="3"/>
  <c r="AF1964" i="3"/>
  <c r="AF1772" i="3"/>
  <c r="AF2366" i="3"/>
  <c r="AF1532" i="3"/>
  <c r="AF1603" i="3"/>
  <c r="AF1830" i="3"/>
  <c r="AF2179" i="3"/>
  <c r="AF2024" i="3"/>
  <c r="AF2117" i="3"/>
  <c r="AF2721" i="3"/>
  <c r="AF2306" i="3"/>
  <c r="AF3752" i="3"/>
  <c r="AF3771" i="3"/>
  <c r="AF4156" i="3"/>
  <c r="AF5203" i="3"/>
  <c r="AF162" i="3"/>
  <c r="AF750" i="3"/>
  <c r="AF238" i="3"/>
  <c r="AF222" i="3"/>
  <c r="AF69" i="3"/>
  <c r="AF135" i="2"/>
  <c r="AF119" i="2"/>
  <c r="AF779" i="3"/>
  <c r="AF1006" i="3"/>
  <c r="AF1242" i="3"/>
  <c r="AF770" i="3"/>
  <c r="AF1338" i="3"/>
  <c r="AF1342" i="3"/>
  <c r="AF1935" i="3"/>
  <c r="AF1248" i="3"/>
  <c r="AF1483" i="3"/>
  <c r="AF1378" i="3"/>
  <c r="AF1652" i="3"/>
  <c r="AF1362" i="3"/>
  <c r="AF2342" i="3"/>
  <c r="AF1577" i="3"/>
  <c r="AF1688" i="3"/>
  <c r="AF1832" i="3"/>
  <c r="AF1671" i="3"/>
  <c r="AF2206" i="3"/>
  <c r="AF1913" i="3"/>
  <c r="AF2231" i="3"/>
  <c r="AF2044" i="3"/>
  <c r="AF2020" i="3"/>
  <c r="AF2017" i="3"/>
  <c r="AF2676" i="3"/>
  <c r="AF2230" i="3"/>
  <c r="AF2099" i="3"/>
  <c r="AF2354" i="3"/>
  <c r="AF2485" i="3"/>
  <c r="AF2232" i="3"/>
  <c r="AF2740" i="3"/>
  <c r="AF2818" i="3"/>
  <c r="AF2806" i="3"/>
  <c r="AF2784" i="3"/>
  <c r="AF3254" i="3"/>
  <c r="AF3366" i="3"/>
  <c r="AF2880" i="3"/>
  <c r="AF3358" i="3"/>
  <c r="AF3419" i="3"/>
  <c r="AF3190" i="3"/>
  <c r="AF3579" i="3"/>
  <c r="AF3262" i="3"/>
  <c r="AF3574" i="3"/>
  <c r="AF3720" i="3"/>
  <c r="AF3718" i="3"/>
  <c r="AF3730" i="3"/>
  <c r="AF3750" i="3"/>
  <c r="AF4052" i="3"/>
  <c r="AF3958" i="3"/>
  <c r="AF4064" i="3"/>
  <c r="AF3906" i="3"/>
  <c r="AF4021" i="3"/>
  <c r="AF4142" i="3"/>
  <c r="AF4176" i="3"/>
  <c r="AF4453" i="3"/>
  <c r="AF4197" i="3"/>
  <c r="AF4185" i="3"/>
  <c r="AF4366" i="3"/>
  <c r="AF4461" i="3"/>
  <c r="AF4463" i="3"/>
  <c r="AF4779" i="3"/>
  <c r="AF4765" i="3"/>
  <c r="AF4807" i="3"/>
  <c r="AF4853" i="3"/>
  <c r="AF4871" i="3"/>
  <c r="AF4869" i="3"/>
  <c r="AF4911" i="3"/>
  <c r="AF5007" i="3"/>
  <c r="AF5039" i="3"/>
  <c r="AF5149" i="3"/>
  <c r="AF5080" i="3"/>
  <c r="AF5071" i="3"/>
  <c r="AF5141" i="3"/>
  <c r="AF5261" i="3"/>
  <c r="AF5450" i="3"/>
  <c r="AF5443" i="3"/>
  <c r="AF2672" i="3"/>
  <c r="AF2726" i="3"/>
  <c r="AF1196" i="3"/>
  <c r="AF1479" i="3"/>
  <c r="AF1663" i="3"/>
  <c r="AF1527" i="3"/>
  <c r="AF1142" i="3"/>
  <c r="AF1234" i="3"/>
  <c r="AF1712" i="3"/>
  <c r="AF3453" i="3"/>
  <c r="AF3423" i="3"/>
  <c r="AF3226" i="3"/>
  <c r="AF3583" i="3"/>
  <c r="AF3619" i="3"/>
  <c r="AF3659" i="3"/>
  <c r="AF3726" i="3"/>
  <c r="AF4070" i="3"/>
  <c r="AF4496" i="3"/>
  <c r="AF4455" i="3"/>
  <c r="AF4727" i="3"/>
  <c r="AF5352" i="3"/>
  <c r="AF5397" i="3"/>
  <c r="AF3690" i="3"/>
  <c r="AF4028" i="3"/>
  <c r="AF3953" i="3"/>
  <c r="AF4145" i="3"/>
  <c r="AF4436" i="3"/>
  <c r="AF4722" i="3"/>
  <c r="AF4980" i="3"/>
  <c r="AF5489" i="3"/>
  <c r="AF3582" i="3"/>
  <c r="AF3623" i="3"/>
  <c r="AF4617" i="3"/>
  <c r="AF4713" i="3"/>
  <c r="AF1864" i="3"/>
  <c r="AF1876" i="3"/>
  <c r="AF2254" i="3"/>
  <c r="AF2644" i="3"/>
  <c r="AF2702" i="3"/>
  <c r="AF2874" i="3"/>
  <c r="AF3646" i="3"/>
  <c r="AF3772" i="3"/>
  <c r="AF4200" i="3"/>
  <c r="AF4266" i="3"/>
  <c r="AF4659" i="3"/>
  <c r="AF4879" i="3"/>
  <c r="AF5324" i="3"/>
  <c r="AF5467" i="3"/>
  <c r="AF4168" i="3"/>
  <c r="AF4605" i="3"/>
  <c r="AF514" i="3"/>
  <c r="AF41" i="2"/>
  <c r="AF935" i="3"/>
  <c r="AF414" i="3"/>
  <c r="AF33" i="2"/>
  <c r="AF74" i="2"/>
  <c r="AF178" i="3"/>
  <c r="AF498" i="3"/>
  <c r="AF577" i="3"/>
  <c r="AF1047" i="3"/>
  <c r="AF837" i="3"/>
  <c r="AF899" i="3"/>
  <c r="AF1066" i="3"/>
  <c r="AF611" i="3"/>
  <c r="AF943" i="3"/>
  <c r="AF1326" i="3"/>
  <c r="AF1294" i="3"/>
  <c r="AF1322" i="3"/>
  <c r="AF986" i="3"/>
  <c r="AF1079" i="3"/>
  <c r="AF1461" i="3"/>
  <c r="AF1451" i="3"/>
  <c r="AF1659" i="3"/>
  <c r="AF1110" i="3"/>
  <c r="AF1216" i="3"/>
  <c r="AF1552" i="3"/>
  <c r="AF1556" i="3"/>
  <c r="AF1717" i="3"/>
  <c r="AF1501" i="3"/>
  <c r="AF1709" i="3"/>
  <c r="AF1987" i="3"/>
  <c r="AF1760" i="3"/>
  <c r="AF2016" i="3"/>
  <c r="AF1956" i="3"/>
  <c r="AF1757" i="3"/>
  <c r="AF1800" i="3"/>
  <c r="AF2167" i="3"/>
  <c r="AF2031" i="3"/>
  <c r="AF2356" i="3"/>
  <c r="AF2272" i="3"/>
  <c r="AF2330" i="3"/>
  <c r="AF2425" i="3"/>
  <c r="AF2701" i="3"/>
  <c r="AF2184" i="3"/>
  <c r="AF2774" i="3"/>
  <c r="AF3002" i="3"/>
  <c r="AF2804" i="3"/>
  <c r="AF2830" i="3"/>
  <c r="AF3170" i="3"/>
  <c r="AF2910" i="3"/>
  <c r="AF3506" i="3"/>
  <c r="AF2972" i="3"/>
  <c r="AF3068" i="3"/>
  <c r="AF3238" i="3"/>
  <c r="AF3494" i="3"/>
  <c r="AF3451" i="3"/>
  <c r="AF3606" i="3"/>
  <c r="AF3570" i="3"/>
  <c r="AF3632" i="3"/>
  <c r="AF3478" i="3"/>
  <c r="AF3686" i="3"/>
  <c r="AF3626" i="3"/>
  <c r="AF3715" i="3"/>
  <c r="AF3757" i="3"/>
  <c r="AF4082" i="3"/>
  <c r="AF4369" i="3"/>
  <c r="AF4346" i="3"/>
  <c r="AF4429" i="3"/>
  <c r="AF4465" i="3"/>
  <c r="AF4626" i="3"/>
  <c r="AF4737" i="3"/>
  <c r="AF4766" i="3"/>
  <c r="AF4817" i="3"/>
  <c r="AF4880" i="3"/>
  <c r="AF5067" i="3"/>
  <c r="AF5153" i="3"/>
  <c r="AF5114" i="3"/>
  <c r="AF5360" i="3"/>
  <c r="AF5401" i="3"/>
  <c r="AF5427" i="3"/>
  <c r="AF2266" i="3"/>
  <c r="AF1872" i="3"/>
  <c r="AF2264" i="3"/>
  <c r="AF2192" i="3"/>
  <c r="AF2394" i="3"/>
  <c r="AF2832" i="3"/>
  <c r="AF3086" i="3"/>
  <c r="AF3178" i="3"/>
  <c r="AF3198" i="3"/>
  <c r="AF3422" i="3"/>
  <c r="AF3447" i="3"/>
  <c r="AF3678" i="3"/>
  <c r="AF3934" i="3"/>
  <c r="AF4204" i="3"/>
  <c r="AF4322" i="3"/>
  <c r="AF4085" i="3"/>
  <c r="AF4334" i="3"/>
  <c r="AF4420" i="3"/>
  <c r="AF4693" i="3"/>
  <c r="AF4822" i="3"/>
  <c r="AF4921" i="3"/>
  <c r="AF4925" i="3"/>
  <c r="AF5051" i="3"/>
  <c r="AF5092" i="3"/>
  <c r="AF1007" i="3"/>
  <c r="AF1496" i="3"/>
  <c r="AF3290" i="3"/>
  <c r="AF3076" i="3"/>
  <c r="AF3306" i="3"/>
  <c r="AF3274" i="3"/>
  <c r="AF4036" i="3"/>
  <c r="AF3743" i="3"/>
  <c r="AF3699" i="3"/>
  <c r="AF3892" i="3"/>
  <c r="AF5340" i="3"/>
  <c r="AF1604" i="3"/>
  <c r="AF2182" i="3"/>
  <c r="AF3863" i="3"/>
  <c r="AF4399" i="3"/>
  <c r="AF4408" i="3"/>
  <c r="AF4428" i="3"/>
  <c r="AF4449" i="3"/>
  <c r="AF4791" i="3"/>
  <c r="AF37" i="3"/>
  <c r="AF3102" i="3"/>
  <c r="AF3594" i="3"/>
  <c r="AF3639" i="3"/>
  <c r="AF230" i="3"/>
  <c r="AF527" i="3"/>
  <c r="AF110" i="3"/>
  <c r="AF497" i="3"/>
  <c r="AF82" i="3"/>
  <c r="AF61" i="2"/>
  <c r="AF131" i="2"/>
  <c r="AF477" i="3"/>
  <c r="AF546" i="3"/>
  <c r="AF755" i="3"/>
  <c r="AF955" i="3"/>
  <c r="AF129" i="2"/>
  <c r="AF405" i="3"/>
  <c r="AF518" i="3"/>
  <c r="AF682" i="3"/>
  <c r="AF1232" i="3"/>
  <c r="AF1254" i="3"/>
  <c r="AF970" i="3"/>
  <c r="AF1226" i="3"/>
  <c r="AF1687" i="3"/>
  <c r="AF818" i="3"/>
  <c r="AF1430" i="3"/>
  <c r="AF1354" i="3"/>
  <c r="AF1286" i="3"/>
  <c r="AF1394" i="3"/>
  <c r="AF1406" i="3"/>
  <c r="AF2370" i="3"/>
  <c r="AF1761" i="3"/>
  <c r="AF1967" i="3"/>
  <c r="AF2238" i="3"/>
  <c r="AF1979" i="3"/>
  <c r="AF2001" i="3"/>
  <c r="AF2378" i="3"/>
  <c r="AF2898" i="3"/>
  <c r="AF2934" i="3"/>
  <c r="AF3345" i="3"/>
  <c r="AF3278" i="3"/>
  <c r="AF3450" i="3"/>
  <c r="AF3783" i="3"/>
  <c r="AF3651" i="3"/>
  <c r="AF3742" i="3"/>
  <c r="AF3807" i="3"/>
  <c r="AF3808" i="3"/>
  <c r="AF4017" i="3"/>
  <c r="AF4032" i="3"/>
  <c r="AF4194" i="3"/>
  <c r="AF4367" i="3"/>
  <c r="AF4651" i="3"/>
  <c r="AF4725" i="3"/>
  <c r="AF4701" i="3"/>
  <c r="AF4929" i="3"/>
  <c r="AF5072" i="3"/>
  <c r="AF5413" i="3"/>
  <c r="AF5506" i="3"/>
  <c r="AF2916" i="3"/>
  <c r="AF3270" i="3"/>
  <c r="AF3335" i="3"/>
  <c r="AF3696" i="3"/>
  <c r="AF3507" i="3"/>
  <c r="AF3488" i="3"/>
  <c r="AF4206" i="3"/>
  <c r="AF4225" i="3"/>
  <c r="AF4388" i="3"/>
  <c r="AF4488" i="3"/>
  <c r="AF4690" i="3"/>
  <c r="AF4900" i="3"/>
  <c r="AF4893" i="3"/>
  <c r="AF5075" i="3"/>
  <c r="AF5456" i="3"/>
  <c r="AF3150" i="3"/>
  <c r="AF3764" i="3"/>
  <c r="AF4180" i="3"/>
  <c r="AF4510" i="3"/>
  <c r="AF4536" i="3"/>
  <c r="AF4837" i="3"/>
  <c r="AF5084" i="3"/>
  <c r="AF5419" i="3"/>
  <c r="AF3473" i="3"/>
  <c r="AF3486" i="3"/>
  <c r="AF3711" i="3"/>
  <c r="AF3897" i="3"/>
  <c r="AF4128" i="3"/>
  <c r="AF4094" i="3"/>
  <c r="AF4432" i="3"/>
  <c r="AF4944" i="3"/>
  <c r="AF5177" i="3"/>
  <c r="AF5369" i="3"/>
  <c r="AF1414" i="3"/>
  <c r="AF1450" i="3"/>
  <c r="AF2210" i="3"/>
  <c r="AF2196" i="3"/>
  <c r="AF3449" i="3"/>
  <c r="AF3755" i="3"/>
  <c r="AF4745" i="3"/>
  <c r="AF4812" i="3"/>
  <c r="AF4937" i="3"/>
  <c r="AF4979" i="3"/>
  <c r="AF417" i="3"/>
  <c r="AF53" i="2"/>
  <c r="AF863" i="3"/>
  <c r="AF731" i="3"/>
  <c r="AF1273" i="3"/>
  <c r="AF9" i="2"/>
  <c r="AF89" i="2"/>
  <c r="AF194" i="3"/>
  <c r="AF25" i="2"/>
  <c r="AF791" i="3"/>
  <c r="AF934" i="3"/>
  <c r="AF635" i="3"/>
  <c r="AF701" i="3"/>
  <c r="AF751" i="3"/>
  <c r="AF1146" i="3"/>
  <c r="AF2056" i="3"/>
  <c r="AF2077" i="3"/>
  <c r="AF1989" i="3"/>
  <c r="AF2362" i="3"/>
  <c r="AF2300" i="3"/>
  <c r="AF3030" i="3"/>
  <c r="AF4423" i="3"/>
  <c r="AF5008" i="3"/>
  <c r="AF2234" i="3"/>
  <c r="AF2786" i="3"/>
  <c r="AF3636" i="3"/>
  <c r="AF5249" i="3"/>
  <c r="AF5358" i="3"/>
  <c r="AF5453" i="3"/>
  <c r="AF1042" i="3"/>
  <c r="AF1330" i="3"/>
  <c r="AF1511" i="3"/>
  <c r="AF1595" i="3"/>
  <c r="AF1824" i="3"/>
  <c r="AF1418" i="3"/>
  <c r="AF3395" i="3"/>
  <c r="AF3363" i="3"/>
  <c r="AF4123" i="3"/>
  <c r="AF4371" i="3"/>
  <c r="AF4354" i="3"/>
  <c r="AF5173" i="3"/>
  <c r="AF37" i="2"/>
  <c r="AF13" i="2"/>
  <c r="AF314" i="3"/>
  <c r="AF77" i="2"/>
  <c r="AF495" i="3"/>
  <c r="AF481" i="3"/>
  <c r="AF619" i="3"/>
  <c r="AF781" i="3"/>
  <c r="AF1023" i="3"/>
  <c r="AF19" i="3"/>
  <c r="AF545" i="3"/>
  <c r="AF1282" i="3"/>
  <c r="AF1256" i="3"/>
  <c r="AF642" i="3"/>
  <c r="AF1230" i="3"/>
  <c r="AF1404" i="3"/>
  <c r="AF1314" i="3"/>
  <c r="AF1410" i="3"/>
  <c r="AF1442" i="3"/>
  <c r="AF1358" i="3"/>
  <c r="AF1805" i="3"/>
  <c r="AF1592" i="3"/>
  <c r="AF1624" i="3"/>
  <c r="AF1848" i="3"/>
  <c r="AF1683" i="3"/>
  <c r="AF1596" i="3"/>
  <c r="AF1591" i="3"/>
  <c r="AF1951" i="3"/>
  <c r="AF2127" i="3"/>
  <c r="AF2318" i="3"/>
  <c r="AF1900" i="3"/>
  <c r="AF2216" i="3"/>
  <c r="AF2203" i="3"/>
  <c r="AF2243" i="3"/>
  <c r="AF2788" i="3"/>
  <c r="AF2828" i="3"/>
  <c r="AF2963" i="3"/>
  <c r="AF2742" i="3"/>
  <c r="AF242" i="3"/>
  <c r="AF1789" i="3"/>
  <c r="AF1808" i="3"/>
  <c r="AF2057" i="3"/>
  <c r="AF1733" i="3"/>
  <c r="AF1551" i="3"/>
  <c r="AF1813" i="3"/>
  <c r="AF1955" i="3"/>
  <c r="AF1535" i="3"/>
  <c r="AF1885" i="3"/>
  <c r="AF1785" i="3"/>
  <c r="AF1623" i="3"/>
  <c r="AF2065" i="3"/>
  <c r="AF1884" i="3"/>
  <c r="AF2032" i="3"/>
  <c r="AF2079" i="3"/>
  <c r="AF1968" i="3"/>
  <c r="AF2429" i="3"/>
  <c r="AF2069" i="3"/>
  <c r="AF2176" i="3"/>
  <c r="AF2224" i="3"/>
  <c r="AF2477" i="3"/>
  <c r="AF2646" i="3"/>
  <c r="AF2402" i="3"/>
  <c r="AF2756" i="3"/>
  <c r="AF2876" i="3"/>
  <c r="AF3298" i="3"/>
  <c r="AF3418" i="3"/>
  <c r="AF3694" i="3"/>
  <c r="AF3851" i="3"/>
  <c r="AF3902" i="3"/>
  <c r="AF4080" i="3"/>
  <c r="AF4098" i="3"/>
  <c r="AF4306" i="3"/>
  <c r="AF4385" i="3"/>
  <c r="AF4798" i="3"/>
  <c r="AF5100" i="3"/>
  <c r="AF5104" i="3"/>
  <c r="AF5472" i="3"/>
  <c r="AF85" i="2"/>
  <c r="AF81" i="2"/>
  <c r="AF867" i="3"/>
  <c r="AF14" i="3"/>
  <c r="AF90" i="3"/>
  <c r="AF803" i="3"/>
  <c r="AF983" i="3"/>
  <c r="AF858" i="3"/>
  <c r="AF883" i="3"/>
  <c r="AF927" i="3"/>
  <c r="AF661" i="3"/>
  <c r="AF903" i="3"/>
  <c r="AF787" i="3"/>
  <c r="AF1011" i="3"/>
  <c r="AF1046" i="3"/>
  <c r="AF1699" i="3"/>
  <c r="AF1680" i="3"/>
  <c r="AF1781" i="3"/>
  <c r="AF1691" i="3"/>
  <c r="AF1804" i="3"/>
  <c r="AF1788" i="3"/>
  <c r="AF1821" i="3"/>
  <c r="AF1853" i="3"/>
  <c r="AF1777" i="3"/>
  <c r="AF2043" i="3"/>
  <c r="AF2334" i="3"/>
  <c r="AF2063" i="3"/>
  <c r="AF1949" i="3"/>
  <c r="AF1820" i="3"/>
  <c r="AF2036" i="3"/>
  <c r="AF1856" i="3"/>
  <c r="AF1784" i="3"/>
  <c r="AF2267" i="3"/>
  <c r="AF2417" i="3"/>
  <c r="AF2246" i="3"/>
  <c r="AF2398" i="3"/>
  <c r="AF2692" i="3"/>
  <c r="AF2314" i="3"/>
  <c r="AF2780" i="3"/>
  <c r="AF2768" i="3"/>
  <c r="AF2796" i="3"/>
  <c r="AF2924" i="3"/>
  <c r="AF2900" i="3"/>
  <c r="AF3374" i="3"/>
  <c r="AF3302" i="3"/>
  <c r="AF3795" i="3"/>
  <c r="AF3426" i="3"/>
  <c r="AF3230" i="3"/>
  <c r="AF3610" i="3"/>
  <c r="AF3631" i="3"/>
  <c r="AF4205" i="3"/>
  <c r="AF1350" i="3"/>
  <c r="AF34" i="3"/>
  <c r="AF38" i="2"/>
  <c r="AF302" i="3"/>
  <c r="AF390" i="3"/>
  <c r="AF513" i="3"/>
  <c r="AF621" i="3"/>
  <c r="AF1198" i="3"/>
  <c r="AF835" i="3"/>
  <c r="AF1027" i="3"/>
  <c r="AF683" i="3"/>
  <c r="AF1334" i="3"/>
  <c r="AF438" i="3"/>
  <c r="AF549" i="3"/>
  <c r="AF453" i="3"/>
  <c r="AF971" i="3"/>
  <c r="AF654" i="3"/>
  <c r="AF1246" i="3"/>
  <c r="AF1163" i="3"/>
  <c r="AF1459" i="3"/>
  <c r="AF974" i="3"/>
  <c r="AF1022" i="3"/>
  <c r="AF1202" i="3"/>
  <c r="AF1608" i="3"/>
  <c r="AF2896" i="3"/>
  <c r="AF2952" i="3"/>
  <c r="AF3421" i="3"/>
  <c r="AF3522" i="3"/>
  <c r="AF3791" i="3"/>
  <c r="AF3957" i="3"/>
  <c r="AF4042" i="3"/>
  <c r="AF4815" i="3"/>
  <c r="AF5460" i="3"/>
  <c r="AF121" i="2"/>
  <c r="AF35" i="3"/>
  <c r="AF799" i="3"/>
  <c r="H39" i="4" l="1"/>
  <c r="AD4684" i="3"/>
  <c r="AD4679" i="3"/>
  <c r="AD4308" i="3"/>
  <c r="AD4324" i="3"/>
  <c r="AD3725" i="3"/>
  <c r="AD3273" i="3"/>
  <c r="AD3029" i="3"/>
  <c r="AD3121" i="3"/>
  <c r="AD2459" i="3"/>
  <c r="AD2361" i="3"/>
  <c r="AD2281" i="3"/>
  <c r="AD1843" i="3"/>
  <c r="AD1686" i="3"/>
  <c r="AD1253" i="3"/>
  <c r="AD264" i="3"/>
  <c r="AD156" i="3"/>
  <c r="AD4419" i="3"/>
  <c r="AD4136" i="3"/>
  <c r="AD3010" i="3"/>
  <c r="AD1736" i="3"/>
  <c r="AD3201" i="3"/>
  <c r="AD2647" i="3"/>
  <c r="AD2691" i="3"/>
  <c r="AD2257" i="3"/>
  <c r="AD2415" i="3"/>
  <c r="AD2397" i="3"/>
  <c r="AD2498" i="3"/>
  <c r="AD2409" i="3"/>
  <c r="AD1883" i="3"/>
  <c r="AD1879" i="3"/>
  <c r="AD368" i="3"/>
  <c r="AD5373" i="3"/>
  <c r="AD5314" i="3"/>
  <c r="AD4941" i="3"/>
  <c r="AD4561" i="3"/>
  <c r="AD1981" i="3"/>
  <c r="AD4655" i="3"/>
  <c r="AD4358" i="3"/>
  <c r="AD2932" i="3"/>
  <c r="AD2489" i="3"/>
  <c r="AD570" i="3"/>
  <c r="AD1238" i="3"/>
  <c r="AD1887" i="3"/>
  <c r="AD1891" i="3"/>
  <c r="AD1590" i="3"/>
  <c r="AD1586" i="3"/>
  <c r="AD1650" i="3"/>
  <c r="AD116" i="3"/>
  <c r="AD72" i="3"/>
  <c r="V60" i="4"/>
  <c r="X60" i="4" s="1"/>
  <c r="AD2259" i="3"/>
  <c r="AD3931" i="3"/>
  <c r="AD5139" i="3"/>
  <c r="AD3161" i="3"/>
  <c r="AD4" i="3"/>
  <c r="AD248" i="3"/>
  <c r="AD5384" i="3"/>
  <c r="AD4115" i="3"/>
  <c r="AD2411" i="3"/>
  <c r="AD2087" i="3"/>
  <c r="AD1571" i="3"/>
  <c r="AD5082" i="3"/>
  <c r="AD5430" i="3"/>
  <c r="AD4557" i="3"/>
  <c r="AD2061" i="3"/>
  <c r="AD887" i="3"/>
  <c r="AD1993" i="3"/>
  <c r="AD4228" i="3"/>
  <c r="W27" i="4"/>
  <c r="AD5428" i="3"/>
  <c r="AD5239" i="3"/>
  <c r="AD4810" i="3"/>
  <c r="AD4513" i="3"/>
  <c r="AD3105" i="3"/>
  <c r="AD2965" i="3"/>
  <c r="AD2831" i="3"/>
  <c r="AD1823" i="3"/>
  <c r="W35" i="4"/>
  <c r="AD5492" i="3"/>
  <c r="AD5404" i="3"/>
  <c r="AD5433" i="3"/>
  <c r="AD5002" i="3"/>
  <c r="AD4920" i="3"/>
  <c r="AD4692" i="3"/>
  <c r="AD3613" i="3"/>
  <c r="AD3177" i="3"/>
  <c r="AD3277" i="3"/>
  <c r="AD2925" i="3"/>
  <c r="AD3041" i="3"/>
  <c r="AD2795" i="3"/>
  <c r="AD2393" i="3"/>
  <c r="AD1678" i="3"/>
  <c r="AD108" i="3"/>
  <c r="W109" i="4"/>
  <c r="V9" i="4"/>
  <c r="X9" i="4" s="1"/>
  <c r="AD5283" i="3"/>
  <c r="AD5259" i="3"/>
  <c r="AD5193" i="3"/>
  <c r="AD5235" i="3"/>
  <c r="AD5255" i="3"/>
  <c r="AD4328" i="3"/>
  <c r="AD4356" i="3"/>
  <c r="H119" i="4"/>
  <c r="H73" i="4"/>
  <c r="AD4795" i="3"/>
  <c r="AD5036" i="3"/>
  <c r="AD822" i="3"/>
  <c r="AD695" i="3"/>
  <c r="AD5375" i="3"/>
  <c r="AD5297" i="3"/>
  <c r="AD3174" i="3"/>
  <c r="AD2071" i="3"/>
  <c r="AD2000" i="3"/>
  <c r="AD1988" i="3"/>
  <c r="AD1491" i="3"/>
  <c r="AD2236" i="3"/>
  <c r="AD4162" i="3"/>
  <c r="AD3971" i="3"/>
  <c r="AD3987" i="3"/>
  <c r="AD3372" i="3"/>
  <c r="AD3265" i="3"/>
  <c r="AD2381" i="3"/>
  <c r="AD2401" i="3"/>
  <c r="AD2369" i="3"/>
  <c r="AD1950" i="3"/>
  <c r="AD1763" i="3"/>
  <c r="AD1694" i="3"/>
  <c r="AD5361" i="3"/>
  <c r="AD4901" i="3"/>
  <c r="AD4528" i="3"/>
  <c r="AD2143" i="3"/>
  <c r="AD4169" i="3"/>
  <c r="AD3591" i="3"/>
  <c r="AD1928" i="3"/>
  <c r="AD2930" i="3"/>
  <c r="AD376" i="3"/>
  <c r="W30" i="4"/>
  <c r="V111" i="4"/>
  <c r="X111" i="4" s="1"/>
  <c r="AD1644" i="3"/>
  <c r="AD3142" i="3"/>
  <c r="AD1959" i="3"/>
  <c r="AD1628" i="3"/>
  <c r="AD4680" i="3"/>
  <c r="AD3380" i="3"/>
  <c r="AD5161" i="3"/>
  <c r="AD4447" i="3"/>
  <c r="AD4412" i="3"/>
  <c r="AD4189" i="3"/>
  <c r="AD3767" i="3"/>
  <c r="AD3530" i="3"/>
  <c r="AD2902" i="3"/>
  <c r="AD2083" i="3"/>
  <c r="AD862" i="3"/>
  <c r="AD466" i="3"/>
  <c r="AD4783" i="3"/>
  <c r="AD4009" i="3"/>
  <c r="AD4081" i="3"/>
  <c r="AD3964" i="3"/>
  <c r="AD3022" i="3"/>
  <c r="AD1679" i="3"/>
  <c r="AD1607" i="3"/>
  <c r="W113" i="4"/>
  <c r="AD5402" i="3"/>
  <c r="AD5229" i="3"/>
  <c r="AD4344" i="3"/>
  <c r="AD3991" i="3"/>
  <c r="AD3665" i="3"/>
  <c r="AD3741" i="3"/>
  <c r="AD2885" i="3"/>
  <c r="AD3334" i="3"/>
  <c r="AD2450" i="3"/>
  <c r="AD1919" i="3"/>
  <c r="AD4254" i="3"/>
  <c r="AD4193" i="3"/>
  <c r="AD3246" i="3"/>
  <c r="V115" i="4"/>
  <c r="X115" i="4" s="1"/>
  <c r="V95" i="4"/>
  <c r="X95" i="4" s="1"/>
  <c r="AD3661" i="3"/>
  <c r="AD3089" i="3"/>
  <c r="AD2715" i="3"/>
  <c r="AD3153" i="3"/>
  <c r="AD1787" i="3"/>
  <c r="AD360" i="3"/>
  <c r="AD132" i="3"/>
  <c r="AD4897" i="3"/>
  <c r="AD1780" i="3"/>
  <c r="AD5476" i="3"/>
  <c r="AD3455" i="3"/>
  <c r="AD3614" i="3"/>
  <c r="AD2732" i="3"/>
  <c r="V72" i="4"/>
  <c r="X72" i="4" s="1"/>
  <c r="AD2282" i="3"/>
  <c r="AD1888" i="3"/>
  <c r="AD1783" i="3"/>
  <c r="AD3597" i="3"/>
  <c r="AD5244" i="3"/>
  <c r="AD4985" i="3"/>
  <c r="AD3881" i="3"/>
  <c r="AD3939" i="3"/>
  <c r="AD2424" i="3"/>
  <c r="AD2526" i="3"/>
  <c r="AD985" i="3"/>
  <c r="AD1297" i="3"/>
  <c r="AD340" i="3"/>
  <c r="AD32" i="3"/>
  <c r="AD200" i="3"/>
  <c r="AD5493" i="3"/>
  <c r="AD5370" i="3"/>
  <c r="AD4751" i="3"/>
  <c r="AD4404" i="3"/>
  <c r="AD4138" i="3"/>
  <c r="AD3710" i="3"/>
  <c r="AD3671" i="3"/>
  <c r="AD3643" i="3"/>
  <c r="AD3638" i="3"/>
  <c r="AD4613" i="3"/>
  <c r="AD2764" i="3"/>
  <c r="AD2067" i="3"/>
  <c r="AD2039" i="3"/>
  <c r="AD1769" i="3"/>
  <c r="AD1544" i="3"/>
  <c r="AD4646" i="3"/>
  <c r="AD3657" i="3"/>
  <c r="W68" i="4"/>
  <c r="AD5013" i="3"/>
  <c r="AD5065" i="3"/>
  <c r="AD4953" i="3"/>
  <c r="AD5045" i="3"/>
  <c r="AD2855" i="3"/>
  <c r="V59" i="4"/>
  <c r="X59" i="4" s="1"/>
  <c r="AD5504" i="3"/>
  <c r="AD5459" i="3"/>
  <c r="AD5452" i="3"/>
  <c r="AD5511" i="3"/>
  <c r="AD4259" i="3"/>
  <c r="AD4182" i="3"/>
  <c r="AD3805" i="3"/>
  <c r="AD3995" i="3"/>
  <c r="AD3737" i="3"/>
  <c r="AD3649" i="3"/>
  <c r="AD3332" i="3"/>
  <c r="AD3233" i="3"/>
  <c r="AD3081" i="3"/>
  <c r="AD3025" i="3"/>
  <c r="AD2989" i="3"/>
  <c r="AD2843" i="3"/>
  <c r="AD2687" i="3"/>
  <c r="AD2431" i="3"/>
  <c r="AD2373" i="3"/>
  <c r="AD2217" i="3"/>
  <c r="AD2353" i="3"/>
  <c r="AD2273" i="3"/>
  <c r="AD1815" i="3"/>
  <c r="AD1377" i="3"/>
  <c r="AD1602" i="3"/>
  <c r="AD1005" i="3"/>
  <c r="AD5086" i="3"/>
  <c r="AD5019" i="3"/>
  <c r="AD4801" i="3"/>
  <c r="AD4061" i="3"/>
  <c r="AD3933" i="3"/>
  <c r="AD3706" i="3"/>
  <c r="AD2712" i="3"/>
  <c r="AD1620" i="3"/>
  <c r="AD1159" i="3"/>
  <c r="AD150" i="3"/>
  <c r="V100" i="4"/>
  <c r="X100" i="4" s="1"/>
  <c r="AD5346" i="3"/>
  <c r="AD5335" i="3"/>
  <c r="AD5127" i="3"/>
  <c r="AD4491" i="3"/>
  <c r="H87" i="4" s="1"/>
  <c r="AD4320" i="3"/>
  <c r="AD3979" i="3"/>
  <c r="AD3653" i="3"/>
  <c r="AD3133" i="3"/>
  <c r="AD3101" i="3"/>
  <c r="AD2739" i="3"/>
  <c r="AD2859" i="3"/>
  <c r="AD1534" i="3"/>
  <c r="AD1373" i="3"/>
  <c r="AD348" i="3"/>
  <c r="AD80" i="3"/>
  <c r="AD56" i="3"/>
  <c r="V55" i="4"/>
  <c r="X55" i="4" s="1"/>
  <c r="AD4861" i="3"/>
  <c r="AD3761" i="3"/>
  <c r="AD4424" i="3"/>
  <c r="AD3695" i="3"/>
  <c r="AD3667" i="3"/>
  <c r="AD2101" i="3"/>
  <c r="AD2250" i="3"/>
  <c r="AD2121" i="3"/>
  <c r="AD1893" i="3"/>
  <c r="AD1487" i="3"/>
  <c r="AD783" i="3"/>
  <c r="AD4928" i="3"/>
  <c r="H84" i="4"/>
  <c r="AD3749" i="3"/>
  <c r="AD3181" i="3"/>
  <c r="AD3329" i="3"/>
  <c r="AD3321" i="3"/>
  <c r="AD2953" i="3"/>
  <c r="AD2981" i="3"/>
  <c r="AD2877" i="3"/>
  <c r="AD2751" i="3"/>
  <c r="AD2447" i="3"/>
  <c r="AD2502" i="3"/>
  <c r="AD1986" i="3"/>
  <c r="AD2418" i="3"/>
  <c r="AD1927" i="3"/>
  <c r="AD1642" i="3"/>
  <c r="AD1530" i="3"/>
  <c r="AD1421" i="3"/>
  <c r="AD312" i="3"/>
  <c r="AD30" i="2"/>
  <c r="V39" i="4"/>
  <c r="X39" i="4" s="1"/>
  <c r="V112" i="4"/>
  <c r="X112" i="4" s="1"/>
  <c r="V73" i="4"/>
  <c r="X73" i="4" s="1"/>
  <c r="AD5499" i="3"/>
  <c r="AD5231" i="3"/>
  <c r="AD5133" i="3"/>
  <c r="AD4975" i="3"/>
  <c r="AD4397" i="3"/>
  <c r="AD3516" i="3"/>
  <c r="AD3206" i="3"/>
  <c r="AD3210" i="3"/>
  <c r="AD3038" i="3"/>
  <c r="AD3014" i="3"/>
  <c r="AD2816" i="3"/>
  <c r="AD2135" i="3"/>
  <c r="AD2053" i="3"/>
  <c r="AD1905" i="3"/>
  <c r="AD1809" i="3"/>
  <c r="AD1889" i="3"/>
  <c r="AD819" i="3"/>
  <c r="AD5475" i="3"/>
  <c r="AD5394" i="3"/>
  <c r="AD5341" i="3"/>
  <c r="AD5342" i="3"/>
  <c r="AD5395" i="3"/>
  <c r="AD4352" i="3"/>
  <c r="AD3509" i="3"/>
  <c r="AD2663" i="3"/>
  <c r="AD2317" i="3"/>
  <c r="AD1626" i="3"/>
  <c r="AD1803" i="3"/>
  <c r="AD1698" i="3"/>
  <c r="AD1690" i="3"/>
  <c r="AD192" i="3"/>
  <c r="AD36" i="3"/>
  <c r="AD8" i="3"/>
  <c r="AD70" i="2"/>
  <c r="AD997" i="3"/>
  <c r="W44" i="4"/>
  <c r="AD5449" i="3"/>
  <c r="AD5374" i="3"/>
  <c r="AD4054" i="3"/>
  <c r="AD4392" i="3"/>
  <c r="AD4441" i="3"/>
  <c r="AD4041" i="3"/>
  <c r="AD3738" i="3"/>
  <c r="AD3836" i="3"/>
  <c r="AD3895" i="3"/>
  <c r="AD3258" i="3"/>
  <c r="AD2724" i="3"/>
  <c r="AD2664" i="3"/>
  <c r="AD2656" i="3"/>
  <c r="AD2198" i="3"/>
  <c r="AD2219" i="3"/>
  <c r="AD2178" i="3"/>
  <c r="AD1797" i="3"/>
  <c r="AD1472" i="3"/>
  <c r="AD967" i="3"/>
  <c r="AD465" i="3"/>
  <c r="AD550" i="3"/>
  <c r="AD276" i="3"/>
  <c r="AD216" i="3"/>
  <c r="AD4849" i="3"/>
  <c r="AD5112" i="3"/>
  <c r="AD4787" i="3"/>
  <c r="AD4520" i="3"/>
  <c r="AD4164" i="3"/>
  <c r="AD4516" i="3"/>
  <c r="AD3118" i="3"/>
  <c r="AD2139" i="3"/>
  <c r="AD2137" i="3"/>
  <c r="AD2047" i="3"/>
  <c r="AD1983" i="3"/>
  <c r="AD2037" i="3"/>
  <c r="AD1877" i="3"/>
  <c r="AD1817" i="3"/>
  <c r="AD1567" i="3"/>
  <c r="AD54" i="3"/>
  <c r="AD2482" i="3"/>
  <c r="AD4130" i="3"/>
  <c r="AD3763" i="3"/>
  <c r="AD3286" i="3"/>
  <c r="AD2660" i="3"/>
  <c r="AD2752" i="3"/>
  <c r="AD2670" i="3"/>
  <c r="AD2704" i="3"/>
  <c r="AD2406" i="3"/>
  <c r="AD2194" i="3"/>
  <c r="AD2175" i="3"/>
  <c r="AD1995" i="3"/>
  <c r="AD1881" i="3"/>
  <c r="AD2027" i="3"/>
  <c r="AD1725" i="3"/>
  <c r="AD735" i="3"/>
  <c r="H35" i="4"/>
  <c r="AD969" i="3"/>
  <c r="AD344" i="3"/>
  <c r="AD160" i="3"/>
  <c r="AD136" i="3"/>
  <c r="AD188" i="3"/>
  <c r="V87" i="4"/>
  <c r="X87" i="4" s="1"/>
  <c r="AD5389" i="3"/>
  <c r="AD4749" i="3"/>
  <c r="AD4755" i="3"/>
  <c r="AD3835" i="3"/>
  <c r="AD3182" i="3"/>
  <c r="AD3330" i="3"/>
  <c r="AD3106" i="3"/>
  <c r="AD2386" i="3"/>
  <c r="AD1756" i="3"/>
  <c r="AD1031" i="3"/>
  <c r="H14" i="4"/>
  <c r="AD3841" i="3"/>
  <c r="AD3045" i="3"/>
  <c r="AD2993" i="3"/>
  <c r="AD134" i="2"/>
  <c r="AD292" i="3"/>
  <c r="AD244" i="3"/>
  <c r="V40" i="4"/>
  <c r="X40" i="4" s="1"/>
  <c r="AD5415" i="3"/>
  <c r="AD4803" i="3"/>
  <c r="AD4096" i="3"/>
  <c r="AD4437" i="3"/>
  <c r="AD4519" i="3"/>
  <c r="AD3722" i="3"/>
  <c r="AD3103" i="3"/>
  <c r="AD2188" i="3"/>
  <c r="AD2358" i="3"/>
  <c r="AD2076" i="3"/>
  <c r="AD2075" i="3"/>
  <c r="AD1768" i="3"/>
  <c r="AD5509" i="3"/>
  <c r="W101" i="4"/>
  <c r="V41" i="4"/>
  <c r="X41" i="4" s="1"/>
  <c r="AD5407" i="3"/>
  <c r="AD5279" i="3"/>
  <c r="AD4560" i="3"/>
  <c r="AD4264" i="3"/>
  <c r="AD3983" i="3"/>
  <c r="AD3853" i="3"/>
  <c r="AD3257" i="3"/>
  <c r="AD3289" i="3"/>
  <c r="AD3285" i="3"/>
  <c r="AD3037" i="3"/>
  <c r="AD2606" i="3"/>
  <c r="AD2570" i="3"/>
  <c r="AD2530" i="3"/>
  <c r="AD2471" i="3"/>
  <c r="AD2534" i="3"/>
  <c r="AD2602" i="3"/>
  <c r="AD2566" i="3"/>
  <c r="AD2309" i="3"/>
  <c r="AD2405" i="3"/>
  <c r="AD2345" i="3"/>
  <c r="AD1899" i="3"/>
  <c r="AD1903" i="3"/>
  <c r="AD1558" i="3"/>
  <c r="AD1630" i="3"/>
  <c r="AD110" i="2"/>
  <c r="AD168" i="3"/>
  <c r="V51" i="4"/>
  <c r="X51" i="4" s="1"/>
  <c r="V94" i="4"/>
  <c r="X94" i="4" s="1"/>
  <c r="AD5458" i="3"/>
  <c r="AD5378" i="3"/>
  <c r="AD4831" i="3"/>
  <c r="AD4457" i="3"/>
  <c r="AD4773" i="3"/>
  <c r="V42" i="4"/>
  <c r="X42" i="4" s="1"/>
  <c r="AD4038" i="3"/>
  <c r="AD4381" i="3"/>
  <c r="AD3820" i="3"/>
  <c r="AD3644" i="3"/>
  <c r="AD2852" i="3"/>
  <c r="AD2922" i="3"/>
  <c r="AD2970" i="3"/>
  <c r="AD2680" i="3"/>
  <c r="AD1939" i="3"/>
  <c r="AD2003" i="3"/>
  <c r="H54" i="4" s="1"/>
  <c r="AD1656" i="3"/>
  <c r="AD3485" i="3"/>
  <c r="AD44" i="3"/>
  <c r="AD256" i="3"/>
  <c r="AD64" i="3"/>
  <c r="V67" i="4"/>
  <c r="X67" i="4" s="1"/>
  <c r="AD5399" i="3"/>
  <c r="AD5012" i="3"/>
  <c r="AD4506" i="3"/>
  <c r="AD4092" i="3"/>
  <c r="AD4569" i="3"/>
  <c r="AD5181" i="3"/>
  <c r="AD4885" i="3"/>
  <c r="AD4730" i="3"/>
  <c r="AD3819" i="3"/>
  <c r="AD3917" i="3"/>
  <c r="AD4774" i="3"/>
  <c r="AD4573" i="3"/>
  <c r="AD3735" i="3"/>
  <c r="AD3399" i="3"/>
  <c r="AD3355" i="3"/>
  <c r="AD2856" i="3"/>
  <c r="AD2824" i="3"/>
  <c r="AD2151" i="3"/>
  <c r="AD1816" i="3"/>
  <c r="AD2005" i="3"/>
  <c r="AD1773" i="3"/>
  <c r="AD1455" i="3"/>
  <c r="AD1579" i="3"/>
  <c r="AD759" i="3"/>
  <c r="AD719" i="3"/>
  <c r="AD86" i="3"/>
  <c r="H117" i="4"/>
  <c r="AD1735" i="3"/>
  <c r="AD1759" i="3"/>
  <c r="H121" i="4" s="1"/>
  <c r="AD5477" i="3"/>
  <c r="AD5507" i="3"/>
  <c r="AD5412" i="3"/>
  <c r="AD5468" i="3"/>
  <c r="AD5267" i="3"/>
  <c r="AD5217" i="3"/>
  <c r="AD4961" i="3"/>
  <c r="AD4732" i="3"/>
  <c r="AD4706" i="3"/>
  <c r="AD4716" i="3"/>
  <c r="AD4340" i="3"/>
  <c r="AD4166" i="3"/>
  <c r="AD3947" i="3"/>
  <c r="AD3915" i="3"/>
  <c r="AD3955" i="3"/>
  <c r="AD3758" i="3"/>
  <c r="AD3261" i="3"/>
  <c r="AD3249" i="3"/>
  <c r="AD3185" i="3"/>
  <c r="AD2695" i="3"/>
  <c r="AD2905" i="3"/>
  <c r="AD2325" i="3"/>
  <c r="AD1851" i="3"/>
  <c r="AD1727" i="3"/>
  <c r="AD1895" i="3"/>
  <c r="AD1578" i="3"/>
  <c r="AD1397" i="3"/>
  <c r="H120" i="4"/>
  <c r="AD4387" i="3"/>
  <c r="AD4127" i="3"/>
  <c r="AD4469" i="3"/>
  <c r="AD4396" i="3"/>
  <c r="AD3985" i="3"/>
  <c r="AD4522" i="3"/>
  <c r="AD4060" i="3"/>
  <c r="AD3901" i="3"/>
  <c r="AD3910" i="3"/>
  <c r="AD4581" i="3"/>
  <c r="AD3615" i="3"/>
  <c r="AD3242" i="3"/>
  <c r="AD3018" i="3"/>
  <c r="AD2640" i="3"/>
  <c r="AD2636" i="3"/>
  <c r="AD2720" i="3"/>
  <c r="AD2868" i="3"/>
  <c r="AD2396" i="3"/>
  <c r="AD2149" i="3"/>
  <c r="AD2021" i="3"/>
  <c r="AD1943" i="3"/>
  <c r="AD1741" i="3"/>
  <c r="AD958" i="3"/>
  <c r="AD378" i="3"/>
  <c r="AD530" i="3"/>
  <c r="H92" i="4"/>
  <c r="H89" i="4"/>
  <c r="H88" i="4"/>
  <c r="H34" i="4"/>
  <c r="H52" i="4"/>
  <c r="H72" i="4"/>
  <c r="H118" i="4"/>
  <c r="H107" i="4"/>
  <c r="H43" i="4"/>
  <c r="H9" i="4"/>
  <c r="H91" i="4"/>
  <c r="H57" i="4"/>
  <c r="H74" i="4"/>
  <c r="H37" i="4"/>
  <c r="H83" i="4"/>
  <c r="H49" i="4"/>
  <c r="AD2470" i="3"/>
  <c r="AD5508" i="3"/>
  <c r="AD3005" i="3"/>
  <c r="AD3077" i="3"/>
  <c r="AD2634" i="3"/>
  <c r="AD2598" i="3"/>
  <c r="AD2562" i="3"/>
  <c r="AD2626" i="3"/>
  <c r="AD2590" i="3"/>
  <c r="AD2554" i="3"/>
  <c r="AD1946" i="3"/>
  <c r="AD1237" i="3"/>
  <c r="AD412" i="3"/>
  <c r="AD5513" i="3"/>
  <c r="AD1970" i="3"/>
  <c r="AD1341" i="3"/>
  <c r="AD1554" i="3"/>
  <c r="AD328" i="3"/>
  <c r="AD184" i="3"/>
  <c r="AD48" i="3"/>
  <c r="AD152" i="3"/>
  <c r="AD86" i="2"/>
  <c r="V3" i="4"/>
  <c r="X3" i="4" s="1"/>
  <c r="AD3013" i="3"/>
  <c r="AD5041" i="3"/>
  <c r="AD2499" i="3"/>
  <c r="H59" i="4"/>
  <c r="AD356" i="3"/>
  <c r="AD112" i="3"/>
  <c r="AD68" i="3"/>
  <c r="AD280" i="3"/>
  <c r="AD180" i="3"/>
  <c r="AD284" i="3"/>
  <c r="AD100" i="3"/>
  <c r="AD232" i="3"/>
  <c r="AD4973" i="3"/>
  <c r="AD4368" i="3"/>
  <c r="V85" i="4"/>
  <c r="X85" i="4" s="1"/>
  <c r="AD4268" i="3"/>
  <c r="AD3873" i="3"/>
  <c r="AD3021" i="3"/>
  <c r="AD2558" i="3"/>
  <c r="AD5490" i="3"/>
  <c r="AD5461" i="3"/>
  <c r="AD4630" i="3"/>
  <c r="AD3919" i="3"/>
  <c r="AD3893" i="3"/>
  <c r="AD3336" i="3"/>
  <c r="AD3145" i="3"/>
  <c r="AD3017" i="3"/>
  <c r="AD2819" i="3"/>
  <c r="V65" i="4"/>
  <c r="W65" i="4"/>
  <c r="V11" i="4"/>
  <c r="X11" i="4" s="1"/>
  <c r="AD5053" i="3"/>
  <c r="AD4700" i="3"/>
  <c r="AD4562" i="3"/>
  <c r="AD3833" i="3"/>
  <c r="AD3340" i="3"/>
  <c r="AD3165" i="3"/>
  <c r="AD3009" i="3"/>
  <c r="AD1321" i="3"/>
  <c r="AD1405" i="3"/>
  <c r="AD1381" i="3"/>
  <c r="AD336" i="3"/>
  <c r="AD236" i="3"/>
  <c r="AD124" i="3"/>
  <c r="AD84" i="3"/>
  <c r="AD148" i="3"/>
  <c r="AD60" i="3"/>
  <c r="AD208" i="3"/>
  <c r="AD164" i="3"/>
  <c r="AD380" i="3"/>
  <c r="AD16" i="3"/>
  <c r="AD228" i="3"/>
  <c r="AD212" i="3"/>
  <c r="AD308" i="3"/>
  <c r="AD3865" i="3"/>
  <c r="AD5135" i="3"/>
  <c r="AD4977" i="3"/>
  <c r="AD4989" i="3"/>
  <c r="AD3073" i="3"/>
  <c r="AD2630" i="3"/>
  <c r="AD2495" i="3"/>
  <c r="V52" i="4"/>
  <c r="X52" i="4" s="1"/>
  <c r="AD5494" i="3"/>
  <c r="V82" i="4"/>
  <c r="X82" i="4" s="1"/>
  <c r="AD5447" i="3"/>
  <c r="AD5242" i="3"/>
  <c r="AD5202" i="3"/>
  <c r="AD5025" i="3"/>
  <c r="AD4155" i="3"/>
  <c r="AD4139" i="3"/>
  <c r="AD3057" i="3"/>
  <c r="AD3585" i="3"/>
  <c r="AD3061" i="3"/>
  <c r="AD2807" i="3"/>
  <c r="AD2422" i="3"/>
  <c r="V4" i="4"/>
  <c r="X4" i="4" s="1"/>
  <c r="W4" i="4"/>
  <c r="AD5333" i="3"/>
  <c r="AD5240" i="3"/>
  <c r="AD5005" i="3"/>
  <c r="AD4993" i="3"/>
  <c r="AD4672" i="3"/>
  <c r="AD4304" i="3"/>
  <c r="AD3923" i="3"/>
  <c r="AD3821" i="3"/>
  <c r="AD3845" i="3"/>
  <c r="AD3869" i="3"/>
  <c r="AD3769" i="3"/>
  <c r="AD3113" i="3"/>
  <c r="AD3097" i="3"/>
  <c r="AD3001" i="3"/>
  <c r="AD3053" i="3"/>
  <c r="AD2921" i="3"/>
  <c r="AD2839" i="3"/>
  <c r="AD2707" i="3"/>
  <c r="AD2643" i="3"/>
  <c r="AD2622" i="3"/>
  <c r="AD2586" i="3"/>
  <c r="AD2550" i="3"/>
  <c r="AD2699" i="3"/>
  <c r="AD2614" i="3"/>
  <c r="AD2578" i="3"/>
  <c r="AD2779" i="3"/>
  <c r="AD2233" i="3"/>
  <c r="AD1998" i="3"/>
  <c r="AD402" i="3"/>
  <c r="AD364" i="3"/>
  <c r="AD316" i="3"/>
  <c r="AD144" i="3"/>
  <c r="AD288" i="3"/>
  <c r="AD18" i="2"/>
  <c r="AD176" i="3"/>
  <c r="AD96" i="3"/>
  <c r="AD88" i="3"/>
  <c r="AD260" i="3"/>
  <c r="AD304" i="3"/>
  <c r="AD396" i="3"/>
  <c r="AD120" i="3"/>
  <c r="AD4590" i="3"/>
  <c r="AD2929" i="3"/>
  <c r="AD2997" i="3"/>
  <c r="H113" i="4" s="1"/>
  <c r="AD2503" i="3"/>
  <c r="AD1954" i="3"/>
  <c r="AD5033" i="3"/>
  <c r="AD5061" i="3"/>
  <c r="AD4969" i="3"/>
  <c r="AD3889" i="3"/>
  <c r="AD3085" i="3"/>
  <c r="AD5441" i="3"/>
  <c r="AD4662" i="3"/>
  <c r="AD3885" i="3"/>
  <c r="AD2428" i="3"/>
  <c r="AD2542" i="3"/>
  <c r="W121" i="4"/>
  <c r="W89" i="4"/>
  <c r="AD5403" i="3"/>
  <c r="AD5238" i="3"/>
  <c r="AD5254" i="3"/>
  <c r="AD5275" i="3"/>
  <c r="AD5175" i="3"/>
  <c r="AD5017" i="3"/>
  <c r="AD5069" i="3"/>
  <c r="AD4981" i="3"/>
  <c r="AD4720" i="3"/>
  <c r="AD4682" i="3"/>
  <c r="AD4642" i="3"/>
  <c r="AD4696" i="3"/>
  <c r="AD4372" i="3"/>
  <c r="AD4666" i="3"/>
  <c r="AD4364" i="3"/>
  <c r="AD4312" i="3"/>
  <c r="AD3963" i="3"/>
  <c r="AD4007" i="3"/>
  <c r="AD3951" i="3"/>
  <c r="AD3907" i="3"/>
  <c r="AD3197" i="3"/>
  <c r="AD3213" i="3"/>
  <c r="AD3225" i="3"/>
  <c r="AD3049" i="3"/>
  <c r="AD3069" i="3"/>
  <c r="AD2827" i="3"/>
  <c r="AD2635" i="3"/>
  <c r="AD2618" i="3"/>
  <c r="AD2582" i="3"/>
  <c r="AD2546" i="3"/>
  <c r="AD2414" i="3"/>
  <c r="AD2487" i="3"/>
  <c r="AD2483" i="3"/>
  <c r="H98" i="4" s="1"/>
  <c r="AD2458" i="3"/>
  <c r="AD2377" i="3"/>
  <c r="AD2293" i="3"/>
  <c r="H48" i="4" s="1"/>
  <c r="AD2432" i="3"/>
  <c r="AD2357" i="3"/>
  <c r="AD2301" i="3"/>
  <c r="AD2337" i="3"/>
  <c r="AD2253" i="3"/>
  <c r="AD2917" i="3"/>
  <c r="AD2002" i="3"/>
  <c r="AD1582" i="3"/>
  <c r="AD1526" i="3"/>
  <c r="AD1807" i="3"/>
  <c r="AD1654" i="3"/>
  <c r="AD1598" i="3"/>
  <c r="AD1389" i="3"/>
  <c r="AD1562" i="3"/>
  <c r="AD1437" i="3"/>
  <c r="AD1325" i="3"/>
  <c r="H75" i="4"/>
  <c r="AD416" i="3"/>
  <c r="H55" i="4"/>
  <c r="AD40" i="3"/>
  <c r="AD94" i="2"/>
  <c r="AD122" i="2"/>
  <c r="AH26" i="2"/>
  <c r="AH90" i="2"/>
  <c r="AD2941" i="3"/>
  <c r="AD1393" i="3"/>
  <c r="V88" i="4"/>
  <c r="X88" i="4" s="1"/>
  <c r="AD5466" i="3"/>
  <c r="AD5473" i="3"/>
  <c r="AD5480" i="3"/>
  <c r="AD5350" i="3"/>
  <c r="AD5221" i="3"/>
  <c r="AD5155" i="3"/>
  <c r="AD5151" i="3"/>
  <c r="AD5159" i="3"/>
  <c r="AD5057" i="3"/>
  <c r="AD5029" i="3"/>
  <c r="AD4997" i="3"/>
  <c r="AD5001" i="3"/>
  <c r="AD4712" i="3"/>
  <c r="AD4818" i="3"/>
  <c r="H6" i="4" s="1"/>
  <c r="AD4558" i="3"/>
  <c r="AD4316" i="3"/>
  <c r="AD4253" i="3"/>
  <c r="AD4300" i="3"/>
  <c r="AD3903" i="3"/>
  <c r="AD3765" i="3"/>
  <c r="AD3689" i="3"/>
  <c r="AD3733" i="3"/>
  <c r="AD3388" i="3"/>
  <c r="AD3384" i="3"/>
  <c r="AD3344" i="3"/>
  <c r="AD3293" i="3"/>
  <c r="AD3253" i="3"/>
  <c r="AD3601" i="3"/>
  <c r="AD2815" i="3"/>
  <c r="AD2209" i="3"/>
  <c r="AD2385" i="3"/>
  <c r="AD2305" i="3"/>
  <c r="AD2522" i="3"/>
  <c r="AD1923" i="3"/>
  <c r="AD1847" i="3"/>
  <c r="AD1811" i="3"/>
  <c r="AD1855" i="3"/>
  <c r="AD1863" i="3"/>
  <c r="AD1662" i="3"/>
  <c r="AD1638" i="3"/>
  <c r="AD1606" i="3"/>
  <c r="AD1646" i="3"/>
  <c r="H17" i="4"/>
  <c r="H21" i="4"/>
  <c r="AD252" i="3"/>
  <c r="AD20" i="3"/>
  <c r="AD372" i="3"/>
  <c r="AD324" i="3"/>
  <c r="AD10" i="2"/>
  <c r="AD400" i="3"/>
  <c r="AD12" i="3"/>
  <c r="AD220" i="3"/>
  <c r="AD28" i="3"/>
  <c r="AD128" i="3"/>
  <c r="AD52" i="3"/>
  <c r="AD3861" i="3"/>
  <c r="AD4868" i="3"/>
  <c r="AD4146" i="3"/>
  <c r="AD2594" i="3"/>
  <c r="AD5049" i="3"/>
  <c r="AD4566" i="3"/>
  <c r="W77" i="4"/>
  <c r="AD5426" i="3"/>
  <c r="AD5457" i="3"/>
  <c r="AD5201" i="3"/>
  <c r="AD5233" i="3"/>
  <c r="AD5163" i="3"/>
  <c r="AD4708" i="3"/>
  <c r="AD4257" i="3"/>
  <c r="AD4226" i="3"/>
  <c r="AD4174" i="3"/>
  <c r="AD3967" i="3"/>
  <c r="AD3773" i="3"/>
  <c r="AD3609" i="3"/>
  <c r="AD3221" i="3"/>
  <c r="AD3229" i="3"/>
  <c r="AD3173" i="3"/>
  <c r="AD3317" i="3"/>
  <c r="AD3169" i="3"/>
  <c r="AD3269" i="3"/>
  <c r="AD2683" i="3"/>
  <c r="AD2711" i="3"/>
  <c r="AD2201" i="3"/>
  <c r="AD2229" i="3"/>
  <c r="AD2341" i="3"/>
  <c r="AD2285" i="3"/>
  <c r="AD1966" i="3"/>
  <c r="AD1978" i="3"/>
  <c r="AD2205" i="3"/>
  <c r="AD1859" i="3"/>
  <c r="AD1454" i="3"/>
  <c r="AD1799" i="3"/>
  <c r="AD1502" i="3"/>
  <c r="AD1203" i="3"/>
  <c r="H58" i="4"/>
  <c r="H108" i="4"/>
  <c r="H101" i="4"/>
  <c r="AD352" i="3"/>
  <c r="AD92" i="3"/>
  <c r="H66" i="4" s="1"/>
  <c r="AD204" i="3"/>
  <c r="AD172" i="3"/>
  <c r="AD240" i="3"/>
  <c r="AD268" i="3"/>
  <c r="AD272" i="3"/>
  <c r="AE69" i="2"/>
  <c r="AD3793" i="3"/>
  <c r="AD3669" i="3"/>
  <c r="AD3497" i="3"/>
  <c r="AD3149" i="3"/>
  <c r="AD1915" i="3"/>
  <c r="AD1795" i="3"/>
  <c r="AD1538" i="3"/>
  <c r="AD1566" i="3"/>
  <c r="AD1670" i="3"/>
  <c r="AD1289" i="3"/>
  <c r="AD1574" i="3"/>
  <c r="AD1550" i="3"/>
  <c r="AD1309" i="3"/>
  <c r="H46" i="4"/>
  <c r="H106" i="4"/>
  <c r="AD332" i="3"/>
  <c r="AD224" i="3"/>
  <c r="AD296" i="3"/>
  <c r="AD140" i="3"/>
  <c r="AD76" i="3"/>
  <c r="AD4614" i="3"/>
  <c r="AD5439" i="3"/>
  <c r="AD5338" i="3"/>
  <c r="AD5291" i="3"/>
  <c r="AD5263" i="3"/>
  <c r="AD5250" i="3"/>
  <c r="AD5205" i="3"/>
  <c r="AD5167" i="3"/>
  <c r="AD5190" i="3"/>
  <c r="AD5188" i="3"/>
  <c r="AD4674" i="3"/>
  <c r="AD4517" i="3"/>
  <c r="AD4292" i="3"/>
  <c r="AD4521" i="3"/>
  <c r="AD4360" i="3"/>
  <c r="AD4186" i="3"/>
  <c r="AD4178" i="3"/>
  <c r="AD4150" i="3"/>
  <c r="AD4015" i="3"/>
  <c r="AD3943" i="3"/>
  <c r="AD3975" i="3"/>
  <c r="AD4003" i="3"/>
  <c r="AD3721" i="3"/>
  <c r="AD3501" i="3"/>
  <c r="AD3325" i="3"/>
  <c r="AD3217" i="3"/>
  <c r="AD3729" i="3"/>
  <c r="AD3489" i="3"/>
  <c r="AD3281" i="3"/>
  <c r="AD2703" i="3"/>
  <c r="AD2349" i="3"/>
  <c r="AD2269" i="3"/>
  <c r="AD2389" i="3"/>
  <c r="AD2333" i="3"/>
  <c r="AD2277" i="3"/>
  <c r="AD2313" i="3"/>
  <c r="AD2289" i="3"/>
  <c r="AD1994" i="3"/>
  <c r="AD1931" i="3"/>
  <c r="AD1827" i="3"/>
  <c r="AD1936" i="3"/>
  <c r="AD1743" i="3"/>
  <c r="AD1867" i="3"/>
  <c r="AD1871" i="3"/>
  <c r="AD1907" i="3"/>
  <c r="AD1522" i="3"/>
  <c r="AD1618" i="3"/>
  <c r="H33" i="4" s="1"/>
  <c r="AD1666" i="3"/>
  <c r="AD1357" i="3"/>
  <c r="H86" i="4"/>
  <c r="AD1245" i="3"/>
  <c r="H90" i="4"/>
  <c r="H4" i="4"/>
  <c r="H94" i="4"/>
  <c r="H8" i="4"/>
  <c r="AD300" i="3"/>
  <c r="AF1981" i="3"/>
  <c r="AF2087" i="3"/>
  <c r="AF695" i="3"/>
  <c r="AF4169" i="3"/>
  <c r="AF4009" i="3"/>
  <c r="AF2282" i="3"/>
  <c r="AF4655" i="3"/>
  <c r="AF1571" i="3"/>
  <c r="AF5375" i="3"/>
  <c r="AF3591" i="3"/>
  <c r="AF5161" i="3"/>
  <c r="AF4081" i="3"/>
  <c r="AF1888" i="3"/>
  <c r="AF4358" i="3"/>
  <c r="AF5082" i="3"/>
  <c r="AF5297" i="3"/>
  <c r="AF1928" i="3"/>
  <c r="AF4447" i="3"/>
  <c r="AF3964" i="3"/>
  <c r="AF2932" i="3"/>
  <c r="AF2259" i="3"/>
  <c r="AF5430" i="3"/>
  <c r="AF3174" i="3"/>
  <c r="AF2930" i="3"/>
  <c r="AF4412" i="3"/>
  <c r="AF3022" i="3"/>
  <c r="AF2489" i="3"/>
  <c r="AF4557" i="3"/>
  <c r="AF2071" i="3"/>
  <c r="AF4189" i="3"/>
  <c r="AF1679" i="3"/>
  <c r="AF4419" i="3"/>
  <c r="AF570" i="3"/>
  <c r="AF2061" i="3"/>
  <c r="AF2000" i="3"/>
  <c r="AF3767" i="3"/>
  <c r="AF1607" i="3"/>
  <c r="AF4254" i="3"/>
  <c r="AF4897" i="3"/>
  <c r="AF4136" i="3"/>
  <c r="AF1238" i="3"/>
  <c r="AF887" i="3"/>
  <c r="AF1988" i="3"/>
  <c r="AF3530" i="3"/>
  <c r="AF4193" i="3"/>
  <c r="AF1780" i="3"/>
  <c r="AF3010" i="3"/>
  <c r="AF1993" i="3"/>
  <c r="AF1491" i="3"/>
  <c r="AF1644" i="3"/>
  <c r="AF2902" i="3"/>
  <c r="AF3246" i="3"/>
  <c r="AF5476" i="3"/>
  <c r="AF1736" i="3"/>
  <c r="AF5373" i="3"/>
  <c r="AF4228" i="3"/>
  <c r="AF2236" i="3"/>
  <c r="AF5361" i="3"/>
  <c r="AF3142" i="3"/>
  <c r="AF2083" i="3"/>
  <c r="AF3455" i="3"/>
  <c r="AF5314" i="3"/>
  <c r="AF5384" i="3"/>
  <c r="AF4795" i="3"/>
  <c r="AF4901" i="3"/>
  <c r="AF1959" i="3"/>
  <c r="AF862" i="3"/>
  <c r="AF3614" i="3"/>
  <c r="AF4941" i="3"/>
  <c r="AF4115" i="3"/>
  <c r="AF5036" i="3"/>
  <c r="AF4528" i="3"/>
  <c r="AF1628" i="3"/>
  <c r="AF466" i="3"/>
  <c r="AF2732" i="3"/>
  <c r="AF4561" i="3"/>
  <c r="AF2411" i="3"/>
  <c r="AF822" i="3"/>
  <c r="AF2143" i="3"/>
  <c r="AF4783" i="3"/>
  <c r="AF2764" i="3"/>
  <c r="AF1159" i="3"/>
  <c r="AF3667" i="3"/>
  <c r="AF3206" i="3"/>
  <c r="AF3738" i="3"/>
  <c r="AF967" i="3"/>
  <c r="AF2139" i="3"/>
  <c r="AF3286" i="3"/>
  <c r="AF735" i="3"/>
  <c r="AF3182" i="3"/>
  <c r="AF2075" i="3"/>
  <c r="AF4457" i="3"/>
  <c r="AF2003" i="3"/>
  <c r="AF5181" i="3"/>
  <c r="AF2151" i="3"/>
  <c r="AF3910" i="3"/>
  <c r="AF1943" i="3"/>
  <c r="AF2067" i="3"/>
  <c r="AF150" i="3"/>
  <c r="AF2101" i="3"/>
  <c r="AF3210" i="3"/>
  <c r="AF3836" i="3"/>
  <c r="AF465" i="3"/>
  <c r="AF2137" i="3"/>
  <c r="AF2660" i="3"/>
  <c r="AF3330" i="3"/>
  <c r="AF1768" i="3"/>
  <c r="AF4773" i="3"/>
  <c r="AF1656" i="3"/>
  <c r="AF4885" i="3"/>
  <c r="AF1816" i="3"/>
  <c r="AF4581" i="3"/>
  <c r="AF1741" i="3"/>
  <c r="AF5493" i="3"/>
  <c r="AF2039" i="3"/>
  <c r="AF2250" i="3"/>
  <c r="AF3038" i="3"/>
  <c r="AF3895" i="3"/>
  <c r="AF550" i="3"/>
  <c r="AF2047" i="3"/>
  <c r="AF2752" i="3"/>
  <c r="AF3106" i="3"/>
  <c r="AF5415" i="3"/>
  <c r="AF4730" i="3"/>
  <c r="AF2005" i="3"/>
  <c r="AF3615" i="3"/>
  <c r="AF958" i="3"/>
  <c r="AF5370" i="3"/>
  <c r="AF1769" i="3"/>
  <c r="AF2121" i="3"/>
  <c r="AF3014" i="3"/>
  <c r="AF3258" i="3"/>
  <c r="AF1983" i="3"/>
  <c r="AF2670" i="3"/>
  <c r="AF2386" i="3"/>
  <c r="AF4803" i="3"/>
  <c r="AF4038" i="3"/>
  <c r="AF3819" i="3"/>
  <c r="AF1773" i="3"/>
  <c r="AF3242" i="3"/>
  <c r="AF378" i="3"/>
  <c r="AF4751" i="3"/>
  <c r="AF1544" i="3"/>
  <c r="AF5086" i="3"/>
  <c r="AF1893" i="3"/>
  <c r="AF2816" i="3"/>
  <c r="AF2724" i="3"/>
  <c r="AF2037" i="3"/>
  <c r="AF2704" i="3"/>
  <c r="AF1756" i="3"/>
  <c r="AF4096" i="3"/>
  <c r="AF4381" i="3"/>
  <c r="AF3917" i="3"/>
  <c r="AF1455" i="3"/>
  <c r="AF4387" i="3"/>
  <c r="AF3018" i="3"/>
  <c r="AF530" i="3"/>
  <c r="AF4404" i="3"/>
  <c r="AF5019" i="3"/>
  <c r="AF1487" i="3"/>
  <c r="AF2135" i="3"/>
  <c r="AF2664" i="3"/>
  <c r="AF4849" i="3"/>
  <c r="AF1877" i="3"/>
  <c r="AF2406" i="3"/>
  <c r="AF1031" i="3"/>
  <c r="AF4437" i="3"/>
  <c r="AF3820" i="3"/>
  <c r="AF4774" i="3"/>
  <c r="AF1579" i="3"/>
  <c r="AF4127" i="3"/>
  <c r="AF2640" i="3"/>
  <c r="AF4138" i="3"/>
  <c r="AF4801" i="3"/>
  <c r="AF783" i="3"/>
  <c r="AF5499" i="3"/>
  <c r="AF2053" i="3"/>
  <c r="AF5449" i="3"/>
  <c r="AF2656" i="3"/>
  <c r="AF5112" i="3"/>
  <c r="AF1817" i="3"/>
  <c r="AF2194" i="3"/>
  <c r="AF4519" i="3"/>
  <c r="AF3644" i="3"/>
  <c r="AF4573" i="3"/>
  <c r="AF759" i="3"/>
  <c r="AF4469" i="3"/>
  <c r="AF2636" i="3"/>
  <c r="AF3710" i="3"/>
  <c r="AF4061" i="3"/>
  <c r="AF5231" i="3"/>
  <c r="AF1905" i="3"/>
  <c r="AF5374" i="3"/>
  <c r="AF2198" i="3"/>
  <c r="AF4787" i="3"/>
  <c r="AF1567" i="3"/>
  <c r="AF2175" i="3"/>
  <c r="AF3722" i="3"/>
  <c r="AF2852" i="3"/>
  <c r="AF5399" i="3"/>
  <c r="AF3735" i="3"/>
  <c r="AF719" i="3"/>
  <c r="AF4396" i="3"/>
  <c r="AF2720" i="3"/>
  <c r="AF3671" i="3"/>
  <c r="AF3933" i="3"/>
  <c r="AF4861" i="3"/>
  <c r="AF5133" i="3"/>
  <c r="AF1809" i="3"/>
  <c r="AF4054" i="3"/>
  <c r="AF2219" i="3"/>
  <c r="AF4520" i="3"/>
  <c r="AF54" i="3"/>
  <c r="AF1995" i="3"/>
  <c r="AF5389" i="3"/>
  <c r="AF3103" i="3"/>
  <c r="AF2922" i="3"/>
  <c r="AF5012" i="3"/>
  <c r="AF3399" i="3"/>
  <c r="AF86" i="3"/>
  <c r="AF3985" i="3"/>
  <c r="AF2868" i="3"/>
  <c r="AF3643" i="3"/>
  <c r="AF3706" i="3"/>
  <c r="AF3761" i="3"/>
  <c r="AF4975" i="3"/>
  <c r="AF1889" i="3"/>
  <c r="AF4392" i="3"/>
  <c r="AF2178" i="3"/>
  <c r="AF4164" i="3"/>
  <c r="AF1881" i="3"/>
  <c r="AF4749" i="3"/>
  <c r="AF2188" i="3"/>
  <c r="AF5458" i="3"/>
  <c r="AF2970" i="3"/>
  <c r="AF4506" i="3"/>
  <c r="AF3355" i="3"/>
  <c r="AF4522" i="3"/>
  <c r="AF2396" i="3"/>
  <c r="AF3638" i="3"/>
  <c r="AF2712" i="3"/>
  <c r="AF4424" i="3"/>
  <c r="AF4397" i="3"/>
  <c r="AF819" i="3"/>
  <c r="AF4441" i="3"/>
  <c r="AF1797" i="3"/>
  <c r="AF4516" i="3"/>
  <c r="AF4130" i="3"/>
  <c r="AF2027" i="3"/>
  <c r="AF4755" i="3"/>
  <c r="AF2358" i="3"/>
  <c r="AF5378" i="3"/>
  <c r="AF2680" i="3"/>
  <c r="AF4092" i="3"/>
  <c r="AF2856" i="3"/>
  <c r="AF4060" i="3"/>
  <c r="AF2149" i="3"/>
  <c r="AF4613" i="3"/>
  <c r="AF1620" i="3"/>
  <c r="AF3695" i="3"/>
  <c r="AF3516" i="3"/>
  <c r="AF4041" i="3"/>
  <c r="AF1472" i="3"/>
  <c r="AF3118" i="3"/>
  <c r="AF3763" i="3"/>
  <c r="AF1725" i="3"/>
  <c r="AF3835" i="3"/>
  <c r="AF2076" i="3"/>
  <c r="AF4831" i="3"/>
  <c r="AF1939" i="3"/>
  <c r="AF4569" i="3"/>
  <c r="AF2824" i="3"/>
  <c r="AF3901" i="3"/>
  <c r="AF2021" i="3"/>
  <c r="AF5228" i="3"/>
  <c r="AF5178" i="3"/>
  <c r="AF748" i="3"/>
  <c r="AF464" i="3"/>
  <c r="AF249" i="3"/>
  <c r="AF4163" i="3"/>
  <c r="AF3287" i="3"/>
  <c r="AF2363" i="3"/>
  <c r="AF1355" i="3"/>
  <c r="AF1049" i="3"/>
  <c r="AF3324" i="3"/>
  <c r="AF2995" i="3"/>
  <c r="AF2823" i="3"/>
  <c r="AF2030" i="3"/>
  <c r="AF1315" i="3"/>
  <c r="AF892" i="3"/>
  <c r="AF667" i="3"/>
  <c r="AF2114" i="3"/>
  <c r="AF1399" i="3"/>
  <c r="AF1093" i="3"/>
  <c r="AF648" i="3"/>
  <c r="AF551" i="3"/>
  <c r="AF143" i="2"/>
  <c r="AF149" i="3"/>
  <c r="AF1105" i="3"/>
  <c r="AF612" i="3"/>
  <c r="AF5042" i="3"/>
  <c r="AF3464" i="3"/>
  <c r="AF4667" i="3"/>
  <c r="AF4325" i="3"/>
  <c r="AF3922" i="3"/>
  <c r="AF500" i="3"/>
  <c r="AF407" i="3"/>
  <c r="AF5330" i="3"/>
  <c r="AF2785" i="3"/>
  <c r="AF1343" i="3"/>
  <c r="AF1037" i="3"/>
  <c r="AF3920" i="3"/>
  <c r="AF5337" i="3"/>
  <c r="AF4894" i="3"/>
  <c r="AF4430" i="3"/>
  <c r="AF3918" i="3"/>
  <c r="AF728" i="3"/>
  <c r="AF444" i="3"/>
  <c r="AF72" i="2"/>
  <c r="AF185" i="3"/>
  <c r="AF4297" i="3"/>
  <c r="AF5200" i="3"/>
  <c r="AF4571" i="3"/>
  <c r="AF4245" i="3"/>
  <c r="AF3003" i="3"/>
  <c r="AF2339" i="3"/>
  <c r="AF1718" i="3"/>
  <c r="AF1121" i="3"/>
  <c r="AF1008" i="3"/>
  <c r="AF64" i="2"/>
  <c r="AF679" i="3"/>
  <c r="AF952" i="3"/>
  <c r="AF563" i="3"/>
  <c r="AF99" i="2"/>
  <c r="AF125" i="3"/>
  <c r="AF5184" i="3"/>
  <c r="AF4661" i="3"/>
  <c r="AF4260" i="3"/>
  <c r="AF4071" i="3"/>
  <c r="AF5232" i="3"/>
  <c r="AF4744" i="3"/>
  <c r="AF3938" i="3"/>
  <c r="AF2460" i="3"/>
  <c r="AF2177" i="3"/>
  <c r="AF1747" i="3"/>
  <c r="AF1113" i="3"/>
  <c r="AF1028" i="3"/>
  <c r="AF760" i="3"/>
  <c r="AF804" i="3"/>
  <c r="AF39" i="2"/>
  <c r="AF1019" i="3"/>
  <c r="AF644" i="3"/>
  <c r="AF5272" i="3"/>
  <c r="AF4806" i="3"/>
  <c r="AF3544" i="3"/>
  <c r="AF2877" i="3"/>
  <c r="AF1890" i="3"/>
  <c r="AF1153" i="3"/>
  <c r="AF999" i="3"/>
  <c r="AF22" i="3"/>
  <c r="AF114" i="3"/>
  <c r="AF27" i="3"/>
  <c r="AF138" i="3"/>
  <c r="AF4121" i="3"/>
  <c r="AF3555" i="3"/>
  <c r="AF3109" i="3"/>
  <c r="AF2951" i="3"/>
  <c r="AF2393" i="3"/>
  <c r="AF2103" i="3"/>
  <c r="AF1918" i="3"/>
  <c r="AF1911" i="3"/>
  <c r="AF1516" i="3"/>
  <c r="AF1434" i="3"/>
  <c r="AF950" i="3"/>
  <c r="AF294" i="3"/>
  <c r="AF348" i="3"/>
  <c r="AF347" i="3"/>
  <c r="AF4904" i="3"/>
  <c r="AF4281" i="3"/>
  <c r="AF4099" i="3"/>
  <c r="AF3797" i="3"/>
  <c r="AF3192" i="3"/>
  <c r="AF2973" i="3"/>
  <c r="AF2713" i="3"/>
  <c r="AF2195" i="3"/>
  <c r="AF2391" i="3"/>
  <c r="AF1458" i="3"/>
  <c r="AF1866" i="3"/>
  <c r="AF1990" i="3"/>
  <c r="AF1833" i="3"/>
  <c r="AF1005" i="3"/>
  <c r="AF480" i="3"/>
  <c r="AF4444" i="3"/>
  <c r="AF2454" i="3"/>
  <c r="AF2059" i="3"/>
  <c r="AF1787" i="3"/>
  <c r="AF1500" i="3"/>
  <c r="AF1425" i="3"/>
  <c r="AF1111" i="3"/>
  <c r="AF734" i="3"/>
  <c r="AF666" i="3"/>
  <c r="AF31" i="3"/>
  <c r="AF286" i="3"/>
  <c r="AF5248" i="3"/>
  <c r="AF4351" i="3"/>
  <c r="AF3661" i="3"/>
  <c r="AF3138" i="3"/>
  <c r="AF2908" i="3"/>
  <c r="AF2506" i="3"/>
  <c r="AF2273" i="3"/>
  <c r="AF1174" i="3"/>
  <c r="AF637" i="3"/>
  <c r="AF63" i="2"/>
  <c r="AF4896" i="3"/>
  <c r="AF2474" i="3"/>
  <c r="AF166" i="3"/>
  <c r="AF632" i="3"/>
  <c r="AF110" i="2"/>
  <c r="AF264" i="3"/>
  <c r="AF215" i="3"/>
  <c r="AF4579" i="3"/>
  <c r="AF2317" i="3"/>
  <c r="AF4654" i="3"/>
  <c r="AF3796" i="3"/>
  <c r="AF5392" i="3"/>
  <c r="AF5016" i="3"/>
  <c r="AF4753" i="3"/>
  <c r="AF3496" i="3"/>
  <c r="AF5220" i="3"/>
  <c r="AF3459" i="3"/>
  <c r="AF5470" i="3"/>
  <c r="AF5108" i="3"/>
  <c r="AF4246" i="3"/>
  <c r="AF3965" i="3"/>
  <c r="AF3569" i="3"/>
  <c r="AF2944" i="3"/>
  <c r="AF2516" i="3"/>
  <c r="AF1665" i="3"/>
  <c r="AF1499" i="3"/>
  <c r="AF266" i="3"/>
  <c r="AF505" i="3"/>
  <c r="AF234" i="3"/>
  <c r="AF4946" i="3"/>
  <c r="AF2368" i="3"/>
  <c r="AF4633" i="3"/>
  <c r="AF4068" i="3"/>
  <c r="AF3356" i="3"/>
  <c r="AF5475" i="3"/>
  <c r="AF4490" i="3"/>
  <c r="AF3998" i="3"/>
  <c r="AF2435" i="3"/>
  <c r="AF5488" i="3"/>
  <c r="AF4913" i="3"/>
  <c r="AF4332" i="3"/>
  <c r="AF4100" i="3"/>
  <c r="AF4010" i="3"/>
  <c r="AF3748" i="3"/>
  <c r="AF3586" i="3"/>
  <c r="AF3122" i="3"/>
  <c r="AF2304" i="3"/>
  <c r="AF1851" i="3"/>
  <c r="AF1728" i="3"/>
  <c r="AF1345" i="3"/>
  <c r="AF1386" i="3"/>
  <c r="AF573" i="3"/>
  <c r="AF119" i="3"/>
  <c r="AF55" i="3"/>
  <c r="AF538" i="3"/>
  <c r="AF5132" i="3"/>
  <c r="AF4866" i="3"/>
  <c r="AF4240" i="3"/>
  <c r="AF5251" i="3"/>
  <c r="AF3751" i="3"/>
  <c r="AF3201" i="3"/>
  <c r="AF1883" i="3"/>
  <c r="AF1412" i="3"/>
  <c r="AF4732" i="3"/>
  <c r="AF3273" i="3"/>
  <c r="AF2798" i="3"/>
  <c r="AF4996" i="3"/>
  <c r="AF3868" i="3"/>
  <c r="AF3060" i="3"/>
  <c r="AF5237" i="3"/>
  <c r="AF4873" i="3"/>
  <c r="AF4477" i="3"/>
  <c r="AF4318" i="3"/>
  <c r="AF4212" i="3"/>
  <c r="AF3891" i="3"/>
  <c r="AF3566" i="3"/>
  <c r="AF3346" i="3"/>
  <c r="AF2836" i="3"/>
  <c r="AF2621" i="3"/>
  <c r="AF2120" i="3"/>
  <c r="AF745" i="3"/>
  <c r="AF107" i="3"/>
  <c r="AF823" i="3"/>
  <c r="AF762" i="3"/>
  <c r="AF122" i="3"/>
  <c r="AF449" i="3"/>
  <c r="AF2947" i="3"/>
  <c r="AF2465" i="3"/>
  <c r="AF2158" i="3"/>
  <c r="AF1107" i="3"/>
  <c r="AF1600" i="3"/>
  <c r="AF1482" i="3"/>
  <c r="AF5312" i="3"/>
  <c r="AF5073" i="3"/>
  <c r="AF4915" i="3"/>
  <c r="AF4044" i="3"/>
  <c r="AF3843" i="3"/>
  <c r="AF3441" i="3"/>
  <c r="AF2609" i="3"/>
  <c r="AF2066" i="3"/>
  <c r="AF1921" i="3"/>
  <c r="AF1409" i="3"/>
  <c r="AF658" i="3"/>
  <c r="AF1189" i="3"/>
  <c r="AF1076" i="3"/>
  <c r="AF44" i="2"/>
  <c r="AF3104" i="3"/>
  <c r="AF2496" i="3"/>
  <c r="AF2271" i="3"/>
  <c r="AF1779" i="3"/>
  <c r="AF5180" i="3"/>
  <c r="AF4584" i="3"/>
  <c r="AF4355" i="3"/>
  <c r="AF3460" i="3"/>
  <c r="AF3224" i="3"/>
  <c r="AF884" i="3"/>
  <c r="AF604" i="3"/>
  <c r="AF491" i="3"/>
  <c r="AF27" i="2"/>
  <c r="AF153" i="3"/>
  <c r="AF4922" i="3"/>
  <c r="AF35" i="2"/>
  <c r="AF4607" i="3"/>
  <c r="AF4233" i="3"/>
  <c r="AF3829" i="3"/>
  <c r="AF2913" i="3"/>
  <c r="AF2616" i="3"/>
  <c r="AF2615" i="3"/>
  <c r="AF880" i="3"/>
  <c r="AF5134" i="3"/>
  <c r="AF4505" i="3"/>
  <c r="AF4289" i="3"/>
  <c r="AF381" i="3"/>
  <c r="AF33" i="3"/>
  <c r="AF3396" i="3"/>
  <c r="AF3096" i="3"/>
  <c r="AF2869" i="3"/>
  <c r="AF2563" i="3"/>
  <c r="AF1541" i="3"/>
  <c r="AF1347" i="3"/>
  <c r="AF1064" i="3"/>
  <c r="AF5158" i="3"/>
  <c r="AF4728" i="3"/>
  <c r="AF4482" i="3"/>
  <c r="AF4247" i="3"/>
  <c r="AF3227" i="3"/>
  <c r="AF2559" i="3"/>
  <c r="AF1782" i="3"/>
  <c r="AF780" i="3"/>
  <c r="AF496" i="3"/>
  <c r="AF124" i="2"/>
  <c r="AF189" i="3"/>
  <c r="AF3408" i="3"/>
  <c r="AF2524" i="3"/>
  <c r="AF5176" i="3"/>
  <c r="AF5485" i="3"/>
  <c r="AF3319" i="3"/>
  <c r="AF2881" i="3"/>
  <c r="AF2455" i="3"/>
  <c r="AF1886" i="3"/>
  <c r="AF1485" i="3"/>
  <c r="AF1129" i="3"/>
  <c r="AF984" i="3"/>
  <c r="AF5222" i="3"/>
  <c r="AF4287" i="3"/>
  <c r="AF3219" i="3"/>
  <c r="AF511" i="3"/>
  <c r="AF3942" i="3"/>
  <c r="AF3424" i="3"/>
  <c r="AF3263" i="3"/>
  <c r="AF532" i="3"/>
  <c r="AF103" i="2"/>
  <c r="AF253" i="3"/>
  <c r="AF5347" i="3"/>
  <c r="AF4846" i="3"/>
  <c r="AF4022" i="3"/>
  <c r="AF2781" i="3"/>
  <c r="AF2472" i="3"/>
  <c r="AF1287" i="3"/>
  <c r="AF1088" i="3"/>
  <c r="AF676" i="3"/>
  <c r="AF3376" i="3"/>
  <c r="AF3087" i="3"/>
  <c r="AF2628" i="3"/>
  <c r="AF2464" i="3"/>
  <c r="AF1942" i="3"/>
  <c r="AF1172" i="3"/>
  <c r="AF528" i="3"/>
  <c r="AF369" i="3"/>
  <c r="AF21" i="3"/>
  <c r="AF5214" i="3"/>
  <c r="AF4724" i="3"/>
  <c r="AF3637" i="3"/>
  <c r="AF3232" i="3"/>
  <c r="AF3083" i="3"/>
  <c r="AF428" i="3"/>
  <c r="AF56" i="2"/>
  <c r="AF169" i="3"/>
  <c r="AF3299" i="3"/>
  <c r="AF2967" i="3"/>
  <c r="AF2969" i="3"/>
  <c r="AF2552" i="3"/>
  <c r="AF2375" i="3"/>
  <c r="AF1415" i="3"/>
  <c r="AF1164" i="3"/>
  <c r="AF472" i="3"/>
  <c r="AF471" i="3"/>
  <c r="AF578" i="3"/>
  <c r="AF926" i="3"/>
  <c r="AF3987" i="3"/>
  <c r="AF834" i="3"/>
  <c r="AF557" i="3"/>
  <c r="AF250" i="3"/>
  <c r="AF51" i="2"/>
  <c r="AF5366" i="3"/>
  <c r="AF4768" i="3"/>
  <c r="AF2901" i="3"/>
  <c r="AF2475" i="3"/>
  <c r="AF2727" i="3"/>
  <c r="AF2166" i="3"/>
  <c r="AF1361" i="3"/>
  <c r="AF1243" i="3"/>
  <c r="AF1201" i="3"/>
  <c r="AF786" i="3"/>
  <c r="AF134" i="2"/>
  <c r="AF73" i="2"/>
  <c r="AF5501" i="3"/>
  <c r="AF1421" i="3"/>
  <c r="AF2710" i="3"/>
  <c r="AF2384" i="3"/>
  <c r="AF2015" i="3"/>
  <c r="AF1850" i="3"/>
  <c r="AF1609" i="3"/>
  <c r="AF1444" i="3"/>
  <c r="AF1402" i="3"/>
  <c r="AF1102" i="3"/>
  <c r="AF891" i="3"/>
  <c r="AF346" i="3"/>
  <c r="AF623" i="3"/>
  <c r="AF105" i="2"/>
  <c r="AF3660" i="3"/>
  <c r="AF3157" i="3"/>
  <c r="AF2689" i="3"/>
  <c r="AF5225" i="3"/>
  <c r="AF4785" i="3"/>
  <c r="AF2408" i="3"/>
  <c r="AF2239" i="3"/>
  <c r="AF2240" i="3"/>
  <c r="AF2383" i="3"/>
  <c r="AF2006" i="3"/>
  <c r="AF2072" i="3"/>
  <c r="AF1423" i="3"/>
  <c r="AF62" i="2"/>
  <c r="AF526" i="3"/>
  <c r="AF427" i="3"/>
  <c r="AF3347" i="3"/>
  <c r="AF4954" i="3"/>
  <c r="AF4125" i="3"/>
  <c r="AF3856" i="3"/>
  <c r="AF4875" i="3"/>
  <c r="AF4158" i="3"/>
  <c r="AF3852" i="3"/>
  <c r="AF3620" i="3"/>
  <c r="AF3365" i="3"/>
  <c r="AF2989" i="3"/>
  <c r="AF2979" i="3"/>
  <c r="AF4964" i="3"/>
  <c r="AF4338" i="3"/>
  <c r="AF4050" i="3"/>
  <c r="AF3438" i="3"/>
  <c r="AF1590" i="3"/>
  <c r="AF1369" i="3"/>
  <c r="AF1293" i="3"/>
  <c r="AF1039" i="3"/>
  <c r="AF1003" i="3"/>
  <c r="AF930" i="3"/>
  <c r="AF318" i="3"/>
  <c r="AF87" i="2"/>
  <c r="AF170" i="3"/>
  <c r="AF3137" i="3"/>
  <c r="AF2612" i="3"/>
  <c r="AF155" i="3"/>
  <c r="AF5296" i="3"/>
  <c r="AF4955" i="3"/>
  <c r="AF3887" i="3"/>
  <c r="AF4341" i="3"/>
  <c r="AF3826" i="3"/>
  <c r="AF3471" i="3"/>
  <c r="AF821" i="3"/>
  <c r="AF645" i="3"/>
  <c r="AF5379" i="3"/>
  <c r="AF4781" i="3"/>
  <c r="AF2909" i="3"/>
  <c r="AF2242" i="3"/>
  <c r="AF5211" i="3"/>
  <c r="AF4962" i="3"/>
  <c r="AF4739" i="3"/>
  <c r="AF3712" i="3"/>
  <c r="AF2976" i="3"/>
  <c r="AF3279" i="3"/>
  <c r="AF2653" i="3"/>
  <c r="AF1899" i="3"/>
  <c r="AF1919" i="3"/>
  <c r="AF1925" i="3"/>
  <c r="AF1150" i="3"/>
  <c r="AF826" i="3"/>
  <c r="AF305" i="3"/>
  <c r="AF363" i="3"/>
  <c r="AF46" i="3"/>
  <c r="AF4221" i="3"/>
  <c r="AF5292" i="3"/>
  <c r="AF4764" i="3"/>
  <c r="AF3778" i="3"/>
  <c r="AF4714" i="3"/>
  <c r="AF4391" i="3"/>
  <c r="AF4063" i="3"/>
  <c r="AF3603" i="3"/>
  <c r="AF5229" i="3"/>
  <c r="AF4101" i="3"/>
  <c r="AF4091" i="3"/>
  <c r="AF3779" i="3"/>
  <c r="AF3520" i="3"/>
  <c r="AF3428" i="3"/>
  <c r="AF2923" i="3"/>
  <c r="AF2912" i="3"/>
  <c r="AF2658" i="3"/>
  <c r="AF5056" i="3"/>
  <c r="AF4451" i="3"/>
  <c r="AF3513" i="3"/>
  <c r="AF2049" i="3"/>
  <c r="AF1726" i="3"/>
  <c r="AF1568" i="3"/>
  <c r="AF1206" i="3"/>
  <c r="AF1222" i="3"/>
  <c r="AF906" i="3"/>
  <c r="AF699" i="3"/>
  <c r="AF581" i="3"/>
  <c r="AF106" i="2"/>
  <c r="AF45" i="3"/>
  <c r="AF901" i="3"/>
  <c r="AF1070" i="3"/>
  <c r="AF5301" i="3"/>
  <c r="AF4694" i="3"/>
  <c r="AF1523" i="3"/>
  <c r="AF1581" i="3"/>
  <c r="AF1584" i="3"/>
  <c r="AF5099" i="3"/>
  <c r="AF4678" i="3"/>
  <c r="AF4512" i="3"/>
  <c r="AF4319" i="3"/>
  <c r="AF3732" i="3"/>
  <c r="AF3016" i="3"/>
  <c r="AF3004" i="3"/>
  <c r="AF2977" i="3"/>
  <c r="AF2252" i="3"/>
  <c r="AF2322" i="3"/>
  <c r="AF1897" i="3"/>
  <c r="AF1313" i="3"/>
  <c r="AF861" i="3"/>
  <c r="AF1074" i="3"/>
  <c r="AF395" i="3"/>
  <c r="AF135" i="3"/>
  <c r="AF2639" i="3"/>
  <c r="AF4313" i="3"/>
  <c r="AF3600" i="3"/>
  <c r="AF4464" i="3"/>
  <c r="AF3879" i="3"/>
  <c r="AF4059" i="3"/>
  <c r="AF3475" i="3"/>
  <c r="AF5394" i="3"/>
  <c r="AF4324" i="3"/>
  <c r="AF5383" i="3"/>
  <c r="AF5260" i="3"/>
  <c r="AF4988" i="3"/>
  <c r="AF4723" i="3"/>
  <c r="AF3559" i="3"/>
  <c r="AF3550" i="3"/>
  <c r="AF3133" i="3"/>
  <c r="AF3144" i="3"/>
  <c r="AF2907" i="3"/>
  <c r="AF2657" i="3"/>
  <c r="AF2041" i="3"/>
  <c r="AF1658" i="3"/>
  <c r="AF1702" i="3"/>
  <c r="AF1106" i="3"/>
  <c r="AF882" i="3"/>
  <c r="AF738" i="3"/>
  <c r="AF747" i="3"/>
  <c r="AF12" i="2"/>
  <c r="AF5452" i="3"/>
  <c r="AF4066" i="3"/>
  <c r="AF5376" i="3"/>
  <c r="AF4634" i="3"/>
  <c r="AF4016" i="3"/>
  <c r="AF3373" i="3"/>
  <c r="AF3155" i="3"/>
  <c r="AF2915" i="3"/>
  <c r="AF3275" i="3"/>
  <c r="AF2668" i="3"/>
  <c r="AF2655" i="3"/>
  <c r="AF2529" i="3"/>
  <c r="AF2638" i="3"/>
  <c r="AF2501" i="3"/>
  <c r="AF2225" i="3"/>
  <c r="AF2112" i="3"/>
  <c r="AF2109" i="3"/>
  <c r="AF2160" i="3"/>
  <c r="AF2010" i="3"/>
  <c r="AF1540" i="3"/>
  <c r="AF1448" i="3"/>
  <c r="AF1178" i="3"/>
  <c r="AF777" i="3"/>
  <c r="AF474" i="3"/>
  <c r="AF198" i="3"/>
  <c r="AF4599" i="3"/>
  <c r="AF4356" i="3"/>
  <c r="AF4256" i="3"/>
  <c r="AF3849" i="3"/>
  <c r="AF4926" i="3"/>
  <c r="AF4500" i="3"/>
  <c r="AF4377" i="3"/>
  <c r="AF4296" i="3"/>
  <c r="AF4069" i="3"/>
  <c r="AF3476" i="3"/>
  <c r="AF3383" i="3"/>
  <c r="AF3025" i="3"/>
  <c r="AF3327" i="3"/>
  <c r="AF2993" i="3"/>
  <c r="AF2931" i="3"/>
  <c r="AF2530" i="3"/>
  <c r="AF2750" i="3"/>
  <c r="AF2494" i="3"/>
  <c r="AF2162" i="3"/>
  <c r="AF1534" i="3"/>
  <c r="AF1792" i="3"/>
  <c r="AF646" i="3"/>
  <c r="AF609" i="3"/>
  <c r="AF4736" i="3"/>
  <c r="AF700" i="3"/>
  <c r="AF579" i="3"/>
  <c r="AF151" i="2"/>
  <c r="AF205" i="3"/>
  <c r="AF4147" i="3"/>
  <c r="AF3143" i="3"/>
  <c r="AF2070" i="3"/>
  <c r="AF1307" i="3"/>
  <c r="AF1152" i="3"/>
  <c r="AF3300" i="3"/>
  <c r="AF2935" i="3"/>
  <c r="AF2443" i="3"/>
  <c r="AF2261" i="3"/>
  <c r="AF1267" i="3"/>
  <c r="AF800" i="3"/>
  <c r="AF2241" i="3"/>
  <c r="AF1775" i="3"/>
  <c r="AF1351" i="3"/>
  <c r="AF1045" i="3"/>
  <c r="AF552" i="3"/>
  <c r="AF519" i="3"/>
  <c r="AF71" i="2"/>
  <c r="AF101" i="3"/>
  <c r="AF1112" i="3"/>
  <c r="AF516" i="3"/>
  <c r="AF4740" i="3"/>
  <c r="AF3075" i="3"/>
  <c r="AF4603" i="3"/>
  <c r="AF4277" i="3"/>
  <c r="AF784" i="3"/>
  <c r="AF452" i="3"/>
  <c r="AF128" i="2"/>
  <c r="AF5329" i="3"/>
  <c r="AF1247" i="3"/>
  <c r="AF1140" i="3"/>
  <c r="AF5162" i="3"/>
  <c r="AF5280" i="3"/>
  <c r="AF4850" i="3"/>
  <c r="AF4339" i="3"/>
  <c r="AF4618" i="3"/>
  <c r="AF1149" i="3"/>
  <c r="AF3243" i="3"/>
  <c r="AF2623" i="3"/>
  <c r="AF2122" i="3"/>
  <c r="AF4967" i="3"/>
  <c r="AF4611" i="3"/>
  <c r="AF4307" i="3"/>
  <c r="AF3436" i="3"/>
  <c r="AF3200" i="3"/>
  <c r="AF836" i="3"/>
  <c r="AF556" i="3"/>
  <c r="AF411" i="3"/>
  <c r="AF389" i="3"/>
  <c r="AF105" i="3"/>
  <c r="AF4219" i="3"/>
  <c r="AF639" i="3"/>
  <c r="AF301" i="3"/>
  <c r="AF4559" i="3"/>
  <c r="AF4272" i="3"/>
  <c r="AF3400" i="3"/>
  <c r="AF2841" i="3"/>
  <c r="AF2592" i="3"/>
  <c r="AF2567" i="3"/>
  <c r="AF832" i="3"/>
  <c r="AF5136" i="3"/>
  <c r="AF4450" i="3"/>
  <c r="AF4241" i="3"/>
  <c r="AF285" i="3"/>
  <c r="AF3822" i="3"/>
  <c r="AF3244" i="3"/>
  <c r="AF3099" i="3"/>
  <c r="AF2789" i="3"/>
  <c r="AF2446" i="3"/>
  <c r="AF1517" i="3"/>
  <c r="AF1299" i="3"/>
  <c r="AF1040" i="3"/>
  <c r="AF5168" i="3"/>
  <c r="AF4715" i="3"/>
  <c r="AF4434" i="3"/>
  <c r="AF4199" i="3"/>
  <c r="AF3055" i="3"/>
  <c r="AF2697" i="3"/>
  <c r="AF2510" i="3"/>
  <c r="AF1750" i="3"/>
  <c r="AF732" i="3"/>
  <c r="AF448" i="3"/>
  <c r="AF76" i="2"/>
  <c r="AF141" i="3"/>
  <c r="AF3834" i="3"/>
  <c r="AF3291" i="3"/>
  <c r="AF2448" i="3"/>
  <c r="AF5128" i="3"/>
  <c r="AF3948" i="3"/>
  <c r="AF3271" i="3"/>
  <c r="AF2861" i="3"/>
  <c r="AF2466" i="3"/>
  <c r="AF1722" i="3"/>
  <c r="AF1453" i="3"/>
  <c r="AF1081" i="3"/>
  <c r="AF916" i="3"/>
  <c r="AF4598" i="3"/>
  <c r="AF5010" i="3"/>
  <c r="AF4361" i="3"/>
  <c r="AF3123" i="3"/>
  <c r="AF3914" i="3"/>
  <c r="AF3339" i="3"/>
  <c r="AF3215" i="3"/>
  <c r="AF956" i="3"/>
  <c r="AF484" i="3"/>
  <c r="AF365" i="3"/>
  <c r="AF113" i="3"/>
  <c r="AF5327" i="3"/>
  <c r="AF4704" i="3"/>
  <c r="AF3813" i="3"/>
  <c r="AF2693" i="3"/>
  <c r="AF2599" i="3"/>
  <c r="AF1239" i="3"/>
  <c r="AF980" i="3"/>
  <c r="AF3307" i="3"/>
  <c r="AF3039" i="3"/>
  <c r="AF2604" i="3"/>
  <c r="AF2835" i="3"/>
  <c r="AF1822" i="3"/>
  <c r="AF1124" i="3"/>
  <c r="AF432" i="3"/>
  <c r="AF321" i="3"/>
  <c r="AF4710" i="3"/>
  <c r="AF5143" i="3"/>
  <c r="AF4699" i="3"/>
  <c r="AF3468" i="3"/>
  <c r="AF3184" i="3"/>
  <c r="AF3035" i="3"/>
  <c r="AF587" i="3"/>
  <c r="AF43" i="2"/>
  <c r="AF121" i="3"/>
  <c r="AF3251" i="3"/>
  <c r="AF2887" i="3"/>
  <c r="AF2783" i="3"/>
  <c r="AF2528" i="3"/>
  <c r="AF2327" i="3"/>
  <c r="AF1367" i="3"/>
  <c r="AF1080" i="3"/>
  <c r="AF424" i="3"/>
  <c r="AF447" i="3"/>
  <c r="AF662" i="3"/>
  <c r="AF4758" i="3"/>
  <c r="AF4271" i="3"/>
  <c r="AF4018" i="3"/>
  <c r="AF1869" i="3"/>
  <c r="AF409" i="3"/>
  <c r="AF78" i="2"/>
  <c r="AF392" i="3"/>
  <c r="AF399" i="3"/>
  <c r="AF214" i="3"/>
  <c r="AF209" i="3"/>
  <c r="AF5395" i="3"/>
  <c r="AF3237" i="3"/>
  <c r="AF2728" i="3"/>
  <c r="AF3117" i="3"/>
  <c r="AF2413" i="3"/>
  <c r="AF2388" i="3"/>
  <c r="AF1991" i="3"/>
  <c r="AF2054" i="3"/>
  <c r="AF1506" i="3"/>
  <c r="AF1331" i="3"/>
  <c r="AF1224" i="3"/>
  <c r="AF618" i="3"/>
  <c r="AF388" i="3"/>
  <c r="AF847" i="3"/>
  <c r="AF109" i="2"/>
  <c r="AF3629" i="3"/>
  <c r="AF1365" i="3"/>
  <c r="AF2717" i="3"/>
  <c r="AF2278" i="3"/>
  <c r="AF1274" i="3"/>
  <c r="AF998" i="3"/>
  <c r="AF227" i="3"/>
  <c r="AF441" i="3"/>
  <c r="AF322" i="3"/>
  <c r="AF2744" i="3"/>
  <c r="AF1297" i="3"/>
  <c r="AF1135" i="3"/>
  <c r="AF5355" i="3"/>
  <c r="AF3970" i="3"/>
  <c r="AF3518" i="3"/>
  <c r="AF2734" i="3"/>
  <c r="AF2200" i="3"/>
  <c r="AF5283" i="3"/>
  <c r="AF3528" i="3"/>
  <c r="AF2329" i="3"/>
  <c r="AF2189" i="3"/>
  <c r="AF1887" i="3"/>
  <c r="AF1521" i="3"/>
  <c r="AF367" i="3"/>
  <c r="AF3983" i="3"/>
  <c r="AF4923" i="3"/>
  <c r="AF4537" i="3"/>
  <c r="AF3986" i="3"/>
  <c r="AF3245" i="3"/>
  <c r="AF5435" i="3"/>
  <c r="AF4048" i="3"/>
  <c r="AF3289" i="3"/>
  <c r="AF5483" i="3"/>
  <c r="AF5235" i="3"/>
  <c r="AF5031" i="3"/>
  <c r="AF4905" i="3"/>
  <c r="AF4104" i="3"/>
  <c r="AF4055" i="3"/>
  <c r="AF3130" i="3"/>
  <c r="AF1440" i="3"/>
  <c r="AF979" i="3"/>
  <c r="AF870" i="3"/>
  <c r="AF263" i="3"/>
  <c r="AF175" i="3"/>
  <c r="AF4" i="2"/>
  <c r="AF2647" i="3"/>
  <c r="AF2416" i="3"/>
  <c r="AF855" i="3"/>
  <c r="AF4249" i="3"/>
  <c r="AF996" i="3"/>
  <c r="AF656" i="3"/>
  <c r="AF555" i="3"/>
  <c r="AF79" i="2"/>
  <c r="AF157" i="3"/>
  <c r="AF5464" i="3"/>
  <c r="AF3926" i="3"/>
  <c r="AF2959" i="3"/>
  <c r="AF2022" i="3"/>
  <c r="AF1259" i="3"/>
  <c r="AF1104" i="3"/>
  <c r="AF3276" i="3"/>
  <c r="AF2452" i="3"/>
  <c r="AF2371" i="3"/>
  <c r="AF1723" i="3"/>
  <c r="AF1057" i="3"/>
  <c r="AF704" i="3"/>
  <c r="AF1810" i="3"/>
  <c r="AF1466" i="3"/>
  <c r="AF1303" i="3"/>
  <c r="AF504" i="3"/>
  <c r="AF463" i="3"/>
  <c r="AF385" i="3"/>
  <c r="AF41" i="3"/>
  <c r="AF1000" i="3"/>
  <c r="AF144" i="2"/>
  <c r="AF7" i="2"/>
  <c r="AF4644" i="3"/>
  <c r="AF2185" i="3"/>
  <c r="AF4438" i="3"/>
  <c r="AF4251" i="3"/>
  <c r="AF736" i="3"/>
  <c r="AF993" i="3"/>
  <c r="AF80" i="2"/>
  <c r="AF5284" i="3"/>
  <c r="AF1233" i="3"/>
  <c r="AF988" i="3"/>
  <c r="AF5101" i="3"/>
  <c r="AF5226" i="3"/>
  <c r="AF4711" i="3"/>
  <c r="AF4365" i="3"/>
  <c r="AF636" i="3"/>
  <c r="AF595" i="3"/>
  <c r="AF373" i="3"/>
  <c r="AF25" i="3"/>
  <c r="AF3837" i="3"/>
  <c r="AF4784" i="3"/>
  <c r="AF4556" i="3"/>
  <c r="AF2323" i="3"/>
  <c r="AF2919" i="3"/>
  <c r="AF2094" i="3"/>
  <c r="AF1533" i="3"/>
  <c r="AF1176" i="3"/>
  <c r="AF584" i="3"/>
  <c r="AF479" i="3"/>
  <c r="AF812" i="3"/>
  <c r="AF475" i="3"/>
  <c r="AF313" i="3"/>
  <c r="AF13" i="3"/>
  <c r="AF5416" i="3"/>
  <c r="AF5085" i="3"/>
  <c r="AF4656" i="3"/>
  <c r="AF4187" i="3"/>
  <c r="AF4000" i="3"/>
  <c r="AF5117" i="3"/>
  <c r="AF4600" i="3"/>
  <c r="AF3932" i="3"/>
  <c r="AF2436" i="3"/>
  <c r="AF2086" i="3"/>
  <c r="AF1505" i="3"/>
  <c r="AF1017" i="3"/>
  <c r="AF968" i="3"/>
  <c r="AF668" i="3"/>
  <c r="AF664" i="3"/>
  <c r="AF165" i="3"/>
  <c r="AF756" i="3"/>
  <c r="AF351" i="3"/>
  <c r="AF404" i="3"/>
  <c r="AF5227" i="3"/>
  <c r="AF3602" i="3"/>
  <c r="AF2722" i="3"/>
  <c r="AF408" i="3"/>
  <c r="AF947" i="3"/>
  <c r="AF705" i="3"/>
  <c r="AF478" i="3"/>
  <c r="AF374" i="3"/>
  <c r="AF59" i="2"/>
  <c r="AF4523" i="3"/>
  <c r="AF3839" i="3"/>
  <c r="AF2843" i="3"/>
  <c r="AF2747" i="3"/>
  <c r="AF2888" i="3"/>
  <c r="AF1891" i="3"/>
  <c r="AF1815" i="3"/>
  <c r="AF1400" i="3"/>
  <c r="AF689" i="3"/>
  <c r="AF36" i="3"/>
  <c r="AF150" i="2"/>
  <c r="AF183" i="3"/>
  <c r="AF5127" i="3"/>
  <c r="AF5018" i="3"/>
  <c r="AF4615" i="3"/>
  <c r="AF3995" i="3"/>
  <c r="AF3731" i="3"/>
  <c r="AF2890" i="3"/>
  <c r="AF2718" i="3"/>
  <c r="AF2100" i="3"/>
  <c r="AF1992" i="3"/>
  <c r="AF1831" i="3"/>
  <c r="AF1714" i="3"/>
  <c r="AF1630" i="3"/>
  <c r="AF1476" i="3"/>
  <c r="AF1419" i="3"/>
  <c r="AF1323" i="3"/>
  <c r="AF116" i="3"/>
  <c r="AF89" i="3"/>
  <c r="AF2309" i="3"/>
  <c r="AF2347" i="3"/>
  <c r="AF1874" i="3"/>
  <c r="AF1879" i="3"/>
  <c r="AF1682" i="3"/>
  <c r="AF693" i="3"/>
  <c r="AF58" i="2"/>
  <c r="AF138" i="2"/>
  <c r="AF4816" i="3"/>
  <c r="AF4331" i="3"/>
  <c r="AF3664" i="3"/>
  <c r="AF3101" i="3"/>
  <c r="AF2725" i="3"/>
  <c r="AF2700" i="3"/>
  <c r="AF991" i="3"/>
  <c r="AF671" i="3"/>
  <c r="AF4786" i="3"/>
  <c r="AF2248" i="3"/>
  <c r="AF2190" i="3"/>
  <c r="AF182" i="3"/>
  <c r="AF274" i="3"/>
  <c r="AF26" i="3"/>
  <c r="AF490" i="3"/>
  <c r="AF5477" i="3"/>
  <c r="AF3360" i="3"/>
  <c r="AF2903" i="3"/>
  <c r="AF2128" i="3"/>
  <c r="AF1193" i="3"/>
  <c r="AF1091" i="3"/>
  <c r="AF4514" i="3"/>
  <c r="AF3533" i="3"/>
  <c r="AF5215" i="3"/>
  <c r="AF4680" i="3"/>
  <c r="AF3959" i="3"/>
  <c r="AF5197" i="3"/>
  <c r="AF4222" i="3"/>
  <c r="AF3925" i="3"/>
  <c r="AF3492" i="3"/>
  <c r="AF3074" i="3"/>
  <c r="AF4645" i="3"/>
  <c r="AF4443" i="3"/>
  <c r="AF3825" i="3"/>
  <c r="AF3512" i="3"/>
  <c r="AF3350" i="3"/>
  <c r="AF3026" i="3"/>
  <c r="AF2222" i="3"/>
  <c r="AF1721" i="3"/>
  <c r="AF1818" i="3"/>
  <c r="AF1228" i="3"/>
  <c r="AF1264" i="3"/>
  <c r="AF894" i="3"/>
  <c r="AF678" i="3"/>
  <c r="AF859" i="3"/>
  <c r="AF22" i="2"/>
  <c r="AF141" i="2"/>
  <c r="AF23" i="3"/>
  <c r="AF2" i="3"/>
  <c r="AF5359" i="3"/>
  <c r="AF4405" i="3"/>
  <c r="AF1478" i="3"/>
  <c r="AF4703" i="3"/>
  <c r="AF3870" i="3"/>
  <c r="AF3461" i="3"/>
  <c r="AF730" i="3"/>
  <c r="AF5295" i="3"/>
  <c r="AF4008" i="3"/>
  <c r="AF2794" i="3"/>
  <c r="AF2119" i="3"/>
  <c r="AF5469" i="3"/>
  <c r="AF5271" i="3"/>
  <c r="AF5106" i="3"/>
  <c r="AF4503" i="3"/>
  <c r="AF4264" i="3"/>
  <c r="AF4314" i="3"/>
  <c r="AF3805" i="3"/>
  <c r="AF3803" i="3"/>
  <c r="AF3741" i="3"/>
  <c r="AF3517" i="3"/>
  <c r="AF3577" i="3"/>
  <c r="AF3523" i="3"/>
  <c r="AF3249" i="3"/>
  <c r="AF3209" i="3"/>
  <c r="AF1645" i="3"/>
  <c r="AF1195" i="3"/>
  <c r="AF127" i="3"/>
  <c r="AF687" i="3"/>
  <c r="AF5022" i="3"/>
  <c r="AF4513" i="3"/>
  <c r="AF257" i="3"/>
  <c r="AF2405" i="3"/>
  <c r="AF1634" i="3"/>
  <c r="AF4555" i="3"/>
  <c r="AF3993" i="3"/>
  <c r="AF2925" i="3"/>
  <c r="AF5500" i="3"/>
  <c r="AF4833" i="3"/>
  <c r="AF1223" i="3"/>
  <c r="AF4825" i="3"/>
  <c r="AF3875" i="3"/>
  <c r="AF3691" i="3"/>
  <c r="AF3515" i="3"/>
  <c r="AF2826" i="3"/>
  <c r="AF2132" i="3"/>
  <c r="AF1999" i="3"/>
  <c r="AF846" i="3"/>
  <c r="AF1026" i="3"/>
  <c r="AF877" i="3"/>
  <c r="AF506" i="3"/>
  <c r="AF1490" i="3"/>
  <c r="AF1101" i="3"/>
  <c r="AF3071" i="3"/>
  <c r="AF2527" i="3"/>
  <c r="AF2074" i="3"/>
  <c r="AF5351" i="3"/>
  <c r="AF4994" i="3"/>
  <c r="AF4563" i="3"/>
  <c r="AF4333" i="3"/>
  <c r="AF3320" i="3"/>
  <c r="AF792" i="3"/>
  <c r="AF508" i="3"/>
  <c r="AF136" i="2"/>
  <c r="AF341" i="3"/>
  <c r="AF49" i="3"/>
  <c r="AF3924" i="3"/>
  <c r="AF607" i="3"/>
  <c r="AF57" i="3"/>
  <c r="AF4442" i="3"/>
  <c r="AF4207" i="3"/>
  <c r="AF3107" i="3"/>
  <c r="AF2817" i="3"/>
  <c r="AF2568" i="3"/>
  <c r="AF2467" i="3"/>
  <c r="AF1148" i="3"/>
  <c r="AF4998" i="3"/>
  <c r="AF4402" i="3"/>
  <c r="AF4215" i="3"/>
  <c r="AF237" i="3"/>
  <c r="AF3681" i="3"/>
  <c r="AF3196" i="3"/>
  <c r="AF3059" i="3"/>
  <c r="AF2753" i="3"/>
  <c r="AF2062" i="3"/>
  <c r="AF1489" i="3"/>
  <c r="AF1251" i="3"/>
  <c r="AF1016" i="3"/>
  <c r="AF5097" i="3"/>
  <c r="AF4572" i="3"/>
  <c r="AF4386" i="3"/>
  <c r="AF4023" i="3"/>
  <c r="AF2669" i="3"/>
  <c r="AF2434" i="3"/>
  <c r="AF684" i="3"/>
  <c r="AF627" i="3"/>
  <c r="AF93" i="3"/>
  <c r="AF3777" i="3"/>
  <c r="AF3111" i="3"/>
  <c r="AF2575" i="3"/>
  <c r="AF5105" i="3"/>
  <c r="AF3862" i="3"/>
  <c r="AF3223" i="3"/>
  <c r="AF2749" i="3"/>
  <c r="AF2518" i="3"/>
  <c r="AF1982" i="3"/>
  <c r="AF1387" i="3"/>
  <c r="AF1033" i="3"/>
  <c r="AF868" i="3"/>
  <c r="AF5009" i="3"/>
  <c r="AF4043" i="3"/>
  <c r="AF2809" i="3"/>
  <c r="AF17" i="2"/>
  <c r="AF4004" i="3"/>
  <c r="AF3284" i="3"/>
  <c r="AF3167" i="3"/>
  <c r="AF908" i="3"/>
  <c r="AF591" i="3"/>
  <c r="AF269" i="3"/>
  <c r="AF48" i="2"/>
  <c r="AF5" i="3"/>
  <c r="AF5276" i="3"/>
  <c r="AF4426" i="3"/>
  <c r="AF3267" i="3"/>
  <c r="AF2665" i="3"/>
  <c r="AF2098" i="3"/>
  <c r="AF1173" i="3"/>
  <c r="AF960" i="3"/>
  <c r="AF3259" i="3"/>
  <c r="AF2866" i="3"/>
  <c r="AF2580" i="3"/>
  <c r="AF2335" i="3"/>
  <c r="AF1798" i="3"/>
  <c r="AF1084" i="3"/>
  <c r="AF675" i="3"/>
  <c r="AF273" i="3"/>
  <c r="AF5081" i="3"/>
  <c r="AF4652" i="3"/>
  <c r="AF3444" i="3"/>
  <c r="AF3303" i="3"/>
  <c r="AF2939" i="3"/>
  <c r="AF503" i="3"/>
  <c r="AF357" i="3"/>
  <c r="AF73" i="3"/>
  <c r="AF3203" i="3"/>
  <c r="AF3141" i="3"/>
  <c r="AF2675" i="3"/>
  <c r="AF2456" i="3"/>
  <c r="AF2279" i="3"/>
  <c r="AF1271" i="3"/>
  <c r="AF944" i="3"/>
  <c r="AF643" i="3"/>
  <c r="AF100" i="2"/>
  <c r="AF1155" i="3"/>
  <c r="AF4830" i="3"/>
  <c r="AF4217" i="3"/>
  <c r="AF368" i="3"/>
  <c r="AF146" i="2"/>
  <c r="AF168" i="3"/>
  <c r="AF3" i="2"/>
  <c r="AF345" i="3"/>
  <c r="AF5336" i="3"/>
  <c r="AF4628" i="3"/>
  <c r="AF3393" i="3"/>
  <c r="AF3127" i="3"/>
  <c r="AF2593" i="3"/>
  <c r="AF2787" i="3"/>
  <c r="AF2513" i="3"/>
  <c r="AF2033" i="3"/>
  <c r="AF1625" i="3"/>
  <c r="AF1650" i="3"/>
  <c r="AF1498" i="3"/>
  <c r="AF1095" i="3"/>
  <c r="AF946" i="3"/>
  <c r="AF102" i="2"/>
  <c r="AF256" i="3"/>
  <c r="AF2714" i="3"/>
  <c r="AF2404" i="3"/>
  <c r="AF2107" i="3"/>
  <c r="AF2110" i="3"/>
  <c r="AF1748" i="3"/>
  <c r="AF1610" i="3"/>
  <c r="AF1536" i="3"/>
  <c r="AF1563" i="3"/>
  <c r="AF1379" i="3"/>
  <c r="AF957" i="3"/>
  <c r="AF686" i="3"/>
  <c r="AF251" i="3"/>
  <c r="AF174" i="3"/>
  <c r="AF1131" i="3"/>
  <c r="AF2497" i="3"/>
  <c r="AF5095" i="3"/>
  <c r="AF2848" i="3"/>
  <c r="AF2284" i="3"/>
  <c r="AF2840" i="3"/>
  <c r="AF2584" i="3"/>
  <c r="AF1950" i="3"/>
  <c r="AF909" i="3"/>
  <c r="AF673" i="3"/>
  <c r="AF343" i="3"/>
  <c r="AF2146" i="3"/>
  <c r="AF1310" i="3"/>
  <c r="AF4930" i="3"/>
  <c r="AF4133" i="3"/>
  <c r="AF3780" i="3"/>
  <c r="AF2431" i="3"/>
  <c r="AF4702" i="3"/>
  <c r="AF4357" i="3"/>
  <c r="AF3592" i="3"/>
  <c r="AF3382" i="3"/>
  <c r="AF5179" i="3"/>
  <c r="AF4876" i="3"/>
  <c r="AF3931" i="3"/>
  <c r="AF2084" i="3"/>
  <c r="AF2025" i="3"/>
  <c r="AF1669" i="3"/>
  <c r="AF813" i="3"/>
  <c r="AF158" i="3"/>
  <c r="AF3552" i="3"/>
  <c r="AF2974" i="3"/>
  <c r="AF580" i="3"/>
  <c r="AF327" i="3"/>
  <c r="AF2968" i="3"/>
  <c r="AF4294" i="3"/>
  <c r="AF5247" i="3"/>
  <c r="AF4872" i="3"/>
  <c r="AF4622" i="3"/>
  <c r="AF3991" i="3"/>
  <c r="AF5433" i="3"/>
  <c r="AF5055" i="3"/>
  <c r="AF4841" i="3"/>
  <c r="AF4034" i="3"/>
  <c r="AF4143" i="3"/>
  <c r="AF2920" i="3"/>
  <c r="AF2547" i="3"/>
  <c r="AF2708" i="3"/>
  <c r="AF2415" i="3"/>
  <c r="AF2228" i="3"/>
  <c r="AF2171" i="3"/>
  <c r="AF2154" i="3"/>
  <c r="AF2008" i="3"/>
  <c r="AF1611" i="3"/>
  <c r="AF874" i="3"/>
  <c r="AF895" i="3"/>
  <c r="AF315" i="3"/>
  <c r="AF605" i="3"/>
  <c r="AF16" i="2"/>
  <c r="AF210" i="3"/>
  <c r="AF4918" i="3"/>
  <c r="AF4190" i="3"/>
  <c r="AF3397" i="3"/>
  <c r="AF1706" i="3"/>
  <c r="AF5107" i="3"/>
  <c r="AF4393" i="3"/>
  <c r="AF3386" i="3"/>
  <c r="AF5304" i="3"/>
  <c r="AF4560" i="3"/>
  <c r="AF3624" i="3"/>
  <c r="AF5152" i="3"/>
  <c r="AF4309" i="3"/>
  <c r="AF3979" i="3"/>
  <c r="AF3949" i="3"/>
  <c r="AF3484" i="3"/>
  <c r="AF3277" i="3"/>
  <c r="AF3080" i="3"/>
  <c r="AF5293" i="3"/>
  <c r="AF5102" i="3"/>
  <c r="AF3375" i="3"/>
  <c r="AF1380" i="3"/>
  <c r="AF1700" i="3"/>
  <c r="AF1225" i="3"/>
  <c r="AF344" i="3"/>
  <c r="AF338" i="3"/>
  <c r="AF103" i="3"/>
  <c r="AF387" i="3"/>
  <c r="AF154" i="3"/>
  <c r="AF1116" i="3"/>
  <c r="AF808" i="3"/>
  <c r="AF5164" i="3"/>
  <c r="AF4497" i="3"/>
  <c r="AF1861" i="3"/>
  <c r="AF1629" i="3"/>
  <c r="AF2011" i="3"/>
  <c r="AF1605" i="3"/>
  <c r="AF1825" i="3"/>
  <c r="AF1480" i="3"/>
  <c r="AF5362" i="3"/>
  <c r="AF5023" i="3"/>
  <c r="AF4864" i="3"/>
  <c r="AF4586" i="3"/>
  <c r="AF4049" i="3"/>
  <c r="AF3888" i="3"/>
  <c r="AF3776" i="3"/>
  <c r="AF3457" i="3"/>
  <c r="AF3587" i="3"/>
  <c r="AF3462" i="3"/>
  <c r="AF3452" i="3"/>
  <c r="AF2482" i="3"/>
  <c r="AF2802" i="3"/>
  <c r="AF2505" i="3"/>
  <c r="AF2058" i="3"/>
  <c r="AF1477" i="3"/>
  <c r="AF1212" i="3"/>
  <c r="AF674" i="3"/>
  <c r="AF442" i="3"/>
  <c r="AF4035" i="3"/>
  <c r="AF888" i="3"/>
  <c r="AF608" i="3"/>
  <c r="AF443" i="3"/>
  <c r="AF31" i="2"/>
  <c r="AF109" i="3"/>
  <c r="AF3176" i="3"/>
  <c r="AF2945" i="3"/>
  <c r="AF1894" i="3"/>
  <c r="AF1285" i="3"/>
  <c r="AF1072" i="3"/>
  <c r="AF3204" i="3"/>
  <c r="AF2627" i="3"/>
  <c r="AF2275" i="3"/>
  <c r="AF1525" i="3"/>
  <c r="AF1160" i="3"/>
  <c r="AF660" i="3"/>
  <c r="AF1754" i="3"/>
  <c r="AF1486" i="3"/>
  <c r="AF1255" i="3"/>
  <c r="AF788" i="3"/>
  <c r="AF456" i="3"/>
  <c r="AF132" i="2"/>
  <c r="AF337" i="3"/>
  <c r="AF940" i="3"/>
  <c r="AF5481" i="3"/>
  <c r="AF4687" i="3"/>
  <c r="AF4719" i="3"/>
  <c r="AF4390" i="3"/>
  <c r="AF4203" i="3"/>
  <c r="AF688" i="3"/>
  <c r="AF659" i="3"/>
  <c r="AF32" i="2"/>
  <c r="AF2865" i="3"/>
  <c r="AF1771" i="3"/>
  <c r="AF1181" i="3"/>
  <c r="AF1001" i="3"/>
  <c r="AF28" i="2"/>
  <c r="AF4999" i="3"/>
  <c r="AF5093" i="3"/>
  <c r="AF4643" i="3"/>
  <c r="AF4317" i="3"/>
  <c r="AF588" i="3"/>
  <c r="AF483" i="3"/>
  <c r="AF325" i="3"/>
  <c r="AF66" i="2"/>
  <c r="AF5486" i="3"/>
  <c r="AF4592" i="3"/>
  <c r="AF4454" i="3"/>
  <c r="AF2985" i="3"/>
  <c r="AF2046" i="3"/>
  <c r="AF1283" i="3"/>
  <c r="AF1128" i="3"/>
  <c r="AF536" i="3"/>
  <c r="AF455" i="3"/>
  <c r="AF672" i="3"/>
  <c r="AF451" i="3"/>
  <c r="AF265" i="3"/>
  <c r="AF5282" i="3"/>
  <c r="AF4934" i="3"/>
  <c r="AF4608" i="3"/>
  <c r="AF3936" i="3"/>
  <c r="AF5046" i="3"/>
  <c r="AF4627" i="3"/>
  <c r="AF1359" i="3"/>
  <c r="AF1053" i="3"/>
  <c r="AF2821" i="3"/>
  <c r="AF2719" i="3"/>
  <c r="AF2026" i="3"/>
  <c r="AF5258" i="3"/>
  <c r="AF4910" i="3"/>
  <c r="AF4285" i="3"/>
  <c r="AF3976" i="3"/>
  <c r="AF3296" i="3"/>
  <c r="AF744" i="3"/>
  <c r="AF460" i="3"/>
  <c r="AF40" i="2"/>
  <c r="AF293" i="3"/>
  <c r="AF11" i="2"/>
  <c r="AF415" i="3"/>
  <c r="AF4892" i="3"/>
  <c r="AF4303" i="3"/>
  <c r="AF4159" i="3"/>
  <c r="AF3063" i="3"/>
  <c r="AF2705" i="3"/>
  <c r="AF2544" i="3"/>
  <c r="AF1100" i="3"/>
  <c r="AF15" i="2"/>
  <c r="AF4914" i="3"/>
  <c r="AF4359" i="3"/>
  <c r="AF4095" i="3"/>
  <c r="AF193" i="3"/>
  <c r="AF3480" i="3"/>
  <c r="AF3172" i="3"/>
  <c r="AF3011" i="3"/>
  <c r="AF2729" i="3"/>
  <c r="AF2014" i="3"/>
  <c r="AF1457" i="3"/>
  <c r="AF1137" i="3"/>
  <c r="AF924" i="3"/>
  <c r="AF5246" i="3"/>
  <c r="AF4982" i="3"/>
  <c r="AF4663" i="3"/>
  <c r="AF4343" i="3"/>
  <c r="AF3978" i="3"/>
  <c r="AF2873" i="3"/>
  <c r="AF2237" i="3"/>
  <c r="AF640" i="3"/>
  <c r="AF571" i="3"/>
  <c r="AF329" i="3"/>
  <c r="AF29" i="3"/>
  <c r="AF3633" i="3"/>
  <c r="AF2883" i="3"/>
  <c r="AF2367" i="3"/>
  <c r="AF4990" i="3"/>
  <c r="AF3817" i="3"/>
  <c r="AF3175" i="3"/>
  <c r="AF2603" i="3"/>
  <c r="AF2430" i="3"/>
  <c r="AF1565" i="3"/>
  <c r="AF1339" i="3"/>
  <c r="AF1184" i="3"/>
  <c r="AF820" i="3"/>
  <c r="AF1739" i="3"/>
  <c r="AF4890" i="3"/>
  <c r="AF3810" i="3"/>
  <c r="AF1962" i="3"/>
  <c r="AF3940" i="3"/>
  <c r="AF3260" i="3"/>
  <c r="AF3129" i="3"/>
  <c r="AF860" i="3"/>
  <c r="AF507" i="3"/>
  <c r="AF129" i="3"/>
  <c r="AF83" i="2"/>
  <c r="AF5058" i="3"/>
  <c r="AF4239" i="3"/>
  <c r="AF3171" i="3"/>
  <c r="AF2608" i="3"/>
  <c r="AF1802" i="3"/>
  <c r="AF1125" i="3"/>
  <c r="AF912" i="3"/>
  <c r="AF3211" i="3"/>
  <c r="AF2853" i="3"/>
  <c r="AF2556" i="3"/>
  <c r="AF2138" i="3"/>
  <c r="AF1207" i="3"/>
  <c r="AF116" i="2"/>
  <c r="AF181" i="3"/>
  <c r="AF5429" i="3"/>
  <c r="AF4882" i="3"/>
  <c r="AF4288" i="3"/>
  <c r="AF3798" i="3"/>
  <c r="AF3420" i="3"/>
  <c r="AF3255" i="3"/>
  <c r="AF3890" i="3"/>
  <c r="AF840" i="3"/>
  <c r="AF560" i="3"/>
  <c r="AF140" i="2"/>
  <c r="AF393" i="3"/>
  <c r="AF53" i="3"/>
  <c r="AF4574" i="3"/>
  <c r="AF3128" i="3"/>
  <c r="AF2523" i="3"/>
  <c r="AF1870" i="3"/>
  <c r="AF1145" i="3"/>
  <c r="AF3790" i="3"/>
  <c r="AF3156" i="3"/>
  <c r="AF2579" i="3"/>
  <c r="AF2126" i="3"/>
  <c r="AF1462" i="3"/>
  <c r="AF1024" i="3"/>
  <c r="AF564" i="3"/>
  <c r="AF2407" i="3"/>
  <c r="AF1518" i="3"/>
  <c r="AF1185" i="3"/>
  <c r="AF740" i="3"/>
  <c r="AF631" i="3"/>
  <c r="AF84" i="2"/>
  <c r="AF289" i="3"/>
  <c r="AF1363" i="3"/>
  <c r="AF844" i="3"/>
  <c r="AF5270" i="3"/>
  <c r="AF4293" i="3"/>
  <c r="AF4676" i="3"/>
  <c r="AF4347" i="3"/>
  <c r="AF4051" i="3"/>
  <c r="AF596" i="3"/>
  <c r="AF599" i="3"/>
  <c r="AF5482" i="3"/>
  <c r="AF2837" i="3"/>
  <c r="AF1439" i="3"/>
  <c r="AF1133" i="3"/>
  <c r="AF920" i="3"/>
  <c r="AF4963" i="3"/>
  <c r="AF4959" i="3"/>
  <c r="AF4595" i="3"/>
  <c r="AF4243" i="3"/>
  <c r="AF540" i="3"/>
  <c r="AF403" i="3"/>
  <c r="AF277" i="3"/>
  <c r="AF21" i="2"/>
  <c r="AF5266" i="3"/>
  <c r="AF4675" i="3"/>
  <c r="AF4363" i="3"/>
  <c r="AF5252" i="3"/>
  <c r="AF2468" i="3"/>
  <c r="AF1930" i="3"/>
  <c r="AF1235" i="3"/>
  <c r="AF1056" i="3"/>
  <c r="AF488" i="3"/>
  <c r="AF972" i="3"/>
  <c r="AF647" i="3"/>
  <c r="AF108" i="2"/>
  <c r="AF217" i="3"/>
  <c r="AF5234" i="3"/>
  <c r="AF4886" i="3"/>
  <c r="AF4501" i="3"/>
  <c r="AF3935" i="3"/>
  <c r="AF4414" i="3"/>
  <c r="AF2891" i="3"/>
  <c r="AF2331" i="3"/>
  <c r="AF1902" i="3"/>
  <c r="AF1275" i="3"/>
  <c r="AF1120" i="3"/>
  <c r="AF900" i="3"/>
  <c r="AF61" i="3"/>
  <c r="AF965" i="3"/>
  <c r="AF99" i="3"/>
  <c r="AF118" i="2"/>
  <c r="AF68" i="2"/>
  <c r="AF3855" i="3"/>
  <c r="AF2438" i="3"/>
  <c r="AF1698" i="3"/>
  <c r="AF865" i="3"/>
  <c r="AF312" i="3"/>
  <c r="AF111" i="3"/>
  <c r="AF326" i="3"/>
  <c r="AF3618" i="3"/>
  <c r="AF3348" i="3"/>
  <c r="AF2978" i="3"/>
  <c r="AF2111" i="3"/>
  <c r="AF1783" i="3"/>
  <c r="AF1301" i="3"/>
  <c r="AF553" i="3"/>
  <c r="AF739" i="3"/>
  <c r="AF435" i="3"/>
  <c r="AF5124" i="3"/>
  <c r="AF4794" i="3"/>
  <c r="AF4323" i="3"/>
  <c r="AF3857" i="3"/>
  <c r="AF2619" i="3"/>
  <c r="AF2211" i="3"/>
  <c r="AF2319" i="3"/>
  <c r="AF2150" i="3"/>
  <c r="AF1642" i="3"/>
  <c r="AF1530" i="3"/>
  <c r="AF1514" i="3"/>
  <c r="AF1192" i="3"/>
  <c r="AF1524" i="3"/>
  <c r="AF361" i="3"/>
  <c r="AF1272" i="3"/>
  <c r="AF177" i="3"/>
  <c r="AF282" i="3"/>
  <c r="AF525" i="3"/>
  <c r="AF850" i="3"/>
  <c r="AF566" i="3"/>
  <c r="AF5418" i="3"/>
  <c r="AF4448" i="3"/>
  <c r="AF3908" i="3"/>
  <c r="AF3648" i="3"/>
  <c r="AF2886" i="3"/>
  <c r="AF2790" i="3"/>
  <c r="AF2561" i="3"/>
  <c r="AF1258" i="3"/>
  <c r="AF1020" i="3"/>
  <c r="AF259" i="3"/>
  <c r="AF3838" i="3"/>
  <c r="AF3185" i="3"/>
  <c r="AF1838" i="3"/>
  <c r="AF2587" i="3"/>
  <c r="AF2709" i="3"/>
  <c r="AF2080" i="3"/>
  <c r="AF1976" i="3"/>
  <c r="AF70" i="2"/>
  <c r="AF72" i="3"/>
  <c r="AF4983" i="3"/>
  <c r="AF3132" i="3"/>
  <c r="AF2340" i="3"/>
  <c r="AF5165" i="3"/>
  <c r="AF4382" i="3"/>
  <c r="AF3297" i="3"/>
  <c r="AF5013" i="3"/>
  <c r="AF4762" i="3"/>
  <c r="AF4182" i="3"/>
  <c r="AF2589" i="3"/>
  <c r="AF5244" i="3"/>
  <c r="AF4533" i="3"/>
  <c r="AF3847" i="3"/>
  <c r="AF3264" i="3"/>
  <c r="AF3066" i="3"/>
  <c r="AF4413" i="3"/>
  <c r="AF4157" i="3"/>
  <c r="AF3768" i="3"/>
  <c r="AF3727" i="3"/>
  <c r="AF3051" i="3"/>
  <c r="AF1997" i="3"/>
  <c r="AF1588" i="3"/>
  <c r="AF1190" i="3"/>
  <c r="AF713" i="3"/>
  <c r="AF681" i="3"/>
  <c r="AF925" i="3"/>
  <c r="AF163" i="3"/>
  <c r="AF807" i="3"/>
  <c r="AF5037" i="3"/>
  <c r="AF2745" i="3"/>
  <c r="AF4507" i="3"/>
  <c r="AF3939" i="3"/>
  <c r="AF3161" i="3"/>
  <c r="AF3195" i="3"/>
  <c r="AF594" i="3"/>
  <c r="AF5503" i="3"/>
  <c r="AF4859" i="3"/>
  <c r="AF3521" i="3"/>
  <c r="AF3266" i="3"/>
  <c r="AF2565" i="3"/>
  <c r="AF2369" i="3"/>
  <c r="AF5463" i="3"/>
  <c r="AF5103" i="3"/>
  <c r="AF4927" i="3"/>
  <c r="AF4544" i="3"/>
  <c r="AF4342" i="3"/>
  <c r="AF3812" i="3"/>
  <c r="AF3647" i="3"/>
  <c r="AF3595" i="3"/>
  <c r="AF1660" i="3"/>
  <c r="AF1360" i="3"/>
  <c r="AF1182" i="3"/>
  <c r="AF199" i="3"/>
  <c r="AF509" i="3"/>
  <c r="AF159" i="3"/>
  <c r="AF5371" i="3"/>
  <c r="AF4743" i="3"/>
  <c r="AF4422" i="3"/>
  <c r="AF4076" i="3"/>
  <c r="AF3313" i="3"/>
  <c r="AF2991" i="3"/>
  <c r="AF2737" i="3"/>
  <c r="AF4531" i="3"/>
  <c r="AF4348" i="3"/>
  <c r="AF3840" i="3"/>
  <c r="AF3683" i="3"/>
  <c r="AF3256" i="3"/>
  <c r="AF2459" i="3"/>
  <c r="AF989" i="3"/>
  <c r="AF2493" i="3"/>
  <c r="AF4362" i="3"/>
  <c r="AF4117" i="3"/>
  <c r="AF3608" i="3"/>
  <c r="AF3580" i="3"/>
  <c r="AF1972" i="3"/>
  <c r="AF1668" i="3"/>
  <c r="AF1199" i="3"/>
  <c r="AF1151" i="3"/>
  <c r="AF729" i="3"/>
  <c r="AF714" i="3"/>
  <c r="AF569" i="3"/>
  <c r="AF83" i="3"/>
  <c r="AF235" i="3"/>
  <c r="AF2588" i="3"/>
  <c r="AF2040" i="3"/>
  <c r="AF1420" i="3"/>
  <c r="AF5387" i="3"/>
  <c r="AF5219" i="3"/>
  <c r="AF5094" i="3"/>
  <c r="AF4887" i="3"/>
  <c r="AF4735" i="3"/>
  <c r="AF3884" i="3"/>
  <c r="AF3437" i="3"/>
  <c r="AF3357" i="3"/>
  <c r="AF2875" i="3"/>
  <c r="AF2766" i="3"/>
  <c r="AF2399" i="3"/>
  <c r="AF1945" i="3"/>
  <c r="AF1549" i="3"/>
  <c r="AF1377" i="3"/>
  <c r="AF893" i="3"/>
  <c r="AF994" i="3"/>
  <c r="AF866" i="3"/>
  <c r="AF126" i="2"/>
  <c r="AF270" i="3"/>
  <c r="AF5285" i="3"/>
  <c r="AF4665" i="3"/>
  <c r="AF4089" i="3"/>
  <c r="AF3247" i="3"/>
  <c r="AF2073" i="3"/>
  <c r="AF1253" i="3"/>
  <c r="AF1407" i="3"/>
  <c r="AF5212" i="3"/>
  <c r="AF4278" i="3"/>
  <c r="AF3613" i="3"/>
  <c r="AF5346" i="3"/>
  <c r="AF3508" i="3"/>
  <c r="AF3090" i="3"/>
  <c r="AF5277" i="3"/>
  <c r="AF4971" i="3"/>
  <c r="AF4752" i="3"/>
  <c r="AF5432" i="3"/>
  <c r="AF5146" i="3"/>
  <c r="AF5011" i="3"/>
  <c r="AF4805" i="3"/>
  <c r="AF4583" i="3"/>
  <c r="AF4529" i="3"/>
  <c r="AF4458" i="3"/>
  <c r="AF4214" i="3"/>
  <c r="AF4122" i="3"/>
  <c r="AF2885" i="3"/>
  <c r="AF2772" i="3"/>
  <c r="AF2545" i="3"/>
  <c r="AF2215" i="3"/>
  <c r="AF1974" i="3"/>
  <c r="AF1542" i="3"/>
  <c r="AF1732" i="3"/>
  <c r="AF889" i="3"/>
  <c r="AF802" i="3"/>
  <c r="AF50" i="3"/>
  <c r="AF358" i="3"/>
  <c r="AF47" i="3"/>
  <c r="AF5014" i="3"/>
  <c r="AF4452" i="3"/>
  <c r="AF4111" i="3"/>
  <c r="AF3874" i="3"/>
  <c r="AF2838" i="3"/>
  <c r="AF5509" i="3"/>
  <c r="AF5286" i="3"/>
  <c r="AF5002" i="3"/>
  <c r="AF4917" i="3"/>
  <c r="AF4757" i="3"/>
  <c r="AF4564" i="3"/>
  <c r="AF4487" i="3"/>
  <c r="AF4181" i="3"/>
  <c r="AF4077" i="3"/>
  <c r="AF3911" i="3"/>
  <c r="AF3354" i="3"/>
  <c r="AF3427" i="3"/>
  <c r="AF3024" i="3"/>
  <c r="AF2666" i="3"/>
  <c r="AF2336" i="3"/>
  <c r="AF2426" i="3"/>
  <c r="AF1965" i="3"/>
  <c r="AF1744" i="3"/>
  <c r="AF2769" i="3"/>
  <c r="AF1375" i="3"/>
  <c r="AF1213" i="3"/>
  <c r="AF746" i="3"/>
  <c r="AF197" i="3"/>
  <c r="AF630" i="3"/>
  <c r="AF331" i="3"/>
  <c r="AF98" i="2"/>
  <c r="AF29" i="2"/>
  <c r="AF4280" i="3"/>
  <c r="AF3401" i="3"/>
  <c r="AF2625" i="3"/>
  <c r="AF2484" i="3"/>
  <c r="AF5353" i="3"/>
  <c r="AF5140" i="3"/>
  <c r="AF5006" i="3"/>
  <c r="AF5245" i="3"/>
  <c r="AF5265" i="3"/>
  <c r="AF4814" i="3"/>
  <c r="AF3789" i="3"/>
  <c r="AF3545" i="3"/>
  <c r="AF3628" i="3"/>
  <c r="AF3212" i="3"/>
  <c r="AF3220" i="3"/>
  <c r="AF2958" i="3"/>
  <c r="AF2525" i="3"/>
  <c r="AF2629" i="3"/>
  <c r="AF2573" i="3"/>
  <c r="AF2811" i="3"/>
  <c r="AF2199" i="3"/>
  <c r="AF2013" i="3"/>
  <c r="AF2050" i="3"/>
  <c r="AF1071" i="3"/>
  <c r="AF1036" i="3"/>
  <c r="AF125" i="2"/>
  <c r="AF951" i="3"/>
  <c r="AF1311" i="3"/>
  <c r="AF1156" i="3"/>
  <c r="AF2671" i="3"/>
  <c r="AF2423" i="3"/>
  <c r="AF1814" i="3"/>
  <c r="AF5170" i="3"/>
  <c r="AF4776" i="3"/>
  <c r="AF4446" i="3"/>
  <c r="AF3916" i="3"/>
  <c r="AF3272" i="3"/>
  <c r="AF1044" i="3"/>
  <c r="AF696" i="3"/>
  <c r="AF663" i="3"/>
  <c r="AF147" i="2"/>
  <c r="AF245" i="3"/>
  <c r="AF5206" i="3"/>
  <c r="AF96" i="2"/>
  <c r="AF4862" i="3"/>
  <c r="AF4374" i="3"/>
  <c r="AF3972" i="3"/>
  <c r="AF3015" i="3"/>
  <c r="AF2673" i="3"/>
  <c r="AF2520" i="3"/>
  <c r="AF1730" i="3"/>
  <c r="AF992" i="3"/>
  <c r="AF5262" i="3"/>
  <c r="AF4780" i="3"/>
  <c r="AF4263" i="3"/>
  <c r="AF139" i="2"/>
  <c r="AF145" i="3"/>
  <c r="AF3456" i="3"/>
  <c r="AF3148" i="3"/>
  <c r="AF2987" i="3"/>
  <c r="AF2637" i="3"/>
  <c r="AF1834" i="3"/>
  <c r="AF1443" i="3"/>
  <c r="AF1089" i="3"/>
  <c r="AF876" i="3"/>
  <c r="AF5230" i="3"/>
  <c r="AF4898" i="3"/>
  <c r="AF4545" i="3"/>
  <c r="AF4321" i="3"/>
  <c r="AF3950" i="3"/>
  <c r="AF2540" i="3"/>
  <c r="AF1862" i="3"/>
  <c r="AF592" i="3"/>
  <c r="AF547" i="3"/>
  <c r="AF281" i="3"/>
  <c r="AF2845" i="3"/>
  <c r="AF3801" i="3"/>
  <c r="AF3095" i="3"/>
  <c r="AF2555" i="3"/>
  <c r="AF2221" i="3"/>
  <c r="AF1537" i="3"/>
  <c r="AF1291" i="3"/>
  <c r="AF1060" i="3"/>
  <c r="AF1048" i="3"/>
  <c r="AF4707" i="3"/>
  <c r="AF3753" i="3"/>
  <c r="AF1383" i="3"/>
  <c r="AF3854" i="3"/>
  <c r="AF3116" i="3"/>
  <c r="AF3091" i="3"/>
  <c r="AF816" i="3"/>
  <c r="AF112" i="2"/>
  <c r="AF81" i="3"/>
  <c r="AF397" i="3"/>
  <c r="AF4974" i="3"/>
  <c r="AF4075" i="3"/>
  <c r="AF2871" i="3"/>
  <c r="AF2560" i="3"/>
  <c r="AF1746" i="3"/>
  <c r="AF1029" i="3"/>
  <c r="AF772" i="3"/>
  <c r="AF3850" i="3"/>
  <c r="AF3163" i="3"/>
  <c r="AF2829" i="3"/>
  <c r="AF2532" i="3"/>
  <c r="AF2090" i="3"/>
  <c r="AF1117" i="3"/>
  <c r="AF624" i="3"/>
  <c r="AF107" i="2"/>
  <c r="AF133" i="3"/>
  <c r="AF5278" i="3"/>
  <c r="AF4838" i="3"/>
  <c r="AF4183" i="3"/>
  <c r="AF4888" i="3"/>
  <c r="AF3785" i="3"/>
  <c r="AF3328" i="3"/>
  <c r="AF3207" i="3"/>
  <c r="AF524" i="3"/>
  <c r="AF152" i="2"/>
  <c r="AF261" i="3"/>
  <c r="AF50" i="2"/>
  <c r="AF3079" i="3"/>
  <c r="AF2957" i="3"/>
  <c r="AF2600" i="3"/>
  <c r="AF2723" i="3"/>
  <c r="AF2034" i="3"/>
  <c r="AF1109" i="3"/>
  <c r="AF848" i="3"/>
  <c r="AF568" i="3"/>
  <c r="AF559" i="3"/>
  <c r="AF4970" i="3"/>
  <c r="AF4646" i="3"/>
  <c r="AF4279" i="3"/>
  <c r="AF890" i="3"/>
  <c r="AF151" i="3"/>
  <c r="AF431" i="3"/>
  <c r="AF115" i="2"/>
  <c r="AF161" i="3"/>
  <c r="AF5157" i="3"/>
  <c r="AF4577" i="3"/>
  <c r="AF3292" i="3"/>
  <c r="AF3236" i="3"/>
  <c r="AF2400" i="3"/>
  <c r="AF2344" i="3"/>
  <c r="AF2290" i="3"/>
  <c r="AF2106" i="3"/>
  <c r="AF1546" i="3"/>
  <c r="AF1640" i="3"/>
  <c r="AF1306" i="3"/>
  <c r="AF247" i="3"/>
  <c r="AF383" i="3"/>
  <c r="AF93" i="2"/>
  <c r="AF3597" i="3"/>
  <c r="AF1147" i="3"/>
  <c r="AF690" i="3"/>
  <c r="AF2361" i="3"/>
  <c r="AF2180" i="3"/>
  <c r="AF2733" i="3"/>
  <c r="AF2029" i="3"/>
  <c r="AF1903" i="3"/>
  <c r="AF1686" i="3"/>
  <c r="AF1221" i="3"/>
  <c r="AF1503" i="3"/>
  <c r="AF1220" i="3"/>
  <c r="AF1043" i="3"/>
  <c r="AF303" i="3"/>
  <c r="AF919" i="3"/>
  <c r="AF5121" i="3"/>
  <c r="AF4748" i="3"/>
  <c r="AF2421" i="3"/>
  <c r="AF2097" i="3"/>
  <c r="AF1319" i="3"/>
  <c r="AF149" i="2"/>
  <c r="AF130" i="3"/>
  <c r="AF902" i="3"/>
  <c r="AF3537" i="3"/>
  <c r="AF2442" i="3"/>
  <c r="AF1791" i="3"/>
  <c r="AF1335" i="3"/>
  <c r="AF3962" i="3"/>
  <c r="AF4020" i="3"/>
  <c r="AF3593" i="3"/>
  <c r="AF2949" i="3"/>
  <c r="AF4286" i="3"/>
  <c r="AF4031" i="3"/>
  <c r="AF3572" i="3"/>
  <c r="AF3504" i="3"/>
  <c r="AF4961" i="3"/>
  <c r="AF4697" i="3"/>
  <c r="AF3466" i="3"/>
  <c r="AF1973" i="3"/>
  <c r="AF1917" i="3"/>
  <c r="AF2051" i="3"/>
  <c r="AF1396" i="3"/>
  <c r="AF1388" i="3"/>
  <c r="AF366" i="3"/>
  <c r="AF20" i="2"/>
  <c r="AF3385" i="3"/>
  <c r="AF2975" i="3"/>
  <c r="AF3794" i="3"/>
  <c r="AF796" i="3"/>
  <c r="AF512" i="3"/>
  <c r="AF92" i="2"/>
  <c r="AF297" i="3"/>
  <c r="AF4211" i="3"/>
  <c r="AF3100" i="3"/>
  <c r="AF2440" i="3"/>
  <c r="AF1731" i="3"/>
  <c r="AF1097" i="3"/>
  <c r="AF3412" i="3"/>
  <c r="AF3027" i="3"/>
  <c r="AF2531" i="3"/>
  <c r="AF2078" i="3"/>
  <c r="AF1411" i="3"/>
  <c r="AF964" i="3"/>
  <c r="AF468" i="3"/>
  <c r="AF2359" i="3"/>
  <c r="AF1447" i="3"/>
  <c r="AF1141" i="3"/>
  <c r="AF692" i="3"/>
  <c r="AF575" i="3"/>
  <c r="AF36" i="2"/>
  <c r="AF241" i="3"/>
  <c r="AF1219" i="3"/>
  <c r="AF752" i="3"/>
  <c r="AF5182" i="3"/>
  <c r="AF3988" i="3"/>
  <c r="AF4669" i="3"/>
  <c r="AF4299" i="3"/>
  <c r="AF3954" i="3"/>
  <c r="AF548" i="3"/>
  <c r="AF487" i="3"/>
  <c r="AF2813" i="3"/>
  <c r="AF1391" i="3"/>
  <c r="AF1085" i="3"/>
  <c r="AF824" i="3"/>
  <c r="AF3980" i="3"/>
  <c r="AF3701" i="3"/>
  <c r="AF2170" i="3"/>
  <c r="AF4906" i="3"/>
  <c r="AF5349" i="3"/>
  <c r="AF4978" i="3"/>
  <c r="AF4541" i="3"/>
  <c r="AF3946" i="3"/>
  <c r="AF776" i="3"/>
  <c r="AF492" i="3"/>
  <c r="AF420" i="3"/>
  <c r="AF229" i="3"/>
  <c r="AF5339" i="3"/>
  <c r="AF5138" i="3"/>
  <c r="AF4619" i="3"/>
  <c r="AF4267" i="3"/>
  <c r="AF4151" i="3"/>
  <c r="AF2595" i="3"/>
  <c r="AF1882" i="3"/>
  <c r="AF1169" i="3"/>
  <c r="AF1032" i="3"/>
  <c r="AF440" i="3"/>
  <c r="AF981" i="3"/>
  <c r="AF615" i="3"/>
  <c r="AF173" i="3"/>
  <c r="AF5218" i="3"/>
  <c r="AF4842" i="3"/>
  <c r="AF4470" i="3"/>
  <c r="AF5274" i="3"/>
  <c r="AF4792" i="3"/>
  <c r="AF4067" i="3"/>
  <c r="AF2862" i="3"/>
  <c r="AF2283" i="3"/>
  <c r="AF1878" i="3"/>
  <c r="AF1161" i="3"/>
  <c r="AF1052" i="3"/>
  <c r="AF852" i="3"/>
  <c r="AF91" i="2"/>
  <c r="AF720" i="3"/>
  <c r="AF167" i="3"/>
  <c r="AF436" i="3"/>
  <c r="AF5209" i="3"/>
  <c r="AF4525" i="3"/>
  <c r="AF3135" i="3"/>
  <c r="AF1708" i="3"/>
  <c r="AF653" i="3"/>
  <c r="AF716" i="3"/>
  <c r="AF117" i="2"/>
  <c r="AF310" i="3"/>
  <c r="AF30" i="2"/>
  <c r="AF203" i="3"/>
  <c r="AF317" i="3"/>
  <c r="AF3536" i="3"/>
  <c r="AF3179" i="3"/>
  <c r="AF3125" i="3"/>
  <c r="AF2191" i="3"/>
  <c r="AF1977" i="3"/>
  <c r="AF2131" i="3"/>
  <c r="AF1515" i="3"/>
  <c r="AF1087" i="3"/>
  <c r="AF1126" i="3"/>
  <c r="AF1002" i="3"/>
  <c r="AF622" i="3"/>
  <c r="AF853" i="3"/>
  <c r="AF694" i="3"/>
  <c r="AF394" i="3"/>
  <c r="AF307" i="3"/>
  <c r="AF371" i="3"/>
  <c r="AF5070" i="3"/>
  <c r="AF4575" i="3"/>
  <c r="AF4109" i="3"/>
  <c r="AF3766" i="3"/>
  <c r="AF3089" i="3"/>
  <c r="AF2124" i="3"/>
  <c r="AF2551" i="3"/>
  <c r="AF1843" i="3"/>
  <c r="AF1621" i="3"/>
  <c r="AF1689" i="3"/>
  <c r="AF1300" i="3"/>
  <c r="AF1481" i="3"/>
  <c r="AF1548" i="3"/>
  <c r="AF1295" i="3"/>
  <c r="AF384" i="3"/>
  <c r="AF5189" i="3"/>
  <c r="AF2681" i="3"/>
  <c r="AF2280" i="3"/>
  <c r="AF2346" i="3"/>
  <c r="AF1857" i="3"/>
  <c r="AF1449" i="3"/>
  <c r="AF190" i="3"/>
  <c r="AF382" i="3"/>
  <c r="AF287" i="3"/>
  <c r="AF5325" i="3"/>
  <c r="AF4352" i="3"/>
  <c r="AF3781" i="3"/>
  <c r="AF3725" i="3"/>
  <c r="AF2663" i="3"/>
  <c r="AF2754" i="3"/>
  <c r="AF2312" i="3"/>
  <c r="AF1114" i="3"/>
  <c r="AF829" i="3"/>
  <c r="AF120" i="2"/>
  <c r="AF1510" i="3"/>
  <c r="AF4912" i="3"/>
  <c r="AF2372" i="3"/>
  <c r="AF2352" i="3"/>
  <c r="AF2187" i="3"/>
  <c r="AF450" i="3"/>
  <c r="AF299" i="3"/>
  <c r="AF171" i="3"/>
  <c r="AF423" i="3"/>
  <c r="AF1092" i="3"/>
  <c r="AF4771" i="3"/>
  <c r="AF2476" i="3"/>
  <c r="AF4383" i="3"/>
  <c r="AF5048" i="3"/>
  <c r="AF3590" i="3"/>
  <c r="AF2715" i="3"/>
  <c r="AF5239" i="3"/>
  <c r="AF4472" i="3"/>
  <c r="AF5129" i="3"/>
  <c r="AF4088" i="3"/>
  <c r="AF3930" i="3"/>
  <c r="AF3728" i="3"/>
  <c r="AF3105" i="3"/>
  <c r="AF2736" i="3"/>
  <c r="AF1473" i="3"/>
  <c r="AF482" i="3"/>
  <c r="AF617" i="3"/>
  <c r="AF137" i="2"/>
  <c r="AF63" i="3"/>
  <c r="AF439" i="3"/>
  <c r="AF66" i="3"/>
  <c r="AF774" i="3"/>
  <c r="AF95" i="2"/>
  <c r="AF4992" i="3"/>
  <c r="AF2761" i="3"/>
  <c r="AF4170" i="3"/>
  <c r="AF5408" i="3"/>
  <c r="AF4836" i="3"/>
  <c r="AF4191" i="3"/>
  <c r="AF3529" i="3"/>
  <c r="AF3390" i="3"/>
  <c r="AF3121" i="3"/>
  <c r="AF5207" i="3"/>
  <c r="AF4610" i="3"/>
  <c r="AF2854" i="3"/>
  <c r="AF4899" i="3"/>
  <c r="AF4421" i="3"/>
  <c r="AF4188" i="3"/>
  <c r="AF3505" i="3"/>
  <c r="AF3635" i="3"/>
  <c r="AF3495" i="3"/>
  <c r="AF1597" i="3"/>
  <c r="AF1614" i="3"/>
  <c r="AF271" i="3"/>
  <c r="AF541" i="3"/>
  <c r="AF5243" i="3"/>
  <c r="AF4778" i="3"/>
  <c r="AF4224" i="3"/>
  <c r="AF3877" i="3"/>
  <c r="AF3193" i="3"/>
  <c r="AF2512" i="3"/>
  <c r="AF3621" i="3"/>
  <c r="AF3377" i="3"/>
  <c r="AF2739" i="3"/>
  <c r="AF3867" i="3"/>
  <c r="AF3749" i="3"/>
  <c r="AF3754" i="3"/>
  <c r="AF3177" i="3"/>
  <c r="AF3064" i="3"/>
  <c r="AF2328" i="3"/>
  <c r="AF4949" i="3"/>
  <c r="AF4262" i="3"/>
  <c r="AF4140" i="3"/>
  <c r="AF3982" i="3"/>
  <c r="AF3811" i="3"/>
  <c r="AF3739" i="3"/>
  <c r="AF3469" i="3"/>
  <c r="AF2942" i="3"/>
  <c r="AF2988" i="3"/>
  <c r="AF2998" i="3"/>
  <c r="AF949" i="3"/>
  <c r="AF418" i="3"/>
  <c r="AF379" i="3"/>
  <c r="AF600" i="3"/>
  <c r="AF521" i="3"/>
  <c r="AF5438" i="3"/>
  <c r="AF2412" i="3"/>
  <c r="AF1980" i="3"/>
  <c r="AF1846" i="3"/>
  <c r="AF5459" i="3"/>
  <c r="AF5150" i="3"/>
  <c r="AF4802" i="3"/>
  <c r="AF4086" i="3"/>
  <c r="AF4012" i="3"/>
  <c r="AF3880" i="3"/>
  <c r="AF3558" i="3"/>
  <c r="AF2451" i="3"/>
  <c r="AF2140" i="3"/>
  <c r="AF1428" i="3"/>
  <c r="AF1208" i="3"/>
  <c r="AF765" i="3"/>
  <c r="AF586" i="3"/>
  <c r="AF789" i="3"/>
  <c r="AF187" i="3"/>
  <c r="AF4788" i="3"/>
  <c r="AF3876" i="3"/>
  <c r="AF1865" i="3"/>
  <c r="AF1018" i="3"/>
  <c r="AF5147" i="3"/>
  <c r="AF4025" i="3"/>
  <c r="AF5208" i="3"/>
  <c r="AF3524" i="3"/>
  <c r="AF4965" i="3"/>
  <c r="AF5098" i="3"/>
  <c r="AF4716" i="3"/>
  <c r="AF4484" i="3"/>
  <c r="AF4375" i="3"/>
  <c r="AF4132" i="3"/>
  <c r="AF3871" i="3"/>
  <c r="AF3784" i="3"/>
  <c r="AF3589" i="3"/>
  <c r="AF3407" i="3"/>
  <c r="AF3430" i="3"/>
  <c r="AF2966" i="3"/>
  <c r="AF2797" i="3"/>
  <c r="AF2104" i="3"/>
  <c r="AF2299" i="3"/>
  <c r="AF1841" i="3"/>
  <c r="AF15" i="3"/>
  <c r="AF334" i="3"/>
  <c r="AF106" i="3"/>
  <c r="AF5027" i="3"/>
  <c r="AF4340" i="3"/>
  <c r="AF4179" i="3"/>
  <c r="AF3341" i="3"/>
  <c r="AF2353" i="3"/>
  <c r="AF5484" i="3"/>
  <c r="AF5213" i="3"/>
  <c r="AF5142" i="3"/>
  <c r="AF4902" i="3"/>
  <c r="AF4685" i="3"/>
  <c r="AF4259" i="3"/>
  <c r="AF4409" i="3"/>
  <c r="AF4327" i="3"/>
  <c r="AF3814" i="3"/>
  <c r="AF3551" i="3"/>
  <c r="AF3542" i="3"/>
  <c r="AF3472" i="3"/>
  <c r="AF2602" i="3"/>
  <c r="AF2469" i="3"/>
  <c r="AF2355" i="3"/>
  <c r="AF1794" i="3"/>
  <c r="AF1576" i="3"/>
  <c r="AF878" i="3"/>
  <c r="AF798" i="3"/>
  <c r="AF3" i="3"/>
  <c r="AF565" i="3"/>
  <c r="AF5406" i="3"/>
  <c r="AF4171" i="3"/>
  <c r="AF3301" i="3"/>
  <c r="AF2678" i="3"/>
  <c r="AF2308" i="3"/>
  <c r="AF5332" i="3"/>
  <c r="AF5113" i="3"/>
  <c r="AF4810" i="3"/>
  <c r="AF5091" i="3"/>
  <c r="AF4689" i="3"/>
  <c r="AF3744" i="3"/>
  <c r="AF3493" i="3"/>
  <c r="AF3543" i="3"/>
  <c r="AF3364" i="3"/>
  <c r="AF2514" i="3"/>
  <c r="AF2793" i="3"/>
  <c r="AF2511" i="3"/>
  <c r="AF2650" i="3"/>
  <c r="AF2060" i="3"/>
  <c r="AF1705" i="3"/>
  <c r="AF1435" i="3"/>
  <c r="AF1227" i="3"/>
  <c r="AF590" i="3"/>
  <c r="AF276" i="3"/>
  <c r="AF574" i="3"/>
  <c r="AF1215" i="3"/>
  <c r="AF1108" i="3"/>
  <c r="AF2548" i="3"/>
  <c r="AF2419" i="3"/>
  <c r="AF1758" i="3"/>
  <c r="AF5204" i="3"/>
  <c r="AF4688" i="3"/>
  <c r="AF4398" i="3"/>
  <c r="AF3878" i="3"/>
  <c r="AF3248" i="3"/>
  <c r="AF932" i="3"/>
  <c r="AF652" i="3"/>
  <c r="AF603" i="3"/>
  <c r="AF75" i="2"/>
  <c r="AF201" i="3"/>
  <c r="AF5144" i="3"/>
  <c r="AF155" i="2"/>
  <c r="AF4772" i="3"/>
  <c r="AF4329" i="3"/>
  <c r="AF3912" i="3"/>
  <c r="AF2879" i="3"/>
  <c r="AF2667" i="3"/>
  <c r="AF2488" i="3"/>
  <c r="AF1573" i="3"/>
  <c r="AF928" i="3"/>
  <c r="AF5174" i="3"/>
  <c r="AF4636" i="3"/>
  <c r="AF4337" i="3"/>
  <c r="AF67" i="2"/>
  <c r="AF97" i="3"/>
  <c r="AF3432" i="3"/>
  <c r="AF3124" i="3"/>
  <c r="AF2955" i="3"/>
  <c r="AF2611" i="3"/>
  <c r="AF1715" i="3"/>
  <c r="AF1395" i="3"/>
  <c r="AF1041" i="3"/>
  <c r="AF828" i="3"/>
  <c r="AF5471" i="3"/>
  <c r="AF5198" i="3"/>
  <c r="AF4854" i="3"/>
  <c r="AF4548" i="3"/>
  <c r="AF4273" i="3"/>
  <c r="AF3866" i="3"/>
  <c r="AF2607" i="3"/>
  <c r="AF1806" i="3"/>
  <c r="AF544" i="3"/>
  <c r="AF515" i="3"/>
  <c r="AF233" i="3"/>
  <c r="AF2572" i="3"/>
  <c r="AF5130" i="3"/>
  <c r="AF3288" i="3"/>
  <c r="AF2983" i="3"/>
  <c r="AF2507" i="3"/>
  <c r="AF2181" i="3"/>
  <c r="AF1513" i="3"/>
  <c r="AF1177" i="3"/>
  <c r="AF1012" i="3"/>
  <c r="AF5343" i="3"/>
  <c r="AF4660" i="3"/>
  <c r="AF3315" i="3"/>
  <c r="AF1180" i="3"/>
  <c r="AF3806" i="3"/>
  <c r="AF3311" i="3"/>
  <c r="AF768" i="3"/>
  <c r="AF17" i="3"/>
  <c r="AF349" i="3"/>
  <c r="AF5345" i="3"/>
  <c r="AF4938" i="3"/>
  <c r="AF3974" i="3"/>
  <c r="AF2857" i="3"/>
  <c r="AF2536" i="3"/>
  <c r="AF1431" i="3"/>
  <c r="AF1132" i="3"/>
  <c r="AF724" i="3"/>
  <c r="AF3802" i="3"/>
  <c r="AF3119" i="3"/>
  <c r="AF2805" i="3"/>
  <c r="AF2508" i="3"/>
  <c r="AF2042" i="3"/>
  <c r="AF1021" i="3"/>
  <c r="AF576" i="3"/>
  <c r="AF60" i="2"/>
  <c r="AF55" i="2"/>
  <c r="AF85" i="3"/>
  <c r="AF5268" i="3"/>
  <c r="AF4796" i="3"/>
  <c r="AF3709" i="3"/>
  <c r="AF3304" i="3"/>
  <c r="AF3159" i="3"/>
  <c r="AF476" i="3"/>
  <c r="AF104" i="2"/>
  <c r="AF213" i="3"/>
  <c r="AF3416" i="3"/>
  <c r="AF3031" i="3"/>
  <c r="AF2858" i="3"/>
  <c r="AF2576" i="3"/>
  <c r="AF2490" i="3"/>
  <c r="AF1494" i="3"/>
  <c r="AF1061" i="3"/>
  <c r="AF309" i="3"/>
  <c r="AF2624" i="3"/>
  <c r="AF896" i="3"/>
  <c r="AF3047" i="3"/>
  <c r="AF2376" i="3"/>
  <c r="AF1693" i="3"/>
  <c r="AF1470" i="3"/>
  <c r="AF534" i="3"/>
  <c r="AF5083" i="3"/>
  <c r="AF3152" i="3"/>
  <c r="AF2257" i="3"/>
  <c r="AF2153" i="3"/>
  <c r="AF698" i="3"/>
  <c r="AF311" i="3"/>
  <c r="AF1948" i="3"/>
  <c r="AF3672" i="3"/>
  <c r="AF3737" i="3"/>
  <c r="AF4056" i="3"/>
  <c r="AF3487" i="3"/>
  <c r="AF2851" i="3"/>
  <c r="AF1673" i="3"/>
  <c r="AF437" i="3"/>
  <c r="AF5289" i="3"/>
  <c r="AF5004" i="3"/>
  <c r="AF4258" i="3"/>
  <c r="AF3584" i="3"/>
  <c r="AF5024" i="3"/>
  <c r="AF3864" i="3"/>
  <c r="AF3415" i="3"/>
  <c r="AF5497" i="3"/>
  <c r="AF4903" i="3"/>
  <c r="AF4244" i="3"/>
  <c r="AF4107" i="3"/>
  <c r="AF3896" i="3"/>
  <c r="AF1244" i="3"/>
  <c r="AF722" i="3"/>
  <c r="AF610" i="3"/>
  <c r="AF8" i="2"/>
  <c r="AF4345" i="3"/>
  <c r="AF1520" i="3"/>
  <c r="AF4553" i="3"/>
  <c r="AF3588" i="3"/>
  <c r="AF3032" i="3"/>
  <c r="AF5059" i="3"/>
  <c r="AF4856" i="3"/>
  <c r="AF651" i="3"/>
  <c r="AF535" i="3"/>
  <c r="AF4039" i="3"/>
  <c r="AF2539" i="3"/>
  <c r="AF1004" i="3"/>
  <c r="AF708" i="3"/>
  <c r="AF353" i="3"/>
  <c r="AF46" i="2"/>
  <c r="AF749" i="3"/>
  <c r="AF778" i="3"/>
  <c r="AF5502" i="3"/>
  <c r="AF1417" i="3"/>
  <c r="AF1103" i="3"/>
  <c r="AF1115" i="3"/>
  <c r="AF192" i="3"/>
  <c r="AF2281" i="3"/>
  <c r="AF1678" i="3"/>
  <c r="AF1564" i="3"/>
  <c r="AF221" i="3"/>
  <c r="AF4596" i="3"/>
  <c r="AF3041" i="3"/>
  <c r="AF3131" i="3"/>
  <c r="AF2262" i="3"/>
  <c r="AF1835" i="3"/>
  <c r="AF522" i="3"/>
  <c r="AF723" i="3"/>
  <c r="AF2315" i="3"/>
  <c r="AF4857" i="3"/>
  <c r="AF3886" i="3"/>
  <c r="AF5385" i="3"/>
  <c r="AF3605" i="3"/>
  <c r="AF3280" i="3"/>
  <c r="AF5066" i="3"/>
  <c r="AF4635" i="3"/>
  <c r="AF2878" i="3"/>
  <c r="AF985" i="3"/>
  <c r="AF1063" i="3"/>
  <c r="AF4416" i="3"/>
  <c r="AF5185" i="3"/>
  <c r="AF4435" i="3"/>
  <c r="AF3391" i="3"/>
  <c r="AF3088" i="3"/>
  <c r="AF2971" i="3"/>
  <c r="AF1975" i="3"/>
  <c r="AF1778" i="3"/>
  <c r="AF969" i="3"/>
  <c r="AF339" i="3"/>
  <c r="AF11" i="3"/>
  <c r="AF4657" i="3"/>
  <c r="AF5000" i="3"/>
  <c r="AF4546" i="3"/>
  <c r="AF4161" i="3"/>
  <c r="AF3332" i="3"/>
  <c r="AF4137" i="3"/>
  <c r="AF3153" i="3"/>
  <c r="AF5316" i="3"/>
  <c r="AF4855" i="3"/>
  <c r="AF4218" i="3"/>
  <c r="AF4037" i="3"/>
  <c r="AF3736" i="3"/>
  <c r="AF3581" i="3"/>
  <c r="AF1593" i="3"/>
  <c r="AF562" i="3"/>
  <c r="AF1144" i="3"/>
  <c r="AF340" i="3"/>
  <c r="AF2641" i="3"/>
  <c r="AF1570" i="3"/>
  <c r="AF1755" i="3"/>
  <c r="AF1416" i="3"/>
  <c r="AF5364" i="3"/>
  <c r="AF4834" i="3"/>
  <c r="AF3804" i="3"/>
  <c r="AF3658" i="3"/>
  <c r="AF3191" i="3"/>
  <c r="AF2268" i="3"/>
  <c r="AF2169" i="3"/>
  <c r="AF1413" i="3"/>
  <c r="AF517" i="3"/>
  <c r="AF2855" i="3"/>
  <c r="AF2847" i="3"/>
  <c r="AF1118" i="3"/>
  <c r="AF4649" i="3"/>
  <c r="AF5256" i="3"/>
  <c r="AF4777" i="3"/>
  <c r="AF5310" i="3"/>
  <c r="AF5191" i="3"/>
  <c r="AF4729" i="3"/>
  <c r="AF4641" i="3"/>
  <c r="AF4624" i="3"/>
  <c r="AF4380" i="3"/>
  <c r="AF4462" i="3"/>
  <c r="AF3872" i="3"/>
  <c r="AF3239" i="3"/>
  <c r="AF3240" i="3"/>
  <c r="AF2803" i="3"/>
  <c r="AF2457" i="3"/>
  <c r="AF1401" i="3"/>
  <c r="AF1231" i="3"/>
  <c r="AF706" i="3"/>
  <c r="AF626" i="3"/>
  <c r="AF5448" i="3"/>
  <c r="AF4551" i="3"/>
  <c r="AF4691" i="3"/>
  <c r="AF4527" i="3"/>
  <c r="AF4237" i="3"/>
  <c r="AF3809" i="3"/>
  <c r="AF2763" i="3"/>
  <c r="AF2450" i="3"/>
  <c r="AF2515" i="3"/>
  <c r="AF1986" i="3"/>
  <c r="AF1927" i="3"/>
  <c r="AF1617" i="3"/>
  <c r="AF1764" i="3"/>
  <c r="AF267" i="3"/>
  <c r="AF4870" i="3"/>
  <c r="AF2364" i="3"/>
  <c r="AF4813" i="3"/>
  <c r="AF4216" i="3"/>
  <c r="AF5428" i="3"/>
  <c r="AF5065" i="3"/>
  <c r="AF4895" i="3"/>
  <c r="AF4848" i="3"/>
  <c r="AF4597" i="3"/>
  <c r="AF4261" i="3"/>
  <c r="AF3687" i="3"/>
  <c r="AF3786" i="3"/>
  <c r="AF3677" i="3"/>
  <c r="AF2659" i="3"/>
  <c r="AF2771" i="3"/>
  <c r="AF2486" i="3"/>
  <c r="AF2108" i="3"/>
  <c r="AF1432" i="3"/>
  <c r="AF1170" i="3"/>
  <c r="AF825" i="3"/>
  <c r="AF244" i="3"/>
  <c r="AF709" i="3"/>
  <c r="AF406" i="3"/>
  <c r="AF5437" i="3"/>
  <c r="AF5267" i="3"/>
  <c r="AF4966" i="3"/>
  <c r="AF4754" i="3"/>
  <c r="AF4326" i="3"/>
  <c r="AF3189" i="3"/>
  <c r="AF2288" i="3"/>
  <c r="AF2255" i="3"/>
  <c r="AF1681" i="3"/>
  <c r="AF1572" i="3"/>
  <c r="AF757" i="3"/>
  <c r="AF914" i="3"/>
  <c r="AF4167" i="3"/>
  <c r="AF3146" i="3"/>
  <c r="AF5507" i="3"/>
  <c r="AF4639" i="3"/>
  <c r="AF3649" i="3"/>
  <c r="AF4129" i="3"/>
  <c r="AF5412" i="3"/>
  <c r="AF4677" i="3"/>
  <c r="AF3952" i="3"/>
  <c r="AF3653" i="3"/>
  <c r="AF5052" i="3"/>
  <c r="AF4499" i="3"/>
  <c r="AF3379" i="3"/>
  <c r="AF2557" i="3"/>
  <c r="AF2292" i="3"/>
  <c r="AF1288" i="3"/>
  <c r="AF2755" i="3"/>
  <c r="AF2155" i="3"/>
  <c r="AF2161" i="3"/>
  <c r="AF248" i="3"/>
  <c r="AF47" i="2"/>
  <c r="AF5210" i="3"/>
  <c r="AF2379" i="3"/>
  <c r="AF948" i="3"/>
  <c r="AF117" i="3"/>
  <c r="AF186" i="3"/>
  <c r="AF1136" i="3"/>
  <c r="AF350" i="3"/>
  <c r="AF3556" i="3"/>
  <c r="AF2992" i="3"/>
  <c r="AF2601" i="3"/>
  <c r="AF2731" i="3"/>
  <c r="AF2591" i="3"/>
  <c r="AF1829" i="3"/>
  <c r="AF1492" i="3"/>
  <c r="AF8" i="3"/>
  <c r="AF306" i="3"/>
  <c r="AF4418" i="3"/>
  <c r="AF2834" i="3"/>
  <c r="AF1910" i="3"/>
  <c r="AF2102" i="3"/>
  <c r="AF3316" i="3"/>
  <c r="AF1397" i="3"/>
  <c r="AF5216" i="3"/>
  <c r="AF856" i="3"/>
  <c r="AF3108" i="3"/>
  <c r="AF1385" i="3"/>
  <c r="AF4344" i="3"/>
  <c r="AF4236" i="3"/>
  <c r="AF4494" i="3"/>
  <c r="AF3531" i="3"/>
  <c r="AF1086" i="3"/>
  <c r="AF711" i="3"/>
  <c r="AF3205" i="3"/>
  <c r="AF239" i="3"/>
  <c r="AF2096" i="3"/>
  <c r="AF5034" i="3"/>
  <c r="AF4112" i="3"/>
  <c r="AF810" i="3"/>
  <c r="AF4213" i="3"/>
  <c r="AF5255" i="3"/>
  <c r="AF3567" i="3"/>
  <c r="AF718" i="3"/>
  <c r="AF537" i="3"/>
  <c r="AF5407" i="3"/>
  <c r="AF5269" i="3"/>
  <c r="AF4330" i="3"/>
  <c r="AF3713" i="3"/>
  <c r="AF5424" i="3"/>
  <c r="AF4460" i="3"/>
  <c r="AF154" i="2"/>
  <c r="AF5305" i="3"/>
  <c r="AF4567" i="3"/>
  <c r="AF2884" i="3"/>
  <c r="AF2249" i="3"/>
  <c r="AF6" i="2"/>
  <c r="AF77" i="3"/>
  <c r="AF4648" i="3"/>
  <c r="AF19" i="2"/>
  <c r="AF2535" i="3"/>
  <c r="AF616" i="3"/>
  <c r="AF3305" i="3"/>
  <c r="AF320" i="3"/>
  <c r="AF18" i="3"/>
  <c r="AF3234" i="3"/>
  <c r="AF2276" i="3"/>
  <c r="AF2164" i="3"/>
  <c r="AF1854" i="3"/>
  <c r="AF1348" i="3"/>
  <c r="AF1488" i="3"/>
  <c r="AF91" i="3"/>
  <c r="AF4406" i="3"/>
  <c r="AF2927" i="3"/>
  <c r="AF1735" i="3"/>
  <c r="AF1790" i="3"/>
  <c r="AF1585" i="3"/>
  <c r="AF2654" i="3"/>
  <c r="AF2549" i="3"/>
  <c r="AF3654" i="3"/>
  <c r="AF4919" i="3"/>
  <c r="AF4456" i="3"/>
  <c r="AF3860" i="3"/>
  <c r="AF3265" i="3"/>
  <c r="AF2569" i="3"/>
  <c r="AF1558" i="3"/>
  <c r="AF1504" i="3"/>
  <c r="AF342" i="3"/>
  <c r="AF2984" i="3"/>
  <c r="AF3859" i="3"/>
  <c r="AF4097" i="3"/>
  <c r="AF1298" i="3"/>
  <c r="AF3831" i="3"/>
  <c r="AF3094" i="3"/>
  <c r="AF5434" i="3"/>
  <c r="AF5217" i="3"/>
  <c r="AF3828" i="3"/>
  <c r="AF3565" i="3"/>
  <c r="AF3442" i="3"/>
  <c r="AF3387" i="3"/>
  <c r="AF3056" i="3"/>
  <c r="AF2894" i="3"/>
  <c r="AF1622" i="3"/>
  <c r="AF614" i="3"/>
  <c r="AF254" i="3"/>
  <c r="AF4756" i="3"/>
  <c r="AF1940" i="3"/>
  <c r="AF4227" i="3"/>
  <c r="AF5410" i="3"/>
  <c r="AF4058" i="3"/>
  <c r="AF3760" i="3"/>
  <c r="AF4731" i="3"/>
  <c r="AF4524" i="3"/>
  <c r="AF3756" i="3"/>
  <c r="AF94" i="3"/>
  <c r="AF1096" i="3"/>
  <c r="AF1875" i="3"/>
  <c r="AF1661" i="3"/>
  <c r="AF1460" i="3"/>
  <c r="AF5372" i="3"/>
  <c r="AF4931" i="3"/>
  <c r="AF4840" i="3"/>
  <c r="AF4144" i="3"/>
  <c r="AF3788" i="3"/>
  <c r="AF3433" i="3"/>
  <c r="AF2889" i="3"/>
  <c r="AF1186" i="3"/>
  <c r="AF78" i="3"/>
  <c r="AF90" i="2"/>
  <c r="AF98" i="3"/>
  <c r="AF5317" i="3"/>
  <c r="AF4650" i="3"/>
  <c r="AF3894" i="3"/>
  <c r="AF3147" i="3"/>
  <c r="AF2613" i="3"/>
  <c r="AF1701" i="3"/>
  <c r="AF973" i="3"/>
  <c r="AF5446" i="3"/>
  <c r="AF4706" i="3"/>
  <c r="AF4373" i="3"/>
  <c r="AF5300" i="3"/>
  <c r="AF4953" i="3"/>
  <c r="AF4769" i="3"/>
  <c r="AF4609" i="3"/>
  <c r="AF2437" i="3"/>
  <c r="AF2116" i="3"/>
  <c r="AF2227" i="3"/>
  <c r="AF1545" i="3"/>
  <c r="AF1368" i="3"/>
  <c r="AF1370" i="3"/>
  <c r="AF857" i="3"/>
  <c r="AF1068" i="3"/>
  <c r="AF130" i="2"/>
  <c r="AF3858" i="3"/>
  <c r="AF5196" i="3"/>
  <c r="AF4920" i="3"/>
  <c r="AF3697" i="3"/>
  <c r="AF3136" i="3"/>
  <c r="AF2962" i="3"/>
  <c r="AF2677" i="3"/>
  <c r="AF2082" i="3"/>
  <c r="AF1317" i="3"/>
  <c r="AF2948" i="3"/>
  <c r="AF2517" i="3"/>
  <c r="AF5417" i="3"/>
  <c r="AF5156" i="3"/>
  <c r="AF4858" i="3"/>
  <c r="AF3853" i="3"/>
  <c r="AF4698" i="3"/>
  <c r="AF3665" i="3"/>
  <c r="AF3509" i="3"/>
  <c r="AF3139" i="3"/>
  <c r="AF2743" i="3"/>
  <c r="AF434" i="3"/>
  <c r="AF680" i="3"/>
  <c r="AF3996" i="3"/>
  <c r="AF2134" i="3"/>
  <c r="AF712" i="3"/>
  <c r="AF520" i="3"/>
  <c r="AF886" i="3"/>
  <c r="AF426" i="3"/>
  <c r="AF5279" i="3"/>
  <c r="AF3309" i="3"/>
  <c r="AF1697" i="3"/>
  <c r="AF1468" i="3"/>
  <c r="AF1099" i="3"/>
  <c r="AF2581" i="3"/>
  <c r="AF2118" i="3"/>
  <c r="AF1030" i="3"/>
  <c r="AF542" i="3"/>
  <c r="AF4336" i="3"/>
  <c r="AF4839" i="3"/>
  <c r="AF2956" i="3"/>
  <c r="AF4881" i="3"/>
  <c r="AF2345" i="3"/>
  <c r="AF533" i="3"/>
  <c r="AF319" i="3"/>
  <c r="AF1366" i="3"/>
  <c r="AF5342" i="3"/>
  <c r="AF2964" i="3"/>
  <c r="AF5171" i="3"/>
  <c r="AF3774" i="3"/>
  <c r="AF5341" i="3"/>
  <c r="AF3830" i="3"/>
  <c r="AF1690" i="3"/>
  <c r="AF1268" i="3"/>
  <c r="AF95" i="3"/>
  <c r="AF4175" i="3"/>
  <c r="AF5030" i="3"/>
  <c r="AF5440" i="3"/>
  <c r="AF1392" i="3"/>
  <c r="AF1082" i="3"/>
  <c r="AF4692" i="3"/>
  <c r="AF2651" i="3"/>
  <c r="AF4539" i="3"/>
  <c r="AF3448" i="3"/>
  <c r="AF2905" i="3"/>
  <c r="AF1372" i="3"/>
  <c r="AF1261" i="3"/>
  <c r="AF429" i="3"/>
  <c r="AF146" i="3"/>
  <c r="AF5468" i="3"/>
  <c r="AF3252" i="3"/>
  <c r="AF5154" i="3"/>
  <c r="AF4468" i="3"/>
  <c r="AF3642" i="3"/>
  <c r="AF4681" i="3"/>
  <c r="AF3112" i="3"/>
  <c r="AF5381" i="3"/>
  <c r="AF4002" i="3"/>
  <c r="AF3233" i="3"/>
  <c r="AF2960" i="3"/>
  <c r="AF1280" i="3"/>
  <c r="AF4942" i="3"/>
  <c r="AF3434" i="3"/>
  <c r="AF1519" i="3"/>
  <c r="AF602" i="3"/>
  <c r="AF42" i="3"/>
  <c r="AF279" i="3"/>
  <c r="AF871" i="3"/>
  <c r="AF4135" i="3"/>
  <c r="AF1589" i="3"/>
  <c r="AF1713" i="3"/>
  <c r="AF1738" i="3"/>
  <c r="AF5495" i="3"/>
  <c r="AF4653" i="3"/>
  <c r="AF2795" i="3"/>
  <c r="AF2814" i="3"/>
  <c r="AF2088" i="3"/>
  <c r="AF1599" i="3"/>
  <c r="AF1204" i="3"/>
  <c r="AF375" i="3"/>
  <c r="AF2471" i="3"/>
  <c r="AF1674" i="3"/>
  <c r="AF3882" i="3"/>
  <c r="AF5032" i="3"/>
  <c r="AF4328" i="3"/>
  <c r="AF5120" i="3"/>
  <c r="AF4852" i="3"/>
  <c r="AF4664" i="3"/>
  <c r="AF4495" i="3"/>
  <c r="AF4210" i="3"/>
  <c r="AF4013" i="3"/>
  <c r="AF3235" i="3"/>
  <c r="AF3164" i="3"/>
  <c r="AF710" i="3"/>
  <c r="AF849" i="3"/>
  <c r="AF875" i="3"/>
  <c r="AF75" i="3"/>
  <c r="AF43" i="3"/>
  <c r="AF38" i="3"/>
  <c r="AF5236" i="3"/>
  <c r="AF2893" i="3"/>
  <c r="AF4594" i="3"/>
  <c r="AF4290" i="3"/>
  <c r="AF3973" i="3"/>
  <c r="AF3702" i="3"/>
  <c r="AF3321" i="3"/>
  <c r="AF3228" i="3"/>
  <c r="AF2679" i="3"/>
  <c r="AF2770" i="3"/>
  <c r="AF2610" i="3"/>
  <c r="AF2500" i="3"/>
  <c r="AF2441" i="3"/>
  <c r="AF2173" i="3"/>
  <c r="AF2307" i="3"/>
  <c r="AF2295" i="3"/>
  <c r="AF1158" i="3"/>
  <c r="AF1179" i="3"/>
  <c r="AF945" i="3"/>
  <c r="AF422" i="3"/>
  <c r="AF58" i="3"/>
  <c r="AF3323" i="3"/>
  <c r="AF4984" i="3"/>
  <c r="AF4394" i="3"/>
  <c r="AF4230" i="3"/>
  <c r="AF5326" i="3"/>
  <c r="AF5253" i="3"/>
  <c r="AF5089" i="3"/>
  <c r="AF4883" i="3"/>
  <c r="AF4238" i="3"/>
  <c r="AF4209" i="3"/>
  <c r="AF3800" i="3"/>
  <c r="AF3402" i="3"/>
  <c r="AF3188" i="3"/>
  <c r="AF2741" i="3"/>
  <c r="AF2245" i="3"/>
  <c r="AF2303" i="3"/>
  <c r="AF1013" i="3"/>
  <c r="AF360" i="3"/>
  <c r="AF216" i="3"/>
  <c r="AF136" i="3"/>
  <c r="AF218" i="3"/>
  <c r="AF195" i="3"/>
  <c r="AF145" i="2"/>
  <c r="AF101" i="2"/>
  <c r="AF1422" i="3"/>
  <c r="AF14" i="2"/>
  <c r="AF207" i="3"/>
  <c r="AF5074" i="3"/>
  <c r="AF1753" i="3"/>
  <c r="AF1901" i="3"/>
  <c r="AF1332" i="3"/>
  <c r="AF1508" i="3"/>
  <c r="AF4445" i="3"/>
  <c r="AF3762" i="3"/>
  <c r="AF3578" i="3"/>
  <c r="AF2825" i="3"/>
  <c r="AF1737" i="3"/>
  <c r="AF1077" i="3"/>
  <c r="AF806" i="3"/>
  <c r="AF963" i="3"/>
  <c r="AF458" i="3"/>
  <c r="AF45" i="2"/>
  <c r="AF5288" i="3"/>
  <c r="AF3527" i="3"/>
  <c r="AF2822" i="3"/>
  <c r="AF2605" i="3"/>
  <c r="AF4105" i="3"/>
  <c r="AF5281" i="3"/>
  <c r="AF4878" i="3"/>
  <c r="AF4587" i="3"/>
  <c r="AF4116" i="3"/>
  <c r="AF3656" i="3"/>
  <c r="AF3406" i="3"/>
  <c r="AF3337" i="3"/>
  <c r="AF3000" i="3"/>
  <c r="AF2778" i="3"/>
  <c r="AF2897" i="3"/>
  <c r="AF2541" i="3"/>
  <c r="AF2698" i="3"/>
  <c r="AF2473" i="3"/>
  <c r="AF1433" i="3"/>
  <c r="AF1197" i="3"/>
  <c r="AF1191" i="3"/>
  <c r="AF127" i="2"/>
  <c r="AF134" i="3"/>
  <c r="AF3990" i="3"/>
  <c r="AF1578" i="3"/>
  <c r="AF4808" i="3"/>
  <c r="AF3072" i="3"/>
  <c r="AF2360" i="3"/>
  <c r="AF1953" i="3"/>
  <c r="AF1909" i="3"/>
  <c r="AF1333" i="3"/>
  <c r="AF1374" i="3"/>
  <c r="AF638" i="3"/>
  <c r="AF3676" i="3"/>
  <c r="AF3547" i="3"/>
  <c r="AF5223" i="3"/>
  <c r="AF4625" i="3"/>
  <c r="AF4620" i="3"/>
  <c r="AF3359" i="3"/>
  <c r="AF1217" i="3"/>
  <c r="AF1139" i="3"/>
  <c r="AF3502" i="3"/>
  <c r="AF1352" i="3"/>
  <c r="AF1445" i="3"/>
  <c r="AF1356" i="3"/>
  <c r="AF1009" i="3"/>
  <c r="AF2038" i="3"/>
  <c r="AF59" i="3"/>
  <c r="AF2519" i="3"/>
  <c r="AF613" i="3"/>
  <c r="AF4684" i="3"/>
  <c r="AF3490" i="3"/>
  <c r="AF3199" i="3"/>
  <c r="AF1083" i="3"/>
  <c r="AF1078" i="3"/>
  <c r="AF80" i="3"/>
  <c r="AF323" i="3"/>
  <c r="AF5496" i="3"/>
  <c r="AF2800" i="3"/>
  <c r="AF1296" i="3"/>
  <c r="AF881" i="3"/>
  <c r="AF3966" i="3"/>
  <c r="AF2534" i="3"/>
  <c r="AF793" i="3"/>
  <c r="AF4789" i="3"/>
  <c r="AF685" i="3"/>
  <c r="AF211" i="3"/>
  <c r="AF1122" i="3"/>
  <c r="AF4439" i="3"/>
  <c r="AF5169" i="3"/>
  <c r="AF3231" i="3"/>
  <c r="AF2297" i="3"/>
  <c r="AF1601" i="3"/>
  <c r="AF898" i="3"/>
  <c r="AF4943" i="3"/>
  <c r="AF4621" i="3"/>
  <c r="AF3842" i="3"/>
  <c r="AF3425" i="3"/>
  <c r="AF1266" i="3"/>
  <c r="AF905" i="3"/>
  <c r="AF5259" i="3"/>
  <c r="AF4275" i="3"/>
  <c r="AF2324" i="3"/>
  <c r="AF1839" i="3"/>
  <c r="AF4410" i="3"/>
  <c r="AF4242" i="3"/>
  <c r="AF3956" i="3"/>
  <c r="AF3724" i="3"/>
  <c r="AF3454" i="3"/>
  <c r="AF2690" i="3"/>
  <c r="AF2156" i="3"/>
  <c r="AF1710" i="3"/>
  <c r="AF1010" i="3"/>
  <c r="AF4957" i="3"/>
  <c r="AF1696" i="3"/>
  <c r="AF4006" i="3"/>
  <c r="AF4612" i="3"/>
  <c r="AF4124" i="3"/>
  <c r="AF3028" i="3"/>
  <c r="AF4250" i="3"/>
  <c r="AF3799" i="3"/>
  <c r="AF3044" i="3"/>
  <c r="AF2688" i="3"/>
  <c r="AF2147" i="3"/>
  <c r="AF1676" i="3"/>
  <c r="AF629" i="3"/>
  <c r="AF446" i="3"/>
  <c r="AF4478" i="3"/>
  <c r="AF3708" i="3"/>
  <c r="AF5096" i="3"/>
  <c r="AF4932" i="3"/>
  <c r="AF4491" i="3"/>
  <c r="AF4223" i="3"/>
  <c r="AF3343" i="3"/>
  <c r="AF3410" i="3"/>
  <c r="AF2895" i="3"/>
  <c r="AF2748" i="3"/>
  <c r="AF1424" i="3"/>
  <c r="AF1507" i="3"/>
  <c r="AF1183" i="3"/>
  <c r="AF929" i="3"/>
  <c r="AF841" i="3"/>
  <c r="AF2380" i="3"/>
  <c r="AF4827" i="3"/>
  <c r="AF4308" i="3"/>
  <c r="AF3770" i="3"/>
  <c r="AF4947" i="3"/>
  <c r="AF3679" i="3"/>
  <c r="AF3534" i="3"/>
  <c r="AF3045" i="3"/>
  <c r="AF2773" i="3"/>
  <c r="AF1742" i="3"/>
  <c r="AF650" i="3"/>
  <c r="AF766" i="3"/>
  <c r="AF132" i="3"/>
  <c r="AF104" i="3"/>
  <c r="AF188" i="3"/>
  <c r="AF5454" i="3"/>
  <c r="AF5123" i="3"/>
  <c r="AF1734" i="3"/>
  <c r="AF243" i="3"/>
  <c r="AF3208" i="3"/>
  <c r="AF2859" i="3"/>
  <c r="AF24" i="2"/>
  <c r="AF620" i="3"/>
  <c r="AF3115" i="3"/>
  <c r="AF2130" i="3"/>
  <c r="AF641" i="3"/>
  <c r="AF225" i="3"/>
  <c r="AF554" i="3"/>
  <c r="AF593" i="3"/>
  <c r="AF3120" i="3"/>
  <c r="AF2316" i="3"/>
  <c r="AF2018" i="3"/>
  <c r="AF1770" i="3"/>
  <c r="AF1766" i="3"/>
  <c r="AF769" i="3"/>
  <c r="AF5420" i="3"/>
  <c r="AF4030" i="3"/>
  <c r="AF2492" i="3"/>
  <c r="AF1898" i="3"/>
  <c r="AF1786" i="3"/>
  <c r="AF1446" i="3"/>
  <c r="AF2287" i="3"/>
  <c r="AF1745" i="3"/>
  <c r="AF721" i="3"/>
  <c r="AF2348" i="3"/>
  <c r="AF42" i="2"/>
  <c r="AF2197" i="3"/>
  <c r="AF5109" i="3"/>
  <c r="AF3955" i="3"/>
  <c r="AF5193" i="3"/>
  <c r="AF4799" i="3"/>
  <c r="AF2504" i="3"/>
  <c r="AF4131" i="3"/>
  <c r="AF1509" i="3"/>
  <c r="AF4933" i="3"/>
  <c r="AF5423" i="3"/>
  <c r="AF922" i="3"/>
  <c r="AF3616" i="3"/>
  <c r="AF5402" i="3"/>
  <c r="AF5118" i="3"/>
  <c r="AF4948" i="3"/>
  <c r="AF3617" i="3"/>
  <c r="AF2899" i="3"/>
  <c r="AF2553" i="3"/>
  <c r="AF2633" i="3"/>
  <c r="AF51" i="3"/>
  <c r="AF4686" i="3"/>
  <c r="AF4120" i="3"/>
  <c r="AF3510" i="3"/>
  <c r="AF3283" i="3"/>
  <c r="AF5183" i="3"/>
  <c r="AF2751" i="3"/>
  <c r="AF5451" i="3"/>
  <c r="AF4935" i="3"/>
  <c r="AF4349" i="3"/>
  <c r="AF4093" i="3"/>
  <c r="AF3561" i="3"/>
  <c r="AF1916" i="3"/>
  <c r="AF1376" i="3"/>
  <c r="AF753" i="3"/>
  <c r="AF118" i="3"/>
  <c r="AF585" i="3"/>
  <c r="AF131" i="3"/>
  <c r="AF5047" i="3"/>
  <c r="AF3563" i="3"/>
  <c r="AF1826" i="3"/>
  <c r="AF1774" i="3"/>
  <c r="AF1384" i="3"/>
  <c r="AF5436" i="3"/>
  <c r="AF4629" i="3"/>
  <c r="AF4486" i="3"/>
  <c r="AF4184" i="3"/>
  <c r="AF3548" i="3"/>
  <c r="AF3114" i="3"/>
  <c r="AF2911" i="3"/>
  <c r="AF2685" i="3"/>
  <c r="AF1767" i="3"/>
  <c r="AF1803" i="3"/>
  <c r="AF1467" i="3"/>
  <c r="AF833" i="3"/>
  <c r="AF773" i="3"/>
  <c r="AF87" i="3"/>
  <c r="AF359" i="3"/>
  <c r="AF4683" i="3"/>
  <c r="AF1495" i="3"/>
  <c r="AF782" i="3"/>
  <c r="AF5060" i="3"/>
  <c r="AF3693" i="3"/>
  <c r="AF5404" i="3"/>
  <c r="AF5363" i="3"/>
  <c r="AF4532" i="3"/>
  <c r="AF4087" i="3"/>
  <c r="AF2765" i="3"/>
  <c r="AF1749" i="3"/>
  <c r="AF1353" i="3"/>
  <c r="AF1463" i="3"/>
  <c r="AF805" i="3"/>
  <c r="AF433" i="3"/>
  <c r="AF102" i="3"/>
  <c r="AF4291" i="3"/>
  <c r="AF5287" i="3"/>
  <c r="AF4604" i="3"/>
  <c r="AF4202" i="3"/>
  <c r="AF4029" i="3"/>
  <c r="AF3700" i="3"/>
  <c r="AF3568" i="3"/>
  <c r="AF3007" i="3"/>
  <c r="AF3023" i="3"/>
  <c r="AF2791" i="3"/>
  <c r="AF2574" i="3"/>
  <c r="AF2401" i="3"/>
  <c r="AF2129" i="3"/>
  <c r="AF1751" i="3"/>
  <c r="AF1641" i="3"/>
  <c r="AF1441" i="3"/>
  <c r="AF1094" i="3"/>
  <c r="AF801" i="3"/>
  <c r="AF246" i="3"/>
  <c r="AF5510" i="3"/>
  <c r="AF4195" i="3"/>
  <c r="AF3140" i="3"/>
  <c r="AF5290" i="3"/>
  <c r="AF5126" i="3"/>
  <c r="AF4401" i="3"/>
  <c r="AF4196" i="3"/>
  <c r="AF5465" i="3"/>
  <c r="AF5318" i="3"/>
  <c r="AF5172" i="3"/>
  <c r="AF4547" i="3"/>
  <c r="AF3904" i="3"/>
  <c r="AF3640" i="3"/>
  <c r="AF2953" i="3"/>
  <c r="AF3331" i="3"/>
  <c r="AF2940" i="3"/>
  <c r="AF2502" i="3"/>
  <c r="AF2620" i="3"/>
  <c r="AF3067" i="3"/>
  <c r="AF2105" i="3"/>
  <c r="AF1436" i="3"/>
  <c r="AF1162" i="3"/>
  <c r="AF797" i="3"/>
  <c r="AF897" i="3"/>
  <c r="AF3553" i="3"/>
  <c r="AF3033" i="3"/>
  <c r="AF3037" i="3"/>
  <c r="AF2691" i="3"/>
  <c r="AF2674" i="3"/>
  <c r="AF1984" i="3"/>
  <c r="AF1880" i="3"/>
  <c r="AF1464" i="3"/>
  <c r="AF3154" i="3"/>
  <c r="AF5166" i="3"/>
  <c r="AF3650" i="3"/>
  <c r="AF3405" i="3"/>
  <c r="AF3308" i="3"/>
  <c r="AF142" i="3"/>
  <c r="AF4549" i="3"/>
  <c r="AF4427" i="3"/>
  <c r="AF4276" i="3"/>
  <c r="AF1166" i="3"/>
  <c r="AF2004" i="3"/>
  <c r="AF137" i="3"/>
  <c r="AF5131" i="3"/>
  <c r="AF1819" i="3"/>
  <c r="AF583" i="3"/>
  <c r="AF4315" i="3"/>
  <c r="AF108" i="3"/>
  <c r="AF111" i="2"/>
  <c r="AF715" i="3"/>
  <c r="AF493" i="3"/>
  <c r="AF5063" i="3"/>
  <c r="AF3758" i="3"/>
  <c r="AF2478" i="3"/>
  <c r="AF1719" i="3"/>
  <c r="AF1364" i="3"/>
  <c r="AF32" i="3"/>
  <c r="AF1484" i="3"/>
  <c r="AF62" i="3"/>
  <c r="AF4542" i="3"/>
  <c r="AF2694" i="3"/>
  <c r="AF2961" i="3"/>
  <c r="AF2498" i="3"/>
  <c r="AF2012" i="3"/>
  <c r="AF275" i="3"/>
  <c r="AF5398" i="3"/>
  <c r="AF3999" i="3"/>
  <c r="AF3539" i="3"/>
  <c r="AF2863" i="3"/>
  <c r="AF5303" i="3"/>
  <c r="AF4819" i="3"/>
  <c r="AF3634" i="3"/>
  <c r="AF3285" i="3"/>
  <c r="AF2214" i="3"/>
  <c r="AF1390" i="3"/>
  <c r="AF283" i="3"/>
  <c r="AF226" i="3"/>
  <c r="AF2617" i="3"/>
  <c r="AF1648" i="3"/>
  <c r="AF4695" i="3"/>
  <c r="AF3740" i="3"/>
  <c r="AF717" i="3"/>
  <c r="AF4668" i="3"/>
  <c r="AF4119" i="3"/>
  <c r="AF3443" i="3"/>
  <c r="AF2365" i="3"/>
  <c r="AF5425" i="3"/>
  <c r="AF4166" i="3"/>
  <c r="AF3929" i="3"/>
  <c r="AF2373" i="3"/>
  <c r="AF1575" i="3"/>
  <c r="AF1452" i="3"/>
  <c r="AF702" i="3"/>
  <c r="AF462" i="3"/>
  <c r="AF795" i="3"/>
  <c r="AF5021" i="3"/>
  <c r="AF219" i="3"/>
  <c r="AF1337" i="3"/>
  <c r="AF5015" i="3"/>
  <c r="AF3947" i="3"/>
  <c r="AF3392" i="3"/>
  <c r="AF4011" i="3"/>
  <c r="AF4466" i="3"/>
  <c r="AF3941" i="3"/>
  <c r="AF3446" i="3"/>
  <c r="AF3564" i="3"/>
  <c r="AF1657" i="3"/>
  <c r="AF410" i="3"/>
  <c r="AF1165" i="3"/>
  <c r="AF572" i="3"/>
  <c r="AF4958" i="3"/>
  <c r="AF2207" i="3"/>
  <c r="AF4884" i="3"/>
  <c r="AF4721" i="3"/>
  <c r="AF4053" i="3"/>
  <c r="AF3012" i="3"/>
  <c r="AF3352" i="3"/>
  <c r="AF2662" i="3"/>
  <c r="AF1569" i="3"/>
  <c r="AF335" i="3"/>
  <c r="AF4632" i="3"/>
  <c r="AF2735" i="3"/>
  <c r="AF4828" i="3"/>
  <c r="AF4019" i="3"/>
  <c r="AF3703" i="3"/>
  <c r="AF3576" i="3"/>
  <c r="AF5365" i="3"/>
  <c r="AF5125" i="3"/>
  <c r="AF5045" i="3"/>
  <c r="AF4301" i="3"/>
  <c r="AF4027" i="3"/>
  <c r="AF3445" i="3"/>
  <c r="AF3312" i="3"/>
  <c r="AF3098" i="3"/>
  <c r="AF2904" i="3"/>
  <c r="AF3050" i="3"/>
  <c r="AF2597" i="3"/>
  <c r="AF1763" i="3"/>
  <c r="AF1194" i="3"/>
  <c r="AF445" i="3"/>
  <c r="AF918" i="3"/>
  <c r="AF5064" i="3"/>
  <c r="AF4504" i="3"/>
  <c r="AF3645" i="3"/>
  <c r="AF3092" i="3"/>
  <c r="AF2491" i="3"/>
  <c r="AF2381" i="3"/>
  <c r="AF2321" i="3"/>
  <c r="AF1685" i="3"/>
  <c r="AF1543" i="3"/>
  <c r="AF634" i="3"/>
  <c r="AF691" i="3"/>
  <c r="AF231" i="3"/>
  <c r="AF5431" i="3"/>
  <c r="AF3928" i="3"/>
  <c r="AF5302" i="3"/>
  <c r="AF3782" i="3"/>
  <c r="AF5421" i="3"/>
  <c r="AF5309" i="3"/>
  <c r="AF5160" i="3"/>
  <c r="AF4476" i="3"/>
  <c r="AF4335" i="3"/>
  <c r="AF3409" i="3"/>
  <c r="AF2965" i="3"/>
  <c r="AF2867" i="3"/>
  <c r="AF2351" i="3"/>
  <c r="AF1849" i="3"/>
  <c r="AF785" i="3"/>
  <c r="AF24" i="3"/>
  <c r="AF354" i="3"/>
  <c r="AF1561" i="3"/>
  <c r="AF598" i="3"/>
  <c r="AF2696" i="3"/>
  <c r="AF3370" i="3"/>
  <c r="AF2343" i="3"/>
  <c r="AF1547" i="3"/>
  <c r="AF123" i="3"/>
  <c r="AF5354" i="3"/>
  <c r="AF2860" i="3"/>
  <c r="AF2159" i="3"/>
  <c r="AF295" i="3"/>
  <c r="AF494" i="3"/>
  <c r="AF4638" i="3"/>
  <c r="AF5241" i="3"/>
  <c r="AF2256" i="3"/>
  <c r="AF953" i="3"/>
  <c r="AF298" i="3"/>
  <c r="AF3362" i="3"/>
  <c r="AF628" i="3"/>
  <c r="AF3915" i="3"/>
  <c r="AF4960" i="3"/>
  <c r="AF5487" i="3"/>
  <c r="AF3368" i="3"/>
  <c r="AF1050" i="3"/>
  <c r="AF978" i="3"/>
  <c r="AF558" i="3"/>
  <c r="AF74" i="3"/>
  <c r="AF4192" i="3"/>
  <c r="AF5313" i="3"/>
  <c r="AF4580" i="3"/>
  <c r="AF4014" i="3"/>
  <c r="AF3404" i="3"/>
  <c r="AF3329" i="3"/>
  <c r="AF3093" i="3"/>
  <c r="AF3180" i="3"/>
  <c r="AF2872" i="3"/>
  <c r="AF2760" i="3"/>
  <c r="AF2642" i="3"/>
  <c r="AF2864" i="3"/>
  <c r="AF2480" i="3"/>
  <c r="AF2444" i="3"/>
  <c r="AF1090" i="3"/>
  <c r="AF1154" i="3"/>
  <c r="AF726" i="3"/>
  <c r="AF606" i="3"/>
  <c r="AF114" i="2"/>
  <c r="AF200" i="3"/>
  <c r="AF5050" i="3"/>
  <c r="AF2055" i="3"/>
  <c r="AF3971" i="3"/>
  <c r="AF5367" i="3"/>
  <c r="AF4797" i="3"/>
  <c r="AF4705" i="3"/>
  <c r="AF4033" i="3"/>
  <c r="AF3937" i="3"/>
  <c r="AF3680" i="3"/>
  <c r="AF3465" i="3"/>
  <c r="AF3081" i="3"/>
  <c r="AF2570" i="3"/>
  <c r="AF2801" i="3"/>
  <c r="AF2842" i="3"/>
  <c r="AF2204" i="3"/>
  <c r="AF1707" i="3"/>
  <c r="AF1188" i="3"/>
  <c r="AF421" i="3"/>
  <c r="AF115" i="3"/>
  <c r="AF3440" i="3"/>
  <c r="AF1025" i="3"/>
  <c r="AF1168" i="3"/>
  <c r="AF52" i="2"/>
  <c r="AF5139" i="3"/>
  <c r="AF401" i="3"/>
  <c r="AF3485" i="3"/>
  <c r="AF2632" i="3"/>
  <c r="AF1034" i="3"/>
  <c r="AF913" i="3"/>
  <c r="AF815" i="3"/>
  <c r="AF523" i="3"/>
  <c r="AF3977" i="3"/>
  <c r="AF2792" i="3"/>
  <c r="AF3992" i="3"/>
  <c r="AF2943" i="3"/>
  <c r="AF1371" i="3"/>
  <c r="AF531" i="3"/>
  <c r="AF4153" i="3"/>
  <c r="AF126" i="3"/>
  <c r="AF4568" i="3"/>
  <c r="AF3126" i="3"/>
  <c r="AF2810" i="3"/>
  <c r="AF2686" i="3"/>
  <c r="AF1637" i="3"/>
  <c r="AF1704" i="3"/>
  <c r="AF1279" i="3"/>
  <c r="AF56" i="3"/>
  <c r="AF1014" i="3"/>
  <c r="AF2325" i="3"/>
  <c r="AF2218" i="3"/>
  <c r="AF1823" i="3"/>
  <c r="AF1632" i="3"/>
  <c r="AF6" i="3"/>
  <c r="AF79" i="3"/>
  <c r="AF3541" i="3"/>
  <c r="AF2767" i="3"/>
  <c r="AF1055" i="3"/>
  <c r="AF2449" i="3"/>
  <c r="AF2746" i="3"/>
  <c r="AF133" i="2"/>
  <c r="AF3881" i="3"/>
  <c r="AF2296" i="3"/>
  <c r="AF4248" i="3"/>
  <c r="AF4750" i="3"/>
  <c r="AF3960" i="3"/>
  <c r="AF4001" i="3"/>
  <c r="AF3674" i="3"/>
  <c r="AF1960" i="3"/>
  <c r="AF1626" i="3"/>
  <c r="AF1469" i="3"/>
  <c r="AF885" i="3"/>
  <c r="AF1138" i="3"/>
  <c r="AF5356" i="3"/>
  <c r="AF3474" i="3"/>
  <c r="AF4793" i="3"/>
  <c r="AF5273" i="3"/>
  <c r="AF764" i="3"/>
  <c r="AF3477" i="3"/>
  <c r="AF2409" i="3"/>
  <c r="AF1759" i="3"/>
  <c r="AF4936" i="3"/>
  <c r="AF4417" i="3"/>
  <c r="AF3815" i="3"/>
  <c r="AF3261" i="3"/>
  <c r="AF3040" i="3"/>
  <c r="AF2850" i="3"/>
  <c r="AF2217" i="3"/>
  <c r="AF2392" i="3"/>
  <c r="AF2064" i="3"/>
  <c r="AF737" i="3"/>
  <c r="AF982" i="3"/>
  <c r="AF291" i="3"/>
  <c r="AF4679" i="3"/>
  <c r="AF3380" i="3"/>
  <c r="AF2427" i="3"/>
  <c r="AF4084" i="3"/>
  <c r="AF5504" i="3"/>
  <c r="AF4552" i="3"/>
  <c r="AF3717" i="3"/>
  <c r="AF5115" i="3"/>
  <c r="AF3417" i="3"/>
  <c r="AF2577" i="3"/>
  <c r="AF5444" i="3"/>
  <c r="AF4924" i="3"/>
  <c r="AF4400" i="3"/>
  <c r="AF3596" i="3"/>
  <c r="AF3411" i="3"/>
  <c r="AF2447" i="3"/>
  <c r="AF2820" i="3"/>
  <c r="AF1793" i="3"/>
  <c r="AF1344" i="3"/>
  <c r="AF814" i="3"/>
  <c r="AF54" i="2"/>
  <c r="AF9" i="3"/>
  <c r="AF3084" i="3"/>
  <c r="AF2311" i="3"/>
  <c r="AF1692" i="3"/>
  <c r="AF1740" i="3"/>
  <c r="AF1349" i="3"/>
  <c r="AF5411" i="3"/>
  <c r="AF4589" i="3"/>
  <c r="AF3944" i="3"/>
  <c r="AF3342" i="3"/>
  <c r="AF3168" i="3"/>
  <c r="AF1716" i="3"/>
  <c r="AF1236" i="3"/>
  <c r="AF1073" i="3"/>
  <c r="AF742" i="3"/>
  <c r="AF39" i="3"/>
  <c r="AF997" i="3"/>
  <c r="AF57" i="2"/>
  <c r="AF4928" i="3"/>
  <c r="AF3181" i="3"/>
  <c r="AF3295" i="3"/>
  <c r="AF1812" i="3"/>
  <c r="AF3747" i="3"/>
  <c r="AF5078" i="3"/>
  <c r="AF3688" i="3"/>
  <c r="AF4718" i="3"/>
  <c r="AF5077" i="3"/>
  <c r="AF4826" i="3"/>
  <c r="AF4535" i="3"/>
  <c r="AF4508" i="3"/>
  <c r="AF4378" i="3"/>
  <c r="AF3540" i="3"/>
  <c r="AF2631" i="3"/>
  <c r="AF2113" i="3"/>
  <c r="AF1249" i="3"/>
  <c r="AF1318" i="3"/>
  <c r="AF649" i="3"/>
  <c r="AF854" i="3"/>
  <c r="AF473" i="3"/>
  <c r="AF258" i="3"/>
  <c r="AF262" i="3"/>
  <c r="AF4945" i="3"/>
  <c r="AF4284" i="3"/>
  <c r="AF3573" i="3"/>
  <c r="AF2649" i="3"/>
  <c r="AF5322" i="3"/>
  <c r="AF4821" i="3"/>
  <c r="AF4602" i="3"/>
  <c r="AF4201" i="3"/>
  <c r="AF3994" i="3"/>
  <c r="AF3927" i="3"/>
  <c r="AF3705" i="3"/>
  <c r="AF3499" i="3"/>
  <c r="AF3216" i="3"/>
  <c r="AF2775" i="3"/>
  <c r="AF2933" i="3"/>
  <c r="AF2479" i="3"/>
  <c r="AF2566" i="3"/>
  <c r="AF2213" i="3"/>
  <c r="AF1329" i="3"/>
  <c r="AF1276" i="3"/>
  <c r="AF954" i="3"/>
  <c r="AF754" i="3"/>
  <c r="AF44" i="3"/>
  <c r="AF767" i="3"/>
  <c r="AF153" i="2"/>
  <c r="AF2999" i="3"/>
  <c r="AF4640" i="3"/>
  <c r="AF4162" i="3"/>
  <c r="AF3846" i="3"/>
  <c r="AF5026" i="3"/>
  <c r="AF4823" i="3"/>
  <c r="AF4554" i="3"/>
  <c r="AF4026" i="3"/>
  <c r="AF3685" i="3"/>
  <c r="AF3883" i="3"/>
  <c r="AF2661" i="3"/>
  <c r="AF3019" i="3"/>
  <c r="AF2759" i="3"/>
  <c r="AF2564" i="3"/>
  <c r="AF1958" i="3"/>
  <c r="AF1127" i="3"/>
  <c r="AF794" i="3"/>
  <c r="AF601" i="3"/>
  <c r="AF255" i="3"/>
  <c r="AF23" i="2"/>
  <c r="AF459" i="3"/>
  <c r="AF196" i="3"/>
  <c r="AF4265" i="3"/>
  <c r="AF1776" i="3"/>
  <c r="AF733" i="3"/>
  <c r="AF1933" i="3"/>
  <c r="AF49" i="2"/>
  <c r="AF1985" i="3"/>
  <c r="AF1408" i="3"/>
  <c r="AF937" i="3"/>
  <c r="AF2533" i="3"/>
  <c r="AF376" i="3"/>
  <c r="AF1727" i="3"/>
  <c r="AF938" i="3"/>
  <c r="AF4800" i="3"/>
  <c r="AF2202" i="3"/>
  <c r="AF377" i="3"/>
  <c r="AF4509" i="3"/>
  <c r="AF3981" i="3"/>
  <c r="AF2543" i="3"/>
  <c r="AF5044" i="3"/>
  <c r="AF4585" i="3"/>
  <c r="AF142" i="2"/>
  <c r="AF4479" i="3"/>
  <c r="AF1512" i="3"/>
  <c r="AF2" i="2"/>
  <c r="AF2954" i="3"/>
  <c r="AF1852" i="3"/>
  <c r="AF4534" i="3"/>
  <c r="AF1934" i="3"/>
  <c r="AF1035" i="3"/>
  <c r="AF64" i="3"/>
  <c r="AF4845" i="3"/>
  <c r="AF3666" i="3"/>
  <c r="AF2420" i="3"/>
  <c r="AF1711" i="3"/>
  <c r="AF1320" i="3"/>
  <c r="AF333" i="3"/>
  <c r="AF2403" i="3"/>
  <c r="AF933" i="3"/>
  <c r="AF3611" i="3"/>
  <c r="AF148" i="2"/>
  <c r="AF936" i="3"/>
  <c r="AF3334" i="3"/>
  <c r="AF3481" i="3"/>
  <c r="AF1438" i="3"/>
  <c r="AF582" i="3"/>
  <c r="AF633" i="3"/>
  <c r="AF156" i="3"/>
  <c r="AF1069" i="3"/>
  <c r="AF5479" i="3"/>
  <c r="AF4940" i="3"/>
  <c r="AF3945" i="3"/>
  <c r="AF3378" i="3"/>
  <c r="AF2148" i="3"/>
  <c r="AF4475" i="3"/>
  <c r="AF3482" i="3"/>
  <c r="AF3036" i="3"/>
  <c r="AF1842" i="3"/>
  <c r="AF817" i="3"/>
  <c r="AF917" i="3"/>
  <c r="AF831" i="3"/>
  <c r="AF510" i="3"/>
  <c r="AF5331" i="3"/>
  <c r="AF4474" i="3"/>
  <c r="AF3641" i="3"/>
  <c r="AF4379" i="3"/>
  <c r="AF3662" i="3"/>
  <c r="AF3241" i="3"/>
  <c r="AF4891" i="3"/>
  <c r="AF4108" i="3"/>
  <c r="AF2849" i="3"/>
  <c r="AF5382" i="3"/>
  <c r="AF5145" i="3"/>
  <c r="AF4844" i="3"/>
  <c r="AF4065" i="3"/>
  <c r="AF657" i="3"/>
  <c r="AF179" i="3"/>
  <c r="AF362" i="3"/>
  <c r="AF147" i="3"/>
  <c r="AF467" i="3"/>
  <c r="AF1130" i="3"/>
  <c r="AF1427" i="3"/>
  <c r="AF1616" i="3"/>
  <c r="AF1278" i="3"/>
  <c r="AF5422" i="3"/>
  <c r="AF4976" i="3"/>
  <c r="AF4518" i="3"/>
  <c r="AF4305" i="3"/>
  <c r="AF3065" i="3"/>
  <c r="AF2695" i="3"/>
  <c r="AF2007" i="3"/>
  <c r="AF1762" i="3"/>
  <c r="AF1328" i="3"/>
  <c r="AF1134" i="3"/>
  <c r="AF725" i="3"/>
  <c r="AF70" i="3"/>
  <c r="AF425" i="3"/>
  <c r="AF10" i="3"/>
  <c r="AF4860" i="3"/>
  <c r="AF4040" i="3"/>
  <c r="AF3187" i="3"/>
  <c r="AF2782" i="3"/>
  <c r="AF1914" i="3"/>
  <c r="AF1143" i="3"/>
  <c r="AF4550" i="3"/>
  <c r="AF3519" i="3"/>
  <c r="AF4047" i="3"/>
  <c r="AF3511" i="3"/>
  <c r="AF3160" i="3"/>
  <c r="AF4907" i="3"/>
  <c r="AF4538" i="3"/>
  <c r="AF5334" i="3"/>
  <c r="AF5122" i="3"/>
  <c r="AF4804" i="3"/>
  <c r="AF4229" i="3"/>
  <c r="AF3048" i="3"/>
  <c r="AF2812" i="3"/>
  <c r="AF1175" i="3"/>
  <c r="AF1281" i="3"/>
  <c r="AF758" i="3"/>
  <c r="AF223" i="3"/>
  <c r="AF1015" i="3"/>
  <c r="AF4588" i="3"/>
  <c r="AF3257" i="3"/>
  <c r="AF2136" i="3"/>
  <c r="AF5035" i="3"/>
  <c r="AF4761" i="3"/>
  <c r="AF4255" i="3"/>
  <c r="AF4113" i="3"/>
  <c r="AF3816" i="3"/>
  <c r="AF3043" i="3"/>
  <c r="AF2585" i="3"/>
  <c r="AF2462" i="3"/>
  <c r="AF2068" i="3"/>
  <c r="AF1612" i="3"/>
  <c r="AF838" i="3"/>
  <c r="AF3535" i="3"/>
  <c r="AF5192" i="3"/>
  <c r="AF4353" i="3"/>
  <c r="AF4103" i="3"/>
  <c r="AF5512" i="3"/>
  <c r="AF4283" i="3"/>
  <c r="AF3560" i="3"/>
  <c r="AF2892" i="3"/>
  <c r="AF1305" i="3"/>
  <c r="AF1529" i="3"/>
  <c r="AF1123" i="3"/>
  <c r="AF1058" i="3"/>
  <c r="AF139" i="3"/>
  <c r="AF292" i="3"/>
  <c r="AF4" i="3"/>
  <c r="AF71" i="3"/>
  <c r="AF290" i="3"/>
  <c r="AF386" i="3"/>
  <c r="AF5396" i="3"/>
  <c r="AF4576" i="3"/>
  <c r="AF2833" i="3"/>
  <c r="AF1403" i="3"/>
  <c r="AF1474" i="3"/>
  <c r="AF5414" i="3"/>
  <c r="AF4726" i="3"/>
  <c r="AF4591" i="3"/>
  <c r="AF3716" i="3"/>
  <c r="AF3483" i="3"/>
  <c r="AF2906" i="3"/>
  <c r="AF1171" i="3"/>
  <c r="AF4295" i="3"/>
  <c r="AF2538" i="3"/>
  <c r="AF1971" i="3"/>
  <c r="AF4311" i="3"/>
  <c r="AF4471" i="3"/>
  <c r="AF4370" i="3"/>
  <c r="AF3467" i="3"/>
  <c r="AF941" i="3"/>
  <c r="AF529" i="3"/>
  <c r="AF5038" i="3"/>
  <c r="AF2142" i="3"/>
  <c r="AF904" i="3"/>
  <c r="AF4235" i="3"/>
  <c r="AF419" i="3"/>
  <c r="AF2937" i="3"/>
  <c r="AF1157" i="3"/>
  <c r="AF923" i="3"/>
  <c r="AF5264" i="3"/>
  <c r="AF697" i="3"/>
  <c r="AF864" i="3"/>
  <c r="AF413" i="3"/>
  <c r="AF3151" i="3"/>
  <c r="AF2265" i="3"/>
  <c r="AF1926" i="3"/>
  <c r="AF995" i="3"/>
  <c r="AF2395" i="3"/>
  <c r="AF1586" i="3"/>
  <c r="AF1429" i="3"/>
  <c r="AF830" i="3"/>
  <c r="AF703" i="3"/>
  <c r="AF370" i="3"/>
  <c r="AF278" i="3"/>
  <c r="AF3526" i="3"/>
  <c r="AF2706" i="3"/>
  <c r="AF567" i="3"/>
  <c r="AF3657" i="3"/>
  <c r="AF2424" i="3"/>
  <c r="AF2286" i="3"/>
  <c r="AF872" i="3"/>
  <c r="AF3968" i="3"/>
  <c r="AF2387" i="3"/>
  <c r="AF5090" i="3"/>
  <c r="AF4717" i="3"/>
  <c r="AF5110" i="3"/>
  <c r="AF4606" i="3"/>
  <c r="AF2115" i="3"/>
  <c r="AF1952" i="3"/>
  <c r="AF5111" i="3"/>
  <c r="AF3372" i="3"/>
  <c r="AF5028" i="3"/>
  <c r="AF4631" i="3"/>
  <c r="AF4078" i="3"/>
  <c r="AF3909" i="3"/>
  <c r="AF3070" i="3"/>
  <c r="AF2144" i="3"/>
  <c r="AF1895" i="3"/>
  <c r="AF1580" i="3"/>
  <c r="AF962" i="3"/>
  <c r="AF669" i="3"/>
  <c r="AF143" i="3"/>
  <c r="AF206" i="3"/>
  <c r="AF4843" i="3"/>
  <c r="AF4570" i="3"/>
  <c r="AF2397" i="3"/>
  <c r="AF4760" i="3"/>
  <c r="AF4073" i="3"/>
  <c r="AF5492" i="3"/>
  <c r="AF4493" i="3"/>
  <c r="AF3670" i="3"/>
  <c r="AF5040" i="3"/>
  <c r="AF3969" i="3"/>
  <c r="AF3525" i="3"/>
  <c r="AF2463" i="3"/>
  <c r="AF4658" i="3"/>
  <c r="AF3604" i="3"/>
  <c r="AF2918" i="3"/>
  <c r="AF670" i="3"/>
  <c r="AF88" i="2"/>
  <c r="AF1724" i="3"/>
  <c r="AF1252" i="3"/>
  <c r="AF5062" i="3"/>
  <c r="AF4865" i="3"/>
  <c r="AF4582" i="3"/>
  <c r="AF4232" i="3"/>
  <c r="AF3557" i="3"/>
  <c r="AF2163" i="3"/>
  <c r="AF1633" i="3"/>
  <c r="AF869" i="3"/>
  <c r="AF470" i="3"/>
  <c r="AF4956" i="3"/>
  <c r="AF2571" i="3"/>
  <c r="AF2291" i="3"/>
  <c r="AF809" i="3"/>
  <c r="AF4759" i="3"/>
  <c r="AF4074" i="3"/>
  <c r="AF4083" i="3"/>
  <c r="AF2831" i="3"/>
  <c r="AF5335" i="3"/>
  <c r="AF4623" i="3"/>
  <c r="AF5498" i="3"/>
  <c r="AF5148" i="3"/>
  <c r="AF4985" i="3"/>
  <c r="AF4709" i="3"/>
  <c r="AF4489" i="3"/>
  <c r="AF3787" i="3"/>
  <c r="AF3571" i="3"/>
  <c r="AF2981" i="3"/>
  <c r="AF2687" i="3"/>
  <c r="AF2583" i="3"/>
  <c r="AF2526" i="3"/>
  <c r="AF2183" i="3"/>
  <c r="AF1553" i="3"/>
  <c r="AF1382" i="3"/>
  <c r="AF1211" i="3"/>
  <c r="AF665" i="3"/>
  <c r="AF942" i="3"/>
  <c r="AF539" i="3"/>
  <c r="AF391" i="3"/>
  <c r="AF34" i="2"/>
  <c r="AF4790" i="3"/>
  <c r="AF2596" i="3"/>
  <c r="AF4671" i="3"/>
  <c r="AF4269" i="3"/>
  <c r="AF3745" i="3"/>
  <c r="AF3625" i="3"/>
  <c r="AF3268" i="3"/>
  <c r="AF2799" i="3"/>
  <c r="AF2193" i="3"/>
  <c r="AF2208" i="3"/>
  <c r="AF1922" i="3"/>
  <c r="AF1649" i="3"/>
  <c r="AF1938" i="3"/>
  <c r="AF1277" i="3"/>
  <c r="AF1873" i="3"/>
  <c r="AF5224" i="3"/>
  <c r="AF3673" i="3"/>
  <c r="AF2298" i="3"/>
  <c r="AF5194" i="3"/>
  <c r="AF4916" i="3"/>
  <c r="AF4480" i="3"/>
  <c r="AF4440" i="3"/>
  <c r="AF3549" i="3"/>
  <c r="AF5455" i="3"/>
  <c r="AF5294" i="3"/>
  <c r="AF5087" i="3"/>
  <c r="AF5054" i="3"/>
  <c r="AF4431" i="3"/>
  <c r="AF4154" i="3"/>
  <c r="AF3841" i="3"/>
  <c r="AF3431" i="3"/>
  <c r="AF3183" i="3"/>
  <c r="AF2846" i="3"/>
  <c r="AF2606" i="3"/>
  <c r="AF2439" i="3"/>
  <c r="AF2757" i="3"/>
  <c r="AF1336" i="3"/>
  <c r="AF1497" i="3"/>
  <c r="AF1263" i="3"/>
  <c r="AF842" i="3"/>
  <c r="AF499" i="3"/>
  <c r="AF191" i="3"/>
  <c r="AF330" i="3"/>
  <c r="AF469" i="3"/>
  <c r="AF1065" i="3"/>
  <c r="AF489" i="3"/>
  <c r="AF4231" i="3"/>
  <c r="AF4951" i="3"/>
  <c r="AF2263" i="3"/>
  <c r="AF1594" i="3"/>
  <c r="AF2320" i="3"/>
  <c r="AF1327" i="3"/>
  <c r="AF2172" i="3"/>
  <c r="AF561" i="3"/>
  <c r="AF3413" i="3"/>
  <c r="AF4079" i="3"/>
  <c r="AF1694" i="3"/>
  <c r="AF741" i="3"/>
  <c r="AF1602" i="3"/>
  <c r="AF790" i="3"/>
  <c r="AF113" i="2"/>
  <c r="AF5348" i="3"/>
  <c r="AF5368" i="3"/>
  <c r="AF3844" i="3"/>
  <c r="AF461" i="3"/>
  <c r="AF5511" i="3"/>
  <c r="AF1229" i="3"/>
  <c r="AF5299" i="3"/>
  <c r="AF4835" i="3"/>
  <c r="AF4543" i="3"/>
  <c r="AF4234" i="3"/>
  <c r="AF3848" i="3"/>
  <c r="AF3008" i="3"/>
  <c r="AF1613" i="3"/>
  <c r="AF1209" i="3"/>
  <c r="AF961" i="3"/>
  <c r="AF4986" i="3"/>
  <c r="AF1312" i="3"/>
  <c r="AF5400" i="3"/>
  <c r="AF4939" i="3"/>
  <c r="AF5320" i="3"/>
  <c r="AF4950" i="3"/>
  <c r="AF3900" i="3"/>
  <c r="AF3575" i="3"/>
  <c r="AF2777" i="3"/>
  <c r="AF2645" i="3"/>
  <c r="AF2133" i="3"/>
  <c r="AF2235" i="3"/>
  <c r="AF761" i="3"/>
  <c r="AF775" i="3"/>
  <c r="AF67" i="3"/>
  <c r="AF3367" i="3"/>
  <c r="AF5043" i="3"/>
  <c r="AF4616" i="3"/>
  <c r="AF3692" i="3"/>
  <c r="AF3029" i="3"/>
  <c r="AF2946" i="3"/>
  <c r="AF2758" i="3"/>
  <c r="AF2418" i="3"/>
  <c r="AF1906" i="3"/>
  <c r="AF1241" i="3"/>
  <c r="AF677" i="3"/>
  <c r="AF987" i="3"/>
  <c r="AF1059" i="3"/>
  <c r="AF202" i="3"/>
  <c r="AF355" i="3"/>
  <c r="AF2994" i="3"/>
  <c r="AF5474" i="3"/>
  <c r="AF4874" i="3"/>
  <c r="AF4320" i="3"/>
  <c r="AF3898" i="3"/>
  <c r="AF5377" i="3"/>
  <c r="AF4492" i="3"/>
  <c r="AF3899" i="3"/>
  <c r="AF3775" i="3"/>
  <c r="AF3818" i="3"/>
  <c r="AF2152" i="3"/>
  <c r="AF1054" i="3"/>
  <c r="AF457" i="3"/>
  <c r="AF160" i="3"/>
  <c r="AF1373" i="3"/>
  <c r="AF1316" i="3"/>
  <c r="AF625" i="3"/>
  <c r="AF977" i="3"/>
  <c r="AE3402" i="3" l="1"/>
  <c r="AE3500" i="3"/>
  <c r="H3" i="4"/>
  <c r="AE2155" i="3"/>
  <c r="H50" i="4"/>
  <c r="AE3212" i="3"/>
  <c r="AH145" i="2"/>
  <c r="AE244" i="3"/>
  <c r="H109" i="4"/>
  <c r="AE417" i="3"/>
  <c r="AE4152" i="3"/>
  <c r="H105" i="4"/>
  <c r="AE2659" i="3"/>
  <c r="AE3786" i="3"/>
  <c r="AE2486" i="3"/>
  <c r="AE160" i="3"/>
  <c r="AE1432" i="3"/>
  <c r="AE457" i="3"/>
  <c r="AE3383" i="3"/>
  <c r="AE3901" i="3"/>
  <c r="AE434" i="3"/>
  <c r="AE1373" i="3"/>
  <c r="AH8" i="2"/>
  <c r="AE248" i="3"/>
  <c r="AE1559" i="3"/>
  <c r="AE2771" i="3"/>
  <c r="AE3677" i="3"/>
  <c r="AE1885" i="3"/>
  <c r="AE2494" i="3"/>
  <c r="AE849" i="3"/>
  <c r="AH32" i="2"/>
  <c r="AE2152" i="3"/>
  <c r="AE2931" i="3"/>
  <c r="AE4691" i="3"/>
  <c r="AE3977" i="3"/>
  <c r="AE97" i="2"/>
  <c r="AE1054" i="3"/>
  <c r="AH83" i="2"/>
  <c r="AE242" i="3"/>
  <c r="AE1705" i="3"/>
  <c r="AE2477" i="3"/>
  <c r="AE2738" i="3"/>
  <c r="AH112" i="2"/>
  <c r="AE3319" i="3"/>
  <c r="AH61" i="2"/>
  <c r="AE243" i="3"/>
  <c r="AE825" i="3"/>
  <c r="AE1734" i="3"/>
  <c r="AE2646" i="3"/>
  <c r="AE2629" i="3"/>
  <c r="AE1166" i="3"/>
  <c r="AE2755" i="3"/>
  <c r="H11" i="4"/>
  <c r="AE81" i="2"/>
  <c r="AE145" i="2"/>
  <c r="AE3" i="2"/>
  <c r="AE2573" i="3"/>
  <c r="AE2996" i="3"/>
  <c r="AE2530" i="3"/>
  <c r="AE2958" i="3"/>
  <c r="AE2892" i="3"/>
  <c r="AE3025" i="3"/>
  <c r="AE3622" i="3"/>
  <c r="AE3560" i="3"/>
  <c r="AE4069" i="3"/>
  <c r="AE4358" i="3"/>
  <c r="AE4283" i="3"/>
  <c r="AE4689" i="3"/>
  <c r="AE4848" i="3"/>
  <c r="AE5100" i="3"/>
  <c r="AE5091" i="3"/>
  <c r="AE5263" i="3"/>
  <c r="AE5428" i="3"/>
  <c r="AE4353" i="3"/>
  <c r="AE5192" i="3"/>
  <c r="AE3535" i="3"/>
  <c r="AE4870" i="3"/>
  <c r="AE150" i="3"/>
  <c r="AE98" i="2"/>
  <c r="AE1471" i="3"/>
  <c r="AE1612" i="3"/>
  <c r="AE1289" i="3"/>
  <c r="AE1670" i="3"/>
  <c r="AE1736" i="3"/>
  <c r="AE2010" i="3"/>
  <c r="AE2225" i="3"/>
  <c r="AE2730" i="3"/>
  <c r="AE2585" i="3"/>
  <c r="AE2529" i="3"/>
  <c r="AE3275" i="3"/>
  <c r="AE3024" i="3"/>
  <c r="AE3373" i="3"/>
  <c r="AE3354" i="3"/>
  <c r="AE3964" i="3"/>
  <c r="AE4077" i="3"/>
  <c r="AE4113" i="3"/>
  <c r="AE4564" i="3"/>
  <c r="AE4761" i="3"/>
  <c r="AE5286" i="3"/>
  <c r="AE2136" i="3"/>
  <c r="AE4111" i="3"/>
  <c r="AE4588" i="3"/>
  <c r="AE5448" i="3"/>
  <c r="AE47" i="3"/>
  <c r="AE240" i="3"/>
  <c r="AE223" i="3"/>
  <c r="AE626" i="3"/>
  <c r="AE889" i="3"/>
  <c r="AE1281" i="3"/>
  <c r="AE1106" i="3"/>
  <c r="AE1695" i="3"/>
  <c r="AE1401" i="3"/>
  <c r="AE1658" i="3"/>
  <c r="AE1974" i="3"/>
  <c r="AE2229" i="3"/>
  <c r="H51" i="4"/>
  <c r="AE2966" i="3"/>
  <c r="AE3048" i="3"/>
  <c r="AE3734" i="3"/>
  <c r="AE3169" i="3"/>
  <c r="AE3221" i="3"/>
  <c r="AE3773" i="3"/>
  <c r="AE4214" i="3"/>
  <c r="AE4229" i="3"/>
  <c r="AE4447" i="3"/>
  <c r="AE4484" i="3"/>
  <c r="AE4804" i="3"/>
  <c r="AE4863" i="3"/>
  <c r="AE5122" i="3"/>
  <c r="AE5191" i="3"/>
  <c r="AE5334" i="3"/>
  <c r="AE5432" i="3"/>
  <c r="AE4538" i="3"/>
  <c r="AE4907" i="3"/>
  <c r="AE3160" i="3"/>
  <c r="AE3511" i="3"/>
  <c r="AE4047" i="3"/>
  <c r="AE3519" i="3"/>
  <c r="AE3861" i="3"/>
  <c r="AE4550" i="3"/>
  <c r="AE1914" i="3"/>
  <c r="AE2782" i="3"/>
  <c r="AE3187" i="3"/>
  <c r="AE4040" i="3"/>
  <c r="AE10" i="3"/>
  <c r="AE425" i="3"/>
  <c r="AE70" i="3"/>
  <c r="AE324" i="3"/>
  <c r="H67" i="4"/>
  <c r="AE1290" i="3"/>
  <c r="AE861" i="3"/>
  <c r="AE725" i="3"/>
  <c r="AE1413" i="3"/>
  <c r="AE1328" i="3"/>
  <c r="AE1262" i="3"/>
  <c r="AE1211" i="3"/>
  <c r="AE1553" i="3"/>
  <c r="AE1841" i="3"/>
  <c r="AE2205" i="3"/>
  <c r="H47" i="4"/>
  <c r="AE2526" i="3"/>
  <c r="AE2583" i="3"/>
  <c r="AE3627" i="3"/>
  <c r="AE5119" i="3"/>
  <c r="AE4623" i="3"/>
  <c r="AE5335" i="3"/>
  <c r="AE4059" i="3"/>
  <c r="AE3600" i="3"/>
  <c r="AE4759" i="3"/>
  <c r="AE1253" i="3"/>
  <c r="AE2639" i="3"/>
  <c r="AE4860" i="3"/>
  <c r="AE1038" i="3"/>
  <c r="AE589" i="3"/>
  <c r="AE869" i="3"/>
  <c r="AE1638" i="3"/>
  <c r="AE2762" i="3"/>
  <c r="AE3389" i="3"/>
  <c r="AE3557" i="3"/>
  <c r="AE4300" i="3"/>
  <c r="AE4865" i="3"/>
  <c r="AE1967" i="3"/>
  <c r="AE2040" i="3"/>
  <c r="AE88" i="2"/>
  <c r="AH82" i="2"/>
  <c r="AH52" i="2"/>
  <c r="AE521" i="3"/>
  <c r="AE83" i="3"/>
  <c r="AE1568" i="3"/>
  <c r="AE3322" i="3"/>
  <c r="AE4578" i="3"/>
  <c r="AE3450" i="3"/>
  <c r="AE4348" i="3"/>
  <c r="AE3603" i="3"/>
  <c r="AE4073" i="3"/>
  <c r="AE2397" i="3"/>
  <c r="AE1919" i="3"/>
  <c r="AE2622" i="3"/>
  <c r="AE3836" i="3"/>
  <c r="AE3372" i="3"/>
  <c r="AE5479" i="3"/>
  <c r="AE3529" i="3"/>
  <c r="AE2165" i="3"/>
  <c r="AH13" i="3"/>
  <c r="AH301" i="3"/>
  <c r="AH174" i="3"/>
  <c r="AH43" i="3"/>
  <c r="AH331" i="3"/>
  <c r="AH618" i="3"/>
  <c r="AH906" i="3"/>
  <c r="AH619" i="3"/>
  <c r="AH907" i="3"/>
  <c r="AH624" i="3"/>
  <c r="AH912" i="3"/>
  <c r="AH601" i="3"/>
  <c r="AH889" i="3"/>
  <c r="AH1163" i="3"/>
  <c r="AH1180" i="3"/>
  <c r="AH1823" i="3"/>
  <c r="AH1178" i="3"/>
  <c r="AH1382" i="3"/>
  <c r="AH1395" i="3"/>
  <c r="AH1388" i="3"/>
  <c r="AH1627" i="3"/>
  <c r="AH1907" i="3"/>
  <c r="AH1732" i="3"/>
  <c r="AH1805" i="3"/>
  <c r="AH1886" i="3"/>
  <c r="AH2610" i="3"/>
  <c r="AH2003" i="3"/>
  <c r="AH2036" i="3"/>
  <c r="AH2334" i="3"/>
  <c r="AH2447" i="3"/>
  <c r="AH2614" i="3"/>
  <c r="AH2576" i="3"/>
  <c r="AH2633" i="3"/>
  <c r="AH2889" i="3"/>
  <c r="AH2774" i="3"/>
  <c r="AH2966" i="3"/>
  <c r="AH3007" i="3"/>
  <c r="AH3064" i="3"/>
  <c r="AH3123" i="3"/>
  <c r="AH3200" i="3"/>
  <c r="AH3418" i="3"/>
  <c r="AH3432" i="3"/>
  <c r="AH3505" i="3"/>
  <c r="AH3603" i="3"/>
  <c r="AH3628" i="3"/>
  <c r="AH3667" i="3"/>
  <c r="AH3794" i="3"/>
  <c r="AH3991" i="3"/>
  <c r="AH4008" i="3"/>
  <c r="AH4010" i="3"/>
  <c r="AH4127" i="3"/>
  <c r="AH4223" i="3"/>
  <c r="AH4225" i="3"/>
  <c r="AH4267" i="3"/>
  <c r="AH4422" i="3"/>
  <c r="AH4440" i="3"/>
  <c r="AH4606" i="3"/>
  <c r="AH4576" i="3"/>
  <c r="AH4695" i="3"/>
  <c r="AH4741" i="3"/>
  <c r="AH4861" i="3"/>
  <c r="AH4890" i="3"/>
  <c r="AH4971" i="3"/>
  <c r="AH5032" i="3"/>
  <c r="AH5087" i="3"/>
  <c r="AH5178" i="3"/>
  <c r="AH5344" i="3"/>
  <c r="AE5478" i="3"/>
  <c r="AH5473" i="3"/>
  <c r="AE378" i="3"/>
  <c r="AE3238" i="3"/>
  <c r="AE4050" i="3"/>
  <c r="AE5129" i="3"/>
  <c r="AE3365" i="3"/>
  <c r="AE3893" i="3"/>
  <c r="AE3780" i="3"/>
  <c r="AE450" i="3"/>
  <c r="AE2239" i="3"/>
  <c r="AE567" i="3"/>
  <c r="AE3526" i="3"/>
  <c r="AE346" i="3"/>
  <c r="AE1850" i="3"/>
  <c r="AE481" i="3"/>
  <c r="AE1230" i="3"/>
  <c r="AE1805" i="3"/>
  <c r="AE1926" i="3"/>
  <c r="AE2265" i="3"/>
  <c r="AE3151" i="3"/>
  <c r="AE168" i="3"/>
  <c r="AE2036" i="3"/>
  <c r="AE5177" i="3"/>
  <c r="AE100" i="2"/>
  <c r="AE2969" i="3"/>
  <c r="AE5214" i="3"/>
  <c r="AE530" i="3"/>
  <c r="AE4598" i="3"/>
  <c r="AE37" i="3"/>
  <c r="AE255" i="3"/>
  <c r="AE951" i="3"/>
  <c r="AE601" i="3"/>
  <c r="AE609" i="3"/>
  <c r="AE1618" i="3"/>
  <c r="AE1836" i="3"/>
  <c r="AE1958" i="3"/>
  <c r="AE1743" i="3"/>
  <c r="H97" i="4"/>
  <c r="AE2564" i="3"/>
  <c r="AE2389" i="3"/>
  <c r="AE3019" i="3"/>
  <c r="AE2750" i="3"/>
  <c r="AE3327" i="3"/>
  <c r="AE3883" i="3"/>
  <c r="AE3644" i="3"/>
  <c r="AE3851" i="3"/>
  <c r="AE3685" i="3"/>
  <c r="AE3943" i="3"/>
  <c r="H79" i="4"/>
  <c r="AE4581" i="3"/>
  <c r="AE4554" i="3"/>
  <c r="AE4823" i="3"/>
  <c r="AE4162" i="3"/>
  <c r="AE2999" i="3"/>
  <c r="AE153" i="2"/>
  <c r="AE767" i="3"/>
  <c r="AE44" i="3"/>
  <c r="AE3" i="3"/>
  <c r="AE606" i="3"/>
  <c r="AE726" i="3"/>
  <c r="AE1426" i="3"/>
  <c r="AE1276" i="3"/>
  <c r="AE1304" i="3"/>
  <c r="AE2112" i="3"/>
  <c r="AE2426" i="3"/>
  <c r="AE2864" i="3"/>
  <c r="AE2760" i="3"/>
  <c r="AE3149" i="3"/>
  <c r="AE3338" i="3"/>
  <c r="AE3194" i="3"/>
  <c r="AE3427" i="3"/>
  <c r="AE3705" i="3"/>
  <c r="AE3994" i="3"/>
  <c r="AE4487" i="3"/>
  <c r="AE4602" i="3"/>
  <c r="AE5002" i="3"/>
  <c r="AE5322" i="3"/>
  <c r="AE3874" i="3"/>
  <c r="AE4284" i="3"/>
  <c r="AE258" i="3"/>
  <c r="AE747" i="3"/>
  <c r="AE352" i="3"/>
  <c r="AE649" i="3"/>
  <c r="AE1702" i="3"/>
  <c r="AE1542" i="3"/>
  <c r="AE2083" i="3"/>
  <c r="AE2453" i="3"/>
  <c r="AE3082" i="3"/>
  <c r="AE3144" i="3"/>
  <c r="AE3173" i="3"/>
  <c r="AE3607" i="3"/>
  <c r="AE4046" i="3"/>
  <c r="AE4387" i="3"/>
  <c r="AE4234" i="3"/>
  <c r="AE4543" i="3"/>
  <c r="AE4861" i="3"/>
  <c r="AE5077" i="3"/>
  <c r="AE5390" i="3"/>
  <c r="AE4965" i="3"/>
  <c r="AE3688" i="3"/>
  <c r="AE5078" i="3"/>
  <c r="AE3747" i="3"/>
  <c r="AE1812" i="3"/>
  <c r="AE3295" i="3"/>
  <c r="AE3181" i="3"/>
  <c r="AE57" i="2"/>
  <c r="AE997" i="3"/>
  <c r="AE39" i="3"/>
  <c r="AE994" i="3"/>
  <c r="AE1073" i="3"/>
  <c r="AE1628" i="3"/>
  <c r="AE1409" i="3"/>
  <c r="AE2005" i="3"/>
  <c r="AE2322" i="3"/>
  <c r="AE2938" i="3"/>
  <c r="AE2875" i="3"/>
  <c r="AE3004" i="3"/>
  <c r="AE3342" i="3"/>
  <c r="AE3437" i="3"/>
  <c r="AE3765" i="3"/>
  <c r="H30" i="4"/>
  <c r="AE4384" i="3"/>
  <c r="AE4558" i="3"/>
  <c r="AE5221" i="3"/>
  <c r="AE5445" i="3"/>
  <c r="AE1852" i="3"/>
  <c r="AE1692" i="3"/>
  <c r="AE2311" i="3"/>
  <c r="AE2941" i="3"/>
  <c r="AE4638" i="3"/>
  <c r="AH46" i="2"/>
  <c r="AH146" i="2"/>
  <c r="AH35" i="2"/>
  <c r="AH119" i="2"/>
  <c r="AH64" i="2"/>
  <c r="AH144" i="2"/>
  <c r="AH97" i="2"/>
  <c r="AE235" i="3"/>
  <c r="AE1070" i="3"/>
  <c r="AE54" i="2"/>
  <c r="AE851" i="3"/>
  <c r="AE344" i="3"/>
  <c r="AE1225" i="3"/>
  <c r="AE1700" i="3"/>
  <c r="AE1963" i="3"/>
  <c r="AE1726" i="3"/>
  <c r="AE2917" i="3"/>
  <c r="AE2432" i="3"/>
  <c r="AE2836" i="3"/>
  <c r="AE3242" i="3"/>
  <c r="AE3667" i="3"/>
  <c r="AE3984" i="3"/>
  <c r="AE4140" i="3"/>
  <c r="AE4400" i="3"/>
  <c r="AE4949" i="3"/>
  <c r="AE5175" i="3"/>
  <c r="AE5380" i="3"/>
  <c r="AE2860" i="3"/>
  <c r="AE3277" i="3"/>
  <c r="AE4334" i="3"/>
  <c r="AE3270" i="3"/>
  <c r="AE1804" i="3"/>
  <c r="AE3397" i="3"/>
  <c r="AE38" i="2"/>
  <c r="AE210" i="3"/>
  <c r="AE1240" i="3"/>
  <c r="AE1597" i="3"/>
  <c r="AE2653" i="3"/>
  <c r="AE2708" i="3"/>
  <c r="AE3579" i="3"/>
  <c r="AE3439" i="3"/>
  <c r="AE3718" i="3"/>
  <c r="AE3712" i="3"/>
  <c r="AE4461" i="3"/>
  <c r="AE4927" i="3"/>
  <c r="AE2242" i="3"/>
  <c r="AE3506" i="3"/>
  <c r="AE3991" i="3"/>
  <c r="AE4690" i="3"/>
  <c r="AE5207" i="3"/>
  <c r="AE764" i="3"/>
  <c r="AE3195" i="3"/>
  <c r="AE3939" i="3"/>
  <c r="AE4507" i="3"/>
  <c r="AE5273" i="3"/>
  <c r="AE4783" i="3"/>
  <c r="AE1905" i="3"/>
  <c r="AE2968" i="3"/>
  <c r="AH92" i="3"/>
  <c r="AH8" i="3"/>
  <c r="AH180" i="3"/>
  <c r="AH96" i="3"/>
  <c r="AH17" i="3"/>
  <c r="AH113" i="3"/>
  <c r="AH209" i="3"/>
  <c r="AH305" i="3"/>
  <c r="AE2" i="3"/>
  <c r="AH82" i="3"/>
  <c r="AH178" i="3"/>
  <c r="AH274" i="3"/>
  <c r="AH370" i="3"/>
  <c r="AH47" i="3"/>
  <c r="AH143" i="3"/>
  <c r="AH239" i="3"/>
  <c r="AH335" i="3"/>
  <c r="AH430" i="3"/>
  <c r="AH526" i="3"/>
  <c r="AH622" i="3"/>
  <c r="AH718" i="3"/>
  <c r="AH814" i="3"/>
  <c r="AH910" i="3"/>
  <c r="AH431" i="3"/>
  <c r="AH527" i="3"/>
  <c r="AH623" i="3"/>
  <c r="AH719" i="3"/>
  <c r="AH815" i="3"/>
  <c r="AH911" i="3"/>
  <c r="AH436" i="3"/>
  <c r="AH532" i="3"/>
  <c r="AH628" i="3"/>
  <c r="AH724" i="3"/>
  <c r="AH820" i="3"/>
  <c r="AH916" i="3"/>
  <c r="AH413" i="3"/>
  <c r="AH509" i="3"/>
  <c r="AH605" i="3"/>
  <c r="AH701" i="3"/>
  <c r="AH797" i="3"/>
  <c r="AH893" i="3"/>
  <c r="AH975" i="3"/>
  <c r="AH1071" i="3"/>
  <c r="AH1167" i="3"/>
  <c r="AH992" i="3"/>
  <c r="AH1088" i="3"/>
  <c r="AH1184" i="3"/>
  <c r="AH1017" i="3"/>
  <c r="AH1113" i="3"/>
  <c r="AH1207" i="3"/>
  <c r="AH990" i="3"/>
  <c r="AH1086" i="3"/>
  <c r="AH1182" i="3"/>
  <c r="AH1686" i="3"/>
  <c r="AH1286" i="3"/>
  <c r="AH1394" i="3"/>
  <c r="AH1787" i="3"/>
  <c r="AH1299" i="3"/>
  <c r="AH1407" i="3"/>
  <c r="AH1490" i="3"/>
  <c r="AH1280" i="3"/>
  <c r="AH1392" i="3"/>
  <c r="AH1731" i="3"/>
  <c r="AH1527" i="3"/>
  <c r="AH1639" i="3"/>
  <c r="AH1919" i="3"/>
  <c r="AH1520" i="3"/>
  <c r="AH1644" i="3"/>
  <c r="AH1453" i="3"/>
  <c r="AH1565" i="3"/>
  <c r="AH1681" i="3"/>
  <c r="AH1736" i="3"/>
  <c r="AH1860" i="3"/>
  <c r="AH1705" i="3"/>
  <c r="AH1817" i="3"/>
  <c r="AH1936" i="3"/>
  <c r="AH1778" i="3"/>
  <c r="AH1902" i="3"/>
  <c r="AH1985" i="3"/>
  <c r="AH2097" i="3"/>
  <c r="AH2177" i="3"/>
  <c r="AH2086" i="3"/>
  <c r="AH2317" i="3"/>
  <c r="AH2015" i="3"/>
  <c r="AH2127" i="3"/>
  <c r="AH2423" i="3"/>
  <c r="AH2040" i="3"/>
  <c r="AH2164" i="3"/>
  <c r="AH2234" i="3"/>
  <c r="AH2346" i="3"/>
  <c r="AH2446" i="3"/>
  <c r="AH2219" i="3"/>
  <c r="AH2343" i="3"/>
  <c r="AH2486" i="3"/>
  <c r="AH2236" i="3"/>
  <c r="AH2352" i="3"/>
  <c r="AH2626" i="3"/>
  <c r="AH2519" i="3"/>
  <c r="AH2631" i="3"/>
  <c r="AH2464" i="3"/>
  <c r="AH2580" i="3"/>
  <c r="AE3403" i="3"/>
  <c r="AH2533" i="3"/>
  <c r="AH2815" i="3"/>
  <c r="AH2676" i="3"/>
  <c r="AH2792" i="3"/>
  <c r="AH2925" i="3"/>
  <c r="AH2737" i="3"/>
  <c r="AH2849" i="3"/>
  <c r="AH2662" i="3"/>
  <c r="AH2778" i="3"/>
  <c r="AH3065" i="3"/>
  <c r="AH3625" i="3"/>
  <c r="AH2978" i="3"/>
  <c r="AH3090" i="3"/>
  <c r="AH2899" i="3"/>
  <c r="AH3011" i="3"/>
  <c r="AH3356" i="3"/>
  <c r="AH2964" i="3"/>
  <c r="AH3076" i="3"/>
  <c r="AH3170" i="3"/>
  <c r="AH3282" i="3"/>
  <c r="AH3139" i="3"/>
  <c r="AH3251" i="3"/>
  <c r="AH3388" i="3"/>
  <c r="AH3204" i="3"/>
  <c r="AH3316" i="3"/>
  <c r="AH3434" i="3"/>
  <c r="AH3391" i="3"/>
  <c r="AH3485" i="3"/>
  <c r="AH3436" i="3"/>
  <c r="AH3373" i="3"/>
  <c r="AH3661" i="3"/>
  <c r="AH3566" i="3"/>
  <c r="AH3491" i="3"/>
  <c r="AH3607" i="3"/>
  <c r="AH3520" i="3"/>
  <c r="AH3709" i="3"/>
  <c r="AH3722" i="3"/>
  <c r="AH3679" i="3"/>
  <c r="AH3632" i="3"/>
  <c r="AH3744" i="3"/>
  <c r="AH3798" i="3"/>
  <c r="AH3759" i="3"/>
  <c r="AH3955" i="3"/>
  <c r="AH3872" i="3"/>
  <c r="AH4012" i="3"/>
  <c r="AH4013" i="3"/>
  <c r="AH4014" i="3"/>
  <c r="AH4234" i="3"/>
  <c r="AH4131" i="3"/>
  <c r="AH4124" i="3"/>
  <c r="AH4097" i="3"/>
  <c r="AH4227" i="3"/>
  <c r="AH4228" i="3"/>
  <c r="AH4229" i="3"/>
  <c r="AH4365" i="3"/>
  <c r="AH4271" i="3"/>
  <c r="AH4409" i="3"/>
  <c r="AH4426" i="3"/>
  <c r="AH4435" i="3"/>
  <c r="AH4444" i="3"/>
  <c r="AH4508" i="3"/>
  <c r="AH4626" i="3"/>
  <c r="AH4583" i="3"/>
  <c r="AH4580" i="3"/>
  <c r="AH4557" i="3"/>
  <c r="AH4699" i="3"/>
  <c r="AH4791" i="3"/>
  <c r="AH4745" i="3"/>
  <c r="AH4794" i="3"/>
  <c r="AH4865" i="3"/>
  <c r="AH4872" i="3"/>
  <c r="AH4894" i="3"/>
  <c r="AH4931" i="3"/>
  <c r="AH4975" i="3"/>
  <c r="AH5026" i="3"/>
  <c r="AH5036" i="3"/>
  <c r="AH5097" i="3"/>
  <c r="AH5091" i="3"/>
  <c r="AH5121" i="3"/>
  <c r="AE5321" i="3"/>
  <c r="AH5291" i="3"/>
  <c r="AH5257" i="3"/>
  <c r="AH5303" i="3"/>
  <c r="AH5348" i="3"/>
  <c r="AH5378" i="3"/>
  <c r="AH5444" i="3"/>
  <c r="AH5443" i="3"/>
  <c r="AH5479" i="3"/>
  <c r="AE580" i="3"/>
  <c r="AE33" i="2"/>
  <c r="AE63" i="3"/>
  <c r="AE1138" i="3"/>
  <c r="AE885" i="3"/>
  <c r="AE1469" i="3"/>
  <c r="AE3451" i="3"/>
  <c r="AE3674" i="3"/>
  <c r="AE4088" i="3"/>
  <c r="AE938" i="3"/>
  <c r="AE3459" i="3"/>
  <c r="AE3852" i="3"/>
  <c r="AE4702" i="3"/>
  <c r="AE2715" i="3"/>
  <c r="AE3856" i="3"/>
  <c r="AE4133" i="3"/>
  <c r="AE423" i="3"/>
  <c r="AE133" i="2"/>
  <c r="AE2352" i="3"/>
  <c r="AE2689" i="3"/>
  <c r="AE1725" i="3"/>
  <c r="AE2280" i="3"/>
  <c r="AE384" i="3"/>
  <c r="AE1481" i="3"/>
  <c r="AE1621" i="3"/>
  <c r="AE2124" i="3"/>
  <c r="AE3766" i="3"/>
  <c r="AE5070" i="3"/>
  <c r="AE550" i="3"/>
  <c r="AE967" i="3"/>
  <c r="AE1238" i="3"/>
  <c r="AE1498" i="3"/>
  <c r="AE1650" i="3"/>
  <c r="AE3126" i="3"/>
  <c r="AE4423" i="3"/>
  <c r="AE803" i="3"/>
  <c r="AE2267" i="3"/>
  <c r="AE3987" i="3"/>
  <c r="AE471" i="3"/>
  <c r="AE1371" i="3"/>
  <c r="AE3303" i="3"/>
  <c r="AE2472" i="3"/>
  <c r="AE3772" i="3"/>
  <c r="AE4814" i="3"/>
  <c r="AE3849" i="3"/>
  <c r="AE5113" i="3"/>
  <c r="AE3301" i="3"/>
  <c r="AE267" i="3"/>
  <c r="AE777" i="3"/>
  <c r="AE1617" i="3"/>
  <c r="AE2450" i="3"/>
  <c r="AE3809" i="3"/>
  <c r="AE3793" i="3"/>
  <c r="AE4551" i="3"/>
  <c r="AE882" i="3"/>
  <c r="AE2457" i="3"/>
  <c r="AE4462" i="3"/>
  <c r="AE2399" i="3"/>
  <c r="AE2977" i="3"/>
  <c r="AE2766" i="3"/>
  <c r="AE3429" i="3"/>
  <c r="AE3357" i="3"/>
  <c r="AE3732" i="3"/>
  <c r="AE4049" i="3"/>
  <c r="AE4282" i="3"/>
  <c r="AE4802" i="3"/>
  <c r="AE4976" i="3"/>
  <c r="AE5155" i="3"/>
  <c r="H31" i="4"/>
  <c r="AE1427" i="3"/>
  <c r="AE1605" i="3"/>
  <c r="AE2000" i="3"/>
  <c r="AH150" i="2"/>
  <c r="AH11" i="2"/>
  <c r="AH86" i="2"/>
  <c r="AH91" i="2"/>
  <c r="AH44" i="2"/>
  <c r="AH128" i="2"/>
  <c r="AH77" i="2"/>
  <c r="AE467" i="3"/>
  <c r="AE808" i="3"/>
  <c r="AE106" i="2"/>
  <c r="AE362" i="3"/>
  <c r="AE35" i="3"/>
  <c r="AE125" i="2"/>
  <c r="AE421" i="3"/>
  <c r="AE1188" i="3"/>
  <c r="AE1789" i="3"/>
  <c r="AE1707" i="3"/>
  <c r="AE2079" i="3"/>
  <c r="AE1900" i="3"/>
  <c r="AE2060" i="3"/>
  <c r="AE2289" i="3"/>
  <c r="AE2204" i="3"/>
  <c r="AE2333" i="3"/>
  <c r="H100" i="4"/>
  <c r="AE2842" i="3"/>
  <c r="AE2801" i="3"/>
  <c r="AE2570" i="3"/>
  <c r="AE2703" i="3"/>
  <c r="AE3081" i="3"/>
  <c r="AE3220" i="3"/>
  <c r="AE3465" i="3"/>
  <c r="AE3493" i="3"/>
  <c r="AE3680" i="3"/>
  <c r="AE3937" i="3"/>
  <c r="AE4033" i="3"/>
  <c r="AE4500" i="3"/>
  <c r="AE4782" i="3"/>
  <c r="AE4797" i="3"/>
  <c r="AE4926" i="3"/>
  <c r="AE5265" i="3"/>
  <c r="AE5291" i="3"/>
  <c r="H114" i="4"/>
  <c r="AE5367" i="3"/>
  <c r="AE4599" i="3"/>
  <c r="AE4810" i="3"/>
  <c r="AE2055" i="3"/>
  <c r="AE2678" i="3"/>
  <c r="AE5050" i="3"/>
  <c r="AE915" i="3"/>
  <c r="AE200" i="3"/>
  <c r="AE430" i="3"/>
  <c r="AE763" i="3"/>
  <c r="AE197" i="3"/>
  <c r="AE987" i="3"/>
  <c r="AE1877" i="3"/>
  <c r="AE1090" i="3"/>
  <c r="AE1576" i="3"/>
  <c r="AE1566" i="3"/>
  <c r="AE1795" i="3"/>
  <c r="AE2444" i="3"/>
  <c r="AE2480" i="3"/>
  <c r="AE2338" i="3"/>
  <c r="AE2642" i="3"/>
  <c r="AE3110" i="3"/>
  <c r="AE2872" i="3"/>
  <c r="AE3180" i="3"/>
  <c r="AE3093" i="3"/>
  <c r="AE3329" i="3"/>
  <c r="AE3404" i="3"/>
  <c r="AE3497" i="3"/>
  <c r="H102" i="4"/>
  <c r="AE4014" i="3"/>
  <c r="AE4580" i="3"/>
  <c r="AE5313" i="3"/>
  <c r="AE4192" i="3"/>
  <c r="AE5452" i="3"/>
  <c r="AE74" i="3"/>
  <c r="AE558" i="3"/>
  <c r="AE978" i="3"/>
  <c r="AE738" i="3"/>
  <c r="AE1050" i="3"/>
  <c r="AE1502" i="3"/>
  <c r="AE1454" i="3"/>
  <c r="AE1720" i="3"/>
  <c r="AE2168" i="3"/>
  <c r="AE3006" i="3"/>
  <c r="AE2433" i="3"/>
  <c r="AE2907" i="3"/>
  <c r="AE2870" i="3"/>
  <c r="AE3008" i="3"/>
  <c r="AE3430" i="3"/>
  <c r="AE3368" i="3"/>
  <c r="AE3848" i="3"/>
  <c r="AE3871" i="3"/>
  <c r="AE4298" i="3"/>
  <c r="AE4583" i="3"/>
  <c r="AE4708" i="3"/>
  <c r="H103" i="4"/>
  <c r="AE5011" i="3"/>
  <c r="AE5260" i="3"/>
  <c r="AE5487" i="3"/>
  <c r="AE5277" i="3"/>
  <c r="AE4893" i="3"/>
  <c r="AE4025" i="3"/>
  <c r="AE628" i="3"/>
  <c r="AE12" i="3"/>
  <c r="H70" i="4"/>
  <c r="AE1215" i="3"/>
  <c r="AE1108" i="3"/>
  <c r="AE2548" i="3"/>
  <c r="AE2419" i="3"/>
  <c r="AE1758" i="3"/>
  <c r="AE5204" i="3"/>
  <c r="AE4688" i="3"/>
  <c r="AE4398" i="3"/>
  <c r="AE3878" i="3"/>
  <c r="AE3248" i="3"/>
  <c r="AE932" i="3"/>
  <c r="AE652" i="3"/>
  <c r="AE603" i="3"/>
  <c r="AE201" i="3"/>
  <c r="AE5144" i="3"/>
  <c r="AE4772" i="3"/>
  <c r="AE4329" i="3"/>
  <c r="AE3912" i="3"/>
  <c r="AE2879" i="3"/>
  <c r="AE2667" i="3"/>
  <c r="AE2488" i="3"/>
  <c r="AE1573" i="3"/>
  <c r="AE928" i="3"/>
  <c r="AE5174" i="3"/>
  <c r="AE4636" i="3"/>
  <c r="AE4337" i="3"/>
  <c r="AE97" i="3"/>
  <c r="AE3432" i="3"/>
  <c r="AE3124" i="3"/>
  <c r="AE2955" i="3"/>
  <c r="AE2611" i="3"/>
  <c r="AE1715" i="3"/>
  <c r="AE1395" i="3"/>
  <c r="AE1041" i="3"/>
  <c r="AE828" i="3"/>
  <c r="AE5198" i="3"/>
  <c r="AE4854" i="3"/>
  <c r="AE4548" i="3"/>
  <c r="AE4273" i="3"/>
  <c r="AE3866" i="3"/>
  <c r="AE2607" i="3"/>
  <c r="AE1806" i="3"/>
  <c r="AE544" i="3"/>
  <c r="AE515" i="3"/>
  <c r="AE233" i="3"/>
  <c r="AE2572" i="3"/>
  <c r="AE5130" i="3"/>
  <c r="AE5485" i="3"/>
  <c r="AE3288" i="3"/>
  <c r="AE2983" i="3"/>
  <c r="AE2507" i="3"/>
  <c r="AE2181" i="3"/>
  <c r="AE1513" i="3"/>
  <c r="AE1177" i="3"/>
  <c r="AE1012" i="3"/>
  <c r="AE5343" i="3"/>
  <c r="AE4660" i="3"/>
  <c r="AE3315" i="3"/>
  <c r="AE1180" i="3"/>
  <c r="AE3806" i="3"/>
  <c r="AE3311" i="3"/>
  <c r="AE768" i="3"/>
  <c r="AE17" i="3"/>
  <c r="AE349" i="3"/>
  <c r="AE4755" i="3"/>
  <c r="AE3449" i="3"/>
  <c r="AE4057" i="3"/>
  <c r="AE4972" i="3"/>
  <c r="AE3636" i="3"/>
  <c r="AE5384" i="3"/>
  <c r="AE1334" i="3"/>
  <c r="AE818" i="3"/>
  <c r="AE3498" i="3"/>
  <c r="AE1450" i="3"/>
  <c r="AE2047" i="3"/>
  <c r="AE2721" i="3"/>
  <c r="AE5345" i="3"/>
  <c r="AE4938" i="3"/>
  <c r="AE3974" i="3"/>
  <c r="AE2857" i="3"/>
  <c r="AE2536" i="3"/>
  <c r="AE1431" i="3"/>
  <c r="AE1132" i="3"/>
  <c r="AE724" i="3"/>
  <c r="AE3802" i="3"/>
  <c r="AE3119" i="3"/>
  <c r="AE2805" i="3"/>
  <c r="AE2508" i="3"/>
  <c r="AE2042" i="3"/>
  <c r="AE1021" i="3"/>
  <c r="AE576" i="3"/>
  <c r="AE85" i="3"/>
  <c r="AE5268" i="3"/>
  <c r="AE4796" i="3"/>
  <c r="AE3709" i="3"/>
  <c r="AE3304" i="3"/>
  <c r="AE3159" i="3"/>
  <c r="AE476" i="3"/>
  <c r="AE213" i="3"/>
  <c r="AE3416" i="3"/>
  <c r="AE3031" i="3"/>
  <c r="AE2858" i="3"/>
  <c r="AE2576" i="3"/>
  <c r="AE2490" i="3"/>
  <c r="AE1494" i="3"/>
  <c r="AE1061" i="3"/>
  <c r="AE520" i="3"/>
  <c r="AE531" i="3"/>
  <c r="AE578" i="3"/>
  <c r="AE926" i="3"/>
  <c r="AE4617" i="3"/>
  <c r="AE4153" i="3"/>
  <c r="AE834" i="3"/>
  <c r="AE1011" i="3"/>
  <c r="AE426" i="3"/>
  <c r="AE927" i="3"/>
  <c r="AE14" i="3"/>
  <c r="AE126" i="3"/>
  <c r="AE5458" i="3"/>
  <c r="AE4684" i="3"/>
  <c r="AE3490" i="3"/>
  <c r="AE3234" i="3"/>
  <c r="AE2276" i="3"/>
  <c r="AE2164" i="3"/>
  <c r="AE1934" i="3"/>
  <c r="AE1854" i="3"/>
  <c r="AE1348" i="3"/>
  <c r="AE1361" i="3"/>
  <c r="AE1442" i="3"/>
  <c r="AE1488" i="3"/>
  <c r="AE786" i="3"/>
  <c r="AE1455" i="3"/>
  <c r="AE56" i="3"/>
  <c r="AE19" i="3"/>
  <c r="AE1014" i="3"/>
  <c r="AE5501" i="3"/>
  <c r="AE1421" i="3"/>
  <c r="AE3030" i="3"/>
  <c r="AE2796" i="3"/>
  <c r="AE2281" i="3"/>
  <c r="AE2395" i="3"/>
  <c r="AE2077" i="3"/>
  <c r="AE1586" i="3"/>
  <c r="AE1678" i="3"/>
  <c r="AE1564" i="3"/>
  <c r="AE1327" i="3"/>
  <c r="AE933" i="3"/>
  <c r="AE370" i="3"/>
  <c r="AE62" i="3"/>
  <c r="AE4542" i="3"/>
  <c r="AE3611" i="3"/>
  <c r="AE2956" i="3"/>
  <c r="AE2449" i="3"/>
  <c r="AE5460" i="3"/>
  <c r="AE4881" i="3"/>
  <c r="AE2746" i="3"/>
  <c r="AE2257" i="3"/>
  <c r="AE2856" i="3"/>
  <c r="AE2262" i="3"/>
  <c r="AE2664" i="3"/>
  <c r="AE2286" i="3"/>
  <c r="AE1835" i="3"/>
  <c r="AE685" i="3"/>
  <c r="AE723" i="3"/>
  <c r="AE561" i="3"/>
  <c r="AE3968" i="3"/>
  <c r="AE3347" i="3"/>
  <c r="AE2387" i="3"/>
  <c r="AE2315" i="3"/>
  <c r="AE1122" i="3"/>
  <c r="AE4510" i="3"/>
  <c r="AE4496" i="3"/>
  <c r="AE3960" i="3"/>
  <c r="AE2964" i="3"/>
  <c r="AE4925" i="3"/>
  <c r="AE4519" i="3"/>
  <c r="AE4194" i="3"/>
  <c r="AE4001" i="3"/>
  <c r="AE3737" i="3"/>
  <c r="AE3774" i="3"/>
  <c r="AE3280" i="3"/>
  <c r="AE2863" i="3"/>
  <c r="AE5193" i="3"/>
  <c r="AE4919" i="3"/>
  <c r="AE4819" i="3"/>
  <c r="AE4635" i="3"/>
  <c r="AE4369" i="3"/>
  <c r="AE3481" i="3"/>
  <c r="AE3265" i="3"/>
  <c r="AE2851" i="3"/>
  <c r="AE1960" i="3"/>
  <c r="AE1673" i="3"/>
  <c r="AE1626" i="3"/>
  <c r="AE1369" i="3"/>
  <c r="AE1555" i="3"/>
  <c r="AE1216" i="3"/>
  <c r="AE1293" i="3"/>
  <c r="AE741" i="3"/>
  <c r="AE1086" i="3"/>
  <c r="AE1294" i="3"/>
  <c r="AE930" i="3"/>
  <c r="AE611" i="3"/>
  <c r="AE342" i="3"/>
  <c r="AE226" i="3"/>
  <c r="AE2984" i="3"/>
  <c r="AE2617" i="3"/>
  <c r="AE156" i="3"/>
  <c r="AH5512" i="3"/>
  <c r="AH5496" i="3"/>
  <c r="AH5482" i="3"/>
  <c r="AH5456" i="3"/>
  <c r="AH5451" i="3"/>
  <c r="AH5413" i="3"/>
  <c r="AH5437" i="3"/>
  <c r="AH5411" i="3"/>
  <c r="AH5406" i="3"/>
  <c r="AH5408" i="3"/>
  <c r="AH5410" i="3"/>
  <c r="AH5387" i="3"/>
  <c r="AH5357" i="3"/>
  <c r="AH5356" i="3"/>
  <c r="AH5351" i="3"/>
  <c r="AH5330" i="3"/>
  <c r="AH5343" i="3"/>
  <c r="AH5337" i="3"/>
  <c r="AH5278" i="3"/>
  <c r="AH5281" i="3"/>
  <c r="AH5233" i="3"/>
  <c r="AH5260" i="3"/>
  <c r="AH5216" i="3"/>
  <c r="AH5227" i="3"/>
  <c r="AH5267" i="3"/>
  <c r="AH5246" i="3"/>
  <c r="AH5158" i="3"/>
  <c r="AH5217" i="3"/>
  <c r="AH5145" i="3"/>
  <c r="AH5188" i="3"/>
  <c r="AH5148" i="3"/>
  <c r="AH5115" i="3"/>
  <c r="AH5067" i="3"/>
  <c r="AH5102" i="3"/>
  <c r="AH5131" i="3"/>
  <c r="AH5073" i="3"/>
  <c r="AH5108" i="3"/>
  <c r="AH5060" i="3"/>
  <c r="AH5012" i="3"/>
  <c r="AH5035" i="3"/>
  <c r="AH5050" i="3"/>
  <c r="AH5147" i="3"/>
  <c r="AH4964" i="3"/>
  <c r="AH4999" i="3"/>
  <c r="AH4951" i="3"/>
  <c r="AH4990" i="3"/>
  <c r="AH5025" i="3"/>
  <c r="AH4907" i="3"/>
  <c r="AH4969" i="3"/>
  <c r="AH4918" i="3"/>
  <c r="AH4989" i="3"/>
  <c r="AH4905" i="3"/>
  <c r="AH4977" i="3"/>
  <c r="AH4855" i="3"/>
  <c r="AH4997" i="3"/>
  <c r="AH4838" i="3"/>
  <c r="AH4841" i="3"/>
  <c r="AH4884" i="3"/>
  <c r="AH4824" i="3"/>
  <c r="AH4770" i="3"/>
  <c r="AH4722" i="3"/>
  <c r="AH4769" i="3"/>
  <c r="AH4721" i="3"/>
  <c r="AH4776" i="3"/>
  <c r="AH4916" i="3"/>
  <c r="AH4767" i="3"/>
  <c r="AH4720" i="3"/>
  <c r="AH4950" i="3"/>
  <c r="AH4708" i="3"/>
  <c r="AH4629" i="3"/>
  <c r="AH4581" i="3"/>
  <c r="AH4822" i="3"/>
  <c r="AH4652" i="3"/>
  <c r="AH4604" i="3"/>
  <c r="AH4694" i="3"/>
  <c r="AH4655" i="3"/>
  <c r="AH4607" i="3"/>
  <c r="AH4559" i="3"/>
  <c r="AH4560" i="3"/>
  <c r="AH4502" i="3"/>
  <c r="AH4686" i="3"/>
  <c r="AH4646" i="3"/>
  <c r="AH4532" i="3"/>
  <c r="AH4650" i="3"/>
  <c r="AH4531" i="3"/>
  <c r="AH4468" i="3"/>
  <c r="AH4420" i="3"/>
  <c r="AH4521" i="3"/>
  <c r="AH4459" i="3"/>
  <c r="AH4411" i="3"/>
  <c r="AH4704" i="3"/>
  <c r="AH4450" i="3"/>
  <c r="AH4402" i="3"/>
  <c r="AH4481" i="3"/>
  <c r="AH4433" i="3"/>
  <c r="AH4385" i="3"/>
  <c r="AH4343" i="3"/>
  <c r="AH4295" i="3"/>
  <c r="AH4378" i="3"/>
  <c r="AH4322" i="3"/>
  <c r="AH4274" i="3"/>
  <c r="AH4341" i="3"/>
  <c r="AH4293" i="3"/>
  <c r="AH4312" i="3"/>
  <c r="AH4205" i="3"/>
  <c r="AH4157" i="3"/>
  <c r="AH4252" i="3"/>
  <c r="AH4204" i="3"/>
  <c r="AH4156" i="3"/>
  <c r="AH4251" i="3"/>
  <c r="AH4203" i="3"/>
  <c r="AH4308" i="3"/>
  <c r="AH4121" i="3"/>
  <c r="AH4073" i="3"/>
  <c r="AH4025" i="3"/>
  <c r="AH4206" i="3"/>
  <c r="AH4100" i="3"/>
  <c r="AH4052" i="3"/>
  <c r="AH4242" i="3"/>
  <c r="AH4107" i="3"/>
  <c r="AH4059" i="3"/>
  <c r="AH4505" i="3"/>
  <c r="AH4126" i="3"/>
  <c r="AH4078" i="3"/>
  <c r="AH4030" i="3"/>
  <c r="AH3990" i="3"/>
  <c r="AH3942" i="3"/>
  <c r="AH4178" i="3"/>
  <c r="AH3989" i="3"/>
  <c r="AH3941" i="3"/>
  <c r="AH4021" i="3"/>
  <c r="AH3988" i="3"/>
  <c r="AH3940" i="3"/>
  <c r="AH3971" i="3"/>
  <c r="AH3848" i="3"/>
  <c r="AH3800" i="3"/>
  <c r="AH3752" i="3"/>
  <c r="AH3879" i="3"/>
  <c r="AH3831" i="3"/>
  <c r="AH3783" i="3"/>
  <c r="AH3995" i="3"/>
  <c r="AH3870" i="3"/>
  <c r="AH3822" i="3"/>
  <c r="AH3774" i="3"/>
  <c r="AH3983" i="3"/>
  <c r="AH3809" i="3"/>
  <c r="AH3704" i="3"/>
  <c r="AH3656" i="3"/>
  <c r="AH3777" i="3"/>
  <c r="AH3723" i="3"/>
  <c r="AH3675" i="3"/>
  <c r="AH3857" i="3"/>
  <c r="AH3734" i="3"/>
  <c r="AH3686" i="3"/>
  <c r="AH3638" i="3"/>
  <c r="AH3624" i="3"/>
  <c r="AH3576" i="3"/>
  <c r="AH3528" i="3"/>
  <c r="AH3865" i="3"/>
  <c r="AH3631" i="3"/>
  <c r="AH3583" i="3"/>
  <c r="AH3535" i="3"/>
  <c r="AH3487" i="3"/>
  <c r="AH3626" i="3"/>
  <c r="AH3578" i="3"/>
  <c r="AH3530" i="3"/>
  <c r="AH3482" i="3"/>
  <c r="AH3477" i="3"/>
  <c r="AH3429" i="3"/>
  <c r="AH3381" i="3"/>
  <c r="AH3333" i="3"/>
  <c r="AH3460" i="3"/>
  <c r="AH3412" i="3"/>
  <c r="AH3549" i="3"/>
  <c r="AH3593" i="3"/>
  <c r="AH3451" i="3"/>
  <c r="AH3403" i="3"/>
  <c r="AH3355" i="3"/>
  <c r="AH3462" i="3"/>
  <c r="AH3414" i="3"/>
  <c r="AH3366" i="3"/>
  <c r="AH3324" i="3"/>
  <c r="AH3276" i="3"/>
  <c r="AH3228" i="3"/>
  <c r="AH3180" i="3"/>
  <c r="AH3132" i="3"/>
  <c r="AH3621" i="3"/>
  <c r="AH3311" i="3"/>
  <c r="AH3263" i="3"/>
  <c r="AH3215" i="3"/>
  <c r="AH3167" i="3"/>
  <c r="AH3119" i="3"/>
  <c r="AH3344" i="3"/>
  <c r="AH3290" i="3"/>
  <c r="AH3242" i="3"/>
  <c r="AH3194" i="3"/>
  <c r="AH3146" i="3"/>
  <c r="AH3098" i="3"/>
  <c r="AH3072" i="3"/>
  <c r="AH3024" i="3"/>
  <c r="AH2976" i="3"/>
  <c r="AH2928" i="3"/>
  <c r="AH2880" i="3"/>
  <c r="AH3129" i="3"/>
  <c r="AH3067" i="3"/>
  <c r="AH3019" i="3"/>
  <c r="AH2971" i="3"/>
  <c r="AH2923" i="3"/>
  <c r="AH2875" i="3"/>
  <c r="AH3237" i="3"/>
  <c r="AH3086" i="3"/>
  <c r="AH3038" i="3"/>
  <c r="AH2990" i="3"/>
  <c r="AH2942" i="3"/>
  <c r="AH2894" i="3"/>
  <c r="AH3261" i="3"/>
  <c r="AH3217" i="3"/>
  <c r="AH3101" i="3"/>
  <c r="AH2850" i="3"/>
  <c r="AH2802" i="3"/>
  <c r="AH2754" i="3"/>
  <c r="AH2706" i="3"/>
  <c r="AH2658" i="3"/>
  <c r="AH3061" i="3"/>
  <c r="AH2861" i="3"/>
  <c r="AH2813" i="3"/>
  <c r="AH2765" i="3"/>
  <c r="AH2717" i="3"/>
  <c r="AH2669" i="3"/>
  <c r="AH3001" i="3"/>
  <c r="AH2864" i="3"/>
  <c r="AH2816" i="3"/>
  <c r="AH2768" i="3"/>
  <c r="AH2720" i="3"/>
  <c r="AH2672" i="3"/>
  <c r="AH3149" i="3"/>
  <c r="AH2851" i="3"/>
  <c r="AH2609" i="3"/>
  <c r="AH2561" i="3"/>
  <c r="AH2513" i="3"/>
  <c r="AH2465" i="3"/>
  <c r="AH2417" i="3"/>
  <c r="AE3054" i="3"/>
  <c r="AH2604" i="3"/>
  <c r="AH2556" i="3"/>
  <c r="AH2508" i="3"/>
  <c r="AH2460" i="3"/>
  <c r="AH2675" i="3"/>
  <c r="AH2767" i="3"/>
  <c r="AH2595" i="3"/>
  <c r="AH2547" i="3"/>
  <c r="AH2893" i="3"/>
  <c r="AH2514" i="3"/>
  <c r="AH2843" i="3"/>
  <c r="AH2466" i="3"/>
  <c r="AH2376" i="3"/>
  <c r="AH2328" i="3"/>
  <c r="AH2280" i="3"/>
  <c r="AH2232" i="3"/>
  <c r="AH2184" i="3"/>
  <c r="AH2763" i="3"/>
  <c r="AH2482" i="3"/>
  <c r="AH2371" i="3"/>
  <c r="AH2323" i="3"/>
  <c r="AH2275" i="3"/>
  <c r="AH2227" i="3"/>
  <c r="AH2179" i="3"/>
  <c r="AH2530" i="3"/>
  <c r="AH2424" i="3"/>
  <c r="AH2390" i="3"/>
  <c r="AH2342" i="3"/>
  <c r="AH2294" i="3"/>
  <c r="AH2246" i="3"/>
  <c r="AH2198" i="3"/>
  <c r="AH2727" i="3"/>
  <c r="AH2144" i="3"/>
  <c r="AH2096" i="3"/>
  <c r="AH2048" i="3"/>
  <c r="AH2000" i="3"/>
  <c r="AH1952" i="3"/>
  <c r="AH2253" i="3"/>
  <c r="AH2173" i="3"/>
  <c r="AH2123" i="3"/>
  <c r="AH2075" i="3"/>
  <c r="AH2027" i="3"/>
  <c r="AH1979" i="3"/>
  <c r="AH2474" i="3"/>
  <c r="AH2426" i="3"/>
  <c r="AH2142" i="3"/>
  <c r="AH2094" i="3"/>
  <c r="AH2046" i="3"/>
  <c r="AH2369" i="3"/>
  <c r="AH2377" i="3"/>
  <c r="AH2141" i="3"/>
  <c r="AH2093" i="3"/>
  <c r="AH2045" i="3"/>
  <c r="AH1997" i="3"/>
  <c r="AH1949" i="3"/>
  <c r="AH1930" i="3"/>
  <c r="AH1882" i="3"/>
  <c r="AH1834" i="3"/>
  <c r="AH1786" i="3"/>
  <c r="AH1738" i="3"/>
  <c r="AH2503" i="3"/>
  <c r="AH1909" i="3"/>
  <c r="AH1861" i="3"/>
  <c r="AH1813" i="3"/>
  <c r="AH1765" i="3"/>
  <c r="AH1717" i="3"/>
  <c r="AH1982" i="3"/>
  <c r="AH1888" i="3"/>
  <c r="AH1840" i="3"/>
  <c r="AH1792" i="3"/>
  <c r="AH1744" i="3"/>
  <c r="AH2213" i="3"/>
  <c r="AH1843" i="3"/>
  <c r="AH1657" i="3"/>
  <c r="AH1609" i="3"/>
  <c r="AH1561" i="3"/>
  <c r="AH1513" i="3"/>
  <c r="AH1465" i="3"/>
  <c r="AH1727" i="3"/>
  <c r="AH1672" i="3"/>
  <c r="AH1624" i="3"/>
  <c r="AH1576" i="3"/>
  <c r="AH1528" i="3"/>
  <c r="AH1480" i="3"/>
  <c r="AH1851" i="3"/>
  <c r="AH2381" i="3"/>
  <c r="AH1683" i="3"/>
  <c r="AH1635" i="3"/>
  <c r="AH1587" i="3"/>
  <c r="AH1539" i="3"/>
  <c r="AH1491" i="3"/>
  <c r="AH1942" i="3"/>
  <c r="AH1506" i="3"/>
  <c r="AH1448" i="3"/>
  <c r="AH1400" i="3"/>
  <c r="AH1352" i="3"/>
  <c r="AH1304" i="3"/>
  <c r="AH1256" i="3"/>
  <c r="AH1208" i="3"/>
  <c r="AH1486" i="3"/>
  <c r="AH1670" i="3"/>
  <c r="AH1419" i="3"/>
  <c r="AH1371" i="3"/>
  <c r="AH1323" i="3"/>
  <c r="AH1275" i="3"/>
  <c r="AH1227" i="3"/>
  <c r="AH1690" i="3"/>
  <c r="AH1598" i="3"/>
  <c r="AH1406" i="3"/>
  <c r="AH1358" i="3"/>
  <c r="AH1310" i="3"/>
  <c r="AH1262" i="3"/>
  <c r="AH1214" i="3"/>
  <c r="AH1454" i="3"/>
  <c r="AH1205" i="3"/>
  <c r="AH1158" i="3"/>
  <c r="AH1110" i="3"/>
  <c r="AH1062" i="3"/>
  <c r="AH1014" i="3"/>
  <c r="AH966" i="3"/>
  <c r="AH1361" i="3"/>
  <c r="AH1185" i="3"/>
  <c r="AH1137" i="3"/>
  <c r="AH1089" i="3"/>
  <c r="AH1041" i="3"/>
  <c r="AH1445" i="3"/>
  <c r="AE1456" i="3"/>
  <c r="AH1160" i="3"/>
  <c r="AH1112" i="3"/>
  <c r="AH1064" i="3"/>
  <c r="AH1016" i="3"/>
  <c r="AH968" i="3"/>
  <c r="AH1191" i="3"/>
  <c r="AH1143" i="3"/>
  <c r="AH1095" i="3"/>
  <c r="AH1047" i="3"/>
  <c r="AH999" i="3"/>
  <c r="AH981" i="3"/>
  <c r="AH917" i="3"/>
  <c r="AH869" i="3"/>
  <c r="AH821" i="3"/>
  <c r="AH773" i="3"/>
  <c r="AH725" i="3"/>
  <c r="AH677" i="3"/>
  <c r="AH629" i="3"/>
  <c r="AH581" i="3"/>
  <c r="AH533" i="3"/>
  <c r="AH485" i="3"/>
  <c r="AH437" i="3"/>
  <c r="AH1313" i="3"/>
  <c r="AH940" i="3"/>
  <c r="AH892" i="3"/>
  <c r="AH844" i="3"/>
  <c r="AH796" i="3"/>
  <c r="AH748" i="3"/>
  <c r="AH700" i="3"/>
  <c r="AH652" i="3"/>
  <c r="AH604" i="3"/>
  <c r="AH556" i="3"/>
  <c r="AH508" i="3"/>
  <c r="AH460" i="3"/>
  <c r="AH1353" i="3"/>
  <c r="AH935" i="3"/>
  <c r="AH887" i="3"/>
  <c r="AH839" i="3"/>
  <c r="AH791" i="3"/>
  <c r="AH743" i="3"/>
  <c r="AH695" i="3"/>
  <c r="AH647" i="3"/>
  <c r="AH599" i="3"/>
  <c r="AH551" i="3"/>
  <c r="AH503" i="3"/>
  <c r="AH455" i="3"/>
  <c r="AH407" i="3"/>
  <c r="AH934" i="3"/>
  <c r="AH886" i="3"/>
  <c r="AH838" i="3"/>
  <c r="AH790" i="3"/>
  <c r="AH742" i="3"/>
  <c r="AH694" i="3"/>
  <c r="AH646" i="3"/>
  <c r="AH598" i="3"/>
  <c r="AH550" i="3"/>
  <c r="AH502" i="3"/>
  <c r="AH454" i="3"/>
  <c r="AH406" i="3"/>
  <c r="AH359" i="3"/>
  <c r="AH311" i="3"/>
  <c r="AH263" i="3"/>
  <c r="AH215" i="3"/>
  <c r="AH167" i="3"/>
  <c r="AH119" i="3"/>
  <c r="AH71" i="3"/>
  <c r="AH23" i="3"/>
  <c r="AH394" i="3"/>
  <c r="AH346" i="3"/>
  <c r="AH298" i="3"/>
  <c r="AH250" i="3"/>
  <c r="AH202" i="3"/>
  <c r="AH154" i="3"/>
  <c r="AH106" i="3"/>
  <c r="AH58" i="3"/>
  <c r="AH10" i="3"/>
  <c r="AH377" i="3"/>
  <c r="AH329" i="3"/>
  <c r="AH281" i="3"/>
  <c r="AH233" i="3"/>
  <c r="AH185" i="3"/>
  <c r="AH137" i="3"/>
  <c r="AH89" i="3"/>
  <c r="AH41" i="3"/>
  <c r="AH376" i="3"/>
  <c r="AH136" i="3"/>
  <c r="AH188" i="3"/>
  <c r="AH16" i="3"/>
  <c r="AH140" i="3"/>
  <c r="AH52" i="3"/>
  <c r="AH360" i="3"/>
  <c r="AH264" i="3"/>
  <c r="AH172" i="3"/>
  <c r="AE4131" i="3"/>
  <c r="AE1509" i="3"/>
  <c r="AE5289" i="3"/>
  <c r="AE4933" i="3"/>
  <c r="AE5374" i="3"/>
  <c r="AE4516" i="3"/>
  <c r="AE3726" i="3"/>
  <c r="AE3471" i="3"/>
  <c r="AE1266" i="3"/>
  <c r="AE1069" i="3"/>
  <c r="AE905" i="3"/>
  <c r="AE4692" i="3"/>
  <c r="AE3864" i="3"/>
  <c r="AE3616" i="3"/>
  <c r="AE3415" i="3"/>
  <c r="AE3068" i="3"/>
  <c r="AE2409" i="3"/>
  <c r="AE1759" i="3"/>
  <c r="AE5217" i="3"/>
  <c r="AE5028" i="3"/>
  <c r="AE5039" i="3"/>
  <c r="AE4807" i="3"/>
  <c r="AE4585" i="3"/>
  <c r="AE3956" i="3"/>
  <c r="AE4064" i="3"/>
  <c r="AE3815" i="3"/>
  <c r="AE3730" i="3"/>
  <c r="AE3720" i="3"/>
  <c r="AE3387" i="3"/>
  <c r="AE3103" i="3"/>
  <c r="AE2553" i="3"/>
  <c r="AE3038" i="3"/>
  <c r="AE2217" i="3"/>
  <c r="AE2144" i="3"/>
  <c r="AE1895" i="3"/>
  <c r="AE2039" i="3"/>
  <c r="AE1622" i="3"/>
  <c r="AE1580" i="3"/>
  <c r="AE1362" i="3"/>
  <c r="AE962" i="3"/>
  <c r="AE826" i="3"/>
  <c r="AE669" i="3"/>
  <c r="AE510" i="3"/>
  <c r="AE4686" i="3"/>
  <c r="AE4345" i="3"/>
  <c r="AE2427" i="3"/>
  <c r="AE5467" i="3"/>
  <c r="AE4639" i="3"/>
  <c r="AE4084" i="3"/>
  <c r="AE3649" i="3"/>
  <c r="AE5504" i="3"/>
  <c r="AE4714" i="3"/>
  <c r="AE4493" i="3"/>
  <c r="AE4227" i="3"/>
  <c r="AE3670" i="3"/>
  <c r="AE5381" i="3"/>
  <c r="AE4612" i="3"/>
  <c r="AE4108" i="3"/>
  <c r="AE4124" i="3"/>
  <c r="AE3651" i="3"/>
  <c r="AE3695" i="3"/>
  <c r="AE2751" i="3"/>
  <c r="AE3153" i="3"/>
  <c r="AE1286" i="3"/>
  <c r="AE5382" i="3"/>
  <c r="AE5052" i="3"/>
  <c r="AE4731" i="3"/>
  <c r="AE3561" i="3"/>
  <c r="AE3819" i="3"/>
  <c r="AE3411" i="3"/>
  <c r="AE2882" i="3"/>
  <c r="AE2926" i="3"/>
  <c r="AE2091" i="3"/>
  <c r="AE1793" i="3"/>
  <c r="AE2003" i="3"/>
  <c r="AE1653" i="3"/>
  <c r="AE1257" i="3"/>
  <c r="AE1376" i="3"/>
  <c r="AE753" i="3"/>
  <c r="AE906" i="3"/>
  <c r="AE42" i="3"/>
  <c r="AE147" i="3"/>
  <c r="AE118" i="3"/>
  <c r="AE1144" i="3"/>
  <c r="AE5396" i="3"/>
  <c r="AE4958" i="3"/>
  <c r="AE3990" i="3"/>
  <c r="AE1826" i="3"/>
  <c r="AE2238" i="3"/>
  <c r="AE1661" i="3"/>
  <c r="AE1332" i="3"/>
  <c r="AE1416" i="3"/>
  <c r="AE5495" i="3"/>
  <c r="AE5414" i="3"/>
  <c r="AE5187" i="3"/>
  <c r="AE4909" i="3"/>
  <c r="AE4721" i="3"/>
  <c r="AE4808" i="3"/>
  <c r="AE4534" i="3"/>
  <c r="AE4486" i="3"/>
  <c r="AE4220" i="3"/>
  <c r="AE3913" i="3"/>
  <c r="AE3567" i="3"/>
  <c r="AE3548" i="3"/>
  <c r="AE3381" i="3"/>
  <c r="AE3168" i="3"/>
  <c r="AE2930" i="3"/>
  <c r="AE2695" i="3"/>
  <c r="AE2685" i="3"/>
  <c r="AE2226" i="3"/>
  <c r="AE2481" i="3"/>
  <c r="AE1613" i="3"/>
  <c r="AE1569" i="3"/>
  <c r="AE1313" i="3"/>
  <c r="AE1493" i="3"/>
  <c r="AE1209" i="3"/>
  <c r="AE5228" i="3"/>
  <c r="AE5178" i="3"/>
  <c r="AE748" i="3"/>
  <c r="AE464" i="3"/>
  <c r="AE249" i="3"/>
  <c r="AE4163" i="3"/>
  <c r="AE3287" i="3"/>
  <c r="AE2363" i="3"/>
  <c r="AE1355" i="3"/>
  <c r="AE1049" i="3"/>
  <c r="AE3324" i="3"/>
  <c r="AE2995" i="3"/>
  <c r="AE2823" i="3"/>
  <c r="AE2030" i="3"/>
  <c r="AE1315" i="3"/>
  <c r="AE892" i="3"/>
  <c r="AE667" i="3"/>
  <c r="AE2114" i="3"/>
  <c r="AE1399" i="3"/>
  <c r="AE1093" i="3"/>
  <c r="AE648" i="3"/>
  <c r="AE551" i="3"/>
  <c r="AE149" i="3"/>
  <c r="AE1105" i="3"/>
  <c r="AE612" i="3"/>
  <c r="AE5042" i="3"/>
  <c r="AE3464" i="3"/>
  <c r="AE4667" i="3"/>
  <c r="AE4325" i="3"/>
  <c r="AE3922" i="3"/>
  <c r="AE500" i="3"/>
  <c r="AE407" i="3"/>
  <c r="AE5330" i="3"/>
  <c r="AE2785" i="3"/>
  <c r="AE1343" i="3"/>
  <c r="AE1037" i="3"/>
  <c r="AE3920" i="3"/>
  <c r="AE5337" i="3"/>
  <c r="AE4894" i="3"/>
  <c r="AE4430" i="3"/>
  <c r="AE3918" i="3"/>
  <c r="AE728" i="3"/>
  <c r="AE444" i="3"/>
  <c r="AE185" i="3"/>
  <c r="AE4297" i="3"/>
  <c r="AE5200" i="3"/>
  <c r="AE4571" i="3"/>
  <c r="AE4245" i="3"/>
  <c r="AE3003" i="3"/>
  <c r="AE2339" i="3"/>
  <c r="AE1718" i="3"/>
  <c r="AE1121" i="3"/>
  <c r="AE1008" i="3"/>
  <c r="AE4847" i="3"/>
  <c r="AE3522" i="3"/>
  <c r="AE4540" i="3"/>
  <c r="AE4987" i="3"/>
  <c r="AE3763" i="3"/>
  <c r="AE5493" i="3"/>
  <c r="AE438" i="3"/>
  <c r="AE1350" i="3"/>
  <c r="AE3646" i="3"/>
  <c r="AE1532" i="3"/>
  <c r="AE2182" i="3"/>
  <c r="AE2702" i="3"/>
  <c r="AE679" i="3"/>
  <c r="AE952" i="3"/>
  <c r="AE563" i="3"/>
  <c r="AE125" i="3"/>
  <c r="AE5184" i="3"/>
  <c r="AE4661" i="3"/>
  <c r="AE4260" i="3"/>
  <c r="AE4071" i="3"/>
  <c r="AE5232" i="3"/>
  <c r="AE4744" i="3"/>
  <c r="AE3938" i="3"/>
  <c r="AE2460" i="3"/>
  <c r="AE2177" i="3"/>
  <c r="AE1747" i="3"/>
  <c r="AE1113" i="3"/>
  <c r="AE1028" i="3"/>
  <c r="AE760" i="3"/>
  <c r="AE804" i="3"/>
  <c r="AE1019" i="3"/>
  <c r="AE644" i="3"/>
  <c r="AE5272" i="3"/>
  <c r="AE4806" i="3"/>
  <c r="AE4432" i="3"/>
  <c r="AE3544" i="3"/>
  <c r="AE2877" i="3"/>
  <c r="AE1890" i="3"/>
  <c r="AE1153" i="3"/>
  <c r="AE999" i="3"/>
  <c r="AE22" i="3"/>
  <c r="AE778" i="3"/>
  <c r="AE114" i="3"/>
  <c r="AE27" i="3"/>
  <c r="AE138" i="3"/>
  <c r="AE4121" i="3"/>
  <c r="AE3555" i="3"/>
  <c r="AE3274" i="3"/>
  <c r="AE3150" i="3"/>
  <c r="AE3109" i="3"/>
  <c r="AE2951" i="3"/>
  <c r="AE2393" i="3"/>
  <c r="AE2103" i="3"/>
  <c r="AE2198" i="3"/>
  <c r="AE1918" i="3"/>
  <c r="AE1951" i="3"/>
  <c r="AE1911" i="3"/>
  <c r="AE1516" i="3"/>
  <c r="AE1596" i="3"/>
  <c r="AE1434" i="3"/>
  <c r="AE1163" i="3"/>
  <c r="AE294" i="3"/>
  <c r="AE348" i="3"/>
  <c r="AE1282" i="3"/>
  <c r="AE347" i="3"/>
  <c r="AE781" i="3"/>
  <c r="AE4904" i="3"/>
  <c r="AE4281" i="3"/>
  <c r="AE4099" i="3"/>
  <c r="AE3797" i="3"/>
  <c r="AE3192" i="3"/>
  <c r="AE2973" i="3"/>
  <c r="AE2713" i="3"/>
  <c r="AE2195" i="3"/>
  <c r="AE2391" i="3"/>
  <c r="AE1458" i="3"/>
  <c r="AE1866" i="3"/>
  <c r="AE1990" i="3"/>
  <c r="AE1833" i="3"/>
  <c r="AE1005" i="3"/>
  <c r="AE480" i="3"/>
  <c r="AE4444" i="3"/>
  <c r="AE2636" i="3"/>
  <c r="AE2454" i="3"/>
  <c r="AE2362" i="3"/>
  <c r="AE2059" i="3"/>
  <c r="AE1787" i="3"/>
  <c r="AE1500" i="3"/>
  <c r="AE1664" i="3"/>
  <c r="AE750" i="3"/>
  <c r="AE31" i="3"/>
  <c r="AE286" i="3"/>
  <c r="AE5248" i="3"/>
  <c r="AE4351" i="3"/>
  <c r="AE3661" i="3"/>
  <c r="AE3138" i="3"/>
  <c r="AE2908" i="3"/>
  <c r="AE2506" i="3"/>
  <c r="AE2273" i="3"/>
  <c r="AE1174" i="3"/>
  <c r="AE637" i="3"/>
  <c r="AE4896" i="3"/>
  <c r="AE4485" i="3"/>
  <c r="AE2898" i="3"/>
  <c r="AE2474" i="3"/>
  <c r="AE166" i="3"/>
  <c r="AE632" i="3"/>
  <c r="AE264" i="3"/>
  <c r="AE215" i="3"/>
  <c r="AE4579" i="3"/>
  <c r="AE3631" i="3"/>
  <c r="AE2317" i="3"/>
  <c r="AE2417" i="3"/>
  <c r="AE1385" i="3"/>
  <c r="AE1187" i="3"/>
  <c r="AE4722" i="3"/>
  <c r="AE4310" i="3"/>
  <c r="AE3796" i="3"/>
  <c r="AE5392" i="3"/>
  <c r="AE5016" i="3"/>
  <c r="AE4753" i="3"/>
  <c r="AE3496" i="3"/>
  <c r="AE2916" i="3"/>
  <c r="AE5220" i="3"/>
  <c r="AE4085" i="3"/>
  <c r="AE3605" i="3"/>
  <c r="AE5470" i="3"/>
  <c r="AE5303" i="3"/>
  <c r="AE5108" i="3"/>
  <c r="AE4528" i="3"/>
  <c r="AE3965" i="3"/>
  <c r="AE3569" i="3"/>
  <c r="AE3626" i="3"/>
  <c r="AE2944" i="3"/>
  <c r="AE2972" i="3"/>
  <c r="AE2516" i="3"/>
  <c r="AE2272" i="3"/>
  <c r="AE1665" i="3"/>
  <c r="AE1987" i="3"/>
  <c r="AE1499" i="3"/>
  <c r="AE1110" i="3"/>
  <c r="AE582" i="3"/>
  <c r="AE266" i="3"/>
  <c r="AE505" i="3"/>
  <c r="AH5506" i="3"/>
  <c r="AH5492" i="3"/>
  <c r="AH5464" i="3"/>
  <c r="AH5450" i="3"/>
  <c r="AH5441" i="3"/>
  <c r="AH5409" i="3"/>
  <c r="AH5431" i="3"/>
  <c r="AH5399" i="3"/>
  <c r="AH5397" i="3"/>
  <c r="AH5404" i="3"/>
  <c r="AH5398" i="3"/>
  <c r="AH5386" i="3"/>
  <c r="AH5353" i="3"/>
  <c r="AH5349" i="3"/>
  <c r="AH5334" i="3"/>
  <c r="AH5324" i="3"/>
  <c r="AH5323" i="3"/>
  <c r="AH5322" i="3"/>
  <c r="AH5274" i="3"/>
  <c r="AH5277" i="3"/>
  <c r="AH5335" i="3"/>
  <c r="AH5256" i="3"/>
  <c r="AH5212" i="3"/>
  <c r="AH5223" i="3"/>
  <c r="AH5239" i="3"/>
  <c r="AH5213" i="3"/>
  <c r="AH5154" i="3"/>
  <c r="AH5197" i="3"/>
  <c r="AH5141" i="3"/>
  <c r="AH5271" i="3"/>
  <c r="AH5144" i="3"/>
  <c r="AH5111" i="3"/>
  <c r="AH5179" i="3"/>
  <c r="AH5098" i="3"/>
  <c r="AH5117" i="3"/>
  <c r="AH5069" i="3"/>
  <c r="AH5104" i="3"/>
  <c r="AH5056" i="3"/>
  <c r="AH5008" i="3"/>
  <c r="AH5031" i="3"/>
  <c r="AH5046" i="3"/>
  <c r="AH5151" i="3"/>
  <c r="AH4960" i="3"/>
  <c r="AH4995" i="3"/>
  <c r="AH4947" i="3"/>
  <c r="AH4986" i="3"/>
  <c r="AH5053" i="3"/>
  <c r="AH4903" i="3"/>
  <c r="AH4957" i="3"/>
  <c r="AH4914" i="3"/>
  <c r="AH4953" i="3"/>
  <c r="AH4901" i="3"/>
  <c r="AH4965" i="3"/>
  <c r="AH4851" i="3"/>
  <c r="AH4936" i="3"/>
  <c r="AH4834" i="3"/>
  <c r="AH4837" i="3"/>
  <c r="AH4870" i="3"/>
  <c r="AH4820" i="3"/>
  <c r="AH4766" i="3"/>
  <c r="AH4924" i="3"/>
  <c r="AH4765" i="3"/>
  <c r="AH4810" i="3"/>
  <c r="AH4772" i="3"/>
  <c r="AH4818" i="3"/>
  <c r="AH4763" i="3"/>
  <c r="AH4717" i="3"/>
  <c r="AH4719" i="3"/>
  <c r="AH4681" i="3"/>
  <c r="AH4625" i="3"/>
  <c r="AH4577" i="3"/>
  <c r="AH4672" i="3"/>
  <c r="AH4648" i="3"/>
  <c r="AH4600" i="3"/>
  <c r="AH4687" i="3"/>
  <c r="AH4651" i="3"/>
  <c r="AH4603" i="3"/>
  <c r="AH4555" i="3"/>
  <c r="AH4546" i="3"/>
  <c r="AH4498" i="3"/>
  <c r="AH4634" i="3"/>
  <c r="AH4671" i="3"/>
  <c r="AH4528" i="3"/>
  <c r="AH4618" i="3"/>
  <c r="AH4527" i="3"/>
  <c r="AH4464" i="3"/>
  <c r="AH4416" i="3"/>
  <c r="AH4503" i="3"/>
  <c r="AH4455" i="3"/>
  <c r="AH4407" i="3"/>
  <c r="AH4558" i="3"/>
  <c r="AH4446" i="3"/>
  <c r="AH4398" i="3"/>
  <c r="AH4477" i="3"/>
  <c r="AH4429" i="3"/>
  <c r="AH4381" i="3"/>
  <c r="AH4339" i="3"/>
  <c r="AH4291" i="3"/>
  <c r="AH4366" i="3"/>
  <c r="AH4318" i="3"/>
  <c r="AH4270" i="3"/>
  <c r="AH4337" i="3"/>
  <c r="AH4289" i="3"/>
  <c r="AH4249" i="3"/>
  <c r="AH4201" i="3"/>
  <c r="AH4356" i="3"/>
  <c r="AH4248" i="3"/>
  <c r="AH4200" i="3"/>
  <c r="AH4152" i="3"/>
  <c r="AH4247" i="3"/>
  <c r="AH4199" i="3"/>
  <c r="AH4296" i="3"/>
  <c r="AH4117" i="3"/>
  <c r="AH4069" i="3"/>
  <c r="AH4300" i="3"/>
  <c r="AH4198" i="3"/>
  <c r="AH4096" i="3"/>
  <c r="AH4048" i="3"/>
  <c r="AH4230" i="3"/>
  <c r="AH4103" i="3"/>
  <c r="AH4055" i="3"/>
  <c r="AE4397" i="3"/>
  <c r="AH4122" i="3"/>
  <c r="AH4074" i="3"/>
  <c r="AH4026" i="3"/>
  <c r="AH3986" i="3"/>
  <c r="AH3938" i="3"/>
  <c r="AH4155" i="3"/>
  <c r="AH3985" i="3"/>
  <c r="AH3937" i="3"/>
  <c r="AH4170" i="3"/>
  <c r="AH3984" i="3"/>
  <c r="AH3936" i="3"/>
  <c r="AH3892" i="3"/>
  <c r="AH3844" i="3"/>
  <c r="AH3796" i="3"/>
  <c r="AH4186" i="3"/>
  <c r="AH3875" i="3"/>
  <c r="AH3827" i="3"/>
  <c r="AH3779" i="3"/>
  <c r="AH3895" i="3"/>
  <c r="AH3866" i="3"/>
  <c r="AH3818" i="3"/>
  <c r="AH3770" i="3"/>
  <c r="AH3959" i="3"/>
  <c r="AH3748" i="3"/>
  <c r="AH3700" i="3"/>
  <c r="AH3652" i="3"/>
  <c r="AH3762" i="3"/>
  <c r="AH3719" i="3"/>
  <c r="AH3671" i="3"/>
  <c r="AH3817" i="3"/>
  <c r="AH3730" i="3"/>
  <c r="AH3682" i="3"/>
  <c r="AH3634" i="3"/>
  <c r="AH3620" i="3"/>
  <c r="AH3572" i="3"/>
  <c r="AH3524" i="3"/>
  <c r="AH3749" i="3"/>
  <c r="AH3627" i="3"/>
  <c r="AH3579" i="3"/>
  <c r="AH3531" i="3"/>
  <c r="AH3785" i="3"/>
  <c r="AH3622" i="3"/>
  <c r="AH3574" i="3"/>
  <c r="AH3526" i="3"/>
  <c r="AH3721" i="3"/>
  <c r="AH3473" i="3"/>
  <c r="AH3425" i="3"/>
  <c r="AH3377" i="3"/>
  <c r="AH3577" i="3"/>
  <c r="AH3456" i="3"/>
  <c r="AH3408" i="3"/>
  <c r="AH3545" i="3"/>
  <c r="AH3585" i="3"/>
  <c r="AH3447" i="3"/>
  <c r="AH3399" i="3"/>
  <c r="AH3351" i="3"/>
  <c r="AH3458" i="3"/>
  <c r="AH3410" i="3"/>
  <c r="AH3362" i="3"/>
  <c r="AH3320" i="3"/>
  <c r="AH3272" i="3"/>
  <c r="AH3224" i="3"/>
  <c r="AH3176" i="3"/>
  <c r="AH3128" i="3"/>
  <c r="AH3384" i="3"/>
  <c r="AH3307" i="3"/>
  <c r="AH3259" i="3"/>
  <c r="AH3211" i="3"/>
  <c r="AH3163" i="3"/>
  <c r="AH3115" i="3"/>
  <c r="AH3335" i="3"/>
  <c r="AH3286" i="3"/>
  <c r="AH3238" i="3"/>
  <c r="AH3190" i="3"/>
  <c r="AH3142" i="3"/>
  <c r="AH3094" i="3"/>
  <c r="AH3068" i="3"/>
  <c r="AH3020" i="3"/>
  <c r="AH2972" i="3"/>
  <c r="AH2924" i="3"/>
  <c r="AH2876" i="3"/>
  <c r="AH3613" i="3"/>
  <c r="AH3063" i="3"/>
  <c r="AH3015" i="3"/>
  <c r="AH2967" i="3"/>
  <c r="AH2919" i="3"/>
  <c r="AH2871" i="3"/>
  <c r="AH3193" i="3"/>
  <c r="AH3082" i="3"/>
  <c r="AH3034" i="3"/>
  <c r="AH2986" i="3"/>
  <c r="AH2938" i="3"/>
  <c r="AH2890" i="3"/>
  <c r="AH3205" i="3"/>
  <c r="AE3310" i="3"/>
  <c r="AH2881" i="3"/>
  <c r="AH2846" i="3"/>
  <c r="AH2798" i="3"/>
  <c r="AH2750" i="3"/>
  <c r="AH2702" i="3"/>
  <c r="AH2654" i="3"/>
  <c r="AH3037" i="3"/>
  <c r="AH2857" i="3"/>
  <c r="AH2809" i="3"/>
  <c r="AH2761" i="3"/>
  <c r="AH2713" i="3"/>
  <c r="AH2665" i="3"/>
  <c r="AH2953" i="3"/>
  <c r="AH2860" i="3"/>
  <c r="AH2812" i="3"/>
  <c r="AH2764" i="3"/>
  <c r="AH2716" i="3"/>
  <c r="AH2668" i="3"/>
  <c r="AH2997" i="3"/>
  <c r="AH2839" i="3"/>
  <c r="AH2605" i="3"/>
  <c r="AH2557" i="3"/>
  <c r="AH2509" i="3"/>
  <c r="AH2461" i="3"/>
  <c r="AH2413" i="3"/>
  <c r="AH2683" i="3"/>
  <c r="AH2600" i="3"/>
  <c r="AH2552" i="3"/>
  <c r="AH2504" i="3"/>
  <c r="AH2456" i="3"/>
  <c r="AH2671" i="3"/>
  <c r="AH2739" i="3"/>
  <c r="AH2591" i="3"/>
  <c r="AH2543" i="3"/>
  <c r="AH2707" i="3"/>
  <c r="AH2506" i="3"/>
  <c r="AH2699" i="3"/>
  <c r="AH2454" i="3"/>
  <c r="AH2372" i="3"/>
  <c r="AH2324" i="3"/>
  <c r="AH2276" i="3"/>
  <c r="AH2228" i="3"/>
  <c r="AH2180" i="3"/>
  <c r="AH2639" i="3"/>
  <c r="AH2430" i="3"/>
  <c r="AH2367" i="3"/>
  <c r="AH2319" i="3"/>
  <c r="AH2271" i="3"/>
  <c r="AH2223" i="3"/>
  <c r="AH2175" i="3"/>
  <c r="AH2510" i="3"/>
  <c r="AH2475" i="3"/>
  <c r="AH2386" i="3"/>
  <c r="AH2338" i="3"/>
  <c r="AH2290" i="3"/>
  <c r="AH2242" i="3"/>
  <c r="AH2194" i="3"/>
  <c r="AH2715" i="3"/>
  <c r="AH2140" i="3"/>
  <c r="AH2092" i="3"/>
  <c r="AH2044" i="3"/>
  <c r="AH1996" i="3"/>
  <c r="AH1948" i="3"/>
  <c r="AH2586" i="3"/>
  <c r="AH2167" i="3"/>
  <c r="AH2119" i="3"/>
  <c r="AH2071" i="3"/>
  <c r="AH2023" i="3"/>
  <c r="AH1975" i="3"/>
  <c r="AH2405" i="3"/>
  <c r="AH2409" i="3"/>
  <c r="AH2138" i="3"/>
  <c r="AH2090" i="3"/>
  <c r="AH2042" i="3"/>
  <c r="AH2345" i="3"/>
  <c r="AH2349" i="3"/>
  <c r="AH2137" i="3"/>
  <c r="AH2089" i="3"/>
  <c r="AH2041" i="3"/>
  <c r="AH1993" i="3"/>
  <c r="AH1945" i="3"/>
  <c r="AH1926" i="3"/>
  <c r="AH1878" i="3"/>
  <c r="AH1830" i="3"/>
  <c r="AH1782" i="3"/>
  <c r="AH1734" i="3"/>
  <c r="AH1946" i="3"/>
  <c r="AH1905" i="3"/>
  <c r="AH1857" i="3"/>
  <c r="AH1809" i="3"/>
  <c r="AH1761" i="3"/>
  <c r="AH1713" i="3"/>
  <c r="AH1932" i="3"/>
  <c r="AH1884" i="3"/>
  <c r="AH1836" i="3"/>
  <c r="AH1788" i="3"/>
  <c r="AH1740" i="3"/>
  <c r="AH1950" i="3"/>
  <c r="AH1701" i="3"/>
  <c r="AH1653" i="3"/>
  <c r="AH1605" i="3"/>
  <c r="AH1557" i="3"/>
  <c r="AH1509" i="3"/>
  <c r="AH1461" i="3"/>
  <c r="AE2089" i="3"/>
  <c r="AH1668" i="3"/>
  <c r="AH1620" i="3"/>
  <c r="AH1572" i="3"/>
  <c r="AH1524" i="3"/>
  <c r="AH1476" i="3"/>
  <c r="AH1767" i="3"/>
  <c r="AE2157" i="3"/>
  <c r="AH1679" i="3"/>
  <c r="AH1631" i="3"/>
  <c r="AH1583" i="3"/>
  <c r="AH1535" i="3"/>
  <c r="AH1487" i="3"/>
  <c r="AH1931" i="3"/>
  <c r="AH1498" i="3"/>
  <c r="AH1444" i="3"/>
  <c r="AH1396" i="3"/>
  <c r="AH1348" i="3"/>
  <c r="AH1300" i="3"/>
  <c r="AH1252" i="3"/>
  <c r="AH1204" i="3"/>
  <c r="AH1458" i="3"/>
  <c r="AH1650" i="3"/>
  <c r="AH1415" i="3"/>
  <c r="AH1367" i="3"/>
  <c r="AH1319" i="3"/>
  <c r="AH1271" i="3"/>
  <c r="AH1223" i="3"/>
  <c r="AH1666" i="3"/>
  <c r="AH1594" i="3"/>
  <c r="AH1402" i="3"/>
  <c r="AH1354" i="3"/>
  <c r="AH1306" i="3"/>
  <c r="AH1258" i="3"/>
  <c r="AH1210" i="3"/>
  <c r="AH1799" i="3"/>
  <c r="AH1502" i="3"/>
  <c r="AH1154" i="3"/>
  <c r="AH1106" i="3"/>
  <c r="AH1058" i="3"/>
  <c r="AH1010" i="3"/>
  <c r="AH962" i="3"/>
  <c r="AH1345" i="3"/>
  <c r="AH1181" i="3"/>
  <c r="AH1133" i="3"/>
  <c r="AH1085" i="3"/>
  <c r="AH1037" i="3"/>
  <c r="AH1429" i="3"/>
  <c r="AH1317" i="3"/>
  <c r="AH1156" i="3"/>
  <c r="AH1108" i="3"/>
  <c r="AH1060" i="3"/>
  <c r="AH1012" i="3"/>
  <c r="AH964" i="3"/>
  <c r="AH1187" i="3"/>
  <c r="AH1139" i="3"/>
  <c r="AH1091" i="3"/>
  <c r="AH1043" i="3"/>
  <c r="AH995" i="3"/>
  <c r="AH961" i="3"/>
  <c r="AH913" i="3"/>
  <c r="AH865" i="3"/>
  <c r="AH817" i="3"/>
  <c r="AH769" i="3"/>
  <c r="AH721" i="3"/>
  <c r="AH673" i="3"/>
  <c r="AH625" i="3"/>
  <c r="AH577" i="3"/>
  <c r="AH529" i="3"/>
  <c r="AH481" i="3"/>
  <c r="AH433" i="3"/>
  <c r="AH1297" i="3"/>
  <c r="AH936" i="3"/>
  <c r="AH888" i="3"/>
  <c r="AH840" i="3"/>
  <c r="AH792" i="3"/>
  <c r="AH744" i="3"/>
  <c r="AH696" i="3"/>
  <c r="AH648" i="3"/>
  <c r="AH600" i="3"/>
  <c r="AH552" i="3"/>
  <c r="AH504" i="3"/>
  <c r="AH456" i="3"/>
  <c r="AH989" i="3"/>
  <c r="AH931" i="3"/>
  <c r="AH883" i="3"/>
  <c r="AH835" i="3"/>
  <c r="AH787" i="3"/>
  <c r="AH739" i="3"/>
  <c r="AH691" i="3"/>
  <c r="AH643" i="3"/>
  <c r="AH595" i="3"/>
  <c r="AH547" i="3"/>
  <c r="AH499" i="3"/>
  <c r="AH451" i="3"/>
  <c r="AH403" i="3"/>
  <c r="AH930" i="3"/>
  <c r="AH882" i="3"/>
  <c r="AH834" i="3"/>
  <c r="AH786" i="3"/>
  <c r="AH738" i="3"/>
  <c r="AH690" i="3"/>
  <c r="AH642" i="3"/>
  <c r="AH594" i="3"/>
  <c r="AH546" i="3"/>
  <c r="AH498" i="3"/>
  <c r="AH450" i="3"/>
  <c r="AH402" i="3"/>
  <c r="AH355" i="3"/>
  <c r="AH307" i="3"/>
  <c r="AH259" i="3"/>
  <c r="AH211" i="3"/>
  <c r="AH163" i="3"/>
  <c r="AH115" i="3"/>
  <c r="AH67" i="3"/>
  <c r="AH19" i="3"/>
  <c r="AH390" i="3"/>
  <c r="AH342" i="3"/>
  <c r="AH294" i="3"/>
  <c r="AH246" i="3"/>
  <c r="AH198" i="3"/>
  <c r="AH150" i="3"/>
  <c r="AH102" i="3"/>
  <c r="AH54" i="3"/>
  <c r="AH6" i="3"/>
  <c r="AH373" i="3"/>
  <c r="AH325" i="3"/>
  <c r="AH277" i="3"/>
  <c r="AH229" i="3"/>
  <c r="AH181" i="3"/>
  <c r="AH133" i="3"/>
  <c r="AH85" i="3"/>
  <c r="AH37" i="3"/>
  <c r="AH240" i="3"/>
  <c r="AH28" i="3"/>
  <c r="AH164" i="3"/>
  <c r="AH4" i="3"/>
  <c r="AH100" i="3"/>
  <c r="AH312" i="3"/>
  <c r="AH356" i="3"/>
  <c r="AH236" i="3"/>
  <c r="AH40" i="3"/>
  <c r="AE234" i="3"/>
  <c r="AE4946" i="3"/>
  <c r="AE3897" i="3"/>
  <c r="AE2368" i="3"/>
  <c r="AE1853" i="3"/>
  <c r="AE5352" i="3"/>
  <c r="AE4633" i="3"/>
  <c r="AE4068" i="3"/>
  <c r="AE3356" i="3"/>
  <c r="AE922" i="3"/>
  <c r="AE4940" i="3"/>
  <c r="AE4490" i="3"/>
  <c r="AE3998" i="3"/>
  <c r="AE4009" i="3"/>
  <c r="AE3443" i="3"/>
  <c r="AE3570" i="3"/>
  <c r="AE2910" i="3"/>
  <c r="AE2435" i="3"/>
  <c r="AE2031" i="3"/>
  <c r="AE5488" i="3"/>
  <c r="AE5391" i="3"/>
  <c r="AE5071" i="3"/>
  <c r="AE4913" i="3"/>
  <c r="AE4613" i="3"/>
  <c r="AE4332" i="3"/>
  <c r="AE4366" i="3"/>
  <c r="AE4100" i="3"/>
  <c r="AE4010" i="3"/>
  <c r="AE3671" i="3"/>
  <c r="AE3748" i="3"/>
  <c r="AE3442" i="3"/>
  <c r="AE3586" i="3"/>
  <c r="AE3574" i="3"/>
  <c r="AE3122" i="3"/>
  <c r="AE2806" i="3"/>
  <c r="AE2304" i="3"/>
  <c r="AE2232" i="3"/>
  <c r="AE1851" i="3"/>
  <c r="AE2044" i="3"/>
  <c r="AE1547" i="3"/>
  <c r="AE1577" i="3"/>
  <c r="AE1386" i="3"/>
  <c r="AE790" i="3"/>
  <c r="AE573" i="3"/>
  <c r="AE1242" i="3"/>
  <c r="AE119" i="3"/>
  <c r="AE55" i="3"/>
  <c r="AE538" i="3"/>
  <c r="AE779" i="3"/>
  <c r="AE5132" i="3"/>
  <c r="AE4866" i="3"/>
  <c r="AE4240" i="3"/>
  <c r="AE5251" i="3"/>
  <c r="AE4747" i="3"/>
  <c r="AE3751" i="3"/>
  <c r="AE3201" i="3"/>
  <c r="AE2640" i="3"/>
  <c r="AE1883" i="3"/>
  <c r="AE1412" i="3"/>
  <c r="AE4732" i="3"/>
  <c r="AE4180" i="3"/>
  <c r="AE5492" i="3"/>
  <c r="AE3273" i="3"/>
  <c r="AE2798" i="3"/>
  <c r="AE4996" i="3"/>
  <c r="AE4693" i="3"/>
  <c r="AE3868" i="3"/>
  <c r="AE3060" i="3"/>
  <c r="AE5357" i="3"/>
  <c r="AE5237" i="3"/>
  <c r="AE4873" i="3"/>
  <c r="AE4889" i="3"/>
  <c r="AE4477" i="3"/>
  <c r="AE4318" i="3"/>
  <c r="AE4212" i="3"/>
  <c r="AE3891" i="3"/>
  <c r="AE3581" i="3"/>
  <c r="AE3566" i="3"/>
  <c r="AE3346" i="3"/>
  <c r="AE3214" i="3"/>
  <c r="AE3058" i="3"/>
  <c r="AE2621" i="3"/>
  <c r="AE2682" i="3"/>
  <c r="AE2120" i="3"/>
  <c r="AE1944" i="3"/>
  <c r="AE2009" i="3"/>
  <c r="AE745" i="3"/>
  <c r="AE1007" i="3"/>
  <c r="AE107" i="3"/>
  <c r="AE823" i="3"/>
  <c r="AE122" i="3"/>
  <c r="AE449" i="3"/>
  <c r="AE4092" i="3"/>
  <c r="AE2947" i="3"/>
  <c r="AE2465" i="3"/>
  <c r="AE2158" i="3"/>
  <c r="AE1595" i="3"/>
  <c r="AE1924" i="3"/>
  <c r="AE1600" i="3"/>
  <c r="AE1761" i="3"/>
  <c r="AE1482" i="3"/>
  <c r="AE5364" i="3"/>
  <c r="AE5328" i="3"/>
  <c r="AE5073" i="3"/>
  <c r="AE4915" i="3"/>
  <c r="AE4871" i="3"/>
  <c r="AE4518" i="3"/>
  <c r="AE4044" i="3"/>
  <c r="AE3843" i="3"/>
  <c r="AE3719" i="3"/>
  <c r="AE3441" i="3"/>
  <c r="AE3414" i="3"/>
  <c r="AE3062" i="3"/>
  <c r="AE3366" i="3"/>
  <c r="AE3078" i="3"/>
  <c r="AE2609" i="3"/>
  <c r="AE2066" i="3"/>
  <c r="AE1921" i="3"/>
  <c r="AE2123" i="3"/>
  <c r="AE1250" i="3"/>
  <c r="AE1881" i="3"/>
  <c r="AE1270" i="3"/>
  <c r="AE1214" i="3"/>
  <c r="AE375" i="3"/>
  <c r="AE537" i="3"/>
  <c r="AE961" i="3"/>
  <c r="AE98" i="3"/>
  <c r="AE4956" i="3"/>
  <c r="AE4683" i="3"/>
  <c r="AE3894" i="3"/>
  <c r="AE3302" i="3"/>
  <c r="AE2756" i="3"/>
  <c r="AE1701" i="3"/>
  <c r="AE1312" i="3"/>
  <c r="AE809" i="3"/>
  <c r="AE5076" i="3"/>
  <c r="AE3953" i="3"/>
  <c r="AE5060" i="3"/>
  <c r="AE5256" i="3"/>
  <c r="AE4960" i="3"/>
  <c r="AE4701" i="3"/>
  <c r="AE5306" i="3"/>
  <c r="AE5125" i="3"/>
  <c r="AE4856" i="3"/>
  <c r="AE4835" i="3"/>
  <c r="AE4670" i="3"/>
  <c r="AE4624" i="3"/>
  <c r="AE4378" i="3"/>
  <c r="AE4173" i="3"/>
  <c r="AE3900" i="3"/>
  <c r="AE3787" i="3"/>
  <c r="AE3333" i="3"/>
  <c r="AE2803" i="3"/>
  <c r="AE3206" i="3"/>
  <c r="AE2660" i="3"/>
  <c r="AE2133" i="3"/>
  <c r="AE2113" i="3"/>
  <c r="AE1984" i="3"/>
  <c r="AE1353" i="3"/>
  <c r="AE1464" i="3"/>
  <c r="AE1318" i="3"/>
  <c r="AE1031" i="3"/>
  <c r="AE942" i="3"/>
  <c r="AE771" i="3"/>
  <c r="AE707" i="3"/>
  <c r="AE4945" i="3"/>
  <c r="AE4478" i="3"/>
  <c r="AE3257" i="3"/>
  <c r="AE2649" i="3"/>
  <c r="AE5166" i="3"/>
  <c r="AE5035" i="3"/>
  <c r="AE4821" i="3"/>
  <c r="AE4567" i="3"/>
  <c r="AE4255" i="3"/>
  <c r="AE4201" i="3"/>
  <c r="AE4223" i="3"/>
  <c r="AE3816" i="3"/>
  <c r="AE3625" i="3"/>
  <c r="AE3343" i="3"/>
  <c r="AE3405" i="3"/>
  <c r="AE3216" i="3"/>
  <c r="AE2933" i="3"/>
  <c r="AE2566" i="3"/>
  <c r="AE1649" i="3"/>
  <c r="AE1641" i="3"/>
  <c r="AE1873" i="3"/>
  <c r="AE1531" i="3"/>
  <c r="AE1764" i="3"/>
  <c r="AE838" i="3"/>
  <c r="AE954" i="3"/>
  <c r="AE422" i="3"/>
  <c r="AE231" i="3"/>
  <c r="AE5224" i="3"/>
  <c r="AE4195" i="3"/>
  <c r="AE2948" i="3"/>
  <c r="AE2994" i="3"/>
  <c r="AE2298" i="3"/>
  <c r="AE5290" i="3"/>
  <c r="AE5156" i="3"/>
  <c r="AE4874" i="3"/>
  <c r="AE5512" i="3"/>
  <c r="AE5455" i="3"/>
  <c r="AE5318" i="3"/>
  <c r="AE5253" i="3"/>
  <c r="AE5065" i="3"/>
  <c r="AE4820" i="3"/>
  <c r="AE4798" i="3"/>
  <c r="AE4597" i="3"/>
  <c r="AE4306" i="3"/>
  <c r="AE3841" i="3"/>
  <c r="AE3904" i="3"/>
  <c r="AE3665" i="3"/>
  <c r="AE3818" i="3"/>
  <c r="AE3409" i="3"/>
  <c r="AE2773" i="3"/>
  <c r="AE2439" i="3"/>
  <c r="AE3067" i="3"/>
  <c r="AE2224" i="3"/>
  <c r="AE2069" i="3"/>
  <c r="AE2149" i="3"/>
  <c r="AE1528" i="3"/>
  <c r="AE1336" i="3"/>
  <c r="AE1436" i="3"/>
  <c r="AE1330" i="3"/>
  <c r="AE4618" i="3"/>
  <c r="AE1189" i="3"/>
  <c r="AE1076" i="3"/>
  <c r="AE3104" i="3"/>
  <c r="AE2496" i="3"/>
  <c r="AE2271" i="3"/>
  <c r="AE1779" i="3"/>
  <c r="AE5180" i="3"/>
  <c r="AE4584" i="3"/>
  <c r="AE4355" i="3"/>
  <c r="AE3460" i="3"/>
  <c r="AE3224" i="3"/>
  <c r="AE884" i="3"/>
  <c r="AE604" i="3"/>
  <c r="AE491" i="3"/>
  <c r="AE153" i="3"/>
  <c r="AE4922" i="3"/>
  <c r="AE4607" i="3"/>
  <c r="AE4233" i="3"/>
  <c r="AE3829" i="3"/>
  <c r="AE2913" i="3"/>
  <c r="AE2616" i="3"/>
  <c r="AE2615" i="3"/>
  <c r="AE880" i="3"/>
  <c r="AE5134" i="3"/>
  <c r="AE4505" i="3"/>
  <c r="AE4289" i="3"/>
  <c r="AE381" i="3"/>
  <c r="AE33" i="3"/>
  <c r="AE3396" i="3"/>
  <c r="AE3096" i="3"/>
  <c r="AE2869" i="3"/>
  <c r="AE2563" i="3"/>
  <c r="AE1541" i="3"/>
  <c r="AE1347" i="3"/>
  <c r="AE1064" i="3"/>
  <c r="AE5158" i="3"/>
  <c r="AE4728" i="3"/>
  <c r="AE4482" i="3"/>
  <c r="AE4247" i="3"/>
  <c r="AE3227" i="3"/>
  <c r="AE2559" i="3"/>
  <c r="AE1782" i="3"/>
  <c r="AE780" i="3"/>
  <c r="AE496" i="3"/>
  <c r="AE189" i="3"/>
  <c r="AE3408" i="3"/>
  <c r="AE2524" i="3"/>
  <c r="AE5176" i="3"/>
  <c r="AE4736" i="3"/>
  <c r="AE700" i="3"/>
  <c r="AE579" i="3"/>
  <c r="AE205" i="3"/>
  <c r="AE5464" i="3"/>
  <c r="AE4147" i="3"/>
  <c r="AE3143" i="3"/>
  <c r="AE2070" i="3"/>
  <c r="AE1307" i="3"/>
  <c r="AE1152" i="3"/>
  <c r="AE3300" i="3"/>
  <c r="AE2935" i="3"/>
  <c r="AE2443" i="3"/>
  <c r="AE2261" i="3"/>
  <c r="AE1267" i="3"/>
  <c r="AE800" i="3"/>
  <c r="AE2241" i="3"/>
  <c r="AE1775" i="3"/>
  <c r="AE1351" i="3"/>
  <c r="AE1045" i="3"/>
  <c r="AE552" i="3"/>
  <c r="AE519" i="3"/>
  <c r="AE101" i="3"/>
  <c r="AE1112" i="3"/>
  <c r="AE516" i="3"/>
  <c r="AE4740" i="3"/>
  <c r="AE3075" i="3"/>
  <c r="AE4603" i="3"/>
  <c r="AE4277" i="3"/>
  <c r="AE784" i="3"/>
  <c r="AE452" i="3"/>
  <c r="AE5329" i="3"/>
  <c r="AE1247" i="3"/>
  <c r="AE1140" i="3"/>
  <c r="AE5162" i="3"/>
  <c r="AE5280" i="3"/>
  <c r="AE4850" i="3"/>
  <c r="AE4339" i="3"/>
  <c r="AE680" i="3"/>
  <c r="AE1009" i="3"/>
  <c r="AE137" i="3"/>
  <c r="AE3992" i="3"/>
  <c r="AE5038" i="3"/>
  <c r="AE3440" i="3"/>
  <c r="AE2943" i="3"/>
  <c r="AE2142" i="3"/>
  <c r="AE1561" i="3"/>
  <c r="AE1025" i="3"/>
  <c r="AE5399" i="3"/>
  <c r="AE3957" i="3"/>
  <c r="AE4376" i="3"/>
  <c r="AE5298" i="3"/>
  <c r="AE4156" i="3"/>
  <c r="AE1198" i="3"/>
  <c r="AE3134" i="3"/>
  <c r="AE1619" i="3"/>
  <c r="AE3863" i="3"/>
  <c r="AE1667" i="3"/>
  <c r="AE2254" i="3"/>
  <c r="AE3771" i="3"/>
  <c r="AE651" i="3"/>
  <c r="AE904" i="3"/>
  <c r="AE535" i="3"/>
  <c r="AE77" i="3"/>
  <c r="AE5131" i="3"/>
  <c r="AE4235" i="3"/>
  <c r="AE4039" i="3"/>
  <c r="AE5210" i="3"/>
  <c r="AE4648" i="3"/>
  <c r="AE3996" i="3"/>
  <c r="AE2539" i="3"/>
  <c r="AE2134" i="3"/>
  <c r="AE1819" i="3"/>
  <c r="AE1065" i="3"/>
  <c r="AE1004" i="3"/>
  <c r="AE712" i="3"/>
  <c r="AE708" i="3"/>
  <c r="AE353" i="3"/>
  <c r="AE923" i="3"/>
  <c r="AE59" i="3"/>
  <c r="AE5264" i="3"/>
  <c r="AE3743" i="3"/>
  <c r="AE2519" i="3"/>
  <c r="AE749" i="3"/>
  <c r="AE613" i="3"/>
  <c r="AE697" i="3"/>
  <c r="AE864" i="3"/>
  <c r="AE570" i="3"/>
  <c r="AE413" i="3"/>
  <c r="AE4523" i="3"/>
  <c r="AE4231" i="3"/>
  <c r="AE3556" i="3"/>
  <c r="AE3120" i="3"/>
  <c r="AE3182" i="3"/>
  <c r="AE2810" i="3"/>
  <c r="AE3047" i="3"/>
  <c r="AE2243" i="3"/>
  <c r="AE2139" i="3"/>
  <c r="AE1697" i="3"/>
  <c r="AE1637" i="3"/>
  <c r="AE1468" i="3"/>
  <c r="AE1704" i="3"/>
  <c r="AE1279" i="3"/>
  <c r="AE1078" i="3"/>
  <c r="AE995" i="3"/>
  <c r="AE192" i="3"/>
  <c r="AE80" i="3"/>
  <c r="AE323" i="3"/>
  <c r="AE54" i="3"/>
  <c r="AE5420" i="3"/>
  <c r="AE4951" i="3"/>
  <c r="AE4418" i="3"/>
  <c r="AE4030" i="3"/>
  <c r="AE2834" i="3"/>
  <c r="AE2492" i="3"/>
  <c r="AE2263" i="3"/>
  <c r="AE1910" i="3"/>
  <c r="AE1898" i="3"/>
  <c r="AE1933" i="3"/>
  <c r="AE2102" i="3"/>
  <c r="AE1786" i="3"/>
  <c r="AE1594" i="3"/>
  <c r="AE1446" i="3"/>
  <c r="AE3316" i="3"/>
  <c r="AE2320" i="3"/>
  <c r="AE2287" i="3"/>
  <c r="AE1985" i="3"/>
  <c r="AE2056" i="3"/>
  <c r="AE2017" i="3"/>
  <c r="AE1772" i="3"/>
  <c r="AE2023" i="3"/>
  <c r="AE1745" i="3"/>
  <c r="AE1408" i="3"/>
  <c r="AE1484" i="3"/>
  <c r="AE1142" i="3"/>
  <c r="AE534" i="3"/>
  <c r="AE1030" i="3"/>
  <c r="AE6" i="3"/>
  <c r="AE5083" i="3"/>
  <c r="AE4336" i="3"/>
  <c r="AE3541" i="3"/>
  <c r="AE3152" i="3"/>
  <c r="AE2767" i="3"/>
  <c r="AE1055" i="3"/>
  <c r="AE4839" i="3"/>
  <c r="AE2424" i="3"/>
  <c r="AE2348" i="3"/>
  <c r="AE2788" i="3"/>
  <c r="AE2264" i="3"/>
  <c r="AE211" i="3"/>
  <c r="AE405" i="3"/>
  <c r="AE275" i="3"/>
  <c r="AE755" i="3"/>
  <c r="AE82" i="3"/>
  <c r="AE376" i="3"/>
  <c r="AE856" i="3"/>
  <c r="AE3413" i="3"/>
  <c r="AE3108" i="3"/>
  <c r="AE2197" i="3"/>
  <c r="AE1727" i="3"/>
  <c r="AE1193" i="3"/>
  <c r="AE1091" i="3"/>
  <c r="AE4248" i="3"/>
  <c r="AE3672" i="3"/>
  <c r="AE5342" i="3"/>
  <c r="AE4750" i="3"/>
  <c r="AE4090" i="3"/>
  <c r="AE3231" i="3"/>
  <c r="AE5171" i="3"/>
  <c r="AE4885" i="3"/>
  <c r="AE4222" i="3"/>
  <c r="AE4032" i="3"/>
  <c r="AE3742" i="3"/>
  <c r="AE3198" i="3"/>
  <c r="AE4606" i="3"/>
  <c r="AE4494" i="3"/>
  <c r="AE3860" i="3"/>
  <c r="AE3634" i="3"/>
  <c r="AE3487" i="3"/>
  <c r="AE2878" i="3"/>
  <c r="AE2297" i="3"/>
  <c r="AE2115" i="3"/>
  <c r="AE1800" i="3"/>
  <c r="AE1601" i="3"/>
  <c r="AE1952" i="3"/>
  <c r="AE1501" i="3"/>
  <c r="AE1438" i="3"/>
  <c r="AE1504" i="3"/>
  <c r="AE1390" i="3"/>
  <c r="AE894" i="3"/>
  <c r="AE678" i="3"/>
  <c r="AE633" i="3"/>
  <c r="AE498" i="3"/>
  <c r="AH5495" i="3"/>
  <c r="AH5503" i="3"/>
  <c r="AH5442" i="3"/>
  <c r="AH5434" i="3"/>
  <c r="AH5475" i="3"/>
  <c r="AH5401" i="3"/>
  <c r="AH5458" i="3"/>
  <c r="AH5420" i="3"/>
  <c r="AH5389" i="3"/>
  <c r="AH5383" i="3"/>
  <c r="AH5400" i="3"/>
  <c r="AH5388" i="3"/>
  <c r="AH5390" i="3"/>
  <c r="AH5392" i="3"/>
  <c r="AH5325" i="3"/>
  <c r="AH5316" i="3"/>
  <c r="AH5315" i="3"/>
  <c r="AH5314" i="3"/>
  <c r="AH5266" i="3"/>
  <c r="AH5269" i="3"/>
  <c r="AH5296" i="3"/>
  <c r="AH5240" i="3"/>
  <c r="AH5259" i="3"/>
  <c r="AH5215" i="3"/>
  <c r="AH5235" i="3"/>
  <c r="AH5279" i="3"/>
  <c r="AH5146" i="3"/>
  <c r="AH5181" i="3"/>
  <c r="AH5133" i="3"/>
  <c r="AH5185" i="3"/>
  <c r="AH5136" i="3"/>
  <c r="AH5103" i="3"/>
  <c r="AH5143" i="3"/>
  <c r="AH5090" i="3"/>
  <c r="AH5109" i="3"/>
  <c r="AH5155" i="3"/>
  <c r="AH5096" i="3"/>
  <c r="AH5048" i="3"/>
  <c r="AH5175" i="3"/>
  <c r="AH5023" i="3"/>
  <c r="AH5038" i="3"/>
  <c r="AH5000" i="3"/>
  <c r="AH4952" i="3"/>
  <c r="AH4987" i="3"/>
  <c r="AH5041" i="3"/>
  <c r="AH4978" i="3"/>
  <c r="AH4961" i="3"/>
  <c r="AH4895" i="3"/>
  <c r="AE5088" i="3"/>
  <c r="AH4906" i="3"/>
  <c r="AH4941" i="3"/>
  <c r="AH4893" i="3"/>
  <c r="AH4928" i="3"/>
  <c r="AH4843" i="3"/>
  <c r="AH4904" i="3"/>
  <c r="AH4826" i="3"/>
  <c r="AH4829" i="3"/>
  <c r="AH4860" i="3"/>
  <c r="AH4806" i="3"/>
  <c r="AH4758" i="3"/>
  <c r="AH4805" i="3"/>
  <c r="AH4757" i="3"/>
  <c r="AE4897" i="3"/>
  <c r="AH4764" i="3"/>
  <c r="AH4803" i="3"/>
  <c r="AH4755" i="3"/>
  <c r="AH4709" i="3"/>
  <c r="AH4711" i="3"/>
  <c r="AH4665" i="3"/>
  <c r="AH4617" i="3"/>
  <c r="AH4569" i="3"/>
  <c r="AH4718" i="3"/>
  <c r="AH4640" i="3"/>
  <c r="AH4592" i="3"/>
  <c r="AH4728" i="3"/>
  <c r="AH4643" i="3"/>
  <c r="AH4595" i="3"/>
  <c r="AH4683" i="3"/>
  <c r="AH4538" i="3"/>
  <c r="AH4490" i="3"/>
  <c r="AH4586" i="3"/>
  <c r="AH4614" i="3"/>
  <c r="AH4520" i="3"/>
  <c r="AH4570" i="3"/>
  <c r="AH4519" i="3"/>
  <c r="AH4456" i="3"/>
  <c r="AH4408" i="3"/>
  <c r="AH4489" i="3"/>
  <c r="AH4447" i="3"/>
  <c r="AH4399" i="3"/>
  <c r="AH4493" i="3"/>
  <c r="AH4438" i="3"/>
  <c r="AH4390" i="3"/>
  <c r="AH4469" i="3"/>
  <c r="AH4421" i="3"/>
  <c r="AH4373" i="3"/>
  <c r="AH4331" i="3"/>
  <c r="AH4283" i="3"/>
  <c r="AH4358" i="3"/>
  <c r="AH4310" i="3"/>
  <c r="AH4262" i="3"/>
  <c r="AH4329" i="3"/>
  <c r="AH4281" i="3"/>
  <c r="AH4241" i="3"/>
  <c r="AH4193" i="3"/>
  <c r="AH4336" i="3"/>
  <c r="AH4240" i="3"/>
  <c r="AH4192" i="3"/>
  <c r="AH4144" i="3"/>
  <c r="AH4239" i="3"/>
  <c r="AH4191" i="3"/>
  <c r="AH4256" i="3"/>
  <c r="AH4109" i="3"/>
  <c r="AH4061" i="3"/>
  <c r="AH4238" i="3"/>
  <c r="AH4136" i="3"/>
  <c r="AH4088" i="3"/>
  <c r="AH4040" i="3"/>
  <c r="AH4154" i="3"/>
  <c r="AH4095" i="3"/>
  <c r="AH4047" i="3"/>
  <c r="AH4151" i="3"/>
  <c r="AH4114" i="3"/>
  <c r="AH4066" i="3"/>
  <c r="AH4182" i="3"/>
  <c r="AH3978" i="3"/>
  <c r="AH3930" i="3"/>
  <c r="AH4145" i="3"/>
  <c r="AH3977" i="3"/>
  <c r="AH3929" i="3"/>
  <c r="AH4162" i="3"/>
  <c r="AH3976" i="3"/>
  <c r="AH3928" i="3"/>
  <c r="AH3884" i="3"/>
  <c r="AH3836" i="3"/>
  <c r="AH3788" i="3"/>
  <c r="AH3939" i="3"/>
  <c r="AH3867" i="3"/>
  <c r="AH3819" i="3"/>
  <c r="AH3771" i="3"/>
  <c r="AH4003" i="3"/>
  <c r="AH3858" i="3"/>
  <c r="AH3810" i="3"/>
  <c r="AH4011" i="3"/>
  <c r="AE1149" i="3"/>
  <c r="AE3243" i="3"/>
  <c r="AE2623" i="3"/>
  <c r="AE2122" i="3"/>
  <c r="AE4967" i="3"/>
  <c r="AE4611" i="3"/>
  <c r="AE4307" i="3"/>
  <c r="AE3436" i="3"/>
  <c r="AE3200" i="3"/>
  <c r="AE836" i="3"/>
  <c r="AE556" i="3"/>
  <c r="AE411" i="3"/>
  <c r="AE389" i="3"/>
  <c r="AE105" i="3"/>
  <c r="AE4219" i="3"/>
  <c r="AE639" i="3"/>
  <c r="AE301" i="3"/>
  <c r="AE4559" i="3"/>
  <c r="AE4272" i="3"/>
  <c r="AE3400" i="3"/>
  <c r="AE2841" i="3"/>
  <c r="AE2592" i="3"/>
  <c r="AE2567" i="3"/>
  <c r="AE832" i="3"/>
  <c r="AE5136" i="3"/>
  <c r="AE4450" i="3"/>
  <c r="AE4241" i="3"/>
  <c r="AE285" i="3"/>
  <c r="AE3822" i="3"/>
  <c r="AE3244" i="3"/>
  <c r="AE3099" i="3"/>
  <c r="AE2789" i="3"/>
  <c r="AE2446" i="3"/>
  <c r="AE1517" i="3"/>
  <c r="AE1299" i="3"/>
  <c r="AE1040" i="3"/>
  <c r="AE5168" i="3"/>
  <c r="AE4715" i="3"/>
  <c r="AE4434" i="3"/>
  <c r="AE4199" i="3"/>
  <c r="AE3055" i="3"/>
  <c r="AE2697" i="3"/>
  <c r="AE2510" i="3"/>
  <c r="AE1750" i="3"/>
  <c r="AE732" i="3"/>
  <c r="AE448" i="3"/>
  <c r="AE141" i="3"/>
  <c r="AE3834" i="3"/>
  <c r="AE3291" i="3"/>
  <c r="AE2448" i="3"/>
  <c r="AE5128" i="3"/>
  <c r="AE3948" i="3"/>
  <c r="AE3271" i="3"/>
  <c r="AE2861" i="3"/>
  <c r="AE2466" i="3"/>
  <c r="AE1722" i="3"/>
  <c r="AE1453" i="3"/>
  <c r="AE1081" i="3"/>
  <c r="AE916" i="3"/>
  <c r="AE5010" i="3"/>
  <c r="AE4361" i="3"/>
  <c r="AE3123" i="3"/>
  <c r="AE3914" i="3"/>
  <c r="AE3339" i="3"/>
  <c r="AE3215" i="3"/>
  <c r="AE956" i="3"/>
  <c r="AE484" i="3"/>
  <c r="AE365" i="3"/>
  <c r="AE113" i="3"/>
  <c r="AE5393" i="3"/>
  <c r="AE4200" i="3"/>
  <c r="AE4114" i="3"/>
  <c r="AE5386" i="3"/>
  <c r="AE4266" i="3"/>
  <c r="AE453" i="3"/>
  <c r="AE3318" i="3"/>
  <c r="AE1544" i="3"/>
  <c r="AE4062" i="3"/>
  <c r="AE1608" i="3"/>
  <c r="AE2179" i="3"/>
  <c r="AE4042" i="3"/>
  <c r="AE5327" i="3"/>
  <c r="AE4704" i="3"/>
  <c r="AE3813" i="3"/>
  <c r="AE2693" i="3"/>
  <c r="AE2599" i="3"/>
  <c r="AE1239" i="3"/>
  <c r="AE980" i="3"/>
  <c r="AE3307" i="3"/>
  <c r="AE3039" i="3"/>
  <c r="AE2604" i="3"/>
  <c r="AE2835" i="3"/>
  <c r="AE1822" i="3"/>
  <c r="AE1124" i="3"/>
  <c r="AE432" i="3"/>
  <c r="AE321" i="3"/>
  <c r="AE5143" i="3"/>
  <c r="AE4699" i="3"/>
  <c r="AE3468" i="3"/>
  <c r="AE3184" i="3"/>
  <c r="AE3035" i="3"/>
  <c r="AE587" i="3"/>
  <c r="AE121" i="3"/>
  <c r="AE3251" i="3"/>
  <c r="AE2887" i="3"/>
  <c r="AE2783" i="3"/>
  <c r="AE2528" i="3"/>
  <c r="AE2327" i="3"/>
  <c r="AE1367" i="3"/>
  <c r="AE1080" i="3"/>
  <c r="AE424" i="3"/>
  <c r="AE447" i="3"/>
  <c r="AE1155" i="3"/>
  <c r="AE4758" i="3"/>
  <c r="AE4271" i="3"/>
  <c r="AE4018" i="3"/>
  <c r="AE1869" i="3"/>
  <c r="AE409" i="3"/>
  <c r="AE392" i="3"/>
  <c r="AE399" i="3"/>
  <c r="AE214" i="3"/>
  <c r="AE209" i="3"/>
  <c r="AE5395" i="3"/>
  <c r="AE3503" i="3"/>
  <c r="AE3237" i="3"/>
  <c r="AE2728" i="3"/>
  <c r="AE3117" i="3"/>
  <c r="AE2413" i="3"/>
  <c r="AE2388" i="3"/>
  <c r="AE2194" i="3"/>
  <c r="AE1991" i="3"/>
  <c r="AE2054" i="3"/>
  <c r="AE1864" i="3"/>
  <c r="AE1506" i="3"/>
  <c r="AE1592" i="3"/>
  <c r="AE1331" i="3"/>
  <c r="AE1224" i="3"/>
  <c r="AE1095" i="3"/>
  <c r="AE946" i="3"/>
  <c r="AE388" i="3"/>
  <c r="AE847" i="3"/>
  <c r="AE86" i="3"/>
  <c r="AE2852" i="3"/>
  <c r="AE2717" i="3"/>
  <c r="AE2278" i="3"/>
  <c r="AE2358" i="3"/>
  <c r="AE1765" i="3"/>
  <c r="AE1983" i="3"/>
  <c r="AE1845" i="3"/>
  <c r="AE1691" i="3"/>
  <c r="AE1563" i="3"/>
  <c r="AE1527" i="3"/>
  <c r="AE1274" i="3"/>
  <c r="AE998" i="3"/>
  <c r="AE686" i="3"/>
  <c r="AE227" i="3"/>
  <c r="AE441" i="3"/>
  <c r="AE322" i="3"/>
  <c r="AE194" i="3"/>
  <c r="AE1131" i="3"/>
  <c r="AE5355" i="3"/>
  <c r="AE3970" i="3"/>
  <c r="AE3518" i="3"/>
  <c r="AE2734" i="3"/>
  <c r="AE2200" i="3"/>
  <c r="AE5283" i="3"/>
  <c r="AE3528" i="3"/>
  <c r="AE2848" i="3"/>
  <c r="AE2329" i="3"/>
  <c r="AE2840" i="3"/>
  <c r="AE2189" i="3"/>
  <c r="AE1887" i="3"/>
  <c r="AE1521" i="3"/>
  <c r="AE1226" i="3"/>
  <c r="AE970" i="3"/>
  <c r="AE367" i="3"/>
  <c r="AE546" i="3"/>
  <c r="AE497" i="3"/>
  <c r="AE3983" i="3"/>
  <c r="AE2061" i="3"/>
  <c r="AE4923" i="3"/>
  <c r="AE4208" i="3"/>
  <c r="AE4537" i="3"/>
  <c r="AE3986" i="3"/>
  <c r="AE3245" i="3"/>
  <c r="AE5435" i="3"/>
  <c r="AE4901" i="3"/>
  <c r="AE4048" i="3"/>
  <c r="AE3678" i="3"/>
  <c r="AE3289" i="3"/>
  <c r="AE3345" i="3"/>
  <c r="AE5456" i="3"/>
  <c r="AE5235" i="3"/>
  <c r="AE5031" i="3"/>
  <c r="AE4905" i="3"/>
  <c r="AE4104" i="3"/>
  <c r="AE4055" i="3"/>
  <c r="AE3715" i="3"/>
  <c r="AE3130" i="3"/>
  <c r="AE2774" i="3"/>
  <c r="AE2025" i="3"/>
  <c r="AE1757" i="3"/>
  <c r="AE1440" i="3"/>
  <c r="AE1663" i="3"/>
  <c r="AE979" i="3"/>
  <c r="AE263" i="3"/>
  <c r="AE175" i="3"/>
  <c r="AE178" i="3"/>
  <c r="AE2647" i="3"/>
  <c r="AE2416" i="3"/>
  <c r="AE855" i="3"/>
  <c r="AH5491" i="3"/>
  <c r="AH5511" i="3"/>
  <c r="AH5438" i="3"/>
  <c r="AH5430" i="3"/>
  <c r="AH5459" i="3"/>
  <c r="AH5472" i="3"/>
  <c r="AH5427" i="3"/>
  <c r="AH5402" i="3"/>
  <c r="AH5429" i="3"/>
  <c r="AH5379" i="3"/>
  <c r="AH5395" i="3"/>
  <c r="AH5474" i="3"/>
  <c r="AH5391" i="3"/>
  <c r="AH5354" i="3"/>
  <c r="AH5321" i="3"/>
  <c r="AH5312" i="3"/>
  <c r="AH5311" i="3"/>
  <c r="AH5310" i="3"/>
  <c r="AH5262" i="3"/>
  <c r="AH5265" i="3"/>
  <c r="AH5292" i="3"/>
  <c r="AH5238" i="3"/>
  <c r="AH5251" i="3"/>
  <c r="AH5211" i="3"/>
  <c r="AH5230" i="3"/>
  <c r="AH5198" i="3"/>
  <c r="AH5142" i="3"/>
  <c r="AH5177" i="3"/>
  <c r="AH5129" i="3"/>
  <c r="AH5180" i="3"/>
  <c r="AH5132" i="3"/>
  <c r="AH5099" i="3"/>
  <c r="AH5200" i="3"/>
  <c r="AH5086" i="3"/>
  <c r="AH5105" i="3"/>
  <c r="AH5221" i="3"/>
  <c r="AH5092" i="3"/>
  <c r="AH5044" i="3"/>
  <c r="AH5065" i="3"/>
  <c r="AH5019" i="3"/>
  <c r="AH5034" i="3"/>
  <c r="AH4996" i="3"/>
  <c r="AH4948" i="3"/>
  <c r="AH4983" i="3"/>
  <c r="AH5017" i="3"/>
  <c r="AH4974" i="3"/>
  <c r="AH4939" i="3"/>
  <c r="AH4891" i="3"/>
  <c r="AH4985" i="3"/>
  <c r="AH4902" i="3"/>
  <c r="AH4937" i="3"/>
  <c r="AH4889" i="3"/>
  <c r="AH4908" i="3"/>
  <c r="AH4839" i="3"/>
  <c r="AH4900" i="3"/>
  <c r="AH4892" i="3"/>
  <c r="AH4825" i="3"/>
  <c r="AH4856" i="3"/>
  <c r="AH4802" i="3"/>
  <c r="AH4754" i="3"/>
  <c r="AH4801" i="3"/>
  <c r="AH4753" i="3"/>
  <c r="AH4808" i="3"/>
  <c r="AH4760" i="3"/>
  <c r="AH4799" i="3"/>
  <c r="AH4751" i="3"/>
  <c r="AH4705" i="3"/>
  <c r="AH4707" i="3"/>
  <c r="AH4661" i="3"/>
  <c r="AH4613" i="3"/>
  <c r="AH4565" i="3"/>
  <c r="AH4712" i="3"/>
  <c r="AH4636" i="3"/>
  <c r="AH4588" i="3"/>
  <c r="AH4706" i="3"/>
  <c r="AH4639" i="3"/>
  <c r="AH4591" i="3"/>
  <c r="AH4696" i="3"/>
  <c r="AH4534" i="3"/>
  <c r="AH4486" i="3"/>
  <c r="AH4562" i="3"/>
  <c r="AH4590" i="3"/>
  <c r="AH4516" i="3"/>
  <c r="AH4638" i="3"/>
  <c r="AH4515" i="3"/>
  <c r="AH4452" i="3"/>
  <c r="AH4404" i="3"/>
  <c r="AH4690" i="3"/>
  <c r="AH4443" i="3"/>
  <c r="AH4395" i="3"/>
  <c r="AH4482" i="3"/>
  <c r="AH4434" i="3"/>
  <c r="AH4386" i="3"/>
  <c r="AH4465" i="3"/>
  <c r="AH4417" i="3"/>
  <c r="AH4369" i="3"/>
  <c r="AH4327" i="3"/>
  <c r="AH4279" i="3"/>
  <c r="AH4354" i="3"/>
  <c r="AH4306" i="3"/>
  <c r="AH4258" i="3"/>
  <c r="AH4325" i="3"/>
  <c r="AH4277" i="3"/>
  <c r="AH4237" i="3"/>
  <c r="AH4189" i="3"/>
  <c r="AH4324" i="3"/>
  <c r="AH4236" i="3"/>
  <c r="AH4188" i="3"/>
  <c r="AH4140" i="3"/>
  <c r="AH4235" i="3"/>
  <c r="AH4187" i="3"/>
  <c r="AE4502" i="3"/>
  <c r="AH4105" i="3"/>
  <c r="AH4057" i="3"/>
  <c r="AH4194" i="3"/>
  <c r="AH4132" i="3"/>
  <c r="AH4084" i="3"/>
  <c r="AH4036" i="3"/>
  <c r="AH4147" i="3"/>
  <c r="AH4091" i="3"/>
  <c r="AH4043" i="3"/>
  <c r="AH4487" i="3"/>
  <c r="AH4110" i="3"/>
  <c r="AH4062" i="3"/>
  <c r="AH4222" i="3"/>
  <c r="AH3974" i="3"/>
  <c r="AH3926" i="3"/>
  <c r="AH4174" i="3"/>
  <c r="AH3973" i="3"/>
  <c r="AH3925" i="3"/>
  <c r="AH4020" i="3"/>
  <c r="AH3972" i="3"/>
  <c r="AH3924" i="3"/>
  <c r="AH3880" i="3"/>
  <c r="AH3832" i="3"/>
  <c r="AH3784" i="3"/>
  <c r="AH3927" i="3"/>
  <c r="AH3863" i="3"/>
  <c r="AH3815" i="3"/>
  <c r="AH3767" i="3"/>
  <c r="AH3999" i="3"/>
  <c r="AH3854" i="3"/>
  <c r="AH3806" i="3"/>
  <c r="AH3963" i="3"/>
  <c r="AH3893" i="3"/>
  <c r="AH3736" i="3"/>
  <c r="AH3688" i="3"/>
  <c r="AH3640" i="3"/>
  <c r="AH3833" i="3"/>
  <c r="AH3707" i="3"/>
  <c r="AH3659" i="3"/>
  <c r="AH3861" i="3"/>
  <c r="AH3718" i="3"/>
  <c r="AH3670" i="3"/>
  <c r="AH3769" i="3"/>
  <c r="AH3608" i="3"/>
  <c r="AH3560" i="3"/>
  <c r="AH3512" i="3"/>
  <c r="AH3689" i="3"/>
  <c r="AH3615" i="3"/>
  <c r="AH3567" i="3"/>
  <c r="AH3519" i="3"/>
  <c r="AH3729" i="3"/>
  <c r="AH3610" i="3"/>
  <c r="AH3562" i="3"/>
  <c r="AH3514" i="3"/>
  <c r="AH3825" i="3"/>
  <c r="AH3461" i="3"/>
  <c r="AH3413" i="3"/>
  <c r="AH3365" i="3"/>
  <c r="AH3493" i="3"/>
  <c r="AH3444" i="3"/>
  <c r="AH3396" i="3"/>
  <c r="AH3533" i="3"/>
  <c r="AH3497" i="3"/>
  <c r="AH3435" i="3"/>
  <c r="AH3387" i="3"/>
  <c r="AH3845" i="3"/>
  <c r="AH3446" i="3"/>
  <c r="AH3398" i="3"/>
  <c r="AH3350" i="3"/>
  <c r="AH3308" i="3"/>
  <c r="AH3260" i="3"/>
  <c r="AH3212" i="3"/>
  <c r="AH3164" i="3"/>
  <c r="AH3116" i="3"/>
  <c r="AH3339" i="3"/>
  <c r="AH3295" i="3"/>
  <c r="AH3247" i="3"/>
  <c r="AH3199" i="3"/>
  <c r="AH3151" i="3"/>
  <c r="AH3103" i="3"/>
  <c r="AH3322" i="3"/>
  <c r="AH3274" i="3"/>
  <c r="AH3226" i="3"/>
  <c r="AH3178" i="3"/>
  <c r="AH3130" i="3"/>
  <c r="AH3281" i="3"/>
  <c r="AH3056" i="3"/>
  <c r="AH3008" i="3"/>
  <c r="AH2960" i="3"/>
  <c r="AH2912" i="3"/>
  <c r="AH3245" i="3"/>
  <c r="AH3161" i="3"/>
  <c r="AH3051" i="3"/>
  <c r="AH3003" i="3"/>
  <c r="AH2955" i="3"/>
  <c r="AH2907" i="3"/>
  <c r="AH3301" i="3"/>
  <c r="AH3093" i="3"/>
  <c r="AH3070" i="3"/>
  <c r="AH3022" i="3"/>
  <c r="AH2974" i="3"/>
  <c r="AH2926" i="3"/>
  <c r="AH2878" i="3"/>
  <c r="AH3257" i="3"/>
  <c r="AH3069" i="3"/>
  <c r="AH3017" i="3"/>
  <c r="AH2834" i="3"/>
  <c r="AH2786" i="3"/>
  <c r="AH2738" i="3"/>
  <c r="AH2690" i="3"/>
  <c r="AH2642" i="3"/>
  <c r="AH2929" i="3"/>
  <c r="AH2845" i="3"/>
  <c r="AH2797" i="3"/>
  <c r="AH2749" i="3"/>
  <c r="AH2701" i="3"/>
  <c r="AH2653" i="3"/>
  <c r="AE3369" i="3"/>
  <c r="AH2848" i="3"/>
  <c r="AH2800" i="3"/>
  <c r="AH2752" i="3"/>
  <c r="AH2704" i="3"/>
  <c r="AH2656" i="3"/>
  <c r="AH3289" i="3"/>
  <c r="AH2803" i="3"/>
  <c r="AH2593" i="3"/>
  <c r="AH2545" i="3"/>
  <c r="AH2497" i="3"/>
  <c r="AH2449" i="3"/>
  <c r="AH2791" i="3"/>
  <c r="AH2647" i="3"/>
  <c r="AH2588" i="3"/>
  <c r="AH2540" i="3"/>
  <c r="AH2492" i="3"/>
  <c r="AH2444" i="3"/>
  <c r="AH2859" i="3"/>
  <c r="AH2627" i="3"/>
  <c r="AH2579" i="3"/>
  <c r="AH2531" i="3"/>
  <c r="AH2867" i="3"/>
  <c r="AH2467" i="3"/>
  <c r="AH2602" i="3"/>
  <c r="AH2408" i="3"/>
  <c r="AH2360" i="3"/>
  <c r="AH2312" i="3"/>
  <c r="AH2264" i="3"/>
  <c r="AH2216" i="3"/>
  <c r="AH2711" i="3"/>
  <c r="AH2471" i="3"/>
  <c r="AH2403" i="3"/>
  <c r="AH2355" i="3"/>
  <c r="AH2307" i="3"/>
  <c r="AH2259" i="3"/>
  <c r="AH2211" i="3"/>
  <c r="AH2630" i="3"/>
  <c r="AH2470" i="3"/>
  <c r="AH2438" i="3"/>
  <c r="AH2374" i="3"/>
  <c r="AH2326" i="3"/>
  <c r="AH2278" i="3"/>
  <c r="AH2230" i="3"/>
  <c r="AH2182" i="3"/>
  <c r="AH2205" i="3"/>
  <c r="AH2128" i="3"/>
  <c r="AH2080" i="3"/>
  <c r="AH2032" i="3"/>
  <c r="AH1984" i="3"/>
  <c r="AH2550" i="3"/>
  <c r="AH2225" i="3"/>
  <c r="AH2155" i="3"/>
  <c r="AH2107" i="3"/>
  <c r="AH2059" i="3"/>
  <c r="AH2011" i="3"/>
  <c r="AH1963" i="3"/>
  <c r="AH2574" i="3"/>
  <c r="AH2201" i="3"/>
  <c r="AH2126" i="3"/>
  <c r="AH2078" i="3"/>
  <c r="AH2030" i="3"/>
  <c r="AH2273" i="3"/>
  <c r="AH2221" i="3"/>
  <c r="AH2125" i="3"/>
  <c r="AH2077" i="3"/>
  <c r="AH2029" i="3"/>
  <c r="AH1981" i="3"/>
  <c r="AH1933" i="3"/>
  <c r="AH1914" i="3"/>
  <c r="AH1866" i="3"/>
  <c r="AH1818" i="3"/>
  <c r="AH1770" i="3"/>
  <c r="AH1722" i="3"/>
  <c r="AH2181" i="3"/>
  <c r="AH1893" i="3"/>
  <c r="AH1845" i="3"/>
  <c r="AH1797" i="3"/>
  <c r="AH1749" i="3"/>
  <c r="AH1970" i="3"/>
  <c r="AH1920" i="3"/>
  <c r="AH1872" i="3"/>
  <c r="AH1824" i="3"/>
  <c r="AH1776" i="3"/>
  <c r="AH1728" i="3"/>
  <c r="AH1867" i="3"/>
  <c r="AH1689" i="3"/>
  <c r="AH1641" i="3"/>
  <c r="AH1593" i="3"/>
  <c r="AH1545" i="3"/>
  <c r="AH1497" i="3"/>
  <c r="AH1903" i="3"/>
  <c r="AH1719" i="3"/>
  <c r="AH1656" i="3"/>
  <c r="AH1608" i="3"/>
  <c r="AH1560" i="3"/>
  <c r="AH1512" i="3"/>
  <c r="AH1464" i="3"/>
  <c r="AH1711" i="3"/>
  <c r="AH1859" i="3"/>
  <c r="AH1667" i="3"/>
  <c r="AH1619" i="3"/>
  <c r="AH1571" i="3"/>
  <c r="AH1523" i="3"/>
  <c r="AH1475" i="3"/>
  <c r="AH1811" i="3"/>
  <c r="AH1466" i="3"/>
  <c r="AH1432" i="3"/>
  <c r="AH1384" i="3"/>
  <c r="AH1336" i="3"/>
  <c r="AH1288" i="3"/>
  <c r="AH1240" i="3"/>
  <c r="AH1192" i="3"/>
  <c r="AH1807" i="3"/>
  <c r="AH1522" i="3"/>
  <c r="AH1403" i="3"/>
  <c r="AH1355" i="3"/>
  <c r="AH1307" i="3"/>
  <c r="AH1259" i="3"/>
  <c r="AH1702" i="3"/>
  <c r="AH1542" i="3"/>
  <c r="AH1438" i="3"/>
  <c r="AH1390" i="3"/>
  <c r="AH1342" i="3"/>
  <c r="AH1294" i="3"/>
  <c r="AH1246" i="3"/>
  <c r="AH1198" i="3"/>
  <c r="AH1437" i="3"/>
  <c r="AH1190" i="3"/>
  <c r="AH1142" i="3"/>
  <c r="AH1094" i="3"/>
  <c r="AH1046" i="3"/>
  <c r="AH998" i="3"/>
  <c r="AH1377" i="3"/>
  <c r="AH1273" i="3"/>
  <c r="AH1169" i="3"/>
  <c r="AH1121" i="3"/>
  <c r="AH1073" i="3"/>
  <c r="AH1025" i="3"/>
  <c r="AH1349" i="3"/>
  <c r="AH1237" i="3"/>
  <c r="AH1144" i="3"/>
  <c r="AH1096" i="3"/>
  <c r="AH1048" i="3"/>
  <c r="AH1000" i="3"/>
  <c r="AH1449" i="3"/>
  <c r="AH1175" i="3"/>
  <c r="AH1127" i="3"/>
  <c r="AH1079" i="3"/>
  <c r="AH1031" i="3"/>
  <c r="AH983" i="3"/>
  <c r="AH949" i="3"/>
  <c r="AH901" i="3"/>
  <c r="AH853" i="3"/>
  <c r="AH805" i="3"/>
  <c r="AH757" i="3"/>
  <c r="AH709" i="3"/>
  <c r="AH661" i="3"/>
  <c r="AH613" i="3"/>
  <c r="AH565" i="3"/>
  <c r="AH517" i="3"/>
  <c r="AH469" i="3"/>
  <c r="AH421" i="3"/>
  <c r="AH1433" i="3"/>
  <c r="AH924" i="3"/>
  <c r="AH876" i="3"/>
  <c r="AH828" i="3"/>
  <c r="AH780" i="3"/>
  <c r="AH732" i="3"/>
  <c r="AH684" i="3"/>
  <c r="AH636" i="3"/>
  <c r="AH588" i="3"/>
  <c r="AH540" i="3"/>
  <c r="AH492" i="3"/>
  <c r="AH444" i="3"/>
  <c r="AH965" i="3"/>
  <c r="AH919" i="3"/>
  <c r="AH871" i="3"/>
  <c r="AH823" i="3"/>
  <c r="AH775" i="3"/>
  <c r="AH727" i="3"/>
  <c r="AH679" i="3"/>
  <c r="AH631" i="3"/>
  <c r="AH583" i="3"/>
  <c r="AH535" i="3"/>
  <c r="AH487" i="3"/>
  <c r="AH439" i="3"/>
  <c r="AH977" i="3"/>
  <c r="AH918" i="3"/>
  <c r="AH870" i="3"/>
  <c r="AH822" i="3"/>
  <c r="AH774" i="3"/>
  <c r="AH726" i="3"/>
  <c r="AH678" i="3"/>
  <c r="AH630" i="3"/>
  <c r="AH582" i="3"/>
  <c r="AH534" i="3"/>
  <c r="AH486" i="3"/>
  <c r="AH438" i="3"/>
  <c r="AH391" i="3"/>
  <c r="AH343" i="3"/>
  <c r="AH295" i="3"/>
  <c r="AH247" i="3"/>
  <c r="AH199" i="3"/>
  <c r="AH151" i="3"/>
  <c r="AH103" i="3"/>
  <c r="AH55" i="3"/>
  <c r="AH7" i="3"/>
  <c r="AH378" i="3"/>
  <c r="AH330" i="3"/>
  <c r="AH282" i="3"/>
  <c r="AH234" i="3"/>
  <c r="AH186" i="3"/>
  <c r="AH138" i="3"/>
  <c r="AH90" i="3"/>
  <c r="AH42" i="3"/>
  <c r="AH361" i="3"/>
  <c r="AH313" i="3"/>
  <c r="AH265" i="3"/>
  <c r="AH217" i="3"/>
  <c r="AH169" i="3"/>
  <c r="AH121" i="3"/>
  <c r="AH73" i="3"/>
  <c r="AH25" i="3"/>
  <c r="AH12" i="3"/>
  <c r="AH244" i="3"/>
  <c r="AE466" i="3"/>
  <c r="AH228" i="3"/>
  <c r="AE695" i="3"/>
  <c r="AH36" i="3"/>
  <c r="AH344" i="3"/>
  <c r="AH132" i="3"/>
  <c r="AH388" i="3"/>
  <c r="AE3474" i="3"/>
  <c r="AE2096" i="3"/>
  <c r="AE5034" i="3"/>
  <c r="AE4793" i="3"/>
  <c r="AE3859" i="3"/>
  <c r="AE4258" i="3"/>
  <c r="AE3584" i="3"/>
  <c r="AE717" i="3"/>
  <c r="AE5024" i="3"/>
  <c r="AE4622" i="3"/>
  <c r="AE4429" i="3"/>
  <c r="AE4082" i="3"/>
  <c r="AE3477" i="3"/>
  <c r="AE3606" i="3"/>
  <c r="AE2651" i="3"/>
  <c r="AE2543" i="3"/>
  <c r="AE5506" i="3"/>
  <c r="AE4948" i="3"/>
  <c r="AE4903" i="3"/>
  <c r="AE4774" i="3"/>
  <c r="AE4166" i="3"/>
  <c r="AE4453" i="3"/>
  <c r="AE3036" i="3"/>
  <c r="AE2899" i="3"/>
  <c r="AE3174" i="3"/>
  <c r="AE2850" i="3"/>
  <c r="AE2894" i="3"/>
  <c r="AE2156" i="3"/>
  <c r="AE2175" i="3"/>
  <c r="AE1995" i="3"/>
  <c r="AE2250" i="3"/>
  <c r="AE1842" i="3"/>
  <c r="AE1710" i="3"/>
  <c r="AE1611" i="3"/>
  <c r="AE1652" i="3"/>
  <c r="AE874" i="3"/>
  <c r="AE817" i="3"/>
  <c r="AE1010" i="3"/>
  <c r="AE917" i="3"/>
  <c r="AE339" i="3"/>
  <c r="AE795" i="3"/>
  <c r="AE11" i="3"/>
  <c r="AE291" i="3"/>
  <c r="AE238" i="3"/>
  <c r="AE5020" i="3"/>
  <c r="AE4679" i="3"/>
  <c r="AE4167" i="3"/>
  <c r="AE3380" i="3"/>
  <c r="AE3146" i="3"/>
  <c r="AE1512" i="3"/>
  <c r="AE5154" i="3"/>
  <c r="AE4468" i="3"/>
  <c r="AE3642" i="3"/>
  <c r="AE5354" i="3"/>
  <c r="AE4733" i="3"/>
  <c r="AE4379" i="3"/>
  <c r="AE4006" i="3"/>
  <c r="AE3662" i="3"/>
  <c r="AE5183" i="3"/>
  <c r="AE4466" i="3"/>
  <c r="AE4137" i="3"/>
  <c r="AE3941" i="3"/>
  <c r="AE3952" i="3"/>
  <c r="AE3807" i="3"/>
  <c r="AE3653" i="3"/>
  <c r="AE3417" i="3"/>
  <c r="AE3230" i="3"/>
  <c r="AE2577" i="3"/>
  <c r="AE2463" i="3"/>
  <c r="AE5319" i="3"/>
  <c r="AE4942" i="3"/>
  <c r="AE4499" i="3"/>
  <c r="AE4302" i="3"/>
  <c r="AE4065" i="3"/>
  <c r="AE3596" i="3"/>
  <c r="AE3458" i="3"/>
  <c r="AE3599" i="3"/>
  <c r="AE3355" i="3"/>
  <c r="AE2521" i="3"/>
  <c r="AE1752" i="3"/>
  <c r="AE1676" i="3"/>
  <c r="AE1288" i="3"/>
  <c r="AE4249" i="3"/>
  <c r="AE996" i="3"/>
  <c r="AE656" i="3"/>
  <c r="AE555" i="3"/>
  <c r="AE157" i="3"/>
  <c r="AE3926" i="3"/>
  <c r="AE2959" i="3"/>
  <c r="AE2022" i="3"/>
  <c r="AE1259" i="3"/>
  <c r="AE1104" i="3"/>
  <c r="AE3276" i="3"/>
  <c r="AE2452" i="3"/>
  <c r="AE2371" i="3"/>
  <c r="AE1723" i="3"/>
  <c r="AE1057" i="3"/>
  <c r="AE704" i="3"/>
  <c r="AE1810" i="3"/>
  <c r="AE1466" i="3"/>
  <c r="AE1303" i="3"/>
  <c r="AE504" i="3"/>
  <c r="AE463" i="3"/>
  <c r="AE385" i="3"/>
  <c r="AE41" i="3"/>
  <c r="AE1000" i="3"/>
  <c r="AE4644" i="3"/>
  <c r="AE2185" i="3"/>
  <c r="AE4438" i="3"/>
  <c r="AE4251" i="3"/>
  <c r="AE736" i="3"/>
  <c r="AE993" i="3"/>
  <c r="AE5284" i="3"/>
  <c r="AE1233" i="3"/>
  <c r="AE988" i="3"/>
  <c r="AE5101" i="3"/>
  <c r="AE5226" i="3"/>
  <c r="AE4711" i="3"/>
  <c r="AE4365" i="3"/>
  <c r="AE636" i="3"/>
  <c r="AE595" i="3"/>
  <c r="AE373" i="3"/>
  <c r="AE25" i="3"/>
  <c r="AE3837" i="3"/>
  <c r="AE4784" i="3"/>
  <c r="AE4556" i="3"/>
  <c r="AE2323" i="3"/>
  <c r="AE2919" i="3"/>
  <c r="AE2094" i="3"/>
  <c r="AE1533" i="3"/>
  <c r="AE1176" i="3"/>
  <c r="AE5409" i="3"/>
  <c r="AE4408" i="3"/>
  <c r="AE4270" i="3"/>
  <c r="AE5430" i="3"/>
  <c r="AE5249" i="3"/>
  <c r="AE971" i="3"/>
  <c r="AE3752" i="3"/>
  <c r="AE1340" i="3"/>
  <c r="AE4399" i="3"/>
  <c r="AE1860" i="3"/>
  <c r="AE1996" i="3"/>
  <c r="AE4115" i="3"/>
  <c r="AE584" i="3"/>
  <c r="AE479" i="3"/>
  <c r="AE812" i="3"/>
  <c r="AE475" i="3"/>
  <c r="AE313" i="3"/>
  <c r="AE13" i="3"/>
  <c r="AE5416" i="3"/>
  <c r="AE5085" i="3"/>
  <c r="AE4656" i="3"/>
  <c r="AE4187" i="3"/>
  <c r="AE4000" i="3"/>
  <c r="AE5117" i="3"/>
  <c r="AE4600" i="3"/>
  <c r="AE3932" i="3"/>
  <c r="AE2436" i="3"/>
  <c r="AE2086" i="3"/>
  <c r="AE1505" i="3"/>
  <c r="AE1017" i="3"/>
  <c r="AE968" i="3"/>
  <c r="AE668" i="3"/>
  <c r="AE664" i="3"/>
  <c r="AE165" i="3"/>
  <c r="AE756" i="3"/>
  <c r="AE351" i="3"/>
  <c r="AE404" i="3"/>
  <c r="AE5227" i="3"/>
  <c r="AE4198" i="3"/>
  <c r="AE3602" i="3"/>
  <c r="AE2722" i="3"/>
  <c r="AE1784" i="3"/>
  <c r="AE408" i="3"/>
  <c r="AE947" i="3"/>
  <c r="AE705" i="3"/>
  <c r="AE787" i="3"/>
  <c r="AE478" i="3"/>
  <c r="AE374" i="3"/>
  <c r="AE3839" i="3"/>
  <c r="AE3306" i="3"/>
  <c r="AE2843" i="3"/>
  <c r="AE2747" i="3"/>
  <c r="AE2888" i="3"/>
  <c r="AE2302" i="3"/>
  <c r="AE2644" i="3"/>
  <c r="AE1891" i="3"/>
  <c r="AE1815" i="3"/>
  <c r="AE1417" i="3"/>
  <c r="AE1400" i="3"/>
  <c r="AE1103" i="3"/>
  <c r="AE1083" i="3"/>
  <c r="AE1115" i="3"/>
  <c r="AE689" i="3"/>
  <c r="AE36" i="3"/>
  <c r="AE183" i="3"/>
  <c r="AE619" i="3"/>
  <c r="AE314" i="3"/>
  <c r="AE5127" i="3"/>
  <c r="AE5018" i="3"/>
  <c r="AE4615" i="3"/>
  <c r="AE3995" i="3"/>
  <c r="AE3731" i="3"/>
  <c r="AE2890" i="3"/>
  <c r="AE2718" i="3"/>
  <c r="AE2100" i="3"/>
  <c r="AE1992" i="3"/>
  <c r="AE1831" i="3"/>
  <c r="AE1714" i="3"/>
  <c r="AE1630" i="3"/>
  <c r="AE1476" i="3"/>
  <c r="AE1419" i="3"/>
  <c r="AE1323" i="3"/>
  <c r="AE116" i="3"/>
  <c r="AE89" i="3"/>
  <c r="AE2309" i="3"/>
  <c r="AE2347" i="3"/>
  <c r="AE1874" i="3"/>
  <c r="AE1879" i="3"/>
  <c r="AE1682" i="3"/>
  <c r="AE1671" i="3"/>
  <c r="AE830" i="3"/>
  <c r="AE693" i="3"/>
  <c r="AE4816" i="3"/>
  <c r="AE4331" i="3"/>
  <c r="AE3664" i="3"/>
  <c r="AE3101" i="3"/>
  <c r="AE2725" i="3"/>
  <c r="AE2700" i="3"/>
  <c r="AE991" i="3"/>
  <c r="AE671" i="3"/>
  <c r="AE5369" i="3"/>
  <c r="AE4786" i="3"/>
  <c r="AE4041" i="3"/>
  <c r="AE3486" i="3"/>
  <c r="AE2260" i="3"/>
  <c r="AE2726" i="3"/>
  <c r="AE2248" i="3"/>
  <c r="AE2190" i="3"/>
  <c r="AE698" i="3"/>
  <c r="AE182" i="3"/>
  <c r="AE274" i="3"/>
  <c r="AE26" i="3"/>
  <c r="AE110" i="3"/>
  <c r="AE490" i="3"/>
  <c r="AE5477" i="3"/>
  <c r="AE4193" i="3"/>
  <c r="AE3360" i="3"/>
  <c r="AE2903" i="3"/>
  <c r="AE2128" i="3"/>
  <c r="AE5398" i="3"/>
  <c r="AE4514" i="3"/>
  <c r="AE3533" i="3"/>
  <c r="AE5215" i="3"/>
  <c r="AE4680" i="3"/>
  <c r="AE3959" i="3"/>
  <c r="AE3583" i="3"/>
  <c r="AE5378" i="3"/>
  <c r="AE5197" i="3"/>
  <c r="AE3925" i="3"/>
  <c r="AE3492" i="3"/>
  <c r="AE3074" i="3"/>
  <c r="AE5401" i="3"/>
  <c r="AE4645" i="3"/>
  <c r="AE4443" i="3"/>
  <c r="AE4392" i="3"/>
  <c r="AE3825" i="3"/>
  <c r="AE3835" i="3"/>
  <c r="AE3512" i="3"/>
  <c r="AE3350" i="3"/>
  <c r="AE3494" i="3"/>
  <c r="AE3026" i="3"/>
  <c r="AE2222" i="3"/>
  <c r="AE1721" i="3"/>
  <c r="AE1818" i="3"/>
  <c r="AE1228" i="3"/>
  <c r="AE1451" i="3"/>
  <c r="AE1264" i="3"/>
  <c r="AE1472" i="3"/>
  <c r="AE1326" i="3"/>
  <c r="AE859" i="3"/>
  <c r="AE23" i="3"/>
  <c r="AH5487" i="3"/>
  <c r="AH5510" i="3"/>
  <c r="AH5509" i="3"/>
  <c r="AH5446" i="3"/>
  <c r="AH5447" i="3"/>
  <c r="AH5461" i="3"/>
  <c r="AH5423" i="3"/>
  <c r="AH5412" i="3"/>
  <c r="AH5422" i="3"/>
  <c r="AH5375" i="3"/>
  <c r="AH5382" i="3"/>
  <c r="AH5385" i="3"/>
  <c r="AH5384" i="3"/>
  <c r="AH5352" i="3"/>
  <c r="AH5317" i="3"/>
  <c r="AH5308" i="3"/>
  <c r="AH5307" i="3"/>
  <c r="AH5306" i="3"/>
  <c r="AH5258" i="3"/>
  <c r="AH5261" i="3"/>
  <c r="AH5288" i="3"/>
  <c r="AH5236" i="3"/>
  <c r="AH5247" i="3"/>
  <c r="AH5207" i="3"/>
  <c r="AH5226" i="3"/>
  <c r="AH5189" i="3"/>
  <c r="AH5138" i="3"/>
  <c r="AH5173" i="3"/>
  <c r="AH5125" i="3"/>
  <c r="AH5176" i="3"/>
  <c r="AH5128" i="3"/>
  <c r="AH5095" i="3"/>
  <c r="AH5193" i="3"/>
  <c r="AH5082" i="3"/>
  <c r="AH5101" i="3"/>
  <c r="AH5135" i="3"/>
  <c r="AH5088" i="3"/>
  <c r="AH5040" i="3"/>
  <c r="AH5063" i="3"/>
  <c r="AH5015" i="3"/>
  <c r="AH5030" i="3"/>
  <c r="AH4992" i="3"/>
  <c r="AH4944" i="3"/>
  <c r="AH4979" i="3"/>
  <c r="AH5005" i="3"/>
  <c r="AH4970" i="3"/>
  <c r="AH4935" i="3"/>
  <c r="AH4887" i="3"/>
  <c r="AH4973" i="3"/>
  <c r="AH4898" i="3"/>
  <c r="AH4933" i="3"/>
  <c r="AH4885" i="3"/>
  <c r="AH4880" i="3"/>
  <c r="AH4835" i="3"/>
  <c r="AH4896" i="3"/>
  <c r="AH4866" i="3"/>
  <c r="AH4821" i="3"/>
  <c r="AH4852" i="3"/>
  <c r="AH4798" i="3"/>
  <c r="AH4750" i="3"/>
  <c r="AH4797" i="3"/>
  <c r="AH4749" i="3"/>
  <c r="AH4804" i="3"/>
  <c r="AH4756" i="3"/>
  <c r="AH4795" i="3"/>
  <c r="AH4747" i="3"/>
  <c r="AH4701" i="3"/>
  <c r="AH4703" i="3"/>
  <c r="AH4657" i="3"/>
  <c r="AH4609" i="3"/>
  <c r="AH4561" i="3"/>
  <c r="AH4700" i="3"/>
  <c r="AH4632" i="3"/>
  <c r="AH4584" i="3"/>
  <c r="AH4676" i="3"/>
  <c r="AH4635" i="3"/>
  <c r="AH4587" i="3"/>
  <c r="AH4680" i="3"/>
  <c r="AH4530" i="3"/>
  <c r="AH4630" i="3"/>
  <c r="AH4548" i="3"/>
  <c r="AH4566" i="3"/>
  <c r="AH4512" i="3"/>
  <c r="AH4622" i="3"/>
  <c r="AH4511" i="3"/>
  <c r="AH4448" i="3"/>
  <c r="AH4400" i="3"/>
  <c r="AH4491" i="3"/>
  <c r="AH4439" i="3"/>
  <c r="AH4391" i="3"/>
  <c r="AH4478" i="3"/>
  <c r="AH4430" i="3"/>
  <c r="AH4382" i="3"/>
  <c r="AH4461" i="3"/>
  <c r="AH4413" i="3"/>
  <c r="AH4374" i="3"/>
  <c r="AH4323" i="3"/>
  <c r="AH4275" i="3"/>
  <c r="AH4350" i="3"/>
  <c r="AH4302" i="3"/>
  <c r="AH4254" i="3"/>
  <c r="AH4321" i="3"/>
  <c r="AH4273" i="3"/>
  <c r="AH4233" i="3"/>
  <c r="AH4185" i="3"/>
  <c r="AH4284" i="3"/>
  <c r="AH4232" i="3"/>
  <c r="AH4184" i="3"/>
  <c r="AE4498" i="3"/>
  <c r="AH4231" i="3"/>
  <c r="AH4183" i="3"/>
  <c r="AE4481" i="3"/>
  <c r="AH4101" i="3"/>
  <c r="AH4053" i="3"/>
  <c r="AH4158" i="3"/>
  <c r="AH4128" i="3"/>
  <c r="AH4080" i="3"/>
  <c r="AH4032" i="3"/>
  <c r="AH4135" i="3"/>
  <c r="AH4087" i="3"/>
  <c r="AH4039" i="3"/>
  <c r="AH4246" i="3"/>
  <c r="AH4106" i="3"/>
  <c r="AH4058" i="3"/>
  <c r="AH4018" i="3"/>
  <c r="AH3970" i="3"/>
  <c r="AH3922" i="3"/>
  <c r="AH4017" i="3"/>
  <c r="AH3969" i="3"/>
  <c r="AH3921" i="3"/>
  <c r="AH4016" i="3"/>
  <c r="AH3968" i="3"/>
  <c r="AH3920" i="3"/>
  <c r="AH3876" i="3"/>
  <c r="AH3828" i="3"/>
  <c r="AH3780" i="3"/>
  <c r="AH3911" i="3"/>
  <c r="AH3859" i="3"/>
  <c r="AH3811" i="3"/>
  <c r="AH3763" i="3"/>
  <c r="AH3947" i="3"/>
  <c r="AH3850" i="3"/>
  <c r="AH3802" i="3"/>
  <c r="AH3943" i="3"/>
  <c r="AH3849" i="3"/>
  <c r="AH3732" i="3"/>
  <c r="AH3684" i="3"/>
  <c r="AH3636" i="3"/>
  <c r="AH3805" i="3"/>
  <c r="AH3703" i="3"/>
  <c r="AH3655" i="3"/>
  <c r="AH3829" i="3"/>
  <c r="AH3714" i="3"/>
  <c r="AH3666" i="3"/>
  <c r="AH3754" i="3"/>
  <c r="AH3604" i="3"/>
  <c r="AH3556" i="3"/>
  <c r="AH3508" i="3"/>
  <c r="AH3773" i="3"/>
  <c r="AH3611" i="3"/>
  <c r="AH3563" i="3"/>
  <c r="AH3515" i="3"/>
  <c r="AH3725" i="3"/>
  <c r="AH3606" i="3"/>
  <c r="AH3558" i="3"/>
  <c r="AH3510" i="3"/>
  <c r="AH3669" i="3"/>
  <c r="AH3457" i="3"/>
  <c r="AH3409" i="3"/>
  <c r="AH3361" i="3"/>
  <c r="AH3481" i="3"/>
  <c r="AH3440" i="3"/>
  <c r="AH3392" i="3"/>
  <c r="AH3529" i="3"/>
  <c r="AH3479" i="3"/>
  <c r="AH3431" i="3"/>
  <c r="AH3383" i="3"/>
  <c r="AH3609" i="3"/>
  <c r="AH3442" i="3"/>
  <c r="AH3394" i="3"/>
  <c r="AH3346" i="3"/>
  <c r="AH3304" i="3"/>
  <c r="AH3256" i="3"/>
  <c r="AH3208" i="3"/>
  <c r="AH3160" i="3"/>
  <c r="AH3112" i="3"/>
  <c r="AH3334" i="3"/>
  <c r="AH3291" i="3"/>
  <c r="AH3243" i="3"/>
  <c r="AH3195" i="3"/>
  <c r="AH3147" i="3"/>
  <c r="AH3099" i="3"/>
  <c r="AH3318" i="3"/>
  <c r="AH3270" i="3"/>
  <c r="AH3222" i="3"/>
  <c r="AH3174" i="3"/>
  <c r="AH3126" i="3"/>
  <c r="AH3169" i="3"/>
  <c r="AH3052" i="3"/>
  <c r="AH3004" i="3"/>
  <c r="AH2956" i="3"/>
  <c r="AH2908" i="3"/>
  <c r="AH3213" i="3"/>
  <c r="AH3113" i="3"/>
  <c r="AH3047" i="3"/>
  <c r="AH2999" i="3"/>
  <c r="AH2951" i="3"/>
  <c r="AH2903" i="3"/>
  <c r="AH3273" i="3"/>
  <c r="AH3297" i="3"/>
  <c r="AH3066" i="3"/>
  <c r="AH3018" i="3"/>
  <c r="AH2970" i="3"/>
  <c r="AH2922" i="3"/>
  <c r="AH2874" i="3"/>
  <c r="AH3233" i="3"/>
  <c r="AH3045" i="3"/>
  <c r="AH2977" i="3"/>
  <c r="AH2830" i="3"/>
  <c r="AH2782" i="3"/>
  <c r="AH2734" i="3"/>
  <c r="AH2686" i="3"/>
  <c r="AH2638" i="3"/>
  <c r="AH2885" i="3"/>
  <c r="AH2841" i="3"/>
  <c r="AH2793" i="3"/>
  <c r="AH2745" i="3"/>
  <c r="AH2697" i="3"/>
  <c r="AH2649" i="3"/>
  <c r="AH3089" i="3"/>
  <c r="AH2844" i="3"/>
  <c r="AH2796" i="3"/>
  <c r="AH2748" i="3"/>
  <c r="AH2700" i="3"/>
  <c r="AH2652" i="3"/>
  <c r="AH3105" i="3"/>
  <c r="AH2751" i="3"/>
  <c r="AH2589" i="3"/>
  <c r="AH2541" i="3"/>
  <c r="AH2493" i="3"/>
  <c r="AH2445" i="3"/>
  <c r="AH2771" i="3"/>
  <c r="AH2632" i="3"/>
  <c r="AH2584" i="3"/>
  <c r="AH2536" i="3"/>
  <c r="AH2488" i="3"/>
  <c r="AH2847" i="3"/>
  <c r="AH2687" i="3"/>
  <c r="AH2623" i="3"/>
  <c r="AH2575" i="3"/>
  <c r="AH2527" i="3"/>
  <c r="AH2783" i="3"/>
  <c r="AH2455" i="3"/>
  <c r="AH2590" i="3"/>
  <c r="AH2404" i="3"/>
  <c r="AH2356" i="3"/>
  <c r="AH2308" i="3"/>
  <c r="AH2260" i="3"/>
  <c r="AH2212" i="3"/>
  <c r="AH2542" i="3"/>
  <c r="AH2459" i="3"/>
  <c r="AH2399" i="3"/>
  <c r="AH2351" i="3"/>
  <c r="AH2303" i="3"/>
  <c r="AH2255" i="3"/>
  <c r="AH2207" i="3"/>
  <c r="AH2618" i="3"/>
  <c r="AH2458" i="3"/>
  <c r="AH2435" i="3"/>
  <c r="AH2370" i="3"/>
  <c r="AH2322" i="3"/>
  <c r="AH2274" i="3"/>
  <c r="AH2226" i="3"/>
  <c r="AH2178" i="3"/>
  <c r="AH2197" i="3"/>
  <c r="AH2124" i="3"/>
  <c r="AH2076" i="3"/>
  <c r="AH2028" i="3"/>
  <c r="AH1980" i="3"/>
  <c r="AH2462" i="3"/>
  <c r="AH2401" i="3"/>
  <c r="AH2151" i="3"/>
  <c r="AH2103" i="3"/>
  <c r="AH2055" i="3"/>
  <c r="AH2007" i="3"/>
  <c r="AH1959" i="3"/>
  <c r="AH2365" i="3"/>
  <c r="AH2193" i="3"/>
  <c r="AH2122" i="3"/>
  <c r="AH2074" i="3"/>
  <c r="AH2026" i="3"/>
  <c r="AH2229" i="3"/>
  <c r="AH2169" i="3"/>
  <c r="AH2121" i="3"/>
  <c r="AH2073" i="3"/>
  <c r="AH2025" i="3"/>
  <c r="AH1977" i="3"/>
  <c r="AH2450" i="3"/>
  <c r="AH1910" i="3"/>
  <c r="AH1862" i="3"/>
  <c r="AH1814" i="3"/>
  <c r="AH1766" i="3"/>
  <c r="AH1718" i="3"/>
  <c r="AH1990" i="3"/>
  <c r="AH1889" i="3"/>
  <c r="AH1841" i="3"/>
  <c r="AH1793" i="3"/>
  <c r="AH1745" i="3"/>
  <c r="AH1958" i="3"/>
  <c r="AH1916" i="3"/>
  <c r="AH1868" i="3"/>
  <c r="AH1820" i="3"/>
  <c r="AH1772" i="3"/>
  <c r="AH1724" i="3"/>
  <c r="AH1835" i="3"/>
  <c r="AH1685" i="3"/>
  <c r="AH1637" i="3"/>
  <c r="AH1589" i="3"/>
  <c r="AH1541" i="3"/>
  <c r="AH1493" i="3"/>
  <c r="AH1819" i="3"/>
  <c r="AH1700" i="3"/>
  <c r="AH1652" i="3"/>
  <c r="AH1604" i="3"/>
  <c r="AH1556" i="3"/>
  <c r="AH1508" i="3"/>
  <c r="AH1460" i="3"/>
  <c r="AH2301" i="3"/>
  <c r="AH1783" i="3"/>
  <c r="AH1663" i="3"/>
  <c r="AH1615" i="3"/>
  <c r="AH1567" i="3"/>
  <c r="AH1519" i="3"/>
  <c r="AH1471" i="3"/>
  <c r="AH1747" i="3"/>
  <c r="AH1566" i="3"/>
  <c r="AH1428" i="3"/>
  <c r="AH1380" i="3"/>
  <c r="AH1332" i="3"/>
  <c r="AH1284" i="3"/>
  <c r="AH1236" i="3"/>
  <c r="AH1674" i="3"/>
  <c r="AH1791" i="3"/>
  <c r="AH1447" i="3"/>
  <c r="AH1399" i="3"/>
  <c r="AH1351" i="3"/>
  <c r="AH1303" i="3"/>
  <c r="AH1255" i="3"/>
  <c r="AH1698" i="3"/>
  <c r="AH1538" i="3"/>
  <c r="AH1434" i="3"/>
  <c r="AH1386" i="3"/>
  <c r="AH1338" i="3"/>
  <c r="AH1290" i="3"/>
  <c r="AH1242" i="3"/>
  <c r="AH1194" i="3"/>
  <c r="AH1421" i="3"/>
  <c r="AH1186" i="3"/>
  <c r="AH1138" i="3"/>
  <c r="AH1090" i="3"/>
  <c r="AH1042" i="3"/>
  <c r="AH994" i="3"/>
  <c r="AH1269" i="3"/>
  <c r="AH1217" i="3"/>
  <c r="AH1165" i="3"/>
  <c r="AH1117" i="3"/>
  <c r="AH1069" i="3"/>
  <c r="AH1021" i="3"/>
  <c r="AH1333" i="3"/>
  <c r="AH1188" i="3"/>
  <c r="AH1140" i="3"/>
  <c r="AH1092" i="3"/>
  <c r="AH1044" i="3"/>
  <c r="AH996" i="3"/>
  <c r="AH1401" i="3"/>
  <c r="AH1171" i="3"/>
  <c r="AH1123" i="3"/>
  <c r="AH1075" i="3"/>
  <c r="AH1027" i="3"/>
  <c r="AH979" i="3"/>
  <c r="AH945" i="3"/>
  <c r="AH897" i="3"/>
  <c r="AH849" i="3"/>
  <c r="AH801" i="3"/>
  <c r="AH753" i="3"/>
  <c r="AH705" i="3"/>
  <c r="AH657" i="3"/>
  <c r="AH609" i="3"/>
  <c r="AH561" i="3"/>
  <c r="AH513" i="3"/>
  <c r="AH465" i="3"/>
  <c r="AH417" i="3"/>
  <c r="AH1211" i="3"/>
  <c r="AH920" i="3"/>
  <c r="AH872" i="3"/>
  <c r="AH824" i="3"/>
  <c r="AH776" i="3"/>
  <c r="AH728" i="3"/>
  <c r="AH680" i="3"/>
  <c r="AH632" i="3"/>
  <c r="AH584" i="3"/>
  <c r="AH536" i="3"/>
  <c r="AH488" i="3"/>
  <c r="AH440" i="3"/>
  <c r="AH1009" i="3"/>
  <c r="AH915" i="3"/>
  <c r="AH867" i="3"/>
  <c r="AH819" i="3"/>
  <c r="AH771" i="3"/>
  <c r="AH723" i="3"/>
  <c r="AH675" i="3"/>
  <c r="AH627" i="3"/>
  <c r="AH579" i="3"/>
  <c r="AH531" i="3"/>
  <c r="AH483" i="3"/>
  <c r="AH435" i="3"/>
  <c r="AH973" i="3"/>
  <c r="AH914" i="3"/>
  <c r="AH866" i="3"/>
  <c r="AH818" i="3"/>
  <c r="AH770" i="3"/>
  <c r="AH722" i="3"/>
  <c r="AH674" i="3"/>
  <c r="AH626" i="3"/>
  <c r="AH578" i="3"/>
  <c r="AH530" i="3"/>
  <c r="AH482" i="3"/>
  <c r="AH434" i="3"/>
  <c r="AH387" i="3"/>
  <c r="AH339" i="3"/>
  <c r="AH291" i="3"/>
  <c r="AH243" i="3"/>
  <c r="AH195" i="3"/>
  <c r="AH147" i="3"/>
  <c r="AH99" i="3"/>
  <c r="AH51" i="3"/>
  <c r="AH3" i="3"/>
  <c r="AH374" i="3"/>
  <c r="AH326" i="3"/>
  <c r="AH278" i="3"/>
  <c r="AH230" i="3"/>
  <c r="AH182" i="3"/>
  <c r="AH134" i="3"/>
  <c r="AH86" i="3"/>
  <c r="AH38" i="3"/>
  <c r="AH408" i="3"/>
  <c r="AH357" i="3"/>
  <c r="AH309" i="3"/>
  <c r="AH261" i="3"/>
  <c r="AH213" i="3"/>
  <c r="AH165" i="3"/>
  <c r="AH117" i="3"/>
  <c r="AH69" i="3"/>
  <c r="AH21" i="3"/>
  <c r="AH268" i="3"/>
  <c r="AH116" i="3"/>
  <c r="AH380" i="3"/>
  <c r="AH200" i="3"/>
  <c r="AH396" i="3"/>
  <c r="AH20" i="3"/>
  <c r="AH340" i="3"/>
  <c r="AH112" i="3"/>
  <c r="AH216" i="3"/>
  <c r="AE5359" i="3"/>
  <c r="AE4405" i="3"/>
  <c r="AE2135" i="3"/>
  <c r="AE1478" i="3"/>
  <c r="AE5084" i="3"/>
  <c r="AE4795" i="3"/>
  <c r="AE3985" i="3"/>
  <c r="AE4703" i="3"/>
  <c r="AE3870" i="3"/>
  <c r="AE3507" i="3"/>
  <c r="AE3461" i="3"/>
  <c r="AE1354" i="3"/>
  <c r="AE810" i="3"/>
  <c r="AE5295" i="3"/>
  <c r="AE4008" i="3"/>
  <c r="AE3722" i="3"/>
  <c r="AE3399" i="3"/>
  <c r="AE2794" i="3"/>
  <c r="AE2764" i="3"/>
  <c r="AE2259" i="3"/>
  <c r="AE2119" i="3"/>
  <c r="AE5469" i="3"/>
  <c r="AE5271" i="3"/>
  <c r="AE5106" i="3"/>
  <c r="AE5007" i="3"/>
  <c r="AE4765" i="3"/>
  <c r="AE4503" i="3"/>
  <c r="AE4264" i="3"/>
  <c r="AE4314" i="3"/>
  <c r="AE3805" i="3"/>
  <c r="AE3803" i="3"/>
  <c r="AE3741" i="3"/>
  <c r="AE3517" i="3"/>
  <c r="AE3470" i="3"/>
  <c r="AE3523" i="3"/>
  <c r="AE3249" i="3"/>
  <c r="AE3209" i="3"/>
  <c r="AE2282" i="3"/>
  <c r="AE1645" i="3"/>
  <c r="AE1939" i="3"/>
  <c r="AE1195" i="3"/>
  <c r="AE1378" i="3"/>
  <c r="AE722" i="3"/>
  <c r="AE610" i="3"/>
  <c r="AE127" i="3"/>
  <c r="AE687" i="3"/>
  <c r="AE5022" i="3"/>
  <c r="AE4513" i="3"/>
  <c r="AE257" i="3"/>
  <c r="AE4570" i="3"/>
  <c r="AE2405" i="3"/>
  <c r="AE1634" i="3"/>
  <c r="AE4555" i="3"/>
  <c r="AE3993" i="3"/>
  <c r="AE4488" i="3"/>
  <c r="AE4070" i="3"/>
  <c r="AE2925" i="3"/>
  <c r="AE5500" i="3"/>
  <c r="AE4833" i="3"/>
  <c r="AE3895" i="3"/>
  <c r="AE3638" i="3"/>
  <c r="AE3290" i="3"/>
  <c r="AE1223" i="3"/>
  <c r="AE5444" i="3"/>
  <c r="AE4825" i="3"/>
  <c r="AE4526" i="3"/>
  <c r="AE4424" i="3"/>
  <c r="AE3875" i="3"/>
  <c r="AE3691" i="3"/>
  <c r="AE3663" i="3"/>
  <c r="AE3612" i="3"/>
  <c r="AE3515" i="3"/>
  <c r="AE2680" i="3"/>
  <c r="AE2826" i="3"/>
  <c r="AE2820" i="3"/>
  <c r="AE2132" i="3"/>
  <c r="AE2350" i="3"/>
  <c r="AE1999" i="3"/>
  <c r="AE1916" i="3"/>
  <c r="AE1659" i="3"/>
  <c r="AE670" i="3"/>
  <c r="AE1026" i="3"/>
  <c r="AE877" i="3"/>
  <c r="AE131" i="3"/>
  <c r="AE9" i="3"/>
  <c r="AE3711" i="3"/>
  <c r="AE2833" i="3"/>
  <c r="AE2207" i="3"/>
  <c r="AE1738" i="3"/>
  <c r="AE1278" i="3"/>
  <c r="AE5411" i="3"/>
  <c r="AE5307" i="3"/>
  <c r="AE5195" i="3"/>
  <c r="AE4840" i="3"/>
  <c r="AE4629" i="3"/>
  <c r="AE4473" i="3"/>
  <c r="AE4232" i="3"/>
  <c r="AE4403" i="3"/>
  <c r="AE3933" i="3"/>
  <c r="AE3065" i="3"/>
  <c r="AE2911" i="3"/>
  <c r="AE2814" i="3"/>
  <c r="AE2163" i="3"/>
  <c r="AE1716" i="3"/>
  <c r="AE1832" i="3"/>
  <c r="AE1571" i="3"/>
  <c r="AE1333" i="3"/>
  <c r="AE1236" i="3"/>
  <c r="AE953" i="3"/>
  <c r="AE1490" i="3"/>
  <c r="AE1101" i="3"/>
  <c r="AE3071" i="3"/>
  <c r="AE2527" i="3"/>
  <c r="AE2074" i="3"/>
  <c r="AE5351" i="3"/>
  <c r="AE4994" i="3"/>
  <c r="AE4563" i="3"/>
  <c r="AE4333" i="3"/>
  <c r="AE3320" i="3"/>
  <c r="AE792" i="3"/>
  <c r="AE508" i="3"/>
  <c r="AE341" i="3"/>
  <c r="AE49" i="3"/>
  <c r="AE3924" i="3"/>
  <c r="AE607" i="3"/>
  <c r="AE57" i="3"/>
  <c r="AE4442" i="3"/>
  <c r="AE4207" i="3"/>
  <c r="AE3107" i="3"/>
  <c r="AE2817" i="3"/>
  <c r="AE2568" i="3"/>
  <c r="AE2467" i="3"/>
  <c r="AE1148" i="3"/>
  <c r="AE514" i="3"/>
  <c r="AE4998" i="3"/>
  <c r="AE4402" i="3"/>
  <c r="AE4215" i="3"/>
  <c r="AE237" i="3"/>
  <c r="AE3681" i="3"/>
  <c r="AE3196" i="3"/>
  <c r="AE3059" i="3"/>
  <c r="AE2753" i="3"/>
  <c r="AE2062" i="3"/>
  <c r="AE1489" i="3"/>
  <c r="AE1251" i="3"/>
  <c r="AE1016" i="3"/>
  <c r="AE5097" i="3"/>
  <c r="AE4572" i="3"/>
  <c r="AE4386" i="3"/>
  <c r="AE4023" i="3"/>
  <c r="AE2669" i="3"/>
  <c r="AE2434" i="3"/>
  <c r="AE684" i="3"/>
  <c r="AE627" i="3"/>
  <c r="AE93" i="3"/>
  <c r="AE3777" i="3"/>
  <c r="AE3111" i="3"/>
  <c r="AE2575" i="3"/>
  <c r="AE5105" i="3"/>
  <c r="AE3862" i="3"/>
  <c r="AE3223" i="3"/>
  <c r="AE2749" i="3"/>
  <c r="AE2518" i="3"/>
  <c r="AE1982" i="3"/>
  <c r="AE1387" i="3"/>
  <c r="AE1033" i="3"/>
  <c r="AE868" i="3"/>
  <c r="AE5009" i="3"/>
  <c r="AE4043" i="3"/>
  <c r="AE2809" i="3"/>
  <c r="AE4004" i="3"/>
  <c r="AE3284" i="3"/>
  <c r="AE3167" i="3"/>
  <c r="AE908" i="3"/>
  <c r="AE591" i="3"/>
  <c r="AE269" i="3"/>
  <c r="AE5" i="3"/>
  <c r="AE2306" i="3"/>
  <c r="AE4659" i="3"/>
  <c r="AE4483" i="3"/>
  <c r="AE5505" i="3"/>
  <c r="AE5453" i="3"/>
  <c r="AE974" i="3"/>
  <c r="AE1246" i="3"/>
  <c r="AE1837" i="3"/>
  <c r="AE4979" i="3"/>
  <c r="AE1655" i="3"/>
  <c r="AE2234" i="3"/>
  <c r="AE4428" i="3"/>
  <c r="AE5276" i="3"/>
  <c r="AE4426" i="3"/>
  <c r="AE3267" i="3"/>
  <c r="AE2665" i="3"/>
  <c r="AE2098" i="3"/>
  <c r="AE1173" i="3"/>
  <c r="AE960" i="3"/>
  <c r="AE3259" i="3"/>
  <c r="AE2866" i="3"/>
  <c r="AE2580" i="3"/>
  <c r="AE2335" i="3"/>
  <c r="AE1798" i="3"/>
  <c r="AE1084" i="3"/>
  <c r="AE675" i="3"/>
  <c r="AE273" i="3"/>
  <c r="AE5081" i="3"/>
  <c r="AE4652" i="3"/>
  <c r="AE4035" i="3"/>
  <c r="AE888" i="3"/>
  <c r="AE608" i="3"/>
  <c r="AE443" i="3"/>
  <c r="AE109" i="3"/>
  <c r="AE4574" i="3"/>
  <c r="AE3176" i="3"/>
  <c r="AE2945" i="3"/>
  <c r="AE1894" i="3"/>
  <c r="AE1285" i="3"/>
  <c r="AE1072" i="3"/>
  <c r="AE3204" i="3"/>
  <c r="AE2627" i="3"/>
  <c r="AE2275" i="3"/>
  <c r="AE1525" i="3"/>
  <c r="AE1160" i="3"/>
  <c r="AE660" i="3"/>
  <c r="AE1754" i="3"/>
  <c r="AE1486" i="3"/>
  <c r="AE1255" i="3"/>
  <c r="AE788" i="3"/>
  <c r="AE456" i="3"/>
  <c r="AE337" i="3"/>
  <c r="AE940" i="3"/>
  <c r="AE5481" i="3"/>
  <c r="AE4687" i="3"/>
  <c r="AE4719" i="3"/>
  <c r="AE4390" i="3"/>
  <c r="AE4203" i="3"/>
  <c r="AE688" i="3"/>
  <c r="AE659" i="3"/>
  <c r="AE2865" i="3"/>
  <c r="AE1771" i="3"/>
  <c r="AE1181" i="3"/>
  <c r="AE1001" i="3"/>
  <c r="AE4999" i="3"/>
  <c r="AE5093" i="3"/>
  <c r="AE4643" i="3"/>
  <c r="AE4317" i="3"/>
  <c r="AE588" i="3"/>
  <c r="AE483" i="3"/>
  <c r="AE325" i="3"/>
  <c r="AE5486" i="3"/>
  <c r="AE4592" i="3"/>
  <c r="AE4454" i="3"/>
  <c r="AE2985" i="3"/>
  <c r="AE2046" i="3"/>
  <c r="AE1283" i="3"/>
  <c r="AE1128" i="3"/>
  <c r="AE3917" i="3"/>
  <c r="AE2786" i="3"/>
  <c r="AE4812" i="3"/>
  <c r="AE4425" i="3"/>
  <c r="AE2896" i="3"/>
  <c r="AE4449" i="3"/>
  <c r="AE1202" i="3"/>
  <c r="AE1459" i="3"/>
  <c r="AE1491" i="3"/>
  <c r="AE5324" i="3"/>
  <c r="AE1615" i="3"/>
  <c r="AE2024" i="3"/>
  <c r="AE4791" i="3"/>
  <c r="AE536" i="3"/>
  <c r="AE455" i="3"/>
  <c r="AE672" i="3"/>
  <c r="AE451" i="3"/>
  <c r="AE265" i="3"/>
  <c r="AE5282" i="3"/>
  <c r="AE4934" i="3"/>
  <c r="AE4608" i="3"/>
  <c r="AE3936" i="3"/>
  <c r="AE5046" i="3"/>
  <c r="AE4627" i="3"/>
  <c r="AE1359" i="3"/>
  <c r="AE1053" i="3"/>
  <c r="AE2821" i="3"/>
  <c r="AE2719" i="3"/>
  <c r="AE2026" i="3"/>
  <c r="AE5258" i="3"/>
  <c r="AE4910" i="3"/>
  <c r="AE4285" i="3"/>
  <c r="AE3976" i="3"/>
  <c r="AE3296" i="3"/>
  <c r="AE744" i="3"/>
  <c r="AE460" i="3"/>
  <c r="AE293" i="3"/>
  <c r="AE415" i="3"/>
  <c r="AE4892" i="3"/>
  <c r="AE4303" i="3"/>
  <c r="AE4159" i="3"/>
  <c r="AE3063" i="3"/>
  <c r="AE2705" i="3"/>
  <c r="AE2544" i="3"/>
  <c r="AE1100" i="3"/>
  <c r="AE4914" i="3"/>
  <c r="AE4359" i="3"/>
  <c r="AE4095" i="3"/>
  <c r="AE193" i="3"/>
  <c r="AE3480" i="3"/>
  <c r="AE3172" i="3"/>
  <c r="AE3011" i="3"/>
  <c r="AE2729" i="3"/>
  <c r="AE2014" i="3"/>
  <c r="AE1457" i="3"/>
  <c r="AE1137" i="3"/>
  <c r="AE924" i="3"/>
  <c r="AE5246" i="3"/>
  <c r="AE4982" i="3"/>
  <c r="AE4663" i="3"/>
  <c r="AE4343" i="3"/>
  <c r="AE3978" i="3"/>
  <c r="AE2873" i="3"/>
  <c r="AE2237" i="3"/>
  <c r="AE640" i="3"/>
  <c r="AE571" i="3"/>
  <c r="AE329" i="3"/>
  <c r="AE29" i="3"/>
  <c r="AE3633" i="3"/>
  <c r="AE2883" i="3"/>
  <c r="AE2367" i="3"/>
  <c r="AE4990" i="3"/>
  <c r="AE3817" i="3"/>
  <c r="AE3175" i="3"/>
  <c r="AE2603" i="3"/>
  <c r="AE2430" i="3"/>
  <c r="AE1565" i="3"/>
  <c r="AE1339" i="3"/>
  <c r="AE1184" i="3"/>
  <c r="AE820" i="3"/>
  <c r="AE1739" i="3"/>
  <c r="AE4890" i="3"/>
  <c r="AE3810" i="3"/>
  <c r="AE1962" i="3"/>
  <c r="AE3940" i="3"/>
  <c r="AE3260" i="3"/>
  <c r="AE3129" i="3"/>
  <c r="AE860" i="3"/>
  <c r="AE507" i="3"/>
  <c r="AE129" i="3"/>
  <c r="AE4118" i="3"/>
  <c r="AE2874" i="3"/>
  <c r="AE5203" i="3"/>
  <c r="AE4520" i="3"/>
  <c r="AE3018" i="3"/>
  <c r="AE4745" i="3"/>
  <c r="AE4228" i="3"/>
  <c r="AE621" i="3"/>
  <c r="AE1703" i="3"/>
  <c r="AE5442" i="3"/>
  <c r="AE1828" i="3"/>
  <c r="AE2143" i="3"/>
  <c r="AE4815" i="3"/>
  <c r="AE5058" i="3"/>
  <c r="AE4239" i="3"/>
  <c r="AE3171" i="3"/>
  <c r="AE2608" i="3"/>
  <c r="AE1802" i="3"/>
  <c r="AE1125" i="3"/>
  <c r="AE912" i="3"/>
  <c r="AE3211" i="3"/>
  <c r="AE2853" i="3"/>
  <c r="AE2556" i="3"/>
  <c r="AE2138" i="3"/>
  <c r="AE1207" i="3"/>
  <c r="AE181" i="3"/>
  <c r="AE5429" i="3"/>
  <c r="AE4882" i="3"/>
  <c r="AE4288" i="3"/>
  <c r="AE4888" i="3"/>
  <c r="AE3798" i="3"/>
  <c r="AE3420" i="3"/>
  <c r="AE3255" i="3"/>
  <c r="AE620" i="3"/>
  <c r="AE419" i="3"/>
  <c r="AE309" i="3"/>
  <c r="AE3115" i="3"/>
  <c r="AE2937" i="3"/>
  <c r="AE2624" i="3"/>
  <c r="AE2535" i="3"/>
  <c r="AE2130" i="3"/>
  <c r="AE1157" i="3"/>
  <c r="AE896" i="3"/>
  <c r="AE616" i="3"/>
  <c r="AE583" i="3"/>
  <c r="AE5139" i="3"/>
  <c r="AE4646" i="3"/>
  <c r="AE4315" i="3"/>
  <c r="AE3305" i="3"/>
  <c r="AE890" i="3"/>
  <c r="AE320" i="3"/>
  <c r="AE903" i="3"/>
  <c r="AE108" i="3"/>
  <c r="AE401" i="3"/>
  <c r="AE18" i="3"/>
  <c r="AE1680" i="3"/>
  <c r="AE5279" i="3"/>
  <c r="AE4568" i="3"/>
  <c r="AE3309" i="3"/>
  <c r="AE2992" i="3"/>
  <c r="AE3010" i="3"/>
  <c r="AE2601" i="3"/>
  <c r="AE2686" i="3"/>
  <c r="AE2731" i="3"/>
  <c r="AE2316" i="3"/>
  <c r="AE2591" i="3"/>
  <c r="AE2018" i="3"/>
  <c r="AE1829" i="3"/>
  <c r="AE1770" i="3"/>
  <c r="AE1776" i="3"/>
  <c r="AE1492" i="3"/>
  <c r="AE1487" i="3"/>
  <c r="AE1159" i="3"/>
  <c r="AE1766" i="3"/>
  <c r="AE733" i="3"/>
  <c r="AE743" i="3"/>
  <c r="AE1035" i="3"/>
  <c r="AE715" i="3"/>
  <c r="AE91" i="3"/>
  <c r="AE493" i="3"/>
  <c r="AE64" i="3"/>
  <c r="AE3597" i="3"/>
  <c r="AE1147" i="3"/>
  <c r="AE690" i="3"/>
  <c r="AE2581" i="3"/>
  <c r="AE2325" i="3"/>
  <c r="AE2376" i="3"/>
  <c r="AE2300" i="3"/>
  <c r="AE2218" i="3"/>
  <c r="AE2029" i="3"/>
  <c r="AE2118" i="3"/>
  <c r="AE1823" i="3"/>
  <c r="AE1693" i="3"/>
  <c r="AE2076" i="3"/>
  <c r="AE1632" i="3"/>
  <c r="AE1470" i="3"/>
  <c r="AE1296" i="3"/>
  <c r="AE1479" i="3"/>
  <c r="AE721" i="3"/>
  <c r="AE937" i="3"/>
  <c r="AE542" i="3"/>
  <c r="AE79" i="3"/>
  <c r="AE5216" i="3"/>
  <c r="AE4741" i="3"/>
  <c r="AE2694" i="3"/>
  <c r="AE5075" i="3"/>
  <c r="AE2961" i="3"/>
  <c r="AE2654" i="3"/>
  <c r="AE2345" i="3"/>
  <c r="AE2137" i="3"/>
  <c r="AE533" i="3"/>
  <c r="AE872" i="3"/>
  <c r="AE522" i="3"/>
  <c r="AE1232" i="3"/>
  <c r="AE311" i="3"/>
  <c r="AE319" i="3"/>
  <c r="AE902" i="3"/>
  <c r="AE3881" i="3"/>
  <c r="AE2296" i="3"/>
  <c r="AE1948" i="3"/>
  <c r="AE1366" i="3"/>
  <c r="AE4857" i="3"/>
  <c r="AE4079" i="3"/>
  <c r="AE3999" i="3"/>
  <c r="AE3593" i="3"/>
  <c r="AE3453" i="3"/>
  <c r="AE5109" i="3"/>
  <c r="AE4236" i="3"/>
  <c r="AE4169" i="3"/>
  <c r="AE3654" i="3"/>
  <c r="AE3783" i="3"/>
  <c r="AE5397" i="3"/>
  <c r="AE5110" i="3"/>
  <c r="AE5067" i="3"/>
  <c r="AE4799" i="3"/>
  <c r="AE4056" i="3"/>
  <c r="AE3531" i="3"/>
  <c r="AE3285" i="3"/>
  <c r="AE2569" i="3"/>
  <c r="AE2214" i="3"/>
  <c r="AE1558" i="3"/>
  <c r="AE1760" i="3"/>
  <c r="AE1690" i="3"/>
  <c r="AE1579" i="3"/>
  <c r="AE985" i="3"/>
  <c r="AE1063" i="3"/>
  <c r="AE283" i="3"/>
  <c r="AE711" i="3"/>
  <c r="AE1047" i="3"/>
  <c r="AE414" i="3"/>
  <c r="AE3205" i="3"/>
  <c r="AE2504" i="3"/>
  <c r="AE377" i="3"/>
  <c r="AE239" i="3"/>
  <c r="AH5485" i="3"/>
  <c r="AH5455" i="3"/>
  <c r="AH5480" i="3"/>
  <c r="AH5467" i="3"/>
  <c r="AH5445" i="3"/>
  <c r="AH5425" i="3"/>
  <c r="AH5494" i="3"/>
  <c r="AH5435" i="3"/>
  <c r="AH5432" i="3"/>
  <c r="AH5363" i="3"/>
  <c r="AH5370" i="3"/>
  <c r="AH5373" i="3"/>
  <c r="AH5372" i="3"/>
  <c r="AH5340" i="3"/>
  <c r="AH5305" i="3"/>
  <c r="AH5342" i="3"/>
  <c r="AH5329" i="3"/>
  <c r="AH5294" i="3"/>
  <c r="AH5347" i="3"/>
  <c r="AH5249" i="3"/>
  <c r="AH5276" i="3"/>
  <c r="AH5232" i="3"/>
  <c r="AH5275" i="3"/>
  <c r="AH5195" i="3"/>
  <c r="AH5214" i="3"/>
  <c r="AH5174" i="3"/>
  <c r="AH5126" i="3"/>
  <c r="AH5161" i="3"/>
  <c r="AH5287" i="3"/>
  <c r="AH5164" i="3"/>
  <c r="AH5209" i="3"/>
  <c r="AH5083" i="3"/>
  <c r="AH5118" i="3"/>
  <c r="AH5070" i="3"/>
  <c r="AH5089" i="3"/>
  <c r="AH5167" i="3"/>
  <c r="AH5076" i="3"/>
  <c r="AH5028" i="3"/>
  <c r="AH5051" i="3"/>
  <c r="AH5003" i="3"/>
  <c r="AH5018" i="3"/>
  <c r="AH4980" i="3"/>
  <c r="AH5037" i="3"/>
  <c r="AH4967" i="3"/>
  <c r="AH5002" i="3"/>
  <c r="AH4958" i="3"/>
  <c r="AH4923" i="3"/>
  <c r="AH4875" i="3"/>
  <c r="AH4934" i="3"/>
  <c r="AH4886" i="3"/>
  <c r="AH4921" i="3"/>
  <c r="AH4873" i="3"/>
  <c r="AH4912" i="3"/>
  <c r="AH4823" i="3"/>
  <c r="AH4854" i="3"/>
  <c r="AH4857" i="3"/>
  <c r="AH4809" i="3"/>
  <c r="AH4840" i="3"/>
  <c r="AH4786" i="3"/>
  <c r="AH4738" i="3"/>
  <c r="AH4785" i="3"/>
  <c r="AH4737" i="3"/>
  <c r="AH4792" i="3"/>
  <c r="AH4744" i="3"/>
  <c r="AH4783" i="3"/>
  <c r="AH4735" i="3"/>
  <c r="AH4689" i="3"/>
  <c r="AH4691" i="3"/>
  <c r="AH4645" i="3"/>
  <c r="AH4597" i="3"/>
  <c r="AH4549" i="3"/>
  <c r="AH4668" i="3"/>
  <c r="AH4620" i="3"/>
  <c r="AH4572" i="3"/>
  <c r="AH4670" i="3"/>
  <c r="AH4623" i="3"/>
  <c r="AH4575" i="3"/>
  <c r="AH4602" i="3"/>
  <c r="AH4518" i="3"/>
  <c r="AH4582" i="3"/>
  <c r="AH4537" i="3"/>
  <c r="AH4550" i="3"/>
  <c r="AH4500" i="3"/>
  <c r="AH4547" i="3"/>
  <c r="AH4484" i="3"/>
  <c r="AH4436" i="3"/>
  <c r="AH4388" i="3"/>
  <c r="AH4475" i="3"/>
  <c r="AH4427" i="3"/>
  <c r="AH4379" i="3"/>
  <c r="AH4466" i="3"/>
  <c r="AH4418" i="3"/>
  <c r="AH4501" i="3"/>
  <c r="AH4449" i="3"/>
  <c r="AH4401" i="3"/>
  <c r="AH4359" i="3"/>
  <c r="AH4311" i="3"/>
  <c r="AH4263" i="3"/>
  <c r="AH4338" i="3"/>
  <c r="AH4290" i="3"/>
  <c r="AH4357" i="3"/>
  <c r="AH4309" i="3"/>
  <c r="AH4261" i="3"/>
  <c r="AH4221" i="3"/>
  <c r="AH4173" i="3"/>
  <c r="AH4255" i="3"/>
  <c r="AH4220" i="3"/>
  <c r="AH4172" i="3"/>
  <c r="AH4332" i="3"/>
  <c r="AH4219" i="3"/>
  <c r="AH4171" i="3"/>
  <c r="AH4137" i="3"/>
  <c r="AH4089" i="3"/>
  <c r="AH4041" i="3"/>
  <c r="AH4226" i="3"/>
  <c r="AH4116" i="3"/>
  <c r="AH4068" i="3"/>
  <c r="AH4352" i="3"/>
  <c r="AH4123" i="3"/>
  <c r="AH4075" i="3"/>
  <c r="AH4027" i="3"/>
  <c r="AH4202" i="3"/>
  <c r="AH4094" i="3"/>
  <c r="AH4046" i="3"/>
  <c r="AH4006" i="3"/>
  <c r="AH3958" i="3"/>
  <c r="AH3910" i="3"/>
  <c r="AH4005" i="3"/>
  <c r="AH3957" i="3"/>
  <c r="AH3909" i="3"/>
  <c r="AH4004" i="3"/>
  <c r="AH3956" i="3"/>
  <c r="AH3908" i="3"/>
  <c r="AH3864" i="3"/>
  <c r="AH3816" i="3"/>
  <c r="AH3768" i="3"/>
  <c r="AH3935" i="3"/>
  <c r="AH3847" i="3"/>
  <c r="AH3799" i="3"/>
  <c r="AH3751" i="3"/>
  <c r="AH3886" i="3"/>
  <c r="AH3838" i="3"/>
  <c r="AH3790" i="3"/>
  <c r="AH3979" i="3"/>
  <c r="AH3757" i="3"/>
  <c r="AH3720" i="3"/>
  <c r="AH3672" i="3"/>
  <c r="AH3753" i="3"/>
  <c r="AH3739" i="3"/>
  <c r="AH3691" i="3"/>
  <c r="AH3643" i="3"/>
  <c r="AH3750" i="3"/>
  <c r="AH3702" i="3"/>
  <c r="AH3654" i="3"/>
  <c r="AH3645" i="3"/>
  <c r="AH3592" i="3"/>
  <c r="AH3544" i="3"/>
  <c r="AH3496" i="3"/>
  <c r="AH3705" i="3"/>
  <c r="AH3599" i="3"/>
  <c r="AH3551" i="3"/>
  <c r="AH3503" i="3"/>
  <c r="AH3877" i="3"/>
  <c r="AH3594" i="3"/>
  <c r="AH3546" i="3"/>
  <c r="AH3498" i="3"/>
  <c r="AH3657" i="3"/>
  <c r="AH3445" i="3"/>
  <c r="AH3397" i="3"/>
  <c r="AH3349" i="3"/>
  <c r="AH3476" i="3"/>
  <c r="AH3428" i="3"/>
  <c r="AH3565" i="3"/>
  <c r="AH3517" i="3"/>
  <c r="AH3467" i="3"/>
  <c r="AH3419" i="3"/>
  <c r="AH3371" i="3"/>
  <c r="AH3478" i="3"/>
  <c r="AH3430" i="3"/>
  <c r="AH3382" i="3"/>
  <c r="AH3343" i="3"/>
  <c r="AH3292" i="3"/>
  <c r="AH3244" i="3"/>
  <c r="AH3196" i="3"/>
  <c r="AH3148" i="3"/>
  <c r="AH3100" i="3"/>
  <c r="AH3327" i="3"/>
  <c r="AH3279" i="3"/>
  <c r="AH3231" i="3"/>
  <c r="AH3183" i="3"/>
  <c r="AH3135" i="3"/>
  <c r="AH3352" i="3"/>
  <c r="AH3306" i="3"/>
  <c r="AH3258" i="3"/>
  <c r="AH3210" i="3"/>
  <c r="AH3162" i="3"/>
  <c r="AH3114" i="3"/>
  <c r="AH3088" i="3"/>
  <c r="AH3040" i="3"/>
  <c r="AH2992" i="3"/>
  <c r="AH2944" i="3"/>
  <c r="AH2896" i="3"/>
  <c r="AH3305" i="3"/>
  <c r="AH3083" i="3"/>
  <c r="AH3035" i="3"/>
  <c r="AH2987" i="3"/>
  <c r="AH2939" i="3"/>
  <c r="AH2891" i="3"/>
  <c r="AH3133" i="3"/>
  <c r="AH3197" i="3"/>
  <c r="AH3054" i="3"/>
  <c r="AH3006" i="3"/>
  <c r="AH2958" i="3"/>
  <c r="AH2910" i="3"/>
  <c r="AH3364" i="3"/>
  <c r="AH3097" i="3"/>
  <c r="AH2965" i="3"/>
  <c r="AH2866" i="3"/>
  <c r="AH2818" i="3"/>
  <c r="AH2770" i="3"/>
  <c r="AH2722" i="3"/>
  <c r="AH2674" i="3"/>
  <c r="AH2933" i="3"/>
  <c r="AH2973" i="3"/>
  <c r="AH2829" i="3"/>
  <c r="AH2781" i="3"/>
  <c r="AH2733" i="3"/>
  <c r="AH2685" i="3"/>
  <c r="AH2637" i="3"/>
  <c r="AH3029" i="3"/>
  <c r="AH2832" i="3"/>
  <c r="AH2784" i="3"/>
  <c r="AH2736" i="3"/>
  <c r="AH2688" i="3"/>
  <c r="AH2640" i="3"/>
  <c r="AH3025" i="3"/>
  <c r="AH2625" i="3"/>
  <c r="AH2577" i="3"/>
  <c r="AH2529" i="3"/>
  <c r="AH2481" i="3"/>
  <c r="AH2433" i="3"/>
  <c r="AH2877" i="3"/>
  <c r="AH2620" i="3"/>
  <c r="AH2572" i="3"/>
  <c r="AH2524" i="3"/>
  <c r="AH2476" i="3"/>
  <c r="AH2811" i="3"/>
  <c r="AH2635" i="3"/>
  <c r="AH2611" i="3"/>
  <c r="AH2563" i="3"/>
  <c r="AH2515" i="3"/>
  <c r="AH2719" i="3"/>
  <c r="AH2434" i="3"/>
  <c r="AH2554" i="3"/>
  <c r="AH2392" i="3"/>
  <c r="AH2344" i="3"/>
  <c r="AH2296" i="3"/>
  <c r="AH2248" i="3"/>
  <c r="AH2200" i="3"/>
  <c r="AH2490" i="3"/>
  <c r="AH2439" i="3"/>
  <c r="AH2387" i="3"/>
  <c r="AH2339" i="3"/>
  <c r="AH2291" i="3"/>
  <c r="AH2243" i="3"/>
  <c r="AH2195" i="3"/>
  <c r="AH2582" i="3"/>
  <c r="AH2969" i="3"/>
  <c r="AH2406" i="3"/>
  <c r="AH2358" i="3"/>
  <c r="AH2310" i="3"/>
  <c r="AH2262" i="3"/>
  <c r="AH2214" i="3"/>
  <c r="AH2831" i="3"/>
  <c r="AH2160" i="3"/>
  <c r="AH2112" i="3"/>
  <c r="AH2064" i="3"/>
  <c r="AH2016" i="3"/>
  <c r="AH1968" i="3"/>
  <c r="AH2357" i="3"/>
  <c r="AH2313" i="3"/>
  <c r="AH2139" i="3"/>
  <c r="AH2091" i="3"/>
  <c r="AH2043" i="3"/>
  <c r="AH1995" i="3"/>
  <c r="AH1947" i="3"/>
  <c r="AH2269" i="3"/>
  <c r="AH2158" i="3"/>
  <c r="AH2110" i="3"/>
  <c r="AH2062" i="3"/>
  <c r="AH2014" i="3"/>
  <c r="AH2373" i="3"/>
  <c r="AH2157" i="3"/>
  <c r="AH2109" i="3"/>
  <c r="AH2061" i="3"/>
  <c r="AH2013" i="3"/>
  <c r="AH1965" i="3"/>
  <c r="AH1986" i="3"/>
  <c r="AH1898" i="3"/>
  <c r="AH1850" i="3"/>
  <c r="AH1802" i="3"/>
  <c r="AH1754" i="3"/>
  <c r="AH1706" i="3"/>
  <c r="AH1925" i="3"/>
  <c r="AH1877" i="3"/>
  <c r="AH1829" i="3"/>
  <c r="AH1781" i="3"/>
  <c r="AH1733" i="3"/>
  <c r="AH2305" i="3"/>
  <c r="AH1904" i="3"/>
  <c r="AH1856" i="3"/>
  <c r="AH1808" i="3"/>
  <c r="AH1760" i="3"/>
  <c r="AH1712" i="3"/>
  <c r="AH1895" i="3"/>
  <c r="AH1673" i="3"/>
  <c r="AH1625" i="3"/>
  <c r="AH1577" i="3"/>
  <c r="AH1529" i="3"/>
  <c r="AH1481" i="3"/>
  <c r="AH1863" i="3"/>
  <c r="AH1688" i="3"/>
  <c r="AH1640" i="3"/>
  <c r="AH1592" i="3"/>
  <c r="AH1544" i="3"/>
  <c r="AH1496" i="3"/>
  <c r="AE2326" i="3"/>
  <c r="AH1779" i="3"/>
  <c r="AH1699" i="3"/>
  <c r="AH1651" i="3"/>
  <c r="AH1603" i="3"/>
  <c r="AH1555" i="3"/>
  <c r="AH1507" i="3"/>
  <c r="AH1459" i="3"/>
  <c r="AH1795" i="3"/>
  <c r="AH1482" i="3"/>
  <c r="AH1416" i="3"/>
  <c r="AH1368" i="3"/>
  <c r="AH1320" i="3"/>
  <c r="AH1272" i="3"/>
  <c r="AH1224" i="3"/>
  <c r="AH1554" i="3"/>
  <c r="AH1450" i="3"/>
  <c r="AH1435" i="3"/>
  <c r="AH1387" i="3"/>
  <c r="AH1339" i="3"/>
  <c r="AH1291" i="3"/>
  <c r="AH1243" i="3"/>
  <c r="AH1574" i="3"/>
  <c r="AH1927" i="3"/>
  <c r="AH1422" i="3"/>
  <c r="AH1374" i="3"/>
  <c r="AH1326" i="3"/>
  <c r="AH1278" i="3"/>
  <c r="AH1230" i="3"/>
  <c r="AH1642" i="3"/>
  <c r="AH1341" i="3"/>
  <c r="AH1174" i="3"/>
  <c r="AH1126" i="3"/>
  <c r="AH1078" i="3"/>
  <c r="AH1030" i="3"/>
  <c r="AH982" i="3"/>
  <c r="AH1578" i="3"/>
  <c r="AH1277" i="3"/>
  <c r="AH1153" i="3"/>
  <c r="AH1105" i="3"/>
  <c r="AH1057" i="3"/>
  <c r="AH1381" i="3"/>
  <c r="AH1229" i="3"/>
  <c r="AH1176" i="3"/>
  <c r="AH1128" i="3"/>
  <c r="AH1080" i="3"/>
  <c r="AH1032" i="3"/>
  <c r="AH984" i="3"/>
  <c r="AH1293" i="3"/>
  <c r="AH1159" i="3"/>
  <c r="AH1111" i="3"/>
  <c r="AH1063" i="3"/>
  <c r="AH1015" i="3"/>
  <c r="AH967" i="3"/>
  <c r="AH933" i="3"/>
  <c r="AH885" i="3"/>
  <c r="AH837" i="3"/>
  <c r="AH789" i="3"/>
  <c r="AH741" i="3"/>
  <c r="AH693" i="3"/>
  <c r="AH645" i="3"/>
  <c r="AH597" i="3"/>
  <c r="AH549" i="3"/>
  <c r="AH501" i="3"/>
  <c r="AH453" i="3"/>
  <c r="AH405" i="3"/>
  <c r="AH956" i="3"/>
  <c r="AH908" i="3"/>
  <c r="AH860" i="3"/>
  <c r="AH812" i="3"/>
  <c r="AH764" i="3"/>
  <c r="AH716" i="3"/>
  <c r="AH668" i="3"/>
  <c r="AH620" i="3"/>
  <c r="AH572" i="3"/>
  <c r="AH524" i="3"/>
  <c r="AH476" i="3"/>
  <c r="AH428" i="3"/>
  <c r="AH951" i="3"/>
  <c r="AH903" i="3"/>
  <c r="AH855" i="3"/>
  <c r="AH807" i="3"/>
  <c r="AH759" i="3"/>
  <c r="AH711" i="3"/>
  <c r="AH663" i="3"/>
  <c r="AH615" i="3"/>
  <c r="AH567" i="3"/>
  <c r="AH519" i="3"/>
  <c r="AH471" i="3"/>
  <c r="AH423" i="3"/>
  <c r="AH950" i="3"/>
  <c r="AH902" i="3"/>
  <c r="AH854" i="3"/>
  <c r="AH806" i="3"/>
  <c r="AH758" i="3"/>
  <c r="AH710" i="3"/>
  <c r="AH662" i="3"/>
  <c r="AH614" i="3"/>
  <c r="AH566" i="3"/>
  <c r="AH518" i="3"/>
  <c r="AH470" i="3"/>
  <c r="AH422" i="3"/>
  <c r="AH375" i="3"/>
  <c r="AH327" i="3"/>
  <c r="AH279" i="3"/>
  <c r="AH231" i="3"/>
  <c r="AH183" i="3"/>
  <c r="AH135" i="3"/>
  <c r="AH87" i="3"/>
  <c r="AH39" i="3"/>
  <c r="AH1417" i="3"/>
  <c r="AH362" i="3"/>
  <c r="AH314" i="3"/>
  <c r="AH266" i="3"/>
  <c r="AH218" i="3"/>
  <c r="AH170" i="3"/>
  <c r="AH122" i="3"/>
  <c r="AH74" i="3"/>
  <c r="AH26" i="3"/>
  <c r="AH393" i="3"/>
  <c r="AH345" i="3"/>
  <c r="AH297" i="3"/>
  <c r="AH249" i="3"/>
  <c r="AH201" i="3"/>
  <c r="AH153" i="3"/>
  <c r="AH105" i="3"/>
  <c r="AH57" i="3"/>
  <c r="AH9" i="3"/>
  <c r="AH196" i="3"/>
  <c r="AH60" i="3"/>
  <c r="AH128" i="3"/>
  <c r="AH300" i="3"/>
  <c r="AH232" i="3"/>
  <c r="AH997" i="3"/>
  <c r="AH328" i="3"/>
  <c r="AH288" i="3"/>
  <c r="AH68" i="3"/>
  <c r="AE4175" i="3"/>
  <c r="AE2334" i="3"/>
  <c r="AE1602" i="3"/>
  <c r="AE5030" i="3"/>
  <c r="AE4509" i="3"/>
  <c r="AE5423" i="3"/>
  <c r="AE4112" i="3"/>
  <c r="AE1298" i="3"/>
  <c r="AE598" i="3"/>
  <c r="AE4737" i="3"/>
  <c r="AE3981" i="3"/>
  <c r="AE3378" i="3"/>
  <c r="AE2704" i="3"/>
  <c r="AE2053" i="3"/>
  <c r="AE5402" i="3"/>
  <c r="AE5185" i="3"/>
  <c r="AE4966" i="3"/>
  <c r="AE4754" i="3"/>
  <c r="AE4725" i="3"/>
  <c r="AE4417" i="3"/>
  <c r="AE4078" i="3"/>
  <c r="AE4054" i="3"/>
  <c r="AE3896" i="3"/>
  <c r="AE3391" i="3"/>
  <c r="AE3262" i="3"/>
  <c r="AE3190" i="3"/>
  <c r="AE2880" i="3"/>
  <c r="AE2905" i="3"/>
  <c r="AE2633" i="3"/>
  <c r="AE2712" i="3"/>
  <c r="AE2145" i="3"/>
  <c r="AE2354" i="3"/>
  <c r="AE2027" i="3"/>
  <c r="AE1975" i="3"/>
  <c r="AE1778" i="3"/>
  <c r="AE1688" i="3"/>
  <c r="AE1452" i="3"/>
  <c r="AE1342" i="3"/>
  <c r="AE969" i="3"/>
  <c r="AE462" i="3"/>
  <c r="AE914" i="3"/>
  <c r="AE143" i="3"/>
  <c r="AE254" i="3"/>
  <c r="AE206" i="3"/>
  <c r="AE5348" i="3"/>
  <c r="AE5008" i="3"/>
  <c r="AE4479" i="3"/>
  <c r="AE1337" i="3"/>
  <c r="AE1520" i="3"/>
  <c r="AE5015" i="3"/>
  <c r="AE4553" i="3"/>
  <c r="AE4120" i="3"/>
  <c r="AE3764" i="3"/>
  <c r="AE3510" i="3"/>
  <c r="AE5133" i="3"/>
  <c r="AE4161" i="3"/>
  <c r="AE4011" i="3"/>
  <c r="AE3332" i="3"/>
  <c r="AE5412" i="3"/>
  <c r="AE5115" i="3"/>
  <c r="AE4677" i="3"/>
  <c r="AE4058" i="3"/>
  <c r="AE3969" i="3"/>
  <c r="AE3233" i="3"/>
  <c r="AE2960" i="3"/>
  <c r="AE5368" i="3"/>
  <c r="AE5323" i="3"/>
  <c r="AE5145" i="3"/>
  <c r="AE4924" i="3"/>
  <c r="AE4855" i="3"/>
  <c r="AE4673" i="3"/>
  <c r="AE4148" i="3"/>
  <c r="AE3844" i="3"/>
  <c r="AE3921" i="3"/>
  <c r="AE3222" i="3"/>
  <c r="AE2557" i="3"/>
  <c r="AE2537" i="3"/>
  <c r="AE1593" i="3"/>
  <c r="AE1657" i="3"/>
  <c r="AE461" i="3"/>
  <c r="AE295" i="3"/>
  <c r="AE931" i="3"/>
  <c r="AE134" i="3"/>
  <c r="AE279" i="3"/>
  <c r="AE398" i="3"/>
  <c r="AE585" i="3"/>
  <c r="AE340" i="3"/>
  <c r="AE5472" i="3"/>
  <c r="AE5074" i="3"/>
  <c r="AE4576" i="3"/>
  <c r="AE3610" i="3"/>
  <c r="AE1589" i="3"/>
  <c r="AE1130" i="3"/>
  <c r="AE1774" i="3"/>
  <c r="AE1755" i="3"/>
  <c r="AE1740" i="3"/>
  <c r="AE1460" i="3"/>
  <c r="AE1616" i="3"/>
  <c r="AE5511" i="3"/>
  <c r="AE4931" i="3"/>
  <c r="AE4726" i="3"/>
  <c r="AE4589" i="3"/>
  <c r="AE4305" i="3"/>
  <c r="AE4184" i="3"/>
  <c r="AE3944" i="3"/>
  <c r="AE3832" i="3"/>
  <c r="AE3716" i="3"/>
  <c r="AE3433" i="3"/>
  <c r="AE3114" i="3"/>
  <c r="AE3191" i="3"/>
  <c r="AE2990" i="3"/>
  <c r="AE2088" i="3"/>
  <c r="AE1767" i="3"/>
  <c r="AE2075" i="3"/>
  <c r="AE1737" i="3"/>
  <c r="AE1186" i="3"/>
  <c r="AE1229" i="3"/>
  <c r="AE1077" i="3"/>
  <c r="AE1204" i="3"/>
  <c r="AE359" i="3"/>
  <c r="AE543" i="3"/>
  <c r="AE3473" i="3"/>
  <c r="AE2613" i="3"/>
  <c r="AE4074" i="3"/>
  <c r="AE4939" i="3"/>
  <c r="AE4083" i="3"/>
  <c r="AE3693" i="3"/>
  <c r="AE4460" i="3"/>
  <c r="AE5405" i="3"/>
  <c r="AE5308" i="3"/>
  <c r="AE5079" i="3"/>
  <c r="AE4829" i="3"/>
  <c r="AE4641" i="3"/>
  <c r="AE4508" i="3"/>
  <c r="AE4087" i="3"/>
  <c r="AE3827" i="3"/>
  <c r="AE3575" i="3"/>
  <c r="AE3571" i="3"/>
  <c r="AE3479" i="3"/>
  <c r="AE3042" i="3"/>
  <c r="AE3050" i="3"/>
  <c r="AE2684" i="3"/>
  <c r="AE2251" i="3"/>
  <c r="AE1620" i="3"/>
  <c r="AE1858" i="3"/>
  <c r="AE1627" i="3"/>
  <c r="AE1197" i="3"/>
  <c r="AE1607" i="3"/>
  <c r="AE629" i="3"/>
  <c r="AE1217" i="3"/>
  <c r="AE473" i="3"/>
  <c r="AE262" i="3"/>
  <c r="AE4202" i="3"/>
  <c r="AE3927" i="3"/>
  <c r="AE3650" i="3"/>
  <c r="AE3530" i="3"/>
  <c r="AE3308" i="3"/>
  <c r="AE2775" i="3"/>
  <c r="AE2895" i="3"/>
  <c r="AE2884" i="3"/>
  <c r="AE3043" i="3"/>
  <c r="AE2479" i="3"/>
  <c r="AE2462" i="3"/>
  <c r="AE2129" i="3"/>
  <c r="AE2249" i="3"/>
  <c r="AE2068" i="3"/>
  <c r="AE2213" i="3"/>
  <c r="AE1277" i="3"/>
  <c r="AE1346" i="3"/>
  <c r="AE1154" i="3"/>
  <c r="AE1265" i="3"/>
  <c r="AE945" i="3"/>
  <c r="AE691" i="3"/>
  <c r="AE5431" i="3"/>
  <c r="AE4394" i="3"/>
  <c r="AE4216" i="3"/>
  <c r="AE3971" i="3"/>
  <c r="AE3782" i="3"/>
  <c r="AE5160" i="3"/>
  <c r="AE4883" i="3"/>
  <c r="AE4705" i="3"/>
  <c r="AE4476" i="3"/>
  <c r="AE4385" i="3"/>
  <c r="AE4354" i="3"/>
  <c r="AE4026" i="3"/>
  <c r="AE3775" i="3"/>
  <c r="AE3639" i="3"/>
  <c r="AE3532" i="3"/>
  <c r="AE3045" i="3"/>
  <c r="AE2982" i="3"/>
  <c r="AE2661" i="3"/>
  <c r="AE2759" i="3"/>
  <c r="AE2396" i="3"/>
  <c r="AE2402" i="3"/>
  <c r="AE1868" i="3"/>
  <c r="AE1809" i="3"/>
  <c r="AE1551" i="3"/>
  <c r="AE1316" i="3"/>
  <c r="AE1123" i="3"/>
  <c r="AE941" i="3"/>
  <c r="AE913" i="3"/>
  <c r="AE104" i="3"/>
  <c r="AE136" i="3"/>
  <c r="AE863" i="3"/>
  <c r="AE115" i="3"/>
  <c r="AE3890" i="3"/>
  <c r="AE840" i="3"/>
  <c r="AE560" i="3"/>
  <c r="AE393" i="3"/>
  <c r="AE53" i="3"/>
  <c r="AE3128" i="3"/>
  <c r="AE2523" i="3"/>
  <c r="AE1870" i="3"/>
  <c r="AE1145" i="3"/>
  <c r="AE3790" i="3"/>
  <c r="AE3156" i="3"/>
  <c r="AE2579" i="3"/>
  <c r="AE2126" i="3"/>
  <c r="AE1462" i="3"/>
  <c r="AE1024" i="3"/>
  <c r="AE564" i="3"/>
  <c r="AE2407" i="3"/>
  <c r="AE1518" i="3"/>
  <c r="AE1185" i="3"/>
  <c r="AE740" i="3"/>
  <c r="AE631" i="3"/>
  <c r="AE289" i="3"/>
  <c r="AE1363" i="3"/>
  <c r="AE844" i="3"/>
  <c r="AE5270" i="3"/>
  <c r="AE4293" i="3"/>
  <c r="AE4676" i="3"/>
  <c r="AE4347" i="3"/>
  <c r="AE4051" i="3"/>
  <c r="AE596" i="3"/>
  <c r="AE599" i="3"/>
  <c r="AE5482" i="3"/>
  <c r="AE2837" i="3"/>
  <c r="AE1439" i="3"/>
  <c r="AE1133" i="3"/>
  <c r="AE920" i="3"/>
  <c r="AE2170" i="3"/>
  <c r="AE4963" i="3"/>
  <c r="AE4959" i="3"/>
  <c r="AE4595" i="3"/>
  <c r="AE4243" i="3"/>
  <c r="AE540" i="3"/>
  <c r="AE403" i="3"/>
  <c r="AE277" i="3"/>
  <c r="AE5266" i="3"/>
  <c r="AE4675" i="3"/>
  <c r="AE4363" i="3"/>
  <c r="AE5252" i="3"/>
  <c r="AE2468" i="3"/>
  <c r="AE1930" i="3"/>
  <c r="AE1235" i="3"/>
  <c r="AE1056" i="3"/>
  <c r="AE4467" i="3"/>
  <c r="AE2980" i="3"/>
  <c r="AE4045" i="3"/>
  <c r="AE4565" i="3"/>
  <c r="AE3118" i="3"/>
  <c r="AE4879" i="3"/>
  <c r="AE390" i="3"/>
  <c r="AE1027" i="3"/>
  <c r="AE1414" i="3"/>
  <c r="AE1920" i="3"/>
  <c r="AE2117" i="3"/>
  <c r="AE5373" i="3"/>
  <c r="AE488" i="3"/>
  <c r="AE972" i="3"/>
  <c r="AE647" i="3"/>
  <c r="AE217" i="3"/>
  <c r="AE5234" i="3"/>
  <c r="AE4886" i="3"/>
  <c r="AE4501" i="3"/>
  <c r="AE3935" i="3"/>
  <c r="AE4414" i="3"/>
  <c r="AE2891" i="3"/>
  <c r="AE2331" i="3"/>
  <c r="AE1902" i="3"/>
  <c r="AE1275" i="3"/>
  <c r="AE1120" i="3"/>
  <c r="AE900" i="3"/>
  <c r="AE61" i="3"/>
  <c r="AE965" i="3"/>
  <c r="AE99" i="3"/>
  <c r="AE3855" i="3"/>
  <c r="AE3426" i="3"/>
  <c r="AE2438" i="3"/>
  <c r="AE1698" i="3"/>
  <c r="AE865" i="3"/>
  <c r="AE312" i="3"/>
  <c r="AE661" i="3"/>
  <c r="AE111" i="3"/>
  <c r="AE326" i="3"/>
  <c r="AE867" i="3"/>
  <c r="AE3618" i="3"/>
  <c r="AE3723" i="3"/>
  <c r="AE3348" i="3"/>
  <c r="AE2978" i="3"/>
  <c r="AE2950" i="3"/>
  <c r="AE2902" i="3"/>
  <c r="AE2111" i="3"/>
  <c r="AE2216" i="3"/>
  <c r="AE1783" i="3"/>
  <c r="AE1623" i="3"/>
  <c r="AE1624" i="3"/>
  <c r="AE1087" i="3"/>
  <c r="AE1314" i="3"/>
  <c r="AE1404" i="3"/>
  <c r="AE622" i="3"/>
  <c r="AE553" i="3"/>
  <c r="AE694" i="3"/>
  <c r="AE739" i="3"/>
  <c r="AE435" i="3"/>
  <c r="AE759" i="3"/>
  <c r="AE5124" i="3"/>
  <c r="AE4794" i="3"/>
  <c r="AE4323" i="3"/>
  <c r="AE3857" i="3"/>
  <c r="AE2619" i="3"/>
  <c r="AE2211" i="3"/>
  <c r="AE2319" i="3"/>
  <c r="AE2150" i="3"/>
  <c r="AE1642" i="3"/>
  <c r="AE1530" i="3"/>
  <c r="AE1514" i="3"/>
  <c r="AE1192" i="3"/>
  <c r="AE1524" i="3"/>
  <c r="AE361" i="3"/>
  <c r="AE2752" i="3"/>
  <c r="AE2489" i="3"/>
  <c r="AE1964" i="3"/>
  <c r="AE2332" i="3"/>
  <c r="AE1449" i="3"/>
  <c r="AE1272" i="3"/>
  <c r="AE1196" i="3"/>
  <c r="AE177" i="3"/>
  <c r="AE282" i="3"/>
  <c r="AE525" i="3"/>
  <c r="AE635" i="3"/>
  <c r="AE566" i="3"/>
  <c r="AE5418" i="3"/>
  <c r="AE4448" i="3"/>
  <c r="AE3908" i="3"/>
  <c r="AE3648" i="3"/>
  <c r="AE2886" i="3"/>
  <c r="AE2790" i="3"/>
  <c r="AE2561" i="3"/>
  <c r="AE1258" i="3"/>
  <c r="AE1020" i="3"/>
  <c r="AE259" i="3"/>
  <c r="AE3838" i="3"/>
  <c r="AE3185" i="3"/>
  <c r="AE1838" i="3"/>
  <c r="AE4912" i="3"/>
  <c r="AE3086" i="3"/>
  <c r="AE2587" i="3"/>
  <c r="AE2709" i="3"/>
  <c r="AE2080" i="3"/>
  <c r="AE2192" i="3"/>
  <c r="AE1976" i="3"/>
  <c r="AE642" i="3"/>
  <c r="AE518" i="3"/>
  <c r="AE72" i="3"/>
  <c r="AE4983" i="3"/>
  <c r="AE3132" i="3"/>
  <c r="AE2340" i="3"/>
  <c r="AE5165" i="3"/>
  <c r="AE4952" i="3"/>
  <c r="AE4382" i="3"/>
  <c r="AE3297" i="3"/>
  <c r="AE5013" i="3"/>
  <c r="AE4762" i="3"/>
  <c r="AE4182" i="3"/>
  <c r="AE2589" i="3"/>
  <c r="AE5244" i="3"/>
  <c r="AE5092" i="3"/>
  <c r="AE4533" i="3"/>
  <c r="AE3847" i="3"/>
  <c r="AE3264" i="3"/>
  <c r="AE3066" i="3"/>
  <c r="AE5375" i="3"/>
  <c r="AE5114" i="3"/>
  <c r="AE4869" i="3"/>
  <c r="AE4413" i="3"/>
  <c r="AE4157" i="3"/>
  <c r="AE3768" i="3"/>
  <c r="AE3727" i="3"/>
  <c r="AE3478" i="3"/>
  <c r="AE3051" i="3"/>
  <c r="AE2736" i="3"/>
  <c r="AE1997" i="3"/>
  <c r="AE1588" i="3"/>
  <c r="AE1556" i="3"/>
  <c r="AE1190" i="3"/>
  <c r="AE713" i="3"/>
  <c r="AE727" i="3"/>
  <c r="AE681" i="3"/>
  <c r="AE925" i="3"/>
  <c r="AE163" i="3"/>
  <c r="AE807" i="3"/>
  <c r="AE577" i="3"/>
  <c r="AE935" i="3"/>
  <c r="AE774" i="3"/>
  <c r="AH5505" i="3"/>
  <c r="AH5481" i="3"/>
  <c r="AH5484" i="3"/>
  <c r="AH5471" i="3"/>
  <c r="AH5465" i="3"/>
  <c r="AH5433" i="3"/>
  <c r="AH5424" i="3"/>
  <c r="AH5500" i="3"/>
  <c r="AH5414" i="3"/>
  <c r="AH5426" i="3"/>
  <c r="AH5359" i="3"/>
  <c r="AH5366" i="3"/>
  <c r="AH5369" i="3"/>
  <c r="AH5368" i="3"/>
  <c r="AH5336" i="3"/>
  <c r="AH5301" i="3"/>
  <c r="AH5341" i="3"/>
  <c r="AH5346" i="3"/>
  <c r="AH5290" i="3"/>
  <c r="AH5293" i="3"/>
  <c r="AH5245" i="3"/>
  <c r="AH5272" i="3"/>
  <c r="AH5228" i="3"/>
  <c r="AH5255" i="3"/>
  <c r="AH5191" i="3"/>
  <c r="AH5210" i="3"/>
  <c r="AH5170" i="3"/>
  <c r="AH5122" i="3"/>
  <c r="AH5157" i="3"/>
  <c r="AH5204" i="3"/>
  <c r="AH5160" i="3"/>
  <c r="AH5196" i="3"/>
  <c r="AH5079" i="3"/>
  <c r="AH5114" i="3"/>
  <c r="AH5066" i="3"/>
  <c r="AH5085" i="3"/>
  <c r="AH5120" i="3"/>
  <c r="AH5072" i="3"/>
  <c r="AH5024" i="3"/>
  <c r="AH5047" i="3"/>
  <c r="AH5062" i="3"/>
  <c r="AH5014" i="3"/>
  <c r="AH4976" i="3"/>
  <c r="AH5009" i="3"/>
  <c r="AH4963" i="3"/>
  <c r="AE5116" i="3"/>
  <c r="AH4954" i="3"/>
  <c r="AH4919" i="3"/>
  <c r="AH4871" i="3"/>
  <c r="AH4930" i="3"/>
  <c r="AH4882" i="3"/>
  <c r="AH4917" i="3"/>
  <c r="AH4869" i="3"/>
  <c r="AH4876" i="3"/>
  <c r="AH4819" i="3"/>
  <c r="AH4850" i="3"/>
  <c r="AH4853" i="3"/>
  <c r="AH4888" i="3"/>
  <c r="AH4836" i="3"/>
  <c r="AH4782" i="3"/>
  <c r="AH4734" i="3"/>
  <c r="AH4781" i="3"/>
  <c r="AH4733" i="3"/>
  <c r="AH4788" i="3"/>
  <c r="AH4740" i="3"/>
  <c r="AH4779" i="3"/>
  <c r="AH4731" i="3"/>
  <c r="AH4685" i="3"/>
  <c r="AH4710" i="3"/>
  <c r="AH4641" i="3"/>
  <c r="AH4593" i="3"/>
  <c r="AE4809" i="3"/>
  <c r="AH4664" i="3"/>
  <c r="AH4616" i="3"/>
  <c r="AH4568" i="3"/>
  <c r="AH4667" i="3"/>
  <c r="AH4619" i="3"/>
  <c r="AH4571" i="3"/>
  <c r="AH4578" i="3"/>
  <c r="AH4514" i="3"/>
  <c r="AH4554" i="3"/>
  <c r="AH4533" i="3"/>
  <c r="AH4544" i="3"/>
  <c r="AH4496" i="3"/>
  <c r="AH4543" i="3"/>
  <c r="AH4480" i="3"/>
  <c r="AH4432" i="3"/>
  <c r="AH4384" i="3"/>
  <c r="AH4471" i="3"/>
  <c r="AH4423" i="3"/>
  <c r="AH4375" i="3"/>
  <c r="AH4462" i="3"/>
  <c r="AH4414" i="3"/>
  <c r="AH4495" i="3"/>
  <c r="AH4445" i="3"/>
  <c r="AH4397" i="3"/>
  <c r="AH4355" i="3"/>
  <c r="AH4307" i="3"/>
  <c r="AH4259" i="3"/>
  <c r="AH4334" i="3"/>
  <c r="AH4286" i="3"/>
  <c r="AH4353" i="3"/>
  <c r="AH4305" i="3"/>
  <c r="AH4340" i="3"/>
  <c r="AH4217" i="3"/>
  <c r="AH4169" i="3"/>
  <c r="AH4253" i="3"/>
  <c r="AH4216" i="3"/>
  <c r="AH4168" i="3"/>
  <c r="AH4320" i="3"/>
  <c r="AH4215" i="3"/>
  <c r="AH4167" i="3"/>
  <c r="AH4133" i="3"/>
  <c r="AH4085" i="3"/>
  <c r="AH4037" i="3"/>
  <c r="AH4146" i="3"/>
  <c r="AH4112" i="3"/>
  <c r="AH4064" i="3"/>
  <c r="AH4150" i="3"/>
  <c r="AH4119" i="3"/>
  <c r="AH4071" i="3"/>
  <c r="AH4023" i="3"/>
  <c r="AH4141" i="3"/>
  <c r="AH4090" i="3"/>
  <c r="AH4042" i="3"/>
  <c r="AH4002" i="3"/>
  <c r="AH3954" i="3"/>
  <c r="AH3906" i="3"/>
  <c r="AH4001" i="3"/>
  <c r="AH3953" i="3"/>
  <c r="AH3905" i="3"/>
  <c r="AH4000" i="3"/>
  <c r="AH3952" i="3"/>
  <c r="AH3904" i="3"/>
  <c r="AH3860" i="3"/>
  <c r="AH3812" i="3"/>
  <c r="AH3764" i="3"/>
  <c r="AH3891" i="3"/>
  <c r="AH3843" i="3"/>
  <c r="AH3795" i="3"/>
  <c r="AH3975" i="3"/>
  <c r="AH3882" i="3"/>
  <c r="AH3834" i="3"/>
  <c r="AH3786" i="3"/>
  <c r="AH3967" i="3"/>
  <c r="AH3881" i="3"/>
  <c r="AH3716" i="3"/>
  <c r="AH3668" i="3"/>
  <c r="AH3853" i="3"/>
  <c r="AH3735" i="3"/>
  <c r="AH3687" i="3"/>
  <c r="AH3639" i="3"/>
  <c r="AH3746" i="3"/>
  <c r="AH3698" i="3"/>
  <c r="AH3650" i="3"/>
  <c r="AH3717" i="3"/>
  <c r="AH3588" i="3"/>
  <c r="AH3540" i="3"/>
  <c r="AH3492" i="3"/>
  <c r="AH3697" i="3"/>
  <c r="AH3595" i="3"/>
  <c r="AH3547" i="3"/>
  <c r="AH3499" i="3"/>
  <c r="AH3813" i="3"/>
  <c r="AH3590" i="3"/>
  <c r="AH3542" i="3"/>
  <c r="AH3494" i="3"/>
  <c r="AH3629" i="3"/>
  <c r="AH3441" i="3"/>
  <c r="AH3393" i="3"/>
  <c r="AH3345" i="3"/>
  <c r="AH3472" i="3"/>
  <c r="AH3424" i="3"/>
  <c r="AH3561" i="3"/>
  <c r="AH3513" i="3"/>
  <c r="AH3463" i="3"/>
  <c r="AH3415" i="3"/>
  <c r="AH3367" i="3"/>
  <c r="AH3474" i="3"/>
  <c r="AH3426" i="3"/>
  <c r="AH3378" i="3"/>
  <c r="AH3336" i="3"/>
  <c r="AH3288" i="3"/>
  <c r="AH3240" i="3"/>
  <c r="AH3192" i="3"/>
  <c r="AH3144" i="3"/>
  <c r="AH3096" i="3"/>
  <c r="AH3323" i="3"/>
  <c r="AH3275" i="3"/>
  <c r="AH3227" i="3"/>
  <c r="AH3179" i="3"/>
  <c r="AH3131" i="3"/>
  <c r="AH3617" i="3"/>
  <c r="AH3302" i="3"/>
  <c r="AH3254" i="3"/>
  <c r="AH3206" i="3"/>
  <c r="AH3158" i="3"/>
  <c r="AH3110" i="3"/>
  <c r="AH3084" i="3"/>
  <c r="AH3036" i="3"/>
  <c r="AH2988" i="3"/>
  <c r="AH2940" i="3"/>
  <c r="AH2892" i="3"/>
  <c r="AH3277" i="3"/>
  <c r="AH3079" i="3"/>
  <c r="AH3031" i="3"/>
  <c r="AH2983" i="3"/>
  <c r="AH2935" i="3"/>
  <c r="AH2887" i="3"/>
  <c r="AE3398" i="3"/>
  <c r="AH3141" i="3"/>
  <c r="AH3050" i="3"/>
  <c r="AH3002" i="3"/>
  <c r="AH2954" i="3"/>
  <c r="AH2906" i="3"/>
  <c r="AH3340" i="3"/>
  <c r="AH3325" i="3"/>
  <c r="AH2941" i="3"/>
  <c r="AH2862" i="3"/>
  <c r="AH2814" i="3"/>
  <c r="AH2766" i="3"/>
  <c r="AH2718" i="3"/>
  <c r="AH2670" i="3"/>
  <c r="AH2897" i="3"/>
  <c r="AH2957" i="3"/>
  <c r="AH2825" i="3"/>
  <c r="AH2777" i="3"/>
  <c r="AH2729" i="3"/>
  <c r="AH2681" i="3"/>
  <c r="AH3057" i="3"/>
  <c r="AH2949" i="3"/>
  <c r="AH2828" i="3"/>
  <c r="AH2780" i="3"/>
  <c r="AH2732" i="3"/>
  <c r="AH2684" i="3"/>
  <c r="AH2636" i="3"/>
  <c r="AH2989" i="3"/>
  <c r="AH2621" i="3"/>
  <c r="AH2573" i="3"/>
  <c r="AH2525" i="3"/>
  <c r="AH2477" i="3"/>
  <c r="AH2429" i="3"/>
  <c r="AH2779" i="3"/>
  <c r="AH2616" i="3"/>
  <c r="AH2568" i="3"/>
  <c r="AH2520" i="3"/>
  <c r="AH2472" i="3"/>
  <c r="AH2799" i="3"/>
  <c r="AH3229" i="3"/>
  <c r="AH2607" i="3"/>
  <c r="AH2559" i="3"/>
  <c r="AH2511" i="3"/>
  <c r="AH2634" i="3"/>
  <c r="AH2420" i="3"/>
  <c r="AH2522" i="3"/>
  <c r="AH2388" i="3"/>
  <c r="AH2340" i="3"/>
  <c r="AH2292" i="3"/>
  <c r="AH2244" i="3"/>
  <c r="AH2196" i="3"/>
  <c r="AH2422" i="3"/>
  <c r="AH2436" i="3"/>
  <c r="AH2383" i="3"/>
  <c r="AH2335" i="3"/>
  <c r="AH2287" i="3"/>
  <c r="AH2239" i="3"/>
  <c r="AH2191" i="3"/>
  <c r="AH2570" i="3"/>
  <c r="AH2855" i="3"/>
  <c r="AH2402" i="3"/>
  <c r="AH2354" i="3"/>
  <c r="AH2306" i="3"/>
  <c r="AH2258" i="3"/>
  <c r="AH2210" i="3"/>
  <c r="AH2534" i="3"/>
  <c r="AH2156" i="3"/>
  <c r="AH2108" i="3"/>
  <c r="AH2060" i="3"/>
  <c r="AH2012" i="3"/>
  <c r="AH1964" i="3"/>
  <c r="AH2333" i="3"/>
  <c r="AH2297" i="3"/>
  <c r="AH2135" i="3"/>
  <c r="AH2087" i="3"/>
  <c r="AH2039" i="3"/>
  <c r="AH1991" i="3"/>
  <c r="AH1943" i="3"/>
  <c r="AH2265" i="3"/>
  <c r="AH2154" i="3"/>
  <c r="AH2106" i="3"/>
  <c r="AH2058" i="3"/>
  <c r="AH2010" i="3"/>
  <c r="AH2249" i="3"/>
  <c r="AH2153" i="3"/>
  <c r="AH2105" i="3"/>
  <c r="AH2057" i="3"/>
  <c r="AH2009" i="3"/>
  <c r="AH1961" i="3"/>
  <c r="AH1954" i="3"/>
  <c r="AH1894" i="3"/>
  <c r="AH1846" i="3"/>
  <c r="AH1798" i="3"/>
  <c r="AH1750" i="3"/>
  <c r="AH2353" i="3"/>
  <c r="AH1921" i="3"/>
  <c r="AH1873" i="3"/>
  <c r="AH1825" i="3"/>
  <c r="AH1777" i="3"/>
  <c r="AH1729" i="3"/>
  <c r="AH2241" i="3"/>
  <c r="AH1900" i="3"/>
  <c r="AH1852" i="3"/>
  <c r="AH1804" i="3"/>
  <c r="AH1756" i="3"/>
  <c r="AH1708" i="3"/>
  <c r="AH1899" i="3"/>
  <c r="AH1669" i="3"/>
  <c r="AH1621" i="3"/>
  <c r="AH1573" i="3"/>
  <c r="AH1525" i="3"/>
  <c r="AH1477" i="3"/>
  <c r="AH1831" i="3"/>
  <c r="AH1684" i="3"/>
  <c r="AH1636" i="3"/>
  <c r="AH1588" i="3"/>
  <c r="AH1540" i="3"/>
  <c r="AH1492" i="3"/>
  <c r="AH1962" i="3"/>
  <c r="AH1775" i="3"/>
  <c r="AH1695" i="3"/>
  <c r="AH1647" i="3"/>
  <c r="AH1599" i="3"/>
  <c r="AH1551" i="3"/>
  <c r="AH1503" i="3"/>
  <c r="AH1455" i="3"/>
  <c r="AH1678" i="3"/>
  <c r="AH1474" i="3"/>
  <c r="AH1412" i="3"/>
  <c r="AH1364" i="3"/>
  <c r="AH1316" i="3"/>
  <c r="AH1268" i="3"/>
  <c r="AH1220" i="3"/>
  <c r="AH1550" i="3"/>
  <c r="AH1994" i="3"/>
  <c r="AH1431" i="3"/>
  <c r="AH1335" i="3"/>
  <c r="AH1287" i="3"/>
  <c r="AH1239" i="3"/>
  <c r="AH1526" i="3"/>
  <c r="AH1610" i="3"/>
  <c r="AH1418" i="3"/>
  <c r="AH1370" i="3"/>
  <c r="AE1311" i="3"/>
  <c r="AE1156" i="3"/>
  <c r="AE2671" i="3"/>
  <c r="AE2423" i="3"/>
  <c r="AE1814" i="3"/>
  <c r="AE5170" i="3"/>
  <c r="AE4776" i="3"/>
  <c r="AE4446" i="3"/>
  <c r="AE3916" i="3"/>
  <c r="AE3272" i="3"/>
  <c r="AE1044" i="3"/>
  <c r="AE696" i="3"/>
  <c r="AE663" i="3"/>
  <c r="AE245" i="3"/>
  <c r="AE5206" i="3"/>
  <c r="AE4862" i="3"/>
  <c r="AE4374" i="3"/>
  <c r="AE3972" i="3"/>
  <c r="AE3015" i="3"/>
  <c r="AE2673" i="3"/>
  <c r="AE2520" i="3"/>
  <c r="AE1730" i="3"/>
  <c r="AE992" i="3"/>
  <c r="AE5262" i="3"/>
  <c r="AE4780" i="3"/>
  <c r="AE4263" i="3"/>
  <c r="AE145" i="3"/>
  <c r="AE3456" i="3"/>
  <c r="AE3148" i="3"/>
  <c r="AE2987" i="3"/>
  <c r="AE2637" i="3"/>
  <c r="AE1834" i="3"/>
  <c r="AE1443" i="3"/>
  <c r="AE1089" i="3"/>
  <c r="AE876" i="3"/>
  <c r="AE5471" i="3"/>
  <c r="AE5230" i="3"/>
  <c r="AE4898" i="3"/>
  <c r="AE4545" i="3"/>
  <c r="AE4321" i="3"/>
  <c r="AE3950" i="3"/>
  <c r="AE2540" i="3"/>
  <c r="AE1862" i="3"/>
  <c r="AE592" i="3"/>
  <c r="AE547" i="3"/>
  <c r="AE281" i="3"/>
  <c r="AE2845" i="3"/>
  <c r="AE3801" i="3"/>
  <c r="AE3095" i="3"/>
  <c r="AE2555" i="3"/>
  <c r="AE2221" i="3"/>
  <c r="AE1537" i="3"/>
  <c r="AE1291" i="3"/>
  <c r="AE1060" i="3"/>
  <c r="AE1048" i="3"/>
  <c r="AE4707" i="3"/>
  <c r="AE3753" i="3"/>
  <c r="AE1383" i="3"/>
  <c r="AE3854" i="3"/>
  <c r="AE3116" i="3"/>
  <c r="AE3091" i="3"/>
  <c r="AE816" i="3"/>
  <c r="AE81" i="3"/>
  <c r="AE397" i="3"/>
  <c r="AE4647" i="3"/>
  <c r="AE3186" i="3"/>
  <c r="AE3961" i="3"/>
  <c r="AE4773" i="3"/>
  <c r="AE3166" i="3"/>
  <c r="AE4937" i="3"/>
  <c r="AE513" i="3"/>
  <c r="AE683" i="3"/>
  <c r="AE3371" i="3"/>
  <c r="AE302" i="3"/>
  <c r="AE1830" i="3"/>
  <c r="AE2210" i="3"/>
  <c r="AE1022" i="3"/>
  <c r="AE4974" i="3"/>
  <c r="AE4075" i="3"/>
  <c r="AE2871" i="3"/>
  <c r="AE2560" i="3"/>
  <c r="AE1746" i="3"/>
  <c r="AE1029" i="3"/>
  <c r="AE772" i="3"/>
  <c r="AE3850" i="3"/>
  <c r="AE3163" i="3"/>
  <c r="AE2829" i="3"/>
  <c r="AE2532" i="3"/>
  <c r="AE2090" i="3"/>
  <c r="AE1117" i="3"/>
  <c r="AE624" i="3"/>
  <c r="AE133" i="3"/>
  <c r="AE5278" i="3"/>
  <c r="AE4838" i="3"/>
  <c r="AE4183" i="3"/>
  <c r="AE3785" i="3"/>
  <c r="AE3328" i="3"/>
  <c r="AE3207" i="3"/>
  <c r="AE524" i="3"/>
  <c r="AE261" i="3"/>
  <c r="AE3079" i="3"/>
  <c r="AE2957" i="3"/>
  <c r="AE2600" i="3"/>
  <c r="AE2723" i="3"/>
  <c r="AE2034" i="3"/>
  <c r="AE1109" i="3"/>
  <c r="AE848" i="3"/>
  <c r="AE568" i="3"/>
  <c r="AE559" i="3"/>
  <c r="AE886" i="3"/>
  <c r="AE4970" i="3"/>
  <c r="AE4279" i="3"/>
  <c r="AE3892" i="3"/>
  <c r="AE2246" i="3"/>
  <c r="AE151" i="3"/>
  <c r="AE431" i="3"/>
  <c r="AE161" i="3"/>
  <c r="AE5502" i="3"/>
  <c r="AE5157" i="3"/>
  <c r="AE4577" i="3"/>
  <c r="AE3630" i="3"/>
  <c r="AE3292" i="3"/>
  <c r="AE3236" i="3"/>
  <c r="AE2742" i="3"/>
  <c r="AE2400" i="3"/>
  <c r="AE2344" i="3"/>
  <c r="AE2290" i="3"/>
  <c r="AE2127" i="3"/>
  <c r="AE2106" i="3"/>
  <c r="AE1546" i="3"/>
  <c r="AE1640" i="3"/>
  <c r="AE1306" i="3"/>
  <c r="AE247" i="3"/>
  <c r="AE383" i="3"/>
  <c r="AE5496" i="3"/>
  <c r="AE2800" i="3"/>
  <c r="AE2361" i="3"/>
  <c r="AE2180" i="3"/>
  <c r="AE2733" i="3"/>
  <c r="AE1903" i="3"/>
  <c r="AE1686" i="3"/>
  <c r="AE1820" i="3"/>
  <c r="AE1221" i="3"/>
  <c r="AE1503" i="3"/>
  <c r="AE1712" i="3"/>
  <c r="AE1496" i="3"/>
  <c r="AE1220" i="3"/>
  <c r="AE1043" i="3"/>
  <c r="AE1146" i="3"/>
  <c r="AE303" i="3"/>
  <c r="AE919" i="3"/>
  <c r="AE791" i="3"/>
  <c r="AE5121" i="3"/>
  <c r="AE4748" i="3"/>
  <c r="AE3699" i="3"/>
  <c r="AE2421" i="3"/>
  <c r="AE2828" i="3"/>
  <c r="AE2672" i="3"/>
  <c r="AE2394" i="3"/>
  <c r="AE2378" i="3"/>
  <c r="AE2097" i="3"/>
  <c r="AE1319" i="3"/>
  <c r="AE843" i="3"/>
  <c r="AE130" i="3"/>
  <c r="AE3537" i="3"/>
  <c r="AE3795" i="3"/>
  <c r="AE2442" i="3"/>
  <c r="AE1791" i="3"/>
  <c r="AE1335" i="3"/>
  <c r="AE5090" i="3"/>
  <c r="AE4837" i="3"/>
  <c r="AE3962" i="3"/>
  <c r="AE3704" i="3"/>
  <c r="AE4742" i="3"/>
  <c r="AE4102" i="3"/>
  <c r="AE4020" i="3"/>
  <c r="AE2949" i="3"/>
  <c r="AE4975" i="3"/>
  <c r="AE4286" i="3"/>
  <c r="AE4031" i="3"/>
  <c r="AE3808" i="3"/>
  <c r="AE3572" i="3"/>
  <c r="AE3504" i="3"/>
  <c r="AE3614" i="3"/>
  <c r="AE3422" i="3"/>
  <c r="AE5360" i="3"/>
  <c r="AE4961" i="3"/>
  <c r="AE4817" i="3"/>
  <c r="AE4697" i="3"/>
  <c r="AE4465" i="3"/>
  <c r="AE3466" i="3"/>
  <c r="AE3046" i="3"/>
  <c r="AE1973" i="3"/>
  <c r="AE2167" i="3"/>
  <c r="AE1917" i="3"/>
  <c r="AE2051" i="3"/>
  <c r="AE1396" i="3"/>
  <c r="AE1388" i="3"/>
  <c r="AE1167" i="3"/>
  <c r="AE1461" i="3"/>
  <c r="AE986" i="3"/>
  <c r="AE1322" i="3"/>
  <c r="AE366" i="3"/>
  <c r="AE3385" i="3"/>
  <c r="AE2975" i="3"/>
  <c r="AH5501" i="3"/>
  <c r="AH5502" i="3"/>
  <c r="AH5470" i="3"/>
  <c r="AH5462" i="3"/>
  <c r="AH5463" i="3"/>
  <c r="AH5421" i="3"/>
  <c r="AH5493" i="3"/>
  <c r="AH5448" i="3"/>
  <c r="AH5436" i="3"/>
  <c r="AH5507" i="3"/>
  <c r="AH5355" i="3"/>
  <c r="AH5362" i="3"/>
  <c r="AH5365" i="3"/>
  <c r="AH5364" i="3"/>
  <c r="AH5332" i="3"/>
  <c r="AH5297" i="3"/>
  <c r="AH5327" i="3"/>
  <c r="AH5339" i="3"/>
  <c r="AH5286" i="3"/>
  <c r="AH5289" i="3"/>
  <c r="AH5241" i="3"/>
  <c r="AH5268" i="3"/>
  <c r="AH5224" i="3"/>
  <c r="AH5243" i="3"/>
  <c r="AH5187" i="3"/>
  <c r="AH5206" i="3"/>
  <c r="AH5166" i="3"/>
  <c r="AH5182" i="3"/>
  <c r="AH5153" i="3"/>
  <c r="AH5194" i="3"/>
  <c r="AH5156" i="3"/>
  <c r="AH5186" i="3"/>
  <c r="AH5075" i="3"/>
  <c r="AH5110" i="3"/>
  <c r="AH5159" i="3"/>
  <c r="AH5081" i="3"/>
  <c r="AH5116" i="3"/>
  <c r="AH5068" i="3"/>
  <c r="AH5020" i="3"/>
  <c r="AH5043" i="3"/>
  <c r="AH5058" i="3"/>
  <c r="AH5010" i="3"/>
  <c r="AH4972" i="3"/>
  <c r="AH5013" i="3"/>
  <c r="AH4959" i="3"/>
  <c r="AH4998" i="3"/>
  <c r="AH5049" i="3"/>
  <c r="AH4915" i="3"/>
  <c r="AH4867" i="3"/>
  <c r="AH4926" i="3"/>
  <c r="AH4878" i="3"/>
  <c r="AH4913" i="3"/>
  <c r="AH4993" i="3"/>
  <c r="AH4863" i="3"/>
  <c r="AH4815" i="3"/>
  <c r="AH4846" i="3"/>
  <c r="AH4849" i="3"/>
  <c r="AH4868" i="3"/>
  <c r="AH4832" i="3"/>
  <c r="AH4778" i="3"/>
  <c r="AH4730" i="3"/>
  <c r="AH4777" i="3"/>
  <c r="AH4729" i="3"/>
  <c r="AH4784" i="3"/>
  <c r="AH4736" i="3"/>
  <c r="AH4775" i="3"/>
  <c r="AH4727" i="3"/>
  <c r="AH4716" i="3"/>
  <c r="AH4698" i="3"/>
  <c r="AH4637" i="3"/>
  <c r="AH4589" i="3"/>
  <c r="AH4692" i="3"/>
  <c r="AH4660" i="3"/>
  <c r="AH4612" i="3"/>
  <c r="AH4564" i="3"/>
  <c r="AH4663" i="3"/>
  <c r="AH4615" i="3"/>
  <c r="AH4567" i="3"/>
  <c r="AH4654" i="3"/>
  <c r="AH4510" i="3"/>
  <c r="AH4688" i="3"/>
  <c r="AH4529" i="3"/>
  <c r="AH4540" i="3"/>
  <c r="AH4492" i="3"/>
  <c r="AH4539" i="3"/>
  <c r="AH4476" i="3"/>
  <c r="AH4428" i="3"/>
  <c r="AH4380" i="3"/>
  <c r="AH4467" i="3"/>
  <c r="AH4419" i="3"/>
  <c r="AH4371" i="3"/>
  <c r="AH4458" i="3"/>
  <c r="AH4410" i="3"/>
  <c r="AH4497" i="3"/>
  <c r="AH4441" i="3"/>
  <c r="AH4393" i="3"/>
  <c r="AH4351" i="3"/>
  <c r="AH4303" i="3"/>
  <c r="AH4370" i="3"/>
  <c r="AH4330" i="3"/>
  <c r="AH4282" i="3"/>
  <c r="AH4349" i="3"/>
  <c r="AH4301" i="3"/>
  <c r="AH4304" i="3"/>
  <c r="AH4213" i="3"/>
  <c r="AH4165" i="3"/>
  <c r="AH4288" i="3"/>
  <c r="AH4212" i="3"/>
  <c r="AH4164" i="3"/>
  <c r="AH4292" i="3"/>
  <c r="AH4211" i="3"/>
  <c r="AH4163" i="3"/>
  <c r="AH4129" i="3"/>
  <c r="AH4081" i="3"/>
  <c r="AH4033" i="3"/>
  <c r="AH4139" i="3"/>
  <c r="AH4108" i="3"/>
  <c r="AH4060" i="3"/>
  <c r="AH4143" i="3"/>
  <c r="AH4115" i="3"/>
  <c r="AH4067" i="3"/>
  <c r="AE4441" i="3"/>
  <c r="AH4134" i="3"/>
  <c r="AH4086" i="3"/>
  <c r="AH4038" i="3"/>
  <c r="AH3998" i="3"/>
  <c r="AH3950" i="3"/>
  <c r="AH3902" i="3"/>
  <c r="AH3997" i="3"/>
  <c r="AH3949" i="3"/>
  <c r="AH3901" i="3"/>
  <c r="AH3996" i="3"/>
  <c r="AH3948" i="3"/>
  <c r="AH3900" i="3"/>
  <c r="AH3856" i="3"/>
  <c r="AH3808" i="3"/>
  <c r="AH3760" i="3"/>
  <c r="AH3887" i="3"/>
  <c r="AH3839" i="3"/>
  <c r="AH3791" i="3"/>
  <c r="AH3951" i="3"/>
  <c r="AH3878" i="3"/>
  <c r="AH3830" i="3"/>
  <c r="AH3782" i="3"/>
  <c r="AH3931" i="3"/>
  <c r="AH3869" i="3"/>
  <c r="AH3712" i="3"/>
  <c r="AH3664" i="3"/>
  <c r="AH3821" i="3"/>
  <c r="AH3731" i="3"/>
  <c r="AH3683" i="3"/>
  <c r="AH3635" i="3"/>
  <c r="AH3742" i="3"/>
  <c r="AH3694" i="3"/>
  <c r="AH3646" i="3"/>
  <c r="AH3641" i="3"/>
  <c r="AH3584" i="3"/>
  <c r="AH3536" i="3"/>
  <c r="AH3488" i="3"/>
  <c r="AH3685" i="3"/>
  <c r="AH3591" i="3"/>
  <c r="AH3543" i="3"/>
  <c r="AH3495" i="3"/>
  <c r="AH3677" i="3"/>
  <c r="AH3586" i="3"/>
  <c r="AH3538" i="3"/>
  <c r="AH3490" i="3"/>
  <c r="AH3573" i="3"/>
  <c r="AH3437" i="3"/>
  <c r="AH3389" i="3"/>
  <c r="AH3341" i="3"/>
  <c r="AH3468" i="3"/>
  <c r="AH3420" i="3"/>
  <c r="AH3557" i="3"/>
  <c r="AH3509" i="3"/>
  <c r="AH3459" i="3"/>
  <c r="AH3411" i="3"/>
  <c r="AH3363" i="3"/>
  <c r="AH3470" i="3"/>
  <c r="AH3422" i="3"/>
  <c r="AH3374" i="3"/>
  <c r="AH3368" i="3"/>
  <c r="AH3284" i="3"/>
  <c r="AH3236" i="3"/>
  <c r="AH3188" i="3"/>
  <c r="AH3140" i="3"/>
  <c r="AH3092" i="3"/>
  <c r="AH3319" i="3"/>
  <c r="AH3271" i="3"/>
  <c r="AH3223" i="3"/>
  <c r="AH3175" i="3"/>
  <c r="AH3127" i="3"/>
  <c r="AH3601" i="3"/>
  <c r="AH3298" i="3"/>
  <c r="AH3250" i="3"/>
  <c r="AH3202" i="3"/>
  <c r="AH3154" i="3"/>
  <c r="AH3106" i="3"/>
  <c r="AH3080" i="3"/>
  <c r="AH3032" i="3"/>
  <c r="AH2984" i="3"/>
  <c r="AH2936" i="3"/>
  <c r="AH2888" i="3"/>
  <c r="AH3225" i="3"/>
  <c r="AH3075" i="3"/>
  <c r="AH3027" i="3"/>
  <c r="AH2979" i="3"/>
  <c r="AH2931" i="3"/>
  <c r="AH2883" i="3"/>
  <c r="AE3394" i="3"/>
  <c r="AH3117" i="3"/>
  <c r="AH3046" i="3"/>
  <c r="AH2998" i="3"/>
  <c r="AH2950" i="3"/>
  <c r="AH2902" i="3"/>
  <c r="AH3329" i="3"/>
  <c r="AH3309" i="3"/>
  <c r="AH2901" i="3"/>
  <c r="AH2858" i="3"/>
  <c r="AH2810" i="3"/>
  <c r="AH2762" i="3"/>
  <c r="AH2714" i="3"/>
  <c r="AH2666" i="3"/>
  <c r="AH3253" i="3"/>
  <c r="AH2909" i="3"/>
  <c r="AH2821" i="3"/>
  <c r="AH2773" i="3"/>
  <c r="AH2725" i="3"/>
  <c r="AH2677" i="3"/>
  <c r="AH3033" i="3"/>
  <c r="AH2873" i="3"/>
  <c r="AH2824" i="3"/>
  <c r="AH2776" i="3"/>
  <c r="AH2728" i="3"/>
  <c r="AH2680" i="3"/>
  <c r="AH3201" i="3"/>
  <c r="AH3121" i="3"/>
  <c r="AH2617" i="3"/>
  <c r="AH2569" i="3"/>
  <c r="AH2521" i="3"/>
  <c r="AH2473" i="3"/>
  <c r="AH2425" i="3"/>
  <c r="AH2755" i="3"/>
  <c r="AH2612" i="3"/>
  <c r="AH2564" i="3"/>
  <c r="AH2516" i="3"/>
  <c r="AH2468" i="3"/>
  <c r="AH2759" i="3"/>
  <c r="AE3202" i="3"/>
  <c r="AH2603" i="3"/>
  <c r="AH2555" i="3"/>
  <c r="AH2507" i="3"/>
  <c r="AH2985" i="3"/>
  <c r="AH2431" i="3"/>
  <c r="AH2495" i="3"/>
  <c r="AH2384" i="3"/>
  <c r="AH2336" i="3"/>
  <c r="AH2288" i="3"/>
  <c r="AH2240" i="3"/>
  <c r="AH2192" i="3"/>
  <c r="AH2819" i="3"/>
  <c r="AH2419" i="3"/>
  <c r="AH2379" i="3"/>
  <c r="AH2331" i="3"/>
  <c r="AH2283" i="3"/>
  <c r="AH2235" i="3"/>
  <c r="AH2187" i="3"/>
  <c r="AH2558" i="3"/>
  <c r="AH2795" i="3"/>
  <c r="AH2398" i="3"/>
  <c r="AH2350" i="3"/>
  <c r="AH2302" i="3"/>
  <c r="AH2254" i="3"/>
  <c r="AH2206" i="3"/>
  <c r="AH2432" i="3"/>
  <c r="AH2152" i="3"/>
  <c r="AH2104" i="3"/>
  <c r="AH2056" i="3"/>
  <c r="AH2008" i="3"/>
  <c r="AH1960" i="3"/>
  <c r="AH2309" i="3"/>
  <c r="AH2289" i="3"/>
  <c r="AH2131" i="3"/>
  <c r="AH2083" i="3"/>
  <c r="AH2035" i="3"/>
  <c r="AH1987" i="3"/>
  <c r="AH1939" i="3"/>
  <c r="AH2237" i="3"/>
  <c r="AH2150" i="3"/>
  <c r="AH2102" i="3"/>
  <c r="AH2054" i="3"/>
  <c r="AH2006" i="3"/>
  <c r="AH2807" i="3"/>
  <c r="AH2149" i="3"/>
  <c r="AH2101" i="3"/>
  <c r="AH2053" i="3"/>
  <c r="AH2005" i="3"/>
  <c r="AH1957" i="3"/>
  <c r="AH1998" i="3"/>
  <c r="AH1890" i="3"/>
  <c r="AH1842" i="3"/>
  <c r="AH1794" i="3"/>
  <c r="AH1746" i="3"/>
  <c r="AH2189" i="3"/>
  <c r="AH1917" i="3"/>
  <c r="AH1869" i="3"/>
  <c r="AH1821" i="3"/>
  <c r="AH1773" i="3"/>
  <c r="AH1725" i="3"/>
  <c r="AH2002" i="3"/>
  <c r="AH1896" i="3"/>
  <c r="AH1848" i="3"/>
  <c r="AH1800" i="3"/>
  <c r="AH1752" i="3"/>
  <c r="AH1704" i="3"/>
  <c r="AH1871" i="3"/>
  <c r="AH1665" i="3"/>
  <c r="AH1617" i="3"/>
  <c r="AH1569" i="3"/>
  <c r="AH1521" i="3"/>
  <c r="AH1473" i="3"/>
  <c r="AH1743" i="3"/>
  <c r="AH1680" i="3"/>
  <c r="AH1632" i="3"/>
  <c r="AH1584" i="3"/>
  <c r="AH1536" i="3"/>
  <c r="AH1488" i="3"/>
  <c r="AH1915" i="3"/>
  <c r="AH1771" i="3"/>
  <c r="AH1691" i="3"/>
  <c r="AH1643" i="3"/>
  <c r="AH1595" i="3"/>
  <c r="AH1547" i="3"/>
  <c r="AH1499" i="3"/>
  <c r="AH1451" i="3"/>
  <c r="AH1658" i="3"/>
  <c r="AH1470" i="3"/>
  <c r="AH1408" i="3"/>
  <c r="AH1360" i="3"/>
  <c r="AH1312" i="3"/>
  <c r="AH1264" i="3"/>
  <c r="AH1216" i="3"/>
  <c r="AH1514" i="3"/>
  <c r="AH1827" i="3"/>
  <c r="AH1427" i="3"/>
  <c r="AH1379" i="3"/>
  <c r="AH1331" i="3"/>
  <c r="AH1283" i="3"/>
  <c r="AH1235" i="3"/>
  <c r="AH1803" i="3"/>
  <c r="AH1606" i="3"/>
  <c r="AH1414" i="3"/>
  <c r="AH1366" i="3"/>
  <c r="AH1318" i="3"/>
  <c r="AH1270" i="3"/>
  <c r="AH1222" i="3"/>
  <c r="AH1570" i="3"/>
  <c r="AH1261" i="3"/>
  <c r="AH1166" i="3"/>
  <c r="AH1118" i="3"/>
  <c r="AH1070" i="3"/>
  <c r="AH1022" i="3"/>
  <c r="AH974" i="3"/>
  <c r="AH1425" i="3"/>
  <c r="AH1199" i="3"/>
  <c r="AH1145" i="3"/>
  <c r="AH1097" i="3"/>
  <c r="AH1049" i="3"/>
  <c r="AH1225" i="3"/>
  <c r="AH1201" i="3"/>
  <c r="AH1168" i="3"/>
  <c r="AH1120" i="3"/>
  <c r="AH1072" i="3"/>
  <c r="AH1024" i="3"/>
  <c r="AH976" i="3"/>
  <c r="AH1193" i="3"/>
  <c r="AH1151" i="3"/>
  <c r="AH1103" i="3"/>
  <c r="AH1055" i="3"/>
  <c r="AH1007" i="3"/>
  <c r="AH1321" i="3"/>
  <c r="AH925" i="3"/>
  <c r="AH877" i="3"/>
  <c r="AH829" i="3"/>
  <c r="AH781" i="3"/>
  <c r="AH733" i="3"/>
  <c r="AH685" i="3"/>
  <c r="AH637" i="3"/>
  <c r="AH589" i="3"/>
  <c r="AH541" i="3"/>
  <c r="AH493" i="3"/>
  <c r="AH445" i="3"/>
  <c r="AH1245" i="3"/>
  <c r="AH948" i="3"/>
  <c r="AH900" i="3"/>
  <c r="AH852" i="3"/>
  <c r="AH804" i="3"/>
  <c r="AH756" i="3"/>
  <c r="AH708" i="3"/>
  <c r="AH660" i="3"/>
  <c r="AH612" i="3"/>
  <c r="AH564" i="3"/>
  <c r="AH516" i="3"/>
  <c r="AH468" i="3"/>
  <c r="AH1389" i="3"/>
  <c r="AH943" i="3"/>
  <c r="AH895" i="3"/>
  <c r="AH847" i="3"/>
  <c r="AH799" i="3"/>
  <c r="AH751" i="3"/>
  <c r="AH703" i="3"/>
  <c r="AH655" i="3"/>
  <c r="AH607" i="3"/>
  <c r="AH559" i="3"/>
  <c r="AH511" i="3"/>
  <c r="AH463" i="3"/>
  <c r="AH415" i="3"/>
  <c r="AH942" i="3"/>
  <c r="AH894" i="3"/>
  <c r="AH846" i="3"/>
  <c r="AH798" i="3"/>
  <c r="AH750" i="3"/>
  <c r="AH702" i="3"/>
  <c r="AH654" i="3"/>
  <c r="AH606" i="3"/>
  <c r="AH558" i="3"/>
  <c r="AH510" i="3"/>
  <c r="AH462" i="3"/>
  <c r="AH414" i="3"/>
  <c r="AH367" i="3"/>
  <c r="AH319" i="3"/>
  <c r="AH271" i="3"/>
  <c r="AH223" i="3"/>
  <c r="AH175" i="3"/>
  <c r="AH127" i="3"/>
  <c r="AH79" i="3"/>
  <c r="AH31" i="3"/>
  <c r="AH404" i="3"/>
  <c r="AH354" i="3"/>
  <c r="AH306" i="3"/>
  <c r="AH258" i="3"/>
  <c r="AH210" i="3"/>
  <c r="AH162" i="3"/>
  <c r="AH114" i="3"/>
  <c r="AH66" i="3"/>
  <c r="AH18" i="3"/>
  <c r="AH385" i="3"/>
  <c r="AH337" i="3"/>
  <c r="AH289" i="3"/>
  <c r="AH241" i="3"/>
  <c r="AH193" i="3"/>
  <c r="AH145" i="3"/>
  <c r="AH97" i="3"/>
  <c r="AH49" i="3"/>
  <c r="AH412" i="3"/>
  <c r="AH160" i="3"/>
  <c r="AH224" i="3"/>
  <c r="AH88" i="3"/>
  <c r="AH272" i="3"/>
  <c r="AH120" i="3"/>
  <c r="AH368" i="3"/>
  <c r="AH320" i="3"/>
  <c r="AH204" i="3"/>
  <c r="AE4128" i="3"/>
  <c r="AE1777" i="3"/>
  <c r="AE5427" i="3"/>
  <c r="AE4943" i="3"/>
  <c r="AE4097" i="3"/>
  <c r="AE1392" i="3"/>
  <c r="AE1430" i="3"/>
  <c r="AE1082" i="3"/>
  <c r="AE4770" i="3"/>
  <c r="AE4275" i="3"/>
  <c r="AE3945" i="3"/>
  <c r="AE3759" i="3"/>
  <c r="AE3632" i="3"/>
  <c r="AE2365" i="3"/>
  <c r="AE2184" i="3"/>
  <c r="AE2356" i="3"/>
  <c r="AE5437" i="3"/>
  <c r="AE5425" i="3"/>
  <c r="AE5267" i="3"/>
  <c r="AE5141" i="3"/>
  <c r="AE5080" i="3"/>
  <c r="AE4751" i="3"/>
  <c r="AE4631" i="3"/>
  <c r="AE4539" i="3"/>
  <c r="AE4242" i="3"/>
  <c r="AE4142" i="3"/>
  <c r="AE3906" i="3"/>
  <c r="AE3958" i="3"/>
  <c r="AE3261" i="3"/>
  <c r="AE3189" i="3"/>
  <c r="AE3040" i="3"/>
  <c r="AE3056" i="3"/>
  <c r="AE3070" i="3"/>
  <c r="AE2690" i="3"/>
  <c r="AE3106" i="3"/>
  <c r="AE2373" i="3"/>
  <c r="AE2288" i="3"/>
  <c r="AE2392" i="3"/>
  <c r="AE2255" i="3"/>
  <c r="AE2064" i="3"/>
  <c r="AE2020" i="3"/>
  <c r="AE1681" i="3"/>
  <c r="AE1679" i="3"/>
  <c r="AE1572" i="3"/>
  <c r="AE737" i="3"/>
  <c r="AE757" i="3"/>
  <c r="AE982" i="3"/>
  <c r="AE614" i="3"/>
  <c r="AE146" i="3"/>
  <c r="AE123" i="3"/>
  <c r="AE69" i="3"/>
  <c r="AE5331" i="3"/>
  <c r="AE4957" i="3"/>
  <c r="AE4474" i="3"/>
  <c r="AE1821" i="3"/>
  <c r="AE5507" i="3"/>
  <c r="AE4968" i="3"/>
  <c r="AE4546" i="3"/>
  <c r="AE3947" i="3"/>
  <c r="AE3392" i="3"/>
  <c r="AE4552" i="3"/>
  <c r="AE4129" i="3"/>
  <c r="AE3717" i="3"/>
  <c r="AE5410" i="3"/>
  <c r="AE5040" i="3"/>
  <c r="AE4367" i="3"/>
  <c r="AE4002" i="3"/>
  <c r="AE3028" i="3"/>
  <c r="AE1797" i="3"/>
  <c r="AE5388" i="3"/>
  <c r="AE4746" i="3"/>
  <c r="AE4626" i="3"/>
  <c r="AE4349" i="3"/>
  <c r="AE3799" i="3"/>
  <c r="AE3588" i="3"/>
  <c r="AE3564" i="3"/>
  <c r="AE2447" i="3"/>
  <c r="AE2461" i="3"/>
  <c r="AE2141" i="3"/>
  <c r="AE2270" i="3"/>
  <c r="AE2052" i="3"/>
  <c r="AE1969" i="3"/>
  <c r="AE1344" i="3"/>
  <c r="AE1519" i="3"/>
  <c r="AE1422" i="3"/>
  <c r="AE1067" i="3"/>
  <c r="AE657" i="3"/>
  <c r="AE179" i="3"/>
  <c r="AE94" i="3"/>
  <c r="AE819" i="3"/>
  <c r="AE207" i="3"/>
  <c r="AE386" i="3"/>
  <c r="AE1165" i="3"/>
  <c r="AE5047" i="3"/>
  <c r="AE4164" i="3"/>
  <c r="AE3084" i="3"/>
  <c r="AE1753" i="3"/>
  <c r="AE1403" i="3"/>
  <c r="AE1578" i="3"/>
  <c r="AE1724" i="3"/>
  <c r="AE1713" i="3"/>
  <c r="AE1474" i="3"/>
  <c r="AE1349" i="3"/>
  <c r="AE5422" i="3"/>
  <c r="AE5062" i="3"/>
  <c r="AE5003" i="3"/>
  <c r="AE4767" i="3"/>
  <c r="AE4763" i="3"/>
  <c r="AE4601" i="3"/>
  <c r="AE4445" i="3"/>
  <c r="AE4053" i="3"/>
  <c r="AE3658" i="3"/>
  <c r="AE3463" i="3"/>
  <c r="AE3012" i="3"/>
  <c r="AE3072" i="3"/>
  <c r="AE2825" i="3"/>
  <c r="AE2085" i="3"/>
  <c r="AE2001" i="3"/>
  <c r="AE1762" i="3"/>
  <c r="AE1803" i="3"/>
  <c r="AE1567" i="3"/>
  <c r="AE1134" i="3"/>
  <c r="AE833" i="3"/>
  <c r="AE718" i="3"/>
  <c r="AE963" i="3"/>
  <c r="AE502" i="3"/>
  <c r="AE335" i="3"/>
  <c r="AE966" i="3"/>
  <c r="AE298" i="3"/>
  <c r="AE4928" i="3"/>
  <c r="AE3362" i="3"/>
  <c r="AE2900" i="3"/>
  <c r="AE2471" i="3"/>
  <c r="AE1143" i="3"/>
  <c r="AE4436" i="3"/>
  <c r="AE3703" i="3"/>
  <c r="AE4649" i="3"/>
  <c r="AE3915" i="3"/>
  <c r="AE3576" i="3"/>
  <c r="AE5320" i="3"/>
  <c r="AE4373" i="3"/>
  <c r="AE5299" i="3"/>
  <c r="AE5059" i="3"/>
  <c r="AE4995" i="3"/>
  <c r="AE4826" i="3"/>
  <c r="AE4625" i="3"/>
  <c r="AE4561" i="3"/>
  <c r="AE4210" i="3"/>
  <c r="AE3540" i="3"/>
  <c r="AE3435" i="3"/>
  <c r="AE3164" i="3"/>
  <c r="AE3240" i="3"/>
  <c r="AE2631" i="3"/>
  <c r="AE2541" i="3"/>
  <c r="AE2445" i="3"/>
  <c r="AE2183" i="3"/>
  <c r="AE2227" i="3"/>
  <c r="AE1889" i="3"/>
  <c r="AE1545" i="3"/>
  <c r="AE1560" i="3"/>
  <c r="AE1382" i="3"/>
  <c r="AE1463" i="3"/>
  <c r="AE1370" i="3"/>
  <c r="AE706" i="3"/>
  <c r="AE665" i="3"/>
  <c r="AE433" i="3"/>
  <c r="AE1068" i="3"/>
  <c r="AE1015" i="3"/>
  <c r="AE391" i="3"/>
  <c r="AE454" i="3"/>
  <c r="AE4527" i="3"/>
  <c r="AE3745" i="3"/>
  <c r="AE3710" i="3"/>
  <c r="AE3554" i="3"/>
  <c r="AE3007" i="3"/>
  <c r="AE3136" i="3"/>
  <c r="AE3268" i="3"/>
  <c r="AE2791" i="3"/>
  <c r="AE2677" i="3"/>
  <c r="AE2758" i="3"/>
  <c r="AE2799" i="3"/>
  <c r="AE2776" i="3"/>
  <c r="AE2720" i="3"/>
  <c r="AE2082" i="3"/>
  <c r="AE1906" i="3"/>
  <c r="AE1922" i="3"/>
  <c r="AE1840" i="3"/>
  <c r="AE1329" i="3"/>
  <c r="AE1158" i="3"/>
  <c r="AE1241" i="3"/>
  <c r="AE1098" i="3"/>
  <c r="AE1475" i="3"/>
  <c r="AE845" i="3"/>
  <c r="AE4640" i="3"/>
  <c r="AE4308" i="3"/>
  <c r="AE4370" i="3"/>
  <c r="AE4103" i="3"/>
  <c r="AE3846" i="3"/>
  <c r="AE5465" i="3"/>
  <c r="AE5326" i="3"/>
  <c r="AE5026" i="3"/>
  <c r="AE4947" i="3"/>
  <c r="AE4824" i="3"/>
  <c r="AE4530" i="3"/>
  <c r="AE4433" i="3"/>
  <c r="AE4276" i="3"/>
  <c r="AE4110" i="3"/>
  <c r="AE4126" i="3"/>
  <c r="AE4123" i="3"/>
  <c r="AE3687" i="3"/>
  <c r="AE3534" i="3"/>
  <c r="AE3594" i="3"/>
  <c r="AE3183" i="3"/>
  <c r="AE3331" i="3"/>
  <c r="AE2743" i="3"/>
  <c r="AE3298" i="3"/>
  <c r="AE2606" i="3"/>
  <c r="AE2245" i="3"/>
  <c r="AE2108" i="3"/>
  <c r="AE1892" i="3"/>
  <c r="AE1305" i="3"/>
  <c r="AE1631" i="3"/>
  <c r="AE1170" i="3"/>
  <c r="AE842" i="3"/>
  <c r="AE897" i="3"/>
  <c r="AE977" i="3"/>
  <c r="AE1042" i="3"/>
  <c r="AE24" i="3"/>
  <c r="AE529" i="3"/>
  <c r="AE709" i="3"/>
  <c r="AE71" i="3"/>
  <c r="AE3794" i="3"/>
  <c r="AE796" i="3"/>
  <c r="AE512" i="3"/>
  <c r="AE297" i="3"/>
  <c r="AE4211" i="3"/>
  <c r="AE3100" i="3"/>
  <c r="AE2440" i="3"/>
  <c r="AE1731" i="3"/>
  <c r="AE1097" i="3"/>
  <c r="AE3412" i="3"/>
  <c r="AE3027" i="3"/>
  <c r="AE2531" i="3"/>
  <c r="AE2078" i="3"/>
  <c r="AE1411" i="3"/>
  <c r="AE964" i="3"/>
  <c r="AE468" i="3"/>
  <c r="AE2359" i="3"/>
  <c r="AE1447" i="3"/>
  <c r="AE1141" i="3"/>
  <c r="AE692" i="3"/>
  <c r="AE575" i="3"/>
  <c r="AE241" i="3"/>
  <c r="AE1219" i="3"/>
  <c r="AE752" i="3"/>
  <c r="AE5182" i="3"/>
  <c r="AE3988" i="3"/>
  <c r="AE4669" i="3"/>
  <c r="AE4299" i="3"/>
  <c r="AE3954" i="3"/>
  <c r="AE548" i="3"/>
  <c r="AE487" i="3"/>
  <c r="AE2813" i="3"/>
  <c r="AE1391" i="3"/>
  <c r="AE1085" i="3"/>
  <c r="AE824" i="3"/>
  <c r="AE3980" i="3"/>
  <c r="AE3701" i="3"/>
  <c r="AE4906" i="3"/>
  <c r="AE5349" i="3"/>
  <c r="AE4978" i="3"/>
  <c r="AE4541" i="3"/>
  <c r="AE3946" i="3"/>
  <c r="AE776" i="3"/>
  <c r="AE492" i="3"/>
  <c r="AE420" i="3"/>
  <c r="AE229" i="3"/>
  <c r="AE5339" i="3"/>
  <c r="AE5138" i="3"/>
  <c r="AE4619" i="3"/>
  <c r="AE4267" i="3"/>
  <c r="AE4151" i="3"/>
  <c r="AE2595" i="3"/>
  <c r="AE1882" i="3"/>
  <c r="AE1169" i="3"/>
  <c r="AE1032" i="3"/>
  <c r="AE4849" i="3"/>
  <c r="AE3282" i="3"/>
  <c r="AE4136" i="3"/>
  <c r="AE4801" i="3"/>
  <c r="AE3246" i="3"/>
  <c r="AE5358" i="3"/>
  <c r="AE910" i="3"/>
  <c r="AE549" i="3"/>
  <c r="AE3421" i="3"/>
  <c r="AE835" i="3"/>
  <c r="AE1888" i="3"/>
  <c r="AE2196" i="3"/>
  <c r="AE440" i="3"/>
  <c r="AE981" i="3"/>
  <c r="AE615" i="3"/>
  <c r="AE173" i="3"/>
  <c r="AE5218" i="3"/>
  <c r="AE4842" i="3"/>
  <c r="AE4470" i="3"/>
  <c r="AE5274" i="3"/>
  <c r="AE4792" i="3"/>
  <c r="AE4067" i="3"/>
  <c r="AE2862" i="3"/>
  <c r="AE2283" i="3"/>
  <c r="AE1878" i="3"/>
  <c r="AE1161" i="3"/>
  <c r="AE1052" i="3"/>
  <c r="AE852" i="3"/>
  <c r="AE990" i="3"/>
  <c r="AE2174" i="3"/>
  <c r="AE2256" i="3"/>
  <c r="AE2868" i="3"/>
  <c r="AE3601" i="3"/>
  <c r="H110" i="4"/>
  <c r="AE3714" i="3"/>
  <c r="AE3776" i="3"/>
  <c r="AE4172" i="3"/>
  <c r="AE4586" i="3"/>
  <c r="AE4887" i="3"/>
  <c r="AE5241" i="3"/>
  <c r="AE1816" i="3"/>
  <c r="AE1980" i="3"/>
  <c r="AE2954" i="3"/>
  <c r="AE4497" i="3"/>
  <c r="AE5438" i="3"/>
  <c r="AE2" i="2"/>
  <c r="AH19" i="2"/>
  <c r="AH23" i="2"/>
  <c r="AH103" i="2"/>
  <c r="AH48" i="2"/>
  <c r="AH132" i="2"/>
  <c r="AH85" i="2"/>
  <c r="AE494" i="3"/>
  <c r="AE82" i="2"/>
  <c r="AE729" i="3"/>
  <c r="AE1199" i="3"/>
  <c r="AE1684" i="3"/>
  <c r="AE2159" i="3"/>
  <c r="AE2301" i="3"/>
  <c r="AE2458" i="3"/>
  <c r="AE3052" i="3"/>
  <c r="AE3608" i="3"/>
  <c r="AE4149" i="3"/>
  <c r="AE4569" i="3"/>
  <c r="AE2459" i="3"/>
  <c r="AE3256" i="3"/>
  <c r="AE3683" i="3"/>
  <c r="AE3867" i="3"/>
  <c r="AE5304" i="3"/>
  <c r="AE4738" i="3"/>
  <c r="AE1706" i="3"/>
  <c r="AE1954" i="3"/>
  <c r="AE3313" i="3"/>
  <c r="AE4743" i="3"/>
  <c r="AE135" i="2"/>
  <c r="AE879" i="3"/>
  <c r="AE1644" i="3"/>
  <c r="AE1741" i="3"/>
  <c r="AE2676" i="3"/>
  <c r="AE2343" i="3"/>
  <c r="AE3370" i="3"/>
  <c r="AE4052" i="3"/>
  <c r="AE4188" i="3"/>
  <c r="AE4911" i="3"/>
  <c r="AE5044" i="3"/>
  <c r="AE5240" i="3"/>
  <c r="AE5497" i="3"/>
  <c r="AE2696" i="3"/>
  <c r="AE4381" i="3"/>
  <c r="AE3014" i="3"/>
  <c r="AE3826" i="3"/>
  <c r="AE4341" i="3"/>
  <c r="AE4396" i="3"/>
  <c r="AE5449" i="3"/>
  <c r="AE2745" i="3"/>
  <c r="AE5037" i="3"/>
  <c r="AH276" i="3"/>
  <c r="AH372" i="3"/>
  <c r="AH284" i="3"/>
  <c r="AH392" i="3"/>
  <c r="AH5" i="3"/>
  <c r="AH101" i="3"/>
  <c r="AH197" i="3"/>
  <c r="AH293" i="3"/>
  <c r="AH389" i="3"/>
  <c r="AH70" i="3"/>
  <c r="AH166" i="3"/>
  <c r="AH262" i="3"/>
  <c r="AH358" i="3"/>
  <c r="AH35" i="3"/>
  <c r="AH131" i="3"/>
  <c r="AH227" i="3"/>
  <c r="AH323" i="3"/>
  <c r="AH418" i="3"/>
  <c r="AH514" i="3"/>
  <c r="AH610" i="3"/>
  <c r="AH706" i="3"/>
  <c r="AH802" i="3"/>
  <c r="AH898" i="3"/>
  <c r="AH419" i="3"/>
  <c r="AH515" i="3"/>
  <c r="AH611" i="3"/>
  <c r="AH707" i="3"/>
  <c r="AH803" i="3"/>
  <c r="AH899" i="3"/>
  <c r="AH424" i="3"/>
  <c r="AH520" i="3"/>
  <c r="AH616" i="3"/>
  <c r="AH712" i="3"/>
  <c r="AH808" i="3"/>
  <c r="AH904" i="3"/>
  <c r="AH401" i="3"/>
  <c r="AH497" i="3"/>
  <c r="AH593" i="3"/>
  <c r="AH689" i="3"/>
  <c r="AH785" i="3"/>
  <c r="AH881" i="3"/>
  <c r="AH963" i="3"/>
  <c r="AH1059" i="3"/>
  <c r="AH1155" i="3"/>
  <c r="AH980" i="3"/>
  <c r="AH1076" i="3"/>
  <c r="AH1172" i="3"/>
  <c r="AH1281" i="3"/>
  <c r="AH1101" i="3"/>
  <c r="AH1221" i="3"/>
  <c r="AH978" i="3"/>
  <c r="AH1074" i="3"/>
  <c r="AH1170" i="3"/>
  <c r="AH1590" i="3"/>
  <c r="AH1274" i="3"/>
  <c r="AH1378" i="3"/>
  <c r="AH1614" i="3"/>
  <c r="AH1279" i="3"/>
  <c r="AH1391" i="3"/>
  <c r="AH1815" i="3"/>
  <c r="AH1260" i="3"/>
  <c r="AH1376" i="3"/>
  <c r="AH1494" i="3"/>
  <c r="AH1511" i="3"/>
  <c r="AH1623" i="3"/>
  <c r="AH1755" i="3"/>
  <c r="AH1504" i="3"/>
  <c r="AH1616" i="3"/>
  <c r="AH1875" i="3"/>
  <c r="AH1549" i="3"/>
  <c r="AH1661" i="3"/>
  <c r="AH1720" i="3"/>
  <c r="AH1832" i="3"/>
  <c r="AH1934" i="3"/>
  <c r="AH1801" i="3"/>
  <c r="AH1913" i="3"/>
  <c r="AH1762" i="3"/>
  <c r="AH1874" i="3"/>
  <c r="AH1969" i="3"/>
  <c r="AH2081" i="3"/>
  <c r="AH2562" i="3"/>
  <c r="AH2070" i="3"/>
  <c r="AH2257" i="3"/>
  <c r="AH1999" i="3"/>
  <c r="AH2111" i="3"/>
  <c r="AH2285" i="3"/>
  <c r="AH2024" i="3"/>
  <c r="AH2136" i="3"/>
  <c r="AH2218" i="3"/>
  <c r="AH2330" i="3"/>
  <c r="AH2518" i="3"/>
  <c r="AH2203" i="3"/>
  <c r="AH2315" i="3"/>
  <c r="AH2442" i="3"/>
  <c r="AH2220" i="3"/>
  <c r="AH2332" i="3"/>
  <c r="AH2578" i="3"/>
  <c r="AH2695" i="3"/>
  <c r="AH2615" i="3"/>
  <c r="AH2448" i="3"/>
  <c r="AH2560" i="3"/>
  <c r="AH2655" i="3"/>
  <c r="AH2505" i="3"/>
  <c r="AH2629" i="3"/>
  <c r="AH2660" i="3"/>
  <c r="AH2772" i="3"/>
  <c r="AH3077" i="3"/>
  <c r="AH2709" i="3"/>
  <c r="AH2833" i="3"/>
  <c r="AH2646" i="3"/>
  <c r="AH2758" i="3"/>
  <c r="AH2937" i="3"/>
  <c r="AH3145" i="3"/>
  <c r="AH2962" i="3"/>
  <c r="AH3074" i="3"/>
  <c r="AH2879" i="3"/>
  <c r="AH2995" i="3"/>
  <c r="AE3351" i="3"/>
  <c r="AH2948" i="3"/>
  <c r="AH3060" i="3"/>
  <c r="AH3150" i="3"/>
  <c r="AH3266" i="3"/>
  <c r="AH3111" i="3"/>
  <c r="AH3235" i="3"/>
  <c r="AH3348" i="3"/>
  <c r="AH3184" i="3"/>
  <c r="AH3300" i="3"/>
  <c r="AH3406" i="3"/>
  <c r="AH3375" i="3"/>
  <c r="AH3597" i="3"/>
  <c r="AH3416" i="3"/>
  <c r="AH3357" i="3"/>
  <c r="AH3469" i="3"/>
  <c r="AH3550" i="3"/>
  <c r="AH3733" i="3"/>
  <c r="AH3587" i="3"/>
  <c r="AH3504" i="3"/>
  <c r="AH3616" i="3"/>
  <c r="AH3706" i="3"/>
  <c r="AH3663" i="3"/>
  <c r="AH3793" i="3"/>
  <c r="AH3728" i="3"/>
  <c r="AH3778" i="3"/>
  <c r="AH3915" i="3"/>
  <c r="AH3883" i="3"/>
  <c r="AH3852" i="3"/>
  <c r="AH3992" i="3"/>
  <c r="AH3993" i="3"/>
  <c r="AH3994" i="3"/>
  <c r="AH4130" i="3"/>
  <c r="AH4111" i="3"/>
  <c r="AH4104" i="3"/>
  <c r="AH4077" i="3"/>
  <c r="AH4207" i="3"/>
  <c r="AH4208" i="3"/>
  <c r="AH4209" i="3"/>
  <c r="AH4345" i="3"/>
  <c r="AH4368" i="3"/>
  <c r="AH4389" i="3"/>
  <c r="AH4406" i="3"/>
  <c r="AH4415" i="3"/>
  <c r="AH4424" i="3"/>
  <c r="AH4488" i="3"/>
  <c r="AH4677" i="3"/>
  <c r="AH4563" i="3"/>
  <c r="AH4714" i="3"/>
  <c r="AH4675" i="3"/>
  <c r="AH4684" i="3"/>
  <c r="AH4771" i="3"/>
  <c r="AH4725" i="3"/>
  <c r="AH4774" i="3"/>
  <c r="AH4845" i="3"/>
  <c r="AH4859" i="3"/>
  <c r="AH4874" i="3"/>
  <c r="AH4911" i="3"/>
  <c r="AH4955" i="3"/>
  <c r="AH5123" i="3"/>
  <c r="AH5016" i="3"/>
  <c r="AH5077" i="3"/>
  <c r="AH5071" i="3"/>
  <c r="AH5190" i="3"/>
  <c r="AH5162" i="3"/>
  <c r="AH5231" i="3"/>
  <c r="AH5237" i="3"/>
  <c r="AH5338" i="3"/>
  <c r="AH5328" i="3"/>
  <c r="AH5358" i="3"/>
  <c r="AH5418" i="3"/>
  <c r="AH5417" i="3"/>
  <c r="AH5453" i="3"/>
  <c r="AE66" i="3"/>
  <c r="AE380" i="3"/>
  <c r="AE1066" i="3"/>
  <c r="AE1694" i="3"/>
  <c r="AE2202" i="3"/>
  <c r="AE3009" i="3"/>
  <c r="AE3931" i="3"/>
  <c r="AE4800" i="3"/>
  <c r="AE5153" i="3"/>
  <c r="AE3382" i="3"/>
  <c r="AE4017" i="3"/>
  <c r="AE4472" i="3"/>
  <c r="AE3873" i="3"/>
  <c r="AE4730" i="3"/>
  <c r="AE4036" i="3"/>
  <c r="AE4954" i="3"/>
  <c r="AE2146" i="3"/>
  <c r="AE129" i="2"/>
  <c r="AE1950" i="3"/>
  <c r="AE2153" i="3"/>
  <c r="AE2533" i="3"/>
  <c r="AE2172" i="3"/>
  <c r="AE120" i="2"/>
  <c r="AE2312" i="3"/>
  <c r="AE3725" i="3"/>
  <c r="AE5325" i="3"/>
  <c r="AE174" i="3"/>
  <c r="AE382" i="3"/>
  <c r="AE1610" i="3"/>
  <c r="AE1856" i="3"/>
  <c r="AE2768" i="3"/>
  <c r="AE545" i="3"/>
  <c r="AE1002" i="3"/>
  <c r="AE1358" i="3"/>
  <c r="AE1639" i="3"/>
  <c r="AE2191" i="3"/>
  <c r="AE3076" i="3"/>
  <c r="H23" i="4"/>
  <c r="AE2007" i="3"/>
  <c r="AE2802" i="3"/>
  <c r="AE3462" i="3"/>
  <c r="AE3880" i="3"/>
  <c r="AE4997" i="3"/>
  <c r="AE1252" i="3"/>
  <c r="AH111" i="2"/>
  <c r="AH93" i="2"/>
  <c r="AE154" i="3"/>
  <c r="AE699" i="3"/>
  <c r="AE1079" i="3"/>
  <c r="AE1582" i="3"/>
  <c r="AE3684" i="3"/>
  <c r="AE4177" i="3"/>
  <c r="AE4844" i="3"/>
  <c r="AE3525" i="3"/>
  <c r="AE5082" i="3"/>
  <c r="AE4391" i="3"/>
  <c r="AE120" i="3"/>
  <c r="AE1150" i="3"/>
  <c r="AE1899" i="3"/>
  <c r="AE2818" i="3"/>
  <c r="AE3053" i="3"/>
  <c r="H18" i="4"/>
  <c r="AE3577" i="3"/>
  <c r="AE4197" i="3"/>
  <c r="AE3121" i="3"/>
  <c r="AE5111" i="3"/>
  <c r="AH304" i="3"/>
  <c r="AH109" i="3"/>
  <c r="AH397" i="3"/>
  <c r="AH270" i="3"/>
  <c r="AH139" i="3"/>
  <c r="AH426" i="3"/>
  <c r="AH714" i="3"/>
  <c r="AH427" i="3"/>
  <c r="AH715" i="3"/>
  <c r="AH432" i="3"/>
  <c r="AH720" i="3"/>
  <c r="AH409" i="3"/>
  <c r="AH697" i="3"/>
  <c r="AH971" i="3"/>
  <c r="AH988" i="3"/>
  <c r="AH1397" i="3"/>
  <c r="AH986" i="3"/>
  <c r="AH1662" i="3"/>
  <c r="AH1646" i="3"/>
  <c r="AE2219" i="3"/>
  <c r="AH1634" i="3"/>
  <c r="AH1516" i="3"/>
  <c r="AH1553" i="3"/>
  <c r="AH1938" i="3"/>
  <c r="AH1774" i="3"/>
  <c r="AH2085" i="3"/>
  <c r="AH2185" i="3"/>
  <c r="AH2393" i="3"/>
  <c r="AH2222" i="3"/>
  <c r="AH2215" i="3"/>
  <c r="AH2224" i="3"/>
  <c r="AH2619" i="3"/>
  <c r="AH2863" i="3"/>
  <c r="AH2788" i="3"/>
  <c r="AH2837" i="3"/>
  <c r="AH3041" i="3"/>
  <c r="AH3078" i="3"/>
  <c r="AH2952" i="3"/>
  <c r="AH3278" i="3"/>
  <c r="AH3360" i="3"/>
  <c r="AH3379" i="3"/>
  <c r="AH3369" i="3"/>
  <c r="AH3554" i="3"/>
  <c r="AH3516" i="3"/>
  <c r="AH3710" i="3"/>
  <c r="AH3740" i="3"/>
  <c r="AH3755" i="3"/>
  <c r="AH3868" i="3"/>
  <c r="AH4009" i="3"/>
  <c r="AH4210" i="3"/>
  <c r="AH4120" i="3"/>
  <c r="AH4224" i="3"/>
  <c r="AH4361" i="3"/>
  <c r="AH4405" i="3"/>
  <c r="AH4431" i="3"/>
  <c r="AH4504" i="3"/>
  <c r="AH4579" i="3"/>
  <c r="AH4553" i="3"/>
  <c r="AH4787" i="3"/>
  <c r="AH4790" i="3"/>
  <c r="AH4940" i="3"/>
  <c r="AH4927" i="3"/>
  <c r="AH5022" i="3"/>
  <c r="AH5093" i="3"/>
  <c r="AH5184" i="3"/>
  <c r="AH5283" i="3"/>
  <c r="AH5299" i="3"/>
  <c r="AH5374" i="3"/>
  <c r="AH5469" i="3"/>
  <c r="AE934" i="3"/>
  <c r="AE617" i="3"/>
  <c r="AE1717" i="3"/>
  <c r="AE4630" i="3"/>
  <c r="AE4717" i="3"/>
  <c r="AE62" i="2"/>
  <c r="AE2006" i="3"/>
  <c r="AE3657" i="3"/>
  <c r="AE2706" i="3"/>
  <c r="AE278" i="3"/>
  <c r="AE703" i="3"/>
  <c r="AE3629" i="3"/>
  <c r="AE102" i="2"/>
  <c r="AE2590" i="3"/>
  <c r="AE3179" i="3"/>
  <c r="AE3989" i="3"/>
  <c r="AE1164" i="3"/>
  <c r="AE56" i="2"/>
  <c r="AE3083" i="3"/>
  <c r="AE1287" i="3"/>
  <c r="AE2881" i="3"/>
  <c r="AE731" i="3"/>
  <c r="AE354" i="3"/>
  <c r="AE735" i="3"/>
  <c r="AE1273" i="3"/>
  <c r="AE785" i="3"/>
  <c r="AE1036" i="3"/>
  <c r="AE1647" i="3"/>
  <c r="AE1435" i="3"/>
  <c r="AE1849" i="3"/>
  <c r="AE2065" i="3"/>
  <c r="AE2351" i="3"/>
  <c r="AE2650" i="3"/>
  <c r="AE2986" i="3"/>
  <c r="AE2867" i="3"/>
  <c r="AE2965" i="3"/>
  <c r="AE3250" i="3"/>
  <c r="AE3729" i="3"/>
  <c r="AE3543" i="3"/>
  <c r="AE3902" i="3"/>
  <c r="AE4080" i="3"/>
  <c r="AE4335" i="3"/>
  <c r="AE4377" i="3"/>
  <c r="AE4605" i="3"/>
  <c r="AE5173" i="3"/>
  <c r="AE5309" i="3"/>
  <c r="AE5421" i="3"/>
  <c r="AE4356" i="3"/>
  <c r="AE4916" i="3"/>
  <c r="AE5302" i="3"/>
  <c r="AE2308" i="3"/>
  <c r="AE3928" i="3"/>
  <c r="AE5406" i="3"/>
  <c r="AE332" i="3"/>
  <c r="AE878" i="3"/>
  <c r="AE1465" i="3"/>
  <c r="AE1543" i="3"/>
  <c r="AE1685" i="3"/>
  <c r="AE1908" i="3"/>
  <c r="AE2321" i="3"/>
  <c r="AE2095" i="3"/>
  <c r="AE2844" i="3"/>
  <c r="AE2381" i="3"/>
  <c r="AE2491" i="3"/>
  <c r="AE3092" i="3"/>
  <c r="AE3645" i="3"/>
  <c r="AE4504" i="3"/>
  <c r="AE5064" i="3"/>
  <c r="AE921" i="3"/>
  <c r="AE445" i="3"/>
  <c r="AE1194" i="3"/>
  <c r="AE802" i="3"/>
  <c r="AE1677" i="3"/>
  <c r="AE1893" i="3"/>
  <c r="AE1896" i="3"/>
  <c r="AE1763" i="3"/>
  <c r="AE2285" i="3"/>
  <c r="AE2597" i="3"/>
  <c r="AE2657" i="3"/>
  <c r="AE2904" i="3"/>
  <c r="AE3098" i="3"/>
  <c r="AE3312" i="3"/>
  <c r="AE3445" i="3"/>
  <c r="AE3675" i="3"/>
  <c r="AE3784" i="3"/>
  <c r="AE4027" i="3"/>
  <c r="AE4301" i="3"/>
  <c r="AE4723" i="3"/>
  <c r="AE5045" i="3"/>
  <c r="AE5365" i="3"/>
  <c r="AE5498" i="3"/>
  <c r="AE4971" i="3"/>
  <c r="AE5413" i="3"/>
  <c r="AE3226" i="3"/>
  <c r="AE4146" i="3"/>
  <c r="AE4019" i="3"/>
  <c r="AE4828" i="3"/>
  <c r="AE1018" i="3"/>
  <c r="AE2735" i="3"/>
  <c r="AE4632" i="3"/>
  <c r="AE485" i="3"/>
  <c r="AE20" i="3"/>
  <c r="H64" i="4"/>
  <c r="AE1074" i="3"/>
  <c r="AE1683" i="3"/>
  <c r="AE1897" i="3"/>
  <c r="AE1847" i="3"/>
  <c r="H116" i="4"/>
  <c r="AE2274" i="3"/>
  <c r="AE2385" i="3"/>
  <c r="AE2662" i="3"/>
  <c r="AE3352" i="3"/>
  <c r="AE3707" i="3"/>
  <c r="AE3652" i="3"/>
  <c r="AE4024" i="3"/>
  <c r="AE4253" i="3"/>
  <c r="AE4678" i="3"/>
  <c r="AE4864" i="3"/>
  <c r="AE5094" i="3"/>
  <c r="AE5312" i="3"/>
  <c r="AE1656" i="3"/>
  <c r="AE1846" i="3"/>
  <c r="AE4694" i="3"/>
  <c r="AH102" i="2"/>
  <c r="AH42" i="2"/>
  <c r="AH39" i="2"/>
  <c r="AH123" i="2"/>
  <c r="AH72" i="2"/>
  <c r="AH148" i="2"/>
  <c r="AH105" i="2"/>
  <c r="AE572" i="3"/>
  <c r="AE762" i="3"/>
  <c r="AE103" i="3"/>
  <c r="AE379" i="3"/>
  <c r="AE506" i="3"/>
  <c r="AE846" i="3"/>
  <c r="AE2178" i="3"/>
  <c r="AE3446" i="3"/>
  <c r="AE4096" i="3"/>
  <c r="AE4117" i="3"/>
  <c r="AE4658" i="3"/>
  <c r="AE5311" i="3"/>
  <c r="AE2658" i="3"/>
  <c r="AE3934" i="3"/>
  <c r="AE3949" i="3"/>
  <c r="AE4309" i="3"/>
  <c r="AE4980" i="3"/>
  <c r="AE1788" i="3"/>
  <c r="AE219" i="3"/>
  <c r="AE5021" i="3"/>
  <c r="AE605" i="3"/>
  <c r="AE176" i="3"/>
  <c r="AE199" i="3"/>
  <c r="AE1218" i="3"/>
  <c r="AE1360" i="3"/>
  <c r="AE1660" i="3"/>
  <c r="AE3358" i="3"/>
  <c r="AE3635" i="3"/>
  <c r="AE3929" i="3"/>
  <c r="AE4034" i="3"/>
  <c r="AE4655" i="3"/>
  <c r="AE5103" i="3"/>
  <c r="AE5415" i="3"/>
  <c r="AE2909" i="3"/>
  <c r="AE4119" i="3"/>
  <c r="AE4668" i="3"/>
  <c r="AE5231" i="3"/>
  <c r="AE3335" i="3"/>
  <c r="AE3740" i="3"/>
  <c r="AE4695" i="3"/>
  <c r="AE1648" i="3"/>
  <c r="AH144" i="3"/>
  <c r="AH192" i="3"/>
  <c r="AH248" i="3"/>
  <c r="AH280" i="3"/>
  <c r="AH29" i="3"/>
  <c r="AH125" i="3"/>
  <c r="AH221" i="3"/>
  <c r="AH317" i="3"/>
  <c r="AE1051" i="3"/>
  <c r="AH94" i="3"/>
  <c r="AH190" i="3"/>
  <c r="AH286" i="3"/>
  <c r="AH382" i="3"/>
  <c r="AH59" i="3"/>
  <c r="AH155" i="3"/>
  <c r="AH251" i="3"/>
  <c r="AH347" i="3"/>
  <c r="AH442" i="3"/>
  <c r="AH538" i="3"/>
  <c r="AH634" i="3"/>
  <c r="AH730" i="3"/>
  <c r="AH826" i="3"/>
  <c r="AH922" i="3"/>
  <c r="AH443" i="3"/>
  <c r="AH539" i="3"/>
  <c r="AH635" i="3"/>
  <c r="AH731" i="3"/>
  <c r="AH827" i="3"/>
  <c r="AH923" i="3"/>
  <c r="AH448" i="3"/>
  <c r="AH544" i="3"/>
  <c r="AH640" i="3"/>
  <c r="AH736" i="3"/>
  <c r="AH832" i="3"/>
  <c r="AH928" i="3"/>
  <c r="AH425" i="3"/>
  <c r="AH521" i="3"/>
  <c r="AH617" i="3"/>
  <c r="AH713" i="3"/>
  <c r="AH809" i="3"/>
  <c r="AH905" i="3"/>
  <c r="AH987" i="3"/>
  <c r="AH1083" i="3"/>
  <c r="AH1179" i="3"/>
  <c r="AH1004" i="3"/>
  <c r="AH1100" i="3"/>
  <c r="AH1289" i="3"/>
  <c r="AH1029" i="3"/>
  <c r="AH1125" i="3"/>
  <c r="AH1309" i="3"/>
  <c r="AH1002" i="3"/>
  <c r="AH1098" i="3"/>
  <c r="AH1265" i="3"/>
  <c r="AH1202" i="3"/>
  <c r="AH1298" i="3"/>
  <c r="AH1398" i="3"/>
  <c r="AH1618" i="3"/>
  <c r="AH1311" i="3"/>
  <c r="AH1411" i="3"/>
  <c r="AH1630" i="3"/>
  <c r="AH1292" i="3"/>
  <c r="AH1404" i="3"/>
  <c r="AH1739" i="3"/>
  <c r="AH1531" i="3"/>
  <c r="AH1655" i="3"/>
  <c r="AH1751" i="3"/>
  <c r="AH1532" i="3"/>
  <c r="AH1648" i="3"/>
  <c r="AH1457" i="3"/>
  <c r="AH1581" i="3"/>
  <c r="AH1693" i="3"/>
  <c r="AH1748" i="3"/>
  <c r="AH1864" i="3"/>
  <c r="AH1709" i="3"/>
  <c r="AH1833" i="3"/>
  <c r="AH2329" i="3"/>
  <c r="AH1790" i="3"/>
  <c r="AH1906" i="3"/>
  <c r="AH1989" i="3"/>
  <c r="AH2113" i="3"/>
  <c r="AH2293" i="3"/>
  <c r="AH2098" i="3"/>
  <c r="AH2341" i="3"/>
  <c r="AH2019" i="3"/>
  <c r="AH2143" i="3"/>
  <c r="AH1940" i="3"/>
  <c r="AH2052" i="3"/>
  <c r="AH2168" i="3"/>
  <c r="AH2238" i="3"/>
  <c r="AH2362" i="3"/>
  <c r="AH2478" i="3"/>
  <c r="AH2231" i="3"/>
  <c r="AH2347" i="3"/>
  <c r="AH2487" i="3"/>
  <c r="AH2252" i="3"/>
  <c r="AH2364" i="3"/>
  <c r="AH2414" i="3"/>
  <c r="AH2523" i="3"/>
  <c r="AH2703" i="3"/>
  <c r="AH2480" i="3"/>
  <c r="AH2592" i="3"/>
  <c r="AH2421" i="3"/>
  <c r="AH2537" i="3"/>
  <c r="AH2827" i="3"/>
  <c r="AH2692" i="3"/>
  <c r="AH2804" i="3"/>
  <c r="AH3005" i="3"/>
  <c r="AH2741" i="3"/>
  <c r="AH2853" i="3"/>
  <c r="AH2678" i="3"/>
  <c r="AH2790" i="3"/>
  <c r="AH3249" i="3"/>
  <c r="AH2870" i="3"/>
  <c r="AH2982" i="3"/>
  <c r="AH3221" i="3"/>
  <c r="AH2911" i="3"/>
  <c r="AH3023" i="3"/>
  <c r="AH3157" i="3"/>
  <c r="AH2968" i="3"/>
  <c r="AH3109" i="3"/>
  <c r="AH3182" i="3"/>
  <c r="AH3294" i="3"/>
  <c r="AH3143" i="3"/>
  <c r="AH3255" i="3"/>
  <c r="AH3104" i="3"/>
  <c r="AH3216" i="3"/>
  <c r="AH3328" i="3"/>
  <c r="AH3438" i="3"/>
  <c r="AH3395" i="3"/>
  <c r="AH3521" i="3"/>
  <c r="AH3448" i="3"/>
  <c r="AH3385" i="3"/>
  <c r="AH3665" i="3"/>
  <c r="AH3570" i="3"/>
  <c r="AH3507" i="3"/>
  <c r="AH3619" i="3"/>
  <c r="AH3532" i="3"/>
  <c r="AE3824" i="3"/>
  <c r="AH3726" i="3"/>
  <c r="AH3695" i="3"/>
  <c r="AH3644" i="3"/>
  <c r="AH3837" i="3"/>
  <c r="AH3814" i="3"/>
  <c r="AH3775" i="3"/>
  <c r="AH3987" i="3"/>
  <c r="AH3888" i="3"/>
  <c r="AH4166" i="3"/>
  <c r="AH4138" i="3"/>
  <c r="AH4022" i="3"/>
  <c r="AH4218" i="3"/>
  <c r="AH4214" i="3"/>
  <c r="AH4153" i="3"/>
  <c r="AH4113" i="3"/>
  <c r="AH4243" i="3"/>
  <c r="AH4244" i="3"/>
  <c r="AH4245" i="3"/>
  <c r="AH4266" i="3"/>
  <c r="AH4287" i="3"/>
  <c r="AH4425" i="3"/>
  <c r="AH4442" i="3"/>
  <c r="AH4451" i="3"/>
  <c r="AH4460" i="3"/>
  <c r="AH4524" i="3"/>
  <c r="AH4494" i="3"/>
  <c r="AH4599" i="3"/>
  <c r="AH4596" i="3"/>
  <c r="AH4573" i="3"/>
  <c r="AH4715" i="3"/>
  <c r="AH4807" i="3"/>
  <c r="AH4761" i="3"/>
  <c r="AH4816" i="3"/>
  <c r="AH4830" i="3"/>
  <c r="AH4942" i="3"/>
  <c r="AH4910" i="3"/>
  <c r="AH5001" i="3"/>
  <c r="AH4991" i="3"/>
  <c r="AH5042" i="3"/>
  <c r="AH5052" i="3"/>
  <c r="AH5113" i="3"/>
  <c r="AH5107" i="3"/>
  <c r="AH5137" i="3"/>
  <c r="AH5295" i="3"/>
  <c r="AH5208" i="3"/>
  <c r="AH5273" i="3"/>
  <c r="AH5319" i="3"/>
  <c r="AH5345" i="3"/>
  <c r="AH5403" i="3"/>
  <c r="AH5466" i="3"/>
  <c r="AH5488" i="3"/>
  <c r="AH5477" i="3"/>
  <c r="AE2612" i="3"/>
  <c r="AE87" i="2"/>
  <c r="AE208" i="3"/>
  <c r="AE3105" i="3"/>
  <c r="AE4419" i="3"/>
  <c r="AE5179" i="3"/>
  <c r="AE2979" i="3"/>
  <c r="AE3539" i="3"/>
  <c r="AE4875" i="3"/>
  <c r="AE2816" i="3"/>
  <c r="AE5419" i="3"/>
  <c r="AE230" i="3"/>
  <c r="AE299" i="3"/>
  <c r="AE673" i="3"/>
  <c r="AE2012" i="3"/>
  <c r="AE2498" i="3"/>
  <c r="AE4254" i="3"/>
  <c r="AE105" i="2"/>
  <c r="AE1102" i="3"/>
  <c r="AE1429" i="3"/>
  <c r="AE32" i="3"/>
  <c r="AE1364" i="3"/>
  <c r="AE1719" i="3"/>
  <c r="AE2478" i="3"/>
  <c r="AE3758" i="3"/>
  <c r="AE5063" i="3"/>
  <c r="AE853" i="3"/>
  <c r="AE2318" i="3"/>
  <c r="AE2724" i="3"/>
  <c r="AE983" i="3"/>
  <c r="AE310" i="3"/>
  <c r="AE716" i="3"/>
  <c r="AE2411" i="3"/>
  <c r="AE5209" i="3"/>
  <c r="AE720" i="3"/>
  <c r="AE1271" i="3"/>
  <c r="AE3141" i="3"/>
  <c r="AE503" i="3"/>
  <c r="AE3232" i="3"/>
  <c r="AE4710" i="3"/>
  <c r="AE1172" i="3"/>
  <c r="AE2781" i="3"/>
  <c r="AE5181" i="3"/>
  <c r="AE290" i="3"/>
  <c r="AE406" i="3"/>
  <c r="AE4" i="3"/>
  <c r="AE292" i="3"/>
  <c r="AE139" i="3"/>
  <c r="AE1058" i="3"/>
  <c r="AE1227" i="3"/>
  <c r="AE1071" i="3"/>
  <c r="AE1529" i="3"/>
  <c r="AE1955" i="3"/>
  <c r="AE1959" i="3"/>
  <c r="AE2032" i="3"/>
  <c r="AE2429" i="3"/>
  <c r="AE1994" i="3"/>
  <c r="H53" i="4"/>
  <c r="AE2212" i="3"/>
  <c r="AE4265" i="3"/>
  <c r="AE196" i="3"/>
  <c r="AE489" i="3"/>
  <c r="AE2063" i="3"/>
  <c r="AE4038" i="3"/>
  <c r="AE459" i="3"/>
  <c r="AE944" i="3"/>
  <c r="AE2675" i="3"/>
  <c r="AE357" i="3"/>
  <c r="AE2939" i="3"/>
  <c r="AE4724" i="3"/>
  <c r="AE528" i="3"/>
  <c r="AE1088" i="3"/>
  <c r="AE2952" i="3"/>
  <c r="AE2455" i="3"/>
  <c r="AE162" i="3"/>
  <c r="AE469" i="3"/>
  <c r="AE330" i="3"/>
  <c r="AE191" i="3"/>
  <c r="AE276" i="3"/>
  <c r="AE499" i="3"/>
  <c r="AE646" i="3"/>
  <c r="AE1263" i="3"/>
  <c r="AE1497" i="3"/>
  <c r="AE2057" i="3"/>
  <c r="AE1535" i="3"/>
  <c r="AE1907" i="3"/>
  <c r="AE2176" i="3"/>
  <c r="AE2199" i="3"/>
  <c r="AE2757" i="3"/>
  <c r="AE2511" i="3"/>
  <c r="AE2846" i="3"/>
  <c r="AE3395" i="3"/>
  <c r="AE3431" i="3"/>
  <c r="AE3545" i="3"/>
  <c r="AE4154" i="3"/>
  <c r="AE4431" i="3"/>
  <c r="AE4517" i="3"/>
  <c r="AE5054" i="3"/>
  <c r="AE5087" i="3"/>
  <c r="AE5294" i="3"/>
  <c r="AE3549" i="3"/>
  <c r="AE4440" i="3"/>
  <c r="AE4480" i="3"/>
  <c r="AE5006" i="3"/>
  <c r="AE5194" i="3"/>
  <c r="AE2625" i="3"/>
  <c r="AE3673" i="3"/>
  <c r="AE29" i="2"/>
  <c r="AE939" i="3"/>
  <c r="AE1075" i="3"/>
  <c r="AE1574" i="3"/>
  <c r="H36" i="4"/>
  <c r="AE1912" i="3"/>
  <c r="AE1938" i="3"/>
  <c r="AE1937" i="3"/>
  <c r="AE2208" i="3"/>
  <c r="AE2469" i="3"/>
  <c r="AE2193" i="3"/>
  <c r="AE3020" i="3"/>
  <c r="AE3761" i="3"/>
  <c r="AE3669" i="3"/>
  <c r="AE4269" i="3"/>
  <c r="AE4259" i="3"/>
  <c r="AE4671" i="3"/>
  <c r="AE5142" i="3"/>
  <c r="AE2596" i="3"/>
  <c r="AE3341" i="3"/>
  <c r="AE4790" i="3"/>
  <c r="AE123" i="2"/>
  <c r="AE539" i="3"/>
  <c r="AE758" i="3"/>
  <c r="AE1175" i="3"/>
  <c r="AE1557" i="3"/>
  <c r="AE1989" i="3"/>
  <c r="AE1966" i="3"/>
  <c r="AE2812" i="3"/>
  <c r="AE2687" i="3"/>
  <c r="AE2981" i="3"/>
  <c r="AE3538" i="3"/>
  <c r="AE4122" i="3"/>
  <c r="AE4407" i="3"/>
  <c r="AE4489" i="3"/>
  <c r="AE4709" i="3"/>
  <c r="AE4985" i="3"/>
  <c r="AE5148" i="3"/>
  <c r="AE2831" i="3"/>
  <c r="AE4868" i="3"/>
  <c r="AE4145" i="3"/>
  <c r="AE2291" i="3"/>
  <c r="AE2571" i="3"/>
  <c r="AE395" i="3"/>
  <c r="AE470" i="3"/>
  <c r="AE765" i="3"/>
  <c r="AE1633" i="3"/>
  <c r="AE3558" i="3"/>
  <c r="AE4252" i="3"/>
  <c r="AE4582" i="3"/>
  <c r="AE1848" i="3"/>
  <c r="AE1629" i="3"/>
  <c r="AH27" i="2"/>
  <c r="AH140" i="2"/>
  <c r="AE1398" i="3"/>
  <c r="AE2918" i="3"/>
  <c r="AE3604" i="3"/>
  <c r="AE5102" i="3"/>
  <c r="AE4204" i="3"/>
  <c r="AE2739" i="3"/>
  <c r="AE4760" i="3"/>
  <c r="AE3615" i="3"/>
  <c r="AE4843" i="3"/>
  <c r="AE305" i="3"/>
  <c r="AE2839" i="3"/>
  <c r="AE3909" i="3"/>
  <c r="AE4421" i="3"/>
  <c r="AE4899" i="3"/>
  <c r="AE5450" i="3"/>
  <c r="AE4610" i="3"/>
  <c r="AE4191" i="3"/>
  <c r="AE2970" i="3"/>
  <c r="AH80" i="3"/>
  <c r="AH72" i="3"/>
  <c r="AH205" i="3"/>
  <c r="AH78" i="3"/>
  <c r="AH366" i="3"/>
  <c r="AH235" i="3"/>
  <c r="AH522" i="3"/>
  <c r="AH810" i="3"/>
  <c r="AH523" i="3"/>
  <c r="AH811" i="3"/>
  <c r="AH528" i="3"/>
  <c r="AH816" i="3"/>
  <c r="AH505" i="3"/>
  <c r="AH793" i="3"/>
  <c r="AH1067" i="3"/>
  <c r="AH1084" i="3"/>
  <c r="AH1109" i="3"/>
  <c r="AH1082" i="3"/>
  <c r="AH1282" i="3"/>
  <c r="AH1295" i="3"/>
  <c r="AH1276" i="3"/>
  <c r="AH1515" i="3"/>
  <c r="AH1839" i="3"/>
  <c r="AH1628" i="3"/>
  <c r="AH1677" i="3"/>
  <c r="AH1844" i="3"/>
  <c r="AH1929" i="3"/>
  <c r="AH1973" i="3"/>
  <c r="AH2082" i="3"/>
  <c r="AH2115" i="3"/>
  <c r="AH2148" i="3"/>
  <c r="AH2427" i="3"/>
  <c r="AH2327" i="3"/>
  <c r="AH2348" i="3"/>
  <c r="AH2921" i="3"/>
  <c r="AH2452" i="3"/>
  <c r="AH2517" i="3"/>
  <c r="AH2664" i="3"/>
  <c r="AH2721" i="3"/>
  <c r="AH2650" i="3"/>
  <c r="AH3313" i="3"/>
  <c r="AH2895" i="3"/>
  <c r="AH3181" i="3"/>
  <c r="AH3166" i="3"/>
  <c r="AH3239" i="3"/>
  <c r="AH3312" i="3"/>
  <c r="AH3701" i="3"/>
  <c r="AH3737" i="3"/>
  <c r="AH3903" i="3"/>
  <c r="AH4093" i="3"/>
  <c r="AH5253" i="3"/>
  <c r="AE127" i="2"/>
  <c r="AE300" i="3"/>
  <c r="AE188" i="3"/>
  <c r="AE132" i="3"/>
  <c r="AE822" i="3"/>
  <c r="AE794" i="3"/>
  <c r="AE797" i="3"/>
  <c r="AE1162" i="3"/>
  <c r="AE1127" i="3"/>
  <c r="AE1733" i="3"/>
  <c r="AE1534" i="3"/>
  <c r="AE2013" i="3"/>
  <c r="AE2105" i="3"/>
  <c r="AE2811" i="3"/>
  <c r="AE2620" i="3"/>
  <c r="AE2502" i="3"/>
  <c r="AE3364" i="3"/>
  <c r="AE2940" i="3"/>
  <c r="AE2953" i="3"/>
  <c r="AE3217" i="3"/>
  <c r="AE3628" i="3"/>
  <c r="AE3640" i="3"/>
  <c r="AE3721" i="3"/>
  <c r="H32" i="4"/>
  <c r="AE3997" i="3"/>
  <c r="AE4160" i="3"/>
  <c r="AE4521" i="3"/>
  <c r="AE4851" i="3"/>
  <c r="AE5172" i="3"/>
  <c r="AE5188" i="3"/>
  <c r="AE4196" i="3"/>
  <c r="AE4401" i="3"/>
  <c r="AE5126" i="3"/>
  <c r="AE2484" i="3"/>
  <c r="AE3140" i="3"/>
  <c r="AE246" i="3"/>
  <c r="AE296" i="3"/>
  <c r="AE754" i="3"/>
  <c r="AE801" i="3"/>
  <c r="AE1094" i="3"/>
  <c r="AE1178" i="3"/>
  <c r="AE1375" i="3"/>
  <c r="AE1751" i="3"/>
  <c r="AE2355" i="3"/>
  <c r="AE2401" i="3"/>
  <c r="AE2602" i="3"/>
  <c r="AE2574" i="3"/>
  <c r="AE3034" i="3"/>
  <c r="AE3023" i="3"/>
  <c r="AE3330" i="3"/>
  <c r="AE3499" i="3"/>
  <c r="AE3568" i="3"/>
  <c r="AE3700" i="3"/>
  <c r="AE4029" i="3"/>
  <c r="AE4409" i="3"/>
  <c r="AE4604" i="3"/>
  <c r="AE4902" i="3"/>
  <c r="AE5287" i="3"/>
  <c r="AE2353" i="3"/>
  <c r="AE3573" i="3"/>
  <c r="AE4291" i="3"/>
  <c r="AE5027" i="3"/>
  <c r="AE102" i="3"/>
  <c r="AE272" i="3"/>
  <c r="AE334" i="3"/>
  <c r="AE854" i="3"/>
  <c r="AE958" i="3"/>
  <c r="AE805" i="3"/>
  <c r="AE1203" i="3"/>
  <c r="H13" i="4"/>
  <c r="AE1249" i="3"/>
  <c r="AE1799" i="3"/>
  <c r="AE1768" i="3"/>
  <c r="AE1749" i="3"/>
  <c r="AE2104" i="3"/>
  <c r="AE2341" i="3"/>
  <c r="AE2765" i="3"/>
  <c r="AE3559" i="3"/>
  <c r="AE3792" i="3"/>
  <c r="AE4375" i="3"/>
  <c r="AE4532" i="3"/>
  <c r="AE4535" i="3"/>
  <c r="AE4877" i="3"/>
  <c r="AE4831" i="3"/>
  <c r="AE5201" i="3"/>
  <c r="AE4718" i="3"/>
  <c r="AE5051" i="3"/>
  <c r="AE5404" i="3"/>
  <c r="AE3326" i="3"/>
  <c r="AE4455" i="3"/>
  <c r="AE5161" i="3"/>
  <c r="AE1407" i="3"/>
  <c r="AE1495" i="3"/>
  <c r="AE3247" i="3"/>
  <c r="AE3582" i="3"/>
  <c r="AE5285" i="3"/>
  <c r="AE65" i="3"/>
  <c r="AE135" i="3"/>
  <c r="AE655" i="3"/>
  <c r="AE87" i="3"/>
  <c r="AE773" i="3"/>
  <c r="AE742" i="3"/>
  <c r="AE658" i="3"/>
  <c r="AE1467" i="3"/>
  <c r="AE1377" i="3"/>
  <c r="AE1981" i="3"/>
  <c r="AE2223" i="3"/>
  <c r="AE2252" i="3"/>
  <c r="AE3253" i="3"/>
  <c r="AE3457" i="3"/>
  <c r="AE3746" i="3"/>
  <c r="AE3888" i="3"/>
  <c r="AE4512" i="3"/>
  <c r="AE4593" i="3"/>
  <c r="AE5029" i="3"/>
  <c r="AE5436" i="3"/>
  <c r="AE1420" i="3"/>
  <c r="AE1384" i="3"/>
  <c r="AE1825" i="3"/>
  <c r="AE2067" i="3"/>
  <c r="AE1523" i="3"/>
  <c r="AE3563" i="3"/>
  <c r="AH34" i="2"/>
  <c r="AH2" i="2"/>
  <c r="AH110" i="2"/>
  <c r="AH43" i="2"/>
  <c r="AH131" i="2"/>
  <c r="AH80" i="2"/>
  <c r="AH29" i="2"/>
  <c r="AH109" i="2"/>
  <c r="AE45" i="3"/>
  <c r="AE839" i="3"/>
  <c r="AE907" i="3"/>
  <c r="AE814" i="3"/>
  <c r="AE1222" i="3"/>
  <c r="AE1437" i="3"/>
  <c r="AE1972" i="3"/>
  <c r="AE2390" i="3"/>
  <c r="AE3513" i="3"/>
  <c r="AE3907" i="3"/>
  <c r="AE4093" i="3"/>
  <c r="AE4515" i="3"/>
  <c r="AE4935" i="3"/>
  <c r="AE5344" i="3"/>
  <c r="AE1394" i="3"/>
  <c r="AE2923" i="3"/>
  <c r="AE3428" i="3"/>
  <c r="AE4061" i="3"/>
  <c r="AE5152" i="3"/>
  <c r="AE3283" i="3"/>
  <c r="AE4531" i="3"/>
  <c r="AE3623" i="3"/>
  <c r="AE4590" i="3"/>
  <c r="AE396" i="3"/>
  <c r="AE51" i="3"/>
  <c r="AE316" i="3"/>
  <c r="AE1780" i="3"/>
  <c r="AE2230" i="3"/>
  <c r="AE1998" i="3"/>
  <c r="H56" i="4"/>
  <c r="AE3279" i="3"/>
  <c r="AE2920" i="3"/>
  <c r="AE3001" i="3"/>
  <c r="AE3647" i="3"/>
  <c r="AE3812" i="3"/>
  <c r="AE4463" i="3"/>
  <c r="AE4779" i="3"/>
  <c r="AE4936" i="3"/>
  <c r="AE5118" i="3"/>
  <c r="AE1872" i="3"/>
  <c r="AE2807" i="3"/>
  <c r="AE3073" i="3"/>
  <c r="AE5408" i="3"/>
  <c r="AE4955" i="3"/>
  <c r="AE3643" i="3"/>
  <c r="AE5356" i="3"/>
  <c r="AH156" i="3"/>
  <c r="AH252" i="3"/>
  <c r="AH260" i="3"/>
  <c r="AH292" i="3"/>
  <c r="AH33" i="3"/>
  <c r="AH129" i="3"/>
  <c r="AH225" i="3"/>
  <c r="AH321" i="3"/>
  <c r="AH2" i="3"/>
  <c r="AH98" i="3"/>
  <c r="AH194" i="3"/>
  <c r="AH290" i="3"/>
  <c r="AH386" i="3"/>
  <c r="AH63" i="3"/>
  <c r="AH159" i="3"/>
  <c r="AH255" i="3"/>
  <c r="AH351" i="3"/>
  <c r="AH446" i="3"/>
  <c r="AH542" i="3"/>
  <c r="AH638" i="3"/>
  <c r="AH734" i="3"/>
  <c r="AH830" i="3"/>
  <c r="AH926" i="3"/>
  <c r="AH447" i="3"/>
  <c r="AH543" i="3"/>
  <c r="AH639" i="3"/>
  <c r="AH735" i="3"/>
  <c r="AH831" i="3"/>
  <c r="AH927" i="3"/>
  <c r="AH452" i="3"/>
  <c r="AH548" i="3"/>
  <c r="AH644" i="3"/>
  <c r="AH740" i="3"/>
  <c r="AH836" i="3"/>
  <c r="AH932" i="3"/>
  <c r="AH429" i="3"/>
  <c r="AH525" i="3"/>
  <c r="AH621" i="3"/>
  <c r="AH717" i="3"/>
  <c r="AH813" i="3"/>
  <c r="AH909" i="3"/>
  <c r="AH991" i="3"/>
  <c r="AH1087" i="3"/>
  <c r="AH1183" i="3"/>
  <c r="AH1008" i="3"/>
  <c r="AH1104" i="3"/>
  <c r="AH1305" i="3"/>
  <c r="AH1033" i="3"/>
  <c r="AH1129" i="3"/>
  <c r="AH1329" i="3"/>
  <c r="AH1006" i="3"/>
  <c r="AH1102" i="3"/>
  <c r="AH1301" i="3"/>
  <c r="AH1206" i="3"/>
  <c r="AH1302" i="3"/>
  <c r="AH1410" i="3"/>
  <c r="AH1694" i="3"/>
  <c r="AH1315" i="3"/>
  <c r="AH1423" i="3"/>
  <c r="AH1654" i="3"/>
  <c r="AH1296" i="3"/>
  <c r="AH1420" i="3"/>
  <c r="AH1847" i="3"/>
  <c r="AH1543" i="3"/>
  <c r="AH1659" i="3"/>
  <c r="AH1763" i="3"/>
  <c r="AH1548" i="3"/>
  <c r="AH1660" i="3"/>
  <c r="AH1469" i="3"/>
  <c r="AH1585" i="3"/>
  <c r="AH1697" i="3"/>
  <c r="AH1764" i="3"/>
  <c r="AH1876" i="3"/>
  <c r="AH1721" i="3"/>
  <c r="AH1837" i="3"/>
  <c r="AH2598" i="3"/>
  <c r="AH1806" i="3"/>
  <c r="AH1918" i="3"/>
  <c r="AH2001" i="3"/>
  <c r="AH2117" i="3"/>
  <c r="AH2321" i="3"/>
  <c r="AH2114" i="3"/>
  <c r="AH2622" i="3"/>
  <c r="AH2031" i="3"/>
  <c r="AH2147" i="3"/>
  <c r="AH1944" i="3"/>
  <c r="AH2068" i="3"/>
  <c r="AH2233" i="3"/>
  <c r="AH2250" i="3"/>
  <c r="AH2366" i="3"/>
  <c r="AH2479" i="3"/>
  <c r="AH2247" i="3"/>
  <c r="AH2359" i="3"/>
  <c r="AH2775" i="3"/>
  <c r="AH2256" i="3"/>
  <c r="AH2368" i="3"/>
  <c r="AH2440" i="3"/>
  <c r="AH2535" i="3"/>
  <c r="AH2787" i="3"/>
  <c r="AH2484" i="3"/>
  <c r="AH2596" i="3"/>
  <c r="AH2437" i="3"/>
  <c r="AH2549" i="3"/>
  <c r="AH2869" i="3"/>
  <c r="AH2696" i="3"/>
  <c r="AH2808" i="3"/>
  <c r="AH2641" i="3"/>
  <c r="AH2753" i="3"/>
  <c r="AH2865" i="3"/>
  <c r="AH2682" i="3"/>
  <c r="AH2794" i="3"/>
  <c r="AH2981" i="3"/>
  <c r="AH2882" i="3"/>
  <c r="AH2994" i="3"/>
  <c r="AH3265" i="3"/>
  <c r="AH2915" i="3"/>
  <c r="AH3039" i="3"/>
  <c r="AH3321" i="3"/>
  <c r="AH2980" i="3"/>
  <c r="AH3125" i="3"/>
  <c r="AH3186" i="3"/>
  <c r="AH3310" i="3"/>
  <c r="AH3155" i="3"/>
  <c r="AH3267" i="3"/>
  <c r="AH3108" i="3"/>
  <c r="AH3220" i="3"/>
  <c r="AH3338" i="3"/>
  <c r="AH3450" i="3"/>
  <c r="AH3407" i="3"/>
  <c r="AH3525" i="3"/>
  <c r="AH3452" i="3"/>
  <c r="AH3401" i="3"/>
  <c r="AH3633" i="3"/>
  <c r="AH3582" i="3"/>
  <c r="AH3511" i="3"/>
  <c r="AH3623" i="3"/>
  <c r="AH3548" i="3"/>
  <c r="AH3841" i="3"/>
  <c r="AH3738" i="3"/>
  <c r="AH3699" i="3"/>
  <c r="AH3648" i="3"/>
  <c r="AH3781" i="3"/>
  <c r="AH3826" i="3"/>
  <c r="AH3787" i="3"/>
  <c r="AH3756" i="3"/>
  <c r="AH3896" i="3"/>
  <c r="AH3897" i="3"/>
  <c r="AH3898" i="3"/>
  <c r="AH4034" i="3"/>
  <c r="AH4328" i="3"/>
  <c r="AH4316" i="3"/>
  <c r="AH4276" i="3"/>
  <c r="AH4125" i="3"/>
  <c r="AH4268" i="3"/>
  <c r="AH4264" i="3"/>
  <c r="AH4280" i="3"/>
  <c r="AH4278" i="3"/>
  <c r="AH4299" i="3"/>
  <c r="AH4437" i="3"/>
  <c r="AH4454" i="3"/>
  <c r="AH4463" i="3"/>
  <c r="AH4472" i="3"/>
  <c r="AH4536" i="3"/>
  <c r="AH4506" i="3"/>
  <c r="AH4611" i="3"/>
  <c r="AH4608" i="3"/>
  <c r="AH4585" i="3"/>
  <c r="AH4724" i="3"/>
  <c r="AH4732" i="3"/>
  <c r="AH4773" i="3"/>
  <c r="AH4828" i="3"/>
  <c r="AH4842" i="3"/>
  <c r="AH4945" i="3"/>
  <c r="AH4922" i="3"/>
  <c r="AH5033" i="3"/>
  <c r="AH5029" i="3"/>
  <c r="AH5054" i="3"/>
  <c r="AH5064" i="3"/>
  <c r="AH5202" i="3"/>
  <c r="AH5119" i="3"/>
  <c r="AH5149" i="3"/>
  <c r="AH5248" i="3"/>
  <c r="AH5220" i="3"/>
  <c r="AH5285" i="3"/>
  <c r="AH5350" i="3"/>
  <c r="AH5360" i="3"/>
  <c r="AH5449" i="3"/>
  <c r="AH5416" i="3"/>
  <c r="AH5454" i="3"/>
  <c r="AH5499" i="3"/>
  <c r="AE439" i="3"/>
  <c r="AE1003" i="3"/>
  <c r="AE1635" i="3"/>
  <c r="AE1844" i="3"/>
  <c r="AE4346" i="3"/>
  <c r="AE3955" i="3"/>
  <c r="AE4929" i="3"/>
  <c r="AE2431" i="3"/>
  <c r="AE5048" i="3"/>
  <c r="AE4383" i="3"/>
  <c r="AE2314" i="3"/>
  <c r="AE4205" i="3"/>
  <c r="AE527" i="3"/>
  <c r="AE42" i="2"/>
  <c r="AE829" i="3"/>
  <c r="AE2754" i="3"/>
  <c r="AE3781" i="3"/>
  <c r="AE251" i="3"/>
  <c r="AE190" i="3"/>
  <c r="AE734" i="3"/>
  <c r="AE1748" i="3"/>
  <c r="AE1988" i="3"/>
  <c r="AE1970" i="3"/>
  <c r="H112" i="4"/>
  <c r="AE2404" i="3"/>
  <c r="AE769" i="3"/>
  <c r="AE1126" i="3"/>
  <c r="AE1515" i="3"/>
  <c r="AE2131" i="3"/>
  <c r="AE1977" i="3"/>
  <c r="AE2656" i="3"/>
  <c r="AE2593" i="3"/>
  <c r="AE3125" i="3"/>
  <c r="AE4628" i="3"/>
  <c r="AE593" i="3"/>
  <c r="AE554" i="3"/>
  <c r="AE2924" i="3"/>
  <c r="AE225" i="3"/>
  <c r="AE641" i="3"/>
  <c r="AE1415" i="3"/>
  <c r="AE2967" i="3"/>
  <c r="AE428" i="3"/>
  <c r="AE3444" i="3"/>
  <c r="AE1942" i="3"/>
  <c r="AE4022" i="3"/>
  <c r="AE4165" i="3"/>
  <c r="AE4261" i="3"/>
  <c r="AE5389" i="3"/>
  <c r="AE4813" i="3"/>
  <c r="AE2364" i="3"/>
  <c r="AE30" i="3"/>
  <c r="AE331" i="3"/>
  <c r="AE1317" i="3"/>
  <c r="AE2515" i="3"/>
  <c r="AE3286" i="3"/>
  <c r="AE4920" i="3"/>
  <c r="AE959" i="3"/>
  <c r="AE1231" i="3"/>
  <c r="AE2545" i="3"/>
  <c r="AE1357" i="3"/>
  <c r="AE2087" i="3"/>
  <c r="AE1742" i="3"/>
  <c r="AE1968" i="3"/>
  <c r="AE1827" i="3"/>
  <c r="AE2313" i="3"/>
  <c r="AE2525" i="3"/>
  <c r="AE2993" i="3"/>
  <c r="AE3325" i="3"/>
  <c r="AE3694" i="3"/>
  <c r="AE3679" i="3"/>
  <c r="AE4015" i="3"/>
  <c r="AE4371" i="3"/>
  <c r="AE4292" i="3"/>
  <c r="AE4749" i="3"/>
  <c r="AE5104" i="3"/>
  <c r="AE5190" i="3"/>
  <c r="AE3770" i="3"/>
  <c r="AE4827" i="3"/>
  <c r="AE2380" i="3"/>
  <c r="AE474" i="3"/>
  <c r="AE565" i="3"/>
  <c r="AE841" i="3"/>
  <c r="AE929" i="3"/>
  <c r="AE634" i="3"/>
  <c r="AE1507" i="3"/>
  <c r="AE1424" i="3"/>
  <c r="AE1965" i="3"/>
  <c r="AE2109" i="3"/>
  <c r="AE2638" i="3"/>
  <c r="AE2666" i="3"/>
  <c r="AE2668" i="3"/>
  <c r="AE3155" i="3"/>
  <c r="AE3410" i="3"/>
  <c r="AE3911" i="3"/>
  <c r="AE4491" i="3"/>
  <c r="AE4917" i="3"/>
  <c r="AE5096" i="3"/>
  <c r="AE2838" i="3"/>
  <c r="AE3708" i="3"/>
  <c r="AE5014" i="3"/>
  <c r="AE501" i="3"/>
  <c r="AE358" i="3"/>
  <c r="AE918" i="3"/>
  <c r="AE597" i="3"/>
  <c r="H96" i="4"/>
  <c r="AE1928" i="3"/>
  <c r="AE1732" i="3"/>
  <c r="AE2041" i="3"/>
  <c r="AE2215" i="3"/>
  <c r="AE2473" i="3"/>
  <c r="AE2698" i="3"/>
  <c r="AE2897" i="3"/>
  <c r="AE2778" i="3"/>
  <c r="AE3000" i="3"/>
  <c r="AE2885" i="3"/>
  <c r="AE3337" i="3"/>
  <c r="AE3406" i="3"/>
  <c r="AE3656" i="3"/>
  <c r="AE4116" i="3"/>
  <c r="AE4529" i="3"/>
  <c r="AE4587" i="3"/>
  <c r="AE4716" i="3"/>
  <c r="AE4878" i="3"/>
  <c r="AE5068" i="3"/>
  <c r="AE5098" i="3"/>
  <c r="AE5281" i="3"/>
  <c r="AE4324" i="3"/>
  <c r="AE5049" i="3"/>
  <c r="AE3475" i="3"/>
  <c r="AE4395" i="3"/>
  <c r="AE3613" i="3"/>
  <c r="AE4105" i="3"/>
  <c r="AE5199" i="3"/>
  <c r="AE2605" i="3"/>
  <c r="AE2822" i="3"/>
  <c r="AE3527" i="3"/>
  <c r="AE5288" i="3"/>
  <c r="AE45" i="2"/>
  <c r="AE458" i="3"/>
  <c r="AE1062" i="3"/>
  <c r="AE674" i="3"/>
  <c r="AE1477" i="3"/>
  <c r="AE1662" i="3"/>
  <c r="AE2140" i="3"/>
  <c r="AE2670" i="3"/>
  <c r="AE3578" i="3"/>
  <c r="AE3762" i="3"/>
  <c r="AE4735" i="3"/>
  <c r="AE4884" i="3"/>
  <c r="AE5057" i="3"/>
  <c r="AE5387" i="3"/>
  <c r="AE1508" i="3"/>
  <c r="AE1901" i="3"/>
  <c r="AE2398" i="3"/>
  <c r="AH50" i="2"/>
  <c r="AH18" i="2"/>
  <c r="AH74" i="2"/>
  <c r="AH55" i="2"/>
  <c r="AH135" i="2"/>
  <c r="AH84" i="2"/>
  <c r="AH37" i="2"/>
  <c r="AH113" i="2"/>
  <c r="AE410" i="3"/>
  <c r="AE14" i="2"/>
  <c r="AE418" i="3"/>
  <c r="AE1562" i="3"/>
  <c r="AE2147" i="3"/>
  <c r="AE2253" i="3"/>
  <c r="AE2377" i="3"/>
  <c r="AE2688" i="3"/>
  <c r="AE3044" i="3"/>
  <c r="AE3469" i="3"/>
  <c r="AE989" i="3"/>
  <c r="AE3177" i="3"/>
  <c r="AE3749" i="3"/>
  <c r="AE4091" i="3"/>
  <c r="AE4420" i="3"/>
  <c r="AE3889" i="3"/>
  <c r="AE4560" i="3"/>
  <c r="AE5033" i="3"/>
  <c r="AE1696" i="3"/>
  <c r="AE2991" i="3"/>
  <c r="AE3877" i="3"/>
  <c r="AE4224" i="3"/>
  <c r="AE5243" i="3"/>
  <c r="AE1006" i="3"/>
  <c r="AE364" i="3"/>
  <c r="AE895" i="3"/>
  <c r="AE702" i="3"/>
  <c r="AE2342" i="3"/>
  <c r="AE1575" i="3"/>
  <c r="AE2206" i="3"/>
  <c r="AE2099" i="3"/>
  <c r="AE2228" i="3"/>
  <c r="AE3218" i="3"/>
  <c r="AE3454" i="3"/>
  <c r="AE3724" i="3"/>
  <c r="H24" i="4"/>
  <c r="AE4185" i="3"/>
  <c r="AE4410" i="3"/>
  <c r="AE4672" i="3"/>
  <c r="AE1839" i="3"/>
  <c r="AE2324" i="3"/>
  <c r="AE4206" i="3"/>
  <c r="AE4766" i="3"/>
  <c r="AE5259" i="3"/>
  <c r="AE645" i="3"/>
  <c r="AE3425" i="3"/>
  <c r="AE3842" i="3"/>
  <c r="AE4621" i="3"/>
  <c r="AE95" i="2"/>
  <c r="AH316" i="3"/>
  <c r="AH64" i="3"/>
  <c r="AH32" i="3"/>
  <c r="AH148" i="3"/>
  <c r="AH45" i="3"/>
  <c r="AH141" i="3"/>
  <c r="AH237" i="3"/>
  <c r="AH333" i="3"/>
  <c r="AH14" i="3"/>
  <c r="AH110" i="3"/>
  <c r="AH206" i="3"/>
  <c r="AH302" i="3"/>
  <c r="AH398" i="3"/>
  <c r="AH75" i="3"/>
  <c r="AH171" i="3"/>
  <c r="AH267" i="3"/>
  <c r="AH363" i="3"/>
  <c r="AH458" i="3"/>
  <c r="AH554" i="3"/>
  <c r="AH650" i="3"/>
  <c r="AH746" i="3"/>
  <c r="AH842" i="3"/>
  <c r="AH938" i="3"/>
  <c r="AH459" i="3"/>
  <c r="AH555" i="3"/>
  <c r="AH651" i="3"/>
  <c r="AH747" i="3"/>
  <c r="AH843" i="3"/>
  <c r="AH939" i="3"/>
  <c r="AH464" i="3"/>
  <c r="AH560" i="3"/>
  <c r="AH656" i="3"/>
  <c r="AH752" i="3"/>
  <c r="AH848" i="3"/>
  <c r="AH944" i="3"/>
  <c r="AH441" i="3"/>
  <c r="AH537" i="3"/>
  <c r="AH633" i="3"/>
  <c r="AH729" i="3"/>
  <c r="AH825" i="3"/>
  <c r="AH921" i="3"/>
  <c r="AH1003" i="3"/>
  <c r="AH1099" i="3"/>
  <c r="AH1249" i="3"/>
  <c r="AH1020" i="3"/>
  <c r="AH1116" i="3"/>
  <c r="AH1195" i="3"/>
  <c r="AH1045" i="3"/>
  <c r="AH1141" i="3"/>
  <c r="AH1409" i="3"/>
  <c r="AH1018" i="3"/>
  <c r="AH1114" i="3"/>
  <c r="AH1257" i="3"/>
  <c r="AH1218" i="3"/>
  <c r="AH1314" i="3"/>
  <c r="AH1426" i="3"/>
  <c r="AH1215" i="3"/>
  <c r="AH1327" i="3"/>
  <c r="AH1439" i="3"/>
  <c r="AH1196" i="3"/>
  <c r="AH1308" i="3"/>
  <c r="AH1424" i="3"/>
  <c r="AH1887" i="3"/>
  <c r="AH1559" i="3"/>
  <c r="AH1671" i="3"/>
  <c r="AH1879" i="3"/>
  <c r="AH1552" i="3"/>
  <c r="AH1664" i="3"/>
  <c r="AH1485" i="3"/>
  <c r="AH1597" i="3"/>
  <c r="AH1855" i="3"/>
  <c r="AH1768" i="3"/>
  <c r="AH1880" i="3"/>
  <c r="AH1737" i="3"/>
  <c r="AH1849" i="3"/>
  <c r="AH1978" i="3"/>
  <c r="AH1810" i="3"/>
  <c r="AH1922" i="3"/>
  <c r="AH2017" i="3"/>
  <c r="AH2129" i="3"/>
  <c r="AH2412" i="3"/>
  <c r="AH2118" i="3"/>
  <c r="AH2217" i="3"/>
  <c r="AH2047" i="3"/>
  <c r="AH2159" i="3"/>
  <c r="AH1956" i="3"/>
  <c r="AH2072" i="3"/>
  <c r="AH2389" i="3"/>
  <c r="AH2266" i="3"/>
  <c r="AH2378" i="3"/>
  <c r="AH2546" i="3"/>
  <c r="AH2251" i="3"/>
  <c r="AH2363" i="3"/>
  <c r="AH2491" i="3"/>
  <c r="AH2268" i="3"/>
  <c r="AH2380" i="3"/>
  <c r="AH2443" i="3"/>
  <c r="AH2539" i="3"/>
  <c r="AH2643" i="3"/>
  <c r="AH2496" i="3"/>
  <c r="AH2608" i="3"/>
  <c r="AH2441" i="3"/>
  <c r="AH2553" i="3"/>
  <c r="AH3049" i="3"/>
  <c r="AH2708" i="3"/>
  <c r="AH2820" i="3"/>
  <c r="AH2645" i="3"/>
  <c r="AH2757" i="3"/>
  <c r="AE3162" i="3"/>
  <c r="AH2694" i="3"/>
  <c r="AH2806" i="3"/>
  <c r="AH3021" i="3"/>
  <c r="AH2886" i="3"/>
  <c r="AH3010" i="3"/>
  <c r="AH3137" i="3"/>
  <c r="AH2927" i="3"/>
  <c r="AH3043" i="3"/>
  <c r="AH2872" i="3"/>
  <c r="AH2996" i="3"/>
  <c r="AH3332" i="3"/>
  <c r="AH3198" i="3"/>
  <c r="AH3314" i="3"/>
  <c r="AH3159" i="3"/>
  <c r="AH3283" i="3"/>
  <c r="AH3120" i="3"/>
  <c r="AH3232" i="3"/>
  <c r="AH3342" i="3"/>
  <c r="AH3454" i="3"/>
  <c r="AH3423" i="3"/>
  <c r="AH3537" i="3"/>
  <c r="AH3464" i="3"/>
  <c r="AH3405" i="3"/>
  <c r="AH3673" i="3"/>
  <c r="AH3598" i="3"/>
  <c r="AH3523" i="3"/>
  <c r="AH3637" i="3"/>
  <c r="AH3552" i="3"/>
  <c r="AH3889" i="3"/>
  <c r="AH3765" i="3"/>
  <c r="AH3711" i="3"/>
  <c r="AH3660" i="3"/>
  <c r="AH3797" i="3"/>
  <c r="AH3842" i="3"/>
  <c r="AH3803" i="3"/>
  <c r="AH3772" i="3"/>
  <c r="AH3912" i="3"/>
  <c r="AH3913" i="3"/>
  <c r="AH3914" i="3"/>
  <c r="AH4050" i="3"/>
  <c r="AH4031" i="3"/>
  <c r="AH4024" i="3"/>
  <c r="AH4364" i="3"/>
  <c r="AH4142" i="3"/>
  <c r="AH4348" i="3"/>
  <c r="AH4257" i="3"/>
  <c r="AH4265" i="3"/>
  <c r="AH4294" i="3"/>
  <c r="AH4315" i="3"/>
  <c r="AH4453" i="3"/>
  <c r="AH4470" i="3"/>
  <c r="AH4479" i="3"/>
  <c r="AH4513" i="3"/>
  <c r="AH4666" i="3"/>
  <c r="AH4522" i="3"/>
  <c r="AH4627" i="3"/>
  <c r="AH4624" i="3"/>
  <c r="AH4601" i="3"/>
  <c r="AH4693" i="3"/>
  <c r="AH4748" i="3"/>
  <c r="AH4789" i="3"/>
  <c r="AH4844" i="3"/>
  <c r="AH4858" i="3"/>
  <c r="AH4877" i="3"/>
  <c r="AH4938" i="3"/>
  <c r="AH4962" i="3"/>
  <c r="AH5057" i="3"/>
  <c r="AH5007" i="3"/>
  <c r="AH5080" i="3"/>
  <c r="AH5074" i="3"/>
  <c r="AH5244" i="3"/>
  <c r="AH5165" i="3"/>
  <c r="AH5218" i="3"/>
  <c r="AH5263" i="3"/>
  <c r="AE5370" i="3"/>
  <c r="AH5300" i="3"/>
  <c r="AH5376" i="3"/>
  <c r="AH5367" i="3"/>
  <c r="AH5415" i="3"/>
  <c r="AH5476" i="3"/>
  <c r="AH5513" i="3"/>
  <c r="AE60" i="3"/>
  <c r="AE943" i="3"/>
  <c r="AE482" i="3"/>
  <c r="AE1381" i="3"/>
  <c r="AE2016" i="3"/>
  <c r="AE2084" i="3"/>
  <c r="AE3686" i="3"/>
  <c r="AE3728" i="3"/>
  <c r="AE4338" i="3"/>
  <c r="AE2934" i="3"/>
  <c r="AE4189" i="3"/>
  <c r="AE5169" i="3"/>
  <c r="AE4439" i="3"/>
  <c r="AE1824" i="3"/>
  <c r="AE4350" i="3"/>
  <c r="AE427" i="3"/>
  <c r="AE171" i="3"/>
  <c r="AE1423" i="3"/>
  <c r="AE2383" i="3"/>
  <c r="AE3178" i="3"/>
  <c r="AE2497" i="3"/>
  <c r="AE4789" i="3"/>
  <c r="AE793" i="3"/>
  <c r="AE2534" i="3"/>
  <c r="AE3966" i="3"/>
  <c r="AE858" i="3"/>
  <c r="AE701" i="3"/>
  <c r="AE881" i="3"/>
  <c r="AE1425" i="3"/>
  <c r="AE2236" i="3"/>
  <c r="AE2710" i="3"/>
  <c r="AE1023" i="3"/>
  <c r="AE1256" i="3"/>
  <c r="AE1301" i="3"/>
  <c r="AE2963" i="3"/>
  <c r="AE3199" i="3"/>
  <c r="AE4768" i="3"/>
  <c r="AE345" i="3"/>
  <c r="AE146" i="2"/>
  <c r="AE2470" i="3"/>
  <c r="AE4217" i="3"/>
  <c r="AE643" i="3"/>
  <c r="AE2038" i="3"/>
  <c r="AE3637" i="3"/>
  <c r="AE21" i="3"/>
  <c r="AE2464" i="3"/>
  <c r="AE4846" i="3"/>
  <c r="AE3755" i="3"/>
  <c r="AE3263" i="3"/>
  <c r="AE4168" i="3"/>
  <c r="AE4895" i="3"/>
  <c r="AE5417" i="3"/>
  <c r="AE574" i="3"/>
  <c r="AE101" i="2"/>
  <c r="AE195" i="3"/>
  <c r="AE218" i="3"/>
  <c r="AE862" i="3"/>
  <c r="AE216" i="3"/>
  <c r="AE360" i="3"/>
  <c r="AE1013" i="3"/>
  <c r="AE1418" i="3"/>
  <c r="AE1932" i="3"/>
  <c r="AE1643" i="3"/>
  <c r="AE1756" i="3"/>
  <c r="AE1931" i="3"/>
  <c r="AE2303" i="3"/>
  <c r="AE2125" i="3"/>
  <c r="AE2652" i="3"/>
  <c r="AE2269" i="3"/>
  <c r="AE2741" i="3"/>
  <c r="AE3102" i="3"/>
  <c r="AE3188" i="3"/>
  <c r="AE3363" i="3"/>
  <c r="AE3476" i="3"/>
  <c r="AE3800" i="3"/>
  <c r="AE3744" i="3"/>
  <c r="AE4098" i="3"/>
  <c r="AE4209" i="3"/>
  <c r="AE4296" i="3"/>
  <c r="AE4511" i="3"/>
  <c r="AE4547" i="3"/>
  <c r="AE4674" i="3"/>
  <c r="AE5089" i="3"/>
  <c r="AE5167" i="3"/>
  <c r="AE5361" i="3"/>
  <c r="AE4256" i="3"/>
  <c r="AE4984" i="3"/>
  <c r="AE5332" i="3"/>
  <c r="AE3323" i="3"/>
  <c r="AE4171" i="3"/>
  <c r="AE5510" i="3"/>
  <c r="AE2410" i="3"/>
  <c r="AE58" i="3"/>
  <c r="AE976" i="3"/>
  <c r="AE798" i="3"/>
  <c r="AE1309" i="3"/>
  <c r="AE1441" i="3"/>
  <c r="AE1794" i="3"/>
  <c r="AE2295" i="3"/>
  <c r="AE2021" i="3"/>
  <c r="AE2307" i="3"/>
  <c r="AE2173" i="3"/>
  <c r="AE2441" i="3"/>
  <c r="AE2500" i="3"/>
  <c r="AE2610" i="3"/>
  <c r="AE2770" i="3"/>
  <c r="AE2679" i="3"/>
  <c r="AE3228" i="3"/>
  <c r="AE3321" i="3"/>
  <c r="AE3702" i="3"/>
  <c r="AE3973" i="3"/>
  <c r="AE4290" i="3"/>
  <c r="AE4634" i="3"/>
  <c r="AE5376" i="3"/>
  <c r="AE2893" i="3"/>
  <c r="AE5236" i="3"/>
  <c r="AE38" i="3"/>
  <c r="AE43" i="3"/>
  <c r="AE75" i="3"/>
  <c r="AE875" i="3"/>
  <c r="H2" i="4"/>
  <c r="AE2186" i="3"/>
  <c r="AE2928" i="3"/>
  <c r="AE3213" i="3"/>
  <c r="H111" i="4"/>
  <c r="AE3580" i="3"/>
  <c r="AE4682" i="3"/>
  <c r="AE5315" i="3"/>
  <c r="AE5451" i="3"/>
  <c r="AE1280" i="3"/>
  <c r="AE3447" i="3"/>
  <c r="AE3840" i="3"/>
  <c r="AE5229" i="3"/>
  <c r="AE3112" i="3"/>
  <c r="AE4681" i="3"/>
  <c r="AE3386" i="3"/>
  <c r="AE4393" i="3"/>
  <c r="AE5107" i="3"/>
  <c r="AE3252" i="3"/>
  <c r="AE4076" i="3"/>
  <c r="AE4422" i="3"/>
  <c r="AE5371" i="3"/>
  <c r="AE541" i="3"/>
  <c r="AE96" i="3"/>
  <c r="AE271" i="3"/>
  <c r="AE429" i="3"/>
  <c r="AE1261" i="3"/>
  <c r="AE1372" i="3"/>
  <c r="AE1913" i="3"/>
  <c r="AE2071" i="3"/>
  <c r="AE2578" i="3"/>
  <c r="AE2976" i="3"/>
  <c r="AE3448" i="3"/>
  <c r="AE3617" i="3"/>
  <c r="AE4739" i="3"/>
  <c r="AE4962" i="3"/>
  <c r="AE5261" i="3"/>
  <c r="AE5433" i="3"/>
  <c r="AE3266" i="3"/>
  <c r="AE3521" i="3"/>
  <c r="AE4781" i="3"/>
  <c r="AE5440" i="3"/>
  <c r="AE2043" i="3"/>
  <c r="AE4106" i="3"/>
  <c r="AH24" i="3"/>
  <c r="AH324" i="3"/>
  <c r="AH168" i="3"/>
  <c r="AH108" i="3"/>
  <c r="AH176" i="3"/>
  <c r="AH53" i="3"/>
  <c r="AH149" i="3"/>
  <c r="AH245" i="3"/>
  <c r="AH341" i="3"/>
  <c r="AH22" i="3"/>
  <c r="AH118" i="3"/>
  <c r="AH214" i="3"/>
  <c r="AH310" i="3"/>
  <c r="AE1200" i="3"/>
  <c r="AH83" i="3"/>
  <c r="AH179" i="3"/>
  <c r="AH275" i="3"/>
  <c r="AH371" i="3"/>
  <c r="AH466" i="3"/>
  <c r="AH562" i="3"/>
  <c r="AH658" i="3"/>
  <c r="AH754" i="3"/>
  <c r="AH850" i="3"/>
  <c r="AH946" i="3"/>
  <c r="AH467" i="3"/>
  <c r="AH563" i="3"/>
  <c r="AH659" i="3"/>
  <c r="AH755" i="3"/>
  <c r="AH851" i="3"/>
  <c r="AH947" i="3"/>
  <c r="AH472" i="3"/>
  <c r="AH568" i="3"/>
  <c r="AH664" i="3"/>
  <c r="AH760" i="3"/>
  <c r="AH856" i="3"/>
  <c r="AH952" i="3"/>
  <c r="AH449" i="3"/>
  <c r="AH545" i="3"/>
  <c r="AH641" i="3"/>
  <c r="AH737" i="3"/>
  <c r="AH833" i="3"/>
  <c r="AH929" i="3"/>
  <c r="AH1011" i="3"/>
  <c r="AH1107" i="3"/>
  <c r="AH1241" i="3"/>
  <c r="AH1028" i="3"/>
  <c r="AH1124" i="3"/>
  <c r="AH1209" i="3"/>
  <c r="AH1053" i="3"/>
  <c r="AH1149" i="3"/>
  <c r="AH1441" i="3"/>
  <c r="AH1026" i="3"/>
  <c r="AH1122" i="3"/>
  <c r="AH1325" i="3"/>
  <c r="AH1226" i="3"/>
  <c r="AH1322" i="3"/>
  <c r="AH1430" i="3"/>
  <c r="AH1219" i="3"/>
  <c r="AH1343" i="3"/>
  <c r="AH1443" i="3"/>
  <c r="AH1200" i="3"/>
  <c r="AH1324" i="3"/>
  <c r="AH1436" i="3"/>
  <c r="AE2188" i="3"/>
  <c r="AH1563" i="3"/>
  <c r="AH1675" i="3"/>
  <c r="AH1452" i="3"/>
  <c r="AH1564" i="3"/>
  <c r="AH1676" i="3"/>
  <c r="AH1489" i="3"/>
  <c r="AH1601" i="3"/>
  <c r="AH1707" i="3"/>
  <c r="AH1780" i="3"/>
  <c r="AH1892" i="3"/>
  <c r="AH1741" i="3"/>
  <c r="AH1853" i="3"/>
  <c r="AH1710" i="3"/>
  <c r="AH1822" i="3"/>
  <c r="AH1966" i="3"/>
  <c r="AH2021" i="3"/>
  <c r="AH2133" i="3"/>
  <c r="AH2018" i="3"/>
  <c r="AH2130" i="3"/>
  <c r="AH1935" i="3"/>
  <c r="AH2051" i="3"/>
  <c r="AH2163" i="3"/>
  <c r="AH1972" i="3"/>
  <c r="AH2084" i="3"/>
  <c r="AH2415" i="3"/>
  <c r="AH2270" i="3"/>
  <c r="AH2382" i="3"/>
  <c r="AH2594" i="3"/>
  <c r="AH2263" i="3"/>
  <c r="AH2375" i="3"/>
  <c r="AH2526" i="3"/>
  <c r="AH2272" i="3"/>
  <c r="AH2396" i="3"/>
  <c r="AH2498" i="3"/>
  <c r="AH2551" i="3"/>
  <c r="AH2663" i="3"/>
  <c r="AH2500" i="3"/>
  <c r="AH2624" i="3"/>
  <c r="AH2453" i="3"/>
  <c r="AH2565" i="3"/>
  <c r="AH3073" i="3"/>
  <c r="AH2712" i="3"/>
  <c r="AH2836" i="3"/>
  <c r="AH2657" i="3"/>
  <c r="AH2769" i="3"/>
  <c r="AH3185" i="3"/>
  <c r="AH2698" i="3"/>
  <c r="AH2822" i="3"/>
  <c r="AH3081" i="3"/>
  <c r="AH2898" i="3"/>
  <c r="AH3014" i="3"/>
  <c r="AH3177" i="3"/>
  <c r="AH2943" i="3"/>
  <c r="AH3055" i="3"/>
  <c r="AH2884" i="3"/>
  <c r="AH3000" i="3"/>
  <c r="AE3668" i="3"/>
  <c r="AH3214" i="3"/>
  <c r="AH3326" i="3"/>
  <c r="AH3171" i="3"/>
  <c r="AH3287" i="3"/>
  <c r="AH3124" i="3"/>
  <c r="AH3248" i="3"/>
  <c r="AH3354" i="3"/>
  <c r="AH3466" i="3"/>
  <c r="AH3427" i="3"/>
  <c r="AH3541" i="3"/>
  <c r="AH3480" i="3"/>
  <c r="AH3417" i="3"/>
  <c r="AH3486" i="3"/>
  <c r="AH3602" i="3"/>
  <c r="AH3527" i="3"/>
  <c r="AH3741" i="3"/>
  <c r="AH3564" i="3"/>
  <c r="AH3642" i="3"/>
  <c r="AH3801" i="3"/>
  <c r="AH3715" i="3"/>
  <c r="AH3676" i="3"/>
  <c r="AH3907" i="3"/>
  <c r="AH3846" i="3"/>
  <c r="AH3807" i="3"/>
  <c r="AH3776" i="3"/>
  <c r="AH3916" i="3"/>
  <c r="AH3917" i="3"/>
  <c r="AH3918" i="3"/>
  <c r="AH4054" i="3"/>
  <c r="AH4035" i="3"/>
  <c r="AH4028" i="3"/>
  <c r="AH4149" i="3"/>
  <c r="AH4190" i="3"/>
  <c r="AH4360" i="3"/>
  <c r="AH4260" i="3"/>
  <c r="AH4269" i="3"/>
  <c r="AH4298" i="3"/>
  <c r="AH4319" i="3"/>
  <c r="AH4457" i="3"/>
  <c r="AH4474" i="3"/>
  <c r="AH4483" i="3"/>
  <c r="AH4507" i="3"/>
  <c r="AH4556" i="3"/>
  <c r="AH4526" i="3"/>
  <c r="AH4631" i="3"/>
  <c r="AH4628" i="3"/>
  <c r="AH4605" i="3"/>
  <c r="AH4697" i="3"/>
  <c r="AH4752" i="3"/>
  <c r="AH4793" i="3"/>
  <c r="AH4848" i="3"/>
  <c r="AH4862" i="3"/>
  <c r="AH4881" i="3"/>
  <c r="AH4946" i="3"/>
  <c r="AH4966" i="3"/>
  <c r="AH5139" i="3"/>
  <c r="AH5011" i="3"/>
  <c r="AH5084" i="3"/>
  <c r="AH5078" i="3"/>
  <c r="AH5124" i="3"/>
  <c r="AH5169" i="3"/>
  <c r="AH5222" i="3"/>
  <c r="AH5234" i="3"/>
  <c r="AH5254" i="3"/>
  <c r="AH5304" i="3"/>
  <c r="AH5380" i="3"/>
  <c r="AH5371" i="3"/>
  <c r="AH5419" i="3"/>
  <c r="AH5440" i="3"/>
  <c r="AH5483" i="3"/>
  <c r="AE2974" i="3"/>
  <c r="AE95" i="3"/>
  <c r="AE158" i="3"/>
  <c r="AE870" i="3"/>
  <c r="AE1268" i="3"/>
  <c r="AE1709" i="3"/>
  <c r="AE3830" i="3"/>
  <c r="AE4246" i="3"/>
  <c r="AE4876" i="3"/>
  <c r="AE5341" i="3"/>
  <c r="AE3158" i="3"/>
  <c r="AE3620" i="3"/>
  <c r="AE5072" i="3"/>
  <c r="AE4125" i="3"/>
  <c r="AE2476" i="3"/>
  <c r="AE4771" i="3"/>
  <c r="AE131" i="2"/>
  <c r="AE2187" i="3"/>
  <c r="AE2372" i="3"/>
  <c r="AE4785" i="3"/>
  <c r="AE3157" i="3"/>
  <c r="AE86" i="2"/>
  <c r="AE887" i="3"/>
  <c r="AE957" i="3"/>
  <c r="AE1857" i="3"/>
  <c r="AE2366" i="3"/>
  <c r="AE2081" i="3"/>
  <c r="AE2681" i="3"/>
  <c r="AE1295" i="3"/>
  <c r="AE1300" i="3"/>
  <c r="AE1843" i="3"/>
  <c r="AE4109" i="3"/>
  <c r="AE1237" i="3"/>
  <c r="AE1876" i="3"/>
  <c r="AE2033" i="3"/>
  <c r="AE2513" i="3"/>
  <c r="AE883" i="3"/>
  <c r="AE250" i="3"/>
  <c r="AE4457" i="3"/>
  <c r="AE662" i="3"/>
  <c r="AE472" i="3"/>
  <c r="AE2279" i="3"/>
  <c r="AE3203" i="3"/>
  <c r="H45" i="4"/>
  <c r="AE369" i="3"/>
  <c r="AE2628" i="3"/>
  <c r="AE5347" i="3"/>
  <c r="AE5137" i="3"/>
  <c r="AE3424" i="3"/>
  <c r="AE1986" i="3"/>
  <c r="AE2763" i="3"/>
  <c r="AE15" i="3"/>
  <c r="AE2374" i="3"/>
  <c r="AE3598" i="3"/>
  <c r="AE4380" i="3"/>
  <c r="AE4777" i="3"/>
  <c r="AE1118" i="3"/>
  <c r="AE2855" i="3"/>
  <c r="AE4650" i="3"/>
  <c r="AE187" i="3"/>
  <c r="AE28" i="3"/>
  <c r="AE586" i="3"/>
  <c r="AE1428" i="3"/>
  <c r="AE2268" i="3"/>
  <c r="AE3254" i="3"/>
  <c r="AE3016" i="3"/>
  <c r="AE3587" i="3"/>
  <c r="AE3804" i="3"/>
  <c r="AE3884" i="3"/>
  <c r="AE4319" i="3"/>
  <c r="AE4404" i="3"/>
  <c r="AE4834" i="3"/>
  <c r="AE5023" i="3"/>
  <c r="AE5219" i="3"/>
  <c r="AE5372" i="3"/>
  <c r="AE1584" i="3"/>
  <c r="AE1480" i="3"/>
  <c r="AE1046" i="3"/>
  <c r="AE1570" i="3"/>
  <c r="AE2641" i="3"/>
  <c r="AE122" i="2"/>
  <c r="AE901" i="3"/>
  <c r="AE719" i="3"/>
  <c r="AE562" i="3"/>
  <c r="AE1539" i="3"/>
  <c r="AE1651" i="3"/>
  <c r="AE2035" i="3"/>
  <c r="AE1859" i="3"/>
  <c r="AE2406" i="3"/>
  <c r="AE3235" i="3"/>
  <c r="AE4013" i="3"/>
  <c r="AE4411" i="3"/>
  <c r="AE4495" i="3"/>
  <c r="AE4664" i="3"/>
  <c r="AE4805" i="3"/>
  <c r="AE4988" i="3"/>
  <c r="AE5146" i="3"/>
  <c r="AE5363" i="3"/>
  <c r="AE4328" i="3"/>
  <c r="AE4752" i="3"/>
  <c r="AE5032" i="3"/>
  <c r="AE5394" i="3"/>
  <c r="AE3524" i="3"/>
  <c r="AE3882" i="3"/>
  <c r="AE4437" i="3"/>
  <c r="AE5208" i="3"/>
  <c r="AE3823" i="3"/>
  <c r="AE5147" i="3"/>
  <c r="AE782" i="3"/>
  <c r="AE1674" i="3"/>
  <c r="AE4788" i="3"/>
  <c r="AE873" i="3"/>
  <c r="AE10" i="2"/>
  <c r="AE44" i="2"/>
  <c r="AE75" i="2"/>
  <c r="AE155" i="2"/>
  <c r="AE67" i="2"/>
  <c r="AE55" i="2"/>
  <c r="AE104" i="2"/>
  <c r="AE77" i="2"/>
  <c r="AE61" i="2"/>
  <c r="AE41" i="2"/>
  <c r="AE142" i="2"/>
  <c r="AE8" i="2"/>
  <c r="AH121" i="2"/>
  <c r="AH73" i="2"/>
  <c r="AH25" i="2"/>
  <c r="AH108" i="2"/>
  <c r="AH60" i="2"/>
  <c r="AH147" i="2"/>
  <c r="AH99" i="2"/>
  <c r="AH51" i="2"/>
  <c r="AH16" i="2"/>
  <c r="AH22" i="2"/>
  <c r="AH126" i="2"/>
  <c r="AH130" i="2"/>
  <c r="AH122" i="2"/>
  <c r="AE143" i="2"/>
  <c r="AE72" i="2"/>
  <c r="AE99" i="2"/>
  <c r="AE39" i="2"/>
  <c r="AE85" i="2"/>
  <c r="AE63" i="2"/>
  <c r="AE110" i="2"/>
  <c r="AH117" i="2"/>
  <c r="AH69" i="2"/>
  <c r="AH152" i="2"/>
  <c r="AH104" i="2"/>
  <c r="AH56" i="2"/>
  <c r="AH143" i="2"/>
  <c r="AH95" i="2"/>
  <c r="AH47" i="2"/>
  <c r="AH12" i="2"/>
  <c r="AH154" i="2"/>
  <c r="AH118" i="2"/>
  <c r="AH94" i="2"/>
  <c r="AH70" i="2"/>
  <c r="AE26" i="2"/>
  <c r="AE130" i="2"/>
  <c r="AE114" i="2"/>
  <c r="AE27" i="2"/>
  <c r="AE35" i="2"/>
  <c r="AE124" i="2"/>
  <c r="AE151" i="2"/>
  <c r="AE71" i="2"/>
  <c r="AE128" i="2"/>
  <c r="AE24" i="2"/>
  <c r="AE6" i="2"/>
  <c r="AE47" i="2"/>
  <c r="AE46" i="2"/>
  <c r="AE49" i="2"/>
  <c r="AE25" i="2"/>
  <c r="AE148" i="2"/>
  <c r="AE76" i="2"/>
  <c r="AE43" i="2"/>
  <c r="AE78" i="2"/>
  <c r="AE109" i="2"/>
  <c r="AE4" i="2"/>
  <c r="AE79" i="2"/>
  <c r="AE144" i="2"/>
  <c r="AE7" i="2"/>
  <c r="AE80" i="2"/>
  <c r="AE28" i="2"/>
  <c r="AE59" i="2"/>
  <c r="AE150" i="2"/>
  <c r="AE58" i="2"/>
  <c r="AE138" i="2"/>
  <c r="AE89" i="2"/>
  <c r="AE22" i="2"/>
  <c r="AE141" i="2"/>
  <c r="AE74" i="2"/>
  <c r="AE9" i="2"/>
  <c r="AH149" i="2"/>
  <c r="AH101" i="2"/>
  <c r="AH53" i="2"/>
  <c r="AH136" i="2"/>
  <c r="AH88" i="2"/>
  <c r="AH40" i="2"/>
  <c r="AH127" i="2"/>
  <c r="AH79" i="2"/>
  <c r="AH31" i="2"/>
  <c r="AH106" i="2"/>
  <c r="AH15" i="2"/>
  <c r="AH10" i="2"/>
  <c r="AH114" i="2"/>
  <c r="AE136" i="2"/>
  <c r="AE17" i="2"/>
  <c r="AE48" i="2"/>
  <c r="AE31" i="2"/>
  <c r="AE132" i="2"/>
  <c r="AE32" i="2"/>
  <c r="AE66" i="2"/>
  <c r="AE40" i="2"/>
  <c r="AE11" i="2"/>
  <c r="AE15" i="2"/>
  <c r="AE83" i="2"/>
  <c r="AE116" i="2"/>
  <c r="AE19" i="2"/>
  <c r="AE52" i="2"/>
  <c r="AE111" i="2"/>
  <c r="AE37" i="2"/>
  <c r="AE119" i="2"/>
  <c r="AH137" i="2"/>
  <c r="AH89" i="2"/>
  <c r="AH41" i="2"/>
  <c r="AH124" i="2"/>
  <c r="AH76" i="2"/>
  <c r="AH28" i="2"/>
  <c r="AH115" i="2"/>
  <c r="AH67" i="2"/>
  <c r="AH134" i="2"/>
  <c r="AH38" i="2"/>
  <c r="AH3" i="2"/>
  <c r="AH66" i="2"/>
  <c r="AH17" i="2"/>
  <c r="AE154" i="2"/>
  <c r="AE121" i="2"/>
  <c r="AE23" i="2"/>
  <c r="AE140" i="2"/>
  <c r="AE84" i="2"/>
  <c r="AE13" i="2"/>
  <c r="AE21" i="2"/>
  <c r="AE108" i="2"/>
  <c r="AE118" i="2"/>
  <c r="AE68" i="2"/>
  <c r="AE70" i="2"/>
  <c r="AE147" i="2"/>
  <c r="AE96" i="2"/>
  <c r="AE139" i="2"/>
  <c r="AE112" i="2"/>
  <c r="AE60" i="2"/>
  <c r="AE107" i="2"/>
  <c r="AE152" i="2"/>
  <c r="AE50" i="2"/>
  <c r="AE115" i="2"/>
  <c r="AE93" i="2"/>
  <c r="AE149" i="2"/>
  <c r="AE20" i="2"/>
  <c r="AE113" i="2"/>
  <c r="AH129" i="2"/>
  <c r="AH81" i="2"/>
  <c r="AH33" i="2"/>
  <c r="AH116" i="2"/>
  <c r="AH68" i="2"/>
  <c r="AH155" i="2"/>
  <c r="AH107" i="2"/>
  <c r="AH59" i="2"/>
  <c r="AH54" i="2"/>
  <c r="AH58" i="2"/>
  <c r="AH14" i="2"/>
  <c r="AH30" i="2"/>
  <c r="AH9" i="2"/>
  <c r="AE34" i="2"/>
  <c r="AE65" i="2"/>
  <c r="AE53" i="2"/>
  <c r="AE92" i="2"/>
  <c r="AE36" i="2"/>
  <c r="AE64" i="2"/>
  <c r="AE252" i="3"/>
  <c r="AE1208" i="3"/>
  <c r="AE1606" i="3"/>
  <c r="H25" i="4"/>
  <c r="AE1863" i="3"/>
  <c r="AE2058" i="3"/>
  <c r="AE2740" i="3"/>
  <c r="AE2509" i="3"/>
  <c r="AE2795" i="3"/>
  <c r="AE3452" i="3"/>
  <c r="AE4005" i="3"/>
  <c r="AE4274" i="3"/>
  <c r="AE4653" i="3"/>
  <c r="AE4712" i="3"/>
  <c r="AE4991" i="3"/>
  <c r="AE5159" i="3"/>
  <c r="AE5443" i="3"/>
  <c r="AE2011" i="3"/>
  <c r="AE2692" i="3"/>
  <c r="AE4135" i="3"/>
  <c r="AH5" i="2"/>
  <c r="AH78" i="2"/>
  <c r="AH98" i="2"/>
  <c r="AH63" i="2"/>
  <c r="AH139" i="2"/>
  <c r="AH92" i="2"/>
  <c r="AH45" i="2"/>
  <c r="AH125" i="2"/>
  <c r="AE871" i="3"/>
  <c r="AE1116" i="3"/>
  <c r="AE581" i="3"/>
  <c r="AE569" i="3"/>
  <c r="AE1308" i="3"/>
  <c r="AE766" i="3"/>
  <c r="AE650" i="3"/>
  <c r="AE625" i="3"/>
  <c r="H10" i="4"/>
  <c r="AE1808" i="3"/>
  <c r="AE1813" i="3"/>
  <c r="AE1792" i="3"/>
  <c r="AE2050" i="3"/>
  <c r="AE2004" i="3"/>
  <c r="AE2045" i="3"/>
  <c r="AE2859" i="3"/>
  <c r="AE2349" i="3"/>
  <c r="AE2514" i="3"/>
  <c r="AE3353" i="3"/>
  <c r="AE3139" i="3"/>
  <c r="AE4127" i="3"/>
  <c r="AE3208" i="3"/>
  <c r="AE3509" i="3"/>
  <c r="AE3789" i="3"/>
  <c r="AE3975" i="3"/>
  <c r="AE4469" i="3"/>
  <c r="AE4573" i="3"/>
  <c r="AE4698" i="3"/>
  <c r="AE5476" i="3"/>
  <c r="AE3853" i="3"/>
  <c r="AE4858" i="3"/>
  <c r="AE5353" i="3"/>
  <c r="AE2517" i="3"/>
  <c r="AE4280" i="3"/>
  <c r="AE5" i="2"/>
  <c r="AE76" i="3"/>
  <c r="AE630" i="3"/>
  <c r="AE1269" i="3"/>
  <c r="AE1183" i="3"/>
  <c r="AE1675" i="3"/>
  <c r="AE1540" i="3"/>
  <c r="AE1538" i="3"/>
  <c r="AE2244" i="3"/>
  <c r="AE2748" i="3"/>
  <c r="AE2962" i="3"/>
  <c r="AE3697" i="3"/>
  <c r="AE3551" i="3"/>
  <c r="AE4327" i="3"/>
  <c r="AE4685" i="3"/>
  <c r="AE4932" i="3"/>
  <c r="AE5196" i="3"/>
  <c r="AE5484" i="3"/>
  <c r="AE3858" i="3"/>
  <c r="AE4340" i="3"/>
  <c r="AE446" i="3"/>
  <c r="AE857" i="3"/>
  <c r="AE1191" i="3"/>
  <c r="AE1302" i="3"/>
  <c r="AE1368" i="3"/>
  <c r="AE1433" i="3"/>
  <c r="AE1801" i="3"/>
  <c r="AE2092" i="3"/>
  <c r="AE2048" i="3"/>
  <c r="AE2116" i="3"/>
  <c r="AE2437" i="3"/>
  <c r="AE2711" i="3"/>
  <c r="AE2772" i="3"/>
  <c r="AE3314" i="3"/>
  <c r="AE3514" i="3"/>
  <c r="AE3550" i="3"/>
  <c r="AE3589" i="3"/>
  <c r="AE4141" i="3"/>
  <c r="AE4609" i="3"/>
  <c r="AE4769" i="3"/>
  <c r="AE4953" i="3"/>
  <c r="AE5300" i="3"/>
  <c r="AE5383" i="3"/>
  <c r="AE4706" i="3"/>
  <c r="AE5446" i="3"/>
  <c r="AE3508" i="3"/>
  <c r="AE4464" i="3"/>
  <c r="AE5346" i="3"/>
  <c r="AE4081" i="3"/>
  <c r="AE4313" i="3"/>
  <c r="AE5212" i="3"/>
  <c r="AE973" i="3"/>
  <c r="AE3147" i="3"/>
  <c r="AE3820" i="3"/>
  <c r="AE4665" i="3"/>
  <c r="AE5317" i="3"/>
  <c r="AE52" i="3"/>
  <c r="AE126" i="2"/>
  <c r="AE90" i="2"/>
  <c r="AE78" i="3"/>
  <c r="AE806" i="3"/>
  <c r="AE1212" i="3"/>
  <c r="AE1672" i="3"/>
  <c r="AE1729" i="3"/>
  <c r="AE2258" i="3"/>
  <c r="AE2784" i="3"/>
  <c r="AE2889" i="3"/>
  <c r="AE3344" i="3"/>
  <c r="AE3384" i="3"/>
  <c r="H44" i="4"/>
  <c r="AE3788" i="3"/>
  <c r="AE3903" i="3"/>
  <c r="AE4144" i="3"/>
  <c r="AE4832" i="3"/>
  <c r="AE5036" i="3"/>
  <c r="AE5099" i="3"/>
  <c r="AE5362" i="3"/>
  <c r="AE1581" i="3"/>
  <c r="AE1875" i="3"/>
  <c r="AE2412" i="3"/>
  <c r="AE5164" i="3"/>
  <c r="AH13" i="2"/>
  <c r="AH62" i="2"/>
  <c r="AH6" i="2"/>
  <c r="AH71" i="2"/>
  <c r="AH151" i="2"/>
  <c r="AH96" i="2"/>
  <c r="AH49" i="2"/>
  <c r="AH133" i="2"/>
  <c r="AE1096" i="3"/>
  <c r="H63" i="4"/>
  <c r="AE714" i="3"/>
  <c r="AE1151" i="3"/>
  <c r="AE1773" i="3"/>
  <c r="AE2019" i="3"/>
  <c r="AE2386" i="3"/>
  <c r="AE2998" i="3"/>
  <c r="AE2942" i="3"/>
  <c r="AE3375" i="3"/>
  <c r="AE3756" i="3"/>
  <c r="AE3982" i="3"/>
  <c r="AE4250" i="3"/>
  <c r="AE4524" i="3"/>
  <c r="AE4734" i="3"/>
  <c r="AE5254" i="3"/>
  <c r="AE3760" i="3"/>
  <c r="AE4063" i="3"/>
  <c r="AE1940" i="3"/>
  <c r="AE4094" i="3"/>
  <c r="AE4944" i="3"/>
  <c r="AE4756" i="3"/>
  <c r="AE159" i="3"/>
  <c r="AE509" i="3"/>
  <c r="AE402" i="3"/>
  <c r="AE1925" i="3"/>
  <c r="AE2231" i="3"/>
  <c r="AE1957" i="3"/>
  <c r="AE2233" i="3"/>
  <c r="AE3419" i="3"/>
  <c r="AE3767" i="3"/>
  <c r="AE3565" i="3"/>
  <c r="AE3828" i="3"/>
  <c r="AE3923" i="3"/>
  <c r="H82" i="4"/>
  <c r="AE4342" i="3"/>
  <c r="AE4803" i="3"/>
  <c r="AE5149" i="3"/>
  <c r="AE5211" i="3"/>
  <c r="AE5434" i="3"/>
  <c r="AE2330" i="3"/>
  <c r="AE3094" i="3"/>
  <c r="AE3831" i="3"/>
  <c r="AE5242" i="3"/>
  <c r="AE3390" i="3"/>
  <c r="AE4138" i="3"/>
  <c r="AE4836" i="3"/>
  <c r="AE1949" i="3"/>
  <c r="AH104" i="3"/>
  <c r="AH332" i="3"/>
  <c r="AH308" i="3"/>
  <c r="AH152" i="3"/>
  <c r="AH220" i="3"/>
  <c r="AH61" i="3"/>
  <c r="AH157" i="3"/>
  <c r="AH253" i="3"/>
  <c r="AH349" i="3"/>
  <c r="AH30" i="3"/>
  <c r="AH126" i="3"/>
  <c r="AH222" i="3"/>
  <c r="AH318" i="3"/>
  <c r="AH969" i="3"/>
  <c r="AH91" i="3"/>
  <c r="AH187" i="3"/>
  <c r="AH283" i="3"/>
  <c r="AH379" i="3"/>
  <c r="AH474" i="3"/>
  <c r="AH570" i="3"/>
  <c r="AH666" i="3"/>
  <c r="AH762" i="3"/>
  <c r="AH858" i="3"/>
  <c r="AH954" i="3"/>
  <c r="AH475" i="3"/>
  <c r="AH571" i="3"/>
  <c r="AH667" i="3"/>
  <c r="AH763" i="3"/>
  <c r="AH859" i="3"/>
  <c r="AH955" i="3"/>
  <c r="AH480" i="3"/>
  <c r="AH576" i="3"/>
  <c r="AH672" i="3"/>
  <c r="AH768" i="3"/>
  <c r="AH864" i="3"/>
  <c r="AH960" i="3"/>
  <c r="AH457" i="3"/>
  <c r="AH553" i="3"/>
  <c r="AH649" i="3"/>
  <c r="AH745" i="3"/>
  <c r="AH841" i="3"/>
  <c r="AH937" i="3"/>
  <c r="AH1019" i="3"/>
  <c r="AH1115" i="3"/>
  <c r="AH1369" i="3"/>
  <c r="AH1036" i="3"/>
  <c r="AH1132" i="3"/>
  <c r="AH1233" i="3"/>
  <c r="AH1061" i="3"/>
  <c r="AH1157" i="3"/>
  <c r="AH1682" i="3"/>
  <c r="AH1034" i="3"/>
  <c r="AH1130" i="3"/>
  <c r="AH1357" i="3"/>
  <c r="AH1234" i="3"/>
  <c r="AH1330" i="3"/>
  <c r="AH1442" i="3"/>
  <c r="AH1231" i="3"/>
  <c r="AH1347" i="3"/>
  <c r="AH1562" i="3"/>
  <c r="AH1212" i="3"/>
  <c r="AH1328" i="3"/>
  <c r="AH1440" i="3"/>
  <c r="AH1463" i="3"/>
  <c r="AH1575" i="3"/>
  <c r="AH1687" i="3"/>
  <c r="AH1456" i="3"/>
  <c r="AH1568" i="3"/>
  <c r="AH1692" i="3"/>
  <c r="AH1501" i="3"/>
  <c r="AH1613" i="3"/>
  <c r="AH1715" i="3"/>
  <c r="AH1784" i="3"/>
  <c r="AH1908" i="3"/>
  <c r="AH1753" i="3"/>
  <c r="AH1865" i="3"/>
  <c r="AH1714" i="3"/>
  <c r="AH1826" i="3"/>
  <c r="AE2382" i="3"/>
  <c r="AH2033" i="3"/>
  <c r="AH2145" i="3"/>
  <c r="AH2022" i="3"/>
  <c r="AH2134" i="3"/>
  <c r="AH1951" i="3"/>
  <c r="AH2063" i="3"/>
  <c r="AH2245" i="3"/>
  <c r="AH1976" i="3"/>
  <c r="AH2088" i="3"/>
  <c r="AH2170" i="3"/>
  <c r="AH2282" i="3"/>
  <c r="AH2394" i="3"/>
  <c r="AH2606" i="3"/>
  <c r="AH2267" i="3"/>
  <c r="AH2391" i="3"/>
  <c r="AH2172" i="3"/>
  <c r="AH2284" i="3"/>
  <c r="AH2400" i="3"/>
  <c r="AH2499" i="3"/>
  <c r="AH2567" i="3"/>
  <c r="AH2945" i="3"/>
  <c r="AH2512" i="3"/>
  <c r="AH2628" i="3"/>
  <c r="AH2457" i="3"/>
  <c r="AH2581" i="3"/>
  <c r="AH2905" i="3"/>
  <c r="AH2724" i="3"/>
  <c r="AH2840" i="3"/>
  <c r="AH2661" i="3"/>
  <c r="AH2785" i="3"/>
  <c r="AH3009" i="3"/>
  <c r="AH2710" i="3"/>
  <c r="AH2826" i="3"/>
  <c r="AE3258" i="3"/>
  <c r="AH2914" i="3"/>
  <c r="AH3026" i="3"/>
  <c r="AH3269" i="3"/>
  <c r="AH2947" i="3"/>
  <c r="AH3059" i="3"/>
  <c r="AH2900" i="3"/>
  <c r="AH3012" i="3"/>
  <c r="AH3102" i="3"/>
  <c r="AH3218" i="3"/>
  <c r="AH3330" i="3"/>
  <c r="AH3187" i="3"/>
  <c r="AH3299" i="3"/>
  <c r="AH3136" i="3"/>
  <c r="AH3252" i="3"/>
  <c r="AH3358" i="3"/>
  <c r="AH3489" i="3"/>
  <c r="AH3439" i="3"/>
  <c r="AH3553" i="3"/>
  <c r="AH3649" i="3"/>
  <c r="AH3421" i="3"/>
  <c r="AH3502" i="3"/>
  <c r="AH3614" i="3"/>
  <c r="AH3539" i="3"/>
  <c r="AH3761" i="3"/>
  <c r="AH3568" i="3"/>
  <c r="AH3658" i="3"/>
  <c r="AH3758" i="3"/>
  <c r="AH3727" i="3"/>
  <c r="AH3680" i="3"/>
  <c r="AH3923" i="3"/>
  <c r="AH3862" i="3"/>
  <c r="AH3823" i="3"/>
  <c r="AH3792" i="3"/>
  <c r="AH3932" i="3"/>
  <c r="AH3933" i="3"/>
  <c r="AH3934" i="3"/>
  <c r="AH4070" i="3"/>
  <c r="AH4051" i="3"/>
  <c r="AH4044" i="3"/>
  <c r="AH4250" i="3"/>
  <c r="AH4272" i="3"/>
  <c r="AH4148" i="3"/>
  <c r="AH4344" i="3"/>
  <c r="AH4285" i="3"/>
  <c r="AH4314" i="3"/>
  <c r="AH4335" i="3"/>
  <c r="AH4473" i="3"/>
  <c r="AH4509" i="3"/>
  <c r="AH4499" i="3"/>
  <c r="AH4523" i="3"/>
  <c r="AH4658" i="3"/>
  <c r="AH4542" i="3"/>
  <c r="AH4647" i="3"/>
  <c r="AH4644" i="3"/>
  <c r="AH4621" i="3"/>
  <c r="AH4713" i="3"/>
  <c r="AH4768" i="3"/>
  <c r="AH4812" i="3"/>
  <c r="AH4864" i="3"/>
  <c r="AH4932" i="3"/>
  <c r="AH4897" i="3"/>
  <c r="AH4949" i="3"/>
  <c r="AH4982" i="3"/>
  <c r="AH4956" i="3"/>
  <c r="AH5027" i="3"/>
  <c r="AH5100" i="3"/>
  <c r="AH5094" i="3"/>
  <c r="AH5140" i="3"/>
  <c r="AH5192" i="3"/>
  <c r="AH5250" i="3"/>
  <c r="AH5252" i="3"/>
  <c r="AH5270" i="3"/>
  <c r="AH5320" i="3"/>
  <c r="AH5428" i="3"/>
  <c r="AH5394" i="3"/>
  <c r="AH5508" i="3"/>
  <c r="AH5439" i="3"/>
  <c r="AH5504" i="3"/>
  <c r="AE3137" i="3"/>
  <c r="AE318" i="3"/>
  <c r="AE898" i="3"/>
  <c r="AE1956" i="3"/>
  <c r="AE3002" i="3"/>
  <c r="AE3438" i="3"/>
  <c r="AE4456" i="3"/>
  <c r="AE4964" i="3"/>
  <c r="AE4322" i="3"/>
  <c r="AE4225" i="3"/>
  <c r="AE2549" i="3"/>
  <c r="AE5019" i="3"/>
  <c r="AE1254" i="3"/>
  <c r="AE1135" i="3"/>
  <c r="AE2744" i="3"/>
  <c r="AE1402" i="3"/>
  <c r="AE1536" i="3"/>
  <c r="AE1585" i="3"/>
  <c r="AE2780" i="3"/>
  <c r="AE1790" i="3"/>
  <c r="AE1735" i="3"/>
  <c r="AE2927" i="3"/>
  <c r="AE4406" i="3"/>
  <c r="AE371" i="3"/>
  <c r="AE394" i="3"/>
  <c r="AE1201" i="3"/>
  <c r="AE2037" i="3"/>
  <c r="AE2727" i="3"/>
  <c r="AE2901" i="3"/>
  <c r="AE317" i="3"/>
  <c r="AE203" i="3"/>
  <c r="AE653" i="3"/>
  <c r="AE3135" i="3"/>
  <c r="AE4525" i="3"/>
  <c r="AE436" i="3"/>
  <c r="AE2375" i="3"/>
  <c r="AE3299" i="3"/>
  <c r="AE3087" i="3"/>
  <c r="AE3791" i="3"/>
  <c r="AE253" i="3"/>
  <c r="AE3942" i="3"/>
  <c r="AE4150" i="3"/>
  <c r="AE4238" i="3"/>
  <c r="AE4427" i="3"/>
  <c r="AE4549" i="3"/>
  <c r="AE5012" i="3"/>
  <c r="AE5123" i="3"/>
  <c r="AE5205" i="3"/>
  <c r="AE5454" i="3"/>
  <c r="AE4230" i="3"/>
  <c r="AE4471" i="3"/>
  <c r="AE4311" i="3"/>
  <c r="AE142" i="3"/>
  <c r="AE975" i="3"/>
  <c r="AE1210" i="3"/>
  <c r="AE1356" i="3"/>
  <c r="AE1179" i="3"/>
  <c r="AE1636" i="3"/>
  <c r="AE1352" i="3"/>
  <c r="AE1744" i="3"/>
  <c r="AE1971" i="3"/>
  <c r="AE2160" i="3"/>
  <c r="AE2310" i="3"/>
  <c r="AE2501" i="3"/>
  <c r="AE2336" i="3"/>
  <c r="AE2538" i="3"/>
  <c r="AE2655" i="3"/>
  <c r="AE2915" i="3"/>
  <c r="AE3502" i="3"/>
  <c r="AE3698" i="3"/>
  <c r="AE3905" i="3"/>
  <c r="AE4016" i="3"/>
  <c r="AE4181" i="3"/>
  <c r="AE4295" i="3"/>
  <c r="AE4594" i="3"/>
  <c r="AE4757" i="3"/>
  <c r="AE5509" i="3"/>
  <c r="AE3154" i="3"/>
  <c r="AE4452" i="3"/>
  <c r="AE5305" i="3"/>
  <c r="AE12" i="2"/>
  <c r="AE486" i="3"/>
  <c r="AE268" i="3"/>
  <c r="AE172" i="3"/>
  <c r="AE710" i="3"/>
  <c r="AE1587" i="3"/>
  <c r="AE1941" i="3"/>
  <c r="AE2151" i="3"/>
  <c r="AE2797" i="3"/>
  <c r="AE2674" i="3"/>
  <c r="AE2691" i="3"/>
  <c r="AE3037" i="3"/>
  <c r="AE3033" i="3"/>
  <c r="AE3516" i="3"/>
  <c r="AE3359" i="3"/>
  <c r="AE3553" i="3"/>
  <c r="AE4130" i="3"/>
  <c r="AE3967" i="3"/>
  <c r="H85" i="4"/>
  <c r="AE4458" i="3"/>
  <c r="AE4459" i="3"/>
  <c r="AE4620" i="3"/>
  <c r="AE4852" i="3"/>
  <c r="AE5120" i="3"/>
  <c r="AE5462" i="3"/>
  <c r="AE5223" i="3"/>
  <c r="AE3547" i="3"/>
  <c r="AE3676" i="3"/>
  <c r="AE4557" i="3"/>
  <c r="AE5424" i="3"/>
  <c r="AE3713" i="3"/>
  <c r="AE4330" i="3"/>
  <c r="AE5269" i="3"/>
  <c r="AE128" i="3"/>
  <c r="AE770" i="3"/>
  <c r="AE442" i="3"/>
  <c r="AE1374" i="3"/>
  <c r="AE1599" i="3"/>
  <c r="AE1909" i="3"/>
  <c r="AE1945" i="3"/>
  <c r="AE1953" i="3"/>
  <c r="AE2505" i="3"/>
  <c r="AE2360" i="3"/>
  <c r="AE2482" i="3"/>
  <c r="AE3294" i="3"/>
  <c r="AE4012" i="3"/>
  <c r="AE4389" i="3"/>
  <c r="AE5150" i="3"/>
  <c r="AE5459" i="3"/>
  <c r="AE2370" i="3"/>
  <c r="AE1861" i="3"/>
  <c r="AE2588" i="3"/>
  <c r="AE4060" i="3"/>
  <c r="AE5255" i="3"/>
  <c r="AH21" i="2"/>
  <c r="AH138" i="2"/>
  <c r="AH4" i="2"/>
  <c r="AH75" i="2"/>
  <c r="AH24" i="2"/>
  <c r="AH100" i="2"/>
  <c r="AH57" i="2"/>
  <c r="AH141" i="2"/>
  <c r="AE600" i="3"/>
  <c r="AE387" i="3"/>
  <c r="AE602" i="3"/>
  <c r="AE811" i="3"/>
  <c r="AE1324" i="3"/>
  <c r="AE1668" i="3"/>
  <c r="AE1654" i="3"/>
  <c r="AE2049" i="3"/>
  <c r="AE2292" i="3"/>
  <c r="AE2804" i="3"/>
  <c r="AE2546" i="3"/>
  <c r="AE3361" i="3"/>
  <c r="AE3379" i="3"/>
  <c r="AE3434" i="3"/>
  <c r="AE4072" i="3"/>
  <c r="AE4262" i="3"/>
  <c r="AE5056" i="3"/>
  <c r="AE5293" i="3"/>
  <c r="AE1406" i="3"/>
  <c r="AE3080" i="3"/>
  <c r="AE3484" i="3"/>
  <c r="AE4822" i="3"/>
  <c r="AE3377" i="3"/>
  <c r="AE4900" i="3"/>
  <c r="AE3778" i="3"/>
  <c r="AE4764" i="3"/>
  <c r="AE5292" i="3"/>
  <c r="AE4190" i="3"/>
  <c r="AE4918" i="3"/>
  <c r="AE5468" i="3"/>
  <c r="AE260" i="3"/>
  <c r="AE682" i="3"/>
  <c r="AE1687" i="3"/>
  <c r="AE1614" i="3"/>
  <c r="AE1345" i="3"/>
  <c r="AE1728" i="3"/>
  <c r="AE2101" i="3"/>
  <c r="AE2732" i="3"/>
  <c r="AE2547" i="3"/>
  <c r="AE4176" i="3"/>
  <c r="AE4326" i="3"/>
  <c r="AE4544" i="3"/>
  <c r="AE4853" i="3"/>
  <c r="AE4993" i="3"/>
  <c r="AE2425" i="3"/>
  <c r="AE2830" i="3"/>
  <c r="AE4213" i="3"/>
  <c r="AE4859" i="3"/>
  <c r="AE5379" i="3"/>
  <c r="AE594" i="3"/>
  <c r="AE3161" i="3"/>
  <c r="AE4908" i="3"/>
  <c r="AE5112" i="3"/>
  <c r="AE1884" i="3"/>
  <c r="AE4415" i="3"/>
  <c r="AH124" i="3"/>
  <c r="AH336" i="3"/>
  <c r="AH384" i="3"/>
  <c r="AH296" i="3"/>
  <c r="AH256" i="3"/>
  <c r="AH65" i="3"/>
  <c r="AH161" i="3"/>
  <c r="AH257" i="3"/>
  <c r="AH353" i="3"/>
  <c r="AH34" i="3"/>
  <c r="AH130" i="3"/>
  <c r="AH226" i="3"/>
  <c r="AH322" i="3"/>
  <c r="AH420" i="3"/>
  <c r="AH95" i="3"/>
  <c r="AH191" i="3"/>
  <c r="AH287" i="3"/>
  <c r="AH383" i="3"/>
  <c r="AH478" i="3"/>
  <c r="AH574" i="3"/>
  <c r="AH670" i="3"/>
  <c r="AH766" i="3"/>
  <c r="AH862" i="3"/>
  <c r="AH958" i="3"/>
  <c r="AH479" i="3"/>
  <c r="AH575" i="3"/>
  <c r="AH671" i="3"/>
  <c r="AH767" i="3"/>
  <c r="AH863" i="3"/>
  <c r="AH959" i="3"/>
  <c r="AH484" i="3"/>
  <c r="AH580" i="3"/>
  <c r="AH676" i="3"/>
  <c r="AH772" i="3"/>
  <c r="AH868" i="3"/>
  <c r="AH1005" i="3"/>
  <c r="AH461" i="3"/>
  <c r="AH557" i="3"/>
  <c r="AH653" i="3"/>
  <c r="AH749" i="3"/>
  <c r="AH845" i="3"/>
  <c r="AH941" i="3"/>
  <c r="AH1023" i="3"/>
  <c r="AH1119" i="3"/>
  <c r="AH1385" i="3"/>
  <c r="AH1040" i="3"/>
  <c r="AH1136" i="3"/>
  <c r="AH1285" i="3"/>
  <c r="AH1065" i="3"/>
  <c r="AH1161" i="3"/>
  <c r="AH1213" i="3"/>
  <c r="AH1038" i="3"/>
  <c r="AH1134" i="3"/>
  <c r="AH1405" i="3"/>
  <c r="AH1238" i="3"/>
  <c r="AH1334" i="3"/>
  <c r="AH1446" i="3"/>
  <c r="AH1247" i="3"/>
  <c r="AH1359" i="3"/>
  <c r="AH1622" i="3"/>
  <c r="AH1228" i="3"/>
  <c r="AH1340" i="3"/>
  <c r="AH1462" i="3"/>
  <c r="AH1467" i="3"/>
  <c r="AH1579" i="3"/>
  <c r="AH1703" i="3"/>
  <c r="AH1468" i="3"/>
  <c r="AH1580" i="3"/>
  <c r="AH1696" i="3"/>
  <c r="AH1505" i="3"/>
  <c r="AH1629" i="3"/>
  <c r="AH1891" i="3"/>
  <c r="AH1796" i="3"/>
  <c r="AH1912" i="3"/>
  <c r="AH1757" i="3"/>
  <c r="AH1881" i="3"/>
  <c r="AH1726" i="3"/>
  <c r="AH1838" i="3"/>
  <c r="AH2281" i="3"/>
  <c r="AH2037" i="3"/>
  <c r="AH2161" i="3"/>
  <c r="AH2034" i="3"/>
  <c r="AH2146" i="3"/>
  <c r="AH1955" i="3"/>
  <c r="AH2067" i="3"/>
  <c r="AH2337" i="3"/>
  <c r="AH1988" i="3"/>
  <c r="AH2100" i="3"/>
  <c r="AH2174" i="3"/>
  <c r="AH2286" i="3"/>
  <c r="AH2410" i="3"/>
  <c r="AH2743" i="3"/>
  <c r="AH2279" i="3"/>
  <c r="AH2395" i="3"/>
  <c r="AH2176" i="3"/>
  <c r="AH2300" i="3"/>
  <c r="AH2411" i="3"/>
  <c r="AH2538" i="3"/>
  <c r="AH2571" i="3"/>
  <c r="AH2667" i="3"/>
  <c r="AH2528" i="3"/>
  <c r="AH2659" i="3"/>
  <c r="AH2469" i="3"/>
  <c r="AH2585" i="3"/>
  <c r="AH2917" i="3"/>
  <c r="AH2740" i="3"/>
  <c r="AH2852" i="3"/>
  <c r="AH2673" i="3"/>
  <c r="AH2789" i="3"/>
  <c r="AH3013" i="3"/>
  <c r="AH2726" i="3"/>
  <c r="AH2838" i="3"/>
  <c r="AH3285" i="3"/>
  <c r="AH2918" i="3"/>
  <c r="AH3030" i="3"/>
  <c r="AH3165" i="3"/>
  <c r="AH2959" i="3"/>
  <c r="AH3071" i="3"/>
  <c r="AH2904" i="3"/>
  <c r="AH3016" i="3"/>
  <c r="AH3118" i="3"/>
  <c r="AH3230" i="3"/>
  <c r="AH3372" i="3"/>
  <c r="AH3191" i="3"/>
  <c r="AH3303" i="3"/>
  <c r="AH3152" i="3"/>
  <c r="AH3264" i="3"/>
  <c r="AH3370" i="3"/>
  <c r="AH3501" i="3"/>
  <c r="AH3443" i="3"/>
  <c r="AH3569" i="3"/>
  <c r="AH3581" i="3"/>
  <c r="AH3433" i="3"/>
  <c r="AH3506" i="3"/>
  <c r="AH3618" i="3"/>
  <c r="AH3555" i="3"/>
  <c r="AH3745" i="3"/>
  <c r="AH3580" i="3"/>
  <c r="AH3662" i="3"/>
  <c r="AH3789" i="3"/>
  <c r="AH3743" i="3"/>
  <c r="AH3692" i="3"/>
  <c r="AH3899" i="3"/>
  <c r="AH3874" i="3"/>
  <c r="AH3835" i="3"/>
  <c r="AH3804" i="3"/>
  <c r="AH3944" i="3"/>
  <c r="AH3945" i="3"/>
  <c r="AH3946" i="3"/>
  <c r="AH4082" i="3"/>
  <c r="AH4063" i="3"/>
  <c r="AH4056" i="3"/>
  <c r="AH4029" i="3"/>
  <c r="AH4159" i="3"/>
  <c r="AH4160" i="3"/>
  <c r="AH4161" i="3"/>
  <c r="AH4297" i="3"/>
  <c r="AH4326" i="3"/>
  <c r="AH4347" i="3"/>
  <c r="AH4485" i="3"/>
  <c r="AH4367" i="3"/>
  <c r="AH4376" i="3"/>
  <c r="AH4535" i="3"/>
  <c r="AH4525" i="3"/>
  <c r="AH4642" i="3"/>
  <c r="AH4659" i="3"/>
  <c r="AH4656" i="3"/>
  <c r="AH4633" i="3"/>
  <c r="AH4723" i="3"/>
  <c r="AH4780" i="3"/>
  <c r="AH4726" i="3"/>
  <c r="AH4920" i="3"/>
  <c r="AH4811" i="3"/>
  <c r="AH4909" i="3"/>
  <c r="AH4981" i="3"/>
  <c r="AH4994" i="3"/>
  <c r="AH4968" i="3"/>
  <c r="AH5039" i="3"/>
  <c r="AH5112" i="3"/>
  <c r="AH5106" i="3"/>
  <c r="AH5152" i="3"/>
  <c r="AH5225" i="3"/>
  <c r="AH5183" i="3"/>
  <c r="AH5264" i="3"/>
  <c r="AH5282" i="3"/>
  <c r="AH5333" i="3"/>
  <c r="AH5361" i="3"/>
  <c r="AH5457" i="3"/>
  <c r="AH5478" i="3"/>
  <c r="AH5489" i="3"/>
  <c r="AH5497" i="3"/>
  <c r="AE1039" i="3"/>
  <c r="AE1817" i="3"/>
  <c r="AE5483" i="3"/>
  <c r="AE4522" i="3"/>
  <c r="AE5239" i="3"/>
  <c r="AE3021" i="3"/>
  <c r="AE4344" i="3"/>
  <c r="AE4536" i="3"/>
  <c r="AE1310" i="3"/>
  <c r="AE5491" i="3"/>
  <c r="AE477" i="3"/>
  <c r="AE343" i="3"/>
  <c r="AE909" i="3"/>
  <c r="AE2584" i="3"/>
  <c r="AE5041" i="3"/>
  <c r="AE5086" i="3"/>
  <c r="AE1114" i="3"/>
  <c r="AE2663" i="3"/>
  <c r="AE4352" i="3"/>
  <c r="AE623" i="3"/>
  <c r="AE751" i="3"/>
  <c r="AE666" i="3"/>
  <c r="AE1111" i="3"/>
  <c r="AE2110" i="3"/>
  <c r="AE2107" i="3"/>
  <c r="AE2714" i="3"/>
  <c r="AE1099" i="3"/>
  <c r="AE306" i="3"/>
  <c r="AE8" i="3"/>
  <c r="AE950" i="3"/>
  <c r="AE2634" i="3"/>
  <c r="AE3393" i="3"/>
  <c r="AE5336" i="3"/>
  <c r="AE350" i="3"/>
  <c r="AE1136" i="3"/>
  <c r="AE4713" i="3"/>
  <c r="AE186" i="3"/>
  <c r="AE117" i="3"/>
  <c r="AE948" i="3"/>
  <c r="AE2379" i="3"/>
  <c r="AE3376" i="3"/>
  <c r="AE1904" i="3"/>
  <c r="AE511" i="3"/>
  <c r="AE984" i="3"/>
  <c r="AE1927" i="3"/>
  <c r="AE2808" i="3"/>
  <c r="AE4237" i="3"/>
  <c r="AE4066" i="3"/>
  <c r="AE1961" i="3"/>
  <c r="AE3239" i="3"/>
  <c r="AE4132" i="3"/>
  <c r="AE5310" i="3"/>
  <c r="AE5457" i="3"/>
  <c r="AE4637" i="3"/>
  <c r="AE2847" i="3"/>
  <c r="AE3876" i="3"/>
  <c r="AE517" i="3"/>
  <c r="AE2169" i="3"/>
  <c r="AE3585" i="3"/>
  <c r="AE3757" i="3"/>
  <c r="AE4880" i="3"/>
  <c r="AE5475" i="3"/>
  <c r="AE5247" i="3"/>
  <c r="AE3738" i="3"/>
  <c r="AE3887" i="3"/>
  <c r="AE4416" i="3"/>
  <c r="AH400" i="3"/>
  <c r="AH348" i="3"/>
  <c r="AH56" i="3"/>
  <c r="AE783" i="3"/>
  <c r="AH44" i="3"/>
  <c r="AH77" i="3"/>
  <c r="AH173" i="3"/>
  <c r="AH269" i="3"/>
  <c r="AH365" i="3"/>
  <c r="AH46" i="3"/>
  <c r="AH142" i="3"/>
  <c r="AH238" i="3"/>
  <c r="AH334" i="3"/>
  <c r="AH11" i="3"/>
  <c r="AH107" i="3"/>
  <c r="AH203" i="3"/>
  <c r="AH299" i="3"/>
  <c r="AH395" i="3"/>
  <c r="AH490" i="3"/>
  <c r="AH586" i="3"/>
  <c r="AH682" i="3"/>
  <c r="AH778" i="3"/>
  <c r="AH874" i="3"/>
  <c r="AH1013" i="3"/>
  <c r="AH491" i="3"/>
  <c r="AH587" i="3"/>
  <c r="AH683" i="3"/>
  <c r="AH779" i="3"/>
  <c r="AH875" i="3"/>
  <c r="AH1253" i="3"/>
  <c r="AH496" i="3"/>
  <c r="AH592" i="3"/>
  <c r="AH688" i="3"/>
  <c r="AH784" i="3"/>
  <c r="AH880" i="3"/>
  <c r="AH985" i="3"/>
  <c r="AH473" i="3"/>
  <c r="AH569" i="3"/>
  <c r="AH665" i="3"/>
  <c r="AH761" i="3"/>
  <c r="AH857" i="3"/>
  <c r="AH953" i="3"/>
  <c r="AH1035" i="3"/>
  <c r="AH1131" i="3"/>
  <c r="AH1638" i="3"/>
  <c r="AH1052" i="3"/>
  <c r="AH1148" i="3"/>
  <c r="AH1365" i="3"/>
  <c r="AH1077" i="3"/>
  <c r="AH1173" i="3"/>
  <c r="AH1393" i="3"/>
  <c r="AH1050" i="3"/>
  <c r="AH1146" i="3"/>
  <c r="AH1582" i="3"/>
  <c r="AH1250" i="3"/>
  <c r="AH1346" i="3"/>
  <c r="AH1602" i="3"/>
  <c r="AH1251" i="3"/>
  <c r="AH1363" i="3"/>
  <c r="AH1723" i="3"/>
  <c r="AH1232" i="3"/>
  <c r="AH1344" i="3"/>
  <c r="AH1510" i="3"/>
  <c r="AH1479" i="3"/>
  <c r="AH1591" i="3"/>
  <c r="AH1759" i="3"/>
  <c r="AH1472" i="3"/>
  <c r="AH1596" i="3"/>
  <c r="AH1911" i="3"/>
  <c r="AH1517" i="3"/>
  <c r="AH1633" i="3"/>
  <c r="AE1947" i="3"/>
  <c r="AH1812" i="3"/>
  <c r="AH1924" i="3"/>
  <c r="AH1769" i="3"/>
  <c r="AH1885" i="3"/>
  <c r="AH1730" i="3"/>
  <c r="AH1854" i="3"/>
  <c r="AH1937" i="3"/>
  <c r="AH2049" i="3"/>
  <c r="AH2165" i="3"/>
  <c r="AH2038" i="3"/>
  <c r="AH2162" i="3"/>
  <c r="AH1967" i="3"/>
  <c r="AH2079" i="3"/>
  <c r="AH2361" i="3"/>
  <c r="AH1992" i="3"/>
  <c r="AH2116" i="3"/>
  <c r="AH2186" i="3"/>
  <c r="AH2298" i="3"/>
  <c r="AH2418" i="3"/>
  <c r="AH2171" i="3"/>
  <c r="AH2295" i="3"/>
  <c r="AH2407" i="3"/>
  <c r="AH2188" i="3"/>
  <c r="AH2304" i="3"/>
  <c r="AH2428" i="3"/>
  <c r="AH2723" i="3"/>
  <c r="AH2583" i="3"/>
  <c r="AH2735" i="3"/>
  <c r="AH2532" i="3"/>
  <c r="AH2679" i="3"/>
  <c r="AH2485" i="3"/>
  <c r="AH2597" i="3"/>
  <c r="AH3153" i="3"/>
  <c r="AH2744" i="3"/>
  <c r="AH2856" i="3"/>
  <c r="AH2689" i="3"/>
  <c r="AH2801" i="3"/>
  <c r="AH3085" i="3"/>
  <c r="AH2730" i="3"/>
  <c r="AH2842" i="3"/>
  <c r="AH3173" i="3"/>
  <c r="AH2930" i="3"/>
  <c r="AH3042" i="3"/>
  <c r="AH3209" i="3"/>
  <c r="AH2963" i="3"/>
  <c r="AH3087" i="3"/>
  <c r="AH2916" i="3"/>
  <c r="AH3028" i="3"/>
  <c r="AH3122" i="3"/>
  <c r="AH3234" i="3"/>
  <c r="AH3376" i="3"/>
  <c r="AH3203" i="3"/>
  <c r="AH3315" i="3"/>
  <c r="AH3156" i="3"/>
  <c r="AH3268" i="3"/>
  <c r="AH3386" i="3"/>
  <c r="AH3605" i="3"/>
  <c r="AH3455" i="3"/>
  <c r="AH3589" i="3"/>
  <c r="AH3483" i="3"/>
  <c r="AH3449" i="3"/>
  <c r="AH3518" i="3"/>
  <c r="AH3630" i="3"/>
  <c r="AH3559" i="3"/>
  <c r="AH3693" i="3"/>
  <c r="AH3596" i="3"/>
  <c r="AH3674" i="3"/>
  <c r="AH3873" i="3"/>
  <c r="AH3747" i="3"/>
  <c r="AH3696" i="3"/>
  <c r="AH4015" i="3"/>
  <c r="AH3890" i="3"/>
  <c r="AH3851" i="3"/>
  <c r="AH3820" i="3"/>
  <c r="AH3960" i="3"/>
  <c r="AH3961" i="3"/>
  <c r="AH3962" i="3"/>
  <c r="AH4098" i="3"/>
  <c r="AH4079" i="3"/>
  <c r="AH4072" i="3"/>
  <c r="AH4045" i="3"/>
  <c r="AH4175" i="3"/>
  <c r="AH4176" i="3"/>
  <c r="AH4177" i="3"/>
  <c r="AH4313" i="3"/>
  <c r="AH4342" i="3"/>
  <c r="AH4363" i="3"/>
  <c r="AH4517" i="3"/>
  <c r="AH4383" i="3"/>
  <c r="AH4392" i="3"/>
  <c r="AH4574" i="3"/>
  <c r="AH4541" i="3"/>
  <c r="AH4662" i="3"/>
  <c r="AH4673" i="3"/>
  <c r="AH4669" i="3"/>
  <c r="AH4649" i="3"/>
  <c r="AH4739" i="3"/>
  <c r="AH4796" i="3"/>
  <c r="AH4742" i="3"/>
  <c r="AH4813" i="3"/>
  <c r="AH4827" i="3"/>
  <c r="AH4925" i="3"/>
  <c r="AH4879" i="3"/>
  <c r="AH5045" i="3"/>
  <c r="AH4984" i="3"/>
  <c r="AH5055" i="3"/>
  <c r="AH5171" i="3"/>
  <c r="AH5229" i="3"/>
  <c r="AH5168" i="3"/>
  <c r="AH5130" i="3"/>
  <c r="AH5199" i="3"/>
  <c r="AH5280" i="3"/>
  <c r="AH5298" i="3"/>
  <c r="AH5309" i="3"/>
  <c r="AH5377" i="3"/>
  <c r="AH5468" i="3"/>
  <c r="AH5460" i="3"/>
  <c r="AH5490" i="3"/>
  <c r="AE228" i="3"/>
  <c r="AE137" i="2"/>
  <c r="AE1552" i="3"/>
  <c r="AE1669" i="3"/>
  <c r="AE3170" i="3"/>
  <c r="AE3930" i="3"/>
  <c r="AE5066" i="3"/>
  <c r="AE5499" i="3"/>
  <c r="AE2989" i="3"/>
  <c r="AE3592" i="3"/>
  <c r="AE5385" i="3"/>
  <c r="AE3423" i="3"/>
  <c r="AE3886" i="3"/>
  <c r="AE4654" i="3"/>
  <c r="AE100" i="3"/>
  <c r="AE526" i="3"/>
  <c r="AE2072" i="3"/>
  <c r="AE2240" i="3"/>
  <c r="AE2284" i="3"/>
  <c r="AE5095" i="3"/>
  <c r="AE3131" i="3"/>
  <c r="AE3041" i="3"/>
  <c r="AE4596" i="3"/>
  <c r="H69" i="4"/>
  <c r="H71" i="4"/>
  <c r="AE221" i="3"/>
  <c r="AE1699" i="3"/>
  <c r="AE1444" i="3"/>
  <c r="AE1609" i="3"/>
  <c r="AE2015" i="3"/>
  <c r="AE2384" i="3"/>
  <c r="AE1365" i="3"/>
  <c r="AE256" i="3"/>
  <c r="AE827" i="3"/>
  <c r="AE1410" i="3"/>
  <c r="AE5366" i="3"/>
  <c r="AE368" i="3"/>
  <c r="AE3706" i="3"/>
  <c r="AE4830" i="3"/>
  <c r="AE2456" i="3"/>
  <c r="AE73" i="3"/>
  <c r="AE1604" i="3"/>
  <c r="AE103" i="2"/>
  <c r="AE3219" i="3"/>
  <c r="AE1129" i="3"/>
  <c r="AE1993" i="3"/>
  <c r="AE1807" i="3"/>
  <c r="AE1943" i="3"/>
  <c r="AE2582" i="3"/>
  <c r="AE3682" i="3"/>
  <c r="AE3736" i="3"/>
  <c r="AE4037" i="3"/>
  <c r="AE4362" i="3"/>
  <c r="AE4867" i="3"/>
  <c r="AE2328" i="3"/>
  <c r="AE2912" i="3"/>
  <c r="AE3142" i="3"/>
  <c r="AE3979" i="3"/>
  <c r="AE3488" i="3"/>
  <c r="AE2512" i="3"/>
  <c r="AE5000" i="3"/>
  <c r="AE4657" i="3"/>
  <c r="AE222" i="3"/>
  <c r="AE16" i="2"/>
  <c r="AE315" i="3"/>
  <c r="AE18" i="2"/>
  <c r="AE1182" i="3"/>
  <c r="AE1979" i="3"/>
  <c r="AE2648" i="3"/>
  <c r="AE2971" i="3"/>
  <c r="AE3088" i="3"/>
  <c r="AE3495" i="3"/>
  <c r="AE3505" i="3"/>
  <c r="AE4143" i="3"/>
  <c r="AE4435" i="3"/>
  <c r="AE2701" i="3"/>
  <c r="AE34" i="3"/>
  <c r="AE523" i="3"/>
  <c r="AE799" i="3"/>
  <c r="AE815" i="3"/>
  <c r="AE590" i="3"/>
  <c r="AE1034" i="3"/>
  <c r="AE1511" i="3"/>
  <c r="AE1666" i="3"/>
  <c r="AE1785" i="3"/>
  <c r="AE1522" i="3"/>
  <c r="AE2161" i="3"/>
  <c r="AE2162" i="3"/>
  <c r="AE2632" i="3"/>
  <c r="AE2793" i="3"/>
  <c r="AE2792" i="3"/>
  <c r="AE2876" i="3"/>
  <c r="AE3467" i="3"/>
  <c r="AE3281" i="3"/>
  <c r="AE3418" i="3"/>
  <c r="AE3899" i="3"/>
  <c r="AE4178" i="3"/>
  <c r="AE4360" i="3"/>
  <c r="AE4492" i="3"/>
  <c r="AE5245" i="3"/>
  <c r="AE5377" i="3"/>
  <c r="AE3898" i="3"/>
  <c r="AE4320" i="3"/>
  <c r="AE5140" i="3"/>
  <c r="AE5474" i="3"/>
  <c r="AE3401" i="3"/>
  <c r="AE198" i="3"/>
  <c r="AE355" i="3"/>
  <c r="AE202" i="3"/>
  <c r="AE1059" i="3"/>
  <c r="AE746" i="3"/>
  <c r="AE677" i="3"/>
  <c r="AE1213" i="3"/>
  <c r="AE1445" i="3"/>
  <c r="AE1448" i="3"/>
  <c r="AE2769" i="3"/>
  <c r="AE2247" i="3"/>
  <c r="AE2418" i="3"/>
  <c r="AE2922" i="3"/>
  <c r="AE2936" i="3"/>
  <c r="AE2946" i="3"/>
  <c r="AE3472" i="3"/>
  <c r="AE3029" i="3"/>
  <c r="AE3455" i="3"/>
  <c r="AE3542" i="3"/>
  <c r="AE3692" i="3"/>
  <c r="AE3814" i="3"/>
  <c r="AE4616" i="3"/>
  <c r="AE5043" i="3"/>
  <c r="AE5213" i="3"/>
  <c r="AE1139" i="3"/>
  <c r="AE3367" i="3"/>
  <c r="AE4179" i="3"/>
  <c r="AE106" i="3"/>
  <c r="AE67" i="3"/>
  <c r="AE7" i="3"/>
  <c r="AE775" i="3"/>
  <c r="AE50" i="3"/>
  <c r="AE761" i="3"/>
  <c r="AE1171" i="3"/>
  <c r="AE1796" i="3"/>
  <c r="AE1880" i="3"/>
  <c r="AE2299" i="3"/>
  <c r="AE2235" i="3"/>
  <c r="AE1978" i="3"/>
  <c r="AE2645" i="3"/>
  <c r="AE2777" i="3"/>
  <c r="AE3210" i="3"/>
  <c r="AE3133" i="3"/>
  <c r="AE3407" i="3"/>
  <c r="AE3609" i="3"/>
  <c r="AE4174" i="3"/>
  <c r="H26" i="4"/>
  <c r="AE4950" i="3"/>
  <c r="AE5186" i="3"/>
  <c r="AE4651" i="3"/>
  <c r="AE3090" i="3"/>
  <c r="AE3659" i="3"/>
  <c r="AE3879" i="3"/>
  <c r="AE3690" i="3"/>
  <c r="AE4028" i="3"/>
  <c r="AE4278" i="3"/>
  <c r="AE5400" i="3"/>
  <c r="AE2073" i="3"/>
  <c r="AE4089" i="3"/>
  <c r="AE4986" i="3"/>
  <c r="AE5407" i="3"/>
  <c r="AE270" i="3"/>
  <c r="AE220" i="3"/>
  <c r="AE789" i="3"/>
  <c r="AE866" i="3"/>
  <c r="AE638" i="3"/>
  <c r="AE893" i="3"/>
  <c r="AE1935" i="3"/>
  <c r="AE1549" i="3"/>
  <c r="AE2028" i="3"/>
  <c r="AE1923" i="3"/>
  <c r="AE2451" i="3"/>
  <c r="AE2906" i="3"/>
  <c r="AE3562" i="3"/>
  <c r="AE3483" i="3"/>
  <c r="AE4134" i="3"/>
  <c r="AE4086" i="3"/>
  <c r="AE4591" i="3"/>
  <c r="AE4775" i="3"/>
  <c r="AE5001" i="3"/>
  <c r="AE5151" i="3"/>
  <c r="AE5466" i="3"/>
  <c r="AE1591" i="3"/>
  <c r="AE1107" i="3"/>
  <c r="AE4506" i="3"/>
  <c r="AE5301" i="3"/>
  <c r="AH142" i="2"/>
  <c r="AH7" i="2"/>
  <c r="AH20" i="2"/>
  <c r="AH87" i="2"/>
  <c r="AH36" i="2"/>
  <c r="AH120" i="2"/>
  <c r="AH65" i="2"/>
  <c r="AH153" i="2"/>
  <c r="AE911" i="3"/>
  <c r="AE338" i="3"/>
  <c r="AE416" i="3"/>
  <c r="AE1206" i="3"/>
  <c r="AE1380" i="3"/>
  <c r="AE2294" i="3"/>
  <c r="AE2914" i="3"/>
  <c r="AE3032" i="3"/>
  <c r="AE3546" i="3"/>
  <c r="AE4451" i="3"/>
  <c r="AE2493" i="3"/>
  <c r="AE3278" i="3"/>
  <c r="AE3520" i="3"/>
  <c r="AE3779" i="3"/>
  <c r="AE4921" i="3"/>
  <c r="AE5441" i="3"/>
  <c r="AE5061" i="3"/>
  <c r="AE3621" i="3"/>
  <c r="AE1781" i="3"/>
  <c r="AE2737" i="3"/>
  <c r="AE2929" i="3"/>
  <c r="AE4221" i="3"/>
  <c r="AE46" i="3"/>
  <c r="AE1338" i="3"/>
  <c r="AE1248" i="3"/>
  <c r="AE1244" i="3"/>
  <c r="AE2485" i="3"/>
  <c r="AE2832" i="3"/>
  <c r="AE2699" i="3"/>
  <c r="AE3595" i="3"/>
  <c r="AE3750" i="3"/>
  <c r="AE3869" i="3"/>
  <c r="AE4107" i="3"/>
  <c r="AE4244" i="3"/>
  <c r="AE4841" i="3"/>
  <c r="AE5055" i="3"/>
  <c r="AE5463" i="3"/>
  <c r="AE2369" i="3"/>
  <c r="AE2854" i="3"/>
  <c r="AE3057" i="3"/>
  <c r="AE3910" i="3"/>
  <c r="AE4872" i="3"/>
  <c r="AE730" i="3"/>
  <c r="AE3619" i="3"/>
  <c r="AE4294" i="3"/>
  <c r="AE5004" i="3"/>
  <c r="AE5296" i="3"/>
  <c r="AE2824" i="3"/>
  <c r="AE465" i="3"/>
  <c r="AH352" i="3"/>
  <c r="AH76" i="3"/>
  <c r="AH48" i="3"/>
  <c r="AH84" i="3"/>
  <c r="AH81" i="3"/>
  <c r="AH177" i="3"/>
  <c r="AH273" i="3"/>
  <c r="AH369" i="3"/>
  <c r="AH50" i="3"/>
  <c r="AH146" i="3"/>
  <c r="AH242" i="3"/>
  <c r="AH338" i="3"/>
  <c r="AH15" i="3"/>
  <c r="AH111" i="3"/>
  <c r="AH207" i="3"/>
  <c r="AH303" i="3"/>
  <c r="AH399" i="3"/>
  <c r="AH494" i="3"/>
  <c r="AH590" i="3"/>
  <c r="AH686" i="3"/>
  <c r="AH782" i="3"/>
  <c r="AH878" i="3"/>
  <c r="AH993" i="3"/>
  <c r="AH495" i="3"/>
  <c r="AH591" i="3"/>
  <c r="AH687" i="3"/>
  <c r="AH783" i="3"/>
  <c r="AH879" i="3"/>
  <c r="AE1284" i="3"/>
  <c r="AH500" i="3"/>
  <c r="AH596" i="3"/>
  <c r="AH692" i="3"/>
  <c r="AH788" i="3"/>
  <c r="AH884" i="3"/>
  <c r="AH1203" i="3"/>
  <c r="AH477" i="3"/>
  <c r="AH573" i="3"/>
  <c r="AH669" i="3"/>
  <c r="AH765" i="3"/>
  <c r="AH861" i="3"/>
  <c r="AH957" i="3"/>
  <c r="AH1039" i="3"/>
  <c r="AH1135" i="3"/>
  <c r="AE2093" i="3"/>
  <c r="AH1056" i="3"/>
  <c r="AH1152" i="3"/>
  <c r="AH1413" i="3"/>
  <c r="AH1081" i="3"/>
  <c r="AH1177" i="3"/>
  <c r="AE1769" i="3"/>
  <c r="AH1054" i="3"/>
  <c r="AH1150" i="3"/>
  <c r="AH1586" i="3"/>
  <c r="AH1254" i="3"/>
  <c r="AH1350" i="3"/>
  <c r="AH1530" i="3"/>
  <c r="AH1263" i="3"/>
  <c r="AH1375" i="3"/>
  <c r="AH1518" i="3"/>
  <c r="AH1244" i="3"/>
  <c r="AH1356" i="3"/>
  <c r="AH1546" i="3"/>
  <c r="AH1483" i="3"/>
  <c r="AH1607" i="3"/>
  <c r="AH1883" i="3"/>
  <c r="AH1484" i="3"/>
  <c r="AH1600" i="3"/>
  <c r="AH1974" i="3"/>
  <c r="AH1533" i="3"/>
  <c r="AH1645" i="3"/>
  <c r="AH2261" i="3"/>
  <c r="AH1816" i="3"/>
  <c r="AH1928" i="3"/>
  <c r="AH1785" i="3"/>
  <c r="AH1897" i="3"/>
  <c r="AH1742" i="3"/>
  <c r="AH1858" i="3"/>
  <c r="AH1941" i="3"/>
  <c r="AH2065" i="3"/>
  <c r="AH2277" i="3"/>
  <c r="AH2050" i="3"/>
  <c r="AH2166" i="3"/>
  <c r="AH1971" i="3"/>
  <c r="AH2095" i="3"/>
  <c r="AH2397" i="3"/>
  <c r="AH2004" i="3"/>
  <c r="AH2120" i="3"/>
  <c r="AH2190" i="3"/>
  <c r="AH2314" i="3"/>
  <c r="AH2451" i="3"/>
  <c r="AH2183" i="3"/>
  <c r="AH2299" i="3"/>
  <c r="AH2416" i="3"/>
  <c r="AH2204" i="3"/>
  <c r="AH2316" i="3"/>
  <c r="AH2494" i="3"/>
  <c r="AH2747" i="3"/>
  <c r="AH2587" i="3"/>
  <c r="AH2823" i="3"/>
  <c r="AH2544" i="3"/>
  <c r="AH2731" i="3"/>
  <c r="AH2489" i="3"/>
  <c r="AH2601" i="3"/>
  <c r="AH2644" i="3"/>
  <c r="AH2756" i="3"/>
  <c r="AH2868" i="3"/>
  <c r="AH2693" i="3"/>
  <c r="AH2805" i="3"/>
  <c r="AH2961" i="3"/>
  <c r="AH2742" i="3"/>
  <c r="AH2854" i="3"/>
  <c r="AH3189" i="3"/>
  <c r="AH2934" i="3"/>
  <c r="AH3058" i="3"/>
  <c r="AH3317" i="3"/>
  <c r="AH2975" i="3"/>
  <c r="AH3091" i="3"/>
  <c r="AH2920" i="3"/>
  <c r="AH3044" i="3"/>
  <c r="AH3134" i="3"/>
  <c r="AH3246" i="3"/>
  <c r="AH3095" i="3"/>
  <c r="AH3207" i="3"/>
  <c r="AH3331" i="3"/>
  <c r="AH3168" i="3"/>
  <c r="AH3280" i="3"/>
  <c r="AH3390" i="3"/>
  <c r="AH3653" i="3"/>
  <c r="AH3471" i="3"/>
  <c r="AH3400" i="3"/>
  <c r="AH3337" i="3"/>
  <c r="AH3453" i="3"/>
  <c r="AH3522" i="3"/>
  <c r="AH3681" i="3"/>
  <c r="AH3571" i="3"/>
  <c r="AH3484" i="3"/>
  <c r="AH3600" i="3"/>
  <c r="AH3678" i="3"/>
  <c r="AH3647" i="3"/>
  <c r="AH3885" i="3"/>
  <c r="AH3708" i="3"/>
  <c r="AH3919" i="3"/>
  <c r="AH3894" i="3"/>
  <c r="AH3855" i="3"/>
  <c r="AH3824" i="3"/>
  <c r="AH3964" i="3"/>
  <c r="AH3965" i="3"/>
  <c r="AH3966" i="3"/>
  <c r="AH4102" i="3"/>
  <c r="AH4083" i="3"/>
  <c r="AH4076" i="3"/>
  <c r="AH4049" i="3"/>
  <c r="AH4179" i="3"/>
  <c r="AH4180" i="3"/>
  <c r="AH4181" i="3"/>
  <c r="AH4317" i="3"/>
  <c r="AH4346" i="3"/>
  <c r="AH4372" i="3"/>
  <c r="AH4552" i="3"/>
  <c r="AH4387" i="3"/>
  <c r="AH4396" i="3"/>
  <c r="AH4598" i="3"/>
  <c r="AH4545" i="3"/>
  <c r="AH4674" i="3"/>
  <c r="AH4702" i="3"/>
  <c r="AH4682" i="3"/>
  <c r="AH4653" i="3"/>
  <c r="AH4743" i="3"/>
  <c r="AH4800" i="3"/>
  <c r="AH4746" i="3"/>
  <c r="AH4817" i="3"/>
  <c r="AH4831" i="3"/>
  <c r="AH4929" i="3"/>
  <c r="AH4883" i="3"/>
  <c r="AH5061" i="3"/>
  <c r="AH4988" i="3"/>
  <c r="AH5059" i="3"/>
  <c r="AH5201" i="3"/>
  <c r="AH5127" i="3"/>
  <c r="AH5172" i="3"/>
  <c r="AH5134" i="3"/>
  <c r="AH5203" i="3"/>
  <c r="AH5284" i="3"/>
  <c r="AH5302" i="3"/>
  <c r="AH5313" i="3"/>
  <c r="AH5381" i="3"/>
  <c r="AH5407" i="3"/>
  <c r="AH5486" i="3"/>
  <c r="AH5498" i="3"/>
  <c r="AE327" i="3"/>
  <c r="AE3552" i="3"/>
  <c r="AE837" i="3"/>
  <c r="AE899" i="3"/>
  <c r="AE437" i="3"/>
  <c r="AE1583" i="3"/>
  <c r="AE1590" i="3"/>
  <c r="AE3591" i="3"/>
  <c r="AE4357" i="3"/>
  <c r="AE3696" i="3"/>
  <c r="AE3374" i="3"/>
  <c r="AE1092" i="3"/>
  <c r="AE2408" i="3"/>
  <c r="AE5225" i="3"/>
  <c r="AE5314" i="3"/>
  <c r="AE1397" i="3"/>
  <c r="AE287" i="3"/>
  <c r="AE891" i="3"/>
  <c r="AE1379" i="3"/>
  <c r="AE2346" i="3"/>
  <c r="AE5189" i="3"/>
  <c r="AE1548" i="3"/>
  <c r="AE1689" i="3"/>
  <c r="AE2551" i="3"/>
  <c r="AE3089" i="3"/>
  <c r="AE4575" i="3"/>
  <c r="AE73" i="2"/>
  <c r="AE134" i="2"/>
  <c r="AE1625" i="3"/>
  <c r="AE2203" i="3"/>
  <c r="AE2787" i="3"/>
  <c r="AE2932" i="3"/>
  <c r="AE3127" i="3"/>
  <c r="AE3536" i="3"/>
  <c r="AE51" i="2"/>
  <c r="AE557" i="3"/>
  <c r="AE3655" i="3"/>
  <c r="AE4787" i="3"/>
  <c r="AE2552" i="3"/>
  <c r="AE169" i="3"/>
  <c r="AE3491" i="3"/>
  <c r="AE532" i="3"/>
  <c r="AE4287" i="3"/>
  <c r="AE1485" i="3"/>
  <c r="AE2220" i="3"/>
  <c r="AE3872" i="3"/>
  <c r="AE4729" i="3"/>
  <c r="AE5163" i="3"/>
  <c r="H28" i="4"/>
  <c r="AE1865" i="3"/>
  <c r="AE1260" i="3"/>
  <c r="AE949" i="3"/>
  <c r="AE1119" i="3"/>
  <c r="AE1929" i="3"/>
  <c r="AE2716" i="3"/>
  <c r="AE3022" i="3"/>
  <c r="AE2988" i="3"/>
  <c r="AE3739" i="3"/>
  <c r="AE3811" i="3"/>
  <c r="AE4218" i="3"/>
  <c r="AE4720" i="3"/>
  <c r="AE5017" i="3"/>
  <c r="AE5316" i="3"/>
  <c r="AE2849" i="3"/>
  <c r="AE3064" i="3"/>
  <c r="AE3754" i="3"/>
  <c r="AE4101" i="3"/>
  <c r="AE4891" i="3"/>
  <c r="AE3241" i="3"/>
  <c r="AE3624" i="3"/>
  <c r="AE4388" i="3"/>
  <c r="AE5257" i="3"/>
  <c r="AE3641" i="3"/>
  <c r="AE2121" i="3"/>
  <c r="AE3193" i="3"/>
  <c r="AE5340" i="3"/>
  <c r="AE4778" i="3"/>
  <c r="AE88" i="3"/>
  <c r="H68" i="4"/>
  <c r="AE363" i="3"/>
  <c r="AE831" i="3"/>
  <c r="AE1483" i="3"/>
  <c r="AE2008" i="3"/>
  <c r="AE2154" i="3"/>
  <c r="AE2171" i="3"/>
  <c r="AE2415" i="3"/>
  <c r="AE2550" i="3"/>
  <c r="AE3097" i="3"/>
  <c r="AE3482" i="3"/>
  <c r="AE4021" i="3"/>
  <c r="AE4475" i="3"/>
  <c r="AE5297" i="3"/>
  <c r="AE2148" i="3"/>
  <c r="AE2565" i="3"/>
  <c r="AE4412" i="3"/>
  <c r="AE5503" i="3"/>
  <c r="AE821" i="3"/>
  <c r="AE2630" i="3"/>
  <c r="H99" i="4"/>
  <c r="AE4170" i="3"/>
  <c r="AE2761" i="3"/>
  <c r="AE4992" i="3"/>
  <c r="AH184" i="3"/>
  <c r="AH364" i="3"/>
  <c r="AH212" i="3"/>
  <c r="AH208" i="3"/>
  <c r="AH416" i="3"/>
  <c r="AH93" i="3"/>
  <c r="AH189" i="3"/>
  <c r="AH285" i="3"/>
  <c r="AH381" i="3"/>
  <c r="AH62" i="3"/>
  <c r="AH158" i="3"/>
  <c r="AH254" i="3"/>
  <c r="AH350" i="3"/>
  <c r="AH27" i="3"/>
  <c r="AH123" i="3"/>
  <c r="AH219" i="3"/>
  <c r="AH315" i="3"/>
  <c r="AH410" i="3"/>
  <c r="AH506" i="3"/>
  <c r="AH602" i="3"/>
  <c r="AH698" i="3"/>
  <c r="AH794" i="3"/>
  <c r="AH890" i="3"/>
  <c r="AH411" i="3"/>
  <c r="AH507" i="3"/>
  <c r="AH603" i="3"/>
  <c r="AH699" i="3"/>
  <c r="AH795" i="3"/>
  <c r="AH891" i="3"/>
  <c r="AH1373" i="3"/>
  <c r="AH512" i="3"/>
  <c r="AH608" i="3"/>
  <c r="AH704" i="3"/>
  <c r="AH800" i="3"/>
  <c r="AH896" i="3"/>
  <c r="AH1337" i="3"/>
  <c r="AH489" i="3"/>
  <c r="AH585" i="3"/>
  <c r="AH681" i="3"/>
  <c r="AH777" i="3"/>
  <c r="AH873" i="3"/>
  <c r="AH1001" i="3"/>
  <c r="AH1051" i="3"/>
  <c r="AH1147" i="3"/>
  <c r="AH972" i="3"/>
  <c r="AH1068" i="3"/>
  <c r="AH1164" i="3"/>
  <c r="AH1197" i="3"/>
  <c r="AH1093" i="3"/>
  <c r="AH1189" i="3"/>
  <c r="AH970" i="3"/>
  <c r="AH1066" i="3"/>
  <c r="AH1162" i="3"/>
  <c r="AH1558" i="3"/>
  <c r="AH1266" i="3"/>
  <c r="AH1362" i="3"/>
  <c r="AH1534" i="3"/>
  <c r="AH1267" i="3"/>
  <c r="AH1383" i="3"/>
  <c r="AH1626" i="3"/>
  <c r="AH1248" i="3"/>
  <c r="AH1372" i="3"/>
  <c r="AH1478" i="3"/>
  <c r="AH1495" i="3"/>
  <c r="AH1611" i="3"/>
  <c r="AH1923" i="3"/>
  <c r="AH1500" i="3"/>
  <c r="AH1612" i="3"/>
  <c r="AH1735" i="3"/>
  <c r="AH1537" i="3"/>
  <c r="AH1649" i="3"/>
  <c r="AH1716" i="3"/>
  <c r="AH1828" i="3"/>
  <c r="AH2385" i="3"/>
  <c r="AH1789" i="3"/>
  <c r="AH1901" i="3"/>
  <c r="AH1758" i="3"/>
  <c r="AH1870" i="3"/>
  <c r="AH1953" i="3"/>
  <c r="AH2069" i="3"/>
  <c r="AH2325" i="3"/>
  <c r="AH2066" i="3"/>
  <c r="AH2209" i="3"/>
  <c r="AH1983" i="3"/>
  <c r="AH2099" i="3"/>
  <c r="AH2502" i="3"/>
  <c r="AH2020" i="3"/>
  <c r="AH2132" i="3"/>
  <c r="AH2202" i="3"/>
  <c r="AH2318" i="3"/>
  <c r="AH2463" i="3"/>
  <c r="AH2199" i="3"/>
  <c r="AH2311" i="3"/>
  <c r="AH2483" i="3"/>
  <c r="AH2208" i="3"/>
  <c r="AH2320" i="3"/>
  <c r="AH2566" i="3"/>
  <c r="AH2691" i="3"/>
  <c r="AH2599" i="3"/>
  <c r="AH2835" i="3"/>
  <c r="AH2548" i="3"/>
  <c r="AH2651" i="3"/>
  <c r="AH2501" i="3"/>
  <c r="AH2613" i="3"/>
  <c r="AH2648" i="3"/>
  <c r="AH2760" i="3"/>
  <c r="AH3053" i="3"/>
  <c r="AH2705" i="3"/>
  <c r="AH2817" i="3"/>
  <c r="AH2993" i="3"/>
  <c r="AH2746" i="3"/>
  <c r="AH2913" i="3"/>
  <c r="AH3293" i="3"/>
  <c r="AH2946" i="3"/>
  <c r="AH3062" i="3"/>
  <c r="AH3347" i="3"/>
  <c r="AH2991" i="3"/>
  <c r="AH3241" i="3"/>
  <c r="AH2932" i="3"/>
  <c r="AH3048" i="3"/>
  <c r="AH3138" i="3"/>
  <c r="AH3262" i="3"/>
  <c r="AH3107" i="3"/>
  <c r="AH3219" i="3"/>
  <c r="AH3380" i="3"/>
  <c r="AH3172" i="3"/>
  <c r="AH3296" i="3"/>
  <c r="AH3402" i="3"/>
  <c r="AH3359" i="3"/>
  <c r="AH3475" i="3"/>
  <c r="AH3404" i="3"/>
  <c r="AH3353" i="3"/>
  <c r="AH3465" i="3"/>
  <c r="AH3534" i="3"/>
  <c r="AH3713" i="3"/>
  <c r="AH3575" i="3"/>
  <c r="AH3500" i="3"/>
  <c r="AH3612" i="3"/>
  <c r="AH3690" i="3"/>
  <c r="AH3651" i="3"/>
  <c r="AH4019" i="3"/>
  <c r="AH3724" i="3"/>
  <c r="AH3766" i="3"/>
  <c r="AH4007" i="3"/>
  <c r="AH3871" i="3"/>
  <c r="AH3840" i="3"/>
  <c r="AH3980" i="3"/>
  <c r="AH3981" i="3"/>
  <c r="AH3982" i="3"/>
  <c r="AH4118" i="3"/>
  <c r="AH4099" i="3"/>
  <c r="AH4092" i="3"/>
  <c r="AH4065" i="3"/>
  <c r="AH4195" i="3"/>
  <c r="AH4196" i="3"/>
  <c r="AH4197" i="3"/>
  <c r="AH4333" i="3"/>
  <c r="AH4362" i="3"/>
  <c r="AH4377" i="3"/>
  <c r="AH4394" i="3"/>
  <c r="AH4403" i="3"/>
  <c r="AH4412" i="3"/>
  <c r="AH4594" i="3"/>
  <c r="AH4610" i="3"/>
  <c r="AH4551" i="3"/>
  <c r="AH4679" i="3"/>
  <c r="AE4811" i="3"/>
  <c r="AH4678" i="3"/>
  <c r="AH4759" i="3"/>
  <c r="AH4814" i="3"/>
  <c r="AH4762" i="3"/>
  <c r="AH4833" i="3"/>
  <c r="AH4847" i="3"/>
  <c r="AH5021" i="3"/>
  <c r="AH4899" i="3"/>
  <c r="AH4943" i="3"/>
  <c r="AH5006" i="3"/>
  <c r="AH5004" i="3"/>
  <c r="AH5205" i="3"/>
  <c r="AH5163" i="3"/>
  <c r="AH5242" i="3"/>
  <c r="AH5150" i="3"/>
  <c r="AH5219" i="3"/>
  <c r="AH5331" i="3"/>
  <c r="AH5318" i="3"/>
  <c r="AH5326" i="3"/>
  <c r="AH5396" i="3"/>
  <c r="AH5393" i="3"/>
  <c r="AH5405" i="3"/>
  <c r="AH5452" i="3"/>
  <c r="AE155" i="3"/>
  <c r="AE170" i="3"/>
  <c r="AE813" i="3"/>
  <c r="AE1292" i="3"/>
  <c r="AE1473" i="3"/>
  <c r="AE3145" i="3"/>
  <c r="AE4158" i="3"/>
  <c r="AE5489" i="3"/>
  <c r="AE3590" i="3"/>
  <c r="AE4727" i="3"/>
  <c r="AE4930" i="3"/>
  <c r="AE3334" i="3"/>
  <c r="AE936" i="3"/>
  <c r="AE955" i="3"/>
  <c r="AE2266" i="3"/>
  <c r="AE1510" i="3"/>
  <c r="AE3660" i="3"/>
  <c r="AE1297" i="3"/>
  <c r="AE850" i="3"/>
  <c r="AE1234" i="3"/>
  <c r="AE2403" i="3"/>
  <c r="AE333" i="3"/>
  <c r="AE1320" i="3"/>
  <c r="AE1711" i="3"/>
  <c r="AE2420" i="3"/>
  <c r="AE3666" i="3"/>
  <c r="AE4845" i="3"/>
  <c r="AE495" i="3"/>
  <c r="AE307" i="3"/>
  <c r="AE654" i="3"/>
  <c r="AE618" i="3"/>
  <c r="AE1243" i="3"/>
  <c r="AE1603" i="3"/>
  <c r="AE2166" i="3"/>
  <c r="AE1946" i="3"/>
  <c r="AE2475" i="3"/>
  <c r="AE3349" i="3"/>
  <c r="AE3485" i="3"/>
  <c r="AE90" i="3"/>
  <c r="AE30" i="2"/>
  <c r="AE117" i="2"/>
  <c r="AE1708" i="3"/>
  <c r="AE3735" i="3"/>
  <c r="AE4941" i="3"/>
  <c r="AE167" i="3"/>
  <c r="AE91" i="2"/>
  <c r="AE1168" i="3"/>
  <c r="AE676" i="3"/>
  <c r="AE1205" i="3"/>
  <c r="H12" i="4"/>
  <c r="AE5222" i="3"/>
  <c r="AE1886" i="3"/>
  <c r="AE1871" i="3"/>
  <c r="AE1936" i="3"/>
  <c r="AE3489" i="3"/>
  <c r="AE5250" i="3"/>
  <c r="AE224" i="3"/>
  <c r="AE1550" i="3"/>
  <c r="AE1915" i="3"/>
  <c r="AE5233" i="3"/>
  <c r="AE5426" i="3"/>
  <c r="AE4566" i="3"/>
  <c r="AE2594" i="3"/>
  <c r="AE1855" i="3"/>
  <c r="AE2305" i="3"/>
  <c r="AE2815" i="3"/>
  <c r="AE3293" i="3"/>
  <c r="AE3733" i="3"/>
  <c r="AE5350" i="3"/>
  <c r="AE5069" i="3"/>
  <c r="AE5275" i="3"/>
  <c r="AE2428" i="3"/>
  <c r="AE4662" i="3"/>
  <c r="AE4969" i="3"/>
  <c r="AE2503" i="3"/>
  <c r="AE144" i="3"/>
  <c r="AE3061" i="3"/>
  <c r="AE5447" i="3"/>
  <c r="AE308" i="3"/>
  <c r="AE3340" i="3"/>
  <c r="AE112" i="3"/>
  <c r="AE3013" i="3"/>
  <c r="AE2626" i="3"/>
  <c r="AE124" i="3"/>
  <c r="AE3833" i="3"/>
  <c r="AE280" i="3"/>
  <c r="AE356" i="3"/>
  <c r="AE2499" i="3"/>
  <c r="AE5513" i="3"/>
  <c r="AE5508" i="3"/>
  <c r="AE1867" i="3"/>
  <c r="AE4003" i="3"/>
  <c r="AE4186" i="3"/>
  <c r="AE5338" i="3"/>
  <c r="AE5439" i="3"/>
  <c r="AE4614" i="3"/>
  <c r="AE92" i="3"/>
  <c r="AE2201" i="3"/>
  <c r="AE3269" i="3"/>
  <c r="AE3229" i="3"/>
  <c r="AE400" i="3"/>
  <c r="AE372" i="3"/>
  <c r="AE2209" i="3"/>
  <c r="AE4316" i="3"/>
  <c r="AE5473" i="3"/>
  <c r="AE2002" i="3"/>
  <c r="AE2357" i="3"/>
  <c r="AE2487" i="3"/>
  <c r="AE3069" i="3"/>
  <c r="AE3225" i="3"/>
  <c r="AE3197" i="3"/>
  <c r="AE4666" i="3"/>
  <c r="AE3085" i="3"/>
  <c r="AE2586" i="3"/>
  <c r="AE3113" i="3"/>
  <c r="H15" i="4"/>
  <c r="AE3845" i="3"/>
  <c r="AE4139" i="3"/>
  <c r="AE5202" i="3"/>
  <c r="AE4989" i="3"/>
  <c r="H40" i="4"/>
  <c r="AE16" i="3"/>
  <c r="H65" i="4"/>
  <c r="AE4562" i="3"/>
  <c r="AE232" i="3"/>
  <c r="AE1811" i="3"/>
  <c r="AE1393" i="3"/>
  <c r="AE40" i="3"/>
  <c r="AE1526" i="3"/>
  <c r="AE2635" i="3"/>
  <c r="AE3049" i="3"/>
  <c r="AE3963" i="3"/>
  <c r="AE4312" i="3"/>
  <c r="AE4696" i="3"/>
  <c r="AE4981" i="3"/>
  <c r="AE2542" i="3"/>
  <c r="AE2997" i="3"/>
  <c r="AE2614" i="3"/>
  <c r="AE2921" i="3"/>
  <c r="AE4155" i="3"/>
  <c r="AE4977" i="3"/>
  <c r="AE212" i="3"/>
  <c r="H78" i="4"/>
  <c r="AE1321" i="3"/>
  <c r="AE5053" i="3"/>
  <c r="AE2819" i="3"/>
  <c r="AE3919" i="3"/>
  <c r="H80" i="4"/>
  <c r="AE4268" i="3"/>
  <c r="AE284" i="3"/>
  <c r="AE184" i="3"/>
  <c r="H104" i="4"/>
  <c r="AE1325" i="3"/>
  <c r="AE1598" i="3"/>
  <c r="H27" i="4"/>
  <c r="AE2293" i="3"/>
  <c r="AE2414" i="3"/>
  <c r="AE2827" i="3"/>
  <c r="AE4364" i="3"/>
  <c r="AE4642" i="3"/>
  <c r="AE5238" i="3"/>
  <c r="AE5403" i="3"/>
  <c r="AE288" i="3"/>
  <c r="AE2779" i="3"/>
  <c r="AE5005" i="3"/>
  <c r="AE5494" i="3"/>
  <c r="AE2495" i="3"/>
  <c r="AE5135" i="3"/>
  <c r="AE2558" i="3"/>
  <c r="AE3005" i="3"/>
  <c r="AE164" i="3"/>
  <c r="AE148" i="3"/>
  <c r="AE3165" i="3"/>
  <c r="AE3017" i="3"/>
  <c r="AE3336" i="3"/>
  <c r="AE4368" i="3"/>
  <c r="AE152" i="3"/>
  <c r="AE1341" i="3"/>
  <c r="H16" i="4"/>
  <c r="H81" i="4"/>
  <c r="AE1245" i="3"/>
  <c r="AE2277" i="3"/>
  <c r="AE3501" i="3"/>
  <c r="AE140" i="3"/>
  <c r="AE204" i="3"/>
  <c r="AE2683" i="3"/>
  <c r="AE3317" i="3"/>
  <c r="AE4226" i="3"/>
  <c r="AE4257" i="3"/>
  <c r="AE1646" i="3"/>
  <c r="AE3388" i="3"/>
  <c r="AE4818" i="3"/>
  <c r="AE5480" i="3"/>
  <c r="AE2483" i="3"/>
  <c r="AE2618" i="3"/>
  <c r="AE3951" i="3"/>
  <c r="AE2643" i="3"/>
  <c r="AE3769" i="3"/>
  <c r="AE3821" i="3"/>
  <c r="AE84" i="3"/>
  <c r="AE236" i="3"/>
  <c r="AE1405" i="3"/>
  <c r="AE4700" i="3"/>
  <c r="AE5461" i="3"/>
  <c r="AE180" i="3"/>
  <c r="AE1554" i="3"/>
  <c r="AE412" i="3"/>
  <c r="AE2562" i="3"/>
  <c r="AE2522" i="3"/>
  <c r="AE3689" i="3"/>
  <c r="AE94" i="2"/>
  <c r="AE1389" i="3"/>
  <c r="AE2337" i="3"/>
  <c r="AE4007" i="3"/>
  <c r="AE4372" i="3"/>
  <c r="AE3885" i="3"/>
  <c r="AE304" i="3"/>
  <c r="H76" i="4"/>
  <c r="AE2707" i="3"/>
  <c r="AE4304" i="3"/>
  <c r="AE5333" i="3"/>
  <c r="AE2422" i="3"/>
  <c r="AE5025" i="3"/>
  <c r="AE3865" i="3"/>
  <c r="AE336" i="3"/>
  <c r="AE5490" i="3"/>
  <c r="AE4973" i="3"/>
  <c r="AE68" i="3"/>
  <c r="AE48" i="3"/>
  <c r="AE328" i="3"/>
  <c r="AE2554" i="3"/>
  <c r="AE2598" i="3"/>
  <c r="AE3077" i="3"/>
  <c r="H115" i="4"/>
  <c r="H29" i="4"/>
  <c r="AF3773" i="3"/>
  <c r="AF4558" i="3"/>
  <c r="AF2385" i="3"/>
  <c r="AF1994" i="3"/>
  <c r="AF5201" i="3"/>
  <c r="AF2807" i="3"/>
  <c r="AF4292" i="3"/>
  <c r="AF1931" i="3"/>
  <c r="AF1309" i="3"/>
  <c r="AF4712" i="3"/>
  <c r="AF2546" i="3"/>
  <c r="AF1666" i="3"/>
  <c r="AF3281" i="3"/>
  <c r="AF416" i="3"/>
  <c r="AF3489" i="3"/>
  <c r="AF5426" i="3"/>
  <c r="AF3293" i="3"/>
  <c r="AF308" i="3"/>
  <c r="AF3833" i="3"/>
  <c r="AF1867" i="3"/>
  <c r="AF92" i="3"/>
  <c r="AF2209" i="3"/>
  <c r="AF3069" i="3"/>
  <c r="AF3113" i="3"/>
  <c r="AF16" i="3"/>
  <c r="AF3919" i="3"/>
  <c r="AF1598" i="3"/>
  <c r="AF4642" i="3"/>
  <c r="AF1341" i="3"/>
  <c r="AF2422" i="3"/>
  <c r="AF68" i="3"/>
  <c r="AF2683" i="3"/>
  <c r="AF4818" i="3"/>
  <c r="AF3769" i="3"/>
  <c r="AF5461" i="3"/>
  <c r="AF3689" i="3"/>
  <c r="AF3885" i="3"/>
  <c r="AF3149" i="3"/>
  <c r="AF3173" i="3"/>
  <c r="AF1566" i="3"/>
  <c r="AF2301" i="3"/>
  <c r="AF4868" i="3"/>
  <c r="AF3253" i="3"/>
  <c r="AF4590" i="3"/>
  <c r="AF2313" i="3"/>
  <c r="AF1662" i="3"/>
  <c r="AF1538" i="3"/>
  <c r="AF1946" i="3"/>
  <c r="AF4662" i="3"/>
  <c r="AF1526" i="3"/>
  <c r="AF4981" i="3"/>
  <c r="AF4977" i="3"/>
  <c r="AF5238" i="3"/>
  <c r="AF2495" i="3"/>
  <c r="AF3165" i="3"/>
  <c r="AF1325" i="3"/>
  <c r="AF5494" i="3"/>
  <c r="AF148" i="3"/>
  <c r="AF1289" i="3"/>
  <c r="AF2229" i="3"/>
  <c r="AF5221" i="3"/>
  <c r="AF5175" i="3"/>
  <c r="AF3793" i="3"/>
  <c r="AF4997" i="3"/>
  <c r="AF20" i="3"/>
  <c r="AF2839" i="3"/>
  <c r="AF3721" i="3"/>
  <c r="AF2341" i="3"/>
  <c r="AF3073" i="3"/>
  <c r="AF1562" i="3"/>
  <c r="AF96" i="3"/>
  <c r="AF28" i="3"/>
  <c r="AF1863" i="3"/>
  <c r="AF2711" i="3"/>
  <c r="AF4150" i="3"/>
  <c r="AF3967" i="3"/>
  <c r="AF5041" i="3"/>
  <c r="AF3585" i="3"/>
  <c r="AF3609" i="3"/>
  <c r="AF5163" i="3"/>
  <c r="AF5250" i="3"/>
  <c r="AF4566" i="3"/>
  <c r="AF3733" i="3"/>
  <c r="AF4969" i="3"/>
  <c r="AF3340" i="3"/>
  <c r="AF280" i="3"/>
  <c r="AF4003" i="3"/>
  <c r="AF2201" i="3"/>
  <c r="AF4316" i="3"/>
  <c r="AF3225" i="3"/>
  <c r="AF5025" i="3"/>
  <c r="AF48" i="3"/>
  <c r="AF5263" i="3"/>
  <c r="AF240" i="3"/>
  <c r="AF4300" i="3"/>
  <c r="AF1743" i="3"/>
  <c r="AF2917" i="3"/>
  <c r="AF1795" i="3"/>
  <c r="AF2458" i="3"/>
  <c r="AF300" i="3"/>
  <c r="AF396" i="3"/>
  <c r="AF3001" i="3"/>
  <c r="AF5159" i="3"/>
  <c r="AF1522" i="3"/>
  <c r="AF4174" i="3"/>
  <c r="AF5441" i="3"/>
  <c r="AF3845" i="3"/>
  <c r="AF4562" i="3"/>
  <c r="AF2635" i="3"/>
  <c r="AF2542" i="3"/>
  <c r="AF212" i="3"/>
  <c r="AF4268" i="3"/>
  <c r="AF2293" i="3"/>
  <c r="AF5403" i="3"/>
  <c r="AF5135" i="3"/>
  <c r="AF3017" i="3"/>
  <c r="AF1245" i="3"/>
  <c r="AF3317" i="3"/>
  <c r="AF5480" i="3"/>
  <c r="AF3821" i="3"/>
  <c r="AF180" i="3"/>
  <c r="AF94" i="2"/>
  <c r="AF304" i="3"/>
  <c r="AF4178" i="3"/>
  <c r="AF4720" i="3"/>
  <c r="AF224" i="3"/>
  <c r="AF2594" i="3"/>
  <c r="AF5350" i="3"/>
  <c r="AF2503" i="3"/>
  <c r="AF112" i="3"/>
  <c r="AF356" i="3"/>
  <c r="AF4186" i="3"/>
  <c r="AF3269" i="3"/>
  <c r="AF5473" i="3"/>
  <c r="AF3197" i="3"/>
  <c r="AF172" i="3"/>
  <c r="AF1670" i="3"/>
  <c r="AF324" i="3"/>
  <c r="AF2205" i="3"/>
  <c r="AF3943" i="3"/>
  <c r="AF352" i="3"/>
  <c r="AF3497" i="3"/>
  <c r="AF1502" i="3"/>
  <c r="AF1954" i="3"/>
  <c r="AF1970" i="3"/>
  <c r="AF5190" i="3"/>
  <c r="AF364" i="3"/>
  <c r="AF3213" i="3"/>
  <c r="AF52" i="3"/>
  <c r="AF3344" i="3"/>
  <c r="AF5242" i="3"/>
  <c r="AF3021" i="3"/>
  <c r="AF5001" i="3"/>
  <c r="AF5061" i="3"/>
  <c r="AF3865" i="3"/>
  <c r="AF328" i="3"/>
  <c r="AF4614" i="3"/>
  <c r="AF372" i="3"/>
  <c r="AF2487" i="3"/>
  <c r="AF2586" i="3"/>
  <c r="AF1405" i="3"/>
  <c r="AF4993" i="3"/>
  <c r="AF88" i="3"/>
  <c r="AF3097" i="3"/>
  <c r="AF5508" i="3"/>
  <c r="AF40" i="3"/>
  <c r="AF4696" i="3"/>
  <c r="AF4155" i="3"/>
  <c r="AF2432" i="3"/>
  <c r="AF2703" i="3"/>
  <c r="AF2590" i="3"/>
  <c r="AF208" i="3"/>
  <c r="AF1203" i="3"/>
  <c r="AF3325" i="3"/>
  <c r="AF2253" i="3"/>
  <c r="AF3889" i="3"/>
  <c r="AF60" i="3"/>
  <c r="AF2269" i="3"/>
  <c r="AF3923" i="3"/>
  <c r="AF18" i="2"/>
  <c r="AF4139" i="3"/>
  <c r="AF232" i="3"/>
  <c r="AF3049" i="3"/>
  <c r="AF2997" i="3"/>
  <c r="AF284" i="3"/>
  <c r="AF2414" i="3"/>
  <c r="AF288" i="3"/>
  <c r="AF2558" i="3"/>
  <c r="AF3336" i="3"/>
  <c r="AF2277" i="3"/>
  <c r="AF2483" i="3"/>
  <c r="AF84" i="3"/>
  <c r="AF1554" i="3"/>
  <c r="AF4226" i="3"/>
  <c r="AF3861" i="3"/>
  <c r="AF5155" i="3"/>
  <c r="AF1454" i="3"/>
  <c r="AF380" i="3"/>
  <c r="AF120" i="3"/>
  <c r="AF3729" i="3"/>
  <c r="AF4146" i="3"/>
  <c r="AF1907" i="3"/>
  <c r="AF4517" i="3"/>
  <c r="AF316" i="3"/>
  <c r="AF3975" i="3"/>
  <c r="AF76" i="3"/>
  <c r="AF3384" i="3"/>
  <c r="AF402" i="3"/>
  <c r="AF4360" i="3"/>
  <c r="AF1978" i="3"/>
  <c r="AF1923" i="3"/>
  <c r="AF5151" i="3"/>
  <c r="AF2699" i="3"/>
  <c r="AF5017" i="3"/>
  <c r="AF1550" i="3"/>
  <c r="AF1855" i="3"/>
  <c r="AF5069" i="3"/>
  <c r="AF144" i="3"/>
  <c r="AF3013" i="3"/>
  <c r="AF2499" i="3"/>
  <c r="AF5338" i="3"/>
  <c r="AF3229" i="3"/>
  <c r="AF2002" i="3"/>
  <c r="AF1389" i="3"/>
  <c r="AF2707" i="3"/>
  <c r="AF336" i="3"/>
  <c r="AF2554" i="3"/>
  <c r="AF3893" i="3"/>
  <c r="AF2389" i="3"/>
  <c r="AF5291" i="3"/>
  <c r="AF12" i="3"/>
  <c r="AF5240" i="3"/>
  <c r="AF3873" i="3"/>
  <c r="AF4630" i="3"/>
  <c r="AF4253" i="3"/>
  <c r="AF4521" i="3"/>
  <c r="AF296" i="3"/>
  <c r="AF1437" i="3"/>
  <c r="AF1357" i="3"/>
  <c r="AF2377" i="3"/>
  <c r="AF4672" i="3"/>
  <c r="AF1859" i="3"/>
  <c r="AF128" i="3"/>
  <c r="AF1654" i="3"/>
  <c r="AF2634" i="3"/>
  <c r="AF5457" i="3"/>
  <c r="AF3057" i="3"/>
  <c r="AF3145" i="3"/>
  <c r="AF4666" i="3"/>
  <c r="AF5202" i="3"/>
  <c r="AF1811" i="3"/>
  <c r="AF3963" i="3"/>
  <c r="AF2614" i="3"/>
  <c r="AF1321" i="3"/>
  <c r="AF184" i="3"/>
  <c r="AF2827" i="3"/>
  <c r="AF2779" i="3"/>
  <c r="AF3005" i="3"/>
  <c r="AF4368" i="3"/>
  <c r="AF3501" i="3"/>
  <c r="AF4257" i="3"/>
  <c r="AF2618" i="3"/>
  <c r="AF236" i="3"/>
  <c r="AF412" i="3"/>
  <c r="AF2337" i="3"/>
  <c r="AF1393" i="3"/>
  <c r="AF3169" i="3"/>
  <c r="AF3765" i="3"/>
  <c r="AF2941" i="3"/>
  <c r="AF2289" i="3"/>
  <c r="AF1847" i="3"/>
  <c r="AF176" i="3"/>
  <c r="AF3669" i="3"/>
  <c r="AF5029" i="3"/>
  <c r="AF5033" i="3"/>
  <c r="AF4674" i="3"/>
  <c r="AF4682" i="3"/>
  <c r="AF252" i="3"/>
  <c r="AF5254" i="3"/>
  <c r="AF228" i="3"/>
  <c r="AF1807" i="3"/>
  <c r="AF5466" i="3"/>
  <c r="AF1871" i="3"/>
  <c r="AF1915" i="3"/>
  <c r="AF2305" i="3"/>
  <c r="AF5275" i="3"/>
  <c r="AF3061" i="3"/>
  <c r="AF2626" i="3"/>
  <c r="AF5513" i="3"/>
  <c r="AF400" i="3"/>
  <c r="AF2357" i="3"/>
  <c r="AF3085" i="3"/>
  <c r="AF5053" i="3"/>
  <c r="AF4304" i="3"/>
  <c r="AF5490" i="3"/>
  <c r="AF2598" i="3"/>
  <c r="AF5439" i="3"/>
  <c r="AF4312" i="3"/>
  <c r="AF2921" i="3"/>
  <c r="AF4364" i="3"/>
  <c r="AF5005" i="3"/>
  <c r="AF164" i="3"/>
  <c r="AF152" i="3"/>
  <c r="AF140" i="3"/>
  <c r="AF1646" i="3"/>
  <c r="AF3951" i="3"/>
  <c r="AF2562" i="3"/>
  <c r="AF4007" i="3"/>
  <c r="AF3903" i="3"/>
  <c r="AF1936" i="3"/>
  <c r="AF5233" i="3"/>
  <c r="AF2815" i="3"/>
  <c r="AF2428" i="3"/>
  <c r="AF5447" i="3"/>
  <c r="AF124" i="3"/>
  <c r="AF2819" i="3"/>
  <c r="AF204" i="3"/>
  <c r="AF3388" i="3"/>
  <c r="AF2643" i="3"/>
  <c r="AF4700" i="3"/>
  <c r="AF2522" i="3"/>
  <c r="AF4372" i="3"/>
  <c r="AF4708" i="3"/>
  <c r="AF1574" i="3"/>
  <c r="AF1799" i="3"/>
  <c r="AF4015" i="3"/>
  <c r="AF5049" i="3"/>
  <c r="AF5057" i="3"/>
  <c r="AF86" i="2"/>
  <c r="AF1237" i="3"/>
  <c r="AF10" i="2"/>
  <c r="AF2349" i="3"/>
  <c r="AF5205" i="3"/>
  <c r="AF268" i="3"/>
  <c r="AF260" i="3"/>
  <c r="AF220" i="3"/>
  <c r="AF2929" i="3"/>
  <c r="AF2550" i="3"/>
  <c r="AF4989" i="3"/>
  <c r="AF2470" i="3"/>
  <c r="AF2578" i="3"/>
  <c r="AF3221" i="3"/>
  <c r="AF1638" i="3"/>
  <c r="AF2622" i="3"/>
  <c r="AF1582" i="3"/>
  <c r="AF3217" i="3"/>
  <c r="AF1998" i="3"/>
  <c r="AF1381" i="3"/>
  <c r="AF5167" i="3"/>
  <c r="AF3869" i="3"/>
  <c r="AF2630" i="3"/>
  <c r="AF5333" i="3"/>
  <c r="AF4973" i="3"/>
  <c r="AF3077" i="3"/>
  <c r="AF100" i="3"/>
  <c r="AF2582" i="3"/>
  <c r="AF1618" i="3"/>
  <c r="AF2333" i="3"/>
  <c r="AF3601" i="3"/>
  <c r="AF3009" i="3"/>
  <c r="AF3053" i="3"/>
  <c r="AF332" i="3"/>
  <c r="AF2285" i="3"/>
  <c r="AF1966" i="3"/>
  <c r="AF5188" i="3"/>
  <c r="AF272" i="3"/>
  <c r="AF3907" i="3"/>
  <c r="AF1827" i="3"/>
  <c r="AF122" i="2"/>
  <c r="AF1606" i="3"/>
  <c r="AF2233" i="3"/>
</calcChain>
</file>

<file path=xl/sharedStrings.xml><?xml version="1.0" encoding="utf-8"?>
<sst xmlns="http://schemas.openxmlformats.org/spreadsheetml/2006/main" count="35378" uniqueCount="2442">
  <si>
    <t>BASE MICROSEGMENTACIÓN 2026 - POWER BI</t>
  </si>
  <si>
    <t>Archivo consolidado a partir de los dos Excel suministrados.</t>
  </si>
  <si>
    <t>Hoja</t>
  </si>
  <si>
    <t>Uso recomendado en Power BI</t>
  </si>
  <si>
    <t>Granularidad / nota</t>
  </si>
  <si>
    <t>Potencial_TAGRISSO</t>
  </si>
  <si>
    <t>Fuente de potencial TAGRISSO</t>
  </si>
  <si>
    <t>Municipio + EPS. La fuente entregada contiene datos de Atlántico.</t>
  </si>
  <si>
    <t>Potencial_IMFINZI</t>
  </si>
  <si>
    <t>Fuente de potencial IMFINZI</t>
  </si>
  <si>
    <t>Municipio + EPS. Se agregó Regional BI a partir del departamento.</t>
  </si>
  <si>
    <t>Segmentacion_EPS</t>
  </si>
  <si>
    <t>Scoring, IPS, accionabilidad, integración y segmento</t>
  </si>
  <si>
    <t>EPS + Regional. Se completó IMFINZI cuando fue posible desde la base nacional.</t>
  </si>
  <si>
    <t>Maestro_Regionales</t>
  </si>
  <si>
    <t>Dimensión Departamento → Regional</t>
  </si>
  <si>
    <t>Departamentos no incluidos en las regionales explícitas se asignan a Otras zonas.</t>
  </si>
  <si>
    <t>Maestro_EPS</t>
  </si>
  <si>
    <t>Dimensión / control de homologación de EPS</t>
  </si>
  <si>
    <t>Indica presencia de cada EPS en las tres fuentes.</t>
  </si>
  <si>
    <t>Diccionario</t>
  </si>
  <si>
    <t>Documentación</t>
  </si>
  <si>
    <t>No usar como tabla de hechos.</t>
  </si>
  <si>
    <t>Columnas añadidas</t>
  </si>
  <si>
    <t>Descripción</t>
  </si>
  <si>
    <t>Medicamento</t>
  </si>
  <si>
    <t>TAGRISSO o IMFINZI.</t>
  </si>
  <si>
    <t>Regional BI</t>
  </si>
  <si>
    <t>Regional estandarizada para el dashboard: Centro, Suroccidente, Costa, Antioquia, Santanderes u Otras zonas.</t>
  </si>
  <si>
    <t>Clave EPS Regional</t>
  </si>
  <si>
    <t>Concatenación EPS | Regional para cruces a nivel de segmentación.</t>
  </si>
  <si>
    <t>Nota</t>
  </si>
  <si>
    <t>IdDepartamento</t>
  </si>
  <si>
    <t>Departamento</t>
  </si>
  <si>
    <t>IdMunicipio</t>
  </si>
  <si>
    <t>Municipio</t>
  </si>
  <si>
    <t>EPS</t>
  </si>
  <si>
    <t>Afiliados contributivo</t>
  </si>
  <si>
    <t>Afiliados subsidiado</t>
  </si>
  <si>
    <t>Afiliados especiales/excepción</t>
  </si>
  <si>
    <t>Total afiliados</t>
  </si>
  <si>
    <t>% Contributivo</t>
  </si>
  <si>
    <t>% Subsidiado</t>
  </si>
  <si>
    <t>% Especiales/Excep</t>
  </si>
  <si>
    <t>FLAURA incidentes cáncer</t>
  </si>
  <si>
    <t>FLAURA pulmón</t>
  </si>
  <si>
    <t>FLAURA CPCNP</t>
  </si>
  <si>
    <t>FLAURA estadio IV</t>
  </si>
  <si>
    <t>FLAURA testeo EGFR</t>
  </si>
  <si>
    <t>FLAURA EGFR+</t>
  </si>
  <si>
    <t>FLAURA acceso</t>
  </si>
  <si>
    <t>Potencial FLAURA</t>
  </si>
  <si>
    <t>ADAURA incidentes cáncer</t>
  </si>
  <si>
    <t>ADAURA pulmón</t>
  </si>
  <si>
    <t>ADAURA CPCNP</t>
  </si>
  <si>
    <t>ADAURA IB-IIIA</t>
  </si>
  <si>
    <t>ADAURA resecables</t>
  </si>
  <si>
    <t>ADAURA testeo EGFR</t>
  </si>
  <si>
    <t>ADAURA EGFR+</t>
  </si>
  <si>
    <t>ADAURA acceso</t>
  </si>
  <si>
    <t>Potencial ADAURA</t>
  </si>
  <si>
    <t>Potencial total Tagrisso</t>
  </si>
  <si>
    <t>% participación nacional</t>
  </si>
  <si>
    <t>Ranking potencial</t>
  </si>
  <si>
    <t>Regional</t>
  </si>
  <si>
    <t>Clasificación Pareto 40-40-20</t>
  </si>
  <si>
    <t>08</t>
  </si>
  <si>
    <t>ATLÁNTICO</t>
  </si>
  <si>
    <t>08001</t>
  </si>
  <si>
    <t>BARRANQUILLA</t>
  </si>
  <si>
    <t>EPS SURA</t>
  </si>
  <si>
    <t>Costa Caribe</t>
  </si>
  <si>
    <t>Media</t>
  </si>
  <si>
    <t>TAGRISSO</t>
  </si>
  <si>
    <t>Costa</t>
  </si>
  <si>
    <t>08758</t>
  </si>
  <si>
    <t>SOLEDAD</t>
  </si>
  <si>
    <t>MUTUAL SER</t>
  </si>
  <si>
    <t>08433</t>
  </si>
  <si>
    <t>MALAMBO</t>
  </si>
  <si>
    <t>Baja</t>
  </si>
  <si>
    <t>08573</t>
  </si>
  <si>
    <t>PUERTO COLOMBIA</t>
  </si>
  <si>
    <t>08685</t>
  </si>
  <si>
    <t>SANTO TOMÁS</t>
  </si>
  <si>
    <t>SALUD TOTAL EPS</t>
  </si>
  <si>
    <t>EPS SANITAS</t>
  </si>
  <si>
    <t>NUEVA EPS</t>
  </si>
  <si>
    <t>COOSALUD EPS</t>
  </si>
  <si>
    <t>PROTEGER EPS (ANTES CAJACOPI EPS)</t>
  </si>
  <si>
    <t>REGIMEN DE EXCEPCION</t>
  </si>
  <si>
    <t>FAMISANAR</t>
  </si>
  <si>
    <t>EPS FAMILIAR DE COLOMBIA</t>
  </si>
  <si>
    <t>FERRONALES - EAS</t>
  </si>
  <si>
    <t>ALIANSALUD EPS</t>
  </si>
  <si>
    <t>ASMETSALUD EPS</t>
  </si>
  <si>
    <t>08078</t>
  </si>
  <si>
    <t>BARANOA</t>
  </si>
  <si>
    <t>08137</t>
  </si>
  <si>
    <t>CAMPO DE LA CRUZ</t>
  </si>
  <si>
    <t>08141</t>
  </si>
  <si>
    <t>CANDELARIA</t>
  </si>
  <si>
    <t>08296</t>
  </si>
  <si>
    <t>GALAPA</t>
  </si>
  <si>
    <t>08372</t>
  </si>
  <si>
    <t>JUAN DE ACOSTA</t>
  </si>
  <si>
    <t>08421</t>
  </si>
  <si>
    <t>LURUACO</t>
  </si>
  <si>
    <t>08638</t>
  </si>
  <si>
    <t>SABANALARGA</t>
  </si>
  <si>
    <t>08436</t>
  </si>
  <si>
    <t>MANATÍ</t>
  </si>
  <si>
    <t>08520</t>
  </si>
  <si>
    <t>PALMAR DE VARELA</t>
  </si>
  <si>
    <t>08549</t>
  </si>
  <si>
    <t>PIOJÓ</t>
  </si>
  <si>
    <t>08558</t>
  </si>
  <si>
    <t>POLONUEVO</t>
  </si>
  <si>
    <t>08560</t>
  </si>
  <si>
    <t>PONEDERA</t>
  </si>
  <si>
    <t>08606</t>
  </si>
  <si>
    <t>REPELÓN</t>
  </si>
  <si>
    <t>08634</t>
  </si>
  <si>
    <t>SABANAGRANDE</t>
  </si>
  <si>
    <t>08675</t>
  </si>
  <si>
    <t>SANTA LUCÍA</t>
  </si>
  <si>
    <t>08770</t>
  </si>
  <si>
    <t>SUAN</t>
  </si>
  <si>
    <t>08832</t>
  </si>
  <si>
    <t>TUBARÁ</t>
  </si>
  <si>
    <t>08849</t>
  </si>
  <si>
    <t>USIACURÍ</t>
  </si>
  <si>
    <t>CASPIAN incidentes cáncer</t>
  </si>
  <si>
    <t>CASPIAN pulmón</t>
  </si>
  <si>
    <t>CASPIAN CPCP</t>
  </si>
  <si>
    <t>CASPIANA  estadio  EXTENDIDO</t>
  </si>
  <si>
    <t>ECOG &lt;2</t>
  </si>
  <si>
    <t>ACCESO</t>
  </si>
  <si>
    <t>Potencial CASPIA</t>
  </si>
  <si>
    <t>PACIFIC incidentes cáncer</t>
  </si>
  <si>
    <t>PACIFIC pulmón</t>
  </si>
  <si>
    <t>PACIFIC CPCNP</t>
  </si>
  <si>
    <t>PACIFIC  estadío III</t>
  </si>
  <si>
    <t>PACIFIC Iresecables</t>
  </si>
  <si>
    <t>PACIFIC testeo PDL1</t>
  </si>
  <si>
    <t>PACIFIC Positividad</t>
  </si>
  <si>
    <t>PACIFIC  QTR</t>
  </si>
  <si>
    <t>PACIFIC Acceso</t>
  </si>
  <si>
    <t>Potenci PACIFIC</t>
  </si>
  <si>
    <t>Potencial total Imfinzi</t>
  </si>
  <si>
    <t>00</t>
  </si>
  <si>
    <t>SIN UBICACIÓN</t>
  </si>
  <si>
    <t>00000</t>
  </si>
  <si>
    <t>IMFINZI</t>
  </si>
  <si>
    <t>Otras zonas</t>
  </si>
  <si>
    <t>05</t>
  </si>
  <si>
    <t>ANTIOQUIA</t>
  </si>
  <si>
    <t>05001</t>
  </si>
  <si>
    <t>MEDELLÍN</t>
  </si>
  <si>
    <t>Antioquia</t>
  </si>
  <si>
    <t>SAVIA SALUD EPS</t>
  </si>
  <si>
    <t>EPM - EAS</t>
  </si>
  <si>
    <t>EPS SOS</t>
  </si>
  <si>
    <t>05002</t>
  </si>
  <si>
    <t>ABEJORRAL</t>
  </si>
  <si>
    <t>05004</t>
  </si>
  <si>
    <t>ABRIAQUÍ</t>
  </si>
  <si>
    <t>05021</t>
  </si>
  <si>
    <t>ALEJANDRÍA</t>
  </si>
  <si>
    <t>05030</t>
  </si>
  <si>
    <t>AMAGÁ</t>
  </si>
  <si>
    <t>05031</t>
  </si>
  <si>
    <t>AMALFI</t>
  </si>
  <si>
    <t>05034</t>
  </si>
  <si>
    <t>ANDES</t>
  </si>
  <si>
    <t>05036</t>
  </si>
  <si>
    <t>ANGELÓPOLIS</t>
  </si>
  <si>
    <t>05038</t>
  </si>
  <si>
    <t>ANGOSTURA</t>
  </si>
  <si>
    <t>05040</t>
  </si>
  <si>
    <t>ANORÍ</t>
  </si>
  <si>
    <t>05042</t>
  </si>
  <si>
    <t>SANTA FÉ DE ANTIOQUIA</t>
  </si>
  <si>
    <t>05044</t>
  </si>
  <si>
    <t>ANZÁ</t>
  </si>
  <si>
    <t>05045</t>
  </si>
  <si>
    <t>APARTADÓ</t>
  </si>
  <si>
    <t>05051</t>
  </si>
  <si>
    <t>ARBOLETES</t>
  </si>
  <si>
    <t>05055</t>
  </si>
  <si>
    <t>ARGELIA</t>
  </si>
  <si>
    <t>05059</t>
  </si>
  <si>
    <t>ARMENIA</t>
  </si>
  <si>
    <t>05079</t>
  </si>
  <si>
    <t>BARBOSA</t>
  </si>
  <si>
    <t>05086</t>
  </si>
  <si>
    <t>BELMIRA</t>
  </si>
  <si>
    <t>05088</t>
  </si>
  <si>
    <t>BELLO</t>
  </si>
  <si>
    <t>05091</t>
  </si>
  <si>
    <t>BETANIA</t>
  </si>
  <si>
    <t>05093</t>
  </si>
  <si>
    <t>BETULIA</t>
  </si>
  <si>
    <t>CAPRESOCA EPS</t>
  </si>
  <si>
    <t>05101</t>
  </si>
  <si>
    <t>CIUDAD BOLÍVAR</t>
  </si>
  <si>
    <t>05107</t>
  </si>
  <si>
    <t>BRICEÑO</t>
  </si>
  <si>
    <t>05113</t>
  </si>
  <si>
    <t>BURITICÁ</t>
  </si>
  <si>
    <t>05120</t>
  </si>
  <si>
    <t>CÁCERES</t>
  </si>
  <si>
    <t>05125</t>
  </si>
  <si>
    <t>CAICEDO</t>
  </si>
  <si>
    <t>05129</t>
  </si>
  <si>
    <t>CALDAS</t>
  </si>
  <si>
    <t>05134</t>
  </si>
  <si>
    <t>CAMPAMENTO</t>
  </si>
  <si>
    <t>05138</t>
  </si>
  <si>
    <t>CAÑASGORDAS</t>
  </si>
  <si>
    <t>05142</t>
  </si>
  <si>
    <t>CARACOLÍ</t>
  </si>
  <si>
    <t>05145</t>
  </si>
  <si>
    <t>CARAMANTA</t>
  </si>
  <si>
    <t>05147</t>
  </si>
  <si>
    <t>CAREPA</t>
  </si>
  <si>
    <t>05148</t>
  </si>
  <si>
    <t>EL CARMEN DE VIBORAL</t>
  </si>
  <si>
    <t>05150</t>
  </si>
  <si>
    <t>CAROLINA</t>
  </si>
  <si>
    <t>05154</t>
  </si>
  <si>
    <t>CAUCASIA</t>
  </si>
  <si>
    <t>COMFACHOCO EPS</t>
  </si>
  <si>
    <t>05172</t>
  </si>
  <si>
    <t>CHIGORODÓ</t>
  </si>
  <si>
    <t>05190</t>
  </si>
  <si>
    <t>CISNEROS</t>
  </si>
  <si>
    <t>05197</t>
  </si>
  <si>
    <t>COCORNÁ</t>
  </si>
  <si>
    <t>05206</t>
  </si>
  <si>
    <t>CONCEPCIÓN</t>
  </si>
  <si>
    <t>05209</t>
  </si>
  <si>
    <t>CONCORDIA</t>
  </si>
  <si>
    <t>05212</t>
  </si>
  <si>
    <t>COPACABANA</t>
  </si>
  <si>
    <t>05234</t>
  </si>
  <si>
    <t>DABEIBA</t>
  </si>
  <si>
    <t>05237</t>
  </si>
  <si>
    <t>DONMATÍAS</t>
  </si>
  <si>
    <t>05240</t>
  </si>
  <si>
    <t>EBÉJICO</t>
  </si>
  <si>
    <t>05250</t>
  </si>
  <si>
    <t>EL BAGRE</t>
  </si>
  <si>
    <t>05264</t>
  </si>
  <si>
    <t>ENTRERRÍOS</t>
  </si>
  <si>
    <t>05266</t>
  </si>
  <si>
    <t>ENVIGADO</t>
  </si>
  <si>
    <t>05282</t>
  </si>
  <si>
    <t>FREDONIA</t>
  </si>
  <si>
    <t>05284</t>
  </si>
  <si>
    <t>FRONTINO</t>
  </si>
  <si>
    <t>05306</t>
  </si>
  <si>
    <t>GIRALDO</t>
  </si>
  <si>
    <t>05308</t>
  </si>
  <si>
    <t>GIRARDOTA</t>
  </si>
  <si>
    <t>05310</t>
  </si>
  <si>
    <t>GÓMEZ PLATA</t>
  </si>
  <si>
    <t>05313</t>
  </si>
  <si>
    <t>GRANADA</t>
  </si>
  <si>
    <t>05315</t>
  </si>
  <si>
    <t>GUADALUPE</t>
  </si>
  <si>
    <t>05318</t>
  </si>
  <si>
    <t>GUARNE</t>
  </si>
  <si>
    <t>05321</t>
  </si>
  <si>
    <t>GUATAPÉ</t>
  </si>
  <si>
    <t>05347</t>
  </si>
  <si>
    <t>HELICONIA</t>
  </si>
  <si>
    <t>05353</t>
  </si>
  <si>
    <t>HISPANIA</t>
  </si>
  <si>
    <t>05360</t>
  </si>
  <si>
    <t>ITAGÜÍ</t>
  </si>
  <si>
    <t>05361</t>
  </si>
  <si>
    <t>ITUANGO</t>
  </si>
  <si>
    <t>05364</t>
  </si>
  <si>
    <t>JARDÍN</t>
  </si>
  <si>
    <t>05368</t>
  </si>
  <si>
    <t>JERICÓ</t>
  </si>
  <si>
    <t>05376</t>
  </si>
  <si>
    <t>LA CEJA</t>
  </si>
  <si>
    <t>05380</t>
  </si>
  <si>
    <t>LA ESTRELLA</t>
  </si>
  <si>
    <t>05390</t>
  </si>
  <si>
    <t>LA PINTADA</t>
  </si>
  <si>
    <t>05400</t>
  </si>
  <si>
    <t>LA UNIÓN</t>
  </si>
  <si>
    <t>05411</t>
  </si>
  <si>
    <t>LIBORINA</t>
  </si>
  <si>
    <t>05425</t>
  </si>
  <si>
    <t>MACEO</t>
  </si>
  <si>
    <t>05440</t>
  </si>
  <si>
    <t>MARINILLA</t>
  </si>
  <si>
    <t>05467</t>
  </si>
  <si>
    <t>MONTEBELLO</t>
  </si>
  <si>
    <t>05475</t>
  </si>
  <si>
    <t>MURINDÓ</t>
  </si>
  <si>
    <t>05480</t>
  </si>
  <si>
    <t>MUTATÁ</t>
  </si>
  <si>
    <t>05483</t>
  </si>
  <si>
    <t>NARIÑO</t>
  </si>
  <si>
    <t>05490</t>
  </si>
  <si>
    <t>NECOCLÍ</t>
  </si>
  <si>
    <t>05495</t>
  </si>
  <si>
    <t>NECHÍ</t>
  </si>
  <si>
    <t>05501</t>
  </si>
  <si>
    <t>OLAYA</t>
  </si>
  <si>
    <t>05541</t>
  </si>
  <si>
    <t>PEÑOL</t>
  </si>
  <si>
    <t>05543</t>
  </si>
  <si>
    <t>PEQUE</t>
  </si>
  <si>
    <t>05576</t>
  </si>
  <si>
    <t>PUEBLORRICO</t>
  </si>
  <si>
    <t>05579</t>
  </si>
  <si>
    <t>PUERTO BERRÍO</t>
  </si>
  <si>
    <t>05585</t>
  </si>
  <si>
    <t>PUERTO NARE</t>
  </si>
  <si>
    <t>05591</t>
  </si>
  <si>
    <t>PUERTO TRIUNFO</t>
  </si>
  <si>
    <t>05604</t>
  </si>
  <si>
    <t>REMEDIOS</t>
  </si>
  <si>
    <t>05607</t>
  </si>
  <si>
    <t>RETIRO</t>
  </si>
  <si>
    <t>05615</t>
  </si>
  <si>
    <t>RIONEGRO</t>
  </si>
  <si>
    <t>05628</t>
  </si>
  <si>
    <t>05631</t>
  </si>
  <si>
    <t>SABANETA</t>
  </si>
  <si>
    <t>05642</t>
  </si>
  <si>
    <t>SALGAR</t>
  </si>
  <si>
    <t>05647</t>
  </si>
  <si>
    <t>SAN ANDRÉS DE CUERQUÍA</t>
  </si>
  <si>
    <t>05649</t>
  </si>
  <si>
    <t>SAN CARLOS</t>
  </si>
  <si>
    <t>05652</t>
  </si>
  <si>
    <t>SAN FRANCISCO</t>
  </si>
  <si>
    <t>05656</t>
  </si>
  <si>
    <t>SAN JERÓNIMO</t>
  </si>
  <si>
    <t>05658</t>
  </si>
  <si>
    <t>SAN JOSÉ DE LA MONTAÑA</t>
  </si>
  <si>
    <t>05659</t>
  </si>
  <si>
    <t>SAN JUAN DE URABÁ</t>
  </si>
  <si>
    <t>05660</t>
  </si>
  <si>
    <t>SAN LUIS</t>
  </si>
  <si>
    <t>05664</t>
  </si>
  <si>
    <t>SAN PEDRO DE LOS MILAGROS</t>
  </si>
  <si>
    <t>05665</t>
  </si>
  <si>
    <t>SAN PEDRO DE URABÁ</t>
  </si>
  <si>
    <t>05667</t>
  </si>
  <si>
    <t>SAN RAFAEL</t>
  </si>
  <si>
    <t>05670</t>
  </si>
  <si>
    <t>SAN ROQUE</t>
  </si>
  <si>
    <t>05674</t>
  </si>
  <si>
    <t>SAN VICENTE FERRER</t>
  </si>
  <si>
    <t>05679</t>
  </si>
  <si>
    <t>SANTA BÁRBARA</t>
  </si>
  <si>
    <t>05686</t>
  </si>
  <si>
    <t>SANTA ROSA DE OSOS</t>
  </si>
  <si>
    <t>05690</t>
  </si>
  <si>
    <t>SANTO DOMINGO</t>
  </si>
  <si>
    <t>05697</t>
  </si>
  <si>
    <t>EL SANTUARIO</t>
  </si>
  <si>
    <t>05736</t>
  </si>
  <si>
    <t>SEGOVIA</t>
  </si>
  <si>
    <t>05756</t>
  </si>
  <si>
    <t>SONSÓN</t>
  </si>
  <si>
    <t>05761</t>
  </si>
  <si>
    <t>SOPETRÁN</t>
  </si>
  <si>
    <t>05789</t>
  </si>
  <si>
    <t>TÁMESIS</t>
  </si>
  <si>
    <t>05790</t>
  </si>
  <si>
    <t>TARAZÁ</t>
  </si>
  <si>
    <t>05792</t>
  </si>
  <si>
    <t>TARSO</t>
  </si>
  <si>
    <t>05809</t>
  </si>
  <si>
    <t>TITIRIBÍ</t>
  </si>
  <si>
    <t>05819</t>
  </si>
  <si>
    <t>TOLEDO</t>
  </si>
  <si>
    <t>05837</t>
  </si>
  <si>
    <t>TURBO</t>
  </si>
  <si>
    <t>05842</t>
  </si>
  <si>
    <t>URAMITA</t>
  </si>
  <si>
    <t>05847</t>
  </si>
  <si>
    <t>URRAO</t>
  </si>
  <si>
    <t>05854</t>
  </si>
  <si>
    <t>VALDIVIA</t>
  </si>
  <si>
    <t>05856</t>
  </si>
  <si>
    <t>VALPARAÍSO</t>
  </si>
  <si>
    <t>05858</t>
  </si>
  <si>
    <t>VEGACHÍ</t>
  </si>
  <si>
    <t>05861</t>
  </si>
  <si>
    <t>VENECIA</t>
  </si>
  <si>
    <t>05873</t>
  </si>
  <si>
    <t>VIGÍA DEL FUERTE</t>
  </si>
  <si>
    <t>05885</t>
  </si>
  <si>
    <t>YALÍ</t>
  </si>
  <si>
    <t>05887</t>
  </si>
  <si>
    <t>YARUMAL</t>
  </si>
  <si>
    <t>05890</t>
  </si>
  <si>
    <t>YOLOMBÓ</t>
  </si>
  <si>
    <t>05893</t>
  </si>
  <si>
    <t>YONDÓ</t>
  </si>
  <si>
    <t>05895</t>
  </si>
  <si>
    <t>ZARAGOZA</t>
  </si>
  <si>
    <t>11</t>
  </si>
  <si>
    <t>BOGOTÁ, D.C.</t>
  </si>
  <si>
    <t>11001</t>
  </si>
  <si>
    <t>COMPENSAR EPS</t>
  </si>
  <si>
    <t>CAPITAL SALUD EPS</t>
  </si>
  <si>
    <t>MALLAMAS EPSI</t>
  </si>
  <si>
    <t>COMFENALCO VALLE EPS</t>
  </si>
  <si>
    <t>13</t>
  </si>
  <si>
    <t>BOLÍVAR</t>
  </si>
  <si>
    <t>13001</t>
  </si>
  <si>
    <t>CARTAGENA DE INDIAS</t>
  </si>
  <si>
    <t>13006</t>
  </si>
  <si>
    <t>ACHÍ</t>
  </si>
  <si>
    <t>13030</t>
  </si>
  <si>
    <t>ALTOS DEL ROSARIO</t>
  </si>
  <si>
    <t>13042</t>
  </si>
  <si>
    <t>ARENAL</t>
  </si>
  <si>
    <t>13052</t>
  </si>
  <si>
    <t>ARJONA</t>
  </si>
  <si>
    <t>13062</t>
  </si>
  <si>
    <t>ARROYOHONDO</t>
  </si>
  <si>
    <t>13074</t>
  </si>
  <si>
    <t>BARRANCO DE LOBA</t>
  </si>
  <si>
    <t>13140</t>
  </si>
  <si>
    <t>CALAMAR</t>
  </si>
  <si>
    <t>13160</t>
  </si>
  <si>
    <t>CANTAGALLO</t>
  </si>
  <si>
    <t>13188</t>
  </si>
  <si>
    <t>CICUCO</t>
  </si>
  <si>
    <t>13212</t>
  </si>
  <si>
    <t>CÓRDOBA</t>
  </si>
  <si>
    <t>13222</t>
  </si>
  <si>
    <t>CLEMENCIA</t>
  </si>
  <si>
    <t>13244</t>
  </si>
  <si>
    <t>EL CARMEN DE BOLÍVAR</t>
  </si>
  <si>
    <t>13248</t>
  </si>
  <si>
    <t>EL GUAMO</t>
  </si>
  <si>
    <t>13268</t>
  </si>
  <si>
    <t>EL PEÑÓN</t>
  </si>
  <si>
    <t>13300</t>
  </si>
  <si>
    <t>HATILLO DE LOBA</t>
  </si>
  <si>
    <t>13430</t>
  </si>
  <si>
    <t>MAGANGUÉ</t>
  </si>
  <si>
    <t>13433</t>
  </si>
  <si>
    <t>MAHATES</t>
  </si>
  <si>
    <t>13440</t>
  </si>
  <si>
    <t>MARGARITA</t>
  </si>
  <si>
    <t>13442</t>
  </si>
  <si>
    <t>MARÍA LA BAJA</t>
  </si>
  <si>
    <t>13458</t>
  </si>
  <si>
    <t>MONTECRISTO</t>
  </si>
  <si>
    <t>13468</t>
  </si>
  <si>
    <t>SANTA CRUZ DE MOMPOX</t>
  </si>
  <si>
    <t>13473</t>
  </si>
  <si>
    <t>MORALES</t>
  </si>
  <si>
    <t>13490</t>
  </si>
  <si>
    <t>NOROSÍ</t>
  </si>
  <si>
    <t>13549</t>
  </si>
  <si>
    <t>PINILLOS</t>
  </si>
  <si>
    <t>13580</t>
  </si>
  <si>
    <t>REGIDOR</t>
  </si>
  <si>
    <t>13600</t>
  </si>
  <si>
    <t>RÍO VIEJO</t>
  </si>
  <si>
    <t>13620</t>
  </si>
  <si>
    <t>SAN CRISTÓBAL</t>
  </si>
  <si>
    <t>13647</t>
  </si>
  <si>
    <t>SAN ESTANISLAO</t>
  </si>
  <si>
    <t>13650</t>
  </si>
  <si>
    <t>SAN FERNANDO</t>
  </si>
  <si>
    <t>13654</t>
  </si>
  <si>
    <t>SAN JACINTO</t>
  </si>
  <si>
    <t>13655</t>
  </si>
  <si>
    <t>SAN JACINTO DEL CAUCA</t>
  </si>
  <si>
    <t>13657</t>
  </si>
  <si>
    <t>SAN JUAN NEPOMUCENO</t>
  </si>
  <si>
    <t>13667</t>
  </si>
  <si>
    <t>SAN MARTÍN DE LOBA</t>
  </si>
  <si>
    <t>13670</t>
  </si>
  <si>
    <t>SAN PABLO</t>
  </si>
  <si>
    <t>13673</t>
  </si>
  <si>
    <t>SANTA CATALINA</t>
  </si>
  <si>
    <t>13683</t>
  </si>
  <si>
    <t>SANTA ROSA</t>
  </si>
  <si>
    <t>13688</t>
  </si>
  <si>
    <t>SANTA ROSA DEL SUR</t>
  </si>
  <si>
    <t>13744</t>
  </si>
  <si>
    <t>SIMITÍ</t>
  </si>
  <si>
    <t>13760</t>
  </si>
  <si>
    <t>SOPLAVIENTO</t>
  </si>
  <si>
    <t>13780</t>
  </si>
  <si>
    <t>TALAIGUA NUEVO</t>
  </si>
  <si>
    <t>13810</t>
  </si>
  <si>
    <t>TIQUISIO</t>
  </si>
  <si>
    <t>DUSAKAWI EPSI</t>
  </si>
  <si>
    <t>13836</t>
  </si>
  <si>
    <t>TURBACO</t>
  </si>
  <si>
    <t>13838</t>
  </si>
  <si>
    <t>TURBANÁ</t>
  </si>
  <si>
    <t>13873</t>
  </si>
  <si>
    <t>VILLANUEVA</t>
  </si>
  <si>
    <t>13894</t>
  </si>
  <si>
    <t>ZAMBRANO</t>
  </si>
  <si>
    <t>15</t>
  </si>
  <si>
    <t>BOYACÁ</t>
  </si>
  <si>
    <t>15001</t>
  </si>
  <si>
    <t>TUNJA</t>
  </si>
  <si>
    <t>Centro</t>
  </si>
  <si>
    <t>15022</t>
  </si>
  <si>
    <t>ALMEIDA</t>
  </si>
  <si>
    <t>15047</t>
  </si>
  <si>
    <t>AQUITANIA</t>
  </si>
  <si>
    <t>15051</t>
  </si>
  <si>
    <t>ARCABUCO</t>
  </si>
  <si>
    <t>15087</t>
  </si>
  <si>
    <t>BELÉN</t>
  </si>
  <si>
    <t>15090</t>
  </si>
  <si>
    <t>BERBEO</t>
  </si>
  <si>
    <t>15092</t>
  </si>
  <si>
    <t>BETÉITIVA</t>
  </si>
  <si>
    <t>15097</t>
  </si>
  <si>
    <t>BOAVITA</t>
  </si>
  <si>
    <t>15104</t>
  </si>
  <si>
    <t>15106</t>
  </si>
  <si>
    <t>15109</t>
  </si>
  <si>
    <t>BUENAVISTA</t>
  </si>
  <si>
    <t>15114</t>
  </si>
  <si>
    <t>BUSBANZÁ</t>
  </si>
  <si>
    <t>15131</t>
  </si>
  <si>
    <t>15135</t>
  </si>
  <si>
    <t>CAMPOHERMOSO</t>
  </si>
  <si>
    <t>15162</t>
  </si>
  <si>
    <t>CERINZA</t>
  </si>
  <si>
    <t>15172</t>
  </si>
  <si>
    <t>CHINAVITA</t>
  </si>
  <si>
    <t>15176</t>
  </si>
  <si>
    <t>CHIQUINQUIRÁ</t>
  </si>
  <si>
    <t>15180</t>
  </si>
  <si>
    <t>CHISCAS</t>
  </si>
  <si>
    <t>15183</t>
  </si>
  <si>
    <t>CHITA</t>
  </si>
  <si>
    <t>15185</t>
  </si>
  <si>
    <t>CHITARAQUE</t>
  </si>
  <si>
    <t>15187</t>
  </si>
  <si>
    <t>CHIVATÁ</t>
  </si>
  <si>
    <t>15189</t>
  </si>
  <si>
    <t>CIÉNEGA</t>
  </si>
  <si>
    <t>15204</t>
  </si>
  <si>
    <t>CÓMBITA</t>
  </si>
  <si>
    <t>15212</t>
  </si>
  <si>
    <t>COPER</t>
  </si>
  <si>
    <t>15215</t>
  </si>
  <si>
    <t>CORRALES</t>
  </si>
  <si>
    <t>15218</t>
  </si>
  <si>
    <t>COVARACHÍA</t>
  </si>
  <si>
    <t>15223</t>
  </si>
  <si>
    <t>CUBARÁ</t>
  </si>
  <si>
    <t>15224</t>
  </si>
  <si>
    <t>CUCAITA</t>
  </si>
  <si>
    <t>15226</t>
  </si>
  <si>
    <t>CUÍTIVA</t>
  </si>
  <si>
    <t>15232</t>
  </si>
  <si>
    <t>CHÍQUIZA</t>
  </si>
  <si>
    <t>15236</t>
  </si>
  <si>
    <t>CHIVOR</t>
  </si>
  <si>
    <t>15238</t>
  </si>
  <si>
    <t>DUITAMA</t>
  </si>
  <si>
    <t>15244</t>
  </si>
  <si>
    <t>EL COCUY</t>
  </si>
  <si>
    <t>15248</t>
  </si>
  <si>
    <t>EL ESPINO</t>
  </si>
  <si>
    <t>15272</t>
  </si>
  <si>
    <t>FIRAVITOBA</t>
  </si>
  <si>
    <t>15276</t>
  </si>
  <si>
    <t>FLORESTA</t>
  </si>
  <si>
    <t>15293</t>
  </si>
  <si>
    <t>GACHANTIVÁ</t>
  </si>
  <si>
    <t>15296</t>
  </si>
  <si>
    <t>GÁMEZA</t>
  </si>
  <si>
    <t>15299</t>
  </si>
  <si>
    <t>GARAGOA</t>
  </si>
  <si>
    <t>15317</t>
  </si>
  <si>
    <t>GUACAMAYAS</t>
  </si>
  <si>
    <t>15322</t>
  </si>
  <si>
    <t>GUATEQUE</t>
  </si>
  <si>
    <t>15325</t>
  </si>
  <si>
    <t>GUAYATÁ</t>
  </si>
  <si>
    <t>15332</t>
  </si>
  <si>
    <t>GÜICÁN DE LA SIERRA</t>
  </si>
  <si>
    <t>15362</t>
  </si>
  <si>
    <t>IZA</t>
  </si>
  <si>
    <t>15367</t>
  </si>
  <si>
    <t>JENESANO</t>
  </si>
  <si>
    <t>15368</t>
  </si>
  <si>
    <t>15377</t>
  </si>
  <si>
    <t>LABRANZAGRANDE</t>
  </si>
  <si>
    <t>15380</t>
  </si>
  <si>
    <t>LA CAPILLA</t>
  </si>
  <si>
    <t>15401</t>
  </si>
  <si>
    <t>LA VICTORIA</t>
  </si>
  <si>
    <t>15403</t>
  </si>
  <si>
    <t>LA UVITA</t>
  </si>
  <si>
    <t>15407</t>
  </si>
  <si>
    <t>VILLA DE LEYVA</t>
  </si>
  <si>
    <t>15425</t>
  </si>
  <si>
    <t>MACANAL</t>
  </si>
  <si>
    <t>15442</t>
  </si>
  <si>
    <t>MARIPÍ</t>
  </si>
  <si>
    <t>15455</t>
  </si>
  <si>
    <t>MIRAFLORES</t>
  </si>
  <si>
    <t>15464</t>
  </si>
  <si>
    <t>MONGUA</t>
  </si>
  <si>
    <t>15466</t>
  </si>
  <si>
    <t>MONGUÍ</t>
  </si>
  <si>
    <t>15469</t>
  </si>
  <si>
    <t>MONIQUIRÁ</t>
  </si>
  <si>
    <t>15476</t>
  </si>
  <si>
    <t>MOTAVITA</t>
  </si>
  <si>
    <t>15480</t>
  </si>
  <si>
    <t>MUZO</t>
  </si>
  <si>
    <t>15491</t>
  </si>
  <si>
    <t>NOBSA</t>
  </si>
  <si>
    <t>15494</t>
  </si>
  <si>
    <t>NUEVO COLÓN</t>
  </si>
  <si>
    <t>15500</t>
  </si>
  <si>
    <t>OICATÁ</t>
  </si>
  <si>
    <t>15507</t>
  </si>
  <si>
    <t>OTANCHE</t>
  </si>
  <si>
    <t>15511</t>
  </si>
  <si>
    <t>PACHAVITA</t>
  </si>
  <si>
    <t>15514</t>
  </si>
  <si>
    <t>PÁEZ</t>
  </si>
  <si>
    <t>15516</t>
  </si>
  <si>
    <t>PAIPA</t>
  </si>
  <si>
    <t>15518</t>
  </si>
  <si>
    <t>PAJARITO</t>
  </si>
  <si>
    <t>15522</t>
  </si>
  <si>
    <t>PANQUEBA</t>
  </si>
  <si>
    <t>15531</t>
  </si>
  <si>
    <t>PAUNA</t>
  </si>
  <si>
    <t>15533</t>
  </si>
  <si>
    <t>PAYA</t>
  </si>
  <si>
    <t>15537</t>
  </si>
  <si>
    <t>PAZ DE RÍO</t>
  </si>
  <si>
    <t>15542</t>
  </si>
  <si>
    <t>PESCA</t>
  </si>
  <si>
    <t>15550</t>
  </si>
  <si>
    <t>PISBA</t>
  </si>
  <si>
    <t>15572</t>
  </si>
  <si>
    <t>PUERTO BOYACÁ</t>
  </si>
  <si>
    <t>15580</t>
  </si>
  <si>
    <t>QUÍPAMA</t>
  </si>
  <si>
    <t>15599</t>
  </si>
  <si>
    <t>RAMIRIQUÍ</t>
  </si>
  <si>
    <t>15600</t>
  </si>
  <si>
    <t>RÁQUIRA</t>
  </si>
  <si>
    <t>15621</t>
  </si>
  <si>
    <t>RONDÓN</t>
  </si>
  <si>
    <t>15632</t>
  </si>
  <si>
    <t>SABOYÁ</t>
  </si>
  <si>
    <t>15638</t>
  </si>
  <si>
    <t>SÁCHICA</t>
  </si>
  <si>
    <t>15646</t>
  </si>
  <si>
    <t>SAMACÁ</t>
  </si>
  <si>
    <t>15660</t>
  </si>
  <si>
    <t>SAN EDUARDO</t>
  </si>
  <si>
    <t>15664</t>
  </si>
  <si>
    <t>SAN JOSÉ DE PARE</t>
  </si>
  <si>
    <t>15667</t>
  </si>
  <si>
    <t>SAN LUIS DE GACENO</t>
  </si>
  <si>
    <t>15673</t>
  </si>
  <si>
    <t>SAN MATEO</t>
  </si>
  <si>
    <t>15676</t>
  </si>
  <si>
    <t>SAN MIGUEL DE SEMA</t>
  </si>
  <si>
    <t>15681</t>
  </si>
  <si>
    <t>SAN PABLO DE BORBUR</t>
  </si>
  <si>
    <t>15686</t>
  </si>
  <si>
    <t>SANTANA</t>
  </si>
  <si>
    <t>15690</t>
  </si>
  <si>
    <t>SANTA MARÍA</t>
  </si>
  <si>
    <t>15693</t>
  </si>
  <si>
    <t>SANTA ROSA DE VITERBO</t>
  </si>
  <si>
    <t>15696</t>
  </si>
  <si>
    <t>SANTA SOFÍA</t>
  </si>
  <si>
    <t>15720</t>
  </si>
  <si>
    <t>SATIVANORTE</t>
  </si>
  <si>
    <t>15723</t>
  </si>
  <si>
    <t>SATIVASUR</t>
  </si>
  <si>
    <t>15740</t>
  </si>
  <si>
    <t>SIACHOQUE</t>
  </si>
  <si>
    <t>15753</t>
  </si>
  <si>
    <t>SOATÁ</t>
  </si>
  <si>
    <t>15755</t>
  </si>
  <si>
    <t>SOCOTÁ</t>
  </si>
  <si>
    <t>15757</t>
  </si>
  <si>
    <t>SOCHA</t>
  </si>
  <si>
    <t>15759</t>
  </si>
  <si>
    <t>SOGAMOSO</t>
  </si>
  <si>
    <t>15761</t>
  </si>
  <si>
    <t>SOMONDOCO</t>
  </si>
  <si>
    <t>15762</t>
  </si>
  <si>
    <t>SORA</t>
  </si>
  <si>
    <t>15763</t>
  </si>
  <si>
    <t>SOTAQUIRÁ</t>
  </si>
  <si>
    <t>15764</t>
  </si>
  <si>
    <t>SORACÁ</t>
  </si>
  <si>
    <t>15774</t>
  </si>
  <si>
    <t>SUSACÓN</t>
  </si>
  <si>
    <t>15776</t>
  </si>
  <si>
    <t>SUTAMARCHÁN</t>
  </si>
  <si>
    <t>15778</t>
  </si>
  <si>
    <t>SUTATENZA</t>
  </si>
  <si>
    <t>15790</t>
  </si>
  <si>
    <t>TASCO</t>
  </si>
  <si>
    <t>15798</t>
  </si>
  <si>
    <t>TENZA</t>
  </si>
  <si>
    <t>15804</t>
  </si>
  <si>
    <t>TIBANÁ</t>
  </si>
  <si>
    <t>15806</t>
  </si>
  <si>
    <t>TIBASOSA</t>
  </si>
  <si>
    <t>15808</t>
  </si>
  <si>
    <t>TINJACÁ</t>
  </si>
  <si>
    <t>15810</t>
  </si>
  <si>
    <t>TIPACOQUE</t>
  </si>
  <si>
    <t>15814</t>
  </si>
  <si>
    <t>TOCA</t>
  </si>
  <si>
    <t>15816</t>
  </si>
  <si>
    <t>TOGÜÍ</t>
  </si>
  <si>
    <t>15820</t>
  </si>
  <si>
    <t>TÓPAGA</t>
  </si>
  <si>
    <t>15822</t>
  </si>
  <si>
    <t>TOTA</t>
  </si>
  <si>
    <t>15832</t>
  </si>
  <si>
    <t>TUNUNGUÁ</t>
  </si>
  <si>
    <t>15835</t>
  </si>
  <si>
    <t>TURMEQUÉ</t>
  </si>
  <si>
    <t>15837</t>
  </si>
  <si>
    <t>TUTA</t>
  </si>
  <si>
    <t>15839</t>
  </si>
  <si>
    <t>TUTAZÁ</t>
  </si>
  <si>
    <t>15842</t>
  </si>
  <si>
    <t>ÚMBITA</t>
  </si>
  <si>
    <t>15861</t>
  </si>
  <si>
    <t>VENTAQUEMADA</t>
  </si>
  <si>
    <t>15879</t>
  </si>
  <si>
    <t>VIRACACHÁ</t>
  </si>
  <si>
    <t>15897</t>
  </si>
  <si>
    <t>ZETAQUIRA</t>
  </si>
  <si>
    <t>17</t>
  </si>
  <si>
    <t>17001</t>
  </si>
  <si>
    <t>MANIZALES</t>
  </si>
  <si>
    <t>Suroccidente</t>
  </si>
  <si>
    <t>17013</t>
  </si>
  <si>
    <t>AGUADAS</t>
  </si>
  <si>
    <t>17042</t>
  </si>
  <si>
    <t>ANSERMA</t>
  </si>
  <si>
    <t>17050</t>
  </si>
  <si>
    <t>ARANZAZU</t>
  </si>
  <si>
    <t>17088</t>
  </si>
  <si>
    <t>BELALCÁZAR</t>
  </si>
  <si>
    <t>17174</t>
  </si>
  <si>
    <t>CHINCHINÁ</t>
  </si>
  <si>
    <t>17272</t>
  </si>
  <si>
    <t>FILADELFIA</t>
  </si>
  <si>
    <t>17380</t>
  </si>
  <si>
    <t>LA DORADA</t>
  </si>
  <si>
    <t>17388</t>
  </si>
  <si>
    <t>LA MERCED</t>
  </si>
  <si>
    <t>17433</t>
  </si>
  <si>
    <t>MANZANARES</t>
  </si>
  <si>
    <t>17442</t>
  </si>
  <si>
    <t>MARMATO</t>
  </si>
  <si>
    <t>17444</t>
  </si>
  <si>
    <t>MARQUETALIA</t>
  </si>
  <si>
    <t>17446</t>
  </si>
  <si>
    <t>MARULANDA</t>
  </si>
  <si>
    <t>17486</t>
  </si>
  <si>
    <t>NEIRA</t>
  </si>
  <si>
    <t>17495</t>
  </si>
  <si>
    <t>NORCASIA</t>
  </si>
  <si>
    <t>17513</t>
  </si>
  <si>
    <t>PÁCORA</t>
  </si>
  <si>
    <t>17524</t>
  </si>
  <si>
    <t>PALESTINA</t>
  </si>
  <si>
    <t>17541</t>
  </si>
  <si>
    <t>PENSILVANIA</t>
  </si>
  <si>
    <t>17614</t>
  </si>
  <si>
    <t>RIOSUCIO</t>
  </si>
  <si>
    <t>17616</t>
  </si>
  <si>
    <t>RISARALDA</t>
  </si>
  <si>
    <t>17653</t>
  </si>
  <si>
    <t>SALAMINA</t>
  </si>
  <si>
    <t>17662</t>
  </si>
  <si>
    <t>SAMANÁ</t>
  </si>
  <si>
    <t>17665</t>
  </si>
  <si>
    <t>SAN JOSÉ</t>
  </si>
  <si>
    <t>17777</t>
  </si>
  <si>
    <t>SUPÍA</t>
  </si>
  <si>
    <t>17867</t>
  </si>
  <si>
    <t>VICTORIA</t>
  </si>
  <si>
    <t>17873</t>
  </si>
  <si>
    <t>VILLAMARÍA</t>
  </si>
  <si>
    <t>17877</t>
  </si>
  <si>
    <t>VITERBO</t>
  </si>
  <si>
    <t>18</t>
  </si>
  <si>
    <t>CAQUETÁ</t>
  </si>
  <si>
    <t>18001</t>
  </si>
  <si>
    <t>FLORENCIA</t>
  </si>
  <si>
    <t>18029</t>
  </si>
  <si>
    <t>ALBANIA</t>
  </si>
  <si>
    <t>18094</t>
  </si>
  <si>
    <t>BELÉN DE LOS ANDAQUÍES</t>
  </si>
  <si>
    <t>18150</t>
  </si>
  <si>
    <t>CARTAGENA DEL CHAIRÁ</t>
  </si>
  <si>
    <t>18205</t>
  </si>
  <si>
    <t>CURILLO</t>
  </si>
  <si>
    <t>18247</t>
  </si>
  <si>
    <t>EL DONCELLO</t>
  </si>
  <si>
    <t>18256</t>
  </si>
  <si>
    <t>EL PAUJÍL</t>
  </si>
  <si>
    <t>18410</t>
  </si>
  <si>
    <t>LA MONTAÑITA</t>
  </si>
  <si>
    <t>18460</t>
  </si>
  <si>
    <t>MILÁN</t>
  </si>
  <si>
    <t>18479</t>
  </si>
  <si>
    <t>MORELIA</t>
  </si>
  <si>
    <t>18592</t>
  </si>
  <si>
    <t>PUERTO RICO</t>
  </si>
  <si>
    <t>18610</t>
  </si>
  <si>
    <t>SAN JOSÉ DEL FRAGUA</t>
  </si>
  <si>
    <t>18753</t>
  </si>
  <si>
    <t>SAN VICENTE DEL CAGUÁN</t>
  </si>
  <si>
    <t>18756</t>
  </si>
  <si>
    <t>SOLANO</t>
  </si>
  <si>
    <t>18785</t>
  </si>
  <si>
    <t>SOLITA</t>
  </si>
  <si>
    <t>18860</t>
  </si>
  <si>
    <t>19</t>
  </si>
  <si>
    <t>CAUCA</t>
  </si>
  <si>
    <t>19001</t>
  </si>
  <si>
    <t>POPAYÁN</t>
  </si>
  <si>
    <t>EMSSANAR EPS</t>
  </si>
  <si>
    <t>AIC EPSI</t>
  </si>
  <si>
    <t>COMFAORIENTE</t>
  </si>
  <si>
    <t>19022</t>
  </si>
  <si>
    <t>ALMAGUER</t>
  </si>
  <si>
    <t>19050</t>
  </si>
  <si>
    <t>19075</t>
  </si>
  <si>
    <t>BALBOA</t>
  </si>
  <si>
    <t>19100</t>
  </si>
  <si>
    <t>19110</t>
  </si>
  <si>
    <t>BUENOS AIRES</t>
  </si>
  <si>
    <t>19130</t>
  </si>
  <si>
    <t>CAJIBÍO</t>
  </si>
  <si>
    <t>19137</t>
  </si>
  <si>
    <t>CALDONO</t>
  </si>
  <si>
    <t>19142</t>
  </si>
  <si>
    <t>CALOTO</t>
  </si>
  <si>
    <t>19212</t>
  </si>
  <si>
    <t>CORINTO</t>
  </si>
  <si>
    <t>19256</t>
  </si>
  <si>
    <t>EL TAMBO</t>
  </si>
  <si>
    <t>19290</t>
  </si>
  <si>
    <t>19300</t>
  </si>
  <si>
    <t>GUACHENÉ</t>
  </si>
  <si>
    <t>19318</t>
  </si>
  <si>
    <t>GUAPI</t>
  </si>
  <si>
    <t>19355</t>
  </si>
  <si>
    <t>INZÁ</t>
  </si>
  <si>
    <t>19364</t>
  </si>
  <si>
    <t>JAMBALÓ</t>
  </si>
  <si>
    <t>19392</t>
  </si>
  <si>
    <t>LA SIERRA</t>
  </si>
  <si>
    <t>19397</t>
  </si>
  <si>
    <t>LA VEGA</t>
  </si>
  <si>
    <t>19418</t>
  </si>
  <si>
    <t>LÓPEZ DE MICAY</t>
  </si>
  <si>
    <t>19450</t>
  </si>
  <si>
    <t>MERCADERES</t>
  </si>
  <si>
    <t>19455</t>
  </si>
  <si>
    <t>MIRANDA</t>
  </si>
  <si>
    <t>19473</t>
  </si>
  <si>
    <t>19513</t>
  </si>
  <si>
    <t>PADILLA</t>
  </si>
  <si>
    <t>19517</t>
  </si>
  <si>
    <t>19532</t>
  </si>
  <si>
    <t>PATÍA</t>
  </si>
  <si>
    <t>19533</t>
  </si>
  <si>
    <t>PIAMONTE</t>
  </si>
  <si>
    <t>19548</t>
  </si>
  <si>
    <t>PIENDAMÓ - TUNÍA</t>
  </si>
  <si>
    <t>19573</t>
  </si>
  <si>
    <t>PUERTO TEJADA</t>
  </si>
  <si>
    <t>19585</t>
  </si>
  <si>
    <t>PURACÉ</t>
  </si>
  <si>
    <t>19622</t>
  </si>
  <si>
    <t>ROSAS</t>
  </si>
  <si>
    <t>19693</t>
  </si>
  <si>
    <t>SAN SEBASTIÁN</t>
  </si>
  <si>
    <t>19698</t>
  </si>
  <si>
    <t>SANTANDER DE QUILICHAO</t>
  </si>
  <si>
    <t>19701</t>
  </si>
  <si>
    <t>19743</t>
  </si>
  <si>
    <t>SILVIA</t>
  </si>
  <si>
    <t>19760</t>
  </si>
  <si>
    <t>SOTARÁ - PAISPAMBA</t>
  </si>
  <si>
    <t>19780</t>
  </si>
  <si>
    <t>SUÁREZ</t>
  </si>
  <si>
    <t>19785</t>
  </si>
  <si>
    <t>SUCRE</t>
  </si>
  <si>
    <t>19807</t>
  </si>
  <si>
    <t>TIMBÍO</t>
  </si>
  <si>
    <t>19809</t>
  </si>
  <si>
    <t>TIMBIQUÍ</t>
  </si>
  <si>
    <t>19821</t>
  </si>
  <si>
    <t>TORIBÍO</t>
  </si>
  <si>
    <t>19824</t>
  </si>
  <si>
    <t>TOTORÓ</t>
  </si>
  <si>
    <t>19845</t>
  </si>
  <si>
    <t>VILLA RICA</t>
  </si>
  <si>
    <t>20</t>
  </si>
  <si>
    <t>CESAR</t>
  </si>
  <si>
    <t>20001</t>
  </si>
  <si>
    <t>VALLEDUPAR</t>
  </si>
  <si>
    <t>20011</t>
  </si>
  <si>
    <t>AGUACHICA</t>
  </si>
  <si>
    <t>20013</t>
  </si>
  <si>
    <t>AGUSTÍN CODAZZI</t>
  </si>
  <si>
    <t>20032</t>
  </si>
  <si>
    <t>ASTREA</t>
  </si>
  <si>
    <t>20045</t>
  </si>
  <si>
    <t>BECERRIL</t>
  </si>
  <si>
    <t>20060</t>
  </si>
  <si>
    <t>BOSCONIA</t>
  </si>
  <si>
    <t>20175</t>
  </si>
  <si>
    <t>CHIMICHAGUA</t>
  </si>
  <si>
    <t>20178</t>
  </si>
  <si>
    <t>CHIRIGUANÁ</t>
  </si>
  <si>
    <t>20228</t>
  </si>
  <si>
    <t>CURUMANÍ</t>
  </si>
  <si>
    <t>20238</t>
  </si>
  <si>
    <t>EL COPEY</t>
  </si>
  <si>
    <t>20250</t>
  </si>
  <si>
    <t>EL PASO</t>
  </si>
  <si>
    <t>20295</t>
  </si>
  <si>
    <t>GAMARRA</t>
  </si>
  <si>
    <t>20310</t>
  </si>
  <si>
    <t>GONZÁLEZ</t>
  </si>
  <si>
    <t>20383</t>
  </si>
  <si>
    <t>LA GLORIA</t>
  </si>
  <si>
    <t>20400</t>
  </si>
  <si>
    <t>LA JAGUA DE IBIRICO</t>
  </si>
  <si>
    <t>20443</t>
  </si>
  <si>
    <t>MANAURE BALCÓN DEL CESAR</t>
  </si>
  <si>
    <t>20517</t>
  </si>
  <si>
    <t>PAILITAS</t>
  </si>
  <si>
    <t>20550</t>
  </si>
  <si>
    <t>PELAYA</t>
  </si>
  <si>
    <t>20570</t>
  </si>
  <si>
    <t>PUEBLO BELLO</t>
  </si>
  <si>
    <t>20614</t>
  </si>
  <si>
    <t>RÍO DE ORO</t>
  </si>
  <si>
    <t>20621</t>
  </si>
  <si>
    <t>LA PAZ</t>
  </si>
  <si>
    <t>20710</t>
  </si>
  <si>
    <t>SAN ALBERTO</t>
  </si>
  <si>
    <t>20750</t>
  </si>
  <si>
    <t>SAN DIEGO</t>
  </si>
  <si>
    <t>20770</t>
  </si>
  <si>
    <t>SAN MARTÍN</t>
  </si>
  <si>
    <t>20787</t>
  </si>
  <si>
    <t>TAMALAMEQUE</t>
  </si>
  <si>
    <t>23</t>
  </si>
  <si>
    <t>23001</t>
  </si>
  <si>
    <t>MONTERÍA</t>
  </si>
  <si>
    <t>23068</t>
  </si>
  <si>
    <t>AYAPEL</t>
  </si>
  <si>
    <t>23079</t>
  </si>
  <si>
    <t>23090</t>
  </si>
  <si>
    <t>CANALETE</t>
  </si>
  <si>
    <t>23162</t>
  </si>
  <si>
    <t>CERETÉ</t>
  </si>
  <si>
    <t>23168</t>
  </si>
  <si>
    <t>CHIMÁ</t>
  </si>
  <si>
    <t>23182</t>
  </si>
  <si>
    <t>CHINÚ</t>
  </si>
  <si>
    <t>23189</t>
  </si>
  <si>
    <t>CIÉNAGA DE ORO</t>
  </si>
  <si>
    <t>23300</t>
  </si>
  <si>
    <t>COTORRA</t>
  </si>
  <si>
    <t>23350</t>
  </si>
  <si>
    <t>LA APARTADA</t>
  </si>
  <si>
    <t>23417</t>
  </si>
  <si>
    <t>LORICA</t>
  </si>
  <si>
    <t>23419</t>
  </si>
  <si>
    <t>LOS CÓRDOBAS</t>
  </si>
  <si>
    <t>23464</t>
  </si>
  <si>
    <t>MOMIL</t>
  </si>
  <si>
    <t>23466</t>
  </si>
  <si>
    <t>MONTELÍBANO</t>
  </si>
  <si>
    <t>23500</t>
  </si>
  <si>
    <t>MOÑITOS</t>
  </si>
  <si>
    <t>23555</t>
  </si>
  <si>
    <t>PLANETA RICA</t>
  </si>
  <si>
    <t>23570</t>
  </si>
  <si>
    <t>PUEBLO NUEVO</t>
  </si>
  <si>
    <t>23574</t>
  </si>
  <si>
    <t>PUERTO ESCONDIDO</t>
  </si>
  <si>
    <t>23580</t>
  </si>
  <si>
    <t>PUERTO LIBERTADOR</t>
  </si>
  <si>
    <t>23586</t>
  </si>
  <si>
    <t>PURÍSIMA DE LA CONCEPCIÓN</t>
  </si>
  <si>
    <t>23660</t>
  </si>
  <si>
    <t>SAHAGÚN</t>
  </si>
  <si>
    <t>23670</t>
  </si>
  <si>
    <t>SAN ANDRÉS DE SOTAVENTO</t>
  </si>
  <si>
    <t>23672</t>
  </si>
  <si>
    <t>SAN ANTERO</t>
  </si>
  <si>
    <t>23675</t>
  </si>
  <si>
    <t>SAN BERNARDO DEL VIENTO</t>
  </si>
  <si>
    <t>23678</t>
  </si>
  <si>
    <t>23682</t>
  </si>
  <si>
    <t>SAN JOSÉ DE URÉ</t>
  </si>
  <si>
    <t>23686</t>
  </si>
  <si>
    <t>SAN PELAYO</t>
  </si>
  <si>
    <t>23807</t>
  </si>
  <si>
    <t>TIERRALTA</t>
  </si>
  <si>
    <t>23815</t>
  </si>
  <si>
    <t>TUCHÍN</t>
  </si>
  <si>
    <t>23855</t>
  </si>
  <si>
    <t>VALENCIA</t>
  </si>
  <si>
    <t>25</t>
  </si>
  <si>
    <t>CUNDINAMARCA</t>
  </si>
  <si>
    <t>25001</t>
  </si>
  <si>
    <t>AGUA DE DIOS</t>
  </si>
  <si>
    <t>25019</t>
  </si>
  <si>
    <t>ALBÁN</t>
  </si>
  <si>
    <t>25035</t>
  </si>
  <si>
    <t>ANAPOIMA</t>
  </si>
  <si>
    <t>25040</t>
  </si>
  <si>
    <t>ANOLAIMA</t>
  </si>
  <si>
    <t>25053</t>
  </si>
  <si>
    <t>ARBELÁEZ</t>
  </si>
  <si>
    <t>25086</t>
  </si>
  <si>
    <t>BELTRÁN</t>
  </si>
  <si>
    <t>25095</t>
  </si>
  <si>
    <t>BITUIMA</t>
  </si>
  <si>
    <t>25099</t>
  </si>
  <si>
    <t>BOJACÁ</t>
  </si>
  <si>
    <t>25120</t>
  </si>
  <si>
    <t>CABRERA</t>
  </si>
  <si>
    <t>25123</t>
  </si>
  <si>
    <t>CACHIPAY</t>
  </si>
  <si>
    <t>25126</t>
  </si>
  <si>
    <t>CAJICÁ</t>
  </si>
  <si>
    <t>25148</t>
  </si>
  <si>
    <t>CAPARRAPÍ</t>
  </si>
  <si>
    <t>25151</t>
  </si>
  <si>
    <t>CÁQUEZA</t>
  </si>
  <si>
    <t>25154</t>
  </si>
  <si>
    <t>CARMEN DE CARUPA</t>
  </si>
  <si>
    <t>25168</t>
  </si>
  <si>
    <t>CHAGUANÍ</t>
  </si>
  <si>
    <t>25175</t>
  </si>
  <si>
    <t>CHÍA</t>
  </si>
  <si>
    <t>25178</t>
  </si>
  <si>
    <t>CHIPAQUE</t>
  </si>
  <si>
    <t>25181</t>
  </si>
  <si>
    <t>CHOACHÍ</t>
  </si>
  <si>
    <t>25183</t>
  </si>
  <si>
    <t>CHOCONTÁ</t>
  </si>
  <si>
    <t>25200</t>
  </si>
  <si>
    <t>COGUA</t>
  </si>
  <si>
    <t>25214</t>
  </si>
  <si>
    <t>COTA</t>
  </si>
  <si>
    <t>25224</t>
  </si>
  <si>
    <t>CUCUNUBÁ</t>
  </si>
  <si>
    <t>25245</t>
  </si>
  <si>
    <t>EL COLEGIO</t>
  </si>
  <si>
    <t>25258</t>
  </si>
  <si>
    <t>25260</t>
  </si>
  <si>
    <t>EL ROSAL</t>
  </si>
  <si>
    <t>25269</t>
  </si>
  <si>
    <t>FACATATIVÁ</t>
  </si>
  <si>
    <t>PIJAOS SALUD EPSI</t>
  </si>
  <si>
    <t>25279</t>
  </si>
  <si>
    <t>FÓMEQUE</t>
  </si>
  <si>
    <t>25281</t>
  </si>
  <si>
    <t>FOSCA</t>
  </si>
  <si>
    <t>25286</t>
  </si>
  <si>
    <t>FUNZA</t>
  </si>
  <si>
    <t>25288</t>
  </si>
  <si>
    <t>FÚQUENE</t>
  </si>
  <si>
    <t>25290</t>
  </si>
  <si>
    <t>FUSAGASUGÁ</t>
  </si>
  <si>
    <t>25293</t>
  </si>
  <si>
    <t>GACHALÁ</t>
  </si>
  <si>
    <t>25295</t>
  </si>
  <si>
    <t>GACHANCIPÁ</t>
  </si>
  <si>
    <t>25297</t>
  </si>
  <si>
    <t>GACHETÁ</t>
  </si>
  <si>
    <t>25299</t>
  </si>
  <si>
    <t>GAMA</t>
  </si>
  <si>
    <t>25307</t>
  </si>
  <si>
    <t>GIRARDOT</t>
  </si>
  <si>
    <t>25312</t>
  </si>
  <si>
    <t>25317</t>
  </si>
  <si>
    <t>GUACHETÁ</t>
  </si>
  <si>
    <t>25320</t>
  </si>
  <si>
    <t>GUADUAS</t>
  </si>
  <si>
    <t>25322</t>
  </si>
  <si>
    <t>GUASCA</t>
  </si>
  <si>
    <t>25324</t>
  </si>
  <si>
    <t>GUATAQUÍ</t>
  </si>
  <si>
    <t>25326</t>
  </si>
  <si>
    <t>GUATAVITA</t>
  </si>
  <si>
    <t>25328</t>
  </si>
  <si>
    <t>GUAYABAL DE SÍQUIMA</t>
  </si>
  <si>
    <t>25335</t>
  </si>
  <si>
    <t>GUAYABETAL</t>
  </si>
  <si>
    <t>25339</t>
  </si>
  <si>
    <t>GUTIÉRREZ</t>
  </si>
  <si>
    <t>25368</t>
  </si>
  <si>
    <t>JERUSALÉN</t>
  </si>
  <si>
    <t>25372</t>
  </si>
  <si>
    <t>JUNÍN</t>
  </si>
  <si>
    <t>25377</t>
  </si>
  <si>
    <t>LA CALERA</t>
  </si>
  <si>
    <t>25386</t>
  </si>
  <si>
    <t>LA MESA</t>
  </si>
  <si>
    <t>25394</t>
  </si>
  <si>
    <t>LA PALMA</t>
  </si>
  <si>
    <t>25398</t>
  </si>
  <si>
    <t>LA PEÑA</t>
  </si>
  <si>
    <t>25402</t>
  </si>
  <si>
    <t>25407</t>
  </si>
  <si>
    <t>LENGUAZAQUE</t>
  </si>
  <si>
    <t>25426</t>
  </si>
  <si>
    <t>MACHETÁ</t>
  </si>
  <si>
    <t>25430</t>
  </si>
  <si>
    <t>MADRID</t>
  </si>
  <si>
    <t>25436</t>
  </si>
  <si>
    <t>MANTA</t>
  </si>
  <si>
    <t>25438</t>
  </si>
  <si>
    <t>MEDINA</t>
  </si>
  <si>
    <t>25473</t>
  </si>
  <si>
    <t>MOSQUERA</t>
  </si>
  <si>
    <t>25483</t>
  </si>
  <si>
    <t>25486</t>
  </si>
  <si>
    <t>NEMOCÓN</t>
  </si>
  <si>
    <t>25488</t>
  </si>
  <si>
    <t>NILO</t>
  </si>
  <si>
    <t>25489</t>
  </si>
  <si>
    <t>NIMAIMA</t>
  </si>
  <si>
    <t>25491</t>
  </si>
  <si>
    <t>NOCAIMA</t>
  </si>
  <si>
    <t>25506</t>
  </si>
  <si>
    <t>25513</t>
  </si>
  <si>
    <t>PACHO</t>
  </si>
  <si>
    <t>25518</t>
  </si>
  <si>
    <t>PAIME</t>
  </si>
  <si>
    <t>25524</t>
  </si>
  <si>
    <t>PANDI</t>
  </si>
  <si>
    <t>25530</t>
  </si>
  <si>
    <t>PARATEBUENO</t>
  </si>
  <si>
    <t>25535</t>
  </si>
  <si>
    <t>PASCA</t>
  </si>
  <si>
    <t>25572</t>
  </si>
  <si>
    <t>PUERTO SALGAR</t>
  </si>
  <si>
    <t>25580</t>
  </si>
  <si>
    <t>PULÍ</t>
  </si>
  <si>
    <t>25592</t>
  </si>
  <si>
    <t>QUEBRADANEGRA</t>
  </si>
  <si>
    <t>25594</t>
  </si>
  <si>
    <t>QUETAME</t>
  </si>
  <si>
    <t>25596</t>
  </si>
  <si>
    <t>QUIPILE</t>
  </si>
  <si>
    <t>25599</t>
  </si>
  <si>
    <t>APULO</t>
  </si>
  <si>
    <t>25612</t>
  </si>
  <si>
    <t>RICAURTE</t>
  </si>
  <si>
    <t>25645</t>
  </si>
  <si>
    <t>SAN ANTONIO DEL TEQUENDAMA</t>
  </si>
  <si>
    <t>25649</t>
  </si>
  <si>
    <t>SAN BERNARDO</t>
  </si>
  <si>
    <t>25653</t>
  </si>
  <si>
    <t>SAN CAYETANO</t>
  </si>
  <si>
    <t>25658</t>
  </si>
  <si>
    <t>25662</t>
  </si>
  <si>
    <t>SAN JUAN DE RIOSECO</t>
  </si>
  <si>
    <t>25718</t>
  </si>
  <si>
    <t>SASAIMA</t>
  </si>
  <si>
    <t>25736</t>
  </si>
  <si>
    <t>SESQUILÉ</t>
  </si>
  <si>
    <t>25740</t>
  </si>
  <si>
    <t>SIBATÉ</t>
  </si>
  <si>
    <t>25743</t>
  </si>
  <si>
    <t>SILVANIA</t>
  </si>
  <si>
    <t>25745</t>
  </si>
  <si>
    <t>SIMIJACA</t>
  </si>
  <si>
    <t>25754</t>
  </si>
  <si>
    <t>SOACHA</t>
  </si>
  <si>
    <t>25758</t>
  </si>
  <si>
    <t>SOPÓ</t>
  </si>
  <si>
    <t>25769</t>
  </si>
  <si>
    <t>SUBACHOQUE</t>
  </si>
  <si>
    <t>25772</t>
  </si>
  <si>
    <t>SUESCA</t>
  </si>
  <si>
    <t>25777</t>
  </si>
  <si>
    <t>SUPATÁ</t>
  </si>
  <si>
    <t>25779</t>
  </si>
  <si>
    <t>SUSA</t>
  </si>
  <si>
    <t>25781</t>
  </si>
  <si>
    <t>SUTATAUSA</t>
  </si>
  <si>
    <t>25785</t>
  </si>
  <si>
    <t>TABIO</t>
  </si>
  <si>
    <t>25793</t>
  </si>
  <si>
    <t>TAUSA</t>
  </si>
  <si>
    <t>25797</t>
  </si>
  <si>
    <t>TENA</t>
  </si>
  <si>
    <t>25799</t>
  </si>
  <si>
    <t>TENJO</t>
  </si>
  <si>
    <t>25805</t>
  </si>
  <si>
    <t>TIBACUY</t>
  </si>
  <si>
    <t>25807</t>
  </si>
  <si>
    <t>TIBIRITA</t>
  </si>
  <si>
    <t>25815</t>
  </si>
  <si>
    <t>TOCAIMA</t>
  </si>
  <si>
    <t>25817</t>
  </si>
  <si>
    <t>TOCANCIPÁ</t>
  </si>
  <si>
    <t>25823</t>
  </si>
  <si>
    <t>TOPAIPÍ</t>
  </si>
  <si>
    <t>25839</t>
  </si>
  <si>
    <t>UBALÁ</t>
  </si>
  <si>
    <t>25841</t>
  </si>
  <si>
    <t>UBAQUE</t>
  </si>
  <si>
    <t>25843</t>
  </si>
  <si>
    <t>VILLA DE SAN DIEGO DE UBATÉ</t>
  </si>
  <si>
    <t>25845</t>
  </si>
  <si>
    <t>UNE</t>
  </si>
  <si>
    <t>25851</t>
  </si>
  <si>
    <t>ÚTICA</t>
  </si>
  <si>
    <t>25862</t>
  </si>
  <si>
    <t>VERGARA</t>
  </si>
  <si>
    <t>25867</t>
  </si>
  <si>
    <t>VIANÍ</t>
  </si>
  <si>
    <t>25871</t>
  </si>
  <si>
    <t>VILLAGÓMEZ</t>
  </si>
  <si>
    <t>25873</t>
  </si>
  <si>
    <t>VILLAPINZÓN</t>
  </si>
  <si>
    <t>25875</t>
  </si>
  <si>
    <t>VILLETA</t>
  </si>
  <si>
    <t>25878</t>
  </si>
  <si>
    <t>VIOTÁ</t>
  </si>
  <si>
    <t>25885</t>
  </si>
  <si>
    <t>YACOPÍ</t>
  </si>
  <si>
    <t>25898</t>
  </si>
  <si>
    <t>ZIPACÓN</t>
  </si>
  <si>
    <t>25899</t>
  </si>
  <si>
    <t>ZIPAQUIRÁ</t>
  </si>
  <si>
    <t>27</t>
  </si>
  <si>
    <t>CHOCÓ</t>
  </si>
  <si>
    <t>27001</t>
  </si>
  <si>
    <t>QUIBDÓ</t>
  </si>
  <si>
    <t>27006</t>
  </si>
  <si>
    <t>ACANDÍ</t>
  </si>
  <si>
    <t>27025</t>
  </si>
  <si>
    <t>ALTO BAUDÓ</t>
  </si>
  <si>
    <t>27050</t>
  </si>
  <si>
    <t>ATRATO</t>
  </si>
  <si>
    <t>27073</t>
  </si>
  <si>
    <t>BAGADÓ</t>
  </si>
  <si>
    <t>27075</t>
  </si>
  <si>
    <t>BAHÍA SOLANO</t>
  </si>
  <si>
    <t>27077</t>
  </si>
  <si>
    <t>BAJO BAUDÓ</t>
  </si>
  <si>
    <t>27086</t>
  </si>
  <si>
    <t>BELÉN DE BAJIRÁ</t>
  </si>
  <si>
    <t>27099</t>
  </si>
  <si>
    <t>BOJAYÁ</t>
  </si>
  <si>
    <t>27135</t>
  </si>
  <si>
    <t>EL CANTÓN DEL SAN PABLO</t>
  </si>
  <si>
    <t>27150</t>
  </si>
  <si>
    <t>CARMEN DEL DARIÉN</t>
  </si>
  <si>
    <t>27160</t>
  </si>
  <si>
    <t>CÉRTEGUI</t>
  </si>
  <si>
    <t>27205</t>
  </si>
  <si>
    <t>CONDOTO</t>
  </si>
  <si>
    <t>27245</t>
  </si>
  <si>
    <t>EL CARMEN DE ATRATO</t>
  </si>
  <si>
    <t>27250</t>
  </si>
  <si>
    <t>EL LITORAL DEL SAN JUAN</t>
  </si>
  <si>
    <t>27361</t>
  </si>
  <si>
    <t>ISTMINA</t>
  </si>
  <si>
    <t>27372</t>
  </si>
  <si>
    <t>JURADÓ</t>
  </si>
  <si>
    <t>27413</t>
  </si>
  <si>
    <t>LLORÓ</t>
  </si>
  <si>
    <t>27425</t>
  </si>
  <si>
    <t>MEDIO ATRATO</t>
  </si>
  <si>
    <t>27430</t>
  </si>
  <si>
    <t>MEDIO BAUDÓ</t>
  </si>
  <si>
    <t>27450</t>
  </si>
  <si>
    <t>MEDIO SAN JUAN</t>
  </si>
  <si>
    <t>27491</t>
  </si>
  <si>
    <t>NÓVITA</t>
  </si>
  <si>
    <t>27493</t>
  </si>
  <si>
    <t>NUEVO BELÉN DE BAJIRÁ</t>
  </si>
  <si>
    <t>27495</t>
  </si>
  <si>
    <t>NUQUÍ</t>
  </si>
  <si>
    <t>27580</t>
  </si>
  <si>
    <t>RÍO IRÓ</t>
  </si>
  <si>
    <t>27600</t>
  </si>
  <si>
    <t>RÍO QUITO</t>
  </si>
  <si>
    <t>27615</t>
  </si>
  <si>
    <t>27660</t>
  </si>
  <si>
    <t>SAN JOSÉ DEL PALMAR</t>
  </si>
  <si>
    <t>27745</t>
  </si>
  <si>
    <t>SIPÍ</t>
  </si>
  <si>
    <t>27787</t>
  </si>
  <si>
    <t>TADÓ</t>
  </si>
  <si>
    <t>27800</t>
  </si>
  <si>
    <t>UNGUÍA</t>
  </si>
  <si>
    <t>27810</t>
  </si>
  <si>
    <t>UNIÓN PANAMERICANA</t>
  </si>
  <si>
    <t>41</t>
  </si>
  <si>
    <t>HUILA</t>
  </si>
  <si>
    <t>41001</t>
  </si>
  <si>
    <t>NEIVA</t>
  </si>
  <si>
    <t>41006</t>
  </si>
  <si>
    <t>ACEVEDO</t>
  </si>
  <si>
    <t>41013</t>
  </si>
  <si>
    <t>AGRADO</t>
  </si>
  <si>
    <t>41016</t>
  </si>
  <si>
    <t>AIPE</t>
  </si>
  <si>
    <t>41020</t>
  </si>
  <si>
    <t>ALGECIRAS</t>
  </si>
  <si>
    <t>41026</t>
  </si>
  <si>
    <t>ALTAMIRA</t>
  </si>
  <si>
    <t>41078</t>
  </si>
  <si>
    <t>BARAYA</t>
  </si>
  <si>
    <t>41132</t>
  </si>
  <si>
    <t>CAMPOALEGRE</t>
  </si>
  <si>
    <t>41206</t>
  </si>
  <si>
    <t>COLOMBIA</t>
  </si>
  <si>
    <t>41244</t>
  </si>
  <si>
    <t>ELÍAS</t>
  </si>
  <si>
    <t>41298</t>
  </si>
  <si>
    <t>GARZÓN</t>
  </si>
  <si>
    <t>41306</t>
  </si>
  <si>
    <t>GIGANTE</t>
  </si>
  <si>
    <t>41319</t>
  </si>
  <si>
    <t>41349</t>
  </si>
  <si>
    <t>HOBO</t>
  </si>
  <si>
    <t>41357</t>
  </si>
  <si>
    <t>ÍQUIRA</t>
  </si>
  <si>
    <t>41359</t>
  </si>
  <si>
    <t>ISNOS</t>
  </si>
  <si>
    <t>41378</t>
  </si>
  <si>
    <t>LA ARGENTINA</t>
  </si>
  <si>
    <t>41396</t>
  </si>
  <si>
    <t>LA PLATA</t>
  </si>
  <si>
    <t>41483</t>
  </si>
  <si>
    <t>NÁTAGA</t>
  </si>
  <si>
    <t>41503</t>
  </si>
  <si>
    <t>OPORAPA</t>
  </si>
  <si>
    <t>41518</t>
  </si>
  <si>
    <t>PAICOL</t>
  </si>
  <si>
    <t>41524</t>
  </si>
  <si>
    <t>PALERMO</t>
  </si>
  <si>
    <t>41530</t>
  </si>
  <si>
    <t>41548</t>
  </si>
  <si>
    <t>PITAL</t>
  </si>
  <si>
    <t>41551</t>
  </si>
  <si>
    <t>PITALITO</t>
  </si>
  <si>
    <t>41615</t>
  </si>
  <si>
    <t>RIVERA</t>
  </si>
  <si>
    <t>41660</t>
  </si>
  <si>
    <t>SALADOBLANCO</t>
  </si>
  <si>
    <t>41668</t>
  </si>
  <si>
    <t>SAN AGUSTÍN</t>
  </si>
  <si>
    <t>41676</t>
  </si>
  <si>
    <t>41770</t>
  </si>
  <si>
    <t>SUAZA</t>
  </si>
  <si>
    <t>41791</t>
  </si>
  <si>
    <t>TARQUI</t>
  </si>
  <si>
    <t>41797</t>
  </si>
  <si>
    <t>TESALIA</t>
  </si>
  <si>
    <t>41799</t>
  </si>
  <si>
    <t>TELLO</t>
  </si>
  <si>
    <t>41801</t>
  </si>
  <si>
    <t>TERUEL</t>
  </si>
  <si>
    <t>41807</t>
  </si>
  <si>
    <t>TIMANÁ</t>
  </si>
  <si>
    <t>41872</t>
  </si>
  <si>
    <t>VILLAVIEJA</t>
  </si>
  <si>
    <t>41885</t>
  </si>
  <si>
    <t>YAGUARÁ</t>
  </si>
  <si>
    <t>44</t>
  </si>
  <si>
    <t>LA GUAJIRA</t>
  </si>
  <si>
    <t>44001</t>
  </si>
  <si>
    <t>RIOHACHA</t>
  </si>
  <si>
    <t>ANAS WAYUU EPSI</t>
  </si>
  <si>
    <t>44035</t>
  </si>
  <si>
    <t>44078</t>
  </si>
  <si>
    <t>BARRANCAS</t>
  </si>
  <si>
    <t>44090</t>
  </si>
  <si>
    <t>DIBULLA</t>
  </si>
  <si>
    <t>44098</t>
  </si>
  <si>
    <t>DISTRACCIÓN</t>
  </si>
  <si>
    <t>44110</t>
  </si>
  <si>
    <t>EL MOLINO</t>
  </si>
  <si>
    <t>44279</t>
  </si>
  <si>
    <t>FONSECA</t>
  </si>
  <si>
    <t>44378</t>
  </si>
  <si>
    <t>HATONUEVO</t>
  </si>
  <si>
    <t>44420</t>
  </si>
  <si>
    <t>LA JAGUA DEL PILAR</t>
  </si>
  <si>
    <t>44430</t>
  </si>
  <si>
    <t>MAICAO</t>
  </si>
  <si>
    <t>44560</t>
  </si>
  <si>
    <t>MANAURE</t>
  </si>
  <si>
    <t>44650</t>
  </si>
  <si>
    <t>SAN JUAN DEL CESAR</t>
  </si>
  <si>
    <t>44847</t>
  </si>
  <si>
    <t>URIBIA</t>
  </si>
  <si>
    <t>44855</t>
  </si>
  <si>
    <t>URUMITA</t>
  </si>
  <si>
    <t>44874</t>
  </si>
  <si>
    <t>47</t>
  </si>
  <si>
    <t>MAGDALENA</t>
  </si>
  <si>
    <t>47001</t>
  </si>
  <si>
    <t>SANTA MARTA</t>
  </si>
  <si>
    <t>47030</t>
  </si>
  <si>
    <t>ALGARROBO</t>
  </si>
  <si>
    <t>47053</t>
  </si>
  <si>
    <t>ARACATACA</t>
  </si>
  <si>
    <t>47058</t>
  </si>
  <si>
    <t>ARIGUANÍ</t>
  </si>
  <si>
    <t>47161</t>
  </si>
  <si>
    <t>CERRO DE SAN ANTONIO</t>
  </si>
  <si>
    <t>47170</t>
  </si>
  <si>
    <t>CHIVOLO</t>
  </si>
  <si>
    <t>47189</t>
  </si>
  <si>
    <t>CIÉNAGA</t>
  </si>
  <si>
    <t>47205</t>
  </si>
  <si>
    <t>47245</t>
  </si>
  <si>
    <t>EL BANCO</t>
  </si>
  <si>
    <t>47258</t>
  </si>
  <si>
    <t>EL PIÑÓN</t>
  </si>
  <si>
    <t>47268</t>
  </si>
  <si>
    <t>EL RETÉN</t>
  </si>
  <si>
    <t>47288</t>
  </si>
  <si>
    <t>FUNDACIÓN</t>
  </si>
  <si>
    <t>47318</t>
  </si>
  <si>
    <t>GUAMAL</t>
  </si>
  <si>
    <t>47460</t>
  </si>
  <si>
    <t>NUEVA GRANADA</t>
  </si>
  <si>
    <t>47541</t>
  </si>
  <si>
    <t>PEDRAZA</t>
  </si>
  <si>
    <t>47545</t>
  </si>
  <si>
    <t>PIJIÑO DEL CARMEN</t>
  </si>
  <si>
    <t>47551</t>
  </si>
  <si>
    <t>PIVIJAY</t>
  </si>
  <si>
    <t>47555</t>
  </si>
  <si>
    <t>PLATO</t>
  </si>
  <si>
    <t>47570</t>
  </si>
  <si>
    <t>PUEBLOVIEJO</t>
  </si>
  <si>
    <t>47605</t>
  </si>
  <si>
    <t>REMOLINO</t>
  </si>
  <si>
    <t>47660</t>
  </si>
  <si>
    <t>SABANAS DE SAN ÁNGEL</t>
  </si>
  <si>
    <t>47675</t>
  </si>
  <si>
    <t>47692</t>
  </si>
  <si>
    <t>SAN SEBASTIÁN DE BUENAVISTA</t>
  </si>
  <si>
    <t>47703</t>
  </si>
  <si>
    <t>SAN ZENÓN</t>
  </si>
  <si>
    <t>47707</t>
  </si>
  <si>
    <t>SANTA ANA</t>
  </si>
  <si>
    <t>47720</t>
  </si>
  <si>
    <t>SANTA BÁRBARA DE PINTO</t>
  </si>
  <si>
    <t>47745</t>
  </si>
  <si>
    <t>SITIONUEVO</t>
  </si>
  <si>
    <t>47798</t>
  </si>
  <si>
    <t>TENERIFE</t>
  </si>
  <si>
    <t>47960</t>
  </si>
  <si>
    <t>ZAPAYÁN</t>
  </si>
  <si>
    <t>47980</t>
  </si>
  <si>
    <t>ZONA BANANERA</t>
  </si>
  <si>
    <t>50</t>
  </si>
  <si>
    <t>META</t>
  </si>
  <si>
    <t>50001</t>
  </si>
  <si>
    <t>VILLAVICENCIO</t>
  </si>
  <si>
    <t>50006</t>
  </si>
  <si>
    <t>ACACÍAS</t>
  </si>
  <si>
    <t>50110</t>
  </si>
  <si>
    <t>BARRANCA DE UPÍA</t>
  </si>
  <si>
    <t>50124</t>
  </si>
  <si>
    <t>CABUYARO</t>
  </si>
  <si>
    <t>50150</t>
  </si>
  <si>
    <t>CASTILLA LA NUEVA</t>
  </si>
  <si>
    <t>50223</t>
  </si>
  <si>
    <t>CUBARRAL</t>
  </si>
  <si>
    <t>50226</t>
  </si>
  <si>
    <t>CUMARAL</t>
  </si>
  <si>
    <t>50245</t>
  </si>
  <si>
    <t>EL CALVARIO</t>
  </si>
  <si>
    <t>50251</t>
  </si>
  <si>
    <t>EL CASTILLO</t>
  </si>
  <si>
    <t>50270</t>
  </si>
  <si>
    <t>EL DORADO</t>
  </si>
  <si>
    <t>50287</t>
  </si>
  <si>
    <t>FUENTE DE ORO</t>
  </si>
  <si>
    <t>50313</t>
  </si>
  <si>
    <t>50318</t>
  </si>
  <si>
    <t>50325</t>
  </si>
  <si>
    <t>MAPIRIPÁN</t>
  </si>
  <si>
    <t>50330</t>
  </si>
  <si>
    <t>MESETAS</t>
  </si>
  <si>
    <t>50350</t>
  </si>
  <si>
    <t>LA MACARENA</t>
  </si>
  <si>
    <t>50370</t>
  </si>
  <si>
    <t>URIBE</t>
  </si>
  <si>
    <t>50400</t>
  </si>
  <si>
    <t>LEJANÍAS</t>
  </si>
  <si>
    <t>50450</t>
  </si>
  <si>
    <t>PUERTO CONCORDIA</t>
  </si>
  <si>
    <t>50568</t>
  </si>
  <si>
    <t>PUERTO GAITÁN</t>
  </si>
  <si>
    <t>50573</t>
  </si>
  <si>
    <t>PUERTO LÓPEZ</t>
  </si>
  <si>
    <t>50577</t>
  </si>
  <si>
    <t>PUERTO LLERAS</t>
  </si>
  <si>
    <t>50590</t>
  </si>
  <si>
    <t>50606</t>
  </si>
  <si>
    <t>RESTREPO</t>
  </si>
  <si>
    <t>50680</t>
  </si>
  <si>
    <t>SAN CARLOS DE GUAROA</t>
  </si>
  <si>
    <t>50683</t>
  </si>
  <si>
    <t>SAN JUAN DE ARAMA</t>
  </si>
  <si>
    <t>50686</t>
  </si>
  <si>
    <t>SAN JUANITO</t>
  </si>
  <si>
    <t>50689</t>
  </si>
  <si>
    <t>50711</t>
  </si>
  <si>
    <t>VISTAHERMOSA</t>
  </si>
  <si>
    <t>52</t>
  </si>
  <si>
    <t>52001</t>
  </si>
  <si>
    <t>PASTO</t>
  </si>
  <si>
    <t>52019</t>
  </si>
  <si>
    <t>52022</t>
  </si>
  <si>
    <t>ALDANA</t>
  </si>
  <si>
    <t>52036</t>
  </si>
  <si>
    <t>ANCUYA</t>
  </si>
  <si>
    <t>52051</t>
  </si>
  <si>
    <t>ARBOLEDA</t>
  </si>
  <si>
    <t>52079</t>
  </si>
  <si>
    <t>BARBACOAS</t>
  </si>
  <si>
    <t>52083</t>
  </si>
  <si>
    <t>52110</t>
  </si>
  <si>
    <t>BUESACO</t>
  </si>
  <si>
    <t>52203</t>
  </si>
  <si>
    <t>COLÓN</t>
  </si>
  <si>
    <t>52207</t>
  </si>
  <si>
    <t>CONSACÁ</t>
  </si>
  <si>
    <t>52210</t>
  </si>
  <si>
    <t>CONTADERO</t>
  </si>
  <si>
    <t>52215</t>
  </si>
  <si>
    <t>52224</t>
  </si>
  <si>
    <t>CUASPUD CARLOSAMA</t>
  </si>
  <si>
    <t>52227</t>
  </si>
  <si>
    <t>CUMBAL</t>
  </si>
  <si>
    <t>52233</t>
  </si>
  <si>
    <t>CUMBITARA</t>
  </si>
  <si>
    <t>52240</t>
  </si>
  <si>
    <t>CHACHAGÜÍ</t>
  </si>
  <si>
    <t>52250</t>
  </si>
  <si>
    <t>EL CHARCO</t>
  </si>
  <si>
    <t>52254</t>
  </si>
  <si>
    <t>EL PEÑOL</t>
  </si>
  <si>
    <t>52256</t>
  </si>
  <si>
    <t>EL ROSARIO</t>
  </si>
  <si>
    <t>52258</t>
  </si>
  <si>
    <t>EL TABLÓN DE GÓMEZ</t>
  </si>
  <si>
    <t>52260</t>
  </si>
  <si>
    <t>52287</t>
  </si>
  <si>
    <t>FUNES</t>
  </si>
  <si>
    <t>52317</t>
  </si>
  <si>
    <t>GUACHUCAL</t>
  </si>
  <si>
    <t>52320</t>
  </si>
  <si>
    <t>GUAITARILLA</t>
  </si>
  <si>
    <t>52323</t>
  </si>
  <si>
    <t>GUALMATÁN</t>
  </si>
  <si>
    <t>52352</t>
  </si>
  <si>
    <t>ILES</t>
  </si>
  <si>
    <t>52354</t>
  </si>
  <si>
    <t>IMUÉS</t>
  </si>
  <si>
    <t>52356</t>
  </si>
  <si>
    <t>IPIALES</t>
  </si>
  <si>
    <t>52378</t>
  </si>
  <si>
    <t>LA CRUZ</t>
  </si>
  <si>
    <t>52381</t>
  </si>
  <si>
    <t>LA FLORIDA</t>
  </si>
  <si>
    <t>52385</t>
  </si>
  <si>
    <t>LA LLANADA</t>
  </si>
  <si>
    <t>52390</t>
  </si>
  <si>
    <t>LA TOLA</t>
  </si>
  <si>
    <t>52399</t>
  </si>
  <si>
    <t>52405</t>
  </si>
  <si>
    <t>LEIVA</t>
  </si>
  <si>
    <t>52411</t>
  </si>
  <si>
    <t>LINARES</t>
  </si>
  <si>
    <t>52418</t>
  </si>
  <si>
    <t>LOS ANDES</t>
  </si>
  <si>
    <t>52427</t>
  </si>
  <si>
    <t>MAGÜÍ</t>
  </si>
  <si>
    <t>52435</t>
  </si>
  <si>
    <t>MALLAMA</t>
  </si>
  <si>
    <t>52473</t>
  </si>
  <si>
    <t>52480</t>
  </si>
  <si>
    <t>52490</t>
  </si>
  <si>
    <t>OLAYA HERRERA</t>
  </si>
  <si>
    <t>52506</t>
  </si>
  <si>
    <t>OSPINA</t>
  </si>
  <si>
    <t>52520</t>
  </si>
  <si>
    <t>FRANCISCO PIZARRO</t>
  </si>
  <si>
    <t>52540</t>
  </si>
  <si>
    <t>POLICARPA</t>
  </si>
  <si>
    <t>52560</t>
  </si>
  <si>
    <t>POTOSÍ</t>
  </si>
  <si>
    <t>52565</t>
  </si>
  <si>
    <t>PROVIDENCIA</t>
  </si>
  <si>
    <t>52573</t>
  </si>
  <si>
    <t>PUERRES</t>
  </si>
  <si>
    <t>52585</t>
  </si>
  <si>
    <t>PUPIALES</t>
  </si>
  <si>
    <t>52612</t>
  </si>
  <si>
    <t>52621</t>
  </si>
  <si>
    <t>ROBERTO PAYÁN</t>
  </si>
  <si>
    <t>52678</t>
  </si>
  <si>
    <t>SAMANIEGO</t>
  </si>
  <si>
    <t>52683</t>
  </si>
  <si>
    <t>SANDONÁ</t>
  </si>
  <si>
    <t>52685</t>
  </si>
  <si>
    <t>52687</t>
  </si>
  <si>
    <t>SAN LORENZO</t>
  </si>
  <si>
    <t>52693</t>
  </si>
  <si>
    <t>52694</t>
  </si>
  <si>
    <t>SAN PEDRO DE CARTAGO</t>
  </si>
  <si>
    <t>52696</t>
  </si>
  <si>
    <t>52699</t>
  </si>
  <si>
    <t>SANTACRUZ</t>
  </si>
  <si>
    <t>52720</t>
  </si>
  <si>
    <t>SAPUYES</t>
  </si>
  <si>
    <t>52786</t>
  </si>
  <si>
    <t>TAMINANGO</t>
  </si>
  <si>
    <t>52788</t>
  </si>
  <si>
    <t>TANGUA</t>
  </si>
  <si>
    <t>52835</t>
  </si>
  <si>
    <t>SAN ANDRÉS DE TUMACO</t>
  </si>
  <si>
    <t>52838</t>
  </si>
  <si>
    <t>TÚQUERRES</t>
  </si>
  <si>
    <t>52885</t>
  </si>
  <si>
    <t>YACUANQUER</t>
  </si>
  <si>
    <t>54</t>
  </si>
  <si>
    <t>NORTE DE SANTANDER</t>
  </si>
  <si>
    <t>54001</t>
  </si>
  <si>
    <t>SAN JOSÉ DE CÚCUTA</t>
  </si>
  <si>
    <t>Santanderes</t>
  </si>
  <si>
    <t>54003</t>
  </si>
  <si>
    <t>ÁBREGO</t>
  </si>
  <si>
    <t>54051</t>
  </si>
  <si>
    <t>ARBOLEDAS</t>
  </si>
  <si>
    <t>54099</t>
  </si>
  <si>
    <t>BOCHALEMA</t>
  </si>
  <si>
    <t>54109</t>
  </si>
  <si>
    <t>BUCARASICA</t>
  </si>
  <si>
    <t>54125</t>
  </si>
  <si>
    <t>CÁCOTA</t>
  </si>
  <si>
    <t>54128</t>
  </si>
  <si>
    <t>CÁCHIRA</t>
  </si>
  <si>
    <t>54172</t>
  </si>
  <si>
    <t>CHINÁCOTA</t>
  </si>
  <si>
    <t>54174</t>
  </si>
  <si>
    <t>CHITAGÁ</t>
  </si>
  <si>
    <t>54206</t>
  </si>
  <si>
    <t>CONVENCIÓN</t>
  </si>
  <si>
    <t>54223</t>
  </si>
  <si>
    <t>CUCUTILLA</t>
  </si>
  <si>
    <t>54239</t>
  </si>
  <si>
    <t>DURANIA</t>
  </si>
  <si>
    <t>54245</t>
  </si>
  <si>
    <t>EL CARMEN</t>
  </si>
  <si>
    <t>54250</t>
  </si>
  <si>
    <t>EL TARRA</t>
  </si>
  <si>
    <t>54261</t>
  </si>
  <si>
    <t>EL ZULIA</t>
  </si>
  <si>
    <t>54313</t>
  </si>
  <si>
    <t>GRAMALOTE</t>
  </si>
  <si>
    <t>54344</t>
  </si>
  <si>
    <t>HACARÍ</t>
  </si>
  <si>
    <t>54347</t>
  </si>
  <si>
    <t>HERRÁN</t>
  </si>
  <si>
    <t>54377</t>
  </si>
  <si>
    <t>LABATECA</t>
  </si>
  <si>
    <t>54385</t>
  </si>
  <si>
    <t>LA ESPERANZA</t>
  </si>
  <si>
    <t>54398</t>
  </si>
  <si>
    <t>LA PLAYA</t>
  </si>
  <si>
    <t>54405</t>
  </si>
  <si>
    <t>LOS PATIOS</t>
  </si>
  <si>
    <t>54418</t>
  </si>
  <si>
    <t>LOURDES</t>
  </si>
  <si>
    <t>54480</t>
  </si>
  <si>
    <t>MUTISCUA</t>
  </si>
  <si>
    <t>54498</t>
  </si>
  <si>
    <t>OCAÑA</t>
  </si>
  <si>
    <t>54518</t>
  </si>
  <si>
    <t>PAMPLONA</t>
  </si>
  <si>
    <t>54520</t>
  </si>
  <si>
    <t>PAMPLONITA</t>
  </si>
  <si>
    <t>54553</t>
  </si>
  <si>
    <t>PUERTO SANTANDER</t>
  </si>
  <si>
    <t>54599</t>
  </si>
  <si>
    <t>RAGONVALIA</t>
  </si>
  <si>
    <t>54660</t>
  </si>
  <si>
    <t>SALAZAR</t>
  </si>
  <si>
    <t>54670</t>
  </si>
  <si>
    <t>SAN CALIXTO</t>
  </si>
  <si>
    <t>54673</t>
  </si>
  <si>
    <t>54680</t>
  </si>
  <si>
    <t>SANTIAGO</t>
  </si>
  <si>
    <t>54720</t>
  </si>
  <si>
    <t>SARDINATA</t>
  </si>
  <si>
    <t>54743</t>
  </si>
  <si>
    <t>SILOS</t>
  </si>
  <si>
    <t>54800</t>
  </si>
  <si>
    <t>TEORAMA</t>
  </si>
  <si>
    <t>54810</t>
  </si>
  <si>
    <t>TIBÚ</t>
  </si>
  <si>
    <t>54820</t>
  </si>
  <si>
    <t>54871</t>
  </si>
  <si>
    <t>VILLA CARO</t>
  </si>
  <si>
    <t>54874</t>
  </si>
  <si>
    <t>VILLA DEL ROSARIO</t>
  </si>
  <si>
    <t>63</t>
  </si>
  <si>
    <t>QUINDÍO</t>
  </si>
  <si>
    <t>63001</t>
  </si>
  <si>
    <t>63111</t>
  </si>
  <si>
    <t>63130</t>
  </si>
  <si>
    <t>CALARCÁ</t>
  </si>
  <si>
    <t>63190</t>
  </si>
  <si>
    <t>CIRCASIA</t>
  </si>
  <si>
    <t>63212</t>
  </si>
  <si>
    <t>63272</t>
  </si>
  <si>
    <t>FILANDIA</t>
  </si>
  <si>
    <t>63302</t>
  </si>
  <si>
    <t>GÉNOVA</t>
  </si>
  <si>
    <t>63401</t>
  </si>
  <si>
    <t>LA TEBAIDA</t>
  </si>
  <si>
    <t>63470</t>
  </si>
  <si>
    <t>MONTENEGRO</t>
  </si>
  <si>
    <t>63548</t>
  </si>
  <si>
    <t>PIJAO</t>
  </si>
  <si>
    <t>63594</t>
  </si>
  <si>
    <t>QUIMBAYA</t>
  </si>
  <si>
    <t>63690</t>
  </si>
  <si>
    <t>SALENTO</t>
  </si>
  <si>
    <t>66</t>
  </si>
  <si>
    <t>66001</t>
  </si>
  <si>
    <t>PEREIRA</t>
  </si>
  <si>
    <t>66045</t>
  </si>
  <si>
    <t>APÍA</t>
  </si>
  <si>
    <t>66075</t>
  </si>
  <si>
    <t>66088</t>
  </si>
  <si>
    <t>BELÉN DE UMBRÍA</t>
  </si>
  <si>
    <t>66170</t>
  </si>
  <si>
    <t>DOSQUEBRADAS</t>
  </si>
  <si>
    <t>66318</t>
  </si>
  <si>
    <t>GUÁTICA</t>
  </si>
  <si>
    <t>66383</t>
  </si>
  <si>
    <t>LA CELIA</t>
  </si>
  <si>
    <t>66400</t>
  </si>
  <si>
    <t>LA VIRGINIA</t>
  </si>
  <si>
    <t>66440</t>
  </si>
  <si>
    <t>MARSELLA</t>
  </si>
  <si>
    <t>66456</t>
  </si>
  <si>
    <t>MISTRATÓ</t>
  </si>
  <si>
    <t>66572</t>
  </si>
  <si>
    <t>PUEBLO RICO</t>
  </si>
  <si>
    <t>66594</t>
  </si>
  <si>
    <t>QUINCHÍA</t>
  </si>
  <si>
    <t>66682</t>
  </si>
  <si>
    <t>SANTA ROSA DE CABAL</t>
  </si>
  <si>
    <t>66687</t>
  </si>
  <si>
    <t>SANTUARIO</t>
  </si>
  <si>
    <t>68</t>
  </si>
  <si>
    <t>SANTANDER</t>
  </si>
  <si>
    <t>68001</t>
  </si>
  <si>
    <t>BUCARAMANGA</t>
  </si>
  <si>
    <t>FUNDACIÓN SALUD MIA EPS</t>
  </si>
  <si>
    <t>68013</t>
  </si>
  <si>
    <t>AGUADA</t>
  </si>
  <si>
    <t>68020</t>
  </si>
  <si>
    <t>68051</t>
  </si>
  <si>
    <t>ARATOCA</t>
  </si>
  <si>
    <t>68077</t>
  </si>
  <si>
    <t>68079</t>
  </si>
  <si>
    <t>BARICHARA</t>
  </si>
  <si>
    <t>68081</t>
  </si>
  <si>
    <t>BARRANCABERMEJA</t>
  </si>
  <si>
    <t>68092</t>
  </si>
  <si>
    <t>68101</t>
  </si>
  <si>
    <t>68121</t>
  </si>
  <si>
    <t>68132</t>
  </si>
  <si>
    <t>CALIFORNIA</t>
  </si>
  <si>
    <t>68147</t>
  </si>
  <si>
    <t>CAPITANEJO</t>
  </si>
  <si>
    <t>68152</t>
  </si>
  <si>
    <t>CARCASÍ</t>
  </si>
  <si>
    <t>68160</t>
  </si>
  <si>
    <t>CEPITÁ</t>
  </si>
  <si>
    <t>68162</t>
  </si>
  <si>
    <t>CERRITO</t>
  </si>
  <si>
    <t>68167</t>
  </si>
  <si>
    <t>CHARALÁ</t>
  </si>
  <si>
    <t>68169</t>
  </si>
  <si>
    <t>CHARTA</t>
  </si>
  <si>
    <t>68176</t>
  </si>
  <si>
    <t>CHIMA</t>
  </si>
  <si>
    <t>68179</t>
  </si>
  <si>
    <t>CHIPATÁ</t>
  </si>
  <si>
    <t>68190</t>
  </si>
  <si>
    <t>CIMITARRA</t>
  </si>
  <si>
    <t>68207</t>
  </si>
  <si>
    <t>68209</t>
  </si>
  <si>
    <t>CONFINES</t>
  </si>
  <si>
    <t>68211</t>
  </si>
  <si>
    <t>CONTRATACIÓN</t>
  </si>
  <si>
    <t>68217</t>
  </si>
  <si>
    <t>COROMORO</t>
  </si>
  <si>
    <t>68229</t>
  </si>
  <si>
    <t>CURITÍ</t>
  </si>
  <si>
    <t>68235</t>
  </si>
  <si>
    <t>EL CARMEN DE CHUCURÍ</t>
  </si>
  <si>
    <t>68245</t>
  </si>
  <si>
    <t>EL GUACAMAYO</t>
  </si>
  <si>
    <t>68250</t>
  </si>
  <si>
    <t>68255</t>
  </si>
  <si>
    <t>EL PLAYÓN</t>
  </si>
  <si>
    <t>68264</t>
  </si>
  <si>
    <t>ENCINO</t>
  </si>
  <si>
    <t>68266</t>
  </si>
  <si>
    <t>ENCISO</t>
  </si>
  <si>
    <t>68271</t>
  </si>
  <si>
    <t>FLORIÁN</t>
  </si>
  <si>
    <t>68276</t>
  </si>
  <si>
    <t>FLORIDABLANCA</t>
  </si>
  <si>
    <t>68296</t>
  </si>
  <si>
    <t>GALÁN</t>
  </si>
  <si>
    <t>68298</t>
  </si>
  <si>
    <t>GÁMBITA</t>
  </si>
  <si>
    <t>68307</t>
  </si>
  <si>
    <t>GIRÓN</t>
  </si>
  <si>
    <t>68318</t>
  </si>
  <si>
    <t>GUACA</t>
  </si>
  <si>
    <t>68320</t>
  </si>
  <si>
    <t>68322</t>
  </si>
  <si>
    <t>GUAPOTÁ</t>
  </si>
  <si>
    <t>68324</t>
  </si>
  <si>
    <t>GUAVATÁ</t>
  </si>
  <si>
    <t>68327</t>
  </si>
  <si>
    <t>GÜEPSA</t>
  </si>
  <si>
    <t>68344</t>
  </si>
  <si>
    <t>HATO</t>
  </si>
  <si>
    <t>68368</t>
  </si>
  <si>
    <t>JESÚS MARÍA</t>
  </si>
  <si>
    <t>68370</t>
  </si>
  <si>
    <t>JORDÁN</t>
  </si>
  <si>
    <t>68377</t>
  </si>
  <si>
    <t>LA BELLEZA</t>
  </si>
  <si>
    <t>68385</t>
  </si>
  <si>
    <t>LANDÁZURI</t>
  </si>
  <si>
    <t>68397</t>
  </si>
  <si>
    <t>68406</t>
  </si>
  <si>
    <t>LEBRIJA</t>
  </si>
  <si>
    <t>68418</t>
  </si>
  <si>
    <t>LOS SANTOS</t>
  </si>
  <si>
    <t>68425</t>
  </si>
  <si>
    <t>MACARAVITA</t>
  </si>
  <si>
    <t>68432</t>
  </si>
  <si>
    <t>MÁLAGA</t>
  </si>
  <si>
    <t>68444</t>
  </si>
  <si>
    <t>MATANZA</t>
  </si>
  <si>
    <t>68464</t>
  </si>
  <si>
    <t>MOGOTES</t>
  </si>
  <si>
    <t>68468</t>
  </si>
  <si>
    <t>MOLAGAVITA</t>
  </si>
  <si>
    <t>68498</t>
  </si>
  <si>
    <t>OCAMONTE</t>
  </si>
  <si>
    <t>68500</t>
  </si>
  <si>
    <t>OIBA</t>
  </si>
  <si>
    <t>68502</t>
  </si>
  <si>
    <t>ONZAGA</t>
  </si>
  <si>
    <t>68522</t>
  </si>
  <si>
    <t>PALMAR</t>
  </si>
  <si>
    <t>68524</t>
  </si>
  <si>
    <t>PALMAS DEL SOCORRO</t>
  </si>
  <si>
    <t>68533</t>
  </si>
  <si>
    <t>PÁRAMO</t>
  </si>
  <si>
    <t>68547</t>
  </si>
  <si>
    <t>PIEDECUESTA</t>
  </si>
  <si>
    <t>68549</t>
  </si>
  <si>
    <t>PINCHOTE</t>
  </si>
  <si>
    <t>68572</t>
  </si>
  <si>
    <t>PUENTE NACIONAL</t>
  </si>
  <si>
    <t>68573</t>
  </si>
  <si>
    <t>PUERTO PARRA</t>
  </si>
  <si>
    <t>68575</t>
  </si>
  <si>
    <t>PUERTO WILCHES</t>
  </si>
  <si>
    <t>68615</t>
  </si>
  <si>
    <t>68655</t>
  </si>
  <si>
    <t>SABANA DE TORRES</t>
  </si>
  <si>
    <t>68669</t>
  </si>
  <si>
    <t>SAN ANDRÉS</t>
  </si>
  <si>
    <t>68673</t>
  </si>
  <si>
    <t>SAN BENITO</t>
  </si>
  <si>
    <t>68679</t>
  </si>
  <si>
    <t>SAN GIL</t>
  </si>
  <si>
    <t>68682</t>
  </si>
  <si>
    <t>SAN JOAQUÍN</t>
  </si>
  <si>
    <t>68684</t>
  </si>
  <si>
    <t>SAN JOSÉ DE MIRANDA</t>
  </si>
  <si>
    <t>68686</t>
  </si>
  <si>
    <t>SAN MIGUEL</t>
  </si>
  <si>
    <t>68689</t>
  </si>
  <si>
    <t>SAN VICENTE DE CHUCURÍ</t>
  </si>
  <si>
    <t>68705</t>
  </si>
  <si>
    <t>68720</t>
  </si>
  <si>
    <t>SANTA HELENA DEL OPÓN</t>
  </si>
  <si>
    <t>68745</t>
  </si>
  <si>
    <t>SIMACOTA</t>
  </si>
  <si>
    <t>68755</t>
  </si>
  <si>
    <t>SOCORRO</t>
  </si>
  <si>
    <t>68770</t>
  </si>
  <si>
    <t>SUAITA</t>
  </si>
  <si>
    <t>68773</t>
  </si>
  <si>
    <t>68780</t>
  </si>
  <si>
    <t>SURATÁ</t>
  </si>
  <si>
    <t>68820</t>
  </si>
  <si>
    <t>TONA</t>
  </si>
  <si>
    <t>68855</t>
  </si>
  <si>
    <t>VALLE DE SAN JOSÉ</t>
  </si>
  <si>
    <t>68861</t>
  </si>
  <si>
    <t>VÉLEZ</t>
  </si>
  <si>
    <t>68867</t>
  </si>
  <si>
    <t>VETAS</t>
  </si>
  <si>
    <t>68872</t>
  </si>
  <si>
    <t>68895</t>
  </si>
  <si>
    <t>ZAPATOCA</t>
  </si>
  <si>
    <t>70</t>
  </si>
  <si>
    <t>70001</t>
  </si>
  <si>
    <t>SINCELEJO</t>
  </si>
  <si>
    <t>70110</t>
  </si>
  <si>
    <t>70124</t>
  </si>
  <si>
    <t>CAIMITO</t>
  </si>
  <si>
    <t>70204</t>
  </si>
  <si>
    <t>COLOSÓ</t>
  </si>
  <si>
    <t>70215</t>
  </si>
  <si>
    <t>COROZAL</t>
  </si>
  <si>
    <t>70221</t>
  </si>
  <si>
    <t>COVEÑAS</t>
  </si>
  <si>
    <t>70230</t>
  </si>
  <si>
    <t>CHALÁN</t>
  </si>
  <si>
    <t>70233</t>
  </si>
  <si>
    <t>EL ROBLE</t>
  </si>
  <si>
    <t>70235</t>
  </si>
  <si>
    <t>GALERAS</t>
  </si>
  <si>
    <t>70265</t>
  </si>
  <si>
    <t>GUARANDA</t>
  </si>
  <si>
    <t>70400</t>
  </si>
  <si>
    <t>70418</t>
  </si>
  <si>
    <t>LOS PALMITOS</t>
  </si>
  <si>
    <t>70429</t>
  </si>
  <si>
    <t>MAJAGUAL</t>
  </si>
  <si>
    <t>70473</t>
  </si>
  <si>
    <t>MORROA</t>
  </si>
  <si>
    <t>70508</t>
  </si>
  <si>
    <t>OVEJAS</t>
  </si>
  <si>
    <t>70523</t>
  </si>
  <si>
    <t>PALMITO</t>
  </si>
  <si>
    <t>70670</t>
  </si>
  <si>
    <t>SAMPUÉS</t>
  </si>
  <si>
    <t>70678</t>
  </si>
  <si>
    <t>SAN BENITO ABAD</t>
  </si>
  <si>
    <t>70702</t>
  </si>
  <si>
    <t>SAN JUAN DE BETULIA</t>
  </si>
  <si>
    <t>70708</t>
  </si>
  <si>
    <t>SAN MARCOS</t>
  </si>
  <si>
    <t>70713</t>
  </si>
  <si>
    <t>SAN ONOFRE</t>
  </si>
  <si>
    <t>70717</t>
  </si>
  <si>
    <t>SAN PEDRO</t>
  </si>
  <si>
    <t>70742</t>
  </si>
  <si>
    <t>SAN LUIS DE SINCÉ</t>
  </si>
  <si>
    <t>70771</t>
  </si>
  <si>
    <t>70820</t>
  </si>
  <si>
    <t>SANTIAGO DE TOLÚ</t>
  </si>
  <si>
    <t>70823</t>
  </si>
  <si>
    <t>SAN JOSÉ DE TOLUVIEJO</t>
  </si>
  <si>
    <t>73</t>
  </si>
  <si>
    <t>TOLIMA</t>
  </si>
  <si>
    <t>73001</t>
  </si>
  <si>
    <t>IBAGUÉ</t>
  </si>
  <si>
    <t>73268</t>
  </si>
  <si>
    <t>ESPINAL</t>
  </si>
  <si>
    <t>73443</t>
  </si>
  <si>
    <t>SAN SEBASTIÁN DE MARIQUITA</t>
  </si>
  <si>
    <t>73449</t>
  </si>
  <si>
    <t>MELGAR</t>
  </si>
  <si>
    <t>73349</t>
  </si>
  <si>
    <t>HONDA</t>
  </si>
  <si>
    <t>73411</t>
  </si>
  <si>
    <t>LÍBANO</t>
  </si>
  <si>
    <t>73168</t>
  </si>
  <si>
    <t>CHAPARRAL</t>
  </si>
  <si>
    <t>73585</t>
  </si>
  <si>
    <t>PURIFICACIÓN</t>
  </si>
  <si>
    <t>73283</t>
  </si>
  <si>
    <t>FRESNO</t>
  </si>
  <si>
    <t>73319</t>
  </si>
  <si>
    <t>GUAMO</t>
  </si>
  <si>
    <t>73408</t>
  </si>
  <si>
    <t>LÉRIDA</t>
  </si>
  <si>
    <t>73861</t>
  </si>
  <si>
    <t>VENADILLO</t>
  </si>
  <si>
    <t>73055</t>
  </si>
  <si>
    <t>ARMERO</t>
  </si>
  <si>
    <t>73555</t>
  </si>
  <si>
    <t>PLANADAS</t>
  </si>
  <si>
    <t>73671</t>
  </si>
  <si>
    <t>SALDAÑA</t>
  </si>
  <si>
    <t>73124</t>
  </si>
  <si>
    <t>CAJAMARCA</t>
  </si>
  <si>
    <t>73275</t>
  </si>
  <si>
    <t>FLANDES</t>
  </si>
  <si>
    <t>73030</t>
  </si>
  <si>
    <t>AMBALEMA</t>
  </si>
  <si>
    <t>73026</t>
  </si>
  <si>
    <t>ALVARADO</t>
  </si>
  <si>
    <t>73624</t>
  </si>
  <si>
    <t>ROVIRA</t>
  </si>
  <si>
    <t>73678</t>
  </si>
  <si>
    <t>73563</t>
  </si>
  <si>
    <t>PRADO</t>
  </si>
  <si>
    <t>73504</t>
  </si>
  <si>
    <t>ORTEGA</t>
  </si>
  <si>
    <t>73217</t>
  </si>
  <si>
    <t>COYAIMA</t>
  </si>
  <si>
    <t>73616</t>
  </si>
  <si>
    <t>RIOBLANCO</t>
  </si>
  <si>
    <t>73547</t>
  </si>
  <si>
    <t>PIEDRAS</t>
  </si>
  <si>
    <t>73067</t>
  </si>
  <si>
    <t>ATACO</t>
  </si>
  <si>
    <t>73483</t>
  </si>
  <si>
    <t>NATAGAIMA</t>
  </si>
  <si>
    <t>73520</t>
  </si>
  <si>
    <t>PALOCABILDO</t>
  </si>
  <si>
    <t>73148</t>
  </si>
  <si>
    <t>CARMEN DE APICALÁ</t>
  </si>
  <si>
    <t>73270</t>
  </si>
  <si>
    <t>FALAN</t>
  </si>
  <si>
    <t>73352</t>
  </si>
  <si>
    <t>ICONONZO</t>
  </si>
  <si>
    <t>73236</t>
  </si>
  <si>
    <t>DOLORES</t>
  </si>
  <si>
    <t>73226</t>
  </si>
  <si>
    <t>CUNDAY</t>
  </si>
  <si>
    <t>73200</t>
  </si>
  <si>
    <t>COELLO</t>
  </si>
  <si>
    <t>73675</t>
  </si>
  <si>
    <t>SAN ANTONIO</t>
  </si>
  <si>
    <t>73870</t>
  </si>
  <si>
    <t>VILLAHERMOSA</t>
  </si>
  <si>
    <t>73622</t>
  </si>
  <si>
    <t>RONCESVALLES</t>
  </si>
  <si>
    <t>73686</t>
  </si>
  <si>
    <t>SANTA ISABEL</t>
  </si>
  <si>
    <t>73024</t>
  </si>
  <si>
    <t>ALPUJARRA</t>
  </si>
  <si>
    <t>73770</t>
  </si>
  <si>
    <t>73873</t>
  </si>
  <si>
    <t>VILLARRICA</t>
  </si>
  <si>
    <t>73461</t>
  </si>
  <si>
    <t>MURILLO</t>
  </si>
  <si>
    <t>73043</t>
  </si>
  <si>
    <t>ANZOÁTEGUI</t>
  </si>
  <si>
    <t>73152</t>
  </si>
  <si>
    <t>CASABIANCA</t>
  </si>
  <si>
    <t>73854</t>
  </si>
  <si>
    <t>VALLE DE SAN JUAN</t>
  </si>
  <si>
    <t>73347</t>
  </si>
  <si>
    <t>HERVEO</t>
  </si>
  <si>
    <t>76</t>
  </si>
  <si>
    <t>VALLE DEL CAUCA</t>
  </si>
  <si>
    <t>76001</t>
  </si>
  <si>
    <t>SANTIAGO DE CALI</t>
  </si>
  <si>
    <t>76020</t>
  </si>
  <si>
    <t>ALCALÁ</t>
  </si>
  <si>
    <t>76036</t>
  </si>
  <si>
    <t>ANDALUCÍA</t>
  </si>
  <si>
    <t>76041</t>
  </si>
  <si>
    <t>ANSERMANUEVO</t>
  </si>
  <si>
    <t>76054</t>
  </si>
  <si>
    <t>76100</t>
  </si>
  <si>
    <t>76109</t>
  </si>
  <si>
    <t>BUENAVENTURA</t>
  </si>
  <si>
    <t>76111</t>
  </si>
  <si>
    <t>GUADALAJARA DE BUGA</t>
  </si>
  <si>
    <t>76113</t>
  </si>
  <si>
    <t>BUGALAGRANDE</t>
  </si>
  <si>
    <t>76122</t>
  </si>
  <si>
    <t>CAICEDONIA</t>
  </si>
  <si>
    <t>76126</t>
  </si>
  <si>
    <t>CALIMA</t>
  </si>
  <si>
    <t>76130</t>
  </si>
  <si>
    <t>76147</t>
  </si>
  <si>
    <t>CARTAGO</t>
  </si>
  <si>
    <t>76233</t>
  </si>
  <si>
    <t>DAGUA</t>
  </si>
  <si>
    <t>76243</t>
  </si>
  <si>
    <t>EL ÁGUILA</t>
  </si>
  <si>
    <t>76246</t>
  </si>
  <si>
    <t>EL CAIRO</t>
  </si>
  <si>
    <t>76248</t>
  </si>
  <si>
    <t>EL CERRITO</t>
  </si>
  <si>
    <t>76250</t>
  </si>
  <si>
    <t>EL DOVIO</t>
  </si>
  <si>
    <t>76275</t>
  </si>
  <si>
    <t>FLORIDA</t>
  </si>
  <si>
    <t>76306</t>
  </si>
  <si>
    <t>GINEBRA</t>
  </si>
  <si>
    <t>76318</t>
  </si>
  <si>
    <t>GUACARÍ</t>
  </si>
  <si>
    <t>76364</t>
  </si>
  <si>
    <t>JAMUNDÍ</t>
  </si>
  <si>
    <t>76377</t>
  </si>
  <si>
    <t>LA CUMBRE</t>
  </si>
  <si>
    <t>76400</t>
  </si>
  <si>
    <t>76403</t>
  </si>
  <si>
    <t>76497</t>
  </si>
  <si>
    <t>OBANDO</t>
  </si>
  <si>
    <t>76520</t>
  </si>
  <si>
    <t>PALMIRA</t>
  </si>
  <si>
    <t>76563</t>
  </si>
  <si>
    <t>PRADERA</t>
  </si>
  <si>
    <t>76606</t>
  </si>
  <si>
    <t>76616</t>
  </si>
  <si>
    <t>RIOFRÍO</t>
  </si>
  <si>
    <t>76622</t>
  </si>
  <si>
    <t>ROLDANILLO</t>
  </si>
  <si>
    <t>76670</t>
  </si>
  <si>
    <t>76736</t>
  </si>
  <si>
    <t>SEVILLA</t>
  </si>
  <si>
    <t>76823</t>
  </si>
  <si>
    <t>TORO</t>
  </si>
  <si>
    <t>76828</t>
  </si>
  <si>
    <t>TRUJILLO</t>
  </si>
  <si>
    <t>76834</t>
  </si>
  <si>
    <t>TULUÁ</t>
  </si>
  <si>
    <t>76845</t>
  </si>
  <si>
    <t>ULLOA</t>
  </si>
  <si>
    <t>76863</t>
  </si>
  <si>
    <t>VERSALLES</t>
  </si>
  <si>
    <t>76869</t>
  </si>
  <si>
    <t>VIJES</t>
  </si>
  <si>
    <t>76890</t>
  </si>
  <si>
    <t>YOTOCO</t>
  </si>
  <si>
    <t>76892</t>
  </si>
  <si>
    <t>YUMBO</t>
  </si>
  <si>
    <t>76895</t>
  </si>
  <si>
    <t>ZARZAL</t>
  </si>
  <si>
    <t>81</t>
  </si>
  <si>
    <t>ARAUCA</t>
  </si>
  <si>
    <t>81001</t>
  </si>
  <si>
    <t>81065</t>
  </si>
  <si>
    <t>ARAUQUITA</t>
  </si>
  <si>
    <t>81220</t>
  </si>
  <si>
    <t>CRAVO NORTE</t>
  </si>
  <si>
    <t>81300</t>
  </si>
  <si>
    <t>FORTUL</t>
  </si>
  <si>
    <t>81591</t>
  </si>
  <si>
    <t>PUERTO RONDÓN</t>
  </si>
  <si>
    <t>81736</t>
  </si>
  <si>
    <t>SARAVENA</t>
  </si>
  <si>
    <t>81794</t>
  </si>
  <si>
    <t>TAME</t>
  </si>
  <si>
    <t>85</t>
  </si>
  <si>
    <t>CASANARE</t>
  </si>
  <si>
    <t>85001</t>
  </si>
  <si>
    <t>YOPAL</t>
  </si>
  <si>
    <t>85010</t>
  </si>
  <si>
    <t>AGUAZUL</t>
  </si>
  <si>
    <t>85015</t>
  </si>
  <si>
    <t>CHÁMEZA</t>
  </si>
  <si>
    <t>85125</t>
  </si>
  <si>
    <t>HATO COROZAL</t>
  </si>
  <si>
    <t>85136</t>
  </si>
  <si>
    <t>LA SALINA</t>
  </si>
  <si>
    <t>85139</t>
  </si>
  <si>
    <t>MANÍ</t>
  </si>
  <si>
    <t>85162</t>
  </si>
  <si>
    <t>MONTERREY</t>
  </si>
  <si>
    <t>85225</t>
  </si>
  <si>
    <t>NUNCHÍA</t>
  </si>
  <si>
    <t>85230</t>
  </si>
  <si>
    <t>OROCUÉ</t>
  </si>
  <si>
    <t>85250</t>
  </si>
  <si>
    <t>PAZ DE ARIPORO</t>
  </si>
  <si>
    <t>85263</t>
  </si>
  <si>
    <t>PORE</t>
  </si>
  <si>
    <t>85279</t>
  </si>
  <si>
    <t>RECETOR</t>
  </si>
  <si>
    <t>85300</t>
  </si>
  <si>
    <t>85315</t>
  </si>
  <si>
    <t>SÁCAMA</t>
  </si>
  <si>
    <t>85325</t>
  </si>
  <si>
    <t>SAN LUIS DE PALENQUE</t>
  </si>
  <si>
    <t>85400</t>
  </si>
  <si>
    <t>TÁMARA</t>
  </si>
  <si>
    <t>85410</t>
  </si>
  <si>
    <t>TAURAMENA</t>
  </si>
  <si>
    <t>85430</t>
  </si>
  <si>
    <t>TRINIDAD</t>
  </si>
  <si>
    <t>85440</t>
  </si>
  <si>
    <t>86</t>
  </si>
  <si>
    <t>PUTUMAYO</t>
  </si>
  <si>
    <t>86001</t>
  </si>
  <si>
    <t>MOCOA</t>
  </si>
  <si>
    <t>86219</t>
  </si>
  <si>
    <t>86320</t>
  </si>
  <si>
    <t>ORITO</t>
  </si>
  <si>
    <t>86568</t>
  </si>
  <si>
    <t>PUERTO ASÍS</t>
  </si>
  <si>
    <t>86569</t>
  </si>
  <si>
    <t>PUERTO CAICEDO</t>
  </si>
  <si>
    <t>86571</t>
  </si>
  <si>
    <t>PUERTO GUZMÁN</t>
  </si>
  <si>
    <t>86573</t>
  </si>
  <si>
    <t>PUERTO LEGUÍZAMO</t>
  </si>
  <si>
    <t>86749</t>
  </si>
  <si>
    <t>SIBUNDOY</t>
  </si>
  <si>
    <t>86755</t>
  </si>
  <si>
    <t>86757</t>
  </si>
  <si>
    <t>86760</t>
  </si>
  <si>
    <t>86865</t>
  </si>
  <si>
    <t>VALLE DEL GUAMUEZ</t>
  </si>
  <si>
    <t>86885</t>
  </si>
  <si>
    <t>VILLAGARZÓN</t>
  </si>
  <si>
    <t>88</t>
  </si>
  <si>
    <t>ARCHIPIÉLAGO DE SAN ANDRÉS, PROVIDENCIA Y SANTA CATALINA</t>
  </si>
  <si>
    <t>88001</t>
  </si>
  <si>
    <t>88564</t>
  </si>
  <si>
    <t>91</t>
  </si>
  <si>
    <t>AMAZONAS</t>
  </si>
  <si>
    <t>91000</t>
  </si>
  <si>
    <t>AMAZONAS-SM</t>
  </si>
  <si>
    <t>91001</t>
  </si>
  <si>
    <t>LETICIA</t>
  </si>
  <si>
    <t>91263</t>
  </si>
  <si>
    <t>EL ENCANTO</t>
  </si>
  <si>
    <t>91405</t>
  </si>
  <si>
    <t>LA CHORRERA</t>
  </si>
  <si>
    <t>91407</t>
  </si>
  <si>
    <t>LA PEDRERA</t>
  </si>
  <si>
    <t>91430</t>
  </si>
  <si>
    <t>91460</t>
  </si>
  <si>
    <t>MIRITÍ - PARANÁ</t>
  </si>
  <si>
    <t>91530</t>
  </si>
  <si>
    <t>PUERTO ALEGRÍA</t>
  </si>
  <si>
    <t>91536</t>
  </si>
  <si>
    <t>PUERTO ARICA</t>
  </si>
  <si>
    <t>91540</t>
  </si>
  <si>
    <t>PUERTO NARIÑO</t>
  </si>
  <si>
    <t>91669</t>
  </si>
  <si>
    <t>91798</t>
  </si>
  <si>
    <t>TARAPACÁ</t>
  </si>
  <si>
    <t>94</t>
  </si>
  <si>
    <t>GUAINÍA</t>
  </si>
  <si>
    <t>94000</t>
  </si>
  <si>
    <t>GUAINÍA-SM</t>
  </si>
  <si>
    <t>94001</t>
  </si>
  <si>
    <t>INÍRIDA</t>
  </si>
  <si>
    <t>94343</t>
  </si>
  <si>
    <t>BARRANCOMINAS</t>
  </si>
  <si>
    <t>94663</t>
  </si>
  <si>
    <t>MAPIRIPANA</t>
  </si>
  <si>
    <t>94883</t>
  </si>
  <si>
    <t>SAN FELIPE</t>
  </si>
  <si>
    <t>94884</t>
  </si>
  <si>
    <t>94885</t>
  </si>
  <si>
    <t>LA GUADALUPE</t>
  </si>
  <si>
    <t>94886</t>
  </si>
  <si>
    <t>CACAHUAL</t>
  </si>
  <si>
    <t>94887</t>
  </si>
  <si>
    <t>PANA PANA</t>
  </si>
  <si>
    <t>94888</t>
  </si>
  <si>
    <t>MORICHAL</t>
  </si>
  <si>
    <t>95</t>
  </si>
  <si>
    <t>GUAVIARE</t>
  </si>
  <si>
    <t>95001</t>
  </si>
  <si>
    <t>SAN JOSÉ DEL GUAVIARE</t>
  </si>
  <si>
    <t>95015</t>
  </si>
  <si>
    <t>95025</t>
  </si>
  <si>
    <t>EL RETORNO</t>
  </si>
  <si>
    <t>95200</t>
  </si>
  <si>
    <t>97</t>
  </si>
  <si>
    <t>VAUPÉS</t>
  </si>
  <si>
    <t>97000</t>
  </si>
  <si>
    <t>VAUPÉS-SM</t>
  </si>
  <si>
    <t>97001</t>
  </si>
  <si>
    <t>MITÚ</t>
  </si>
  <si>
    <t>97161</t>
  </si>
  <si>
    <t>CARURÚ</t>
  </si>
  <si>
    <t>97511</t>
  </si>
  <si>
    <t>PACOA</t>
  </si>
  <si>
    <t>97666</t>
  </si>
  <si>
    <t>TARAIRA</t>
  </si>
  <si>
    <t>97777</t>
  </si>
  <si>
    <t>PAPUNAHUA</t>
  </si>
  <si>
    <t>97889</t>
  </si>
  <si>
    <t>YAVARATÉ</t>
  </si>
  <si>
    <t>99</t>
  </si>
  <si>
    <t>VICHADA</t>
  </si>
  <si>
    <t>99001</t>
  </si>
  <si>
    <t>PUERTO CARREÑO</t>
  </si>
  <si>
    <t>99524</t>
  </si>
  <si>
    <t>LA PRIMAVERA</t>
  </si>
  <si>
    <t>99624</t>
  </si>
  <si>
    <t>SANTA ROSALÍA</t>
  </si>
  <si>
    <t>99773</t>
  </si>
  <si>
    <t>CUMARIBO</t>
  </si>
  <si>
    <t>ID</t>
  </si>
  <si>
    <t>Departamentos</t>
  </si>
  <si>
    <t>IPS principal</t>
  </si>
  <si>
    <t># IPS</t>
  </si>
  <si>
    <t>Potencial pacientes TAGRISSO</t>
  </si>
  <si>
    <t>Potencial pacientes IMFINZI</t>
  </si>
  <si>
    <t>Afiliados</t>
  </si>
  <si>
    <t>% potencial regional</t>
  </si>
  <si>
    <t>Nivel potencial</t>
  </si>
  <si>
    <t>Intervención</t>
  </si>
  <si>
    <t>Barreras</t>
  </si>
  <si>
    <t>Cartera</t>
  </si>
  <si>
    <t># Redes APS</t>
  </si>
  <si>
    <t>Score Potencial</t>
  </si>
  <si>
    <t>Score Intervención</t>
  </si>
  <si>
    <t>Score Barreras</t>
  </si>
  <si>
    <t>Score Cartera</t>
  </si>
  <si>
    <t>Score Accionabilidad</t>
  </si>
  <si>
    <t>Score Integración</t>
  </si>
  <si>
    <t>Score Compuesto</t>
  </si>
  <si>
    <t>Segmento</t>
  </si>
  <si>
    <t>Inversión sugerida</t>
  </si>
  <si>
    <t>Fuente / supuesto</t>
  </si>
  <si>
    <t>Bogotá D.C.; Boyacá; Huila; Tolima</t>
  </si>
  <si>
    <t>Sin IPS mapeada</t>
  </si>
  <si>
    <t>No</t>
  </si>
  <si>
    <t>Controlada</t>
  </si>
  <si>
    <t>Potencial e IPS: Modelo Maestro 2026; variables de campo: supuesto neutral por validar</t>
  </si>
  <si>
    <t>HOSPITAL UNIVERSITARIO MAYOR-MEDERI</t>
  </si>
  <si>
    <t>Por validar</t>
  </si>
  <si>
    <t>CLINICA INFANTIL COLSUBSIDIO</t>
  </si>
  <si>
    <t>Caldas; Risaralda; Quindío; Valle del Cauca; Nariño</t>
  </si>
  <si>
    <t>FUNDACION VALLE DEL LILI</t>
  </si>
  <si>
    <t>Atlántico; Bolívar; Magdalena; Córdoba; Cesar</t>
  </si>
  <si>
    <t>ORGANIZACION CLINICA BONNADONA PREVENIR S.A.S.</t>
  </si>
  <si>
    <t>INSTITUTO MEDICO DE ALTA TECNOLOGÍA S.A.S</t>
  </si>
  <si>
    <t>INSTITUTO DE CANCEROLOGÍA DE LAS AMÉRICAS IDC</t>
  </si>
  <si>
    <t>Alta</t>
  </si>
  <si>
    <t>Sí</t>
  </si>
  <si>
    <t>Vencida</t>
  </si>
  <si>
    <t>CLINICA MEDELLIN OCCIDENTE</t>
  </si>
  <si>
    <t>Crítica</t>
  </si>
  <si>
    <t>Santander; Norte de Santander</t>
  </si>
  <si>
    <t>FUNDACION OFTALMOLOGICA DE SDER FOSCAL</t>
  </si>
  <si>
    <t>HOSPITAL INTERNACIONAL DE COLOMBIA</t>
  </si>
  <si>
    <t>Departamentos no incluidos en regionales visitadas</t>
  </si>
  <si>
    <t>HOSPITAL UNIVERSITARIO SAN JOSE DE POPAYAN EMPRESA SOCIAL DEL ESTADO</t>
  </si>
  <si>
    <t>En Segmentación</t>
  </si>
  <si>
    <t>En TAGRISSO</t>
  </si>
  <si>
    <t>En IMFINZI</t>
  </si>
  <si>
    <t>Se restauraron fórmulas dinámicas. TAGRISSO venía aplanado en valores en el archivo fuente; sus fórmulas fueron reconstruidas con los coeficientes implícitos del modelo entregado.</t>
  </si>
  <si>
    <t>PARÁMETROS EDITABLES (las fórmulas del modelo referencian estos valores)</t>
  </si>
  <si>
    <t>Parámetro</t>
  </si>
  <si>
    <t>Valor</t>
  </si>
  <si>
    <t>TAGRISSO - FLAURA incidencia cáncer</t>
  </si>
  <si>
    <t>TAGRISSO - FLAURA pulmón</t>
  </si>
  <si>
    <t>TAGRISSO - FLAURA CPCNP</t>
  </si>
  <si>
    <t>TAGRISSO - FLAURA estadio IV</t>
  </si>
  <si>
    <t>TAGRISSO - FLAURA testeo EGFR</t>
  </si>
  <si>
    <t>TAGRISSO - FLAURA EGFR+</t>
  </si>
  <si>
    <t>TAGRISSO - FLAURA acceso</t>
  </si>
  <si>
    <t>TAGRISSO - ADAURA incidencia cáncer</t>
  </si>
  <si>
    <t>TAGRISSO - ADAURA pulmón</t>
  </si>
  <si>
    <t>TAGRISSO - ADAURA CPCNP</t>
  </si>
  <si>
    <t>TAGRISSO - ADAURA IB-IIIA</t>
  </si>
  <si>
    <t>TAGRISSO - ADAURA resecables</t>
  </si>
  <si>
    <t>TAGRISSO - ADAURA testeo EGFR</t>
  </si>
  <si>
    <t>TAGRISSO - ADAURA EGFR+</t>
  </si>
  <si>
    <t>TAGRISSO - ADAURA acceso</t>
  </si>
  <si>
    <t>IMFINZI - incidencia cáncer (CASPIAN/PACIFIC)</t>
  </si>
  <si>
    <t>IMFINZI - CASPIAN pulmón</t>
  </si>
  <si>
    <t>IMFINZI - CASPIAN CPCP</t>
  </si>
  <si>
    <t>IMFINZI - CASPIAN estadio extendido</t>
  </si>
  <si>
    <t>IMFINZI - CASPIAN ECOG &lt;2</t>
  </si>
  <si>
    <t>IMFINZI - CASPIAN acceso</t>
  </si>
  <si>
    <t>IMFINZI - PACIFIC pulmón</t>
  </si>
  <si>
    <t>IMFINZI - PACIFIC CPCNP</t>
  </si>
  <si>
    <t>IMFINZI - PACIFIC estadio III</t>
  </si>
  <si>
    <t>IMFINZI - PACIFIC irresecables</t>
  </si>
  <si>
    <t>IMFINZI - PACIFIC testeo PDL1</t>
  </si>
  <si>
    <t>IMFINZI - PACIFIC positividad</t>
  </si>
  <si>
    <t>IMFINZI - PACIFIC QTR</t>
  </si>
  <si>
    <t>IMFINZI - PACIFIC acceso</t>
  </si>
  <si>
    <t>Scoring - peso Potencial</t>
  </si>
  <si>
    <t>Scoring - peso Accionabilidad</t>
  </si>
  <si>
    <t>Scoring - peso Integración</t>
  </si>
  <si>
    <t>Scoring - peso Intervención</t>
  </si>
  <si>
    <t>Scoring - peso Barreras</t>
  </si>
  <si>
    <t>Scoring - peso Cartera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</si>
</sst>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name val="Carlito"/>
    </font>
    <font>
      <b/>
      <sz val="16"/>
      <color rgb="FFFFFFFF"/>
      <name val="Carlito"/>
    </font>
    <font>
      <i/>
      <sz val="11"/>
      <color rgb="FF44546A"/>
      <name val="Carlito"/>
    </font>
    <font>
      <b/>
      <sz val="11"/>
      <color rgb="FFFFFFFF"/>
      <name val="Carlito"/>
    </font>
    <font>
      <b/>
      <sz val="11"/>
      <color rgb="FF0B376B"/>
      <name val="Carlito"/>
    </font>
  </fonts>
  <fills count="4">
    <fill>
      <patternFill patternType="none"/>
    </fill>
    <fill>
      <patternFill patternType="gray125"/>
    </fill>
    <fill>
      <patternFill patternType="solid">
        <fgColor rgb="FF0B376B"/>
      </patternFill>
    </fill>
    <fill>
      <patternFill patternType="solid">
        <fgColor rgb="FFDCE9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2" borderId="0" xfId="0" applyNumberFormat="1" applyFont="1" applyFill="1" applyBorder="1" applyAlignment="1">
      <alignment vertical="center" wrapText="1"/>
    </xf>
    <xf numFmtId="0" fontId="4" fillId="3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/>
    <xf numFmtId="0" fontId="1" fillId="2" borderId="0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blPotencialTagrisso" displayName="tblPotencialTagrisso" ref="A1:AK155" totalsRowShown="0">
  <tableColumns count="37">
    <tableColumn id="1" name="IdDepartamento"/>
    <tableColumn id="2" name="Departamento"/>
    <tableColumn id="3" name="IdMunicipio"/>
    <tableColumn id="4" name="Municipio"/>
    <tableColumn id="5" name="EPS"/>
    <tableColumn id="6" name="Afiliados contributivo"/>
    <tableColumn id="7" name="Afiliados subsidiado"/>
    <tableColumn id="8" name="Afiliados especiales/excepción"/>
    <tableColumn id="9" name="Total afiliados"/>
    <tableColumn id="10" name="% Contributivo"/>
    <tableColumn id="11" name="% Subsidiado"/>
    <tableColumn id="12" name="% Especiales/Excep"/>
    <tableColumn id="13" name="FLAURA incidentes cáncer"/>
    <tableColumn id="14" name="FLAURA pulmón"/>
    <tableColumn id="15" name="FLAURA CPCNP"/>
    <tableColumn id="16" name="FLAURA estadio IV"/>
    <tableColumn id="17" name="FLAURA testeo EGFR"/>
    <tableColumn id="18" name="FLAURA EGFR+"/>
    <tableColumn id="19" name="FLAURA acceso"/>
    <tableColumn id="20" name="Potencial FLAURA"/>
    <tableColumn id="21" name="ADAURA incidentes cáncer"/>
    <tableColumn id="22" name="ADAURA pulmón"/>
    <tableColumn id="23" name="ADAURA CPCNP"/>
    <tableColumn id="24" name="ADAURA IB-IIIA"/>
    <tableColumn id="25" name="ADAURA resecables"/>
    <tableColumn id="26" name="ADAURA testeo EGFR"/>
    <tableColumn id="27" name="ADAURA EGFR+"/>
    <tableColumn id="28" name="ADAURA acceso"/>
    <tableColumn id="29" name="Potencial ADAURA"/>
    <tableColumn id="30" name="Potencial total Tagrisso"/>
    <tableColumn id="31" name="% participación nacional"/>
    <tableColumn id="32" name="Ranking potencial"/>
    <tableColumn id="33" name="Regional"/>
    <tableColumn id="34" name="Clasificación Pareto 40-40-20"/>
    <tableColumn id="35" name="Medicamento"/>
    <tableColumn id="36" name="Regional BI"/>
    <tableColumn id="37" name="Clave EPS Regional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PotencialImfinzi" displayName="tblPotencialImfinzi" ref="A1:AK5513" totalsRowShown="0">
  <tableColumns count="37">
    <tableColumn id="1" name="IdDepartamento"/>
    <tableColumn id="2" name="Departamento"/>
    <tableColumn id="3" name="IdMunicipio"/>
    <tableColumn id="4" name="Municipio"/>
    <tableColumn id="5" name="EPS"/>
    <tableColumn id="6" name="Afiliados contributivo"/>
    <tableColumn id="7" name="Afiliados subsidiado"/>
    <tableColumn id="8" name="Afiliados especiales/excepción"/>
    <tableColumn id="9" name="Total afiliados"/>
    <tableColumn id="10" name="% Contributivo"/>
    <tableColumn id="11" name="% Subsidiado"/>
    <tableColumn id="12" name="% Especiales/Excep"/>
    <tableColumn id="13" name="CASPIAN incidentes cáncer"/>
    <tableColumn id="14" name="CASPIAN pulmón"/>
    <tableColumn id="15" name="CASPIAN CPCP"/>
    <tableColumn id="16" name="CASPIANA  estadio  EXTENDIDO"/>
    <tableColumn id="17" name="ECOG &lt;2"/>
    <tableColumn id="18" name="ACCESO"/>
    <tableColumn id="19" name="Potencial CASPIA"/>
    <tableColumn id="20" name="PACIFIC incidentes cáncer"/>
    <tableColumn id="21" name="PACIFIC pulmón"/>
    <tableColumn id="22" name="PACIFIC CPCNP"/>
    <tableColumn id="23" name="PACIFIC  estadío III"/>
    <tableColumn id="24" name="PACIFIC Iresecables"/>
    <tableColumn id="25" name="PACIFIC testeo PDL1"/>
    <tableColumn id="26" name="PACIFIC Positividad"/>
    <tableColumn id="27" name="PACIFIC  QTR"/>
    <tableColumn id="28" name="PACIFIC Acceso"/>
    <tableColumn id="29" name="Potenci PACIFIC"/>
    <tableColumn id="30" name="Potencial total Imfinzi"/>
    <tableColumn id="31" name="% participación nacional"/>
    <tableColumn id="32" name="Ranking potencial"/>
    <tableColumn id="33" name="Regional"/>
    <tableColumn id="34" name="Clasificación Pareto 40-40-20"/>
    <tableColumn id="35" name="Medicamento"/>
    <tableColumn id="36" name="Regional BI"/>
    <tableColumn id="37" name="Clave EPS Regional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SegmentacionEPS" displayName="tblSegmentacionEPS" ref="A1:Z121" totalsRowShown="0">
  <tableColumns count="26">
    <tableColumn id="1" name="ID"/>
    <tableColumn id="2" name="Regional"/>
    <tableColumn id="3" name="Departamentos"/>
    <tableColumn id="4" name="EPS"/>
    <tableColumn id="5" name="IPS principal"/>
    <tableColumn id="6" name="# IPS"/>
    <tableColumn id="7" name="Potencial pacientes TAGRISSO"/>
    <tableColumn id="8" name="Potencial pacientes IMFINZI"/>
    <tableColumn id="9" name="Afiliados"/>
    <tableColumn id="10" name="% potencial regional"/>
    <tableColumn id="11" name="Nivel potencial"/>
    <tableColumn id="12" name="Intervención"/>
    <tableColumn id="13" name="Barreras"/>
    <tableColumn id="14" name="Cartera"/>
    <tableColumn id="15" name="# Redes APS"/>
    <tableColumn id="16" name="Score Potencial"/>
    <tableColumn id="17" name="Score Intervención"/>
    <tableColumn id="18" name="Score Barreras"/>
    <tableColumn id="19" name="Score Cartera"/>
    <tableColumn id="20" name="Score Accionabilidad"/>
    <tableColumn id="21" name="Score Integración"/>
    <tableColumn id="22" name="Score Compuesto"/>
    <tableColumn id="23" name="Segmento"/>
    <tableColumn id="24" name="Inversión sugerida"/>
    <tableColumn id="25" name="Fuente / supuesto"/>
    <tableColumn id="26" name="Clave EPS Regional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blMaestroRegionales" displayName="tblMaestroRegionales" ref="A1:B35" totalsRowShown="0">
  <tableColumns count="2">
    <tableColumn id="1" name="Departamento"/>
    <tableColumn id="2" name="Regional BI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blMaestroEPS" displayName="tblMaestroEPS" ref="A1:D30" totalsRowShown="0">
  <tableColumns count="4">
    <tableColumn id="1" name="EPS"/>
    <tableColumn id="2" name="En Segmentación"/>
    <tableColumn id="3" name="En TAGRISSO"/>
    <tableColumn id="4" name="En IMFINZI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C1"/>
    </sheetView>
  </sheetViews>
  <sheetFormatPr baseColWidth="10" defaultColWidth="9" defaultRowHeight="14.25"/>
  <cols>
    <col min="1" max="1" width="28" customWidth="1"/>
    <col min="2" max="2" width="42" customWidth="1"/>
    <col min="3" max="3" width="58" customWidth="1"/>
  </cols>
  <sheetData>
    <row r="1" spans="1:3" ht="27.95" customHeight="1">
      <c r="A1" s="5" t="s">
        <v>0</v>
      </c>
      <c r="B1" s="6"/>
      <c r="C1" s="6"/>
    </row>
    <row r="2" spans="1:3">
      <c r="A2" s="7" t="s">
        <v>1</v>
      </c>
      <c r="B2" s="8"/>
      <c r="C2" s="8"/>
    </row>
    <row r="4" spans="1:3" ht="15">
      <c r="A4" s="1" t="s">
        <v>2</v>
      </c>
      <c r="B4" s="1" t="s">
        <v>3</v>
      </c>
      <c r="C4" s="1" t="s">
        <v>4</v>
      </c>
    </row>
    <row r="5" spans="1:3">
      <c r="A5" t="s">
        <v>5</v>
      </c>
      <c r="B5" t="s">
        <v>6</v>
      </c>
      <c r="C5" t="s">
        <v>7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20</v>
      </c>
      <c r="B10" t="s">
        <v>21</v>
      </c>
      <c r="C10" t="s">
        <v>22</v>
      </c>
    </row>
    <row r="12" spans="1:3" ht="15">
      <c r="A12" s="2" t="s">
        <v>23</v>
      </c>
      <c r="B12" s="2" t="s">
        <v>24</v>
      </c>
    </row>
    <row r="13" spans="1:3">
      <c r="A13" t="s">
        <v>25</v>
      </c>
      <c r="B13" t="s">
        <v>26</v>
      </c>
    </row>
    <row r="14" spans="1:3">
      <c r="A14" t="s">
        <v>27</v>
      </c>
      <c r="B14" t="s">
        <v>28</v>
      </c>
    </row>
    <row r="15" spans="1:3">
      <c r="A15" t="s">
        <v>29</v>
      </c>
      <c r="B15" t="s">
        <v>30</v>
      </c>
    </row>
    <row r="17" spans="1:2" ht="75">
      <c r="A17" s="2" t="s">
        <v>31</v>
      </c>
      <c r="B17" s="2" t="s">
        <v>2403</v>
      </c>
    </row>
    <row r="18" spans="1:2">
      <c r="A18" t="s">
        <v>2404</v>
      </c>
    </row>
    <row r="20" spans="1:2">
      <c r="A20" t="s">
        <v>2405</v>
      </c>
      <c r="B20" t="s">
        <v>2406</v>
      </c>
    </row>
    <row r="21" spans="1:2">
      <c r="A21" t="s">
        <v>2407</v>
      </c>
      <c r="B21">
        <v>2.2368253707463798E-3</v>
      </c>
    </row>
    <row r="22" spans="1:2">
      <c r="A22" t="s">
        <v>2408</v>
      </c>
      <c r="B22">
        <v>9.2999999999999999E-2</v>
      </c>
    </row>
    <row r="23" spans="1:2">
      <c r="A23" t="s">
        <v>2409</v>
      </c>
      <c r="B23">
        <v>0.85</v>
      </c>
    </row>
    <row r="24" spans="1:2">
      <c r="A24" t="s">
        <v>2410</v>
      </c>
      <c r="B24">
        <v>0.69899999999999995</v>
      </c>
    </row>
    <row r="25" spans="1:2">
      <c r="A25" t="s">
        <v>2411</v>
      </c>
      <c r="B25">
        <v>0.88</v>
      </c>
    </row>
    <row r="26" spans="1:2">
      <c r="A26" t="s">
        <v>2412</v>
      </c>
      <c r="B26">
        <v>0.27</v>
      </c>
    </row>
    <row r="27" spans="1:2">
      <c r="A27" t="s">
        <v>2413</v>
      </c>
      <c r="B27">
        <v>0.68</v>
      </c>
    </row>
    <row r="28" spans="1:2">
      <c r="A28" t="s">
        <v>2414</v>
      </c>
      <c r="B28">
        <v>2.2387287279372801E-3</v>
      </c>
    </row>
    <row r="29" spans="1:2">
      <c r="A29" t="s">
        <v>2415</v>
      </c>
      <c r="B29">
        <v>9.2999999999999999E-2</v>
      </c>
    </row>
    <row r="30" spans="1:2">
      <c r="A30" t="s">
        <v>2416</v>
      </c>
      <c r="B30">
        <v>0.85</v>
      </c>
    </row>
    <row r="31" spans="1:2">
      <c r="A31" t="s">
        <v>2417</v>
      </c>
      <c r="B31">
        <v>0.21</v>
      </c>
    </row>
    <row r="32" spans="1:2">
      <c r="A32" t="s">
        <v>2418</v>
      </c>
      <c r="B32">
        <v>0.7</v>
      </c>
    </row>
    <row r="33" spans="1:2">
      <c r="A33" t="s">
        <v>2419</v>
      </c>
      <c r="B33">
        <v>0.69</v>
      </c>
    </row>
    <row r="34" spans="1:2">
      <c r="A34" t="s">
        <v>2420</v>
      </c>
      <c r="B34">
        <v>0.26900000000000002</v>
      </c>
    </row>
    <row r="35" spans="1:2">
      <c r="A35" t="s">
        <v>2421</v>
      </c>
      <c r="B35">
        <v>0.68</v>
      </c>
    </row>
    <row r="36" spans="1:2">
      <c r="A36" t="s">
        <v>2422</v>
      </c>
      <c r="B36">
        <v>2.2200196078431371E-3</v>
      </c>
    </row>
    <row r="37" spans="1:2">
      <c r="A37" t="s">
        <v>2423</v>
      </c>
      <c r="B37">
        <v>0.10100000000000001</v>
      </c>
    </row>
    <row r="38" spans="1:2">
      <c r="A38" t="s">
        <v>2424</v>
      </c>
      <c r="B38">
        <v>0.15</v>
      </c>
    </row>
    <row r="39" spans="1:2">
      <c r="A39" t="s">
        <v>2425</v>
      </c>
      <c r="B39">
        <v>0.9</v>
      </c>
    </row>
    <row r="40" spans="1:2">
      <c r="A40" t="s">
        <v>2426</v>
      </c>
      <c r="B40">
        <v>0.4</v>
      </c>
    </row>
    <row r="41" spans="1:2">
      <c r="A41" t="s">
        <v>2427</v>
      </c>
      <c r="B41">
        <v>0.65</v>
      </c>
    </row>
    <row r="42" spans="1:2">
      <c r="A42" t="s">
        <v>2428</v>
      </c>
      <c r="B42">
        <v>0.10100000000000001</v>
      </c>
    </row>
    <row r="43" spans="1:2">
      <c r="A43" t="s">
        <v>2429</v>
      </c>
      <c r="B43">
        <v>0.85</v>
      </c>
    </row>
    <row r="44" spans="1:2">
      <c r="A44" t="s">
        <v>2430</v>
      </c>
      <c r="B44">
        <v>0.19</v>
      </c>
    </row>
    <row r="45" spans="1:2">
      <c r="A45" t="s">
        <v>2431</v>
      </c>
      <c r="B45">
        <v>0.39</v>
      </c>
    </row>
    <row r="46" spans="1:2">
      <c r="A46" t="s">
        <v>2432</v>
      </c>
      <c r="B46">
        <v>0.89</v>
      </c>
    </row>
    <row r="47" spans="1:2">
      <c r="A47" t="s">
        <v>2433</v>
      </c>
      <c r="B47">
        <v>0.37</v>
      </c>
    </row>
    <row r="48" spans="1:2">
      <c r="A48" t="s">
        <v>2434</v>
      </c>
      <c r="B48">
        <v>1</v>
      </c>
    </row>
    <row r="49" spans="1:2">
      <c r="A49" t="s">
        <v>2435</v>
      </c>
      <c r="B49">
        <v>0.75</v>
      </c>
    </row>
    <row r="50" spans="1:2">
      <c r="A50" t="s">
        <v>2436</v>
      </c>
      <c r="B50">
        <v>0.4</v>
      </c>
    </row>
    <row r="51" spans="1:2">
      <c r="A51" t="s">
        <v>2437</v>
      </c>
      <c r="B51">
        <v>0.35</v>
      </c>
    </row>
    <row r="52" spans="1:2">
      <c r="A52" t="s">
        <v>2438</v>
      </c>
      <c r="B52">
        <v>0.25</v>
      </c>
    </row>
    <row r="53" spans="1:2">
      <c r="A53" t="s">
        <v>2439</v>
      </c>
      <c r="B53">
        <v>0.3</v>
      </c>
    </row>
    <row r="54" spans="1:2">
      <c r="A54" t="s">
        <v>2440</v>
      </c>
      <c r="B54">
        <v>0.3</v>
      </c>
    </row>
    <row r="55" spans="1:2">
      <c r="A55" t="s">
        <v>2441</v>
      </c>
      <c r="B55">
        <v>0.4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5"/>
  <sheetViews>
    <sheetView topLeftCell="T1" workbookViewId="0">
      <selection activeCell="AF2" sqref="AF2"/>
    </sheetView>
  </sheetViews>
  <sheetFormatPr baseColWidth="10" defaultColWidth="9" defaultRowHeight="14.25"/>
  <cols>
    <col min="1" max="8" width="18" customWidth="1"/>
    <col min="9" max="37" width="14" customWidth="1"/>
  </cols>
  <sheetData>
    <row r="1" spans="1:37" ht="45">
      <c r="A1" s="3" t="s">
        <v>32</v>
      </c>
      <c r="B1" s="3" t="s">
        <v>33</v>
      </c>
      <c r="C1" s="3" t="s">
        <v>34</v>
      </c>
      <c r="D1" s="3" t="s">
        <v>35</v>
      </c>
      <c r="E1" s="3" t="s">
        <v>36</v>
      </c>
      <c r="F1" s="3" t="s">
        <v>37</v>
      </c>
      <c r="G1" s="3" t="s">
        <v>38</v>
      </c>
      <c r="H1" s="3" t="s">
        <v>39</v>
      </c>
      <c r="I1" s="1" t="s">
        <v>40</v>
      </c>
      <c r="J1" s="1" t="s">
        <v>41</v>
      </c>
      <c r="K1" s="1" t="s">
        <v>42</v>
      </c>
      <c r="L1" s="1" t="s">
        <v>43</v>
      </c>
      <c r="M1" s="1" t="s">
        <v>44</v>
      </c>
      <c r="N1" s="1" t="s">
        <v>45</v>
      </c>
      <c r="O1" s="1" t="s">
        <v>46</v>
      </c>
      <c r="P1" s="1" t="s">
        <v>47</v>
      </c>
      <c r="Q1" s="1" t="s">
        <v>48</v>
      </c>
      <c r="R1" s="1" t="s">
        <v>49</v>
      </c>
      <c r="S1" s="1" t="s">
        <v>50</v>
      </c>
      <c r="T1" s="1" t="s">
        <v>51</v>
      </c>
      <c r="U1" s="1" t="s">
        <v>52</v>
      </c>
      <c r="V1" s="1" t="s">
        <v>53</v>
      </c>
      <c r="W1" s="1" t="s">
        <v>54</v>
      </c>
      <c r="X1" s="1" t="s">
        <v>55</v>
      </c>
      <c r="Y1" s="1" t="s">
        <v>56</v>
      </c>
      <c r="Z1" s="1" t="s">
        <v>57</v>
      </c>
      <c r="AA1" s="1" t="s">
        <v>58</v>
      </c>
      <c r="AB1" s="1" t="s">
        <v>59</v>
      </c>
      <c r="AC1" s="1" t="s">
        <v>60</v>
      </c>
      <c r="AD1" s="1" t="s">
        <v>61</v>
      </c>
      <c r="AE1" s="1" t="s">
        <v>62</v>
      </c>
      <c r="AF1" s="1" t="s">
        <v>63</v>
      </c>
      <c r="AG1" s="1" t="s">
        <v>64</v>
      </c>
      <c r="AH1" s="1" t="s">
        <v>65</v>
      </c>
      <c r="AI1" s="1" t="s">
        <v>25</v>
      </c>
      <c r="AJ1" s="1" t="s">
        <v>27</v>
      </c>
      <c r="AK1" s="1" t="s">
        <v>29</v>
      </c>
    </row>
    <row r="2" spans="1:37">
      <c r="A2" s="4" t="s">
        <v>66</v>
      </c>
      <c r="B2" s="4" t="s">
        <v>67</v>
      </c>
      <c r="C2" s="4" t="s">
        <v>68</v>
      </c>
      <c r="D2" s="4" t="s">
        <v>69</v>
      </c>
      <c r="E2" s="4" t="s">
        <v>70</v>
      </c>
      <c r="F2" s="4">
        <v>295571</v>
      </c>
      <c r="G2" s="4">
        <v>74748</v>
      </c>
      <c r="H2" s="4">
        <v>0</v>
      </c>
      <c r="I2">
        <f t="shared" ref="I2:I33" si="0">SUM(F2:H2)</f>
        <v>370319</v>
      </c>
      <c r="J2">
        <f t="shared" ref="J2:J33" si="1">IFERROR(F2/I2,0)</f>
        <v>0.79815240373839846</v>
      </c>
      <c r="K2">
        <f t="shared" ref="K2:K33" si="2">IFERROR(G2/I2,0)</f>
        <v>0.20184759626160148</v>
      </c>
      <c r="L2">
        <f t="shared" ref="L2:L33" si="3">IFERROR(H2/I2,0)</f>
        <v>0</v>
      </c>
      <c r="M2">
        <f>I2*Diccionario!$B$21</f>
        <v>828.33893446942864</v>
      </c>
      <c r="N2">
        <f>M2*Diccionario!$B$22</f>
        <v>77.035520905656867</v>
      </c>
      <c r="O2">
        <f>N2*Diccionario!$B$23</f>
        <v>65.48019276980834</v>
      </c>
      <c r="P2">
        <f>O2*Diccionario!$B$24</f>
        <v>45.770654746096028</v>
      </c>
      <c r="Q2">
        <f>P2*Diccionario!$B$25</f>
        <v>40.278176176564507</v>
      </c>
      <c r="R2">
        <f>Q2*Diccionario!$B$26</f>
        <v>10.875107567672417</v>
      </c>
      <c r="S2">
        <f>R2*Diccionario!$B$27</f>
        <v>7.3950731460172445</v>
      </c>
      <c r="T2">
        <f t="shared" ref="T2:T33" si="4">S2</f>
        <v>7.3950731460172445</v>
      </c>
      <c r="U2">
        <f>I2*Diccionario!$B$28</f>
        <v>829.04378380100559</v>
      </c>
      <c r="V2">
        <f>U2*Diccionario!$B$29</f>
        <v>77.101071893493526</v>
      </c>
      <c r="W2">
        <f>V2*Diccionario!$B$30</f>
        <v>65.535911109469495</v>
      </c>
      <c r="X2">
        <f>W2*Diccionario!$B$31</f>
        <v>13.762541332988594</v>
      </c>
      <c r="Y2">
        <f>X2*Diccionario!$B$32</f>
        <v>9.6337789330920156</v>
      </c>
      <c r="Z2">
        <f>Y2*Diccionario!$B$33</f>
        <v>6.6473074638334904</v>
      </c>
      <c r="AA2">
        <f>Z2*Diccionario!$B$34</f>
        <v>1.7881257077712089</v>
      </c>
      <c r="AB2">
        <f>AA2*Diccionario!$B$35</f>
        <v>1.2159254812844222</v>
      </c>
      <c r="AC2">
        <f t="shared" ref="AC2:AC33" si="5">AB2</f>
        <v>1.2159254812844222</v>
      </c>
      <c r="AD2">
        <f t="shared" ref="AD2:AD33" si="6">T2+AC2</f>
        <v>8.610998627301667</v>
      </c>
      <c r="AE2">
        <f t="shared" ref="AE2:AE33" si="7">IFERROR(AD2/SUM($AD$2:$AD$155),0)</f>
        <v>0.12972960664484195</v>
      </c>
      <c r="AF2" t="e">
        <f ca="1">IF(AD2="","",_xludf.RANK.EQ(AD2,$AD$2:$AD$155,0))</f>
        <v>#NAME?</v>
      </c>
      <c r="AG2" t="s">
        <v>71</v>
      </c>
      <c r="AH2" t="str">
        <f t="shared" ref="AH2:AH33" si="8">IF(SUM($AD$2:$AD$155)=0,"",IF((SUMIF($AD$2:$AD$155,"&gt;"&amp;$AD2,$AD$2:$AD$155)+$AD2)/SUM($AD$2:$AD$155)&lt;=40%,"Alta",IF((SUMIF($AD$2:$AD$155,"&gt;"&amp;$AD2,$AD$2:$AD$155)+$AD2)/SUM($AD$2:$AD$155)&lt;=80%,"Media","Baja")))</f>
        <v>Alta</v>
      </c>
      <c r="AI2" t="s">
        <v>73</v>
      </c>
      <c r="AJ2" t="str">
        <f>IFERROR(VLOOKUP(B2,Maestro_Regionales!$A$2:$B$35,2,FALSE),"Otras zonas")</f>
        <v>Costa</v>
      </c>
      <c r="AK2" t="str">
        <f t="shared" ref="AK2:AK33" si="9">E2&amp;" | "&amp;AJ2</f>
        <v>EPS SURA | Costa</v>
      </c>
    </row>
    <row r="3" spans="1:37">
      <c r="A3" s="4" t="s">
        <v>66</v>
      </c>
      <c r="B3" s="4" t="s">
        <v>67</v>
      </c>
      <c r="C3" s="4" t="s">
        <v>75</v>
      </c>
      <c r="D3" s="4" t="s">
        <v>76</v>
      </c>
      <c r="E3" s="4" t="s">
        <v>70</v>
      </c>
      <c r="F3" s="4">
        <v>68247</v>
      </c>
      <c r="G3" s="4">
        <v>16571</v>
      </c>
      <c r="H3" s="4">
        <v>0</v>
      </c>
      <c r="I3">
        <f t="shared" si="0"/>
        <v>84818</v>
      </c>
      <c r="J3">
        <f t="shared" si="1"/>
        <v>0.80462873446674055</v>
      </c>
      <c r="K3">
        <f t="shared" si="2"/>
        <v>0.19537126553325945</v>
      </c>
      <c r="L3">
        <f t="shared" si="3"/>
        <v>0</v>
      </c>
      <c r="M3">
        <f>I3*Diccionario!$B$21</f>
        <v>189.72305429596645</v>
      </c>
      <c r="N3">
        <f>M3*Diccionario!$B$22</f>
        <v>17.644244049524879</v>
      </c>
      <c r="O3">
        <f>N3*Diccionario!$B$23</f>
        <v>14.997607442096147</v>
      </c>
      <c r="P3">
        <f>O3*Diccionario!$B$24</f>
        <v>10.483327602025206</v>
      </c>
      <c r="Q3">
        <f>P3*Diccionario!$B$25</f>
        <v>9.2253282897821816</v>
      </c>
      <c r="R3">
        <f>Q3*Diccionario!$B$26</f>
        <v>2.4908386382411893</v>
      </c>
      <c r="S3">
        <f>R3*Diccionario!$B$27</f>
        <v>1.6937702740040088</v>
      </c>
      <c r="T3">
        <f t="shared" si="4"/>
        <v>1.6937702740040088</v>
      </c>
      <c r="U3">
        <f>I3*Diccionario!$B$28</f>
        <v>189.88449324618421</v>
      </c>
      <c r="V3">
        <f>U3*Diccionario!$B$29</f>
        <v>17.659257871895132</v>
      </c>
      <c r="W3">
        <f>V3*Diccionario!$B$30</f>
        <v>15.010369191110861</v>
      </c>
      <c r="X3">
        <f>W3*Diccionario!$B$31</f>
        <v>3.1521775301332808</v>
      </c>
      <c r="Y3">
        <f>X3*Diccionario!$B$32</f>
        <v>2.2065242710932966</v>
      </c>
      <c r="Z3">
        <f>Y3*Diccionario!$B$33</f>
        <v>1.5225017470543745</v>
      </c>
      <c r="AA3">
        <f>Z3*Diccionario!$B$34</f>
        <v>0.40955296995762674</v>
      </c>
      <c r="AB3">
        <f>AA3*Diccionario!$B$35</f>
        <v>0.27849601957118619</v>
      </c>
      <c r="AC3">
        <f t="shared" si="5"/>
        <v>0.27849601957118619</v>
      </c>
      <c r="AD3">
        <f t="shared" si="6"/>
        <v>1.9722662935751951</v>
      </c>
      <c r="AE3">
        <f t="shared" si="7"/>
        <v>2.9713316833330727E-2</v>
      </c>
      <c r="AF3" t="e">
        <f ca="1">IF(AD3="","",_xludf.RANK.EQ(AD3,$AD$2:$AD$155,0))</f>
        <v>#NAME?</v>
      </c>
      <c r="AG3" t="s">
        <v>71</v>
      </c>
      <c r="AH3" t="str">
        <f t="shared" si="8"/>
        <v>Media</v>
      </c>
      <c r="AI3" t="s">
        <v>73</v>
      </c>
      <c r="AJ3" t="str">
        <f>IFERROR(VLOOKUP(B3,Maestro_Regionales!$A$2:$B$35,2,FALSE),"Otras zonas")</f>
        <v>Costa</v>
      </c>
      <c r="AK3" t="str">
        <f t="shared" si="9"/>
        <v>EPS SURA | Costa</v>
      </c>
    </row>
    <row r="4" spans="1:37">
      <c r="A4" s="4" t="s">
        <v>66</v>
      </c>
      <c r="B4" s="4" t="s">
        <v>67</v>
      </c>
      <c r="C4" s="4" t="s">
        <v>68</v>
      </c>
      <c r="D4" s="4" t="s">
        <v>69</v>
      </c>
      <c r="E4" s="4" t="s">
        <v>77</v>
      </c>
      <c r="F4" s="4">
        <v>41823</v>
      </c>
      <c r="G4" s="4">
        <v>265234</v>
      </c>
      <c r="H4" s="4">
        <v>0</v>
      </c>
      <c r="I4">
        <f t="shared" si="0"/>
        <v>307057</v>
      </c>
      <c r="J4">
        <f t="shared" si="1"/>
        <v>0.13620598129988895</v>
      </c>
      <c r="K4">
        <f t="shared" si="2"/>
        <v>0.86379401870011108</v>
      </c>
      <c r="L4">
        <f t="shared" si="3"/>
        <v>0</v>
      </c>
      <c r="M4">
        <f>I4*Diccionario!$B$21</f>
        <v>686.83288786527112</v>
      </c>
      <c r="N4">
        <f>M4*Diccionario!$B$22</f>
        <v>63.875458571470212</v>
      </c>
      <c r="O4">
        <f>N4*Diccionario!$B$23</f>
        <v>54.294139785749678</v>
      </c>
      <c r="P4">
        <f>O4*Diccionario!$B$24</f>
        <v>37.95160371023902</v>
      </c>
      <c r="Q4">
        <f>P4*Diccionario!$B$25</f>
        <v>33.397411265010341</v>
      </c>
      <c r="R4">
        <f>Q4*Diccionario!$B$26</f>
        <v>9.017301041552793</v>
      </c>
      <c r="S4">
        <f>R4*Diccionario!$B$27</f>
        <v>6.1317647082558997</v>
      </c>
      <c r="T4">
        <f t="shared" si="4"/>
        <v>6.1317647082558997</v>
      </c>
      <c r="U4">
        <f>I4*Diccionario!$B$28</f>
        <v>687.41732701423746</v>
      </c>
      <c r="V4">
        <f>U4*Diccionario!$B$29</f>
        <v>63.929811412324085</v>
      </c>
      <c r="W4">
        <f>V4*Diccionario!$B$30</f>
        <v>54.340339700475468</v>
      </c>
      <c r="X4">
        <f>W4*Diccionario!$B$31</f>
        <v>11.411471337099847</v>
      </c>
      <c r="Y4">
        <f>X4*Diccionario!$B$32</f>
        <v>7.9880299359698927</v>
      </c>
      <c r="Z4">
        <f>Y4*Diccionario!$B$33</f>
        <v>5.5117406558192252</v>
      </c>
      <c r="AA4">
        <f>Z4*Diccionario!$B$34</f>
        <v>1.4826582364153718</v>
      </c>
      <c r="AB4">
        <f>AA4*Diccionario!$B$35</f>
        <v>1.008207600762453</v>
      </c>
      <c r="AC4">
        <f t="shared" si="5"/>
        <v>1.008207600762453</v>
      </c>
      <c r="AD4">
        <f t="shared" si="6"/>
        <v>7.1399723090183524</v>
      </c>
      <c r="AE4">
        <f t="shared" si="7"/>
        <v>0.10756775598212683</v>
      </c>
      <c r="AF4" t="e">
        <f ca="1">IF(AD4="","",_xludf.RANK.EQ(AD4,$AD$2:$AD$155,0))</f>
        <v>#NAME?</v>
      </c>
      <c r="AG4" t="s">
        <v>71</v>
      </c>
      <c r="AH4" t="str">
        <f t="shared" si="8"/>
        <v>Alta</v>
      </c>
      <c r="AI4" t="s">
        <v>73</v>
      </c>
      <c r="AJ4" t="str">
        <f>IFERROR(VLOOKUP(B4,Maestro_Regionales!$A$2:$B$35,2,FALSE),"Otras zonas")</f>
        <v>Costa</v>
      </c>
      <c r="AK4" t="str">
        <f t="shared" si="9"/>
        <v>MUTUAL SER | Costa</v>
      </c>
    </row>
    <row r="5" spans="1:37">
      <c r="A5" s="4" t="s">
        <v>66</v>
      </c>
      <c r="B5" s="4" t="s">
        <v>67</v>
      </c>
      <c r="C5" s="4" t="s">
        <v>78</v>
      </c>
      <c r="D5" s="4" t="s">
        <v>79</v>
      </c>
      <c r="E5" s="4" t="s">
        <v>70</v>
      </c>
      <c r="F5" s="4">
        <v>11279</v>
      </c>
      <c r="G5" s="4">
        <v>4428</v>
      </c>
      <c r="H5" s="4">
        <v>0</v>
      </c>
      <c r="I5">
        <f t="shared" si="0"/>
        <v>15707</v>
      </c>
      <c r="J5">
        <f t="shared" si="1"/>
        <v>0.71808747692111796</v>
      </c>
      <c r="K5">
        <f t="shared" si="2"/>
        <v>0.28191252307888204</v>
      </c>
      <c r="L5">
        <f t="shared" si="3"/>
        <v>0</v>
      </c>
      <c r="M5">
        <f>I5*Diccionario!$B$21</f>
        <v>35.133816098313389</v>
      </c>
      <c r="N5">
        <f>M5*Diccionario!$B$22</f>
        <v>3.2674448971431453</v>
      </c>
      <c r="O5">
        <f>N5*Diccionario!$B$23</f>
        <v>2.7773281625716733</v>
      </c>
      <c r="P5">
        <f>O5*Diccionario!$B$24</f>
        <v>1.9413523856375994</v>
      </c>
      <c r="Q5">
        <f>P5*Diccionario!$B$25</f>
        <v>1.7083900993610874</v>
      </c>
      <c r="R5">
        <f>Q5*Diccionario!$B$26</f>
        <v>0.46126532682749366</v>
      </c>
      <c r="S5">
        <f>R5*Diccionario!$B$27</f>
        <v>0.31366042224269569</v>
      </c>
      <c r="T5">
        <f t="shared" si="4"/>
        <v>0.31366042224269569</v>
      </c>
      <c r="U5">
        <f>I5*Diccionario!$B$28</f>
        <v>35.163712129710859</v>
      </c>
      <c r="V5">
        <f>U5*Diccionario!$B$29</f>
        <v>3.2702252280631097</v>
      </c>
      <c r="W5">
        <f>V5*Diccionario!$B$30</f>
        <v>2.7796914438536433</v>
      </c>
      <c r="X5">
        <f>W5*Diccionario!$B$31</f>
        <v>0.58373520320926509</v>
      </c>
      <c r="Y5">
        <f>X5*Diccionario!$B$32</f>
        <v>0.40861464224648553</v>
      </c>
      <c r="Z5">
        <f>Y5*Diccionario!$B$33</f>
        <v>0.28194410315007501</v>
      </c>
      <c r="AA5">
        <f>Z5*Diccionario!$B$34</f>
        <v>7.5842963747370179E-2</v>
      </c>
      <c r="AB5">
        <f>AA5*Diccionario!$B$35</f>
        <v>5.1573215348211722E-2</v>
      </c>
      <c r="AC5">
        <f t="shared" si="5"/>
        <v>5.1573215348211722E-2</v>
      </c>
      <c r="AD5">
        <f t="shared" si="6"/>
        <v>0.36523363759090743</v>
      </c>
      <c r="AE5">
        <f t="shared" si="7"/>
        <v>5.5024531054861667E-3</v>
      </c>
      <c r="AF5" t="e">
        <f ca="1">IF(AD5="","",_xludf.RANK.EQ(AD5,$AD$2:$AD$155,0))</f>
        <v>#NAME?</v>
      </c>
      <c r="AG5" t="s">
        <v>71</v>
      </c>
      <c r="AH5" t="str">
        <f t="shared" si="8"/>
        <v>Baja</v>
      </c>
      <c r="AI5" t="s">
        <v>73</v>
      </c>
      <c r="AJ5" t="str">
        <f>IFERROR(VLOOKUP(B5,Maestro_Regionales!$A$2:$B$35,2,FALSE),"Otras zonas")</f>
        <v>Costa</v>
      </c>
      <c r="AK5" t="str">
        <f t="shared" si="9"/>
        <v>EPS SURA | Costa</v>
      </c>
    </row>
    <row r="6" spans="1:37">
      <c r="A6" s="4" t="s">
        <v>66</v>
      </c>
      <c r="B6" s="4" t="s">
        <v>67</v>
      </c>
      <c r="C6" s="4" t="s">
        <v>81</v>
      </c>
      <c r="D6" s="4" t="s">
        <v>82</v>
      </c>
      <c r="E6" s="4" t="s">
        <v>70</v>
      </c>
      <c r="F6" s="4">
        <v>5065</v>
      </c>
      <c r="G6" s="4">
        <v>1879</v>
      </c>
      <c r="H6" s="4">
        <v>0</v>
      </c>
      <c r="I6">
        <f t="shared" si="0"/>
        <v>6944</v>
      </c>
      <c r="J6">
        <f t="shared" si="1"/>
        <v>0.7294066820276498</v>
      </c>
      <c r="K6">
        <f t="shared" si="2"/>
        <v>0.27059331797235026</v>
      </c>
      <c r="L6">
        <f t="shared" si="3"/>
        <v>0</v>
      </c>
      <c r="M6">
        <f>I6*Diccionario!$B$21</f>
        <v>15.532515374462861</v>
      </c>
      <c r="N6">
        <f>M6*Diccionario!$B$22</f>
        <v>1.4445239298250461</v>
      </c>
      <c r="O6">
        <f>N6*Diccionario!$B$23</f>
        <v>1.2278453403512892</v>
      </c>
      <c r="P6">
        <f>O6*Diccionario!$B$24</f>
        <v>0.85826389290555116</v>
      </c>
      <c r="Q6">
        <f>P6*Diccionario!$B$25</f>
        <v>0.75527222575688502</v>
      </c>
      <c r="R6">
        <f>Q6*Diccionario!$B$26</f>
        <v>0.20392350095435896</v>
      </c>
      <c r="S6">
        <f>R6*Diccionario!$B$27</f>
        <v>0.1386679806489641</v>
      </c>
      <c r="T6">
        <f t="shared" si="4"/>
        <v>0.1386679806489641</v>
      </c>
      <c r="U6">
        <f>I6*Diccionario!$B$28</f>
        <v>15.545732286796472</v>
      </c>
      <c r="V6">
        <f>U6*Diccionario!$B$29</f>
        <v>1.4457531026720718</v>
      </c>
      <c r="W6">
        <f>V6*Diccionario!$B$30</f>
        <v>1.2288901372712611</v>
      </c>
      <c r="X6">
        <f>W6*Diccionario!$B$31</f>
        <v>0.2580669288269648</v>
      </c>
      <c r="Y6">
        <f>X6*Diccionario!$B$32</f>
        <v>0.18064685017887536</v>
      </c>
      <c r="Z6">
        <f>Y6*Diccionario!$B$33</f>
        <v>0.12464632662342398</v>
      </c>
      <c r="AA6">
        <f>Z6*Diccionario!$B$34</f>
        <v>3.3529861861701052E-2</v>
      </c>
      <c r="AB6">
        <f>AA6*Diccionario!$B$35</f>
        <v>2.2800306065956719E-2</v>
      </c>
      <c r="AC6">
        <f t="shared" si="5"/>
        <v>2.2800306065956719E-2</v>
      </c>
      <c r="AD6">
        <f t="shared" si="6"/>
        <v>0.16146828671492081</v>
      </c>
      <c r="AE6">
        <f t="shared" si="7"/>
        <v>2.4326118523267295E-3</v>
      </c>
      <c r="AF6" t="e">
        <f ca="1">IF(AD6="","",_xludf.RANK.EQ(AD6,$AD$2:$AD$155,0))</f>
        <v>#NAME?</v>
      </c>
      <c r="AG6" t="s">
        <v>71</v>
      </c>
      <c r="AH6" t="str">
        <f t="shared" si="8"/>
        <v>Baja</v>
      </c>
      <c r="AI6" t="s">
        <v>73</v>
      </c>
      <c r="AJ6" t="str">
        <f>IFERROR(VLOOKUP(B6,Maestro_Regionales!$A$2:$B$35,2,FALSE),"Otras zonas")</f>
        <v>Costa</v>
      </c>
      <c r="AK6" t="str">
        <f t="shared" si="9"/>
        <v>EPS SURA | Costa</v>
      </c>
    </row>
    <row r="7" spans="1:37">
      <c r="A7" s="4" t="s">
        <v>66</v>
      </c>
      <c r="B7" s="4" t="s">
        <v>67</v>
      </c>
      <c r="C7" s="4" t="s">
        <v>83</v>
      </c>
      <c r="D7" s="4" t="s">
        <v>84</v>
      </c>
      <c r="E7" s="4" t="s">
        <v>70</v>
      </c>
      <c r="F7" s="4">
        <v>3753</v>
      </c>
      <c r="G7" s="4">
        <v>1254</v>
      </c>
      <c r="H7" s="4">
        <v>0</v>
      </c>
      <c r="I7">
        <f t="shared" si="0"/>
        <v>5007</v>
      </c>
      <c r="J7">
        <f t="shared" si="1"/>
        <v>0.74955062911923309</v>
      </c>
      <c r="K7">
        <f t="shared" si="2"/>
        <v>0.25044937088076691</v>
      </c>
      <c r="L7">
        <f t="shared" si="3"/>
        <v>0</v>
      </c>
      <c r="M7">
        <f>I7*Diccionario!$B$21</f>
        <v>11.199784631327123</v>
      </c>
      <c r="N7">
        <f>M7*Diccionario!$B$22</f>
        <v>1.0415799707134223</v>
      </c>
      <c r="O7">
        <f>N7*Diccionario!$B$23</f>
        <v>0.88534297510640891</v>
      </c>
      <c r="P7">
        <f>O7*Diccionario!$B$24</f>
        <v>0.61885473959937976</v>
      </c>
      <c r="Q7">
        <f>P7*Diccionario!$B$25</f>
        <v>0.54459217084745415</v>
      </c>
      <c r="R7">
        <f>Q7*Diccionario!$B$26</f>
        <v>0.14703988612881264</v>
      </c>
      <c r="S7">
        <f>R7*Diccionario!$B$27</f>
        <v>9.9987122567592596E-2</v>
      </c>
      <c r="T7">
        <f t="shared" si="4"/>
        <v>9.9987122567592596E-2</v>
      </c>
      <c r="U7">
        <f>I7*Diccionario!$B$28</f>
        <v>11.209314740781961</v>
      </c>
      <c r="V7">
        <f>U7*Diccionario!$B$29</f>
        <v>1.0424662708927224</v>
      </c>
      <c r="W7">
        <f>V7*Diccionario!$B$30</f>
        <v>0.88609633025881396</v>
      </c>
      <c r="X7">
        <f>W7*Diccionario!$B$31</f>
        <v>0.18608022935435092</v>
      </c>
      <c r="Y7">
        <f>X7*Diccionario!$B$32</f>
        <v>0.13025616054804565</v>
      </c>
      <c r="Z7">
        <f>Y7*Diccionario!$B$33</f>
        <v>8.9876750778151493E-2</v>
      </c>
      <c r="AA7">
        <f>Z7*Diccionario!$B$34</f>
        <v>2.4176845959322752E-2</v>
      </c>
      <c r="AB7">
        <f>AA7*Diccionario!$B$35</f>
        <v>1.6440255252339473E-2</v>
      </c>
      <c r="AC7">
        <f t="shared" si="5"/>
        <v>1.6440255252339473E-2</v>
      </c>
      <c r="AD7">
        <f t="shared" si="6"/>
        <v>0.11642737781993207</v>
      </c>
      <c r="AE7">
        <f t="shared" si="7"/>
        <v>1.7540448652937691E-3</v>
      </c>
      <c r="AF7" t="e">
        <f ca="1">IF(AD7="","",_xludf.RANK.EQ(AD7,$AD$2:$AD$155,0))</f>
        <v>#NAME?</v>
      </c>
      <c r="AG7" t="s">
        <v>71</v>
      </c>
      <c r="AH7" t="str">
        <f t="shared" si="8"/>
        <v>Baja</v>
      </c>
      <c r="AI7" t="s">
        <v>73</v>
      </c>
      <c r="AJ7" t="str">
        <f>IFERROR(VLOOKUP(B7,Maestro_Regionales!$A$2:$B$35,2,FALSE),"Otras zonas")</f>
        <v>Costa</v>
      </c>
      <c r="AK7" t="str">
        <f t="shared" si="9"/>
        <v>EPS SURA | Costa</v>
      </c>
    </row>
    <row r="8" spans="1:37">
      <c r="A8" s="4" t="s">
        <v>66</v>
      </c>
      <c r="B8" s="4" t="s">
        <v>67</v>
      </c>
      <c r="C8" s="4" t="s">
        <v>68</v>
      </c>
      <c r="D8" s="4" t="s">
        <v>69</v>
      </c>
      <c r="E8" s="4" t="s">
        <v>85</v>
      </c>
      <c r="F8" s="4">
        <v>174410</v>
      </c>
      <c r="G8" s="4">
        <v>68796</v>
      </c>
      <c r="H8" s="4">
        <v>0</v>
      </c>
      <c r="I8">
        <f t="shared" si="0"/>
        <v>243206</v>
      </c>
      <c r="J8">
        <f t="shared" si="1"/>
        <v>0.71712868925931106</v>
      </c>
      <c r="K8">
        <f t="shared" si="2"/>
        <v>0.28287131074068894</v>
      </c>
      <c r="L8">
        <f t="shared" si="3"/>
        <v>0</v>
      </c>
      <c r="M8">
        <f>I8*Diccionario!$B$21</f>
        <v>544.00935111774402</v>
      </c>
      <c r="N8">
        <f>M8*Diccionario!$B$22</f>
        <v>50.592869653950196</v>
      </c>
      <c r="O8">
        <f>N8*Diccionario!$B$23</f>
        <v>43.003939205857662</v>
      </c>
      <c r="P8">
        <f>O8*Diccionario!$B$24</f>
        <v>30.059753504894505</v>
      </c>
      <c r="Q8">
        <f>P8*Diccionario!$B$25</f>
        <v>26.452583084307165</v>
      </c>
      <c r="R8">
        <f>Q8*Diccionario!$B$26</f>
        <v>7.1421974327629352</v>
      </c>
      <c r="S8">
        <f>R8*Diccionario!$B$27</f>
        <v>4.8566942542787963</v>
      </c>
      <c r="T8">
        <f t="shared" si="4"/>
        <v>4.8566942542787963</v>
      </c>
      <c r="U8">
        <f>I8*Diccionario!$B$28</f>
        <v>544.47225900671413</v>
      </c>
      <c r="V8">
        <f>U8*Diccionario!$B$29</f>
        <v>50.635920087624413</v>
      </c>
      <c r="W8">
        <f>V8*Diccionario!$B$30</f>
        <v>43.040532074480751</v>
      </c>
      <c r="X8">
        <f>W8*Diccionario!$B$31</f>
        <v>9.0385117356409577</v>
      </c>
      <c r="Y8">
        <f>X8*Diccionario!$B$32</f>
        <v>6.3269582149486698</v>
      </c>
      <c r="Z8">
        <f>Y8*Diccionario!$B$33</f>
        <v>4.3656011683145817</v>
      </c>
      <c r="AA8">
        <f>Z8*Diccionario!$B$34</f>
        <v>1.1743467142766226</v>
      </c>
      <c r="AB8">
        <f>AA8*Diccionario!$B$35</f>
        <v>0.79855576570810349</v>
      </c>
      <c r="AC8">
        <f t="shared" si="5"/>
        <v>0.79855576570810349</v>
      </c>
      <c r="AD8">
        <f t="shared" si="6"/>
        <v>5.6552500199868998</v>
      </c>
      <c r="AE8">
        <f t="shared" si="7"/>
        <v>8.5199567706937596E-2</v>
      </c>
      <c r="AF8" t="e">
        <f ca="1">IF(AD8="","",_xludf.RANK.EQ(AD8,$AD$2:$AD$155,0))</f>
        <v>#NAME?</v>
      </c>
      <c r="AG8" t="s">
        <v>71</v>
      </c>
      <c r="AH8" t="str">
        <f t="shared" si="8"/>
        <v>Alta</v>
      </c>
      <c r="AI8" t="s">
        <v>73</v>
      </c>
      <c r="AJ8" t="str">
        <f>IFERROR(VLOOKUP(B8,Maestro_Regionales!$A$2:$B$35,2,FALSE),"Otras zonas")</f>
        <v>Costa</v>
      </c>
      <c r="AK8" t="str">
        <f t="shared" si="9"/>
        <v>SALUD TOTAL EPS | Costa</v>
      </c>
    </row>
    <row r="9" spans="1:37">
      <c r="A9" s="4" t="s">
        <v>66</v>
      </c>
      <c r="B9" s="4" t="s">
        <v>67</v>
      </c>
      <c r="C9" s="4" t="s">
        <v>68</v>
      </c>
      <c r="D9" s="4" t="s">
        <v>69</v>
      </c>
      <c r="E9" s="4" t="s">
        <v>86</v>
      </c>
      <c r="F9" s="4">
        <v>152665</v>
      </c>
      <c r="G9" s="4">
        <v>26292</v>
      </c>
      <c r="H9" s="4">
        <v>0</v>
      </c>
      <c r="I9">
        <f t="shared" si="0"/>
        <v>178957</v>
      </c>
      <c r="J9">
        <f t="shared" si="1"/>
        <v>0.85308202529099164</v>
      </c>
      <c r="K9">
        <f t="shared" si="2"/>
        <v>0.1469179747090083</v>
      </c>
      <c r="L9">
        <f t="shared" si="3"/>
        <v>0</v>
      </c>
      <c r="M9">
        <f>I9*Diccionario!$B$21</f>
        <v>400.29555787265991</v>
      </c>
      <c r="N9">
        <f>M9*Diccionario!$B$22</f>
        <v>37.227486882157372</v>
      </c>
      <c r="O9">
        <f>N9*Diccionario!$B$23</f>
        <v>31.643363849833765</v>
      </c>
      <c r="P9">
        <f>O9*Diccionario!$B$24</f>
        <v>22.118711331033801</v>
      </c>
      <c r="Q9">
        <f>P9*Diccionario!$B$25</f>
        <v>19.464465971309746</v>
      </c>
      <c r="R9">
        <f>Q9*Diccionario!$B$26</f>
        <v>5.255405812253632</v>
      </c>
      <c r="S9">
        <f>R9*Diccionario!$B$27</f>
        <v>3.5736759523324699</v>
      </c>
      <c r="T9">
        <f t="shared" si="4"/>
        <v>3.5736759523324699</v>
      </c>
      <c r="U9">
        <f>I9*Diccionario!$B$28</f>
        <v>400.6361769654718</v>
      </c>
      <c r="V9">
        <f>U9*Diccionario!$B$29</f>
        <v>37.259164457788877</v>
      </c>
      <c r="W9">
        <f>V9*Diccionario!$B$30</f>
        <v>31.670289789120545</v>
      </c>
      <c r="X9">
        <f>W9*Diccionario!$B$31</f>
        <v>6.6507608557153146</v>
      </c>
      <c r="Y9">
        <f>X9*Diccionario!$B$32</f>
        <v>4.6555325990007201</v>
      </c>
      <c r="Z9">
        <f>Y9*Diccionario!$B$33</f>
        <v>3.2123174933104965</v>
      </c>
      <c r="AA9">
        <f>Z9*Diccionario!$B$34</f>
        <v>0.86411340570052364</v>
      </c>
      <c r="AB9">
        <f>AA9*Diccionario!$B$35</f>
        <v>0.5875971158763561</v>
      </c>
      <c r="AC9">
        <f t="shared" si="5"/>
        <v>0.5875971158763561</v>
      </c>
      <c r="AD9">
        <f t="shared" si="6"/>
        <v>4.1612730682088257</v>
      </c>
      <c r="AE9">
        <f t="shared" si="7"/>
        <v>6.2691952657954297E-2</v>
      </c>
      <c r="AF9" t="e">
        <f ca="1">IF(AD9="","",_xludf.RANK.EQ(AD9,$AD$2:$AD$155,0))</f>
        <v>#NAME?</v>
      </c>
      <c r="AG9" t="s">
        <v>71</v>
      </c>
      <c r="AH9" t="str">
        <f t="shared" si="8"/>
        <v>Alta</v>
      </c>
      <c r="AI9" t="s">
        <v>73</v>
      </c>
      <c r="AJ9" t="str">
        <f>IFERROR(VLOOKUP(B9,Maestro_Regionales!$A$2:$B$35,2,FALSE),"Otras zonas")</f>
        <v>Costa</v>
      </c>
      <c r="AK9" t="str">
        <f t="shared" si="9"/>
        <v>EPS SANITAS | Costa</v>
      </c>
    </row>
    <row r="10" spans="1:37">
      <c r="A10" s="4" t="s">
        <v>66</v>
      </c>
      <c r="B10" s="4" t="s">
        <v>67</v>
      </c>
      <c r="C10" s="4" t="s">
        <v>68</v>
      </c>
      <c r="D10" s="4" t="s">
        <v>69</v>
      </c>
      <c r="E10" s="4" t="s">
        <v>87</v>
      </c>
      <c r="F10" s="4">
        <v>88017</v>
      </c>
      <c r="G10" s="4">
        <v>77558</v>
      </c>
      <c r="H10" s="4">
        <v>0</v>
      </c>
      <c r="I10">
        <f t="shared" si="0"/>
        <v>165575</v>
      </c>
      <c r="J10">
        <f t="shared" si="1"/>
        <v>0.53158387437717047</v>
      </c>
      <c r="K10">
        <f t="shared" si="2"/>
        <v>0.46841612562282953</v>
      </c>
      <c r="L10">
        <f t="shared" si="3"/>
        <v>0</v>
      </c>
      <c r="M10">
        <f>I10*Diccionario!$B$21</f>
        <v>370.36236076133184</v>
      </c>
      <c r="N10">
        <f>M10*Diccionario!$B$22</f>
        <v>34.443699550803863</v>
      </c>
      <c r="O10">
        <f>N10*Diccionario!$B$23</f>
        <v>29.277144618183282</v>
      </c>
      <c r="P10">
        <f>O10*Diccionario!$B$24</f>
        <v>20.464724088110113</v>
      </c>
      <c r="Q10">
        <f>P10*Diccionario!$B$25</f>
        <v>18.008957197536901</v>
      </c>
      <c r="R10">
        <f>Q10*Diccionario!$B$26</f>
        <v>4.8624184433349633</v>
      </c>
      <c r="S10">
        <f>R10*Diccionario!$B$27</f>
        <v>3.3064445414677754</v>
      </c>
      <c r="T10">
        <f t="shared" si="4"/>
        <v>3.3064445414677754</v>
      </c>
      <c r="U10">
        <f>I10*Diccionario!$B$28</f>
        <v>370.67750912821515</v>
      </c>
      <c r="V10">
        <f>U10*Diccionario!$B$29</f>
        <v>34.473008348924012</v>
      </c>
      <c r="W10">
        <f>V10*Diccionario!$B$30</f>
        <v>29.302057096585408</v>
      </c>
      <c r="X10">
        <f>W10*Diccionario!$B$31</f>
        <v>6.1534319902829351</v>
      </c>
      <c r="Y10">
        <f>X10*Diccionario!$B$32</f>
        <v>4.3074023931980543</v>
      </c>
      <c r="Z10">
        <f>Y10*Diccionario!$B$33</f>
        <v>2.9721076513066573</v>
      </c>
      <c r="AA10">
        <f>Z10*Diccionario!$B$34</f>
        <v>0.79949695820149091</v>
      </c>
      <c r="AB10">
        <f>AA10*Diccionario!$B$35</f>
        <v>0.54365793157701381</v>
      </c>
      <c r="AC10">
        <f t="shared" si="5"/>
        <v>0.54365793157701381</v>
      </c>
      <c r="AD10">
        <f t="shared" si="6"/>
        <v>3.8501024730447893</v>
      </c>
      <c r="AE10">
        <f t="shared" si="7"/>
        <v>5.8003990128023951E-2</v>
      </c>
      <c r="AF10" t="e">
        <f ca="1">IF(AD10="","",_xludf.RANK.EQ(AD10,$AD$2:$AD$155,0))</f>
        <v>#NAME?</v>
      </c>
      <c r="AG10" t="s">
        <v>71</v>
      </c>
      <c r="AH10" t="str">
        <f t="shared" si="8"/>
        <v>Media</v>
      </c>
      <c r="AI10" t="s">
        <v>73</v>
      </c>
      <c r="AJ10" t="str">
        <f>IFERROR(VLOOKUP(B10,Maestro_Regionales!$A$2:$B$35,2,FALSE),"Otras zonas")</f>
        <v>Costa</v>
      </c>
      <c r="AK10" t="str">
        <f t="shared" si="9"/>
        <v>NUEVA EPS | Costa</v>
      </c>
    </row>
    <row r="11" spans="1:37">
      <c r="A11" s="4" t="s">
        <v>66</v>
      </c>
      <c r="B11" s="4" t="s">
        <v>67</v>
      </c>
      <c r="C11" s="4" t="s">
        <v>68</v>
      </c>
      <c r="D11" s="4" t="s">
        <v>69</v>
      </c>
      <c r="E11" s="4" t="s">
        <v>88</v>
      </c>
      <c r="F11" s="4">
        <v>11050</v>
      </c>
      <c r="G11" s="4">
        <v>132098</v>
      </c>
      <c r="H11" s="4">
        <v>0</v>
      </c>
      <c r="I11">
        <f t="shared" si="0"/>
        <v>143148</v>
      </c>
      <c r="J11">
        <f t="shared" si="1"/>
        <v>7.7192835387151756E-2</v>
      </c>
      <c r="K11">
        <f t="shared" si="2"/>
        <v>0.92280716461284829</v>
      </c>
      <c r="L11">
        <f t="shared" si="3"/>
        <v>0</v>
      </c>
      <c r="M11">
        <f>I11*Diccionario!$B$21</f>
        <v>320.19707817160275</v>
      </c>
      <c r="N11">
        <f>M11*Diccionario!$B$22</f>
        <v>29.778328269959054</v>
      </c>
      <c r="O11">
        <f>N11*Diccionario!$B$23</f>
        <v>25.311579029465197</v>
      </c>
      <c r="P11">
        <f>O11*Diccionario!$B$24</f>
        <v>17.692793741596173</v>
      </c>
      <c r="Q11">
        <f>P11*Diccionario!$B$25</f>
        <v>15.569658492604633</v>
      </c>
      <c r="R11">
        <f>Q11*Diccionario!$B$26</f>
        <v>4.2038077930032509</v>
      </c>
      <c r="S11">
        <f>R11*Diccionario!$B$27</f>
        <v>2.8585892992422108</v>
      </c>
      <c r="T11">
        <f t="shared" si="4"/>
        <v>2.8585892992422108</v>
      </c>
      <c r="U11">
        <f>I11*Diccionario!$B$28</f>
        <v>320.46953994676579</v>
      </c>
      <c r="V11">
        <f>U11*Diccionario!$B$29</f>
        <v>29.80366721504922</v>
      </c>
      <c r="W11">
        <f>V11*Diccionario!$B$30</f>
        <v>25.333117132791838</v>
      </c>
      <c r="X11">
        <f>W11*Diccionario!$B$31</f>
        <v>5.3199545978862854</v>
      </c>
      <c r="Y11">
        <f>X11*Diccionario!$B$32</f>
        <v>3.7239682185203997</v>
      </c>
      <c r="Z11">
        <f>Y11*Diccionario!$B$33</f>
        <v>2.5695380707790756</v>
      </c>
      <c r="AA11">
        <f>Z11*Diccionario!$B$34</f>
        <v>0.69120574103957133</v>
      </c>
      <c r="AB11">
        <f>AA11*Diccionario!$B$35</f>
        <v>0.47001990390690856</v>
      </c>
      <c r="AC11">
        <f t="shared" si="5"/>
        <v>0.47001990390690856</v>
      </c>
      <c r="AD11">
        <f t="shared" si="6"/>
        <v>3.3286092031491195</v>
      </c>
      <c r="AE11">
        <f t="shared" si="7"/>
        <v>5.0147396520286103E-2</v>
      </c>
      <c r="AF11" t="e">
        <f ca="1">IF(AD11="","",_xludf.RANK.EQ(AD11,$AD$2:$AD$155,0))</f>
        <v>#NAME?</v>
      </c>
      <c r="AG11" t="s">
        <v>71</v>
      </c>
      <c r="AH11" t="str">
        <f t="shared" si="8"/>
        <v>Media</v>
      </c>
      <c r="AI11" t="s">
        <v>73</v>
      </c>
      <c r="AJ11" t="str">
        <f>IFERROR(VLOOKUP(B11,Maestro_Regionales!$A$2:$B$35,2,FALSE),"Otras zonas")</f>
        <v>Costa</v>
      </c>
      <c r="AK11" t="str">
        <f t="shared" si="9"/>
        <v>COOSALUD EPS | Costa</v>
      </c>
    </row>
    <row r="12" spans="1:37">
      <c r="A12" s="4" t="s">
        <v>66</v>
      </c>
      <c r="B12" s="4" t="s">
        <v>67</v>
      </c>
      <c r="C12" s="4" t="s">
        <v>68</v>
      </c>
      <c r="D12" s="4" t="s">
        <v>69</v>
      </c>
      <c r="E12" s="4" t="s">
        <v>89</v>
      </c>
      <c r="F12" s="4">
        <v>6191</v>
      </c>
      <c r="G12" s="4">
        <v>121195</v>
      </c>
      <c r="H12" s="4">
        <v>0</v>
      </c>
      <c r="I12">
        <f t="shared" si="0"/>
        <v>127386</v>
      </c>
      <c r="J12">
        <f t="shared" si="1"/>
        <v>4.860031714631121E-2</v>
      </c>
      <c r="K12">
        <f t="shared" si="2"/>
        <v>0.95139968285368881</v>
      </c>
      <c r="L12">
        <f t="shared" si="3"/>
        <v>0</v>
      </c>
      <c r="M12">
        <f>I12*Diccionario!$B$21</f>
        <v>284.94023667789833</v>
      </c>
      <c r="N12">
        <f>M12*Diccionario!$B$22</f>
        <v>26.499442011044543</v>
      </c>
      <c r="O12">
        <f>N12*Diccionario!$B$23</f>
        <v>22.524525709387863</v>
      </c>
      <c r="P12">
        <f>O12*Diccionario!$B$24</f>
        <v>15.744643470862115</v>
      </c>
      <c r="Q12">
        <f>P12*Diccionario!$B$25</f>
        <v>13.855286254358662</v>
      </c>
      <c r="R12">
        <f>Q12*Diccionario!$B$26</f>
        <v>3.740927288676839</v>
      </c>
      <c r="S12">
        <f>R12*Diccionario!$B$27</f>
        <v>2.5438305563002506</v>
      </c>
      <c r="T12">
        <f t="shared" si="4"/>
        <v>2.5438305563002506</v>
      </c>
      <c r="U12">
        <f>I12*Diccionario!$B$28</f>
        <v>285.18269773701837</v>
      </c>
      <c r="V12">
        <f>U12*Diccionario!$B$29</f>
        <v>26.521990889542707</v>
      </c>
      <c r="W12">
        <f>V12*Diccionario!$B$30</f>
        <v>22.543692256111299</v>
      </c>
      <c r="X12">
        <f>W12*Diccionario!$B$31</f>
        <v>4.7341753737833727</v>
      </c>
      <c r="Y12">
        <f>X12*Diccionario!$B$32</f>
        <v>3.3139227616483606</v>
      </c>
      <c r="Z12">
        <f>Y12*Diccionario!$B$33</f>
        <v>2.2866067055373684</v>
      </c>
      <c r="AA12">
        <f>Z12*Diccionario!$B$34</f>
        <v>0.61509720378955213</v>
      </c>
      <c r="AB12">
        <f>AA12*Diccionario!$B$35</f>
        <v>0.41826609857689545</v>
      </c>
      <c r="AC12">
        <f t="shared" si="5"/>
        <v>0.41826609857689545</v>
      </c>
      <c r="AD12">
        <f t="shared" si="6"/>
        <v>2.9620966548771461</v>
      </c>
      <c r="AE12">
        <f t="shared" si="7"/>
        <v>4.4625675895808292E-2</v>
      </c>
      <c r="AF12" t="e">
        <f ca="1">IF(AD12="","",_xludf.RANK.EQ(AD12,$AD$2:$AD$155,0))</f>
        <v>#NAME?</v>
      </c>
      <c r="AG12" t="s">
        <v>71</v>
      </c>
      <c r="AH12" t="str">
        <f t="shared" si="8"/>
        <v>Media</v>
      </c>
      <c r="AI12" t="s">
        <v>73</v>
      </c>
      <c r="AJ12" t="str">
        <f>IFERROR(VLOOKUP(B12,Maestro_Regionales!$A$2:$B$35,2,FALSE),"Otras zonas")</f>
        <v>Costa</v>
      </c>
      <c r="AK12" t="str">
        <f t="shared" si="9"/>
        <v>PROTEGER EPS (ANTES CAJACOPI EPS) | Costa</v>
      </c>
    </row>
    <row r="13" spans="1:37">
      <c r="A13" s="4" t="s">
        <v>66</v>
      </c>
      <c r="B13" s="4" t="s">
        <v>67</v>
      </c>
      <c r="C13" s="4" t="s">
        <v>68</v>
      </c>
      <c r="D13" s="4" t="s">
        <v>69</v>
      </c>
      <c r="E13" s="4" t="s">
        <v>90</v>
      </c>
      <c r="F13" s="4">
        <v>0</v>
      </c>
      <c r="G13" s="4">
        <v>0</v>
      </c>
      <c r="H13" s="4">
        <v>28385</v>
      </c>
      <c r="I13">
        <f t="shared" si="0"/>
        <v>28385</v>
      </c>
      <c r="J13">
        <f t="shared" si="1"/>
        <v>0</v>
      </c>
      <c r="K13">
        <f t="shared" si="2"/>
        <v>0</v>
      </c>
      <c r="L13">
        <f t="shared" si="3"/>
        <v>1</v>
      </c>
      <c r="M13">
        <f>I13*Diccionario!$B$21</f>
        <v>63.492288148635993</v>
      </c>
      <c r="N13">
        <f>M13*Diccionario!$B$22</f>
        <v>5.9047827978231471</v>
      </c>
      <c r="O13">
        <f>N13*Diccionario!$B$23</f>
        <v>5.0190653781496746</v>
      </c>
      <c r="P13">
        <f>O13*Diccionario!$B$24</f>
        <v>3.5083266993266222</v>
      </c>
      <c r="Q13">
        <f>P13*Diccionario!$B$25</f>
        <v>3.0873274954074277</v>
      </c>
      <c r="R13">
        <f>Q13*Diccionario!$B$26</f>
        <v>0.83357842376000557</v>
      </c>
      <c r="S13">
        <f>R13*Diccionario!$B$27</f>
        <v>0.56683332815680387</v>
      </c>
      <c r="T13">
        <f t="shared" si="4"/>
        <v>0.56683332815680387</v>
      </c>
      <c r="U13">
        <f>I13*Diccionario!$B$28</f>
        <v>63.546314942499691</v>
      </c>
      <c r="V13">
        <f>U13*Diccionario!$B$29</f>
        <v>5.9098072896524716</v>
      </c>
      <c r="W13">
        <f>V13*Diccionario!$B$30</f>
        <v>5.0233361962046006</v>
      </c>
      <c r="X13">
        <f>W13*Diccionario!$B$31</f>
        <v>1.054900601202966</v>
      </c>
      <c r="Y13">
        <f>X13*Diccionario!$B$32</f>
        <v>0.73843042084207622</v>
      </c>
      <c r="Z13">
        <f>Y13*Diccionario!$B$33</f>
        <v>0.5095169903810326</v>
      </c>
      <c r="AA13">
        <f>Z13*Diccionario!$B$34</f>
        <v>0.13706007041249776</v>
      </c>
      <c r="AB13">
        <f>AA13*Diccionario!$B$35</f>
        <v>9.3200847880498483E-2</v>
      </c>
      <c r="AC13">
        <f t="shared" si="5"/>
        <v>9.3200847880498483E-2</v>
      </c>
      <c r="AD13">
        <f t="shared" si="6"/>
        <v>0.6600341760373023</v>
      </c>
      <c r="AE13">
        <f t="shared" si="7"/>
        <v>9.9437913923234762E-3</v>
      </c>
      <c r="AF13" t="e">
        <f ca="1">IF(AD13="","",_xludf.RANK.EQ(AD13,$AD$2:$AD$155,0))</f>
        <v>#NAME?</v>
      </c>
      <c r="AG13" t="s">
        <v>71</v>
      </c>
      <c r="AH13" t="str">
        <f t="shared" si="8"/>
        <v>Media</v>
      </c>
      <c r="AI13" t="s">
        <v>73</v>
      </c>
      <c r="AJ13" t="str">
        <f>IFERROR(VLOOKUP(B13,Maestro_Regionales!$A$2:$B$35,2,FALSE),"Otras zonas")</f>
        <v>Costa</v>
      </c>
      <c r="AK13" t="str">
        <f t="shared" si="9"/>
        <v>REGIMEN DE EXCEPCION | Costa</v>
      </c>
    </row>
    <row r="14" spans="1:37">
      <c r="A14" s="4" t="s">
        <v>66</v>
      </c>
      <c r="B14" s="4" t="s">
        <v>67</v>
      </c>
      <c r="C14" s="4" t="s">
        <v>68</v>
      </c>
      <c r="D14" s="4" t="s">
        <v>69</v>
      </c>
      <c r="E14" s="4" t="s">
        <v>91</v>
      </c>
      <c r="F14" s="4">
        <v>10038</v>
      </c>
      <c r="G14" s="4">
        <v>12895</v>
      </c>
      <c r="H14" s="4">
        <v>0</v>
      </c>
      <c r="I14">
        <f t="shared" si="0"/>
        <v>22933</v>
      </c>
      <c r="J14">
        <f t="shared" si="1"/>
        <v>0.43770985043387256</v>
      </c>
      <c r="K14">
        <f t="shared" si="2"/>
        <v>0.56229014956612744</v>
      </c>
      <c r="L14">
        <f t="shared" si="3"/>
        <v>0</v>
      </c>
      <c r="M14">
        <f>I14*Diccionario!$B$21</f>
        <v>51.297116227326725</v>
      </c>
      <c r="N14">
        <f>M14*Diccionario!$B$22</f>
        <v>4.7706318091413857</v>
      </c>
      <c r="O14">
        <f>N14*Diccionario!$B$23</f>
        <v>4.0550370377701777</v>
      </c>
      <c r="P14">
        <f>O14*Diccionario!$B$24</f>
        <v>2.8344708894013539</v>
      </c>
      <c r="Q14">
        <f>P14*Diccionario!$B$25</f>
        <v>2.4943343826731916</v>
      </c>
      <c r="R14">
        <f>Q14*Diccionario!$B$26</f>
        <v>0.67347028332176173</v>
      </c>
      <c r="S14">
        <f>R14*Diccionario!$B$27</f>
        <v>0.45795979265879799</v>
      </c>
      <c r="T14">
        <f t="shared" si="4"/>
        <v>0.45795979265879799</v>
      </c>
      <c r="U14">
        <f>I14*Diccionario!$B$28</f>
        <v>51.340765917785646</v>
      </c>
      <c r="V14">
        <f>U14*Diccionario!$B$29</f>
        <v>4.7746912303540654</v>
      </c>
      <c r="W14">
        <f>V14*Diccionario!$B$30</f>
        <v>4.0584875458009551</v>
      </c>
      <c r="X14">
        <f>W14*Diccionario!$B$31</f>
        <v>0.85228238461820049</v>
      </c>
      <c r="Y14">
        <f>X14*Diccionario!$B$32</f>
        <v>0.59659766923274027</v>
      </c>
      <c r="Z14">
        <f>Y14*Diccionario!$B$33</f>
        <v>0.41165239177059076</v>
      </c>
      <c r="AA14">
        <f>Z14*Diccionario!$B$34</f>
        <v>0.11073449338628892</v>
      </c>
      <c r="AB14">
        <f>AA14*Diccionario!$B$35</f>
        <v>7.5299455502676471E-2</v>
      </c>
      <c r="AC14">
        <f t="shared" si="5"/>
        <v>7.5299455502676471E-2</v>
      </c>
      <c r="AD14">
        <f t="shared" si="6"/>
        <v>0.53325924816147441</v>
      </c>
      <c r="AE14">
        <f t="shared" si="7"/>
        <v>8.0338547824609571E-3</v>
      </c>
      <c r="AF14" t="e">
        <f ca="1">IF(AD14="","",_xludf.RANK.EQ(AD14,$AD$2:$AD$155,0))</f>
        <v>#NAME?</v>
      </c>
      <c r="AG14" t="s">
        <v>71</v>
      </c>
      <c r="AH14" t="str">
        <f t="shared" si="8"/>
        <v>Media</v>
      </c>
      <c r="AI14" t="s">
        <v>73</v>
      </c>
      <c r="AJ14" t="str">
        <f>IFERROR(VLOOKUP(B14,Maestro_Regionales!$A$2:$B$35,2,FALSE),"Otras zonas")</f>
        <v>Costa</v>
      </c>
      <c r="AK14" t="str">
        <f t="shared" si="9"/>
        <v>FAMISANAR | Costa</v>
      </c>
    </row>
    <row r="15" spans="1:37">
      <c r="A15" s="4" t="s">
        <v>66</v>
      </c>
      <c r="B15" s="4" t="s">
        <v>67</v>
      </c>
      <c r="C15" s="4" t="s">
        <v>68</v>
      </c>
      <c r="D15" s="4" t="s">
        <v>69</v>
      </c>
      <c r="E15" s="4" t="s">
        <v>92</v>
      </c>
      <c r="F15" s="4">
        <v>258</v>
      </c>
      <c r="G15" s="4">
        <v>6037</v>
      </c>
      <c r="H15" s="4">
        <v>0</v>
      </c>
      <c r="I15">
        <f t="shared" si="0"/>
        <v>6295</v>
      </c>
      <c r="J15">
        <f t="shared" si="1"/>
        <v>4.0984908657664812E-2</v>
      </c>
      <c r="K15">
        <f t="shared" si="2"/>
        <v>0.9590150913423352</v>
      </c>
      <c r="L15">
        <f t="shared" si="3"/>
        <v>0</v>
      </c>
      <c r="M15">
        <f>I15*Diccionario!$B$21</f>
        <v>14.08081570884846</v>
      </c>
      <c r="N15">
        <f>M15*Diccionario!$B$22</f>
        <v>1.3095158609229067</v>
      </c>
      <c r="O15">
        <f>N15*Diccionario!$B$23</f>
        <v>1.1130884817844706</v>
      </c>
      <c r="P15">
        <f>O15*Diccionario!$B$24</f>
        <v>0.77804884876734492</v>
      </c>
      <c r="Q15">
        <f>P15*Diccionario!$B$25</f>
        <v>0.68468298691526353</v>
      </c>
      <c r="R15">
        <f>Q15*Diccionario!$B$26</f>
        <v>0.18486440646712116</v>
      </c>
      <c r="S15">
        <f>R15*Diccionario!$B$27</f>
        <v>0.1257077963976424</v>
      </c>
      <c r="T15">
        <f t="shared" si="4"/>
        <v>0.1257077963976424</v>
      </c>
      <c r="U15">
        <f>I15*Diccionario!$B$28</f>
        <v>14.092797342365177</v>
      </c>
      <c r="V15">
        <f>U15*Diccionario!$B$29</f>
        <v>1.3106301528399615</v>
      </c>
      <c r="W15">
        <f>V15*Diccionario!$B$30</f>
        <v>1.1140356299139673</v>
      </c>
      <c r="X15">
        <f>W15*Diccionario!$B$31</f>
        <v>0.23394748228193313</v>
      </c>
      <c r="Y15">
        <f>X15*Diccionario!$B$32</f>
        <v>0.16376323759735317</v>
      </c>
      <c r="Z15">
        <f>Y15*Diccionario!$B$33</f>
        <v>0.11299663394217369</v>
      </c>
      <c r="AA15">
        <f>Z15*Diccionario!$B$34</f>
        <v>3.0396094530444725E-2</v>
      </c>
      <c r="AB15">
        <f>AA15*Diccionario!$B$35</f>
        <v>2.0669344280702415E-2</v>
      </c>
      <c r="AC15">
        <f t="shared" si="5"/>
        <v>2.0669344280702415E-2</v>
      </c>
      <c r="AD15">
        <f t="shared" si="6"/>
        <v>0.14637714067834481</v>
      </c>
      <c r="AE15">
        <f t="shared" si="7"/>
        <v>2.2052551282253402E-3</v>
      </c>
      <c r="AF15" t="e">
        <f ca="1">IF(AD15="","",_xludf.RANK.EQ(AD15,$AD$2:$AD$155,0))</f>
        <v>#NAME?</v>
      </c>
      <c r="AG15" t="s">
        <v>71</v>
      </c>
      <c r="AH15" t="str">
        <f t="shared" si="8"/>
        <v>Baja</v>
      </c>
      <c r="AI15" t="s">
        <v>73</v>
      </c>
      <c r="AJ15" t="str">
        <f>IFERROR(VLOOKUP(B15,Maestro_Regionales!$A$2:$B$35,2,FALSE),"Otras zonas")</f>
        <v>Costa</v>
      </c>
      <c r="AK15" t="str">
        <f t="shared" si="9"/>
        <v>EPS FAMILIAR DE COLOMBIA | Costa</v>
      </c>
    </row>
    <row r="16" spans="1:37">
      <c r="A16" s="4" t="s">
        <v>66</v>
      </c>
      <c r="B16" s="4" t="s">
        <v>67</v>
      </c>
      <c r="C16" s="4" t="s">
        <v>68</v>
      </c>
      <c r="D16" s="4" t="s">
        <v>69</v>
      </c>
      <c r="E16" s="4" t="s">
        <v>93</v>
      </c>
      <c r="F16" s="4">
        <v>3509</v>
      </c>
      <c r="G16" s="4">
        <v>0</v>
      </c>
      <c r="H16" s="4">
        <v>0</v>
      </c>
      <c r="I16">
        <f t="shared" si="0"/>
        <v>3509</v>
      </c>
      <c r="J16">
        <f t="shared" si="1"/>
        <v>1</v>
      </c>
      <c r="K16">
        <f t="shared" si="2"/>
        <v>0</v>
      </c>
      <c r="L16">
        <f t="shared" si="3"/>
        <v>0</v>
      </c>
      <c r="M16">
        <f>I16*Diccionario!$B$21</f>
        <v>7.8490202259490465</v>
      </c>
      <c r="N16">
        <f>M16*Diccionario!$B$22</f>
        <v>0.72995888101326134</v>
      </c>
      <c r="O16">
        <f>N16*Diccionario!$B$23</f>
        <v>0.62046504886127207</v>
      </c>
      <c r="P16">
        <f>O16*Diccionario!$B$24</f>
        <v>0.43370506915402918</v>
      </c>
      <c r="Q16">
        <f>P16*Diccionario!$B$25</f>
        <v>0.38166046085554567</v>
      </c>
      <c r="R16">
        <f>Q16*Diccionario!$B$26</f>
        <v>0.10304832443099733</v>
      </c>
      <c r="S16">
        <f>R16*Diccionario!$B$27</f>
        <v>7.0072860613078186E-2</v>
      </c>
      <c r="T16">
        <f t="shared" si="4"/>
        <v>7.0072860613078186E-2</v>
      </c>
      <c r="U16">
        <f>I16*Diccionario!$B$28</f>
        <v>7.8556991063319161</v>
      </c>
      <c r="V16">
        <f>U16*Diccionario!$B$29</f>
        <v>0.7305800168888682</v>
      </c>
      <c r="W16">
        <f>V16*Diccionario!$B$30</f>
        <v>0.620993014355538</v>
      </c>
      <c r="X16">
        <f>W16*Diccionario!$B$31</f>
        <v>0.13040853301466299</v>
      </c>
      <c r="Y16">
        <f>X16*Diccionario!$B$32</f>
        <v>9.1285973110264082E-2</v>
      </c>
      <c r="Z16">
        <f>Y16*Diccionario!$B$33</f>
        <v>6.2987321446082212E-2</v>
      </c>
      <c r="AA16">
        <f>Z16*Diccionario!$B$34</f>
        <v>1.6943589468996115E-2</v>
      </c>
      <c r="AB16">
        <f>AA16*Diccionario!$B$35</f>
        <v>1.1521640838917359E-2</v>
      </c>
      <c r="AC16">
        <f t="shared" si="5"/>
        <v>1.1521640838917359E-2</v>
      </c>
      <c r="AD16">
        <f t="shared" si="6"/>
        <v>8.1594501451995538E-2</v>
      </c>
      <c r="AE16">
        <f t="shared" si="7"/>
        <v>1.2292677116668336E-3</v>
      </c>
      <c r="AF16" t="e">
        <f ca="1">IF(AD16="","",_xludf.RANK.EQ(AD16,$AD$2:$AD$155,0))</f>
        <v>#NAME?</v>
      </c>
      <c r="AG16" t="s">
        <v>71</v>
      </c>
      <c r="AH16" t="str">
        <f t="shared" si="8"/>
        <v>Baja</v>
      </c>
      <c r="AI16" t="s">
        <v>73</v>
      </c>
      <c r="AJ16" t="str">
        <f>IFERROR(VLOOKUP(B16,Maestro_Regionales!$A$2:$B$35,2,FALSE),"Otras zonas")</f>
        <v>Costa</v>
      </c>
      <c r="AK16" t="str">
        <f t="shared" si="9"/>
        <v>FERRONALES - EAS | Costa</v>
      </c>
    </row>
    <row r="17" spans="1:37">
      <c r="A17" s="4" t="s">
        <v>66</v>
      </c>
      <c r="B17" s="4" t="s">
        <v>67</v>
      </c>
      <c r="C17" s="4" t="s">
        <v>68</v>
      </c>
      <c r="D17" s="4" t="s">
        <v>69</v>
      </c>
      <c r="E17" s="4" t="s">
        <v>94</v>
      </c>
      <c r="F17" s="4">
        <v>2</v>
      </c>
      <c r="G17" s="4">
        <v>0</v>
      </c>
      <c r="H17" s="4">
        <v>0</v>
      </c>
      <c r="I17">
        <f t="shared" si="0"/>
        <v>2</v>
      </c>
      <c r="J17">
        <f t="shared" si="1"/>
        <v>1</v>
      </c>
      <c r="K17">
        <f t="shared" si="2"/>
        <v>0</v>
      </c>
      <c r="L17">
        <f t="shared" si="3"/>
        <v>0</v>
      </c>
      <c r="M17">
        <f>I17*Diccionario!$B$21</f>
        <v>4.4736507414927596E-3</v>
      </c>
      <c r="N17">
        <f>M17*Diccionario!$B$22</f>
        <v>4.1604951895882664E-4</v>
      </c>
      <c r="O17">
        <f>N17*Diccionario!$B$23</f>
        <v>3.5364209111500263E-4</v>
      </c>
      <c r="P17">
        <f>O17*Diccionario!$B$24</f>
        <v>2.471958216893868E-4</v>
      </c>
      <c r="Q17">
        <f>P17*Diccionario!$B$25</f>
        <v>2.1753232308666039E-4</v>
      </c>
      <c r="R17">
        <f>Q17*Diccionario!$B$26</f>
        <v>5.8733727233398306E-5</v>
      </c>
      <c r="S17">
        <f>R17*Diccionario!$B$27</f>
        <v>3.9938934518710852E-5</v>
      </c>
      <c r="T17">
        <f t="shared" si="4"/>
        <v>3.9938934518710852E-5</v>
      </c>
      <c r="U17">
        <f>I17*Diccionario!$B$28</f>
        <v>4.4774574558745601E-3</v>
      </c>
      <c r="V17">
        <f>U17*Diccionario!$B$29</f>
        <v>4.1640354339633409E-4</v>
      </c>
      <c r="W17">
        <f>V17*Diccionario!$B$30</f>
        <v>3.5394301188688396E-4</v>
      </c>
      <c r="X17">
        <f>W17*Diccionario!$B$31</f>
        <v>7.4328032496245628E-5</v>
      </c>
      <c r="Y17">
        <f>X17*Diccionario!$B$32</f>
        <v>5.2029622747371939E-5</v>
      </c>
      <c r="Z17">
        <f>Y17*Diccionario!$B$33</f>
        <v>3.5900439695686638E-5</v>
      </c>
      <c r="AA17">
        <f>Z17*Diccionario!$B$34</f>
        <v>9.6572182781397063E-6</v>
      </c>
      <c r="AB17">
        <f>AA17*Diccionario!$B$35</f>
        <v>6.5669084291350007E-6</v>
      </c>
      <c r="AC17">
        <f t="shared" si="5"/>
        <v>6.5669084291350007E-6</v>
      </c>
      <c r="AD17">
        <f t="shared" si="6"/>
        <v>4.6505842947845853E-5</v>
      </c>
      <c r="AE17">
        <f t="shared" si="7"/>
        <v>7.0063705424156952E-7</v>
      </c>
      <c r="AF17" t="e">
        <f ca="1">IF(AD17="","",_xludf.RANK.EQ(AD17,$AD$2:$AD$155,0))</f>
        <v>#NAME?</v>
      </c>
      <c r="AG17" t="s">
        <v>71</v>
      </c>
      <c r="AH17" t="str">
        <f t="shared" si="8"/>
        <v>Baja</v>
      </c>
      <c r="AI17" t="s">
        <v>73</v>
      </c>
      <c r="AJ17" t="str">
        <f>IFERROR(VLOOKUP(B17,Maestro_Regionales!$A$2:$B$35,2,FALSE),"Otras zonas")</f>
        <v>Costa</v>
      </c>
      <c r="AK17" t="str">
        <f t="shared" si="9"/>
        <v>ALIANSALUD EPS | Costa</v>
      </c>
    </row>
    <row r="18" spans="1:37">
      <c r="A18" s="4" t="s">
        <v>66</v>
      </c>
      <c r="B18" s="4" t="s">
        <v>67</v>
      </c>
      <c r="C18" s="4" t="s">
        <v>68</v>
      </c>
      <c r="D18" s="4" t="s">
        <v>69</v>
      </c>
      <c r="E18" s="4" t="s">
        <v>95</v>
      </c>
      <c r="F18" s="4">
        <v>0</v>
      </c>
      <c r="G18" s="4">
        <v>1</v>
      </c>
      <c r="H18" s="4">
        <v>0</v>
      </c>
      <c r="I18">
        <f t="shared" si="0"/>
        <v>1</v>
      </c>
      <c r="J18">
        <f t="shared" si="1"/>
        <v>0</v>
      </c>
      <c r="K18">
        <f t="shared" si="2"/>
        <v>1</v>
      </c>
      <c r="L18">
        <f t="shared" si="3"/>
        <v>0</v>
      </c>
      <c r="M18">
        <f>I18*Diccionario!$B$21</f>
        <v>2.2368253707463798E-3</v>
      </c>
      <c r="N18">
        <f>M18*Diccionario!$B$22</f>
        <v>2.0802475947941332E-4</v>
      </c>
      <c r="O18">
        <f>N18*Diccionario!$B$23</f>
        <v>1.7682104555750131E-4</v>
      </c>
      <c r="P18">
        <f>O18*Diccionario!$B$24</f>
        <v>1.235979108446934E-4</v>
      </c>
      <c r="Q18">
        <f>P18*Diccionario!$B$25</f>
        <v>1.0876616154333019E-4</v>
      </c>
      <c r="R18">
        <f>Q18*Diccionario!$B$26</f>
        <v>2.9366863616699153E-5</v>
      </c>
      <c r="S18">
        <f>R18*Diccionario!$B$27</f>
        <v>1.9969467259355426E-5</v>
      </c>
      <c r="T18">
        <f t="shared" si="4"/>
        <v>1.9969467259355426E-5</v>
      </c>
      <c r="U18">
        <f>I18*Diccionario!$B$28</f>
        <v>2.2387287279372801E-3</v>
      </c>
      <c r="V18">
        <f>U18*Diccionario!$B$29</f>
        <v>2.0820177169816705E-4</v>
      </c>
      <c r="W18">
        <f>V18*Diccionario!$B$30</f>
        <v>1.7697150594344198E-4</v>
      </c>
      <c r="X18">
        <f>W18*Diccionario!$B$31</f>
        <v>3.7164016248122814E-5</v>
      </c>
      <c r="Y18">
        <f>X18*Diccionario!$B$32</f>
        <v>2.601481137368597E-5</v>
      </c>
      <c r="Z18">
        <f>Y18*Diccionario!$B$33</f>
        <v>1.7950219847843319E-5</v>
      </c>
      <c r="AA18">
        <f>Z18*Diccionario!$B$34</f>
        <v>4.8286091390698532E-6</v>
      </c>
      <c r="AB18">
        <f>AA18*Diccionario!$B$35</f>
        <v>3.2834542145675003E-6</v>
      </c>
      <c r="AC18">
        <f t="shared" si="5"/>
        <v>3.2834542145675003E-6</v>
      </c>
      <c r="AD18">
        <f t="shared" si="6"/>
        <v>2.3252921473922926E-5</v>
      </c>
      <c r="AE18">
        <f t="shared" si="7"/>
        <v>3.5031852712078476E-7</v>
      </c>
      <c r="AF18" t="e">
        <f ca="1">IF(AD18="","",_xludf.RANK.EQ(AD18,$AD$2:$AD$155,0))</f>
        <v>#NAME?</v>
      </c>
      <c r="AG18" t="s">
        <v>71</v>
      </c>
      <c r="AH18" t="str">
        <f t="shared" si="8"/>
        <v>Baja</v>
      </c>
      <c r="AI18" t="s">
        <v>73</v>
      </c>
      <c r="AJ18" t="str">
        <f>IFERROR(VLOOKUP(B18,Maestro_Regionales!$A$2:$B$35,2,FALSE),"Otras zonas")</f>
        <v>Costa</v>
      </c>
      <c r="AK18" t="str">
        <f t="shared" si="9"/>
        <v>ASMETSALUD EPS | Costa</v>
      </c>
    </row>
    <row r="19" spans="1:37">
      <c r="A19" s="4" t="s">
        <v>66</v>
      </c>
      <c r="B19" s="4" t="s">
        <v>67</v>
      </c>
      <c r="C19" s="4" t="s">
        <v>96</v>
      </c>
      <c r="D19" s="4" t="s">
        <v>97</v>
      </c>
      <c r="E19" s="4" t="s">
        <v>87</v>
      </c>
      <c r="F19" s="4">
        <v>7672</v>
      </c>
      <c r="G19" s="4">
        <v>19574</v>
      </c>
      <c r="H19" s="4">
        <v>0</v>
      </c>
      <c r="I19">
        <f t="shared" si="0"/>
        <v>27246</v>
      </c>
      <c r="J19">
        <f t="shared" si="1"/>
        <v>0.28158261763194598</v>
      </c>
      <c r="K19">
        <f t="shared" si="2"/>
        <v>0.71841738236805408</v>
      </c>
      <c r="L19">
        <f t="shared" si="3"/>
        <v>0</v>
      </c>
      <c r="M19">
        <f>I19*Diccionario!$B$21</f>
        <v>60.944544051355862</v>
      </c>
      <c r="N19">
        <f>M19*Diccionario!$B$22</f>
        <v>5.6678425967760955</v>
      </c>
      <c r="O19">
        <f>N19*Diccionario!$B$23</f>
        <v>4.8176662072596814</v>
      </c>
      <c r="P19">
        <f>O19*Diccionario!$B$24</f>
        <v>3.3675486788745173</v>
      </c>
      <c r="Q19">
        <f>P19*Diccionario!$B$25</f>
        <v>2.9634428374095751</v>
      </c>
      <c r="R19">
        <f>Q19*Diccionario!$B$26</f>
        <v>0.80012956610058539</v>
      </c>
      <c r="S19">
        <f>R19*Diccionario!$B$27</f>
        <v>0.5440881049483981</v>
      </c>
      <c r="T19">
        <f t="shared" si="4"/>
        <v>0.5440881049483981</v>
      </c>
      <c r="U19">
        <f>I19*Diccionario!$B$28</f>
        <v>60.996402921379129</v>
      </c>
      <c r="V19">
        <f>U19*Diccionario!$B$29</f>
        <v>5.6726654716882594</v>
      </c>
      <c r="W19">
        <f>V19*Diccionario!$B$30</f>
        <v>4.8217656509350206</v>
      </c>
      <c r="X19">
        <f>W19*Diccionario!$B$31</f>
        <v>1.0125707866963543</v>
      </c>
      <c r="Y19">
        <f>X19*Diccionario!$B$32</f>
        <v>0.70879955068744793</v>
      </c>
      <c r="Z19">
        <f>Y19*Diccionario!$B$33</f>
        <v>0.48907168997433903</v>
      </c>
      <c r="AA19">
        <f>Z19*Diccionario!$B$34</f>
        <v>0.13156028460309721</v>
      </c>
      <c r="AB19">
        <f>AA19*Diccionario!$B$35</f>
        <v>8.9460993530106114E-2</v>
      </c>
      <c r="AC19">
        <f t="shared" si="5"/>
        <v>8.9460993530106114E-2</v>
      </c>
      <c r="AD19">
        <f t="shared" si="6"/>
        <v>0.63354909847850416</v>
      </c>
      <c r="AE19">
        <f t="shared" si="7"/>
        <v>9.5447785899329032E-3</v>
      </c>
      <c r="AF19" t="e">
        <f ca="1">IF(AD19="","",_xludf.RANK.EQ(AD19,$AD$2:$AD$155,0))</f>
        <v>#NAME?</v>
      </c>
      <c r="AG19" t="s">
        <v>71</v>
      </c>
      <c r="AH19" t="str">
        <f t="shared" si="8"/>
        <v>Media</v>
      </c>
      <c r="AI19" t="s">
        <v>73</v>
      </c>
      <c r="AJ19" t="str">
        <f>IFERROR(VLOOKUP(B19,Maestro_Regionales!$A$2:$B$35,2,FALSE),"Otras zonas")</f>
        <v>Costa</v>
      </c>
      <c r="AK19" t="str">
        <f t="shared" si="9"/>
        <v>NUEVA EPS | Costa</v>
      </c>
    </row>
    <row r="20" spans="1:37">
      <c r="A20" s="4" t="s">
        <v>66</v>
      </c>
      <c r="B20" s="4" t="s">
        <v>67</v>
      </c>
      <c r="C20" s="4" t="s">
        <v>96</v>
      </c>
      <c r="D20" s="4" t="s">
        <v>97</v>
      </c>
      <c r="E20" s="4" t="s">
        <v>88</v>
      </c>
      <c r="F20" s="4">
        <v>1594</v>
      </c>
      <c r="G20" s="4">
        <v>16403</v>
      </c>
      <c r="H20" s="4">
        <v>0</v>
      </c>
      <c r="I20">
        <f t="shared" si="0"/>
        <v>17997</v>
      </c>
      <c r="J20">
        <f t="shared" si="1"/>
        <v>8.857031727510141E-2</v>
      </c>
      <c r="K20">
        <f t="shared" si="2"/>
        <v>0.91142968272489855</v>
      </c>
      <c r="L20">
        <f t="shared" si="3"/>
        <v>0</v>
      </c>
      <c r="M20">
        <f>I20*Diccionario!$B$21</f>
        <v>40.2561461973226</v>
      </c>
      <c r="N20">
        <f>M20*Diccionario!$B$22</f>
        <v>3.743821596351002</v>
      </c>
      <c r="O20">
        <f>N20*Diccionario!$B$23</f>
        <v>3.1822483568983517</v>
      </c>
      <c r="P20">
        <f>O20*Diccionario!$B$24</f>
        <v>2.2243916014719476</v>
      </c>
      <c r="Q20">
        <f>P20*Diccionario!$B$25</f>
        <v>1.9574646092953139</v>
      </c>
      <c r="R20">
        <f>Q20*Diccionario!$B$26</f>
        <v>0.52851544450973476</v>
      </c>
      <c r="S20">
        <f>R20*Diccionario!$B$27</f>
        <v>0.35939050226661967</v>
      </c>
      <c r="T20">
        <f t="shared" si="4"/>
        <v>0.35939050226661967</v>
      </c>
      <c r="U20">
        <f>I20*Diccionario!$B$28</f>
        <v>40.290400916687226</v>
      </c>
      <c r="V20">
        <f>U20*Diccionario!$B$29</f>
        <v>3.7470072852519118</v>
      </c>
      <c r="W20">
        <f>V20*Diccionario!$B$30</f>
        <v>3.1849561924641252</v>
      </c>
      <c r="X20">
        <f>W20*Diccionario!$B$31</f>
        <v>0.6688408004174663</v>
      </c>
      <c r="Y20">
        <f>X20*Diccionario!$B$32</f>
        <v>0.46818856029222639</v>
      </c>
      <c r="Z20">
        <f>Y20*Diccionario!$B$33</f>
        <v>0.32305010660163619</v>
      </c>
      <c r="AA20">
        <f>Z20*Diccionario!$B$34</f>
        <v>8.6900478675840137E-2</v>
      </c>
      <c r="AB20">
        <f>AA20*Diccionario!$B$35</f>
        <v>5.9092325499571295E-2</v>
      </c>
      <c r="AC20">
        <f t="shared" si="5"/>
        <v>5.9092325499571295E-2</v>
      </c>
      <c r="AD20">
        <f t="shared" si="6"/>
        <v>0.41848282776619095</v>
      </c>
      <c r="AE20">
        <f t="shared" si="7"/>
        <v>6.304682532592764E-3</v>
      </c>
      <c r="AF20" t="e">
        <f ca="1">IF(AD20="","",_xludf.RANK.EQ(AD20,$AD$2:$AD$155,0))</f>
        <v>#NAME?</v>
      </c>
      <c r="AG20" t="s">
        <v>71</v>
      </c>
      <c r="AH20" t="str">
        <f t="shared" si="8"/>
        <v>Baja</v>
      </c>
      <c r="AI20" t="s">
        <v>73</v>
      </c>
      <c r="AJ20" t="str">
        <f>IFERROR(VLOOKUP(B20,Maestro_Regionales!$A$2:$B$35,2,FALSE),"Otras zonas")</f>
        <v>Costa</v>
      </c>
      <c r="AK20" t="str">
        <f t="shared" si="9"/>
        <v>COOSALUD EPS | Costa</v>
      </c>
    </row>
    <row r="21" spans="1:37">
      <c r="A21" s="4" t="s">
        <v>66</v>
      </c>
      <c r="B21" s="4" t="s">
        <v>67</v>
      </c>
      <c r="C21" s="4" t="s">
        <v>96</v>
      </c>
      <c r="D21" s="4" t="s">
        <v>97</v>
      </c>
      <c r="E21" s="4" t="s">
        <v>85</v>
      </c>
      <c r="F21" s="4">
        <v>5272</v>
      </c>
      <c r="G21" s="4">
        <v>1368</v>
      </c>
      <c r="H21" s="4">
        <v>0</v>
      </c>
      <c r="I21">
        <f t="shared" si="0"/>
        <v>6640</v>
      </c>
      <c r="J21">
        <f t="shared" si="1"/>
        <v>0.7939759036144578</v>
      </c>
      <c r="K21">
        <f t="shared" si="2"/>
        <v>0.20602409638554217</v>
      </c>
      <c r="L21">
        <f t="shared" si="3"/>
        <v>0</v>
      </c>
      <c r="M21">
        <f>I21*Diccionario!$B$21</f>
        <v>14.852520461755962</v>
      </c>
      <c r="N21">
        <f>M21*Diccionario!$B$22</f>
        <v>1.3812844029433045</v>
      </c>
      <c r="O21">
        <f>N21*Diccionario!$B$23</f>
        <v>1.1740917425018087</v>
      </c>
      <c r="P21">
        <f>O21*Diccionario!$B$24</f>
        <v>0.82069012800876417</v>
      </c>
      <c r="Q21">
        <f>P21*Diccionario!$B$25</f>
        <v>0.72220731264771243</v>
      </c>
      <c r="R21">
        <f>Q21*Diccionario!$B$26</f>
        <v>0.19499597441488237</v>
      </c>
      <c r="S21">
        <f>R21*Diccionario!$B$27</f>
        <v>0.13259726260212001</v>
      </c>
      <c r="T21">
        <f t="shared" si="4"/>
        <v>0.13259726260212001</v>
      </c>
      <c r="U21">
        <f>I21*Diccionario!$B$28</f>
        <v>14.86515875350354</v>
      </c>
      <c r="V21">
        <f>U21*Diccionario!$B$29</f>
        <v>1.3824597640758292</v>
      </c>
      <c r="W21">
        <f>V21*Diccionario!$B$30</f>
        <v>1.1750907994644548</v>
      </c>
      <c r="X21">
        <f>W21*Diccionario!$B$31</f>
        <v>0.2467690678875355</v>
      </c>
      <c r="Y21">
        <f>X21*Diccionario!$B$32</f>
        <v>0.17273834752127484</v>
      </c>
      <c r="Z21">
        <f>Y21*Diccionario!$B$33</f>
        <v>0.11918945978967964</v>
      </c>
      <c r="AA21">
        <f>Z21*Diccionario!$B$34</f>
        <v>3.2061964683423823E-2</v>
      </c>
      <c r="AB21">
        <f>AA21*Diccionario!$B$35</f>
        <v>2.1802135984728202E-2</v>
      </c>
      <c r="AC21">
        <f t="shared" si="5"/>
        <v>2.1802135984728202E-2</v>
      </c>
      <c r="AD21">
        <f t="shared" si="6"/>
        <v>0.1543993985868482</v>
      </c>
      <c r="AE21">
        <f t="shared" si="7"/>
        <v>2.3261150200820104E-3</v>
      </c>
      <c r="AF21" t="e">
        <f ca="1">IF(AD21="","",_xludf.RANK.EQ(AD21,$AD$2:$AD$155,0))</f>
        <v>#NAME?</v>
      </c>
      <c r="AG21" t="s">
        <v>71</v>
      </c>
      <c r="AH21" t="str">
        <f t="shared" si="8"/>
        <v>Baja</v>
      </c>
      <c r="AI21" t="s">
        <v>73</v>
      </c>
      <c r="AJ21" t="str">
        <f>IFERROR(VLOOKUP(B21,Maestro_Regionales!$A$2:$B$35,2,FALSE),"Otras zonas")</f>
        <v>Costa</v>
      </c>
      <c r="AK21" t="str">
        <f t="shared" si="9"/>
        <v>SALUD TOTAL EPS | Costa</v>
      </c>
    </row>
    <row r="22" spans="1:37">
      <c r="A22" s="4" t="s">
        <v>66</v>
      </c>
      <c r="B22" s="4" t="s">
        <v>67</v>
      </c>
      <c r="C22" s="4" t="s">
        <v>96</v>
      </c>
      <c r="D22" s="4" t="s">
        <v>97</v>
      </c>
      <c r="E22" s="4" t="s">
        <v>89</v>
      </c>
      <c r="F22" s="4">
        <v>299</v>
      </c>
      <c r="G22" s="4">
        <v>4085</v>
      </c>
      <c r="H22" s="4">
        <v>0</v>
      </c>
      <c r="I22">
        <f t="shared" si="0"/>
        <v>4384</v>
      </c>
      <c r="J22">
        <f t="shared" si="1"/>
        <v>6.8202554744525551E-2</v>
      </c>
      <c r="K22">
        <f t="shared" si="2"/>
        <v>0.93179744525547448</v>
      </c>
      <c r="L22">
        <f t="shared" si="3"/>
        <v>0</v>
      </c>
      <c r="M22">
        <f>I22*Diccionario!$B$21</f>
        <v>9.8062424253521296</v>
      </c>
      <c r="N22">
        <f>M22*Diccionario!$B$22</f>
        <v>0.9119805455577481</v>
      </c>
      <c r="O22">
        <f>N22*Diccionario!$B$23</f>
        <v>0.77518346372408586</v>
      </c>
      <c r="P22">
        <f>O22*Diccionario!$B$24</f>
        <v>0.54185324114313593</v>
      </c>
      <c r="Q22">
        <f>P22*Diccionario!$B$25</f>
        <v>0.47683085220595961</v>
      </c>
      <c r="R22">
        <f>Q22*Diccionario!$B$26</f>
        <v>0.12874433009560909</v>
      </c>
      <c r="S22">
        <f>R22*Diccionario!$B$27</f>
        <v>8.7546144465014186E-2</v>
      </c>
      <c r="T22">
        <f t="shared" si="4"/>
        <v>8.7546144465014186E-2</v>
      </c>
      <c r="U22">
        <f>I22*Diccionario!$B$28</f>
        <v>9.8145867432770366</v>
      </c>
      <c r="V22">
        <f>U22*Diccionario!$B$29</f>
        <v>0.91275656712476438</v>
      </c>
      <c r="W22">
        <f>V22*Diccionario!$B$30</f>
        <v>0.77584308205604968</v>
      </c>
      <c r="X22">
        <f>W22*Diccionario!$B$31</f>
        <v>0.16292704723177043</v>
      </c>
      <c r="Y22">
        <f>X22*Diccionario!$B$32</f>
        <v>0.11404893306223929</v>
      </c>
      <c r="Z22">
        <f>Y22*Diccionario!$B$33</f>
        <v>7.86937638129451E-2</v>
      </c>
      <c r="AA22">
        <f>Z22*Diccionario!$B$34</f>
        <v>2.1168622465682234E-2</v>
      </c>
      <c r="AB22">
        <f>AA22*Diccionario!$B$35</f>
        <v>1.4394663276663919E-2</v>
      </c>
      <c r="AC22">
        <f t="shared" si="5"/>
        <v>1.4394663276663919E-2</v>
      </c>
      <c r="AD22">
        <f t="shared" si="6"/>
        <v>0.1019408077416781</v>
      </c>
      <c r="AE22">
        <f t="shared" si="7"/>
        <v>1.5357964228975205E-3</v>
      </c>
      <c r="AF22" t="e">
        <f ca="1">IF(AD22="","",_xludf.RANK.EQ(AD22,$AD$2:$AD$155,0))</f>
        <v>#NAME?</v>
      </c>
      <c r="AG22" t="s">
        <v>71</v>
      </c>
      <c r="AH22" t="str">
        <f t="shared" si="8"/>
        <v>Baja</v>
      </c>
      <c r="AI22" t="s">
        <v>73</v>
      </c>
      <c r="AJ22" t="str">
        <f>IFERROR(VLOOKUP(B22,Maestro_Regionales!$A$2:$B$35,2,FALSE),"Otras zonas")</f>
        <v>Costa</v>
      </c>
      <c r="AK22" t="str">
        <f t="shared" si="9"/>
        <v>PROTEGER EPS (ANTES CAJACOPI EPS) | Costa</v>
      </c>
    </row>
    <row r="23" spans="1:37">
      <c r="A23" s="4" t="s">
        <v>66</v>
      </c>
      <c r="B23" s="4" t="s">
        <v>67</v>
      </c>
      <c r="C23" s="4" t="s">
        <v>96</v>
      </c>
      <c r="D23" s="4" t="s">
        <v>97</v>
      </c>
      <c r="E23" s="4" t="s">
        <v>90</v>
      </c>
      <c r="F23" s="4">
        <v>0</v>
      </c>
      <c r="G23" s="4">
        <v>0</v>
      </c>
      <c r="H23" s="4">
        <v>1048</v>
      </c>
      <c r="I23">
        <f t="shared" si="0"/>
        <v>1048</v>
      </c>
      <c r="J23">
        <f t="shared" si="1"/>
        <v>0</v>
      </c>
      <c r="K23">
        <f t="shared" si="2"/>
        <v>0</v>
      </c>
      <c r="L23">
        <f t="shared" si="3"/>
        <v>1</v>
      </c>
      <c r="M23">
        <f>I23*Diccionario!$B$21</f>
        <v>2.3441929885422059</v>
      </c>
      <c r="N23">
        <f>M23*Diccionario!$B$22</f>
        <v>0.21800994793442516</v>
      </c>
      <c r="O23">
        <f>N23*Diccionario!$B$23</f>
        <v>0.18530845574426139</v>
      </c>
      <c r="P23">
        <f>O23*Diccionario!$B$24</f>
        <v>0.12953061056523871</v>
      </c>
      <c r="Q23">
        <f>P23*Diccionario!$B$25</f>
        <v>0.11398693729741007</v>
      </c>
      <c r="R23">
        <f>Q23*Diccionario!$B$26</f>
        <v>3.0776473070300719E-2</v>
      </c>
      <c r="S23">
        <f>R23*Diccionario!$B$27</f>
        <v>2.0928001687804489E-2</v>
      </c>
      <c r="T23">
        <f t="shared" si="4"/>
        <v>2.0928001687804489E-2</v>
      </c>
      <c r="U23">
        <f>I23*Diccionario!$B$28</f>
        <v>2.3461877068782697</v>
      </c>
      <c r="V23">
        <f>U23*Diccionario!$B$29</f>
        <v>0.21819545673967908</v>
      </c>
      <c r="W23">
        <f>V23*Diccionario!$B$30</f>
        <v>0.18546613822872721</v>
      </c>
      <c r="X23">
        <f>W23*Diccionario!$B$31</f>
        <v>3.8947889028032714E-2</v>
      </c>
      <c r="Y23">
        <f>X23*Diccionario!$B$32</f>
        <v>2.7263522319622899E-2</v>
      </c>
      <c r="Z23">
        <f>Y23*Diccionario!$B$33</f>
        <v>1.8811830400539801E-2</v>
      </c>
      <c r="AA23">
        <f>Z23*Diccionario!$B$34</f>
        <v>5.0603823777452071E-3</v>
      </c>
      <c r="AB23">
        <f>AA23*Diccionario!$B$35</f>
        <v>3.4410600168667412E-3</v>
      </c>
      <c r="AC23">
        <f t="shared" si="5"/>
        <v>3.4410600168667412E-3</v>
      </c>
      <c r="AD23">
        <f t="shared" si="6"/>
        <v>2.4369061704671229E-2</v>
      </c>
      <c r="AE23">
        <f t="shared" si="7"/>
        <v>3.6713381642258249E-4</v>
      </c>
      <c r="AF23" t="e">
        <f ca="1">IF(AD23="","",_xludf.RANK.EQ(AD23,$AD$2:$AD$155,0))</f>
        <v>#NAME?</v>
      </c>
      <c r="AG23" t="s">
        <v>71</v>
      </c>
      <c r="AH23" t="str">
        <f t="shared" si="8"/>
        <v>Baja</v>
      </c>
      <c r="AI23" t="s">
        <v>73</v>
      </c>
      <c r="AJ23" t="str">
        <f>IFERROR(VLOOKUP(B23,Maestro_Regionales!$A$2:$B$35,2,FALSE),"Otras zonas")</f>
        <v>Costa</v>
      </c>
      <c r="AK23" t="str">
        <f t="shared" si="9"/>
        <v>REGIMEN DE EXCEPCION | Costa</v>
      </c>
    </row>
    <row r="24" spans="1:37">
      <c r="A24" s="4" t="s">
        <v>66</v>
      </c>
      <c r="B24" s="4" t="s">
        <v>67</v>
      </c>
      <c r="C24" s="4" t="s">
        <v>96</v>
      </c>
      <c r="D24" s="4" t="s">
        <v>97</v>
      </c>
      <c r="E24" s="4" t="s">
        <v>91</v>
      </c>
      <c r="F24" s="4">
        <v>366</v>
      </c>
      <c r="G24" s="4">
        <v>476</v>
      </c>
      <c r="H24" s="4">
        <v>0</v>
      </c>
      <c r="I24">
        <f t="shared" si="0"/>
        <v>842</v>
      </c>
      <c r="J24">
        <f t="shared" si="1"/>
        <v>0.43467933491686461</v>
      </c>
      <c r="K24">
        <f t="shared" si="2"/>
        <v>0.56532066508313539</v>
      </c>
      <c r="L24">
        <f t="shared" si="3"/>
        <v>0</v>
      </c>
      <c r="M24">
        <f>I24*Diccionario!$B$21</f>
        <v>1.8834069621684517</v>
      </c>
      <c r="N24">
        <f>M24*Diccionario!$B$22</f>
        <v>0.17515684748166602</v>
      </c>
      <c r="O24">
        <f>N24*Diccionario!$B$23</f>
        <v>0.14888332035941612</v>
      </c>
      <c r="P24">
        <f>O24*Diccionario!$B$24</f>
        <v>0.10406944093123187</v>
      </c>
      <c r="Q24">
        <f>P24*Diccionario!$B$25</f>
        <v>9.1581108019484048E-2</v>
      </c>
      <c r="R24">
        <f>Q24*Diccionario!$B$26</f>
        <v>2.4726899165260694E-2</v>
      </c>
      <c r="S24">
        <f>R24*Diccionario!$B$27</f>
        <v>1.6814291432377275E-2</v>
      </c>
      <c r="T24">
        <f t="shared" si="4"/>
        <v>1.6814291432377275E-2</v>
      </c>
      <c r="U24">
        <f>I24*Diccionario!$B$28</f>
        <v>1.8850095889231897</v>
      </c>
      <c r="V24">
        <f>U24*Diccionario!$B$29</f>
        <v>0.17530589176985664</v>
      </c>
      <c r="W24">
        <f>V24*Diccionario!$B$30</f>
        <v>0.14901000800437814</v>
      </c>
      <c r="X24">
        <f>W24*Diccionario!$B$31</f>
        <v>3.1292101680919407E-2</v>
      </c>
      <c r="Y24">
        <f>X24*Diccionario!$B$32</f>
        <v>2.1904471176643583E-2</v>
      </c>
      <c r="Z24">
        <f>Y24*Diccionario!$B$33</f>
        <v>1.5114085111884071E-2</v>
      </c>
      <c r="AA24">
        <f>Z24*Diccionario!$B$34</f>
        <v>4.0656888950968157E-3</v>
      </c>
      <c r="AB24">
        <f>AA24*Diccionario!$B$35</f>
        <v>2.764668448665835E-3</v>
      </c>
      <c r="AC24">
        <f t="shared" si="5"/>
        <v>2.764668448665835E-3</v>
      </c>
      <c r="AD24">
        <f t="shared" si="6"/>
        <v>1.957895988104311E-2</v>
      </c>
      <c r="AE24">
        <f t="shared" si="7"/>
        <v>2.9496819983570088E-4</v>
      </c>
      <c r="AF24" t="e">
        <f ca="1">IF(AD24="","",_xludf.RANK.EQ(AD24,$AD$2:$AD$155,0))</f>
        <v>#NAME?</v>
      </c>
      <c r="AG24" t="s">
        <v>71</v>
      </c>
      <c r="AH24" t="str">
        <f t="shared" si="8"/>
        <v>Baja</v>
      </c>
      <c r="AI24" t="s">
        <v>73</v>
      </c>
      <c r="AJ24" t="str">
        <f>IFERROR(VLOOKUP(B24,Maestro_Regionales!$A$2:$B$35,2,FALSE),"Otras zonas")</f>
        <v>Costa</v>
      </c>
      <c r="AK24" t="str">
        <f t="shared" si="9"/>
        <v>FAMISANAR | Costa</v>
      </c>
    </row>
    <row r="25" spans="1:37">
      <c r="A25" s="4" t="s">
        <v>66</v>
      </c>
      <c r="B25" s="4" t="s">
        <v>67</v>
      </c>
      <c r="C25" s="4" t="s">
        <v>96</v>
      </c>
      <c r="D25" s="4" t="s">
        <v>97</v>
      </c>
      <c r="E25" s="4" t="s">
        <v>86</v>
      </c>
      <c r="F25" s="4">
        <v>2</v>
      </c>
      <c r="G25" s="4">
        <v>0</v>
      </c>
      <c r="H25" s="4">
        <v>0</v>
      </c>
      <c r="I25">
        <f t="shared" si="0"/>
        <v>2</v>
      </c>
      <c r="J25">
        <f t="shared" si="1"/>
        <v>1</v>
      </c>
      <c r="K25">
        <f t="shared" si="2"/>
        <v>0</v>
      </c>
      <c r="L25">
        <f t="shared" si="3"/>
        <v>0</v>
      </c>
      <c r="M25">
        <f>I25*Diccionario!$B$21</f>
        <v>4.4736507414927596E-3</v>
      </c>
      <c r="N25">
        <f>M25*Diccionario!$B$22</f>
        <v>4.1604951895882664E-4</v>
      </c>
      <c r="O25">
        <f>N25*Diccionario!$B$23</f>
        <v>3.5364209111500263E-4</v>
      </c>
      <c r="P25">
        <f>O25*Diccionario!$B$24</f>
        <v>2.471958216893868E-4</v>
      </c>
      <c r="Q25">
        <f>P25*Diccionario!$B$25</f>
        <v>2.1753232308666039E-4</v>
      </c>
      <c r="R25">
        <f>Q25*Diccionario!$B$26</f>
        <v>5.8733727233398306E-5</v>
      </c>
      <c r="S25">
        <f>R25*Diccionario!$B$27</f>
        <v>3.9938934518710852E-5</v>
      </c>
      <c r="T25">
        <f t="shared" si="4"/>
        <v>3.9938934518710852E-5</v>
      </c>
      <c r="U25">
        <f>I25*Diccionario!$B$28</f>
        <v>4.4774574558745601E-3</v>
      </c>
      <c r="V25">
        <f>U25*Diccionario!$B$29</f>
        <v>4.1640354339633409E-4</v>
      </c>
      <c r="W25">
        <f>V25*Diccionario!$B$30</f>
        <v>3.5394301188688396E-4</v>
      </c>
      <c r="X25">
        <f>W25*Diccionario!$B$31</f>
        <v>7.4328032496245628E-5</v>
      </c>
      <c r="Y25">
        <f>X25*Diccionario!$B$32</f>
        <v>5.2029622747371939E-5</v>
      </c>
      <c r="Z25">
        <f>Y25*Diccionario!$B$33</f>
        <v>3.5900439695686638E-5</v>
      </c>
      <c r="AA25">
        <f>Z25*Diccionario!$B$34</f>
        <v>9.6572182781397063E-6</v>
      </c>
      <c r="AB25">
        <f>AA25*Diccionario!$B$35</f>
        <v>6.5669084291350007E-6</v>
      </c>
      <c r="AC25">
        <f t="shared" si="5"/>
        <v>6.5669084291350007E-6</v>
      </c>
      <c r="AD25">
        <f t="shared" si="6"/>
        <v>4.6505842947845853E-5</v>
      </c>
      <c r="AE25">
        <f t="shared" si="7"/>
        <v>7.0063705424156952E-7</v>
      </c>
      <c r="AF25" t="e">
        <f ca="1">IF(AD25="","",_xludf.RANK.EQ(AD25,$AD$2:$AD$155,0))</f>
        <v>#NAME?</v>
      </c>
      <c r="AG25" t="s">
        <v>71</v>
      </c>
      <c r="AH25" t="str">
        <f t="shared" si="8"/>
        <v>Baja</v>
      </c>
      <c r="AI25" t="s">
        <v>73</v>
      </c>
      <c r="AJ25" t="str">
        <f>IFERROR(VLOOKUP(B25,Maestro_Regionales!$A$2:$B$35,2,FALSE),"Otras zonas")</f>
        <v>Costa</v>
      </c>
      <c r="AK25" t="str">
        <f t="shared" si="9"/>
        <v>EPS SANITAS | Costa</v>
      </c>
    </row>
    <row r="26" spans="1:37">
      <c r="A26" s="4" t="s">
        <v>66</v>
      </c>
      <c r="B26" s="4" t="s">
        <v>67</v>
      </c>
      <c r="C26" s="4" t="s">
        <v>75</v>
      </c>
      <c r="D26" s="4" t="s">
        <v>76</v>
      </c>
      <c r="E26" s="4" t="s">
        <v>77</v>
      </c>
      <c r="F26" s="4">
        <v>13348</v>
      </c>
      <c r="G26" s="4">
        <v>100759</v>
      </c>
      <c r="H26" s="4">
        <v>0</v>
      </c>
      <c r="I26">
        <f t="shared" si="0"/>
        <v>114107</v>
      </c>
      <c r="J26">
        <f t="shared" si="1"/>
        <v>0.11697792422901312</v>
      </c>
      <c r="K26">
        <f t="shared" si="2"/>
        <v>0.8830220757709869</v>
      </c>
      <c r="L26">
        <f t="shared" si="3"/>
        <v>0</v>
      </c>
      <c r="M26">
        <f>I26*Diccionario!$B$21</f>
        <v>255.23743257975715</v>
      </c>
      <c r="N26">
        <f>M26*Diccionario!$B$22</f>
        <v>23.737081229917415</v>
      </c>
      <c r="O26">
        <f>N26*Diccionario!$B$23</f>
        <v>20.176519045429803</v>
      </c>
      <c r="P26">
        <f>O26*Diccionario!$B$24</f>
        <v>14.103386812755431</v>
      </c>
      <c r="Q26">
        <f>P26*Diccionario!$B$25</f>
        <v>12.410980395224779</v>
      </c>
      <c r="R26">
        <f>Q26*Diccionario!$B$26</f>
        <v>3.3509647067106907</v>
      </c>
      <c r="S26">
        <f>R26*Diccionario!$B$27</f>
        <v>2.2786560005632697</v>
      </c>
      <c r="T26">
        <f t="shared" si="4"/>
        <v>2.2786560005632697</v>
      </c>
      <c r="U26">
        <f>I26*Diccionario!$B$28</f>
        <v>255.45461895873922</v>
      </c>
      <c r="V26">
        <f>U26*Diccionario!$B$29</f>
        <v>23.757279563162747</v>
      </c>
      <c r="W26">
        <f>V26*Diccionario!$B$30</f>
        <v>20.193687628688334</v>
      </c>
      <c r="X26">
        <f>W26*Diccionario!$B$31</f>
        <v>4.2406744020245499</v>
      </c>
      <c r="Y26">
        <f>X26*Diccionario!$B$32</f>
        <v>2.9684720814171848</v>
      </c>
      <c r="Z26">
        <f>Y26*Diccionario!$B$33</f>
        <v>2.0482457361778574</v>
      </c>
      <c r="AA26">
        <f>Z26*Diccionario!$B$34</f>
        <v>0.55097810303184369</v>
      </c>
      <c r="AB26">
        <f>AA26*Diccionario!$B$35</f>
        <v>0.37466511006165376</v>
      </c>
      <c r="AC26">
        <f t="shared" si="5"/>
        <v>0.37466511006165376</v>
      </c>
      <c r="AD26">
        <f t="shared" si="6"/>
        <v>2.6533211106249235</v>
      </c>
      <c r="AE26">
        <f t="shared" si="7"/>
        <v>3.9973796174171392E-2</v>
      </c>
      <c r="AF26" t="e">
        <f ca="1">IF(AD26="","",_xludf.RANK.EQ(AD26,$AD$2:$AD$155,0))</f>
        <v>#NAME?</v>
      </c>
      <c r="AG26" t="s">
        <v>71</v>
      </c>
      <c r="AH26" t="str">
        <f t="shared" si="8"/>
        <v>Media</v>
      </c>
      <c r="AI26" t="s">
        <v>73</v>
      </c>
      <c r="AJ26" t="str">
        <f>IFERROR(VLOOKUP(B26,Maestro_Regionales!$A$2:$B$35,2,FALSE),"Otras zonas")</f>
        <v>Costa</v>
      </c>
      <c r="AK26" t="str">
        <f t="shared" si="9"/>
        <v>MUTUAL SER | Costa</v>
      </c>
    </row>
    <row r="27" spans="1:37">
      <c r="A27" s="4" t="s">
        <v>66</v>
      </c>
      <c r="B27" s="4" t="s">
        <v>67</v>
      </c>
      <c r="C27" s="4" t="s">
        <v>98</v>
      </c>
      <c r="D27" s="4" t="s">
        <v>99</v>
      </c>
      <c r="E27" s="4" t="s">
        <v>88</v>
      </c>
      <c r="F27" s="4">
        <v>502</v>
      </c>
      <c r="G27" s="4">
        <v>9963</v>
      </c>
      <c r="H27" s="4">
        <v>0</v>
      </c>
      <c r="I27">
        <f t="shared" si="0"/>
        <v>10465</v>
      </c>
      <c r="J27">
        <f t="shared" si="1"/>
        <v>4.7969421882465363E-2</v>
      </c>
      <c r="K27">
        <f t="shared" si="2"/>
        <v>0.95203057811753466</v>
      </c>
      <c r="L27">
        <f t="shared" si="3"/>
        <v>0</v>
      </c>
      <c r="M27">
        <f>I27*Diccionario!$B$21</f>
        <v>23.408377504860866</v>
      </c>
      <c r="N27">
        <f>M27*Diccionario!$B$22</f>
        <v>2.1769791079520604</v>
      </c>
      <c r="O27">
        <f>N27*Diccionario!$B$23</f>
        <v>1.8504322417592514</v>
      </c>
      <c r="P27">
        <f>O27*Diccionario!$B$24</f>
        <v>1.2934521369897167</v>
      </c>
      <c r="Q27">
        <f>P27*Diccionario!$B$25</f>
        <v>1.1382378805509508</v>
      </c>
      <c r="R27">
        <f>Q27*Diccionario!$B$26</f>
        <v>0.30732422774875673</v>
      </c>
      <c r="S27">
        <f>R27*Diccionario!$B$27</f>
        <v>0.20898047486915458</v>
      </c>
      <c r="T27">
        <f t="shared" si="4"/>
        <v>0.20898047486915458</v>
      </c>
      <c r="U27">
        <f>I27*Diccionario!$B$28</f>
        <v>23.428296137863637</v>
      </c>
      <c r="V27">
        <f>U27*Diccionario!$B$29</f>
        <v>2.1788315408213181</v>
      </c>
      <c r="W27">
        <f>V27*Diccionario!$B$30</f>
        <v>1.8520068096981204</v>
      </c>
      <c r="X27">
        <f>W27*Diccionario!$B$31</f>
        <v>0.38892143003660529</v>
      </c>
      <c r="Y27">
        <f>X27*Diccionario!$B$32</f>
        <v>0.27224500102562366</v>
      </c>
      <c r="Z27">
        <f>Y27*Diccionario!$B$33</f>
        <v>0.18784905070768032</v>
      </c>
      <c r="AA27">
        <f>Z27*Diccionario!$B$34</f>
        <v>5.0531394640366011E-2</v>
      </c>
      <c r="AB27">
        <f>AA27*Diccionario!$B$35</f>
        <v>3.4361348355448892E-2</v>
      </c>
      <c r="AC27">
        <f t="shared" si="5"/>
        <v>3.4361348355448892E-2</v>
      </c>
      <c r="AD27">
        <f t="shared" si="6"/>
        <v>0.24334182322460346</v>
      </c>
      <c r="AE27">
        <f t="shared" si="7"/>
        <v>3.6660833863190133E-3</v>
      </c>
      <c r="AF27" t="e">
        <f ca="1">IF(AD27="","",_xludf.RANK.EQ(AD27,$AD$2:$AD$155,0))</f>
        <v>#NAME?</v>
      </c>
      <c r="AG27" t="s">
        <v>71</v>
      </c>
      <c r="AH27" t="str">
        <f t="shared" si="8"/>
        <v>Baja</v>
      </c>
      <c r="AI27" t="s">
        <v>73</v>
      </c>
      <c r="AJ27" t="str">
        <f>IFERROR(VLOOKUP(B27,Maestro_Regionales!$A$2:$B$35,2,FALSE),"Otras zonas")</f>
        <v>Costa</v>
      </c>
      <c r="AK27" t="str">
        <f t="shared" si="9"/>
        <v>COOSALUD EPS | Costa</v>
      </c>
    </row>
    <row r="28" spans="1:37">
      <c r="A28" s="4" t="s">
        <v>66</v>
      </c>
      <c r="B28" s="4" t="s">
        <v>67</v>
      </c>
      <c r="C28" s="4" t="s">
        <v>98</v>
      </c>
      <c r="D28" s="4" t="s">
        <v>99</v>
      </c>
      <c r="E28" s="4" t="s">
        <v>87</v>
      </c>
      <c r="F28" s="4">
        <v>395</v>
      </c>
      <c r="G28" s="4">
        <v>2692</v>
      </c>
      <c r="H28" s="4">
        <v>0</v>
      </c>
      <c r="I28">
        <f t="shared" si="0"/>
        <v>3087</v>
      </c>
      <c r="J28">
        <f t="shared" si="1"/>
        <v>0.12795594428247489</v>
      </c>
      <c r="K28">
        <f t="shared" si="2"/>
        <v>0.87204405571752508</v>
      </c>
      <c r="L28">
        <f t="shared" si="3"/>
        <v>0</v>
      </c>
      <c r="M28">
        <f>I28*Diccionario!$B$21</f>
        <v>6.9050799194940744</v>
      </c>
      <c r="N28">
        <f>M28*Diccionario!$B$22</f>
        <v>0.64217243251294887</v>
      </c>
      <c r="O28">
        <f>N28*Diccionario!$B$23</f>
        <v>0.54584656763600647</v>
      </c>
      <c r="P28">
        <f>O28*Diccionario!$B$24</f>
        <v>0.3815467507775685</v>
      </c>
      <c r="Q28">
        <f>P28*Diccionario!$B$25</f>
        <v>0.33576114068426027</v>
      </c>
      <c r="R28">
        <f>Q28*Diccionario!$B$26</f>
        <v>9.0655507984750278E-2</v>
      </c>
      <c r="S28">
        <f>R28*Diccionario!$B$27</f>
        <v>6.1645745429630194E-2</v>
      </c>
      <c r="T28">
        <f t="shared" si="4"/>
        <v>6.1645745429630194E-2</v>
      </c>
      <c r="U28">
        <f>I28*Diccionario!$B$28</f>
        <v>6.9109555831423837</v>
      </c>
      <c r="V28">
        <f>U28*Diccionario!$B$29</f>
        <v>0.64271886923224164</v>
      </c>
      <c r="W28">
        <f>V28*Diccionario!$B$30</f>
        <v>0.54631103884740539</v>
      </c>
      <c r="X28">
        <f>W28*Diccionario!$B$31</f>
        <v>0.11472531815795513</v>
      </c>
      <c r="Y28">
        <f>X28*Diccionario!$B$32</f>
        <v>8.0307722710568588E-2</v>
      </c>
      <c r="Z28">
        <f>Y28*Diccionario!$B$33</f>
        <v>5.5412328670292318E-2</v>
      </c>
      <c r="AA28">
        <f>Z28*Diccionario!$B$34</f>
        <v>1.4905916412308635E-2</v>
      </c>
      <c r="AB28">
        <f>AA28*Diccionario!$B$35</f>
        <v>1.0136023160369873E-2</v>
      </c>
      <c r="AC28">
        <f t="shared" si="5"/>
        <v>1.0136023160369873E-2</v>
      </c>
      <c r="AD28">
        <f t="shared" si="6"/>
        <v>7.1781768590000072E-2</v>
      </c>
      <c r="AE28">
        <f t="shared" si="7"/>
        <v>1.0814332932218625E-3</v>
      </c>
      <c r="AF28" t="e">
        <f ca="1">IF(AD28="","",_xludf.RANK.EQ(AD28,$AD$2:$AD$155,0))</f>
        <v>#NAME?</v>
      </c>
      <c r="AG28" t="s">
        <v>71</v>
      </c>
      <c r="AH28" t="str">
        <f t="shared" si="8"/>
        <v>Baja</v>
      </c>
      <c r="AI28" t="s">
        <v>73</v>
      </c>
      <c r="AJ28" t="str">
        <f>IFERROR(VLOOKUP(B28,Maestro_Regionales!$A$2:$B$35,2,FALSE),"Otras zonas")</f>
        <v>Costa</v>
      </c>
      <c r="AK28" t="str">
        <f t="shared" si="9"/>
        <v>NUEVA EPS | Costa</v>
      </c>
    </row>
    <row r="29" spans="1:37">
      <c r="A29" s="4" t="s">
        <v>66</v>
      </c>
      <c r="B29" s="4" t="s">
        <v>67</v>
      </c>
      <c r="C29" s="4" t="s">
        <v>98</v>
      </c>
      <c r="D29" s="4" t="s">
        <v>99</v>
      </c>
      <c r="E29" s="4" t="s">
        <v>90</v>
      </c>
      <c r="F29" s="4">
        <v>0</v>
      </c>
      <c r="G29" s="4">
        <v>0</v>
      </c>
      <c r="H29" s="4">
        <v>438</v>
      </c>
      <c r="I29">
        <f t="shared" si="0"/>
        <v>438</v>
      </c>
      <c r="J29">
        <f t="shared" si="1"/>
        <v>0</v>
      </c>
      <c r="K29">
        <f t="shared" si="2"/>
        <v>0</v>
      </c>
      <c r="L29">
        <f t="shared" si="3"/>
        <v>1</v>
      </c>
      <c r="M29">
        <f>I29*Diccionario!$B$21</f>
        <v>0.9797295123869143</v>
      </c>
      <c r="N29">
        <f>M29*Diccionario!$B$22</f>
        <v>9.1114844651983024E-2</v>
      </c>
      <c r="O29">
        <f>N29*Diccionario!$B$23</f>
        <v>7.7447617954185574E-2</v>
      </c>
      <c r="P29">
        <f>O29*Diccionario!$B$24</f>
        <v>5.4135884949975711E-2</v>
      </c>
      <c r="Q29">
        <f>P29*Diccionario!$B$25</f>
        <v>4.7639578755978629E-2</v>
      </c>
      <c r="R29">
        <f>Q29*Diccionario!$B$26</f>
        <v>1.286268626411423E-2</v>
      </c>
      <c r="S29">
        <f>R29*Diccionario!$B$27</f>
        <v>8.7466266595976772E-3</v>
      </c>
      <c r="T29">
        <f t="shared" si="4"/>
        <v>8.7466266595976772E-3</v>
      </c>
      <c r="U29">
        <f>I29*Diccionario!$B$28</f>
        <v>0.98056318283652866</v>
      </c>
      <c r="V29">
        <f>U29*Diccionario!$B$29</f>
        <v>9.1192376003797163E-2</v>
      </c>
      <c r="W29">
        <f>V29*Diccionario!$B$30</f>
        <v>7.7513519603227582E-2</v>
      </c>
      <c r="X29">
        <f>W29*Diccionario!$B$31</f>
        <v>1.6277839116677791E-2</v>
      </c>
      <c r="Y29">
        <f>X29*Diccionario!$B$32</f>
        <v>1.1394487381674452E-2</v>
      </c>
      <c r="Z29">
        <f>Y29*Diccionario!$B$33</f>
        <v>7.8621962933553714E-3</v>
      </c>
      <c r="AA29">
        <f>Z29*Diccionario!$B$34</f>
        <v>2.114930802912595E-3</v>
      </c>
      <c r="AB29">
        <f>AA29*Diccionario!$B$35</f>
        <v>1.4381529459805648E-3</v>
      </c>
      <c r="AC29">
        <f t="shared" si="5"/>
        <v>1.4381529459805648E-3</v>
      </c>
      <c r="AD29">
        <f t="shared" si="6"/>
        <v>1.0184779605578242E-2</v>
      </c>
      <c r="AE29">
        <f t="shared" si="7"/>
        <v>1.5343951487890373E-4</v>
      </c>
      <c r="AF29" t="e">
        <f ca="1">IF(AD29="","",_xludf.RANK.EQ(AD29,$AD$2:$AD$155,0))</f>
        <v>#NAME?</v>
      </c>
      <c r="AG29" t="s">
        <v>71</v>
      </c>
      <c r="AH29" t="str">
        <f t="shared" si="8"/>
        <v>Baja</v>
      </c>
      <c r="AI29" t="s">
        <v>73</v>
      </c>
      <c r="AJ29" t="str">
        <f>IFERROR(VLOOKUP(B29,Maestro_Regionales!$A$2:$B$35,2,FALSE),"Otras zonas")</f>
        <v>Costa</v>
      </c>
      <c r="AK29" t="str">
        <f t="shared" si="9"/>
        <v>REGIMEN DE EXCEPCION | Costa</v>
      </c>
    </row>
    <row r="30" spans="1:37">
      <c r="A30" s="4" t="s">
        <v>66</v>
      </c>
      <c r="B30" s="4" t="s">
        <v>67</v>
      </c>
      <c r="C30" s="4" t="s">
        <v>98</v>
      </c>
      <c r="D30" s="4" t="s">
        <v>99</v>
      </c>
      <c r="E30" s="4" t="s">
        <v>89</v>
      </c>
      <c r="F30" s="4">
        <v>5</v>
      </c>
      <c r="G30" s="4">
        <v>390</v>
      </c>
      <c r="H30" s="4">
        <v>0</v>
      </c>
      <c r="I30">
        <f t="shared" si="0"/>
        <v>395</v>
      </c>
      <c r="J30">
        <f t="shared" si="1"/>
        <v>1.2658227848101266E-2</v>
      </c>
      <c r="K30">
        <f t="shared" si="2"/>
        <v>0.98734177215189878</v>
      </c>
      <c r="L30">
        <f t="shared" si="3"/>
        <v>0</v>
      </c>
      <c r="M30">
        <f>I30*Diccionario!$B$21</f>
        <v>0.88354602144481997</v>
      </c>
      <c r="N30">
        <f>M30*Diccionario!$B$22</f>
        <v>8.2169779994368253E-2</v>
      </c>
      <c r="O30">
        <f>N30*Diccionario!$B$23</f>
        <v>6.9844312995213015E-2</v>
      </c>
      <c r="P30">
        <f>O30*Diccionario!$B$24</f>
        <v>4.8821174783653894E-2</v>
      </c>
      <c r="Q30">
        <f>P30*Diccionario!$B$25</f>
        <v>4.2962633809615423E-2</v>
      </c>
      <c r="R30">
        <f>Q30*Diccionario!$B$26</f>
        <v>1.1599911128596166E-2</v>
      </c>
      <c r="S30">
        <f>R30*Diccionario!$B$27</f>
        <v>7.8879395674453928E-3</v>
      </c>
      <c r="T30">
        <f t="shared" si="4"/>
        <v>7.8879395674453928E-3</v>
      </c>
      <c r="U30">
        <f>I30*Diccionario!$B$28</f>
        <v>0.88429784753522567</v>
      </c>
      <c r="V30">
        <f>U30*Diccionario!$B$29</f>
        <v>8.2239699820775988E-2</v>
      </c>
      <c r="W30">
        <f>V30*Diccionario!$B$30</f>
        <v>6.9903744847659585E-2</v>
      </c>
      <c r="X30">
        <f>W30*Diccionario!$B$31</f>
        <v>1.4679786418008512E-2</v>
      </c>
      <c r="Y30">
        <f>X30*Diccionario!$B$32</f>
        <v>1.0275850492605957E-2</v>
      </c>
      <c r="Z30">
        <f>Y30*Diccionario!$B$33</f>
        <v>7.0903368398981103E-3</v>
      </c>
      <c r="AA30">
        <f>Z30*Diccionario!$B$34</f>
        <v>1.9073006099325919E-3</v>
      </c>
      <c r="AB30">
        <f>AA30*Diccionario!$B$35</f>
        <v>1.2969644147541625E-3</v>
      </c>
      <c r="AC30">
        <f t="shared" si="5"/>
        <v>1.2969644147541625E-3</v>
      </c>
      <c r="AD30">
        <f t="shared" si="6"/>
        <v>9.1849039821995555E-3</v>
      </c>
      <c r="AE30">
        <f t="shared" si="7"/>
        <v>1.3837581821270998E-4</v>
      </c>
      <c r="AF30" t="e">
        <f ca="1">IF(AD30="","",_xludf.RANK.EQ(AD30,$AD$2:$AD$155,0))</f>
        <v>#NAME?</v>
      </c>
      <c r="AG30" t="s">
        <v>71</v>
      </c>
      <c r="AH30" t="str">
        <f t="shared" si="8"/>
        <v>Baja</v>
      </c>
      <c r="AI30" t="s">
        <v>73</v>
      </c>
      <c r="AJ30" t="str">
        <f>IFERROR(VLOOKUP(B30,Maestro_Regionales!$A$2:$B$35,2,FALSE),"Otras zonas")</f>
        <v>Costa</v>
      </c>
      <c r="AK30" t="str">
        <f t="shared" si="9"/>
        <v>PROTEGER EPS (ANTES CAJACOPI EPS) | Costa</v>
      </c>
    </row>
    <row r="31" spans="1:37">
      <c r="A31" s="4" t="s">
        <v>66</v>
      </c>
      <c r="B31" s="4" t="s">
        <v>67</v>
      </c>
      <c r="C31" s="4" t="s">
        <v>98</v>
      </c>
      <c r="D31" s="4" t="s">
        <v>99</v>
      </c>
      <c r="E31" s="4" t="s">
        <v>86</v>
      </c>
      <c r="F31" s="4">
        <v>24</v>
      </c>
      <c r="G31" s="4">
        <v>10</v>
      </c>
      <c r="H31" s="4">
        <v>0</v>
      </c>
      <c r="I31">
        <f t="shared" si="0"/>
        <v>34</v>
      </c>
      <c r="J31">
        <f t="shared" si="1"/>
        <v>0.70588235294117652</v>
      </c>
      <c r="K31">
        <f t="shared" si="2"/>
        <v>0.29411764705882354</v>
      </c>
      <c r="L31">
        <f t="shared" si="3"/>
        <v>0</v>
      </c>
      <c r="M31">
        <f>I31*Diccionario!$B$21</f>
        <v>7.6052062605376919E-2</v>
      </c>
      <c r="N31">
        <f>M31*Diccionario!$B$22</f>
        <v>7.0728418223000534E-3</v>
      </c>
      <c r="O31">
        <f>N31*Diccionario!$B$23</f>
        <v>6.0119155489550451E-3</v>
      </c>
      <c r="P31">
        <f>O31*Diccionario!$B$24</f>
        <v>4.2023289687195759E-3</v>
      </c>
      <c r="Q31">
        <f>P31*Diccionario!$B$25</f>
        <v>3.6980494924732268E-3</v>
      </c>
      <c r="R31">
        <f>Q31*Diccionario!$B$26</f>
        <v>9.9847336296777123E-4</v>
      </c>
      <c r="S31">
        <f>R31*Diccionario!$B$27</f>
        <v>6.7896188681808452E-4</v>
      </c>
      <c r="T31">
        <f t="shared" si="4"/>
        <v>6.7896188681808452E-4</v>
      </c>
      <c r="U31">
        <f>I31*Diccionario!$B$28</f>
        <v>7.6116776749867526E-2</v>
      </c>
      <c r="V31">
        <f>U31*Diccionario!$B$29</f>
        <v>7.0788602377376796E-3</v>
      </c>
      <c r="W31">
        <f>V31*Diccionario!$B$30</f>
        <v>6.0170312020770278E-3</v>
      </c>
      <c r="X31">
        <f>W31*Diccionario!$B$31</f>
        <v>1.2635765524361758E-3</v>
      </c>
      <c r="Y31">
        <f>X31*Diccionario!$B$32</f>
        <v>8.8450358670532302E-4</v>
      </c>
      <c r="Z31">
        <f>Y31*Diccionario!$B$33</f>
        <v>6.1030747482667281E-4</v>
      </c>
      <c r="AA31">
        <f>Z31*Diccionario!$B$34</f>
        <v>1.64172710728375E-4</v>
      </c>
      <c r="AB31">
        <f>AA31*Diccionario!$B$35</f>
        <v>1.11637443295295E-4</v>
      </c>
      <c r="AC31">
        <f t="shared" si="5"/>
        <v>1.11637443295295E-4</v>
      </c>
      <c r="AD31">
        <f t="shared" si="6"/>
        <v>7.9059933011337957E-4</v>
      </c>
      <c r="AE31">
        <f t="shared" si="7"/>
        <v>1.1910829922106684E-5</v>
      </c>
      <c r="AF31" t="e">
        <f ca="1">IF(AD31="","",_xludf.RANK.EQ(AD31,$AD$2:$AD$155,0))</f>
        <v>#NAME?</v>
      </c>
      <c r="AG31" t="s">
        <v>71</v>
      </c>
      <c r="AH31" t="str">
        <f t="shared" si="8"/>
        <v>Baja</v>
      </c>
      <c r="AI31" t="s">
        <v>73</v>
      </c>
      <c r="AJ31" t="str">
        <f>IFERROR(VLOOKUP(B31,Maestro_Regionales!$A$2:$B$35,2,FALSE),"Otras zonas")</f>
        <v>Costa</v>
      </c>
      <c r="AK31" t="str">
        <f t="shared" si="9"/>
        <v>EPS SANITAS | Costa</v>
      </c>
    </row>
    <row r="32" spans="1:37">
      <c r="A32" s="4" t="s">
        <v>66</v>
      </c>
      <c r="B32" s="4" t="s">
        <v>67</v>
      </c>
      <c r="C32" s="4" t="s">
        <v>98</v>
      </c>
      <c r="D32" s="4" t="s">
        <v>99</v>
      </c>
      <c r="E32" s="4" t="s">
        <v>85</v>
      </c>
      <c r="F32" s="4">
        <v>2</v>
      </c>
      <c r="G32" s="4">
        <v>0</v>
      </c>
      <c r="H32" s="4">
        <v>0</v>
      </c>
      <c r="I32">
        <f t="shared" si="0"/>
        <v>2</v>
      </c>
      <c r="J32">
        <f t="shared" si="1"/>
        <v>1</v>
      </c>
      <c r="K32">
        <f t="shared" si="2"/>
        <v>0</v>
      </c>
      <c r="L32">
        <f t="shared" si="3"/>
        <v>0</v>
      </c>
      <c r="M32">
        <f>I32*Diccionario!$B$21</f>
        <v>4.4736507414927596E-3</v>
      </c>
      <c r="N32">
        <f>M32*Diccionario!$B$22</f>
        <v>4.1604951895882664E-4</v>
      </c>
      <c r="O32">
        <f>N32*Diccionario!$B$23</f>
        <v>3.5364209111500263E-4</v>
      </c>
      <c r="P32">
        <f>O32*Diccionario!$B$24</f>
        <v>2.471958216893868E-4</v>
      </c>
      <c r="Q32">
        <f>P32*Diccionario!$B$25</f>
        <v>2.1753232308666039E-4</v>
      </c>
      <c r="R32">
        <f>Q32*Diccionario!$B$26</f>
        <v>5.8733727233398306E-5</v>
      </c>
      <c r="S32">
        <f>R32*Diccionario!$B$27</f>
        <v>3.9938934518710852E-5</v>
      </c>
      <c r="T32">
        <f t="shared" si="4"/>
        <v>3.9938934518710852E-5</v>
      </c>
      <c r="U32">
        <f>I32*Diccionario!$B$28</f>
        <v>4.4774574558745601E-3</v>
      </c>
      <c r="V32">
        <f>U32*Diccionario!$B$29</f>
        <v>4.1640354339633409E-4</v>
      </c>
      <c r="W32">
        <f>V32*Diccionario!$B$30</f>
        <v>3.5394301188688396E-4</v>
      </c>
      <c r="X32">
        <f>W32*Diccionario!$B$31</f>
        <v>7.4328032496245628E-5</v>
      </c>
      <c r="Y32">
        <f>X32*Diccionario!$B$32</f>
        <v>5.2029622747371939E-5</v>
      </c>
      <c r="Z32">
        <f>Y32*Diccionario!$B$33</f>
        <v>3.5900439695686638E-5</v>
      </c>
      <c r="AA32">
        <f>Z32*Diccionario!$B$34</f>
        <v>9.6572182781397063E-6</v>
      </c>
      <c r="AB32">
        <f>AA32*Diccionario!$B$35</f>
        <v>6.5669084291350007E-6</v>
      </c>
      <c r="AC32">
        <f t="shared" si="5"/>
        <v>6.5669084291350007E-6</v>
      </c>
      <c r="AD32">
        <f t="shared" si="6"/>
        <v>4.6505842947845853E-5</v>
      </c>
      <c r="AE32">
        <f t="shared" si="7"/>
        <v>7.0063705424156952E-7</v>
      </c>
      <c r="AF32" t="e">
        <f ca="1">IF(AD32="","",_xludf.RANK.EQ(AD32,$AD$2:$AD$155,0))</f>
        <v>#NAME?</v>
      </c>
      <c r="AG32" t="s">
        <v>71</v>
      </c>
      <c r="AH32" t="str">
        <f t="shared" si="8"/>
        <v>Baja</v>
      </c>
      <c r="AI32" t="s">
        <v>73</v>
      </c>
      <c r="AJ32" t="str">
        <f>IFERROR(VLOOKUP(B32,Maestro_Regionales!$A$2:$B$35,2,FALSE),"Otras zonas")</f>
        <v>Costa</v>
      </c>
      <c r="AK32" t="str">
        <f t="shared" si="9"/>
        <v>SALUD TOTAL EPS | Costa</v>
      </c>
    </row>
    <row r="33" spans="1:37">
      <c r="A33" s="4" t="s">
        <v>66</v>
      </c>
      <c r="B33" s="4" t="s">
        <v>67</v>
      </c>
      <c r="C33" s="4" t="s">
        <v>100</v>
      </c>
      <c r="D33" s="4" t="s">
        <v>101</v>
      </c>
      <c r="E33" s="4" t="s">
        <v>88</v>
      </c>
      <c r="F33" s="4">
        <v>100</v>
      </c>
      <c r="G33" s="4">
        <v>2051</v>
      </c>
      <c r="H33" s="4">
        <v>0</v>
      </c>
      <c r="I33">
        <f t="shared" si="0"/>
        <v>2151</v>
      </c>
      <c r="J33">
        <f t="shared" si="1"/>
        <v>4.6490004649000466E-2</v>
      </c>
      <c r="K33">
        <f t="shared" si="2"/>
        <v>0.95350999535099956</v>
      </c>
      <c r="L33">
        <f t="shared" si="3"/>
        <v>0</v>
      </c>
      <c r="M33">
        <f>I33*Diccionario!$B$21</f>
        <v>4.8114113724754626</v>
      </c>
      <c r="N33">
        <f>M33*Diccionario!$B$22</f>
        <v>0.44746125764021799</v>
      </c>
      <c r="O33">
        <f>N33*Diccionario!$B$23</f>
        <v>0.38034206899418527</v>
      </c>
      <c r="P33">
        <f>O33*Diccionario!$B$24</f>
        <v>0.26585910622693548</v>
      </c>
      <c r="Q33">
        <f>P33*Diccionario!$B$25</f>
        <v>0.23395601347970321</v>
      </c>
      <c r="R33">
        <f>Q33*Diccionario!$B$26</f>
        <v>6.3168123639519874E-2</v>
      </c>
      <c r="S33">
        <f>R33*Diccionario!$B$27</f>
        <v>4.2954324074873519E-2</v>
      </c>
      <c r="T33">
        <f t="shared" si="4"/>
        <v>4.2954324074873519E-2</v>
      </c>
      <c r="U33">
        <f>I33*Diccionario!$B$28</f>
        <v>4.815505493793089</v>
      </c>
      <c r="V33">
        <f>U33*Diccionario!$B$29</f>
        <v>0.44784201092275727</v>
      </c>
      <c r="W33">
        <f>V33*Diccionario!$B$30</f>
        <v>0.38066570928434368</v>
      </c>
      <c r="X33">
        <f>W33*Diccionario!$B$31</f>
        <v>7.9939798949712176E-2</v>
      </c>
      <c r="Y33">
        <f>X33*Diccionario!$B$32</f>
        <v>5.5957859264798522E-2</v>
      </c>
      <c r="Z33">
        <f>Y33*Diccionario!$B$33</f>
        <v>3.861092289271098E-2</v>
      </c>
      <c r="AA33">
        <f>Z33*Diccionario!$B$34</f>
        <v>1.0386338258139255E-2</v>
      </c>
      <c r="AB33">
        <f>AA33*Diccionario!$B$35</f>
        <v>7.062710015534694E-3</v>
      </c>
      <c r="AC33">
        <f t="shared" si="5"/>
        <v>7.062710015534694E-3</v>
      </c>
      <c r="AD33">
        <f t="shared" si="6"/>
        <v>5.0017034090408211E-2</v>
      </c>
      <c r="AE33">
        <f t="shared" si="7"/>
        <v>7.5353515183680805E-4</v>
      </c>
      <c r="AF33" t="e">
        <f ca="1">IF(AD33="","",_xludf.RANK.EQ(AD33,$AD$2:$AD$155,0))</f>
        <v>#NAME?</v>
      </c>
      <c r="AG33" t="s">
        <v>71</v>
      </c>
      <c r="AH33" t="str">
        <f t="shared" si="8"/>
        <v>Baja</v>
      </c>
      <c r="AI33" t="s">
        <v>73</v>
      </c>
      <c r="AJ33" t="str">
        <f>IFERROR(VLOOKUP(B33,Maestro_Regionales!$A$2:$B$35,2,FALSE),"Otras zonas")</f>
        <v>Costa</v>
      </c>
      <c r="AK33" t="str">
        <f t="shared" si="9"/>
        <v>COOSALUD EPS | Costa</v>
      </c>
    </row>
    <row r="34" spans="1:37">
      <c r="A34" s="4" t="s">
        <v>66</v>
      </c>
      <c r="B34" s="4" t="s">
        <v>67</v>
      </c>
      <c r="C34" s="4" t="s">
        <v>100</v>
      </c>
      <c r="D34" s="4" t="s">
        <v>101</v>
      </c>
      <c r="E34" s="4" t="s">
        <v>87</v>
      </c>
      <c r="F34" s="4">
        <v>348</v>
      </c>
      <c r="G34" s="4">
        <v>1701</v>
      </c>
      <c r="H34" s="4">
        <v>0</v>
      </c>
      <c r="I34">
        <f t="shared" ref="I34:I65" si="10">SUM(F34:H34)</f>
        <v>2049</v>
      </c>
      <c r="J34">
        <f t="shared" ref="J34:J65" si="11">IFERROR(F34/I34,0)</f>
        <v>0.1698389458272328</v>
      </c>
      <c r="K34">
        <f t="shared" ref="K34:K65" si="12">IFERROR(G34/I34,0)</f>
        <v>0.8301610541727672</v>
      </c>
      <c r="L34">
        <f t="shared" ref="L34:L65" si="13">IFERROR(H34/I34,0)</f>
        <v>0</v>
      </c>
      <c r="M34">
        <f>I34*Diccionario!$B$21</f>
        <v>4.5832551846593326</v>
      </c>
      <c r="N34">
        <f>M34*Diccionario!$B$22</f>
        <v>0.42624273217331793</v>
      </c>
      <c r="O34">
        <f>N34*Diccionario!$B$23</f>
        <v>0.36230632234732024</v>
      </c>
      <c r="P34">
        <f>O34*Diccionario!$B$24</f>
        <v>0.25325211932077685</v>
      </c>
      <c r="Q34">
        <f>P34*Diccionario!$B$25</f>
        <v>0.22286186500228364</v>
      </c>
      <c r="R34">
        <f>Q34*Diccionario!$B$26</f>
        <v>6.0172703550616588E-2</v>
      </c>
      <c r="S34">
        <f>R34*Diccionario!$B$27</f>
        <v>4.0917438414419284E-2</v>
      </c>
      <c r="T34">
        <f t="shared" ref="T34:T65" si="14">S34</f>
        <v>4.0917438414419284E-2</v>
      </c>
      <c r="U34">
        <f>I34*Diccionario!$B$28</f>
        <v>4.5871551635434864</v>
      </c>
      <c r="V34">
        <f>U34*Diccionario!$B$29</f>
        <v>0.42660543020954422</v>
      </c>
      <c r="W34">
        <f>V34*Diccionario!$B$30</f>
        <v>0.3626146156781126</v>
      </c>
      <c r="X34">
        <f>W34*Diccionario!$B$31</f>
        <v>7.6149069292403643E-2</v>
      </c>
      <c r="Y34">
        <f>X34*Diccionario!$B$32</f>
        <v>5.3304348504682547E-2</v>
      </c>
      <c r="Z34">
        <f>Y34*Diccionario!$B$33</f>
        <v>3.6780000468230954E-2</v>
      </c>
      <c r="AA34">
        <f>Z34*Diccionario!$B$34</f>
        <v>9.8938201259541267E-3</v>
      </c>
      <c r="AB34">
        <f>AA34*Diccionario!$B$35</f>
        <v>6.7277976856488066E-3</v>
      </c>
      <c r="AC34">
        <f t="shared" ref="AC34:AC65" si="15">AB34</f>
        <v>6.7277976856488066E-3</v>
      </c>
      <c r="AD34">
        <f t="shared" ref="AD34:AD65" si="16">T34+AC34</f>
        <v>4.7645236100068093E-2</v>
      </c>
      <c r="AE34">
        <f t="shared" ref="AE34:AE65" si="17">IFERROR(AD34/SUM($AD$2:$AD$155),0)</f>
        <v>7.178026620704883E-4</v>
      </c>
      <c r="AF34" t="e">
        <f ca="1">IF(AD34="","",_xludf.RANK.EQ(AD34,$AD$2:$AD$155,0))</f>
        <v>#NAME?</v>
      </c>
      <c r="AG34" t="s">
        <v>71</v>
      </c>
      <c r="AH34" t="str">
        <f t="shared" ref="AH34:AH65" si="18">IF(SUM($AD$2:$AD$155)=0,"",IF((SUMIF($AD$2:$AD$155,"&gt;"&amp;$AD34,$AD$2:$AD$155)+$AD34)/SUM($AD$2:$AD$155)&lt;=40%,"Alta",IF((SUMIF($AD$2:$AD$155,"&gt;"&amp;$AD34,$AD$2:$AD$155)+$AD34)/SUM($AD$2:$AD$155)&lt;=80%,"Media","Baja")))</f>
        <v>Baja</v>
      </c>
      <c r="AI34" t="s">
        <v>73</v>
      </c>
      <c r="AJ34" t="str">
        <f>IFERROR(VLOOKUP(B34,Maestro_Regionales!$A$2:$B$35,2,FALSE),"Otras zonas")</f>
        <v>Costa</v>
      </c>
      <c r="AK34" t="str">
        <f t="shared" ref="AK34:AK65" si="19">E34&amp;" | "&amp;AJ34</f>
        <v>NUEVA EPS | Costa</v>
      </c>
    </row>
    <row r="35" spans="1:37">
      <c r="A35" s="4" t="s">
        <v>66</v>
      </c>
      <c r="B35" s="4" t="s">
        <v>67</v>
      </c>
      <c r="C35" s="4" t="s">
        <v>100</v>
      </c>
      <c r="D35" s="4" t="s">
        <v>101</v>
      </c>
      <c r="E35" s="4" t="s">
        <v>90</v>
      </c>
      <c r="F35" s="4">
        <v>0</v>
      </c>
      <c r="G35" s="4">
        <v>0</v>
      </c>
      <c r="H35" s="4">
        <v>154</v>
      </c>
      <c r="I35">
        <f t="shared" si="10"/>
        <v>154</v>
      </c>
      <c r="J35">
        <f t="shared" si="11"/>
        <v>0</v>
      </c>
      <c r="K35">
        <f t="shared" si="12"/>
        <v>0</v>
      </c>
      <c r="L35">
        <f t="shared" si="13"/>
        <v>1</v>
      </c>
      <c r="M35">
        <f>I35*Diccionario!$B$21</f>
        <v>0.3444711070949425</v>
      </c>
      <c r="N35">
        <f>M35*Diccionario!$B$22</f>
        <v>3.203581295982965E-2</v>
      </c>
      <c r="O35">
        <f>N35*Diccionario!$B$23</f>
        <v>2.72304410158552E-2</v>
      </c>
      <c r="P35">
        <f>O35*Diccionario!$B$24</f>
        <v>1.9034078270082785E-2</v>
      </c>
      <c r="Q35">
        <f>P35*Diccionario!$B$25</f>
        <v>1.6749988877672851E-2</v>
      </c>
      <c r="R35">
        <f>Q35*Diccionario!$B$26</f>
        <v>4.5224969969716701E-3</v>
      </c>
      <c r="S35">
        <f>R35*Diccionario!$B$27</f>
        <v>3.0752979579407361E-3</v>
      </c>
      <c r="T35">
        <f t="shared" si="14"/>
        <v>3.0752979579407361E-3</v>
      </c>
      <c r="U35">
        <f>I35*Diccionario!$B$28</f>
        <v>0.34476422410234114</v>
      </c>
      <c r="V35">
        <f>U35*Diccionario!$B$29</f>
        <v>3.2063072841517729E-2</v>
      </c>
      <c r="W35">
        <f>V35*Diccionario!$B$30</f>
        <v>2.725361191529007E-2</v>
      </c>
      <c r="X35">
        <f>W35*Diccionario!$B$31</f>
        <v>5.7232585022109145E-3</v>
      </c>
      <c r="Y35">
        <f>X35*Diccionario!$B$32</f>
        <v>4.0062809515476402E-3</v>
      </c>
      <c r="Z35">
        <f>Y35*Diccionario!$B$33</f>
        <v>2.7643338565678716E-3</v>
      </c>
      <c r="AA35">
        <f>Z35*Diccionario!$B$34</f>
        <v>7.4360580741675752E-4</v>
      </c>
      <c r="AB35">
        <f>AA35*Diccionario!$B$35</f>
        <v>5.0565194904339517E-4</v>
      </c>
      <c r="AC35">
        <f t="shared" si="15"/>
        <v>5.0565194904339517E-4</v>
      </c>
      <c r="AD35">
        <f t="shared" si="16"/>
        <v>3.5809499069841314E-3</v>
      </c>
      <c r="AE35">
        <f t="shared" si="17"/>
        <v>5.3949053176600867E-5</v>
      </c>
      <c r="AF35" t="e">
        <f ca="1">IF(AD35="","",_xludf.RANK.EQ(AD35,$AD$2:$AD$155,0))</f>
        <v>#NAME?</v>
      </c>
      <c r="AG35" t="s">
        <v>71</v>
      </c>
      <c r="AH35" t="str">
        <f t="shared" si="18"/>
        <v>Baja</v>
      </c>
      <c r="AI35" t="s">
        <v>73</v>
      </c>
      <c r="AJ35" t="str">
        <f>IFERROR(VLOOKUP(B35,Maestro_Regionales!$A$2:$B$35,2,FALSE),"Otras zonas")</f>
        <v>Costa</v>
      </c>
      <c r="AK35" t="str">
        <f t="shared" si="19"/>
        <v>REGIMEN DE EXCEPCION | Costa</v>
      </c>
    </row>
    <row r="36" spans="1:37">
      <c r="A36" s="4" t="s">
        <v>66</v>
      </c>
      <c r="B36" s="4" t="s">
        <v>67</v>
      </c>
      <c r="C36" s="4" t="s">
        <v>102</v>
      </c>
      <c r="D36" s="4" t="s">
        <v>103</v>
      </c>
      <c r="E36" s="4" t="s">
        <v>87</v>
      </c>
      <c r="F36" s="4">
        <v>3810</v>
      </c>
      <c r="G36" s="4">
        <v>5751</v>
      </c>
      <c r="H36" s="4">
        <v>0</v>
      </c>
      <c r="I36">
        <f t="shared" si="10"/>
        <v>9561</v>
      </c>
      <c r="J36">
        <f t="shared" si="11"/>
        <v>0.39849388139315972</v>
      </c>
      <c r="K36">
        <f t="shared" si="12"/>
        <v>0.60150611860684033</v>
      </c>
      <c r="L36">
        <f t="shared" si="13"/>
        <v>0</v>
      </c>
      <c r="M36">
        <f>I36*Diccionario!$B$21</f>
        <v>21.386287369706139</v>
      </c>
      <c r="N36">
        <f>M36*Diccionario!$B$22</f>
        <v>1.988924725382671</v>
      </c>
      <c r="O36">
        <f>N36*Diccionario!$B$23</f>
        <v>1.6905860165752702</v>
      </c>
      <c r="P36">
        <f>O36*Diccionario!$B$24</f>
        <v>1.1817196255861138</v>
      </c>
      <c r="Q36">
        <f>P36*Diccionario!$B$25</f>
        <v>1.0399132705157801</v>
      </c>
      <c r="R36">
        <f>Q36*Diccionario!$B$26</f>
        <v>0.28077658303926062</v>
      </c>
      <c r="S36">
        <f>R36*Diccionario!$B$27</f>
        <v>0.19092807646669724</v>
      </c>
      <c r="T36">
        <f t="shared" si="14"/>
        <v>0.19092807646669724</v>
      </c>
      <c r="U36">
        <f>I36*Diccionario!$B$28</f>
        <v>21.404485367808334</v>
      </c>
      <c r="V36">
        <f>U36*Diccionario!$B$29</f>
        <v>1.9906171392061751</v>
      </c>
      <c r="W36">
        <f>V36*Diccionario!$B$30</f>
        <v>1.6920245683252488</v>
      </c>
      <c r="X36">
        <f>W36*Diccionario!$B$31</f>
        <v>0.35532515934830222</v>
      </c>
      <c r="Y36">
        <f>X36*Diccionario!$B$32</f>
        <v>0.24872761154381154</v>
      </c>
      <c r="Z36">
        <f>Y36*Diccionario!$B$33</f>
        <v>0.17162205196522995</v>
      </c>
      <c r="AA36">
        <f>Z36*Diccionario!$B$34</f>
        <v>4.6166331978646856E-2</v>
      </c>
      <c r="AB36">
        <f>AA36*Diccionario!$B$35</f>
        <v>3.1393105745479863E-2</v>
      </c>
      <c r="AC36">
        <f t="shared" si="15"/>
        <v>3.1393105745479863E-2</v>
      </c>
      <c r="AD36">
        <f t="shared" si="16"/>
        <v>0.22232118221217712</v>
      </c>
      <c r="AE36">
        <f t="shared" si="17"/>
        <v>3.3493954378018237E-3</v>
      </c>
      <c r="AF36" t="e">
        <f ca="1">IF(AD36="","",_xludf.RANK.EQ(AD36,$AD$2:$AD$155,0))</f>
        <v>#NAME?</v>
      </c>
      <c r="AG36" t="s">
        <v>71</v>
      </c>
      <c r="AH36" t="str">
        <f t="shared" si="18"/>
        <v>Baja</v>
      </c>
      <c r="AI36" t="s">
        <v>73</v>
      </c>
      <c r="AJ36" t="str">
        <f>IFERROR(VLOOKUP(B36,Maestro_Regionales!$A$2:$B$35,2,FALSE),"Otras zonas")</f>
        <v>Costa</v>
      </c>
      <c r="AK36" t="str">
        <f t="shared" si="19"/>
        <v>NUEVA EPS | Costa</v>
      </c>
    </row>
    <row r="37" spans="1:37">
      <c r="A37" s="4" t="s">
        <v>66</v>
      </c>
      <c r="B37" s="4" t="s">
        <v>67</v>
      </c>
      <c r="C37" s="4" t="s">
        <v>102</v>
      </c>
      <c r="D37" s="4" t="s">
        <v>103</v>
      </c>
      <c r="E37" s="4" t="s">
        <v>89</v>
      </c>
      <c r="F37" s="4">
        <v>257</v>
      </c>
      <c r="G37" s="4">
        <v>5855</v>
      </c>
      <c r="H37" s="4">
        <v>0</v>
      </c>
      <c r="I37">
        <f t="shared" si="10"/>
        <v>6112</v>
      </c>
      <c r="J37">
        <f t="shared" si="11"/>
        <v>4.2048429319371729E-2</v>
      </c>
      <c r="K37">
        <f t="shared" si="12"/>
        <v>0.95795157068062831</v>
      </c>
      <c r="L37">
        <f t="shared" si="13"/>
        <v>0</v>
      </c>
      <c r="M37">
        <f>I37*Diccionario!$B$21</f>
        <v>13.671476666001873</v>
      </c>
      <c r="N37">
        <f>M37*Diccionario!$B$22</f>
        <v>1.2714473299381741</v>
      </c>
      <c r="O37">
        <f>N37*Diccionario!$B$23</f>
        <v>1.080730230447448</v>
      </c>
      <c r="P37">
        <f>O37*Diccionario!$B$24</f>
        <v>0.75543043108276609</v>
      </c>
      <c r="Q37">
        <f>P37*Diccionario!$B$25</f>
        <v>0.66477877935283414</v>
      </c>
      <c r="R37">
        <f>Q37*Diccionario!$B$26</f>
        <v>0.17949027042526522</v>
      </c>
      <c r="S37">
        <f>R37*Diccionario!$B$27</f>
        <v>0.12205338388918036</v>
      </c>
      <c r="T37">
        <f t="shared" si="14"/>
        <v>0.12205338388918036</v>
      </c>
      <c r="U37">
        <f>I37*Diccionario!$B$28</f>
        <v>13.683109985152656</v>
      </c>
      <c r="V37">
        <f>U37*Diccionario!$B$29</f>
        <v>1.2725292286191969</v>
      </c>
      <c r="W37">
        <f>V37*Diccionario!$B$30</f>
        <v>1.0816498443263174</v>
      </c>
      <c r="X37">
        <f>W37*Diccionario!$B$31</f>
        <v>0.22714646730852664</v>
      </c>
      <c r="Y37">
        <f>X37*Diccionario!$B$32</f>
        <v>0.15900252711596863</v>
      </c>
      <c r="Z37">
        <f>Y37*Diccionario!$B$33</f>
        <v>0.10971174371001835</v>
      </c>
      <c r="AA37">
        <f>Z37*Diccionario!$B$34</f>
        <v>2.9512459057994937E-2</v>
      </c>
      <c r="AB37">
        <f>AA37*Diccionario!$B$35</f>
        <v>2.0068472159436558E-2</v>
      </c>
      <c r="AC37">
        <f t="shared" si="15"/>
        <v>2.0068472159436558E-2</v>
      </c>
      <c r="AD37">
        <f t="shared" si="16"/>
        <v>0.14212185604861691</v>
      </c>
      <c r="AE37">
        <f t="shared" si="17"/>
        <v>2.1411468377622363E-3</v>
      </c>
      <c r="AF37" t="e">
        <f ca="1">IF(AD37="","",_xludf.RANK.EQ(AD37,$AD$2:$AD$155,0))</f>
        <v>#NAME?</v>
      </c>
      <c r="AG37" t="s">
        <v>71</v>
      </c>
      <c r="AH37" t="str">
        <f t="shared" si="18"/>
        <v>Baja</v>
      </c>
      <c r="AI37" t="s">
        <v>73</v>
      </c>
      <c r="AJ37" t="str">
        <f>IFERROR(VLOOKUP(B37,Maestro_Regionales!$A$2:$B$35,2,FALSE),"Otras zonas")</f>
        <v>Costa</v>
      </c>
      <c r="AK37" t="str">
        <f t="shared" si="19"/>
        <v>PROTEGER EPS (ANTES CAJACOPI EPS) | Costa</v>
      </c>
    </row>
    <row r="38" spans="1:37">
      <c r="A38" s="4" t="s">
        <v>66</v>
      </c>
      <c r="B38" s="4" t="s">
        <v>67</v>
      </c>
      <c r="C38" s="4" t="s">
        <v>102</v>
      </c>
      <c r="D38" s="4" t="s">
        <v>103</v>
      </c>
      <c r="E38" s="4" t="s">
        <v>70</v>
      </c>
      <c r="F38" s="4">
        <v>3194</v>
      </c>
      <c r="G38" s="4">
        <v>1297</v>
      </c>
      <c r="H38" s="4">
        <v>0</v>
      </c>
      <c r="I38">
        <f t="shared" si="10"/>
        <v>4491</v>
      </c>
      <c r="J38">
        <f t="shared" si="11"/>
        <v>0.7112001781340459</v>
      </c>
      <c r="K38">
        <f t="shared" si="12"/>
        <v>0.28879982186595415</v>
      </c>
      <c r="L38">
        <f t="shared" si="13"/>
        <v>0</v>
      </c>
      <c r="M38">
        <f>I38*Diccionario!$B$21</f>
        <v>10.045582740021992</v>
      </c>
      <c r="N38">
        <f>M38*Diccionario!$B$22</f>
        <v>0.9342391948220452</v>
      </c>
      <c r="O38">
        <f>N38*Diccionario!$B$23</f>
        <v>0.79410331559873837</v>
      </c>
      <c r="P38">
        <f>O38*Diccionario!$B$24</f>
        <v>0.55507821760351805</v>
      </c>
      <c r="Q38">
        <f>P38*Diccionario!$B$25</f>
        <v>0.48846883149109588</v>
      </c>
      <c r="R38">
        <f>Q38*Diccionario!$B$26</f>
        <v>0.13188658450259588</v>
      </c>
      <c r="S38">
        <f>R38*Diccionario!$B$27</f>
        <v>8.9682877461765204E-2</v>
      </c>
      <c r="T38">
        <f t="shared" si="14"/>
        <v>8.9682877461765204E-2</v>
      </c>
      <c r="U38">
        <f>I38*Diccionario!$B$28</f>
        <v>10.054130717166325</v>
      </c>
      <c r="V38">
        <f>U38*Diccionario!$B$29</f>
        <v>0.93503415669646828</v>
      </c>
      <c r="W38">
        <f>V38*Diccionario!$B$30</f>
        <v>0.79477903319199805</v>
      </c>
      <c r="X38">
        <f>W38*Diccionario!$B$31</f>
        <v>0.16690359697031959</v>
      </c>
      <c r="Y38">
        <f>X38*Diccionario!$B$32</f>
        <v>0.1168325178792237</v>
      </c>
      <c r="Z38">
        <f>Y38*Diccionario!$B$33</f>
        <v>8.0614437336664346E-2</v>
      </c>
      <c r="AA38">
        <f>Z38*Diccionario!$B$34</f>
        <v>2.168528364356271E-2</v>
      </c>
      <c r="AB38">
        <f>AA38*Diccionario!$B$35</f>
        <v>1.4745992877622644E-2</v>
      </c>
      <c r="AC38">
        <f t="shared" si="15"/>
        <v>1.4745992877622644E-2</v>
      </c>
      <c r="AD38">
        <f t="shared" si="16"/>
        <v>0.10442887033938784</v>
      </c>
      <c r="AE38">
        <f t="shared" si="17"/>
        <v>1.5732805052994442E-3</v>
      </c>
      <c r="AF38" t="e">
        <f ca="1">IF(AD38="","",_xludf.RANK.EQ(AD38,$AD$2:$AD$155,0))</f>
        <v>#NAME?</v>
      </c>
      <c r="AG38" t="s">
        <v>71</v>
      </c>
      <c r="AH38" t="str">
        <f t="shared" si="18"/>
        <v>Baja</v>
      </c>
      <c r="AI38" t="s">
        <v>73</v>
      </c>
      <c r="AJ38" t="str">
        <f>IFERROR(VLOOKUP(B38,Maestro_Regionales!$A$2:$B$35,2,FALSE),"Otras zonas")</f>
        <v>Costa</v>
      </c>
      <c r="AK38" t="str">
        <f t="shared" si="19"/>
        <v>EPS SURA | Costa</v>
      </c>
    </row>
    <row r="39" spans="1:37">
      <c r="A39" s="4" t="s">
        <v>66</v>
      </c>
      <c r="B39" s="4" t="s">
        <v>67</v>
      </c>
      <c r="C39" s="4" t="s">
        <v>102</v>
      </c>
      <c r="D39" s="4" t="s">
        <v>103</v>
      </c>
      <c r="E39" s="4" t="s">
        <v>85</v>
      </c>
      <c r="F39" s="4">
        <v>2431</v>
      </c>
      <c r="G39" s="4">
        <v>682</v>
      </c>
      <c r="H39" s="4">
        <v>0</v>
      </c>
      <c r="I39">
        <f t="shared" si="10"/>
        <v>3113</v>
      </c>
      <c r="J39">
        <f t="shared" si="11"/>
        <v>0.78091872791519434</v>
      </c>
      <c r="K39">
        <f t="shared" si="12"/>
        <v>0.21908127208480566</v>
      </c>
      <c r="L39">
        <f t="shared" si="13"/>
        <v>0</v>
      </c>
      <c r="M39">
        <f>I39*Diccionario!$B$21</f>
        <v>6.9632373791334805</v>
      </c>
      <c r="N39">
        <f>M39*Diccionario!$B$22</f>
        <v>0.64758107625941363</v>
      </c>
      <c r="O39">
        <f>N39*Diccionario!$B$23</f>
        <v>0.55044391482050159</v>
      </c>
      <c r="P39">
        <f>O39*Diccionario!$B$24</f>
        <v>0.38476029645953058</v>
      </c>
      <c r="Q39">
        <f>P39*Diccionario!$B$25</f>
        <v>0.33858906088438689</v>
      </c>
      <c r="R39">
        <f>Q39*Diccionario!$B$26</f>
        <v>9.1419046438784471E-2</v>
      </c>
      <c r="S39">
        <f>R39*Diccionario!$B$27</f>
        <v>6.2164951578373442E-2</v>
      </c>
      <c r="T39">
        <f t="shared" si="14"/>
        <v>6.2164951578373442E-2</v>
      </c>
      <c r="U39">
        <f>I39*Diccionario!$B$28</f>
        <v>6.9691625300687532</v>
      </c>
      <c r="V39">
        <f>U39*Diccionario!$B$29</f>
        <v>0.64813211529639403</v>
      </c>
      <c r="W39">
        <f>V39*Diccionario!$B$30</f>
        <v>0.55091229800193486</v>
      </c>
      <c r="X39">
        <f>W39*Diccionario!$B$31</f>
        <v>0.11569158258040632</v>
      </c>
      <c r="Y39">
        <f>X39*Diccionario!$B$32</f>
        <v>8.0984107806284414E-2</v>
      </c>
      <c r="Z39">
        <f>Y39*Diccionario!$B$33</f>
        <v>5.5879034386336242E-2</v>
      </c>
      <c r="AA39">
        <f>Z39*Diccionario!$B$34</f>
        <v>1.5031460249924449E-2</v>
      </c>
      <c r="AB39">
        <f>AA39*Diccionario!$B$35</f>
        <v>1.0221392969948626E-2</v>
      </c>
      <c r="AC39">
        <f t="shared" si="15"/>
        <v>1.0221392969948626E-2</v>
      </c>
      <c r="AD39">
        <f t="shared" si="16"/>
        <v>7.2386344548322074E-2</v>
      </c>
      <c r="AE39">
        <f t="shared" si="17"/>
        <v>1.0905415749270031E-3</v>
      </c>
      <c r="AF39" t="e">
        <f ca="1">IF(AD39="","",_xludf.RANK.EQ(AD39,$AD$2:$AD$155,0))</f>
        <v>#NAME?</v>
      </c>
      <c r="AG39" t="s">
        <v>71</v>
      </c>
      <c r="AH39" t="str">
        <f t="shared" si="18"/>
        <v>Baja</v>
      </c>
      <c r="AI39" t="s">
        <v>73</v>
      </c>
      <c r="AJ39" t="str">
        <f>IFERROR(VLOOKUP(B39,Maestro_Regionales!$A$2:$B$35,2,FALSE),"Otras zonas")</f>
        <v>Costa</v>
      </c>
      <c r="AK39" t="str">
        <f t="shared" si="19"/>
        <v>SALUD TOTAL EPS | Costa</v>
      </c>
    </row>
    <row r="40" spans="1:37">
      <c r="A40" s="4" t="s">
        <v>66</v>
      </c>
      <c r="B40" s="4" t="s">
        <v>67</v>
      </c>
      <c r="C40" s="4" t="s">
        <v>102</v>
      </c>
      <c r="D40" s="4" t="s">
        <v>103</v>
      </c>
      <c r="E40" s="4" t="s">
        <v>88</v>
      </c>
      <c r="F40" s="4">
        <v>49</v>
      </c>
      <c r="G40" s="4">
        <v>781</v>
      </c>
      <c r="H40" s="4">
        <v>0</v>
      </c>
      <c r="I40">
        <f t="shared" si="10"/>
        <v>830</v>
      </c>
      <c r="J40">
        <f t="shared" si="11"/>
        <v>5.903614457831325E-2</v>
      </c>
      <c r="K40">
        <f t="shared" si="12"/>
        <v>0.9409638554216867</v>
      </c>
      <c r="L40">
        <f t="shared" si="13"/>
        <v>0</v>
      </c>
      <c r="M40">
        <f>I40*Diccionario!$B$21</f>
        <v>1.8565650577194952</v>
      </c>
      <c r="N40">
        <f>M40*Diccionario!$B$22</f>
        <v>0.17266055036791306</v>
      </c>
      <c r="O40">
        <f>N40*Diccionario!$B$23</f>
        <v>0.14676146781272609</v>
      </c>
      <c r="P40">
        <f>O40*Diccionario!$B$24</f>
        <v>0.10258626600109552</v>
      </c>
      <c r="Q40">
        <f>P40*Diccionario!$B$25</f>
        <v>9.0275914080964054E-2</v>
      </c>
      <c r="R40">
        <f>Q40*Diccionario!$B$26</f>
        <v>2.4374496801860296E-2</v>
      </c>
      <c r="S40">
        <f>R40*Diccionario!$B$27</f>
        <v>1.6574657825265002E-2</v>
      </c>
      <c r="T40">
        <f t="shared" si="14"/>
        <v>1.6574657825265002E-2</v>
      </c>
      <c r="U40">
        <f>I40*Diccionario!$B$28</f>
        <v>1.8581448441879425</v>
      </c>
      <c r="V40">
        <f>U40*Diccionario!$B$29</f>
        <v>0.17280747050947864</v>
      </c>
      <c r="W40">
        <f>V40*Diccionario!$B$30</f>
        <v>0.14688634993305685</v>
      </c>
      <c r="X40">
        <f>W40*Diccionario!$B$31</f>
        <v>3.0846133485941937E-2</v>
      </c>
      <c r="Y40">
        <f>X40*Diccionario!$B$32</f>
        <v>2.1592293440159355E-2</v>
      </c>
      <c r="Z40">
        <f>Y40*Diccionario!$B$33</f>
        <v>1.4898682473709955E-2</v>
      </c>
      <c r="AA40">
        <f>Z40*Diccionario!$B$34</f>
        <v>4.0077455854279779E-3</v>
      </c>
      <c r="AB40">
        <f>AA40*Diccionario!$B$35</f>
        <v>2.7252669980910253E-3</v>
      </c>
      <c r="AC40">
        <f t="shared" si="15"/>
        <v>2.7252669980910253E-3</v>
      </c>
      <c r="AD40">
        <f t="shared" si="16"/>
        <v>1.9299924823356025E-2</v>
      </c>
      <c r="AE40">
        <f t="shared" si="17"/>
        <v>2.907643775102513E-4</v>
      </c>
      <c r="AF40" t="e">
        <f ca="1">IF(AD40="","",_xludf.RANK.EQ(AD40,$AD$2:$AD$155,0))</f>
        <v>#NAME?</v>
      </c>
      <c r="AG40" t="s">
        <v>71</v>
      </c>
      <c r="AH40" t="str">
        <f t="shared" si="18"/>
        <v>Baja</v>
      </c>
      <c r="AI40" t="s">
        <v>73</v>
      </c>
      <c r="AJ40" t="str">
        <f>IFERROR(VLOOKUP(B40,Maestro_Regionales!$A$2:$B$35,2,FALSE),"Otras zonas")</f>
        <v>Costa</v>
      </c>
      <c r="AK40" t="str">
        <f t="shared" si="19"/>
        <v>COOSALUD EPS | Costa</v>
      </c>
    </row>
    <row r="41" spans="1:37">
      <c r="A41" s="4" t="s">
        <v>66</v>
      </c>
      <c r="B41" s="4" t="s">
        <v>67</v>
      </c>
      <c r="C41" s="4" t="s">
        <v>102</v>
      </c>
      <c r="D41" s="4" t="s">
        <v>103</v>
      </c>
      <c r="E41" s="4" t="s">
        <v>91</v>
      </c>
      <c r="F41" s="4">
        <v>181</v>
      </c>
      <c r="G41" s="4">
        <v>401</v>
      </c>
      <c r="H41" s="4">
        <v>0</v>
      </c>
      <c r="I41">
        <f t="shared" si="10"/>
        <v>582</v>
      </c>
      <c r="J41">
        <f t="shared" si="11"/>
        <v>0.31099656357388317</v>
      </c>
      <c r="K41">
        <f t="shared" si="12"/>
        <v>0.68900343642611683</v>
      </c>
      <c r="L41">
        <f t="shared" si="13"/>
        <v>0</v>
      </c>
      <c r="M41">
        <f>I41*Diccionario!$B$21</f>
        <v>1.3018323657743931</v>
      </c>
      <c r="N41">
        <f>M41*Diccionario!$B$22</f>
        <v>0.12107041001701856</v>
      </c>
      <c r="O41">
        <f>N41*Diccionario!$B$23</f>
        <v>0.10290984851446577</v>
      </c>
      <c r="P41">
        <f>O41*Diccionario!$B$24</f>
        <v>7.1933984111611574E-2</v>
      </c>
      <c r="Q41">
        <f>P41*Diccionario!$B$25</f>
        <v>6.3301906018218182E-2</v>
      </c>
      <c r="R41">
        <f>Q41*Diccionario!$B$26</f>
        <v>1.709151462491891E-2</v>
      </c>
      <c r="S41">
        <f>R41*Diccionario!$B$27</f>
        <v>1.162222994494486E-2</v>
      </c>
      <c r="T41">
        <f t="shared" si="14"/>
        <v>1.162222994494486E-2</v>
      </c>
      <c r="U41">
        <f>I41*Diccionario!$B$28</f>
        <v>1.302940119659497</v>
      </c>
      <c r="V41">
        <f>U41*Diccionario!$B$29</f>
        <v>0.12117343112833322</v>
      </c>
      <c r="W41">
        <f>V41*Diccionario!$B$30</f>
        <v>0.10299741645908324</v>
      </c>
      <c r="X41">
        <f>W41*Diccionario!$B$31</f>
        <v>2.1629457456407479E-2</v>
      </c>
      <c r="Y41">
        <f>X41*Diccionario!$B$32</f>
        <v>1.5140620219485234E-2</v>
      </c>
      <c r="Z41">
        <f>Y41*Diccionario!$B$33</f>
        <v>1.0447027951444811E-2</v>
      </c>
      <c r="AA41">
        <f>Z41*Diccionario!$B$34</f>
        <v>2.8102505189386544E-3</v>
      </c>
      <c r="AB41">
        <f>AA41*Diccionario!$B$35</f>
        <v>1.9109703528782851E-3</v>
      </c>
      <c r="AC41">
        <f t="shared" si="15"/>
        <v>1.9109703528782851E-3</v>
      </c>
      <c r="AD41">
        <f t="shared" si="16"/>
        <v>1.3533200297823145E-2</v>
      </c>
      <c r="AE41">
        <f t="shared" si="17"/>
        <v>2.0388538278429678E-4</v>
      </c>
      <c r="AF41" t="e">
        <f ca="1">IF(AD41="","",_xludf.RANK.EQ(AD41,$AD$2:$AD$155,0))</f>
        <v>#NAME?</v>
      </c>
      <c r="AG41" t="s">
        <v>71</v>
      </c>
      <c r="AH41" t="str">
        <f t="shared" si="18"/>
        <v>Baja</v>
      </c>
      <c r="AI41" t="s">
        <v>73</v>
      </c>
      <c r="AJ41" t="str">
        <f>IFERROR(VLOOKUP(B41,Maestro_Regionales!$A$2:$B$35,2,FALSE),"Otras zonas")</f>
        <v>Costa</v>
      </c>
      <c r="AK41" t="str">
        <f t="shared" si="19"/>
        <v>FAMISANAR | Costa</v>
      </c>
    </row>
    <row r="42" spans="1:37">
      <c r="A42" s="4" t="s">
        <v>66</v>
      </c>
      <c r="B42" s="4" t="s">
        <v>67</v>
      </c>
      <c r="C42" s="4" t="s">
        <v>102</v>
      </c>
      <c r="D42" s="4" t="s">
        <v>103</v>
      </c>
      <c r="E42" s="4" t="s">
        <v>90</v>
      </c>
      <c r="F42" s="4">
        <v>0</v>
      </c>
      <c r="G42" s="4">
        <v>0</v>
      </c>
      <c r="H42" s="4">
        <v>220</v>
      </c>
      <c r="I42">
        <f t="shared" si="10"/>
        <v>220</v>
      </c>
      <c r="J42">
        <f t="shared" si="11"/>
        <v>0</v>
      </c>
      <c r="K42">
        <f t="shared" si="12"/>
        <v>0</v>
      </c>
      <c r="L42">
        <f t="shared" si="13"/>
        <v>1</v>
      </c>
      <c r="M42">
        <f>I42*Diccionario!$B$21</f>
        <v>0.49210158156420353</v>
      </c>
      <c r="N42">
        <f>M42*Diccionario!$B$22</f>
        <v>4.576544708547093E-2</v>
      </c>
      <c r="O42">
        <f>N42*Diccionario!$B$23</f>
        <v>3.890063002265029E-2</v>
      </c>
      <c r="P42">
        <f>O42*Diccionario!$B$24</f>
        <v>2.719154038583255E-2</v>
      </c>
      <c r="Q42">
        <f>P42*Diccionario!$B$25</f>
        <v>2.3928555539532645E-2</v>
      </c>
      <c r="R42">
        <f>Q42*Diccionario!$B$26</f>
        <v>6.4607099956738145E-3</v>
      </c>
      <c r="S42">
        <f>R42*Diccionario!$B$27</f>
        <v>4.3932827970581938E-3</v>
      </c>
      <c r="T42">
        <f t="shared" si="14"/>
        <v>4.3932827970581938E-3</v>
      </c>
      <c r="U42">
        <f>I42*Diccionario!$B$28</f>
        <v>0.49252032014620162</v>
      </c>
      <c r="V42">
        <f>U42*Diccionario!$B$29</f>
        <v>4.580438977359675E-2</v>
      </c>
      <c r="W42">
        <f>V42*Diccionario!$B$30</f>
        <v>3.8933731307557236E-2</v>
      </c>
      <c r="X42">
        <f>W42*Diccionario!$B$31</f>
        <v>8.1760835745870192E-3</v>
      </c>
      <c r="Y42">
        <f>X42*Diccionario!$B$32</f>
        <v>5.7232585022109128E-3</v>
      </c>
      <c r="Z42">
        <f>Y42*Diccionario!$B$33</f>
        <v>3.9490483665255297E-3</v>
      </c>
      <c r="AA42">
        <f>Z42*Diccionario!$B$34</f>
        <v>1.0622940105953676E-3</v>
      </c>
      <c r="AB42">
        <f>AA42*Diccionario!$B$35</f>
        <v>7.2235992720485001E-4</v>
      </c>
      <c r="AC42">
        <f t="shared" si="15"/>
        <v>7.2235992720485001E-4</v>
      </c>
      <c r="AD42">
        <f t="shared" si="16"/>
        <v>5.1156427242630437E-3</v>
      </c>
      <c r="AE42">
        <f t="shared" si="17"/>
        <v>7.7070075966572651E-5</v>
      </c>
      <c r="AF42" t="e">
        <f ca="1">IF(AD42="","",_xludf.RANK.EQ(AD42,$AD$2:$AD$155,0))</f>
        <v>#NAME?</v>
      </c>
      <c r="AG42" t="s">
        <v>71</v>
      </c>
      <c r="AH42" t="str">
        <f t="shared" si="18"/>
        <v>Baja</v>
      </c>
      <c r="AI42" t="s">
        <v>73</v>
      </c>
      <c r="AJ42" t="str">
        <f>IFERROR(VLOOKUP(B42,Maestro_Regionales!$A$2:$B$35,2,FALSE),"Otras zonas")</f>
        <v>Costa</v>
      </c>
      <c r="AK42" t="str">
        <f t="shared" si="19"/>
        <v>REGIMEN DE EXCEPCION | Costa</v>
      </c>
    </row>
    <row r="43" spans="1:37">
      <c r="A43" s="4" t="s">
        <v>66</v>
      </c>
      <c r="B43" s="4" t="s">
        <v>67</v>
      </c>
      <c r="C43" s="4" t="s">
        <v>102</v>
      </c>
      <c r="D43" s="4" t="s">
        <v>103</v>
      </c>
      <c r="E43" s="4" t="s">
        <v>86</v>
      </c>
      <c r="F43" s="4">
        <v>1</v>
      </c>
      <c r="G43" s="4">
        <v>0</v>
      </c>
      <c r="H43" s="4">
        <v>0</v>
      </c>
      <c r="I43">
        <f t="shared" si="10"/>
        <v>1</v>
      </c>
      <c r="J43">
        <f t="shared" si="11"/>
        <v>1</v>
      </c>
      <c r="K43">
        <f t="shared" si="12"/>
        <v>0</v>
      </c>
      <c r="L43">
        <f t="shared" si="13"/>
        <v>0</v>
      </c>
      <c r="M43">
        <f>I43*Diccionario!$B$21</f>
        <v>2.2368253707463798E-3</v>
      </c>
      <c r="N43">
        <f>M43*Diccionario!$B$22</f>
        <v>2.0802475947941332E-4</v>
      </c>
      <c r="O43">
        <f>N43*Diccionario!$B$23</f>
        <v>1.7682104555750131E-4</v>
      </c>
      <c r="P43">
        <f>O43*Diccionario!$B$24</f>
        <v>1.235979108446934E-4</v>
      </c>
      <c r="Q43">
        <f>P43*Diccionario!$B$25</f>
        <v>1.0876616154333019E-4</v>
      </c>
      <c r="R43">
        <f>Q43*Diccionario!$B$26</f>
        <v>2.9366863616699153E-5</v>
      </c>
      <c r="S43">
        <f>R43*Diccionario!$B$27</f>
        <v>1.9969467259355426E-5</v>
      </c>
      <c r="T43">
        <f t="shared" si="14"/>
        <v>1.9969467259355426E-5</v>
      </c>
      <c r="U43">
        <f>I43*Diccionario!$B$28</f>
        <v>2.2387287279372801E-3</v>
      </c>
      <c r="V43">
        <f>U43*Diccionario!$B$29</f>
        <v>2.0820177169816705E-4</v>
      </c>
      <c r="W43">
        <f>V43*Diccionario!$B$30</f>
        <v>1.7697150594344198E-4</v>
      </c>
      <c r="X43">
        <f>W43*Diccionario!$B$31</f>
        <v>3.7164016248122814E-5</v>
      </c>
      <c r="Y43">
        <f>X43*Diccionario!$B$32</f>
        <v>2.601481137368597E-5</v>
      </c>
      <c r="Z43">
        <f>Y43*Diccionario!$B$33</f>
        <v>1.7950219847843319E-5</v>
      </c>
      <c r="AA43">
        <f>Z43*Diccionario!$B$34</f>
        <v>4.8286091390698532E-6</v>
      </c>
      <c r="AB43">
        <f>AA43*Diccionario!$B$35</f>
        <v>3.2834542145675003E-6</v>
      </c>
      <c r="AC43">
        <f t="shared" si="15"/>
        <v>3.2834542145675003E-6</v>
      </c>
      <c r="AD43">
        <f t="shared" si="16"/>
        <v>2.3252921473922926E-5</v>
      </c>
      <c r="AE43">
        <f t="shared" si="17"/>
        <v>3.5031852712078476E-7</v>
      </c>
      <c r="AF43" t="e">
        <f ca="1">IF(AD43="","",_xludf.RANK.EQ(AD43,$AD$2:$AD$155,0))</f>
        <v>#NAME?</v>
      </c>
      <c r="AG43" t="s">
        <v>71</v>
      </c>
      <c r="AH43" t="str">
        <f t="shared" si="18"/>
        <v>Baja</v>
      </c>
      <c r="AI43" t="s">
        <v>73</v>
      </c>
      <c r="AJ43" t="str">
        <f>IFERROR(VLOOKUP(B43,Maestro_Regionales!$A$2:$B$35,2,FALSE),"Otras zonas")</f>
        <v>Costa</v>
      </c>
      <c r="AK43" t="str">
        <f t="shared" si="19"/>
        <v>EPS SANITAS | Costa</v>
      </c>
    </row>
    <row r="44" spans="1:37">
      <c r="A44" s="4" t="s">
        <v>66</v>
      </c>
      <c r="B44" s="4" t="s">
        <v>67</v>
      </c>
      <c r="C44" s="4" t="s">
        <v>104</v>
      </c>
      <c r="D44" s="4" t="s">
        <v>105</v>
      </c>
      <c r="E44" s="4" t="s">
        <v>87</v>
      </c>
      <c r="F44" s="4">
        <v>922</v>
      </c>
      <c r="G44" s="4">
        <v>5015</v>
      </c>
      <c r="H44" s="4">
        <v>0</v>
      </c>
      <c r="I44">
        <f t="shared" si="10"/>
        <v>5937</v>
      </c>
      <c r="J44">
        <f t="shared" si="11"/>
        <v>0.1552972881926899</v>
      </c>
      <c r="K44">
        <f t="shared" si="12"/>
        <v>0.84470271180731005</v>
      </c>
      <c r="L44">
        <f t="shared" si="13"/>
        <v>0</v>
      </c>
      <c r="M44">
        <f>I44*Diccionario!$B$21</f>
        <v>13.280032226121257</v>
      </c>
      <c r="N44">
        <f>M44*Diccionario!$B$22</f>
        <v>1.2350429970292769</v>
      </c>
      <c r="O44">
        <f>N44*Diccionario!$B$23</f>
        <v>1.0497865474748853</v>
      </c>
      <c r="P44">
        <f>O44*Diccionario!$B$24</f>
        <v>0.7338007966849448</v>
      </c>
      <c r="Q44">
        <f>P44*Diccionario!$B$25</f>
        <v>0.64574470108275139</v>
      </c>
      <c r="R44">
        <f>Q44*Diccionario!$B$26</f>
        <v>0.1743510692923429</v>
      </c>
      <c r="S44">
        <f>R44*Diccionario!$B$27</f>
        <v>0.11855872711879317</v>
      </c>
      <c r="T44">
        <f t="shared" si="14"/>
        <v>0.11855872711879317</v>
      </c>
      <c r="U44">
        <f>I44*Diccionario!$B$28</f>
        <v>13.291332457763632</v>
      </c>
      <c r="V44">
        <f>U44*Diccionario!$B$29</f>
        <v>1.2360939185720177</v>
      </c>
      <c r="W44">
        <f>V44*Diccionario!$B$30</f>
        <v>1.0506798307862151</v>
      </c>
      <c r="X44">
        <f>W44*Diccionario!$B$31</f>
        <v>0.22064276446510517</v>
      </c>
      <c r="Y44">
        <f>X44*Diccionario!$B$32</f>
        <v>0.15444993512557362</v>
      </c>
      <c r="Z44">
        <f>Y44*Diccionario!$B$33</f>
        <v>0.10657045523664579</v>
      </c>
      <c r="AA44">
        <f>Z44*Diccionario!$B$34</f>
        <v>2.8667452458657719E-2</v>
      </c>
      <c r="AB44">
        <f>AA44*Diccionario!$B$35</f>
        <v>1.9493867671887249E-2</v>
      </c>
      <c r="AC44">
        <f t="shared" si="15"/>
        <v>1.9493867671887249E-2</v>
      </c>
      <c r="AD44">
        <f t="shared" si="16"/>
        <v>0.13805259479068041</v>
      </c>
      <c r="AE44">
        <f t="shared" si="17"/>
        <v>2.0798410955160992E-3</v>
      </c>
      <c r="AF44" t="e">
        <f ca="1">IF(AD44="","",_xludf.RANK.EQ(AD44,$AD$2:$AD$155,0))</f>
        <v>#NAME?</v>
      </c>
      <c r="AG44" t="s">
        <v>71</v>
      </c>
      <c r="AH44" t="str">
        <f t="shared" si="18"/>
        <v>Baja</v>
      </c>
      <c r="AI44" t="s">
        <v>73</v>
      </c>
      <c r="AJ44" t="str">
        <f>IFERROR(VLOOKUP(B44,Maestro_Regionales!$A$2:$B$35,2,FALSE),"Otras zonas")</f>
        <v>Costa</v>
      </c>
      <c r="AK44" t="str">
        <f t="shared" si="19"/>
        <v>NUEVA EPS | Costa</v>
      </c>
    </row>
    <row r="45" spans="1:37">
      <c r="A45" s="4" t="s">
        <v>66</v>
      </c>
      <c r="B45" s="4" t="s">
        <v>67</v>
      </c>
      <c r="C45" s="4" t="s">
        <v>104</v>
      </c>
      <c r="D45" s="4" t="s">
        <v>105</v>
      </c>
      <c r="E45" s="4" t="s">
        <v>91</v>
      </c>
      <c r="F45" s="4">
        <v>506</v>
      </c>
      <c r="G45" s="4">
        <v>724</v>
      </c>
      <c r="H45" s="4">
        <v>0</v>
      </c>
      <c r="I45">
        <f t="shared" si="10"/>
        <v>1230</v>
      </c>
      <c r="J45">
        <f t="shared" si="11"/>
        <v>0.41138211382113821</v>
      </c>
      <c r="K45">
        <f t="shared" si="12"/>
        <v>0.58861788617886179</v>
      </c>
      <c r="L45">
        <f t="shared" si="13"/>
        <v>0</v>
      </c>
      <c r="M45">
        <f>I45*Diccionario!$B$21</f>
        <v>2.7512952060180473</v>
      </c>
      <c r="N45">
        <f>M45*Diccionario!$B$22</f>
        <v>0.25587045415967841</v>
      </c>
      <c r="O45">
        <f>N45*Diccionario!$B$23</f>
        <v>0.21748988603572664</v>
      </c>
      <c r="P45">
        <f>O45*Diccionario!$B$24</f>
        <v>0.15202543033897292</v>
      </c>
      <c r="Q45">
        <f>P45*Diccionario!$B$25</f>
        <v>0.13378237869829618</v>
      </c>
      <c r="R45">
        <f>Q45*Diccionario!$B$26</f>
        <v>3.6121242248539971E-2</v>
      </c>
      <c r="S45">
        <f>R45*Diccionario!$B$27</f>
        <v>2.4562444729007184E-2</v>
      </c>
      <c r="T45">
        <f t="shared" si="14"/>
        <v>2.4562444729007184E-2</v>
      </c>
      <c r="U45">
        <f>I45*Diccionario!$B$28</f>
        <v>2.7536363353628546</v>
      </c>
      <c r="V45">
        <f>U45*Diccionario!$B$29</f>
        <v>0.25608817918874549</v>
      </c>
      <c r="W45">
        <f>V45*Diccionario!$B$30</f>
        <v>0.21767495231043366</v>
      </c>
      <c r="X45">
        <f>W45*Diccionario!$B$31</f>
        <v>4.5711739985191069E-2</v>
      </c>
      <c r="Y45">
        <f>X45*Diccionario!$B$32</f>
        <v>3.1998217989633745E-2</v>
      </c>
      <c r="Z45">
        <f>Y45*Diccionario!$B$33</f>
        <v>2.2078770412847282E-2</v>
      </c>
      <c r="AA45">
        <f>Z45*Diccionario!$B$34</f>
        <v>5.9391892410559192E-3</v>
      </c>
      <c r="AB45">
        <f>AA45*Diccionario!$B$35</f>
        <v>4.0386486839180252E-3</v>
      </c>
      <c r="AC45">
        <f t="shared" si="15"/>
        <v>4.0386486839180252E-3</v>
      </c>
      <c r="AD45">
        <f t="shared" si="16"/>
        <v>2.8601093412925209E-2</v>
      </c>
      <c r="AE45">
        <f t="shared" si="17"/>
        <v>4.3089178835856542E-4</v>
      </c>
      <c r="AF45" t="e">
        <f ca="1">IF(AD45="","",_xludf.RANK.EQ(AD45,$AD$2:$AD$155,0))</f>
        <v>#NAME?</v>
      </c>
      <c r="AG45" t="s">
        <v>71</v>
      </c>
      <c r="AH45" t="str">
        <f t="shared" si="18"/>
        <v>Baja</v>
      </c>
      <c r="AI45" t="s">
        <v>73</v>
      </c>
      <c r="AJ45" t="str">
        <f>IFERROR(VLOOKUP(B45,Maestro_Regionales!$A$2:$B$35,2,FALSE),"Otras zonas")</f>
        <v>Costa</v>
      </c>
      <c r="AK45" t="str">
        <f t="shared" si="19"/>
        <v>FAMISANAR | Costa</v>
      </c>
    </row>
    <row r="46" spans="1:37">
      <c r="A46" s="4" t="s">
        <v>66</v>
      </c>
      <c r="B46" s="4" t="s">
        <v>67</v>
      </c>
      <c r="C46" s="4" t="s">
        <v>104</v>
      </c>
      <c r="D46" s="4" t="s">
        <v>105</v>
      </c>
      <c r="E46" s="4" t="s">
        <v>88</v>
      </c>
      <c r="F46" s="4">
        <v>64</v>
      </c>
      <c r="G46" s="4">
        <v>1080</v>
      </c>
      <c r="H46" s="4">
        <v>0</v>
      </c>
      <c r="I46">
        <f t="shared" si="10"/>
        <v>1144</v>
      </c>
      <c r="J46">
        <f t="shared" si="11"/>
        <v>5.5944055944055944E-2</v>
      </c>
      <c r="K46">
        <f t="shared" si="12"/>
        <v>0.94405594405594406</v>
      </c>
      <c r="L46">
        <f t="shared" si="13"/>
        <v>0</v>
      </c>
      <c r="M46">
        <f>I46*Diccionario!$B$21</f>
        <v>2.5589282241338585</v>
      </c>
      <c r="N46">
        <f>M46*Diccionario!$B$22</f>
        <v>0.23798032484444884</v>
      </c>
      <c r="O46">
        <f>N46*Diccionario!$B$23</f>
        <v>0.20228327611778152</v>
      </c>
      <c r="P46">
        <f>O46*Diccionario!$B$24</f>
        <v>0.14139601000632926</v>
      </c>
      <c r="Q46">
        <f>P46*Diccionario!$B$25</f>
        <v>0.12442848880556975</v>
      </c>
      <c r="R46">
        <f>Q46*Diccionario!$B$26</f>
        <v>3.3595691977503839E-2</v>
      </c>
      <c r="S46">
        <f>R46*Diccionario!$B$27</f>
        <v>2.2845070544702611E-2</v>
      </c>
      <c r="T46">
        <f t="shared" si="14"/>
        <v>2.2845070544702611E-2</v>
      </c>
      <c r="U46">
        <f>I46*Diccionario!$B$28</f>
        <v>2.5611056647602486</v>
      </c>
      <c r="V46">
        <f>U46*Diccionario!$B$29</f>
        <v>0.23818282682270311</v>
      </c>
      <c r="W46">
        <f>V46*Diccionario!$B$30</f>
        <v>0.20245540279929763</v>
      </c>
      <c r="X46">
        <f>W46*Diccionario!$B$31</f>
        <v>4.2515634587852499E-2</v>
      </c>
      <c r="Y46">
        <f>X46*Diccionario!$B$32</f>
        <v>2.9760944211496748E-2</v>
      </c>
      <c r="Z46">
        <f>Y46*Diccionario!$B$33</f>
        <v>2.0535051505932756E-2</v>
      </c>
      <c r="AA46">
        <f>Z46*Diccionario!$B$34</f>
        <v>5.5239288550959116E-3</v>
      </c>
      <c r="AB46">
        <f>AA46*Diccionario!$B$35</f>
        <v>3.7562716214652203E-3</v>
      </c>
      <c r="AC46">
        <f t="shared" si="15"/>
        <v>3.7562716214652203E-3</v>
      </c>
      <c r="AD46">
        <f t="shared" si="16"/>
        <v>2.6601342166167833E-2</v>
      </c>
      <c r="AE46">
        <f t="shared" si="17"/>
        <v>4.0076439502617785E-4</v>
      </c>
      <c r="AF46" t="e">
        <f ca="1">IF(AD46="","",_xludf.RANK.EQ(AD46,$AD$2:$AD$155,0))</f>
        <v>#NAME?</v>
      </c>
      <c r="AG46" t="s">
        <v>71</v>
      </c>
      <c r="AH46" t="str">
        <f t="shared" si="18"/>
        <v>Baja</v>
      </c>
      <c r="AI46" t="s">
        <v>73</v>
      </c>
      <c r="AJ46" t="str">
        <f>IFERROR(VLOOKUP(B46,Maestro_Regionales!$A$2:$B$35,2,FALSE),"Otras zonas")</f>
        <v>Costa</v>
      </c>
      <c r="AK46" t="str">
        <f t="shared" si="19"/>
        <v>COOSALUD EPS | Costa</v>
      </c>
    </row>
    <row r="47" spans="1:37">
      <c r="A47" s="4" t="s">
        <v>66</v>
      </c>
      <c r="B47" s="4" t="s">
        <v>67</v>
      </c>
      <c r="C47" s="4" t="s">
        <v>104</v>
      </c>
      <c r="D47" s="4" t="s">
        <v>105</v>
      </c>
      <c r="E47" s="4" t="s">
        <v>89</v>
      </c>
      <c r="F47" s="4">
        <v>13</v>
      </c>
      <c r="G47" s="4">
        <v>363</v>
      </c>
      <c r="H47" s="4">
        <v>0</v>
      </c>
      <c r="I47">
        <f t="shared" si="10"/>
        <v>376</v>
      </c>
      <c r="J47">
        <f t="shared" si="11"/>
        <v>3.4574468085106384E-2</v>
      </c>
      <c r="K47">
        <f t="shared" si="12"/>
        <v>0.96542553191489366</v>
      </c>
      <c r="L47">
        <f t="shared" si="13"/>
        <v>0</v>
      </c>
      <c r="M47">
        <f>I47*Diccionario!$B$21</f>
        <v>0.84104633940063878</v>
      </c>
      <c r="N47">
        <f>M47*Diccionario!$B$22</f>
        <v>7.8217309564259402E-2</v>
      </c>
      <c r="O47">
        <f>N47*Diccionario!$B$23</f>
        <v>6.6484713129620496E-2</v>
      </c>
      <c r="P47">
        <f>O47*Diccionario!$B$24</f>
        <v>4.6472814477604721E-2</v>
      </c>
      <c r="Q47">
        <f>P47*Diccionario!$B$25</f>
        <v>4.0896076740292157E-2</v>
      </c>
      <c r="R47">
        <f>Q47*Diccionario!$B$26</f>
        <v>1.1041940719878884E-2</v>
      </c>
      <c r="S47">
        <f>R47*Diccionario!$B$27</f>
        <v>7.5085196895176417E-3</v>
      </c>
      <c r="T47">
        <f t="shared" si="14"/>
        <v>7.5085196895176417E-3</v>
      </c>
      <c r="U47">
        <f>I47*Diccionario!$B$28</f>
        <v>0.84176200170441728</v>
      </c>
      <c r="V47">
        <f>U47*Diccionario!$B$29</f>
        <v>7.8283866158510809E-2</v>
      </c>
      <c r="W47">
        <f>V47*Diccionario!$B$30</f>
        <v>6.6541286234734182E-2</v>
      </c>
      <c r="X47">
        <f>W47*Diccionario!$B$31</f>
        <v>1.3973670109294178E-2</v>
      </c>
      <c r="Y47">
        <f>X47*Diccionario!$B$32</f>
        <v>9.7815690765059235E-3</v>
      </c>
      <c r="Z47">
        <f>Y47*Diccionario!$B$33</f>
        <v>6.7492826627890863E-3</v>
      </c>
      <c r="AA47">
        <f>Z47*Diccionario!$B$34</f>
        <v>1.8155570362902644E-3</v>
      </c>
      <c r="AB47">
        <f>AA47*Diccionario!$B$35</f>
        <v>1.2345787846773798E-3</v>
      </c>
      <c r="AC47">
        <f t="shared" si="15"/>
        <v>1.2345787846773798E-3</v>
      </c>
      <c r="AD47">
        <f t="shared" si="16"/>
        <v>8.7430984741950213E-3</v>
      </c>
      <c r="AE47">
        <f t="shared" si="17"/>
        <v>1.3171976619741509E-4</v>
      </c>
      <c r="AF47" t="e">
        <f ca="1">IF(AD47="","",_xludf.RANK.EQ(AD47,$AD$2:$AD$155,0))</f>
        <v>#NAME?</v>
      </c>
      <c r="AG47" t="s">
        <v>71</v>
      </c>
      <c r="AH47" t="str">
        <f t="shared" si="18"/>
        <v>Baja</v>
      </c>
      <c r="AI47" t="s">
        <v>73</v>
      </c>
      <c r="AJ47" t="str">
        <f>IFERROR(VLOOKUP(B47,Maestro_Regionales!$A$2:$B$35,2,FALSE),"Otras zonas")</f>
        <v>Costa</v>
      </c>
      <c r="AK47" t="str">
        <f t="shared" si="19"/>
        <v>PROTEGER EPS (ANTES CAJACOPI EPS) | Costa</v>
      </c>
    </row>
    <row r="48" spans="1:37">
      <c r="A48" s="4" t="s">
        <v>66</v>
      </c>
      <c r="B48" s="4" t="s">
        <v>67</v>
      </c>
      <c r="C48" s="4" t="s">
        <v>104</v>
      </c>
      <c r="D48" s="4" t="s">
        <v>105</v>
      </c>
      <c r="E48" s="4" t="s">
        <v>90</v>
      </c>
      <c r="F48" s="4">
        <v>0</v>
      </c>
      <c r="G48" s="4">
        <v>0</v>
      </c>
      <c r="H48" s="4">
        <v>270</v>
      </c>
      <c r="I48">
        <f t="shared" si="10"/>
        <v>270</v>
      </c>
      <c r="J48">
        <f t="shared" si="11"/>
        <v>0</v>
      </c>
      <c r="K48">
        <f t="shared" si="12"/>
        <v>0</v>
      </c>
      <c r="L48">
        <f t="shared" si="13"/>
        <v>1</v>
      </c>
      <c r="M48">
        <f>I48*Diccionario!$B$21</f>
        <v>0.60394285010152249</v>
      </c>
      <c r="N48">
        <f>M48*Diccionario!$B$22</f>
        <v>5.6166685059441591E-2</v>
      </c>
      <c r="O48">
        <f>N48*Diccionario!$B$23</f>
        <v>4.7741682300525348E-2</v>
      </c>
      <c r="P48">
        <f>O48*Diccionario!$B$24</f>
        <v>3.3371435928067218E-2</v>
      </c>
      <c r="Q48">
        <f>P48*Diccionario!$B$25</f>
        <v>2.9366863616699154E-2</v>
      </c>
      <c r="R48">
        <f>Q48*Diccionario!$B$26</f>
        <v>7.9290531765087713E-3</v>
      </c>
      <c r="S48">
        <f>R48*Diccionario!$B$27</f>
        <v>5.3917561600259649E-3</v>
      </c>
      <c r="T48">
        <f t="shared" si="14"/>
        <v>5.3917561600259649E-3</v>
      </c>
      <c r="U48">
        <f>I48*Diccionario!$B$28</f>
        <v>0.60445675654306563</v>
      </c>
      <c r="V48">
        <f>U48*Diccionario!$B$29</f>
        <v>5.6214478358505106E-2</v>
      </c>
      <c r="W48">
        <f>V48*Diccionario!$B$30</f>
        <v>4.778230660472934E-2</v>
      </c>
      <c r="X48">
        <f>W48*Diccionario!$B$31</f>
        <v>1.0034284386993161E-2</v>
      </c>
      <c r="Y48">
        <f>X48*Diccionario!$B$32</f>
        <v>7.023999070895212E-3</v>
      </c>
      <c r="Z48">
        <f>Y48*Diccionario!$B$33</f>
        <v>4.8465593589176962E-3</v>
      </c>
      <c r="AA48">
        <f>Z48*Diccionario!$B$34</f>
        <v>1.3037244675488603E-3</v>
      </c>
      <c r="AB48">
        <f>AA48*Diccionario!$B$35</f>
        <v>8.8653263793322511E-4</v>
      </c>
      <c r="AC48">
        <f t="shared" si="15"/>
        <v>8.8653263793322511E-4</v>
      </c>
      <c r="AD48">
        <f t="shared" si="16"/>
        <v>6.27828879795919E-3</v>
      </c>
      <c r="AE48">
        <f t="shared" si="17"/>
        <v>9.4586002322611889E-5</v>
      </c>
      <c r="AF48" t="e">
        <f ca="1">IF(AD48="","",_xludf.RANK.EQ(AD48,$AD$2:$AD$155,0))</f>
        <v>#NAME?</v>
      </c>
      <c r="AG48" t="s">
        <v>71</v>
      </c>
      <c r="AH48" t="str">
        <f t="shared" si="18"/>
        <v>Baja</v>
      </c>
      <c r="AI48" t="s">
        <v>73</v>
      </c>
      <c r="AJ48" t="str">
        <f>IFERROR(VLOOKUP(B48,Maestro_Regionales!$A$2:$B$35,2,FALSE),"Otras zonas")</f>
        <v>Costa</v>
      </c>
      <c r="AK48" t="str">
        <f t="shared" si="19"/>
        <v>REGIMEN DE EXCEPCION | Costa</v>
      </c>
    </row>
    <row r="49" spans="1:37">
      <c r="A49" s="4" t="s">
        <v>66</v>
      </c>
      <c r="B49" s="4" t="s">
        <v>67</v>
      </c>
      <c r="C49" s="4" t="s">
        <v>106</v>
      </c>
      <c r="D49" s="4" t="s">
        <v>107</v>
      </c>
      <c r="E49" s="4" t="s">
        <v>88</v>
      </c>
      <c r="F49" s="4">
        <v>906</v>
      </c>
      <c r="G49" s="4">
        <v>14634</v>
      </c>
      <c r="H49" s="4">
        <v>0</v>
      </c>
      <c r="I49">
        <f t="shared" si="10"/>
        <v>15540</v>
      </c>
      <c r="J49">
        <f t="shared" si="11"/>
        <v>5.8301158301158298E-2</v>
      </c>
      <c r="K49">
        <f t="shared" si="12"/>
        <v>0.94169884169884166</v>
      </c>
      <c r="L49">
        <f t="shared" si="13"/>
        <v>0</v>
      </c>
      <c r="M49">
        <f>I49*Diccionario!$B$21</f>
        <v>34.760266261398741</v>
      </c>
      <c r="N49">
        <f>M49*Diccionario!$B$22</f>
        <v>3.2327047623100826</v>
      </c>
      <c r="O49">
        <f>N49*Diccionario!$B$23</f>
        <v>2.7477990479635701</v>
      </c>
      <c r="P49">
        <f>O49*Diccionario!$B$24</f>
        <v>1.9207115345265353</v>
      </c>
      <c r="Q49">
        <f>P49*Diccionario!$B$25</f>
        <v>1.6902261503833511</v>
      </c>
      <c r="R49">
        <f>Q49*Diccionario!$B$26</f>
        <v>0.45636106060350484</v>
      </c>
      <c r="S49">
        <f>R49*Diccionario!$B$27</f>
        <v>0.31032552121038331</v>
      </c>
      <c r="T49">
        <f t="shared" si="14"/>
        <v>0.31032552121038331</v>
      </c>
      <c r="U49">
        <f>I49*Diccionario!$B$28</f>
        <v>34.78984443214533</v>
      </c>
      <c r="V49">
        <f>U49*Diccionario!$B$29</f>
        <v>3.2354555321895155</v>
      </c>
      <c r="W49">
        <f>V49*Diccionario!$B$30</f>
        <v>2.7501372023610879</v>
      </c>
      <c r="X49">
        <f>W49*Diccionario!$B$31</f>
        <v>0.57752881249582844</v>
      </c>
      <c r="Y49">
        <f>X49*Diccionario!$B$32</f>
        <v>0.40427016874707988</v>
      </c>
      <c r="Z49">
        <f>Y49*Diccionario!$B$33</f>
        <v>0.27894641643548512</v>
      </c>
      <c r="AA49">
        <f>Z49*Diccionario!$B$34</f>
        <v>7.5036586021145504E-2</v>
      </c>
      <c r="AB49">
        <f>AA49*Diccionario!$B$35</f>
        <v>5.1024878494378943E-2</v>
      </c>
      <c r="AC49">
        <f t="shared" si="15"/>
        <v>5.1024878494378943E-2</v>
      </c>
      <c r="AD49">
        <f t="shared" si="16"/>
        <v>0.36135039970476224</v>
      </c>
      <c r="AE49">
        <f t="shared" si="17"/>
        <v>5.443949911456995E-3</v>
      </c>
      <c r="AF49" t="e">
        <f ca="1">IF(AD49="","",_xludf.RANK.EQ(AD49,$AD$2:$AD$155,0))</f>
        <v>#NAME?</v>
      </c>
      <c r="AG49" t="s">
        <v>71</v>
      </c>
      <c r="AH49" t="str">
        <f t="shared" si="18"/>
        <v>Baja</v>
      </c>
      <c r="AI49" t="s">
        <v>73</v>
      </c>
      <c r="AJ49" t="str">
        <f>IFERROR(VLOOKUP(B49,Maestro_Regionales!$A$2:$B$35,2,FALSE),"Otras zonas")</f>
        <v>Costa</v>
      </c>
      <c r="AK49" t="str">
        <f t="shared" si="19"/>
        <v>COOSALUD EPS | Costa</v>
      </c>
    </row>
    <row r="50" spans="1:37">
      <c r="A50" s="4" t="s">
        <v>66</v>
      </c>
      <c r="B50" s="4" t="s">
        <v>67</v>
      </c>
      <c r="C50" s="4" t="s">
        <v>106</v>
      </c>
      <c r="D50" s="4" t="s">
        <v>107</v>
      </c>
      <c r="E50" s="4" t="s">
        <v>87</v>
      </c>
      <c r="F50" s="4">
        <v>1137</v>
      </c>
      <c r="G50" s="4">
        <v>5623</v>
      </c>
      <c r="H50" s="4">
        <v>0</v>
      </c>
      <c r="I50">
        <f t="shared" si="10"/>
        <v>6760</v>
      </c>
      <c r="J50">
        <f t="shared" si="11"/>
        <v>0.16819526627218934</v>
      </c>
      <c r="K50">
        <f t="shared" si="12"/>
        <v>0.83180473372781061</v>
      </c>
      <c r="L50">
        <f t="shared" si="13"/>
        <v>0</v>
      </c>
      <c r="M50">
        <f>I50*Diccionario!$B$21</f>
        <v>15.120939506245527</v>
      </c>
      <c r="N50">
        <f>M50*Diccionario!$B$22</f>
        <v>1.4062473740808341</v>
      </c>
      <c r="O50">
        <f>N50*Diccionario!$B$23</f>
        <v>1.1953102679687089</v>
      </c>
      <c r="P50">
        <f>O50*Diccionario!$B$24</f>
        <v>0.8355218773101275</v>
      </c>
      <c r="Q50">
        <f>P50*Diccionario!$B$25</f>
        <v>0.7352592520329122</v>
      </c>
      <c r="R50">
        <f>Q50*Diccionario!$B$26</f>
        <v>0.19851999804888631</v>
      </c>
      <c r="S50">
        <f>R50*Diccionario!$B$27</f>
        <v>0.1349935986732427</v>
      </c>
      <c r="T50">
        <f t="shared" si="14"/>
        <v>0.1349935986732427</v>
      </c>
      <c r="U50">
        <f>I50*Diccionario!$B$28</f>
        <v>15.133806200856013</v>
      </c>
      <c r="V50">
        <f>U50*Diccionario!$B$29</f>
        <v>1.4074439766796092</v>
      </c>
      <c r="W50">
        <f>V50*Diccionario!$B$30</f>
        <v>1.1963273801776677</v>
      </c>
      <c r="X50">
        <f>W50*Diccionario!$B$31</f>
        <v>0.25122874983731019</v>
      </c>
      <c r="Y50">
        <f>X50*Diccionario!$B$32</f>
        <v>0.17586012488611713</v>
      </c>
      <c r="Z50">
        <f>Y50*Diccionario!$B$33</f>
        <v>0.12134348617142081</v>
      </c>
      <c r="AA50">
        <f>Z50*Diccionario!$B$34</f>
        <v>3.26413977801122E-2</v>
      </c>
      <c r="AB50">
        <f>AA50*Diccionario!$B$35</f>
        <v>2.2196150490476296E-2</v>
      </c>
      <c r="AC50">
        <f t="shared" si="15"/>
        <v>2.2196150490476296E-2</v>
      </c>
      <c r="AD50">
        <f t="shared" si="16"/>
        <v>0.157189749163719</v>
      </c>
      <c r="AE50">
        <f t="shared" si="17"/>
        <v>2.3681532433365055E-3</v>
      </c>
      <c r="AF50" t="e">
        <f ca="1">IF(AD50="","",_xludf.RANK.EQ(AD50,$AD$2:$AD$155,0))</f>
        <v>#NAME?</v>
      </c>
      <c r="AG50" t="s">
        <v>71</v>
      </c>
      <c r="AH50" t="str">
        <f t="shared" si="18"/>
        <v>Baja</v>
      </c>
      <c r="AI50" t="s">
        <v>73</v>
      </c>
      <c r="AJ50" t="str">
        <f>IFERROR(VLOOKUP(B50,Maestro_Regionales!$A$2:$B$35,2,FALSE),"Otras zonas")</f>
        <v>Costa</v>
      </c>
      <c r="AK50" t="str">
        <f t="shared" si="19"/>
        <v>NUEVA EPS | Costa</v>
      </c>
    </row>
    <row r="51" spans="1:37">
      <c r="A51" s="4" t="s">
        <v>66</v>
      </c>
      <c r="B51" s="4" t="s">
        <v>67</v>
      </c>
      <c r="C51" s="4" t="s">
        <v>106</v>
      </c>
      <c r="D51" s="4" t="s">
        <v>107</v>
      </c>
      <c r="E51" s="4" t="s">
        <v>89</v>
      </c>
      <c r="F51" s="4">
        <v>57</v>
      </c>
      <c r="G51" s="4">
        <v>1851</v>
      </c>
      <c r="H51" s="4">
        <v>0</v>
      </c>
      <c r="I51">
        <f t="shared" si="10"/>
        <v>1908</v>
      </c>
      <c r="J51">
        <f t="shared" si="11"/>
        <v>2.9874213836477988E-2</v>
      </c>
      <c r="K51">
        <f t="shared" si="12"/>
        <v>0.97012578616352196</v>
      </c>
      <c r="L51">
        <f t="shared" si="13"/>
        <v>0</v>
      </c>
      <c r="M51">
        <f>I51*Diccionario!$B$21</f>
        <v>4.267862807384093</v>
      </c>
      <c r="N51">
        <f>M51*Diccionario!$B$22</f>
        <v>0.39691124108672066</v>
      </c>
      <c r="O51">
        <f>N51*Diccionario!$B$23</f>
        <v>0.33737455492371254</v>
      </c>
      <c r="P51">
        <f>O51*Diccionario!$B$24</f>
        <v>0.23582481389167506</v>
      </c>
      <c r="Q51">
        <f>P51*Diccionario!$B$25</f>
        <v>0.20752583622467405</v>
      </c>
      <c r="R51">
        <f>Q51*Diccionario!$B$26</f>
        <v>5.6031975780661998E-2</v>
      </c>
      <c r="S51">
        <f>R51*Diccionario!$B$27</f>
        <v>3.8101743530850163E-2</v>
      </c>
      <c r="T51">
        <f t="shared" si="14"/>
        <v>3.8101743530850163E-2</v>
      </c>
      <c r="U51">
        <f>I51*Diccionario!$B$28</f>
        <v>4.27149441290433</v>
      </c>
      <c r="V51">
        <f>U51*Diccionario!$B$29</f>
        <v>0.3972489804001027</v>
      </c>
      <c r="W51">
        <f>V51*Diccionario!$B$30</f>
        <v>0.33766163334008731</v>
      </c>
      <c r="X51">
        <f>W51*Diccionario!$B$31</f>
        <v>7.0908943001418326E-2</v>
      </c>
      <c r="Y51">
        <f>X51*Diccionario!$B$32</f>
        <v>4.9636260100992827E-2</v>
      </c>
      <c r="Z51">
        <f>Y51*Diccionario!$B$33</f>
        <v>3.4249019469685046E-2</v>
      </c>
      <c r="AA51">
        <f>Z51*Diccionario!$B$34</f>
        <v>9.2129862373452782E-3</v>
      </c>
      <c r="AB51">
        <f>AA51*Diccionario!$B$35</f>
        <v>6.2648306413947896E-3</v>
      </c>
      <c r="AC51">
        <f t="shared" si="15"/>
        <v>6.2648306413947896E-3</v>
      </c>
      <c r="AD51">
        <f t="shared" si="16"/>
        <v>4.4366574172244953E-2</v>
      </c>
      <c r="AE51">
        <f t="shared" si="17"/>
        <v>6.684077497464575E-4</v>
      </c>
      <c r="AF51" t="e">
        <f ca="1">IF(AD51="","",_xludf.RANK.EQ(AD51,$AD$2:$AD$155,0))</f>
        <v>#NAME?</v>
      </c>
      <c r="AG51" t="s">
        <v>71</v>
      </c>
      <c r="AH51" t="str">
        <f t="shared" si="18"/>
        <v>Baja</v>
      </c>
      <c r="AI51" t="s">
        <v>73</v>
      </c>
      <c r="AJ51" t="str">
        <f>IFERROR(VLOOKUP(B51,Maestro_Regionales!$A$2:$B$35,2,FALSE),"Otras zonas")</f>
        <v>Costa</v>
      </c>
      <c r="AK51" t="str">
        <f t="shared" si="19"/>
        <v>PROTEGER EPS (ANTES CAJACOPI EPS) | Costa</v>
      </c>
    </row>
    <row r="52" spans="1:37">
      <c r="A52" s="4" t="s">
        <v>66</v>
      </c>
      <c r="B52" s="4" t="s">
        <v>67</v>
      </c>
      <c r="C52" s="4" t="s">
        <v>106</v>
      </c>
      <c r="D52" s="4" t="s">
        <v>107</v>
      </c>
      <c r="E52" s="4" t="s">
        <v>90</v>
      </c>
      <c r="F52" s="4">
        <v>0</v>
      </c>
      <c r="G52" s="4">
        <v>0</v>
      </c>
      <c r="H52" s="4">
        <v>348</v>
      </c>
      <c r="I52">
        <f t="shared" si="10"/>
        <v>348</v>
      </c>
      <c r="J52">
        <f t="shared" si="11"/>
        <v>0</v>
      </c>
      <c r="K52">
        <f t="shared" si="12"/>
        <v>0</v>
      </c>
      <c r="L52">
        <f t="shared" si="13"/>
        <v>1</v>
      </c>
      <c r="M52">
        <f>I52*Diccionario!$B$21</f>
        <v>0.77841522901974014</v>
      </c>
      <c r="N52">
        <f>M52*Diccionario!$B$22</f>
        <v>7.2392616298835838E-2</v>
      </c>
      <c r="O52">
        <f>N52*Diccionario!$B$23</f>
        <v>6.1533723854010458E-2</v>
      </c>
      <c r="P52">
        <f>O52*Diccionario!$B$24</f>
        <v>4.3012072973953305E-2</v>
      </c>
      <c r="Q52">
        <f>P52*Diccionario!$B$25</f>
        <v>3.785062421707891E-2</v>
      </c>
      <c r="R52">
        <f>Q52*Diccionario!$B$26</f>
        <v>1.0219668538611306E-2</v>
      </c>
      <c r="S52">
        <f>R52*Diccionario!$B$27</f>
        <v>6.9493746062556884E-3</v>
      </c>
      <c r="T52">
        <f t="shared" si="14"/>
        <v>6.9493746062556884E-3</v>
      </c>
      <c r="U52">
        <f>I52*Diccionario!$B$28</f>
        <v>0.77907759732217341</v>
      </c>
      <c r="V52">
        <f>U52*Diccionario!$B$29</f>
        <v>7.2454216550962125E-2</v>
      </c>
      <c r="W52">
        <f>V52*Diccionario!$B$30</f>
        <v>6.1586084068317802E-2</v>
      </c>
      <c r="X52">
        <f>W52*Diccionario!$B$31</f>
        <v>1.2933077654346738E-2</v>
      </c>
      <c r="Y52">
        <f>X52*Diccionario!$B$32</f>
        <v>9.053154358042716E-3</v>
      </c>
      <c r="Z52">
        <f>Y52*Diccionario!$B$33</f>
        <v>6.2466765070494732E-3</v>
      </c>
      <c r="AA52">
        <f>Z52*Diccionario!$B$34</f>
        <v>1.6803559803963083E-3</v>
      </c>
      <c r="AB52">
        <f>AA52*Diccionario!$B$35</f>
        <v>1.1426420666694897E-3</v>
      </c>
      <c r="AC52">
        <f t="shared" si="15"/>
        <v>1.1426420666694897E-3</v>
      </c>
      <c r="AD52">
        <f t="shared" si="16"/>
        <v>8.0920166729251779E-3</v>
      </c>
      <c r="AE52">
        <f t="shared" si="17"/>
        <v>1.2191084743803309E-4</v>
      </c>
      <c r="AF52" t="e">
        <f ca="1">IF(AD52="","",_xludf.RANK.EQ(AD52,$AD$2:$AD$155,0))</f>
        <v>#NAME?</v>
      </c>
      <c r="AG52" t="s">
        <v>71</v>
      </c>
      <c r="AH52" t="str">
        <f t="shared" si="18"/>
        <v>Baja</v>
      </c>
      <c r="AI52" t="s">
        <v>73</v>
      </c>
      <c r="AJ52" t="str">
        <f>IFERROR(VLOOKUP(B52,Maestro_Regionales!$A$2:$B$35,2,FALSE),"Otras zonas")</f>
        <v>Costa</v>
      </c>
      <c r="AK52" t="str">
        <f t="shared" si="19"/>
        <v>REGIMEN DE EXCEPCION | Costa</v>
      </c>
    </row>
    <row r="53" spans="1:37">
      <c r="A53" s="4" t="s">
        <v>66</v>
      </c>
      <c r="B53" s="4" t="s">
        <v>67</v>
      </c>
      <c r="C53" s="4" t="s">
        <v>106</v>
      </c>
      <c r="D53" s="4" t="s">
        <v>107</v>
      </c>
      <c r="E53" s="4" t="s">
        <v>85</v>
      </c>
      <c r="F53" s="4">
        <v>1</v>
      </c>
      <c r="G53" s="4">
        <v>0</v>
      </c>
      <c r="H53" s="4">
        <v>0</v>
      </c>
      <c r="I53">
        <f t="shared" si="10"/>
        <v>1</v>
      </c>
      <c r="J53">
        <f t="shared" si="11"/>
        <v>1</v>
      </c>
      <c r="K53">
        <f t="shared" si="12"/>
        <v>0</v>
      </c>
      <c r="L53">
        <f t="shared" si="13"/>
        <v>0</v>
      </c>
      <c r="M53">
        <f>I53*Diccionario!$B$21</f>
        <v>2.2368253707463798E-3</v>
      </c>
      <c r="N53">
        <f>M53*Diccionario!$B$22</f>
        <v>2.0802475947941332E-4</v>
      </c>
      <c r="O53">
        <f>N53*Diccionario!$B$23</f>
        <v>1.7682104555750131E-4</v>
      </c>
      <c r="P53">
        <f>O53*Diccionario!$B$24</f>
        <v>1.235979108446934E-4</v>
      </c>
      <c r="Q53">
        <f>P53*Diccionario!$B$25</f>
        <v>1.0876616154333019E-4</v>
      </c>
      <c r="R53">
        <f>Q53*Diccionario!$B$26</f>
        <v>2.9366863616699153E-5</v>
      </c>
      <c r="S53">
        <f>R53*Diccionario!$B$27</f>
        <v>1.9969467259355426E-5</v>
      </c>
      <c r="T53">
        <f t="shared" si="14"/>
        <v>1.9969467259355426E-5</v>
      </c>
      <c r="U53">
        <f>I53*Diccionario!$B$28</f>
        <v>2.2387287279372801E-3</v>
      </c>
      <c r="V53">
        <f>U53*Diccionario!$B$29</f>
        <v>2.0820177169816705E-4</v>
      </c>
      <c r="W53">
        <f>V53*Diccionario!$B$30</f>
        <v>1.7697150594344198E-4</v>
      </c>
      <c r="X53">
        <f>W53*Diccionario!$B$31</f>
        <v>3.7164016248122814E-5</v>
      </c>
      <c r="Y53">
        <f>X53*Diccionario!$B$32</f>
        <v>2.601481137368597E-5</v>
      </c>
      <c r="Z53">
        <f>Y53*Diccionario!$B$33</f>
        <v>1.7950219847843319E-5</v>
      </c>
      <c r="AA53">
        <f>Z53*Diccionario!$B$34</f>
        <v>4.8286091390698532E-6</v>
      </c>
      <c r="AB53">
        <f>AA53*Diccionario!$B$35</f>
        <v>3.2834542145675003E-6</v>
      </c>
      <c r="AC53">
        <f t="shared" si="15"/>
        <v>3.2834542145675003E-6</v>
      </c>
      <c r="AD53">
        <f t="shared" si="16"/>
        <v>2.3252921473922926E-5</v>
      </c>
      <c r="AE53">
        <f t="shared" si="17"/>
        <v>3.5031852712078476E-7</v>
      </c>
      <c r="AF53" t="e">
        <f ca="1">IF(AD53="","",_xludf.RANK.EQ(AD53,$AD$2:$AD$155,0))</f>
        <v>#NAME?</v>
      </c>
      <c r="AG53" t="s">
        <v>71</v>
      </c>
      <c r="AH53" t="str">
        <f t="shared" si="18"/>
        <v>Baja</v>
      </c>
      <c r="AI53" t="s">
        <v>73</v>
      </c>
      <c r="AJ53" t="str">
        <f>IFERROR(VLOOKUP(B53,Maestro_Regionales!$A$2:$B$35,2,FALSE),"Otras zonas")</f>
        <v>Costa</v>
      </c>
      <c r="AK53" t="str">
        <f t="shared" si="19"/>
        <v>SALUD TOTAL EPS | Costa</v>
      </c>
    </row>
    <row r="54" spans="1:37">
      <c r="A54" s="4" t="s">
        <v>66</v>
      </c>
      <c r="B54" s="4" t="s">
        <v>67</v>
      </c>
      <c r="C54" s="4" t="s">
        <v>78</v>
      </c>
      <c r="D54" s="4" t="s">
        <v>79</v>
      </c>
      <c r="E54" s="4" t="s">
        <v>88</v>
      </c>
      <c r="F54" s="4">
        <v>1546</v>
      </c>
      <c r="G54" s="4">
        <v>19867</v>
      </c>
      <c r="H54" s="4">
        <v>0</v>
      </c>
      <c r="I54">
        <f t="shared" si="10"/>
        <v>21413</v>
      </c>
      <c r="J54">
        <f t="shared" si="11"/>
        <v>7.2199131368794661E-2</v>
      </c>
      <c r="K54">
        <f t="shared" si="12"/>
        <v>0.92780086863120537</v>
      </c>
      <c r="L54">
        <f t="shared" si="13"/>
        <v>0</v>
      </c>
      <c r="M54">
        <f>I54*Diccionario!$B$21</f>
        <v>47.897141663792233</v>
      </c>
      <c r="N54">
        <f>M54*Diccionario!$B$22</f>
        <v>4.4544341747326772</v>
      </c>
      <c r="O54">
        <f>N54*Diccionario!$B$23</f>
        <v>3.7862690485227755</v>
      </c>
      <c r="P54">
        <f>O54*Diccionario!$B$24</f>
        <v>2.64660206491742</v>
      </c>
      <c r="Q54">
        <f>P54*Diccionario!$B$25</f>
        <v>2.3290098171273295</v>
      </c>
      <c r="R54">
        <f>Q54*Diccionario!$B$26</f>
        <v>0.62883265062437899</v>
      </c>
      <c r="S54">
        <f>R54*Diccionario!$B$27</f>
        <v>0.42760620242457775</v>
      </c>
      <c r="T54">
        <f t="shared" si="14"/>
        <v>0.42760620242457775</v>
      </c>
      <c r="U54">
        <f>I54*Diccionario!$B$28</f>
        <v>47.937898251320981</v>
      </c>
      <c r="V54">
        <f>U54*Diccionario!$B$29</f>
        <v>4.4582245373728515</v>
      </c>
      <c r="W54">
        <f>V54*Diccionario!$B$30</f>
        <v>3.7894908567669239</v>
      </c>
      <c r="X54">
        <f>W54*Diccionario!$B$31</f>
        <v>0.79579307992105397</v>
      </c>
      <c r="Y54">
        <f>X54*Diccionario!$B$32</f>
        <v>0.55705515594473776</v>
      </c>
      <c r="Z54">
        <f>Y54*Diccionario!$B$33</f>
        <v>0.38436805760186904</v>
      </c>
      <c r="AA54">
        <f>Z54*Diccionario!$B$34</f>
        <v>0.10339500749490278</v>
      </c>
      <c r="AB54">
        <f>AA54*Diccionario!$B$35</f>
        <v>7.0308605096533902E-2</v>
      </c>
      <c r="AC54">
        <f t="shared" si="15"/>
        <v>7.0308605096533902E-2</v>
      </c>
      <c r="AD54">
        <f t="shared" si="16"/>
        <v>0.49791480752111167</v>
      </c>
      <c r="AE54">
        <f t="shared" si="17"/>
        <v>7.5013706212373656E-3</v>
      </c>
      <c r="AF54" t="e">
        <f ca="1">IF(AD54="","",_xludf.RANK.EQ(AD54,$AD$2:$AD$155,0))</f>
        <v>#NAME?</v>
      </c>
      <c r="AG54" t="s">
        <v>71</v>
      </c>
      <c r="AH54" t="str">
        <f t="shared" si="18"/>
        <v>Baja</v>
      </c>
      <c r="AI54" t="s">
        <v>73</v>
      </c>
      <c r="AJ54" t="str">
        <f>IFERROR(VLOOKUP(B54,Maestro_Regionales!$A$2:$B$35,2,FALSE),"Otras zonas")</f>
        <v>Costa</v>
      </c>
      <c r="AK54" t="str">
        <f t="shared" si="19"/>
        <v>COOSALUD EPS | Costa</v>
      </c>
    </row>
    <row r="55" spans="1:37">
      <c r="A55" s="4" t="s">
        <v>66</v>
      </c>
      <c r="B55" s="4" t="s">
        <v>67</v>
      </c>
      <c r="C55" s="4" t="s">
        <v>78</v>
      </c>
      <c r="D55" s="4" t="s">
        <v>79</v>
      </c>
      <c r="E55" s="4" t="s">
        <v>87</v>
      </c>
      <c r="F55" s="4">
        <v>4891</v>
      </c>
      <c r="G55" s="4">
        <v>10870</v>
      </c>
      <c r="H55" s="4">
        <v>0</v>
      </c>
      <c r="I55">
        <f t="shared" si="10"/>
        <v>15761</v>
      </c>
      <c r="J55">
        <f t="shared" si="11"/>
        <v>0.31032294905145613</v>
      </c>
      <c r="K55">
        <f t="shared" si="12"/>
        <v>0.68967705094854392</v>
      </c>
      <c r="L55">
        <f t="shared" si="13"/>
        <v>0</v>
      </c>
      <c r="M55">
        <f>I55*Diccionario!$B$21</f>
        <v>35.254604668333691</v>
      </c>
      <c r="N55">
        <f>M55*Diccionario!$B$22</f>
        <v>3.2786782341550333</v>
      </c>
      <c r="O55">
        <f>N55*Diccionario!$B$23</f>
        <v>2.7868764990317785</v>
      </c>
      <c r="P55">
        <f>O55*Diccionario!$B$24</f>
        <v>1.948026672823213</v>
      </c>
      <c r="Q55">
        <f>P55*Diccionario!$B$25</f>
        <v>1.7142634720844274</v>
      </c>
      <c r="R55">
        <f>Q55*Diccionario!$B$26</f>
        <v>0.46285113746279544</v>
      </c>
      <c r="S55">
        <f>R55*Diccionario!$B$27</f>
        <v>0.31473877347470092</v>
      </c>
      <c r="T55">
        <f t="shared" si="14"/>
        <v>0.31473877347470092</v>
      </c>
      <c r="U55">
        <f>I55*Diccionario!$B$28</f>
        <v>35.284603481019474</v>
      </c>
      <c r="V55">
        <f>U55*Diccionario!$B$29</f>
        <v>3.2814681237348111</v>
      </c>
      <c r="W55">
        <f>V55*Diccionario!$B$30</f>
        <v>2.7892479051745895</v>
      </c>
      <c r="X55">
        <f>W55*Diccionario!$B$31</f>
        <v>0.58574206008666374</v>
      </c>
      <c r="Y55">
        <f>X55*Diccionario!$B$32</f>
        <v>0.4100194420606646</v>
      </c>
      <c r="Z55">
        <f>Y55*Diccionario!$B$33</f>
        <v>0.28291341502185857</v>
      </c>
      <c r="AA55">
        <f>Z55*Diccionario!$B$34</f>
        <v>7.6103708640879966E-2</v>
      </c>
      <c r="AB55">
        <f>AA55*Diccionario!$B$35</f>
        <v>5.1750521875798379E-2</v>
      </c>
      <c r="AC55">
        <f t="shared" si="15"/>
        <v>5.1750521875798379E-2</v>
      </c>
      <c r="AD55">
        <f t="shared" si="16"/>
        <v>0.36648929535049929</v>
      </c>
      <c r="AE55">
        <f t="shared" si="17"/>
        <v>5.5213703059506895E-3</v>
      </c>
      <c r="AF55" t="e">
        <f ca="1">IF(AD55="","",_xludf.RANK.EQ(AD55,$AD$2:$AD$155,0))</f>
        <v>#NAME?</v>
      </c>
      <c r="AG55" t="s">
        <v>71</v>
      </c>
      <c r="AH55" t="str">
        <f t="shared" si="18"/>
        <v>Baja</v>
      </c>
      <c r="AI55" t="s">
        <v>73</v>
      </c>
      <c r="AJ55" t="str">
        <f>IFERROR(VLOOKUP(B55,Maestro_Regionales!$A$2:$B$35,2,FALSE),"Otras zonas")</f>
        <v>Costa</v>
      </c>
      <c r="AK55" t="str">
        <f t="shared" si="19"/>
        <v>NUEVA EPS | Costa</v>
      </c>
    </row>
    <row r="56" spans="1:37">
      <c r="A56" s="4" t="s">
        <v>66</v>
      </c>
      <c r="B56" s="4" t="s">
        <v>67</v>
      </c>
      <c r="C56" s="4" t="s">
        <v>108</v>
      </c>
      <c r="D56" s="4" t="s">
        <v>109</v>
      </c>
      <c r="E56" s="4" t="s">
        <v>70</v>
      </c>
      <c r="F56" s="4">
        <v>2239</v>
      </c>
      <c r="G56" s="4">
        <v>1761</v>
      </c>
      <c r="H56" s="4">
        <v>0</v>
      </c>
      <c r="I56">
        <f t="shared" si="10"/>
        <v>4000</v>
      </c>
      <c r="J56">
        <f t="shared" si="11"/>
        <v>0.55974999999999997</v>
      </c>
      <c r="K56">
        <f t="shared" si="12"/>
        <v>0.44024999999999997</v>
      </c>
      <c r="L56">
        <f t="shared" si="13"/>
        <v>0</v>
      </c>
      <c r="M56">
        <f>I56*Diccionario!$B$21</f>
        <v>8.9473014829855195</v>
      </c>
      <c r="N56">
        <f>M56*Diccionario!$B$22</f>
        <v>0.83209903791765327</v>
      </c>
      <c r="O56">
        <f>N56*Diccionario!$B$23</f>
        <v>0.70728418223000522</v>
      </c>
      <c r="P56">
        <f>O56*Diccionario!$B$24</f>
        <v>0.49439164337877362</v>
      </c>
      <c r="Q56">
        <f>P56*Diccionario!$B$25</f>
        <v>0.4350646461733208</v>
      </c>
      <c r="R56">
        <f>Q56*Diccionario!$B$26</f>
        <v>0.11746745446679663</v>
      </c>
      <c r="S56">
        <f>R56*Diccionario!$B$27</f>
        <v>7.9877869037421709E-2</v>
      </c>
      <c r="T56">
        <f t="shared" si="14"/>
        <v>7.9877869037421709E-2</v>
      </c>
      <c r="U56">
        <f>I56*Diccionario!$B$28</f>
        <v>8.9549149117491194</v>
      </c>
      <c r="V56">
        <f>U56*Diccionario!$B$29</f>
        <v>0.83280708679266813</v>
      </c>
      <c r="W56">
        <f>V56*Diccionario!$B$30</f>
        <v>0.70788602377376786</v>
      </c>
      <c r="X56">
        <f>W56*Diccionario!$B$31</f>
        <v>0.14865606499249123</v>
      </c>
      <c r="Y56">
        <f>X56*Diccionario!$B$32</f>
        <v>0.10405924549474385</v>
      </c>
      <c r="Z56">
        <f>Y56*Diccionario!$B$33</f>
        <v>7.1800879391373251E-2</v>
      </c>
      <c r="AA56">
        <f>Z56*Diccionario!$B$34</f>
        <v>1.9314436556279405E-2</v>
      </c>
      <c r="AB56">
        <f>AA56*Diccionario!$B$35</f>
        <v>1.3133816858269996E-2</v>
      </c>
      <c r="AC56">
        <f t="shared" si="15"/>
        <v>1.3133816858269996E-2</v>
      </c>
      <c r="AD56">
        <f t="shared" si="16"/>
        <v>9.3011685895691698E-2</v>
      </c>
      <c r="AE56">
        <f t="shared" si="17"/>
        <v>1.401274108483139E-3</v>
      </c>
      <c r="AF56" t="e">
        <f ca="1">IF(AD56="","",_xludf.RANK.EQ(AD56,$AD$2:$AD$155,0))</f>
        <v>#NAME?</v>
      </c>
      <c r="AG56" t="s">
        <v>71</v>
      </c>
      <c r="AH56" t="str">
        <f t="shared" si="18"/>
        <v>Baja</v>
      </c>
      <c r="AI56" t="s">
        <v>73</v>
      </c>
      <c r="AJ56" t="str">
        <f>IFERROR(VLOOKUP(B56,Maestro_Regionales!$A$2:$B$35,2,FALSE),"Otras zonas")</f>
        <v>Costa</v>
      </c>
      <c r="AK56" t="str">
        <f t="shared" si="19"/>
        <v>EPS SURA | Costa</v>
      </c>
    </row>
    <row r="57" spans="1:37">
      <c r="A57" s="4" t="s">
        <v>66</v>
      </c>
      <c r="B57" s="4" t="s">
        <v>67</v>
      </c>
      <c r="C57" s="4" t="s">
        <v>78</v>
      </c>
      <c r="D57" s="4" t="s">
        <v>79</v>
      </c>
      <c r="E57" s="4" t="s">
        <v>89</v>
      </c>
      <c r="F57" s="4">
        <v>406</v>
      </c>
      <c r="G57" s="4">
        <v>11951</v>
      </c>
      <c r="H57" s="4">
        <v>0</v>
      </c>
      <c r="I57">
        <f t="shared" si="10"/>
        <v>12357</v>
      </c>
      <c r="J57">
        <f t="shared" si="11"/>
        <v>3.2855871166140652E-2</v>
      </c>
      <c r="K57">
        <f t="shared" si="12"/>
        <v>0.96714412883385936</v>
      </c>
      <c r="L57">
        <f t="shared" si="13"/>
        <v>0</v>
      </c>
      <c r="M57">
        <f>I57*Diccionario!$B$21</f>
        <v>27.640451106313016</v>
      </c>
      <c r="N57">
        <f>M57*Diccionario!$B$22</f>
        <v>2.5705619528871106</v>
      </c>
      <c r="O57">
        <f>N57*Diccionario!$B$23</f>
        <v>2.1849776599540438</v>
      </c>
      <c r="P57">
        <f>O57*Diccionario!$B$24</f>
        <v>1.5272993843078766</v>
      </c>
      <c r="Q57">
        <f>P57*Diccionario!$B$25</f>
        <v>1.3440234581909314</v>
      </c>
      <c r="R57">
        <f>Q57*Diccionario!$B$26</f>
        <v>0.36288633371155149</v>
      </c>
      <c r="S57">
        <f>R57*Diccionario!$B$27</f>
        <v>0.24676270692385502</v>
      </c>
      <c r="T57">
        <f t="shared" si="14"/>
        <v>0.24676270692385502</v>
      </c>
      <c r="U57">
        <f>I57*Diccionario!$B$28</f>
        <v>27.663970891120968</v>
      </c>
      <c r="V57">
        <f>U57*Diccionario!$B$29</f>
        <v>2.5727492928742501</v>
      </c>
      <c r="W57">
        <f>V57*Diccionario!$B$30</f>
        <v>2.1868368989431124</v>
      </c>
      <c r="X57">
        <f>W57*Diccionario!$B$31</f>
        <v>0.45923574877805357</v>
      </c>
      <c r="Y57">
        <f>X57*Diccionario!$B$32</f>
        <v>0.32146502414463746</v>
      </c>
      <c r="Z57">
        <f>Y57*Diccionario!$B$33</f>
        <v>0.22181086665979982</v>
      </c>
      <c r="AA57">
        <f>Z57*Diccionario!$B$34</f>
        <v>5.9667123131486158E-2</v>
      </c>
      <c r="AB57">
        <f>AA57*Diccionario!$B$35</f>
        <v>4.0573643729410587E-2</v>
      </c>
      <c r="AC57">
        <f t="shared" si="15"/>
        <v>4.0573643729410587E-2</v>
      </c>
      <c r="AD57">
        <f t="shared" si="16"/>
        <v>0.28733635065326563</v>
      </c>
      <c r="AE57">
        <f t="shared" si="17"/>
        <v>4.3288860396315382E-3</v>
      </c>
      <c r="AF57" t="e">
        <f ca="1">IF(AD57="","",_xludf.RANK.EQ(AD57,$AD$2:$AD$155,0))</f>
        <v>#NAME?</v>
      </c>
      <c r="AG57" t="s">
        <v>71</v>
      </c>
      <c r="AH57" t="str">
        <f t="shared" si="18"/>
        <v>Baja</v>
      </c>
      <c r="AI57" t="s">
        <v>73</v>
      </c>
      <c r="AJ57" t="str">
        <f>IFERROR(VLOOKUP(B57,Maestro_Regionales!$A$2:$B$35,2,FALSE),"Otras zonas")</f>
        <v>Costa</v>
      </c>
      <c r="AK57" t="str">
        <f t="shared" si="19"/>
        <v>PROTEGER EPS (ANTES CAJACOPI EPS) | Costa</v>
      </c>
    </row>
    <row r="58" spans="1:37">
      <c r="A58" s="4" t="s">
        <v>66</v>
      </c>
      <c r="B58" s="4" t="s">
        <v>67</v>
      </c>
      <c r="C58" s="4" t="s">
        <v>78</v>
      </c>
      <c r="D58" s="4" t="s">
        <v>79</v>
      </c>
      <c r="E58" s="4" t="s">
        <v>92</v>
      </c>
      <c r="F58" s="4">
        <v>58</v>
      </c>
      <c r="G58" s="4">
        <v>2283</v>
      </c>
      <c r="H58" s="4">
        <v>0</v>
      </c>
      <c r="I58">
        <f t="shared" si="10"/>
        <v>2341</v>
      </c>
      <c r="J58">
        <f t="shared" si="11"/>
        <v>2.4775736864587783E-2</v>
      </c>
      <c r="K58">
        <f t="shared" si="12"/>
        <v>0.97522426313541222</v>
      </c>
      <c r="L58">
        <f t="shared" si="13"/>
        <v>0</v>
      </c>
      <c r="M58">
        <f>I58*Diccionario!$B$21</f>
        <v>5.236408192917275</v>
      </c>
      <c r="N58">
        <f>M58*Diccionario!$B$22</f>
        <v>0.48698596194130656</v>
      </c>
      <c r="O58">
        <f>N58*Diccionario!$B$23</f>
        <v>0.41393806765011054</v>
      </c>
      <c r="P58">
        <f>O58*Diccionario!$B$24</f>
        <v>0.28934270928742722</v>
      </c>
      <c r="Q58">
        <f>P58*Diccionario!$B$25</f>
        <v>0.25462158417293596</v>
      </c>
      <c r="R58">
        <f>Q58*Diccionario!$B$26</f>
        <v>6.8747827726692717E-2</v>
      </c>
      <c r="S58">
        <f>R58*Diccionario!$B$27</f>
        <v>4.6748522854151049E-2</v>
      </c>
      <c r="T58">
        <f t="shared" si="14"/>
        <v>4.6748522854151049E-2</v>
      </c>
      <c r="U58">
        <f>I58*Diccionario!$B$28</f>
        <v>5.2408639521011722</v>
      </c>
      <c r="V58">
        <f>U58*Diccionario!$B$29</f>
        <v>0.48740034754540901</v>
      </c>
      <c r="W58">
        <f>V58*Diccionario!$B$30</f>
        <v>0.41429029541359763</v>
      </c>
      <c r="X58">
        <f>W58*Diccionario!$B$31</f>
        <v>8.7000962036855506E-2</v>
      </c>
      <c r="Y58">
        <f>X58*Diccionario!$B$32</f>
        <v>6.090067342579885E-2</v>
      </c>
      <c r="Z58">
        <f>Y58*Diccionario!$B$33</f>
        <v>4.2021464663801203E-2</v>
      </c>
      <c r="AA58">
        <f>Z58*Diccionario!$B$34</f>
        <v>1.1303773994562524E-2</v>
      </c>
      <c r="AB58">
        <f>AA58*Diccionario!$B$35</f>
        <v>7.6865663163025169E-3</v>
      </c>
      <c r="AC58">
        <f t="shared" si="15"/>
        <v>7.6865663163025169E-3</v>
      </c>
      <c r="AD58">
        <f t="shared" si="16"/>
        <v>5.4435089170453567E-2</v>
      </c>
      <c r="AE58">
        <f t="shared" si="17"/>
        <v>8.2009567198975709E-4</v>
      </c>
      <c r="AF58" t="e">
        <f ca="1">IF(AD58="","",_xludf.RANK.EQ(AD58,$AD$2:$AD$155,0))</f>
        <v>#NAME?</v>
      </c>
      <c r="AG58" t="s">
        <v>71</v>
      </c>
      <c r="AH58" t="str">
        <f t="shared" si="18"/>
        <v>Baja</v>
      </c>
      <c r="AI58" t="s">
        <v>73</v>
      </c>
      <c r="AJ58" t="str">
        <f>IFERROR(VLOOKUP(B58,Maestro_Regionales!$A$2:$B$35,2,FALSE),"Otras zonas")</f>
        <v>Costa</v>
      </c>
      <c r="AK58" t="str">
        <f t="shared" si="19"/>
        <v>EPS FAMILIAR DE COLOMBIA | Costa</v>
      </c>
    </row>
    <row r="59" spans="1:37">
      <c r="A59" s="4" t="s">
        <v>66</v>
      </c>
      <c r="B59" s="4" t="s">
        <v>67</v>
      </c>
      <c r="C59" s="4" t="s">
        <v>78</v>
      </c>
      <c r="D59" s="4" t="s">
        <v>79</v>
      </c>
      <c r="E59" s="4" t="s">
        <v>85</v>
      </c>
      <c r="F59" s="4">
        <v>960</v>
      </c>
      <c r="G59" s="4">
        <v>828</v>
      </c>
      <c r="H59" s="4">
        <v>0</v>
      </c>
      <c r="I59">
        <f t="shared" si="10"/>
        <v>1788</v>
      </c>
      <c r="J59">
        <f t="shared" si="11"/>
        <v>0.53691275167785235</v>
      </c>
      <c r="K59">
        <f t="shared" si="12"/>
        <v>0.46308724832214765</v>
      </c>
      <c r="L59">
        <f t="shared" si="13"/>
        <v>0</v>
      </c>
      <c r="M59">
        <f>I59*Diccionario!$B$21</f>
        <v>3.999443762894527</v>
      </c>
      <c r="N59">
        <f>M59*Diccionario!$B$22</f>
        <v>0.371948269949191</v>
      </c>
      <c r="O59">
        <f>N59*Diccionario!$B$23</f>
        <v>0.31615602945681237</v>
      </c>
      <c r="P59">
        <f>O59*Diccionario!$B$24</f>
        <v>0.22099306459031184</v>
      </c>
      <c r="Q59">
        <f>P59*Diccionario!$B$25</f>
        <v>0.19447389683947441</v>
      </c>
      <c r="R59">
        <f>Q59*Diccionario!$B$26</f>
        <v>5.2507952146658092E-2</v>
      </c>
      <c r="S59">
        <f>R59*Diccionario!$B$27</f>
        <v>3.5705407459727508E-2</v>
      </c>
      <c r="T59">
        <f t="shared" si="14"/>
        <v>3.5705407459727508E-2</v>
      </c>
      <c r="U59">
        <f>I59*Diccionario!$B$28</f>
        <v>4.002846965551857</v>
      </c>
      <c r="V59">
        <f>U59*Diccionario!$B$29</f>
        <v>0.37226476779632273</v>
      </c>
      <c r="W59">
        <f>V59*Diccionario!$B$30</f>
        <v>0.31642505262687431</v>
      </c>
      <c r="X59">
        <f>W59*Diccionario!$B$31</f>
        <v>6.6449261051643602E-2</v>
      </c>
      <c r="Y59">
        <f>X59*Diccionario!$B$32</f>
        <v>4.6514482736150518E-2</v>
      </c>
      <c r="Z59">
        <f>Y59*Diccionario!$B$33</f>
        <v>3.2094993087943856E-2</v>
      </c>
      <c r="AA59">
        <f>Z59*Diccionario!$B$34</f>
        <v>8.633553140656898E-3</v>
      </c>
      <c r="AB59">
        <f>AA59*Diccionario!$B$35</f>
        <v>5.870816135646691E-3</v>
      </c>
      <c r="AC59">
        <f t="shared" si="15"/>
        <v>5.870816135646691E-3</v>
      </c>
      <c r="AD59">
        <f t="shared" si="16"/>
        <v>4.1576223595374197E-2</v>
      </c>
      <c r="AE59">
        <f t="shared" si="17"/>
        <v>6.263695264919633E-4</v>
      </c>
      <c r="AF59" t="e">
        <f ca="1">IF(AD59="","",_xludf.RANK.EQ(AD59,$AD$2:$AD$155,0))</f>
        <v>#NAME?</v>
      </c>
      <c r="AG59" t="s">
        <v>71</v>
      </c>
      <c r="AH59" t="str">
        <f t="shared" si="18"/>
        <v>Baja</v>
      </c>
      <c r="AI59" t="s">
        <v>73</v>
      </c>
      <c r="AJ59" t="str">
        <f>IFERROR(VLOOKUP(B59,Maestro_Regionales!$A$2:$B$35,2,FALSE),"Otras zonas")</f>
        <v>Costa</v>
      </c>
      <c r="AK59" t="str">
        <f t="shared" si="19"/>
        <v>SALUD TOTAL EPS | Costa</v>
      </c>
    </row>
    <row r="60" spans="1:37">
      <c r="A60" s="4" t="s">
        <v>66</v>
      </c>
      <c r="B60" s="4" t="s">
        <v>67</v>
      </c>
      <c r="C60" s="4" t="s">
        <v>78</v>
      </c>
      <c r="D60" s="4" t="s">
        <v>79</v>
      </c>
      <c r="E60" s="4" t="s">
        <v>91</v>
      </c>
      <c r="F60" s="4">
        <v>318</v>
      </c>
      <c r="G60" s="4">
        <v>635</v>
      </c>
      <c r="H60" s="4">
        <v>0</v>
      </c>
      <c r="I60">
        <f t="shared" si="10"/>
        <v>953</v>
      </c>
      <c r="J60">
        <f t="shared" si="11"/>
        <v>0.33368310598111228</v>
      </c>
      <c r="K60">
        <f t="shared" si="12"/>
        <v>0.66631689401888772</v>
      </c>
      <c r="L60">
        <f t="shared" si="13"/>
        <v>0</v>
      </c>
      <c r="M60">
        <f>I60*Diccionario!$B$21</f>
        <v>2.1316945783213002</v>
      </c>
      <c r="N60">
        <f>M60*Diccionario!$B$22</f>
        <v>0.1982475957838809</v>
      </c>
      <c r="O60">
        <f>N60*Diccionario!$B$23</f>
        <v>0.16851045641629878</v>
      </c>
      <c r="P60">
        <f>O60*Diccionario!$B$24</f>
        <v>0.11778880903499284</v>
      </c>
      <c r="Q60">
        <f>P60*Diccionario!$B$25</f>
        <v>0.10365415195079369</v>
      </c>
      <c r="R60">
        <f>Q60*Diccionario!$B$26</f>
        <v>2.7986621026714301E-2</v>
      </c>
      <c r="S60">
        <f>R60*Diccionario!$B$27</f>
        <v>1.9030902298165727E-2</v>
      </c>
      <c r="T60">
        <f t="shared" si="14"/>
        <v>1.9030902298165727E-2</v>
      </c>
      <c r="U60">
        <f>I60*Diccionario!$B$28</f>
        <v>2.1335084777242277</v>
      </c>
      <c r="V60">
        <f>U60*Diccionario!$B$29</f>
        <v>0.19841628842835318</v>
      </c>
      <c r="W60">
        <f>V60*Diccionario!$B$30</f>
        <v>0.1686538451641002</v>
      </c>
      <c r="X60">
        <f>W60*Diccionario!$B$31</f>
        <v>3.5417307484461043E-2</v>
      </c>
      <c r="Y60">
        <f>X60*Diccionario!$B$32</f>
        <v>2.4792115239122729E-2</v>
      </c>
      <c r="Z60">
        <f>Y60*Diccionario!$B$33</f>
        <v>1.7106559514994683E-2</v>
      </c>
      <c r="AA60">
        <f>Z60*Diccionario!$B$34</f>
        <v>4.60166450953357E-3</v>
      </c>
      <c r="AB60">
        <f>AA60*Diccionario!$B$35</f>
        <v>3.1291318664828276E-3</v>
      </c>
      <c r="AC60">
        <f t="shared" si="15"/>
        <v>3.1291318664828276E-3</v>
      </c>
      <c r="AD60">
        <f t="shared" si="16"/>
        <v>2.2160034164648554E-2</v>
      </c>
      <c r="AE60">
        <f t="shared" si="17"/>
        <v>3.3385355634610797E-4</v>
      </c>
      <c r="AF60" t="e">
        <f ca="1">IF(AD60="","",_xludf.RANK.EQ(AD60,$AD$2:$AD$155,0))</f>
        <v>#NAME?</v>
      </c>
      <c r="AG60" t="s">
        <v>71</v>
      </c>
      <c r="AH60" t="str">
        <f t="shared" si="18"/>
        <v>Baja</v>
      </c>
      <c r="AI60" t="s">
        <v>73</v>
      </c>
      <c r="AJ60" t="str">
        <f>IFERROR(VLOOKUP(B60,Maestro_Regionales!$A$2:$B$35,2,FALSE),"Otras zonas")</f>
        <v>Costa</v>
      </c>
      <c r="AK60" t="str">
        <f t="shared" si="19"/>
        <v>FAMISANAR | Costa</v>
      </c>
    </row>
    <row r="61" spans="1:37">
      <c r="A61" s="4" t="s">
        <v>66</v>
      </c>
      <c r="B61" s="4" t="s">
        <v>67</v>
      </c>
      <c r="C61" s="4" t="s">
        <v>78</v>
      </c>
      <c r="D61" s="4" t="s">
        <v>79</v>
      </c>
      <c r="E61" s="4" t="s">
        <v>90</v>
      </c>
      <c r="F61" s="4">
        <v>0</v>
      </c>
      <c r="G61" s="4">
        <v>0</v>
      </c>
      <c r="H61" s="4">
        <v>718</v>
      </c>
      <c r="I61">
        <f t="shared" si="10"/>
        <v>718</v>
      </c>
      <c r="J61">
        <f t="shared" si="11"/>
        <v>0</v>
      </c>
      <c r="K61">
        <f t="shared" si="12"/>
        <v>0</v>
      </c>
      <c r="L61">
        <f t="shared" si="13"/>
        <v>1</v>
      </c>
      <c r="M61">
        <f>I61*Diccionario!$B$21</f>
        <v>1.6060406161959007</v>
      </c>
      <c r="N61">
        <f>M61*Diccionario!$B$22</f>
        <v>0.14936177730621877</v>
      </c>
      <c r="O61">
        <f>N61*Diccionario!$B$23</f>
        <v>0.12695751071028596</v>
      </c>
      <c r="P61">
        <f>O61*Diccionario!$B$24</f>
        <v>8.8743299986489887E-2</v>
      </c>
      <c r="Q61">
        <f>P61*Diccionario!$B$25</f>
        <v>7.8094103988111105E-2</v>
      </c>
      <c r="R61">
        <f>Q61*Diccionario!$B$26</f>
        <v>2.1085408076790001E-2</v>
      </c>
      <c r="S61">
        <f>R61*Diccionario!$B$27</f>
        <v>1.4338077492217202E-2</v>
      </c>
      <c r="T61">
        <f t="shared" si="14"/>
        <v>1.4338077492217202E-2</v>
      </c>
      <c r="U61">
        <f>I61*Diccionario!$B$28</f>
        <v>1.6074072266589672</v>
      </c>
      <c r="V61">
        <f>U61*Diccionario!$B$29</f>
        <v>0.14948887207928394</v>
      </c>
      <c r="W61">
        <f>V61*Diccionario!$B$30</f>
        <v>0.12706554126739134</v>
      </c>
      <c r="X61">
        <f>W61*Diccionario!$B$31</f>
        <v>2.6683763666152178E-2</v>
      </c>
      <c r="Y61">
        <f>X61*Diccionario!$B$32</f>
        <v>1.8678634566306522E-2</v>
      </c>
      <c r="Z61">
        <f>Y61*Diccionario!$B$33</f>
        <v>1.2888257850751499E-2</v>
      </c>
      <c r="AA61">
        <f>Z61*Diccionario!$B$34</f>
        <v>3.4669413618521536E-3</v>
      </c>
      <c r="AB61">
        <f>AA61*Diccionario!$B$35</f>
        <v>2.3575201260594646E-3</v>
      </c>
      <c r="AC61">
        <f t="shared" si="15"/>
        <v>2.3575201260594646E-3</v>
      </c>
      <c r="AD61">
        <f t="shared" si="16"/>
        <v>1.6695597618276665E-2</v>
      </c>
      <c r="AE61">
        <f t="shared" si="17"/>
        <v>2.5152870247272354E-4</v>
      </c>
      <c r="AF61" t="e">
        <f ca="1">IF(AD61="","",_xludf.RANK.EQ(AD61,$AD$2:$AD$155,0))</f>
        <v>#NAME?</v>
      </c>
      <c r="AG61" t="s">
        <v>71</v>
      </c>
      <c r="AH61" t="str">
        <f t="shared" si="18"/>
        <v>Baja</v>
      </c>
      <c r="AI61" t="s">
        <v>73</v>
      </c>
      <c r="AJ61" t="str">
        <f>IFERROR(VLOOKUP(B61,Maestro_Regionales!$A$2:$B$35,2,FALSE),"Otras zonas")</f>
        <v>Costa</v>
      </c>
      <c r="AK61" t="str">
        <f t="shared" si="19"/>
        <v>REGIMEN DE EXCEPCION | Costa</v>
      </c>
    </row>
    <row r="62" spans="1:37">
      <c r="A62" s="4" t="s">
        <v>66</v>
      </c>
      <c r="B62" s="4" t="s">
        <v>67</v>
      </c>
      <c r="C62" s="4" t="s">
        <v>78</v>
      </c>
      <c r="D62" s="4" t="s">
        <v>79</v>
      </c>
      <c r="E62" s="4" t="s">
        <v>86</v>
      </c>
      <c r="F62" s="4">
        <v>6</v>
      </c>
      <c r="G62" s="4">
        <v>2</v>
      </c>
      <c r="H62" s="4">
        <v>0</v>
      </c>
      <c r="I62">
        <f t="shared" si="10"/>
        <v>8</v>
      </c>
      <c r="J62">
        <f t="shared" si="11"/>
        <v>0.75</v>
      </c>
      <c r="K62">
        <f t="shared" si="12"/>
        <v>0.25</v>
      </c>
      <c r="L62">
        <f t="shared" si="13"/>
        <v>0</v>
      </c>
      <c r="M62">
        <f>I62*Diccionario!$B$21</f>
        <v>1.7894602965971038E-2</v>
      </c>
      <c r="N62">
        <f>M62*Diccionario!$B$22</f>
        <v>1.6641980758353065E-3</v>
      </c>
      <c r="O62">
        <f>N62*Diccionario!$B$23</f>
        <v>1.4145683644600105E-3</v>
      </c>
      <c r="P62">
        <f>O62*Diccionario!$B$24</f>
        <v>9.887832867575472E-4</v>
      </c>
      <c r="Q62">
        <f>P62*Diccionario!$B$25</f>
        <v>8.7012929234664155E-4</v>
      </c>
      <c r="R62">
        <f>Q62*Diccionario!$B$26</f>
        <v>2.3493490893359322E-4</v>
      </c>
      <c r="S62">
        <f>R62*Diccionario!$B$27</f>
        <v>1.5975573807484341E-4</v>
      </c>
      <c r="T62">
        <f t="shared" si="14"/>
        <v>1.5975573807484341E-4</v>
      </c>
      <c r="U62">
        <f>I62*Diccionario!$B$28</f>
        <v>1.790982982349824E-2</v>
      </c>
      <c r="V62">
        <f>U62*Diccionario!$B$29</f>
        <v>1.6656141735853364E-3</v>
      </c>
      <c r="W62">
        <f>V62*Diccionario!$B$30</f>
        <v>1.4157720475475358E-3</v>
      </c>
      <c r="X62">
        <f>W62*Diccionario!$B$31</f>
        <v>2.9731212998498251E-4</v>
      </c>
      <c r="Y62">
        <f>X62*Diccionario!$B$32</f>
        <v>2.0811849098948776E-4</v>
      </c>
      <c r="Z62">
        <f>Y62*Diccionario!$B$33</f>
        <v>1.4360175878274655E-4</v>
      </c>
      <c r="AA62">
        <f>Z62*Diccionario!$B$34</f>
        <v>3.8628873112558825E-5</v>
      </c>
      <c r="AB62">
        <f>AA62*Diccionario!$B$35</f>
        <v>2.6267633716540003E-5</v>
      </c>
      <c r="AC62">
        <f t="shared" si="15"/>
        <v>2.6267633716540003E-5</v>
      </c>
      <c r="AD62">
        <f t="shared" si="16"/>
        <v>1.8602337179138341E-4</v>
      </c>
      <c r="AE62">
        <f t="shared" si="17"/>
        <v>2.8025482169662781E-6</v>
      </c>
      <c r="AF62" t="e">
        <f ca="1">IF(AD62="","",_xludf.RANK.EQ(AD62,$AD$2:$AD$155,0))</f>
        <v>#NAME?</v>
      </c>
      <c r="AG62" t="s">
        <v>71</v>
      </c>
      <c r="AH62" t="str">
        <f t="shared" si="18"/>
        <v>Baja</v>
      </c>
      <c r="AI62" t="s">
        <v>73</v>
      </c>
      <c r="AJ62" t="str">
        <f>IFERROR(VLOOKUP(B62,Maestro_Regionales!$A$2:$B$35,2,FALSE),"Otras zonas")</f>
        <v>Costa</v>
      </c>
      <c r="AK62" t="str">
        <f t="shared" si="19"/>
        <v>EPS SANITAS | Costa</v>
      </c>
    </row>
    <row r="63" spans="1:37">
      <c r="A63" s="4" t="s">
        <v>66</v>
      </c>
      <c r="B63" s="4" t="s">
        <v>67</v>
      </c>
      <c r="C63" s="4" t="s">
        <v>110</v>
      </c>
      <c r="D63" s="4" t="s">
        <v>111</v>
      </c>
      <c r="E63" s="4" t="s">
        <v>88</v>
      </c>
      <c r="F63" s="4">
        <v>621</v>
      </c>
      <c r="G63" s="4">
        <v>15080</v>
      </c>
      <c r="H63" s="4">
        <v>0</v>
      </c>
      <c r="I63">
        <f t="shared" si="10"/>
        <v>15701</v>
      </c>
      <c r="J63">
        <f t="shared" si="11"/>
        <v>3.9551620915865233E-2</v>
      </c>
      <c r="K63">
        <f t="shared" si="12"/>
        <v>0.96044837908413472</v>
      </c>
      <c r="L63">
        <f t="shared" si="13"/>
        <v>0</v>
      </c>
      <c r="M63">
        <f>I63*Diccionario!$B$21</f>
        <v>35.12039514608891</v>
      </c>
      <c r="N63">
        <f>M63*Diccionario!$B$22</f>
        <v>3.2661967485862684</v>
      </c>
      <c r="O63">
        <f>N63*Diccionario!$B$23</f>
        <v>2.7762672362983283</v>
      </c>
      <c r="P63">
        <f>O63*Diccionario!$B$24</f>
        <v>1.9406107981725313</v>
      </c>
      <c r="Q63">
        <f>P63*Diccionario!$B$25</f>
        <v>1.7077375023918275</v>
      </c>
      <c r="R63">
        <f>Q63*Diccionario!$B$26</f>
        <v>0.46108912564579346</v>
      </c>
      <c r="S63">
        <f>R63*Diccionario!$B$27</f>
        <v>0.31354060543913959</v>
      </c>
      <c r="T63">
        <f t="shared" si="14"/>
        <v>0.31354060543913959</v>
      </c>
      <c r="U63">
        <f>I63*Diccionario!$B$28</f>
        <v>35.150279757343235</v>
      </c>
      <c r="V63">
        <f>U63*Diccionario!$B$29</f>
        <v>3.2689760174329208</v>
      </c>
      <c r="W63">
        <f>V63*Diccionario!$B$30</f>
        <v>2.7786296148179828</v>
      </c>
      <c r="X63">
        <f>W63*Diccionario!$B$31</f>
        <v>0.58351221911177631</v>
      </c>
      <c r="Y63">
        <f>X63*Diccionario!$B$32</f>
        <v>0.40845855337824338</v>
      </c>
      <c r="Z63">
        <f>Y63*Diccionario!$B$33</f>
        <v>0.2818364018309879</v>
      </c>
      <c r="AA63">
        <f>Z63*Diccionario!$B$34</f>
        <v>7.5813992092535754E-2</v>
      </c>
      <c r="AB63">
        <f>AA63*Diccionario!$B$35</f>
        <v>5.1553514622924318E-2</v>
      </c>
      <c r="AC63">
        <f t="shared" si="15"/>
        <v>5.1553514622924318E-2</v>
      </c>
      <c r="AD63">
        <f t="shared" si="16"/>
        <v>0.36509412006206388</v>
      </c>
      <c r="AE63">
        <f t="shared" si="17"/>
        <v>5.5003511943234424E-3</v>
      </c>
      <c r="AF63" t="e">
        <f ca="1">IF(AD63="","",_xludf.RANK.EQ(AD63,$AD$2:$AD$155,0))</f>
        <v>#NAME?</v>
      </c>
      <c r="AG63" t="s">
        <v>71</v>
      </c>
      <c r="AH63" t="str">
        <f t="shared" si="18"/>
        <v>Baja</v>
      </c>
      <c r="AI63" t="s">
        <v>73</v>
      </c>
      <c r="AJ63" t="str">
        <f>IFERROR(VLOOKUP(B63,Maestro_Regionales!$A$2:$B$35,2,FALSE),"Otras zonas")</f>
        <v>Costa</v>
      </c>
      <c r="AK63" t="str">
        <f t="shared" si="19"/>
        <v>COOSALUD EPS | Costa</v>
      </c>
    </row>
    <row r="64" spans="1:37">
      <c r="A64" s="4" t="s">
        <v>66</v>
      </c>
      <c r="B64" s="4" t="s">
        <v>67</v>
      </c>
      <c r="C64" s="4" t="s">
        <v>110</v>
      </c>
      <c r="D64" s="4" t="s">
        <v>111</v>
      </c>
      <c r="E64" s="4" t="s">
        <v>87</v>
      </c>
      <c r="F64" s="4">
        <v>463</v>
      </c>
      <c r="G64" s="4">
        <v>2573</v>
      </c>
      <c r="H64" s="4">
        <v>0</v>
      </c>
      <c r="I64">
        <f t="shared" si="10"/>
        <v>3036</v>
      </c>
      <c r="J64">
        <f t="shared" si="11"/>
        <v>0.15250329380764163</v>
      </c>
      <c r="K64">
        <f t="shared" si="12"/>
        <v>0.8474967061923584</v>
      </c>
      <c r="L64">
        <f t="shared" si="13"/>
        <v>0</v>
      </c>
      <c r="M64">
        <f>I64*Diccionario!$B$21</f>
        <v>6.791001825586009</v>
      </c>
      <c r="N64">
        <f>M64*Diccionario!$B$22</f>
        <v>0.63156316977949878</v>
      </c>
      <c r="O64">
        <f>N64*Diccionario!$B$23</f>
        <v>0.53682869431257396</v>
      </c>
      <c r="P64">
        <f>O64*Diccionario!$B$24</f>
        <v>0.37524325732448915</v>
      </c>
      <c r="Q64">
        <f>P64*Diccionario!$B$25</f>
        <v>0.33021406644555046</v>
      </c>
      <c r="R64">
        <f>Q64*Diccionario!$B$26</f>
        <v>8.9157797940298628E-2</v>
      </c>
      <c r="S64">
        <f>R64*Diccionario!$B$27</f>
        <v>6.062730259940307E-2</v>
      </c>
      <c r="T64">
        <f t="shared" si="14"/>
        <v>6.062730259940307E-2</v>
      </c>
      <c r="U64">
        <f>I64*Diccionario!$B$28</f>
        <v>6.7967804180175824</v>
      </c>
      <c r="V64">
        <f>U64*Diccionario!$B$29</f>
        <v>0.6321005788756352</v>
      </c>
      <c r="W64">
        <f>V64*Diccionario!$B$30</f>
        <v>0.53728549204428988</v>
      </c>
      <c r="X64">
        <f>W64*Diccionario!$B$31</f>
        <v>0.11282995332930087</v>
      </c>
      <c r="Y64">
        <f>X64*Diccionario!$B$32</f>
        <v>7.8980967330510604E-2</v>
      </c>
      <c r="Z64">
        <f>Y64*Diccionario!$B$33</f>
        <v>5.4496867458052316E-2</v>
      </c>
      <c r="AA64">
        <f>Z64*Diccionario!$B$34</f>
        <v>1.4659657346216074E-2</v>
      </c>
      <c r="AB64">
        <f>AA64*Diccionario!$B$35</f>
        <v>9.9685669954269317E-3</v>
      </c>
      <c r="AC64">
        <f t="shared" si="15"/>
        <v>9.9685669954269317E-3</v>
      </c>
      <c r="AD64">
        <f t="shared" si="16"/>
        <v>7.0595869594829996E-2</v>
      </c>
      <c r="AE64">
        <f t="shared" si="17"/>
        <v>1.0635670483387025E-3</v>
      </c>
      <c r="AF64" t="e">
        <f ca="1">IF(AD64="","",_xludf.RANK.EQ(AD64,$AD$2:$AD$155,0))</f>
        <v>#NAME?</v>
      </c>
      <c r="AG64" t="s">
        <v>71</v>
      </c>
      <c r="AH64" t="str">
        <f t="shared" si="18"/>
        <v>Baja</v>
      </c>
      <c r="AI64" t="s">
        <v>73</v>
      </c>
      <c r="AJ64" t="str">
        <f>IFERROR(VLOOKUP(B64,Maestro_Regionales!$A$2:$B$35,2,FALSE),"Otras zonas")</f>
        <v>Costa</v>
      </c>
      <c r="AK64" t="str">
        <f t="shared" si="19"/>
        <v>NUEVA EPS | Costa</v>
      </c>
    </row>
    <row r="65" spans="1:37">
      <c r="A65" s="4" t="s">
        <v>66</v>
      </c>
      <c r="B65" s="4" t="s">
        <v>67</v>
      </c>
      <c r="C65" s="4" t="s">
        <v>110</v>
      </c>
      <c r="D65" s="4" t="s">
        <v>111</v>
      </c>
      <c r="E65" s="4" t="s">
        <v>89</v>
      </c>
      <c r="F65" s="4">
        <v>4</v>
      </c>
      <c r="G65" s="4">
        <v>541</v>
      </c>
      <c r="H65" s="4">
        <v>0</v>
      </c>
      <c r="I65">
        <f t="shared" si="10"/>
        <v>545</v>
      </c>
      <c r="J65">
        <f t="shared" si="11"/>
        <v>7.3394495412844041E-3</v>
      </c>
      <c r="K65">
        <f t="shared" si="12"/>
        <v>0.9926605504587156</v>
      </c>
      <c r="L65">
        <f t="shared" si="13"/>
        <v>0</v>
      </c>
      <c r="M65">
        <f>I65*Diccionario!$B$21</f>
        <v>1.219069827056777</v>
      </c>
      <c r="N65">
        <f>M65*Diccionario!$B$22</f>
        <v>0.11337349391628027</v>
      </c>
      <c r="O65">
        <f>N65*Diccionario!$B$23</f>
        <v>9.6367469828838218E-2</v>
      </c>
      <c r="P65">
        <f>O65*Diccionario!$B$24</f>
        <v>6.7360861410357908E-2</v>
      </c>
      <c r="Q65">
        <f>P65*Diccionario!$B$25</f>
        <v>5.927755804111496E-2</v>
      </c>
      <c r="R65">
        <f>Q65*Diccionario!$B$26</f>
        <v>1.6004940671101042E-2</v>
      </c>
      <c r="S65">
        <f>R65*Diccionario!$B$27</f>
        <v>1.0883359656348708E-2</v>
      </c>
      <c r="T65">
        <f t="shared" si="14"/>
        <v>1.0883359656348708E-2</v>
      </c>
      <c r="U65">
        <f>I65*Diccionario!$B$28</f>
        <v>1.2201071567258177</v>
      </c>
      <c r="V65">
        <f>U65*Diccionario!$B$29</f>
        <v>0.11346996557550104</v>
      </c>
      <c r="W65">
        <f>V65*Diccionario!$B$30</f>
        <v>9.6449470739175883E-2</v>
      </c>
      <c r="X65">
        <f>W65*Diccionario!$B$31</f>
        <v>2.0254388855226936E-2</v>
      </c>
      <c r="Y65">
        <f>X65*Diccionario!$B$32</f>
        <v>1.4178072198658855E-2</v>
      </c>
      <c r="Z65">
        <f>Y65*Diccionario!$B$33</f>
        <v>9.782869817074609E-3</v>
      </c>
      <c r="AA65">
        <f>Z65*Diccionario!$B$34</f>
        <v>2.63159198079307E-3</v>
      </c>
      <c r="AB65">
        <f>AA65*Diccionario!$B$35</f>
        <v>1.7894825469392877E-3</v>
      </c>
      <c r="AC65">
        <f t="shared" si="15"/>
        <v>1.7894825469392877E-3</v>
      </c>
      <c r="AD65">
        <f t="shared" si="16"/>
        <v>1.2672842203287996E-2</v>
      </c>
      <c r="AE65">
        <f t="shared" si="17"/>
        <v>1.9092359728082773E-4</v>
      </c>
      <c r="AF65" t="e">
        <f ca="1">IF(AD65="","",_xludf.RANK.EQ(AD65,$AD$2:$AD$155,0))</f>
        <v>#NAME?</v>
      </c>
      <c r="AG65" t="s">
        <v>71</v>
      </c>
      <c r="AH65" t="str">
        <f t="shared" si="18"/>
        <v>Baja</v>
      </c>
      <c r="AI65" t="s">
        <v>73</v>
      </c>
      <c r="AJ65" t="str">
        <f>IFERROR(VLOOKUP(B65,Maestro_Regionales!$A$2:$B$35,2,FALSE),"Otras zonas")</f>
        <v>Costa</v>
      </c>
      <c r="AK65" t="str">
        <f t="shared" si="19"/>
        <v>PROTEGER EPS (ANTES CAJACOPI EPS) | Costa</v>
      </c>
    </row>
    <row r="66" spans="1:37">
      <c r="A66" s="4" t="s">
        <v>66</v>
      </c>
      <c r="B66" s="4" t="s">
        <v>67</v>
      </c>
      <c r="C66" s="4" t="s">
        <v>110</v>
      </c>
      <c r="D66" s="4" t="s">
        <v>111</v>
      </c>
      <c r="E66" s="4" t="s">
        <v>90</v>
      </c>
      <c r="F66" s="4">
        <v>0</v>
      </c>
      <c r="G66" s="4">
        <v>0</v>
      </c>
      <c r="H66" s="4">
        <v>315</v>
      </c>
      <c r="I66">
        <f t="shared" ref="I66:I97" si="20">SUM(F66:H66)</f>
        <v>315</v>
      </c>
      <c r="J66">
        <f t="shared" ref="J66:J97" si="21">IFERROR(F66/I66,0)</f>
        <v>0</v>
      </c>
      <c r="K66">
        <f t="shared" ref="K66:K97" si="22">IFERROR(G66/I66,0)</f>
        <v>0</v>
      </c>
      <c r="L66">
        <f t="shared" ref="L66:L97" si="23">IFERROR(H66/I66,0)</f>
        <v>1</v>
      </c>
      <c r="M66">
        <f>I66*Diccionario!$B$21</f>
        <v>0.70459999178510968</v>
      </c>
      <c r="N66">
        <f>M66*Diccionario!$B$22</f>
        <v>6.5527799236015205E-2</v>
      </c>
      <c r="O66">
        <f>N66*Diccionario!$B$23</f>
        <v>5.569862935061292E-2</v>
      </c>
      <c r="P66">
        <f>O66*Diccionario!$B$24</f>
        <v>3.8933341916078432E-2</v>
      </c>
      <c r="Q66">
        <f>P66*Diccionario!$B$25</f>
        <v>3.4261340886149023E-2</v>
      </c>
      <c r="R66">
        <f>Q66*Diccionario!$B$26</f>
        <v>9.2505620392602378E-3</v>
      </c>
      <c r="S66">
        <f>R66*Diccionario!$B$27</f>
        <v>6.2903821866969623E-3</v>
      </c>
      <c r="T66">
        <f t="shared" ref="T66:T97" si="24">S66</f>
        <v>6.2903821866969623E-3</v>
      </c>
      <c r="U66">
        <f>I66*Diccionario!$B$28</f>
        <v>0.7051995493002432</v>
      </c>
      <c r="V66">
        <f>U66*Diccionario!$B$29</f>
        <v>6.5583558084922611E-2</v>
      </c>
      <c r="W66">
        <f>V66*Diccionario!$B$30</f>
        <v>5.5746024372184219E-2</v>
      </c>
      <c r="X66">
        <f>W66*Diccionario!$B$31</f>
        <v>1.1706665118158686E-2</v>
      </c>
      <c r="Y66">
        <f>X66*Diccionario!$B$32</f>
        <v>8.1946655827110793E-3</v>
      </c>
      <c r="Z66">
        <f>Y66*Diccionario!$B$33</f>
        <v>5.6543192520706444E-3</v>
      </c>
      <c r="AA66">
        <f>Z66*Diccionario!$B$34</f>
        <v>1.5210118788070034E-3</v>
      </c>
      <c r="AB66">
        <f>AA66*Diccionario!$B$35</f>
        <v>1.0342880775887624E-3</v>
      </c>
      <c r="AC66">
        <f t="shared" ref="AC66:AC97" si="25">AB66</f>
        <v>1.0342880775887624E-3</v>
      </c>
      <c r="AD66">
        <f t="shared" ref="AD66:AD97" si="26">T66+AC66</f>
        <v>7.3246702642857245E-3</v>
      </c>
      <c r="AE66">
        <f t="shared" ref="AE66:AE97" si="27">IFERROR(AD66/SUM($AD$2:$AD$155),0)</f>
        <v>1.1035033604304724E-4</v>
      </c>
      <c r="AF66" t="e">
        <f ca="1">IF(AD66="","",_xludf.RANK.EQ(AD66,$AD$2:$AD$155,0))</f>
        <v>#NAME?</v>
      </c>
      <c r="AG66" t="s">
        <v>71</v>
      </c>
      <c r="AH66" t="str">
        <f t="shared" ref="AH66:AH97" si="28">IF(SUM($AD$2:$AD$155)=0,"",IF((SUMIF($AD$2:$AD$155,"&gt;"&amp;$AD66,$AD$2:$AD$155)+$AD66)/SUM($AD$2:$AD$155)&lt;=40%,"Alta",IF((SUMIF($AD$2:$AD$155,"&gt;"&amp;$AD66,$AD$2:$AD$155)+$AD66)/SUM($AD$2:$AD$155)&lt;=80%,"Media","Baja")))</f>
        <v>Baja</v>
      </c>
      <c r="AI66" t="s">
        <v>73</v>
      </c>
      <c r="AJ66" t="str">
        <f>IFERROR(VLOOKUP(B66,Maestro_Regionales!$A$2:$B$35,2,FALSE),"Otras zonas")</f>
        <v>Costa</v>
      </c>
      <c r="AK66" t="str">
        <f t="shared" ref="AK66:AK97" si="29">E66&amp;" | "&amp;AJ66</f>
        <v>REGIMEN DE EXCEPCION | Costa</v>
      </c>
    </row>
    <row r="67" spans="1:37">
      <c r="A67" s="4" t="s">
        <v>66</v>
      </c>
      <c r="B67" s="4" t="s">
        <v>67</v>
      </c>
      <c r="C67" s="4" t="s">
        <v>110</v>
      </c>
      <c r="D67" s="4" t="s">
        <v>111</v>
      </c>
      <c r="E67" s="4" t="s">
        <v>86</v>
      </c>
      <c r="F67" s="4">
        <v>1</v>
      </c>
      <c r="G67" s="4">
        <v>0</v>
      </c>
      <c r="H67" s="4">
        <v>0</v>
      </c>
      <c r="I67">
        <f t="shared" si="20"/>
        <v>1</v>
      </c>
      <c r="J67">
        <f t="shared" si="21"/>
        <v>1</v>
      </c>
      <c r="K67">
        <f t="shared" si="22"/>
        <v>0</v>
      </c>
      <c r="L67">
        <f t="shared" si="23"/>
        <v>0</v>
      </c>
      <c r="M67">
        <f>I67*Diccionario!$B$21</f>
        <v>2.2368253707463798E-3</v>
      </c>
      <c r="N67">
        <f>M67*Diccionario!$B$22</f>
        <v>2.0802475947941332E-4</v>
      </c>
      <c r="O67">
        <f>N67*Diccionario!$B$23</f>
        <v>1.7682104555750131E-4</v>
      </c>
      <c r="P67">
        <f>O67*Diccionario!$B$24</f>
        <v>1.235979108446934E-4</v>
      </c>
      <c r="Q67">
        <f>P67*Diccionario!$B$25</f>
        <v>1.0876616154333019E-4</v>
      </c>
      <c r="R67">
        <f>Q67*Diccionario!$B$26</f>
        <v>2.9366863616699153E-5</v>
      </c>
      <c r="S67">
        <f>R67*Diccionario!$B$27</f>
        <v>1.9969467259355426E-5</v>
      </c>
      <c r="T67">
        <f t="shared" si="24"/>
        <v>1.9969467259355426E-5</v>
      </c>
      <c r="U67">
        <f>I67*Diccionario!$B$28</f>
        <v>2.2387287279372801E-3</v>
      </c>
      <c r="V67">
        <f>U67*Diccionario!$B$29</f>
        <v>2.0820177169816705E-4</v>
      </c>
      <c r="W67">
        <f>V67*Diccionario!$B$30</f>
        <v>1.7697150594344198E-4</v>
      </c>
      <c r="X67">
        <f>W67*Diccionario!$B$31</f>
        <v>3.7164016248122814E-5</v>
      </c>
      <c r="Y67">
        <f>X67*Diccionario!$B$32</f>
        <v>2.601481137368597E-5</v>
      </c>
      <c r="Z67">
        <f>Y67*Diccionario!$B$33</f>
        <v>1.7950219847843319E-5</v>
      </c>
      <c r="AA67">
        <f>Z67*Diccionario!$B$34</f>
        <v>4.8286091390698532E-6</v>
      </c>
      <c r="AB67">
        <f>AA67*Diccionario!$B$35</f>
        <v>3.2834542145675003E-6</v>
      </c>
      <c r="AC67">
        <f t="shared" si="25"/>
        <v>3.2834542145675003E-6</v>
      </c>
      <c r="AD67">
        <f t="shared" si="26"/>
        <v>2.3252921473922926E-5</v>
      </c>
      <c r="AE67">
        <f t="shared" si="27"/>
        <v>3.5031852712078476E-7</v>
      </c>
      <c r="AF67" t="e">
        <f ca="1">IF(AD67="","",_xludf.RANK.EQ(AD67,$AD$2:$AD$155,0))</f>
        <v>#NAME?</v>
      </c>
      <c r="AG67" t="s">
        <v>71</v>
      </c>
      <c r="AH67" t="str">
        <f t="shared" si="28"/>
        <v>Baja</v>
      </c>
      <c r="AI67" t="s">
        <v>73</v>
      </c>
      <c r="AJ67" t="str">
        <f>IFERROR(VLOOKUP(B67,Maestro_Regionales!$A$2:$B$35,2,FALSE),"Otras zonas")</f>
        <v>Costa</v>
      </c>
      <c r="AK67" t="str">
        <f t="shared" si="29"/>
        <v>EPS SANITAS | Costa</v>
      </c>
    </row>
    <row r="68" spans="1:37">
      <c r="A68" s="4" t="s">
        <v>66</v>
      </c>
      <c r="B68" s="4" t="s">
        <v>67</v>
      </c>
      <c r="C68" s="4" t="s">
        <v>112</v>
      </c>
      <c r="D68" s="4" t="s">
        <v>113</v>
      </c>
      <c r="E68" s="4" t="s">
        <v>87</v>
      </c>
      <c r="F68" s="4">
        <v>2950</v>
      </c>
      <c r="G68" s="4">
        <v>10996</v>
      </c>
      <c r="H68" s="4">
        <v>0</v>
      </c>
      <c r="I68">
        <f t="shared" si="20"/>
        <v>13946</v>
      </c>
      <c r="J68">
        <f t="shared" si="21"/>
        <v>0.21153018786748889</v>
      </c>
      <c r="K68">
        <f t="shared" si="22"/>
        <v>0.78846981213251111</v>
      </c>
      <c r="L68">
        <f t="shared" si="23"/>
        <v>0</v>
      </c>
      <c r="M68">
        <f>I68*Diccionario!$B$21</f>
        <v>31.194766620429011</v>
      </c>
      <c r="N68">
        <f>M68*Diccionario!$B$22</f>
        <v>2.901113295699898</v>
      </c>
      <c r="O68">
        <f>N68*Diccionario!$B$23</f>
        <v>2.4659463013449132</v>
      </c>
      <c r="P68">
        <f>O68*Diccionario!$B$24</f>
        <v>1.7236964646400943</v>
      </c>
      <c r="Q68">
        <f>P68*Diccionario!$B$25</f>
        <v>1.5168528888832831</v>
      </c>
      <c r="R68">
        <f>Q68*Diccionario!$B$26</f>
        <v>0.40955027999848648</v>
      </c>
      <c r="S68">
        <f>R68*Diccionario!$B$27</f>
        <v>0.27849419039897083</v>
      </c>
      <c r="T68">
        <f t="shared" si="24"/>
        <v>0.27849419039897083</v>
      </c>
      <c r="U68">
        <f>I68*Diccionario!$B$28</f>
        <v>31.221310839813306</v>
      </c>
      <c r="V68">
        <f>U68*Diccionario!$B$29</f>
        <v>2.9035819081026375</v>
      </c>
      <c r="W68">
        <f>V68*Diccionario!$B$30</f>
        <v>2.4680446218872416</v>
      </c>
      <c r="X68">
        <f>W68*Diccionario!$B$31</f>
        <v>0.51828937059632074</v>
      </c>
      <c r="Y68">
        <f>X68*Diccionario!$B$32</f>
        <v>0.36280255941742451</v>
      </c>
      <c r="Z68">
        <f>Y68*Diccionario!$B$33</f>
        <v>0.25033376599802287</v>
      </c>
      <c r="AA68">
        <f>Z68*Diccionario!$B$34</f>
        <v>6.7339783053468161E-2</v>
      </c>
      <c r="AB68">
        <f>AA68*Diccionario!$B$35</f>
        <v>4.5791052476358354E-2</v>
      </c>
      <c r="AC68">
        <f t="shared" si="25"/>
        <v>4.5791052476358354E-2</v>
      </c>
      <c r="AD68">
        <f t="shared" si="26"/>
        <v>0.32428524287532917</v>
      </c>
      <c r="AE68">
        <f t="shared" si="27"/>
        <v>4.8855421792264649E-3</v>
      </c>
      <c r="AF68" t="e">
        <f ca="1">IF(AD68="","",_xludf.RANK.EQ(AD68,$AD$2:$AD$155,0))</f>
        <v>#NAME?</v>
      </c>
      <c r="AG68" t="s">
        <v>71</v>
      </c>
      <c r="AH68" t="str">
        <f t="shared" si="28"/>
        <v>Baja</v>
      </c>
      <c r="AI68" t="s">
        <v>73</v>
      </c>
      <c r="AJ68" t="str">
        <f>IFERROR(VLOOKUP(B68,Maestro_Regionales!$A$2:$B$35,2,FALSE),"Otras zonas")</f>
        <v>Costa</v>
      </c>
      <c r="AK68" t="str">
        <f t="shared" si="29"/>
        <v>NUEVA EPS | Costa</v>
      </c>
    </row>
    <row r="69" spans="1:37">
      <c r="A69" s="4" t="s">
        <v>66</v>
      </c>
      <c r="B69" s="4" t="s">
        <v>67</v>
      </c>
      <c r="C69" s="4" t="s">
        <v>112</v>
      </c>
      <c r="D69" s="4" t="s">
        <v>113</v>
      </c>
      <c r="E69" s="4" t="s">
        <v>89</v>
      </c>
      <c r="F69" s="4">
        <v>198</v>
      </c>
      <c r="G69" s="4">
        <v>5131</v>
      </c>
      <c r="H69" s="4">
        <v>0</v>
      </c>
      <c r="I69">
        <f t="shared" si="20"/>
        <v>5329</v>
      </c>
      <c r="J69">
        <f t="shared" si="21"/>
        <v>3.7155188590729971E-2</v>
      </c>
      <c r="K69">
        <f t="shared" si="22"/>
        <v>0.96284481140927003</v>
      </c>
      <c r="L69">
        <f t="shared" si="23"/>
        <v>0</v>
      </c>
      <c r="M69">
        <f>I69*Diccionario!$B$21</f>
        <v>11.920042400707457</v>
      </c>
      <c r="N69">
        <f>M69*Diccionario!$B$22</f>
        <v>1.1085639432657934</v>
      </c>
      <c r="O69">
        <f>N69*Diccionario!$B$23</f>
        <v>0.94227935177592437</v>
      </c>
      <c r="P69">
        <f>O69*Diccionario!$B$24</f>
        <v>0.65865326689137105</v>
      </c>
      <c r="Q69">
        <f>P69*Diccionario!$B$25</f>
        <v>0.57961487486440655</v>
      </c>
      <c r="R69">
        <f>Q69*Diccionario!$B$26</f>
        <v>0.15649601621338977</v>
      </c>
      <c r="S69">
        <f>R69*Diccionario!$B$27</f>
        <v>0.10641729102510505</v>
      </c>
      <c r="T69">
        <f t="shared" si="24"/>
        <v>0.10641729102510505</v>
      </c>
      <c r="U69">
        <f>I69*Diccionario!$B$28</f>
        <v>11.930185391177766</v>
      </c>
      <c r="V69">
        <f>U69*Diccionario!$B$29</f>
        <v>1.1095072413795322</v>
      </c>
      <c r="W69">
        <f>V69*Diccionario!$B$30</f>
        <v>0.94308115517260227</v>
      </c>
      <c r="X69">
        <f>W69*Diccionario!$B$31</f>
        <v>0.19804704258624647</v>
      </c>
      <c r="Y69">
        <f>X69*Diccionario!$B$32</f>
        <v>0.13863292981037253</v>
      </c>
      <c r="Z69">
        <f>Y69*Diccionario!$B$33</f>
        <v>9.5656721569157041E-2</v>
      </c>
      <c r="AA69">
        <f>Z69*Diccionario!$B$34</f>
        <v>2.5731658102103247E-2</v>
      </c>
      <c r="AB69">
        <f>AA69*Diccionario!$B$35</f>
        <v>1.7497527509430209E-2</v>
      </c>
      <c r="AC69">
        <f t="shared" si="25"/>
        <v>1.7497527509430209E-2</v>
      </c>
      <c r="AD69">
        <f t="shared" si="26"/>
        <v>0.12391481853453526</v>
      </c>
      <c r="AE69">
        <f t="shared" si="27"/>
        <v>1.8668474310266619E-3</v>
      </c>
      <c r="AF69" t="e">
        <f ca="1">IF(AD69="","",_xludf.RANK.EQ(AD69,$AD$2:$AD$155,0))</f>
        <v>#NAME?</v>
      </c>
      <c r="AG69" t="s">
        <v>71</v>
      </c>
      <c r="AH69" t="str">
        <f t="shared" si="28"/>
        <v>Baja</v>
      </c>
      <c r="AI69" t="s">
        <v>73</v>
      </c>
      <c r="AJ69" t="str">
        <f>IFERROR(VLOOKUP(B69,Maestro_Regionales!$A$2:$B$35,2,FALSE),"Otras zonas")</f>
        <v>Costa</v>
      </c>
      <c r="AK69" t="str">
        <f t="shared" si="29"/>
        <v>PROTEGER EPS (ANTES CAJACOPI EPS) | Costa</v>
      </c>
    </row>
    <row r="70" spans="1:37">
      <c r="A70" s="4" t="s">
        <v>66</v>
      </c>
      <c r="B70" s="4" t="s">
        <v>67</v>
      </c>
      <c r="C70" s="4" t="s">
        <v>112</v>
      </c>
      <c r="D70" s="4" t="s">
        <v>113</v>
      </c>
      <c r="E70" s="4" t="s">
        <v>88</v>
      </c>
      <c r="F70" s="4">
        <v>47</v>
      </c>
      <c r="G70" s="4">
        <v>735</v>
      </c>
      <c r="H70" s="4">
        <v>0</v>
      </c>
      <c r="I70">
        <f t="shared" si="20"/>
        <v>782</v>
      </c>
      <c r="J70">
        <f t="shared" si="21"/>
        <v>6.010230179028133E-2</v>
      </c>
      <c r="K70">
        <f t="shared" si="22"/>
        <v>0.93989769820971869</v>
      </c>
      <c r="L70">
        <f t="shared" si="23"/>
        <v>0</v>
      </c>
      <c r="M70">
        <f>I70*Diccionario!$B$21</f>
        <v>1.7491974399236689</v>
      </c>
      <c r="N70">
        <f>M70*Diccionario!$B$22</f>
        <v>0.16267536191290122</v>
      </c>
      <c r="O70">
        <f>N70*Diccionario!$B$23</f>
        <v>0.13827405762596603</v>
      </c>
      <c r="P70">
        <f>O70*Diccionario!$B$24</f>
        <v>9.6653566280550246E-2</v>
      </c>
      <c r="Q70">
        <f>P70*Diccionario!$B$25</f>
        <v>8.5055138326884216E-2</v>
      </c>
      <c r="R70">
        <f>Q70*Diccionario!$B$26</f>
        <v>2.2964887348258741E-2</v>
      </c>
      <c r="S70">
        <f>R70*Diccionario!$B$27</f>
        <v>1.5616123396815946E-2</v>
      </c>
      <c r="T70">
        <f t="shared" si="24"/>
        <v>1.5616123396815946E-2</v>
      </c>
      <c r="U70">
        <f>I70*Diccionario!$B$28</f>
        <v>1.750685865246953</v>
      </c>
      <c r="V70">
        <f>U70*Diccionario!$B$29</f>
        <v>0.16281378546796663</v>
      </c>
      <c r="W70">
        <f>V70*Diccionario!$B$30</f>
        <v>0.13839171764777164</v>
      </c>
      <c r="X70">
        <f>W70*Diccionario!$B$31</f>
        <v>2.9062260706032045E-2</v>
      </c>
      <c r="Y70">
        <f>X70*Diccionario!$B$32</f>
        <v>2.0343582494222429E-2</v>
      </c>
      <c r="Z70">
        <f>Y70*Diccionario!$B$33</f>
        <v>1.4037071921013475E-2</v>
      </c>
      <c r="AA70">
        <f>Z70*Diccionario!$B$34</f>
        <v>3.7759723467526251E-3</v>
      </c>
      <c r="AB70">
        <f>AA70*Diccionario!$B$35</f>
        <v>2.5676611957917853E-3</v>
      </c>
      <c r="AC70">
        <f t="shared" si="25"/>
        <v>2.5676611957917853E-3</v>
      </c>
      <c r="AD70">
        <f t="shared" si="26"/>
        <v>1.8183784592607732E-2</v>
      </c>
      <c r="AE70">
        <f t="shared" si="27"/>
        <v>2.7394908820845373E-4</v>
      </c>
      <c r="AF70" t="e">
        <f ca="1">IF(AD70="","",_xludf.RANK.EQ(AD70,$AD$2:$AD$155,0))</f>
        <v>#NAME?</v>
      </c>
      <c r="AG70" t="s">
        <v>71</v>
      </c>
      <c r="AH70" t="str">
        <f t="shared" si="28"/>
        <v>Baja</v>
      </c>
      <c r="AI70" t="s">
        <v>73</v>
      </c>
      <c r="AJ70" t="str">
        <f>IFERROR(VLOOKUP(B70,Maestro_Regionales!$A$2:$B$35,2,FALSE),"Otras zonas")</f>
        <v>Costa</v>
      </c>
      <c r="AK70" t="str">
        <f t="shared" si="29"/>
        <v>COOSALUD EPS | Costa</v>
      </c>
    </row>
    <row r="71" spans="1:37">
      <c r="A71" s="4" t="s">
        <v>66</v>
      </c>
      <c r="B71" s="4" t="s">
        <v>67</v>
      </c>
      <c r="C71" s="4" t="s">
        <v>112</v>
      </c>
      <c r="D71" s="4" t="s">
        <v>113</v>
      </c>
      <c r="E71" s="4" t="s">
        <v>90</v>
      </c>
      <c r="F71" s="4">
        <v>0</v>
      </c>
      <c r="G71" s="4">
        <v>0</v>
      </c>
      <c r="H71" s="4">
        <v>120</v>
      </c>
      <c r="I71">
        <f t="shared" si="20"/>
        <v>120</v>
      </c>
      <c r="J71">
        <f t="shared" si="21"/>
        <v>0</v>
      </c>
      <c r="K71">
        <f t="shared" si="22"/>
        <v>0</v>
      </c>
      <c r="L71">
        <f t="shared" si="23"/>
        <v>1</v>
      </c>
      <c r="M71">
        <f>I71*Diccionario!$B$21</f>
        <v>0.26841904448956555</v>
      </c>
      <c r="N71">
        <f>M71*Diccionario!$B$22</f>
        <v>2.4962971137529596E-2</v>
      </c>
      <c r="O71">
        <f>N71*Diccionario!$B$23</f>
        <v>2.1218525466900156E-2</v>
      </c>
      <c r="P71">
        <f>O71*Diccionario!$B$24</f>
        <v>1.4831749301363209E-2</v>
      </c>
      <c r="Q71">
        <f>P71*Diccionario!$B$25</f>
        <v>1.3051939385199624E-2</v>
      </c>
      <c r="R71">
        <f>Q71*Diccionario!$B$26</f>
        <v>3.5240236340038987E-3</v>
      </c>
      <c r="S71">
        <f>R71*Diccionario!$B$27</f>
        <v>2.3963360711226514E-3</v>
      </c>
      <c r="T71">
        <f t="shared" si="24"/>
        <v>2.3963360711226514E-3</v>
      </c>
      <c r="U71">
        <f>I71*Diccionario!$B$28</f>
        <v>0.26864744735247359</v>
      </c>
      <c r="V71">
        <f>U71*Diccionario!$B$29</f>
        <v>2.4984212603780042E-2</v>
      </c>
      <c r="W71">
        <f>V71*Diccionario!$B$30</f>
        <v>2.1236580713213035E-2</v>
      </c>
      <c r="X71">
        <f>W71*Diccionario!$B$31</f>
        <v>4.4596819497747372E-3</v>
      </c>
      <c r="Y71">
        <f>X71*Diccionario!$B$32</f>
        <v>3.1217773648423157E-3</v>
      </c>
      <c r="Z71">
        <f>Y71*Diccionario!$B$33</f>
        <v>2.1540263817411975E-3</v>
      </c>
      <c r="AA71">
        <f>Z71*Diccionario!$B$34</f>
        <v>5.794330966883822E-4</v>
      </c>
      <c r="AB71">
        <f>AA71*Diccionario!$B$35</f>
        <v>3.9401450574809991E-4</v>
      </c>
      <c r="AC71">
        <f t="shared" si="25"/>
        <v>3.9401450574809991E-4</v>
      </c>
      <c r="AD71">
        <f t="shared" si="26"/>
        <v>2.7903505768707513E-3</v>
      </c>
      <c r="AE71">
        <f t="shared" si="27"/>
        <v>4.2038223254494176E-5</v>
      </c>
      <c r="AF71" t="e">
        <f ca="1">IF(AD71="","",_xludf.RANK.EQ(AD71,$AD$2:$AD$155,0))</f>
        <v>#NAME?</v>
      </c>
      <c r="AG71" t="s">
        <v>71</v>
      </c>
      <c r="AH71" t="str">
        <f t="shared" si="28"/>
        <v>Baja</v>
      </c>
      <c r="AI71" t="s">
        <v>73</v>
      </c>
      <c r="AJ71" t="str">
        <f>IFERROR(VLOOKUP(B71,Maestro_Regionales!$A$2:$B$35,2,FALSE),"Otras zonas")</f>
        <v>Costa</v>
      </c>
      <c r="AK71" t="str">
        <f t="shared" si="29"/>
        <v>REGIMEN DE EXCEPCION | Costa</v>
      </c>
    </row>
    <row r="72" spans="1:37">
      <c r="A72" s="4" t="s">
        <v>66</v>
      </c>
      <c r="B72" s="4" t="s">
        <v>67</v>
      </c>
      <c r="C72" s="4" t="s">
        <v>114</v>
      </c>
      <c r="D72" s="4" t="s">
        <v>115</v>
      </c>
      <c r="E72" s="4" t="s">
        <v>87</v>
      </c>
      <c r="F72" s="4">
        <v>418</v>
      </c>
      <c r="G72" s="4">
        <v>3241</v>
      </c>
      <c r="H72" s="4">
        <v>0</v>
      </c>
      <c r="I72">
        <f t="shared" si="20"/>
        <v>3659</v>
      </c>
      <c r="J72">
        <f t="shared" si="21"/>
        <v>0.11423886307734353</v>
      </c>
      <c r="K72">
        <f t="shared" si="22"/>
        <v>0.88576113692265646</v>
      </c>
      <c r="L72">
        <f t="shared" si="23"/>
        <v>0</v>
      </c>
      <c r="M72">
        <f>I72*Diccionario!$B$21</f>
        <v>8.1845440315610034</v>
      </c>
      <c r="N72">
        <f>M72*Diccionario!$B$22</f>
        <v>0.76116259493517335</v>
      </c>
      <c r="O72">
        <f>N72*Diccionario!$B$23</f>
        <v>0.64698820569489734</v>
      </c>
      <c r="P72">
        <f>O72*Diccionario!$B$24</f>
        <v>0.4522447557807332</v>
      </c>
      <c r="Q72">
        <f>P72*Diccionario!$B$25</f>
        <v>0.39797538508704522</v>
      </c>
      <c r="R72">
        <f>Q72*Diccionario!$B$26</f>
        <v>0.10745335397350221</v>
      </c>
      <c r="S72">
        <f>R72*Diccionario!$B$27</f>
        <v>7.3068280701981514E-2</v>
      </c>
      <c r="T72">
        <f t="shared" si="24"/>
        <v>7.3068280701981514E-2</v>
      </c>
      <c r="U72">
        <f>I72*Diccionario!$B$28</f>
        <v>8.1915084155225077</v>
      </c>
      <c r="V72">
        <f>U72*Diccionario!$B$29</f>
        <v>0.76181028264359318</v>
      </c>
      <c r="W72">
        <f>V72*Diccionario!$B$30</f>
        <v>0.64753874024705416</v>
      </c>
      <c r="X72">
        <f>W72*Diccionario!$B$31</f>
        <v>0.13598313545188137</v>
      </c>
      <c r="Y72">
        <f>X72*Diccionario!$B$32</f>
        <v>9.5188194816316948E-2</v>
      </c>
      <c r="Z72">
        <f>Y72*Diccionario!$B$33</f>
        <v>6.5679854423258688E-2</v>
      </c>
      <c r="AA72">
        <f>Z72*Diccionario!$B$34</f>
        <v>1.7667880839856587E-2</v>
      </c>
      <c r="AB72">
        <f>AA72*Diccionario!$B$35</f>
        <v>1.201415897110248E-2</v>
      </c>
      <c r="AC72">
        <f t="shared" si="25"/>
        <v>1.201415897110248E-2</v>
      </c>
      <c r="AD72">
        <f t="shared" si="26"/>
        <v>8.5082439673083987E-2</v>
      </c>
      <c r="AE72">
        <f t="shared" si="27"/>
        <v>1.2818154907349515E-3</v>
      </c>
      <c r="AF72" t="e">
        <f ca="1">IF(AD72="","",_xludf.RANK.EQ(AD72,$AD$2:$AD$155,0))</f>
        <v>#NAME?</v>
      </c>
      <c r="AG72" t="s">
        <v>71</v>
      </c>
      <c r="AH72" t="str">
        <f t="shared" si="28"/>
        <v>Baja</v>
      </c>
      <c r="AI72" t="s">
        <v>73</v>
      </c>
      <c r="AJ72" t="str">
        <f>IFERROR(VLOOKUP(B72,Maestro_Regionales!$A$2:$B$35,2,FALSE),"Otras zonas")</f>
        <v>Costa</v>
      </c>
      <c r="AK72" t="str">
        <f t="shared" si="29"/>
        <v>NUEVA EPS | Costa</v>
      </c>
    </row>
    <row r="73" spans="1:37">
      <c r="A73" s="4" t="s">
        <v>66</v>
      </c>
      <c r="B73" s="4" t="s">
        <v>67</v>
      </c>
      <c r="C73" s="4" t="s">
        <v>114</v>
      </c>
      <c r="D73" s="4" t="s">
        <v>115</v>
      </c>
      <c r="E73" s="4" t="s">
        <v>89</v>
      </c>
      <c r="F73" s="4">
        <v>30</v>
      </c>
      <c r="G73" s="4">
        <v>590</v>
      </c>
      <c r="H73" s="4">
        <v>0</v>
      </c>
      <c r="I73">
        <f t="shared" si="20"/>
        <v>620</v>
      </c>
      <c r="J73">
        <f t="shared" si="21"/>
        <v>4.8387096774193547E-2</v>
      </c>
      <c r="K73">
        <f t="shared" si="22"/>
        <v>0.95161290322580649</v>
      </c>
      <c r="L73">
        <f t="shared" si="23"/>
        <v>0</v>
      </c>
      <c r="M73">
        <f>I73*Diccionario!$B$21</f>
        <v>1.3868317298627555</v>
      </c>
      <c r="N73">
        <f>M73*Diccionario!$B$22</f>
        <v>0.12897535087723627</v>
      </c>
      <c r="O73">
        <f>N73*Diccionario!$B$23</f>
        <v>0.10962904824565083</v>
      </c>
      <c r="P73">
        <f>O73*Diccionario!$B$24</f>
        <v>7.6630704723709919E-2</v>
      </c>
      <c r="Q73">
        <f>P73*Diccionario!$B$25</f>
        <v>6.7435020156864728E-2</v>
      </c>
      <c r="R73">
        <f>Q73*Diccionario!$B$26</f>
        <v>1.8207455442353478E-2</v>
      </c>
      <c r="S73">
        <f>R73*Diccionario!$B$27</f>
        <v>1.2381069700800365E-2</v>
      </c>
      <c r="T73">
        <f t="shared" si="24"/>
        <v>1.2381069700800365E-2</v>
      </c>
      <c r="U73">
        <f>I73*Diccionario!$B$28</f>
        <v>1.3880118113211137</v>
      </c>
      <c r="V73">
        <f>U73*Diccionario!$B$29</f>
        <v>0.12908509845286359</v>
      </c>
      <c r="W73">
        <f>V73*Diccionario!$B$30</f>
        <v>0.10972233368493405</v>
      </c>
      <c r="X73">
        <f>W73*Diccionario!$B$31</f>
        <v>2.3041690073836149E-2</v>
      </c>
      <c r="Y73">
        <f>X73*Diccionario!$B$32</f>
        <v>1.6129183051685304E-2</v>
      </c>
      <c r="Z73">
        <f>Y73*Diccionario!$B$33</f>
        <v>1.1129136305662859E-2</v>
      </c>
      <c r="AA73">
        <f>Z73*Diccionario!$B$34</f>
        <v>2.9937376662233094E-3</v>
      </c>
      <c r="AB73">
        <f>AA73*Diccionario!$B$35</f>
        <v>2.0357416130318503E-3</v>
      </c>
      <c r="AC73">
        <f t="shared" si="25"/>
        <v>2.0357416130318503E-3</v>
      </c>
      <c r="AD73">
        <f t="shared" si="26"/>
        <v>1.4416811313832215E-2</v>
      </c>
      <c r="AE73">
        <f t="shared" si="27"/>
        <v>2.1719748681488658E-4</v>
      </c>
      <c r="AF73" t="e">
        <f ca="1">IF(AD73="","",_xludf.RANK.EQ(AD73,$AD$2:$AD$155,0))</f>
        <v>#NAME?</v>
      </c>
      <c r="AG73" t="s">
        <v>71</v>
      </c>
      <c r="AH73" t="str">
        <f t="shared" si="28"/>
        <v>Baja</v>
      </c>
      <c r="AI73" t="s">
        <v>73</v>
      </c>
      <c r="AJ73" t="str">
        <f>IFERROR(VLOOKUP(B73,Maestro_Regionales!$A$2:$B$35,2,FALSE),"Otras zonas")</f>
        <v>Costa</v>
      </c>
      <c r="AK73" t="str">
        <f t="shared" si="29"/>
        <v>PROTEGER EPS (ANTES CAJACOPI EPS) | Costa</v>
      </c>
    </row>
    <row r="74" spans="1:37">
      <c r="A74" s="4" t="s">
        <v>66</v>
      </c>
      <c r="B74" s="4" t="s">
        <v>67</v>
      </c>
      <c r="C74" s="4" t="s">
        <v>114</v>
      </c>
      <c r="D74" s="4" t="s">
        <v>115</v>
      </c>
      <c r="E74" s="4" t="s">
        <v>90</v>
      </c>
      <c r="F74" s="4">
        <v>0</v>
      </c>
      <c r="G74" s="4">
        <v>0</v>
      </c>
      <c r="H74" s="4">
        <v>41</v>
      </c>
      <c r="I74">
        <f t="shared" si="20"/>
        <v>41</v>
      </c>
      <c r="J74">
        <f t="shared" si="21"/>
        <v>0</v>
      </c>
      <c r="K74">
        <f t="shared" si="22"/>
        <v>0</v>
      </c>
      <c r="L74">
        <f t="shared" si="23"/>
        <v>1</v>
      </c>
      <c r="M74">
        <f>I74*Diccionario!$B$21</f>
        <v>9.1709840200601578E-2</v>
      </c>
      <c r="N74">
        <f>M74*Diccionario!$B$22</f>
        <v>8.529015138655947E-3</v>
      </c>
      <c r="O74">
        <f>N74*Diccionario!$B$23</f>
        <v>7.2496628678575545E-3</v>
      </c>
      <c r="P74">
        <f>O74*Diccionario!$B$24</f>
        <v>5.0675143446324306E-3</v>
      </c>
      <c r="Q74">
        <f>P74*Diccionario!$B$25</f>
        <v>4.4594126232765392E-3</v>
      </c>
      <c r="R74">
        <f>Q74*Diccionario!$B$26</f>
        <v>1.2040414082846657E-3</v>
      </c>
      <c r="S74">
        <f>R74*Diccionario!$B$27</f>
        <v>8.1874815763357275E-4</v>
      </c>
      <c r="T74">
        <f t="shared" si="24"/>
        <v>8.1874815763357275E-4</v>
      </c>
      <c r="U74">
        <f>I74*Diccionario!$B$28</f>
        <v>9.1787877845428481E-2</v>
      </c>
      <c r="V74">
        <f>U74*Diccionario!$B$29</f>
        <v>8.5362726396248489E-3</v>
      </c>
      <c r="W74">
        <f>V74*Diccionario!$B$30</f>
        <v>7.2558317436811209E-3</v>
      </c>
      <c r="X74">
        <f>W74*Diccionario!$B$31</f>
        <v>1.5237246661730353E-3</v>
      </c>
      <c r="Y74">
        <f>X74*Diccionario!$B$32</f>
        <v>1.0666072663211247E-3</v>
      </c>
      <c r="Z74">
        <f>Y74*Diccionario!$B$33</f>
        <v>7.3595901376157598E-4</v>
      </c>
      <c r="AA74">
        <f>Z74*Diccionario!$B$34</f>
        <v>1.9797297470186396E-4</v>
      </c>
      <c r="AB74">
        <f>AA74*Diccionario!$B$35</f>
        <v>1.346216227972675E-4</v>
      </c>
      <c r="AC74">
        <f t="shared" si="25"/>
        <v>1.346216227972675E-4</v>
      </c>
      <c r="AD74">
        <f t="shared" si="26"/>
        <v>9.5336978043084031E-4</v>
      </c>
      <c r="AE74">
        <f t="shared" si="27"/>
        <v>1.4363059611952181E-5</v>
      </c>
      <c r="AF74" t="e">
        <f ca="1">IF(AD74="","",_xludf.RANK.EQ(AD74,$AD$2:$AD$155,0))</f>
        <v>#NAME?</v>
      </c>
      <c r="AG74" t="s">
        <v>71</v>
      </c>
      <c r="AH74" t="str">
        <f t="shared" si="28"/>
        <v>Baja</v>
      </c>
      <c r="AI74" t="s">
        <v>73</v>
      </c>
      <c r="AJ74" t="str">
        <f>IFERROR(VLOOKUP(B74,Maestro_Regionales!$A$2:$B$35,2,FALSE),"Otras zonas")</f>
        <v>Costa</v>
      </c>
      <c r="AK74" t="str">
        <f t="shared" si="29"/>
        <v>REGIMEN DE EXCEPCION | Costa</v>
      </c>
    </row>
    <row r="75" spans="1:37">
      <c r="A75" s="4" t="s">
        <v>66</v>
      </c>
      <c r="B75" s="4" t="s">
        <v>67</v>
      </c>
      <c r="C75" s="4" t="s">
        <v>116</v>
      </c>
      <c r="D75" s="4" t="s">
        <v>117</v>
      </c>
      <c r="E75" s="4" t="s">
        <v>87</v>
      </c>
      <c r="F75" s="4">
        <v>2964</v>
      </c>
      <c r="G75" s="4">
        <v>9320</v>
      </c>
      <c r="H75" s="4">
        <v>0</v>
      </c>
      <c r="I75">
        <f t="shared" si="20"/>
        <v>12284</v>
      </c>
      <c r="J75">
        <f t="shared" si="21"/>
        <v>0.24128948225333768</v>
      </c>
      <c r="K75">
        <f t="shared" si="22"/>
        <v>0.75871051774666232</v>
      </c>
      <c r="L75">
        <f t="shared" si="23"/>
        <v>0</v>
      </c>
      <c r="M75">
        <f>I75*Diccionario!$B$21</f>
        <v>27.47716285424853</v>
      </c>
      <c r="N75">
        <f>M75*Diccionario!$B$22</f>
        <v>2.5553761454451132</v>
      </c>
      <c r="O75">
        <f>N75*Diccionario!$B$23</f>
        <v>2.1720697236283462</v>
      </c>
      <c r="P75">
        <f>O75*Diccionario!$B$24</f>
        <v>1.5182767368162138</v>
      </c>
      <c r="Q75">
        <f>P75*Diccionario!$B$25</f>
        <v>1.3360835283982682</v>
      </c>
      <c r="R75">
        <f>Q75*Diccionario!$B$26</f>
        <v>0.36074255266753241</v>
      </c>
      <c r="S75">
        <f>R75*Diccionario!$B$27</f>
        <v>0.24530493581392207</v>
      </c>
      <c r="T75">
        <f t="shared" si="24"/>
        <v>0.24530493581392207</v>
      </c>
      <c r="U75">
        <f>I75*Diccionario!$B$28</f>
        <v>27.500543693981548</v>
      </c>
      <c r="V75">
        <f>U75*Diccionario!$B$29</f>
        <v>2.5575505635402838</v>
      </c>
      <c r="W75">
        <f>V75*Diccionario!$B$30</f>
        <v>2.1739179790092411</v>
      </c>
      <c r="X75">
        <f>W75*Diccionario!$B$31</f>
        <v>0.4565227755919406</v>
      </c>
      <c r="Y75">
        <f>X75*Diccionario!$B$32</f>
        <v>0.31956594291435841</v>
      </c>
      <c r="Z75">
        <f>Y75*Diccionario!$B$33</f>
        <v>0.22050050061090729</v>
      </c>
      <c r="AA75">
        <f>Z75*Diccionario!$B$34</f>
        <v>5.9314634664334065E-2</v>
      </c>
      <c r="AB75">
        <f>AA75*Diccionario!$B$35</f>
        <v>4.033395157174717E-2</v>
      </c>
      <c r="AC75">
        <f t="shared" si="25"/>
        <v>4.033395157174717E-2</v>
      </c>
      <c r="AD75">
        <f t="shared" si="26"/>
        <v>0.28563888738566923</v>
      </c>
      <c r="AE75">
        <f t="shared" si="27"/>
        <v>4.3033127871517207E-3</v>
      </c>
      <c r="AF75" t="e">
        <f ca="1">IF(AD75="","",_xludf.RANK.EQ(AD75,$AD$2:$AD$155,0))</f>
        <v>#NAME?</v>
      </c>
      <c r="AG75" t="s">
        <v>71</v>
      </c>
      <c r="AH75" t="str">
        <f t="shared" si="28"/>
        <v>Baja</v>
      </c>
      <c r="AI75" t="s">
        <v>73</v>
      </c>
      <c r="AJ75" t="str">
        <f>IFERROR(VLOOKUP(B75,Maestro_Regionales!$A$2:$B$35,2,FALSE),"Otras zonas")</f>
        <v>Costa</v>
      </c>
      <c r="AK75" t="str">
        <f t="shared" si="29"/>
        <v>NUEVA EPS | Costa</v>
      </c>
    </row>
    <row r="76" spans="1:37">
      <c r="A76" s="4" t="s">
        <v>66</v>
      </c>
      <c r="B76" s="4" t="s">
        <v>67</v>
      </c>
      <c r="C76" s="4" t="s">
        <v>116</v>
      </c>
      <c r="D76" s="4" t="s">
        <v>117</v>
      </c>
      <c r="E76" s="4" t="s">
        <v>89</v>
      </c>
      <c r="F76" s="4">
        <v>42</v>
      </c>
      <c r="G76" s="4">
        <v>1582</v>
      </c>
      <c r="H76" s="4">
        <v>0</v>
      </c>
      <c r="I76">
        <f t="shared" si="20"/>
        <v>1624</v>
      </c>
      <c r="J76">
        <f t="shared" si="21"/>
        <v>2.5862068965517241E-2</v>
      </c>
      <c r="K76">
        <f t="shared" si="22"/>
        <v>0.97413793103448276</v>
      </c>
      <c r="L76">
        <f t="shared" si="23"/>
        <v>0</v>
      </c>
      <c r="M76">
        <f>I76*Diccionario!$B$21</f>
        <v>3.6326044020921207</v>
      </c>
      <c r="N76">
        <f>M76*Diccionario!$B$22</f>
        <v>0.33783220939456721</v>
      </c>
      <c r="O76">
        <f>N76*Diccionario!$B$23</f>
        <v>0.2871573779853821</v>
      </c>
      <c r="P76">
        <f>O76*Diccionario!$B$24</f>
        <v>0.20072300721178207</v>
      </c>
      <c r="Q76">
        <f>P76*Diccionario!$B$25</f>
        <v>0.17663624634636824</v>
      </c>
      <c r="R76">
        <f>Q76*Diccionario!$B$26</f>
        <v>4.7691786513519428E-2</v>
      </c>
      <c r="S76">
        <f>R76*Diccionario!$B$27</f>
        <v>3.2430414829193212E-2</v>
      </c>
      <c r="T76">
        <f t="shared" si="24"/>
        <v>3.2430414829193212E-2</v>
      </c>
      <c r="U76">
        <f>I76*Diccionario!$B$28</f>
        <v>3.6356954541701429</v>
      </c>
      <c r="V76">
        <f>U76*Diccionario!$B$29</f>
        <v>0.33811967723782327</v>
      </c>
      <c r="W76">
        <f>V76*Diccionario!$B$30</f>
        <v>0.28740172565214978</v>
      </c>
      <c r="X76">
        <f>W76*Diccionario!$B$31</f>
        <v>6.0354362386951452E-2</v>
      </c>
      <c r="Y76">
        <f>X76*Diccionario!$B$32</f>
        <v>4.2248053670866016E-2</v>
      </c>
      <c r="Z76">
        <f>Y76*Diccionario!$B$33</f>
        <v>2.915115703289755E-2</v>
      </c>
      <c r="AA76">
        <f>Z76*Diccionario!$B$34</f>
        <v>7.8416612418494413E-3</v>
      </c>
      <c r="AB76">
        <f>AA76*Diccionario!$B$35</f>
        <v>5.3323296444576203E-3</v>
      </c>
      <c r="AC76">
        <f t="shared" si="25"/>
        <v>5.3323296444576203E-3</v>
      </c>
      <c r="AD76">
        <f t="shared" si="26"/>
        <v>3.7762744473650835E-2</v>
      </c>
      <c r="AE76">
        <f t="shared" si="27"/>
        <v>5.6891728804415456E-4</v>
      </c>
      <c r="AF76" t="e">
        <f ca="1">IF(AD76="","",_xludf.RANK.EQ(AD76,$AD$2:$AD$155,0))</f>
        <v>#NAME?</v>
      </c>
      <c r="AG76" t="s">
        <v>71</v>
      </c>
      <c r="AH76" t="str">
        <f t="shared" si="28"/>
        <v>Baja</v>
      </c>
      <c r="AI76" t="s">
        <v>73</v>
      </c>
      <c r="AJ76" t="str">
        <f>IFERROR(VLOOKUP(B76,Maestro_Regionales!$A$2:$B$35,2,FALSE),"Otras zonas")</f>
        <v>Costa</v>
      </c>
      <c r="AK76" t="str">
        <f t="shared" si="29"/>
        <v>PROTEGER EPS (ANTES CAJACOPI EPS) | Costa</v>
      </c>
    </row>
    <row r="77" spans="1:37">
      <c r="A77" s="4" t="s">
        <v>66</v>
      </c>
      <c r="B77" s="4" t="s">
        <v>67</v>
      </c>
      <c r="C77" s="4" t="s">
        <v>116</v>
      </c>
      <c r="D77" s="4" t="s">
        <v>117</v>
      </c>
      <c r="E77" s="4" t="s">
        <v>88</v>
      </c>
      <c r="F77" s="4">
        <v>27</v>
      </c>
      <c r="G77" s="4">
        <v>279</v>
      </c>
      <c r="H77" s="4">
        <v>0</v>
      </c>
      <c r="I77">
        <f t="shared" si="20"/>
        <v>306</v>
      </c>
      <c r="J77">
        <f t="shared" si="21"/>
        <v>8.8235294117647065E-2</v>
      </c>
      <c r="K77">
        <f t="shared" si="22"/>
        <v>0.91176470588235292</v>
      </c>
      <c r="L77">
        <f t="shared" si="23"/>
        <v>0</v>
      </c>
      <c r="M77">
        <f>I77*Diccionario!$B$21</f>
        <v>0.68446856344839224</v>
      </c>
      <c r="N77">
        <f>M77*Diccionario!$B$22</f>
        <v>6.3655576400700478E-2</v>
      </c>
      <c r="O77">
        <f>N77*Diccionario!$B$23</f>
        <v>5.4107239940595402E-2</v>
      </c>
      <c r="P77">
        <f>O77*Diccionario!$B$24</f>
        <v>3.7820960718476182E-2</v>
      </c>
      <c r="Q77">
        <f>P77*Diccionario!$B$25</f>
        <v>3.3282445432259042E-2</v>
      </c>
      <c r="R77">
        <f>Q77*Diccionario!$B$26</f>
        <v>8.9862602667099417E-3</v>
      </c>
      <c r="S77">
        <f>R77*Diccionario!$B$27</f>
        <v>6.1106569813627609E-3</v>
      </c>
      <c r="T77">
        <f t="shared" si="24"/>
        <v>6.1106569813627609E-3</v>
      </c>
      <c r="U77">
        <f>I77*Diccionario!$B$28</f>
        <v>0.68505099074880771</v>
      </c>
      <c r="V77">
        <f>U77*Diccionario!$B$29</f>
        <v>6.3709742139639119E-2</v>
      </c>
      <c r="W77">
        <f>V77*Diccionario!$B$30</f>
        <v>5.415328081869325E-2</v>
      </c>
      <c r="X77">
        <f>W77*Diccionario!$B$31</f>
        <v>1.1372188971925582E-2</v>
      </c>
      <c r="Y77">
        <f>X77*Diccionario!$B$32</f>
        <v>7.9605322803479074E-3</v>
      </c>
      <c r="Z77">
        <f>Y77*Diccionario!$B$33</f>
        <v>5.4927672734400553E-3</v>
      </c>
      <c r="AA77">
        <f>Z77*Diccionario!$B$34</f>
        <v>1.477554396555375E-3</v>
      </c>
      <c r="AB77">
        <f>AA77*Diccionario!$B$35</f>
        <v>1.0047369896576551E-3</v>
      </c>
      <c r="AC77">
        <f t="shared" si="25"/>
        <v>1.0047369896576551E-3</v>
      </c>
      <c r="AD77">
        <f t="shared" si="26"/>
        <v>7.1153939710204162E-3</v>
      </c>
      <c r="AE77">
        <f t="shared" si="27"/>
        <v>1.0719746929896015E-4</v>
      </c>
      <c r="AF77" t="e">
        <f ca="1">IF(AD77="","",_xludf.RANK.EQ(AD77,$AD$2:$AD$155,0))</f>
        <v>#NAME?</v>
      </c>
      <c r="AG77" t="s">
        <v>71</v>
      </c>
      <c r="AH77" t="str">
        <f t="shared" si="28"/>
        <v>Baja</v>
      </c>
      <c r="AI77" t="s">
        <v>73</v>
      </c>
      <c r="AJ77" t="str">
        <f>IFERROR(VLOOKUP(B77,Maestro_Regionales!$A$2:$B$35,2,FALSE),"Otras zonas")</f>
        <v>Costa</v>
      </c>
      <c r="AK77" t="str">
        <f t="shared" si="29"/>
        <v>COOSALUD EPS | Costa</v>
      </c>
    </row>
    <row r="78" spans="1:37">
      <c r="A78" s="4" t="s">
        <v>66</v>
      </c>
      <c r="B78" s="4" t="s">
        <v>67</v>
      </c>
      <c r="C78" s="4" t="s">
        <v>116</v>
      </c>
      <c r="D78" s="4" t="s">
        <v>117</v>
      </c>
      <c r="E78" s="4" t="s">
        <v>90</v>
      </c>
      <c r="F78" s="4">
        <v>0</v>
      </c>
      <c r="G78" s="4">
        <v>0</v>
      </c>
      <c r="H78" s="4">
        <v>161</v>
      </c>
      <c r="I78">
        <f t="shared" si="20"/>
        <v>161</v>
      </c>
      <c r="J78">
        <f t="shared" si="21"/>
        <v>0</v>
      </c>
      <c r="K78">
        <f t="shared" si="22"/>
        <v>0</v>
      </c>
      <c r="L78">
        <f t="shared" si="23"/>
        <v>1</v>
      </c>
      <c r="M78">
        <f>I78*Diccionario!$B$21</f>
        <v>0.36012888469016713</v>
      </c>
      <c r="N78">
        <f>M78*Diccionario!$B$22</f>
        <v>3.3491986276185541E-2</v>
      </c>
      <c r="O78">
        <f>N78*Diccionario!$B$23</f>
        <v>2.846818833475771E-2</v>
      </c>
      <c r="P78">
        <f>O78*Diccionario!$B$24</f>
        <v>1.9899263645995639E-2</v>
      </c>
      <c r="Q78">
        <f>P78*Diccionario!$B$25</f>
        <v>1.7511352008476162E-2</v>
      </c>
      <c r="R78">
        <f>Q78*Diccionario!$B$26</f>
        <v>4.7280650422885642E-3</v>
      </c>
      <c r="S78">
        <f>R78*Diccionario!$B$27</f>
        <v>3.215084228756224E-3</v>
      </c>
      <c r="T78">
        <f t="shared" si="24"/>
        <v>3.215084228756224E-3</v>
      </c>
      <c r="U78">
        <f>I78*Diccionario!$B$28</f>
        <v>0.36043532519790211</v>
      </c>
      <c r="V78">
        <f>U78*Diccionario!$B$29</f>
        <v>3.3520485243404896E-2</v>
      </c>
      <c r="W78">
        <f>V78*Diccionario!$B$30</f>
        <v>2.849241245689416E-2</v>
      </c>
      <c r="X78">
        <f>W78*Diccionario!$B$31</f>
        <v>5.983406615947773E-3</v>
      </c>
      <c r="Y78">
        <f>X78*Diccionario!$B$32</f>
        <v>4.1883846311634408E-3</v>
      </c>
      <c r="Z78">
        <f>Y78*Diccionario!$B$33</f>
        <v>2.8899853955027741E-3</v>
      </c>
      <c r="AA78">
        <f>Z78*Diccionario!$B$34</f>
        <v>7.7740607139024627E-4</v>
      </c>
      <c r="AB78">
        <f>AA78*Diccionario!$B$35</f>
        <v>5.2863612854536746E-4</v>
      </c>
      <c r="AC78">
        <f t="shared" si="25"/>
        <v>5.2863612854536746E-4</v>
      </c>
      <c r="AD78">
        <f t="shared" si="26"/>
        <v>3.7437203573015914E-3</v>
      </c>
      <c r="AE78">
        <f t="shared" si="27"/>
        <v>5.6401282866446355E-5</v>
      </c>
      <c r="AF78" t="e">
        <f ca="1">IF(AD78="","",_xludf.RANK.EQ(AD78,$AD$2:$AD$155,0))</f>
        <v>#NAME?</v>
      </c>
      <c r="AG78" t="s">
        <v>71</v>
      </c>
      <c r="AH78" t="str">
        <f t="shared" si="28"/>
        <v>Baja</v>
      </c>
      <c r="AI78" t="s">
        <v>73</v>
      </c>
      <c r="AJ78" t="str">
        <f>IFERROR(VLOOKUP(B78,Maestro_Regionales!$A$2:$B$35,2,FALSE),"Otras zonas")</f>
        <v>Costa</v>
      </c>
      <c r="AK78" t="str">
        <f t="shared" si="29"/>
        <v>REGIMEN DE EXCEPCION | Costa</v>
      </c>
    </row>
    <row r="79" spans="1:37">
      <c r="A79" s="4" t="s">
        <v>66</v>
      </c>
      <c r="B79" s="4" t="s">
        <v>67</v>
      </c>
      <c r="C79" s="4" t="s">
        <v>116</v>
      </c>
      <c r="D79" s="4" t="s">
        <v>117</v>
      </c>
      <c r="E79" s="4" t="s">
        <v>86</v>
      </c>
      <c r="F79" s="4">
        <v>4</v>
      </c>
      <c r="G79" s="4">
        <v>0</v>
      </c>
      <c r="H79" s="4">
        <v>0</v>
      </c>
      <c r="I79">
        <f t="shared" si="20"/>
        <v>4</v>
      </c>
      <c r="J79">
        <f t="shared" si="21"/>
        <v>1</v>
      </c>
      <c r="K79">
        <f t="shared" si="22"/>
        <v>0</v>
      </c>
      <c r="L79">
        <f t="shared" si="23"/>
        <v>0</v>
      </c>
      <c r="M79">
        <f>I79*Diccionario!$B$21</f>
        <v>8.9473014829855192E-3</v>
      </c>
      <c r="N79">
        <f>M79*Diccionario!$B$22</f>
        <v>8.3209903791765327E-4</v>
      </c>
      <c r="O79">
        <f>N79*Diccionario!$B$23</f>
        <v>7.0728418223000526E-4</v>
      </c>
      <c r="P79">
        <f>O79*Diccionario!$B$24</f>
        <v>4.943916433787736E-4</v>
      </c>
      <c r="Q79">
        <f>P79*Diccionario!$B$25</f>
        <v>4.3506464617332078E-4</v>
      </c>
      <c r="R79">
        <f>Q79*Diccionario!$B$26</f>
        <v>1.1746745446679661E-4</v>
      </c>
      <c r="S79">
        <f>R79*Diccionario!$B$27</f>
        <v>7.9877869037421704E-5</v>
      </c>
      <c r="T79">
        <f t="shared" si="24"/>
        <v>7.9877869037421704E-5</v>
      </c>
      <c r="U79">
        <f>I79*Diccionario!$B$28</f>
        <v>8.9549149117491202E-3</v>
      </c>
      <c r="V79">
        <f>U79*Diccionario!$B$29</f>
        <v>8.3280708679266818E-4</v>
      </c>
      <c r="W79">
        <f>V79*Diccionario!$B$30</f>
        <v>7.0788602377376791E-4</v>
      </c>
      <c r="X79">
        <f>W79*Diccionario!$B$31</f>
        <v>1.4865606499249126E-4</v>
      </c>
      <c r="Y79">
        <f>X79*Diccionario!$B$32</f>
        <v>1.0405924549474388E-4</v>
      </c>
      <c r="Z79">
        <f>Y79*Diccionario!$B$33</f>
        <v>7.1800879391373276E-5</v>
      </c>
      <c r="AA79">
        <f>Z79*Diccionario!$B$34</f>
        <v>1.9314436556279413E-5</v>
      </c>
      <c r="AB79">
        <f>AA79*Diccionario!$B$35</f>
        <v>1.3133816858270001E-5</v>
      </c>
      <c r="AC79">
        <f t="shared" si="25"/>
        <v>1.3133816858270001E-5</v>
      </c>
      <c r="AD79">
        <f t="shared" si="26"/>
        <v>9.3011685895691705E-5</v>
      </c>
      <c r="AE79">
        <f t="shared" si="27"/>
        <v>1.401274108483139E-6</v>
      </c>
      <c r="AF79" t="e">
        <f ca="1">IF(AD79="","",_xludf.RANK.EQ(AD79,$AD$2:$AD$155,0))</f>
        <v>#NAME?</v>
      </c>
      <c r="AG79" t="s">
        <v>71</v>
      </c>
      <c r="AH79" t="str">
        <f t="shared" si="28"/>
        <v>Baja</v>
      </c>
      <c r="AI79" t="s">
        <v>73</v>
      </c>
      <c r="AJ79" t="str">
        <f>IFERROR(VLOOKUP(B79,Maestro_Regionales!$A$2:$B$35,2,FALSE),"Otras zonas")</f>
        <v>Costa</v>
      </c>
      <c r="AK79" t="str">
        <f t="shared" si="29"/>
        <v>EPS SANITAS | Costa</v>
      </c>
    </row>
    <row r="80" spans="1:37">
      <c r="A80" s="4" t="s">
        <v>66</v>
      </c>
      <c r="B80" s="4" t="s">
        <v>67</v>
      </c>
      <c r="C80" s="4" t="s">
        <v>118</v>
      </c>
      <c r="D80" s="4" t="s">
        <v>119</v>
      </c>
      <c r="E80" s="4" t="s">
        <v>88</v>
      </c>
      <c r="F80" s="4">
        <v>1080</v>
      </c>
      <c r="G80" s="4">
        <v>14002</v>
      </c>
      <c r="H80" s="4">
        <v>0</v>
      </c>
      <c r="I80">
        <f t="shared" si="20"/>
        <v>15082</v>
      </c>
      <c r="J80">
        <f t="shared" si="21"/>
        <v>7.1608539981434821E-2</v>
      </c>
      <c r="K80">
        <f t="shared" si="22"/>
        <v>0.92839146001856521</v>
      </c>
      <c r="L80">
        <f t="shared" si="23"/>
        <v>0</v>
      </c>
      <c r="M80">
        <f>I80*Diccionario!$B$21</f>
        <v>33.735800241596898</v>
      </c>
      <c r="N80">
        <f>M80*Diccionario!$B$22</f>
        <v>3.1374294224685113</v>
      </c>
      <c r="O80">
        <f>N80*Diccionario!$B$23</f>
        <v>2.6668150090982343</v>
      </c>
      <c r="P80">
        <f>O80*Diccionario!$B$24</f>
        <v>1.8641036913596656</v>
      </c>
      <c r="Q80">
        <f>P80*Diccionario!$B$25</f>
        <v>1.6404112483965057</v>
      </c>
      <c r="R80">
        <f>Q80*Diccionario!$B$26</f>
        <v>0.44291103706705653</v>
      </c>
      <c r="S80">
        <f>R80*Diccionario!$B$27</f>
        <v>0.30117950520559844</v>
      </c>
      <c r="T80">
        <f t="shared" si="24"/>
        <v>0.30117950520559844</v>
      </c>
      <c r="U80">
        <f>I80*Diccionario!$B$28</f>
        <v>33.764506674750059</v>
      </c>
      <c r="V80">
        <f>U80*Diccionario!$B$29</f>
        <v>3.1400991207517555</v>
      </c>
      <c r="W80">
        <f>V80*Diccionario!$B$30</f>
        <v>2.6690842526389922</v>
      </c>
      <c r="X80">
        <f>W80*Diccionario!$B$31</f>
        <v>0.56050769305418835</v>
      </c>
      <c r="Y80">
        <f>X80*Diccionario!$B$32</f>
        <v>0.39235538513793183</v>
      </c>
      <c r="Z80">
        <f>Y80*Diccionario!$B$33</f>
        <v>0.27072521574517294</v>
      </c>
      <c r="AA80">
        <f>Z80*Diccionario!$B$34</f>
        <v>7.2825083035451529E-2</v>
      </c>
      <c r="AB80">
        <f>AA80*Diccionario!$B$35</f>
        <v>4.9521056464107045E-2</v>
      </c>
      <c r="AC80">
        <f t="shared" si="25"/>
        <v>4.9521056464107045E-2</v>
      </c>
      <c r="AD80">
        <f t="shared" si="26"/>
        <v>0.35070056166970548</v>
      </c>
      <c r="AE80">
        <f t="shared" si="27"/>
        <v>5.283504026035675E-3</v>
      </c>
      <c r="AF80" t="e">
        <f ca="1">IF(AD80="","",_xludf.RANK.EQ(AD80,$AD$2:$AD$155,0))</f>
        <v>#NAME?</v>
      </c>
      <c r="AG80" t="s">
        <v>71</v>
      </c>
      <c r="AH80" t="str">
        <f t="shared" si="28"/>
        <v>Baja</v>
      </c>
      <c r="AI80" t="s">
        <v>73</v>
      </c>
      <c r="AJ80" t="str">
        <f>IFERROR(VLOOKUP(B80,Maestro_Regionales!$A$2:$B$35,2,FALSE),"Otras zonas")</f>
        <v>Costa</v>
      </c>
      <c r="AK80" t="str">
        <f t="shared" si="29"/>
        <v>COOSALUD EPS | Costa</v>
      </c>
    </row>
    <row r="81" spans="1:37">
      <c r="A81" s="4" t="s">
        <v>66</v>
      </c>
      <c r="B81" s="4" t="s">
        <v>67</v>
      </c>
      <c r="C81" s="4" t="s">
        <v>118</v>
      </c>
      <c r="D81" s="4" t="s">
        <v>119</v>
      </c>
      <c r="E81" s="4" t="s">
        <v>87</v>
      </c>
      <c r="F81" s="4">
        <v>1100</v>
      </c>
      <c r="G81" s="4">
        <v>5034</v>
      </c>
      <c r="H81" s="4">
        <v>0</v>
      </c>
      <c r="I81">
        <f t="shared" si="20"/>
        <v>6134</v>
      </c>
      <c r="J81">
        <f t="shared" si="21"/>
        <v>0.17932833387675254</v>
      </c>
      <c r="K81">
        <f t="shared" si="22"/>
        <v>0.82067166612324749</v>
      </c>
      <c r="L81">
        <f t="shared" si="23"/>
        <v>0</v>
      </c>
      <c r="M81">
        <f>I81*Diccionario!$B$21</f>
        <v>13.720686824158294</v>
      </c>
      <c r="N81">
        <f>M81*Diccionario!$B$22</f>
        <v>1.2760238746467214</v>
      </c>
      <c r="O81">
        <f>N81*Diccionario!$B$23</f>
        <v>1.0846202934497131</v>
      </c>
      <c r="P81">
        <f>O81*Diccionario!$B$24</f>
        <v>0.75814958512134945</v>
      </c>
      <c r="Q81">
        <f>P81*Diccionario!$B$25</f>
        <v>0.66717163490678755</v>
      </c>
      <c r="R81">
        <f>Q81*Diccionario!$B$26</f>
        <v>0.18013634142483265</v>
      </c>
      <c r="S81">
        <f>R81*Diccionario!$B$27</f>
        <v>0.12249271216888621</v>
      </c>
      <c r="T81">
        <f t="shared" si="24"/>
        <v>0.12249271216888621</v>
      </c>
      <c r="U81">
        <f>I81*Diccionario!$B$28</f>
        <v>13.732362017167276</v>
      </c>
      <c r="V81">
        <f>U81*Diccionario!$B$29</f>
        <v>1.2771096675965565</v>
      </c>
      <c r="W81">
        <f>V81*Diccionario!$B$30</f>
        <v>1.0855432174570729</v>
      </c>
      <c r="X81">
        <f>W81*Diccionario!$B$31</f>
        <v>0.22796407566598531</v>
      </c>
      <c r="Y81">
        <f>X81*Diccionario!$B$32</f>
        <v>0.1595748529661897</v>
      </c>
      <c r="Z81">
        <f>Y81*Diccionario!$B$33</f>
        <v>0.11010664854667089</v>
      </c>
      <c r="AA81">
        <f>Z81*Diccionario!$B$34</f>
        <v>2.9618688459054472E-2</v>
      </c>
      <c r="AB81">
        <f>AA81*Diccionario!$B$35</f>
        <v>2.0140708152157044E-2</v>
      </c>
      <c r="AC81">
        <f t="shared" si="25"/>
        <v>2.0140708152157044E-2</v>
      </c>
      <c r="AD81">
        <f t="shared" si="26"/>
        <v>0.14263342032104326</v>
      </c>
      <c r="AE81">
        <f t="shared" si="27"/>
        <v>2.1488538453588945E-3</v>
      </c>
      <c r="AF81" t="e">
        <f ca="1">IF(AD81="","",_xludf.RANK.EQ(AD81,$AD$2:$AD$155,0))</f>
        <v>#NAME?</v>
      </c>
      <c r="AG81" t="s">
        <v>71</v>
      </c>
      <c r="AH81" t="str">
        <f t="shared" si="28"/>
        <v>Baja</v>
      </c>
      <c r="AI81" t="s">
        <v>73</v>
      </c>
      <c r="AJ81" t="str">
        <f>IFERROR(VLOOKUP(B81,Maestro_Regionales!$A$2:$B$35,2,FALSE),"Otras zonas")</f>
        <v>Costa</v>
      </c>
      <c r="AK81" t="str">
        <f t="shared" si="29"/>
        <v>NUEVA EPS | Costa</v>
      </c>
    </row>
    <row r="82" spans="1:37">
      <c r="A82" s="4" t="s">
        <v>66</v>
      </c>
      <c r="B82" s="4" t="s">
        <v>67</v>
      </c>
      <c r="C82" s="4" t="s">
        <v>118</v>
      </c>
      <c r="D82" s="4" t="s">
        <v>119</v>
      </c>
      <c r="E82" s="4" t="s">
        <v>89</v>
      </c>
      <c r="F82" s="4">
        <v>16</v>
      </c>
      <c r="G82" s="4">
        <v>211</v>
      </c>
      <c r="H82" s="4">
        <v>0</v>
      </c>
      <c r="I82">
        <f t="shared" si="20"/>
        <v>227</v>
      </c>
      <c r="J82">
        <f t="shared" si="21"/>
        <v>7.0484581497797363E-2</v>
      </c>
      <c r="K82">
        <f t="shared" si="22"/>
        <v>0.92951541850220265</v>
      </c>
      <c r="L82">
        <f t="shared" si="23"/>
        <v>0</v>
      </c>
      <c r="M82">
        <f>I82*Diccionario!$B$21</f>
        <v>0.50775935915942816</v>
      </c>
      <c r="N82">
        <f>M82*Diccionario!$B$22</f>
        <v>4.7221620401826821E-2</v>
      </c>
      <c r="O82">
        <f>N82*Diccionario!$B$23</f>
        <v>4.0138377341552796E-2</v>
      </c>
      <c r="P82">
        <f>O82*Diccionario!$B$24</f>
        <v>2.8056725761745404E-2</v>
      </c>
      <c r="Q82">
        <f>P82*Diccionario!$B$25</f>
        <v>2.4689918670335955E-2</v>
      </c>
      <c r="R82">
        <f>Q82*Diccionario!$B$26</f>
        <v>6.6662780409907085E-3</v>
      </c>
      <c r="S82">
        <f>R82*Diccionario!$B$27</f>
        <v>4.5330690678736822E-3</v>
      </c>
      <c r="T82">
        <f t="shared" si="24"/>
        <v>4.5330690678736822E-3</v>
      </c>
      <c r="U82">
        <f>I82*Diccionario!$B$28</f>
        <v>0.50819142124176253</v>
      </c>
      <c r="V82">
        <f>U82*Diccionario!$B$29</f>
        <v>4.7261802175483918E-2</v>
      </c>
      <c r="W82">
        <f>V82*Diccionario!$B$30</f>
        <v>4.0172531849161329E-2</v>
      </c>
      <c r="X82">
        <f>W82*Diccionario!$B$31</f>
        <v>8.4362316883238794E-3</v>
      </c>
      <c r="Y82">
        <f>X82*Diccionario!$B$32</f>
        <v>5.9053621818267151E-3</v>
      </c>
      <c r="Z82">
        <f>Y82*Diccionario!$B$33</f>
        <v>4.0746999054604334E-3</v>
      </c>
      <c r="AA82">
        <f>Z82*Diccionario!$B$34</f>
        <v>1.0960942745688567E-3</v>
      </c>
      <c r="AB82">
        <f>AA82*Diccionario!$B$35</f>
        <v>7.4534410670682263E-4</v>
      </c>
      <c r="AC82">
        <f t="shared" si="25"/>
        <v>7.4534410670682263E-4</v>
      </c>
      <c r="AD82">
        <f t="shared" si="26"/>
        <v>5.2784131745805046E-3</v>
      </c>
      <c r="AE82">
        <f t="shared" si="27"/>
        <v>7.9522305656418147E-5</v>
      </c>
      <c r="AF82" t="e">
        <f ca="1">IF(AD82="","",_xludf.RANK.EQ(AD82,$AD$2:$AD$155,0))</f>
        <v>#NAME?</v>
      </c>
      <c r="AG82" t="s">
        <v>71</v>
      </c>
      <c r="AH82" t="str">
        <f t="shared" si="28"/>
        <v>Baja</v>
      </c>
      <c r="AI82" t="s">
        <v>73</v>
      </c>
      <c r="AJ82" t="str">
        <f>IFERROR(VLOOKUP(B82,Maestro_Regionales!$A$2:$B$35,2,FALSE),"Otras zonas")</f>
        <v>Costa</v>
      </c>
      <c r="AK82" t="str">
        <f t="shared" si="29"/>
        <v>PROTEGER EPS (ANTES CAJACOPI EPS) | Costa</v>
      </c>
    </row>
    <row r="83" spans="1:37">
      <c r="A83" s="4" t="s">
        <v>66</v>
      </c>
      <c r="B83" s="4" t="s">
        <v>67</v>
      </c>
      <c r="C83" s="4" t="s">
        <v>118</v>
      </c>
      <c r="D83" s="4" t="s">
        <v>119</v>
      </c>
      <c r="E83" s="4" t="s">
        <v>90</v>
      </c>
      <c r="F83" s="4">
        <v>0</v>
      </c>
      <c r="G83" s="4">
        <v>0</v>
      </c>
      <c r="H83" s="4">
        <v>198</v>
      </c>
      <c r="I83">
        <f t="shared" si="20"/>
        <v>198</v>
      </c>
      <c r="J83">
        <f t="shared" si="21"/>
        <v>0</v>
      </c>
      <c r="K83">
        <f t="shared" si="22"/>
        <v>0</v>
      </c>
      <c r="L83">
        <f t="shared" si="23"/>
        <v>1</v>
      </c>
      <c r="M83">
        <f>I83*Diccionario!$B$21</f>
        <v>0.4428914234077832</v>
      </c>
      <c r="N83">
        <f>M83*Diccionario!$B$22</f>
        <v>4.1188902376923839E-2</v>
      </c>
      <c r="O83">
        <f>N83*Diccionario!$B$23</f>
        <v>3.5010567020385262E-2</v>
      </c>
      <c r="P83">
        <f>O83*Diccionario!$B$24</f>
        <v>2.4472386347249298E-2</v>
      </c>
      <c r="Q83">
        <f>P83*Diccionario!$B$25</f>
        <v>2.153569998557938E-2</v>
      </c>
      <c r="R83">
        <f>Q83*Diccionario!$B$26</f>
        <v>5.814638996106433E-3</v>
      </c>
      <c r="S83">
        <f>R83*Diccionario!$B$27</f>
        <v>3.9539545173523745E-3</v>
      </c>
      <c r="T83">
        <f t="shared" si="24"/>
        <v>3.9539545173523745E-3</v>
      </c>
      <c r="U83">
        <f>I83*Diccionario!$B$28</f>
        <v>0.44326828813158148</v>
      </c>
      <c r="V83">
        <f>U83*Diccionario!$B$29</f>
        <v>4.1223950796237079E-2</v>
      </c>
      <c r="W83">
        <f>V83*Diccionario!$B$30</f>
        <v>3.5040358176801518E-2</v>
      </c>
      <c r="X83">
        <f>W83*Diccionario!$B$31</f>
        <v>7.3584752171283185E-3</v>
      </c>
      <c r="Y83">
        <f>X83*Diccionario!$B$32</f>
        <v>5.1509326519898228E-3</v>
      </c>
      <c r="Z83">
        <f>Y83*Diccionario!$B$33</f>
        <v>3.5541435298729776E-3</v>
      </c>
      <c r="AA83">
        <f>Z83*Diccionario!$B$34</f>
        <v>9.5606460953583106E-4</v>
      </c>
      <c r="AB83">
        <f>AA83*Diccionario!$B$35</f>
        <v>6.5012393448436517E-4</v>
      </c>
      <c r="AC83">
        <f t="shared" si="25"/>
        <v>6.5012393448436517E-4</v>
      </c>
      <c r="AD83">
        <f t="shared" si="26"/>
        <v>4.6040784518367392E-3</v>
      </c>
      <c r="AE83">
        <f t="shared" si="27"/>
        <v>6.9363068369915381E-5</v>
      </c>
      <c r="AF83" t="e">
        <f ca="1">IF(AD83="","",_xludf.RANK.EQ(AD83,$AD$2:$AD$155,0))</f>
        <v>#NAME?</v>
      </c>
      <c r="AG83" t="s">
        <v>71</v>
      </c>
      <c r="AH83" t="str">
        <f t="shared" si="28"/>
        <v>Baja</v>
      </c>
      <c r="AI83" t="s">
        <v>73</v>
      </c>
      <c r="AJ83" t="str">
        <f>IFERROR(VLOOKUP(B83,Maestro_Regionales!$A$2:$B$35,2,FALSE),"Otras zonas")</f>
        <v>Costa</v>
      </c>
      <c r="AK83" t="str">
        <f t="shared" si="29"/>
        <v>REGIMEN DE EXCEPCION | Costa</v>
      </c>
    </row>
    <row r="84" spans="1:37">
      <c r="A84" s="4" t="s">
        <v>66</v>
      </c>
      <c r="B84" s="4" t="s">
        <v>67</v>
      </c>
      <c r="C84" s="4" t="s">
        <v>81</v>
      </c>
      <c r="D84" s="4" t="s">
        <v>82</v>
      </c>
      <c r="E84" s="4" t="s">
        <v>89</v>
      </c>
      <c r="F84" s="4">
        <v>436</v>
      </c>
      <c r="G84" s="4">
        <v>9993</v>
      </c>
      <c r="H84" s="4">
        <v>0</v>
      </c>
      <c r="I84">
        <f t="shared" si="20"/>
        <v>10429</v>
      </c>
      <c r="J84">
        <f t="shared" si="21"/>
        <v>4.1806501102694411E-2</v>
      </c>
      <c r="K84">
        <f t="shared" si="22"/>
        <v>0.95819349889730554</v>
      </c>
      <c r="L84">
        <f t="shared" si="23"/>
        <v>0</v>
      </c>
      <c r="M84">
        <f>I84*Diccionario!$B$21</f>
        <v>23.327851791513996</v>
      </c>
      <c r="N84">
        <f>M84*Diccionario!$B$22</f>
        <v>2.1694902166108014</v>
      </c>
      <c r="O84">
        <f>N84*Diccionario!$B$23</f>
        <v>1.8440666841191811</v>
      </c>
      <c r="P84">
        <f>O84*Diccionario!$B$24</f>
        <v>1.2890026121993075</v>
      </c>
      <c r="Q84">
        <f>P84*Diccionario!$B$25</f>
        <v>1.1343222987353905</v>
      </c>
      <c r="R84">
        <f>Q84*Diccionario!$B$26</f>
        <v>0.30626702065855543</v>
      </c>
      <c r="S84">
        <f>R84*Diccionario!$B$27</f>
        <v>0.2082615740478177</v>
      </c>
      <c r="T84">
        <f t="shared" si="24"/>
        <v>0.2082615740478177</v>
      </c>
      <c r="U84">
        <f>I84*Diccionario!$B$28</f>
        <v>23.347701903657892</v>
      </c>
      <c r="V84">
        <f>U84*Diccionario!$B$29</f>
        <v>2.1713362770401838</v>
      </c>
      <c r="W84">
        <f>V84*Diccionario!$B$30</f>
        <v>1.8456358354841562</v>
      </c>
      <c r="X84">
        <f>W84*Diccionario!$B$31</f>
        <v>0.38758352545167279</v>
      </c>
      <c r="Y84">
        <f>X84*Diccionario!$B$32</f>
        <v>0.27130846781617096</v>
      </c>
      <c r="Z84">
        <f>Y84*Diccionario!$B$33</f>
        <v>0.18720284279315794</v>
      </c>
      <c r="AA84">
        <f>Z84*Diccionario!$B$34</f>
        <v>5.0357564711359486E-2</v>
      </c>
      <c r="AB84">
        <f>AA84*Diccionario!$B$35</f>
        <v>3.4243144003724454E-2</v>
      </c>
      <c r="AC84">
        <f t="shared" si="25"/>
        <v>3.4243144003724454E-2</v>
      </c>
      <c r="AD84">
        <f t="shared" si="26"/>
        <v>0.24250471805154217</v>
      </c>
      <c r="AE84">
        <f t="shared" si="27"/>
        <v>3.6534719193426642E-3</v>
      </c>
      <c r="AF84" t="e">
        <f ca="1">IF(AD84="","",_xludf.RANK.EQ(AD84,$AD$2:$AD$155,0))</f>
        <v>#NAME?</v>
      </c>
      <c r="AG84" t="s">
        <v>71</v>
      </c>
      <c r="AH84" t="str">
        <f t="shared" si="28"/>
        <v>Baja</v>
      </c>
      <c r="AI84" t="s">
        <v>73</v>
      </c>
      <c r="AJ84" t="str">
        <f>IFERROR(VLOOKUP(B84,Maestro_Regionales!$A$2:$B$35,2,FALSE),"Otras zonas")</f>
        <v>Costa</v>
      </c>
      <c r="AK84" t="str">
        <f t="shared" si="29"/>
        <v>PROTEGER EPS (ANTES CAJACOPI EPS) | Costa</v>
      </c>
    </row>
    <row r="85" spans="1:37">
      <c r="A85" s="4" t="s">
        <v>66</v>
      </c>
      <c r="B85" s="4" t="s">
        <v>67</v>
      </c>
      <c r="C85" s="4" t="s">
        <v>81</v>
      </c>
      <c r="D85" s="4" t="s">
        <v>82</v>
      </c>
      <c r="E85" s="4" t="s">
        <v>87</v>
      </c>
      <c r="F85" s="4">
        <v>2220</v>
      </c>
      <c r="G85" s="4">
        <v>5167</v>
      </c>
      <c r="H85" s="4">
        <v>0</v>
      </c>
      <c r="I85">
        <f t="shared" si="20"/>
        <v>7387</v>
      </c>
      <c r="J85">
        <f t="shared" si="21"/>
        <v>0.30052795451468794</v>
      </c>
      <c r="K85">
        <f t="shared" si="22"/>
        <v>0.69947204548531206</v>
      </c>
      <c r="L85">
        <f t="shared" si="23"/>
        <v>0</v>
      </c>
      <c r="M85">
        <f>I85*Diccionario!$B$21</f>
        <v>16.523429013703506</v>
      </c>
      <c r="N85">
        <f>M85*Diccionario!$B$22</f>
        <v>1.5366788982744259</v>
      </c>
      <c r="O85">
        <f>N85*Diccionario!$B$23</f>
        <v>1.3061770635332619</v>
      </c>
      <c r="P85">
        <f>O85*Diccionario!$B$24</f>
        <v>0.91301776740975005</v>
      </c>
      <c r="Q85">
        <f>P85*Diccionario!$B$25</f>
        <v>0.80345563532058006</v>
      </c>
      <c r="R85">
        <f>Q85*Diccionario!$B$26</f>
        <v>0.21693302153655664</v>
      </c>
      <c r="S85">
        <f>R85*Diccionario!$B$27</f>
        <v>0.14751445464485852</v>
      </c>
      <c r="T85">
        <f t="shared" si="24"/>
        <v>0.14751445464485852</v>
      </c>
      <c r="U85">
        <f>I85*Diccionario!$B$28</f>
        <v>16.537489113272688</v>
      </c>
      <c r="V85">
        <f>U85*Diccionario!$B$29</f>
        <v>1.5379864875343601</v>
      </c>
      <c r="W85">
        <f>V85*Diccionario!$B$30</f>
        <v>1.3072885144042061</v>
      </c>
      <c r="X85">
        <f>W85*Diccionario!$B$31</f>
        <v>0.27453058802488328</v>
      </c>
      <c r="Y85">
        <f>X85*Diccionario!$B$32</f>
        <v>0.1921714116174183</v>
      </c>
      <c r="Z85">
        <f>Y85*Diccionario!$B$33</f>
        <v>0.13259827401601862</v>
      </c>
      <c r="AA85">
        <f>Z85*Diccionario!$B$34</f>
        <v>3.5668935710309012E-2</v>
      </c>
      <c r="AB85">
        <f>AA85*Diccionario!$B$35</f>
        <v>2.4254876283010131E-2</v>
      </c>
      <c r="AC85">
        <f t="shared" si="25"/>
        <v>2.4254876283010131E-2</v>
      </c>
      <c r="AD85">
        <f t="shared" si="26"/>
        <v>0.17176933092786864</v>
      </c>
      <c r="AE85">
        <f t="shared" si="27"/>
        <v>2.587802959841237E-3</v>
      </c>
      <c r="AF85" t="e">
        <f ca="1">IF(AD85="","",_xludf.RANK.EQ(AD85,$AD$2:$AD$155,0))</f>
        <v>#NAME?</v>
      </c>
      <c r="AG85" t="s">
        <v>71</v>
      </c>
      <c r="AH85" t="str">
        <f t="shared" si="28"/>
        <v>Baja</v>
      </c>
      <c r="AI85" t="s">
        <v>73</v>
      </c>
      <c r="AJ85" t="str">
        <f>IFERROR(VLOOKUP(B85,Maestro_Regionales!$A$2:$B$35,2,FALSE),"Otras zonas")</f>
        <v>Costa</v>
      </c>
      <c r="AK85" t="str">
        <f t="shared" si="29"/>
        <v>NUEVA EPS | Costa</v>
      </c>
    </row>
    <row r="86" spans="1:37">
      <c r="A86" s="4" t="s">
        <v>66</v>
      </c>
      <c r="B86" s="4" t="s">
        <v>67</v>
      </c>
      <c r="C86" s="4" t="s">
        <v>81</v>
      </c>
      <c r="D86" s="4" t="s">
        <v>82</v>
      </c>
      <c r="E86" s="4" t="s">
        <v>86</v>
      </c>
      <c r="F86" s="4">
        <v>2782</v>
      </c>
      <c r="G86" s="4">
        <v>614</v>
      </c>
      <c r="H86" s="4">
        <v>0</v>
      </c>
      <c r="I86">
        <f t="shared" si="20"/>
        <v>3396</v>
      </c>
      <c r="J86">
        <f t="shared" si="21"/>
        <v>0.81919905771495882</v>
      </c>
      <c r="K86">
        <f t="shared" si="22"/>
        <v>0.18080094228504123</v>
      </c>
      <c r="L86">
        <f t="shared" si="23"/>
        <v>0</v>
      </c>
      <c r="M86">
        <f>I86*Diccionario!$B$21</f>
        <v>7.5962589590547056</v>
      </c>
      <c r="N86">
        <f>M86*Diccionario!$B$22</f>
        <v>0.70645208319208763</v>
      </c>
      <c r="O86">
        <f>N86*Diccionario!$B$23</f>
        <v>0.60048427071327448</v>
      </c>
      <c r="P86">
        <f>O86*Diccionario!$B$24</f>
        <v>0.41973850522857886</v>
      </c>
      <c r="Q86">
        <f>P86*Diccionario!$B$25</f>
        <v>0.36936988460114939</v>
      </c>
      <c r="R86">
        <f>Q86*Diccionario!$B$26</f>
        <v>9.9729868842310346E-2</v>
      </c>
      <c r="S86">
        <f>R86*Diccionario!$B$27</f>
        <v>6.7816310812771036E-2</v>
      </c>
      <c r="T86">
        <f t="shared" si="24"/>
        <v>6.7816310812771036E-2</v>
      </c>
      <c r="U86">
        <f>I86*Diccionario!$B$28</f>
        <v>7.6027227600750029</v>
      </c>
      <c r="V86">
        <f>U86*Diccionario!$B$29</f>
        <v>0.70705321668697529</v>
      </c>
      <c r="W86">
        <f>V86*Diccionario!$B$30</f>
        <v>0.60099523418392897</v>
      </c>
      <c r="X86">
        <f>W86*Diccionario!$B$31</f>
        <v>0.12620899917862508</v>
      </c>
      <c r="Y86">
        <f>X86*Diccionario!$B$32</f>
        <v>8.834629942503755E-2</v>
      </c>
      <c r="Z86">
        <f>Y86*Diccionario!$B$33</f>
        <v>6.0958946603275901E-2</v>
      </c>
      <c r="AA86">
        <f>Z86*Diccionario!$B$34</f>
        <v>1.6397956636281217E-2</v>
      </c>
      <c r="AB86">
        <f>AA86*Diccionario!$B$35</f>
        <v>1.1150610512671228E-2</v>
      </c>
      <c r="AC86">
        <f t="shared" si="25"/>
        <v>1.1150610512671228E-2</v>
      </c>
      <c r="AD86">
        <f t="shared" si="26"/>
        <v>7.8966921325442266E-2</v>
      </c>
      <c r="AE86">
        <f t="shared" si="27"/>
        <v>1.1896817181021853E-3</v>
      </c>
      <c r="AF86" t="e">
        <f ca="1">IF(AD86="","",_xludf.RANK.EQ(AD86,$AD$2:$AD$155,0))</f>
        <v>#NAME?</v>
      </c>
      <c r="AG86" t="s">
        <v>71</v>
      </c>
      <c r="AH86" t="str">
        <f t="shared" si="28"/>
        <v>Baja</v>
      </c>
      <c r="AI86" t="s">
        <v>73</v>
      </c>
      <c r="AJ86" t="str">
        <f>IFERROR(VLOOKUP(B86,Maestro_Regionales!$A$2:$B$35,2,FALSE),"Otras zonas")</f>
        <v>Costa</v>
      </c>
      <c r="AK86" t="str">
        <f t="shared" si="29"/>
        <v>EPS SANITAS | Costa</v>
      </c>
    </row>
    <row r="87" spans="1:37">
      <c r="A87" s="4" t="s">
        <v>66</v>
      </c>
      <c r="B87" s="4" t="s">
        <v>67</v>
      </c>
      <c r="C87" s="4" t="s">
        <v>81</v>
      </c>
      <c r="D87" s="4" t="s">
        <v>82</v>
      </c>
      <c r="E87" s="4" t="s">
        <v>85</v>
      </c>
      <c r="F87" s="4">
        <v>1227</v>
      </c>
      <c r="G87" s="4">
        <v>717</v>
      </c>
      <c r="H87" s="4">
        <v>0</v>
      </c>
      <c r="I87">
        <f t="shared" si="20"/>
        <v>1944</v>
      </c>
      <c r="J87">
        <f t="shared" si="21"/>
        <v>0.63117283950617287</v>
      </c>
      <c r="K87">
        <f t="shared" si="22"/>
        <v>0.36882716049382713</v>
      </c>
      <c r="L87">
        <f t="shared" si="23"/>
        <v>0</v>
      </c>
      <c r="M87">
        <f>I87*Diccionario!$B$21</f>
        <v>4.3483885207309623</v>
      </c>
      <c r="N87">
        <f>M87*Diccionario!$B$22</f>
        <v>0.40440013242797951</v>
      </c>
      <c r="O87">
        <f>N87*Diccionario!$B$23</f>
        <v>0.34374011256378256</v>
      </c>
      <c r="P87">
        <f>O87*Diccionario!$B$24</f>
        <v>0.240274338682084</v>
      </c>
      <c r="Q87">
        <f>P87*Diccionario!$B$25</f>
        <v>0.21144141804023392</v>
      </c>
      <c r="R87">
        <f>Q87*Diccionario!$B$26</f>
        <v>5.7089182870863162E-2</v>
      </c>
      <c r="S87">
        <f>R87*Diccionario!$B$27</f>
        <v>3.8820644352186955E-2</v>
      </c>
      <c r="T87">
        <f t="shared" si="24"/>
        <v>3.8820644352186955E-2</v>
      </c>
      <c r="U87">
        <f>I87*Diccionario!$B$28</f>
        <v>4.3520886471100724</v>
      </c>
      <c r="V87">
        <f>U87*Diccionario!$B$29</f>
        <v>0.40474424418123672</v>
      </c>
      <c r="W87">
        <f>V87*Diccionario!$B$30</f>
        <v>0.34403260755405118</v>
      </c>
      <c r="X87">
        <f>W87*Diccionario!$B$31</f>
        <v>7.2246847586350749E-2</v>
      </c>
      <c r="Y87">
        <f>X87*Diccionario!$B$32</f>
        <v>5.0572793310445521E-2</v>
      </c>
      <c r="Z87">
        <f>Y87*Diccionario!$B$33</f>
        <v>3.489522738420741E-2</v>
      </c>
      <c r="AA87">
        <f>Z87*Diccionario!$B$34</f>
        <v>9.3868161663517944E-3</v>
      </c>
      <c r="AB87">
        <f>AA87*Diccionario!$B$35</f>
        <v>6.3830349931192206E-3</v>
      </c>
      <c r="AC87">
        <f t="shared" si="25"/>
        <v>6.3830349931192206E-3</v>
      </c>
      <c r="AD87">
        <f t="shared" si="26"/>
        <v>4.5203679345306176E-2</v>
      </c>
      <c r="AE87">
        <f t="shared" si="27"/>
        <v>6.8101921672280576E-4</v>
      </c>
      <c r="AF87" t="e">
        <f ca="1">IF(AD87="","",_xludf.RANK.EQ(AD87,$AD$2:$AD$155,0))</f>
        <v>#NAME?</v>
      </c>
      <c r="AG87" t="s">
        <v>71</v>
      </c>
      <c r="AH87" t="str">
        <f t="shared" si="28"/>
        <v>Baja</v>
      </c>
      <c r="AI87" t="s">
        <v>73</v>
      </c>
      <c r="AJ87" t="str">
        <f>IFERROR(VLOOKUP(B87,Maestro_Regionales!$A$2:$B$35,2,FALSE),"Otras zonas")</f>
        <v>Costa</v>
      </c>
      <c r="AK87" t="str">
        <f t="shared" si="29"/>
        <v>SALUD TOTAL EPS | Costa</v>
      </c>
    </row>
    <row r="88" spans="1:37">
      <c r="A88" s="4" t="s">
        <v>66</v>
      </c>
      <c r="B88" s="4" t="s">
        <v>67</v>
      </c>
      <c r="C88" s="4" t="s">
        <v>81</v>
      </c>
      <c r="D88" s="4" t="s">
        <v>82</v>
      </c>
      <c r="E88" s="4" t="s">
        <v>91</v>
      </c>
      <c r="F88" s="4">
        <v>182</v>
      </c>
      <c r="G88" s="4">
        <v>399</v>
      </c>
      <c r="H88" s="4">
        <v>0</v>
      </c>
      <c r="I88">
        <f t="shared" si="20"/>
        <v>581</v>
      </c>
      <c r="J88">
        <f t="shared" si="21"/>
        <v>0.31325301204819278</v>
      </c>
      <c r="K88">
        <f t="shared" si="22"/>
        <v>0.68674698795180722</v>
      </c>
      <c r="L88">
        <f t="shared" si="23"/>
        <v>0</v>
      </c>
      <c r="M88">
        <f>I88*Diccionario!$B$21</f>
        <v>1.2995955404036466</v>
      </c>
      <c r="N88">
        <f>M88*Diccionario!$B$22</f>
        <v>0.12086238525753913</v>
      </c>
      <c r="O88">
        <f>N88*Diccionario!$B$23</f>
        <v>0.10273302746890826</v>
      </c>
      <c r="P88">
        <f>O88*Diccionario!$B$24</f>
        <v>7.1810386200766865E-2</v>
      </c>
      <c r="Q88">
        <f>P88*Diccionario!$B$25</f>
        <v>6.3193139856674838E-2</v>
      </c>
      <c r="R88">
        <f>Q88*Diccionario!$B$26</f>
        <v>1.7062147761302209E-2</v>
      </c>
      <c r="S88">
        <f>R88*Diccionario!$B$27</f>
        <v>1.1602260477685502E-2</v>
      </c>
      <c r="T88">
        <f t="shared" si="24"/>
        <v>1.1602260477685502E-2</v>
      </c>
      <c r="U88">
        <f>I88*Diccionario!$B$28</f>
        <v>1.3007013909315597</v>
      </c>
      <c r="V88">
        <f>U88*Diccionario!$B$29</f>
        <v>0.12096522935663505</v>
      </c>
      <c r="W88">
        <f>V88*Diccionario!$B$30</f>
        <v>0.10282044495313979</v>
      </c>
      <c r="X88">
        <f>W88*Diccionario!$B$31</f>
        <v>2.1592293440159355E-2</v>
      </c>
      <c r="Y88">
        <f>X88*Diccionario!$B$32</f>
        <v>1.5114605408111548E-2</v>
      </c>
      <c r="Z88">
        <f>Y88*Diccionario!$B$33</f>
        <v>1.0429077731596967E-2</v>
      </c>
      <c r="AA88">
        <f>Z88*Diccionario!$B$34</f>
        <v>2.8054219097995844E-3</v>
      </c>
      <c r="AB88">
        <f>AA88*Diccionario!$B$35</f>
        <v>1.9076868986637175E-3</v>
      </c>
      <c r="AC88">
        <f t="shared" si="25"/>
        <v>1.9076868986637175E-3</v>
      </c>
      <c r="AD88">
        <f t="shared" si="26"/>
        <v>1.3509947376349219E-2</v>
      </c>
      <c r="AE88">
        <f t="shared" si="27"/>
        <v>2.0353506425717594E-4</v>
      </c>
      <c r="AF88" t="e">
        <f ca="1">IF(AD88="","",_xludf.RANK.EQ(AD88,$AD$2:$AD$155,0))</f>
        <v>#NAME?</v>
      </c>
      <c r="AG88" t="s">
        <v>71</v>
      </c>
      <c r="AH88" t="str">
        <f t="shared" si="28"/>
        <v>Baja</v>
      </c>
      <c r="AI88" t="s">
        <v>73</v>
      </c>
      <c r="AJ88" t="str">
        <f>IFERROR(VLOOKUP(B88,Maestro_Regionales!$A$2:$B$35,2,FALSE),"Otras zonas")</f>
        <v>Costa</v>
      </c>
      <c r="AK88" t="str">
        <f t="shared" si="29"/>
        <v>FAMISANAR | Costa</v>
      </c>
    </row>
    <row r="89" spans="1:37">
      <c r="A89" s="4" t="s">
        <v>66</v>
      </c>
      <c r="B89" s="4" t="s">
        <v>67</v>
      </c>
      <c r="C89" s="4" t="s">
        <v>81</v>
      </c>
      <c r="D89" s="4" t="s">
        <v>82</v>
      </c>
      <c r="E89" s="4" t="s">
        <v>93</v>
      </c>
      <c r="F89" s="4">
        <v>396</v>
      </c>
      <c r="G89" s="4">
        <v>0</v>
      </c>
      <c r="H89" s="4">
        <v>0</v>
      </c>
      <c r="I89">
        <f t="shared" si="20"/>
        <v>396</v>
      </c>
      <c r="J89">
        <f t="shared" si="21"/>
        <v>1</v>
      </c>
      <c r="K89">
        <f t="shared" si="22"/>
        <v>0</v>
      </c>
      <c r="L89">
        <f t="shared" si="23"/>
        <v>0</v>
      </c>
      <c r="M89">
        <f>I89*Diccionario!$B$21</f>
        <v>0.8857828468155664</v>
      </c>
      <c r="N89">
        <f>M89*Diccionario!$B$22</f>
        <v>8.2377804753847678E-2</v>
      </c>
      <c r="O89">
        <f>N89*Diccionario!$B$23</f>
        <v>7.0021134040770525E-2</v>
      </c>
      <c r="P89">
        <f>O89*Diccionario!$B$24</f>
        <v>4.8944772694498595E-2</v>
      </c>
      <c r="Q89">
        <f>P89*Diccionario!$B$25</f>
        <v>4.3071399971158761E-2</v>
      </c>
      <c r="R89">
        <f>Q89*Diccionario!$B$26</f>
        <v>1.1629277992212866E-2</v>
      </c>
      <c r="S89">
        <f>R89*Diccionario!$B$27</f>
        <v>7.9079090347047489E-3</v>
      </c>
      <c r="T89">
        <f t="shared" si="24"/>
        <v>7.9079090347047489E-3</v>
      </c>
      <c r="U89">
        <f>I89*Diccionario!$B$28</f>
        <v>0.88653657626316296</v>
      </c>
      <c r="V89">
        <f>U89*Diccionario!$B$29</f>
        <v>8.2447901592474157E-2</v>
      </c>
      <c r="W89">
        <f>V89*Diccionario!$B$30</f>
        <v>7.0080716353603037E-2</v>
      </c>
      <c r="X89">
        <f>W89*Diccionario!$B$31</f>
        <v>1.4716950434256637E-2</v>
      </c>
      <c r="Y89">
        <f>X89*Diccionario!$B$32</f>
        <v>1.0301865303979646E-2</v>
      </c>
      <c r="Z89">
        <f>Y89*Diccionario!$B$33</f>
        <v>7.1082870597459552E-3</v>
      </c>
      <c r="AA89">
        <f>Z89*Diccionario!$B$34</f>
        <v>1.9121292190716621E-3</v>
      </c>
      <c r="AB89">
        <f>AA89*Diccionario!$B$35</f>
        <v>1.3002478689687303E-3</v>
      </c>
      <c r="AC89">
        <f t="shared" si="25"/>
        <v>1.3002478689687303E-3</v>
      </c>
      <c r="AD89">
        <f t="shared" si="26"/>
        <v>9.2081569036734784E-3</v>
      </c>
      <c r="AE89">
        <f t="shared" si="27"/>
        <v>1.3872613673983076E-4</v>
      </c>
      <c r="AF89" t="e">
        <f ca="1">IF(AD89="","",_xludf.RANK.EQ(AD89,$AD$2:$AD$155,0))</f>
        <v>#NAME?</v>
      </c>
      <c r="AG89" t="s">
        <v>71</v>
      </c>
      <c r="AH89" t="str">
        <f t="shared" si="28"/>
        <v>Baja</v>
      </c>
      <c r="AI89" t="s">
        <v>73</v>
      </c>
      <c r="AJ89" t="str">
        <f>IFERROR(VLOOKUP(B89,Maestro_Regionales!$A$2:$B$35,2,FALSE),"Otras zonas")</f>
        <v>Costa</v>
      </c>
      <c r="AK89" t="str">
        <f t="shared" si="29"/>
        <v>FERRONALES - EAS | Costa</v>
      </c>
    </row>
    <row r="90" spans="1:37">
      <c r="A90" s="4" t="s">
        <v>66</v>
      </c>
      <c r="B90" s="4" t="s">
        <v>67</v>
      </c>
      <c r="C90" s="4" t="s">
        <v>81</v>
      </c>
      <c r="D90" s="4" t="s">
        <v>82</v>
      </c>
      <c r="E90" s="4" t="s">
        <v>90</v>
      </c>
      <c r="F90" s="4">
        <v>0</v>
      </c>
      <c r="G90" s="4">
        <v>0</v>
      </c>
      <c r="H90" s="4">
        <v>335</v>
      </c>
      <c r="I90">
        <f t="shared" si="20"/>
        <v>335</v>
      </c>
      <c r="J90">
        <f t="shared" si="21"/>
        <v>0</v>
      </c>
      <c r="K90">
        <f t="shared" si="22"/>
        <v>0</v>
      </c>
      <c r="L90">
        <f t="shared" si="23"/>
        <v>1</v>
      </c>
      <c r="M90">
        <f>I90*Diccionario!$B$21</f>
        <v>0.7493364992000372</v>
      </c>
      <c r="N90">
        <f>M90*Diccionario!$B$22</f>
        <v>6.9688294425603453E-2</v>
      </c>
      <c r="O90">
        <f>N90*Diccionario!$B$23</f>
        <v>5.9235050261762935E-2</v>
      </c>
      <c r="P90">
        <f>O90*Diccionario!$B$24</f>
        <v>4.1405300132972292E-2</v>
      </c>
      <c r="Q90">
        <f>P90*Diccionario!$B$25</f>
        <v>3.643666411701562E-2</v>
      </c>
      <c r="R90">
        <f>Q90*Diccionario!$B$26</f>
        <v>9.8378993115942181E-3</v>
      </c>
      <c r="S90">
        <f>R90*Diccionario!$B$27</f>
        <v>6.6897715318840686E-3</v>
      </c>
      <c r="T90">
        <f t="shared" si="24"/>
        <v>6.6897715318840686E-3</v>
      </c>
      <c r="U90">
        <f>I90*Diccionario!$B$28</f>
        <v>0.74997412385898887</v>
      </c>
      <c r="V90">
        <f>U90*Diccionario!$B$29</f>
        <v>6.9747593518885959E-2</v>
      </c>
      <c r="W90">
        <f>V90*Diccionario!$B$30</f>
        <v>5.9285454491053061E-2</v>
      </c>
      <c r="X90">
        <f>W90*Diccionario!$B$31</f>
        <v>1.2449945443121143E-2</v>
      </c>
      <c r="Y90">
        <f>X90*Diccionario!$B$32</f>
        <v>8.7149618101847997E-3</v>
      </c>
      <c r="Z90">
        <f>Y90*Diccionario!$B$33</f>
        <v>6.0133236490275115E-3</v>
      </c>
      <c r="AA90">
        <f>Z90*Diccionario!$B$34</f>
        <v>1.6175840615884006E-3</v>
      </c>
      <c r="AB90">
        <f>AA90*Diccionario!$B$35</f>
        <v>1.0999571618801125E-3</v>
      </c>
      <c r="AC90">
        <f t="shared" si="25"/>
        <v>1.0999571618801125E-3</v>
      </c>
      <c r="AD90">
        <f t="shared" si="26"/>
        <v>7.7897286937641808E-3</v>
      </c>
      <c r="AE90">
        <f t="shared" si="27"/>
        <v>1.173567065854629E-4</v>
      </c>
      <c r="AF90" t="e">
        <f ca="1">IF(AD90="","",_xludf.RANK.EQ(AD90,$AD$2:$AD$155,0))</f>
        <v>#NAME?</v>
      </c>
      <c r="AG90" t="s">
        <v>71</v>
      </c>
      <c r="AH90" t="str">
        <f t="shared" si="28"/>
        <v>Baja</v>
      </c>
      <c r="AI90" t="s">
        <v>73</v>
      </c>
      <c r="AJ90" t="str">
        <f>IFERROR(VLOOKUP(B90,Maestro_Regionales!$A$2:$B$35,2,FALSE),"Otras zonas")</f>
        <v>Costa</v>
      </c>
      <c r="AK90" t="str">
        <f t="shared" si="29"/>
        <v>REGIMEN DE EXCEPCION | Costa</v>
      </c>
    </row>
    <row r="91" spans="1:37">
      <c r="A91" s="4" t="s">
        <v>66</v>
      </c>
      <c r="B91" s="4" t="s">
        <v>67</v>
      </c>
      <c r="C91" s="4" t="s">
        <v>120</v>
      </c>
      <c r="D91" s="4" t="s">
        <v>121</v>
      </c>
      <c r="E91" s="4" t="s">
        <v>87</v>
      </c>
      <c r="F91" s="4">
        <v>865</v>
      </c>
      <c r="G91" s="4">
        <v>6525</v>
      </c>
      <c r="H91" s="4">
        <v>0</v>
      </c>
      <c r="I91">
        <f t="shared" si="20"/>
        <v>7390</v>
      </c>
      <c r="J91">
        <f t="shared" si="21"/>
        <v>0.11705006765899864</v>
      </c>
      <c r="K91">
        <f t="shared" si="22"/>
        <v>0.88294993234100139</v>
      </c>
      <c r="L91">
        <f t="shared" si="23"/>
        <v>0</v>
      </c>
      <c r="M91">
        <f>I91*Diccionario!$B$21</f>
        <v>16.530139489815745</v>
      </c>
      <c r="N91">
        <f>M91*Diccionario!$B$22</f>
        <v>1.5373029725528644</v>
      </c>
      <c r="O91">
        <f>N91*Diccionario!$B$23</f>
        <v>1.3067075266699346</v>
      </c>
      <c r="P91">
        <f>O91*Diccionario!$B$24</f>
        <v>0.91338856114228428</v>
      </c>
      <c r="Q91">
        <f>P91*Diccionario!$B$25</f>
        <v>0.80378193380521012</v>
      </c>
      <c r="R91">
        <f>Q91*Diccionario!$B$26</f>
        <v>0.21702112212740673</v>
      </c>
      <c r="S91">
        <f>R91*Diccionario!$B$27</f>
        <v>0.1475743630466366</v>
      </c>
      <c r="T91">
        <f t="shared" si="24"/>
        <v>0.1475743630466366</v>
      </c>
      <c r="U91">
        <f>I91*Diccionario!$B$28</f>
        <v>16.5442052994565</v>
      </c>
      <c r="V91">
        <f>U91*Diccionario!$B$29</f>
        <v>1.5386110928494545</v>
      </c>
      <c r="W91">
        <f>V91*Diccionario!$B$30</f>
        <v>1.3078194289220364</v>
      </c>
      <c r="X91">
        <f>W91*Diccionario!$B$31</f>
        <v>0.27464208007362761</v>
      </c>
      <c r="Y91">
        <f>X91*Diccionario!$B$32</f>
        <v>0.19224945605153931</v>
      </c>
      <c r="Z91">
        <f>Y91*Diccionario!$B$33</f>
        <v>0.13265212467556212</v>
      </c>
      <c r="AA91">
        <f>Z91*Diccionario!$B$34</f>
        <v>3.5683421537726211E-2</v>
      </c>
      <c r="AB91">
        <f>AA91*Diccionario!$B$35</f>
        <v>2.4264726645653826E-2</v>
      </c>
      <c r="AC91">
        <f t="shared" si="25"/>
        <v>2.4264726645653826E-2</v>
      </c>
      <c r="AD91">
        <f t="shared" si="26"/>
        <v>0.17183908969229042</v>
      </c>
      <c r="AE91">
        <f t="shared" si="27"/>
        <v>2.5888539154225996E-3</v>
      </c>
      <c r="AF91" t="e">
        <f ca="1">IF(AD91="","",_xludf.RANK.EQ(AD91,$AD$2:$AD$155,0))</f>
        <v>#NAME?</v>
      </c>
      <c r="AG91" t="s">
        <v>71</v>
      </c>
      <c r="AH91" t="str">
        <f t="shared" si="28"/>
        <v>Baja</v>
      </c>
      <c r="AI91" t="s">
        <v>73</v>
      </c>
      <c r="AJ91" t="str">
        <f>IFERROR(VLOOKUP(B91,Maestro_Regionales!$A$2:$B$35,2,FALSE),"Otras zonas")</f>
        <v>Costa</v>
      </c>
      <c r="AK91" t="str">
        <f t="shared" si="29"/>
        <v>NUEVA EPS | Costa</v>
      </c>
    </row>
    <row r="92" spans="1:37">
      <c r="A92" s="4" t="s">
        <v>66</v>
      </c>
      <c r="B92" s="4" t="s">
        <v>67</v>
      </c>
      <c r="C92" s="4" t="s">
        <v>120</v>
      </c>
      <c r="D92" s="4" t="s">
        <v>121</v>
      </c>
      <c r="E92" s="4" t="s">
        <v>89</v>
      </c>
      <c r="F92" s="4">
        <v>18</v>
      </c>
      <c r="G92" s="4">
        <v>722</v>
      </c>
      <c r="H92" s="4">
        <v>0</v>
      </c>
      <c r="I92">
        <f t="shared" si="20"/>
        <v>740</v>
      </c>
      <c r="J92">
        <f t="shared" si="21"/>
        <v>2.4324324324324326E-2</v>
      </c>
      <c r="K92">
        <f t="shared" si="22"/>
        <v>0.9756756756756757</v>
      </c>
      <c r="L92">
        <f t="shared" si="23"/>
        <v>0</v>
      </c>
      <c r="M92">
        <f>I92*Diccionario!$B$21</f>
        <v>1.655250774352321</v>
      </c>
      <c r="N92">
        <f>M92*Diccionario!$B$22</f>
        <v>0.15393832201476584</v>
      </c>
      <c r="O92">
        <f>N92*Diccionario!$B$23</f>
        <v>0.13084757371255096</v>
      </c>
      <c r="P92">
        <f>O92*Diccionario!$B$24</f>
        <v>9.1462454025073109E-2</v>
      </c>
      <c r="Q92">
        <f>P92*Diccionario!$B$25</f>
        <v>8.0486959542064335E-2</v>
      </c>
      <c r="R92">
        <f>Q92*Diccionario!$B$26</f>
        <v>2.1731479076357373E-2</v>
      </c>
      <c r="S92">
        <f>R92*Diccionario!$B$27</f>
        <v>1.4777405771923015E-2</v>
      </c>
      <c r="T92">
        <f t="shared" si="24"/>
        <v>1.4777405771923015E-2</v>
      </c>
      <c r="U92">
        <f>I92*Diccionario!$B$28</f>
        <v>1.6566592586735873</v>
      </c>
      <c r="V92">
        <f>U92*Diccionario!$B$29</f>
        <v>0.15406931105664362</v>
      </c>
      <c r="W92">
        <f>V92*Diccionario!$B$30</f>
        <v>0.13095891439814708</v>
      </c>
      <c r="X92">
        <f>W92*Diccionario!$B$31</f>
        <v>2.7501372023610887E-2</v>
      </c>
      <c r="Y92">
        <f>X92*Diccionario!$B$32</f>
        <v>1.9250960416527619E-2</v>
      </c>
      <c r="Z92">
        <f>Y92*Diccionario!$B$33</f>
        <v>1.3283162687404057E-2</v>
      </c>
      <c r="AA92">
        <f>Z92*Diccionario!$B$34</f>
        <v>3.5731707629116914E-3</v>
      </c>
      <c r="AB92">
        <f>AA92*Diccionario!$B$35</f>
        <v>2.4297561187799502E-3</v>
      </c>
      <c r="AC92">
        <f t="shared" si="25"/>
        <v>2.4297561187799502E-3</v>
      </c>
      <c r="AD92">
        <f t="shared" si="26"/>
        <v>1.7207161890702965E-2</v>
      </c>
      <c r="AE92">
        <f t="shared" si="27"/>
        <v>2.5923571006938076E-4</v>
      </c>
      <c r="AF92" t="e">
        <f ca="1">IF(AD92="","",_xludf.RANK.EQ(AD92,$AD$2:$AD$155,0))</f>
        <v>#NAME?</v>
      </c>
      <c r="AG92" t="s">
        <v>71</v>
      </c>
      <c r="AH92" t="str">
        <f t="shared" si="28"/>
        <v>Baja</v>
      </c>
      <c r="AI92" t="s">
        <v>73</v>
      </c>
      <c r="AJ92" t="str">
        <f>IFERROR(VLOOKUP(B92,Maestro_Regionales!$A$2:$B$35,2,FALSE),"Otras zonas")</f>
        <v>Costa</v>
      </c>
      <c r="AK92" t="str">
        <f t="shared" si="29"/>
        <v>PROTEGER EPS (ANTES CAJACOPI EPS) | Costa</v>
      </c>
    </row>
    <row r="93" spans="1:37">
      <c r="A93" s="4" t="s">
        <v>66</v>
      </c>
      <c r="B93" s="4" t="s">
        <v>67</v>
      </c>
      <c r="C93" s="4" t="s">
        <v>120</v>
      </c>
      <c r="D93" s="4" t="s">
        <v>121</v>
      </c>
      <c r="E93" s="4" t="s">
        <v>90</v>
      </c>
      <c r="F93" s="4">
        <v>0</v>
      </c>
      <c r="G93" s="4">
        <v>0</v>
      </c>
      <c r="H93" s="4">
        <v>426</v>
      </c>
      <c r="I93">
        <f t="shared" si="20"/>
        <v>426</v>
      </c>
      <c r="J93">
        <f t="shared" si="21"/>
        <v>0</v>
      </c>
      <c r="K93">
        <f t="shared" si="22"/>
        <v>0</v>
      </c>
      <c r="L93">
        <f t="shared" si="23"/>
        <v>1</v>
      </c>
      <c r="M93">
        <f>I93*Diccionario!$B$21</f>
        <v>0.95288760793795779</v>
      </c>
      <c r="N93">
        <f>M93*Diccionario!$B$22</f>
        <v>8.8618547538230077E-2</v>
      </c>
      <c r="O93">
        <f>N93*Diccionario!$B$23</f>
        <v>7.5325765407495568E-2</v>
      </c>
      <c r="P93">
        <f>O93*Diccionario!$B$24</f>
        <v>5.2652710019839399E-2</v>
      </c>
      <c r="Q93">
        <f>P93*Diccionario!$B$25</f>
        <v>4.6334384817458669E-2</v>
      </c>
      <c r="R93">
        <f>Q93*Diccionario!$B$26</f>
        <v>1.2510283900713841E-2</v>
      </c>
      <c r="S93">
        <f>R93*Diccionario!$B$27</f>
        <v>8.5069930524854127E-3</v>
      </c>
      <c r="T93">
        <f t="shared" si="24"/>
        <v>8.5069930524854127E-3</v>
      </c>
      <c r="U93">
        <f>I93*Diccionario!$B$28</f>
        <v>0.9536984381012813</v>
      </c>
      <c r="V93">
        <f>U93*Diccionario!$B$29</f>
        <v>8.8693954743419165E-2</v>
      </c>
      <c r="W93">
        <f>V93*Diccionario!$B$30</f>
        <v>7.5389861531906285E-2</v>
      </c>
      <c r="X93">
        <f>W93*Diccionario!$B$31</f>
        <v>1.5831870921700318E-2</v>
      </c>
      <c r="Y93">
        <f>X93*Diccionario!$B$32</f>
        <v>1.1082309645190223E-2</v>
      </c>
      <c r="Z93">
        <f>Y93*Diccionario!$B$33</f>
        <v>7.6467936551812528E-3</v>
      </c>
      <c r="AA93">
        <f>Z93*Diccionario!$B$34</f>
        <v>2.0569874932437572E-3</v>
      </c>
      <c r="AB93">
        <f>AA93*Diccionario!$B$35</f>
        <v>1.398751495405755E-3</v>
      </c>
      <c r="AC93">
        <f t="shared" si="25"/>
        <v>1.398751495405755E-3</v>
      </c>
      <c r="AD93">
        <f t="shared" si="26"/>
        <v>9.9057445478911675E-3</v>
      </c>
      <c r="AE93">
        <f t="shared" si="27"/>
        <v>1.4923569255345434E-4</v>
      </c>
      <c r="AF93" t="e">
        <f ca="1">IF(AD93="","",_xludf.RANK.EQ(AD93,$AD$2:$AD$155,0))</f>
        <v>#NAME?</v>
      </c>
      <c r="AG93" t="s">
        <v>71</v>
      </c>
      <c r="AH93" t="str">
        <f t="shared" si="28"/>
        <v>Baja</v>
      </c>
      <c r="AI93" t="s">
        <v>73</v>
      </c>
      <c r="AJ93" t="str">
        <f>IFERROR(VLOOKUP(B93,Maestro_Regionales!$A$2:$B$35,2,FALSE),"Otras zonas")</f>
        <v>Costa</v>
      </c>
      <c r="AK93" t="str">
        <f t="shared" si="29"/>
        <v>REGIMEN DE EXCEPCION | Costa</v>
      </c>
    </row>
    <row r="94" spans="1:37">
      <c r="A94" s="4" t="s">
        <v>66</v>
      </c>
      <c r="B94" s="4" t="s">
        <v>67</v>
      </c>
      <c r="C94" s="4" t="s">
        <v>122</v>
      </c>
      <c r="D94" s="4" t="s">
        <v>123</v>
      </c>
      <c r="E94" s="4" t="s">
        <v>87</v>
      </c>
      <c r="F94" s="4">
        <v>1696</v>
      </c>
      <c r="G94" s="4">
        <v>5264</v>
      </c>
      <c r="H94" s="4">
        <v>0</v>
      </c>
      <c r="I94">
        <f t="shared" si="20"/>
        <v>6960</v>
      </c>
      <c r="J94">
        <f t="shared" si="21"/>
        <v>0.24367816091954023</v>
      </c>
      <c r="K94">
        <f t="shared" si="22"/>
        <v>0.7563218390804598</v>
      </c>
      <c r="L94">
        <f t="shared" si="23"/>
        <v>0</v>
      </c>
      <c r="M94">
        <f>I94*Diccionario!$B$21</f>
        <v>15.568304580394804</v>
      </c>
      <c r="N94">
        <f>M94*Diccionario!$B$22</f>
        <v>1.4478523259767166</v>
      </c>
      <c r="O94">
        <f>N94*Diccionario!$B$23</f>
        <v>1.2306744770802092</v>
      </c>
      <c r="P94">
        <f>O94*Diccionario!$B$24</f>
        <v>0.86024145947906616</v>
      </c>
      <c r="Q94">
        <f>P94*Diccionario!$B$25</f>
        <v>0.7570124843415782</v>
      </c>
      <c r="R94">
        <f>Q94*Diccionario!$B$26</f>
        <v>0.20439337077222614</v>
      </c>
      <c r="S94">
        <f>R94*Diccionario!$B$27</f>
        <v>0.13898749212511377</v>
      </c>
      <c r="T94">
        <f t="shared" si="24"/>
        <v>0.13898749212511377</v>
      </c>
      <c r="U94">
        <f>I94*Diccionario!$B$28</f>
        <v>15.581551946443469</v>
      </c>
      <c r="V94">
        <f>U94*Diccionario!$B$29</f>
        <v>1.4490843310192425</v>
      </c>
      <c r="W94">
        <f>V94*Diccionario!$B$30</f>
        <v>1.2317216813663561</v>
      </c>
      <c r="X94">
        <f>W94*Diccionario!$B$31</f>
        <v>0.25866155308693478</v>
      </c>
      <c r="Y94">
        <f>X94*Diccionario!$B$32</f>
        <v>0.18106308716085434</v>
      </c>
      <c r="Z94">
        <f>Y94*Diccionario!$B$33</f>
        <v>0.12493353014098948</v>
      </c>
      <c r="AA94">
        <f>Z94*Diccionario!$B$34</f>
        <v>3.3607119607926172E-2</v>
      </c>
      <c r="AB94">
        <f>AA94*Diccionario!$B$35</f>
        <v>2.2852841333389801E-2</v>
      </c>
      <c r="AC94">
        <f t="shared" si="25"/>
        <v>2.2852841333389801E-2</v>
      </c>
      <c r="AD94">
        <f t="shared" si="26"/>
        <v>0.16184033345850357</v>
      </c>
      <c r="AE94">
        <f t="shared" si="27"/>
        <v>2.438216948760662E-3</v>
      </c>
      <c r="AF94" t="e">
        <f ca="1">IF(AD94="","",_xludf.RANK.EQ(AD94,$AD$2:$AD$155,0))</f>
        <v>#NAME?</v>
      </c>
      <c r="AG94" t="s">
        <v>71</v>
      </c>
      <c r="AH94" t="str">
        <f t="shared" si="28"/>
        <v>Baja</v>
      </c>
      <c r="AI94" t="s">
        <v>73</v>
      </c>
      <c r="AJ94" t="str">
        <f>IFERROR(VLOOKUP(B94,Maestro_Regionales!$A$2:$B$35,2,FALSE),"Otras zonas")</f>
        <v>Costa</v>
      </c>
      <c r="AK94" t="str">
        <f t="shared" si="29"/>
        <v>NUEVA EPS | Costa</v>
      </c>
    </row>
    <row r="95" spans="1:37">
      <c r="A95" s="4" t="s">
        <v>66</v>
      </c>
      <c r="B95" s="4" t="s">
        <v>67</v>
      </c>
      <c r="C95" s="4" t="s">
        <v>122</v>
      </c>
      <c r="D95" s="4" t="s">
        <v>123</v>
      </c>
      <c r="E95" s="4" t="s">
        <v>88</v>
      </c>
      <c r="F95" s="4">
        <v>29</v>
      </c>
      <c r="G95" s="4">
        <v>553</v>
      </c>
      <c r="H95" s="4">
        <v>0</v>
      </c>
      <c r="I95">
        <f t="shared" si="20"/>
        <v>582</v>
      </c>
      <c r="J95">
        <f t="shared" si="21"/>
        <v>4.9828178694158079E-2</v>
      </c>
      <c r="K95">
        <f t="shared" si="22"/>
        <v>0.95017182130584188</v>
      </c>
      <c r="L95">
        <f t="shared" si="23"/>
        <v>0</v>
      </c>
      <c r="M95">
        <f>I95*Diccionario!$B$21</f>
        <v>1.3018323657743931</v>
      </c>
      <c r="N95">
        <f>M95*Diccionario!$B$22</f>
        <v>0.12107041001701856</v>
      </c>
      <c r="O95">
        <f>N95*Diccionario!$B$23</f>
        <v>0.10290984851446577</v>
      </c>
      <c r="P95">
        <f>O95*Diccionario!$B$24</f>
        <v>7.1933984111611574E-2</v>
      </c>
      <c r="Q95">
        <f>P95*Diccionario!$B$25</f>
        <v>6.3301906018218182E-2</v>
      </c>
      <c r="R95">
        <f>Q95*Diccionario!$B$26</f>
        <v>1.709151462491891E-2</v>
      </c>
      <c r="S95">
        <f>R95*Diccionario!$B$27</f>
        <v>1.162222994494486E-2</v>
      </c>
      <c r="T95">
        <f t="shared" si="24"/>
        <v>1.162222994494486E-2</v>
      </c>
      <c r="U95">
        <f>I95*Diccionario!$B$28</f>
        <v>1.302940119659497</v>
      </c>
      <c r="V95">
        <f>U95*Diccionario!$B$29</f>
        <v>0.12117343112833322</v>
      </c>
      <c r="W95">
        <f>V95*Diccionario!$B$30</f>
        <v>0.10299741645908324</v>
      </c>
      <c r="X95">
        <f>W95*Diccionario!$B$31</f>
        <v>2.1629457456407479E-2</v>
      </c>
      <c r="Y95">
        <f>X95*Diccionario!$B$32</f>
        <v>1.5140620219485234E-2</v>
      </c>
      <c r="Z95">
        <f>Y95*Diccionario!$B$33</f>
        <v>1.0447027951444811E-2</v>
      </c>
      <c r="AA95">
        <f>Z95*Diccionario!$B$34</f>
        <v>2.8102505189386544E-3</v>
      </c>
      <c r="AB95">
        <f>AA95*Diccionario!$B$35</f>
        <v>1.9109703528782851E-3</v>
      </c>
      <c r="AC95">
        <f t="shared" si="25"/>
        <v>1.9109703528782851E-3</v>
      </c>
      <c r="AD95">
        <f t="shared" si="26"/>
        <v>1.3533200297823145E-2</v>
      </c>
      <c r="AE95">
        <f t="shared" si="27"/>
        <v>2.0388538278429678E-4</v>
      </c>
      <c r="AF95" t="e">
        <f ca="1">IF(AD95="","",_xludf.RANK.EQ(AD95,$AD$2:$AD$155,0))</f>
        <v>#NAME?</v>
      </c>
      <c r="AG95" t="s">
        <v>71</v>
      </c>
      <c r="AH95" t="str">
        <f t="shared" si="28"/>
        <v>Baja</v>
      </c>
      <c r="AI95" t="s">
        <v>73</v>
      </c>
      <c r="AJ95" t="str">
        <f>IFERROR(VLOOKUP(B95,Maestro_Regionales!$A$2:$B$35,2,FALSE),"Otras zonas")</f>
        <v>Costa</v>
      </c>
      <c r="AK95" t="str">
        <f t="shared" si="29"/>
        <v>COOSALUD EPS | Costa</v>
      </c>
    </row>
    <row r="96" spans="1:37">
      <c r="A96" s="4" t="s">
        <v>66</v>
      </c>
      <c r="B96" s="4" t="s">
        <v>67</v>
      </c>
      <c r="C96" s="4" t="s">
        <v>122</v>
      </c>
      <c r="D96" s="4" t="s">
        <v>123</v>
      </c>
      <c r="E96" s="4" t="s">
        <v>85</v>
      </c>
      <c r="F96" s="4">
        <v>340</v>
      </c>
      <c r="G96" s="4">
        <v>110</v>
      </c>
      <c r="H96" s="4">
        <v>0</v>
      </c>
      <c r="I96">
        <f t="shared" si="20"/>
        <v>450</v>
      </c>
      <c r="J96">
        <f t="shared" si="21"/>
        <v>0.75555555555555554</v>
      </c>
      <c r="K96">
        <f t="shared" si="22"/>
        <v>0.24444444444444444</v>
      </c>
      <c r="L96">
        <f t="shared" si="23"/>
        <v>0</v>
      </c>
      <c r="M96">
        <f>I96*Diccionario!$B$21</f>
        <v>1.0065714168358708</v>
      </c>
      <c r="N96">
        <f>M96*Diccionario!$B$22</f>
        <v>9.3611141765735983E-2</v>
      </c>
      <c r="O96">
        <f>N96*Diccionario!$B$23</f>
        <v>7.956947050087558E-2</v>
      </c>
      <c r="P96">
        <f>O96*Diccionario!$B$24</f>
        <v>5.561905988011203E-2</v>
      </c>
      <c r="Q96">
        <f>P96*Diccionario!$B$25</f>
        <v>4.8944772694498588E-2</v>
      </c>
      <c r="R96">
        <f>Q96*Diccionario!$B$26</f>
        <v>1.321508862751462E-2</v>
      </c>
      <c r="S96">
        <f>R96*Diccionario!$B$27</f>
        <v>8.9862602667099417E-3</v>
      </c>
      <c r="T96">
        <f t="shared" si="24"/>
        <v>8.9862602667099417E-3</v>
      </c>
      <c r="U96">
        <f>I96*Diccionario!$B$28</f>
        <v>1.0074279275717761</v>
      </c>
      <c r="V96">
        <f>U96*Diccionario!$B$29</f>
        <v>9.3690797264175174E-2</v>
      </c>
      <c r="W96">
        <f>V96*Diccionario!$B$30</f>
        <v>7.9637177674548892E-2</v>
      </c>
      <c r="X96">
        <f>W96*Diccionario!$B$31</f>
        <v>1.6723807311655268E-2</v>
      </c>
      <c r="Y96">
        <f>X96*Diccionario!$B$32</f>
        <v>1.1706665118158687E-2</v>
      </c>
      <c r="Z96">
        <f>Y96*Diccionario!$B$33</f>
        <v>8.0775989315294942E-3</v>
      </c>
      <c r="AA96">
        <f>Z96*Diccionario!$B$34</f>
        <v>2.1728741125814342E-3</v>
      </c>
      <c r="AB96">
        <f>AA96*Diccionario!$B$35</f>
        <v>1.4775543965553754E-3</v>
      </c>
      <c r="AC96">
        <f t="shared" si="25"/>
        <v>1.4775543965553754E-3</v>
      </c>
      <c r="AD96">
        <f t="shared" si="26"/>
        <v>1.0463814663265318E-2</v>
      </c>
      <c r="AE96">
        <f t="shared" si="27"/>
        <v>1.5764333720435315E-4</v>
      </c>
      <c r="AF96" t="e">
        <f ca="1">IF(AD96="","",_xludf.RANK.EQ(AD96,$AD$2:$AD$155,0))</f>
        <v>#NAME?</v>
      </c>
      <c r="AG96" t="s">
        <v>71</v>
      </c>
      <c r="AH96" t="str">
        <f t="shared" si="28"/>
        <v>Baja</v>
      </c>
      <c r="AI96" t="s">
        <v>73</v>
      </c>
      <c r="AJ96" t="str">
        <f>IFERROR(VLOOKUP(B96,Maestro_Regionales!$A$2:$B$35,2,FALSE),"Otras zonas")</f>
        <v>Costa</v>
      </c>
      <c r="AK96" t="str">
        <f t="shared" si="29"/>
        <v>SALUD TOTAL EPS | Costa</v>
      </c>
    </row>
    <row r="97" spans="1:37">
      <c r="A97" s="4" t="s">
        <v>66</v>
      </c>
      <c r="B97" s="4" t="s">
        <v>67</v>
      </c>
      <c r="C97" s="4" t="s">
        <v>122</v>
      </c>
      <c r="D97" s="4" t="s">
        <v>123</v>
      </c>
      <c r="E97" s="4" t="s">
        <v>89</v>
      </c>
      <c r="F97" s="4">
        <v>43</v>
      </c>
      <c r="G97" s="4">
        <v>359</v>
      </c>
      <c r="H97" s="4">
        <v>0</v>
      </c>
      <c r="I97">
        <f t="shared" si="20"/>
        <v>402</v>
      </c>
      <c r="J97">
        <f t="shared" si="21"/>
        <v>0.10696517412935323</v>
      </c>
      <c r="K97">
        <f t="shared" si="22"/>
        <v>0.89303482587064675</v>
      </c>
      <c r="L97">
        <f t="shared" si="23"/>
        <v>0</v>
      </c>
      <c r="M97">
        <f>I97*Diccionario!$B$21</f>
        <v>0.89920379904004466</v>
      </c>
      <c r="N97">
        <f>M97*Diccionario!$B$22</f>
        <v>8.3625953310724158E-2</v>
      </c>
      <c r="O97">
        <f>N97*Diccionario!$B$23</f>
        <v>7.1082060314115528E-2</v>
      </c>
      <c r="P97">
        <f>O97*Diccionario!$B$24</f>
        <v>4.9686360159566748E-2</v>
      </c>
      <c r="Q97">
        <f>P97*Diccionario!$B$25</f>
        <v>4.3723996940418737E-2</v>
      </c>
      <c r="R97">
        <f>Q97*Diccionario!$B$26</f>
        <v>1.180547917391306E-2</v>
      </c>
      <c r="S97">
        <f>R97*Diccionario!$B$27</f>
        <v>8.027725838260882E-3</v>
      </c>
      <c r="T97">
        <f t="shared" si="24"/>
        <v>8.027725838260882E-3</v>
      </c>
      <c r="U97">
        <f>I97*Diccionario!$B$28</f>
        <v>0.89996894863078658</v>
      </c>
      <c r="V97">
        <f>U97*Diccionario!$B$29</f>
        <v>8.3697112222663156E-2</v>
      </c>
      <c r="W97">
        <f>V97*Diccionario!$B$30</f>
        <v>7.1142545389263678E-2</v>
      </c>
      <c r="X97">
        <f>W97*Diccionario!$B$31</f>
        <v>1.4939934531745372E-2</v>
      </c>
      <c r="Y97">
        <f>X97*Diccionario!$B$32</f>
        <v>1.045795417222176E-2</v>
      </c>
      <c r="Z97">
        <f>Y97*Diccionario!$B$33</f>
        <v>7.215988378833014E-3</v>
      </c>
      <c r="AA97">
        <f>Z97*Diccionario!$B$34</f>
        <v>1.9411008739060808E-3</v>
      </c>
      <c r="AB97">
        <f>AA97*Diccionario!$B$35</f>
        <v>1.319948594256135E-3</v>
      </c>
      <c r="AC97">
        <f t="shared" si="25"/>
        <v>1.319948594256135E-3</v>
      </c>
      <c r="AD97">
        <f t="shared" si="26"/>
        <v>9.3476744325170173E-3</v>
      </c>
      <c r="AE97">
        <f t="shared" si="27"/>
        <v>1.408280479025555E-4</v>
      </c>
      <c r="AF97" t="e">
        <f ca="1">IF(AD97="","",_xludf.RANK.EQ(AD97,$AD$2:$AD$155,0))</f>
        <v>#NAME?</v>
      </c>
      <c r="AG97" t="s">
        <v>71</v>
      </c>
      <c r="AH97" t="str">
        <f t="shared" si="28"/>
        <v>Baja</v>
      </c>
      <c r="AI97" t="s">
        <v>73</v>
      </c>
      <c r="AJ97" t="str">
        <f>IFERROR(VLOOKUP(B97,Maestro_Regionales!$A$2:$B$35,2,FALSE),"Otras zonas")</f>
        <v>Costa</v>
      </c>
      <c r="AK97" t="str">
        <f t="shared" si="29"/>
        <v>PROTEGER EPS (ANTES CAJACOPI EPS) | Costa</v>
      </c>
    </row>
    <row r="98" spans="1:37">
      <c r="A98" s="4" t="s">
        <v>66</v>
      </c>
      <c r="B98" s="4" t="s">
        <v>67</v>
      </c>
      <c r="C98" s="4" t="s">
        <v>122</v>
      </c>
      <c r="D98" s="4" t="s">
        <v>123</v>
      </c>
      <c r="E98" s="4" t="s">
        <v>90</v>
      </c>
      <c r="F98" s="4">
        <v>0</v>
      </c>
      <c r="G98" s="4">
        <v>0</v>
      </c>
      <c r="H98" s="4">
        <v>211</v>
      </c>
      <c r="I98">
        <f t="shared" ref="I98:I129" si="30">SUM(F98:H98)</f>
        <v>211</v>
      </c>
      <c r="J98">
        <f t="shared" ref="J98:J129" si="31">IFERROR(F98/I98,0)</f>
        <v>0</v>
      </c>
      <c r="K98">
        <f t="shared" ref="K98:K129" si="32">IFERROR(G98/I98,0)</f>
        <v>0</v>
      </c>
      <c r="L98">
        <f t="shared" ref="L98:L129" si="33">IFERROR(H98/I98,0)</f>
        <v>1</v>
      </c>
      <c r="M98">
        <f>I98*Diccionario!$B$21</f>
        <v>0.47197015322748614</v>
      </c>
      <c r="N98">
        <f>M98*Diccionario!$B$22</f>
        <v>4.389322425015621E-2</v>
      </c>
      <c r="O98">
        <f>N98*Diccionario!$B$23</f>
        <v>3.7309240612632778E-2</v>
      </c>
      <c r="P98">
        <f>O98*Diccionario!$B$24</f>
        <v>2.6079159188230311E-2</v>
      </c>
      <c r="Q98">
        <f>P98*Diccionario!$B$25</f>
        <v>2.2949660085642674E-2</v>
      </c>
      <c r="R98">
        <f>Q98*Diccionario!$B$26</f>
        <v>6.1964082231235227E-3</v>
      </c>
      <c r="S98">
        <f>R98*Diccionario!$B$27</f>
        <v>4.2135575917239959E-3</v>
      </c>
      <c r="T98">
        <f t="shared" ref="T98:T129" si="34">S98</f>
        <v>4.2135575917239959E-3</v>
      </c>
      <c r="U98">
        <f>I98*Diccionario!$B$28</f>
        <v>0.47237176159476607</v>
      </c>
      <c r="V98">
        <f>U98*Diccionario!$B$29</f>
        <v>4.3930573828313245E-2</v>
      </c>
      <c r="W98">
        <f>V98*Diccionario!$B$30</f>
        <v>3.734098775406626E-2</v>
      </c>
      <c r="X98">
        <f>W98*Diccionario!$B$31</f>
        <v>7.8416074283539135E-3</v>
      </c>
      <c r="Y98">
        <f>X98*Diccionario!$B$32</f>
        <v>5.4891251998477391E-3</v>
      </c>
      <c r="Z98">
        <f>Y98*Diccionario!$B$33</f>
        <v>3.7874963878949397E-3</v>
      </c>
      <c r="AA98">
        <f>Z98*Diccionario!$B$34</f>
        <v>1.0188365283437389E-3</v>
      </c>
      <c r="AB98">
        <f>AA98*Diccionario!$B$35</f>
        <v>6.9280883927374257E-4</v>
      </c>
      <c r="AC98">
        <f t="shared" ref="AC98:AC129" si="35">AB98</f>
        <v>6.9280883927374257E-4</v>
      </c>
      <c r="AD98">
        <f t="shared" ref="AD98:AD129" si="36">T98+AC98</f>
        <v>4.906366430997738E-3</v>
      </c>
      <c r="AE98">
        <f t="shared" ref="AE98:AE129" si="37">IFERROR(AD98/SUM($AD$2:$AD$155),0)</f>
        <v>7.39172092224856E-5</v>
      </c>
      <c r="AF98" t="e">
        <f ca="1">IF(AD98="","",_xludf.RANK.EQ(AD98,$AD$2:$AD$155,0))</f>
        <v>#NAME?</v>
      </c>
      <c r="AG98" t="s">
        <v>71</v>
      </c>
      <c r="AH98" t="str">
        <f t="shared" ref="AH98:AH129" si="38">IF(SUM($AD$2:$AD$155)=0,"",IF((SUMIF($AD$2:$AD$155,"&gt;"&amp;$AD98,$AD$2:$AD$155)+$AD98)/SUM($AD$2:$AD$155)&lt;=40%,"Alta",IF((SUMIF($AD$2:$AD$155,"&gt;"&amp;$AD98,$AD$2:$AD$155)+$AD98)/SUM($AD$2:$AD$155)&lt;=80%,"Media","Baja")))</f>
        <v>Baja</v>
      </c>
      <c r="AI98" t="s">
        <v>73</v>
      </c>
      <c r="AJ98" t="str">
        <f>IFERROR(VLOOKUP(B98,Maestro_Regionales!$A$2:$B$35,2,FALSE),"Otras zonas")</f>
        <v>Costa</v>
      </c>
      <c r="AK98" t="str">
        <f t="shared" ref="AK98:AK129" si="39">E98&amp;" | "&amp;AJ98</f>
        <v>REGIMEN DE EXCEPCION | Costa</v>
      </c>
    </row>
    <row r="99" spans="1:37">
      <c r="A99" s="4" t="s">
        <v>66</v>
      </c>
      <c r="B99" s="4" t="s">
        <v>67</v>
      </c>
      <c r="C99" s="4" t="s">
        <v>108</v>
      </c>
      <c r="D99" s="4" t="s">
        <v>109</v>
      </c>
      <c r="E99" s="4" t="s">
        <v>87</v>
      </c>
      <c r="F99" s="4">
        <v>12178</v>
      </c>
      <c r="G99" s="4">
        <v>19380</v>
      </c>
      <c r="H99" s="4">
        <v>0</v>
      </c>
      <c r="I99">
        <f t="shared" si="30"/>
        <v>31558</v>
      </c>
      <c r="J99">
        <f t="shared" si="31"/>
        <v>0.38589264211927243</v>
      </c>
      <c r="K99">
        <f t="shared" si="32"/>
        <v>0.61410735788072757</v>
      </c>
      <c r="L99">
        <f t="shared" si="33"/>
        <v>0</v>
      </c>
      <c r="M99">
        <f>I99*Diccionario!$B$21</f>
        <v>70.589735050014255</v>
      </c>
      <c r="N99">
        <f>M99*Diccionario!$B$22</f>
        <v>6.5648453596513257</v>
      </c>
      <c r="O99">
        <f>N99*Diccionario!$B$23</f>
        <v>5.5801185557036268</v>
      </c>
      <c r="P99">
        <f>O99*Diccionario!$B$24</f>
        <v>3.900502870436835</v>
      </c>
      <c r="Q99">
        <f>P99*Diccionario!$B$25</f>
        <v>3.4324425259844147</v>
      </c>
      <c r="R99">
        <f>Q99*Diccionario!$B$26</f>
        <v>0.92675948201579206</v>
      </c>
      <c r="S99">
        <f>R99*Diccionario!$B$27</f>
        <v>0.63019644777073869</v>
      </c>
      <c r="T99">
        <f t="shared" si="34"/>
        <v>0.63019644777073869</v>
      </c>
      <c r="U99">
        <f>I99*Diccionario!$B$28</f>
        <v>70.649801196244681</v>
      </c>
      <c r="V99">
        <f>U99*Diccionario!$B$29</f>
        <v>6.5704315112507556</v>
      </c>
      <c r="W99">
        <f>V99*Diccionario!$B$30</f>
        <v>5.5848667845631423</v>
      </c>
      <c r="X99">
        <f>W99*Diccionario!$B$31</f>
        <v>1.1728220247582599</v>
      </c>
      <c r="Y99">
        <f>X99*Diccionario!$B$32</f>
        <v>0.82097541733078194</v>
      </c>
      <c r="Z99">
        <f>Y99*Diccionario!$B$33</f>
        <v>0.56647303795823944</v>
      </c>
      <c r="AA99">
        <f>Z99*Diccionario!$B$34</f>
        <v>0.15238124721076643</v>
      </c>
      <c r="AB99">
        <f>AA99*Diccionario!$B$35</f>
        <v>0.10361924810332118</v>
      </c>
      <c r="AC99">
        <f t="shared" si="35"/>
        <v>0.10361924810332118</v>
      </c>
      <c r="AD99">
        <f t="shared" si="36"/>
        <v>0.73381569587405981</v>
      </c>
      <c r="AE99">
        <f t="shared" si="37"/>
        <v>1.1055352078877728E-2</v>
      </c>
      <c r="AF99" t="e">
        <f ca="1">IF(AD99="","",_xludf.RANK.EQ(AD99,$AD$2:$AD$155,0))</f>
        <v>#NAME?</v>
      </c>
      <c r="AG99" t="s">
        <v>71</v>
      </c>
      <c r="AH99" t="str">
        <f t="shared" si="38"/>
        <v>Media</v>
      </c>
      <c r="AI99" t="s">
        <v>73</v>
      </c>
      <c r="AJ99" t="str">
        <f>IFERROR(VLOOKUP(B99,Maestro_Regionales!$A$2:$B$35,2,FALSE),"Otras zonas")</f>
        <v>Costa</v>
      </c>
      <c r="AK99" t="str">
        <f t="shared" si="39"/>
        <v>NUEVA EPS | Costa</v>
      </c>
    </row>
    <row r="100" spans="1:37">
      <c r="A100" s="4" t="s">
        <v>66</v>
      </c>
      <c r="B100" s="4" t="s">
        <v>67</v>
      </c>
      <c r="C100" s="4" t="s">
        <v>108</v>
      </c>
      <c r="D100" s="4" t="s">
        <v>109</v>
      </c>
      <c r="E100" s="4" t="s">
        <v>88</v>
      </c>
      <c r="F100" s="4">
        <v>1923</v>
      </c>
      <c r="G100" s="4">
        <v>20724</v>
      </c>
      <c r="H100" s="4">
        <v>0</v>
      </c>
      <c r="I100">
        <f t="shared" si="30"/>
        <v>22647</v>
      </c>
      <c r="J100">
        <f t="shared" si="31"/>
        <v>8.491190886210094E-2</v>
      </c>
      <c r="K100">
        <f t="shared" si="32"/>
        <v>0.91508809113789902</v>
      </c>
      <c r="L100">
        <f t="shared" si="33"/>
        <v>0</v>
      </c>
      <c r="M100">
        <f>I100*Diccionario!$B$21</f>
        <v>50.657384171293266</v>
      </c>
      <c r="N100">
        <f>M100*Diccionario!$B$22</f>
        <v>4.711136727930274</v>
      </c>
      <c r="O100">
        <f>N100*Diccionario!$B$23</f>
        <v>4.0044662187407329</v>
      </c>
      <c r="P100">
        <f>O100*Diccionario!$B$24</f>
        <v>2.7991218868997723</v>
      </c>
      <c r="Q100">
        <f>P100*Diccionario!$B$25</f>
        <v>2.4632272604717995</v>
      </c>
      <c r="R100">
        <f>Q100*Diccionario!$B$26</f>
        <v>0.6650713603273859</v>
      </c>
      <c r="S100">
        <f>R100*Diccionario!$B$27</f>
        <v>0.45224852502262242</v>
      </c>
      <c r="T100">
        <f t="shared" si="34"/>
        <v>0.45224852502262242</v>
      </c>
      <c r="U100">
        <f>I100*Diccionario!$B$28</f>
        <v>50.700489501595584</v>
      </c>
      <c r="V100">
        <f>U100*Diccionario!$B$29</f>
        <v>4.7151455236483892</v>
      </c>
      <c r="W100">
        <f>V100*Diccionario!$B$30</f>
        <v>4.0078736951011305</v>
      </c>
      <c r="X100">
        <f>W100*Diccionario!$B$31</f>
        <v>0.84165347597123741</v>
      </c>
      <c r="Y100">
        <f>X100*Diccionario!$B$32</f>
        <v>0.58915743317986613</v>
      </c>
      <c r="Z100">
        <f>Y100*Diccionario!$B$33</f>
        <v>0.40651862889410761</v>
      </c>
      <c r="AA100">
        <f>Z100*Diccionario!$B$34</f>
        <v>0.10935351117251496</v>
      </c>
      <c r="AB100">
        <f>AA100*Diccionario!$B$35</f>
        <v>7.4360387597310174E-2</v>
      </c>
      <c r="AC100">
        <f t="shared" si="35"/>
        <v>7.4360387597310174E-2</v>
      </c>
      <c r="AD100">
        <f t="shared" si="36"/>
        <v>0.52660891261993259</v>
      </c>
      <c r="AE100">
        <f t="shared" si="37"/>
        <v>7.9336636837044148E-3</v>
      </c>
      <c r="AF100" t="e">
        <f ca="1">IF(AD100="","",_xludf.RANK.EQ(AD100,$AD$2:$AD$155,0))</f>
        <v>#NAME?</v>
      </c>
      <c r="AG100" t="s">
        <v>71</v>
      </c>
      <c r="AH100" t="str">
        <f t="shared" si="38"/>
        <v>Baja</v>
      </c>
      <c r="AI100" t="s">
        <v>73</v>
      </c>
      <c r="AJ100" t="str">
        <f>IFERROR(VLOOKUP(B100,Maestro_Regionales!$A$2:$B$35,2,FALSE),"Otras zonas")</f>
        <v>Costa</v>
      </c>
      <c r="AK100" t="str">
        <f t="shared" si="39"/>
        <v>COOSALUD EPS | Costa</v>
      </c>
    </row>
    <row r="101" spans="1:37">
      <c r="A101" s="4" t="s">
        <v>66</v>
      </c>
      <c r="B101" s="4" t="s">
        <v>67</v>
      </c>
      <c r="C101" s="4" t="s">
        <v>108</v>
      </c>
      <c r="D101" s="4" t="s">
        <v>109</v>
      </c>
      <c r="E101" s="4" t="s">
        <v>85</v>
      </c>
      <c r="F101" s="4">
        <v>12010</v>
      </c>
      <c r="G101" s="4">
        <v>8371</v>
      </c>
      <c r="H101" s="4">
        <v>0</v>
      </c>
      <c r="I101">
        <f t="shared" si="30"/>
        <v>20381</v>
      </c>
      <c r="J101">
        <f t="shared" si="31"/>
        <v>0.58927432412541092</v>
      </c>
      <c r="K101">
        <f t="shared" si="32"/>
        <v>0.41072567587458908</v>
      </c>
      <c r="L101">
        <f t="shared" si="33"/>
        <v>0</v>
      </c>
      <c r="M101">
        <f>I101*Diccionario!$B$21</f>
        <v>45.588737881181963</v>
      </c>
      <c r="N101">
        <f>M101*Diccionario!$B$22</f>
        <v>4.2397526229499229</v>
      </c>
      <c r="O101">
        <f>N101*Diccionario!$B$23</f>
        <v>3.6037897295074344</v>
      </c>
      <c r="P101">
        <f>O101*Diccionario!$B$24</f>
        <v>2.5190490209256966</v>
      </c>
      <c r="Q101">
        <f>P101*Diccionario!$B$25</f>
        <v>2.2167631384146129</v>
      </c>
      <c r="R101">
        <f>Q101*Diccionario!$B$26</f>
        <v>0.59852604737194548</v>
      </c>
      <c r="S101">
        <f>R101*Diccionario!$B$27</f>
        <v>0.40699771221292297</v>
      </c>
      <c r="T101">
        <f t="shared" si="34"/>
        <v>0.40699771221292297</v>
      </c>
      <c r="U101">
        <f>I101*Diccionario!$B$28</f>
        <v>45.627530204089702</v>
      </c>
      <c r="V101">
        <f>U101*Diccionario!$B$29</f>
        <v>4.2433603089803427</v>
      </c>
      <c r="W101">
        <f>V101*Diccionario!$B$30</f>
        <v>3.6068562626332912</v>
      </c>
      <c r="X101">
        <f>W101*Diccionario!$B$31</f>
        <v>0.75743981515299108</v>
      </c>
      <c r="Y101">
        <f>X101*Diccionario!$B$32</f>
        <v>0.53020787060709373</v>
      </c>
      <c r="Z101">
        <f>Y101*Diccionario!$B$33</f>
        <v>0.36584343071889464</v>
      </c>
      <c r="AA101">
        <f>Z101*Diccionario!$B$34</f>
        <v>9.8411882863382663E-2</v>
      </c>
      <c r="AB101">
        <f>AA101*Diccionario!$B$35</f>
        <v>6.6920080347100216E-2</v>
      </c>
      <c r="AC101">
        <f t="shared" si="35"/>
        <v>6.6920080347100216E-2</v>
      </c>
      <c r="AD101">
        <f t="shared" si="36"/>
        <v>0.4739177925600232</v>
      </c>
      <c r="AE101">
        <f t="shared" si="37"/>
        <v>7.1398419012487155E-3</v>
      </c>
      <c r="AF101" t="e">
        <f ca="1">IF(AD101="","",_xludf.RANK.EQ(AD101,$AD$2:$AD$155,0))</f>
        <v>#NAME?</v>
      </c>
      <c r="AG101" t="s">
        <v>71</v>
      </c>
      <c r="AH101" t="str">
        <f t="shared" si="38"/>
        <v>Baja</v>
      </c>
      <c r="AI101" t="s">
        <v>73</v>
      </c>
      <c r="AJ101" t="str">
        <f>IFERROR(VLOOKUP(B101,Maestro_Regionales!$A$2:$B$35,2,FALSE),"Otras zonas")</f>
        <v>Costa</v>
      </c>
      <c r="AK101" t="str">
        <f t="shared" si="39"/>
        <v>SALUD TOTAL EPS | Costa</v>
      </c>
    </row>
    <row r="102" spans="1:37">
      <c r="A102" s="4" t="s">
        <v>66</v>
      </c>
      <c r="B102" s="4" t="s">
        <v>67</v>
      </c>
      <c r="C102" s="4" t="s">
        <v>108</v>
      </c>
      <c r="D102" s="4" t="s">
        <v>109</v>
      </c>
      <c r="E102" s="4" t="s">
        <v>89</v>
      </c>
      <c r="F102" s="4">
        <v>177</v>
      </c>
      <c r="G102" s="4">
        <v>5975</v>
      </c>
      <c r="H102" s="4">
        <v>0</v>
      </c>
      <c r="I102">
        <f t="shared" si="30"/>
        <v>6152</v>
      </c>
      <c r="J102">
        <f t="shared" si="31"/>
        <v>2.8771131339401821E-2</v>
      </c>
      <c r="K102">
        <f t="shared" si="32"/>
        <v>0.97122886866059821</v>
      </c>
      <c r="L102">
        <f t="shared" si="33"/>
        <v>0</v>
      </c>
      <c r="M102">
        <f>I102*Diccionario!$B$21</f>
        <v>13.760949680831729</v>
      </c>
      <c r="N102">
        <f>M102*Diccionario!$B$22</f>
        <v>1.2797683203173509</v>
      </c>
      <c r="O102">
        <f>N102*Diccionario!$B$23</f>
        <v>1.0878030722697483</v>
      </c>
      <c r="P102">
        <f>O102*Diccionario!$B$24</f>
        <v>0.76037434751655397</v>
      </c>
      <c r="Q102">
        <f>P102*Diccionario!$B$25</f>
        <v>0.66912942581456747</v>
      </c>
      <c r="R102">
        <f>Q102*Diccionario!$B$26</f>
        <v>0.18066494496993324</v>
      </c>
      <c r="S102">
        <f>R102*Diccionario!$B$27</f>
        <v>0.12285216257955461</v>
      </c>
      <c r="T102">
        <f t="shared" si="34"/>
        <v>0.12285216257955461</v>
      </c>
      <c r="U102">
        <f>I102*Diccionario!$B$28</f>
        <v>13.772659134270146</v>
      </c>
      <c r="V102">
        <f>U102*Diccionario!$B$29</f>
        <v>1.2808572994871237</v>
      </c>
      <c r="W102">
        <f>V102*Diccionario!$B$30</f>
        <v>1.088728704564055</v>
      </c>
      <c r="X102">
        <f>W102*Diccionario!$B$31</f>
        <v>0.22863302795845156</v>
      </c>
      <c r="Y102">
        <f>X102*Diccionario!$B$32</f>
        <v>0.16004311957091608</v>
      </c>
      <c r="Z102">
        <f>Y102*Diccionario!$B$33</f>
        <v>0.11042975250393208</v>
      </c>
      <c r="AA102">
        <f>Z102*Diccionario!$B$34</f>
        <v>2.9705603423557731E-2</v>
      </c>
      <c r="AB102">
        <f>AA102*Diccionario!$B$35</f>
        <v>2.019981032801926E-2</v>
      </c>
      <c r="AC102">
        <f t="shared" si="35"/>
        <v>2.019981032801926E-2</v>
      </c>
      <c r="AD102">
        <f t="shared" si="36"/>
        <v>0.14305197290757388</v>
      </c>
      <c r="AE102">
        <f t="shared" si="37"/>
        <v>2.1551595788470686E-3</v>
      </c>
      <c r="AF102" t="e">
        <f ca="1">IF(AD102="","",_xludf.RANK.EQ(AD102,$AD$2:$AD$155,0))</f>
        <v>#NAME?</v>
      </c>
      <c r="AG102" t="s">
        <v>71</v>
      </c>
      <c r="AH102" t="str">
        <f t="shared" si="38"/>
        <v>Baja</v>
      </c>
      <c r="AI102" t="s">
        <v>73</v>
      </c>
      <c r="AJ102" t="str">
        <f>IFERROR(VLOOKUP(B102,Maestro_Regionales!$A$2:$B$35,2,FALSE),"Otras zonas")</f>
        <v>Costa</v>
      </c>
      <c r="AK102" t="str">
        <f t="shared" si="39"/>
        <v>PROTEGER EPS (ANTES CAJACOPI EPS) | Costa</v>
      </c>
    </row>
    <row r="103" spans="1:37">
      <c r="A103" s="4" t="s">
        <v>66</v>
      </c>
      <c r="B103" s="4" t="s">
        <v>67</v>
      </c>
      <c r="C103" s="4" t="s">
        <v>108</v>
      </c>
      <c r="D103" s="4" t="s">
        <v>109</v>
      </c>
      <c r="E103" s="4" t="s">
        <v>90</v>
      </c>
      <c r="F103" s="4">
        <v>0</v>
      </c>
      <c r="G103" s="4">
        <v>0</v>
      </c>
      <c r="H103" s="4">
        <v>2540</v>
      </c>
      <c r="I103">
        <f t="shared" si="30"/>
        <v>2540</v>
      </c>
      <c r="J103">
        <f t="shared" si="31"/>
        <v>0</v>
      </c>
      <c r="K103">
        <f t="shared" si="32"/>
        <v>0</v>
      </c>
      <c r="L103">
        <f t="shared" si="33"/>
        <v>1</v>
      </c>
      <c r="M103">
        <f>I103*Diccionario!$B$21</f>
        <v>5.6815364416958047</v>
      </c>
      <c r="N103">
        <f>M103*Diccionario!$B$22</f>
        <v>0.52838288907770981</v>
      </c>
      <c r="O103">
        <f>N103*Diccionario!$B$23</f>
        <v>0.44912545571605333</v>
      </c>
      <c r="P103">
        <f>O103*Diccionario!$B$24</f>
        <v>0.31393869354552129</v>
      </c>
      <c r="Q103">
        <f>P103*Diccionario!$B$25</f>
        <v>0.27626605032005874</v>
      </c>
      <c r="R103">
        <f>Q103*Diccionario!$B$26</f>
        <v>7.459183358641587E-2</v>
      </c>
      <c r="S103">
        <f>R103*Diccionario!$B$27</f>
        <v>5.0722446838762793E-2</v>
      </c>
      <c r="T103">
        <f t="shared" si="34"/>
        <v>5.0722446838762793E-2</v>
      </c>
      <c r="U103">
        <f>I103*Diccionario!$B$28</f>
        <v>5.6863709689606914</v>
      </c>
      <c r="V103">
        <f>U103*Diccionario!$B$29</f>
        <v>0.52883250011334426</v>
      </c>
      <c r="W103">
        <f>V103*Diccionario!$B$30</f>
        <v>0.44950762509634262</v>
      </c>
      <c r="X103">
        <f>W103*Diccionario!$B$31</f>
        <v>9.4396601270231945E-2</v>
      </c>
      <c r="Y103">
        <f>X103*Diccionario!$B$32</f>
        <v>6.6077620889162358E-2</v>
      </c>
      <c r="Z103">
        <f>Y103*Diccionario!$B$33</f>
        <v>4.5593558413522021E-2</v>
      </c>
      <c r="AA103">
        <f>Z103*Diccionario!$B$34</f>
        <v>1.2264667213237424E-2</v>
      </c>
      <c r="AB103">
        <f>AA103*Diccionario!$B$35</f>
        <v>8.3399737050014484E-3</v>
      </c>
      <c r="AC103">
        <f t="shared" si="35"/>
        <v>8.3399737050014484E-3</v>
      </c>
      <c r="AD103">
        <f t="shared" si="36"/>
        <v>5.9062420543764239E-2</v>
      </c>
      <c r="AE103">
        <f t="shared" si="37"/>
        <v>8.8980905888679342E-4</v>
      </c>
      <c r="AF103" t="e">
        <f ca="1">IF(AD103="","",_xludf.RANK.EQ(AD103,$AD$2:$AD$155,0))</f>
        <v>#NAME?</v>
      </c>
      <c r="AG103" t="s">
        <v>71</v>
      </c>
      <c r="AH103" t="str">
        <f t="shared" si="38"/>
        <v>Baja</v>
      </c>
      <c r="AI103" t="s">
        <v>73</v>
      </c>
      <c r="AJ103" t="str">
        <f>IFERROR(VLOOKUP(B103,Maestro_Regionales!$A$2:$B$35,2,FALSE),"Otras zonas")</f>
        <v>Costa</v>
      </c>
      <c r="AK103" t="str">
        <f t="shared" si="39"/>
        <v>REGIMEN DE EXCEPCION | Costa</v>
      </c>
    </row>
    <row r="104" spans="1:37">
      <c r="A104" s="4" t="s">
        <v>66</v>
      </c>
      <c r="B104" s="4" t="s">
        <v>67</v>
      </c>
      <c r="C104" s="4" t="s">
        <v>108</v>
      </c>
      <c r="D104" s="4" t="s">
        <v>109</v>
      </c>
      <c r="E104" s="4" t="s">
        <v>91</v>
      </c>
      <c r="F104" s="4">
        <v>361</v>
      </c>
      <c r="G104" s="4">
        <v>1015</v>
      </c>
      <c r="H104" s="4">
        <v>0</v>
      </c>
      <c r="I104">
        <f t="shared" si="30"/>
        <v>1376</v>
      </c>
      <c r="J104">
        <f t="shared" si="31"/>
        <v>0.26235465116279072</v>
      </c>
      <c r="K104">
        <f t="shared" si="32"/>
        <v>0.73764534883720934</v>
      </c>
      <c r="L104">
        <f t="shared" si="33"/>
        <v>0</v>
      </c>
      <c r="M104">
        <f>I104*Diccionario!$B$21</f>
        <v>3.0778717101470185</v>
      </c>
      <c r="N104">
        <f>M104*Diccionario!$B$22</f>
        <v>0.28624206904367272</v>
      </c>
      <c r="O104">
        <f>N104*Diccionario!$B$23</f>
        <v>0.24330575868712181</v>
      </c>
      <c r="P104">
        <f>O104*Diccionario!$B$24</f>
        <v>0.17007072532229814</v>
      </c>
      <c r="Q104">
        <f>P104*Diccionario!$B$25</f>
        <v>0.14966223828362235</v>
      </c>
      <c r="R104">
        <f>Q104*Diccionario!$B$26</f>
        <v>4.0408804336578036E-2</v>
      </c>
      <c r="S104">
        <f>R104*Diccionario!$B$27</f>
        <v>2.7477986948873066E-2</v>
      </c>
      <c r="T104">
        <f t="shared" si="34"/>
        <v>2.7477986948873066E-2</v>
      </c>
      <c r="U104">
        <f>I104*Diccionario!$B$28</f>
        <v>3.0804907296416975</v>
      </c>
      <c r="V104">
        <f>U104*Diccionario!$B$29</f>
        <v>0.28648563785667785</v>
      </c>
      <c r="W104">
        <f>V104*Diccionario!$B$30</f>
        <v>0.24351279217817617</v>
      </c>
      <c r="X104">
        <f>W104*Diccionario!$B$31</f>
        <v>5.1137686357416993E-2</v>
      </c>
      <c r="Y104">
        <f>X104*Diccionario!$B$32</f>
        <v>3.5796380450191893E-2</v>
      </c>
      <c r="Z104">
        <f>Y104*Diccionario!$B$33</f>
        <v>2.4699502510632406E-2</v>
      </c>
      <c r="AA104">
        <f>Z104*Diccionario!$B$34</f>
        <v>6.6441661753601179E-3</v>
      </c>
      <c r="AB104">
        <f>AA104*Diccionario!$B$35</f>
        <v>4.5180329992448804E-3</v>
      </c>
      <c r="AC104">
        <f t="shared" si="35"/>
        <v>4.5180329992448804E-3</v>
      </c>
      <c r="AD104">
        <f t="shared" si="36"/>
        <v>3.1996019948117946E-2</v>
      </c>
      <c r="AE104">
        <f t="shared" si="37"/>
        <v>4.8203829331819987E-4</v>
      </c>
      <c r="AF104" t="e">
        <f ca="1">IF(AD104="","",_xludf.RANK.EQ(AD104,$AD$2:$AD$155,0))</f>
        <v>#NAME?</v>
      </c>
      <c r="AG104" t="s">
        <v>71</v>
      </c>
      <c r="AH104" t="str">
        <f t="shared" si="38"/>
        <v>Baja</v>
      </c>
      <c r="AI104" t="s">
        <v>73</v>
      </c>
      <c r="AJ104" t="str">
        <f>IFERROR(VLOOKUP(B104,Maestro_Regionales!$A$2:$B$35,2,FALSE),"Otras zonas")</f>
        <v>Costa</v>
      </c>
      <c r="AK104" t="str">
        <f t="shared" si="39"/>
        <v>FAMISANAR | Costa</v>
      </c>
    </row>
    <row r="105" spans="1:37">
      <c r="A105" s="4" t="s">
        <v>66</v>
      </c>
      <c r="B105" s="4" t="s">
        <v>67</v>
      </c>
      <c r="C105" s="4" t="s">
        <v>108</v>
      </c>
      <c r="D105" s="4" t="s">
        <v>109</v>
      </c>
      <c r="E105" s="4" t="s">
        <v>86</v>
      </c>
      <c r="F105" s="4">
        <v>2</v>
      </c>
      <c r="G105" s="4">
        <v>0</v>
      </c>
      <c r="H105" s="4">
        <v>0</v>
      </c>
      <c r="I105">
        <f t="shared" si="30"/>
        <v>2</v>
      </c>
      <c r="J105">
        <f t="shared" si="31"/>
        <v>1</v>
      </c>
      <c r="K105">
        <f t="shared" si="32"/>
        <v>0</v>
      </c>
      <c r="L105">
        <f t="shared" si="33"/>
        <v>0</v>
      </c>
      <c r="M105">
        <f>I105*Diccionario!$B$21</f>
        <v>4.4736507414927596E-3</v>
      </c>
      <c r="N105">
        <f>M105*Diccionario!$B$22</f>
        <v>4.1604951895882664E-4</v>
      </c>
      <c r="O105">
        <f>N105*Diccionario!$B$23</f>
        <v>3.5364209111500263E-4</v>
      </c>
      <c r="P105">
        <f>O105*Diccionario!$B$24</f>
        <v>2.471958216893868E-4</v>
      </c>
      <c r="Q105">
        <f>P105*Diccionario!$B$25</f>
        <v>2.1753232308666039E-4</v>
      </c>
      <c r="R105">
        <f>Q105*Diccionario!$B$26</f>
        <v>5.8733727233398306E-5</v>
      </c>
      <c r="S105">
        <f>R105*Diccionario!$B$27</f>
        <v>3.9938934518710852E-5</v>
      </c>
      <c r="T105">
        <f t="shared" si="34"/>
        <v>3.9938934518710852E-5</v>
      </c>
      <c r="U105">
        <f>I105*Diccionario!$B$28</f>
        <v>4.4774574558745601E-3</v>
      </c>
      <c r="V105">
        <f>U105*Diccionario!$B$29</f>
        <v>4.1640354339633409E-4</v>
      </c>
      <c r="W105">
        <f>V105*Diccionario!$B$30</f>
        <v>3.5394301188688396E-4</v>
      </c>
      <c r="X105">
        <f>W105*Diccionario!$B$31</f>
        <v>7.4328032496245628E-5</v>
      </c>
      <c r="Y105">
        <f>X105*Diccionario!$B$32</f>
        <v>5.2029622747371939E-5</v>
      </c>
      <c r="Z105">
        <f>Y105*Diccionario!$B$33</f>
        <v>3.5900439695686638E-5</v>
      </c>
      <c r="AA105">
        <f>Z105*Diccionario!$B$34</f>
        <v>9.6572182781397063E-6</v>
      </c>
      <c r="AB105">
        <f>AA105*Diccionario!$B$35</f>
        <v>6.5669084291350007E-6</v>
      </c>
      <c r="AC105">
        <f t="shared" si="35"/>
        <v>6.5669084291350007E-6</v>
      </c>
      <c r="AD105">
        <f t="shared" si="36"/>
        <v>4.6505842947845853E-5</v>
      </c>
      <c r="AE105">
        <f t="shared" si="37"/>
        <v>7.0063705424156952E-7</v>
      </c>
      <c r="AF105" t="e">
        <f ca="1">IF(AD105="","",_xludf.RANK.EQ(AD105,$AD$2:$AD$155,0))</f>
        <v>#NAME?</v>
      </c>
      <c r="AG105" t="s">
        <v>71</v>
      </c>
      <c r="AH105" t="str">
        <f t="shared" si="38"/>
        <v>Baja</v>
      </c>
      <c r="AI105" t="s">
        <v>73</v>
      </c>
      <c r="AJ105" t="str">
        <f>IFERROR(VLOOKUP(B105,Maestro_Regionales!$A$2:$B$35,2,FALSE),"Otras zonas")</f>
        <v>Costa</v>
      </c>
      <c r="AK105" t="str">
        <f t="shared" si="39"/>
        <v>EPS SANITAS | Costa</v>
      </c>
    </row>
    <row r="106" spans="1:37">
      <c r="A106" s="4" t="s">
        <v>66</v>
      </c>
      <c r="B106" s="4" t="s">
        <v>67</v>
      </c>
      <c r="C106" s="4" t="s">
        <v>108</v>
      </c>
      <c r="D106" s="4" t="s">
        <v>109</v>
      </c>
      <c r="E106" s="4" t="s">
        <v>92</v>
      </c>
      <c r="F106" s="4">
        <v>0</v>
      </c>
      <c r="G106" s="4">
        <v>1</v>
      </c>
      <c r="H106" s="4">
        <v>0</v>
      </c>
      <c r="I106">
        <f t="shared" si="30"/>
        <v>1</v>
      </c>
      <c r="J106">
        <f t="shared" si="31"/>
        <v>0</v>
      </c>
      <c r="K106">
        <f t="shared" si="32"/>
        <v>1</v>
      </c>
      <c r="L106">
        <f t="shared" si="33"/>
        <v>0</v>
      </c>
      <c r="M106">
        <f>I106*Diccionario!$B$21</f>
        <v>2.2368253707463798E-3</v>
      </c>
      <c r="N106">
        <f>M106*Diccionario!$B$22</f>
        <v>2.0802475947941332E-4</v>
      </c>
      <c r="O106">
        <f>N106*Diccionario!$B$23</f>
        <v>1.7682104555750131E-4</v>
      </c>
      <c r="P106">
        <f>O106*Diccionario!$B$24</f>
        <v>1.235979108446934E-4</v>
      </c>
      <c r="Q106">
        <f>P106*Diccionario!$B$25</f>
        <v>1.0876616154333019E-4</v>
      </c>
      <c r="R106">
        <f>Q106*Diccionario!$B$26</f>
        <v>2.9366863616699153E-5</v>
      </c>
      <c r="S106">
        <f>R106*Diccionario!$B$27</f>
        <v>1.9969467259355426E-5</v>
      </c>
      <c r="T106">
        <f t="shared" si="34"/>
        <v>1.9969467259355426E-5</v>
      </c>
      <c r="U106">
        <f>I106*Diccionario!$B$28</f>
        <v>2.2387287279372801E-3</v>
      </c>
      <c r="V106">
        <f>U106*Diccionario!$B$29</f>
        <v>2.0820177169816705E-4</v>
      </c>
      <c r="W106">
        <f>V106*Diccionario!$B$30</f>
        <v>1.7697150594344198E-4</v>
      </c>
      <c r="X106">
        <f>W106*Diccionario!$B$31</f>
        <v>3.7164016248122814E-5</v>
      </c>
      <c r="Y106">
        <f>X106*Diccionario!$B$32</f>
        <v>2.601481137368597E-5</v>
      </c>
      <c r="Z106">
        <f>Y106*Diccionario!$B$33</f>
        <v>1.7950219847843319E-5</v>
      </c>
      <c r="AA106">
        <f>Z106*Diccionario!$B$34</f>
        <v>4.8286091390698532E-6</v>
      </c>
      <c r="AB106">
        <f>AA106*Diccionario!$B$35</f>
        <v>3.2834542145675003E-6</v>
      </c>
      <c r="AC106">
        <f t="shared" si="35"/>
        <v>3.2834542145675003E-6</v>
      </c>
      <c r="AD106">
        <f t="shared" si="36"/>
        <v>2.3252921473922926E-5</v>
      </c>
      <c r="AE106">
        <f t="shared" si="37"/>
        <v>3.5031852712078476E-7</v>
      </c>
      <c r="AF106" t="e">
        <f ca="1">IF(AD106="","",_xludf.RANK.EQ(AD106,$AD$2:$AD$155,0))</f>
        <v>#NAME?</v>
      </c>
      <c r="AG106" t="s">
        <v>71</v>
      </c>
      <c r="AH106" t="str">
        <f t="shared" si="38"/>
        <v>Baja</v>
      </c>
      <c r="AI106" t="s">
        <v>73</v>
      </c>
      <c r="AJ106" t="str">
        <f>IFERROR(VLOOKUP(B106,Maestro_Regionales!$A$2:$B$35,2,FALSE),"Otras zonas")</f>
        <v>Costa</v>
      </c>
      <c r="AK106" t="str">
        <f t="shared" si="39"/>
        <v>EPS FAMILIAR DE COLOMBIA | Costa</v>
      </c>
    </row>
    <row r="107" spans="1:37">
      <c r="A107" s="4" t="s">
        <v>66</v>
      </c>
      <c r="B107" s="4" t="s">
        <v>67</v>
      </c>
      <c r="C107" s="4" t="s">
        <v>124</v>
      </c>
      <c r="D107" s="4" t="s">
        <v>125</v>
      </c>
      <c r="E107" s="4" t="s">
        <v>88</v>
      </c>
      <c r="F107" s="4">
        <v>532</v>
      </c>
      <c r="G107" s="4">
        <v>9190</v>
      </c>
      <c r="H107" s="4">
        <v>0</v>
      </c>
      <c r="I107">
        <f t="shared" si="30"/>
        <v>9722</v>
      </c>
      <c r="J107">
        <f t="shared" si="31"/>
        <v>5.4721250771446205E-2</v>
      </c>
      <c r="K107">
        <f t="shared" si="32"/>
        <v>0.94527874922855382</v>
      </c>
      <c r="L107">
        <f t="shared" si="33"/>
        <v>0</v>
      </c>
      <c r="M107">
        <f>I107*Diccionario!$B$21</f>
        <v>21.746416254396305</v>
      </c>
      <c r="N107">
        <f>M107*Diccionario!$B$22</f>
        <v>2.0224167116588565</v>
      </c>
      <c r="O107">
        <f>N107*Diccionario!$B$23</f>
        <v>1.7190542049100279</v>
      </c>
      <c r="P107">
        <f>O107*Diccionario!$B$24</f>
        <v>1.2016188892321094</v>
      </c>
      <c r="Q107">
        <f>P107*Diccionario!$B$25</f>
        <v>1.0574246225242563</v>
      </c>
      <c r="R107">
        <f>Q107*Diccionario!$B$26</f>
        <v>0.28550464808154924</v>
      </c>
      <c r="S107">
        <f>R107*Diccionario!$B$27</f>
        <v>0.19414316069545351</v>
      </c>
      <c r="T107">
        <f t="shared" si="34"/>
        <v>0.19414316069545351</v>
      </c>
      <c r="U107">
        <f>I107*Diccionario!$B$28</f>
        <v>21.764920693006236</v>
      </c>
      <c r="V107">
        <f>U107*Diccionario!$B$29</f>
        <v>2.0241376244495797</v>
      </c>
      <c r="W107">
        <f>V107*Diccionario!$B$30</f>
        <v>1.7205169807821428</v>
      </c>
      <c r="X107">
        <f>W107*Diccionario!$B$31</f>
        <v>0.36130856596424998</v>
      </c>
      <c r="Y107">
        <f>X107*Diccionario!$B$32</f>
        <v>0.25291599617497496</v>
      </c>
      <c r="Z107">
        <f>Y107*Diccionario!$B$33</f>
        <v>0.1745120373607327</v>
      </c>
      <c r="AA107">
        <f>Z107*Diccionario!$B$34</f>
        <v>4.6943738050037098E-2</v>
      </c>
      <c r="AB107">
        <f>AA107*Diccionario!$B$35</f>
        <v>3.1921741874025231E-2</v>
      </c>
      <c r="AC107">
        <f t="shared" si="35"/>
        <v>3.1921741874025231E-2</v>
      </c>
      <c r="AD107">
        <f t="shared" si="36"/>
        <v>0.22606490256947875</v>
      </c>
      <c r="AE107">
        <f t="shared" si="37"/>
        <v>3.4057967206682707E-3</v>
      </c>
      <c r="AF107" t="e">
        <f ca="1">IF(AD107="","",_xludf.RANK.EQ(AD107,$AD$2:$AD$155,0))</f>
        <v>#NAME?</v>
      </c>
      <c r="AG107" t="s">
        <v>71</v>
      </c>
      <c r="AH107" t="str">
        <f t="shared" si="38"/>
        <v>Baja</v>
      </c>
      <c r="AI107" t="s">
        <v>73</v>
      </c>
      <c r="AJ107" t="str">
        <f>IFERROR(VLOOKUP(B107,Maestro_Regionales!$A$2:$B$35,2,FALSE),"Otras zonas")</f>
        <v>Costa</v>
      </c>
      <c r="AK107" t="str">
        <f t="shared" si="39"/>
        <v>COOSALUD EPS | Costa</v>
      </c>
    </row>
    <row r="108" spans="1:37">
      <c r="A108" s="4" t="s">
        <v>66</v>
      </c>
      <c r="B108" s="4" t="s">
        <v>67</v>
      </c>
      <c r="C108" s="4" t="s">
        <v>124</v>
      </c>
      <c r="D108" s="4" t="s">
        <v>125</v>
      </c>
      <c r="E108" s="4" t="s">
        <v>87</v>
      </c>
      <c r="F108" s="4">
        <v>317</v>
      </c>
      <c r="G108" s="4">
        <v>2624</v>
      </c>
      <c r="H108" s="4">
        <v>0</v>
      </c>
      <c r="I108">
        <f t="shared" si="30"/>
        <v>2941</v>
      </c>
      <c r="J108">
        <f t="shared" si="31"/>
        <v>0.10778646718803128</v>
      </c>
      <c r="K108">
        <f t="shared" si="32"/>
        <v>0.89221353281196869</v>
      </c>
      <c r="L108">
        <f t="shared" si="33"/>
        <v>0</v>
      </c>
      <c r="M108">
        <f>I108*Diccionario!$B$21</f>
        <v>6.5785034153651027</v>
      </c>
      <c r="N108">
        <f>M108*Diccionario!$B$22</f>
        <v>0.61180081762895455</v>
      </c>
      <c r="O108">
        <f>N108*Diccionario!$B$23</f>
        <v>0.52003069498461141</v>
      </c>
      <c r="P108">
        <f>O108*Diccionario!$B$24</f>
        <v>0.36350145579424337</v>
      </c>
      <c r="Q108">
        <f>P108*Diccionario!$B$25</f>
        <v>0.31988128109893416</v>
      </c>
      <c r="R108">
        <f>Q108*Diccionario!$B$26</f>
        <v>8.6367945896712234E-2</v>
      </c>
      <c r="S108">
        <f>R108*Diccionario!$B$27</f>
        <v>5.8730203209764326E-2</v>
      </c>
      <c r="T108">
        <f t="shared" si="34"/>
        <v>5.8730203209764326E-2</v>
      </c>
      <c r="U108">
        <f>I108*Diccionario!$B$28</f>
        <v>6.5841011888635403</v>
      </c>
      <c r="V108">
        <f>U108*Diccionario!$B$29</f>
        <v>0.61232141056430922</v>
      </c>
      <c r="W108">
        <f>V108*Diccionario!$B$30</f>
        <v>0.52047319897966282</v>
      </c>
      <c r="X108">
        <f>W108*Diccionario!$B$31</f>
        <v>0.10929937178572918</v>
      </c>
      <c r="Y108">
        <f>X108*Diccionario!$B$32</f>
        <v>7.6509560250010419E-2</v>
      </c>
      <c r="Z108">
        <f>Y108*Diccionario!$B$33</f>
        <v>5.2791596572507184E-2</v>
      </c>
      <c r="AA108">
        <f>Z108*Diccionario!$B$34</f>
        <v>1.4200939478004434E-2</v>
      </c>
      <c r="AB108">
        <f>AA108*Diccionario!$B$35</f>
        <v>9.6566388450430151E-3</v>
      </c>
      <c r="AC108">
        <f t="shared" si="35"/>
        <v>9.6566388450430151E-3</v>
      </c>
      <c r="AD108">
        <f t="shared" si="36"/>
        <v>6.8386842054807342E-2</v>
      </c>
      <c r="AE108">
        <f t="shared" si="37"/>
        <v>1.0302867882622283E-3</v>
      </c>
      <c r="AF108" t="e">
        <f ca="1">IF(AD108="","",_xludf.RANK.EQ(AD108,$AD$2:$AD$155,0))</f>
        <v>#NAME?</v>
      </c>
      <c r="AG108" t="s">
        <v>71</v>
      </c>
      <c r="AH108" t="str">
        <f t="shared" si="38"/>
        <v>Baja</v>
      </c>
      <c r="AI108" t="s">
        <v>73</v>
      </c>
      <c r="AJ108" t="str">
        <f>IFERROR(VLOOKUP(B108,Maestro_Regionales!$A$2:$B$35,2,FALSE),"Otras zonas")</f>
        <v>Costa</v>
      </c>
      <c r="AK108" t="str">
        <f t="shared" si="39"/>
        <v>NUEVA EPS | Costa</v>
      </c>
    </row>
    <row r="109" spans="1:37">
      <c r="A109" s="4" t="s">
        <v>66</v>
      </c>
      <c r="B109" s="4" t="s">
        <v>67</v>
      </c>
      <c r="C109" s="4" t="s">
        <v>124</v>
      </c>
      <c r="D109" s="4" t="s">
        <v>125</v>
      </c>
      <c r="E109" s="4" t="s">
        <v>89</v>
      </c>
      <c r="F109" s="4">
        <v>6</v>
      </c>
      <c r="G109" s="4">
        <v>254</v>
      </c>
      <c r="H109" s="4">
        <v>0</v>
      </c>
      <c r="I109">
        <f t="shared" si="30"/>
        <v>260</v>
      </c>
      <c r="J109">
        <f t="shared" si="31"/>
        <v>2.3076923076923078E-2</v>
      </c>
      <c r="K109">
        <f t="shared" si="32"/>
        <v>0.97692307692307689</v>
      </c>
      <c r="L109">
        <f t="shared" si="33"/>
        <v>0</v>
      </c>
      <c r="M109">
        <f>I109*Diccionario!$B$21</f>
        <v>0.58157459639405873</v>
      </c>
      <c r="N109">
        <f>M109*Diccionario!$B$22</f>
        <v>5.408643746464746E-2</v>
      </c>
      <c r="O109">
        <f>N109*Diccionario!$B$23</f>
        <v>4.5973471844950341E-2</v>
      </c>
      <c r="P109">
        <f>O109*Diccionario!$B$24</f>
        <v>3.2135456819620288E-2</v>
      </c>
      <c r="Q109">
        <f>P109*Diccionario!$B$25</f>
        <v>2.8279202001265855E-2</v>
      </c>
      <c r="R109">
        <f>Q109*Diccionario!$B$26</f>
        <v>7.6353845403417811E-3</v>
      </c>
      <c r="S109">
        <f>R109*Diccionario!$B$27</f>
        <v>5.1920614874324117E-3</v>
      </c>
      <c r="T109">
        <f t="shared" si="34"/>
        <v>5.1920614874324117E-3</v>
      </c>
      <c r="U109">
        <f>I109*Diccionario!$B$28</f>
        <v>0.58206946926369285</v>
      </c>
      <c r="V109">
        <f>U109*Diccionario!$B$29</f>
        <v>5.4132460641523432E-2</v>
      </c>
      <c r="W109">
        <f>V109*Diccionario!$B$30</f>
        <v>4.6012591545294919E-2</v>
      </c>
      <c r="X109">
        <f>W109*Diccionario!$B$31</f>
        <v>9.6626442245119331E-3</v>
      </c>
      <c r="Y109">
        <f>X109*Diccionario!$B$32</f>
        <v>6.7638509571583526E-3</v>
      </c>
      <c r="Z109">
        <f>Y109*Diccionario!$B$33</f>
        <v>4.6670571604392631E-3</v>
      </c>
      <c r="AA109">
        <f>Z109*Diccionario!$B$34</f>
        <v>1.2554383761581619E-3</v>
      </c>
      <c r="AB109">
        <f>AA109*Diccionario!$B$35</f>
        <v>8.5369809578755016E-4</v>
      </c>
      <c r="AC109">
        <f t="shared" si="35"/>
        <v>8.5369809578755016E-4</v>
      </c>
      <c r="AD109">
        <f t="shared" si="36"/>
        <v>6.0457595832199614E-3</v>
      </c>
      <c r="AE109">
        <f t="shared" si="37"/>
        <v>9.1082817051404052E-5</v>
      </c>
      <c r="AF109" t="e">
        <f ca="1">IF(AD109="","",_xludf.RANK.EQ(AD109,$AD$2:$AD$155,0))</f>
        <v>#NAME?</v>
      </c>
      <c r="AG109" t="s">
        <v>71</v>
      </c>
      <c r="AH109" t="str">
        <f t="shared" si="38"/>
        <v>Baja</v>
      </c>
      <c r="AI109" t="s">
        <v>73</v>
      </c>
      <c r="AJ109" t="str">
        <f>IFERROR(VLOOKUP(B109,Maestro_Regionales!$A$2:$B$35,2,FALSE),"Otras zonas")</f>
        <v>Costa</v>
      </c>
      <c r="AK109" t="str">
        <f t="shared" si="39"/>
        <v>PROTEGER EPS (ANTES CAJACOPI EPS) | Costa</v>
      </c>
    </row>
    <row r="110" spans="1:37">
      <c r="A110" s="4" t="s">
        <v>66</v>
      </c>
      <c r="B110" s="4" t="s">
        <v>67</v>
      </c>
      <c r="C110" s="4" t="s">
        <v>124</v>
      </c>
      <c r="D110" s="4" t="s">
        <v>125</v>
      </c>
      <c r="E110" s="4" t="s">
        <v>90</v>
      </c>
      <c r="F110" s="4">
        <v>0</v>
      </c>
      <c r="G110" s="4">
        <v>0</v>
      </c>
      <c r="H110" s="4">
        <v>99</v>
      </c>
      <c r="I110">
        <f t="shared" si="30"/>
        <v>99</v>
      </c>
      <c r="J110">
        <f t="shared" si="31"/>
        <v>0</v>
      </c>
      <c r="K110">
        <f t="shared" si="32"/>
        <v>0</v>
      </c>
      <c r="L110">
        <f t="shared" si="33"/>
        <v>1</v>
      </c>
      <c r="M110">
        <f>I110*Diccionario!$B$21</f>
        <v>0.2214457117038916</v>
      </c>
      <c r="N110">
        <f>M110*Diccionario!$B$22</f>
        <v>2.0594451188461919E-2</v>
      </c>
      <c r="O110">
        <f>N110*Diccionario!$B$23</f>
        <v>1.7505283510192631E-2</v>
      </c>
      <c r="P110">
        <f>O110*Diccionario!$B$24</f>
        <v>1.2236193173624649E-2</v>
      </c>
      <c r="Q110">
        <f>P110*Diccionario!$B$25</f>
        <v>1.076784999278969E-2</v>
      </c>
      <c r="R110">
        <f>Q110*Diccionario!$B$26</f>
        <v>2.9073194980532165E-3</v>
      </c>
      <c r="S110">
        <f>R110*Diccionario!$B$27</f>
        <v>1.9769772586761872E-3</v>
      </c>
      <c r="T110">
        <f t="shared" si="34"/>
        <v>1.9769772586761872E-3</v>
      </c>
      <c r="U110">
        <f>I110*Diccionario!$B$28</f>
        <v>0.22163414406579074</v>
      </c>
      <c r="V110">
        <f>U110*Diccionario!$B$29</f>
        <v>2.0611975398118539E-2</v>
      </c>
      <c r="W110">
        <f>V110*Diccionario!$B$30</f>
        <v>1.7520179088400759E-2</v>
      </c>
      <c r="X110">
        <f>W110*Diccionario!$B$31</f>
        <v>3.6792376085641593E-3</v>
      </c>
      <c r="Y110">
        <f>X110*Diccionario!$B$32</f>
        <v>2.5754663259949114E-3</v>
      </c>
      <c r="Z110">
        <f>Y110*Diccionario!$B$33</f>
        <v>1.7770717649364888E-3</v>
      </c>
      <c r="AA110">
        <f>Z110*Diccionario!$B$34</f>
        <v>4.7803230476791553E-4</v>
      </c>
      <c r="AB110">
        <f>AA110*Diccionario!$B$35</f>
        <v>3.2506196724218259E-4</v>
      </c>
      <c r="AC110">
        <f t="shared" si="35"/>
        <v>3.2506196724218259E-4</v>
      </c>
      <c r="AD110">
        <f t="shared" si="36"/>
        <v>2.3020392259183696E-3</v>
      </c>
      <c r="AE110">
        <f t="shared" si="37"/>
        <v>3.468153418495769E-5</v>
      </c>
      <c r="AF110" t="e">
        <f ca="1">IF(AD110="","",_xludf.RANK.EQ(AD110,$AD$2:$AD$155,0))</f>
        <v>#NAME?</v>
      </c>
      <c r="AG110" t="s">
        <v>71</v>
      </c>
      <c r="AH110" t="str">
        <f t="shared" si="38"/>
        <v>Baja</v>
      </c>
      <c r="AI110" t="s">
        <v>73</v>
      </c>
      <c r="AJ110" t="str">
        <f>IFERROR(VLOOKUP(B110,Maestro_Regionales!$A$2:$B$35,2,FALSE),"Otras zonas")</f>
        <v>Costa</v>
      </c>
      <c r="AK110" t="str">
        <f t="shared" si="39"/>
        <v>REGIMEN DE EXCEPCION | Costa</v>
      </c>
    </row>
    <row r="111" spans="1:37">
      <c r="A111" s="4" t="s">
        <v>66</v>
      </c>
      <c r="B111" s="4" t="s">
        <v>67</v>
      </c>
      <c r="C111" s="4" t="s">
        <v>83</v>
      </c>
      <c r="D111" s="4" t="s">
        <v>84</v>
      </c>
      <c r="E111" s="4" t="s">
        <v>88</v>
      </c>
      <c r="F111" s="4">
        <v>1258</v>
      </c>
      <c r="G111" s="4">
        <v>11262</v>
      </c>
      <c r="H111" s="4">
        <v>0</v>
      </c>
      <c r="I111">
        <f t="shared" si="30"/>
        <v>12520</v>
      </c>
      <c r="J111">
        <f t="shared" si="31"/>
        <v>0.10047923322683706</v>
      </c>
      <c r="K111">
        <f t="shared" si="32"/>
        <v>0.89952076677316295</v>
      </c>
      <c r="L111">
        <f t="shared" si="33"/>
        <v>0</v>
      </c>
      <c r="M111">
        <f>I111*Diccionario!$B$21</f>
        <v>28.005053641744674</v>
      </c>
      <c r="N111">
        <f>M111*Diccionario!$B$22</f>
        <v>2.6044699886822547</v>
      </c>
      <c r="O111">
        <f>N111*Diccionario!$B$23</f>
        <v>2.2137994903799165</v>
      </c>
      <c r="P111">
        <f>O111*Diccionario!$B$24</f>
        <v>1.5474458437755616</v>
      </c>
      <c r="Q111">
        <f>P111*Diccionario!$B$25</f>
        <v>1.3617523425224942</v>
      </c>
      <c r="R111">
        <f>Q111*Diccionario!$B$26</f>
        <v>0.36767313248107347</v>
      </c>
      <c r="S111">
        <f>R111*Diccionario!$B$27</f>
        <v>0.25001773008712996</v>
      </c>
      <c r="T111">
        <f t="shared" si="34"/>
        <v>0.25001773008712996</v>
      </c>
      <c r="U111">
        <f>I111*Diccionario!$B$28</f>
        <v>28.028883673774747</v>
      </c>
      <c r="V111">
        <f>U111*Diccionario!$B$29</f>
        <v>2.6066861816610514</v>
      </c>
      <c r="W111">
        <f>V111*Diccionario!$B$30</f>
        <v>2.2156832544118936</v>
      </c>
      <c r="X111">
        <f>W111*Diccionario!$B$31</f>
        <v>0.46529348342649762</v>
      </c>
      <c r="Y111">
        <f>X111*Diccionario!$B$32</f>
        <v>0.32570543839854832</v>
      </c>
      <c r="Z111">
        <f>Y111*Diccionario!$B$33</f>
        <v>0.22473675249499833</v>
      </c>
      <c r="AA111">
        <f>Z111*Diccionario!$B$34</f>
        <v>6.0454186421154556E-2</v>
      </c>
      <c r="AB111">
        <f>AA111*Diccionario!$B$35</f>
        <v>4.1108846766385099E-2</v>
      </c>
      <c r="AC111">
        <f t="shared" si="35"/>
        <v>4.1108846766385099E-2</v>
      </c>
      <c r="AD111">
        <f t="shared" si="36"/>
        <v>0.29112657685351506</v>
      </c>
      <c r="AE111">
        <f t="shared" si="37"/>
        <v>4.3859879595522259E-3</v>
      </c>
      <c r="AF111" t="e">
        <f ca="1">IF(AD111="","",_xludf.RANK.EQ(AD111,$AD$2:$AD$155,0))</f>
        <v>#NAME?</v>
      </c>
      <c r="AG111" t="s">
        <v>71</v>
      </c>
      <c r="AH111" t="str">
        <f t="shared" si="38"/>
        <v>Baja</v>
      </c>
      <c r="AI111" t="s">
        <v>73</v>
      </c>
      <c r="AJ111" t="str">
        <f>IFERROR(VLOOKUP(B111,Maestro_Regionales!$A$2:$B$35,2,FALSE),"Otras zonas")</f>
        <v>Costa</v>
      </c>
      <c r="AK111" t="str">
        <f t="shared" si="39"/>
        <v>COOSALUD EPS | Costa</v>
      </c>
    </row>
    <row r="112" spans="1:37">
      <c r="A112" s="4" t="s">
        <v>66</v>
      </c>
      <c r="B112" s="4" t="s">
        <v>67</v>
      </c>
      <c r="C112" s="4" t="s">
        <v>83</v>
      </c>
      <c r="D112" s="4" t="s">
        <v>84</v>
      </c>
      <c r="E112" s="4" t="s">
        <v>87</v>
      </c>
      <c r="F112" s="4">
        <v>3412</v>
      </c>
      <c r="G112" s="4">
        <v>4678</v>
      </c>
      <c r="H112" s="4">
        <v>0</v>
      </c>
      <c r="I112">
        <f t="shared" si="30"/>
        <v>8090</v>
      </c>
      <c r="J112">
        <f t="shared" si="31"/>
        <v>0.42175525339925835</v>
      </c>
      <c r="K112">
        <f t="shared" si="32"/>
        <v>0.57824474660074165</v>
      </c>
      <c r="L112">
        <f t="shared" si="33"/>
        <v>0</v>
      </c>
      <c r="M112">
        <f>I112*Diccionario!$B$21</f>
        <v>18.095917249338214</v>
      </c>
      <c r="N112">
        <f>M112*Diccionario!$B$22</f>
        <v>1.682920304188454</v>
      </c>
      <c r="O112">
        <f>N112*Diccionario!$B$23</f>
        <v>1.4304822585601857</v>
      </c>
      <c r="P112">
        <f>O112*Diccionario!$B$24</f>
        <v>0.99990709873356975</v>
      </c>
      <c r="Q112">
        <f>P112*Diccionario!$B$25</f>
        <v>0.87991824688554143</v>
      </c>
      <c r="R112">
        <f>Q112*Diccionario!$B$26</f>
        <v>0.23757792665909619</v>
      </c>
      <c r="S112">
        <f>R112*Diccionario!$B$27</f>
        <v>0.16155299012818541</v>
      </c>
      <c r="T112">
        <f t="shared" si="34"/>
        <v>0.16155299012818541</v>
      </c>
      <c r="U112">
        <f>I112*Diccionario!$B$28</f>
        <v>18.111315409012597</v>
      </c>
      <c r="V112">
        <f>U112*Diccionario!$B$29</f>
        <v>1.6843523330381716</v>
      </c>
      <c r="W112">
        <f>V112*Diccionario!$B$30</f>
        <v>1.4316994830824459</v>
      </c>
      <c r="X112">
        <f>W112*Diccionario!$B$31</f>
        <v>0.30065689144731361</v>
      </c>
      <c r="Y112">
        <f>X112*Diccionario!$B$32</f>
        <v>0.21045982401311952</v>
      </c>
      <c r="Z112">
        <f>Y112*Diccionario!$B$33</f>
        <v>0.14521727856905245</v>
      </c>
      <c r="AA112">
        <f>Z112*Diccionario!$B$34</f>
        <v>3.9063447935075109E-2</v>
      </c>
      <c r="AB112">
        <f>AA112*Diccionario!$B$35</f>
        <v>2.6563144595851077E-2</v>
      </c>
      <c r="AC112">
        <f t="shared" si="35"/>
        <v>2.6563144595851077E-2</v>
      </c>
      <c r="AD112">
        <f t="shared" si="36"/>
        <v>0.18811613472403649</v>
      </c>
      <c r="AE112">
        <f t="shared" si="37"/>
        <v>2.8340768844071491E-3</v>
      </c>
      <c r="AF112" t="e">
        <f ca="1">IF(AD112="","",_xludf.RANK.EQ(AD112,$AD$2:$AD$155,0))</f>
        <v>#NAME?</v>
      </c>
      <c r="AG112" t="s">
        <v>71</v>
      </c>
      <c r="AH112" t="str">
        <f t="shared" si="38"/>
        <v>Baja</v>
      </c>
      <c r="AI112" t="s">
        <v>73</v>
      </c>
      <c r="AJ112" t="str">
        <f>IFERROR(VLOOKUP(B112,Maestro_Regionales!$A$2:$B$35,2,FALSE),"Otras zonas")</f>
        <v>Costa</v>
      </c>
      <c r="AK112" t="str">
        <f t="shared" si="39"/>
        <v>NUEVA EPS | Costa</v>
      </c>
    </row>
    <row r="113" spans="1:37">
      <c r="A113" s="4" t="s">
        <v>66</v>
      </c>
      <c r="B113" s="4" t="s">
        <v>67</v>
      </c>
      <c r="C113" s="4" t="s">
        <v>83</v>
      </c>
      <c r="D113" s="4" t="s">
        <v>84</v>
      </c>
      <c r="E113" s="4" t="s">
        <v>89</v>
      </c>
      <c r="F113" s="4">
        <v>97</v>
      </c>
      <c r="G113" s="4">
        <v>1438</v>
      </c>
      <c r="H113" s="4">
        <v>0</v>
      </c>
      <c r="I113">
        <f t="shared" si="30"/>
        <v>1535</v>
      </c>
      <c r="J113">
        <f t="shared" si="31"/>
        <v>6.3192182410423459E-2</v>
      </c>
      <c r="K113">
        <f t="shared" si="32"/>
        <v>0.93680781758957654</v>
      </c>
      <c r="L113">
        <f t="shared" si="33"/>
        <v>0</v>
      </c>
      <c r="M113">
        <f>I113*Diccionario!$B$21</f>
        <v>3.4335269440956928</v>
      </c>
      <c r="N113">
        <f>M113*Diccionario!$B$22</f>
        <v>0.31931800580089942</v>
      </c>
      <c r="O113">
        <f>N113*Diccionario!$B$23</f>
        <v>0.27142030493076452</v>
      </c>
      <c r="P113">
        <f>O113*Diccionario!$B$24</f>
        <v>0.1897227931466044</v>
      </c>
      <c r="Q113">
        <f>P113*Diccionario!$B$25</f>
        <v>0.16695605796901186</v>
      </c>
      <c r="R113">
        <f>Q113*Diccionario!$B$26</f>
        <v>4.5078135651633204E-2</v>
      </c>
      <c r="S113">
        <f>R113*Diccionario!$B$27</f>
        <v>3.065313224311058E-2</v>
      </c>
      <c r="T113">
        <f t="shared" si="34"/>
        <v>3.065313224311058E-2</v>
      </c>
      <c r="U113">
        <f>I113*Diccionario!$B$28</f>
        <v>3.4364485973837251</v>
      </c>
      <c r="V113">
        <f>U113*Diccionario!$B$29</f>
        <v>0.31958971955668641</v>
      </c>
      <c r="W113">
        <f>V113*Diccionario!$B$30</f>
        <v>0.27165126162318343</v>
      </c>
      <c r="X113">
        <f>W113*Diccionario!$B$31</f>
        <v>5.7046764940868515E-2</v>
      </c>
      <c r="Y113">
        <f>X113*Diccionario!$B$32</f>
        <v>3.9932735458607961E-2</v>
      </c>
      <c r="Z113">
        <f>Y113*Diccionario!$B$33</f>
        <v>2.7553587466439492E-2</v>
      </c>
      <c r="AA113">
        <f>Z113*Diccionario!$B$34</f>
        <v>7.4119150284722235E-3</v>
      </c>
      <c r="AB113">
        <f>AA113*Diccionario!$B$35</f>
        <v>5.040102219361112E-3</v>
      </c>
      <c r="AC113">
        <f t="shared" si="35"/>
        <v>5.040102219361112E-3</v>
      </c>
      <c r="AD113">
        <f t="shared" si="36"/>
        <v>3.569323446247169E-2</v>
      </c>
      <c r="AE113">
        <f t="shared" si="37"/>
        <v>5.3773893913040458E-4</v>
      </c>
      <c r="AF113" t="e">
        <f ca="1">IF(AD113="","",_xludf.RANK.EQ(AD113,$AD$2:$AD$155,0))</f>
        <v>#NAME?</v>
      </c>
      <c r="AG113" t="s">
        <v>71</v>
      </c>
      <c r="AH113" t="str">
        <f t="shared" si="38"/>
        <v>Baja</v>
      </c>
      <c r="AI113" t="s">
        <v>73</v>
      </c>
      <c r="AJ113" t="str">
        <f>IFERROR(VLOOKUP(B113,Maestro_Regionales!$A$2:$B$35,2,FALSE),"Otras zonas")</f>
        <v>Costa</v>
      </c>
      <c r="AK113" t="str">
        <f t="shared" si="39"/>
        <v>PROTEGER EPS (ANTES CAJACOPI EPS) | Costa</v>
      </c>
    </row>
    <row r="114" spans="1:37">
      <c r="A114" s="4" t="s">
        <v>66</v>
      </c>
      <c r="B114" s="4" t="s">
        <v>67</v>
      </c>
      <c r="C114" s="4" t="s">
        <v>83</v>
      </c>
      <c r="D114" s="4" t="s">
        <v>84</v>
      </c>
      <c r="E114" s="4" t="s">
        <v>90</v>
      </c>
      <c r="F114" s="4">
        <v>0</v>
      </c>
      <c r="G114" s="4">
        <v>0</v>
      </c>
      <c r="H114" s="4">
        <v>903</v>
      </c>
      <c r="I114">
        <f t="shared" si="30"/>
        <v>903</v>
      </c>
      <c r="J114">
        <f t="shared" si="31"/>
        <v>0</v>
      </c>
      <c r="K114">
        <f t="shared" si="32"/>
        <v>0</v>
      </c>
      <c r="L114">
        <f t="shared" si="33"/>
        <v>1</v>
      </c>
      <c r="M114">
        <f>I114*Diccionario!$B$21</f>
        <v>2.019853309783981</v>
      </c>
      <c r="N114">
        <f>M114*Diccionario!$B$22</f>
        <v>0.18784635780991024</v>
      </c>
      <c r="O114">
        <f>N114*Diccionario!$B$23</f>
        <v>0.1596694041384237</v>
      </c>
      <c r="P114">
        <f>O114*Diccionario!$B$24</f>
        <v>0.11160891349275816</v>
      </c>
      <c r="Q114">
        <f>P114*Diccionario!$B$25</f>
        <v>9.8215843873627182E-2</v>
      </c>
      <c r="R114">
        <f>Q114*Diccionario!$B$26</f>
        <v>2.6518277845879342E-2</v>
      </c>
      <c r="S114">
        <f>R114*Diccionario!$B$27</f>
        <v>1.8032428935197953E-2</v>
      </c>
      <c r="T114">
        <f t="shared" si="34"/>
        <v>1.8032428935197953E-2</v>
      </c>
      <c r="U114">
        <f>I114*Diccionario!$B$28</f>
        <v>2.0215720413273637</v>
      </c>
      <c r="V114">
        <f>U114*Diccionario!$B$29</f>
        <v>0.18800619984344483</v>
      </c>
      <c r="W114">
        <f>V114*Diccionario!$B$30</f>
        <v>0.15980526986692808</v>
      </c>
      <c r="X114">
        <f>W114*Diccionario!$B$31</f>
        <v>3.3559106672054896E-2</v>
      </c>
      <c r="Y114">
        <f>X114*Diccionario!$B$32</f>
        <v>2.3491374670438426E-2</v>
      </c>
      <c r="Z114">
        <f>Y114*Diccionario!$B$33</f>
        <v>1.6209048522602514E-2</v>
      </c>
      <c r="AA114">
        <f>Z114*Diccionario!$B$34</f>
        <v>4.3602340525800767E-3</v>
      </c>
      <c r="AB114">
        <f>AA114*Diccionario!$B$35</f>
        <v>2.9649591557544524E-3</v>
      </c>
      <c r="AC114">
        <f t="shared" si="35"/>
        <v>2.9649591557544524E-3</v>
      </c>
      <c r="AD114">
        <f t="shared" si="36"/>
        <v>2.0997388090952404E-2</v>
      </c>
      <c r="AE114">
        <f t="shared" si="37"/>
        <v>3.1633762999006866E-4</v>
      </c>
      <c r="AF114" t="e">
        <f ca="1">IF(AD114="","",_xludf.RANK.EQ(AD114,$AD$2:$AD$155,0))</f>
        <v>#NAME?</v>
      </c>
      <c r="AG114" t="s">
        <v>71</v>
      </c>
      <c r="AH114" t="str">
        <f t="shared" si="38"/>
        <v>Baja</v>
      </c>
      <c r="AI114" t="s">
        <v>73</v>
      </c>
      <c r="AJ114" t="str">
        <f>IFERROR(VLOOKUP(B114,Maestro_Regionales!$A$2:$B$35,2,FALSE),"Otras zonas")</f>
        <v>Costa</v>
      </c>
      <c r="AK114" t="str">
        <f t="shared" si="39"/>
        <v>REGIMEN DE EXCEPCION | Costa</v>
      </c>
    </row>
    <row r="115" spans="1:37">
      <c r="A115" s="4" t="s">
        <v>66</v>
      </c>
      <c r="B115" s="4" t="s">
        <v>67</v>
      </c>
      <c r="C115" s="4" t="s">
        <v>83</v>
      </c>
      <c r="D115" s="4" t="s">
        <v>84</v>
      </c>
      <c r="E115" s="4" t="s">
        <v>92</v>
      </c>
      <c r="F115" s="4">
        <v>1</v>
      </c>
      <c r="G115" s="4">
        <v>176</v>
      </c>
      <c r="H115" s="4">
        <v>0</v>
      </c>
      <c r="I115">
        <f t="shared" si="30"/>
        <v>177</v>
      </c>
      <c r="J115">
        <f t="shared" si="31"/>
        <v>5.6497175141242938E-3</v>
      </c>
      <c r="K115">
        <f t="shared" si="32"/>
        <v>0.99435028248587576</v>
      </c>
      <c r="L115">
        <f t="shared" si="33"/>
        <v>0</v>
      </c>
      <c r="M115">
        <f>I115*Diccionario!$B$21</f>
        <v>0.3959180906221092</v>
      </c>
      <c r="N115">
        <f>M115*Diccionario!$B$22</f>
        <v>3.6820382427856152E-2</v>
      </c>
      <c r="O115">
        <f>N115*Diccionario!$B$23</f>
        <v>3.1297325063677731E-2</v>
      </c>
      <c r="P115">
        <f>O115*Diccionario!$B$24</f>
        <v>2.1876830219510732E-2</v>
      </c>
      <c r="Q115">
        <f>P115*Diccionario!$B$25</f>
        <v>1.9251610593169443E-2</v>
      </c>
      <c r="R115">
        <f>Q115*Diccionario!$B$26</f>
        <v>5.19793486015575E-3</v>
      </c>
      <c r="S115">
        <f>R115*Diccionario!$B$27</f>
        <v>3.5345957049059103E-3</v>
      </c>
      <c r="T115">
        <f t="shared" si="34"/>
        <v>3.5345957049059103E-3</v>
      </c>
      <c r="U115">
        <f>I115*Diccionario!$B$28</f>
        <v>0.39625498484489857</v>
      </c>
      <c r="V115">
        <f>U115*Diccionario!$B$29</f>
        <v>3.6851713590575569E-2</v>
      </c>
      <c r="W115">
        <f>V115*Diccionario!$B$30</f>
        <v>3.1323956551989232E-2</v>
      </c>
      <c r="X115">
        <f>W115*Diccionario!$B$31</f>
        <v>6.5780308759177388E-3</v>
      </c>
      <c r="Y115">
        <f>X115*Diccionario!$B$32</f>
        <v>4.6046216131424168E-3</v>
      </c>
      <c r="Z115">
        <f>Y115*Diccionario!$B$33</f>
        <v>3.1771889130682673E-3</v>
      </c>
      <c r="AA115">
        <f>Z115*Diccionario!$B$34</f>
        <v>8.5466381761536395E-4</v>
      </c>
      <c r="AB115">
        <f>AA115*Diccionario!$B$35</f>
        <v>5.8117139597844752E-4</v>
      </c>
      <c r="AC115">
        <f t="shared" si="35"/>
        <v>5.8117139597844752E-4</v>
      </c>
      <c r="AD115">
        <f t="shared" si="36"/>
        <v>4.1157671008843575E-3</v>
      </c>
      <c r="AE115">
        <f t="shared" si="37"/>
        <v>6.2006379300378895E-5</v>
      </c>
      <c r="AF115" t="e">
        <f ca="1">IF(AD115="","",_xludf.RANK.EQ(AD115,$AD$2:$AD$155,0))</f>
        <v>#NAME?</v>
      </c>
      <c r="AG115" t="s">
        <v>71</v>
      </c>
      <c r="AH115" t="str">
        <f t="shared" si="38"/>
        <v>Baja</v>
      </c>
      <c r="AI115" t="s">
        <v>73</v>
      </c>
      <c r="AJ115" t="str">
        <f>IFERROR(VLOOKUP(B115,Maestro_Regionales!$A$2:$B$35,2,FALSE),"Otras zonas")</f>
        <v>Costa</v>
      </c>
      <c r="AK115" t="str">
        <f t="shared" si="39"/>
        <v>EPS FAMILIAR DE COLOMBIA | Costa</v>
      </c>
    </row>
    <row r="116" spans="1:37">
      <c r="A116" s="4" t="s">
        <v>66</v>
      </c>
      <c r="B116" s="4" t="s">
        <v>67</v>
      </c>
      <c r="C116" s="4" t="s">
        <v>83</v>
      </c>
      <c r="D116" s="4" t="s">
        <v>84</v>
      </c>
      <c r="E116" s="4" t="s">
        <v>85</v>
      </c>
      <c r="F116" s="4">
        <v>1</v>
      </c>
      <c r="G116" s="4">
        <v>0</v>
      </c>
      <c r="H116" s="4">
        <v>0</v>
      </c>
      <c r="I116">
        <f t="shared" si="30"/>
        <v>1</v>
      </c>
      <c r="J116">
        <f t="shared" si="31"/>
        <v>1</v>
      </c>
      <c r="K116">
        <f t="shared" si="32"/>
        <v>0</v>
      </c>
      <c r="L116">
        <f t="shared" si="33"/>
        <v>0</v>
      </c>
      <c r="M116">
        <f>I116*Diccionario!$B$21</f>
        <v>2.2368253707463798E-3</v>
      </c>
      <c r="N116">
        <f>M116*Diccionario!$B$22</f>
        <v>2.0802475947941332E-4</v>
      </c>
      <c r="O116">
        <f>N116*Diccionario!$B$23</f>
        <v>1.7682104555750131E-4</v>
      </c>
      <c r="P116">
        <f>O116*Diccionario!$B$24</f>
        <v>1.235979108446934E-4</v>
      </c>
      <c r="Q116">
        <f>P116*Diccionario!$B$25</f>
        <v>1.0876616154333019E-4</v>
      </c>
      <c r="R116">
        <f>Q116*Diccionario!$B$26</f>
        <v>2.9366863616699153E-5</v>
      </c>
      <c r="S116">
        <f>R116*Diccionario!$B$27</f>
        <v>1.9969467259355426E-5</v>
      </c>
      <c r="T116">
        <f t="shared" si="34"/>
        <v>1.9969467259355426E-5</v>
      </c>
      <c r="U116">
        <f>I116*Diccionario!$B$28</f>
        <v>2.2387287279372801E-3</v>
      </c>
      <c r="V116">
        <f>U116*Diccionario!$B$29</f>
        <v>2.0820177169816705E-4</v>
      </c>
      <c r="W116">
        <f>V116*Diccionario!$B$30</f>
        <v>1.7697150594344198E-4</v>
      </c>
      <c r="X116">
        <f>W116*Diccionario!$B$31</f>
        <v>3.7164016248122814E-5</v>
      </c>
      <c r="Y116">
        <f>X116*Diccionario!$B$32</f>
        <v>2.601481137368597E-5</v>
      </c>
      <c r="Z116">
        <f>Y116*Diccionario!$B$33</f>
        <v>1.7950219847843319E-5</v>
      </c>
      <c r="AA116">
        <f>Z116*Diccionario!$B$34</f>
        <v>4.8286091390698532E-6</v>
      </c>
      <c r="AB116">
        <f>AA116*Diccionario!$B$35</f>
        <v>3.2834542145675003E-6</v>
      </c>
      <c r="AC116">
        <f t="shared" si="35"/>
        <v>3.2834542145675003E-6</v>
      </c>
      <c r="AD116">
        <f t="shared" si="36"/>
        <v>2.3252921473922926E-5</v>
      </c>
      <c r="AE116">
        <f t="shared" si="37"/>
        <v>3.5031852712078476E-7</v>
      </c>
      <c r="AF116" t="e">
        <f ca="1">IF(AD116="","",_xludf.RANK.EQ(AD116,$AD$2:$AD$155,0))</f>
        <v>#NAME?</v>
      </c>
      <c r="AG116" t="s">
        <v>71</v>
      </c>
      <c r="AH116" t="str">
        <f t="shared" si="38"/>
        <v>Baja</v>
      </c>
      <c r="AI116" t="s">
        <v>73</v>
      </c>
      <c r="AJ116" t="str">
        <f>IFERROR(VLOOKUP(B116,Maestro_Regionales!$A$2:$B$35,2,FALSE),"Otras zonas")</f>
        <v>Costa</v>
      </c>
      <c r="AK116" t="str">
        <f t="shared" si="39"/>
        <v>SALUD TOTAL EPS | Costa</v>
      </c>
    </row>
    <row r="117" spans="1:37">
      <c r="A117" s="4" t="s">
        <v>66</v>
      </c>
      <c r="B117" s="4" t="s">
        <v>67</v>
      </c>
      <c r="C117" s="4" t="s">
        <v>83</v>
      </c>
      <c r="D117" s="4" t="s">
        <v>84</v>
      </c>
      <c r="E117" s="4" t="s">
        <v>86</v>
      </c>
      <c r="F117" s="4">
        <v>1</v>
      </c>
      <c r="G117" s="4">
        <v>0</v>
      </c>
      <c r="H117" s="4">
        <v>0</v>
      </c>
      <c r="I117">
        <f t="shared" si="30"/>
        <v>1</v>
      </c>
      <c r="J117">
        <f t="shared" si="31"/>
        <v>1</v>
      </c>
      <c r="K117">
        <f t="shared" si="32"/>
        <v>0</v>
      </c>
      <c r="L117">
        <f t="shared" si="33"/>
        <v>0</v>
      </c>
      <c r="M117">
        <f>I117*Diccionario!$B$21</f>
        <v>2.2368253707463798E-3</v>
      </c>
      <c r="N117">
        <f>M117*Diccionario!$B$22</f>
        <v>2.0802475947941332E-4</v>
      </c>
      <c r="O117">
        <f>N117*Diccionario!$B$23</f>
        <v>1.7682104555750131E-4</v>
      </c>
      <c r="P117">
        <f>O117*Diccionario!$B$24</f>
        <v>1.235979108446934E-4</v>
      </c>
      <c r="Q117">
        <f>P117*Diccionario!$B$25</f>
        <v>1.0876616154333019E-4</v>
      </c>
      <c r="R117">
        <f>Q117*Diccionario!$B$26</f>
        <v>2.9366863616699153E-5</v>
      </c>
      <c r="S117">
        <f>R117*Diccionario!$B$27</f>
        <v>1.9969467259355426E-5</v>
      </c>
      <c r="T117">
        <f t="shared" si="34"/>
        <v>1.9969467259355426E-5</v>
      </c>
      <c r="U117">
        <f>I117*Diccionario!$B$28</f>
        <v>2.2387287279372801E-3</v>
      </c>
      <c r="V117">
        <f>U117*Diccionario!$B$29</f>
        <v>2.0820177169816705E-4</v>
      </c>
      <c r="W117">
        <f>V117*Diccionario!$B$30</f>
        <v>1.7697150594344198E-4</v>
      </c>
      <c r="X117">
        <f>W117*Diccionario!$B$31</f>
        <v>3.7164016248122814E-5</v>
      </c>
      <c r="Y117">
        <f>X117*Diccionario!$B$32</f>
        <v>2.601481137368597E-5</v>
      </c>
      <c r="Z117">
        <f>Y117*Diccionario!$B$33</f>
        <v>1.7950219847843319E-5</v>
      </c>
      <c r="AA117">
        <f>Z117*Diccionario!$B$34</f>
        <v>4.8286091390698532E-6</v>
      </c>
      <c r="AB117">
        <f>AA117*Diccionario!$B$35</f>
        <v>3.2834542145675003E-6</v>
      </c>
      <c r="AC117">
        <f t="shared" si="35"/>
        <v>3.2834542145675003E-6</v>
      </c>
      <c r="AD117">
        <f t="shared" si="36"/>
        <v>2.3252921473922926E-5</v>
      </c>
      <c r="AE117">
        <f t="shared" si="37"/>
        <v>3.5031852712078476E-7</v>
      </c>
      <c r="AF117" t="e">
        <f ca="1">IF(AD117="","",_xludf.RANK.EQ(AD117,$AD$2:$AD$155,0))</f>
        <v>#NAME?</v>
      </c>
      <c r="AG117" t="s">
        <v>71</v>
      </c>
      <c r="AH117" t="str">
        <f t="shared" si="38"/>
        <v>Baja</v>
      </c>
      <c r="AI117" t="s">
        <v>73</v>
      </c>
      <c r="AJ117" t="str">
        <f>IFERROR(VLOOKUP(B117,Maestro_Regionales!$A$2:$B$35,2,FALSE),"Otras zonas")</f>
        <v>Costa</v>
      </c>
      <c r="AK117" t="str">
        <f t="shared" si="39"/>
        <v>EPS SANITAS | Costa</v>
      </c>
    </row>
    <row r="118" spans="1:37">
      <c r="A118" s="4" t="s">
        <v>66</v>
      </c>
      <c r="B118" s="4" t="s">
        <v>67</v>
      </c>
      <c r="C118" s="4" t="s">
        <v>75</v>
      </c>
      <c r="D118" s="4" t="s">
        <v>76</v>
      </c>
      <c r="E118" s="4" t="s">
        <v>85</v>
      </c>
      <c r="F118" s="4">
        <v>129382</v>
      </c>
      <c r="G118" s="4">
        <v>42933</v>
      </c>
      <c r="H118" s="4">
        <v>0</v>
      </c>
      <c r="I118">
        <f t="shared" si="30"/>
        <v>172315</v>
      </c>
      <c r="J118">
        <f t="shared" si="31"/>
        <v>0.75084583466326205</v>
      </c>
      <c r="K118">
        <f t="shared" si="32"/>
        <v>0.24915416533673795</v>
      </c>
      <c r="L118">
        <f t="shared" si="33"/>
        <v>0</v>
      </c>
      <c r="M118">
        <f>I118*Diccionario!$B$21</f>
        <v>385.43856376016242</v>
      </c>
      <c r="N118">
        <f>M118*Diccionario!$B$22</f>
        <v>35.845786429695103</v>
      </c>
      <c r="O118">
        <f>N118*Diccionario!$B$23</f>
        <v>30.468918465240836</v>
      </c>
      <c r="P118">
        <f>O118*Diccionario!$B$24</f>
        <v>21.297774007203344</v>
      </c>
      <c r="Q118">
        <f>P118*Diccionario!$B$25</f>
        <v>18.742041126338943</v>
      </c>
      <c r="R118">
        <f>Q118*Diccionario!$B$26</f>
        <v>5.0603511041115148</v>
      </c>
      <c r="S118">
        <f>R118*Diccionario!$B$27</f>
        <v>3.4410387507958302</v>
      </c>
      <c r="T118">
        <f t="shared" si="34"/>
        <v>3.4410387507958302</v>
      </c>
      <c r="U118">
        <f>I118*Diccionario!$B$28</f>
        <v>385.76654075451239</v>
      </c>
      <c r="V118">
        <f>U118*Diccionario!$B$29</f>
        <v>35.876288290169654</v>
      </c>
      <c r="W118">
        <f>V118*Diccionario!$B$30</f>
        <v>30.494845046644205</v>
      </c>
      <c r="X118">
        <f>W118*Diccionario!$B$31</f>
        <v>6.4039174597952826</v>
      </c>
      <c r="Y118">
        <f>X118*Diccionario!$B$32</f>
        <v>4.4827422218566975</v>
      </c>
      <c r="Z118">
        <f>Y118*Diccionario!$B$33</f>
        <v>3.0930921330811212</v>
      </c>
      <c r="AA118">
        <f>Z118*Diccionario!$B$34</f>
        <v>0.83204178379882165</v>
      </c>
      <c r="AB118">
        <f>AA118*Diccionario!$B$35</f>
        <v>0.56578841298319882</v>
      </c>
      <c r="AC118">
        <f t="shared" si="35"/>
        <v>0.56578841298319882</v>
      </c>
      <c r="AD118">
        <f t="shared" si="36"/>
        <v>4.0068271637790289</v>
      </c>
      <c r="AE118">
        <f t="shared" si="37"/>
        <v>6.0365137000818025E-2</v>
      </c>
      <c r="AF118" t="e">
        <f ca="1">IF(AD118="","",_xludf.RANK.EQ(AD118,$AD$2:$AD$155,0))</f>
        <v>#NAME?</v>
      </c>
      <c r="AG118" t="s">
        <v>71</v>
      </c>
      <c r="AH118" t="str">
        <f t="shared" si="38"/>
        <v>Media</v>
      </c>
      <c r="AI118" t="s">
        <v>73</v>
      </c>
      <c r="AJ118" t="str">
        <f>IFERROR(VLOOKUP(B118,Maestro_Regionales!$A$2:$B$35,2,FALSE),"Otras zonas")</f>
        <v>Costa</v>
      </c>
      <c r="AK118" t="str">
        <f t="shared" si="39"/>
        <v>SALUD TOTAL EPS | Costa</v>
      </c>
    </row>
    <row r="119" spans="1:37">
      <c r="A119" s="4" t="s">
        <v>66</v>
      </c>
      <c r="B119" s="4" t="s">
        <v>67</v>
      </c>
      <c r="C119" s="4" t="s">
        <v>75</v>
      </c>
      <c r="D119" s="4" t="s">
        <v>76</v>
      </c>
      <c r="E119" s="4" t="s">
        <v>89</v>
      </c>
      <c r="F119" s="4">
        <v>2820</v>
      </c>
      <c r="G119" s="4">
        <v>81921</v>
      </c>
      <c r="H119" s="4">
        <v>0</v>
      </c>
      <c r="I119">
        <f t="shared" si="30"/>
        <v>84741</v>
      </c>
      <c r="J119">
        <f t="shared" si="31"/>
        <v>3.3277870216306155E-2</v>
      </c>
      <c r="K119">
        <f t="shared" si="32"/>
        <v>0.96672212978369387</v>
      </c>
      <c r="L119">
        <f t="shared" si="33"/>
        <v>0</v>
      </c>
      <c r="M119">
        <f>I119*Diccionario!$B$21</f>
        <v>189.55081874241898</v>
      </c>
      <c r="N119">
        <f>M119*Diccionario!$B$22</f>
        <v>17.628226143044966</v>
      </c>
      <c r="O119">
        <f>N119*Diccionario!$B$23</f>
        <v>14.98399222158822</v>
      </c>
      <c r="P119">
        <f>O119*Diccionario!$B$24</f>
        <v>10.473810562890165</v>
      </c>
      <c r="Q119">
        <f>P119*Diccionario!$B$25</f>
        <v>9.2169532953433446</v>
      </c>
      <c r="R119">
        <f>Q119*Diccionario!$B$26</f>
        <v>2.4885773897427033</v>
      </c>
      <c r="S119">
        <f>R119*Diccionario!$B$27</f>
        <v>1.6922326250250384</v>
      </c>
      <c r="T119">
        <f t="shared" si="34"/>
        <v>1.6922326250250384</v>
      </c>
      <c r="U119">
        <f>I119*Diccionario!$B$28</f>
        <v>189.71211113413304</v>
      </c>
      <c r="V119">
        <f>U119*Diccionario!$B$29</f>
        <v>17.643226335474374</v>
      </c>
      <c r="W119">
        <f>V119*Diccionario!$B$30</f>
        <v>14.996742385153217</v>
      </c>
      <c r="X119">
        <f>W119*Diccionario!$B$31</f>
        <v>3.1493159008821756</v>
      </c>
      <c r="Y119">
        <f>X119*Diccionario!$B$32</f>
        <v>2.2045211306175228</v>
      </c>
      <c r="Z119">
        <f>Y119*Diccionario!$B$33</f>
        <v>1.5211195801260906</v>
      </c>
      <c r="AA119">
        <f>Z119*Diccionario!$B$34</f>
        <v>0.40918116705391838</v>
      </c>
      <c r="AB119">
        <f>AA119*Diccionario!$B$35</f>
        <v>0.2782431935966645</v>
      </c>
      <c r="AC119">
        <f t="shared" si="35"/>
        <v>0.2782431935966645</v>
      </c>
      <c r="AD119">
        <f t="shared" si="36"/>
        <v>1.9704758186217028</v>
      </c>
      <c r="AE119">
        <f t="shared" si="37"/>
        <v>2.9686342306742424E-2</v>
      </c>
      <c r="AF119" t="e">
        <f ca="1">IF(AD119="","",_xludf.RANK.EQ(AD119,$AD$2:$AD$155,0))</f>
        <v>#NAME?</v>
      </c>
      <c r="AG119" t="s">
        <v>71</v>
      </c>
      <c r="AH119" t="str">
        <f t="shared" si="38"/>
        <v>Media</v>
      </c>
      <c r="AI119" t="s">
        <v>73</v>
      </c>
      <c r="AJ119" t="str">
        <f>IFERROR(VLOOKUP(B119,Maestro_Regionales!$A$2:$B$35,2,FALSE),"Otras zonas")</f>
        <v>Costa</v>
      </c>
      <c r="AK119" t="str">
        <f t="shared" si="39"/>
        <v>PROTEGER EPS (ANTES CAJACOPI EPS) | Costa</v>
      </c>
    </row>
    <row r="120" spans="1:37">
      <c r="A120" s="4" t="s">
        <v>66</v>
      </c>
      <c r="B120" s="4" t="s">
        <v>67</v>
      </c>
      <c r="C120" s="4" t="s">
        <v>75</v>
      </c>
      <c r="D120" s="4" t="s">
        <v>76</v>
      </c>
      <c r="E120" s="4" t="s">
        <v>87</v>
      </c>
      <c r="F120" s="4">
        <v>23157</v>
      </c>
      <c r="G120" s="4">
        <v>29599</v>
      </c>
      <c r="H120" s="4">
        <v>0</v>
      </c>
      <c r="I120">
        <f t="shared" si="30"/>
        <v>52756</v>
      </c>
      <c r="J120">
        <f t="shared" si="31"/>
        <v>0.438945333232239</v>
      </c>
      <c r="K120">
        <f t="shared" si="32"/>
        <v>0.56105466676776106</v>
      </c>
      <c r="L120">
        <f t="shared" si="33"/>
        <v>0</v>
      </c>
      <c r="M120">
        <f>I120*Diccionario!$B$21</f>
        <v>118.00595925909602</v>
      </c>
      <c r="N120">
        <f>M120*Diccionario!$B$22</f>
        <v>10.97455421109593</v>
      </c>
      <c r="O120">
        <f>N120*Diccionario!$B$23</f>
        <v>9.3283710794315393</v>
      </c>
      <c r="P120">
        <f>O120*Diccionario!$B$24</f>
        <v>6.5205313845226458</v>
      </c>
      <c r="Q120">
        <f>P120*Diccionario!$B$25</f>
        <v>5.7380676183799286</v>
      </c>
      <c r="R120">
        <f>Q120*Diccionario!$B$26</f>
        <v>1.5492782569625809</v>
      </c>
      <c r="S120">
        <f>R120*Diccionario!$B$27</f>
        <v>1.0535092147345551</v>
      </c>
      <c r="T120">
        <f t="shared" si="34"/>
        <v>1.0535092147345551</v>
      </c>
      <c r="U120">
        <f>I120*Diccionario!$B$28</f>
        <v>118.10637277105914</v>
      </c>
      <c r="V120">
        <f>U120*Diccionario!$B$29</f>
        <v>10.983892667708501</v>
      </c>
      <c r="W120">
        <f>V120*Diccionario!$B$30</f>
        <v>9.3363087675522252</v>
      </c>
      <c r="X120">
        <f>W120*Diccionario!$B$31</f>
        <v>1.9606248411859672</v>
      </c>
      <c r="Y120">
        <f>X120*Diccionario!$B$32</f>
        <v>1.3724373888301771</v>
      </c>
      <c r="Z120">
        <f>Y120*Diccionario!$B$33</f>
        <v>0.94698179829282214</v>
      </c>
      <c r="AA120">
        <f>Z120*Diccionario!$B$34</f>
        <v>0.25473810374076916</v>
      </c>
      <c r="AB120">
        <f>AA120*Diccionario!$B$35</f>
        <v>0.17322191054372305</v>
      </c>
      <c r="AC120">
        <f t="shared" si="35"/>
        <v>0.17322191054372305</v>
      </c>
      <c r="AD120">
        <f t="shared" si="36"/>
        <v>1.226731125278278</v>
      </c>
      <c r="AE120">
        <f t="shared" si="37"/>
        <v>1.8481404216784122E-2</v>
      </c>
      <c r="AF120" t="e">
        <f ca="1">IF(AD120="","",_xludf.RANK.EQ(AD120,$AD$2:$AD$155,0))</f>
        <v>#NAME?</v>
      </c>
      <c r="AG120" t="s">
        <v>71</v>
      </c>
      <c r="AH120" t="str">
        <f t="shared" si="38"/>
        <v>Media</v>
      </c>
      <c r="AI120" t="s">
        <v>73</v>
      </c>
      <c r="AJ120" t="str">
        <f>IFERROR(VLOOKUP(B120,Maestro_Regionales!$A$2:$B$35,2,FALSE),"Otras zonas")</f>
        <v>Costa</v>
      </c>
      <c r="AK120" t="str">
        <f t="shared" si="39"/>
        <v>NUEVA EPS | Costa</v>
      </c>
    </row>
    <row r="121" spans="1:37">
      <c r="A121" s="4" t="s">
        <v>66</v>
      </c>
      <c r="B121" s="4" t="s">
        <v>67</v>
      </c>
      <c r="C121" s="4" t="s">
        <v>75</v>
      </c>
      <c r="D121" s="4" t="s">
        <v>76</v>
      </c>
      <c r="E121" s="4" t="s">
        <v>88</v>
      </c>
      <c r="F121" s="4">
        <v>3133</v>
      </c>
      <c r="G121" s="4">
        <v>48196</v>
      </c>
      <c r="H121" s="4">
        <v>0</v>
      </c>
      <c r="I121">
        <f t="shared" si="30"/>
        <v>51329</v>
      </c>
      <c r="J121">
        <f t="shared" si="31"/>
        <v>6.1037620058836138E-2</v>
      </c>
      <c r="K121">
        <f t="shared" si="32"/>
        <v>0.93896237994116383</v>
      </c>
      <c r="L121">
        <f t="shared" si="33"/>
        <v>0</v>
      </c>
      <c r="M121">
        <f>I121*Diccionario!$B$21</f>
        <v>114.81400945504093</v>
      </c>
      <c r="N121">
        <f>M121*Diccionario!$B$22</f>
        <v>10.677702879318806</v>
      </c>
      <c r="O121">
        <f>N121*Diccionario!$B$23</f>
        <v>9.0760474474209847</v>
      </c>
      <c r="P121">
        <f>O121*Diccionario!$B$24</f>
        <v>6.3441571657472675</v>
      </c>
      <c r="Q121">
        <f>P121*Diccionario!$B$25</f>
        <v>5.5828583058575951</v>
      </c>
      <c r="R121">
        <f>Q121*Diccionario!$B$26</f>
        <v>1.5073717425815507</v>
      </c>
      <c r="S121">
        <f>R121*Diccionario!$B$27</f>
        <v>1.0250127849554544</v>
      </c>
      <c r="T121">
        <f t="shared" si="34"/>
        <v>1.0250127849554544</v>
      </c>
      <c r="U121">
        <f>I121*Diccionario!$B$28</f>
        <v>114.91170687629266</v>
      </c>
      <c r="V121">
        <f>U121*Diccionario!$B$29</f>
        <v>10.686788739495217</v>
      </c>
      <c r="W121">
        <f>V121*Diccionario!$B$30</f>
        <v>9.0837704285709346</v>
      </c>
      <c r="X121">
        <f>W121*Diccionario!$B$31</f>
        <v>1.9075917899998962</v>
      </c>
      <c r="Y121">
        <f>X121*Diccionario!$B$32</f>
        <v>1.3353142529999273</v>
      </c>
      <c r="Z121">
        <f>Y121*Diccionario!$B$33</f>
        <v>0.92136683456994983</v>
      </c>
      <c r="AA121">
        <f>Z121*Diccionario!$B$34</f>
        <v>0.24784767849931652</v>
      </c>
      <c r="AB121">
        <f>AA121*Diccionario!$B$35</f>
        <v>0.16853642137953526</v>
      </c>
      <c r="AC121">
        <f t="shared" si="35"/>
        <v>0.16853642137953526</v>
      </c>
      <c r="AD121">
        <f t="shared" si="36"/>
        <v>1.1935492063349897</v>
      </c>
      <c r="AE121">
        <f t="shared" si="37"/>
        <v>1.7981499678582761E-2</v>
      </c>
      <c r="AF121" t="e">
        <f ca="1">IF(AD121="","",_xludf.RANK.EQ(AD121,$AD$2:$AD$155,0))</f>
        <v>#NAME?</v>
      </c>
      <c r="AG121" t="s">
        <v>71</v>
      </c>
      <c r="AH121" t="str">
        <f t="shared" si="38"/>
        <v>Media</v>
      </c>
      <c r="AI121" t="s">
        <v>73</v>
      </c>
      <c r="AJ121" t="str">
        <f>IFERROR(VLOOKUP(B121,Maestro_Regionales!$A$2:$B$35,2,FALSE),"Otras zonas")</f>
        <v>Costa</v>
      </c>
      <c r="AK121" t="str">
        <f t="shared" si="39"/>
        <v>COOSALUD EPS | Costa</v>
      </c>
    </row>
    <row r="122" spans="1:37">
      <c r="A122" s="4" t="s">
        <v>66</v>
      </c>
      <c r="B122" s="4" t="s">
        <v>67</v>
      </c>
      <c r="C122" s="4" t="s">
        <v>75</v>
      </c>
      <c r="D122" s="4" t="s">
        <v>76</v>
      </c>
      <c r="E122" s="4" t="s">
        <v>86</v>
      </c>
      <c r="F122" s="4">
        <v>37621</v>
      </c>
      <c r="G122" s="4">
        <v>4760</v>
      </c>
      <c r="H122" s="4">
        <v>0</v>
      </c>
      <c r="I122">
        <f t="shared" si="30"/>
        <v>42381</v>
      </c>
      <c r="J122">
        <f t="shared" si="31"/>
        <v>0.88768551945447249</v>
      </c>
      <c r="K122">
        <f t="shared" si="32"/>
        <v>0.11231448054552748</v>
      </c>
      <c r="L122">
        <f t="shared" si="33"/>
        <v>0</v>
      </c>
      <c r="M122">
        <f>I122*Diccionario!$B$21</f>
        <v>94.798896037602319</v>
      </c>
      <c r="N122">
        <f>M122*Diccionario!$B$22</f>
        <v>8.8162973314970152</v>
      </c>
      <c r="O122">
        <f>N122*Diccionario!$B$23</f>
        <v>7.4938527317724626</v>
      </c>
      <c r="P122">
        <f>O122*Diccionario!$B$24</f>
        <v>5.238203059508951</v>
      </c>
      <c r="Q122">
        <f>P122*Diccionario!$B$25</f>
        <v>4.609618692367877</v>
      </c>
      <c r="R122">
        <f>Q122*Diccionario!$B$26</f>
        <v>1.2445970469393268</v>
      </c>
      <c r="S122">
        <f>R122*Diccionario!$B$27</f>
        <v>0.84632599191874225</v>
      </c>
      <c r="T122">
        <f t="shared" si="34"/>
        <v>0.84632599191874225</v>
      </c>
      <c r="U122">
        <f>I122*Diccionario!$B$28</f>
        <v>94.879562218709864</v>
      </c>
      <c r="V122">
        <f>U122*Diccionario!$B$29</f>
        <v>8.8237992863400176</v>
      </c>
      <c r="W122">
        <f>V122*Diccionario!$B$30</f>
        <v>7.5002293933890147</v>
      </c>
      <c r="X122">
        <f>W122*Diccionario!$B$31</f>
        <v>1.5750481726116929</v>
      </c>
      <c r="Y122">
        <f>X122*Diccionario!$B$32</f>
        <v>1.1025337208281849</v>
      </c>
      <c r="Z122">
        <f>Y122*Diccionario!$B$33</f>
        <v>0.76074826737144752</v>
      </c>
      <c r="AA122">
        <f>Z122*Diccionario!$B$34</f>
        <v>0.20464128392291939</v>
      </c>
      <c r="AB122">
        <f>AA122*Diccionario!$B$35</f>
        <v>0.13915607306758521</v>
      </c>
      <c r="AC122">
        <f t="shared" si="35"/>
        <v>0.13915607306758521</v>
      </c>
      <c r="AD122">
        <f t="shared" si="36"/>
        <v>0.9854820649863274</v>
      </c>
      <c r="AE122">
        <f t="shared" si="37"/>
        <v>1.4846849497905977E-2</v>
      </c>
      <c r="AF122" t="e">
        <f ca="1">IF(AD122="","",_xludf.RANK.EQ(AD122,$AD$2:$AD$155,0))</f>
        <v>#NAME?</v>
      </c>
      <c r="AG122" t="s">
        <v>71</v>
      </c>
      <c r="AH122" t="str">
        <f t="shared" si="38"/>
        <v>Media</v>
      </c>
      <c r="AI122" t="s">
        <v>73</v>
      </c>
      <c r="AJ122" t="str">
        <f>IFERROR(VLOOKUP(B122,Maestro_Regionales!$A$2:$B$35,2,FALSE),"Otras zonas")</f>
        <v>Costa</v>
      </c>
      <c r="AK122" t="str">
        <f t="shared" si="39"/>
        <v>EPS SANITAS | Costa</v>
      </c>
    </row>
    <row r="123" spans="1:37">
      <c r="A123" s="4" t="s">
        <v>66</v>
      </c>
      <c r="B123" s="4" t="s">
        <v>67</v>
      </c>
      <c r="C123" s="4" t="s">
        <v>75</v>
      </c>
      <c r="D123" s="4" t="s">
        <v>76</v>
      </c>
      <c r="E123" s="4" t="s">
        <v>92</v>
      </c>
      <c r="F123" s="4">
        <v>119</v>
      </c>
      <c r="G123" s="4">
        <v>5568</v>
      </c>
      <c r="H123" s="4">
        <v>0</v>
      </c>
      <c r="I123">
        <f t="shared" si="30"/>
        <v>5687</v>
      </c>
      <c r="J123">
        <f t="shared" si="31"/>
        <v>2.0924916476173731E-2</v>
      </c>
      <c r="K123">
        <f t="shared" si="32"/>
        <v>0.97907508352382622</v>
      </c>
      <c r="L123">
        <f t="shared" si="33"/>
        <v>0</v>
      </c>
      <c r="M123">
        <f>I123*Diccionario!$B$21</f>
        <v>12.720825883434662</v>
      </c>
      <c r="N123">
        <f>M123*Diccionario!$B$22</f>
        <v>1.1830368071594235</v>
      </c>
      <c r="O123">
        <f>N123*Diccionario!$B$23</f>
        <v>1.00558128608551</v>
      </c>
      <c r="P123">
        <f>O123*Diccionario!$B$24</f>
        <v>0.70290131897377139</v>
      </c>
      <c r="Q123">
        <f>P123*Diccionario!$B$25</f>
        <v>0.61855316069691879</v>
      </c>
      <c r="R123">
        <f>Q123*Diccionario!$B$26</f>
        <v>0.16700935338816808</v>
      </c>
      <c r="S123">
        <f>R123*Diccionario!$B$27</f>
        <v>0.1135663603039543</v>
      </c>
      <c r="T123">
        <f t="shared" si="34"/>
        <v>0.1135663603039543</v>
      </c>
      <c r="U123">
        <f>I123*Diccionario!$B$28</f>
        <v>12.731650275779312</v>
      </c>
      <c r="V123">
        <f>U123*Diccionario!$B$29</f>
        <v>1.184043475647476</v>
      </c>
      <c r="W123">
        <f>V123*Diccionario!$B$30</f>
        <v>1.0064369543003546</v>
      </c>
      <c r="X123">
        <f>W123*Diccionario!$B$31</f>
        <v>0.21135176040307446</v>
      </c>
      <c r="Y123">
        <f>X123*Diccionario!$B$32</f>
        <v>0.14794623228215212</v>
      </c>
      <c r="Z123">
        <f>Y123*Diccionario!$B$33</f>
        <v>0.10208290027468496</v>
      </c>
      <c r="AA123">
        <f>Z123*Diccionario!$B$34</f>
        <v>2.7460300173890256E-2</v>
      </c>
      <c r="AB123">
        <f>AA123*Diccionario!$B$35</f>
        <v>1.8673004118245375E-2</v>
      </c>
      <c r="AC123">
        <f t="shared" si="35"/>
        <v>1.8673004118245375E-2</v>
      </c>
      <c r="AD123">
        <f t="shared" si="36"/>
        <v>0.13223936442219966</v>
      </c>
      <c r="AE123">
        <f t="shared" si="37"/>
        <v>1.9922614637359029E-3</v>
      </c>
      <c r="AF123" t="e">
        <f ca="1">IF(AD123="","",_xludf.RANK.EQ(AD123,$AD$2:$AD$155,0))</f>
        <v>#NAME?</v>
      </c>
      <c r="AG123" t="s">
        <v>71</v>
      </c>
      <c r="AH123" t="str">
        <f t="shared" si="38"/>
        <v>Baja</v>
      </c>
      <c r="AI123" t="s">
        <v>73</v>
      </c>
      <c r="AJ123" t="str">
        <f>IFERROR(VLOOKUP(B123,Maestro_Regionales!$A$2:$B$35,2,FALSE),"Otras zonas")</f>
        <v>Costa</v>
      </c>
      <c r="AK123" t="str">
        <f t="shared" si="39"/>
        <v>EPS FAMILIAR DE COLOMBIA | Costa</v>
      </c>
    </row>
    <row r="124" spans="1:37">
      <c r="A124" s="4" t="s">
        <v>66</v>
      </c>
      <c r="B124" s="4" t="s">
        <v>67</v>
      </c>
      <c r="C124" s="4" t="s">
        <v>75</v>
      </c>
      <c r="D124" s="4" t="s">
        <v>76</v>
      </c>
      <c r="E124" s="4" t="s">
        <v>90</v>
      </c>
      <c r="F124" s="4">
        <v>0</v>
      </c>
      <c r="G124" s="4">
        <v>0</v>
      </c>
      <c r="H124" s="4">
        <v>4323</v>
      </c>
      <c r="I124">
        <f t="shared" si="30"/>
        <v>4323</v>
      </c>
      <c r="J124">
        <f t="shared" si="31"/>
        <v>0</v>
      </c>
      <c r="K124">
        <f t="shared" si="32"/>
        <v>0</v>
      </c>
      <c r="L124">
        <f t="shared" si="33"/>
        <v>1</v>
      </c>
      <c r="M124">
        <f>I124*Diccionario!$B$21</f>
        <v>9.6697960777365992</v>
      </c>
      <c r="N124">
        <f>M124*Diccionario!$B$22</f>
        <v>0.89929103522950371</v>
      </c>
      <c r="O124">
        <f>N124*Diccionario!$B$23</f>
        <v>0.76439737994507817</v>
      </c>
      <c r="P124">
        <f>O124*Diccionario!$B$24</f>
        <v>0.53431376858160962</v>
      </c>
      <c r="Q124">
        <f>P124*Diccionario!$B$25</f>
        <v>0.47019611635181646</v>
      </c>
      <c r="R124">
        <f>Q124*Diccionario!$B$26</f>
        <v>0.12695295141499047</v>
      </c>
      <c r="S124">
        <f>R124*Diccionario!$B$27</f>
        <v>8.6328006962193518E-2</v>
      </c>
      <c r="T124">
        <f t="shared" si="34"/>
        <v>8.6328006962193518E-2</v>
      </c>
      <c r="U124">
        <f>I124*Diccionario!$B$28</f>
        <v>9.6780242908728624</v>
      </c>
      <c r="V124">
        <f>U124*Diccionario!$B$29</f>
        <v>0.90005625905117614</v>
      </c>
      <c r="W124">
        <f>V124*Diccionario!$B$30</f>
        <v>0.76504782019349971</v>
      </c>
      <c r="X124">
        <f>W124*Diccionario!$B$31</f>
        <v>0.16066004224063493</v>
      </c>
      <c r="Y124">
        <f>X124*Diccionario!$B$32</f>
        <v>0.11246202956844445</v>
      </c>
      <c r="Z124">
        <f>Y124*Diccionario!$B$33</f>
        <v>7.7598800402226664E-2</v>
      </c>
      <c r="AA124">
        <f>Z124*Diccionario!$B$34</f>
        <v>2.0874077308198975E-2</v>
      </c>
      <c r="AB124">
        <f>AA124*Diccionario!$B$35</f>
        <v>1.4194372569575304E-2</v>
      </c>
      <c r="AC124">
        <f t="shared" si="35"/>
        <v>1.4194372569575304E-2</v>
      </c>
      <c r="AD124">
        <f t="shared" si="36"/>
        <v>0.10052237953176882</v>
      </c>
      <c r="AE124">
        <f t="shared" si="37"/>
        <v>1.5144269927431528E-3</v>
      </c>
      <c r="AF124" t="e">
        <f ca="1">IF(AD124="","",_xludf.RANK.EQ(AD124,$AD$2:$AD$155,0))</f>
        <v>#NAME?</v>
      </c>
      <c r="AG124" t="s">
        <v>71</v>
      </c>
      <c r="AH124" t="str">
        <f t="shared" si="38"/>
        <v>Baja</v>
      </c>
      <c r="AI124" t="s">
        <v>73</v>
      </c>
      <c r="AJ124" t="str">
        <f>IFERROR(VLOOKUP(B124,Maestro_Regionales!$A$2:$B$35,2,FALSE),"Otras zonas")</f>
        <v>Costa</v>
      </c>
      <c r="AK124" t="str">
        <f t="shared" si="39"/>
        <v>REGIMEN DE EXCEPCION | Costa</v>
      </c>
    </row>
    <row r="125" spans="1:37">
      <c r="A125" s="4" t="s">
        <v>66</v>
      </c>
      <c r="B125" s="4" t="s">
        <v>67</v>
      </c>
      <c r="C125" s="4" t="s">
        <v>75</v>
      </c>
      <c r="D125" s="4" t="s">
        <v>76</v>
      </c>
      <c r="E125" s="4" t="s">
        <v>91</v>
      </c>
      <c r="F125" s="4">
        <v>506</v>
      </c>
      <c r="G125" s="4">
        <v>1844</v>
      </c>
      <c r="H125" s="4">
        <v>0</v>
      </c>
      <c r="I125">
        <f t="shared" si="30"/>
        <v>2350</v>
      </c>
      <c r="J125">
        <f t="shared" si="31"/>
        <v>0.21531914893617021</v>
      </c>
      <c r="K125">
        <f t="shared" si="32"/>
        <v>0.78468085106382979</v>
      </c>
      <c r="L125">
        <f t="shared" si="33"/>
        <v>0</v>
      </c>
      <c r="M125">
        <f>I125*Diccionario!$B$21</f>
        <v>5.2565396212539923</v>
      </c>
      <c r="N125">
        <f>M125*Diccionario!$B$22</f>
        <v>0.4888581847766213</v>
      </c>
      <c r="O125">
        <f>N125*Diccionario!$B$23</f>
        <v>0.41552945706012812</v>
      </c>
      <c r="P125">
        <f>O125*Diccionario!$B$24</f>
        <v>0.29045509048502954</v>
      </c>
      <c r="Q125">
        <f>P125*Diccionario!$B$25</f>
        <v>0.25560047962682603</v>
      </c>
      <c r="R125">
        <f>Q125*Diccionario!$B$26</f>
        <v>6.9012129499243027E-2</v>
      </c>
      <c r="S125">
        <f>R125*Diccionario!$B$27</f>
        <v>4.6928248059485263E-2</v>
      </c>
      <c r="T125">
        <f t="shared" si="34"/>
        <v>4.6928248059485263E-2</v>
      </c>
      <c r="U125">
        <f>I125*Diccionario!$B$28</f>
        <v>5.2610125106526082</v>
      </c>
      <c r="V125">
        <f>U125*Diccionario!$B$29</f>
        <v>0.48927416349069258</v>
      </c>
      <c r="W125">
        <f>V125*Diccionario!$B$30</f>
        <v>0.41588303896708867</v>
      </c>
      <c r="X125">
        <f>W125*Diccionario!$B$31</f>
        <v>8.7335438183088615E-2</v>
      </c>
      <c r="Y125">
        <f>X125*Diccionario!$B$32</f>
        <v>6.1134806728162024E-2</v>
      </c>
      <c r="Z125">
        <f>Y125*Diccionario!$B$33</f>
        <v>4.2183016642431792E-2</v>
      </c>
      <c r="AA125">
        <f>Z125*Diccionario!$B$34</f>
        <v>1.1347231476814153E-2</v>
      </c>
      <c r="AB125">
        <f>AA125*Diccionario!$B$35</f>
        <v>7.7161174042336246E-3</v>
      </c>
      <c r="AC125">
        <f t="shared" si="35"/>
        <v>7.7161174042336246E-3</v>
      </c>
      <c r="AD125">
        <f t="shared" si="36"/>
        <v>5.464436546371889E-2</v>
      </c>
      <c r="AE125">
        <f t="shared" si="37"/>
        <v>8.2324853873384448E-4</v>
      </c>
      <c r="AF125" t="e">
        <f ca="1">IF(AD125="","",_xludf.RANK.EQ(AD125,$AD$2:$AD$155,0))</f>
        <v>#NAME?</v>
      </c>
      <c r="AG125" t="s">
        <v>71</v>
      </c>
      <c r="AH125" t="str">
        <f t="shared" si="38"/>
        <v>Baja</v>
      </c>
      <c r="AI125" t="s">
        <v>73</v>
      </c>
      <c r="AJ125" t="str">
        <f>IFERROR(VLOOKUP(B125,Maestro_Regionales!$A$2:$B$35,2,FALSE),"Otras zonas")</f>
        <v>Costa</v>
      </c>
      <c r="AK125" t="str">
        <f t="shared" si="39"/>
        <v>FAMISANAR | Costa</v>
      </c>
    </row>
    <row r="126" spans="1:37">
      <c r="A126" s="4" t="s">
        <v>66</v>
      </c>
      <c r="B126" s="4" t="s">
        <v>67</v>
      </c>
      <c r="C126" s="4" t="s">
        <v>126</v>
      </c>
      <c r="D126" s="4" t="s">
        <v>127</v>
      </c>
      <c r="E126" s="4" t="s">
        <v>87</v>
      </c>
      <c r="F126" s="4">
        <v>524</v>
      </c>
      <c r="G126" s="4">
        <v>5412</v>
      </c>
      <c r="H126" s="4">
        <v>0</v>
      </c>
      <c r="I126">
        <f t="shared" si="30"/>
        <v>5936</v>
      </c>
      <c r="J126">
        <f t="shared" si="31"/>
        <v>8.8274932614555254E-2</v>
      </c>
      <c r="K126">
        <f t="shared" si="32"/>
        <v>0.91172506738544479</v>
      </c>
      <c r="L126">
        <f t="shared" si="33"/>
        <v>0</v>
      </c>
      <c r="M126">
        <f>I126*Diccionario!$B$21</f>
        <v>13.277795400750511</v>
      </c>
      <c r="N126">
        <f>M126*Diccionario!$B$22</f>
        <v>1.2348349722697975</v>
      </c>
      <c r="O126">
        <f>N126*Diccionario!$B$23</f>
        <v>1.0496097264293278</v>
      </c>
      <c r="P126">
        <f>O126*Diccionario!$B$24</f>
        <v>0.73367719877410009</v>
      </c>
      <c r="Q126">
        <f>P126*Diccionario!$B$25</f>
        <v>0.64563593492120808</v>
      </c>
      <c r="R126">
        <f>Q126*Diccionario!$B$26</f>
        <v>0.17432170242872619</v>
      </c>
      <c r="S126">
        <f>R126*Diccionario!$B$27</f>
        <v>0.11853875765153382</v>
      </c>
      <c r="T126">
        <f t="shared" si="34"/>
        <v>0.11853875765153382</v>
      </c>
      <c r="U126">
        <f>I126*Diccionario!$B$28</f>
        <v>13.289093729035695</v>
      </c>
      <c r="V126">
        <f>U126*Diccionario!$B$29</f>
        <v>1.2358857168003197</v>
      </c>
      <c r="W126">
        <f>V126*Diccionario!$B$30</f>
        <v>1.0505028592802717</v>
      </c>
      <c r="X126">
        <f>W126*Diccionario!$B$31</f>
        <v>0.22060560044885705</v>
      </c>
      <c r="Y126">
        <f>X126*Diccionario!$B$32</f>
        <v>0.15442392031419994</v>
      </c>
      <c r="Z126">
        <f>Y126*Diccionario!$B$33</f>
        <v>0.10655250501679794</v>
      </c>
      <c r="AA126">
        <f>Z126*Diccionario!$B$34</f>
        <v>2.8662623849518648E-2</v>
      </c>
      <c r="AB126">
        <f>AA126*Diccionario!$B$35</f>
        <v>1.9490584217672684E-2</v>
      </c>
      <c r="AC126">
        <f t="shared" si="35"/>
        <v>1.9490584217672684E-2</v>
      </c>
      <c r="AD126">
        <f t="shared" si="36"/>
        <v>0.13802934186920651</v>
      </c>
      <c r="AE126">
        <f t="shared" si="37"/>
        <v>2.0794907769889786E-3</v>
      </c>
      <c r="AF126" t="e">
        <f ca="1">IF(AD126="","",_xludf.RANK.EQ(AD126,$AD$2:$AD$155,0))</f>
        <v>#NAME?</v>
      </c>
      <c r="AG126" t="s">
        <v>71</v>
      </c>
      <c r="AH126" t="str">
        <f t="shared" si="38"/>
        <v>Baja</v>
      </c>
      <c r="AI126" t="s">
        <v>73</v>
      </c>
      <c r="AJ126" t="str">
        <f>IFERROR(VLOOKUP(B126,Maestro_Regionales!$A$2:$B$35,2,FALSE),"Otras zonas")</f>
        <v>Costa</v>
      </c>
      <c r="AK126" t="str">
        <f t="shared" si="39"/>
        <v>NUEVA EPS | Costa</v>
      </c>
    </row>
    <row r="127" spans="1:37">
      <c r="A127" s="4" t="s">
        <v>66</v>
      </c>
      <c r="B127" s="4" t="s">
        <v>67</v>
      </c>
      <c r="C127" s="4" t="s">
        <v>126</v>
      </c>
      <c r="D127" s="4" t="s">
        <v>127</v>
      </c>
      <c r="E127" s="4" t="s">
        <v>90</v>
      </c>
      <c r="F127" s="4">
        <v>0</v>
      </c>
      <c r="G127" s="4">
        <v>0</v>
      </c>
      <c r="H127" s="4">
        <v>98</v>
      </c>
      <c r="I127">
        <f t="shared" si="30"/>
        <v>98</v>
      </c>
      <c r="J127">
        <f t="shared" si="31"/>
        <v>0</v>
      </c>
      <c r="K127">
        <f t="shared" si="32"/>
        <v>0</v>
      </c>
      <c r="L127">
        <f t="shared" si="33"/>
        <v>1</v>
      </c>
      <c r="M127">
        <f>I127*Diccionario!$B$21</f>
        <v>0.21920888633314523</v>
      </c>
      <c r="N127">
        <f>M127*Diccionario!$B$22</f>
        <v>2.0386426428982505E-2</v>
      </c>
      <c r="O127">
        <f>N127*Diccionario!$B$23</f>
        <v>1.7328462464635128E-2</v>
      </c>
      <c r="P127">
        <f>O127*Diccionario!$B$24</f>
        <v>1.2112595262779954E-2</v>
      </c>
      <c r="Q127">
        <f>P127*Diccionario!$B$25</f>
        <v>1.065908383124636E-2</v>
      </c>
      <c r="R127">
        <f>Q127*Diccionario!$B$26</f>
        <v>2.8779526344365172E-3</v>
      </c>
      <c r="S127">
        <f>R127*Diccionario!$B$27</f>
        <v>1.957007791416832E-3</v>
      </c>
      <c r="T127">
        <f t="shared" si="34"/>
        <v>1.957007791416832E-3</v>
      </c>
      <c r="U127">
        <f>I127*Diccionario!$B$28</f>
        <v>0.21939541533785345</v>
      </c>
      <c r="V127">
        <f>U127*Diccionario!$B$29</f>
        <v>2.040377362642037E-2</v>
      </c>
      <c r="W127">
        <f>V127*Diccionario!$B$30</f>
        <v>1.7343207582457314E-2</v>
      </c>
      <c r="X127">
        <f>W127*Diccionario!$B$31</f>
        <v>3.6420735923160361E-3</v>
      </c>
      <c r="Y127">
        <f>X127*Diccionario!$B$32</f>
        <v>2.5494515146212253E-3</v>
      </c>
      <c r="Z127">
        <f>Y127*Diccionario!$B$33</f>
        <v>1.7591215450886452E-3</v>
      </c>
      <c r="AA127">
        <f>Z127*Diccionario!$B$34</f>
        <v>4.732036956288456E-4</v>
      </c>
      <c r="AB127">
        <f>AA127*Diccionario!$B$35</f>
        <v>3.2177851302761501E-4</v>
      </c>
      <c r="AC127">
        <f t="shared" si="35"/>
        <v>3.2177851302761501E-4</v>
      </c>
      <c r="AD127">
        <f t="shared" si="36"/>
        <v>2.2787863044444472E-3</v>
      </c>
      <c r="AE127">
        <f t="shared" si="37"/>
        <v>3.4331215657836912E-5</v>
      </c>
      <c r="AF127" t="e">
        <f ca="1">IF(AD127="","",_xludf.RANK.EQ(AD127,$AD$2:$AD$155,0))</f>
        <v>#NAME?</v>
      </c>
      <c r="AG127" t="s">
        <v>71</v>
      </c>
      <c r="AH127" t="str">
        <f t="shared" si="38"/>
        <v>Baja</v>
      </c>
      <c r="AI127" t="s">
        <v>73</v>
      </c>
      <c r="AJ127" t="str">
        <f>IFERROR(VLOOKUP(B127,Maestro_Regionales!$A$2:$B$35,2,FALSE),"Otras zonas")</f>
        <v>Costa</v>
      </c>
      <c r="AK127" t="str">
        <f t="shared" si="39"/>
        <v>REGIMEN DE EXCEPCION | Costa</v>
      </c>
    </row>
    <row r="128" spans="1:37">
      <c r="A128" s="4" t="s">
        <v>66</v>
      </c>
      <c r="B128" s="4" t="s">
        <v>67</v>
      </c>
      <c r="C128" s="4" t="s">
        <v>126</v>
      </c>
      <c r="D128" s="4" t="s">
        <v>127</v>
      </c>
      <c r="E128" s="4" t="s">
        <v>85</v>
      </c>
      <c r="F128" s="4">
        <v>0</v>
      </c>
      <c r="G128" s="4">
        <v>1</v>
      </c>
      <c r="H128" s="4">
        <v>0</v>
      </c>
      <c r="I128">
        <f t="shared" si="30"/>
        <v>1</v>
      </c>
      <c r="J128">
        <f t="shared" si="31"/>
        <v>0</v>
      </c>
      <c r="K128">
        <f t="shared" si="32"/>
        <v>1</v>
      </c>
      <c r="L128">
        <f t="shared" si="33"/>
        <v>0</v>
      </c>
      <c r="M128">
        <f>I128*Diccionario!$B$21</f>
        <v>2.2368253707463798E-3</v>
      </c>
      <c r="N128">
        <f>M128*Diccionario!$B$22</f>
        <v>2.0802475947941332E-4</v>
      </c>
      <c r="O128">
        <f>N128*Diccionario!$B$23</f>
        <v>1.7682104555750131E-4</v>
      </c>
      <c r="P128">
        <f>O128*Diccionario!$B$24</f>
        <v>1.235979108446934E-4</v>
      </c>
      <c r="Q128">
        <f>P128*Diccionario!$B$25</f>
        <v>1.0876616154333019E-4</v>
      </c>
      <c r="R128">
        <f>Q128*Diccionario!$B$26</f>
        <v>2.9366863616699153E-5</v>
      </c>
      <c r="S128">
        <f>R128*Diccionario!$B$27</f>
        <v>1.9969467259355426E-5</v>
      </c>
      <c r="T128">
        <f t="shared" si="34"/>
        <v>1.9969467259355426E-5</v>
      </c>
      <c r="U128">
        <f>I128*Diccionario!$B$28</f>
        <v>2.2387287279372801E-3</v>
      </c>
      <c r="V128">
        <f>U128*Diccionario!$B$29</f>
        <v>2.0820177169816705E-4</v>
      </c>
      <c r="W128">
        <f>V128*Diccionario!$B$30</f>
        <v>1.7697150594344198E-4</v>
      </c>
      <c r="X128">
        <f>W128*Diccionario!$B$31</f>
        <v>3.7164016248122814E-5</v>
      </c>
      <c r="Y128">
        <f>X128*Diccionario!$B$32</f>
        <v>2.601481137368597E-5</v>
      </c>
      <c r="Z128">
        <f>Y128*Diccionario!$B$33</f>
        <v>1.7950219847843319E-5</v>
      </c>
      <c r="AA128">
        <f>Z128*Diccionario!$B$34</f>
        <v>4.8286091390698532E-6</v>
      </c>
      <c r="AB128">
        <f>AA128*Diccionario!$B$35</f>
        <v>3.2834542145675003E-6</v>
      </c>
      <c r="AC128">
        <f t="shared" si="35"/>
        <v>3.2834542145675003E-6</v>
      </c>
      <c r="AD128">
        <f t="shared" si="36"/>
        <v>2.3252921473922926E-5</v>
      </c>
      <c r="AE128">
        <f t="shared" si="37"/>
        <v>3.5031852712078476E-7</v>
      </c>
      <c r="AF128" t="e">
        <f ca="1">IF(AD128="","",_xludf.RANK.EQ(AD128,$AD$2:$AD$155,0))</f>
        <v>#NAME?</v>
      </c>
      <c r="AG128" t="s">
        <v>71</v>
      </c>
      <c r="AH128" t="str">
        <f t="shared" si="38"/>
        <v>Baja</v>
      </c>
      <c r="AI128" t="s">
        <v>73</v>
      </c>
      <c r="AJ128" t="str">
        <f>IFERROR(VLOOKUP(B128,Maestro_Regionales!$A$2:$B$35,2,FALSE),"Otras zonas")</f>
        <v>Costa</v>
      </c>
      <c r="AK128" t="str">
        <f t="shared" si="39"/>
        <v>SALUD TOTAL EPS | Costa</v>
      </c>
    </row>
    <row r="129" spans="1:37">
      <c r="A129" s="4" t="s">
        <v>66</v>
      </c>
      <c r="B129" s="4" t="s">
        <v>67</v>
      </c>
      <c r="C129" s="4" t="s">
        <v>126</v>
      </c>
      <c r="D129" s="4" t="s">
        <v>127</v>
      </c>
      <c r="E129" s="4" t="s">
        <v>86</v>
      </c>
      <c r="F129" s="4">
        <v>1</v>
      </c>
      <c r="G129" s="4">
        <v>0</v>
      </c>
      <c r="H129" s="4">
        <v>0</v>
      </c>
      <c r="I129">
        <f t="shared" si="30"/>
        <v>1</v>
      </c>
      <c r="J129">
        <f t="shared" si="31"/>
        <v>1</v>
      </c>
      <c r="K129">
        <f t="shared" si="32"/>
        <v>0</v>
      </c>
      <c r="L129">
        <f t="shared" si="33"/>
        <v>0</v>
      </c>
      <c r="M129">
        <f>I129*Diccionario!$B$21</f>
        <v>2.2368253707463798E-3</v>
      </c>
      <c r="N129">
        <f>M129*Diccionario!$B$22</f>
        <v>2.0802475947941332E-4</v>
      </c>
      <c r="O129">
        <f>N129*Diccionario!$B$23</f>
        <v>1.7682104555750131E-4</v>
      </c>
      <c r="P129">
        <f>O129*Diccionario!$B$24</f>
        <v>1.235979108446934E-4</v>
      </c>
      <c r="Q129">
        <f>P129*Diccionario!$B$25</f>
        <v>1.0876616154333019E-4</v>
      </c>
      <c r="R129">
        <f>Q129*Diccionario!$B$26</f>
        <v>2.9366863616699153E-5</v>
      </c>
      <c r="S129">
        <f>R129*Diccionario!$B$27</f>
        <v>1.9969467259355426E-5</v>
      </c>
      <c r="T129">
        <f t="shared" si="34"/>
        <v>1.9969467259355426E-5</v>
      </c>
      <c r="U129">
        <f>I129*Diccionario!$B$28</f>
        <v>2.2387287279372801E-3</v>
      </c>
      <c r="V129">
        <f>U129*Diccionario!$B$29</f>
        <v>2.0820177169816705E-4</v>
      </c>
      <c r="W129">
        <f>V129*Diccionario!$B$30</f>
        <v>1.7697150594344198E-4</v>
      </c>
      <c r="X129">
        <f>W129*Diccionario!$B$31</f>
        <v>3.7164016248122814E-5</v>
      </c>
      <c r="Y129">
        <f>X129*Diccionario!$B$32</f>
        <v>2.601481137368597E-5</v>
      </c>
      <c r="Z129">
        <f>Y129*Diccionario!$B$33</f>
        <v>1.7950219847843319E-5</v>
      </c>
      <c r="AA129">
        <f>Z129*Diccionario!$B$34</f>
        <v>4.8286091390698532E-6</v>
      </c>
      <c r="AB129">
        <f>AA129*Diccionario!$B$35</f>
        <v>3.2834542145675003E-6</v>
      </c>
      <c r="AC129">
        <f t="shared" si="35"/>
        <v>3.2834542145675003E-6</v>
      </c>
      <c r="AD129">
        <f t="shared" si="36"/>
        <v>2.3252921473922926E-5</v>
      </c>
      <c r="AE129">
        <f t="shared" si="37"/>
        <v>3.5031852712078476E-7</v>
      </c>
      <c r="AF129" t="e">
        <f ca="1">IF(AD129="","",_xludf.RANK.EQ(AD129,$AD$2:$AD$155,0))</f>
        <v>#NAME?</v>
      </c>
      <c r="AG129" t="s">
        <v>71</v>
      </c>
      <c r="AH129" t="str">
        <f t="shared" si="38"/>
        <v>Baja</v>
      </c>
      <c r="AI129" t="s">
        <v>73</v>
      </c>
      <c r="AJ129" t="str">
        <f>IFERROR(VLOOKUP(B129,Maestro_Regionales!$A$2:$B$35,2,FALSE),"Otras zonas")</f>
        <v>Costa</v>
      </c>
      <c r="AK129" t="str">
        <f t="shared" si="39"/>
        <v>EPS SANITAS | Costa</v>
      </c>
    </row>
    <row r="130" spans="1:37">
      <c r="A130" s="4" t="s">
        <v>66</v>
      </c>
      <c r="B130" s="4" t="s">
        <v>67</v>
      </c>
      <c r="C130" s="4" t="s">
        <v>128</v>
      </c>
      <c r="D130" s="4" t="s">
        <v>129</v>
      </c>
      <c r="E130" s="4" t="s">
        <v>89</v>
      </c>
      <c r="F130" s="4">
        <v>160</v>
      </c>
      <c r="G130" s="4">
        <v>4345</v>
      </c>
      <c r="H130" s="4">
        <v>0</v>
      </c>
      <c r="I130">
        <f t="shared" ref="I130:I161" si="40">SUM(F130:H130)</f>
        <v>4505</v>
      </c>
      <c r="J130">
        <f t="shared" ref="J130:J161" si="41">IFERROR(F130/I130,0)</f>
        <v>3.5516093229744729E-2</v>
      </c>
      <c r="K130">
        <f t="shared" ref="K130:K155" si="42">IFERROR(G130/I130,0)</f>
        <v>0.96448390677025531</v>
      </c>
      <c r="L130">
        <f t="shared" ref="L130:L155" si="43">IFERROR(H130/I130,0)</f>
        <v>0</v>
      </c>
      <c r="M130">
        <f>I130*Diccionario!$B$21</f>
        <v>10.076898295212441</v>
      </c>
      <c r="N130">
        <f>M130*Diccionario!$B$22</f>
        <v>0.93715154145475699</v>
      </c>
      <c r="O130">
        <f>N130*Diccionario!$B$23</f>
        <v>0.79657881023654342</v>
      </c>
      <c r="P130">
        <f>O130*Diccionario!$B$24</f>
        <v>0.55680858835534386</v>
      </c>
      <c r="Q130">
        <f>P130*Diccionario!$B$25</f>
        <v>0.48999155775270259</v>
      </c>
      <c r="R130">
        <f>Q130*Diccionario!$B$26</f>
        <v>0.1322977205932297</v>
      </c>
      <c r="S130">
        <f>R130*Diccionario!$B$27</f>
        <v>8.9962450003396199E-2</v>
      </c>
      <c r="T130">
        <f t="shared" ref="T130:T161" si="44">S130</f>
        <v>8.9962450003396199E-2</v>
      </c>
      <c r="U130">
        <f>I130*Diccionario!$B$28</f>
        <v>10.085472919357446</v>
      </c>
      <c r="V130">
        <f>U130*Diccionario!$B$29</f>
        <v>0.93794898150024253</v>
      </c>
      <c r="W130">
        <f>V130*Diccionario!$B$30</f>
        <v>0.7972566342752061</v>
      </c>
      <c r="X130">
        <f>W130*Diccionario!$B$31</f>
        <v>0.16742389319779327</v>
      </c>
      <c r="Y130">
        <f>X130*Diccionario!$B$32</f>
        <v>0.11719672523845528</v>
      </c>
      <c r="Z130">
        <f>Y130*Diccionario!$B$33</f>
        <v>8.0865740414534135E-2</v>
      </c>
      <c r="AA130">
        <f>Z130*Diccionario!$B$34</f>
        <v>2.1752884171509685E-2</v>
      </c>
      <c r="AB130">
        <f>AA130*Diccionario!$B$35</f>
        <v>1.4791961236626587E-2</v>
      </c>
      <c r="AC130">
        <f t="shared" ref="AC130:AC161" si="45">AB130</f>
        <v>1.4791961236626587E-2</v>
      </c>
      <c r="AD130">
        <f t="shared" ref="AD130:AD161" si="46">T130+AC130</f>
        <v>0.10475441124002279</v>
      </c>
      <c r="AE130">
        <f t="shared" ref="AE130:AE161" si="47">IFERROR(AD130/SUM($AD$2:$AD$155),0)</f>
        <v>1.5781849646791355E-3</v>
      </c>
      <c r="AF130" t="e">
        <f ca="1">IF(AD130="","",_xludf.RANK.EQ(AD130,$AD$2:$AD$155,0))</f>
        <v>#NAME?</v>
      </c>
      <c r="AG130" t="s">
        <v>71</v>
      </c>
      <c r="AH130" t="str">
        <f t="shared" ref="AH130:AH155" si="48">IF(SUM($AD$2:$AD$155)=0,"",IF((SUMIF($AD$2:$AD$155,"&gt;"&amp;$AD130,$AD$2:$AD$155)+$AD130)/SUM($AD$2:$AD$155)&lt;=40%,"Alta",IF((SUMIF($AD$2:$AD$155,"&gt;"&amp;$AD130,$AD$2:$AD$155)+$AD130)/SUM($AD$2:$AD$155)&lt;=80%,"Media","Baja")))</f>
        <v>Baja</v>
      </c>
      <c r="AI130" t="s">
        <v>73</v>
      </c>
      <c r="AJ130" t="str">
        <f>IFERROR(VLOOKUP(B130,Maestro_Regionales!$A$2:$B$35,2,FALSE),"Otras zonas")</f>
        <v>Costa</v>
      </c>
      <c r="AK130" t="str">
        <f t="shared" ref="AK130:AK161" si="49">E130&amp;" | "&amp;AJ130</f>
        <v>PROTEGER EPS (ANTES CAJACOPI EPS) | Costa</v>
      </c>
    </row>
    <row r="131" spans="1:37">
      <c r="A131" s="4" t="s">
        <v>66</v>
      </c>
      <c r="B131" s="4" t="s">
        <v>67</v>
      </c>
      <c r="C131" s="4" t="s">
        <v>128</v>
      </c>
      <c r="D131" s="4" t="s">
        <v>129</v>
      </c>
      <c r="E131" s="4" t="s">
        <v>87</v>
      </c>
      <c r="F131" s="4">
        <v>661</v>
      </c>
      <c r="G131" s="4">
        <v>2585</v>
      </c>
      <c r="H131" s="4">
        <v>0</v>
      </c>
      <c r="I131">
        <f t="shared" si="40"/>
        <v>3246</v>
      </c>
      <c r="J131">
        <f t="shared" si="41"/>
        <v>0.20363524337646333</v>
      </c>
      <c r="K131">
        <f t="shared" si="42"/>
        <v>0.79636475662353667</v>
      </c>
      <c r="L131">
        <f t="shared" si="43"/>
        <v>0</v>
      </c>
      <c r="M131">
        <f>I131*Diccionario!$B$21</f>
        <v>7.2607351534427487</v>
      </c>
      <c r="N131">
        <f>M131*Diccionario!$B$22</f>
        <v>0.67524836927017562</v>
      </c>
      <c r="O131">
        <f>N131*Diccionario!$B$23</f>
        <v>0.57396111387964921</v>
      </c>
      <c r="P131">
        <f>O131*Diccionario!$B$24</f>
        <v>0.40119881860187478</v>
      </c>
      <c r="Q131">
        <f>P131*Diccionario!$B$25</f>
        <v>0.35305496036964984</v>
      </c>
      <c r="R131">
        <f>Q131*Diccionario!$B$26</f>
        <v>9.5324839299805467E-2</v>
      </c>
      <c r="S131">
        <f>R131*Diccionario!$B$27</f>
        <v>6.4820890723867722E-2</v>
      </c>
      <c r="T131">
        <f t="shared" si="44"/>
        <v>6.4820890723867722E-2</v>
      </c>
      <c r="U131">
        <f>I131*Diccionario!$B$28</f>
        <v>7.2669134508844113</v>
      </c>
      <c r="V131">
        <f>U131*Diccionario!$B$29</f>
        <v>0.6758229509322502</v>
      </c>
      <c r="W131">
        <f>V131*Diccionario!$B$30</f>
        <v>0.5744495082924127</v>
      </c>
      <c r="X131">
        <f>W131*Diccionario!$B$31</f>
        <v>0.12063439674140666</v>
      </c>
      <c r="Y131">
        <f>X131*Diccionario!$B$32</f>
        <v>8.4444077718984656E-2</v>
      </c>
      <c r="Z131">
        <f>Y131*Diccionario!$B$33</f>
        <v>5.8266413626099411E-2</v>
      </c>
      <c r="AA131">
        <f>Z131*Diccionario!$B$34</f>
        <v>1.5673665265420744E-2</v>
      </c>
      <c r="AB131">
        <f>AA131*Diccionario!$B$35</f>
        <v>1.0658092380486107E-2</v>
      </c>
      <c r="AC131">
        <f t="shared" si="45"/>
        <v>1.0658092380486107E-2</v>
      </c>
      <c r="AD131">
        <f t="shared" si="46"/>
        <v>7.5478983104353831E-2</v>
      </c>
      <c r="AE131">
        <f t="shared" si="47"/>
        <v>1.1371339390340675E-3</v>
      </c>
      <c r="AF131" t="e">
        <f ca="1">IF(AD131="","",_xludf.RANK.EQ(AD131,$AD$2:$AD$155,0))</f>
        <v>#NAME?</v>
      </c>
      <c r="AG131" t="s">
        <v>71</v>
      </c>
      <c r="AH131" t="str">
        <f t="shared" si="48"/>
        <v>Baja</v>
      </c>
      <c r="AI131" t="s">
        <v>73</v>
      </c>
      <c r="AJ131" t="str">
        <f>IFERROR(VLOOKUP(B131,Maestro_Regionales!$A$2:$B$35,2,FALSE),"Otras zonas")</f>
        <v>Costa</v>
      </c>
      <c r="AK131" t="str">
        <f t="shared" si="49"/>
        <v>NUEVA EPS | Costa</v>
      </c>
    </row>
    <row r="132" spans="1:37">
      <c r="A132" s="4" t="s">
        <v>66</v>
      </c>
      <c r="B132" s="4" t="s">
        <v>67</v>
      </c>
      <c r="C132" s="4" t="s">
        <v>128</v>
      </c>
      <c r="D132" s="4" t="s">
        <v>129</v>
      </c>
      <c r="E132" s="4" t="s">
        <v>90</v>
      </c>
      <c r="F132" s="4">
        <v>0</v>
      </c>
      <c r="G132" s="4">
        <v>0</v>
      </c>
      <c r="H132" s="4">
        <v>70</v>
      </c>
      <c r="I132">
        <f t="shared" si="40"/>
        <v>70</v>
      </c>
      <c r="J132">
        <f t="shared" si="41"/>
        <v>0</v>
      </c>
      <c r="K132">
        <f t="shared" si="42"/>
        <v>0</v>
      </c>
      <c r="L132">
        <f t="shared" si="43"/>
        <v>1</v>
      </c>
      <c r="M132">
        <f>I132*Diccionario!$B$21</f>
        <v>0.15657777595224659</v>
      </c>
      <c r="N132">
        <f>M132*Diccionario!$B$22</f>
        <v>1.4561733163558932E-2</v>
      </c>
      <c r="O132">
        <f>N132*Diccionario!$B$23</f>
        <v>1.2377473189025092E-2</v>
      </c>
      <c r="P132">
        <f>O132*Diccionario!$B$24</f>
        <v>8.6518537591285388E-3</v>
      </c>
      <c r="Q132">
        <f>P132*Diccionario!$B$25</f>
        <v>7.6136313080331138E-3</v>
      </c>
      <c r="R132">
        <f>Q132*Diccionario!$B$26</f>
        <v>2.055680453168941E-3</v>
      </c>
      <c r="S132">
        <f>R132*Diccionario!$B$27</f>
        <v>1.3978627081548799E-3</v>
      </c>
      <c r="T132">
        <f t="shared" si="44"/>
        <v>1.3978627081548799E-3</v>
      </c>
      <c r="U132">
        <f>I132*Diccionario!$B$28</f>
        <v>0.1567110109556096</v>
      </c>
      <c r="V132">
        <f>U132*Diccionario!$B$29</f>
        <v>1.4574124018871693E-2</v>
      </c>
      <c r="W132">
        <f>V132*Diccionario!$B$30</f>
        <v>1.2388005416040938E-2</v>
      </c>
      <c r="X132">
        <f>W132*Diccionario!$B$31</f>
        <v>2.6014811373685971E-3</v>
      </c>
      <c r="Y132">
        <f>X132*Diccionario!$B$32</f>
        <v>1.8210367961580178E-3</v>
      </c>
      <c r="Z132">
        <f>Y132*Diccionario!$B$33</f>
        <v>1.2565153893490321E-3</v>
      </c>
      <c r="AA132">
        <f>Z132*Diccionario!$B$34</f>
        <v>3.3800263973488964E-4</v>
      </c>
      <c r="AB132">
        <f>AA132*Diccionario!$B$35</f>
        <v>2.2984179501972496E-4</v>
      </c>
      <c r="AC132">
        <f t="shared" si="45"/>
        <v>2.2984179501972496E-4</v>
      </c>
      <c r="AD132">
        <f t="shared" si="46"/>
        <v>1.6277045031746048E-3</v>
      </c>
      <c r="AE132">
        <f t="shared" si="47"/>
        <v>2.4522296898454935E-5</v>
      </c>
      <c r="AF132" t="e">
        <f ca="1">IF(AD132="","",_xludf.RANK.EQ(AD132,$AD$2:$AD$155,0))</f>
        <v>#NAME?</v>
      </c>
      <c r="AG132" t="s">
        <v>71</v>
      </c>
      <c r="AH132" t="str">
        <f t="shared" si="48"/>
        <v>Baja</v>
      </c>
      <c r="AI132" t="s">
        <v>73</v>
      </c>
      <c r="AJ132" t="str">
        <f>IFERROR(VLOOKUP(B132,Maestro_Regionales!$A$2:$B$35,2,FALSE),"Otras zonas")</f>
        <v>Costa</v>
      </c>
      <c r="AK132" t="str">
        <f t="shared" si="49"/>
        <v>REGIMEN DE EXCEPCION | Costa</v>
      </c>
    </row>
    <row r="133" spans="1:37">
      <c r="A133" s="4" t="s">
        <v>66</v>
      </c>
      <c r="B133" s="4" t="s">
        <v>67</v>
      </c>
      <c r="C133" s="4" t="s">
        <v>128</v>
      </c>
      <c r="D133" s="4" t="s">
        <v>129</v>
      </c>
      <c r="E133" s="4" t="s">
        <v>92</v>
      </c>
      <c r="F133" s="4">
        <v>1</v>
      </c>
      <c r="G133" s="4">
        <v>1</v>
      </c>
      <c r="H133" s="4">
        <v>0</v>
      </c>
      <c r="I133">
        <f t="shared" si="40"/>
        <v>2</v>
      </c>
      <c r="J133">
        <f t="shared" si="41"/>
        <v>0.5</v>
      </c>
      <c r="K133">
        <f t="shared" si="42"/>
        <v>0.5</v>
      </c>
      <c r="L133">
        <f t="shared" si="43"/>
        <v>0</v>
      </c>
      <c r="M133">
        <f>I133*Diccionario!$B$21</f>
        <v>4.4736507414927596E-3</v>
      </c>
      <c r="N133">
        <f>M133*Diccionario!$B$22</f>
        <v>4.1604951895882664E-4</v>
      </c>
      <c r="O133">
        <f>N133*Diccionario!$B$23</f>
        <v>3.5364209111500263E-4</v>
      </c>
      <c r="P133">
        <f>O133*Diccionario!$B$24</f>
        <v>2.471958216893868E-4</v>
      </c>
      <c r="Q133">
        <f>P133*Diccionario!$B$25</f>
        <v>2.1753232308666039E-4</v>
      </c>
      <c r="R133">
        <f>Q133*Diccionario!$B$26</f>
        <v>5.8733727233398306E-5</v>
      </c>
      <c r="S133">
        <f>R133*Diccionario!$B$27</f>
        <v>3.9938934518710852E-5</v>
      </c>
      <c r="T133">
        <f t="shared" si="44"/>
        <v>3.9938934518710852E-5</v>
      </c>
      <c r="U133">
        <f>I133*Diccionario!$B$28</f>
        <v>4.4774574558745601E-3</v>
      </c>
      <c r="V133">
        <f>U133*Diccionario!$B$29</f>
        <v>4.1640354339633409E-4</v>
      </c>
      <c r="W133">
        <f>V133*Diccionario!$B$30</f>
        <v>3.5394301188688396E-4</v>
      </c>
      <c r="X133">
        <f>W133*Diccionario!$B$31</f>
        <v>7.4328032496245628E-5</v>
      </c>
      <c r="Y133">
        <f>X133*Diccionario!$B$32</f>
        <v>5.2029622747371939E-5</v>
      </c>
      <c r="Z133">
        <f>Y133*Diccionario!$B$33</f>
        <v>3.5900439695686638E-5</v>
      </c>
      <c r="AA133">
        <f>Z133*Diccionario!$B$34</f>
        <v>9.6572182781397063E-6</v>
      </c>
      <c r="AB133">
        <f>AA133*Diccionario!$B$35</f>
        <v>6.5669084291350007E-6</v>
      </c>
      <c r="AC133">
        <f t="shared" si="45"/>
        <v>6.5669084291350007E-6</v>
      </c>
      <c r="AD133">
        <f t="shared" si="46"/>
        <v>4.6505842947845853E-5</v>
      </c>
      <c r="AE133">
        <f t="shared" si="47"/>
        <v>7.0063705424156952E-7</v>
      </c>
      <c r="AF133" t="e">
        <f ca="1">IF(AD133="","",_xludf.RANK.EQ(AD133,$AD$2:$AD$155,0))</f>
        <v>#NAME?</v>
      </c>
      <c r="AG133" t="s">
        <v>71</v>
      </c>
      <c r="AH133" t="str">
        <f t="shared" si="48"/>
        <v>Baja</v>
      </c>
      <c r="AI133" t="s">
        <v>73</v>
      </c>
      <c r="AJ133" t="str">
        <f>IFERROR(VLOOKUP(B133,Maestro_Regionales!$A$2:$B$35,2,FALSE),"Otras zonas")</f>
        <v>Costa</v>
      </c>
      <c r="AK133" t="str">
        <f t="shared" si="49"/>
        <v>EPS FAMILIAR DE COLOMBIA | Costa</v>
      </c>
    </row>
    <row r="134" spans="1:37">
      <c r="A134" s="4" t="s">
        <v>66</v>
      </c>
      <c r="B134" s="4" t="s">
        <v>67</v>
      </c>
      <c r="C134" s="4" t="s">
        <v>128</v>
      </c>
      <c r="D134" s="4" t="s">
        <v>129</v>
      </c>
      <c r="E134" s="4" t="s">
        <v>88</v>
      </c>
      <c r="F134" s="4">
        <v>1</v>
      </c>
      <c r="G134" s="4">
        <v>0</v>
      </c>
      <c r="H134" s="4">
        <v>0</v>
      </c>
      <c r="I134">
        <f t="shared" si="40"/>
        <v>1</v>
      </c>
      <c r="J134">
        <f t="shared" si="41"/>
        <v>1</v>
      </c>
      <c r="K134">
        <f t="shared" si="42"/>
        <v>0</v>
      </c>
      <c r="L134">
        <f t="shared" si="43"/>
        <v>0</v>
      </c>
      <c r="M134">
        <f>I134*Diccionario!$B$21</f>
        <v>2.2368253707463798E-3</v>
      </c>
      <c r="N134">
        <f>M134*Diccionario!$B$22</f>
        <v>2.0802475947941332E-4</v>
      </c>
      <c r="O134">
        <f>N134*Diccionario!$B$23</f>
        <v>1.7682104555750131E-4</v>
      </c>
      <c r="P134">
        <f>O134*Diccionario!$B$24</f>
        <v>1.235979108446934E-4</v>
      </c>
      <c r="Q134">
        <f>P134*Diccionario!$B$25</f>
        <v>1.0876616154333019E-4</v>
      </c>
      <c r="R134">
        <f>Q134*Diccionario!$B$26</f>
        <v>2.9366863616699153E-5</v>
      </c>
      <c r="S134">
        <f>R134*Diccionario!$B$27</f>
        <v>1.9969467259355426E-5</v>
      </c>
      <c r="T134">
        <f t="shared" si="44"/>
        <v>1.9969467259355426E-5</v>
      </c>
      <c r="U134">
        <f>I134*Diccionario!$B$28</f>
        <v>2.2387287279372801E-3</v>
      </c>
      <c r="V134">
        <f>U134*Diccionario!$B$29</f>
        <v>2.0820177169816705E-4</v>
      </c>
      <c r="W134">
        <f>V134*Diccionario!$B$30</f>
        <v>1.7697150594344198E-4</v>
      </c>
      <c r="X134">
        <f>W134*Diccionario!$B$31</f>
        <v>3.7164016248122814E-5</v>
      </c>
      <c r="Y134">
        <f>X134*Diccionario!$B$32</f>
        <v>2.601481137368597E-5</v>
      </c>
      <c r="Z134">
        <f>Y134*Diccionario!$B$33</f>
        <v>1.7950219847843319E-5</v>
      </c>
      <c r="AA134">
        <f>Z134*Diccionario!$B$34</f>
        <v>4.8286091390698532E-6</v>
      </c>
      <c r="AB134">
        <f>AA134*Diccionario!$B$35</f>
        <v>3.2834542145675003E-6</v>
      </c>
      <c r="AC134">
        <f t="shared" si="45"/>
        <v>3.2834542145675003E-6</v>
      </c>
      <c r="AD134">
        <f t="shared" si="46"/>
        <v>2.3252921473922926E-5</v>
      </c>
      <c r="AE134">
        <f t="shared" si="47"/>
        <v>3.5031852712078476E-7</v>
      </c>
      <c r="AF134" t="e">
        <f ca="1">IF(AD134="","",_xludf.RANK.EQ(AD134,$AD$2:$AD$155,0))</f>
        <v>#NAME?</v>
      </c>
      <c r="AG134" t="s">
        <v>71</v>
      </c>
      <c r="AH134" t="str">
        <f t="shared" si="48"/>
        <v>Baja</v>
      </c>
      <c r="AI134" t="s">
        <v>73</v>
      </c>
      <c r="AJ134" t="str">
        <f>IFERROR(VLOOKUP(B134,Maestro_Regionales!$A$2:$B$35,2,FALSE),"Otras zonas")</f>
        <v>Costa</v>
      </c>
      <c r="AK134" t="str">
        <f t="shared" si="49"/>
        <v>COOSALUD EPS | Costa</v>
      </c>
    </row>
    <row r="135" spans="1:37">
      <c r="A135" s="4" t="s">
        <v>66</v>
      </c>
      <c r="B135" s="4" t="s">
        <v>67</v>
      </c>
      <c r="C135" s="4" t="s">
        <v>130</v>
      </c>
      <c r="D135" s="4" t="s">
        <v>131</v>
      </c>
      <c r="E135" s="4" t="s">
        <v>87</v>
      </c>
      <c r="F135" s="4">
        <v>1272</v>
      </c>
      <c r="G135" s="4">
        <v>6548</v>
      </c>
      <c r="H135" s="4">
        <v>0</v>
      </c>
      <c r="I135">
        <f t="shared" si="40"/>
        <v>7820</v>
      </c>
      <c r="J135">
        <f t="shared" si="41"/>
        <v>0.16265984654731458</v>
      </c>
      <c r="K135">
        <f t="shared" si="42"/>
        <v>0.83734015345268542</v>
      </c>
      <c r="L135">
        <f t="shared" si="43"/>
        <v>0</v>
      </c>
      <c r="M135">
        <f>I135*Diccionario!$B$21</f>
        <v>17.491974399236689</v>
      </c>
      <c r="N135">
        <f>M135*Diccionario!$B$22</f>
        <v>1.626753619129012</v>
      </c>
      <c r="O135">
        <f>N135*Diccionario!$B$23</f>
        <v>1.3827405762596601</v>
      </c>
      <c r="P135">
        <f>O135*Diccionario!$B$24</f>
        <v>0.96653566280550229</v>
      </c>
      <c r="Q135">
        <f>P135*Diccionario!$B$25</f>
        <v>0.85055138326884205</v>
      </c>
      <c r="R135">
        <f>Q135*Diccionario!$B$26</f>
        <v>0.22964887348258736</v>
      </c>
      <c r="S135">
        <f>R135*Diccionario!$B$27</f>
        <v>0.15616123396815942</v>
      </c>
      <c r="T135">
        <f t="shared" si="44"/>
        <v>0.15616123396815942</v>
      </c>
      <c r="U135">
        <f>I135*Diccionario!$B$28</f>
        <v>17.506858652469528</v>
      </c>
      <c r="V135">
        <f>U135*Diccionario!$B$29</f>
        <v>1.6281378546796661</v>
      </c>
      <c r="W135">
        <f>V135*Diccionario!$B$30</f>
        <v>1.3839171764777161</v>
      </c>
      <c r="X135">
        <f>W135*Diccionario!$B$31</f>
        <v>0.29062260706032034</v>
      </c>
      <c r="Y135">
        <f>X135*Diccionario!$B$32</f>
        <v>0.20343582494222423</v>
      </c>
      <c r="Z135">
        <f>Y135*Diccionario!$B$33</f>
        <v>0.14037071921013472</v>
      </c>
      <c r="AA135">
        <f>Z135*Diccionario!$B$34</f>
        <v>3.7759723467526242E-2</v>
      </c>
      <c r="AB135">
        <f>AA135*Diccionario!$B$35</f>
        <v>2.5676611957917848E-2</v>
      </c>
      <c r="AC135">
        <f t="shared" si="45"/>
        <v>2.5676611957917848E-2</v>
      </c>
      <c r="AD135">
        <f t="shared" si="46"/>
        <v>0.18183784592607727</v>
      </c>
      <c r="AE135">
        <f t="shared" si="47"/>
        <v>2.7394908820845367E-3</v>
      </c>
      <c r="AF135" t="e">
        <f ca="1">IF(AD135="","",_xludf.RANK.EQ(AD135,$AD$2:$AD$155,0))</f>
        <v>#NAME?</v>
      </c>
      <c r="AG135" t="s">
        <v>71</v>
      </c>
      <c r="AH135" t="str">
        <f t="shared" si="48"/>
        <v>Baja</v>
      </c>
      <c r="AI135" t="s">
        <v>73</v>
      </c>
      <c r="AJ135" t="str">
        <f>IFERROR(VLOOKUP(B135,Maestro_Regionales!$A$2:$B$35,2,FALSE),"Otras zonas")</f>
        <v>Costa</v>
      </c>
      <c r="AK135" t="str">
        <f t="shared" si="49"/>
        <v>NUEVA EPS | Costa</v>
      </c>
    </row>
    <row r="136" spans="1:37">
      <c r="A136" s="4" t="s">
        <v>66</v>
      </c>
      <c r="B136" s="4" t="s">
        <v>67</v>
      </c>
      <c r="C136" s="4" t="s">
        <v>130</v>
      </c>
      <c r="D136" s="4" t="s">
        <v>131</v>
      </c>
      <c r="E136" s="4" t="s">
        <v>90</v>
      </c>
      <c r="F136" s="4">
        <v>0</v>
      </c>
      <c r="G136" s="4">
        <v>0</v>
      </c>
      <c r="H136" s="4">
        <v>59</v>
      </c>
      <c r="I136">
        <f t="shared" si="40"/>
        <v>59</v>
      </c>
      <c r="J136">
        <f t="shared" si="41"/>
        <v>0</v>
      </c>
      <c r="K136">
        <f t="shared" si="42"/>
        <v>0</v>
      </c>
      <c r="L136">
        <f t="shared" si="43"/>
        <v>1</v>
      </c>
      <c r="M136">
        <f>I136*Diccionario!$B$21</f>
        <v>0.1319726968740364</v>
      </c>
      <c r="N136">
        <f>M136*Diccionario!$B$22</f>
        <v>1.2273460809285385E-2</v>
      </c>
      <c r="O136">
        <f>N136*Diccionario!$B$23</f>
        <v>1.0432441687892577E-2</v>
      </c>
      <c r="P136">
        <f>O136*Diccionario!$B$24</f>
        <v>7.2922767398369108E-3</v>
      </c>
      <c r="Q136">
        <f>P136*Diccionario!$B$25</f>
        <v>6.4172035310564816E-3</v>
      </c>
      <c r="R136">
        <f>Q136*Diccionario!$B$26</f>
        <v>1.7326449533852501E-3</v>
      </c>
      <c r="S136">
        <f>R136*Diccionario!$B$27</f>
        <v>1.17819856830197E-3</v>
      </c>
      <c r="T136">
        <f t="shared" si="44"/>
        <v>1.17819856830197E-3</v>
      </c>
      <c r="U136">
        <f>I136*Diccionario!$B$28</f>
        <v>0.13208499494829953</v>
      </c>
      <c r="V136">
        <f>U136*Diccionario!$B$29</f>
        <v>1.2283904530191856E-2</v>
      </c>
      <c r="W136">
        <f>V136*Diccionario!$B$30</f>
        <v>1.0441318850663076E-2</v>
      </c>
      <c r="X136">
        <f>W136*Diccionario!$B$31</f>
        <v>2.1926769586392458E-3</v>
      </c>
      <c r="Y136">
        <f>X136*Diccionario!$B$32</f>
        <v>1.534873871047472E-3</v>
      </c>
      <c r="Z136">
        <f>Y136*Diccionario!$B$33</f>
        <v>1.0590629710227556E-3</v>
      </c>
      <c r="AA136">
        <f>Z136*Diccionario!$B$34</f>
        <v>2.8488793920512128E-4</v>
      </c>
      <c r="AB136">
        <f>AA136*Diccionario!$B$35</f>
        <v>1.9372379865948249E-4</v>
      </c>
      <c r="AC136">
        <f t="shared" si="45"/>
        <v>1.9372379865948249E-4</v>
      </c>
      <c r="AD136">
        <f t="shared" si="46"/>
        <v>1.3719223669614526E-3</v>
      </c>
      <c r="AE136">
        <f t="shared" si="47"/>
        <v>2.06687931001263E-5</v>
      </c>
      <c r="AF136" t="e">
        <f ca="1">IF(AD136="","",_xludf.RANK.EQ(AD136,$AD$2:$AD$155,0))</f>
        <v>#NAME?</v>
      </c>
      <c r="AG136" t="s">
        <v>71</v>
      </c>
      <c r="AH136" t="str">
        <f t="shared" si="48"/>
        <v>Baja</v>
      </c>
      <c r="AI136" t="s">
        <v>73</v>
      </c>
      <c r="AJ136" t="str">
        <f>IFERROR(VLOOKUP(B136,Maestro_Regionales!$A$2:$B$35,2,FALSE),"Otras zonas")</f>
        <v>Costa</v>
      </c>
      <c r="AK136" t="str">
        <f t="shared" si="49"/>
        <v>REGIMEN DE EXCEPCION | Costa</v>
      </c>
    </row>
    <row r="137" spans="1:37">
      <c r="A137" s="4" t="s">
        <v>66</v>
      </c>
      <c r="B137" s="4" t="s">
        <v>67</v>
      </c>
      <c r="C137" s="4" t="s">
        <v>130</v>
      </c>
      <c r="D137" s="4" t="s">
        <v>131</v>
      </c>
      <c r="E137" s="4" t="s">
        <v>89</v>
      </c>
      <c r="F137" s="4">
        <v>0</v>
      </c>
      <c r="G137" s="4">
        <v>1</v>
      </c>
      <c r="H137" s="4">
        <v>0</v>
      </c>
      <c r="I137">
        <f t="shared" si="40"/>
        <v>1</v>
      </c>
      <c r="J137">
        <f t="shared" si="41"/>
        <v>0</v>
      </c>
      <c r="K137">
        <f t="shared" si="42"/>
        <v>1</v>
      </c>
      <c r="L137">
        <f t="shared" si="43"/>
        <v>0</v>
      </c>
      <c r="M137">
        <f>I137*Diccionario!$B$21</f>
        <v>2.2368253707463798E-3</v>
      </c>
      <c r="N137">
        <f>M137*Diccionario!$B$22</f>
        <v>2.0802475947941332E-4</v>
      </c>
      <c r="O137">
        <f>N137*Diccionario!$B$23</f>
        <v>1.7682104555750131E-4</v>
      </c>
      <c r="P137">
        <f>O137*Diccionario!$B$24</f>
        <v>1.235979108446934E-4</v>
      </c>
      <c r="Q137">
        <f>P137*Diccionario!$B$25</f>
        <v>1.0876616154333019E-4</v>
      </c>
      <c r="R137">
        <f>Q137*Diccionario!$B$26</f>
        <v>2.9366863616699153E-5</v>
      </c>
      <c r="S137">
        <f>R137*Diccionario!$B$27</f>
        <v>1.9969467259355426E-5</v>
      </c>
      <c r="T137">
        <f t="shared" si="44"/>
        <v>1.9969467259355426E-5</v>
      </c>
      <c r="U137">
        <f>I137*Diccionario!$B$28</f>
        <v>2.2387287279372801E-3</v>
      </c>
      <c r="V137">
        <f>U137*Diccionario!$B$29</f>
        <v>2.0820177169816705E-4</v>
      </c>
      <c r="W137">
        <f>V137*Diccionario!$B$30</f>
        <v>1.7697150594344198E-4</v>
      </c>
      <c r="X137">
        <f>W137*Diccionario!$B$31</f>
        <v>3.7164016248122814E-5</v>
      </c>
      <c r="Y137">
        <f>X137*Diccionario!$B$32</f>
        <v>2.601481137368597E-5</v>
      </c>
      <c r="Z137">
        <f>Y137*Diccionario!$B$33</f>
        <v>1.7950219847843319E-5</v>
      </c>
      <c r="AA137">
        <f>Z137*Diccionario!$B$34</f>
        <v>4.8286091390698532E-6</v>
      </c>
      <c r="AB137">
        <f>AA137*Diccionario!$B$35</f>
        <v>3.2834542145675003E-6</v>
      </c>
      <c r="AC137">
        <f t="shared" si="45"/>
        <v>3.2834542145675003E-6</v>
      </c>
      <c r="AD137">
        <f t="shared" si="46"/>
        <v>2.3252921473922926E-5</v>
      </c>
      <c r="AE137">
        <f t="shared" si="47"/>
        <v>3.5031852712078476E-7</v>
      </c>
      <c r="AF137" t="e">
        <f ca="1">IF(AD137="","",_xludf.RANK.EQ(AD137,$AD$2:$AD$155,0))</f>
        <v>#NAME?</v>
      </c>
      <c r="AG137" t="s">
        <v>71</v>
      </c>
      <c r="AH137" t="str">
        <f t="shared" si="48"/>
        <v>Baja</v>
      </c>
      <c r="AI137" t="s">
        <v>73</v>
      </c>
      <c r="AJ137" t="str">
        <f>IFERROR(VLOOKUP(B137,Maestro_Regionales!$A$2:$B$35,2,FALSE),"Otras zonas")</f>
        <v>Costa</v>
      </c>
      <c r="AK137" t="str">
        <f t="shared" si="49"/>
        <v>PROTEGER EPS (ANTES CAJACOPI EPS) | Costa</v>
      </c>
    </row>
    <row r="138" spans="1:37">
      <c r="A138" s="4" t="s">
        <v>66</v>
      </c>
      <c r="B138" s="4" t="s">
        <v>67</v>
      </c>
      <c r="C138" s="4" t="s">
        <v>78</v>
      </c>
      <c r="D138" s="4" t="s">
        <v>79</v>
      </c>
      <c r="E138" s="4" t="s">
        <v>77</v>
      </c>
      <c r="F138" s="4">
        <v>3750</v>
      </c>
      <c r="G138" s="4">
        <v>29750</v>
      </c>
      <c r="H138" s="4">
        <v>0</v>
      </c>
      <c r="I138">
        <f t="shared" si="40"/>
        <v>33500</v>
      </c>
      <c r="J138">
        <f t="shared" si="41"/>
        <v>0.11194029850746269</v>
      </c>
      <c r="K138">
        <f t="shared" si="42"/>
        <v>0.88805970149253732</v>
      </c>
      <c r="L138">
        <f t="shared" si="43"/>
        <v>0</v>
      </c>
      <c r="M138">
        <f>I138*Diccionario!$B$21</f>
        <v>74.933649920003717</v>
      </c>
      <c r="N138">
        <f>M138*Diccionario!$B$22</f>
        <v>6.9688294425603452</v>
      </c>
      <c r="O138">
        <f>N138*Diccionario!$B$23</f>
        <v>5.9235050261762936</v>
      </c>
      <c r="P138">
        <f>O138*Diccionario!$B$24</f>
        <v>4.1405300132972291</v>
      </c>
      <c r="Q138">
        <f>P138*Diccionario!$B$25</f>
        <v>3.6436664117015618</v>
      </c>
      <c r="R138">
        <f>Q138*Diccionario!$B$26</f>
        <v>0.9837899311594217</v>
      </c>
      <c r="S138">
        <f>R138*Diccionario!$B$27</f>
        <v>0.66897715318840678</v>
      </c>
      <c r="T138">
        <f t="shared" si="44"/>
        <v>0.66897715318840678</v>
      </c>
      <c r="U138">
        <f>I138*Diccionario!$B$28</f>
        <v>74.997412385898883</v>
      </c>
      <c r="V138">
        <f>U138*Diccionario!$B$29</f>
        <v>6.9747593518885962</v>
      </c>
      <c r="W138">
        <f>V138*Diccionario!$B$30</f>
        <v>5.9285454491053065</v>
      </c>
      <c r="X138">
        <f>W138*Diccionario!$B$31</f>
        <v>1.2449945443121142</v>
      </c>
      <c r="Y138">
        <f>X138*Diccionario!$B$32</f>
        <v>0.87149618101847992</v>
      </c>
      <c r="Z138">
        <f>Y138*Diccionario!$B$33</f>
        <v>0.6013323649027511</v>
      </c>
      <c r="AA138">
        <f>Z138*Diccionario!$B$34</f>
        <v>0.16175840615884005</v>
      </c>
      <c r="AB138">
        <f>AA138*Diccionario!$B$35</f>
        <v>0.10999571618801124</v>
      </c>
      <c r="AC138">
        <f t="shared" si="45"/>
        <v>0.10999571618801124</v>
      </c>
      <c r="AD138">
        <f t="shared" si="46"/>
        <v>0.77897286937641796</v>
      </c>
      <c r="AE138">
        <f t="shared" si="47"/>
        <v>1.1735670658546289E-2</v>
      </c>
      <c r="AF138" t="e">
        <f ca="1">IF(AD138="","",_xludf.RANK.EQ(AD138,$AD$2:$AD$155,0))</f>
        <v>#NAME?</v>
      </c>
      <c r="AG138" t="s">
        <v>71</v>
      </c>
      <c r="AH138" t="str">
        <f t="shared" si="48"/>
        <v>Media</v>
      </c>
      <c r="AI138" t="s">
        <v>73</v>
      </c>
      <c r="AJ138" t="str">
        <f>IFERROR(VLOOKUP(B138,Maestro_Regionales!$A$2:$B$35,2,FALSE),"Otras zonas")</f>
        <v>Costa</v>
      </c>
      <c r="AK138" t="str">
        <f t="shared" si="49"/>
        <v>MUTUAL SER | Costa</v>
      </c>
    </row>
    <row r="139" spans="1:37">
      <c r="A139" s="4" t="s">
        <v>66</v>
      </c>
      <c r="B139" s="4" t="s">
        <v>67</v>
      </c>
      <c r="C139" s="4" t="s">
        <v>102</v>
      </c>
      <c r="D139" s="4" t="s">
        <v>103</v>
      </c>
      <c r="E139" s="4" t="s">
        <v>77</v>
      </c>
      <c r="F139" s="4">
        <v>3188</v>
      </c>
      <c r="G139" s="4">
        <v>19018</v>
      </c>
      <c r="H139" s="4">
        <v>0</v>
      </c>
      <c r="I139">
        <f t="shared" si="40"/>
        <v>22206</v>
      </c>
      <c r="J139">
        <f t="shared" si="41"/>
        <v>0.14356480230568314</v>
      </c>
      <c r="K139">
        <f t="shared" si="42"/>
        <v>0.85643519769431686</v>
      </c>
      <c r="L139">
        <f t="shared" si="43"/>
        <v>0</v>
      </c>
      <c r="M139">
        <f>I139*Diccionario!$B$21</f>
        <v>49.670944182794109</v>
      </c>
      <c r="N139">
        <f>M139*Diccionario!$B$22</f>
        <v>4.6193978089998522</v>
      </c>
      <c r="O139">
        <f>N139*Diccionario!$B$23</f>
        <v>3.9264881376498741</v>
      </c>
      <c r="P139">
        <f>O139*Diccionario!$B$24</f>
        <v>2.7446152082172617</v>
      </c>
      <c r="Q139">
        <f>P139*Diccionario!$B$25</f>
        <v>2.4152613832311904</v>
      </c>
      <c r="R139">
        <f>Q139*Diccionario!$B$26</f>
        <v>0.65212057347242147</v>
      </c>
      <c r="S139">
        <f>R139*Diccionario!$B$27</f>
        <v>0.44344198996124662</v>
      </c>
      <c r="T139">
        <f t="shared" si="44"/>
        <v>0.44344198996124662</v>
      </c>
      <c r="U139">
        <f>I139*Diccionario!$B$28</f>
        <v>49.713210132575242</v>
      </c>
      <c r="V139">
        <f>U139*Diccionario!$B$29</f>
        <v>4.6233285423294976</v>
      </c>
      <c r="W139">
        <f>V139*Diccionario!$B$30</f>
        <v>3.9298292609800729</v>
      </c>
      <c r="X139">
        <f>W139*Diccionario!$B$31</f>
        <v>0.82526414480581523</v>
      </c>
      <c r="Y139">
        <f>X139*Diccionario!$B$32</f>
        <v>0.57768490136407058</v>
      </c>
      <c r="Z139">
        <f>Y139*Diccionario!$B$33</f>
        <v>0.39860258194120868</v>
      </c>
      <c r="AA139">
        <f>Z139*Diccionario!$B$34</f>
        <v>0.10722409454218514</v>
      </c>
      <c r="AB139">
        <f>AA139*Diccionario!$B$35</f>
        <v>7.2912384288685891E-2</v>
      </c>
      <c r="AC139">
        <f t="shared" si="45"/>
        <v>7.2912384288685891E-2</v>
      </c>
      <c r="AD139">
        <f t="shared" si="46"/>
        <v>0.51635437424993247</v>
      </c>
      <c r="AE139">
        <f t="shared" si="47"/>
        <v>7.7791732132441466E-3</v>
      </c>
      <c r="AF139" t="e">
        <f ca="1">IF(AD139="","",_xludf.RANK.EQ(AD139,$AD$2:$AD$155,0))</f>
        <v>#NAME?</v>
      </c>
      <c r="AG139" t="s">
        <v>71</v>
      </c>
      <c r="AH139" t="str">
        <f t="shared" si="48"/>
        <v>Baja</v>
      </c>
      <c r="AI139" t="s">
        <v>73</v>
      </c>
      <c r="AJ139" t="str">
        <f>IFERROR(VLOOKUP(B139,Maestro_Regionales!$A$2:$B$35,2,FALSE),"Otras zonas")</f>
        <v>Costa</v>
      </c>
      <c r="AK139" t="str">
        <f t="shared" si="49"/>
        <v>MUTUAL SER | Costa</v>
      </c>
    </row>
    <row r="140" spans="1:37">
      <c r="A140" s="4" t="s">
        <v>66</v>
      </c>
      <c r="B140" s="4" t="s">
        <v>67</v>
      </c>
      <c r="C140" s="4" t="s">
        <v>108</v>
      </c>
      <c r="D140" s="4" t="s">
        <v>109</v>
      </c>
      <c r="E140" s="4" t="s">
        <v>77</v>
      </c>
      <c r="F140" s="4">
        <v>2273</v>
      </c>
      <c r="G140" s="4">
        <v>15649</v>
      </c>
      <c r="H140" s="4">
        <v>0</v>
      </c>
      <c r="I140">
        <f t="shared" si="40"/>
        <v>17922</v>
      </c>
      <c r="J140">
        <f t="shared" si="41"/>
        <v>0.12682736301752037</v>
      </c>
      <c r="K140">
        <f t="shared" si="42"/>
        <v>0.8731726369824796</v>
      </c>
      <c r="L140">
        <f t="shared" si="43"/>
        <v>0</v>
      </c>
      <c r="M140">
        <f>I140*Diccionario!$B$21</f>
        <v>40.088384294516615</v>
      </c>
      <c r="N140">
        <f>M140*Diccionario!$B$22</f>
        <v>3.7282197393900454</v>
      </c>
      <c r="O140">
        <f>N140*Diccionario!$B$23</f>
        <v>3.1689867784815386</v>
      </c>
      <c r="P140">
        <f>O140*Diccionario!$B$24</f>
        <v>2.2151217581585954</v>
      </c>
      <c r="Q140">
        <f>P140*Diccionario!$B$25</f>
        <v>1.949307147179564</v>
      </c>
      <c r="R140">
        <f>Q140*Diccionario!$B$26</f>
        <v>0.52631292973848232</v>
      </c>
      <c r="S140">
        <f>R140*Diccionario!$B$27</f>
        <v>0.35789279222216802</v>
      </c>
      <c r="T140">
        <f t="shared" si="44"/>
        <v>0.35789279222216802</v>
      </c>
      <c r="U140">
        <f>I140*Diccionario!$B$28</f>
        <v>40.122496262091936</v>
      </c>
      <c r="V140">
        <f>U140*Diccionario!$B$29</f>
        <v>3.7313921523745499</v>
      </c>
      <c r="W140">
        <f>V140*Diccionario!$B$30</f>
        <v>3.1716833295183675</v>
      </c>
      <c r="X140">
        <f>W140*Diccionario!$B$31</f>
        <v>0.66605349919885715</v>
      </c>
      <c r="Y140">
        <f>X140*Diccionario!$B$32</f>
        <v>0.46623744943919998</v>
      </c>
      <c r="Z140">
        <f>Y140*Diccionario!$B$33</f>
        <v>0.32170384011304798</v>
      </c>
      <c r="AA140">
        <f>Z140*Diccionario!$B$34</f>
        <v>8.6538332990409916E-2</v>
      </c>
      <c r="AB140">
        <f>AA140*Diccionario!$B$35</f>
        <v>5.8846066433478748E-2</v>
      </c>
      <c r="AC140">
        <f t="shared" si="45"/>
        <v>5.8846066433478748E-2</v>
      </c>
      <c r="AD140">
        <f t="shared" si="46"/>
        <v>0.41673885865564675</v>
      </c>
      <c r="AE140">
        <f t="shared" si="47"/>
        <v>6.2784086430587062E-3</v>
      </c>
      <c r="AF140" t="e">
        <f ca="1">IF(AD140="","",_xludf.RANK.EQ(AD140,$AD$2:$AD$155,0))</f>
        <v>#NAME?</v>
      </c>
      <c r="AG140" t="s">
        <v>71</v>
      </c>
      <c r="AH140" t="str">
        <f t="shared" si="48"/>
        <v>Baja</v>
      </c>
      <c r="AI140" t="s">
        <v>73</v>
      </c>
      <c r="AJ140" t="str">
        <f>IFERROR(VLOOKUP(B140,Maestro_Regionales!$A$2:$B$35,2,FALSE),"Otras zonas")</f>
        <v>Costa</v>
      </c>
      <c r="AK140" t="str">
        <f t="shared" si="49"/>
        <v>MUTUAL SER | Costa</v>
      </c>
    </row>
    <row r="141" spans="1:37">
      <c r="A141" s="4" t="s">
        <v>66</v>
      </c>
      <c r="B141" s="4" t="s">
        <v>67</v>
      </c>
      <c r="C141" s="4" t="s">
        <v>120</v>
      </c>
      <c r="D141" s="4" t="s">
        <v>121</v>
      </c>
      <c r="E141" s="4" t="s">
        <v>77</v>
      </c>
      <c r="F141" s="4">
        <v>1839</v>
      </c>
      <c r="G141" s="4">
        <v>15214</v>
      </c>
      <c r="H141" s="4">
        <v>0</v>
      </c>
      <c r="I141">
        <f t="shared" si="40"/>
        <v>17053</v>
      </c>
      <c r="J141">
        <f t="shared" si="41"/>
        <v>0.10784026271037354</v>
      </c>
      <c r="K141">
        <f t="shared" si="42"/>
        <v>0.8921597372896265</v>
      </c>
      <c r="L141">
        <f t="shared" si="43"/>
        <v>0</v>
      </c>
      <c r="M141">
        <f>I141*Diccionario!$B$21</f>
        <v>38.144583047338017</v>
      </c>
      <c r="N141">
        <f>M141*Diccionario!$B$22</f>
        <v>3.5474462234024355</v>
      </c>
      <c r="O141">
        <f>N141*Diccionario!$B$23</f>
        <v>3.0153292898920703</v>
      </c>
      <c r="P141">
        <f>O141*Diccionario!$B$24</f>
        <v>2.1077151736345572</v>
      </c>
      <c r="Q141">
        <f>P141*Diccionario!$B$25</f>
        <v>1.8547893527984103</v>
      </c>
      <c r="R141">
        <f>Q141*Diccionario!$B$26</f>
        <v>0.50079312525557085</v>
      </c>
      <c r="S141">
        <f>R141*Diccionario!$B$27</f>
        <v>0.34053932517378821</v>
      </c>
      <c r="T141">
        <f t="shared" si="44"/>
        <v>0.34053932517378821</v>
      </c>
      <c r="U141">
        <f>I141*Diccionario!$B$28</f>
        <v>38.177040997514439</v>
      </c>
      <c r="V141">
        <f>U141*Diccionario!$B$29</f>
        <v>3.5504648127688427</v>
      </c>
      <c r="W141">
        <f>V141*Diccionario!$B$30</f>
        <v>3.017895090853516</v>
      </c>
      <c r="X141">
        <f>W141*Diccionario!$B$31</f>
        <v>0.63375796907923831</v>
      </c>
      <c r="Y141">
        <f>X141*Diccionario!$B$32</f>
        <v>0.44363057835546676</v>
      </c>
      <c r="Z141">
        <f>Y141*Diccionario!$B$33</f>
        <v>0.30610509906527206</v>
      </c>
      <c r="AA141">
        <f>Z141*Diccionario!$B$34</f>
        <v>8.2342271648558188E-2</v>
      </c>
      <c r="AB141">
        <f>AA141*Diccionario!$B$35</f>
        <v>5.5992744721019574E-2</v>
      </c>
      <c r="AC141">
        <f t="shared" si="45"/>
        <v>5.5992744721019574E-2</v>
      </c>
      <c r="AD141">
        <f t="shared" si="46"/>
        <v>0.39653206989480777</v>
      </c>
      <c r="AE141">
        <f t="shared" si="47"/>
        <v>5.9739818429907447E-3</v>
      </c>
      <c r="AF141" t="e">
        <f ca="1">IF(AD141="","",_xludf.RANK.EQ(AD141,$AD$2:$AD$155,0))</f>
        <v>#NAME?</v>
      </c>
      <c r="AG141" t="s">
        <v>71</v>
      </c>
      <c r="AH141" t="str">
        <f t="shared" si="48"/>
        <v>Baja</v>
      </c>
      <c r="AI141" t="s">
        <v>73</v>
      </c>
      <c r="AJ141" t="str">
        <f>IFERROR(VLOOKUP(B141,Maestro_Regionales!$A$2:$B$35,2,FALSE),"Otras zonas")</f>
        <v>Costa</v>
      </c>
      <c r="AK141" t="str">
        <f t="shared" si="49"/>
        <v>MUTUAL SER | Costa</v>
      </c>
    </row>
    <row r="142" spans="1:37">
      <c r="A142" s="4" t="s">
        <v>66</v>
      </c>
      <c r="B142" s="4" t="s">
        <v>67</v>
      </c>
      <c r="C142" s="4" t="s">
        <v>122</v>
      </c>
      <c r="D142" s="4" t="s">
        <v>123</v>
      </c>
      <c r="E142" s="4" t="s">
        <v>77</v>
      </c>
      <c r="F142" s="4">
        <v>2111</v>
      </c>
      <c r="G142" s="4">
        <v>13689</v>
      </c>
      <c r="H142" s="4">
        <v>0</v>
      </c>
      <c r="I142">
        <f t="shared" si="40"/>
        <v>15800</v>
      </c>
      <c r="J142">
        <f t="shared" si="41"/>
        <v>0.13360759493670887</v>
      </c>
      <c r="K142">
        <f t="shared" si="42"/>
        <v>0.86639240506329118</v>
      </c>
      <c r="L142">
        <f t="shared" si="43"/>
        <v>0</v>
      </c>
      <c r="M142">
        <f>I142*Diccionario!$B$21</f>
        <v>35.341840857792803</v>
      </c>
      <c r="N142">
        <f>M142*Diccionario!$B$22</f>
        <v>3.2867911997747306</v>
      </c>
      <c r="O142">
        <f>N142*Diccionario!$B$23</f>
        <v>2.7937725198085208</v>
      </c>
      <c r="P142">
        <f>O142*Diccionario!$B$24</f>
        <v>1.9528469913461559</v>
      </c>
      <c r="Q142">
        <f>P142*Diccionario!$B$25</f>
        <v>1.7185053523846172</v>
      </c>
      <c r="R142">
        <f>Q142*Diccionario!$B$26</f>
        <v>0.46399644514384669</v>
      </c>
      <c r="S142">
        <f>R142*Diccionario!$B$27</f>
        <v>0.31551758269781577</v>
      </c>
      <c r="T142">
        <f t="shared" si="44"/>
        <v>0.31551758269781577</v>
      </c>
      <c r="U142">
        <f>I142*Diccionario!$B$28</f>
        <v>35.371913901409023</v>
      </c>
      <c r="V142">
        <f>U142*Diccionario!$B$29</f>
        <v>3.2895879928310392</v>
      </c>
      <c r="W142">
        <f>V142*Diccionario!$B$30</f>
        <v>2.7961497939063831</v>
      </c>
      <c r="X142">
        <f>W142*Diccionario!$B$31</f>
        <v>0.58719145672034045</v>
      </c>
      <c r="Y142">
        <f>X142*Diccionario!$B$32</f>
        <v>0.41103401970423831</v>
      </c>
      <c r="Z142">
        <f>Y142*Diccionario!$B$33</f>
        <v>0.28361347359592443</v>
      </c>
      <c r="AA142">
        <f>Z142*Diccionario!$B$34</f>
        <v>7.6292024397303676E-2</v>
      </c>
      <c r="AB142">
        <f>AA142*Diccionario!$B$35</f>
        <v>5.1878576590166502E-2</v>
      </c>
      <c r="AC142">
        <f t="shared" si="45"/>
        <v>5.1878576590166502E-2</v>
      </c>
      <c r="AD142">
        <f t="shared" si="46"/>
        <v>0.36739615928798225</v>
      </c>
      <c r="AE142">
        <f t="shared" si="47"/>
        <v>5.5350327285083999E-3</v>
      </c>
      <c r="AF142" t="e">
        <f ca="1">IF(AD142="","",_xludf.RANK.EQ(AD142,$AD$2:$AD$155,0))</f>
        <v>#NAME?</v>
      </c>
      <c r="AG142" t="s">
        <v>71</v>
      </c>
      <c r="AH142" t="str">
        <f t="shared" si="48"/>
        <v>Baja</v>
      </c>
      <c r="AI142" t="s">
        <v>73</v>
      </c>
      <c r="AJ142" t="str">
        <f>IFERROR(VLOOKUP(B142,Maestro_Regionales!$A$2:$B$35,2,FALSE),"Otras zonas")</f>
        <v>Costa</v>
      </c>
      <c r="AK142" t="str">
        <f t="shared" si="49"/>
        <v>MUTUAL SER | Costa</v>
      </c>
    </row>
    <row r="143" spans="1:37">
      <c r="A143" s="4" t="s">
        <v>66</v>
      </c>
      <c r="B143" s="4" t="s">
        <v>67</v>
      </c>
      <c r="C143" s="4" t="s">
        <v>122</v>
      </c>
      <c r="D143" s="4" t="s">
        <v>123</v>
      </c>
      <c r="E143" s="4" t="s">
        <v>70</v>
      </c>
      <c r="F143" s="4">
        <v>1637</v>
      </c>
      <c r="G143" s="4">
        <v>743</v>
      </c>
      <c r="H143" s="4">
        <v>0</v>
      </c>
      <c r="I143">
        <f t="shared" si="40"/>
        <v>2380</v>
      </c>
      <c r="J143">
        <f t="shared" si="41"/>
        <v>0.68781512605042017</v>
      </c>
      <c r="K143">
        <f t="shared" si="42"/>
        <v>0.31218487394957983</v>
      </c>
      <c r="L143">
        <f t="shared" si="43"/>
        <v>0</v>
      </c>
      <c r="M143">
        <f>I143*Diccionario!$B$21</f>
        <v>5.3236443823763837</v>
      </c>
      <c r="N143">
        <f>M143*Diccionario!$B$22</f>
        <v>0.49509892756100365</v>
      </c>
      <c r="O143">
        <f>N143*Diccionario!$B$23</f>
        <v>0.4208340884268531</v>
      </c>
      <c r="P143">
        <f>O143*Diccionario!$B$24</f>
        <v>0.29416302781037029</v>
      </c>
      <c r="Q143">
        <f>P143*Diccionario!$B$25</f>
        <v>0.25886346447312586</v>
      </c>
      <c r="R143">
        <f>Q143*Diccionario!$B$26</f>
        <v>6.9893135407743986E-2</v>
      </c>
      <c r="S143">
        <f>R143*Diccionario!$B$27</f>
        <v>4.7527332077265914E-2</v>
      </c>
      <c r="T143">
        <f t="shared" si="44"/>
        <v>4.7527332077265914E-2</v>
      </c>
      <c r="U143">
        <f>I143*Diccionario!$B$28</f>
        <v>5.3281743724907269</v>
      </c>
      <c r="V143">
        <f>U143*Diccionario!$B$29</f>
        <v>0.49552021664163759</v>
      </c>
      <c r="W143">
        <f>V143*Diccionario!$B$30</f>
        <v>0.42119218414539195</v>
      </c>
      <c r="X143">
        <f>W143*Diccionario!$B$31</f>
        <v>8.8450358670532303E-2</v>
      </c>
      <c r="Y143">
        <f>X143*Diccionario!$B$32</f>
        <v>6.1915251069372609E-2</v>
      </c>
      <c r="Z143">
        <f>Y143*Diccionario!$B$33</f>
        <v>4.2721523237867098E-2</v>
      </c>
      <c r="AA143">
        <f>Z143*Diccionario!$B$34</f>
        <v>1.1492089750986249E-2</v>
      </c>
      <c r="AB143">
        <f>AA143*Diccionario!$B$35</f>
        <v>7.8146210306706508E-3</v>
      </c>
      <c r="AC143">
        <f t="shared" si="45"/>
        <v>7.8146210306706508E-3</v>
      </c>
      <c r="AD143">
        <f t="shared" si="46"/>
        <v>5.5341953107936562E-2</v>
      </c>
      <c r="AE143">
        <f t="shared" si="47"/>
        <v>8.3375809454746771E-4</v>
      </c>
      <c r="AF143" t="e">
        <f ca="1">IF(AD143="","",_xludf.RANK.EQ(AD143,$AD$2:$AD$155,0))</f>
        <v>#NAME?</v>
      </c>
      <c r="AG143" t="s">
        <v>71</v>
      </c>
      <c r="AH143" t="str">
        <f t="shared" si="48"/>
        <v>Baja</v>
      </c>
      <c r="AI143" t="s">
        <v>73</v>
      </c>
      <c r="AJ143" t="str">
        <f>IFERROR(VLOOKUP(B143,Maestro_Regionales!$A$2:$B$35,2,FALSE),"Otras zonas")</f>
        <v>Costa</v>
      </c>
      <c r="AK143" t="str">
        <f t="shared" si="49"/>
        <v>EPS SURA | Costa</v>
      </c>
    </row>
    <row r="144" spans="1:37">
      <c r="A144" s="4" t="s">
        <v>66</v>
      </c>
      <c r="B144" s="4" t="s">
        <v>67</v>
      </c>
      <c r="C144" s="4" t="s">
        <v>98</v>
      </c>
      <c r="D144" s="4" t="s">
        <v>99</v>
      </c>
      <c r="E144" s="4" t="s">
        <v>77</v>
      </c>
      <c r="F144" s="4">
        <v>1429</v>
      </c>
      <c r="G144" s="4">
        <v>11022</v>
      </c>
      <c r="H144" s="4">
        <v>0</v>
      </c>
      <c r="I144">
        <f t="shared" si="40"/>
        <v>12451</v>
      </c>
      <c r="J144">
        <f t="shared" si="41"/>
        <v>0.11476989800016063</v>
      </c>
      <c r="K144">
        <f t="shared" si="42"/>
        <v>0.88523010199983942</v>
      </c>
      <c r="L144">
        <f t="shared" si="43"/>
        <v>0</v>
      </c>
      <c r="M144">
        <f>I144*Diccionario!$B$21</f>
        <v>27.850712691163174</v>
      </c>
      <c r="N144">
        <f>M144*Diccionario!$B$22</f>
        <v>2.5901162802781754</v>
      </c>
      <c r="O144">
        <f>N144*Diccionario!$B$23</f>
        <v>2.2015988382364489</v>
      </c>
      <c r="P144">
        <f>O144*Diccionario!$B$24</f>
        <v>1.5389175879272776</v>
      </c>
      <c r="Q144">
        <f>P144*Diccionario!$B$25</f>
        <v>1.3542474773760043</v>
      </c>
      <c r="R144">
        <f>Q144*Diccionario!$B$26</f>
        <v>0.36564681889152117</v>
      </c>
      <c r="S144">
        <f>R144*Diccionario!$B$27</f>
        <v>0.24863983684623442</v>
      </c>
      <c r="T144">
        <f t="shared" si="44"/>
        <v>0.24863983684623442</v>
      </c>
      <c r="U144">
        <f>I144*Diccionario!$B$28</f>
        <v>27.874411391547074</v>
      </c>
      <c r="V144">
        <f>U144*Diccionario!$B$29</f>
        <v>2.5923202594138779</v>
      </c>
      <c r="W144">
        <f>V144*Diccionario!$B$30</f>
        <v>2.203472220501796</v>
      </c>
      <c r="X144">
        <f>W144*Diccionario!$B$31</f>
        <v>0.46272916630537714</v>
      </c>
      <c r="Y144">
        <f>X144*Diccionario!$B$32</f>
        <v>0.323910416413764</v>
      </c>
      <c r="Z144">
        <f>Y144*Diccionario!$B$33</f>
        <v>0.22349818732549714</v>
      </c>
      <c r="AA144">
        <f>Z144*Diccionario!$B$34</f>
        <v>6.0121012390558733E-2</v>
      </c>
      <c r="AB144">
        <f>AA144*Diccionario!$B$35</f>
        <v>4.0882288425579942E-2</v>
      </c>
      <c r="AC144">
        <f t="shared" si="45"/>
        <v>4.0882288425579942E-2</v>
      </c>
      <c r="AD144">
        <f t="shared" si="46"/>
        <v>0.28952212527181437</v>
      </c>
      <c r="AE144">
        <f t="shared" si="47"/>
        <v>4.3618159811808915E-3</v>
      </c>
      <c r="AF144" t="e">
        <f ca="1">IF(AD144="","",_xludf.RANK.EQ(AD144,$AD$2:$AD$155,0))</f>
        <v>#NAME?</v>
      </c>
      <c r="AG144" t="s">
        <v>71</v>
      </c>
      <c r="AH144" t="str">
        <f t="shared" si="48"/>
        <v>Baja</v>
      </c>
      <c r="AI144" t="s">
        <v>73</v>
      </c>
      <c r="AJ144" t="str">
        <f>IFERROR(VLOOKUP(B144,Maestro_Regionales!$A$2:$B$35,2,FALSE),"Otras zonas")</f>
        <v>Costa</v>
      </c>
      <c r="AK144" t="str">
        <f t="shared" si="49"/>
        <v>MUTUAL SER | Costa</v>
      </c>
    </row>
    <row r="145" spans="1:37">
      <c r="A145" s="4" t="s">
        <v>66</v>
      </c>
      <c r="B145" s="4" t="s">
        <v>67</v>
      </c>
      <c r="C145" s="4" t="s">
        <v>128</v>
      </c>
      <c r="D145" s="4" t="s">
        <v>129</v>
      </c>
      <c r="E145" s="4" t="s">
        <v>70</v>
      </c>
      <c r="F145" s="4">
        <v>1284</v>
      </c>
      <c r="G145" s="4">
        <v>564</v>
      </c>
      <c r="H145" s="4">
        <v>0</v>
      </c>
      <c r="I145">
        <f t="shared" si="40"/>
        <v>1848</v>
      </c>
      <c r="J145">
        <f t="shared" si="41"/>
        <v>0.69480519480519476</v>
      </c>
      <c r="K145">
        <f t="shared" si="42"/>
        <v>0.30519480519480519</v>
      </c>
      <c r="L145">
        <f t="shared" si="43"/>
        <v>0</v>
      </c>
      <c r="M145">
        <f>I145*Diccionario!$B$21</f>
        <v>4.1336532851393102</v>
      </c>
      <c r="N145">
        <f>M145*Diccionario!$B$22</f>
        <v>0.38442975551795583</v>
      </c>
      <c r="O145">
        <f>N145*Diccionario!$B$23</f>
        <v>0.32676529219026246</v>
      </c>
      <c r="P145">
        <f>O145*Diccionario!$B$24</f>
        <v>0.22840893924099345</v>
      </c>
      <c r="Q145">
        <f>P145*Diccionario!$B$25</f>
        <v>0.20099986653207425</v>
      </c>
      <c r="R145">
        <f>Q145*Diccionario!$B$26</f>
        <v>5.4269963963660052E-2</v>
      </c>
      <c r="S145">
        <f>R145*Diccionario!$B$27</f>
        <v>3.6903575495288839E-2</v>
      </c>
      <c r="T145">
        <f t="shared" si="44"/>
        <v>3.6903575495288839E-2</v>
      </c>
      <c r="U145">
        <f>I145*Diccionario!$B$28</f>
        <v>4.1371706892280935</v>
      </c>
      <c r="V145">
        <f>U145*Diccionario!$B$29</f>
        <v>0.38475687409821269</v>
      </c>
      <c r="W145">
        <f>V145*Diccionario!$B$30</f>
        <v>0.32704334298348076</v>
      </c>
      <c r="X145">
        <f>W145*Diccionario!$B$31</f>
        <v>6.867910202653095E-2</v>
      </c>
      <c r="Y145">
        <f>X145*Diccionario!$B$32</f>
        <v>4.8075371418571662E-2</v>
      </c>
      <c r="Z145">
        <f>Y145*Diccionario!$B$33</f>
        <v>3.3172006278814448E-2</v>
      </c>
      <c r="AA145">
        <f>Z145*Diccionario!$B$34</f>
        <v>8.9232696890010864E-3</v>
      </c>
      <c r="AB145">
        <f>AA145*Diccionario!$B$35</f>
        <v>6.067823388520739E-3</v>
      </c>
      <c r="AC145">
        <f t="shared" si="45"/>
        <v>6.067823388520739E-3</v>
      </c>
      <c r="AD145">
        <f t="shared" si="46"/>
        <v>4.2971398883809575E-2</v>
      </c>
      <c r="AE145">
        <f t="shared" si="47"/>
        <v>6.473886381192104E-4</v>
      </c>
      <c r="AF145" t="e">
        <f ca="1">IF(AD145="","",_xludf.RANK.EQ(AD145,$AD$2:$AD$155,0))</f>
        <v>#NAME?</v>
      </c>
      <c r="AG145" t="s">
        <v>71</v>
      </c>
      <c r="AH145" t="str">
        <f t="shared" si="48"/>
        <v>Baja</v>
      </c>
      <c r="AI145" t="s">
        <v>73</v>
      </c>
      <c r="AJ145" t="str">
        <f>IFERROR(VLOOKUP(B145,Maestro_Regionales!$A$2:$B$35,2,FALSE),"Otras zonas")</f>
        <v>Costa</v>
      </c>
      <c r="AK145" t="str">
        <f t="shared" si="49"/>
        <v>EPS SURA | Costa</v>
      </c>
    </row>
    <row r="146" spans="1:37">
      <c r="A146" s="4" t="s">
        <v>66</v>
      </c>
      <c r="B146" s="4" t="s">
        <v>67</v>
      </c>
      <c r="C146" s="4" t="s">
        <v>100</v>
      </c>
      <c r="D146" s="4" t="s">
        <v>101</v>
      </c>
      <c r="E146" s="4" t="s">
        <v>77</v>
      </c>
      <c r="F146" s="4">
        <v>1171</v>
      </c>
      <c r="G146" s="4">
        <v>11157</v>
      </c>
      <c r="H146" s="4">
        <v>0</v>
      </c>
      <c r="I146">
        <f t="shared" si="40"/>
        <v>12328</v>
      </c>
      <c r="J146">
        <f t="shared" si="41"/>
        <v>9.4987021414665807E-2</v>
      </c>
      <c r="K146">
        <f t="shared" si="42"/>
        <v>0.90501297858533425</v>
      </c>
      <c r="L146">
        <f t="shared" si="43"/>
        <v>0</v>
      </c>
      <c r="M146">
        <f>I146*Diccionario!$B$21</f>
        <v>27.575583170561369</v>
      </c>
      <c r="N146">
        <f>M146*Diccionario!$B$22</f>
        <v>2.5645292348622073</v>
      </c>
      <c r="O146">
        <f>N146*Diccionario!$B$23</f>
        <v>2.179849849632876</v>
      </c>
      <c r="P146">
        <f>O146*Diccionario!$B$24</f>
        <v>1.5237150448933803</v>
      </c>
      <c r="Q146">
        <f>P146*Diccionario!$B$25</f>
        <v>1.3408692395061748</v>
      </c>
      <c r="R146">
        <f>Q146*Diccionario!$B$26</f>
        <v>0.36203469466666721</v>
      </c>
      <c r="S146">
        <f>R146*Diccionario!$B$27</f>
        <v>0.24618359237333373</v>
      </c>
      <c r="T146">
        <f t="shared" si="44"/>
        <v>0.24618359237333373</v>
      </c>
      <c r="U146">
        <f>I146*Diccionario!$B$28</f>
        <v>27.599047758010787</v>
      </c>
      <c r="V146">
        <f>U146*Diccionario!$B$29</f>
        <v>2.566711441495003</v>
      </c>
      <c r="W146">
        <f>V146*Diccionario!$B$30</f>
        <v>2.1817047252707527</v>
      </c>
      <c r="X146">
        <f>W146*Diccionario!$B$31</f>
        <v>0.45815799230685805</v>
      </c>
      <c r="Y146">
        <f>X146*Diccionario!$B$32</f>
        <v>0.32071059461480061</v>
      </c>
      <c r="Z146">
        <f>Y146*Diccionario!$B$33</f>
        <v>0.22129031028421239</v>
      </c>
      <c r="AA146">
        <f>Z146*Diccionario!$B$34</f>
        <v>5.9527093466453136E-2</v>
      </c>
      <c r="AB146">
        <f>AA146*Diccionario!$B$35</f>
        <v>4.0478423557188135E-2</v>
      </c>
      <c r="AC146">
        <f t="shared" si="45"/>
        <v>4.0478423557188135E-2</v>
      </c>
      <c r="AD146">
        <f t="shared" si="46"/>
        <v>0.28666201593052187</v>
      </c>
      <c r="AE146">
        <f t="shared" si="47"/>
        <v>4.3187268023450352E-3</v>
      </c>
      <c r="AF146" t="e">
        <f ca="1">IF(AD146="","",_xludf.RANK.EQ(AD146,$AD$2:$AD$155,0))</f>
        <v>#NAME?</v>
      </c>
      <c r="AG146" t="s">
        <v>71</v>
      </c>
      <c r="AH146" t="str">
        <f t="shared" si="48"/>
        <v>Baja</v>
      </c>
      <c r="AI146" t="s">
        <v>73</v>
      </c>
      <c r="AJ146" t="str">
        <f>IFERROR(VLOOKUP(B146,Maestro_Regionales!$A$2:$B$35,2,FALSE),"Otras zonas")</f>
        <v>Costa</v>
      </c>
      <c r="AK146" t="str">
        <f t="shared" si="49"/>
        <v>MUTUAL SER | Costa</v>
      </c>
    </row>
    <row r="147" spans="1:37">
      <c r="A147" s="4" t="s">
        <v>66</v>
      </c>
      <c r="B147" s="4" t="s">
        <v>67</v>
      </c>
      <c r="C147" s="4" t="s">
        <v>104</v>
      </c>
      <c r="D147" s="4" t="s">
        <v>105</v>
      </c>
      <c r="E147" s="4" t="s">
        <v>77</v>
      </c>
      <c r="F147" s="4">
        <v>756</v>
      </c>
      <c r="G147" s="4">
        <v>8693</v>
      </c>
      <c r="H147" s="4">
        <v>0</v>
      </c>
      <c r="I147">
        <f t="shared" si="40"/>
        <v>9449</v>
      </c>
      <c r="J147">
        <f t="shared" si="41"/>
        <v>8.0008466504392001E-2</v>
      </c>
      <c r="K147">
        <f t="shared" si="42"/>
        <v>0.91999153349560803</v>
      </c>
      <c r="L147">
        <f t="shared" si="43"/>
        <v>0</v>
      </c>
      <c r="M147">
        <f>I147*Diccionario!$B$21</f>
        <v>21.135762928182544</v>
      </c>
      <c r="N147">
        <f>M147*Diccionario!$B$22</f>
        <v>1.9656259523209765</v>
      </c>
      <c r="O147">
        <f>N147*Diccionario!$B$23</f>
        <v>1.67078205947283</v>
      </c>
      <c r="P147">
        <f>O147*Diccionario!$B$24</f>
        <v>1.167876659571508</v>
      </c>
      <c r="Q147">
        <f>P147*Diccionario!$B$25</f>
        <v>1.0277314604229271</v>
      </c>
      <c r="R147">
        <f>Q147*Diccionario!$B$26</f>
        <v>0.27748749431419034</v>
      </c>
      <c r="S147">
        <f>R147*Diccionario!$B$27</f>
        <v>0.18869149613364944</v>
      </c>
      <c r="T147">
        <f t="shared" si="44"/>
        <v>0.18869149613364944</v>
      </c>
      <c r="U147">
        <f>I147*Diccionario!$B$28</f>
        <v>21.153747750279358</v>
      </c>
      <c r="V147">
        <f>U147*Diccionario!$B$29</f>
        <v>1.9672985407759802</v>
      </c>
      <c r="W147">
        <f>V147*Diccionario!$B$30</f>
        <v>1.6722037596595831</v>
      </c>
      <c r="X147">
        <f>W147*Diccionario!$B$31</f>
        <v>0.35116278952851243</v>
      </c>
      <c r="Y147">
        <f>X147*Diccionario!$B$32</f>
        <v>0.24581395266995867</v>
      </c>
      <c r="Z147">
        <f>Y147*Diccionario!$B$33</f>
        <v>0.16961162734227148</v>
      </c>
      <c r="AA147">
        <f>Z147*Diccionario!$B$34</f>
        <v>4.5625527755071033E-2</v>
      </c>
      <c r="AB147">
        <f>AA147*Diccionario!$B$35</f>
        <v>3.1025358873448303E-2</v>
      </c>
      <c r="AC147">
        <f t="shared" si="45"/>
        <v>3.1025358873448303E-2</v>
      </c>
      <c r="AD147">
        <f t="shared" si="46"/>
        <v>0.21971685500709776</v>
      </c>
      <c r="AE147">
        <f t="shared" si="47"/>
        <v>3.3101597627642958E-3</v>
      </c>
      <c r="AF147" t="e">
        <f ca="1">IF(AD147="","",_xludf.RANK.EQ(AD147,$AD$2:$AD$155,0))</f>
        <v>#NAME?</v>
      </c>
      <c r="AG147" t="s">
        <v>71</v>
      </c>
      <c r="AH147" t="str">
        <f t="shared" si="48"/>
        <v>Baja</v>
      </c>
      <c r="AI147" t="s">
        <v>73</v>
      </c>
      <c r="AJ147" t="str">
        <f>IFERROR(VLOOKUP(B147,Maestro_Regionales!$A$2:$B$35,2,FALSE),"Otras zonas")</f>
        <v>Costa</v>
      </c>
      <c r="AK147" t="str">
        <f t="shared" si="49"/>
        <v>MUTUAL SER | Costa</v>
      </c>
    </row>
    <row r="148" spans="1:37">
      <c r="A148" s="4" t="s">
        <v>66</v>
      </c>
      <c r="B148" s="4" t="s">
        <v>67</v>
      </c>
      <c r="C148" s="4" t="s">
        <v>96</v>
      </c>
      <c r="D148" s="4" t="s">
        <v>97</v>
      </c>
      <c r="E148" s="4" t="s">
        <v>70</v>
      </c>
      <c r="F148" s="4">
        <v>2</v>
      </c>
      <c r="G148" s="4">
        <v>0</v>
      </c>
      <c r="H148" s="4">
        <v>0</v>
      </c>
      <c r="I148">
        <f t="shared" si="40"/>
        <v>2</v>
      </c>
      <c r="J148">
        <f t="shared" si="41"/>
        <v>1</v>
      </c>
      <c r="K148">
        <f t="shared" si="42"/>
        <v>0</v>
      </c>
      <c r="L148">
        <f t="shared" si="43"/>
        <v>0</v>
      </c>
      <c r="M148">
        <f>I148*Diccionario!$B$21</f>
        <v>4.4736507414927596E-3</v>
      </c>
      <c r="N148">
        <f>M148*Diccionario!$B$22</f>
        <v>4.1604951895882664E-4</v>
      </c>
      <c r="O148">
        <f>N148*Diccionario!$B$23</f>
        <v>3.5364209111500263E-4</v>
      </c>
      <c r="P148">
        <f>O148*Diccionario!$B$24</f>
        <v>2.471958216893868E-4</v>
      </c>
      <c r="Q148">
        <f>P148*Diccionario!$B$25</f>
        <v>2.1753232308666039E-4</v>
      </c>
      <c r="R148">
        <f>Q148*Diccionario!$B$26</f>
        <v>5.8733727233398306E-5</v>
      </c>
      <c r="S148">
        <f>R148*Diccionario!$B$27</f>
        <v>3.9938934518710852E-5</v>
      </c>
      <c r="T148">
        <f t="shared" si="44"/>
        <v>3.9938934518710852E-5</v>
      </c>
      <c r="U148">
        <f>I148*Diccionario!$B$28</f>
        <v>4.4774574558745601E-3</v>
      </c>
      <c r="V148">
        <f>U148*Diccionario!$B$29</f>
        <v>4.1640354339633409E-4</v>
      </c>
      <c r="W148">
        <f>V148*Diccionario!$B$30</f>
        <v>3.5394301188688396E-4</v>
      </c>
      <c r="X148">
        <f>W148*Diccionario!$B$31</f>
        <v>7.4328032496245628E-5</v>
      </c>
      <c r="Y148">
        <f>X148*Diccionario!$B$32</f>
        <v>5.2029622747371939E-5</v>
      </c>
      <c r="Z148">
        <f>Y148*Diccionario!$B$33</f>
        <v>3.5900439695686638E-5</v>
      </c>
      <c r="AA148">
        <f>Z148*Diccionario!$B$34</f>
        <v>9.6572182781397063E-6</v>
      </c>
      <c r="AB148">
        <f>AA148*Diccionario!$B$35</f>
        <v>6.5669084291350007E-6</v>
      </c>
      <c r="AC148">
        <f t="shared" si="45"/>
        <v>6.5669084291350007E-6</v>
      </c>
      <c r="AD148">
        <f t="shared" si="46"/>
        <v>4.6505842947845853E-5</v>
      </c>
      <c r="AE148">
        <f t="shared" si="47"/>
        <v>7.0063705424156952E-7</v>
      </c>
      <c r="AF148" t="e">
        <f ca="1">IF(AD148="","",_xludf.RANK.EQ(AD148,$AD$2:$AD$155,0))</f>
        <v>#NAME?</v>
      </c>
      <c r="AG148" t="s">
        <v>71</v>
      </c>
      <c r="AH148" t="str">
        <f t="shared" si="48"/>
        <v>Baja</v>
      </c>
      <c r="AI148" t="s">
        <v>73</v>
      </c>
      <c r="AJ148" t="str">
        <f>IFERROR(VLOOKUP(B148,Maestro_Regionales!$A$2:$B$35,2,FALSE),"Otras zonas")</f>
        <v>Costa</v>
      </c>
      <c r="AK148" t="str">
        <f t="shared" si="49"/>
        <v>EPS SURA | Costa</v>
      </c>
    </row>
    <row r="149" spans="1:37">
      <c r="A149" s="4" t="s">
        <v>66</v>
      </c>
      <c r="B149" s="4" t="s">
        <v>67</v>
      </c>
      <c r="C149" s="4" t="s">
        <v>126</v>
      </c>
      <c r="D149" s="4" t="s">
        <v>127</v>
      </c>
      <c r="E149" s="4" t="s">
        <v>77</v>
      </c>
      <c r="F149" s="4">
        <v>639</v>
      </c>
      <c r="G149" s="4">
        <v>4182</v>
      </c>
      <c r="H149" s="4">
        <v>0</v>
      </c>
      <c r="I149">
        <f t="shared" si="40"/>
        <v>4821</v>
      </c>
      <c r="J149">
        <f t="shared" si="41"/>
        <v>0.13254511512134412</v>
      </c>
      <c r="K149">
        <f t="shared" si="42"/>
        <v>0.86745488487865585</v>
      </c>
      <c r="L149">
        <f t="shared" si="43"/>
        <v>0</v>
      </c>
      <c r="M149">
        <f>I149*Diccionario!$B$21</f>
        <v>10.783735112368296</v>
      </c>
      <c r="N149">
        <f>M149*Diccionario!$B$22</f>
        <v>1.0028873654502515</v>
      </c>
      <c r="O149">
        <f>N149*Diccionario!$B$23</f>
        <v>0.85245426063271368</v>
      </c>
      <c r="P149">
        <f>O149*Diccionario!$B$24</f>
        <v>0.59586552818226679</v>
      </c>
      <c r="Q149">
        <f>P149*Diccionario!$B$25</f>
        <v>0.52436166480039481</v>
      </c>
      <c r="R149">
        <f>Q149*Diccionario!$B$26</f>
        <v>0.1415776494961066</v>
      </c>
      <c r="S149">
        <f>R149*Diccionario!$B$27</f>
        <v>9.6272801657352497E-2</v>
      </c>
      <c r="T149">
        <f t="shared" si="44"/>
        <v>9.6272801657352497E-2</v>
      </c>
      <c r="U149">
        <f>I149*Diccionario!$B$28</f>
        <v>10.792911197385628</v>
      </c>
      <c r="V149">
        <f>U149*Diccionario!$B$29</f>
        <v>1.0037407413568633</v>
      </c>
      <c r="W149">
        <f>V149*Diccionario!$B$30</f>
        <v>0.85317963015333376</v>
      </c>
      <c r="X149">
        <f>W149*Diccionario!$B$31</f>
        <v>0.17916772233220007</v>
      </c>
      <c r="Y149">
        <f>X149*Diccionario!$B$32</f>
        <v>0.12541740563254006</v>
      </c>
      <c r="Z149">
        <f>Y149*Diccionario!$B$33</f>
        <v>8.6538009886452633E-2</v>
      </c>
      <c r="AA149">
        <f>Z149*Diccionario!$B$34</f>
        <v>2.3278724659455758E-2</v>
      </c>
      <c r="AB149">
        <f>AA149*Diccionario!$B$35</f>
        <v>1.5829532768429917E-2</v>
      </c>
      <c r="AC149">
        <f t="shared" si="45"/>
        <v>1.5829532768429917E-2</v>
      </c>
      <c r="AD149">
        <f t="shared" si="46"/>
        <v>0.11210233442578241</v>
      </c>
      <c r="AE149">
        <f t="shared" si="47"/>
        <v>1.6888856192493031E-3</v>
      </c>
      <c r="AF149" t="e">
        <f ca="1">IF(AD149="","",_xludf.RANK.EQ(AD149,$AD$2:$AD$155,0))</f>
        <v>#NAME?</v>
      </c>
      <c r="AG149" t="s">
        <v>71</v>
      </c>
      <c r="AH149" t="str">
        <f t="shared" si="48"/>
        <v>Baja</v>
      </c>
      <c r="AI149" t="s">
        <v>73</v>
      </c>
      <c r="AJ149" t="str">
        <f>IFERROR(VLOOKUP(B149,Maestro_Regionales!$A$2:$B$35,2,FALSE),"Otras zonas")</f>
        <v>Costa</v>
      </c>
      <c r="AK149" t="str">
        <f t="shared" si="49"/>
        <v>MUTUAL SER | Costa</v>
      </c>
    </row>
    <row r="150" spans="1:37">
      <c r="A150" s="4" t="s">
        <v>66</v>
      </c>
      <c r="B150" s="4" t="s">
        <v>67</v>
      </c>
      <c r="C150" s="4" t="s">
        <v>96</v>
      </c>
      <c r="D150" s="4" t="s">
        <v>97</v>
      </c>
      <c r="E150" s="4" t="s">
        <v>77</v>
      </c>
      <c r="F150" s="4">
        <v>406</v>
      </c>
      <c r="G150" s="4">
        <v>2500</v>
      </c>
      <c r="H150" s="4">
        <v>0</v>
      </c>
      <c r="I150">
        <f t="shared" si="40"/>
        <v>2906</v>
      </c>
      <c r="J150">
        <f t="shared" si="41"/>
        <v>0.1397109428768066</v>
      </c>
      <c r="K150">
        <f t="shared" si="42"/>
        <v>0.86028905712319337</v>
      </c>
      <c r="L150">
        <f t="shared" si="43"/>
        <v>0</v>
      </c>
      <c r="M150">
        <f>I150*Diccionario!$B$21</f>
        <v>6.5002145273889793</v>
      </c>
      <c r="N150">
        <f>M150*Diccionario!$B$22</f>
        <v>0.60451995104717504</v>
      </c>
      <c r="O150">
        <f>N150*Diccionario!$B$23</f>
        <v>0.51384195839009872</v>
      </c>
      <c r="P150">
        <f>O150*Diccionario!$B$24</f>
        <v>0.35917552891467897</v>
      </c>
      <c r="Q150">
        <f>P150*Diccionario!$B$25</f>
        <v>0.31607446544491752</v>
      </c>
      <c r="R150">
        <f>Q150*Diccionario!$B$26</f>
        <v>8.5340105670127731E-2</v>
      </c>
      <c r="S150">
        <f>R150*Diccionario!$B$27</f>
        <v>5.8031271855686864E-2</v>
      </c>
      <c r="T150">
        <f t="shared" si="44"/>
        <v>5.8031271855686864E-2</v>
      </c>
      <c r="U150">
        <f>I150*Diccionario!$B$28</f>
        <v>6.5057456833857357</v>
      </c>
      <c r="V150">
        <f>U150*Diccionario!$B$29</f>
        <v>0.60503434855487337</v>
      </c>
      <c r="W150">
        <f>V150*Diccionario!$B$30</f>
        <v>0.51427919627164231</v>
      </c>
      <c r="X150">
        <f>W150*Diccionario!$B$31</f>
        <v>0.10799863121704488</v>
      </c>
      <c r="Y150">
        <f>X150*Diccionario!$B$32</f>
        <v>7.5599041851931406E-2</v>
      </c>
      <c r="Z150">
        <f>Y150*Diccionario!$B$33</f>
        <v>5.2163338877832664E-2</v>
      </c>
      <c r="AA150">
        <f>Z150*Diccionario!$B$34</f>
        <v>1.4031938158136987E-2</v>
      </c>
      <c r="AB150">
        <f>AA150*Diccionario!$B$35</f>
        <v>9.5417179475331525E-3</v>
      </c>
      <c r="AC150">
        <f t="shared" si="45"/>
        <v>9.5417179475331525E-3</v>
      </c>
      <c r="AD150">
        <f t="shared" si="46"/>
        <v>6.7572989803220018E-2</v>
      </c>
      <c r="AE150">
        <f t="shared" si="47"/>
        <v>1.0180256398130004E-3</v>
      </c>
      <c r="AF150" t="e">
        <f ca="1">IF(AD150="","",_xludf.RANK.EQ(AD150,$AD$2:$AD$155,0))</f>
        <v>#NAME?</v>
      </c>
      <c r="AG150" t="s">
        <v>71</v>
      </c>
      <c r="AH150" t="str">
        <f t="shared" si="48"/>
        <v>Baja</v>
      </c>
      <c r="AI150" t="s">
        <v>73</v>
      </c>
      <c r="AJ150" t="str">
        <f>IFERROR(VLOOKUP(B150,Maestro_Regionales!$A$2:$B$35,2,FALSE),"Otras zonas")</f>
        <v>Costa</v>
      </c>
      <c r="AK150" t="str">
        <f t="shared" si="49"/>
        <v>MUTUAL SER | Costa</v>
      </c>
    </row>
    <row r="151" spans="1:37">
      <c r="A151" s="4" t="s">
        <v>66</v>
      </c>
      <c r="B151" s="4" t="s">
        <v>67</v>
      </c>
      <c r="C151" s="4" t="s">
        <v>116</v>
      </c>
      <c r="D151" s="4" t="s">
        <v>117</v>
      </c>
      <c r="E151" s="4" t="s">
        <v>77</v>
      </c>
      <c r="F151" s="4">
        <v>100</v>
      </c>
      <c r="G151" s="4">
        <v>1124</v>
      </c>
      <c r="H151" s="4">
        <v>0</v>
      </c>
      <c r="I151">
        <f t="shared" si="40"/>
        <v>1224</v>
      </c>
      <c r="J151">
        <f t="shared" si="41"/>
        <v>8.1699346405228759E-2</v>
      </c>
      <c r="K151">
        <f t="shared" si="42"/>
        <v>0.9183006535947712</v>
      </c>
      <c r="L151">
        <f t="shared" si="43"/>
        <v>0</v>
      </c>
      <c r="M151">
        <f>I151*Diccionario!$B$21</f>
        <v>2.737874253793569</v>
      </c>
      <c r="N151">
        <f>M151*Diccionario!$B$22</f>
        <v>0.25462230560280191</v>
      </c>
      <c r="O151">
        <f>N151*Diccionario!$B$23</f>
        <v>0.21642895976238161</v>
      </c>
      <c r="P151">
        <f>O151*Diccionario!$B$24</f>
        <v>0.15128384287390473</v>
      </c>
      <c r="Q151">
        <f>P151*Diccionario!$B$25</f>
        <v>0.13312978172903617</v>
      </c>
      <c r="R151">
        <f>Q151*Diccionario!$B$26</f>
        <v>3.5945041066839767E-2</v>
      </c>
      <c r="S151">
        <f>R151*Diccionario!$B$27</f>
        <v>2.4442627925451044E-2</v>
      </c>
      <c r="T151">
        <f t="shared" si="44"/>
        <v>2.4442627925451044E-2</v>
      </c>
      <c r="U151">
        <f>I151*Diccionario!$B$28</f>
        <v>2.7402039629952308</v>
      </c>
      <c r="V151">
        <f>U151*Diccionario!$B$29</f>
        <v>0.25483896855855648</v>
      </c>
      <c r="W151">
        <f>V151*Diccionario!$B$30</f>
        <v>0.216613123274773</v>
      </c>
      <c r="X151">
        <f>W151*Diccionario!$B$31</f>
        <v>4.5488755887702327E-2</v>
      </c>
      <c r="Y151">
        <f>X151*Diccionario!$B$32</f>
        <v>3.184212912139163E-2</v>
      </c>
      <c r="Z151">
        <f>Y151*Diccionario!$B$33</f>
        <v>2.1971069093760221E-2</v>
      </c>
      <c r="AA151">
        <f>Z151*Diccionario!$B$34</f>
        <v>5.9102175862214999E-3</v>
      </c>
      <c r="AB151">
        <f>AA151*Diccionario!$B$35</f>
        <v>4.0189479586306203E-3</v>
      </c>
      <c r="AC151">
        <f t="shared" si="45"/>
        <v>4.0189479586306203E-3</v>
      </c>
      <c r="AD151">
        <f t="shared" si="46"/>
        <v>2.8461575884081665E-2</v>
      </c>
      <c r="AE151">
        <f t="shared" si="47"/>
        <v>4.287898771958406E-4</v>
      </c>
      <c r="AF151" t="e">
        <f ca="1">IF(AD151="","",_xludf.RANK.EQ(AD151,$AD$2:$AD$155,0))</f>
        <v>#NAME?</v>
      </c>
      <c r="AG151" t="s">
        <v>71</v>
      </c>
      <c r="AH151" t="str">
        <f t="shared" si="48"/>
        <v>Baja</v>
      </c>
      <c r="AI151" t="s">
        <v>73</v>
      </c>
      <c r="AJ151" t="str">
        <f>IFERROR(VLOOKUP(B151,Maestro_Regionales!$A$2:$B$35,2,FALSE),"Otras zonas")</f>
        <v>Costa</v>
      </c>
      <c r="AK151" t="str">
        <f t="shared" si="49"/>
        <v>MUTUAL SER | Costa</v>
      </c>
    </row>
    <row r="152" spans="1:37">
      <c r="A152" s="4" t="s">
        <v>66</v>
      </c>
      <c r="B152" s="4" t="s">
        <v>67</v>
      </c>
      <c r="C152" s="4" t="s">
        <v>81</v>
      </c>
      <c r="D152" s="4" t="s">
        <v>82</v>
      </c>
      <c r="E152" s="4" t="s">
        <v>77</v>
      </c>
      <c r="F152" s="4">
        <v>111</v>
      </c>
      <c r="G152" s="4">
        <v>1087</v>
      </c>
      <c r="H152" s="4">
        <v>0</v>
      </c>
      <c r="I152">
        <f t="shared" si="40"/>
        <v>1198</v>
      </c>
      <c r="J152">
        <f t="shared" si="41"/>
        <v>9.2654424040066782E-2</v>
      </c>
      <c r="K152">
        <f t="shared" si="42"/>
        <v>0.90734557595993326</v>
      </c>
      <c r="L152">
        <f t="shared" si="43"/>
        <v>0</v>
      </c>
      <c r="M152">
        <f>I152*Diccionario!$B$21</f>
        <v>2.6797167941541629</v>
      </c>
      <c r="N152">
        <f>M152*Diccionario!$B$22</f>
        <v>0.24921366185633714</v>
      </c>
      <c r="O152">
        <f>N152*Diccionario!$B$23</f>
        <v>0.21183161257788657</v>
      </c>
      <c r="P152">
        <f>O152*Diccionario!$B$24</f>
        <v>0.1480702971919427</v>
      </c>
      <c r="Q152">
        <f>P152*Diccionario!$B$25</f>
        <v>0.13030186152890957</v>
      </c>
      <c r="R152">
        <f>Q152*Diccionario!$B$26</f>
        <v>3.5181502612805587E-2</v>
      </c>
      <c r="S152">
        <f>R152*Diccionario!$B$27</f>
        <v>2.3923421776707803E-2</v>
      </c>
      <c r="T152">
        <f t="shared" si="44"/>
        <v>2.3923421776707803E-2</v>
      </c>
      <c r="U152">
        <f>I152*Diccionario!$B$28</f>
        <v>2.6819970160688613</v>
      </c>
      <c r="V152">
        <f>U152*Diccionario!$B$29</f>
        <v>0.24942572249440409</v>
      </c>
      <c r="W152">
        <f>V152*Diccionario!$B$30</f>
        <v>0.21201186412024348</v>
      </c>
      <c r="X152">
        <f>W152*Diccionario!$B$31</f>
        <v>4.4522491465251127E-2</v>
      </c>
      <c r="Y152">
        <f>X152*Diccionario!$B$32</f>
        <v>3.1165744025675787E-2</v>
      </c>
      <c r="Z152">
        <f>Y152*Diccionario!$B$33</f>
        <v>2.1504363377716291E-2</v>
      </c>
      <c r="AA152">
        <f>Z152*Diccionario!$B$34</f>
        <v>5.7846737486056824E-3</v>
      </c>
      <c r="AB152">
        <f>AA152*Diccionario!$B$35</f>
        <v>3.9335781490518647E-3</v>
      </c>
      <c r="AC152">
        <f t="shared" si="45"/>
        <v>3.9335781490518647E-3</v>
      </c>
      <c r="AD152">
        <f t="shared" si="46"/>
        <v>2.7856999925759667E-2</v>
      </c>
      <c r="AE152">
        <f t="shared" si="47"/>
        <v>4.1968159549070019E-4</v>
      </c>
      <c r="AF152" t="e">
        <f ca="1">IF(AD152="","",_xludf.RANK.EQ(AD152,$AD$2:$AD$155,0))</f>
        <v>#NAME?</v>
      </c>
      <c r="AG152" t="s">
        <v>71</v>
      </c>
      <c r="AH152" t="str">
        <f t="shared" si="48"/>
        <v>Baja</v>
      </c>
      <c r="AI152" t="s">
        <v>73</v>
      </c>
      <c r="AJ152" t="str">
        <f>IFERROR(VLOOKUP(B152,Maestro_Regionales!$A$2:$B$35,2,FALSE),"Otras zonas")</f>
        <v>Costa</v>
      </c>
      <c r="AK152" t="str">
        <f t="shared" si="49"/>
        <v>MUTUAL SER | Costa</v>
      </c>
    </row>
    <row r="153" spans="1:37">
      <c r="A153" s="4" t="s">
        <v>66</v>
      </c>
      <c r="B153" s="4" t="s">
        <v>67</v>
      </c>
      <c r="C153" s="4" t="s">
        <v>83</v>
      </c>
      <c r="D153" s="4" t="s">
        <v>84</v>
      </c>
      <c r="E153" s="4" t="s">
        <v>77</v>
      </c>
      <c r="F153" s="4">
        <v>192</v>
      </c>
      <c r="G153" s="4">
        <v>934</v>
      </c>
      <c r="H153" s="4">
        <v>0</v>
      </c>
      <c r="I153">
        <f t="shared" si="40"/>
        <v>1126</v>
      </c>
      <c r="J153">
        <f t="shared" si="41"/>
        <v>0.17051509769094139</v>
      </c>
      <c r="K153">
        <f t="shared" si="42"/>
        <v>0.82948490230905858</v>
      </c>
      <c r="L153">
        <f t="shared" si="43"/>
        <v>0</v>
      </c>
      <c r="M153">
        <f>I153*Diccionario!$B$21</f>
        <v>2.5186653674604238</v>
      </c>
      <c r="N153">
        <f>M153*Diccionario!$B$22</f>
        <v>0.23423587917381941</v>
      </c>
      <c r="O153">
        <f>N153*Diccionario!$B$23</f>
        <v>0.19910049729774648</v>
      </c>
      <c r="P153">
        <f>O153*Diccionario!$B$24</f>
        <v>0.13917124761112479</v>
      </c>
      <c r="Q153">
        <f>P153*Diccionario!$B$25</f>
        <v>0.12247069789778982</v>
      </c>
      <c r="R153">
        <f>Q153*Diccionario!$B$26</f>
        <v>3.3067088432403254E-2</v>
      </c>
      <c r="S153">
        <f>R153*Diccionario!$B$27</f>
        <v>2.2485620134034216E-2</v>
      </c>
      <c r="T153">
        <f t="shared" si="44"/>
        <v>2.2485620134034216E-2</v>
      </c>
      <c r="U153">
        <f>I153*Diccionario!$B$28</f>
        <v>2.5208085476573774</v>
      </c>
      <c r="V153">
        <f>U153*Diccionario!$B$29</f>
        <v>0.2344351949321361</v>
      </c>
      <c r="W153">
        <f>V153*Diccionario!$B$30</f>
        <v>0.1992699156923157</v>
      </c>
      <c r="X153">
        <f>W153*Diccionario!$B$31</f>
        <v>4.1846682295386295E-2</v>
      </c>
      <c r="Y153">
        <f>X153*Diccionario!$B$32</f>
        <v>2.9292677606770404E-2</v>
      </c>
      <c r="Z153">
        <f>Y153*Diccionario!$B$33</f>
        <v>2.0211947548671578E-2</v>
      </c>
      <c r="AA153">
        <f>Z153*Diccionario!$B$34</f>
        <v>5.4370138905926544E-3</v>
      </c>
      <c r="AB153">
        <f>AA153*Diccionario!$B$35</f>
        <v>3.6971694456030052E-3</v>
      </c>
      <c r="AC153">
        <f t="shared" si="45"/>
        <v>3.6971694456030052E-3</v>
      </c>
      <c r="AD153">
        <f t="shared" si="46"/>
        <v>2.6182789579637222E-2</v>
      </c>
      <c r="AE153">
        <f t="shared" si="47"/>
        <v>3.9445866153800378E-4</v>
      </c>
      <c r="AF153" t="e">
        <f ca="1">IF(AD153="","",_xludf.RANK.EQ(AD153,$AD$2:$AD$155,0))</f>
        <v>#NAME?</v>
      </c>
      <c r="AG153" t="s">
        <v>71</v>
      </c>
      <c r="AH153" t="str">
        <f t="shared" si="48"/>
        <v>Baja</v>
      </c>
      <c r="AI153" t="s">
        <v>73</v>
      </c>
      <c r="AJ153" t="str">
        <f>IFERROR(VLOOKUP(B153,Maestro_Regionales!$A$2:$B$35,2,FALSE),"Otras zonas")</f>
        <v>Costa</v>
      </c>
      <c r="AK153" t="str">
        <f t="shared" si="49"/>
        <v>MUTUAL SER | Costa</v>
      </c>
    </row>
    <row r="154" spans="1:37">
      <c r="A154" s="4" t="s">
        <v>66</v>
      </c>
      <c r="B154" s="4" t="s">
        <v>67</v>
      </c>
      <c r="C154" s="4" t="s">
        <v>114</v>
      </c>
      <c r="D154" s="4" t="s">
        <v>115</v>
      </c>
      <c r="E154" s="4" t="s">
        <v>77</v>
      </c>
      <c r="F154" s="4">
        <v>3</v>
      </c>
      <c r="G154" s="4">
        <v>2</v>
      </c>
      <c r="H154" s="4">
        <v>0</v>
      </c>
      <c r="I154">
        <f t="shared" si="40"/>
        <v>5</v>
      </c>
      <c r="J154">
        <f t="shared" si="41"/>
        <v>0.6</v>
      </c>
      <c r="K154">
        <f t="shared" si="42"/>
        <v>0.4</v>
      </c>
      <c r="L154">
        <f t="shared" si="43"/>
        <v>0</v>
      </c>
      <c r="M154">
        <f>I154*Diccionario!$B$21</f>
        <v>1.1184126853731899E-2</v>
      </c>
      <c r="N154">
        <f>M154*Diccionario!$B$22</f>
        <v>1.0401237973970666E-3</v>
      </c>
      <c r="O154">
        <f>N154*Diccionario!$B$23</f>
        <v>8.8410522778750657E-4</v>
      </c>
      <c r="P154">
        <f>O154*Diccionario!$B$24</f>
        <v>6.1798955422346703E-4</v>
      </c>
      <c r="Q154">
        <f>P154*Diccionario!$B$25</f>
        <v>5.4383080771665097E-4</v>
      </c>
      <c r="R154">
        <f>Q154*Diccionario!$B$26</f>
        <v>1.4683431808349578E-4</v>
      </c>
      <c r="S154">
        <f>R154*Diccionario!$B$27</f>
        <v>9.9847336296777136E-5</v>
      </c>
      <c r="T154">
        <f t="shared" si="44"/>
        <v>9.9847336296777136E-5</v>
      </c>
      <c r="U154">
        <f>I154*Diccionario!$B$28</f>
        <v>1.1193643639686401E-2</v>
      </c>
      <c r="V154">
        <f>U154*Diccionario!$B$29</f>
        <v>1.0410088584908352E-3</v>
      </c>
      <c r="W154">
        <f>V154*Diccionario!$B$30</f>
        <v>8.8485752971720994E-4</v>
      </c>
      <c r="X154">
        <f>W154*Diccionario!$B$31</f>
        <v>1.8582008124061407E-4</v>
      </c>
      <c r="Y154">
        <f>X154*Diccionario!$B$32</f>
        <v>1.3007405686842985E-4</v>
      </c>
      <c r="Z154">
        <f>Y154*Diccionario!$B$33</f>
        <v>8.9751099239216591E-5</v>
      </c>
      <c r="AA154">
        <f>Z154*Diccionario!$B$34</f>
        <v>2.4143045695349264E-5</v>
      </c>
      <c r="AB154">
        <f>AA154*Diccionario!$B$35</f>
        <v>1.6417271072837502E-5</v>
      </c>
      <c r="AC154">
        <f t="shared" si="45"/>
        <v>1.6417271072837502E-5</v>
      </c>
      <c r="AD154">
        <f t="shared" si="46"/>
        <v>1.1626460736961464E-4</v>
      </c>
      <c r="AE154">
        <f t="shared" si="47"/>
        <v>1.7515926356039241E-6</v>
      </c>
      <c r="AF154" t="e">
        <f ca="1">IF(AD154="","",_xludf.RANK.EQ(AD154,$AD$2:$AD$155,0))</f>
        <v>#NAME?</v>
      </c>
      <c r="AG154" t="s">
        <v>71</v>
      </c>
      <c r="AH154" t="str">
        <f t="shared" si="48"/>
        <v>Baja</v>
      </c>
      <c r="AI154" t="s">
        <v>73</v>
      </c>
      <c r="AJ154" t="str">
        <f>IFERROR(VLOOKUP(B154,Maestro_Regionales!$A$2:$B$35,2,FALSE),"Otras zonas")</f>
        <v>Costa</v>
      </c>
      <c r="AK154" t="str">
        <f t="shared" si="49"/>
        <v>MUTUAL SER | Costa</v>
      </c>
    </row>
    <row r="155" spans="1:37">
      <c r="A155" s="4" t="s">
        <v>66</v>
      </c>
      <c r="B155" s="4" t="s">
        <v>67</v>
      </c>
      <c r="C155" s="4" t="s">
        <v>130</v>
      </c>
      <c r="D155" s="4" t="s">
        <v>131</v>
      </c>
      <c r="E155" s="4" t="s">
        <v>77</v>
      </c>
      <c r="F155" s="4">
        <v>1</v>
      </c>
      <c r="G155" s="4">
        <v>0</v>
      </c>
      <c r="H155" s="4">
        <v>0</v>
      </c>
      <c r="I155">
        <f t="shared" si="40"/>
        <v>1</v>
      </c>
      <c r="J155">
        <f t="shared" si="41"/>
        <v>1</v>
      </c>
      <c r="K155">
        <f t="shared" si="42"/>
        <v>0</v>
      </c>
      <c r="L155">
        <f t="shared" si="43"/>
        <v>0</v>
      </c>
      <c r="M155">
        <f>I155*Diccionario!$B$21</f>
        <v>2.2368253707463798E-3</v>
      </c>
      <c r="N155">
        <f>M155*Diccionario!$B$22</f>
        <v>2.0802475947941332E-4</v>
      </c>
      <c r="O155">
        <f>N155*Diccionario!$B$23</f>
        <v>1.7682104555750131E-4</v>
      </c>
      <c r="P155">
        <f>O155*Diccionario!$B$24</f>
        <v>1.235979108446934E-4</v>
      </c>
      <c r="Q155">
        <f>P155*Diccionario!$B$25</f>
        <v>1.0876616154333019E-4</v>
      </c>
      <c r="R155">
        <f>Q155*Diccionario!$B$26</f>
        <v>2.9366863616699153E-5</v>
      </c>
      <c r="S155">
        <f>R155*Diccionario!$B$27</f>
        <v>1.9969467259355426E-5</v>
      </c>
      <c r="T155">
        <f t="shared" si="44"/>
        <v>1.9969467259355426E-5</v>
      </c>
      <c r="U155">
        <f>I155*Diccionario!$B$28</f>
        <v>2.2387287279372801E-3</v>
      </c>
      <c r="V155">
        <f>U155*Diccionario!$B$29</f>
        <v>2.0820177169816705E-4</v>
      </c>
      <c r="W155">
        <f>V155*Diccionario!$B$30</f>
        <v>1.7697150594344198E-4</v>
      </c>
      <c r="X155">
        <f>W155*Diccionario!$B$31</f>
        <v>3.7164016248122814E-5</v>
      </c>
      <c r="Y155">
        <f>X155*Diccionario!$B$32</f>
        <v>2.601481137368597E-5</v>
      </c>
      <c r="Z155">
        <f>Y155*Diccionario!$B$33</f>
        <v>1.7950219847843319E-5</v>
      </c>
      <c r="AA155">
        <f>Z155*Diccionario!$B$34</f>
        <v>4.8286091390698532E-6</v>
      </c>
      <c r="AB155">
        <f>AA155*Diccionario!$B$35</f>
        <v>3.2834542145675003E-6</v>
      </c>
      <c r="AC155">
        <f t="shared" si="45"/>
        <v>3.2834542145675003E-6</v>
      </c>
      <c r="AD155">
        <f t="shared" si="46"/>
        <v>2.3252921473922926E-5</v>
      </c>
      <c r="AE155">
        <f t="shared" si="47"/>
        <v>3.5031852712078476E-7</v>
      </c>
      <c r="AF155" t="e">
        <f ca="1">IF(AD155="","",_xludf.RANK.EQ(AD155,$AD$2:$AD$155,0))</f>
        <v>#NAME?</v>
      </c>
      <c r="AG155" t="s">
        <v>71</v>
      </c>
      <c r="AH155" t="str">
        <f t="shared" si="48"/>
        <v>Baja</v>
      </c>
      <c r="AI155" t="s">
        <v>73</v>
      </c>
      <c r="AJ155" t="str">
        <f>IFERROR(VLOOKUP(B155,Maestro_Regionales!$A$2:$B$35,2,FALSE),"Otras zonas")</f>
        <v>Costa</v>
      </c>
      <c r="AK155" t="str">
        <f t="shared" si="49"/>
        <v>MUTUAL SER | Costa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513"/>
  <sheetViews>
    <sheetView topLeftCell="A5344" workbookViewId="0">
      <selection activeCell="N5347" sqref="N5347"/>
    </sheetView>
  </sheetViews>
  <sheetFormatPr baseColWidth="10" defaultColWidth="9" defaultRowHeight="14.25"/>
  <cols>
    <col min="1" max="8" width="18" customWidth="1"/>
    <col min="9" max="37" width="14" customWidth="1"/>
  </cols>
  <sheetData>
    <row r="1" spans="1:37" ht="45">
      <c r="A1" s="3" t="s">
        <v>32</v>
      </c>
      <c r="B1" s="3" t="s">
        <v>33</v>
      </c>
      <c r="C1" s="3" t="s">
        <v>34</v>
      </c>
      <c r="D1" s="3" t="s">
        <v>35</v>
      </c>
      <c r="E1" s="3" t="s">
        <v>36</v>
      </c>
      <c r="F1" s="3" t="s">
        <v>37</v>
      </c>
      <c r="G1" s="3" t="s">
        <v>38</v>
      </c>
      <c r="H1" s="3" t="s">
        <v>39</v>
      </c>
      <c r="I1" s="1" t="s">
        <v>40</v>
      </c>
      <c r="J1" s="1" t="s">
        <v>41</v>
      </c>
      <c r="K1" s="1" t="s">
        <v>42</v>
      </c>
      <c r="L1" s="1" t="s">
        <v>43</v>
      </c>
      <c r="M1" s="1" t="s">
        <v>132</v>
      </c>
      <c r="N1" s="1" t="s">
        <v>133</v>
      </c>
      <c r="O1" s="1" t="s">
        <v>134</v>
      </c>
      <c r="P1" s="1" t="s">
        <v>135</v>
      </c>
      <c r="Q1" s="1" t="s">
        <v>136</v>
      </c>
      <c r="R1" s="1" t="s">
        <v>137</v>
      </c>
      <c r="S1" s="1" t="s">
        <v>138</v>
      </c>
      <c r="T1" s="1" t="s">
        <v>139</v>
      </c>
      <c r="U1" s="1" t="s">
        <v>140</v>
      </c>
      <c r="V1" s="1" t="s">
        <v>141</v>
      </c>
      <c r="W1" s="1" t="s">
        <v>142</v>
      </c>
      <c r="X1" s="1" t="s">
        <v>143</v>
      </c>
      <c r="Y1" s="1" t="s">
        <v>144</v>
      </c>
      <c r="Z1" s="1" t="s">
        <v>145</v>
      </c>
      <c r="AA1" s="1" t="s">
        <v>146</v>
      </c>
      <c r="AB1" s="1" t="s">
        <v>147</v>
      </c>
      <c r="AC1" s="1" t="s">
        <v>148</v>
      </c>
      <c r="AD1" s="1" t="s">
        <v>149</v>
      </c>
      <c r="AE1" s="1" t="s">
        <v>62</v>
      </c>
      <c r="AF1" s="1" t="s">
        <v>63</v>
      </c>
      <c r="AG1" s="1" t="s">
        <v>64</v>
      </c>
      <c r="AH1" s="1" t="s">
        <v>65</v>
      </c>
      <c r="AI1" s="1" t="s">
        <v>25</v>
      </c>
      <c r="AJ1" s="1" t="s">
        <v>27</v>
      </c>
      <c r="AK1" s="1" t="s">
        <v>29</v>
      </c>
    </row>
    <row r="2" spans="1:37">
      <c r="A2" s="4" t="s">
        <v>150</v>
      </c>
      <c r="B2" s="4" t="s">
        <v>151</v>
      </c>
      <c r="C2" s="4" t="s">
        <v>152</v>
      </c>
      <c r="D2" s="4" t="s">
        <v>151</v>
      </c>
      <c r="E2" s="4" t="s">
        <v>90</v>
      </c>
      <c r="F2" s="4">
        <v>0</v>
      </c>
      <c r="G2" s="4">
        <v>0</v>
      </c>
      <c r="H2" s="4">
        <v>1261694</v>
      </c>
      <c r="I2">
        <f t="shared" ref="I2:I65" si="0">SUM(F2:H2)</f>
        <v>1261694</v>
      </c>
      <c r="J2">
        <f t="shared" ref="J2:J65" si="1">IFERROR(F2/I2,0)</f>
        <v>0</v>
      </c>
      <c r="K2">
        <f t="shared" ref="K2:K65" si="2">IFERROR(G2/I2,0)</f>
        <v>0</v>
      </c>
      <c r="L2">
        <f t="shared" ref="L2:L65" si="3">IFERROR(H2/I2,0)</f>
        <v>1</v>
      </c>
      <c r="M2">
        <f>I2*Diccionario!$B$36</f>
        <v>2800.9854190980391</v>
      </c>
      <c r="N2">
        <f>M2*Diccionario!$B$37</f>
        <v>282.89952732890197</v>
      </c>
      <c r="O2">
        <f>N2*Diccionario!$B$38</f>
        <v>42.434929099335292</v>
      </c>
      <c r="P2">
        <f>O2*Diccionario!$B$39</f>
        <v>38.191436189401763</v>
      </c>
      <c r="Q2">
        <f>P2*Diccionario!$B$40</f>
        <v>15.276574475760706</v>
      </c>
      <c r="R2">
        <f>Q2*Diccionario!$B$41</f>
        <v>9.9297734092444596</v>
      </c>
      <c r="S2">
        <f t="shared" ref="S2:S65" si="4">R2</f>
        <v>9.9297734092444596</v>
      </c>
      <c r="T2">
        <f>I2*Diccionario!$B$36</f>
        <v>2800.9854190980391</v>
      </c>
      <c r="U2">
        <f>T2*Diccionario!$B$42</f>
        <v>282.89952732890197</v>
      </c>
      <c r="V2">
        <f>U2*Diccionario!$B$43</f>
        <v>240.46459822956666</v>
      </c>
      <c r="W2">
        <f>V2*Diccionario!$B$44</f>
        <v>45.688273663617665</v>
      </c>
      <c r="X2">
        <f>W2*Diccionario!$B$45</f>
        <v>17.818426728810891</v>
      </c>
      <c r="Y2">
        <f>X2*Diccionario!$B$46</f>
        <v>15.858399788641693</v>
      </c>
      <c r="Z2">
        <f>Y2*Diccionario!$B$47</f>
        <v>5.8676079217974264</v>
      </c>
      <c r="AA2">
        <f>Z2*Diccionario!$B$48</f>
        <v>5.8676079217974264</v>
      </c>
      <c r="AB2">
        <f>AA2*Diccionario!$B$49</f>
        <v>4.40070594134807</v>
      </c>
      <c r="AC2">
        <f t="shared" ref="AC2:AC65" si="5">AB2</f>
        <v>4.40070594134807</v>
      </c>
      <c r="AD2">
        <f t="shared" ref="AD2:AD65" si="6">S2+AC2</f>
        <v>14.33047935059253</v>
      </c>
      <c r="AE2">
        <f t="shared" ref="AE2:AE65" si="7">IFERROR(AD2/SUM($AD$2:$AD$5513),0)</f>
        <v>2.4014543476161391E-2</v>
      </c>
      <c r="AF2" t="e">
        <f ca="1">IF(AD2="","",_xludf.RANK.EQ(AD2,$AD$2:$AD$5513,0))</f>
        <v>#NAME?</v>
      </c>
      <c r="AH2" t="str">
        <f t="shared" ref="AH2:AH65" si="8">IF(SUM($AD$2:$AD$5513)=0,"",IF((SUMIF($AD$2:$AD$5513,"&gt;"&amp;$AD2,$AD$2:$AD$5513)+$AD2)/SUM($AD$2:$AD$5513)&lt;=40%,"Alta",IF((SUMIF($AD$2:$AD$5513,"&gt;"&amp;$AD2,$AD$2:$AD$5513)+$AD2)/SUM($AD$2:$AD$5513)&lt;=80%,"Media","Baja")))</f>
        <v>Alta</v>
      </c>
      <c r="AI2" t="s">
        <v>153</v>
      </c>
      <c r="AJ2" t="str">
        <f>IFERROR(VLOOKUP(B2,Maestro_Regionales!$A$2:$B$35,2,FALSE),"Otras zonas")</f>
        <v>Otras zonas</v>
      </c>
      <c r="AK2" t="str">
        <f t="shared" ref="AK2:AK65" si="9">E2&amp;" | "&amp;AJ2</f>
        <v>REGIMEN DE EXCEPCION | Otras zonas</v>
      </c>
    </row>
    <row r="3" spans="1:37">
      <c r="A3" s="4" t="s">
        <v>155</v>
      </c>
      <c r="B3" s="4" t="s">
        <v>156</v>
      </c>
      <c r="C3" s="4" t="s">
        <v>157</v>
      </c>
      <c r="D3" s="4" t="s">
        <v>158</v>
      </c>
      <c r="E3" s="4" t="s">
        <v>70</v>
      </c>
      <c r="F3" s="4">
        <v>1436613</v>
      </c>
      <c r="G3" s="4">
        <v>219422</v>
      </c>
      <c r="H3" s="4">
        <v>0</v>
      </c>
      <c r="I3">
        <f t="shared" si="0"/>
        <v>1656035</v>
      </c>
      <c r="J3">
        <f t="shared" si="1"/>
        <v>0.86750159265957538</v>
      </c>
      <c r="K3">
        <f t="shared" si="2"/>
        <v>0.13249840734042456</v>
      </c>
      <c r="L3">
        <f t="shared" si="3"/>
        <v>0</v>
      </c>
      <c r="M3">
        <f>I3*Diccionario!$B$36</f>
        <v>3676.4301712745096</v>
      </c>
      <c r="N3">
        <f>M3*Diccionario!$B$37</f>
        <v>371.31944729872549</v>
      </c>
      <c r="O3">
        <f>N3*Diccionario!$B$38</f>
        <v>55.697917094808822</v>
      </c>
      <c r="P3">
        <f>O3*Diccionario!$B$39</f>
        <v>50.128125385327941</v>
      </c>
      <c r="Q3">
        <f>P3*Diccionario!$B$40</f>
        <v>20.051250154131179</v>
      </c>
      <c r="R3">
        <f>Q3*Diccionario!$B$41</f>
        <v>13.033312600185267</v>
      </c>
      <c r="S3">
        <f t="shared" si="4"/>
        <v>13.033312600185267</v>
      </c>
      <c r="T3">
        <f>I3*Diccionario!$B$36</f>
        <v>3676.4301712745096</v>
      </c>
      <c r="U3">
        <f>T3*Diccionario!$B$42</f>
        <v>371.31944729872549</v>
      </c>
      <c r="V3">
        <f>U3*Diccionario!$B$43</f>
        <v>315.62153020391668</v>
      </c>
      <c r="W3">
        <f>V3*Diccionario!$B$44</f>
        <v>59.968090738744166</v>
      </c>
      <c r="X3">
        <f>W3*Diccionario!$B$45</f>
        <v>23.387555388110226</v>
      </c>
      <c r="Y3">
        <f>X3*Diccionario!$B$46</f>
        <v>20.814924295418102</v>
      </c>
      <c r="Z3">
        <f>Y3*Diccionario!$B$47</f>
        <v>7.7015219893046973</v>
      </c>
      <c r="AA3">
        <f>Z3*Diccionario!$B$48</f>
        <v>7.7015219893046973</v>
      </c>
      <c r="AB3">
        <f>AA3*Diccionario!$B$49</f>
        <v>5.7761414919785228</v>
      </c>
      <c r="AC3">
        <f t="shared" si="5"/>
        <v>5.7761414919785228</v>
      </c>
      <c r="AD3">
        <f t="shared" si="6"/>
        <v>18.80945409216379</v>
      </c>
      <c r="AE3">
        <f t="shared" si="7"/>
        <v>3.1520261256330721E-2</v>
      </c>
      <c r="AF3" t="e">
        <f ca="1">IF(AD3="","",_xludf.RANK.EQ(AD3,$AD$2:$AD$5513,0))</f>
        <v>#NAME?</v>
      </c>
      <c r="AH3" t="str">
        <f t="shared" si="8"/>
        <v>Alta</v>
      </c>
      <c r="AI3" t="s">
        <v>153</v>
      </c>
      <c r="AJ3" t="str">
        <f>IFERROR(VLOOKUP(B3,Maestro_Regionales!$A$2:$B$35,2,FALSE),"Otras zonas")</f>
        <v>Antioquia</v>
      </c>
      <c r="AK3" t="str">
        <f t="shared" si="9"/>
        <v>EPS SURA | Antioquia</v>
      </c>
    </row>
    <row r="4" spans="1:37">
      <c r="A4" s="4" t="s">
        <v>155</v>
      </c>
      <c r="B4" s="4" t="s">
        <v>156</v>
      </c>
      <c r="C4" s="4" t="s">
        <v>157</v>
      </c>
      <c r="D4" s="4" t="s">
        <v>158</v>
      </c>
      <c r="E4" s="4" t="s">
        <v>160</v>
      </c>
      <c r="F4" s="4">
        <v>50280</v>
      </c>
      <c r="G4" s="4">
        <v>441878</v>
      </c>
      <c r="H4" s="4">
        <v>0</v>
      </c>
      <c r="I4">
        <f t="shared" si="0"/>
        <v>492158</v>
      </c>
      <c r="J4">
        <f t="shared" si="1"/>
        <v>0.10216231372851808</v>
      </c>
      <c r="K4">
        <f t="shared" si="2"/>
        <v>0.89783768627148197</v>
      </c>
      <c r="L4">
        <f t="shared" si="3"/>
        <v>0</v>
      </c>
      <c r="M4">
        <f>I4*Diccionario!$B$36</f>
        <v>1092.6004101568626</v>
      </c>
      <c r="N4">
        <f>M4*Diccionario!$B$37</f>
        <v>110.35264142584313</v>
      </c>
      <c r="O4">
        <f>N4*Diccionario!$B$38</f>
        <v>16.552896213876469</v>
      </c>
      <c r="P4">
        <f>O4*Diccionario!$B$39</f>
        <v>14.897606592488822</v>
      </c>
      <c r="Q4">
        <f>P4*Diccionario!$B$40</f>
        <v>5.9590426369955294</v>
      </c>
      <c r="R4">
        <f>Q4*Diccionario!$B$41</f>
        <v>3.8733777140470944</v>
      </c>
      <c r="S4">
        <f t="shared" si="4"/>
        <v>3.8733777140470944</v>
      </c>
      <c r="T4">
        <f>I4*Diccionario!$B$36</f>
        <v>1092.6004101568626</v>
      </c>
      <c r="U4">
        <f>T4*Diccionario!$B$42</f>
        <v>110.35264142584313</v>
      </c>
      <c r="V4">
        <f>U4*Diccionario!$B$43</f>
        <v>93.799745211966666</v>
      </c>
      <c r="W4">
        <f>V4*Diccionario!$B$44</f>
        <v>17.821951590273667</v>
      </c>
      <c r="X4">
        <f>W4*Diccionario!$B$45</f>
        <v>6.9505611202067303</v>
      </c>
      <c r="Y4">
        <f>X4*Diccionario!$B$46</f>
        <v>6.1859993969839904</v>
      </c>
      <c r="Z4">
        <f>Y4*Diccionario!$B$47</f>
        <v>2.2888197768840763</v>
      </c>
      <c r="AA4">
        <f>Z4*Diccionario!$B$48</f>
        <v>2.2888197768840763</v>
      </c>
      <c r="AB4">
        <f>AA4*Diccionario!$B$49</f>
        <v>1.7166148326630573</v>
      </c>
      <c r="AC4">
        <f t="shared" si="5"/>
        <v>1.7166148326630573</v>
      </c>
      <c r="AD4">
        <f t="shared" si="6"/>
        <v>5.5899925467101514</v>
      </c>
      <c r="AE4">
        <f t="shared" si="7"/>
        <v>9.3675246835925648E-3</v>
      </c>
      <c r="AF4" t="e">
        <f ca="1">IF(AD4="","",_xludf.RANK.EQ(AD4,$AD$2:$AD$5513,0))</f>
        <v>#NAME?</v>
      </c>
      <c r="AH4" t="str">
        <f t="shared" si="8"/>
        <v>Alta</v>
      </c>
      <c r="AI4" t="s">
        <v>153</v>
      </c>
      <c r="AJ4" t="str">
        <f>IFERROR(VLOOKUP(B4,Maestro_Regionales!$A$2:$B$35,2,FALSE),"Otras zonas")</f>
        <v>Antioquia</v>
      </c>
      <c r="AK4" t="str">
        <f t="shared" si="9"/>
        <v>SAVIA SALUD EPS | Antioquia</v>
      </c>
    </row>
    <row r="5" spans="1:37">
      <c r="A5" s="4" t="s">
        <v>155</v>
      </c>
      <c r="B5" s="4" t="s">
        <v>156</v>
      </c>
      <c r="C5" s="4" t="s">
        <v>157</v>
      </c>
      <c r="D5" s="4" t="s">
        <v>158</v>
      </c>
      <c r="E5" s="4" t="s">
        <v>85</v>
      </c>
      <c r="F5" s="4">
        <v>267784</v>
      </c>
      <c r="G5" s="4">
        <v>79213</v>
      </c>
      <c r="H5" s="4">
        <v>0</v>
      </c>
      <c r="I5">
        <f t="shared" si="0"/>
        <v>346997</v>
      </c>
      <c r="J5">
        <f t="shared" si="1"/>
        <v>0.77171848747971883</v>
      </c>
      <c r="K5">
        <f t="shared" si="2"/>
        <v>0.22828151252028114</v>
      </c>
      <c r="L5">
        <f t="shared" si="3"/>
        <v>0</v>
      </c>
      <c r="M5">
        <f>I5*Diccionario!$B$36</f>
        <v>770.34014386274509</v>
      </c>
      <c r="N5">
        <f>M5*Diccionario!$B$37</f>
        <v>77.80435453013726</v>
      </c>
      <c r="O5">
        <f>N5*Diccionario!$B$38</f>
        <v>11.670653179520588</v>
      </c>
      <c r="P5">
        <f>O5*Diccionario!$B$39</f>
        <v>10.50358786156853</v>
      </c>
      <c r="Q5">
        <f>P5*Diccionario!$B$40</f>
        <v>4.2014351446274123</v>
      </c>
      <c r="R5">
        <f>Q5*Diccionario!$B$41</f>
        <v>2.730932844007818</v>
      </c>
      <c r="S5">
        <f t="shared" si="4"/>
        <v>2.730932844007818</v>
      </c>
      <c r="T5">
        <f>I5*Diccionario!$B$36</f>
        <v>770.34014386274509</v>
      </c>
      <c r="U5">
        <f>T5*Diccionario!$B$42</f>
        <v>77.80435453013726</v>
      </c>
      <c r="V5">
        <f>U5*Diccionario!$B$43</f>
        <v>66.133701350616676</v>
      </c>
      <c r="W5">
        <f>V5*Diccionario!$B$44</f>
        <v>12.565403256617168</v>
      </c>
      <c r="X5">
        <f>W5*Diccionario!$B$45</f>
        <v>4.9005072700806958</v>
      </c>
      <c r="Y5">
        <f>X5*Diccionario!$B$46</f>
        <v>4.3614514703718195</v>
      </c>
      <c r="Z5">
        <f>Y5*Diccionario!$B$47</f>
        <v>1.6137370440375731</v>
      </c>
      <c r="AA5">
        <f>Z5*Diccionario!$B$48</f>
        <v>1.6137370440375731</v>
      </c>
      <c r="AB5">
        <f>AA5*Diccionario!$B$49</f>
        <v>1.2103027830281798</v>
      </c>
      <c r="AC5">
        <f t="shared" si="5"/>
        <v>1.2103027830281798</v>
      </c>
      <c r="AD5">
        <f t="shared" si="6"/>
        <v>3.9412356270359981</v>
      </c>
      <c r="AE5">
        <f t="shared" si="7"/>
        <v>6.6045923517093486E-3</v>
      </c>
      <c r="AF5" t="e">
        <f ca="1">IF(AD5="","",_xludf.RANK.EQ(AD5,$AD$2:$AD$5513,0))</f>
        <v>#NAME?</v>
      </c>
      <c r="AH5" t="str">
        <f t="shared" si="8"/>
        <v>Alta</v>
      </c>
      <c r="AI5" t="s">
        <v>153</v>
      </c>
      <c r="AJ5" t="str">
        <f>IFERROR(VLOOKUP(B5,Maestro_Regionales!$A$2:$B$35,2,FALSE),"Otras zonas")</f>
        <v>Antioquia</v>
      </c>
      <c r="AK5" t="str">
        <f t="shared" si="9"/>
        <v>SALUD TOTAL EPS | Antioquia</v>
      </c>
    </row>
    <row r="6" spans="1:37">
      <c r="A6" s="4" t="s">
        <v>155</v>
      </c>
      <c r="B6" s="4" t="s">
        <v>156</v>
      </c>
      <c r="C6" s="4" t="s">
        <v>157</v>
      </c>
      <c r="D6" s="4" t="s">
        <v>158</v>
      </c>
      <c r="E6" s="4" t="s">
        <v>87</v>
      </c>
      <c r="F6" s="4">
        <v>185649</v>
      </c>
      <c r="G6" s="4">
        <v>63443</v>
      </c>
      <c r="H6" s="4">
        <v>0</v>
      </c>
      <c r="I6">
        <f t="shared" si="0"/>
        <v>249092</v>
      </c>
      <c r="J6">
        <f t="shared" si="1"/>
        <v>0.74530294027909372</v>
      </c>
      <c r="K6">
        <f t="shared" si="2"/>
        <v>0.25469705972090634</v>
      </c>
      <c r="L6">
        <f t="shared" si="3"/>
        <v>0</v>
      </c>
      <c r="M6">
        <f>I6*Diccionario!$B$36</f>
        <v>552.98912415686266</v>
      </c>
      <c r="N6">
        <f>M6*Diccionario!$B$37</f>
        <v>55.851901539843134</v>
      </c>
      <c r="O6">
        <f>N6*Diccionario!$B$38</f>
        <v>8.3777852309764693</v>
      </c>
      <c r="P6">
        <f>O6*Diccionario!$B$39</f>
        <v>7.5400067078788222</v>
      </c>
      <c r="Q6">
        <f>P6*Diccionario!$B$40</f>
        <v>3.016002683151529</v>
      </c>
      <c r="R6">
        <f>Q6*Diccionario!$B$41</f>
        <v>1.960401744048494</v>
      </c>
      <c r="S6">
        <f t="shared" si="4"/>
        <v>1.960401744048494</v>
      </c>
      <c r="T6">
        <f>I6*Diccionario!$B$36</f>
        <v>552.98912415686266</v>
      </c>
      <c r="U6">
        <f>T6*Diccionario!$B$42</f>
        <v>55.851901539843134</v>
      </c>
      <c r="V6">
        <f>U6*Diccionario!$B$43</f>
        <v>47.474116308866662</v>
      </c>
      <c r="W6">
        <f>V6*Diccionario!$B$44</f>
        <v>9.0200820986846661</v>
      </c>
      <c r="X6">
        <f>W6*Diccionario!$B$45</f>
        <v>3.5178320184870198</v>
      </c>
      <c r="Y6">
        <f>X6*Diccionario!$B$46</f>
        <v>3.1308704964534475</v>
      </c>
      <c r="Z6">
        <f>Y6*Diccionario!$B$47</f>
        <v>1.1584220836877757</v>
      </c>
      <c r="AA6">
        <f>Z6*Diccionario!$B$48</f>
        <v>1.1584220836877757</v>
      </c>
      <c r="AB6">
        <f>AA6*Diccionario!$B$49</f>
        <v>0.86881656276583175</v>
      </c>
      <c r="AC6">
        <f t="shared" si="5"/>
        <v>0.86881656276583175</v>
      </c>
      <c r="AD6">
        <f t="shared" si="6"/>
        <v>2.829218306814326</v>
      </c>
      <c r="AE6">
        <f t="shared" si="7"/>
        <v>4.7411104939581172E-3</v>
      </c>
      <c r="AF6" t="e">
        <f ca="1">IF(AD6="","",_xludf.RANK.EQ(AD6,$AD$2:$AD$5513,0))</f>
        <v>#NAME?</v>
      </c>
      <c r="AH6" t="str">
        <f t="shared" si="8"/>
        <v>Alta</v>
      </c>
      <c r="AI6" t="s">
        <v>153</v>
      </c>
      <c r="AJ6" t="str">
        <f>IFERROR(VLOOKUP(B6,Maestro_Regionales!$A$2:$B$35,2,FALSE),"Otras zonas")</f>
        <v>Antioquia</v>
      </c>
      <c r="AK6" t="str">
        <f t="shared" si="9"/>
        <v>NUEVA EPS | Antioquia</v>
      </c>
    </row>
    <row r="7" spans="1:37">
      <c r="A7" s="4" t="s">
        <v>155</v>
      </c>
      <c r="B7" s="4" t="s">
        <v>156</v>
      </c>
      <c r="C7" s="4" t="s">
        <v>157</v>
      </c>
      <c r="D7" s="4" t="s">
        <v>158</v>
      </c>
      <c r="E7" s="4" t="s">
        <v>86</v>
      </c>
      <c r="F7" s="4">
        <v>91690</v>
      </c>
      <c r="G7" s="4">
        <v>12241</v>
      </c>
      <c r="H7" s="4">
        <v>0</v>
      </c>
      <c r="I7">
        <f t="shared" si="0"/>
        <v>103931</v>
      </c>
      <c r="J7">
        <f t="shared" si="1"/>
        <v>0.88221993437954027</v>
      </c>
      <c r="K7">
        <f t="shared" si="2"/>
        <v>0.11778006562045973</v>
      </c>
      <c r="L7">
        <f t="shared" si="3"/>
        <v>0</v>
      </c>
      <c r="M7">
        <f>I7*Diccionario!$B$36</f>
        <v>230.72885786274509</v>
      </c>
      <c r="N7">
        <f>M7*Diccionario!$B$37</f>
        <v>23.303614644137255</v>
      </c>
      <c r="O7">
        <f>N7*Diccionario!$B$38</f>
        <v>3.4955421966205882</v>
      </c>
      <c r="P7">
        <f>O7*Diccionario!$B$39</f>
        <v>3.1459879769585295</v>
      </c>
      <c r="Q7">
        <f>P7*Diccionario!$B$40</f>
        <v>1.2583951907834119</v>
      </c>
      <c r="R7">
        <f>Q7*Diccionario!$B$41</f>
        <v>0.81795687400921779</v>
      </c>
      <c r="S7">
        <f t="shared" si="4"/>
        <v>0.81795687400921779</v>
      </c>
      <c r="T7">
        <f>I7*Diccionario!$B$36</f>
        <v>230.72885786274509</v>
      </c>
      <c r="U7">
        <f>T7*Diccionario!$B$42</f>
        <v>23.303614644137255</v>
      </c>
      <c r="V7">
        <f>U7*Diccionario!$B$43</f>
        <v>19.808072447516665</v>
      </c>
      <c r="W7">
        <f>V7*Diccionario!$B$44</f>
        <v>3.7635337650281664</v>
      </c>
      <c r="X7">
        <f>W7*Diccionario!$B$45</f>
        <v>1.467778168360985</v>
      </c>
      <c r="Y7">
        <f>X7*Diccionario!$B$46</f>
        <v>1.3063225698412766</v>
      </c>
      <c r="Z7">
        <f>Y7*Diccionario!$B$47</f>
        <v>0.48333935084127233</v>
      </c>
      <c r="AA7">
        <f>Z7*Diccionario!$B$48</f>
        <v>0.48333935084127233</v>
      </c>
      <c r="AB7">
        <f>AA7*Diccionario!$B$49</f>
        <v>0.36250451313095422</v>
      </c>
      <c r="AC7">
        <f t="shared" si="5"/>
        <v>0.36250451313095422</v>
      </c>
      <c r="AD7">
        <f t="shared" si="6"/>
        <v>1.1804613871401721</v>
      </c>
      <c r="AE7">
        <f t="shared" si="7"/>
        <v>1.978178162074901E-3</v>
      </c>
      <c r="AF7" t="e">
        <f ca="1">IF(AD7="","",_xludf.RANK.EQ(AD7,$AD$2:$AD$5513,0))</f>
        <v>#NAME?</v>
      </c>
      <c r="AH7" t="str">
        <f t="shared" si="8"/>
        <v>Media</v>
      </c>
      <c r="AI7" t="s">
        <v>153</v>
      </c>
      <c r="AJ7" t="str">
        <f>IFERROR(VLOOKUP(B7,Maestro_Regionales!$A$2:$B$35,2,FALSE),"Otras zonas")</f>
        <v>Antioquia</v>
      </c>
      <c r="AK7" t="str">
        <f t="shared" si="9"/>
        <v>EPS SANITAS | Antioquia</v>
      </c>
    </row>
    <row r="8" spans="1:37">
      <c r="A8" s="4" t="s">
        <v>155</v>
      </c>
      <c r="B8" s="4" t="s">
        <v>156</v>
      </c>
      <c r="C8" s="4" t="s">
        <v>157</v>
      </c>
      <c r="D8" s="4" t="s">
        <v>158</v>
      </c>
      <c r="E8" s="4" t="s">
        <v>90</v>
      </c>
      <c r="F8" s="4">
        <v>0</v>
      </c>
      <c r="G8" s="4">
        <v>0</v>
      </c>
      <c r="H8" s="4">
        <v>55395</v>
      </c>
      <c r="I8">
        <f t="shared" si="0"/>
        <v>55395</v>
      </c>
      <c r="J8">
        <f t="shared" si="1"/>
        <v>0</v>
      </c>
      <c r="K8">
        <f t="shared" si="2"/>
        <v>0</v>
      </c>
      <c r="L8">
        <f t="shared" si="3"/>
        <v>1</v>
      </c>
      <c r="M8">
        <f>I8*Diccionario!$B$36</f>
        <v>122.97798617647058</v>
      </c>
      <c r="N8">
        <f>M8*Diccionario!$B$37</f>
        <v>12.42077660382353</v>
      </c>
      <c r="O8">
        <f>N8*Diccionario!$B$38</f>
        <v>1.8631164905735293</v>
      </c>
      <c r="P8">
        <f>O8*Diccionario!$B$39</f>
        <v>1.6768048415161765</v>
      </c>
      <c r="Q8">
        <f>P8*Diccionario!$B$40</f>
        <v>0.67072193660647061</v>
      </c>
      <c r="R8">
        <f>Q8*Diccionario!$B$41</f>
        <v>0.43596925879420589</v>
      </c>
      <c r="S8">
        <f t="shared" si="4"/>
        <v>0.43596925879420589</v>
      </c>
      <c r="T8">
        <f>I8*Diccionario!$B$36</f>
        <v>122.97798617647058</v>
      </c>
      <c r="U8">
        <f>T8*Diccionario!$B$42</f>
        <v>12.42077660382353</v>
      </c>
      <c r="V8">
        <f>U8*Diccionario!$B$43</f>
        <v>10.55766011325</v>
      </c>
      <c r="W8">
        <f>V8*Diccionario!$B$44</f>
        <v>2.0059554215175002</v>
      </c>
      <c r="X8">
        <f>W8*Diccionario!$B$45</f>
        <v>0.78232261439182504</v>
      </c>
      <c r="Y8">
        <f>X8*Diccionario!$B$46</f>
        <v>0.69626712680872427</v>
      </c>
      <c r="Z8">
        <f>Y8*Diccionario!$B$47</f>
        <v>0.25761883691922799</v>
      </c>
      <c r="AA8">
        <f>Z8*Diccionario!$B$48</f>
        <v>0.25761883691922799</v>
      </c>
      <c r="AB8">
        <f>AA8*Diccionario!$B$49</f>
        <v>0.19321412768942098</v>
      </c>
      <c r="AC8">
        <f t="shared" si="5"/>
        <v>0.19321412768942098</v>
      </c>
      <c r="AD8">
        <f t="shared" si="6"/>
        <v>0.62918338648362693</v>
      </c>
      <c r="AE8">
        <f t="shared" si="7"/>
        <v>1.0543647158993863E-3</v>
      </c>
      <c r="AF8" t="e">
        <f ca="1">IF(AD8="","",_xludf.RANK.EQ(AD8,$AD$2:$AD$5513,0))</f>
        <v>#NAME?</v>
      </c>
      <c r="AH8" t="str">
        <f t="shared" si="8"/>
        <v>Media</v>
      </c>
      <c r="AI8" t="s">
        <v>153</v>
      </c>
      <c r="AJ8" t="str">
        <f>IFERROR(VLOOKUP(B8,Maestro_Regionales!$A$2:$B$35,2,FALSE),"Otras zonas")</f>
        <v>Antioquia</v>
      </c>
      <c r="AK8" t="str">
        <f t="shared" si="9"/>
        <v>REGIMEN DE EXCEPCION | Antioquia</v>
      </c>
    </row>
    <row r="9" spans="1:37">
      <c r="A9" s="4" t="s">
        <v>155</v>
      </c>
      <c r="B9" s="4" t="s">
        <v>156</v>
      </c>
      <c r="C9" s="4" t="s">
        <v>157</v>
      </c>
      <c r="D9" s="4" t="s">
        <v>158</v>
      </c>
      <c r="E9" s="4" t="s">
        <v>88</v>
      </c>
      <c r="F9" s="4">
        <v>8263</v>
      </c>
      <c r="G9" s="4">
        <v>19907</v>
      </c>
      <c r="H9" s="4">
        <v>0</v>
      </c>
      <c r="I9">
        <f t="shared" si="0"/>
        <v>28170</v>
      </c>
      <c r="J9">
        <f t="shared" si="1"/>
        <v>0.29332623358182464</v>
      </c>
      <c r="K9">
        <f t="shared" si="2"/>
        <v>0.70667376641817536</v>
      </c>
      <c r="L9">
        <f t="shared" si="3"/>
        <v>0</v>
      </c>
      <c r="M9">
        <f>I9*Diccionario!$B$36</f>
        <v>62.537952352941168</v>
      </c>
      <c r="N9">
        <f>M9*Diccionario!$B$37</f>
        <v>6.3163331876470581</v>
      </c>
      <c r="O9">
        <f>N9*Diccionario!$B$38</f>
        <v>0.94744997814705867</v>
      </c>
      <c r="P9">
        <f>O9*Diccionario!$B$39</f>
        <v>0.85270498033235287</v>
      </c>
      <c r="Q9">
        <f>P9*Diccionario!$B$40</f>
        <v>0.34108199213294116</v>
      </c>
      <c r="R9">
        <f>Q9*Diccionario!$B$41</f>
        <v>0.22170329488641177</v>
      </c>
      <c r="S9">
        <f t="shared" si="4"/>
        <v>0.22170329488641177</v>
      </c>
      <c r="T9">
        <f>I9*Diccionario!$B$36</f>
        <v>62.537952352941168</v>
      </c>
      <c r="U9">
        <f>T9*Diccionario!$B$42</f>
        <v>6.3163331876470581</v>
      </c>
      <c r="V9">
        <f>U9*Diccionario!$B$43</f>
        <v>5.368883209499999</v>
      </c>
      <c r="W9">
        <f>V9*Diccionario!$B$44</f>
        <v>1.0200878098049999</v>
      </c>
      <c r="X9">
        <f>W9*Diccionario!$B$45</f>
        <v>0.39783424582394999</v>
      </c>
      <c r="Y9">
        <f>X9*Diccionario!$B$46</f>
        <v>0.35407247878331549</v>
      </c>
      <c r="Z9">
        <f>Y9*Diccionario!$B$47</f>
        <v>0.13100681714982673</v>
      </c>
      <c r="AA9">
        <f>Z9*Diccionario!$B$48</f>
        <v>0.13100681714982673</v>
      </c>
      <c r="AB9">
        <f>AA9*Diccionario!$B$49</f>
        <v>9.8255112862370042E-2</v>
      </c>
      <c r="AC9">
        <f t="shared" si="5"/>
        <v>9.8255112862370042E-2</v>
      </c>
      <c r="AD9">
        <f t="shared" si="6"/>
        <v>0.31995840774878181</v>
      </c>
      <c r="AE9">
        <f t="shared" si="7"/>
        <v>5.3617572067669839E-4</v>
      </c>
      <c r="AF9" t="e">
        <f ca="1">IF(AD9="","",_xludf.RANK.EQ(AD9,$AD$2:$AD$5513,0))</f>
        <v>#NAME?</v>
      </c>
      <c r="AH9" t="str">
        <f t="shared" si="8"/>
        <v>Media</v>
      </c>
      <c r="AI9" t="s">
        <v>153</v>
      </c>
      <c r="AJ9" t="str">
        <f>IFERROR(VLOOKUP(B9,Maestro_Regionales!$A$2:$B$35,2,FALSE),"Otras zonas")</f>
        <v>Antioquia</v>
      </c>
      <c r="AK9" t="str">
        <f t="shared" si="9"/>
        <v>COOSALUD EPS | Antioquia</v>
      </c>
    </row>
    <row r="10" spans="1:37">
      <c r="A10" s="4" t="s">
        <v>155</v>
      </c>
      <c r="B10" s="4" t="s">
        <v>156</v>
      </c>
      <c r="C10" s="4" t="s">
        <v>157</v>
      </c>
      <c r="D10" s="4" t="s">
        <v>158</v>
      </c>
      <c r="E10" s="4" t="s">
        <v>161</v>
      </c>
      <c r="F10" s="4">
        <v>4021</v>
      </c>
      <c r="G10" s="4">
        <v>0</v>
      </c>
      <c r="H10" s="4">
        <v>0</v>
      </c>
      <c r="I10">
        <f t="shared" si="0"/>
        <v>4021</v>
      </c>
      <c r="J10">
        <f t="shared" si="1"/>
        <v>1</v>
      </c>
      <c r="K10">
        <f t="shared" si="2"/>
        <v>0</v>
      </c>
      <c r="L10">
        <f t="shared" si="3"/>
        <v>0</v>
      </c>
      <c r="M10">
        <f>I10*Diccionario!$B$36</f>
        <v>8.9266988431372543</v>
      </c>
      <c r="N10">
        <f>M10*Diccionario!$B$37</f>
        <v>0.90159658315686275</v>
      </c>
      <c r="O10">
        <f>N10*Diccionario!$B$38</f>
        <v>0.1352394874735294</v>
      </c>
      <c r="P10">
        <f>O10*Diccionario!$B$39</f>
        <v>0.12171553872617646</v>
      </c>
      <c r="Q10">
        <f>P10*Diccionario!$B$40</f>
        <v>4.8686215490470586E-2</v>
      </c>
      <c r="R10">
        <f>Q10*Diccionario!$B$41</f>
        <v>3.1646040068805885E-2</v>
      </c>
      <c r="S10">
        <f t="shared" si="4"/>
        <v>3.1646040068805885E-2</v>
      </c>
      <c r="T10">
        <f>I10*Diccionario!$B$36</f>
        <v>8.9266988431372543</v>
      </c>
      <c r="U10">
        <f>T10*Diccionario!$B$42</f>
        <v>0.90159658315686275</v>
      </c>
      <c r="V10">
        <f>U10*Diccionario!$B$43</f>
        <v>0.76635709568333332</v>
      </c>
      <c r="W10">
        <f>V10*Diccionario!$B$44</f>
        <v>0.14560784817983333</v>
      </c>
      <c r="X10">
        <f>W10*Diccionario!$B$45</f>
        <v>5.6787060790134999E-2</v>
      </c>
      <c r="Y10">
        <f>X10*Diccionario!$B$46</f>
        <v>5.0540484103220151E-2</v>
      </c>
      <c r="Z10">
        <f>Y10*Diccionario!$B$47</f>
        <v>1.8699979118191455E-2</v>
      </c>
      <c r="AA10">
        <f>Z10*Diccionario!$B$48</f>
        <v>1.8699979118191455E-2</v>
      </c>
      <c r="AB10">
        <f>AA10*Diccionario!$B$49</f>
        <v>1.4024984338643591E-2</v>
      </c>
      <c r="AC10">
        <f t="shared" si="5"/>
        <v>1.4024984338643591E-2</v>
      </c>
      <c r="AD10">
        <f t="shared" si="6"/>
        <v>4.5671024407449475E-2</v>
      </c>
      <c r="AE10">
        <f t="shared" si="7"/>
        <v>7.6533992646113047E-5</v>
      </c>
      <c r="AF10" t="e">
        <f ca="1">IF(AD10="","",_xludf.RANK.EQ(AD10,$AD$2:$AD$5513,0))</f>
        <v>#NAME?</v>
      </c>
      <c r="AH10" t="str">
        <f t="shared" si="8"/>
        <v>Baja</v>
      </c>
      <c r="AI10" t="s">
        <v>153</v>
      </c>
      <c r="AJ10" t="str">
        <f>IFERROR(VLOOKUP(B10,Maestro_Regionales!$A$2:$B$35,2,FALSE),"Otras zonas")</f>
        <v>Antioquia</v>
      </c>
      <c r="AK10" t="str">
        <f t="shared" si="9"/>
        <v>EPM - EAS | Antioquia</v>
      </c>
    </row>
    <row r="11" spans="1:37">
      <c r="A11" s="4" t="s">
        <v>155</v>
      </c>
      <c r="B11" s="4" t="s">
        <v>156</v>
      </c>
      <c r="C11" s="4" t="s">
        <v>157</v>
      </c>
      <c r="D11" s="4" t="s">
        <v>158</v>
      </c>
      <c r="E11" s="4" t="s">
        <v>93</v>
      </c>
      <c r="F11" s="4">
        <v>931</v>
      </c>
      <c r="G11" s="4">
        <v>0</v>
      </c>
      <c r="H11" s="4">
        <v>0</v>
      </c>
      <c r="I11">
        <f t="shared" si="0"/>
        <v>931</v>
      </c>
      <c r="J11">
        <f t="shared" si="1"/>
        <v>1</v>
      </c>
      <c r="K11">
        <f t="shared" si="2"/>
        <v>0</v>
      </c>
      <c r="L11">
        <f t="shared" si="3"/>
        <v>0</v>
      </c>
      <c r="M11">
        <f>I11*Diccionario!$B$36</f>
        <v>2.0668382549019606</v>
      </c>
      <c r="N11">
        <f>M11*Diccionario!$B$37</f>
        <v>0.20875066374509804</v>
      </c>
      <c r="O11">
        <f>N11*Diccionario!$B$38</f>
        <v>3.1312599561764708E-2</v>
      </c>
      <c r="P11">
        <f>O11*Diccionario!$B$39</f>
        <v>2.8181339605588239E-2</v>
      </c>
      <c r="Q11">
        <f>P11*Diccionario!$B$40</f>
        <v>1.1272535842235296E-2</v>
      </c>
      <c r="R11">
        <f>Q11*Diccionario!$B$41</f>
        <v>7.327148297452942E-3</v>
      </c>
      <c r="S11">
        <f t="shared" si="4"/>
        <v>7.327148297452942E-3</v>
      </c>
      <c r="T11">
        <f>I11*Diccionario!$B$36</f>
        <v>2.0668382549019606</v>
      </c>
      <c r="U11">
        <f>T11*Diccionario!$B$42</f>
        <v>0.20875066374509804</v>
      </c>
      <c r="V11">
        <f>U11*Diccionario!$B$43</f>
        <v>0.17743806418333333</v>
      </c>
      <c r="W11">
        <f>V11*Diccionario!$B$44</f>
        <v>3.3713232194833333E-2</v>
      </c>
      <c r="X11">
        <f>W11*Diccionario!$B$45</f>
        <v>1.3148160555985E-2</v>
      </c>
      <c r="Y11">
        <f>X11*Diccionario!$B$46</f>
        <v>1.1701862894826651E-2</v>
      </c>
      <c r="Z11">
        <f>Y11*Diccionario!$B$47</f>
        <v>4.3296892710858606E-3</v>
      </c>
      <c r="AA11">
        <f>Z11*Diccionario!$B$48</f>
        <v>4.3296892710858606E-3</v>
      </c>
      <c r="AB11">
        <f>AA11*Diccionario!$B$49</f>
        <v>3.2472669533143957E-3</v>
      </c>
      <c r="AC11">
        <f t="shared" si="5"/>
        <v>3.2472669533143957E-3</v>
      </c>
      <c r="AD11">
        <f t="shared" si="6"/>
        <v>1.0574415250767338E-2</v>
      </c>
      <c r="AE11">
        <f t="shared" si="7"/>
        <v>1.7720255447284568E-5</v>
      </c>
      <c r="AF11" t="e">
        <f ca="1">IF(AD11="","",_xludf.RANK.EQ(AD11,$AD$2:$AD$5513,0))</f>
        <v>#NAME?</v>
      </c>
      <c r="AH11" t="str">
        <f t="shared" si="8"/>
        <v>Baja</v>
      </c>
      <c r="AI11" t="s">
        <v>153</v>
      </c>
      <c r="AJ11" t="str">
        <f>IFERROR(VLOOKUP(B11,Maestro_Regionales!$A$2:$B$35,2,FALSE),"Otras zonas")</f>
        <v>Antioquia</v>
      </c>
      <c r="AK11" t="str">
        <f t="shared" si="9"/>
        <v>FERRONALES - EAS | Antioquia</v>
      </c>
    </row>
    <row r="12" spans="1:37">
      <c r="A12" s="4" t="s">
        <v>155</v>
      </c>
      <c r="B12" s="4" t="s">
        <v>156</v>
      </c>
      <c r="C12" s="4" t="s">
        <v>157</v>
      </c>
      <c r="D12" s="4" t="s">
        <v>158</v>
      </c>
      <c r="E12" s="4" t="s">
        <v>92</v>
      </c>
      <c r="F12" s="4">
        <v>1</v>
      </c>
      <c r="G12" s="4">
        <v>0</v>
      </c>
      <c r="H12" s="4">
        <v>0</v>
      </c>
      <c r="I12">
        <f t="shared" si="0"/>
        <v>1</v>
      </c>
      <c r="J12">
        <f t="shared" si="1"/>
        <v>1</v>
      </c>
      <c r="K12">
        <f t="shared" si="2"/>
        <v>0</v>
      </c>
      <c r="L12">
        <f t="shared" si="3"/>
        <v>0</v>
      </c>
      <c r="M12">
        <f>I12*Diccionario!$B$36</f>
        <v>2.2200196078431371E-3</v>
      </c>
      <c r="N12">
        <f>M12*Diccionario!$B$37</f>
        <v>2.2422198039215687E-4</v>
      </c>
      <c r="O12">
        <f>N12*Diccionario!$B$38</f>
        <v>3.3633297058823532E-5</v>
      </c>
      <c r="P12">
        <f>O12*Diccionario!$B$39</f>
        <v>3.026996735294118E-5</v>
      </c>
      <c r="Q12">
        <f>P12*Diccionario!$B$40</f>
        <v>1.2107986941176473E-5</v>
      </c>
      <c r="R12">
        <f>Q12*Diccionario!$B$41</f>
        <v>7.870191511764708E-6</v>
      </c>
      <c r="S12">
        <f t="shared" si="4"/>
        <v>7.870191511764708E-6</v>
      </c>
      <c r="T12">
        <f>I12*Diccionario!$B$36</f>
        <v>2.2200196078431371E-3</v>
      </c>
      <c r="U12">
        <f>T12*Diccionario!$B$42</f>
        <v>2.2422198039215687E-4</v>
      </c>
      <c r="V12">
        <f>U12*Diccionario!$B$43</f>
        <v>1.9058868333333333E-4</v>
      </c>
      <c r="W12">
        <f>V12*Diccionario!$B$44</f>
        <v>3.6211849833333333E-5</v>
      </c>
      <c r="X12">
        <f>W12*Diccionario!$B$45</f>
        <v>1.4122621435000001E-5</v>
      </c>
      <c r="Y12">
        <f>X12*Diccionario!$B$46</f>
        <v>1.256913307715E-5</v>
      </c>
      <c r="Z12">
        <f>Y12*Diccionario!$B$47</f>
        <v>4.6505792385454997E-6</v>
      </c>
      <c r="AA12">
        <f>Z12*Diccionario!$B$48</f>
        <v>4.6505792385454997E-6</v>
      </c>
      <c r="AB12">
        <f>AA12*Diccionario!$B$49</f>
        <v>3.4879344289091247E-6</v>
      </c>
      <c r="AC12">
        <f t="shared" si="5"/>
        <v>3.4879344289091247E-6</v>
      </c>
      <c r="AD12">
        <f t="shared" si="6"/>
        <v>1.1358125940673833E-5</v>
      </c>
      <c r="AE12">
        <f t="shared" si="7"/>
        <v>1.9033571909005983E-8</v>
      </c>
      <c r="AF12" t="e">
        <f ca="1">IF(AD12="","",_xludf.RANK.EQ(AD12,$AD$2:$AD$5513,0))</f>
        <v>#NAME?</v>
      </c>
      <c r="AH12" t="str">
        <f t="shared" si="8"/>
        <v>Baja</v>
      </c>
      <c r="AI12" t="s">
        <v>153</v>
      </c>
      <c r="AJ12" t="str">
        <f>IFERROR(VLOOKUP(B12,Maestro_Regionales!$A$2:$B$35,2,FALSE),"Otras zonas")</f>
        <v>Antioquia</v>
      </c>
      <c r="AK12" t="str">
        <f t="shared" si="9"/>
        <v>EPS FAMILIAR DE COLOMBIA | Antioquia</v>
      </c>
    </row>
    <row r="13" spans="1:37">
      <c r="A13" s="4" t="s">
        <v>155</v>
      </c>
      <c r="B13" s="4" t="s">
        <v>156</v>
      </c>
      <c r="C13" s="4" t="s">
        <v>157</v>
      </c>
      <c r="D13" s="4" t="s">
        <v>158</v>
      </c>
      <c r="E13" s="4" t="s">
        <v>162</v>
      </c>
      <c r="F13" s="4">
        <v>1</v>
      </c>
      <c r="G13" s="4">
        <v>0</v>
      </c>
      <c r="H13" s="4">
        <v>0</v>
      </c>
      <c r="I13">
        <f t="shared" si="0"/>
        <v>1</v>
      </c>
      <c r="J13">
        <f t="shared" si="1"/>
        <v>1</v>
      </c>
      <c r="K13">
        <f t="shared" si="2"/>
        <v>0</v>
      </c>
      <c r="L13">
        <f t="shared" si="3"/>
        <v>0</v>
      </c>
      <c r="M13">
        <f>I13*Diccionario!$B$36</f>
        <v>2.2200196078431371E-3</v>
      </c>
      <c r="N13">
        <f>M13*Diccionario!$B$37</f>
        <v>2.2422198039215687E-4</v>
      </c>
      <c r="O13">
        <f>N13*Diccionario!$B$38</f>
        <v>3.3633297058823532E-5</v>
      </c>
      <c r="P13">
        <f>O13*Diccionario!$B$39</f>
        <v>3.026996735294118E-5</v>
      </c>
      <c r="Q13">
        <f>P13*Diccionario!$B$40</f>
        <v>1.2107986941176473E-5</v>
      </c>
      <c r="R13">
        <f>Q13*Diccionario!$B$41</f>
        <v>7.870191511764708E-6</v>
      </c>
      <c r="S13">
        <f t="shared" si="4"/>
        <v>7.870191511764708E-6</v>
      </c>
      <c r="T13">
        <f>I13*Diccionario!$B$36</f>
        <v>2.2200196078431371E-3</v>
      </c>
      <c r="U13">
        <f>T13*Diccionario!$B$42</f>
        <v>2.2422198039215687E-4</v>
      </c>
      <c r="V13">
        <f>U13*Diccionario!$B$43</f>
        <v>1.9058868333333333E-4</v>
      </c>
      <c r="W13">
        <f>V13*Diccionario!$B$44</f>
        <v>3.6211849833333333E-5</v>
      </c>
      <c r="X13">
        <f>W13*Diccionario!$B$45</f>
        <v>1.4122621435000001E-5</v>
      </c>
      <c r="Y13">
        <f>X13*Diccionario!$B$46</f>
        <v>1.256913307715E-5</v>
      </c>
      <c r="Z13">
        <f>Y13*Diccionario!$B$47</f>
        <v>4.6505792385454997E-6</v>
      </c>
      <c r="AA13">
        <f>Z13*Diccionario!$B$48</f>
        <v>4.6505792385454997E-6</v>
      </c>
      <c r="AB13">
        <f>AA13*Diccionario!$B$49</f>
        <v>3.4879344289091247E-6</v>
      </c>
      <c r="AC13">
        <f t="shared" si="5"/>
        <v>3.4879344289091247E-6</v>
      </c>
      <c r="AD13">
        <f t="shared" si="6"/>
        <v>1.1358125940673833E-5</v>
      </c>
      <c r="AE13">
        <f t="shared" si="7"/>
        <v>1.9033571909005983E-8</v>
      </c>
      <c r="AF13" t="e">
        <f ca="1">IF(AD13="","",_xludf.RANK.EQ(AD13,$AD$2:$AD$5513,0))</f>
        <v>#NAME?</v>
      </c>
      <c r="AH13" t="str">
        <f t="shared" si="8"/>
        <v>Baja</v>
      </c>
      <c r="AI13" t="s">
        <v>153</v>
      </c>
      <c r="AJ13" t="str">
        <f>IFERROR(VLOOKUP(B13,Maestro_Regionales!$A$2:$B$35,2,FALSE),"Otras zonas")</f>
        <v>Antioquia</v>
      </c>
      <c r="AK13" t="str">
        <f t="shared" si="9"/>
        <v>EPS SOS | Antioquia</v>
      </c>
    </row>
    <row r="14" spans="1:37">
      <c r="A14" s="4" t="s">
        <v>155</v>
      </c>
      <c r="B14" s="4" t="s">
        <v>156</v>
      </c>
      <c r="C14" s="4" t="s">
        <v>163</v>
      </c>
      <c r="D14" s="4" t="s">
        <v>164</v>
      </c>
      <c r="E14" s="4" t="s">
        <v>160</v>
      </c>
      <c r="F14" s="4">
        <v>883</v>
      </c>
      <c r="G14" s="4">
        <v>8415</v>
      </c>
      <c r="H14" s="4">
        <v>0</v>
      </c>
      <c r="I14">
        <f t="shared" si="0"/>
        <v>9298</v>
      </c>
      <c r="J14">
        <f t="shared" si="1"/>
        <v>9.4966659496665953E-2</v>
      </c>
      <c r="K14">
        <f t="shared" si="2"/>
        <v>0.90503334050333406</v>
      </c>
      <c r="L14">
        <f t="shared" si="3"/>
        <v>0</v>
      </c>
      <c r="M14">
        <f>I14*Diccionario!$B$36</f>
        <v>20.641742313725487</v>
      </c>
      <c r="N14">
        <f>M14*Diccionario!$B$37</f>
        <v>2.0848159736862741</v>
      </c>
      <c r="O14">
        <f>N14*Diccionario!$B$38</f>
        <v>0.31272239605294111</v>
      </c>
      <c r="P14">
        <f>O14*Diccionario!$B$39</f>
        <v>0.28145015644764698</v>
      </c>
      <c r="Q14">
        <f>P14*Diccionario!$B$40</f>
        <v>0.1125800625790588</v>
      </c>
      <c r="R14">
        <f>Q14*Diccionario!$B$41</f>
        <v>7.3177040676388222E-2</v>
      </c>
      <c r="S14">
        <f t="shared" si="4"/>
        <v>7.3177040676388222E-2</v>
      </c>
      <c r="T14">
        <f>I14*Diccionario!$B$36</f>
        <v>20.641742313725487</v>
      </c>
      <c r="U14">
        <f>T14*Diccionario!$B$42</f>
        <v>2.0848159736862741</v>
      </c>
      <c r="V14">
        <f>U14*Diccionario!$B$43</f>
        <v>1.7720935776333329</v>
      </c>
      <c r="W14">
        <f>V14*Diccionario!$B$44</f>
        <v>0.33669777975033327</v>
      </c>
      <c r="X14">
        <f>W14*Diccionario!$B$45</f>
        <v>0.13131213410262998</v>
      </c>
      <c r="Y14">
        <f>X14*Diccionario!$B$46</f>
        <v>0.11686779935134069</v>
      </c>
      <c r="Z14">
        <f>Y14*Diccionario!$B$47</f>
        <v>4.3241085759996051E-2</v>
      </c>
      <c r="AA14">
        <f>Z14*Diccionario!$B$48</f>
        <v>4.3241085759996051E-2</v>
      </c>
      <c r="AB14">
        <f>AA14*Diccionario!$B$49</f>
        <v>3.2430814319997038E-2</v>
      </c>
      <c r="AC14">
        <f t="shared" si="5"/>
        <v>3.2430814319997038E-2</v>
      </c>
      <c r="AD14">
        <f t="shared" si="6"/>
        <v>0.10560785499638525</v>
      </c>
      <c r="AE14">
        <f t="shared" si="7"/>
        <v>1.7697415160993754E-4</v>
      </c>
      <c r="AF14" t="e">
        <f ca="1">IF(AD14="","",_xludf.RANK.EQ(AD14,$AD$2:$AD$5513,0))</f>
        <v>#NAME?</v>
      </c>
      <c r="AH14" t="str">
        <f t="shared" si="8"/>
        <v>Baja</v>
      </c>
      <c r="AI14" t="s">
        <v>153</v>
      </c>
      <c r="AJ14" t="str">
        <f>IFERROR(VLOOKUP(B14,Maestro_Regionales!$A$2:$B$35,2,FALSE),"Otras zonas")</f>
        <v>Antioquia</v>
      </c>
      <c r="AK14" t="str">
        <f t="shared" si="9"/>
        <v>SAVIA SALUD EPS | Antioquia</v>
      </c>
    </row>
    <row r="15" spans="1:37">
      <c r="A15" s="4" t="s">
        <v>155</v>
      </c>
      <c r="B15" s="4" t="s">
        <v>156</v>
      </c>
      <c r="C15" s="4" t="s">
        <v>163</v>
      </c>
      <c r="D15" s="4" t="s">
        <v>164</v>
      </c>
      <c r="E15" s="4" t="s">
        <v>88</v>
      </c>
      <c r="F15" s="4">
        <v>341</v>
      </c>
      <c r="G15" s="4">
        <v>2725</v>
      </c>
      <c r="H15" s="4">
        <v>0</v>
      </c>
      <c r="I15">
        <f t="shared" si="0"/>
        <v>3066</v>
      </c>
      <c r="J15">
        <f t="shared" si="1"/>
        <v>0.11121983039791258</v>
      </c>
      <c r="K15">
        <f t="shared" si="2"/>
        <v>0.88878016960208739</v>
      </c>
      <c r="L15">
        <f t="shared" si="3"/>
        <v>0</v>
      </c>
      <c r="M15">
        <f>I15*Diccionario!$B$36</f>
        <v>6.8065801176470586</v>
      </c>
      <c r="N15">
        <f>M15*Diccionario!$B$37</f>
        <v>0.68746459188235298</v>
      </c>
      <c r="O15">
        <f>N15*Diccionario!$B$38</f>
        <v>0.10311968878235295</v>
      </c>
      <c r="P15">
        <f>O15*Diccionario!$B$39</f>
        <v>9.2807719904117653E-2</v>
      </c>
      <c r="Q15">
        <f>P15*Diccionario!$B$40</f>
        <v>3.712308796164706E-2</v>
      </c>
      <c r="R15">
        <f>Q15*Diccionario!$B$41</f>
        <v>2.4130007175070588E-2</v>
      </c>
      <c r="S15">
        <f t="shared" si="4"/>
        <v>2.4130007175070588E-2</v>
      </c>
      <c r="T15">
        <f>I15*Diccionario!$B$36</f>
        <v>6.8065801176470586</v>
      </c>
      <c r="U15">
        <f>T15*Diccionario!$B$42</f>
        <v>0.68746459188235298</v>
      </c>
      <c r="V15">
        <f>U15*Diccionario!$B$43</f>
        <v>0.58434490309999998</v>
      </c>
      <c r="W15">
        <f>V15*Diccionario!$B$44</f>
        <v>0.111025531589</v>
      </c>
      <c r="X15">
        <f>W15*Diccionario!$B$45</f>
        <v>4.3299957319710002E-2</v>
      </c>
      <c r="Y15">
        <f>X15*Diccionario!$B$46</f>
        <v>3.8536962014541903E-2</v>
      </c>
      <c r="Z15">
        <f>Y15*Diccionario!$B$47</f>
        <v>1.4258675945380505E-2</v>
      </c>
      <c r="AA15">
        <f>Z15*Diccionario!$B$48</f>
        <v>1.4258675945380505E-2</v>
      </c>
      <c r="AB15">
        <f>AA15*Diccionario!$B$49</f>
        <v>1.0694006959035378E-2</v>
      </c>
      <c r="AC15">
        <f t="shared" si="5"/>
        <v>1.0694006959035378E-2</v>
      </c>
      <c r="AD15">
        <f t="shared" si="6"/>
        <v>3.4824014134105963E-2</v>
      </c>
      <c r="AE15">
        <f t="shared" si="7"/>
        <v>5.8356931473012324E-5</v>
      </c>
      <c r="AF15" t="e">
        <f ca="1">IF(AD15="","",_xludf.RANK.EQ(AD15,$AD$2:$AD$5513,0))</f>
        <v>#NAME?</v>
      </c>
      <c r="AH15" t="str">
        <f t="shared" si="8"/>
        <v>Baja</v>
      </c>
      <c r="AI15" t="s">
        <v>153</v>
      </c>
      <c r="AJ15" t="str">
        <f>IFERROR(VLOOKUP(B15,Maestro_Regionales!$A$2:$B$35,2,FALSE),"Otras zonas")</f>
        <v>Antioquia</v>
      </c>
      <c r="AK15" t="str">
        <f t="shared" si="9"/>
        <v>COOSALUD EPS | Antioquia</v>
      </c>
    </row>
    <row r="16" spans="1:37">
      <c r="A16" s="4" t="s">
        <v>155</v>
      </c>
      <c r="B16" s="4" t="s">
        <v>156</v>
      </c>
      <c r="C16" s="4" t="s">
        <v>163</v>
      </c>
      <c r="D16" s="4" t="s">
        <v>164</v>
      </c>
      <c r="E16" s="4" t="s">
        <v>87</v>
      </c>
      <c r="F16" s="4">
        <v>1953</v>
      </c>
      <c r="G16" s="4">
        <v>770</v>
      </c>
      <c r="H16" s="4">
        <v>0</v>
      </c>
      <c r="I16">
        <f t="shared" si="0"/>
        <v>2723</v>
      </c>
      <c r="J16">
        <f t="shared" si="1"/>
        <v>0.71722365038560409</v>
      </c>
      <c r="K16">
        <f t="shared" si="2"/>
        <v>0.28277634961439591</v>
      </c>
      <c r="L16">
        <f t="shared" si="3"/>
        <v>0</v>
      </c>
      <c r="M16">
        <f>I16*Diccionario!$B$36</f>
        <v>6.0451133921568623</v>
      </c>
      <c r="N16">
        <f>M16*Diccionario!$B$37</f>
        <v>0.61055645260784308</v>
      </c>
      <c r="O16">
        <f>N16*Diccionario!$B$38</f>
        <v>9.1583467891176454E-2</v>
      </c>
      <c r="P16">
        <f>O16*Diccionario!$B$39</f>
        <v>8.242512110205881E-2</v>
      </c>
      <c r="Q16">
        <f>P16*Diccionario!$B$40</f>
        <v>3.2970048440823525E-2</v>
      </c>
      <c r="R16">
        <f>Q16*Diccionario!$B$41</f>
        <v>2.1430531486535294E-2</v>
      </c>
      <c r="S16">
        <f t="shared" si="4"/>
        <v>2.1430531486535294E-2</v>
      </c>
      <c r="T16">
        <f>I16*Diccionario!$B$36</f>
        <v>6.0451133921568623</v>
      </c>
      <c r="U16">
        <f>T16*Diccionario!$B$42</f>
        <v>0.61055645260784308</v>
      </c>
      <c r="V16">
        <f>U16*Diccionario!$B$43</f>
        <v>0.51897298471666664</v>
      </c>
      <c r="W16">
        <f>V16*Diccionario!$B$44</f>
        <v>9.8604867096166657E-2</v>
      </c>
      <c r="X16">
        <f>W16*Diccionario!$B$45</f>
        <v>3.8455898167504998E-2</v>
      </c>
      <c r="Y16">
        <f>X16*Diccionario!$B$46</f>
        <v>3.4225749369079447E-2</v>
      </c>
      <c r="Z16">
        <f>Y16*Diccionario!$B$47</f>
        <v>1.2663527266559395E-2</v>
      </c>
      <c r="AA16">
        <f>Z16*Diccionario!$B$48</f>
        <v>1.2663527266559395E-2</v>
      </c>
      <c r="AB16">
        <f>AA16*Diccionario!$B$49</f>
        <v>9.4976454499195468E-3</v>
      </c>
      <c r="AC16">
        <f t="shared" si="5"/>
        <v>9.4976454499195468E-3</v>
      </c>
      <c r="AD16">
        <f t="shared" si="6"/>
        <v>3.0928176936454839E-2</v>
      </c>
      <c r="AE16">
        <f t="shared" si="7"/>
        <v>5.1828416308223279E-5</v>
      </c>
      <c r="AF16" t="e">
        <f ca="1">IF(AD16="","",_xludf.RANK.EQ(AD16,$AD$2:$AD$5513,0))</f>
        <v>#NAME?</v>
      </c>
      <c r="AH16" t="str">
        <f t="shared" si="8"/>
        <v>Baja</v>
      </c>
      <c r="AI16" t="s">
        <v>153</v>
      </c>
      <c r="AJ16" t="str">
        <f>IFERROR(VLOOKUP(B16,Maestro_Regionales!$A$2:$B$35,2,FALSE),"Otras zonas")</f>
        <v>Antioquia</v>
      </c>
      <c r="AK16" t="str">
        <f t="shared" si="9"/>
        <v>NUEVA EPS | Antioquia</v>
      </c>
    </row>
    <row r="17" spans="1:37">
      <c r="A17" s="4" t="s">
        <v>155</v>
      </c>
      <c r="B17" s="4" t="s">
        <v>156</v>
      </c>
      <c r="C17" s="4" t="s">
        <v>163</v>
      </c>
      <c r="D17" s="4" t="s">
        <v>164</v>
      </c>
      <c r="E17" s="4" t="s">
        <v>90</v>
      </c>
      <c r="F17" s="4">
        <v>0</v>
      </c>
      <c r="G17" s="4">
        <v>0</v>
      </c>
      <c r="H17" s="4">
        <v>502</v>
      </c>
      <c r="I17">
        <f t="shared" si="0"/>
        <v>502</v>
      </c>
      <c r="J17">
        <f t="shared" si="1"/>
        <v>0</v>
      </c>
      <c r="K17">
        <f t="shared" si="2"/>
        <v>0</v>
      </c>
      <c r="L17">
        <f t="shared" si="3"/>
        <v>1</v>
      </c>
      <c r="M17">
        <f>I17*Diccionario!$B$36</f>
        <v>1.1144498431372549</v>
      </c>
      <c r="N17">
        <f>M17*Diccionario!$B$37</f>
        <v>0.11255943415686276</v>
      </c>
      <c r="O17">
        <f>N17*Diccionario!$B$38</f>
        <v>1.6883915123529412E-2</v>
      </c>
      <c r="P17">
        <f>O17*Diccionario!$B$39</f>
        <v>1.5195523611176471E-2</v>
      </c>
      <c r="Q17">
        <f>P17*Diccionario!$B$40</f>
        <v>6.078209444470589E-3</v>
      </c>
      <c r="R17">
        <f>Q17*Diccionario!$B$41</f>
        <v>3.9508361389058834E-3</v>
      </c>
      <c r="S17">
        <f t="shared" si="4"/>
        <v>3.9508361389058834E-3</v>
      </c>
      <c r="T17">
        <f>I17*Diccionario!$B$36</f>
        <v>1.1144498431372549</v>
      </c>
      <c r="U17">
        <f>T17*Diccionario!$B$42</f>
        <v>0.11255943415686276</v>
      </c>
      <c r="V17">
        <f>U17*Diccionario!$B$43</f>
        <v>9.5675519033333337E-2</v>
      </c>
      <c r="W17">
        <f>V17*Diccionario!$B$44</f>
        <v>1.8178348616333335E-2</v>
      </c>
      <c r="X17">
        <f>W17*Diccionario!$B$45</f>
        <v>7.0895559603700014E-3</v>
      </c>
      <c r="Y17">
        <f>X17*Diccionario!$B$46</f>
        <v>6.3097048047293016E-3</v>
      </c>
      <c r="Z17">
        <f>Y17*Diccionario!$B$47</f>
        <v>2.3345907777498416E-3</v>
      </c>
      <c r="AA17">
        <f>Z17*Diccionario!$B$48</f>
        <v>2.3345907777498416E-3</v>
      </c>
      <c r="AB17">
        <f>AA17*Diccionario!$B$49</f>
        <v>1.7509430833123813E-3</v>
      </c>
      <c r="AC17">
        <f t="shared" si="5"/>
        <v>1.7509430833123813E-3</v>
      </c>
      <c r="AD17">
        <f t="shared" si="6"/>
        <v>5.7017792222182652E-3</v>
      </c>
      <c r="AE17">
        <f t="shared" si="7"/>
        <v>9.5548530983210048E-6</v>
      </c>
      <c r="AF17" t="e">
        <f ca="1">IF(AD17="","",_xludf.RANK.EQ(AD17,$AD$2:$AD$5513,0))</f>
        <v>#NAME?</v>
      </c>
      <c r="AH17" t="str">
        <f t="shared" si="8"/>
        <v>Baja</v>
      </c>
      <c r="AI17" t="s">
        <v>153</v>
      </c>
      <c r="AJ17" t="str">
        <f>IFERROR(VLOOKUP(B17,Maestro_Regionales!$A$2:$B$35,2,FALSE),"Otras zonas")</f>
        <v>Antioquia</v>
      </c>
      <c r="AK17" t="str">
        <f t="shared" si="9"/>
        <v>REGIMEN DE EXCEPCION | Antioquia</v>
      </c>
    </row>
    <row r="18" spans="1:37">
      <c r="A18" s="4" t="s">
        <v>155</v>
      </c>
      <c r="B18" s="4" t="s">
        <v>156</v>
      </c>
      <c r="C18" s="4" t="s">
        <v>163</v>
      </c>
      <c r="D18" s="4" t="s">
        <v>164</v>
      </c>
      <c r="E18" s="4" t="s">
        <v>70</v>
      </c>
      <c r="F18" s="4">
        <v>2</v>
      </c>
      <c r="G18" s="4">
        <v>0</v>
      </c>
      <c r="H18" s="4">
        <v>0</v>
      </c>
      <c r="I18">
        <f t="shared" si="0"/>
        <v>2</v>
      </c>
      <c r="J18">
        <f t="shared" si="1"/>
        <v>1</v>
      </c>
      <c r="K18">
        <f t="shared" si="2"/>
        <v>0</v>
      </c>
      <c r="L18">
        <f t="shared" si="3"/>
        <v>0</v>
      </c>
      <c r="M18">
        <f>I18*Diccionario!$B$36</f>
        <v>4.4400392156862742E-3</v>
      </c>
      <c r="N18">
        <f>M18*Diccionario!$B$37</f>
        <v>4.4844396078431374E-4</v>
      </c>
      <c r="O18">
        <f>N18*Diccionario!$B$38</f>
        <v>6.7266594117647063E-5</v>
      </c>
      <c r="P18">
        <f>O18*Diccionario!$B$39</f>
        <v>6.053993470588236E-5</v>
      </c>
      <c r="Q18">
        <f>P18*Diccionario!$B$40</f>
        <v>2.4215973882352947E-5</v>
      </c>
      <c r="R18">
        <f>Q18*Diccionario!$B$41</f>
        <v>1.5740383023529416E-5</v>
      </c>
      <c r="S18">
        <f t="shared" si="4"/>
        <v>1.5740383023529416E-5</v>
      </c>
      <c r="T18">
        <f>I18*Diccionario!$B$36</f>
        <v>4.4400392156862742E-3</v>
      </c>
      <c r="U18">
        <f>T18*Diccionario!$B$42</f>
        <v>4.4844396078431374E-4</v>
      </c>
      <c r="V18">
        <f>U18*Diccionario!$B$43</f>
        <v>3.8117736666666666E-4</v>
      </c>
      <c r="W18">
        <f>V18*Diccionario!$B$44</f>
        <v>7.2423699666666666E-5</v>
      </c>
      <c r="X18">
        <f>W18*Diccionario!$B$45</f>
        <v>2.8245242870000002E-5</v>
      </c>
      <c r="Y18">
        <f>X18*Diccionario!$B$46</f>
        <v>2.5138266154300001E-5</v>
      </c>
      <c r="Z18">
        <f>Y18*Diccionario!$B$47</f>
        <v>9.3011584770909993E-6</v>
      </c>
      <c r="AA18">
        <f>Z18*Diccionario!$B$48</f>
        <v>9.3011584770909993E-6</v>
      </c>
      <c r="AB18">
        <f>AA18*Diccionario!$B$49</f>
        <v>6.9758688578182495E-6</v>
      </c>
      <c r="AC18">
        <f t="shared" si="5"/>
        <v>6.9758688578182495E-6</v>
      </c>
      <c r="AD18">
        <f t="shared" si="6"/>
        <v>2.2716251881347665E-5</v>
      </c>
      <c r="AE18">
        <f t="shared" si="7"/>
        <v>3.8067143818011966E-8</v>
      </c>
      <c r="AF18" t="e">
        <f ca="1">IF(AD18="","",_xludf.RANK.EQ(AD18,$AD$2:$AD$5513,0))</f>
        <v>#NAME?</v>
      </c>
      <c r="AH18" t="str">
        <f t="shared" si="8"/>
        <v>Baja</v>
      </c>
      <c r="AI18" t="s">
        <v>153</v>
      </c>
      <c r="AJ18" t="str">
        <f>IFERROR(VLOOKUP(B18,Maestro_Regionales!$A$2:$B$35,2,FALSE),"Otras zonas")</f>
        <v>Antioquia</v>
      </c>
      <c r="AK18" t="str">
        <f t="shared" si="9"/>
        <v>EPS SURA | Antioquia</v>
      </c>
    </row>
    <row r="19" spans="1:37">
      <c r="A19" s="4" t="s">
        <v>155</v>
      </c>
      <c r="B19" s="4" t="s">
        <v>156</v>
      </c>
      <c r="C19" s="4" t="s">
        <v>163</v>
      </c>
      <c r="D19" s="4" t="s">
        <v>164</v>
      </c>
      <c r="E19" s="4" t="s">
        <v>161</v>
      </c>
      <c r="F19" s="4">
        <v>1</v>
      </c>
      <c r="G19" s="4">
        <v>0</v>
      </c>
      <c r="H19" s="4">
        <v>0</v>
      </c>
      <c r="I19">
        <f t="shared" si="0"/>
        <v>1</v>
      </c>
      <c r="J19">
        <f t="shared" si="1"/>
        <v>1</v>
      </c>
      <c r="K19">
        <f t="shared" si="2"/>
        <v>0</v>
      </c>
      <c r="L19">
        <f t="shared" si="3"/>
        <v>0</v>
      </c>
      <c r="M19">
        <f>I19*Diccionario!$B$36</f>
        <v>2.2200196078431371E-3</v>
      </c>
      <c r="N19">
        <f>M19*Diccionario!$B$37</f>
        <v>2.2422198039215687E-4</v>
      </c>
      <c r="O19">
        <f>N19*Diccionario!$B$38</f>
        <v>3.3633297058823532E-5</v>
      </c>
      <c r="P19">
        <f>O19*Diccionario!$B$39</f>
        <v>3.026996735294118E-5</v>
      </c>
      <c r="Q19">
        <f>P19*Diccionario!$B$40</f>
        <v>1.2107986941176473E-5</v>
      </c>
      <c r="R19">
        <f>Q19*Diccionario!$B$41</f>
        <v>7.870191511764708E-6</v>
      </c>
      <c r="S19">
        <f t="shared" si="4"/>
        <v>7.870191511764708E-6</v>
      </c>
      <c r="T19">
        <f>I19*Diccionario!$B$36</f>
        <v>2.2200196078431371E-3</v>
      </c>
      <c r="U19">
        <f>T19*Diccionario!$B$42</f>
        <v>2.2422198039215687E-4</v>
      </c>
      <c r="V19">
        <f>U19*Diccionario!$B$43</f>
        <v>1.9058868333333333E-4</v>
      </c>
      <c r="W19">
        <f>V19*Diccionario!$B$44</f>
        <v>3.6211849833333333E-5</v>
      </c>
      <c r="X19">
        <f>W19*Diccionario!$B$45</f>
        <v>1.4122621435000001E-5</v>
      </c>
      <c r="Y19">
        <f>X19*Diccionario!$B$46</f>
        <v>1.256913307715E-5</v>
      </c>
      <c r="Z19">
        <f>Y19*Diccionario!$B$47</f>
        <v>4.6505792385454997E-6</v>
      </c>
      <c r="AA19">
        <f>Z19*Diccionario!$B$48</f>
        <v>4.6505792385454997E-6</v>
      </c>
      <c r="AB19">
        <f>AA19*Diccionario!$B$49</f>
        <v>3.4879344289091247E-6</v>
      </c>
      <c r="AC19">
        <f t="shared" si="5"/>
        <v>3.4879344289091247E-6</v>
      </c>
      <c r="AD19">
        <f t="shared" si="6"/>
        <v>1.1358125940673833E-5</v>
      </c>
      <c r="AE19">
        <f t="shared" si="7"/>
        <v>1.9033571909005983E-8</v>
      </c>
      <c r="AF19" t="e">
        <f ca="1">IF(AD19="","",_xludf.RANK.EQ(AD19,$AD$2:$AD$5513,0))</f>
        <v>#NAME?</v>
      </c>
      <c r="AH19" t="str">
        <f t="shared" si="8"/>
        <v>Baja</v>
      </c>
      <c r="AI19" t="s">
        <v>153</v>
      </c>
      <c r="AJ19" t="str">
        <f>IFERROR(VLOOKUP(B19,Maestro_Regionales!$A$2:$B$35,2,FALSE),"Otras zonas")</f>
        <v>Antioquia</v>
      </c>
      <c r="AK19" t="str">
        <f t="shared" si="9"/>
        <v>EPM - EAS | Antioquia</v>
      </c>
    </row>
    <row r="20" spans="1:37">
      <c r="A20" s="4" t="s">
        <v>155</v>
      </c>
      <c r="B20" s="4" t="s">
        <v>156</v>
      </c>
      <c r="C20" s="4" t="s">
        <v>165</v>
      </c>
      <c r="D20" s="4" t="s">
        <v>166</v>
      </c>
      <c r="E20" s="4" t="s">
        <v>160</v>
      </c>
      <c r="F20" s="4">
        <v>159</v>
      </c>
      <c r="G20" s="4">
        <v>1269</v>
      </c>
      <c r="H20" s="4">
        <v>0</v>
      </c>
      <c r="I20">
        <f t="shared" si="0"/>
        <v>1428</v>
      </c>
      <c r="J20">
        <f t="shared" si="1"/>
        <v>0.11134453781512606</v>
      </c>
      <c r="K20">
        <f t="shared" si="2"/>
        <v>0.8886554621848739</v>
      </c>
      <c r="L20">
        <f t="shared" si="3"/>
        <v>0</v>
      </c>
      <c r="M20">
        <f>I20*Diccionario!$B$36</f>
        <v>3.1701879999999996</v>
      </c>
      <c r="N20">
        <f>M20*Diccionario!$B$37</f>
        <v>0.32018898799999995</v>
      </c>
      <c r="O20">
        <f>N20*Diccionario!$B$38</f>
        <v>4.8028348199999994E-2</v>
      </c>
      <c r="P20">
        <f>O20*Diccionario!$B$39</f>
        <v>4.3225513379999997E-2</v>
      </c>
      <c r="Q20">
        <f>P20*Diccionario!$B$40</f>
        <v>1.7290205351999998E-2</v>
      </c>
      <c r="R20">
        <f>Q20*Diccionario!$B$41</f>
        <v>1.1238633478799999E-2</v>
      </c>
      <c r="S20">
        <f t="shared" si="4"/>
        <v>1.1238633478799999E-2</v>
      </c>
      <c r="T20">
        <f>I20*Diccionario!$B$36</f>
        <v>3.1701879999999996</v>
      </c>
      <c r="U20">
        <f>T20*Diccionario!$B$42</f>
        <v>0.32018898799999995</v>
      </c>
      <c r="V20">
        <f>U20*Diccionario!$B$43</f>
        <v>0.27216063979999994</v>
      </c>
      <c r="W20">
        <f>V20*Diccionario!$B$44</f>
        <v>5.1710521561999991E-2</v>
      </c>
      <c r="X20">
        <f>W20*Diccionario!$B$45</f>
        <v>2.0167103409179998E-2</v>
      </c>
      <c r="Y20">
        <f>X20*Diccionario!$B$46</f>
        <v>1.7948722034170198E-2</v>
      </c>
      <c r="Z20">
        <f>Y20*Diccionario!$B$47</f>
        <v>6.6410271526429736E-3</v>
      </c>
      <c r="AA20">
        <f>Z20*Diccionario!$B$48</f>
        <v>6.6410271526429736E-3</v>
      </c>
      <c r="AB20">
        <f>AA20*Diccionario!$B$49</f>
        <v>4.9807703644822298E-3</v>
      </c>
      <c r="AC20">
        <f t="shared" si="5"/>
        <v>4.9807703644822298E-3</v>
      </c>
      <c r="AD20">
        <f t="shared" si="6"/>
        <v>1.6219403843282229E-2</v>
      </c>
      <c r="AE20">
        <f t="shared" si="7"/>
        <v>2.7179940686060536E-5</v>
      </c>
      <c r="AF20" t="e">
        <f ca="1">IF(AD20="","",_xludf.RANK.EQ(AD20,$AD$2:$AD$5513,0))</f>
        <v>#NAME?</v>
      </c>
      <c r="AH20" t="str">
        <f t="shared" si="8"/>
        <v>Baja</v>
      </c>
      <c r="AI20" t="s">
        <v>153</v>
      </c>
      <c r="AJ20" t="str">
        <f>IFERROR(VLOOKUP(B20,Maestro_Regionales!$A$2:$B$35,2,FALSE),"Otras zonas")</f>
        <v>Antioquia</v>
      </c>
      <c r="AK20" t="str">
        <f t="shared" si="9"/>
        <v>SAVIA SALUD EPS | Antioquia</v>
      </c>
    </row>
    <row r="21" spans="1:37">
      <c r="A21" s="4" t="s">
        <v>155</v>
      </c>
      <c r="B21" s="4" t="s">
        <v>156</v>
      </c>
      <c r="C21" s="4" t="s">
        <v>165</v>
      </c>
      <c r="D21" s="4" t="s">
        <v>166</v>
      </c>
      <c r="E21" s="4" t="s">
        <v>87</v>
      </c>
      <c r="F21" s="4">
        <v>169</v>
      </c>
      <c r="G21" s="4">
        <v>98</v>
      </c>
      <c r="H21" s="4">
        <v>0</v>
      </c>
      <c r="I21">
        <f t="shared" si="0"/>
        <v>267</v>
      </c>
      <c r="J21">
        <f t="shared" si="1"/>
        <v>0.63295880149812733</v>
      </c>
      <c r="K21">
        <f t="shared" si="2"/>
        <v>0.36704119850187267</v>
      </c>
      <c r="L21">
        <f t="shared" si="3"/>
        <v>0</v>
      </c>
      <c r="M21">
        <f>I21*Diccionario!$B$36</f>
        <v>0.5927452352941176</v>
      </c>
      <c r="N21">
        <f>M21*Diccionario!$B$37</f>
        <v>5.9867268764705883E-2</v>
      </c>
      <c r="O21">
        <f>N21*Diccionario!$B$38</f>
        <v>8.9800903147058825E-3</v>
      </c>
      <c r="P21">
        <f>O21*Diccionario!$B$39</f>
        <v>8.0820812832352942E-3</v>
      </c>
      <c r="Q21">
        <f>P21*Diccionario!$B$40</f>
        <v>3.2328325132941179E-3</v>
      </c>
      <c r="R21">
        <f>Q21*Diccionario!$B$41</f>
        <v>2.1013411336411767E-3</v>
      </c>
      <c r="S21">
        <f t="shared" si="4"/>
        <v>2.1013411336411767E-3</v>
      </c>
      <c r="T21">
        <f>I21*Diccionario!$B$36</f>
        <v>0.5927452352941176</v>
      </c>
      <c r="U21">
        <f>T21*Diccionario!$B$42</f>
        <v>5.9867268764705883E-2</v>
      </c>
      <c r="V21">
        <f>U21*Diccionario!$B$43</f>
        <v>5.0887178450000001E-2</v>
      </c>
      <c r="W21">
        <f>V21*Diccionario!$B$44</f>
        <v>9.6685639054999994E-3</v>
      </c>
      <c r="X21">
        <f>W21*Diccionario!$B$45</f>
        <v>3.7707399231450001E-3</v>
      </c>
      <c r="Y21">
        <f>X21*Diccionario!$B$46</f>
        <v>3.35595853159905E-3</v>
      </c>
      <c r="Z21">
        <f>Y21*Diccionario!$B$47</f>
        <v>1.2417046566916485E-3</v>
      </c>
      <c r="AA21">
        <f>Z21*Diccionario!$B$48</f>
        <v>1.2417046566916485E-3</v>
      </c>
      <c r="AB21">
        <f>AA21*Diccionario!$B$49</f>
        <v>9.3127849251873631E-4</v>
      </c>
      <c r="AC21">
        <f t="shared" si="5"/>
        <v>9.3127849251873631E-4</v>
      </c>
      <c r="AD21">
        <f t="shared" si="6"/>
        <v>3.0326196261599133E-3</v>
      </c>
      <c r="AE21">
        <f t="shared" si="7"/>
        <v>5.0819636997045971E-6</v>
      </c>
      <c r="AF21" t="e">
        <f ca="1">IF(AD21="","",_xludf.RANK.EQ(AD21,$AD$2:$AD$5513,0))</f>
        <v>#NAME?</v>
      </c>
      <c r="AH21" t="str">
        <f t="shared" si="8"/>
        <v>Baja</v>
      </c>
      <c r="AI21" t="s">
        <v>153</v>
      </c>
      <c r="AJ21" t="str">
        <f>IFERROR(VLOOKUP(B21,Maestro_Regionales!$A$2:$B$35,2,FALSE),"Otras zonas")</f>
        <v>Antioquia</v>
      </c>
      <c r="AK21" t="str">
        <f t="shared" si="9"/>
        <v>NUEVA EPS | Antioquia</v>
      </c>
    </row>
    <row r="22" spans="1:37">
      <c r="A22" s="4" t="s">
        <v>155</v>
      </c>
      <c r="B22" s="4" t="s">
        <v>156</v>
      </c>
      <c r="C22" s="4" t="s">
        <v>165</v>
      </c>
      <c r="D22" s="4" t="s">
        <v>166</v>
      </c>
      <c r="E22" s="4" t="s">
        <v>90</v>
      </c>
      <c r="F22" s="4">
        <v>0</v>
      </c>
      <c r="G22" s="4">
        <v>0</v>
      </c>
      <c r="H22" s="4">
        <v>38</v>
      </c>
      <c r="I22">
        <f t="shared" si="0"/>
        <v>38</v>
      </c>
      <c r="J22">
        <f t="shared" si="1"/>
        <v>0</v>
      </c>
      <c r="K22">
        <f t="shared" si="2"/>
        <v>0</v>
      </c>
      <c r="L22">
        <f t="shared" si="3"/>
        <v>1</v>
      </c>
      <c r="M22">
        <f>I22*Diccionario!$B$36</f>
        <v>8.4360745098039203E-2</v>
      </c>
      <c r="N22">
        <f>M22*Diccionario!$B$37</f>
        <v>8.5204352549019605E-3</v>
      </c>
      <c r="O22">
        <f>N22*Diccionario!$B$38</f>
        <v>1.278065288235294E-3</v>
      </c>
      <c r="P22">
        <f>O22*Diccionario!$B$39</f>
        <v>1.1502587594117647E-3</v>
      </c>
      <c r="Q22">
        <f>P22*Diccionario!$B$40</f>
        <v>4.601035037647059E-4</v>
      </c>
      <c r="R22">
        <f>Q22*Diccionario!$B$41</f>
        <v>2.9906727744705885E-4</v>
      </c>
      <c r="S22">
        <f t="shared" si="4"/>
        <v>2.9906727744705885E-4</v>
      </c>
      <c r="T22">
        <f>I22*Diccionario!$B$36</f>
        <v>8.4360745098039203E-2</v>
      </c>
      <c r="U22">
        <f>T22*Diccionario!$B$42</f>
        <v>8.5204352549019605E-3</v>
      </c>
      <c r="V22">
        <f>U22*Diccionario!$B$43</f>
        <v>7.2423699666666662E-3</v>
      </c>
      <c r="W22">
        <f>V22*Diccionario!$B$44</f>
        <v>1.3760502936666667E-3</v>
      </c>
      <c r="X22">
        <f>W22*Diccionario!$B$45</f>
        <v>5.3665961453000001E-4</v>
      </c>
      <c r="Y22">
        <f>X22*Diccionario!$B$46</f>
        <v>4.7762705693170002E-4</v>
      </c>
      <c r="Z22">
        <f>Y22*Diccionario!$B$47</f>
        <v>1.76722011064729E-4</v>
      </c>
      <c r="AA22">
        <f>Z22*Diccionario!$B$48</f>
        <v>1.76722011064729E-4</v>
      </c>
      <c r="AB22">
        <f>AA22*Diccionario!$B$49</f>
        <v>1.3254150829854674E-4</v>
      </c>
      <c r="AC22">
        <f t="shared" si="5"/>
        <v>1.3254150829854674E-4</v>
      </c>
      <c r="AD22">
        <f t="shared" si="6"/>
        <v>4.3160878574560562E-4</v>
      </c>
      <c r="AE22">
        <f t="shared" si="7"/>
        <v>7.2327573254222727E-7</v>
      </c>
      <c r="AF22" t="e">
        <f ca="1">IF(AD22="","",_xludf.RANK.EQ(AD22,$AD$2:$AD$5513,0))</f>
        <v>#NAME?</v>
      </c>
      <c r="AH22" t="str">
        <f t="shared" si="8"/>
        <v>Baja</v>
      </c>
      <c r="AI22" t="s">
        <v>153</v>
      </c>
      <c r="AJ22" t="str">
        <f>IFERROR(VLOOKUP(B22,Maestro_Regionales!$A$2:$B$35,2,FALSE),"Otras zonas")</f>
        <v>Antioquia</v>
      </c>
      <c r="AK22" t="str">
        <f t="shared" si="9"/>
        <v>REGIMEN DE EXCEPCION | Antioquia</v>
      </c>
    </row>
    <row r="23" spans="1:37">
      <c r="A23" s="4" t="s">
        <v>155</v>
      </c>
      <c r="B23" s="4" t="s">
        <v>156</v>
      </c>
      <c r="C23" s="4" t="s">
        <v>167</v>
      </c>
      <c r="D23" s="4" t="s">
        <v>168</v>
      </c>
      <c r="E23" s="4" t="s">
        <v>160</v>
      </c>
      <c r="F23" s="4">
        <v>252</v>
      </c>
      <c r="G23" s="4">
        <v>2645</v>
      </c>
      <c r="H23" s="4">
        <v>0</v>
      </c>
      <c r="I23">
        <f t="shared" si="0"/>
        <v>2897</v>
      </c>
      <c r="J23">
        <f t="shared" si="1"/>
        <v>8.698653779772178E-2</v>
      </c>
      <c r="K23">
        <f t="shared" si="2"/>
        <v>0.91301346220227819</v>
      </c>
      <c r="L23">
        <f t="shared" si="3"/>
        <v>0</v>
      </c>
      <c r="M23">
        <f>I23*Diccionario!$B$36</f>
        <v>6.4313968039215679</v>
      </c>
      <c r="N23">
        <f>M23*Diccionario!$B$37</f>
        <v>0.64957107719607843</v>
      </c>
      <c r="O23">
        <f>N23*Diccionario!$B$38</f>
        <v>9.7435661579411761E-2</v>
      </c>
      <c r="P23">
        <f>O23*Diccionario!$B$39</f>
        <v>8.7692095421470592E-2</v>
      </c>
      <c r="Q23">
        <f>P23*Diccionario!$B$40</f>
        <v>3.507683816858824E-2</v>
      </c>
      <c r="R23">
        <f>Q23*Diccionario!$B$41</f>
        <v>2.2799944809582355E-2</v>
      </c>
      <c r="S23">
        <f t="shared" si="4"/>
        <v>2.2799944809582355E-2</v>
      </c>
      <c r="T23">
        <f>I23*Diccionario!$B$36</f>
        <v>6.4313968039215679</v>
      </c>
      <c r="U23">
        <f>T23*Diccionario!$B$42</f>
        <v>0.64957107719607843</v>
      </c>
      <c r="V23">
        <f>U23*Diccionario!$B$43</f>
        <v>0.55213541561666668</v>
      </c>
      <c r="W23">
        <f>V23*Diccionario!$B$44</f>
        <v>0.10490572896716667</v>
      </c>
      <c r="X23">
        <f>W23*Diccionario!$B$45</f>
        <v>4.0913234297195004E-2</v>
      </c>
      <c r="Y23">
        <f>X23*Diccionario!$B$46</f>
        <v>3.6412778524503552E-2</v>
      </c>
      <c r="Z23">
        <f>Y23*Diccionario!$B$47</f>
        <v>1.3472728054066314E-2</v>
      </c>
      <c r="AA23">
        <f>Z23*Diccionario!$B$48</f>
        <v>1.3472728054066314E-2</v>
      </c>
      <c r="AB23">
        <f>AA23*Diccionario!$B$49</f>
        <v>1.0104546040549736E-2</v>
      </c>
      <c r="AC23">
        <f t="shared" si="5"/>
        <v>1.0104546040549736E-2</v>
      </c>
      <c r="AD23">
        <f t="shared" si="6"/>
        <v>3.2904490850132091E-2</v>
      </c>
      <c r="AE23">
        <f t="shared" si="7"/>
        <v>5.5140257820390326E-5</v>
      </c>
      <c r="AF23" t="e">
        <f ca="1">IF(AD23="","",_xludf.RANK.EQ(AD23,$AD$2:$AD$5513,0))</f>
        <v>#NAME?</v>
      </c>
      <c r="AH23" t="str">
        <f t="shared" si="8"/>
        <v>Baja</v>
      </c>
      <c r="AI23" t="s">
        <v>153</v>
      </c>
      <c r="AJ23" t="str">
        <f>IFERROR(VLOOKUP(B23,Maestro_Regionales!$A$2:$B$35,2,FALSE),"Otras zonas")</f>
        <v>Antioquia</v>
      </c>
      <c r="AK23" t="str">
        <f t="shared" si="9"/>
        <v>SAVIA SALUD EPS | Antioquia</v>
      </c>
    </row>
    <row r="24" spans="1:37">
      <c r="A24" s="4" t="s">
        <v>155</v>
      </c>
      <c r="B24" s="4" t="s">
        <v>156</v>
      </c>
      <c r="C24" s="4" t="s">
        <v>167</v>
      </c>
      <c r="D24" s="4" t="s">
        <v>168</v>
      </c>
      <c r="E24" s="4" t="s">
        <v>87</v>
      </c>
      <c r="F24" s="4">
        <v>277</v>
      </c>
      <c r="G24" s="4">
        <v>170</v>
      </c>
      <c r="H24" s="4">
        <v>0</v>
      </c>
      <c r="I24">
        <f t="shared" si="0"/>
        <v>447</v>
      </c>
      <c r="J24">
        <f t="shared" si="1"/>
        <v>0.61968680089485462</v>
      </c>
      <c r="K24">
        <f t="shared" si="2"/>
        <v>0.38031319910514544</v>
      </c>
      <c r="L24">
        <f t="shared" si="3"/>
        <v>0</v>
      </c>
      <c r="M24">
        <f>I24*Diccionario!$B$36</f>
        <v>0.99234876470588229</v>
      </c>
      <c r="N24">
        <f>M24*Diccionario!$B$37</f>
        <v>0.10022722523529412</v>
      </c>
      <c r="O24">
        <f>N24*Diccionario!$B$38</f>
        <v>1.5034083785294118E-2</v>
      </c>
      <c r="P24">
        <f>O24*Diccionario!$B$39</f>
        <v>1.3530675406764706E-2</v>
      </c>
      <c r="Q24">
        <f>P24*Diccionario!$B$40</f>
        <v>5.4122701627058829E-3</v>
      </c>
      <c r="R24">
        <f>Q24*Diccionario!$B$41</f>
        <v>3.5179756057588242E-3</v>
      </c>
      <c r="S24">
        <f t="shared" si="4"/>
        <v>3.5179756057588242E-3</v>
      </c>
      <c r="T24">
        <f>I24*Diccionario!$B$36</f>
        <v>0.99234876470588229</v>
      </c>
      <c r="U24">
        <f>T24*Diccionario!$B$42</f>
        <v>0.10022722523529412</v>
      </c>
      <c r="V24">
        <f>U24*Diccionario!$B$43</f>
        <v>8.5193141449999996E-2</v>
      </c>
      <c r="W24">
        <f>V24*Diccionario!$B$44</f>
        <v>1.6186696875499999E-2</v>
      </c>
      <c r="X24">
        <f>W24*Diccionario!$B$45</f>
        <v>6.3128117814449996E-3</v>
      </c>
      <c r="Y24">
        <f>X24*Diccionario!$B$46</f>
        <v>5.6184024854860496E-3</v>
      </c>
      <c r="Z24">
        <f>Y24*Diccionario!$B$47</f>
        <v>2.0788089196298381E-3</v>
      </c>
      <c r="AA24">
        <f>Z24*Diccionario!$B$48</f>
        <v>2.0788089196298381E-3</v>
      </c>
      <c r="AB24">
        <f>AA24*Diccionario!$B$49</f>
        <v>1.5591066897223786E-3</v>
      </c>
      <c r="AC24">
        <f t="shared" si="5"/>
        <v>1.5591066897223786E-3</v>
      </c>
      <c r="AD24">
        <f t="shared" si="6"/>
        <v>5.077082295481203E-3</v>
      </c>
      <c r="AE24">
        <f t="shared" si="7"/>
        <v>8.5080066433256742E-6</v>
      </c>
      <c r="AF24" t="e">
        <f ca="1">IF(AD24="","",_xludf.RANK.EQ(AD24,$AD$2:$AD$5513,0))</f>
        <v>#NAME?</v>
      </c>
      <c r="AH24" t="str">
        <f t="shared" si="8"/>
        <v>Baja</v>
      </c>
      <c r="AI24" t="s">
        <v>153</v>
      </c>
      <c r="AJ24" t="str">
        <f>IFERROR(VLOOKUP(B24,Maestro_Regionales!$A$2:$B$35,2,FALSE),"Otras zonas")</f>
        <v>Antioquia</v>
      </c>
      <c r="AK24" t="str">
        <f t="shared" si="9"/>
        <v>NUEVA EPS | Antioquia</v>
      </c>
    </row>
    <row r="25" spans="1:37">
      <c r="A25" s="4" t="s">
        <v>155</v>
      </c>
      <c r="B25" s="4" t="s">
        <v>156</v>
      </c>
      <c r="C25" s="4" t="s">
        <v>167</v>
      </c>
      <c r="D25" s="4" t="s">
        <v>168</v>
      </c>
      <c r="E25" s="4" t="s">
        <v>90</v>
      </c>
      <c r="F25" s="4">
        <v>0</v>
      </c>
      <c r="G25" s="4">
        <v>0</v>
      </c>
      <c r="H25" s="4">
        <v>63</v>
      </c>
      <c r="I25">
        <f t="shared" si="0"/>
        <v>63</v>
      </c>
      <c r="J25">
        <f t="shared" si="1"/>
        <v>0</v>
      </c>
      <c r="K25">
        <f t="shared" si="2"/>
        <v>0</v>
      </c>
      <c r="L25">
        <f t="shared" si="3"/>
        <v>1</v>
      </c>
      <c r="M25">
        <f>I25*Diccionario!$B$36</f>
        <v>0.13986123529411765</v>
      </c>
      <c r="N25">
        <f>M25*Diccionario!$B$37</f>
        <v>1.4125984764705883E-2</v>
      </c>
      <c r="O25">
        <f>N25*Diccionario!$B$38</f>
        <v>2.1188977147058824E-3</v>
      </c>
      <c r="P25">
        <f>O25*Diccionario!$B$39</f>
        <v>1.9070079432352942E-3</v>
      </c>
      <c r="Q25">
        <f>P25*Diccionario!$B$40</f>
        <v>7.628031772941177E-4</v>
      </c>
      <c r="R25">
        <f>Q25*Diccionario!$B$41</f>
        <v>4.9582206524117654E-4</v>
      </c>
      <c r="S25">
        <f t="shared" si="4"/>
        <v>4.9582206524117654E-4</v>
      </c>
      <c r="T25">
        <f>I25*Diccionario!$B$36</f>
        <v>0.13986123529411765</v>
      </c>
      <c r="U25">
        <f>T25*Diccionario!$B$42</f>
        <v>1.4125984764705883E-2</v>
      </c>
      <c r="V25">
        <f>U25*Diccionario!$B$43</f>
        <v>1.200708705E-2</v>
      </c>
      <c r="W25">
        <f>V25*Diccionario!$B$44</f>
        <v>2.2813465395000003E-3</v>
      </c>
      <c r="X25">
        <f>W25*Diccionario!$B$45</f>
        <v>8.8972515040500015E-4</v>
      </c>
      <c r="Y25">
        <f>X25*Diccionario!$B$46</f>
        <v>7.918553838604501E-4</v>
      </c>
      <c r="Z25">
        <f>Y25*Diccionario!$B$47</f>
        <v>2.9298649202836653E-4</v>
      </c>
      <c r="AA25">
        <f>Z25*Diccionario!$B$48</f>
        <v>2.9298649202836653E-4</v>
      </c>
      <c r="AB25">
        <f>AA25*Diccionario!$B$49</f>
        <v>2.1973986902127491E-4</v>
      </c>
      <c r="AC25">
        <f t="shared" si="5"/>
        <v>2.1973986902127491E-4</v>
      </c>
      <c r="AD25">
        <f t="shared" si="6"/>
        <v>7.1556193426245145E-4</v>
      </c>
      <c r="AE25">
        <f t="shared" si="7"/>
        <v>1.1991150302673769E-6</v>
      </c>
      <c r="AF25" t="e">
        <f ca="1">IF(AD25="","",_xludf.RANK.EQ(AD25,$AD$2:$AD$5513,0))</f>
        <v>#NAME?</v>
      </c>
      <c r="AH25" t="str">
        <f t="shared" si="8"/>
        <v>Baja</v>
      </c>
      <c r="AI25" t="s">
        <v>153</v>
      </c>
      <c r="AJ25" t="str">
        <f>IFERROR(VLOOKUP(B25,Maestro_Regionales!$A$2:$B$35,2,FALSE),"Otras zonas")</f>
        <v>Antioquia</v>
      </c>
      <c r="AK25" t="str">
        <f t="shared" si="9"/>
        <v>REGIMEN DE EXCEPCION | Antioquia</v>
      </c>
    </row>
    <row r="26" spans="1:37">
      <c r="A26" s="4" t="s">
        <v>155</v>
      </c>
      <c r="B26" s="4" t="s">
        <v>156</v>
      </c>
      <c r="C26" s="4" t="s">
        <v>167</v>
      </c>
      <c r="D26" s="4" t="s">
        <v>168</v>
      </c>
      <c r="E26" s="4" t="s">
        <v>70</v>
      </c>
      <c r="F26" s="4">
        <v>1</v>
      </c>
      <c r="G26" s="4">
        <v>0</v>
      </c>
      <c r="H26" s="4">
        <v>0</v>
      </c>
      <c r="I26">
        <f t="shared" si="0"/>
        <v>1</v>
      </c>
      <c r="J26">
        <f t="shared" si="1"/>
        <v>1</v>
      </c>
      <c r="K26">
        <f t="shared" si="2"/>
        <v>0</v>
      </c>
      <c r="L26">
        <f t="shared" si="3"/>
        <v>0</v>
      </c>
      <c r="M26">
        <f>I26*Diccionario!$B$36</f>
        <v>2.2200196078431371E-3</v>
      </c>
      <c r="N26">
        <f>M26*Diccionario!$B$37</f>
        <v>2.2422198039215687E-4</v>
      </c>
      <c r="O26">
        <f>N26*Diccionario!$B$38</f>
        <v>3.3633297058823532E-5</v>
      </c>
      <c r="P26">
        <f>O26*Diccionario!$B$39</f>
        <v>3.026996735294118E-5</v>
      </c>
      <c r="Q26">
        <f>P26*Diccionario!$B$40</f>
        <v>1.2107986941176473E-5</v>
      </c>
      <c r="R26">
        <f>Q26*Diccionario!$B$41</f>
        <v>7.870191511764708E-6</v>
      </c>
      <c r="S26">
        <f t="shared" si="4"/>
        <v>7.870191511764708E-6</v>
      </c>
      <c r="T26">
        <f>I26*Diccionario!$B$36</f>
        <v>2.2200196078431371E-3</v>
      </c>
      <c r="U26">
        <f>T26*Diccionario!$B$42</f>
        <v>2.2422198039215687E-4</v>
      </c>
      <c r="V26">
        <f>U26*Diccionario!$B$43</f>
        <v>1.9058868333333333E-4</v>
      </c>
      <c r="W26">
        <f>V26*Diccionario!$B$44</f>
        <v>3.6211849833333333E-5</v>
      </c>
      <c r="X26">
        <f>W26*Diccionario!$B$45</f>
        <v>1.4122621435000001E-5</v>
      </c>
      <c r="Y26">
        <f>X26*Diccionario!$B$46</f>
        <v>1.256913307715E-5</v>
      </c>
      <c r="Z26">
        <f>Y26*Diccionario!$B$47</f>
        <v>4.6505792385454997E-6</v>
      </c>
      <c r="AA26">
        <f>Z26*Diccionario!$B$48</f>
        <v>4.6505792385454997E-6</v>
      </c>
      <c r="AB26">
        <f>AA26*Diccionario!$B$49</f>
        <v>3.4879344289091247E-6</v>
      </c>
      <c r="AC26">
        <f t="shared" si="5"/>
        <v>3.4879344289091247E-6</v>
      </c>
      <c r="AD26">
        <f t="shared" si="6"/>
        <v>1.1358125940673833E-5</v>
      </c>
      <c r="AE26">
        <f t="shared" si="7"/>
        <v>1.9033571909005983E-8</v>
      </c>
      <c r="AF26" t="e">
        <f ca="1">IF(AD26="","",_xludf.RANK.EQ(AD26,$AD$2:$AD$5513,0))</f>
        <v>#NAME?</v>
      </c>
      <c r="AH26" t="str">
        <f t="shared" si="8"/>
        <v>Baja</v>
      </c>
      <c r="AI26" t="s">
        <v>153</v>
      </c>
      <c r="AJ26" t="str">
        <f>IFERROR(VLOOKUP(B26,Maestro_Regionales!$A$2:$B$35,2,FALSE),"Otras zonas")</f>
        <v>Antioquia</v>
      </c>
      <c r="AK26" t="str">
        <f t="shared" si="9"/>
        <v>EPS SURA | Antioquia</v>
      </c>
    </row>
    <row r="27" spans="1:37">
      <c r="A27" s="4" t="s">
        <v>155</v>
      </c>
      <c r="B27" s="4" t="s">
        <v>156</v>
      </c>
      <c r="C27" s="4" t="s">
        <v>169</v>
      </c>
      <c r="D27" s="4" t="s">
        <v>170</v>
      </c>
      <c r="E27" s="4" t="s">
        <v>88</v>
      </c>
      <c r="F27" s="4">
        <v>1273</v>
      </c>
      <c r="G27" s="4">
        <v>4935</v>
      </c>
      <c r="H27" s="4">
        <v>0</v>
      </c>
      <c r="I27">
        <f t="shared" si="0"/>
        <v>6208</v>
      </c>
      <c r="J27">
        <f t="shared" si="1"/>
        <v>0.20505798969072164</v>
      </c>
      <c r="K27">
        <f t="shared" si="2"/>
        <v>0.79494201030927836</v>
      </c>
      <c r="L27">
        <f t="shared" si="3"/>
        <v>0</v>
      </c>
      <c r="M27">
        <f>I27*Diccionario!$B$36</f>
        <v>13.781881725490194</v>
      </c>
      <c r="N27">
        <f>M27*Diccionario!$B$37</f>
        <v>1.3919700542745097</v>
      </c>
      <c r="O27">
        <f>N27*Diccionario!$B$38</f>
        <v>0.20879550814117645</v>
      </c>
      <c r="P27">
        <f>O27*Diccionario!$B$39</f>
        <v>0.18791595732705882</v>
      </c>
      <c r="Q27">
        <f>P27*Diccionario!$B$40</f>
        <v>7.5166382930823533E-2</v>
      </c>
      <c r="R27">
        <f>Q27*Diccionario!$B$41</f>
        <v>4.8858148905035301E-2</v>
      </c>
      <c r="S27">
        <f t="shared" si="4"/>
        <v>4.8858148905035301E-2</v>
      </c>
      <c r="T27">
        <f>I27*Diccionario!$B$36</f>
        <v>13.781881725490194</v>
      </c>
      <c r="U27">
        <f>T27*Diccionario!$B$42</f>
        <v>1.3919700542745097</v>
      </c>
      <c r="V27">
        <f>U27*Diccionario!$B$43</f>
        <v>1.1831745461333332</v>
      </c>
      <c r="W27">
        <f>V27*Diccionario!$B$44</f>
        <v>0.2248031637653333</v>
      </c>
      <c r="X27">
        <f>W27*Diccionario!$B$45</f>
        <v>8.7673233868479986E-2</v>
      </c>
      <c r="Y27">
        <f>X27*Diccionario!$B$46</f>
        <v>7.8029178142947186E-2</v>
      </c>
      <c r="Z27">
        <f>Y27*Diccionario!$B$47</f>
        <v>2.8870795912890459E-2</v>
      </c>
      <c r="AA27">
        <f>Z27*Diccionario!$B$48</f>
        <v>2.8870795912890459E-2</v>
      </c>
      <c r="AB27">
        <f>AA27*Diccionario!$B$49</f>
        <v>2.1653096934667843E-2</v>
      </c>
      <c r="AC27">
        <f t="shared" si="5"/>
        <v>2.1653096934667843E-2</v>
      </c>
      <c r="AD27">
        <f t="shared" si="6"/>
        <v>7.0511245839703141E-2</v>
      </c>
      <c r="AE27">
        <f t="shared" si="7"/>
        <v>1.1816041441110911E-4</v>
      </c>
      <c r="AF27" t="e">
        <f ca="1">IF(AD27="","",_xludf.RANK.EQ(AD27,$AD$2:$AD$5513,0))</f>
        <v>#NAME?</v>
      </c>
      <c r="AH27" t="str">
        <f t="shared" si="8"/>
        <v>Baja</v>
      </c>
      <c r="AI27" t="s">
        <v>153</v>
      </c>
      <c r="AJ27" t="str">
        <f>IFERROR(VLOOKUP(B27,Maestro_Regionales!$A$2:$B$35,2,FALSE),"Otras zonas")</f>
        <v>Antioquia</v>
      </c>
      <c r="AK27" t="str">
        <f t="shared" si="9"/>
        <v>COOSALUD EPS | Antioquia</v>
      </c>
    </row>
    <row r="28" spans="1:37">
      <c r="A28" s="4" t="s">
        <v>155</v>
      </c>
      <c r="B28" s="4" t="s">
        <v>156</v>
      </c>
      <c r="C28" s="4" t="s">
        <v>169</v>
      </c>
      <c r="D28" s="4" t="s">
        <v>170</v>
      </c>
      <c r="E28" s="4" t="s">
        <v>87</v>
      </c>
      <c r="F28" s="4">
        <v>4588</v>
      </c>
      <c r="G28" s="4">
        <v>1433</v>
      </c>
      <c r="H28" s="4">
        <v>0</v>
      </c>
      <c r="I28">
        <f t="shared" si="0"/>
        <v>6021</v>
      </c>
      <c r="J28">
        <f t="shared" si="1"/>
        <v>0.7619996678292642</v>
      </c>
      <c r="K28">
        <f t="shared" si="2"/>
        <v>0.23800033217073577</v>
      </c>
      <c r="L28">
        <f t="shared" si="3"/>
        <v>0</v>
      </c>
      <c r="M28">
        <f>I28*Diccionario!$B$36</f>
        <v>13.366738058823529</v>
      </c>
      <c r="N28">
        <f>M28*Diccionario!$B$37</f>
        <v>1.3500405439411765</v>
      </c>
      <c r="O28">
        <f>N28*Diccionario!$B$38</f>
        <v>0.20250608159117647</v>
      </c>
      <c r="P28">
        <f>O28*Diccionario!$B$39</f>
        <v>0.18225547343205883</v>
      </c>
      <c r="Q28">
        <f>P28*Diccionario!$B$40</f>
        <v>7.2902189372823542E-2</v>
      </c>
      <c r="R28">
        <f>Q28*Diccionario!$B$41</f>
        <v>4.7386423092335303E-2</v>
      </c>
      <c r="S28">
        <f t="shared" si="4"/>
        <v>4.7386423092335303E-2</v>
      </c>
      <c r="T28">
        <f>I28*Diccionario!$B$36</f>
        <v>13.366738058823529</v>
      </c>
      <c r="U28">
        <f>T28*Diccionario!$B$42</f>
        <v>1.3500405439411765</v>
      </c>
      <c r="V28">
        <f>U28*Diccionario!$B$43</f>
        <v>1.1475344623499999</v>
      </c>
      <c r="W28">
        <f>V28*Diccionario!$B$44</f>
        <v>0.21803154784649997</v>
      </c>
      <c r="X28">
        <f>W28*Diccionario!$B$45</f>
        <v>8.5032303660134992E-2</v>
      </c>
      <c r="Y28">
        <f>X28*Diccionario!$B$46</f>
        <v>7.5678750257520147E-2</v>
      </c>
      <c r="Z28">
        <f>Y28*Diccionario!$B$47</f>
        <v>2.8001137595282454E-2</v>
      </c>
      <c r="AA28">
        <f>Z28*Diccionario!$B$48</f>
        <v>2.8001137595282454E-2</v>
      </c>
      <c r="AB28">
        <f>AA28*Diccionario!$B$49</f>
        <v>2.100085319646184E-2</v>
      </c>
      <c r="AC28">
        <f t="shared" si="5"/>
        <v>2.100085319646184E-2</v>
      </c>
      <c r="AD28">
        <f t="shared" si="6"/>
        <v>6.838727628879715E-2</v>
      </c>
      <c r="AE28">
        <f t="shared" si="7"/>
        <v>1.1460113646412502E-4</v>
      </c>
      <c r="AF28" t="e">
        <f ca="1">IF(AD28="","",_xludf.RANK.EQ(AD28,$AD$2:$AD$5513,0))</f>
        <v>#NAME?</v>
      </c>
      <c r="AH28" t="str">
        <f t="shared" si="8"/>
        <v>Baja</v>
      </c>
      <c r="AI28" t="s">
        <v>153</v>
      </c>
      <c r="AJ28" t="str">
        <f>IFERROR(VLOOKUP(B28,Maestro_Regionales!$A$2:$B$35,2,FALSE),"Otras zonas")</f>
        <v>Antioquia</v>
      </c>
      <c r="AK28" t="str">
        <f t="shared" si="9"/>
        <v>NUEVA EPS | Antioquia</v>
      </c>
    </row>
    <row r="29" spans="1:37">
      <c r="A29" s="4" t="s">
        <v>155</v>
      </c>
      <c r="B29" s="4" t="s">
        <v>156</v>
      </c>
      <c r="C29" s="4" t="s">
        <v>169</v>
      </c>
      <c r="D29" s="4" t="s">
        <v>170</v>
      </c>
      <c r="E29" s="4" t="s">
        <v>85</v>
      </c>
      <c r="F29" s="4">
        <v>4278</v>
      </c>
      <c r="G29" s="4">
        <v>1228</v>
      </c>
      <c r="H29" s="4">
        <v>0</v>
      </c>
      <c r="I29">
        <f t="shared" si="0"/>
        <v>5506</v>
      </c>
      <c r="J29">
        <f t="shared" si="1"/>
        <v>0.77697057755176169</v>
      </c>
      <c r="K29">
        <f t="shared" si="2"/>
        <v>0.22302942244823828</v>
      </c>
      <c r="L29">
        <f t="shared" si="3"/>
        <v>0</v>
      </c>
      <c r="M29">
        <f>I29*Diccionario!$B$36</f>
        <v>12.223427960784313</v>
      </c>
      <c r="N29">
        <f>M29*Diccionario!$B$37</f>
        <v>1.2345662240392157</v>
      </c>
      <c r="O29">
        <f>N29*Diccionario!$B$38</f>
        <v>0.18518493360588234</v>
      </c>
      <c r="P29">
        <f>O29*Diccionario!$B$39</f>
        <v>0.16666644024529412</v>
      </c>
      <c r="Q29">
        <f>P29*Diccionario!$B$40</f>
        <v>6.6666576098117644E-2</v>
      </c>
      <c r="R29">
        <f>Q29*Diccionario!$B$41</f>
        <v>4.3333274463776474E-2</v>
      </c>
      <c r="S29">
        <f t="shared" si="4"/>
        <v>4.3333274463776474E-2</v>
      </c>
      <c r="T29">
        <f>I29*Diccionario!$B$36</f>
        <v>12.223427960784313</v>
      </c>
      <c r="U29">
        <f>T29*Diccionario!$B$42</f>
        <v>1.2345662240392157</v>
      </c>
      <c r="V29">
        <f>U29*Diccionario!$B$43</f>
        <v>1.0493812904333333</v>
      </c>
      <c r="W29">
        <f>V29*Diccionario!$B$44</f>
        <v>0.19938244518233333</v>
      </c>
      <c r="X29">
        <f>W29*Diccionario!$B$45</f>
        <v>7.7759153621110008E-2</v>
      </c>
      <c r="Y29">
        <f>X29*Diccionario!$B$46</f>
        <v>6.9205646722787909E-2</v>
      </c>
      <c r="Z29">
        <f>Y29*Diccionario!$B$47</f>
        <v>2.5606089287431525E-2</v>
      </c>
      <c r="AA29">
        <f>Z29*Diccionario!$B$48</f>
        <v>2.5606089287431525E-2</v>
      </c>
      <c r="AB29">
        <f>AA29*Diccionario!$B$49</f>
        <v>1.9204566965573645E-2</v>
      </c>
      <c r="AC29">
        <f t="shared" si="5"/>
        <v>1.9204566965573645E-2</v>
      </c>
      <c r="AD29">
        <f t="shared" si="6"/>
        <v>6.2537841429350122E-2</v>
      </c>
      <c r="AE29">
        <f t="shared" si="7"/>
        <v>1.0479884693098694E-4</v>
      </c>
      <c r="AF29" t="e">
        <f ca="1">IF(AD29="","",_xludf.RANK.EQ(AD29,$AD$2:$AD$5513,0))</f>
        <v>#NAME?</v>
      </c>
      <c r="AH29" t="str">
        <f t="shared" si="8"/>
        <v>Baja</v>
      </c>
      <c r="AI29" t="s">
        <v>153</v>
      </c>
      <c r="AJ29" t="str">
        <f>IFERROR(VLOOKUP(B29,Maestro_Regionales!$A$2:$B$35,2,FALSE),"Otras zonas")</f>
        <v>Antioquia</v>
      </c>
      <c r="AK29" t="str">
        <f t="shared" si="9"/>
        <v>SALUD TOTAL EPS | Antioquia</v>
      </c>
    </row>
    <row r="30" spans="1:37">
      <c r="A30" s="4" t="s">
        <v>155</v>
      </c>
      <c r="B30" s="4" t="s">
        <v>156</v>
      </c>
      <c r="C30" s="4" t="s">
        <v>169</v>
      </c>
      <c r="D30" s="4" t="s">
        <v>170</v>
      </c>
      <c r="E30" s="4" t="s">
        <v>70</v>
      </c>
      <c r="F30" s="4">
        <v>4711</v>
      </c>
      <c r="G30" s="4">
        <v>636</v>
      </c>
      <c r="H30" s="4">
        <v>0</v>
      </c>
      <c r="I30">
        <f t="shared" si="0"/>
        <v>5347</v>
      </c>
      <c r="J30">
        <f t="shared" si="1"/>
        <v>0.88105479708247614</v>
      </c>
      <c r="K30">
        <f t="shared" si="2"/>
        <v>0.11894520291752385</v>
      </c>
      <c r="L30">
        <f t="shared" si="3"/>
        <v>0</v>
      </c>
      <c r="M30">
        <f>I30*Diccionario!$B$36</f>
        <v>11.870444843137253</v>
      </c>
      <c r="N30">
        <f>M30*Diccionario!$B$37</f>
        <v>1.1989149291568626</v>
      </c>
      <c r="O30">
        <f>N30*Diccionario!$B$38</f>
        <v>0.17983723937352938</v>
      </c>
      <c r="P30">
        <f>O30*Diccionario!$B$39</f>
        <v>0.16185351543617646</v>
      </c>
      <c r="Q30">
        <f>P30*Diccionario!$B$40</f>
        <v>6.4741406174470592E-2</v>
      </c>
      <c r="R30">
        <f>Q30*Diccionario!$B$41</f>
        <v>4.2081914013405886E-2</v>
      </c>
      <c r="S30">
        <f t="shared" si="4"/>
        <v>4.2081914013405886E-2</v>
      </c>
      <c r="T30">
        <f>I30*Diccionario!$B$36</f>
        <v>11.870444843137253</v>
      </c>
      <c r="U30">
        <f>T30*Diccionario!$B$42</f>
        <v>1.1989149291568626</v>
      </c>
      <c r="V30">
        <f>U30*Diccionario!$B$43</f>
        <v>1.0190776897833331</v>
      </c>
      <c r="W30">
        <f>V30*Diccionario!$B$44</f>
        <v>0.19362476105883331</v>
      </c>
      <c r="X30">
        <f>W30*Diccionario!$B$45</f>
        <v>7.5513656812944988E-2</v>
      </c>
      <c r="Y30">
        <f>X30*Diccionario!$B$46</f>
        <v>6.720715456352104E-2</v>
      </c>
      <c r="Z30">
        <f>Y30*Diccionario!$B$47</f>
        <v>2.4866647188502785E-2</v>
      </c>
      <c r="AA30">
        <f>Z30*Diccionario!$B$48</f>
        <v>2.4866647188502785E-2</v>
      </c>
      <c r="AB30">
        <f>AA30*Diccionario!$B$49</f>
        <v>1.8649985391377088E-2</v>
      </c>
      <c r="AC30">
        <f t="shared" si="5"/>
        <v>1.8649985391377088E-2</v>
      </c>
      <c r="AD30">
        <f t="shared" si="6"/>
        <v>6.0731899404782977E-2</v>
      </c>
      <c r="AE30">
        <f t="shared" si="7"/>
        <v>1.0177250899745497E-4</v>
      </c>
      <c r="AF30" t="e">
        <f ca="1">IF(AD30="","",_xludf.RANK.EQ(AD30,$AD$2:$AD$5513,0))</f>
        <v>#NAME?</v>
      </c>
      <c r="AH30" t="str">
        <f t="shared" si="8"/>
        <v>Baja</v>
      </c>
      <c r="AI30" t="s">
        <v>153</v>
      </c>
      <c r="AJ30" t="str">
        <f>IFERROR(VLOOKUP(B30,Maestro_Regionales!$A$2:$B$35,2,FALSE),"Otras zonas")</f>
        <v>Antioquia</v>
      </c>
      <c r="AK30" t="str">
        <f t="shared" si="9"/>
        <v>EPS SURA | Antioquia</v>
      </c>
    </row>
    <row r="31" spans="1:37">
      <c r="A31" s="4" t="s">
        <v>155</v>
      </c>
      <c r="B31" s="4" t="s">
        <v>156</v>
      </c>
      <c r="C31" s="4" t="s">
        <v>169</v>
      </c>
      <c r="D31" s="4" t="s">
        <v>170</v>
      </c>
      <c r="E31" s="4" t="s">
        <v>160</v>
      </c>
      <c r="F31" s="4">
        <v>532</v>
      </c>
      <c r="G31" s="4">
        <v>3058</v>
      </c>
      <c r="H31" s="4">
        <v>0</v>
      </c>
      <c r="I31">
        <f t="shared" si="0"/>
        <v>3590</v>
      </c>
      <c r="J31">
        <f t="shared" si="1"/>
        <v>0.14818941504178273</v>
      </c>
      <c r="K31">
        <f t="shared" si="2"/>
        <v>0.85181058495821727</v>
      </c>
      <c r="L31">
        <f t="shared" si="3"/>
        <v>0</v>
      </c>
      <c r="M31">
        <f>I31*Diccionario!$B$36</f>
        <v>7.9698703921568619</v>
      </c>
      <c r="N31">
        <f>M31*Diccionario!$B$37</f>
        <v>0.80495690960784305</v>
      </c>
      <c r="O31">
        <f>N31*Diccionario!$B$38</f>
        <v>0.12074353644117646</v>
      </c>
      <c r="P31">
        <f>O31*Diccionario!$B$39</f>
        <v>0.10866918279705881</v>
      </c>
      <c r="Q31">
        <f>P31*Diccionario!$B$40</f>
        <v>4.3467673118823526E-2</v>
      </c>
      <c r="R31">
        <f>Q31*Diccionario!$B$41</f>
        <v>2.8253987527235291E-2</v>
      </c>
      <c r="S31">
        <f t="shared" si="4"/>
        <v>2.8253987527235291E-2</v>
      </c>
      <c r="T31">
        <f>I31*Diccionario!$B$36</f>
        <v>7.9698703921568619</v>
      </c>
      <c r="U31">
        <f>T31*Diccionario!$B$42</f>
        <v>0.80495690960784305</v>
      </c>
      <c r="V31">
        <f>U31*Diccionario!$B$43</f>
        <v>0.68421337316666653</v>
      </c>
      <c r="W31">
        <f>V31*Diccionario!$B$44</f>
        <v>0.13000054090166663</v>
      </c>
      <c r="X31">
        <f>W31*Diccionario!$B$45</f>
        <v>5.0700210951649984E-2</v>
      </c>
      <c r="Y31">
        <f>X31*Diccionario!$B$46</f>
        <v>4.5123187746968489E-2</v>
      </c>
      <c r="Z31">
        <f>Y31*Diccionario!$B$47</f>
        <v>1.6695579466378341E-2</v>
      </c>
      <c r="AA31">
        <f>Z31*Diccionario!$B$48</f>
        <v>1.6695579466378341E-2</v>
      </c>
      <c r="AB31">
        <f>AA31*Diccionario!$B$49</f>
        <v>1.2521684599783756E-2</v>
      </c>
      <c r="AC31">
        <f t="shared" si="5"/>
        <v>1.2521684599783756E-2</v>
      </c>
      <c r="AD31">
        <f t="shared" si="6"/>
        <v>4.0775672127019047E-2</v>
      </c>
      <c r="AE31">
        <f t="shared" si="7"/>
        <v>6.8330523153331451E-5</v>
      </c>
      <c r="AF31" t="e">
        <f ca="1">IF(AD31="","",_xludf.RANK.EQ(AD31,$AD$2:$AD$5513,0))</f>
        <v>#NAME?</v>
      </c>
      <c r="AH31" t="str">
        <f t="shared" si="8"/>
        <v>Baja</v>
      </c>
      <c r="AI31" t="s">
        <v>153</v>
      </c>
      <c r="AJ31" t="str">
        <f>IFERROR(VLOOKUP(B31,Maestro_Regionales!$A$2:$B$35,2,FALSE),"Otras zonas")</f>
        <v>Antioquia</v>
      </c>
      <c r="AK31" t="str">
        <f t="shared" si="9"/>
        <v>SAVIA SALUD EPS | Antioquia</v>
      </c>
    </row>
    <row r="32" spans="1:37">
      <c r="A32" s="4" t="s">
        <v>155</v>
      </c>
      <c r="B32" s="4" t="s">
        <v>156</v>
      </c>
      <c r="C32" s="4" t="s">
        <v>169</v>
      </c>
      <c r="D32" s="4" t="s">
        <v>170</v>
      </c>
      <c r="E32" s="4" t="s">
        <v>90</v>
      </c>
      <c r="F32" s="4">
        <v>0</v>
      </c>
      <c r="G32" s="4">
        <v>0</v>
      </c>
      <c r="H32" s="4">
        <v>529</v>
      </c>
      <c r="I32">
        <f t="shared" si="0"/>
        <v>529</v>
      </c>
      <c r="J32">
        <f t="shared" si="1"/>
        <v>0</v>
      </c>
      <c r="K32">
        <f t="shared" si="2"/>
        <v>0</v>
      </c>
      <c r="L32">
        <f t="shared" si="3"/>
        <v>1</v>
      </c>
      <c r="M32">
        <f>I32*Diccionario!$B$36</f>
        <v>1.1743903725490195</v>
      </c>
      <c r="N32">
        <f>M32*Diccionario!$B$37</f>
        <v>0.11861342762745097</v>
      </c>
      <c r="O32">
        <f>N32*Diccionario!$B$38</f>
        <v>1.7792014144117647E-2</v>
      </c>
      <c r="P32">
        <f>O32*Diccionario!$B$39</f>
        <v>1.6012812729705884E-2</v>
      </c>
      <c r="Q32">
        <f>P32*Diccionario!$B$40</f>
        <v>6.4051250918823535E-3</v>
      </c>
      <c r="R32">
        <f>Q32*Diccionario!$B$41</f>
        <v>4.16333130972353E-3</v>
      </c>
      <c r="S32">
        <f t="shared" si="4"/>
        <v>4.16333130972353E-3</v>
      </c>
      <c r="T32">
        <f>I32*Diccionario!$B$36</f>
        <v>1.1743903725490195</v>
      </c>
      <c r="U32">
        <f>T32*Diccionario!$B$42</f>
        <v>0.11861342762745097</v>
      </c>
      <c r="V32">
        <f>U32*Diccionario!$B$43</f>
        <v>0.10082141348333333</v>
      </c>
      <c r="W32">
        <f>V32*Diccionario!$B$44</f>
        <v>1.9156068561833332E-2</v>
      </c>
      <c r="X32">
        <f>W32*Diccionario!$B$45</f>
        <v>7.4708667391149997E-3</v>
      </c>
      <c r="Y32">
        <f>X32*Diccionario!$B$46</f>
        <v>6.6490713978123502E-3</v>
      </c>
      <c r="Z32">
        <f>Y32*Diccionario!$B$47</f>
        <v>2.4601564171905697E-3</v>
      </c>
      <c r="AA32">
        <f>Z32*Diccionario!$B$48</f>
        <v>2.4601564171905697E-3</v>
      </c>
      <c r="AB32">
        <f>AA32*Diccionario!$B$49</f>
        <v>1.8451173128929271E-3</v>
      </c>
      <c r="AC32">
        <f t="shared" si="5"/>
        <v>1.8451173128929271E-3</v>
      </c>
      <c r="AD32">
        <f t="shared" si="6"/>
        <v>6.0084486226164571E-3</v>
      </c>
      <c r="AE32">
        <f t="shared" si="7"/>
        <v>1.0068759539864164E-5</v>
      </c>
      <c r="AF32" t="e">
        <f ca="1">IF(AD32="","",_xludf.RANK.EQ(AD32,$AD$2:$AD$5513,0))</f>
        <v>#NAME?</v>
      </c>
      <c r="AH32" t="str">
        <f t="shared" si="8"/>
        <v>Baja</v>
      </c>
      <c r="AI32" t="s">
        <v>153</v>
      </c>
      <c r="AJ32" t="str">
        <f>IFERROR(VLOOKUP(B32,Maestro_Regionales!$A$2:$B$35,2,FALSE),"Otras zonas")</f>
        <v>Antioquia</v>
      </c>
      <c r="AK32" t="str">
        <f t="shared" si="9"/>
        <v>REGIMEN DE EXCEPCION | Antioquia</v>
      </c>
    </row>
    <row r="33" spans="1:37">
      <c r="A33" s="4" t="s">
        <v>155</v>
      </c>
      <c r="B33" s="4" t="s">
        <v>156</v>
      </c>
      <c r="C33" s="4" t="s">
        <v>169</v>
      </c>
      <c r="D33" s="4" t="s">
        <v>170</v>
      </c>
      <c r="E33" s="4" t="s">
        <v>93</v>
      </c>
      <c r="F33" s="4">
        <v>21</v>
      </c>
      <c r="G33" s="4">
        <v>0</v>
      </c>
      <c r="H33" s="4">
        <v>0</v>
      </c>
      <c r="I33">
        <f t="shared" si="0"/>
        <v>21</v>
      </c>
      <c r="J33">
        <f t="shared" si="1"/>
        <v>1</v>
      </c>
      <c r="K33">
        <f t="shared" si="2"/>
        <v>0</v>
      </c>
      <c r="L33">
        <f t="shared" si="3"/>
        <v>0</v>
      </c>
      <c r="M33">
        <f>I33*Diccionario!$B$36</f>
        <v>4.6620411764705882E-2</v>
      </c>
      <c r="N33">
        <f>M33*Diccionario!$B$37</f>
        <v>4.7086615882352941E-3</v>
      </c>
      <c r="O33">
        <f>N33*Diccionario!$B$38</f>
        <v>7.0629923823529409E-4</v>
      </c>
      <c r="P33">
        <f>O33*Diccionario!$B$39</f>
        <v>6.3566931441176469E-4</v>
      </c>
      <c r="Q33">
        <f>P33*Diccionario!$B$40</f>
        <v>2.542677257647059E-4</v>
      </c>
      <c r="R33">
        <f>Q33*Diccionario!$B$41</f>
        <v>1.6527402174705883E-4</v>
      </c>
      <c r="S33">
        <f t="shared" si="4"/>
        <v>1.6527402174705883E-4</v>
      </c>
      <c r="T33">
        <f>I33*Diccionario!$B$36</f>
        <v>4.6620411764705882E-2</v>
      </c>
      <c r="U33">
        <f>T33*Diccionario!$B$42</f>
        <v>4.7086615882352941E-3</v>
      </c>
      <c r="V33">
        <f>U33*Diccionario!$B$43</f>
        <v>4.0023623500000001E-3</v>
      </c>
      <c r="W33">
        <f>V33*Diccionario!$B$44</f>
        <v>7.6044884650000003E-4</v>
      </c>
      <c r="X33">
        <f>W33*Diccionario!$B$45</f>
        <v>2.9657505013500003E-4</v>
      </c>
      <c r="Y33">
        <f>X33*Diccionario!$B$46</f>
        <v>2.6395179462015002E-4</v>
      </c>
      <c r="Z33">
        <f>Y33*Diccionario!$B$47</f>
        <v>9.76621640094555E-5</v>
      </c>
      <c r="AA33">
        <f>Z33*Diccionario!$B$48</f>
        <v>9.76621640094555E-5</v>
      </c>
      <c r="AB33">
        <f>AA33*Diccionario!$B$49</f>
        <v>7.3246623007091618E-5</v>
      </c>
      <c r="AC33">
        <f t="shared" si="5"/>
        <v>7.3246623007091618E-5</v>
      </c>
      <c r="AD33">
        <f t="shared" si="6"/>
        <v>2.3852064475415045E-4</v>
      </c>
      <c r="AE33">
        <f t="shared" si="7"/>
        <v>3.9970501008912558E-7</v>
      </c>
      <c r="AF33" t="e">
        <f ca="1">IF(AD33="","",_xludf.RANK.EQ(AD33,$AD$2:$AD$5513,0))</f>
        <v>#NAME?</v>
      </c>
      <c r="AH33" t="str">
        <f t="shared" si="8"/>
        <v>Baja</v>
      </c>
      <c r="AI33" t="s">
        <v>153</v>
      </c>
      <c r="AJ33" t="str">
        <f>IFERROR(VLOOKUP(B33,Maestro_Regionales!$A$2:$B$35,2,FALSE),"Otras zonas")</f>
        <v>Antioquia</v>
      </c>
      <c r="AK33" t="str">
        <f t="shared" si="9"/>
        <v>FERRONALES - EAS | Antioquia</v>
      </c>
    </row>
    <row r="34" spans="1:37">
      <c r="A34" s="4" t="s">
        <v>155</v>
      </c>
      <c r="B34" s="4" t="s">
        <v>156</v>
      </c>
      <c r="C34" s="4" t="s">
        <v>169</v>
      </c>
      <c r="D34" s="4" t="s">
        <v>170</v>
      </c>
      <c r="E34" s="4" t="s">
        <v>161</v>
      </c>
      <c r="F34" s="4">
        <v>3</v>
      </c>
      <c r="G34" s="4">
        <v>0</v>
      </c>
      <c r="H34" s="4">
        <v>0</v>
      </c>
      <c r="I34">
        <f t="shared" si="0"/>
        <v>3</v>
      </c>
      <c r="J34">
        <f t="shared" si="1"/>
        <v>1</v>
      </c>
      <c r="K34">
        <f t="shared" si="2"/>
        <v>0</v>
      </c>
      <c r="L34">
        <f t="shared" si="3"/>
        <v>0</v>
      </c>
      <c r="M34">
        <f>I34*Diccionario!$B$36</f>
        <v>6.6600588235294113E-3</v>
      </c>
      <c r="N34">
        <f>M34*Diccionario!$B$37</f>
        <v>6.7266594117647055E-4</v>
      </c>
      <c r="O34">
        <f>N34*Diccionario!$B$38</f>
        <v>1.0089989117647057E-4</v>
      </c>
      <c r="P34">
        <f>O34*Diccionario!$B$39</f>
        <v>9.0809902058823516E-5</v>
      </c>
      <c r="Q34">
        <f>P34*Diccionario!$B$40</f>
        <v>3.6323960823529406E-5</v>
      </c>
      <c r="R34">
        <f>Q34*Diccionario!$B$41</f>
        <v>2.3610574535294115E-5</v>
      </c>
      <c r="S34">
        <f t="shared" si="4"/>
        <v>2.3610574535294115E-5</v>
      </c>
      <c r="T34">
        <f>I34*Diccionario!$B$36</f>
        <v>6.6600588235294113E-3</v>
      </c>
      <c r="U34">
        <f>T34*Diccionario!$B$42</f>
        <v>6.7266594117647055E-4</v>
      </c>
      <c r="V34">
        <f>U34*Diccionario!$B$43</f>
        <v>5.7176604999999994E-4</v>
      </c>
      <c r="W34">
        <f>V34*Diccionario!$B$44</f>
        <v>1.0863554949999999E-4</v>
      </c>
      <c r="X34">
        <f>W34*Diccionario!$B$45</f>
        <v>4.2367864304999996E-5</v>
      </c>
      <c r="Y34">
        <f>X34*Diccionario!$B$46</f>
        <v>3.7707399231449999E-5</v>
      </c>
      <c r="Z34">
        <f>Y34*Diccionario!$B$47</f>
        <v>1.3951737715636499E-5</v>
      </c>
      <c r="AA34">
        <f>Z34*Diccionario!$B$48</f>
        <v>1.3951737715636499E-5</v>
      </c>
      <c r="AB34">
        <f>AA34*Diccionario!$B$49</f>
        <v>1.0463803286727374E-5</v>
      </c>
      <c r="AC34">
        <f t="shared" si="5"/>
        <v>1.0463803286727374E-5</v>
      </c>
      <c r="AD34">
        <f t="shared" si="6"/>
        <v>3.4074377822021491E-5</v>
      </c>
      <c r="AE34">
        <f t="shared" si="7"/>
        <v>5.7100715727017936E-8</v>
      </c>
      <c r="AF34" t="e">
        <f ca="1">IF(AD34="","",_xludf.RANK.EQ(AD34,$AD$2:$AD$5513,0))</f>
        <v>#NAME?</v>
      </c>
      <c r="AH34" t="str">
        <f t="shared" si="8"/>
        <v>Baja</v>
      </c>
      <c r="AI34" t="s">
        <v>153</v>
      </c>
      <c r="AJ34" t="str">
        <f>IFERROR(VLOOKUP(B34,Maestro_Regionales!$A$2:$B$35,2,FALSE),"Otras zonas")</f>
        <v>Antioquia</v>
      </c>
      <c r="AK34" t="str">
        <f t="shared" si="9"/>
        <v>EPM - EAS | Antioquia</v>
      </c>
    </row>
    <row r="35" spans="1:37">
      <c r="A35" s="4" t="s">
        <v>155</v>
      </c>
      <c r="B35" s="4" t="s">
        <v>156</v>
      </c>
      <c r="C35" s="4" t="s">
        <v>171</v>
      </c>
      <c r="D35" s="4" t="s">
        <v>172</v>
      </c>
      <c r="E35" s="4" t="s">
        <v>88</v>
      </c>
      <c r="F35" s="4">
        <v>1158</v>
      </c>
      <c r="G35" s="4">
        <v>12071</v>
      </c>
      <c r="H35" s="4">
        <v>0</v>
      </c>
      <c r="I35">
        <f t="shared" si="0"/>
        <v>13229</v>
      </c>
      <c r="J35">
        <f t="shared" si="1"/>
        <v>8.7534961070375686E-2</v>
      </c>
      <c r="K35">
        <f t="shared" si="2"/>
        <v>0.91246503892962427</v>
      </c>
      <c r="L35">
        <f t="shared" si="3"/>
        <v>0</v>
      </c>
      <c r="M35">
        <f>I35*Diccionario!$B$36</f>
        <v>29.368639392156862</v>
      </c>
      <c r="N35">
        <f>M35*Diccionario!$B$37</f>
        <v>2.9662325786078432</v>
      </c>
      <c r="O35">
        <f>N35*Diccionario!$B$38</f>
        <v>0.44493488679117649</v>
      </c>
      <c r="P35">
        <f>O35*Diccionario!$B$39</f>
        <v>0.40044139811205887</v>
      </c>
      <c r="Q35">
        <f>P35*Diccionario!$B$40</f>
        <v>0.16017655924482355</v>
      </c>
      <c r="R35">
        <f>Q35*Diccionario!$B$41</f>
        <v>0.1041147635091353</v>
      </c>
      <c r="S35">
        <f t="shared" si="4"/>
        <v>0.1041147635091353</v>
      </c>
      <c r="T35">
        <f>I35*Diccionario!$B$36</f>
        <v>29.368639392156862</v>
      </c>
      <c r="U35">
        <f>T35*Diccionario!$B$42</f>
        <v>2.9662325786078432</v>
      </c>
      <c r="V35">
        <f>U35*Diccionario!$B$43</f>
        <v>2.5212976918166667</v>
      </c>
      <c r="W35">
        <f>V35*Diccionario!$B$44</f>
        <v>0.47904656144516666</v>
      </c>
      <c r="X35">
        <f>W35*Diccionario!$B$45</f>
        <v>0.18682815896361502</v>
      </c>
      <c r="Y35">
        <f>X35*Diccionario!$B$46</f>
        <v>0.16627706147761737</v>
      </c>
      <c r="Z35">
        <f>Y35*Diccionario!$B$47</f>
        <v>6.1522512746718425E-2</v>
      </c>
      <c r="AA35">
        <f>Z35*Diccionario!$B$48</f>
        <v>6.1522512746718425E-2</v>
      </c>
      <c r="AB35">
        <f>AA35*Diccionario!$B$49</f>
        <v>4.6141884560038815E-2</v>
      </c>
      <c r="AC35">
        <f t="shared" si="5"/>
        <v>4.6141884560038815E-2</v>
      </c>
      <c r="AD35">
        <f t="shared" si="6"/>
        <v>0.1502566480691741</v>
      </c>
      <c r="AE35">
        <f t="shared" si="7"/>
        <v>2.517951227842401E-4</v>
      </c>
      <c r="AF35" t="e">
        <f ca="1">IF(AD35="","",_xludf.RANK.EQ(AD35,$AD$2:$AD$5513,0))</f>
        <v>#NAME?</v>
      </c>
      <c r="AH35" t="str">
        <f t="shared" si="8"/>
        <v>Media</v>
      </c>
      <c r="AI35" t="s">
        <v>153</v>
      </c>
      <c r="AJ35" t="str">
        <f>IFERROR(VLOOKUP(B35,Maestro_Regionales!$A$2:$B$35,2,FALSE),"Otras zonas")</f>
        <v>Antioquia</v>
      </c>
      <c r="AK35" t="str">
        <f t="shared" si="9"/>
        <v>COOSALUD EPS | Antioquia</v>
      </c>
    </row>
    <row r="36" spans="1:37">
      <c r="A36" s="4" t="s">
        <v>155</v>
      </c>
      <c r="B36" s="4" t="s">
        <v>156</v>
      </c>
      <c r="C36" s="4" t="s">
        <v>171</v>
      </c>
      <c r="D36" s="4" t="s">
        <v>172</v>
      </c>
      <c r="E36" s="4" t="s">
        <v>160</v>
      </c>
      <c r="F36" s="4">
        <v>304</v>
      </c>
      <c r="G36" s="4">
        <v>5038</v>
      </c>
      <c r="H36" s="4">
        <v>0</v>
      </c>
      <c r="I36">
        <f t="shared" si="0"/>
        <v>5342</v>
      </c>
      <c r="J36">
        <f t="shared" si="1"/>
        <v>5.6907525271433917E-2</v>
      </c>
      <c r="K36">
        <f t="shared" si="2"/>
        <v>0.94309247472856605</v>
      </c>
      <c r="L36">
        <f t="shared" si="3"/>
        <v>0</v>
      </c>
      <c r="M36">
        <f>I36*Diccionario!$B$36</f>
        <v>11.859344745098038</v>
      </c>
      <c r="N36">
        <f>M36*Diccionario!$B$37</f>
        <v>1.197793819254902</v>
      </c>
      <c r="O36">
        <f>N36*Diccionario!$B$38</f>
        <v>0.1796690728882353</v>
      </c>
      <c r="P36">
        <f>O36*Diccionario!$B$39</f>
        <v>0.16170216559941178</v>
      </c>
      <c r="Q36">
        <f>P36*Diccionario!$B$40</f>
        <v>6.4680866239764712E-2</v>
      </c>
      <c r="R36">
        <f>Q36*Diccionario!$B$41</f>
        <v>4.2042563055847061E-2</v>
      </c>
      <c r="S36">
        <f t="shared" si="4"/>
        <v>4.2042563055847061E-2</v>
      </c>
      <c r="T36">
        <f>I36*Diccionario!$B$36</f>
        <v>11.859344745098038</v>
      </c>
      <c r="U36">
        <f>T36*Diccionario!$B$42</f>
        <v>1.197793819254902</v>
      </c>
      <c r="V36">
        <f>U36*Diccionario!$B$43</f>
        <v>1.0181247463666667</v>
      </c>
      <c r="W36">
        <f>V36*Diccionario!$B$44</f>
        <v>0.19344370180966669</v>
      </c>
      <c r="X36">
        <f>W36*Diccionario!$B$45</f>
        <v>7.5443043705770013E-2</v>
      </c>
      <c r="Y36">
        <f>X36*Diccionario!$B$46</f>
        <v>6.7144308898135316E-2</v>
      </c>
      <c r="Z36">
        <f>Y36*Diccionario!$B$47</f>
        <v>2.4843394292310066E-2</v>
      </c>
      <c r="AA36">
        <f>Z36*Diccionario!$B$48</f>
        <v>2.4843394292310066E-2</v>
      </c>
      <c r="AB36">
        <f>AA36*Diccionario!$B$49</f>
        <v>1.8632545719232549E-2</v>
      </c>
      <c r="AC36">
        <f t="shared" si="5"/>
        <v>1.8632545719232549E-2</v>
      </c>
      <c r="AD36">
        <f t="shared" si="6"/>
        <v>6.067510877507961E-2</v>
      </c>
      <c r="AE36">
        <f t="shared" si="7"/>
        <v>1.0167734113790995E-4</v>
      </c>
      <c r="AF36" t="e">
        <f ca="1">IF(AD36="","",_xludf.RANK.EQ(AD36,$AD$2:$AD$5513,0))</f>
        <v>#NAME?</v>
      </c>
      <c r="AH36" t="str">
        <f t="shared" si="8"/>
        <v>Baja</v>
      </c>
      <c r="AI36" t="s">
        <v>153</v>
      </c>
      <c r="AJ36" t="str">
        <f>IFERROR(VLOOKUP(B36,Maestro_Regionales!$A$2:$B$35,2,FALSE),"Otras zonas")</f>
        <v>Antioquia</v>
      </c>
      <c r="AK36" t="str">
        <f t="shared" si="9"/>
        <v>SAVIA SALUD EPS | Antioquia</v>
      </c>
    </row>
    <row r="37" spans="1:37">
      <c r="A37" s="4" t="s">
        <v>155</v>
      </c>
      <c r="B37" s="4" t="s">
        <v>156</v>
      </c>
      <c r="C37" s="4" t="s">
        <v>171</v>
      </c>
      <c r="D37" s="4" t="s">
        <v>172</v>
      </c>
      <c r="E37" s="4" t="s">
        <v>87</v>
      </c>
      <c r="F37" s="4">
        <v>1625</v>
      </c>
      <c r="G37" s="4">
        <v>1207</v>
      </c>
      <c r="H37" s="4">
        <v>0</v>
      </c>
      <c r="I37">
        <f t="shared" si="0"/>
        <v>2832</v>
      </c>
      <c r="J37">
        <f t="shared" si="1"/>
        <v>0.57379943502824859</v>
      </c>
      <c r="K37">
        <f t="shared" si="2"/>
        <v>0.42620056497175141</v>
      </c>
      <c r="L37">
        <f t="shared" si="3"/>
        <v>0</v>
      </c>
      <c r="M37">
        <f>I37*Diccionario!$B$36</f>
        <v>6.2870955294117641</v>
      </c>
      <c r="N37">
        <f>M37*Diccionario!$B$37</f>
        <v>0.63499664847058823</v>
      </c>
      <c r="O37">
        <f>N37*Diccionario!$B$38</f>
        <v>9.5249497270588235E-2</v>
      </c>
      <c r="P37">
        <f>O37*Diccionario!$B$39</f>
        <v>8.5724547543529414E-2</v>
      </c>
      <c r="Q37">
        <f>P37*Diccionario!$B$40</f>
        <v>3.4289819017411766E-2</v>
      </c>
      <c r="R37">
        <f>Q37*Diccionario!$B$41</f>
        <v>2.2288382361317648E-2</v>
      </c>
      <c r="S37">
        <f t="shared" si="4"/>
        <v>2.2288382361317648E-2</v>
      </c>
      <c r="T37">
        <f>I37*Diccionario!$B$36</f>
        <v>6.2870955294117641</v>
      </c>
      <c r="U37">
        <f>T37*Diccionario!$B$42</f>
        <v>0.63499664847058823</v>
      </c>
      <c r="V37">
        <f>U37*Diccionario!$B$43</f>
        <v>0.53974715119999994</v>
      </c>
      <c r="W37">
        <f>V37*Diccionario!$B$44</f>
        <v>0.10255195872799999</v>
      </c>
      <c r="X37">
        <f>W37*Diccionario!$B$45</f>
        <v>3.9995263903919998E-2</v>
      </c>
      <c r="Y37">
        <f>X37*Diccionario!$B$46</f>
        <v>3.5595784874488799E-2</v>
      </c>
      <c r="Z37">
        <f>Y37*Diccionario!$B$47</f>
        <v>1.3170440403560855E-2</v>
      </c>
      <c r="AA37">
        <f>Z37*Diccionario!$B$48</f>
        <v>1.3170440403560855E-2</v>
      </c>
      <c r="AB37">
        <f>AA37*Diccionario!$B$49</f>
        <v>9.8778303026706409E-3</v>
      </c>
      <c r="AC37">
        <f t="shared" si="5"/>
        <v>9.8778303026706409E-3</v>
      </c>
      <c r="AD37">
        <f t="shared" si="6"/>
        <v>3.2166212663988288E-2</v>
      </c>
      <c r="AE37">
        <f t="shared" si="7"/>
        <v>5.390307564630493E-5</v>
      </c>
      <c r="AF37" t="e">
        <f ca="1">IF(AD37="","",_xludf.RANK.EQ(AD37,$AD$2:$AD$5513,0))</f>
        <v>#NAME?</v>
      </c>
      <c r="AH37" t="str">
        <f t="shared" si="8"/>
        <v>Baja</v>
      </c>
      <c r="AI37" t="s">
        <v>153</v>
      </c>
      <c r="AJ37" t="str">
        <f>IFERROR(VLOOKUP(B37,Maestro_Regionales!$A$2:$B$35,2,FALSE),"Otras zonas")</f>
        <v>Antioquia</v>
      </c>
      <c r="AK37" t="str">
        <f t="shared" si="9"/>
        <v>NUEVA EPS | Antioquia</v>
      </c>
    </row>
    <row r="38" spans="1:37">
      <c r="A38" s="4" t="s">
        <v>155</v>
      </c>
      <c r="B38" s="4" t="s">
        <v>156</v>
      </c>
      <c r="C38" s="4" t="s">
        <v>171</v>
      </c>
      <c r="D38" s="4" t="s">
        <v>172</v>
      </c>
      <c r="E38" s="4" t="s">
        <v>90</v>
      </c>
      <c r="F38" s="4">
        <v>0</v>
      </c>
      <c r="G38" s="4">
        <v>0</v>
      </c>
      <c r="H38" s="4">
        <v>488</v>
      </c>
      <c r="I38">
        <f t="shared" si="0"/>
        <v>488</v>
      </c>
      <c r="J38">
        <f t="shared" si="1"/>
        <v>0</v>
      </c>
      <c r="K38">
        <f t="shared" si="2"/>
        <v>0</v>
      </c>
      <c r="L38">
        <f t="shared" si="3"/>
        <v>1</v>
      </c>
      <c r="M38">
        <f>I38*Diccionario!$B$36</f>
        <v>1.0833695686274509</v>
      </c>
      <c r="N38">
        <f>M38*Diccionario!$B$37</f>
        <v>0.10942032643137255</v>
      </c>
      <c r="O38">
        <f>N38*Diccionario!$B$38</f>
        <v>1.6413048964705881E-2</v>
      </c>
      <c r="P38">
        <f>O38*Diccionario!$B$39</f>
        <v>1.4771744068235292E-2</v>
      </c>
      <c r="Q38">
        <f>P38*Diccionario!$B$40</f>
        <v>5.9086976272941169E-3</v>
      </c>
      <c r="R38">
        <f>Q38*Diccionario!$B$41</f>
        <v>3.840653457741176E-3</v>
      </c>
      <c r="S38">
        <f t="shared" si="4"/>
        <v>3.840653457741176E-3</v>
      </c>
      <c r="T38">
        <f>I38*Diccionario!$B$36</f>
        <v>1.0833695686274509</v>
      </c>
      <c r="U38">
        <f>T38*Diccionario!$B$42</f>
        <v>0.10942032643137255</v>
      </c>
      <c r="V38">
        <f>U38*Diccionario!$B$43</f>
        <v>9.3007277466666663E-2</v>
      </c>
      <c r="W38">
        <f>V38*Diccionario!$B$44</f>
        <v>1.7671382718666667E-2</v>
      </c>
      <c r="X38">
        <f>W38*Diccionario!$B$45</f>
        <v>6.8918392602800001E-3</v>
      </c>
      <c r="Y38">
        <f>X38*Diccionario!$B$46</f>
        <v>6.1337369416492003E-3</v>
      </c>
      <c r="Z38">
        <f>Y38*Diccionario!$B$47</f>
        <v>2.2694826684102041E-3</v>
      </c>
      <c r="AA38">
        <f>Z38*Diccionario!$B$48</f>
        <v>2.2694826684102041E-3</v>
      </c>
      <c r="AB38">
        <f>AA38*Diccionario!$B$49</f>
        <v>1.7021120013076532E-3</v>
      </c>
      <c r="AC38">
        <f t="shared" si="5"/>
        <v>1.7021120013076532E-3</v>
      </c>
      <c r="AD38">
        <f t="shared" si="6"/>
        <v>5.5427654590488292E-3</v>
      </c>
      <c r="AE38">
        <f t="shared" si="7"/>
        <v>9.2883830915949166E-6</v>
      </c>
      <c r="AF38" t="e">
        <f ca="1">IF(AD38="","",_xludf.RANK.EQ(AD38,$AD$2:$AD$5513,0))</f>
        <v>#NAME?</v>
      </c>
      <c r="AH38" t="str">
        <f t="shared" si="8"/>
        <v>Baja</v>
      </c>
      <c r="AI38" t="s">
        <v>153</v>
      </c>
      <c r="AJ38" t="str">
        <f>IFERROR(VLOOKUP(B38,Maestro_Regionales!$A$2:$B$35,2,FALSE),"Otras zonas")</f>
        <v>Antioquia</v>
      </c>
      <c r="AK38" t="str">
        <f t="shared" si="9"/>
        <v>REGIMEN DE EXCEPCION | Antioquia</v>
      </c>
    </row>
    <row r="39" spans="1:37">
      <c r="A39" s="4" t="s">
        <v>155</v>
      </c>
      <c r="B39" s="4" t="s">
        <v>156</v>
      </c>
      <c r="C39" s="4" t="s">
        <v>171</v>
      </c>
      <c r="D39" s="4" t="s">
        <v>172</v>
      </c>
      <c r="E39" s="4" t="s">
        <v>161</v>
      </c>
      <c r="F39" s="4">
        <v>5</v>
      </c>
      <c r="G39" s="4">
        <v>0</v>
      </c>
      <c r="H39" s="4">
        <v>0</v>
      </c>
      <c r="I39">
        <f t="shared" si="0"/>
        <v>5</v>
      </c>
      <c r="J39">
        <f t="shared" si="1"/>
        <v>1</v>
      </c>
      <c r="K39">
        <f t="shared" si="2"/>
        <v>0</v>
      </c>
      <c r="L39">
        <f t="shared" si="3"/>
        <v>0</v>
      </c>
      <c r="M39">
        <f>I39*Diccionario!$B$36</f>
        <v>1.1100098039215685E-2</v>
      </c>
      <c r="N39">
        <f>M39*Diccionario!$B$37</f>
        <v>1.1211099019607844E-3</v>
      </c>
      <c r="O39">
        <f>N39*Diccionario!$B$38</f>
        <v>1.6816648529411766E-4</v>
      </c>
      <c r="P39">
        <f>O39*Diccionario!$B$39</f>
        <v>1.513498367647059E-4</v>
      </c>
      <c r="Q39">
        <f>P39*Diccionario!$B$40</f>
        <v>6.053993470588236E-5</v>
      </c>
      <c r="R39">
        <f>Q39*Diccionario!$B$41</f>
        <v>3.9350957558823535E-5</v>
      </c>
      <c r="S39">
        <f t="shared" si="4"/>
        <v>3.9350957558823535E-5</v>
      </c>
      <c r="T39">
        <f>I39*Diccionario!$B$36</f>
        <v>1.1100098039215685E-2</v>
      </c>
      <c r="U39">
        <f>T39*Diccionario!$B$42</f>
        <v>1.1211099019607844E-3</v>
      </c>
      <c r="V39">
        <f>U39*Diccionario!$B$43</f>
        <v>9.5294341666666671E-4</v>
      </c>
      <c r="W39">
        <f>V39*Diccionario!$B$44</f>
        <v>1.8105924916666667E-4</v>
      </c>
      <c r="X39">
        <f>W39*Diccionario!$B$45</f>
        <v>7.0613107175000004E-5</v>
      </c>
      <c r="Y39">
        <f>X39*Diccionario!$B$46</f>
        <v>6.284566538575001E-5</v>
      </c>
      <c r="Z39">
        <f>Y39*Diccionario!$B$47</f>
        <v>2.3252896192727505E-5</v>
      </c>
      <c r="AA39">
        <f>Z39*Diccionario!$B$48</f>
        <v>2.3252896192727505E-5</v>
      </c>
      <c r="AB39">
        <f>AA39*Diccionario!$B$49</f>
        <v>1.7439672144545629E-5</v>
      </c>
      <c r="AC39">
        <f t="shared" si="5"/>
        <v>1.7439672144545629E-5</v>
      </c>
      <c r="AD39">
        <f t="shared" si="6"/>
        <v>5.6790629703369164E-5</v>
      </c>
      <c r="AE39">
        <f t="shared" si="7"/>
        <v>9.5167859545029915E-8</v>
      </c>
      <c r="AF39" t="e">
        <f ca="1">IF(AD39="","",_xludf.RANK.EQ(AD39,$AD$2:$AD$5513,0))</f>
        <v>#NAME?</v>
      </c>
      <c r="AH39" t="str">
        <f t="shared" si="8"/>
        <v>Baja</v>
      </c>
      <c r="AI39" t="s">
        <v>153</v>
      </c>
      <c r="AJ39" t="str">
        <f>IFERROR(VLOOKUP(B39,Maestro_Regionales!$A$2:$B$35,2,FALSE),"Otras zonas")</f>
        <v>Antioquia</v>
      </c>
      <c r="AK39" t="str">
        <f t="shared" si="9"/>
        <v>EPM - EAS | Antioquia</v>
      </c>
    </row>
    <row r="40" spans="1:37">
      <c r="A40" s="4" t="s">
        <v>155</v>
      </c>
      <c r="B40" s="4" t="s">
        <v>156</v>
      </c>
      <c r="C40" s="4" t="s">
        <v>171</v>
      </c>
      <c r="D40" s="4" t="s">
        <v>172</v>
      </c>
      <c r="E40" s="4" t="s">
        <v>70</v>
      </c>
      <c r="F40" s="4">
        <v>3</v>
      </c>
      <c r="G40" s="4">
        <v>0</v>
      </c>
      <c r="H40" s="4">
        <v>0</v>
      </c>
      <c r="I40">
        <f t="shared" si="0"/>
        <v>3</v>
      </c>
      <c r="J40">
        <f t="shared" si="1"/>
        <v>1</v>
      </c>
      <c r="K40">
        <f t="shared" si="2"/>
        <v>0</v>
      </c>
      <c r="L40">
        <f t="shared" si="3"/>
        <v>0</v>
      </c>
      <c r="M40">
        <f>I40*Diccionario!$B$36</f>
        <v>6.6600588235294113E-3</v>
      </c>
      <c r="N40">
        <f>M40*Diccionario!$B$37</f>
        <v>6.7266594117647055E-4</v>
      </c>
      <c r="O40">
        <f>N40*Diccionario!$B$38</f>
        <v>1.0089989117647057E-4</v>
      </c>
      <c r="P40">
        <f>O40*Diccionario!$B$39</f>
        <v>9.0809902058823516E-5</v>
      </c>
      <c r="Q40">
        <f>P40*Diccionario!$B$40</f>
        <v>3.6323960823529406E-5</v>
      </c>
      <c r="R40">
        <f>Q40*Diccionario!$B$41</f>
        <v>2.3610574535294115E-5</v>
      </c>
      <c r="S40">
        <f t="shared" si="4"/>
        <v>2.3610574535294115E-5</v>
      </c>
      <c r="T40">
        <f>I40*Diccionario!$B$36</f>
        <v>6.6600588235294113E-3</v>
      </c>
      <c r="U40">
        <f>T40*Diccionario!$B$42</f>
        <v>6.7266594117647055E-4</v>
      </c>
      <c r="V40">
        <f>U40*Diccionario!$B$43</f>
        <v>5.7176604999999994E-4</v>
      </c>
      <c r="W40">
        <f>V40*Diccionario!$B$44</f>
        <v>1.0863554949999999E-4</v>
      </c>
      <c r="X40">
        <f>W40*Diccionario!$B$45</f>
        <v>4.2367864304999996E-5</v>
      </c>
      <c r="Y40">
        <f>X40*Diccionario!$B$46</f>
        <v>3.7707399231449999E-5</v>
      </c>
      <c r="Z40">
        <f>Y40*Diccionario!$B$47</f>
        <v>1.3951737715636499E-5</v>
      </c>
      <c r="AA40">
        <f>Z40*Diccionario!$B$48</f>
        <v>1.3951737715636499E-5</v>
      </c>
      <c r="AB40">
        <f>AA40*Diccionario!$B$49</f>
        <v>1.0463803286727374E-5</v>
      </c>
      <c r="AC40">
        <f t="shared" si="5"/>
        <v>1.0463803286727374E-5</v>
      </c>
      <c r="AD40">
        <f t="shared" si="6"/>
        <v>3.4074377822021491E-5</v>
      </c>
      <c r="AE40">
        <f t="shared" si="7"/>
        <v>5.7100715727017936E-8</v>
      </c>
      <c r="AF40" t="e">
        <f ca="1">IF(AD40="","",_xludf.RANK.EQ(AD40,$AD$2:$AD$5513,0))</f>
        <v>#NAME?</v>
      </c>
      <c r="AH40" t="str">
        <f t="shared" si="8"/>
        <v>Baja</v>
      </c>
      <c r="AI40" t="s">
        <v>153</v>
      </c>
      <c r="AJ40" t="str">
        <f>IFERROR(VLOOKUP(B40,Maestro_Regionales!$A$2:$B$35,2,FALSE),"Otras zonas")</f>
        <v>Antioquia</v>
      </c>
      <c r="AK40" t="str">
        <f t="shared" si="9"/>
        <v>EPS SURA | Antioquia</v>
      </c>
    </row>
    <row r="41" spans="1:37">
      <c r="A41" s="4" t="s">
        <v>155</v>
      </c>
      <c r="B41" s="4" t="s">
        <v>156</v>
      </c>
      <c r="C41" s="4" t="s">
        <v>173</v>
      </c>
      <c r="D41" s="4" t="s">
        <v>174</v>
      </c>
      <c r="E41" s="4" t="s">
        <v>160</v>
      </c>
      <c r="F41" s="4">
        <v>1710</v>
      </c>
      <c r="G41" s="4">
        <v>21238</v>
      </c>
      <c r="H41" s="4">
        <v>0</v>
      </c>
      <c r="I41">
        <f t="shared" si="0"/>
        <v>22948</v>
      </c>
      <c r="J41">
        <f t="shared" si="1"/>
        <v>7.4516297716576613E-2</v>
      </c>
      <c r="K41">
        <f t="shared" si="2"/>
        <v>0.92548370228342336</v>
      </c>
      <c r="L41">
        <f t="shared" si="3"/>
        <v>0</v>
      </c>
      <c r="M41">
        <f>I41*Diccionario!$B$36</f>
        <v>50.945009960784311</v>
      </c>
      <c r="N41">
        <f>M41*Diccionario!$B$37</f>
        <v>5.145446006039216</v>
      </c>
      <c r="O41">
        <f>N41*Diccionario!$B$38</f>
        <v>0.7718169009058824</v>
      </c>
      <c r="P41">
        <f>O41*Diccionario!$B$39</f>
        <v>0.69463521081529422</v>
      </c>
      <c r="Q41">
        <f>P41*Diccionario!$B$40</f>
        <v>0.27785408432611769</v>
      </c>
      <c r="R41">
        <f>Q41*Diccionario!$B$41</f>
        <v>0.1806051548119765</v>
      </c>
      <c r="S41">
        <f t="shared" si="4"/>
        <v>0.1806051548119765</v>
      </c>
      <c r="T41">
        <f>I41*Diccionario!$B$36</f>
        <v>50.945009960784311</v>
      </c>
      <c r="U41">
        <f>T41*Diccionario!$B$42</f>
        <v>5.145446006039216</v>
      </c>
      <c r="V41">
        <f>U41*Diccionario!$B$43</f>
        <v>4.3736291051333334</v>
      </c>
      <c r="W41">
        <f>V41*Diccionario!$B$44</f>
        <v>0.83098952997533337</v>
      </c>
      <c r="X41">
        <f>W41*Diccionario!$B$45</f>
        <v>0.32408591669038</v>
      </c>
      <c r="Y41">
        <f>X41*Diccionario!$B$46</f>
        <v>0.28843646585443822</v>
      </c>
      <c r="Z41">
        <f>Y41*Diccionario!$B$47</f>
        <v>0.10672149236614215</v>
      </c>
      <c r="AA41">
        <f>Z41*Diccionario!$B$48</f>
        <v>0.10672149236614215</v>
      </c>
      <c r="AB41">
        <f>AA41*Diccionario!$B$49</f>
        <v>8.0041119274606609E-2</v>
      </c>
      <c r="AC41">
        <f t="shared" si="5"/>
        <v>8.0041119274606609E-2</v>
      </c>
      <c r="AD41">
        <f t="shared" si="6"/>
        <v>0.26064627408658314</v>
      </c>
      <c r="AE41">
        <f t="shared" si="7"/>
        <v>4.3678240816786933E-4</v>
      </c>
      <c r="AF41" t="e">
        <f ca="1">IF(AD41="","",_xludf.RANK.EQ(AD41,$AD$2:$AD$5513,0))</f>
        <v>#NAME?</v>
      </c>
      <c r="AH41" t="str">
        <f t="shared" si="8"/>
        <v>Media</v>
      </c>
      <c r="AI41" t="s">
        <v>153</v>
      </c>
      <c r="AJ41" t="str">
        <f>IFERROR(VLOOKUP(B41,Maestro_Regionales!$A$2:$B$35,2,FALSE),"Otras zonas")</f>
        <v>Antioquia</v>
      </c>
      <c r="AK41" t="str">
        <f t="shared" si="9"/>
        <v>SAVIA SALUD EPS | Antioquia</v>
      </c>
    </row>
    <row r="42" spans="1:37">
      <c r="A42" s="4" t="s">
        <v>155</v>
      </c>
      <c r="B42" s="4" t="s">
        <v>156</v>
      </c>
      <c r="C42" s="4" t="s">
        <v>173</v>
      </c>
      <c r="D42" s="4" t="s">
        <v>174</v>
      </c>
      <c r="E42" s="4" t="s">
        <v>87</v>
      </c>
      <c r="F42" s="4">
        <v>4776</v>
      </c>
      <c r="G42" s="4">
        <v>4129</v>
      </c>
      <c r="H42" s="4">
        <v>0</v>
      </c>
      <c r="I42">
        <f t="shared" si="0"/>
        <v>8905</v>
      </c>
      <c r="J42">
        <f t="shared" si="1"/>
        <v>0.53632790567097133</v>
      </c>
      <c r="K42">
        <f t="shared" si="2"/>
        <v>0.46367209432902862</v>
      </c>
      <c r="L42">
        <f t="shared" si="3"/>
        <v>0</v>
      </c>
      <c r="M42">
        <f>I42*Diccionario!$B$36</f>
        <v>19.769274607843137</v>
      </c>
      <c r="N42">
        <f>M42*Diccionario!$B$37</f>
        <v>1.996696735392157</v>
      </c>
      <c r="O42">
        <f>N42*Diccionario!$B$38</f>
        <v>0.29950451030882352</v>
      </c>
      <c r="P42">
        <f>O42*Diccionario!$B$39</f>
        <v>0.26955405927794118</v>
      </c>
      <c r="Q42">
        <f>P42*Diccionario!$B$40</f>
        <v>0.10782162371117648</v>
      </c>
      <c r="R42">
        <f>Q42*Diccionario!$B$41</f>
        <v>7.0084055412264715E-2</v>
      </c>
      <c r="S42">
        <f t="shared" si="4"/>
        <v>7.0084055412264715E-2</v>
      </c>
      <c r="T42">
        <f>I42*Diccionario!$B$36</f>
        <v>19.769274607843137</v>
      </c>
      <c r="U42">
        <f>T42*Diccionario!$B$42</f>
        <v>1.996696735392157</v>
      </c>
      <c r="V42">
        <f>U42*Diccionario!$B$43</f>
        <v>1.6971922250833333</v>
      </c>
      <c r="W42">
        <f>V42*Diccionario!$B$44</f>
        <v>0.32246652276583332</v>
      </c>
      <c r="X42">
        <f>W42*Diccionario!$B$45</f>
        <v>0.12576194387867501</v>
      </c>
      <c r="Y42">
        <f>X42*Diccionario!$B$46</f>
        <v>0.11192813005202076</v>
      </c>
      <c r="Z42">
        <f>Y42*Diccionario!$B$47</f>
        <v>4.141340811924768E-2</v>
      </c>
      <c r="AA42">
        <f>Z42*Diccionario!$B$48</f>
        <v>4.141340811924768E-2</v>
      </c>
      <c r="AB42">
        <f>AA42*Diccionario!$B$49</f>
        <v>3.106005608943576E-2</v>
      </c>
      <c r="AC42">
        <f t="shared" si="5"/>
        <v>3.106005608943576E-2</v>
      </c>
      <c r="AD42">
        <f t="shared" si="6"/>
        <v>0.10114411150170047</v>
      </c>
      <c r="AE42">
        <f t="shared" si="7"/>
        <v>1.6949395784969824E-4</v>
      </c>
      <c r="AF42" t="e">
        <f ca="1">IF(AD42="","",_xludf.RANK.EQ(AD42,$AD$2:$AD$5513,0))</f>
        <v>#NAME?</v>
      </c>
      <c r="AH42" t="str">
        <f t="shared" si="8"/>
        <v>Baja</v>
      </c>
      <c r="AI42" t="s">
        <v>153</v>
      </c>
      <c r="AJ42" t="str">
        <f>IFERROR(VLOOKUP(B42,Maestro_Regionales!$A$2:$B$35,2,FALSE),"Otras zonas")</f>
        <v>Antioquia</v>
      </c>
      <c r="AK42" t="str">
        <f t="shared" si="9"/>
        <v>NUEVA EPS | Antioquia</v>
      </c>
    </row>
    <row r="43" spans="1:37">
      <c r="A43" s="4" t="s">
        <v>155</v>
      </c>
      <c r="B43" s="4" t="s">
        <v>156</v>
      </c>
      <c r="C43" s="4" t="s">
        <v>173</v>
      </c>
      <c r="D43" s="4" t="s">
        <v>174</v>
      </c>
      <c r="E43" s="4" t="s">
        <v>70</v>
      </c>
      <c r="F43" s="4">
        <v>5420</v>
      </c>
      <c r="G43" s="4">
        <v>2043</v>
      </c>
      <c r="H43" s="4">
        <v>0</v>
      </c>
      <c r="I43">
        <f t="shared" si="0"/>
        <v>7463</v>
      </c>
      <c r="J43">
        <f t="shared" si="1"/>
        <v>0.72624949752110413</v>
      </c>
      <c r="K43">
        <f t="shared" si="2"/>
        <v>0.27375050247889587</v>
      </c>
      <c r="L43">
        <f t="shared" si="3"/>
        <v>0</v>
      </c>
      <c r="M43">
        <f>I43*Diccionario!$B$36</f>
        <v>16.568006333333333</v>
      </c>
      <c r="N43">
        <f>M43*Diccionario!$B$37</f>
        <v>1.6733686396666667</v>
      </c>
      <c r="O43">
        <f>N43*Diccionario!$B$38</f>
        <v>0.25100529594999998</v>
      </c>
      <c r="P43">
        <f>O43*Diccionario!$B$39</f>
        <v>0.22590476635499998</v>
      </c>
      <c r="Q43">
        <f>P43*Diccionario!$B$40</f>
        <v>9.0361906541999992E-2</v>
      </c>
      <c r="R43">
        <f>Q43*Diccionario!$B$41</f>
        <v>5.8735239252299995E-2</v>
      </c>
      <c r="S43">
        <f t="shared" si="4"/>
        <v>5.8735239252299995E-2</v>
      </c>
      <c r="T43">
        <f>I43*Diccionario!$B$36</f>
        <v>16.568006333333333</v>
      </c>
      <c r="U43">
        <f>T43*Diccionario!$B$42</f>
        <v>1.6733686396666667</v>
      </c>
      <c r="V43">
        <f>U43*Diccionario!$B$43</f>
        <v>1.4223633437166667</v>
      </c>
      <c r="W43">
        <f>V43*Diccionario!$B$44</f>
        <v>0.27024903530616667</v>
      </c>
      <c r="X43">
        <f>W43*Diccionario!$B$45</f>
        <v>0.10539712376940501</v>
      </c>
      <c r="Y43">
        <f>X43*Diccionario!$B$46</f>
        <v>9.3803440154770462E-2</v>
      </c>
      <c r="Z43">
        <f>Y43*Diccionario!$B$47</f>
        <v>3.4707272857265069E-2</v>
      </c>
      <c r="AA43">
        <f>Z43*Diccionario!$B$48</f>
        <v>3.4707272857265069E-2</v>
      </c>
      <c r="AB43">
        <f>AA43*Diccionario!$B$49</f>
        <v>2.60304546429488E-2</v>
      </c>
      <c r="AC43">
        <f t="shared" si="5"/>
        <v>2.60304546429488E-2</v>
      </c>
      <c r="AD43">
        <f t="shared" si="6"/>
        <v>8.4765693895248795E-2</v>
      </c>
      <c r="AE43">
        <f t="shared" si="7"/>
        <v>1.4204754715691162E-4</v>
      </c>
      <c r="AF43" t="e">
        <f ca="1">IF(AD43="","",_xludf.RANK.EQ(AD43,$AD$2:$AD$5513,0))</f>
        <v>#NAME?</v>
      </c>
      <c r="AH43" t="str">
        <f t="shared" si="8"/>
        <v>Baja</v>
      </c>
      <c r="AI43" t="s">
        <v>153</v>
      </c>
      <c r="AJ43" t="str">
        <f>IFERROR(VLOOKUP(B43,Maestro_Regionales!$A$2:$B$35,2,FALSE),"Otras zonas")</f>
        <v>Antioquia</v>
      </c>
      <c r="AK43" t="str">
        <f t="shared" si="9"/>
        <v>EPS SURA | Antioquia</v>
      </c>
    </row>
    <row r="44" spans="1:37">
      <c r="A44" s="4" t="s">
        <v>155</v>
      </c>
      <c r="B44" s="4" t="s">
        <v>156</v>
      </c>
      <c r="C44" s="4" t="s">
        <v>173</v>
      </c>
      <c r="D44" s="4" t="s">
        <v>174</v>
      </c>
      <c r="E44" s="4" t="s">
        <v>90</v>
      </c>
      <c r="F44" s="4">
        <v>0</v>
      </c>
      <c r="G44" s="4">
        <v>0</v>
      </c>
      <c r="H44" s="4">
        <v>840</v>
      </c>
      <c r="I44">
        <f t="shared" si="0"/>
        <v>840</v>
      </c>
      <c r="J44">
        <f t="shared" si="1"/>
        <v>0</v>
      </c>
      <c r="K44">
        <f t="shared" si="2"/>
        <v>0</v>
      </c>
      <c r="L44">
        <f t="shared" si="3"/>
        <v>1</v>
      </c>
      <c r="M44">
        <f>I44*Diccionario!$B$36</f>
        <v>1.8648164705882351</v>
      </c>
      <c r="N44">
        <f>M44*Diccionario!$B$37</f>
        <v>0.18834646352941176</v>
      </c>
      <c r="O44">
        <f>N44*Diccionario!$B$38</f>
        <v>2.8251969529411763E-2</v>
      </c>
      <c r="P44">
        <f>O44*Diccionario!$B$39</f>
        <v>2.5426772576470587E-2</v>
      </c>
      <c r="Q44">
        <f>P44*Diccionario!$B$40</f>
        <v>1.0170709030588235E-2</v>
      </c>
      <c r="R44">
        <f>Q44*Diccionario!$B$41</f>
        <v>6.6109608698823527E-3</v>
      </c>
      <c r="S44">
        <f t="shared" si="4"/>
        <v>6.6109608698823527E-3</v>
      </c>
      <c r="T44">
        <f>I44*Diccionario!$B$36</f>
        <v>1.8648164705882351</v>
      </c>
      <c r="U44">
        <f>T44*Diccionario!$B$42</f>
        <v>0.18834646352941176</v>
      </c>
      <c r="V44">
        <f>U44*Diccionario!$B$43</f>
        <v>0.16009449399999998</v>
      </c>
      <c r="W44">
        <f>V44*Diccionario!$B$44</f>
        <v>3.0417953859999996E-2</v>
      </c>
      <c r="X44">
        <f>W44*Diccionario!$B$45</f>
        <v>1.1863002005399999E-2</v>
      </c>
      <c r="Y44">
        <f>X44*Diccionario!$B$46</f>
        <v>1.0558071784806E-2</v>
      </c>
      <c r="Z44">
        <f>Y44*Diccionario!$B$47</f>
        <v>3.9064865603782202E-3</v>
      </c>
      <c r="AA44">
        <f>Z44*Diccionario!$B$48</f>
        <v>3.9064865603782202E-3</v>
      </c>
      <c r="AB44">
        <f>AA44*Diccionario!$B$49</f>
        <v>2.9298649202836652E-3</v>
      </c>
      <c r="AC44">
        <f t="shared" si="5"/>
        <v>2.9298649202836652E-3</v>
      </c>
      <c r="AD44">
        <f t="shared" si="6"/>
        <v>9.5408257901660187E-3</v>
      </c>
      <c r="AE44">
        <f t="shared" si="7"/>
        <v>1.5988200403565023E-5</v>
      </c>
      <c r="AF44" t="e">
        <f ca="1">IF(AD44="","",_xludf.RANK.EQ(AD44,$AD$2:$AD$5513,0))</f>
        <v>#NAME?</v>
      </c>
      <c r="AH44" t="str">
        <f t="shared" si="8"/>
        <v>Baja</v>
      </c>
      <c r="AI44" t="s">
        <v>153</v>
      </c>
      <c r="AJ44" t="str">
        <f>IFERROR(VLOOKUP(B44,Maestro_Regionales!$A$2:$B$35,2,FALSE),"Otras zonas")</f>
        <v>Antioquia</v>
      </c>
      <c r="AK44" t="str">
        <f t="shared" si="9"/>
        <v>REGIMEN DE EXCEPCION | Antioquia</v>
      </c>
    </row>
    <row r="45" spans="1:37">
      <c r="A45" s="4" t="s">
        <v>155</v>
      </c>
      <c r="B45" s="4" t="s">
        <v>156</v>
      </c>
      <c r="C45" s="4" t="s">
        <v>175</v>
      </c>
      <c r="D45" s="4" t="s">
        <v>176</v>
      </c>
      <c r="E45" s="4" t="s">
        <v>70</v>
      </c>
      <c r="F45" s="4">
        <v>393</v>
      </c>
      <c r="G45" s="4">
        <v>940</v>
      </c>
      <c r="H45" s="4">
        <v>0</v>
      </c>
      <c r="I45">
        <f t="shared" si="0"/>
        <v>1333</v>
      </c>
      <c r="J45">
        <f t="shared" si="1"/>
        <v>0.29482370592648161</v>
      </c>
      <c r="K45">
        <f t="shared" si="2"/>
        <v>0.70517629407351834</v>
      </c>
      <c r="L45">
        <f t="shared" si="3"/>
        <v>0</v>
      </c>
      <c r="M45">
        <f>I45*Diccionario!$B$36</f>
        <v>2.9592861372549017</v>
      </c>
      <c r="N45">
        <f>M45*Diccionario!$B$37</f>
        <v>0.29888789986274511</v>
      </c>
      <c r="O45">
        <f>N45*Diccionario!$B$38</f>
        <v>4.4833184979411765E-2</v>
      </c>
      <c r="P45">
        <f>O45*Diccionario!$B$39</f>
        <v>4.0349866481470591E-2</v>
      </c>
      <c r="Q45">
        <f>P45*Diccionario!$B$40</f>
        <v>1.6139946592588238E-2</v>
      </c>
      <c r="R45">
        <f>Q45*Diccionario!$B$41</f>
        <v>1.0490965285182355E-2</v>
      </c>
      <c r="S45">
        <f t="shared" si="4"/>
        <v>1.0490965285182355E-2</v>
      </c>
      <c r="T45">
        <f>I45*Diccionario!$B$36</f>
        <v>2.9592861372549017</v>
      </c>
      <c r="U45">
        <f>T45*Diccionario!$B$42</f>
        <v>0.29888789986274511</v>
      </c>
      <c r="V45">
        <f>U45*Diccionario!$B$43</f>
        <v>0.25405471488333331</v>
      </c>
      <c r="W45">
        <f>V45*Diccionario!$B$44</f>
        <v>4.827039582783333E-2</v>
      </c>
      <c r="X45">
        <f>W45*Diccionario!$B$45</f>
        <v>1.8825454372854999E-2</v>
      </c>
      <c r="Y45">
        <f>X45*Diccionario!$B$46</f>
        <v>1.6754654391840949E-2</v>
      </c>
      <c r="Z45">
        <f>Y45*Diccionario!$B$47</f>
        <v>6.1992221249811512E-3</v>
      </c>
      <c r="AA45">
        <f>Z45*Diccionario!$B$48</f>
        <v>6.1992221249811512E-3</v>
      </c>
      <c r="AB45">
        <f>AA45*Diccionario!$B$49</f>
        <v>4.6494165937358634E-3</v>
      </c>
      <c r="AC45">
        <f t="shared" si="5"/>
        <v>4.6494165937358634E-3</v>
      </c>
      <c r="AD45">
        <f t="shared" si="6"/>
        <v>1.5140381878918217E-2</v>
      </c>
      <c r="AE45">
        <f t="shared" si="7"/>
        <v>2.537175135470497E-5</v>
      </c>
      <c r="AF45" t="e">
        <f ca="1">IF(AD45="","",_xludf.RANK.EQ(AD45,$AD$2:$AD$5513,0))</f>
        <v>#NAME?</v>
      </c>
      <c r="AH45" t="str">
        <f t="shared" si="8"/>
        <v>Baja</v>
      </c>
      <c r="AI45" t="s">
        <v>153</v>
      </c>
      <c r="AJ45" t="str">
        <f>IFERROR(VLOOKUP(B45,Maestro_Regionales!$A$2:$B$35,2,FALSE),"Otras zonas")</f>
        <v>Antioquia</v>
      </c>
      <c r="AK45" t="str">
        <f t="shared" si="9"/>
        <v>EPS SURA | Antioquia</v>
      </c>
    </row>
    <row r="46" spans="1:37">
      <c r="A46" s="4" t="s">
        <v>155</v>
      </c>
      <c r="B46" s="4" t="s">
        <v>156</v>
      </c>
      <c r="C46" s="4" t="s">
        <v>175</v>
      </c>
      <c r="D46" s="4" t="s">
        <v>176</v>
      </c>
      <c r="E46" s="4" t="s">
        <v>160</v>
      </c>
      <c r="F46" s="4">
        <v>90</v>
      </c>
      <c r="G46" s="4">
        <v>1042</v>
      </c>
      <c r="H46" s="4">
        <v>0</v>
      </c>
      <c r="I46">
        <f t="shared" si="0"/>
        <v>1132</v>
      </c>
      <c r="J46">
        <f t="shared" si="1"/>
        <v>7.9505300353356886E-2</v>
      </c>
      <c r="K46">
        <f t="shared" si="2"/>
        <v>0.9204946996466431</v>
      </c>
      <c r="L46">
        <f t="shared" si="3"/>
        <v>0</v>
      </c>
      <c r="M46">
        <f>I46*Diccionario!$B$36</f>
        <v>2.5130621960784314</v>
      </c>
      <c r="N46">
        <f>M46*Diccionario!$B$37</f>
        <v>0.2538192818039216</v>
      </c>
      <c r="O46">
        <f>N46*Diccionario!$B$38</f>
        <v>3.8072892270588236E-2</v>
      </c>
      <c r="P46">
        <f>O46*Diccionario!$B$39</f>
        <v>3.4265603043529415E-2</v>
      </c>
      <c r="Q46">
        <f>P46*Diccionario!$B$40</f>
        <v>1.3706241217411767E-2</v>
      </c>
      <c r="R46">
        <f>Q46*Diccionario!$B$41</f>
        <v>8.9090567913176488E-3</v>
      </c>
      <c r="S46">
        <f t="shared" si="4"/>
        <v>8.9090567913176488E-3</v>
      </c>
      <c r="T46">
        <f>I46*Diccionario!$B$36</f>
        <v>2.5130621960784314</v>
      </c>
      <c r="U46">
        <f>T46*Diccionario!$B$42</f>
        <v>0.2538192818039216</v>
      </c>
      <c r="V46">
        <f>U46*Diccionario!$B$43</f>
        <v>0.21574638953333336</v>
      </c>
      <c r="W46">
        <f>V46*Diccionario!$B$44</f>
        <v>4.0991814011333338E-2</v>
      </c>
      <c r="X46">
        <f>W46*Diccionario!$B$45</f>
        <v>1.5986807464420001E-2</v>
      </c>
      <c r="Y46">
        <f>X46*Diccionario!$B$46</f>
        <v>1.4228258643333802E-2</v>
      </c>
      <c r="Z46">
        <f>Y46*Diccionario!$B$47</f>
        <v>5.2644556980335063E-3</v>
      </c>
      <c r="AA46">
        <f>Z46*Diccionario!$B$48</f>
        <v>5.2644556980335063E-3</v>
      </c>
      <c r="AB46">
        <f>AA46*Diccionario!$B$49</f>
        <v>3.9483417735251295E-3</v>
      </c>
      <c r="AC46">
        <f t="shared" si="5"/>
        <v>3.9483417735251295E-3</v>
      </c>
      <c r="AD46">
        <f t="shared" si="6"/>
        <v>1.2857398564842779E-2</v>
      </c>
      <c r="AE46">
        <f t="shared" si="7"/>
        <v>2.1546003400994774E-5</v>
      </c>
      <c r="AF46" t="e">
        <f ca="1">IF(AD46="","",_xludf.RANK.EQ(AD46,$AD$2:$AD$5513,0))</f>
        <v>#NAME?</v>
      </c>
      <c r="AH46" t="str">
        <f t="shared" si="8"/>
        <v>Baja</v>
      </c>
      <c r="AI46" t="s">
        <v>153</v>
      </c>
      <c r="AJ46" t="str">
        <f>IFERROR(VLOOKUP(B46,Maestro_Regionales!$A$2:$B$35,2,FALSE),"Otras zonas")</f>
        <v>Antioquia</v>
      </c>
      <c r="AK46" t="str">
        <f t="shared" si="9"/>
        <v>SAVIA SALUD EPS | Antioquia</v>
      </c>
    </row>
    <row r="47" spans="1:37">
      <c r="A47" s="4" t="s">
        <v>155</v>
      </c>
      <c r="B47" s="4" t="s">
        <v>156</v>
      </c>
      <c r="C47" s="4" t="s">
        <v>175</v>
      </c>
      <c r="D47" s="4" t="s">
        <v>176</v>
      </c>
      <c r="E47" s="4" t="s">
        <v>87</v>
      </c>
      <c r="F47" s="4">
        <v>685</v>
      </c>
      <c r="G47" s="4">
        <v>275</v>
      </c>
      <c r="H47" s="4">
        <v>0</v>
      </c>
      <c r="I47">
        <f t="shared" si="0"/>
        <v>960</v>
      </c>
      <c r="J47">
        <f t="shared" si="1"/>
        <v>0.71354166666666663</v>
      </c>
      <c r="K47">
        <f t="shared" si="2"/>
        <v>0.28645833333333331</v>
      </c>
      <c r="L47">
        <f t="shared" si="3"/>
        <v>0</v>
      </c>
      <c r="M47">
        <f>I47*Diccionario!$B$36</f>
        <v>2.1312188235294114</v>
      </c>
      <c r="N47">
        <f>M47*Diccionario!$B$37</f>
        <v>0.21525310117647056</v>
      </c>
      <c r="O47">
        <f>N47*Diccionario!$B$38</f>
        <v>3.2287965176470583E-2</v>
      </c>
      <c r="P47">
        <f>O47*Diccionario!$B$39</f>
        <v>2.9059168658823527E-2</v>
      </c>
      <c r="Q47">
        <f>P47*Diccionario!$B$40</f>
        <v>1.1623667463529412E-2</v>
      </c>
      <c r="R47">
        <f>Q47*Diccionario!$B$41</f>
        <v>7.5553838512941182E-3</v>
      </c>
      <c r="S47">
        <f t="shared" si="4"/>
        <v>7.5553838512941182E-3</v>
      </c>
      <c r="T47">
        <f>I47*Diccionario!$B$36</f>
        <v>2.1312188235294114</v>
      </c>
      <c r="U47">
        <f>T47*Diccionario!$B$42</f>
        <v>0.21525310117647056</v>
      </c>
      <c r="V47">
        <f>U47*Diccionario!$B$43</f>
        <v>0.18296513599999997</v>
      </c>
      <c r="W47">
        <f>V47*Diccionario!$B$44</f>
        <v>3.4763375839999992E-2</v>
      </c>
      <c r="X47">
        <f>W47*Diccionario!$B$45</f>
        <v>1.3557716577599998E-2</v>
      </c>
      <c r="Y47">
        <f>X47*Diccionario!$B$46</f>
        <v>1.2066367754063998E-2</v>
      </c>
      <c r="Z47">
        <f>Y47*Diccionario!$B$47</f>
        <v>4.4645560690036792E-3</v>
      </c>
      <c r="AA47">
        <f>Z47*Diccionario!$B$48</f>
        <v>4.4645560690036792E-3</v>
      </c>
      <c r="AB47">
        <f>AA47*Diccionario!$B$49</f>
        <v>3.3484170517527594E-3</v>
      </c>
      <c r="AC47">
        <f t="shared" si="5"/>
        <v>3.3484170517527594E-3</v>
      </c>
      <c r="AD47">
        <f t="shared" si="6"/>
        <v>1.0903800903046879E-2</v>
      </c>
      <c r="AE47">
        <f t="shared" si="7"/>
        <v>1.8272229032645741E-5</v>
      </c>
      <c r="AF47" t="e">
        <f ca="1">IF(AD47="","",_xludf.RANK.EQ(AD47,$AD$2:$AD$5513,0))</f>
        <v>#NAME?</v>
      </c>
      <c r="AH47" t="str">
        <f t="shared" si="8"/>
        <v>Baja</v>
      </c>
      <c r="AI47" t="s">
        <v>153</v>
      </c>
      <c r="AJ47" t="str">
        <f>IFERROR(VLOOKUP(B47,Maestro_Regionales!$A$2:$B$35,2,FALSE),"Otras zonas")</f>
        <v>Antioquia</v>
      </c>
      <c r="AK47" t="str">
        <f t="shared" si="9"/>
        <v>NUEVA EPS | Antioquia</v>
      </c>
    </row>
    <row r="48" spans="1:37">
      <c r="A48" s="4" t="s">
        <v>155</v>
      </c>
      <c r="B48" s="4" t="s">
        <v>156</v>
      </c>
      <c r="C48" s="4" t="s">
        <v>175</v>
      </c>
      <c r="D48" s="4" t="s">
        <v>176</v>
      </c>
      <c r="E48" s="4" t="s">
        <v>90</v>
      </c>
      <c r="F48" s="4">
        <v>0</v>
      </c>
      <c r="G48" s="4">
        <v>0</v>
      </c>
      <c r="H48" s="4">
        <v>114</v>
      </c>
      <c r="I48">
        <f t="shared" si="0"/>
        <v>114</v>
      </c>
      <c r="J48">
        <f t="shared" si="1"/>
        <v>0</v>
      </c>
      <c r="K48">
        <f t="shared" si="2"/>
        <v>0</v>
      </c>
      <c r="L48">
        <f t="shared" si="3"/>
        <v>1</v>
      </c>
      <c r="M48">
        <f>I48*Diccionario!$B$36</f>
        <v>0.25308223529411761</v>
      </c>
      <c r="N48">
        <f>M48*Diccionario!$B$37</f>
        <v>2.5561305764705881E-2</v>
      </c>
      <c r="O48">
        <f>N48*Diccionario!$B$38</f>
        <v>3.8341958647058819E-3</v>
      </c>
      <c r="P48">
        <f>O48*Diccionario!$B$39</f>
        <v>3.4507762782352938E-3</v>
      </c>
      <c r="Q48">
        <f>P48*Diccionario!$B$40</f>
        <v>1.3803105112941175E-3</v>
      </c>
      <c r="R48">
        <f>Q48*Diccionario!$B$41</f>
        <v>8.9720183234117648E-4</v>
      </c>
      <c r="S48">
        <f t="shared" si="4"/>
        <v>8.9720183234117648E-4</v>
      </c>
      <c r="T48">
        <f>I48*Diccionario!$B$36</f>
        <v>0.25308223529411761</v>
      </c>
      <c r="U48">
        <f>T48*Diccionario!$B$42</f>
        <v>2.5561305764705881E-2</v>
      </c>
      <c r="V48">
        <f>U48*Diccionario!$B$43</f>
        <v>2.17271099E-2</v>
      </c>
      <c r="W48">
        <f>V48*Diccionario!$B$44</f>
        <v>4.1281508810000001E-3</v>
      </c>
      <c r="X48">
        <f>W48*Diccionario!$B$45</f>
        <v>1.6099788435900001E-3</v>
      </c>
      <c r="Y48">
        <f>X48*Diccionario!$B$46</f>
        <v>1.4328811707951001E-3</v>
      </c>
      <c r="Z48">
        <f>Y48*Diccionario!$B$47</f>
        <v>5.3016603319418697E-4</v>
      </c>
      <c r="AA48">
        <f>Z48*Diccionario!$B$48</f>
        <v>5.3016603319418697E-4</v>
      </c>
      <c r="AB48">
        <f>AA48*Diccionario!$B$49</f>
        <v>3.9762452489564026E-4</v>
      </c>
      <c r="AC48">
        <f t="shared" si="5"/>
        <v>3.9762452489564026E-4</v>
      </c>
      <c r="AD48">
        <f t="shared" si="6"/>
        <v>1.2948263572368167E-3</v>
      </c>
      <c r="AE48">
        <f t="shared" si="7"/>
        <v>2.1698271976266818E-6</v>
      </c>
      <c r="AF48" t="e">
        <f ca="1">IF(AD48="","",_xludf.RANK.EQ(AD48,$AD$2:$AD$5513,0))</f>
        <v>#NAME?</v>
      </c>
      <c r="AH48" t="str">
        <f t="shared" si="8"/>
        <v>Baja</v>
      </c>
      <c r="AI48" t="s">
        <v>153</v>
      </c>
      <c r="AJ48" t="str">
        <f>IFERROR(VLOOKUP(B48,Maestro_Regionales!$A$2:$B$35,2,FALSE),"Otras zonas")</f>
        <v>Antioquia</v>
      </c>
      <c r="AK48" t="str">
        <f t="shared" si="9"/>
        <v>REGIMEN DE EXCEPCION | Antioquia</v>
      </c>
    </row>
    <row r="49" spans="1:37">
      <c r="A49" s="4" t="s">
        <v>155</v>
      </c>
      <c r="B49" s="4" t="s">
        <v>156</v>
      </c>
      <c r="C49" s="4" t="s">
        <v>177</v>
      </c>
      <c r="D49" s="4" t="s">
        <v>178</v>
      </c>
      <c r="E49" s="4" t="s">
        <v>88</v>
      </c>
      <c r="F49" s="4">
        <v>606</v>
      </c>
      <c r="G49" s="4">
        <v>7619</v>
      </c>
      <c r="H49" s="4">
        <v>0</v>
      </c>
      <c r="I49">
        <f t="shared" si="0"/>
        <v>8225</v>
      </c>
      <c r="J49">
        <f t="shared" si="1"/>
        <v>7.3677811550151975E-2</v>
      </c>
      <c r="K49">
        <f t="shared" si="2"/>
        <v>0.92632218844984804</v>
      </c>
      <c r="L49">
        <f t="shared" si="3"/>
        <v>0</v>
      </c>
      <c r="M49">
        <f>I49*Diccionario!$B$36</f>
        <v>18.259661274509803</v>
      </c>
      <c r="N49">
        <f>M49*Diccionario!$B$37</f>
        <v>1.8442257887254903</v>
      </c>
      <c r="O49">
        <f>N49*Diccionario!$B$38</f>
        <v>0.27663386830882353</v>
      </c>
      <c r="P49">
        <f>O49*Diccionario!$B$39</f>
        <v>0.24897048147794118</v>
      </c>
      <c r="Q49">
        <f>P49*Diccionario!$B$40</f>
        <v>9.9588192591176475E-2</v>
      </c>
      <c r="R49">
        <f>Q49*Diccionario!$B$41</f>
        <v>6.4732325184264708E-2</v>
      </c>
      <c r="S49">
        <f t="shared" si="4"/>
        <v>6.4732325184264708E-2</v>
      </c>
      <c r="T49">
        <f>I49*Diccionario!$B$36</f>
        <v>18.259661274509803</v>
      </c>
      <c r="U49">
        <f>T49*Diccionario!$B$42</f>
        <v>1.8442257887254903</v>
      </c>
      <c r="V49">
        <f>U49*Diccionario!$B$43</f>
        <v>1.5675919204166666</v>
      </c>
      <c r="W49">
        <f>V49*Diccionario!$B$44</f>
        <v>0.29784246487916666</v>
      </c>
      <c r="X49">
        <f>W49*Diccionario!$B$45</f>
        <v>0.116158561302875</v>
      </c>
      <c r="Y49">
        <f>X49*Diccionario!$B$46</f>
        <v>0.10338111955955875</v>
      </c>
      <c r="Z49">
        <f>Y49*Diccionario!$B$47</f>
        <v>3.8251014237036737E-2</v>
      </c>
      <c r="AA49">
        <f>Z49*Diccionario!$B$48</f>
        <v>3.8251014237036737E-2</v>
      </c>
      <c r="AB49">
        <f>AA49*Diccionario!$B$49</f>
        <v>2.8688260677777553E-2</v>
      </c>
      <c r="AC49">
        <f t="shared" si="5"/>
        <v>2.8688260677777553E-2</v>
      </c>
      <c r="AD49">
        <f t="shared" si="6"/>
        <v>9.3420585862042257E-2</v>
      </c>
      <c r="AE49">
        <f t="shared" si="7"/>
        <v>1.5655112895157416E-4</v>
      </c>
      <c r="AF49" t="e">
        <f ca="1">IF(AD49="","",_xludf.RANK.EQ(AD49,$AD$2:$AD$5513,0))</f>
        <v>#NAME?</v>
      </c>
      <c r="AH49" t="str">
        <f t="shared" si="8"/>
        <v>Baja</v>
      </c>
      <c r="AI49" t="s">
        <v>153</v>
      </c>
      <c r="AJ49" t="str">
        <f>IFERROR(VLOOKUP(B49,Maestro_Regionales!$A$2:$B$35,2,FALSE),"Otras zonas")</f>
        <v>Antioquia</v>
      </c>
      <c r="AK49" t="str">
        <f t="shared" si="9"/>
        <v>COOSALUD EPS | Antioquia</v>
      </c>
    </row>
    <row r="50" spans="1:37">
      <c r="A50" s="4" t="s">
        <v>155</v>
      </c>
      <c r="B50" s="4" t="s">
        <v>156</v>
      </c>
      <c r="C50" s="4" t="s">
        <v>177</v>
      </c>
      <c r="D50" s="4" t="s">
        <v>178</v>
      </c>
      <c r="E50" s="4" t="s">
        <v>160</v>
      </c>
      <c r="F50" s="4">
        <v>39</v>
      </c>
      <c r="G50" s="4">
        <v>708</v>
      </c>
      <c r="H50" s="4">
        <v>0</v>
      </c>
      <c r="I50">
        <f t="shared" si="0"/>
        <v>747</v>
      </c>
      <c r="J50">
        <f t="shared" si="1"/>
        <v>5.2208835341365459E-2</v>
      </c>
      <c r="K50">
        <f t="shared" si="2"/>
        <v>0.94779116465863456</v>
      </c>
      <c r="L50">
        <f t="shared" si="3"/>
        <v>0</v>
      </c>
      <c r="M50">
        <f>I50*Diccionario!$B$36</f>
        <v>1.6583546470588235</v>
      </c>
      <c r="N50">
        <f>M50*Diccionario!$B$37</f>
        <v>0.16749381935294119</v>
      </c>
      <c r="O50">
        <f>N50*Diccionario!$B$38</f>
        <v>2.5124072902941177E-2</v>
      </c>
      <c r="P50">
        <f>O50*Diccionario!$B$39</f>
        <v>2.2611665612647061E-2</v>
      </c>
      <c r="Q50">
        <f>P50*Diccionario!$B$40</f>
        <v>9.0446662450588255E-3</v>
      </c>
      <c r="R50">
        <f>Q50*Diccionario!$B$41</f>
        <v>5.8790330592882372E-3</v>
      </c>
      <c r="S50">
        <f t="shared" si="4"/>
        <v>5.8790330592882372E-3</v>
      </c>
      <c r="T50">
        <f>I50*Diccionario!$B$36</f>
        <v>1.6583546470588235</v>
      </c>
      <c r="U50">
        <f>T50*Diccionario!$B$42</f>
        <v>0.16749381935294119</v>
      </c>
      <c r="V50">
        <f>U50*Diccionario!$B$43</f>
        <v>0.14236974645</v>
      </c>
      <c r="W50">
        <f>V50*Diccionario!$B$44</f>
        <v>2.7050251825499999E-2</v>
      </c>
      <c r="X50">
        <f>W50*Diccionario!$B$45</f>
        <v>1.0549598211945E-2</v>
      </c>
      <c r="Y50">
        <f>X50*Diccionario!$B$46</f>
        <v>9.3891424086310505E-3</v>
      </c>
      <c r="Z50">
        <f>Y50*Diccionario!$B$47</f>
        <v>3.4739826911934888E-3</v>
      </c>
      <c r="AA50">
        <f>Z50*Diccionario!$B$48</f>
        <v>3.4739826911934888E-3</v>
      </c>
      <c r="AB50">
        <f>AA50*Diccionario!$B$49</f>
        <v>2.6054870183951167E-3</v>
      </c>
      <c r="AC50">
        <f t="shared" si="5"/>
        <v>2.6054870183951167E-3</v>
      </c>
      <c r="AD50">
        <f t="shared" si="6"/>
        <v>8.4845200776833534E-3</v>
      </c>
      <c r="AE50">
        <f t="shared" si="7"/>
        <v>1.4218078216027469E-5</v>
      </c>
      <c r="AF50" t="e">
        <f ca="1">IF(AD50="","",_xludf.RANK.EQ(AD50,$AD$2:$AD$5513,0))</f>
        <v>#NAME?</v>
      </c>
      <c r="AH50" t="str">
        <f t="shared" si="8"/>
        <v>Baja</v>
      </c>
      <c r="AI50" t="s">
        <v>153</v>
      </c>
      <c r="AJ50" t="str">
        <f>IFERROR(VLOOKUP(B50,Maestro_Regionales!$A$2:$B$35,2,FALSE),"Otras zonas")</f>
        <v>Antioquia</v>
      </c>
      <c r="AK50" t="str">
        <f t="shared" si="9"/>
        <v>SAVIA SALUD EPS | Antioquia</v>
      </c>
    </row>
    <row r="51" spans="1:37">
      <c r="A51" s="4" t="s">
        <v>155</v>
      </c>
      <c r="B51" s="4" t="s">
        <v>156</v>
      </c>
      <c r="C51" s="4" t="s">
        <v>177</v>
      </c>
      <c r="D51" s="4" t="s">
        <v>178</v>
      </c>
      <c r="E51" s="4" t="s">
        <v>87</v>
      </c>
      <c r="F51" s="4">
        <v>453</v>
      </c>
      <c r="G51" s="4">
        <v>216</v>
      </c>
      <c r="H51" s="4">
        <v>0</v>
      </c>
      <c r="I51">
        <f t="shared" si="0"/>
        <v>669</v>
      </c>
      <c r="J51">
        <f t="shared" si="1"/>
        <v>0.67713004484304928</v>
      </c>
      <c r="K51">
        <f t="shared" si="2"/>
        <v>0.32286995515695066</v>
      </c>
      <c r="L51">
        <f t="shared" si="3"/>
        <v>0</v>
      </c>
      <c r="M51">
        <f>I51*Diccionario!$B$36</f>
        <v>1.4851931176470587</v>
      </c>
      <c r="N51">
        <f>M51*Diccionario!$B$37</f>
        <v>0.15000450488235295</v>
      </c>
      <c r="O51">
        <f>N51*Diccionario!$B$38</f>
        <v>2.2500675732352943E-2</v>
      </c>
      <c r="P51">
        <f>O51*Diccionario!$B$39</f>
        <v>2.0250608159117649E-2</v>
      </c>
      <c r="Q51">
        <f>P51*Diccionario!$B$40</f>
        <v>8.1002432636470608E-3</v>
      </c>
      <c r="R51">
        <f>Q51*Diccionario!$B$41</f>
        <v>5.2651581213705896E-3</v>
      </c>
      <c r="S51">
        <f t="shared" si="4"/>
        <v>5.2651581213705896E-3</v>
      </c>
      <c r="T51">
        <f>I51*Diccionario!$B$36</f>
        <v>1.4851931176470587</v>
      </c>
      <c r="U51">
        <f>T51*Diccionario!$B$42</f>
        <v>0.15000450488235295</v>
      </c>
      <c r="V51">
        <f>U51*Diccionario!$B$43</f>
        <v>0.12750382915</v>
      </c>
      <c r="W51">
        <f>V51*Diccionario!$B$44</f>
        <v>2.4225727538500001E-2</v>
      </c>
      <c r="X51">
        <f>W51*Diccionario!$B$45</f>
        <v>9.4480337400150004E-3</v>
      </c>
      <c r="Y51">
        <f>X51*Diccionario!$B$46</f>
        <v>8.4087500286133508E-3</v>
      </c>
      <c r="Z51">
        <f>Y51*Diccionario!$B$47</f>
        <v>3.1112375105869397E-3</v>
      </c>
      <c r="AA51">
        <f>Z51*Diccionario!$B$48</f>
        <v>3.1112375105869397E-3</v>
      </c>
      <c r="AB51">
        <f>AA51*Diccionario!$B$49</f>
        <v>2.3334281329402047E-3</v>
      </c>
      <c r="AC51">
        <f t="shared" si="5"/>
        <v>2.3334281329402047E-3</v>
      </c>
      <c r="AD51">
        <f t="shared" si="6"/>
        <v>7.5985862543107938E-3</v>
      </c>
      <c r="AE51">
        <f t="shared" si="7"/>
        <v>1.2733459607125001E-5</v>
      </c>
      <c r="AF51" t="e">
        <f ca="1">IF(AD51="","",_xludf.RANK.EQ(AD51,$AD$2:$AD$5513,0))</f>
        <v>#NAME?</v>
      </c>
      <c r="AH51" t="str">
        <f t="shared" si="8"/>
        <v>Baja</v>
      </c>
      <c r="AI51" t="s">
        <v>153</v>
      </c>
      <c r="AJ51" t="str">
        <f>IFERROR(VLOOKUP(B51,Maestro_Regionales!$A$2:$B$35,2,FALSE),"Otras zonas")</f>
        <v>Antioquia</v>
      </c>
      <c r="AK51" t="str">
        <f t="shared" si="9"/>
        <v>NUEVA EPS | Antioquia</v>
      </c>
    </row>
    <row r="52" spans="1:37">
      <c r="A52" s="4" t="s">
        <v>155</v>
      </c>
      <c r="B52" s="4" t="s">
        <v>156</v>
      </c>
      <c r="C52" s="4" t="s">
        <v>177</v>
      </c>
      <c r="D52" s="4" t="s">
        <v>178</v>
      </c>
      <c r="E52" s="4" t="s">
        <v>90</v>
      </c>
      <c r="F52" s="4">
        <v>0</v>
      </c>
      <c r="G52" s="4">
        <v>0</v>
      </c>
      <c r="H52" s="4">
        <v>177</v>
      </c>
      <c r="I52">
        <f t="shared" si="0"/>
        <v>177</v>
      </c>
      <c r="J52">
        <f t="shared" si="1"/>
        <v>0</v>
      </c>
      <c r="K52">
        <f t="shared" si="2"/>
        <v>0</v>
      </c>
      <c r="L52">
        <f t="shared" si="3"/>
        <v>1</v>
      </c>
      <c r="M52">
        <f>I52*Diccionario!$B$36</f>
        <v>0.39294347058823526</v>
      </c>
      <c r="N52">
        <f>M52*Diccionario!$B$37</f>
        <v>3.9687290529411764E-2</v>
      </c>
      <c r="O52">
        <f>N52*Diccionario!$B$38</f>
        <v>5.9530935794117647E-3</v>
      </c>
      <c r="P52">
        <f>O52*Diccionario!$B$39</f>
        <v>5.3577842214705884E-3</v>
      </c>
      <c r="Q52">
        <f>P52*Diccionario!$B$40</f>
        <v>2.1431136885882354E-3</v>
      </c>
      <c r="R52">
        <f>Q52*Diccionario!$B$41</f>
        <v>1.393023897582353E-3</v>
      </c>
      <c r="S52">
        <f t="shared" si="4"/>
        <v>1.393023897582353E-3</v>
      </c>
      <c r="T52">
        <f>I52*Diccionario!$B$36</f>
        <v>0.39294347058823526</v>
      </c>
      <c r="U52">
        <f>T52*Diccionario!$B$42</f>
        <v>3.9687290529411764E-2</v>
      </c>
      <c r="V52">
        <f>U52*Diccionario!$B$43</f>
        <v>3.3734196949999996E-2</v>
      </c>
      <c r="W52">
        <f>V52*Diccionario!$B$44</f>
        <v>6.4094974204999995E-3</v>
      </c>
      <c r="X52">
        <f>W52*Diccionario!$B$45</f>
        <v>2.4997039939949998E-3</v>
      </c>
      <c r="Y52">
        <f>X52*Diccionario!$B$46</f>
        <v>2.2247365546555499E-3</v>
      </c>
      <c r="Z52">
        <f>Y52*Diccionario!$B$47</f>
        <v>8.2315252522255345E-4</v>
      </c>
      <c r="AA52">
        <f>Z52*Diccionario!$B$48</f>
        <v>8.2315252522255345E-4</v>
      </c>
      <c r="AB52">
        <f>AA52*Diccionario!$B$49</f>
        <v>6.1736439391691506E-4</v>
      </c>
      <c r="AC52">
        <f t="shared" si="5"/>
        <v>6.1736439391691506E-4</v>
      </c>
      <c r="AD52">
        <f t="shared" si="6"/>
        <v>2.010388291499268E-3</v>
      </c>
      <c r="AE52">
        <f t="shared" si="7"/>
        <v>3.3689422278940581E-6</v>
      </c>
      <c r="AF52" t="e">
        <f ca="1">IF(AD52="","",_xludf.RANK.EQ(AD52,$AD$2:$AD$5513,0))</f>
        <v>#NAME?</v>
      </c>
      <c r="AH52" t="str">
        <f t="shared" si="8"/>
        <v>Baja</v>
      </c>
      <c r="AI52" t="s">
        <v>153</v>
      </c>
      <c r="AJ52" t="str">
        <f>IFERROR(VLOOKUP(B52,Maestro_Regionales!$A$2:$B$35,2,FALSE),"Otras zonas")</f>
        <v>Antioquia</v>
      </c>
      <c r="AK52" t="str">
        <f t="shared" si="9"/>
        <v>REGIMEN DE EXCEPCION | Antioquia</v>
      </c>
    </row>
    <row r="53" spans="1:37">
      <c r="A53" s="4" t="s">
        <v>155</v>
      </c>
      <c r="B53" s="4" t="s">
        <v>156</v>
      </c>
      <c r="C53" s="4" t="s">
        <v>177</v>
      </c>
      <c r="D53" s="4" t="s">
        <v>178</v>
      </c>
      <c r="E53" s="4" t="s">
        <v>161</v>
      </c>
      <c r="F53" s="4">
        <v>2</v>
      </c>
      <c r="G53" s="4">
        <v>0</v>
      </c>
      <c r="H53" s="4">
        <v>0</v>
      </c>
      <c r="I53">
        <f t="shared" si="0"/>
        <v>2</v>
      </c>
      <c r="J53">
        <f t="shared" si="1"/>
        <v>1</v>
      </c>
      <c r="K53">
        <f t="shared" si="2"/>
        <v>0</v>
      </c>
      <c r="L53">
        <f t="shared" si="3"/>
        <v>0</v>
      </c>
      <c r="M53">
        <f>I53*Diccionario!$B$36</f>
        <v>4.4400392156862742E-3</v>
      </c>
      <c r="N53">
        <f>M53*Diccionario!$B$37</f>
        <v>4.4844396078431374E-4</v>
      </c>
      <c r="O53">
        <f>N53*Diccionario!$B$38</f>
        <v>6.7266594117647063E-5</v>
      </c>
      <c r="P53">
        <f>O53*Diccionario!$B$39</f>
        <v>6.053993470588236E-5</v>
      </c>
      <c r="Q53">
        <f>P53*Diccionario!$B$40</f>
        <v>2.4215973882352947E-5</v>
      </c>
      <c r="R53">
        <f>Q53*Diccionario!$B$41</f>
        <v>1.5740383023529416E-5</v>
      </c>
      <c r="S53">
        <f t="shared" si="4"/>
        <v>1.5740383023529416E-5</v>
      </c>
      <c r="T53">
        <f>I53*Diccionario!$B$36</f>
        <v>4.4400392156862742E-3</v>
      </c>
      <c r="U53">
        <f>T53*Diccionario!$B$42</f>
        <v>4.4844396078431374E-4</v>
      </c>
      <c r="V53">
        <f>U53*Diccionario!$B$43</f>
        <v>3.8117736666666666E-4</v>
      </c>
      <c r="W53">
        <f>V53*Diccionario!$B$44</f>
        <v>7.2423699666666666E-5</v>
      </c>
      <c r="X53">
        <f>W53*Diccionario!$B$45</f>
        <v>2.8245242870000002E-5</v>
      </c>
      <c r="Y53">
        <f>X53*Diccionario!$B$46</f>
        <v>2.5138266154300001E-5</v>
      </c>
      <c r="Z53">
        <f>Y53*Diccionario!$B$47</f>
        <v>9.3011584770909993E-6</v>
      </c>
      <c r="AA53">
        <f>Z53*Diccionario!$B$48</f>
        <v>9.3011584770909993E-6</v>
      </c>
      <c r="AB53">
        <f>AA53*Diccionario!$B$49</f>
        <v>6.9758688578182495E-6</v>
      </c>
      <c r="AC53">
        <f t="shared" si="5"/>
        <v>6.9758688578182495E-6</v>
      </c>
      <c r="AD53">
        <f t="shared" si="6"/>
        <v>2.2716251881347665E-5</v>
      </c>
      <c r="AE53">
        <f t="shared" si="7"/>
        <v>3.8067143818011966E-8</v>
      </c>
      <c r="AF53" t="e">
        <f ca="1">IF(AD53="","",_xludf.RANK.EQ(AD53,$AD$2:$AD$5513,0))</f>
        <v>#NAME?</v>
      </c>
      <c r="AH53" t="str">
        <f t="shared" si="8"/>
        <v>Baja</v>
      </c>
      <c r="AI53" t="s">
        <v>153</v>
      </c>
      <c r="AJ53" t="str">
        <f>IFERROR(VLOOKUP(B53,Maestro_Regionales!$A$2:$B$35,2,FALSE),"Otras zonas")</f>
        <v>Antioquia</v>
      </c>
      <c r="AK53" t="str">
        <f t="shared" si="9"/>
        <v>EPM - EAS | Antioquia</v>
      </c>
    </row>
    <row r="54" spans="1:37">
      <c r="A54" s="4" t="s">
        <v>155</v>
      </c>
      <c r="B54" s="4" t="s">
        <v>156</v>
      </c>
      <c r="C54" s="4" t="s">
        <v>179</v>
      </c>
      <c r="D54" s="4" t="s">
        <v>180</v>
      </c>
      <c r="E54" s="4" t="s">
        <v>88</v>
      </c>
      <c r="F54" s="4">
        <v>841</v>
      </c>
      <c r="G54" s="4">
        <v>12184</v>
      </c>
      <c r="H54" s="4">
        <v>0</v>
      </c>
      <c r="I54">
        <f t="shared" si="0"/>
        <v>13025</v>
      </c>
      <c r="J54">
        <f t="shared" si="1"/>
        <v>6.456813819577735E-2</v>
      </c>
      <c r="K54">
        <f t="shared" si="2"/>
        <v>0.93543186180422266</v>
      </c>
      <c r="L54">
        <f t="shared" si="3"/>
        <v>0</v>
      </c>
      <c r="M54">
        <f>I54*Diccionario!$B$36</f>
        <v>28.915755392156861</v>
      </c>
      <c r="N54">
        <f>M54*Diccionario!$B$37</f>
        <v>2.9204912946078432</v>
      </c>
      <c r="O54">
        <f>N54*Diccionario!$B$38</f>
        <v>0.43807369419117648</v>
      </c>
      <c r="P54">
        <f>O54*Diccionario!$B$39</f>
        <v>0.39426632477205886</v>
      </c>
      <c r="Q54">
        <f>P54*Diccionario!$B$40</f>
        <v>0.15770652990882356</v>
      </c>
      <c r="R54">
        <f>Q54*Diccionario!$B$41</f>
        <v>0.10250924444073531</v>
      </c>
      <c r="S54">
        <f t="shared" si="4"/>
        <v>0.10250924444073531</v>
      </c>
      <c r="T54">
        <f>I54*Diccionario!$B$36</f>
        <v>28.915755392156861</v>
      </c>
      <c r="U54">
        <f>T54*Diccionario!$B$42</f>
        <v>2.9204912946078432</v>
      </c>
      <c r="V54">
        <f>U54*Diccionario!$B$43</f>
        <v>2.4824176004166665</v>
      </c>
      <c r="W54">
        <f>V54*Diccionario!$B$44</f>
        <v>0.47165934407916665</v>
      </c>
      <c r="X54">
        <f>W54*Diccionario!$B$45</f>
        <v>0.18394714419087499</v>
      </c>
      <c r="Y54">
        <f>X54*Diccionario!$B$46</f>
        <v>0.16371295832987875</v>
      </c>
      <c r="Z54">
        <f>Y54*Diccionario!$B$47</f>
        <v>6.057379458205514E-2</v>
      </c>
      <c r="AA54">
        <f>Z54*Diccionario!$B$48</f>
        <v>6.057379458205514E-2</v>
      </c>
      <c r="AB54">
        <f>AA54*Diccionario!$B$49</f>
        <v>4.5430345936541355E-2</v>
      </c>
      <c r="AC54">
        <f t="shared" si="5"/>
        <v>4.5430345936541355E-2</v>
      </c>
      <c r="AD54">
        <f t="shared" si="6"/>
        <v>0.14793959037727666</v>
      </c>
      <c r="AE54">
        <f t="shared" si="7"/>
        <v>2.4791227411480289E-4</v>
      </c>
      <c r="AF54" t="e">
        <f ca="1">IF(AD54="","",_xludf.RANK.EQ(AD54,$AD$2:$AD$5513,0))</f>
        <v>#NAME?</v>
      </c>
      <c r="AH54" t="str">
        <f t="shared" si="8"/>
        <v>Media</v>
      </c>
      <c r="AI54" t="s">
        <v>153</v>
      </c>
      <c r="AJ54" t="str">
        <f>IFERROR(VLOOKUP(B54,Maestro_Regionales!$A$2:$B$35,2,FALSE),"Otras zonas")</f>
        <v>Antioquia</v>
      </c>
      <c r="AK54" t="str">
        <f t="shared" si="9"/>
        <v>COOSALUD EPS | Antioquia</v>
      </c>
    </row>
    <row r="55" spans="1:37">
      <c r="A55" s="4" t="s">
        <v>155</v>
      </c>
      <c r="B55" s="4" t="s">
        <v>156</v>
      </c>
      <c r="C55" s="4" t="s">
        <v>179</v>
      </c>
      <c r="D55" s="4" t="s">
        <v>180</v>
      </c>
      <c r="E55" s="4" t="s">
        <v>160</v>
      </c>
      <c r="F55" s="4">
        <v>115</v>
      </c>
      <c r="G55" s="4">
        <v>3003</v>
      </c>
      <c r="H55" s="4">
        <v>0</v>
      </c>
      <c r="I55">
        <f t="shared" si="0"/>
        <v>3118</v>
      </c>
      <c r="J55">
        <f t="shared" si="1"/>
        <v>3.6882617062219368E-2</v>
      </c>
      <c r="K55">
        <f t="shared" si="2"/>
        <v>0.9631173829377806</v>
      </c>
      <c r="L55">
        <f t="shared" si="3"/>
        <v>0</v>
      </c>
      <c r="M55">
        <f>I55*Diccionario!$B$36</f>
        <v>6.9220211372549016</v>
      </c>
      <c r="N55">
        <f>M55*Diccionario!$B$37</f>
        <v>0.69912413486274516</v>
      </c>
      <c r="O55">
        <f>N55*Diccionario!$B$38</f>
        <v>0.10486862022941178</v>
      </c>
      <c r="P55">
        <f>O55*Diccionario!$B$39</f>
        <v>9.4381758206470601E-2</v>
      </c>
      <c r="Q55">
        <f>P55*Diccionario!$B$40</f>
        <v>3.7752703282588243E-2</v>
      </c>
      <c r="R55">
        <f>Q55*Diccionario!$B$41</f>
        <v>2.4539257133682359E-2</v>
      </c>
      <c r="S55">
        <f t="shared" si="4"/>
        <v>2.4539257133682359E-2</v>
      </c>
      <c r="T55">
        <f>I55*Diccionario!$B$36</f>
        <v>6.9220211372549016</v>
      </c>
      <c r="U55">
        <f>T55*Diccionario!$B$42</f>
        <v>0.69912413486274516</v>
      </c>
      <c r="V55">
        <f>U55*Diccionario!$B$43</f>
        <v>0.59425551463333337</v>
      </c>
      <c r="W55">
        <f>V55*Diccionario!$B$44</f>
        <v>0.11290854778033334</v>
      </c>
      <c r="X55">
        <f>W55*Diccionario!$B$45</f>
        <v>4.403433363433E-2</v>
      </c>
      <c r="Y55">
        <f>X55*Diccionario!$B$46</f>
        <v>3.91905569345537E-2</v>
      </c>
      <c r="Z55">
        <f>Y55*Diccionario!$B$47</f>
        <v>1.4500506065784869E-2</v>
      </c>
      <c r="AA55">
        <f>Z55*Diccionario!$B$48</f>
        <v>1.4500506065784869E-2</v>
      </c>
      <c r="AB55">
        <f>AA55*Diccionario!$B$49</f>
        <v>1.0875379549338652E-2</v>
      </c>
      <c r="AC55">
        <f t="shared" si="5"/>
        <v>1.0875379549338652E-2</v>
      </c>
      <c r="AD55">
        <f t="shared" si="6"/>
        <v>3.5414636683021014E-2</v>
      </c>
      <c r="AE55">
        <f t="shared" si="7"/>
        <v>5.9346677212280655E-5</v>
      </c>
      <c r="AF55" t="e">
        <f ca="1">IF(AD55="","",_xludf.RANK.EQ(AD55,$AD$2:$AD$5513,0))</f>
        <v>#NAME?</v>
      </c>
      <c r="AH55" t="str">
        <f t="shared" si="8"/>
        <v>Baja</v>
      </c>
      <c r="AI55" t="s">
        <v>153</v>
      </c>
      <c r="AJ55" t="str">
        <f>IFERROR(VLOOKUP(B55,Maestro_Regionales!$A$2:$B$35,2,FALSE),"Otras zonas")</f>
        <v>Antioquia</v>
      </c>
      <c r="AK55" t="str">
        <f t="shared" si="9"/>
        <v>SAVIA SALUD EPS | Antioquia</v>
      </c>
    </row>
    <row r="56" spans="1:37">
      <c r="A56" s="4" t="s">
        <v>155</v>
      </c>
      <c r="B56" s="4" t="s">
        <v>156</v>
      </c>
      <c r="C56" s="4" t="s">
        <v>179</v>
      </c>
      <c r="D56" s="4" t="s">
        <v>180</v>
      </c>
      <c r="E56" s="4" t="s">
        <v>87</v>
      </c>
      <c r="F56" s="4">
        <v>488</v>
      </c>
      <c r="G56" s="4">
        <v>428</v>
      </c>
      <c r="H56" s="4">
        <v>0</v>
      </c>
      <c r="I56">
        <f t="shared" si="0"/>
        <v>916</v>
      </c>
      <c r="J56">
        <f t="shared" si="1"/>
        <v>0.53275109170305679</v>
      </c>
      <c r="K56">
        <f t="shared" si="2"/>
        <v>0.46724890829694321</v>
      </c>
      <c r="L56">
        <f t="shared" si="3"/>
        <v>0</v>
      </c>
      <c r="M56">
        <f>I56*Diccionario!$B$36</f>
        <v>2.0335379607843134</v>
      </c>
      <c r="N56">
        <f>M56*Diccionario!$B$37</f>
        <v>0.20538733403921566</v>
      </c>
      <c r="O56">
        <f>N56*Diccionario!$B$38</f>
        <v>3.0808100105882349E-2</v>
      </c>
      <c r="P56">
        <f>O56*Diccionario!$B$39</f>
        <v>2.7727290095294115E-2</v>
      </c>
      <c r="Q56">
        <f>P56*Diccionario!$B$40</f>
        <v>1.1090916038117647E-2</v>
      </c>
      <c r="R56">
        <f>Q56*Diccionario!$B$41</f>
        <v>7.2090954247764705E-3</v>
      </c>
      <c r="S56">
        <f t="shared" si="4"/>
        <v>7.2090954247764705E-3</v>
      </c>
      <c r="T56">
        <f>I56*Diccionario!$B$36</f>
        <v>2.0335379607843134</v>
      </c>
      <c r="U56">
        <f>T56*Diccionario!$B$42</f>
        <v>0.20538733403921566</v>
      </c>
      <c r="V56">
        <f>U56*Diccionario!$B$43</f>
        <v>0.1745792339333333</v>
      </c>
      <c r="W56">
        <f>V56*Diccionario!$B$44</f>
        <v>3.3170054447333328E-2</v>
      </c>
      <c r="X56">
        <f>W56*Diccionario!$B$45</f>
        <v>1.2936321234459999E-2</v>
      </c>
      <c r="Y56">
        <f>X56*Diccionario!$B$46</f>
        <v>1.1513325898669399E-2</v>
      </c>
      <c r="Z56">
        <f>Y56*Diccionario!$B$47</f>
        <v>4.2599305825076778E-3</v>
      </c>
      <c r="AA56">
        <f>Z56*Diccionario!$B$48</f>
        <v>4.2599305825076778E-3</v>
      </c>
      <c r="AB56">
        <f>AA56*Diccionario!$B$49</f>
        <v>3.1949479368807584E-3</v>
      </c>
      <c r="AC56">
        <f t="shared" si="5"/>
        <v>3.1949479368807584E-3</v>
      </c>
      <c r="AD56">
        <f t="shared" si="6"/>
        <v>1.0404043361657228E-2</v>
      </c>
      <c r="AE56">
        <f t="shared" si="7"/>
        <v>1.7434751868649476E-5</v>
      </c>
      <c r="AF56" t="e">
        <f ca="1">IF(AD56="","",_xludf.RANK.EQ(AD56,$AD$2:$AD$5513,0))</f>
        <v>#NAME?</v>
      </c>
      <c r="AH56" t="str">
        <f t="shared" si="8"/>
        <v>Baja</v>
      </c>
      <c r="AI56" t="s">
        <v>153</v>
      </c>
      <c r="AJ56" t="str">
        <f>IFERROR(VLOOKUP(B56,Maestro_Regionales!$A$2:$B$35,2,FALSE),"Otras zonas")</f>
        <v>Antioquia</v>
      </c>
      <c r="AK56" t="str">
        <f t="shared" si="9"/>
        <v>NUEVA EPS | Antioquia</v>
      </c>
    </row>
    <row r="57" spans="1:37">
      <c r="A57" s="4" t="s">
        <v>155</v>
      </c>
      <c r="B57" s="4" t="s">
        <v>156</v>
      </c>
      <c r="C57" s="4" t="s">
        <v>179</v>
      </c>
      <c r="D57" s="4" t="s">
        <v>180</v>
      </c>
      <c r="E57" s="4" t="s">
        <v>90</v>
      </c>
      <c r="F57" s="4">
        <v>0</v>
      </c>
      <c r="G57" s="4">
        <v>0</v>
      </c>
      <c r="H57" s="4">
        <v>313</v>
      </c>
      <c r="I57">
        <f t="shared" si="0"/>
        <v>313</v>
      </c>
      <c r="J57">
        <f t="shared" si="1"/>
        <v>0</v>
      </c>
      <c r="K57">
        <f t="shared" si="2"/>
        <v>0</v>
      </c>
      <c r="L57">
        <f t="shared" si="3"/>
        <v>1</v>
      </c>
      <c r="M57">
        <f>I57*Diccionario!$B$36</f>
        <v>0.69486613725490187</v>
      </c>
      <c r="N57">
        <f>M57*Diccionario!$B$37</f>
        <v>7.0181479862745089E-2</v>
      </c>
      <c r="O57">
        <f>N57*Diccionario!$B$38</f>
        <v>1.0527221979411763E-2</v>
      </c>
      <c r="P57">
        <f>O57*Diccionario!$B$39</f>
        <v>9.474499781470587E-3</v>
      </c>
      <c r="Q57">
        <f>P57*Diccionario!$B$40</f>
        <v>3.789799912588235E-3</v>
      </c>
      <c r="R57">
        <f>Q57*Diccionario!$B$41</f>
        <v>2.4633699431823529E-3</v>
      </c>
      <c r="S57">
        <f t="shared" si="4"/>
        <v>2.4633699431823529E-3</v>
      </c>
      <c r="T57">
        <f>I57*Diccionario!$B$36</f>
        <v>0.69486613725490187</v>
      </c>
      <c r="U57">
        <f>T57*Diccionario!$B$42</f>
        <v>7.0181479862745089E-2</v>
      </c>
      <c r="V57">
        <f>U57*Diccionario!$B$43</f>
        <v>5.9654257883333325E-2</v>
      </c>
      <c r="W57">
        <f>V57*Diccionario!$B$44</f>
        <v>1.1334308997833331E-2</v>
      </c>
      <c r="X57">
        <f>W57*Diccionario!$B$45</f>
        <v>4.4203805091549992E-3</v>
      </c>
      <c r="Y57">
        <f>X57*Diccionario!$B$46</f>
        <v>3.9341386531479491E-3</v>
      </c>
      <c r="Z57">
        <f>Y57*Diccionario!$B$47</f>
        <v>1.4556313016647411E-3</v>
      </c>
      <c r="AA57">
        <f>Z57*Diccionario!$B$48</f>
        <v>1.4556313016647411E-3</v>
      </c>
      <c r="AB57">
        <f>AA57*Diccionario!$B$49</f>
        <v>1.091723476248556E-3</v>
      </c>
      <c r="AC57">
        <f t="shared" si="5"/>
        <v>1.091723476248556E-3</v>
      </c>
      <c r="AD57">
        <f t="shared" si="6"/>
        <v>3.5550934194309089E-3</v>
      </c>
      <c r="AE57">
        <f t="shared" si="7"/>
        <v>5.9575080075188713E-6</v>
      </c>
      <c r="AF57" t="e">
        <f ca="1">IF(AD57="","",_xludf.RANK.EQ(AD57,$AD$2:$AD$5513,0))</f>
        <v>#NAME?</v>
      </c>
      <c r="AH57" t="str">
        <f t="shared" si="8"/>
        <v>Baja</v>
      </c>
      <c r="AI57" t="s">
        <v>153</v>
      </c>
      <c r="AJ57" t="str">
        <f>IFERROR(VLOOKUP(B57,Maestro_Regionales!$A$2:$B$35,2,FALSE),"Otras zonas")</f>
        <v>Antioquia</v>
      </c>
      <c r="AK57" t="str">
        <f t="shared" si="9"/>
        <v>REGIMEN DE EXCEPCION | Antioquia</v>
      </c>
    </row>
    <row r="58" spans="1:37">
      <c r="A58" s="4" t="s">
        <v>155</v>
      </c>
      <c r="B58" s="4" t="s">
        <v>156</v>
      </c>
      <c r="C58" s="4" t="s">
        <v>181</v>
      </c>
      <c r="D58" s="4" t="s">
        <v>182</v>
      </c>
      <c r="E58" s="4" t="s">
        <v>88</v>
      </c>
      <c r="F58" s="4">
        <v>2144</v>
      </c>
      <c r="G58" s="4">
        <v>9822</v>
      </c>
      <c r="H58" s="4">
        <v>0</v>
      </c>
      <c r="I58">
        <f t="shared" si="0"/>
        <v>11966</v>
      </c>
      <c r="J58">
        <f t="shared" si="1"/>
        <v>0.17917432726057161</v>
      </c>
      <c r="K58">
        <f t="shared" si="2"/>
        <v>0.82082567273942841</v>
      </c>
      <c r="L58">
        <f t="shared" si="3"/>
        <v>0</v>
      </c>
      <c r="M58">
        <f>I58*Diccionario!$B$36</f>
        <v>26.564754627450977</v>
      </c>
      <c r="N58">
        <f>M58*Diccionario!$B$37</f>
        <v>2.6830402173725489</v>
      </c>
      <c r="O58">
        <f>N58*Diccionario!$B$38</f>
        <v>0.40245603260588231</v>
      </c>
      <c r="P58">
        <f>O58*Diccionario!$B$39</f>
        <v>0.36221042934529407</v>
      </c>
      <c r="Q58">
        <f>P58*Diccionario!$B$40</f>
        <v>0.14488417173811763</v>
      </c>
      <c r="R58">
        <f>Q58*Diccionario!$B$41</f>
        <v>9.4174711629776461E-2</v>
      </c>
      <c r="S58">
        <f t="shared" si="4"/>
        <v>9.4174711629776461E-2</v>
      </c>
      <c r="T58">
        <f>I58*Diccionario!$B$36</f>
        <v>26.564754627450977</v>
      </c>
      <c r="U58">
        <f>T58*Diccionario!$B$42</f>
        <v>2.6830402173725489</v>
      </c>
      <c r="V58">
        <f>U58*Diccionario!$B$43</f>
        <v>2.2805841847666666</v>
      </c>
      <c r="W58">
        <f>V58*Diccionario!$B$44</f>
        <v>0.43331099510566667</v>
      </c>
      <c r="X58">
        <f>W58*Diccionario!$B$45</f>
        <v>0.16899128809121</v>
      </c>
      <c r="Y58">
        <f>X58*Diccionario!$B$46</f>
        <v>0.15040224640117691</v>
      </c>
      <c r="Z58">
        <f>Y58*Diccionario!$B$47</f>
        <v>5.5648831168435456E-2</v>
      </c>
      <c r="AA58">
        <f>Z58*Diccionario!$B$48</f>
        <v>5.5648831168435456E-2</v>
      </c>
      <c r="AB58">
        <f>AA58*Diccionario!$B$49</f>
        <v>4.1736623376326595E-2</v>
      </c>
      <c r="AC58">
        <f t="shared" si="5"/>
        <v>4.1736623376326595E-2</v>
      </c>
      <c r="AD58">
        <f t="shared" si="6"/>
        <v>0.13591133500610306</v>
      </c>
      <c r="AE58">
        <f t="shared" si="7"/>
        <v>2.2775572146316553E-4</v>
      </c>
      <c r="AF58" t="e">
        <f ca="1">IF(AD58="","",_xludf.RANK.EQ(AD58,$AD$2:$AD$5513,0))</f>
        <v>#NAME?</v>
      </c>
      <c r="AH58" t="str">
        <f t="shared" si="8"/>
        <v>Baja</v>
      </c>
      <c r="AI58" t="s">
        <v>153</v>
      </c>
      <c r="AJ58" t="str">
        <f>IFERROR(VLOOKUP(B58,Maestro_Regionales!$A$2:$B$35,2,FALSE),"Otras zonas")</f>
        <v>Antioquia</v>
      </c>
      <c r="AK58" t="str">
        <f t="shared" si="9"/>
        <v>COOSALUD EPS | Antioquia</v>
      </c>
    </row>
    <row r="59" spans="1:37">
      <c r="A59" s="4" t="s">
        <v>155</v>
      </c>
      <c r="B59" s="4" t="s">
        <v>156</v>
      </c>
      <c r="C59" s="4" t="s">
        <v>181</v>
      </c>
      <c r="D59" s="4" t="s">
        <v>182</v>
      </c>
      <c r="E59" s="4" t="s">
        <v>87</v>
      </c>
      <c r="F59" s="4">
        <v>5922</v>
      </c>
      <c r="G59" s="4">
        <v>2688</v>
      </c>
      <c r="H59" s="4">
        <v>0</v>
      </c>
      <c r="I59">
        <f t="shared" si="0"/>
        <v>8610</v>
      </c>
      <c r="J59">
        <f t="shared" si="1"/>
        <v>0.68780487804878043</v>
      </c>
      <c r="K59">
        <f t="shared" si="2"/>
        <v>0.31219512195121951</v>
      </c>
      <c r="L59">
        <f t="shared" si="3"/>
        <v>0</v>
      </c>
      <c r="M59">
        <f>I59*Diccionario!$B$36</f>
        <v>19.114368823529411</v>
      </c>
      <c r="N59">
        <f>M59*Diccionario!$B$37</f>
        <v>1.9305512511764706</v>
      </c>
      <c r="O59">
        <f>N59*Diccionario!$B$38</f>
        <v>0.28958268767647061</v>
      </c>
      <c r="P59">
        <f>O59*Diccionario!$B$39</f>
        <v>0.26062441890882354</v>
      </c>
      <c r="Q59">
        <f>P59*Diccionario!$B$40</f>
        <v>0.10424976756352942</v>
      </c>
      <c r="R59">
        <f>Q59*Diccionario!$B$41</f>
        <v>6.7762348916294124E-2</v>
      </c>
      <c r="S59">
        <f t="shared" si="4"/>
        <v>6.7762348916294124E-2</v>
      </c>
      <c r="T59">
        <f>I59*Diccionario!$B$36</f>
        <v>19.114368823529411</v>
      </c>
      <c r="U59">
        <f>T59*Diccionario!$B$42</f>
        <v>1.9305512511764706</v>
      </c>
      <c r="V59">
        <f>U59*Diccionario!$B$43</f>
        <v>1.6409685635</v>
      </c>
      <c r="W59">
        <f>V59*Diccionario!$B$44</f>
        <v>0.31178402706500002</v>
      </c>
      <c r="X59">
        <f>W59*Diccionario!$B$45</f>
        <v>0.12159577055535001</v>
      </c>
      <c r="Y59">
        <f>X59*Diccionario!$B$46</f>
        <v>0.1082202357942615</v>
      </c>
      <c r="Z59">
        <f>Y59*Diccionario!$B$47</f>
        <v>4.0041487243876753E-2</v>
      </c>
      <c r="AA59">
        <f>Z59*Diccionario!$B$48</f>
        <v>4.0041487243876753E-2</v>
      </c>
      <c r="AB59">
        <f>AA59*Diccionario!$B$49</f>
        <v>3.0031115432907565E-2</v>
      </c>
      <c r="AC59">
        <f t="shared" si="5"/>
        <v>3.0031115432907565E-2</v>
      </c>
      <c r="AD59">
        <f t="shared" si="6"/>
        <v>9.7793464349201692E-2</v>
      </c>
      <c r="AE59">
        <f t="shared" si="7"/>
        <v>1.6387905413654149E-4</v>
      </c>
      <c r="AF59" t="e">
        <f ca="1">IF(AD59="","",_xludf.RANK.EQ(AD59,$AD$2:$AD$5513,0))</f>
        <v>#NAME?</v>
      </c>
      <c r="AH59" t="str">
        <f t="shared" si="8"/>
        <v>Baja</v>
      </c>
      <c r="AI59" t="s">
        <v>153</v>
      </c>
      <c r="AJ59" t="str">
        <f>IFERROR(VLOOKUP(B59,Maestro_Regionales!$A$2:$B$35,2,FALSE),"Otras zonas")</f>
        <v>Antioquia</v>
      </c>
      <c r="AK59" t="str">
        <f t="shared" si="9"/>
        <v>NUEVA EPS | Antioquia</v>
      </c>
    </row>
    <row r="60" spans="1:37">
      <c r="A60" s="4" t="s">
        <v>155</v>
      </c>
      <c r="B60" s="4" t="s">
        <v>156</v>
      </c>
      <c r="C60" s="4" t="s">
        <v>181</v>
      </c>
      <c r="D60" s="4" t="s">
        <v>182</v>
      </c>
      <c r="E60" s="4" t="s">
        <v>160</v>
      </c>
      <c r="F60" s="4">
        <v>904</v>
      </c>
      <c r="G60" s="4">
        <v>7119</v>
      </c>
      <c r="H60" s="4">
        <v>0</v>
      </c>
      <c r="I60">
        <f t="shared" si="0"/>
        <v>8023</v>
      </c>
      <c r="J60">
        <f t="shared" si="1"/>
        <v>0.11267605633802817</v>
      </c>
      <c r="K60">
        <f t="shared" si="2"/>
        <v>0.88732394366197187</v>
      </c>
      <c r="L60">
        <f t="shared" si="3"/>
        <v>0</v>
      </c>
      <c r="M60">
        <f>I60*Diccionario!$B$36</f>
        <v>17.811217313725489</v>
      </c>
      <c r="N60">
        <f>M60*Diccionario!$B$37</f>
        <v>1.7989329486862746</v>
      </c>
      <c r="O60">
        <f>N60*Diccionario!$B$38</f>
        <v>0.26983994230294117</v>
      </c>
      <c r="P60">
        <f>O60*Diccionario!$B$39</f>
        <v>0.24285594807264707</v>
      </c>
      <c r="Q60">
        <f>P60*Diccionario!$B$40</f>
        <v>9.7142379229058828E-2</v>
      </c>
      <c r="R60">
        <f>Q60*Diccionario!$B$41</f>
        <v>6.3142546498888244E-2</v>
      </c>
      <c r="S60">
        <f t="shared" si="4"/>
        <v>6.3142546498888244E-2</v>
      </c>
      <c r="T60">
        <f>I60*Diccionario!$B$36</f>
        <v>17.811217313725489</v>
      </c>
      <c r="U60">
        <f>T60*Diccionario!$B$42</f>
        <v>1.7989329486862746</v>
      </c>
      <c r="V60">
        <f>U60*Diccionario!$B$43</f>
        <v>1.5290930063833335</v>
      </c>
      <c r="W60">
        <f>V60*Diccionario!$B$44</f>
        <v>0.29052767121283335</v>
      </c>
      <c r="X60">
        <f>W60*Diccionario!$B$45</f>
        <v>0.11330579177300501</v>
      </c>
      <c r="Y60">
        <f>X60*Diccionario!$B$46</f>
        <v>0.10084215467797446</v>
      </c>
      <c r="Z60">
        <f>Y60*Diccionario!$B$47</f>
        <v>3.7311597230850549E-2</v>
      </c>
      <c r="AA60">
        <f>Z60*Diccionario!$B$48</f>
        <v>3.7311597230850549E-2</v>
      </c>
      <c r="AB60">
        <f>AA60*Diccionario!$B$49</f>
        <v>2.7983697923137912E-2</v>
      </c>
      <c r="AC60">
        <f t="shared" si="5"/>
        <v>2.7983697923137912E-2</v>
      </c>
      <c r="AD60">
        <f t="shared" si="6"/>
        <v>9.1126244422026159E-2</v>
      </c>
      <c r="AE60">
        <f t="shared" si="7"/>
        <v>1.5270634742595499E-4</v>
      </c>
      <c r="AF60" t="e">
        <f ca="1">IF(AD60="","",_xludf.RANK.EQ(AD60,$AD$2:$AD$5513,0))</f>
        <v>#NAME?</v>
      </c>
      <c r="AH60" t="str">
        <f t="shared" si="8"/>
        <v>Baja</v>
      </c>
      <c r="AI60" t="s">
        <v>153</v>
      </c>
      <c r="AJ60" t="str">
        <f>IFERROR(VLOOKUP(B60,Maestro_Regionales!$A$2:$B$35,2,FALSE),"Otras zonas")</f>
        <v>Antioquia</v>
      </c>
      <c r="AK60" t="str">
        <f t="shared" si="9"/>
        <v>SAVIA SALUD EPS | Antioquia</v>
      </c>
    </row>
    <row r="61" spans="1:37">
      <c r="A61" s="4" t="s">
        <v>155</v>
      </c>
      <c r="B61" s="4" t="s">
        <v>156</v>
      </c>
      <c r="C61" s="4" t="s">
        <v>181</v>
      </c>
      <c r="D61" s="4" t="s">
        <v>182</v>
      </c>
      <c r="E61" s="4" t="s">
        <v>90</v>
      </c>
      <c r="F61" s="4">
        <v>0</v>
      </c>
      <c r="G61" s="4">
        <v>0</v>
      </c>
      <c r="H61" s="4">
        <v>576</v>
      </c>
      <c r="I61">
        <f t="shared" si="0"/>
        <v>576</v>
      </c>
      <c r="J61">
        <f t="shared" si="1"/>
        <v>0</v>
      </c>
      <c r="K61">
        <f t="shared" si="2"/>
        <v>0</v>
      </c>
      <c r="L61">
        <f t="shared" si="3"/>
        <v>1</v>
      </c>
      <c r="M61">
        <f>I61*Diccionario!$B$36</f>
        <v>1.278731294117647</v>
      </c>
      <c r="N61">
        <f>M61*Diccionario!$B$37</f>
        <v>0.12915186070588236</v>
      </c>
      <c r="O61">
        <f>N61*Diccionario!$B$38</f>
        <v>1.9372779105882355E-2</v>
      </c>
      <c r="P61">
        <f>O61*Diccionario!$B$39</f>
        <v>1.743550119529412E-2</v>
      </c>
      <c r="Q61">
        <f>P61*Diccionario!$B$40</f>
        <v>6.9742004781176486E-3</v>
      </c>
      <c r="R61">
        <f>Q61*Diccionario!$B$41</f>
        <v>4.5332303107764715E-3</v>
      </c>
      <c r="S61">
        <f t="shared" si="4"/>
        <v>4.5332303107764715E-3</v>
      </c>
      <c r="T61">
        <f>I61*Diccionario!$B$36</f>
        <v>1.278731294117647</v>
      </c>
      <c r="U61">
        <f>T61*Diccionario!$B$42</f>
        <v>0.12915186070588236</v>
      </c>
      <c r="V61">
        <f>U61*Diccionario!$B$43</f>
        <v>0.10977908160000001</v>
      </c>
      <c r="W61">
        <f>V61*Diccionario!$B$44</f>
        <v>2.0858025504E-2</v>
      </c>
      <c r="X61">
        <f>W61*Diccionario!$B$45</f>
        <v>8.1346299465599996E-3</v>
      </c>
      <c r="Y61">
        <f>X61*Diccionario!$B$46</f>
        <v>7.2398206524383994E-3</v>
      </c>
      <c r="Z61">
        <f>Y61*Diccionario!$B$47</f>
        <v>2.6787336414022078E-3</v>
      </c>
      <c r="AA61">
        <f>Z61*Diccionario!$B$48</f>
        <v>2.6787336414022078E-3</v>
      </c>
      <c r="AB61">
        <f>AA61*Diccionario!$B$49</f>
        <v>2.0090502310516557E-3</v>
      </c>
      <c r="AC61">
        <f t="shared" si="5"/>
        <v>2.0090502310516557E-3</v>
      </c>
      <c r="AD61">
        <f t="shared" si="6"/>
        <v>6.5422805418281268E-3</v>
      </c>
      <c r="AE61">
        <f t="shared" si="7"/>
        <v>1.0963337419587444E-5</v>
      </c>
      <c r="AF61" t="e">
        <f ca="1">IF(AD61="","",_xludf.RANK.EQ(AD61,$AD$2:$AD$5513,0))</f>
        <v>#NAME?</v>
      </c>
      <c r="AH61" t="str">
        <f t="shared" si="8"/>
        <v>Baja</v>
      </c>
      <c r="AI61" t="s">
        <v>153</v>
      </c>
      <c r="AJ61" t="str">
        <f>IFERROR(VLOOKUP(B61,Maestro_Regionales!$A$2:$B$35,2,FALSE),"Otras zonas")</f>
        <v>Antioquia</v>
      </c>
      <c r="AK61" t="str">
        <f t="shared" si="9"/>
        <v>REGIMEN DE EXCEPCION | Antioquia</v>
      </c>
    </row>
    <row r="62" spans="1:37">
      <c r="A62" s="4" t="s">
        <v>155</v>
      </c>
      <c r="B62" s="4" t="s">
        <v>156</v>
      </c>
      <c r="C62" s="4" t="s">
        <v>181</v>
      </c>
      <c r="D62" s="4" t="s">
        <v>182</v>
      </c>
      <c r="E62" s="4" t="s">
        <v>161</v>
      </c>
      <c r="F62" s="4">
        <v>5</v>
      </c>
      <c r="G62" s="4">
        <v>0</v>
      </c>
      <c r="H62" s="4">
        <v>0</v>
      </c>
      <c r="I62">
        <f t="shared" si="0"/>
        <v>5</v>
      </c>
      <c r="J62">
        <f t="shared" si="1"/>
        <v>1</v>
      </c>
      <c r="K62">
        <f t="shared" si="2"/>
        <v>0</v>
      </c>
      <c r="L62">
        <f t="shared" si="3"/>
        <v>0</v>
      </c>
      <c r="M62">
        <f>I62*Diccionario!$B$36</f>
        <v>1.1100098039215685E-2</v>
      </c>
      <c r="N62">
        <f>M62*Diccionario!$B$37</f>
        <v>1.1211099019607844E-3</v>
      </c>
      <c r="O62">
        <f>N62*Diccionario!$B$38</f>
        <v>1.6816648529411766E-4</v>
      </c>
      <c r="P62">
        <f>O62*Diccionario!$B$39</f>
        <v>1.513498367647059E-4</v>
      </c>
      <c r="Q62">
        <f>P62*Diccionario!$B$40</f>
        <v>6.053993470588236E-5</v>
      </c>
      <c r="R62">
        <f>Q62*Diccionario!$B$41</f>
        <v>3.9350957558823535E-5</v>
      </c>
      <c r="S62">
        <f t="shared" si="4"/>
        <v>3.9350957558823535E-5</v>
      </c>
      <c r="T62">
        <f>I62*Diccionario!$B$36</f>
        <v>1.1100098039215685E-2</v>
      </c>
      <c r="U62">
        <f>T62*Diccionario!$B$42</f>
        <v>1.1211099019607844E-3</v>
      </c>
      <c r="V62">
        <f>U62*Diccionario!$B$43</f>
        <v>9.5294341666666671E-4</v>
      </c>
      <c r="W62">
        <f>V62*Diccionario!$B$44</f>
        <v>1.8105924916666667E-4</v>
      </c>
      <c r="X62">
        <f>W62*Diccionario!$B$45</f>
        <v>7.0613107175000004E-5</v>
      </c>
      <c r="Y62">
        <f>X62*Diccionario!$B$46</f>
        <v>6.284566538575001E-5</v>
      </c>
      <c r="Z62">
        <f>Y62*Diccionario!$B$47</f>
        <v>2.3252896192727505E-5</v>
      </c>
      <c r="AA62">
        <f>Z62*Diccionario!$B$48</f>
        <v>2.3252896192727505E-5</v>
      </c>
      <c r="AB62">
        <f>AA62*Diccionario!$B$49</f>
        <v>1.7439672144545629E-5</v>
      </c>
      <c r="AC62">
        <f t="shared" si="5"/>
        <v>1.7439672144545629E-5</v>
      </c>
      <c r="AD62">
        <f t="shared" si="6"/>
        <v>5.6790629703369164E-5</v>
      </c>
      <c r="AE62">
        <f t="shared" si="7"/>
        <v>9.5167859545029915E-8</v>
      </c>
      <c r="AF62" t="e">
        <f ca="1">IF(AD62="","",_xludf.RANK.EQ(AD62,$AD$2:$AD$5513,0))</f>
        <v>#NAME?</v>
      </c>
      <c r="AH62" t="str">
        <f t="shared" si="8"/>
        <v>Baja</v>
      </c>
      <c r="AI62" t="s">
        <v>153</v>
      </c>
      <c r="AJ62" t="str">
        <f>IFERROR(VLOOKUP(B62,Maestro_Regionales!$A$2:$B$35,2,FALSE),"Otras zonas")</f>
        <v>Antioquia</v>
      </c>
      <c r="AK62" t="str">
        <f t="shared" si="9"/>
        <v>EPM - EAS | Antioquia</v>
      </c>
    </row>
    <row r="63" spans="1:37">
      <c r="A63" s="4" t="s">
        <v>155</v>
      </c>
      <c r="B63" s="4" t="s">
        <v>156</v>
      </c>
      <c r="C63" s="4" t="s">
        <v>183</v>
      </c>
      <c r="D63" s="4" t="s">
        <v>184</v>
      </c>
      <c r="E63" s="4" t="s">
        <v>160</v>
      </c>
      <c r="F63" s="4">
        <v>352</v>
      </c>
      <c r="G63" s="4">
        <v>5145</v>
      </c>
      <c r="H63" s="4">
        <v>0</v>
      </c>
      <c r="I63">
        <f t="shared" si="0"/>
        <v>5497</v>
      </c>
      <c r="J63">
        <f t="shared" si="1"/>
        <v>6.4034928142623251E-2</v>
      </c>
      <c r="K63">
        <f t="shared" si="2"/>
        <v>0.93596507185737676</v>
      </c>
      <c r="L63">
        <f t="shared" si="3"/>
        <v>0</v>
      </c>
      <c r="M63">
        <f>I63*Diccionario!$B$36</f>
        <v>12.203447784313724</v>
      </c>
      <c r="N63">
        <f>M63*Diccionario!$B$37</f>
        <v>1.2325482262156862</v>
      </c>
      <c r="O63">
        <f>N63*Diccionario!$B$38</f>
        <v>0.18488223393235292</v>
      </c>
      <c r="P63">
        <f>O63*Diccionario!$B$39</f>
        <v>0.16639401053911765</v>
      </c>
      <c r="Q63">
        <f>P63*Diccionario!$B$40</f>
        <v>6.6557604215647062E-2</v>
      </c>
      <c r="R63">
        <f>Q63*Diccionario!$B$41</f>
        <v>4.326244274017059E-2</v>
      </c>
      <c r="S63">
        <f t="shared" si="4"/>
        <v>4.326244274017059E-2</v>
      </c>
      <c r="T63">
        <f>I63*Diccionario!$B$36</f>
        <v>12.203447784313724</v>
      </c>
      <c r="U63">
        <f>T63*Diccionario!$B$42</f>
        <v>1.2325482262156862</v>
      </c>
      <c r="V63">
        <f>U63*Diccionario!$B$43</f>
        <v>1.0476659922833331</v>
      </c>
      <c r="W63">
        <f>V63*Diccionario!$B$44</f>
        <v>0.19905653853383329</v>
      </c>
      <c r="X63">
        <f>W63*Diccionario!$B$45</f>
        <v>7.7632050028194982E-2</v>
      </c>
      <c r="Y63">
        <f>X63*Diccionario!$B$46</f>
        <v>6.909252452509354E-2</v>
      </c>
      <c r="Z63">
        <f>Y63*Diccionario!$B$47</f>
        <v>2.5564234074284611E-2</v>
      </c>
      <c r="AA63">
        <f>Z63*Diccionario!$B$48</f>
        <v>2.5564234074284611E-2</v>
      </c>
      <c r="AB63">
        <f>AA63*Diccionario!$B$49</f>
        <v>1.9173175555713459E-2</v>
      </c>
      <c r="AC63">
        <f t="shared" si="5"/>
        <v>1.9173175555713459E-2</v>
      </c>
      <c r="AD63">
        <f t="shared" si="6"/>
        <v>6.2435618295884052E-2</v>
      </c>
      <c r="AE63">
        <f t="shared" si="7"/>
        <v>1.0462754478380588E-4</v>
      </c>
      <c r="AF63" t="e">
        <f ca="1">IF(AD63="","",_xludf.RANK.EQ(AD63,$AD$2:$AD$5513,0))</f>
        <v>#NAME?</v>
      </c>
      <c r="AH63" t="str">
        <f t="shared" si="8"/>
        <v>Baja</v>
      </c>
      <c r="AI63" t="s">
        <v>153</v>
      </c>
      <c r="AJ63" t="str">
        <f>IFERROR(VLOOKUP(B63,Maestro_Regionales!$A$2:$B$35,2,FALSE),"Otras zonas")</f>
        <v>Antioquia</v>
      </c>
      <c r="AK63" t="str">
        <f t="shared" si="9"/>
        <v>SAVIA SALUD EPS | Antioquia</v>
      </c>
    </row>
    <row r="64" spans="1:37">
      <c r="A64" s="4" t="s">
        <v>155</v>
      </c>
      <c r="B64" s="4" t="s">
        <v>156</v>
      </c>
      <c r="C64" s="4" t="s">
        <v>183</v>
      </c>
      <c r="D64" s="4" t="s">
        <v>184</v>
      </c>
      <c r="E64" s="4" t="s">
        <v>87</v>
      </c>
      <c r="F64" s="4">
        <v>825</v>
      </c>
      <c r="G64" s="4">
        <v>529</v>
      </c>
      <c r="H64" s="4">
        <v>0</v>
      </c>
      <c r="I64">
        <f t="shared" si="0"/>
        <v>1354</v>
      </c>
      <c r="J64">
        <f t="shared" si="1"/>
        <v>0.60930576070901032</v>
      </c>
      <c r="K64">
        <f t="shared" si="2"/>
        <v>0.39069423929098968</v>
      </c>
      <c r="L64">
        <f t="shared" si="3"/>
        <v>0</v>
      </c>
      <c r="M64">
        <f>I64*Diccionario!$B$36</f>
        <v>3.0059065490196075</v>
      </c>
      <c r="N64">
        <f>M64*Diccionario!$B$37</f>
        <v>0.30359656145098041</v>
      </c>
      <c r="O64">
        <f>N64*Diccionario!$B$38</f>
        <v>4.5539484217647058E-2</v>
      </c>
      <c r="P64">
        <f>O64*Diccionario!$B$39</f>
        <v>4.0985535795882357E-2</v>
      </c>
      <c r="Q64">
        <f>P64*Diccionario!$B$40</f>
        <v>1.6394214318352942E-2</v>
      </c>
      <c r="R64">
        <f>Q64*Diccionario!$B$41</f>
        <v>1.0656239306929412E-2</v>
      </c>
      <c r="S64">
        <f t="shared" si="4"/>
        <v>1.0656239306929412E-2</v>
      </c>
      <c r="T64">
        <f>I64*Diccionario!$B$36</f>
        <v>3.0059065490196075</v>
      </c>
      <c r="U64">
        <f>T64*Diccionario!$B$42</f>
        <v>0.30359656145098041</v>
      </c>
      <c r="V64">
        <f>U64*Diccionario!$B$43</f>
        <v>0.25805707723333332</v>
      </c>
      <c r="W64">
        <f>V64*Diccionario!$B$44</f>
        <v>4.9030844674333329E-2</v>
      </c>
      <c r="X64">
        <f>W64*Diccionario!$B$45</f>
        <v>1.9122029422989999E-2</v>
      </c>
      <c r="Y64">
        <f>X64*Diccionario!$B$46</f>
        <v>1.7018606186461099E-2</v>
      </c>
      <c r="Z64">
        <f>Y64*Diccionario!$B$47</f>
        <v>6.2968842889906066E-3</v>
      </c>
      <c r="AA64">
        <f>Z64*Diccionario!$B$48</f>
        <v>6.2968842889906066E-3</v>
      </c>
      <c r="AB64">
        <f>AA64*Diccionario!$B$49</f>
        <v>4.7226632167429554E-3</v>
      </c>
      <c r="AC64">
        <f t="shared" si="5"/>
        <v>4.7226632167429554E-3</v>
      </c>
      <c r="AD64">
        <f t="shared" si="6"/>
        <v>1.5378902523672367E-2</v>
      </c>
      <c r="AE64">
        <f t="shared" si="7"/>
        <v>2.5771456364794097E-5</v>
      </c>
      <c r="AF64" t="e">
        <f ca="1">IF(AD64="","",_xludf.RANK.EQ(AD64,$AD$2:$AD$5513,0))</f>
        <v>#NAME?</v>
      </c>
      <c r="AH64" t="str">
        <f t="shared" si="8"/>
        <v>Baja</v>
      </c>
      <c r="AI64" t="s">
        <v>153</v>
      </c>
      <c r="AJ64" t="str">
        <f>IFERROR(VLOOKUP(B64,Maestro_Regionales!$A$2:$B$35,2,FALSE),"Otras zonas")</f>
        <v>Antioquia</v>
      </c>
      <c r="AK64" t="str">
        <f t="shared" si="9"/>
        <v>NUEVA EPS | Antioquia</v>
      </c>
    </row>
    <row r="65" spans="1:37">
      <c r="A65" s="4" t="s">
        <v>155</v>
      </c>
      <c r="B65" s="4" t="s">
        <v>156</v>
      </c>
      <c r="C65" s="4" t="s">
        <v>183</v>
      </c>
      <c r="D65" s="4" t="s">
        <v>184</v>
      </c>
      <c r="E65" s="4" t="s">
        <v>90</v>
      </c>
      <c r="F65" s="4">
        <v>0</v>
      </c>
      <c r="G65" s="4">
        <v>0</v>
      </c>
      <c r="H65" s="4">
        <v>104</v>
      </c>
      <c r="I65">
        <f t="shared" si="0"/>
        <v>104</v>
      </c>
      <c r="J65">
        <f t="shared" si="1"/>
        <v>0</v>
      </c>
      <c r="K65">
        <f t="shared" si="2"/>
        <v>0</v>
      </c>
      <c r="L65">
        <f t="shared" si="3"/>
        <v>1</v>
      </c>
      <c r="M65">
        <f>I65*Diccionario!$B$36</f>
        <v>0.23088203921568626</v>
      </c>
      <c r="N65">
        <f>M65*Diccionario!$B$37</f>
        <v>2.3319085960784313E-2</v>
      </c>
      <c r="O65">
        <f>N65*Diccionario!$B$38</f>
        <v>3.4978628941176467E-3</v>
      </c>
      <c r="P65">
        <f>O65*Diccionario!$B$39</f>
        <v>3.1480766047058822E-3</v>
      </c>
      <c r="Q65">
        <f>P65*Diccionario!$B$40</f>
        <v>1.2592306418823529E-3</v>
      </c>
      <c r="R65">
        <f>Q65*Diccionario!$B$41</f>
        <v>8.1849991722352943E-4</v>
      </c>
      <c r="S65">
        <f t="shared" si="4"/>
        <v>8.1849991722352943E-4</v>
      </c>
      <c r="T65">
        <f>I65*Diccionario!$B$36</f>
        <v>0.23088203921568626</v>
      </c>
      <c r="U65">
        <f>T65*Diccionario!$B$42</f>
        <v>2.3319085960784313E-2</v>
      </c>
      <c r="V65">
        <f>U65*Diccionario!$B$43</f>
        <v>1.9821223066666664E-2</v>
      </c>
      <c r="W65">
        <f>V65*Diccionario!$B$44</f>
        <v>3.766032382666666E-3</v>
      </c>
      <c r="X65">
        <f>W65*Diccionario!$B$45</f>
        <v>1.4687526292399998E-3</v>
      </c>
      <c r="Y65">
        <f>X65*Diccionario!$B$46</f>
        <v>1.3071898400235998E-3</v>
      </c>
      <c r="Z65">
        <f>Y65*Diccionario!$B$47</f>
        <v>4.8366024080873191E-4</v>
      </c>
      <c r="AA65">
        <f>Z65*Diccionario!$B$48</f>
        <v>4.8366024080873191E-4</v>
      </c>
      <c r="AB65">
        <f>AA65*Diccionario!$B$49</f>
        <v>3.6274518060654896E-4</v>
      </c>
      <c r="AC65">
        <f t="shared" si="5"/>
        <v>3.6274518060654896E-4</v>
      </c>
      <c r="AD65">
        <f t="shared" si="6"/>
        <v>1.1812450978300783E-3</v>
      </c>
      <c r="AE65">
        <f t="shared" si="7"/>
        <v>1.9794914785366217E-6</v>
      </c>
      <c r="AF65" t="e">
        <f ca="1">IF(AD65="","",_xludf.RANK.EQ(AD65,$AD$2:$AD$5513,0))</f>
        <v>#NAME?</v>
      </c>
      <c r="AH65" t="str">
        <f t="shared" si="8"/>
        <v>Baja</v>
      </c>
      <c r="AI65" t="s">
        <v>153</v>
      </c>
      <c r="AJ65" t="str">
        <f>IFERROR(VLOOKUP(B65,Maestro_Regionales!$A$2:$B$35,2,FALSE),"Otras zonas")</f>
        <v>Antioquia</v>
      </c>
      <c r="AK65" t="str">
        <f t="shared" si="9"/>
        <v>REGIMEN DE EXCEPCION | Antioquia</v>
      </c>
    </row>
    <row r="66" spans="1:37">
      <c r="A66" s="4" t="s">
        <v>155</v>
      </c>
      <c r="B66" s="4" t="s">
        <v>156</v>
      </c>
      <c r="C66" s="4" t="s">
        <v>185</v>
      </c>
      <c r="D66" s="4" t="s">
        <v>186</v>
      </c>
      <c r="E66" s="4" t="s">
        <v>70</v>
      </c>
      <c r="F66" s="4">
        <v>44971</v>
      </c>
      <c r="G66" s="4">
        <v>13195</v>
      </c>
      <c r="H66" s="4">
        <v>0</v>
      </c>
      <c r="I66">
        <f t="shared" ref="I66:I129" si="10">SUM(F66:H66)</f>
        <v>58166</v>
      </c>
      <c r="J66">
        <f t="shared" ref="J66:J129" si="11">IFERROR(F66/I66,0)</f>
        <v>0.77314926245573012</v>
      </c>
      <c r="K66">
        <f t="shared" ref="K66:K129" si="12">IFERROR(G66/I66,0)</f>
        <v>0.22685073754426985</v>
      </c>
      <c r="L66">
        <f t="shared" ref="L66:L129" si="13">IFERROR(H66/I66,0)</f>
        <v>0</v>
      </c>
      <c r="M66">
        <f>I66*Diccionario!$B$36</f>
        <v>129.1296605098039</v>
      </c>
      <c r="N66">
        <f>M66*Diccionario!$B$37</f>
        <v>13.042095711490195</v>
      </c>
      <c r="O66">
        <f>N66*Diccionario!$B$38</f>
        <v>1.956314356723529</v>
      </c>
      <c r="P66">
        <f>O66*Diccionario!$B$39</f>
        <v>1.7606829210511761</v>
      </c>
      <c r="Q66">
        <f>P66*Diccionario!$B$40</f>
        <v>0.7042731684204705</v>
      </c>
      <c r="R66">
        <f>Q66*Diccionario!$B$41</f>
        <v>0.45777755947330584</v>
      </c>
      <c r="S66">
        <f t="shared" ref="S66:S129" si="14">R66</f>
        <v>0.45777755947330584</v>
      </c>
      <c r="T66">
        <f>I66*Diccionario!$B$36</f>
        <v>129.1296605098039</v>
      </c>
      <c r="U66">
        <f>T66*Diccionario!$B$42</f>
        <v>13.042095711490195</v>
      </c>
      <c r="V66">
        <f>U66*Diccionario!$B$43</f>
        <v>11.085781354766665</v>
      </c>
      <c r="W66">
        <f>V66*Diccionario!$B$44</f>
        <v>2.1062984574056665</v>
      </c>
      <c r="X66">
        <f>W66*Diccionario!$B$45</f>
        <v>0.82145639838820994</v>
      </c>
      <c r="Y66">
        <f>X66*Diccionario!$B$46</f>
        <v>0.7310961945655069</v>
      </c>
      <c r="Z66">
        <f>Y66*Diccionario!$B$47</f>
        <v>0.27050559198923757</v>
      </c>
      <c r="AA66">
        <f>Z66*Diccionario!$B$48</f>
        <v>0.27050559198923757</v>
      </c>
      <c r="AB66">
        <f>AA66*Diccionario!$B$49</f>
        <v>0.20287919399192816</v>
      </c>
      <c r="AC66">
        <f t="shared" ref="AC66:AC129" si="15">AB66</f>
        <v>0.20287919399192816</v>
      </c>
      <c r="AD66">
        <f t="shared" ref="AD66:AD129" si="16">S66+AC66</f>
        <v>0.660656753465234</v>
      </c>
      <c r="AE66">
        <f t="shared" ref="AE66:AE129" si="17">IFERROR(AD66/SUM($AD$2:$AD$5513),0)</f>
        <v>1.1071067436592417E-3</v>
      </c>
      <c r="AF66" t="e">
        <f ca="1">IF(AD66="","",_xludf.RANK.EQ(AD66,$AD$2:$AD$5513,0))</f>
        <v>#NAME?</v>
      </c>
      <c r="AH66" t="str">
        <f t="shared" ref="AH66:AH129" si="18">IF(SUM($AD$2:$AD$5513)=0,"",IF((SUMIF($AD$2:$AD$5513,"&gt;"&amp;$AD66,$AD$2:$AD$5513)+$AD66)/SUM($AD$2:$AD$5513)&lt;=40%,"Alta",IF((SUMIF($AD$2:$AD$5513,"&gt;"&amp;$AD66,$AD$2:$AD$5513)+$AD66)/SUM($AD$2:$AD$5513)&lt;=80%,"Media","Baja")))</f>
        <v>Media</v>
      </c>
      <c r="AI66" t="s">
        <v>153</v>
      </c>
      <c r="AJ66" t="str">
        <f>IFERROR(VLOOKUP(B66,Maestro_Regionales!$A$2:$B$35,2,FALSE),"Otras zonas")</f>
        <v>Antioquia</v>
      </c>
      <c r="AK66" t="str">
        <f t="shared" ref="AK66:AK129" si="19">E66&amp;" | "&amp;AJ66</f>
        <v>EPS SURA | Antioquia</v>
      </c>
    </row>
    <row r="67" spans="1:37">
      <c r="A67" s="4" t="s">
        <v>155</v>
      </c>
      <c r="B67" s="4" t="s">
        <v>156</v>
      </c>
      <c r="C67" s="4" t="s">
        <v>185</v>
      </c>
      <c r="D67" s="4" t="s">
        <v>186</v>
      </c>
      <c r="E67" s="4" t="s">
        <v>87</v>
      </c>
      <c r="F67" s="4">
        <v>29881</v>
      </c>
      <c r="G67" s="4">
        <v>18731</v>
      </c>
      <c r="H67" s="4">
        <v>0</v>
      </c>
      <c r="I67">
        <f t="shared" si="10"/>
        <v>48612</v>
      </c>
      <c r="J67">
        <f t="shared" si="11"/>
        <v>0.61468361721385667</v>
      </c>
      <c r="K67">
        <f t="shared" si="12"/>
        <v>0.38531638278614333</v>
      </c>
      <c r="L67">
        <f t="shared" si="13"/>
        <v>0</v>
      </c>
      <c r="M67">
        <f>I67*Diccionario!$B$36</f>
        <v>107.91959317647058</v>
      </c>
      <c r="N67">
        <f>M67*Diccionario!$B$37</f>
        <v>10.89987891082353</v>
      </c>
      <c r="O67">
        <f>N67*Diccionario!$B$38</f>
        <v>1.6349818366235294</v>
      </c>
      <c r="P67">
        <f>O67*Diccionario!$B$39</f>
        <v>1.4714836529611766</v>
      </c>
      <c r="Q67">
        <f>P67*Diccionario!$B$40</f>
        <v>0.58859346118447065</v>
      </c>
      <c r="R67">
        <f>Q67*Diccionario!$B$41</f>
        <v>0.38258574976990595</v>
      </c>
      <c r="S67">
        <f t="shared" si="14"/>
        <v>0.38258574976990595</v>
      </c>
      <c r="T67">
        <f>I67*Diccionario!$B$36</f>
        <v>107.91959317647058</v>
      </c>
      <c r="U67">
        <f>T67*Diccionario!$B$42</f>
        <v>10.89987891082353</v>
      </c>
      <c r="V67">
        <f>U67*Diccionario!$B$43</f>
        <v>9.2648970742000003</v>
      </c>
      <c r="W67">
        <f>V67*Diccionario!$B$44</f>
        <v>1.7603304440980001</v>
      </c>
      <c r="X67">
        <f>W67*Diccionario!$B$45</f>
        <v>0.68652887319822009</v>
      </c>
      <c r="Y67">
        <f>X67*Diccionario!$B$46</f>
        <v>0.61101069714641587</v>
      </c>
      <c r="Z67">
        <f>Y67*Diccionario!$B$47</f>
        <v>0.22607395794417387</v>
      </c>
      <c r="AA67">
        <f>Z67*Diccionario!$B$48</f>
        <v>0.22607395794417387</v>
      </c>
      <c r="AB67">
        <f>AA67*Diccionario!$B$49</f>
        <v>0.16955546845813041</v>
      </c>
      <c r="AC67">
        <f t="shared" si="15"/>
        <v>0.16955546845813041</v>
      </c>
      <c r="AD67">
        <f t="shared" si="16"/>
        <v>0.5521412182280363</v>
      </c>
      <c r="AE67">
        <f t="shared" si="17"/>
        <v>9.2525999764059871E-4</v>
      </c>
      <c r="AF67" t="e">
        <f ca="1">IF(AD67="","",_xludf.RANK.EQ(AD67,$AD$2:$AD$5513,0))</f>
        <v>#NAME?</v>
      </c>
      <c r="AH67" t="str">
        <f t="shared" si="18"/>
        <v>Media</v>
      </c>
      <c r="AI67" t="s">
        <v>153</v>
      </c>
      <c r="AJ67" t="str">
        <f>IFERROR(VLOOKUP(B67,Maestro_Regionales!$A$2:$B$35,2,FALSE),"Otras zonas")</f>
        <v>Antioquia</v>
      </c>
      <c r="AK67" t="str">
        <f t="shared" si="19"/>
        <v>NUEVA EPS | Antioquia</v>
      </c>
    </row>
    <row r="68" spans="1:37">
      <c r="A68" s="4" t="s">
        <v>155</v>
      </c>
      <c r="B68" s="4" t="s">
        <v>156</v>
      </c>
      <c r="C68" s="4" t="s">
        <v>185</v>
      </c>
      <c r="D68" s="4" t="s">
        <v>186</v>
      </c>
      <c r="E68" s="4" t="s">
        <v>160</v>
      </c>
      <c r="F68" s="4">
        <v>2704</v>
      </c>
      <c r="G68" s="4">
        <v>33690</v>
      </c>
      <c r="H68" s="4">
        <v>0</v>
      </c>
      <c r="I68">
        <f t="shared" si="10"/>
        <v>36394</v>
      </c>
      <c r="J68">
        <f t="shared" si="11"/>
        <v>7.4297961202395998E-2</v>
      </c>
      <c r="K68">
        <f t="shared" si="12"/>
        <v>0.92570203879760404</v>
      </c>
      <c r="L68">
        <f t="shared" si="13"/>
        <v>0</v>
      </c>
      <c r="M68">
        <f>I68*Diccionario!$B$36</f>
        <v>80.795393607843138</v>
      </c>
      <c r="N68">
        <f>M68*Diccionario!$B$37</f>
        <v>8.1603347543921583</v>
      </c>
      <c r="O68">
        <f>N68*Diccionario!$B$38</f>
        <v>1.2240502131588238</v>
      </c>
      <c r="P68">
        <f>O68*Diccionario!$B$39</f>
        <v>1.1016451918429415</v>
      </c>
      <c r="Q68">
        <f>P68*Diccionario!$B$40</f>
        <v>0.44065807673717661</v>
      </c>
      <c r="R68">
        <f>Q68*Diccionario!$B$41</f>
        <v>0.28642774987916481</v>
      </c>
      <c r="S68">
        <f t="shared" si="14"/>
        <v>0.28642774987916481</v>
      </c>
      <c r="T68">
        <f>I68*Diccionario!$B$36</f>
        <v>80.795393607843138</v>
      </c>
      <c r="U68">
        <f>T68*Diccionario!$B$42</f>
        <v>8.1603347543921583</v>
      </c>
      <c r="V68">
        <f>U68*Diccionario!$B$43</f>
        <v>6.9362845412333343</v>
      </c>
      <c r="W68">
        <f>V68*Diccionario!$B$44</f>
        <v>1.3178940628343336</v>
      </c>
      <c r="X68">
        <f>W68*Diccionario!$B$45</f>
        <v>0.51397868450539008</v>
      </c>
      <c r="Y68">
        <f>X68*Diccionario!$B$46</f>
        <v>0.45744102920979718</v>
      </c>
      <c r="Z68">
        <f>Y68*Diccionario!$B$47</f>
        <v>0.16925318080762494</v>
      </c>
      <c r="AA68">
        <f>Z68*Diccionario!$B$48</f>
        <v>0.16925318080762494</v>
      </c>
      <c r="AB68">
        <f>AA68*Diccionario!$B$49</f>
        <v>0.1269398856057187</v>
      </c>
      <c r="AC68">
        <f t="shared" si="15"/>
        <v>0.1269398856057187</v>
      </c>
      <c r="AD68">
        <f t="shared" si="16"/>
        <v>0.41336763548488353</v>
      </c>
      <c r="AE68">
        <f t="shared" si="17"/>
        <v>6.9270781605636385E-4</v>
      </c>
      <c r="AF68" t="e">
        <f ca="1">IF(AD68="","",_xludf.RANK.EQ(AD68,$AD$2:$AD$5513,0))</f>
        <v>#NAME?</v>
      </c>
      <c r="AH68" t="str">
        <f t="shared" si="18"/>
        <v>Media</v>
      </c>
      <c r="AI68" t="s">
        <v>153</v>
      </c>
      <c r="AJ68" t="str">
        <f>IFERROR(VLOOKUP(B68,Maestro_Regionales!$A$2:$B$35,2,FALSE),"Otras zonas")</f>
        <v>Antioquia</v>
      </c>
      <c r="AK68" t="str">
        <f t="shared" si="19"/>
        <v>SAVIA SALUD EPS | Antioquia</v>
      </c>
    </row>
    <row r="69" spans="1:37">
      <c r="A69" s="4" t="s">
        <v>155</v>
      </c>
      <c r="B69" s="4" t="s">
        <v>156</v>
      </c>
      <c r="C69" s="4" t="s">
        <v>185</v>
      </c>
      <c r="D69" s="4" t="s">
        <v>186</v>
      </c>
      <c r="E69" s="4" t="s">
        <v>85</v>
      </c>
      <c r="F69" s="4">
        <v>2389</v>
      </c>
      <c r="G69" s="4">
        <v>1603</v>
      </c>
      <c r="H69" s="4">
        <v>0</v>
      </c>
      <c r="I69">
        <f t="shared" si="10"/>
        <v>3992</v>
      </c>
      <c r="J69">
        <f t="shared" si="11"/>
        <v>0.5984468937875751</v>
      </c>
      <c r="K69">
        <f t="shared" si="12"/>
        <v>0.40155310621242485</v>
      </c>
      <c r="L69">
        <f t="shared" si="13"/>
        <v>0</v>
      </c>
      <c r="M69">
        <f>I69*Diccionario!$B$36</f>
        <v>8.8623182745098035</v>
      </c>
      <c r="N69">
        <f>M69*Diccionario!$B$37</f>
        <v>0.89509414572549018</v>
      </c>
      <c r="O69">
        <f>N69*Diccionario!$B$38</f>
        <v>0.13426412185882353</v>
      </c>
      <c r="P69">
        <f>O69*Diccionario!$B$39</f>
        <v>0.12083770967294118</v>
      </c>
      <c r="Q69">
        <f>P69*Diccionario!$B$40</f>
        <v>4.8335083869176475E-2</v>
      </c>
      <c r="R69">
        <f>Q69*Diccionario!$B$41</f>
        <v>3.141780451496471E-2</v>
      </c>
      <c r="S69">
        <f t="shared" si="14"/>
        <v>3.141780451496471E-2</v>
      </c>
      <c r="T69">
        <f>I69*Diccionario!$B$36</f>
        <v>8.8623182745098035</v>
      </c>
      <c r="U69">
        <f>T69*Diccionario!$B$42</f>
        <v>0.89509414572549018</v>
      </c>
      <c r="V69">
        <f>U69*Diccionario!$B$43</f>
        <v>0.76083002386666665</v>
      </c>
      <c r="W69">
        <f>V69*Diccionario!$B$44</f>
        <v>0.14455770453466665</v>
      </c>
      <c r="X69">
        <f>W69*Diccionario!$B$45</f>
        <v>5.637750476852E-2</v>
      </c>
      <c r="Y69">
        <f>X69*Diccionario!$B$46</f>
        <v>5.0175979243982802E-2</v>
      </c>
      <c r="Z69">
        <f>Y69*Diccionario!$B$47</f>
        <v>1.8565112320273636E-2</v>
      </c>
      <c r="AA69">
        <f>Z69*Diccionario!$B$48</f>
        <v>1.8565112320273636E-2</v>
      </c>
      <c r="AB69">
        <f>AA69*Diccionario!$B$49</f>
        <v>1.3923834240205227E-2</v>
      </c>
      <c r="AC69">
        <f t="shared" si="15"/>
        <v>1.3923834240205227E-2</v>
      </c>
      <c r="AD69">
        <f t="shared" si="16"/>
        <v>4.5341638755169937E-2</v>
      </c>
      <c r="AE69">
        <f t="shared" si="17"/>
        <v>7.598201906075187E-5</v>
      </c>
      <c r="AF69" t="e">
        <f ca="1">IF(AD69="","",_xludf.RANK.EQ(AD69,$AD$2:$AD$5513,0))</f>
        <v>#NAME?</v>
      </c>
      <c r="AH69" t="str">
        <f t="shared" si="18"/>
        <v>Baja</v>
      </c>
      <c r="AI69" t="s">
        <v>153</v>
      </c>
      <c r="AJ69" t="str">
        <f>IFERROR(VLOOKUP(B69,Maestro_Regionales!$A$2:$B$35,2,FALSE),"Otras zonas")</f>
        <v>Antioquia</v>
      </c>
      <c r="AK69" t="str">
        <f t="shared" si="19"/>
        <v>SALUD TOTAL EPS | Antioquia</v>
      </c>
    </row>
    <row r="70" spans="1:37">
      <c r="A70" s="4" t="s">
        <v>155</v>
      </c>
      <c r="B70" s="4" t="s">
        <v>156</v>
      </c>
      <c r="C70" s="4" t="s">
        <v>185</v>
      </c>
      <c r="D70" s="4" t="s">
        <v>186</v>
      </c>
      <c r="E70" s="4" t="s">
        <v>88</v>
      </c>
      <c r="F70" s="4">
        <v>441</v>
      </c>
      <c r="G70" s="4">
        <v>3352</v>
      </c>
      <c r="H70" s="4">
        <v>0</v>
      </c>
      <c r="I70">
        <f t="shared" si="10"/>
        <v>3793</v>
      </c>
      <c r="J70">
        <f t="shared" si="11"/>
        <v>0.11626680727656209</v>
      </c>
      <c r="K70">
        <f t="shared" si="12"/>
        <v>0.88373319272343787</v>
      </c>
      <c r="L70">
        <f t="shared" si="13"/>
        <v>0</v>
      </c>
      <c r="M70">
        <f>I70*Diccionario!$B$36</f>
        <v>8.4205343725490192</v>
      </c>
      <c r="N70">
        <f>M70*Diccionario!$B$37</f>
        <v>0.85047397162745098</v>
      </c>
      <c r="O70">
        <f>N70*Diccionario!$B$38</f>
        <v>0.12757109574411765</v>
      </c>
      <c r="P70">
        <f>O70*Diccionario!$B$39</f>
        <v>0.11481398616970589</v>
      </c>
      <c r="Q70">
        <f>P70*Diccionario!$B$40</f>
        <v>4.5925594467882358E-2</v>
      </c>
      <c r="R70">
        <f>Q70*Diccionario!$B$41</f>
        <v>2.9851636404123534E-2</v>
      </c>
      <c r="S70">
        <f t="shared" si="14"/>
        <v>2.9851636404123534E-2</v>
      </c>
      <c r="T70">
        <f>I70*Diccionario!$B$36</f>
        <v>8.4205343725490192</v>
      </c>
      <c r="U70">
        <f>T70*Diccionario!$B$42</f>
        <v>0.85047397162745098</v>
      </c>
      <c r="V70">
        <f>U70*Diccionario!$B$43</f>
        <v>0.72290287588333335</v>
      </c>
      <c r="W70">
        <f>V70*Diccionario!$B$44</f>
        <v>0.13735154641783334</v>
      </c>
      <c r="X70">
        <f>W70*Diccionario!$B$45</f>
        <v>5.3567103102955003E-2</v>
      </c>
      <c r="Y70">
        <f>X70*Diccionario!$B$46</f>
        <v>4.7674721761629957E-2</v>
      </c>
      <c r="Z70">
        <f>Y70*Diccionario!$B$47</f>
        <v>1.7639647051803084E-2</v>
      </c>
      <c r="AA70">
        <f>Z70*Diccionario!$B$48</f>
        <v>1.7639647051803084E-2</v>
      </c>
      <c r="AB70">
        <f>AA70*Diccionario!$B$49</f>
        <v>1.3229735288852313E-2</v>
      </c>
      <c r="AC70">
        <f t="shared" si="15"/>
        <v>1.3229735288852313E-2</v>
      </c>
      <c r="AD70">
        <f t="shared" si="16"/>
        <v>4.3081371692975851E-2</v>
      </c>
      <c r="AE70">
        <f t="shared" si="17"/>
        <v>7.2194338250859688E-5</v>
      </c>
      <c r="AF70" t="e">
        <f ca="1">IF(AD70="","",_xludf.RANK.EQ(AD70,$AD$2:$AD$5513,0))</f>
        <v>#NAME?</v>
      </c>
      <c r="AH70" t="str">
        <f t="shared" si="18"/>
        <v>Baja</v>
      </c>
      <c r="AI70" t="s">
        <v>153</v>
      </c>
      <c r="AJ70" t="str">
        <f>IFERROR(VLOOKUP(B70,Maestro_Regionales!$A$2:$B$35,2,FALSE),"Otras zonas")</f>
        <v>Antioquia</v>
      </c>
      <c r="AK70" t="str">
        <f t="shared" si="19"/>
        <v>COOSALUD EPS | Antioquia</v>
      </c>
    </row>
    <row r="71" spans="1:37">
      <c r="A71" s="4" t="s">
        <v>155</v>
      </c>
      <c r="B71" s="4" t="s">
        <v>156</v>
      </c>
      <c r="C71" s="4" t="s">
        <v>185</v>
      </c>
      <c r="D71" s="4" t="s">
        <v>186</v>
      </c>
      <c r="E71" s="4" t="s">
        <v>90</v>
      </c>
      <c r="F71" s="4">
        <v>0</v>
      </c>
      <c r="G71" s="4">
        <v>0</v>
      </c>
      <c r="H71" s="4">
        <v>2463</v>
      </c>
      <c r="I71">
        <f t="shared" si="10"/>
        <v>2463</v>
      </c>
      <c r="J71">
        <f t="shared" si="11"/>
        <v>0</v>
      </c>
      <c r="K71">
        <f t="shared" si="12"/>
        <v>0</v>
      </c>
      <c r="L71">
        <f t="shared" si="13"/>
        <v>1</v>
      </c>
      <c r="M71">
        <f>I71*Diccionario!$B$36</f>
        <v>5.4679082941176462</v>
      </c>
      <c r="N71">
        <f>M71*Diccionario!$B$37</f>
        <v>0.5522587377058823</v>
      </c>
      <c r="O71">
        <f>N71*Diccionario!$B$38</f>
        <v>8.2838810655882347E-2</v>
      </c>
      <c r="P71">
        <f>O71*Diccionario!$B$39</f>
        <v>7.4554929590294111E-2</v>
      </c>
      <c r="Q71">
        <f>P71*Diccionario!$B$40</f>
        <v>2.9821971836117647E-2</v>
      </c>
      <c r="R71">
        <f>Q71*Diccionario!$B$41</f>
        <v>1.938428169347647E-2</v>
      </c>
      <c r="S71">
        <f t="shared" si="14"/>
        <v>1.938428169347647E-2</v>
      </c>
      <c r="T71">
        <f>I71*Diccionario!$B$36</f>
        <v>5.4679082941176462</v>
      </c>
      <c r="U71">
        <f>T71*Diccionario!$B$42</f>
        <v>0.5522587377058823</v>
      </c>
      <c r="V71">
        <f>U71*Diccionario!$B$43</f>
        <v>0.46941992704999996</v>
      </c>
      <c r="W71">
        <f>V71*Diccionario!$B$44</f>
        <v>8.9189786139499988E-2</v>
      </c>
      <c r="X71">
        <f>W71*Diccionario!$B$45</f>
        <v>3.4784016594404998E-2</v>
      </c>
      <c r="Y71">
        <f>X71*Diccionario!$B$46</f>
        <v>3.0957774769020448E-2</v>
      </c>
      <c r="Z71">
        <f>Y71*Diccionario!$B$47</f>
        <v>1.1454376664537566E-2</v>
      </c>
      <c r="AA71">
        <f>Z71*Diccionario!$B$48</f>
        <v>1.1454376664537566E-2</v>
      </c>
      <c r="AB71">
        <f>AA71*Diccionario!$B$49</f>
        <v>8.5907824984031746E-3</v>
      </c>
      <c r="AC71">
        <f t="shared" si="15"/>
        <v>8.5907824984031746E-3</v>
      </c>
      <c r="AD71">
        <f t="shared" si="16"/>
        <v>2.7975064191879645E-2</v>
      </c>
      <c r="AE71">
        <f t="shared" si="17"/>
        <v>4.6879687611881723E-5</v>
      </c>
      <c r="AF71" t="e">
        <f ca="1">IF(AD71="","",_xludf.RANK.EQ(AD71,$AD$2:$AD$5513,0))</f>
        <v>#NAME?</v>
      </c>
      <c r="AH71" t="str">
        <f t="shared" si="18"/>
        <v>Baja</v>
      </c>
      <c r="AI71" t="s">
        <v>153</v>
      </c>
      <c r="AJ71" t="str">
        <f>IFERROR(VLOOKUP(B71,Maestro_Regionales!$A$2:$B$35,2,FALSE),"Otras zonas")</f>
        <v>Antioquia</v>
      </c>
      <c r="AK71" t="str">
        <f t="shared" si="19"/>
        <v>REGIMEN DE EXCEPCION | Antioquia</v>
      </c>
    </row>
    <row r="72" spans="1:37">
      <c r="A72" s="4" t="s">
        <v>155</v>
      </c>
      <c r="B72" s="4" t="s">
        <v>156</v>
      </c>
      <c r="C72" s="4" t="s">
        <v>185</v>
      </c>
      <c r="D72" s="4" t="s">
        <v>186</v>
      </c>
      <c r="E72" s="4" t="s">
        <v>92</v>
      </c>
      <c r="F72" s="4">
        <v>23</v>
      </c>
      <c r="G72" s="4">
        <v>269</v>
      </c>
      <c r="H72" s="4">
        <v>0</v>
      </c>
      <c r="I72">
        <f t="shared" si="10"/>
        <v>292</v>
      </c>
      <c r="J72">
        <f t="shared" si="11"/>
        <v>7.8767123287671229E-2</v>
      </c>
      <c r="K72">
        <f t="shared" si="12"/>
        <v>0.92123287671232879</v>
      </c>
      <c r="L72">
        <f t="shared" si="13"/>
        <v>0</v>
      </c>
      <c r="M72">
        <f>I72*Diccionario!$B$36</f>
        <v>0.64824572549019599</v>
      </c>
      <c r="N72">
        <f>M72*Diccionario!$B$37</f>
        <v>6.5472818274509806E-2</v>
      </c>
      <c r="O72">
        <f>N72*Diccionario!$B$38</f>
        <v>9.8209227411764702E-3</v>
      </c>
      <c r="P72">
        <f>O72*Diccionario!$B$39</f>
        <v>8.8388304670588228E-3</v>
      </c>
      <c r="Q72">
        <f>P72*Diccionario!$B$40</f>
        <v>3.5355321868235294E-3</v>
      </c>
      <c r="R72">
        <f>Q72*Diccionario!$B$41</f>
        <v>2.2980959214352944E-3</v>
      </c>
      <c r="S72">
        <f t="shared" si="14"/>
        <v>2.2980959214352944E-3</v>
      </c>
      <c r="T72">
        <f>I72*Diccionario!$B$36</f>
        <v>0.64824572549019599</v>
      </c>
      <c r="U72">
        <f>T72*Diccionario!$B$42</f>
        <v>6.5472818274509806E-2</v>
      </c>
      <c r="V72">
        <f>U72*Diccionario!$B$43</f>
        <v>5.5651895533333336E-2</v>
      </c>
      <c r="W72">
        <f>V72*Diccionario!$B$44</f>
        <v>1.0573860151333334E-2</v>
      </c>
      <c r="X72">
        <f>W72*Diccionario!$B$45</f>
        <v>4.1238054590200003E-3</v>
      </c>
      <c r="Y72">
        <f>X72*Diccionario!$B$46</f>
        <v>3.6701868585278003E-3</v>
      </c>
      <c r="Z72">
        <f>Y72*Diccionario!$B$47</f>
        <v>1.3579691376552861E-3</v>
      </c>
      <c r="AA72">
        <f>Z72*Diccionario!$B$48</f>
        <v>1.3579691376552861E-3</v>
      </c>
      <c r="AB72">
        <f>AA72*Diccionario!$B$49</f>
        <v>1.0184768532414646E-3</v>
      </c>
      <c r="AC72">
        <f t="shared" si="15"/>
        <v>1.0184768532414646E-3</v>
      </c>
      <c r="AD72">
        <f t="shared" si="16"/>
        <v>3.3165727746767588E-3</v>
      </c>
      <c r="AE72">
        <f t="shared" si="17"/>
        <v>5.5578029974297457E-6</v>
      </c>
      <c r="AF72" t="e">
        <f ca="1">IF(AD72="","",_xludf.RANK.EQ(AD72,$AD$2:$AD$5513,0))</f>
        <v>#NAME?</v>
      </c>
      <c r="AH72" t="str">
        <f t="shared" si="18"/>
        <v>Baja</v>
      </c>
      <c r="AI72" t="s">
        <v>153</v>
      </c>
      <c r="AJ72" t="str">
        <f>IFERROR(VLOOKUP(B72,Maestro_Regionales!$A$2:$B$35,2,FALSE),"Otras zonas")</f>
        <v>Antioquia</v>
      </c>
      <c r="AK72" t="str">
        <f t="shared" si="19"/>
        <v>EPS FAMILIAR DE COLOMBIA | Antioquia</v>
      </c>
    </row>
    <row r="73" spans="1:37">
      <c r="A73" s="4" t="s">
        <v>155</v>
      </c>
      <c r="B73" s="4" t="s">
        <v>156</v>
      </c>
      <c r="C73" s="4" t="s">
        <v>187</v>
      </c>
      <c r="D73" s="4" t="s">
        <v>188</v>
      </c>
      <c r="E73" s="4" t="s">
        <v>160</v>
      </c>
      <c r="F73" s="4">
        <v>279</v>
      </c>
      <c r="G73" s="4">
        <v>13369</v>
      </c>
      <c r="H73" s="4">
        <v>0</v>
      </c>
      <c r="I73">
        <f t="shared" si="10"/>
        <v>13648</v>
      </c>
      <c r="J73">
        <f t="shared" si="11"/>
        <v>2.0442555685814771E-2</v>
      </c>
      <c r="K73">
        <f t="shared" si="12"/>
        <v>0.97955744431418523</v>
      </c>
      <c r="L73">
        <f t="shared" si="13"/>
        <v>0</v>
      </c>
      <c r="M73">
        <f>I73*Diccionario!$B$36</f>
        <v>30.298827607843133</v>
      </c>
      <c r="N73">
        <f>M73*Diccionario!$B$37</f>
        <v>3.0601815883921568</v>
      </c>
      <c r="O73">
        <f>N73*Diccionario!$B$38</f>
        <v>0.45902723825882352</v>
      </c>
      <c r="P73">
        <f>O73*Diccionario!$B$39</f>
        <v>0.41312451443294118</v>
      </c>
      <c r="Q73">
        <f>P73*Diccionario!$B$40</f>
        <v>0.16524980577317649</v>
      </c>
      <c r="R73">
        <f>Q73*Diccionario!$B$41</f>
        <v>0.10741237375256472</v>
      </c>
      <c r="S73">
        <f t="shared" si="14"/>
        <v>0.10741237375256472</v>
      </c>
      <c r="T73">
        <f>I73*Diccionario!$B$36</f>
        <v>30.298827607843133</v>
      </c>
      <c r="U73">
        <f>T73*Diccionario!$B$42</f>
        <v>3.0601815883921568</v>
      </c>
      <c r="V73">
        <f>U73*Diccionario!$B$43</f>
        <v>2.6011543501333332</v>
      </c>
      <c r="W73">
        <f>V73*Diccionario!$B$44</f>
        <v>0.49421932652533329</v>
      </c>
      <c r="X73">
        <f>W73*Diccionario!$B$45</f>
        <v>0.19274553734487998</v>
      </c>
      <c r="Y73">
        <f>X73*Diccionario!$B$46</f>
        <v>0.17154352823694319</v>
      </c>
      <c r="Z73">
        <f>Y73*Diccionario!$B$47</f>
        <v>6.3471105447668985E-2</v>
      </c>
      <c r="AA73">
        <f>Z73*Diccionario!$B$48</f>
        <v>6.3471105447668985E-2</v>
      </c>
      <c r="AB73">
        <f>AA73*Diccionario!$B$49</f>
        <v>4.7603329085751739E-2</v>
      </c>
      <c r="AC73">
        <f t="shared" si="15"/>
        <v>4.7603329085751739E-2</v>
      </c>
      <c r="AD73">
        <f t="shared" si="16"/>
        <v>0.15501570283831645</v>
      </c>
      <c r="AE73">
        <f t="shared" si="17"/>
        <v>2.5977018941411361E-4</v>
      </c>
      <c r="AF73" t="e">
        <f ca="1">IF(AD73="","",_xludf.RANK.EQ(AD73,$AD$2:$AD$5513,0))</f>
        <v>#NAME?</v>
      </c>
      <c r="AH73" t="str">
        <f t="shared" si="18"/>
        <v>Media</v>
      </c>
      <c r="AI73" t="s">
        <v>153</v>
      </c>
      <c r="AJ73" t="str">
        <f>IFERROR(VLOOKUP(B73,Maestro_Regionales!$A$2:$B$35,2,FALSE),"Otras zonas")</f>
        <v>Antioquia</v>
      </c>
      <c r="AK73" t="str">
        <f t="shared" si="19"/>
        <v>SAVIA SALUD EPS | Antioquia</v>
      </c>
    </row>
    <row r="74" spans="1:37">
      <c r="A74" s="4" t="s">
        <v>155</v>
      </c>
      <c r="B74" s="4" t="s">
        <v>156</v>
      </c>
      <c r="C74" s="4" t="s">
        <v>187</v>
      </c>
      <c r="D74" s="4" t="s">
        <v>188</v>
      </c>
      <c r="E74" s="4" t="s">
        <v>87</v>
      </c>
      <c r="F74" s="4">
        <v>2011</v>
      </c>
      <c r="G74" s="4">
        <v>8583</v>
      </c>
      <c r="H74" s="4">
        <v>0</v>
      </c>
      <c r="I74">
        <f t="shared" si="10"/>
        <v>10594</v>
      </c>
      <c r="J74">
        <f t="shared" si="11"/>
        <v>0.18982442892203133</v>
      </c>
      <c r="K74">
        <f t="shared" si="12"/>
        <v>0.81017557107796867</v>
      </c>
      <c r="L74">
        <f t="shared" si="13"/>
        <v>0</v>
      </c>
      <c r="M74">
        <f>I74*Diccionario!$B$36</f>
        <v>23.518887725490195</v>
      </c>
      <c r="N74">
        <f>M74*Diccionario!$B$37</f>
        <v>2.3754076602745098</v>
      </c>
      <c r="O74">
        <f>N74*Diccionario!$B$38</f>
        <v>0.35631114904117644</v>
      </c>
      <c r="P74">
        <f>O74*Diccionario!$B$39</f>
        <v>0.32068003413705881</v>
      </c>
      <c r="Q74">
        <f>P74*Diccionario!$B$40</f>
        <v>0.12827201365482352</v>
      </c>
      <c r="R74">
        <f>Q74*Diccionario!$B$41</f>
        <v>8.3376808875635297E-2</v>
      </c>
      <c r="S74">
        <f t="shared" si="14"/>
        <v>8.3376808875635297E-2</v>
      </c>
      <c r="T74">
        <f>I74*Diccionario!$B$36</f>
        <v>23.518887725490195</v>
      </c>
      <c r="U74">
        <f>T74*Diccionario!$B$42</f>
        <v>2.3754076602745098</v>
      </c>
      <c r="V74">
        <f>U74*Diccionario!$B$43</f>
        <v>2.0190965112333332</v>
      </c>
      <c r="W74">
        <f>V74*Diccionario!$B$44</f>
        <v>0.38362833713433331</v>
      </c>
      <c r="X74">
        <f>W74*Diccionario!$B$45</f>
        <v>0.14961505148238999</v>
      </c>
      <c r="Y74">
        <f>X74*Diccionario!$B$46</f>
        <v>0.13315739581932709</v>
      </c>
      <c r="Z74">
        <f>Y74*Diccionario!$B$47</f>
        <v>4.9268236453151024E-2</v>
      </c>
      <c r="AA74">
        <f>Z74*Diccionario!$B$48</f>
        <v>4.9268236453151024E-2</v>
      </c>
      <c r="AB74">
        <f>AA74*Diccionario!$B$49</f>
        <v>3.6951177339863264E-2</v>
      </c>
      <c r="AC74">
        <f t="shared" si="15"/>
        <v>3.6951177339863264E-2</v>
      </c>
      <c r="AD74">
        <f t="shared" si="16"/>
        <v>0.12032798621549856</v>
      </c>
      <c r="AE74">
        <f t="shared" si="17"/>
        <v>2.0164166080400935E-4</v>
      </c>
      <c r="AF74" t="e">
        <f ca="1">IF(AD74="","",_xludf.RANK.EQ(AD74,$AD$2:$AD$5513,0))</f>
        <v>#NAME?</v>
      </c>
      <c r="AH74" t="str">
        <f t="shared" si="18"/>
        <v>Baja</v>
      </c>
      <c r="AI74" t="s">
        <v>153</v>
      </c>
      <c r="AJ74" t="str">
        <f>IFERROR(VLOOKUP(B74,Maestro_Regionales!$A$2:$B$35,2,FALSE),"Otras zonas")</f>
        <v>Antioquia</v>
      </c>
      <c r="AK74" t="str">
        <f t="shared" si="19"/>
        <v>NUEVA EPS | Antioquia</v>
      </c>
    </row>
    <row r="75" spans="1:37">
      <c r="A75" s="4" t="s">
        <v>155</v>
      </c>
      <c r="B75" s="4" t="s">
        <v>156</v>
      </c>
      <c r="C75" s="4" t="s">
        <v>187</v>
      </c>
      <c r="D75" s="4" t="s">
        <v>188</v>
      </c>
      <c r="E75" s="4" t="s">
        <v>70</v>
      </c>
      <c r="F75" s="4">
        <v>1502</v>
      </c>
      <c r="G75" s="4">
        <v>1161</v>
      </c>
      <c r="H75" s="4">
        <v>0</v>
      </c>
      <c r="I75">
        <f t="shared" si="10"/>
        <v>2663</v>
      </c>
      <c r="J75">
        <f t="shared" si="11"/>
        <v>0.56402553511077735</v>
      </c>
      <c r="K75">
        <f t="shared" si="12"/>
        <v>0.4359744648892227</v>
      </c>
      <c r="L75">
        <f t="shared" si="13"/>
        <v>0</v>
      </c>
      <c r="M75">
        <f>I75*Diccionario!$B$36</f>
        <v>5.9119122156862742</v>
      </c>
      <c r="N75">
        <f>M75*Diccionario!$B$37</f>
        <v>0.59710313378431379</v>
      </c>
      <c r="O75">
        <f>N75*Diccionario!$B$38</f>
        <v>8.9565470067647063E-2</v>
      </c>
      <c r="P75">
        <f>O75*Diccionario!$B$39</f>
        <v>8.0608923060882354E-2</v>
      </c>
      <c r="Q75">
        <f>P75*Diccionario!$B$40</f>
        <v>3.2243569224352946E-2</v>
      </c>
      <c r="R75">
        <f>Q75*Diccionario!$B$41</f>
        <v>2.0958319995829415E-2</v>
      </c>
      <c r="S75">
        <f t="shared" si="14"/>
        <v>2.0958319995829415E-2</v>
      </c>
      <c r="T75">
        <f>I75*Diccionario!$B$36</f>
        <v>5.9119122156862742</v>
      </c>
      <c r="U75">
        <f>T75*Diccionario!$B$42</f>
        <v>0.59710313378431379</v>
      </c>
      <c r="V75">
        <f>U75*Diccionario!$B$43</f>
        <v>0.50753766371666675</v>
      </c>
      <c r="W75">
        <f>V75*Diccionario!$B$44</f>
        <v>9.6432156106166678E-2</v>
      </c>
      <c r="X75">
        <f>W75*Diccionario!$B$45</f>
        <v>3.7608540881405007E-2</v>
      </c>
      <c r="Y75">
        <f>X75*Diccionario!$B$46</f>
        <v>3.3471601384450454E-2</v>
      </c>
      <c r="Z75">
        <f>Y75*Diccionario!$B$47</f>
        <v>1.2384492512246667E-2</v>
      </c>
      <c r="AA75">
        <f>Z75*Diccionario!$B$48</f>
        <v>1.2384492512246667E-2</v>
      </c>
      <c r="AB75">
        <f>AA75*Diccionario!$B$49</f>
        <v>9.288369384185001E-3</v>
      </c>
      <c r="AC75">
        <f t="shared" si="15"/>
        <v>9.288369384185001E-3</v>
      </c>
      <c r="AD75">
        <f t="shared" si="16"/>
        <v>3.0246689380014416E-2</v>
      </c>
      <c r="AE75">
        <f t="shared" si="17"/>
        <v>5.0686401993682932E-5</v>
      </c>
      <c r="AF75" t="e">
        <f ca="1">IF(AD75="","",_xludf.RANK.EQ(AD75,$AD$2:$AD$5513,0))</f>
        <v>#NAME?</v>
      </c>
      <c r="AH75" t="str">
        <f t="shared" si="18"/>
        <v>Baja</v>
      </c>
      <c r="AI75" t="s">
        <v>153</v>
      </c>
      <c r="AJ75" t="str">
        <f>IFERROR(VLOOKUP(B75,Maestro_Regionales!$A$2:$B$35,2,FALSE),"Otras zonas")</f>
        <v>Antioquia</v>
      </c>
      <c r="AK75" t="str">
        <f t="shared" si="19"/>
        <v>EPS SURA | Antioquia</v>
      </c>
    </row>
    <row r="76" spans="1:37">
      <c r="A76" s="4" t="s">
        <v>155</v>
      </c>
      <c r="B76" s="4" t="s">
        <v>156</v>
      </c>
      <c r="C76" s="4" t="s">
        <v>187</v>
      </c>
      <c r="D76" s="4" t="s">
        <v>188</v>
      </c>
      <c r="E76" s="4" t="s">
        <v>92</v>
      </c>
      <c r="F76" s="4">
        <v>49</v>
      </c>
      <c r="G76" s="4">
        <v>1514</v>
      </c>
      <c r="H76" s="4">
        <v>0</v>
      </c>
      <c r="I76">
        <f t="shared" si="10"/>
        <v>1563</v>
      </c>
      <c r="J76">
        <f t="shared" si="11"/>
        <v>3.1349968010236727E-2</v>
      </c>
      <c r="K76">
        <f t="shared" si="12"/>
        <v>0.96865003198976329</v>
      </c>
      <c r="L76">
        <f t="shared" si="13"/>
        <v>0</v>
      </c>
      <c r="M76">
        <f>I76*Diccionario!$B$36</f>
        <v>3.4698906470588233</v>
      </c>
      <c r="N76">
        <f>M76*Diccionario!$B$37</f>
        <v>0.35045895535294119</v>
      </c>
      <c r="O76">
        <f>N76*Diccionario!$B$38</f>
        <v>5.2568843302941176E-2</v>
      </c>
      <c r="P76">
        <f>O76*Diccionario!$B$39</f>
        <v>4.7311958972647061E-2</v>
      </c>
      <c r="Q76">
        <f>P76*Diccionario!$B$40</f>
        <v>1.8924783589058827E-2</v>
      </c>
      <c r="R76">
        <f>Q76*Diccionario!$B$41</f>
        <v>1.2301109332888237E-2</v>
      </c>
      <c r="S76">
        <f t="shared" si="14"/>
        <v>1.2301109332888237E-2</v>
      </c>
      <c r="T76">
        <f>I76*Diccionario!$B$36</f>
        <v>3.4698906470588233</v>
      </c>
      <c r="U76">
        <f>T76*Diccionario!$B$42</f>
        <v>0.35045895535294119</v>
      </c>
      <c r="V76">
        <f>U76*Diccionario!$B$43</f>
        <v>0.29789011204999999</v>
      </c>
      <c r="W76">
        <f>V76*Diccionario!$B$44</f>
        <v>5.6599121289499996E-2</v>
      </c>
      <c r="X76">
        <f>W76*Diccionario!$B$45</f>
        <v>2.2073657302905E-2</v>
      </c>
      <c r="Y76">
        <f>X76*Diccionario!$B$46</f>
        <v>1.9645554999585452E-2</v>
      </c>
      <c r="Z76">
        <f>Y76*Diccionario!$B$47</f>
        <v>7.2688553498466172E-3</v>
      </c>
      <c r="AA76">
        <f>Z76*Diccionario!$B$48</f>
        <v>7.2688553498466172E-3</v>
      </c>
      <c r="AB76">
        <f>AA76*Diccionario!$B$49</f>
        <v>5.4516415123849627E-3</v>
      </c>
      <c r="AC76">
        <f t="shared" si="15"/>
        <v>5.4516415123849627E-3</v>
      </c>
      <c r="AD76">
        <f t="shared" si="16"/>
        <v>1.77527508452732E-2</v>
      </c>
      <c r="AE76">
        <f t="shared" si="17"/>
        <v>2.9749472893776349E-5</v>
      </c>
      <c r="AF76" t="e">
        <f ca="1">IF(AD76="","",_xludf.RANK.EQ(AD76,$AD$2:$AD$5513,0))</f>
        <v>#NAME?</v>
      </c>
      <c r="AH76" t="str">
        <f t="shared" si="18"/>
        <v>Baja</v>
      </c>
      <c r="AI76" t="s">
        <v>153</v>
      </c>
      <c r="AJ76" t="str">
        <f>IFERROR(VLOOKUP(B76,Maestro_Regionales!$A$2:$B$35,2,FALSE),"Otras zonas")</f>
        <v>Antioquia</v>
      </c>
      <c r="AK76" t="str">
        <f t="shared" si="19"/>
        <v>EPS FAMILIAR DE COLOMBIA | Antioquia</v>
      </c>
    </row>
    <row r="77" spans="1:37">
      <c r="A77" s="4" t="s">
        <v>155</v>
      </c>
      <c r="B77" s="4" t="s">
        <v>156</v>
      </c>
      <c r="C77" s="4" t="s">
        <v>187</v>
      </c>
      <c r="D77" s="4" t="s">
        <v>188</v>
      </c>
      <c r="E77" s="4" t="s">
        <v>90</v>
      </c>
      <c r="F77" s="4">
        <v>0</v>
      </c>
      <c r="G77" s="4">
        <v>0</v>
      </c>
      <c r="H77" s="4">
        <v>671</v>
      </c>
      <c r="I77">
        <f t="shared" si="10"/>
        <v>671</v>
      </c>
      <c r="J77">
        <f t="shared" si="11"/>
        <v>0</v>
      </c>
      <c r="K77">
        <f t="shared" si="12"/>
        <v>0</v>
      </c>
      <c r="L77">
        <f t="shared" si="13"/>
        <v>1</v>
      </c>
      <c r="M77">
        <f>I77*Diccionario!$B$36</f>
        <v>1.489633156862745</v>
      </c>
      <c r="N77">
        <f>M77*Diccionario!$B$37</f>
        <v>0.15045294884313726</v>
      </c>
      <c r="O77">
        <f>N77*Diccionario!$B$38</f>
        <v>2.2567942326470587E-2</v>
      </c>
      <c r="P77">
        <f>O77*Diccionario!$B$39</f>
        <v>2.031114809382353E-2</v>
      </c>
      <c r="Q77">
        <f>P77*Diccionario!$B$40</f>
        <v>8.1244592375294116E-3</v>
      </c>
      <c r="R77">
        <f>Q77*Diccionario!$B$41</f>
        <v>5.2808985043941176E-3</v>
      </c>
      <c r="S77">
        <f t="shared" si="14"/>
        <v>5.2808985043941176E-3</v>
      </c>
      <c r="T77">
        <f>I77*Diccionario!$B$36</f>
        <v>1.489633156862745</v>
      </c>
      <c r="U77">
        <f>T77*Diccionario!$B$42</f>
        <v>0.15045294884313726</v>
      </c>
      <c r="V77">
        <f>U77*Diccionario!$B$43</f>
        <v>0.12788500651666668</v>
      </c>
      <c r="W77">
        <f>V77*Diccionario!$B$44</f>
        <v>2.4298151238166667E-2</v>
      </c>
      <c r="X77">
        <f>W77*Diccionario!$B$45</f>
        <v>9.4762789828850003E-3</v>
      </c>
      <c r="Y77">
        <f>X77*Diccionario!$B$46</f>
        <v>8.43388829476765E-3</v>
      </c>
      <c r="Z77">
        <f>Y77*Diccionario!$B$47</f>
        <v>3.1205386690640303E-3</v>
      </c>
      <c r="AA77">
        <f>Z77*Diccionario!$B$48</f>
        <v>3.1205386690640303E-3</v>
      </c>
      <c r="AB77">
        <f>AA77*Diccionario!$B$49</f>
        <v>2.3404040017980226E-3</v>
      </c>
      <c r="AC77">
        <f t="shared" si="15"/>
        <v>2.3404040017980226E-3</v>
      </c>
      <c r="AD77">
        <f t="shared" si="16"/>
        <v>7.6213025061921402E-3</v>
      </c>
      <c r="AE77">
        <f t="shared" si="17"/>
        <v>1.2771526750943011E-5</v>
      </c>
      <c r="AF77" t="e">
        <f ca="1">IF(AD77="","",_xludf.RANK.EQ(AD77,$AD$2:$AD$5513,0))</f>
        <v>#NAME?</v>
      </c>
      <c r="AH77" t="str">
        <f t="shared" si="18"/>
        <v>Baja</v>
      </c>
      <c r="AI77" t="s">
        <v>153</v>
      </c>
      <c r="AJ77" t="str">
        <f>IFERROR(VLOOKUP(B77,Maestro_Regionales!$A$2:$B$35,2,FALSE),"Otras zonas")</f>
        <v>Antioquia</v>
      </c>
      <c r="AK77" t="str">
        <f t="shared" si="19"/>
        <v>REGIMEN DE EXCEPCION | Antioquia</v>
      </c>
    </row>
    <row r="78" spans="1:37">
      <c r="A78" s="4" t="s">
        <v>155</v>
      </c>
      <c r="B78" s="4" t="s">
        <v>156</v>
      </c>
      <c r="C78" s="4" t="s">
        <v>187</v>
      </c>
      <c r="D78" s="4" t="s">
        <v>188</v>
      </c>
      <c r="E78" s="4" t="s">
        <v>85</v>
      </c>
      <c r="F78" s="4">
        <v>148</v>
      </c>
      <c r="G78" s="4">
        <v>84</v>
      </c>
      <c r="H78" s="4">
        <v>0</v>
      </c>
      <c r="I78">
        <f t="shared" si="10"/>
        <v>232</v>
      </c>
      <c r="J78">
        <f t="shared" si="11"/>
        <v>0.63793103448275867</v>
      </c>
      <c r="K78">
        <f t="shared" si="12"/>
        <v>0.36206896551724138</v>
      </c>
      <c r="L78">
        <f t="shared" si="13"/>
        <v>0</v>
      </c>
      <c r="M78">
        <f>I78*Diccionario!$B$36</f>
        <v>0.51504454901960783</v>
      </c>
      <c r="N78">
        <f>M78*Diccionario!$B$37</f>
        <v>5.2019499450980396E-2</v>
      </c>
      <c r="O78">
        <f>N78*Diccionario!$B$38</f>
        <v>7.8029249176470592E-3</v>
      </c>
      <c r="P78">
        <f>O78*Diccionario!$B$39</f>
        <v>7.0226324258823537E-3</v>
      </c>
      <c r="Q78">
        <f>P78*Diccionario!$B$40</f>
        <v>2.8090529703529415E-3</v>
      </c>
      <c r="R78">
        <f>Q78*Diccionario!$B$41</f>
        <v>1.825884430729412E-3</v>
      </c>
      <c r="S78">
        <f t="shared" si="14"/>
        <v>1.825884430729412E-3</v>
      </c>
      <c r="T78">
        <f>I78*Diccionario!$B$36</f>
        <v>0.51504454901960783</v>
      </c>
      <c r="U78">
        <f>T78*Diccionario!$B$42</f>
        <v>5.2019499450980396E-2</v>
      </c>
      <c r="V78">
        <f>U78*Diccionario!$B$43</f>
        <v>4.4216574533333337E-2</v>
      </c>
      <c r="W78">
        <f>V78*Diccionario!$B$44</f>
        <v>8.401149161333334E-3</v>
      </c>
      <c r="X78">
        <f>W78*Diccionario!$B$45</f>
        <v>3.2764481729200003E-3</v>
      </c>
      <c r="Y78">
        <f>X78*Diccionario!$B$46</f>
        <v>2.9160388738988002E-3</v>
      </c>
      <c r="Z78">
        <f>Y78*Diccionario!$B$47</f>
        <v>1.078934383342556E-3</v>
      </c>
      <c r="AA78">
        <f>Z78*Diccionario!$B$48</f>
        <v>1.078934383342556E-3</v>
      </c>
      <c r="AB78">
        <f>AA78*Diccionario!$B$49</f>
        <v>8.0920078750691704E-4</v>
      </c>
      <c r="AC78">
        <f t="shared" si="15"/>
        <v>8.0920078750691704E-4</v>
      </c>
      <c r="AD78">
        <f t="shared" si="16"/>
        <v>2.6350852182363289E-3</v>
      </c>
      <c r="AE78">
        <f t="shared" si="17"/>
        <v>4.4157886828893875E-6</v>
      </c>
      <c r="AF78" t="e">
        <f ca="1">IF(AD78="","",_xludf.RANK.EQ(AD78,$AD$2:$AD$5513,0))</f>
        <v>#NAME?</v>
      </c>
      <c r="AH78" t="str">
        <f t="shared" si="18"/>
        <v>Baja</v>
      </c>
      <c r="AI78" t="s">
        <v>153</v>
      </c>
      <c r="AJ78" t="str">
        <f>IFERROR(VLOOKUP(B78,Maestro_Regionales!$A$2:$B$35,2,FALSE),"Otras zonas")</f>
        <v>Antioquia</v>
      </c>
      <c r="AK78" t="str">
        <f t="shared" si="19"/>
        <v>SALUD TOTAL EPS | Antioquia</v>
      </c>
    </row>
    <row r="79" spans="1:37">
      <c r="A79" s="4" t="s">
        <v>155</v>
      </c>
      <c r="B79" s="4" t="s">
        <v>156</v>
      </c>
      <c r="C79" s="4" t="s">
        <v>187</v>
      </c>
      <c r="D79" s="4" t="s">
        <v>188</v>
      </c>
      <c r="E79" s="4" t="s">
        <v>89</v>
      </c>
      <c r="F79" s="4">
        <v>1</v>
      </c>
      <c r="G79" s="4">
        <v>1</v>
      </c>
      <c r="H79" s="4">
        <v>0</v>
      </c>
      <c r="I79">
        <f t="shared" si="10"/>
        <v>2</v>
      </c>
      <c r="J79">
        <f t="shared" si="11"/>
        <v>0.5</v>
      </c>
      <c r="K79">
        <f t="shared" si="12"/>
        <v>0.5</v>
      </c>
      <c r="L79">
        <f t="shared" si="13"/>
        <v>0</v>
      </c>
      <c r="M79">
        <f>I79*Diccionario!$B$36</f>
        <v>4.4400392156862742E-3</v>
      </c>
      <c r="N79">
        <f>M79*Diccionario!$B$37</f>
        <v>4.4844396078431374E-4</v>
      </c>
      <c r="O79">
        <f>N79*Diccionario!$B$38</f>
        <v>6.7266594117647063E-5</v>
      </c>
      <c r="P79">
        <f>O79*Diccionario!$B$39</f>
        <v>6.053993470588236E-5</v>
      </c>
      <c r="Q79">
        <f>P79*Diccionario!$B$40</f>
        <v>2.4215973882352947E-5</v>
      </c>
      <c r="R79">
        <f>Q79*Diccionario!$B$41</f>
        <v>1.5740383023529416E-5</v>
      </c>
      <c r="S79">
        <f t="shared" si="14"/>
        <v>1.5740383023529416E-5</v>
      </c>
      <c r="T79">
        <f>I79*Diccionario!$B$36</f>
        <v>4.4400392156862742E-3</v>
      </c>
      <c r="U79">
        <f>T79*Diccionario!$B$42</f>
        <v>4.4844396078431374E-4</v>
      </c>
      <c r="V79">
        <f>U79*Diccionario!$B$43</f>
        <v>3.8117736666666666E-4</v>
      </c>
      <c r="W79">
        <f>V79*Diccionario!$B$44</f>
        <v>7.2423699666666666E-5</v>
      </c>
      <c r="X79">
        <f>W79*Diccionario!$B$45</f>
        <v>2.8245242870000002E-5</v>
      </c>
      <c r="Y79">
        <f>X79*Diccionario!$B$46</f>
        <v>2.5138266154300001E-5</v>
      </c>
      <c r="Z79">
        <f>Y79*Diccionario!$B$47</f>
        <v>9.3011584770909993E-6</v>
      </c>
      <c r="AA79">
        <f>Z79*Diccionario!$B$48</f>
        <v>9.3011584770909993E-6</v>
      </c>
      <c r="AB79">
        <f>AA79*Diccionario!$B$49</f>
        <v>6.9758688578182495E-6</v>
      </c>
      <c r="AC79">
        <f t="shared" si="15"/>
        <v>6.9758688578182495E-6</v>
      </c>
      <c r="AD79">
        <f t="shared" si="16"/>
        <v>2.2716251881347665E-5</v>
      </c>
      <c r="AE79">
        <f t="shared" si="17"/>
        <v>3.8067143818011966E-8</v>
      </c>
      <c r="AF79" t="e">
        <f ca="1">IF(AD79="","",_xludf.RANK.EQ(AD79,$AD$2:$AD$5513,0))</f>
        <v>#NAME?</v>
      </c>
      <c r="AH79" t="str">
        <f t="shared" si="18"/>
        <v>Baja</v>
      </c>
      <c r="AI79" t="s">
        <v>153</v>
      </c>
      <c r="AJ79" t="str">
        <f>IFERROR(VLOOKUP(B79,Maestro_Regionales!$A$2:$B$35,2,FALSE),"Otras zonas")</f>
        <v>Antioquia</v>
      </c>
      <c r="AK79" t="str">
        <f t="shared" si="19"/>
        <v>PROTEGER EPS (ANTES CAJACOPI EPS) | Antioquia</v>
      </c>
    </row>
    <row r="80" spans="1:37">
      <c r="A80" s="4" t="s">
        <v>155</v>
      </c>
      <c r="B80" s="4" t="s">
        <v>156</v>
      </c>
      <c r="C80" s="4" t="s">
        <v>189</v>
      </c>
      <c r="D80" s="4" t="s">
        <v>190</v>
      </c>
      <c r="E80" s="4" t="s">
        <v>160</v>
      </c>
      <c r="F80" s="4">
        <v>257</v>
      </c>
      <c r="G80" s="4">
        <v>5790</v>
      </c>
      <c r="H80" s="4">
        <v>0</v>
      </c>
      <c r="I80">
        <f t="shared" si="10"/>
        <v>6047</v>
      </c>
      <c r="J80">
        <f t="shared" si="11"/>
        <v>4.2500413428146186E-2</v>
      </c>
      <c r="K80">
        <f t="shared" si="12"/>
        <v>0.95749958657185386</v>
      </c>
      <c r="L80">
        <f t="shared" si="13"/>
        <v>0</v>
      </c>
      <c r="M80">
        <f>I80*Diccionario!$B$36</f>
        <v>13.42445856862745</v>
      </c>
      <c r="N80">
        <f>M80*Diccionario!$B$37</f>
        <v>1.3558703154313725</v>
      </c>
      <c r="O80">
        <f>N80*Diccionario!$B$38</f>
        <v>0.20338054731470587</v>
      </c>
      <c r="P80">
        <f>O80*Diccionario!$B$39</f>
        <v>0.18304249258323529</v>
      </c>
      <c r="Q80">
        <f>P80*Diccionario!$B$40</f>
        <v>7.3216997033294123E-2</v>
      </c>
      <c r="R80">
        <f>Q80*Diccionario!$B$41</f>
        <v>4.7591048071641183E-2</v>
      </c>
      <c r="S80">
        <f t="shared" si="14"/>
        <v>4.7591048071641183E-2</v>
      </c>
      <c r="T80">
        <f>I80*Diccionario!$B$36</f>
        <v>13.42445856862745</v>
      </c>
      <c r="U80">
        <f>T80*Diccionario!$B$42</f>
        <v>1.3558703154313725</v>
      </c>
      <c r="V80">
        <f>U80*Diccionario!$B$43</f>
        <v>1.1524897681166666</v>
      </c>
      <c r="W80">
        <f>V80*Diccionario!$B$44</f>
        <v>0.21897305594216665</v>
      </c>
      <c r="X80">
        <f>W80*Diccionario!$B$45</f>
        <v>8.5399491817444995E-2</v>
      </c>
      <c r="Y80">
        <f>X80*Diccionario!$B$46</f>
        <v>7.6005547717526045E-2</v>
      </c>
      <c r="Z80">
        <f>Y80*Diccionario!$B$47</f>
        <v>2.8122052655484637E-2</v>
      </c>
      <c r="AA80">
        <f>Z80*Diccionario!$B$48</f>
        <v>2.8122052655484637E-2</v>
      </c>
      <c r="AB80">
        <f>AA80*Diccionario!$B$49</f>
        <v>2.1091539491613479E-2</v>
      </c>
      <c r="AC80">
        <f t="shared" si="15"/>
        <v>2.1091539491613479E-2</v>
      </c>
      <c r="AD80">
        <f t="shared" si="16"/>
        <v>6.8682587563254655E-2</v>
      </c>
      <c r="AE80">
        <f t="shared" si="17"/>
        <v>1.1509600933375916E-4</v>
      </c>
      <c r="AF80" t="e">
        <f ca="1">IF(AD80="","",_xludf.RANK.EQ(AD80,$AD$2:$AD$5513,0))</f>
        <v>#NAME?</v>
      </c>
      <c r="AH80" t="str">
        <f t="shared" si="18"/>
        <v>Baja</v>
      </c>
      <c r="AI80" t="s">
        <v>153</v>
      </c>
      <c r="AJ80" t="str">
        <f>IFERROR(VLOOKUP(B80,Maestro_Regionales!$A$2:$B$35,2,FALSE),"Otras zonas")</f>
        <v>Antioquia</v>
      </c>
      <c r="AK80" t="str">
        <f t="shared" si="19"/>
        <v>SAVIA SALUD EPS | Antioquia</v>
      </c>
    </row>
    <row r="81" spans="1:37">
      <c r="A81" s="4" t="s">
        <v>155</v>
      </c>
      <c r="B81" s="4" t="s">
        <v>156</v>
      </c>
      <c r="C81" s="4" t="s">
        <v>189</v>
      </c>
      <c r="D81" s="4" t="s">
        <v>190</v>
      </c>
      <c r="E81" s="4" t="s">
        <v>87</v>
      </c>
      <c r="F81" s="4">
        <v>331</v>
      </c>
      <c r="G81" s="4">
        <v>169</v>
      </c>
      <c r="H81" s="4">
        <v>0</v>
      </c>
      <c r="I81">
        <f t="shared" si="10"/>
        <v>500</v>
      </c>
      <c r="J81">
        <f t="shared" si="11"/>
        <v>0.66200000000000003</v>
      </c>
      <c r="K81">
        <f t="shared" si="12"/>
        <v>0.33800000000000002</v>
      </c>
      <c r="L81">
        <f t="shared" si="13"/>
        <v>0</v>
      </c>
      <c r="M81">
        <f>I81*Diccionario!$B$36</f>
        <v>1.1100098039215684</v>
      </c>
      <c r="N81">
        <f>M81*Diccionario!$B$37</f>
        <v>0.11211099019607842</v>
      </c>
      <c r="O81">
        <f>N81*Diccionario!$B$38</f>
        <v>1.6816648529411764E-2</v>
      </c>
      <c r="P81">
        <f>O81*Diccionario!$B$39</f>
        <v>1.5134983676470589E-2</v>
      </c>
      <c r="Q81">
        <f>P81*Diccionario!$B$40</f>
        <v>6.0539934705882356E-3</v>
      </c>
      <c r="R81">
        <f>Q81*Diccionario!$B$41</f>
        <v>3.9350957558823537E-3</v>
      </c>
      <c r="S81">
        <f t="shared" si="14"/>
        <v>3.9350957558823537E-3</v>
      </c>
      <c r="T81">
        <f>I81*Diccionario!$B$36</f>
        <v>1.1100098039215684</v>
      </c>
      <c r="U81">
        <f>T81*Diccionario!$B$42</f>
        <v>0.11211099019607842</v>
      </c>
      <c r="V81">
        <f>U81*Diccionario!$B$43</f>
        <v>9.5294341666666657E-2</v>
      </c>
      <c r="W81">
        <f>V81*Diccionario!$B$44</f>
        <v>1.8105924916666665E-2</v>
      </c>
      <c r="X81">
        <f>W81*Diccionario!$B$45</f>
        <v>7.0613107174999998E-3</v>
      </c>
      <c r="Y81">
        <f>X81*Diccionario!$B$46</f>
        <v>6.2845665385749998E-3</v>
      </c>
      <c r="Z81">
        <f>Y81*Diccionario!$B$47</f>
        <v>2.3252896192727497E-3</v>
      </c>
      <c r="AA81">
        <f>Z81*Diccionario!$B$48</f>
        <v>2.3252896192727497E-3</v>
      </c>
      <c r="AB81">
        <f>AA81*Diccionario!$B$49</f>
        <v>1.7439672144545623E-3</v>
      </c>
      <c r="AC81">
        <f t="shared" si="15"/>
        <v>1.7439672144545623E-3</v>
      </c>
      <c r="AD81">
        <f t="shared" si="16"/>
        <v>5.6790629703369162E-3</v>
      </c>
      <c r="AE81">
        <f t="shared" si="17"/>
        <v>9.5167859545029908E-6</v>
      </c>
      <c r="AF81" t="e">
        <f ca="1">IF(AD81="","",_xludf.RANK.EQ(AD81,$AD$2:$AD$5513,0))</f>
        <v>#NAME?</v>
      </c>
      <c r="AH81" t="str">
        <f t="shared" si="18"/>
        <v>Baja</v>
      </c>
      <c r="AI81" t="s">
        <v>153</v>
      </c>
      <c r="AJ81" t="str">
        <f>IFERROR(VLOOKUP(B81,Maestro_Regionales!$A$2:$B$35,2,FALSE),"Otras zonas")</f>
        <v>Antioquia</v>
      </c>
      <c r="AK81" t="str">
        <f t="shared" si="19"/>
        <v>NUEVA EPS | Antioquia</v>
      </c>
    </row>
    <row r="82" spans="1:37">
      <c r="A82" s="4" t="s">
        <v>155</v>
      </c>
      <c r="B82" s="4" t="s">
        <v>156</v>
      </c>
      <c r="C82" s="4" t="s">
        <v>189</v>
      </c>
      <c r="D82" s="4" t="s">
        <v>190</v>
      </c>
      <c r="E82" s="4" t="s">
        <v>90</v>
      </c>
      <c r="F82" s="4">
        <v>0</v>
      </c>
      <c r="G82" s="4">
        <v>0</v>
      </c>
      <c r="H82" s="4">
        <v>215</v>
      </c>
      <c r="I82">
        <f t="shared" si="10"/>
        <v>215</v>
      </c>
      <c r="J82">
        <f t="shared" si="11"/>
        <v>0</v>
      </c>
      <c r="K82">
        <f t="shared" si="12"/>
        <v>0</v>
      </c>
      <c r="L82">
        <f t="shared" si="13"/>
        <v>1</v>
      </c>
      <c r="M82">
        <f>I82*Diccionario!$B$36</f>
        <v>0.47730421568627446</v>
      </c>
      <c r="N82">
        <f>M82*Diccionario!$B$37</f>
        <v>4.8207725784313725E-2</v>
      </c>
      <c r="O82">
        <f>N82*Diccionario!$B$38</f>
        <v>7.2311588676470581E-3</v>
      </c>
      <c r="P82">
        <f>O82*Diccionario!$B$39</f>
        <v>6.5080429808823522E-3</v>
      </c>
      <c r="Q82">
        <f>P82*Diccionario!$B$40</f>
        <v>2.603217192352941E-3</v>
      </c>
      <c r="R82">
        <f>Q82*Diccionario!$B$41</f>
        <v>1.6920911750294117E-3</v>
      </c>
      <c r="S82">
        <f t="shared" si="14"/>
        <v>1.6920911750294117E-3</v>
      </c>
      <c r="T82">
        <f>I82*Diccionario!$B$36</f>
        <v>0.47730421568627446</v>
      </c>
      <c r="U82">
        <f>T82*Diccionario!$B$42</f>
        <v>4.8207725784313725E-2</v>
      </c>
      <c r="V82">
        <f>U82*Diccionario!$B$43</f>
        <v>4.0976566916666665E-2</v>
      </c>
      <c r="W82">
        <f>V82*Diccionario!$B$44</f>
        <v>7.7855477141666662E-3</v>
      </c>
      <c r="X82">
        <f>W82*Diccionario!$B$45</f>
        <v>3.0363636085249997E-3</v>
      </c>
      <c r="Y82">
        <f>X82*Diccionario!$B$46</f>
        <v>2.7023636115872498E-3</v>
      </c>
      <c r="Z82">
        <f>Y82*Diccionario!$B$47</f>
        <v>9.9987453628728237E-4</v>
      </c>
      <c r="AA82">
        <f>Z82*Diccionario!$B$48</f>
        <v>9.9987453628728237E-4</v>
      </c>
      <c r="AB82">
        <f>AA82*Diccionario!$B$49</f>
        <v>7.4990590221546177E-4</v>
      </c>
      <c r="AC82">
        <f t="shared" si="15"/>
        <v>7.4990590221546177E-4</v>
      </c>
      <c r="AD82">
        <f t="shared" si="16"/>
        <v>2.4419970772448733E-3</v>
      </c>
      <c r="AE82">
        <f t="shared" si="17"/>
        <v>4.092217960436285E-6</v>
      </c>
      <c r="AF82" t="e">
        <f ca="1">IF(AD82="","",_xludf.RANK.EQ(AD82,$AD$2:$AD$5513,0))</f>
        <v>#NAME?</v>
      </c>
      <c r="AH82" t="str">
        <f t="shared" si="18"/>
        <v>Baja</v>
      </c>
      <c r="AI82" t="s">
        <v>153</v>
      </c>
      <c r="AJ82" t="str">
        <f>IFERROR(VLOOKUP(B82,Maestro_Regionales!$A$2:$B$35,2,FALSE),"Otras zonas")</f>
        <v>Antioquia</v>
      </c>
      <c r="AK82" t="str">
        <f t="shared" si="19"/>
        <v>REGIMEN DE EXCEPCION | Antioquia</v>
      </c>
    </row>
    <row r="83" spans="1:37">
      <c r="A83" s="4" t="s">
        <v>155</v>
      </c>
      <c r="B83" s="4" t="s">
        <v>156</v>
      </c>
      <c r="C83" s="4" t="s">
        <v>191</v>
      </c>
      <c r="D83" s="4" t="s">
        <v>192</v>
      </c>
      <c r="E83" s="4" t="s">
        <v>88</v>
      </c>
      <c r="F83" s="4">
        <v>218</v>
      </c>
      <c r="G83" s="4">
        <v>1555</v>
      </c>
      <c r="H83" s="4">
        <v>0</v>
      </c>
      <c r="I83">
        <f t="shared" si="10"/>
        <v>1773</v>
      </c>
      <c r="J83">
        <f t="shared" si="11"/>
        <v>0.12295544275239707</v>
      </c>
      <c r="K83">
        <f t="shared" si="12"/>
        <v>0.87704455724760289</v>
      </c>
      <c r="L83">
        <f t="shared" si="13"/>
        <v>0</v>
      </c>
      <c r="M83">
        <f>I83*Diccionario!$B$36</f>
        <v>3.9360947647058819</v>
      </c>
      <c r="N83">
        <f>M83*Diccionario!$B$37</f>
        <v>0.3975455712352941</v>
      </c>
      <c r="O83">
        <f>N83*Diccionario!$B$38</f>
        <v>5.9631835685294114E-2</v>
      </c>
      <c r="P83">
        <f>O83*Diccionario!$B$39</f>
        <v>5.3668652116764706E-2</v>
      </c>
      <c r="Q83">
        <f>P83*Diccionario!$B$40</f>
        <v>2.1467460846705883E-2</v>
      </c>
      <c r="R83">
        <f>Q83*Diccionario!$B$41</f>
        <v>1.3953849550358825E-2</v>
      </c>
      <c r="S83">
        <f t="shared" si="14"/>
        <v>1.3953849550358825E-2</v>
      </c>
      <c r="T83">
        <f>I83*Diccionario!$B$36</f>
        <v>3.9360947647058819</v>
      </c>
      <c r="U83">
        <f>T83*Diccionario!$B$42</f>
        <v>0.3975455712352941</v>
      </c>
      <c r="V83">
        <f>U83*Diccionario!$B$43</f>
        <v>0.33791373554999998</v>
      </c>
      <c r="W83">
        <f>V83*Diccionario!$B$44</f>
        <v>6.4203609754499999E-2</v>
      </c>
      <c r="X83">
        <f>W83*Diccionario!$B$45</f>
        <v>2.5039407804254999E-2</v>
      </c>
      <c r="Y83">
        <f>X83*Diccionario!$B$46</f>
        <v>2.2285072945786948E-2</v>
      </c>
      <c r="Z83">
        <f>Y83*Diccionario!$B$47</f>
        <v>8.2454769899411706E-3</v>
      </c>
      <c r="AA83">
        <f>Z83*Diccionario!$B$48</f>
        <v>8.2454769899411706E-3</v>
      </c>
      <c r="AB83">
        <f>AA83*Diccionario!$B$49</f>
        <v>6.1841077424558775E-3</v>
      </c>
      <c r="AC83">
        <f t="shared" si="15"/>
        <v>6.1841077424558775E-3</v>
      </c>
      <c r="AD83">
        <f t="shared" si="16"/>
        <v>2.0137957292814701E-2</v>
      </c>
      <c r="AE83">
        <f t="shared" si="17"/>
        <v>3.3746522994667598E-5</v>
      </c>
      <c r="AF83" t="e">
        <f ca="1">IF(AD83="","",_xludf.RANK.EQ(AD83,$AD$2:$AD$5513,0))</f>
        <v>#NAME?</v>
      </c>
      <c r="AH83" t="str">
        <f t="shared" si="18"/>
        <v>Baja</v>
      </c>
      <c r="AI83" t="s">
        <v>153</v>
      </c>
      <c r="AJ83" t="str">
        <f>IFERROR(VLOOKUP(B83,Maestro_Regionales!$A$2:$B$35,2,FALSE),"Otras zonas")</f>
        <v>Antioquia</v>
      </c>
      <c r="AK83" t="str">
        <f t="shared" si="19"/>
        <v>COOSALUD EPS | Antioquia</v>
      </c>
    </row>
    <row r="84" spans="1:37">
      <c r="A84" s="4" t="s">
        <v>155</v>
      </c>
      <c r="B84" s="4" t="s">
        <v>156</v>
      </c>
      <c r="C84" s="4" t="s">
        <v>191</v>
      </c>
      <c r="D84" s="4" t="s">
        <v>192</v>
      </c>
      <c r="E84" s="4" t="s">
        <v>160</v>
      </c>
      <c r="F84" s="4">
        <v>72</v>
      </c>
      <c r="G84" s="4">
        <v>714</v>
      </c>
      <c r="H84" s="4">
        <v>0</v>
      </c>
      <c r="I84">
        <f t="shared" si="10"/>
        <v>786</v>
      </c>
      <c r="J84">
        <f t="shared" si="11"/>
        <v>9.1603053435114504E-2</v>
      </c>
      <c r="K84">
        <f t="shared" si="12"/>
        <v>0.90839694656488545</v>
      </c>
      <c r="L84">
        <f t="shared" si="13"/>
        <v>0</v>
      </c>
      <c r="M84">
        <f>I84*Diccionario!$B$36</f>
        <v>1.7449354117647058</v>
      </c>
      <c r="N84">
        <f>M84*Diccionario!$B$37</f>
        <v>0.1762384765882353</v>
      </c>
      <c r="O84">
        <f>N84*Diccionario!$B$38</f>
        <v>2.6435771488235293E-2</v>
      </c>
      <c r="P84">
        <f>O84*Diccionario!$B$39</f>
        <v>2.3792194339411765E-2</v>
      </c>
      <c r="Q84">
        <f>P84*Diccionario!$B$40</f>
        <v>9.5168777357647061E-3</v>
      </c>
      <c r="R84">
        <f>Q84*Diccionario!$B$41</f>
        <v>6.1859705282470588E-3</v>
      </c>
      <c r="S84">
        <f t="shared" si="14"/>
        <v>6.1859705282470588E-3</v>
      </c>
      <c r="T84">
        <f>I84*Diccionario!$B$36</f>
        <v>1.7449354117647058</v>
      </c>
      <c r="U84">
        <f>T84*Diccionario!$B$42</f>
        <v>0.1762384765882353</v>
      </c>
      <c r="V84">
        <f>U84*Diccionario!$B$43</f>
        <v>0.14980270509999999</v>
      </c>
      <c r="W84">
        <f>V84*Diccionario!$B$44</f>
        <v>2.8462513968999997E-2</v>
      </c>
      <c r="X84">
        <f>W84*Diccionario!$B$45</f>
        <v>1.1100380447909999E-2</v>
      </c>
      <c r="Y84">
        <f>X84*Diccionario!$B$46</f>
        <v>9.8793385986398995E-3</v>
      </c>
      <c r="Z84">
        <f>Y84*Diccionario!$B$47</f>
        <v>3.6553552814967629E-3</v>
      </c>
      <c r="AA84">
        <f>Z84*Diccionario!$B$48</f>
        <v>3.6553552814967629E-3</v>
      </c>
      <c r="AB84">
        <f>AA84*Diccionario!$B$49</f>
        <v>2.7415164611225722E-3</v>
      </c>
      <c r="AC84">
        <f t="shared" si="15"/>
        <v>2.7415164611225722E-3</v>
      </c>
      <c r="AD84">
        <f t="shared" si="16"/>
        <v>8.9274869893696315E-3</v>
      </c>
      <c r="AE84">
        <f t="shared" si="17"/>
        <v>1.4960387520478699E-5</v>
      </c>
      <c r="AF84" t="e">
        <f ca="1">IF(AD84="","",_xludf.RANK.EQ(AD84,$AD$2:$AD$5513,0))</f>
        <v>#NAME?</v>
      </c>
      <c r="AH84" t="str">
        <f t="shared" si="18"/>
        <v>Baja</v>
      </c>
      <c r="AI84" t="s">
        <v>153</v>
      </c>
      <c r="AJ84" t="str">
        <f>IFERROR(VLOOKUP(B84,Maestro_Regionales!$A$2:$B$35,2,FALSE),"Otras zonas")</f>
        <v>Antioquia</v>
      </c>
      <c r="AK84" t="str">
        <f t="shared" si="19"/>
        <v>SAVIA SALUD EPS | Antioquia</v>
      </c>
    </row>
    <row r="85" spans="1:37">
      <c r="A85" s="4" t="s">
        <v>155</v>
      </c>
      <c r="B85" s="4" t="s">
        <v>156</v>
      </c>
      <c r="C85" s="4" t="s">
        <v>191</v>
      </c>
      <c r="D85" s="4" t="s">
        <v>192</v>
      </c>
      <c r="E85" s="4" t="s">
        <v>87</v>
      </c>
      <c r="F85" s="4">
        <v>351</v>
      </c>
      <c r="G85" s="4">
        <v>155</v>
      </c>
      <c r="H85" s="4">
        <v>0</v>
      </c>
      <c r="I85">
        <f t="shared" si="10"/>
        <v>506</v>
      </c>
      <c r="J85">
        <f t="shared" si="11"/>
        <v>0.69367588932806323</v>
      </c>
      <c r="K85">
        <f t="shared" si="12"/>
        <v>0.30632411067193677</v>
      </c>
      <c r="L85">
        <f t="shared" si="13"/>
        <v>0</v>
      </c>
      <c r="M85">
        <f>I85*Diccionario!$B$36</f>
        <v>1.1233299215686274</v>
      </c>
      <c r="N85">
        <f>M85*Diccionario!$B$37</f>
        <v>0.11345632207843138</v>
      </c>
      <c r="O85">
        <f>N85*Diccionario!$B$38</f>
        <v>1.7018448311764706E-2</v>
      </c>
      <c r="P85">
        <f>O85*Diccionario!$B$39</f>
        <v>1.5316603480588236E-2</v>
      </c>
      <c r="Q85">
        <f>P85*Diccionario!$B$40</f>
        <v>6.126641392235295E-3</v>
      </c>
      <c r="R85">
        <f>Q85*Diccionario!$B$41</f>
        <v>3.9823169049529421E-3</v>
      </c>
      <c r="S85">
        <f t="shared" si="14"/>
        <v>3.9823169049529421E-3</v>
      </c>
      <c r="T85">
        <f>I85*Diccionario!$B$36</f>
        <v>1.1233299215686274</v>
      </c>
      <c r="U85">
        <f>T85*Diccionario!$B$42</f>
        <v>0.11345632207843138</v>
      </c>
      <c r="V85">
        <f>U85*Diccionario!$B$43</f>
        <v>9.6437873766666668E-2</v>
      </c>
      <c r="W85">
        <f>V85*Diccionario!$B$44</f>
        <v>1.8323196015666666E-2</v>
      </c>
      <c r="X85">
        <f>W85*Diccionario!$B$45</f>
        <v>7.1460464461100002E-3</v>
      </c>
      <c r="Y85">
        <f>X85*Diccionario!$B$46</f>
        <v>6.3599813370379E-3</v>
      </c>
      <c r="Z85">
        <f>Y85*Diccionario!$B$47</f>
        <v>2.3531930947040228E-3</v>
      </c>
      <c r="AA85">
        <f>Z85*Diccionario!$B$48</f>
        <v>2.3531930947040228E-3</v>
      </c>
      <c r="AB85">
        <f>AA85*Diccionario!$B$49</f>
        <v>1.7648948210280172E-3</v>
      </c>
      <c r="AC85">
        <f t="shared" si="15"/>
        <v>1.7648948210280172E-3</v>
      </c>
      <c r="AD85">
        <f t="shared" si="16"/>
        <v>5.7472117259809597E-3</v>
      </c>
      <c r="AE85">
        <f t="shared" si="17"/>
        <v>9.6309873859570279E-6</v>
      </c>
      <c r="AF85" t="e">
        <f ca="1">IF(AD85="","",_xludf.RANK.EQ(AD85,$AD$2:$AD$5513,0))</f>
        <v>#NAME?</v>
      </c>
      <c r="AH85" t="str">
        <f t="shared" si="18"/>
        <v>Baja</v>
      </c>
      <c r="AI85" t="s">
        <v>153</v>
      </c>
      <c r="AJ85" t="str">
        <f>IFERROR(VLOOKUP(B85,Maestro_Regionales!$A$2:$B$35,2,FALSE),"Otras zonas")</f>
        <v>Antioquia</v>
      </c>
      <c r="AK85" t="str">
        <f t="shared" si="19"/>
        <v>NUEVA EPS | Antioquia</v>
      </c>
    </row>
    <row r="86" spans="1:37">
      <c r="A86" s="4" t="s">
        <v>155</v>
      </c>
      <c r="B86" s="4" t="s">
        <v>156</v>
      </c>
      <c r="C86" s="4" t="s">
        <v>191</v>
      </c>
      <c r="D86" s="4" t="s">
        <v>192</v>
      </c>
      <c r="E86" s="4" t="s">
        <v>90</v>
      </c>
      <c r="F86" s="4">
        <v>0</v>
      </c>
      <c r="G86" s="4">
        <v>0</v>
      </c>
      <c r="H86" s="4">
        <v>117</v>
      </c>
      <c r="I86">
        <f t="shared" si="10"/>
        <v>117</v>
      </c>
      <c r="J86">
        <f t="shared" si="11"/>
        <v>0</v>
      </c>
      <c r="K86">
        <f t="shared" si="12"/>
        <v>0</v>
      </c>
      <c r="L86">
        <f t="shared" si="13"/>
        <v>1</v>
      </c>
      <c r="M86">
        <f>I86*Diccionario!$B$36</f>
        <v>0.25974229411764704</v>
      </c>
      <c r="N86">
        <f>M86*Diccionario!$B$37</f>
        <v>2.6233971705882354E-2</v>
      </c>
      <c r="O86">
        <f>N86*Diccionario!$B$38</f>
        <v>3.9350957558823528E-3</v>
      </c>
      <c r="P86">
        <f>O86*Diccionario!$B$39</f>
        <v>3.5415861802941175E-3</v>
      </c>
      <c r="Q86">
        <f>P86*Diccionario!$B$40</f>
        <v>1.416634472117647E-3</v>
      </c>
      <c r="R86">
        <f>Q86*Diccionario!$B$41</f>
        <v>9.2081240687647058E-4</v>
      </c>
      <c r="S86">
        <f t="shared" si="14"/>
        <v>9.2081240687647058E-4</v>
      </c>
      <c r="T86">
        <f>I86*Diccionario!$B$36</f>
        <v>0.25974229411764704</v>
      </c>
      <c r="U86">
        <f>T86*Diccionario!$B$42</f>
        <v>2.6233971705882354E-2</v>
      </c>
      <c r="V86">
        <f>U86*Diccionario!$B$43</f>
        <v>2.2298875950000002E-2</v>
      </c>
      <c r="W86">
        <f>V86*Diccionario!$B$44</f>
        <v>4.2367864305000004E-3</v>
      </c>
      <c r="X86">
        <f>W86*Diccionario!$B$45</f>
        <v>1.6523467078950003E-3</v>
      </c>
      <c r="Y86">
        <f>X86*Diccionario!$B$46</f>
        <v>1.4705885700265504E-3</v>
      </c>
      <c r="Z86">
        <f>Y86*Diccionario!$B$47</f>
        <v>5.441177709098236E-4</v>
      </c>
      <c r="AA86">
        <f>Z86*Diccionario!$B$48</f>
        <v>5.441177709098236E-4</v>
      </c>
      <c r="AB86">
        <f>AA86*Diccionario!$B$49</f>
        <v>4.080883281823677E-4</v>
      </c>
      <c r="AC86">
        <f t="shared" si="15"/>
        <v>4.080883281823677E-4</v>
      </c>
      <c r="AD86">
        <f t="shared" si="16"/>
        <v>1.3289007350588383E-3</v>
      </c>
      <c r="AE86">
        <f t="shared" si="17"/>
        <v>2.2269279133536995E-6</v>
      </c>
      <c r="AF86" t="e">
        <f ca="1">IF(AD86="","",_xludf.RANK.EQ(AD86,$AD$2:$AD$5513,0))</f>
        <v>#NAME?</v>
      </c>
      <c r="AH86" t="str">
        <f t="shared" si="18"/>
        <v>Baja</v>
      </c>
      <c r="AI86" t="s">
        <v>153</v>
      </c>
      <c r="AJ86" t="str">
        <f>IFERROR(VLOOKUP(B86,Maestro_Regionales!$A$2:$B$35,2,FALSE),"Otras zonas")</f>
        <v>Antioquia</v>
      </c>
      <c r="AK86" t="str">
        <f t="shared" si="19"/>
        <v>REGIMEN DE EXCEPCION | Antioquia</v>
      </c>
    </row>
    <row r="87" spans="1:37">
      <c r="A87" s="4" t="s">
        <v>155</v>
      </c>
      <c r="B87" s="4" t="s">
        <v>156</v>
      </c>
      <c r="C87" s="4" t="s">
        <v>191</v>
      </c>
      <c r="D87" s="4" t="s">
        <v>192</v>
      </c>
      <c r="E87" s="4" t="s">
        <v>85</v>
      </c>
      <c r="F87" s="4">
        <v>45</v>
      </c>
      <c r="G87" s="4">
        <v>15</v>
      </c>
      <c r="H87" s="4">
        <v>0</v>
      </c>
      <c r="I87">
        <f t="shared" si="10"/>
        <v>60</v>
      </c>
      <c r="J87">
        <f t="shared" si="11"/>
        <v>0.75</v>
      </c>
      <c r="K87">
        <f t="shared" si="12"/>
        <v>0.25</v>
      </c>
      <c r="L87">
        <f t="shared" si="13"/>
        <v>0</v>
      </c>
      <c r="M87">
        <f>I87*Diccionario!$B$36</f>
        <v>0.13320117647058821</v>
      </c>
      <c r="N87">
        <f>M87*Diccionario!$B$37</f>
        <v>1.345331882352941E-2</v>
      </c>
      <c r="O87">
        <f>N87*Diccionario!$B$38</f>
        <v>2.0179978235294114E-3</v>
      </c>
      <c r="P87">
        <f>O87*Diccionario!$B$39</f>
        <v>1.8161980411764704E-3</v>
      </c>
      <c r="Q87">
        <f>P87*Diccionario!$B$40</f>
        <v>7.2647921647058823E-4</v>
      </c>
      <c r="R87">
        <f>Q87*Diccionario!$B$41</f>
        <v>4.7221149070588239E-4</v>
      </c>
      <c r="S87">
        <f t="shared" si="14"/>
        <v>4.7221149070588239E-4</v>
      </c>
      <c r="T87">
        <f>I87*Diccionario!$B$36</f>
        <v>0.13320117647058821</v>
      </c>
      <c r="U87">
        <f>T87*Diccionario!$B$42</f>
        <v>1.345331882352941E-2</v>
      </c>
      <c r="V87">
        <f>U87*Diccionario!$B$43</f>
        <v>1.1435320999999998E-2</v>
      </c>
      <c r="W87">
        <f>V87*Diccionario!$B$44</f>
        <v>2.1727109899999995E-3</v>
      </c>
      <c r="X87">
        <f>W87*Diccionario!$B$45</f>
        <v>8.4735728609999989E-4</v>
      </c>
      <c r="Y87">
        <f>X87*Diccionario!$B$46</f>
        <v>7.541479846289999E-4</v>
      </c>
      <c r="Z87">
        <f>Y87*Diccionario!$B$47</f>
        <v>2.7903475431272995E-4</v>
      </c>
      <c r="AA87">
        <f>Z87*Diccionario!$B$48</f>
        <v>2.7903475431272995E-4</v>
      </c>
      <c r="AB87">
        <f>AA87*Diccionario!$B$49</f>
        <v>2.0927606573454746E-4</v>
      </c>
      <c r="AC87">
        <f t="shared" si="15"/>
        <v>2.0927606573454746E-4</v>
      </c>
      <c r="AD87">
        <f t="shared" si="16"/>
        <v>6.8148755644042991E-4</v>
      </c>
      <c r="AE87">
        <f t="shared" si="17"/>
        <v>1.1420143145403588E-6</v>
      </c>
      <c r="AF87" t="e">
        <f ca="1">IF(AD87="","",_xludf.RANK.EQ(AD87,$AD$2:$AD$5513,0))</f>
        <v>#NAME?</v>
      </c>
      <c r="AH87" t="str">
        <f t="shared" si="18"/>
        <v>Baja</v>
      </c>
      <c r="AI87" t="s">
        <v>153</v>
      </c>
      <c r="AJ87" t="str">
        <f>IFERROR(VLOOKUP(B87,Maestro_Regionales!$A$2:$B$35,2,FALSE),"Otras zonas")</f>
        <v>Antioquia</v>
      </c>
      <c r="AK87" t="str">
        <f t="shared" si="19"/>
        <v>SALUD TOTAL EPS | Antioquia</v>
      </c>
    </row>
    <row r="88" spans="1:37">
      <c r="A88" s="4" t="s">
        <v>155</v>
      </c>
      <c r="B88" s="4" t="s">
        <v>156</v>
      </c>
      <c r="C88" s="4" t="s">
        <v>191</v>
      </c>
      <c r="D88" s="4" t="s">
        <v>192</v>
      </c>
      <c r="E88" s="4" t="s">
        <v>86</v>
      </c>
      <c r="F88" s="4">
        <v>1</v>
      </c>
      <c r="G88" s="4">
        <v>0</v>
      </c>
      <c r="H88" s="4">
        <v>0</v>
      </c>
      <c r="I88">
        <f t="shared" si="10"/>
        <v>1</v>
      </c>
      <c r="J88">
        <f t="shared" si="11"/>
        <v>1</v>
      </c>
      <c r="K88">
        <f t="shared" si="12"/>
        <v>0</v>
      </c>
      <c r="L88">
        <f t="shared" si="13"/>
        <v>0</v>
      </c>
      <c r="M88">
        <f>I88*Diccionario!$B$36</f>
        <v>2.2200196078431371E-3</v>
      </c>
      <c r="N88">
        <f>M88*Diccionario!$B$37</f>
        <v>2.2422198039215687E-4</v>
      </c>
      <c r="O88">
        <f>N88*Diccionario!$B$38</f>
        <v>3.3633297058823532E-5</v>
      </c>
      <c r="P88">
        <f>O88*Diccionario!$B$39</f>
        <v>3.026996735294118E-5</v>
      </c>
      <c r="Q88">
        <f>P88*Diccionario!$B$40</f>
        <v>1.2107986941176473E-5</v>
      </c>
      <c r="R88">
        <f>Q88*Diccionario!$B$41</f>
        <v>7.870191511764708E-6</v>
      </c>
      <c r="S88">
        <f t="shared" si="14"/>
        <v>7.870191511764708E-6</v>
      </c>
      <c r="T88">
        <f>I88*Diccionario!$B$36</f>
        <v>2.2200196078431371E-3</v>
      </c>
      <c r="U88">
        <f>T88*Diccionario!$B$42</f>
        <v>2.2422198039215687E-4</v>
      </c>
      <c r="V88">
        <f>U88*Diccionario!$B$43</f>
        <v>1.9058868333333333E-4</v>
      </c>
      <c r="W88">
        <f>V88*Diccionario!$B$44</f>
        <v>3.6211849833333333E-5</v>
      </c>
      <c r="X88">
        <f>W88*Diccionario!$B$45</f>
        <v>1.4122621435000001E-5</v>
      </c>
      <c r="Y88">
        <f>X88*Diccionario!$B$46</f>
        <v>1.256913307715E-5</v>
      </c>
      <c r="Z88">
        <f>Y88*Diccionario!$B$47</f>
        <v>4.6505792385454997E-6</v>
      </c>
      <c r="AA88">
        <f>Z88*Diccionario!$B$48</f>
        <v>4.6505792385454997E-6</v>
      </c>
      <c r="AB88">
        <f>AA88*Diccionario!$B$49</f>
        <v>3.4879344289091247E-6</v>
      </c>
      <c r="AC88">
        <f t="shared" si="15"/>
        <v>3.4879344289091247E-6</v>
      </c>
      <c r="AD88">
        <f t="shared" si="16"/>
        <v>1.1358125940673833E-5</v>
      </c>
      <c r="AE88">
        <f t="shared" si="17"/>
        <v>1.9033571909005983E-8</v>
      </c>
      <c r="AF88" t="e">
        <f ca="1">IF(AD88="","",_xludf.RANK.EQ(AD88,$AD$2:$AD$5513,0))</f>
        <v>#NAME?</v>
      </c>
      <c r="AH88" t="str">
        <f t="shared" si="18"/>
        <v>Baja</v>
      </c>
      <c r="AI88" t="s">
        <v>153</v>
      </c>
      <c r="AJ88" t="str">
        <f>IFERROR(VLOOKUP(B88,Maestro_Regionales!$A$2:$B$35,2,FALSE),"Otras zonas")</f>
        <v>Antioquia</v>
      </c>
      <c r="AK88" t="str">
        <f t="shared" si="19"/>
        <v>EPS SANITAS | Antioquia</v>
      </c>
    </row>
    <row r="89" spans="1:37">
      <c r="A89" s="4" t="s">
        <v>155</v>
      </c>
      <c r="B89" s="4" t="s">
        <v>156</v>
      </c>
      <c r="C89" s="4" t="s">
        <v>193</v>
      </c>
      <c r="D89" s="4" t="s">
        <v>194</v>
      </c>
      <c r="E89" s="4" t="s">
        <v>70</v>
      </c>
      <c r="F89" s="4">
        <v>17008</v>
      </c>
      <c r="G89" s="4">
        <v>3898</v>
      </c>
      <c r="H89" s="4">
        <v>0</v>
      </c>
      <c r="I89">
        <f t="shared" si="10"/>
        <v>20906</v>
      </c>
      <c r="J89">
        <f t="shared" si="11"/>
        <v>0.81354635033004874</v>
      </c>
      <c r="K89">
        <f t="shared" si="12"/>
        <v>0.1864536496699512</v>
      </c>
      <c r="L89">
        <f t="shared" si="13"/>
        <v>0</v>
      </c>
      <c r="M89">
        <f>I89*Diccionario!$B$36</f>
        <v>46.411729921568622</v>
      </c>
      <c r="N89">
        <f>M89*Diccionario!$B$37</f>
        <v>4.687584722078431</v>
      </c>
      <c r="O89">
        <f>N89*Diccionario!$B$38</f>
        <v>0.70313770831176459</v>
      </c>
      <c r="P89">
        <f>O89*Diccionario!$B$39</f>
        <v>0.63282393748058818</v>
      </c>
      <c r="Q89">
        <f>P89*Diccionario!$B$40</f>
        <v>0.25312957499223526</v>
      </c>
      <c r="R89">
        <f>Q89*Diccionario!$B$41</f>
        <v>0.16453422374495294</v>
      </c>
      <c r="S89">
        <f t="shared" si="14"/>
        <v>0.16453422374495294</v>
      </c>
      <c r="T89">
        <f>I89*Diccionario!$B$36</f>
        <v>46.411729921568622</v>
      </c>
      <c r="U89">
        <f>T89*Diccionario!$B$42</f>
        <v>4.687584722078431</v>
      </c>
      <c r="V89">
        <f>U89*Diccionario!$B$43</f>
        <v>3.9844470137666663</v>
      </c>
      <c r="W89">
        <f>V89*Diccionario!$B$44</f>
        <v>0.75704493261566663</v>
      </c>
      <c r="X89">
        <f>W89*Diccionario!$B$45</f>
        <v>0.29524752372010998</v>
      </c>
      <c r="Y89">
        <f>X89*Diccionario!$B$46</f>
        <v>0.26277029611089792</v>
      </c>
      <c r="Z89">
        <f>Y89*Diccionario!$B$47</f>
        <v>9.7225009561032222E-2</v>
      </c>
      <c r="AA89">
        <f>Z89*Diccionario!$B$48</f>
        <v>9.7225009561032222E-2</v>
      </c>
      <c r="AB89">
        <f>AA89*Diccionario!$B$49</f>
        <v>7.2918757170774173E-2</v>
      </c>
      <c r="AC89">
        <f t="shared" si="15"/>
        <v>7.2918757170774173E-2</v>
      </c>
      <c r="AD89">
        <f t="shared" si="16"/>
        <v>0.23745298091572711</v>
      </c>
      <c r="AE89">
        <f t="shared" si="17"/>
        <v>3.9791585432967898E-4</v>
      </c>
      <c r="AF89" t="e">
        <f ca="1">IF(AD89="","",_xludf.RANK.EQ(AD89,$AD$2:$AD$5513,0))</f>
        <v>#NAME?</v>
      </c>
      <c r="AH89" t="str">
        <f t="shared" si="18"/>
        <v>Media</v>
      </c>
      <c r="AI89" t="s">
        <v>153</v>
      </c>
      <c r="AJ89" t="str">
        <f>IFERROR(VLOOKUP(B89,Maestro_Regionales!$A$2:$B$35,2,FALSE),"Otras zonas")</f>
        <v>Antioquia</v>
      </c>
      <c r="AK89" t="str">
        <f t="shared" si="19"/>
        <v>EPS SURA | Antioquia</v>
      </c>
    </row>
    <row r="90" spans="1:37">
      <c r="A90" s="4" t="s">
        <v>155</v>
      </c>
      <c r="B90" s="4" t="s">
        <v>156</v>
      </c>
      <c r="C90" s="4" t="s">
        <v>193</v>
      </c>
      <c r="D90" s="4" t="s">
        <v>194</v>
      </c>
      <c r="E90" s="4" t="s">
        <v>160</v>
      </c>
      <c r="F90" s="4">
        <v>1998</v>
      </c>
      <c r="G90" s="4">
        <v>16089</v>
      </c>
      <c r="H90" s="4">
        <v>0</v>
      </c>
      <c r="I90">
        <f t="shared" si="10"/>
        <v>18087</v>
      </c>
      <c r="J90">
        <f t="shared" si="11"/>
        <v>0.11046608061038315</v>
      </c>
      <c r="K90">
        <f t="shared" si="12"/>
        <v>0.8895339193896169</v>
      </c>
      <c r="L90">
        <f t="shared" si="13"/>
        <v>0</v>
      </c>
      <c r="M90">
        <f>I90*Diccionario!$B$36</f>
        <v>40.153494647058821</v>
      </c>
      <c r="N90">
        <f>M90*Diccionario!$B$37</f>
        <v>4.0555029593529408</v>
      </c>
      <c r="O90">
        <f>N90*Diccionario!$B$38</f>
        <v>0.60832544390294108</v>
      </c>
      <c r="P90">
        <f>O90*Diccionario!$B$39</f>
        <v>0.54749289951264701</v>
      </c>
      <c r="Q90">
        <f>P90*Diccionario!$B$40</f>
        <v>0.21899715980505882</v>
      </c>
      <c r="R90">
        <f>Q90*Diccionario!$B$41</f>
        <v>0.14234815387328825</v>
      </c>
      <c r="S90">
        <f t="shared" si="14"/>
        <v>0.14234815387328825</v>
      </c>
      <c r="T90">
        <f>I90*Diccionario!$B$36</f>
        <v>40.153494647058821</v>
      </c>
      <c r="U90">
        <f>T90*Diccionario!$B$42</f>
        <v>4.0555029593529408</v>
      </c>
      <c r="V90">
        <f>U90*Diccionario!$B$43</f>
        <v>3.4471775154499995</v>
      </c>
      <c r="W90">
        <f>V90*Diccionario!$B$44</f>
        <v>0.65496372793549995</v>
      </c>
      <c r="X90">
        <f>W90*Diccionario!$B$45</f>
        <v>0.25543585389484497</v>
      </c>
      <c r="Y90">
        <f>X90*Diccionario!$B$46</f>
        <v>0.22733790996641201</v>
      </c>
      <c r="Z90">
        <f>Y90*Diccionario!$B$47</f>
        <v>8.4115026687572439E-2</v>
      </c>
      <c r="AA90">
        <f>Z90*Diccionario!$B$48</f>
        <v>8.4115026687572439E-2</v>
      </c>
      <c r="AB90">
        <f>AA90*Diccionario!$B$49</f>
        <v>6.3086270015679333E-2</v>
      </c>
      <c r="AC90">
        <f t="shared" si="15"/>
        <v>6.3086270015679333E-2</v>
      </c>
      <c r="AD90">
        <f t="shared" si="16"/>
        <v>0.2054344238889676</v>
      </c>
      <c r="AE90">
        <f t="shared" si="17"/>
        <v>3.4426021511819115E-4</v>
      </c>
      <c r="AF90" t="e">
        <f ca="1">IF(AD90="","",_xludf.RANK.EQ(AD90,$AD$2:$AD$5513,0))</f>
        <v>#NAME?</v>
      </c>
      <c r="AH90" t="str">
        <f t="shared" si="18"/>
        <v>Media</v>
      </c>
      <c r="AI90" t="s">
        <v>153</v>
      </c>
      <c r="AJ90" t="str">
        <f>IFERROR(VLOOKUP(B90,Maestro_Regionales!$A$2:$B$35,2,FALSE),"Otras zonas")</f>
        <v>Antioquia</v>
      </c>
      <c r="AK90" t="str">
        <f t="shared" si="19"/>
        <v>SAVIA SALUD EPS | Antioquia</v>
      </c>
    </row>
    <row r="91" spans="1:37">
      <c r="A91" s="4" t="s">
        <v>155</v>
      </c>
      <c r="B91" s="4" t="s">
        <v>156</v>
      </c>
      <c r="C91" s="4" t="s">
        <v>193</v>
      </c>
      <c r="D91" s="4" t="s">
        <v>194</v>
      </c>
      <c r="E91" s="4" t="s">
        <v>87</v>
      </c>
      <c r="F91" s="4">
        <v>4417</v>
      </c>
      <c r="G91" s="4">
        <v>1487</v>
      </c>
      <c r="H91" s="4">
        <v>0</v>
      </c>
      <c r="I91">
        <f t="shared" si="10"/>
        <v>5904</v>
      </c>
      <c r="J91">
        <f t="shared" si="11"/>
        <v>0.74813685636856364</v>
      </c>
      <c r="K91">
        <f t="shared" si="12"/>
        <v>0.2518631436314363</v>
      </c>
      <c r="L91">
        <f t="shared" si="13"/>
        <v>0</v>
      </c>
      <c r="M91">
        <f>I91*Diccionario!$B$36</f>
        <v>13.106995764705882</v>
      </c>
      <c r="N91">
        <f>M91*Diccionario!$B$37</f>
        <v>1.3238065722352941</v>
      </c>
      <c r="O91">
        <f>N91*Diccionario!$B$38</f>
        <v>0.19857098583529412</v>
      </c>
      <c r="P91">
        <f>O91*Diccionario!$B$39</f>
        <v>0.17871388725176471</v>
      </c>
      <c r="Q91">
        <f>P91*Diccionario!$B$40</f>
        <v>7.1485554900705892E-2</v>
      </c>
      <c r="R91">
        <f>Q91*Diccionario!$B$41</f>
        <v>4.6465610685458833E-2</v>
      </c>
      <c r="S91">
        <f t="shared" si="14"/>
        <v>4.6465610685458833E-2</v>
      </c>
      <c r="T91">
        <f>I91*Diccionario!$B$36</f>
        <v>13.106995764705882</v>
      </c>
      <c r="U91">
        <f>T91*Diccionario!$B$42</f>
        <v>1.3238065722352941</v>
      </c>
      <c r="V91">
        <f>U91*Diccionario!$B$43</f>
        <v>1.1252355863999999</v>
      </c>
      <c r="W91">
        <f>V91*Diccionario!$B$44</f>
        <v>0.21379476141599998</v>
      </c>
      <c r="X91">
        <f>W91*Diccionario!$B$45</f>
        <v>8.337995695224E-2</v>
      </c>
      <c r="Y91">
        <f>X91*Diccionario!$B$46</f>
        <v>7.4208161687493598E-2</v>
      </c>
      <c r="Z91">
        <f>Y91*Diccionario!$B$47</f>
        <v>2.7457019824372632E-2</v>
      </c>
      <c r="AA91">
        <f>Z91*Diccionario!$B$48</f>
        <v>2.7457019824372632E-2</v>
      </c>
      <c r="AB91">
        <f>AA91*Diccionario!$B$49</f>
        <v>2.0592764868279476E-2</v>
      </c>
      <c r="AC91">
        <f t="shared" si="15"/>
        <v>2.0592764868279476E-2</v>
      </c>
      <c r="AD91">
        <f t="shared" si="16"/>
        <v>6.7058375553738309E-2</v>
      </c>
      <c r="AE91">
        <f t="shared" si="17"/>
        <v>1.1237420855077132E-4</v>
      </c>
      <c r="AF91" t="e">
        <f ca="1">IF(AD91="","",_xludf.RANK.EQ(AD91,$AD$2:$AD$5513,0))</f>
        <v>#NAME?</v>
      </c>
      <c r="AH91" t="str">
        <f t="shared" si="18"/>
        <v>Baja</v>
      </c>
      <c r="AI91" t="s">
        <v>153</v>
      </c>
      <c r="AJ91" t="str">
        <f>IFERROR(VLOOKUP(B91,Maestro_Regionales!$A$2:$B$35,2,FALSE),"Otras zonas")</f>
        <v>Antioquia</v>
      </c>
      <c r="AK91" t="str">
        <f t="shared" si="19"/>
        <v>NUEVA EPS | Antioquia</v>
      </c>
    </row>
    <row r="92" spans="1:37">
      <c r="A92" s="4" t="s">
        <v>155</v>
      </c>
      <c r="B92" s="4" t="s">
        <v>156</v>
      </c>
      <c r="C92" s="4" t="s">
        <v>193</v>
      </c>
      <c r="D92" s="4" t="s">
        <v>194</v>
      </c>
      <c r="E92" s="4" t="s">
        <v>85</v>
      </c>
      <c r="F92" s="4">
        <v>1980</v>
      </c>
      <c r="G92" s="4">
        <v>953</v>
      </c>
      <c r="H92" s="4">
        <v>0</v>
      </c>
      <c r="I92">
        <f t="shared" si="10"/>
        <v>2933</v>
      </c>
      <c r="J92">
        <f t="shared" si="11"/>
        <v>0.67507671326287078</v>
      </c>
      <c r="K92">
        <f t="shared" si="12"/>
        <v>0.32492328673712922</v>
      </c>
      <c r="L92">
        <f t="shared" si="13"/>
        <v>0</v>
      </c>
      <c r="M92">
        <f>I92*Diccionario!$B$36</f>
        <v>6.5113175098039209</v>
      </c>
      <c r="N92">
        <f>M92*Diccionario!$B$37</f>
        <v>0.65764306849019605</v>
      </c>
      <c r="O92">
        <f>N92*Diccionario!$B$38</f>
        <v>9.8646460273529399E-2</v>
      </c>
      <c r="P92">
        <f>O92*Diccionario!$B$39</f>
        <v>8.8781814246176455E-2</v>
      </c>
      <c r="Q92">
        <f>P92*Diccionario!$B$40</f>
        <v>3.5512725698470582E-2</v>
      </c>
      <c r="R92">
        <f>Q92*Diccionario!$B$41</f>
        <v>2.308327170400588E-2</v>
      </c>
      <c r="S92">
        <f t="shared" si="14"/>
        <v>2.308327170400588E-2</v>
      </c>
      <c r="T92">
        <f>I92*Diccionario!$B$36</f>
        <v>6.5113175098039209</v>
      </c>
      <c r="U92">
        <f>T92*Diccionario!$B$42</f>
        <v>0.65764306849019605</v>
      </c>
      <c r="V92">
        <f>U92*Diccionario!$B$43</f>
        <v>0.55899660821666664</v>
      </c>
      <c r="W92">
        <f>V92*Diccionario!$B$44</f>
        <v>0.10620935556116666</v>
      </c>
      <c r="X92">
        <f>W92*Diccionario!$B$45</f>
        <v>4.1421648668854998E-2</v>
      </c>
      <c r="Y92">
        <f>X92*Diccionario!$B$46</f>
        <v>3.6865267315280947E-2</v>
      </c>
      <c r="Z92">
        <f>Y92*Diccionario!$B$47</f>
        <v>1.3640148906653951E-2</v>
      </c>
      <c r="AA92">
        <f>Z92*Diccionario!$B$48</f>
        <v>1.3640148906653951E-2</v>
      </c>
      <c r="AB92">
        <f>AA92*Diccionario!$B$49</f>
        <v>1.0230111679990463E-2</v>
      </c>
      <c r="AC92">
        <f t="shared" si="15"/>
        <v>1.0230111679990463E-2</v>
      </c>
      <c r="AD92">
        <f t="shared" si="16"/>
        <v>3.3313383383996344E-2</v>
      </c>
      <c r="AE92">
        <f t="shared" si="17"/>
        <v>5.5825466409114531E-5</v>
      </c>
      <c r="AF92" t="e">
        <f ca="1">IF(AD92="","",_xludf.RANK.EQ(AD92,$AD$2:$AD$5513,0))</f>
        <v>#NAME?</v>
      </c>
      <c r="AH92" t="str">
        <f t="shared" si="18"/>
        <v>Baja</v>
      </c>
      <c r="AI92" t="s">
        <v>153</v>
      </c>
      <c r="AJ92" t="str">
        <f>IFERROR(VLOOKUP(B92,Maestro_Regionales!$A$2:$B$35,2,FALSE),"Otras zonas")</f>
        <v>Antioquia</v>
      </c>
      <c r="AK92" t="str">
        <f t="shared" si="19"/>
        <v>SALUD TOTAL EPS | Antioquia</v>
      </c>
    </row>
    <row r="93" spans="1:37">
      <c r="A93" s="4" t="s">
        <v>155</v>
      </c>
      <c r="B93" s="4" t="s">
        <v>156</v>
      </c>
      <c r="C93" s="4" t="s">
        <v>193</v>
      </c>
      <c r="D93" s="4" t="s">
        <v>194</v>
      </c>
      <c r="E93" s="4" t="s">
        <v>90</v>
      </c>
      <c r="F93" s="4">
        <v>0</v>
      </c>
      <c r="G93" s="4">
        <v>0</v>
      </c>
      <c r="H93" s="4">
        <v>549</v>
      </c>
      <c r="I93">
        <f t="shared" si="10"/>
        <v>549</v>
      </c>
      <c r="J93">
        <f t="shared" si="11"/>
        <v>0</v>
      </c>
      <c r="K93">
        <f t="shared" si="12"/>
        <v>0</v>
      </c>
      <c r="L93">
        <f t="shared" si="13"/>
        <v>1</v>
      </c>
      <c r="M93">
        <f>I93*Diccionario!$B$36</f>
        <v>1.2187907647058822</v>
      </c>
      <c r="N93">
        <f>M93*Diccionario!$B$37</f>
        <v>0.12309786723529412</v>
      </c>
      <c r="O93">
        <f>N93*Diccionario!$B$38</f>
        <v>1.8464680085294116E-2</v>
      </c>
      <c r="P93">
        <f>O93*Diccionario!$B$39</f>
        <v>1.6618212076764706E-2</v>
      </c>
      <c r="Q93">
        <f>P93*Diccionario!$B$40</f>
        <v>6.6472848307058824E-3</v>
      </c>
      <c r="R93">
        <f>Q93*Diccionario!$B$41</f>
        <v>4.3207351399588241E-3</v>
      </c>
      <c r="S93">
        <f t="shared" si="14"/>
        <v>4.3207351399588241E-3</v>
      </c>
      <c r="T93">
        <f>I93*Diccionario!$B$36</f>
        <v>1.2187907647058822</v>
      </c>
      <c r="U93">
        <f>T93*Diccionario!$B$42</f>
        <v>0.12309786723529412</v>
      </c>
      <c r="V93">
        <f>U93*Diccionario!$B$43</f>
        <v>0.10463318715</v>
      </c>
      <c r="W93">
        <f>V93*Diccionario!$B$44</f>
        <v>1.9880305558500001E-2</v>
      </c>
      <c r="X93">
        <f>W93*Diccionario!$B$45</f>
        <v>7.7533191678150004E-3</v>
      </c>
      <c r="Y93">
        <f>X93*Diccionario!$B$46</f>
        <v>6.9004540593553508E-3</v>
      </c>
      <c r="Z93">
        <f>Y93*Diccionario!$B$47</f>
        <v>2.5531680019614798E-3</v>
      </c>
      <c r="AA93">
        <f>Z93*Diccionario!$B$48</f>
        <v>2.5531680019614798E-3</v>
      </c>
      <c r="AB93">
        <f>AA93*Diccionario!$B$49</f>
        <v>1.9148760014711099E-3</v>
      </c>
      <c r="AC93">
        <f t="shared" si="15"/>
        <v>1.9148760014711099E-3</v>
      </c>
      <c r="AD93">
        <f t="shared" si="16"/>
        <v>6.235611141429934E-3</v>
      </c>
      <c r="AE93">
        <f t="shared" si="17"/>
        <v>1.0449430978044284E-5</v>
      </c>
      <c r="AF93" t="e">
        <f ca="1">IF(AD93="","",_xludf.RANK.EQ(AD93,$AD$2:$AD$5513,0))</f>
        <v>#NAME?</v>
      </c>
      <c r="AH93" t="str">
        <f t="shared" si="18"/>
        <v>Baja</v>
      </c>
      <c r="AI93" t="s">
        <v>153</v>
      </c>
      <c r="AJ93" t="str">
        <f>IFERROR(VLOOKUP(B93,Maestro_Regionales!$A$2:$B$35,2,FALSE),"Otras zonas")</f>
        <v>Antioquia</v>
      </c>
      <c r="AK93" t="str">
        <f t="shared" si="19"/>
        <v>REGIMEN DE EXCEPCION | Antioquia</v>
      </c>
    </row>
    <row r="94" spans="1:37">
      <c r="A94" s="4" t="s">
        <v>155</v>
      </c>
      <c r="B94" s="4" t="s">
        <v>156</v>
      </c>
      <c r="C94" s="4" t="s">
        <v>193</v>
      </c>
      <c r="D94" s="4" t="s">
        <v>194</v>
      </c>
      <c r="E94" s="4" t="s">
        <v>93</v>
      </c>
      <c r="F94" s="4">
        <v>52</v>
      </c>
      <c r="G94" s="4">
        <v>0</v>
      </c>
      <c r="H94" s="4">
        <v>0</v>
      </c>
      <c r="I94">
        <f t="shared" si="10"/>
        <v>52</v>
      </c>
      <c r="J94">
        <f t="shared" si="11"/>
        <v>1</v>
      </c>
      <c r="K94">
        <f t="shared" si="12"/>
        <v>0</v>
      </c>
      <c r="L94">
        <f t="shared" si="13"/>
        <v>0</v>
      </c>
      <c r="M94">
        <f>I94*Diccionario!$B$36</f>
        <v>0.11544101960784313</v>
      </c>
      <c r="N94">
        <f>M94*Diccionario!$B$37</f>
        <v>1.1659542980392157E-2</v>
      </c>
      <c r="O94">
        <f>N94*Diccionario!$B$38</f>
        <v>1.7489314470588233E-3</v>
      </c>
      <c r="P94">
        <f>O94*Diccionario!$B$39</f>
        <v>1.5740383023529411E-3</v>
      </c>
      <c r="Q94">
        <f>P94*Diccionario!$B$40</f>
        <v>6.2961532094117645E-4</v>
      </c>
      <c r="R94">
        <f>Q94*Diccionario!$B$41</f>
        <v>4.0924995861176471E-4</v>
      </c>
      <c r="S94">
        <f t="shared" si="14"/>
        <v>4.0924995861176471E-4</v>
      </c>
      <c r="T94">
        <f>I94*Diccionario!$B$36</f>
        <v>0.11544101960784313</v>
      </c>
      <c r="U94">
        <f>T94*Diccionario!$B$42</f>
        <v>1.1659542980392157E-2</v>
      </c>
      <c r="V94">
        <f>U94*Diccionario!$B$43</f>
        <v>9.9106115333333321E-3</v>
      </c>
      <c r="W94">
        <f>V94*Diccionario!$B$44</f>
        <v>1.883016191333333E-3</v>
      </c>
      <c r="X94">
        <f>W94*Diccionario!$B$45</f>
        <v>7.3437631461999988E-4</v>
      </c>
      <c r="Y94">
        <f>X94*Diccionario!$B$46</f>
        <v>6.5359492001179989E-4</v>
      </c>
      <c r="Z94">
        <f>Y94*Diccionario!$B$47</f>
        <v>2.4183012040436596E-4</v>
      </c>
      <c r="AA94">
        <f>Z94*Diccionario!$B$48</f>
        <v>2.4183012040436596E-4</v>
      </c>
      <c r="AB94">
        <f>AA94*Diccionario!$B$49</f>
        <v>1.8137259030327448E-4</v>
      </c>
      <c r="AC94">
        <f t="shared" si="15"/>
        <v>1.8137259030327448E-4</v>
      </c>
      <c r="AD94">
        <f t="shared" si="16"/>
        <v>5.9062254891503914E-4</v>
      </c>
      <c r="AE94">
        <f t="shared" si="17"/>
        <v>9.8974573926831085E-7</v>
      </c>
      <c r="AF94" t="e">
        <f ca="1">IF(AD94="","",_xludf.RANK.EQ(AD94,$AD$2:$AD$5513,0))</f>
        <v>#NAME?</v>
      </c>
      <c r="AH94" t="str">
        <f t="shared" si="18"/>
        <v>Baja</v>
      </c>
      <c r="AI94" t="s">
        <v>153</v>
      </c>
      <c r="AJ94" t="str">
        <f>IFERROR(VLOOKUP(B94,Maestro_Regionales!$A$2:$B$35,2,FALSE),"Otras zonas")</f>
        <v>Antioquia</v>
      </c>
      <c r="AK94" t="str">
        <f t="shared" si="19"/>
        <v>FERRONALES - EAS | Antioquia</v>
      </c>
    </row>
    <row r="95" spans="1:37">
      <c r="A95" s="4" t="s">
        <v>155</v>
      </c>
      <c r="B95" s="4" t="s">
        <v>156</v>
      </c>
      <c r="C95" s="4" t="s">
        <v>193</v>
      </c>
      <c r="D95" s="4" t="s">
        <v>194</v>
      </c>
      <c r="E95" s="4" t="s">
        <v>161</v>
      </c>
      <c r="F95" s="4">
        <v>19</v>
      </c>
      <c r="G95" s="4">
        <v>0</v>
      </c>
      <c r="H95" s="4">
        <v>0</v>
      </c>
      <c r="I95">
        <f t="shared" si="10"/>
        <v>19</v>
      </c>
      <c r="J95">
        <f t="shared" si="11"/>
        <v>1</v>
      </c>
      <c r="K95">
        <f t="shared" si="12"/>
        <v>0</v>
      </c>
      <c r="L95">
        <f t="shared" si="13"/>
        <v>0</v>
      </c>
      <c r="M95">
        <f>I95*Diccionario!$B$36</f>
        <v>4.2180372549019601E-2</v>
      </c>
      <c r="N95">
        <f>M95*Diccionario!$B$37</f>
        <v>4.2602176274509802E-3</v>
      </c>
      <c r="O95">
        <f>N95*Diccionario!$B$38</f>
        <v>6.3903264411764701E-4</v>
      </c>
      <c r="P95">
        <f>O95*Diccionario!$B$39</f>
        <v>5.7512937970588237E-4</v>
      </c>
      <c r="Q95">
        <f>P95*Diccionario!$B$40</f>
        <v>2.3005175188235295E-4</v>
      </c>
      <c r="R95">
        <f>Q95*Diccionario!$B$41</f>
        <v>1.4953363872352942E-4</v>
      </c>
      <c r="S95">
        <f t="shared" si="14"/>
        <v>1.4953363872352942E-4</v>
      </c>
      <c r="T95">
        <f>I95*Diccionario!$B$36</f>
        <v>4.2180372549019601E-2</v>
      </c>
      <c r="U95">
        <f>T95*Diccionario!$B$42</f>
        <v>4.2602176274509802E-3</v>
      </c>
      <c r="V95">
        <f>U95*Diccionario!$B$43</f>
        <v>3.6211849833333331E-3</v>
      </c>
      <c r="W95">
        <f>V95*Diccionario!$B$44</f>
        <v>6.8802514683333335E-4</v>
      </c>
      <c r="X95">
        <f>W95*Diccionario!$B$45</f>
        <v>2.68329807265E-4</v>
      </c>
      <c r="Y95">
        <f>X95*Diccionario!$B$46</f>
        <v>2.3881352846585001E-4</v>
      </c>
      <c r="Z95">
        <f>Y95*Diccionario!$B$47</f>
        <v>8.83610055323645E-5</v>
      </c>
      <c r="AA95">
        <f>Z95*Diccionario!$B$48</f>
        <v>8.83610055323645E-5</v>
      </c>
      <c r="AB95">
        <f>AA95*Diccionario!$B$49</f>
        <v>6.6270754149273372E-5</v>
      </c>
      <c r="AC95">
        <f t="shared" si="15"/>
        <v>6.6270754149273372E-5</v>
      </c>
      <c r="AD95">
        <f t="shared" si="16"/>
        <v>2.1580439287280281E-4</v>
      </c>
      <c r="AE95">
        <f t="shared" si="17"/>
        <v>3.6163786627111364E-7</v>
      </c>
      <c r="AF95" t="e">
        <f ca="1">IF(AD95="","",_xludf.RANK.EQ(AD95,$AD$2:$AD$5513,0))</f>
        <v>#NAME?</v>
      </c>
      <c r="AH95" t="str">
        <f t="shared" si="18"/>
        <v>Baja</v>
      </c>
      <c r="AI95" t="s">
        <v>153</v>
      </c>
      <c r="AJ95" t="str">
        <f>IFERROR(VLOOKUP(B95,Maestro_Regionales!$A$2:$B$35,2,FALSE),"Otras zonas")</f>
        <v>Antioquia</v>
      </c>
      <c r="AK95" t="str">
        <f t="shared" si="19"/>
        <v>EPM - EAS | Antioquia</v>
      </c>
    </row>
    <row r="96" spans="1:37">
      <c r="A96" s="4" t="s">
        <v>155</v>
      </c>
      <c r="B96" s="4" t="s">
        <v>156</v>
      </c>
      <c r="C96" s="4" t="s">
        <v>193</v>
      </c>
      <c r="D96" s="4" t="s">
        <v>194</v>
      </c>
      <c r="E96" s="4" t="s">
        <v>86</v>
      </c>
      <c r="F96" s="4">
        <v>1</v>
      </c>
      <c r="G96" s="4">
        <v>0</v>
      </c>
      <c r="H96" s="4">
        <v>0</v>
      </c>
      <c r="I96">
        <f t="shared" si="10"/>
        <v>1</v>
      </c>
      <c r="J96">
        <f t="shared" si="11"/>
        <v>1</v>
      </c>
      <c r="K96">
        <f t="shared" si="12"/>
        <v>0</v>
      </c>
      <c r="L96">
        <f t="shared" si="13"/>
        <v>0</v>
      </c>
      <c r="M96">
        <f>I96*Diccionario!$B$36</f>
        <v>2.2200196078431371E-3</v>
      </c>
      <c r="N96">
        <f>M96*Diccionario!$B$37</f>
        <v>2.2422198039215687E-4</v>
      </c>
      <c r="O96">
        <f>N96*Diccionario!$B$38</f>
        <v>3.3633297058823532E-5</v>
      </c>
      <c r="P96">
        <f>O96*Diccionario!$B$39</f>
        <v>3.026996735294118E-5</v>
      </c>
      <c r="Q96">
        <f>P96*Diccionario!$B$40</f>
        <v>1.2107986941176473E-5</v>
      </c>
      <c r="R96">
        <f>Q96*Diccionario!$B$41</f>
        <v>7.870191511764708E-6</v>
      </c>
      <c r="S96">
        <f t="shared" si="14"/>
        <v>7.870191511764708E-6</v>
      </c>
      <c r="T96">
        <f>I96*Diccionario!$B$36</f>
        <v>2.2200196078431371E-3</v>
      </c>
      <c r="U96">
        <f>T96*Diccionario!$B$42</f>
        <v>2.2422198039215687E-4</v>
      </c>
      <c r="V96">
        <f>U96*Diccionario!$B$43</f>
        <v>1.9058868333333333E-4</v>
      </c>
      <c r="W96">
        <f>V96*Diccionario!$B$44</f>
        <v>3.6211849833333333E-5</v>
      </c>
      <c r="X96">
        <f>W96*Diccionario!$B$45</f>
        <v>1.4122621435000001E-5</v>
      </c>
      <c r="Y96">
        <f>X96*Diccionario!$B$46</f>
        <v>1.256913307715E-5</v>
      </c>
      <c r="Z96">
        <f>Y96*Diccionario!$B$47</f>
        <v>4.6505792385454997E-6</v>
      </c>
      <c r="AA96">
        <f>Z96*Diccionario!$B$48</f>
        <v>4.6505792385454997E-6</v>
      </c>
      <c r="AB96">
        <f>AA96*Diccionario!$B$49</f>
        <v>3.4879344289091247E-6</v>
      </c>
      <c r="AC96">
        <f t="shared" si="15"/>
        <v>3.4879344289091247E-6</v>
      </c>
      <c r="AD96">
        <f t="shared" si="16"/>
        <v>1.1358125940673833E-5</v>
      </c>
      <c r="AE96">
        <f t="shared" si="17"/>
        <v>1.9033571909005983E-8</v>
      </c>
      <c r="AF96" t="e">
        <f ca="1">IF(AD96="","",_xludf.RANK.EQ(AD96,$AD$2:$AD$5513,0))</f>
        <v>#NAME?</v>
      </c>
      <c r="AH96" t="str">
        <f t="shared" si="18"/>
        <v>Baja</v>
      </c>
      <c r="AI96" t="s">
        <v>153</v>
      </c>
      <c r="AJ96" t="str">
        <f>IFERROR(VLOOKUP(B96,Maestro_Regionales!$A$2:$B$35,2,FALSE),"Otras zonas")</f>
        <v>Antioquia</v>
      </c>
      <c r="AK96" t="str">
        <f t="shared" si="19"/>
        <v>EPS SANITAS | Antioquia</v>
      </c>
    </row>
    <row r="97" spans="1:37">
      <c r="A97" s="4" t="s">
        <v>155</v>
      </c>
      <c r="B97" s="4" t="s">
        <v>156</v>
      </c>
      <c r="C97" s="4" t="s">
        <v>195</v>
      </c>
      <c r="D97" s="4" t="s">
        <v>196</v>
      </c>
      <c r="E97" s="4" t="s">
        <v>160</v>
      </c>
      <c r="F97" s="4">
        <v>327</v>
      </c>
      <c r="G97" s="4">
        <v>2415</v>
      </c>
      <c r="H97" s="4">
        <v>0</v>
      </c>
      <c r="I97">
        <f t="shared" si="10"/>
        <v>2742</v>
      </c>
      <c r="J97">
        <f t="shared" si="11"/>
        <v>0.11925601750547046</v>
      </c>
      <c r="K97">
        <f t="shared" si="12"/>
        <v>0.88074398249452956</v>
      </c>
      <c r="L97">
        <f t="shared" si="13"/>
        <v>0</v>
      </c>
      <c r="M97">
        <f>I97*Diccionario!$B$36</f>
        <v>6.0872937647058816</v>
      </c>
      <c r="N97">
        <f>M97*Diccionario!$B$37</f>
        <v>0.61481667023529407</v>
      </c>
      <c r="O97">
        <f>N97*Diccionario!$B$38</f>
        <v>9.2222500535294114E-2</v>
      </c>
      <c r="P97">
        <f>O97*Diccionario!$B$39</f>
        <v>8.3000250481764709E-2</v>
      </c>
      <c r="Q97">
        <f>P97*Diccionario!$B$40</f>
        <v>3.3200100192705882E-2</v>
      </c>
      <c r="R97">
        <f>Q97*Diccionario!$B$41</f>
        <v>2.1580065125258823E-2</v>
      </c>
      <c r="S97">
        <f t="shared" si="14"/>
        <v>2.1580065125258823E-2</v>
      </c>
      <c r="T97">
        <f>I97*Diccionario!$B$36</f>
        <v>6.0872937647058816</v>
      </c>
      <c r="U97">
        <f>T97*Diccionario!$B$42</f>
        <v>0.61481667023529407</v>
      </c>
      <c r="V97">
        <f>U97*Diccionario!$B$43</f>
        <v>0.52259416969999994</v>
      </c>
      <c r="W97">
        <f>V97*Diccionario!$B$44</f>
        <v>9.9292892242999989E-2</v>
      </c>
      <c r="X97">
        <f>W97*Diccionario!$B$45</f>
        <v>3.8724227974769994E-2</v>
      </c>
      <c r="Y97">
        <f>X97*Diccionario!$B$46</f>
        <v>3.4464562897545292E-2</v>
      </c>
      <c r="Z97">
        <f>Y97*Diccionario!$B$47</f>
        <v>1.2751888272091758E-2</v>
      </c>
      <c r="AA97">
        <f>Z97*Diccionario!$B$48</f>
        <v>1.2751888272091758E-2</v>
      </c>
      <c r="AB97">
        <f>AA97*Diccionario!$B$49</f>
        <v>9.5639162040688196E-3</v>
      </c>
      <c r="AC97">
        <f t="shared" si="15"/>
        <v>9.5639162040688196E-3</v>
      </c>
      <c r="AD97">
        <f t="shared" si="16"/>
        <v>3.1143981329327643E-2</v>
      </c>
      <c r="AE97">
        <f t="shared" si="17"/>
        <v>5.2190054174494392E-5</v>
      </c>
      <c r="AF97" t="e">
        <f ca="1">IF(AD97="","",_xludf.RANK.EQ(AD97,$AD$2:$AD$5513,0))</f>
        <v>#NAME?</v>
      </c>
      <c r="AH97" t="str">
        <f t="shared" si="18"/>
        <v>Baja</v>
      </c>
      <c r="AI97" t="s">
        <v>153</v>
      </c>
      <c r="AJ97" t="str">
        <f>IFERROR(VLOOKUP(B97,Maestro_Regionales!$A$2:$B$35,2,FALSE),"Otras zonas")</f>
        <v>Antioquia</v>
      </c>
      <c r="AK97" t="str">
        <f t="shared" si="19"/>
        <v>SAVIA SALUD EPS | Antioquia</v>
      </c>
    </row>
    <row r="98" spans="1:37">
      <c r="A98" s="4" t="s">
        <v>155</v>
      </c>
      <c r="B98" s="4" t="s">
        <v>156</v>
      </c>
      <c r="C98" s="4" t="s">
        <v>195</v>
      </c>
      <c r="D98" s="4" t="s">
        <v>196</v>
      </c>
      <c r="E98" s="4" t="s">
        <v>87</v>
      </c>
      <c r="F98" s="4">
        <v>631</v>
      </c>
      <c r="G98" s="4">
        <v>215</v>
      </c>
      <c r="H98" s="4">
        <v>0</v>
      </c>
      <c r="I98">
        <f t="shared" si="10"/>
        <v>846</v>
      </c>
      <c r="J98">
        <f t="shared" si="11"/>
        <v>0.74586288416075652</v>
      </c>
      <c r="K98">
        <f t="shared" si="12"/>
        <v>0.25413711583924348</v>
      </c>
      <c r="L98">
        <f t="shared" si="13"/>
        <v>0</v>
      </c>
      <c r="M98">
        <f>I98*Diccionario!$B$36</f>
        <v>1.8781365882352941</v>
      </c>
      <c r="N98">
        <f>M98*Diccionario!$B$37</f>
        <v>0.1896917954117647</v>
      </c>
      <c r="O98">
        <f>N98*Diccionario!$B$38</f>
        <v>2.8453769311764705E-2</v>
      </c>
      <c r="P98">
        <f>O98*Diccionario!$B$39</f>
        <v>2.5608392380588235E-2</v>
      </c>
      <c r="Q98">
        <f>P98*Diccionario!$B$40</f>
        <v>1.0243356952235294E-2</v>
      </c>
      <c r="R98">
        <f>Q98*Diccionario!$B$41</f>
        <v>6.658182018952942E-3</v>
      </c>
      <c r="S98">
        <f t="shared" si="14"/>
        <v>6.658182018952942E-3</v>
      </c>
      <c r="T98">
        <f>I98*Diccionario!$B$36</f>
        <v>1.8781365882352941</v>
      </c>
      <c r="U98">
        <f>T98*Diccionario!$B$42</f>
        <v>0.1896917954117647</v>
      </c>
      <c r="V98">
        <f>U98*Diccionario!$B$43</f>
        <v>0.16123802609999999</v>
      </c>
      <c r="W98">
        <f>V98*Diccionario!$B$44</f>
        <v>3.0635224958999997E-2</v>
      </c>
      <c r="X98">
        <f>W98*Diccionario!$B$45</f>
        <v>1.1947737734009999E-2</v>
      </c>
      <c r="Y98">
        <f>X98*Diccionario!$B$46</f>
        <v>1.0633486583268899E-2</v>
      </c>
      <c r="Z98">
        <f>Y98*Diccionario!$B$47</f>
        <v>3.9343900358094928E-3</v>
      </c>
      <c r="AA98">
        <f>Z98*Diccionario!$B$48</f>
        <v>3.9343900358094928E-3</v>
      </c>
      <c r="AB98">
        <f>AA98*Diccionario!$B$49</f>
        <v>2.9507925268571194E-3</v>
      </c>
      <c r="AC98">
        <f t="shared" si="15"/>
        <v>2.9507925268571194E-3</v>
      </c>
      <c r="AD98">
        <f t="shared" si="16"/>
        <v>9.6089745458100614E-3</v>
      </c>
      <c r="AE98">
        <f t="shared" si="17"/>
        <v>1.6102401835019058E-5</v>
      </c>
      <c r="AF98" t="e">
        <f ca="1">IF(AD98="","",_xludf.RANK.EQ(AD98,$AD$2:$AD$5513,0))</f>
        <v>#NAME?</v>
      </c>
      <c r="AH98" t="str">
        <f t="shared" si="18"/>
        <v>Baja</v>
      </c>
      <c r="AI98" t="s">
        <v>153</v>
      </c>
      <c r="AJ98" t="str">
        <f>IFERROR(VLOOKUP(B98,Maestro_Regionales!$A$2:$B$35,2,FALSE),"Otras zonas")</f>
        <v>Antioquia</v>
      </c>
      <c r="AK98" t="str">
        <f t="shared" si="19"/>
        <v>NUEVA EPS | Antioquia</v>
      </c>
    </row>
    <row r="99" spans="1:37">
      <c r="A99" s="4" t="s">
        <v>155</v>
      </c>
      <c r="B99" s="4" t="s">
        <v>156</v>
      </c>
      <c r="C99" s="4" t="s">
        <v>195</v>
      </c>
      <c r="D99" s="4" t="s">
        <v>196</v>
      </c>
      <c r="E99" s="4" t="s">
        <v>70</v>
      </c>
      <c r="F99" s="4">
        <v>241</v>
      </c>
      <c r="G99" s="4">
        <v>65</v>
      </c>
      <c r="H99" s="4">
        <v>0</v>
      </c>
      <c r="I99">
        <f t="shared" si="10"/>
        <v>306</v>
      </c>
      <c r="J99">
        <f t="shared" si="11"/>
        <v>0.78758169934640521</v>
      </c>
      <c r="K99">
        <f t="shared" si="12"/>
        <v>0.21241830065359477</v>
      </c>
      <c r="L99">
        <f t="shared" si="13"/>
        <v>0</v>
      </c>
      <c r="M99">
        <f>I99*Diccionario!$B$36</f>
        <v>0.67932599999999999</v>
      </c>
      <c r="N99">
        <f>M99*Diccionario!$B$37</f>
        <v>6.8611926000000004E-2</v>
      </c>
      <c r="O99">
        <f>N99*Diccionario!$B$38</f>
        <v>1.02917889E-2</v>
      </c>
      <c r="P99">
        <f>O99*Diccionario!$B$39</f>
        <v>9.2626100100000001E-3</v>
      </c>
      <c r="Q99">
        <f>P99*Diccionario!$B$40</f>
        <v>3.7050440040000002E-3</v>
      </c>
      <c r="R99">
        <f>Q99*Diccionario!$B$41</f>
        <v>2.4082786026000001E-3</v>
      </c>
      <c r="S99">
        <f t="shared" si="14"/>
        <v>2.4082786026000001E-3</v>
      </c>
      <c r="T99">
        <f>I99*Diccionario!$B$36</f>
        <v>0.67932599999999999</v>
      </c>
      <c r="U99">
        <f>T99*Diccionario!$B$42</f>
        <v>6.8611926000000004E-2</v>
      </c>
      <c r="V99">
        <f>U99*Diccionario!$B$43</f>
        <v>5.8320137100000002E-2</v>
      </c>
      <c r="W99">
        <f>V99*Diccionario!$B$44</f>
        <v>1.1080826049E-2</v>
      </c>
      <c r="X99">
        <f>W99*Diccionario!$B$45</f>
        <v>4.3215221591100007E-3</v>
      </c>
      <c r="Y99">
        <f>X99*Diccionario!$B$46</f>
        <v>3.8461547216079007E-3</v>
      </c>
      <c r="Z99">
        <f>Y99*Diccionario!$B$47</f>
        <v>1.4230772469949232E-3</v>
      </c>
      <c r="AA99">
        <f>Z99*Diccionario!$B$48</f>
        <v>1.4230772469949232E-3</v>
      </c>
      <c r="AB99">
        <f>AA99*Diccionario!$B$49</f>
        <v>1.0673079352461925E-3</v>
      </c>
      <c r="AC99">
        <f t="shared" si="15"/>
        <v>1.0673079352461925E-3</v>
      </c>
      <c r="AD99">
        <f t="shared" si="16"/>
        <v>3.4755865378461926E-3</v>
      </c>
      <c r="AE99">
        <f t="shared" si="17"/>
        <v>5.8242730041558305E-6</v>
      </c>
      <c r="AF99" t="e">
        <f ca="1">IF(AD99="","",_xludf.RANK.EQ(AD99,$AD$2:$AD$5513,0))</f>
        <v>#NAME?</v>
      </c>
      <c r="AH99" t="str">
        <f t="shared" si="18"/>
        <v>Baja</v>
      </c>
      <c r="AI99" t="s">
        <v>153</v>
      </c>
      <c r="AJ99" t="str">
        <f>IFERROR(VLOOKUP(B99,Maestro_Regionales!$A$2:$B$35,2,FALSE),"Otras zonas")</f>
        <v>Antioquia</v>
      </c>
      <c r="AK99" t="str">
        <f t="shared" si="19"/>
        <v>EPS SURA | Antioquia</v>
      </c>
    </row>
    <row r="100" spans="1:37">
      <c r="A100" s="4" t="s">
        <v>155</v>
      </c>
      <c r="B100" s="4" t="s">
        <v>156</v>
      </c>
      <c r="C100" s="4" t="s">
        <v>195</v>
      </c>
      <c r="D100" s="4" t="s">
        <v>196</v>
      </c>
      <c r="E100" s="4" t="s">
        <v>90</v>
      </c>
      <c r="F100" s="4">
        <v>0</v>
      </c>
      <c r="G100" s="4">
        <v>0</v>
      </c>
      <c r="H100" s="4">
        <v>113</v>
      </c>
      <c r="I100">
        <f t="shared" si="10"/>
        <v>113</v>
      </c>
      <c r="J100">
        <f t="shared" si="11"/>
        <v>0</v>
      </c>
      <c r="K100">
        <f t="shared" si="12"/>
        <v>0</v>
      </c>
      <c r="L100">
        <f t="shared" si="13"/>
        <v>1</v>
      </c>
      <c r="M100">
        <f>I100*Diccionario!$B$36</f>
        <v>0.25086221568627448</v>
      </c>
      <c r="N100">
        <f>M100*Diccionario!$B$37</f>
        <v>2.5337083784313725E-2</v>
      </c>
      <c r="O100">
        <f>N100*Diccionario!$B$38</f>
        <v>3.8005625676470586E-3</v>
      </c>
      <c r="P100">
        <f>O100*Diccionario!$B$39</f>
        <v>3.4205063108823527E-3</v>
      </c>
      <c r="Q100">
        <f>P100*Diccionario!$B$40</f>
        <v>1.3682025243529411E-3</v>
      </c>
      <c r="R100">
        <f>Q100*Diccionario!$B$41</f>
        <v>8.8933164082941171E-4</v>
      </c>
      <c r="S100">
        <f t="shared" si="14"/>
        <v>8.8933164082941171E-4</v>
      </c>
      <c r="T100">
        <f>I100*Diccionario!$B$36</f>
        <v>0.25086221568627448</v>
      </c>
      <c r="U100">
        <f>T100*Diccionario!$B$42</f>
        <v>2.5337083784313725E-2</v>
      </c>
      <c r="V100">
        <f>U100*Diccionario!$B$43</f>
        <v>2.1536521216666667E-2</v>
      </c>
      <c r="W100">
        <f>V100*Diccionario!$B$44</f>
        <v>4.0919390311666666E-3</v>
      </c>
      <c r="X100">
        <f>W100*Diccionario!$B$45</f>
        <v>1.595856222155E-3</v>
      </c>
      <c r="Y100">
        <f>X100*Diccionario!$B$46</f>
        <v>1.42031203771795E-3</v>
      </c>
      <c r="Z100">
        <f>Y100*Diccionario!$B$47</f>
        <v>5.2551545395564147E-4</v>
      </c>
      <c r="AA100">
        <f>Z100*Diccionario!$B$48</f>
        <v>5.2551545395564147E-4</v>
      </c>
      <c r="AB100">
        <f>AA100*Diccionario!$B$49</f>
        <v>3.9413659046673107E-4</v>
      </c>
      <c r="AC100">
        <f t="shared" si="15"/>
        <v>3.9413659046673107E-4</v>
      </c>
      <c r="AD100">
        <f t="shared" si="16"/>
        <v>1.2834682312961427E-3</v>
      </c>
      <c r="AE100">
        <f t="shared" si="17"/>
        <v>2.1507936257176752E-6</v>
      </c>
      <c r="AF100" t="e">
        <f ca="1">IF(AD100="","",_xludf.RANK.EQ(AD100,$AD$2:$AD$5513,0))</f>
        <v>#NAME?</v>
      </c>
      <c r="AH100" t="str">
        <f t="shared" si="18"/>
        <v>Baja</v>
      </c>
      <c r="AI100" t="s">
        <v>153</v>
      </c>
      <c r="AJ100" t="str">
        <f>IFERROR(VLOOKUP(B100,Maestro_Regionales!$A$2:$B$35,2,FALSE),"Otras zonas")</f>
        <v>Antioquia</v>
      </c>
      <c r="AK100" t="str">
        <f t="shared" si="19"/>
        <v>REGIMEN DE EXCEPCION | Antioquia</v>
      </c>
    </row>
    <row r="101" spans="1:37">
      <c r="A101" s="4" t="s">
        <v>155</v>
      </c>
      <c r="B101" s="4" t="s">
        <v>156</v>
      </c>
      <c r="C101" s="4" t="s">
        <v>195</v>
      </c>
      <c r="D101" s="4" t="s">
        <v>196</v>
      </c>
      <c r="E101" s="4" t="s">
        <v>85</v>
      </c>
      <c r="F101" s="4">
        <v>25</v>
      </c>
      <c r="G101" s="4">
        <v>3</v>
      </c>
      <c r="H101" s="4">
        <v>0</v>
      </c>
      <c r="I101">
        <f t="shared" si="10"/>
        <v>28</v>
      </c>
      <c r="J101">
        <f t="shared" si="11"/>
        <v>0.8928571428571429</v>
      </c>
      <c r="K101">
        <f t="shared" si="12"/>
        <v>0.10714285714285714</v>
      </c>
      <c r="L101">
        <f t="shared" si="13"/>
        <v>0</v>
      </c>
      <c r="M101">
        <f>I101*Diccionario!$B$36</f>
        <v>6.2160549019607839E-2</v>
      </c>
      <c r="N101">
        <f>M101*Diccionario!$B$37</f>
        <v>6.2782154509803921E-3</v>
      </c>
      <c r="O101">
        <f>N101*Diccionario!$B$38</f>
        <v>9.4173231764705875E-4</v>
      </c>
      <c r="P101">
        <f>O101*Diccionario!$B$39</f>
        <v>8.4755908588235289E-4</v>
      </c>
      <c r="Q101">
        <f>P101*Diccionario!$B$40</f>
        <v>3.390236343529412E-4</v>
      </c>
      <c r="R101">
        <f>Q101*Diccionario!$B$41</f>
        <v>2.2036536232941179E-4</v>
      </c>
      <c r="S101">
        <f t="shared" si="14"/>
        <v>2.2036536232941179E-4</v>
      </c>
      <c r="T101">
        <f>I101*Diccionario!$B$36</f>
        <v>6.2160549019607839E-2</v>
      </c>
      <c r="U101">
        <f>T101*Diccionario!$B$42</f>
        <v>6.2782154509803921E-3</v>
      </c>
      <c r="V101">
        <f>U101*Diccionario!$B$43</f>
        <v>5.3364831333333335E-3</v>
      </c>
      <c r="W101">
        <f>V101*Diccionario!$B$44</f>
        <v>1.0139317953333333E-3</v>
      </c>
      <c r="X101">
        <f>W101*Diccionario!$B$45</f>
        <v>3.9543340018000002E-4</v>
      </c>
      <c r="Y101">
        <f>X101*Diccionario!$B$46</f>
        <v>3.519357261602E-4</v>
      </c>
      <c r="Z101">
        <f>Y101*Diccionario!$B$47</f>
        <v>1.3021621867927399E-4</v>
      </c>
      <c r="AA101">
        <f>Z101*Diccionario!$B$48</f>
        <v>1.3021621867927399E-4</v>
      </c>
      <c r="AB101">
        <f>AA101*Diccionario!$B$49</f>
        <v>9.76621640094555E-5</v>
      </c>
      <c r="AC101">
        <f t="shared" si="15"/>
        <v>9.76621640094555E-5</v>
      </c>
      <c r="AD101">
        <f t="shared" si="16"/>
        <v>3.1802752633886726E-4</v>
      </c>
      <c r="AE101">
        <f t="shared" si="17"/>
        <v>5.3294001345216736E-7</v>
      </c>
      <c r="AF101" t="e">
        <f ca="1">IF(AD101="","",_xludf.RANK.EQ(AD101,$AD$2:$AD$5513,0))</f>
        <v>#NAME?</v>
      </c>
      <c r="AH101" t="str">
        <f t="shared" si="18"/>
        <v>Baja</v>
      </c>
      <c r="AI101" t="s">
        <v>153</v>
      </c>
      <c r="AJ101" t="str">
        <f>IFERROR(VLOOKUP(B101,Maestro_Regionales!$A$2:$B$35,2,FALSE),"Otras zonas")</f>
        <v>Antioquia</v>
      </c>
      <c r="AK101" t="str">
        <f t="shared" si="19"/>
        <v>SALUD TOTAL EPS | Antioquia</v>
      </c>
    </row>
    <row r="102" spans="1:37">
      <c r="A102" s="4" t="s">
        <v>155</v>
      </c>
      <c r="B102" s="4" t="s">
        <v>156</v>
      </c>
      <c r="C102" s="4" t="s">
        <v>197</v>
      </c>
      <c r="D102" s="4" t="s">
        <v>198</v>
      </c>
      <c r="E102" s="4" t="s">
        <v>70</v>
      </c>
      <c r="F102" s="4">
        <v>246132</v>
      </c>
      <c r="G102" s="4">
        <v>42444</v>
      </c>
      <c r="H102" s="4">
        <v>0</v>
      </c>
      <c r="I102">
        <f t="shared" si="10"/>
        <v>288576</v>
      </c>
      <c r="J102">
        <f t="shared" si="11"/>
        <v>0.85291916167664672</v>
      </c>
      <c r="K102">
        <f t="shared" si="12"/>
        <v>0.14708083832335328</v>
      </c>
      <c r="L102">
        <f t="shared" si="13"/>
        <v>0</v>
      </c>
      <c r="M102">
        <f>I102*Diccionario!$B$36</f>
        <v>640.64437835294109</v>
      </c>
      <c r="N102">
        <f>M102*Diccionario!$B$37</f>
        <v>64.70508221364706</v>
      </c>
      <c r="O102">
        <f>N102*Diccionario!$B$38</f>
        <v>9.7057623320470583</v>
      </c>
      <c r="P102">
        <f>O102*Diccionario!$B$39</f>
        <v>8.7351860988423535</v>
      </c>
      <c r="Q102">
        <f>P102*Diccionario!$B$40</f>
        <v>3.4940744395369414</v>
      </c>
      <c r="R102">
        <f>Q102*Diccionario!$B$41</f>
        <v>2.271148385699012</v>
      </c>
      <c r="S102">
        <f t="shared" si="14"/>
        <v>2.271148385699012</v>
      </c>
      <c r="T102">
        <f>I102*Diccionario!$B$36</f>
        <v>640.64437835294109</v>
      </c>
      <c r="U102">
        <f>T102*Diccionario!$B$42</f>
        <v>64.70508221364706</v>
      </c>
      <c r="V102">
        <f>U102*Diccionario!$B$43</f>
        <v>54.999319881600002</v>
      </c>
      <c r="W102">
        <f>V102*Diccionario!$B$44</f>
        <v>10.449870777504</v>
      </c>
      <c r="X102">
        <f>W102*Diccionario!$B$45</f>
        <v>4.0754496032265601</v>
      </c>
      <c r="Y102">
        <f>X102*Diccionario!$B$46</f>
        <v>3.6271501468716387</v>
      </c>
      <c r="Z102">
        <f>Y102*Diccionario!$B$47</f>
        <v>1.3420455543425063</v>
      </c>
      <c r="AA102">
        <f>Z102*Diccionario!$B$48</f>
        <v>1.3420455543425063</v>
      </c>
      <c r="AB102">
        <f>AA102*Diccionario!$B$49</f>
        <v>1.0065341657568796</v>
      </c>
      <c r="AC102">
        <f t="shared" si="15"/>
        <v>1.0065341657568796</v>
      </c>
      <c r="AD102">
        <f t="shared" si="16"/>
        <v>3.2776825514558916</v>
      </c>
      <c r="AE102">
        <f t="shared" si="17"/>
        <v>5.4926320472133095E-3</v>
      </c>
      <c r="AF102" t="e">
        <f ca="1">IF(AD102="","",_xludf.RANK.EQ(AD102,$AD$2:$AD$5513,0))</f>
        <v>#NAME?</v>
      </c>
      <c r="AH102" t="str">
        <f t="shared" si="18"/>
        <v>Alta</v>
      </c>
      <c r="AI102" t="s">
        <v>153</v>
      </c>
      <c r="AJ102" t="str">
        <f>IFERROR(VLOOKUP(B102,Maestro_Regionales!$A$2:$B$35,2,FALSE),"Otras zonas")</f>
        <v>Antioquia</v>
      </c>
      <c r="AK102" t="str">
        <f t="shared" si="19"/>
        <v>EPS SURA | Antioquia</v>
      </c>
    </row>
    <row r="103" spans="1:37">
      <c r="A103" s="4" t="s">
        <v>155</v>
      </c>
      <c r="B103" s="4" t="s">
        <v>156</v>
      </c>
      <c r="C103" s="4" t="s">
        <v>197</v>
      </c>
      <c r="D103" s="4" t="s">
        <v>198</v>
      </c>
      <c r="E103" s="4" t="s">
        <v>160</v>
      </c>
      <c r="F103" s="4">
        <v>7837</v>
      </c>
      <c r="G103" s="4">
        <v>85349</v>
      </c>
      <c r="H103" s="4">
        <v>0</v>
      </c>
      <c r="I103">
        <f t="shared" si="10"/>
        <v>93186</v>
      </c>
      <c r="J103">
        <f t="shared" si="11"/>
        <v>8.4100615972356366E-2</v>
      </c>
      <c r="K103">
        <f t="shared" si="12"/>
        <v>0.91589938402764359</v>
      </c>
      <c r="L103">
        <f t="shared" si="13"/>
        <v>0</v>
      </c>
      <c r="M103">
        <f>I103*Diccionario!$B$36</f>
        <v>206.87474717647058</v>
      </c>
      <c r="N103">
        <f>M103*Diccionario!$B$37</f>
        <v>20.894349464823531</v>
      </c>
      <c r="O103">
        <f>N103*Diccionario!$B$38</f>
        <v>3.1341524197235295</v>
      </c>
      <c r="P103">
        <f>O103*Diccionario!$B$39</f>
        <v>2.8207371777511767</v>
      </c>
      <c r="Q103">
        <f>P103*Diccionario!$B$40</f>
        <v>1.1282948711004708</v>
      </c>
      <c r="R103">
        <f>Q103*Diccionario!$B$41</f>
        <v>0.73339166621530605</v>
      </c>
      <c r="S103">
        <f t="shared" si="14"/>
        <v>0.73339166621530605</v>
      </c>
      <c r="T103">
        <f>I103*Diccionario!$B$36</f>
        <v>206.87474717647058</v>
      </c>
      <c r="U103">
        <f>T103*Diccionario!$B$42</f>
        <v>20.894349464823531</v>
      </c>
      <c r="V103">
        <f>U103*Diccionario!$B$43</f>
        <v>17.7601970451</v>
      </c>
      <c r="W103">
        <f>V103*Diccionario!$B$44</f>
        <v>3.3744374385690001</v>
      </c>
      <c r="X103">
        <f>W103*Diccionario!$B$45</f>
        <v>1.3160306010419101</v>
      </c>
      <c r="Y103">
        <f>X103*Diccionario!$B$46</f>
        <v>1.1712672349272999</v>
      </c>
      <c r="Z103">
        <f>Y103*Diccionario!$B$47</f>
        <v>0.43336887692310094</v>
      </c>
      <c r="AA103">
        <f>Z103*Diccionario!$B$48</f>
        <v>0.43336887692310094</v>
      </c>
      <c r="AB103">
        <f>AA103*Diccionario!$B$49</f>
        <v>0.32502665769232569</v>
      </c>
      <c r="AC103">
        <f t="shared" si="15"/>
        <v>0.32502665769232569</v>
      </c>
      <c r="AD103">
        <f t="shared" si="16"/>
        <v>1.0584183239076317</v>
      </c>
      <c r="AE103">
        <f t="shared" si="17"/>
        <v>1.7736624319126314E-3</v>
      </c>
      <c r="AF103" t="e">
        <f ca="1">IF(AD103="","",_xludf.RANK.EQ(AD103,$AD$2:$AD$5513,0))</f>
        <v>#NAME?</v>
      </c>
      <c r="AH103" t="str">
        <f t="shared" si="18"/>
        <v>Media</v>
      </c>
      <c r="AI103" t="s">
        <v>153</v>
      </c>
      <c r="AJ103" t="str">
        <f>IFERROR(VLOOKUP(B103,Maestro_Regionales!$A$2:$B$35,2,FALSE),"Otras zonas")</f>
        <v>Antioquia</v>
      </c>
      <c r="AK103" t="str">
        <f t="shared" si="19"/>
        <v>SAVIA SALUD EPS | Antioquia</v>
      </c>
    </row>
    <row r="104" spans="1:37">
      <c r="A104" s="4" t="s">
        <v>155</v>
      </c>
      <c r="B104" s="4" t="s">
        <v>156</v>
      </c>
      <c r="C104" s="4" t="s">
        <v>197</v>
      </c>
      <c r="D104" s="4" t="s">
        <v>198</v>
      </c>
      <c r="E104" s="4" t="s">
        <v>85</v>
      </c>
      <c r="F104" s="4">
        <v>54121</v>
      </c>
      <c r="G104" s="4">
        <v>16777</v>
      </c>
      <c r="H104" s="4">
        <v>0</v>
      </c>
      <c r="I104">
        <f t="shared" si="10"/>
        <v>70898</v>
      </c>
      <c r="J104">
        <f t="shared" si="11"/>
        <v>0.76336426979604499</v>
      </c>
      <c r="K104">
        <f t="shared" si="12"/>
        <v>0.23663573020395498</v>
      </c>
      <c r="L104">
        <f t="shared" si="13"/>
        <v>0</v>
      </c>
      <c r="M104">
        <f>I104*Diccionario!$B$36</f>
        <v>157.39495015686273</v>
      </c>
      <c r="N104">
        <f>M104*Diccionario!$B$37</f>
        <v>15.896889965843137</v>
      </c>
      <c r="O104">
        <f>N104*Diccionario!$B$38</f>
        <v>2.3845334948764703</v>
      </c>
      <c r="P104">
        <f>O104*Diccionario!$B$39</f>
        <v>2.1460801453888232</v>
      </c>
      <c r="Q104">
        <f>P104*Diccionario!$B$40</f>
        <v>0.85843205815552936</v>
      </c>
      <c r="R104">
        <f>Q104*Diccionario!$B$41</f>
        <v>0.55798083780109409</v>
      </c>
      <c r="S104">
        <f t="shared" si="14"/>
        <v>0.55798083780109409</v>
      </c>
      <c r="T104">
        <f>I104*Diccionario!$B$36</f>
        <v>157.39495015686273</v>
      </c>
      <c r="U104">
        <f>T104*Diccionario!$B$42</f>
        <v>15.896889965843137</v>
      </c>
      <c r="V104">
        <f>U104*Diccionario!$B$43</f>
        <v>13.512356470966665</v>
      </c>
      <c r="W104">
        <f>V104*Diccionario!$B$44</f>
        <v>2.5673477294836666</v>
      </c>
      <c r="X104">
        <f>W104*Diccionario!$B$45</f>
        <v>1.0012656144986301</v>
      </c>
      <c r="Y104">
        <f>X104*Diccionario!$B$46</f>
        <v>0.89112639690378082</v>
      </c>
      <c r="Z104">
        <f>Y104*Diccionario!$B$47</f>
        <v>0.32971676685439888</v>
      </c>
      <c r="AA104">
        <f>Z104*Diccionario!$B$48</f>
        <v>0.32971676685439888</v>
      </c>
      <c r="AB104">
        <f>AA104*Diccionario!$B$49</f>
        <v>0.24728757514079916</v>
      </c>
      <c r="AC104">
        <f t="shared" si="15"/>
        <v>0.24728757514079916</v>
      </c>
      <c r="AD104">
        <f t="shared" si="16"/>
        <v>0.80526841294189322</v>
      </c>
      <c r="AE104">
        <f t="shared" si="17"/>
        <v>1.3494421812047057E-3</v>
      </c>
      <c r="AF104" t="e">
        <f ca="1">IF(AD104="","",_xludf.RANK.EQ(AD104,$AD$2:$AD$5513,0))</f>
        <v>#NAME?</v>
      </c>
      <c r="AH104" t="str">
        <f t="shared" si="18"/>
        <v>Media</v>
      </c>
      <c r="AI104" t="s">
        <v>153</v>
      </c>
      <c r="AJ104" t="str">
        <f>IFERROR(VLOOKUP(B104,Maestro_Regionales!$A$2:$B$35,2,FALSE),"Otras zonas")</f>
        <v>Antioquia</v>
      </c>
      <c r="AK104" t="str">
        <f t="shared" si="19"/>
        <v>SALUD TOTAL EPS | Antioquia</v>
      </c>
    </row>
    <row r="105" spans="1:37">
      <c r="A105" s="4" t="s">
        <v>155</v>
      </c>
      <c r="B105" s="4" t="s">
        <v>156</v>
      </c>
      <c r="C105" s="4" t="s">
        <v>197</v>
      </c>
      <c r="D105" s="4" t="s">
        <v>198</v>
      </c>
      <c r="E105" s="4" t="s">
        <v>87</v>
      </c>
      <c r="F105" s="4">
        <v>37409</v>
      </c>
      <c r="G105" s="4">
        <v>11161</v>
      </c>
      <c r="H105" s="4">
        <v>0</v>
      </c>
      <c r="I105">
        <f t="shared" si="10"/>
        <v>48570</v>
      </c>
      <c r="J105">
        <f t="shared" si="11"/>
        <v>0.77020794729256747</v>
      </c>
      <c r="K105">
        <f t="shared" si="12"/>
        <v>0.22979205270743258</v>
      </c>
      <c r="L105">
        <f t="shared" si="13"/>
        <v>0</v>
      </c>
      <c r="M105">
        <f>I105*Diccionario!$B$36</f>
        <v>107.82635235294117</v>
      </c>
      <c r="N105">
        <f>M105*Diccionario!$B$37</f>
        <v>10.890461587647058</v>
      </c>
      <c r="O105">
        <f>N105*Diccionario!$B$38</f>
        <v>1.6335692381470588</v>
      </c>
      <c r="P105">
        <f>O105*Diccionario!$B$39</f>
        <v>1.4702123143323529</v>
      </c>
      <c r="Q105">
        <f>P105*Diccionario!$B$40</f>
        <v>0.58808492573294113</v>
      </c>
      <c r="R105">
        <f>Q105*Diccionario!$B$41</f>
        <v>0.38225520172641175</v>
      </c>
      <c r="S105">
        <f t="shared" si="14"/>
        <v>0.38225520172641175</v>
      </c>
      <c r="T105">
        <f>I105*Diccionario!$B$36</f>
        <v>107.82635235294117</v>
      </c>
      <c r="U105">
        <f>T105*Diccionario!$B$42</f>
        <v>10.890461587647058</v>
      </c>
      <c r="V105">
        <f>U105*Diccionario!$B$43</f>
        <v>9.2568923494999993</v>
      </c>
      <c r="W105">
        <f>V105*Diccionario!$B$44</f>
        <v>1.758809546405</v>
      </c>
      <c r="X105">
        <f>W105*Diccionario!$B$45</f>
        <v>0.68593572309795003</v>
      </c>
      <c r="Y105">
        <f>X105*Diccionario!$B$46</f>
        <v>0.6104827935571755</v>
      </c>
      <c r="Z105">
        <f>Y105*Diccionario!$B$47</f>
        <v>0.22587863361615493</v>
      </c>
      <c r="AA105">
        <f>Z105*Diccionario!$B$48</f>
        <v>0.22587863361615493</v>
      </c>
      <c r="AB105">
        <f>AA105*Diccionario!$B$49</f>
        <v>0.1694089752121162</v>
      </c>
      <c r="AC105">
        <f t="shared" si="15"/>
        <v>0.1694089752121162</v>
      </c>
      <c r="AD105">
        <f t="shared" si="16"/>
        <v>0.55166417693852798</v>
      </c>
      <c r="AE105">
        <f t="shared" si="17"/>
        <v>9.2446058762042042E-4</v>
      </c>
      <c r="AF105" t="e">
        <f ca="1">IF(AD105="","",_xludf.RANK.EQ(AD105,$AD$2:$AD$5513,0))</f>
        <v>#NAME?</v>
      </c>
      <c r="AH105" t="str">
        <f t="shared" si="18"/>
        <v>Media</v>
      </c>
      <c r="AI105" t="s">
        <v>153</v>
      </c>
      <c r="AJ105" t="str">
        <f>IFERROR(VLOOKUP(B105,Maestro_Regionales!$A$2:$B$35,2,FALSE),"Otras zonas")</f>
        <v>Antioquia</v>
      </c>
      <c r="AK105" t="str">
        <f t="shared" si="19"/>
        <v>NUEVA EPS | Antioquia</v>
      </c>
    </row>
    <row r="106" spans="1:37">
      <c r="A106" s="4" t="s">
        <v>155</v>
      </c>
      <c r="B106" s="4" t="s">
        <v>156</v>
      </c>
      <c r="C106" s="4" t="s">
        <v>197</v>
      </c>
      <c r="D106" s="4" t="s">
        <v>198</v>
      </c>
      <c r="E106" s="4" t="s">
        <v>86</v>
      </c>
      <c r="F106" s="4">
        <v>11013</v>
      </c>
      <c r="G106" s="4">
        <v>2483</v>
      </c>
      <c r="H106" s="4">
        <v>0</v>
      </c>
      <c r="I106">
        <f t="shared" si="10"/>
        <v>13496</v>
      </c>
      <c r="J106">
        <f t="shared" si="11"/>
        <v>0.81601956135151155</v>
      </c>
      <c r="K106">
        <f t="shared" si="12"/>
        <v>0.18398043864848845</v>
      </c>
      <c r="L106">
        <f t="shared" si="13"/>
        <v>0</v>
      </c>
      <c r="M106">
        <f>I106*Diccionario!$B$36</f>
        <v>29.961384627450979</v>
      </c>
      <c r="N106">
        <f>M106*Diccionario!$B$37</f>
        <v>3.0260998473725489</v>
      </c>
      <c r="O106">
        <f>N106*Diccionario!$B$38</f>
        <v>0.4539149771058823</v>
      </c>
      <c r="P106">
        <f>O106*Diccionario!$B$39</f>
        <v>0.4085234793952941</v>
      </c>
      <c r="Q106">
        <f>P106*Diccionario!$B$40</f>
        <v>0.16340939175811764</v>
      </c>
      <c r="R106">
        <f>Q106*Diccionario!$B$41</f>
        <v>0.10621610464277646</v>
      </c>
      <c r="S106">
        <f t="shared" si="14"/>
        <v>0.10621610464277646</v>
      </c>
      <c r="T106">
        <f>I106*Diccionario!$B$36</f>
        <v>29.961384627450979</v>
      </c>
      <c r="U106">
        <f>T106*Diccionario!$B$42</f>
        <v>3.0260998473725489</v>
      </c>
      <c r="V106">
        <f>U106*Diccionario!$B$43</f>
        <v>2.5721848702666663</v>
      </c>
      <c r="W106">
        <f>V106*Diccionario!$B$44</f>
        <v>0.48871512535066658</v>
      </c>
      <c r="X106">
        <f>W106*Diccionario!$B$45</f>
        <v>0.19059889888675996</v>
      </c>
      <c r="Y106">
        <f>X106*Diccionario!$B$46</f>
        <v>0.16963302000921637</v>
      </c>
      <c r="Z106">
        <f>Y106*Diccionario!$B$47</f>
        <v>6.2764217403410053E-2</v>
      </c>
      <c r="AA106">
        <f>Z106*Diccionario!$B$48</f>
        <v>6.2764217403410053E-2</v>
      </c>
      <c r="AB106">
        <f>AA106*Diccionario!$B$49</f>
        <v>4.7073163052557543E-2</v>
      </c>
      <c r="AC106">
        <f t="shared" si="15"/>
        <v>4.7073163052557543E-2</v>
      </c>
      <c r="AD106">
        <f t="shared" si="16"/>
        <v>0.15328926769533402</v>
      </c>
      <c r="AE106">
        <f t="shared" si="17"/>
        <v>2.5687708648394471E-4</v>
      </c>
      <c r="AF106" t="e">
        <f ca="1">IF(AD106="","",_xludf.RANK.EQ(AD106,$AD$2:$AD$5513,0))</f>
        <v>#NAME?</v>
      </c>
      <c r="AH106" t="str">
        <f t="shared" si="18"/>
        <v>Media</v>
      </c>
      <c r="AI106" t="s">
        <v>153</v>
      </c>
      <c r="AJ106" t="str">
        <f>IFERROR(VLOOKUP(B106,Maestro_Regionales!$A$2:$B$35,2,FALSE),"Otras zonas")</f>
        <v>Antioquia</v>
      </c>
      <c r="AK106" t="str">
        <f t="shared" si="19"/>
        <v>EPS SANITAS | Antioquia</v>
      </c>
    </row>
    <row r="107" spans="1:37">
      <c r="A107" s="4" t="s">
        <v>155</v>
      </c>
      <c r="B107" s="4" t="s">
        <v>156</v>
      </c>
      <c r="C107" s="4" t="s">
        <v>197</v>
      </c>
      <c r="D107" s="4" t="s">
        <v>198</v>
      </c>
      <c r="E107" s="4" t="s">
        <v>90</v>
      </c>
      <c r="F107" s="4">
        <v>0</v>
      </c>
      <c r="G107" s="4">
        <v>0</v>
      </c>
      <c r="H107" s="4">
        <v>5705</v>
      </c>
      <c r="I107">
        <f t="shared" si="10"/>
        <v>5705</v>
      </c>
      <c r="J107">
        <f t="shared" si="11"/>
        <v>0</v>
      </c>
      <c r="K107">
        <f t="shared" si="12"/>
        <v>0</v>
      </c>
      <c r="L107">
        <f t="shared" si="13"/>
        <v>1</v>
      </c>
      <c r="M107">
        <f>I107*Diccionario!$B$36</f>
        <v>12.665211862745098</v>
      </c>
      <c r="N107">
        <f>M107*Diccionario!$B$37</f>
        <v>1.2791863981372549</v>
      </c>
      <c r="O107">
        <f>N107*Diccionario!$B$38</f>
        <v>0.19187795972058821</v>
      </c>
      <c r="P107">
        <f>O107*Diccionario!$B$39</f>
        <v>0.17269016374852939</v>
      </c>
      <c r="Q107">
        <f>P107*Diccionario!$B$40</f>
        <v>6.9076065499411754E-2</v>
      </c>
      <c r="R107">
        <f>Q107*Diccionario!$B$41</f>
        <v>4.4899442574617643E-2</v>
      </c>
      <c r="S107">
        <f t="shared" si="14"/>
        <v>4.4899442574617643E-2</v>
      </c>
      <c r="T107">
        <f>I107*Diccionario!$B$36</f>
        <v>12.665211862745098</v>
      </c>
      <c r="U107">
        <f>T107*Diccionario!$B$42</f>
        <v>1.2791863981372549</v>
      </c>
      <c r="V107">
        <f>U107*Diccionario!$B$43</f>
        <v>1.0873084384166667</v>
      </c>
      <c r="W107">
        <f>V107*Diccionario!$B$44</f>
        <v>0.20658860329916667</v>
      </c>
      <c r="X107">
        <f>W107*Diccionario!$B$45</f>
        <v>8.0569555286675004E-2</v>
      </c>
      <c r="Y107">
        <f>X107*Diccionario!$B$46</f>
        <v>7.1706904205140753E-2</v>
      </c>
      <c r="Z107">
        <f>Y107*Diccionario!$B$47</f>
        <v>2.653155455590208E-2</v>
      </c>
      <c r="AA107">
        <f>Z107*Diccionario!$B$48</f>
        <v>2.653155455590208E-2</v>
      </c>
      <c r="AB107">
        <f>AA107*Diccionario!$B$49</f>
        <v>1.9898665916926558E-2</v>
      </c>
      <c r="AC107">
        <f t="shared" si="15"/>
        <v>1.9898665916926558E-2</v>
      </c>
      <c r="AD107">
        <f t="shared" si="16"/>
        <v>6.4798108491544201E-2</v>
      </c>
      <c r="AE107">
        <f t="shared" si="17"/>
        <v>1.0858652774087911E-4</v>
      </c>
      <c r="AF107" t="e">
        <f ca="1">IF(AD107="","",_xludf.RANK.EQ(AD107,$AD$2:$AD$5513,0))</f>
        <v>#NAME?</v>
      </c>
      <c r="AH107" t="str">
        <f t="shared" si="18"/>
        <v>Baja</v>
      </c>
      <c r="AI107" t="s">
        <v>153</v>
      </c>
      <c r="AJ107" t="str">
        <f>IFERROR(VLOOKUP(B107,Maestro_Regionales!$A$2:$B$35,2,FALSE),"Otras zonas")</f>
        <v>Antioquia</v>
      </c>
      <c r="AK107" t="str">
        <f t="shared" si="19"/>
        <v>REGIMEN DE EXCEPCION | Antioquia</v>
      </c>
    </row>
    <row r="108" spans="1:37">
      <c r="A108" s="4" t="s">
        <v>155</v>
      </c>
      <c r="B108" s="4" t="s">
        <v>156</v>
      </c>
      <c r="C108" s="4" t="s">
        <v>197</v>
      </c>
      <c r="D108" s="4" t="s">
        <v>198</v>
      </c>
      <c r="E108" s="4" t="s">
        <v>161</v>
      </c>
      <c r="F108" s="4">
        <v>519</v>
      </c>
      <c r="G108" s="4">
        <v>0</v>
      </c>
      <c r="H108" s="4">
        <v>0</v>
      </c>
      <c r="I108">
        <f t="shared" si="10"/>
        <v>519</v>
      </c>
      <c r="J108">
        <f t="shared" si="11"/>
        <v>1</v>
      </c>
      <c r="K108">
        <f t="shared" si="12"/>
        <v>0</v>
      </c>
      <c r="L108">
        <f t="shared" si="13"/>
        <v>0</v>
      </c>
      <c r="M108">
        <f>I108*Diccionario!$B$36</f>
        <v>1.1521901764705882</v>
      </c>
      <c r="N108">
        <f>M108*Diccionario!$B$37</f>
        <v>0.11637120782352942</v>
      </c>
      <c r="O108">
        <f>N108*Diccionario!$B$38</f>
        <v>1.745568117352941E-2</v>
      </c>
      <c r="P108">
        <f>O108*Diccionario!$B$39</f>
        <v>1.5710113056176471E-2</v>
      </c>
      <c r="Q108">
        <f>P108*Diccionario!$B$40</f>
        <v>6.2840452224705891E-3</v>
      </c>
      <c r="R108">
        <f>Q108*Diccionario!$B$41</f>
        <v>4.0846293946058829E-3</v>
      </c>
      <c r="S108">
        <f t="shared" si="14"/>
        <v>4.0846293946058829E-3</v>
      </c>
      <c r="T108">
        <f>I108*Diccionario!$B$36</f>
        <v>1.1521901764705882</v>
      </c>
      <c r="U108">
        <f>T108*Diccionario!$B$42</f>
        <v>0.11637120782352942</v>
      </c>
      <c r="V108">
        <f>U108*Diccionario!$B$43</f>
        <v>9.8915526650000002E-2</v>
      </c>
      <c r="W108">
        <f>V108*Diccionario!$B$44</f>
        <v>1.8793950063500001E-2</v>
      </c>
      <c r="X108">
        <f>W108*Diccionario!$B$45</f>
        <v>7.3296405247650007E-3</v>
      </c>
      <c r="Y108">
        <f>X108*Diccionario!$B$46</f>
        <v>6.5233800670408508E-3</v>
      </c>
      <c r="Z108">
        <f>Y108*Diccionario!$B$47</f>
        <v>2.4136506248051146E-3</v>
      </c>
      <c r="AA108">
        <f>Z108*Diccionario!$B$48</f>
        <v>2.4136506248051146E-3</v>
      </c>
      <c r="AB108">
        <f>AA108*Diccionario!$B$49</f>
        <v>1.8102379686038359E-3</v>
      </c>
      <c r="AC108">
        <f t="shared" si="15"/>
        <v>1.8102379686038359E-3</v>
      </c>
      <c r="AD108">
        <f t="shared" si="16"/>
        <v>5.8948673632097191E-3</v>
      </c>
      <c r="AE108">
        <f t="shared" si="17"/>
        <v>9.878423820774104E-6</v>
      </c>
      <c r="AF108" t="e">
        <f ca="1">IF(AD108="","",_xludf.RANK.EQ(AD108,$AD$2:$AD$5513,0))</f>
        <v>#NAME?</v>
      </c>
      <c r="AH108" t="str">
        <f t="shared" si="18"/>
        <v>Baja</v>
      </c>
      <c r="AI108" t="s">
        <v>153</v>
      </c>
      <c r="AJ108" t="str">
        <f>IFERROR(VLOOKUP(B108,Maestro_Regionales!$A$2:$B$35,2,FALSE),"Otras zonas")</f>
        <v>Antioquia</v>
      </c>
      <c r="AK108" t="str">
        <f t="shared" si="19"/>
        <v>EPM - EAS | Antioquia</v>
      </c>
    </row>
    <row r="109" spans="1:37">
      <c r="A109" s="4" t="s">
        <v>155</v>
      </c>
      <c r="B109" s="4" t="s">
        <v>156</v>
      </c>
      <c r="C109" s="4" t="s">
        <v>197</v>
      </c>
      <c r="D109" s="4" t="s">
        <v>198</v>
      </c>
      <c r="E109" s="4" t="s">
        <v>93</v>
      </c>
      <c r="F109" s="4">
        <v>514</v>
      </c>
      <c r="G109" s="4">
        <v>0</v>
      </c>
      <c r="H109" s="4">
        <v>0</v>
      </c>
      <c r="I109">
        <f t="shared" si="10"/>
        <v>514</v>
      </c>
      <c r="J109">
        <f t="shared" si="11"/>
        <v>1</v>
      </c>
      <c r="K109">
        <f t="shared" si="12"/>
        <v>0</v>
      </c>
      <c r="L109">
        <f t="shared" si="13"/>
        <v>0</v>
      </c>
      <c r="M109">
        <f>I109*Diccionario!$B$36</f>
        <v>1.1410900784313724</v>
      </c>
      <c r="N109">
        <f>M109*Diccionario!$B$37</f>
        <v>0.11525009792156862</v>
      </c>
      <c r="O109">
        <f>N109*Diccionario!$B$38</f>
        <v>1.7287514688235292E-2</v>
      </c>
      <c r="P109">
        <f>O109*Diccionario!$B$39</f>
        <v>1.5558763219411763E-2</v>
      </c>
      <c r="Q109">
        <f>P109*Diccionario!$B$40</f>
        <v>6.2235052877647051E-3</v>
      </c>
      <c r="R109">
        <f>Q109*Diccionario!$B$41</f>
        <v>4.0452784370470585E-3</v>
      </c>
      <c r="S109">
        <f t="shared" si="14"/>
        <v>4.0452784370470585E-3</v>
      </c>
      <c r="T109">
        <f>I109*Diccionario!$B$36</f>
        <v>1.1410900784313724</v>
      </c>
      <c r="U109">
        <f>T109*Diccionario!$B$42</f>
        <v>0.11525009792156862</v>
      </c>
      <c r="V109">
        <f>U109*Diccionario!$B$43</f>
        <v>9.7962583233333331E-2</v>
      </c>
      <c r="W109">
        <f>V109*Diccionario!$B$44</f>
        <v>1.8612890814333333E-2</v>
      </c>
      <c r="X109">
        <f>W109*Diccionario!$B$45</f>
        <v>7.2590274175900003E-3</v>
      </c>
      <c r="Y109">
        <f>X109*Diccionario!$B$46</f>
        <v>6.4605344016551002E-3</v>
      </c>
      <c r="Z109">
        <f>Y109*Diccionario!$B$47</f>
        <v>2.3903977286123868E-3</v>
      </c>
      <c r="AA109">
        <f>Z109*Diccionario!$B$48</f>
        <v>2.3903977286123868E-3</v>
      </c>
      <c r="AB109">
        <f>AA109*Diccionario!$B$49</f>
        <v>1.7927982964592902E-3</v>
      </c>
      <c r="AC109">
        <f t="shared" si="15"/>
        <v>1.7927982964592902E-3</v>
      </c>
      <c r="AD109">
        <f t="shared" si="16"/>
        <v>5.8380767335063487E-3</v>
      </c>
      <c r="AE109">
        <f t="shared" si="17"/>
        <v>9.7832559612290722E-6</v>
      </c>
      <c r="AF109" t="e">
        <f ca="1">IF(AD109="","",_xludf.RANK.EQ(AD109,$AD$2:$AD$5513,0))</f>
        <v>#NAME?</v>
      </c>
      <c r="AH109" t="str">
        <f t="shared" si="18"/>
        <v>Baja</v>
      </c>
      <c r="AI109" t="s">
        <v>153</v>
      </c>
      <c r="AJ109" t="str">
        <f>IFERROR(VLOOKUP(B109,Maestro_Regionales!$A$2:$B$35,2,FALSE),"Otras zonas")</f>
        <v>Antioquia</v>
      </c>
      <c r="AK109" t="str">
        <f t="shared" si="19"/>
        <v>FERRONALES - EAS | Antioquia</v>
      </c>
    </row>
    <row r="110" spans="1:37">
      <c r="A110" s="4" t="s">
        <v>155</v>
      </c>
      <c r="B110" s="4" t="s">
        <v>156</v>
      </c>
      <c r="C110" s="4" t="s">
        <v>197</v>
      </c>
      <c r="D110" s="4" t="s">
        <v>198</v>
      </c>
      <c r="E110" s="4" t="s">
        <v>162</v>
      </c>
      <c r="F110" s="4">
        <v>1</v>
      </c>
      <c r="G110" s="4">
        <v>0</v>
      </c>
      <c r="H110" s="4">
        <v>0</v>
      </c>
      <c r="I110">
        <f t="shared" si="10"/>
        <v>1</v>
      </c>
      <c r="J110">
        <f t="shared" si="11"/>
        <v>1</v>
      </c>
      <c r="K110">
        <f t="shared" si="12"/>
        <v>0</v>
      </c>
      <c r="L110">
        <f t="shared" si="13"/>
        <v>0</v>
      </c>
      <c r="M110">
        <f>I110*Diccionario!$B$36</f>
        <v>2.2200196078431371E-3</v>
      </c>
      <c r="N110">
        <f>M110*Diccionario!$B$37</f>
        <v>2.2422198039215687E-4</v>
      </c>
      <c r="O110">
        <f>N110*Diccionario!$B$38</f>
        <v>3.3633297058823532E-5</v>
      </c>
      <c r="P110">
        <f>O110*Diccionario!$B$39</f>
        <v>3.026996735294118E-5</v>
      </c>
      <c r="Q110">
        <f>P110*Diccionario!$B$40</f>
        <v>1.2107986941176473E-5</v>
      </c>
      <c r="R110">
        <f>Q110*Diccionario!$B$41</f>
        <v>7.870191511764708E-6</v>
      </c>
      <c r="S110">
        <f t="shared" si="14"/>
        <v>7.870191511764708E-6</v>
      </c>
      <c r="T110">
        <f>I110*Diccionario!$B$36</f>
        <v>2.2200196078431371E-3</v>
      </c>
      <c r="U110">
        <f>T110*Diccionario!$B$42</f>
        <v>2.2422198039215687E-4</v>
      </c>
      <c r="V110">
        <f>U110*Diccionario!$B$43</f>
        <v>1.9058868333333333E-4</v>
      </c>
      <c r="W110">
        <f>V110*Diccionario!$B$44</f>
        <v>3.6211849833333333E-5</v>
      </c>
      <c r="X110">
        <f>W110*Diccionario!$B$45</f>
        <v>1.4122621435000001E-5</v>
      </c>
      <c r="Y110">
        <f>X110*Diccionario!$B$46</f>
        <v>1.256913307715E-5</v>
      </c>
      <c r="Z110">
        <f>Y110*Diccionario!$B$47</f>
        <v>4.6505792385454997E-6</v>
      </c>
      <c r="AA110">
        <f>Z110*Diccionario!$B$48</f>
        <v>4.6505792385454997E-6</v>
      </c>
      <c r="AB110">
        <f>AA110*Diccionario!$B$49</f>
        <v>3.4879344289091247E-6</v>
      </c>
      <c r="AC110">
        <f t="shared" si="15"/>
        <v>3.4879344289091247E-6</v>
      </c>
      <c r="AD110">
        <f t="shared" si="16"/>
        <v>1.1358125940673833E-5</v>
      </c>
      <c r="AE110">
        <f t="shared" si="17"/>
        <v>1.9033571909005983E-8</v>
      </c>
      <c r="AF110" t="e">
        <f ca="1">IF(AD110="","",_xludf.RANK.EQ(AD110,$AD$2:$AD$5513,0))</f>
        <v>#NAME?</v>
      </c>
      <c r="AH110" t="str">
        <f t="shared" si="18"/>
        <v>Baja</v>
      </c>
      <c r="AI110" t="s">
        <v>153</v>
      </c>
      <c r="AJ110" t="str">
        <f>IFERROR(VLOOKUP(B110,Maestro_Regionales!$A$2:$B$35,2,FALSE),"Otras zonas")</f>
        <v>Antioquia</v>
      </c>
      <c r="AK110" t="str">
        <f t="shared" si="19"/>
        <v>EPS SOS | Antioquia</v>
      </c>
    </row>
    <row r="111" spans="1:37">
      <c r="A111" s="4" t="s">
        <v>155</v>
      </c>
      <c r="B111" s="4" t="s">
        <v>156</v>
      </c>
      <c r="C111" s="4" t="s">
        <v>199</v>
      </c>
      <c r="D111" s="4" t="s">
        <v>200</v>
      </c>
      <c r="E111" s="4" t="s">
        <v>160</v>
      </c>
      <c r="F111" s="4">
        <v>267</v>
      </c>
      <c r="G111" s="4">
        <v>4368</v>
      </c>
      <c r="H111" s="4">
        <v>0</v>
      </c>
      <c r="I111">
        <f t="shared" si="10"/>
        <v>4635</v>
      </c>
      <c r="J111">
        <f t="shared" si="11"/>
        <v>5.7605177993527511E-2</v>
      </c>
      <c r="K111">
        <f t="shared" si="12"/>
        <v>0.94239482200647251</v>
      </c>
      <c r="L111">
        <f t="shared" si="13"/>
        <v>0</v>
      </c>
      <c r="M111">
        <f>I111*Diccionario!$B$36</f>
        <v>10.289790882352941</v>
      </c>
      <c r="N111">
        <f>M111*Diccionario!$B$37</f>
        <v>1.0392688791176472</v>
      </c>
      <c r="O111">
        <f>N111*Diccionario!$B$38</f>
        <v>0.15589033186764709</v>
      </c>
      <c r="P111">
        <f>O111*Diccionario!$B$39</f>
        <v>0.14030129868088237</v>
      </c>
      <c r="Q111">
        <f>P111*Diccionario!$B$40</f>
        <v>5.6120519472352949E-2</v>
      </c>
      <c r="R111">
        <f>Q111*Diccionario!$B$41</f>
        <v>3.6478337657029417E-2</v>
      </c>
      <c r="S111">
        <f t="shared" si="14"/>
        <v>3.6478337657029417E-2</v>
      </c>
      <c r="T111">
        <f>I111*Diccionario!$B$36</f>
        <v>10.289790882352941</v>
      </c>
      <c r="U111">
        <f>T111*Diccionario!$B$42</f>
        <v>1.0392688791176472</v>
      </c>
      <c r="V111">
        <f>U111*Diccionario!$B$43</f>
        <v>0.88337854725000009</v>
      </c>
      <c r="W111">
        <f>V111*Diccionario!$B$44</f>
        <v>0.16784192397750003</v>
      </c>
      <c r="X111">
        <f>W111*Diccionario!$B$45</f>
        <v>6.545835035122502E-2</v>
      </c>
      <c r="Y111">
        <f>X111*Diccionario!$B$46</f>
        <v>5.8257931812590272E-2</v>
      </c>
      <c r="Z111">
        <f>Y111*Diccionario!$B$47</f>
        <v>2.15554347706584E-2</v>
      </c>
      <c r="AA111">
        <f>Z111*Diccionario!$B$48</f>
        <v>2.15554347706584E-2</v>
      </c>
      <c r="AB111">
        <f>AA111*Diccionario!$B$49</f>
        <v>1.6166576077993801E-2</v>
      </c>
      <c r="AC111">
        <f t="shared" si="15"/>
        <v>1.6166576077993801E-2</v>
      </c>
      <c r="AD111">
        <f t="shared" si="16"/>
        <v>5.2644913735023217E-2</v>
      </c>
      <c r="AE111">
        <f t="shared" si="17"/>
        <v>8.8220605798242725E-5</v>
      </c>
      <c r="AF111" t="e">
        <f ca="1">IF(AD111="","",_xludf.RANK.EQ(AD111,$AD$2:$AD$5513,0))</f>
        <v>#NAME?</v>
      </c>
      <c r="AH111" t="str">
        <f t="shared" si="18"/>
        <v>Baja</v>
      </c>
      <c r="AI111" t="s">
        <v>153</v>
      </c>
      <c r="AJ111" t="str">
        <f>IFERROR(VLOOKUP(B111,Maestro_Regionales!$A$2:$B$35,2,FALSE),"Otras zonas")</f>
        <v>Antioquia</v>
      </c>
      <c r="AK111" t="str">
        <f t="shared" si="19"/>
        <v>SAVIA SALUD EPS | Antioquia</v>
      </c>
    </row>
    <row r="112" spans="1:37">
      <c r="A112" s="4" t="s">
        <v>155</v>
      </c>
      <c r="B112" s="4" t="s">
        <v>156</v>
      </c>
      <c r="C112" s="4" t="s">
        <v>199</v>
      </c>
      <c r="D112" s="4" t="s">
        <v>200</v>
      </c>
      <c r="E112" s="4" t="s">
        <v>70</v>
      </c>
      <c r="F112" s="4">
        <v>466</v>
      </c>
      <c r="G112" s="4">
        <v>1532</v>
      </c>
      <c r="H112" s="4">
        <v>0</v>
      </c>
      <c r="I112">
        <f t="shared" si="10"/>
        <v>1998</v>
      </c>
      <c r="J112">
        <f t="shared" si="11"/>
        <v>0.23323323323323322</v>
      </c>
      <c r="K112">
        <f t="shared" si="12"/>
        <v>0.76676676676676681</v>
      </c>
      <c r="L112">
        <f t="shared" si="13"/>
        <v>0</v>
      </c>
      <c r="M112">
        <f>I112*Diccionario!$B$36</f>
        <v>4.4355991764705882</v>
      </c>
      <c r="N112">
        <f>M112*Diccionario!$B$37</f>
        <v>0.44799551682352945</v>
      </c>
      <c r="O112">
        <f>N112*Diccionario!$B$38</f>
        <v>6.7199327523529417E-2</v>
      </c>
      <c r="P112">
        <f>O112*Diccionario!$B$39</f>
        <v>6.0479394771176476E-2</v>
      </c>
      <c r="Q112">
        <f>P112*Diccionario!$B$40</f>
        <v>2.4191757908470592E-2</v>
      </c>
      <c r="R112">
        <f>Q112*Diccionario!$B$41</f>
        <v>1.5724642640505885E-2</v>
      </c>
      <c r="S112">
        <f t="shared" si="14"/>
        <v>1.5724642640505885E-2</v>
      </c>
      <c r="T112">
        <f>I112*Diccionario!$B$36</f>
        <v>4.4355991764705882</v>
      </c>
      <c r="U112">
        <f>T112*Diccionario!$B$42</f>
        <v>0.44799551682352945</v>
      </c>
      <c r="V112">
        <f>U112*Diccionario!$B$43</f>
        <v>0.38079618930000003</v>
      </c>
      <c r="W112">
        <f>V112*Diccionario!$B$44</f>
        <v>7.2351275967000001E-2</v>
      </c>
      <c r="X112">
        <f>W112*Diccionario!$B$45</f>
        <v>2.8216997627130001E-2</v>
      </c>
      <c r="Y112">
        <f>X112*Diccionario!$B$46</f>
        <v>2.5113127888145702E-2</v>
      </c>
      <c r="Z112">
        <f>Y112*Diccionario!$B$47</f>
        <v>9.2918573186139101E-3</v>
      </c>
      <c r="AA112">
        <f>Z112*Diccionario!$B$48</f>
        <v>9.2918573186139101E-3</v>
      </c>
      <c r="AB112">
        <f>AA112*Diccionario!$B$49</f>
        <v>6.9688929889604326E-3</v>
      </c>
      <c r="AC112">
        <f t="shared" si="15"/>
        <v>6.9688929889604326E-3</v>
      </c>
      <c r="AD112">
        <f t="shared" si="16"/>
        <v>2.2693535629466317E-2</v>
      </c>
      <c r="AE112">
        <f t="shared" si="17"/>
        <v>3.8029076674193949E-5</v>
      </c>
      <c r="AF112" t="e">
        <f ca="1">IF(AD112="","",_xludf.RANK.EQ(AD112,$AD$2:$AD$5513,0))</f>
        <v>#NAME?</v>
      </c>
      <c r="AH112" t="str">
        <f t="shared" si="18"/>
        <v>Baja</v>
      </c>
      <c r="AI112" t="s">
        <v>153</v>
      </c>
      <c r="AJ112" t="str">
        <f>IFERROR(VLOOKUP(B112,Maestro_Regionales!$A$2:$B$35,2,FALSE),"Otras zonas")</f>
        <v>Antioquia</v>
      </c>
      <c r="AK112" t="str">
        <f t="shared" si="19"/>
        <v>EPS SURA | Antioquia</v>
      </c>
    </row>
    <row r="113" spans="1:37">
      <c r="A113" s="4" t="s">
        <v>155</v>
      </c>
      <c r="B113" s="4" t="s">
        <v>156</v>
      </c>
      <c r="C113" s="4" t="s">
        <v>199</v>
      </c>
      <c r="D113" s="4" t="s">
        <v>200</v>
      </c>
      <c r="E113" s="4" t="s">
        <v>87</v>
      </c>
      <c r="F113" s="4">
        <v>334</v>
      </c>
      <c r="G113" s="4">
        <v>240</v>
      </c>
      <c r="H113" s="4">
        <v>0</v>
      </c>
      <c r="I113">
        <f t="shared" si="10"/>
        <v>574</v>
      </c>
      <c r="J113">
        <f t="shared" si="11"/>
        <v>0.58188153310104529</v>
      </c>
      <c r="K113">
        <f t="shared" si="12"/>
        <v>0.41811846689895471</v>
      </c>
      <c r="L113">
        <f t="shared" si="13"/>
        <v>0</v>
      </c>
      <c r="M113">
        <f>I113*Diccionario!$B$36</f>
        <v>1.2742912549019607</v>
      </c>
      <c r="N113">
        <f>M113*Diccionario!$B$37</f>
        <v>0.12870341674509805</v>
      </c>
      <c r="O113">
        <f>N113*Diccionario!$B$38</f>
        <v>1.9305512511764707E-2</v>
      </c>
      <c r="P113">
        <f>O113*Diccionario!$B$39</f>
        <v>1.7374961260588236E-2</v>
      </c>
      <c r="Q113">
        <f>P113*Diccionario!$B$40</f>
        <v>6.9499845042352952E-3</v>
      </c>
      <c r="R113">
        <f>Q113*Diccionario!$B$41</f>
        <v>4.5174899277529417E-3</v>
      </c>
      <c r="S113">
        <f t="shared" si="14"/>
        <v>4.5174899277529417E-3</v>
      </c>
      <c r="T113">
        <f>I113*Diccionario!$B$36</f>
        <v>1.2742912549019607</v>
      </c>
      <c r="U113">
        <f>T113*Diccionario!$B$42</f>
        <v>0.12870341674509805</v>
      </c>
      <c r="V113">
        <f>U113*Diccionario!$B$43</f>
        <v>0.10939790423333334</v>
      </c>
      <c r="W113">
        <f>V113*Diccionario!$B$44</f>
        <v>2.0785601804333337E-2</v>
      </c>
      <c r="X113">
        <f>W113*Diccionario!$B$45</f>
        <v>8.1063847036900016E-3</v>
      </c>
      <c r="Y113">
        <f>X113*Diccionario!$B$46</f>
        <v>7.2146823862841011E-3</v>
      </c>
      <c r="Z113">
        <f>Y113*Diccionario!$B$47</f>
        <v>2.6694324829251172E-3</v>
      </c>
      <c r="AA113">
        <f>Z113*Diccionario!$B$48</f>
        <v>2.6694324829251172E-3</v>
      </c>
      <c r="AB113">
        <f>AA113*Diccionario!$B$49</f>
        <v>2.0020743621938378E-3</v>
      </c>
      <c r="AC113">
        <f t="shared" si="15"/>
        <v>2.0020743621938378E-3</v>
      </c>
      <c r="AD113">
        <f t="shared" si="16"/>
        <v>6.5195642899467795E-3</v>
      </c>
      <c r="AE113">
        <f t="shared" si="17"/>
        <v>1.0925270275769433E-5</v>
      </c>
      <c r="AF113" t="e">
        <f ca="1">IF(AD113="","",_xludf.RANK.EQ(AD113,$AD$2:$AD$5513,0))</f>
        <v>#NAME?</v>
      </c>
      <c r="AH113" t="str">
        <f t="shared" si="18"/>
        <v>Baja</v>
      </c>
      <c r="AI113" t="s">
        <v>153</v>
      </c>
      <c r="AJ113" t="str">
        <f>IFERROR(VLOOKUP(B113,Maestro_Regionales!$A$2:$B$35,2,FALSE),"Otras zonas")</f>
        <v>Antioquia</v>
      </c>
      <c r="AK113" t="str">
        <f t="shared" si="19"/>
        <v>NUEVA EPS | Antioquia</v>
      </c>
    </row>
    <row r="114" spans="1:37">
      <c r="A114" s="4" t="s">
        <v>155</v>
      </c>
      <c r="B114" s="4" t="s">
        <v>156</v>
      </c>
      <c r="C114" s="4" t="s">
        <v>199</v>
      </c>
      <c r="D114" s="4" t="s">
        <v>200</v>
      </c>
      <c r="E114" s="4" t="s">
        <v>90</v>
      </c>
      <c r="F114" s="4">
        <v>0</v>
      </c>
      <c r="G114" s="4">
        <v>0</v>
      </c>
      <c r="H114" s="4">
        <v>174</v>
      </c>
      <c r="I114">
        <f t="shared" si="10"/>
        <v>174</v>
      </c>
      <c r="J114">
        <f t="shared" si="11"/>
        <v>0</v>
      </c>
      <c r="K114">
        <f t="shared" si="12"/>
        <v>0</v>
      </c>
      <c r="L114">
        <f t="shared" si="13"/>
        <v>1</v>
      </c>
      <c r="M114">
        <f>I114*Diccionario!$B$36</f>
        <v>0.38628341176470588</v>
      </c>
      <c r="N114">
        <f>M114*Diccionario!$B$37</f>
        <v>3.9014624588235298E-2</v>
      </c>
      <c r="O114">
        <f>N114*Diccionario!$B$38</f>
        <v>5.8521936882352946E-3</v>
      </c>
      <c r="P114">
        <f>O114*Diccionario!$B$39</f>
        <v>5.2669743194117651E-3</v>
      </c>
      <c r="Q114">
        <f>P114*Diccionario!$B$40</f>
        <v>2.1067897277647061E-3</v>
      </c>
      <c r="R114">
        <f>Q114*Diccionario!$B$41</f>
        <v>1.369413323047059E-3</v>
      </c>
      <c r="S114">
        <f t="shared" si="14"/>
        <v>1.369413323047059E-3</v>
      </c>
      <c r="T114">
        <f>I114*Diccionario!$B$36</f>
        <v>0.38628341176470588</v>
      </c>
      <c r="U114">
        <f>T114*Diccionario!$B$42</f>
        <v>3.9014624588235298E-2</v>
      </c>
      <c r="V114">
        <f>U114*Diccionario!$B$43</f>
        <v>3.3162430900000005E-2</v>
      </c>
      <c r="W114">
        <f>V114*Diccionario!$B$44</f>
        <v>6.3008618710000009E-3</v>
      </c>
      <c r="X114">
        <f>W114*Diccionario!$B$45</f>
        <v>2.4573361296900006E-3</v>
      </c>
      <c r="Y114">
        <f>X114*Diccionario!$B$46</f>
        <v>2.1870291554241007E-3</v>
      </c>
      <c r="Z114">
        <f>Y114*Diccionario!$B$47</f>
        <v>8.0920078750691725E-4</v>
      </c>
      <c r="AA114">
        <f>Z114*Diccionario!$B$48</f>
        <v>8.0920078750691725E-4</v>
      </c>
      <c r="AB114">
        <f>AA114*Diccionario!$B$49</f>
        <v>6.0690059063018794E-4</v>
      </c>
      <c r="AC114">
        <f t="shared" si="15"/>
        <v>6.0690059063018794E-4</v>
      </c>
      <c r="AD114">
        <f t="shared" si="16"/>
        <v>1.9763139136772471E-3</v>
      </c>
      <c r="AE114">
        <f t="shared" si="17"/>
        <v>3.3118415121670413E-6</v>
      </c>
      <c r="AF114" t="e">
        <f ca="1">IF(AD114="","",_xludf.RANK.EQ(AD114,$AD$2:$AD$5513,0))</f>
        <v>#NAME?</v>
      </c>
      <c r="AH114" t="str">
        <f t="shared" si="18"/>
        <v>Baja</v>
      </c>
      <c r="AI114" t="s">
        <v>153</v>
      </c>
      <c r="AJ114" t="str">
        <f>IFERROR(VLOOKUP(B114,Maestro_Regionales!$A$2:$B$35,2,FALSE),"Otras zonas")</f>
        <v>Antioquia</v>
      </c>
      <c r="AK114" t="str">
        <f t="shared" si="19"/>
        <v>REGIMEN DE EXCEPCION | Antioquia</v>
      </c>
    </row>
    <row r="115" spans="1:37">
      <c r="A115" s="4" t="s">
        <v>155</v>
      </c>
      <c r="B115" s="4" t="s">
        <v>156</v>
      </c>
      <c r="C115" s="4" t="s">
        <v>201</v>
      </c>
      <c r="D115" s="4" t="s">
        <v>202</v>
      </c>
      <c r="E115" s="4" t="s">
        <v>160</v>
      </c>
      <c r="F115" s="4">
        <v>527</v>
      </c>
      <c r="G115" s="4">
        <v>13387</v>
      </c>
      <c r="H115" s="4">
        <v>0</v>
      </c>
      <c r="I115">
        <f t="shared" si="10"/>
        <v>13914</v>
      </c>
      <c r="J115">
        <f t="shared" si="11"/>
        <v>3.7875521057927269E-2</v>
      </c>
      <c r="K115">
        <f t="shared" si="12"/>
        <v>0.96212447894207276</v>
      </c>
      <c r="L115">
        <f t="shared" si="13"/>
        <v>0</v>
      </c>
      <c r="M115">
        <f>I115*Diccionario!$B$36</f>
        <v>30.889352823529411</v>
      </c>
      <c r="N115">
        <f>M115*Diccionario!$B$37</f>
        <v>3.1198246351764705</v>
      </c>
      <c r="O115">
        <f>N115*Diccionario!$B$38</f>
        <v>0.46797369527647054</v>
      </c>
      <c r="P115">
        <f>O115*Diccionario!$B$39</f>
        <v>0.42117632574882347</v>
      </c>
      <c r="Q115">
        <f>P115*Diccionario!$B$40</f>
        <v>0.16847053029952941</v>
      </c>
      <c r="R115">
        <f>Q115*Diccionario!$B$41</f>
        <v>0.10950584469469411</v>
      </c>
      <c r="S115">
        <f t="shared" si="14"/>
        <v>0.10950584469469411</v>
      </c>
      <c r="T115">
        <f>I115*Diccionario!$B$36</f>
        <v>30.889352823529411</v>
      </c>
      <c r="U115">
        <f>T115*Diccionario!$B$42</f>
        <v>3.1198246351764705</v>
      </c>
      <c r="V115">
        <f>U115*Diccionario!$B$43</f>
        <v>2.6518509398999996</v>
      </c>
      <c r="W115">
        <f>V115*Diccionario!$B$44</f>
        <v>0.50385167858099988</v>
      </c>
      <c r="X115">
        <f>W115*Diccionario!$B$45</f>
        <v>0.19650215464658996</v>
      </c>
      <c r="Y115">
        <f>X115*Diccionario!$B$46</f>
        <v>0.17488691763546507</v>
      </c>
      <c r="Z115">
        <f>Y115*Diccionario!$B$47</f>
        <v>6.4708159525122072E-2</v>
      </c>
      <c r="AA115">
        <f>Z115*Diccionario!$B$48</f>
        <v>6.4708159525122072E-2</v>
      </c>
      <c r="AB115">
        <f>AA115*Diccionario!$B$49</f>
        <v>4.8531119643841554E-2</v>
      </c>
      <c r="AC115">
        <f t="shared" si="15"/>
        <v>4.8531119643841554E-2</v>
      </c>
      <c r="AD115">
        <f t="shared" si="16"/>
        <v>0.15803696433853567</v>
      </c>
      <c r="AE115">
        <f t="shared" si="17"/>
        <v>2.6483311954190916E-4</v>
      </c>
      <c r="AF115" t="e">
        <f ca="1">IF(AD115="","",_xludf.RANK.EQ(AD115,$AD$2:$AD$5513,0))</f>
        <v>#NAME?</v>
      </c>
      <c r="AH115" t="str">
        <f t="shared" si="18"/>
        <v>Media</v>
      </c>
      <c r="AI115" t="s">
        <v>153</v>
      </c>
      <c r="AJ115" t="str">
        <f>IFERROR(VLOOKUP(B115,Maestro_Regionales!$A$2:$B$35,2,FALSE),"Otras zonas")</f>
        <v>Antioquia</v>
      </c>
      <c r="AK115" t="str">
        <f t="shared" si="19"/>
        <v>SAVIA SALUD EPS | Antioquia</v>
      </c>
    </row>
    <row r="116" spans="1:37">
      <c r="A116" s="4" t="s">
        <v>155</v>
      </c>
      <c r="B116" s="4" t="s">
        <v>156</v>
      </c>
      <c r="C116" s="4" t="s">
        <v>201</v>
      </c>
      <c r="D116" s="4" t="s">
        <v>202</v>
      </c>
      <c r="E116" s="4" t="s">
        <v>87</v>
      </c>
      <c r="F116" s="4">
        <v>636</v>
      </c>
      <c r="G116" s="4">
        <v>330</v>
      </c>
      <c r="H116" s="4">
        <v>0</v>
      </c>
      <c r="I116">
        <f t="shared" si="10"/>
        <v>966</v>
      </c>
      <c r="J116">
        <f t="shared" si="11"/>
        <v>0.65838509316770188</v>
      </c>
      <c r="K116">
        <f t="shared" si="12"/>
        <v>0.34161490683229812</v>
      </c>
      <c r="L116">
        <f t="shared" si="13"/>
        <v>0</v>
      </c>
      <c r="M116">
        <f>I116*Diccionario!$B$36</f>
        <v>2.1445389411764704</v>
      </c>
      <c r="N116">
        <f>M116*Diccionario!$B$37</f>
        <v>0.21659843305882351</v>
      </c>
      <c r="O116">
        <f>N116*Diccionario!$B$38</f>
        <v>3.2489764958823525E-2</v>
      </c>
      <c r="P116">
        <f>O116*Diccionario!$B$39</f>
        <v>2.9240788462941172E-2</v>
      </c>
      <c r="Q116">
        <f>P116*Diccionario!$B$40</f>
        <v>1.1696315385176469E-2</v>
      </c>
      <c r="R116">
        <f>Q116*Diccionario!$B$41</f>
        <v>7.6026050003647049E-3</v>
      </c>
      <c r="S116">
        <f t="shared" si="14"/>
        <v>7.6026050003647049E-3</v>
      </c>
      <c r="T116">
        <f>I116*Diccionario!$B$36</f>
        <v>2.1445389411764704</v>
      </c>
      <c r="U116">
        <f>T116*Diccionario!$B$42</f>
        <v>0.21659843305882351</v>
      </c>
      <c r="V116">
        <f>U116*Diccionario!$B$43</f>
        <v>0.18410866809999998</v>
      </c>
      <c r="W116">
        <f>V116*Diccionario!$B$44</f>
        <v>3.4980646939E-2</v>
      </c>
      <c r="X116">
        <f>W116*Diccionario!$B$45</f>
        <v>1.3642452306210001E-2</v>
      </c>
      <c r="Y116">
        <f>X116*Diccionario!$B$46</f>
        <v>1.2141782552526901E-2</v>
      </c>
      <c r="Z116">
        <f>Y116*Diccionario!$B$47</f>
        <v>4.4924595444349536E-3</v>
      </c>
      <c r="AA116">
        <f>Z116*Diccionario!$B$48</f>
        <v>4.4924595444349536E-3</v>
      </c>
      <c r="AB116">
        <f>AA116*Diccionario!$B$49</f>
        <v>3.3693446583262154E-3</v>
      </c>
      <c r="AC116">
        <f t="shared" si="15"/>
        <v>3.3693446583262154E-3</v>
      </c>
      <c r="AD116">
        <f t="shared" si="16"/>
        <v>1.0971949658690919E-2</v>
      </c>
      <c r="AE116">
        <f t="shared" si="17"/>
        <v>1.8386430464099773E-5</v>
      </c>
      <c r="AF116" t="e">
        <f ca="1">IF(AD116="","",_xludf.RANK.EQ(AD116,$AD$2:$AD$5513,0))</f>
        <v>#NAME?</v>
      </c>
      <c r="AH116" t="str">
        <f t="shared" si="18"/>
        <v>Baja</v>
      </c>
      <c r="AI116" t="s">
        <v>153</v>
      </c>
      <c r="AJ116" t="str">
        <f>IFERROR(VLOOKUP(B116,Maestro_Regionales!$A$2:$B$35,2,FALSE),"Otras zonas")</f>
        <v>Antioquia</v>
      </c>
      <c r="AK116" t="str">
        <f t="shared" si="19"/>
        <v>NUEVA EPS | Antioquia</v>
      </c>
    </row>
    <row r="117" spans="1:37">
      <c r="A117" s="4" t="s">
        <v>155</v>
      </c>
      <c r="B117" s="4" t="s">
        <v>156</v>
      </c>
      <c r="C117" s="4" t="s">
        <v>201</v>
      </c>
      <c r="D117" s="4" t="s">
        <v>202</v>
      </c>
      <c r="E117" s="4" t="s">
        <v>90</v>
      </c>
      <c r="F117" s="4">
        <v>0</v>
      </c>
      <c r="G117" s="4">
        <v>0</v>
      </c>
      <c r="H117" s="4">
        <v>348</v>
      </c>
      <c r="I117">
        <f t="shared" si="10"/>
        <v>348</v>
      </c>
      <c r="J117">
        <f t="shared" si="11"/>
        <v>0</v>
      </c>
      <c r="K117">
        <f t="shared" si="12"/>
        <v>0</v>
      </c>
      <c r="L117">
        <f t="shared" si="13"/>
        <v>1</v>
      </c>
      <c r="M117">
        <f>I117*Diccionario!$B$36</f>
        <v>0.77256682352941175</v>
      </c>
      <c r="N117">
        <f>M117*Diccionario!$B$37</f>
        <v>7.8029249176470597E-2</v>
      </c>
      <c r="O117">
        <f>N117*Diccionario!$B$38</f>
        <v>1.1704387376470589E-2</v>
      </c>
      <c r="P117">
        <f>O117*Diccionario!$B$39</f>
        <v>1.053394863882353E-2</v>
      </c>
      <c r="Q117">
        <f>P117*Diccionario!$B$40</f>
        <v>4.2135794555294122E-3</v>
      </c>
      <c r="R117">
        <f>Q117*Diccionario!$B$41</f>
        <v>2.7388266460941181E-3</v>
      </c>
      <c r="S117">
        <f t="shared" si="14"/>
        <v>2.7388266460941181E-3</v>
      </c>
      <c r="T117">
        <f>I117*Diccionario!$B$36</f>
        <v>0.77256682352941175</v>
      </c>
      <c r="U117">
        <f>T117*Diccionario!$B$42</f>
        <v>7.8029249176470597E-2</v>
      </c>
      <c r="V117">
        <f>U117*Diccionario!$B$43</f>
        <v>6.632486180000001E-2</v>
      </c>
      <c r="W117">
        <f>V117*Diccionario!$B$44</f>
        <v>1.2601723742000002E-2</v>
      </c>
      <c r="X117">
        <f>W117*Diccionario!$B$45</f>
        <v>4.9146722593800011E-3</v>
      </c>
      <c r="Y117">
        <f>X117*Diccionario!$B$46</f>
        <v>4.3740583108482015E-3</v>
      </c>
      <c r="Z117">
        <f>Y117*Diccionario!$B$47</f>
        <v>1.6184015750138345E-3</v>
      </c>
      <c r="AA117">
        <f>Z117*Diccionario!$B$48</f>
        <v>1.6184015750138345E-3</v>
      </c>
      <c r="AB117">
        <f>AA117*Diccionario!$B$49</f>
        <v>1.2138011812603759E-3</v>
      </c>
      <c r="AC117">
        <f t="shared" si="15"/>
        <v>1.2138011812603759E-3</v>
      </c>
      <c r="AD117">
        <f t="shared" si="16"/>
        <v>3.9526278273544942E-3</v>
      </c>
      <c r="AE117">
        <f t="shared" si="17"/>
        <v>6.6236830243340825E-6</v>
      </c>
      <c r="AF117" t="e">
        <f ca="1">IF(AD117="","",_xludf.RANK.EQ(AD117,$AD$2:$AD$5513,0))</f>
        <v>#NAME?</v>
      </c>
      <c r="AH117" t="str">
        <f t="shared" si="18"/>
        <v>Baja</v>
      </c>
      <c r="AI117" t="s">
        <v>153</v>
      </c>
      <c r="AJ117" t="str">
        <f>IFERROR(VLOOKUP(B117,Maestro_Regionales!$A$2:$B$35,2,FALSE),"Otras zonas")</f>
        <v>Antioquia</v>
      </c>
      <c r="AK117" t="str">
        <f t="shared" si="19"/>
        <v>REGIMEN DE EXCEPCION | Antioquia</v>
      </c>
    </row>
    <row r="118" spans="1:37">
      <c r="A118" s="4" t="s">
        <v>155</v>
      </c>
      <c r="B118" s="4" t="s">
        <v>156</v>
      </c>
      <c r="C118" s="4" t="s">
        <v>201</v>
      </c>
      <c r="D118" s="4" t="s">
        <v>202</v>
      </c>
      <c r="E118" s="4" t="s">
        <v>203</v>
      </c>
      <c r="F118" s="4">
        <v>1</v>
      </c>
      <c r="G118" s="4">
        <v>0</v>
      </c>
      <c r="H118" s="4">
        <v>0</v>
      </c>
      <c r="I118">
        <f t="shared" si="10"/>
        <v>1</v>
      </c>
      <c r="J118">
        <f t="shared" si="11"/>
        <v>1</v>
      </c>
      <c r="K118">
        <f t="shared" si="12"/>
        <v>0</v>
      </c>
      <c r="L118">
        <f t="shared" si="13"/>
        <v>0</v>
      </c>
      <c r="M118">
        <f>I118*Diccionario!$B$36</f>
        <v>2.2200196078431371E-3</v>
      </c>
      <c r="N118">
        <f>M118*Diccionario!$B$37</f>
        <v>2.2422198039215687E-4</v>
      </c>
      <c r="O118">
        <f>N118*Diccionario!$B$38</f>
        <v>3.3633297058823532E-5</v>
      </c>
      <c r="P118">
        <f>O118*Diccionario!$B$39</f>
        <v>3.026996735294118E-5</v>
      </c>
      <c r="Q118">
        <f>P118*Diccionario!$B$40</f>
        <v>1.2107986941176473E-5</v>
      </c>
      <c r="R118">
        <f>Q118*Diccionario!$B$41</f>
        <v>7.870191511764708E-6</v>
      </c>
      <c r="S118">
        <f t="shared" si="14"/>
        <v>7.870191511764708E-6</v>
      </c>
      <c r="T118">
        <f>I118*Diccionario!$B$36</f>
        <v>2.2200196078431371E-3</v>
      </c>
      <c r="U118">
        <f>T118*Diccionario!$B$42</f>
        <v>2.2422198039215687E-4</v>
      </c>
      <c r="V118">
        <f>U118*Diccionario!$B$43</f>
        <v>1.9058868333333333E-4</v>
      </c>
      <c r="W118">
        <f>V118*Diccionario!$B$44</f>
        <v>3.6211849833333333E-5</v>
      </c>
      <c r="X118">
        <f>W118*Diccionario!$B$45</f>
        <v>1.4122621435000001E-5</v>
      </c>
      <c r="Y118">
        <f>X118*Diccionario!$B$46</f>
        <v>1.256913307715E-5</v>
      </c>
      <c r="Z118">
        <f>Y118*Diccionario!$B$47</f>
        <v>4.6505792385454997E-6</v>
      </c>
      <c r="AA118">
        <f>Z118*Diccionario!$B$48</f>
        <v>4.6505792385454997E-6</v>
      </c>
      <c r="AB118">
        <f>AA118*Diccionario!$B$49</f>
        <v>3.4879344289091247E-6</v>
      </c>
      <c r="AC118">
        <f t="shared" si="15"/>
        <v>3.4879344289091247E-6</v>
      </c>
      <c r="AD118">
        <f t="shared" si="16"/>
        <v>1.1358125940673833E-5</v>
      </c>
      <c r="AE118">
        <f t="shared" si="17"/>
        <v>1.9033571909005983E-8</v>
      </c>
      <c r="AF118" t="e">
        <f ca="1">IF(AD118="","",_xludf.RANK.EQ(AD118,$AD$2:$AD$5513,0))</f>
        <v>#NAME?</v>
      </c>
      <c r="AH118" t="str">
        <f t="shared" si="18"/>
        <v>Baja</v>
      </c>
      <c r="AI118" t="s">
        <v>153</v>
      </c>
      <c r="AJ118" t="str">
        <f>IFERROR(VLOOKUP(B118,Maestro_Regionales!$A$2:$B$35,2,FALSE),"Otras zonas")</f>
        <v>Antioquia</v>
      </c>
      <c r="AK118" t="str">
        <f t="shared" si="19"/>
        <v>CAPRESOCA EPS | Antioquia</v>
      </c>
    </row>
    <row r="119" spans="1:37">
      <c r="A119" s="4" t="s">
        <v>155</v>
      </c>
      <c r="B119" s="4" t="s">
        <v>156</v>
      </c>
      <c r="C119" s="4" t="s">
        <v>204</v>
      </c>
      <c r="D119" s="4" t="s">
        <v>205</v>
      </c>
      <c r="E119" s="4" t="s">
        <v>88</v>
      </c>
      <c r="F119" s="4">
        <v>2419</v>
      </c>
      <c r="G119" s="4">
        <v>9097</v>
      </c>
      <c r="H119" s="4">
        <v>0</v>
      </c>
      <c r="I119">
        <f t="shared" si="10"/>
        <v>11516</v>
      </c>
      <c r="J119">
        <f t="shared" si="11"/>
        <v>0.2100555748523793</v>
      </c>
      <c r="K119">
        <f t="shared" si="12"/>
        <v>0.78994442514762075</v>
      </c>
      <c r="L119">
        <f t="shared" si="13"/>
        <v>0</v>
      </c>
      <c r="M119">
        <f>I119*Diccionario!$B$36</f>
        <v>25.565745803921565</v>
      </c>
      <c r="N119">
        <f>M119*Diccionario!$B$37</f>
        <v>2.5821403261960785</v>
      </c>
      <c r="O119">
        <f>N119*Diccionario!$B$38</f>
        <v>0.38732104892941177</v>
      </c>
      <c r="P119">
        <f>O119*Diccionario!$B$39</f>
        <v>0.34858894403647062</v>
      </c>
      <c r="Q119">
        <f>P119*Diccionario!$B$40</f>
        <v>0.13943557761458825</v>
      </c>
      <c r="R119">
        <f>Q119*Diccionario!$B$41</f>
        <v>9.0633125449482363E-2</v>
      </c>
      <c r="S119">
        <f t="shared" si="14"/>
        <v>9.0633125449482363E-2</v>
      </c>
      <c r="T119">
        <f>I119*Diccionario!$B$36</f>
        <v>25.565745803921565</v>
      </c>
      <c r="U119">
        <f>T119*Diccionario!$B$42</f>
        <v>2.5821403261960785</v>
      </c>
      <c r="V119">
        <f>U119*Diccionario!$B$43</f>
        <v>2.1948192772666668</v>
      </c>
      <c r="W119">
        <f>V119*Diccionario!$B$44</f>
        <v>0.4170156626806667</v>
      </c>
      <c r="X119">
        <f>W119*Diccionario!$B$45</f>
        <v>0.16263610844546003</v>
      </c>
      <c r="Y119">
        <f>X119*Diccionario!$B$46</f>
        <v>0.14474613651645943</v>
      </c>
      <c r="Z119">
        <f>Y119*Diccionario!$B$47</f>
        <v>5.3556070511089987E-2</v>
      </c>
      <c r="AA119">
        <f>Z119*Diccionario!$B$48</f>
        <v>5.3556070511089987E-2</v>
      </c>
      <c r="AB119">
        <f>AA119*Diccionario!$B$49</f>
        <v>4.016705288331749E-2</v>
      </c>
      <c r="AC119">
        <f t="shared" si="15"/>
        <v>4.016705288331749E-2</v>
      </c>
      <c r="AD119">
        <f t="shared" si="16"/>
        <v>0.13080017833279986</v>
      </c>
      <c r="AE119">
        <f t="shared" si="17"/>
        <v>2.1919061410411291E-4</v>
      </c>
      <c r="AF119" t="e">
        <f ca="1">IF(AD119="","",_xludf.RANK.EQ(AD119,$AD$2:$AD$5513,0))</f>
        <v>#NAME?</v>
      </c>
      <c r="AH119" t="str">
        <f t="shared" si="18"/>
        <v>Baja</v>
      </c>
      <c r="AI119" t="s">
        <v>153</v>
      </c>
      <c r="AJ119" t="str">
        <f>IFERROR(VLOOKUP(B119,Maestro_Regionales!$A$2:$B$35,2,FALSE),"Otras zonas")</f>
        <v>Antioquia</v>
      </c>
      <c r="AK119" t="str">
        <f t="shared" si="19"/>
        <v>COOSALUD EPS | Antioquia</v>
      </c>
    </row>
    <row r="120" spans="1:37">
      <c r="A120" s="4" t="s">
        <v>155</v>
      </c>
      <c r="B120" s="4" t="s">
        <v>156</v>
      </c>
      <c r="C120" s="4" t="s">
        <v>204</v>
      </c>
      <c r="D120" s="4" t="s">
        <v>205</v>
      </c>
      <c r="E120" s="4" t="s">
        <v>160</v>
      </c>
      <c r="F120" s="4">
        <v>750</v>
      </c>
      <c r="G120" s="4">
        <v>7544</v>
      </c>
      <c r="H120" s="4">
        <v>0</v>
      </c>
      <c r="I120">
        <f t="shared" si="10"/>
        <v>8294</v>
      </c>
      <c r="J120">
        <f t="shared" si="11"/>
        <v>9.0426814564745606E-2</v>
      </c>
      <c r="K120">
        <f t="shared" si="12"/>
        <v>0.90957318543525445</v>
      </c>
      <c r="L120">
        <f t="shared" si="13"/>
        <v>0</v>
      </c>
      <c r="M120">
        <f>I120*Diccionario!$B$36</f>
        <v>18.412842627450978</v>
      </c>
      <c r="N120">
        <f>M120*Diccionario!$B$37</f>
        <v>1.8596971053725488</v>
      </c>
      <c r="O120">
        <f>N120*Diccionario!$B$38</f>
        <v>0.27895456580588229</v>
      </c>
      <c r="P120">
        <f>O120*Diccionario!$B$39</f>
        <v>0.25105910922529406</v>
      </c>
      <c r="Q120">
        <f>P120*Diccionario!$B$40</f>
        <v>0.10042364369011764</v>
      </c>
      <c r="R120">
        <f>Q120*Diccionario!$B$41</f>
        <v>6.5275368398576464E-2</v>
      </c>
      <c r="S120">
        <f t="shared" si="14"/>
        <v>6.5275368398576464E-2</v>
      </c>
      <c r="T120">
        <f>I120*Diccionario!$B$36</f>
        <v>18.412842627450978</v>
      </c>
      <c r="U120">
        <f>T120*Diccionario!$B$42</f>
        <v>1.8596971053725488</v>
      </c>
      <c r="V120">
        <f>U120*Diccionario!$B$43</f>
        <v>1.5807425395666665</v>
      </c>
      <c r="W120">
        <f>V120*Diccionario!$B$44</f>
        <v>0.30034108251766667</v>
      </c>
      <c r="X120">
        <f>W120*Diccionario!$B$45</f>
        <v>0.11713302218189001</v>
      </c>
      <c r="Y120">
        <f>X120*Diccionario!$B$46</f>
        <v>0.10424838974188211</v>
      </c>
      <c r="Z120">
        <f>Y120*Diccionario!$B$47</f>
        <v>3.8571904204496382E-2</v>
      </c>
      <c r="AA120">
        <f>Z120*Diccionario!$B$48</f>
        <v>3.8571904204496382E-2</v>
      </c>
      <c r="AB120">
        <f>AA120*Diccionario!$B$49</f>
        <v>2.8928928153372287E-2</v>
      </c>
      <c r="AC120">
        <f t="shared" si="15"/>
        <v>2.8928928153372287E-2</v>
      </c>
      <c r="AD120">
        <f t="shared" si="16"/>
        <v>9.4204296551948757E-2</v>
      </c>
      <c r="AE120">
        <f t="shared" si="17"/>
        <v>1.5786444541329559E-4</v>
      </c>
      <c r="AF120" t="e">
        <f ca="1">IF(AD120="","",_xludf.RANK.EQ(AD120,$AD$2:$AD$5513,0))</f>
        <v>#NAME?</v>
      </c>
      <c r="AH120" t="str">
        <f t="shared" si="18"/>
        <v>Baja</v>
      </c>
      <c r="AI120" t="s">
        <v>153</v>
      </c>
      <c r="AJ120" t="str">
        <f>IFERROR(VLOOKUP(B120,Maestro_Regionales!$A$2:$B$35,2,FALSE),"Otras zonas")</f>
        <v>Antioquia</v>
      </c>
      <c r="AK120" t="str">
        <f t="shared" si="19"/>
        <v>SAVIA SALUD EPS | Antioquia</v>
      </c>
    </row>
    <row r="121" spans="1:37">
      <c r="A121" s="4" t="s">
        <v>155</v>
      </c>
      <c r="B121" s="4" t="s">
        <v>156</v>
      </c>
      <c r="C121" s="4" t="s">
        <v>204</v>
      </c>
      <c r="D121" s="4" t="s">
        <v>205</v>
      </c>
      <c r="E121" s="4" t="s">
        <v>87</v>
      </c>
      <c r="F121" s="4">
        <v>3477</v>
      </c>
      <c r="G121" s="4">
        <v>1463</v>
      </c>
      <c r="H121" s="4">
        <v>0</v>
      </c>
      <c r="I121">
        <f t="shared" si="10"/>
        <v>4940</v>
      </c>
      <c r="J121">
        <f t="shared" si="11"/>
        <v>0.7038461538461539</v>
      </c>
      <c r="K121">
        <f t="shared" si="12"/>
        <v>0.29615384615384616</v>
      </c>
      <c r="L121">
        <f t="shared" si="13"/>
        <v>0</v>
      </c>
      <c r="M121">
        <f>I121*Diccionario!$B$36</f>
        <v>10.966896862745097</v>
      </c>
      <c r="N121">
        <f>M121*Diccionario!$B$37</f>
        <v>1.1076565831372549</v>
      </c>
      <c r="O121">
        <f>N121*Diccionario!$B$38</f>
        <v>0.16614848747058822</v>
      </c>
      <c r="P121">
        <f>O121*Diccionario!$B$39</f>
        <v>0.1495336387235294</v>
      </c>
      <c r="Q121">
        <f>P121*Diccionario!$B$40</f>
        <v>5.9813455489411763E-2</v>
      </c>
      <c r="R121">
        <f>Q121*Diccionario!$B$41</f>
        <v>3.8878746068117649E-2</v>
      </c>
      <c r="S121">
        <f t="shared" si="14"/>
        <v>3.8878746068117649E-2</v>
      </c>
      <c r="T121">
        <f>I121*Diccionario!$B$36</f>
        <v>10.966896862745097</v>
      </c>
      <c r="U121">
        <f>T121*Diccionario!$B$42</f>
        <v>1.1076565831372549</v>
      </c>
      <c r="V121">
        <f>U121*Diccionario!$B$43</f>
        <v>0.9415080956666666</v>
      </c>
      <c r="W121">
        <f>V121*Diccionario!$B$44</f>
        <v>0.17888653817666667</v>
      </c>
      <c r="X121">
        <f>W121*Diccionario!$B$45</f>
        <v>6.9765749888899997E-2</v>
      </c>
      <c r="Y121">
        <f>X121*Diccionario!$B$46</f>
        <v>6.2091517401120996E-2</v>
      </c>
      <c r="Z121">
        <f>Y121*Diccionario!$B$47</f>
        <v>2.2973861438414768E-2</v>
      </c>
      <c r="AA121">
        <f>Z121*Diccionario!$B$48</f>
        <v>2.2973861438414768E-2</v>
      </c>
      <c r="AB121">
        <f>AA121*Diccionario!$B$49</f>
        <v>1.7230396078811078E-2</v>
      </c>
      <c r="AC121">
        <f t="shared" si="15"/>
        <v>1.7230396078811078E-2</v>
      </c>
      <c r="AD121">
        <f t="shared" si="16"/>
        <v>5.6109142146928727E-2</v>
      </c>
      <c r="AE121">
        <f t="shared" si="17"/>
        <v>9.4025845230489544E-5</v>
      </c>
      <c r="AF121" t="e">
        <f ca="1">IF(AD121="","",_xludf.RANK.EQ(AD121,$AD$2:$AD$5513,0))</f>
        <v>#NAME?</v>
      </c>
      <c r="AH121" t="str">
        <f t="shared" si="18"/>
        <v>Baja</v>
      </c>
      <c r="AI121" t="s">
        <v>153</v>
      </c>
      <c r="AJ121" t="str">
        <f>IFERROR(VLOOKUP(B121,Maestro_Regionales!$A$2:$B$35,2,FALSE),"Otras zonas")</f>
        <v>Antioquia</v>
      </c>
      <c r="AK121" t="str">
        <f t="shared" si="19"/>
        <v>NUEVA EPS | Antioquia</v>
      </c>
    </row>
    <row r="122" spans="1:37">
      <c r="A122" s="4" t="s">
        <v>155</v>
      </c>
      <c r="B122" s="4" t="s">
        <v>156</v>
      </c>
      <c r="C122" s="4" t="s">
        <v>204</v>
      </c>
      <c r="D122" s="4" t="s">
        <v>205</v>
      </c>
      <c r="E122" s="4" t="s">
        <v>90</v>
      </c>
      <c r="F122" s="4">
        <v>0</v>
      </c>
      <c r="G122" s="4">
        <v>0</v>
      </c>
      <c r="H122" s="4">
        <v>596</v>
      </c>
      <c r="I122">
        <f t="shared" si="10"/>
        <v>596</v>
      </c>
      <c r="J122">
        <f t="shared" si="11"/>
        <v>0</v>
      </c>
      <c r="K122">
        <f t="shared" si="12"/>
        <v>0</v>
      </c>
      <c r="L122">
        <f t="shared" si="13"/>
        <v>1</v>
      </c>
      <c r="M122">
        <f>I122*Diccionario!$B$36</f>
        <v>1.3231316862745097</v>
      </c>
      <c r="N122">
        <f>M122*Diccionario!$B$37</f>
        <v>0.1336363003137255</v>
      </c>
      <c r="O122">
        <f>N122*Diccionario!$B$38</f>
        <v>2.0045445047058824E-2</v>
      </c>
      <c r="P122">
        <f>O122*Diccionario!$B$39</f>
        <v>1.8040900542352942E-2</v>
      </c>
      <c r="Q122">
        <f>P122*Diccionario!$B$40</f>
        <v>7.2163602169411775E-3</v>
      </c>
      <c r="R122">
        <f>Q122*Diccionario!$B$41</f>
        <v>4.6906341410117656E-3</v>
      </c>
      <c r="S122">
        <f t="shared" si="14"/>
        <v>4.6906341410117656E-3</v>
      </c>
      <c r="T122">
        <f>I122*Diccionario!$B$36</f>
        <v>1.3231316862745097</v>
      </c>
      <c r="U122">
        <f>T122*Diccionario!$B$42</f>
        <v>0.1336363003137255</v>
      </c>
      <c r="V122">
        <f>U122*Diccionario!$B$43</f>
        <v>0.11359085526666668</v>
      </c>
      <c r="W122">
        <f>V122*Diccionario!$B$44</f>
        <v>2.1582262500666669E-2</v>
      </c>
      <c r="X122">
        <f>W122*Diccionario!$B$45</f>
        <v>8.4170823752600012E-3</v>
      </c>
      <c r="Y122">
        <f>X122*Diccionario!$B$46</f>
        <v>7.4912033139814009E-3</v>
      </c>
      <c r="Z122">
        <f>Y122*Diccionario!$B$47</f>
        <v>2.7717452261731184E-3</v>
      </c>
      <c r="AA122">
        <f>Z122*Diccionario!$B$48</f>
        <v>2.7717452261731184E-3</v>
      </c>
      <c r="AB122">
        <f>AA122*Diccionario!$B$49</f>
        <v>2.078808919629839E-3</v>
      </c>
      <c r="AC122">
        <f t="shared" si="15"/>
        <v>2.078808919629839E-3</v>
      </c>
      <c r="AD122">
        <f t="shared" si="16"/>
        <v>6.7694430606416046E-3</v>
      </c>
      <c r="AE122">
        <f t="shared" si="17"/>
        <v>1.1344008857767566E-5</v>
      </c>
      <c r="AF122" t="e">
        <f ca="1">IF(AD122="","",_xludf.RANK.EQ(AD122,$AD$2:$AD$5513,0))</f>
        <v>#NAME?</v>
      </c>
      <c r="AH122" t="str">
        <f t="shared" si="18"/>
        <v>Baja</v>
      </c>
      <c r="AI122" t="s">
        <v>153</v>
      </c>
      <c r="AJ122" t="str">
        <f>IFERROR(VLOOKUP(B122,Maestro_Regionales!$A$2:$B$35,2,FALSE),"Otras zonas")</f>
        <v>Antioquia</v>
      </c>
      <c r="AK122" t="str">
        <f t="shared" si="19"/>
        <v>REGIMEN DE EXCEPCION | Antioquia</v>
      </c>
    </row>
    <row r="123" spans="1:37">
      <c r="A123" s="4" t="s">
        <v>155</v>
      </c>
      <c r="B123" s="4" t="s">
        <v>156</v>
      </c>
      <c r="C123" s="4" t="s">
        <v>206</v>
      </c>
      <c r="D123" s="4" t="s">
        <v>207</v>
      </c>
      <c r="E123" s="4" t="s">
        <v>88</v>
      </c>
      <c r="F123" s="4">
        <v>382</v>
      </c>
      <c r="G123" s="4">
        <v>3584</v>
      </c>
      <c r="H123" s="4">
        <v>0</v>
      </c>
      <c r="I123">
        <f t="shared" si="10"/>
        <v>3966</v>
      </c>
      <c r="J123">
        <f t="shared" si="11"/>
        <v>9.6318709026727178E-2</v>
      </c>
      <c r="K123">
        <f t="shared" si="12"/>
        <v>0.90368129097327277</v>
      </c>
      <c r="L123">
        <f t="shared" si="13"/>
        <v>0</v>
      </c>
      <c r="M123">
        <f>I123*Diccionario!$B$36</f>
        <v>8.804597764705882</v>
      </c>
      <c r="N123">
        <f>M123*Diccionario!$B$37</f>
        <v>0.88926437423529414</v>
      </c>
      <c r="O123">
        <f>N123*Diccionario!$B$38</f>
        <v>0.1333896561352941</v>
      </c>
      <c r="P123">
        <f>O123*Diccionario!$B$39</f>
        <v>0.1200506905217647</v>
      </c>
      <c r="Q123">
        <f>P123*Diccionario!$B$40</f>
        <v>4.8020276208705887E-2</v>
      </c>
      <c r="R123">
        <f>Q123*Diccionario!$B$41</f>
        <v>3.1213179535658827E-2</v>
      </c>
      <c r="S123">
        <f t="shared" si="14"/>
        <v>3.1213179535658827E-2</v>
      </c>
      <c r="T123">
        <f>I123*Diccionario!$B$36</f>
        <v>8.804597764705882</v>
      </c>
      <c r="U123">
        <f>T123*Diccionario!$B$42</f>
        <v>0.88926437423529414</v>
      </c>
      <c r="V123">
        <f>U123*Diccionario!$B$43</f>
        <v>0.75587471809999995</v>
      </c>
      <c r="W123">
        <f>V123*Diccionario!$B$44</f>
        <v>0.143616196439</v>
      </c>
      <c r="X123">
        <f>W123*Diccionario!$B$45</f>
        <v>5.6010316611210004E-2</v>
      </c>
      <c r="Y123">
        <f>X123*Diccionario!$B$46</f>
        <v>4.9849181783976904E-2</v>
      </c>
      <c r="Z123">
        <f>Y123*Diccionario!$B$47</f>
        <v>1.8444197260071453E-2</v>
      </c>
      <c r="AA123">
        <f>Z123*Diccionario!$B$48</f>
        <v>1.8444197260071453E-2</v>
      </c>
      <c r="AB123">
        <f>AA123*Diccionario!$B$49</f>
        <v>1.383314794505359E-2</v>
      </c>
      <c r="AC123">
        <f t="shared" si="15"/>
        <v>1.383314794505359E-2</v>
      </c>
      <c r="AD123">
        <f t="shared" si="16"/>
        <v>4.5046327480712418E-2</v>
      </c>
      <c r="AE123">
        <f t="shared" si="17"/>
        <v>7.5487146191117714E-5</v>
      </c>
      <c r="AF123" t="e">
        <f ca="1">IF(AD123="","",_xludf.RANK.EQ(AD123,$AD$2:$AD$5513,0))</f>
        <v>#NAME?</v>
      </c>
      <c r="AH123" t="str">
        <f t="shared" si="18"/>
        <v>Baja</v>
      </c>
      <c r="AI123" t="s">
        <v>153</v>
      </c>
      <c r="AJ123" t="str">
        <f>IFERROR(VLOOKUP(B123,Maestro_Regionales!$A$2:$B$35,2,FALSE),"Otras zonas")</f>
        <v>Antioquia</v>
      </c>
      <c r="AK123" t="str">
        <f t="shared" si="19"/>
        <v>COOSALUD EPS | Antioquia</v>
      </c>
    </row>
    <row r="124" spans="1:37">
      <c r="A124" s="4" t="s">
        <v>155</v>
      </c>
      <c r="B124" s="4" t="s">
        <v>156</v>
      </c>
      <c r="C124" s="4" t="s">
        <v>206</v>
      </c>
      <c r="D124" s="4" t="s">
        <v>207</v>
      </c>
      <c r="E124" s="4" t="s">
        <v>160</v>
      </c>
      <c r="F124" s="4">
        <v>75</v>
      </c>
      <c r="G124" s="4">
        <v>1523</v>
      </c>
      <c r="H124" s="4">
        <v>0</v>
      </c>
      <c r="I124">
        <f t="shared" si="10"/>
        <v>1598</v>
      </c>
      <c r="J124">
        <f t="shared" si="11"/>
        <v>4.6933667083854817E-2</v>
      </c>
      <c r="K124">
        <f t="shared" si="12"/>
        <v>0.95306633291614518</v>
      </c>
      <c r="L124">
        <f t="shared" si="13"/>
        <v>0</v>
      </c>
      <c r="M124">
        <f>I124*Diccionario!$B$36</f>
        <v>3.5475913333333331</v>
      </c>
      <c r="N124">
        <f>M124*Diccionario!$B$37</f>
        <v>0.35830672466666669</v>
      </c>
      <c r="O124">
        <f>N124*Diccionario!$B$38</f>
        <v>5.37460087E-2</v>
      </c>
      <c r="P124">
        <f>O124*Diccionario!$B$39</f>
        <v>4.8371407830000004E-2</v>
      </c>
      <c r="Q124">
        <f>P124*Diccionario!$B$40</f>
        <v>1.9348563132000004E-2</v>
      </c>
      <c r="R124">
        <f>Q124*Diccionario!$B$41</f>
        <v>1.2576566035800003E-2</v>
      </c>
      <c r="S124">
        <f t="shared" si="14"/>
        <v>1.2576566035800003E-2</v>
      </c>
      <c r="T124">
        <f>I124*Diccionario!$B$36</f>
        <v>3.5475913333333331</v>
      </c>
      <c r="U124">
        <f>T124*Diccionario!$B$42</f>
        <v>0.35830672466666669</v>
      </c>
      <c r="V124">
        <f>U124*Diccionario!$B$43</f>
        <v>0.30456071596666667</v>
      </c>
      <c r="W124">
        <f>V124*Diccionario!$B$44</f>
        <v>5.786653603366667E-2</v>
      </c>
      <c r="X124">
        <f>W124*Diccionario!$B$45</f>
        <v>2.2567949053130001E-2</v>
      </c>
      <c r="Y124">
        <f>X124*Diccionario!$B$46</f>
        <v>2.0085474657285701E-2</v>
      </c>
      <c r="Z124">
        <f>Y124*Diccionario!$B$47</f>
        <v>7.4316256231957093E-3</v>
      </c>
      <c r="AA124">
        <f>Z124*Diccionario!$B$48</f>
        <v>7.4316256231957093E-3</v>
      </c>
      <c r="AB124">
        <f>AA124*Diccionario!$B$49</f>
        <v>5.5737192173967824E-3</v>
      </c>
      <c r="AC124">
        <f t="shared" si="15"/>
        <v>5.5737192173967824E-3</v>
      </c>
      <c r="AD124">
        <f t="shared" si="16"/>
        <v>1.8150285253196785E-2</v>
      </c>
      <c r="AE124">
        <f t="shared" si="17"/>
        <v>3.0415647910591561E-5</v>
      </c>
      <c r="AF124" t="e">
        <f ca="1">IF(AD124="","",_xludf.RANK.EQ(AD124,$AD$2:$AD$5513,0))</f>
        <v>#NAME?</v>
      </c>
      <c r="AH124" t="str">
        <f t="shared" si="18"/>
        <v>Baja</v>
      </c>
      <c r="AI124" t="s">
        <v>153</v>
      </c>
      <c r="AJ124" t="str">
        <f>IFERROR(VLOOKUP(B124,Maestro_Regionales!$A$2:$B$35,2,FALSE),"Otras zonas")</f>
        <v>Antioquia</v>
      </c>
      <c r="AK124" t="str">
        <f t="shared" si="19"/>
        <v>SAVIA SALUD EPS | Antioquia</v>
      </c>
    </row>
    <row r="125" spans="1:37">
      <c r="A125" s="4" t="s">
        <v>155</v>
      </c>
      <c r="B125" s="4" t="s">
        <v>156</v>
      </c>
      <c r="C125" s="4" t="s">
        <v>206</v>
      </c>
      <c r="D125" s="4" t="s">
        <v>207</v>
      </c>
      <c r="E125" s="4" t="s">
        <v>87</v>
      </c>
      <c r="F125" s="4">
        <v>168</v>
      </c>
      <c r="G125" s="4">
        <v>186</v>
      </c>
      <c r="H125" s="4">
        <v>0</v>
      </c>
      <c r="I125">
        <f t="shared" si="10"/>
        <v>354</v>
      </c>
      <c r="J125">
        <f t="shared" si="11"/>
        <v>0.47457627118644069</v>
      </c>
      <c r="K125">
        <f t="shared" si="12"/>
        <v>0.52542372881355937</v>
      </c>
      <c r="L125">
        <f t="shared" si="13"/>
        <v>0</v>
      </c>
      <c r="M125">
        <f>I125*Diccionario!$B$36</f>
        <v>0.78588694117647051</v>
      </c>
      <c r="N125">
        <f>M125*Diccionario!$B$37</f>
        <v>7.9374581058823529E-2</v>
      </c>
      <c r="O125">
        <f>N125*Diccionario!$B$38</f>
        <v>1.1906187158823529E-2</v>
      </c>
      <c r="P125">
        <f>O125*Diccionario!$B$39</f>
        <v>1.0715568442941177E-2</v>
      </c>
      <c r="Q125">
        <f>P125*Diccionario!$B$40</f>
        <v>4.2862273771764707E-3</v>
      </c>
      <c r="R125">
        <f>Q125*Diccionario!$B$41</f>
        <v>2.786047795164706E-3</v>
      </c>
      <c r="S125">
        <f t="shared" si="14"/>
        <v>2.786047795164706E-3</v>
      </c>
      <c r="T125">
        <f>I125*Diccionario!$B$36</f>
        <v>0.78588694117647051</v>
      </c>
      <c r="U125">
        <f>T125*Diccionario!$B$42</f>
        <v>7.9374581058823529E-2</v>
      </c>
      <c r="V125">
        <f>U125*Diccionario!$B$43</f>
        <v>6.7468393899999993E-2</v>
      </c>
      <c r="W125">
        <f>V125*Diccionario!$B$44</f>
        <v>1.2818994840999999E-2</v>
      </c>
      <c r="X125">
        <f>W125*Diccionario!$B$45</f>
        <v>4.9994079879899997E-3</v>
      </c>
      <c r="Y125">
        <f>X125*Diccionario!$B$46</f>
        <v>4.4494731093110999E-3</v>
      </c>
      <c r="Z125">
        <f>Y125*Diccionario!$B$47</f>
        <v>1.6463050504451069E-3</v>
      </c>
      <c r="AA125">
        <f>Z125*Diccionario!$B$48</f>
        <v>1.6463050504451069E-3</v>
      </c>
      <c r="AB125">
        <f>AA125*Diccionario!$B$49</f>
        <v>1.2347287878338301E-3</v>
      </c>
      <c r="AC125">
        <f t="shared" si="15"/>
        <v>1.2347287878338301E-3</v>
      </c>
      <c r="AD125">
        <f t="shared" si="16"/>
        <v>4.0207765829985359E-3</v>
      </c>
      <c r="AE125">
        <f t="shared" si="17"/>
        <v>6.7378844557881162E-6</v>
      </c>
      <c r="AF125" t="e">
        <f ca="1">IF(AD125="","",_xludf.RANK.EQ(AD125,$AD$2:$AD$5513,0))</f>
        <v>#NAME?</v>
      </c>
      <c r="AH125" t="str">
        <f t="shared" si="18"/>
        <v>Baja</v>
      </c>
      <c r="AI125" t="s">
        <v>153</v>
      </c>
      <c r="AJ125" t="str">
        <f>IFERROR(VLOOKUP(B125,Maestro_Regionales!$A$2:$B$35,2,FALSE),"Otras zonas")</f>
        <v>Antioquia</v>
      </c>
      <c r="AK125" t="str">
        <f t="shared" si="19"/>
        <v>NUEVA EPS | Antioquia</v>
      </c>
    </row>
    <row r="126" spans="1:37">
      <c r="A126" s="4" t="s">
        <v>155</v>
      </c>
      <c r="B126" s="4" t="s">
        <v>156</v>
      </c>
      <c r="C126" s="4" t="s">
        <v>206</v>
      </c>
      <c r="D126" s="4" t="s">
        <v>207</v>
      </c>
      <c r="E126" s="4" t="s">
        <v>90</v>
      </c>
      <c r="F126" s="4">
        <v>0</v>
      </c>
      <c r="G126" s="4">
        <v>0</v>
      </c>
      <c r="H126" s="4">
        <v>208</v>
      </c>
      <c r="I126">
        <f t="shared" si="10"/>
        <v>208</v>
      </c>
      <c r="J126">
        <f t="shared" si="11"/>
        <v>0</v>
      </c>
      <c r="K126">
        <f t="shared" si="12"/>
        <v>0</v>
      </c>
      <c r="L126">
        <f t="shared" si="13"/>
        <v>1</v>
      </c>
      <c r="M126">
        <f>I126*Diccionario!$B$36</f>
        <v>0.46176407843137252</v>
      </c>
      <c r="N126">
        <f>M126*Diccionario!$B$37</f>
        <v>4.6638171921568626E-2</v>
      </c>
      <c r="O126">
        <f>N126*Diccionario!$B$38</f>
        <v>6.9957257882352934E-3</v>
      </c>
      <c r="P126">
        <f>O126*Diccionario!$B$39</f>
        <v>6.2961532094117645E-3</v>
      </c>
      <c r="Q126">
        <f>P126*Diccionario!$B$40</f>
        <v>2.5184612837647058E-3</v>
      </c>
      <c r="R126">
        <f>Q126*Diccionario!$B$41</f>
        <v>1.6369998344470589E-3</v>
      </c>
      <c r="S126">
        <f t="shared" si="14"/>
        <v>1.6369998344470589E-3</v>
      </c>
      <c r="T126">
        <f>I126*Diccionario!$B$36</f>
        <v>0.46176407843137252</v>
      </c>
      <c r="U126">
        <f>T126*Diccionario!$B$42</f>
        <v>4.6638171921568626E-2</v>
      </c>
      <c r="V126">
        <f>U126*Diccionario!$B$43</f>
        <v>3.9642446133333328E-2</v>
      </c>
      <c r="W126">
        <f>V126*Diccionario!$B$44</f>
        <v>7.5320647653333321E-3</v>
      </c>
      <c r="X126">
        <f>W126*Diccionario!$B$45</f>
        <v>2.9375052584799995E-3</v>
      </c>
      <c r="Y126">
        <f>X126*Diccionario!$B$46</f>
        <v>2.6143796800471996E-3</v>
      </c>
      <c r="Z126">
        <f>Y126*Diccionario!$B$47</f>
        <v>9.6732048161746382E-4</v>
      </c>
      <c r="AA126">
        <f>Z126*Diccionario!$B$48</f>
        <v>9.6732048161746382E-4</v>
      </c>
      <c r="AB126">
        <f>AA126*Diccionario!$B$49</f>
        <v>7.2549036121309792E-4</v>
      </c>
      <c r="AC126">
        <f t="shared" si="15"/>
        <v>7.2549036121309792E-4</v>
      </c>
      <c r="AD126">
        <f t="shared" si="16"/>
        <v>2.3624901956601566E-3</v>
      </c>
      <c r="AE126">
        <f t="shared" si="17"/>
        <v>3.9589829570732434E-6</v>
      </c>
      <c r="AF126" t="e">
        <f ca="1">IF(AD126="","",_xludf.RANK.EQ(AD126,$AD$2:$AD$5513,0))</f>
        <v>#NAME?</v>
      </c>
      <c r="AH126" t="str">
        <f t="shared" si="18"/>
        <v>Baja</v>
      </c>
      <c r="AI126" t="s">
        <v>153</v>
      </c>
      <c r="AJ126" t="str">
        <f>IFERROR(VLOOKUP(B126,Maestro_Regionales!$A$2:$B$35,2,FALSE),"Otras zonas")</f>
        <v>Antioquia</v>
      </c>
      <c r="AK126" t="str">
        <f t="shared" si="19"/>
        <v>REGIMEN DE EXCEPCION | Antioquia</v>
      </c>
    </row>
    <row r="127" spans="1:37">
      <c r="A127" s="4" t="s">
        <v>155</v>
      </c>
      <c r="B127" s="4" t="s">
        <v>156</v>
      </c>
      <c r="C127" s="4" t="s">
        <v>208</v>
      </c>
      <c r="D127" s="4" t="s">
        <v>209</v>
      </c>
      <c r="E127" s="4" t="s">
        <v>160</v>
      </c>
      <c r="F127" s="4">
        <v>541</v>
      </c>
      <c r="G127" s="4">
        <v>4951</v>
      </c>
      <c r="H127" s="4">
        <v>0</v>
      </c>
      <c r="I127">
        <f t="shared" si="10"/>
        <v>5492</v>
      </c>
      <c r="J127">
        <f t="shared" si="11"/>
        <v>9.8506919155134737E-2</v>
      </c>
      <c r="K127">
        <f t="shared" si="12"/>
        <v>0.90149308084486524</v>
      </c>
      <c r="L127">
        <f t="shared" si="13"/>
        <v>0</v>
      </c>
      <c r="M127">
        <f>I127*Diccionario!$B$36</f>
        <v>12.192347686274509</v>
      </c>
      <c r="N127">
        <f>M127*Diccionario!$B$37</f>
        <v>1.2314271163137256</v>
      </c>
      <c r="O127">
        <f>N127*Diccionario!$B$38</f>
        <v>0.18471406744705884</v>
      </c>
      <c r="P127">
        <f>O127*Diccionario!$B$39</f>
        <v>0.16624266070235297</v>
      </c>
      <c r="Q127">
        <f>P127*Diccionario!$B$40</f>
        <v>6.6497064280941195E-2</v>
      </c>
      <c r="R127">
        <f>Q127*Diccionario!$B$41</f>
        <v>4.3223091782611779E-2</v>
      </c>
      <c r="S127">
        <f t="shared" si="14"/>
        <v>4.3223091782611779E-2</v>
      </c>
      <c r="T127">
        <f>I127*Diccionario!$B$36</f>
        <v>12.192347686274509</v>
      </c>
      <c r="U127">
        <f>T127*Diccionario!$B$42</f>
        <v>1.2314271163137256</v>
      </c>
      <c r="V127">
        <f>U127*Diccionario!$B$43</f>
        <v>1.0467130488666667</v>
      </c>
      <c r="W127">
        <f>V127*Diccionario!$B$44</f>
        <v>0.19887547928466667</v>
      </c>
      <c r="X127">
        <f>W127*Diccionario!$B$45</f>
        <v>7.7561436921020008E-2</v>
      </c>
      <c r="Y127">
        <f>X127*Diccionario!$B$46</f>
        <v>6.9029678859707802E-2</v>
      </c>
      <c r="Z127">
        <f>Y127*Diccionario!$B$47</f>
        <v>2.5540981178091886E-2</v>
      </c>
      <c r="AA127">
        <f>Z127*Diccionario!$B$48</f>
        <v>2.5540981178091886E-2</v>
      </c>
      <c r="AB127">
        <f>AA127*Diccionario!$B$49</f>
        <v>1.9155735883568913E-2</v>
      </c>
      <c r="AC127">
        <f t="shared" si="15"/>
        <v>1.9155735883568913E-2</v>
      </c>
      <c r="AD127">
        <f t="shared" si="16"/>
        <v>6.2378827666180692E-2</v>
      </c>
      <c r="AE127">
        <f t="shared" si="17"/>
        <v>1.0453237692426085E-4</v>
      </c>
      <c r="AF127" t="e">
        <f ca="1">IF(AD127="","",_xludf.RANK.EQ(AD127,$AD$2:$AD$5513,0))</f>
        <v>#NAME?</v>
      </c>
      <c r="AH127" t="str">
        <f t="shared" si="18"/>
        <v>Baja</v>
      </c>
      <c r="AI127" t="s">
        <v>153</v>
      </c>
      <c r="AJ127" t="str">
        <f>IFERROR(VLOOKUP(B127,Maestro_Regionales!$A$2:$B$35,2,FALSE),"Otras zonas")</f>
        <v>Antioquia</v>
      </c>
      <c r="AK127" t="str">
        <f t="shared" si="19"/>
        <v>SAVIA SALUD EPS | Antioquia</v>
      </c>
    </row>
    <row r="128" spans="1:37">
      <c r="A128" s="4" t="s">
        <v>155</v>
      </c>
      <c r="B128" s="4" t="s">
        <v>156</v>
      </c>
      <c r="C128" s="4" t="s">
        <v>208</v>
      </c>
      <c r="D128" s="4" t="s">
        <v>209</v>
      </c>
      <c r="E128" s="4" t="s">
        <v>87</v>
      </c>
      <c r="F128" s="4">
        <v>1192</v>
      </c>
      <c r="G128" s="4">
        <v>867</v>
      </c>
      <c r="H128" s="4">
        <v>0</v>
      </c>
      <c r="I128">
        <f t="shared" si="10"/>
        <v>2059</v>
      </c>
      <c r="J128">
        <f t="shared" si="11"/>
        <v>0.57892180670228266</v>
      </c>
      <c r="K128">
        <f t="shared" si="12"/>
        <v>0.42107819329771734</v>
      </c>
      <c r="L128">
        <f t="shared" si="13"/>
        <v>0</v>
      </c>
      <c r="M128">
        <f>I128*Diccionario!$B$36</f>
        <v>4.5710203725490191</v>
      </c>
      <c r="N128">
        <f>M128*Diccionario!$B$37</f>
        <v>0.46167305762745098</v>
      </c>
      <c r="O128">
        <f>N128*Diccionario!$B$38</f>
        <v>6.9250958644117649E-2</v>
      </c>
      <c r="P128">
        <f>O128*Diccionario!$B$39</f>
        <v>6.2325862779705886E-2</v>
      </c>
      <c r="Q128">
        <f>P128*Diccionario!$B$40</f>
        <v>2.4930345111882357E-2</v>
      </c>
      <c r="R128">
        <f>Q128*Diccionario!$B$41</f>
        <v>1.6204724322723532E-2</v>
      </c>
      <c r="S128">
        <f t="shared" si="14"/>
        <v>1.6204724322723532E-2</v>
      </c>
      <c r="T128">
        <f>I128*Diccionario!$B$36</f>
        <v>4.5710203725490191</v>
      </c>
      <c r="U128">
        <f>T128*Diccionario!$B$42</f>
        <v>0.46167305762745098</v>
      </c>
      <c r="V128">
        <f>U128*Diccionario!$B$43</f>
        <v>0.3924220989833333</v>
      </c>
      <c r="W128">
        <f>V128*Diccionario!$B$44</f>
        <v>7.456019880683333E-2</v>
      </c>
      <c r="X128">
        <f>W128*Diccionario!$B$45</f>
        <v>2.9078477534664998E-2</v>
      </c>
      <c r="Y128">
        <f>X128*Diccionario!$B$46</f>
        <v>2.5879845005851849E-2</v>
      </c>
      <c r="Z128">
        <f>Y128*Diccionario!$B$47</f>
        <v>9.5755426521651841E-3</v>
      </c>
      <c r="AA128">
        <f>Z128*Diccionario!$B$48</f>
        <v>9.5755426521651841E-3</v>
      </c>
      <c r="AB128">
        <f>AA128*Diccionario!$B$49</f>
        <v>7.1816569891238885E-3</v>
      </c>
      <c r="AC128">
        <f t="shared" si="15"/>
        <v>7.1816569891238885E-3</v>
      </c>
      <c r="AD128">
        <f t="shared" si="16"/>
        <v>2.3386381311847421E-2</v>
      </c>
      <c r="AE128">
        <f t="shared" si="17"/>
        <v>3.9190124560643317E-5</v>
      </c>
      <c r="AF128" t="e">
        <f ca="1">IF(AD128="","",_xludf.RANK.EQ(AD128,$AD$2:$AD$5513,0))</f>
        <v>#NAME?</v>
      </c>
      <c r="AH128" t="str">
        <f t="shared" si="18"/>
        <v>Baja</v>
      </c>
      <c r="AI128" t="s">
        <v>153</v>
      </c>
      <c r="AJ128" t="str">
        <f>IFERROR(VLOOKUP(B128,Maestro_Regionales!$A$2:$B$35,2,FALSE),"Otras zonas")</f>
        <v>Antioquia</v>
      </c>
      <c r="AK128" t="str">
        <f t="shared" si="19"/>
        <v>NUEVA EPS | Antioquia</v>
      </c>
    </row>
    <row r="129" spans="1:37">
      <c r="A129" s="4" t="s">
        <v>155</v>
      </c>
      <c r="B129" s="4" t="s">
        <v>156</v>
      </c>
      <c r="C129" s="4" t="s">
        <v>208</v>
      </c>
      <c r="D129" s="4" t="s">
        <v>209</v>
      </c>
      <c r="E129" s="4" t="s">
        <v>88</v>
      </c>
      <c r="F129" s="4">
        <v>41</v>
      </c>
      <c r="G129" s="4">
        <v>666</v>
      </c>
      <c r="H129" s="4">
        <v>0</v>
      </c>
      <c r="I129">
        <f t="shared" si="10"/>
        <v>707</v>
      </c>
      <c r="J129">
        <f t="shared" si="11"/>
        <v>5.7991513437057989E-2</v>
      </c>
      <c r="K129">
        <f t="shared" si="12"/>
        <v>0.942008486562942</v>
      </c>
      <c r="L129">
        <f t="shared" si="13"/>
        <v>0</v>
      </c>
      <c r="M129">
        <f>I129*Diccionario!$B$36</f>
        <v>1.569553862745098</v>
      </c>
      <c r="N129">
        <f>M129*Diccionario!$B$37</f>
        <v>0.1585249401372549</v>
      </c>
      <c r="O129">
        <f>N129*Diccionario!$B$38</f>
        <v>2.3778741020588235E-2</v>
      </c>
      <c r="P129">
        <f>O129*Diccionario!$B$39</f>
        <v>2.1400866918529413E-2</v>
      </c>
      <c r="Q129">
        <f>P129*Diccionario!$B$40</f>
        <v>8.560346767411766E-3</v>
      </c>
      <c r="R129">
        <f>Q129*Diccionario!$B$41</f>
        <v>5.5642253988176481E-3</v>
      </c>
      <c r="S129">
        <f t="shared" si="14"/>
        <v>5.5642253988176481E-3</v>
      </c>
      <c r="T129">
        <f>I129*Diccionario!$B$36</f>
        <v>1.569553862745098</v>
      </c>
      <c r="U129">
        <f>T129*Diccionario!$B$42</f>
        <v>0.1585249401372549</v>
      </c>
      <c r="V129">
        <f>U129*Diccionario!$B$43</f>
        <v>0.13474619911666666</v>
      </c>
      <c r="W129">
        <f>V129*Diccionario!$B$44</f>
        <v>2.5601777832166665E-2</v>
      </c>
      <c r="X129">
        <f>W129*Diccionario!$B$45</f>
        <v>9.9846933545450003E-3</v>
      </c>
      <c r="Y129">
        <f>X129*Diccionario!$B$46</f>
        <v>8.8863770855450511E-3</v>
      </c>
      <c r="Z129">
        <f>Y129*Diccionario!$B$47</f>
        <v>3.2879595216516689E-3</v>
      </c>
      <c r="AA129">
        <f>Z129*Diccionario!$B$48</f>
        <v>3.2879595216516689E-3</v>
      </c>
      <c r="AB129">
        <f>AA129*Diccionario!$B$49</f>
        <v>2.4659696412387515E-3</v>
      </c>
      <c r="AC129">
        <f t="shared" si="15"/>
        <v>2.4659696412387515E-3</v>
      </c>
      <c r="AD129">
        <f t="shared" si="16"/>
        <v>8.0301950400563996E-3</v>
      </c>
      <c r="AE129">
        <f t="shared" si="17"/>
        <v>1.3456735339667229E-5</v>
      </c>
      <c r="AF129" t="e">
        <f ca="1">IF(AD129="","",_xludf.RANK.EQ(AD129,$AD$2:$AD$5513,0))</f>
        <v>#NAME?</v>
      </c>
      <c r="AH129" t="str">
        <f t="shared" si="18"/>
        <v>Baja</v>
      </c>
      <c r="AI129" t="s">
        <v>153</v>
      </c>
      <c r="AJ129" t="str">
        <f>IFERROR(VLOOKUP(B129,Maestro_Regionales!$A$2:$B$35,2,FALSE),"Otras zonas")</f>
        <v>Antioquia</v>
      </c>
      <c r="AK129" t="str">
        <f t="shared" si="19"/>
        <v>COOSALUD EPS | Antioquia</v>
      </c>
    </row>
    <row r="130" spans="1:37">
      <c r="A130" s="4" t="s">
        <v>155</v>
      </c>
      <c r="B130" s="4" t="s">
        <v>156</v>
      </c>
      <c r="C130" s="4" t="s">
        <v>208</v>
      </c>
      <c r="D130" s="4" t="s">
        <v>209</v>
      </c>
      <c r="E130" s="4" t="s">
        <v>90</v>
      </c>
      <c r="F130" s="4">
        <v>0</v>
      </c>
      <c r="G130" s="4">
        <v>0</v>
      </c>
      <c r="H130" s="4">
        <v>130</v>
      </c>
      <c r="I130">
        <f t="shared" ref="I130:I193" si="20">SUM(F130:H130)</f>
        <v>130</v>
      </c>
      <c r="J130">
        <f t="shared" ref="J130:J193" si="21">IFERROR(F130/I130,0)</f>
        <v>0</v>
      </c>
      <c r="K130">
        <f t="shared" ref="K130:K193" si="22">IFERROR(G130/I130,0)</f>
        <v>0</v>
      </c>
      <c r="L130">
        <f t="shared" ref="L130:L193" si="23">IFERROR(H130/I130,0)</f>
        <v>1</v>
      </c>
      <c r="M130">
        <f>I130*Diccionario!$B$36</f>
        <v>0.2886025490196078</v>
      </c>
      <c r="N130">
        <f>M130*Diccionario!$B$37</f>
        <v>2.9148857450980389E-2</v>
      </c>
      <c r="O130">
        <f>N130*Diccionario!$B$38</f>
        <v>4.3723286176470585E-3</v>
      </c>
      <c r="P130">
        <f>O130*Diccionario!$B$39</f>
        <v>3.9350957558823528E-3</v>
      </c>
      <c r="Q130">
        <f>P130*Diccionario!$B$40</f>
        <v>1.5740383023529411E-3</v>
      </c>
      <c r="R130">
        <f>Q130*Diccionario!$B$41</f>
        <v>1.0231248965294117E-3</v>
      </c>
      <c r="S130">
        <f t="shared" ref="S130:S193" si="24">R130</f>
        <v>1.0231248965294117E-3</v>
      </c>
      <c r="T130">
        <f>I130*Diccionario!$B$36</f>
        <v>0.2886025490196078</v>
      </c>
      <c r="U130">
        <f>T130*Diccionario!$B$42</f>
        <v>2.9148857450980389E-2</v>
      </c>
      <c r="V130">
        <f>U130*Diccionario!$B$43</f>
        <v>2.4776528833333328E-2</v>
      </c>
      <c r="W130">
        <f>V130*Diccionario!$B$44</f>
        <v>4.7075404783333327E-3</v>
      </c>
      <c r="X130">
        <f>W130*Diccionario!$B$45</f>
        <v>1.8359407865499997E-3</v>
      </c>
      <c r="Y130">
        <f>X130*Diccionario!$B$46</f>
        <v>1.6339873000294997E-3</v>
      </c>
      <c r="Z130">
        <f>Y130*Diccionario!$B$47</f>
        <v>6.0457530101091486E-4</v>
      </c>
      <c r="AA130">
        <f>Z130*Diccionario!$B$48</f>
        <v>6.0457530101091486E-4</v>
      </c>
      <c r="AB130">
        <f>AA130*Diccionario!$B$49</f>
        <v>4.5343147575818612E-4</v>
      </c>
      <c r="AC130">
        <f t="shared" ref="AC130:AC193" si="25">AB130</f>
        <v>4.5343147575818612E-4</v>
      </c>
      <c r="AD130">
        <f t="shared" ref="AD130:AD193" si="26">S130+AC130</f>
        <v>1.4765563722875978E-3</v>
      </c>
      <c r="AE130">
        <f t="shared" ref="AE130:AE193" si="27">IFERROR(AD130/SUM($AD$2:$AD$5513),0)</f>
        <v>2.4743643481707769E-6</v>
      </c>
      <c r="AF130" t="e">
        <f ca="1">IF(AD130="","",_xludf.RANK.EQ(AD130,$AD$2:$AD$5513,0))</f>
        <v>#NAME?</v>
      </c>
      <c r="AH130" t="str">
        <f t="shared" ref="AH130:AH193" si="28">IF(SUM($AD$2:$AD$5513)=0,"",IF((SUMIF($AD$2:$AD$5513,"&gt;"&amp;$AD130,$AD$2:$AD$5513)+$AD130)/SUM($AD$2:$AD$5513)&lt;=40%,"Alta",IF((SUMIF($AD$2:$AD$5513,"&gt;"&amp;$AD130,$AD$2:$AD$5513)+$AD130)/SUM($AD$2:$AD$5513)&lt;=80%,"Media","Baja")))</f>
        <v>Baja</v>
      </c>
      <c r="AI130" t="s">
        <v>153</v>
      </c>
      <c r="AJ130" t="str">
        <f>IFERROR(VLOOKUP(B130,Maestro_Regionales!$A$2:$B$35,2,FALSE),"Otras zonas")</f>
        <v>Antioquia</v>
      </c>
      <c r="AK130" t="str">
        <f t="shared" ref="AK130:AK193" si="29">E130&amp;" | "&amp;AJ130</f>
        <v>REGIMEN DE EXCEPCION | Antioquia</v>
      </c>
    </row>
    <row r="131" spans="1:37">
      <c r="A131" s="4" t="s">
        <v>155</v>
      </c>
      <c r="B131" s="4" t="s">
        <v>156</v>
      </c>
      <c r="C131" s="4" t="s">
        <v>208</v>
      </c>
      <c r="D131" s="4" t="s">
        <v>209</v>
      </c>
      <c r="E131" s="4" t="s">
        <v>161</v>
      </c>
      <c r="F131" s="4">
        <v>1</v>
      </c>
      <c r="G131" s="4">
        <v>0</v>
      </c>
      <c r="H131" s="4">
        <v>0</v>
      </c>
      <c r="I131">
        <f t="shared" si="20"/>
        <v>1</v>
      </c>
      <c r="J131">
        <f t="shared" si="21"/>
        <v>1</v>
      </c>
      <c r="K131">
        <f t="shared" si="22"/>
        <v>0</v>
      </c>
      <c r="L131">
        <f t="shared" si="23"/>
        <v>0</v>
      </c>
      <c r="M131">
        <f>I131*Diccionario!$B$36</f>
        <v>2.2200196078431371E-3</v>
      </c>
      <c r="N131">
        <f>M131*Diccionario!$B$37</f>
        <v>2.2422198039215687E-4</v>
      </c>
      <c r="O131">
        <f>N131*Diccionario!$B$38</f>
        <v>3.3633297058823532E-5</v>
      </c>
      <c r="P131">
        <f>O131*Diccionario!$B$39</f>
        <v>3.026996735294118E-5</v>
      </c>
      <c r="Q131">
        <f>P131*Diccionario!$B$40</f>
        <v>1.2107986941176473E-5</v>
      </c>
      <c r="R131">
        <f>Q131*Diccionario!$B$41</f>
        <v>7.870191511764708E-6</v>
      </c>
      <c r="S131">
        <f t="shared" si="24"/>
        <v>7.870191511764708E-6</v>
      </c>
      <c r="T131">
        <f>I131*Diccionario!$B$36</f>
        <v>2.2200196078431371E-3</v>
      </c>
      <c r="U131">
        <f>T131*Diccionario!$B$42</f>
        <v>2.2422198039215687E-4</v>
      </c>
      <c r="V131">
        <f>U131*Diccionario!$B$43</f>
        <v>1.9058868333333333E-4</v>
      </c>
      <c r="W131">
        <f>V131*Diccionario!$B$44</f>
        <v>3.6211849833333333E-5</v>
      </c>
      <c r="X131">
        <f>W131*Diccionario!$B$45</f>
        <v>1.4122621435000001E-5</v>
      </c>
      <c r="Y131">
        <f>X131*Diccionario!$B$46</f>
        <v>1.256913307715E-5</v>
      </c>
      <c r="Z131">
        <f>Y131*Diccionario!$B$47</f>
        <v>4.6505792385454997E-6</v>
      </c>
      <c r="AA131">
        <f>Z131*Diccionario!$B$48</f>
        <v>4.6505792385454997E-6</v>
      </c>
      <c r="AB131">
        <f>AA131*Diccionario!$B$49</f>
        <v>3.4879344289091247E-6</v>
      </c>
      <c r="AC131">
        <f t="shared" si="25"/>
        <v>3.4879344289091247E-6</v>
      </c>
      <c r="AD131">
        <f t="shared" si="26"/>
        <v>1.1358125940673833E-5</v>
      </c>
      <c r="AE131">
        <f t="shared" si="27"/>
        <v>1.9033571909005983E-8</v>
      </c>
      <c r="AF131" t="e">
        <f ca="1">IF(AD131="","",_xludf.RANK.EQ(AD131,$AD$2:$AD$5513,0))</f>
        <v>#NAME?</v>
      </c>
      <c r="AH131" t="str">
        <f t="shared" si="28"/>
        <v>Baja</v>
      </c>
      <c r="AI131" t="s">
        <v>153</v>
      </c>
      <c r="AJ131" t="str">
        <f>IFERROR(VLOOKUP(B131,Maestro_Regionales!$A$2:$B$35,2,FALSE),"Otras zonas")</f>
        <v>Antioquia</v>
      </c>
      <c r="AK131" t="str">
        <f t="shared" si="29"/>
        <v>EPM - EAS | Antioquia</v>
      </c>
    </row>
    <row r="132" spans="1:37">
      <c r="A132" s="4" t="s">
        <v>155</v>
      </c>
      <c r="B132" s="4" t="s">
        <v>156</v>
      </c>
      <c r="C132" s="4" t="s">
        <v>210</v>
      </c>
      <c r="D132" s="4" t="s">
        <v>211</v>
      </c>
      <c r="E132" s="4" t="s">
        <v>88</v>
      </c>
      <c r="F132" s="4">
        <v>936</v>
      </c>
      <c r="G132" s="4">
        <v>19318</v>
      </c>
      <c r="H132" s="4">
        <v>0</v>
      </c>
      <c r="I132">
        <f t="shared" si="20"/>
        <v>20254</v>
      </c>
      <c r="J132">
        <f t="shared" si="21"/>
        <v>4.6213093709884467E-2</v>
      </c>
      <c r="K132">
        <f t="shared" si="22"/>
        <v>0.95378690629011553</v>
      </c>
      <c r="L132">
        <f t="shared" si="23"/>
        <v>0</v>
      </c>
      <c r="M132">
        <f>I132*Diccionario!$B$36</f>
        <v>44.964277137254896</v>
      </c>
      <c r="N132">
        <f>M132*Diccionario!$B$37</f>
        <v>4.5413919908627447</v>
      </c>
      <c r="O132">
        <f>N132*Diccionario!$B$38</f>
        <v>0.68120879862941164</v>
      </c>
      <c r="P132">
        <f>O132*Diccionario!$B$39</f>
        <v>0.61308791876647051</v>
      </c>
      <c r="Q132">
        <f>P132*Diccionario!$B$40</f>
        <v>0.24523516750658822</v>
      </c>
      <c r="R132">
        <f>Q132*Diccionario!$B$41</f>
        <v>0.15940285887928235</v>
      </c>
      <c r="S132">
        <f t="shared" si="24"/>
        <v>0.15940285887928235</v>
      </c>
      <c r="T132">
        <f>I132*Diccionario!$B$36</f>
        <v>44.964277137254896</v>
      </c>
      <c r="U132">
        <f>T132*Diccionario!$B$42</f>
        <v>4.5413919908627447</v>
      </c>
      <c r="V132">
        <f>U132*Diccionario!$B$43</f>
        <v>3.8601831922333329</v>
      </c>
      <c r="W132">
        <f>V132*Diccionario!$B$44</f>
        <v>0.73343480652433324</v>
      </c>
      <c r="X132">
        <f>W132*Diccionario!$B$45</f>
        <v>0.28603957454448997</v>
      </c>
      <c r="Y132">
        <f>X132*Diccionario!$B$46</f>
        <v>0.25457522134459609</v>
      </c>
      <c r="Z132">
        <f>Y132*Diccionario!$B$47</f>
        <v>9.4192831897500551E-2</v>
      </c>
      <c r="AA132">
        <f>Z132*Diccionario!$B$48</f>
        <v>9.4192831897500551E-2</v>
      </c>
      <c r="AB132">
        <f>AA132*Diccionario!$B$49</f>
        <v>7.0644623923125413E-2</v>
      </c>
      <c r="AC132">
        <f t="shared" si="25"/>
        <v>7.0644623923125413E-2</v>
      </c>
      <c r="AD132">
        <f t="shared" si="26"/>
        <v>0.23004748280240778</v>
      </c>
      <c r="AE132">
        <f t="shared" si="27"/>
        <v>3.855059654450071E-4</v>
      </c>
      <c r="AF132" t="e">
        <f ca="1">IF(AD132="","",_xludf.RANK.EQ(AD132,$AD$2:$AD$5513,0))</f>
        <v>#NAME?</v>
      </c>
      <c r="AH132" t="str">
        <f t="shared" si="28"/>
        <v>Media</v>
      </c>
      <c r="AI132" t="s">
        <v>153</v>
      </c>
      <c r="AJ132" t="str">
        <f>IFERROR(VLOOKUP(B132,Maestro_Regionales!$A$2:$B$35,2,FALSE),"Otras zonas")</f>
        <v>Antioquia</v>
      </c>
      <c r="AK132" t="str">
        <f t="shared" si="29"/>
        <v>COOSALUD EPS | Antioquia</v>
      </c>
    </row>
    <row r="133" spans="1:37">
      <c r="A133" s="4" t="s">
        <v>155</v>
      </c>
      <c r="B133" s="4" t="s">
        <v>156</v>
      </c>
      <c r="C133" s="4" t="s">
        <v>210</v>
      </c>
      <c r="D133" s="4" t="s">
        <v>211</v>
      </c>
      <c r="E133" s="4" t="s">
        <v>92</v>
      </c>
      <c r="F133" s="4">
        <v>25</v>
      </c>
      <c r="G133" s="4">
        <v>2194</v>
      </c>
      <c r="H133" s="4">
        <v>0</v>
      </c>
      <c r="I133">
        <f t="shared" si="20"/>
        <v>2219</v>
      </c>
      <c r="J133">
        <f t="shared" si="21"/>
        <v>1.1266336187471835E-2</v>
      </c>
      <c r="K133">
        <f t="shared" si="22"/>
        <v>0.98873366381252814</v>
      </c>
      <c r="L133">
        <f t="shared" si="23"/>
        <v>0</v>
      </c>
      <c r="M133">
        <f>I133*Diccionario!$B$36</f>
        <v>4.9262235098039211</v>
      </c>
      <c r="N133">
        <f>M133*Diccionario!$B$37</f>
        <v>0.49754857449019607</v>
      </c>
      <c r="O133">
        <f>N133*Diccionario!$B$38</f>
        <v>7.4632286173529405E-2</v>
      </c>
      <c r="P133">
        <f>O133*Diccionario!$B$39</f>
        <v>6.716905755617647E-2</v>
      </c>
      <c r="Q133">
        <f>P133*Diccionario!$B$40</f>
        <v>2.6867623022470588E-2</v>
      </c>
      <c r="R133">
        <f>Q133*Diccionario!$B$41</f>
        <v>1.7463954964605882E-2</v>
      </c>
      <c r="S133">
        <f t="shared" si="24"/>
        <v>1.7463954964605882E-2</v>
      </c>
      <c r="T133">
        <f>I133*Diccionario!$B$36</f>
        <v>4.9262235098039211</v>
      </c>
      <c r="U133">
        <f>T133*Diccionario!$B$42</f>
        <v>0.49754857449019607</v>
      </c>
      <c r="V133">
        <f>U133*Diccionario!$B$43</f>
        <v>0.42291628831666667</v>
      </c>
      <c r="W133">
        <f>V133*Diccionario!$B$44</f>
        <v>8.0354094780166668E-2</v>
      </c>
      <c r="X133">
        <f>W133*Diccionario!$B$45</f>
        <v>3.1338096964265004E-2</v>
      </c>
      <c r="Y133">
        <f>X133*Diccionario!$B$46</f>
        <v>2.7890906298195853E-2</v>
      </c>
      <c r="Z133">
        <f>Y133*Diccionario!$B$47</f>
        <v>1.0319635330332465E-2</v>
      </c>
      <c r="AA133">
        <f>Z133*Diccionario!$B$48</f>
        <v>1.0319635330332465E-2</v>
      </c>
      <c r="AB133">
        <f>AA133*Diccionario!$B$49</f>
        <v>7.7397264977493493E-3</v>
      </c>
      <c r="AC133">
        <f t="shared" si="25"/>
        <v>7.7397264977493493E-3</v>
      </c>
      <c r="AD133">
        <f t="shared" si="26"/>
        <v>2.5203681462355229E-2</v>
      </c>
      <c r="AE133">
        <f t="shared" si="27"/>
        <v>4.2235496066084265E-5</v>
      </c>
      <c r="AF133" t="e">
        <f ca="1">IF(AD133="","",_xludf.RANK.EQ(AD133,$AD$2:$AD$5513,0))</f>
        <v>#NAME?</v>
      </c>
      <c r="AH133" t="str">
        <f t="shared" si="28"/>
        <v>Baja</v>
      </c>
      <c r="AI133" t="s">
        <v>153</v>
      </c>
      <c r="AJ133" t="str">
        <f>IFERROR(VLOOKUP(B133,Maestro_Regionales!$A$2:$B$35,2,FALSE),"Otras zonas")</f>
        <v>Antioquia</v>
      </c>
      <c r="AK133" t="str">
        <f t="shared" si="29"/>
        <v>EPS FAMILIAR DE COLOMBIA | Antioquia</v>
      </c>
    </row>
    <row r="134" spans="1:37">
      <c r="A134" s="4" t="s">
        <v>155</v>
      </c>
      <c r="B134" s="4" t="s">
        <v>156</v>
      </c>
      <c r="C134" s="4" t="s">
        <v>210</v>
      </c>
      <c r="D134" s="4" t="s">
        <v>211</v>
      </c>
      <c r="E134" s="4" t="s">
        <v>160</v>
      </c>
      <c r="F134" s="4">
        <v>63</v>
      </c>
      <c r="G134" s="4">
        <v>1265</v>
      </c>
      <c r="H134" s="4">
        <v>0</v>
      </c>
      <c r="I134">
        <f t="shared" si="20"/>
        <v>1328</v>
      </c>
      <c r="J134">
        <f t="shared" si="21"/>
        <v>4.7439759036144578E-2</v>
      </c>
      <c r="K134">
        <f t="shared" si="22"/>
        <v>0.95256024096385539</v>
      </c>
      <c r="L134">
        <f t="shared" si="23"/>
        <v>0</v>
      </c>
      <c r="M134">
        <f>I134*Diccionario!$B$36</f>
        <v>2.948186039215686</v>
      </c>
      <c r="N134">
        <f>M134*Diccionario!$B$37</f>
        <v>0.29776678996078432</v>
      </c>
      <c r="O134">
        <f>N134*Diccionario!$B$38</f>
        <v>4.4665018494117643E-2</v>
      </c>
      <c r="P134">
        <f>O134*Diccionario!$B$39</f>
        <v>4.0198516644705883E-2</v>
      </c>
      <c r="Q134">
        <f>P134*Diccionario!$B$40</f>
        <v>1.6079406657882354E-2</v>
      </c>
      <c r="R134">
        <f>Q134*Diccionario!$B$41</f>
        <v>1.045161432762353E-2</v>
      </c>
      <c r="S134">
        <f t="shared" si="24"/>
        <v>1.045161432762353E-2</v>
      </c>
      <c r="T134">
        <f>I134*Diccionario!$B$36</f>
        <v>2.948186039215686</v>
      </c>
      <c r="U134">
        <f>T134*Diccionario!$B$42</f>
        <v>0.29776678996078432</v>
      </c>
      <c r="V134">
        <f>U134*Diccionario!$B$43</f>
        <v>0.25310177146666668</v>
      </c>
      <c r="W134">
        <f>V134*Diccionario!$B$44</f>
        <v>4.8089336578666667E-2</v>
      </c>
      <c r="X134">
        <f>W134*Diccionario!$B$45</f>
        <v>1.875484126568E-2</v>
      </c>
      <c r="Y134">
        <f>X134*Diccionario!$B$46</f>
        <v>1.6691808726455201E-2</v>
      </c>
      <c r="Z134">
        <f>Y134*Diccionario!$B$47</f>
        <v>6.1759692287884239E-3</v>
      </c>
      <c r="AA134">
        <f>Z134*Diccionario!$B$48</f>
        <v>6.1759692287884239E-3</v>
      </c>
      <c r="AB134">
        <f>AA134*Diccionario!$B$49</f>
        <v>4.6319769215913183E-3</v>
      </c>
      <c r="AC134">
        <f t="shared" si="25"/>
        <v>4.6319769215913183E-3</v>
      </c>
      <c r="AD134">
        <f t="shared" si="26"/>
        <v>1.5083591249214849E-2</v>
      </c>
      <c r="AE134">
        <f t="shared" si="27"/>
        <v>2.5276583495159941E-5</v>
      </c>
      <c r="AF134" t="e">
        <f ca="1">IF(AD134="","",_xludf.RANK.EQ(AD134,$AD$2:$AD$5513,0))</f>
        <v>#NAME?</v>
      </c>
      <c r="AH134" t="str">
        <f t="shared" si="28"/>
        <v>Baja</v>
      </c>
      <c r="AI134" t="s">
        <v>153</v>
      </c>
      <c r="AJ134" t="str">
        <f>IFERROR(VLOOKUP(B134,Maestro_Regionales!$A$2:$B$35,2,FALSE),"Otras zonas")</f>
        <v>Antioquia</v>
      </c>
      <c r="AK134" t="str">
        <f t="shared" si="29"/>
        <v>SAVIA SALUD EPS | Antioquia</v>
      </c>
    </row>
    <row r="135" spans="1:37">
      <c r="A135" s="4" t="s">
        <v>155</v>
      </c>
      <c r="B135" s="4" t="s">
        <v>156</v>
      </c>
      <c r="C135" s="4" t="s">
        <v>210</v>
      </c>
      <c r="D135" s="4" t="s">
        <v>211</v>
      </c>
      <c r="E135" s="4" t="s">
        <v>87</v>
      </c>
      <c r="F135" s="4">
        <v>308</v>
      </c>
      <c r="G135" s="4">
        <v>323</v>
      </c>
      <c r="H135" s="4">
        <v>0</v>
      </c>
      <c r="I135">
        <f t="shared" si="20"/>
        <v>631</v>
      </c>
      <c r="J135">
        <f t="shared" si="21"/>
        <v>0.48811410459587956</v>
      </c>
      <c r="K135">
        <f t="shared" si="22"/>
        <v>0.51188589540412044</v>
      </c>
      <c r="L135">
        <f t="shared" si="23"/>
        <v>0</v>
      </c>
      <c r="M135">
        <f>I135*Diccionario!$B$36</f>
        <v>1.4008323725490195</v>
      </c>
      <c r="N135">
        <f>M135*Diccionario!$B$37</f>
        <v>0.14148406962745097</v>
      </c>
      <c r="O135">
        <f>N135*Diccionario!$B$38</f>
        <v>2.1222610444117645E-2</v>
      </c>
      <c r="P135">
        <f>O135*Diccionario!$B$39</f>
        <v>1.9100349399705882E-2</v>
      </c>
      <c r="Q135">
        <f>P135*Diccionario!$B$40</f>
        <v>7.640139759882353E-3</v>
      </c>
      <c r="R135">
        <f>Q135*Diccionario!$B$41</f>
        <v>4.9660908439235294E-3</v>
      </c>
      <c r="S135">
        <f t="shared" si="24"/>
        <v>4.9660908439235294E-3</v>
      </c>
      <c r="T135">
        <f>I135*Diccionario!$B$36</f>
        <v>1.4008323725490195</v>
      </c>
      <c r="U135">
        <f>T135*Diccionario!$B$42</f>
        <v>0.14148406962745097</v>
      </c>
      <c r="V135">
        <f>U135*Diccionario!$B$43</f>
        <v>0.12026145918333332</v>
      </c>
      <c r="W135">
        <f>V135*Diccionario!$B$44</f>
        <v>2.2849677244833333E-2</v>
      </c>
      <c r="X135">
        <f>W135*Diccionario!$B$45</f>
        <v>8.9113741254850005E-3</v>
      </c>
      <c r="Y135">
        <f>X135*Diccionario!$B$46</f>
        <v>7.9311229716816506E-3</v>
      </c>
      <c r="Z135">
        <f>Y135*Diccionario!$B$47</f>
        <v>2.9345154995222109E-3</v>
      </c>
      <c r="AA135">
        <f>Z135*Diccionario!$B$48</f>
        <v>2.9345154995222109E-3</v>
      </c>
      <c r="AB135">
        <f>AA135*Diccionario!$B$49</f>
        <v>2.2008866246416583E-3</v>
      </c>
      <c r="AC135">
        <f t="shared" si="25"/>
        <v>2.2008866246416583E-3</v>
      </c>
      <c r="AD135">
        <f t="shared" si="26"/>
        <v>7.1669774685651881E-3</v>
      </c>
      <c r="AE135">
        <f t="shared" si="27"/>
        <v>1.2010183874582774E-5</v>
      </c>
      <c r="AF135" t="e">
        <f ca="1">IF(AD135="","",_xludf.RANK.EQ(AD135,$AD$2:$AD$5513,0))</f>
        <v>#NAME?</v>
      </c>
      <c r="AH135" t="str">
        <f t="shared" si="28"/>
        <v>Baja</v>
      </c>
      <c r="AI135" t="s">
        <v>153</v>
      </c>
      <c r="AJ135" t="str">
        <f>IFERROR(VLOOKUP(B135,Maestro_Regionales!$A$2:$B$35,2,FALSE),"Otras zonas")</f>
        <v>Antioquia</v>
      </c>
      <c r="AK135" t="str">
        <f t="shared" si="29"/>
        <v>NUEVA EPS | Antioquia</v>
      </c>
    </row>
    <row r="136" spans="1:37">
      <c r="A136" s="4" t="s">
        <v>155</v>
      </c>
      <c r="B136" s="4" t="s">
        <v>156</v>
      </c>
      <c r="C136" s="4" t="s">
        <v>210</v>
      </c>
      <c r="D136" s="4" t="s">
        <v>211</v>
      </c>
      <c r="E136" s="4" t="s">
        <v>90</v>
      </c>
      <c r="F136" s="4">
        <v>0</v>
      </c>
      <c r="G136" s="4">
        <v>0</v>
      </c>
      <c r="H136" s="4">
        <v>430</v>
      </c>
      <c r="I136">
        <f t="shared" si="20"/>
        <v>430</v>
      </c>
      <c r="J136">
        <f t="shared" si="21"/>
        <v>0</v>
      </c>
      <c r="K136">
        <f t="shared" si="22"/>
        <v>0</v>
      </c>
      <c r="L136">
        <f t="shared" si="23"/>
        <v>1</v>
      </c>
      <c r="M136">
        <f>I136*Diccionario!$B$36</f>
        <v>0.95460843137254892</v>
      </c>
      <c r="N136">
        <f>M136*Diccionario!$B$37</f>
        <v>9.641545156862745E-2</v>
      </c>
      <c r="O136">
        <f>N136*Diccionario!$B$38</f>
        <v>1.4462317735294116E-2</v>
      </c>
      <c r="P136">
        <f>O136*Diccionario!$B$39</f>
        <v>1.3016085961764704E-2</v>
      </c>
      <c r="Q136">
        <f>P136*Diccionario!$B$40</f>
        <v>5.206434384705882E-3</v>
      </c>
      <c r="R136">
        <f>Q136*Diccionario!$B$41</f>
        <v>3.3841823500588234E-3</v>
      </c>
      <c r="S136">
        <f t="shared" si="24"/>
        <v>3.3841823500588234E-3</v>
      </c>
      <c r="T136">
        <f>I136*Diccionario!$B$36</f>
        <v>0.95460843137254892</v>
      </c>
      <c r="U136">
        <f>T136*Diccionario!$B$42</f>
        <v>9.641545156862745E-2</v>
      </c>
      <c r="V136">
        <f>U136*Diccionario!$B$43</f>
        <v>8.195313383333333E-2</v>
      </c>
      <c r="W136">
        <f>V136*Diccionario!$B$44</f>
        <v>1.5571095428333332E-2</v>
      </c>
      <c r="X136">
        <f>W136*Diccionario!$B$45</f>
        <v>6.0727272170499995E-3</v>
      </c>
      <c r="Y136">
        <f>X136*Diccionario!$B$46</f>
        <v>5.4047272231744995E-3</v>
      </c>
      <c r="Z136">
        <f>Y136*Diccionario!$B$47</f>
        <v>1.9997490725745647E-3</v>
      </c>
      <c r="AA136">
        <f>Z136*Diccionario!$B$48</f>
        <v>1.9997490725745647E-3</v>
      </c>
      <c r="AB136">
        <f>AA136*Diccionario!$B$49</f>
        <v>1.4998118044309235E-3</v>
      </c>
      <c r="AC136">
        <f t="shared" si="25"/>
        <v>1.4998118044309235E-3</v>
      </c>
      <c r="AD136">
        <f t="shared" si="26"/>
        <v>4.8839941544897465E-3</v>
      </c>
      <c r="AE136">
        <f t="shared" si="27"/>
        <v>8.1844359208725699E-6</v>
      </c>
      <c r="AF136" t="e">
        <f ca="1">IF(AD136="","",_xludf.RANK.EQ(AD136,$AD$2:$AD$5513,0))</f>
        <v>#NAME?</v>
      </c>
      <c r="AH136" t="str">
        <f t="shared" si="28"/>
        <v>Baja</v>
      </c>
      <c r="AI136" t="s">
        <v>153</v>
      </c>
      <c r="AJ136" t="str">
        <f>IFERROR(VLOOKUP(B136,Maestro_Regionales!$A$2:$B$35,2,FALSE),"Otras zonas")</f>
        <v>Antioquia</v>
      </c>
      <c r="AK136" t="str">
        <f t="shared" si="29"/>
        <v>REGIMEN DE EXCEPCION | Antioquia</v>
      </c>
    </row>
    <row r="137" spans="1:37">
      <c r="A137" s="4" t="s">
        <v>155</v>
      </c>
      <c r="B137" s="4" t="s">
        <v>156</v>
      </c>
      <c r="C137" s="4" t="s">
        <v>212</v>
      </c>
      <c r="D137" s="4" t="s">
        <v>213</v>
      </c>
      <c r="E137" s="4" t="s">
        <v>160</v>
      </c>
      <c r="F137" s="4">
        <v>237</v>
      </c>
      <c r="G137" s="4">
        <v>6668</v>
      </c>
      <c r="H137" s="4">
        <v>0</v>
      </c>
      <c r="I137">
        <f t="shared" si="20"/>
        <v>6905</v>
      </c>
      <c r="J137">
        <f t="shared" si="21"/>
        <v>3.4322954380883418E-2</v>
      </c>
      <c r="K137">
        <f t="shared" si="22"/>
        <v>0.9656770456191166</v>
      </c>
      <c r="L137">
        <f t="shared" si="23"/>
        <v>0</v>
      </c>
      <c r="M137">
        <f>I137*Diccionario!$B$36</f>
        <v>15.329235392156862</v>
      </c>
      <c r="N137">
        <f>M137*Diccionario!$B$37</f>
        <v>1.5482527746078432</v>
      </c>
      <c r="O137">
        <f>N137*Diccionario!$B$38</f>
        <v>0.23223791619117645</v>
      </c>
      <c r="P137">
        <f>O137*Diccionario!$B$39</f>
        <v>0.20901412457205881</v>
      </c>
      <c r="Q137">
        <f>P137*Diccionario!$B$40</f>
        <v>8.3605649828823528E-2</v>
      </c>
      <c r="R137">
        <f>Q137*Diccionario!$B$41</f>
        <v>5.4343672388735297E-2</v>
      </c>
      <c r="S137">
        <f t="shared" si="24"/>
        <v>5.4343672388735297E-2</v>
      </c>
      <c r="T137">
        <f>I137*Diccionario!$B$36</f>
        <v>15.329235392156862</v>
      </c>
      <c r="U137">
        <f>T137*Diccionario!$B$42</f>
        <v>1.5482527746078432</v>
      </c>
      <c r="V137">
        <f>U137*Diccionario!$B$43</f>
        <v>1.3160148584166667</v>
      </c>
      <c r="W137">
        <f>V137*Diccionario!$B$44</f>
        <v>0.25004282309916664</v>
      </c>
      <c r="X137">
        <f>W137*Diccionario!$B$45</f>
        <v>9.7516701008674989E-2</v>
      </c>
      <c r="Y137">
        <f>X137*Diccionario!$B$46</f>
        <v>8.678986389772074E-2</v>
      </c>
      <c r="Z137">
        <f>Y137*Diccionario!$B$47</f>
        <v>3.2112249642156671E-2</v>
      </c>
      <c r="AA137">
        <f>Z137*Diccionario!$B$48</f>
        <v>3.2112249642156671E-2</v>
      </c>
      <c r="AB137">
        <f>AA137*Diccionario!$B$49</f>
        <v>2.4084187231617503E-2</v>
      </c>
      <c r="AC137">
        <f t="shared" si="25"/>
        <v>2.4084187231617503E-2</v>
      </c>
      <c r="AD137">
        <f t="shared" si="26"/>
        <v>7.8427859620352799E-2</v>
      </c>
      <c r="AE137">
        <f t="shared" si="27"/>
        <v>1.3142681403168627E-4</v>
      </c>
      <c r="AF137" t="e">
        <f ca="1">IF(AD137="","",_xludf.RANK.EQ(AD137,$AD$2:$AD$5513,0))</f>
        <v>#NAME?</v>
      </c>
      <c r="AH137" t="str">
        <f t="shared" si="28"/>
        <v>Baja</v>
      </c>
      <c r="AI137" t="s">
        <v>153</v>
      </c>
      <c r="AJ137" t="str">
        <f>IFERROR(VLOOKUP(B137,Maestro_Regionales!$A$2:$B$35,2,FALSE),"Otras zonas")</f>
        <v>Antioquia</v>
      </c>
      <c r="AK137" t="str">
        <f t="shared" si="29"/>
        <v>SAVIA SALUD EPS | Antioquia</v>
      </c>
    </row>
    <row r="138" spans="1:37">
      <c r="A138" s="4" t="s">
        <v>155</v>
      </c>
      <c r="B138" s="4" t="s">
        <v>156</v>
      </c>
      <c r="C138" s="4" t="s">
        <v>212</v>
      </c>
      <c r="D138" s="4" t="s">
        <v>213</v>
      </c>
      <c r="E138" s="4" t="s">
        <v>87</v>
      </c>
      <c r="F138" s="4">
        <v>308</v>
      </c>
      <c r="G138" s="4">
        <v>204</v>
      </c>
      <c r="H138" s="4">
        <v>0</v>
      </c>
      <c r="I138">
        <f t="shared" si="20"/>
        <v>512</v>
      </c>
      <c r="J138">
        <f t="shared" si="21"/>
        <v>0.6015625</v>
      </c>
      <c r="K138">
        <f t="shared" si="22"/>
        <v>0.3984375</v>
      </c>
      <c r="L138">
        <f t="shared" si="23"/>
        <v>0</v>
      </c>
      <c r="M138">
        <f>I138*Diccionario!$B$36</f>
        <v>1.1366500392156862</v>
      </c>
      <c r="N138">
        <f>M138*Diccionario!$B$37</f>
        <v>0.11480165396078432</v>
      </c>
      <c r="O138">
        <f>N138*Diccionario!$B$38</f>
        <v>1.7220248094117648E-2</v>
      </c>
      <c r="P138">
        <f>O138*Diccionario!$B$39</f>
        <v>1.5498223284705884E-2</v>
      </c>
      <c r="Q138">
        <f>P138*Diccionario!$B$40</f>
        <v>6.1992893138823543E-3</v>
      </c>
      <c r="R138">
        <f>Q138*Diccionario!$B$41</f>
        <v>4.0295380540235305E-3</v>
      </c>
      <c r="S138">
        <f t="shared" si="24"/>
        <v>4.0295380540235305E-3</v>
      </c>
      <c r="T138">
        <f>I138*Diccionario!$B$36</f>
        <v>1.1366500392156862</v>
      </c>
      <c r="U138">
        <f>T138*Diccionario!$B$42</f>
        <v>0.11480165396078432</v>
      </c>
      <c r="V138">
        <f>U138*Diccionario!$B$43</f>
        <v>9.7581405866666665E-2</v>
      </c>
      <c r="W138">
        <f>V138*Diccionario!$B$44</f>
        <v>1.8540467114666666E-2</v>
      </c>
      <c r="X138">
        <f>W138*Diccionario!$B$45</f>
        <v>7.2307821747200005E-3</v>
      </c>
      <c r="Y138">
        <f>X138*Diccionario!$B$46</f>
        <v>6.4353961355008002E-3</v>
      </c>
      <c r="Z138">
        <f>Y138*Diccionario!$B$47</f>
        <v>2.3810965701352958E-3</v>
      </c>
      <c r="AA138">
        <f>Z138*Diccionario!$B$48</f>
        <v>2.3810965701352958E-3</v>
      </c>
      <c r="AB138">
        <f>AA138*Diccionario!$B$49</f>
        <v>1.7858224276014719E-3</v>
      </c>
      <c r="AC138">
        <f t="shared" si="25"/>
        <v>1.7858224276014719E-3</v>
      </c>
      <c r="AD138">
        <f t="shared" si="26"/>
        <v>5.8153604816250024E-3</v>
      </c>
      <c r="AE138">
        <f t="shared" si="27"/>
        <v>9.7451888174110633E-6</v>
      </c>
      <c r="AF138" t="e">
        <f ca="1">IF(AD138="","",_xludf.RANK.EQ(AD138,$AD$2:$AD$5513,0))</f>
        <v>#NAME?</v>
      </c>
      <c r="AH138" t="str">
        <f t="shared" si="28"/>
        <v>Baja</v>
      </c>
      <c r="AI138" t="s">
        <v>153</v>
      </c>
      <c r="AJ138" t="str">
        <f>IFERROR(VLOOKUP(B138,Maestro_Regionales!$A$2:$B$35,2,FALSE),"Otras zonas")</f>
        <v>Antioquia</v>
      </c>
      <c r="AK138" t="str">
        <f t="shared" si="29"/>
        <v>NUEVA EPS | Antioquia</v>
      </c>
    </row>
    <row r="139" spans="1:37">
      <c r="A139" s="4" t="s">
        <v>155</v>
      </c>
      <c r="B139" s="4" t="s">
        <v>156</v>
      </c>
      <c r="C139" s="4" t="s">
        <v>212</v>
      </c>
      <c r="D139" s="4" t="s">
        <v>213</v>
      </c>
      <c r="E139" s="4" t="s">
        <v>90</v>
      </c>
      <c r="F139" s="4">
        <v>0</v>
      </c>
      <c r="G139" s="4">
        <v>0</v>
      </c>
      <c r="H139" s="4">
        <v>155</v>
      </c>
      <c r="I139">
        <f t="shared" si="20"/>
        <v>155</v>
      </c>
      <c r="J139">
        <f t="shared" si="21"/>
        <v>0</v>
      </c>
      <c r="K139">
        <f t="shared" si="22"/>
        <v>0</v>
      </c>
      <c r="L139">
        <f t="shared" si="23"/>
        <v>1</v>
      </c>
      <c r="M139">
        <f>I139*Diccionario!$B$36</f>
        <v>0.34410303921568625</v>
      </c>
      <c r="N139">
        <f>M139*Diccionario!$B$37</f>
        <v>3.4754406960784315E-2</v>
      </c>
      <c r="O139">
        <f>N139*Diccionario!$B$38</f>
        <v>5.213161044117647E-3</v>
      </c>
      <c r="P139">
        <f>O139*Diccionario!$B$39</f>
        <v>4.6918449397058823E-3</v>
      </c>
      <c r="Q139">
        <f>P139*Diccionario!$B$40</f>
        <v>1.8767379758823531E-3</v>
      </c>
      <c r="R139">
        <f>Q139*Diccionario!$B$41</f>
        <v>1.2198796843235296E-3</v>
      </c>
      <c r="S139">
        <f t="shared" si="24"/>
        <v>1.2198796843235296E-3</v>
      </c>
      <c r="T139">
        <f>I139*Diccionario!$B$36</f>
        <v>0.34410303921568625</v>
      </c>
      <c r="U139">
        <f>T139*Diccionario!$B$42</f>
        <v>3.4754406960784315E-2</v>
      </c>
      <c r="V139">
        <f>U139*Diccionario!$B$43</f>
        <v>2.9541245916666667E-2</v>
      </c>
      <c r="W139">
        <f>V139*Diccionario!$B$44</f>
        <v>5.6128367241666671E-3</v>
      </c>
      <c r="X139">
        <f>W139*Diccionario!$B$45</f>
        <v>2.1890063224250002E-3</v>
      </c>
      <c r="Y139">
        <f>X139*Diccionario!$B$46</f>
        <v>1.9482156269582502E-3</v>
      </c>
      <c r="Z139">
        <f>Y139*Diccionario!$B$47</f>
        <v>7.2083978197455252E-4</v>
      </c>
      <c r="AA139">
        <f>Z139*Diccionario!$B$48</f>
        <v>7.2083978197455252E-4</v>
      </c>
      <c r="AB139">
        <f>AA139*Diccionario!$B$49</f>
        <v>5.4062983648091442E-4</v>
      </c>
      <c r="AC139">
        <f t="shared" si="25"/>
        <v>5.4062983648091442E-4</v>
      </c>
      <c r="AD139">
        <f t="shared" si="26"/>
        <v>1.760509520804444E-3</v>
      </c>
      <c r="AE139">
        <f t="shared" si="27"/>
        <v>2.9502036458959272E-6</v>
      </c>
      <c r="AF139" t="e">
        <f ca="1">IF(AD139="","",_xludf.RANK.EQ(AD139,$AD$2:$AD$5513,0))</f>
        <v>#NAME?</v>
      </c>
      <c r="AH139" t="str">
        <f t="shared" si="28"/>
        <v>Baja</v>
      </c>
      <c r="AI139" t="s">
        <v>153</v>
      </c>
      <c r="AJ139" t="str">
        <f>IFERROR(VLOOKUP(B139,Maestro_Regionales!$A$2:$B$35,2,FALSE),"Otras zonas")</f>
        <v>Antioquia</v>
      </c>
      <c r="AK139" t="str">
        <f t="shared" si="29"/>
        <v>REGIMEN DE EXCEPCION | Antioquia</v>
      </c>
    </row>
    <row r="140" spans="1:37">
      <c r="A140" s="4" t="s">
        <v>155</v>
      </c>
      <c r="B140" s="4" t="s">
        <v>156</v>
      </c>
      <c r="C140" s="4" t="s">
        <v>214</v>
      </c>
      <c r="D140" s="4" t="s">
        <v>215</v>
      </c>
      <c r="E140" s="4" t="s">
        <v>70</v>
      </c>
      <c r="F140" s="4">
        <v>62085</v>
      </c>
      <c r="G140" s="4">
        <v>7889</v>
      </c>
      <c r="H140" s="4">
        <v>0</v>
      </c>
      <c r="I140">
        <f t="shared" si="20"/>
        <v>69974</v>
      </c>
      <c r="J140">
        <f t="shared" si="21"/>
        <v>0.88725812444622287</v>
      </c>
      <c r="K140">
        <f t="shared" si="22"/>
        <v>0.11274187555377711</v>
      </c>
      <c r="L140">
        <f t="shared" si="23"/>
        <v>0</v>
      </c>
      <c r="M140">
        <f>I140*Diccionario!$B$36</f>
        <v>155.34365203921567</v>
      </c>
      <c r="N140">
        <f>M140*Diccionario!$B$37</f>
        <v>15.689708855960784</v>
      </c>
      <c r="O140">
        <f>N140*Diccionario!$B$38</f>
        <v>2.3534563283941177</v>
      </c>
      <c r="P140">
        <f>O140*Diccionario!$B$39</f>
        <v>2.118110695554706</v>
      </c>
      <c r="Q140">
        <f>P140*Diccionario!$B$40</f>
        <v>0.84724427822188242</v>
      </c>
      <c r="R140">
        <f>Q140*Diccionario!$B$41</f>
        <v>0.55070878084422359</v>
      </c>
      <c r="S140">
        <f t="shared" si="24"/>
        <v>0.55070878084422359</v>
      </c>
      <c r="T140">
        <f>I140*Diccionario!$B$36</f>
        <v>155.34365203921567</v>
      </c>
      <c r="U140">
        <f>T140*Diccionario!$B$42</f>
        <v>15.689708855960784</v>
      </c>
      <c r="V140">
        <f>U140*Diccionario!$B$43</f>
        <v>13.336252527566666</v>
      </c>
      <c r="W140">
        <f>V140*Diccionario!$B$44</f>
        <v>2.5338879802376666</v>
      </c>
      <c r="X140">
        <f>W140*Diccionario!$B$45</f>
        <v>0.98821631229269002</v>
      </c>
      <c r="Y140">
        <f>X140*Diccionario!$B$46</f>
        <v>0.87951251794049412</v>
      </c>
      <c r="Z140">
        <f>Y140*Diccionario!$B$47</f>
        <v>0.32541963163798282</v>
      </c>
      <c r="AA140">
        <f>Z140*Diccionario!$B$48</f>
        <v>0.32541963163798282</v>
      </c>
      <c r="AB140">
        <f>AA140*Diccionario!$B$49</f>
        <v>0.24406472372848712</v>
      </c>
      <c r="AC140">
        <f t="shared" si="25"/>
        <v>0.24406472372848712</v>
      </c>
      <c r="AD140">
        <f t="shared" si="26"/>
        <v>0.79477350457271068</v>
      </c>
      <c r="AE140">
        <f t="shared" si="27"/>
        <v>1.3318551607607845E-3</v>
      </c>
      <c r="AF140" t="e">
        <f ca="1">IF(AD140="","",_xludf.RANK.EQ(AD140,$AD$2:$AD$5513,0))</f>
        <v>#NAME?</v>
      </c>
      <c r="AH140" t="str">
        <f t="shared" si="28"/>
        <v>Media</v>
      </c>
      <c r="AI140" t="s">
        <v>153</v>
      </c>
      <c r="AJ140" t="str">
        <f>IFERROR(VLOOKUP(B140,Maestro_Regionales!$A$2:$B$35,2,FALSE),"Otras zonas")</f>
        <v>Antioquia</v>
      </c>
      <c r="AK140" t="str">
        <f t="shared" si="29"/>
        <v>EPS SURA | Antioquia</v>
      </c>
    </row>
    <row r="141" spans="1:37">
      <c r="A141" s="4" t="s">
        <v>155</v>
      </c>
      <c r="B141" s="4" t="s">
        <v>156</v>
      </c>
      <c r="C141" s="4" t="s">
        <v>214</v>
      </c>
      <c r="D141" s="4" t="s">
        <v>215</v>
      </c>
      <c r="E141" s="4" t="s">
        <v>160</v>
      </c>
      <c r="F141" s="4">
        <v>1842</v>
      </c>
      <c r="G141" s="4">
        <v>11940</v>
      </c>
      <c r="H141" s="4">
        <v>0</v>
      </c>
      <c r="I141">
        <f t="shared" si="20"/>
        <v>13782</v>
      </c>
      <c r="J141">
        <f t="shared" si="21"/>
        <v>0.13365259033521984</v>
      </c>
      <c r="K141">
        <f t="shared" si="22"/>
        <v>0.86634740966478019</v>
      </c>
      <c r="L141">
        <f t="shared" si="23"/>
        <v>0</v>
      </c>
      <c r="M141">
        <f>I141*Diccionario!$B$36</f>
        <v>30.596310235294116</v>
      </c>
      <c r="N141">
        <f>M141*Diccionario!$B$37</f>
        <v>3.0902273337647057</v>
      </c>
      <c r="O141">
        <f>N141*Diccionario!$B$38</f>
        <v>0.46353410006470586</v>
      </c>
      <c r="P141">
        <f>O141*Diccionario!$B$39</f>
        <v>0.41718069005823527</v>
      </c>
      <c r="Q141">
        <f>P141*Diccionario!$B$40</f>
        <v>0.16687227602329413</v>
      </c>
      <c r="R141">
        <f>Q141*Diccionario!$B$41</f>
        <v>0.10846697941514119</v>
      </c>
      <c r="S141">
        <f t="shared" si="24"/>
        <v>0.10846697941514119</v>
      </c>
      <c r="T141">
        <f>I141*Diccionario!$B$36</f>
        <v>30.596310235294116</v>
      </c>
      <c r="U141">
        <f>T141*Diccionario!$B$42</f>
        <v>3.0902273337647057</v>
      </c>
      <c r="V141">
        <f>U141*Diccionario!$B$43</f>
        <v>2.6266932336999997</v>
      </c>
      <c r="W141">
        <f>V141*Diccionario!$B$44</f>
        <v>0.49907171440299997</v>
      </c>
      <c r="X141">
        <f>W141*Diccionario!$B$45</f>
        <v>0.19463796861717</v>
      </c>
      <c r="Y141">
        <f>X141*Diccionario!$B$46</f>
        <v>0.17322779206928129</v>
      </c>
      <c r="Z141">
        <f>Y141*Diccionario!$B$47</f>
        <v>6.4094283065634083E-2</v>
      </c>
      <c r="AA141">
        <f>Z141*Diccionario!$B$48</f>
        <v>6.4094283065634083E-2</v>
      </c>
      <c r="AB141">
        <f>AA141*Diccionario!$B$49</f>
        <v>4.8070712299225563E-2</v>
      </c>
      <c r="AC141">
        <f t="shared" si="25"/>
        <v>4.8070712299225563E-2</v>
      </c>
      <c r="AD141">
        <f t="shared" si="26"/>
        <v>0.15653769171436677</v>
      </c>
      <c r="AE141">
        <f t="shared" si="27"/>
        <v>2.6232068804992045E-4</v>
      </c>
      <c r="AF141" t="e">
        <f ca="1">IF(AD141="","",_xludf.RANK.EQ(AD141,$AD$2:$AD$5513,0))</f>
        <v>#NAME?</v>
      </c>
      <c r="AH141" t="str">
        <f t="shared" si="28"/>
        <v>Media</v>
      </c>
      <c r="AI141" t="s">
        <v>153</v>
      </c>
      <c r="AJ141" t="str">
        <f>IFERROR(VLOOKUP(B141,Maestro_Regionales!$A$2:$B$35,2,FALSE),"Otras zonas")</f>
        <v>Antioquia</v>
      </c>
      <c r="AK141" t="str">
        <f t="shared" si="29"/>
        <v>SAVIA SALUD EPS | Antioquia</v>
      </c>
    </row>
    <row r="142" spans="1:37">
      <c r="A142" s="4" t="s">
        <v>155</v>
      </c>
      <c r="B142" s="4" t="s">
        <v>156</v>
      </c>
      <c r="C142" s="4" t="s">
        <v>214</v>
      </c>
      <c r="D142" s="4" t="s">
        <v>215</v>
      </c>
      <c r="E142" s="4" t="s">
        <v>87</v>
      </c>
      <c r="F142" s="4">
        <v>6239</v>
      </c>
      <c r="G142" s="4">
        <v>1463</v>
      </c>
      <c r="H142" s="4">
        <v>0</v>
      </c>
      <c r="I142">
        <f t="shared" si="20"/>
        <v>7702</v>
      </c>
      <c r="J142">
        <f t="shared" si="21"/>
        <v>0.81004933783432875</v>
      </c>
      <c r="K142">
        <f t="shared" si="22"/>
        <v>0.18995066216567125</v>
      </c>
      <c r="L142">
        <f t="shared" si="23"/>
        <v>0</v>
      </c>
      <c r="M142">
        <f>I142*Diccionario!$B$36</f>
        <v>17.098591019607841</v>
      </c>
      <c r="N142">
        <f>M142*Diccionario!$B$37</f>
        <v>1.726957692980392</v>
      </c>
      <c r="O142">
        <f>N142*Diccionario!$B$38</f>
        <v>0.25904365394705881</v>
      </c>
      <c r="P142">
        <f>O142*Diccionario!$B$39</f>
        <v>0.23313928855235294</v>
      </c>
      <c r="Q142">
        <f>P142*Diccionario!$B$40</f>
        <v>9.3255715420941188E-2</v>
      </c>
      <c r="R142">
        <f>Q142*Diccionario!$B$41</f>
        <v>6.0616215023611773E-2</v>
      </c>
      <c r="S142">
        <f t="shared" si="24"/>
        <v>6.0616215023611773E-2</v>
      </c>
      <c r="T142">
        <f>I142*Diccionario!$B$36</f>
        <v>17.098591019607841</v>
      </c>
      <c r="U142">
        <f>T142*Diccionario!$B$42</f>
        <v>1.726957692980392</v>
      </c>
      <c r="V142">
        <f>U142*Diccionario!$B$43</f>
        <v>1.4679140390333332</v>
      </c>
      <c r="W142">
        <f>V142*Diccionario!$B$44</f>
        <v>0.27890366741633332</v>
      </c>
      <c r="X142">
        <f>W142*Diccionario!$B$45</f>
        <v>0.10877243029237001</v>
      </c>
      <c r="Y142">
        <f>X142*Diccionario!$B$46</f>
        <v>9.6807462960209312E-2</v>
      </c>
      <c r="Z142">
        <f>Y142*Diccionario!$B$47</f>
        <v>3.5818761295277446E-2</v>
      </c>
      <c r="AA142">
        <f>Z142*Diccionario!$B$48</f>
        <v>3.5818761295277446E-2</v>
      </c>
      <c r="AB142">
        <f>AA142*Diccionario!$B$49</f>
        <v>2.6864070971458084E-2</v>
      </c>
      <c r="AC142">
        <f t="shared" si="25"/>
        <v>2.6864070971458084E-2</v>
      </c>
      <c r="AD142">
        <f t="shared" si="26"/>
        <v>8.7480285995069851E-2</v>
      </c>
      <c r="AE142">
        <f t="shared" si="27"/>
        <v>1.4659657084316406E-4</v>
      </c>
      <c r="AF142" t="e">
        <f ca="1">IF(AD142="","",_xludf.RANK.EQ(AD142,$AD$2:$AD$5513,0))</f>
        <v>#NAME?</v>
      </c>
      <c r="AH142" t="str">
        <f t="shared" si="28"/>
        <v>Baja</v>
      </c>
      <c r="AI142" t="s">
        <v>153</v>
      </c>
      <c r="AJ142" t="str">
        <f>IFERROR(VLOOKUP(B142,Maestro_Regionales!$A$2:$B$35,2,FALSE),"Otras zonas")</f>
        <v>Antioquia</v>
      </c>
      <c r="AK142" t="str">
        <f t="shared" si="29"/>
        <v>NUEVA EPS | Antioquia</v>
      </c>
    </row>
    <row r="143" spans="1:37">
      <c r="A143" s="4" t="s">
        <v>155</v>
      </c>
      <c r="B143" s="4" t="s">
        <v>156</v>
      </c>
      <c r="C143" s="4" t="s">
        <v>214</v>
      </c>
      <c r="D143" s="4" t="s">
        <v>215</v>
      </c>
      <c r="E143" s="4" t="s">
        <v>85</v>
      </c>
      <c r="F143" s="4">
        <v>3867</v>
      </c>
      <c r="G143" s="4">
        <v>1230</v>
      </c>
      <c r="H143" s="4">
        <v>0</v>
      </c>
      <c r="I143">
        <f t="shared" si="20"/>
        <v>5097</v>
      </c>
      <c r="J143">
        <f t="shared" si="21"/>
        <v>0.75868157739846964</v>
      </c>
      <c r="K143">
        <f t="shared" si="22"/>
        <v>0.2413184226015303</v>
      </c>
      <c r="L143">
        <f t="shared" si="23"/>
        <v>0</v>
      </c>
      <c r="M143">
        <f>I143*Diccionario!$B$36</f>
        <v>11.31543994117647</v>
      </c>
      <c r="N143">
        <f>M143*Diccionario!$B$37</f>
        <v>1.1428594340588236</v>
      </c>
      <c r="O143">
        <f>N143*Diccionario!$B$38</f>
        <v>0.17142891510882355</v>
      </c>
      <c r="P143">
        <f>O143*Diccionario!$B$39</f>
        <v>0.15428602359794119</v>
      </c>
      <c r="Q143">
        <f>P143*Diccionario!$B$40</f>
        <v>6.1714409439176478E-2</v>
      </c>
      <c r="R143">
        <f>Q143*Diccionario!$B$41</f>
        <v>4.0114366135464714E-2</v>
      </c>
      <c r="S143">
        <f t="shared" si="24"/>
        <v>4.0114366135464714E-2</v>
      </c>
      <c r="T143">
        <f>I143*Diccionario!$B$36</f>
        <v>11.31543994117647</v>
      </c>
      <c r="U143">
        <f>T143*Diccionario!$B$42</f>
        <v>1.1428594340588236</v>
      </c>
      <c r="V143">
        <f>U143*Diccionario!$B$43</f>
        <v>0.9714305189500001</v>
      </c>
      <c r="W143">
        <f>V143*Diccionario!$B$44</f>
        <v>0.18457179860050002</v>
      </c>
      <c r="X143">
        <f>W143*Diccionario!$B$45</f>
        <v>7.1983001454195006E-2</v>
      </c>
      <c r="Y143">
        <f>X143*Diccionario!$B$46</f>
        <v>6.406487129423355E-2</v>
      </c>
      <c r="Z143">
        <f>Y143*Diccionario!$B$47</f>
        <v>2.3704002378866412E-2</v>
      </c>
      <c r="AA143">
        <f>Z143*Diccionario!$B$48</f>
        <v>2.3704002378866412E-2</v>
      </c>
      <c r="AB143">
        <f>AA143*Diccionario!$B$49</f>
        <v>1.7778001784149809E-2</v>
      </c>
      <c r="AC143">
        <f t="shared" si="25"/>
        <v>1.7778001784149809E-2</v>
      </c>
      <c r="AD143">
        <f t="shared" si="26"/>
        <v>5.7892367919614524E-2</v>
      </c>
      <c r="AE143">
        <f t="shared" si="27"/>
        <v>9.7014116020203485E-5</v>
      </c>
      <c r="AF143" t="e">
        <f ca="1">IF(AD143="","",_xludf.RANK.EQ(AD143,$AD$2:$AD$5513,0))</f>
        <v>#NAME?</v>
      </c>
      <c r="AH143" t="str">
        <f t="shared" si="28"/>
        <v>Baja</v>
      </c>
      <c r="AI143" t="s">
        <v>153</v>
      </c>
      <c r="AJ143" t="str">
        <f>IFERROR(VLOOKUP(B143,Maestro_Regionales!$A$2:$B$35,2,FALSE),"Otras zonas")</f>
        <v>Antioquia</v>
      </c>
      <c r="AK143" t="str">
        <f t="shared" si="29"/>
        <v>SALUD TOTAL EPS | Antioquia</v>
      </c>
    </row>
    <row r="144" spans="1:37">
      <c r="A144" s="4" t="s">
        <v>155</v>
      </c>
      <c r="B144" s="4" t="s">
        <v>156</v>
      </c>
      <c r="C144" s="4" t="s">
        <v>214</v>
      </c>
      <c r="D144" s="4" t="s">
        <v>215</v>
      </c>
      <c r="E144" s="4" t="s">
        <v>90</v>
      </c>
      <c r="F144" s="4">
        <v>0</v>
      </c>
      <c r="G144" s="4">
        <v>0</v>
      </c>
      <c r="H144" s="4">
        <v>808</v>
      </c>
      <c r="I144">
        <f t="shared" si="20"/>
        <v>808</v>
      </c>
      <c r="J144">
        <f t="shared" si="21"/>
        <v>0</v>
      </c>
      <c r="K144">
        <f t="shared" si="22"/>
        <v>0</v>
      </c>
      <c r="L144">
        <f t="shared" si="23"/>
        <v>1</v>
      </c>
      <c r="M144">
        <f>I144*Diccionario!$B$36</f>
        <v>1.7937758431372548</v>
      </c>
      <c r="N144">
        <f>M144*Diccionario!$B$37</f>
        <v>0.18117136015686275</v>
      </c>
      <c r="O144">
        <f>N144*Diccionario!$B$38</f>
        <v>2.7175704023529413E-2</v>
      </c>
      <c r="P144">
        <f>O144*Diccionario!$B$39</f>
        <v>2.4458133621176471E-2</v>
      </c>
      <c r="Q144">
        <f>P144*Diccionario!$B$40</f>
        <v>9.7832534484705892E-3</v>
      </c>
      <c r="R144">
        <f>Q144*Diccionario!$B$41</f>
        <v>6.3591147415058835E-3</v>
      </c>
      <c r="S144">
        <f t="shared" si="24"/>
        <v>6.3591147415058835E-3</v>
      </c>
      <c r="T144">
        <f>I144*Diccionario!$B$36</f>
        <v>1.7937758431372548</v>
      </c>
      <c r="U144">
        <f>T144*Diccionario!$B$42</f>
        <v>0.18117136015686275</v>
      </c>
      <c r="V144">
        <f>U144*Diccionario!$B$43</f>
        <v>0.15399565613333333</v>
      </c>
      <c r="W144">
        <f>V144*Diccionario!$B$44</f>
        <v>2.9259174665333332E-2</v>
      </c>
      <c r="X144">
        <f>W144*Diccionario!$B$45</f>
        <v>1.141107811948E-2</v>
      </c>
      <c r="Y144">
        <f>X144*Diccionario!$B$46</f>
        <v>1.0155859526337201E-2</v>
      </c>
      <c r="Z144">
        <f>Y144*Diccionario!$B$47</f>
        <v>3.7576680247447644E-3</v>
      </c>
      <c r="AA144">
        <f>Z144*Diccionario!$B$48</f>
        <v>3.7576680247447644E-3</v>
      </c>
      <c r="AB144">
        <f>AA144*Diccionario!$B$49</f>
        <v>2.8182510185585734E-3</v>
      </c>
      <c r="AC144">
        <f t="shared" si="25"/>
        <v>2.8182510185585734E-3</v>
      </c>
      <c r="AD144">
        <f t="shared" si="26"/>
        <v>9.1773657600644574E-3</v>
      </c>
      <c r="AE144">
        <f t="shared" si="27"/>
        <v>1.5379126102476835E-5</v>
      </c>
      <c r="AF144" t="e">
        <f ca="1">IF(AD144="","",_xludf.RANK.EQ(AD144,$AD$2:$AD$5513,0))</f>
        <v>#NAME?</v>
      </c>
      <c r="AH144" t="str">
        <f t="shared" si="28"/>
        <v>Baja</v>
      </c>
      <c r="AI144" t="s">
        <v>153</v>
      </c>
      <c r="AJ144" t="str">
        <f>IFERROR(VLOOKUP(B144,Maestro_Regionales!$A$2:$B$35,2,FALSE),"Otras zonas")</f>
        <v>Antioquia</v>
      </c>
      <c r="AK144" t="str">
        <f t="shared" si="29"/>
        <v>REGIMEN DE EXCEPCION | Antioquia</v>
      </c>
    </row>
    <row r="145" spans="1:37">
      <c r="A145" s="4" t="s">
        <v>155</v>
      </c>
      <c r="B145" s="4" t="s">
        <v>156</v>
      </c>
      <c r="C145" s="4" t="s">
        <v>214</v>
      </c>
      <c r="D145" s="4" t="s">
        <v>215</v>
      </c>
      <c r="E145" s="4" t="s">
        <v>161</v>
      </c>
      <c r="F145" s="4">
        <v>51</v>
      </c>
      <c r="G145" s="4">
        <v>0</v>
      </c>
      <c r="H145" s="4">
        <v>0</v>
      </c>
      <c r="I145">
        <f t="shared" si="20"/>
        <v>51</v>
      </c>
      <c r="J145">
        <f t="shared" si="21"/>
        <v>1</v>
      </c>
      <c r="K145">
        <f t="shared" si="22"/>
        <v>0</v>
      </c>
      <c r="L145">
        <f t="shared" si="23"/>
        <v>0</v>
      </c>
      <c r="M145">
        <f>I145*Diccionario!$B$36</f>
        <v>0.11322099999999999</v>
      </c>
      <c r="N145">
        <f>M145*Diccionario!$B$37</f>
        <v>1.1435321E-2</v>
      </c>
      <c r="O145">
        <f>N145*Diccionario!$B$38</f>
        <v>1.7152981499999999E-3</v>
      </c>
      <c r="P145">
        <f>O145*Diccionario!$B$39</f>
        <v>1.543768335E-3</v>
      </c>
      <c r="Q145">
        <f>P145*Diccionario!$B$40</f>
        <v>6.1750733400000007E-4</v>
      </c>
      <c r="R145">
        <f>Q145*Diccionario!$B$41</f>
        <v>4.0137976710000005E-4</v>
      </c>
      <c r="S145">
        <f t="shared" si="24"/>
        <v>4.0137976710000005E-4</v>
      </c>
      <c r="T145">
        <f>I145*Diccionario!$B$36</f>
        <v>0.11322099999999999</v>
      </c>
      <c r="U145">
        <f>T145*Diccionario!$B$42</f>
        <v>1.1435321E-2</v>
      </c>
      <c r="V145">
        <f>U145*Diccionario!$B$43</f>
        <v>9.7200228499999992E-3</v>
      </c>
      <c r="W145">
        <f>V145*Diccionario!$B$44</f>
        <v>1.8468043414999998E-3</v>
      </c>
      <c r="X145">
        <f>W145*Diccionario!$B$45</f>
        <v>7.2025369318499998E-4</v>
      </c>
      <c r="Y145">
        <f>X145*Diccionario!$B$46</f>
        <v>6.4102578693464997E-4</v>
      </c>
      <c r="Z145">
        <f>Y145*Diccionario!$B$47</f>
        <v>2.3717954116582048E-4</v>
      </c>
      <c r="AA145">
        <f>Z145*Diccionario!$B$48</f>
        <v>2.3717954116582048E-4</v>
      </c>
      <c r="AB145">
        <f>AA145*Diccionario!$B$49</f>
        <v>1.7788465587436535E-4</v>
      </c>
      <c r="AC145">
        <f t="shared" si="25"/>
        <v>1.7788465587436535E-4</v>
      </c>
      <c r="AD145">
        <f t="shared" si="26"/>
        <v>5.792644229743654E-4</v>
      </c>
      <c r="AE145">
        <f t="shared" si="27"/>
        <v>9.7071216735930488E-7</v>
      </c>
      <c r="AF145" t="e">
        <f ca="1">IF(AD145="","",_xludf.RANK.EQ(AD145,$AD$2:$AD$5513,0))</f>
        <v>#NAME?</v>
      </c>
      <c r="AH145" t="str">
        <f t="shared" si="28"/>
        <v>Baja</v>
      </c>
      <c r="AI145" t="s">
        <v>153</v>
      </c>
      <c r="AJ145" t="str">
        <f>IFERROR(VLOOKUP(B145,Maestro_Regionales!$A$2:$B$35,2,FALSE),"Otras zonas")</f>
        <v>Antioquia</v>
      </c>
      <c r="AK145" t="str">
        <f t="shared" si="29"/>
        <v>EPM - EAS | Antioquia</v>
      </c>
    </row>
    <row r="146" spans="1:37">
      <c r="A146" s="4" t="s">
        <v>155</v>
      </c>
      <c r="B146" s="4" t="s">
        <v>156</v>
      </c>
      <c r="C146" s="4" t="s">
        <v>214</v>
      </c>
      <c r="D146" s="4" t="s">
        <v>215</v>
      </c>
      <c r="E146" s="4" t="s">
        <v>93</v>
      </c>
      <c r="F146" s="4">
        <v>46</v>
      </c>
      <c r="G146" s="4">
        <v>0</v>
      </c>
      <c r="H146" s="4">
        <v>0</v>
      </c>
      <c r="I146">
        <f t="shared" si="20"/>
        <v>46</v>
      </c>
      <c r="J146">
        <f t="shared" si="21"/>
        <v>1</v>
      </c>
      <c r="K146">
        <f t="shared" si="22"/>
        <v>0</v>
      </c>
      <c r="L146">
        <f t="shared" si="23"/>
        <v>0</v>
      </c>
      <c r="M146">
        <f>I146*Diccionario!$B$36</f>
        <v>0.1021209019607843</v>
      </c>
      <c r="N146">
        <f>M146*Diccionario!$B$37</f>
        <v>1.0314211098039214E-2</v>
      </c>
      <c r="O146">
        <f>N146*Diccionario!$B$38</f>
        <v>1.5471316647058821E-3</v>
      </c>
      <c r="P146">
        <f>O146*Diccionario!$B$39</f>
        <v>1.392418498235294E-3</v>
      </c>
      <c r="Q146">
        <f>P146*Diccionario!$B$40</f>
        <v>5.5696739929411764E-4</v>
      </c>
      <c r="R146">
        <f>Q146*Diccionario!$B$41</f>
        <v>3.6202880954117647E-4</v>
      </c>
      <c r="S146">
        <f t="shared" si="24"/>
        <v>3.6202880954117647E-4</v>
      </c>
      <c r="T146">
        <f>I146*Diccionario!$B$36</f>
        <v>0.1021209019607843</v>
      </c>
      <c r="U146">
        <f>T146*Diccionario!$B$42</f>
        <v>1.0314211098039214E-2</v>
      </c>
      <c r="V146">
        <f>U146*Diccionario!$B$43</f>
        <v>8.7670794333333316E-3</v>
      </c>
      <c r="W146">
        <f>V146*Diccionario!$B$44</f>
        <v>1.665745092333333E-3</v>
      </c>
      <c r="X146">
        <f>W146*Diccionario!$B$45</f>
        <v>6.4964058600999991E-4</v>
      </c>
      <c r="Y146">
        <f>X146*Diccionario!$B$46</f>
        <v>5.7818012154889993E-4</v>
      </c>
      <c r="Z146">
        <f>Y146*Diccionario!$B$47</f>
        <v>2.1392664497309297E-4</v>
      </c>
      <c r="AA146">
        <f>Z146*Diccionario!$B$48</f>
        <v>2.1392664497309297E-4</v>
      </c>
      <c r="AB146">
        <f>AA146*Diccionario!$B$49</f>
        <v>1.6044498372981973E-4</v>
      </c>
      <c r="AC146">
        <f t="shared" si="25"/>
        <v>1.6044498372981973E-4</v>
      </c>
      <c r="AD146">
        <f t="shared" si="26"/>
        <v>5.2247379327099617E-4</v>
      </c>
      <c r="AE146">
        <f t="shared" si="27"/>
        <v>8.7554430781427492E-7</v>
      </c>
      <c r="AF146" t="e">
        <f ca="1">IF(AD146="","",_xludf.RANK.EQ(AD146,$AD$2:$AD$5513,0))</f>
        <v>#NAME?</v>
      </c>
      <c r="AH146" t="str">
        <f t="shared" si="28"/>
        <v>Baja</v>
      </c>
      <c r="AI146" t="s">
        <v>153</v>
      </c>
      <c r="AJ146" t="str">
        <f>IFERROR(VLOOKUP(B146,Maestro_Regionales!$A$2:$B$35,2,FALSE),"Otras zonas")</f>
        <v>Antioquia</v>
      </c>
      <c r="AK146" t="str">
        <f t="shared" si="29"/>
        <v>FERRONALES - EAS | Antioquia</v>
      </c>
    </row>
    <row r="147" spans="1:37">
      <c r="A147" s="4" t="s">
        <v>155</v>
      </c>
      <c r="B147" s="4" t="s">
        <v>156</v>
      </c>
      <c r="C147" s="4" t="s">
        <v>214</v>
      </c>
      <c r="D147" s="4" t="s">
        <v>215</v>
      </c>
      <c r="E147" s="4" t="s">
        <v>162</v>
      </c>
      <c r="F147" s="4">
        <v>1</v>
      </c>
      <c r="G147" s="4">
        <v>0</v>
      </c>
      <c r="H147" s="4">
        <v>0</v>
      </c>
      <c r="I147">
        <f t="shared" si="20"/>
        <v>1</v>
      </c>
      <c r="J147">
        <f t="shared" si="21"/>
        <v>1</v>
      </c>
      <c r="K147">
        <f t="shared" si="22"/>
        <v>0</v>
      </c>
      <c r="L147">
        <f t="shared" si="23"/>
        <v>0</v>
      </c>
      <c r="M147">
        <f>I147*Diccionario!$B$36</f>
        <v>2.2200196078431371E-3</v>
      </c>
      <c r="N147">
        <f>M147*Diccionario!$B$37</f>
        <v>2.2422198039215687E-4</v>
      </c>
      <c r="O147">
        <f>N147*Diccionario!$B$38</f>
        <v>3.3633297058823532E-5</v>
      </c>
      <c r="P147">
        <f>O147*Diccionario!$B$39</f>
        <v>3.026996735294118E-5</v>
      </c>
      <c r="Q147">
        <f>P147*Diccionario!$B$40</f>
        <v>1.2107986941176473E-5</v>
      </c>
      <c r="R147">
        <f>Q147*Diccionario!$B$41</f>
        <v>7.870191511764708E-6</v>
      </c>
      <c r="S147">
        <f t="shared" si="24"/>
        <v>7.870191511764708E-6</v>
      </c>
      <c r="T147">
        <f>I147*Diccionario!$B$36</f>
        <v>2.2200196078431371E-3</v>
      </c>
      <c r="U147">
        <f>T147*Diccionario!$B$42</f>
        <v>2.2422198039215687E-4</v>
      </c>
      <c r="V147">
        <f>U147*Diccionario!$B$43</f>
        <v>1.9058868333333333E-4</v>
      </c>
      <c r="W147">
        <f>V147*Diccionario!$B$44</f>
        <v>3.6211849833333333E-5</v>
      </c>
      <c r="X147">
        <f>W147*Diccionario!$B$45</f>
        <v>1.4122621435000001E-5</v>
      </c>
      <c r="Y147">
        <f>X147*Diccionario!$B$46</f>
        <v>1.256913307715E-5</v>
      </c>
      <c r="Z147">
        <f>Y147*Diccionario!$B$47</f>
        <v>4.6505792385454997E-6</v>
      </c>
      <c r="AA147">
        <f>Z147*Diccionario!$B$48</f>
        <v>4.6505792385454997E-6</v>
      </c>
      <c r="AB147">
        <f>AA147*Diccionario!$B$49</f>
        <v>3.4879344289091247E-6</v>
      </c>
      <c r="AC147">
        <f t="shared" si="25"/>
        <v>3.4879344289091247E-6</v>
      </c>
      <c r="AD147">
        <f t="shared" si="26"/>
        <v>1.1358125940673833E-5</v>
      </c>
      <c r="AE147">
        <f t="shared" si="27"/>
        <v>1.9033571909005983E-8</v>
      </c>
      <c r="AF147" t="e">
        <f ca="1">IF(AD147="","",_xludf.RANK.EQ(AD147,$AD$2:$AD$5513,0))</f>
        <v>#NAME?</v>
      </c>
      <c r="AH147" t="str">
        <f t="shared" si="28"/>
        <v>Baja</v>
      </c>
      <c r="AI147" t="s">
        <v>153</v>
      </c>
      <c r="AJ147" t="str">
        <f>IFERROR(VLOOKUP(B147,Maestro_Regionales!$A$2:$B$35,2,FALSE),"Otras zonas")</f>
        <v>Antioquia</v>
      </c>
      <c r="AK147" t="str">
        <f t="shared" si="29"/>
        <v>EPS SOS | Antioquia</v>
      </c>
    </row>
    <row r="148" spans="1:37">
      <c r="A148" s="4" t="s">
        <v>155</v>
      </c>
      <c r="B148" s="4" t="s">
        <v>156</v>
      </c>
      <c r="C148" s="4" t="s">
        <v>216</v>
      </c>
      <c r="D148" s="4" t="s">
        <v>217</v>
      </c>
      <c r="E148" s="4" t="s">
        <v>160</v>
      </c>
      <c r="F148" s="4">
        <v>255</v>
      </c>
      <c r="G148" s="4">
        <v>6141</v>
      </c>
      <c r="H148" s="4">
        <v>0</v>
      </c>
      <c r="I148">
        <f t="shared" si="20"/>
        <v>6396</v>
      </c>
      <c r="J148">
        <f t="shared" si="21"/>
        <v>3.9868667917448405E-2</v>
      </c>
      <c r="K148">
        <f t="shared" si="22"/>
        <v>0.96013133208255164</v>
      </c>
      <c r="L148">
        <f t="shared" si="23"/>
        <v>0</v>
      </c>
      <c r="M148">
        <f>I148*Diccionario!$B$36</f>
        <v>14.199245411764705</v>
      </c>
      <c r="N148">
        <f>M148*Diccionario!$B$37</f>
        <v>1.4341237865882352</v>
      </c>
      <c r="O148">
        <f>N148*Diccionario!$B$38</f>
        <v>0.21511856798823528</v>
      </c>
      <c r="P148">
        <f>O148*Diccionario!$B$39</f>
        <v>0.19360671118941175</v>
      </c>
      <c r="Q148">
        <f>P148*Diccionario!$B$40</f>
        <v>7.7442684475764703E-2</v>
      </c>
      <c r="R148">
        <f>Q148*Diccionario!$B$41</f>
        <v>5.0337744909247056E-2</v>
      </c>
      <c r="S148">
        <f t="shared" si="24"/>
        <v>5.0337744909247056E-2</v>
      </c>
      <c r="T148">
        <f>I148*Diccionario!$B$36</f>
        <v>14.199245411764705</v>
      </c>
      <c r="U148">
        <f>T148*Diccionario!$B$42</f>
        <v>1.4341237865882352</v>
      </c>
      <c r="V148">
        <f>U148*Diccionario!$B$43</f>
        <v>1.2190052186</v>
      </c>
      <c r="W148">
        <f>V148*Diccionario!$B$44</f>
        <v>0.231610991534</v>
      </c>
      <c r="X148">
        <f>W148*Diccionario!$B$45</f>
        <v>9.0328286698259999E-2</v>
      </c>
      <c r="Y148">
        <f>X148*Diccionario!$B$46</f>
        <v>8.0392175161451404E-2</v>
      </c>
      <c r="Z148">
        <f>Y148*Diccionario!$B$47</f>
        <v>2.9745104809737018E-2</v>
      </c>
      <c r="AA148">
        <f>Z148*Diccionario!$B$48</f>
        <v>2.9745104809737018E-2</v>
      </c>
      <c r="AB148">
        <f>AA148*Diccionario!$B$49</f>
        <v>2.2308828607302763E-2</v>
      </c>
      <c r="AC148">
        <f t="shared" si="25"/>
        <v>2.2308828607302763E-2</v>
      </c>
      <c r="AD148">
        <f t="shared" si="26"/>
        <v>7.2646573516549823E-2</v>
      </c>
      <c r="AE148">
        <f t="shared" si="27"/>
        <v>1.2173872593000225E-4</v>
      </c>
      <c r="AF148" t="e">
        <f ca="1">IF(AD148="","",_xludf.RANK.EQ(AD148,$AD$2:$AD$5513,0))</f>
        <v>#NAME?</v>
      </c>
      <c r="AH148" t="str">
        <f t="shared" si="28"/>
        <v>Baja</v>
      </c>
      <c r="AI148" t="s">
        <v>153</v>
      </c>
      <c r="AJ148" t="str">
        <f>IFERROR(VLOOKUP(B148,Maestro_Regionales!$A$2:$B$35,2,FALSE),"Otras zonas")</f>
        <v>Antioquia</v>
      </c>
      <c r="AK148" t="str">
        <f t="shared" si="29"/>
        <v>SAVIA SALUD EPS | Antioquia</v>
      </c>
    </row>
    <row r="149" spans="1:37">
      <c r="A149" s="4" t="s">
        <v>155</v>
      </c>
      <c r="B149" s="4" t="s">
        <v>156</v>
      </c>
      <c r="C149" s="4" t="s">
        <v>216</v>
      </c>
      <c r="D149" s="4" t="s">
        <v>217</v>
      </c>
      <c r="E149" s="4" t="s">
        <v>87</v>
      </c>
      <c r="F149" s="4">
        <v>253</v>
      </c>
      <c r="G149" s="4">
        <v>150</v>
      </c>
      <c r="H149" s="4">
        <v>0</v>
      </c>
      <c r="I149">
        <f t="shared" si="20"/>
        <v>403</v>
      </c>
      <c r="J149">
        <f t="shared" si="21"/>
        <v>0.62779156327543428</v>
      </c>
      <c r="K149">
        <f t="shared" si="22"/>
        <v>0.37220843672456577</v>
      </c>
      <c r="L149">
        <f t="shared" si="23"/>
        <v>0</v>
      </c>
      <c r="M149">
        <f>I149*Diccionario!$B$36</f>
        <v>0.89466790196078427</v>
      </c>
      <c r="N149">
        <f>M149*Diccionario!$B$37</f>
        <v>9.0361458098039221E-2</v>
      </c>
      <c r="O149">
        <f>N149*Diccionario!$B$38</f>
        <v>1.3554218714705883E-2</v>
      </c>
      <c r="P149">
        <f>O149*Diccionario!$B$39</f>
        <v>1.2198796843235295E-2</v>
      </c>
      <c r="Q149">
        <f>P149*Diccionario!$B$40</f>
        <v>4.8795187372941183E-3</v>
      </c>
      <c r="R149">
        <f>Q149*Diccionario!$B$41</f>
        <v>3.1716871792411769E-3</v>
      </c>
      <c r="S149">
        <f t="shared" si="24"/>
        <v>3.1716871792411769E-3</v>
      </c>
      <c r="T149">
        <f>I149*Diccionario!$B$36</f>
        <v>0.89466790196078427</v>
      </c>
      <c r="U149">
        <f>T149*Diccionario!$B$42</f>
        <v>9.0361458098039221E-2</v>
      </c>
      <c r="V149">
        <f>U149*Diccionario!$B$43</f>
        <v>7.6807239383333337E-2</v>
      </c>
      <c r="W149">
        <f>V149*Diccionario!$B$44</f>
        <v>1.4593375482833335E-2</v>
      </c>
      <c r="X149">
        <f>W149*Diccionario!$B$45</f>
        <v>5.6914164383050003E-3</v>
      </c>
      <c r="Y149">
        <f>X149*Diccionario!$B$46</f>
        <v>5.06536063009145E-3</v>
      </c>
      <c r="Z149">
        <f>Y149*Diccionario!$B$47</f>
        <v>1.8741834331338365E-3</v>
      </c>
      <c r="AA149">
        <f>Z149*Diccionario!$B$48</f>
        <v>1.8741834331338365E-3</v>
      </c>
      <c r="AB149">
        <f>AA149*Diccionario!$B$49</f>
        <v>1.4056375748503773E-3</v>
      </c>
      <c r="AC149">
        <f t="shared" si="25"/>
        <v>1.4056375748503773E-3</v>
      </c>
      <c r="AD149">
        <f t="shared" si="26"/>
        <v>4.5773247540915538E-3</v>
      </c>
      <c r="AE149">
        <f t="shared" si="27"/>
        <v>7.670529479329409E-6</v>
      </c>
      <c r="AF149" t="e">
        <f ca="1">IF(AD149="","",_xludf.RANK.EQ(AD149,$AD$2:$AD$5513,0))</f>
        <v>#NAME?</v>
      </c>
      <c r="AH149" t="str">
        <f t="shared" si="28"/>
        <v>Baja</v>
      </c>
      <c r="AI149" t="s">
        <v>153</v>
      </c>
      <c r="AJ149" t="str">
        <f>IFERROR(VLOOKUP(B149,Maestro_Regionales!$A$2:$B$35,2,FALSE),"Otras zonas")</f>
        <v>Antioquia</v>
      </c>
      <c r="AK149" t="str">
        <f t="shared" si="29"/>
        <v>NUEVA EPS | Antioquia</v>
      </c>
    </row>
    <row r="150" spans="1:37">
      <c r="A150" s="4" t="s">
        <v>155</v>
      </c>
      <c r="B150" s="4" t="s">
        <v>156</v>
      </c>
      <c r="C150" s="4" t="s">
        <v>216</v>
      </c>
      <c r="D150" s="4" t="s">
        <v>217</v>
      </c>
      <c r="E150" s="4" t="s">
        <v>90</v>
      </c>
      <c r="F150" s="4">
        <v>0</v>
      </c>
      <c r="G150" s="4">
        <v>0</v>
      </c>
      <c r="H150" s="4">
        <v>151</v>
      </c>
      <c r="I150">
        <f t="shared" si="20"/>
        <v>151</v>
      </c>
      <c r="J150">
        <f t="shared" si="21"/>
        <v>0</v>
      </c>
      <c r="K150">
        <f t="shared" si="22"/>
        <v>0</v>
      </c>
      <c r="L150">
        <f t="shared" si="23"/>
        <v>1</v>
      </c>
      <c r="M150">
        <f>I150*Diccionario!$B$36</f>
        <v>0.33522296078431368</v>
      </c>
      <c r="N150">
        <f>M150*Diccionario!$B$37</f>
        <v>3.3857519039215682E-2</v>
      </c>
      <c r="O150">
        <f>N150*Diccionario!$B$38</f>
        <v>5.0786278558823525E-3</v>
      </c>
      <c r="P150">
        <f>O150*Diccionario!$B$39</f>
        <v>4.570765070294117E-3</v>
      </c>
      <c r="Q150">
        <f>P150*Diccionario!$B$40</f>
        <v>1.8283060281176469E-3</v>
      </c>
      <c r="R150">
        <f>Q150*Diccionario!$B$41</f>
        <v>1.1883989182764705E-3</v>
      </c>
      <c r="S150">
        <f t="shared" si="24"/>
        <v>1.1883989182764705E-3</v>
      </c>
      <c r="T150">
        <f>I150*Diccionario!$B$36</f>
        <v>0.33522296078431368</v>
      </c>
      <c r="U150">
        <f>T150*Diccionario!$B$42</f>
        <v>3.3857519039215682E-2</v>
      </c>
      <c r="V150">
        <f>U150*Diccionario!$B$43</f>
        <v>2.8778891183333329E-2</v>
      </c>
      <c r="W150">
        <f>V150*Diccionario!$B$44</f>
        <v>5.4679893248333325E-3</v>
      </c>
      <c r="X150">
        <f>W150*Diccionario!$B$45</f>
        <v>2.1325158366849997E-3</v>
      </c>
      <c r="Y150">
        <f>X150*Diccionario!$B$46</f>
        <v>1.8979390946496498E-3</v>
      </c>
      <c r="Z150">
        <f>Y150*Diccionario!$B$47</f>
        <v>7.0223746502037039E-4</v>
      </c>
      <c r="AA150">
        <f>Z150*Diccionario!$B$48</f>
        <v>7.0223746502037039E-4</v>
      </c>
      <c r="AB150">
        <f>AA150*Diccionario!$B$49</f>
        <v>5.2667809876527779E-4</v>
      </c>
      <c r="AC150">
        <f t="shared" si="25"/>
        <v>5.2667809876527779E-4</v>
      </c>
      <c r="AD150">
        <f t="shared" si="26"/>
        <v>1.7150770170417484E-3</v>
      </c>
      <c r="AE150">
        <f t="shared" si="27"/>
        <v>2.8740693582599029E-6</v>
      </c>
      <c r="AF150" t="e">
        <f ca="1">IF(AD150="","",_xludf.RANK.EQ(AD150,$AD$2:$AD$5513,0))</f>
        <v>#NAME?</v>
      </c>
      <c r="AH150" t="str">
        <f t="shared" si="28"/>
        <v>Baja</v>
      </c>
      <c r="AI150" t="s">
        <v>153</v>
      </c>
      <c r="AJ150" t="str">
        <f>IFERROR(VLOOKUP(B150,Maestro_Regionales!$A$2:$B$35,2,FALSE),"Otras zonas")</f>
        <v>Antioquia</v>
      </c>
      <c r="AK150" t="str">
        <f t="shared" si="29"/>
        <v>REGIMEN DE EXCEPCION | Antioquia</v>
      </c>
    </row>
    <row r="151" spans="1:37">
      <c r="A151" s="4" t="s">
        <v>155</v>
      </c>
      <c r="B151" s="4" t="s">
        <v>156</v>
      </c>
      <c r="C151" s="4" t="s">
        <v>218</v>
      </c>
      <c r="D151" s="4" t="s">
        <v>219</v>
      </c>
      <c r="E151" s="4" t="s">
        <v>160</v>
      </c>
      <c r="F151" s="4">
        <v>769</v>
      </c>
      <c r="G151" s="4">
        <v>10601</v>
      </c>
      <c r="H151" s="4">
        <v>0</v>
      </c>
      <c r="I151">
        <f t="shared" si="20"/>
        <v>11370</v>
      </c>
      <c r="J151">
        <f t="shared" si="21"/>
        <v>6.763412489006157E-2</v>
      </c>
      <c r="K151">
        <f t="shared" si="22"/>
        <v>0.9323658751099384</v>
      </c>
      <c r="L151">
        <f t="shared" si="23"/>
        <v>0</v>
      </c>
      <c r="M151">
        <f>I151*Diccionario!$B$36</f>
        <v>25.24162294117647</v>
      </c>
      <c r="N151">
        <f>M151*Diccionario!$B$37</f>
        <v>2.5494039170588234</v>
      </c>
      <c r="O151">
        <f>N151*Diccionario!$B$38</f>
        <v>0.38241058755882351</v>
      </c>
      <c r="P151">
        <f>O151*Diccionario!$B$39</f>
        <v>0.34416952880294116</v>
      </c>
      <c r="Q151">
        <f>P151*Diccionario!$B$40</f>
        <v>0.13766781152117646</v>
      </c>
      <c r="R151">
        <f>Q151*Diccionario!$B$41</f>
        <v>8.9484077488764704E-2</v>
      </c>
      <c r="S151">
        <f t="shared" si="24"/>
        <v>8.9484077488764704E-2</v>
      </c>
      <c r="T151">
        <f>I151*Diccionario!$B$36</f>
        <v>25.24162294117647</v>
      </c>
      <c r="U151">
        <f>T151*Diccionario!$B$42</f>
        <v>2.5494039170588234</v>
      </c>
      <c r="V151">
        <f>U151*Diccionario!$B$43</f>
        <v>2.1669933294999999</v>
      </c>
      <c r="W151">
        <f>V151*Diccionario!$B$44</f>
        <v>0.41172873260499998</v>
      </c>
      <c r="X151">
        <f>W151*Diccionario!$B$45</f>
        <v>0.16057420571594999</v>
      </c>
      <c r="Y151">
        <f>X151*Diccionario!$B$46</f>
        <v>0.14291104308719549</v>
      </c>
      <c r="Z151">
        <f>Y151*Diccionario!$B$47</f>
        <v>5.2877085942262328E-2</v>
      </c>
      <c r="AA151">
        <f>Z151*Diccionario!$B$48</f>
        <v>5.2877085942262328E-2</v>
      </c>
      <c r="AB151">
        <f>AA151*Diccionario!$B$49</f>
        <v>3.9657814456696749E-2</v>
      </c>
      <c r="AC151">
        <f t="shared" si="25"/>
        <v>3.9657814456696749E-2</v>
      </c>
      <c r="AD151">
        <f t="shared" si="26"/>
        <v>0.12914189194546144</v>
      </c>
      <c r="AE151">
        <f t="shared" si="27"/>
        <v>2.1641171260539796E-4</v>
      </c>
      <c r="AF151" t="e">
        <f ca="1">IF(AD151="","",_xludf.RANK.EQ(AD151,$AD$2:$AD$5513,0))</f>
        <v>#NAME?</v>
      </c>
      <c r="AH151" t="str">
        <f t="shared" si="28"/>
        <v>Baja</v>
      </c>
      <c r="AI151" t="s">
        <v>153</v>
      </c>
      <c r="AJ151" t="str">
        <f>IFERROR(VLOOKUP(B151,Maestro_Regionales!$A$2:$B$35,2,FALSE),"Otras zonas")</f>
        <v>Antioquia</v>
      </c>
      <c r="AK151" t="str">
        <f t="shared" si="29"/>
        <v>SAVIA SALUD EPS | Antioquia</v>
      </c>
    </row>
    <row r="152" spans="1:37">
      <c r="A152" s="4" t="s">
        <v>155</v>
      </c>
      <c r="B152" s="4" t="s">
        <v>156</v>
      </c>
      <c r="C152" s="4" t="s">
        <v>218</v>
      </c>
      <c r="D152" s="4" t="s">
        <v>219</v>
      </c>
      <c r="E152" s="4" t="s">
        <v>87</v>
      </c>
      <c r="F152" s="4">
        <v>1317</v>
      </c>
      <c r="G152" s="4">
        <v>793</v>
      </c>
      <c r="H152" s="4">
        <v>0</v>
      </c>
      <c r="I152">
        <f t="shared" si="20"/>
        <v>2110</v>
      </c>
      <c r="J152">
        <f t="shared" si="21"/>
        <v>0.62417061611374403</v>
      </c>
      <c r="K152">
        <f t="shared" si="22"/>
        <v>0.37582938388625592</v>
      </c>
      <c r="L152">
        <f t="shared" si="23"/>
        <v>0</v>
      </c>
      <c r="M152">
        <f>I152*Diccionario!$B$36</f>
        <v>4.6842413725490193</v>
      </c>
      <c r="N152">
        <f>M152*Diccionario!$B$37</f>
        <v>0.47310837862745098</v>
      </c>
      <c r="O152">
        <f>N152*Diccionario!$B$38</f>
        <v>7.0966256794117638E-2</v>
      </c>
      <c r="P152">
        <f>O152*Diccionario!$B$39</f>
        <v>6.386963111470588E-2</v>
      </c>
      <c r="Q152">
        <f>P152*Diccionario!$B$40</f>
        <v>2.5547852445882355E-2</v>
      </c>
      <c r="R152">
        <f>Q152*Diccionario!$B$41</f>
        <v>1.6606104089823531E-2</v>
      </c>
      <c r="S152">
        <f t="shared" si="24"/>
        <v>1.6606104089823531E-2</v>
      </c>
      <c r="T152">
        <f>I152*Diccionario!$B$36</f>
        <v>4.6842413725490193</v>
      </c>
      <c r="U152">
        <f>T152*Diccionario!$B$42</f>
        <v>0.47310837862745098</v>
      </c>
      <c r="V152">
        <f>U152*Diccionario!$B$43</f>
        <v>0.40214212183333331</v>
      </c>
      <c r="W152">
        <f>V152*Diccionario!$B$44</f>
        <v>7.6407003148333333E-2</v>
      </c>
      <c r="X152">
        <f>W152*Diccionario!$B$45</f>
        <v>2.9798731227850001E-2</v>
      </c>
      <c r="Y152">
        <f>X152*Diccionario!$B$46</f>
        <v>2.6520870792786502E-2</v>
      </c>
      <c r="Z152">
        <f>Y152*Diccionario!$B$47</f>
        <v>9.8127221933310051E-3</v>
      </c>
      <c r="AA152">
        <f>Z152*Diccionario!$B$48</f>
        <v>9.8127221933310051E-3</v>
      </c>
      <c r="AB152">
        <f>AA152*Diccionario!$B$49</f>
        <v>7.3595416449982534E-3</v>
      </c>
      <c r="AC152">
        <f t="shared" si="25"/>
        <v>7.3595416449982534E-3</v>
      </c>
      <c r="AD152">
        <f t="shared" si="26"/>
        <v>2.3965645734821784E-2</v>
      </c>
      <c r="AE152">
        <f t="shared" si="27"/>
        <v>4.0160836728002614E-5</v>
      </c>
      <c r="AF152" t="e">
        <f ca="1">IF(AD152="","",_xludf.RANK.EQ(AD152,$AD$2:$AD$5513,0))</f>
        <v>#NAME?</v>
      </c>
      <c r="AH152" t="str">
        <f t="shared" si="28"/>
        <v>Baja</v>
      </c>
      <c r="AI152" t="s">
        <v>153</v>
      </c>
      <c r="AJ152" t="str">
        <f>IFERROR(VLOOKUP(B152,Maestro_Regionales!$A$2:$B$35,2,FALSE),"Otras zonas")</f>
        <v>Antioquia</v>
      </c>
      <c r="AK152" t="str">
        <f t="shared" si="29"/>
        <v>NUEVA EPS | Antioquia</v>
      </c>
    </row>
    <row r="153" spans="1:37">
      <c r="A153" s="4" t="s">
        <v>155</v>
      </c>
      <c r="B153" s="4" t="s">
        <v>156</v>
      </c>
      <c r="C153" s="4" t="s">
        <v>218</v>
      </c>
      <c r="D153" s="4" t="s">
        <v>219</v>
      </c>
      <c r="E153" s="4" t="s">
        <v>90</v>
      </c>
      <c r="F153" s="4">
        <v>0</v>
      </c>
      <c r="G153" s="4">
        <v>0</v>
      </c>
      <c r="H153" s="4">
        <v>354</v>
      </c>
      <c r="I153">
        <f t="shared" si="20"/>
        <v>354</v>
      </c>
      <c r="J153">
        <f t="shared" si="21"/>
        <v>0</v>
      </c>
      <c r="K153">
        <f t="shared" si="22"/>
        <v>0</v>
      </c>
      <c r="L153">
        <f t="shared" si="23"/>
        <v>1</v>
      </c>
      <c r="M153">
        <f>I153*Diccionario!$B$36</f>
        <v>0.78588694117647051</v>
      </c>
      <c r="N153">
        <f>M153*Diccionario!$B$37</f>
        <v>7.9374581058823529E-2</v>
      </c>
      <c r="O153">
        <f>N153*Diccionario!$B$38</f>
        <v>1.1906187158823529E-2</v>
      </c>
      <c r="P153">
        <f>O153*Diccionario!$B$39</f>
        <v>1.0715568442941177E-2</v>
      </c>
      <c r="Q153">
        <f>P153*Diccionario!$B$40</f>
        <v>4.2862273771764707E-3</v>
      </c>
      <c r="R153">
        <f>Q153*Diccionario!$B$41</f>
        <v>2.786047795164706E-3</v>
      </c>
      <c r="S153">
        <f t="shared" si="24"/>
        <v>2.786047795164706E-3</v>
      </c>
      <c r="T153">
        <f>I153*Diccionario!$B$36</f>
        <v>0.78588694117647051</v>
      </c>
      <c r="U153">
        <f>T153*Diccionario!$B$42</f>
        <v>7.9374581058823529E-2</v>
      </c>
      <c r="V153">
        <f>U153*Diccionario!$B$43</f>
        <v>6.7468393899999993E-2</v>
      </c>
      <c r="W153">
        <f>V153*Diccionario!$B$44</f>
        <v>1.2818994840999999E-2</v>
      </c>
      <c r="X153">
        <f>W153*Diccionario!$B$45</f>
        <v>4.9994079879899997E-3</v>
      </c>
      <c r="Y153">
        <f>X153*Diccionario!$B$46</f>
        <v>4.4494731093110999E-3</v>
      </c>
      <c r="Z153">
        <f>Y153*Diccionario!$B$47</f>
        <v>1.6463050504451069E-3</v>
      </c>
      <c r="AA153">
        <f>Z153*Diccionario!$B$48</f>
        <v>1.6463050504451069E-3</v>
      </c>
      <c r="AB153">
        <f>AA153*Diccionario!$B$49</f>
        <v>1.2347287878338301E-3</v>
      </c>
      <c r="AC153">
        <f t="shared" si="25"/>
        <v>1.2347287878338301E-3</v>
      </c>
      <c r="AD153">
        <f t="shared" si="26"/>
        <v>4.0207765829985359E-3</v>
      </c>
      <c r="AE153">
        <f t="shared" si="27"/>
        <v>6.7378844557881162E-6</v>
      </c>
      <c r="AF153" t="e">
        <f ca="1">IF(AD153="","",_xludf.RANK.EQ(AD153,$AD$2:$AD$5513,0))</f>
        <v>#NAME?</v>
      </c>
      <c r="AH153" t="str">
        <f t="shared" si="28"/>
        <v>Baja</v>
      </c>
      <c r="AI153" t="s">
        <v>153</v>
      </c>
      <c r="AJ153" t="str">
        <f>IFERROR(VLOOKUP(B153,Maestro_Regionales!$A$2:$B$35,2,FALSE),"Otras zonas")</f>
        <v>Antioquia</v>
      </c>
      <c r="AK153" t="str">
        <f t="shared" si="29"/>
        <v>REGIMEN DE EXCEPCION | Antioquia</v>
      </c>
    </row>
    <row r="154" spans="1:37">
      <c r="A154" s="4" t="s">
        <v>155</v>
      </c>
      <c r="B154" s="4" t="s">
        <v>156</v>
      </c>
      <c r="C154" s="4" t="s">
        <v>220</v>
      </c>
      <c r="D154" s="4" t="s">
        <v>221</v>
      </c>
      <c r="E154" s="4" t="s">
        <v>160</v>
      </c>
      <c r="F154" s="4">
        <v>167</v>
      </c>
      <c r="G154" s="4">
        <v>2754</v>
      </c>
      <c r="H154" s="4">
        <v>0</v>
      </c>
      <c r="I154">
        <f t="shared" si="20"/>
        <v>2921</v>
      </c>
      <c r="J154">
        <f t="shared" si="21"/>
        <v>5.717220130092434E-2</v>
      </c>
      <c r="K154">
        <f t="shared" si="22"/>
        <v>0.94282779869907563</v>
      </c>
      <c r="L154">
        <f t="shared" si="23"/>
        <v>0</v>
      </c>
      <c r="M154">
        <f>I154*Diccionario!$B$36</f>
        <v>6.4846772745098038</v>
      </c>
      <c r="N154">
        <f>M154*Diccionario!$B$37</f>
        <v>0.65495240472549021</v>
      </c>
      <c r="O154">
        <f>N154*Diccionario!$B$38</f>
        <v>9.8242860708823529E-2</v>
      </c>
      <c r="P154">
        <f>O154*Diccionario!$B$39</f>
        <v>8.8418574637941172E-2</v>
      </c>
      <c r="Q154">
        <f>P154*Diccionario!$B$40</f>
        <v>3.536742985517647E-2</v>
      </c>
      <c r="R154">
        <f>Q154*Diccionario!$B$41</f>
        <v>2.2988829405864705E-2</v>
      </c>
      <c r="S154">
        <f t="shared" si="24"/>
        <v>2.2988829405864705E-2</v>
      </c>
      <c r="T154">
        <f>I154*Diccionario!$B$36</f>
        <v>6.4846772745098038</v>
      </c>
      <c r="U154">
        <f>T154*Diccionario!$B$42</f>
        <v>0.65495240472549021</v>
      </c>
      <c r="V154">
        <f>U154*Diccionario!$B$43</f>
        <v>0.55670954401666661</v>
      </c>
      <c r="W154">
        <f>V154*Diccionario!$B$44</f>
        <v>0.10577481336316666</v>
      </c>
      <c r="X154">
        <f>W154*Diccionario!$B$45</f>
        <v>4.1252177211634995E-2</v>
      </c>
      <c r="Y154">
        <f>X154*Diccionario!$B$46</f>
        <v>3.6714437718355149E-2</v>
      </c>
      <c r="Z154">
        <f>Y154*Diccionario!$B$47</f>
        <v>1.3584341955791404E-2</v>
      </c>
      <c r="AA154">
        <f>Z154*Diccionario!$B$48</f>
        <v>1.3584341955791404E-2</v>
      </c>
      <c r="AB154">
        <f>AA154*Diccionario!$B$49</f>
        <v>1.0188256466843553E-2</v>
      </c>
      <c r="AC154">
        <f t="shared" si="25"/>
        <v>1.0188256466843553E-2</v>
      </c>
      <c r="AD154">
        <f t="shared" si="26"/>
        <v>3.3177085872708262E-2</v>
      </c>
      <c r="AE154">
        <f t="shared" si="27"/>
        <v>5.5597063546206467E-5</v>
      </c>
      <c r="AF154" t="e">
        <f ca="1">IF(AD154="","",_xludf.RANK.EQ(AD154,$AD$2:$AD$5513,0))</f>
        <v>#NAME?</v>
      </c>
      <c r="AH154" t="str">
        <f t="shared" si="28"/>
        <v>Baja</v>
      </c>
      <c r="AI154" t="s">
        <v>153</v>
      </c>
      <c r="AJ154" t="str">
        <f>IFERROR(VLOOKUP(B154,Maestro_Regionales!$A$2:$B$35,2,FALSE),"Otras zonas")</f>
        <v>Antioquia</v>
      </c>
      <c r="AK154" t="str">
        <f t="shared" si="29"/>
        <v>SAVIA SALUD EPS | Antioquia</v>
      </c>
    </row>
    <row r="155" spans="1:37">
      <c r="A155" s="4" t="s">
        <v>155</v>
      </c>
      <c r="B155" s="4" t="s">
        <v>156</v>
      </c>
      <c r="C155" s="4" t="s">
        <v>220</v>
      </c>
      <c r="D155" s="4" t="s">
        <v>221</v>
      </c>
      <c r="E155" s="4" t="s">
        <v>87</v>
      </c>
      <c r="F155" s="4">
        <v>546</v>
      </c>
      <c r="G155" s="4">
        <v>221</v>
      </c>
      <c r="H155" s="4">
        <v>0</v>
      </c>
      <c r="I155">
        <f t="shared" si="20"/>
        <v>767</v>
      </c>
      <c r="J155">
        <f t="shared" si="21"/>
        <v>0.71186440677966101</v>
      </c>
      <c r="K155">
        <f t="shared" si="22"/>
        <v>0.28813559322033899</v>
      </c>
      <c r="L155">
        <f t="shared" si="23"/>
        <v>0</v>
      </c>
      <c r="M155">
        <f>I155*Diccionario!$B$36</f>
        <v>1.7027550392156861</v>
      </c>
      <c r="N155">
        <f>M155*Diccionario!$B$37</f>
        <v>0.17197825896078431</v>
      </c>
      <c r="O155">
        <f>N155*Diccionario!$B$38</f>
        <v>2.5796738844117647E-2</v>
      </c>
      <c r="P155">
        <f>O155*Diccionario!$B$39</f>
        <v>2.3217064959705883E-2</v>
      </c>
      <c r="Q155">
        <f>P155*Diccionario!$B$40</f>
        <v>9.2868259838823543E-3</v>
      </c>
      <c r="R155">
        <f>Q155*Diccionario!$B$41</f>
        <v>6.0364368895235304E-3</v>
      </c>
      <c r="S155">
        <f t="shared" si="24"/>
        <v>6.0364368895235304E-3</v>
      </c>
      <c r="T155">
        <f>I155*Diccionario!$B$36</f>
        <v>1.7027550392156861</v>
      </c>
      <c r="U155">
        <f>T155*Diccionario!$B$42</f>
        <v>0.17197825896078431</v>
      </c>
      <c r="V155">
        <f>U155*Diccionario!$B$43</f>
        <v>0.14618152011666666</v>
      </c>
      <c r="W155">
        <f>V155*Diccionario!$B$44</f>
        <v>2.7774488822166665E-2</v>
      </c>
      <c r="X155">
        <f>W155*Diccionario!$B$45</f>
        <v>1.0832050640645E-2</v>
      </c>
      <c r="Y155">
        <f>X155*Diccionario!$B$46</f>
        <v>9.6405250701740493E-3</v>
      </c>
      <c r="Z155">
        <f>Y155*Diccionario!$B$47</f>
        <v>3.566994275964398E-3</v>
      </c>
      <c r="AA155">
        <f>Z155*Diccionario!$B$48</f>
        <v>3.566994275964398E-3</v>
      </c>
      <c r="AB155">
        <f>AA155*Diccionario!$B$49</f>
        <v>2.6752457069732986E-3</v>
      </c>
      <c r="AC155">
        <f t="shared" si="25"/>
        <v>2.6752457069732986E-3</v>
      </c>
      <c r="AD155">
        <f t="shared" si="26"/>
        <v>8.7116825964968295E-3</v>
      </c>
      <c r="AE155">
        <f t="shared" si="27"/>
        <v>1.4598749654207588E-5</v>
      </c>
      <c r="AF155" t="e">
        <f ca="1">IF(AD155="","",_xludf.RANK.EQ(AD155,$AD$2:$AD$5513,0))</f>
        <v>#NAME?</v>
      </c>
      <c r="AH155" t="str">
        <f t="shared" si="28"/>
        <v>Baja</v>
      </c>
      <c r="AI155" t="s">
        <v>153</v>
      </c>
      <c r="AJ155" t="str">
        <f>IFERROR(VLOOKUP(B155,Maestro_Regionales!$A$2:$B$35,2,FALSE),"Otras zonas")</f>
        <v>Antioquia</v>
      </c>
      <c r="AK155" t="str">
        <f t="shared" si="29"/>
        <v>NUEVA EPS | Antioquia</v>
      </c>
    </row>
    <row r="156" spans="1:37">
      <c r="A156" s="4" t="s">
        <v>155</v>
      </c>
      <c r="B156" s="4" t="s">
        <v>156</v>
      </c>
      <c r="C156" s="4" t="s">
        <v>220</v>
      </c>
      <c r="D156" s="4" t="s">
        <v>221</v>
      </c>
      <c r="E156" s="4" t="s">
        <v>90</v>
      </c>
      <c r="F156" s="4">
        <v>0</v>
      </c>
      <c r="G156" s="4">
        <v>0</v>
      </c>
      <c r="H156" s="4">
        <v>82</v>
      </c>
      <c r="I156">
        <f t="shared" si="20"/>
        <v>82</v>
      </c>
      <c r="J156">
        <f t="shared" si="21"/>
        <v>0</v>
      </c>
      <c r="K156">
        <f t="shared" si="22"/>
        <v>0</v>
      </c>
      <c r="L156">
        <f t="shared" si="23"/>
        <v>1</v>
      </c>
      <c r="M156">
        <f>I156*Diccionario!$B$36</f>
        <v>0.18204160784313725</v>
      </c>
      <c r="N156">
        <f>M156*Diccionario!$B$37</f>
        <v>1.8386202392156863E-2</v>
      </c>
      <c r="O156">
        <f>N156*Diccionario!$B$38</f>
        <v>2.7579303588235295E-3</v>
      </c>
      <c r="P156">
        <f>O156*Diccionario!$B$39</f>
        <v>2.4821373229411766E-3</v>
      </c>
      <c r="Q156">
        <f>P156*Diccionario!$B$40</f>
        <v>9.9285492917647062E-4</v>
      </c>
      <c r="R156">
        <f>Q156*Diccionario!$B$41</f>
        <v>6.4535570396470588E-4</v>
      </c>
      <c r="S156">
        <f t="shared" si="24"/>
        <v>6.4535570396470588E-4</v>
      </c>
      <c r="T156">
        <f>I156*Diccionario!$B$36</f>
        <v>0.18204160784313725</v>
      </c>
      <c r="U156">
        <f>T156*Diccionario!$B$42</f>
        <v>1.8386202392156863E-2</v>
      </c>
      <c r="V156">
        <f>U156*Diccionario!$B$43</f>
        <v>1.5628272033333335E-2</v>
      </c>
      <c r="W156">
        <f>V156*Diccionario!$B$44</f>
        <v>2.9693716863333336E-3</v>
      </c>
      <c r="X156">
        <f>W156*Diccionario!$B$45</f>
        <v>1.1580549576700001E-3</v>
      </c>
      <c r="Y156">
        <f>X156*Diccionario!$B$46</f>
        <v>1.0306689123263E-3</v>
      </c>
      <c r="Z156">
        <f>Y156*Diccionario!$B$47</f>
        <v>3.8134749756073099E-4</v>
      </c>
      <c r="AA156">
        <f>Z156*Diccionario!$B$48</f>
        <v>3.8134749756073099E-4</v>
      </c>
      <c r="AB156">
        <f>AA156*Diccionario!$B$49</f>
        <v>2.8601062317054821E-4</v>
      </c>
      <c r="AC156">
        <f t="shared" si="25"/>
        <v>2.8601062317054821E-4</v>
      </c>
      <c r="AD156">
        <f t="shared" si="26"/>
        <v>9.3136632713525409E-4</v>
      </c>
      <c r="AE156">
        <f t="shared" si="27"/>
        <v>1.5607528965384902E-6</v>
      </c>
      <c r="AF156" t="e">
        <f ca="1">IF(AD156="","",_xludf.RANK.EQ(AD156,$AD$2:$AD$5513,0))</f>
        <v>#NAME?</v>
      </c>
      <c r="AH156" t="str">
        <f t="shared" si="28"/>
        <v>Baja</v>
      </c>
      <c r="AI156" t="s">
        <v>153</v>
      </c>
      <c r="AJ156" t="str">
        <f>IFERROR(VLOOKUP(B156,Maestro_Regionales!$A$2:$B$35,2,FALSE),"Otras zonas")</f>
        <v>Antioquia</v>
      </c>
      <c r="AK156" t="str">
        <f t="shared" si="29"/>
        <v>REGIMEN DE EXCEPCION | Antioquia</v>
      </c>
    </row>
    <row r="157" spans="1:37">
      <c r="A157" s="4" t="s">
        <v>155</v>
      </c>
      <c r="B157" s="4" t="s">
        <v>156</v>
      </c>
      <c r="C157" s="4" t="s">
        <v>220</v>
      </c>
      <c r="D157" s="4" t="s">
        <v>221</v>
      </c>
      <c r="E157" s="4" t="s">
        <v>93</v>
      </c>
      <c r="F157" s="4">
        <v>44</v>
      </c>
      <c r="G157" s="4">
        <v>0</v>
      </c>
      <c r="H157" s="4">
        <v>0</v>
      </c>
      <c r="I157">
        <f t="shared" si="20"/>
        <v>44</v>
      </c>
      <c r="J157">
        <f t="shared" si="21"/>
        <v>1</v>
      </c>
      <c r="K157">
        <f t="shared" si="22"/>
        <v>0</v>
      </c>
      <c r="L157">
        <f t="shared" si="23"/>
        <v>0</v>
      </c>
      <c r="M157">
        <f>I157*Diccionario!$B$36</f>
        <v>9.7680862745098032E-2</v>
      </c>
      <c r="N157">
        <f>M157*Diccionario!$B$37</f>
        <v>9.8657671372549011E-3</v>
      </c>
      <c r="O157">
        <f>N157*Diccionario!$B$38</f>
        <v>1.479865070588235E-3</v>
      </c>
      <c r="P157">
        <f>O157*Diccionario!$B$39</f>
        <v>1.3318785635294116E-3</v>
      </c>
      <c r="Q157">
        <f>P157*Diccionario!$B$40</f>
        <v>5.3275142541176466E-4</v>
      </c>
      <c r="R157">
        <f>Q157*Diccionario!$B$41</f>
        <v>3.4628842651764704E-4</v>
      </c>
      <c r="S157">
        <f t="shared" si="24"/>
        <v>3.4628842651764704E-4</v>
      </c>
      <c r="T157">
        <f>I157*Diccionario!$B$36</f>
        <v>9.7680862745098032E-2</v>
      </c>
      <c r="U157">
        <f>T157*Diccionario!$B$42</f>
        <v>9.8657671372549011E-3</v>
      </c>
      <c r="V157">
        <f>U157*Diccionario!$B$43</f>
        <v>8.3859020666666659E-3</v>
      </c>
      <c r="W157">
        <f>V157*Diccionario!$B$44</f>
        <v>1.5933213926666665E-3</v>
      </c>
      <c r="X157">
        <f>W157*Diccionario!$B$45</f>
        <v>6.2139534313999998E-4</v>
      </c>
      <c r="Y157">
        <f>X157*Diccionario!$B$46</f>
        <v>5.5304185539459998E-4</v>
      </c>
      <c r="Z157">
        <f>Y157*Diccionario!$B$47</f>
        <v>2.0462548649600199E-4</v>
      </c>
      <c r="AA157">
        <f>Z157*Diccionario!$B$48</f>
        <v>2.0462548649600199E-4</v>
      </c>
      <c r="AB157">
        <f>AA157*Diccionario!$B$49</f>
        <v>1.534691148720015E-4</v>
      </c>
      <c r="AC157">
        <f t="shared" si="25"/>
        <v>1.534691148720015E-4</v>
      </c>
      <c r="AD157">
        <f t="shared" si="26"/>
        <v>4.9975754138964859E-4</v>
      </c>
      <c r="AE157">
        <f t="shared" si="27"/>
        <v>8.3747716399626309E-7</v>
      </c>
      <c r="AF157" t="e">
        <f ca="1">IF(AD157="","",_xludf.RANK.EQ(AD157,$AD$2:$AD$5513,0))</f>
        <v>#NAME?</v>
      </c>
      <c r="AH157" t="str">
        <f t="shared" si="28"/>
        <v>Baja</v>
      </c>
      <c r="AI157" t="s">
        <v>153</v>
      </c>
      <c r="AJ157" t="str">
        <f>IFERROR(VLOOKUP(B157,Maestro_Regionales!$A$2:$B$35,2,FALSE),"Otras zonas")</f>
        <v>Antioquia</v>
      </c>
      <c r="AK157" t="str">
        <f t="shared" si="29"/>
        <v>FERRONALES - EAS | Antioquia</v>
      </c>
    </row>
    <row r="158" spans="1:37">
      <c r="A158" s="4" t="s">
        <v>155</v>
      </c>
      <c r="B158" s="4" t="s">
        <v>156</v>
      </c>
      <c r="C158" s="4" t="s">
        <v>222</v>
      </c>
      <c r="D158" s="4" t="s">
        <v>223</v>
      </c>
      <c r="E158" s="4" t="s">
        <v>160</v>
      </c>
      <c r="F158" s="4">
        <v>273</v>
      </c>
      <c r="G158" s="4">
        <v>3066</v>
      </c>
      <c r="H158" s="4">
        <v>0</v>
      </c>
      <c r="I158">
        <f t="shared" si="20"/>
        <v>3339</v>
      </c>
      <c r="J158">
        <f t="shared" si="21"/>
        <v>8.1761006289308172E-2</v>
      </c>
      <c r="K158">
        <f t="shared" si="22"/>
        <v>0.91823899371069184</v>
      </c>
      <c r="L158">
        <f t="shared" si="23"/>
        <v>0</v>
      </c>
      <c r="M158">
        <f>I158*Diccionario!$B$36</f>
        <v>7.4126454705882345</v>
      </c>
      <c r="N158">
        <f>M158*Diccionario!$B$37</f>
        <v>0.74867719252941178</v>
      </c>
      <c r="O158">
        <f>N158*Diccionario!$B$38</f>
        <v>0.11230157887941176</v>
      </c>
      <c r="P158">
        <f>O158*Diccionario!$B$39</f>
        <v>0.1010714209914706</v>
      </c>
      <c r="Q158">
        <f>P158*Diccionario!$B$40</f>
        <v>4.0428568396588239E-2</v>
      </c>
      <c r="R158">
        <f>Q158*Diccionario!$B$41</f>
        <v>2.6278569457782355E-2</v>
      </c>
      <c r="S158">
        <f t="shared" si="24"/>
        <v>2.6278569457782355E-2</v>
      </c>
      <c r="T158">
        <f>I158*Diccionario!$B$36</f>
        <v>7.4126454705882345</v>
      </c>
      <c r="U158">
        <f>T158*Diccionario!$B$42</f>
        <v>0.74867719252941178</v>
      </c>
      <c r="V158">
        <f>U158*Diccionario!$B$43</f>
        <v>0.63637561364999995</v>
      </c>
      <c r="W158">
        <f>V158*Diccionario!$B$44</f>
        <v>0.12091136659349999</v>
      </c>
      <c r="X158">
        <f>W158*Diccionario!$B$45</f>
        <v>4.7155432971464996E-2</v>
      </c>
      <c r="Y158">
        <f>X158*Diccionario!$B$46</f>
        <v>4.1968335344603848E-2</v>
      </c>
      <c r="Z158">
        <f>Y158*Diccionario!$B$47</f>
        <v>1.5528284077503424E-2</v>
      </c>
      <c r="AA158">
        <f>Z158*Diccionario!$B$48</f>
        <v>1.5528284077503424E-2</v>
      </c>
      <c r="AB158">
        <f>AA158*Diccionario!$B$49</f>
        <v>1.1646213058127568E-2</v>
      </c>
      <c r="AC158">
        <f t="shared" si="25"/>
        <v>1.1646213058127568E-2</v>
      </c>
      <c r="AD158">
        <f t="shared" si="26"/>
        <v>3.7924782515909923E-2</v>
      </c>
      <c r="AE158">
        <f t="shared" si="27"/>
        <v>6.3553096604170972E-5</v>
      </c>
      <c r="AF158" t="e">
        <f ca="1">IF(AD158="","",_xludf.RANK.EQ(AD158,$AD$2:$AD$5513,0))</f>
        <v>#NAME?</v>
      </c>
      <c r="AH158" t="str">
        <f t="shared" si="28"/>
        <v>Baja</v>
      </c>
      <c r="AI158" t="s">
        <v>153</v>
      </c>
      <c r="AJ158" t="str">
        <f>IFERROR(VLOOKUP(B158,Maestro_Regionales!$A$2:$B$35,2,FALSE),"Otras zonas")</f>
        <v>Antioquia</v>
      </c>
      <c r="AK158" t="str">
        <f t="shared" si="29"/>
        <v>SAVIA SALUD EPS | Antioquia</v>
      </c>
    </row>
    <row r="159" spans="1:37">
      <c r="A159" s="4" t="s">
        <v>155</v>
      </c>
      <c r="B159" s="4" t="s">
        <v>156</v>
      </c>
      <c r="C159" s="4" t="s">
        <v>222</v>
      </c>
      <c r="D159" s="4" t="s">
        <v>223</v>
      </c>
      <c r="E159" s="4" t="s">
        <v>87</v>
      </c>
      <c r="F159" s="4">
        <v>420</v>
      </c>
      <c r="G159" s="4">
        <v>258</v>
      </c>
      <c r="H159" s="4">
        <v>0</v>
      </c>
      <c r="I159">
        <f t="shared" si="20"/>
        <v>678</v>
      </c>
      <c r="J159">
        <f t="shared" si="21"/>
        <v>0.61946902654867253</v>
      </c>
      <c r="K159">
        <f t="shared" si="22"/>
        <v>0.38053097345132741</v>
      </c>
      <c r="L159">
        <f t="shared" si="23"/>
        <v>0</v>
      </c>
      <c r="M159">
        <f>I159*Diccionario!$B$36</f>
        <v>1.505173294117647</v>
      </c>
      <c r="N159">
        <f>M159*Diccionario!$B$37</f>
        <v>0.15202250270588236</v>
      </c>
      <c r="O159">
        <f>N159*Diccionario!$B$38</f>
        <v>2.2803375405882353E-2</v>
      </c>
      <c r="P159">
        <f>O159*Diccionario!$B$39</f>
        <v>2.0523037865294119E-2</v>
      </c>
      <c r="Q159">
        <f>P159*Diccionario!$B$40</f>
        <v>8.2092151461176481E-3</v>
      </c>
      <c r="R159">
        <f>Q159*Diccionario!$B$41</f>
        <v>5.3359898449764718E-3</v>
      </c>
      <c r="S159">
        <f t="shared" si="24"/>
        <v>5.3359898449764718E-3</v>
      </c>
      <c r="T159">
        <f>I159*Diccionario!$B$36</f>
        <v>1.505173294117647</v>
      </c>
      <c r="U159">
        <f>T159*Diccionario!$B$42</f>
        <v>0.15202250270588236</v>
      </c>
      <c r="V159">
        <f>U159*Diccionario!$B$43</f>
        <v>0.12921912729999999</v>
      </c>
      <c r="W159">
        <f>V159*Diccionario!$B$44</f>
        <v>2.4551634186999998E-2</v>
      </c>
      <c r="X159">
        <f>W159*Diccionario!$B$45</f>
        <v>9.5751373329299987E-3</v>
      </c>
      <c r="Y159">
        <f>X159*Diccionario!$B$46</f>
        <v>8.5218722263076998E-3</v>
      </c>
      <c r="Z159">
        <f>Y159*Diccionario!$B$47</f>
        <v>3.153092723733849E-3</v>
      </c>
      <c r="AA159">
        <f>Z159*Diccionario!$B$48</f>
        <v>3.153092723733849E-3</v>
      </c>
      <c r="AB159">
        <f>AA159*Diccionario!$B$49</f>
        <v>2.3648195428003869E-3</v>
      </c>
      <c r="AC159">
        <f t="shared" si="25"/>
        <v>2.3648195428003869E-3</v>
      </c>
      <c r="AD159">
        <f t="shared" si="26"/>
        <v>7.7008093877768587E-3</v>
      </c>
      <c r="AE159">
        <f t="shared" si="27"/>
        <v>1.2904761754306056E-5</v>
      </c>
      <c r="AF159" t="e">
        <f ca="1">IF(AD159="","",_xludf.RANK.EQ(AD159,$AD$2:$AD$5513,0))</f>
        <v>#NAME?</v>
      </c>
      <c r="AH159" t="str">
        <f t="shared" si="28"/>
        <v>Baja</v>
      </c>
      <c r="AI159" t="s">
        <v>153</v>
      </c>
      <c r="AJ159" t="str">
        <f>IFERROR(VLOOKUP(B159,Maestro_Regionales!$A$2:$B$35,2,FALSE),"Otras zonas")</f>
        <v>Antioquia</v>
      </c>
      <c r="AK159" t="str">
        <f t="shared" si="29"/>
        <v>NUEVA EPS | Antioquia</v>
      </c>
    </row>
    <row r="160" spans="1:37">
      <c r="A160" s="4" t="s">
        <v>155</v>
      </c>
      <c r="B160" s="4" t="s">
        <v>156</v>
      </c>
      <c r="C160" s="4" t="s">
        <v>222</v>
      </c>
      <c r="D160" s="4" t="s">
        <v>223</v>
      </c>
      <c r="E160" s="4" t="s">
        <v>90</v>
      </c>
      <c r="F160" s="4">
        <v>0</v>
      </c>
      <c r="G160" s="4">
        <v>0</v>
      </c>
      <c r="H160" s="4">
        <v>129</v>
      </c>
      <c r="I160">
        <f t="shared" si="20"/>
        <v>129</v>
      </c>
      <c r="J160">
        <f t="shared" si="21"/>
        <v>0</v>
      </c>
      <c r="K160">
        <f t="shared" si="22"/>
        <v>0</v>
      </c>
      <c r="L160">
        <f t="shared" si="23"/>
        <v>1</v>
      </c>
      <c r="M160">
        <f>I160*Diccionario!$B$36</f>
        <v>0.28638252941176467</v>
      </c>
      <c r="N160">
        <f>M160*Diccionario!$B$37</f>
        <v>2.8924635470588236E-2</v>
      </c>
      <c r="O160">
        <f>N160*Diccionario!$B$38</f>
        <v>4.3386953205882348E-3</v>
      </c>
      <c r="P160">
        <f>O160*Diccionario!$B$39</f>
        <v>3.9048257885294113E-3</v>
      </c>
      <c r="Q160">
        <f>P160*Diccionario!$B$40</f>
        <v>1.5619303154117646E-3</v>
      </c>
      <c r="R160">
        <f>Q160*Diccionario!$B$41</f>
        <v>1.0152547050176471E-3</v>
      </c>
      <c r="S160">
        <f t="shared" si="24"/>
        <v>1.0152547050176471E-3</v>
      </c>
      <c r="T160">
        <f>I160*Diccionario!$B$36</f>
        <v>0.28638252941176467</v>
      </c>
      <c r="U160">
        <f>T160*Diccionario!$B$42</f>
        <v>2.8924635470588236E-2</v>
      </c>
      <c r="V160">
        <f>U160*Diccionario!$B$43</f>
        <v>2.4585940149999999E-2</v>
      </c>
      <c r="W160">
        <f>V160*Diccionario!$B$44</f>
        <v>4.6713286285000001E-3</v>
      </c>
      <c r="X160">
        <f>W160*Diccionario!$B$45</f>
        <v>1.821818165115E-3</v>
      </c>
      <c r="Y160">
        <f>X160*Diccionario!$B$46</f>
        <v>1.6214181669523501E-3</v>
      </c>
      <c r="Z160">
        <f>Y160*Diccionario!$B$47</f>
        <v>5.9992472177236957E-4</v>
      </c>
      <c r="AA160">
        <f>Z160*Diccionario!$B$48</f>
        <v>5.9992472177236957E-4</v>
      </c>
      <c r="AB160">
        <f>AA160*Diccionario!$B$49</f>
        <v>4.4994354132927715E-4</v>
      </c>
      <c r="AC160">
        <f t="shared" si="25"/>
        <v>4.4994354132927715E-4</v>
      </c>
      <c r="AD160">
        <f t="shared" si="26"/>
        <v>1.4651982463469242E-3</v>
      </c>
      <c r="AE160">
        <f t="shared" si="27"/>
        <v>2.4553307762617712E-6</v>
      </c>
      <c r="AF160" t="e">
        <f ca="1">IF(AD160="","",_xludf.RANK.EQ(AD160,$AD$2:$AD$5513,0))</f>
        <v>#NAME?</v>
      </c>
      <c r="AH160" t="str">
        <f t="shared" si="28"/>
        <v>Baja</v>
      </c>
      <c r="AI160" t="s">
        <v>153</v>
      </c>
      <c r="AJ160" t="str">
        <f>IFERROR(VLOOKUP(B160,Maestro_Regionales!$A$2:$B$35,2,FALSE),"Otras zonas")</f>
        <v>Antioquia</v>
      </c>
      <c r="AK160" t="str">
        <f t="shared" si="29"/>
        <v>REGIMEN DE EXCEPCION | Antioquia</v>
      </c>
    </row>
    <row r="161" spans="1:37">
      <c r="A161" s="4" t="s">
        <v>155</v>
      </c>
      <c r="B161" s="4" t="s">
        <v>156</v>
      </c>
      <c r="C161" s="4" t="s">
        <v>222</v>
      </c>
      <c r="D161" s="4" t="s">
        <v>223</v>
      </c>
      <c r="E161" s="4" t="s">
        <v>161</v>
      </c>
      <c r="F161" s="4">
        <v>2</v>
      </c>
      <c r="G161" s="4">
        <v>0</v>
      </c>
      <c r="H161" s="4">
        <v>0</v>
      </c>
      <c r="I161">
        <f t="shared" si="20"/>
        <v>2</v>
      </c>
      <c r="J161">
        <f t="shared" si="21"/>
        <v>1</v>
      </c>
      <c r="K161">
        <f t="shared" si="22"/>
        <v>0</v>
      </c>
      <c r="L161">
        <f t="shared" si="23"/>
        <v>0</v>
      </c>
      <c r="M161">
        <f>I161*Diccionario!$B$36</f>
        <v>4.4400392156862742E-3</v>
      </c>
      <c r="N161">
        <f>M161*Diccionario!$B$37</f>
        <v>4.4844396078431374E-4</v>
      </c>
      <c r="O161">
        <f>N161*Diccionario!$B$38</f>
        <v>6.7266594117647063E-5</v>
      </c>
      <c r="P161">
        <f>O161*Diccionario!$B$39</f>
        <v>6.053993470588236E-5</v>
      </c>
      <c r="Q161">
        <f>P161*Diccionario!$B$40</f>
        <v>2.4215973882352947E-5</v>
      </c>
      <c r="R161">
        <f>Q161*Diccionario!$B$41</f>
        <v>1.5740383023529416E-5</v>
      </c>
      <c r="S161">
        <f t="shared" si="24"/>
        <v>1.5740383023529416E-5</v>
      </c>
      <c r="T161">
        <f>I161*Diccionario!$B$36</f>
        <v>4.4400392156862742E-3</v>
      </c>
      <c r="U161">
        <f>T161*Diccionario!$B$42</f>
        <v>4.4844396078431374E-4</v>
      </c>
      <c r="V161">
        <f>U161*Diccionario!$B$43</f>
        <v>3.8117736666666666E-4</v>
      </c>
      <c r="W161">
        <f>V161*Diccionario!$B$44</f>
        <v>7.2423699666666666E-5</v>
      </c>
      <c r="X161">
        <f>W161*Diccionario!$B$45</f>
        <v>2.8245242870000002E-5</v>
      </c>
      <c r="Y161">
        <f>X161*Diccionario!$B$46</f>
        <v>2.5138266154300001E-5</v>
      </c>
      <c r="Z161">
        <f>Y161*Diccionario!$B$47</f>
        <v>9.3011584770909993E-6</v>
      </c>
      <c r="AA161">
        <f>Z161*Diccionario!$B$48</f>
        <v>9.3011584770909993E-6</v>
      </c>
      <c r="AB161">
        <f>AA161*Diccionario!$B$49</f>
        <v>6.9758688578182495E-6</v>
      </c>
      <c r="AC161">
        <f t="shared" si="25"/>
        <v>6.9758688578182495E-6</v>
      </c>
      <c r="AD161">
        <f t="shared" si="26"/>
        <v>2.2716251881347665E-5</v>
      </c>
      <c r="AE161">
        <f t="shared" si="27"/>
        <v>3.8067143818011966E-8</v>
      </c>
      <c r="AF161" t="e">
        <f ca="1">IF(AD161="","",_xludf.RANK.EQ(AD161,$AD$2:$AD$5513,0))</f>
        <v>#NAME?</v>
      </c>
      <c r="AH161" t="str">
        <f t="shared" si="28"/>
        <v>Baja</v>
      </c>
      <c r="AI161" t="s">
        <v>153</v>
      </c>
      <c r="AJ161" t="str">
        <f>IFERROR(VLOOKUP(B161,Maestro_Regionales!$A$2:$B$35,2,FALSE),"Otras zonas")</f>
        <v>Antioquia</v>
      </c>
      <c r="AK161" t="str">
        <f t="shared" si="29"/>
        <v>EPM - EAS | Antioquia</v>
      </c>
    </row>
    <row r="162" spans="1:37">
      <c r="A162" s="4" t="s">
        <v>155</v>
      </c>
      <c r="B162" s="4" t="s">
        <v>156</v>
      </c>
      <c r="C162" s="4" t="s">
        <v>224</v>
      </c>
      <c r="D162" s="4" t="s">
        <v>225</v>
      </c>
      <c r="E162" s="4" t="s">
        <v>160</v>
      </c>
      <c r="F162" s="4">
        <v>1232</v>
      </c>
      <c r="G162" s="4">
        <v>19454</v>
      </c>
      <c r="H162" s="4">
        <v>0</v>
      </c>
      <c r="I162">
        <f t="shared" si="20"/>
        <v>20686</v>
      </c>
      <c r="J162">
        <f t="shared" si="21"/>
        <v>5.9557188436623804E-2</v>
      </c>
      <c r="K162">
        <f t="shared" si="22"/>
        <v>0.94044281156337617</v>
      </c>
      <c r="L162">
        <f t="shared" si="23"/>
        <v>0</v>
      </c>
      <c r="M162">
        <f>I162*Diccionario!$B$36</f>
        <v>45.923325607843132</v>
      </c>
      <c r="N162">
        <f>M162*Diccionario!$B$37</f>
        <v>4.638255886392157</v>
      </c>
      <c r="O162">
        <f>N162*Diccionario!$B$38</f>
        <v>0.69573838295882351</v>
      </c>
      <c r="P162">
        <f>O162*Diccionario!$B$39</f>
        <v>0.62616454466294114</v>
      </c>
      <c r="Q162">
        <f>P162*Diccionario!$B$40</f>
        <v>0.25046581786517647</v>
      </c>
      <c r="R162">
        <f>Q162*Diccionario!$B$41</f>
        <v>0.16280278161236472</v>
      </c>
      <c r="S162">
        <f t="shared" si="24"/>
        <v>0.16280278161236472</v>
      </c>
      <c r="T162">
        <f>I162*Diccionario!$B$36</f>
        <v>45.923325607843132</v>
      </c>
      <c r="U162">
        <f>T162*Diccionario!$B$42</f>
        <v>4.638255886392157</v>
      </c>
      <c r="V162">
        <f>U162*Diccionario!$B$43</f>
        <v>3.9425175034333333</v>
      </c>
      <c r="W162">
        <f>V162*Diccionario!$B$44</f>
        <v>0.74907832565233334</v>
      </c>
      <c r="X162">
        <f>W162*Diccionario!$B$45</f>
        <v>0.29214054700441</v>
      </c>
      <c r="Y162">
        <f>X162*Diccionario!$B$46</f>
        <v>0.26000508683392493</v>
      </c>
      <c r="Z162">
        <f>Y162*Diccionario!$B$47</f>
        <v>9.6201882128552227E-2</v>
      </c>
      <c r="AA162">
        <f>Z162*Diccionario!$B$48</f>
        <v>9.6201882128552227E-2</v>
      </c>
      <c r="AB162">
        <f>AA162*Diccionario!$B$49</f>
        <v>7.2151411596414167E-2</v>
      </c>
      <c r="AC162">
        <f t="shared" si="25"/>
        <v>7.2151411596414167E-2</v>
      </c>
      <c r="AD162">
        <f t="shared" si="26"/>
        <v>0.23495419320877889</v>
      </c>
      <c r="AE162">
        <f t="shared" si="27"/>
        <v>3.9372846850969771E-4</v>
      </c>
      <c r="AF162" t="e">
        <f ca="1">IF(AD162="","",_xludf.RANK.EQ(AD162,$AD$2:$AD$5513,0))</f>
        <v>#NAME?</v>
      </c>
      <c r="AH162" t="str">
        <f t="shared" si="28"/>
        <v>Media</v>
      </c>
      <c r="AI162" t="s">
        <v>153</v>
      </c>
      <c r="AJ162" t="str">
        <f>IFERROR(VLOOKUP(B162,Maestro_Regionales!$A$2:$B$35,2,FALSE),"Otras zonas")</f>
        <v>Antioquia</v>
      </c>
      <c r="AK162" t="str">
        <f t="shared" si="29"/>
        <v>SAVIA SALUD EPS | Antioquia</v>
      </c>
    </row>
    <row r="163" spans="1:37">
      <c r="A163" s="4" t="s">
        <v>155</v>
      </c>
      <c r="B163" s="4" t="s">
        <v>156</v>
      </c>
      <c r="C163" s="4" t="s">
        <v>224</v>
      </c>
      <c r="D163" s="4" t="s">
        <v>225</v>
      </c>
      <c r="E163" s="4" t="s">
        <v>70</v>
      </c>
      <c r="F163" s="4">
        <v>13883</v>
      </c>
      <c r="G163" s="4">
        <v>4805</v>
      </c>
      <c r="H163" s="4">
        <v>0</v>
      </c>
      <c r="I163">
        <f t="shared" si="20"/>
        <v>18688</v>
      </c>
      <c r="J163">
        <f t="shared" si="21"/>
        <v>0.74288313356164382</v>
      </c>
      <c r="K163">
        <f t="shared" si="22"/>
        <v>0.25711686643835618</v>
      </c>
      <c r="L163">
        <f t="shared" si="23"/>
        <v>0</v>
      </c>
      <c r="M163">
        <f>I163*Diccionario!$B$36</f>
        <v>41.487726431372543</v>
      </c>
      <c r="N163">
        <f>M163*Diccionario!$B$37</f>
        <v>4.1902603695686276</v>
      </c>
      <c r="O163">
        <f>N163*Diccionario!$B$38</f>
        <v>0.62853905543529409</v>
      </c>
      <c r="P163">
        <f>O163*Diccionario!$B$39</f>
        <v>0.56568514989176466</v>
      </c>
      <c r="Q163">
        <f>P163*Diccionario!$B$40</f>
        <v>0.22627405995670588</v>
      </c>
      <c r="R163">
        <f>Q163*Diccionario!$B$41</f>
        <v>0.14707813897185884</v>
      </c>
      <c r="S163">
        <f t="shared" si="24"/>
        <v>0.14707813897185884</v>
      </c>
      <c r="T163">
        <f>I163*Diccionario!$B$36</f>
        <v>41.487726431372543</v>
      </c>
      <c r="U163">
        <f>T163*Diccionario!$B$42</f>
        <v>4.1902603695686276</v>
      </c>
      <c r="V163">
        <f>U163*Diccionario!$B$43</f>
        <v>3.5617213141333335</v>
      </c>
      <c r="W163">
        <f>V163*Diccionario!$B$44</f>
        <v>0.67672704968533337</v>
      </c>
      <c r="X163">
        <f>W163*Diccionario!$B$45</f>
        <v>0.26392354937728002</v>
      </c>
      <c r="Y163">
        <f>X163*Diccionario!$B$46</f>
        <v>0.23489195894577922</v>
      </c>
      <c r="Z163">
        <f>Y163*Diccionario!$B$47</f>
        <v>8.6910024809938313E-2</v>
      </c>
      <c r="AA163">
        <f>Z163*Diccionario!$B$48</f>
        <v>8.6910024809938313E-2</v>
      </c>
      <c r="AB163">
        <f>AA163*Diccionario!$B$49</f>
        <v>6.5182518607453735E-2</v>
      </c>
      <c r="AC163">
        <f t="shared" si="25"/>
        <v>6.5182518607453735E-2</v>
      </c>
      <c r="AD163">
        <f t="shared" si="26"/>
        <v>0.21226065757931256</v>
      </c>
      <c r="AE163">
        <f t="shared" si="27"/>
        <v>3.5569939183550372E-4</v>
      </c>
      <c r="AF163" t="e">
        <f ca="1">IF(AD163="","",_xludf.RANK.EQ(AD163,$AD$2:$AD$5513,0))</f>
        <v>#NAME?</v>
      </c>
      <c r="AH163" t="str">
        <f t="shared" si="28"/>
        <v>Media</v>
      </c>
      <c r="AI163" t="s">
        <v>153</v>
      </c>
      <c r="AJ163" t="str">
        <f>IFERROR(VLOOKUP(B163,Maestro_Regionales!$A$2:$B$35,2,FALSE),"Otras zonas")</f>
        <v>Antioquia</v>
      </c>
      <c r="AK163" t="str">
        <f t="shared" si="29"/>
        <v>EPS SURA | Antioquia</v>
      </c>
    </row>
    <row r="164" spans="1:37">
      <c r="A164" s="4" t="s">
        <v>155</v>
      </c>
      <c r="B164" s="4" t="s">
        <v>156</v>
      </c>
      <c r="C164" s="4" t="s">
        <v>224</v>
      </c>
      <c r="D164" s="4" t="s">
        <v>225</v>
      </c>
      <c r="E164" s="4" t="s">
        <v>87</v>
      </c>
      <c r="F164" s="4">
        <v>10780</v>
      </c>
      <c r="G164" s="4">
        <v>7277</v>
      </c>
      <c r="H164" s="4">
        <v>0</v>
      </c>
      <c r="I164">
        <f t="shared" si="20"/>
        <v>18057</v>
      </c>
      <c r="J164">
        <f t="shared" si="21"/>
        <v>0.59699839397463583</v>
      </c>
      <c r="K164">
        <f t="shared" si="22"/>
        <v>0.40300160602536411</v>
      </c>
      <c r="L164">
        <f t="shared" si="23"/>
        <v>0</v>
      </c>
      <c r="M164">
        <f>I164*Diccionario!$B$36</f>
        <v>40.086894058823525</v>
      </c>
      <c r="N164">
        <f>M164*Diccionario!$B$37</f>
        <v>4.048776299941176</v>
      </c>
      <c r="O164">
        <f>N164*Diccionario!$B$38</f>
        <v>0.60731644499117643</v>
      </c>
      <c r="P164">
        <f>O164*Diccionario!$B$39</f>
        <v>0.54658480049205882</v>
      </c>
      <c r="Q164">
        <f>P164*Diccionario!$B$40</f>
        <v>0.21863392019682354</v>
      </c>
      <c r="R164">
        <f>Q164*Diccionario!$B$41</f>
        <v>0.14211204812793529</v>
      </c>
      <c r="S164">
        <f t="shared" si="24"/>
        <v>0.14211204812793529</v>
      </c>
      <c r="T164">
        <f>I164*Diccionario!$B$36</f>
        <v>40.086894058823525</v>
      </c>
      <c r="U164">
        <f>T164*Diccionario!$B$42</f>
        <v>4.048776299941176</v>
      </c>
      <c r="V164">
        <f>U164*Diccionario!$B$43</f>
        <v>3.4414598549499997</v>
      </c>
      <c r="W164">
        <f>V164*Diccionario!$B$44</f>
        <v>0.65387737244049993</v>
      </c>
      <c r="X164">
        <f>W164*Diccionario!$B$45</f>
        <v>0.25501217525179498</v>
      </c>
      <c r="Y164">
        <f>X164*Diccionario!$B$46</f>
        <v>0.22696083597409752</v>
      </c>
      <c r="Z164">
        <f>Y164*Diccionario!$B$47</f>
        <v>8.3975509310416085E-2</v>
      </c>
      <c r="AA164">
        <f>Z164*Diccionario!$B$48</f>
        <v>8.3975509310416085E-2</v>
      </c>
      <c r="AB164">
        <f>AA164*Diccionario!$B$49</f>
        <v>6.2981631982812064E-2</v>
      </c>
      <c r="AC164">
        <f t="shared" si="25"/>
        <v>6.2981631982812064E-2</v>
      </c>
      <c r="AD164">
        <f t="shared" si="26"/>
        <v>0.20509368011074736</v>
      </c>
      <c r="AE164">
        <f t="shared" si="27"/>
        <v>3.4368920796092094E-4</v>
      </c>
      <c r="AF164" t="e">
        <f ca="1">IF(AD164="","",_xludf.RANK.EQ(AD164,$AD$2:$AD$5513,0))</f>
        <v>#NAME?</v>
      </c>
      <c r="AH164" t="str">
        <f t="shared" si="28"/>
        <v>Media</v>
      </c>
      <c r="AI164" t="s">
        <v>153</v>
      </c>
      <c r="AJ164" t="str">
        <f>IFERROR(VLOOKUP(B164,Maestro_Regionales!$A$2:$B$35,2,FALSE),"Otras zonas")</f>
        <v>Antioquia</v>
      </c>
      <c r="AK164" t="str">
        <f t="shared" si="29"/>
        <v>NUEVA EPS | Antioquia</v>
      </c>
    </row>
    <row r="165" spans="1:37">
      <c r="A165" s="4" t="s">
        <v>155</v>
      </c>
      <c r="B165" s="4" t="s">
        <v>156</v>
      </c>
      <c r="C165" s="4" t="s">
        <v>224</v>
      </c>
      <c r="D165" s="4" t="s">
        <v>225</v>
      </c>
      <c r="E165" s="4" t="s">
        <v>88</v>
      </c>
      <c r="F165" s="4">
        <v>281</v>
      </c>
      <c r="G165" s="4">
        <v>1843</v>
      </c>
      <c r="H165" s="4">
        <v>0</v>
      </c>
      <c r="I165">
        <f t="shared" si="20"/>
        <v>2124</v>
      </c>
      <c r="J165">
        <f t="shared" si="21"/>
        <v>0.13229755178907721</v>
      </c>
      <c r="K165">
        <f t="shared" si="22"/>
        <v>0.86770244821092279</v>
      </c>
      <c r="L165">
        <f t="shared" si="23"/>
        <v>0</v>
      </c>
      <c r="M165">
        <f>I165*Diccionario!$B$36</f>
        <v>4.7153216470588228</v>
      </c>
      <c r="N165">
        <f>M165*Diccionario!$B$37</f>
        <v>0.47624748635294112</v>
      </c>
      <c r="O165">
        <f>N165*Diccionario!$B$38</f>
        <v>7.1437122952941162E-2</v>
      </c>
      <c r="P165">
        <f>O165*Diccionario!$B$39</f>
        <v>6.4293410657647043E-2</v>
      </c>
      <c r="Q165">
        <f>P165*Diccionario!$B$40</f>
        <v>2.5717364263058817E-2</v>
      </c>
      <c r="R165">
        <f>Q165*Diccionario!$B$41</f>
        <v>1.6716286770988232E-2</v>
      </c>
      <c r="S165">
        <f t="shared" si="24"/>
        <v>1.6716286770988232E-2</v>
      </c>
      <c r="T165">
        <f>I165*Diccionario!$B$36</f>
        <v>4.7153216470588228</v>
      </c>
      <c r="U165">
        <f>T165*Diccionario!$B$42</f>
        <v>0.47624748635294112</v>
      </c>
      <c r="V165">
        <f>U165*Diccionario!$B$43</f>
        <v>0.40481036339999993</v>
      </c>
      <c r="W165">
        <f>V165*Diccionario!$B$44</f>
        <v>7.6913969045999994E-2</v>
      </c>
      <c r="X165">
        <f>W165*Diccionario!$B$45</f>
        <v>2.9996447927939998E-2</v>
      </c>
      <c r="Y165">
        <f>X165*Diccionario!$B$46</f>
        <v>2.6696838655866598E-2</v>
      </c>
      <c r="Z165">
        <f>Y165*Diccionario!$B$47</f>
        <v>9.8778303026706409E-3</v>
      </c>
      <c r="AA165">
        <f>Z165*Diccionario!$B$48</f>
        <v>9.8778303026706409E-3</v>
      </c>
      <c r="AB165">
        <f>AA165*Diccionario!$B$49</f>
        <v>7.4083727270029803E-3</v>
      </c>
      <c r="AC165">
        <f t="shared" si="25"/>
        <v>7.4083727270029803E-3</v>
      </c>
      <c r="AD165">
        <f t="shared" si="26"/>
        <v>2.412465949799121E-2</v>
      </c>
      <c r="AE165">
        <f t="shared" si="27"/>
        <v>4.0427306734728686E-5</v>
      </c>
      <c r="AF165" t="e">
        <f ca="1">IF(AD165="","",_xludf.RANK.EQ(AD165,$AD$2:$AD$5513,0))</f>
        <v>#NAME?</v>
      </c>
      <c r="AH165" t="str">
        <f t="shared" si="28"/>
        <v>Baja</v>
      </c>
      <c r="AI165" t="s">
        <v>153</v>
      </c>
      <c r="AJ165" t="str">
        <f>IFERROR(VLOOKUP(B165,Maestro_Regionales!$A$2:$B$35,2,FALSE),"Otras zonas")</f>
        <v>Antioquia</v>
      </c>
      <c r="AK165" t="str">
        <f t="shared" si="29"/>
        <v>COOSALUD EPS | Antioquia</v>
      </c>
    </row>
    <row r="166" spans="1:37">
      <c r="A166" s="4" t="s">
        <v>155</v>
      </c>
      <c r="B166" s="4" t="s">
        <v>156</v>
      </c>
      <c r="C166" s="4" t="s">
        <v>224</v>
      </c>
      <c r="D166" s="4" t="s">
        <v>225</v>
      </c>
      <c r="E166" s="4" t="s">
        <v>90</v>
      </c>
      <c r="F166" s="4">
        <v>0</v>
      </c>
      <c r="G166" s="4">
        <v>0</v>
      </c>
      <c r="H166" s="4">
        <v>659</v>
      </c>
      <c r="I166">
        <f t="shared" si="20"/>
        <v>659</v>
      </c>
      <c r="J166">
        <f t="shared" si="21"/>
        <v>0</v>
      </c>
      <c r="K166">
        <f t="shared" si="22"/>
        <v>0</v>
      </c>
      <c r="L166">
        <f t="shared" si="23"/>
        <v>1</v>
      </c>
      <c r="M166">
        <f>I166*Diccionario!$B$36</f>
        <v>1.4629929215686273</v>
      </c>
      <c r="N166">
        <f>M166*Diccionario!$B$37</f>
        <v>0.14776228507843137</v>
      </c>
      <c r="O166">
        <f>N166*Diccionario!$B$38</f>
        <v>2.2164342761764703E-2</v>
      </c>
      <c r="P166">
        <f>O166*Diccionario!$B$39</f>
        <v>1.9947908485588233E-2</v>
      </c>
      <c r="Q166">
        <f>P166*Diccionario!$B$40</f>
        <v>7.9791633942352929E-3</v>
      </c>
      <c r="R166">
        <f>Q166*Diccionario!$B$41</f>
        <v>5.1864562062529408E-3</v>
      </c>
      <c r="S166">
        <f t="shared" si="24"/>
        <v>5.1864562062529408E-3</v>
      </c>
      <c r="T166">
        <f>I166*Diccionario!$B$36</f>
        <v>1.4629929215686273</v>
      </c>
      <c r="U166">
        <f>T166*Diccionario!$B$42</f>
        <v>0.14776228507843137</v>
      </c>
      <c r="V166">
        <f>U166*Diccionario!$B$43</f>
        <v>0.12559794231666666</v>
      </c>
      <c r="W166">
        <f>V166*Diccionario!$B$44</f>
        <v>2.3863609040166666E-2</v>
      </c>
      <c r="X166">
        <f>W166*Diccionario!$B$45</f>
        <v>9.3068075256649997E-3</v>
      </c>
      <c r="Y166">
        <f>X166*Diccionario!$B$46</f>
        <v>8.2830586978418497E-3</v>
      </c>
      <c r="Z166">
        <f>Y166*Diccionario!$B$47</f>
        <v>3.0647317182014842E-3</v>
      </c>
      <c r="AA166">
        <f>Z166*Diccionario!$B$48</f>
        <v>3.0647317182014842E-3</v>
      </c>
      <c r="AB166">
        <f>AA166*Diccionario!$B$49</f>
        <v>2.2985487886511132E-3</v>
      </c>
      <c r="AC166">
        <f t="shared" si="25"/>
        <v>2.2985487886511132E-3</v>
      </c>
      <c r="AD166">
        <f t="shared" si="26"/>
        <v>7.4850049949040541E-3</v>
      </c>
      <c r="AE166">
        <f t="shared" si="27"/>
        <v>1.2543123888034939E-5</v>
      </c>
      <c r="AF166" t="e">
        <f ca="1">IF(AD166="","",_xludf.RANK.EQ(AD166,$AD$2:$AD$5513,0))</f>
        <v>#NAME?</v>
      </c>
      <c r="AH166" t="str">
        <f t="shared" si="28"/>
        <v>Baja</v>
      </c>
      <c r="AI166" t="s">
        <v>153</v>
      </c>
      <c r="AJ166" t="str">
        <f>IFERROR(VLOOKUP(B166,Maestro_Regionales!$A$2:$B$35,2,FALSE),"Otras zonas")</f>
        <v>Antioquia</v>
      </c>
      <c r="AK166" t="str">
        <f t="shared" si="29"/>
        <v>REGIMEN DE EXCEPCION | Antioquia</v>
      </c>
    </row>
    <row r="167" spans="1:37">
      <c r="A167" s="4" t="s">
        <v>155</v>
      </c>
      <c r="B167" s="4" t="s">
        <v>156</v>
      </c>
      <c r="C167" s="4" t="s">
        <v>224</v>
      </c>
      <c r="D167" s="4" t="s">
        <v>225</v>
      </c>
      <c r="E167" s="4" t="s">
        <v>85</v>
      </c>
      <c r="F167" s="4">
        <v>271</v>
      </c>
      <c r="G167" s="4">
        <v>226</v>
      </c>
      <c r="H167" s="4">
        <v>0</v>
      </c>
      <c r="I167">
        <f t="shared" si="20"/>
        <v>497</v>
      </c>
      <c r="J167">
        <f t="shared" si="21"/>
        <v>0.54527162977867205</v>
      </c>
      <c r="K167">
        <f t="shared" si="22"/>
        <v>0.45472837022132795</v>
      </c>
      <c r="L167">
        <f t="shared" si="23"/>
        <v>0</v>
      </c>
      <c r="M167">
        <f>I167*Diccionario!$B$36</f>
        <v>1.1033497450980392</v>
      </c>
      <c r="N167">
        <f>M167*Diccionario!$B$37</f>
        <v>0.11143832425490197</v>
      </c>
      <c r="O167">
        <f>N167*Diccionario!$B$38</f>
        <v>1.6715748638235293E-2</v>
      </c>
      <c r="P167">
        <f>O167*Diccionario!$B$39</f>
        <v>1.5044173774411765E-2</v>
      </c>
      <c r="Q167">
        <f>P167*Diccionario!$B$40</f>
        <v>6.0176695097647059E-3</v>
      </c>
      <c r="R167">
        <f>Q167*Diccionario!$B$41</f>
        <v>3.911485181347059E-3</v>
      </c>
      <c r="S167">
        <f t="shared" si="24"/>
        <v>3.911485181347059E-3</v>
      </c>
      <c r="T167">
        <f>I167*Diccionario!$B$36</f>
        <v>1.1033497450980392</v>
      </c>
      <c r="U167">
        <f>T167*Diccionario!$B$42</f>
        <v>0.11143832425490197</v>
      </c>
      <c r="V167">
        <f>U167*Diccionario!$B$43</f>
        <v>9.4722575616666665E-2</v>
      </c>
      <c r="W167">
        <f>V167*Diccionario!$B$44</f>
        <v>1.7997289367166668E-2</v>
      </c>
      <c r="X167">
        <f>W167*Diccionario!$B$45</f>
        <v>7.018942853195001E-3</v>
      </c>
      <c r="Y167">
        <f>X167*Diccionario!$B$46</f>
        <v>6.246859139343551E-3</v>
      </c>
      <c r="Z167">
        <f>Y167*Diccionario!$B$47</f>
        <v>2.3113378815571139E-3</v>
      </c>
      <c r="AA167">
        <f>Z167*Diccionario!$B$48</f>
        <v>2.3113378815571139E-3</v>
      </c>
      <c r="AB167">
        <f>AA167*Diccionario!$B$49</f>
        <v>1.7335034111678354E-3</v>
      </c>
      <c r="AC167">
        <f t="shared" si="25"/>
        <v>1.7335034111678354E-3</v>
      </c>
      <c r="AD167">
        <f t="shared" si="26"/>
        <v>5.6449885925148949E-3</v>
      </c>
      <c r="AE167">
        <f t="shared" si="27"/>
        <v>9.4596852387759731E-6</v>
      </c>
      <c r="AF167" t="e">
        <f ca="1">IF(AD167="","",_xludf.RANK.EQ(AD167,$AD$2:$AD$5513,0))</f>
        <v>#NAME?</v>
      </c>
      <c r="AH167" t="str">
        <f t="shared" si="28"/>
        <v>Baja</v>
      </c>
      <c r="AI167" t="s">
        <v>153</v>
      </c>
      <c r="AJ167" t="str">
        <f>IFERROR(VLOOKUP(B167,Maestro_Regionales!$A$2:$B$35,2,FALSE),"Otras zonas")</f>
        <v>Antioquia</v>
      </c>
      <c r="AK167" t="str">
        <f t="shared" si="29"/>
        <v>SALUD TOTAL EPS | Antioquia</v>
      </c>
    </row>
    <row r="168" spans="1:37">
      <c r="A168" s="4" t="s">
        <v>155</v>
      </c>
      <c r="B168" s="4" t="s">
        <v>156</v>
      </c>
      <c r="C168" s="4" t="s">
        <v>224</v>
      </c>
      <c r="D168" s="4" t="s">
        <v>225</v>
      </c>
      <c r="E168" s="4" t="s">
        <v>92</v>
      </c>
      <c r="F168" s="4">
        <v>0</v>
      </c>
      <c r="G168" s="4">
        <v>1</v>
      </c>
      <c r="H168" s="4">
        <v>0</v>
      </c>
      <c r="I168">
        <f t="shared" si="20"/>
        <v>1</v>
      </c>
      <c r="J168">
        <f t="shared" si="21"/>
        <v>0</v>
      </c>
      <c r="K168">
        <f t="shared" si="22"/>
        <v>1</v>
      </c>
      <c r="L168">
        <f t="shared" si="23"/>
        <v>0</v>
      </c>
      <c r="M168">
        <f>I168*Diccionario!$B$36</f>
        <v>2.2200196078431371E-3</v>
      </c>
      <c r="N168">
        <f>M168*Diccionario!$B$37</f>
        <v>2.2422198039215687E-4</v>
      </c>
      <c r="O168">
        <f>N168*Diccionario!$B$38</f>
        <v>3.3633297058823532E-5</v>
      </c>
      <c r="P168">
        <f>O168*Diccionario!$B$39</f>
        <v>3.026996735294118E-5</v>
      </c>
      <c r="Q168">
        <f>P168*Diccionario!$B$40</f>
        <v>1.2107986941176473E-5</v>
      </c>
      <c r="R168">
        <f>Q168*Diccionario!$B$41</f>
        <v>7.870191511764708E-6</v>
      </c>
      <c r="S168">
        <f t="shared" si="24"/>
        <v>7.870191511764708E-6</v>
      </c>
      <c r="T168">
        <f>I168*Diccionario!$B$36</f>
        <v>2.2200196078431371E-3</v>
      </c>
      <c r="U168">
        <f>T168*Diccionario!$B$42</f>
        <v>2.2422198039215687E-4</v>
      </c>
      <c r="V168">
        <f>U168*Diccionario!$B$43</f>
        <v>1.9058868333333333E-4</v>
      </c>
      <c r="W168">
        <f>V168*Diccionario!$B$44</f>
        <v>3.6211849833333333E-5</v>
      </c>
      <c r="X168">
        <f>W168*Diccionario!$B$45</f>
        <v>1.4122621435000001E-5</v>
      </c>
      <c r="Y168">
        <f>X168*Diccionario!$B$46</f>
        <v>1.256913307715E-5</v>
      </c>
      <c r="Z168">
        <f>Y168*Diccionario!$B$47</f>
        <v>4.6505792385454997E-6</v>
      </c>
      <c r="AA168">
        <f>Z168*Diccionario!$B$48</f>
        <v>4.6505792385454997E-6</v>
      </c>
      <c r="AB168">
        <f>AA168*Diccionario!$B$49</f>
        <v>3.4879344289091247E-6</v>
      </c>
      <c r="AC168">
        <f t="shared" si="25"/>
        <v>3.4879344289091247E-6</v>
      </c>
      <c r="AD168">
        <f t="shared" si="26"/>
        <v>1.1358125940673833E-5</v>
      </c>
      <c r="AE168">
        <f t="shared" si="27"/>
        <v>1.9033571909005983E-8</v>
      </c>
      <c r="AF168" t="e">
        <f ca="1">IF(AD168="","",_xludf.RANK.EQ(AD168,$AD$2:$AD$5513,0))</f>
        <v>#NAME?</v>
      </c>
      <c r="AH168" t="str">
        <f t="shared" si="28"/>
        <v>Baja</v>
      </c>
      <c r="AI168" t="s">
        <v>153</v>
      </c>
      <c r="AJ168" t="str">
        <f>IFERROR(VLOOKUP(B168,Maestro_Regionales!$A$2:$B$35,2,FALSE),"Otras zonas")</f>
        <v>Antioquia</v>
      </c>
      <c r="AK168" t="str">
        <f t="shared" si="29"/>
        <v>EPS FAMILIAR DE COLOMBIA | Antioquia</v>
      </c>
    </row>
    <row r="169" spans="1:37">
      <c r="A169" s="4" t="s">
        <v>155</v>
      </c>
      <c r="B169" s="4" t="s">
        <v>156</v>
      </c>
      <c r="C169" s="4" t="s">
        <v>226</v>
      </c>
      <c r="D169" s="4" t="s">
        <v>227</v>
      </c>
      <c r="E169" s="4" t="s">
        <v>70</v>
      </c>
      <c r="F169" s="4">
        <v>25518</v>
      </c>
      <c r="G169" s="4">
        <v>4903</v>
      </c>
      <c r="H169" s="4">
        <v>0</v>
      </c>
      <c r="I169">
        <f t="shared" si="20"/>
        <v>30421</v>
      </c>
      <c r="J169">
        <f t="shared" si="21"/>
        <v>0.83882844087965547</v>
      </c>
      <c r="K169">
        <f t="shared" si="22"/>
        <v>0.1611715591203445</v>
      </c>
      <c r="L169">
        <f t="shared" si="23"/>
        <v>0</v>
      </c>
      <c r="M169">
        <f>I169*Diccionario!$B$36</f>
        <v>67.535216490196078</v>
      </c>
      <c r="N169">
        <f>M169*Diccionario!$B$37</f>
        <v>6.8210568655098038</v>
      </c>
      <c r="O169">
        <f>N169*Diccionario!$B$38</f>
        <v>1.0231585298264705</v>
      </c>
      <c r="P169">
        <f>O169*Diccionario!$B$39</f>
        <v>0.92084267684382348</v>
      </c>
      <c r="Q169">
        <f>P169*Diccionario!$B$40</f>
        <v>0.36833707073752942</v>
      </c>
      <c r="R169">
        <f>Q169*Diccionario!$B$41</f>
        <v>0.23941909597939412</v>
      </c>
      <c r="S169">
        <f t="shared" si="24"/>
        <v>0.23941909597939412</v>
      </c>
      <c r="T169">
        <f>I169*Diccionario!$B$36</f>
        <v>67.535216490196078</v>
      </c>
      <c r="U169">
        <f>T169*Diccionario!$B$42</f>
        <v>6.8210568655098038</v>
      </c>
      <c r="V169">
        <f>U169*Diccionario!$B$43</f>
        <v>5.7978983356833327</v>
      </c>
      <c r="W169">
        <f>V169*Diccionario!$B$44</f>
        <v>1.1016006837798331</v>
      </c>
      <c r="X169">
        <f>W169*Diccionario!$B$45</f>
        <v>0.42962426667413495</v>
      </c>
      <c r="Y169">
        <f>X169*Diccionario!$B$46</f>
        <v>0.3823655973399801</v>
      </c>
      <c r="Z169">
        <f>Y169*Diccionario!$B$47</f>
        <v>0.14147527101579263</v>
      </c>
      <c r="AA169">
        <f>Z169*Diccionario!$B$48</f>
        <v>0.14147527101579263</v>
      </c>
      <c r="AB169">
        <f>AA169*Diccionario!$B$49</f>
        <v>0.10610645326184448</v>
      </c>
      <c r="AC169">
        <f t="shared" si="25"/>
        <v>0.10610645326184448</v>
      </c>
      <c r="AD169">
        <f t="shared" si="26"/>
        <v>0.34552554924123857</v>
      </c>
      <c r="AE169">
        <f t="shared" si="27"/>
        <v>5.7902029104387083E-4</v>
      </c>
      <c r="AF169" t="e">
        <f ca="1">IF(AD169="","",_xludf.RANK.EQ(AD169,$AD$2:$AD$5513,0))</f>
        <v>#NAME?</v>
      </c>
      <c r="AH169" t="str">
        <f t="shared" si="28"/>
        <v>Media</v>
      </c>
      <c r="AI169" t="s">
        <v>153</v>
      </c>
      <c r="AJ169" t="str">
        <f>IFERROR(VLOOKUP(B169,Maestro_Regionales!$A$2:$B$35,2,FALSE),"Otras zonas")</f>
        <v>Antioquia</v>
      </c>
      <c r="AK169" t="str">
        <f t="shared" si="29"/>
        <v>EPS SURA | Antioquia</v>
      </c>
    </row>
    <row r="170" spans="1:37">
      <c r="A170" s="4" t="s">
        <v>155</v>
      </c>
      <c r="B170" s="4" t="s">
        <v>156</v>
      </c>
      <c r="C170" s="4" t="s">
        <v>226</v>
      </c>
      <c r="D170" s="4" t="s">
        <v>227</v>
      </c>
      <c r="E170" s="4" t="s">
        <v>87</v>
      </c>
      <c r="F170" s="4">
        <v>12206</v>
      </c>
      <c r="G170" s="4">
        <v>4655</v>
      </c>
      <c r="H170" s="4">
        <v>0</v>
      </c>
      <c r="I170">
        <f t="shared" si="20"/>
        <v>16861</v>
      </c>
      <c r="J170">
        <f t="shared" si="21"/>
        <v>0.72391910325603459</v>
      </c>
      <c r="K170">
        <f t="shared" si="22"/>
        <v>0.27608089674396535</v>
      </c>
      <c r="L170">
        <f t="shared" si="23"/>
        <v>0</v>
      </c>
      <c r="M170">
        <f>I170*Diccionario!$B$36</f>
        <v>37.431750607843135</v>
      </c>
      <c r="N170">
        <f>M170*Diccionario!$B$37</f>
        <v>3.7806068113921567</v>
      </c>
      <c r="O170">
        <f>N170*Diccionario!$B$38</f>
        <v>0.56709102170882353</v>
      </c>
      <c r="P170">
        <f>O170*Diccionario!$B$39</f>
        <v>0.51038191953794121</v>
      </c>
      <c r="Q170">
        <f>P170*Diccionario!$B$40</f>
        <v>0.20415276781517649</v>
      </c>
      <c r="R170">
        <f>Q170*Diccionario!$B$41</f>
        <v>0.13269929907986472</v>
      </c>
      <c r="S170">
        <f t="shared" si="24"/>
        <v>0.13269929907986472</v>
      </c>
      <c r="T170">
        <f>I170*Diccionario!$B$36</f>
        <v>37.431750607843135</v>
      </c>
      <c r="U170">
        <f>T170*Diccionario!$B$42</f>
        <v>3.7806068113921567</v>
      </c>
      <c r="V170">
        <f>U170*Diccionario!$B$43</f>
        <v>3.2135157896833331</v>
      </c>
      <c r="W170">
        <f>V170*Diccionario!$B$44</f>
        <v>0.61056800003983325</v>
      </c>
      <c r="X170">
        <f>W170*Diccionario!$B$45</f>
        <v>0.23812152001553497</v>
      </c>
      <c r="Y170">
        <f>X170*Diccionario!$B$46</f>
        <v>0.21192815281382613</v>
      </c>
      <c r="Z170">
        <f>Y170*Diccionario!$B$47</f>
        <v>7.8413416541115666E-2</v>
      </c>
      <c r="AA170">
        <f>Z170*Diccionario!$B$48</f>
        <v>7.8413416541115666E-2</v>
      </c>
      <c r="AB170">
        <f>AA170*Diccionario!$B$49</f>
        <v>5.8810062405836749E-2</v>
      </c>
      <c r="AC170">
        <f t="shared" si="25"/>
        <v>5.8810062405836749E-2</v>
      </c>
      <c r="AD170">
        <f t="shared" si="26"/>
        <v>0.19150936148570147</v>
      </c>
      <c r="AE170">
        <f t="shared" si="27"/>
        <v>3.2092505595774984E-4</v>
      </c>
      <c r="AF170" t="e">
        <f ca="1">IF(AD170="","",_xludf.RANK.EQ(AD170,$AD$2:$AD$5513,0))</f>
        <v>#NAME?</v>
      </c>
      <c r="AH170" t="str">
        <f t="shared" si="28"/>
        <v>Media</v>
      </c>
      <c r="AI170" t="s">
        <v>153</v>
      </c>
      <c r="AJ170" t="str">
        <f>IFERROR(VLOOKUP(B170,Maestro_Regionales!$A$2:$B$35,2,FALSE),"Otras zonas")</f>
        <v>Antioquia</v>
      </c>
      <c r="AK170" t="str">
        <f t="shared" si="29"/>
        <v>NUEVA EPS | Antioquia</v>
      </c>
    </row>
    <row r="171" spans="1:37">
      <c r="A171" s="4" t="s">
        <v>155</v>
      </c>
      <c r="B171" s="4" t="s">
        <v>156</v>
      </c>
      <c r="C171" s="4" t="s">
        <v>226</v>
      </c>
      <c r="D171" s="4" t="s">
        <v>227</v>
      </c>
      <c r="E171" s="4" t="s">
        <v>160</v>
      </c>
      <c r="F171" s="4">
        <v>1930</v>
      </c>
      <c r="G171" s="4">
        <v>11052</v>
      </c>
      <c r="H171" s="4">
        <v>0</v>
      </c>
      <c r="I171">
        <f t="shared" si="20"/>
        <v>12982</v>
      </c>
      <c r="J171">
        <f t="shared" si="21"/>
        <v>0.14866738561084578</v>
      </c>
      <c r="K171">
        <f t="shared" si="22"/>
        <v>0.8513326143891542</v>
      </c>
      <c r="L171">
        <f t="shared" si="23"/>
        <v>0</v>
      </c>
      <c r="M171">
        <f>I171*Diccionario!$B$36</f>
        <v>28.820294549019607</v>
      </c>
      <c r="N171">
        <f>M171*Diccionario!$B$37</f>
        <v>2.9108497494509806</v>
      </c>
      <c r="O171">
        <f>N171*Diccionario!$B$38</f>
        <v>0.43662746241764711</v>
      </c>
      <c r="P171">
        <f>O171*Diccionario!$B$39</f>
        <v>0.39296471617588241</v>
      </c>
      <c r="Q171">
        <f>P171*Diccionario!$B$40</f>
        <v>0.15718588647035298</v>
      </c>
      <c r="R171">
        <f>Q171*Diccionario!$B$41</f>
        <v>0.10217082620572944</v>
      </c>
      <c r="S171">
        <f t="shared" si="24"/>
        <v>0.10217082620572944</v>
      </c>
      <c r="T171">
        <f>I171*Diccionario!$B$36</f>
        <v>28.820294549019607</v>
      </c>
      <c r="U171">
        <f>T171*Diccionario!$B$42</f>
        <v>2.9108497494509806</v>
      </c>
      <c r="V171">
        <f>U171*Diccionario!$B$43</f>
        <v>2.4742222870333337</v>
      </c>
      <c r="W171">
        <f>V171*Diccionario!$B$44</f>
        <v>0.47010223453633343</v>
      </c>
      <c r="X171">
        <f>W171*Diccionario!$B$45</f>
        <v>0.18333987146917005</v>
      </c>
      <c r="Y171">
        <f>X171*Diccionario!$B$46</f>
        <v>0.16317248560756134</v>
      </c>
      <c r="Z171">
        <f>Y171*Diccionario!$B$47</f>
        <v>6.0373819674797692E-2</v>
      </c>
      <c r="AA171">
        <f>Z171*Diccionario!$B$48</f>
        <v>6.0373819674797692E-2</v>
      </c>
      <c r="AB171">
        <f>AA171*Diccionario!$B$49</f>
        <v>4.5280364756098271E-2</v>
      </c>
      <c r="AC171">
        <f t="shared" si="25"/>
        <v>4.5280364756098271E-2</v>
      </c>
      <c r="AD171">
        <f t="shared" si="26"/>
        <v>0.14745119096182771</v>
      </c>
      <c r="AE171">
        <f t="shared" si="27"/>
        <v>2.4709383052271569E-4</v>
      </c>
      <c r="AF171" t="e">
        <f ca="1">IF(AD171="","",_xludf.RANK.EQ(AD171,$AD$2:$AD$5513,0))</f>
        <v>#NAME?</v>
      </c>
      <c r="AH171" t="str">
        <f t="shared" si="28"/>
        <v>Media</v>
      </c>
      <c r="AI171" t="s">
        <v>153</v>
      </c>
      <c r="AJ171" t="str">
        <f>IFERROR(VLOOKUP(B171,Maestro_Regionales!$A$2:$B$35,2,FALSE),"Otras zonas")</f>
        <v>Antioquia</v>
      </c>
      <c r="AK171" t="str">
        <f t="shared" si="29"/>
        <v>SAVIA SALUD EPS | Antioquia</v>
      </c>
    </row>
    <row r="172" spans="1:37">
      <c r="A172" s="4" t="s">
        <v>155</v>
      </c>
      <c r="B172" s="4" t="s">
        <v>156</v>
      </c>
      <c r="C172" s="4" t="s">
        <v>226</v>
      </c>
      <c r="D172" s="4" t="s">
        <v>227</v>
      </c>
      <c r="E172" s="4" t="s">
        <v>90</v>
      </c>
      <c r="F172" s="4">
        <v>0</v>
      </c>
      <c r="G172" s="4">
        <v>0</v>
      </c>
      <c r="H172" s="4">
        <v>744</v>
      </c>
      <c r="I172">
        <f t="shared" si="20"/>
        <v>744</v>
      </c>
      <c r="J172">
        <f t="shared" si="21"/>
        <v>0</v>
      </c>
      <c r="K172">
        <f t="shared" si="22"/>
        <v>0</v>
      </c>
      <c r="L172">
        <f t="shared" si="23"/>
        <v>1</v>
      </c>
      <c r="M172">
        <f>I172*Diccionario!$B$36</f>
        <v>1.651694588235294</v>
      </c>
      <c r="N172">
        <f>M172*Diccionario!$B$37</f>
        <v>0.16682115341176471</v>
      </c>
      <c r="O172">
        <f>N172*Diccionario!$B$38</f>
        <v>2.5023173011764707E-2</v>
      </c>
      <c r="P172">
        <f>O172*Diccionario!$B$39</f>
        <v>2.2520855710588237E-2</v>
      </c>
      <c r="Q172">
        <f>P172*Diccionario!$B$40</f>
        <v>9.0083422842352958E-3</v>
      </c>
      <c r="R172">
        <f>Q172*Diccionario!$B$41</f>
        <v>5.8554224847529425E-3</v>
      </c>
      <c r="S172">
        <f t="shared" si="24"/>
        <v>5.8554224847529425E-3</v>
      </c>
      <c r="T172">
        <f>I172*Diccionario!$B$36</f>
        <v>1.651694588235294</v>
      </c>
      <c r="U172">
        <f>T172*Diccionario!$B$42</f>
        <v>0.16682115341176471</v>
      </c>
      <c r="V172">
        <f>U172*Diccionario!$B$43</f>
        <v>0.1417979804</v>
      </c>
      <c r="W172">
        <f>V172*Diccionario!$B$44</f>
        <v>2.6941616275999999E-2</v>
      </c>
      <c r="X172">
        <f>W172*Diccionario!$B$45</f>
        <v>1.0507230347639999E-2</v>
      </c>
      <c r="Y172">
        <f>X172*Diccionario!$B$46</f>
        <v>9.3514350093995991E-3</v>
      </c>
      <c r="Z172">
        <f>Y172*Diccionario!$B$47</f>
        <v>3.4600309534778516E-3</v>
      </c>
      <c r="AA172">
        <f>Z172*Diccionario!$B$48</f>
        <v>3.4600309534778516E-3</v>
      </c>
      <c r="AB172">
        <f>AA172*Diccionario!$B$49</f>
        <v>2.5950232151083887E-3</v>
      </c>
      <c r="AC172">
        <f t="shared" si="25"/>
        <v>2.5950232151083887E-3</v>
      </c>
      <c r="AD172">
        <f t="shared" si="26"/>
        <v>8.4504456998613312E-3</v>
      </c>
      <c r="AE172">
        <f t="shared" si="27"/>
        <v>1.416097750030045E-5</v>
      </c>
      <c r="AF172" t="e">
        <f ca="1">IF(AD172="","",_xludf.RANK.EQ(AD172,$AD$2:$AD$5513,0))</f>
        <v>#NAME?</v>
      </c>
      <c r="AH172" t="str">
        <f t="shared" si="28"/>
        <v>Baja</v>
      </c>
      <c r="AI172" t="s">
        <v>153</v>
      </c>
      <c r="AJ172" t="str">
        <f>IFERROR(VLOOKUP(B172,Maestro_Regionales!$A$2:$B$35,2,FALSE),"Otras zonas")</f>
        <v>Antioquia</v>
      </c>
      <c r="AK172" t="str">
        <f t="shared" si="29"/>
        <v>REGIMEN DE EXCEPCION | Antioquia</v>
      </c>
    </row>
    <row r="173" spans="1:37">
      <c r="A173" s="4" t="s">
        <v>155</v>
      </c>
      <c r="B173" s="4" t="s">
        <v>156</v>
      </c>
      <c r="C173" s="4" t="s">
        <v>226</v>
      </c>
      <c r="D173" s="4" t="s">
        <v>227</v>
      </c>
      <c r="E173" s="4" t="s">
        <v>161</v>
      </c>
      <c r="F173" s="4">
        <v>11</v>
      </c>
      <c r="G173" s="4">
        <v>0</v>
      </c>
      <c r="H173" s="4">
        <v>0</v>
      </c>
      <c r="I173">
        <f t="shared" si="20"/>
        <v>11</v>
      </c>
      <c r="J173">
        <f t="shared" si="21"/>
        <v>1</v>
      </c>
      <c r="K173">
        <f t="shared" si="22"/>
        <v>0</v>
      </c>
      <c r="L173">
        <f t="shared" si="23"/>
        <v>0</v>
      </c>
      <c r="M173">
        <f>I173*Diccionario!$B$36</f>
        <v>2.4420215686274508E-2</v>
      </c>
      <c r="N173">
        <f>M173*Diccionario!$B$37</f>
        <v>2.4664417843137253E-3</v>
      </c>
      <c r="O173">
        <f>N173*Diccionario!$B$38</f>
        <v>3.6996626764705876E-4</v>
      </c>
      <c r="P173">
        <f>O173*Diccionario!$B$39</f>
        <v>3.329696408823529E-4</v>
      </c>
      <c r="Q173">
        <f>P173*Diccionario!$B$40</f>
        <v>1.3318785635294117E-4</v>
      </c>
      <c r="R173">
        <f>Q173*Diccionario!$B$41</f>
        <v>8.6572106629411759E-5</v>
      </c>
      <c r="S173">
        <f t="shared" si="24"/>
        <v>8.6572106629411759E-5</v>
      </c>
      <c r="T173">
        <f>I173*Diccionario!$B$36</f>
        <v>2.4420215686274508E-2</v>
      </c>
      <c r="U173">
        <f>T173*Diccionario!$B$42</f>
        <v>2.4664417843137253E-3</v>
      </c>
      <c r="V173">
        <f>U173*Diccionario!$B$43</f>
        <v>2.0964755166666665E-3</v>
      </c>
      <c r="W173">
        <f>V173*Diccionario!$B$44</f>
        <v>3.9833034816666663E-4</v>
      </c>
      <c r="X173">
        <f>W173*Diccionario!$B$45</f>
        <v>1.55348835785E-4</v>
      </c>
      <c r="Y173">
        <f>X173*Diccionario!$B$46</f>
        <v>1.3826046384865E-4</v>
      </c>
      <c r="Z173">
        <f>Y173*Diccionario!$B$47</f>
        <v>5.1156371624000496E-5</v>
      </c>
      <c r="AA173">
        <f>Z173*Diccionario!$B$48</f>
        <v>5.1156371624000496E-5</v>
      </c>
      <c r="AB173">
        <f>AA173*Diccionario!$B$49</f>
        <v>3.8367278718000374E-5</v>
      </c>
      <c r="AC173">
        <f t="shared" si="25"/>
        <v>3.8367278718000374E-5</v>
      </c>
      <c r="AD173">
        <f t="shared" si="26"/>
        <v>1.2493938534741215E-4</v>
      </c>
      <c r="AE173">
        <f t="shared" si="27"/>
        <v>2.0936929099906577E-7</v>
      </c>
      <c r="AF173" t="e">
        <f ca="1">IF(AD173="","",_xludf.RANK.EQ(AD173,$AD$2:$AD$5513,0))</f>
        <v>#NAME?</v>
      </c>
      <c r="AH173" t="str">
        <f t="shared" si="28"/>
        <v>Baja</v>
      </c>
      <c r="AI173" t="s">
        <v>153</v>
      </c>
      <c r="AJ173" t="str">
        <f>IFERROR(VLOOKUP(B173,Maestro_Regionales!$A$2:$B$35,2,FALSE),"Otras zonas")</f>
        <v>Antioquia</v>
      </c>
      <c r="AK173" t="str">
        <f t="shared" si="29"/>
        <v>EPM - EAS | Antioquia</v>
      </c>
    </row>
    <row r="174" spans="1:37">
      <c r="A174" s="4" t="s">
        <v>155</v>
      </c>
      <c r="B174" s="4" t="s">
        <v>156</v>
      </c>
      <c r="C174" s="4" t="s">
        <v>226</v>
      </c>
      <c r="D174" s="4" t="s">
        <v>227</v>
      </c>
      <c r="E174" s="4" t="s">
        <v>89</v>
      </c>
      <c r="F174" s="4">
        <v>1</v>
      </c>
      <c r="G174" s="4">
        <v>1</v>
      </c>
      <c r="H174" s="4">
        <v>0</v>
      </c>
      <c r="I174">
        <f t="shared" si="20"/>
        <v>2</v>
      </c>
      <c r="J174">
        <f t="shared" si="21"/>
        <v>0.5</v>
      </c>
      <c r="K174">
        <f t="shared" si="22"/>
        <v>0.5</v>
      </c>
      <c r="L174">
        <f t="shared" si="23"/>
        <v>0</v>
      </c>
      <c r="M174">
        <f>I174*Diccionario!$B$36</f>
        <v>4.4400392156862742E-3</v>
      </c>
      <c r="N174">
        <f>M174*Diccionario!$B$37</f>
        <v>4.4844396078431374E-4</v>
      </c>
      <c r="O174">
        <f>N174*Diccionario!$B$38</f>
        <v>6.7266594117647063E-5</v>
      </c>
      <c r="P174">
        <f>O174*Diccionario!$B$39</f>
        <v>6.053993470588236E-5</v>
      </c>
      <c r="Q174">
        <f>P174*Diccionario!$B$40</f>
        <v>2.4215973882352947E-5</v>
      </c>
      <c r="R174">
        <f>Q174*Diccionario!$B$41</f>
        <v>1.5740383023529416E-5</v>
      </c>
      <c r="S174">
        <f t="shared" si="24"/>
        <v>1.5740383023529416E-5</v>
      </c>
      <c r="T174">
        <f>I174*Diccionario!$B$36</f>
        <v>4.4400392156862742E-3</v>
      </c>
      <c r="U174">
        <f>T174*Diccionario!$B$42</f>
        <v>4.4844396078431374E-4</v>
      </c>
      <c r="V174">
        <f>U174*Diccionario!$B$43</f>
        <v>3.8117736666666666E-4</v>
      </c>
      <c r="W174">
        <f>V174*Diccionario!$B$44</f>
        <v>7.2423699666666666E-5</v>
      </c>
      <c r="X174">
        <f>W174*Diccionario!$B$45</f>
        <v>2.8245242870000002E-5</v>
      </c>
      <c r="Y174">
        <f>X174*Diccionario!$B$46</f>
        <v>2.5138266154300001E-5</v>
      </c>
      <c r="Z174">
        <f>Y174*Diccionario!$B$47</f>
        <v>9.3011584770909993E-6</v>
      </c>
      <c r="AA174">
        <f>Z174*Diccionario!$B$48</f>
        <v>9.3011584770909993E-6</v>
      </c>
      <c r="AB174">
        <f>AA174*Diccionario!$B$49</f>
        <v>6.9758688578182495E-6</v>
      </c>
      <c r="AC174">
        <f t="shared" si="25"/>
        <v>6.9758688578182495E-6</v>
      </c>
      <c r="AD174">
        <f t="shared" si="26"/>
        <v>2.2716251881347665E-5</v>
      </c>
      <c r="AE174">
        <f t="shared" si="27"/>
        <v>3.8067143818011966E-8</v>
      </c>
      <c r="AF174" t="e">
        <f ca="1">IF(AD174="","",_xludf.RANK.EQ(AD174,$AD$2:$AD$5513,0))</f>
        <v>#NAME?</v>
      </c>
      <c r="AH174" t="str">
        <f t="shared" si="28"/>
        <v>Baja</v>
      </c>
      <c r="AI174" t="s">
        <v>153</v>
      </c>
      <c r="AJ174" t="str">
        <f>IFERROR(VLOOKUP(B174,Maestro_Regionales!$A$2:$B$35,2,FALSE),"Otras zonas")</f>
        <v>Antioquia</v>
      </c>
      <c r="AK174" t="str">
        <f t="shared" si="29"/>
        <v>PROTEGER EPS (ANTES CAJACOPI EPS) | Antioquia</v>
      </c>
    </row>
    <row r="175" spans="1:37">
      <c r="A175" s="4" t="s">
        <v>155</v>
      </c>
      <c r="B175" s="4" t="s">
        <v>156</v>
      </c>
      <c r="C175" s="4" t="s">
        <v>228</v>
      </c>
      <c r="D175" s="4" t="s">
        <v>229</v>
      </c>
      <c r="E175" s="4" t="s">
        <v>160</v>
      </c>
      <c r="F175" s="4">
        <v>211</v>
      </c>
      <c r="G175" s="4">
        <v>1356</v>
      </c>
      <c r="H175" s="4">
        <v>0</v>
      </c>
      <c r="I175">
        <f t="shared" si="20"/>
        <v>1567</v>
      </c>
      <c r="J175">
        <f t="shared" si="21"/>
        <v>0.13465220165922145</v>
      </c>
      <c r="K175">
        <f t="shared" si="22"/>
        <v>0.86534779834077857</v>
      </c>
      <c r="L175">
        <f t="shared" si="23"/>
        <v>0</v>
      </c>
      <c r="M175">
        <f>I175*Diccionario!$B$36</f>
        <v>3.4787707254901958</v>
      </c>
      <c r="N175">
        <f>M175*Diccionario!$B$37</f>
        <v>0.3513558432745098</v>
      </c>
      <c r="O175">
        <f>N175*Diccionario!$B$38</f>
        <v>5.2703376491176471E-2</v>
      </c>
      <c r="P175">
        <f>O175*Diccionario!$B$39</f>
        <v>4.7433038842058822E-2</v>
      </c>
      <c r="Q175">
        <f>P175*Diccionario!$B$40</f>
        <v>1.8973215536823532E-2</v>
      </c>
      <c r="R175">
        <f>Q175*Diccionario!$B$41</f>
        <v>1.2332590098935297E-2</v>
      </c>
      <c r="S175">
        <f t="shared" si="24"/>
        <v>1.2332590098935297E-2</v>
      </c>
      <c r="T175">
        <f>I175*Diccionario!$B$36</f>
        <v>3.4787707254901958</v>
      </c>
      <c r="U175">
        <f>T175*Diccionario!$B$42</f>
        <v>0.3513558432745098</v>
      </c>
      <c r="V175">
        <f>U175*Diccionario!$B$43</f>
        <v>0.29865246678333335</v>
      </c>
      <c r="W175">
        <f>V175*Diccionario!$B$44</f>
        <v>5.6743968688833336E-2</v>
      </c>
      <c r="X175">
        <f>W175*Diccionario!$B$45</f>
        <v>2.2130147788645003E-2</v>
      </c>
      <c r="Y175">
        <f>X175*Diccionario!$B$46</f>
        <v>1.9695831531894054E-2</v>
      </c>
      <c r="Z175">
        <f>Y175*Diccionario!$B$47</f>
        <v>7.2874576668008001E-3</v>
      </c>
      <c r="AA175">
        <f>Z175*Diccionario!$B$48</f>
        <v>7.2874576668008001E-3</v>
      </c>
      <c r="AB175">
        <f>AA175*Diccionario!$B$49</f>
        <v>5.4655932501006003E-3</v>
      </c>
      <c r="AC175">
        <f t="shared" si="25"/>
        <v>5.4655932501006003E-3</v>
      </c>
      <c r="AD175">
        <f t="shared" si="26"/>
        <v>1.7798183349035896E-2</v>
      </c>
      <c r="AE175">
        <f t="shared" si="27"/>
        <v>2.9825607181412374E-5</v>
      </c>
      <c r="AF175" t="e">
        <f ca="1">IF(AD175="","",_xludf.RANK.EQ(AD175,$AD$2:$AD$5513,0))</f>
        <v>#NAME?</v>
      </c>
      <c r="AH175" t="str">
        <f t="shared" si="28"/>
        <v>Baja</v>
      </c>
      <c r="AI175" t="s">
        <v>153</v>
      </c>
      <c r="AJ175" t="str">
        <f>IFERROR(VLOOKUP(B175,Maestro_Regionales!$A$2:$B$35,2,FALSE),"Otras zonas")</f>
        <v>Antioquia</v>
      </c>
      <c r="AK175" t="str">
        <f t="shared" si="29"/>
        <v>SAVIA SALUD EPS | Antioquia</v>
      </c>
    </row>
    <row r="176" spans="1:37">
      <c r="A176" s="4" t="s">
        <v>155</v>
      </c>
      <c r="B176" s="4" t="s">
        <v>156</v>
      </c>
      <c r="C176" s="4" t="s">
        <v>228</v>
      </c>
      <c r="D176" s="4" t="s">
        <v>229</v>
      </c>
      <c r="E176" s="4" t="s">
        <v>87</v>
      </c>
      <c r="F176" s="4">
        <v>820</v>
      </c>
      <c r="G176" s="4">
        <v>314</v>
      </c>
      <c r="H176" s="4">
        <v>0</v>
      </c>
      <c r="I176">
        <f t="shared" si="20"/>
        <v>1134</v>
      </c>
      <c r="J176">
        <f t="shared" si="21"/>
        <v>0.72310405643738973</v>
      </c>
      <c r="K176">
        <f t="shared" si="22"/>
        <v>0.27689594356261021</v>
      </c>
      <c r="L176">
        <f t="shared" si="23"/>
        <v>0</v>
      </c>
      <c r="M176">
        <f>I176*Diccionario!$B$36</f>
        <v>2.5175022352941174</v>
      </c>
      <c r="N176">
        <f>M176*Diccionario!$B$37</f>
        <v>0.25426772576470585</v>
      </c>
      <c r="O176">
        <f>N176*Diccionario!$B$38</f>
        <v>3.8140158864705877E-2</v>
      </c>
      <c r="P176">
        <f>O176*Diccionario!$B$39</f>
        <v>3.4326142978235288E-2</v>
      </c>
      <c r="Q176">
        <f>P176*Diccionario!$B$40</f>
        <v>1.3730457191294116E-2</v>
      </c>
      <c r="R176">
        <f>Q176*Diccionario!$B$41</f>
        <v>8.9247971743411751E-3</v>
      </c>
      <c r="S176">
        <f t="shared" si="24"/>
        <v>8.9247971743411751E-3</v>
      </c>
      <c r="T176">
        <f>I176*Diccionario!$B$36</f>
        <v>2.5175022352941174</v>
      </c>
      <c r="U176">
        <f>T176*Diccionario!$B$42</f>
        <v>0.25426772576470585</v>
      </c>
      <c r="V176">
        <f>U176*Diccionario!$B$43</f>
        <v>0.21612756689999996</v>
      </c>
      <c r="W176">
        <f>V176*Diccionario!$B$44</f>
        <v>4.1064237710999991E-2</v>
      </c>
      <c r="X176">
        <f>W176*Diccionario!$B$45</f>
        <v>1.6015052707289996E-2</v>
      </c>
      <c r="Y176">
        <f>X176*Diccionario!$B$46</f>
        <v>1.4253396909488096E-2</v>
      </c>
      <c r="Z176">
        <f>Y176*Diccionario!$B$47</f>
        <v>5.2737568565105952E-3</v>
      </c>
      <c r="AA176">
        <f>Z176*Diccionario!$B$48</f>
        <v>5.2737568565105952E-3</v>
      </c>
      <c r="AB176">
        <f>AA176*Diccionario!$B$49</f>
        <v>3.9553176423829462E-3</v>
      </c>
      <c r="AC176">
        <f t="shared" si="25"/>
        <v>3.9553176423829462E-3</v>
      </c>
      <c r="AD176">
        <f t="shared" si="26"/>
        <v>1.288011481672412E-2</v>
      </c>
      <c r="AE176">
        <f t="shared" si="27"/>
        <v>2.1584070544812774E-5</v>
      </c>
      <c r="AF176" t="e">
        <f ca="1">IF(AD176="","",_xludf.RANK.EQ(AD176,$AD$2:$AD$5513,0))</f>
        <v>#NAME?</v>
      </c>
      <c r="AH176" t="str">
        <f t="shared" si="28"/>
        <v>Baja</v>
      </c>
      <c r="AI176" t="s">
        <v>153</v>
      </c>
      <c r="AJ176" t="str">
        <f>IFERROR(VLOOKUP(B176,Maestro_Regionales!$A$2:$B$35,2,FALSE),"Otras zonas")</f>
        <v>Antioquia</v>
      </c>
      <c r="AK176" t="str">
        <f t="shared" si="29"/>
        <v>NUEVA EPS | Antioquia</v>
      </c>
    </row>
    <row r="177" spans="1:37">
      <c r="A177" s="4" t="s">
        <v>155</v>
      </c>
      <c r="B177" s="4" t="s">
        <v>156</v>
      </c>
      <c r="C177" s="4" t="s">
        <v>228</v>
      </c>
      <c r="D177" s="4" t="s">
        <v>229</v>
      </c>
      <c r="E177" s="4" t="s">
        <v>90</v>
      </c>
      <c r="F177" s="4">
        <v>0</v>
      </c>
      <c r="G177" s="4">
        <v>0</v>
      </c>
      <c r="H177" s="4">
        <v>122</v>
      </c>
      <c r="I177">
        <f t="shared" si="20"/>
        <v>122</v>
      </c>
      <c r="J177">
        <f t="shared" si="21"/>
        <v>0</v>
      </c>
      <c r="K177">
        <f t="shared" si="22"/>
        <v>0</v>
      </c>
      <c r="L177">
        <f t="shared" si="23"/>
        <v>1</v>
      </c>
      <c r="M177">
        <f>I177*Diccionario!$B$36</f>
        <v>0.27084239215686273</v>
      </c>
      <c r="N177">
        <f>M177*Diccionario!$B$37</f>
        <v>2.7355081607843137E-2</v>
      </c>
      <c r="O177">
        <f>N177*Diccionario!$B$38</f>
        <v>4.1032622411764702E-3</v>
      </c>
      <c r="P177">
        <f>O177*Diccionario!$B$39</f>
        <v>3.6929360170588231E-3</v>
      </c>
      <c r="Q177">
        <f>P177*Diccionario!$B$40</f>
        <v>1.4771744068235292E-3</v>
      </c>
      <c r="R177">
        <f>Q177*Diccionario!$B$41</f>
        <v>9.60163364435294E-4</v>
      </c>
      <c r="S177">
        <f t="shared" si="24"/>
        <v>9.60163364435294E-4</v>
      </c>
      <c r="T177">
        <f>I177*Diccionario!$B$36</f>
        <v>0.27084239215686273</v>
      </c>
      <c r="U177">
        <f>T177*Diccionario!$B$42</f>
        <v>2.7355081607843137E-2</v>
      </c>
      <c r="V177">
        <f>U177*Diccionario!$B$43</f>
        <v>2.3251819366666666E-2</v>
      </c>
      <c r="W177">
        <f>V177*Diccionario!$B$44</f>
        <v>4.4178456796666668E-3</v>
      </c>
      <c r="X177">
        <f>W177*Diccionario!$B$45</f>
        <v>1.72295981507E-3</v>
      </c>
      <c r="Y177">
        <f>X177*Diccionario!$B$46</f>
        <v>1.5334342354123001E-3</v>
      </c>
      <c r="Z177">
        <f>Y177*Diccionario!$B$47</f>
        <v>5.6737066710255103E-4</v>
      </c>
      <c r="AA177">
        <f>Z177*Diccionario!$B$48</f>
        <v>5.6737066710255103E-4</v>
      </c>
      <c r="AB177">
        <f>AA177*Diccionario!$B$49</f>
        <v>4.255280003269133E-4</v>
      </c>
      <c r="AC177">
        <f t="shared" si="25"/>
        <v>4.255280003269133E-4</v>
      </c>
      <c r="AD177">
        <f t="shared" si="26"/>
        <v>1.3856913647622073E-3</v>
      </c>
      <c r="AE177">
        <f t="shared" si="27"/>
        <v>2.3220957728987292E-6</v>
      </c>
      <c r="AF177" t="e">
        <f ca="1">IF(AD177="","",_xludf.RANK.EQ(AD177,$AD$2:$AD$5513,0))</f>
        <v>#NAME?</v>
      </c>
      <c r="AH177" t="str">
        <f t="shared" si="28"/>
        <v>Baja</v>
      </c>
      <c r="AI177" t="s">
        <v>153</v>
      </c>
      <c r="AJ177" t="str">
        <f>IFERROR(VLOOKUP(B177,Maestro_Regionales!$A$2:$B$35,2,FALSE),"Otras zonas")</f>
        <v>Antioquia</v>
      </c>
      <c r="AK177" t="str">
        <f t="shared" si="29"/>
        <v>REGIMEN DE EXCEPCION | Antioquia</v>
      </c>
    </row>
    <row r="178" spans="1:37">
      <c r="A178" s="4" t="s">
        <v>155</v>
      </c>
      <c r="B178" s="4" t="s">
        <v>156</v>
      </c>
      <c r="C178" s="4" t="s">
        <v>228</v>
      </c>
      <c r="D178" s="4" t="s">
        <v>229</v>
      </c>
      <c r="E178" s="4" t="s">
        <v>161</v>
      </c>
      <c r="F178" s="4">
        <v>26</v>
      </c>
      <c r="G178" s="4">
        <v>0</v>
      </c>
      <c r="H178" s="4">
        <v>0</v>
      </c>
      <c r="I178">
        <f t="shared" si="20"/>
        <v>26</v>
      </c>
      <c r="J178">
        <f t="shared" si="21"/>
        <v>1</v>
      </c>
      <c r="K178">
        <f t="shared" si="22"/>
        <v>0</v>
      </c>
      <c r="L178">
        <f t="shared" si="23"/>
        <v>0</v>
      </c>
      <c r="M178">
        <f>I178*Diccionario!$B$36</f>
        <v>5.7720509803921564E-2</v>
      </c>
      <c r="N178">
        <f>M178*Diccionario!$B$37</f>
        <v>5.8297714901960783E-3</v>
      </c>
      <c r="O178">
        <f>N178*Diccionario!$B$38</f>
        <v>8.7446572352941167E-4</v>
      </c>
      <c r="P178">
        <f>O178*Diccionario!$B$39</f>
        <v>7.8701915117647056E-4</v>
      </c>
      <c r="Q178">
        <f>P178*Diccionario!$B$40</f>
        <v>3.1480766047058822E-4</v>
      </c>
      <c r="R178">
        <f>Q178*Diccionario!$B$41</f>
        <v>2.0462497930588236E-4</v>
      </c>
      <c r="S178">
        <f t="shared" si="24"/>
        <v>2.0462497930588236E-4</v>
      </c>
      <c r="T178">
        <f>I178*Diccionario!$B$36</f>
        <v>5.7720509803921564E-2</v>
      </c>
      <c r="U178">
        <f>T178*Diccionario!$B$42</f>
        <v>5.8297714901960783E-3</v>
      </c>
      <c r="V178">
        <f>U178*Diccionario!$B$43</f>
        <v>4.955305766666666E-3</v>
      </c>
      <c r="W178">
        <f>V178*Diccionario!$B$44</f>
        <v>9.4150809566666651E-4</v>
      </c>
      <c r="X178">
        <f>W178*Diccionario!$B$45</f>
        <v>3.6718815730999994E-4</v>
      </c>
      <c r="Y178">
        <f>X178*Diccionario!$B$46</f>
        <v>3.2679746000589994E-4</v>
      </c>
      <c r="Z178">
        <f>Y178*Diccionario!$B$47</f>
        <v>1.2091506020218298E-4</v>
      </c>
      <c r="AA178">
        <f>Z178*Diccionario!$B$48</f>
        <v>1.2091506020218298E-4</v>
      </c>
      <c r="AB178">
        <f>AA178*Diccionario!$B$49</f>
        <v>9.068629515163724E-5</v>
      </c>
      <c r="AC178">
        <f t="shared" si="25"/>
        <v>9.068629515163724E-5</v>
      </c>
      <c r="AD178">
        <f t="shared" si="26"/>
        <v>2.9531127445751957E-4</v>
      </c>
      <c r="AE178">
        <f t="shared" si="27"/>
        <v>4.9487286963415542E-7</v>
      </c>
      <c r="AF178" t="e">
        <f ca="1">IF(AD178="","",_xludf.RANK.EQ(AD178,$AD$2:$AD$5513,0))</f>
        <v>#NAME?</v>
      </c>
      <c r="AH178" t="str">
        <f t="shared" si="28"/>
        <v>Baja</v>
      </c>
      <c r="AI178" t="s">
        <v>153</v>
      </c>
      <c r="AJ178" t="str">
        <f>IFERROR(VLOOKUP(B178,Maestro_Regionales!$A$2:$B$35,2,FALSE),"Otras zonas")</f>
        <v>Antioquia</v>
      </c>
      <c r="AK178" t="str">
        <f t="shared" si="29"/>
        <v>EPM - EAS | Antioquia</v>
      </c>
    </row>
    <row r="179" spans="1:37">
      <c r="A179" s="4" t="s">
        <v>155</v>
      </c>
      <c r="B179" s="4" t="s">
        <v>156</v>
      </c>
      <c r="C179" s="4" t="s">
        <v>230</v>
      </c>
      <c r="D179" s="4" t="s">
        <v>231</v>
      </c>
      <c r="E179" s="4" t="s">
        <v>88</v>
      </c>
      <c r="F179" s="4">
        <v>9578</v>
      </c>
      <c r="G179" s="4">
        <v>49642</v>
      </c>
      <c r="H179" s="4">
        <v>0</v>
      </c>
      <c r="I179">
        <f t="shared" si="20"/>
        <v>59220</v>
      </c>
      <c r="J179">
        <f t="shared" si="21"/>
        <v>0.16173590003377236</v>
      </c>
      <c r="K179">
        <f t="shared" si="22"/>
        <v>0.83826409996622764</v>
      </c>
      <c r="L179">
        <f t="shared" si="23"/>
        <v>0</v>
      </c>
      <c r="M179">
        <f>I179*Diccionario!$B$36</f>
        <v>131.46956117647059</v>
      </c>
      <c r="N179">
        <f>M179*Diccionario!$B$37</f>
        <v>13.278425678823531</v>
      </c>
      <c r="O179">
        <f>N179*Diccionario!$B$38</f>
        <v>1.9917638518235297</v>
      </c>
      <c r="P179">
        <f>O179*Diccionario!$B$39</f>
        <v>1.7925874666411767</v>
      </c>
      <c r="Q179">
        <f>P179*Diccionario!$B$40</f>
        <v>0.7170349866564707</v>
      </c>
      <c r="R179">
        <f>Q179*Diccionario!$B$41</f>
        <v>0.46607274132670595</v>
      </c>
      <c r="S179">
        <f t="shared" si="24"/>
        <v>0.46607274132670595</v>
      </c>
      <c r="T179">
        <f>I179*Diccionario!$B$36</f>
        <v>131.46956117647059</v>
      </c>
      <c r="U179">
        <f>T179*Diccionario!$B$42</f>
        <v>13.278425678823531</v>
      </c>
      <c r="V179">
        <f>U179*Diccionario!$B$43</f>
        <v>11.286661827000001</v>
      </c>
      <c r="W179">
        <f>V179*Diccionario!$B$44</f>
        <v>2.1444657471300004</v>
      </c>
      <c r="X179">
        <f>W179*Diccionario!$B$45</f>
        <v>0.83634164138070022</v>
      </c>
      <c r="Y179">
        <f>X179*Diccionario!$B$46</f>
        <v>0.74434406082882321</v>
      </c>
      <c r="Z179">
        <f>Y179*Diccionario!$B$47</f>
        <v>0.27540730250666456</v>
      </c>
      <c r="AA179">
        <f>Z179*Diccionario!$B$48</f>
        <v>0.27540730250666456</v>
      </c>
      <c r="AB179">
        <f>AA179*Diccionario!$B$49</f>
        <v>0.20655547687999842</v>
      </c>
      <c r="AC179">
        <f t="shared" si="25"/>
        <v>0.20655547687999842</v>
      </c>
      <c r="AD179">
        <f t="shared" si="26"/>
        <v>0.67262821820670438</v>
      </c>
      <c r="AE179">
        <f t="shared" si="27"/>
        <v>1.1271681284513342E-3</v>
      </c>
      <c r="AF179" t="e">
        <f ca="1">IF(AD179="","",_xludf.RANK.EQ(AD179,$AD$2:$AD$5513,0))</f>
        <v>#NAME?</v>
      </c>
      <c r="AH179" t="str">
        <f t="shared" si="28"/>
        <v>Media</v>
      </c>
      <c r="AI179" t="s">
        <v>153</v>
      </c>
      <c r="AJ179" t="str">
        <f>IFERROR(VLOOKUP(B179,Maestro_Regionales!$A$2:$B$35,2,FALSE),"Otras zonas")</f>
        <v>Antioquia</v>
      </c>
      <c r="AK179" t="str">
        <f t="shared" si="29"/>
        <v>COOSALUD EPS | Antioquia</v>
      </c>
    </row>
    <row r="180" spans="1:37">
      <c r="A180" s="4" t="s">
        <v>155</v>
      </c>
      <c r="B180" s="4" t="s">
        <v>156</v>
      </c>
      <c r="C180" s="4" t="s">
        <v>230</v>
      </c>
      <c r="D180" s="4" t="s">
        <v>231</v>
      </c>
      <c r="E180" s="4" t="s">
        <v>160</v>
      </c>
      <c r="F180" s="4">
        <v>1643</v>
      </c>
      <c r="G180" s="4">
        <v>26834</v>
      </c>
      <c r="H180" s="4">
        <v>0</v>
      </c>
      <c r="I180">
        <f t="shared" si="20"/>
        <v>28477</v>
      </c>
      <c r="J180">
        <f t="shared" si="21"/>
        <v>5.7695684236401305E-2</v>
      </c>
      <c r="K180">
        <f t="shared" si="22"/>
        <v>0.94230431576359874</v>
      </c>
      <c r="L180">
        <f t="shared" si="23"/>
        <v>0</v>
      </c>
      <c r="M180">
        <f>I180*Diccionario!$B$36</f>
        <v>63.219498372549012</v>
      </c>
      <c r="N180">
        <f>M180*Diccionario!$B$37</f>
        <v>6.3851693356274506</v>
      </c>
      <c r="O180">
        <f>N180*Diccionario!$B$38</f>
        <v>0.95777540034411757</v>
      </c>
      <c r="P180">
        <f>O180*Diccionario!$B$39</f>
        <v>0.86199786030970582</v>
      </c>
      <c r="Q180">
        <f>P180*Diccionario!$B$40</f>
        <v>0.34479914412388235</v>
      </c>
      <c r="R180">
        <f>Q180*Diccionario!$B$41</f>
        <v>0.22411944368052353</v>
      </c>
      <c r="S180">
        <f t="shared" si="24"/>
        <v>0.22411944368052353</v>
      </c>
      <c r="T180">
        <f>I180*Diccionario!$B$36</f>
        <v>63.219498372549012</v>
      </c>
      <c r="U180">
        <f>T180*Diccionario!$B$42</f>
        <v>6.3851693356274506</v>
      </c>
      <c r="V180">
        <f>U180*Diccionario!$B$43</f>
        <v>5.4273939352833329</v>
      </c>
      <c r="W180">
        <f>V180*Diccionario!$B$44</f>
        <v>1.0312048477038334</v>
      </c>
      <c r="X180">
        <f>W180*Diccionario!$B$45</f>
        <v>0.40216989060449504</v>
      </c>
      <c r="Y180">
        <f>X180*Diccionario!$B$46</f>
        <v>0.3579312026380006</v>
      </c>
      <c r="Z180">
        <f>Y180*Diccionario!$B$47</f>
        <v>0.13243454497606022</v>
      </c>
      <c r="AA180">
        <f>Z180*Diccionario!$B$48</f>
        <v>0.13243454497606022</v>
      </c>
      <c r="AB180">
        <f>AA180*Diccionario!$B$49</f>
        <v>9.9325908732045165E-2</v>
      </c>
      <c r="AC180">
        <f t="shared" si="25"/>
        <v>9.9325908732045165E-2</v>
      </c>
      <c r="AD180">
        <f t="shared" si="26"/>
        <v>0.32344535241256867</v>
      </c>
      <c r="AE180">
        <f t="shared" si="27"/>
        <v>5.4201902725276323E-4</v>
      </c>
      <c r="AF180" t="e">
        <f ca="1">IF(AD180="","",_xludf.RANK.EQ(AD180,$AD$2:$AD$5513,0))</f>
        <v>#NAME?</v>
      </c>
      <c r="AH180" t="str">
        <f t="shared" si="28"/>
        <v>Media</v>
      </c>
      <c r="AI180" t="s">
        <v>153</v>
      </c>
      <c r="AJ180" t="str">
        <f>IFERROR(VLOOKUP(B180,Maestro_Regionales!$A$2:$B$35,2,FALSE),"Otras zonas")</f>
        <v>Antioquia</v>
      </c>
      <c r="AK180" t="str">
        <f t="shared" si="29"/>
        <v>SAVIA SALUD EPS | Antioquia</v>
      </c>
    </row>
    <row r="181" spans="1:37">
      <c r="A181" s="4" t="s">
        <v>155</v>
      </c>
      <c r="B181" s="4" t="s">
        <v>156</v>
      </c>
      <c r="C181" s="4" t="s">
        <v>230</v>
      </c>
      <c r="D181" s="4" t="s">
        <v>231</v>
      </c>
      <c r="E181" s="4" t="s">
        <v>87</v>
      </c>
      <c r="F181" s="4">
        <v>8212</v>
      </c>
      <c r="G181" s="4">
        <v>6144</v>
      </c>
      <c r="H181" s="4">
        <v>0</v>
      </c>
      <c r="I181">
        <f t="shared" si="20"/>
        <v>14356</v>
      </c>
      <c r="J181">
        <f t="shared" si="21"/>
        <v>0.57202563388130401</v>
      </c>
      <c r="K181">
        <f t="shared" si="22"/>
        <v>0.42797436611869599</v>
      </c>
      <c r="L181">
        <f t="shared" si="23"/>
        <v>0</v>
      </c>
      <c r="M181">
        <f>I181*Diccionario!$B$36</f>
        <v>31.870601490196076</v>
      </c>
      <c r="N181">
        <f>M181*Diccionario!$B$37</f>
        <v>3.2189307505098039</v>
      </c>
      <c r="O181">
        <f>N181*Diccionario!$B$38</f>
        <v>0.48283961257647057</v>
      </c>
      <c r="P181">
        <f>O181*Diccionario!$B$39</f>
        <v>0.43455565131882351</v>
      </c>
      <c r="Q181">
        <f>P181*Diccionario!$B$40</f>
        <v>0.17382226052752942</v>
      </c>
      <c r="R181">
        <f>Q181*Diccionario!$B$41</f>
        <v>0.11298446934289412</v>
      </c>
      <c r="S181">
        <f t="shared" si="24"/>
        <v>0.11298446934289412</v>
      </c>
      <c r="T181">
        <f>I181*Diccionario!$B$36</f>
        <v>31.870601490196076</v>
      </c>
      <c r="U181">
        <f>T181*Diccionario!$B$42</f>
        <v>3.2189307505098039</v>
      </c>
      <c r="V181">
        <f>U181*Diccionario!$B$43</f>
        <v>2.7360911379333333</v>
      </c>
      <c r="W181">
        <f>V181*Diccionario!$B$44</f>
        <v>0.51985731620733333</v>
      </c>
      <c r="X181">
        <f>W181*Diccionario!$B$45</f>
        <v>0.20274435332085999</v>
      </c>
      <c r="Y181">
        <f>X181*Diccionario!$B$46</f>
        <v>0.18044247445556541</v>
      </c>
      <c r="Z181">
        <f>Y181*Diccionario!$B$47</f>
        <v>6.6763715548559199E-2</v>
      </c>
      <c r="AA181">
        <f>Z181*Diccionario!$B$48</f>
        <v>6.6763715548559199E-2</v>
      </c>
      <c r="AB181">
        <f>AA181*Diccionario!$B$49</f>
        <v>5.0072786661419399E-2</v>
      </c>
      <c r="AC181">
        <f t="shared" si="25"/>
        <v>5.0072786661419399E-2</v>
      </c>
      <c r="AD181">
        <f t="shared" si="26"/>
        <v>0.16305725600431353</v>
      </c>
      <c r="AE181">
        <f t="shared" si="27"/>
        <v>2.7324595832568988E-4</v>
      </c>
      <c r="AF181" t="e">
        <f ca="1">IF(AD181="","",_xludf.RANK.EQ(AD181,$AD$2:$AD$5513,0))</f>
        <v>#NAME?</v>
      </c>
      <c r="AH181" t="str">
        <f t="shared" si="28"/>
        <v>Media</v>
      </c>
      <c r="AI181" t="s">
        <v>153</v>
      </c>
      <c r="AJ181" t="str">
        <f>IFERROR(VLOOKUP(B181,Maestro_Regionales!$A$2:$B$35,2,FALSE),"Otras zonas")</f>
        <v>Antioquia</v>
      </c>
      <c r="AK181" t="str">
        <f t="shared" si="29"/>
        <v>NUEVA EPS | Antioquia</v>
      </c>
    </row>
    <row r="182" spans="1:37">
      <c r="A182" s="4" t="s">
        <v>155</v>
      </c>
      <c r="B182" s="4" t="s">
        <v>156</v>
      </c>
      <c r="C182" s="4" t="s">
        <v>230</v>
      </c>
      <c r="D182" s="4" t="s">
        <v>231</v>
      </c>
      <c r="E182" s="4" t="s">
        <v>90</v>
      </c>
      <c r="F182" s="4">
        <v>0</v>
      </c>
      <c r="G182" s="4">
        <v>0</v>
      </c>
      <c r="H182" s="4">
        <v>2129</v>
      </c>
      <c r="I182">
        <f t="shared" si="20"/>
        <v>2129</v>
      </c>
      <c r="J182">
        <f t="shared" si="21"/>
        <v>0</v>
      </c>
      <c r="K182">
        <f t="shared" si="22"/>
        <v>0</v>
      </c>
      <c r="L182">
        <f t="shared" si="23"/>
        <v>1</v>
      </c>
      <c r="M182">
        <f>I182*Diccionario!$B$36</f>
        <v>4.7264217450980386</v>
      </c>
      <c r="N182">
        <f>M182*Diccionario!$B$37</f>
        <v>0.47736859625490191</v>
      </c>
      <c r="O182">
        <f>N182*Diccionario!$B$38</f>
        <v>7.1605289438235284E-2</v>
      </c>
      <c r="P182">
        <f>O182*Diccionario!$B$39</f>
        <v>6.4444760494411751E-2</v>
      </c>
      <c r="Q182">
        <f>P182*Diccionario!$B$40</f>
        <v>2.5777904197764701E-2</v>
      </c>
      <c r="R182">
        <f>Q182*Diccionario!$B$41</f>
        <v>1.6755637728547056E-2</v>
      </c>
      <c r="S182">
        <f t="shared" si="24"/>
        <v>1.6755637728547056E-2</v>
      </c>
      <c r="T182">
        <f>I182*Diccionario!$B$36</f>
        <v>4.7264217450980386</v>
      </c>
      <c r="U182">
        <f>T182*Diccionario!$B$42</f>
        <v>0.47736859625490191</v>
      </c>
      <c r="V182">
        <f>U182*Diccionario!$B$43</f>
        <v>0.40576330681666661</v>
      </c>
      <c r="W182">
        <f>V182*Diccionario!$B$44</f>
        <v>7.7095028295166651E-2</v>
      </c>
      <c r="X182">
        <f>W182*Diccionario!$B$45</f>
        <v>3.0067061035114993E-2</v>
      </c>
      <c r="Y182">
        <f>X182*Diccionario!$B$46</f>
        <v>2.6759684321252343E-2</v>
      </c>
      <c r="Z182">
        <f>Y182*Diccionario!$B$47</f>
        <v>9.9010831988633665E-3</v>
      </c>
      <c r="AA182">
        <f>Z182*Diccionario!$B$48</f>
        <v>9.9010831988633665E-3</v>
      </c>
      <c r="AB182">
        <f>AA182*Diccionario!$B$49</f>
        <v>7.4258123991475244E-3</v>
      </c>
      <c r="AC182">
        <f t="shared" si="25"/>
        <v>7.4258123991475244E-3</v>
      </c>
      <c r="AD182">
        <f t="shared" si="26"/>
        <v>2.4181450127694581E-2</v>
      </c>
      <c r="AE182">
        <f t="shared" si="27"/>
        <v>4.0522474594273721E-5</v>
      </c>
      <c r="AF182" t="e">
        <f ca="1">IF(AD182="","",_xludf.RANK.EQ(AD182,$AD$2:$AD$5513,0))</f>
        <v>#NAME?</v>
      </c>
      <c r="AH182" t="str">
        <f t="shared" si="28"/>
        <v>Baja</v>
      </c>
      <c r="AI182" t="s">
        <v>153</v>
      </c>
      <c r="AJ182" t="str">
        <f>IFERROR(VLOOKUP(B182,Maestro_Regionales!$A$2:$B$35,2,FALSE),"Otras zonas")</f>
        <v>Antioquia</v>
      </c>
      <c r="AK182" t="str">
        <f t="shared" si="29"/>
        <v>REGIMEN DE EXCEPCION | Antioquia</v>
      </c>
    </row>
    <row r="183" spans="1:37">
      <c r="A183" s="4" t="s">
        <v>155</v>
      </c>
      <c r="B183" s="4" t="s">
        <v>156</v>
      </c>
      <c r="C183" s="4" t="s">
        <v>230</v>
      </c>
      <c r="D183" s="4" t="s">
        <v>231</v>
      </c>
      <c r="E183" s="4" t="s">
        <v>85</v>
      </c>
      <c r="F183" s="4">
        <v>3</v>
      </c>
      <c r="G183" s="4">
        <v>0</v>
      </c>
      <c r="H183" s="4">
        <v>0</v>
      </c>
      <c r="I183">
        <f t="shared" si="20"/>
        <v>3</v>
      </c>
      <c r="J183">
        <f t="shared" si="21"/>
        <v>1</v>
      </c>
      <c r="K183">
        <f t="shared" si="22"/>
        <v>0</v>
      </c>
      <c r="L183">
        <f t="shared" si="23"/>
        <v>0</v>
      </c>
      <c r="M183">
        <f>I183*Diccionario!$B$36</f>
        <v>6.6600588235294113E-3</v>
      </c>
      <c r="N183">
        <f>M183*Diccionario!$B$37</f>
        <v>6.7266594117647055E-4</v>
      </c>
      <c r="O183">
        <f>N183*Diccionario!$B$38</f>
        <v>1.0089989117647057E-4</v>
      </c>
      <c r="P183">
        <f>O183*Diccionario!$B$39</f>
        <v>9.0809902058823516E-5</v>
      </c>
      <c r="Q183">
        <f>P183*Diccionario!$B$40</f>
        <v>3.6323960823529406E-5</v>
      </c>
      <c r="R183">
        <f>Q183*Diccionario!$B$41</f>
        <v>2.3610574535294115E-5</v>
      </c>
      <c r="S183">
        <f t="shared" si="24"/>
        <v>2.3610574535294115E-5</v>
      </c>
      <c r="T183">
        <f>I183*Diccionario!$B$36</f>
        <v>6.6600588235294113E-3</v>
      </c>
      <c r="U183">
        <f>T183*Diccionario!$B$42</f>
        <v>6.7266594117647055E-4</v>
      </c>
      <c r="V183">
        <f>U183*Diccionario!$B$43</f>
        <v>5.7176604999999994E-4</v>
      </c>
      <c r="W183">
        <f>V183*Diccionario!$B$44</f>
        <v>1.0863554949999999E-4</v>
      </c>
      <c r="X183">
        <f>W183*Diccionario!$B$45</f>
        <v>4.2367864304999996E-5</v>
      </c>
      <c r="Y183">
        <f>X183*Diccionario!$B$46</f>
        <v>3.7707399231449999E-5</v>
      </c>
      <c r="Z183">
        <f>Y183*Diccionario!$B$47</f>
        <v>1.3951737715636499E-5</v>
      </c>
      <c r="AA183">
        <f>Z183*Diccionario!$B$48</f>
        <v>1.3951737715636499E-5</v>
      </c>
      <c r="AB183">
        <f>AA183*Diccionario!$B$49</f>
        <v>1.0463803286727374E-5</v>
      </c>
      <c r="AC183">
        <f t="shared" si="25"/>
        <v>1.0463803286727374E-5</v>
      </c>
      <c r="AD183">
        <f t="shared" si="26"/>
        <v>3.4074377822021491E-5</v>
      </c>
      <c r="AE183">
        <f t="shared" si="27"/>
        <v>5.7100715727017936E-8</v>
      </c>
      <c r="AF183" t="e">
        <f ca="1">IF(AD183="","",_xludf.RANK.EQ(AD183,$AD$2:$AD$5513,0))</f>
        <v>#NAME?</v>
      </c>
      <c r="AH183" t="str">
        <f t="shared" si="28"/>
        <v>Baja</v>
      </c>
      <c r="AI183" t="s">
        <v>153</v>
      </c>
      <c r="AJ183" t="str">
        <f>IFERROR(VLOOKUP(B183,Maestro_Regionales!$A$2:$B$35,2,FALSE),"Otras zonas")</f>
        <v>Antioquia</v>
      </c>
      <c r="AK183" t="str">
        <f t="shared" si="29"/>
        <v>SALUD TOTAL EPS | Antioquia</v>
      </c>
    </row>
    <row r="184" spans="1:37">
      <c r="A184" s="4" t="s">
        <v>155</v>
      </c>
      <c r="B184" s="4" t="s">
        <v>156</v>
      </c>
      <c r="C184" s="4" t="s">
        <v>230</v>
      </c>
      <c r="D184" s="4" t="s">
        <v>231</v>
      </c>
      <c r="E184" s="4" t="s">
        <v>161</v>
      </c>
      <c r="F184" s="4">
        <v>3</v>
      </c>
      <c r="G184" s="4">
        <v>0</v>
      </c>
      <c r="H184" s="4">
        <v>0</v>
      </c>
      <c r="I184">
        <f t="shared" si="20"/>
        <v>3</v>
      </c>
      <c r="J184">
        <f t="shared" si="21"/>
        <v>1</v>
      </c>
      <c r="K184">
        <f t="shared" si="22"/>
        <v>0</v>
      </c>
      <c r="L184">
        <f t="shared" si="23"/>
        <v>0</v>
      </c>
      <c r="M184">
        <f>I184*Diccionario!$B$36</f>
        <v>6.6600588235294113E-3</v>
      </c>
      <c r="N184">
        <f>M184*Diccionario!$B$37</f>
        <v>6.7266594117647055E-4</v>
      </c>
      <c r="O184">
        <f>N184*Diccionario!$B$38</f>
        <v>1.0089989117647057E-4</v>
      </c>
      <c r="P184">
        <f>O184*Diccionario!$B$39</f>
        <v>9.0809902058823516E-5</v>
      </c>
      <c r="Q184">
        <f>P184*Diccionario!$B$40</f>
        <v>3.6323960823529406E-5</v>
      </c>
      <c r="R184">
        <f>Q184*Diccionario!$B$41</f>
        <v>2.3610574535294115E-5</v>
      </c>
      <c r="S184">
        <f t="shared" si="24"/>
        <v>2.3610574535294115E-5</v>
      </c>
      <c r="T184">
        <f>I184*Diccionario!$B$36</f>
        <v>6.6600588235294113E-3</v>
      </c>
      <c r="U184">
        <f>T184*Diccionario!$B$42</f>
        <v>6.7266594117647055E-4</v>
      </c>
      <c r="V184">
        <f>U184*Diccionario!$B$43</f>
        <v>5.7176604999999994E-4</v>
      </c>
      <c r="W184">
        <f>V184*Diccionario!$B$44</f>
        <v>1.0863554949999999E-4</v>
      </c>
      <c r="X184">
        <f>W184*Diccionario!$B$45</f>
        <v>4.2367864304999996E-5</v>
      </c>
      <c r="Y184">
        <f>X184*Diccionario!$B$46</f>
        <v>3.7707399231449999E-5</v>
      </c>
      <c r="Z184">
        <f>Y184*Diccionario!$B$47</f>
        <v>1.3951737715636499E-5</v>
      </c>
      <c r="AA184">
        <f>Z184*Diccionario!$B$48</f>
        <v>1.3951737715636499E-5</v>
      </c>
      <c r="AB184">
        <f>AA184*Diccionario!$B$49</f>
        <v>1.0463803286727374E-5</v>
      </c>
      <c r="AC184">
        <f t="shared" si="25"/>
        <v>1.0463803286727374E-5</v>
      </c>
      <c r="AD184">
        <f t="shared" si="26"/>
        <v>3.4074377822021491E-5</v>
      </c>
      <c r="AE184">
        <f t="shared" si="27"/>
        <v>5.7100715727017936E-8</v>
      </c>
      <c r="AF184" t="e">
        <f ca="1">IF(AD184="","",_xludf.RANK.EQ(AD184,$AD$2:$AD$5513,0))</f>
        <v>#NAME?</v>
      </c>
      <c r="AH184" t="str">
        <f t="shared" si="28"/>
        <v>Baja</v>
      </c>
      <c r="AI184" t="s">
        <v>153</v>
      </c>
      <c r="AJ184" t="str">
        <f>IFERROR(VLOOKUP(B184,Maestro_Regionales!$A$2:$B$35,2,FALSE),"Otras zonas")</f>
        <v>Antioquia</v>
      </c>
      <c r="AK184" t="str">
        <f t="shared" si="29"/>
        <v>EPM - EAS | Antioquia</v>
      </c>
    </row>
    <row r="185" spans="1:37">
      <c r="A185" s="4" t="s">
        <v>155</v>
      </c>
      <c r="B185" s="4" t="s">
        <v>156</v>
      </c>
      <c r="C185" s="4" t="s">
        <v>230</v>
      </c>
      <c r="D185" s="4" t="s">
        <v>231</v>
      </c>
      <c r="E185" s="4" t="s">
        <v>70</v>
      </c>
      <c r="F185" s="4">
        <v>2</v>
      </c>
      <c r="G185" s="4">
        <v>0</v>
      </c>
      <c r="H185" s="4">
        <v>0</v>
      </c>
      <c r="I185">
        <f t="shared" si="20"/>
        <v>2</v>
      </c>
      <c r="J185">
        <f t="shared" si="21"/>
        <v>1</v>
      </c>
      <c r="K185">
        <f t="shared" si="22"/>
        <v>0</v>
      </c>
      <c r="L185">
        <f t="shared" si="23"/>
        <v>0</v>
      </c>
      <c r="M185">
        <f>I185*Diccionario!$B$36</f>
        <v>4.4400392156862742E-3</v>
      </c>
      <c r="N185">
        <f>M185*Diccionario!$B$37</f>
        <v>4.4844396078431374E-4</v>
      </c>
      <c r="O185">
        <f>N185*Diccionario!$B$38</f>
        <v>6.7266594117647063E-5</v>
      </c>
      <c r="P185">
        <f>O185*Diccionario!$B$39</f>
        <v>6.053993470588236E-5</v>
      </c>
      <c r="Q185">
        <f>P185*Diccionario!$B$40</f>
        <v>2.4215973882352947E-5</v>
      </c>
      <c r="R185">
        <f>Q185*Diccionario!$B$41</f>
        <v>1.5740383023529416E-5</v>
      </c>
      <c r="S185">
        <f t="shared" si="24"/>
        <v>1.5740383023529416E-5</v>
      </c>
      <c r="T185">
        <f>I185*Diccionario!$B$36</f>
        <v>4.4400392156862742E-3</v>
      </c>
      <c r="U185">
        <f>T185*Diccionario!$B$42</f>
        <v>4.4844396078431374E-4</v>
      </c>
      <c r="V185">
        <f>U185*Diccionario!$B$43</f>
        <v>3.8117736666666666E-4</v>
      </c>
      <c r="W185">
        <f>V185*Diccionario!$B$44</f>
        <v>7.2423699666666666E-5</v>
      </c>
      <c r="X185">
        <f>W185*Diccionario!$B$45</f>
        <v>2.8245242870000002E-5</v>
      </c>
      <c r="Y185">
        <f>X185*Diccionario!$B$46</f>
        <v>2.5138266154300001E-5</v>
      </c>
      <c r="Z185">
        <f>Y185*Diccionario!$B$47</f>
        <v>9.3011584770909993E-6</v>
      </c>
      <c r="AA185">
        <f>Z185*Diccionario!$B$48</f>
        <v>9.3011584770909993E-6</v>
      </c>
      <c r="AB185">
        <f>AA185*Diccionario!$B$49</f>
        <v>6.9758688578182495E-6</v>
      </c>
      <c r="AC185">
        <f t="shared" si="25"/>
        <v>6.9758688578182495E-6</v>
      </c>
      <c r="AD185">
        <f t="shared" si="26"/>
        <v>2.2716251881347665E-5</v>
      </c>
      <c r="AE185">
        <f t="shared" si="27"/>
        <v>3.8067143818011966E-8</v>
      </c>
      <c r="AF185" t="e">
        <f ca="1">IF(AD185="","",_xludf.RANK.EQ(AD185,$AD$2:$AD$5513,0))</f>
        <v>#NAME?</v>
      </c>
      <c r="AH185" t="str">
        <f t="shared" si="28"/>
        <v>Baja</v>
      </c>
      <c r="AI185" t="s">
        <v>153</v>
      </c>
      <c r="AJ185" t="str">
        <f>IFERROR(VLOOKUP(B185,Maestro_Regionales!$A$2:$B$35,2,FALSE),"Otras zonas")</f>
        <v>Antioquia</v>
      </c>
      <c r="AK185" t="str">
        <f t="shared" si="29"/>
        <v>EPS SURA | Antioquia</v>
      </c>
    </row>
    <row r="186" spans="1:37">
      <c r="A186" s="4" t="s">
        <v>155</v>
      </c>
      <c r="B186" s="4" t="s">
        <v>156</v>
      </c>
      <c r="C186" s="4" t="s">
        <v>230</v>
      </c>
      <c r="D186" s="4" t="s">
        <v>231</v>
      </c>
      <c r="E186" s="4" t="s">
        <v>232</v>
      </c>
      <c r="F186" s="4">
        <v>0</v>
      </c>
      <c r="G186" s="4">
        <v>1</v>
      </c>
      <c r="H186" s="4">
        <v>0</v>
      </c>
      <c r="I186">
        <f t="shared" si="20"/>
        <v>1</v>
      </c>
      <c r="J186">
        <f t="shared" si="21"/>
        <v>0</v>
      </c>
      <c r="K186">
        <f t="shared" si="22"/>
        <v>1</v>
      </c>
      <c r="L186">
        <f t="shared" si="23"/>
        <v>0</v>
      </c>
      <c r="M186">
        <f>I186*Diccionario!$B$36</f>
        <v>2.2200196078431371E-3</v>
      </c>
      <c r="N186">
        <f>M186*Diccionario!$B$37</f>
        <v>2.2422198039215687E-4</v>
      </c>
      <c r="O186">
        <f>N186*Diccionario!$B$38</f>
        <v>3.3633297058823532E-5</v>
      </c>
      <c r="P186">
        <f>O186*Diccionario!$B$39</f>
        <v>3.026996735294118E-5</v>
      </c>
      <c r="Q186">
        <f>P186*Diccionario!$B$40</f>
        <v>1.2107986941176473E-5</v>
      </c>
      <c r="R186">
        <f>Q186*Diccionario!$B$41</f>
        <v>7.870191511764708E-6</v>
      </c>
      <c r="S186">
        <f t="shared" si="24"/>
        <v>7.870191511764708E-6</v>
      </c>
      <c r="T186">
        <f>I186*Diccionario!$B$36</f>
        <v>2.2200196078431371E-3</v>
      </c>
      <c r="U186">
        <f>T186*Diccionario!$B$42</f>
        <v>2.2422198039215687E-4</v>
      </c>
      <c r="V186">
        <f>U186*Diccionario!$B$43</f>
        <v>1.9058868333333333E-4</v>
      </c>
      <c r="W186">
        <f>V186*Diccionario!$B$44</f>
        <v>3.6211849833333333E-5</v>
      </c>
      <c r="X186">
        <f>W186*Diccionario!$B$45</f>
        <v>1.4122621435000001E-5</v>
      </c>
      <c r="Y186">
        <f>X186*Diccionario!$B$46</f>
        <v>1.256913307715E-5</v>
      </c>
      <c r="Z186">
        <f>Y186*Diccionario!$B$47</f>
        <v>4.6505792385454997E-6</v>
      </c>
      <c r="AA186">
        <f>Z186*Diccionario!$B$48</f>
        <v>4.6505792385454997E-6</v>
      </c>
      <c r="AB186">
        <f>AA186*Diccionario!$B$49</f>
        <v>3.4879344289091247E-6</v>
      </c>
      <c r="AC186">
        <f t="shared" si="25"/>
        <v>3.4879344289091247E-6</v>
      </c>
      <c r="AD186">
        <f t="shared" si="26"/>
        <v>1.1358125940673833E-5</v>
      </c>
      <c r="AE186">
        <f t="shared" si="27"/>
        <v>1.9033571909005983E-8</v>
      </c>
      <c r="AF186" t="e">
        <f ca="1">IF(AD186="","",_xludf.RANK.EQ(AD186,$AD$2:$AD$5513,0))</f>
        <v>#NAME?</v>
      </c>
      <c r="AH186" t="str">
        <f t="shared" si="28"/>
        <v>Baja</v>
      </c>
      <c r="AI186" t="s">
        <v>153</v>
      </c>
      <c r="AJ186" t="str">
        <f>IFERROR(VLOOKUP(B186,Maestro_Regionales!$A$2:$B$35,2,FALSE),"Otras zonas")</f>
        <v>Antioquia</v>
      </c>
      <c r="AK186" t="str">
        <f t="shared" si="29"/>
        <v>COMFACHOCO EPS | Antioquia</v>
      </c>
    </row>
    <row r="187" spans="1:37">
      <c r="A187" s="4" t="s">
        <v>155</v>
      </c>
      <c r="B187" s="4" t="s">
        <v>156</v>
      </c>
      <c r="C187" s="4" t="s">
        <v>230</v>
      </c>
      <c r="D187" s="4" t="s">
        <v>231</v>
      </c>
      <c r="E187" s="4" t="s">
        <v>89</v>
      </c>
      <c r="F187" s="4">
        <v>0</v>
      </c>
      <c r="G187" s="4">
        <v>1</v>
      </c>
      <c r="H187" s="4">
        <v>0</v>
      </c>
      <c r="I187">
        <f t="shared" si="20"/>
        <v>1</v>
      </c>
      <c r="J187">
        <f t="shared" si="21"/>
        <v>0</v>
      </c>
      <c r="K187">
        <f t="shared" si="22"/>
        <v>1</v>
      </c>
      <c r="L187">
        <f t="shared" si="23"/>
        <v>0</v>
      </c>
      <c r="M187">
        <f>I187*Diccionario!$B$36</f>
        <v>2.2200196078431371E-3</v>
      </c>
      <c r="N187">
        <f>M187*Diccionario!$B$37</f>
        <v>2.2422198039215687E-4</v>
      </c>
      <c r="O187">
        <f>N187*Diccionario!$B$38</f>
        <v>3.3633297058823532E-5</v>
      </c>
      <c r="P187">
        <f>O187*Diccionario!$B$39</f>
        <v>3.026996735294118E-5</v>
      </c>
      <c r="Q187">
        <f>P187*Diccionario!$B$40</f>
        <v>1.2107986941176473E-5</v>
      </c>
      <c r="R187">
        <f>Q187*Diccionario!$B$41</f>
        <v>7.870191511764708E-6</v>
      </c>
      <c r="S187">
        <f t="shared" si="24"/>
        <v>7.870191511764708E-6</v>
      </c>
      <c r="T187">
        <f>I187*Diccionario!$B$36</f>
        <v>2.2200196078431371E-3</v>
      </c>
      <c r="U187">
        <f>T187*Diccionario!$B$42</f>
        <v>2.2422198039215687E-4</v>
      </c>
      <c r="V187">
        <f>U187*Diccionario!$B$43</f>
        <v>1.9058868333333333E-4</v>
      </c>
      <c r="W187">
        <f>V187*Diccionario!$B$44</f>
        <v>3.6211849833333333E-5</v>
      </c>
      <c r="X187">
        <f>W187*Diccionario!$B$45</f>
        <v>1.4122621435000001E-5</v>
      </c>
      <c r="Y187">
        <f>X187*Diccionario!$B$46</f>
        <v>1.256913307715E-5</v>
      </c>
      <c r="Z187">
        <f>Y187*Diccionario!$B$47</f>
        <v>4.6505792385454997E-6</v>
      </c>
      <c r="AA187">
        <f>Z187*Diccionario!$B$48</f>
        <v>4.6505792385454997E-6</v>
      </c>
      <c r="AB187">
        <f>AA187*Diccionario!$B$49</f>
        <v>3.4879344289091247E-6</v>
      </c>
      <c r="AC187">
        <f t="shared" si="25"/>
        <v>3.4879344289091247E-6</v>
      </c>
      <c r="AD187">
        <f t="shared" si="26"/>
        <v>1.1358125940673833E-5</v>
      </c>
      <c r="AE187">
        <f t="shared" si="27"/>
        <v>1.9033571909005983E-8</v>
      </c>
      <c r="AF187" t="e">
        <f ca="1">IF(AD187="","",_xludf.RANK.EQ(AD187,$AD$2:$AD$5513,0))</f>
        <v>#NAME?</v>
      </c>
      <c r="AH187" t="str">
        <f t="shared" si="28"/>
        <v>Baja</v>
      </c>
      <c r="AI187" t="s">
        <v>153</v>
      </c>
      <c r="AJ187" t="str">
        <f>IFERROR(VLOOKUP(B187,Maestro_Regionales!$A$2:$B$35,2,FALSE),"Otras zonas")</f>
        <v>Antioquia</v>
      </c>
      <c r="AK187" t="str">
        <f t="shared" si="29"/>
        <v>PROTEGER EPS (ANTES CAJACOPI EPS) | Antioquia</v>
      </c>
    </row>
    <row r="188" spans="1:37">
      <c r="A188" s="4" t="s">
        <v>155</v>
      </c>
      <c r="B188" s="4" t="s">
        <v>156</v>
      </c>
      <c r="C188" s="4" t="s">
        <v>230</v>
      </c>
      <c r="D188" s="4" t="s">
        <v>231</v>
      </c>
      <c r="E188" s="4" t="s">
        <v>92</v>
      </c>
      <c r="F188" s="4">
        <v>1</v>
      </c>
      <c r="G188" s="4">
        <v>0</v>
      </c>
      <c r="H188" s="4">
        <v>0</v>
      </c>
      <c r="I188">
        <f t="shared" si="20"/>
        <v>1</v>
      </c>
      <c r="J188">
        <f t="shared" si="21"/>
        <v>1</v>
      </c>
      <c r="K188">
        <f t="shared" si="22"/>
        <v>0</v>
      </c>
      <c r="L188">
        <f t="shared" si="23"/>
        <v>0</v>
      </c>
      <c r="M188">
        <f>I188*Diccionario!$B$36</f>
        <v>2.2200196078431371E-3</v>
      </c>
      <c r="N188">
        <f>M188*Diccionario!$B$37</f>
        <v>2.2422198039215687E-4</v>
      </c>
      <c r="O188">
        <f>N188*Diccionario!$B$38</f>
        <v>3.3633297058823532E-5</v>
      </c>
      <c r="P188">
        <f>O188*Diccionario!$B$39</f>
        <v>3.026996735294118E-5</v>
      </c>
      <c r="Q188">
        <f>P188*Diccionario!$B$40</f>
        <v>1.2107986941176473E-5</v>
      </c>
      <c r="R188">
        <f>Q188*Diccionario!$B$41</f>
        <v>7.870191511764708E-6</v>
      </c>
      <c r="S188">
        <f t="shared" si="24"/>
        <v>7.870191511764708E-6</v>
      </c>
      <c r="T188">
        <f>I188*Diccionario!$B$36</f>
        <v>2.2200196078431371E-3</v>
      </c>
      <c r="U188">
        <f>T188*Diccionario!$B$42</f>
        <v>2.2422198039215687E-4</v>
      </c>
      <c r="V188">
        <f>U188*Diccionario!$B$43</f>
        <v>1.9058868333333333E-4</v>
      </c>
      <c r="W188">
        <f>V188*Diccionario!$B$44</f>
        <v>3.6211849833333333E-5</v>
      </c>
      <c r="X188">
        <f>W188*Diccionario!$B$45</f>
        <v>1.4122621435000001E-5</v>
      </c>
      <c r="Y188">
        <f>X188*Diccionario!$B$46</f>
        <v>1.256913307715E-5</v>
      </c>
      <c r="Z188">
        <f>Y188*Diccionario!$B$47</f>
        <v>4.6505792385454997E-6</v>
      </c>
      <c r="AA188">
        <f>Z188*Diccionario!$B$48</f>
        <v>4.6505792385454997E-6</v>
      </c>
      <c r="AB188">
        <f>AA188*Diccionario!$B$49</f>
        <v>3.4879344289091247E-6</v>
      </c>
      <c r="AC188">
        <f t="shared" si="25"/>
        <v>3.4879344289091247E-6</v>
      </c>
      <c r="AD188">
        <f t="shared" si="26"/>
        <v>1.1358125940673833E-5</v>
      </c>
      <c r="AE188">
        <f t="shared" si="27"/>
        <v>1.9033571909005983E-8</v>
      </c>
      <c r="AF188" t="e">
        <f ca="1">IF(AD188="","",_xludf.RANK.EQ(AD188,$AD$2:$AD$5513,0))</f>
        <v>#NAME?</v>
      </c>
      <c r="AH188" t="str">
        <f t="shared" si="28"/>
        <v>Baja</v>
      </c>
      <c r="AI188" t="s">
        <v>153</v>
      </c>
      <c r="AJ188" t="str">
        <f>IFERROR(VLOOKUP(B188,Maestro_Regionales!$A$2:$B$35,2,FALSE),"Otras zonas")</f>
        <v>Antioquia</v>
      </c>
      <c r="AK188" t="str">
        <f t="shared" si="29"/>
        <v>EPS FAMILIAR DE COLOMBIA | Antioquia</v>
      </c>
    </row>
    <row r="189" spans="1:37">
      <c r="A189" s="4" t="s">
        <v>155</v>
      </c>
      <c r="B189" s="4" t="s">
        <v>156</v>
      </c>
      <c r="C189" s="4" t="s">
        <v>233</v>
      </c>
      <c r="D189" s="4" t="s">
        <v>234</v>
      </c>
      <c r="E189" s="4" t="s">
        <v>87</v>
      </c>
      <c r="F189" s="4">
        <v>13401</v>
      </c>
      <c r="G189" s="4">
        <v>11468</v>
      </c>
      <c r="H189" s="4">
        <v>0</v>
      </c>
      <c r="I189">
        <f t="shared" si="20"/>
        <v>24869</v>
      </c>
      <c r="J189">
        <f t="shared" si="21"/>
        <v>0.53886364550243271</v>
      </c>
      <c r="K189">
        <f t="shared" si="22"/>
        <v>0.46113635449756724</v>
      </c>
      <c r="L189">
        <f t="shared" si="23"/>
        <v>0</v>
      </c>
      <c r="M189">
        <f>I189*Diccionario!$B$36</f>
        <v>55.209667627450976</v>
      </c>
      <c r="N189">
        <f>M189*Diccionario!$B$37</f>
        <v>5.5761764303725485</v>
      </c>
      <c r="O189">
        <f>N189*Diccionario!$B$38</f>
        <v>0.83642646455588221</v>
      </c>
      <c r="P189">
        <f>O189*Diccionario!$B$39</f>
        <v>0.75278381810029404</v>
      </c>
      <c r="Q189">
        <f>P189*Diccionario!$B$40</f>
        <v>0.30111352724011764</v>
      </c>
      <c r="R189">
        <f>Q189*Diccionario!$B$41</f>
        <v>0.19572379270607648</v>
      </c>
      <c r="S189">
        <f t="shared" si="24"/>
        <v>0.19572379270607648</v>
      </c>
      <c r="T189">
        <f>I189*Diccionario!$B$36</f>
        <v>55.209667627450976</v>
      </c>
      <c r="U189">
        <f>T189*Diccionario!$B$42</f>
        <v>5.5761764303725485</v>
      </c>
      <c r="V189">
        <f>U189*Diccionario!$B$43</f>
        <v>4.7397499658166664</v>
      </c>
      <c r="W189">
        <f>V189*Diccionario!$B$44</f>
        <v>0.90055249350516664</v>
      </c>
      <c r="X189">
        <f>W189*Diccionario!$B$45</f>
        <v>0.35121547246701501</v>
      </c>
      <c r="Y189">
        <f>X189*Diccionario!$B$46</f>
        <v>0.31258177049564334</v>
      </c>
      <c r="Z189">
        <f>Y189*Diccionario!$B$47</f>
        <v>0.11565525508338803</v>
      </c>
      <c r="AA189">
        <f>Z189*Diccionario!$B$48</f>
        <v>0.11565525508338803</v>
      </c>
      <c r="AB189">
        <f>AA189*Diccionario!$B$49</f>
        <v>8.6741441312541023E-2</v>
      </c>
      <c r="AC189">
        <f t="shared" si="25"/>
        <v>8.6741441312541023E-2</v>
      </c>
      <c r="AD189">
        <f t="shared" si="26"/>
        <v>0.28246523401861751</v>
      </c>
      <c r="AE189">
        <f t="shared" si="27"/>
        <v>4.7334589980506972E-4</v>
      </c>
      <c r="AF189" t="e">
        <f ca="1">IF(AD189="","",_xludf.RANK.EQ(AD189,$AD$2:$AD$5513,0))</f>
        <v>#NAME?</v>
      </c>
      <c r="AH189" t="str">
        <f t="shared" si="28"/>
        <v>Media</v>
      </c>
      <c r="AI189" t="s">
        <v>153</v>
      </c>
      <c r="AJ189" t="str">
        <f>IFERROR(VLOOKUP(B189,Maestro_Regionales!$A$2:$B$35,2,FALSE),"Otras zonas")</f>
        <v>Antioquia</v>
      </c>
      <c r="AK189" t="str">
        <f t="shared" si="29"/>
        <v>NUEVA EPS | Antioquia</v>
      </c>
    </row>
    <row r="190" spans="1:37">
      <c r="A190" s="4" t="s">
        <v>155</v>
      </c>
      <c r="B190" s="4" t="s">
        <v>156</v>
      </c>
      <c r="C190" s="4" t="s">
        <v>233</v>
      </c>
      <c r="D190" s="4" t="s">
        <v>234</v>
      </c>
      <c r="E190" s="4" t="s">
        <v>70</v>
      </c>
      <c r="F190" s="4">
        <v>15885</v>
      </c>
      <c r="G190" s="4">
        <v>7279</v>
      </c>
      <c r="H190" s="4">
        <v>0</v>
      </c>
      <c r="I190">
        <f t="shared" si="20"/>
        <v>23164</v>
      </c>
      <c r="J190">
        <f t="shared" si="21"/>
        <v>0.68576238991538596</v>
      </c>
      <c r="K190">
        <f t="shared" si="22"/>
        <v>0.31423761008461404</v>
      </c>
      <c r="L190">
        <f t="shared" si="23"/>
        <v>0</v>
      </c>
      <c r="M190">
        <f>I190*Diccionario!$B$36</f>
        <v>51.424534196078426</v>
      </c>
      <c r="N190">
        <f>M190*Diccionario!$B$37</f>
        <v>5.1938779538039217</v>
      </c>
      <c r="O190">
        <f>N190*Diccionario!$B$38</f>
        <v>0.77908169307058828</v>
      </c>
      <c r="P190">
        <f>O190*Diccionario!$B$39</f>
        <v>0.70117352376352948</v>
      </c>
      <c r="Q190">
        <f>P190*Diccionario!$B$40</f>
        <v>0.28046940950541183</v>
      </c>
      <c r="R190">
        <f>Q190*Diccionario!$B$41</f>
        <v>0.18230511617851769</v>
      </c>
      <c r="S190">
        <f t="shared" si="24"/>
        <v>0.18230511617851769</v>
      </c>
      <c r="T190">
        <f>I190*Diccionario!$B$36</f>
        <v>51.424534196078426</v>
      </c>
      <c r="U190">
        <f>T190*Diccionario!$B$42</f>
        <v>5.1938779538039217</v>
      </c>
      <c r="V190">
        <f>U190*Diccionario!$B$43</f>
        <v>4.4147962607333335</v>
      </c>
      <c r="W190">
        <f>V190*Diccionario!$B$44</f>
        <v>0.83881128953933337</v>
      </c>
      <c r="X190">
        <f>W190*Diccionario!$B$45</f>
        <v>0.32713640292034002</v>
      </c>
      <c r="Y190">
        <f>X190*Diccionario!$B$46</f>
        <v>0.29115139859910261</v>
      </c>
      <c r="Z190">
        <f>Y190*Diccionario!$B$47</f>
        <v>0.10772601748166796</v>
      </c>
      <c r="AA190">
        <f>Z190*Diccionario!$B$48</f>
        <v>0.10772601748166796</v>
      </c>
      <c r="AB190">
        <f>AA190*Diccionario!$B$49</f>
        <v>8.0794513111250965E-2</v>
      </c>
      <c r="AC190">
        <f t="shared" si="25"/>
        <v>8.0794513111250965E-2</v>
      </c>
      <c r="AD190">
        <f t="shared" si="26"/>
        <v>0.26309962928976866</v>
      </c>
      <c r="AE190">
        <f t="shared" si="27"/>
        <v>4.4089365970021458E-4</v>
      </c>
      <c r="AF190" t="e">
        <f ca="1">IF(AD190="","",_xludf.RANK.EQ(AD190,$AD$2:$AD$5513,0))</f>
        <v>#NAME?</v>
      </c>
      <c r="AH190" t="str">
        <f t="shared" si="28"/>
        <v>Media</v>
      </c>
      <c r="AI190" t="s">
        <v>153</v>
      </c>
      <c r="AJ190" t="str">
        <f>IFERROR(VLOOKUP(B190,Maestro_Regionales!$A$2:$B$35,2,FALSE),"Otras zonas")</f>
        <v>Antioquia</v>
      </c>
      <c r="AK190" t="str">
        <f t="shared" si="29"/>
        <v>EPS SURA | Antioquia</v>
      </c>
    </row>
    <row r="191" spans="1:37">
      <c r="A191" s="4" t="s">
        <v>155</v>
      </c>
      <c r="B191" s="4" t="s">
        <v>156</v>
      </c>
      <c r="C191" s="4" t="s">
        <v>233</v>
      </c>
      <c r="D191" s="4" t="s">
        <v>234</v>
      </c>
      <c r="E191" s="4" t="s">
        <v>160</v>
      </c>
      <c r="F191" s="4">
        <v>1222</v>
      </c>
      <c r="G191" s="4">
        <v>20661</v>
      </c>
      <c r="H191" s="4">
        <v>0</v>
      </c>
      <c r="I191">
        <f t="shared" si="20"/>
        <v>21883</v>
      </c>
      <c r="J191">
        <f t="shared" si="21"/>
        <v>5.584243476671389E-2</v>
      </c>
      <c r="K191">
        <f t="shared" si="22"/>
        <v>0.94415756523328609</v>
      </c>
      <c r="L191">
        <f t="shared" si="23"/>
        <v>0</v>
      </c>
      <c r="M191">
        <f>I191*Diccionario!$B$36</f>
        <v>48.580689078431369</v>
      </c>
      <c r="N191">
        <f>M191*Diccionario!$B$37</f>
        <v>4.9066495969215689</v>
      </c>
      <c r="O191">
        <f>N191*Diccionario!$B$38</f>
        <v>0.73599743953823527</v>
      </c>
      <c r="P191">
        <f>O191*Diccionario!$B$39</f>
        <v>0.66239769558441175</v>
      </c>
      <c r="Q191">
        <f>P191*Diccionario!$B$40</f>
        <v>0.26495907823376469</v>
      </c>
      <c r="R191">
        <f>Q191*Diccionario!$B$41</f>
        <v>0.17222340085194707</v>
      </c>
      <c r="S191">
        <f t="shared" si="24"/>
        <v>0.17222340085194707</v>
      </c>
      <c r="T191">
        <f>I191*Diccionario!$B$36</f>
        <v>48.580689078431369</v>
      </c>
      <c r="U191">
        <f>T191*Diccionario!$B$42</f>
        <v>4.9066495969215689</v>
      </c>
      <c r="V191">
        <f>U191*Diccionario!$B$43</f>
        <v>4.1706521573833335</v>
      </c>
      <c r="W191">
        <f>V191*Diccionario!$B$44</f>
        <v>0.7924239099028334</v>
      </c>
      <c r="X191">
        <f>W191*Diccionario!$B$45</f>
        <v>0.30904532486210506</v>
      </c>
      <c r="Y191">
        <f>X191*Diccionario!$B$46</f>
        <v>0.2750503391272735</v>
      </c>
      <c r="Z191">
        <f>Y191*Diccionario!$B$47</f>
        <v>0.1017686254770912</v>
      </c>
      <c r="AA191">
        <f>Z191*Diccionario!$B$48</f>
        <v>0.1017686254770912</v>
      </c>
      <c r="AB191">
        <f>AA191*Diccionario!$B$49</f>
        <v>7.6326469107818401E-2</v>
      </c>
      <c r="AC191">
        <f t="shared" si="25"/>
        <v>7.6326469107818401E-2</v>
      </c>
      <c r="AD191">
        <f t="shared" si="26"/>
        <v>0.24854986995976547</v>
      </c>
      <c r="AE191">
        <f t="shared" si="27"/>
        <v>4.1651165408477787E-4</v>
      </c>
      <c r="AF191" t="e">
        <f ca="1">IF(AD191="","",_xludf.RANK.EQ(AD191,$AD$2:$AD$5513,0))</f>
        <v>#NAME?</v>
      </c>
      <c r="AH191" t="str">
        <f t="shared" si="28"/>
        <v>Media</v>
      </c>
      <c r="AI191" t="s">
        <v>153</v>
      </c>
      <c r="AJ191" t="str">
        <f>IFERROR(VLOOKUP(B191,Maestro_Regionales!$A$2:$B$35,2,FALSE),"Otras zonas")</f>
        <v>Antioquia</v>
      </c>
      <c r="AK191" t="str">
        <f t="shared" si="29"/>
        <v>SAVIA SALUD EPS | Antioquia</v>
      </c>
    </row>
    <row r="192" spans="1:37">
      <c r="A192" s="4" t="s">
        <v>155</v>
      </c>
      <c r="B192" s="4" t="s">
        <v>156</v>
      </c>
      <c r="C192" s="4" t="s">
        <v>233</v>
      </c>
      <c r="D192" s="4" t="s">
        <v>234</v>
      </c>
      <c r="E192" s="4" t="s">
        <v>92</v>
      </c>
      <c r="F192" s="4">
        <v>47</v>
      </c>
      <c r="G192" s="4">
        <v>3409</v>
      </c>
      <c r="H192" s="4">
        <v>0</v>
      </c>
      <c r="I192">
        <f t="shared" si="20"/>
        <v>3456</v>
      </c>
      <c r="J192">
        <f t="shared" si="21"/>
        <v>1.3599537037037037E-2</v>
      </c>
      <c r="K192">
        <f t="shared" si="22"/>
        <v>0.98640046296296291</v>
      </c>
      <c r="L192">
        <f t="shared" si="23"/>
        <v>0</v>
      </c>
      <c r="M192">
        <f>I192*Diccionario!$B$36</f>
        <v>7.6723877647058814</v>
      </c>
      <c r="N192">
        <f>M192*Diccionario!$B$37</f>
        <v>0.77491116423529405</v>
      </c>
      <c r="O192">
        <f>N192*Diccionario!$B$38</f>
        <v>0.11623667463529411</v>
      </c>
      <c r="P192">
        <f>O192*Diccionario!$B$39</f>
        <v>0.10461300717176469</v>
      </c>
      <c r="Q192">
        <f>P192*Diccionario!$B$40</f>
        <v>4.1845202868705883E-2</v>
      </c>
      <c r="R192">
        <f>Q192*Diccionario!$B$41</f>
        <v>2.7199381864658825E-2</v>
      </c>
      <c r="S192">
        <f t="shared" si="24"/>
        <v>2.7199381864658825E-2</v>
      </c>
      <c r="T192">
        <f>I192*Diccionario!$B$36</f>
        <v>7.6723877647058814</v>
      </c>
      <c r="U192">
        <f>T192*Diccionario!$B$42</f>
        <v>0.77491116423529405</v>
      </c>
      <c r="V192">
        <f>U192*Diccionario!$B$43</f>
        <v>0.65867448959999997</v>
      </c>
      <c r="W192">
        <f>V192*Diccionario!$B$44</f>
        <v>0.12514815302400001</v>
      </c>
      <c r="X192">
        <f>W192*Diccionario!$B$45</f>
        <v>4.8807779679360008E-2</v>
      </c>
      <c r="Y192">
        <f>X192*Diccionario!$B$46</f>
        <v>4.343892391463041E-2</v>
      </c>
      <c r="Z192">
        <f>Y192*Diccionario!$B$47</f>
        <v>1.6072401848413253E-2</v>
      </c>
      <c r="AA192">
        <f>Z192*Diccionario!$B$48</f>
        <v>1.6072401848413253E-2</v>
      </c>
      <c r="AB192">
        <f>AA192*Diccionario!$B$49</f>
        <v>1.2054301386309939E-2</v>
      </c>
      <c r="AC192">
        <f t="shared" si="25"/>
        <v>1.2054301386309939E-2</v>
      </c>
      <c r="AD192">
        <f t="shared" si="26"/>
        <v>3.9253683250968764E-2</v>
      </c>
      <c r="AE192">
        <f t="shared" si="27"/>
        <v>6.5780024517524672E-5</v>
      </c>
      <c r="AF192" t="e">
        <f ca="1">IF(AD192="","",_xludf.RANK.EQ(AD192,$AD$2:$AD$5513,0))</f>
        <v>#NAME?</v>
      </c>
      <c r="AH192" t="str">
        <f t="shared" si="28"/>
        <v>Baja</v>
      </c>
      <c r="AI192" t="s">
        <v>153</v>
      </c>
      <c r="AJ192" t="str">
        <f>IFERROR(VLOOKUP(B192,Maestro_Regionales!$A$2:$B$35,2,FALSE),"Otras zonas")</f>
        <v>Antioquia</v>
      </c>
      <c r="AK192" t="str">
        <f t="shared" si="29"/>
        <v>EPS FAMILIAR DE COLOMBIA | Antioquia</v>
      </c>
    </row>
    <row r="193" spans="1:37">
      <c r="A193" s="4" t="s">
        <v>155</v>
      </c>
      <c r="B193" s="4" t="s">
        <v>156</v>
      </c>
      <c r="C193" s="4" t="s">
        <v>233</v>
      </c>
      <c r="D193" s="4" t="s">
        <v>234</v>
      </c>
      <c r="E193" s="4" t="s">
        <v>88</v>
      </c>
      <c r="F193" s="4">
        <v>302</v>
      </c>
      <c r="G193" s="4">
        <v>1659</v>
      </c>
      <c r="H193" s="4">
        <v>0</v>
      </c>
      <c r="I193">
        <f t="shared" si="20"/>
        <v>1961</v>
      </c>
      <c r="J193">
        <f t="shared" si="21"/>
        <v>0.15400305966343703</v>
      </c>
      <c r="K193">
        <f t="shared" si="22"/>
        <v>0.84599694033656303</v>
      </c>
      <c r="L193">
        <f t="shared" si="23"/>
        <v>0</v>
      </c>
      <c r="M193">
        <f>I193*Diccionario!$B$36</f>
        <v>4.3534584509803915</v>
      </c>
      <c r="N193">
        <f>M193*Diccionario!$B$37</f>
        <v>0.43969930354901959</v>
      </c>
      <c r="O193">
        <f>N193*Diccionario!$B$38</f>
        <v>6.5954895532352939E-2</v>
      </c>
      <c r="P193">
        <f>O193*Diccionario!$B$39</f>
        <v>5.9359405979117645E-2</v>
      </c>
      <c r="Q193">
        <f>P193*Diccionario!$B$40</f>
        <v>2.374376239164706E-2</v>
      </c>
      <c r="R193">
        <f>Q193*Diccionario!$B$41</f>
        <v>1.543344555457059E-2</v>
      </c>
      <c r="S193">
        <f t="shared" si="24"/>
        <v>1.543344555457059E-2</v>
      </c>
      <c r="T193">
        <f>I193*Diccionario!$B$36</f>
        <v>4.3534584509803915</v>
      </c>
      <c r="U193">
        <f>T193*Diccionario!$B$42</f>
        <v>0.43969930354901959</v>
      </c>
      <c r="V193">
        <f>U193*Diccionario!$B$43</f>
        <v>0.37374440801666664</v>
      </c>
      <c r="W193">
        <f>V193*Diccionario!$B$44</f>
        <v>7.1011437523166659E-2</v>
      </c>
      <c r="X193">
        <f>W193*Diccionario!$B$45</f>
        <v>2.7694460634034999E-2</v>
      </c>
      <c r="Y193">
        <f>X193*Diccionario!$B$46</f>
        <v>2.4648069964291149E-2</v>
      </c>
      <c r="Z193">
        <f>Y193*Diccionario!$B$47</f>
        <v>9.1197858867877249E-3</v>
      </c>
      <c r="AA193">
        <f>Z193*Diccionario!$B$48</f>
        <v>9.1197858867877249E-3</v>
      </c>
      <c r="AB193">
        <f>AA193*Diccionario!$B$49</f>
        <v>6.8398394150907937E-3</v>
      </c>
      <c r="AC193">
        <f t="shared" si="25"/>
        <v>6.8398394150907937E-3</v>
      </c>
      <c r="AD193">
        <f t="shared" si="26"/>
        <v>2.2273284969661383E-2</v>
      </c>
      <c r="AE193">
        <f t="shared" si="27"/>
        <v>3.7324834513560723E-5</v>
      </c>
      <c r="AF193" t="e">
        <f ca="1">IF(AD193="","",_xludf.RANK.EQ(AD193,$AD$2:$AD$5513,0))</f>
        <v>#NAME?</v>
      </c>
      <c r="AH193" t="str">
        <f t="shared" si="28"/>
        <v>Baja</v>
      </c>
      <c r="AI193" t="s">
        <v>153</v>
      </c>
      <c r="AJ193" t="str">
        <f>IFERROR(VLOOKUP(B193,Maestro_Regionales!$A$2:$B$35,2,FALSE),"Otras zonas")</f>
        <v>Antioquia</v>
      </c>
      <c r="AK193" t="str">
        <f t="shared" si="29"/>
        <v>COOSALUD EPS | Antioquia</v>
      </c>
    </row>
    <row r="194" spans="1:37">
      <c r="A194" s="4" t="s">
        <v>155</v>
      </c>
      <c r="B194" s="4" t="s">
        <v>156</v>
      </c>
      <c r="C194" s="4" t="s">
        <v>233</v>
      </c>
      <c r="D194" s="4" t="s">
        <v>234</v>
      </c>
      <c r="E194" s="4" t="s">
        <v>90</v>
      </c>
      <c r="F194" s="4">
        <v>0</v>
      </c>
      <c r="G194" s="4">
        <v>0</v>
      </c>
      <c r="H194" s="4">
        <v>959</v>
      </c>
      <c r="I194">
        <f t="shared" ref="I194:I257" si="30">SUM(F194:H194)</f>
        <v>959</v>
      </c>
      <c r="J194">
        <f t="shared" ref="J194:J257" si="31">IFERROR(F194/I194,0)</f>
        <v>0</v>
      </c>
      <c r="K194">
        <f t="shared" ref="K194:K257" si="32">IFERROR(G194/I194,0)</f>
        <v>0</v>
      </c>
      <c r="L194">
        <f t="shared" ref="L194:L257" si="33">IFERROR(H194/I194,0)</f>
        <v>1</v>
      </c>
      <c r="M194">
        <f>I194*Diccionario!$B$36</f>
        <v>2.1289988039215686</v>
      </c>
      <c r="N194">
        <f>M194*Diccionario!$B$37</f>
        <v>0.21502887919607844</v>
      </c>
      <c r="O194">
        <f>N194*Diccionario!$B$38</f>
        <v>3.2254331879411763E-2</v>
      </c>
      <c r="P194">
        <f>O194*Diccionario!$B$39</f>
        <v>2.9028898691470587E-2</v>
      </c>
      <c r="Q194">
        <f>P194*Diccionario!$B$40</f>
        <v>1.1611559476588235E-2</v>
      </c>
      <c r="R194">
        <f>Q194*Diccionario!$B$41</f>
        <v>7.5475136597823525E-3</v>
      </c>
      <c r="S194">
        <f t="shared" ref="S194:S257" si="34">R194</f>
        <v>7.5475136597823525E-3</v>
      </c>
      <c r="T194">
        <f>I194*Diccionario!$B$36</f>
        <v>2.1289988039215686</v>
      </c>
      <c r="U194">
        <f>T194*Diccionario!$B$42</f>
        <v>0.21502887919607844</v>
      </c>
      <c r="V194">
        <f>U194*Diccionario!$B$43</f>
        <v>0.18277454731666667</v>
      </c>
      <c r="W194">
        <f>V194*Diccionario!$B$44</f>
        <v>3.4727163990166669E-2</v>
      </c>
      <c r="X194">
        <f>W194*Diccionario!$B$45</f>
        <v>1.3543593956165001E-2</v>
      </c>
      <c r="Y194">
        <f>X194*Diccionario!$B$46</f>
        <v>1.2053798620986851E-2</v>
      </c>
      <c r="Z194">
        <f>Y194*Diccionario!$B$47</f>
        <v>4.4599054897651348E-3</v>
      </c>
      <c r="AA194">
        <f>Z194*Diccionario!$B$48</f>
        <v>4.4599054897651348E-3</v>
      </c>
      <c r="AB194">
        <f>AA194*Diccionario!$B$49</f>
        <v>3.3449291173238511E-3</v>
      </c>
      <c r="AC194">
        <f t="shared" ref="AC194:AC257" si="35">AB194</f>
        <v>3.3449291173238511E-3</v>
      </c>
      <c r="AD194">
        <f t="shared" ref="AD194:AD257" si="36">S194+AC194</f>
        <v>1.0892442777106204E-2</v>
      </c>
      <c r="AE194">
        <f t="shared" ref="AE194:AE257" si="37">IFERROR(AD194/SUM($AD$2:$AD$5513),0)</f>
        <v>1.8253195460736734E-5</v>
      </c>
      <c r="AF194" t="e">
        <f ca="1">IF(AD194="","",_xludf.RANK.EQ(AD194,$AD$2:$AD$5513,0))</f>
        <v>#NAME?</v>
      </c>
      <c r="AH194" t="str">
        <f t="shared" ref="AH194:AH257" si="38">IF(SUM($AD$2:$AD$5513)=0,"",IF((SUMIF($AD$2:$AD$5513,"&gt;"&amp;$AD194,$AD$2:$AD$5513)+$AD194)/SUM($AD$2:$AD$5513)&lt;=40%,"Alta",IF((SUMIF($AD$2:$AD$5513,"&gt;"&amp;$AD194,$AD$2:$AD$5513)+$AD194)/SUM($AD$2:$AD$5513)&lt;=80%,"Media","Baja")))</f>
        <v>Baja</v>
      </c>
      <c r="AI194" t="s">
        <v>153</v>
      </c>
      <c r="AJ194" t="str">
        <f>IFERROR(VLOOKUP(B194,Maestro_Regionales!$A$2:$B$35,2,FALSE),"Otras zonas")</f>
        <v>Antioquia</v>
      </c>
      <c r="AK194" t="str">
        <f t="shared" ref="AK194:AK257" si="39">E194&amp;" | "&amp;AJ194</f>
        <v>REGIMEN DE EXCEPCION | Antioquia</v>
      </c>
    </row>
    <row r="195" spans="1:37">
      <c r="A195" s="4" t="s">
        <v>155</v>
      </c>
      <c r="B195" s="4" t="s">
        <v>156</v>
      </c>
      <c r="C195" s="4" t="s">
        <v>233</v>
      </c>
      <c r="D195" s="4" t="s">
        <v>234</v>
      </c>
      <c r="E195" s="4" t="s">
        <v>85</v>
      </c>
      <c r="F195" s="4">
        <v>196</v>
      </c>
      <c r="G195" s="4">
        <v>204</v>
      </c>
      <c r="H195" s="4">
        <v>0</v>
      </c>
      <c r="I195">
        <f t="shared" si="30"/>
        <v>400</v>
      </c>
      <c r="J195">
        <f t="shared" si="31"/>
        <v>0.49</v>
      </c>
      <c r="K195">
        <f t="shared" si="32"/>
        <v>0.51</v>
      </c>
      <c r="L195">
        <f t="shared" si="33"/>
        <v>0</v>
      </c>
      <c r="M195">
        <f>I195*Diccionario!$B$36</f>
        <v>0.88800784313725489</v>
      </c>
      <c r="N195">
        <f>M195*Diccionario!$B$37</f>
        <v>8.9688792156862748E-2</v>
      </c>
      <c r="O195">
        <f>N195*Diccionario!$B$38</f>
        <v>1.3453318823529412E-2</v>
      </c>
      <c r="P195">
        <f>O195*Diccionario!$B$39</f>
        <v>1.2107986941176471E-2</v>
      </c>
      <c r="Q195">
        <f>P195*Diccionario!$B$40</f>
        <v>4.8431947764705887E-3</v>
      </c>
      <c r="R195">
        <f>Q195*Diccionario!$B$41</f>
        <v>3.1480766047058827E-3</v>
      </c>
      <c r="S195">
        <f t="shared" si="34"/>
        <v>3.1480766047058827E-3</v>
      </c>
      <c r="T195">
        <f>I195*Diccionario!$B$36</f>
        <v>0.88800784313725489</v>
      </c>
      <c r="U195">
        <f>T195*Diccionario!$B$42</f>
        <v>8.9688792156862748E-2</v>
      </c>
      <c r="V195">
        <f>U195*Diccionario!$B$43</f>
        <v>7.6235473333333331E-2</v>
      </c>
      <c r="W195">
        <f>V195*Diccionario!$B$44</f>
        <v>1.4484739933333332E-2</v>
      </c>
      <c r="X195">
        <f>W195*Diccionario!$B$45</f>
        <v>5.6490485739999997E-3</v>
      </c>
      <c r="Y195">
        <f>X195*Diccionario!$B$46</f>
        <v>5.0276532308599995E-3</v>
      </c>
      <c r="Z195">
        <f>Y195*Diccionario!$B$47</f>
        <v>1.8602316954181998E-3</v>
      </c>
      <c r="AA195">
        <f>Z195*Diccionario!$B$48</f>
        <v>1.8602316954181998E-3</v>
      </c>
      <c r="AB195">
        <f>AA195*Diccionario!$B$49</f>
        <v>1.3951737715636498E-3</v>
      </c>
      <c r="AC195">
        <f t="shared" si="35"/>
        <v>1.3951737715636498E-3</v>
      </c>
      <c r="AD195">
        <f t="shared" si="36"/>
        <v>4.5432503762695324E-3</v>
      </c>
      <c r="AE195">
        <f t="shared" si="37"/>
        <v>7.6134287636023921E-6</v>
      </c>
      <c r="AF195" t="e">
        <f ca="1">IF(AD195="","",_xludf.RANK.EQ(AD195,$AD$2:$AD$5513,0))</f>
        <v>#NAME?</v>
      </c>
      <c r="AH195" t="str">
        <f t="shared" si="38"/>
        <v>Baja</v>
      </c>
      <c r="AI195" t="s">
        <v>153</v>
      </c>
      <c r="AJ195" t="str">
        <f>IFERROR(VLOOKUP(B195,Maestro_Regionales!$A$2:$B$35,2,FALSE),"Otras zonas")</f>
        <v>Antioquia</v>
      </c>
      <c r="AK195" t="str">
        <f t="shared" si="39"/>
        <v>SALUD TOTAL EPS | Antioquia</v>
      </c>
    </row>
    <row r="196" spans="1:37">
      <c r="A196" s="4" t="s">
        <v>155</v>
      </c>
      <c r="B196" s="4" t="s">
        <v>156</v>
      </c>
      <c r="C196" s="4" t="s">
        <v>235</v>
      </c>
      <c r="D196" s="4" t="s">
        <v>236</v>
      </c>
      <c r="E196" s="4" t="s">
        <v>160</v>
      </c>
      <c r="F196" s="4">
        <v>933</v>
      </c>
      <c r="G196" s="4">
        <v>5908</v>
      </c>
      <c r="H196" s="4">
        <v>0</v>
      </c>
      <c r="I196">
        <f t="shared" si="30"/>
        <v>6841</v>
      </c>
      <c r="J196">
        <f t="shared" si="31"/>
        <v>0.13638356965355941</v>
      </c>
      <c r="K196">
        <f t="shared" si="32"/>
        <v>0.86361643034644053</v>
      </c>
      <c r="L196">
        <f t="shared" si="33"/>
        <v>0</v>
      </c>
      <c r="M196">
        <f>I196*Diccionario!$B$36</f>
        <v>15.1871541372549</v>
      </c>
      <c r="N196">
        <f>M196*Diccionario!$B$37</f>
        <v>1.5339025678627449</v>
      </c>
      <c r="O196">
        <f>N196*Diccionario!$B$38</f>
        <v>0.23008538517941174</v>
      </c>
      <c r="P196">
        <f>O196*Diccionario!$B$39</f>
        <v>0.20707684666147058</v>
      </c>
      <c r="Q196">
        <f>P196*Diccionario!$B$40</f>
        <v>8.2830738664588233E-2</v>
      </c>
      <c r="R196">
        <f>Q196*Diccionario!$B$41</f>
        <v>5.3839980131982351E-2</v>
      </c>
      <c r="S196">
        <f t="shared" si="34"/>
        <v>5.3839980131982351E-2</v>
      </c>
      <c r="T196">
        <f>I196*Diccionario!$B$36</f>
        <v>15.1871541372549</v>
      </c>
      <c r="U196">
        <f>T196*Diccionario!$B$42</f>
        <v>1.5339025678627449</v>
      </c>
      <c r="V196">
        <f>U196*Diccionario!$B$43</f>
        <v>1.3038171826833331</v>
      </c>
      <c r="W196">
        <f>V196*Diccionario!$B$44</f>
        <v>0.2477252647098333</v>
      </c>
      <c r="X196">
        <f>W196*Diccionario!$B$45</f>
        <v>9.6612853236834995E-2</v>
      </c>
      <c r="Y196">
        <f>X196*Diccionario!$B$46</f>
        <v>8.5985439380783152E-2</v>
      </c>
      <c r="Z196">
        <f>Y196*Diccionario!$B$47</f>
        <v>3.1814612570889765E-2</v>
      </c>
      <c r="AA196">
        <f>Z196*Diccionario!$B$48</f>
        <v>3.1814612570889765E-2</v>
      </c>
      <c r="AB196">
        <f>AA196*Diccionario!$B$49</f>
        <v>2.3860959428167322E-2</v>
      </c>
      <c r="AC196">
        <f t="shared" si="35"/>
        <v>2.3860959428167322E-2</v>
      </c>
      <c r="AD196">
        <f t="shared" si="36"/>
        <v>7.7700939560149673E-2</v>
      </c>
      <c r="AE196">
        <f t="shared" si="37"/>
        <v>1.302086654295099E-4</v>
      </c>
      <c r="AF196" t="e">
        <f ca="1">IF(AD196="","",_xludf.RANK.EQ(AD196,$AD$2:$AD$5513,0))</f>
        <v>#NAME?</v>
      </c>
      <c r="AH196" t="str">
        <f t="shared" si="38"/>
        <v>Baja</v>
      </c>
      <c r="AI196" t="s">
        <v>153</v>
      </c>
      <c r="AJ196" t="str">
        <f>IFERROR(VLOOKUP(B196,Maestro_Regionales!$A$2:$B$35,2,FALSE),"Otras zonas")</f>
        <v>Antioquia</v>
      </c>
      <c r="AK196" t="str">
        <f t="shared" si="39"/>
        <v>SAVIA SALUD EPS | Antioquia</v>
      </c>
    </row>
    <row r="197" spans="1:37">
      <c r="A197" s="4" t="s">
        <v>155</v>
      </c>
      <c r="B197" s="4" t="s">
        <v>156</v>
      </c>
      <c r="C197" s="4" t="s">
        <v>235</v>
      </c>
      <c r="D197" s="4" t="s">
        <v>236</v>
      </c>
      <c r="E197" s="4" t="s">
        <v>87</v>
      </c>
      <c r="F197" s="4">
        <v>2074</v>
      </c>
      <c r="G197" s="4">
        <v>797</v>
      </c>
      <c r="H197" s="4">
        <v>0</v>
      </c>
      <c r="I197">
        <f t="shared" si="30"/>
        <v>2871</v>
      </c>
      <c r="J197">
        <f t="shared" si="31"/>
        <v>0.72239637756879138</v>
      </c>
      <c r="K197">
        <f t="shared" si="32"/>
        <v>0.27760362243120862</v>
      </c>
      <c r="L197">
        <f t="shared" si="33"/>
        <v>0</v>
      </c>
      <c r="M197">
        <f>I197*Diccionario!$B$36</f>
        <v>6.3736762941176464</v>
      </c>
      <c r="N197">
        <f>M197*Diccionario!$B$37</f>
        <v>0.64374130570588228</v>
      </c>
      <c r="O197">
        <f>N197*Diccionario!$B$38</f>
        <v>9.656119585588234E-2</v>
      </c>
      <c r="P197">
        <f>O197*Diccionario!$B$39</f>
        <v>8.6905076270294104E-2</v>
      </c>
      <c r="Q197">
        <f>P197*Diccionario!$B$40</f>
        <v>3.4762030508117645E-2</v>
      </c>
      <c r="R197">
        <f>Q197*Diccionario!$B$41</f>
        <v>2.2595319830276468E-2</v>
      </c>
      <c r="S197">
        <f t="shared" si="34"/>
        <v>2.2595319830276468E-2</v>
      </c>
      <c r="T197">
        <f>I197*Diccionario!$B$36</f>
        <v>6.3736762941176464</v>
      </c>
      <c r="U197">
        <f>T197*Diccionario!$B$42</f>
        <v>0.64374130570588228</v>
      </c>
      <c r="V197">
        <f>U197*Diccionario!$B$43</f>
        <v>0.54718010984999987</v>
      </c>
      <c r="W197">
        <f>V197*Diccionario!$B$44</f>
        <v>0.10396422087149998</v>
      </c>
      <c r="X197">
        <f>W197*Diccionario!$B$45</f>
        <v>4.0546046139884995E-2</v>
      </c>
      <c r="Y197">
        <f>X197*Diccionario!$B$46</f>
        <v>3.6085981064497646E-2</v>
      </c>
      <c r="Z197">
        <f>Y197*Diccionario!$B$47</f>
        <v>1.3351812993864129E-2</v>
      </c>
      <c r="AA197">
        <f>Z197*Diccionario!$B$48</f>
        <v>1.3351812993864129E-2</v>
      </c>
      <c r="AB197">
        <f>AA197*Diccionario!$B$49</f>
        <v>1.0013859745398097E-2</v>
      </c>
      <c r="AC197">
        <f t="shared" si="35"/>
        <v>1.0013859745398097E-2</v>
      </c>
      <c r="AD197">
        <f t="shared" si="36"/>
        <v>3.2609179575674566E-2</v>
      </c>
      <c r="AE197">
        <f t="shared" si="37"/>
        <v>5.4645384950756163E-5</v>
      </c>
      <c r="AF197" t="e">
        <f ca="1">IF(AD197="","",_xludf.RANK.EQ(AD197,$AD$2:$AD$5513,0))</f>
        <v>#NAME?</v>
      </c>
      <c r="AH197" t="str">
        <f t="shared" si="38"/>
        <v>Baja</v>
      </c>
      <c r="AI197" t="s">
        <v>153</v>
      </c>
      <c r="AJ197" t="str">
        <f>IFERROR(VLOOKUP(B197,Maestro_Regionales!$A$2:$B$35,2,FALSE),"Otras zonas")</f>
        <v>Antioquia</v>
      </c>
      <c r="AK197" t="str">
        <f t="shared" si="39"/>
        <v>NUEVA EPS | Antioquia</v>
      </c>
    </row>
    <row r="198" spans="1:37">
      <c r="A198" s="4" t="s">
        <v>155</v>
      </c>
      <c r="B198" s="4" t="s">
        <v>156</v>
      </c>
      <c r="C198" s="4" t="s">
        <v>235</v>
      </c>
      <c r="D198" s="4" t="s">
        <v>236</v>
      </c>
      <c r="E198" s="4" t="s">
        <v>90</v>
      </c>
      <c r="F198" s="4">
        <v>0</v>
      </c>
      <c r="G198" s="4">
        <v>0</v>
      </c>
      <c r="H198" s="4">
        <v>229</v>
      </c>
      <c r="I198">
        <f t="shared" si="30"/>
        <v>229</v>
      </c>
      <c r="J198">
        <f t="shared" si="31"/>
        <v>0</v>
      </c>
      <c r="K198">
        <f t="shared" si="32"/>
        <v>0</v>
      </c>
      <c r="L198">
        <f t="shared" si="33"/>
        <v>1</v>
      </c>
      <c r="M198">
        <f>I198*Diccionario!$B$36</f>
        <v>0.50838449019607834</v>
      </c>
      <c r="N198">
        <f>M198*Diccionario!$B$37</f>
        <v>5.1346833509803916E-2</v>
      </c>
      <c r="O198">
        <f>N198*Diccionario!$B$38</f>
        <v>7.7020250264705874E-3</v>
      </c>
      <c r="P198">
        <f>O198*Diccionario!$B$39</f>
        <v>6.9318225238235286E-3</v>
      </c>
      <c r="Q198">
        <f>P198*Diccionario!$B$40</f>
        <v>2.7727290095294118E-3</v>
      </c>
      <c r="R198">
        <f>Q198*Diccionario!$B$41</f>
        <v>1.8022738561941176E-3</v>
      </c>
      <c r="S198">
        <f t="shared" si="34"/>
        <v>1.8022738561941176E-3</v>
      </c>
      <c r="T198">
        <f>I198*Diccionario!$B$36</f>
        <v>0.50838449019607834</v>
      </c>
      <c r="U198">
        <f>T198*Diccionario!$B$42</f>
        <v>5.1346833509803916E-2</v>
      </c>
      <c r="V198">
        <f>U198*Diccionario!$B$43</f>
        <v>4.3644808483333325E-2</v>
      </c>
      <c r="W198">
        <f>V198*Diccionario!$B$44</f>
        <v>8.2925136118333319E-3</v>
      </c>
      <c r="X198">
        <f>W198*Diccionario!$B$45</f>
        <v>3.2340803086149997E-3</v>
      </c>
      <c r="Y198">
        <f>X198*Diccionario!$B$46</f>
        <v>2.8783314746673497E-3</v>
      </c>
      <c r="Z198">
        <f>Y198*Diccionario!$B$47</f>
        <v>1.0649826456269195E-3</v>
      </c>
      <c r="AA198">
        <f>Z198*Diccionario!$B$48</f>
        <v>1.0649826456269195E-3</v>
      </c>
      <c r="AB198">
        <f>AA198*Diccionario!$B$49</f>
        <v>7.9873698422018959E-4</v>
      </c>
      <c r="AC198">
        <f t="shared" si="35"/>
        <v>7.9873698422018959E-4</v>
      </c>
      <c r="AD198">
        <f t="shared" si="36"/>
        <v>2.6010108404143071E-3</v>
      </c>
      <c r="AE198">
        <f t="shared" si="37"/>
        <v>4.358687967162369E-6</v>
      </c>
      <c r="AF198" t="e">
        <f ca="1">IF(AD198="","",_xludf.RANK.EQ(AD198,$AD$2:$AD$5513,0))</f>
        <v>#NAME?</v>
      </c>
      <c r="AH198" t="str">
        <f t="shared" si="38"/>
        <v>Baja</v>
      </c>
      <c r="AI198" t="s">
        <v>153</v>
      </c>
      <c r="AJ198" t="str">
        <f>IFERROR(VLOOKUP(B198,Maestro_Regionales!$A$2:$B$35,2,FALSE),"Otras zonas")</f>
        <v>Antioquia</v>
      </c>
      <c r="AK198" t="str">
        <f t="shared" si="39"/>
        <v>REGIMEN DE EXCEPCION | Antioquia</v>
      </c>
    </row>
    <row r="199" spans="1:37">
      <c r="A199" s="4" t="s">
        <v>155</v>
      </c>
      <c r="B199" s="4" t="s">
        <v>156</v>
      </c>
      <c r="C199" s="4" t="s">
        <v>235</v>
      </c>
      <c r="D199" s="4" t="s">
        <v>236</v>
      </c>
      <c r="E199" s="4" t="s">
        <v>93</v>
      </c>
      <c r="F199" s="4">
        <v>82</v>
      </c>
      <c r="G199" s="4">
        <v>0</v>
      </c>
      <c r="H199" s="4">
        <v>0</v>
      </c>
      <c r="I199">
        <f t="shared" si="30"/>
        <v>82</v>
      </c>
      <c r="J199">
        <f t="shared" si="31"/>
        <v>1</v>
      </c>
      <c r="K199">
        <f t="shared" si="32"/>
        <v>0</v>
      </c>
      <c r="L199">
        <f t="shared" si="33"/>
        <v>0</v>
      </c>
      <c r="M199">
        <f>I199*Diccionario!$B$36</f>
        <v>0.18204160784313725</v>
      </c>
      <c r="N199">
        <f>M199*Diccionario!$B$37</f>
        <v>1.8386202392156863E-2</v>
      </c>
      <c r="O199">
        <f>N199*Diccionario!$B$38</f>
        <v>2.7579303588235295E-3</v>
      </c>
      <c r="P199">
        <f>O199*Diccionario!$B$39</f>
        <v>2.4821373229411766E-3</v>
      </c>
      <c r="Q199">
        <f>P199*Diccionario!$B$40</f>
        <v>9.9285492917647062E-4</v>
      </c>
      <c r="R199">
        <f>Q199*Diccionario!$B$41</f>
        <v>6.4535570396470588E-4</v>
      </c>
      <c r="S199">
        <f t="shared" si="34"/>
        <v>6.4535570396470588E-4</v>
      </c>
      <c r="T199">
        <f>I199*Diccionario!$B$36</f>
        <v>0.18204160784313725</v>
      </c>
      <c r="U199">
        <f>T199*Diccionario!$B$42</f>
        <v>1.8386202392156863E-2</v>
      </c>
      <c r="V199">
        <f>U199*Diccionario!$B$43</f>
        <v>1.5628272033333335E-2</v>
      </c>
      <c r="W199">
        <f>V199*Diccionario!$B$44</f>
        <v>2.9693716863333336E-3</v>
      </c>
      <c r="X199">
        <f>W199*Diccionario!$B$45</f>
        <v>1.1580549576700001E-3</v>
      </c>
      <c r="Y199">
        <f>X199*Diccionario!$B$46</f>
        <v>1.0306689123263E-3</v>
      </c>
      <c r="Z199">
        <f>Y199*Diccionario!$B$47</f>
        <v>3.8134749756073099E-4</v>
      </c>
      <c r="AA199">
        <f>Z199*Diccionario!$B$48</f>
        <v>3.8134749756073099E-4</v>
      </c>
      <c r="AB199">
        <f>AA199*Diccionario!$B$49</f>
        <v>2.8601062317054821E-4</v>
      </c>
      <c r="AC199">
        <f t="shared" si="35"/>
        <v>2.8601062317054821E-4</v>
      </c>
      <c r="AD199">
        <f t="shared" si="36"/>
        <v>9.3136632713525409E-4</v>
      </c>
      <c r="AE199">
        <f t="shared" si="37"/>
        <v>1.5607528965384902E-6</v>
      </c>
      <c r="AF199" t="e">
        <f ca="1">IF(AD199="","",_xludf.RANK.EQ(AD199,$AD$2:$AD$5513,0))</f>
        <v>#NAME?</v>
      </c>
      <c r="AH199" t="str">
        <f t="shared" si="38"/>
        <v>Baja</v>
      </c>
      <c r="AI199" t="s">
        <v>153</v>
      </c>
      <c r="AJ199" t="str">
        <f>IFERROR(VLOOKUP(B199,Maestro_Regionales!$A$2:$B$35,2,FALSE),"Otras zonas")</f>
        <v>Antioquia</v>
      </c>
      <c r="AK199" t="str">
        <f t="shared" si="39"/>
        <v>FERRONALES - EAS | Antioquia</v>
      </c>
    </row>
    <row r="200" spans="1:37">
      <c r="A200" s="4" t="s">
        <v>155</v>
      </c>
      <c r="B200" s="4" t="s">
        <v>156</v>
      </c>
      <c r="C200" s="4" t="s">
        <v>235</v>
      </c>
      <c r="D200" s="4" t="s">
        <v>236</v>
      </c>
      <c r="E200" s="4" t="s">
        <v>161</v>
      </c>
      <c r="F200" s="4">
        <v>1</v>
      </c>
      <c r="G200" s="4">
        <v>0</v>
      </c>
      <c r="H200" s="4">
        <v>0</v>
      </c>
      <c r="I200">
        <f t="shared" si="30"/>
        <v>1</v>
      </c>
      <c r="J200">
        <f t="shared" si="31"/>
        <v>1</v>
      </c>
      <c r="K200">
        <f t="shared" si="32"/>
        <v>0</v>
      </c>
      <c r="L200">
        <f t="shared" si="33"/>
        <v>0</v>
      </c>
      <c r="M200">
        <f>I200*Diccionario!$B$36</f>
        <v>2.2200196078431371E-3</v>
      </c>
      <c r="N200">
        <f>M200*Diccionario!$B$37</f>
        <v>2.2422198039215687E-4</v>
      </c>
      <c r="O200">
        <f>N200*Diccionario!$B$38</f>
        <v>3.3633297058823532E-5</v>
      </c>
      <c r="P200">
        <f>O200*Diccionario!$B$39</f>
        <v>3.026996735294118E-5</v>
      </c>
      <c r="Q200">
        <f>P200*Diccionario!$B$40</f>
        <v>1.2107986941176473E-5</v>
      </c>
      <c r="R200">
        <f>Q200*Diccionario!$B$41</f>
        <v>7.870191511764708E-6</v>
      </c>
      <c r="S200">
        <f t="shared" si="34"/>
        <v>7.870191511764708E-6</v>
      </c>
      <c r="T200">
        <f>I200*Diccionario!$B$36</f>
        <v>2.2200196078431371E-3</v>
      </c>
      <c r="U200">
        <f>T200*Diccionario!$B$42</f>
        <v>2.2422198039215687E-4</v>
      </c>
      <c r="V200">
        <f>U200*Diccionario!$B$43</f>
        <v>1.9058868333333333E-4</v>
      </c>
      <c r="W200">
        <f>V200*Diccionario!$B$44</f>
        <v>3.6211849833333333E-5</v>
      </c>
      <c r="X200">
        <f>W200*Diccionario!$B$45</f>
        <v>1.4122621435000001E-5</v>
      </c>
      <c r="Y200">
        <f>X200*Diccionario!$B$46</f>
        <v>1.256913307715E-5</v>
      </c>
      <c r="Z200">
        <f>Y200*Diccionario!$B$47</f>
        <v>4.6505792385454997E-6</v>
      </c>
      <c r="AA200">
        <f>Z200*Diccionario!$B$48</f>
        <v>4.6505792385454997E-6</v>
      </c>
      <c r="AB200">
        <f>AA200*Diccionario!$B$49</f>
        <v>3.4879344289091247E-6</v>
      </c>
      <c r="AC200">
        <f t="shared" si="35"/>
        <v>3.4879344289091247E-6</v>
      </c>
      <c r="AD200">
        <f t="shared" si="36"/>
        <v>1.1358125940673833E-5</v>
      </c>
      <c r="AE200">
        <f t="shared" si="37"/>
        <v>1.9033571909005983E-8</v>
      </c>
      <c r="AF200" t="e">
        <f ca="1">IF(AD200="","",_xludf.RANK.EQ(AD200,$AD$2:$AD$5513,0))</f>
        <v>#NAME?</v>
      </c>
      <c r="AH200" t="str">
        <f t="shared" si="38"/>
        <v>Baja</v>
      </c>
      <c r="AI200" t="s">
        <v>153</v>
      </c>
      <c r="AJ200" t="str">
        <f>IFERROR(VLOOKUP(B200,Maestro_Regionales!$A$2:$B$35,2,FALSE),"Otras zonas")</f>
        <v>Antioquia</v>
      </c>
      <c r="AK200" t="str">
        <f t="shared" si="39"/>
        <v>EPM - EAS | Antioquia</v>
      </c>
    </row>
    <row r="201" spans="1:37">
      <c r="A201" s="4" t="s">
        <v>155</v>
      </c>
      <c r="B201" s="4" t="s">
        <v>156</v>
      </c>
      <c r="C201" s="4" t="s">
        <v>235</v>
      </c>
      <c r="D201" s="4" t="s">
        <v>236</v>
      </c>
      <c r="E201" s="4" t="s">
        <v>85</v>
      </c>
      <c r="F201" s="4">
        <v>1</v>
      </c>
      <c r="G201" s="4">
        <v>0</v>
      </c>
      <c r="H201" s="4">
        <v>0</v>
      </c>
      <c r="I201">
        <f t="shared" si="30"/>
        <v>1</v>
      </c>
      <c r="J201">
        <f t="shared" si="31"/>
        <v>1</v>
      </c>
      <c r="K201">
        <f t="shared" si="32"/>
        <v>0</v>
      </c>
      <c r="L201">
        <f t="shared" si="33"/>
        <v>0</v>
      </c>
      <c r="M201">
        <f>I201*Diccionario!$B$36</f>
        <v>2.2200196078431371E-3</v>
      </c>
      <c r="N201">
        <f>M201*Diccionario!$B$37</f>
        <v>2.2422198039215687E-4</v>
      </c>
      <c r="O201">
        <f>N201*Diccionario!$B$38</f>
        <v>3.3633297058823532E-5</v>
      </c>
      <c r="P201">
        <f>O201*Diccionario!$B$39</f>
        <v>3.026996735294118E-5</v>
      </c>
      <c r="Q201">
        <f>P201*Diccionario!$B$40</f>
        <v>1.2107986941176473E-5</v>
      </c>
      <c r="R201">
        <f>Q201*Diccionario!$B$41</f>
        <v>7.870191511764708E-6</v>
      </c>
      <c r="S201">
        <f t="shared" si="34"/>
        <v>7.870191511764708E-6</v>
      </c>
      <c r="T201">
        <f>I201*Diccionario!$B$36</f>
        <v>2.2200196078431371E-3</v>
      </c>
      <c r="U201">
        <f>T201*Diccionario!$B$42</f>
        <v>2.2422198039215687E-4</v>
      </c>
      <c r="V201">
        <f>U201*Diccionario!$B$43</f>
        <v>1.9058868333333333E-4</v>
      </c>
      <c r="W201">
        <f>V201*Diccionario!$B$44</f>
        <v>3.6211849833333333E-5</v>
      </c>
      <c r="X201">
        <f>W201*Diccionario!$B$45</f>
        <v>1.4122621435000001E-5</v>
      </c>
      <c r="Y201">
        <f>X201*Diccionario!$B$46</f>
        <v>1.256913307715E-5</v>
      </c>
      <c r="Z201">
        <f>Y201*Diccionario!$B$47</f>
        <v>4.6505792385454997E-6</v>
      </c>
      <c r="AA201">
        <f>Z201*Diccionario!$B$48</f>
        <v>4.6505792385454997E-6</v>
      </c>
      <c r="AB201">
        <f>AA201*Diccionario!$B$49</f>
        <v>3.4879344289091247E-6</v>
      </c>
      <c r="AC201">
        <f t="shared" si="35"/>
        <v>3.4879344289091247E-6</v>
      </c>
      <c r="AD201">
        <f t="shared" si="36"/>
        <v>1.1358125940673833E-5</v>
      </c>
      <c r="AE201">
        <f t="shared" si="37"/>
        <v>1.9033571909005983E-8</v>
      </c>
      <c r="AF201" t="e">
        <f ca="1">IF(AD201="","",_xludf.RANK.EQ(AD201,$AD$2:$AD$5513,0))</f>
        <v>#NAME?</v>
      </c>
      <c r="AH201" t="str">
        <f t="shared" si="38"/>
        <v>Baja</v>
      </c>
      <c r="AI201" t="s">
        <v>153</v>
      </c>
      <c r="AJ201" t="str">
        <f>IFERROR(VLOOKUP(B201,Maestro_Regionales!$A$2:$B$35,2,FALSE),"Otras zonas")</f>
        <v>Antioquia</v>
      </c>
      <c r="AK201" t="str">
        <f t="shared" si="39"/>
        <v>SALUD TOTAL EPS | Antioquia</v>
      </c>
    </row>
    <row r="202" spans="1:37">
      <c r="A202" s="4" t="s">
        <v>155</v>
      </c>
      <c r="B202" s="4" t="s">
        <v>156</v>
      </c>
      <c r="C202" s="4" t="s">
        <v>237</v>
      </c>
      <c r="D202" s="4" t="s">
        <v>238</v>
      </c>
      <c r="E202" s="4" t="s">
        <v>160</v>
      </c>
      <c r="F202" s="4">
        <v>613</v>
      </c>
      <c r="G202" s="4">
        <v>9092</v>
      </c>
      <c r="H202" s="4">
        <v>0</v>
      </c>
      <c r="I202">
        <f t="shared" si="30"/>
        <v>9705</v>
      </c>
      <c r="J202">
        <f t="shared" si="31"/>
        <v>6.3163317877382788E-2</v>
      </c>
      <c r="K202">
        <f t="shared" si="32"/>
        <v>0.93683668212261717</v>
      </c>
      <c r="L202">
        <f t="shared" si="33"/>
        <v>0</v>
      </c>
      <c r="M202">
        <f>I202*Diccionario!$B$36</f>
        <v>21.545290294117645</v>
      </c>
      <c r="N202">
        <f>M202*Diccionario!$B$37</f>
        <v>2.1760743197058825</v>
      </c>
      <c r="O202">
        <f>N202*Diccionario!$B$38</f>
        <v>0.32641114795588239</v>
      </c>
      <c r="P202">
        <f>O202*Diccionario!$B$39</f>
        <v>0.29377003316029415</v>
      </c>
      <c r="Q202">
        <f>P202*Diccionario!$B$40</f>
        <v>0.11750801326411767</v>
      </c>
      <c r="R202">
        <f>Q202*Diccionario!$B$41</f>
        <v>7.6380208621676479E-2</v>
      </c>
      <c r="S202">
        <f t="shared" si="34"/>
        <v>7.6380208621676479E-2</v>
      </c>
      <c r="T202">
        <f>I202*Diccionario!$B$36</f>
        <v>21.545290294117645</v>
      </c>
      <c r="U202">
        <f>T202*Diccionario!$B$42</f>
        <v>2.1760743197058825</v>
      </c>
      <c r="V202">
        <f>U202*Diccionario!$B$43</f>
        <v>1.8496631717500001</v>
      </c>
      <c r="W202">
        <f>V202*Diccionario!$B$44</f>
        <v>0.35143600263250002</v>
      </c>
      <c r="X202">
        <f>W202*Diccionario!$B$45</f>
        <v>0.13706004102667502</v>
      </c>
      <c r="Y202">
        <f>X202*Diccionario!$B$46</f>
        <v>0.12198343651374077</v>
      </c>
      <c r="Z202">
        <f>Y202*Diccionario!$B$47</f>
        <v>4.5133871510084085E-2</v>
      </c>
      <c r="AA202">
        <f>Z202*Diccionario!$B$48</f>
        <v>4.5133871510084085E-2</v>
      </c>
      <c r="AB202">
        <f>AA202*Diccionario!$B$49</f>
        <v>3.3850403632563066E-2</v>
      </c>
      <c r="AC202">
        <f t="shared" si="35"/>
        <v>3.3850403632563066E-2</v>
      </c>
      <c r="AD202">
        <f t="shared" si="36"/>
        <v>0.11023061225423955</v>
      </c>
      <c r="AE202">
        <f t="shared" si="37"/>
        <v>1.8472081537690307E-4</v>
      </c>
      <c r="AF202" t="e">
        <f ca="1">IF(AD202="","",_xludf.RANK.EQ(AD202,$AD$2:$AD$5513,0))</f>
        <v>#NAME?</v>
      </c>
      <c r="AH202" t="str">
        <f t="shared" si="38"/>
        <v>Baja</v>
      </c>
      <c r="AI202" t="s">
        <v>153</v>
      </c>
      <c r="AJ202" t="str">
        <f>IFERROR(VLOOKUP(B202,Maestro_Regionales!$A$2:$B$35,2,FALSE),"Otras zonas")</f>
        <v>Antioquia</v>
      </c>
      <c r="AK202" t="str">
        <f t="shared" si="39"/>
        <v>SAVIA SALUD EPS | Antioquia</v>
      </c>
    </row>
    <row r="203" spans="1:37">
      <c r="A203" s="4" t="s">
        <v>155</v>
      </c>
      <c r="B203" s="4" t="s">
        <v>156</v>
      </c>
      <c r="C203" s="4" t="s">
        <v>237</v>
      </c>
      <c r="D203" s="4" t="s">
        <v>238</v>
      </c>
      <c r="E203" s="4" t="s">
        <v>87</v>
      </c>
      <c r="F203" s="4">
        <v>1684</v>
      </c>
      <c r="G203" s="4">
        <v>2308</v>
      </c>
      <c r="H203" s="4">
        <v>0</v>
      </c>
      <c r="I203">
        <f t="shared" si="30"/>
        <v>3992</v>
      </c>
      <c r="J203">
        <f t="shared" si="31"/>
        <v>0.42184368737474948</v>
      </c>
      <c r="K203">
        <f t="shared" si="32"/>
        <v>0.57815631262525047</v>
      </c>
      <c r="L203">
        <f t="shared" si="33"/>
        <v>0</v>
      </c>
      <c r="M203">
        <f>I203*Diccionario!$B$36</f>
        <v>8.8623182745098035</v>
      </c>
      <c r="N203">
        <f>M203*Diccionario!$B$37</f>
        <v>0.89509414572549018</v>
      </c>
      <c r="O203">
        <f>N203*Diccionario!$B$38</f>
        <v>0.13426412185882353</v>
      </c>
      <c r="P203">
        <f>O203*Diccionario!$B$39</f>
        <v>0.12083770967294118</v>
      </c>
      <c r="Q203">
        <f>P203*Diccionario!$B$40</f>
        <v>4.8335083869176475E-2</v>
      </c>
      <c r="R203">
        <f>Q203*Diccionario!$B$41</f>
        <v>3.141780451496471E-2</v>
      </c>
      <c r="S203">
        <f t="shared" si="34"/>
        <v>3.141780451496471E-2</v>
      </c>
      <c r="T203">
        <f>I203*Diccionario!$B$36</f>
        <v>8.8623182745098035</v>
      </c>
      <c r="U203">
        <f>T203*Diccionario!$B$42</f>
        <v>0.89509414572549018</v>
      </c>
      <c r="V203">
        <f>U203*Diccionario!$B$43</f>
        <v>0.76083002386666665</v>
      </c>
      <c r="W203">
        <f>V203*Diccionario!$B$44</f>
        <v>0.14455770453466665</v>
      </c>
      <c r="X203">
        <f>W203*Diccionario!$B$45</f>
        <v>5.637750476852E-2</v>
      </c>
      <c r="Y203">
        <f>X203*Diccionario!$B$46</f>
        <v>5.0175979243982802E-2</v>
      </c>
      <c r="Z203">
        <f>Y203*Diccionario!$B$47</f>
        <v>1.8565112320273636E-2</v>
      </c>
      <c r="AA203">
        <f>Z203*Diccionario!$B$48</f>
        <v>1.8565112320273636E-2</v>
      </c>
      <c r="AB203">
        <f>AA203*Diccionario!$B$49</f>
        <v>1.3923834240205227E-2</v>
      </c>
      <c r="AC203">
        <f t="shared" si="35"/>
        <v>1.3923834240205227E-2</v>
      </c>
      <c r="AD203">
        <f t="shared" si="36"/>
        <v>4.5341638755169937E-2</v>
      </c>
      <c r="AE203">
        <f t="shared" si="37"/>
        <v>7.598201906075187E-5</v>
      </c>
      <c r="AF203" t="e">
        <f ca="1">IF(AD203="","",_xludf.RANK.EQ(AD203,$AD$2:$AD$5513,0))</f>
        <v>#NAME?</v>
      </c>
      <c r="AH203" t="str">
        <f t="shared" si="38"/>
        <v>Baja</v>
      </c>
      <c r="AI203" t="s">
        <v>153</v>
      </c>
      <c r="AJ203" t="str">
        <f>IFERROR(VLOOKUP(B203,Maestro_Regionales!$A$2:$B$35,2,FALSE),"Otras zonas")</f>
        <v>Antioquia</v>
      </c>
      <c r="AK203" t="str">
        <f t="shared" si="39"/>
        <v>NUEVA EPS | Antioquia</v>
      </c>
    </row>
    <row r="204" spans="1:37">
      <c r="A204" s="4" t="s">
        <v>155</v>
      </c>
      <c r="B204" s="4" t="s">
        <v>156</v>
      </c>
      <c r="C204" s="4" t="s">
        <v>237</v>
      </c>
      <c r="D204" s="4" t="s">
        <v>238</v>
      </c>
      <c r="E204" s="4" t="s">
        <v>70</v>
      </c>
      <c r="F204" s="4">
        <v>407</v>
      </c>
      <c r="G204" s="4">
        <v>481</v>
      </c>
      <c r="H204" s="4">
        <v>0</v>
      </c>
      <c r="I204">
        <f t="shared" si="30"/>
        <v>888</v>
      </c>
      <c r="J204">
        <f t="shared" si="31"/>
        <v>0.45833333333333331</v>
      </c>
      <c r="K204">
        <f t="shared" si="32"/>
        <v>0.54166666666666663</v>
      </c>
      <c r="L204">
        <f t="shared" si="33"/>
        <v>0</v>
      </c>
      <c r="M204">
        <f>I204*Diccionario!$B$36</f>
        <v>1.9713774117647058</v>
      </c>
      <c r="N204">
        <f>M204*Diccionario!$B$37</f>
        <v>0.1991091185882353</v>
      </c>
      <c r="O204">
        <f>N204*Diccionario!$B$38</f>
        <v>2.9866367788235294E-2</v>
      </c>
      <c r="P204">
        <f>O204*Diccionario!$B$39</f>
        <v>2.6879731009411767E-2</v>
      </c>
      <c r="Q204">
        <f>P204*Diccionario!$B$40</f>
        <v>1.0751892403764708E-2</v>
      </c>
      <c r="R204">
        <f>Q204*Diccionario!$B$41</f>
        <v>6.9887300624470608E-3</v>
      </c>
      <c r="S204">
        <f t="shared" si="34"/>
        <v>6.9887300624470608E-3</v>
      </c>
      <c r="T204">
        <f>I204*Diccionario!$B$36</f>
        <v>1.9713774117647058</v>
      </c>
      <c r="U204">
        <f>T204*Diccionario!$B$42</f>
        <v>0.1991091185882353</v>
      </c>
      <c r="V204">
        <f>U204*Diccionario!$B$43</f>
        <v>0.16924275080000001</v>
      </c>
      <c r="W204">
        <f>V204*Diccionario!$B$44</f>
        <v>3.2156122652000005E-2</v>
      </c>
      <c r="X204">
        <f>W204*Diccionario!$B$45</f>
        <v>1.2540887834280002E-2</v>
      </c>
      <c r="Y204">
        <f>X204*Diccionario!$B$46</f>
        <v>1.1161390172509202E-2</v>
      </c>
      <c r="Z204">
        <f>Y204*Diccionario!$B$47</f>
        <v>4.1297143638284045E-3</v>
      </c>
      <c r="AA204">
        <f>Z204*Diccionario!$B$48</f>
        <v>4.1297143638284045E-3</v>
      </c>
      <c r="AB204">
        <f>AA204*Diccionario!$B$49</f>
        <v>3.0972857728713034E-3</v>
      </c>
      <c r="AC204">
        <f t="shared" si="35"/>
        <v>3.0972857728713034E-3</v>
      </c>
      <c r="AD204">
        <f t="shared" si="36"/>
        <v>1.0086015835318363E-2</v>
      </c>
      <c r="AE204">
        <f t="shared" si="37"/>
        <v>1.6901811855197313E-5</v>
      </c>
      <c r="AF204" t="e">
        <f ca="1">IF(AD204="","",_xludf.RANK.EQ(AD204,$AD$2:$AD$5513,0))</f>
        <v>#NAME?</v>
      </c>
      <c r="AH204" t="str">
        <f t="shared" si="38"/>
        <v>Baja</v>
      </c>
      <c r="AI204" t="s">
        <v>153</v>
      </c>
      <c r="AJ204" t="str">
        <f>IFERROR(VLOOKUP(B204,Maestro_Regionales!$A$2:$B$35,2,FALSE),"Otras zonas")</f>
        <v>Antioquia</v>
      </c>
      <c r="AK204" t="str">
        <f t="shared" si="39"/>
        <v>EPS SURA | Antioquia</v>
      </c>
    </row>
    <row r="205" spans="1:37">
      <c r="A205" s="4" t="s">
        <v>155</v>
      </c>
      <c r="B205" s="4" t="s">
        <v>156</v>
      </c>
      <c r="C205" s="4" t="s">
        <v>237</v>
      </c>
      <c r="D205" s="4" t="s">
        <v>238</v>
      </c>
      <c r="E205" s="4" t="s">
        <v>90</v>
      </c>
      <c r="F205" s="4">
        <v>0</v>
      </c>
      <c r="G205" s="4">
        <v>0</v>
      </c>
      <c r="H205" s="4">
        <v>317</v>
      </c>
      <c r="I205">
        <f t="shared" si="30"/>
        <v>317</v>
      </c>
      <c r="J205">
        <f t="shared" si="31"/>
        <v>0</v>
      </c>
      <c r="K205">
        <f t="shared" si="32"/>
        <v>0</v>
      </c>
      <c r="L205">
        <f t="shared" si="33"/>
        <v>1</v>
      </c>
      <c r="M205">
        <f>I205*Diccionario!$B$36</f>
        <v>0.70374621568627449</v>
      </c>
      <c r="N205">
        <f>M205*Diccionario!$B$37</f>
        <v>7.1078367784313728E-2</v>
      </c>
      <c r="O205">
        <f>N205*Diccionario!$B$38</f>
        <v>1.066175516764706E-2</v>
      </c>
      <c r="P205">
        <f>O205*Diccionario!$B$39</f>
        <v>9.5955796508823531E-3</v>
      </c>
      <c r="Q205">
        <f>P205*Diccionario!$B$40</f>
        <v>3.8382318603529413E-3</v>
      </c>
      <c r="R205">
        <f>Q205*Diccionario!$B$41</f>
        <v>2.494850709229412E-3</v>
      </c>
      <c r="S205">
        <f t="shared" si="34"/>
        <v>2.494850709229412E-3</v>
      </c>
      <c r="T205">
        <f>I205*Diccionario!$B$36</f>
        <v>0.70374621568627449</v>
      </c>
      <c r="U205">
        <f>T205*Diccionario!$B$42</f>
        <v>7.1078367784313728E-2</v>
      </c>
      <c r="V205">
        <f>U205*Diccionario!$B$43</f>
        <v>6.0416612616666671E-2</v>
      </c>
      <c r="W205">
        <f>V205*Diccionario!$B$44</f>
        <v>1.1479156397166668E-2</v>
      </c>
      <c r="X205">
        <f>W205*Diccionario!$B$45</f>
        <v>4.4768709948950006E-3</v>
      </c>
      <c r="Y205">
        <f>X205*Diccionario!$B$46</f>
        <v>3.984415185456551E-3</v>
      </c>
      <c r="Z205">
        <f>Y205*Diccionario!$B$47</f>
        <v>1.4742336186189238E-3</v>
      </c>
      <c r="AA205">
        <f>Z205*Diccionario!$B$48</f>
        <v>1.4742336186189238E-3</v>
      </c>
      <c r="AB205">
        <f>AA205*Diccionario!$B$49</f>
        <v>1.1056752139641929E-3</v>
      </c>
      <c r="AC205">
        <f t="shared" si="35"/>
        <v>1.1056752139641929E-3</v>
      </c>
      <c r="AD205">
        <f t="shared" si="36"/>
        <v>3.6005259231936051E-3</v>
      </c>
      <c r="AE205">
        <f t="shared" si="37"/>
        <v>6.0336422951548968E-6</v>
      </c>
      <c r="AF205" t="e">
        <f ca="1">IF(AD205="","",_xludf.RANK.EQ(AD205,$AD$2:$AD$5513,0))</f>
        <v>#NAME?</v>
      </c>
      <c r="AH205" t="str">
        <f t="shared" si="38"/>
        <v>Baja</v>
      </c>
      <c r="AI205" t="s">
        <v>153</v>
      </c>
      <c r="AJ205" t="str">
        <f>IFERROR(VLOOKUP(B205,Maestro_Regionales!$A$2:$B$35,2,FALSE),"Otras zonas")</f>
        <v>Antioquia</v>
      </c>
      <c r="AK205" t="str">
        <f t="shared" si="39"/>
        <v>REGIMEN DE EXCEPCION | Antioquia</v>
      </c>
    </row>
    <row r="206" spans="1:37">
      <c r="A206" s="4" t="s">
        <v>155</v>
      </c>
      <c r="B206" s="4" t="s">
        <v>156</v>
      </c>
      <c r="C206" s="4" t="s">
        <v>237</v>
      </c>
      <c r="D206" s="4" t="s">
        <v>238</v>
      </c>
      <c r="E206" s="4" t="s">
        <v>161</v>
      </c>
      <c r="F206" s="4">
        <v>9</v>
      </c>
      <c r="G206" s="4">
        <v>0</v>
      </c>
      <c r="H206" s="4">
        <v>0</v>
      </c>
      <c r="I206">
        <f t="shared" si="30"/>
        <v>9</v>
      </c>
      <c r="J206">
        <f t="shared" si="31"/>
        <v>1</v>
      </c>
      <c r="K206">
        <f t="shared" si="32"/>
        <v>0</v>
      </c>
      <c r="L206">
        <f t="shared" si="33"/>
        <v>0</v>
      </c>
      <c r="M206">
        <f>I206*Diccionario!$B$36</f>
        <v>1.9980176470588234E-2</v>
      </c>
      <c r="N206">
        <f>M206*Diccionario!$B$37</f>
        <v>2.0179978235294119E-3</v>
      </c>
      <c r="O206">
        <f>N206*Diccionario!$B$38</f>
        <v>3.0269967352941179E-4</v>
      </c>
      <c r="P206">
        <f>O206*Diccionario!$B$39</f>
        <v>2.7242970617647063E-4</v>
      </c>
      <c r="Q206">
        <f>P206*Diccionario!$B$40</f>
        <v>1.0897188247058826E-4</v>
      </c>
      <c r="R206">
        <f>Q206*Diccionario!$B$41</f>
        <v>7.0831723605882367E-5</v>
      </c>
      <c r="S206">
        <f t="shared" si="34"/>
        <v>7.0831723605882367E-5</v>
      </c>
      <c r="T206">
        <f>I206*Diccionario!$B$36</f>
        <v>1.9980176470588234E-2</v>
      </c>
      <c r="U206">
        <f>T206*Diccionario!$B$42</f>
        <v>2.0179978235294119E-3</v>
      </c>
      <c r="V206">
        <f>U206*Diccionario!$B$43</f>
        <v>1.7152981500000001E-3</v>
      </c>
      <c r="W206">
        <f>V206*Diccionario!$B$44</f>
        <v>3.259066485E-4</v>
      </c>
      <c r="X206">
        <f>W206*Diccionario!$B$45</f>
        <v>1.2710359291499999E-4</v>
      </c>
      <c r="Y206">
        <f>X206*Diccionario!$B$46</f>
        <v>1.1312219769434999E-4</v>
      </c>
      <c r="Z206">
        <f>Y206*Diccionario!$B$47</f>
        <v>4.1855213146909497E-5</v>
      </c>
      <c r="AA206">
        <f>Z206*Diccionario!$B$48</f>
        <v>4.1855213146909497E-5</v>
      </c>
      <c r="AB206">
        <f>AA206*Diccionario!$B$49</f>
        <v>3.1391409860182121E-5</v>
      </c>
      <c r="AC206">
        <f t="shared" si="35"/>
        <v>3.1391409860182121E-5</v>
      </c>
      <c r="AD206">
        <f t="shared" si="36"/>
        <v>1.0222313346606448E-4</v>
      </c>
      <c r="AE206">
        <f t="shared" si="37"/>
        <v>1.7130214718105381E-7</v>
      </c>
      <c r="AF206" t="e">
        <f ca="1">IF(AD206="","",_xludf.RANK.EQ(AD206,$AD$2:$AD$5513,0))</f>
        <v>#NAME?</v>
      </c>
      <c r="AH206" t="str">
        <f t="shared" si="38"/>
        <v>Baja</v>
      </c>
      <c r="AI206" t="s">
        <v>153</v>
      </c>
      <c r="AJ206" t="str">
        <f>IFERROR(VLOOKUP(B206,Maestro_Regionales!$A$2:$B$35,2,FALSE),"Otras zonas")</f>
        <v>Antioquia</v>
      </c>
      <c r="AK206" t="str">
        <f t="shared" si="39"/>
        <v>EPM - EAS | Antioquia</v>
      </c>
    </row>
    <row r="207" spans="1:37">
      <c r="A207" s="4" t="s">
        <v>155</v>
      </c>
      <c r="B207" s="4" t="s">
        <v>156</v>
      </c>
      <c r="C207" s="4" t="s">
        <v>239</v>
      </c>
      <c r="D207" s="4" t="s">
        <v>240</v>
      </c>
      <c r="E207" s="4" t="s">
        <v>160</v>
      </c>
      <c r="F207" s="4">
        <v>207</v>
      </c>
      <c r="G207" s="4">
        <v>2121</v>
      </c>
      <c r="H207" s="4">
        <v>0</v>
      </c>
      <c r="I207">
        <f t="shared" si="30"/>
        <v>2328</v>
      </c>
      <c r="J207">
        <f t="shared" si="31"/>
        <v>8.891752577319588E-2</v>
      </c>
      <c r="K207">
        <f t="shared" si="32"/>
        <v>0.91108247422680411</v>
      </c>
      <c r="L207">
        <f t="shared" si="33"/>
        <v>0</v>
      </c>
      <c r="M207">
        <f>I207*Diccionario!$B$36</f>
        <v>5.1682056470588229</v>
      </c>
      <c r="N207">
        <f>M207*Diccionario!$B$37</f>
        <v>0.52198877035294111</v>
      </c>
      <c r="O207">
        <f>N207*Diccionario!$B$38</f>
        <v>7.8298315552941158E-2</v>
      </c>
      <c r="P207">
        <f>O207*Diccionario!$B$39</f>
        <v>7.0468483997647047E-2</v>
      </c>
      <c r="Q207">
        <f>P207*Diccionario!$B$40</f>
        <v>2.8187393599058821E-2</v>
      </c>
      <c r="R207">
        <f>Q207*Diccionario!$B$41</f>
        <v>1.8321805839388236E-2</v>
      </c>
      <c r="S207">
        <f t="shared" si="34"/>
        <v>1.8321805839388236E-2</v>
      </c>
      <c r="T207">
        <f>I207*Diccionario!$B$36</f>
        <v>5.1682056470588229</v>
      </c>
      <c r="U207">
        <f>T207*Diccionario!$B$42</f>
        <v>0.52198877035294111</v>
      </c>
      <c r="V207">
        <f>U207*Diccionario!$B$43</f>
        <v>0.44369045479999991</v>
      </c>
      <c r="W207">
        <f>V207*Diccionario!$B$44</f>
        <v>8.430118641199999E-2</v>
      </c>
      <c r="X207">
        <f>W207*Diccionario!$B$45</f>
        <v>3.2877462700679996E-2</v>
      </c>
      <c r="Y207">
        <f>X207*Diccionario!$B$46</f>
        <v>2.9260941803605198E-2</v>
      </c>
      <c r="Z207">
        <f>Y207*Diccionario!$B$47</f>
        <v>1.0826548467333923E-2</v>
      </c>
      <c r="AA207">
        <f>Z207*Diccionario!$B$48</f>
        <v>1.0826548467333923E-2</v>
      </c>
      <c r="AB207">
        <f>AA207*Diccionario!$B$49</f>
        <v>8.1199113505004417E-3</v>
      </c>
      <c r="AC207">
        <f t="shared" si="35"/>
        <v>8.1199113505004417E-3</v>
      </c>
      <c r="AD207">
        <f t="shared" si="36"/>
        <v>2.6441717189888678E-2</v>
      </c>
      <c r="AE207">
        <f t="shared" si="37"/>
        <v>4.4310155404165916E-5</v>
      </c>
      <c r="AF207" t="e">
        <f ca="1">IF(AD207="","",_xludf.RANK.EQ(AD207,$AD$2:$AD$5513,0))</f>
        <v>#NAME?</v>
      </c>
      <c r="AH207" t="str">
        <f t="shared" si="38"/>
        <v>Baja</v>
      </c>
      <c r="AI207" t="s">
        <v>153</v>
      </c>
      <c r="AJ207" t="str">
        <f>IFERROR(VLOOKUP(B207,Maestro_Regionales!$A$2:$B$35,2,FALSE),"Otras zonas")</f>
        <v>Antioquia</v>
      </c>
      <c r="AK207" t="str">
        <f t="shared" si="39"/>
        <v>SAVIA SALUD EPS | Antioquia</v>
      </c>
    </row>
    <row r="208" spans="1:37">
      <c r="A208" s="4" t="s">
        <v>155</v>
      </c>
      <c r="B208" s="4" t="s">
        <v>156</v>
      </c>
      <c r="C208" s="4" t="s">
        <v>239</v>
      </c>
      <c r="D208" s="4" t="s">
        <v>240</v>
      </c>
      <c r="E208" s="4" t="s">
        <v>70</v>
      </c>
      <c r="F208" s="4">
        <v>300</v>
      </c>
      <c r="G208" s="4">
        <v>374</v>
      </c>
      <c r="H208" s="4">
        <v>0</v>
      </c>
      <c r="I208">
        <f t="shared" si="30"/>
        <v>674</v>
      </c>
      <c r="J208">
        <f t="shared" si="31"/>
        <v>0.44510385756676557</v>
      </c>
      <c r="K208">
        <f t="shared" si="32"/>
        <v>0.55489614243323437</v>
      </c>
      <c r="L208">
        <f t="shared" si="33"/>
        <v>0</v>
      </c>
      <c r="M208">
        <f>I208*Diccionario!$B$36</f>
        <v>1.4962932156862745</v>
      </c>
      <c r="N208">
        <f>M208*Diccionario!$B$37</f>
        <v>0.15112561478431374</v>
      </c>
      <c r="O208">
        <f>N208*Diccionario!$B$38</f>
        <v>2.2668842217647062E-2</v>
      </c>
      <c r="P208">
        <f>O208*Diccionario!$B$39</f>
        <v>2.0401957995882358E-2</v>
      </c>
      <c r="Q208">
        <f>P208*Diccionario!$B$40</f>
        <v>8.160783198352943E-3</v>
      </c>
      <c r="R208">
        <f>Q208*Diccionario!$B$41</f>
        <v>5.3045090789294131E-3</v>
      </c>
      <c r="S208">
        <f t="shared" si="34"/>
        <v>5.3045090789294131E-3</v>
      </c>
      <c r="T208">
        <f>I208*Diccionario!$B$36</f>
        <v>1.4962932156862745</v>
      </c>
      <c r="U208">
        <f>T208*Diccionario!$B$42</f>
        <v>0.15112561478431374</v>
      </c>
      <c r="V208">
        <f>U208*Diccionario!$B$43</f>
        <v>0.12845677256666668</v>
      </c>
      <c r="W208">
        <f>V208*Diccionario!$B$44</f>
        <v>2.4406786787666671E-2</v>
      </c>
      <c r="X208">
        <f>W208*Diccionario!$B$45</f>
        <v>9.5186468471900026E-3</v>
      </c>
      <c r="Y208">
        <f>X208*Diccionario!$B$46</f>
        <v>8.4715956939991031E-3</v>
      </c>
      <c r="Z208">
        <f>Y208*Diccionario!$B$47</f>
        <v>3.1344904067796683E-3</v>
      </c>
      <c r="AA208">
        <f>Z208*Diccionario!$B$48</f>
        <v>3.1344904067796683E-3</v>
      </c>
      <c r="AB208">
        <f>AA208*Diccionario!$B$49</f>
        <v>2.350867805084751E-3</v>
      </c>
      <c r="AC208">
        <f t="shared" si="35"/>
        <v>2.350867805084751E-3</v>
      </c>
      <c r="AD208">
        <f t="shared" si="36"/>
        <v>7.6553768840141641E-3</v>
      </c>
      <c r="AE208">
        <f t="shared" si="37"/>
        <v>1.2828627466670034E-5</v>
      </c>
      <c r="AF208" t="e">
        <f ca="1">IF(AD208="","",_xludf.RANK.EQ(AD208,$AD$2:$AD$5513,0))</f>
        <v>#NAME?</v>
      </c>
      <c r="AH208" t="str">
        <f t="shared" si="38"/>
        <v>Baja</v>
      </c>
      <c r="AI208" t="s">
        <v>153</v>
      </c>
      <c r="AJ208" t="str">
        <f>IFERROR(VLOOKUP(B208,Maestro_Regionales!$A$2:$B$35,2,FALSE),"Otras zonas")</f>
        <v>Antioquia</v>
      </c>
      <c r="AK208" t="str">
        <f t="shared" si="39"/>
        <v>EPS SURA | Antioquia</v>
      </c>
    </row>
    <row r="209" spans="1:37">
      <c r="A209" s="4" t="s">
        <v>155</v>
      </c>
      <c r="B209" s="4" t="s">
        <v>156</v>
      </c>
      <c r="C209" s="4" t="s">
        <v>239</v>
      </c>
      <c r="D209" s="4" t="s">
        <v>240</v>
      </c>
      <c r="E209" s="4" t="s">
        <v>87</v>
      </c>
      <c r="F209" s="4">
        <v>361</v>
      </c>
      <c r="G209" s="4">
        <v>190</v>
      </c>
      <c r="H209" s="4">
        <v>0</v>
      </c>
      <c r="I209">
        <f t="shared" si="30"/>
        <v>551</v>
      </c>
      <c r="J209">
        <f t="shared" si="31"/>
        <v>0.65517241379310343</v>
      </c>
      <c r="K209">
        <f t="shared" si="32"/>
        <v>0.34482758620689657</v>
      </c>
      <c r="L209">
        <f t="shared" si="33"/>
        <v>0</v>
      </c>
      <c r="M209">
        <f>I209*Diccionario!$B$36</f>
        <v>1.2232308039215685</v>
      </c>
      <c r="N209">
        <f>M209*Diccionario!$B$37</f>
        <v>0.12354631119607842</v>
      </c>
      <c r="O209">
        <f>N209*Diccionario!$B$38</f>
        <v>1.8531946679411763E-2</v>
      </c>
      <c r="P209">
        <f>O209*Diccionario!$B$39</f>
        <v>1.6678752011470586E-2</v>
      </c>
      <c r="Q209">
        <f>P209*Diccionario!$B$40</f>
        <v>6.6715008045882349E-3</v>
      </c>
      <c r="R209">
        <f>Q209*Diccionario!$B$41</f>
        <v>4.336475522982353E-3</v>
      </c>
      <c r="S209">
        <f t="shared" si="34"/>
        <v>4.336475522982353E-3</v>
      </c>
      <c r="T209">
        <f>I209*Diccionario!$B$36</f>
        <v>1.2232308039215685</v>
      </c>
      <c r="U209">
        <f>T209*Diccionario!$B$42</f>
        <v>0.12354631119607842</v>
      </c>
      <c r="V209">
        <f>U209*Diccionario!$B$43</f>
        <v>0.10501436451666665</v>
      </c>
      <c r="W209">
        <f>V209*Diccionario!$B$44</f>
        <v>1.9952729258166664E-2</v>
      </c>
      <c r="X209">
        <f>W209*Diccionario!$B$45</f>
        <v>7.7815644106849994E-3</v>
      </c>
      <c r="Y209">
        <f>X209*Diccionario!$B$46</f>
        <v>6.9255923255096491E-3</v>
      </c>
      <c r="Z209">
        <f>Y209*Diccionario!$B$47</f>
        <v>2.5624691604385704E-3</v>
      </c>
      <c r="AA209">
        <f>Z209*Diccionario!$B$48</f>
        <v>2.5624691604385704E-3</v>
      </c>
      <c r="AB209">
        <f>AA209*Diccionario!$B$49</f>
        <v>1.9218518703289279E-3</v>
      </c>
      <c r="AC209">
        <f t="shared" si="35"/>
        <v>1.9218518703289279E-3</v>
      </c>
      <c r="AD209">
        <f t="shared" si="36"/>
        <v>6.2583273933112804E-3</v>
      </c>
      <c r="AE209">
        <f t="shared" si="37"/>
        <v>1.0487498121862293E-5</v>
      </c>
      <c r="AF209" t="e">
        <f ca="1">IF(AD209="","",_xludf.RANK.EQ(AD209,$AD$2:$AD$5513,0))</f>
        <v>#NAME?</v>
      </c>
      <c r="AH209" t="str">
        <f t="shared" si="38"/>
        <v>Baja</v>
      </c>
      <c r="AI209" t="s">
        <v>153</v>
      </c>
      <c r="AJ209" t="str">
        <f>IFERROR(VLOOKUP(B209,Maestro_Regionales!$A$2:$B$35,2,FALSE),"Otras zonas")</f>
        <v>Antioquia</v>
      </c>
      <c r="AK209" t="str">
        <f t="shared" si="39"/>
        <v>NUEVA EPS | Antioquia</v>
      </c>
    </row>
    <row r="210" spans="1:37">
      <c r="A210" s="4" t="s">
        <v>155</v>
      </c>
      <c r="B210" s="4" t="s">
        <v>156</v>
      </c>
      <c r="C210" s="4" t="s">
        <v>239</v>
      </c>
      <c r="D210" s="4" t="s">
        <v>240</v>
      </c>
      <c r="E210" s="4" t="s">
        <v>90</v>
      </c>
      <c r="F210" s="4">
        <v>0</v>
      </c>
      <c r="G210" s="4">
        <v>0</v>
      </c>
      <c r="H210" s="4">
        <v>77</v>
      </c>
      <c r="I210">
        <f t="shared" si="30"/>
        <v>77</v>
      </c>
      <c r="J210">
        <f t="shared" si="31"/>
        <v>0</v>
      </c>
      <c r="K210">
        <f t="shared" si="32"/>
        <v>0</v>
      </c>
      <c r="L210">
        <f t="shared" si="33"/>
        <v>1</v>
      </c>
      <c r="M210">
        <f>I210*Diccionario!$B$36</f>
        <v>0.17094150980392156</v>
      </c>
      <c r="N210">
        <f>M210*Diccionario!$B$37</f>
        <v>1.7265092490196077E-2</v>
      </c>
      <c r="O210">
        <f>N210*Diccionario!$B$38</f>
        <v>2.5897638735294117E-3</v>
      </c>
      <c r="P210">
        <f>O210*Diccionario!$B$39</f>
        <v>2.3307874861764706E-3</v>
      </c>
      <c r="Q210">
        <f>P210*Diccionario!$B$40</f>
        <v>9.3231499447058829E-4</v>
      </c>
      <c r="R210">
        <f>Q210*Diccionario!$B$41</f>
        <v>6.0600474640588246E-4</v>
      </c>
      <c r="S210">
        <f t="shared" si="34"/>
        <v>6.0600474640588246E-4</v>
      </c>
      <c r="T210">
        <f>I210*Diccionario!$B$36</f>
        <v>0.17094150980392156</v>
      </c>
      <c r="U210">
        <f>T210*Diccionario!$B$42</f>
        <v>1.7265092490196077E-2</v>
      </c>
      <c r="V210">
        <f>U210*Diccionario!$B$43</f>
        <v>1.4675328616666665E-2</v>
      </c>
      <c r="W210">
        <f>V210*Diccionario!$B$44</f>
        <v>2.7883124371666664E-3</v>
      </c>
      <c r="X210">
        <f>W210*Diccionario!$B$45</f>
        <v>1.0874418504949999E-3</v>
      </c>
      <c r="Y210">
        <f>X210*Diccionario!$B$46</f>
        <v>9.6782324694054997E-4</v>
      </c>
      <c r="Z210">
        <f>Y210*Diccionario!$B$47</f>
        <v>3.5809460136800351E-4</v>
      </c>
      <c r="AA210">
        <f>Z210*Diccionario!$B$48</f>
        <v>3.5809460136800351E-4</v>
      </c>
      <c r="AB210">
        <f>AA210*Diccionario!$B$49</f>
        <v>2.6857095102600262E-4</v>
      </c>
      <c r="AC210">
        <f t="shared" si="35"/>
        <v>2.6857095102600262E-4</v>
      </c>
      <c r="AD210">
        <f t="shared" si="36"/>
        <v>8.7457569743188508E-4</v>
      </c>
      <c r="AE210">
        <f t="shared" si="37"/>
        <v>1.4655850369934605E-6</v>
      </c>
      <c r="AF210" t="e">
        <f ca="1">IF(AD210="","",_xludf.RANK.EQ(AD210,$AD$2:$AD$5513,0))</f>
        <v>#NAME?</v>
      </c>
      <c r="AH210" t="str">
        <f t="shared" si="38"/>
        <v>Baja</v>
      </c>
      <c r="AI210" t="s">
        <v>153</v>
      </c>
      <c r="AJ210" t="str">
        <f>IFERROR(VLOOKUP(B210,Maestro_Regionales!$A$2:$B$35,2,FALSE),"Otras zonas")</f>
        <v>Antioquia</v>
      </c>
      <c r="AK210" t="str">
        <f t="shared" si="39"/>
        <v>REGIMEN DE EXCEPCION | Antioquia</v>
      </c>
    </row>
    <row r="211" spans="1:37">
      <c r="A211" s="4" t="s">
        <v>155</v>
      </c>
      <c r="B211" s="4" t="s">
        <v>156</v>
      </c>
      <c r="C211" s="4" t="s">
        <v>239</v>
      </c>
      <c r="D211" s="4" t="s">
        <v>240</v>
      </c>
      <c r="E211" s="4" t="s">
        <v>85</v>
      </c>
      <c r="F211" s="4">
        <v>19</v>
      </c>
      <c r="G211" s="4">
        <v>6</v>
      </c>
      <c r="H211" s="4">
        <v>0</v>
      </c>
      <c r="I211">
        <f t="shared" si="30"/>
        <v>25</v>
      </c>
      <c r="J211">
        <f t="shared" si="31"/>
        <v>0.76</v>
      </c>
      <c r="K211">
        <f t="shared" si="32"/>
        <v>0.24</v>
      </c>
      <c r="L211">
        <f t="shared" si="33"/>
        <v>0</v>
      </c>
      <c r="M211">
        <f>I211*Diccionario!$B$36</f>
        <v>5.5500490196078431E-2</v>
      </c>
      <c r="N211">
        <f>M211*Diccionario!$B$37</f>
        <v>5.6055495098039218E-3</v>
      </c>
      <c r="O211">
        <f>N211*Diccionario!$B$38</f>
        <v>8.4083242647058824E-4</v>
      </c>
      <c r="P211">
        <f>O211*Diccionario!$B$39</f>
        <v>7.5674918382352945E-4</v>
      </c>
      <c r="Q211">
        <f>P211*Diccionario!$B$40</f>
        <v>3.0269967352941179E-4</v>
      </c>
      <c r="R211">
        <f>Q211*Diccionario!$B$41</f>
        <v>1.9675478779411767E-4</v>
      </c>
      <c r="S211">
        <f t="shared" si="34"/>
        <v>1.9675478779411767E-4</v>
      </c>
      <c r="T211">
        <f>I211*Diccionario!$B$36</f>
        <v>5.5500490196078431E-2</v>
      </c>
      <c r="U211">
        <f>T211*Diccionario!$B$42</f>
        <v>5.6055495098039218E-3</v>
      </c>
      <c r="V211">
        <f>U211*Diccionario!$B$43</f>
        <v>4.7647170833333332E-3</v>
      </c>
      <c r="W211">
        <f>V211*Diccionario!$B$44</f>
        <v>9.0529624583333328E-4</v>
      </c>
      <c r="X211">
        <f>W211*Diccionario!$B$45</f>
        <v>3.5306553587499998E-4</v>
      </c>
      <c r="Y211">
        <f>X211*Diccionario!$B$46</f>
        <v>3.1422832692874997E-4</v>
      </c>
      <c r="Z211">
        <f>Y211*Diccionario!$B$47</f>
        <v>1.1626448096363748E-4</v>
      </c>
      <c r="AA211">
        <f>Z211*Diccionario!$B$48</f>
        <v>1.1626448096363748E-4</v>
      </c>
      <c r="AB211">
        <f>AA211*Diccionario!$B$49</f>
        <v>8.719836072272811E-5</v>
      </c>
      <c r="AC211">
        <f t="shared" si="35"/>
        <v>8.719836072272811E-5</v>
      </c>
      <c r="AD211">
        <f t="shared" si="36"/>
        <v>2.8395314851684578E-4</v>
      </c>
      <c r="AE211">
        <f t="shared" si="37"/>
        <v>4.7583929772514951E-7</v>
      </c>
      <c r="AF211" t="e">
        <f ca="1">IF(AD211="","",_xludf.RANK.EQ(AD211,$AD$2:$AD$5513,0))</f>
        <v>#NAME?</v>
      </c>
      <c r="AH211" t="str">
        <f t="shared" si="38"/>
        <v>Baja</v>
      </c>
      <c r="AI211" t="s">
        <v>153</v>
      </c>
      <c r="AJ211" t="str">
        <f>IFERROR(VLOOKUP(B211,Maestro_Regionales!$A$2:$B$35,2,FALSE),"Otras zonas")</f>
        <v>Antioquia</v>
      </c>
      <c r="AK211" t="str">
        <f t="shared" si="39"/>
        <v>SALUD TOTAL EPS | Antioquia</v>
      </c>
    </row>
    <row r="212" spans="1:37">
      <c r="A212" s="4" t="s">
        <v>155</v>
      </c>
      <c r="B212" s="4" t="s">
        <v>156</v>
      </c>
      <c r="C212" s="4" t="s">
        <v>239</v>
      </c>
      <c r="D212" s="4" t="s">
        <v>240</v>
      </c>
      <c r="E212" s="4" t="s">
        <v>77</v>
      </c>
      <c r="F212" s="4">
        <v>0</v>
      </c>
      <c r="G212" s="4">
        <v>1</v>
      </c>
      <c r="H212" s="4">
        <v>0</v>
      </c>
      <c r="I212">
        <f t="shared" si="30"/>
        <v>1</v>
      </c>
      <c r="J212">
        <f t="shared" si="31"/>
        <v>0</v>
      </c>
      <c r="K212">
        <f t="shared" si="32"/>
        <v>1</v>
      </c>
      <c r="L212">
        <f t="shared" si="33"/>
        <v>0</v>
      </c>
      <c r="M212">
        <f>I212*Diccionario!$B$36</f>
        <v>2.2200196078431371E-3</v>
      </c>
      <c r="N212">
        <f>M212*Diccionario!$B$37</f>
        <v>2.2422198039215687E-4</v>
      </c>
      <c r="O212">
        <f>N212*Diccionario!$B$38</f>
        <v>3.3633297058823532E-5</v>
      </c>
      <c r="P212">
        <f>O212*Diccionario!$B$39</f>
        <v>3.026996735294118E-5</v>
      </c>
      <c r="Q212">
        <f>P212*Diccionario!$B$40</f>
        <v>1.2107986941176473E-5</v>
      </c>
      <c r="R212">
        <f>Q212*Diccionario!$B$41</f>
        <v>7.870191511764708E-6</v>
      </c>
      <c r="S212">
        <f t="shared" si="34"/>
        <v>7.870191511764708E-6</v>
      </c>
      <c r="T212">
        <f>I212*Diccionario!$B$36</f>
        <v>2.2200196078431371E-3</v>
      </c>
      <c r="U212">
        <f>T212*Diccionario!$B$42</f>
        <v>2.2422198039215687E-4</v>
      </c>
      <c r="V212">
        <f>U212*Diccionario!$B$43</f>
        <v>1.9058868333333333E-4</v>
      </c>
      <c r="W212">
        <f>V212*Diccionario!$B$44</f>
        <v>3.6211849833333333E-5</v>
      </c>
      <c r="X212">
        <f>W212*Diccionario!$B$45</f>
        <v>1.4122621435000001E-5</v>
      </c>
      <c r="Y212">
        <f>X212*Diccionario!$B$46</f>
        <v>1.256913307715E-5</v>
      </c>
      <c r="Z212">
        <f>Y212*Diccionario!$B$47</f>
        <v>4.6505792385454997E-6</v>
      </c>
      <c r="AA212">
        <f>Z212*Diccionario!$B$48</f>
        <v>4.6505792385454997E-6</v>
      </c>
      <c r="AB212">
        <f>AA212*Diccionario!$B$49</f>
        <v>3.4879344289091247E-6</v>
      </c>
      <c r="AC212">
        <f t="shared" si="35"/>
        <v>3.4879344289091247E-6</v>
      </c>
      <c r="AD212">
        <f t="shared" si="36"/>
        <v>1.1358125940673833E-5</v>
      </c>
      <c r="AE212">
        <f t="shared" si="37"/>
        <v>1.9033571909005983E-8</v>
      </c>
      <c r="AF212" t="e">
        <f ca="1">IF(AD212="","",_xludf.RANK.EQ(AD212,$AD$2:$AD$5513,0))</f>
        <v>#NAME?</v>
      </c>
      <c r="AH212" t="str">
        <f t="shared" si="38"/>
        <v>Baja</v>
      </c>
      <c r="AI212" t="s">
        <v>153</v>
      </c>
      <c r="AJ212" t="str">
        <f>IFERROR(VLOOKUP(B212,Maestro_Regionales!$A$2:$B$35,2,FALSE),"Otras zonas")</f>
        <v>Antioquia</v>
      </c>
      <c r="AK212" t="str">
        <f t="shared" si="39"/>
        <v>MUTUAL SER | Antioquia</v>
      </c>
    </row>
    <row r="213" spans="1:37">
      <c r="A213" s="4" t="s">
        <v>155</v>
      </c>
      <c r="B213" s="4" t="s">
        <v>156</v>
      </c>
      <c r="C213" s="4" t="s">
        <v>239</v>
      </c>
      <c r="D213" s="4" t="s">
        <v>240</v>
      </c>
      <c r="E213" s="4" t="s">
        <v>161</v>
      </c>
      <c r="F213" s="4">
        <v>1</v>
      </c>
      <c r="G213" s="4">
        <v>0</v>
      </c>
      <c r="H213" s="4">
        <v>0</v>
      </c>
      <c r="I213">
        <f t="shared" si="30"/>
        <v>1</v>
      </c>
      <c r="J213">
        <f t="shared" si="31"/>
        <v>1</v>
      </c>
      <c r="K213">
        <f t="shared" si="32"/>
        <v>0</v>
      </c>
      <c r="L213">
        <f t="shared" si="33"/>
        <v>0</v>
      </c>
      <c r="M213">
        <f>I213*Diccionario!$B$36</f>
        <v>2.2200196078431371E-3</v>
      </c>
      <c r="N213">
        <f>M213*Diccionario!$B$37</f>
        <v>2.2422198039215687E-4</v>
      </c>
      <c r="O213">
        <f>N213*Diccionario!$B$38</f>
        <v>3.3633297058823532E-5</v>
      </c>
      <c r="P213">
        <f>O213*Diccionario!$B$39</f>
        <v>3.026996735294118E-5</v>
      </c>
      <c r="Q213">
        <f>P213*Diccionario!$B$40</f>
        <v>1.2107986941176473E-5</v>
      </c>
      <c r="R213">
        <f>Q213*Diccionario!$B$41</f>
        <v>7.870191511764708E-6</v>
      </c>
      <c r="S213">
        <f t="shared" si="34"/>
        <v>7.870191511764708E-6</v>
      </c>
      <c r="T213">
        <f>I213*Diccionario!$B$36</f>
        <v>2.2200196078431371E-3</v>
      </c>
      <c r="U213">
        <f>T213*Diccionario!$B$42</f>
        <v>2.2422198039215687E-4</v>
      </c>
      <c r="V213">
        <f>U213*Diccionario!$B$43</f>
        <v>1.9058868333333333E-4</v>
      </c>
      <c r="W213">
        <f>V213*Diccionario!$B$44</f>
        <v>3.6211849833333333E-5</v>
      </c>
      <c r="X213">
        <f>W213*Diccionario!$B$45</f>
        <v>1.4122621435000001E-5</v>
      </c>
      <c r="Y213">
        <f>X213*Diccionario!$B$46</f>
        <v>1.256913307715E-5</v>
      </c>
      <c r="Z213">
        <f>Y213*Diccionario!$B$47</f>
        <v>4.6505792385454997E-6</v>
      </c>
      <c r="AA213">
        <f>Z213*Diccionario!$B$48</f>
        <v>4.6505792385454997E-6</v>
      </c>
      <c r="AB213">
        <f>AA213*Diccionario!$B$49</f>
        <v>3.4879344289091247E-6</v>
      </c>
      <c r="AC213">
        <f t="shared" si="35"/>
        <v>3.4879344289091247E-6</v>
      </c>
      <c r="AD213">
        <f t="shared" si="36"/>
        <v>1.1358125940673833E-5</v>
      </c>
      <c r="AE213">
        <f t="shared" si="37"/>
        <v>1.9033571909005983E-8</v>
      </c>
      <c r="AF213" t="e">
        <f ca="1">IF(AD213="","",_xludf.RANK.EQ(AD213,$AD$2:$AD$5513,0))</f>
        <v>#NAME?</v>
      </c>
      <c r="AH213" t="str">
        <f t="shared" si="38"/>
        <v>Baja</v>
      </c>
      <c r="AI213" t="s">
        <v>153</v>
      </c>
      <c r="AJ213" t="str">
        <f>IFERROR(VLOOKUP(B213,Maestro_Regionales!$A$2:$B$35,2,FALSE),"Otras zonas")</f>
        <v>Antioquia</v>
      </c>
      <c r="AK213" t="str">
        <f t="shared" si="39"/>
        <v>EPM - EAS | Antioquia</v>
      </c>
    </row>
    <row r="214" spans="1:37">
      <c r="A214" s="4" t="s">
        <v>155</v>
      </c>
      <c r="B214" s="4" t="s">
        <v>156</v>
      </c>
      <c r="C214" s="4" t="s">
        <v>241</v>
      </c>
      <c r="D214" s="4" t="s">
        <v>242</v>
      </c>
      <c r="E214" s="4" t="s">
        <v>160</v>
      </c>
      <c r="F214" s="4">
        <v>865</v>
      </c>
      <c r="G214" s="4">
        <v>10521</v>
      </c>
      <c r="H214" s="4">
        <v>0</v>
      </c>
      <c r="I214">
        <f t="shared" si="30"/>
        <v>11386</v>
      </c>
      <c r="J214">
        <f t="shared" si="31"/>
        <v>7.5970490075531361E-2</v>
      </c>
      <c r="K214">
        <f t="shared" si="32"/>
        <v>0.92402950992446864</v>
      </c>
      <c r="L214">
        <f t="shared" si="33"/>
        <v>0</v>
      </c>
      <c r="M214">
        <f>I214*Diccionario!$B$36</f>
        <v>25.277143254901958</v>
      </c>
      <c r="N214">
        <f>M214*Diccionario!$B$37</f>
        <v>2.5529914687450979</v>
      </c>
      <c r="O214">
        <f>N214*Diccionario!$B$38</f>
        <v>0.38294872031176469</v>
      </c>
      <c r="P214">
        <f>O214*Diccionario!$B$39</f>
        <v>0.3446538482805882</v>
      </c>
      <c r="Q214">
        <f>P214*Diccionario!$B$40</f>
        <v>0.1378615393122353</v>
      </c>
      <c r="R214">
        <f>Q214*Diccionario!$B$41</f>
        <v>8.9610000552952943E-2</v>
      </c>
      <c r="S214">
        <f t="shared" si="34"/>
        <v>8.9610000552952943E-2</v>
      </c>
      <c r="T214">
        <f>I214*Diccionario!$B$36</f>
        <v>25.277143254901958</v>
      </c>
      <c r="U214">
        <f>T214*Diccionario!$B$42</f>
        <v>2.5529914687450979</v>
      </c>
      <c r="V214">
        <f>U214*Diccionario!$B$43</f>
        <v>2.1700427484333331</v>
      </c>
      <c r="W214">
        <f>V214*Diccionario!$B$44</f>
        <v>0.41230812220233332</v>
      </c>
      <c r="X214">
        <f>W214*Diccionario!$B$45</f>
        <v>0.16080016765891</v>
      </c>
      <c r="Y214">
        <f>X214*Diccionario!$B$46</f>
        <v>0.1431121492164299</v>
      </c>
      <c r="Z214">
        <f>Y214*Diccionario!$B$47</f>
        <v>5.295149521007906E-2</v>
      </c>
      <c r="AA214">
        <f>Z214*Diccionario!$B$48</f>
        <v>5.295149521007906E-2</v>
      </c>
      <c r="AB214">
        <f>AA214*Diccionario!$B$49</f>
        <v>3.9713621407559296E-2</v>
      </c>
      <c r="AC214">
        <f t="shared" si="35"/>
        <v>3.9713621407559296E-2</v>
      </c>
      <c r="AD214">
        <f t="shared" si="36"/>
        <v>0.12932362196051223</v>
      </c>
      <c r="AE214">
        <f t="shared" si="37"/>
        <v>2.1671624975594205E-4</v>
      </c>
      <c r="AF214" t="e">
        <f ca="1">IF(AD214="","",_xludf.RANK.EQ(AD214,$AD$2:$AD$5513,0))</f>
        <v>#NAME?</v>
      </c>
      <c r="AH214" t="str">
        <f t="shared" si="38"/>
        <v>Baja</v>
      </c>
      <c r="AI214" t="s">
        <v>153</v>
      </c>
      <c r="AJ214" t="str">
        <f>IFERROR(VLOOKUP(B214,Maestro_Regionales!$A$2:$B$35,2,FALSE),"Otras zonas")</f>
        <v>Antioquia</v>
      </c>
      <c r="AK214" t="str">
        <f t="shared" si="39"/>
        <v>SAVIA SALUD EPS | Antioquia</v>
      </c>
    </row>
    <row r="215" spans="1:37">
      <c r="A215" s="4" t="s">
        <v>155</v>
      </c>
      <c r="B215" s="4" t="s">
        <v>156</v>
      </c>
      <c r="C215" s="4" t="s">
        <v>241</v>
      </c>
      <c r="D215" s="4" t="s">
        <v>242</v>
      </c>
      <c r="E215" s="4" t="s">
        <v>87</v>
      </c>
      <c r="F215" s="4">
        <v>1870</v>
      </c>
      <c r="G215" s="4">
        <v>917</v>
      </c>
      <c r="H215" s="4">
        <v>0</v>
      </c>
      <c r="I215">
        <f t="shared" si="30"/>
        <v>2787</v>
      </c>
      <c r="J215">
        <f t="shared" si="31"/>
        <v>0.6709723717258701</v>
      </c>
      <c r="K215">
        <f t="shared" si="32"/>
        <v>0.3290276282741299</v>
      </c>
      <c r="L215">
        <f t="shared" si="33"/>
        <v>0</v>
      </c>
      <c r="M215">
        <f>I215*Diccionario!$B$36</f>
        <v>6.1871946470588233</v>
      </c>
      <c r="N215">
        <f>M215*Diccionario!$B$37</f>
        <v>0.62490665935294121</v>
      </c>
      <c r="O215">
        <f>N215*Diccionario!$B$38</f>
        <v>9.3735998902941181E-2</v>
      </c>
      <c r="P215">
        <f>O215*Diccionario!$B$39</f>
        <v>8.4362399012647069E-2</v>
      </c>
      <c r="Q215">
        <f>P215*Diccionario!$B$40</f>
        <v>3.3744959605058827E-2</v>
      </c>
      <c r="R215">
        <f>Q215*Diccionario!$B$41</f>
        <v>2.1934223743288239E-2</v>
      </c>
      <c r="S215">
        <f t="shared" si="34"/>
        <v>2.1934223743288239E-2</v>
      </c>
      <c r="T215">
        <f>I215*Diccionario!$B$36</f>
        <v>6.1871946470588233</v>
      </c>
      <c r="U215">
        <f>T215*Diccionario!$B$42</f>
        <v>0.62490665935294121</v>
      </c>
      <c r="V215">
        <f>U215*Diccionario!$B$43</f>
        <v>0.53117066045000005</v>
      </c>
      <c r="W215">
        <f>V215*Diccionario!$B$44</f>
        <v>0.10092242548550001</v>
      </c>
      <c r="X215">
        <f>W215*Diccionario!$B$45</f>
        <v>3.9359745939345006E-2</v>
      </c>
      <c r="Y215">
        <f>X215*Diccionario!$B$46</f>
        <v>3.5030173886017056E-2</v>
      </c>
      <c r="Z215">
        <f>Y215*Diccionario!$B$47</f>
        <v>1.2961164337826311E-2</v>
      </c>
      <c r="AA215">
        <f>Z215*Diccionario!$B$48</f>
        <v>1.2961164337826311E-2</v>
      </c>
      <c r="AB215">
        <f>AA215*Diccionario!$B$49</f>
        <v>9.7208732533697328E-3</v>
      </c>
      <c r="AC215">
        <f t="shared" si="35"/>
        <v>9.7208732533697328E-3</v>
      </c>
      <c r="AD215">
        <f t="shared" si="36"/>
        <v>3.1655096996657972E-2</v>
      </c>
      <c r="AE215">
        <f t="shared" si="37"/>
        <v>5.3046564910399675E-5</v>
      </c>
      <c r="AF215" t="e">
        <f ca="1">IF(AD215="","",_xludf.RANK.EQ(AD215,$AD$2:$AD$5513,0))</f>
        <v>#NAME?</v>
      </c>
      <c r="AH215" t="str">
        <f t="shared" si="38"/>
        <v>Baja</v>
      </c>
      <c r="AI215" t="s">
        <v>153</v>
      </c>
      <c r="AJ215" t="str">
        <f>IFERROR(VLOOKUP(B215,Maestro_Regionales!$A$2:$B$35,2,FALSE),"Otras zonas")</f>
        <v>Antioquia</v>
      </c>
      <c r="AK215" t="str">
        <f t="shared" si="39"/>
        <v>NUEVA EPS | Antioquia</v>
      </c>
    </row>
    <row r="216" spans="1:37">
      <c r="A216" s="4" t="s">
        <v>155</v>
      </c>
      <c r="B216" s="4" t="s">
        <v>156</v>
      </c>
      <c r="C216" s="4" t="s">
        <v>241</v>
      </c>
      <c r="D216" s="4" t="s">
        <v>242</v>
      </c>
      <c r="E216" s="4" t="s">
        <v>85</v>
      </c>
      <c r="F216" s="4">
        <v>265</v>
      </c>
      <c r="G216" s="4">
        <v>901</v>
      </c>
      <c r="H216" s="4">
        <v>0</v>
      </c>
      <c r="I216">
        <f t="shared" si="30"/>
        <v>1166</v>
      </c>
      <c r="J216">
        <f t="shared" si="31"/>
        <v>0.22727272727272727</v>
      </c>
      <c r="K216">
        <f t="shared" si="32"/>
        <v>0.77272727272727271</v>
      </c>
      <c r="L216">
        <f t="shared" si="33"/>
        <v>0</v>
      </c>
      <c r="M216">
        <f>I216*Diccionario!$B$36</f>
        <v>2.5885428627450979</v>
      </c>
      <c r="N216">
        <f>M216*Diccionario!$B$37</f>
        <v>0.26144282913725492</v>
      </c>
      <c r="O216">
        <f>N216*Diccionario!$B$38</f>
        <v>3.9216424370588233E-2</v>
      </c>
      <c r="P216">
        <f>O216*Diccionario!$B$39</f>
        <v>3.5294781933529411E-2</v>
      </c>
      <c r="Q216">
        <f>P216*Diccionario!$B$40</f>
        <v>1.4117912773411765E-2</v>
      </c>
      <c r="R216">
        <f>Q216*Diccionario!$B$41</f>
        <v>9.1766433027176478E-3</v>
      </c>
      <c r="S216">
        <f t="shared" si="34"/>
        <v>9.1766433027176478E-3</v>
      </c>
      <c r="T216">
        <f>I216*Diccionario!$B$36</f>
        <v>2.5885428627450979</v>
      </c>
      <c r="U216">
        <f>T216*Diccionario!$B$42</f>
        <v>0.26144282913725492</v>
      </c>
      <c r="V216">
        <f>U216*Diccionario!$B$43</f>
        <v>0.22222640476666666</v>
      </c>
      <c r="W216">
        <f>V216*Diccionario!$B$44</f>
        <v>4.2223016905666669E-2</v>
      </c>
      <c r="X216">
        <f>W216*Diccionario!$B$45</f>
        <v>1.646697659321E-2</v>
      </c>
      <c r="Y216">
        <f>X216*Diccionario!$B$46</f>
        <v>1.46556091679569E-2</v>
      </c>
      <c r="Z216">
        <f>Y216*Diccionario!$B$47</f>
        <v>5.4225753921440531E-3</v>
      </c>
      <c r="AA216">
        <f>Z216*Diccionario!$B$48</f>
        <v>5.4225753921440531E-3</v>
      </c>
      <c r="AB216">
        <f>AA216*Diccionario!$B$49</f>
        <v>4.0669315441080401E-3</v>
      </c>
      <c r="AC216">
        <f t="shared" si="35"/>
        <v>4.0669315441080401E-3</v>
      </c>
      <c r="AD216">
        <f t="shared" si="36"/>
        <v>1.3243574846825687E-2</v>
      </c>
      <c r="AE216">
        <f t="shared" si="37"/>
        <v>2.2193144845900972E-5</v>
      </c>
      <c r="AF216" t="e">
        <f ca="1">IF(AD216="","",_xludf.RANK.EQ(AD216,$AD$2:$AD$5513,0))</f>
        <v>#NAME?</v>
      </c>
      <c r="AH216" t="str">
        <f t="shared" si="38"/>
        <v>Baja</v>
      </c>
      <c r="AI216" t="s">
        <v>153</v>
      </c>
      <c r="AJ216" t="str">
        <f>IFERROR(VLOOKUP(B216,Maestro_Regionales!$A$2:$B$35,2,FALSE),"Otras zonas")</f>
        <v>Antioquia</v>
      </c>
      <c r="AK216" t="str">
        <f t="shared" si="39"/>
        <v>SALUD TOTAL EPS | Antioquia</v>
      </c>
    </row>
    <row r="217" spans="1:37">
      <c r="A217" s="4" t="s">
        <v>155</v>
      </c>
      <c r="B217" s="4" t="s">
        <v>156</v>
      </c>
      <c r="C217" s="4" t="s">
        <v>241</v>
      </c>
      <c r="D217" s="4" t="s">
        <v>242</v>
      </c>
      <c r="E217" s="4" t="s">
        <v>90</v>
      </c>
      <c r="F217" s="4">
        <v>0</v>
      </c>
      <c r="G217" s="4">
        <v>0</v>
      </c>
      <c r="H217" s="4">
        <v>395</v>
      </c>
      <c r="I217">
        <f t="shared" si="30"/>
        <v>395</v>
      </c>
      <c r="J217">
        <f t="shared" si="31"/>
        <v>0</v>
      </c>
      <c r="K217">
        <f t="shared" si="32"/>
        <v>0</v>
      </c>
      <c r="L217">
        <f t="shared" si="33"/>
        <v>1</v>
      </c>
      <c r="M217">
        <f>I217*Diccionario!$B$36</f>
        <v>0.87690774509803915</v>
      </c>
      <c r="N217">
        <f>M217*Diccionario!$B$37</f>
        <v>8.8567682254901955E-2</v>
      </c>
      <c r="O217">
        <f>N217*Diccionario!$B$38</f>
        <v>1.3285152338235294E-2</v>
      </c>
      <c r="P217">
        <f>O217*Diccionario!$B$39</f>
        <v>1.1956637104411765E-2</v>
      </c>
      <c r="Q217">
        <f>P217*Diccionario!$B$40</f>
        <v>4.7826548417647064E-3</v>
      </c>
      <c r="R217">
        <f>Q217*Diccionario!$B$41</f>
        <v>3.1087256471470591E-3</v>
      </c>
      <c r="S217">
        <f t="shared" si="34"/>
        <v>3.1087256471470591E-3</v>
      </c>
      <c r="T217">
        <f>I217*Diccionario!$B$36</f>
        <v>0.87690774509803915</v>
      </c>
      <c r="U217">
        <f>T217*Diccionario!$B$42</f>
        <v>8.8567682254901955E-2</v>
      </c>
      <c r="V217">
        <f>U217*Diccionario!$B$43</f>
        <v>7.528252991666666E-2</v>
      </c>
      <c r="W217">
        <f>V217*Diccionario!$B$44</f>
        <v>1.4303680684166665E-2</v>
      </c>
      <c r="X217">
        <f>W217*Diccionario!$B$45</f>
        <v>5.5784354668249993E-3</v>
      </c>
      <c r="Y217">
        <f>X217*Diccionario!$B$46</f>
        <v>4.9648075654742498E-3</v>
      </c>
      <c r="Z217">
        <f>Y217*Diccionario!$B$47</f>
        <v>1.8369787992254724E-3</v>
      </c>
      <c r="AA217">
        <f>Z217*Diccionario!$B$48</f>
        <v>1.8369787992254724E-3</v>
      </c>
      <c r="AB217">
        <f>AA217*Diccionario!$B$49</f>
        <v>1.3777340994191043E-3</v>
      </c>
      <c r="AC217">
        <f t="shared" si="35"/>
        <v>1.3777340994191043E-3</v>
      </c>
      <c r="AD217">
        <f t="shared" si="36"/>
        <v>4.486459746566163E-3</v>
      </c>
      <c r="AE217">
        <f t="shared" si="37"/>
        <v>7.5182609040573612E-6</v>
      </c>
      <c r="AF217" t="e">
        <f ca="1">IF(AD217="","",_xludf.RANK.EQ(AD217,$AD$2:$AD$5513,0))</f>
        <v>#NAME?</v>
      </c>
      <c r="AH217" t="str">
        <f t="shared" si="38"/>
        <v>Baja</v>
      </c>
      <c r="AI217" t="s">
        <v>153</v>
      </c>
      <c r="AJ217" t="str">
        <f>IFERROR(VLOOKUP(B217,Maestro_Regionales!$A$2:$B$35,2,FALSE),"Otras zonas")</f>
        <v>Antioquia</v>
      </c>
      <c r="AK217" t="str">
        <f t="shared" si="39"/>
        <v>REGIMEN DE EXCEPCION | Antioquia</v>
      </c>
    </row>
    <row r="218" spans="1:37">
      <c r="A218" s="4" t="s">
        <v>155</v>
      </c>
      <c r="B218" s="4" t="s">
        <v>156</v>
      </c>
      <c r="C218" s="4" t="s">
        <v>241</v>
      </c>
      <c r="D218" s="4" t="s">
        <v>242</v>
      </c>
      <c r="E218" s="4" t="s">
        <v>70</v>
      </c>
      <c r="F218" s="4">
        <v>1</v>
      </c>
      <c r="G218" s="4">
        <v>0</v>
      </c>
      <c r="H218" s="4">
        <v>0</v>
      </c>
      <c r="I218">
        <f t="shared" si="30"/>
        <v>1</v>
      </c>
      <c r="J218">
        <f t="shared" si="31"/>
        <v>1</v>
      </c>
      <c r="K218">
        <f t="shared" si="32"/>
        <v>0</v>
      </c>
      <c r="L218">
        <f t="shared" si="33"/>
        <v>0</v>
      </c>
      <c r="M218">
        <f>I218*Diccionario!$B$36</f>
        <v>2.2200196078431371E-3</v>
      </c>
      <c r="N218">
        <f>M218*Diccionario!$B$37</f>
        <v>2.2422198039215687E-4</v>
      </c>
      <c r="O218">
        <f>N218*Diccionario!$B$38</f>
        <v>3.3633297058823532E-5</v>
      </c>
      <c r="P218">
        <f>O218*Diccionario!$B$39</f>
        <v>3.026996735294118E-5</v>
      </c>
      <c r="Q218">
        <f>P218*Diccionario!$B$40</f>
        <v>1.2107986941176473E-5</v>
      </c>
      <c r="R218">
        <f>Q218*Diccionario!$B$41</f>
        <v>7.870191511764708E-6</v>
      </c>
      <c r="S218">
        <f t="shared" si="34"/>
        <v>7.870191511764708E-6</v>
      </c>
      <c r="T218">
        <f>I218*Diccionario!$B$36</f>
        <v>2.2200196078431371E-3</v>
      </c>
      <c r="U218">
        <f>T218*Diccionario!$B$42</f>
        <v>2.2422198039215687E-4</v>
      </c>
      <c r="V218">
        <f>U218*Diccionario!$B$43</f>
        <v>1.9058868333333333E-4</v>
      </c>
      <c r="W218">
        <f>V218*Diccionario!$B$44</f>
        <v>3.6211849833333333E-5</v>
      </c>
      <c r="X218">
        <f>W218*Diccionario!$B$45</f>
        <v>1.4122621435000001E-5</v>
      </c>
      <c r="Y218">
        <f>X218*Diccionario!$B$46</f>
        <v>1.256913307715E-5</v>
      </c>
      <c r="Z218">
        <f>Y218*Diccionario!$B$47</f>
        <v>4.6505792385454997E-6</v>
      </c>
      <c r="AA218">
        <f>Z218*Diccionario!$B$48</f>
        <v>4.6505792385454997E-6</v>
      </c>
      <c r="AB218">
        <f>AA218*Diccionario!$B$49</f>
        <v>3.4879344289091247E-6</v>
      </c>
      <c r="AC218">
        <f t="shared" si="35"/>
        <v>3.4879344289091247E-6</v>
      </c>
      <c r="AD218">
        <f t="shared" si="36"/>
        <v>1.1358125940673833E-5</v>
      </c>
      <c r="AE218">
        <f t="shared" si="37"/>
        <v>1.9033571909005983E-8</v>
      </c>
      <c r="AF218" t="e">
        <f ca="1">IF(AD218="","",_xludf.RANK.EQ(AD218,$AD$2:$AD$5513,0))</f>
        <v>#NAME?</v>
      </c>
      <c r="AH218" t="str">
        <f t="shared" si="38"/>
        <v>Baja</v>
      </c>
      <c r="AI218" t="s">
        <v>153</v>
      </c>
      <c r="AJ218" t="str">
        <f>IFERROR(VLOOKUP(B218,Maestro_Regionales!$A$2:$B$35,2,FALSE),"Otras zonas")</f>
        <v>Antioquia</v>
      </c>
      <c r="AK218" t="str">
        <f t="shared" si="39"/>
        <v>EPS SURA | Antioquia</v>
      </c>
    </row>
    <row r="219" spans="1:37">
      <c r="A219" s="4" t="s">
        <v>155</v>
      </c>
      <c r="B219" s="4" t="s">
        <v>156</v>
      </c>
      <c r="C219" s="4" t="s">
        <v>243</v>
      </c>
      <c r="D219" s="4" t="s">
        <v>244</v>
      </c>
      <c r="E219" s="4" t="s">
        <v>70</v>
      </c>
      <c r="F219" s="4">
        <v>41800</v>
      </c>
      <c r="G219" s="4">
        <v>6766</v>
      </c>
      <c r="H219" s="4">
        <v>0</v>
      </c>
      <c r="I219">
        <f t="shared" si="30"/>
        <v>48566</v>
      </c>
      <c r="J219">
        <f t="shared" si="31"/>
        <v>0.86068442943623114</v>
      </c>
      <c r="K219">
        <f t="shared" si="32"/>
        <v>0.13931557056376889</v>
      </c>
      <c r="L219">
        <f t="shared" si="33"/>
        <v>0</v>
      </c>
      <c r="M219">
        <f>I219*Diccionario!$B$36</f>
        <v>107.8174722745098</v>
      </c>
      <c r="N219">
        <f>M219*Diccionario!$B$37</f>
        <v>10.88956469972549</v>
      </c>
      <c r="O219">
        <f>N219*Diccionario!$B$38</f>
        <v>1.6334347049588234</v>
      </c>
      <c r="P219">
        <f>O219*Diccionario!$B$39</f>
        <v>1.4700912344629411</v>
      </c>
      <c r="Q219">
        <f>P219*Diccionario!$B$40</f>
        <v>0.58803649378517642</v>
      </c>
      <c r="R219">
        <f>Q219*Diccionario!$B$41</f>
        <v>0.38222372096036467</v>
      </c>
      <c r="S219">
        <f t="shared" si="34"/>
        <v>0.38222372096036467</v>
      </c>
      <c r="T219">
        <f>I219*Diccionario!$B$36</f>
        <v>107.8174722745098</v>
      </c>
      <c r="U219">
        <f>T219*Diccionario!$B$42</f>
        <v>10.88956469972549</v>
      </c>
      <c r="V219">
        <f>U219*Diccionario!$B$43</f>
        <v>9.2561299947666669</v>
      </c>
      <c r="W219">
        <f>V219*Diccionario!$B$44</f>
        <v>1.7586646990056667</v>
      </c>
      <c r="X219">
        <f>W219*Diccionario!$B$45</f>
        <v>0.68587923261221007</v>
      </c>
      <c r="Y219">
        <f>X219*Diccionario!$B$46</f>
        <v>0.61043251702486701</v>
      </c>
      <c r="Z219">
        <f>Y219*Diccionario!$B$47</f>
        <v>0.22586003129920079</v>
      </c>
      <c r="AA219">
        <f>Z219*Diccionario!$B$48</f>
        <v>0.22586003129920079</v>
      </c>
      <c r="AB219">
        <f>AA219*Diccionario!$B$49</f>
        <v>0.16939502347440061</v>
      </c>
      <c r="AC219">
        <f t="shared" si="35"/>
        <v>0.16939502347440061</v>
      </c>
      <c r="AD219">
        <f t="shared" si="36"/>
        <v>0.55161874443476533</v>
      </c>
      <c r="AE219">
        <f t="shared" si="37"/>
        <v>9.243844533327845E-4</v>
      </c>
      <c r="AF219" t="e">
        <f ca="1">IF(AD219="","",_xludf.RANK.EQ(AD219,$AD$2:$AD$5513,0))</f>
        <v>#NAME?</v>
      </c>
      <c r="AH219" t="str">
        <f t="shared" si="38"/>
        <v>Media</v>
      </c>
      <c r="AI219" t="s">
        <v>153</v>
      </c>
      <c r="AJ219" t="str">
        <f>IFERROR(VLOOKUP(B219,Maestro_Regionales!$A$2:$B$35,2,FALSE),"Otras zonas")</f>
        <v>Antioquia</v>
      </c>
      <c r="AK219" t="str">
        <f t="shared" si="39"/>
        <v>EPS SURA | Antioquia</v>
      </c>
    </row>
    <row r="220" spans="1:37">
      <c r="A220" s="4" t="s">
        <v>155</v>
      </c>
      <c r="B220" s="4" t="s">
        <v>156</v>
      </c>
      <c r="C220" s="4" t="s">
        <v>243</v>
      </c>
      <c r="D220" s="4" t="s">
        <v>244</v>
      </c>
      <c r="E220" s="4" t="s">
        <v>160</v>
      </c>
      <c r="F220" s="4">
        <v>1670</v>
      </c>
      <c r="G220" s="4">
        <v>13042</v>
      </c>
      <c r="H220" s="4">
        <v>0</v>
      </c>
      <c r="I220">
        <f t="shared" si="30"/>
        <v>14712</v>
      </c>
      <c r="J220">
        <f t="shared" si="31"/>
        <v>0.11351277868406742</v>
      </c>
      <c r="K220">
        <f t="shared" si="32"/>
        <v>0.88648722131593261</v>
      </c>
      <c r="L220">
        <f t="shared" si="33"/>
        <v>0</v>
      </c>
      <c r="M220">
        <f>I220*Diccionario!$B$36</f>
        <v>32.660928470588232</v>
      </c>
      <c r="N220">
        <f>M220*Diccionario!$B$37</f>
        <v>3.2987537755294114</v>
      </c>
      <c r="O220">
        <f>N220*Diccionario!$B$38</f>
        <v>0.49481306632941169</v>
      </c>
      <c r="P220">
        <f>O220*Diccionario!$B$39</f>
        <v>0.44533175969647054</v>
      </c>
      <c r="Q220">
        <f>P220*Diccionario!$B$40</f>
        <v>0.17813270387858823</v>
      </c>
      <c r="R220">
        <f>Q220*Diccionario!$B$41</f>
        <v>0.11578625752108236</v>
      </c>
      <c r="S220">
        <f t="shared" si="34"/>
        <v>0.11578625752108236</v>
      </c>
      <c r="T220">
        <f>I220*Diccionario!$B$36</f>
        <v>32.660928470588232</v>
      </c>
      <c r="U220">
        <f>T220*Diccionario!$B$42</f>
        <v>3.2987537755294114</v>
      </c>
      <c r="V220">
        <f>U220*Diccionario!$B$43</f>
        <v>2.8039407091999995</v>
      </c>
      <c r="W220">
        <f>V220*Diccionario!$B$44</f>
        <v>0.53274873474799989</v>
      </c>
      <c r="X220">
        <f>W220*Diccionario!$B$45</f>
        <v>0.20777200655171996</v>
      </c>
      <c r="Y220">
        <f>X220*Diccionario!$B$46</f>
        <v>0.18491708583103075</v>
      </c>
      <c r="Z220">
        <f>Y220*Diccionario!$B$47</f>
        <v>6.8419321757481374E-2</v>
      </c>
      <c r="AA220">
        <f>Z220*Diccionario!$B$48</f>
        <v>6.8419321757481374E-2</v>
      </c>
      <c r="AB220">
        <f>AA220*Diccionario!$B$49</f>
        <v>5.1314491318111027E-2</v>
      </c>
      <c r="AC220">
        <f t="shared" si="35"/>
        <v>5.1314491318111027E-2</v>
      </c>
      <c r="AD220">
        <f t="shared" si="36"/>
        <v>0.1671007488391934</v>
      </c>
      <c r="AE220">
        <f t="shared" si="37"/>
        <v>2.8002190992529595E-4</v>
      </c>
      <c r="AF220" t="e">
        <f ca="1">IF(AD220="","",_xludf.RANK.EQ(AD220,$AD$2:$AD$5513,0))</f>
        <v>#NAME?</v>
      </c>
      <c r="AH220" t="str">
        <f t="shared" si="38"/>
        <v>Media</v>
      </c>
      <c r="AI220" t="s">
        <v>153</v>
      </c>
      <c r="AJ220" t="str">
        <f>IFERROR(VLOOKUP(B220,Maestro_Regionales!$A$2:$B$35,2,FALSE),"Otras zonas")</f>
        <v>Antioquia</v>
      </c>
      <c r="AK220" t="str">
        <f t="shared" si="39"/>
        <v>SAVIA SALUD EPS | Antioquia</v>
      </c>
    </row>
    <row r="221" spans="1:37">
      <c r="A221" s="4" t="s">
        <v>155</v>
      </c>
      <c r="B221" s="4" t="s">
        <v>156</v>
      </c>
      <c r="C221" s="4" t="s">
        <v>243</v>
      </c>
      <c r="D221" s="4" t="s">
        <v>244</v>
      </c>
      <c r="E221" s="4" t="s">
        <v>87</v>
      </c>
      <c r="F221" s="4">
        <v>5267</v>
      </c>
      <c r="G221" s="4">
        <v>1124</v>
      </c>
      <c r="H221" s="4">
        <v>0</v>
      </c>
      <c r="I221">
        <f t="shared" si="30"/>
        <v>6391</v>
      </c>
      <c r="J221">
        <f t="shared" si="31"/>
        <v>0.82412767954936628</v>
      </c>
      <c r="K221">
        <f t="shared" si="32"/>
        <v>0.1758723204506337</v>
      </c>
      <c r="L221">
        <f t="shared" si="33"/>
        <v>0</v>
      </c>
      <c r="M221">
        <f>I221*Diccionario!$B$36</f>
        <v>14.188145313725489</v>
      </c>
      <c r="N221">
        <f>M221*Diccionario!$B$37</f>
        <v>1.4330026766862745</v>
      </c>
      <c r="O221">
        <f>N221*Diccionario!$B$38</f>
        <v>0.21495040150294117</v>
      </c>
      <c r="P221">
        <f>O221*Diccionario!$B$39</f>
        <v>0.19345536135264707</v>
      </c>
      <c r="Q221">
        <f>P221*Diccionario!$B$40</f>
        <v>7.7382144541058837E-2</v>
      </c>
      <c r="R221">
        <f>Q221*Diccionario!$B$41</f>
        <v>5.0298393951688246E-2</v>
      </c>
      <c r="S221">
        <f t="shared" si="34"/>
        <v>5.0298393951688246E-2</v>
      </c>
      <c r="T221">
        <f>I221*Diccionario!$B$36</f>
        <v>14.188145313725489</v>
      </c>
      <c r="U221">
        <f>T221*Diccionario!$B$42</f>
        <v>1.4330026766862745</v>
      </c>
      <c r="V221">
        <f>U221*Diccionario!$B$43</f>
        <v>1.2180522751833334</v>
      </c>
      <c r="W221">
        <f>V221*Diccionario!$B$44</f>
        <v>0.23142993228483333</v>
      </c>
      <c r="X221">
        <f>W221*Diccionario!$B$45</f>
        <v>9.0257673591084997E-2</v>
      </c>
      <c r="Y221">
        <f>X221*Diccionario!$B$46</f>
        <v>8.0329329496065652E-2</v>
      </c>
      <c r="Z221">
        <f>Y221*Diccionario!$B$47</f>
        <v>2.9721851913544289E-2</v>
      </c>
      <c r="AA221">
        <f>Z221*Diccionario!$B$48</f>
        <v>2.9721851913544289E-2</v>
      </c>
      <c r="AB221">
        <f>AA221*Diccionario!$B$49</f>
        <v>2.2291388935158217E-2</v>
      </c>
      <c r="AC221">
        <f t="shared" si="35"/>
        <v>2.2291388935158217E-2</v>
      </c>
      <c r="AD221">
        <f t="shared" si="36"/>
        <v>7.2589782886846463E-2</v>
      </c>
      <c r="AE221">
        <f t="shared" si="37"/>
        <v>1.2164355807045722E-4</v>
      </c>
      <c r="AF221" t="e">
        <f ca="1">IF(AD221="","",_xludf.RANK.EQ(AD221,$AD$2:$AD$5513,0))</f>
        <v>#NAME?</v>
      </c>
      <c r="AH221" t="str">
        <f t="shared" si="38"/>
        <v>Baja</v>
      </c>
      <c r="AI221" t="s">
        <v>153</v>
      </c>
      <c r="AJ221" t="str">
        <f>IFERROR(VLOOKUP(B221,Maestro_Regionales!$A$2:$B$35,2,FALSE),"Otras zonas")</f>
        <v>Antioquia</v>
      </c>
      <c r="AK221" t="str">
        <f t="shared" si="39"/>
        <v>NUEVA EPS | Antioquia</v>
      </c>
    </row>
    <row r="222" spans="1:37">
      <c r="A222" s="4" t="s">
        <v>155</v>
      </c>
      <c r="B222" s="4" t="s">
        <v>156</v>
      </c>
      <c r="C222" s="4" t="s">
        <v>243</v>
      </c>
      <c r="D222" s="4" t="s">
        <v>244</v>
      </c>
      <c r="E222" s="4" t="s">
        <v>85</v>
      </c>
      <c r="F222" s="4">
        <v>1020</v>
      </c>
      <c r="G222" s="4">
        <v>459</v>
      </c>
      <c r="H222" s="4">
        <v>0</v>
      </c>
      <c r="I222">
        <f t="shared" si="30"/>
        <v>1479</v>
      </c>
      <c r="J222">
        <f t="shared" si="31"/>
        <v>0.68965517241379315</v>
      </c>
      <c r="K222">
        <f t="shared" si="32"/>
        <v>0.31034482758620691</v>
      </c>
      <c r="L222">
        <f t="shared" si="33"/>
        <v>0</v>
      </c>
      <c r="M222">
        <f>I222*Diccionario!$B$36</f>
        <v>3.2834089999999998</v>
      </c>
      <c r="N222">
        <f>M222*Diccionario!$B$37</f>
        <v>0.33162430900000001</v>
      </c>
      <c r="O222">
        <f>N222*Diccionario!$B$38</f>
        <v>4.9743646349999997E-2</v>
      </c>
      <c r="P222">
        <f>O222*Diccionario!$B$39</f>
        <v>4.4769281714999998E-2</v>
      </c>
      <c r="Q222">
        <f>P222*Diccionario!$B$40</f>
        <v>1.7907712685999999E-2</v>
      </c>
      <c r="R222">
        <f>Q222*Diccionario!$B$41</f>
        <v>1.1640013245899999E-2</v>
      </c>
      <c r="S222">
        <f t="shared" si="34"/>
        <v>1.1640013245899999E-2</v>
      </c>
      <c r="T222">
        <f>I222*Diccionario!$B$36</f>
        <v>3.2834089999999998</v>
      </c>
      <c r="U222">
        <f>T222*Diccionario!$B$42</f>
        <v>0.33162430900000001</v>
      </c>
      <c r="V222">
        <f>U222*Diccionario!$B$43</f>
        <v>0.28188066265</v>
      </c>
      <c r="W222">
        <f>V222*Diccionario!$B$44</f>
        <v>5.35573259035E-2</v>
      </c>
      <c r="X222">
        <f>W222*Diccionario!$B$45</f>
        <v>2.0887357102365001E-2</v>
      </c>
      <c r="Y222">
        <f>X222*Diccionario!$B$46</f>
        <v>1.8589747821104851E-2</v>
      </c>
      <c r="Z222">
        <f>Y222*Diccionario!$B$47</f>
        <v>6.8782066938087947E-3</v>
      </c>
      <c r="AA222">
        <f>Z222*Diccionario!$B$48</f>
        <v>6.8782066938087947E-3</v>
      </c>
      <c r="AB222">
        <f>AA222*Diccionario!$B$49</f>
        <v>5.1586550203565965E-3</v>
      </c>
      <c r="AC222">
        <f t="shared" si="35"/>
        <v>5.1586550203565965E-3</v>
      </c>
      <c r="AD222">
        <f t="shared" si="36"/>
        <v>1.6798668266256596E-2</v>
      </c>
      <c r="AE222">
        <f t="shared" si="37"/>
        <v>2.8150652853419843E-5</v>
      </c>
      <c r="AF222" t="e">
        <f ca="1">IF(AD222="","",_xludf.RANK.EQ(AD222,$AD$2:$AD$5513,0))</f>
        <v>#NAME?</v>
      </c>
      <c r="AH222" t="str">
        <f t="shared" si="38"/>
        <v>Baja</v>
      </c>
      <c r="AI222" t="s">
        <v>153</v>
      </c>
      <c r="AJ222" t="str">
        <f>IFERROR(VLOOKUP(B222,Maestro_Regionales!$A$2:$B$35,2,FALSE),"Otras zonas")</f>
        <v>Antioquia</v>
      </c>
      <c r="AK222" t="str">
        <f t="shared" si="39"/>
        <v>SALUD TOTAL EPS | Antioquia</v>
      </c>
    </row>
    <row r="223" spans="1:37">
      <c r="A223" s="4" t="s">
        <v>155</v>
      </c>
      <c r="B223" s="4" t="s">
        <v>156</v>
      </c>
      <c r="C223" s="4" t="s">
        <v>243</v>
      </c>
      <c r="D223" s="4" t="s">
        <v>244</v>
      </c>
      <c r="E223" s="4" t="s">
        <v>90</v>
      </c>
      <c r="F223" s="4">
        <v>0</v>
      </c>
      <c r="G223" s="4">
        <v>0</v>
      </c>
      <c r="H223" s="4">
        <v>1034</v>
      </c>
      <c r="I223">
        <f t="shared" si="30"/>
        <v>1034</v>
      </c>
      <c r="J223">
        <f t="shared" si="31"/>
        <v>0</v>
      </c>
      <c r="K223">
        <f t="shared" si="32"/>
        <v>0</v>
      </c>
      <c r="L223">
        <f t="shared" si="33"/>
        <v>1</v>
      </c>
      <c r="M223">
        <f>I223*Diccionario!$B$36</f>
        <v>2.2955002745098039</v>
      </c>
      <c r="N223">
        <f>M223*Diccionario!$B$37</f>
        <v>0.23184552772549022</v>
      </c>
      <c r="O223">
        <f>N223*Diccionario!$B$38</f>
        <v>3.4776829158823533E-2</v>
      </c>
      <c r="P223">
        <f>O223*Diccionario!$B$39</f>
        <v>3.1299146242941181E-2</v>
      </c>
      <c r="Q223">
        <f>P223*Diccionario!$B$40</f>
        <v>1.2519658497176473E-2</v>
      </c>
      <c r="R223">
        <f>Q223*Diccionario!$B$41</f>
        <v>8.137778023164708E-3</v>
      </c>
      <c r="S223">
        <f t="shared" si="34"/>
        <v>8.137778023164708E-3</v>
      </c>
      <c r="T223">
        <f>I223*Diccionario!$B$36</f>
        <v>2.2955002745098039</v>
      </c>
      <c r="U223">
        <f>T223*Diccionario!$B$42</f>
        <v>0.23184552772549022</v>
      </c>
      <c r="V223">
        <f>U223*Diccionario!$B$43</f>
        <v>0.19706869856666667</v>
      </c>
      <c r="W223">
        <f>V223*Diccionario!$B$44</f>
        <v>3.7443052727666667E-2</v>
      </c>
      <c r="X223">
        <f>W223*Diccionario!$B$45</f>
        <v>1.460279056379E-2</v>
      </c>
      <c r="Y223">
        <f>X223*Diccionario!$B$46</f>
        <v>1.29964836017731E-2</v>
      </c>
      <c r="Z223">
        <f>Y223*Diccionario!$B$47</f>
        <v>4.8086989326560471E-3</v>
      </c>
      <c r="AA223">
        <f>Z223*Diccionario!$B$48</f>
        <v>4.8086989326560471E-3</v>
      </c>
      <c r="AB223">
        <f>AA223*Diccionario!$B$49</f>
        <v>3.6065241994920356E-3</v>
      </c>
      <c r="AC223">
        <f t="shared" si="35"/>
        <v>3.6065241994920356E-3</v>
      </c>
      <c r="AD223">
        <f t="shared" si="36"/>
        <v>1.1744302222656744E-2</v>
      </c>
      <c r="AE223">
        <f t="shared" si="37"/>
        <v>1.9680713353912187E-5</v>
      </c>
      <c r="AF223" t="e">
        <f ca="1">IF(AD223="","",_xludf.RANK.EQ(AD223,$AD$2:$AD$5513,0))</f>
        <v>#NAME?</v>
      </c>
      <c r="AH223" t="str">
        <f t="shared" si="38"/>
        <v>Baja</v>
      </c>
      <c r="AI223" t="s">
        <v>153</v>
      </c>
      <c r="AJ223" t="str">
        <f>IFERROR(VLOOKUP(B223,Maestro_Regionales!$A$2:$B$35,2,FALSE),"Otras zonas")</f>
        <v>Antioquia</v>
      </c>
      <c r="AK223" t="str">
        <f t="shared" si="39"/>
        <v>REGIMEN DE EXCEPCION | Antioquia</v>
      </c>
    </row>
    <row r="224" spans="1:37">
      <c r="A224" s="4" t="s">
        <v>155</v>
      </c>
      <c r="B224" s="4" t="s">
        <v>156</v>
      </c>
      <c r="C224" s="4" t="s">
        <v>243</v>
      </c>
      <c r="D224" s="4" t="s">
        <v>244</v>
      </c>
      <c r="E224" s="4" t="s">
        <v>161</v>
      </c>
      <c r="F224" s="4">
        <v>130</v>
      </c>
      <c r="G224" s="4">
        <v>0</v>
      </c>
      <c r="H224" s="4">
        <v>0</v>
      </c>
      <c r="I224">
        <f t="shared" si="30"/>
        <v>130</v>
      </c>
      <c r="J224">
        <f t="shared" si="31"/>
        <v>1</v>
      </c>
      <c r="K224">
        <f t="shared" si="32"/>
        <v>0</v>
      </c>
      <c r="L224">
        <f t="shared" si="33"/>
        <v>0</v>
      </c>
      <c r="M224">
        <f>I224*Diccionario!$B$36</f>
        <v>0.2886025490196078</v>
      </c>
      <c r="N224">
        <f>M224*Diccionario!$B$37</f>
        <v>2.9148857450980389E-2</v>
      </c>
      <c r="O224">
        <f>N224*Diccionario!$B$38</f>
        <v>4.3723286176470585E-3</v>
      </c>
      <c r="P224">
        <f>O224*Diccionario!$B$39</f>
        <v>3.9350957558823528E-3</v>
      </c>
      <c r="Q224">
        <f>P224*Diccionario!$B$40</f>
        <v>1.5740383023529411E-3</v>
      </c>
      <c r="R224">
        <f>Q224*Diccionario!$B$41</f>
        <v>1.0231248965294117E-3</v>
      </c>
      <c r="S224">
        <f t="shared" si="34"/>
        <v>1.0231248965294117E-3</v>
      </c>
      <c r="T224">
        <f>I224*Diccionario!$B$36</f>
        <v>0.2886025490196078</v>
      </c>
      <c r="U224">
        <f>T224*Diccionario!$B$42</f>
        <v>2.9148857450980389E-2</v>
      </c>
      <c r="V224">
        <f>U224*Diccionario!$B$43</f>
        <v>2.4776528833333328E-2</v>
      </c>
      <c r="W224">
        <f>V224*Diccionario!$B$44</f>
        <v>4.7075404783333327E-3</v>
      </c>
      <c r="X224">
        <f>W224*Diccionario!$B$45</f>
        <v>1.8359407865499997E-3</v>
      </c>
      <c r="Y224">
        <f>X224*Diccionario!$B$46</f>
        <v>1.6339873000294997E-3</v>
      </c>
      <c r="Z224">
        <f>Y224*Diccionario!$B$47</f>
        <v>6.0457530101091486E-4</v>
      </c>
      <c r="AA224">
        <f>Z224*Diccionario!$B$48</f>
        <v>6.0457530101091486E-4</v>
      </c>
      <c r="AB224">
        <f>AA224*Diccionario!$B$49</f>
        <v>4.5343147575818612E-4</v>
      </c>
      <c r="AC224">
        <f t="shared" si="35"/>
        <v>4.5343147575818612E-4</v>
      </c>
      <c r="AD224">
        <f t="shared" si="36"/>
        <v>1.4765563722875978E-3</v>
      </c>
      <c r="AE224">
        <f t="shared" si="37"/>
        <v>2.4743643481707769E-6</v>
      </c>
      <c r="AF224" t="e">
        <f ca="1">IF(AD224="","",_xludf.RANK.EQ(AD224,$AD$2:$AD$5513,0))</f>
        <v>#NAME?</v>
      </c>
      <c r="AH224" t="str">
        <f t="shared" si="38"/>
        <v>Baja</v>
      </c>
      <c r="AI224" t="s">
        <v>153</v>
      </c>
      <c r="AJ224" t="str">
        <f>IFERROR(VLOOKUP(B224,Maestro_Regionales!$A$2:$B$35,2,FALSE),"Otras zonas")</f>
        <v>Antioquia</v>
      </c>
      <c r="AK224" t="str">
        <f t="shared" si="39"/>
        <v>EPM - EAS | Antioquia</v>
      </c>
    </row>
    <row r="225" spans="1:37">
      <c r="A225" s="4" t="s">
        <v>155</v>
      </c>
      <c r="B225" s="4" t="s">
        <v>156</v>
      </c>
      <c r="C225" s="4" t="s">
        <v>243</v>
      </c>
      <c r="D225" s="4" t="s">
        <v>244</v>
      </c>
      <c r="E225" s="4" t="s">
        <v>93</v>
      </c>
      <c r="F225" s="4">
        <v>59</v>
      </c>
      <c r="G225" s="4">
        <v>0</v>
      </c>
      <c r="H225" s="4">
        <v>0</v>
      </c>
      <c r="I225">
        <f t="shared" si="30"/>
        <v>59</v>
      </c>
      <c r="J225">
        <f t="shared" si="31"/>
        <v>1</v>
      </c>
      <c r="K225">
        <f t="shared" si="32"/>
        <v>0</v>
      </c>
      <c r="L225">
        <f t="shared" si="33"/>
        <v>0</v>
      </c>
      <c r="M225">
        <f>I225*Diccionario!$B$36</f>
        <v>0.13098115686274509</v>
      </c>
      <c r="N225">
        <f>M225*Diccionario!$B$37</f>
        <v>1.3229096843137254E-2</v>
      </c>
      <c r="O225">
        <f>N225*Diccionario!$B$38</f>
        <v>1.9843645264705878E-3</v>
      </c>
      <c r="P225">
        <f>O225*Diccionario!$B$39</f>
        <v>1.7859280738235291E-3</v>
      </c>
      <c r="Q225">
        <f>P225*Diccionario!$B$40</f>
        <v>7.1437122952941164E-4</v>
      </c>
      <c r="R225">
        <f>Q225*Diccionario!$B$41</f>
        <v>4.6434129919411757E-4</v>
      </c>
      <c r="S225">
        <f t="shared" si="34"/>
        <v>4.6434129919411757E-4</v>
      </c>
      <c r="T225">
        <f>I225*Diccionario!$B$36</f>
        <v>0.13098115686274509</v>
      </c>
      <c r="U225">
        <f>T225*Diccionario!$B$42</f>
        <v>1.3229096843137254E-2</v>
      </c>
      <c r="V225">
        <f>U225*Diccionario!$B$43</f>
        <v>1.1244732316666665E-2</v>
      </c>
      <c r="W225">
        <f>V225*Diccionario!$B$44</f>
        <v>2.1364991401666665E-3</v>
      </c>
      <c r="X225">
        <f>W225*Diccionario!$B$45</f>
        <v>8.3323466466499998E-4</v>
      </c>
      <c r="Y225">
        <f>X225*Diccionario!$B$46</f>
        <v>7.4157885155184998E-4</v>
      </c>
      <c r="Z225">
        <f>Y225*Diccionario!$B$47</f>
        <v>2.743841750741845E-4</v>
      </c>
      <c r="AA225">
        <f>Z225*Diccionario!$B$48</f>
        <v>2.743841750741845E-4</v>
      </c>
      <c r="AB225">
        <f>AA225*Diccionario!$B$49</f>
        <v>2.0578813130563839E-4</v>
      </c>
      <c r="AC225">
        <f t="shared" si="35"/>
        <v>2.0578813130563839E-4</v>
      </c>
      <c r="AD225">
        <f t="shared" si="36"/>
        <v>6.7012943049975595E-4</v>
      </c>
      <c r="AE225">
        <f t="shared" si="37"/>
        <v>1.1229807426313526E-6</v>
      </c>
      <c r="AF225" t="e">
        <f ca="1">IF(AD225="","",_xludf.RANK.EQ(AD225,$AD$2:$AD$5513,0))</f>
        <v>#NAME?</v>
      </c>
      <c r="AH225" t="str">
        <f t="shared" si="38"/>
        <v>Baja</v>
      </c>
      <c r="AI225" t="s">
        <v>153</v>
      </c>
      <c r="AJ225" t="str">
        <f>IFERROR(VLOOKUP(B225,Maestro_Regionales!$A$2:$B$35,2,FALSE),"Otras zonas")</f>
        <v>Antioquia</v>
      </c>
      <c r="AK225" t="str">
        <f t="shared" si="39"/>
        <v>FERRONALES - EAS | Antioquia</v>
      </c>
    </row>
    <row r="226" spans="1:37">
      <c r="A226" s="4" t="s">
        <v>155</v>
      </c>
      <c r="B226" s="4" t="s">
        <v>156</v>
      </c>
      <c r="C226" s="4" t="s">
        <v>245</v>
      </c>
      <c r="D226" s="4" t="s">
        <v>246</v>
      </c>
      <c r="E226" s="4" t="s">
        <v>88</v>
      </c>
      <c r="F226" s="4">
        <v>1497</v>
      </c>
      <c r="G226" s="4">
        <v>14918</v>
      </c>
      <c r="H226" s="4">
        <v>0</v>
      </c>
      <c r="I226">
        <f t="shared" si="30"/>
        <v>16415</v>
      </c>
      <c r="J226">
        <f t="shared" si="31"/>
        <v>9.1197075845263473E-2</v>
      </c>
      <c r="K226">
        <f t="shared" si="32"/>
        <v>0.90880292415473651</v>
      </c>
      <c r="L226">
        <f t="shared" si="33"/>
        <v>0</v>
      </c>
      <c r="M226">
        <f>I226*Diccionario!$B$36</f>
        <v>36.441621862745095</v>
      </c>
      <c r="N226">
        <f>M226*Diccionario!$B$37</f>
        <v>3.680603808137255</v>
      </c>
      <c r="O226">
        <f>N226*Diccionario!$B$38</f>
        <v>0.55209057122058824</v>
      </c>
      <c r="P226">
        <f>O226*Diccionario!$B$39</f>
        <v>0.49688151409852943</v>
      </c>
      <c r="Q226">
        <f>P226*Diccionario!$B$40</f>
        <v>0.19875260563941177</v>
      </c>
      <c r="R226">
        <f>Q226*Diccionario!$B$41</f>
        <v>0.12918919366561765</v>
      </c>
      <c r="S226">
        <f t="shared" si="34"/>
        <v>0.12918919366561765</v>
      </c>
      <c r="T226">
        <f>I226*Diccionario!$B$36</f>
        <v>36.441621862745095</v>
      </c>
      <c r="U226">
        <f>T226*Diccionario!$B$42</f>
        <v>3.680603808137255</v>
      </c>
      <c r="V226">
        <f>U226*Diccionario!$B$43</f>
        <v>3.1285132369166666</v>
      </c>
      <c r="W226">
        <f>V226*Diccionario!$B$44</f>
        <v>0.59441751501416662</v>
      </c>
      <c r="X226">
        <f>W226*Diccionario!$B$45</f>
        <v>0.23182283085552499</v>
      </c>
      <c r="Y226">
        <f>X226*Diccionario!$B$46</f>
        <v>0.20632231946141724</v>
      </c>
      <c r="Z226">
        <f>Y226*Diccionario!$B$47</f>
        <v>7.6339258200724375E-2</v>
      </c>
      <c r="AA226">
        <f>Z226*Diccionario!$B$48</f>
        <v>7.6339258200724375E-2</v>
      </c>
      <c r="AB226">
        <f>AA226*Diccionario!$B$49</f>
        <v>5.7254443650543281E-2</v>
      </c>
      <c r="AC226">
        <f t="shared" si="35"/>
        <v>5.7254443650543281E-2</v>
      </c>
      <c r="AD226">
        <f t="shared" si="36"/>
        <v>0.18644363731616093</v>
      </c>
      <c r="AE226">
        <f t="shared" si="37"/>
        <v>3.1243608288633313E-4</v>
      </c>
      <c r="AF226" t="e">
        <f ca="1">IF(AD226="","",_xludf.RANK.EQ(AD226,$AD$2:$AD$5513,0))</f>
        <v>#NAME?</v>
      </c>
      <c r="AH226" t="str">
        <f t="shared" si="38"/>
        <v>Media</v>
      </c>
      <c r="AI226" t="s">
        <v>153</v>
      </c>
      <c r="AJ226" t="str">
        <f>IFERROR(VLOOKUP(B226,Maestro_Regionales!$A$2:$B$35,2,FALSE),"Otras zonas")</f>
        <v>Antioquia</v>
      </c>
      <c r="AK226" t="str">
        <f t="shared" si="39"/>
        <v>COOSALUD EPS | Antioquia</v>
      </c>
    </row>
    <row r="227" spans="1:37">
      <c r="A227" s="4" t="s">
        <v>155</v>
      </c>
      <c r="B227" s="4" t="s">
        <v>156</v>
      </c>
      <c r="C227" s="4" t="s">
        <v>245</v>
      </c>
      <c r="D227" s="4" t="s">
        <v>246</v>
      </c>
      <c r="E227" s="4" t="s">
        <v>92</v>
      </c>
      <c r="F227" s="4">
        <v>42</v>
      </c>
      <c r="G227" s="4">
        <v>4656</v>
      </c>
      <c r="H227" s="4">
        <v>0</v>
      </c>
      <c r="I227">
        <f t="shared" si="30"/>
        <v>4698</v>
      </c>
      <c r="J227">
        <f t="shared" si="31"/>
        <v>8.9399744572158362E-3</v>
      </c>
      <c r="K227">
        <f t="shared" si="32"/>
        <v>0.99106002554278416</v>
      </c>
      <c r="L227">
        <f t="shared" si="33"/>
        <v>0</v>
      </c>
      <c r="M227">
        <f>I227*Diccionario!$B$36</f>
        <v>10.429652117647057</v>
      </c>
      <c r="N227">
        <f>M227*Diccionario!$B$37</f>
        <v>1.0533948638823529</v>
      </c>
      <c r="O227">
        <f>N227*Diccionario!$B$38</f>
        <v>0.15800922958235294</v>
      </c>
      <c r="P227">
        <f>O227*Diccionario!$B$39</f>
        <v>0.14220830662411765</v>
      </c>
      <c r="Q227">
        <f>P227*Diccionario!$B$40</f>
        <v>5.6883322649647065E-2</v>
      </c>
      <c r="R227">
        <f>Q227*Diccionario!$B$41</f>
        <v>3.6974159722270597E-2</v>
      </c>
      <c r="S227">
        <f t="shared" si="34"/>
        <v>3.6974159722270597E-2</v>
      </c>
      <c r="T227">
        <f>I227*Diccionario!$B$36</f>
        <v>10.429652117647057</v>
      </c>
      <c r="U227">
        <f>T227*Diccionario!$B$42</f>
        <v>1.0533948638823529</v>
      </c>
      <c r="V227">
        <f>U227*Diccionario!$B$43</f>
        <v>0.89538563429999996</v>
      </c>
      <c r="W227">
        <f>V227*Diccionario!$B$44</f>
        <v>0.17012327051699999</v>
      </c>
      <c r="X227">
        <f>W227*Diccionario!$B$45</f>
        <v>6.6348075501629994E-2</v>
      </c>
      <c r="Y227">
        <f>X227*Diccionario!$B$46</f>
        <v>5.9049787196450695E-2</v>
      </c>
      <c r="Z227">
        <f>Y227*Diccionario!$B$47</f>
        <v>2.1848421262686758E-2</v>
      </c>
      <c r="AA227">
        <f>Z227*Diccionario!$B$48</f>
        <v>2.1848421262686758E-2</v>
      </c>
      <c r="AB227">
        <f>AA227*Diccionario!$B$49</f>
        <v>1.6386315947015069E-2</v>
      </c>
      <c r="AC227">
        <f t="shared" si="35"/>
        <v>1.6386315947015069E-2</v>
      </c>
      <c r="AD227">
        <f t="shared" si="36"/>
        <v>5.3360475669285666E-2</v>
      </c>
      <c r="AE227">
        <f t="shared" si="37"/>
        <v>8.94197208285101E-5</v>
      </c>
      <c r="AF227" t="e">
        <f ca="1">IF(AD227="","",_xludf.RANK.EQ(AD227,$AD$2:$AD$5513,0))</f>
        <v>#NAME?</v>
      </c>
      <c r="AH227" t="str">
        <f t="shared" si="38"/>
        <v>Baja</v>
      </c>
      <c r="AI227" t="s">
        <v>153</v>
      </c>
      <c r="AJ227" t="str">
        <f>IFERROR(VLOOKUP(B227,Maestro_Regionales!$A$2:$B$35,2,FALSE),"Otras zonas")</f>
        <v>Antioquia</v>
      </c>
      <c r="AK227" t="str">
        <f t="shared" si="39"/>
        <v>EPS FAMILIAR DE COLOMBIA | Antioquia</v>
      </c>
    </row>
    <row r="228" spans="1:37">
      <c r="A228" s="4" t="s">
        <v>155</v>
      </c>
      <c r="B228" s="4" t="s">
        <v>156</v>
      </c>
      <c r="C228" s="4" t="s">
        <v>245</v>
      </c>
      <c r="D228" s="4" t="s">
        <v>246</v>
      </c>
      <c r="E228" s="4" t="s">
        <v>160</v>
      </c>
      <c r="F228" s="4">
        <v>86</v>
      </c>
      <c r="G228" s="4">
        <v>1615</v>
      </c>
      <c r="H228" s="4">
        <v>0</v>
      </c>
      <c r="I228">
        <f t="shared" si="30"/>
        <v>1701</v>
      </c>
      <c r="J228">
        <f t="shared" si="31"/>
        <v>5.0558495002939449E-2</v>
      </c>
      <c r="K228">
        <f t="shared" si="32"/>
        <v>0.94944150499706059</v>
      </c>
      <c r="L228">
        <f t="shared" si="33"/>
        <v>0</v>
      </c>
      <c r="M228">
        <f>I228*Diccionario!$B$36</f>
        <v>3.7762533529411764</v>
      </c>
      <c r="N228">
        <f>M228*Diccionario!$B$37</f>
        <v>0.38140158864705886</v>
      </c>
      <c r="O228">
        <f>N228*Diccionario!$B$38</f>
        <v>5.7210238297058826E-2</v>
      </c>
      <c r="P228">
        <f>O228*Diccionario!$B$39</f>
        <v>5.1489214467352946E-2</v>
      </c>
      <c r="Q228">
        <f>P228*Diccionario!$B$40</f>
        <v>2.0595685786941181E-2</v>
      </c>
      <c r="R228">
        <f>Q228*Diccionario!$B$41</f>
        <v>1.3387195761511768E-2</v>
      </c>
      <c r="S228">
        <f t="shared" si="34"/>
        <v>1.3387195761511768E-2</v>
      </c>
      <c r="T228">
        <f>I228*Diccionario!$B$36</f>
        <v>3.7762533529411764</v>
      </c>
      <c r="U228">
        <f>T228*Diccionario!$B$42</f>
        <v>0.38140158864705886</v>
      </c>
      <c r="V228">
        <f>U228*Diccionario!$B$43</f>
        <v>0.32419135035000002</v>
      </c>
      <c r="W228">
        <f>V228*Diccionario!$B$44</f>
        <v>6.1596356566500005E-2</v>
      </c>
      <c r="X228">
        <f>W228*Diccionario!$B$45</f>
        <v>2.4022579060935002E-2</v>
      </c>
      <c r="Y228">
        <f>X228*Diccionario!$B$46</f>
        <v>2.1380095364232153E-2</v>
      </c>
      <c r="Z228">
        <f>Y228*Diccionario!$B$47</f>
        <v>7.9106352847658958E-3</v>
      </c>
      <c r="AA228">
        <f>Z228*Diccionario!$B$48</f>
        <v>7.9106352847658958E-3</v>
      </c>
      <c r="AB228">
        <f>AA228*Diccionario!$B$49</f>
        <v>5.9329764635744214E-3</v>
      </c>
      <c r="AC228">
        <f t="shared" si="35"/>
        <v>5.9329764635744214E-3</v>
      </c>
      <c r="AD228">
        <f t="shared" si="36"/>
        <v>1.9320172225086189E-2</v>
      </c>
      <c r="AE228">
        <f t="shared" si="37"/>
        <v>3.2376105817219173E-5</v>
      </c>
      <c r="AF228" t="e">
        <f ca="1">IF(AD228="","",_xludf.RANK.EQ(AD228,$AD$2:$AD$5513,0))</f>
        <v>#NAME?</v>
      </c>
      <c r="AH228" t="str">
        <f t="shared" si="38"/>
        <v>Baja</v>
      </c>
      <c r="AI228" t="s">
        <v>153</v>
      </c>
      <c r="AJ228" t="str">
        <f>IFERROR(VLOOKUP(B228,Maestro_Regionales!$A$2:$B$35,2,FALSE),"Otras zonas")</f>
        <v>Antioquia</v>
      </c>
      <c r="AK228" t="str">
        <f t="shared" si="39"/>
        <v>SAVIA SALUD EPS | Antioquia</v>
      </c>
    </row>
    <row r="229" spans="1:37">
      <c r="A229" s="4" t="s">
        <v>155</v>
      </c>
      <c r="B229" s="4" t="s">
        <v>156</v>
      </c>
      <c r="C229" s="4" t="s">
        <v>245</v>
      </c>
      <c r="D229" s="4" t="s">
        <v>246</v>
      </c>
      <c r="E229" s="4" t="s">
        <v>87</v>
      </c>
      <c r="F229" s="4">
        <v>652</v>
      </c>
      <c r="G229" s="4">
        <v>530</v>
      </c>
      <c r="H229" s="4">
        <v>0</v>
      </c>
      <c r="I229">
        <f t="shared" si="30"/>
        <v>1182</v>
      </c>
      <c r="J229">
        <f t="shared" si="31"/>
        <v>0.55160744500846026</v>
      </c>
      <c r="K229">
        <f t="shared" si="32"/>
        <v>0.44839255499153974</v>
      </c>
      <c r="L229">
        <f t="shared" si="33"/>
        <v>0</v>
      </c>
      <c r="M229">
        <f>I229*Diccionario!$B$36</f>
        <v>2.624063176470588</v>
      </c>
      <c r="N229">
        <f>M229*Diccionario!$B$37</f>
        <v>0.26503038082352942</v>
      </c>
      <c r="O229">
        <f>N229*Diccionario!$B$38</f>
        <v>3.9754557123529412E-2</v>
      </c>
      <c r="P229">
        <f>O229*Diccionario!$B$39</f>
        <v>3.5779101411176469E-2</v>
      </c>
      <c r="Q229">
        <f>P229*Diccionario!$B$40</f>
        <v>1.4311640564470589E-2</v>
      </c>
      <c r="R229">
        <f>Q229*Diccionario!$B$41</f>
        <v>9.3025663669058824E-3</v>
      </c>
      <c r="S229">
        <f t="shared" si="34"/>
        <v>9.3025663669058824E-3</v>
      </c>
      <c r="T229">
        <f>I229*Diccionario!$B$36</f>
        <v>2.624063176470588</v>
      </c>
      <c r="U229">
        <f>T229*Diccionario!$B$42</f>
        <v>0.26503038082352942</v>
      </c>
      <c r="V229">
        <f>U229*Diccionario!$B$43</f>
        <v>0.22527582369999999</v>
      </c>
      <c r="W229">
        <f>V229*Diccionario!$B$44</f>
        <v>4.2802406502999997E-2</v>
      </c>
      <c r="X229">
        <f>W229*Diccionario!$B$45</f>
        <v>1.6692938536169998E-2</v>
      </c>
      <c r="Y229">
        <f>X229*Diccionario!$B$46</f>
        <v>1.4856715297191299E-2</v>
      </c>
      <c r="Z229">
        <f>Y229*Diccionario!$B$47</f>
        <v>5.4969846599607804E-3</v>
      </c>
      <c r="AA229">
        <f>Z229*Diccionario!$B$48</f>
        <v>5.4969846599607804E-3</v>
      </c>
      <c r="AB229">
        <f>AA229*Diccionario!$B$49</f>
        <v>4.1227384949705853E-3</v>
      </c>
      <c r="AC229">
        <f t="shared" si="35"/>
        <v>4.1227384949705853E-3</v>
      </c>
      <c r="AD229">
        <f t="shared" si="36"/>
        <v>1.3425304861876469E-2</v>
      </c>
      <c r="AE229">
        <f t="shared" si="37"/>
        <v>2.2497681996445068E-5</v>
      </c>
      <c r="AF229" t="e">
        <f ca="1">IF(AD229="","",_xludf.RANK.EQ(AD229,$AD$2:$AD$5513,0))</f>
        <v>#NAME?</v>
      </c>
      <c r="AH229" t="str">
        <f t="shared" si="38"/>
        <v>Baja</v>
      </c>
      <c r="AI229" t="s">
        <v>153</v>
      </c>
      <c r="AJ229" t="str">
        <f>IFERROR(VLOOKUP(B229,Maestro_Regionales!$A$2:$B$35,2,FALSE),"Otras zonas")</f>
        <v>Antioquia</v>
      </c>
      <c r="AK229" t="str">
        <f t="shared" si="39"/>
        <v>NUEVA EPS | Antioquia</v>
      </c>
    </row>
    <row r="230" spans="1:37">
      <c r="A230" s="4" t="s">
        <v>155</v>
      </c>
      <c r="B230" s="4" t="s">
        <v>156</v>
      </c>
      <c r="C230" s="4" t="s">
        <v>245</v>
      </c>
      <c r="D230" s="4" t="s">
        <v>246</v>
      </c>
      <c r="E230" s="4" t="s">
        <v>90</v>
      </c>
      <c r="F230" s="4">
        <v>0</v>
      </c>
      <c r="G230" s="4">
        <v>0</v>
      </c>
      <c r="H230" s="4">
        <v>455</v>
      </c>
      <c r="I230">
        <f t="shared" si="30"/>
        <v>455</v>
      </c>
      <c r="J230">
        <f t="shared" si="31"/>
        <v>0</v>
      </c>
      <c r="K230">
        <f t="shared" si="32"/>
        <v>0</v>
      </c>
      <c r="L230">
        <f t="shared" si="33"/>
        <v>1</v>
      </c>
      <c r="M230">
        <f>I230*Diccionario!$B$36</f>
        <v>1.0101089215686274</v>
      </c>
      <c r="N230">
        <f>M230*Diccionario!$B$37</f>
        <v>0.10202100107843137</v>
      </c>
      <c r="O230">
        <f>N230*Diccionario!$B$38</f>
        <v>1.5303150161764706E-2</v>
      </c>
      <c r="P230">
        <f>O230*Diccionario!$B$39</f>
        <v>1.3772835145588235E-2</v>
      </c>
      <c r="Q230">
        <f>P230*Diccionario!$B$40</f>
        <v>5.5091340582352939E-3</v>
      </c>
      <c r="R230">
        <f>Q230*Diccionario!$B$41</f>
        <v>3.5809371378529411E-3</v>
      </c>
      <c r="S230">
        <f t="shared" si="34"/>
        <v>3.5809371378529411E-3</v>
      </c>
      <c r="T230">
        <f>I230*Diccionario!$B$36</f>
        <v>1.0101089215686274</v>
      </c>
      <c r="U230">
        <f>T230*Diccionario!$B$42</f>
        <v>0.10202100107843137</v>
      </c>
      <c r="V230">
        <f>U230*Diccionario!$B$43</f>
        <v>8.6717850916666658E-2</v>
      </c>
      <c r="W230">
        <f>V230*Diccionario!$B$44</f>
        <v>1.6476391674166667E-2</v>
      </c>
      <c r="X230">
        <f>W230*Diccionario!$B$45</f>
        <v>6.4257927529250006E-3</v>
      </c>
      <c r="Y230">
        <f>X230*Diccionario!$B$46</f>
        <v>5.7189555501032507E-3</v>
      </c>
      <c r="Z230">
        <f>Y230*Diccionario!$B$47</f>
        <v>2.1160135535382026E-3</v>
      </c>
      <c r="AA230">
        <f>Z230*Diccionario!$B$48</f>
        <v>2.1160135535382026E-3</v>
      </c>
      <c r="AB230">
        <f>AA230*Diccionario!$B$49</f>
        <v>1.5870101651536518E-3</v>
      </c>
      <c r="AC230">
        <f t="shared" si="35"/>
        <v>1.5870101651536518E-3</v>
      </c>
      <c r="AD230">
        <f t="shared" si="36"/>
        <v>5.1679473030065929E-3</v>
      </c>
      <c r="AE230">
        <f t="shared" si="37"/>
        <v>8.6602752185977202E-6</v>
      </c>
      <c r="AF230" t="e">
        <f ca="1">IF(AD230="","",_xludf.RANK.EQ(AD230,$AD$2:$AD$5513,0))</f>
        <v>#NAME?</v>
      </c>
      <c r="AH230" t="str">
        <f t="shared" si="38"/>
        <v>Baja</v>
      </c>
      <c r="AI230" t="s">
        <v>153</v>
      </c>
      <c r="AJ230" t="str">
        <f>IFERROR(VLOOKUP(B230,Maestro_Regionales!$A$2:$B$35,2,FALSE),"Otras zonas")</f>
        <v>Antioquia</v>
      </c>
      <c r="AK230" t="str">
        <f t="shared" si="39"/>
        <v>REGIMEN DE EXCEPCION | Antioquia</v>
      </c>
    </row>
    <row r="231" spans="1:37">
      <c r="A231" s="4" t="s">
        <v>155</v>
      </c>
      <c r="B231" s="4" t="s">
        <v>156</v>
      </c>
      <c r="C231" s="4" t="s">
        <v>247</v>
      </c>
      <c r="D231" s="4" t="s">
        <v>248</v>
      </c>
      <c r="E231" s="4" t="s">
        <v>70</v>
      </c>
      <c r="F231" s="4">
        <v>10083</v>
      </c>
      <c r="G231" s="4">
        <v>2910</v>
      </c>
      <c r="H231" s="4">
        <v>0</v>
      </c>
      <c r="I231">
        <f t="shared" si="30"/>
        <v>12993</v>
      </c>
      <c r="J231">
        <f t="shared" si="31"/>
        <v>0.77603324867236201</v>
      </c>
      <c r="K231">
        <f t="shared" si="32"/>
        <v>0.22396675132763796</v>
      </c>
      <c r="L231">
        <f t="shared" si="33"/>
        <v>0</v>
      </c>
      <c r="M231">
        <f>I231*Diccionario!$B$36</f>
        <v>28.844714764705881</v>
      </c>
      <c r="N231">
        <f>M231*Diccionario!$B$37</f>
        <v>2.9133161912352943</v>
      </c>
      <c r="O231">
        <f>N231*Diccionario!$B$38</f>
        <v>0.43699742868529412</v>
      </c>
      <c r="P231">
        <f>O231*Diccionario!$B$39</f>
        <v>0.39329768581676472</v>
      </c>
      <c r="Q231">
        <f>P231*Diccionario!$B$40</f>
        <v>0.15731907432670589</v>
      </c>
      <c r="R231">
        <f>Q231*Diccionario!$B$41</f>
        <v>0.10225739831235883</v>
      </c>
      <c r="S231">
        <f t="shared" si="34"/>
        <v>0.10225739831235883</v>
      </c>
      <c r="T231">
        <f>I231*Diccionario!$B$36</f>
        <v>28.844714764705881</v>
      </c>
      <c r="U231">
        <f>T231*Diccionario!$B$42</f>
        <v>2.9133161912352943</v>
      </c>
      <c r="V231">
        <f>U231*Diccionario!$B$43</f>
        <v>2.4763187625500001</v>
      </c>
      <c r="W231">
        <f>V231*Diccionario!$B$44</f>
        <v>0.47050056488450004</v>
      </c>
      <c r="X231">
        <f>W231*Diccionario!$B$45</f>
        <v>0.18349522030495502</v>
      </c>
      <c r="Y231">
        <f>X231*Diccionario!$B$46</f>
        <v>0.16331074607140997</v>
      </c>
      <c r="Z231">
        <f>Y231*Diccionario!$B$47</f>
        <v>6.0424976046421684E-2</v>
      </c>
      <c r="AA231">
        <f>Z231*Diccionario!$B$48</f>
        <v>6.0424976046421684E-2</v>
      </c>
      <c r="AB231">
        <f>AA231*Diccionario!$B$49</f>
        <v>4.5318732034816261E-2</v>
      </c>
      <c r="AC231">
        <f t="shared" si="35"/>
        <v>4.5318732034816261E-2</v>
      </c>
      <c r="AD231">
        <f t="shared" si="36"/>
        <v>0.14757613034717509</v>
      </c>
      <c r="AE231">
        <f t="shared" si="37"/>
        <v>2.4730319981371471E-4</v>
      </c>
      <c r="AF231" t="e">
        <f ca="1">IF(AD231="","",_xludf.RANK.EQ(AD231,$AD$2:$AD$5513,0))</f>
        <v>#NAME?</v>
      </c>
      <c r="AH231" t="str">
        <f t="shared" si="38"/>
        <v>Media</v>
      </c>
      <c r="AI231" t="s">
        <v>153</v>
      </c>
      <c r="AJ231" t="str">
        <f>IFERROR(VLOOKUP(B231,Maestro_Regionales!$A$2:$B$35,2,FALSE),"Otras zonas")</f>
        <v>Antioquia</v>
      </c>
      <c r="AK231" t="str">
        <f t="shared" si="39"/>
        <v>EPS SURA | Antioquia</v>
      </c>
    </row>
    <row r="232" spans="1:37">
      <c r="A232" s="4" t="s">
        <v>155</v>
      </c>
      <c r="B232" s="4" t="s">
        <v>156</v>
      </c>
      <c r="C232" s="4" t="s">
        <v>247</v>
      </c>
      <c r="D232" s="4" t="s">
        <v>248</v>
      </c>
      <c r="E232" s="4" t="s">
        <v>160</v>
      </c>
      <c r="F232" s="4">
        <v>836</v>
      </c>
      <c r="G232" s="4">
        <v>6015</v>
      </c>
      <c r="H232" s="4">
        <v>0</v>
      </c>
      <c r="I232">
        <f t="shared" si="30"/>
        <v>6851</v>
      </c>
      <c r="J232">
        <f t="shared" si="31"/>
        <v>0.12202598160852431</v>
      </c>
      <c r="K232">
        <f t="shared" si="32"/>
        <v>0.87797401839147571</v>
      </c>
      <c r="L232">
        <f t="shared" si="33"/>
        <v>0</v>
      </c>
      <c r="M232">
        <f>I232*Diccionario!$B$36</f>
        <v>15.209354333333332</v>
      </c>
      <c r="N232">
        <f>M232*Diccionario!$B$37</f>
        <v>1.5361447876666665</v>
      </c>
      <c r="O232">
        <f>N232*Diccionario!$B$38</f>
        <v>0.23042171814999995</v>
      </c>
      <c r="P232">
        <f>O232*Diccionario!$B$39</f>
        <v>0.20737954633499997</v>
      </c>
      <c r="Q232">
        <f>P232*Diccionario!$B$40</f>
        <v>8.2951818533999994E-2</v>
      </c>
      <c r="R232">
        <f>Q232*Diccionario!$B$41</f>
        <v>5.39186820471E-2</v>
      </c>
      <c r="S232">
        <f t="shared" si="34"/>
        <v>5.39186820471E-2</v>
      </c>
      <c r="T232">
        <f>I232*Diccionario!$B$36</f>
        <v>15.209354333333332</v>
      </c>
      <c r="U232">
        <f>T232*Diccionario!$B$42</f>
        <v>1.5361447876666665</v>
      </c>
      <c r="V232">
        <f>U232*Diccionario!$B$43</f>
        <v>1.3057230695166664</v>
      </c>
      <c r="W232">
        <f>V232*Diccionario!$B$44</f>
        <v>0.24808738320816662</v>
      </c>
      <c r="X232">
        <f>W232*Diccionario!$B$45</f>
        <v>9.6754079451184985E-2</v>
      </c>
      <c r="Y232">
        <f>X232*Diccionario!$B$46</f>
        <v>8.6111130711554643E-2</v>
      </c>
      <c r="Z232">
        <f>Y232*Diccionario!$B$47</f>
        <v>3.1861118363275216E-2</v>
      </c>
      <c r="AA232">
        <f>Z232*Diccionario!$B$48</f>
        <v>3.1861118363275216E-2</v>
      </c>
      <c r="AB232">
        <f>AA232*Diccionario!$B$49</f>
        <v>2.3895838772456414E-2</v>
      </c>
      <c r="AC232">
        <f t="shared" si="35"/>
        <v>2.3895838772456414E-2</v>
      </c>
      <c r="AD232">
        <f t="shared" si="36"/>
        <v>7.7814520819556421E-2</v>
      </c>
      <c r="AE232">
        <f t="shared" si="37"/>
        <v>1.3039900114859997E-4</v>
      </c>
      <c r="AF232" t="e">
        <f ca="1">IF(AD232="","",_xludf.RANK.EQ(AD232,$AD$2:$AD$5513,0))</f>
        <v>#NAME?</v>
      </c>
      <c r="AH232" t="str">
        <f t="shared" si="38"/>
        <v>Baja</v>
      </c>
      <c r="AI232" t="s">
        <v>153</v>
      </c>
      <c r="AJ232" t="str">
        <f>IFERROR(VLOOKUP(B232,Maestro_Regionales!$A$2:$B$35,2,FALSE),"Otras zonas")</f>
        <v>Antioquia</v>
      </c>
      <c r="AK232" t="str">
        <f t="shared" si="39"/>
        <v>SAVIA SALUD EPS | Antioquia</v>
      </c>
    </row>
    <row r="233" spans="1:37">
      <c r="A233" s="4" t="s">
        <v>155</v>
      </c>
      <c r="B233" s="4" t="s">
        <v>156</v>
      </c>
      <c r="C233" s="4" t="s">
        <v>247</v>
      </c>
      <c r="D233" s="4" t="s">
        <v>248</v>
      </c>
      <c r="E233" s="4" t="s">
        <v>85</v>
      </c>
      <c r="F233" s="4">
        <v>1510</v>
      </c>
      <c r="G233" s="4">
        <v>733</v>
      </c>
      <c r="H233" s="4">
        <v>0</v>
      </c>
      <c r="I233">
        <f t="shared" si="30"/>
        <v>2243</v>
      </c>
      <c r="J233">
        <f t="shared" si="31"/>
        <v>0.67320552831029867</v>
      </c>
      <c r="K233">
        <f t="shared" si="32"/>
        <v>0.32679447168970127</v>
      </c>
      <c r="L233">
        <f t="shared" si="33"/>
        <v>0</v>
      </c>
      <c r="M233">
        <f>I233*Diccionario!$B$36</f>
        <v>4.9795039803921561</v>
      </c>
      <c r="N233">
        <f>M233*Diccionario!$B$37</f>
        <v>0.50292990201960786</v>
      </c>
      <c r="O233">
        <f>N233*Diccionario!$B$38</f>
        <v>7.5439485302941173E-2</v>
      </c>
      <c r="P233">
        <f>O233*Diccionario!$B$39</f>
        <v>6.7895536772647064E-2</v>
      </c>
      <c r="Q233">
        <f>P233*Diccionario!$B$40</f>
        <v>2.7158214709058826E-2</v>
      </c>
      <c r="R233">
        <f>Q233*Diccionario!$B$41</f>
        <v>1.7652839560888239E-2</v>
      </c>
      <c r="S233">
        <f t="shared" si="34"/>
        <v>1.7652839560888239E-2</v>
      </c>
      <c r="T233">
        <f>I233*Diccionario!$B$36</f>
        <v>4.9795039803921561</v>
      </c>
      <c r="U233">
        <f>T233*Diccionario!$B$42</f>
        <v>0.50292990201960786</v>
      </c>
      <c r="V233">
        <f>U233*Diccionario!$B$43</f>
        <v>0.42749041671666665</v>
      </c>
      <c r="W233">
        <f>V233*Diccionario!$B$44</f>
        <v>8.1223179176166671E-2</v>
      </c>
      <c r="X233">
        <f>W233*Diccionario!$B$45</f>
        <v>3.1677039878705002E-2</v>
      </c>
      <c r="Y233">
        <f>X233*Diccionario!$B$46</f>
        <v>2.8192565492047451E-2</v>
      </c>
      <c r="Z233">
        <f>Y233*Diccionario!$B$47</f>
        <v>1.0431249232057557E-2</v>
      </c>
      <c r="AA233">
        <f>Z233*Diccionario!$B$48</f>
        <v>1.0431249232057557E-2</v>
      </c>
      <c r="AB233">
        <f>AA233*Diccionario!$B$49</f>
        <v>7.823436924043168E-3</v>
      </c>
      <c r="AC233">
        <f t="shared" si="35"/>
        <v>7.823436924043168E-3</v>
      </c>
      <c r="AD233">
        <f t="shared" si="36"/>
        <v>2.5476276484931407E-2</v>
      </c>
      <c r="AE233">
        <f t="shared" si="37"/>
        <v>4.269230179190042E-5</v>
      </c>
      <c r="AF233" t="e">
        <f ca="1">IF(AD233="","",_xludf.RANK.EQ(AD233,$AD$2:$AD$5513,0))</f>
        <v>#NAME?</v>
      </c>
      <c r="AH233" t="str">
        <f t="shared" si="38"/>
        <v>Baja</v>
      </c>
      <c r="AI233" t="s">
        <v>153</v>
      </c>
      <c r="AJ233" t="str">
        <f>IFERROR(VLOOKUP(B233,Maestro_Regionales!$A$2:$B$35,2,FALSE),"Otras zonas")</f>
        <v>Antioquia</v>
      </c>
      <c r="AK233" t="str">
        <f t="shared" si="39"/>
        <v>SALUD TOTAL EPS | Antioquia</v>
      </c>
    </row>
    <row r="234" spans="1:37">
      <c r="A234" s="4" t="s">
        <v>155</v>
      </c>
      <c r="B234" s="4" t="s">
        <v>156</v>
      </c>
      <c r="C234" s="4" t="s">
        <v>247</v>
      </c>
      <c r="D234" s="4" t="s">
        <v>248</v>
      </c>
      <c r="E234" s="4" t="s">
        <v>87</v>
      </c>
      <c r="F234" s="4">
        <v>701</v>
      </c>
      <c r="G234" s="4">
        <v>366</v>
      </c>
      <c r="H234" s="4">
        <v>0</v>
      </c>
      <c r="I234">
        <f t="shared" si="30"/>
        <v>1067</v>
      </c>
      <c r="J234">
        <f t="shared" si="31"/>
        <v>0.65698219306466732</v>
      </c>
      <c r="K234">
        <f t="shared" si="32"/>
        <v>0.34301780693533268</v>
      </c>
      <c r="L234">
        <f t="shared" si="33"/>
        <v>0</v>
      </c>
      <c r="M234">
        <f>I234*Diccionario!$B$36</f>
        <v>2.3687609215686272</v>
      </c>
      <c r="N234">
        <f>M234*Diccionario!$B$37</f>
        <v>0.23924485307843135</v>
      </c>
      <c r="O234">
        <f>N234*Diccionario!$B$38</f>
        <v>3.5886727961764703E-2</v>
      </c>
      <c r="P234">
        <f>O234*Diccionario!$B$39</f>
        <v>3.2298055165588237E-2</v>
      </c>
      <c r="Q234">
        <f>P234*Diccionario!$B$40</f>
        <v>1.2919222066235296E-2</v>
      </c>
      <c r="R234">
        <f>Q234*Diccionario!$B$41</f>
        <v>8.3974943430529421E-3</v>
      </c>
      <c r="S234">
        <f t="shared" si="34"/>
        <v>8.3974943430529421E-3</v>
      </c>
      <c r="T234">
        <f>I234*Diccionario!$B$36</f>
        <v>2.3687609215686272</v>
      </c>
      <c r="U234">
        <f>T234*Diccionario!$B$42</f>
        <v>0.23924485307843135</v>
      </c>
      <c r="V234">
        <f>U234*Diccionario!$B$43</f>
        <v>0.20335812511666665</v>
      </c>
      <c r="W234">
        <f>V234*Diccionario!$B$44</f>
        <v>3.8638043772166661E-2</v>
      </c>
      <c r="X234">
        <f>W234*Diccionario!$B$45</f>
        <v>1.5068837071144998E-2</v>
      </c>
      <c r="Y234">
        <f>X234*Diccionario!$B$46</f>
        <v>1.3411264993319048E-2</v>
      </c>
      <c r="Z234">
        <f>Y234*Diccionario!$B$47</f>
        <v>4.9621680475280478E-3</v>
      </c>
      <c r="AA234">
        <f>Z234*Diccionario!$B$48</f>
        <v>4.9621680475280478E-3</v>
      </c>
      <c r="AB234">
        <f>AA234*Diccionario!$B$49</f>
        <v>3.7216260356460361E-3</v>
      </c>
      <c r="AC234">
        <f t="shared" si="35"/>
        <v>3.7216260356460361E-3</v>
      </c>
      <c r="AD234">
        <f t="shared" si="36"/>
        <v>1.2119120378698979E-2</v>
      </c>
      <c r="AE234">
        <f t="shared" si="37"/>
        <v>2.0308821226909381E-5</v>
      </c>
      <c r="AF234" t="e">
        <f ca="1">IF(AD234="","",_xludf.RANK.EQ(AD234,$AD$2:$AD$5513,0))</f>
        <v>#NAME?</v>
      </c>
      <c r="AH234" t="str">
        <f t="shared" si="38"/>
        <v>Baja</v>
      </c>
      <c r="AI234" t="s">
        <v>153</v>
      </c>
      <c r="AJ234" t="str">
        <f>IFERROR(VLOOKUP(B234,Maestro_Regionales!$A$2:$B$35,2,FALSE),"Otras zonas")</f>
        <v>Antioquia</v>
      </c>
      <c r="AK234" t="str">
        <f t="shared" si="39"/>
        <v>NUEVA EPS | Antioquia</v>
      </c>
    </row>
    <row r="235" spans="1:37">
      <c r="A235" s="4" t="s">
        <v>155</v>
      </c>
      <c r="B235" s="4" t="s">
        <v>156</v>
      </c>
      <c r="C235" s="4" t="s">
        <v>247</v>
      </c>
      <c r="D235" s="4" t="s">
        <v>248</v>
      </c>
      <c r="E235" s="4" t="s">
        <v>90</v>
      </c>
      <c r="F235" s="4">
        <v>0</v>
      </c>
      <c r="G235" s="4">
        <v>0</v>
      </c>
      <c r="H235" s="4">
        <v>251</v>
      </c>
      <c r="I235">
        <f t="shared" si="30"/>
        <v>251</v>
      </c>
      <c r="J235">
        <f t="shared" si="31"/>
        <v>0</v>
      </c>
      <c r="K235">
        <f t="shared" si="32"/>
        <v>0</v>
      </c>
      <c r="L235">
        <f t="shared" si="33"/>
        <v>1</v>
      </c>
      <c r="M235">
        <f>I235*Diccionario!$B$36</f>
        <v>0.55722492156862746</v>
      </c>
      <c r="N235">
        <f>M235*Diccionario!$B$37</f>
        <v>5.6279717078431379E-2</v>
      </c>
      <c r="O235">
        <f>N235*Diccionario!$B$38</f>
        <v>8.4419575617647059E-3</v>
      </c>
      <c r="P235">
        <f>O235*Diccionario!$B$39</f>
        <v>7.5977618055882356E-3</v>
      </c>
      <c r="Q235">
        <f>P235*Diccionario!$B$40</f>
        <v>3.0391047222352945E-3</v>
      </c>
      <c r="R235">
        <f>Q235*Diccionario!$B$41</f>
        <v>1.9754180694529417E-3</v>
      </c>
      <c r="S235">
        <f t="shared" si="34"/>
        <v>1.9754180694529417E-3</v>
      </c>
      <c r="T235">
        <f>I235*Diccionario!$B$36</f>
        <v>0.55722492156862746</v>
      </c>
      <c r="U235">
        <f>T235*Diccionario!$B$42</f>
        <v>5.6279717078431379E-2</v>
      </c>
      <c r="V235">
        <f>U235*Diccionario!$B$43</f>
        <v>4.7837759516666668E-2</v>
      </c>
      <c r="W235">
        <f>V235*Diccionario!$B$44</f>
        <v>9.0891743081666677E-3</v>
      </c>
      <c r="X235">
        <f>W235*Diccionario!$B$45</f>
        <v>3.5447779801850007E-3</v>
      </c>
      <c r="Y235">
        <f>X235*Diccionario!$B$46</f>
        <v>3.1548524023646508E-3</v>
      </c>
      <c r="Z235">
        <f>Y235*Diccionario!$B$47</f>
        <v>1.1672953888749208E-3</v>
      </c>
      <c r="AA235">
        <f>Z235*Diccionario!$B$48</f>
        <v>1.1672953888749208E-3</v>
      </c>
      <c r="AB235">
        <f>AA235*Diccionario!$B$49</f>
        <v>8.7547154165619066E-4</v>
      </c>
      <c r="AC235">
        <f t="shared" si="35"/>
        <v>8.7547154165619066E-4</v>
      </c>
      <c r="AD235">
        <f t="shared" si="36"/>
        <v>2.8508896111091326E-3</v>
      </c>
      <c r="AE235">
        <f t="shared" si="37"/>
        <v>4.7774265491605024E-6</v>
      </c>
      <c r="AF235" t="e">
        <f ca="1">IF(AD235="","",_xludf.RANK.EQ(AD235,$AD$2:$AD$5513,0))</f>
        <v>#NAME?</v>
      </c>
      <c r="AH235" t="str">
        <f t="shared" si="38"/>
        <v>Baja</v>
      </c>
      <c r="AI235" t="s">
        <v>153</v>
      </c>
      <c r="AJ235" t="str">
        <f>IFERROR(VLOOKUP(B235,Maestro_Regionales!$A$2:$B$35,2,FALSE),"Otras zonas")</f>
        <v>Antioquia</v>
      </c>
      <c r="AK235" t="str">
        <f t="shared" si="39"/>
        <v>REGIMEN DE EXCEPCION | Antioquia</v>
      </c>
    </row>
    <row r="236" spans="1:37">
      <c r="A236" s="4" t="s">
        <v>155</v>
      </c>
      <c r="B236" s="4" t="s">
        <v>156</v>
      </c>
      <c r="C236" s="4" t="s">
        <v>247</v>
      </c>
      <c r="D236" s="4" t="s">
        <v>248</v>
      </c>
      <c r="E236" s="4" t="s">
        <v>161</v>
      </c>
      <c r="F236" s="4">
        <v>5</v>
      </c>
      <c r="G236" s="4">
        <v>0</v>
      </c>
      <c r="H236" s="4">
        <v>0</v>
      </c>
      <c r="I236">
        <f t="shared" si="30"/>
        <v>5</v>
      </c>
      <c r="J236">
        <f t="shared" si="31"/>
        <v>1</v>
      </c>
      <c r="K236">
        <f t="shared" si="32"/>
        <v>0</v>
      </c>
      <c r="L236">
        <f t="shared" si="33"/>
        <v>0</v>
      </c>
      <c r="M236">
        <f>I236*Diccionario!$B$36</f>
        <v>1.1100098039215685E-2</v>
      </c>
      <c r="N236">
        <f>M236*Diccionario!$B$37</f>
        <v>1.1211099019607844E-3</v>
      </c>
      <c r="O236">
        <f>N236*Diccionario!$B$38</f>
        <v>1.6816648529411766E-4</v>
      </c>
      <c r="P236">
        <f>O236*Diccionario!$B$39</f>
        <v>1.513498367647059E-4</v>
      </c>
      <c r="Q236">
        <f>P236*Diccionario!$B$40</f>
        <v>6.053993470588236E-5</v>
      </c>
      <c r="R236">
        <f>Q236*Diccionario!$B$41</f>
        <v>3.9350957558823535E-5</v>
      </c>
      <c r="S236">
        <f t="shared" si="34"/>
        <v>3.9350957558823535E-5</v>
      </c>
      <c r="T236">
        <f>I236*Diccionario!$B$36</f>
        <v>1.1100098039215685E-2</v>
      </c>
      <c r="U236">
        <f>T236*Diccionario!$B$42</f>
        <v>1.1211099019607844E-3</v>
      </c>
      <c r="V236">
        <f>U236*Diccionario!$B$43</f>
        <v>9.5294341666666671E-4</v>
      </c>
      <c r="W236">
        <f>V236*Diccionario!$B$44</f>
        <v>1.8105924916666667E-4</v>
      </c>
      <c r="X236">
        <f>W236*Diccionario!$B$45</f>
        <v>7.0613107175000004E-5</v>
      </c>
      <c r="Y236">
        <f>X236*Diccionario!$B$46</f>
        <v>6.284566538575001E-5</v>
      </c>
      <c r="Z236">
        <f>Y236*Diccionario!$B$47</f>
        <v>2.3252896192727505E-5</v>
      </c>
      <c r="AA236">
        <f>Z236*Diccionario!$B$48</f>
        <v>2.3252896192727505E-5</v>
      </c>
      <c r="AB236">
        <f>AA236*Diccionario!$B$49</f>
        <v>1.7439672144545629E-5</v>
      </c>
      <c r="AC236">
        <f t="shared" si="35"/>
        <v>1.7439672144545629E-5</v>
      </c>
      <c r="AD236">
        <f t="shared" si="36"/>
        <v>5.6790629703369164E-5</v>
      </c>
      <c r="AE236">
        <f t="shared" si="37"/>
        <v>9.5167859545029915E-8</v>
      </c>
      <c r="AF236" t="e">
        <f ca="1">IF(AD236="","",_xludf.RANK.EQ(AD236,$AD$2:$AD$5513,0))</f>
        <v>#NAME?</v>
      </c>
      <c r="AH236" t="str">
        <f t="shared" si="38"/>
        <v>Baja</v>
      </c>
      <c r="AI236" t="s">
        <v>153</v>
      </c>
      <c r="AJ236" t="str">
        <f>IFERROR(VLOOKUP(B236,Maestro_Regionales!$A$2:$B$35,2,FALSE),"Otras zonas")</f>
        <v>Antioquia</v>
      </c>
      <c r="AK236" t="str">
        <f t="shared" si="39"/>
        <v>EPM - EAS | Antioquia</v>
      </c>
    </row>
    <row r="237" spans="1:37">
      <c r="A237" s="4" t="s">
        <v>155</v>
      </c>
      <c r="B237" s="4" t="s">
        <v>156</v>
      </c>
      <c r="C237" s="4" t="s">
        <v>249</v>
      </c>
      <c r="D237" s="4" t="s">
        <v>250</v>
      </c>
      <c r="E237" s="4" t="s">
        <v>160</v>
      </c>
      <c r="F237" s="4">
        <v>548</v>
      </c>
      <c r="G237" s="4">
        <v>6062</v>
      </c>
      <c r="H237" s="4">
        <v>0</v>
      </c>
      <c r="I237">
        <f t="shared" si="30"/>
        <v>6610</v>
      </c>
      <c r="J237">
        <f t="shared" si="31"/>
        <v>8.2904689863842668E-2</v>
      </c>
      <c r="K237">
        <f t="shared" si="32"/>
        <v>0.9170953101361573</v>
      </c>
      <c r="L237">
        <f t="shared" si="33"/>
        <v>0</v>
      </c>
      <c r="M237">
        <f>I237*Diccionario!$B$36</f>
        <v>14.674329607843136</v>
      </c>
      <c r="N237">
        <f>M237*Diccionario!$B$37</f>
        <v>1.4821072903921568</v>
      </c>
      <c r="O237">
        <f>N237*Diccionario!$B$38</f>
        <v>0.22231609355882351</v>
      </c>
      <c r="P237">
        <f>O237*Diccionario!$B$39</f>
        <v>0.20008448420294117</v>
      </c>
      <c r="Q237">
        <f>P237*Diccionario!$B$40</f>
        <v>8.0033793681176468E-2</v>
      </c>
      <c r="R237">
        <f>Q237*Diccionario!$B$41</f>
        <v>5.2021965892764706E-2</v>
      </c>
      <c r="S237">
        <f t="shared" si="34"/>
        <v>5.2021965892764706E-2</v>
      </c>
      <c r="T237">
        <f>I237*Diccionario!$B$36</f>
        <v>14.674329607843136</v>
      </c>
      <c r="U237">
        <f>T237*Diccionario!$B$42</f>
        <v>1.4821072903921568</v>
      </c>
      <c r="V237">
        <f>U237*Diccionario!$B$43</f>
        <v>1.2597911968333333</v>
      </c>
      <c r="W237">
        <f>V237*Diccionario!$B$44</f>
        <v>0.23936032739833332</v>
      </c>
      <c r="X237">
        <f>W237*Diccionario!$B$45</f>
        <v>9.3350527685350002E-2</v>
      </c>
      <c r="Y237">
        <f>X237*Diccionario!$B$46</f>
        <v>8.3081969639961506E-2</v>
      </c>
      <c r="Z237">
        <f>Y237*Diccionario!$B$47</f>
        <v>3.0740328766785757E-2</v>
      </c>
      <c r="AA237">
        <f>Z237*Diccionario!$B$48</f>
        <v>3.0740328766785757E-2</v>
      </c>
      <c r="AB237">
        <f>AA237*Diccionario!$B$49</f>
        <v>2.3055246575089318E-2</v>
      </c>
      <c r="AC237">
        <f t="shared" si="35"/>
        <v>2.3055246575089318E-2</v>
      </c>
      <c r="AD237">
        <f t="shared" si="36"/>
        <v>7.5077212467854024E-2</v>
      </c>
      <c r="AE237">
        <f t="shared" si="37"/>
        <v>1.2581191031852952E-4</v>
      </c>
      <c r="AF237" t="e">
        <f ca="1">IF(AD237="","",_xludf.RANK.EQ(AD237,$AD$2:$AD$5513,0))</f>
        <v>#NAME?</v>
      </c>
      <c r="AH237" t="str">
        <f t="shared" si="38"/>
        <v>Baja</v>
      </c>
      <c r="AI237" t="s">
        <v>153</v>
      </c>
      <c r="AJ237" t="str">
        <f>IFERROR(VLOOKUP(B237,Maestro_Regionales!$A$2:$B$35,2,FALSE),"Otras zonas")</f>
        <v>Antioquia</v>
      </c>
      <c r="AK237" t="str">
        <f t="shared" si="39"/>
        <v>SAVIA SALUD EPS | Antioquia</v>
      </c>
    </row>
    <row r="238" spans="1:37">
      <c r="A238" s="4" t="s">
        <v>155</v>
      </c>
      <c r="B238" s="4" t="s">
        <v>156</v>
      </c>
      <c r="C238" s="4" t="s">
        <v>249</v>
      </c>
      <c r="D238" s="4" t="s">
        <v>250</v>
      </c>
      <c r="E238" s="4" t="s">
        <v>87</v>
      </c>
      <c r="F238" s="4">
        <v>1092</v>
      </c>
      <c r="G238" s="4">
        <v>407</v>
      </c>
      <c r="H238" s="4">
        <v>0</v>
      </c>
      <c r="I238">
        <f t="shared" si="30"/>
        <v>1499</v>
      </c>
      <c r="J238">
        <f t="shared" si="31"/>
        <v>0.72848565710473645</v>
      </c>
      <c r="K238">
        <f t="shared" si="32"/>
        <v>0.27151434289526349</v>
      </c>
      <c r="L238">
        <f t="shared" si="33"/>
        <v>0</v>
      </c>
      <c r="M238">
        <f>I238*Diccionario!$B$36</f>
        <v>3.3278093921568623</v>
      </c>
      <c r="N238">
        <f>M238*Diccionario!$B$37</f>
        <v>0.33610874860784312</v>
      </c>
      <c r="O238">
        <f>N238*Diccionario!$B$38</f>
        <v>5.041631229117647E-2</v>
      </c>
      <c r="P238">
        <f>O238*Diccionario!$B$39</f>
        <v>4.5374681062058823E-2</v>
      </c>
      <c r="Q238">
        <f>P238*Diccionario!$B$40</f>
        <v>1.8149872424823531E-2</v>
      </c>
      <c r="R238">
        <f>Q238*Diccionario!$B$41</f>
        <v>1.1797417076135295E-2</v>
      </c>
      <c r="S238">
        <f t="shared" si="34"/>
        <v>1.1797417076135295E-2</v>
      </c>
      <c r="T238">
        <f>I238*Diccionario!$B$36</f>
        <v>3.3278093921568623</v>
      </c>
      <c r="U238">
        <f>T238*Diccionario!$B$42</f>
        <v>0.33610874860784312</v>
      </c>
      <c r="V238">
        <f>U238*Diccionario!$B$43</f>
        <v>0.28569243631666663</v>
      </c>
      <c r="W238">
        <f>V238*Diccionario!$B$44</f>
        <v>5.4281562900166662E-2</v>
      </c>
      <c r="X238">
        <f>W238*Diccionario!$B$45</f>
        <v>2.1169809531064999E-2</v>
      </c>
      <c r="Y238">
        <f>X238*Diccionario!$B$46</f>
        <v>1.884113048264785E-2</v>
      </c>
      <c r="Z238">
        <f>Y238*Diccionario!$B$47</f>
        <v>6.971218278579704E-3</v>
      </c>
      <c r="AA238">
        <f>Z238*Diccionario!$B$48</f>
        <v>6.971218278579704E-3</v>
      </c>
      <c r="AB238">
        <f>AA238*Diccionario!$B$49</f>
        <v>5.2284137089347784E-3</v>
      </c>
      <c r="AC238">
        <f t="shared" si="35"/>
        <v>5.2284137089347784E-3</v>
      </c>
      <c r="AD238">
        <f t="shared" si="36"/>
        <v>1.7025830785070074E-2</v>
      </c>
      <c r="AE238">
        <f t="shared" si="37"/>
        <v>2.8531324291599964E-5</v>
      </c>
      <c r="AF238" t="e">
        <f ca="1">IF(AD238="","",_xludf.RANK.EQ(AD238,$AD$2:$AD$5513,0))</f>
        <v>#NAME?</v>
      </c>
      <c r="AH238" t="str">
        <f t="shared" si="38"/>
        <v>Baja</v>
      </c>
      <c r="AI238" t="s">
        <v>153</v>
      </c>
      <c r="AJ238" t="str">
        <f>IFERROR(VLOOKUP(B238,Maestro_Regionales!$A$2:$B$35,2,FALSE),"Otras zonas")</f>
        <v>Antioquia</v>
      </c>
      <c r="AK238" t="str">
        <f t="shared" si="39"/>
        <v>NUEVA EPS | Antioquia</v>
      </c>
    </row>
    <row r="239" spans="1:37">
      <c r="A239" s="4" t="s">
        <v>155</v>
      </c>
      <c r="B239" s="4" t="s">
        <v>156</v>
      </c>
      <c r="C239" s="4" t="s">
        <v>249</v>
      </c>
      <c r="D239" s="4" t="s">
        <v>250</v>
      </c>
      <c r="E239" s="4" t="s">
        <v>90</v>
      </c>
      <c r="F239" s="4">
        <v>0</v>
      </c>
      <c r="G239" s="4">
        <v>0</v>
      </c>
      <c r="H239" s="4">
        <v>263</v>
      </c>
      <c r="I239">
        <f t="shared" si="30"/>
        <v>263</v>
      </c>
      <c r="J239">
        <f t="shared" si="31"/>
        <v>0</v>
      </c>
      <c r="K239">
        <f t="shared" si="32"/>
        <v>0</v>
      </c>
      <c r="L239">
        <f t="shared" si="33"/>
        <v>1</v>
      </c>
      <c r="M239">
        <f>I239*Diccionario!$B$36</f>
        <v>0.58386515686274509</v>
      </c>
      <c r="N239">
        <f>M239*Diccionario!$B$37</f>
        <v>5.8970380843137257E-2</v>
      </c>
      <c r="O239">
        <f>N239*Diccionario!$B$38</f>
        <v>8.8455571264705879E-3</v>
      </c>
      <c r="P239">
        <f>O239*Diccionario!$B$39</f>
        <v>7.9610014138235298E-3</v>
      </c>
      <c r="Q239">
        <f>P239*Diccionario!$B$40</f>
        <v>3.1844005655294119E-3</v>
      </c>
      <c r="R239">
        <f>Q239*Diccionario!$B$41</f>
        <v>2.0698603675941177E-3</v>
      </c>
      <c r="S239">
        <f t="shared" si="34"/>
        <v>2.0698603675941177E-3</v>
      </c>
      <c r="T239">
        <f>I239*Diccionario!$B$36</f>
        <v>0.58386515686274509</v>
      </c>
      <c r="U239">
        <f>T239*Diccionario!$B$42</f>
        <v>5.8970380843137257E-2</v>
      </c>
      <c r="V239">
        <f>U239*Diccionario!$B$43</f>
        <v>5.0124823716666669E-2</v>
      </c>
      <c r="W239">
        <f>V239*Diccionario!$B$44</f>
        <v>9.5237165061666674E-3</v>
      </c>
      <c r="X239">
        <f>W239*Diccionario!$B$45</f>
        <v>3.7142494374050004E-3</v>
      </c>
      <c r="Y239">
        <f>X239*Diccionario!$B$46</f>
        <v>3.3056819992904503E-3</v>
      </c>
      <c r="Z239">
        <f>Y239*Diccionario!$B$47</f>
        <v>1.2231023397374667E-3</v>
      </c>
      <c r="AA239">
        <f>Z239*Diccionario!$B$48</f>
        <v>1.2231023397374667E-3</v>
      </c>
      <c r="AB239">
        <f>AA239*Diccionario!$B$49</f>
        <v>9.1732675480310001E-4</v>
      </c>
      <c r="AC239">
        <f t="shared" si="35"/>
        <v>9.1732675480310001E-4</v>
      </c>
      <c r="AD239">
        <f t="shared" si="36"/>
        <v>2.9871871223972179E-3</v>
      </c>
      <c r="AE239">
        <f t="shared" si="37"/>
        <v>5.0058294120685732E-6</v>
      </c>
      <c r="AF239" t="e">
        <f ca="1">IF(AD239="","",_xludf.RANK.EQ(AD239,$AD$2:$AD$5513,0))</f>
        <v>#NAME?</v>
      </c>
      <c r="AH239" t="str">
        <f t="shared" si="38"/>
        <v>Baja</v>
      </c>
      <c r="AI239" t="s">
        <v>153</v>
      </c>
      <c r="AJ239" t="str">
        <f>IFERROR(VLOOKUP(B239,Maestro_Regionales!$A$2:$B$35,2,FALSE),"Otras zonas")</f>
        <v>Antioquia</v>
      </c>
      <c r="AK239" t="str">
        <f t="shared" si="39"/>
        <v>REGIMEN DE EXCEPCION | Antioquia</v>
      </c>
    </row>
    <row r="240" spans="1:37">
      <c r="A240" s="4" t="s">
        <v>155</v>
      </c>
      <c r="B240" s="4" t="s">
        <v>156</v>
      </c>
      <c r="C240" s="4" t="s">
        <v>249</v>
      </c>
      <c r="D240" s="4" t="s">
        <v>250</v>
      </c>
      <c r="E240" s="4" t="s">
        <v>161</v>
      </c>
      <c r="F240" s="4">
        <v>3</v>
      </c>
      <c r="G240" s="4">
        <v>0</v>
      </c>
      <c r="H240" s="4">
        <v>0</v>
      </c>
      <c r="I240">
        <f t="shared" si="30"/>
        <v>3</v>
      </c>
      <c r="J240">
        <f t="shared" si="31"/>
        <v>1</v>
      </c>
      <c r="K240">
        <f t="shared" si="32"/>
        <v>0</v>
      </c>
      <c r="L240">
        <f t="shared" si="33"/>
        <v>0</v>
      </c>
      <c r="M240">
        <f>I240*Diccionario!$B$36</f>
        <v>6.6600588235294113E-3</v>
      </c>
      <c r="N240">
        <f>M240*Diccionario!$B$37</f>
        <v>6.7266594117647055E-4</v>
      </c>
      <c r="O240">
        <f>N240*Diccionario!$B$38</f>
        <v>1.0089989117647057E-4</v>
      </c>
      <c r="P240">
        <f>O240*Diccionario!$B$39</f>
        <v>9.0809902058823516E-5</v>
      </c>
      <c r="Q240">
        <f>P240*Diccionario!$B$40</f>
        <v>3.6323960823529406E-5</v>
      </c>
      <c r="R240">
        <f>Q240*Diccionario!$B$41</f>
        <v>2.3610574535294115E-5</v>
      </c>
      <c r="S240">
        <f t="shared" si="34"/>
        <v>2.3610574535294115E-5</v>
      </c>
      <c r="T240">
        <f>I240*Diccionario!$B$36</f>
        <v>6.6600588235294113E-3</v>
      </c>
      <c r="U240">
        <f>T240*Diccionario!$B$42</f>
        <v>6.7266594117647055E-4</v>
      </c>
      <c r="V240">
        <f>U240*Diccionario!$B$43</f>
        <v>5.7176604999999994E-4</v>
      </c>
      <c r="W240">
        <f>V240*Diccionario!$B$44</f>
        <v>1.0863554949999999E-4</v>
      </c>
      <c r="X240">
        <f>W240*Diccionario!$B$45</f>
        <v>4.2367864304999996E-5</v>
      </c>
      <c r="Y240">
        <f>X240*Diccionario!$B$46</f>
        <v>3.7707399231449999E-5</v>
      </c>
      <c r="Z240">
        <f>Y240*Diccionario!$B$47</f>
        <v>1.3951737715636499E-5</v>
      </c>
      <c r="AA240">
        <f>Z240*Diccionario!$B$48</f>
        <v>1.3951737715636499E-5</v>
      </c>
      <c r="AB240">
        <f>AA240*Diccionario!$B$49</f>
        <v>1.0463803286727374E-5</v>
      </c>
      <c r="AC240">
        <f t="shared" si="35"/>
        <v>1.0463803286727374E-5</v>
      </c>
      <c r="AD240">
        <f t="shared" si="36"/>
        <v>3.4074377822021491E-5</v>
      </c>
      <c r="AE240">
        <f t="shared" si="37"/>
        <v>5.7100715727017936E-8</v>
      </c>
      <c r="AF240" t="e">
        <f ca="1">IF(AD240="","",_xludf.RANK.EQ(AD240,$AD$2:$AD$5513,0))</f>
        <v>#NAME?</v>
      </c>
      <c r="AH240" t="str">
        <f t="shared" si="38"/>
        <v>Baja</v>
      </c>
      <c r="AI240" t="s">
        <v>153</v>
      </c>
      <c r="AJ240" t="str">
        <f>IFERROR(VLOOKUP(B240,Maestro_Regionales!$A$2:$B$35,2,FALSE),"Otras zonas")</f>
        <v>Antioquia</v>
      </c>
      <c r="AK240" t="str">
        <f t="shared" si="39"/>
        <v>EPM - EAS | Antioquia</v>
      </c>
    </row>
    <row r="241" spans="1:37">
      <c r="A241" s="4" t="s">
        <v>155</v>
      </c>
      <c r="B241" s="4" t="s">
        <v>156</v>
      </c>
      <c r="C241" s="4" t="s">
        <v>251</v>
      </c>
      <c r="D241" s="4" t="s">
        <v>252</v>
      </c>
      <c r="E241" s="4" t="s">
        <v>88</v>
      </c>
      <c r="F241" s="4">
        <v>3985</v>
      </c>
      <c r="G241" s="4">
        <v>41584</v>
      </c>
      <c r="H241" s="4">
        <v>0</v>
      </c>
      <c r="I241">
        <f t="shared" si="30"/>
        <v>45569</v>
      </c>
      <c r="J241">
        <f t="shared" si="31"/>
        <v>8.7449801400074606E-2</v>
      </c>
      <c r="K241">
        <f t="shared" si="32"/>
        <v>0.91255019859992537</v>
      </c>
      <c r="L241">
        <f t="shared" si="33"/>
        <v>0</v>
      </c>
      <c r="M241">
        <f>I241*Diccionario!$B$36</f>
        <v>101.16407350980391</v>
      </c>
      <c r="N241">
        <f>M241*Diccionario!$B$37</f>
        <v>10.217571424490195</v>
      </c>
      <c r="O241">
        <f>N241*Diccionario!$B$38</f>
        <v>1.5326357136735294</v>
      </c>
      <c r="P241">
        <f>O241*Diccionario!$B$39</f>
        <v>1.3793721423061764</v>
      </c>
      <c r="Q241">
        <f>P241*Diccionario!$B$40</f>
        <v>0.55174885692247055</v>
      </c>
      <c r="R241">
        <f>Q241*Diccionario!$B$41</f>
        <v>0.3586367569996059</v>
      </c>
      <c r="S241">
        <f t="shared" si="34"/>
        <v>0.3586367569996059</v>
      </c>
      <c r="T241">
        <f>I241*Diccionario!$B$36</f>
        <v>101.16407350980391</v>
      </c>
      <c r="U241">
        <f>T241*Diccionario!$B$42</f>
        <v>10.217571424490195</v>
      </c>
      <c r="V241">
        <f>U241*Diccionario!$B$43</f>
        <v>8.6849357108166654</v>
      </c>
      <c r="W241">
        <f>V241*Diccionario!$B$44</f>
        <v>1.6501377850551664</v>
      </c>
      <c r="X241">
        <f>W241*Diccionario!$B$45</f>
        <v>0.6435537361715149</v>
      </c>
      <c r="Y241">
        <f>X241*Diccionario!$B$46</f>
        <v>0.57276282519264832</v>
      </c>
      <c r="Z241">
        <f>Y241*Diccionario!$B$47</f>
        <v>0.21192224532127987</v>
      </c>
      <c r="AA241">
        <f>Z241*Diccionario!$B$48</f>
        <v>0.21192224532127987</v>
      </c>
      <c r="AB241">
        <f>AA241*Diccionario!$B$49</f>
        <v>0.1589416839909599</v>
      </c>
      <c r="AC241">
        <f t="shared" si="35"/>
        <v>0.1589416839909599</v>
      </c>
      <c r="AD241">
        <f t="shared" si="36"/>
        <v>0.51757844099056582</v>
      </c>
      <c r="AE241">
        <f t="shared" si="37"/>
        <v>8.6734083832149347E-4</v>
      </c>
      <c r="AF241" t="e">
        <f ca="1">IF(AD241="","",_xludf.RANK.EQ(AD241,$AD$2:$AD$5513,0))</f>
        <v>#NAME?</v>
      </c>
      <c r="AH241" t="str">
        <f t="shared" si="38"/>
        <v>Media</v>
      </c>
      <c r="AI241" t="s">
        <v>153</v>
      </c>
      <c r="AJ241" t="str">
        <f>IFERROR(VLOOKUP(B241,Maestro_Regionales!$A$2:$B$35,2,FALSE),"Otras zonas")</f>
        <v>Antioquia</v>
      </c>
      <c r="AK241" t="str">
        <f t="shared" si="39"/>
        <v>COOSALUD EPS | Antioquia</v>
      </c>
    </row>
    <row r="242" spans="1:37">
      <c r="A242" s="4" t="s">
        <v>155</v>
      </c>
      <c r="B242" s="4" t="s">
        <v>156</v>
      </c>
      <c r="C242" s="4" t="s">
        <v>251</v>
      </c>
      <c r="D242" s="4" t="s">
        <v>252</v>
      </c>
      <c r="E242" s="4" t="s">
        <v>87</v>
      </c>
      <c r="F242" s="4">
        <v>4354</v>
      </c>
      <c r="G242" s="4">
        <v>2271</v>
      </c>
      <c r="H242" s="4">
        <v>0</v>
      </c>
      <c r="I242">
        <f t="shared" si="30"/>
        <v>6625</v>
      </c>
      <c r="J242">
        <f t="shared" si="31"/>
        <v>0.65720754716981133</v>
      </c>
      <c r="K242">
        <f t="shared" si="32"/>
        <v>0.34279245283018867</v>
      </c>
      <c r="L242">
        <f t="shared" si="33"/>
        <v>0</v>
      </c>
      <c r="M242">
        <f>I242*Diccionario!$B$36</f>
        <v>14.707629901960784</v>
      </c>
      <c r="N242">
        <f>M242*Diccionario!$B$37</f>
        <v>1.4854706200980392</v>
      </c>
      <c r="O242">
        <f>N242*Diccionario!$B$38</f>
        <v>0.22282059301470589</v>
      </c>
      <c r="P242">
        <f>O242*Diccionario!$B$39</f>
        <v>0.2005385337132353</v>
      </c>
      <c r="Q242">
        <f>P242*Diccionario!$B$40</f>
        <v>8.0215413485294124E-2</v>
      </c>
      <c r="R242">
        <f>Q242*Diccionario!$B$41</f>
        <v>5.2140018765441179E-2</v>
      </c>
      <c r="S242">
        <f t="shared" si="34"/>
        <v>5.2140018765441179E-2</v>
      </c>
      <c r="T242">
        <f>I242*Diccionario!$B$36</f>
        <v>14.707629901960784</v>
      </c>
      <c r="U242">
        <f>T242*Diccionario!$B$42</f>
        <v>1.4854706200980392</v>
      </c>
      <c r="V242">
        <f>U242*Diccionario!$B$43</f>
        <v>1.2626500270833334</v>
      </c>
      <c r="W242">
        <f>V242*Diccionario!$B$44</f>
        <v>0.23990350514583336</v>
      </c>
      <c r="X242">
        <f>W242*Diccionario!$B$45</f>
        <v>9.3562367006875008E-2</v>
      </c>
      <c r="Y242">
        <f>X242*Diccionario!$B$46</f>
        <v>8.3270506636118763E-2</v>
      </c>
      <c r="Z242">
        <f>Y242*Diccionario!$B$47</f>
        <v>3.0810087455363941E-2</v>
      </c>
      <c r="AA242">
        <f>Z242*Diccionario!$B$48</f>
        <v>3.0810087455363941E-2</v>
      </c>
      <c r="AB242">
        <f>AA242*Diccionario!$B$49</f>
        <v>2.3107565591522956E-2</v>
      </c>
      <c r="AC242">
        <f t="shared" si="35"/>
        <v>2.3107565591522956E-2</v>
      </c>
      <c r="AD242">
        <f t="shared" si="36"/>
        <v>7.5247584356964131E-2</v>
      </c>
      <c r="AE242">
        <f t="shared" si="37"/>
        <v>1.2609741389716462E-4</v>
      </c>
      <c r="AF242" t="e">
        <f ca="1">IF(AD242="","",_xludf.RANK.EQ(AD242,$AD$2:$AD$5513,0))</f>
        <v>#NAME?</v>
      </c>
      <c r="AH242" t="str">
        <f t="shared" si="38"/>
        <v>Baja</v>
      </c>
      <c r="AI242" t="s">
        <v>153</v>
      </c>
      <c r="AJ242" t="str">
        <f>IFERROR(VLOOKUP(B242,Maestro_Regionales!$A$2:$B$35,2,FALSE),"Otras zonas")</f>
        <v>Antioquia</v>
      </c>
      <c r="AK242" t="str">
        <f t="shared" si="39"/>
        <v>NUEVA EPS | Antioquia</v>
      </c>
    </row>
    <row r="243" spans="1:37">
      <c r="A243" s="4" t="s">
        <v>155</v>
      </c>
      <c r="B243" s="4" t="s">
        <v>156</v>
      </c>
      <c r="C243" s="4" t="s">
        <v>251</v>
      </c>
      <c r="D243" s="4" t="s">
        <v>252</v>
      </c>
      <c r="E243" s="4" t="s">
        <v>160</v>
      </c>
      <c r="F243" s="4">
        <v>209</v>
      </c>
      <c r="G243" s="4">
        <v>5518</v>
      </c>
      <c r="H243" s="4">
        <v>0</v>
      </c>
      <c r="I243">
        <f t="shared" si="30"/>
        <v>5727</v>
      </c>
      <c r="J243">
        <f t="shared" si="31"/>
        <v>3.6493801292125025E-2</v>
      </c>
      <c r="K243">
        <f t="shared" si="32"/>
        <v>0.96350619870787502</v>
      </c>
      <c r="L243">
        <f t="shared" si="33"/>
        <v>0</v>
      </c>
      <c r="M243">
        <f>I243*Diccionario!$B$36</f>
        <v>12.714052294117646</v>
      </c>
      <c r="N243">
        <f>M243*Diccionario!$B$37</f>
        <v>1.2841192817058824</v>
      </c>
      <c r="O243">
        <f>N243*Diccionario!$B$38</f>
        <v>0.19261789225588236</v>
      </c>
      <c r="P243">
        <f>O243*Diccionario!$B$39</f>
        <v>0.17335610303029411</v>
      </c>
      <c r="Q243">
        <f>P243*Diccionario!$B$40</f>
        <v>6.9342441212117648E-2</v>
      </c>
      <c r="R243">
        <f>Q243*Diccionario!$B$41</f>
        <v>4.507258678787647E-2</v>
      </c>
      <c r="S243">
        <f t="shared" si="34"/>
        <v>4.507258678787647E-2</v>
      </c>
      <c r="T243">
        <f>I243*Diccionario!$B$36</f>
        <v>12.714052294117646</v>
      </c>
      <c r="U243">
        <f>T243*Diccionario!$B$42</f>
        <v>1.2841192817058824</v>
      </c>
      <c r="V243">
        <f>U243*Diccionario!$B$43</f>
        <v>1.0915013894500001</v>
      </c>
      <c r="W243">
        <f>V243*Diccionario!$B$44</f>
        <v>0.20738526399550003</v>
      </c>
      <c r="X243">
        <f>W243*Diccionario!$B$45</f>
        <v>8.0880252958245011E-2</v>
      </c>
      <c r="Y243">
        <f>X243*Diccionario!$B$46</f>
        <v>7.1983425132838064E-2</v>
      </c>
      <c r="Z243">
        <f>Y243*Diccionario!$B$47</f>
        <v>2.6633867299150082E-2</v>
      </c>
      <c r="AA243">
        <f>Z243*Diccionario!$B$48</f>
        <v>2.6633867299150082E-2</v>
      </c>
      <c r="AB243">
        <f>AA243*Diccionario!$B$49</f>
        <v>1.997540047436256E-2</v>
      </c>
      <c r="AC243">
        <f t="shared" si="35"/>
        <v>1.997540047436256E-2</v>
      </c>
      <c r="AD243">
        <f t="shared" si="36"/>
        <v>6.5047987262239038E-2</v>
      </c>
      <c r="AE243">
        <f t="shared" si="37"/>
        <v>1.0900526632287725E-4</v>
      </c>
      <c r="AF243" t="e">
        <f ca="1">IF(AD243="","",_xludf.RANK.EQ(AD243,$AD$2:$AD$5513,0))</f>
        <v>#NAME?</v>
      </c>
      <c r="AH243" t="str">
        <f t="shared" si="38"/>
        <v>Baja</v>
      </c>
      <c r="AI243" t="s">
        <v>153</v>
      </c>
      <c r="AJ243" t="str">
        <f>IFERROR(VLOOKUP(B243,Maestro_Regionales!$A$2:$B$35,2,FALSE),"Otras zonas")</f>
        <v>Antioquia</v>
      </c>
      <c r="AK243" t="str">
        <f t="shared" si="39"/>
        <v>SAVIA SALUD EPS | Antioquia</v>
      </c>
    </row>
    <row r="244" spans="1:37">
      <c r="A244" s="4" t="s">
        <v>155</v>
      </c>
      <c r="B244" s="4" t="s">
        <v>156</v>
      </c>
      <c r="C244" s="4" t="s">
        <v>251</v>
      </c>
      <c r="D244" s="4" t="s">
        <v>252</v>
      </c>
      <c r="E244" s="4" t="s">
        <v>90</v>
      </c>
      <c r="F244" s="4">
        <v>0</v>
      </c>
      <c r="G244" s="4">
        <v>0</v>
      </c>
      <c r="H244" s="4">
        <v>821</v>
      </c>
      <c r="I244">
        <f t="shared" si="30"/>
        <v>821</v>
      </c>
      <c r="J244">
        <f t="shared" si="31"/>
        <v>0</v>
      </c>
      <c r="K244">
        <f t="shared" si="32"/>
        <v>0</v>
      </c>
      <c r="L244">
        <f t="shared" si="33"/>
        <v>1</v>
      </c>
      <c r="M244">
        <f>I244*Diccionario!$B$36</f>
        <v>1.8226360980392156</v>
      </c>
      <c r="N244">
        <f>M244*Diccionario!$B$37</f>
        <v>0.18408624590196079</v>
      </c>
      <c r="O244">
        <f>N244*Diccionario!$B$38</f>
        <v>2.7612936885294117E-2</v>
      </c>
      <c r="P244">
        <f>O244*Diccionario!$B$39</f>
        <v>2.4851643196764705E-2</v>
      </c>
      <c r="Q244">
        <f>P244*Diccionario!$B$40</f>
        <v>9.9406572787058833E-3</v>
      </c>
      <c r="R244">
        <f>Q244*Diccionario!$B$41</f>
        <v>6.4614272311588243E-3</v>
      </c>
      <c r="S244">
        <f t="shared" si="34"/>
        <v>6.4614272311588243E-3</v>
      </c>
      <c r="T244">
        <f>I244*Diccionario!$B$36</f>
        <v>1.8226360980392156</v>
      </c>
      <c r="U244">
        <f>T244*Diccionario!$B$42</f>
        <v>0.18408624590196079</v>
      </c>
      <c r="V244">
        <f>U244*Diccionario!$B$43</f>
        <v>0.15647330901666667</v>
      </c>
      <c r="W244">
        <f>V244*Diccionario!$B$44</f>
        <v>2.9729928713166667E-2</v>
      </c>
      <c r="X244">
        <f>W244*Diccionario!$B$45</f>
        <v>1.1594672198135E-2</v>
      </c>
      <c r="Y244">
        <f>X244*Diccionario!$B$46</f>
        <v>1.031925825634015E-2</v>
      </c>
      <c r="Z244">
        <f>Y244*Diccionario!$B$47</f>
        <v>3.8181255548458554E-3</v>
      </c>
      <c r="AA244">
        <f>Z244*Diccionario!$B$48</f>
        <v>3.8181255548458554E-3</v>
      </c>
      <c r="AB244">
        <f>AA244*Diccionario!$B$49</f>
        <v>2.8635941661343915E-3</v>
      </c>
      <c r="AC244">
        <f t="shared" si="35"/>
        <v>2.8635941661343915E-3</v>
      </c>
      <c r="AD244">
        <f t="shared" si="36"/>
        <v>9.325021397293215E-3</v>
      </c>
      <c r="AE244">
        <f t="shared" si="37"/>
        <v>1.562656253729391E-5</v>
      </c>
      <c r="AF244" t="e">
        <f ca="1">IF(AD244="","",_xludf.RANK.EQ(AD244,$AD$2:$AD$5513,0))</f>
        <v>#NAME?</v>
      </c>
      <c r="AH244" t="str">
        <f t="shared" si="38"/>
        <v>Baja</v>
      </c>
      <c r="AI244" t="s">
        <v>153</v>
      </c>
      <c r="AJ244" t="str">
        <f>IFERROR(VLOOKUP(B244,Maestro_Regionales!$A$2:$B$35,2,FALSE),"Otras zonas")</f>
        <v>Antioquia</v>
      </c>
      <c r="AK244" t="str">
        <f t="shared" si="39"/>
        <v>REGIMEN DE EXCEPCION | Antioquia</v>
      </c>
    </row>
    <row r="245" spans="1:37">
      <c r="A245" s="4" t="s">
        <v>155</v>
      </c>
      <c r="B245" s="4" t="s">
        <v>156</v>
      </c>
      <c r="C245" s="4" t="s">
        <v>251</v>
      </c>
      <c r="D245" s="4" t="s">
        <v>252</v>
      </c>
      <c r="E245" s="4" t="s">
        <v>92</v>
      </c>
      <c r="F245" s="4">
        <v>5</v>
      </c>
      <c r="G245" s="4">
        <v>0</v>
      </c>
      <c r="H245" s="4">
        <v>0</v>
      </c>
      <c r="I245">
        <f t="shared" si="30"/>
        <v>5</v>
      </c>
      <c r="J245">
        <f t="shared" si="31"/>
        <v>1</v>
      </c>
      <c r="K245">
        <f t="shared" si="32"/>
        <v>0</v>
      </c>
      <c r="L245">
        <f t="shared" si="33"/>
        <v>0</v>
      </c>
      <c r="M245">
        <f>I245*Diccionario!$B$36</f>
        <v>1.1100098039215685E-2</v>
      </c>
      <c r="N245">
        <f>M245*Diccionario!$B$37</f>
        <v>1.1211099019607844E-3</v>
      </c>
      <c r="O245">
        <f>N245*Diccionario!$B$38</f>
        <v>1.6816648529411766E-4</v>
      </c>
      <c r="P245">
        <f>O245*Diccionario!$B$39</f>
        <v>1.513498367647059E-4</v>
      </c>
      <c r="Q245">
        <f>P245*Diccionario!$B$40</f>
        <v>6.053993470588236E-5</v>
      </c>
      <c r="R245">
        <f>Q245*Diccionario!$B$41</f>
        <v>3.9350957558823535E-5</v>
      </c>
      <c r="S245">
        <f t="shared" si="34"/>
        <v>3.9350957558823535E-5</v>
      </c>
      <c r="T245">
        <f>I245*Diccionario!$B$36</f>
        <v>1.1100098039215685E-2</v>
      </c>
      <c r="U245">
        <f>T245*Diccionario!$B$42</f>
        <v>1.1211099019607844E-3</v>
      </c>
      <c r="V245">
        <f>U245*Diccionario!$B$43</f>
        <v>9.5294341666666671E-4</v>
      </c>
      <c r="W245">
        <f>V245*Diccionario!$B$44</f>
        <v>1.8105924916666667E-4</v>
      </c>
      <c r="X245">
        <f>W245*Diccionario!$B$45</f>
        <v>7.0613107175000004E-5</v>
      </c>
      <c r="Y245">
        <f>X245*Diccionario!$B$46</f>
        <v>6.284566538575001E-5</v>
      </c>
      <c r="Z245">
        <f>Y245*Diccionario!$B$47</f>
        <v>2.3252896192727505E-5</v>
      </c>
      <c r="AA245">
        <f>Z245*Diccionario!$B$48</f>
        <v>2.3252896192727505E-5</v>
      </c>
      <c r="AB245">
        <f>AA245*Diccionario!$B$49</f>
        <v>1.7439672144545629E-5</v>
      </c>
      <c r="AC245">
        <f t="shared" si="35"/>
        <v>1.7439672144545629E-5</v>
      </c>
      <c r="AD245">
        <f t="shared" si="36"/>
        <v>5.6790629703369164E-5</v>
      </c>
      <c r="AE245">
        <f t="shared" si="37"/>
        <v>9.5167859545029915E-8</v>
      </c>
      <c r="AF245" t="e">
        <f ca="1">IF(AD245="","",_xludf.RANK.EQ(AD245,$AD$2:$AD$5513,0))</f>
        <v>#NAME?</v>
      </c>
      <c r="AH245" t="str">
        <f t="shared" si="38"/>
        <v>Baja</v>
      </c>
      <c r="AI245" t="s">
        <v>153</v>
      </c>
      <c r="AJ245" t="str">
        <f>IFERROR(VLOOKUP(B245,Maestro_Regionales!$A$2:$B$35,2,FALSE),"Otras zonas")</f>
        <v>Antioquia</v>
      </c>
      <c r="AK245" t="str">
        <f t="shared" si="39"/>
        <v>EPS FAMILIAR DE COLOMBIA | Antioquia</v>
      </c>
    </row>
    <row r="246" spans="1:37">
      <c r="A246" s="4" t="s">
        <v>155</v>
      </c>
      <c r="B246" s="4" t="s">
        <v>156</v>
      </c>
      <c r="C246" s="4" t="s">
        <v>253</v>
      </c>
      <c r="D246" s="4" t="s">
        <v>254</v>
      </c>
      <c r="E246" s="4" t="s">
        <v>87</v>
      </c>
      <c r="F246" s="4">
        <v>3014</v>
      </c>
      <c r="G246" s="4">
        <v>670</v>
      </c>
      <c r="H246" s="4">
        <v>0</v>
      </c>
      <c r="I246">
        <f t="shared" si="30"/>
        <v>3684</v>
      </c>
      <c r="J246">
        <f t="shared" si="31"/>
        <v>0.8181324647122693</v>
      </c>
      <c r="K246">
        <f t="shared" si="32"/>
        <v>0.18186753528773072</v>
      </c>
      <c r="L246">
        <f t="shared" si="33"/>
        <v>0</v>
      </c>
      <c r="M246">
        <f>I246*Diccionario!$B$36</f>
        <v>8.1785522352941165</v>
      </c>
      <c r="N246">
        <f>M246*Diccionario!$B$37</f>
        <v>0.82603377576470582</v>
      </c>
      <c r="O246">
        <f>N246*Diccionario!$B$38</f>
        <v>0.12390506636470587</v>
      </c>
      <c r="P246">
        <f>O246*Diccionario!$B$39</f>
        <v>0.11151455972823529</v>
      </c>
      <c r="Q246">
        <f>P246*Diccionario!$B$40</f>
        <v>4.4605823891294118E-2</v>
      </c>
      <c r="R246">
        <f>Q246*Diccionario!$B$41</f>
        <v>2.8993785529341176E-2</v>
      </c>
      <c r="S246">
        <f t="shared" si="34"/>
        <v>2.8993785529341176E-2</v>
      </c>
      <c r="T246">
        <f>I246*Diccionario!$B$36</f>
        <v>8.1785522352941165</v>
      </c>
      <c r="U246">
        <f>T246*Diccionario!$B$42</f>
        <v>0.82603377576470582</v>
      </c>
      <c r="V246">
        <f>U246*Diccionario!$B$43</f>
        <v>0.70212870939999994</v>
      </c>
      <c r="W246">
        <f>V246*Diccionario!$B$44</f>
        <v>0.13340445478599999</v>
      </c>
      <c r="X246">
        <f>W246*Diccionario!$B$45</f>
        <v>5.2027737366539997E-2</v>
      </c>
      <c r="Y246">
        <f>X246*Diccionario!$B$46</f>
        <v>4.6304686256220598E-2</v>
      </c>
      <c r="Z246">
        <f>Y246*Diccionario!$B$47</f>
        <v>1.7132733914801621E-2</v>
      </c>
      <c r="AA246">
        <f>Z246*Diccionario!$B$48</f>
        <v>1.7132733914801621E-2</v>
      </c>
      <c r="AB246">
        <f>AA246*Diccionario!$B$49</f>
        <v>1.2849550436101215E-2</v>
      </c>
      <c r="AC246">
        <f t="shared" si="35"/>
        <v>1.2849550436101215E-2</v>
      </c>
      <c r="AD246">
        <f t="shared" si="36"/>
        <v>4.1843335965442388E-2</v>
      </c>
      <c r="AE246">
        <f t="shared" si="37"/>
        <v>7.0119678912778017E-5</v>
      </c>
      <c r="AF246" t="e">
        <f ca="1">IF(AD246="","",_xludf.RANK.EQ(AD246,$AD$2:$AD$5513,0))</f>
        <v>#NAME?</v>
      </c>
      <c r="AH246" t="str">
        <f t="shared" si="38"/>
        <v>Baja</v>
      </c>
      <c r="AI246" t="s">
        <v>153</v>
      </c>
      <c r="AJ246" t="str">
        <f>IFERROR(VLOOKUP(B246,Maestro_Regionales!$A$2:$B$35,2,FALSE),"Otras zonas")</f>
        <v>Antioquia</v>
      </c>
      <c r="AK246" t="str">
        <f t="shared" si="39"/>
        <v>NUEVA EPS | Antioquia</v>
      </c>
    </row>
    <row r="247" spans="1:37">
      <c r="A247" s="4" t="s">
        <v>155</v>
      </c>
      <c r="B247" s="4" t="s">
        <v>156</v>
      </c>
      <c r="C247" s="4" t="s">
        <v>253</v>
      </c>
      <c r="D247" s="4" t="s">
        <v>254</v>
      </c>
      <c r="E247" s="4" t="s">
        <v>160</v>
      </c>
      <c r="F247" s="4">
        <v>831</v>
      </c>
      <c r="G247" s="4">
        <v>2159</v>
      </c>
      <c r="H247" s="4">
        <v>0</v>
      </c>
      <c r="I247">
        <f t="shared" si="30"/>
        <v>2990</v>
      </c>
      <c r="J247">
        <f t="shared" si="31"/>
        <v>0.27792642140468227</v>
      </c>
      <c r="K247">
        <f t="shared" si="32"/>
        <v>0.72207357859531773</v>
      </c>
      <c r="L247">
        <f t="shared" si="33"/>
        <v>0</v>
      </c>
      <c r="M247">
        <f>I247*Diccionario!$B$36</f>
        <v>6.6378586274509797</v>
      </c>
      <c r="N247">
        <f>M247*Diccionario!$B$37</f>
        <v>0.67042372137254902</v>
      </c>
      <c r="O247">
        <f>N247*Diccionario!$B$38</f>
        <v>0.10056355820588235</v>
      </c>
      <c r="P247">
        <f>O247*Diccionario!$B$39</f>
        <v>9.0507202385294111E-2</v>
      </c>
      <c r="Q247">
        <f>P247*Diccionario!$B$40</f>
        <v>3.6202880954117646E-2</v>
      </c>
      <c r="R247">
        <f>Q247*Diccionario!$B$41</f>
        <v>2.3531872620176471E-2</v>
      </c>
      <c r="S247">
        <f t="shared" si="34"/>
        <v>2.3531872620176471E-2</v>
      </c>
      <c r="T247">
        <f>I247*Diccionario!$B$36</f>
        <v>6.6378586274509797</v>
      </c>
      <c r="U247">
        <f>T247*Diccionario!$B$42</f>
        <v>0.67042372137254902</v>
      </c>
      <c r="V247">
        <f>U247*Diccionario!$B$43</f>
        <v>0.56986016316666666</v>
      </c>
      <c r="W247">
        <f>V247*Diccionario!$B$44</f>
        <v>0.10827343100166667</v>
      </c>
      <c r="X247">
        <f>W247*Diccionario!$B$45</f>
        <v>4.2226638090650005E-2</v>
      </c>
      <c r="Y247">
        <f>X247*Diccionario!$B$46</f>
        <v>3.7581707900678503E-2</v>
      </c>
      <c r="Z247">
        <f>Y247*Diccionario!$B$47</f>
        <v>1.3905231923251046E-2</v>
      </c>
      <c r="AA247">
        <f>Z247*Diccionario!$B$48</f>
        <v>1.3905231923251046E-2</v>
      </c>
      <c r="AB247">
        <f>AA247*Diccionario!$B$49</f>
        <v>1.0428923942438283E-2</v>
      </c>
      <c r="AC247">
        <f t="shared" si="35"/>
        <v>1.0428923942438283E-2</v>
      </c>
      <c r="AD247">
        <f t="shared" si="36"/>
        <v>3.3960796562614755E-2</v>
      </c>
      <c r="AE247">
        <f t="shared" si="37"/>
        <v>5.6910380007927878E-5</v>
      </c>
      <c r="AF247" t="e">
        <f ca="1">IF(AD247="","",_xludf.RANK.EQ(AD247,$AD$2:$AD$5513,0))</f>
        <v>#NAME?</v>
      </c>
      <c r="AH247" t="str">
        <f t="shared" si="38"/>
        <v>Baja</v>
      </c>
      <c r="AI247" t="s">
        <v>153</v>
      </c>
      <c r="AJ247" t="str">
        <f>IFERROR(VLOOKUP(B247,Maestro_Regionales!$A$2:$B$35,2,FALSE),"Otras zonas")</f>
        <v>Antioquia</v>
      </c>
      <c r="AK247" t="str">
        <f t="shared" si="39"/>
        <v>SAVIA SALUD EPS | Antioquia</v>
      </c>
    </row>
    <row r="248" spans="1:37">
      <c r="A248" s="4" t="s">
        <v>155</v>
      </c>
      <c r="B248" s="4" t="s">
        <v>156</v>
      </c>
      <c r="C248" s="4" t="s">
        <v>253</v>
      </c>
      <c r="D248" s="4" t="s">
        <v>254</v>
      </c>
      <c r="E248" s="4" t="s">
        <v>85</v>
      </c>
      <c r="F248" s="4">
        <v>2254</v>
      </c>
      <c r="G248" s="4">
        <v>350</v>
      </c>
      <c r="H248" s="4">
        <v>0</v>
      </c>
      <c r="I248">
        <f t="shared" si="30"/>
        <v>2604</v>
      </c>
      <c r="J248">
        <f t="shared" si="31"/>
        <v>0.86559139784946237</v>
      </c>
      <c r="K248">
        <f t="shared" si="32"/>
        <v>0.13440860215053763</v>
      </c>
      <c r="L248">
        <f t="shared" si="33"/>
        <v>0</v>
      </c>
      <c r="M248">
        <f>I248*Diccionario!$B$36</f>
        <v>5.780931058823529</v>
      </c>
      <c r="N248">
        <f>M248*Diccionario!$B$37</f>
        <v>0.58387403694117646</v>
      </c>
      <c r="O248">
        <f>N248*Diccionario!$B$38</f>
        <v>8.7581105541176471E-2</v>
      </c>
      <c r="P248">
        <f>O248*Diccionario!$B$39</f>
        <v>7.8822994987058831E-2</v>
      </c>
      <c r="Q248">
        <f>P248*Diccionario!$B$40</f>
        <v>3.1529197994823531E-2</v>
      </c>
      <c r="R248">
        <f>Q248*Diccionario!$B$41</f>
        <v>2.0493978696635298E-2</v>
      </c>
      <c r="S248">
        <f t="shared" si="34"/>
        <v>2.0493978696635298E-2</v>
      </c>
      <c r="T248">
        <f>I248*Diccionario!$B$36</f>
        <v>5.780931058823529</v>
      </c>
      <c r="U248">
        <f>T248*Diccionario!$B$42</f>
        <v>0.58387403694117646</v>
      </c>
      <c r="V248">
        <f>U248*Diccionario!$B$43</f>
        <v>0.49629293139999997</v>
      </c>
      <c r="W248">
        <f>V248*Diccionario!$B$44</f>
        <v>9.4295656965999994E-2</v>
      </c>
      <c r="X248">
        <f>W248*Diccionario!$B$45</f>
        <v>3.6775306216740002E-2</v>
      </c>
      <c r="Y248">
        <f>X248*Diccionario!$B$46</f>
        <v>3.2730022532898605E-2</v>
      </c>
      <c r="Z248">
        <f>Y248*Diccionario!$B$47</f>
        <v>1.2110108337172484E-2</v>
      </c>
      <c r="AA248">
        <f>Z248*Diccionario!$B$48</f>
        <v>1.2110108337172484E-2</v>
      </c>
      <c r="AB248">
        <f>AA248*Diccionario!$B$49</f>
        <v>9.0825812528793626E-3</v>
      </c>
      <c r="AC248">
        <f t="shared" si="35"/>
        <v>9.0825812528793626E-3</v>
      </c>
      <c r="AD248">
        <f t="shared" si="36"/>
        <v>2.957655994951466E-2</v>
      </c>
      <c r="AE248">
        <f t="shared" si="37"/>
        <v>4.9563421251051578E-5</v>
      </c>
      <c r="AF248" t="e">
        <f ca="1">IF(AD248="","",_xludf.RANK.EQ(AD248,$AD$2:$AD$5513,0))</f>
        <v>#NAME?</v>
      </c>
      <c r="AH248" t="str">
        <f t="shared" si="38"/>
        <v>Baja</v>
      </c>
      <c r="AI248" t="s">
        <v>153</v>
      </c>
      <c r="AJ248" t="str">
        <f>IFERROR(VLOOKUP(B248,Maestro_Regionales!$A$2:$B$35,2,FALSE),"Otras zonas")</f>
        <v>Antioquia</v>
      </c>
      <c r="AK248" t="str">
        <f t="shared" si="39"/>
        <v>SALUD TOTAL EPS | Antioquia</v>
      </c>
    </row>
    <row r="249" spans="1:37">
      <c r="A249" s="4" t="s">
        <v>155</v>
      </c>
      <c r="B249" s="4" t="s">
        <v>156</v>
      </c>
      <c r="C249" s="4" t="s">
        <v>253</v>
      </c>
      <c r="D249" s="4" t="s">
        <v>254</v>
      </c>
      <c r="E249" s="4" t="s">
        <v>90</v>
      </c>
      <c r="F249" s="4">
        <v>0</v>
      </c>
      <c r="G249" s="4">
        <v>0</v>
      </c>
      <c r="H249" s="4">
        <v>141</v>
      </c>
      <c r="I249">
        <f t="shared" si="30"/>
        <v>141</v>
      </c>
      <c r="J249">
        <f t="shared" si="31"/>
        <v>0</v>
      </c>
      <c r="K249">
        <f t="shared" si="32"/>
        <v>0</v>
      </c>
      <c r="L249">
        <f t="shared" si="33"/>
        <v>1</v>
      </c>
      <c r="M249">
        <f>I249*Diccionario!$B$36</f>
        <v>0.31302276470588231</v>
      </c>
      <c r="N249">
        <f>M249*Diccionario!$B$37</f>
        <v>3.1615299235294117E-2</v>
      </c>
      <c r="O249">
        <f>N249*Diccionario!$B$38</f>
        <v>4.7422948852941177E-3</v>
      </c>
      <c r="P249">
        <f>O249*Diccionario!$B$39</f>
        <v>4.2680653967647059E-3</v>
      </c>
      <c r="Q249">
        <f>P249*Diccionario!$B$40</f>
        <v>1.7072261587058825E-3</v>
      </c>
      <c r="R249">
        <f>Q249*Diccionario!$B$41</f>
        <v>1.1096970031588237E-3</v>
      </c>
      <c r="S249">
        <f t="shared" si="34"/>
        <v>1.1096970031588237E-3</v>
      </c>
      <c r="T249">
        <f>I249*Diccionario!$B$36</f>
        <v>0.31302276470588231</v>
      </c>
      <c r="U249">
        <f>T249*Diccionario!$B$42</f>
        <v>3.1615299235294117E-2</v>
      </c>
      <c r="V249">
        <f>U249*Diccionario!$B$43</f>
        <v>2.687300435E-2</v>
      </c>
      <c r="W249">
        <f>V249*Diccionario!$B$44</f>
        <v>5.1058708264999997E-3</v>
      </c>
      <c r="X249">
        <f>W249*Diccionario!$B$45</f>
        <v>1.9912896223349998E-3</v>
      </c>
      <c r="Y249">
        <f>X249*Diccionario!$B$46</f>
        <v>1.7722477638781498E-3</v>
      </c>
      <c r="Z249">
        <f>Y249*Diccionario!$B$47</f>
        <v>6.5573167263491543E-4</v>
      </c>
      <c r="AA249">
        <f>Z249*Diccionario!$B$48</f>
        <v>6.5573167263491543E-4</v>
      </c>
      <c r="AB249">
        <f>AA249*Diccionario!$B$49</f>
        <v>4.917987544761866E-4</v>
      </c>
      <c r="AC249">
        <f t="shared" si="35"/>
        <v>4.917987544761866E-4</v>
      </c>
      <c r="AD249">
        <f t="shared" si="36"/>
        <v>1.6014957576350104E-3</v>
      </c>
      <c r="AE249">
        <f t="shared" si="37"/>
        <v>2.6837336391698432E-6</v>
      </c>
      <c r="AF249" t="e">
        <f ca="1">IF(AD249="","",_xludf.RANK.EQ(AD249,$AD$2:$AD$5513,0))</f>
        <v>#NAME?</v>
      </c>
      <c r="AH249" t="str">
        <f t="shared" si="38"/>
        <v>Baja</v>
      </c>
      <c r="AI249" t="s">
        <v>153</v>
      </c>
      <c r="AJ249" t="str">
        <f>IFERROR(VLOOKUP(B249,Maestro_Regionales!$A$2:$B$35,2,FALSE),"Otras zonas")</f>
        <v>Antioquia</v>
      </c>
      <c r="AK249" t="str">
        <f t="shared" si="39"/>
        <v>REGIMEN DE EXCEPCION | Antioquia</v>
      </c>
    </row>
    <row r="250" spans="1:37">
      <c r="A250" s="4" t="s">
        <v>155</v>
      </c>
      <c r="B250" s="4" t="s">
        <v>156</v>
      </c>
      <c r="C250" s="4" t="s">
        <v>253</v>
      </c>
      <c r="D250" s="4" t="s">
        <v>254</v>
      </c>
      <c r="E250" s="4" t="s">
        <v>70</v>
      </c>
      <c r="F250" s="4">
        <v>2</v>
      </c>
      <c r="G250" s="4">
        <v>0</v>
      </c>
      <c r="H250" s="4">
        <v>0</v>
      </c>
      <c r="I250">
        <f t="shared" si="30"/>
        <v>2</v>
      </c>
      <c r="J250">
        <f t="shared" si="31"/>
        <v>1</v>
      </c>
      <c r="K250">
        <f t="shared" si="32"/>
        <v>0</v>
      </c>
      <c r="L250">
        <f t="shared" si="33"/>
        <v>0</v>
      </c>
      <c r="M250">
        <f>I250*Diccionario!$B$36</f>
        <v>4.4400392156862742E-3</v>
      </c>
      <c r="N250">
        <f>M250*Diccionario!$B$37</f>
        <v>4.4844396078431374E-4</v>
      </c>
      <c r="O250">
        <f>N250*Diccionario!$B$38</f>
        <v>6.7266594117647063E-5</v>
      </c>
      <c r="P250">
        <f>O250*Diccionario!$B$39</f>
        <v>6.053993470588236E-5</v>
      </c>
      <c r="Q250">
        <f>P250*Diccionario!$B$40</f>
        <v>2.4215973882352947E-5</v>
      </c>
      <c r="R250">
        <f>Q250*Diccionario!$B$41</f>
        <v>1.5740383023529416E-5</v>
      </c>
      <c r="S250">
        <f t="shared" si="34"/>
        <v>1.5740383023529416E-5</v>
      </c>
      <c r="T250">
        <f>I250*Diccionario!$B$36</f>
        <v>4.4400392156862742E-3</v>
      </c>
      <c r="U250">
        <f>T250*Diccionario!$B$42</f>
        <v>4.4844396078431374E-4</v>
      </c>
      <c r="V250">
        <f>U250*Diccionario!$B$43</f>
        <v>3.8117736666666666E-4</v>
      </c>
      <c r="W250">
        <f>V250*Diccionario!$B$44</f>
        <v>7.2423699666666666E-5</v>
      </c>
      <c r="X250">
        <f>W250*Diccionario!$B$45</f>
        <v>2.8245242870000002E-5</v>
      </c>
      <c r="Y250">
        <f>X250*Diccionario!$B$46</f>
        <v>2.5138266154300001E-5</v>
      </c>
      <c r="Z250">
        <f>Y250*Diccionario!$B$47</f>
        <v>9.3011584770909993E-6</v>
      </c>
      <c r="AA250">
        <f>Z250*Diccionario!$B$48</f>
        <v>9.3011584770909993E-6</v>
      </c>
      <c r="AB250">
        <f>AA250*Diccionario!$B$49</f>
        <v>6.9758688578182495E-6</v>
      </c>
      <c r="AC250">
        <f t="shared" si="35"/>
        <v>6.9758688578182495E-6</v>
      </c>
      <c r="AD250">
        <f t="shared" si="36"/>
        <v>2.2716251881347665E-5</v>
      </c>
      <c r="AE250">
        <f t="shared" si="37"/>
        <v>3.8067143818011966E-8</v>
      </c>
      <c r="AF250" t="e">
        <f ca="1">IF(AD250="","",_xludf.RANK.EQ(AD250,$AD$2:$AD$5513,0))</f>
        <v>#NAME?</v>
      </c>
      <c r="AH250" t="str">
        <f t="shared" si="38"/>
        <v>Baja</v>
      </c>
      <c r="AI250" t="s">
        <v>153</v>
      </c>
      <c r="AJ250" t="str">
        <f>IFERROR(VLOOKUP(B250,Maestro_Regionales!$A$2:$B$35,2,FALSE),"Otras zonas")</f>
        <v>Antioquia</v>
      </c>
      <c r="AK250" t="str">
        <f t="shared" si="39"/>
        <v>EPS SURA | Antioquia</v>
      </c>
    </row>
    <row r="251" spans="1:37">
      <c r="A251" s="4" t="s">
        <v>155</v>
      </c>
      <c r="B251" s="4" t="s">
        <v>156</v>
      </c>
      <c r="C251" s="4" t="s">
        <v>253</v>
      </c>
      <c r="D251" s="4" t="s">
        <v>254</v>
      </c>
      <c r="E251" s="4" t="s">
        <v>161</v>
      </c>
      <c r="F251" s="4">
        <v>1</v>
      </c>
      <c r="G251" s="4">
        <v>0</v>
      </c>
      <c r="H251" s="4">
        <v>0</v>
      </c>
      <c r="I251">
        <f t="shared" si="30"/>
        <v>1</v>
      </c>
      <c r="J251">
        <f t="shared" si="31"/>
        <v>1</v>
      </c>
      <c r="K251">
        <f t="shared" si="32"/>
        <v>0</v>
      </c>
      <c r="L251">
        <f t="shared" si="33"/>
        <v>0</v>
      </c>
      <c r="M251">
        <f>I251*Diccionario!$B$36</f>
        <v>2.2200196078431371E-3</v>
      </c>
      <c r="N251">
        <f>M251*Diccionario!$B$37</f>
        <v>2.2422198039215687E-4</v>
      </c>
      <c r="O251">
        <f>N251*Diccionario!$B$38</f>
        <v>3.3633297058823532E-5</v>
      </c>
      <c r="P251">
        <f>O251*Diccionario!$B$39</f>
        <v>3.026996735294118E-5</v>
      </c>
      <c r="Q251">
        <f>P251*Diccionario!$B$40</f>
        <v>1.2107986941176473E-5</v>
      </c>
      <c r="R251">
        <f>Q251*Diccionario!$B$41</f>
        <v>7.870191511764708E-6</v>
      </c>
      <c r="S251">
        <f t="shared" si="34"/>
        <v>7.870191511764708E-6</v>
      </c>
      <c r="T251">
        <f>I251*Diccionario!$B$36</f>
        <v>2.2200196078431371E-3</v>
      </c>
      <c r="U251">
        <f>T251*Diccionario!$B$42</f>
        <v>2.2422198039215687E-4</v>
      </c>
      <c r="V251">
        <f>U251*Diccionario!$B$43</f>
        <v>1.9058868333333333E-4</v>
      </c>
      <c r="W251">
        <f>V251*Diccionario!$B$44</f>
        <v>3.6211849833333333E-5</v>
      </c>
      <c r="X251">
        <f>W251*Diccionario!$B$45</f>
        <v>1.4122621435000001E-5</v>
      </c>
      <c r="Y251">
        <f>X251*Diccionario!$B$46</f>
        <v>1.256913307715E-5</v>
      </c>
      <c r="Z251">
        <f>Y251*Diccionario!$B$47</f>
        <v>4.6505792385454997E-6</v>
      </c>
      <c r="AA251">
        <f>Z251*Diccionario!$B$48</f>
        <v>4.6505792385454997E-6</v>
      </c>
      <c r="AB251">
        <f>AA251*Diccionario!$B$49</f>
        <v>3.4879344289091247E-6</v>
      </c>
      <c r="AC251">
        <f t="shared" si="35"/>
        <v>3.4879344289091247E-6</v>
      </c>
      <c r="AD251">
        <f t="shared" si="36"/>
        <v>1.1358125940673833E-5</v>
      </c>
      <c r="AE251">
        <f t="shared" si="37"/>
        <v>1.9033571909005983E-8</v>
      </c>
      <c r="AF251" t="e">
        <f ca="1">IF(AD251="","",_xludf.RANK.EQ(AD251,$AD$2:$AD$5513,0))</f>
        <v>#NAME?</v>
      </c>
      <c r="AH251" t="str">
        <f t="shared" si="38"/>
        <v>Baja</v>
      </c>
      <c r="AI251" t="s">
        <v>153</v>
      </c>
      <c r="AJ251" t="str">
        <f>IFERROR(VLOOKUP(B251,Maestro_Regionales!$A$2:$B$35,2,FALSE),"Otras zonas")</f>
        <v>Antioquia</v>
      </c>
      <c r="AK251" t="str">
        <f t="shared" si="39"/>
        <v>EPM - EAS | Antioquia</v>
      </c>
    </row>
    <row r="252" spans="1:37">
      <c r="A252" s="4" t="s">
        <v>155</v>
      </c>
      <c r="B252" s="4" t="s">
        <v>156</v>
      </c>
      <c r="C252" s="4" t="s">
        <v>255</v>
      </c>
      <c r="D252" s="4" t="s">
        <v>256</v>
      </c>
      <c r="E252" s="4" t="s">
        <v>70</v>
      </c>
      <c r="F252" s="4">
        <v>145546</v>
      </c>
      <c r="G252" s="4">
        <v>12065</v>
      </c>
      <c r="H252" s="4">
        <v>0</v>
      </c>
      <c r="I252">
        <f t="shared" si="30"/>
        <v>157611</v>
      </c>
      <c r="J252">
        <f t="shared" si="31"/>
        <v>0.92345077437488499</v>
      </c>
      <c r="K252">
        <f t="shared" si="32"/>
        <v>7.6549225625115E-2</v>
      </c>
      <c r="L252">
        <f t="shared" si="33"/>
        <v>0</v>
      </c>
      <c r="M252">
        <f>I252*Diccionario!$B$36</f>
        <v>349.89951041176471</v>
      </c>
      <c r="N252">
        <f>M252*Diccionario!$B$37</f>
        <v>35.339850551588235</v>
      </c>
      <c r="O252">
        <f>N252*Diccionario!$B$38</f>
        <v>5.300977582738235</v>
      </c>
      <c r="P252">
        <f>O252*Diccionario!$B$39</f>
        <v>4.7708798244644113</v>
      </c>
      <c r="Q252">
        <f>P252*Diccionario!$B$40</f>
        <v>1.9083519297857645</v>
      </c>
      <c r="R252">
        <f>Q252*Diccionario!$B$41</f>
        <v>1.2404287543607471</v>
      </c>
      <c r="S252">
        <f t="shared" si="34"/>
        <v>1.2404287543607471</v>
      </c>
      <c r="T252">
        <f>I252*Diccionario!$B$36</f>
        <v>349.89951041176471</v>
      </c>
      <c r="U252">
        <f>T252*Diccionario!$B$42</f>
        <v>35.339850551588235</v>
      </c>
      <c r="V252">
        <f>U252*Diccionario!$B$43</f>
        <v>30.038872968849997</v>
      </c>
      <c r="W252">
        <f>V252*Diccionario!$B$44</f>
        <v>5.7073858640814992</v>
      </c>
      <c r="X252">
        <f>W252*Diccionario!$B$45</f>
        <v>2.2258804869917848</v>
      </c>
      <c r="Y252">
        <f>X252*Diccionario!$B$46</f>
        <v>1.9810336334226886</v>
      </c>
      <c r="Z252">
        <f>Y252*Diccionario!$B$47</f>
        <v>0.73298244436639481</v>
      </c>
      <c r="AA252">
        <f>Z252*Diccionario!$B$48</f>
        <v>0.73298244436639481</v>
      </c>
      <c r="AB252">
        <f>AA252*Diccionario!$B$49</f>
        <v>0.54973683327479606</v>
      </c>
      <c r="AC252">
        <f t="shared" si="35"/>
        <v>0.54973683327479606</v>
      </c>
      <c r="AD252">
        <f t="shared" si="36"/>
        <v>1.7901655876355431</v>
      </c>
      <c r="AE252">
        <f t="shared" si="37"/>
        <v>2.9999003021503414E-3</v>
      </c>
      <c r="AF252" t="e">
        <f ca="1">IF(AD252="","",_xludf.RANK.EQ(AD252,$AD$2:$AD$5513,0))</f>
        <v>#NAME?</v>
      </c>
      <c r="AH252" t="str">
        <f t="shared" si="38"/>
        <v>Alta</v>
      </c>
      <c r="AI252" t="s">
        <v>153</v>
      </c>
      <c r="AJ252" t="str">
        <f>IFERROR(VLOOKUP(B252,Maestro_Regionales!$A$2:$B$35,2,FALSE),"Otras zonas")</f>
        <v>Antioquia</v>
      </c>
      <c r="AK252" t="str">
        <f t="shared" si="39"/>
        <v>EPS SURA | Antioquia</v>
      </c>
    </row>
    <row r="253" spans="1:37">
      <c r="A253" s="4" t="s">
        <v>155</v>
      </c>
      <c r="B253" s="4" t="s">
        <v>156</v>
      </c>
      <c r="C253" s="4" t="s">
        <v>255</v>
      </c>
      <c r="D253" s="4" t="s">
        <v>256</v>
      </c>
      <c r="E253" s="4" t="s">
        <v>160</v>
      </c>
      <c r="F253" s="4">
        <v>1982</v>
      </c>
      <c r="G253" s="4">
        <v>14160</v>
      </c>
      <c r="H253" s="4">
        <v>0</v>
      </c>
      <c r="I253">
        <f t="shared" si="30"/>
        <v>16142</v>
      </c>
      <c r="J253">
        <f t="shared" si="31"/>
        <v>0.12278528063436997</v>
      </c>
      <c r="K253">
        <f t="shared" si="32"/>
        <v>0.87721471936563</v>
      </c>
      <c r="L253">
        <f t="shared" si="33"/>
        <v>0</v>
      </c>
      <c r="M253">
        <f>I253*Diccionario!$B$36</f>
        <v>35.835556509803922</v>
      </c>
      <c r="N253">
        <f>M253*Diccionario!$B$37</f>
        <v>3.6193912074901964</v>
      </c>
      <c r="O253">
        <f>N253*Diccionario!$B$38</f>
        <v>0.54290868112352941</v>
      </c>
      <c r="P253">
        <f>O253*Diccionario!$B$39</f>
        <v>0.48861781301117646</v>
      </c>
      <c r="Q253">
        <f>P253*Diccionario!$B$40</f>
        <v>0.19544712520447061</v>
      </c>
      <c r="R253">
        <f>Q253*Diccionario!$B$41</f>
        <v>0.12704063138290589</v>
      </c>
      <c r="S253">
        <f t="shared" si="34"/>
        <v>0.12704063138290589</v>
      </c>
      <c r="T253">
        <f>I253*Diccionario!$B$36</f>
        <v>35.835556509803922</v>
      </c>
      <c r="U253">
        <f>T253*Diccionario!$B$42</f>
        <v>3.6193912074901964</v>
      </c>
      <c r="V253">
        <f>U253*Diccionario!$B$43</f>
        <v>3.0764825263666666</v>
      </c>
      <c r="W253">
        <f>V253*Diccionario!$B$44</f>
        <v>0.58453168000966671</v>
      </c>
      <c r="X253">
        <f>W253*Diccionario!$B$45</f>
        <v>0.22796735520377001</v>
      </c>
      <c r="Y253">
        <f>X253*Diccionario!$B$46</f>
        <v>0.2028909461313553</v>
      </c>
      <c r="Z253">
        <f>Y253*Diccionario!$B$47</f>
        <v>7.506965006860146E-2</v>
      </c>
      <c r="AA253">
        <f>Z253*Diccionario!$B$48</f>
        <v>7.506965006860146E-2</v>
      </c>
      <c r="AB253">
        <f>AA253*Diccionario!$B$49</f>
        <v>5.6302237551451098E-2</v>
      </c>
      <c r="AC253">
        <f t="shared" si="35"/>
        <v>5.6302237551451098E-2</v>
      </c>
      <c r="AD253">
        <f t="shared" si="36"/>
        <v>0.18334286893435697</v>
      </c>
      <c r="AE253">
        <f t="shared" si="37"/>
        <v>3.0723991775517449E-4</v>
      </c>
      <c r="AF253" t="e">
        <f ca="1">IF(AD253="","",_xludf.RANK.EQ(AD253,$AD$2:$AD$5513,0))</f>
        <v>#NAME?</v>
      </c>
      <c r="AH253" t="str">
        <f t="shared" si="38"/>
        <v>Media</v>
      </c>
      <c r="AI253" t="s">
        <v>153</v>
      </c>
      <c r="AJ253" t="str">
        <f>IFERROR(VLOOKUP(B253,Maestro_Regionales!$A$2:$B$35,2,FALSE),"Otras zonas")</f>
        <v>Antioquia</v>
      </c>
      <c r="AK253" t="str">
        <f t="shared" si="39"/>
        <v>SAVIA SALUD EPS | Antioquia</v>
      </c>
    </row>
    <row r="254" spans="1:37">
      <c r="A254" s="4" t="s">
        <v>155</v>
      </c>
      <c r="B254" s="4" t="s">
        <v>156</v>
      </c>
      <c r="C254" s="4" t="s">
        <v>255</v>
      </c>
      <c r="D254" s="4" t="s">
        <v>256</v>
      </c>
      <c r="E254" s="4" t="s">
        <v>85</v>
      </c>
      <c r="F254" s="4">
        <v>13065</v>
      </c>
      <c r="G254" s="4">
        <v>2367</v>
      </c>
      <c r="H254" s="4">
        <v>0</v>
      </c>
      <c r="I254">
        <f t="shared" si="30"/>
        <v>15432</v>
      </c>
      <c r="J254">
        <f t="shared" si="31"/>
        <v>0.84661741835147741</v>
      </c>
      <c r="K254">
        <f t="shared" si="32"/>
        <v>0.15338258164852256</v>
      </c>
      <c r="L254">
        <f t="shared" si="33"/>
        <v>0</v>
      </c>
      <c r="M254">
        <f>I254*Diccionario!$B$36</f>
        <v>34.259342588235292</v>
      </c>
      <c r="N254">
        <f>M254*Diccionario!$B$37</f>
        <v>3.4601936014117647</v>
      </c>
      <c r="O254">
        <f>N254*Diccionario!$B$38</f>
        <v>0.51902904021176466</v>
      </c>
      <c r="P254">
        <f>O254*Diccionario!$B$39</f>
        <v>0.46712613619058818</v>
      </c>
      <c r="Q254">
        <f>P254*Diccionario!$B$40</f>
        <v>0.18685045447623527</v>
      </c>
      <c r="R254">
        <f>Q254*Diccionario!$B$41</f>
        <v>0.12145279540955294</v>
      </c>
      <c r="S254">
        <f t="shared" si="34"/>
        <v>0.12145279540955294</v>
      </c>
      <c r="T254">
        <f>I254*Diccionario!$B$36</f>
        <v>34.259342588235292</v>
      </c>
      <c r="U254">
        <f>T254*Diccionario!$B$42</f>
        <v>3.4601936014117647</v>
      </c>
      <c r="V254">
        <f>U254*Diccionario!$B$43</f>
        <v>2.9411645611999999</v>
      </c>
      <c r="W254">
        <f>V254*Diccionario!$B$44</f>
        <v>0.55882126662800002</v>
      </c>
      <c r="X254">
        <f>W254*Diccionario!$B$45</f>
        <v>0.21794029398492001</v>
      </c>
      <c r="Y254">
        <f>X254*Diccionario!$B$46</f>
        <v>0.19396686164657881</v>
      </c>
      <c r="Z254">
        <f>Y254*Diccionario!$B$47</f>
        <v>7.1767738809234163E-2</v>
      </c>
      <c r="AA254">
        <f>Z254*Diccionario!$B$48</f>
        <v>7.1767738809234163E-2</v>
      </c>
      <c r="AB254">
        <f>AA254*Diccionario!$B$49</f>
        <v>5.3825804106925626E-2</v>
      </c>
      <c r="AC254">
        <f t="shared" si="35"/>
        <v>5.3825804106925626E-2</v>
      </c>
      <c r="AD254">
        <f t="shared" si="36"/>
        <v>0.17527859951647856</v>
      </c>
      <c r="AE254">
        <f t="shared" si="37"/>
        <v>2.9372608169978025E-4</v>
      </c>
      <c r="AF254" t="e">
        <f ca="1">IF(AD254="","",_xludf.RANK.EQ(AD254,$AD$2:$AD$5513,0))</f>
        <v>#NAME?</v>
      </c>
      <c r="AH254" t="str">
        <f t="shared" si="38"/>
        <v>Media</v>
      </c>
      <c r="AI254" t="s">
        <v>153</v>
      </c>
      <c r="AJ254" t="str">
        <f>IFERROR(VLOOKUP(B254,Maestro_Regionales!$A$2:$B$35,2,FALSE),"Otras zonas")</f>
        <v>Antioquia</v>
      </c>
      <c r="AK254" t="str">
        <f t="shared" si="39"/>
        <v>SALUD TOTAL EPS | Antioquia</v>
      </c>
    </row>
    <row r="255" spans="1:37">
      <c r="A255" s="4" t="s">
        <v>155</v>
      </c>
      <c r="B255" s="4" t="s">
        <v>156</v>
      </c>
      <c r="C255" s="4" t="s">
        <v>255</v>
      </c>
      <c r="D255" s="4" t="s">
        <v>256</v>
      </c>
      <c r="E255" s="4" t="s">
        <v>87</v>
      </c>
      <c r="F255" s="4">
        <v>12770</v>
      </c>
      <c r="G255" s="4">
        <v>1790</v>
      </c>
      <c r="H255" s="4">
        <v>0</v>
      </c>
      <c r="I255">
        <f t="shared" si="30"/>
        <v>14560</v>
      </c>
      <c r="J255">
        <f t="shared" si="31"/>
        <v>0.87706043956043955</v>
      </c>
      <c r="K255">
        <f t="shared" si="32"/>
        <v>0.12293956043956043</v>
      </c>
      <c r="L255">
        <f t="shared" si="33"/>
        <v>0</v>
      </c>
      <c r="M255">
        <f>I255*Diccionario!$B$36</f>
        <v>32.323485490196077</v>
      </c>
      <c r="N255">
        <f>M255*Diccionario!$B$37</f>
        <v>3.2646720345098039</v>
      </c>
      <c r="O255">
        <f>N255*Diccionario!$B$38</f>
        <v>0.48970080517647058</v>
      </c>
      <c r="P255">
        <f>O255*Diccionario!$B$39</f>
        <v>0.44073072465882351</v>
      </c>
      <c r="Q255">
        <f>P255*Diccionario!$B$40</f>
        <v>0.17629228986352941</v>
      </c>
      <c r="R255">
        <f>Q255*Diccionario!$B$41</f>
        <v>0.11458998841129411</v>
      </c>
      <c r="S255">
        <f t="shared" si="34"/>
        <v>0.11458998841129411</v>
      </c>
      <c r="T255">
        <f>I255*Diccionario!$B$36</f>
        <v>32.323485490196077</v>
      </c>
      <c r="U255">
        <f>T255*Diccionario!$B$42</f>
        <v>3.2646720345098039</v>
      </c>
      <c r="V255">
        <f>U255*Diccionario!$B$43</f>
        <v>2.7749712293333331</v>
      </c>
      <c r="W255">
        <f>V255*Diccionario!$B$44</f>
        <v>0.52724453357333334</v>
      </c>
      <c r="X255">
        <f>W255*Diccionario!$B$45</f>
        <v>0.20562536809360002</v>
      </c>
      <c r="Y255">
        <f>X255*Diccionario!$B$46</f>
        <v>0.18300657760330402</v>
      </c>
      <c r="Z255">
        <f>Y255*Diccionario!$B$47</f>
        <v>6.7712433713222484E-2</v>
      </c>
      <c r="AA255">
        <f>Z255*Diccionario!$B$48</f>
        <v>6.7712433713222484E-2</v>
      </c>
      <c r="AB255">
        <f>AA255*Diccionario!$B$49</f>
        <v>5.0784325284916859E-2</v>
      </c>
      <c r="AC255">
        <f t="shared" si="35"/>
        <v>5.0784325284916859E-2</v>
      </c>
      <c r="AD255">
        <f t="shared" si="36"/>
        <v>0.16537431369621097</v>
      </c>
      <c r="AE255">
        <f t="shared" si="37"/>
        <v>2.7712880699512705E-4</v>
      </c>
      <c r="AF255" t="e">
        <f ca="1">IF(AD255="","",_xludf.RANK.EQ(AD255,$AD$2:$AD$5513,0))</f>
        <v>#NAME?</v>
      </c>
      <c r="AH255" t="str">
        <f t="shared" si="38"/>
        <v>Media</v>
      </c>
      <c r="AI255" t="s">
        <v>153</v>
      </c>
      <c r="AJ255" t="str">
        <f>IFERROR(VLOOKUP(B255,Maestro_Regionales!$A$2:$B$35,2,FALSE),"Otras zonas")</f>
        <v>Antioquia</v>
      </c>
      <c r="AK255" t="str">
        <f t="shared" si="39"/>
        <v>NUEVA EPS | Antioquia</v>
      </c>
    </row>
    <row r="256" spans="1:37">
      <c r="A256" s="4" t="s">
        <v>155</v>
      </c>
      <c r="B256" s="4" t="s">
        <v>156</v>
      </c>
      <c r="C256" s="4" t="s">
        <v>255</v>
      </c>
      <c r="D256" s="4" t="s">
        <v>256</v>
      </c>
      <c r="E256" s="4" t="s">
        <v>86</v>
      </c>
      <c r="F256" s="4">
        <v>12644</v>
      </c>
      <c r="G256" s="4">
        <v>785</v>
      </c>
      <c r="H256" s="4">
        <v>0</v>
      </c>
      <c r="I256">
        <f t="shared" si="30"/>
        <v>13429</v>
      </c>
      <c r="J256">
        <f t="shared" si="31"/>
        <v>0.94154441879514483</v>
      </c>
      <c r="K256">
        <f t="shared" si="32"/>
        <v>5.8455581204855167E-2</v>
      </c>
      <c r="L256">
        <f t="shared" si="33"/>
        <v>0</v>
      </c>
      <c r="M256">
        <f>I256*Diccionario!$B$36</f>
        <v>29.812643313725488</v>
      </c>
      <c r="N256">
        <f>M256*Diccionario!$B$37</f>
        <v>3.0110769746862744</v>
      </c>
      <c r="O256">
        <f>N256*Diccionario!$B$38</f>
        <v>0.45166154620294113</v>
      </c>
      <c r="P256">
        <f>O256*Diccionario!$B$39</f>
        <v>0.40649539158264703</v>
      </c>
      <c r="Q256">
        <f>P256*Diccionario!$B$40</f>
        <v>0.16259815663305882</v>
      </c>
      <c r="R256">
        <f>Q256*Diccionario!$B$41</f>
        <v>0.10568880181148824</v>
      </c>
      <c r="S256">
        <f t="shared" si="34"/>
        <v>0.10568880181148824</v>
      </c>
      <c r="T256">
        <f>I256*Diccionario!$B$36</f>
        <v>29.812643313725488</v>
      </c>
      <c r="U256">
        <f>T256*Diccionario!$B$42</f>
        <v>3.0110769746862744</v>
      </c>
      <c r="V256">
        <f>U256*Diccionario!$B$43</f>
        <v>2.5594154284833333</v>
      </c>
      <c r="W256">
        <f>V256*Diccionario!$B$44</f>
        <v>0.48628893141183333</v>
      </c>
      <c r="X256">
        <f>W256*Diccionario!$B$45</f>
        <v>0.18965268325061499</v>
      </c>
      <c r="Y256">
        <f>X256*Diccionario!$B$46</f>
        <v>0.16879088809304735</v>
      </c>
      <c r="Z256">
        <f>Y256*Diccionario!$B$47</f>
        <v>6.2452628594427517E-2</v>
      </c>
      <c r="AA256">
        <f>Z256*Diccionario!$B$48</f>
        <v>6.2452628594427517E-2</v>
      </c>
      <c r="AB256">
        <f>AA256*Diccionario!$B$49</f>
        <v>4.6839471445820638E-2</v>
      </c>
      <c r="AC256">
        <f t="shared" si="35"/>
        <v>4.6839471445820638E-2</v>
      </c>
      <c r="AD256">
        <f t="shared" si="36"/>
        <v>0.15252827325730889</v>
      </c>
      <c r="AE256">
        <f t="shared" si="37"/>
        <v>2.5560183716604129E-4</v>
      </c>
      <c r="AF256" t="e">
        <f ca="1">IF(AD256="","",_xludf.RANK.EQ(AD256,$AD$2:$AD$5513,0))</f>
        <v>#NAME?</v>
      </c>
      <c r="AH256" t="str">
        <f t="shared" si="38"/>
        <v>Media</v>
      </c>
      <c r="AI256" t="s">
        <v>153</v>
      </c>
      <c r="AJ256" t="str">
        <f>IFERROR(VLOOKUP(B256,Maestro_Regionales!$A$2:$B$35,2,FALSE),"Otras zonas")</f>
        <v>Antioquia</v>
      </c>
      <c r="AK256" t="str">
        <f t="shared" si="39"/>
        <v>EPS SANITAS | Antioquia</v>
      </c>
    </row>
    <row r="257" spans="1:37">
      <c r="A257" s="4" t="s">
        <v>155</v>
      </c>
      <c r="B257" s="4" t="s">
        <v>156</v>
      </c>
      <c r="C257" s="4" t="s">
        <v>255</v>
      </c>
      <c r="D257" s="4" t="s">
        <v>256</v>
      </c>
      <c r="E257" s="4" t="s">
        <v>90</v>
      </c>
      <c r="F257" s="4">
        <v>0</v>
      </c>
      <c r="G257" s="4">
        <v>0</v>
      </c>
      <c r="H257" s="4">
        <v>3260</v>
      </c>
      <c r="I257">
        <f t="shared" si="30"/>
        <v>3260</v>
      </c>
      <c r="J257">
        <f t="shared" si="31"/>
        <v>0</v>
      </c>
      <c r="K257">
        <f t="shared" si="32"/>
        <v>0</v>
      </c>
      <c r="L257">
        <f t="shared" si="33"/>
        <v>1</v>
      </c>
      <c r="M257">
        <f>I257*Diccionario!$B$36</f>
        <v>7.2372639215686272</v>
      </c>
      <c r="N257">
        <f>M257*Diccionario!$B$37</f>
        <v>0.73096365607843139</v>
      </c>
      <c r="O257">
        <f>N257*Diccionario!$B$38</f>
        <v>0.1096445484117647</v>
      </c>
      <c r="P257">
        <f>O257*Diccionario!$B$39</f>
        <v>9.8680093570588226E-2</v>
      </c>
      <c r="Q257">
        <f>P257*Diccionario!$B$40</f>
        <v>3.9472037428235296E-2</v>
      </c>
      <c r="R257">
        <f>Q257*Diccionario!$B$41</f>
        <v>2.5656824328352944E-2</v>
      </c>
      <c r="S257">
        <f t="shared" si="34"/>
        <v>2.5656824328352944E-2</v>
      </c>
      <c r="T257">
        <f>I257*Diccionario!$B$36</f>
        <v>7.2372639215686272</v>
      </c>
      <c r="U257">
        <f>T257*Diccionario!$B$42</f>
        <v>0.73096365607843139</v>
      </c>
      <c r="V257">
        <f>U257*Diccionario!$B$43</f>
        <v>0.62131910766666665</v>
      </c>
      <c r="W257">
        <f>V257*Diccionario!$B$44</f>
        <v>0.11805063045666667</v>
      </c>
      <c r="X257">
        <f>W257*Diccionario!$B$45</f>
        <v>4.6039745878100002E-2</v>
      </c>
      <c r="Y257">
        <f>X257*Diccionario!$B$46</f>
        <v>4.0975373831509003E-2</v>
      </c>
      <c r="Z257">
        <f>Y257*Diccionario!$B$47</f>
        <v>1.5160888317658331E-2</v>
      </c>
      <c r="AA257">
        <f>Z257*Diccionario!$B$48</f>
        <v>1.5160888317658331E-2</v>
      </c>
      <c r="AB257">
        <f>AA257*Diccionario!$B$49</f>
        <v>1.1370666238243749E-2</v>
      </c>
      <c r="AC257">
        <f t="shared" si="35"/>
        <v>1.1370666238243749E-2</v>
      </c>
      <c r="AD257">
        <f t="shared" si="36"/>
        <v>3.7027490566596696E-2</v>
      </c>
      <c r="AE257">
        <f t="shared" si="37"/>
        <v>6.2049444423359498E-5</v>
      </c>
      <c r="AF257" t="e">
        <f ca="1">IF(AD257="","",_xludf.RANK.EQ(AD257,$AD$2:$AD$5513,0))</f>
        <v>#NAME?</v>
      </c>
      <c r="AH257" t="str">
        <f t="shared" si="38"/>
        <v>Baja</v>
      </c>
      <c r="AI257" t="s">
        <v>153</v>
      </c>
      <c r="AJ257" t="str">
        <f>IFERROR(VLOOKUP(B257,Maestro_Regionales!$A$2:$B$35,2,FALSE),"Otras zonas")</f>
        <v>Antioquia</v>
      </c>
      <c r="AK257" t="str">
        <f t="shared" si="39"/>
        <v>REGIMEN DE EXCEPCION | Antioquia</v>
      </c>
    </row>
    <row r="258" spans="1:37">
      <c r="A258" s="4" t="s">
        <v>155</v>
      </c>
      <c r="B258" s="4" t="s">
        <v>156</v>
      </c>
      <c r="C258" s="4" t="s">
        <v>255</v>
      </c>
      <c r="D258" s="4" t="s">
        <v>256</v>
      </c>
      <c r="E258" s="4" t="s">
        <v>161</v>
      </c>
      <c r="F258" s="4">
        <v>680</v>
      </c>
      <c r="G258" s="4">
        <v>0</v>
      </c>
      <c r="H258" s="4">
        <v>0</v>
      </c>
      <c r="I258">
        <f t="shared" ref="I258:I321" si="40">SUM(F258:H258)</f>
        <v>680</v>
      </c>
      <c r="J258">
        <f t="shared" ref="J258:J321" si="41">IFERROR(F258/I258,0)</f>
        <v>1</v>
      </c>
      <c r="K258">
        <f t="shared" ref="K258:K321" si="42">IFERROR(G258/I258,0)</f>
        <v>0</v>
      </c>
      <c r="L258">
        <f t="shared" ref="L258:L321" si="43">IFERROR(H258/I258,0)</f>
        <v>0</v>
      </c>
      <c r="M258">
        <f>I258*Diccionario!$B$36</f>
        <v>1.5096133333333333</v>
      </c>
      <c r="N258">
        <f>M258*Diccionario!$B$37</f>
        <v>0.15247094666666666</v>
      </c>
      <c r="O258">
        <f>N258*Diccionario!$B$38</f>
        <v>2.2870642E-2</v>
      </c>
      <c r="P258">
        <f>O258*Diccionario!$B$39</f>
        <v>2.0583577799999999E-2</v>
      </c>
      <c r="Q258">
        <f>P258*Diccionario!$B$40</f>
        <v>8.2334311200000006E-3</v>
      </c>
      <c r="R258">
        <f>Q258*Diccionario!$B$41</f>
        <v>5.3517302280000007E-3</v>
      </c>
      <c r="S258">
        <f t="shared" ref="S258:S321" si="44">R258</f>
        <v>5.3517302280000007E-3</v>
      </c>
      <c r="T258">
        <f>I258*Diccionario!$B$36</f>
        <v>1.5096133333333333</v>
      </c>
      <c r="U258">
        <f>T258*Diccionario!$B$42</f>
        <v>0.15247094666666666</v>
      </c>
      <c r="V258">
        <f>U258*Diccionario!$B$43</f>
        <v>0.12960030466666667</v>
      </c>
      <c r="W258">
        <f>V258*Diccionario!$B$44</f>
        <v>2.4624057886666668E-2</v>
      </c>
      <c r="X258">
        <f>W258*Diccionario!$B$45</f>
        <v>9.6033825758000003E-3</v>
      </c>
      <c r="Y258">
        <f>X258*Diccionario!$B$46</f>
        <v>8.5470104924620007E-3</v>
      </c>
      <c r="Z258">
        <f>Y258*Diccionario!$B$47</f>
        <v>3.16239388221094E-3</v>
      </c>
      <c r="AA258">
        <f>Z258*Diccionario!$B$48</f>
        <v>3.16239388221094E-3</v>
      </c>
      <c r="AB258">
        <f>AA258*Diccionario!$B$49</f>
        <v>2.3717954116582052E-3</v>
      </c>
      <c r="AC258">
        <f t="shared" ref="AC258:AC321" si="45">AB258</f>
        <v>2.3717954116582052E-3</v>
      </c>
      <c r="AD258">
        <f t="shared" ref="AD258:AD321" si="46">S258+AC258</f>
        <v>7.7235256396582059E-3</v>
      </c>
      <c r="AE258">
        <f t="shared" ref="AE258:AE321" si="47">IFERROR(AD258/SUM($AD$2:$AD$5513),0)</f>
        <v>1.2942828898124068E-5</v>
      </c>
      <c r="AF258" t="e">
        <f ca="1">IF(AD258="","",_xludf.RANK.EQ(AD258,$AD$2:$AD$5513,0))</f>
        <v>#NAME?</v>
      </c>
      <c r="AH258" t="str">
        <f t="shared" ref="AH258:AH321" si="48">IF(SUM($AD$2:$AD$5513)=0,"",IF((SUMIF($AD$2:$AD$5513,"&gt;"&amp;$AD258,$AD$2:$AD$5513)+$AD258)/SUM($AD$2:$AD$5513)&lt;=40%,"Alta",IF((SUMIF($AD$2:$AD$5513,"&gt;"&amp;$AD258,$AD$2:$AD$5513)+$AD258)/SUM($AD$2:$AD$5513)&lt;=80%,"Media","Baja")))</f>
        <v>Baja</v>
      </c>
      <c r="AI258" t="s">
        <v>153</v>
      </c>
      <c r="AJ258" t="str">
        <f>IFERROR(VLOOKUP(B258,Maestro_Regionales!$A$2:$B$35,2,FALSE),"Otras zonas")</f>
        <v>Antioquia</v>
      </c>
      <c r="AK258" t="str">
        <f t="shared" ref="AK258:AK321" si="49">E258&amp;" | "&amp;AJ258</f>
        <v>EPM - EAS | Antioquia</v>
      </c>
    </row>
    <row r="259" spans="1:37">
      <c r="A259" s="4" t="s">
        <v>155</v>
      </c>
      <c r="B259" s="4" t="s">
        <v>156</v>
      </c>
      <c r="C259" s="4" t="s">
        <v>257</v>
      </c>
      <c r="D259" s="4" t="s">
        <v>258</v>
      </c>
      <c r="E259" s="4" t="s">
        <v>160</v>
      </c>
      <c r="F259" s="4">
        <v>930</v>
      </c>
      <c r="G259" s="4">
        <v>6673</v>
      </c>
      <c r="H259" s="4">
        <v>0</v>
      </c>
      <c r="I259">
        <f t="shared" si="40"/>
        <v>7603</v>
      </c>
      <c r="J259">
        <f t="shared" si="41"/>
        <v>0.12232013678810996</v>
      </c>
      <c r="K259">
        <f t="shared" si="42"/>
        <v>0.87767986321189007</v>
      </c>
      <c r="L259">
        <f t="shared" si="43"/>
        <v>0</v>
      </c>
      <c r="M259">
        <f>I259*Diccionario!$B$36</f>
        <v>16.87880907843137</v>
      </c>
      <c r="N259">
        <f>M259*Diccionario!$B$37</f>
        <v>1.7047597169215685</v>
      </c>
      <c r="O259">
        <f>N259*Diccionario!$B$38</f>
        <v>0.25571395753823528</v>
      </c>
      <c r="P259">
        <f>O259*Diccionario!$B$39</f>
        <v>0.23014256178441175</v>
      </c>
      <c r="Q259">
        <f>P259*Diccionario!$B$40</f>
        <v>9.2057024713764701E-2</v>
      </c>
      <c r="R259">
        <f>Q259*Diccionario!$B$41</f>
        <v>5.9837066063947057E-2</v>
      </c>
      <c r="S259">
        <f t="shared" si="44"/>
        <v>5.9837066063947057E-2</v>
      </c>
      <c r="T259">
        <f>I259*Diccionario!$B$36</f>
        <v>16.87880907843137</v>
      </c>
      <c r="U259">
        <f>T259*Diccionario!$B$42</f>
        <v>1.7047597169215685</v>
      </c>
      <c r="V259">
        <f>U259*Diccionario!$B$43</f>
        <v>1.4490457593833332</v>
      </c>
      <c r="W259">
        <f>V259*Diccionario!$B$44</f>
        <v>0.27531869428283334</v>
      </c>
      <c r="X259">
        <f>W259*Diccionario!$B$45</f>
        <v>0.10737429077030501</v>
      </c>
      <c r="Y259">
        <f>X259*Diccionario!$B$46</f>
        <v>9.5563118785571458E-2</v>
      </c>
      <c r="Z259">
        <f>Y259*Diccionario!$B$47</f>
        <v>3.5358353950661441E-2</v>
      </c>
      <c r="AA259">
        <f>Z259*Diccionario!$B$48</f>
        <v>3.5358353950661441E-2</v>
      </c>
      <c r="AB259">
        <f>AA259*Diccionario!$B$49</f>
        <v>2.6518765462996079E-2</v>
      </c>
      <c r="AC259">
        <f t="shared" si="45"/>
        <v>2.6518765462996079E-2</v>
      </c>
      <c r="AD259">
        <f t="shared" si="46"/>
        <v>8.6355831526943136E-2</v>
      </c>
      <c r="AE259">
        <f t="shared" si="47"/>
        <v>1.4471224722417247E-4</v>
      </c>
      <c r="AF259" t="e">
        <f ca="1">IF(AD259="","",_xludf.RANK.EQ(AD259,$AD$2:$AD$5513,0))</f>
        <v>#NAME?</v>
      </c>
      <c r="AH259" t="str">
        <f t="shared" si="48"/>
        <v>Baja</v>
      </c>
      <c r="AI259" t="s">
        <v>153</v>
      </c>
      <c r="AJ259" t="str">
        <f>IFERROR(VLOOKUP(B259,Maestro_Regionales!$A$2:$B$35,2,FALSE),"Otras zonas")</f>
        <v>Antioquia</v>
      </c>
      <c r="AK259" t="str">
        <f t="shared" si="49"/>
        <v>SAVIA SALUD EPS | Antioquia</v>
      </c>
    </row>
    <row r="260" spans="1:37">
      <c r="A260" s="4" t="s">
        <v>155</v>
      </c>
      <c r="B260" s="4" t="s">
        <v>156</v>
      </c>
      <c r="C260" s="4" t="s">
        <v>257</v>
      </c>
      <c r="D260" s="4" t="s">
        <v>258</v>
      </c>
      <c r="E260" s="4" t="s">
        <v>87</v>
      </c>
      <c r="F260" s="4">
        <v>4599</v>
      </c>
      <c r="G260" s="4">
        <v>1239</v>
      </c>
      <c r="H260" s="4">
        <v>0</v>
      </c>
      <c r="I260">
        <f t="shared" si="40"/>
        <v>5838</v>
      </c>
      <c r="J260">
        <f t="shared" si="41"/>
        <v>0.78776978417266186</v>
      </c>
      <c r="K260">
        <f t="shared" si="42"/>
        <v>0.21223021582733814</v>
      </c>
      <c r="L260">
        <f t="shared" si="43"/>
        <v>0</v>
      </c>
      <c r="M260">
        <f>I260*Diccionario!$B$36</f>
        <v>12.960474470588235</v>
      </c>
      <c r="N260">
        <f>M260*Diccionario!$B$37</f>
        <v>1.3090079215294117</v>
      </c>
      <c r="O260">
        <f>N260*Diccionario!$B$38</f>
        <v>0.19635118822941175</v>
      </c>
      <c r="P260">
        <f>O260*Diccionario!$B$39</f>
        <v>0.17671606940647058</v>
      </c>
      <c r="Q260">
        <f>P260*Diccionario!$B$40</f>
        <v>7.0686427762588239E-2</v>
      </c>
      <c r="R260">
        <f>Q260*Diccionario!$B$41</f>
        <v>4.5946178045682358E-2</v>
      </c>
      <c r="S260">
        <f t="shared" si="44"/>
        <v>4.5946178045682358E-2</v>
      </c>
      <c r="T260">
        <f>I260*Diccionario!$B$36</f>
        <v>12.960474470588235</v>
      </c>
      <c r="U260">
        <f>T260*Diccionario!$B$42</f>
        <v>1.3090079215294117</v>
      </c>
      <c r="V260">
        <f>U260*Diccionario!$B$43</f>
        <v>1.1126567332999999</v>
      </c>
      <c r="W260">
        <f>V260*Diccionario!$B$44</f>
        <v>0.211404779327</v>
      </c>
      <c r="X260">
        <f>W260*Diccionario!$B$45</f>
        <v>8.2447863937530008E-2</v>
      </c>
      <c r="Y260">
        <f>X260*Diccionario!$B$46</f>
        <v>7.337859890440171E-2</v>
      </c>
      <c r="Z260">
        <f>Y260*Diccionario!$B$47</f>
        <v>2.7150081594628631E-2</v>
      </c>
      <c r="AA260">
        <f>Z260*Diccionario!$B$48</f>
        <v>2.7150081594628631E-2</v>
      </c>
      <c r="AB260">
        <f>AA260*Diccionario!$B$49</f>
        <v>2.0362561195971473E-2</v>
      </c>
      <c r="AC260">
        <f t="shared" si="45"/>
        <v>2.0362561195971473E-2</v>
      </c>
      <c r="AD260">
        <f t="shared" si="46"/>
        <v>6.6308739241653827E-2</v>
      </c>
      <c r="AE260">
        <f t="shared" si="47"/>
        <v>1.1111799280477691E-4</v>
      </c>
      <c r="AF260" t="e">
        <f ca="1">IF(AD260="","",_xludf.RANK.EQ(AD260,$AD$2:$AD$5513,0))</f>
        <v>#NAME?</v>
      </c>
      <c r="AH260" t="str">
        <f t="shared" si="48"/>
        <v>Baja</v>
      </c>
      <c r="AI260" t="s">
        <v>153</v>
      </c>
      <c r="AJ260" t="str">
        <f>IFERROR(VLOOKUP(B260,Maestro_Regionales!$A$2:$B$35,2,FALSE),"Otras zonas")</f>
        <v>Antioquia</v>
      </c>
      <c r="AK260" t="str">
        <f t="shared" si="49"/>
        <v>NUEVA EPS | Antioquia</v>
      </c>
    </row>
    <row r="261" spans="1:37">
      <c r="A261" s="4" t="s">
        <v>155</v>
      </c>
      <c r="B261" s="4" t="s">
        <v>156</v>
      </c>
      <c r="C261" s="4" t="s">
        <v>257</v>
      </c>
      <c r="D261" s="4" t="s">
        <v>258</v>
      </c>
      <c r="E261" s="4" t="s">
        <v>90</v>
      </c>
      <c r="F261" s="4">
        <v>0</v>
      </c>
      <c r="G261" s="4">
        <v>0</v>
      </c>
      <c r="H261" s="4">
        <v>553</v>
      </c>
      <c r="I261">
        <f t="shared" si="40"/>
        <v>553</v>
      </c>
      <c r="J261">
        <f t="shared" si="41"/>
        <v>0</v>
      </c>
      <c r="K261">
        <f t="shared" si="42"/>
        <v>0</v>
      </c>
      <c r="L261">
        <f t="shared" si="43"/>
        <v>1</v>
      </c>
      <c r="M261">
        <f>I261*Diccionario!$B$36</f>
        <v>1.2276708431372547</v>
      </c>
      <c r="N261">
        <f>M261*Diccionario!$B$37</f>
        <v>0.12399475515686273</v>
      </c>
      <c r="O261">
        <f>N261*Diccionario!$B$38</f>
        <v>1.8599213273529407E-2</v>
      </c>
      <c r="P261">
        <f>O261*Diccionario!$B$39</f>
        <v>1.6739291946176467E-2</v>
      </c>
      <c r="Q261">
        <f>P261*Diccionario!$B$40</f>
        <v>6.6957167784705875E-3</v>
      </c>
      <c r="R261">
        <f>Q261*Diccionario!$B$41</f>
        <v>4.3522159060058819E-3</v>
      </c>
      <c r="S261">
        <f t="shared" si="44"/>
        <v>4.3522159060058819E-3</v>
      </c>
      <c r="T261">
        <f>I261*Diccionario!$B$36</f>
        <v>1.2276708431372547</v>
      </c>
      <c r="U261">
        <f>T261*Diccionario!$B$42</f>
        <v>0.12399475515686273</v>
      </c>
      <c r="V261">
        <f>U261*Diccionario!$B$43</f>
        <v>0.10539554188333332</v>
      </c>
      <c r="W261">
        <f>V261*Diccionario!$B$44</f>
        <v>2.0025152957833331E-2</v>
      </c>
      <c r="X261">
        <f>W261*Diccionario!$B$45</f>
        <v>7.8098096535549992E-3</v>
      </c>
      <c r="Y261">
        <f>X261*Diccionario!$B$46</f>
        <v>6.9507305916639492E-3</v>
      </c>
      <c r="Z261">
        <f>Y261*Diccionario!$B$47</f>
        <v>2.5717703189156614E-3</v>
      </c>
      <c r="AA261">
        <f>Z261*Diccionario!$B$48</f>
        <v>2.5717703189156614E-3</v>
      </c>
      <c r="AB261">
        <f>AA261*Diccionario!$B$49</f>
        <v>1.928827739186746E-3</v>
      </c>
      <c r="AC261">
        <f t="shared" si="45"/>
        <v>1.928827739186746E-3</v>
      </c>
      <c r="AD261">
        <f t="shared" si="46"/>
        <v>6.2810436451926277E-3</v>
      </c>
      <c r="AE261">
        <f t="shared" si="47"/>
        <v>1.0525565265680306E-5</v>
      </c>
      <c r="AF261" t="e">
        <f ca="1">IF(AD261="","",_xludf.RANK.EQ(AD261,$AD$2:$AD$5513,0))</f>
        <v>#NAME?</v>
      </c>
      <c r="AH261" t="str">
        <f t="shared" si="48"/>
        <v>Baja</v>
      </c>
      <c r="AI261" t="s">
        <v>153</v>
      </c>
      <c r="AJ261" t="str">
        <f>IFERROR(VLOOKUP(B261,Maestro_Regionales!$A$2:$B$35,2,FALSE),"Otras zonas")</f>
        <v>Antioquia</v>
      </c>
      <c r="AK261" t="str">
        <f t="shared" si="49"/>
        <v>REGIMEN DE EXCEPCION | Antioquia</v>
      </c>
    </row>
    <row r="262" spans="1:37">
      <c r="A262" s="4" t="s">
        <v>155</v>
      </c>
      <c r="B262" s="4" t="s">
        <v>156</v>
      </c>
      <c r="C262" s="4" t="s">
        <v>257</v>
      </c>
      <c r="D262" s="4" t="s">
        <v>258</v>
      </c>
      <c r="E262" s="4" t="s">
        <v>93</v>
      </c>
      <c r="F262" s="4">
        <v>9</v>
      </c>
      <c r="G262" s="4">
        <v>0</v>
      </c>
      <c r="H262" s="4">
        <v>0</v>
      </c>
      <c r="I262">
        <f t="shared" si="40"/>
        <v>9</v>
      </c>
      <c r="J262">
        <f t="shared" si="41"/>
        <v>1</v>
      </c>
      <c r="K262">
        <f t="shared" si="42"/>
        <v>0</v>
      </c>
      <c r="L262">
        <f t="shared" si="43"/>
        <v>0</v>
      </c>
      <c r="M262">
        <f>I262*Diccionario!$B$36</f>
        <v>1.9980176470588234E-2</v>
      </c>
      <c r="N262">
        <f>M262*Diccionario!$B$37</f>
        <v>2.0179978235294119E-3</v>
      </c>
      <c r="O262">
        <f>N262*Diccionario!$B$38</f>
        <v>3.0269967352941179E-4</v>
      </c>
      <c r="P262">
        <f>O262*Diccionario!$B$39</f>
        <v>2.7242970617647063E-4</v>
      </c>
      <c r="Q262">
        <f>P262*Diccionario!$B$40</f>
        <v>1.0897188247058826E-4</v>
      </c>
      <c r="R262">
        <f>Q262*Diccionario!$B$41</f>
        <v>7.0831723605882367E-5</v>
      </c>
      <c r="S262">
        <f t="shared" si="44"/>
        <v>7.0831723605882367E-5</v>
      </c>
      <c r="T262">
        <f>I262*Diccionario!$B$36</f>
        <v>1.9980176470588234E-2</v>
      </c>
      <c r="U262">
        <f>T262*Diccionario!$B$42</f>
        <v>2.0179978235294119E-3</v>
      </c>
      <c r="V262">
        <f>U262*Diccionario!$B$43</f>
        <v>1.7152981500000001E-3</v>
      </c>
      <c r="W262">
        <f>V262*Diccionario!$B$44</f>
        <v>3.259066485E-4</v>
      </c>
      <c r="X262">
        <f>W262*Diccionario!$B$45</f>
        <v>1.2710359291499999E-4</v>
      </c>
      <c r="Y262">
        <f>X262*Diccionario!$B$46</f>
        <v>1.1312219769434999E-4</v>
      </c>
      <c r="Z262">
        <f>Y262*Diccionario!$B$47</f>
        <v>4.1855213146909497E-5</v>
      </c>
      <c r="AA262">
        <f>Z262*Diccionario!$B$48</f>
        <v>4.1855213146909497E-5</v>
      </c>
      <c r="AB262">
        <f>AA262*Diccionario!$B$49</f>
        <v>3.1391409860182121E-5</v>
      </c>
      <c r="AC262">
        <f t="shared" si="45"/>
        <v>3.1391409860182121E-5</v>
      </c>
      <c r="AD262">
        <f t="shared" si="46"/>
        <v>1.0222313346606448E-4</v>
      </c>
      <c r="AE262">
        <f t="shared" si="47"/>
        <v>1.7130214718105381E-7</v>
      </c>
      <c r="AF262" t="e">
        <f ca="1">IF(AD262="","",_xludf.RANK.EQ(AD262,$AD$2:$AD$5513,0))</f>
        <v>#NAME?</v>
      </c>
      <c r="AH262" t="str">
        <f t="shared" si="48"/>
        <v>Baja</v>
      </c>
      <c r="AI262" t="s">
        <v>153</v>
      </c>
      <c r="AJ262" t="str">
        <f>IFERROR(VLOOKUP(B262,Maestro_Regionales!$A$2:$B$35,2,FALSE),"Otras zonas")</f>
        <v>Antioquia</v>
      </c>
      <c r="AK262" t="str">
        <f t="shared" si="49"/>
        <v>FERRONALES - EAS | Antioquia</v>
      </c>
    </row>
    <row r="263" spans="1:37">
      <c r="A263" s="4" t="s">
        <v>155</v>
      </c>
      <c r="B263" s="4" t="s">
        <v>156</v>
      </c>
      <c r="C263" s="4" t="s">
        <v>257</v>
      </c>
      <c r="D263" s="4" t="s">
        <v>258</v>
      </c>
      <c r="E263" s="4" t="s">
        <v>70</v>
      </c>
      <c r="F263" s="4">
        <v>3</v>
      </c>
      <c r="G263" s="4">
        <v>0</v>
      </c>
      <c r="H263" s="4">
        <v>0</v>
      </c>
      <c r="I263">
        <f t="shared" si="40"/>
        <v>3</v>
      </c>
      <c r="J263">
        <f t="shared" si="41"/>
        <v>1</v>
      </c>
      <c r="K263">
        <f t="shared" si="42"/>
        <v>0</v>
      </c>
      <c r="L263">
        <f t="shared" si="43"/>
        <v>0</v>
      </c>
      <c r="M263">
        <f>I263*Diccionario!$B$36</f>
        <v>6.6600588235294113E-3</v>
      </c>
      <c r="N263">
        <f>M263*Diccionario!$B$37</f>
        <v>6.7266594117647055E-4</v>
      </c>
      <c r="O263">
        <f>N263*Diccionario!$B$38</f>
        <v>1.0089989117647057E-4</v>
      </c>
      <c r="P263">
        <f>O263*Diccionario!$B$39</f>
        <v>9.0809902058823516E-5</v>
      </c>
      <c r="Q263">
        <f>P263*Diccionario!$B$40</f>
        <v>3.6323960823529406E-5</v>
      </c>
      <c r="R263">
        <f>Q263*Diccionario!$B$41</f>
        <v>2.3610574535294115E-5</v>
      </c>
      <c r="S263">
        <f t="shared" si="44"/>
        <v>2.3610574535294115E-5</v>
      </c>
      <c r="T263">
        <f>I263*Diccionario!$B$36</f>
        <v>6.6600588235294113E-3</v>
      </c>
      <c r="U263">
        <f>T263*Diccionario!$B$42</f>
        <v>6.7266594117647055E-4</v>
      </c>
      <c r="V263">
        <f>U263*Diccionario!$B$43</f>
        <v>5.7176604999999994E-4</v>
      </c>
      <c r="W263">
        <f>V263*Diccionario!$B$44</f>
        <v>1.0863554949999999E-4</v>
      </c>
      <c r="X263">
        <f>W263*Diccionario!$B$45</f>
        <v>4.2367864304999996E-5</v>
      </c>
      <c r="Y263">
        <f>X263*Diccionario!$B$46</f>
        <v>3.7707399231449999E-5</v>
      </c>
      <c r="Z263">
        <f>Y263*Diccionario!$B$47</f>
        <v>1.3951737715636499E-5</v>
      </c>
      <c r="AA263">
        <f>Z263*Diccionario!$B$48</f>
        <v>1.3951737715636499E-5</v>
      </c>
      <c r="AB263">
        <f>AA263*Diccionario!$B$49</f>
        <v>1.0463803286727374E-5</v>
      </c>
      <c r="AC263">
        <f t="shared" si="45"/>
        <v>1.0463803286727374E-5</v>
      </c>
      <c r="AD263">
        <f t="shared" si="46"/>
        <v>3.4074377822021491E-5</v>
      </c>
      <c r="AE263">
        <f t="shared" si="47"/>
        <v>5.7100715727017936E-8</v>
      </c>
      <c r="AF263" t="e">
        <f ca="1">IF(AD263="","",_xludf.RANK.EQ(AD263,$AD$2:$AD$5513,0))</f>
        <v>#NAME?</v>
      </c>
      <c r="AH263" t="str">
        <f t="shared" si="48"/>
        <v>Baja</v>
      </c>
      <c r="AI263" t="s">
        <v>153</v>
      </c>
      <c r="AJ263" t="str">
        <f>IFERROR(VLOOKUP(B263,Maestro_Regionales!$A$2:$B$35,2,FALSE),"Otras zonas")</f>
        <v>Antioquia</v>
      </c>
      <c r="AK263" t="str">
        <f t="shared" si="49"/>
        <v>EPS SURA | Antioquia</v>
      </c>
    </row>
    <row r="264" spans="1:37">
      <c r="A264" s="4" t="s">
        <v>155</v>
      </c>
      <c r="B264" s="4" t="s">
        <v>156</v>
      </c>
      <c r="C264" s="4" t="s">
        <v>257</v>
      </c>
      <c r="D264" s="4" t="s">
        <v>258</v>
      </c>
      <c r="E264" s="4" t="s">
        <v>161</v>
      </c>
      <c r="F264" s="4">
        <v>2</v>
      </c>
      <c r="G264" s="4">
        <v>0</v>
      </c>
      <c r="H264" s="4">
        <v>0</v>
      </c>
      <c r="I264">
        <f t="shared" si="40"/>
        <v>2</v>
      </c>
      <c r="J264">
        <f t="shared" si="41"/>
        <v>1</v>
      </c>
      <c r="K264">
        <f t="shared" si="42"/>
        <v>0</v>
      </c>
      <c r="L264">
        <f t="shared" si="43"/>
        <v>0</v>
      </c>
      <c r="M264">
        <f>I264*Diccionario!$B$36</f>
        <v>4.4400392156862742E-3</v>
      </c>
      <c r="N264">
        <f>M264*Diccionario!$B$37</f>
        <v>4.4844396078431374E-4</v>
      </c>
      <c r="O264">
        <f>N264*Diccionario!$B$38</f>
        <v>6.7266594117647063E-5</v>
      </c>
      <c r="P264">
        <f>O264*Diccionario!$B$39</f>
        <v>6.053993470588236E-5</v>
      </c>
      <c r="Q264">
        <f>P264*Diccionario!$B$40</f>
        <v>2.4215973882352947E-5</v>
      </c>
      <c r="R264">
        <f>Q264*Diccionario!$B$41</f>
        <v>1.5740383023529416E-5</v>
      </c>
      <c r="S264">
        <f t="shared" si="44"/>
        <v>1.5740383023529416E-5</v>
      </c>
      <c r="T264">
        <f>I264*Diccionario!$B$36</f>
        <v>4.4400392156862742E-3</v>
      </c>
      <c r="U264">
        <f>T264*Diccionario!$B$42</f>
        <v>4.4844396078431374E-4</v>
      </c>
      <c r="V264">
        <f>U264*Diccionario!$B$43</f>
        <v>3.8117736666666666E-4</v>
      </c>
      <c r="W264">
        <f>V264*Diccionario!$B$44</f>
        <v>7.2423699666666666E-5</v>
      </c>
      <c r="X264">
        <f>W264*Diccionario!$B$45</f>
        <v>2.8245242870000002E-5</v>
      </c>
      <c r="Y264">
        <f>X264*Diccionario!$B$46</f>
        <v>2.5138266154300001E-5</v>
      </c>
      <c r="Z264">
        <f>Y264*Diccionario!$B$47</f>
        <v>9.3011584770909993E-6</v>
      </c>
      <c r="AA264">
        <f>Z264*Diccionario!$B$48</f>
        <v>9.3011584770909993E-6</v>
      </c>
      <c r="AB264">
        <f>AA264*Diccionario!$B$49</f>
        <v>6.9758688578182495E-6</v>
      </c>
      <c r="AC264">
        <f t="shared" si="45"/>
        <v>6.9758688578182495E-6</v>
      </c>
      <c r="AD264">
        <f t="shared" si="46"/>
        <v>2.2716251881347665E-5</v>
      </c>
      <c r="AE264">
        <f t="shared" si="47"/>
        <v>3.8067143818011966E-8</v>
      </c>
      <c r="AF264" t="e">
        <f ca="1">IF(AD264="","",_xludf.RANK.EQ(AD264,$AD$2:$AD$5513,0))</f>
        <v>#NAME?</v>
      </c>
      <c r="AH264" t="str">
        <f t="shared" si="48"/>
        <v>Baja</v>
      </c>
      <c r="AI264" t="s">
        <v>153</v>
      </c>
      <c r="AJ264" t="str">
        <f>IFERROR(VLOOKUP(B264,Maestro_Regionales!$A$2:$B$35,2,FALSE),"Otras zonas")</f>
        <v>Antioquia</v>
      </c>
      <c r="AK264" t="str">
        <f t="shared" si="49"/>
        <v>EPM - EAS | Antioquia</v>
      </c>
    </row>
    <row r="265" spans="1:37">
      <c r="A265" s="4" t="s">
        <v>155</v>
      </c>
      <c r="B265" s="4" t="s">
        <v>156</v>
      </c>
      <c r="C265" s="4" t="s">
        <v>259</v>
      </c>
      <c r="D265" s="4" t="s">
        <v>260</v>
      </c>
      <c r="E265" s="4" t="s">
        <v>88</v>
      </c>
      <c r="F265" s="4">
        <v>1437</v>
      </c>
      <c r="G265" s="4">
        <v>12599</v>
      </c>
      <c r="H265" s="4">
        <v>0</v>
      </c>
      <c r="I265">
        <f t="shared" si="40"/>
        <v>14036</v>
      </c>
      <c r="J265">
        <f t="shared" si="41"/>
        <v>0.10237959532630379</v>
      </c>
      <c r="K265">
        <f t="shared" si="42"/>
        <v>0.89762040467369619</v>
      </c>
      <c r="L265">
        <f t="shared" si="43"/>
        <v>0</v>
      </c>
      <c r="M265">
        <f>I265*Diccionario!$B$36</f>
        <v>31.160195215686272</v>
      </c>
      <c r="N265">
        <f>M265*Diccionario!$B$37</f>
        <v>3.1471797167843136</v>
      </c>
      <c r="O265">
        <f>N265*Diccionario!$B$38</f>
        <v>0.472076957517647</v>
      </c>
      <c r="P265">
        <f>O265*Diccionario!$B$39</f>
        <v>0.4248692617658823</v>
      </c>
      <c r="Q265">
        <f>P265*Diccionario!$B$40</f>
        <v>0.16994770470635293</v>
      </c>
      <c r="R265">
        <f>Q265*Diccionario!$B$41</f>
        <v>0.1104660080591294</v>
      </c>
      <c r="S265">
        <f t="shared" si="44"/>
        <v>0.1104660080591294</v>
      </c>
      <c r="T265">
        <f>I265*Diccionario!$B$36</f>
        <v>31.160195215686272</v>
      </c>
      <c r="U265">
        <f>T265*Diccionario!$B$42</f>
        <v>3.1471797167843136</v>
      </c>
      <c r="V265">
        <f>U265*Diccionario!$B$43</f>
        <v>2.6751027592666663</v>
      </c>
      <c r="W265">
        <f>V265*Diccionario!$B$44</f>
        <v>0.50826952426066663</v>
      </c>
      <c r="X265">
        <f>W265*Diccionario!$B$45</f>
        <v>0.19822511446166</v>
      </c>
      <c r="Y265">
        <f>X265*Diccionario!$B$46</f>
        <v>0.1764203518708774</v>
      </c>
      <c r="Z265">
        <f>Y265*Diccionario!$B$47</f>
        <v>6.5275530192224637E-2</v>
      </c>
      <c r="AA265">
        <f>Z265*Diccionario!$B$48</f>
        <v>6.5275530192224637E-2</v>
      </c>
      <c r="AB265">
        <f>AA265*Diccionario!$B$49</f>
        <v>4.8956647644168474E-2</v>
      </c>
      <c r="AC265">
        <f t="shared" si="45"/>
        <v>4.8956647644168474E-2</v>
      </c>
      <c r="AD265">
        <f t="shared" si="46"/>
        <v>0.15942265570329789</v>
      </c>
      <c r="AE265">
        <f t="shared" si="47"/>
        <v>2.6715521531480791E-4</v>
      </c>
      <c r="AF265" t="e">
        <f ca="1">IF(AD265="","",_xludf.RANK.EQ(AD265,$AD$2:$AD$5513,0))</f>
        <v>#NAME?</v>
      </c>
      <c r="AH265" t="str">
        <f t="shared" si="48"/>
        <v>Media</v>
      </c>
      <c r="AI265" t="s">
        <v>153</v>
      </c>
      <c r="AJ265" t="str">
        <f>IFERROR(VLOOKUP(B265,Maestro_Regionales!$A$2:$B$35,2,FALSE),"Otras zonas")</f>
        <v>Antioquia</v>
      </c>
      <c r="AK265" t="str">
        <f t="shared" si="49"/>
        <v>COOSALUD EPS | Antioquia</v>
      </c>
    </row>
    <row r="266" spans="1:37">
      <c r="A266" s="4" t="s">
        <v>155</v>
      </c>
      <c r="B266" s="4" t="s">
        <v>156</v>
      </c>
      <c r="C266" s="4" t="s">
        <v>259</v>
      </c>
      <c r="D266" s="4" t="s">
        <v>260</v>
      </c>
      <c r="E266" s="4" t="s">
        <v>92</v>
      </c>
      <c r="F266" s="4">
        <v>26</v>
      </c>
      <c r="G266" s="4">
        <v>3117</v>
      </c>
      <c r="H266" s="4">
        <v>0</v>
      </c>
      <c r="I266">
        <f t="shared" si="40"/>
        <v>3143</v>
      </c>
      <c r="J266">
        <f t="shared" si="41"/>
        <v>8.2723512567610558E-3</v>
      </c>
      <c r="K266">
        <f t="shared" si="42"/>
        <v>0.99172764874323893</v>
      </c>
      <c r="L266">
        <f t="shared" si="43"/>
        <v>0</v>
      </c>
      <c r="M266">
        <f>I266*Diccionario!$B$36</f>
        <v>6.9775216274509795</v>
      </c>
      <c r="N266">
        <f>M266*Diccionario!$B$37</f>
        <v>0.70472968437254901</v>
      </c>
      <c r="O266">
        <f>N266*Diccionario!$B$38</f>
        <v>0.10570945265588234</v>
      </c>
      <c r="P266">
        <f>O266*Diccionario!$B$39</f>
        <v>9.5138507390294114E-2</v>
      </c>
      <c r="Q266">
        <f>P266*Diccionario!$B$40</f>
        <v>3.8055402956117645E-2</v>
      </c>
      <c r="R266">
        <f>Q266*Diccionario!$B$41</f>
        <v>2.473601192147647E-2</v>
      </c>
      <c r="S266">
        <f t="shared" si="44"/>
        <v>2.473601192147647E-2</v>
      </c>
      <c r="T266">
        <f>I266*Diccionario!$B$36</f>
        <v>6.9775216274509795</v>
      </c>
      <c r="U266">
        <f>T266*Diccionario!$B$42</f>
        <v>0.70472968437254901</v>
      </c>
      <c r="V266">
        <f>U266*Diccionario!$B$43</f>
        <v>0.59902023171666663</v>
      </c>
      <c r="W266">
        <f>V266*Diccionario!$B$44</f>
        <v>0.11381384402616666</v>
      </c>
      <c r="X266">
        <f>W266*Diccionario!$B$45</f>
        <v>4.4387399170204997E-2</v>
      </c>
      <c r="Y266">
        <f>X266*Diccionario!$B$46</f>
        <v>3.9504785261482447E-2</v>
      </c>
      <c r="Z266">
        <f>Y266*Diccionario!$B$47</f>
        <v>1.4616770546748505E-2</v>
      </c>
      <c r="AA266">
        <f>Z266*Diccionario!$B$48</f>
        <v>1.4616770546748505E-2</v>
      </c>
      <c r="AB266">
        <f>AA266*Diccionario!$B$49</f>
        <v>1.0962577910061378E-2</v>
      </c>
      <c r="AC266">
        <f t="shared" si="45"/>
        <v>1.0962577910061378E-2</v>
      </c>
      <c r="AD266">
        <f t="shared" si="46"/>
        <v>3.5698589831537848E-2</v>
      </c>
      <c r="AE266">
        <f t="shared" si="47"/>
        <v>5.9822516510005791E-5</v>
      </c>
      <c r="AF266" t="e">
        <f ca="1">IF(AD266="","",_xludf.RANK.EQ(AD266,$AD$2:$AD$5513,0))</f>
        <v>#NAME?</v>
      </c>
      <c r="AH266" t="str">
        <f t="shared" si="48"/>
        <v>Baja</v>
      </c>
      <c r="AI266" t="s">
        <v>153</v>
      </c>
      <c r="AJ266" t="str">
        <f>IFERROR(VLOOKUP(B266,Maestro_Regionales!$A$2:$B$35,2,FALSE),"Otras zonas")</f>
        <v>Antioquia</v>
      </c>
      <c r="AK266" t="str">
        <f t="shared" si="49"/>
        <v>EPS FAMILIAR DE COLOMBIA | Antioquia</v>
      </c>
    </row>
    <row r="267" spans="1:37">
      <c r="A267" s="4" t="s">
        <v>155</v>
      </c>
      <c r="B267" s="4" t="s">
        <v>156</v>
      </c>
      <c r="C267" s="4" t="s">
        <v>259</v>
      </c>
      <c r="D267" s="4" t="s">
        <v>260</v>
      </c>
      <c r="E267" s="4" t="s">
        <v>160</v>
      </c>
      <c r="F267" s="4">
        <v>168</v>
      </c>
      <c r="G267" s="4">
        <v>2411</v>
      </c>
      <c r="H267" s="4">
        <v>0</v>
      </c>
      <c r="I267">
        <f t="shared" si="40"/>
        <v>2579</v>
      </c>
      <c r="J267">
        <f t="shared" si="41"/>
        <v>6.5141527723923995E-2</v>
      </c>
      <c r="K267">
        <f t="shared" si="42"/>
        <v>0.93485847227607599</v>
      </c>
      <c r="L267">
        <f t="shared" si="43"/>
        <v>0</v>
      </c>
      <c r="M267">
        <f>I267*Diccionario!$B$36</f>
        <v>5.7254305686274503</v>
      </c>
      <c r="N267">
        <f>M267*Diccionario!$B$37</f>
        <v>0.57826848743137249</v>
      </c>
      <c r="O267">
        <f>N267*Diccionario!$B$38</f>
        <v>8.6740273114705876E-2</v>
      </c>
      <c r="P267">
        <f>O267*Diccionario!$B$39</f>
        <v>7.806624580323529E-2</v>
      </c>
      <c r="Q267">
        <f>P267*Diccionario!$B$40</f>
        <v>3.1226498321294118E-2</v>
      </c>
      <c r="R267">
        <f>Q267*Diccionario!$B$41</f>
        <v>2.0297223908841179E-2</v>
      </c>
      <c r="S267">
        <f t="shared" si="44"/>
        <v>2.0297223908841179E-2</v>
      </c>
      <c r="T267">
        <f>I267*Diccionario!$B$36</f>
        <v>5.7254305686274503</v>
      </c>
      <c r="U267">
        <f>T267*Diccionario!$B$42</f>
        <v>0.57826848743137249</v>
      </c>
      <c r="V267">
        <f>U267*Diccionario!$B$43</f>
        <v>0.4915282143166666</v>
      </c>
      <c r="W267">
        <f>V267*Diccionario!$B$44</f>
        <v>9.3390360720166654E-2</v>
      </c>
      <c r="X267">
        <f>W267*Diccionario!$B$45</f>
        <v>3.6422240680864998E-2</v>
      </c>
      <c r="Y267">
        <f>X267*Diccionario!$B$46</f>
        <v>3.241579420596985E-2</v>
      </c>
      <c r="Z267">
        <f>Y267*Diccionario!$B$47</f>
        <v>1.1993843856208844E-2</v>
      </c>
      <c r="AA267">
        <f>Z267*Diccionario!$B$48</f>
        <v>1.1993843856208844E-2</v>
      </c>
      <c r="AB267">
        <f>AA267*Diccionario!$B$49</f>
        <v>8.995382892156633E-3</v>
      </c>
      <c r="AC267">
        <f t="shared" si="45"/>
        <v>8.995382892156633E-3</v>
      </c>
      <c r="AD267">
        <f t="shared" si="46"/>
        <v>2.9292606800997812E-2</v>
      </c>
      <c r="AE267">
        <f t="shared" si="47"/>
        <v>4.9087581953326423E-5</v>
      </c>
      <c r="AF267" t="e">
        <f ca="1">IF(AD267="","",_xludf.RANK.EQ(AD267,$AD$2:$AD$5513,0))</f>
        <v>#NAME?</v>
      </c>
      <c r="AH267" t="str">
        <f t="shared" si="48"/>
        <v>Baja</v>
      </c>
      <c r="AI267" t="s">
        <v>153</v>
      </c>
      <c r="AJ267" t="str">
        <f>IFERROR(VLOOKUP(B267,Maestro_Regionales!$A$2:$B$35,2,FALSE),"Otras zonas")</f>
        <v>Antioquia</v>
      </c>
      <c r="AK267" t="str">
        <f t="shared" si="49"/>
        <v>SAVIA SALUD EPS | Antioquia</v>
      </c>
    </row>
    <row r="268" spans="1:37">
      <c r="A268" s="4" t="s">
        <v>155</v>
      </c>
      <c r="B268" s="4" t="s">
        <v>156</v>
      </c>
      <c r="C268" s="4" t="s">
        <v>259</v>
      </c>
      <c r="D268" s="4" t="s">
        <v>260</v>
      </c>
      <c r="E268" s="4" t="s">
        <v>87</v>
      </c>
      <c r="F268" s="4">
        <v>1094</v>
      </c>
      <c r="G268" s="4">
        <v>523</v>
      </c>
      <c r="H268" s="4">
        <v>0</v>
      </c>
      <c r="I268">
        <f t="shared" si="40"/>
        <v>1617</v>
      </c>
      <c r="J268">
        <f t="shared" si="41"/>
        <v>0.67656153370439087</v>
      </c>
      <c r="K268">
        <f t="shared" si="42"/>
        <v>0.32343846629560913</v>
      </c>
      <c r="L268">
        <f t="shared" si="43"/>
        <v>0</v>
      </c>
      <c r="M268">
        <f>I268*Diccionario!$B$36</f>
        <v>3.5897717058823528</v>
      </c>
      <c r="N268">
        <f>M268*Diccionario!$B$37</f>
        <v>0.36256694229411768</v>
      </c>
      <c r="O268">
        <f>N268*Diccionario!$B$38</f>
        <v>5.4385041344117653E-2</v>
      </c>
      <c r="P268">
        <f>O268*Diccionario!$B$39</f>
        <v>4.894653720970589E-2</v>
      </c>
      <c r="Q268">
        <f>P268*Diccionario!$B$40</f>
        <v>1.9578614883882357E-2</v>
      </c>
      <c r="R268">
        <f>Q268*Diccionario!$B$41</f>
        <v>1.2726099674523532E-2</v>
      </c>
      <c r="S268">
        <f t="shared" si="44"/>
        <v>1.2726099674523532E-2</v>
      </c>
      <c r="T268">
        <f>I268*Diccionario!$B$36</f>
        <v>3.5897717058823528</v>
      </c>
      <c r="U268">
        <f>T268*Diccionario!$B$42</f>
        <v>0.36256694229411768</v>
      </c>
      <c r="V268">
        <f>U268*Diccionario!$B$43</f>
        <v>0.30818190095000003</v>
      </c>
      <c r="W268">
        <f>V268*Diccionario!$B$44</f>
        <v>5.8554561180500009E-2</v>
      </c>
      <c r="X268">
        <f>W268*Diccionario!$B$45</f>
        <v>2.2836278860395003E-2</v>
      </c>
      <c r="Y268">
        <f>X268*Diccionario!$B$46</f>
        <v>2.0324288185751552E-2</v>
      </c>
      <c r="Z268">
        <f>Y268*Diccionario!$B$47</f>
        <v>7.5199866287280741E-3</v>
      </c>
      <c r="AA268">
        <f>Z268*Diccionario!$B$48</f>
        <v>7.5199866287280741E-3</v>
      </c>
      <c r="AB268">
        <f>AA268*Diccionario!$B$49</f>
        <v>5.6399899715460552E-3</v>
      </c>
      <c r="AC268">
        <f t="shared" si="45"/>
        <v>5.6399899715460552E-3</v>
      </c>
      <c r="AD268">
        <f t="shared" si="46"/>
        <v>1.8366089646069589E-2</v>
      </c>
      <c r="AE268">
        <f t="shared" si="47"/>
        <v>3.0777285776862678E-5</v>
      </c>
      <c r="AF268" t="e">
        <f ca="1">IF(AD268="","",_xludf.RANK.EQ(AD268,$AD$2:$AD$5513,0))</f>
        <v>#NAME?</v>
      </c>
      <c r="AH268" t="str">
        <f t="shared" si="48"/>
        <v>Baja</v>
      </c>
      <c r="AI268" t="s">
        <v>153</v>
      </c>
      <c r="AJ268" t="str">
        <f>IFERROR(VLOOKUP(B268,Maestro_Regionales!$A$2:$B$35,2,FALSE),"Otras zonas")</f>
        <v>Antioquia</v>
      </c>
      <c r="AK268" t="str">
        <f t="shared" si="49"/>
        <v>NUEVA EPS | Antioquia</v>
      </c>
    </row>
    <row r="269" spans="1:37">
      <c r="A269" s="4" t="s">
        <v>155</v>
      </c>
      <c r="B269" s="4" t="s">
        <v>156</v>
      </c>
      <c r="C269" s="4" t="s">
        <v>259</v>
      </c>
      <c r="D269" s="4" t="s">
        <v>260</v>
      </c>
      <c r="E269" s="4" t="s">
        <v>90</v>
      </c>
      <c r="F269" s="4">
        <v>0</v>
      </c>
      <c r="G269" s="4">
        <v>0</v>
      </c>
      <c r="H269" s="4">
        <v>662</v>
      </c>
      <c r="I269">
        <f t="shared" si="40"/>
        <v>662</v>
      </c>
      <c r="J269">
        <f t="shared" si="41"/>
        <v>0</v>
      </c>
      <c r="K269">
        <f t="shared" si="42"/>
        <v>0</v>
      </c>
      <c r="L269">
        <f t="shared" si="43"/>
        <v>1</v>
      </c>
      <c r="M269">
        <f>I269*Diccionario!$B$36</f>
        <v>1.4696529803921567</v>
      </c>
      <c r="N269">
        <f>M269*Diccionario!$B$37</f>
        <v>0.14843495101960785</v>
      </c>
      <c r="O269">
        <f>N269*Diccionario!$B$38</f>
        <v>2.2265242652941178E-2</v>
      </c>
      <c r="P269">
        <f>O269*Diccionario!$B$39</f>
        <v>2.0038718387647061E-2</v>
      </c>
      <c r="Q269">
        <f>P269*Diccionario!$B$40</f>
        <v>8.0154873550588243E-3</v>
      </c>
      <c r="R269">
        <f>Q269*Diccionario!$B$41</f>
        <v>5.2100667807882363E-3</v>
      </c>
      <c r="S269">
        <f t="shared" si="44"/>
        <v>5.2100667807882363E-3</v>
      </c>
      <c r="T269">
        <f>I269*Diccionario!$B$36</f>
        <v>1.4696529803921567</v>
      </c>
      <c r="U269">
        <f>T269*Diccionario!$B$42</f>
        <v>0.14843495101960785</v>
      </c>
      <c r="V269">
        <f>U269*Diccionario!$B$43</f>
        <v>0.12616970836666666</v>
      </c>
      <c r="W269">
        <f>V269*Diccionario!$B$44</f>
        <v>2.3972244589666666E-2</v>
      </c>
      <c r="X269">
        <f>W269*Diccionario!$B$45</f>
        <v>9.3491753899700002E-3</v>
      </c>
      <c r="Y269">
        <f>X269*Diccionario!$B$46</f>
        <v>8.3207660970733011E-3</v>
      </c>
      <c r="Z269">
        <f>Y269*Diccionario!$B$47</f>
        <v>3.0786834559171214E-3</v>
      </c>
      <c r="AA269">
        <f>Z269*Diccionario!$B$48</f>
        <v>3.0786834559171214E-3</v>
      </c>
      <c r="AB269">
        <f>AA269*Diccionario!$B$49</f>
        <v>2.3090125919378408E-3</v>
      </c>
      <c r="AC269">
        <f t="shared" si="45"/>
        <v>2.3090125919378408E-3</v>
      </c>
      <c r="AD269">
        <f t="shared" si="46"/>
        <v>7.5190793727260771E-3</v>
      </c>
      <c r="AE269">
        <f t="shared" si="47"/>
        <v>1.260022460376196E-5</v>
      </c>
      <c r="AF269" t="e">
        <f ca="1">IF(AD269="","",_xludf.RANK.EQ(AD269,$AD$2:$AD$5513,0))</f>
        <v>#NAME?</v>
      </c>
      <c r="AH269" t="str">
        <f t="shared" si="48"/>
        <v>Baja</v>
      </c>
      <c r="AI269" t="s">
        <v>153</v>
      </c>
      <c r="AJ269" t="str">
        <f>IFERROR(VLOOKUP(B269,Maestro_Regionales!$A$2:$B$35,2,FALSE),"Otras zonas")</f>
        <v>Antioquia</v>
      </c>
      <c r="AK269" t="str">
        <f t="shared" si="49"/>
        <v>REGIMEN DE EXCEPCION | Antioquia</v>
      </c>
    </row>
    <row r="270" spans="1:37">
      <c r="A270" s="4" t="s">
        <v>155</v>
      </c>
      <c r="B270" s="4" t="s">
        <v>156</v>
      </c>
      <c r="C270" s="4" t="s">
        <v>261</v>
      </c>
      <c r="D270" s="4" t="s">
        <v>262</v>
      </c>
      <c r="E270" s="4" t="s">
        <v>88</v>
      </c>
      <c r="F270" s="4">
        <v>261</v>
      </c>
      <c r="G270" s="4">
        <v>2731</v>
      </c>
      <c r="H270" s="4">
        <v>0</v>
      </c>
      <c r="I270">
        <f t="shared" si="40"/>
        <v>2992</v>
      </c>
      <c r="J270">
        <f t="shared" si="41"/>
        <v>8.7232620320855617E-2</v>
      </c>
      <c r="K270">
        <f t="shared" si="42"/>
        <v>0.91276737967914434</v>
      </c>
      <c r="L270">
        <f t="shared" si="43"/>
        <v>0</v>
      </c>
      <c r="M270">
        <f>I270*Diccionario!$B$36</f>
        <v>6.6422986666666661</v>
      </c>
      <c r="N270">
        <f>M270*Diccionario!$B$37</f>
        <v>0.67087216533333327</v>
      </c>
      <c r="O270">
        <f>N270*Diccionario!$B$38</f>
        <v>0.10063082479999999</v>
      </c>
      <c r="P270">
        <f>O270*Diccionario!$B$39</f>
        <v>9.0567742319999991E-2</v>
      </c>
      <c r="Q270">
        <f>P270*Diccionario!$B$40</f>
        <v>3.6227096927999997E-2</v>
      </c>
      <c r="R270">
        <f>Q270*Diccionario!$B$41</f>
        <v>2.3547613003199998E-2</v>
      </c>
      <c r="S270">
        <f t="shared" si="44"/>
        <v>2.3547613003199998E-2</v>
      </c>
      <c r="T270">
        <f>I270*Diccionario!$B$36</f>
        <v>6.6422986666666661</v>
      </c>
      <c r="U270">
        <f>T270*Diccionario!$B$42</f>
        <v>0.67087216533333327</v>
      </c>
      <c r="V270">
        <f>U270*Diccionario!$B$43</f>
        <v>0.57024134053333331</v>
      </c>
      <c r="W270">
        <f>V270*Diccionario!$B$44</f>
        <v>0.10834585470133333</v>
      </c>
      <c r="X270">
        <f>W270*Diccionario!$B$45</f>
        <v>4.2254883333520003E-2</v>
      </c>
      <c r="Y270">
        <f>X270*Diccionario!$B$46</f>
        <v>3.7606846166832804E-2</v>
      </c>
      <c r="Z270">
        <f>Y270*Diccionario!$B$47</f>
        <v>1.3914533081728138E-2</v>
      </c>
      <c r="AA270">
        <f>Z270*Diccionario!$B$48</f>
        <v>1.3914533081728138E-2</v>
      </c>
      <c r="AB270">
        <f>AA270*Diccionario!$B$49</f>
        <v>1.0435899811296103E-2</v>
      </c>
      <c r="AC270">
        <f t="shared" si="45"/>
        <v>1.0435899811296103E-2</v>
      </c>
      <c r="AD270">
        <f t="shared" si="46"/>
        <v>3.3983512814496103E-2</v>
      </c>
      <c r="AE270">
        <f t="shared" si="47"/>
        <v>5.6948447151745892E-5</v>
      </c>
      <c r="AF270" t="e">
        <f ca="1">IF(AD270="","",_xludf.RANK.EQ(AD270,$AD$2:$AD$5513,0))</f>
        <v>#NAME?</v>
      </c>
      <c r="AH270" t="str">
        <f t="shared" si="48"/>
        <v>Baja</v>
      </c>
      <c r="AI270" t="s">
        <v>153</v>
      </c>
      <c r="AJ270" t="str">
        <f>IFERROR(VLOOKUP(B270,Maestro_Regionales!$A$2:$B$35,2,FALSE),"Otras zonas")</f>
        <v>Antioquia</v>
      </c>
      <c r="AK270" t="str">
        <f t="shared" si="49"/>
        <v>COOSALUD EPS | Antioquia</v>
      </c>
    </row>
    <row r="271" spans="1:37">
      <c r="A271" s="4" t="s">
        <v>155</v>
      </c>
      <c r="B271" s="4" t="s">
        <v>156</v>
      </c>
      <c r="C271" s="4" t="s">
        <v>261</v>
      </c>
      <c r="D271" s="4" t="s">
        <v>262</v>
      </c>
      <c r="E271" s="4" t="s">
        <v>160</v>
      </c>
      <c r="F271" s="4">
        <v>78</v>
      </c>
      <c r="G271" s="4">
        <v>1118</v>
      </c>
      <c r="H271" s="4">
        <v>0</v>
      </c>
      <c r="I271">
        <f t="shared" si="40"/>
        <v>1196</v>
      </c>
      <c r="J271">
        <f t="shared" si="41"/>
        <v>6.5217391304347824E-2</v>
      </c>
      <c r="K271">
        <f t="shared" si="42"/>
        <v>0.93478260869565222</v>
      </c>
      <c r="L271">
        <f t="shared" si="43"/>
        <v>0</v>
      </c>
      <c r="M271">
        <f>I271*Diccionario!$B$36</f>
        <v>2.655143450980392</v>
      </c>
      <c r="N271">
        <f>M271*Diccionario!$B$37</f>
        <v>0.26816948854901962</v>
      </c>
      <c r="O271">
        <f>N271*Diccionario!$B$38</f>
        <v>4.0225423282352943E-2</v>
      </c>
      <c r="P271">
        <f>O271*Diccionario!$B$39</f>
        <v>3.6202880954117653E-2</v>
      </c>
      <c r="Q271">
        <f>P271*Diccionario!$B$40</f>
        <v>1.4481152381647062E-2</v>
      </c>
      <c r="R271">
        <f>Q271*Diccionario!$B$41</f>
        <v>9.4127490480705907E-3</v>
      </c>
      <c r="S271">
        <f t="shared" si="44"/>
        <v>9.4127490480705907E-3</v>
      </c>
      <c r="T271">
        <f>I271*Diccionario!$B$36</f>
        <v>2.655143450980392</v>
      </c>
      <c r="U271">
        <f>T271*Diccionario!$B$42</f>
        <v>0.26816948854901962</v>
      </c>
      <c r="V271">
        <f>U271*Diccionario!$B$43</f>
        <v>0.22794406526666666</v>
      </c>
      <c r="W271">
        <f>V271*Diccionario!$B$44</f>
        <v>4.3309372400666665E-2</v>
      </c>
      <c r="X271">
        <f>W271*Diccionario!$B$45</f>
        <v>1.6890655236259999E-2</v>
      </c>
      <c r="Y271">
        <f>X271*Diccionario!$B$46</f>
        <v>1.5032683160271398E-2</v>
      </c>
      <c r="Z271">
        <f>Y271*Diccionario!$B$47</f>
        <v>5.562092769300417E-3</v>
      </c>
      <c r="AA271">
        <f>Z271*Diccionario!$B$48</f>
        <v>5.562092769300417E-3</v>
      </c>
      <c r="AB271">
        <f>AA271*Diccionario!$B$49</f>
        <v>4.171569576975313E-3</v>
      </c>
      <c r="AC271">
        <f t="shared" si="45"/>
        <v>4.171569576975313E-3</v>
      </c>
      <c r="AD271">
        <f t="shared" si="46"/>
        <v>1.3584318625045904E-2</v>
      </c>
      <c r="AE271">
        <f t="shared" si="47"/>
        <v>2.2764152003171152E-5</v>
      </c>
      <c r="AF271" t="e">
        <f ca="1">IF(AD271="","",_xludf.RANK.EQ(AD271,$AD$2:$AD$5513,0))</f>
        <v>#NAME?</v>
      </c>
      <c r="AH271" t="str">
        <f t="shared" si="48"/>
        <v>Baja</v>
      </c>
      <c r="AI271" t="s">
        <v>153</v>
      </c>
      <c r="AJ271" t="str">
        <f>IFERROR(VLOOKUP(B271,Maestro_Regionales!$A$2:$B$35,2,FALSE),"Otras zonas")</f>
        <v>Antioquia</v>
      </c>
      <c r="AK271" t="str">
        <f t="shared" si="49"/>
        <v>SAVIA SALUD EPS | Antioquia</v>
      </c>
    </row>
    <row r="272" spans="1:37">
      <c r="A272" s="4" t="s">
        <v>155</v>
      </c>
      <c r="B272" s="4" t="s">
        <v>156</v>
      </c>
      <c r="C272" s="4" t="s">
        <v>261</v>
      </c>
      <c r="D272" s="4" t="s">
        <v>262</v>
      </c>
      <c r="E272" s="4" t="s">
        <v>87</v>
      </c>
      <c r="F272" s="4">
        <v>535</v>
      </c>
      <c r="G272" s="4">
        <v>393</v>
      </c>
      <c r="H272" s="4">
        <v>0</v>
      </c>
      <c r="I272">
        <f t="shared" si="40"/>
        <v>928</v>
      </c>
      <c r="J272">
        <f t="shared" si="41"/>
        <v>0.57650862068965514</v>
      </c>
      <c r="K272">
        <f t="shared" si="42"/>
        <v>0.42349137931034481</v>
      </c>
      <c r="L272">
        <f t="shared" si="43"/>
        <v>0</v>
      </c>
      <c r="M272">
        <f>I272*Diccionario!$B$36</f>
        <v>2.0601781960784313</v>
      </c>
      <c r="N272">
        <f>M272*Diccionario!$B$37</f>
        <v>0.20807799780392158</v>
      </c>
      <c r="O272">
        <f>N272*Diccionario!$B$38</f>
        <v>3.1211699670588237E-2</v>
      </c>
      <c r="P272">
        <f>O272*Diccionario!$B$39</f>
        <v>2.8090529703529415E-2</v>
      </c>
      <c r="Q272">
        <f>P272*Diccionario!$B$40</f>
        <v>1.1236211881411766E-2</v>
      </c>
      <c r="R272">
        <f>Q272*Diccionario!$B$41</f>
        <v>7.3035377229176482E-3</v>
      </c>
      <c r="S272">
        <f t="shared" si="44"/>
        <v>7.3035377229176482E-3</v>
      </c>
      <c r="T272">
        <f>I272*Diccionario!$B$36</f>
        <v>2.0601781960784313</v>
      </c>
      <c r="U272">
        <f>T272*Diccionario!$B$42</f>
        <v>0.20807799780392158</v>
      </c>
      <c r="V272">
        <f>U272*Diccionario!$B$43</f>
        <v>0.17686629813333335</v>
      </c>
      <c r="W272">
        <f>V272*Diccionario!$B$44</f>
        <v>3.3604596645333336E-2</v>
      </c>
      <c r="X272">
        <f>W272*Diccionario!$B$45</f>
        <v>1.3105792691680001E-2</v>
      </c>
      <c r="Y272">
        <f>X272*Diccionario!$B$46</f>
        <v>1.1664155495595201E-2</v>
      </c>
      <c r="Z272">
        <f>Y272*Diccionario!$B$47</f>
        <v>4.3157375333702239E-3</v>
      </c>
      <c r="AA272">
        <f>Z272*Diccionario!$B$48</f>
        <v>4.3157375333702239E-3</v>
      </c>
      <c r="AB272">
        <f>AA272*Diccionario!$B$49</f>
        <v>3.2368031500276681E-3</v>
      </c>
      <c r="AC272">
        <f t="shared" si="45"/>
        <v>3.2368031500276681E-3</v>
      </c>
      <c r="AD272">
        <f t="shared" si="46"/>
        <v>1.0540340872945315E-2</v>
      </c>
      <c r="AE272">
        <f t="shared" si="47"/>
        <v>1.766315473155755E-5</v>
      </c>
      <c r="AF272" t="e">
        <f ca="1">IF(AD272="","",_xludf.RANK.EQ(AD272,$AD$2:$AD$5513,0))</f>
        <v>#NAME?</v>
      </c>
      <c r="AH272" t="str">
        <f t="shared" si="48"/>
        <v>Baja</v>
      </c>
      <c r="AI272" t="s">
        <v>153</v>
      </c>
      <c r="AJ272" t="str">
        <f>IFERROR(VLOOKUP(B272,Maestro_Regionales!$A$2:$B$35,2,FALSE),"Otras zonas")</f>
        <v>Antioquia</v>
      </c>
      <c r="AK272" t="str">
        <f t="shared" si="49"/>
        <v>NUEVA EPS | Antioquia</v>
      </c>
    </row>
    <row r="273" spans="1:37">
      <c r="A273" s="4" t="s">
        <v>155</v>
      </c>
      <c r="B273" s="4" t="s">
        <v>156</v>
      </c>
      <c r="C273" s="4" t="s">
        <v>261</v>
      </c>
      <c r="D273" s="4" t="s">
        <v>262</v>
      </c>
      <c r="E273" s="4" t="s">
        <v>90</v>
      </c>
      <c r="F273" s="4">
        <v>0</v>
      </c>
      <c r="G273" s="4">
        <v>0</v>
      </c>
      <c r="H273" s="4">
        <v>99</v>
      </c>
      <c r="I273">
        <f t="shared" si="40"/>
        <v>99</v>
      </c>
      <c r="J273">
        <f t="shared" si="41"/>
        <v>0</v>
      </c>
      <c r="K273">
        <f t="shared" si="42"/>
        <v>0</v>
      </c>
      <c r="L273">
        <f t="shared" si="43"/>
        <v>1</v>
      </c>
      <c r="M273">
        <f>I273*Diccionario!$B$36</f>
        <v>0.21978194117647057</v>
      </c>
      <c r="N273">
        <f>M273*Diccionario!$B$37</f>
        <v>2.2197976058823531E-2</v>
      </c>
      <c r="O273">
        <f>N273*Diccionario!$B$38</f>
        <v>3.3296964088235293E-3</v>
      </c>
      <c r="P273">
        <f>O273*Diccionario!$B$39</f>
        <v>2.9967267679411763E-3</v>
      </c>
      <c r="Q273">
        <f>P273*Diccionario!$B$40</f>
        <v>1.1986907071764707E-3</v>
      </c>
      <c r="R273">
        <f>Q273*Diccionario!$B$41</f>
        <v>7.7914895966470601E-4</v>
      </c>
      <c r="S273">
        <f t="shared" si="44"/>
        <v>7.7914895966470601E-4</v>
      </c>
      <c r="T273">
        <f>I273*Diccionario!$B$36</f>
        <v>0.21978194117647057</v>
      </c>
      <c r="U273">
        <f>T273*Diccionario!$B$42</f>
        <v>2.2197976058823531E-2</v>
      </c>
      <c r="V273">
        <f>U273*Diccionario!$B$43</f>
        <v>1.886827965E-2</v>
      </c>
      <c r="W273">
        <f>V273*Diccionario!$B$44</f>
        <v>3.5849731335000001E-3</v>
      </c>
      <c r="X273">
        <f>W273*Diccionario!$B$45</f>
        <v>1.398139522065E-3</v>
      </c>
      <c r="Y273">
        <f>X273*Diccionario!$B$46</f>
        <v>1.2443441746378501E-3</v>
      </c>
      <c r="Z273">
        <f>Y273*Diccionario!$B$47</f>
        <v>4.6040734461600454E-4</v>
      </c>
      <c r="AA273">
        <f>Z273*Diccionario!$B$48</f>
        <v>4.6040734461600454E-4</v>
      </c>
      <c r="AB273">
        <f>AA273*Diccionario!$B$49</f>
        <v>3.4530550846200342E-4</v>
      </c>
      <c r="AC273">
        <f t="shared" si="45"/>
        <v>3.4530550846200342E-4</v>
      </c>
      <c r="AD273">
        <f t="shared" si="46"/>
        <v>1.1244544681267095E-3</v>
      </c>
      <c r="AE273">
        <f t="shared" si="47"/>
        <v>1.8843236189915923E-6</v>
      </c>
      <c r="AF273" t="e">
        <f ca="1">IF(AD273="","",_xludf.RANK.EQ(AD273,$AD$2:$AD$5513,0))</f>
        <v>#NAME?</v>
      </c>
      <c r="AH273" t="str">
        <f t="shared" si="48"/>
        <v>Baja</v>
      </c>
      <c r="AI273" t="s">
        <v>153</v>
      </c>
      <c r="AJ273" t="str">
        <f>IFERROR(VLOOKUP(B273,Maestro_Regionales!$A$2:$B$35,2,FALSE),"Otras zonas")</f>
        <v>Antioquia</v>
      </c>
      <c r="AK273" t="str">
        <f t="shared" si="49"/>
        <v>REGIMEN DE EXCEPCION | Antioquia</v>
      </c>
    </row>
    <row r="274" spans="1:37">
      <c r="A274" s="4" t="s">
        <v>155</v>
      </c>
      <c r="B274" s="4" t="s">
        <v>156</v>
      </c>
      <c r="C274" s="4" t="s">
        <v>261</v>
      </c>
      <c r="D274" s="4" t="s">
        <v>262</v>
      </c>
      <c r="E274" s="4" t="s">
        <v>85</v>
      </c>
      <c r="F274" s="4">
        <v>19</v>
      </c>
      <c r="G274" s="4">
        <v>14</v>
      </c>
      <c r="H274" s="4">
        <v>0</v>
      </c>
      <c r="I274">
        <f t="shared" si="40"/>
        <v>33</v>
      </c>
      <c r="J274">
        <f t="shared" si="41"/>
        <v>0.5757575757575758</v>
      </c>
      <c r="K274">
        <f t="shared" si="42"/>
        <v>0.42424242424242425</v>
      </c>
      <c r="L274">
        <f t="shared" si="43"/>
        <v>0</v>
      </c>
      <c r="M274">
        <f>I274*Diccionario!$B$36</f>
        <v>7.3260647058823528E-2</v>
      </c>
      <c r="N274">
        <f>M274*Diccionario!$B$37</f>
        <v>7.3993253529411772E-3</v>
      </c>
      <c r="O274">
        <f>N274*Diccionario!$B$38</f>
        <v>1.1098988029411764E-3</v>
      </c>
      <c r="P274">
        <f>O274*Diccionario!$B$39</f>
        <v>9.9890892264705876E-4</v>
      </c>
      <c r="Q274">
        <f>P274*Diccionario!$B$40</f>
        <v>3.9956356905882352E-4</v>
      </c>
      <c r="R274">
        <f>Q274*Diccionario!$B$41</f>
        <v>2.5971631988823532E-4</v>
      </c>
      <c r="S274">
        <f t="shared" si="44"/>
        <v>2.5971631988823532E-4</v>
      </c>
      <c r="T274">
        <f>I274*Diccionario!$B$36</f>
        <v>7.3260647058823528E-2</v>
      </c>
      <c r="U274">
        <f>T274*Diccionario!$B$42</f>
        <v>7.3993253529411772E-3</v>
      </c>
      <c r="V274">
        <f>U274*Diccionario!$B$43</f>
        <v>6.2894265500000003E-3</v>
      </c>
      <c r="W274">
        <f>V274*Diccionario!$B$44</f>
        <v>1.1949910445000001E-3</v>
      </c>
      <c r="X274">
        <f>W274*Diccionario!$B$45</f>
        <v>4.6604650735500004E-4</v>
      </c>
      <c r="Y274">
        <f>X274*Diccionario!$B$46</f>
        <v>4.1478139154595004E-4</v>
      </c>
      <c r="Z274">
        <f>Y274*Diccionario!$B$47</f>
        <v>1.5346911487200152E-4</v>
      </c>
      <c r="AA274">
        <f>Z274*Diccionario!$B$48</f>
        <v>1.5346911487200152E-4</v>
      </c>
      <c r="AB274">
        <f>AA274*Diccionario!$B$49</f>
        <v>1.1510183615400115E-4</v>
      </c>
      <c r="AC274">
        <f t="shared" si="45"/>
        <v>1.1510183615400115E-4</v>
      </c>
      <c r="AD274">
        <f t="shared" si="46"/>
        <v>3.7481815604223649E-4</v>
      </c>
      <c r="AE274">
        <f t="shared" si="47"/>
        <v>6.2810787299719742E-7</v>
      </c>
      <c r="AF274" t="e">
        <f ca="1">IF(AD274="","",_xludf.RANK.EQ(AD274,$AD$2:$AD$5513,0))</f>
        <v>#NAME?</v>
      </c>
      <c r="AH274" t="str">
        <f t="shared" si="48"/>
        <v>Baja</v>
      </c>
      <c r="AI274" t="s">
        <v>153</v>
      </c>
      <c r="AJ274" t="str">
        <f>IFERROR(VLOOKUP(B274,Maestro_Regionales!$A$2:$B$35,2,FALSE),"Otras zonas")</f>
        <v>Antioquia</v>
      </c>
      <c r="AK274" t="str">
        <f t="shared" si="49"/>
        <v>SALUD TOTAL EPS | Antioquia</v>
      </c>
    </row>
    <row r="275" spans="1:37">
      <c r="A275" s="4" t="s">
        <v>155</v>
      </c>
      <c r="B275" s="4" t="s">
        <v>156</v>
      </c>
      <c r="C275" s="4" t="s">
        <v>263</v>
      </c>
      <c r="D275" s="4" t="s">
        <v>264</v>
      </c>
      <c r="E275" s="4" t="s">
        <v>70</v>
      </c>
      <c r="F275" s="4">
        <v>30409</v>
      </c>
      <c r="G275" s="4">
        <v>4594</v>
      </c>
      <c r="H275" s="4">
        <v>0</v>
      </c>
      <c r="I275">
        <f t="shared" si="40"/>
        <v>35003</v>
      </c>
      <c r="J275">
        <f t="shared" si="41"/>
        <v>0.86875410679084653</v>
      </c>
      <c r="K275">
        <f t="shared" si="42"/>
        <v>0.1312458932091535</v>
      </c>
      <c r="L275">
        <f t="shared" si="43"/>
        <v>0</v>
      </c>
      <c r="M275">
        <f>I275*Diccionario!$B$36</f>
        <v>77.707346333333334</v>
      </c>
      <c r="N275">
        <f>M275*Diccionario!$B$37</f>
        <v>7.8484419796666671</v>
      </c>
      <c r="O275">
        <f>N275*Diccionario!$B$38</f>
        <v>1.1772662969500001</v>
      </c>
      <c r="P275">
        <f>O275*Diccionario!$B$39</f>
        <v>1.0595396672550002</v>
      </c>
      <c r="Q275">
        <f>P275*Diccionario!$B$40</f>
        <v>0.42381586690200007</v>
      </c>
      <c r="R275">
        <f>Q275*Diccionario!$B$41</f>
        <v>0.27548031348630003</v>
      </c>
      <c r="S275">
        <f t="shared" si="44"/>
        <v>0.27548031348630003</v>
      </c>
      <c r="T275">
        <f>I275*Diccionario!$B$36</f>
        <v>77.707346333333334</v>
      </c>
      <c r="U275">
        <f>T275*Diccionario!$B$42</f>
        <v>7.8484419796666671</v>
      </c>
      <c r="V275">
        <f>U275*Diccionario!$B$43</f>
        <v>6.6711756827166671</v>
      </c>
      <c r="W275">
        <f>V275*Diccionario!$B$44</f>
        <v>1.2675233797161667</v>
      </c>
      <c r="X275">
        <f>W275*Diccionario!$B$45</f>
        <v>0.49433411808930505</v>
      </c>
      <c r="Y275">
        <f>X275*Diccionario!$B$46</f>
        <v>0.43995736509948152</v>
      </c>
      <c r="Z275">
        <f>Y275*Diccionario!$B$47</f>
        <v>0.16278422508680815</v>
      </c>
      <c r="AA275">
        <f>Z275*Diccionario!$B$48</f>
        <v>0.16278422508680815</v>
      </c>
      <c r="AB275">
        <f>AA275*Diccionario!$B$49</f>
        <v>0.12208816881510612</v>
      </c>
      <c r="AC275">
        <f t="shared" si="45"/>
        <v>0.12208816881510612</v>
      </c>
      <c r="AD275">
        <f t="shared" si="46"/>
        <v>0.39756848230140618</v>
      </c>
      <c r="AE275">
        <f t="shared" si="47"/>
        <v>6.6623211753093637E-4</v>
      </c>
      <c r="AF275" t="e">
        <f ca="1">IF(AD275="","",_xludf.RANK.EQ(AD275,$AD$2:$AD$5513,0))</f>
        <v>#NAME?</v>
      </c>
      <c r="AH275" t="str">
        <f t="shared" si="48"/>
        <v>Media</v>
      </c>
      <c r="AI275" t="s">
        <v>153</v>
      </c>
      <c r="AJ275" t="str">
        <f>IFERROR(VLOOKUP(B275,Maestro_Regionales!$A$2:$B$35,2,FALSE),"Otras zonas")</f>
        <v>Antioquia</v>
      </c>
      <c r="AK275" t="str">
        <f t="shared" si="49"/>
        <v>EPS SURA | Antioquia</v>
      </c>
    </row>
    <row r="276" spans="1:37">
      <c r="A276" s="4" t="s">
        <v>155</v>
      </c>
      <c r="B276" s="4" t="s">
        <v>156</v>
      </c>
      <c r="C276" s="4" t="s">
        <v>263</v>
      </c>
      <c r="D276" s="4" t="s">
        <v>264</v>
      </c>
      <c r="E276" s="4" t="s">
        <v>160</v>
      </c>
      <c r="F276" s="4">
        <v>1692</v>
      </c>
      <c r="G276" s="4">
        <v>10878</v>
      </c>
      <c r="H276" s="4">
        <v>0</v>
      </c>
      <c r="I276">
        <f t="shared" si="40"/>
        <v>12570</v>
      </c>
      <c r="J276">
        <f t="shared" si="41"/>
        <v>0.13460620525059666</v>
      </c>
      <c r="K276">
        <f t="shared" si="42"/>
        <v>0.86539379474940337</v>
      </c>
      <c r="L276">
        <f t="shared" si="43"/>
        <v>0</v>
      </c>
      <c r="M276">
        <f>I276*Diccionario!$B$36</f>
        <v>27.905646470588234</v>
      </c>
      <c r="N276">
        <f>M276*Diccionario!$B$37</f>
        <v>2.8184702935294119</v>
      </c>
      <c r="O276">
        <f>N276*Diccionario!$B$38</f>
        <v>0.42277054402941178</v>
      </c>
      <c r="P276">
        <f>O276*Diccionario!$B$39</f>
        <v>0.38049348962647062</v>
      </c>
      <c r="Q276">
        <f>P276*Diccionario!$B$40</f>
        <v>0.15219739585058825</v>
      </c>
      <c r="R276">
        <f>Q276*Diccionario!$B$41</f>
        <v>9.8928307302882365E-2</v>
      </c>
      <c r="S276">
        <f t="shared" si="44"/>
        <v>9.8928307302882365E-2</v>
      </c>
      <c r="T276">
        <f>I276*Diccionario!$B$36</f>
        <v>27.905646470588234</v>
      </c>
      <c r="U276">
        <f>T276*Diccionario!$B$42</f>
        <v>2.8184702935294119</v>
      </c>
      <c r="V276">
        <f>U276*Diccionario!$B$43</f>
        <v>2.3956997494999999</v>
      </c>
      <c r="W276">
        <f>V276*Diccionario!$B$44</f>
        <v>0.45518295240499995</v>
      </c>
      <c r="X276">
        <f>W276*Diccionario!$B$45</f>
        <v>0.17752135143794998</v>
      </c>
      <c r="Y276">
        <f>X276*Diccionario!$B$46</f>
        <v>0.15799400277977549</v>
      </c>
      <c r="Z276">
        <f>Y276*Diccionario!$B$47</f>
        <v>5.8457781028516932E-2</v>
      </c>
      <c r="AA276">
        <f>Z276*Diccionario!$B$48</f>
        <v>5.8457781028516932E-2</v>
      </c>
      <c r="AB276">
        <f>AA276*Diccionario!$B$49</f>
        <v>4.3843335771387701E-2</v>
      </c>
      <c r="AC276">
        <f t="shared" si="45"/>
        <v>4.3843335771387701E-2</v>
      </c>
      <c r="AD276">
        <f t="shared" si="46"/>
        <v>0.14277164307427007</v>
      </c>
      <c r="AE276">
        <f t="shared" si="47"/>
        <v>2.3925199889620518E-4</v>
      </c>
      <c r="AF276" t="e">
        <f ca="1">IF(AD276="","",_xludf.RANK.EQ(AD276,$AD$2:$AD$5513,0))</f>
        <v>#NAME?</v>
      </c>
      <c r="AH276" t="str">
        <f t="shared" si="48"/>
        <v>Media</v>
      </c>
      <c r="AI276" t="s">
        <v>153</v>
      </c>
      <c r="AJ276" t="str">
        <f>IFERROR(VLOOKUP(B276,Maestro_Regionales!$A$2:$B$35,2,FALSE),"Otras zonas")</f>
        <v>Antioquia</v>
      </c>
      <c r="AK276" t="str">
        <f t="shared" si="49"/>
        <v>SAVIA SALUD EPS | Antioquia</v>
      </c>
    </row>
    <row r="277" spans="1:37">
      <c r="A277" s="4" t="s">
        <v>155</v>
      </c>
      <c r="B277" s="4" t="s">
        <v>156</v>
      </c>
      <c r="C277" s="4" t="s">
        <v>263</v>
      </c>
      <c r="D277" s="4" t="s">
        <v>264</v>
      </c>
      <c r="E277" s="4" t="s">
        <v>87</v>
      </c>
      <c r="F277" s="4">
        <v>3790</v>
      </c>
      <c r="G277" s="4">
        <v>928</v>
      </c>
      <c r="H277" s="4">
        <v>0</v>
      </c>
      <c r="I277">
        <f t="shared" si="40"/>
        <v>4718</v>
      </c>
      <c r="J277">
        <f t="shared" si="41"/>
        <v>0.80330648579906738</v>
      </c>
      <c r="K277">
        <f t="shared" si="42"/>
        <v>0.19669351420093259</v>
      </c>
      <c r="L277">
        <f t="shared" si="43"/>
        <v>0</v>
      </c>
      <c r="M277">
        <f>I277*Diccionario!$B$36</f>
        <v>10.47405250980392</v>
      </c>
      <c r="N277">
        <f>M277*Diccionario!$B$37</f>
        <v>1.0578793034901961</v>
      </c>
      <c r="O277">
        <f>N277*Diccionario!$B$38</f>
        <v>0.1586818955235294</v>
      </c>
      <c r="P277">
        <f>O277*Diccionario!$B$39</f>
        <v>0.14281370597117646</v>
      </c>
      <c r="Q277">
        <f>P277*Diccionario!$B$40</f>
        <v>5.7125482388470587E-2</v>
      </c>
      <c r="R277">
        <f>Q277*Diccionario!$B$41</f>
        <v>3.7131563552505881E-2</v>
      </c>
      <c r="S277">
        <f t="shared" si="44"/>
        <v>3.7131563552505881E-2</v>
      </c>
      <c r="T277">
        <f>I277*Diccionario!$B$36</f>
        <v>10.47405250980392</v>
      </c>
      <c r="U277">
        <f>T277*Diccionario!$B$42</f>
        <v>1.0578793034901961</v>
      </c>
      <c r="V277">
        <f>U277*Diccionario!$B$43</f>
        <v>0.8991974079666667</v>
      </c>
      <c r="W277">
        <f>V277*Diccionario!$B$44</f>
        <v>0.17084750751366667</v>
      </c>
      <c r="X277">
        <f>W277*Diccionario!$B$45</f>
        <v>6.6630527930330002E-2</v>
      </c>
      <c r="Y277">
        <f>X277*Diccionario!$B$46</f>
        <v>5.9301169857993705E-2</v>
      </c>
      <c r="Z277">
        <f>Y277*Diccionario!$B$47</f>
        <v>2.194143284745767E-2</v>
      </c>
      <c r="AA277">
        <f>Z277*Diccionario!$B$48</f>
        <v>2.194143284745767E-2</v>
      </c>
      <c r="AB277">
        <f>AA277*Diccionario!$B$49</f>
        <v>1.6456074635593253E-2</v>
      </c>
      <c r="AC277">
        <f t="shared" si="45"/>
        <v>1.6456074635593253E-2</v>
      </c>
      <c r="AD277">
        <f t="shared" si="46"/>
        <v>5.3587638188099133E-2</v>
      </c>
      <c r="AE277">
        <f t="shared" si="47"/>
        <v>8.9800392266690214E-5</v>
      </c>
      <c r="AF277" t="e">
        <f ca="1">IF(AD277="","",_xludf.RANK.EQ(AD277,$AD$2:$AD$5513,0))</f>
        <v>#NAME?</v>
      </c>
      <c r="AH277" t="str">
        <f t="shared" si="48"/>
        <v>Baja</v>
      </c>
      <c r="AI277" t="s">
        <v>153</v>
      </c>
      <c r="AJ277" t="str">
        <f>IFERROR(VLOOKUP(B277,Maestro_Regionales!$A$2:$B$35,2,FALSE),"Otras zonas")</f>
        <v>Antioquia</v>
      </c>
      <c r="AK277" t="str">
        <f t="shared" si="49"/>
        <v>NUEVA EPS | Antioquia</v>
      </c>
    </row>
    <row r="278" spans="1:37">
      <c r="A278" s="4" t="s">
        <v>155</v>
      </c>
      <c r="B278" s="4" t="s">
        <v>156</v>
      </c>
      <c r="C278" s="4" t="s">
        <v>263</v>
      </c>
      <c r="D278" s="4" t="s">
        <v>264</v>
      </c>
      <c r="E278" s="4" t="s">
        <v>85</v>
      </c>
      <c r="F278" s="4">
        <v>2186</v>
      </c>
      <c r="G278" s="4">
        <v>786</v>
      </c>
      <c r="H278" s="4">
        <v>0</v>
      </c>
      <c r="I278">
        <f t="shared" si="40"/>
        <v>2972</v>
      </c>
      <c r="J278">
        <f t="shared" si="41"/>
        <v>0.73553162853297438</v>
      </c>
      <c r="K278">
        <f t="shared" si="42"/>
        <v>0.26446837146702556</v>
      </c>
      <c r="L278">
        <f t="shared" si="43"/>
        <v>0</v>
      </c>
      <c r="M278">
        <f>I278*Diccionario!$B$36</f>
        <v>6.5978982745098032</v>
      </c>
      <c r="N278">
        <f>M278*Diccionario!$B$37</f>
        <v>0.66638772572549021</v>
      </c>
      <c r="O278">
        <f>N278*Diccionario!$B$38</f>
        <v>9.9958158858823531E-2</v>
      </c>
      <c r="P278">
        <f>O278*Diccionario!$B$39</f>
        <v>8.9962342972941187E-2</v>
      </c>
      <c r="Q278">
        <f>P278*Diccionario!$B$40</f>
        <v>3.5984937189176475E-2</v>
      </c>
      <c r="R278">
        <f>Q278*Diccionario!$B$41</f>
        <v>2.3390209172964711E-2</v>
      </c>
      <c r="S278">
        <f t="shared" si="44"/>
        <v>2.3390209172964711E-2</v>
      </c>
      <c r="T278">
        <f>I278*Diccionario!$B$36</f>
        <v>6.5978982745098032</v>
      </c>
      <c r="U278">
        <f>T278*Diccionario!$B$42</f>
        <v>0.66638772572549021</v>
      </c>
      <c r="V278">
        <f>U278*Diccionario!$B$43</f>
        <v>0.56642956686666668</v>
      </c>
      <c r="W278">
        <f>V278*Diccionario!$B$44</f>
        <v>0.10762161770466667</v>
      </c>
      <c r="X278">
        <f>W278*Diccionario!$B$45</f>
        <v>4.1972430904820002E-2</v>
      </c>
      <c r="Y278">
        <f>X278*Diccionario!$B$46</f>
        <v>3.7355463505289802E-2</v>
      </c>
      <c r="Z278">
        <f>Y278*Diccionario!$B$47</f>
        <v>1.3821521496957227E-2</v>
      </c>
      <c r="AA278">
        <f>Z278*Diccionario!$B$48</f>
        <v>1.3821521496957227E-2</v>
      </c>
      <c r="AB278">
        <f>AA278*Diccionario!$B$49</f>
        <v>1.036614112271792E-2</v>
      </c>
      <c r="AC278">
        <f t="shared" si="45"/>
        <v>1.036614112271792E-2</v>
      </c>
      <c r="AD278">
        <f t="shared" si="46"/>
        <v>3.3756350295682629E-2</v>
      </c>
      <c r="AE278">
        <f t="shared" si="47"/>
        <v>5.6567775713565772E-5</v>
      </c>
      <c r="AF278" t="e">
        <f ca="1">IF(AD278="","",_xludf.RANK.EQ(AD278,$AD$2:$AD$5513,0))</f>
        <v>#NAME?</v>
      </c>
      <c r="AH278" t="str">
        <f t="shared" si="48"/>
        <v>Baja</v>
      </c>
      <c r="AI278" t="s">
        <v>153</v>
      </c>
      <c r="AJ278" t="str">
        <f>IFERROR(VLOOKUP(B278,Maestro_Regionales!$A$2:$B$35,2,FALSE),"Otras zonas")</f>
        <v>Antioquia</v>
      </c>
      <c r="AK278" t="str">
        <f t="shared" si="49"/>
        <v>SALUD TOTAL EPS | Antioquia</v>
      </c>
    </row>
    <row r="279" spans="1:37">
      <c r="A279" s="4" t="s">
        <v>155</v>
      </c>
      <c r="B279" s="4" t="s">
        <v>156</v>
      </c>
      <c r="C279" s="4" t="s">
        <v>263</v>
      </c>
      <c r="D279" s="4" t="s">
        <v>264</v>
      </c>
      <c r="E279" s="4" t="s">
        <v>90</v>
      </c>
      <c r="F279" s="4">
        <v>0</v>
      </c>
      <c r="G279" s="4">
        <v>0</v>
      </c>
      <c r="H279" s="4">
        <v>468</v>
      </c>
      <c r="I279">
        <f t="shared" si="40"/>
        <v>468</v>
      </c>
      <c r="J279">
        <f t="shared" si="41"/>
        <v>0</v>
      </c>
      <c r="K279">
        <f t="shared" si="42"/>
        <v>0</v>
      </c>
      <c r="L279">
        <f t="shared" si="43"/>
        <v>1</v>
      </c>
      <c r="M279">
        <f>I279*Diccionario!$B$36</f>
        <v>1.0389691764705882</v>
      </c>
      <c r="N279">
        <f>M279*Diccionario!$B$37</f>
        <v>0.10493588682352942</v>
      </c>
      <c r="O279">
        <f>N279*Diccionario!$B$38</f>
        <v>1.5740383023529411E-2</v>
      </c>
      <c r="P279">
        <f>O279*Diccionario!$B$39</f>
        <v>1.416634472117647E-2</v>
      </c>
      <c r="Q279">
        <f>P279*Diccionario!$B$40</f>
        <v>5.666537888470588E-3</v>
      </c>
      <c r="R279">
        <f>Q279*Diccionario!$B$41</f>
        <v>3.6832496275058823E-3</v>
      </c>
      <c r="S279">
        <f t="shared" si="44"/>
        <v>3.6832496275058823E-3</v>
      </c>
      <c r="T279">
        <f>I279*Diccionario!$B$36</f>
        <v>1.0389691764705882</v>
      </c>
      <c r="U279">
        <f>T279*Diccionario!$B$42</f>
        <v>0.10493588682352942</v>
      </c>
      <c r="V279">
        <f>U279*Diccionario!$B$43</f>
        <v>8.9195503800000006E-2</v>
      </c>
      <c r="W279">
        <f>V279*Diccionario!$B$44</f>
        <v>1.6947145722000002E-2</v>
      </c>
      <c r="X279">
        <f>W279*Diccionario!$B$45</f>
        <v>6.6093868315800011E-3</v>
      </c>
      <c r="Y279">
        <f>X279*Diccionario!$B$46</f>
        <v>5.8823542801062015E-3</v>
      </c>
      <c r="Z279">
        <f>Y279*Diccionario!$B$47</f>
        <v>2.1764710836392944E-3</v>
      </c>
      <c r="AA279">
        <f>Z279*Diccionario!$B$48</f>
        <v>2.1764710836392944E-3</v>
      </c>
      <c r="AB279">
        <f>AA279*Diccionario!$B$49</f>
        <v>1.6323533127294708E-3</v>
      </c>
      <c r="AC279">
        <f t="shared" si="45"/>
        <v>1.6323533127294708E-3</v>
      </c>
      <c r="AD279">
        <f t="shared" si="46"/>
        <v>5.3156029402353531E-3</v>
      </c>
      <c r="AE279">
        <f t="shared" si="47"/>
        <v>8.9077116534147981E-6</v>
      </c>
      <c r="AF279" t="e">
        <f ca="1">IF(AD279="","",_xludf.RANK.EQ(AD279,$AD$2:$AD$5513,0))</f>
        <v>#NAME?</v>
      </c>
      <c r="AH279" t="str">
        <f t="shared" si="48"/>
        <v>Baja</v>
      </c>
      <c r="AI279" t="s">
        <v>153</v>
      </c>
      <c r="AJ279" t="str">
        <f>IFERROR(VLOOKUP(B279,Maestro_Regionales!$A$2:$B$35,2,FALSE),"Otras zonas")</f>
        <v>Antioquia</v>
      </c>
      <c r="AK279" t="str">
        <f t="shared" si="49"/>
        <v>REGIMEN DE EXCEPCION | Antioquia</v>
      </c>
    </row>
    <row r="280" spans="1:37">
      <c r="A280" s="4" t="s">
        <v>155</v>
      </c>
      <c r="B280" s="4" t="s">
        <v>156</v>
      </c>
      <c r="C280" s="4" t="s">
        <v>263</v>
      </c>
      <c r="D280" s="4" t="s">
        <v>264</v>
      </c>
      <c r="E280" s="4" t="s">
        <v>161</v>
      </c>
      <c r="F280" s="4">
        <v>61</v>
      </c>
      <c r="G280" s="4">
        <v>0</v>
      </c>
      <c r="H280" s="4">
        <v>0</v>
      </c>
      <c r="I280">
        <f t="shared" si="40"/>
        <v>61</v>
      </c>
      <c r="J280">
        <f t="shared" si="41"/>
        <v>1</v>
      </c>
      <c r="K280">
        <f t="shared" si="42"/>
        <v>0</v>
      </c>
      <c r="L280">
        <f t="shared" si="43"/>
        <v>0</v>
      </c>
      <c r="M280">
        <f>I280*Diccionario!$B$36</f>
        <v>0.13542119607843137</v>
      </c>
      <c r="N280">
        <f>M280*Diccionario!$B$37</f>
        <v>1.3677540803921568E-2</v>
      </c>
      <c r="O280">
        <f>N280*Diccionario!$B$38</f>
        <v>2.0516311205882351E-3</v>
      </c>
      <c r="P280">
        <f>O280*Diccionario!$B$39</f>
        <v>1.8464680085294115E-3</v>
      </c>
      <c r="Q280">
        <f>P280*Diccionario!$B$40</f>
        <v>7.3858720341176461E-4</v>
      </c>
      <c r="R280">
        <f>Q280*Diccionario!$B$41</f>
        <v>4.80081682217647E-4</v>
      </c>
      <c r="S280">
        <f t="shared" si="44"/>
        <v>4.80081682217647E-4</v>
      </c>
      <c r="T280">
        <f>I280*Diccionario!$B$36</f>
        <v>0.13542119607843137</v>
      </c>
      <c r="U280">
        <f>T280*Diccionario!$B$42</f>
        <v>1.3677540803921568E-2</v>
      </c>
      <c r="V280">
        <f>U280*Diccionario!$B$43</f>
        <v>1.1625909683333333E-2</v>
      </c>
      <c r="W280">
        <f>V280*Diccionario!$B$44</f>
        <v>2.2089228398333334E-3</v>
      </c>
      <c r="X280">
        <f>W280*Diccionario!$B$45</f>
        <v>8.6147990753500001E-4</v>
      </c>
      <c r="Y280">
        <f>X280*Diccionario!$B$46</f>
        <v>7.6671711770615004E-4</v>
      </c>
      <c r="Z280">
        <f>Y280*Diccionario!$B$47</f>
        <v>2.8368533355127551E-4</v>
      </c>
      <c r="AA280">
        <f>Z280*Diccionario!$B$48</f>
        <v>2.8368533355127551E-4</v>
      </c>
      <c r="AB280">
        <f>AA280*Diccionario!$B$49</f>
        <v>2.1276400016345665E-4</v>
      </c>
      <c r="AC280">
        <f t="shared" si="45"/>
        <v>2.1276400016345665E-4</v>
      </c>
      <c r="AD280">
        <f t="shared" si="46"/>
        <v>6.9284568238110365E-4</v>
      </c>
      <c r="AE280">
        <f t="shared" si="47"/>
        <v>1.1610478864493646E-6</v>
      </c>
      <c r="AF280" t="e">
        <f ca="1">IF(AD280="","",_xludf.RANK.EQ(AD280,$AD$2:$AD$5513,0))</f>
        <v>#NAME?</v>
      </c>
      <c r="AH280" t="str">
        <f t="shared" si="48"/>
        <v>Baja</v>
      </c>
      <c r="AI280" t="s">
        <v>153</v>
      </c>
      <c r="AJ280" t="str">
        <f>IFERROR(VLOOKUP(B280,Maestro_Regionales!$A$2:$B$35,2,FALSE),"Otras zonas")</f>
        <v>Antioquia</v>
      </c>
      <c r="AK280" t="str">
        <f t="shared" si="49"/>
        <v>EPM - EAS | Antioquia</v>
      </c>
    </row>
    <row r="281" spans="1:37">
      <c r="A281" s="4" t="s">
        <v>155</v>
      </c>
      <c r="B281" s="4" t="s">
        <v>156</v>
      </c>
      <c r="C281" s="4" t="s">
        <v>263</v>
      </c>
      <c r="D281" s="4" t="s">
        <v>264</v>
      </c>
      <c r="E281" s="4" t="s">
        <v>93</v>
      </c>
      <c r="F281" s="4">
        <v>29</v>
      </c>
      <c r="G281" s="4">
        <v>0</v>
      </c>
      <c r="H281" s="4">
        <v>0</v>
      </c>
      <c r="I281">
        <f t="shared" si="40"/>
        <v>29</v>
      </c>
      <c r="J281">
        <f t="shared" si="41"/>
        <v>1</v>
      </c>
      <c r="K281">
        <f t="shared" si="42"/>
        <v>0</v>
      </c>
      <c r="L281">
        <f t="shared" si="43"/>
        <v>0</v>
      </c>
      <c r="M281">
        <f>I281*Diccionario!$B$36</f>
        <v>6.4380568627450979E-2</v>
      </c>
      <c r="N281">
        <f>M281*Diccionario!$B$37</f>
        <v>6.5024374313725495E-3</v>
      </c>
      <c r="O281">
        <f>N281*Diccionario!$B$38</f>
        <v>9.753656147058824E-4</v>
      </c>
      <c r="P281">
        <f>O281*Diccionario!$B$39</f>
        <v>8.7782905323529421E-4</v>
      </c>
      <c r="Q281">
        <f>P281*Diccionario!$B$40</f>
        <v>3.5113162129411768E-4</v>
      </c>
      <c r="R281">
        <f>Q281*Diccionario!$B$41</f>
        <v>2.2823555384117651E-4</v>
      </c>
      <c r="S281">
        <f t="shared" si="44"/>
        <v>2.2823555384117651E-4</v>
      </c>
      <c r="T281">
        <f>I281*Diccionario!$B$36</f>
        <v>6.4380568627450979E-2</v>
      </c>
      <c r="U281">
        <f>T281*Diccionario!$B$42</f>
        <v>6.5024374313725495E-3</v>
      </c>
      <c r="V281">
        <f>U281*Diccionario!$B$43</f>
        <v>5.5270718166666672E-3</v>
      </c>
      <c r="W281">
        <f>V281*Diccionario!$B$44</f>
        <v>1.0501436451666667E-3</v>
      </c>
      <c r="X281">
        <f>W281*Diccionario!$B$45</f>
        <v>4.0955602161500004E-4</v>
      </c>
      <c r="Y281">
        <f>X281*Diccionario!$B$46</f>
        <v>3.6450485923735003E-4</v>
      </c>
      <c r="Z281">
        <f>Y281*Diccionario!$B$47</f>
        <v>1.348667979178195E-4</v>
      </c>
      <c r="AA281">
        <f>Z281*Diccionario!$B$48</f>
        <v>1.348667979178195E-4</v>
      </c>
      <c r="AB281">
        <f>AA281*Diccionario!$B$49</f>
        <v>1.0115009843836463E-4</v>
      </c>
      <c r="AC281">
        <f t="shared" si="45"/>
        <v>1.0115009843836463E-4</v>
      </c>
      <c r="AD281">
        <f t="shared" si="46"/>
        <v>3.2938565227954111E-4</v>
      </c>
      <c r="AE281">
        <f t="shared" si="47"/>
        <v>5.5197358536117344E-7</v>
      </c>
      <c r="AF281" t="e">
        <f ca="1">IF(AD281="","",_xludf.RANK.EQ(AD281,$AD$2:$AD$5513,0))</f>
        <v>#NAME?</v>
      </c>
      <c r="AH281" t="str">
        <f t="shared" si="48"/>
        <v>Baja</v>
      </c>
      <c r="AI281" t="s">
        <v>153</v>
      </c>
      <c r="AJ281" t="str">
        <f>IFERROR(VLOOKUP(B281,Maestro_Regionales!$A$2:$B$35,2,FALSE),"Otras zonas")</f>
        <v>Antioquia</v>
      </c>
      <c r="AK281" t="str">
        <f t="shared" si="49"/>
        <v>FERRONALES - EAS | Antioquia</v>
      </c>
    </row>
    <row r="282" spans="1:37">
      <c r="A282" s="4" t="s">
        <v>155</v>
      </c>
      <c r="B282" s="4" t="s">
        <v>156</v>
      </c>
      <c r="C282" s="4" t="s">
        <v>265</v>
      </c>
      <c r="D282" s="4" t="s">
        <v>266</v>
      </c>
      <c r="E282" s="4" t="s">
        <v>160</v>
      </c>
      <c r="F282" s="4">
        <v>358</v>
      </c>
      <c r="G282" s="4">
        <v>4050</v>
      </c>
      <c r="H282" s="4">
        <v>0</v>
      </c>
      <c r="I282">
        <f t="shared" si="40"/>
        <v>4408</v>
      </c>
      <c r="J282">
        <f t="shared" si="41"/>
        <v>8.1215970961887471E-2</v>
      </c>
      <c r="K282">
        <f t="shared" si="42"/>
        <v>0.91878402903811252</v>
      </c>
      <c r="L282">
        <f t="shared" si="43"/>
        <v>0</v>
      </c>
      <c r="M282">
        <f>I282*Diccionario!$B$36</f>
        <v>9.7858464313725477</v>
      </c>
      <c r="N282">
        <f>M282*Diccionario!$B$37</f>
        <v>0.98837048956862739</v>
      </c>
      <c r="O282">
        <f>N282*Diccionario!$B$38</f>
        <v>0.14825557343529411</v>
      </c>
      <c r="P282">
        <f>O282*Diccionario!$B$39</f>
        <v>0.13343001609176469</v>
      </c>
      <c r="Q282">
        <f>P282*Diccionario!$B$40</f>
        <v>5.3372006436705879E-2</v>
      </c>
      <c r="R282">
        <f>Q282*Diccionario!$B$41</f>
        <v>3.4691804183858824E-2</v>
      </c>
      <c r="S282">
        <f t="shared" si="44"/>
        <v>3.4691804183858824E-2</v>
      </c>
      <c r="T282">
        <f>I282*Diccionario!$B$36</f>
        <v>9.7858464313725477</v>
      </c>
      <c r="U282">
        <f>T282*Diccionario!$B$42</f>
        <v>0.98837048956862739</v>
      </c>
      <c r="V282">
        <f>U282*Diccionario!$B$43</f>
        <v>0.84011491613333322</v>
      </c>
      <c r="W282">
        <f>V282*Diccionario!$B$44</f>
        <v>0.15962183406533331</v>
      </c>
      <c r="X282">
        <f>W282*Diccionario!$B$45</f>
        <v>6.2252515285479995E-2</v>
      </c>
      <c r="Y282">
        <f>X282*Diccionario!$B$46</f>
        <v>5.5404738604077193E-2</v>
      </c>
      <c r="Z282">
        <f>Y282*Diccionario!$B$47</f>
        <v>2.0499753283508563E-2</v>
      </c>
      <c r="AA282">
        <f>Z282*Diccionario!$B$48</f>
        <v>2.0499753283508563E-2</v>
      </c>
      <c r="AB282">
        <f>AA282*Diccionario!$B$49</f>
        <v>1.5374814962631423E-2</v>
      </c>
      <c r="AC282">
        <f t="shared" si="45"/>
        <v>1.5374814962631423E-2</v>
      </c>
      <c r="AD282">
        <f t="shared" si="46"/>
        <v>5.0066619146490243E-2</v>
      </c>
      <c r="AE282">
        <f t="shared" si="47"/>
        <v>8.3899984974898347E-5</v>
      </c>
      <c r="AF282" t="e">
        <f ca="1">IF(AD282="","",_xludf.RANK.EQ(AD282,$AD$2:$AD$5513,0))</f>
        <v>#NAME?</v>
      </c>
      <c r="AH282" t="str">
        <f t="shared" si="48"/>
        <v>Baja</v>
      </c>
      <c r="AI282" t="s">
        <v>153</v>
      </c>
      <c r="AJ282" t="str">
        <f>IFERROR(VLOOKUP(B282,Maestro_Regionales!$A$2:$B$35,2,FALSE),"Otras zonas")</f>
        <v>Antioquia</v>
      </c>
      <c r="AK282" t="str">
        <f t="shared" si="49"/>
        <v>SAVIA SALUD EPS | Antioquia</v>
      </c>
    </row>
    <row r="283" spans="1:37">
      <c r="A283" s="4" t="s">
        <v>155</v>
      </c>
      <c r="B283" s="4" t="s">
        <v>156</v>
      </c>
      <c r="C283" s="4" t="s">
        <v>265</v>
      </c>
      <c r="D283" s="4" t="s">
        <v>266</v>
      </c>
      <c r="E283" s="4" t="s">
        <v>87</v>
      </c>
      <c r="F283" s="4">
        <v>1456</v>
      </c>
      <c r="G283" s="4">
        <v>672</v>
      </c>
      <c r="H283" s="4">
        <v>0</v>
      </c>
      <c r="I283">
        <f t="shared" si="40"/>
        <v>2128</v>
      </c>
      <c r="J283">
        <f t="shared" si="41"/>
        <v>0.68421052631578949</v>
      </c>
      <c r="K283">
        <f t="shared" si="42"/>
        <v>0.31578947368421051</v>
      </c>
      <c r="L283">
        <f t="shared" si="43"/>
        <v>0</v>
      </c>
      <c r="M283">
        <f>I283*Diccionario!$B$36</f>
        <v>4.7242017254901958</v>
      </c>
      <c r="N283">
        <f>M283*Diccionario!$B$37</f>
        <v>0.47714437427450979</v>
      </c>
      <c r="O283">
        <f>N283*Diccionario!$B$38</f>
        <v>7.1571656141176471E-2</v>
      </c>
      <c r="P283">
        <f>O283*Diccionario!$B$39</f>
        <v>6.4414490527058832E-2</v>
      </c>
      <c r="Q283">
        <f>P283*Diccionario!$B$40</f>
        <v>2.5765796210823533E-2</v>
      </c>
      <c r="R283">
        <f>Q283*Diccionario!$B$41</f>
        <v>1.6747767537035298E-2</v>
      </c>
      <c r="S283">
        <f t="shared" si="44"/>
        <v>1.6747767537035298E-2</v>
      </c>
      <c r="T283">
        <f>I283*Diccionario!$B$36</f>
        <v>4.7242017254901958</v>
      </c>
      <c r="U283">
        <f>T283*Diccionario!$B$42</f>
        <v>0.47714437427450979</v>
      </c>
      <c r="V283">
        <f>U283*Diccionario!$B$43</f>
        <v>0.40557271813333329</v>
      </c>
      <c r="W283">
        <f>V283*Diccionario!$B$44</f>
        <v>7.7058816445333328E-2</v>
      </c>
      <c r="X283">
        <f>W283*Diccionario!$B$45</f>
        <v>3.0052938413679998E-2</v>
      </c>
      <c r="Y283">
        <f>X283*Diccionario!$B$46</f>
        <v>2.67471151881752E-2</v>
      </c>
      <c r="Z283">
        <f>Y283*Diccionario!$B$47</f>
        <v>9.8964326196248238E-3</v>
      </c>
      <c r="AA283">
        <f>Z283*Diccionario!$B$48</f>
        <v>9.8964326196248238E-3</v>
      </c>
      <c r="AB283">
        <f>AA283*Diccionario!$B$49</f>
        <v>7.4223244647186179E-3</v>
      </c>
      <c r="AC283">
        <f t="shared" si="45"/>
        <v>7.4223244647186179E-3</v>
      </c>
      <c r="AD283">
        <f t="shared" si="46"/>
        <v>2.4170092001753917E-2</v>
      </c>
      <c r="AE283">
        <f t="shared" si="47"/>
        <v>4.0503441022364734E-5</v>
      </c>
      <c r="AF283" t="e">
        <f ca="1">IF(AD283="","",_xludf.RANK.EQ(AD283,$AD$2:$AD$5513,0))</f>
        <v>#NAME?</v>
      </c>
      <c r="AH283" t="str">
        <f t="shared" si="48"/>
        <v>Baja</v>
      </c>
      <c r="AI283" t="s">
        <v>153</v>
      </c>
      <c r="AJ283" t="str">
        <f>IFERROR(VLOOKUP(B283,Maestro_Regionales!$A$2:$B$35,2,FALSE),"Otras zonas")</f>
        <v>Antioquia</v>
      </c>
      <c r="AK283" t="str">
        <f t="shared" si="49"/>
        <v>NUEVA EPS | Antioquia</v>
      </c>
    </row>
    <row r="284" spans="1:37">
      <c r="A284" s="4" t="s">
        <v>155</v>
      </c>
      <c r="B284" s="4" t="s">
        <v>156</v>
      </c>
      <c r="C284" s="4" t="s">
        <v>265</v>
      </c>
      <c r="D284" s="4" t="s">
        <v>266</v>
      </c>
      <c r="E284" s="4" t="s">
        <v>90</v>
      </c>
      <c r="F284" s="4">
        <v>0</v>
      </c>
      <c r="G284" s="4">
        <v>0</v>
      </c>
      <c r="H284" s="4">
        <v>159</v>
      </c>
      <c r="I284">
        <f t="shared" si="40"/>
        <v>159</v>
      </c>
      <c r="J284">
        <f t="shared" si="41"/>
        <v>0</v>
      </c>
      <c r="K284">
        <f t="shared" si="42"/>
        <v>0</v>
      </c>
      <c r="L284">
        <f t="shared" si="43"/>
        <v>1</v>
      </c>
      <c r="M284">
        <f>I284*Diccionario!$B$36</f>
        <v>0.35298311764705881</v>
      </c>
      <c r="N284">
        <f>M284*Diccionario!$B$37</f>
        <v>3.5651294882352941E-2</v>
      </c>
      <c r="O284">
        <f>N284*Diccionario!$B$38</f>
        <v>5.3476942323529408E-3</v>
      </c>
      <c r="P284">
        <f>O284*Diccionario!$B$39</f>
        <v>4.8129248091176467E-3</v>
      </c>
      <c r="Q284">
        <f>P284*Diccionario!$B$40</f>
        <v>1.9251699236470588E-3</v>
      </c>
      <c r="R284">
        <f>Q284*Diccionario!$B$41</f>
        <v>1.2513604503705882E-3</v>
      </c>
      <c r="S284">
        <f t="shared" si="44"/>
        <v>1.2513604503705882E-3</v>
      </c>
      <c r="T284">
        <f>I284*Diccionario!$B$36</f>
        <v>0.35298311764705881</v>
      </c>
      <c r="U284">
        <f>T284*Diccionario!$B$42</f>
        <v>3.5651294882352941E-2</v>
      </c>
      <c r="V284">
        <f>U284*Diccionario!$B$43</f>
        <v>3.0303600649999998E-2</v>
      </c>
      <c r="W284">
        <f>V284*Diccionario!$B$44</f>
        <v>5.7576841235E-3</v>
      </c>
      <c r="X284">
        <f>W284*Diccionario!$B$45</f>
        <v>2.2454968081650002E-3</v>
      </c>
      <c r="Y284">
        <f>X284*Diccionario!$B$46</f>
        <v>1.9984921592668503E-3</v>
      </c>
      <c r="Z284">
        <f>Y284*Diccionario!$B$47</f>
        <v>7.3944209892873455E-4</v>
      </c>
      <c r="AA284">
        <f>Z284*Diccionario!$B$48</f>
        <v>7.3944209892873455E-4</v>
      </c>
      <c r="AB284">
        <f>AA284*Diccionario!$B$49</f>
        <v>5.5458157419655094E-4</v>
      </c>
      <c r="AC284">
        <f t="shared" si="45"/>
        <v>5.5458157419655094E-4</v>
      </c>
      <c r="AD284">
        <f t="shared" si="46"/>
        <v>1.8059420245671392E-3</v>
      </c>
      <c r="AE284">
        <f t="shared" si="47"/>
        <v>3.0263379335319507E-6</v>
      </c>
      <c r="AF284" t="e">
        <f ca="1">IF(AD284="","",_xludf.RANK.EQ(AD284,$AD$2:$AD$5513,0))</f>
        <v>#NAME?</v>
      </c>
      <c r="AH284" t="str">
        <f t="shared" si="48"/>
        <v>Baja</v>
      </c>
      <c r="AI284" t="s">
        <v>153</v>
      </c>
      <c r="AJ284" t="str">
        <f>IFERROR(VLOOKUP(B284,Maestro_Regionales!$A$2:$B$35,2,FALSE),"Otras zonas")</f>
        <v>Antioquia</v>
      </c>
      <c r="AK284" t="str">
        <f t="shared" si="49"/>
        <v>REGIMEN DE EXCEPCION | Antioquia</v>
      </c>
    </row>
    <row r="285" spans="1:37">
      <c r="A285" s="4" t="s">
        <v>155</v>
      </c>
      <c r="B285" s="4" t="s">
        <v>156</v>
      </c>
      <c r="C285" s="4" t="s">
        <v>265</v>
      </c>
      <c r="D285" s="4" t="s">
        <v>266</v>
      </c>
      <c r="E285" s="4" t="s">
        <v>161</v>
      </c>
      <c r="F285" s="4">
        <v>72</v>
      </c>
      <c r="G285" s="4">
        <v>0</v>
      </c>
      <c r="H285" s="4">
        <v>0</v>
      </c>
      <c r="I285">
        <f t="shared" si="40"/>
        <v>72</v>
      </c>
      <c r="J285">
        <f t="shared" si="41"/>
        <v>1</v>
      </c>
      <c r="K285">
        <f t="shared" si="42"/>
        <v>0</v>
      </c>
      <c r="L285">
        <f t="shared" si="43"/>
        <v>0</v>
      </c>
      <c r="M285">
        <f>I285*Diccionario!$B$36</f>
        <v>0.15984141176470587</v>
      </c>
      <c r="N285">
        <f>M285*Diccionario!$B$37</f>
        <v>1.6143982588235295E-2</v>
      </c>
      <c r="O285">
        <f>N285*Diccionario!$B$38</f>
        <v>2.4215973882352943E-3</v>
      </c>
      <c r="P285">
        <f>O285*Diccionario!$B$39</f>
        <v>2.179437649411765E-3</v>
      </c>
      <c r="Q285">
        <f>P285*Diccionario!$B$40</f>
        <v>8.7177505976470608E-4</v>
      </c>
      <c r="R285">
        <f>Q285*Diccionario!$B$41</f>
        <v>5.6665378884705893E-4</v>
      </c>
      <c r="S285">
        <f t="shared" si="44"/>
        <v>5.6665378884705893E-4</v>
      </c>
      <c r="T285">
        <f>I285*Diccionario!$B$36</f>
        <v>0.15984141176470587</v>
      </c>
      <c r="U285">
        <f>T285*Diccionario!$B$42</f>
        <v>1.6143982588235295E-2</v>
      </c>
      <c r="V285">
        <f>U285*Diccionario!$B$43</f>
        <v>1.3722385200000001E-2</v>
      </c>
      <c r="W285">
        <f>V285*Diccionario!$B$44</f>
        <v>2.607253188E-3</v>
      </c>
      <c r="X285">
        <f>W285*Diccionario!$B$45</f>
        <v>1.01682874332E-3</v>
      </c>
      <c r="Y285">
        <f>X285*Diccionario!$B$46</f>
        <v>9.0497758155479993E-4</v>
      </c>
      <c r="Z285">
        <f>Y285*Diccionario!$B$47</f>
        <v>3.3484170517527598E-4</v>
      </c>
      <c r="AA285">
        <f>Z285*Diccionario!$B$48</f>
        <v>3.3484170517527598E-4</v>
      </c>
      <c r="AB285">
        <f>AA285*Diccionario!$B$49</f>
        <v>2.5113127888145697E-4</v>
      </c>
      <c r="AC285">
        <f t="shared" si="45"/>
        <v>2.5113127888145697E-4</v>
      </c>
      <c r="AD285">
        <f t="shared" si="46"/>
        <v>8.1778506772851585E-4</v>
      </c>
      <c r="AE285">
        <f t="shared" si="47"/>
        <v>1.3704171774484305E-6</v>
      </c>
      <c r="AF285" t="e">
        <f ca="1">IF(AD285="","",_xludf.RANK.EQ(AD285,$AD$2:$AD$5513,0))</f>
        <v>#NAME?</v>
      </c>
      <c r="AH285" t="str">
        <f t="shared" si="48"/>
        <v>Baja</v>
      </c>
      <c r="AI285" t="s">
        <v>153</v>
      </c>
      <c r="AJ285" t="str">
        <f>IFERROR(VLOOKUP(B285,Maestro_Regionales!$A$2:$B$35,2,FALSE),"Otras zonas")</f>
        <v>Antioquia</v>
      </c>
      <c r="AK285" t="str">
        <f t="shared" si="49"/>
        <v>EPM - EAS | Antioquia</v>
      </c>
    </row>
    <row r="286" spans="1:37">
      <c r="A286" s="4" t="s">
        <v>155</v>
      </c>
      <c r="B286" s="4" t="s">
        <v>156</v>
      </c>
      <c r="C286" s="4" t="s">
        <v>265</v>
      </c>
      <c r="D286" s="4" t="s">
        <v>266</v>
      </c>
      <c r="E286" s="4" t="s">
        <v>70</v>
      </c>
      <c r="F286" s="4">
        <v>3</v>
      </c>
      <c r="G286" s="4">
        <v>0</v>
      </c>
      <c r="H286" s="4">
        <v>0</v>
      </c>
      <c r="I286">
        <f t="shared" si="40"/>
        <v>3</v>
      </c>
      <c r="J286">
        <f t="shared" si="41"/>
        <v>1</v>
      </c>
      <c r="K286">
        <f t="shared" si="42"/>
        <v>0</v>
      </c>
      <c r="L286">
        <f t="shared" si="43"/>
        <v>0</v>
      </c>
      <c r="M286">
        <f>I286*Diccionario!$B$36</f>
        <v>6.6600588235294113E-3</v>
      </c>
      <c r="N286">
        <f>M286*Diccionario!$B$37</f>
        <v>6.7266594117647055E-4</v>
      </c>
      <c r="O286">
        <f>N286*Diccionario!$B$38</f>
        <v>1.0089989117647057E-4</v>
      </c>
      <c r="P286">
        <f>O286*Diccionario!$B$39</f>
        <v>9.0809902058823516E-5</v>
      </c>
      <c r="Q286">
        <f>P286*Diccionario!$B$40</f>
        <v>3.6323960823529406E-5</v>
      </c>
      <c r="R286">
        <f>Q286*Diccionario!$B$41</f>
        <v>2.3610574535294115E-5</v>
      </c>
      <c r="S286">
        <f t="shared" si="44"/>
        <v>2.3610574535294115E-5</v>
      </c>
      <c r="T286">
        <f>I286*Diccionario!$B$36</f>
        <v>6.6600588235294113E-3</v>
      </c>
      <c r="U286">
        <f>T286*Diccionario!$B$42</f>
        <v>6.7266594117647055E-4</v>
      </c>
      <c r="V286">
        <f>U286*Diccionario!$B$43</f>
        <v>5.7176604999999994E-4</v>
      </c>
      <c r="W286">
        <f>V286*Diccionario!$B$44</f>
        <v>1.0863554949999999E-4</v>
      </c>
      <c r="X286">
        <f>W286*Diccionario!$B$45</f>
        <v>4.2367864304999996E-5</v>
      </c>
      <c r="Y286">
        <f>X286*Diccionario!$B$46</f>
        <v>3.7707399231449999E-5</v>
      </c>
      <c r="Z286">
        <f>Y286*Diccionario!$B$47</f>
        <v>1.3951737715636499E-5</v>
      </c>
      <c r="AA286">
        <f>Z286*Diccionario!$B$48</f>
        <v>1.3951737715636499E-5</v>
      </c>
      <c r="AB286">
        <f>AA286*Diccionario!$B$49</f>
        <v>1.0463803286727374E-5</v>
      </c>
      <c r="AC286">
        <f t="shared" si="45"/>
        <v>1.0463803286727374E-5</v>
      </c>
      <c r="AD286">
        <f t="shared" si="46"/>
        <v>3.4074377822021491E-5</v>
      </c>
      <c r="AE286">
        <f t="shared" si="47"/>
        <v>5.7100715727017936E-8</v>
      </c>
      <c r="AF286" t="e">
        <f ca="1">IF(AD286="","",_xludf.RANK.EQ(AD286,$AD$2:$AD$5513,0))</f>
        <v>#NAME?</v>
      </c>
      <c r="AH286" t="str">
        <f t="shared" si="48"/>
        <v>Baja</v>
      </c>
      <c r="AI286" t="s">
        <v>153</v>
      </c>
      <c r="AJ286" t="str">
        <f>IFERROR(VLOOKUP(B286,Maestro_Regionales!$A$2:$B$35,2,FALSE),"Otras zonas")</f>
        <v>Antioquia</v>
      </c>
      <c r="AK286" t="str">
        <f t="shared" si="49"/>
        <v>EPS SURA | Antioquia</v>
      </c>
    </row>
    <row r="287" spans="1:37">
      <c r="A287" s="4" t="s">
        <v>155</v>
      </c>
      <c r="B287" s="4" t="s">
        <v>156</v>
      </c>
      <c r="C287" s="4" t="s">
        <v>267</v>
      </c>
      <c r="D287" s="4" t="s">
        <v>268</v>
      </c>
      <c r="E287" s="4" t="s">
        <v>160</v>
      </c>
      <c r="F287" s="4">
        <v>450</v>
      </c>
      <c r="G287" s="4">
        <v>4469</v>
      </c>
      <c r="H287" s="4">
        <v>0</v>
      </c>
      <c r="I287">
        <f t="shared" si="40"/>
        <v>4919</v>
      </c>
      <c r="J287">
        <f t="shared" si="41"/>
        <v>9.1482008538320794E-2</v>
      </c>
      <c r="K287">
        <f t="shared" si="42"/>
        <v>0.90851799146167922</v>
      </c>
      <c r="L287">
        <f t="shared" si="43"/>
        <v>0</v>
      </c>
      <c r="M287">
        <f>I287*Diccionario!$B$36</f>
        <v>10.920276450980392</v>
      </c>
      <c r="N287">
        <f>M287*Diccionario!$B$37</f>
        <v>1.1029479215490197</v>
      </c>
      <c r="O287">
        <f>N287*Diccionario!$B$38</f>
        <v>0.16544218823235293</v>
      </c>
      <c r="P287">
        <f>O287*Diccionario!$B$39</f>
        <v>0.14889796940911765</v>
      </c>
      <c r="Q287">
        <f>P287*Diccionario!$B$40</f>
        <v>5.9559187763647062E-2</v>
      </c>
      <c r="R287">
        <f>Q287*Diccionario!$B$41</f>
        <v>3.8713472046370594E-2</v>
      </c>
      <c r="S287">
        <f t="shared" si="44"/>
        <v>3.8713472046370594E-2</v>
      </c>
      <c r="T287">
        <f>I287*Diccionario!$B$36</f>
        <v>10.920276450980392</v>
      </c>
      <c r="U287">
        <f>T287*Diccionario!$B$42</f>
        <v>1.1029479215490197</v>
      </c>
      <c r="V287">
        <f>U287*Diccionario!$B$43</f>
        <v>0.93750573331666665</v>
      </c>
      <c r="W287">
        <f>V287*Diccionario!$B$44</f>
        <v>0.17812608933016666</v>
      </c>
      <c r="X287">
        <f>W287*Diccionario!$B$45</f>
        <v>6.9469174838764997E-2</v>
      </c>
      <c r="Y287">
        <f>X287*Diccionario!$B$46</f>
        <v>6.1827565606500851E-2</v>
      </c>
      <c r="Z287">
        <f>Y287*Diccionario!$B$47</f>
        <v>2.2876199274405314E-2</v>
      </c>
      <c r="AA287">
        <f>Z287*Diccionario!$B$48</f>
        <v>2.2876199274405314E-2</v>
      </c>
      <c r="AB287">
        <f>AA287*Diccionario!$B$49</f>
        <v>1.7157149455803985E-2</v>
      </c>
      <c r="AC287">
        <f t="shared" si="45"/>
        <v>1.7157149455803985E-2</v>
      </c>
      <c r="AD287">
        <f t="shared" si="46"/>
        <v>5.5870621502174575E-2</v>
      </c>
      <c r="AE287">
        <f t="shared" si="47"/>
        <v>9.362614022040041E-5</v>
      </c>
      <c r="AF287" t="e">
        <f ca="1">IF(AD287="","",_xludf.RANK.EQ(AD287,$AD$2:$AD$5513,0))</f>
        <v>#NAME?</v>
      </c>
      <c r="AH287" t="str">
        <f t="shared" si="48"/>
        <v>Baja</v>
      </c>
      <c r="AI287" t="s">
        <v>153</v>
      </c>
      <c r="AJ287" t="str">
        <f>IFERROR(VLOOKUP(B287,Maestro_Regionales!$A$2:$B$35,2,FALSE),"Otras zonas")</f>
        <v>Antioquia</v>
      </c>
      <c r="AK287" t="str">
        <f t="shared" si="49"/>
        <v>SAVIA SALUD EPS | Antioquia</v>
      </c>
    </row>
    <row r="288" spans="1:37">
      <c r="A288" s="4" t="s">
        <v>155</v>
      </c>
      <c r="B288" s="4" t="s">
        <v>156</v>
      </c>
      <c r="C288" s="4" t="s">
        <v>267</v>
      </c>
      <c r="D288" s="4" t="s">
        <v>268</v>
      </c>
      <c r="E288" s="4" t="s">
        <v>70</v>
      </c>
      <c r="F288" s="4">
        <v>636</v>
      </c>
      <c r="G288" s="4">
        <v>1566</v>
      </c>
      <c r="H288" s="4">
        <v>0</v>
      </c>
      <c r="I288">
        <f t="shared" si="40"/>
        <v>2202</v>
      </c>
      <c r="J288">
        <f t="shared" si="41"/>
        <v>0.28882833787465939</v>
      </c>
      <c r="K288">
        <f t="shared" si="42"/>
        <v>0.71117166212534055</v>
      </c>
      <c r="L288">
        <f t="shared" si="43"/>
        <v>0</v>
      </c>
      <c r="M288">
        <f>I288*Diccionario!$B$36</f>
        <v>4.8884831764705883</v>
      </c>
      <c r="N288">
        <f>M288*Diccionario!$B$37</f>
        <v>0.49373680082352944</v>
      </c>
      <c r="O288">
        <f>N288*Diccionario!$B$38</f>
        <v>7.4060520123529414E-2</v>
      </c>
      <c r="P288">
        <f>O288*Diccionario!$B$39</f>
        <v>6.6654468111176479E-2</v>
      </c>
      <c r="Q288">
        <f>P288*Diccionario!$B$40</f>
        <v>2.6661787244470592E-2</v>
      </c>
      <c r="R288">
        <f>Q288*Diccionario!$B$41</f>
        <v>1.7330161708905886E-2</v>
      </c>
      <c r="S288">
        <f t="shared" si="44"/>
        <v>1.7330161708905886E-2</v>
      </c>
      <c r="T288">
        <f>I288*Diccionario!$B$36</f>
        <v>4.8884831764705883</v>
      </c>
      <c r="U288">
        <f>T288*Diccionario!$B$42</f>
        <v>0.49373680082352944</v>
      </c>
      <c r="V288">
        <f>U288*Diccionario!$B$43</f>
        <v>0.41967628070000002</v>
      </c>
      <c r="W288">
        <f>V288*Diccionario!$B$44</f>
        <v>7.973849333300001E-2</v>
      </c>
      <c r="X288">
        <f>W288*Diccionario!$B$45</f>
        <v>3.1098012399870006E-2</v>
      </c>
      <c r="Y288">
        <f>X288*Diccionario!$B$46</f>
        <v>2.7677231035884306E-2</v>
      </c>
      <c r="Z288">
        <f>Y288*Diccionario!$B$47</f>
        <v>1.0240575483277193E-2</v>
      </c>
      <c r="AA288">
        <f>Z288*Diccionario!$B$48</f>
        <v>1.0240575483277193E-2</v>
      </c>
      <c r="AB288">
        <f>AA288*Diccionario!$B$49</f>
        <v>7.6804316124578949E-3</v>
      </c>
      <c r="AC288">
        <f t="shared" si="45"/>
        <v>7.6804316124578949E-3</v>
      </c>
      <c r="AD288">
        <f t="shared" si="46"/>
        <v>2.501059332136378E-2</v>
      </c>
      <c r="AE288">
        <f t="shared" si="47"/>
        <v>4.1911925343631173E-5</v>
      </c>
      <c r="AF288" t="e">
        <f ca="1">IF(AD288="","",_xludf.RANK.EQ(AD288,$AD$2:$AD$5513,0))</f>
        <v>#NAME?</v>
      </c>
      <c r="AH288" t="str">
        <f t="shared" si="48"/>
        <v>Baja</v>
      </c>
      <c r="AI288" t="s">
        <v>153</v>
      </c>
      <c r="AJ288" t="str">
        <f>IFERROR(VLOOKUP(B288,Maestro_Regionales!$A$2:$B$35,2,FALSE),"Otras zonas")</f>
        <v>Antioquia</v>
      </c>
      <c r="AK288" t="str">
        <f t="shared" si="49"/>
        <v>EPS SURA | Antioquia</v>
      </c>
    </row>
    <row r="289" spans="1:37">
      <c r="A289" s="4" t="s">
        <v>155</v>
      </c>
      <c r="B289" s="4" t="s">
        <v>156</v>
      </c>
      <c r="C289" s="4" t="s">
        <v>267</v>
      </c>
      <c r="D289" s="4" t="s">
        <v>268</v>
      </c>
      <c r="E289" s="4" t="s">
        <v>87</v>
      </c>
      <c r="F289" s="4">
        <v>836</v>
      </c>
      <c r="G289" s="4">
        <v>543</v>
      </c>
      <c r="H289" s="4">
        <v>0</v>
      </c>
      <c r="I289">
        <f t="shared" si="40"/>
        <v>1379</v>
      </c>
      <c r="J289">
        <f t="shared" si="41"/>
        <v>0.60623640319071792</v>
      </c>
      <c r="K289">
        <f t="shared" si="42"/>
        <v>0.39376359680928208</v>
      </c>
      <c r="L289">
        <f t="shared" si="43"/>
        <v>0</v>
      </c>
      <c r="M289">
        <f>I289*Diccionario!$B$36</f>
        <v>3.0614070392156862</v>
      </c>
      <c r="N289">
        <f>M289*Diccionario!$B$37</f>
        <v>0.30920211096078432</v>
      </c>
      <c r="O289">
        <f>N289*Diccionario!$B$38</f>
        <v>4.6380316644117646E-2</v>
      </c>
      <c r="P289">
        <f>O289*Diccionario!$B$39</f>
        <v>4.1742284979705883E-2</v>
      </c>
      <c r="Q289">
        <f>P289*Diccionario!$B$40</f>
        <v>1.6696913991882355E-2</v>
      </c>
      <c r="R289">
        <f>Q289*Diccionario!$B$41</f>
        <v>1.0852994094723531E-2</v>
      </c>
      <c r="S289">
        <f t="shared" si="44"/>
        <v>1.0852994094723531E-2</v>
      </c>
      <c r="T289">
        <f>I289*Diccionario!$B$36</f>
        <v>3.0614070392156862</v>
      </c>
      <c r="U289">
        <f>T289*Diccionario!$B$42</f>
        <v>0.30920211096078432</v>
      </c>
      <c r="V289">
        <f>U289*Diccionario!$B$43</f>
        <v>0.26282179431666663</v>
      </c>
      <c r="W289">
        <f>V289*Diccionario!$B$44</f>
        <v>4.9936140920166662E-2</v>
      </c>
      <c r="X289">
        <f>W289*Diccionario!$B$45</f>
        <v>1.9475094958865E-2</v>
      </c>
      <c r="Y289">
        <f>X289*Diccionario!$B$46</f>
        <v>1.733283451338985E-2</v>
      </c>
      <c r="Z289">
        <f>Y289*Diccionario!$B$47</f>
        <v>6.4131487699542441E-3</v>
      </c>
      <c r="AA289">
        <f>Z289*Diccionario!$B$48</f>
        <v>6.4131487699542441E-3</v>
      </c>
      <c r="AB289">
        <f>AA289*Diccionario!$B$49</f>
        <v>4.8098615774656833E-3</v>
      </c>
      <c r="AC289">
        <f t="shared" si="45"/>
        <v>4.8098615774656833E-3</v>
      </c>
      <c r="AD289">
        <f t="shared" si="46"/>
        <v>1.5662855672189214E-2</v>
      </c>
      <c r="AE289">
        <f t="shared" si="47"/>
        <v>2.6247295662519246E-5</v>
      </c>
      <c r="AF289" t="e">
        <f ca="1">IF(AD289="","",_xludf.RANK.EQ(AD289,$AD$2:$AD$5513,0))</f>
        <v>#NAME?</v>
      </c>
      <c r="AH289" t="str">
        <f t="shared" si="48"/>
        <v>Baja</v>
      </c>
      <c r="AI289" t="s">
        <v>153</v>
      </c>
      <c r="AJ289" t="str">
        <f>IFERROR(VLOOKUP(B289,Maestro_Regionales!$A$2:$B$35,2,FALSE),"Otras zonas")</f>
        <v>Antioquia</v>
      </c>
      <c r="AK289" t="str">
        <f t="shared" si="49"/>
        <v>NUEVA EPS | Antioquia</v>
      </c>
    </row>
    <row r="290" spans="1:37">
      <c r="A290" s="4" t="s">
        <v>155</v>
      </c>
      <c r="B290" s="4" t="s">
        <v>156</v>
      </c>
      <c r="C290" s="4" t="s">
        <v>267</v>
      </c>
      <c r="D290" s="4" t="s">
        <v>268</v>
      </c>
      <c r="E290" s="4" t="s">
        <v>90</v>
      </c>
      <c r="F290" s="4">
        <v>0</v>
      </c>
      <c r="G290" s="4">
        <v>0</v>
      </c>
      <c r="H290" s="4">
        <v>216</v>
      </c>
      <c r="I290">
        <f t="shared" si="40"/>
        <v>216</v>
      </c>
      <c r="J290">
        <f t="shared" si="41"/>
        <v>0</v>
      </c>
      <c r="K290">
        <f t="shared" si="42"/>
        <v>0</v>
      </c>
      <c r="L290">
        <f t="shared" si="43"/>
        <v>1</v>
      </c>
      <c r="M290">
        <f>I290*Diccionario!$B$36</f>
        <v>0.47952423529411758</v>
      </c>
      <c r="N290">
        <f>M290*Diccionario!$B$37</f>
        <v>4.8431947764705878E-2</v>
      </c>
      <c r="O290">
        <f>N290*Diccionario!$B$38</f>
        <v>7.2647921647058817E-3</v>
      </c>
      <c r="P290">
        <f>O290*Diccionario!$B$39</f>
        <v>6.5383129482352934E-3</v>
      </c>
      <c r="Q290">
        <f>P290*Diccionario!$B$40</f>
        <v>2.6153251792941177E-3</v>
      </c>
      <c r="R290">
        <f>Q290*Diccionario!$B$41</f>
        <v>1.6999613665411766E-3</v>
      </c>
      <c r="S290">
        <f t="shared" si="44"/>
        <v>1.6999613665411766E-3</v>
      </c>
      <c r="T290">
        <f>I290*Diccionario!$B$36</f>
        <v>0.47952423529411758</v>
      </c>
      <c r="U290">
        <f>T290*Diccionario!$B$42</f>
        <v>4.8431947764705878E-2</v>
      </c>
      <c r="V290">
        <f>U290*Diccionario!$B$43</f>
        <v>4.1167155599999998E-2</v>
      </c>
      <c r="W290">
        <f>V290*Diccionario!$B$44</f>
        <v>7.8217595640000005E-3</v>
      </c>
      <c r="X290">
        <f>W290*Diccionario!$B$45</f>
        <v>3.0504862299600005E-3</v>
      </c>
      <c r="Y290">
        <f>X290*Diccionario!$B$46</f>
        <v>2.7149327446644007E-3</v>
      </c>
      <c r="Z290">
        <f>Y290*Diccionario!$B$47</f>
        <v>1.0045251155258283E-3</v>
      </c>
      <c r="AA290">
        <f>Z290*Diccionario!$B$48</f>
        <v>1.0045251155258283E-3</v>
      </c>
      <c r="AB290">
        <f>AA290*Diccionario!$B$49</f>
        <v>7.5339383664437118E-4</v>
      </c>
      <c r="AC290">
        <f t="shared" si="45"/>
        <v>7.5339383664437118E-4</v>
      </c>
      <c r="AD290">
        <f t="shared" si="46"/>
        <v>2.4533552031855478E-3</v>
      </c>
      <c r="AE290">
        <f t="shared" si="47"/>
        <v>4.111251532345292E-6</v>
      </c>
      <c r="AF290" t="e">
        <f ca="1">IF(AD290="","",_xludf.RANK.EQ(AD290,$AD$2:$AD$5513,0))</f>
        <v>#NAME?</v>
      </c>
      <c r="AH290" t="str">
        <f t="shared" si="48"/>
        <v>Baja</v>
      </c>
      <c r="AI290" t="s">
        <v>153</v>
      </c>
      <c r="AJ290" t="str">
        <f>IFERROR(VLOOKUP(B290,Maestro_Regionales!$A$2:$B$35,2,FALSE),"Otras zonas")</f>
        <v>Antioquia</v>
      </c>
      <c r="AK290" t="str">
        <f t="shared" si="49"/>
        <v>REGIMEN DE EXCEPCION | Antioquia</v>
      </c>
    </row>
    <row r="291" spans="1:37">
      <c r="A291" s="4" t="s">
        <v>155</v>
      </c>
      <c r="B291" s="4" t="s">
        <v>156</v>
      </c>
      <c r="C291" s="4" t="s">
        <v>269</v>
      </c>
      <c r="D291" s="4" t="s">
        <v>270</v>
      </c>
      <c r="E291" s="4" t="s">
        <v>160</v>
      </c>
      <c r="F291" s="4">
        <v>240</v>
      </c>
      <c r="G291" s="4">
        <v>3374</v>
      </c>
      <c r="H291" s="4">
        <v>0</v>
      </c>
      <c r="I291">
        <f t="shared" si="40"/>
        <v>3614</v>
      </c>
      <c r="J291">
        <f t="shared" si="41"/>
        <v>6.6408411732152742E-2</v>
      </c>
      <c r="K291">
        <f t="shared" si="42"/>
        <v>0.93359158826784727</v>
      </c>
      <c r="L291">
        <f t="shared" si="43"/>
        <v>0</v>
      </c>
      <c r="M291">
        <f>I291*Diccionario!$B$36</f>
        <v>8.0231508627450978</v>
      </c>
      <c r="N291">
        <f>M291*Diccionario!$B$37</f>
        <v>0.81033823713725495</v>
      </c>
      <c r="O291">
        <f>N291*Diccionario!$B$38</f>
        <v>0.12155073557058824</v>
      </c>
      <c r="P291">
        <f>O291*Diccionario!$B$39</f>
        <v>0.10939566201352942</v>
      </c>
      <c r="Q291">
        <f>P291*Diccionario!$B$40</f>
        <v>4.375826480541177E-2</v>
      </c>
      <c r="R291">
        <f>Q291*Diccionario!$B$41</f>
        <v>2.8442872123517652E-2</v>
      </c>
      <c r="S291">
        <f t="shared" si="44"/>
        <v>2.8442872123517652E-2</v>
      </c>
      <c r="T291">
        <f>I291*Diccionario!$B$36</f>
        <v>8.0231508627450978</v>
      </c>
      <c r="U291">
        <f>T291*Diccionario!$B$42</f>
        <v>0.81033823713725495</v>
      </c>
      <c r="V291">
        <f>U291*Diccionario!$B$43</f>
        <v>0.68878750156666668</v>
      </c>
      <c r="W291">
        <f>V291*Diccionario!$B$44</f>
        <v>0.13086962529766666</v>
      </c>
      <c r="X291">
        <f>W291*Diccionario!$B$45</f>
        <v>5.1039153866089995E-2</v>
      </c>
      <c r="Y291">
        <f>X291*Diccionario!$B$46</f>
        <v>4.5424846940820093E-2</v>
      </c>
      <c r="Z291">
        <f>Y291*Diccionario!$B$47</f>
        <v>1.6807193368103435E-2</v>
      </c>
      <c r="AA291">
        <f>Z291*Diccionario!$B$48</f>
        <v>1.6807193368103435E-2</v>
      </c>
      <c r="AB291">
        <f>AA291*Diccionario!$B$49</f>
        <v>1.2605395026077576E-2</v>
      </c>
      <c r="AC291">
        <f t="shared" si="45"/>
        <v>1.2605395026077576E-2</v>
      </c>
      <c r="AD291">
        <f t="shared" si="46"/>
        <v>4.1048267149595224E-2</v>
      </c>
      <c r="AE291">
        <f t="shared" si="47"/>
        <v>6.8787328879147606E-5</v>
      </c>
      <c r="AF291" t="e">
        <f ca="1">IF(AD291="","",_xludf.RANK.EQ(AD291,$AD$2:$AD$5513,0))</f>
        <v>#NAME?</v>
      </c>
      <c r="AH291" t="str">
        <f t="shared" si="48"/>
        <v>Baja</v>
      </c>
      <c r="AI291" t="s">
        <v>153</v>
      </c>
      <c r="AJ291" t="str">
        <f>IFERROR(VLOOKUP(B291,Maestro_Regionales!$A$2:$B$35,2,FALSE),"Otras zonas")</f>
        <v>Antioquia</v>
      </c>
      <c r="AK291" t="str">
        <f t="shared" si="49"/>
        <v>SAVIA SALUD EPS | Antioquia</v>
      </c>
    </row>
    <row r="292" spans="1:37">
      <c r="A292" s="4" t="s">
        <v>155</v>
      </c>
      <c r="B292" s="4" t="s">
        <v>156</v>
      </c>
      <c r="C292" s="4" t="s">
        <v>269</v>
      </c>
      <c r="D292" s="4" t="s">
        <v>270</v>
      </c>
      <c r="E292" s="4" t="s">
        <v>87</v>
      </c>
      <c r="F292" s="4">
        <v>793</v>
      </c>
      <c r="G292" s="4">
        <v>408</v>
      </c>
      <c r="H292" s="4">
        <v>0</v>
      </c>
      <c r="I292">
        <f t="shared" si="40"/>
        <v>1201</v>
      </c>
      <c r="J292">
        <f t="shared" si="41"/>
        <v>0.66028309741881763</v>
      </c>
      <c r="K292">
        <f t="shared" si="42"/>
        <v>0.33971690258118237</v>
      </c>
      <c r="L292">
        <f t="shared" si="43"/>
        <v>0</v>
      </c>
      <c r="M292">
        <f>I292*Diccionario!$B$36</f>
        <v>2.6662435490196077</v>
      </c>
      <c r="N292">
        <f>M292*Diccionario!$B$37</f>
        <v>0.26929059845098041</v>
      </c>
      <c r="O292">
        <f>N292*Diccionario!$B$38</f>
        <v>4.0393589767647058E-2</v>
      </c>
      <c r="P292">
        <f>O292*Diccionario!$B$39</f>
        <v>3.6354230790882354E-2</v>
      </c>
      <c r="Q292">
        <f>P292*Diccionario!$B$40</f>
        <v>1.4541692316352942E-2</v>
      </c>
      <c r="R292">
        <f>Q292*Diccionario!$B$41</f>
        <v>9.4521000056294133E-3</v>
      </c>
      <c r="S292">
        <f t="shared" si="44"/>
        <v>9.4521000056294133E-3</v>
      </c>
      <c r="T292">
        <f>I292*Diccionario!$B$36</f>
        <v>2.6662435490196077</v>
      </c>
      <c r="U292">
        <f>T292*Diccionario!$B$42</f>
        <v>0.26929059845098041</v>
      </c>
      <c r="V292">
        <f>U292*Diccionario!$B$43</f>
        <v>0.22889700868333335</v>
      </c>
      <c r="W292">
        <f>V292*Diccionario!$B$44</f>
        <v>4.3490431649833336E-2</v>
      </c>
      <c r="X292">
        <f>W292*Diccionario!$B$45</f>
        <v>1.6961268343435001E-2</v>
      </c>
      <c r="Y292">
        <f>X292*Diccionario!$B$46</f>
        <v>1.5095528825657151E-2</v>
      </c>
      <c r="Z292">
        <f>Y292*Diccionario!$B$47</f>
        <v>5.5853456654931461E-3</v>
      </c>
      <c r="AA292">
        <f>Z292*Diccionario!$B$48</f>
        <v>5.5853456654931461E-3</v>
      </c>
      <c r="AB292">
        <f>AA292*Diccionario!$B$49</f>
        <v>4.1890092491198598E-3</v>
      </c>
      <c r="AC292">
        <f t="shared" si="45"/>
        <v>4.1890092491198598E-3</v>
      </c>
      <c r="AD292">
        <f t="shared" si="46"/>
        <v>1.3641109254749272E-2</v>
      </c>
      <c r="AE292">
        <f t="shared" si="47"/>
        <v>2.2859319862716184E-5</v>
      </c>
      <c r="AF292" t="e">
        <f ca="1">IF(AD292="","",_xludf.RANK.EQ(AD292,$AD$2:$AD$5513,0))</f>
        <v>#NAME?</v>
      </c>
      <c r="AH292" t="str">
        <f t="shared" si="48"/>
        <v>Baja</v>
      </c>
      <c r="AI292" t="s">
        <v>153</v>
      </c>
      <c r="AJ292" t="str">
        <f>IFERROR(VLOOKUP(B292,Maestro_Regionales!$A$2:$B$35,2,FALSE),"Otras zonas")</f>
        <v>Antioquia</v>
      </c>
      <c r="AK292" t="str">
        <f t="shared" si="49"/>
        <v>NUEVA EPS | Antioquia</v>
      </c>
    </row>
    <row r="293" spans="1:37">
      <c r="A293" s="4" t="s">
        <v>155</v>
      </c>
      <c r="B293" s="4" t="s">
        <v>156</v>
      </c>
      <c r="C293" s="4" t="s">
        <v>269</v>
      </c>
      <c r="D293" s="4" t="s">
        <v>270</v>
      </c>
      <c r="E293" s="4" t="s">
        <v>90</v>
      </c>
      <c r="F293" s="4">
        <v>0</v>
      </c>
      <c r="G293" s="4">
        <v>0</v>
      </c>
      <c r="H293" s="4">
        <v>102</v>
      </c>
      <c r="I293">
        <f t="shared" si="40"/>
        <v>102</v>
      </c>
      <c r="J293">
        <f t="shared" si="41"/>
        <v>0</v>
      </c>
      <c r="K293">
        <f t="shared" si="42"/>
        <v>0</v>
      </c>
      <c r="L293">
        <f t="shared" si="43"/>
        <v>1</v>
      </c>
      <c r="M293">
        <f>I293*Diccionario!$B$36</f>
        <v>0.22644199999999998</v>
      </c>
      <c r="N293">
        <f>M293*Diccionario!$B$37</f>
        <v>2.2870642E-2</v>
      </c>
      <c r="O293">
        <f>N293*Diccionario!$B$38</f>
        <v>3.4305962999999998E-3</v>
      </c>
      <c r="P293">
        <f>O293*Diccionario!$B$39</f>
        <v>3.08753667E-3</v>
      </c>
      <c r="Q293">
        <f>P293*Diccionario!$B$40</f>
        <v>1.2350146680000001E-3</v>
      </c>
      <c r="R293">
        <f>Q293*Diccionario!$B$41</f>
        <v>8.027595342000001E-4</v>
      </c>
      <c r="S293">
        <f t="shared" si="44"/>
        <v>8.027595342000001E-4</v>
      </c>
      <c r="T293">
        <f>I293*Diccionario!$B$36</f>
        <v>0.22644199999999998</v>
      </c>
      <c r="U293">
        <f>T293*Diccionario!$B$42</f>
        <v>2.2870642E-2</v>
      </c>
      <c r="V293">
        <f>U293*Diccionario!$B$43</f>
        <v>1.9440045699999998E-2</v>
      </c>
      <c r="W293">
        <f>V293*Diccionario!$B$44</f>
        <v>3.6936086829999996E-3</v>
      </c>
      <c r="X293">
        <f>W293*Diccionario!$B$45</f>
        <v>1.44050738637E-3</v>
      </c>
      <c r="Y293">
        <f>X293*Diccionario!$B$46</f>
        <v>1.2820515738692999E-3</v>
      </c>
      <c r="Z293">
        <f>Y293*Diccionario!$B$47</f>
        <v>4.7435908233164095E-4</v>
      </c>
      <c r="AA293">
        <f>Z293*Diccionario!$B$48</f>
        <v>4.7435908233164095E-4</v>
      </c>
      <c r="AB293">
        <f>AA293*Diccionario!$B$49</f>
        <v>3.557693117487307E-4</v>
      </c>
      <c r="AC293">
        <f t="shared" si="45"/>
        <v>3.557693117487307E-4</v>
      </c>
      <c r="AD293">
        <f t="shared" si="46"/>
        <v>1.1585288459487308E-3</v>
      </c>
      <c r="AE293">
        <f t="shared" si="47"/>
        <v>1.9414243347186098E-6</v>
      </c>
      <c r="AF293" t="e">
        <f ca="1">IF(AD293="","",_xludf.RANK.EQ(AD293,$AD$2:$AD$5513,0))</f>
        <v>#NAME?</v>
      </c>
      <c r="AH293" t="str">
        <f t="shared" si="48"/>
        <v>Baja</v>
      </c>
      <c r="AI293" t="s">
        <v>153</v>
      </c>
      <c r="AJ293" t="str">
        <f>IFERROR(VLOOKUP(B293,Maestro_Regionales!$A$2:$B$35,2,FALSE),"Otras zonas")</f>
        <v>Antioquia</v>
      </c>
      <c r="AK293" t="str">
        <f t="shared" si="49"/>
        <v>REGIMEN DE EXCEPCION | Antioquia</v>
      </c>
    </row>
    <row r="294" spans="1:37">
      <c r="A294" s="4" t="s">
        <v>155</v>
      </c>
      <c r="B294" s="4" t="s">
        <v>156</v>
      </c>
      <c r="C294" s="4" t="s">
        <v>269</v>
      </c>
      <c r="D294" s="4" t="s">
        <v>270</v>
      </c>
      <c r="E294" s="4" t="s">
        <v>161</v>
      </c>
      <c r="F294" s="4">
        <v>14</v>
      </c>
      <c r="G294" s="4">
        <v>0</v>
      </c>
      <c r="H294" s="4">
        <v>0</v>
      </c>
      <c r="I294">
        <f t="shared" si="40"/>
        <v>14</v>
      </c>
      <c r="J294">
        <f t="shared" si="41"/>
        <v>1</v>
      </c>
      <c r="K294">
        <f t="shared" si="42"/>
        <v>0</v>
      </c>
      <c r="L294">
        <f t="shared" si="43"/>
        <v>0</v>
      </c>
      <c r="M294">
        <f>I294*Diccionario!$B$36</f>
        <v>3.1080274509803919E-2</v>
      </c>
      <c r="N294">
        <f>M294*Diccionario!$B$37</f>
        <v>3.1391077254901961E-3</v>
      </c>
      <c r="O294">
        <f>N294*Diccionario!$B$38</f>
        <v>4.7086615882352938E-4</v>
      </c>
      <c r="P294">
        <f>O294*Diccionario!$B$39</f>
        <v>4.2377954294117644E-4</v>
      </c>
      <c r="Q294">
        <f>P294*Diccionario!$B$40</f>
        <v>1.695118171764706E-4</v>
      </c>
      <c r="R294">
        <f>Q294*Diccionario!$B$41</f>
        <v>1.1018268116470589E-4</v>
      </c>
      <c r="S294">
        <f t="shared" si="44"/>
        <v>1.1018268116470589E-4</v>
      </c>
      <c r="T294">
        <f>I294*Diccionario!$B$36</f>
        <v>3.1080274509803919E-2</v>
      </c>
      <c r="U294">
        <f>T294*Diccionario!$B$42</f>
        <v>3.1391077254901961E-3</v>
      </c>
      <c r="V294">
        <f>U294*Diccionario!$B$43</f>
        <v>2.6682415666666667E-3</v>
      </c>
      <c r="W294">
        <f>V294*Diccionario!$B$44</f>
        <v>5.0696589766666665E-4</v>
      </c>
      <c r="X294">
        <f>W294*Diccionario!$B$45</f>
        <v>1.9771670009000001E-4</v>
      </c>
      <c r="Y294">
        <f>X294*Diccionario!$B$46</f>
        <v>1.759678630801E-4</v>
      </c>
      <c r="Z294">
        <f>Y294*Diccionario!$B$47</f>
        <v>6.5108109339636995E-5</v>
      </c>
      <c r="AA294">
        <f>Z294*Diccionario!$B$48</f>
        <v>6.5108109339636995E-5</v>
      </c>
      <c r="AB294">
        <f>AA294*Diccionario!$B$49</f>
        <v>4.883108200472775E-5</v>
      </c>
      <c r="AC294">
        <f t="shared" si="45"/>
        <v>4.883108200472775E-5</v>
      </c>
      <c r="AD294">
        <f t="shared" si="46"/>
        <v>1.5901376316943363E-4</v>
      </c>
      <c r="AE294">
        <f t="shared" si="47"/>
        <v>2.6647000672608368E-7</v>
      </c>
      <c r="AF294" t="e">
        <f ca="1">IF(AD294="","",_xludf.RANK.EQ(AD294,$AD$2:$AD$5513,0))</f>
        <v>#NAME?</v>
      </c>
      <c r="AH294" t="str">
        <f t="shared" si="48"/>
        <v>Baja</v>
      </c>
      <c r="AI294" t="s">
        <v>153</v>
      </c>
      <c r="AJ294" t="str">
        <f>IFERROR(VLOOKUP(B294,Maestro_Regionales!$A$2:$B$35,2,FALSE),"Otras zonas")</f>
        <v>Antioquia</v>
      </c>
      <c r="AK294" t="str">
        <f t="shared" si="49"/>
        <v>EPM - EAS | Antioquia</v>
      </c>
    </row>
    <row r="295" spans="1:37">
      <c r="A295" s="4" t="s">
        <v>155</v>
      </c>
      <c r="B295" s="4" t="s">
        <v>156</v>
      </c>
      <c r="C295" s="4" t="s">
        <v>269</v>
      </c>
      <c r="D295" s="4" t="s">
        <v>270</v>
      </c>
      <c r="E295" s="4" t="s">
        <v>85</v>
      </c>
      <c r="F295" s="4">
        <v>0</v>
      </c>
      <c r="G295" s="4">
        <v>1</v>
      </c>
      <c r="H295" s="4">
        <v>0</v>
      </c>
      <c r="I295">
        <f t="shared" si="40"/>
        <v>1</v>
      </c>
      <c r="J295">
        <f t="shared" si="41"/>
        <v>0</v>
      </c>
      <c r="K295">
        <f t="shared" si="42"/>
        <v>1</v>
      </c>
      <c r="L295">
        <f t="shared" si="43"/>
        <v>0</v>
      </c>
      <c r="M295">
        <f>I295*Diccionario!$B$36</f>
        <v>2.2200196078431371E-3</v>
      </c>
      <c r="N295">
        <f>M295*Diccionario!$B$37</f>
        <v>2.2422198039215687E-4</v>
      </c>
      <c r="O295">
        <f>N295*Diccionario!$B$38</f>
        <v>3.3633297058823532E-5</v>
      </c>
      <c r="P295">
        <f>O295*Diccionario!$B$39</f>
        <v>3.026996735294118E-5</v>
      </c>
      <c r="Q295">
        <f>P295*Diccionario!$B$40</f>
        <v>1.2107986941176473E-5</v>
      </c>
      <c r="R295">
        <f>Q295*Diccionario!$B$41</f>
        <v>7.870191511764708E-6</v>
      </c>
      <c r="S295">
        <f t="shared" si="44"/>
        <v>7.870191511764708E-6</v>
      </c>
      <c r="T295">
        <f>I295*Diccionario!$B$36</f>
        <v>2.2200196078431371E-3</v>
      </c>
      <c r="U295">
        <f>T295*Diccionario!$B$42</f>
        <v>2.2422198039215687E-4</v>
      </c>
      <c r="V295">
        <f>U295*Diccionario!$B$43</f>
        <v>1.9058868333333333E-4</v>
      </c>
      <c r="W295">
        <f>V295*Diccionario!$B$44</f>
        <v>3.6211849833333333E-5</v>
      </c>
      <c r="X295">
        <f>W295*Diccionario!$B$45</f>
        <v>1.4122621435000001E-5</v>
      </c>
      <c r="Y295">
        <f>X295*Diccionario!$B$46</f>
        <v>1.256913307715E-5</v>
      </c>
      <c r="Z295">
        <f>Y295*Diccionario!$B$47</f>
        <v>4.6505792385454997E-6</v>
      </c>
      <c r="AA295">
        <f>Z295*Diccionario!$B$48</f>
        <v>4.6505792385454997E-6</v>
      </c>
      <c r="AB295">
        <f>AA295*Diccionario!$B$49</f>
        <v>3.4879344289091247E-6</v>
      </c>
      <c r="AC295">
        <f t="shared" si="45"/>
        <v>3.4879344289091247E-6</v>
      </c>
      <c r="AD295">
        <f t="shared" si="46"/>
        <v>1.1358125940673833E-5</v>
      </c>
      <c r="AE295">
        <f t="shared" si="47"/>
        <v>1.9033571909005983E-8</v>
      </c>
      <c r="AF295" t="e">
        <f ca="1">IF(AD295="","",_xludf.RANK.EQ(AD295,$AD$2:$AD$5513,0))</f>
        <v>#NAME?</v>
      </c>
      <c r="AH295" t="str">
        <f t="shared" si="48"/>
        <v>Baja</v>
      </c>
      <c r="AI295" t="s">
        <v>153</v>
      </c>
      <c r="AJ295" t="str">
        <f>IFERROR(VLOOKUP(B295,Maestro_Regionales!$A$2:$B$35,2,FALSE),"Otras zonas")</f>
        <v>Antioquia</v>
      </c>
      <c r="AK295" t="str">
        <f t="shared" si="49"/>
        <v>SALUD TOTAL EPS | Antioquia</v>
      </c>
    </row>
    <row r="296" spans="1:37">
      <c r="A296" s="4" t="s">
        <v>155</v>
      </c>
      <c r="B296" s="4" t="s">
        <v>156</v>
      </c>
      <c r="C296" s="4" t="s">
        <v>271</v>
      </c>
      <c r="D296" s="4" t="s">
        <v>272</v>
      </c>
      <c r="E296" s="4" t="s">
        <v>70</v>
      </c>
      <c r="F296" s="4">
        <v>24638</v>
      </c>
      <c r="G296" s="4">
        <v>3992</v>
      </c>
      <c r="H296" s="4">
        <v>0</v>
      </c>
      <c r="I296">
        <f t="shared" si="40"/>
        <v>28630</v>
      </c>
      <c r="J296">
        <f t="shared" si="41"/>
        <v>0.86056584002794267</v>
      </c>
      <c r="K296">
        <f t="shared" si="42"/>
        <v>0.13943415997205727</v>
      </c>
      <c r="L296">
        <f t="shared" si="43"/>
        <v>0</v>
      </c>
      <c r="M296">
        <f>I296*Diccionario!$B$36</f>
        <v>63.559161372549013</v>
      </c>
      <c r="N296">
        <f>M296*Diccionario!$B$37</f>
        <v>6.419475298627451</v>
      </c>
      <c r="O296">
        <f>N296*Diccionario!$B$38</f>
        <v>0.96292129479411759</v>
      </c>
      <c r="P296">
        <f>O296*Diccionario!$B$39</f>
        <v>0.8666291653147058</v>
      </c>
      <c r="Q296">
        <f>P296*Diccionario!$B$40</f>
        <v>0.34665166612588233</v>
      </c>
      <c r="R296">
        <f>Q296*Diccionario!$B$41</f>
        <v>0.22532358298182353</v>
      </c>
      <c r="S296">
        <f t="shared" si="44"/>
        <v>0.22532358298182353</v>
      </c>
      <c r="T296">
        <f>I296*Diccionario!$B$36</f>
        <v>63.559161372549013</v>
      </c>
      <c r="U296">
        <f>T296*Diccionario!$B$42</f>
        <v>6.419475298627451</v>
      </c>
      <c r="V296">
        <f>U296*Diccionario!$B$43</f>
        <v>5.4565540038333333</v>
      </c>
      <c r="W296">
        <f>V296*Diccionario!$B$44</f>
        <v>1.0367452607283334</v>
      </c>
      <c r="X296">
        <f>W296*Diccionario!$B$45</f>
        <v>0.40433065168405002</v>
      </c>
      <c r="Y296">
        <f>X296*Diccionario!$B$46</f>
        <v>0.35985427999880454</v>
      </c>
      <c r="Z296">
        <f>Y296*Diccionario!$B$47</f>
        <v>0.13314608359955768</v>
      </c>
      <c r="AA296">
        <f>Z296*Diccionario!$B$48</f>
        <v>0.13314608359955768</v>
      </c>
      <c r="AB296">
        <f>AA296*Diccionario!$B$49</f>
        <v>9.9859562699668253E-2</v>
      </c>
      <c r="AC296">
        <f t="shared" si="45"/>
        <v>9.9859562699668253E-2</v>
      </c>
      <c r="AD296">
        <f t="shared" si="46"/>
        <v>0.32518314568149176</v>
      </c>
      <c r="AE296">
        <f t="shared" si="47"/>
        <v>5.4493116375484119E-4</v>
      </c>
      <c r="AF296" t="e">
        <f ca="1">IF(AD296="","",_xludf.RANK.EQ(AD296,$AD$2:$AD$5513,0))</f>
        <v>#NAME?</v>
      </c>
      <c r="AH296" t="str">
        <f t="shared" si="48"/>
        <v>Media</v>
      </c>
      <c r="AI296" t="s">
        <v>153</v>
      </c>
      <c r="AJ296" t="str">
        <f>IFERROR(VLOOKUP(B296,Maestro_Regionales!$A$2:$B$35,2,FALSE),"Otras zonas")</f>
        <v>Antioquia</v>
      </c>
      <c r="AK296" t="str">
        <f t="shared" si="49"/>
        <v>EPS SURA | Antioquia</v>
      </c>
    </row>
    <row r="297" spans="1:37">
      <c r="A297" s="4" t="s">
        <v>155</v>
      </c>
      <c r="B297" s="4" t="s">
        <v>156</v>
      </c>
      <c r="C297" s="4" t="s">
        <v>271</v>
      </c>
      <c r="D297" s="4" t="s">
        <v>272</v>
      </c>
      <c r="E297" s="4" t="s">
        <v>160</v>
      </c>
      <c r="F297" s="4">
        <v>1706</v>
      </c>
      <c r="G297" s="4">
        <v>11213</v>
      </c>
      <c r="H297" s="4">
        <v>0</v>
      </c>
      <c r="I297">
        <f t="shared" si="40"/>
        <v>12919</v>
      </c>
      <c r="J297">
        <f t="shared" si="41"/>
        <v>0.13205356451737751</v>
      </c>
      <c r="K297">
        <f t="shared" si="42"/>
        <v>0.86794643548262251</v>
      </c>
      <c r="L297">
        <f t="shared" si="43"/>
        <v>0</v>
      </c>
      <c r="M297">
        <f>I297*Diccionario!$B$36</f>
        <v>28.680433313725487</v>
      </c>
      <c r="N297">
        <f>M297*Diccionario!$B$37</f>
        <v>2.8967237646862745</v>
      </c>
      <c r="O297">
        <f>N297*Diccionario!$B$38</f>
        <v>0.43450856470294114</v>
      </c>
      <c r="P297">
        <f>O297*Diccionario!$B$39</f>
        <v>0.39105770823264702</v>
      </c>
      <c r="Q297">
        <f>P297*Diccionario!$B$40</f>
        <v>0.15642308329305882</v>
      </c>
      <c r="R297">
        <f>Q297*Diccionario!$B$41</f>
        <v>0.10167500414048823</v>
      </c>
      <c r="S297">
        <f t="shared" si="44"/>
        <v>0.10167500414048823</v>
      </c>
      <c r="T297">
        <f>I297*Diccionario!$B$36</f>
        <v>28.680433313725487</v>
      </c>
      <c r="U297">
        <f>T297*Diccionario!$B$42</f>
        <v>2.8967237646862745</v>
      </c>
      <c r="V297">
        <f>U297*Diccionario!$B$43</f>
        <v>2.462215199983333</v>
      </c>
      <c r="W297">
        <f>V297*Diccionario!$B$44</f>
        <v>0.4678208879968333</v>
      </c>
      <c r="X297">
        <f>W297*Diccionario!$B$45</f>
        <v>0.18245014631876499</v>
      </c>
      <c r="Y297">
        <f>X297*Diccionario!$B$46</f>
        <v>0.16238063022370083</v>
      </c>
      <c r="Z297">
        <f>Y297*Diccionario!$B$47</f>
        <v>6.0080833182769307E-2</v>
      </c>
      <c r="AA297">
        <f>Z297*Diccionario!$B$48</f>
        <v>6.0080833182769307E-2</v>
      </c>
      <c r="AB297">
        <f>AA297*Diccionario!$B$49</f>
        <v>4.5060624887076982E-2</v>
      </c>
      <c r="AC297">
        <f t="shared" si="45"/>
        <v>4.5060624887076982E-2</v>
      </c>
      <c r="AD297">
        <f t="shared" si="46"/>
        <v>0.14673562902756521</v>
      </c>
      <c r="AE297">
        <f t="shared" si="47"/>
        <v>2.4589471549244819E-4</v>
      </c>
      <c r="AF297" t="e">
        <f ca="1">IF(AD297="","",_xludf.RANK.EQ(AD297,$AD$2:$AD$5513,0))</f>
        <v>#NAME?</v>
      </c>
      <c r="AH297" t="str">
        <f t="shared" si="48"/>
        <v>Media</v>
      </c>
      <c r="AI297" t="s">
        <v>153</v>
      </c>
      <c r="AJ297" t="str">
        <f>IFERROR(VLOOKUP(B297,Maestro_Regionales!$A$2:$B$35,2,FALSE),"Otras zonas")</f>
        <v>Antioquia</v>
      </c>
      <c r="AK297" t="str">
        <f t="shared" si="49"/>
        <v>SAVIA SALUD EPS | Antioquia</v>
      </c>
    </row>
    <row r="298" spans="1:37">
      <c r="A298" s="4" t="s">
        <v>155</v>
      </c>
      <c r="B298" s="4" t="s">
        <v>156</v>
      </c>
      <c r="C298" s="4" t="s">
        <v>271</v>
      </c>
      <c r="D298" s="4" t="s">
        <v>272</v>
      </c>
      <c r="E298" s="4" t="s">
        <v>87</v>
      </c>
      <c r="F298" s="4">
        <v>7026</v>
      </c>
      <c r="G298" s="4">
        <v>1957</v>
      </c>
      <c r="H298" s="4">
        <v>0</v>
      </c>
      <c r="I298">
        <f t="shared" si="40"/>
        <v>8983</v>
      </c>
      <c r="J298">
        <f t="shared" si="41"/>
        <v>0.78214404987198038</v>
      </c>
      <c r="K298">
        <f t="shared" si="42"/>
        <v>0.21785595012801959</v>
      </c>
      <c r="L298">
        <f t="shared" si="43"/>
        <v>0</v>
      </c>
      <c r="M298">
        <f>I298*Diccionario!$B$36</f>
        <v>19.942436137254901</v>
      </c>
      <c r="N298">
        <f>M298*Diccionario!$B$37</f>
        <v>2.0141860498627451</v>
      </c>
      <c r="O298">
        <f>N298*Diccionario!$B$38</f>
        <v>0.30212790747941176</v>
      </c>
      <c r="P298">
        <f>O298*Diccionario!$B$39</f>
        <v>0.27191511673147062</v>
      </c>
      <c r="Q298">
        <f>P298*Diccionario!$B$40</f>
        <v>0.10876604669258826</v>
      </c>
      <c r="R298">
        <f>Q298*Diccionario!$B$41</f>
        <v>7.0697930350182375E-2</v>
      </c>
      <c r="S298">
        <f t="shared" si="44"/>
        <v>7.0697930350182375E-2</v>
      </c>
      <c r="T298">
        <f>I298*Diccionario!$B$36</f>
        <v>19.942436137254901</v>
      </c>
      <c r="U298">
        <f>T298*Diccionario!$B$42</f>
        <v>2.0141860498627451</v>
      </c>
      <c r="V298">
        <f>U298*Diccionario!$B$43</f>
        <v>1.7120581423833332</v>
      </c>
      <c r="W298">
        <f>V298*Diccionario!$B$44</f>
        <v>0.32529104705283329</v>
      </c>
      <c r="X298">
        <f>W298*Diccionario!$B$45</f>
        <v>0.12686350835060498</v>
      </c>
      <c r="Y298">
        <f>X298*Diccionario!$B$46</f>
        <v>0.11290852243203843</v>
      </c>
      <c r="Z298">
        <f>Y298*Diccionario!$B$47</f>
        <v>4.1776153299854221E-2</v>
      </c>
      <c r="AA298">
        <f>Z298*Diccionario!$B$48</f>
        <v>4.1776153299854221E-2</v>
      </c>
      <c r="AB298">
        <f>AA298*Diccionario!$B$49</f>
        <v>3.1332114974890662E-2</v>
      </c>
      <c r="AC298">
        <f t="shared" si="45"/>
        <v>3.1332114974890662E-2</v>
      </c>
      <c r="AD298">
        <f t="shared" si="46"/>
        <v>0.10203004532507304</v>
      </c>
      <c r="AE298">
        <f t="shared" si="47"/>
        <v>1.7097857645860073E-4</v>
      </c>
      <c r="AF298" t="e">
        <f ca="1">IF(AD298="","",_xludf.RANK.EQ(AD298,$AD$2:$AD$5513,0))</f>
        <v>#NAME?</v>
      </c>
      <c r="AH298" t="str">
        <f t="shared" si="48"/>
        <v>Baja</v>
      </c>
      <c r="AI298" t="s">
        <v>153</v>
      </c>
      <c r="AJ298" t="str">
        <f>IFERROR(VLOOKUP(B298,Maestro_Regionales!$A$2:$B$35,2,FALSE),"Otras zonas")</f>
        <v>Antioquia</v>
      </c>
      <c r="AK298" t="str">
        <f t="shared" si="49"/>
        <v>NUEVA EPS | Antioquia</v>
      </c>
    </row>
    <row r="299" spans="1:37">
      <c r="A299" s="4" t="s">
        <v>155</v>
      </c>
      <c r="B299" s="4" t="s">
        <v>156</v>
      </c>
      <c r="C299" s="4" t="s">
        <v>271</v>
      </c>
      <c r="D299" s="4" t="s">
        <v>272</v>
      </c>
      <c r="E299" s="4" t="s">
        <v>85</v>
      </c>
      <c r="F299" s="4">
        <v>2648</v>
      </c>
      <c r="G299" s="4">
        <v>851</v>
      </c>
      <c r="H299" s="4">
        <v>0</v>
      </c>
      <c r="I299">
        <f t="shared" si="40"/>
        <v>3499</v>
      </c>
      <c r="J299">
        <f t="shared" si="41"/>
        <v>0.75678765361531863</v>
      </c>
      <c r="K299">
        <f t="shared" si="42"/>
        <v>0.24321234638468134</v>
      </c>
      <c r="L299">
        <f t="shared" si="43"/>
        <v>0</v>
      </c>
      <c r="M299">
        <f>I299*Diccionario!$B$36</f>
        <v>7.7678486078431366</v>
      </c>
      <c r="N299">
        <f>M299*Diccionario!$B$37</f>
        <v>0.78455270939215682</v>
      </c>
      <c r="O299">
        <f>N299*Diccionario!$B$38</f>
        <v>0.11768290640882352</v>
      </c>
      <c r="P299">
        <f>O299*Diccionario!$B$39</f>
        <v>0.10591461576794117</v>
      </c>
      <c r="Q299">
        <f>P299*Diccionario!$B$40</f>
        <v>4.236584630717647E-2</v>
      </c>
      <c r="R299">
        <f>Q299*Diccionario!$B$41</f>
        <v>2.7537800099664708E-2</v>
      </c>
      <c r="S299">
        <f t="shared" si="44"/>
        <v>2.7537800099664708E-2</v>
      </c>
      <c r="T299">
        <f>I299*Diccionario!$B$36</f>
        <v>7.7678486078431366</v>
      </c>
      <c r="U299">
        <f>T299*Diccionario!$B$42</f>
        <v>0.78455270939215682</v>
      </c>
      <c r="V299">
        <f>U299*Diccionario!$B$43</f>
        <v>0.66686980298333332</v>
      </c>
      <c r="W299">
        <f>V299*Diccionario!$B$44</f>
        <v>0.12670526256683334</v>
      </c>
      <c r="X299">
        <f>W299*Diccionario!$B$45</f>
        <v>4.9415052401065009E-2</v>
      </c>
      <c r="Y299">
        <f>X299*Diccionario!$B$46</f>
        <v>4.397939663694786E-2</v>
      </c>
      <c r="Z299">
        <f>Y299*Diccionario!$B$47</f>
        <v>1.6272376755670708E-2</v>
      </c>
      <c r="AA299">
        <f>Z299*Diccionario!$B$48</f>
        <v>1.6272376755670708E-2</v>
      </c>
      <c r="AB299">
        <f>AA299*Diccionario!$B$49</f>
        <v>1.220428256675303E-2</v>
      </c>
      <c r="AC299">
        <f t="shared" si="45"/>
        <v>1.220428256675303E-2</v>
      </c>
      <c r="AD299">
        <f t="shared" si="46"/>
        <v>3.9742082666417738E-2</v>
      </c>
      <c r="AE299">
        <f t="shared" si="47"/>
        <v>6.6598468109611934E-5</v>
      </c>
      <c r="AF299" t="e">
        <f ca="1">IF(AD299="","",_xludf.RANK.EQ(AD299,$AD$2:$AD$5513,0))</f>
        <v>#NAME?</v>
      </c>
      <c r="AH299" t="str">
        <f t="shared" si="48"/>
        <v>Baja</v>
      </c>
      <c r="AI299" t="s">
        <v>153</v>
      </c>
      <c r="AJ299" t="str">
        <f>IFERROR(VLOOKUP(B299,Maestro_Regionales!$A$2:$B$35,2,FALSE),"Otras zonas")</f>
        <v>Antioquia</v>
      </c>
      <c r="AK299" t="str">
        <f t="shared" si="49"/>
        <v>SALUD TOTAL EPS | Antioquia</v>
      </c>
    </row>
    <row r="300" spans="1:37">
      <c r="A300" s="4" t="s">
        <v>155</v>
      </c>
      <c r="B300" s="4" t="s">
        <v>156</v>
      </c>
      <c r="C300" s="4" t="s">
        <v>271</v>
      </c>
      <c r="D300" s="4" t="s">
        <v>272</v>
      </c>
      <c r="E300" s="4" t="s">
        <v>90</v>
      </c>
      <c r="F300" s="4">
        <v>0</v>
      </c>
      <c r="G300" s="4">
        <v>0</v>
      </c>
      <c r="H300" s="4">
        <v>513</v>
      </c>
      <c r="I300">
        <f t="shared" si="40"/>
        <v>513</v>
      </c>
      <c r="J300">
        <f t="shared" si="41"/>
        <v>0</v>
      </c>
      <c r="K300">
        <f t="shared" si="42"/>
        <v>0</v>
      </c>
      <c r="L300">
        <f t="shared" si="43"/>
        <v>1</v>
      </c>
      <c r="M300">
        <f>I300*Diccionario!$B$36</f>
        <v>1.1388700588235294</v>
      </c>
      <c r="N300">
        <f>M300*Diccionario!$B$37</f>
        <v>0.11502587594117648</v>
      </c>
      <c r="O300">
        <f>N300*Diccionario!$B$38</f>
        <v>1.7253881391176472E-2</v>
      </c>
      <c r="P300">
        <f>O300*Diccionario!$B$39</f>
        <v>1.5528493252058824E-2</v>
      </c>
      <c r="Q300">
        <f>P300*Diccionario!$B$40</f>
        <v>6.2113973008235297E-3</v>
      </c>
      <c r="R300">
        <f>Q300*Diccionario!$B$41</f>
        <v>4.0374082455352945E-3</v>
      </c>
      <c r="S300">
        <f t="shared" si="44"/>
        <v>4.0374082455352945E-3</v>
      </c>
      <c r="T300">
        <f>I300*Diccionario!$B$36</f>
        <v>1.1388700588235294</v>
      </c>
      <c r="U300">
        <f>T300*Diccionario!$B$42</f>
        <v>0.11502587594117648</v>
      </c>
      <c r="V300">
        <f>U300*Diccionario!$B$43</f>
        <v>9.7771994550000005E-2</v>
      </c>
      <c r="W300">
        <f>V300*Diccionario!$B$44</f>
        <v>1.85766789645E-2</v>
      </c>
      <c r="X300">
        <f>W300*Diccionario!$B$45</f>
        <v>7.2449047961550004E-3</v>
      </c>
      <c r="Y300">
        <f>X300*Diccionario!$B$46</f>
        <v>6.4479652685779506E-3</v>
      </c>
      <c r="Z300">
        <f>Y300*Diccionario!$B$47</f>
        <v>2.3857471493738415E-3</v>
      </c>
      <c r="AA300">
        <f>Z300*Diccionario!$B$48</f>
        <v>2.3857471493738415E-3</v>
      </c>
      <c r="AB300">
        <f>AA300*Diccionario!$B$49</f>
        <v>1.7893103620303811E-3</v>
      </c>
      <c r="AC300">
        <f t="shared" si="45"/>
        <v>1.7893103620303811E-3</v>
      </c>
      <c r="AD300">
        <f t="shared" si="46"/>
        <v>5.8267186075656755E-3</v>
      </c>
      <c r="AE300">
        <f t="shared" si="47"/>
        <v>9.7642223893200669E-6</v>
      </c>
      <c r="AF300" t="e">
        <f ca="1">IF(AD300="","",_xludf.RANK.EQ(AD300,$AD$2:$AD$5513,0))</f>
        <v>#NAME?</v>
      </c>
      <c r="AH300" t="str">
        <f t="shared" si="48"/>
        <v>Baja</v>
      </c>
      <c r="AI300" t="s">
        <v>153</v>
      </c>
      <c r="AJ300" t="str">
        <f>IFERROR(VLOOKUP(B300,Maestro_Regionales!$A$2:$B$35,2,FALSE),"Otras zonas")</f>
        <v>Antioquia</v>
      </c>
      <c r="AK300" t="str">
        <f t="shared" si="49"/>
        <v>REGIMEN DE EXCEPCION | Antioquia</v>
      </c>
    </row>
    <row r="301" spans="1:37">
      <c r="A301" s="4" t="s">
        <v>155</v>
      </c>
      <c r="B301" s="4" t="s">
        <v>156</v>
      </c>
      <c r="C301" s="4" t="s">
        <v>271</v>
      </c>
      <c r="D301" s="4" t="s">
        <v>272</v>
      </c>
      <c r="E301" s="4" t="s">
        <v>161</v>
      </c>
      <c r="F301" s="4">
        <v>63</v>
      </c>
      <c r="G301" s="4">
        <v>0</v>
      </c>
      <c r="H301" s="4">
        <v>0</v>
      </c>
      <c r="I301">
        <f t="shared" si="40"/>
        <v>63</v>
      </c>
      <c r="J301">
        <f t="shared" si="41"/>
        <v>1</v>
      </c>
      <c r="K301">
        <f t="shared" si="42"/>
        <v>0</v>
      </c>
      <c r="L301">
        <f t="shared" si="43"/>
        <v>0</v>
      </c>
      <c r="M301">
        <f>I301*Diccionario!$B$36</f>
        <v>0.13986123529411765</v>
      </c>
      <c r="N301">
        <f>M301*Diccionario!$B$37</f>
        <v>1.4125984764705883E-2</v>
      </c>
      <c r="O301">
        <f>N301*Diccionario!$B$38</f>
        <v>2.1188977147058824E-3</v>
      </c>
      <c r="P301">
        <f>O301*Diccionario!$B$39</f>
        <v>1.9070079432352942E-3</v>
      </c>
      <c r="Q301">
        <f>P301*Diccionario!$B$40</f>
        <v>7.628031772941177E-4</v>
      </c>
      <c r="R301">
        <f>Q301*Diccionario!$B$41</f>
        <v>4.9582206524117654E-4</v>
      </c>
      <c r="S301">
        <f t="shared" si="44"/>
        <v>4.9582206524117654E-4</v>
      </c>
      <c r="T301">
        <f>I301*Diccionario!$B$36</f>
        <v>0.13986123529411765</v>
      </c>
      <c r="U301">
        <f>T301*Diccionario!$B$42</f>
        <v>1.4125984764705883E-2</v>
      </c>
      <c r="V301">
        <f>U301*Diccionario!$B$43</f>
        <v>1.200708705E-2</v>
      </c>
      <c r="W301">
        <f>V301*Diccionario!$B$44</f>
        <v>2.2813465395000003E-3</v>
      </c>
      <c r="X301">
        <f>W301*Diccionario!$B$45</f>
        <v>8.8972515040500015E-4</v>
      </c>
      <c r="Y301">
        <f>X301*Diccionario!$B$46</f>
        <v>7.918553838604501E-4</v>
      </c>
      <c r="Z301">
        <f>Y301*Diccionario!$B$47</f>
        <v>2.9298649202836653E-4</v>
      </c>
      <c r="AA301">
        <f>Z301*Diccionario!$B$48</f>
        <v>2.9298649202836653E-4</v>
      </c>
      <c r="AB301">
        <f>AA301*Diccionario!$B$49</f>
        <v>2.1973986902127491E-4</v>
      </c>
      <c r="AC301">
        <f t="shared" si="45"/>
        <v>2.1973986902127491E-4</v>
      </c>
      <c r="AD301">
        <f t="shared" si="46"/>
        <v>7.1556193426245145E-4</v>
      </c>
      <c r="AE301">
        <f t="shared" si="47"/>
        <v>1.1991150302673769E-6</v>
      </c>
      <c r="AF301" t="e">
        <f ca="1">IF(AD301="","",_xludf.RANK.EQ(AD301,$AD$2:$AD$5513,0))</f>
        <v>#NAME?</v>
      </c>
      <c r="AH301" t="str">
        <f t="shared" si="48"/>
        <v>Baja</v>
      </c>
      <c r="AI301" t="s">
        <v>153</v>
      </c>
      <c r="AJ301" t="str">
        <f>IFERROR(VLOOKUP(B301,Maestro_Regionales!$A$2:$B$35,2,FALSE),"Otras zonas")</f>
        <v>Antioquia</v>
      </c>
      <c r="AK301" t="str">
        <f t="shared" si="49"/>
        <v>EPM - EAS | Antioquia</v>
      </c>
    </row>
    <row r="302" spans="1:37">
      <c r="A302" s="4" t="s">
        <v>155</v>
      </c>
      <c r="B302" s="4" t="s">
        <v>156</v>
      </c>
      <c r="C302" s="4" t="s">
        <v>271</v>
      </c>
      <c r="D302" s="4" t="s">
        <v>272</v>
      </c>
      <c r="E302" s="4" t="s">
        <v>86</v>
      </c>
      <c r="F302" s="4">
        <v>9</v>
      </c>
      <c r="G302" s="4">
        <v>0</v>
      </c>
      <c r="H302" s="4">
        <v>0</v>
      </c>
      <c r="I302">
        <f t="shared" si="40"/>
        <v>9</v>
      </c>
      <c r="J302">
        <f t="shared" si="41"/>
        <v>1</v>
      </c>
      <c r="K302">
        <f t="shared" si="42"/>
        <v>0</v>
      </c>
      <c r="L302">
        <f t="shared" si="43"/>
        <v>0</v>
      </c>
      <c r="M302">
        <f>I302*Diccionario!$B$36</f>
        <v>1.9980176470588234E-2</v>
      </c>
      <c r="N302">
        <f>M302*Diccionario!$B$37</f>
        <v>2.0179978235294119E-3</v>
      </c>
      <c r="O302">
        <f>N302*Diccionario!$B$38</f>
        <v>3.0269967352941179E-4</v>
      </c>
      <c r="P302">
        <f>O302*Diccionario!$B$39</f>
        <v>2.7242970617647063E-4</v>
      </c>
      <c r="Q302">
        <f>P302*Diccionario!$B$40</f>
        <v>1.0897188247058826E-4</v>
      </c>
      <c r="R302">
        <f>Q302*Diccionario!$B$41</f>
        <v>7.0831723605882367E-5</v>
      </c>
      <c r="S302">
        <f t="shared" si="44"/>
        <v>7.0831723605882367E-5</v>
      </c>
      <c r="T302">
        <f>I302*Diccionario!$B$36</f>
        <v>1.9980176470588234E-2</v>
      </c>
      <c r="U302">
        <f>T302*Diccionario!$B$42</f>
        <v>2.0179978235294119E-3</v>
      </c>
      <c r="V302">
        <f>U302*Diccionario!$B$43</f>
        <v>1.7152981500000001E-3</v>
      </c>
      <c r="W302">
        <f>V302*Diccionario!$B$44</f>
        <v>3.259066485E-4</v>
      </c>
      <c r="X302">
        <f>W302*Diccionario!$B$45</f>
        <v>1.2710359291499999E-4</v>
      </c>
      <c r="Y302">
        <f>X302*Diccionario!$B$46</f>
        <v>1.1312219769434999E-4</v>
      </c>
      <c r="Z302">
        <f>Y302*Diccionario!$B$47</f>
        <v>4.1855213146909497E-5</v>
      </c>
      <c r="AA302">
        <f>Z302*Diccionario!$B$48</f>
        <v>4.1855213146909497E-5</v>
      </c>
      <c r="AB302">
        <f>AA302*Diccionario!$B$49</f>
        <v>3.1391409860182121E-5</v>
      </c>
      <c r="AC302">
        <f t="shared" si="45"/>
        <v>3.1391409860182121E-5</v>
      </c>
      <c r="AD302">
        <f t="shared" si="46"/>
        <v>1.0222313346606448E-4</v>
      </c>
      <c r="AE302">
        <f t="shared" si="47"/>
        <v>1.7130214718105381E-7</v>
      </c>
      <c r="AF302" t="e">
        <f ca="1">IF(AD302="","",_xludf.RANK.EQ(AD302,$AD$2:$AD$5513,0))</f>
        <v>#NAME?</v>
      </c>
      <c r="AH302" t="str">
        <f t="shared" si="48"/>
        <v>Baja</v>
      </c>
      <c r="AI302" t="s">
        <v>153</v>
      </c>
      <c r="AJ302" t="str">
        <f>IFERROR(VLOOKUP(B302,Maestro_Regionales!$A$2:$B$35,2,FALSE),"Otras zonas")</f>
        <v>Antioquia</v>
      </c>
      <c r="AK302" t="str">
        <f t="shared" si="49"/>
        <v>EPS SANITAS | Antioquia</v>
      </c>
    </row>
    <row r="303" spans="1:37">
      <c r="A303" s="4" t="s">
        <v>155</v>
      </c>
      <c r="B303" s="4" t="s">
        <v>156</v>
      </c>
      <c r="C303" s="4" t="s">
        <v>271</v>
      </c>
      <c r="D303" s="4" t="s">
        <v>272</v>
      </c>
      <c r="E303" s="4" t="s">
        <v>88</v>
      </c>
      <c r="F303" s="4">
        <v>0</v>
      </c>
      <c r="G303" s="4">
        <v>3</v>
      </c>
      <c r="H303" s="4">
        <v>0</v>
      </c>
      <c r="I303">
        <f t="shared" si="40"/>
        <v>3</v>
      </c>
      <c r="J303">
        <f t="shared" si="41"/>
        <v>0</v>
      </c>
      <c r="K303">
        <f t="shared" si="42"/>
        <v>1</v>
      </c>
      <c r="L303">
        <f t="shared" si="43"/>
        <v>0</v>
      </c>
      <c r="M303">
        <f>I303*Diccionario!$B$36</f>
        <v>6.6600588235294113E-3</v>
      </c>
      <c r="N303">
        <f>M303*Diccionario!$B$37</f>
        <v>6.7266594117647055E-4</v>
      </c>
      <c r="O303">
        <f>N303*Diccionario!$B$38</f>
        <v>1.0089989117647057E-4</v>
      </c>
      <c r="P303">
        <f>O303*Diccionario!$B$39</f>
        <v>9.0809902058823516E-5</v>
      </c>
      <c r="Q303">
        <f>P303*Diccionario!$B$40</f>
        <v>3.6323960823529406E-5</v>
      </c>
      <c r="R303">
        <f>Q303*Diccionario!$B$41</f>
        <v>2.3610574535294115E-5</v>
      </c>
      <c r="S303">
        <f t="shared" si="44"/>
        <v>2.3610574535294115E-5</v>
      </c>
      <c r="T303">
        <f>I303*Diccionario!$B$36</f>
        <v>6.6600588235294113E-3</v>
      </c>
      <c r="U303">
        <f>T303*Diccionario!$B$42</f>
        <v>6.7266594117647055E-4</v>
      </c>
      <c r="V303">
        <f>U303*Diccionario!$B$43</f>
        <v>5.7176604999999994E-4</v>
      </c>
      <c r="W303">
        <f>V303*Diccionario!$B$44</f>
        <v>1.0863554949999999E-4</v>
      </c>
      <c r="X303">
        <f>W303*Diccionario!$B$45</f>
        <v>4.2367864304999996E-5</v>
      </c>
      <c r="Y303">
        <f>X303*Diccionario!$B$46</f>
        <v>3.7707399231449999E-5</v>
      </c>
      <c r="Z303">
        <f>Y303*Diccionario!$B$47</f>
        <v>1.3951737715636499E-5</v>
      </c>
      <c r="AA303">
        <f>Z303*Diccionario!$B$48</f>
        <v>1.3951737715636499E-5</v>
      </c>
      <c r="AB303">
        <f>AA303*Diccionario!$B$49</f>
        <v>1.0463803286727374E-5</v>
      </c>
      <c r="AC303">
        <f t="shared" si="45"/>
        <v>1.0463803286727374E-5</v>
      </c>
      <c r="AD303">
        <f t="shared" si="46"/>
        <v>3.4074377822021491E-5</v>
      </c>
      <c r="AE303">
        <f t="shared" si="47"/>
        <v>5.7100715727017936E-8</v>
      </c>
      <c r="AF303" t="e">
        <f ca="1">IF(AD303="","",_xludf.RANK.EQ(AD303,$AD$2:$AD$5513,0))</f>
        <v>#NAME?</v>
      </c>
      <c r="AH303" t="str">
        <f t="shared" si="48"/>
        <v>Baja</v>
      </c>
      <c r="AI303" t="s">
        <v>153</v>
      </c>
      <c r="AJ303" t="str">
        <f>IFERROR(VLOOKUP(B303,Maestro_Regionales!$A$2:$B$35,2,FALSE),"Otras zonas")</f>
        <v>Antioquia</v>
      </c>
      <c r="AK303" t="str">
        <f t="shared" si="49"/>
        <v>COOSALUD EPS | Antioquia</v>
      </c>
    </row>
    <row r="304" spans="1:37">
      <c r="A304" s="4" t="s">
        <v>155</v>
      </c>
      <c r="B304" s="4" t="s">
        <v>156</v>
      </c>
      <c r="C304" s="4" t="s">
        <v>271</v>
      </c>
      <c r="D304" s="4" t="s">
        <v>272</v>
      </c>
      <c r="E304" s="4" t="s">
        <v>95</v>
      </c>
      <c r="F304" s="4">
        <v>0</v>
      </c>
      <c r="G304" s="4">
        <v>1</v>
      </c>
      <c r="H304" s="4">
        <v>0</v>
      </c>
      <c r="I304">
        <f t="shared" si="40"/>
        <v>1</v>
      </c>
      <c r="J304">
        <f t="shared" si="41"/>
        <v>0</v>
      </c>
      <c r="K304">
        <f t="shared" si="42"/>
        <v>1</v>
      </c>
      <c r="L304">
        <f t="shared" si="43"/>
        <v>0</v>
      </c>
      <c r="M304">
        <f>I304*Diccionario!$B$36</f>
        <v>2.2200196078431371E-3</v>
      </c>
      <c r="N304">
        <f>M304*Diccionario!$B$37</f>
        <v>2.2422198039215687E-4</v>
      </c>
      <c r="O304">
        <f>N304*Diccionario!$B$38</f>
        <v>3.3633297058823532E-5</v>
      </c>
      <c r="P304">
        <f>O304*Diccionario!$B$39</f>
        <v>3.026996735294118E-5</v>
      </c>
      <c r="Q304">
        <f>P304*Diccionario!$B$40</f>
        <v>1.2107986941176473E-5</v>
      </c>
      <c r="R304">
        <f>Q304*Diccionario!$B$41</f>
        <v>7.870191511764708E-6</v>
      </c>
      <c r="S304">
        <f t="shared" si="44"/>
        <v>7.870191511764708E-6</v>
      </c>
      <c r="T304">
        <f>I304*Diccionario!$B$36</f>
        <v>2.2200196078431371E-3</v>
      </c>
      <c r="U304">
        <f>T304*Diccionario!$B$42</f>
        <v>2.2422198039215687E-4</v>
      </c>
      <c r="V304">
        <f>U304*Diccionario!$B$43</f>
        <v>1.9058868333333333E-4</v>
      </c>
      <c r="W304">
        <f>V304*Diccionario!$B$44</f>
        <v>3.6211849833333333E-5</v>
      </c>
      <c r="X304">
        <f>W304*Diccionario!$B$45</f>
        <v>1.4122621435000001E-5</v>
      </c>
      <c r="Y304">
        <f>X304*Diccionario!$B$46</f>
        <v>1.256913307715E-5</v>
      </c>
      <c r="Z304">
        <f>Y304*Diccionario!$B$47</f>
        <v>4.6505792385454997E-6</v>
      </c>
      <c r="AA304">
        <f>Z304*Diccionario!$B$48</f>
        <v>4.6505792385454997E-6</v>
      </c>
      <c r="AB304">
        <f>AA304*Diccionario!$B$49</f>
        <v>3.4879344289091247E-6</v>
      </c>
      <c r="AC304">
        <f t="shared" si="45"/>
        <v>3.4879344289091247E-6</v>
      </c>
      <c r="AD304">
        <f t="shared" si="46"/>
        <v>1.1358125940673833E-5</v>
      </c>
      <c r="AE304">
        <f t="shared" si="47"/>
        <v>1.9033571909005983E-8</v>
      </c>
      <c r="AF304" t="e">
        <f ca="1">IF(AD304="","",_xludf.RANK.EQ(AD304,$AD$2:$AD$5513,0))</f>
        <v>#NAME?</v>
      </c>
      <c r="AH304" t="str">
        <f t="shared" si="48"/>
        <v>Baja</v>
      </c>
      <c r="AI304" t="s">
        <v>153</v>
      </c>
      <c r="AJ304" t="str">
        <f>IFERROR(VLOOKUP(B304,Maestro_Regionales!$A$2:$B$35,2,FALSE),"Otras zonas")</f>
        <v>Antioquia</v>
      </c>
      <c r="AK304" t="str">
        <f t="shared" si="49"/>
        <v>ASMETSALUD EPS | Antioquia</v>
      </c>
    </row>
    <row r="305" spans="1:37">
      <c r="A305" s="4" t="s">
        <v>155</v>
      </c>
      <c r="B305" s="4" t="s">
        <v>156</v>
      </c>
      <c r="C305" s="4" t="s">
        <v>273</v>
      </c>
      <c r="D305" s="4" t="s">
        <v>274</v>
      </c>
      <c r="E305" s="4" t="s">
        <v>160</v>
      </c>
      <c r="F305" s="4">
        <v>721</v>
      </c>
      <c r="G305" s="4">
        <v>3614</v>
      </c>
      <c r="H305" s="4">
        <v>0</v>
      </c>
      <c r="I305">
        <f t="shared" si="40"/>
        <v>4335</v>
      </c>
      <c r="J305">
        <f t="shared" si="41"/>
        <v>0.16632064590542101</v>
      </c>
      <c r="K305">
        <f t="shared" si="42"/>
        <v>0.83367935409457905</v>
      </c>
      <c r="L305">
        <f t="shared" si="43"/>
        <v>0</v>
      </c>
      <c r="M305">
        <f>I305*Diccionario!$B$36</f>
        <v>9.6237849999999998</v>
      </c>
      <c r="N305">
        <f>M305*Diccionario!$B$37</f>
        <v>0.97200228500000008</v>
      </c>
      <c r="O305">
        <f>N305*Diccionario!$B$38</f>
        <v>0.14580034275000001</v>
      </c>
      <c r="P305">
        <f>O305*Diccionario!$B$39</f>
        <v>0.13122030847500002</v>
      </c>
      <c r="Q305">
        <f>P305*Diccionario!$B$40</f>
        <v>5.2488123390000009E-2</v>
      </c>
      <c r="R305">
        <f>Q305*Diccionario!$B$41</f>
        <v>3.4117280203500008E-2</v>
      </c>
      <c r="S305">
        <f t="shared" si="44"/>
        <v>3.4117280203500008E-2</v>
      </c>
      <c r="T305">
        <f>I305*Diccionario!$B$36</f>
        <v>9.6237849999999998</v>
      </c>
      <c r="U305">
        <f>T305*Diccionario!$B$42</f>
        <v>0.97200228500000008</v>
      </c>
      <c r="V305">
        <f>U305*Diccionario!$B$43</f>
        <v>0.8262019422500001</v>
      </c>
      <c r="W305">
        <f>V305*Diccionario!$B$44</f>
        <v>0.15697836902750001</v>
      </c>
      <c r="X305">
        <f>W305*Diccionario!$B$45</f>
        <v>6.1221563920725003E-2</v>
      </c>
      <c r="Y305">
        <f>X305*Diccionario!$B$46</f>
        <v>5.4487191889445251E-2</v>
      </c>
      <c r="Z305">
        <f>Y305*Diccionario!$B$47</f>
        <v>2.0160260999094744E-2</v>
      </c>
      <c r="AA305">
        <f>Z305*Diccionario!$B$48</f>
        <v>2.0160260999094744E-2</v>
      </c>
      <c r="AB305">
        <f>AA305*Diccionario!$B$49</f>
        <v>1.5120195749321058E-2</v>
      </c>
      <c r="AC305">
        <f t="shared" si="45"/>
        <v>1.5120195749321058E-2</v>
      </c>
      <c r="AD305">
        <f t="shared" si="46"/>
        <v>4.9237475952821068E-2</v>
      </c>
      <c r="AE305">
        <f t="shared" si="47"/>
        <v>8.2510534225540942E-5</v>
      </c>
      <c r="AF305" t="e">
        <f ca="1">IF(AD305="","",_xludf.RANK.EQ(AD305,$AD$2:$AD$5513,0))</f>
        <v>#NAME?</v>
      </c>
      <c r="AH305" t="str">
        <f t="shared" si="48"/>
        <v>Baja</v>
      </c>
      <c r="AI305" t="s">
        <v>153</v>
      </c>
      <c r="AJ305" t="str">
        <f>IFERROR(VLOOKUP(B305,Maestro_Regionales!$A$2:$B$35,2,FALSE),"Otras zonas")</f>
        <v>Antioquia</v>
      </c>
      <c r="AK305" t="str">
        <f t="shared" si="49"/>
        <v>SAVIA SALUD EPS | Antioquia</v>
      </c>
    </row>
    <row r="306" spans="1:37">
      <c r="A306" s="4" t="s">
        <v>155</v>
      </c>
      <c r="B306" s="4" t="s">
        <v>156</v>
      </c>
      <c r="C306" s="4" t="s">
        <v>273</v>
      </c>
      <c r="D306" s="4" t="s">
        <v>274</v>
      </c>
      <c r="E306" s="4" t="s">
        <v>87</v>
      </c>
      <c r="F306" s="4">
        <v>1937</v>
      </c>
      <c r="G306" s="4">
        <v>749</v>
      </c>
      <c r="H306" s="4">
        <v>0</v>
      </c>
      <c r="I306">
        <f t="shared" si="40"/>
        <v>2686</v>
      </c>
      <c r="J306">
        <f t="shared" si="41"/>
        <v>0.7211466865227103</v>
      </c>
      <c r="K306">
        <f t="shared" si="42"/>
        <v>0.27885331347728964</v>
      </c>
      <c r="L306">
        <f t="shared" si="43"/>
        <v>0</v>
      </c>
      <c r="M306">
        <f>I306*Diccionario!$B$36</f>
        <v>5.9629726666666665</v>
      </c>
      <c r="N306">
        <f>M306*Diccionario!$B$37</f>
        <v>0.60226023933333339</v>
      </c>
      <c r="O306">
        <f>N306*Diccionario!$B$38</f>
        <v>9.0339035900000003E-2</v>
      </c>
      <c r="P306">
        <f>O306*Diccionario!$B$39</f>
        <v>8.130513231E-2</v>
      </c>
      <c r="Q306">
        <f>P306*Diccionario!$B$40</f>
        <v>3.2522052924000004E-2</v>
      </c>
      <c r="R306">
        <f>Q306*Diccionario!$B$41</f>
        <v>2.1139334400600004E-2</v>
      </c>
      <c r="S306">
        <f t="shared" si="44"/>
        <v>2.1139334400600004E-2</v>
      </c>
      <c r="T306">
        <f>I306*Diccionario!$B$36</f>
        <v>5.9629726666666665</v>
      </c>
      <c r="U306">
        <f>T306*Diccionario!$B$42</f>
        <v>0.60226023933333339</v>
      </c>
      <c r="V306">
        <f>U306*Diccionario!$B$43</f>
        <v>0.51192120343333336</v>
      </c>
      <c r="W306">
        <f>V306*Diccionario!$B$44</f>
        <v>9.7265028652333343E-2</v>
      </c>
      <c r="X306">
        <f>W306*Diccionario!$B$45</f>
        <v>3.7933361174410006E-2</v>
      </c>
      <c r="Y306">
        <f>X306*Diccionario!$B$46</f>
        <v>3.3760691445224908E-2</v>
      </c>
      <c r="Z306">
        <f>Y306*Diccionario!$B$47</f>
        <v>1.2491455834733215E-2</v>
      </c>
      <c r="AA306">
        <f>Z306*Diccionario!$B$48</f>
        <v>1.2491455834733215E-2</v>
      </c>
      <c r="AB306">
        <f>AA306*Diccionario!$B$49</f>
        <v>9.3685918760499122E-3</v>
      </c>
      <c r="AC306">
        <f t="shared" si="45"/>
        <v>9.3685918760499122E-3</v>
      </c>
      <c r="AD306">
        <f t="shared" si="46"/>
        <v>3.0507926276649916E-2</v>
      </c>
      <c r="AE306">
        <f t="shared" si="47"/>
        <v>5.1124174147590066E-5</v>
      </c>
      <c r="AF306" t="e">
        <f ca="1">IF(AD306="","",_xludf.RANK.EQ(AD306,$AD$2:$AD$5513,0))</f>
        <v>#NAME?</v>
      </c>
      <c r="AH306" t="str">
        <f t="shared" si="48"/>
        <v>Baja</v>
      </c>
      <c r="AI306" t="s">
        <v>153</v>
      </c>
      <c r="AJ306" t="str">
        <f>IFERROR(VLOOKUP(B306,Maestro_Regionales!$A$2:$B$35,2,FALSE),"Otras zonas")</f>
        <v>Antioquia</v>
      </c>
      <c r="AK306" t="str">
        <f t="shared" si="49"/>
        <v>NUEVA EPS | Antioquia</v>
      </c>
    </row>
    <row r="307" spans="1:37">
      <c r="A307" s="4" t="s">
        <v>155</v>
      </c>
      <c r="B307" s="4" t="s">
        <v>156</v>
      </c>
      <c r="C307" s="4" t="s">
        <v>273</v>
      </c>
      <c r="D307" s="4" t="s">
        <v>274</v>
      </c>
      <c r="E307" s="4" t="s">
        <v>90</v>
      </c>
      <c r="F307" s="4">
        <v>0</v>
      </c>
      <c r="G307" s="4">
        <v>0</v>
      </c>
      <c r="H307" s="4">
        <v>107</v>
      </c>
      <c r="I307">
        <f t="shared" si="40"/>
        <v>107</v>
      </c>
      <c r="J307">
        <f t="shared" si="41"/>
        <v>0</v>
      </c>
      <c r="K307">
        <f t="shared" si="42"/>
        <v>0</v>
      </c>
      <c r="L307">
        <f t="shared" si="43"/>
        <v>1</v>
      </c>
      <c r="M307">
        <f>I307*Diccionario!$B$36</f>
        <v>0.23754209803921567</v>
      </c>
      <c r="N307">
        <f>M307*Diccionario!$B$37</f>
        <v>2.3991751901960783E-2</v>
      </c>
      <c r="O307">
        <f>N307*Diccionario!$B$38</f>
        <v>3.5987627852941172E-3</v>
      </c>
      <c r="P307">
        <f>O307*Diccionario!$B$39</f>
        <v>3.2388865067647056E-3</v>
      </c>
      <c r="Q307">
        <f>P307*Diccionario!$B$40</f>
        <v>1.2955546027058824E-3</v>
      </c>
      <c r="R307">
        <f>Q307*Diccionario!$B$41</f>
        <v>8.4211049175882352E-4</v>
      </c>
      <c r="S307">
        <f t="shared" si="44"/>
        <v>8.4211049175882352E-4</v>
      </c>
      <c r="T307">
        <f>I307*Diccionario!$B$36</f>
        <v>0.23754209803921567</v>
      </c>
      <c r="U307">
        <f>T307*Diccionario!$B$42</f>
        <v>2.3991751901960783E-2</v>
      </c>
      <c r="V307">
        <f>U307*Diccionario!$B$43</f>
        <v>2.0392989116666666E-2</v>
      </c>
      <c r="W307">
        <f>V307*Diccionario!$B$44</f>
        <v>3.8746679321666668E-3</v>
      </c>
      <c r="X307">
        <f>W307*Diccionario!$B$45</f>
        <v>1.5111204935450001E-3</v>
      </c>
      <c r="Y307">
        <f>X307*Diccionario!$B$46</f>
        <v>1.3448972392550501E-3</v>
      </c>
      <c r="Z307">
        <f>Y307*Diccionario!$B$47</f>
        <v>4.9761197852436854E-4</v>
      </c>
      <c r="AA307">
        <f>Z307*Diccionario!$B$48</f>
        <v>4.9761197852436854E-4</v>
      </c>
      <c r="AB307">
        <f>AA307*Diccionario!$B$49</f>
        <v>3.732089838932764E-4</v>
      </c>
      <c r="AC307">
        <f t="shared" si="45"/>
        <v>3.732089838932764E-4</v>
      </c>
      <c r="AD307">
        <f t="shared" si="46"/>
        <v>1.2153194756521E-3</v>
      </c>
      <c r="AE307">
        <f t="shared" si="47"/>
        <v>2.0365921942636398E-6</v>
      </c>
      <c r="AF307" t="e">
        <f ca="1">IF(AD307="","",_xludf.RANK.EQ(AD307,$AD$2:$AD$5513,0))</f>
        <v>#NAME?</v>
      </c>
      <c r="AH307" t="str">
        <f t="shared" si="48"/>
        <v>Baja</v>
      </c>
      <c r="AI307" t="s">
        <v>153</v>
      </c>
      <c r="AJ307" t="str">
        <f>IFERROR(VLOOKUP(B307,Maestro_Regionales!$A$2:$B$35,2,FALSE),"Otras zonas")</f>
        <v>Antioquia</v>
      </c>
      <c r="AK307" t="str">
        <f t="shared" si="49"/>
        <v>REGIMEN DE EXCEPCION | Antioquia</v>
      </c>
    </row>
    <row r="308" spans="1:37">
      <c r="A308" s="4" t="s">
        <v>155</v>
      </c>
      <c r="B308" s="4" t="s">
        <v>156</v>
      </c>
      <c r="C308" s="4" t="s">
        <v>273</v>
      </c>
      <c r="D308" s="4" t="s">
        <v>274</v>
      </c>
      <c r="E308" s="4" t="s">
        <v>161</v>
      </c>
      <c r="F308" s="4">
        <v>99</v>
      </c>
      <c r="G308" s="4">
        <v>0</v>
      </c>
      <c r="H308" s="4">
        <v>0</v>
      </c>
      <c r="I308">
        <f t="shared" si="40"/>
        <v>99</v>
      </c>
      <c r="J308">
        <f t="shared" si="41"/>
        <v>1</v>
      </c>
      <c r="K308">
        <f t="shared" si="42"/>
        <v>0</v>
      </c>
      <c r="L308">
        <f t="shared" si="43"/>
        <v>0</v>
      </c>
      <c r="M308">
        <f>I308*Diccionario!$B$36</f>
        <v>0.21978194117647057</v>
      </c>
      <c r="N308">
        <f>M308*Diccionario!$B$37</f>
        <v>2.2197976058823531E-2</v>
      </c>
      <c r="O308">
        <f>N308*Diccionario!$B$38</f>
        <v>3.3296964088235293E-3</v>
      </c>
      <c r="P308">
        <f>O308*Diccionario!$B$39</f>
        <v>2.9967267679411763E-3</v>
      </c>
      <c r="Q308">
        <f>P308*Diccionario!$B$40</f>
        <v>1.1986907071764707E-3</v>
      </c>
      <c r="R308">
        <f>Q308*Diccionario!$B$41</f>
        <v>7.7914895966470601E-4</v>
      </c>
      <c r="S308">
        <f t="shared" si="44"/>
        <v>7.7914895966470601E-4</v>
      </c>
      <c r="T308">
        <f>I308*Diccionario!$B$36</f>
        <v>0.21978194117647057</v>
      </c>
      <c r="U308">
        <f>T308*Diccionario!$B$42</f>
        <v>2.2197976058823531E-2</v>
      </c>
      <c r="V308">
        <f>U308*Diccionario!$B$43</f>
        <v>1.886827965E-2</v>
      </c>
      <c r="W308">
        <f>V308*Diccionario!$B$44</f>
        <v>3.5849731335000001E-3</v>
      </c>
      <c r="X308">
        <f>W308*Diccionario!$B$45</f>
        <v>1.398139522065E-3</v>
      </c>
      <c r="Y308">
        <f>X308*Diccionario!$B$46</f>
        <v>1.2443441746378501E-3</v>
      </c>
      <c r="Z308">
        <f>Y308*Diccionario!$B$47</f>
        <v>4.6040734461600454E-4</v>
      </c>
      <c r="AA308">
        <f>Z308*Diccionario!$B$48</f>
        <v>4.6040734461600454E-4</v>
      </c>
      <c r="AB308">
        <f>AA308*Diccionario!$B$49</f>
        <v>3.4530550846200342E-4</v>
      </c>
      <c r="AC308">
        <f t="shared" si="45"/>
        <v>3.4530550846200342E-4</v>
      </c>
      <c r="AD308">
        <f t="shared" si="46"/>
        <v>1.1244544681267095E-3</v>
      </c>
      <c r="AE308">
        <f t="shared" si="47"/>
        <v>1.8843236189915923E-6</v>
      </c>
      <c r="AF308" t="e">
        <f ca="1">IF(AD308="","",_xludf.RANK.EQ(AD308,$AD$2:$AD$5513,0))</f>
        <v>#NAME?</v>
      </c>
      <c r="AH308" t="str">
        <f t="shared" si="48"/>
        <v>Baja</v>
      </c>
      <c r="AI308" t="s">
        <v>153</v>
      </c>
      <c r="AJ308" t="str">
        <f>IFERROR(VLOOKUP(B308,Maestro_Regionales!$A$2:$B$35,2,FALSE),"Otras zonas")</f>
        <v>Antioquia</v>
      </c>
      <c r="AK308" t="str">
        <f t="shared" si="49"/>
        <v>EPM - EAS | Antioquia</v>
      </c>
    </row>
    <row r="309" spans="1:37">
      <c r="A309" s="4" t="s">
        <v>155</v>
      </c>
      <c r="B309" s="4" t="s">
        <v>156</v>
      </c>
      <c r="C309" s="4" t="s">
        <v>275</v>
      </c>
      <c r="D309" s="4" t="s">
        <v>276</v>
      </c>
      <c r="E309" s="4" t="s">
        <v>160</v>
      </c>
      <c r="F309" s="4">
        <v>293</v>
      </c>
      <c r="G309" s="4">
        <v>2707</v>
      </c>
      <c r="H309" s="4">
        <v>0</v>
      </c>
      <c r="I309">
        <f t="shared" si="40"/>
        <v>3000</v>
      </c>
      <c r="J309">
        <f t="shared" si="41"/>
        <v>9.7666666666666666E-2</v>
      </c>
      <c r="K309">
        <f t="shared" si="42"/>
        <v>0.90233333333333332</v>
      </c>
      <c r="L309">
        <f t="shared" si="43"/>
        <v>0</v>
      </c>
      <c r="M309">
        <f>I309*Diccionario!$B$36</f>
        <v>6.6600588235294111</v>
      </c>
      <c r="N309">
        <f>M309*Diccionario!$B$37</f>
        <v>0.67266594117647061</v>
      </c>
      <c r="O309">
        <f>N309*Diccionario!$B$38</f>
        <v>0.10089989117647059</v>
      </c>
      <c r="P309">
        <f>O309*Diccionario!$B$39</f>
        <v>9.0809902058823541E-2</v>
      </c>
      <c r="Q309">
        <f>P309*Diccionario!$B$40</f>
        <v>3.6323960823529421E-2</v>
      </c>
      <c r="R309">
        <f>Q309*Diccionario!$B$41</f>
        <v>2.3610574535294124E-2</v>
      </c>
      <c r="S309">
        <f t="shared" si="44"/>
        <v>2.3610574535294124E-2</v>
      </c>
      <c r="T309">
        <f>I309*Diccionario!$B$36</f>
        <v>6.6600588235294111</v>
      </c>
      <c r="U309">
        <f>T309*Diccionario!$B$42</f>
        <v>0.67266594117647061</v>
      </c>
      <c r="V309">
        <f>U309*Diccionario!$B$43</f>
        <v>0.57176605000000003</v>
      </c>
      <c r="W309">
        <f>V309*Diccionario!$B$44</f>
        <v>0.10863554950000001</v>
      </c>
      <c r="X309">
        <f>W309*Diccionario!$B$45</f>
        <v>4.2367864305000003E-2</v>
      </c>
      <c r="Y309">
        <f>X309*Diccionario!$B$46</f>
        <v>3.7707399231450001E-2</v>
      </c>
      <c r="Z309">
        <f>Y309*Diccionario!$B$47</f>
        <v>1.39517377156365E-2</v>
      </c>
      <c r="AA309">
        <f>Z309*Diccionario!$B$48</f>
        <v>1.39517377156365E-2</v>
      </c>
      <c r="AB309">
        <f>AA309*Diccionario!$B$49</f>
        <v>1.0463803286727375E-2</v>
      </c>
      <c r="AC309">
        <f t="shared" si="45"/>
        <v>1.0463803286727375E-2</v>
      </c>
      <c r="AD309">
        <f t="shared" si="46"/>
        <v>3.4074377822021495E-2</v>
      </c>
      <c r="AE309">
        <f t="shared" si="47"/>
        <v>5.7100715727017941E-5</v>
      </c>
      <c r="AF309" t="e">
        <f ca="1">IF(AD309="","",_xludf.RANK.EQ(AD309,$AD$2:$AD$5513,0))</f>
        <v>#NAME?</v>
      </c>
      <c r="AH309" t="str">
        <f t="shared" si="48"/>
        <v>Baja</v>
      </c>
      <c r="AI309" t="s">
        <v>153</v>
      </c>
      <c r="AJ309" t="str">
        <f>IFERROR(VLOOKUP(B309,Maestro_Regionales!$A$2:$B$35,2,FALSE),"Otras zonas")</f>
        <v>Antioquia</v>
      </c>
      <c r="AK309" t="str">
        <f t="shared" si="49"/>
        <v>SAVIA SALUD EPS | Antioquia</v>
      </c>
    </row>
    <row r="310" spans="1:37">
      <c r="A310" s="4" t="s">
        <v>155</v>
      </c>
      <c r="B310" s="4" t="s">
        <v>156</v>
      </c>
      <c r="C310" s="4" t="s">
        <v>275</v>
      </c>
      <c r="D310" s="4" t="s">
        <v>276</v>
      </c>
      <c r="E310" s="4" t="s">
        <v>87</v>
      </c>
      <c r="F310" s="4">
        <v>388</v>
      </c>
      <c r="G310" s="4">
        <v>196</v>
      </c>
      <c r="H310" s="4">
        <v>0</v>
      </c>
      <c r="I310">
        <f t="shared" si="40"/>
        <v>584</v>
      </c>
      <c r="J310">
        <f t="shared" si="41"/>
        <v>0.66438356164383561</v>
      </c>
      <c r="K310">
        <f t="shared" si="42"/>
        <v>0.33561643835616439</v>
      </c>
      <c r="L310">
        <f t="shared" si="43"/>
        <v>0</v>
      </c>
      <c r="M310">
        <f>I310*Diccionario!$B$36</f>
        <v>1.296491450980392</v>
      </c>
      <c r="N310">
        <f>M310*Diccionario!$B$37</f>
        <v>0.13094563654901961</v>
      </c>
      <c r="O310">
        <f>N310*Diccionario!$B$38</f>
        <v>1.964184548235294E-2</v>
      </c>
      <c r="P310">
        <f>O310*Diccionario!$B$39</f>
        <v>1.7677660934117646E-2</v>
      </c>
      <c r="Q310">
        <f>P310*Diccionario!$B$40</f>
        <v>7.0710643736470588E-3</v>
      </c>
      <c r="R310">
        <f>Q310*Diccionario!$B$41</f>
        <v>4.5961918428705888E-3</v>
      </c>
      <c r="S310">
        <f t="shared" si="44"/>
        <v>4.5961918428705888E-3</v>
      </c>
      <c r="T310">
        <f>I310*Diccionario!$B$36</f>
        <v>1.296491450980392</v>
      </c>
      <c r="U310">
        <f>T310*Diccionario!$B$42</f>
        <v>0.13094563654901961</v>
      </c>
      <c r="V310">
        <f>U310*Diccionario!$B$43</f>
        <v>0.11130379106666667</v>
      </c>
      <c r="W310">
        <f>V310*Diccionario!$B$44</f>
        <v>2.1147720302666668E-2</v>
      </c>
      <c r="X310">
        <f>W310*Diccionario!$B$45</f>
        <v>8.2476109180400006E-3</v>
      </c>
      <c r="Y310">
        <f>X310*Diccionario!$B$46</f>
        <v>7.3403737170556005E-3</v>
      </c>
      <c r="Z310">
        <f>Y310*Diccionario!$B$47</f>
        <v>2.7159382753105723E-3</v>
      </c>
      <c r="AA310">
        <f>Z310*Diccionario!$B$48</f>
        <v>2.7159382753105723E-3</v>
      </c>
      <c r="AB310">
        <f>AA310*Diccionario!$B$49</f>
        <v>2.0369537064829292E-3</v>
      </c>
      <c r="AC310">
        <f t="shared" si="45"/>
        <v>2.0369537064829292E-3</v>
      </c>
      <c r="AD310">
        <f t="shared" si="46"/>
        <v>6.6331455493535176E-3</v>
      </c>
      <c r="AE310">
        <f t="shared" si="47"/>
        <v>1.1115605994859491E-5</v>
      </c>
      <c r="AF310" t="e">
        <f ca="1">IF(AD310="","",_xludf.RANK.EQ(AD310,$AD$2:$AD$5513,0))</f>
        <v>#NAME?</v>
      </c>
      <c r="AH310" t="str">
        <f t="shared" si="48"/>
        <v>Baja</v>
      </c>
      <c r="AI310" t="s">
        <v>153</v>
      </c>
      <c r="AJ310" t="str">
        <f>IFERROR(VLOOKUP(B310,Maestro_Regionales!$A$2:$B$35,2,FALSE),"Otras zonas")</f>
        <v>Antioquia</v>
      </c>
      <c r="AK310" t="str">
        <f t="shared" si="49"/>
        <v>NUEVA EPS | Antioquia</v>
      </c>
    </row>
    <row r="311" spans="1:37">
      <c r="A311" s="4" t="s">
        <v>155</v>
      </c>
      <c r="B311" s="4" t="s">
        <v>156</v>
      </c>
      <c r="C311" s="4" t="s">
        <v>275</v>
      </c>
      <c r="D311" s="4" t="s">
        <v>276</v>
      </c>
      <c r="E311" s="4" t="s">
        <v>90</v>
      </c>
      <c r="F311" s="4">
        <v>0</v>
      </c>
      <c r="G311" s="4">
        <v>0</v>
      </c>
      <c r="H311" s="4">
        <v>110</v>
      </c>
      <c r="I311">
        <f t="shared" si="40"/>
        <v>110</v>
      </c>
      <c r="J311">
        <f t="shared" si="41"/>
        <v>0</v>
      </c>
      <c r="K311">
        <f t="shared" si="42"/>
        <v>0</v>
      </c>
      <c r="L311">
        <f t="shared" si="43"/>
        <v>1</v>
      </c>
      <c r="M311">
        <f>I311*Diccionario!$B$36</f>
        <v>0.24420215686274507</v>
      </c>
      <c r="N311">
        <f>M311*Diccionario!$B$37</f>
        <v>2.4664417843137255E-2</v>
      </c>
      <c r="O311">
        <f>N311*Diccionario!$B$38</f>
        <v>3.6996626764705881E-3</v>
      </c>
      <c r="P311">
        <f>O311*Diccionario!$B$39</f>
        <v>3.3296964088235293E-3</v>
      </c>
      <c r="Q311">
        <f>P311*Diccionario!$B$40</f>
        <v>1.3318785635294118E-3</v>
      </c>
      <c r="R311">
        <f>Q311*Diccionario!$B$41</f>
        <v>8.6572106629411772E-4</v>
      </c>
      <c r="S311">
        <f t="shared" si="44"/>
        <v>8.6572106629411772E-4</v>
      </c>
      <c r="T311">
        <f>I311*Diccionario!$B$36</f>
        <v>0.24420215686274507</v>
      </c>
      <c r="U311">
        <f>T311*Diccionario!$B$42</f>
        <v>2.4664417843137255E-2</v>
      </c>
      <c r="V311">
        <f>U311*Diccionario!$B$43</f>
        <v>2.0964755166666668E-2</v>
      </c>
      <c r="W311">
        <f>V311*Diccionario!$B$44</f>
        <v>3.9833034816666672E-3</v>
      </c>
      <c r="X311">
        <f>W311*Diccionario!$B$45</f>
        <v>1.5534883578500003E-3</v>
      </c>
      <c r="Y311">
        <f>X311*Diccionario!$B$46</f>
        <v>1.3826046384865004E-3</v>
      </c>
      <c r="Z311">
        <f>Y311*Diccionario!$B$47</f>
        <v>5.1156371624000517E-4</v>
      </c>
      <c r="AA311">
        <f>Z311*Diccionario!$B$48</f>
        <v>5.1156371624000517E-4</v>
      </c>
      <c r="AB311">
        <f>AA311*Diccionario!$B$49</f>
        <v>3.8367278718000385E-4</v>
      </c>
      <c r="AC311">
        <f t="shared" si="45"/>
        <v>3.8367278718000385E-4</v>
      </c>
      <c r="AD311">
        <f t="shared" si="46"/>
        <v>1.2493938534741216E-3</v>
      </c>
      <c r="AE311">
        <f t="shared" si="47"/>
        <v>2.0936929099906579E-6</v>
      </c>
      <c r="AF311" t="e">
        <f ca="1">IF(AD311="","",_xludf.RANK.EQ(AD311,$AD$2:$AD$5513,0))</f>
        <v>#NAME?</v>
      </c>
      <c r="AH311" t="str">
        <f t="shared" si="48"/>
        <v>Baja</v>
      </c>
      <c r="AI311" t="s">
        <v>153</v>
      </c>
      <c r="AJ311" t="str">
        <f>IFERROR(VLOOKUP(B311,Maestro_Regionales!$A$2:$B$35,2,FALSE),"Otras zonas")</f>
        <v>Antioquia</v>
      </c>
      <c r="AK311" t="str">
        <f t="shared" si="49"/>
        <v>REGIMEN DE EXCEPCION | Antioquia</v>
      </c>
    </row>
    <row r="312" spans="1:37">
      <c r="A312" s="4" t="s">
        <v>155</v>
      </c>
      <c r="B312" s="4" t="s">
        <v>156</v>
      </c>
      <c r="C312" s="4" t="s">
        <v>275</v>
      </c>
      <c r="D312" s="4" t="s">
        <v>276</v>
      </c>
      <c r="E312" s="4" t="s">
        <v>161</v>
      </c>
      <c r="F312" s="4">
        <v>2</v>
      </c>
      <c r="G312" s="4">
        <v>0</v>
      </c>
      <c r="H312" s="4">
        <v>0</v>
      </c>
      <c r="I312">
        <f t="shared" si="40"/>
        <v>2</v>
      </c>
      <c r="J312">
        <f t="shared" si="41"/>
        <v>1</v>
      </c>
      <c r="K312">
        <f t="shared" si="42"/>
        <v>0</v>
      </c>
      <c r="L312">
        <f t="shared" si="43"/>
        <v>0</v>
      </c>
      <c r="M312">
        <f>I312*Diccionario!$B$36</f>
        <v>4.4400392156862742E-3</v>
      </c>
      <c r="N312">
        <f>M312*Diccionario!$B$37</f>
        <v>4.4844396078431374E-4</v>
      </c>
      <c r="O312">
        <f>N312*Diccionario!$B$38</f>
        <v>6.7266594117647063E-5</v>
      </c>
      <c r="P312">
        <f>O312*Diccionario!$B$39</f>
        <v>6.053993470588236E-5</v>
      </c>
      <c r="Q312">
        <f>P312*Diccionario!$B$40</f>
        <v>2.4215973882352947E-5</v>
      </c>
      <c r="R312">
        <f>Q312*Diccionario!$B$41</f>
        <v>1.5740383023529416E-5</v>
      </c>
      <c r="S312">
        <f t="shared" si="44"/>
        <v>1.5740383023529416E-5</v>
      </c>
      <c r="T312">
        <f>I312*Diccionario!$B$36</f>
        <v>4.4400392156862742E-3</v>
      </c>
      <c r="U312">
        <f>T312*Diccionario!$B$42</f>
        <v>4.4844396078431374E-4</v>
      </c>
      <c r="V312">
        <f>U312*Diccionario!$B$43</f>
        <v>3.8117736666666666E-4</v>
      </c>
      <c r="W312">
        <f>V312*Diccionario!$B$44</f>
        <v>7.2423699666666666E-5</v>
      </c>
      <c r="X312">
        <f>W312*Diccionario!$B$45</f>
        <v>2.8245242870000002E-5</v>
      </c>
      <c r="Y312">
        <f>X312*Diccionario!$B$46</f>
        <v>2.5138266154300001E-5</v>
      </c>
      <c r="Z312">
        <f>Y312*Diccionario!$B$47</f>
        <v>9.3011584770909993E-6</v>
      </c>
      <c r="AA312">
        <f>Z312*Diccionario!$B$48</f>
        <v>9.3011584770909993E-6</v>
      </c>
      <c r="AB312">
        <f>AA312*Diccionario!$B$49</f>
        <v>6.9758688578182495E-6</v>
      </c>
      <c r="AC312">
        <f t="shared" si="45"/>
        <v>6.9758688578182495E-6</v>
      </c>
      <c r="AD312">
        <f t="shared" si="46"/>
        <v>2.2716251881347665E-5</v>
      </c>
      <c r="AE312">
        <f t="shared" si="47"/>
        <v>3.8067143818011966E-8</v>
      </c>
      <c r="AF312" t="e">
        <f ca="1">IF(AD312="","",_xludf.RANK.EQ(AD312,$AD$2:$AD$5513,0))</f>
        <v>#NAME?</v>
      </c>
      <c r="AH312" t="str">
        <f t="shared" si="48"/>
        <v>Baja</v>
      </c>
      <c r="AI312" t="s">
        <v>153</v>
      </c>
      <c r="AJ312" t="str">
        <f>IFERROR(VLOOKUP(B312,Maestro_Regionales!$A$2:$B$35,2,FALSE),"Otras zonas")</f>
        <v>Antioquia</v>
      </c>
      <c r="AK312" t="str">
        <f t="shared" si="49"/>
        <v>EPM - EAS | Antioquia</v>
      </c>
    </row>
    <row r="313" spans="1:37">
      <c r="A313" s="4" t="s">
        <v>155</v>
      </c>
      <c r="B313" s="4" t="s">
        <v>156</v>
      </c>
      <c r="C313" s="4" t="s">
        <v>277</v>
      </c>
      <c r="D313" s="4" t="s">
        <v>278</v>
      </c>
      <c r="E313" s="4" t="s">
        <v>88</v>
      </c>
      <c r="F313" s="4">
        <v>248</v>
      </c>
      <c r="G313" s="4">
        <v>1801</v>
      </c>
      <c r="H313" s="4">
        <v>0</v>
      </c>
      <c r="I313">
        <f t="shared" si="40"/>
        <v>2049</v>
      </c>
      <c r="J313">
        <f t="shared" si="41"/>
        <v>0.12103465104929234</v>
      </c>
      <c r="K313">
        <f t="shared" si="42"/>
        <v>0.87896534895070766</v>
      </c>
      <c r="L313">
        <f t="shared" si="43"/>
        <v>0</v>
      </c>
      <c r="M313">
        <f>I313*Diccionario!$B$36</f>
        <v>4.5488201764705876</v>
      </c>
      <c r="N313">
        <f>M313*Diccionario!$B$37</f>
        <v>0.45943083782352939</v>
      </c>
      <c r="O313">
        <f>N313*Diccionario!$B$38</f>
        <v>6.8914625673529406E-2</v>
      </c>
      <c r="P313">
        <f>O313*Diccionario!$B$39</f>
        <v>6.202316310617647E-2</v>
      </c>
      <c r="Q313">
        <f>P313*Diccionario!$B$40</f>
        <v>2.4809265242470589E-2</v>
      </c>
      <c r="R313">
        <f>Q313*Diccionario!$B$41</f>
        <v>1.6126022407605883E-2</v>
      </c>
      <c r="S313">
        <f t="shared" si="44"/>
        <v>1.6126022407605883E-2</v>
      </c>
      <c r="T313">
        <f>I313*Diccionario!$B$36</f>
        <v>4.5488201764705876</v>
      </c>
      <c r="U313">
        <f>T313*Diccionario!$B$42</f>
        <v>0.45943083782352939</v>
      </c>
      <c r="V313">
        <f>U313*Diccionario!$B$43</f>
        <v>0.39051621214999999</v>
      </c>
      <c r="W313">
        <f>V313*Diccionario!$B$44</f>
        <v>7.4198080308500003E-2</v>
      </c>
      <c r="X313">
        <f>W313*Diccionario!$B$45</f>
        <v>2.8937251320315001E-2</v>
      </c>
      <c r="Y313">
        <f>X313*Diccionario!$B$46</f>
        <v>2.5754153675080351E-2</v>
      </c>
      <c r="Z313">
        <f>Y313*Diccionario!$B$47</f>
        <v>9.5290368597797295E-3</v>
      </c>
      <c r="AA313">
        <f>Z313*Diccionario!$B$48</f>
        <v>9.5290368597797295E-3</v>
      </c>
      <c r="AB313">
        <f>AA313*Diccionario!$B$49</f>
        <v>7.1467776448347967E-3</v>
      </c>
      <c r="AC313">
        <f t="shared" si="45"/>
        <v>7.1467776448347967E-3</v>
      </c>
      <c r="AD313">
        <f t="shared" si="46"/>
        <v>2.327280005244068E-2</v>
      </c>
      <c r="AE313">
        <f t="shared" si="47"/>
        <v>3.8999788841553253E-5</v>
      </c>
      <c r="AF313" t="e">
        <f ca="1">IF(AD313="","",_xludf.RANK.EQ(AD313,$AD$2:$AD$5513,0))</f>
        <v>#NAME?</v>
      </c>
      <c r="AH313" t="str">
        <f t="shared" si="48"/>
        <v>Baja</v>
      </c>
      <c r="AI313" t="s">
        <v>153</v>
      </c>
      <c r="AJ313" t="str">
        <f>IFERROR(VLOOKUP(B313,Maestro_Regionales!$A$2:$B$35,2,FALSE),"Otras zonas")</f>
        <v>Antioquia</v>
      </c>
      <c r="AK313" t="str">
        <f t="shared" si="49"/>
        <v>COOSALUD EPS | Antioquia</v>
      </c>
    </row>
    <row r="314" spans="1:37">
      <c r="A314" s="4" t="s">
        <v>155</v>
      </c>
      <c r="B314" s="4" t="s">
        <v>156</v>
      </c>
      <c r="C314" s="4" t="s">
        <v>277</v>
      </c>
      <c r="D314" s="4" t="s">
        <v>278</v>
      </c>
      <c r="E314" s="4" t="s">
        <v>160</v>
      </c>
      <c r="F314" s="4">
        <v>63</v>
      </c>
      <c r="G314" s="4">
        <v>603</v>
      </c>
      <c r="H314" s="4">
        <v>0</v>
      </c>
      <c r="I314">
        <f t="shared" si="40"/>
        <v>666</v>
      </c>
      <c r="J314">
        <f t="shared" si="41"/>
        <v>9.45945945945946E-2</v>
      </c>
      <c r="K314">
        <f t="shared" si="42"/>
        <v>0.90540540540540537</v>
      </c>
      <c r="L314">
        <f t="shared" si="43"/>
        <v>0</v>
      </c>
      <c r="M314">
        <f>I314*Diccionario!$B$36</f>
        <v>1.4785330588235293</v>
      </c>
      <c r="N314">
        <f>M314*Diccionario!$B$37</f>
        <v>0.14933183894117646</v>
      </c>
      <c r="O314">
        <f>N314*Diccionario!$B$38</f>
        <v>2.2399775841176469E-2</v>
      </c>
      <c r="P314">
        <f>O314*Diccionario!$B$39</f>
        <v>2.0159798257058822E-2</v>
      </c>
      <c r="Q314">
        <f>P314*Diccionario!$B$40</f>
        <v>8.0639193028235294E-3</v>
      </c>
      <c r="R314">
        <f>Q314*Diccionario!$B$41</f>
        <v>5.2415475468352941E-3</v>
      </c>
      <c r="S314">
        <f t="shared" si="44"/>
        <v>5.2415475468352941E-3</v>
      </c>
      <c r="T314">
        <f>I314*Diccionario!$B$36</f>
        <v>1.4785330588235293</v>
      </c>
      <c r="U314">
        <f>T314*Diccionario!$B$42</f>
        <v>0.14933183894117646</v>
      </c>
      <c r="V314">
        <f>U314*Diccionario!$B$43</f>
        <v>0.12693206309999999</v>
      </c>
      <c r="W314">
        <f>V314*Diccionario!$B$44</f>
        <v>2.4117091989E-2</v>
      </c>
      <c r="X314">
        <f>W314*Diccionario!$B$45</f>
        <v>9.4056658757099999E-3</v>
      </c>
      <c r="Y314">
        <f>X314*Diccionario!$B$46</f>
        <v>8.3710426293818994E-3</v>
      </c>
      <c r="Z314">
        <f>Y314*Diccionario!$B$47</f>
        <v>3.0972857728713029E-3</v>
      </c>
      <c r="AA314">
        <f>Z314*Diccionario!$B$48</f>
        <v>3.0972857728713029E-3</v>
      </c>
      <c r="AB314">
        <f>AA314*Diccionario!$B$49</f>
        <v>2.3229643296534771E-3</v>
      </c>
      <c r="AC314">
        <f t="shared" si="45"/>
        <v>2.3229643296534771E-3</v>
      </c>
      <c r="AD314">
        <f t="shared" si="46"/>
        <v>7.5645118764887716E-3</v>
      </c>
      <c r="AE314">
        <f t="shared" si="47"/>
        <v>1.2676358891397983E-5</v>
      </c>
      <c r="AF314" t="e">
        <f ca="1">IF(AD314="","",_xludf.RANK.EQ(AD314,$AD$2:$AD$5513,0))</f>
        <v>#NAME?</v>
      </c>
      <c r="AH314" t="str">
        <f t="shared" si="48"/>
        <v>Baja</v>
      </c>
      <c r="AI314" t="s">
        <v>153</v>
      </c>
      <c r="AJ314" t="str">
        <f>IFERROR(VLOOKUP(B314,Maestro_Regionales!$A$2:$B$35,2,FALSE),"Otras zonas")</f>
        <v>Antioquia</v>
      </c>
      <c r="AK314" t="str">
        <f t="shared" si="49"/>
        <v>SAVIA SALUD EPS | Antioquia</v>
      </c>
    </row>
    <row r="315" spans="1:37">
      <c r="A315" s="4" t="s">
        <v>155</v>
      </c>
      <c r="B315" s="4" t="s">
        <v>156</v>
      </c>
      <c r="C315" s="4" t="s">
        <v>277</v>
      </c>
      <c r="D315" s="4" t="s">
        <v>278</v>
      </c>
      <c r="E315" s="4" t="s">
        <v>87</v>
      </c>
      <c r="F315" s="4">
        <v>451</v>
      </c>
      <c r="G315" s="4">
        <v>211</v>
      </c>
      <c r="H315" s="4">
        <v>0</v>
      </c>
      <c r="I315">
        <f t="shared" si="40"/>
        <v>662</v>
      </c>
      <c r="J315">
        <f t="shared" si="41"/>
        <v>0.68126888217522663</v>
      </c>
      <c r="K315">
        <f t="shared" si="42"/>
        <v>0.31873111782477342</v>
      </c>
      <c r="L315">
        <f t="shared" si="43"/>
        <v>0</v>
      </c>
      <c r="M315">
        <f>I315*Diccionario!$B$36</f>
        <v>1.4696529803921567</v>
      </c>
      <c r="N315">
        <f>M315*Diccionario!$B$37</f>
        <v>0.14843495101960785</v>
      </c>
      <c r="O315">
        <f>N315*Diccionario!$B$38</f>
        <v>2.2265242652941178E-2</v>
      </c>
      <c r="P315">
        <f>O315*Diccionario!$B$39</f>
        <v>2.0038718387647061E-2</v>
      </c>
      <c r="Q315">
        <f>P315*Diccionario!$B$40</f>
        <v>8.0154873550588243E-3</v>
      </c>
      <c r="R315">
        <f>Q315*Diccionario!$B$41</f>
        <v>5.2100667807882363E-3</v>
      </c>
      <c r="S315">
        <f t="shared" si="44"/>
        <v>5.2100667807882363E-3</v>
      </c>
      <c r="T315">
        <f>I315*Diccionario!$B$36</f>
        <v>1.4696529803921567</v>
      </c>
      <c r="U315">
        <f>T315*Diccionario!$B$42</f>
        <v>0.14843495101960785</v>
      </c>
      <c r="V315">
        <f>U315*Diccionario!$B$43</f>
        <v>0.12616970836666666</v>
      </c>
      <c r="W315">
        <f>V315*Diccionario!$B$44</f>
        <v>2.3972244589666666E-2</v>
      </c>
      <c r="X315">
        <f>W315*Diccionario!$B$45</f>
        <v>9.3491753899700002E-3</v>
      </c>
      <c r="Y315">
        <f>X315*Diccionario!$B$46</f>
        <v>8.3207660970733011E-3</v>
      </c>
      <c r="Z315">
        <f>Y315*Diccionario!$B$47</f>
        <v>3.0786834559171214E-3</v>
      </c>
      <c r="AA315">
        <f>Z315*Diccionario!$B$48</f>
        <v>3.0786834559171214E-3</v>
      </c>
      <c r="AB315">
        <f>AA315*Diccionario!$B$49</f>
        <v>2.3090125919378408E-3</v>
      </c>
      <c r="AC315">
        <f t="shared" si="45"/>
        <v>2.3090125919378408E-3</v>
      </c>
      <c r="AD315">
        <f t="shared" si="46"/>
        <v>7.5190793727260771E-3</v>
      </c>
      <c r="AE315">
        <f t="shared" si="47"/>
        <v>1.260022460376196E-5</v>
      </c>
      <c r="AF315" t="e">
        <f ca="1">IF(AD315="","",_xludf.RANK.EQ(AD315,$AD$2:$AD$5513,0))</f>
        <v>#NAME?</v>
      </c>
      <c r="AH315" t="str">
        <f t="shared" si="48"/>
        <v>Baja</v>
      </c>
      <c r="AI315" t="s">
        <v>153</v>
      </c>
      <c r="AJ315" t="str">
        <f>IFERROR(VLOOKUP(B315,Maestro_Regionales!$A$2:$B$35,2,FALSE),"Otras zonas")</f>
        <v>Antioquia</v>
      </c>
      <c r="AK315" t="str">
        <f t="shared" si="49"/>
        <v>NUEVA EPS | Antioquia</v>
      </c>
    </row>
    <row r="316" spans="1:37">
      <c r="A316" s="4" t="s">
        <v>155</v>
      </c>
      <c r="B316" s="4" t="s">
        <v>156</v>
      </c>
      <c r="C316" s="4" t="s">
        <v>277</v>
      </c>
      <c r="D316" s="4" t="s">
        <v>278</v>
      </c>
      <c r="E316" s="4" t="s">
        <v>90</v>
      </c>
      <c r="F316" s="4">
        <v>0</v>
      </c>
      <c r="G316" s="4">
        <v>0</v>
      </c>
      <c r="H316" s="4">
        <v>82</v>
      </c>
      <c r="I316">
        <f t="shared" si="40"/>
        <v>82</v>
      </c>
      <c r="J316">
        <f t="shared" si="41"/>
        <v>0</v>
      </c>
      <c r="K316">
        <f t="shared" si="42"/>
        <v>0</v>
      </c>
      <c r="L316">
        <f t="shared" si="43"/>
        <v>1</v>
      </c>
      <c r="M316">
        <f>I316*Diccionario!$B$36</f>
        <v>0.18204160784313725</v>
      </c>
      <c r="N316">
        <f>M316*Diccionario!$B$37</f>
        <v>1.8386202392156863E-2</v>
      </c>
      <c r="O316">
        <f>N316*Diccionario!$B$38</f>
        <v>2.7579303588235295E-3</v>
      </c>
      <c r="P316">
        <f>O316*Diccionario!$B$39</f>
        <v>2.4821373229411766E-3</v>
      </c>
      <c r="Q316">
        <f>P316*Diccionario!$B$40</f>
        <v>9.9285492917647062E-4</v>
      </c>
      <c r="R316">
        <f>Q316*Diccionario!$B$41</f>
        <v>6.4535570396470588E-4</v>
      </c>
      <c r="S316">
        <f t="shared" si="44"/>
        <v>6.4535570396470588E-4</v>
      </c>
      <c r="T316">
        <f>I316*Diccionario!$B$36</f>
        <v>0.18204160784313725</v>
      </c>
      <c r="U316">
        <f>T316*Diccionario!$B$42</f>
        <v>1.8386202392156863E-2</v>
      </c>
      <c r="V316">
        <f>U316*Diccionario!$B$43</f>
        <v>1.5628272033333335E-2</v>
      </c>
      <c r="W316">
        <f>V316*Diccionario!$B$44</f>
        <v>2.9693716863333336E-3</v>
      </c>
      <c r="X316">
        <f>W316*Diccionario!$B$45</f>
        <v>1.1580549576700001E-3</v>
      </c>
      <c r="Y316">
        <f>X316*Diccionario!$B$46</f>
        <v>1.0306689123263E-3</v>
      </c>
      <c r="Z316">
        <f>Y316*Diccionario!$B$47</f>
        <v>3.8134749756073099E-4</v>
      </c>
      <c r="AA316">
        <f>Z316*Diccionario!$B$48</f>
        <v>3.8134749756073099E-4</v>
      </c>
      <c r="AB316">
        <f>AA316*Diccionario!$B$49</f>
        <v>2.8601062317054821E-4</v>
      </c>
      <c r="AC316">
        <f t="shared" si="45"/>
        <v>2.8601062317054821E-4</v>
      </c>
      <c r="AD316">
        <f t="shared" si="46"/>
        <v>9.3136632713525409E-4</v>
      </c>
      <c r="AE316">
        <f t="shared" si="47"/>
        <v>1.5607528965384902E-6</v>
      </c>
      <c r="AF316" t="e">
        <f ca="1">IF(AD316="","",_xludf.RANK.EQ(AD316,$AD$2:$AD$5513,0))</f>
        <v>#NAME?</v>
      </c>
      <c r="AH316" t="str">
        <f t="shared" si="48"/>
        <v>Baja</v>
      </c>
      <c r="AI316" t="s">
        <v>153</v>
      </c>
      <c r="AJ316" t="str">
        <f>IFERROR(VLOOKUP(B316,Maestro_Regionales!$A$2:$B$35,2,FALSE),"Otras zonas")</f>
        <v>Antioquia</v>
      </c>
      <c r="AK316" t="str">
        <f t="shared" si="49"/>
        <v>REGIMEN DE EXCEPCION | Antioquia</v>
      </c>
    </row>
    <row r="317" spans="1:37">
      <c r="A317" s="4" t="s">
        <v>155</v>
      </c>
      <c r="B317" s="4" t="s">
        <v>156</v>
      </c>
      <c r="C317" s="4" t="s">
        <v>277</v>
      </c>
      <c r="D317" s="4" t="s">
        <v>278</v>
      </c>
      <c r="E317" s="4" t="s">
        <v>161</v>
      </c>
      <c r="F317" s="4">
        <v>1</v>
      </c>
      <c r="G317" s="4">
        <v>0</v>
      </c>
      <c r="H317" s="4">
        <v>0</v>
      </c>
      <c r="I317">
        <f t="shared" si="40"/>
        <v>1</v>
      </c>
      <c r="J317">
        <f t="shared" si="41"/>
        <v>1</v>
      </c>
      <c r="K317">
        <f t="shared" si="42"/>
        <v>0</v>
      </c>
      <c r="L317">
        <f t="shared" si="43"/>
        <v>0</v>
      </c>
      <c r="M317">
        <f>I317*Diccionario!$B$36</f>
        <v>2.2200196078431371E-3</v>
      </c>
      <c r="N317">
        <f>M317*Diccionario!$B$37</f>
        <v>2.2422198039215687E-4</v>
      </c>
      <c r="O317">
        <f>N317*Diccionario!$B$38</f>
        <v>3.3633297058823532E-5</v>
      </c>
      <c r="P317">
        <f>O317*Diccionario!$B$39</f>
        <v>3.026996735294118E-5</v>
      </c>
      <c r="Q317">
        <f>P317*Diccionario!$B$40</f>
        <v>1.2107986941176473E-5</v>
      </c>
      <c r="R317">
        <f>Q317*Diccionario!$B$41</f>
        <v>7.870191511764708E-6</v>
      </c>
      <c r="S317">
        <f t="shared" si="44"/>
        <v>7.870191511764708E-6</v>
      </c>
      <c r="T317">
        <f>I317*Diccionario!$B$36</f>
        <v>2.2200196078431371E-3</v>
      </c>
      <c r="U317">
        <f>T317*Diccionario!$B$42</f>
        <v>2.2422198039215687E-4</v>
      </c>
      <c r="V317">
        <f>U317*Diccionario!$B$43</f>
        <v>1.9058868333333333E-4</v>
      </c>
      <c r="W317">
        <f>V317*Diccionario!$B$44</f>
        <v>3.6211849833333333E-5</v>
      </c>
      <c r="X317">
        <f>W317*Diccionario!$B$45</f>
        <v>1.4122621435000001E-5</v>
      </c>
      <c r="Y317">
        <f>X317*Diccionario!$B$46</f>
        <v>1.256913307715E-5</v>
      </c>
      <c r="Z317">
        <f>Y317*Diccionario!$B$47</f>
        <v>4.6505792385454997E-6</v>
      </c>
      <c r="AA317">
        <f>Z317*Diccionario!$B$48</f>
        <v>4.6505792385454997E-6</v>
      </c>
      <c r="AB317">
        <f>AA317*Diccionario!$B$49</f>
        <v>3.4879344289091247E-6</v>
      </c>
      <c r="AC317">
        <f t="shared" si="45"/>
        <v>3.4879344289091247E-6</v>
      </c>
      <c r="AD317">
        <f t="shared" si="46"/>
        <v>1.1358125940673833E-5</v>
      </c>
      <c r="AE317">
        <f t="shared" si="47"/>
        <v>1.9033571909005983E-8</v>
      </c>
      <c r="AF317" t="e">
        <f ca="1">IF(AD317="","",_xludf.RANK.EQ(AD317,$AD$2:$AD$5513,0))</f>
        <v>#NAME?</v>
      </c>
      <c r="AH317" t="str">
        <f t="shared" si="48"/>
        <v>Baja</v>
      </c>
      <c r="AI317" t="s">
        <v>153</v>
      </c>
      <c r="AJ317" t="str">
        <f>IFERROR(VLOOKUP(B317,Maestro_Regionales!$A$2:$B$35,2,FALSE),"Otras zonas")</f>
        <v>Antioquia</v>
      </c>
      <c r="AK317" t="str">
        <f t="shared" si="49"/>
        <v>EPM - EAS | Antioquia</v>
      </c>
    </row>
    <row r="318" spans="1:37">
      <c r="A318" s="4" t="s">
        <v>155</v>
      </c>
      <c r="B318" s="4" t="s">
        <v>156</v>
      </c>
      <c r="C318" s="4" t="s">
        <v>279</v>
      </c>
      <c r="D318" s="4" t="s">
        <v>280</v>
      </c>
      <c r="E318" s="4" t="s">
        <v>70</v>
      </c>
      <c r="F318" s="4">
        <v>176892</v>
      </c>
      <c r="G318" s="4">
        <v>24324</v>
      </c>
      <c r="H318" s="4">
        <v>0</v>
      </c>
      <c r="I318">
        <f t="shared" si="40"/>
        <v>201216</v>
      </c>
      <c r="J318">
        <f t="shared" si="41"/>
        <v>0.87911498091603058</v>
      </c>
      <c r="K318">
        <f t="shared" si="42"/>
        <v>0.12088501908396947</v>
      </c>
      <c r="L318">
        <f t="shared" si="43"/>
        <v>0</v>
      </c>
      <c r="M318">
        <f>I318*Diccionario!$B$36</f>
        <v>446.70346541176468</v>
      </c>
      <c r="N318">
        <f>M318*Diccionario!$B$37</f>
        <v>45.117050006588236</v>
      </c>
      <c r="O318">
        <f>N318*Diccionario!$B$38</f>
        <v>6.7675575009882349</v>
      </c>
      <c r="P318">
        <f>O318*Diccionario!$B$39</f>
        <v>6.0908017508894119</v>
      </c>
      <c r="Q318">
        <f>P318*Diccionario!$B$40</f>
        <v>2.4363207003557648</v>
      </c>
      <c r="R318">
        <f>Q318*Diccionario!$B$41</f>
        <v>1.583608455231247</v>
      </c>
      <c r="S318">
        <f t="shared" si="44"/>
        <v>1.583608455231247</v>
      </c>
      <c r="T318">
        <f>I318*Diccionario!$B$36</f>
        <v>446.70346541176468</v>
      </c>
      <c r="U318">
        <f>T318*Diccionario!$B$42</f>
        <v>45.117050006588236</v>
      </c>
      <c r="V318">
        <f>U318*Diccionario!$B$43</f>
        <v>38.349492505599997</v>
      </c>
      <c r="W318">
        <f>V318*Diccionario!$B$44</f>
        <v>7.2864035760639991</v>
      </c>
      <c r="X318">
        <f>W318*Diccionario!$B$45</f>
        <v>2.8416973946649597</v>
      </c>
      <c r="Y318">
        <f>X318*Diccionario!$B$46</f>
        <v>2.5291106812518143</v>
      </c>
      <c r="Z318">
        <f>Y318*Diccionario!$B$47</f>
        <v>0.93577095206317129</v>
      </c>
      <c r="AA318">
        <f>Z318*Diccionario!$B$48</f>
        <v>0.93577095206317129</v>
      </c>
      <c r="AB318">
        <f>AA318*Diccionario!$B$49</f>
        <v>0.7018282140473785</v>
      </c>
      <c r="AC318">
        <f t="shared" si="45"/>
        <v>0.7018282140473785</v>
      </c>
      <c r="AD318">
        <f t="shared" si="46"/>
        <v>2.2854366692786257</v>
      </c>
      <c r="AE318">
        <f t="shared" si="47"/>
        <v>3.829859205242547E-3</v>
      </c>
      <c r="AF318" t="e">
        <f ca="1">IF(AD318="","",_xludf.RANK.EQ(AD318,$AD$2:$AD$5513,0))</f>
        <v>#NAME?</v>
      </c>
      <c r="AH318" t="str">
        <f t="shared" si="48"/>
        <v>Alta</v>
      </c>
      <c r="AI318" t="s">
        <v>153</v>
      </c>
      <c r="AJ318" t="str">
        <f>IFERROR(VLOOKUP(B318,Maestro_Regionales!$A$2:$B$35,2,FALSE),"Otras zonas")</f>
        <v>Antioquia</v>
      </c>
      <c r="AK318" t="str">
        <f t="shared" si="49"/>
        <v>EPS SURA | Antioquia</v>
      </c>
    </row>
    <row r="319" spans="1:37">
      <c r="A319" s="4" t="s">
        <v>155</v>
      </c>
      <c r="B319" s="4" t="s">
        <v>156</v>
      </c>
      <c r="C319" s="4" t="s">
        <v>279</v>
      </c>
      <c r="D319" s="4" t="s">
        <v>280</v>
      </c>
      <c r="E319" s="4" t="s">
        <v>85</v>
      </c>
      <c r="F319" s="4">
        <v>41151</v>
      </c>
      <c r="G319" s="4">
        <v>10070</v>
      </c>
      <c r="H319" s="4">
        <v>0</v>
      </c>
      <c r="I319">
        <f t="shared" si="40"/>
        <v>51221</v>
      </c>
      <c r="J319">
        <f t="shared" si="41"/>
        <v>0.80340094882958157</v>
      </c>
      <c r="K319">
        <f t="shared" si="42"/>
        <v>0.19659905117041837</v>
      </c>
      <c r="L319">
        <f t="shared" si="43"/>
        <v>0</v>
      </c>
      <c r="M319">
        <f>I319*Diccionario!$B$36</f>
        <v>113.71162433333332</v>
      </c>
      <c r="N319">
        <f>M319*Diccionario!$B$37</f>
        <v>11.484874057666666</v>
      </c>
      <c r="O319">
        <f>N319*Diccionario!$B$38</f>
        <v>1.7227311086499999</v>
      </c>
      <c r="P319">
        <f>O319*Diccionario!$B$39</f>
        <v>1.5504579977849999</v>
      </c>
      <c r="Q319">
        <f>P319*Diccionario!$B$40</f>
        <v>0.62018319911399999</v>
      </c>
      <c r="R319">
        <f>Q319*Diccionario!$B$41</f>
        <v>0.40311907942410002</v>
      </c>
      <c r="S319">
        <f t="shared" si="44"/>
        <v>0.40311907942410002</v>
      </c>
      <c r="T319">
        <f>I319*Diccionario!$B$36</f>
        <v>113.71162433333332</v>
      </c>
      <c r="U319">
        <f>T319*Diccionario!$B$42</f>
        <v>11.484874057666666</v>
      </c>
      <c r="V319">
        <f>U319*Diccionario!$B$43</f>
        <v>9.7621429490166651</v>
      </c>
      <c r="W319">
        <f>V319*Diccionario!$B$44</f>
        <v>1.8548071603131664</v>
      </c>
      <c r="X319">
        <f>W319*Diccionario!$B$45</f>
        <v>0.72337479252213488</v>
      </c>
      <c r="Y319">
        <f>X319*Diccionario!$B$46</f>
        <v>0.64380356534470007</v>
      </c>
      <c r="Z319">
        <f>Y319*Diccionario!$B$47</f>
        <v>0.23820731917753901</v>
      </c>
      <c r="AA319">
        <f>Z319*Diccionario!$B$48</f>
        <v>0.23820731917753901</v>
      </c>
      <c r="AB319">
        <f>AA319*Diccionario!$B$49</f>
        <v>0.17865548938315426</v>
      </c>
      <c r="AC319">
        <f t="shared" si="45"/>
        <v>0.17865548938315426</v>
      </c>
      <c r="AD319">
        <f t="shared" si="46"/>
        <v>0.58177456880725431</v>
      </c>
      <c r="AE319">
        <f t="shared" si="47"/>
        <v>9.7491858675119523E-4</v>
      </c>
      <c r="AF319" t="e">
        <f ca="1">IF(AD319="","",_xludf.RANK.EQ(AD319,$AD$2:$AD$5513,0))</f>
        <v>#NAME?</v>
      </c>
      <c r="AH319" t="str">
        <f t="shared" si="48"/>
        <v>Media</v>
      </c>
      <c r="AI319" t="s">
        <v>153</v>
      </c>
      <c r="AJ319" t="str">
        <f>IFERROR(VLOOKUP(B319,Maestro_Regionales!$A$2:$B$35,2,FALSE),"Otras zonas")</f>
        <v>Antioquia</v>
      </c>
      <c r="AK319" t="str">
        <f t="shared" si="49"/>
        <v>SALUD TOTAL EPS | Antioquia</v>
      </c>
    </row>
    <row r="320" spans="1:37">
      <c r="A320" s="4" t="s">
        <v>155</v>
      </c>
      <c r="B320" s="4" t="s">
        <v>156</v>
      </c>
      <c r="C320" s="4" t="s">
        <v>279</v>
      </c>
      <c r="D320" s="4" t="s">
        <v>280</v>
      </c>
      <c r="E320" s="4" t="s">
        <v>160</v>
      </c>
      <c r="F320" s="4">
        <v>4322</v>
      </c>
      <c r="G320" s="4">
        <v>36919</v>
      </c>
      <c r="H320" s="4">
        <v>0</v>
      </c>
      <c r="I320">
        <f t="shared" si="40"/>
        <v>41241</v>
      </c>
      <c r="J320">
        <f t="shared" si="41"/>
        <v>0.10479862272980772</v>
      </c>
      <c r="K320">
        <f t="shared" si="42"/>
        <v>0.89520137727019233</v>
      </c>
      <c r="L320">
        <f t="shared" si="43"/>
        <v>0</v>
      </c>
      <c r="M320">
        <f>I320*Diccionario!$B$36</f>
        <v>91.555828647058817</v>
      </c>
      <c r="N320">
        <f>M320*Diccionario!$B$37</f>
        <v>9.2471386933529409</v>
      </c>
      <c r="O320">
        <f>N320*Diccionario!$B$38</f>
        <v>1.3870708040029411</v>
      </c>
      <c r="P320">
        <f>O320*Diccionario!$B$39</f>
        <v>1.248363723602647</v>
      </c>
      <c r="Q320">
        <f>P320*Diccionario!$B$40</f>
        <v>0.49934548944105883</v>
      </c>
      <c r="R320">
        <f>Q320*Diccionario!$B$41</f>
        <v>0.32457456813668822</v>
      </c>
      <c r="S320">
        <f t="shared" si="44"/>
        <v>0.32457456813668822</v>
      </c>
      <c r="T320">
        <f>I320*Diccionario!$B$36</f>
        <v>91.555828647058817</v>
      </c>
      <c r="U320">
        <f>T320*Diccionario!$B$42</f>
        <v>9.2471386933529409</v>
      </c>
      <c r="V320">
        <f>U320*Diccionario!$B$43</f>
        <v>7.8600678893499998</v>
      </c>
      <c r="W320">
        <f>V320*Diccionario!$B$44</f>
        <v>1.4934128989764999</v>
      </c>
      <c r="X320">
        <f>W320*Diccionario!$B$45</f>
        <v>0.58243103060083501</v>
      </c>
      <c r="Y320">
        <f>X320*Diccionario!$B$46</f>
        <v>0.51836361723474311</v>
      </c>
      <c r="Z320">
        <f>Y320*Diccionario!$B$47</f>
        <v>0.19179453837685495</v>
      </c>
      <c r="AA320">
        <f>Z320*Diccionario!$B$48</f>
        <v>0.19179453837685495</v>
      </c>
      <c r="AB320">
        <f>AA320*Diccionario!$B$49</f>
        <v>0.14384590378264123</v>
      </c>
      <c r="AC320">
        <f t="shared" si="45"/>
        <v>0.14384590378264123</v>
      </c>
      <c r="AD320">
        <f t="shared" si="46"/>
        <v>0.46842047191932945</v>
      </c>
      <c r="AE320">
        <f t="shared" si="47"/>
        <v>7.849635390993156E-4</v>
      </c>
      <c r="AF320" t="e">
        <f ca="1">IF(AD320="","",_xludf.RANK.EQ(AD320,$AD$2:$AD$5513,0))</f>
        <v>#NAME?</v>
      </c>
      <c r="AH320" t="str">
        <f t="shared" si="48"/>
        <v>Media</v>
      </c>
      <c r="AI320" t="s">
        <v>153</v>
      </c>
      <c r="AJ320" t="str">
        <f>IFERROR(VLOOKUP(B320,Maestro_Regionales!$A$2:$B$35,2,FALSE),"Otras zonas")</f>
        <v>Antioquia</v>
      </c>
      <c r="AK320" t="str">
        <f t="shared" si="49"/>
        <v>SAVIA SALUD EPS | Antioquia</v>
      </c>
    </row>
    <row r="321" spans="1:37">
      <c r="A321" s="4" t="s">
        <v>155</v>
      </c>
      <c r="B321" s="4" t="s">
        <v>156</v>
      </c>
      <c r="C321" s="4" t="s">
        <v>279</v>
      </c>
      <c r="D321" s="4" t="s">
        <v>280</v>
      </c>
      <c r="E321" s="4" t="s">
        <v>87</v>
      </c>
      <c r="F321" s="4">
        <v>21234</v>
      </c>
      <c r="G321" s="4">
        <v>5337</v>
      </c>
      <c r="H321" s="4">
        <v>0</v>
      </c>
      <c r="I321">
        <f t="shared" si="40"/>
        <v>26571</v>
      </c>
      <c r="J321">
        <f t="shared" si="41"/>
        <v>0.79914192164389752</v>
      </c>
      <c r="K321">
        <f t="shared" si="42"/>
        <v>0.2008580783561025</v>
      </c>
      <c r="L321">
        <f t="shared" si="43"/>
        <v>0</v>
      </c>
      <c r="M321">
        <f>I321*Diccionario!$B$36</f>
        <v>58.988140999999999</v>
      </c>
      <c r="N321">
        <f>M321*Diccionario!$B$37</f>
        <v>5.9578022410000004</v>
      </c>
      <c r="O321">
        <f>N321*Diccionario!$B$38</f>
        <v>0.89367033615000002</v>
      </c>
      <c r="P321">
        <f>O321*Diccionario!$B$39</f>
        <v>0.80430330253500004</v>
      </c>
      <c r="Q321">
        <f>P321*Diccionario!$B$40</f>
        <v>0.32172132101400003</v>
      </c>
      <c r="R321">
        <f>Q321*Diccionario!$B$41</f>
        <v>0.20911885865910002</v>
      </c>
      <c r="S321">
        <f t="shared" si="44"/>
        <v>0.20911885865910002</v>
      </c>
      <c r="T321">
        <f>I321*Diccionario!$B$36</f>
        <v>58.988140999999999</v>
      </c>
      <c r="U321">
        <f>T321*Diccionario!$B$42</f>
        <v>5.9578022410000004</v>
      </c>
      <c r="V321">
        <f>U321*Diccionario!$B$43</f>
        <v>5.06413190485</v>
      </c>
      <c r="W321">
        <f>V321*Diccionario!$B$44</f>
        <v>0.9621850619215</v>
      </c>
      <c r="X321">
        <f>W321*Diccionario!$B$45</f>
        <v>0.375252174149385</v>
      </c>
      <c r="Y321">
        <f>X321*Diccionario!$B$46</f>
        <v>0.33397443499295265</v>
      </c>
      <c r="Z321">
        <f>Y321*Diccionario!$B$47</f>
        <v>0.12357054094739248</v>
      </c>
      <c r="AA321">
        <f>Z321*Diccionario!$B$48</f>
        <v>0.12357054094739248</v>
      </c>
      <c r="AB321">
        <f>AA321*Diccionario!$B$49</f>
        <v>9.267790571054435E-2</v>
      </c>
      <c r="AC321">
        <f t="shared" si="45"/>
        <v>9.267790571054435E-2</v>
      </c>
      <c r="AD321">
        <f t="shared" si="46"/>
        <v>0.30179676436964437</v>
      </c>
      <c r="AE321">
        <f t="shared" si="47"/>
        <v>5.0574103919419789E-4</v>
      </c>
      <c r="AF321" t="e">
        <f ca="1">IF(AD321="","",_xludf.RANK.EQ(AD321,$AD$2:$AD$5513,0))</f>
        <v>#NAME?</v>
      </c>
      <c r="AH321" t="str">
        <f t="shared" si="48"/>
        <v>Media</v>
      </c>
      <c r="AI321" t="s">
        <v>153</v>
      </c>
      <c r="AJ321" t="str">
        <f>IFERROR(VLOOKUP(B321,Maestro_Regionales!$A$2:$B$35,2,FALSE),"Otras zonas")</f>
        <v>Antioquia</v>
      </c>
      <c r="AK321" t="str">
        <f t="shared" si="49"/>
        <v>NUEVA EPS | Antioquia</v>
      </c>
    </row>
    <row r="322" spans="1:37">
      <c r="A322" s="4" t="s">
        <v>155</v>
      </c>
      <c r="B322" s="4" t="s">
        <v>156</v>
      </c>
      <c r="C322" s="4" t="s">
        <v>279</v>
      </c>
      <c r="D322" s="4" t="s">
        <v>280</v>
      </c>
      <c r="E322" s="4" t="s">
        <v>86</v>
      </c>
      <c r="F322" s="4">
        <v>7943</v>
      </c>
      <c r="G322" s="4">
        <v>1153</v>
      </c>
      <c r="H322" s="4">
        <v>0</v>
      </c>
      <c r="I322">
        <f t="shared" ref="I322:I385" si="50">SUM(F322:H322)</f>
        <v>9096</v>
      </c>
      <c r="J322">
        <f t="shared" ref="J322:J385" si="51">IFERROR(F322/I322,0)</f>
        <v>0.87324098504837289</v>
      </c>
      <c r="K322">
        <f t="shared" ref="K322:K385" si="52">IFERROR(G322/I322,0)</f>
        <v>0.12675901495162709</v>
      </c>
      <c r="L322">
        <f t="shared" ref="L322:L385" si="53">IFERROR(H322/I322,0)</f>
        <v>0</v>
      </c>
      <c r="M322">
        <f>I322*Diccionario!$B$36</f>
        <v>20.193298352941174</v>
      </c>
      <c r="N322">
        <f>M322*Diccionario!$B$37</f>
        <v>2.0395231336470587</v>
      </c>
      <c r="O322">
        <f>N322*Diccionario!$B$38</f>
        <v>0.30592847004705881</v>
      </c>
      <c r="P322">
        <f>O322*Diccionario!$B$39</f>
        <v>0.27533562304235293</v>
      </c>
      <c r="Q322">
        <f>P322*Diccionario!$B$40</f>
        <v>0.11013424921694118</v>
      </c>
      <c r="R322">
        <f>Q322*Diccionario!$B$41</f>
        <v>7.1587261991011772E-2</v>
      </c>
      <c r="S322">
        <f t="shared" ref="S322:S385" si="54">R322</f>
        <v>7.1587261991011772E-2</v>
      </c>
      <c r="T322">
        <f>I322*Diccionario!$B$36</f>
        <v>20.193298352941174</v>
      </c>
      <c r="U322">
        <f>T322*Diccionario!$B$42</f>
        <v>2.0395231336470587</v>
      </c>
      <c r="V322">
        <f>U322*Diccionario!$B$43</f>
        <v>1.7335946635999999</v>
      </c>
      <c r="W322">
        <f>V322*Diccionario!$B$44</f>
        <v>0.32938298608399996</v>
      </c>
      <c r="X322">
        <f>W322*Diccionario!$B$45</f>
        <v>0.12845936457276</v>
      </c>
      <c r="Y322">
        <f>X322*Diccionario!$B$46</f>
        <v>0.1143288344697564</v>
      </c>
      <c r="Z322">
        <f>Y322*Diccionario!$B$47</f>
        <v>4.2301668753809869E-2</v>
      </c>
      <c r="AA322">
        <f>Z322*Diccionario!$B$48</f>
        <v>4.2301668753809869E-2</v>
      </c>
      <c r="AB322">
        <f>AA322*Diccionario!$B$49</f>
        <v>3.1726251565357404E-2</v>
      </c>
      <c r="AC322">
        <f t="shared" ref="AC322:AC385" si="55">AB322</f>
        <v>3.1726251565357404E-2</v>
      </c>
      <c r="AD322">
        <f t="shared" ref="AD322:AD385" si="56">S322+AC322</f>
        <v>0.10331351355636917</v>
      </c>
      <c r="AE322">
        <f t="shared" ref="AE322:AE385" si="57">IFERROR(AD322/SUM($AD$2:$AD$5513),0)</f>
        <v>1.7312937008431839E-4</v>
      </c>
      <c r="AF322" t="e">
        <f ca="1">IF(AD322="","",_xludf.RANK.EQ(AD322,$AD$2:$AD$5513,0))</f>
        <v>#NAME?</v>
      </c>
      <c r="AH322" t="str">
        <f t="shared" ref="AH322:AH385" si="58">IF(SUM($AD$2:$AD$5513)=0,"",IF((SUMIF($AD$2:$AD$5513,"&gt;"&amp;$AD322,$AD$2:$AD$5513)+$AD322)/SUM($AD$2:$AD$5513)&lt;=40%,"Alta",IF((SUMIF($AD$2:$AD$5513,"&gt;"&amp;$AD322,$AD$2:$AD$5513)+$AD322)/SUM($AD$2:$AD$5513)&lt;=80%,"Media","Baja")))</f>
        <v>Baja</v>
      </c>
      <c r="AI322" t="s">
        <v>153</v>
      </c>
      <c r="AJ322" t="str">
        <f>IFERROR(VLOOKUP(B322,Maestro_Regionales!$A$2:$B$35,2,FALSE),"Otras zonas")</f>
        <v>Antioquia</v>
      </c>
      <c r="AK322" t="str">
        <f t="shared" ref="AK322:AK385" si="59">E322&amp;" | "&amp;AJ322</f>
        <v>EPS SANITAS | Antioquia</v>
      </c>
    </row>
    <row r="323" spans="1:37">
      <c r="A323" s="4" t="s">
        <v>155</v>
      </c>
      <c r="B323" s="4" t="s">
        <v>156</v>
      </c>
      <c r="C323" s="4" t="s">
        <v>279</v>
      </c>
      <c r="D323" s="4" t="s">
        <v>280</v>
      </c>
      <c r="E323" s="4" t="s">
        <v>90</v>
      </c>
      <c r="F323" s="4">
        <v>0</v>
      </c>
      <c r="G323" s="4">
        <v>0</v>
      </c>
      <c r="H323" s="4">
        <v>3930</v>
      </c>
      <c r="I323">
        <f t="shared" si="50"/>
        <v>3930</v>
      </c>
      <c r="J323">
        <f t="shared" si="51"/>
        <v>0</v>
      </c>
      <c r="K323">
        <f t="shared" si="52"/>
        <v>0</v>
      </c>
      <c r="L323">
        <f t="shared" si="53"/>
        <v>1</v>
      </c>
      <c r="M323">
        <f>I323*Diccionario!$B$36</f>
        <v>8.724677058823529</v>
      </c>
      <c r="N323">
        <f>M323*Diccionario!$B$37</f>
        <v>0.88119238294117652</v>
      </c>
      <c r="O323">
        <f>N323*Diccionario!$B$38</f>
        <v>0.13217885744117647</v>
      </c>
      <c r="P323">
        <f>O323*Diccionario!$B$39</f>
        <v>0.11896097169705883</v>
      </c>
      <c r="Q323">
        <f>P323*Diccionario!$B$40</f>
        <v>4.758438867882353E-2</v>
      </c>
      <c r="R323">
        <f>Q323*Diccionario!$B$41</f>
        <v>3.0929852641235295E-2</v>
      </c>
      <c r="S323">
        <f t="shared" si="54"/>
        <v>3.0929852641235295E-2</v>
      </c>
      <c r="T323">
        <f>I323*Diccionario!$B$36</f>
        <v>8.724677058823529</v>
      </c>
      <c r="U323">
        <f>T323*Diccionario!$B$42</f>
        <v>0.88119238294117652</v>
      </c>
      <c r="V323">
        <f>U323*Diccionario!$B$43</f>
        <v>0.7490135255</v>
      </c>
      <c r="W323">
        <f>V323*Diccionario!$B$44</f>
        <v>0.14231256984500001</v>
      </c>
      <c r="X323">
        <f>W323*Diccionario!$B$45</f>
        <v>5.5501902239550011E-2</v>
      </c>
      <c r="Y323">
        <f>X323*Diccionario!$B$46</f>
        <v>4.9396692993199508E-2</v>
      </c>
      <c r="Z323">
        <f>Y323*Diccionario!$B$47</f>
        <v>1.8276776407483819E-2</v>
      </c>
      <c r="AA323">
        <f>Z323*Diccionario!$B$48</f>
        <v>1.8276776407483819E-2</v>
      </c>
      <c r="AB323">
        <f>AA323*Diccionario!$B$49</f>
        <v>1.3707582305612864E-2</v>
      </c>
      <c r="AC323">
        <f t="shared" si="55"/>
        <v>1.3707582305612864E-2</v>
      </c>
      <c r="AD323">
        <f t="shared" si="56"/>
        <v>4.4637434946848159E-2</v>
      </c>
      <c r="AE323">
        <f t="shared" si="57"/>
        <v>7.4801937602393502E-5</v>
      </c>
      <c r="AF323" t="e">
        <f ca="1">IF(AD323="","",_xludf.RANK.EQ(AD323,$AD$2:$AD$5513,0))</f>
        <v>#NAME?</v>
      </c>
      <c r="AH323" t="str">
        <f t="shared" si="58"/>
        <v>Baja</v>
      </c>
      <c r="AI323" t="s">
        <v>153</v>
      </c>
      <c r="AJ323" t="str">
        <f>IFERROR(VLOOKUP(B323,Maestro_Regionales!$A$2:$B$35,2,FALSE),"Otras zonas")</f>
        <v>Antioquia</v>
      </c>
      <c r="AK323" t="str">
        <f t="shared" si="59"/>
        <v>REGIMEN DE EXCEPCION | Antioquia</v>
      </c>
    </row>
    <row r="324" spans="1:37">
      <c r="A324" s="4" t="s">
        <v>155</v>
      </c>
      <c r="B324" s="4" t="s">
        <v>156</v>
      </c>
      <c r="C324" s="4" t="s">
        <v>279</v>
      </c>
      <c r="D324" s="4" t="s">
        <v>280</v>
      </c>
      <c r="E324" s="4" t="s">
        <v>88</v>
      </c>
      <c r="F324" s="4">
        <v>724</v>
      </c>
      <c r="G324" s="4">
        <v>1282</v>
      </c>
      <c r="H324" s="4">
        <v>0</v>
      </c>
      <c r="I324">
        <f t="shared" si="50"/>
        <v>2006</v>
      </c>
      <c r="J324">
        <f t="shared" si="51"/>
        <v>0.3609172482552343</v>
      </c>
      <c r="K324">
        <f t="shared" si="52"/>
        <v>0.6390827517447657</v>
      </c>
      <c r="L324">
        <f t="shared" si="53"/>
        <v>0</v>
      </c>
      <c r="M324">
        <f>I324*Diccionario!$B$36</f>
        <v>4.4533593333333332</v>
      </c>
      <c r="N324">
        <f>M324*Diccionario!$B$37</f>
        <v>0.44978929266666667</v>
      </c>
      <c r="O324">
        <f>N324*Diccionario!$B$38</f>
        <v>6.7468393899999993E-2</v>
      </c>
      <c r="P324">
        <f>O324*Diccionario!$B$39</f>
        <v>6.0721554509999998E-2</v>
      </c>
      <c r="Q324">
        <f>P324*Diccionario!$B$40</f>
        <v>2.4288621804000002E-2</v>
      </c>
      <c r="R324">
        <f>Q324*Diccionario!$B$41</f>
        <v>1.57876041726E-2</v>
      </c>
      <c r="S324">
        <f t="shared" si="54"/>
        <v>1.57876041726E-2</v>
      </c>
      <c r="T324">
        <f>I324*Diccionario!$B$36</f>
        <v>4.4533593333333332</v>
      </c>
      <c r="U324">
        <f>T324*Diccionario!$B$42</f>
        <v>0.44978929266666667</v>
      </c>
      <c r="V324">
        <f>U324*Diccionario!$B$43</f>
        <v>0.38232089876666664</v>
      </c>
      <c r="W324">
        <f>V324*Diccionario!$B$44</f>
        <v>7.2640970765666668E-2</v>
      </c>
      <c r="X324">
        <f>W324*Diccionario!$B$45</f>
        <v>2.8329978598610001E-2</v>
      </c>
      <c r="Y324">
        <f>X324*Diccionario!$B$46</f>
        <v>2.5213680952762902E-2</v>
      </c>
      <c r="Z324">
        <f>Y324*Diccionario!$B$47</f>
        <v>9.3290619525222742E-3</v>
      </c>
      <c r="AA324">
        <f>Z324*Diccionario!$B$48</f>
        <v>9.3290619525222742E-3</v>
      </c>
      <c r="AB324">
        <f>AA324*Diccionario!$B$49</f>
        <v>6.9967964643917052E-3</v>
      </c>
      <c r="AC324">
        <f t="shared" si="55"/>
        <v>6.9967964643917052E-3</v>
      </c>
      <c r="AD324">
        <f t="shared" si="56"/>
        <v>2.2784400636991706E-2</v>
      </c>
      <c r="AE324">
        <f t="shared" si="57"/>
        <v>3.8181345249465999E-5</v>
      </c>
      <c r="AF324" t="e">
        <f ca="1">IF(AD324="","",_xludf.RANK.EQ(AD324,$AD$2:$AD$5513,0))</f>
        <v>#NAME?</v>
      </c>
      <c r="AH324" t="str">
        <f t="shared" si="58"/>
        <v>Baja</v>
      </c>
      <c r="AI324" t="s">
        <v>153</v>
      </c>
      <c r="AJ324" t="str">
        <f>IFERROR(VLOOKUP(B324,Maestro_Regionales!$A$2:$B$35,2,FALSE),"Otras zonas")</f>
        <v>Antioquia</v>
      </c>
      <c r="AK324" t="str">
        <f t="shared" si="59"/>
        <v>COOSALUD EPS | Antioquia</v>
      </c>
    </row>
    <row r="325" spans="1:37">
      <c r="A325" s="4" t="s">
        <v>155</v>
      </c>
      <c r="B325" s="4" t="s">
        <v>156</v>
      </c>
      <c r="C325" s="4" t="s">
        <v>279</v>
      </c>
      <c r="D325" s="4" t="s">
        <v>280</v>
      </c>
      <c r="E325" s="4" t="s">
        <v>161</v>
      </c>
      <c r="F325" s="4">
        <v>260</v>
      </c>
      <c r="G325" s="4">
        <v>0</v>
      </c>
      <c r="H325" s="4">
        <v>0</v>
      </c>
      <c r="I325">
        <f t="shared" si="50"/>
        <v>260</v>
      </c>
      <c r="J325">
        <f t="shared" si="51"/>
        <v>1</v>
      </c>
      <c r="K325">
        <f t="shared" si="52"/>
        <v>0</v>
      </c>
      <c r="L325">
        <f t="shared" si="53"/>
        <v>0</v>
      </c>
      <c r="M325">
        <f>I325*Diccionario!$B$36</f>
        <v>0.5772050980392156</v>
      </c>
      <c r="N325">
        <f>M325*Diccionario!$B$37</f>
        <v>5.8297714901960777E-2</v>
      </c>
      <c r="O325">
        <f>N325*Diccionario!$B$38</f>
        <v>8.744657235294117E-3</v>
      </c>
      <c r="P325">
        <f>O325*Diccionario!$B$39</f>
        <v>7.8701915117647056E-3</v>
      </c>
      <c r="Q325">
        <f>P325*Diccionario!$B$40</f>
        <v>3.1480766047058822E-3</v>
      </c>
      <c r="R325">
        <f>Q325*Diccionario!$B$41</f>
        <v>2.0462497930588235E-3</v>
      </c>
      <c r="S325">
        <f t="shared" si="54"/>
        <v>2.0462497930588235E-3</v>
      </c>
      <c r="T325">
        <f>I325*Diccionario!$B$36</f>
        <v>0.5772050980392156</v>
      </c>
      <c r="U325">
        <f>T325*Diccionario!$B$42</f>
        <v>5.8297714901960777E-2</v>
      </c>
      <c r="V325">
        <f>U325*Diccionario!$B$43</f>
        <v>4.9553057666666657E-2</v>
      </c>
      <c r="W325">
        <f>V325*Diccionario!$B$44</f>
        <v>9.4150809566666653E-3</v>
      </c>
      <c r="X325">
        <f>W325*Diccionario!$B$45</f>
        <v>3.6718815730999994E-3</v>
      </c>
      <c r="Y325">
        <f>X325*Diccionario!$B$46</f>
        <v>3.2679746000589993E-3</v>
      </c>
      <c r="Z325">
        <f>Y325*Diccionario!$B$47</f>
        <v>1.2091506020218297E-3</v>
      </c>
      <c r="AA325">
        <f>Z325*Diccionario!$B$48</f>
        <v>1.2091506020218297E-3</v>
      </c>
      <c r="AB325">
        <f>AA325*Diccionario!$B$49</f>
        <v>9.0686295151637224E-4</v>
      </c>
      <c r="AC325">
        <f t="shared" si="55"/>
        <v>9.0686295151637224E-4</v>
      </c>
      <c r="AD325">
        <f t="shared" si="56"/>
        <v>2.9531127445751957E-3</v>
      </c>
      <c r="AE325">
        <f t="shared" si="57"/>
        <v>4.9487286963415538E-6</v>
      </c>
      <c r="AF325" t="e">
        <f ca="1">IF(AD325="","",_xludf.RANK.EQ(AD325,$AD$2:$AD$5513,0))</f>
        <v>#NAME?</v>
      </c>
      <c r="AH325" t="str">
        <f t="shared" si="58"/>
        <v>Baja</v>
      </c>
      <c r="AI325" t="s">
        <v>153</v>
      </c>
      <c r="AJ325" t="str">
        <f>IFERROR(VLOOKUP(B325,Maestro_Regionales!$A$2:$B$35,2,FALSE),"Otras zonas")</f>
        <v>Antioquia</v>
      </c>
      <c r="AK325" t="str">
        <f t="shared" si="59"/>
        <v>EPM - EAS | Antioquia</v>
      </c>
    </row>
    <row r="326" spans="1:37">
      <c r="A326" s="4" t="s">
        <v>155</v>
      </c>
      <c r="B326" s="4" t="s">
        <v>156</v>
      </c>
      <c r="C326" s="4" t="s">
        <v>279</v>
      </c>
      <c r="D326" s="4" t="s">
        <v>280</v>
      </c>
      <c r="E326" s="4" t="s">
        <v>162</v>
      </c>
      <c r="F326" s="4">
        <v>2</v>
      </c>
      <c r="G326" s="4">
        <v>0</v>
      </c>
      <c r="H326" s="4">
        <v>0</v>
      </c>
      <c r="I326">
        <f t="shared" si="50"/>
        <v>2</v>
      </c>
      <c r="J326">
        <f t="shared" si="51"/>
        <v>1</v>
      </c>
      <c r="K326">
        <f t="shared" si="52"/>
        <v>0</v>
      </c>
      <c r="L326">
        <f t="shared" si="53"/>
        <v>0</v>
      </c>
      <c r="M326">
        <f>I326*Diccionario!$B$36</f>
        <v>4.4400392156862742E-3</v>
      </c>
      <c r="N326">
        <f>M326*Diccionario!$B$37</f>
        <v>4.4844396078431374E-4</v>
      </c>
      <c r="O326">
        <f>N326*Diccionario!$B$38</f>
        <v>6.7266594117647063E-5</v>
      </c>
      <c r="P326">
        <f>O326*Diccionario!$B$39</f>
        <v>6.053993470588236E-5</v>
      </c>
      <c r="Q326">
        <f>P326*Diccionario!$B$40</f>
        <v>2.4215973882352947E-5</v>
      </c>
      <c r="R326">
        <f>Q326*Diccionario!$B$41</f>
        <v>1.5740383023529416E-5</v>
      </c>
      <c r="S326">
        <f t="shared" si="54"/>
        <v>1.5740383023529416E-5</v>
      </c>
      <c r="T326">
        <f>I326*Diccionario!$B$36</f>
        <v>4.4400392156862742E-3</v>
      </c>
      <c r="U326">
        <f>T326*Diccionario!$B$42</f>
        <v>4.4844396078431374E-4</v>
      </c>
      <c r="V326">
        <f>U326*Diccionario!$B$43</f>
        <v>3.8117736666666666E-4</v>
      </c>
      <c r="W326">
        <f>V326*Diccionario!$B$44</f>
        <v>7.2423699666666666E-5</v>
      </c>
      <c r="X326">
        <f>W326*Diccionario!$B$45</f>
        <v>2.8245242870000002E-5</v>
      </c>
      <c r="Y326">
        <f>X326*Diccionario!$B$46</f>
        <v>2.5138266154300001E-5</v>
      </c>
      <c r="Z326">
        <f>Y326*Diccionario!$B$47</f>
        <v>9.3011584770909993E-6</v>
      </c>
      <c r="AA326">
        <f>Z326*Diccionario!$B$48</f>
        <v>9.3011584770909993E-6</v>
      </c>
      <c r="AB326">
        <f>AA326*Diccionario!$B$49</f>
        <v>6.9758688578182495E-6</v>
      </c>
      <c r="AC326">
        <f t="shared" si="55"/>
        <v>6.9758688578182495E-6</v>
      </c>
      <c r="AD326">
        <f t="shared" si="56"/>
        <v>2.2716251881347665E-5</v>
      </c>
      <c r="AE326">
        <f t="shared" si="57"/>
        <v>3.8067143818011966E-8</v>
      </c>
      <c r="AF326" t="e">
        <f ca="1">IF(AD326="","",_xludf.RANK.EQ(AD326,$AD$2:$AD$5513,0))</f>
        <v>#NAME?</v>
      </c>
      <c r="AH326" t="str">
        <f t="shared" si="58"/>
        <v>Baja</v>
      </c>
      <c r="AI326" t="s">
        <v>153</v>
      </c>
      <c r="AJ326" t="str">
        <f>IFERROR(VLOOKUP(B326,Maestro_Regionales!$A$2:$B$35,2,FALSE),"Otras zonas")</f>
        <v>Antioquia</v>
      </c>
      <c r="AK326" t="str">
        <f t="shared" si="59"/>
        <v>EPS SOS | Antioquia</v>
      </c>
    </row>
    <row r="327" spans="1:37">
      <c r="A327" s="4" t="s">
        <v>155</v>
      </c>
      <c r="B327" s="4" t="s">
        <v>156</v>
      </c>
      <c r="C327" s="4" t="s">
        <v>281</v>
      </c>
      <c r="D327" s="4" t="s">
        <v>282</v>
      </c>
      <c r="E327" s="4" t="s">
        <v>160</v>
      </c>
      <c r="F327" s="4">
        <v>1017</v>
      </c>
      <c r="G327" s="4">
        <v>14793</v>
      </c>
      <c r="H327" s="4">
        <v>0</v>
      </c>
      <c r="I327">
        <f t="shared" si="50"/>
        <v>15810</v>
      </c>
      <c r="J327">
        <f t="shared" si="51"/>
        <v>6.4326375711574957E-2</v>
      </c>
      <c r="K327">
        <f t="shared" si="52"/>
        <v>0.93567362428842504</v>
      </c>
      <c r="L327">
        <f t="shared" si="53"/>
        <v>0</v>
      </c>
      <c r="M327">
        <f>I327*Diccionario!$B$36</f>
        <v>35.098509999999997</v>
      </c>
      <c r="N327">
        <f>M327*Diccionario!$B$37</f>
        <v>3.5449495099999999</v>
      </c>
      <c r="O327">
        <f>N327*Diccionario!$B$38</f>
        <v>0.53174242649999992</v>
      </c>
      <c r="P327">
        <f>O327*Diccionario!$B$39</f>
        <v>0.47856818384999994</v>
      </c>
      <c r="Q327">
        <f>P327*Diccionario!$B$40</f>
        <v>0.19142727354</v>
      </c>
      <c r="R327">
        <f>Q327*Diccionario!$B$41</f>
        <v>0.124427727801</v>
      </c>
      <c r="S327">
        <f t="shared" si="54"/>
        <v>0.124427727801</v>
      </c>
      <c r="T327">
        <f>I327*Diccionario!$B$36</f>
        <v>35.098509999999997</v>
      </c>
      <c r="U327">
        <f>T327*Diccionario!$B$42</f>
        <v>3.5449495099999999</v>
      </c>
      <c r="V327">
        <f>U327*Diccionario!$B$43</f>
        <v>3.0132070834999998</v>
      </c>
      <c r="W327">
        <f>V327*Diccionario!$B$44</f>
        <v>0.57250934586500002</v>
      </c>
      <c r="X327">
        <f>W327*Diccionario!$B$45</f>
        <v>0.22327864488735003</v>
      </c>
      <c r="Y327">
        <f>X327*Diccionario!$B$46</f>
        <v>0.19871799394974152</v>
      </c>
      <c r="Z327">
        <f>Y327*Diccionario!$B$47</f>
        <v>7.3525657761404364E-2</v>
      </c>
      <c r="AA327">
        <f>Z327*Diccionario!$B$48</f>
        <v>7.3525657761404364E-2</v>
      </c>
      <c r="AB327">
        <f>AA327*Diccionario!$B$49</f>
        <v>5.5144243321053277E-2</v>
      </c>
      <c r="AC327">
        <f t="shared" si="55"/>
        <v>5.5144243321053277E-2</v>
      </c>
      <c r="AD327">
        <f t="shared" si="56"/>
        <v>0.17957197112205328</v>
      </c>
      <c r="AE327">
        <f t="shared" si="57"/>
        <v>3.0092077188138453E-4</v>
      </c>
      <c r="AF327" t="e">
        <f ca="1">IF(AD327="","",_xludf.RANK.EQ(AD327,$AD$2:$AD$5513,0))</f>
        <v>#NAME?</v>
      </c>
      <c r="AH327" t="str">
        <f t="shared" si="58"/>
        <v>Media</v>
      </c>
      <c r="AI327" t="s">
        <v>153</v>
      </c>
      <c r="AJ327" t="str">
        <f>IFERROR(VLOOKUP(B327,Maestro_Regionales!$A$2:$B$35,2,FALSE),"Otras zonas")</f>
        <v>Antioquia</v>
      </c>
      <c r="AK327" t="str">
        <f t="shared" si="59"/>
        <v>SAVIA SALUD EPS | Antioquia</v>
      </c>
    </row>
    <row r="328" spans="1:37">
      <c r="A328" s="4" t="s">
        <v>155</v>
      </c>
      <c r="B328" s="4" t="s">
        <v>156</v>
      </c>
      <c r="C328" s="4" t="s">
        <v>281</v>
      </c>
      <c r="D328" s="4" t="s">
        <v>282</v>
      </c>
      <c r="E328" s="4" t="s">
        <v>87</v>
      </c>
      <c r="F328" s="4">
        <v>1377</v>
      </c>
      <c r="G328" s="4">
        <v>772</v>
      </c>
      <c r="H328" s="4">
        <v>0</v>
      </c>
      <c r="I328">
        <f t="shared" si="50"/>
        <v>2149</v>
      </c>
      <c r="J328">
        <f t="shared" si="51"/>
        <v>0.64076314564913917</v>
      </c>
      <c r="K328">
        <f t="shared" si="52"/>
        <v>0.35923685435086089</v>
      </c>
      <c r="L328">
        <f t="shared" si="53"/>
        <v>0</v>
      </c>
      <c r="M328">
        <f>I328*Diccionario!$B$36</f>
        <v>4.7708221372549016</v>
      </c>
      <c r="N328">
        <f>M328*Diccionario!$B$37</f>
        <v>0.48185303586274508</v>
      </c>
      <c r="O328">
        <f>N328*Diccionario!$B$38</f>
        <v>7.2277955379411757E-2</v>
      </c>
      <c r="P328">
        <f>O328*Diccionario!$B$39</f>
        <v>6.5050159841470584E-2</v>
      </c>
      <c r="Q328">
        <f>P328*Diccionario!$B$40</f>
        <v>2.6020063936588234E-2</v>
      </c>
      <c r="R328">
        <f>Q328*Diccionario!$B$41</f>
        <v>1.6913041558782354E-2</v>
      </c>
      <c r="S328">
        <f t="shared" si="54"/>
        <v>1.6913041558782354E-2</v>
      </c>
      <c r="T328">
        <f>I328*Diccionario!$B$36</f>
        <v>4.7708221372549016</v>
      </c>
      <c r="U328">
        <f>T328*Diccionario!$B$42</f>
        <v>0.48185303586274508</v>
      </c>
      <c r="V328">
        <f>U328*Diccionario!$B$43</f>
        <v>0.4095750804833333</v>
      </c>
      <c r="W328">
        <f>V328*Diccionario!$B$44</f>
        <v>7.7819265291833334E-2</v>
      </c>
      <c r="X328">
        <f>W328*Diccionario!$B$45</f>
        <v>3.0349513463815002E-2</v>
      </c>
      <c r="Y328">
        <f>X328*Diccionario!$B$46</f>
        <v>2.7011066982795352E-2</v>
      </c>
      <c r="Z328">
        <f>Y328*Diccionario!$B$47</f>
        <v>9.994094783634281E-3</v>
      </c>
      <c r="AA328">
        <f>Z328*Diccionario!$B$48</f>
        <v>9.994094783634281E-3</v>
      </c>
      <c r="AB328">
        <f>AA328*Diccionario!$B$49</f>
        <v>7.4955710877257107E-3</v>
      </c>
      <c r="AC328">
        <f t="shared" si="55"/>
        <v>7.4955710877257107E-3</v>
      </c>
      <c r="AD328">
        <f t="shared" si="56"/>
        <v>2.4408612646508066E-2</v>
      </c>
      <c r="AE328">
        <f t="shared" si="57"/>
        <v>4.0903146032453855E-5</v>
      </c>
      <c r="AF328" t="e">
        <f ca="1">IF(AD328="","",_xludf.RANK.EQ(AD328,$AD$2:$AD$5513,0))</f>
        <v>#NAME?</v>
      </c>
      <c r="AH328" t="str">
        <f t="shared" si="58"/>
        <v>Baja</v>
      </c>
      <c r="AI328" t="s">
        <v>153</v>
      </c>
      <c r="AJ328" t="str">
        <f>IFERROR(VLOOKUP(B328,Maestro_Regionales!$A$2:$B$35,2,FALSE),"Otras zonas")</f>
        <v>Antioquia</v>
      </c>
      <c r="AK328" t="str">
        <f t="shared" si="59"/>
        <v>NUEVA EPS | Antioquia</v>
      </c>
    </row>
    <row r="329" spans="1:37">
      <c r="A329" s="4" t="s">
        <v>155</v>
      </c>
      <c r="B329" s="4" t="s">
        <v>156</v>
      </c>
      <c r="C329" s="4" t="s">
        <v>281</v>
      </c>
      <c r="D329" s="4" t="s">
        <v>282</v>
      </c>
      <c r="E329" s="4" t="s">
        <v>90</v>
      </c>
      <c r="F329" s="4">
        <v>0</v>
      </c>
      <c r="G329" s="4">
        <v>0</v>
      </c>
      <c r="H329" s="4">
        <v>585</v>
      </c>
      <c r="I329">
        <f t="shared" si="50"/>
        <v>585</v>
      </c>
      <c r="J329">
        <f t="shared" si="51"/>
        <v>0</v>
      </c>
      <c r="K329">
        <f t="shared" si="52"/>
        <v>0</v>
      </c>
      <c r="L329">
        <f t="shared" si="53"/>
        <v>1</v>
      </c>
      <c r="M329">
        <f>I329*Diccionario!$B$36</f>
        <v>1.2987114705882352</v>
      </c>
      <c r="N329">
        <f>M329*Diccionario!$B$37</f>
        <v>0.13116985852941176</v>
      </c>
      <c r="O329">
        <f>N329*Diccionario!$B$38</f>
        <v>1.9675478779411764E-2</v>
      </c>
      <c r="P329">
        <f>O329*Diccionario!$B$39</f>
        <v>1.7707930901470589E-2</v>
      </c>
      <c r="Q329">
        <f>P329*Diccionario!$B$40</f>
        <v>7.0831723605882359E-3</v>
      </c>
      <c r="R329">
        <f>Q329*Diccionario!$B$41</f>
        <v>4.6040620343823536E-3</v>
      </c>
      <c r="S329">
        <f t="shared" si="54"/>
        <v>4.6040620343823536E-3</v>
      </c>
      <c r="T329">
        <f>I329*Diccionario!$B$36</f>
        <v>1.2987114705882352</v>
      </c>
      <c r="U329">
        <f>T329*Diccionario!$B$42</f>
        <v>0.13116985852941176</v>
      </c>
      <c r="V329">
        <f>U329*Diccionario!$B$43</f>
        <v>0.11149437975</v>
      </c>
      <c r="W329">
        <f>V329*Diccionario!$B$44</f>
        <v>2.1183932152500001E-2</v>
      </c>
      <c r="X329">
        <f>W329*Diccionario!$B$45</f>
        <v>8.2617335394750014E-3</v>
      </c>
      <c r="Y329">
        <f>X329*Diccionario!$B$46</f>
        <v>7.352942850132751E-3</v>
      </c>
      <c r="Z329">
        <f>Y329*Diccionario!$B$47</f>
        <v>2.720588854549118E-3</v>
      </c>
      <c r="AA329">
        <f>Z329*Diccionario!$B$48</f>
        <v>2.720588854549118E-3</v>
      </c>
      <c r="AB329">
        <f>AA329*Diccionario!$B$49</f>
        <v>2.0404416409118384E-3</v>
      </c>
      <c r="AC329">
        <f t="shared" si="55"/>
        <v>2.0404416409118384E-3</v>
      </c>
      <c r="AD329">
        <f t="shared" si="56"/>
        <v>6.6445036752941916E-3</v>
      </c>
      <c r="AE329">
        <f t="shared" si="57"/>
        <v>1.1134639566768498E-5</v>
      </c>
      <c r="AF329" t="e">
        <f ca="1">IF(AD329="","",_xludf.RANK.EQ(AD329,$AD$2:$AD$5513,0))</f>
        <v>#NAME?</v>
      </c>
      <c r="AH329" t="str">
        <f t="shared" si="58"/>
        <v>Baja</v>
      </c>
      <c r="AI329" t="s">
        <v>153</v>
      </c>
      <c r="AJ329" t="str">
        <f>IFERROR(VLOOKUP(B329,Maestro_Regionales!$A$2:$B$35,2,FALSE),"Otras zonas")</f>
        <v>Antioquia</v>
      </c>
      <c r="AK329" t="str">
        <f t="shared" si="59"/>
        <v>REGIMEN DE EXCEPCION | Antioquia</v>
      </c>
    </row>
    <row r="330" spans="1:37">
      <c r="A330" s="4" t="s">
        <v>155</v>
      </c>
      <c r="B330" s="4" t="s">
        <v>156</v>
      </c>
      <c r="C330" s="4" t="s">
        <v>281</v>
      </c>
      <c r="D330" s="4" t="s">
        <v>282</v>
      </c>
      <c r="E330" s="4" t="s">
        <v>70</v>
      </c>
      <c r="F330" s="4">
        <v>1</v>
      </c>
      <c r="G330" s="4">
        <v>0</v>
      </c>
      <c r="H330" s="4">
        <v>0</v>
      </c>
      <c r="I330">
        <f t="shared" si="50"/>
        <v>1</v>
      </c>
      <c r="J330">
        <f t="shared" si="51"/>
        <v>1</v>
      </c>
      <c r="K330">
        <f t="shared" si="52"/>
        <v>0</v>
      </c>
      <c r="L330">
        <f t="shared" si="53"/>
        <v>0</v>
      </c>
      <c r="M330">
        <f>I330*Diccionario!$B$36</f>
        <v>2.2200196078431371E-3</v>
      </c>
      <c r="N330">
        <f>M330*Diccionario!$B$37</f>
        <v>2.2422198039215687E-4</v>
      </c>
      <c r="O330">
        <f>N330*Diccionario!$B$38</f>
        <v>3.3633297058823532E-5</v>
      </c>
      <c r="P330">
        <f>O330*Diccionario!$B$39</f>
        <v>3.026996735294118E-5</v>
      </c>
      <c r="Q330">
        <f>P330*Diccionario!$B$40</f>
        <v>1.2107986941176473E-5</v>
      </c>
      <c r="R330">
        <f>Q330*Diccionario!$B$41</f>
        <v>7.870191511764708E-6</v>
      </c>
      <c r="S330">
        <f t="shared" si="54"/>
        <v>7.870191511764708E-6</v>
      </c>
      <c r="T330">
        <f>I330*Diccionario!$B$36</f>
        <v>2.2200196078431371E-3</v>
      </c>
      <c r="U330">
        <f>T330*Diccionario!$B$42</f>
        <v>2.2422198039215687E-4</v>
      </c>
      <c r="V330">
        <f>U330*Diccionario!$B$43</f>
        <v>1.9058868333333333E-4</v>
      </c>
      <c r="W330">
        <f>V330*Diccionario!$B$44</f>
        <v>3.6211849833333333E-5</v>
      </c>
      <c r="X330">
        <f>W330*Diccionario!$B$45</f>
        <v>1.4122621435000001E-5</v>
      </c>
      <c r="Y330">
        <f>X330*Diccionario!$B$46</f>
        <v>1.256913307715E-5</v>
      </c>
      <c r="Z330">
        <f>Y330*Diccionario!$B$47</f>
        <v>4.6505792385454997E-6</v>
      </c>
      <c r="AA330">
        <f>Z330*Diccionario!$B$48</f>
        <v>4.6505792385454997E-6</v>
      </c>
      <c r="AB330">
        <f>AA330*Diccionario!$B$49</f>
        <v>3.4879344289091247E-6</v>
      </c>
      <c r="AC330">
        <f t="shared" si="55"/>
        <v>3.4879344289091247E-6</v>
      </c>
      <c r="AD330">
        <f t="shared" si="56"/>
        <v>1.1358125940673833E-5</v>
      </c>
      <c r="AE330">
        <f t="shared" si="57"/>
        <v>1.9033571909005983E-8</v>
      </c>
      <c r="AF330" t="e">
        <f ca="1">IF(AD330="","",_xludf.RANK.EQ(AD330,$AD$2:$AD$5513,0))</f>
        <v>#NAME?</v>
      </c>
      <c r="AH330" t="str">
        <f t="shared" si="58"/>
        <v>Baja</v>
      </c>
      <c r="AI330" t="s">
        <v>153</v>
      </c>
      <c r="AJ330" t="str">
        <f>IFERROR(VLOOKUP(B330,Maestro_Regionales!$A$2:$B$35,2,FALSE),"Otras zonas")</f>
        <v>Antioquia</v>
      </c>
      <c r="AK330" t="str">
        <f t="shared" si="59"/>
        <v>EPS SURA | Antioquia</v>
      </c>
    </row>
    <row r="331" spans="1:37">
      <c r="A331" s="4" t="s">
        <v>155</v>
      </c>
      <c r="B331" s="4" t="s">
        <v>156</v>
      </c>
      <c r="C331" s="4" t="s">
        <v>283</v>
      </c>
      <c r="D331" s="4" t="s">
        <v>284</v>
      </c>
      <c r="E331" s="4" t="s">
        <v>160</v>
      </c>
      <c r="F331" s="4">
        <v>1018</v>
      </c>
      <c r="G331" s="4">
        <v>8418</v>
      </c>
      <c r="H331" s="4">
        <v>0</v>
      </c>
      <c r="I331">
        <f t="shared" si="50"/>
        <v>9436</v>
      </c>
      <c r="J331">
        <f t="shared" si="51"/>
        <v>0.10788469690546842</v>
      </c>
      <c r="K331">
        <f t="shared" si="52"/>
        <v>0.89211530309453158</v>
      </c>
      <c r="L331">
        <f t="shared" si="53"/>
        <v>0</v>
      </c>
      <c r="M331">
        <f>I331*Diccionario!$B$36</f>
        <v>20.948105019607841</v>
      </c>
      <c r="N331">
        <f>M331*Diccionario!$B$37</f>
        <v>2.1157586069803922</v>
      </c>
      <c r="O331">
        <f>N331*Diccionario!$B$38</f>
        <v>0.31736379104705881</v>
      </c>
      <c r="P331">
        <f>O331*Diccionario!$B$39</f>
        <v>0.28562741194235292</v>
      </c>
      <c r="Q331">
        <f>P331*Diccionario!$B$40</f>
        <v>0.11425096477694117</v>
      </c>
      <c r="R331">
        <f>Q331*Diccionario!$B$41</f>
        <v>7.4263127105011761E-2</v>
      </c>
      <c r="S331">
        <f t="shared" si="54"/>
        <v>7.4263127105011761E-2</v>
      </c>
      <c r="T331">
        <f>I331*Diccionario!$B$36</f>
        <v>20.948105019607841</v>
      </c>
      <c r="U331">
        <f>T331*Diccionario!$B$42</f>
        <v>2.1157586069803922</v>
      </c>
      <c r="V331">
        <f>U331*Diccionario!$B$43</f>
        <v>1.7983948159333334</v>
      </c>
      <c r="W331">
        <f>V331*Diccionario!$B$44</f>
        <v>0.34169501502733335</v>
      </c>
      <c r="X331">
        <f>W331*Diccionario!$B$45</f>
        <v>0.13326105586066</v>
      </c>
      <c r="Y331">
        <f>X331*Diccionario!$B$46</f>
        <v>0.11860233971598741</v>
      </c>
      <c r="Z331">
        <f>Y331*Diccionario!$B$47</f>
        <v>4.3882865694915341E-2</v>
      </c>
      <c r="AA331">
        <f>Z331*Diccionario!$B$48</f>
        <v>4.3882865694915341E-2</v>
      </c>
      <c r="AB331">
        <f>AA331*Diccionario!$B$49</f>
        <v>3.2912149271186505E-2</v>
      </c>
      <c r="AC331">
        <f t="shared" si="55"/>
        <v>3.2912149271186505E-2</v>
      </c>
      <c r="AD331">
        <f t="shared" si="56"/>
        <v>0.10717527637619827</v>
      </c>
      <c r="AE331">
        <f t="shared" si="57"/>
        <v>1.7960078453338043E-4</v>
      </c>
      <c r="AF331" t="e">
        <f ca="1">IF(AD331="","",_xludf.RANK.EQ(AD331,$AD$2:$AD$5513,0))</f>
        <v>#NAME?</v>
      </c>
      <c r="AH331" t="str">
        <f t="shared" si="58"/>
        <v>Baja</v>
      </c>
      <c r="AI331" t="s">
        <v>153</v>
      </c>
      <c r="AJ331" t="str">
        <f>IFERROR(VLOOKUP(B331,Maestro_Regionales!$A$2:$B$35,2,FALSE),"Otras zonas")</f>
        <v>Antioquia</v>
      </c>
      <c r="AK331" t="str">
        <f t="shared" si="59"/>
        <v>SAVIA SALUD EPS | Antioquia</v>
      </c>
    </row>
    <row r="332" spans="1:37">
      <c r="A332" s="4" t="s">
        <v>155</v>
      </c>
      <c r="B332" s="4" t="s">
        <v>156</v>
      </c>
      <c r="C332" s="4" t="s">
        <v>283</v>
      </c>
      <c r="D332" s="4" t="s">
        <v>284</v>
      </c>
      <c r="E332" s="4" t="s">
        <v>87</v>
      </c>
      <c r="F332" s="4">
        <v>2444</v>
      </c>
      <c r="G332" s="4">
        <v>974</v>
      </c>
      <c r="H332" s="4">
        <v>0</v>
      </c>
      <c r="I332">
        <f t="shared" si="50"/>
        <v>3418</v>
      </c>
      <c r="J332">
        <f t="shared" si="51"/>
        <v>0.71503803393797538</v>
      </c>
      <c r="K332">
        <f t="shared" si="52"/>
        <v>0.28496196606202456</v>
      </c>
      <c r="L332">
        <f t="shared" si="53"/>
        <v>0</v>
      </c>
      <c r="M332">
        <f>I332*Diccionario!$B$36</f>
        <v>7.5880270196078428</v>
      </c>
      <c r="N332">
        <f>M332*Diccionario!$B$37</f>
        <v>0.76639072898039218</v>
      </c>
      <c r="O332">
        <f>N332*Diccionario!$B$38</f>
        <v>0.11495860934705882</v>
      </c>
      <c r="P332">
        <f>O332*Diccionario!$B$39</f>
        <v>0.10346274841235294</v>
      </c>
      <c r="Q332">
        <f>P332*Diccionario!$B$40</f>
        <v>4.1385099364941176E-2</v>
      </c>
      <c r="R332">
        <f>Q332*Diccionario!$B$41</f>
        <v>2.6900314587211767E-2</v>
      </c>
      <c r="S332">
        <f t="shared" si="54"/>
        <v>2.6900314587211767E-2</v>
      </c>
      <c r="T332">
        <f>I332*Diccionario!$B$36</f>
        <v>7.5880270196078428</v>
      </c>
      <c r="U332">
        <f>T332*Diccionario!$B$42</f>
        <v>0.76639072898039218</v>
      </c>
      <c r="V332">
        <f>U332*Diccionario!$B$43</f>
        <v>0.65143211963333336</v>
      </c>
      <c r="W332">
        <f>V332*Diccionario!$B$44</f>
        <v>0.12377210273033334</v>
      </c>
      <c r="X332">
        <f>W332*Diccionario!$B$45</f>
        <v>4.8271120064830003E-2</v>
      </c>
      <c r="Y332">
        <f>X332*Diccionario!$B$46</f>
        <v>4.2961296857698707E-2</v>
      </c>
      <c r="Z332">
        <f>Y332*Diccionario!$B$47</f>
        <v>1.589567983734852E-2</v>
      </c>
      <c r="AA332">
        <f>Z332*Diccionario!$B$48</f>
        <v>1.589567983734852E-2</v>
      </c>
      <c r="AB332">
        <f>AA332*Diccionario!$B$49</f>
        <v>1.192175987801139E-2</v>
      </c>
      <c r="AC332">
        <f t="shared" si="55"/>
        <v>1.192175987801139E-2</v>
      </c>
      <c r="AD332">
        <f t="shared" si="56"/>
        <v>3.8822074465223157E-2</v>
      </c>
      <c r="AE332">
        <f t="shared" si="57"/>
        <v>6.5056748784982446E-5</v>
      </c>
      <c r="AF332" t="e">
        <f ca="1">IF(AD332="","",_xludf.RANK.EQ(AD332,$AD$2:$AD$5513,0))</f>
        <v>#NAME?</v>
      </c>
      <c r="AH332" t="str">
        <f t="shared" si="58"/>
        <v>Baja</v>
      </c>
      <c r="AI332" t="s">
        <v>153</v>
      </c>
      <c r="AJ332" t="str">
        <f>IFERROR(VLOOKUP(B332,Maestro_Regionales!$A$2:$B$35,2,FALSE),"Otras zonas")</f>
        <v>Antioquia</v>
      </c>
      <c r="AK332" t="str">
        <f t="shared" si="59"/>
        <v>NUEVA EPS | Antioquia</v>
      </c>
    </row>
    <row r="333" spans="1:37">
      <c r="A333" s="4" t="s">
        <v>155</v>
      </c>
      <c r="B333" s="4" t="s">
        <v>156</v>
      </c>
      <c r="C333" s="4" t="s">
        <v>283</v>
      </c>
      <c r="D333" s="4" t="s">
        <v>284</v>
      </c>
      <c r="E333" s="4" t="s">
        <v>90</v>
      </c>
      <c r="F333" s="4">
        <v>0</v>
      </c>
      <c r="G333" s="4">
        <v>0</v>
      </c>
      <c r="H333" s="4">
        <v>324</v>
      </c>
      <c r="I333">
        <f t="shared" si="50"/>
        <v>324</v>
      </c>
      <c r="J333">
        <f t="shared" si="51"/>
        <v>0</v>
      </c>
      <c r="K333">
        <f t="shared" si="52"/>
        <v>0</v>
      </c>
      <c r="L333">
        <f t="shared" si="53"/>
        <v>1</v>
      </c>
      <c r="M333">
        <f>I333*Diccionario!$B$36</f>
        <v>0.71928635294117638</v>
      </c>
      <c r="N333">
        <f>M333*Diccionario!$B$37</f>
        <v>7.2647921647058813E-2</v>
      </c>
      <c r="O333">
        <f>N333*Diccionario!$B$38</f>
        <v>1.0897188247058822E-2</v>
      </c>
      <c r="P333">
        <f>O333*Diccionario!$B$39</f>
        <v>9.80746942235294E-3</v>
      </c>
      <c r="Q333">
        <f>P333*Diccionario!$B$40</f>
        <v>3.9229877689411765E-3</v>
      </c>
      <c r="R333">
        <f>Q333*Diccionario!$B$41</f>
        <v>2.5499420498117649E-3</v>
      </c>
      <c r="S333">
        <f t="shared" si="54"/>
        <v>2.5499420498117649E-3</v>
      </c>
      <c r="T333">
        <f>I333*Diccionario!$B$36</f>
        <v>0.71928635294117638</v>
      </c>
      <c r="U333">
        <f>T333*Diccionario!$B$42</f>
        <v>7.2647921647058813E-2</v>
      </c>
      <c r="V333">
        <f>U333*Diccionario!$B$43</f>
        <v>6.1750733399999987E-2</v>
      </c>
      <c r="W333">
        <f>V333*Diccionario!$B$44</f>
        <v>1.1732639345999997E-2</v>
      </c>
      <c r="X333">
        <f>W333*Diccionario!$B$45</f>
        <v>4.575729344939999E-3</v>
      </c>
      <c r="Y333">
        <f>X333*Diccionario!$B$46</f>
        <v>4.072399116996599E-3</v>
      </c>
      <c r="Z333">
        <f>Y333*Diccionario!$B$47</f>
        <v>1.5067876732887417E-3</v>
      </c>
      <c r="AA333">
        <f>Z333*Diccionario!$B$48</f>
        <v>1.5067876732887417E-3</v>
      </c>
      <c r="AB333">
        <f>AA333*Diccionario!$B$49</f>
        <v>1.1300907549665563E-3</v>
      </c>
      <c r="AC333">
        <f t="shared" si="55"/>
        <v>1.1300907549665563E-3</v>
      </c>
      <c r="AD333">
        <f t="shared" si="56"/>
        <v>3.680032804778321E-3</v>
      </c>
      <c r="AE333">
        <f t="shared" si="57"/>
        <v>6.1668772985179367E-6</v>
      </c>
      <c r="AF333" t="e">
        <f ca="1">IF(AD333="","",_xludf.RANK.EQ(AD333,$AD$2:$AD$5513,0))</f>
        <v>#NAME?</v>
      </c>
      <c r="AH333" t="str">
        <f t="shared" si="58"/>
        <v>Baja</v>
      </c>
      <c r="AI333" t="s">
        <v>153</v>
      </c>
      <c r="AJ333" t="str">
        <f>IFERROR(VLOOKUP(B333,Maestro_Regionales!$A$2:$B$35,2,FALSE),"Otras zonas")</f>
        <v>Antioquia</v>
      </c>
      <c r="AK333" t="str">
        <f t="shared" si="59"/>
        <v>REGIMEN DE EXCEPCION | Antioquia</v>
      </c>
    </row>
    <row r="334" spans="1:37">
      <c r="A334" s="4" t="s">
        <v>155</v>
      </c>
      <c r="B334" s="4" t="s">
        <v>156</v>
      </c>
      <c r="C334" s="4" t="s">
        <v>283</v>
      </c>
      <c r="D334" s="4" t="s">
        <v>284</v>
      </c>
      <c r="E334" s="4" t="s">
        <v>92</v>
      </c>
      <c r="F334" s="4">
        <v>5</v>
      </c>
      <c r="G334" s="4">
        <v>0</v>
      </c>
      <c r="H334" s="4">
        <v>0</v>
      </c>
      <c r="I334">
        <f t="shared" si="50"/>
        <v>5</v>
      </c>
      <c r="J334">
        <f t="shared" si="51"/>
        <v>1</v>
      </c>
      <c r="K334">
        <f t="shared" si="52"/>
        <v>0</v>
      </c>
      <c r="L334">
        <f t="shared" si="53"/>
        <v>0</v>
      </c>
      <c r="M334">
        <f>I334*Diccionario!$B$36</f>
        <v>1.1100098039215685E-2</v>
      </c>
      <c r="N334">
        <f>M334*Diccionario!$B$37</f>
        <v>1.1211099019607844E-3</v>
      </c>
      <c r="O334">
        <f>N334*Diccionario!$B$38</f>
        <v>1.6816648529411766E-4</v>
      </c>
      <c r="P334">
        <f>O334*Diccionario!$B$39</f>
        <v>1.513498367647059E-4</v>
      </c>
      <c r="Q334">
        <f>P334*Diccionario!$B$40</f>
        <v>6.053993470588236E-5</v>
      </c>
      <c r="R334">
        <f>Q334*Diccionario!$B$41</f>
        <v>3.9350957558823535E-5</v>
      </c>
      <c r="S334">
        <f t="shared" si="54"/>
        <v>3.9350957558823535E-5</v>
      </c>
      <c r="T334">
        <f>I334*Diccionario!$B$36</f>
        <v>1.1100098039215685E-2</v>
      </c>
      <c r="U334">
        <f>T334*Diccionario!$B$42</f>
        <v>1.1211099019607844E-3</v>
      </c>
      <c r="V334">
        <f>U334*Diccionario!$B$43</f>
        <v>9.5294341666666671E-4</v>
      </c>
      <c r="W334">
        <f>V334*Diccionario!$B$44</f>
        <v>1.8105924916666667E-4</v>
      </c>
      <c r="X334">
        <f>W334*Diccionario!$B$45</f>
        <v>7.0613107175000004E-5</v>
      </c>
      <c r="Y334">
        <f>X334*Diccionario!$B$46</f>
        <v>6.284566538575001E-5</v>
      </c>
      <c r="Z334">
        <f>Y334*Diccionario!$B$47</f>
        <v>2.3252896192727505E-5</v>
      </c>
      <c r="AA334">
        <f>Z334*Diccionario!$B$48</f>
        <v>2.3252896192727505E-5</v>
      </c>
      <c r="AB334">
        <f>AA334*Diccionario!$B$49</f>
        <v>1.7439672144545629E-5</v>
      </c>
      <c r="AC334">
        <f t="shared" si="55"/>
        <v>1.7439672144545629E-5</v>
      </c>
      <c r="AD334">
        <f t="shared" si="56"/>
        <v>5.6790629703369164E-5</v>
      </c>
      <c r="AE334">
        <f t="shared" si="57"/>
        <v>9.5167859545029915E-8</v>
      </c>
      <c r="AF334" t="e">
        <f ca="1">IF(AD334="","",_xludf.RANK.EQ(AD334,$AD$2:$AD$5513,0))</f>
        <v>#NAME?</v>
      </c>
      <c r="AH334" t="str">
        <f t="shared" si="58"/>
        <v>Baja</v>
      </c>
      <c r="AI334" t="s">
        <v>153</v>
      </c>
      <c r="AJ334" t="str">
        <f>IFERROR(VLOOKUP(B334,Maestro_Regionales!$A$2:$B$35,2,FALSE),"Otras zonas")</f>
        <v>Antioquia</v>
      </c>
      <c r="AK334" t="str">
        <f t="shared" si="59"/>
        <v>EPS FAMILIAR DE COLOMBIA | Antioquia</v>
      </c>
    </row>
    <row r="335" spans="1:37">
      <c r="A335" s="4" t="s">
        <v>155</v>
      </c>
      <c r="B335" s="4" t="s">
        <v>156</v>
      </c>
      <c r="C335" s="4" t="s">
        <v>283</v>
      </c>
      <c r="D335" s="4" t="s">
        <v>284</v>
      </c>
      <c r="E335" s="4" t="s">
        <v>70</v>
      </c>
      <c r="F335" s="4">
        <v>3</v>
      </c>
      <c r="G335" s="4">
        <v>0</v>
      </c>
      <c r="H335" s="4">
        <v>0</v>
      </c>
      <c r="I335">
        <f t="shared" si="50"/>
        <v>3</v>
      </c>
      <c r="J335">
        <f t="shared" si="51"/>
        <v>1</v>
      </c>
      <c r="K335">
        <f t="shared" si="52"/>
        <v>0</v>
      </c>
      <c r="L335">
        <f t="shared" si="53"/>
        <v>0</v>
      </c>
      <c r="M335">
        <f>I335*Diccionario!$B$36</f>
        <v>6.6600588235294113E-3</v>
      </c>
      <c r="N335">
        <f>M335*Diccionario!$B$37</f>
        <v>6.7266594117647055E-4</v>
      </c>
      <c r="O335">
        <f>N335*Diccionario!$B$38</f>
        <v>1.0089989117647057E-4</v>
      </c>
      <c r="P335">
        <f>O335*Diccionario!$B$39</f>
        <v>9.0809902058823516E-5</v>
      </c>
      <c r="Q335">
        <f>P335*Diccionario!$B$40</f>
        <v>3.6323960823529406E-5</v>
      </c>
      <c r="R335">
        <f>Q335*Diccionario!$B$41</f>
        <v>2.3610574535294115E-5</v>
      </c>
      <c r="S335">
        <f t="shared" si="54"/>
        <v>2.3610574535294115E-5</v>
      </c>
      <c r="T335">
        <f>I335*Diccionario!$B$36</f>
        <v>6.6600588235294113E-3</v>
      </c>
      <c r="U335">
        <f>T335*Diccionario!$B$42</f>
        <v>6.7266594117647055E-4</v>
      </c>
      <c r="V335">
        <f>U335*Diccionario!$B$43</f>
        <v>5.7176604999999994E-4</v>
      </c>
      <c r="W335">
        <f>V335*Diccionario!$B$44</f>
        <v>1.0863554949999999E-4</v>
      </c>
      <c r="X335">
        <f>W335*Diccionario!$B$45</f>
        <v>4.2367864304999996E-5</v>
      </c>
      <c r="Y335">
        <f>X335*Diccionario!$B$46</f>
        <v>3.7707399231449999E-5</v>
      </c>
      <c r="Z335">
        <f>Y335*Diccionario!$B$47</f>
        <v>1.3951737715636499E-5</v>
      </c>
      <c r="AA335">
        <f>Z335*Diccionario!$B$48</f>
        <v>1.3951737715636499E-5</v>
      </c>
      <c r="AB335">
        <f>AA335*Diccionario!$B$49</f>
        <v>1.0463803286727374E-5</v>
      </c>
      <c r="AC335">
        <f t="shared" si="55"/>
        <v>1.0463803286727374E-5</v>
      </c>
      <c r="AD335">
        <f t="shared" si="56"/>
        <v>3.4074377822021491E-5</v>
      </c>
      <c r="AE335">
        <f t="shared" si="57"/>
        <v>5.7100715727017936E-8</v>
      </c>
      <c r="AF335" t="e">
        <f ca="1">IF(AD335="","",_xludf.RANK.EQ(AD335,$AD$2:$AD$5513,0))</f>
        <v>#NAME?</v>
      </c>
      <c r="AH335" t="str">
        <f t="shared" si="58"/>
        <v>Baja</v>
      </c>
      <c r="AI335" t="s">
        <v>153</v>
      </c>
      <c r="AJ335" t="str">
        <f>IFERROR(VLOOKUP(B335,Maestro_Regionales!$A$2:$B$35,2,FALSE),"Otras zonas")</f>
        <v>Antioquia</v>
      </c>
      <c r="AK335" t="str">
        <f t="shared" si="59"/>
        <v>EPS SURA | Antioquia</v>
      </c>
    </row>
    <row r="336" spans="1:37">
      <c r="A336" s="4" t="s">
        <v>155</v>
      </c>
      <c r="B336" s="4" t="s">
        <v>156</v>
      </c>
      <c r="C336" s="4" t="s">
        <v>285</v>
      </c>
      <c r="D336" s="4" t="s">
        <v>286</v>
      </c>
      <c r="E336" s="4" t="s">
        <v>88</v>
      </c>
      <c r="F336" s="4">
        <v>1312</v>
      </c>
      <c r="G336" s="4">
        <v>5940</v>
      </c>
      <c r="H336" s="4">
        <v>0</v>
      </c>
      <c r="I336">
        <f t="shared" si="50"/>
        <v>7252</v>
      </c>
      <c r="J336">
        <f t="shared" si="51"/>
        <v>0.18091560948703805</v>
      </c>
      <c r="K336">
        <f t="shared" si="52"/>
        <v>0.81908439051296189</v>
      </c>
      <c r="L336">
        <f t="shared" si="53"/>
        <v>0</v>
      </c>
      <c r="M336">
        <f>I336*Diccionario!$B$36</f>
        <v>16.09958219607843</v>
      </c>
      <c r="N336">
        <f>M336*Diccionario!$B$37</f>
        <v>1.6260578018039216</v>
      </c>
      <c r="O336">
        <f>N336*Diccionario!$B$38</f>
        <v>0.24390867027058821</v>
      </c>
      <c r="P336">
        <f>O336*Diccionario!$B$39</f>
        <v>0.2195178032435294</v>
      </c>
      <c r="Q336">
        <f>P336*Diccionario!$B$40</f>
        <v>8.7807121297411764E-2</v>
      </c>
      <c r="R336">
        <f>Q336*Diccionario!$B$41</f>
        <v>5.7074628843317647E-2</v>
      </c>
      <c r="S336">
        <f t="shared" si="54"/>
        <v>5.7074628843317647E-2</v>
      </c>
      <c r="T336">
        <f>I336*Diccionario!$B$36</f>
        <v>16.09958219607843</v>
      </c>
      <c r="U336">
        <f>T336*Diccionario!$B$42</f>
        <v>1.6260578018039216</v>
      </c>
      <c r="V336">
        <f>U336*Diccionario!$B$43</f>
        <v>1.3821491315333332</v>
      </c>
      <c r="W336">
        <f>V336*Diccionario!$B$44</f>
        <v>0.26260833499133329</v>
      </c>
      <c r="X336">
        <f>W336*Diccionario!$B$45</f>
        <v>0.10241725064661998</v>
      </c>
      <c r="Y336">
        <f>X336*Diccionario!$B$46</f>
        <v>9.1151353075491784E-2</v>
      </c>
      <c r="Z336">
        <f>Y336*Diccionario!$B$47</f>
        <v>3.3726000637931956E-2</v>
      </c>
      <c r="AA336">
        <f>Z336*Diccionario!$B$48</f>
        <v>3.3726000637931956E-2</v>
      </c>
      <c r="AB336">
        <f>AA336*Diccionario!$B$49</f>
        <v>2.5294500478448965E-2</v>
      </c>
      <c r="AC336">
        <f t="shared" si="55"/>
        <v>2.5294500478448965E-2</v>
      </c>
      <c r="AD336">
        <f t="shared" si="56"/>
        <v>8.2369129321766613E-2</v>
      </c>
      <c r="AE336">
        <f t="shared" si="57"/>
        <v>1.3803146348411135E-4</v>
      </c>
      <c r="AF336" t="e">
        <f ca="1">IF(AD336="","",_xludf.RANK.EQ(AD336,$AD$2:$AD$5513,0))</f>
        <v>#NAME?</v>
      </c>
      <c r="AH336" t="str">
        <f t="shared" si="58"/>
        <v>Baja</v>
      </c>
      <c r="AI336" t="s">
        <v>153</v>
      </c>
      <c r="AJ336" t="str">
        <f>IFERROR(VLOOKUP(B336,Maestro_Regionales!$A$2:$B$35,2,FALSE),"Otras zonas")</f>
        <v>Antioquia</v>
      </c>
      <c r="AK336" t="str">
        <f t="shared" si="59"/>
        <v>COOSALUD EPS | Antioquia</v>
      </c>
    </row>
    <row r="337" spans="1:37">
      <c r="A337" s="4" t="s">
        <v>155</v>
      </c>
      <c r="B337" s="4" t="s">
        <v>156</v>
      </c>
      <c r="C337" s="4" t="s">
        <v>285</v>
      </c>
      <c r="D337" s="4" t="s">
        <v>286</v>
      </c>
      <c r="E337" s="4" t="s">
        <v>87</v>
      </c>
      <c r="F337" s="4">
        <v>1765</v>
      </c>
      <c r="G337" s="4">
        <v>529</v>
      </c>
      <c r="H337" s="4">
        <v>0</v>
      </c>
      <c r="I337">
        <f t="shared" si="50"/>
        <v>2294</v>
      </c>
      <c r="J337">
        <f t="shared" si="51"/>
        <v>0.76939843068875324</v>
      </c>
      <c r="K337">
        <f t="shared" si="52"/>
        <v>0.23060156931124673</v>
      </c>
      <c r="L337">
        <f t="shared" si="53"/>
        <v>0</v>
      </c>
      <c r="M337">
        <f>I337*Diccionario!$B$36</f>
        <v>5.0927249803921564</v>
      </c>
      <c r="N337">
        <f>M337*Diccionario!$B$37</f>
        <v>0.51436522301960785</v>
      </c>
      <c r="O337">
        <f>N337*Diccionario!$B$38</f>
        <v>7.7154783452941175E-2</v>
      </c>
      <c r="P337">
        <f>O337*Diccionario!$B$39</f>
        <v>6.9439305107647065E-2</v>
      </c>
      <c r="Q337">
        <f>P337*Diccionario!$B$40</f>
        <v>2.7775722043058827E-2</v>
      </c>
      <c r="R337">
        <f>Q337*Diccionario!$B$41</f>
        <v>1.8054219327988237E-2</v>
      </c>
      <c r="S337">
        <f t="shared" si="54"/>
        <v>1.8054219327988237E-2</v>
      </c>
      <c r="T337">
        <f>I337*Diccionario!$B$36</f>
        <v>5.0927249803921564</v>
      </c>
      <c r="U337">
        <f>T337*Diccionario!$B$42</f>
        <v>0.51436522301960785</v>
      </c>
      <c r="V337">
        <f>U337*Diccionario!$B$43</f>
        <v>0.43721043956666666</v>
      </c>
      <c r="W337">
        <f>V337*Diccionario!$B$44</f>
        <v>8.3069983517666673E-2</v>
      </c>
      <c r="X337">
        <f>W337*Diccionario!$B$45</f>
        <v>3.2397293571890001E-2</v>
      </c>
      <c r="Y337">
        <f>X337*Diccionario!$B$46</f>
        <v>2.88335912789821E-2</v>
      </c>
      <c r="Z337">
        <f>Y337*Diccionario!$B$47</f>
        <v>1.0668428773223377E-2</v>
      </c>
      <c r="AA337">
        <f>Z337*Diccionario!$B$48</f>
        <v>1.0668428773223377E-2</v>
      </c>
      <c r="AB337">
        <f>AA337*Diccionario!$B$49</f>
        <v>8.0013215799175329E-3</v>
      </c>
      <c r="AC337">
        <f t="shared" si="55"/>
        <v>8.0013215799175329E-3</v>
      </c>
      <c r="AD337">
        <f t="shared" si="56"/>
        <v>2.605554090790577E-2</v>
      </c>
      <c r="AE337">
        <f t="shared" si="57"/>
        <v>4.3663013959259718E-5</v>
      </c>
      <c r="AF337" t="e">
        <f ca="1">IF(AD337="","",_xludf.RANK.EQ(AD337,$AD$2:$AD$5513,0))</f>
        <v>#NAME?</v>
      </c>
      <c r="AH337" t="str">
        <f t="shared" si="58"/>
        <v>Baja</v>
      </c>
      <c r="AI337" t="s">
        <v>153</v>
      </c>
      <c r="AJ337" t="str">
        <f>IFERROR(VLOOKUP(B337,Maestro_Regionales!$A$2:$B$35,2,FALSE),"Otras zonas")</f>
        <v>Antioquia</v>
      </c>
      <c r="AK337" t="str">
        <f t="shared" si="59"/>
        <v>NUEVA EPS | Antioquia</v>
      </c>
    </row>
    <row r="338" spans="1:37">
      <c r="A338" s="4" t="s">
        <v>155</v>
      </c>
      <c r="B338" s="4" t="s">
        <v>156</v>
      </c>
      <c r="C338" s="4" t="s">
        <v>285</v>
      </c>
      <c r="D338" s="4" t="s">
        <v>286</v>
      </c>
      <c r="E338" s="4" t="s">
        <v>90</v>
      </c>
      <c r="F338" s="4">
        <v>0</v>
      </c>
      <c r="G338" s="4">
        <v>0</v>
      </c>
      <c r="H338" s="4">
        <v>353</v>
      </c>
      <c r="I338">
        <f t="shared" si="50"/>
        <v>353</v>
      </c>
      <c r="J338">
        <f t="shared" si="51"/>
        <v>0</v>
      </c>
      <c r="K338">
        <f t="shared" si="52"/>
        <v>0</v>
      </c>
      <c r="L338">
        <f t="shared" si="53"/>
        <v>1</v>
      </c>
      <c r="M338">
        <f>I338*Diccionario!$B$36</f>
        <v>0.78366692156862738</v>
      </c>
      <c r="N338">
        <f>M338*Diccionario!$B$37</f>
        <v>7.9150359078431376E-2</v>
      </c>
      <c r="O338">
        <f>N338*Diccionario!$B$38</f>
        <v>1.1872553861764706E-2</v>
      </c>
      <c r="P338">
        <f>O338*Diccionario!$B$39</f>
        <v>1.0685298475588235E-2</v>
      </c>
      <c r="Q338">
        <f>P338*Diccionario!$B$40</f>
        <v>4.2741193902352944E-3</v>
      </c>
      <c r="R338">
        <f>Q338*Diccionario!$B$41</f>
        <v>2.7781776036529416E-3</v>
      </c>
      <c r="S338">
        <f t="shared" si="54"/>
        <v>2.7781776036529416E-3</v>
      </c>
      <c r="T338">
        <f>I338*Diccionario!$B$36</f>
        <v>0.78366692156862738</v>
      </c>
      <c r="U338">
        <f>T338*Diccionario!$B$42</f>
        <v>7.9150359078431376E-2</v>
      </c>
      <c r="V338">
        <f>U338*Diccionario!$B$43</f>
        <v>6.7277805216666667E-2</v>
      </c>
      <c r="W338">
        <f>V338*Diccionario!$B$44</f>
        <v>1.2782782991166667E-2</v>
      </c>
      <c r="X338">
        <f>W338*Diccionario!$B$45</f>
        <v>4.9852853665550007E-3</v>
      </c>
      <c r="Y338">
        <f>X338*Diccionario!$B$46</f>
        <v>4.4369039762339503E-3</v>
      </c>
      <c r="Z338">
        <f>Y338*Diccionario!$B$47</f>
        <v>1.6416544712065616E-3</v>
      </c>
      <c r="AA338">
        <f>Z338*Diccionario!$B$48</f>
        <v>1.6416544712065616E-3</v>
      </c>
      <c r="AB338">
        <f>AA338*Diccionario!$B$49</f>
        <v>1.2312408534049211E-3</v>
      </c>
      <c r="AC338">
        <f t="shared" si="55"/>
        <v>1.2312408534049211E-3</v>
      </c>
      <c r="AD338">
        <f t="shared" si="56"/>
        <v>4.0094184570578627E-3</v>
      </c>
      <c r="AE338">
        <f t="shared" si="57"/>
        <v>6.7188508838791109E-6</v>
      </c>
      <c r="AF338" t="e">
        <f ca="1">IF(AD338="","",_xludf.RANK.EQ(AD338,$AD$2:$AD$5513,0))</f>
        <v>#NAME?</v>
      </c>
      <c r="AH338" t="str">
        <f t="shared" si="58"/>
        <v>Baja</v>
      </c>
      <c r="AI338" t="s">
        <v>153</v>
      </c>
      <c r="AJ338" t="str">
        <f>IFERROR(VLOOKUP(B338,Maestro_Regionales!$A$2:$B$35,2,FALSE),"Otras zonas")</f>
        <v>Antioquia</v>
      </c>
      <c r="AK338" t="str">
        <f t="shared" si="59"/>
        <v>REGIMEN DE EXCEPCION | Antioquia</v>
      </c>
    </row>
    <row r="339" spans="1:37">
      <c r="A339" s="4" t="s">
        <v>155</v>
      </c>
      <c r="B339" s="4" t="s">
        <v>156</v>
      </c>
      <c r="C339" s="4" t="s">
        <v>285</v>
      </c>
      <c r="D339" s="4" t="s">
        <v>286</v>
      </c>
      <c r="E339" s="4" t="s">
        <v>160</v>
      </c>
      <c r="F339" s="4">
        <v>30</v>
      </c>
      <c r="G339" s="4">
        <v>116</v>
      </c>
      <c r="H339" s="4">
        <v>0</v>
      </c>
      <c r="I339">
        <f t="shared" si="50"/>
        <v>146</v>
      </c>
      <c r="J339">
        <f t="shared" si="51"/>
        <v>0.20547945205479451</v>
      </c>
      <c r="K339">
        <f t="shared" si="52"/>
        <v>0.79452054794520544</v>
      </c>
      <c r="L339">
        <f t="shared" si="53"/>
        <v>0</v>
      </c>
      <c r="M339">
        <f>I339*Diccionario!$B$36</f>
        <v>0.32412286274509799</v>
      </c>
      <c r="N339">
        <f>M339*Diccionario!$B$37</f>
        <v>3.2736409137254903E-2</v>
      </c>
      <c r="O339">
        <f>N339*Diccionario!$B$38</f>
        <v>4.9104613705882351E-3</v>
      </c>
      <c r="P339">
        <f>O339*Diccionario!$B$39</f>
        <v>4.4194152335294114E-3</v>
      </c>
      <c r="Q339">
        <f>P339*Diccionario!$B$40</f>
        <v>1.7677660934117647E-3</v>
      </c>
      <c r="R339">
        <f>Q339*Diccionario!$B$41</f>
        <v>1.1490479607176472E-3</v>
      </c>
      <c r="S339">
        <f t="shared" si="54"/>
        <v>1.1490479607176472E-3</v>
      </c>
      <c r="T339">
        <f>I339*Diccionario!$B$36</f>
        <v>0.32412286274509799</v>
      </c>
      <c r="U339">
        <f>T339*Diccionario!$B$42</f>
        <v>3.2736409137254903E-2</v>
      </c>
      <c r="V339">
        <f>U339*Diccionario!$B$43</f>
        <v>2.7825947766666668E-2</v>
      </c>
      <c r="W339">
        <f>V339*Diccionario!$B$44</f>
        <v>5.286930075666667E-3</v>
      </c>
      <c r="X339">
        <f>W339*Diccionario!$B$45</f>
        <v>2.0619027295100002E-3</v>
      </c>
      <c r="Y339">
        <f>X339*Diccionario!$B$46</f>
        <v>1.8350934292639001E-3</v>
      </c>
      <c r="Z339">
        <f>Y339*Diccionario!$B$47</f>
        <v>6.7898456882764307E-4</v>
      </c>
      <c r="AA339">
        <f>Z339*Diccionario!$B$48</f>
        <v>6.7898456882764307E-4</v>
      </c>
      <c r="AB339">
        <f>AA339*Diccionario!$B$49</f>
        <v>5.092384266207323E-4</v>
      </c>
      <c r="AC339">
        <f t="shared" si="55"/>
        <v>5.092384266207323E-4</v>
      </c>
      <c r="AD339">
        <f t="shared" si="56"/>
        <v>1.6582863873383794E-3</v>
      </c>
      <c r="AE339">
        <f t="shared" si="57"/>
        <v>2.7789014987148728E-6</v>
      </c>
      <c r="AF339" t="e">
        <f ca="1">IF(AD339="","",_xludf.RANK.EQ(AD339,$AD$2:$AD$5513,0))</f>
        <v>#NAME?</v>
      </c>
      <c r="AH339" t="str">
        <f t="shared" si="58"/>
        <v>Baja</v>
      </c>
      <c r="AI339" t="s">
        <v>153</v>
      </c>
      <c r="AJ339" t="str">
        <f>IFERROR(VLOOKUP(B339,Maestro_Regionales!$A$2:$B$35,2,FALSE),"Otras zonas")</f>
        <v>Antioquia</v>
      </c>
      <c r="AK339" t="str">
        <f t="shared" si="59"/>
        <v>SAVIA SALUD EPS | Antioquia</v>
      </c>
    </row>
    <row r="340" spans="1:37">
      <c r="A340" s="4" t="s">
        <v>155</v>
      </c>
      <c r="B340" s="4" t="s">
        <v>156</v>
      </c>
      <c r="C340" s="4" t="s">
        <v>285</v>
      </c>
      <c r="D340" s="4" t="s">
        <v>286</v>
      </c>
      <c r="E340" s="4" t="s">
        <v>85</v>
      </c>
      <c r="F340" s="4">
        <v>109</v>
      </c>
      <c r="G340" s="4">
        <v>25</v>
      </c>
      <c r="H340" s="4">
        <v>0</v>
      </c>
      <c r="I340">
        <f t="shared" si="50"/>
        <v>134</v>
      </c>
      <c r="J340">
        <f t="shared" si="51"/>
        <v>0.81343283582089554</v>
      </c>
      <c r="K340">
        <f t="shared" si="52"/>
        <v>0.18656716417910449</v>
      </c>
      <c r="L340">
        <f t="shared" si="53"/>
        <v>0</v>
      </c>
      <c r="M340">
        <f>I340*Diccionario!$B$36</f>
        <v>0.29748262745098036</v>
      </c>
      <c r="N340">
        <f>M340*Diccionario!$B$37</f>
        <v>3.0045745372549018E-2</v>
      </c>
      <c r="O340">
        <f>N340*Diccionario!$B$38</f>
        <v>4.5068618058823522E-3</v>
      </c>
      <c r="P340">
        <f>O340*Diccionario!$B$39</f>
        <v>4.0561756252941172E-3</v>
      </c>
      <c r="Q340">
        <f>P340*Diccionario!$B$40</f>
        <v>1.6224702501176471E-3</v>
      </c>
      <c r="R340">
        <f>Q340*Diccionario!$B$41</f>
        <v>1.0546056625764706E-3</v>
      </c>
      <c r="S340">
        <f t="shared" si="54"/>
        <v>1.0546056625764706E-3</v>
      </c>
      <c r="T340">
        <f>I340*Diccionario!$B$36</f>
        <v>0.29748262745098036</v>
      </c>
      <c r="U340">
        <f>T340*Diccionario!$B$42</f>
        <v>3.0045745372549018E-2</v>
      </c>
      <c r="V340">
        <f>U340*Diccionario!$B$43</f>
        <v>2.5538883566666663E-2</v>
      </c>
      <c r="W340">
        <f>V340*Diccionario!$B$44</f>
        <v>4.8523878776666664E-3</v>
      </c>
      <c r="X340">
        <f>W340*Diccionario!$B$45</f>
        <v>1.89243127229E-3</v>
      </c>
      <c r="Y340">
        <f>X340*Diccionario!$B$46</f>
        <v>1.6842638323381E-3</v>
      </c>
      <c r="Z340">
        <f>Y340*Diccionario!$B$47</f>
        <v>6.23177617965097E-4</v>
      </c>
      <c r="AA340">
        <f>Z340*Diccionario!$B$48</f>
        <v>6.23177617965097E-4</v>
      </c>
      <c r="AB340">
        <f>AA340*Diccionario!$B$49</f>
        <v>4.6738321347382275E-4</v>
      </c>
      <c r="AC340">
        <f t="shared" si="55"/>
        <v>4.6738321347382275E-4</v>
      </c>
      <c r="AD340">
        <f t="shared" si="56"/>
        <v>1.5219888760502932E-3</v>
      </c>
      <c r="AE340">
        <f t="shared" si="57"/>
        <v>2.5504986358068008E-6</v>
      </c>
      <c r="AF340" t="e">
        <f ca="1">IF(AD340="","",_xludf.RANK.EQ(AD340,$AD$2:$AD$5513,0))</f>
        <v>#NAME?</v>
      </c>
      <c r="AH340" t="str">
        <f t="shared" si="58"/>
        <v>Baja</v>
      </c>
      <c r="AI340" t="s">
        <v>153</v>
      </c>
      <c r="AJ340" t="str">
        <f>IFERROR(VLOOKUP(B340,Maestro_Regionales!$A$2:$B$35,2,FALSE),"Otras zonas")</f>
        <v>Antioquia</v>
      </c>
      <c r="AK340" t="str">
        <f t="shared" si="59"/>
        <v>SALUD TOTAL EPS | Antioquia</v>
      </c>
    </row>
    <row r="341" spans="1:37">
      <c r="A341" s="4" t="s">
        <v>155</v>
      </c>
      <c r="B341" s="4" t="s">
        <v>156</v>
      </c>
      <c r="C341" s="4" t="s">
        <v>285</v>
      </c>
      <c r="D341" s="4" t="s">
        <v>286</v>
      </c>
      <c r="E341" s="4" t="s">
        <v>161</v>
      </c>
      <c r="F341" s="4">
        <v>2</v>
      </c>
      <c r="G341" s="4">
        <v>0</v>
      </c>
      <c r="H341" s="4">
        <v>0</v>
      </c>
      <c r="I341">
        <f t="shared" si="50"/>
        <v>2</v>
      </c>
      <c r="J341">
        <f t="shared" si="51"/>
        <v>1</v>
      </c>
      <c r="K341">
        <f t="shared" si="52"/>
        <v>0</v>
      </c>
      <c r="L341">
        <f t="shared" si="53"/>
        <v>0</v>
      </c>
      <c r="M341">
        <f>I341*Diccionario!$B$36</f>
        <v>4.4400392156862742E-3</v>
      </c>
      <c r="N341">
        <f>M341*Diccionario!$B$37</f>
        <v>4.4844396078431374E-4</v>
      </c>
      <c r="O341">
        <f>N341*Diccionario!$B$38</f>
        <v>6.7266594117647063E-5</v>
      </c>
      <c r="P341">
        <f>O341*Diccionario!$B$39</f>
        <v>6.053993470588236E-5</v>
      </c>
      <c r="Q341">
        <f>P341*Diccionario!$B$40</f>
        <v>2.4215973882352947E-5</v>
      </c>
      <c r="R341">
        <f>Q341*Diccionario!$B$41</f>
        <v>1.5740383023529416E-5</v>
      </c>
      <c r="S341">
        <f t="shared" si="54"/>
        <v>1.5740383023529416E-5</v>
      </c>
      <c r="T341">
        <f>I341*Diccionario!$B$36</f>
        <v>4.4400392156862742E-3</v>
      </c>
      <c r="U341">
        <f>T341*Diccionario!$B$42</f>
        <v>4.4844396078431374E-4</v>
      </c>
      <c r="V341">
        <f>U341*Diccionario!$B$43</f>
        <v>3.8117736666666666E-4</v>
      </c>
      <c r="W341">
        <f>V341*Diccionario!$B$44</f>
        <v>7.2423699666666666E-5</v>
      </c>
      <c r="X341">
        <f>W341*Diccionario!$B$45</f>
        <v>2.8245242870000002E-5</v>
      </c>
      <c r="Y341">
        <f>X341*Diccionario!$B$46</f>
        <v>2.5138266154300001E-5</v>
      </c>
      <c r="Z341">
        <f>Y341*Diccionario!$B$47</f>
        <v>9.3011584770909993E-6</v>
      </c>
      <c r="AA341">
        <f>Z341*Diccionario!$B$48</f>
        <v>9.3011584770909993E-6</v>
      </c>
      <c r="AB341">
        <f>AA341*Diccionario!$B$49</f>
        <v>6.9758688578182495E-6</v>
      </c>
      <c r="AC341">
        <f t="shared" si="55"/>
        <v>6.9758688578182495E-6</v>
      </c>
      <c r="AD341">
        <f t="shared" si="56"/>
        <v>2.2716251881347665E-5</v>
      </c>
      <c r="AE341">
        <f t="shared" si="57"/>
        <v>3.8067143818011966E-8</v>
      </c>
      <c r="AF341" t="e">
        <f ca="1">IF(AD341="","",_xludf.RANK.EQ(AD341,$AD$2:$AD$5513,0))</f>
        <v>#NAME?</v>
      </c>
      <c r="AH341" t="str">
        <f t="shared" si="58"/>
        <v>Baja</v>
      </c>
      <c r="AI341" t="s">
        <v>153</v>
      </c>
      <c r="AJ341" t="str">
        <f>IFERROR(VLOOKUP(B341,Maestro_Regionales!$A$2:$B$35,2,FALSE),"Otras zonas")</f>
        <v>Antioquia</v>
      </c>
      <c r="AK341" t="str">
        <f t="shared" si="59"/>
        <v>EPM - EAS | Antioquia</v>
      </c>
    </row>
    <row r="342" spans="1:37">
      <c r="A342" s="4" t="s">
        <v>155</v>
      </c>
      <c r="B342" s="4" t="s">
        <v>156</v>
      </c>
      <c r="C342" s="4" t="s">
        <v>287</v>
      </c>
      <c r="D342" s="4" t="s">
        <v>288</v>
      </c>
      <c r="E342" s="4" t="s">
        <v>70</v>
      </c>
      <c r="F342" s="4">
        <v>52476</v>
      </c>
      <c r="G342" s="4">
        <v>7258</v>
      </c>
      <c r="H342" s="4">
        <v>0</v>
      </c>
      <c r="I342">
        <f t="shared" si="50"/>
        <v>59734</v>
      </c>
      <c r="J342">
        <f t="shared" si="51"/>
        <v>0.87849465965781637</v>
      </c>
      <c r="K342">
        <f t="shared" si="52"/>
        <v>0.12150534034218369</v>
      </c>
      <c r="L342">
        <f t="shared" si="53"/>
        <v>0</v>
      </c>
      <c r="M342">
        <f>I342*Diccionario!$B$36</f>
        <v>132.61065125490194</v>
      </c>
      <c r="N342">
        <f>M342*Diccionario!$B$37</f>
        <v>13.393675776745097</v>
      </c>
      <c r="O342">
        <f>N342*Diccionario!$B$38</f>
        <v>2.0090513665117644</v>
      </c>
      <c r="P342">
        <f>O342*Diccionario!$B$39</f>
        <v>1.8081462298605879</v>
      </c>
      <c r="Q342">
        <f>P342*Diccionario!$B$40</f>
        <v>0.72325849194423519</v>
      </c>
      <c r="R342">
        <f>Q342*Diccionario!$B$41</f>
        <v>0.47011801976375289</v>
      </c>
      <c r="S342">
        <f t="shared" si="54"/>
        <v>0.47011801976375289</v>
      </c>
      <c r="T342">
        <f>I342*Diccionario!$B$36</f>
        <v>132.61065125490194</v>
      </c>
      <c r="U342">
        <f>T342*Diccionario!$B$42</f>
        <v>13.393675776745097</v>
      </c>
      <c r="V342">
        <f>U342*Diccionario!$B$43</f>
        <v>11.384624410233332</v>
      </c>
      <c r="W342">
        <f>V342*Diccionario!$B$44</f>
        <v>2.163078637944333</v>
      </c>
      <c r="X342">
        <f>W342*Diccionario!$B$45</f>
        <v>0.84360066879828988</v>
      </c>
      <c r="Y342">
        <f>X342*Diccionario!$B$46</f>
        <v>0.75080459523047804</v>
      </c>
      <c r="Z342">
        <f>Y342*Diccionario!$B$47</f>
        <v>0.27779770023527689</v>
      </c>
      <c r="AA342">
        <f>Z342*Diccionario!$B$48</f>
        <v>0.27779770023527689</v>
      </c>
      <c r="AB342">
        <f>AA342*Diccionario!$B$49</f>
        <v>0.20834827517645765</v>
      </c>
      <c r="AC342">
        <f t="shared" si="55"/>
        <v>0.20834827517645765</v>
      </c>
      <c r="AD342">
        <f t="shared" si="56"/>
        <v>0.67846629494021049</v>
      </c>
      <c r="AE342">
        <f t="shared" si="57"/>
        <v>1.136951384412563E-3</v>
      </c>
      <c r="AF342" t="e">
        <f ca="1">IF(AD342="","",_xludf.RANK.EQ(AD342,$AD$2:$AD$5513,0))</f>
        <v>#NAME?</v>
      </c>
      <c r="AH342" t="str">
        <f t="shared" si="58"/>
        <v>Media</v>
      </c>
      <c r="AI342" t="s">
        <v>153</v>
      </c>
      <c r="AJ342" t="str">
        <f>IFERROR(VLOOKUP(B342,Maestro_Regionales!$A$2:$B$35,2,FALSE),"Otras zonas")</f>
        <v>Antioquia</v>
      </c>
      <c r="AK342" t="str">
        <f t="shared" si="59"/>
        <v>EPS SURA | Antioquia</v>
      </c>
    </row>
    <row r="343" spans="1:37">
      <c r="A343" s="4" t="s">
        <v>155</v>
      </c>
      <c r="B343" s="4" t="s">
        <v>156</v>
      </c>
      <c r="C343" s="4" t="s">
        <v>287</v>
      </c>
      <c r="D343" s="4" t="s">
        <v>288</v>
      </c>
      <c r="E343" s="4" t="s">
        <v>87</v>
      </c>
      <c r="F343" s="4">
        <v>9370</v>
      </c>
      <c r="G343" s="4">
        <v>3251</v>
      </c>
      <c r="H343" s="4">
        <v>0</v>
      </c>
      <c r="I343">
        <f t="shared" si="50"/>
        <v>12621</v>
      </c>
      <c r="J343">
        <f t="shared" si="51"/>
        <v>0.7424134379209254</v>
      </c>
      <c r="K343">
        <f t="shared" si="52"/>
        <v>0.25758656207907454</v>
      </c>
      <c r="L343">
        <f t="shared" si="53"/>
        <v>0</v>
      </c>
      <c r="M343">
        <f>I343*Diccionario!$B$36</f>
        <v>28.018867470588233</v>
      </c>
      <c r="N343">
        <f>M343*Diccionario!$B$37</f>
        <v>2.8299056145294119</v>
      </c>
      <c r="O343">
        <f>N343*Diccionario!$B$38</f>
        <v>0.42448584217941177</v>
      </c>
      <c r="P343">
        <f>O343*Diccionario!$B$39</f>
        <v>0.38203725796147059</v>
      </c>
      <c r="Q343">
        <f>P343*Diccionario!$B$40</f>
        <v>0.15281490318458824</v>
      </c>
      <c r="R343">
        <f>Q343*Diccionario!$B$41</f>
        <v>9.9329687069982353E-2</v>
      </c>
      <c r="S343">
        <f t="shared" si="54"/>
        <v>9.9329687069982353E-2</v>
      </c>
      <c r="T343">
        <f>I343*Diccionario!$B$36</f>
        <v>28.018867470588233</v>
      </c>
      <c r="U343">
        <f>T343*Diccionario!$B$42</f>
        <v>2.8299056145294119</v>
      </c>
      <c r="V343">
        <f>U343*Diccionario!$B$43</f>
        <v>2.4054197723500002</v>
      </c>
      <c r="W343">
        <f>V343*Diccionario!$B$44</f>
        <v>0.45702975674650004</v>
      </c>
      <c r="X343">
        <f>W343*Diccionario!$B$45</f>
        <v>0.17824160513113502</v>
      </c>
      <c r="Y343">
        <f>X343*Diccionario!$B$46</f>
        <v>0.15863502856671016</v>
      </c>
      <c r="Z343">
        <f>Y343*Diccionario!$B$47</f>
        <v>5.8694960569682757E-2</v>
      </c>
      <c r="AA343">
        <f>Z343*Diccionario!$B$48</f>
        <v>5.8694960569682757E-2</v>
      </c>
      <c r="AB343">
        <f>AA343*Diccionario!$B$49</f>
        <v>4.4021220427262066E-2</v>
      </c>
      <c r="AC343">
        <f t="shared" si="55"/>
        <v>4.4021220427262066E-2</v>
      </c>
      <c r="AD343">
        <f t="shared" si="56"/>
        <v>0.14335090749724441</v>
      </c>
      <c r="AE343">
        <f t="shared" si="57"/>
        <v>2.4022271106356445E-4</v>
      </c>
      <c r="AF343" t="e">
        <f ca="1">IF(AD343="","",_xludf.RANK.EQ(AD343,$AD$2:$AD$5513,0))</f>
        <v>#NAME?</v>
      </c>
      <c r="AH343" t="str">
        <f t="shared" si="58"/>
        <v>Media</v>
      </c>
      <c r="AI343" t="s">
        <v>153</v>
      </c>
      <c r="AJ343" t="str">
        <f>IFERROR(VLOOKUP(B343,Maestro_Regionales!$A$2:$B$35,2,FALSE),"Otras zonas")</f>
        <v>Antioquia</v>
      </c>
      <c r="AK343" t="str">
        <f t="shared" si="59"/>
        <v>NUEVA EPS | Antioquia</v>
      </c>
    </row>
    <row r="344" spans="1:37">
      <c r="A344" s="4" t="s">
        <v>155</v>
      </c>
      <c r="B344" s="4" t="s">
        <v>156</v>
      </c>
      <c r="C344" s="4" t="s">
        <v>287</v>
      </c>
      <c r="D344" s="4" t="s">
        <v>288</v>
      </c>
      <c r="E344" s="4" t="s">
        <v>160</v>
      </c>
      <c r="F344" s="4">
        <v>1755</v>
      </c>
      <c r="G344" s="4">
        <v>6202</v>
      </c>
      <c r="H344" s="4">
        <v>0</v>
      </c>
      <c r="I344">
        <f t="shared" si="50"/>
        <v>7957</v>
      </c>
      <c r="J344">
        <f t="shared" si="51"/>
        <v>0.22056051275606384</v>
      </c>
      <c r="K344">
        <f t="shared" si="52"/>
        <v>0.77943948724393619</v>
      </c>
      <c r="L344">
        <f t="shared" si="53"/>
        <v>0</v>
      </c>
      <c r="M344">
        <f>I344*Diccionario!$B$36</f>
        <v>17.664696019607842</v>
      </c>
      <c r="N344">
        <f>M344*Diccionario!$B$37</f>
        <v>1.784134297980392</v>
      </c>
      <c r="O344">
        <f>N344*Diccionario!$B$38</f>
        <v>0.2676201446970588</v>
      </c>
      <c r="P344">
        <f>O344*Diccionario!$B$39</f>
        <v>0.24085813022735292</v>
      </c>
      <c r="Q344">
        <f>P344*Diccionario!$B$40</f>
        <v>9.6343252090941175E-2</v>
      </c>
      <c r="R344">
        <f>Q344*Diccionario!$B$41</f>
        <v>6.2623113859111762E-2</v>
      </c>
      <c r="S344">
        <f t="shared" si="54"/>
        <v>6.2623113859111762E-2</v>
      </c>
      <c r="T344">
        <f>I344*Diccionario!$B$36</f>
        <v>17.664696019607842</v>
      </c>
      <c r="U344">
        <f>T344*Diccionario!$B$42</f>
        <v>1.784134297980392</v>
      </c>
      <c r="V344">
        <f>U344*Diccionario!$B$43</f>
        <v>1.5165141532833333</v>
      </c>
      <c r="W344">
        <f>V344*Diccionario!$B$44</f>
        <v>0.28813768912383331</v>
      </c>
      <c r="X344">
        <f>W344*Diccionario!$B$45</f>
        <v>0.11237369875829499</v>
      </c>
      <c r="Y344">
        <f>X344*Diccionario!$B$46</f>
        <v>0.10001259189488254</v>
      </c>
      <c r="Z344">
        <f>Y344*Diccionario!$B$47</f>
        <v>3.7004659001106541E-2</v>
      </c>
      <c r="AA344">
        <f>Z344*Diccionario!$B$48</f>
        <v>3.7004659001106541E-2</v>
      </c>
      <c r="AB344">
        <f>AA344*Diccionario!$B$49</f>
        <v>2.7753494250829906E-2</v>
      </c>
      <c r="AC344">
        <f t="shared" si="55"/>
        <v>2.7753494250829906E-2</v>
      </c>
      <c r="AD344">
        <f t="shared" si="56"/>
        <v>9.0376608109941664E-2</v>
      </c>
      <c r="AE344">
        <f t="shared" si="57"/>
        <v>1.5145013167996055E-4</v>
      </c>
      <c r="AF344" t="e">
        <f ca="1">IF(AD344="","",_xludf.RANK.EQ(AD344,$AD$2:$AD$5513,0))</f>
        <v>#NAME?</v>
      </c>
      <c r="AH344" t="str">
        <f t="shared" si="58"/>
        <v>Baja</v>
      </c>
      <c r="AI344" t="s">
        <v>153</v>
      </c>
      <c r="AJ344" t="str">
        <f>IFERROR(VLOOKUP(B344,Maestro_Regionales!$A$2:$B$35,2,FALSE),"Otras zonas")</f>
        <v>Antioquia</v>
      </c>
      <c r="AK344" t="str">
        <f t="shared" si="59"/>
        <v>SAVIA SALUD EPS | Antioquia</v>
      </c>
    </row>
    <row r="345" spans="1:37">
      <c r="A345" s="4" t="s">
        <v>155</v>
      </c>
      <c r="B345" s="4" t="s">
        <v>156</v>
      </c>
      <c r="C345" s="4" t="s">
        <v>287</v>
      </c>
      <c r="D345" s="4" t="s">
        <v>288</v>
      </c>
      <c r="E345" s="4" t="s">
        <v>85</v>
      </c>
      <c r="F345" s="4">
        <v>2044</v>
      </c>
      <c r="G345" s="4">
        <v>988</v>
      </c>
      <c r="H345" s="4">
        <v>0</v>
      </c>
      <c r="I345">
        <f t="shared" si="50"/>
        <v>3032</v>
      </c>
      <c r="J345">
        <f t="shared" si="51"/>
        <v>0.67414248021108181</v>
      </c>
      <c r="K345">
        <f t="shared" si="52"/>
        <v>0.32585751978891819</v>
      </c>
      <c r="L345">
        <f t="shared" si="53"/>
        <v>0</v>
      </c>
      <c r="M345">
        <f>I345*Diccionario!$B$36</f>
        <v>6.7310994509803921</v>
      </c>
      <c r="N345">
        <f>M345*Diccionario!$B$37</f>
        <v>0.67984104454901961</v>
      </c>
      <c r="O345">
        <f>N345*Diccionario!$B$38</f>
        <v>0.10197615668235294</v>
      </c>
      <c r="P345">
        <f>O345*Diccionario!$B$39</f>
        <v>9.1778541014117643E-2</v>
      </c>
      <c r="Q345">
        <f>P345*Diccionario!$B$40</f>
        <v>3.6711416405647061E-2</v>
      </c>
      <c r="R345">
        <f>Q345*Diccionario!$B$41</f>
        <v>2.3862420663670589E-2</v>
      </c>
      <c r="S345">
        <f t="shared" si="54"/>
        <v>2.3862420663670589E-2</v>
      </c>
      <c r="T345">
        <f>I345*Diccionario!$B$36</f>
        <v>6.7310994509803921</v>
      </c>
      <c r="U345">
        <f>T345*Diccionario!$B$42</f>
        <v>0.67984104454901961</v>
      </c>
      <c r="V345">
        <f>U345*Diccionario!$B$43</f>
        <v>0.57786488786666668</v>
      </c>
      <c r="W345">
        <f>V345*Diccionario!$B$44</f>
        <v>0.10979432869466667</v>
      </c>
      <c r="X345">
        <f>W345*Diccionario!$B$45</f>
        <v>4.281978819092E-2</v>
      </c>
      <c r="Y345">
        <f>X345*Diccionario!$B$46</f>
        <v>3.8109611489918802E-2</v>
      </c>
      <c r="Z345">
        <f>Y345*Diccionario!$B$47</f>
        <v>1.4100556251269956E-2</v>
      </c>
      <c r="AA345">
        <f>Z345*Diccionario!$B$48</f>
        <v>1.4100556251269956E-2</v>
      </c>
      <c r="AB345">
        <f>AA345*Diccionario!$B$49</f>
        <v>1.0575417188452467E-2</v>
      </c>
      <c r="AC345">
        <f t="shared" si="55"/>
        <v>1.0575417188452467E-2</v>
      </c>
      <c r="AD345">
        <f t="shared" si="56"/>
        <v>3.4437837852123059E-2</v>
      </c>
      <c r="AE345">
        <f t="shared" si="57"/>
        <v>5.7709790028106132E-5</v>
      </c>
      <c r="AF345" t="e">
        <f ca="1">IF(AD345="","",_xludf.RANK.EQ(AD345,$AD$2:$AD$5513,0))</f>
        <v>#NAME?</v>
      </c>
      <c r="AH345" t="str">
        <f t="shared" si="58"/>
        <v>Baja</v>
      </c>
      <c r="AI345" t="s">
        <v>153</v>
      </c>
      <c r="AJ345" t="str">
        <f>IFERROR(VLOOKUP(B345,Maestro_Regionales!$A$2:$B$35,2,FALSE),"Otras zonas")</f>
        <v>Antioquia</v>
      </c>
      <c r="AK345" t="str">
        <f t="shared" si="59"/>
        <v>SALUD TOTAL EPS | Antioquia</v>
      </c>
    </row>
    <row r="346" spans="1:37">
      <c r="A346" s="4" t="s">
        <v>155</v>
      </c>
      <c r="B346" s="4" t="s">
        <v>156</v>
      </c>
      <c r="C346" s="4" t="s">
        <v>287</v>
      </c>
      <c r="D346" s="4" t="s">
        <v>288</v>
      </c>
      <c r="E346" s="4" t="s">
        <v>90</v>
      </c>
      <c r="F346" s="4">
        <v>0</v>
      </c>
      <c r="G346" s="4">
        <v>0</v>
      </c>
      <c r="H346" s="4">
        <v>791</v>
      </c>
      <c r="I346">
        <f t="shared" si="50"/>
        <v>791</v>
      </c>
      <c r="J346">
        <f t="shared" si="51"/>
        <v>0</v>
      </c>
      <c r="K346">
        <f t="shared" si="52"/>
        <v>0</v>
      </c>
      <c r="L346">
        <f t="shared" si="53"/>
        <v>1</v>
      </c>
      <c r="M346">
        <f>I346*Diccionario!$B$36</f>
        <v>1.7560355098039215</v>
      </c>
      <c r="N346">
        <f>M346*Diccionario!$B$37</f>
        <v>0.17735958649019609</v>
      </c>
      <c r="O346">
        <f>N346*Diccionario!$B$38</f>
        <v>2.6603937973529414E-2</v>
      </c>
      <c r="P346">
        <f>O346*Diccionario!$B$39</f>
        <v>2.3943544176176473E-2</v>
      </c>
      <c r="Q346">
        <f>P346*Diccionario!$B$40</f>
        <v>9.57741767047059E-3</v>
      </c>
      <c r="R346">
        <f>Q346*Diccionario!$B$41</f>
        <v>6.225321485805884E-3</v>
      </c>
      <c r="S346">
        <f t="shared" si="54"/>
        <v>6.225321485805884E-3</v>
      </c>
      <c r="T346">
        <f>I346*Diccionario!$B$36</f>
        <v>1.7560355098039215</v>
      </c>
      <c r="U346">
        <f>T346*Diccionario!$B$42</f>
        <v>0.17735958649019609</v>
      </c>
      <c r="V346">
        <f>U346*Diccionario!$B$43</f>
        <v>0.15075564851666667</v>
      </c>
      <c r="W346">
        <f>V346*Diccionario!$B$44</f>
        <v>2.8643573218166667E-2</v>
      </c>
      <c r="X346">
        <f>W346*Diccionario!$B$45</f>
        <v>1.1170993555085001E-2</v>
      </c>
      <c r="Y346">
        <f>X346*Diccionario!$B$46</f>
        <v>9.9421842640256518E-3</v>
      </c>
      <c r="Z346">
        <f>Y346*Diccionario!$B$47</f>
        <v>3.678608177689491E-3</v>
      </c>
      <c r="AA346">
        <f>Z346*Diccionario!$B$48</f>
        <v>3.678608177689491E-3</v>
      </c>
      <c r="AB346">
        <f>AA346*Diccionario!$B$49</f>
        <v>2.7589561332671182E-3</v>
      </c>
      <c r="AC346">
        <f t="shared" si="55"/>
        <v>2.7589561332671182E-3</v>
      </c>
      <c r="AD346">
        <f t="shared" si="56"/>
        <v>8.9842776190730018E-3</v>
      </c>
      <c r="AE346">
        <f t="shared" si="57"/>
        <v>1.5055555380023731E-5</v>
      </c>
      <c r="AF346" t="e">
        <f ca="1">IF(AD346="","",_xludf.RANK.EQ(AD346,$AD$2:$AD$5513,0))</f>
        <v>#NAME?</v>
      </c>
      <c r="AH346" t="str">
        <f t="shared" si="58"/>
        <v>Baja</v>
      </c>
      <c r="AI346" t="s">
        <v>153</v>
      </c>
      <c r="AJ346" t="str">
        <f>IFERROR(VLOOKUP(B346,Maestro_Regionales!$A$2:$B$35,2,FALSE),"Otras zonas")</f>
        <v>Antioquia</v>
      </c>
      <c r="AK346" t="str">
        <f t="shared" si="59"/>
        <v>REGIMEN DE EXCEPCION | Antioquia</v>
      </c>
    </row>
    <row r="347" spans="1:37">
      <c r="A347" s="4" t="s">
        <v>155</v>
      </c>
      <c r="B347" s="4" t="s">
        <v>156</v>
      </c>
      <c r="C347" s="4" t="s">
        <v>287</v>
      </c>
      <c r="D347" s="4" t="s">
        <v>288</v>
      </c>
      <c r="E347" s="4" t="s">
        <v>161</v>
      </c>
      <c r="F347" s="4">
        <v>61</v>
      </c>
      <c r="G347" s="4">
        <v>0</v>
      </c>
      <c r="H347" s="4">
        <v>0</v>
      </c>
      <c r="I347">
        <f t="shared" si="50"/>
        <v>61</v>
      </c>
      <c r="J347">
        <f t="shared" si="51"/>
        <v>1</v>
      </c>
      <c r="K347">
        <f t="shared" si="52"/>
        <v>0</v>
      </c>
      <c r="L347">
        <f t="shared" si="53"/>
        <v>0</v>
      </c>
      <c r="M347">
        <f>I347*Diccionario!$B$36</f>
        <v>0.13542119607843137</v>
      </c>
      <c r="N347">
        <f>M347*Diccionario!$B$37</f>
        <v>1.3677540803921568E-2</v>
      </c>
      <c r="O347">
        <f>N347*Diccionario!$B$38</f>
        <v>2.0516311205882351E-3</v>
      </c>
      <c r="P347">
        <f>O347*Diccionario!$B$39</f>
        <v>1.8464680085294115E-3</v>
      </c>
      <c r="Q347">
        <f>P347*Diccionario!$B$40</f>
        <v>7.3858720341176461E-4</v>
      </c>
      <c r="R347">
        <f>Q347*Diccionario!$B$41</f>
        <v>4.80081682217647E-4</v>
      </c>
      <c r="S347">
        <f t="shared" si="54"/>
        <v>4.80081682217647E-4</v>
      </c>
      <c r="T347">
        <f>I347*Diccionario!$B$36</f>
        <v>0.13542119607843137</v>
      </c>
      <c r="U347">
        <f>T347*Diccionario!$B$42</f>
        <v>1.3677540803921568E-2</v>
      </c>
      <c r="V347">
        <f>U347*Diccionario!$B$43</f>
        <v>1.1625909683333333E-2</v>
      </c>
      <c r="W347">
        <f>V347*Diccionario!$B$44</f>
        <v>2.2089228398333334E-3</v>
      </c>
      <c r="X347">
        <f>W347*Diccionario!$B$45</f>
        <v>8.6147990753500001E-4</v>
      </c>
      <c r="Y347">
        <f>X347*Diccionario!$B$46</f>
        <v>7.6671711770615004E-4</v>
      </c>
      <c r="Z347">
        <f>Y347*Diccionario!$B$47</f>
        <v>2.8368533355127551E-4</v>
      </c>
      <c r="AA347">
        <f>Z347*Diccionario!$B$48</f>
        <v>2.8368533355127551E-4</v>
      </c>
      <c r="AB347">
        <f>AA347*Diccionario!$B$49</f>
        <v>2.1276400016345665E-4</v>
      </c>
      <c r="AC347">
        <f t="shared" si="55"/>
        <v>2.1276400016345665E-4</v>
      </c>
      <c r="AD347">
        <f t="shared" si="56"/>
        <v>6.9284568238110365E-4</v>
      </c>
      <c r="AE347">
        <f t="shared" si="57"/>
        <v>1.1610478864493646E-6</v>
      </c>
      <c r="AF347" t="e">
        <f ca="1">IF(AD347="","",_xludf.RANK.EQ(AD347,$AD$2:$AD$5513,0))</f>
        <v>#NAME?</v>
      </c>
      <c r="AH347" t="str">
        <f t="shared" si="58"/>
        <v>Baja</v>
      </c>
      <c r="AI347" t="s">
        <v>153</v>
      </c>
      <c r="AJ347" t="str">
        <f>IFERROR(VLOOKUP(B347,Maestro_Regionales!$A$2:$B$35,2,FALSE),"Otras zonas")</f>
        <v>Antioquia</v>
      </c>
      <c r="AK347" t="str">
        <f t="shared" si="59"/>
        <v>EPM - EAS | Antioquia</v>
      </c>
    </row>
    <row r="348" spans="1:37">
      <c r="A348" s="4" t="s">
        <v>155</v>
      </c>
      <c r="B348" s="4" t="s">
        <v>156</v>
      </c>
      <c r="C348" s="4" t="s">
        <v>289</v>
      </c>
      <c r="D348" s="4" t="s">
        <v>290</v>
      </c>
      <c r="E348" s="4" t="s">
        <v>70</v>
      </c>
      <c r="F348" s="4">
        <v>42144</v>
      </c>
      <c r="G348" s="4">
        <v>4745</v>
      </c>
      <c r="H348" s="4">
        <v>0</v>
      </c>
      <c r="I348">
        <f t="shared" si="50"/>
        <v>46889</v>
      </c>
      <c r="J348">
        <f t="shared" si="51"/>
        <v>0.8988035573375418</v>
      </c>
      <c r="K348">
        <f t="shared" si="52"/>
        <v>0.10119644266245814</v>
      </c>
      <c r="L348">
        <f t="shared" si="53"/>
        <v>0</v>
      </c>
      <c r="M348">
        <f>I348*Diccionario!$B$36</f>
        <v>104.09449939215685</v>
      </c>
      <c r="N348">
        <f>M348*Diccionario!$B$37</f>
        <v>10.513544438607843</v>
      </c>
      <c r="O348">
        <f>N348*Diccionario!$B$38</f>
        <v>1.5770316657911765</v>
      </c>
      <c r="P348">
        <f>O348*Diccionario!$B$39</f>
        <v>1.4193284992120589</v>
      </c>
      <c r="Q348">
        <f>P348*Diccionario!$B$40</f>
        <v>0.56773139968482356</v>
      </c>
      <c r="R348">
        <f>Q348*Diccionario!$B$41</f>
        <v>0.36902540979513532</v>
      </c>
      <c r="S348">
        <f t="shared" si="54"/>
        <v>0.36902540979513532</v>
      </c>
      <c r="T348">
        <f>I348*Diccionario!$B$36</f>
        <v>104.09449939215685</v>
      </c>
      <c r="U348">
        <f>T348*Diccionario!$B$42</f>
        <v>10.513544438607843</v>
      </c>
      <c r="V348">
        <f>U348*Diccionario!$B$43</f>
        <v>8.9365127728166662</v>
      </c>
      <c r="W348">
        <f>V348*Diccionario!$B$44</f>
        <v>1.6979374268351666</v>
      </c>
      <c r="X348">
        <f>W348*Diccionario!$B$45</f>
        <v>0.66219559646571502</v>
      </c>
      <c r="Y348">
        <f>X348*Diccionario!$B$46</f>
        <v>0.58935408085448637</v>
      </c>
      <c r="Z348">
        <f>Y348*Diccionario!$B$47</f>
        <v>0.21806100991615995</v>
      </c>
      <c r="AA348">
        <f>Z348*Diccionario!$B$48</f>
        <v>0.21806100991615995</v>
      </c>
      <c r="AB348">
        <f>AA348*Diccionario!$B$49</f>
        <v>0.16354575743711997</v>
      </c>
      <c r="AC348">
        <f t="shared" si="55"/>
        <v>0.16354575743711997</v>
      </c>
      <c r="AD348">
        <f t="shared" si="56"/>
        <v>0.53257116723225528</v>
      </c>
      <c r="AE348">
        <f t="shared" si="57"/>
        <v>8.9246515324138134E-4</v>
      </c>
      <c r="AF348" t="e">
        <f ca="1">IF(AD348="","",_xludf.RANK.EQ(AD348,$AD$2:$AD$5513,0))</f>
        <v>#NAME?</v>
      </c>
      <c r="AH348" t="str">
        <f t="shared" si="58"/>
        <v>Media</v>
      </c>
      <c r="AI348" t="s">
        <v>153</v>
      </c>
      <c r="AJ348" t="str">
        <f>IFERROR(VLOOKUP(B348,Maestro_Regionales!$A$2:$B$35,2,FALSE),"Otras zonas")</f>
        <v>Antioquia</v>
      </c>
      <c r="AK348" t="str">
        <f t="shared" si="59"/>
        <v>EPS SURA | Antioquia</v>
      </c>
    </row>
    <row r="349" spans="1:37">
      <c r="A349" s="4" t="s">
        <v>155</v>
      </c>
      <c r="B349" s="4" t="s">
        <v>156</v>
      </c>
      <c r="C349" s="4" t="s">
        <v>289</v>
      </c>
      <c r="D349" s="4" t="s">
        <v>290</v>
      </c>
      <c r="E349" s="4" t="s">
        <v>160</v>
      </c>
      <c r="F349" s="4">
        <v>1380</v>
      </c>
      <c r="G349" s="4">
        <v>9011</v>
      </c>
      <c r="H349" s="4">
        <v>0</v>
      </c>
      <c r="I349">
        <f t="shared" si="50"/>
        <v>10391</v>
      </c>
      <c r="J349">
        <f t="shared" si="51"/>
        <v>0.13280723703204697</v>
      </c>
      <c r="K349">
        <f t="shared" si="52"/>
        <v>0.867192762967953</v>
      </c>
      <c r="L349">
        <f t="shared" si="53"/>
        <v>0</v>
      </c>
      <c r="M349">
        <f>I349*Diccionario!$B$36</f>
        <v>23.068223745098038</v>
      </c>
      <c r="N349">
        <f>M349*Diccionario!$B$37</f>
        <v>2.3298905982549019</v>
      </c>
      <c r="O349">
        <f>N349*Diccionario!$B$38</f>
        <v>0.34948358973823529</v>
      </c>
      <c r="P349">
        <f>O349*Diccionario!$B$39</f>
        <v>0.31453523076441176</v>
      </c>
      <c r="Q349">
        <f>P349*Diccionario!$B$40</f>
        <v>0.12581409230576471</v>
      </c>
      <c r="R349">
        <f>Q349*Diccionario!$B$41</f>
        <v>8.1779159998747061E-2</v>
      </c>
      <c r="S349">
        <f t="shared" si="54"/>
        <v>8.1779159998747061E-2</v>
      </c>
      <c r="T349">
        <f>I349*Diccionario!$B$36</f>
        <v>23.068223745098038</v>
      </c>
      <c r="U349">
        <f>T349*Diccionario!$B$42</f>
        <v>2.3298905982549019</v>
      </c>
      <c r="V349">
        <f>U349*Diccionario!$B$43</f>
        <v>1.9804070085166665</v>
      </c>
      <c r="W349">
        <f>V349*Diccionario!$B$44</f>
        <v>0.37627733161816662</v>
      </c>
      <c r="X349">
        <f>W349*Diccionario!$B$45</f>
        <v>0.14674815933108498</v>
      </c>
      <c r="Y349">
        <f>X349*Diccionario!$B$46</f>
        <v>0.13060586180466563</v>
      </c>
      <c r="Z349">
        <f>Y349*Diccionario!$B$47</f>
        <v>4.832416886772628E-2</v>
      </c>
      <c r="AA349">
        <f>Z349*Diccionario!$B$48</f>
        <v>4.832416886772628E-2</v>
      </c>
      <c r="AB349">
        <f>AA349*Diccionario!$B$49</f>
        <v>3.624312665079471E-2</v>
      </c>
      <c r="AC349">
        <f t="shared" si="55"/>
        <v>3.624312665079471E-2</v>
      </c>
      <c r="AD349">
        <f t="shared" si="56"/>
        <v>0.11802228664954177</v>
      </c>
      <c r="AE349">
        <f t="shared" si="57"/>
        <v>1.9777784570648111E-4</v>
      </c>
      <c r="AF349" t="e">
        <f ca="1">IF(AD349="","",_xludf.RANK.EQ(AD349,$AD$2:$AD$5513,0))</f>
        <v>#NAME?</v>
      </c>
      <c r="AH349" t="str">
        <f t="shared" si="58"/>
        <v>Baja</v>
      </c>
      <c r="AI349" t="s">
        <v>153</v>
      </c>
      <c r="AJ349" t="str">
        <f>IFERROR(VLOOKUP(B349,Maestro_Regionales!$A$2:$B$35,2,FALSE),"Otras zonas")</f>
        <v>Antioquia</v>
      </c>
      <c r="AK349" t="str">
        <f t="shared" si="59"/>
        <v>SAVIA SALUD EPS | Antioquia</v>
      </c>
    </row>
    <row r="350" spans="1:37">
      <c r="A350" s="4" t="s">
        <v>155</v>
      </c>
      <c r="B350" s="4" t="s">
        <v>156</v>
      </c>
      <c r="C350" s="4" t="s">
        <v>289</v>
      </c>
      <c r="D350" s="4" t="s">
        <v>290</v>
      </c>
      <c r="E350" s="4" t="s">
        <v>87</v>
      </c>
      <c r="F350" s="4">
        <v>4115</v>
      </c>
      <c r="G350" s="4">
        <v>807</v>
      </c>
      <c r="H350" s="4">
        <v>0</v>
      </c>
      <c r="I350">
        <f t="shared" si="50"/>
        <v>4922</v>
      </c>
      <c r="J350">
        <f t="shared" si="51"/>
        <v>0.83604225924420972</v>
      </c>
      <c r="K350">
        <f t="shared" si="52"/>
        <v>0.16395774075579034</v>
      </c>
      <c r="L350">
        <f t="shared" si="53"/>
        <v>0</v>
      </c>
      <c r="M350">
        <f>I350*Diccionario!$B$36</f>
        <v>10.926936509803921</v>
      </c>
      <c r="N350">
        <f>M350*Diccionario!$B$37</f>
        <v>1.1036205874901961</v>
      </c>
      <c r="O350">
        <f>N350*Diccionario!$B$38</f>
        <v>0.16554308812352941</v>
      </c>
      <c r="P350">
        <f>O350*Diccionario!$B$39</f>
        <v>0.14898877931117649</v>
      </c>
      <c r="Q350">
        <f>P350*Diccionario!$B$40</f>
        <v>5.9595511724470598E-2</v>
      </c>
      <c r="R350">
        <f>Q350*Diccionario!$B$41</f>
        <v>3.8737082620905888E-2</v>
      </c>
      <c r="S350">
        <f t="shared" si="54"/>
        <v>3.8737082620905888E-2</v>
      </c>
      <c r="T350">
        <f>I350*Diccionario!$B$36</f>
        <v>10.926936509803921</v>
      </c>
      <c r="U350">
        <f>T350*Diccionario!$B$42</f>
        <v>1.1036205874901961</v>
      </c>
      <c r="V350">
        <f>U350*Diccionario!$B$43</f>
        <v>0.93807749936666662</v>
      </c>
      <c r="W350">
        <f>V350*Diccionario!$B$44</f>
        <v>0.17823472487966666</v>
      </c>
      <c r="X350">
        <f>W350*Diccionario!$B$45</f>
        <v>6.9511542703070001E-2</v>
      </c>
      <c r="Y350">
        <f>X350*Diccionario!$B$46</f>
        <v>6.1865273005732302E-2</v>
      </c>
      <c r="Z350">
        <f>Y350*Diccionario!$B$47</f>
        <v>2.2890151012120951E-2</v>
      </c>
      <c r="AA350">
        <f>Z350*Diccionario!$B$48</f>
        <v>2.2890151012120951E-2</v>
      </c>
      <c r="AB350">
        <f>AA350*Diccionario!$B$49</f>
        <v>1.7167613259090712E-2</v>
      </c>
      <c r="AC350">
        <f t="shared" si="55"/>
        <v>1.7167613259090712E-2</v>
      </c>
      <c r="AD350">
        <f t="shared" si="56"/>
        <v>5.5904695879996601E-2</v>
      </c>
      <c r="AE350">
        <f t="shared" si="57"/>
        <v>9.3683240936127431E-5</v>
      </c>
      <c r="AF350" t="e">
        <f ca="1">IF(AD350="","",_xludf.RANK.EQ(AD350,$AD$2:$AD$5513,0))</f>
        <v>#NAME?</v>
      </c>
      <c r="AH350" t="str">
        <f t="shared" si="58"/>
        <v>Baja</v>
      </c>
      <c r="AI350" t="s">
        <v>153</v>
      </c>
      <c r="AJ350" t="str">
        <f>IFERROR(VLOOKUP(B350,Maestro_Regionales!$A$2:$B$35,2,FALSE),"Otras zonas")</f>
        <v>Antioquia</v>
      </c>
      <c r="AK350" t="str">
        <f t="shared" si="59"/>
        <v>NUEVA EPS | Antioquia</v>
      </c>
    </row>
    <row r="351" spans="1:37">
      <c r="A351" s="4" t="s">
        <v>155</v>
      </c>
      <c r="B351" s="4" t="s">
        <v>156</v>
      </c>
      <c r="C351" s="4" t="s">
        <v>289</v>
      </c>
      <c r="D351" s="4" t="s">
        <v>290</v>
      </c>
      <c r="E351" s="4" t="s">
        <v>85</v>
      </c>
      <c r="F351" s="4">
        <v>523</v>
      </c>
      <c r="G351" s="4">
        <v>95</v>
      </c>
      <c r="H351" s="4">
        <v>0</v>
      </c>
      <c r="I351">
        <f t="shared" si="50"/>
        <v>618</v>
      </c>
      <c r="J351">
        <f t="shared" si="51"/>
        <v>0.84627831715210355</v>
      </c>
      <c r="K351">
        <f t="shared" si="52"/>
        <v>0.15372168284789645</v>
      </c>
      <c r="L351">
        <f t="shared" si="53"/>
        <v>0</v>
      </c>
      <c r="M351">
        <f>I351*Diccionario!$B$36</f>
        <v>1.3719721176470587</v>
      </c>
      <c r="N351">
        <f>M351*Diccionario!$B$37</f>
        <v>0.13856918388235295</v>
      </c>
      <c r="O351">
        <f>N351*Diccionario!$B$38</f>
        <v>2.0785377582352941E-2</v>
      </c>
      <c r="P351">
        <f>O351*Diccionario!$B$39</f>
        <v>1.8706839824117649E-2</v>
      </c>
      <c r="Q351">
        <f>P351*Diccionario!$B$40</f>
        <v>7.4827359296470598E-3</v>
      </c>
      <c r="R351">
        <f>Q351*Diccionario!$B$41</f>
        <v>4.8637783542705886E-3</v>
      </c>
      <c r="S351">
        <f t="shared" si="54"/>
        <v>4.8637783542705886E-3</v>
      </c>
      <c r="T351">
        <f>I351*Diccionario!$B$36</f>
        <v>1.3719721176470587</v>
      </c>
      <c r="U351">
        <f>T351*Diccionario!$B$42</f>
        <v>0.13856918388235295</v>
      </c>
      <c r="V351">
        <f>U351*Diccionario!$B$43</f>
        <v>0.1177838063</v>
      </c>
      <c r="W351">
        <f>V351*Diccionario!$B$44</f>
        <v>2.2378923197000002E-2</v>
      </c>
      <c r="X351">
        <f>W351*Diccionario!$B$45</f>
        <v>8.7277800468300009E-3</v>
      </c>
      <c r="Y351">
        <f>X351*Diccionario!$B$46</f>
        <v>7.7677242416787006E-3</v>
      </c>
      <c r="Z351">
        <f>Y351*Diccionario!$B$47</f>
        <v>2.8740579694211191E-3</v>
      </c>
      <c r="AA351">
        <f>Z351*Diccionario!$B$48</f>
        <v>2.8740579694211191E-3</v>
      </c>
      <c r="AB351">
        <f>AA351*Diccionario!$B$49</f>
        <v>2.1555434770658393E-3</v>
      </c>
      <c r="AC351">
        <f t="shared" si="55"/>
        <v>2.1555434770658393E-3</v>
      </c>
      <c r="AD351">
        <f t="shared" si="56"/>
        <v>7.0193218313364279E-3</v>
      </c>
      <c r="AE351">
        <f t="shared" si="57"/>
        <v>1.1762747439765696E-5</v>
      </c>
      <c r="AF351" t="e">
        <f ca="1">IF(AD351="","",_xludf.RANK.EQ(AD351,$AD$2:$AD$5513,0))</f>
        <v>#NAME?</v>
      </c>
      <c r="AH351" t="str">
        <f t="shared" si="58"/>
        <v>Baja</v>
      </c>
      <c r="AI351" t="s">
        <v>153</v>
      </c>
      <c r="AJ351" t="str">
        <f>IFERROR(VLOOKUP(B351,Maestro_Regionales!$A$2:$B$35,2,FALSE),"Otras zonas")</f>
        <v>Antioquia</v>
      </c>
      <c r="AK351" t="str">
        <f t="shared" si="59"/>
        <v>SALUD TOTAL EPS | Antioquia</v>
      </c>
    </row>
    <row r="352" spans="1:37">
      <c r="A352" s="4" t="s">
        <v>155</v>
      </c>
      <c r="B352" s="4" t="s">
        <v>156</v>
      </c>
      <c r="C352" s="4" t="s">
        <v>289</v>
      </c>
      <c r="D352" s="4" t="s">
        <v>290</v>
      </c>
      <c r="E352" s="4" t="s">
        <v>90</v>
      </c>
      <c r="F352" s="4">
        <v>0</v>
      </c>
      <c r="G352" s="4">
        <v>0</v>
      </c>
      <c r="H352" s="4">
        <v>431</v>
      </c>
      <c r="I352">
        <f t="shared" si="50"/>
        <v>431</v>
      </c>
      <c r="J352">
        <f t="shared" si="51"/>
        <v>0</v>
      </c>
      <c r="K352">
        <f t="shared" si="52"/>
        <v>0</v>
      </c>
      <c r="L352">
        <f t="shared" si="53"/>
        <v>1</v>
      </c>
      <c r="M352">
        <f>I352*Diccionario!$B$36</f>
        <v>0.95682845098039204</v>
      </c>
      <c r="N352">
        <f>M352*Diccionario!$B$37</f>
        <v>9.6639673549019603E-2</v>
      </c>
      <c r="O352">
        <f>N352*Diccionario!$B$38</f>
        <v>1.449595103235294E-2</v>
      </c>
      <c r="P352">
        <f>O352*Diccionario!$B$39</f>
        <v>1.3046355929117646E-2</v>
      </c>
      <c r="Q352">
        <f>P352*Diccionario!$B$40</f>
        <v>5.2185423716470591E-3</v>
      </c>
      <c r="R352">
        <f>Q352*Diccionario!$B$41</f>
        <v>3.3920525415705887E-3</v>
      </c>
      <c r="S352">
        <f t="shared" si="54"/>
        <v>3.3920525415705887E-3</v>
      </c>
      <c r="T352">
        <f>I352*Diccionario!$B$36</f>
        <v>0.95682845098039204</v>
      </c>
      <c r="U352">
        <f>T352*Diccionario!$B$42</f>
        <v>9.6639673549019603E-2</v>
      </c>
      <c r="V352">
        <f>U352*Diccionario!$B$43</f>
        <v>8.2143722516666656E-2</v>
      </c>
      <c r="W352">
        <f>V352*Diccionario!$B$44</f>
        <v>1.5607307278166664E-2</v>
      </c>
      <c r="X352">
        <f>W352*Diccionario!$B$45</f>
        <v>6.0868498384849994E-3</v>
      </c>
      <c r="Y352">
        <f>X352*Diccionario!$B$46</f>
        <v>5.41729635625165E-3</v>
      </c>
      <c r="Z352">
        <f>Y352*Diccionario!$B$47</f>
        <v>2.0043996518131105E-3</v>
      </c>
      <c r="AA352">
        <f>Z352*Diccionario!$B$48</f>
        <v>2.0043996518131105E-3</v>
      </c>
      <c r="AB352">
        <f>AA352*Diccionario!$B$49</f>
        <v>1.5032997388598327E-3</v>
      </c>
      <c r="AC352">
        <f t="shared" si="55"/>
        <v>1.5032997388598327E-3</v>
      </c>
      <c r="AD352">
        <f t="shared" si="56"/>
        <v>4.8953522804304215E-3</v>
      </c>
      <c r="AE352">
        <f t="shared" si="57"/>
        <v>8.203469492781577E-6</v>
      </c>
      <c r="AF352" t="e">
        <f ca="1">IF(AD352="","",_xludf.RANK.EQ(AD352,$AD$2:$AD$5513,0))</f>
        <v>#NAME?</v>
      </c>
      <c r="AH352" t="str">
        <f t="shared" si="58"/>
        <v>Baja</v>
      </c>
      <c r="AI352" t="s">
        <v>153</v>
      </c>
      <c r="AJ352" t="str">
        <f>IFERROR(VLOOKUP(B352,Maestro_Regionales!$A$2:$B$35,2,FALSE),"Otras zonas")</f>
        <v>Antioquia</v>
      </c>
      <c r="AK352" t="str">
        <f t="shared" si="59"/>
        <v>REGIMEN DE EXCEPCION | Antioquia</v>
      </c>
    </row>
    <row r="353" spans="1:37">
      <c r="A353" s="4" t="s">
        <v>155</v>
      </c>
      <c r="B353" s="4" t="s">
        <v>156</v>
      </c>
      <c r="C353" s="4" t="s">
        <v>289</v>
      </c>
      <c r="D353" s="4" t="s">
        <v>290</v>
      </c>
      <c r="E353" s="4" t="s">
        <v>161</v>
      </c>
      <c r="F353" s="4">
        <v>107</v>
      </c>
      <c r="G353" s="4">
        <v>0</v>
      </c>
      <c r="H353" s="4">
        <v>0</v>
      </c>
      <c r="I353">
        <f t="shared" si="50"/>
        <v>107</v>
      </c>
      <c r="J353">
        <f t="shared" si="51"/>
        <v>1</v>
      </c>
      <c r="K353">
        <f t="shared" si="52"/>
        <v>0</v>
      </c>
      <c r="L353">
        <f t="shared" si="53"/>
        <v>0</v>
      </c>
      <c r="M353">
        <f>I353*Diccionario!$B$36</f>
        <v>0.23754209803921567</v>
      </c>
      <c r="N353">
        <f>M353*Diccionario!$B$37</f>
        <v>2.3991751901960783E-2</v>
      </c>
      <c r="O353">
        <f>N353*Diccionario!$B$38</f>
        <v>3.5987627852941172E-3</v>
      </c>
      <c r="P353">
        <f>O353*Diccionario!$B$39</f>
        <v>3.2388865067647056E-3</v>
      </c>
      <c r="Q353">
        <f>P353*Diccionario!$B$40</f>
        <v>1.2955546027058824E-3</v>
      </c>
      <c r="R353">
        <f>Q353*Diccionario!$B$41</f>
        <v>8.4211049175882352E-4</v>
      </c>
      <c r="S353">
        <f t="shared" si="54"/>
        <v>8.4211049175882352E-4</v>
      </c>
      <c r="T353">
        <f>I353*Diccionario!$B$36</f>
        <v>0.23754209803921567</v>
      </c>
      <c r="U353">
        <f>T353*Diccionario!$B$42</f>
        <v>2.3991751901960783E-2</v>
      </c>
      <c r="V353">
        <f>U353*Diccionario!$B$43</f>
        <v>2.0392989116666666E-2</v>
      </c>
      <c r="W353">
        <f>V353*Diccionario!$B$44</f>
        <v>3.8746679321666668E-3</v>
      </c>
      <c r="X353">
        <f>W353*Diccionario!$B$45</f>
        <v>1.5111204935450001E-3</v>
      </c>
      <c r="Y353">
        <f>X353*Diccionario!$B$46</f>
        <v>1.3448972392550501E-3</v>
      </c>
      <c r="Z353">
        <f>Y353*Diccionario!$B$47</f>
        <v>4.9761197852436854E-4</v>
      </c>
      <c r="AA353">
        <f>Z353*Diccionario!$B$48</f>
        <v>4.9761197852436854E-4</v>
      </c>
      <c r="AB353">
        <f>AA353*Diccionario!$B$49</f>
        <v>3.732089838932764E-4</v>
      </c>
      <c r="AC353">
        <f t="shared" si="55"/>
        <v>3.732089838932764E-4</v>
      </c>
      <c r="AD353">
        <f t="shared" si="56"/>
        <v>1.2153194756521E-3</v>
      </c>
      <c r="AE353">
        <f t="shared" si="57"/>
        <v>2.0365921942636398E-6</v>
      </c>
      <c r="AF353" t="e">
        <f ca="1">IF(AD353="","",_xludf.RANK.EQ(AD353,$AD$2:$AD$5513,0))</f>
        <v>#NAME?</v>
      </c>
      <c r="AH353" t="str">
        <f t="shared" si="58"/>
        <v>Baja</v>
      </c>
      <c r="AI353" t="s">
        <v>153</v>
      </c>
      <c r="AJ353" t="str">
        <f>IFERROR(VLOOKUP(B353,Maestro_Regionales!$A$2:$B$35,2,FALSE),"Otras zonas")</f>
        <v>Antioquia</v>
      </c>
      <c r="AK353" t="str">
        <f t="shared" si="59"/>
        <v>EPM - EAS | Antioquia</v>
      </c>
    </row>
    <row r="354" spans="1:37">
      <c r="A354" s="4" t="s">
        <v>155</v>
      </c>
      <c r="B354" s="4" t="s">
        <v>156</v>
      </c>
      <c r="C354" s="4" t="s">
        <v>289</v>
      </c>
      <c r="D354" s="4" t="s">
        <v>290</v>
      </c>
      <c r="E354" s="4" t="s">
        <v>86</v>
      </c>
      <c r="F354" s="4">
        <v>2</v>
      </c>
      <c r="G354" s="4">
        <v>0</v>
      </c>
      <c r="H354" s="4">
        <v>0</v>
      </c>
      <c r="I354">
        <f t="shared" si="50"/>
        <v>2</v>
      </c>
      <c r="J354">
        <f t="shared" si="51"/>
        <v>1</v>
      </c>
      <c r="K354">
        <f t="shared" si="52"/>
        <v>0</v>
      </c>
      <c r="L354">
        <f t="shared" si="53"/>
        <v>0</v>
      </c>
      <c r="M354">
        <f>I354*Diccionario!$B$36</f>
        <v>4.4400392156862742E-3</v>
      </c>
      <c r="N354">
        <f>M354*Diccionario!$B$37</f>
        <v>4.4844396078431374E-4</v>
      </c>
      <c r="O354">
        <f>N354*Diccionario!$B$38</f>
        <v>6.7266594117647063E-5</v>
      </c>
      <c r="P354">
        <f>O354*Diccionario!$B$39</f>
        <v>6.053993470588236E-5</v>
      </c>
      <c r="Q354">
        <f>P354*Diccionario!$B$40</f>
        <v>2.4215973882352947E-5</v>
      </c>
      <c r="R354">
        <f>Q354*Diccionario!$B$41</f>
        <v>1.5740383023529416E-5</v>
      </c>
      <c r="S354">
        <f t="shared" si="54"/>
        <v>1.5740383023529416E-5</v>
      </c>
      <c r="T354">
        <f>I354*Diccionario!$B$36</f>
        <v>4.4400392156862742E-3</v>
      </c>
      <c r="U354">
        <f>T354*Diccionario!$B$42</f>
        <v>4.4844396078431374E-4</v>
      </c>
      <c r="V354">
        <f>U354*Diccionario!$B$43</f>
        <v>3.8117736666666666E-4</v>
      </c>
      <c r="W354">
        <f>V354*Diccionario!$B$44</f>
        <v>7.2423699666666666E-5</v>
      </c>
      <c r="X354">
        <f>W354*Diccionario!$B$45</f>
        <v>2.8245242870000002E-5</v>
      </c>
      <c r="Y354">
        <f>X354*Diccionario!$B$46</f>
        <v>2.5138266154300001E-5</v>
      </c>
      <c r="Z354">
        <f>Y354*Diccionario!$B$47</f>
        <v>9.3011584770909993E-6</v>
      </c>
      <c r="AA354">
        <f>Z354*Diccionario!$B$48</f>
        <v>9.3011584770909993E-6</v>
      </c>
      <c r="AB354">
        <f>AA354*Diccionario!$B$49</f>
        <v>6.9758688578182495E-6</v>
      </c>
      <c r="AC354">
        <f t="shared" si="55"/>
        <v>6.9758688578182495E-6</v>
      </c>
      <c r="AD354">
        <f t="shared" si="56"/>
        <v>2.2716251881347665E-5</v>
      </c>
      <c r="AE354">
        <f t="shared" si="57"/>
        <v>3.8067143818011966E-8</v>
      </c>
      <c r="AF354" t="e">
        <f ca="1">IF(AD354="","",_xludf.RANK.EQ(AD354,$AD$2:$AD$5513,0))</f>
        <v>#NAME?</v>
      </c>
      <c r="AH354" t="str">
        <f t="shared" si="58"/>
        <v>Baja</v>
      </c>
      <c r="AI354" t="s">
        <v>153</v>
      </c>
      <c r="AJ354" t="str">
        <f>IFERROR(VLOOKUP(B354,Maestro_Regionales!$A$2:$B$35,2,FALSE),"Otras zonas")</f>
        <v>Antioquia</v>
      </c>
      <c r="AK354" t="str">
        <f t="shared" si="59"/>
        <v>EPS SANITAS | Antioquia</v>
      </c>
    </row>
    <row r="355" spans="1:37">
      <c r="A355" s="4" t="s">
        <v>155</v>
      </c>
      <c r="B355" s="4" t="s">
        <v>156</v>
      </c>
      <c r="C355" s="4" t="s">
        <v>291</v>
      </c>
      <c r="D355" s="4" t="s">
        <v>292</v>
      </c>
      <c r="E355" s="4" t="s">
        <v>160</v>
      </c>
      <c r="F355" s="4">
        <v>527</v>
      </c>
      <c r="G355" s="4">
        <v>3988</v>
      </c>
      <c r="H355" s="4">
        <v>0</v>
      </c>
      <c r="I355">
        <f t="shared" si="50"/>
        <v>4515</v>
      </c>
      <c r="J355">
        <f t="shared" si="51"/>
        <v>0.11672203765227021</v>
      </c>
      <c r="K355">
        <f t="shared" si="52"/>
        <v>0.88327796234772982</v>
      </c>
      <c r="L355">
        <f t="shared" si="53"/>
        <v>0</v>
      </c>
      <c r="M355">
        <f>I355*Diccionario!$B$36</f>
        <v>10.023388529411765</v>
      </c>
      <c r="N355">
        <f>M355*Diccionario!$B$37</f>
        <v>1.0123622414705884</v>
      </c>
      <c r="O355">
        <f>N355*Diccionario!$B$38</f>
        <v>0.15185433622058825</v>
      </c>
      <c r="P355">
        <f>O355*Diccionario!$B$39</f>
        <v>0.13666890259852943</v>
      </c>
      <c r="Q355">
        <f>P355*Diccionario!$B$40</f>
        <v>5.4667561039411776E-2</v>
      </c>
      <c r="R355">
        <f>Q355*Diccionario!$B$41</f>
        <v>3.5533914675617659E-2</v>
      </c>
      <c r="S355">
        <f t="shared" si="54"/>
        <v>3.5533914675617659E-2</v>
      </c>
      <c r="T355">
        <f>I355*Diccionario!$B$36</f>
        <v>10.023388529411765</v>
      </c>
      <c r="U355">
        <f>T355*Diccionario!$B$42</f>
        <v>1.0123622414705884</v>
      </c>
      <c r="V355">
        <f>U355*Diccionario!$B$43</f>
        <v>0.86050790525000009</v>
      </c>
      <c r="W355">
        <f>V355*Diccionario!$B$44</f>
        <v>0.16349650199750002</v>
      </c>
      <c r="X355">
        <f>W355*Diccionario!$B$45</f>
        <v>6.376363577902501E-2</v>
      </c>
      <c r="Y355">
        <f>X355*Diccionario!$B$46</f>
        <v>5.6749635843332258E-2</v>
      </c>
      <c r="Z355">
        <f>Y355*Diccionario!$B$47</f>
        <v>2.0997365262032934E-2</v>
      </c>
      <c r="AA355">
        <f>Z355*Diccionario!$B$48</f>
        <v>2.0997365262032934E-2</v>
      </c>
      <c r="AB355">
        <f>AA355*Diccionario!$B$49</f>
        <v>1.5748023946524699E-2</v>
      </c>
      <c r="AC355">
        <f t="shared" si="55"/>
        <v>1.5748023946524699E-2</v>
      </c>
      <c r="AD355">
        <f t="shared" si="56"/>
        <v>5.1281938622142358E-2</v>
      </c>
      <c r="AE355">
        <f t="shared" si="57"/>
        <v>8.5936577169162017E-5</v>
      </c>
      <c r="AF355" t="e">
        <f ca="1">IF(AD355="","",_xludf.RANK.EQ(AD355,$AD$2:$AD$5513,0))</f>
        <v>#NAME?</v>
      </c>
      <c r="AH355" t="str">
        <f t="shared" si="58"/>
        <v>Baja</v>
      </c>
      <c r="AI355" t="s">
        <v>153</v>
      </c>
      <c r="AJ355" t="str">
        <f>IFERROR(VLOOKUP(B355,Maestro_Regionales!$A$2:$B$35,2,FALSE),"Otras zonas")</f>
        <v>Antioquia</v>
      </c>
      <c r="AK355" t="str">
        <f t="shared" si="59"/>
        <v>SAVIA SALUD EPS | Antioquia</v>
      </c>
    </row>
    <row r="356" spans="1:37">
      <c r="A356" s="4" t="s">
        <v>155</v>
      </c>
      <c r="B356" s="4" t="s">
        <v>156</v>
      </c>
      <c r="C356" s="4" t="s">
        <v>291</v>
      </c>
      <c r="D356" s="4" t="s">
        <v>292</v>
      </c>
      <c r="E356" s="4" t="s">
        <v>87</v>
      </c>
      <c r="F356" s="4">
        <v>2392</v>
      </c>
      <c r="G356" s="4">
        <v>850</v>
      </c>
      <c r="H356" s="4">
        <v>0</v>
      </c>
      <c r="I356">
        <f t="shared" si="50"/>
        <v>3242</v>
      </c>
      <c r="J356">
        <f t="shared" si="51"/>
        <v>0.73781616286243057</v>
      </c>
      <c r="K356">
        <f t="shared" si="52"/>
        <v>0.26218383713756938</v>
      </c>
      <c r="L356">
        <f t="shared" si="53"/>
        <v>0</v>
      </c>
      <c r="M356">
        <f>I356*Diccionario!$B$36</f>
        <v>7.1973035686274507</v>
      </c>
      <c r="N356">
        <f>M356*Diccionario!$B$37</f>
        <v>0.72692766043137258</v>
      </c>
      <c r="O356">
        <f>N356*Diccionario!$B$38</f>
        <v>0.10903914906470588</v>
      </c>
      <c r="P356">
        <f>O356*Diccionario!$B$39</f>
        <v>9.8135234158235302E-2</v>
      </c>
      <c r="Q356">
        <f>P356*Diccionario!$B$40</f>
        <v>3.9254093663294125E-2</v>
      </c>
      <c r="R356">
        <f>Q356*Diccionario!$B$41</f>
        <v>2.5515160881141183E-2</v>
      </c>
      <c r="S356">
        <f t="shared" si="54"/>
        <v>2.5515160881141183E-2</v>
      </c>
      <c r="T356">
        <f>I356*Diccionario!$B$36</f>
        <v>7.1973035686274507</v>
      </c>
      <c r="U356">
        <f>T356*Diccionario!$B$42</f>
        <v>0.72692766043137258</v>
      </c>
      <c r="V356">
        <f>U356*Diccionario!$B$43</f>
        <v>0.61788851136666667</v>
      </c>
      <c r="W356">
        <f>V356*Diccionario!$B$44</f>
        <v>0.11739881715966667</v>
      </c>
      <c r="X356">
        <f>W356*Diccionario!$B$45</f>
        <v>4.5785538692270006E-2</v>
      </c>
      <c r="Y356">
        <f>X356*Diccionario!$B$46</f>
        <v>4.0749129436120309E-2</v>
      </c>
      <c r="Z356">
        <f>Y356*Diccionario!$B$47</f>
        <v>1.5077177891364514E-2</v>
      </c>
      <c r="AA356">
        <f>Z356*Diccionario!$B$48</f>
        <v>1.5077177891364514E-2</v>
      </c>
      <c r="AB356">
        <f>AA356*Diccionario!$B$49</f>
        <v>1.1307883418523386E-2</v>
      </c>
      <c r="AC356">
        <f t="shared" si="55"/>
        <v>1.1307883418523386E-2</v>
      </c>
      <c r="AD356">
        <f t="shared" si="56"/>
        <v>3.682304429966457E-2</v>
      </c>
      <c r="AE356">
        <f t="shared" si="57"/>
        <v>6.1706840128997398E-5</v>
      </c>
      <c r="AF356" t="e">
        <f ca="1">IF(AD356="","",_xludf.RANK.EQ(AD356,$AD$2:$AD$5513,0))</f>
        <v>#NAME?</v>
      </c>
      <c r="AH356" t="str">
        <f t="shared" si="58"/>
        <v>Baja</v>
      </c>
      <c r="AI356" t="s">
        <v>153</v>
      </c>
      <c r="AJ356" t="str">
        <f>IFERROR(VLOOKUP(B356,Maestro_Regionales!$A$2:$B$35,2,FALSE),"Otras zonas")</f>
        <v>Antioquia</v>
      </c>
      <c r="AK356" t="str">
        <f t="shared" si="59"/>
        <v>NUEVA EPS | Antioquia</v>
      </c>
    </row>
    <row r="357" spans="1:37">
      <c r="A357" s="4" t="s">
        <v>155</v>
      </c>
      <c r="B357" s="4" t="s">
        <v>156</v>
      </c>
      <c r="C357" s="4" t="s">
        <v>291</v>
      </c>
      <c r="D357" s="4" t="s">
        <v>292</v>
      </c>
      <c r="E357" s="4" t="s">
        <v>90</v>
      </c>
      <c r="F357" s="4">
        <v>0</v>
      </c>
      <c r="G357" s="4">
        <v>0</v>
      </c>
      <c r="H357" s="4">
        <v>159</v>
      </c>
      <c r="I357">
        <f t="shared" si="50"/>
        <v>159</v>
      </c>
      <c r="J357">
        <f t="shared" si="51"/>
        <v>0</v>
      </c>
      <c r="K357">
        <f t="shared" si="52"/>
        <v>0</v>
      </c>
      <c r="L357">
        <f t="shared" si="53"/>
        <v>1</v>
      </c>
      <c r="M357">
        <f>I357*Diccionario!$B$36</f>
        <v>0.35298311764705881</v>
      </c>
      <c r="N357">
        <f>M357*Diccionario!$B$37</f>
        <v>3.5651294882352941E-2</v>
      </c>
      <c r="O357">
        <f>N357*Diccionario!$B$38</f>
        <v>5.3476942323529408E-3</v>
      </c>
      <c r="P357">
        <f>O357*Diccionario!$B$39</f>
        <v>4.8129248091176467E-3</v>
      </c>
      <c r="Q357">
        <f>P357*Diccionario!$B$40</f>
        <v>1.9251699236470588E-3</v>
      </c>
      <c r="R357">
        <f>Q357*Diccionario!$B$41</f>
        <v>1.2513604503705882E-3</v>
      </c>
      <c r="S357">
        <f t="shared" si="54"/>
        <v>1.2513604503705882E-3</v>
      </c>
      <c r="T357">
        <f>I357*Diccionario!$B$36</f>
        <v>0.35298311764705881</v>
      </c>
      <c r="U357">
        <f>T357*Diccionario!$B$42</f>
        <v>3.5651294882352941E-2</v>
      </c>
      <c r="V357">
        <f>U357*Diccionario!$B$43</f>
        <v>3.0303600649999998E-2</v>
      </c>
      <c r="W357">
        <f>V357*Diccionario!$B$44</f>
        <v>5.7576841235E-3</v>
      </c>
      <c r="X357">
        <f>W357*Diccionario!$B$45</f>
        <v>2.2454968081650002E-3</v>
      </c>
      <c r="Y357">
        <f>X357*Diccionario!$B$46</f>
        <v>1.9984921592668503E-3</v>
      </c>
      <c r="Z357">
        <f>Y357*Diccionario!$B$47</f>
        <v>7.3944209892873455E-4</v>
      </c>
      <c r="AA357">
        <f>Z357*Diccionario!$B$48</f>
        <v>7.3944209892873455E-4</v>
      </c>
      <c r="AB357">
        <f>AA357*Diccionario!$B$49</f>
        <v>5.5458157419655094E-4</v>
      </c>
      <c r="AC357">
        <f t="shared" si="55"/>
        <v>5.5458157419655094E-4</v>
      </c>
      <c r="AD357">
        <f t="shared" si="56"/>
        <v>1.8059420245671392E-3</v>
      </c>
      <c r="AE357">
        <f t="shared" si="57"/>
        <v>3.0263379335319507E-6</v>
      </c>
      <c r="AF357" t="e">
        <f ca="1">IF(AD357="","",_xludf.RANK.EQ(AD357,$AD$2:$AD$5513,0))</f>
        <v>#NAME?</v>
      </c>
      <c r="AH357" t="str">
        <f t="shared" si="58"/>
        <v>Baja</v>
      </c>
      <c r="AI357" t="s">
        <v>153</v>
      </c>
      <c r="AJ357" t="str">
        <f>IFERROR(VLOOKUP(B357,Maestro_Regionales!$A$2:$B$35,2,FALSE),"Otras zonas")</f>
        <v>Antioquia</v>
      </c>
      <c r="AK357" t="str">
        <f t="shared" si="59"/>
        <v>REGIMEN DE EXCEPCION | Antioquia</v>
      </c>
    </row>
    <row r="358" spans="1:37">
      <c r="A358" s="4" t="s">
        <v>155</v>
      </c>
      <c r="B358" s="4" t="s">
        <v>156</v>
      </c>
      <c r="C358" s="4" t="s">
        <v>291</v>
      </c>
      <c r="D358" s="4" t="s">
        <v>292</v>
      </c>
      <c r="E358" s="4" t="s">
        <v>85</v>
      </c>
      <c r="F358" s="4">
        <v>1</v>
      </c>
      <c r="G358" s="4">
        <v>0</v>
      </c>
      <c r="H358" s="4">
        <v>0</v>
      </c>
      <c r="I358">
        <f t="shared" si="50"/>
        <v>1</v>
      </c>
      <c r="J358">
        <f t="shared" si="51"/>
        <v>1</v>
      </c>
      <c r="K358">
        <f t="shared" si="52"/>
        <v>0</v>
      </c>
      <c r="L358">
        <f t="shared" si="53"/>
        <v>0</v>
      </c>
      <c r="M358">
        <f>I358*Diccionario!$B$36</f>
        <v>2.2200196078431371E-3</v>
      </c>
      <c r="N358">
        <f>M358*Diccionario!$B$37</f>
        <v>2.2422198039215687E-4</v>
      </c>
      <c r="O358">
        <f>N358*Diccionario!$B$38</f>
        <v>3.3633297058823532E-5</v>
      </c>
      <c r="P358">
        <f>O358*Diccionario!$B$39</f>
        <v>3.026996735294118E-5</v>
      </c>
      <c r="Q358">
        <f>P358*Diccionario!$B$40</f>
        <v>1.2107986941176473E-5</v>
      </c>
      <c r="R358">
        <f>Q358*Diccionario!$B$41</f>
        <v>7.870191511764708E-6</v>
      </c>
      <c r="S358">
        <f t="shared" si="54"/>
        <v>7.870191511764708E-6</v>
      </c>
      <c r="T358">
        <f>I358*Diccionario!$B$36</f>
        <v>2.2200196078431371E-3</v>
      </c>
      <c r="U358">
        <f>T358*Diccionario!$B$42</f>
        <v>2.2422198039215687E-4</v>
      </c>
      <c r="V358">
        <f>U358*Diccionario!$B$43</f>
        <v>1.9058868333333333E-4</v>
      </c>
      <c r="W358">
        <f>V358*Diccionario!$B$44</f>
        <v>3.6211849833333333E-5</v>
      </c>
      <c r="X358">
        <f>W358*Diccionario!$B$45</f>
        <v>1.4122621435000001E-5</v>
      </c>
      <c r="Y358">
        <f>X358*Diccionario!$B$46</f>
        <v>1.256913307715E-5</v>
      </c>
      <c r="Z358">
        <f>Y358*Diccionario!$B$47</f>
        <v>4.6505792385454997E-6</v>
      </c>
      <c r="AA358">
        <f>Z358*Diccionario!$B$48</f>
        <v>4.6505792385454997E-6</v>
      </c>
      <c r="AB358">
        <f>AA358*Diccionario!$B$49</f>
        <v>3.4879344289091247E-6</v>
      </c>
      <c r="AC358">
        <f t="shared" si="55"/>
        <v>3.4879344289091247E-6</v>
      </c>
      <c r="AD358">
        <f t="shared" si="56"/>
        <v>1.1358125940673833E-5</v>
      </c>
      <c r="AE358">
        <f t="shared" si="57"/>
        <v>1.9033571909005983E-8</v>
      </c>
      <c r="AF358" t="e">
        <f ca="1">IF(AD358="","",_xludf.RANK.EQ(AD358,$AD$2:$AD$5513,0))</f>
        <v>#NAME?</v>
      </c>
      <c r="AH358" t="str">
        <f t="shared" si="58"/>
        <v>Baja</v>
      </c>
      <c r="AI358" t="s">
        <v>153</v>
      </c>
      <c r="AJ358" t="str">
        <f>IFERROR(VLOOKUP(B358,Maestro_Regionales!$A$2:$B$35,2,FALSE),"Otras zonas")</f>
        <v>Antioquia</v>
      </c>
      <c r="AK358" t="str">
        <f t="shared" si="59"/>
        <v>SALUD TOTAL EPS | Antioquia</v>
      </c>
    </row>
    <row r="359" spans="1:37">
      <c r="A359" s="4" t="s">
        <v>155</v>
      </c>
      <c r="B359" s="4" t="s">
        <v>156</v>
      </c>
      <c r="C359" s="4" t="s">
        <v>293</v>
      </c>
      <c r="D359" s="4" t="s">
        <v>294</v>
      </c>
      <c r="E359" s="4" t="s">
        <v>70</v>
      </c>
      <c r="F359" s="4">
        <v>7386</v>
      </c>
      <c r="G359" s="4">
        <v>1584</v>
      </c>
      <c r="H359" s="4">
        <v>0</v>
      </c>
      <c r="I359">
        <f t="shared" si="50"/>
        <v>8970</v>
      </c>
      <c r="J359">
        <f t="shared" si="51"/>
        <v>0.82341137123745822</v>
      </c>
      <c r="K359">
        <f t="shared" si="52"/>
        <v>0.1765886287625418</v>
      </c>
      <c r="L359">
        <f t="shared" si="53"/>
        <v>0</v>
      </c>
      <c r="M359">
        <f>I359*Diccionario!$B$36</f>
        <v>19.913575882352941</v>
      </c>
      <c r="N359">
        <f>M359*Diccionario!$B$37</f>
        <v>2.0112711641176473</v>
      </c>
      <c r="O359">
        <f>N359*Diccionario!$B$38</f>
        <v>0.30169067461764709</v>
      </c>
      <c r="P359">
        <f>O359*Diccionario!$B$39</f>
        <v>0.27152160715588242</v>
      </c>
      <c r="Q359">
        <f>P359*Diccionario!$B$40</f>
        <v>0.10860864286235297</v>
      </c>
      <c r="R359">
        <f>Q359*Diccionario!$B$41</f>
        <v>7.0595617860529439E-2</v>
      </c>
      <c r="S359">
        <f t="shared" si="54"/>
        <v>7.0595617860529439E-2</v>
      </c>
      <c r="T359">
        <f>I359*Diccionario!$B$36</f>
        <v>19.913575882352941</v>
      </c>
      <c r="U359">
        <f>T359*Diccionario!$B$42</f>
        <v>2.0112711641176473</v>
      </c>
      <c r="V359">
        <f>U359*Diccionario!$B$43</f>
        <v>1.7095804895000002</v>
      </c>
      <c r="W359">
        <f>V359*Diccionario!$B$44</f>
        <v>0.32482029300500004</v>
      </c>
      <c r="X359">
        <f>W359*Diccionario!$B$45</f>
        <v>0.12667991427195002</v>
      </c>
      <c r="Y359">
        <f>X359*Diccionario!$B$46</f>
        <v>0.11274512370203552</v>
      </c>
      <c r="Z359">
        <f>Y359*Diccionario!$B$47</f>
        <v>4.171569576975314E-2</v>
      </c>
      <c r="AA359">
        <f>Z359*Diccionario!$B$48</f>
        <v>4.171569576975314E-2</v>
      </c>
      <c r="AB359">
        <f>AA359*Diccionario!$B$49</f>
        <v>3.1286771827314853E-2</v>
      </c>
      <c r="AC359">
        <f t="shared" si="55"/>
        <v>3.1286771827314853E-2</v>
      </c>
      <c r="AD359">
        <f t="shared" si="56"/>
        <v>0.1018823896878443</v>
      </c>
      <c r="AE359">
        <f t="shared" si="57"/>
        <v>1.7073114002378369E-4</v>
      </c>
      <c r="AF359" t="e">
        <f ca="1">IF(AD359="","",_xludf.RANK.EQ(AD359,$AD$2:$AD$5513,0))</f>
        <v>#NAME?</v>
      </c>
      <c r="AH359" t="str">
        <f t="shared" si="58"/>
        <v>Baja</v>
      </c>
      <c r="AI359" t="s">
        <v>153</v>
      </c>
      <c r="AJ359" t="str">
        <f>IFERROR(VLOOKUP(B359,Maestro_Regionales!$A$2:$B$35,2,FALSE),"Otras zonas")</f>
        <v>Antioquia</v>
      </c>
      <c r="AK359" t="str">
        <f t="shared" si="59"/>
        <v>EPS SURA | Antioquia</v>
      </c>
    </row>
    <row r="360" spans="1:37">
      <c r="A360" s="4" t="s">
        <v>155</v>
      </c>
      <c r="B360" s="4" t="s">
        <v>156</v>
      </c>
      <c r="C360" s="4" t="s">
        <v>293</v>
      </c>
      <c r="D360" s="4" t="s">
        <v>294</v>
      </c>
      <c r="E360" s="4" t="s">
        <v>160</v>
      </c>
      <c r="F360" s="4">
        <v>1375</v>
      </c>
      <c r="G360" s="4">
        <v>7088</v>
      </c>
      <c r="H360" s="4">
        <v>0</v>
      </c>
      <c r="I360">
        <f t="shared" si="50"/>
        <v>8463</v>
      </c>
      <c r="J360">
        <f t="shared" si="51"/>
        <v>0.16247193666548504</v>
      </c>
      <c r="K360">
        <f t="shared" si="52"/>
        <v>0.83752806333451491</v>
      </c>
      <c r="L360">
        <f t="shared" si="53"/>
        <v>0</v>
      </c>
      <c r="M360">
        <f>I360*Diccionario!$B$36</f>
        <v>18.788025941176468</v>
      </c>
      <c r="N360">
        <f>M360*Diccionario!$B$37</f>
        <v>1.8975906200588233</v>
      </c>
      <c r="O360">
        <f>N360*Diccionario!$B$38</f>
        <v>0.28463859300882349</v>
      </c>
      <c r="P360">
        <f>O360*Diccionario!$B$39</f>
        <v>0.25617473370794114</v>
      </c>
      <c r="Q360">
        <f>P360*Diccionario!$B$40</f>
        <v>0.10246989348317646</v>
      </c>
      <c r="R360">
        <f>Q360*Diccionario!$B$41</f>
        <v>6.6605430764064708E-2</v>
      </c>
      <c r="S360">
        <f t="shared" si="54"/>
        <v>6.6605430764064708E-2</v>
      </c>
      <c r="T360">
        <f>I360*Diccionario!$B$36</f>
        <v>18.788025941176468</v>
      </c>
      <c r="U360">
        <f>T360*Diccionario!$B$42</f>
        <v>1.8975906200588233</v>
      </c>
      <c r="V360">
        <f>U360*Diccionario!$B$43</f>
        <v>1.6129520270499997</v>
      </c>
      <c r="W360">
        <f>V360*Diccionario!$B$44</f>
        <v>0.30646088513949993</v>
      </c>
      <c r="X360">
        <f>W360*Diccionario!$B$45</f>
        <v>0.11951974520440498</v>
      </c>
      <c r="Y360">
        <f>X360*Diccionario!$B$46</f>
        <v>0.10637257323192043</v>
      </c>
      <c r="Z360">
        <f>Y360*Diccionario!$B$47</f>
        <v>3.935785209581056E-2</v>
      </c>
      <c r="AA360">
        <f>Z360*Diccionario!$B$48</f>
        <v>3.935785209581056E-2</v>
      </c>
      <c r="AB360">
        <f>AA360*Diccionario!$B$49</f>
        <v>2.9518389071857921E-2</v>
      </c>
      <c r="AC360">
        <f t="shared" si="55"/>
        <v>2.9518389071857921E-2</v>
      </c>
      <c r="AD360">
        <f t="shared" si="56"/>
        <v>9.6123819835922636E-2</v>
      </c>
      <c r="AE360">
        <f t="shared" si="57"/>
        <v>1.6108111906591762E-4</v>
      </c>
      <c r="AF360" t="e">
        <f ca="1">IF(AD360="","",_xludf.RANK.EQ(AD360,$AD$2:$AD$5513,0))</f>
        <v>#NAME?</v>
      </c>
      <c r="AH360" t="str">
        <f t="shared" si="58"/>
        <v>Baja</v>
      </c>
      <c r="AI360" t="s">
        <v>153</v>
      </c>
      <c r="AJ360" t="str">
        <f>IFERROR(VLOOKUP(B360,Maestro_Regionales!$A$2:$B$35,2,FALSE),"Otras zonas")</f>
        <v>Antioquia</v>
      </c>
      <c r="AK360" t="str">
        <f t="shared" si="59"/>
        <v>SAVIA SALUD EPS | Antioquia</v>
      </c>
    </row>
    <row r="361" spans="1:37">
      <c r="A361" s="4" t="s">
        <v>155</v>
      </c>
      <c r="B361" s="4" t="s">
        <v>156</v>
      </c>
      <c r="C361" s="4" t="s">
        <v>293</v>
      </c>
      <c r="D361" s="4" t="s">
        <v>294</v>
      </c>
      <c r="E361" s="4" t="s">
        <v>87</v>
      </c>
      <c r="F361" s="4">
        <v>2637</v>
      </c>
      <c r="G361" s="4">
        <v>1234</v>
      </c>
      <c r="H361" s="4">
        <v>0</v>
      </c>
      <c r="I361">
        <f t="shared" si="50"/>
        <v>3871</v>
      </c>
      <c r="J361">
        <f t="shared" si="51"/>
        <v>0.68121932317230693</v>
      </c>
      <c r="K361">
        <f t="shared" si="52"/>
        <v>0.31878067682769312</v>
      </c>
      <c r="L361">
        <f t="shared" si="53"/>
        <v>0</v>
      </c>
      <c r="M361">
        <f>I361*Diccionario!$B$36</f>
        <v>8.5936959019607837</v>
      </c>
      <c r="N361">
        <f>M361*Diccionario!$B$37</f>
        <v>0.86796328609803919</v>
      </c>
      <c r="O361">
        <f>N361*Diccionario!$B$38</f>
        <v>0.13019449291470586</v>
      </c>
      <c r="P361">
        <f>O361*Diccionario!$B$39</f>
        <v>0.11717504362323528</v>
      </c>
      <c r="Q361">
        <f>P361*Diccionario!$B$40</f>
        <v>4.6870017449294116E-2</v>
      </c>
      <c r="R361">
        <f>Q361*Diccionario!$B$41</f>
        <v>3.0465511342041177E-2</v>
      </c>
      <c r="S361">
        <f t="shared" si="54"/>
        <v>3.0465511342041177E-2</v>
      </c>
      <c r="T361">
        <f>I361*Diccionario!$B$36</f>
        <v>8.5936959019607837</v>
      </c>
      <c r="U361">
        <f>T361*Diccionario!$B$42</f>
        <v>0.86796328609803919</v>
      </c>
      <c r="V361">
        <f>U361*Diccionario!$B$43</f>
        <v>0.73776879318333333</v>
      </c>
      <c r="W361">
        <f>V361*Diccionario!$B$44</f>
        <v>0.14017607070483334</v>
      </c>
      <c r="X361">
        <f>W361*Diccionario!$B$45</f>
        <v>5.4668667574885005E-2</v>
      </c>
      <c r="Y361">
        <f>X361*Diccionario!$B$46</f>
        <v>4.8655114141647658E-2</v>
      </c>
      <c r="Z361">
        <f>Y361*Diccionario!$B$47</f>
        <v>1.8002392232409632E-2</v>
      </c>
      <c r="AA361">
        <f>Z361*Diccionario!$B$48</f>
        <v>1.8002392232409632E-2</v>
      </c>
      <c r="AB361">
        <f>AA361*Diccionario!$B$49</f>
        <v>1.3501794174307224E-2</v>
      </c>
      <c r="AC361">
        <f t="shared" si="55"/>
        <v>1.3501794174307224E-2</v>
      </c>
      <c r="AD361">
        <f t="shared" si="56"/>
        <v>4.39673055163484E-2</v>
      </c>
      <c r="AE361">
        <f t="shared" si="57"/>
        <v>7.3678956859762142E-5</v>
      </c>
      <c r="AF361" t="e">
        <f ca="1">IF(AD361="","",_xludf.RANK.EQ(AD361,$AD$2:$AD$5513,0))</f>
        <v>#NAME?</v>
      </c>
      <c r="AH361" t="str">
        <f t="shared" si="58"/>
        <v>Baja</v>
      </c>
      <c r="AI361" t="s">
        <v>153</v>
      </c>
      <c r="AJ361" t="str">
        <f>IFERROR(VLOOKUP(B361,Maestro_Regionales!$A$2:$B$35,2,FALSE),"Otras zonas")</f>
        <v>Antioquia</v>
      </c>
      <c r="AK361" t="str">
        <f t="shared" si="59"/>
        <v>NUEVA EPS | Antioquia</v>
      </c>
    </row>
    <row r="362" spans="1:37">
      <c r="A362" s="4" t="s">
        <v>155</v>
      </c>
      <c r="B362" s="4" t="s">
        <v>156</v>
      </c>
      <c r="C362" s="4" t="s">
        <v>293</v>
      </c>
      <c r="D362" s="4" t="s">
        <v>294</v>
      </c>
      <c r="E362" s="4" t="s">
        <v>85</v>
      </c>
      <c r="F362" s="4">
        <v>2407</v>
      </c>
      <c r="G362" s="4">
        <v>806</v>
      </c>
      <c r="H362" s="4">
        <v>0</v>
      </c>
      <c r="I362">
        <f t="shared" si="50"/>
        <v>3213</v>
      </c>
      <c r="J362">
        <f t="shared" si="51"/>
        <v>0.7491441020852786</v>
      </c>
      <c r="K362">
        <f t="shared" si="52"/>
        <v>0.25085589791472146</v>
      </c>
      <c r="L362">
        <f t="shared" si="53"/>
        <v>0</v>
      </c>
      <c r="M362">
        <f>I362*Diccionario!$B$36</f>
        <v>7.1329229999999999</v>
      </c>
      <c r="N362">
        <f>M362*Diccionario!$B$37</f>
        <v>0.720425223</v>
      </c>
      <c r="O362">
        <f>N362*Diccionario!$B$38</f>
        <v>0.10806378344999999</v>
      </c>
      <c r="P362">
        <f>O362*Diccionario!$B$39</f>
        <v>9.7257405105E-2</v>
      </c>
      <c r="Q362">
        <f>P362*Diccionario!$B$40</f>
        <v>3.8902962042E-2</v>
      </c>
      <c r="R362">
        <f>Q362*Diccionario!$B$41</f>
        <v>2.5286925327300001E-2</v>
      </c>
      <c r="S362">
        <f t="shared" si="54"/>
        <v>2.5286925327300001E-2</v>
      </c>
      <c r="T362">
        <f>I362*Diccionario!$B$36</f>
        <v>7.1329229999999999</v>
      </c>
      <c r="U362">
        <f>T362*Diccionario!$B$42</f>
        <v>0.720425223</v>
      </c>
      <c r="V362">
        <f>U362*Diccionario!$B$43</f>
        <v>0.61236143955</v>
      </c>
      <c r="W362">
        <f>V362*Diccionario!$B$44</f>
        <v>0.1163486735145</v>
      </c>
      <c r="X362">
        <f>W362*Diccionario!$B$45</f>
        <v>4.5375982670654999E-2</v>
      </c>
      <c r="Y362">
        <f>X362*Diccionario!$B$46</f>
        <v>4.0384624576882952E-2</v>
      </c>
      <c r="Z362">
        <f>Y362*Diccionario!$B$47</f>
        <v>1.4942311093446693E-2</v>
      </c>
      <c r="AA362">
        <f>Z362*Diccionario!$B$48</f>
        <v>1.4942311093446693E-2</v>
      </c>
      <c r="AB362">
        <f>AA362*Diccionario!$B$49</f>
        <v>1.1206733320085019E-2</v>
      </c>
      <c r="AC362">
        <f t="shared" si="55"/>
        <v>1.1206733320085019E-2</v>
      </c>
      <c r="AD362">
        <f t="shared" si="56"/>
        <v>3.6493658647385019E-2</v>
      </c>
      <c r="AE362">
        <f t="shared" si="57"/>
        <v>6.1154866543636208E-5</v>
      </c>
      <c r="AF362" t="e">
        <f ca="1">IF(AD362="","",_xludf.RANK.EQ(AD362,$AD$2:$AD$5513,0))</f>
        <v>#NAME?</v>
      </c>
      <c r="AH362" t="str">
        <f t="shared" si="58"/>
        <v>Baja</v>
      </c>
      <c r="AI362" t="s">
        <v>153</v>
      </c>
      <c r="AJ362" t="str">
        <f>IFERROR(VLOOKUP(B362,Maestro_Regionales!$A$2:$B$35,2,FALSE),"Otras zonas")</f>
        <v>Antioquia</v>
      </c>
      <c r="AK362" t="str">
        <f t="shared" si="59"/>
        <v>SALUD TOTAL EPS | Antioquia</v>
      </c>
    </row>
    <row r="363" spans="1:37">
      <c r="A363" s="4" t="s">
        <v>155</v>
      </c>
      <c r="B363" s="4" t="s">
        <v>156</v>
      </c>
      <c r="C363" s="4" t="s">
        <v>293</v>
      </c>
      <c r="D363" s="4" t="s">
        <v>294</v>
      </c>
      <c r="E363" s="4" t="s">
        <v>90</v>
      </c>
      <c r="F363" s="4">
        <v>0</v>
      </c>
      <c r="G363" s="4">
        <v>0</v>
      </c>
      <c r="H363" s="4">
        <v>279</v>
      </c>
      <c r="I363">
        <f t="shared" si="50"/>
        <v>279</v>
      </c>
      <c r="J363">
        <f t="shared" si="51"/>
        <v>0</v>
      </c>
      <c r="K363">
        <f t="shared" si="52"/>
        <v>0</v>
      </c>
      <c r="L363">
        <f t="shared" si="53"/>
        <v>1</v>
      </c>
      <c r="M363">
        <f>I363*Diccionario!$B$36</f>
        <v>0.61938547058823523</v>
      </c>
      <c r="N363">
        <f>M363*Diccionario!$B$37</f>
        <v>6.2557932529411761E-2</v>
      </c>
      <c r="O363">
        <f>N363*Diccionario!$B$38</f>
        <v>9.3836898794117645E-3</v>
      </c>
      <c r="P363">
        <f>O363*Diccionario!$B$39</f>
        <v>8.4453208914705875E-3</v>
      </c>
      <c r="Q363">
        <f>P363*Diccionario!$B$40</f>
        <v>3.3781283565882353E-3</v>
      </c>
      <c r="R363">
        <f>Q363*Diccionario!$B$41</f>
        <v>2.1957834317823531E-3</v>
      </c>
      <c r="S363">
        <f t="shared" si="54"/>
        <v>2.1957834317823531E-3</v>
      </c>
      <c r="T363">
        <f>I363*Diccionario!$B$36</f>
        <v>0.61938547058823523</v>
      </c>
      <c r="U363">
        <f>T363*Diccionario!$B$42</f>
        <v>6.2557932529411761E-2</v>
      </c>
      <c r="V363">
        <f>U363*Diccionario!$B$43</f>
        <v>5.3174242649999995E-2</v>
      </c>
      <c r="W363">
        <f>V363*Diccionario!$B$44</f>
        <v>1.0103106103499999E-2</v>
      </c>
      <c r="X363">
        <f>W363*Diccionario!$B$45</f>
        <v>3.9402113803649998E-3</v>
      </c>
      <c r="Y363">
        <f>X363*Diccionario!$B$46</f>
        <v>3.5067881285248499E-3</v>
      </c>
      <c r="Z363">
        <f>Y363*Diccionario!$B$47</f>
        <v>1.2975116075541943E-3</v>
      </c>
      <c r="AA363">
        <f>Z363*Diccionario!$B$48</f>
        <v>1.2975116075541943E-3</v>
      </c>
      <c r="AB363">
        <f>AA363*Diccionario!$B$49</f>
        <v>9.7313370566564576E-4</v>
      </c>
      <c r="AC363">
        <f t="shared" si="55"/>
        <v>9.7313370566564576E-4</v>
      </c>
      <c r="AD363">
        <f t="shared" si="56"/>
        <v>3.168917137447999E-3</v>
      </c>
      <c r="AE363">
        <f t="shared" si="57"/>
        <v>5.3103665626126687E-6</v>
      </c>
      <c r="AF363" t="e">
        <f ca="1">IF(AD363="","",_xludf.RANK.EQ(AD363,$AD$2:$AD$5513,0))</f>
        <v>#NAME?</v>
      </c>
      <c r="AH363" t="str">
        <f t="shared" si="58"/>
        <v>Baja</v>
      </c>
      <c r="AI363" t="s">
        <v>153</v>
      </c>
      <c r="AJ363" t="str">
        <f>IFERROR(VLOOKUP(B363,Maestro_Regionales!$A$2:$B$35,2,FALSE),"Otras zonas")</f>
        <v>Antioquia</v>
      </c>
      <c r="AK363" t="str">
        <f t="shared" si="59"/>
        <v>REGIMEN DE EXCEPCION | Antioquia</v>
      </c>
    </row>
    <row r="364" spans="1:37">
      <c r="A364" s="4" t="s">
        <v>155</v>
      </c>
      <c r="B364" s="4" t="s">
        <v>156</v>
      </c>
      <c r="C364" s="4" t="s">
        <v>293</v>
      </c>
      <c r="D364" s="4" t="s">
        <v>294</v>
      </c>
      <c r="E364" s="4" t="s">
        <v>161</v>
      </c>
      <c r="F364" s="4">
        <v>3</v>
      </c>
      <c r="G364" s="4">
        <v>0</v>
      </c>
      <c r="H364" s="4">
        <v>0</v>
      </c>
      <c r="I364">
        <f t="shared" si="50"/>
        <v>3</v>
      </c>
      <c r="J364">
        <f t="shared" si="51"/>
        <v>1</v>
      </c>
      <c r="K364">
        <f t="shared" si="52"/>
        <v>0</v>
      </c>
      <c r="L364">
        <f t="shared" si="53"/>
        <v>0</v>
      </c>
      <c r="M364">
        <f>I364*Diccionario!$B$36</f>
        <v>6.6600588235294113E-3</v>
      </c>
      <c r="N364">
        <f>M364*Diccionario!$B$37</f>
        <v>6.7266594117647055E-4</v>
      </c>
      <c r="O364">
        <f>N364*Diccionario!$B$38</f>
        <v>1.0089989117647057E-4</v>
      </c>
      <c r="P364">
        <f>O364*Diccionario!$B$39</f>
        <v>9.0809902058823516E-5</v>
      </c>
      <c r="Q364">
        <f>P364*Diccionario!$B$40</f>
        <v>3.6323960823529406E-5</v>
      </c>
      <c r="R364">
        <f>Q364*Diccionario!$B$41</f>
        <v>2.3610574535294115E-5</v>
      </c>
      <c r="S364">
        <f t="shared" si="54"/>
        <v>2.3610574535294115E-5</v>
      </c>
      <c r="T364">
        <f>I364*Diccionario!$B$36</f>
        <v>6.6600588235294113E-3</v>
      </c>
      <c r="U364">
        <f>T364*Diccionario!$B$42</f>
        <v>6.7266594117647055E-4</v>
      </c>
      <c r="V364">
        <f>U364*Diccionario!$B$43</f>
        <v>5.7176604999999994E-4</v>
      </c>
      <c r="W364">
        <f>V364*Diccionario!$B$44</f>
        <v>1.0863554949999999E-4</v>
      </c>
      <c r="X364">
        <f>W364*Diccionario!$B$45</f>
        <v>4.2367864304999996E-5</v>
      </c>
      <c r="Y364">
        <f>X364*Diccionario!$B$46</f>
        <v>3.7707399231449999E-5</v>
      </c>
      <c r="Z364">
        <f>Y364*Diccionario!$B$47</f>
        <v>1.3951737715636499E-5</v>
      </c>
      <c r="AA364">
        <f>Z364*Diccionario!$B$48</f>
        <v>1.3951737715636499E-5</v>
      </c>
      <c r="AB364">
        <f>AA364*Diccionario!$B$49</f>
        <v>1.0463803286727374E-5</v>
      </c>
      <c r="AC364">
        <f t="shared" si="55"/>
        <v>1.0463803286727374E-5</v>
      </c>
      <c r="AD364">
        <f t="shared" si="56"/>
        <v>3.4074377822021491E-5</v>
      </c>
      <c r="AE364">
        <f t="shared" si="57"/>
        <v>5.7100715727017936E-8</v>
      </c>
      <c r="AF364" t="e">
        <f ca="1">IF(AD364="","",_xludf.RANK.EQ(AD364,$AD$2:$AD$5513,0))</f>
        <v>#NAME?</v>
      </c>
      <c r="AH364" t="str">
        <f t="shared" si="58"/>
        <v>Baja</v>
      </c>
      <c r="AI364" t="s">
        <v>153</v>
      </c>
      <c r="AJ364" t="str">
        <f>IFERROR(VLOOKUP(B364,Maestro_Regionales!$A$2:$B$35,2,FALSE),"Otras zonas")</f>
        <v>Antioquia</v>
      </c>
      <c r="AK364" t="str">
        <f t="shared" si="59"/>
        <v>EPM - EAS | Antioquia</v>
      </c>
    </row>
    <row r="365" spans="1:37">
      <c r="A365" s="4" t="s">
        <v>155</v>
      </c>
      <c r="B365" s="4" t="s">
        <v>156</v>
      </c>
      <c r="C365" s="4" t="s">
        <v>295</v>
      </c>
      <c r="D365" s="4" t="s">
        <v>296</v>
      </c>
      <c r="E365" s="4" t="s">
        <v>160</v>
      </c>
      <c r="F365" s="4">
        <v>453</v>
      </c>
      <c r="G365" s="4">
        <v>6764</v>
      </c>
      <c r="H365" s="4">
        <v>0</v>
      </c>
      <c r="I365">
        <f t="shared" si="50"/>
        <v>7217</v>
      </c>
      <c r="J365">
        <f t="shared" si="51"/>
        <v>6.2768463350422618E-2</v>
      </c>
      <c r="K365">
        <f t="shared" si="52"/>
        <v>0.93723153664957737</v>
      </c>
      <c r="L365">
        <f t="shared" si="53"/>
        <v>0</v>
      </c>
      <c r="M365">
        <f>I365*Diccionario!$B$36</f>
        <v>16.021881509803919</v>
      </c>
      <c r="N365">
        <f>M365*Diccionario!$B$37</f>
        <v>1.6182100324901958</v>
      </c>
      <c r="O365">
        <f>N365*Diccionario!$B$38</f>
        <v>0.24273150487352935</v>
      </c>
      <c r="P365">
        <f>O365*Diccionario!$B$39</f>
        <v>0.21845835438617642</v>
      </c>
      <c r="Q365">
        <f>P365*Diccionario!$B$40</f>
        <v>8.7383341754470573E-2</v>
      </c>
      <c r="R365">
        <f>Q365*Diccionario!$B$41</f>
        <v>5.6799172140405876E-2</v>
      </c>
      <c r="S365">
        <f t="shared" si="54"/>
        <v>5.6799172140405876E-2</v>
      </c>
      <c r="T365">
        <f>I365*Diccionario!$B$36</f>
        <v>16.021881509803919</v>
      </c>
      <c r="U365">
        <f>T365*Diccionario!$B$42</f>
        <v>1.6182100324901958</v>
      </c>
      <c r="V365">
        <f>U365*Diccionario!$B$43</f>
        <v>1.3754785276166663</v>
      </c>
      <c r="W365">
        <f>V365*Diccionario!$B$44</f>
        <v>0.2613409202471666</v>
      </c>
      <c r="X365">
        <f>W365*Diccionario!$B$45</f>
        <v>0.10192295889639498</v>
      </c>
      <c r="Y365">
        <f>X365*Diccionario!$B$46</f>
        <v>9.0711433417791532E-2</v>
      </c>
      <c r="Z365">
        <f>Y365*Diccionario!$B$47</f>
        <v>3.3563230364582863E-2</v>
      </c>
      <c r="AA365">
        <f>Z365*Diccionario!$B$48</f>
        <v>3.3563230364582863E-2</v>
      </c>
      <c r="AB365">
        <f>AA365*Diccionario!$B$49</f>
        <v>2.5172422773437148E-2</v>
      </c>
      <c r="AC365">
        <f t="shared" si="55"/>
        <v>2.5172422773437148E-2</v>
      </c>
      <c r="AD365">
        <f t="shared" si="56"/>
        <v>8.1971594913843024E-2</v>
      </c>
      <c r="AE365">
        <f t="shared" si="57"/>
        <v>1.3736528846729614E-4</v>
      </c>
      <c r="AF365" t="e">
        <f ca="1">IF(AD365="","",_xludf.RANK.EQ(AD365,$AD$2:$AD$5513,0))</f>
        <v>#NAME?</v>
      </c>
      <c r="AH365" t="str">
        <f t="shared" si="58"/>
        <v>Baja</v>
      </c>
      <c r="AI365" t="s">
        <v>153</v>
      </c>
      <c r="AJ365" t="str">
        <f>IFERROR(VLOOKUP(B365,Maestro_Regionales!$A$2:$B$35,2,FALSE),"Otras zonas")</f>
        <v>Antioquia</v>
      </c>
      <c r="AK365" t="str">
        <f t="shared" si="59"/>
        <v>SAVIA SALUD EPS | Antioquia</v>
      </c>
    </row>
    <row r="366" spans="1:37">
      <c r="A366" s="4" t="s">
        <v>155</v>
      </c>
      <c r="B366" s="4" t="s">
        <v>156</v>
      </c>
      <c r="C366" s="4" t="s">
        <v>295</v>
      </c>
      <c r="D366" s="4" t="s">
        <v>296</v>
      </c>
      <c r="E366" s="4" t="s">
        <v>87</v>
      </c>
      <c r="F366" s="4">
        <v>676</v>
      </c>
      <c r="G366" s="4">
        <v>396</v>
      </c>
      <c r="H366" s="4">
        <v>0</v>
      </c>
      <c r="I366">
        <f t="shared" si="50"/>
        <v>1072</v>
      </c>
      <c r="J366">
        <f t="shared" si="51"/>
        <v>0.63059701492537312</v>
      </c>
      <c r="K366">
        <f t="shared" si="52"/>
        <v>0.36940298507462688</v>
      </c>
      <c r="L366">
        <f t="shared" si="53"/>
        <v>0</v>
      </c>
      <c r="M366">
        <f>I366*Diccionario!$B$36</f>
        <v>2.3798610196078429</v>
      </c>
      <c r="N366">
        <f>M366*Diccionario!$B$37</f>
        <v>0.24036596298039214</v>
      </c>
      <c r="O366">
        <f>N366*Diccionario!$B$38</f>
        <v>3.6054894447058818E-2</v>
      </c>
      <c r="P366">
        <f>O366*Diccionario!$B$39</f>
        <v>3.2449405002352938E-2</v>
      </c>
      <c r="Q366">
        <f>P366*Diccionario!$B$40</f>
        <v>1.2979762000941177E-2</v>
      </c>
      <c r="R366">
        <f>Q366*Diccionario!$B$41</f>
        <v>8.4368453006117648E-3</v>
      </c>
      <c r="S366">
        <f t="shared" si="54"/>
        <v>8.4368453006117648E-3</v>
      </c>
      <c r="T366">
        <f>I366*Diccionario!$B$36</f>
        <v>2.3798610196078429</v>
      </c>
      <c r="U366">
        <f>T366*Diccionario!$B$42</f>
        <v>0.24036596298039214</v>
      </c>
      <c r="V366">
        <f>U366*Diccionario!$B$43</f>
        <v>0.20431106853333331</v>
      </c>
      <c r="W366">
        <f>V366*Diccionario!$B$44</f>
        <v>3.8819103021333332E-2</v>
      </c>
      <c r="X366">
        <f>W366*Diccionario!$B$45</f>
        <v>1.513945017832E-2</v>
      </c>
      <c r="Y366">
        <f>X366*Diccionario!$B$46</f>
        <v>1.34741106587048E-2</v>
      </c>
      <c r="Z366">
        <f>Y366*Diccionario!$B$47</f>
        <v>4.985420943720776E-3</v>
      </c>
      <c r="AA366">
        <f>Z366*Diccionario!$B$48</f>
        <v>4.985420943720776E-3</v>
      </c>
      <c r="AB366">
        <f>AA366*Diccionario!$B$49</f>
        <v>3.739065707790582E-3</v>
      </c>
      <c r="AC366">
        <f t="shared" si="55"/>
        <v>3.739065707790582E-3</v>
      </c>
      <c r="AD366">
        <f t="shared" si="56"/>
        <v>1.2175911008402346E-2</v>
      </c>
      <c r="AE366">
        <f t="shared" si="57"/>
        <v>2.0403989086454406E-5</v>
      </c>
      <c r="AF366" t="e">
        <f ca="1">IF(AD366="","",_xludf.RANK.EQ(AD366,$AD$2:$AD$5513,0))</f>
        <v>#NAME?</v>
      </c>
      <c r="AH366" t="str">
        <f t="shared" si="58"/>
        <v>Baja</v>
      </c>
      <c r="AI366" t="s">
        <v>153</v>
      </c>
      <c r="AJ366" t="str">
        <f>IFERROR(VLOOKUP(B366,Maestro_Regionales!$A$2:$B$35,2,FALSE),"Otras zonas")</f>
        <v>Antioquia</v>
      </c>
      <c r="AK366" t="str">
        <f t="shared" si="59"/>
        <v>NUEVA EPS | Antioquia</v>
      </c>
    </row>
    <row r="367" spans="1:37">
      <c r="A367" s="4" t="s">
        <v>155</v>
      </c>
      <c r="B367" s="4" t="s">
        <v>156</v>
      </c>
      <c r="C367" s="4" t="s">
        <v>295</v>
      </c>
      <c r="D367" s="4" t="s">
        <v>296</v>
      </c>
      <c r="E367" s="4" t="s">
        <v>90</v>
      </c>
      <c r="F367" s="4">
        <v>0</v>
      </c>
      <c r="G367" s="4">
        <v>0</v>
      </c>
      <c r="H367" s="4">
        <v>215</v>
      </c>
      <c r="I367">
        <f t="shared" si="50"/>
        <v>215</v>
      </c>
      <c r="J367">
        <f t="shared" si="51"/>
        <v>0</v>
      </c>
      <c r="K367">
        <f t="shared" si="52"/>
        <v>0</v>
      </c>
      <c r="L367">
        <f t="shared" si="53"/>
        <v>1</v>
      </c>
      <c r="M367">
        <f>I367*Diccionario!$B$36</f>
        <v>0.47730421568627446</v>
      </c>
      <c r="N367">
        <f>M367*Diccionario!$B$37</f>
        <v>4.8207725784313725E-2</v>
      </c>
      <c r="O367">
        <f>N367*Diccionario!$B$38</f>
        <v>7.2311588676470581E-3</v>
      </c>
      <c r="P367">
        <f>O367*Diccionario!$B$39</f>
        <v>6.5080429808823522E-3</v>
      </c>
      <c r="Q367">
        <f>P367*Diccionario!$B$40</f>
        <v>2.603217192352941E-3</v>
      </c>
      <c r="R367">
        <f>Q367*Diccionario!$B$41</f>
        <v>1.6920911750294117E-3</v>
      </c>
      <c r="S367">
        <f t="shared" si="54"/>
        <v>1.6920911750294117E-3</v>
      </c>
      <c r="T367">
        <f>I367*Diccionario!$B$36</f>
        <v>0.47730421568627446</v>
      </c>
      <c r="U367">
        <f>T367*Diccionario!$B$42</f>
        <v>4.8207725784313725E-2</v>
      </c>
      <c r="V367">
        <f>U367*Diccionario!$B$43</f>
        <v>4.0976566916666665E-2</v>
      </c>
      <c r="W367">
        <f>V367*Diccionario!$B$44</f>
        <v>7.7855477141666662E-3</v>
      </c>
      <c r="X367">
        <f>W367*Diccionario!$B$45</f>
        <v>3.0363636085249997E-3</v>
      </c>
      <c r="Y367">
        <f>X367*Diccionario!$B$46</f>
        <v>2.7023636115872498E-3</v>
      </c>
      <c r="Z367">
        <f>Y367*Diccionario!$B$47</f>
        <v>9.9987453628728237E-4</v>
      </c>
      <c r="AA367">
        <f>Z367*Diccionario!$B$48</f>
        <v>9.9987453628728237E-4</v>
      </c>
      <c r="AB367">
        <f>AA367*Diccionario!$B$49</f>
        <v>7.4990590221546177E-4</v>
      </c>
      <c r="AC367">
        <f t="shared" si="55"/>
        <v>7.4990590221546177E-4</v>
      </c>
      <c r="AD367">
        <f t="shared" si="56"/>
        <v>2.4419970772448733E-3</v>
      </c>
      <c r="AE367">
        <f t="shared" si="57"/>
        <v>4.092217960436285E-6</v>
      </c>
      <c r="AF367" t="e">
        <f ca="1">IF(AD367="","",_xludf.RANK.EQ(AD367,$AD$2:$AD$5513,0))</f>
        <v>#NAME?</v>
      </c>
      <c r="AH367" t="str">
        <f t="shared" si="58"/>
        <v>Baja</v>
      </c>
      <c r="AI367" t="s">
        <v>153</v>
      </c>
      <c r="AJ367" t="str">
        <f>IFERROR(VLOOKUP(B367,Maestro_Regionales!$A$2:$B$35,2,FALSE),"Otras zonas")</f>
        <v>Antioquia</v>
      </c>
      <c r="AK367" t="str">
        <f t="shared" si="59"/>
        <v>REGIMEN DE EXCEPCION | Antioquia</v>
      </c>
    </row>
    <row r="368" spans="1:37">
      <c r="A368" s="4" t="s">
        <v>155</v>
      </c>
      <c r="B368" s="4" t="s">
        <v>156</v>
      </c>
      <c r="C368" s="4" t="s">
        <v>295</v>
      </c>
      <c r="D368" s="4" t="s">
        <v>296</v>
      </c>
      <c r="E368" s="4" t="s">
        <v>161</v>
      </c>
      <c r="F368" s="4">
        <v>1</v>
      </c>
      <c r="G368" s="4">
        <v>0</v>
      </c>
      <c r="H368" s="4">
        <v>0</v>
      </c>
      <c r="I368">
        <f t="shared" si="50"/>
        <v>1</v>
      </c>
      <c r="J368">
        <f t="shared" si="51"/>
        <v>1</v>
      </c>
      <c r="K368">
        <f t="shared" si="52"/>
        <v>0</v>
      </c>
      <c r="L368">
        <f t="shared" si="53"/>
        <v>0</v>
      </c>
      <c r="M368">
        <f>I368*Diccionario!$B$36</f>
        <v>2.2200196078431371E-3</v>
      </c>
      <c r="N368">
        <f>M368*Diccionario!$B$37</f>
        <v>2.2422198039215687E-4</v>
      </c>
      <c r="O368">
        <f>N368*Diccionario!$B$38</f>
        <v>3.3633297058823532E-5</v>
      </c>
      <c r="P368">
        <f>O368*Diccionario!$B$39</f>
        <v>3.026996735294118E-5</v>
      </c>
      <c r="Q368">
        <f>P368*Diccionario!$B$40</f>
        <v>1.2107986941176473E-5</v>
      </c>
      <c r="R368">
        <f>Q368*Diccionario!$B$41</f>
        <v>7.870191511764708E-6</v>
      </c>
      <c r="S368">
        <f t="shared" si="54"/>
        <v>7.870191511764708E-6</v>
      </c>
      <c r="T368">
        <f>I368*Diccionario!$B$36</f>
        <v>2.2200196078431371E-3</v>
      </c>
      <c r="U368">
        <f>T368*Diccionario!$B$42</f>
        <v>2.2422198039215687E-4</v>
      </c>
      <c r="V368">
        <f>U368*Diccionario!$B$43</f>
        <v>1.9058868333333333E-4</v>
      </c>
      <c r="W368">
        <f>V368*Diccionario!$B$44</f>
        <v>3.6211849833333333E-5</v>
      </c>
      <c r="X368">
        <f>W368*Diccionario!$B$45</f>
        <v>1.4122621435000001E-5</v>
      </c>
      <c r="Y368">
        <f>X368*Diccionario!$B$46</f>
        <v>1.256913307715E-5</v>
      </c>
      <c r="Z368">
        <f>Y368*Diccionario!$B$47</f>
        <v>4.6505792385454997E-6</v>
      </c>
      <c r="AA368">
        <f>Z368*Diccionario!$B$48</f>
        <v>4.6505792385454997E-6</v>
      </c>
      <c r="AB368">
        <f>AA368*Diccionario!$B$49</f>
        <v>3.4879344289091247E-6</v>
      </c>
      <c r="AC368">
        <f t="shared" si="55"/>
        <v>3.4879344289091247E-6</v>
      </c>
      <c r="AD368">
        <f t="shared" si="56"/>
        <v>1.1358125940673833E-5</v>
      </c>
      <c r="AE368">
        <f t="shared" si="57"/>
        <v>1.9033571909005983E-8</v>
      </c>
      <c r="AF368" t="e">
        <f ca="1">IF(AD368="","",_xludf.RANK.EQ(AD368,$AD$2:$AD$5513,0))</f>
        <v>#NAME?</v>
      </c>
      <c r="AH368" t="str">
        <f t="shared" si="58"/>
        <v>Baja</v>
      </c>
      <c r="AI368" t="s">
        <v>153</v>
      </c>
      <c r="AJ368" t="str">
        <f>IFERROR(VLOOKUP(B368,Maestro_Regionales!$A$2:$B$35,2,FALSE),"Otras zonas")</f>
        <v>Antioquia</v>
      </c>
      <c r="AK368" t="str">
        <f t="shared" si="59"/>
        <v>EPM - EAS | Antioquia</v>
      </c>
    </row>
    <row r="369" spans="1:37">
      <c r="A369" s="4" t="s">
        <v>155</v>
      </c>
      <c r="B369" s="4" t="s">
        <v>156</v>
      </c>
      <c r="C369" s="4" t="s">
        <v>297</v>
      </c>
      <c r="D369" s="4" t="s">
        <v>298</v>
      </c>
      <c r="E369" s="4" t="s">
        <v>160</v>
      </c>
      <c r="F369" s="4">
        <v>545</v>
      </c>
      <c r="G369" s="4">
        <v>4890</v>
      </c>
      <c r="H369" s="4">
        <v>0</v>
      </c>
      <c r="I369">
        <f t="shared" si="50"/>
        <v>5435</v>
      </c>
      <c r="J369">
        <f t="shared" si="51"/>
        <v>0.10027598896044158</v>
      </c>
      <c r="K369">
        <f t="shared" si="52"/>
        <v>0.89972401103955846</v>
      </c>
      <c r="L369">
        <f t="shared" si="53"/>
        <v>0</v>
      </c>
      <c r="M369">
        <f>I369*Diccionario!$B$36</f>
        <v>12.065806568627449</v>
      </c>
      <c r="N369">
        <f>M369*Diccionario!$B$37</f>
        <v>1.2186464634313725</v>
      </c>
      <c r="O369">
        <f>N369*Diccionario!$B$38</f>
        <v>0.18279696951470586</v>
      </c>
      <c r="P369">
        <f>O369*Diccionario!$B$39</f>
        <v>0.16451727256323528</v>
      </c>
      <c r="Q369">
        <f>P369*Diccionario!$B$40</f>
        <v>6.5806909025294111E-2</v>
      </c>
      <c r="R369">
        <f>Q369*Diccionario!$B$41</f>
        <v>4.2774490866441174E-2</v>
      </c>
      <c r="S369">
        <f t="shared" si="54"/>
        <v>4.2774490866441174E-2</v>
      </c>
      <c r="T369">
        <f>I369*Diccionario!$B$36</f>
        <v>12.065806568627449</v>
      </c>
      <c r="U369">
        <f>T369*Diccionario!$B$42</f>
        <v>1.2186464634313725</v>
      </c>
      <c r="V369">
        <f>U369*Diccionario!$B$43</f>
        <v>1.0358494939166667</v>
      </c>
      <c r="W369">
        <f>V369*Diccionario!$B$44</f>
        <v>0.19681140384416668</v>
      </c>
      <c r="X369">
        <f>W369*Diccionario!$B$45</f>
        <v>7.6756447499225E-2</v>
      </c>
      <c r="Y369">
        <f>X369*Diccionario!$B$46</f>
        <v>6.8313238274310253E-2</v>
      </c>
      <c r="Z369">
        <f>Y369*Diccionario!$B$47</f>
        <v>2.5275898161494795E-2</v>
      </c>
      <c r="AA369">
        <f>Z369*Diccionario!$B$48</f>
        <v>2.5275898161494795E-2</v>
      </c>
      <c r="AB369">
        <f>AA369*Diccionario!$B$49</f>
        <v>1.8956923621121096E-2</v>
      </c>
      <c r="AC369">
        <f t="shared" si="55"/>
        <v>1.8956923621121096E-2</v>
      </c>
      <c r="AD369">
        <f t="shared" si="56"/>
        <v>6.1731414487562267E-2</v>
      </c>
      <c r="AE369">
        <f t="shared" si="57"/>
        <v>1.0344746332544749E-4</v>
      </c>
      <c r="AF369" t="e">
        <f ca="1">IF(AD369="","",_xludf.RANK.EQ(AD369,$AD$2:$AD$5513,0))</f>
        <v>#NAME?</v>
      </c>
      <c r="AH369" t="str">
        <f t="shared" si="58"/>
        <v>Baja</v>
      </c>
      <c r="AI369" t="s">
        <v>153</v>
      </c>
      <c r="AJ369" t="str">
        <f>IFERROR(VLOOKUP(B369,Maestro_Regionales!$A$2:$B$35,2,FALSE),"Otras zonas")</f>
        <v>Antioquia</v>
      </c>
      <c r="AK369" t="str">
        <f t="shared" si="59"/>
        <v>SAVIA SALUD EPS | Antioquia</v>
      </c>
    </row>
    <row r="370" spans="1:37">
      <c r="A370" s="4" t="s">
        <v>155</v>
      </c>
      <c r="B370" s="4" t="s">
        <v>156</v>
      </c>
      <c r="C370" s="4" t="s">
        <v>297</v>
      </c>
      <c r="D370" s="4" t="s">
        <v>298</v>
      </c>
      <c r="E370" s="4" t="s">
        <v>87</v>
      </c>
      <c r="F370" s="4">
        <v>1483</v>
      </c>
      <c r="G370" s="4">
        <v>965</v>
      </c>
      <c r="H370" s="4">
        <v>0</v>
      </c>
      <c r="I370">
        <f t="shared" si="50"/>
        <v>2448</v>
      </c>
      <c r="J370">
        <f t="shared" si="51"/>
        <v>0.6058006535947712</v>
      </c>
      <c r="K370">
        <f t="shared" si="52"/>
        <v>0.39419934640522875</v>
      </c>
      <c r="L370">
        <f t="shared" si="53"/>
        <v>0</v>
      </c>
      <c r="M370">
        <f>I370*Diccionario!$B$36</f>
        <v>5.4346079999999999</v>
      </c>
      <c r="N370">
        <f>M370*Diccionario!$B$37</f>
        <v>0.54889540800000003</v>
      </c>
      <c r="O370">
        <f>N370*Diccionario!$B$38</f>
        <v>8.2334311199999996E-2</v>
      </c>
      <c r="P370">
        <f>O370*Diccionario!$B$39</f>
        <v>7.4100880080000001E-2</v>
      </c>
      <c r="Q370">
        <f>P370*Diccionario!$B$40</f>
        <v>2.9640352032000002E-2</v>
      </c>
      <c r="R370">
        <f>Q370*Diccionario!$B$41</f>
        <v>1.9266228820800001E-2</v>
      </c>
      <c r="S370">
        <f t="shared" si="54"/>
        <v>1.9266228820800001E-2</v>
      </c>
      <c r="T370">
        <f>I370*Diccionario!$B$36</f>
        <v>5.4346079999999999</v>
      </c>
      <c r="U370">
        <f>T370*Diccionario!$B$42</f>
        <v>0.54889540800000003</v>
      </c>
      <c r="V370">
        <f>U370*Diccionario!$B$43</f>
        <v>0.46656109680000002</v>
      </c>
      <c r="W370">
        <f>V370*Diccionario!$B$44</f>
        <v>8.8646608392000004E-2</v>
      </c>
      <c r="X370">
        <f>W370*Diccionario!$B$45</f>
        <v>3.4572177272880006E-2</v>
      </c>
      <c r="Y370">
        <f>X370*Diccionario!$B$46</f>
        <v>3.0769237772863205E-2</v>
      </c>
      <c r="Z370">
        <f>Y370*Diccionario!$B$47</f>
        <v>1.1384617975959386E-2</v>
      </c>
      <c r="AA370">
        <f>Z370*Diccionario!$B$48</f>
        <v>1.1384617975959386E-2</v>
      </c>
      <c r="AB370">
        <f>AA370*Diccionario!$B$49</f>
        <v>8.5384634819695403E-3</v>
      </c>
      <c r="AC370">
        <f t="shared" si="55"/>
        <v>8.5384634819695403E-3</v>
      </c>
      <c r="AD370">
        <f t="shared" si="56"/>
        <v>2.7804692302769541E-2</v>
      </c>
      <c r="AE370">
        <f t="shared" si="57"/>
        <v>4.6594184033246644E-5</v>
      </c>
      <c r="AF370" t="e">
        <f ca="1">IF(AD370="","",_xludf.RANK.EQ(AD370,$AD$2:$AD$5513,0))</f>
        <v>#NAME?</v>
      </c>
      <c r="AH370" t="str">
        <f t="shared" si="58"/>
        <v>Baja</v>
      </c>
      <c r="AI370" t="s">
        <v>153</v>
      </c>
      <c r="AJ370" t="str">
        <f>IFERROR(VLOOKUP(B370,Maestro_Regionales!$A$2:$B$35,2,FALSE),"Otras zonas")</f>
        <v>Antioquia</v>
      </c>
      <c r="AK370" t="str">
        <f t="shared" si="59"/>
        <v>NUEVA EPS | Antioquia</v>
      </c>
    </row>
    <row r="371" spans="1:37">
      <c r="A371" s="4" t="s">
        <v>155</v>
      </c>
      <c r="B371" s="4" t="s">
        <v>156</v>
      </c>
      <c r="C371" s="4" t="s">
        <v>297</v>
      </c>
      <c r="D371" s="4" t="s">
        <v>298</v>
      </c>
      <c r="E371" s="4" t="s">
        <v>90</v>
      </c>
      <c r="F371" s="4">
        <v>0</v>
      </c>
      <c r="G371" s="4">
        <v>0</v>
      </c>
      <c r="H371" s="4">
        <v>172</v>
      </c>
      <c r="I371">
        <f t="shared" si="50"/>
        <v>172</v>
      </c>
      <c r="J371">
        <f t="shared" si="51"/>
        <v>0</v>
      </c>
      <c r="K371">
        <f t="shared" si="52"/>
        <v>0</v>
      </c>
      <c r="L371">
        <f t="shared" si="53"/>
        <v>1</v>
      </c>
      <c r="M371">
        <f>I371*Diccionario!$B$36</f>
        <v>0.38184337254901957</v>
      </c>
      <c r="N371">
        <f>M371*Diccionario!$B$37</f>
        <v>3.8566180627450979E-2</v>
      </c>
      <c r="O371">
        <f>N371*Diccionario!$B$38</f>
        <v>5.7849270941176464E-3</v>
      </c>
      <c r="P371">
        <f>O371*Diccionario!$B$39</f>
        <v>5.206434384705882E-3</v>
      </c>
      <c r="Q371">
        <f>P371*Diccionario!$B$40</f>
        <v>2.0825737538823527E-3</v>
      </c>
      <c r="R371">
        <f>Q371*Diccionario!$B$41</f>
        <v>1.3536729400235293E-3</v>
      </c>
      <c r="S371">
        <f t="shared" si="54"/>
        <v>1.3536729400235293E-3</v>
      </c>
      <c r="T371">
        <f>I371*Diccionario!$B$36</f>
        <v>0.38184337254901957</v>
      </c>
      <c r="U371">
        <f>T371*Diccionario!$B$42</f>
        <v>3.8566180627450979E-2</v>
      </c>
      <c r="V371">
        <f>U371*Diccionario!$B$43</f>
        <v>3.2781253533333332E-2</v>
      </c>
      <c r="W371">
        <f>V371*Diccionario!$B$44</f>
        <v>6.2284381713333331E-3</v>
      </c>
      <c r="X371">
        <f>W371*Diccionario!$B$45</f>
        <v>2.4290908868199999E-3</v>
      </c>
      <c r="Y371">
        <f>X371*Diccionario!$B$46</f>
        <v>2.1618908892697998E-3</v>
      </c>
      <c r="Z371">
        <f>Y371*Diccionario!$B$47</f>
        <v>7.9989962902982591E-4</v>
      </c>
      <c r="AA371">
        <f>Z371*Diccionario!$B$48</f>
        <v>7.9989962902982591E-4</v>
      </c>
      <c r="AB371">
        <f>AA371*Diccionario!$B$49</f>
        <v>5.9992472177236946E-4</v>
      </c>
      <c r="AC371">
        <f t="shared" si="55"/>
        <v>5.9992472177236946E-4</v>
      </c>
      <c r="AD371">
        <f t="shared" si="56"/>
        <v>1.953597661795899E-3</v>
      </c>
      <c r="AE371">
        <f t="shared" si="57"/>
        <v>3.2737743683490285E-6</v>
      </c>
      <c r="AF371" t="e">
        <f ca="1">IF(AD371="","",_xludf.RANK.EQ(AD371,$AD$2:$AD$5513,0))</f>
        <v>#NAME?</v>
      </c>
      <c r="AH371" t="str">
        <f t="shared" si="58"/>
        <v>Baja</v>
      </c>
      <c r="AI371" t="s">
        <v>153</v>
      </c>
      <c r="AJ371" t="str">
        <f>IFERROR(VLOOKUP(B371,Maestro_Regionales!$A$2:$B$35,2,FALSE),"Otras zonas")</f>
        <v>Antioquia</v>
      </c>
      <c r="AK371" t="str">
        <f t="shared" si="59"/>
        <v>REGIMEN DE EXCEPCION | Antioquia</v>
      </c>
    </row>
    <row r="372" spans="1:37">
      <c r="A372" s="4" t="s">
        <v>155</v>
      </c>
      <c r="B372" s="4" t="s">
        <v>156</v>
      </c>
      <c r="C372" s="4" t="s">
        <v>297</v>
      </c>
      <c r="D372" s="4" t="s">
        <v>298</v>
      </c>
      <c r="E372" s="4" t="s">
        <v>88</v>
      </c>
      <c r="F372" s="4">
        <v>2</v>
      </c>
      <c r="G372" s="4">
        <v>0</v>
      </c>
      <c r="H372" s="4">
        <v>0</v>
      </c>
      <c r="I372">
        <f t="shared" si="50"/>
        <v>2</v>
      </c>
      <c r="J372">
        <f t="shared" si="51"/>
        <v>1</v>
      </c>
      <c r="K372">
        <f t="shared" si="52"/>
        <v>0</v>
      </c>
      <c r="L372">
        <f t="shared" si="53"/>
        <v>0</v>
      </c>
      <c r="M372">
        <f>I372*Diccionario!$B$36</f>
        <v>4.4400392156862742E-3</v>
      </c>
      <c r="N372">
        <f>M372*Diccionario!$B$37</f>
        <v>4.4844396078431374E-4</v>
      </c>
      <c r="O372">
        <f>N372*Diccionario!$B$38</f>
        <v>6.7266594117647063E-5</v>
      </c>
      <c r="P372">
        <f>O372*Diccionario!$B$39</f>
        <v>6.053993470588236E-5</v>
      </c>
      <c r="Q372">
        <f>P372*Diccionario!$B$40</f>
        <v>2.4215973882352947E-5</v>
      </c>
      <c r="R372">
        <f>Q372*Diccionario!$B$41</f>
        <v>1.5740383023529416E-5</v>
      </c>
      <c r="S372">
        <f t="shared" si="54"/>
        <v>1.5740383023529416E-5</v>
      </c>
      <c r="T372">
        <f>I372*Diccionario!$B$36</f>
        <v>4.4400392156862742E-3</v>
      </c>
      <c r="U372">
        <f>T372*Diccionario!$B$42</f>
        <v>4.4844396078431374E-4</v>
      </c>
      <c r="V372">
        <f>U372*Diccionario!$B$43</f>
        <v>3.8117736666666666E-4</v>
      </c>
      <c r="W372">
        <f>V372*Diccionario!$B$44</f>
        <v>7.2423699666666666E-5</v>
      </c>
      <c r="X372">
        <f>W372*Diccionario!$B$45</f>
        <v>2.8245242870000002E-5</v>
      </c>
      <c r="Y372">
        <f>X372*Diccionario!$B$46</f>
        <v>2.5138266154300001E-5</v>
      </c>
      <c r="Z372">
        <f>Y372*Diccionario!$B$47</f>
        <v>9.3011584770909993E-6</v>
      </c>
      <c r="AA372">
        <f>Z372*Diccionario!$B$48</f>
        <v>9.3011584770909993E-6</v>
      </c>
      <c r="AB372">
        <f>AA372*Diccionario!$B$49</f>
        <v>6.9758688578182495E-6</v>
      </c>
      <c r="AC372">
        <f t="shared" si="55"/>
        <v>6.9758688578182495E-6</v>
      </c>
      <c r="AD372">
        <f t="shared" si="56"/>
        <v>2.2716251881347665E-5</v>
      </c>
      <c r="AE372">
        <f t="shared" si="57"/>
        <v>3.8067143818011966E-8</v>
      </c>
      <c r="AF372" t="e">
        <f ca="1">IF(AD372="","",_xludf.RANK.EQ(AD372,$AD$2:$AD$5513,0))</f>
        <v>#NAME?</v>
      </c>
      <c r="AH372" t="str">
        <f t="shared" si="58"/>
        <v>Baja</v>
      </c>
      <c r="AI372" t="s">
        <v>153</v>
      </c>
      <c r="AJ372" t="str">
        <f>IFERROR(VLOOKUP(B372,Maestro_Regionales!$A$2:$B$35,2,FALSE),"Otras zonas")</f>
        <v>Antioquia</v>
      </c>
      <c r="AK372" t="str">
        <f t="shared" si="59"/>
        <v>COOSALUD EPS | Antioquia</v>
      </c>
    </row>
    <row r="373" spans="1:37">
      <c r="A373" s="4" t="s">
        <v>155</v>
      </c>
      <c r="B373" s="4" t="s">
        <v>156</v>
      </c>
      <c r="C373" s="4" t="s">
        <v>299</v>
      </c>
      <c r="D373" s="4" t="s">
        <v>300</v>
      </c>
      <c r="E373" s="4" t="s">
        <v>70</v>
      </c>
      <c r="F373" s="4">
        <v>30944</v>
      </c>
      <c r="G373" s="4">
        <v>5374</v>
      </c>
      <c r="H373" s="4">
        <v>0</v>
      </c>
      <c r="I373">
        <f t="shared" si="50"/>
        <v>36318</v>
      </c>
      <c r="J373">
        <f t="shared" si="51"/>
        <v>0.8520292967674431</v>
      </c>
      <c r="K373">
        <f t="shared" si="52"/>
        <v>0.14797070323255687</v>
      </c>
      <c r="L373">
        <f t="shared" si="53"/>
        <v>0</v>
      </c>
      <c r="M373">
        <f>I373*Diccionario!$B$36</f>
        <v>80.626672117647047</v>
      </c>
      <c r="N373">
        <f>M373*Diccionario!$B$37</f>
        <v>8.1432938838823521</v>
      </c>
      <c r="O373">
        <f>N373*Diccionario!$B$38</f>
        <v>1.2214940825823528</v>
      </c>
      <c r="P373">
        <f>O373*Diccionario!$B$39</f>
        <v>1.0993446743241175</v>
      </c>
      <c r="Q373">
        <f>P373*Diccionario!$B$40</f>
        <v>0.43973786972964701</v>
      </c>
      <c r="R373">
        <f>Q373*Diccionario!$B$41</f>
        <v>0.28582961532427059</v>
      </c>
      <c r="S373">
        <f t="shared" si="54"/>
        <v>0.28582961532427059</v>
      </c>
      <c r="T373">
        <f>I373*Diccionario!$B$36</f>
        <v>80.626672117647047</v>
      </c>
      <c r="U373">
        <f>T373*Diccionario!$B$42</f>
        <v>8.1432938838823521</v>
      </c>
      <c r="V373">
        <f>U373*Diccionario!$B$43</f>
        <v>6.9217998012999988</v>
      </c>
      <c r="W373">
        <f>V373*Diccionario!$B$44</f>
        <v>1.3151419622469998</v>
      </c>
      <c r="X373">
        <f>W373*Diccionario!$B$45</f>
        <v>0.51290536527632991</v>
      </c>
      <c r="Y373">
        <f>X373*Diccionario!$B$46</f>
        <v>0.45648577509593363</v>
      </c>
      <c r="Z373">
        <f>Y373*Diccionario!$B$47</f>
        <v>0.16889973678549544</v>
      </c>
      <c r="AA373">
        <f>Z373*Diccionario!$B$48</f>
        <v>0.16889973678549544</v>
      </c>
      <c r="AB373">
        <f>AA373*Diccionario!$B$49</f>
        <v>0.12667480258912159</v>
      </c>
      <c r="AC373">
        <f t="shared" si="55"/>
        <v>0.12667480258912159</v>
      </c>
      <c r="AD373">
        <f t="shared" si="56"/>
        <v>0.41250441791339221</v>
      </c>
      <c r="AE373">
        <f t="shared" si="57"/>
        <v>6.9126126459127921E-4</v>
      </c>
      <c r="AF373" t="e">
        <f ca="1">IF(AD373="","",_xludf.RANK.EQ(AD373,$AD$2:$AD$5513,0))</f>
        <v>#NAME?</v>
      </c>
      <c r="AH373" t="str">
        <f t="shared" si="58"/>
        <v>Media</v>
      </c>
      <c r="AI373" t="s">
        <v>153</v>
      </c>
      <c r="AJ373" t="str">
        <f>IFERROR(VLOOKUP(B373,Maestro_Regionales!$A$2:$B$35,2,FALSE),"Otras zonas")</f>
        <v>Antioquia</v>
      </c>
      <c r="AK373" t="str">
        <f t="shared" si="59"/>
        <v>EPS SURA | Antioquia</v>
      </c>
    </row>
    <row r="374" spans="1:37">
      <c r="A374" s="4" t="s">
        <v>155</v>
      </c>
      <c r="B374" s="4" t="s">
        <v>156</v>
      </c>
      <c r="C374" s="4" t="s">
        <v>299</v>
      </c>
      <c r="D374" s="4" t="s">
        <v>300</v>
      </c>
      <c r="E374" s="4" t="s">
        <v>160</v>
      </c>
      <c r="F374" s="4">
        <v>2425</v>
      </c>
      <c r="G374" s="4">
        <v>19158</v>
      </c>
      <c r="H374" s="4">
        <v>0</v>
      </c>
      <c r="I374">
        <f t="shared" si="50"/>
        <v>21583</v>
      </c>
      <c r="J374">
        <f t="shared" si="51"/>
        <v>0.11235694759764629</v>
      </c>
      <c r="K374">
        <f t="shared" si="52"/>
        <v>0.88764305240235375</v>
      </c>
      <c r="L374">
        <f t="shared" si="53"/>
        <v>0</v>
      </c>
      <c r="M374">
        <f>I374*Diccionario!$B$36</f>
        <v>47.914683196078428</v>
      </c>
      <c r="N374">
        <f>M374*Diccionario!$B$37</f>
        <v>4.8393830028039213</v>
      </c>
      <c r="O374">
        <f>N374*Diccionario!$B$38</f>
        <v>0.72590745042058813</v>
      </c>
      <c r="P374">
        <f>O374*Diccionario!$B$39</f>
        <v>0.65331670537852937</v>
      </c>
      <c r="Q374">
        <f>P374*Diccionario!$B$40</f>
        <v>0.26132668215141175</v>
      </c>
      <c r="R374">
        <f>Q374*Diccionario!$B$41</f>
        <v>0.16986234339841763</v>
      </c>
      <c r="S374">
        <f t="shared" si="54"/>
        <v>0.16986234339841763</v>
      </c>
      <c r="T374">
        <f>I374*Diccionario!$B$36</f>
        <v>47.914683196078428</v>
      </c>
      <c r="U374">
        <f>T374*Diccionario!$B$42</f>
        <v>4.8393830028039213</v>
      </c>
      <c r="V374">
        <f>U374*Diccionario!$B$43</f>
        <v>4.1134755523833331</v>
      </c>
      <c r="W374">
        <f>V374*Diccionario!$B$44</f>
        <v>0.78156035495283327</v>
      </c>
      <c r="X374">
        <f>W374*Diccionario!$B$45</f>
        <v>0.30480853843160499</v>
      </c>
      <c r="Y374">
        <f>X374*Diccionario!$B$46</f>
        <v>0.27127959920412847</v>
      </c>
      <c r="Z374">
        <f>Y374*Diccionario!$B$47</f>
        <v>0.10037345170552753</v>
      </c>
      <c r="AA374">
        <f>Z374*Diccionario!$B$48</f>
        <v>0.10037345170552753</v>
      </c>
      <c r="AB374">
        <f>AA374*Diccionario!$B$49</f>
        <v>7.5280088779145646E-2</v>
      </c>
      <c r="AC374">
        <f t="shared" si="55"/>
        <v>7.5280088779145646E-2</v>
      </c>
      <c r="AD374">
        <f t="shared" si="56"/>
        <v>0.24514243217756326</v>
      </c>
      <c r="AE374">
        <f t="shared" si="57"/>
        <v>4.1080158251207598E-4</v>
      </c>
      <c r="AF374" t="e">
        <f ca="1">IF(AD374="","",_xludf.RANK.EQ(AD374,$AD$2:$AD$5513,0))</f>
        <v>#NAME?</v>
      </c>
      <c r="AH374" t="str">
        <f t="shared" si="58"/>
        <v>Media</v>
      </c>
      <c r="AI374" t="s">
        <v>153</v>
      </c>
      <c r="AJ374" t="str">
        <f>IFERROR(VLOOKUP(B374,Maestro_Regionales!$A$2:$B$35,2,FALSE),"Otras zonas")</f>
        <v>Antioquia</v>
      </c>
      <c r="AK374" t="str">
        <f t="shared" si="59"/>
        <v>SAVIA SALUD EPS | Antioquia</v>
      </c>
    </row>
    <row r="375" spans="1:37">
      <c r="A375" s="4" t="s">
        <v>155</v>
      </c>
      <c r="B375" s="4" t="s">
        <v>156</v>
      </c>
      <c r="C375" s="4" t="s">
        <v>299</v>
      </c>
      <c r="D375" s="4" t="s">
        <v>300</v>
      </c>
      <c r="E375" s="4" t="s">
        <v>87</v>
      </c>
      <c r="F375" s="4">
        <v>10432</v>
      </c>
      <c r="G375" s="4">
        <v>3568</v>
      </c>
      <c r="H375" s="4">
        <v>0</v>
      </c>
      <c r="I375">
        <f t="shared" si="50"/>
        <v>14000</v>
      </c>
      <c r="J375">
        <f t="shared" si="51"/>
        <v>0.74514285714285711</v>
      </c>
      <c r="K375">
        <f t="shared" si="52"/>
        <v>0.25485714285714284</v>
      </c>
      <c r="L375">
        <f t="shared" si="53"/>
        <v>0</v>
      </c>
      <c r="M375">
        <f>I375*Diccionario!$B$36</f>
        <v>31.080274509803921</v>
      </c>
      <c r="N375">
        <f>M375*Diccionario!$B$37</f>
        <v>3.139107725490196</v>
      </c>
      <c r="O375">
        <f>N375*Diccionario!$B$38</f>
        <v>0.47086615882352939</v>
      </c>
      <c r="P375">
        <f>O375*Diccionario!$B$39</f>
        <v>0.42377954294117648</v>
      </c>
      <c r="Q375">
        <f>P375*Diccionario!$B$40</f>
        <v>0.1695118171764706</v>
      </c>
      <c r="R375">
        <f>Q375*Diccionario!$B$41</f>
        <v>0.11018268116470589</v>
      </c>
      <c r="S375">
        <f t="shared" si="54"/>
        <v>0.11018268116470589</v>
      </c>
      <c r="T375">
        <f>I375*Diccionario!$B$36</f>
        <v>31.080274509803921</v>
      </c>
      <c r="U375">
        <f>T375*Diccionario!$B$42</f>
        <v>3.139107725490196</v>
      </c>
      <c r="V375">
        <f>U375*Diccionario!$B$43</f>
        <v>2.6682415666666666</v>
      </c>
      <c r="W375">
        <f>V375*Diccionario!$B$44</f>
        <v>0.50696589766666666</v>
      </c>
      <c r="X375">
        <f>W375*Diccionario!$B$45</f>
        <v>0.19771670009</v>
      </c>
      <c r="Y375">
        <f>X375*Diccionario!$B$46</f>
        <v>0.17596786308010001</v>
      </c>
      <c r="Z375">
        <f>Y375*Diccionario!$B$47</f>
        <v>6.510810933963701E-2</v>
      </c>
      <c r="AA375">
        <f>Z375*Diccionario!$B$48</f>
        <v>6.510810933963701E-2</v>
      </c>
      <c r="AB375">
        <f>AA375*Diccionario!$B$49</f>
        <v>4.8831082004727758E-2</v>
      </c>
      <c r="AC375">
        <f t="shared" si="55"/>
        <v>4.8831082004727758E-2</v>
      </c>
      <c r="AD375">
        <f t="shared" si="56"/>
        <v>0.15901376316943366</v>
      </c>
      <c r="AE375">
        <f t="shared" si="57"/>
        <v>2.6647000672608376E-4</v>
      </c>
      <c r="AF375" t="e">
        <f ca="1">IF(AD375="","",_xludf.RANK.EQ(AD375,$AD$2:$AD$5513,0))</f>
        <v>#NAME?</v>
      </c>
      <c r="AH375" t="str">
        <f t="shared" si="58"/>
        <v>Media</v>
      </c>
      <c r="AI375" t="s">
        <v>153</v>
      </c>
      <c r="AJ375" t="str">
        <f>IFERROR(VLOOKUP(B375,Maestro_Regionales!$A$2:$B$35,2,FALSE),"Otras zonas")</f>
        <v>Antioquia</v>
      </c>
      <c r="AK375" t="str">
        <f t="shared" si="59"/>
        <v>NUEVA EPS | Antioquia</v>
      </c>
    </row>
    <row r="376" spans="1:37">
      <c r="A376" s="4" t="s">
        <v>155</v>
      </c>
      <c r="B376" s="4" t="s">
        <v>156</v>
      </c>
      <c r="C376" s="4" t="s">
        <v>299</v>
      </c>
      <c r="D376" s="4" t="s">
        <v>300</v>
      </c>
      <c r="E376" s="4" t="s">
        <v>85</v>
      </c>
      <c r="F376" s="4">
        <v>4155</v>
      </c>
      <c r="G376" s="4">
        <v>1454</v>
      </c>
      <c r="H376" s="4">
        <v>0</v>
      </c>
      <c r="I376">
        <f t="shared" si="50"/>
        <v>5609</v>
      </c>
      <c r="J376">
        <f t="shared" si="51"/>
        <v>0.74077375646282762</v>
      </c>
      <c r="K376">
        <f t="shared" si="52"/>
        <v>0.25922624353717238</v>
      </c>
      <c r="L376">
        <f t="shared" si="53"/>
        <v>0</v>
      </c>
      <c r="M376">
        <f>I376*Diccionario!$B$36</f>
        <v>12.452089980392156</v>
      </c>
      <c r="N376">
        <f>M376*Diccionario!$B$37</f>
        <v>1.2576610880196077</v>
      </c>
      <c r="O376">
        <f>N376*Diccionario!$B$38</f>
        <v>0.18864916320294114</v>
      </c>
      <c r="P376">
        <f>O376*Diccionario!$B$39</f>
        <v>0.16978424688264704</v>
      </c>
      <c r="Q376">
        <f>P376*Diccionario!$B$40</f>
        <v>6.7913698753058818E-2</v>
      </c>
      <c r="R376">
        <f>Q376*Diccionario!$B$41</f>
        <v>4.4143904189488235E-2</v>
      </c>
      <c r="S376">
        <f t="shared" si="54"/>
        <v>4.4143904189488235E-2</v>
      </c>
      <c r="T376">
        <f>I376*Diccionario!$B$36</f>
        <v>12.452089980392156</v>
      </c>
      <c r="U376">
        <f>T376*Diccionario!$B$42</f>
        <v>1.2576610880196077</v>
      </c>
      <c r="V376">
        <f>U376*Diccionario!$B$43</f>
        <v>1.0690119248166665</v>
      </c>
      <c r="W376">
        <f>V376*Diccionario!$B$44</f>
        <v>0.20311226571516663</v>
      </c>
      <c r="X376">
        <f>W376*Diccionario!$B$45</f>
        <v>7.9213783628914985E-2</v>
      </c>
      <c r="Y376">
        <f>X376*Diccionario!$B$46</f>
        <v>7.0500267429734337E-2</v>
      </c>
      <c r="Z376">
        <f>Y376*Diccionario!$B$47</f>
        <v>2.6085098949001705E-2</v>
      </c>
      <c r="AA376">
        <f>Z376*Diccionario!$B$48</f>
        <v>2.6085098949001705E-2</v>
      </c>
      <c r="AB376">
        <f>AA376*Diccionario!$B$49</f>
        <v>1.9563824211751277E-2</v>
      </c>
      <c r="AC376">
        <f t="shared" si="55"/>
        <v>1.9563824211751277E-2</v>
      </c>
      <c r="AD376">
        <f t="shared" si="56"/>
        <v>6.3707728401239505E-2</v>
      </c>
      <c r="AE376">
        <f t="shared" si="57"/>
        <v>1.0675930483761451E-4</v>
      </c>
      <c r="AF376" t="e">
        <f ca="1">IF(AD376="","",_xludf.RANK.EQ(AD376,$AD$2:$AD$5513,0))</f>
        <v>#NAME?</v>
      </c>
      <c r="AH376" t="str">
        <f t="shared" si="58"/>
        <v>Baja</v>
      </c>
      <c r="AI376" t="s">
        <v>153</v>
      </c>
      <c r="AJ376" t="str">
        <f>IFERROR(VLOOKUP(B376,Maestro_Regionales!$A$2:$B$35,2,FALSE),"Otras zonas")</f>
        <v>Antioquia</v>
      </c>
      <c r="AK376" t="str">
        <f t="shared" si="59"/>
        <v>SALUD TOTAL EPS | Antioquia</v>
      </c>
    </row>
    <row r="377" spans="1:37">
      <c r="A377" s="4" t="s">
        <v>155</v>
      </c>
      <c r="B377" s="4" t="s">
        <v>156</v>
      </c>
      <c r="C377" s="4" t="s">
        <v>299</v>
      </c>
      <c r="D377" s="4" t="s">
        <v>300</v>
      </c>
      <c r="E377" s="4" t="s">
        <v>90</v>
      </c>
      <c r="F377" s="4">
        <v>0</v>
      </c>
      <c r="G377" s="4">
        <v>0</v>
      </c>
      <c r="H377" s="4">
        <v>921</v>
      </c>
      <c r="I377">
        <f t="shared" si="50"/>
        <v>921</v>
      </c>
      <c r="J377">
        <f t="shared" si="51"/>
        <v>0</v>
      </c>
      <c r="K377">
        <f t="shared" si="52"/>
        <v>0</v>
      </c>
      <c r="L377">
        <f t="shared" si="53"/>
        <v>1</v>
      </c>
      <c r="M377">
        <f>I377*Diccionario!$B$36</f>
        <v>2.0446380588235291</v>
      </c>
      <c r="N377">
        <f>M377*Diccionario!$B$37</f>
        <v>0.20650844394117646</v>
      </c>
      <c r="O377">
        <f>N377*Diccionario!$B$38</f>
        <v>3.0976266591176468E-2</v>
      </c>
      <c r="P377">
        <f>O377*Diccionario!$B$39</f>
        <v>2.7878639932058823E-2</v>
      </c>
      <c r="Q377">
        <f>P377*Diccionario!$B$40</f>
        <v>1.1151455972823529E-2</v>
      </c>
      <c r="R377">
        <f>Q377*Diccionario!$B$41</f>
        <v>7.248446382335294E-3</v>
      </c>
      <c r="S377">
        <f t="shared" si="54"/>
        <v>7.248446382335294E-3</v>
      </c>
      <c r="T377">
        <f>I377*Diccionario!$B$36</f>
        <v>2.0446380588235291</v>
      </c>
      <c r="U377">
        <f>T377*Diccionario!$B$42</f>
        <v>0.20650844394117646</v>
      </c>
      <c r="V377">
        <f>U377*Diccionario!$B$43</f>
        <v>0.17553217734999998</v>
      </c>
      <c r="W377">
        <f>V377*Diccionario!$B$44</f>
        <v>3.3351113696499998E-2</v>
      </c>
      <c r="X377">
        <f>W377*Diccionario!$B$45</f>
        <v>1.3006934341634999E-2</v>
      </c>
      <c r="Y377">
        <f>X377*Diccionario!$B$46</f>
        <v>1.1576171564055149E-2</v>
      </c>
      <c r="Z377">
        <f>Y377*Diccionario!$B$47</f>
        <v>4.2831834787004051E-3</v>
      </c>
      <c r="AA377">
        <f>Z377*Diccionario!$B$48</f>
        <v>4.2831834787004051E-3</v>
      </c>
      <c r="AB377">
        <f>AA377*Diccionario!$B$49</f>
        <v>3.2123876090253039E-3</v>
      </c>
      <c r="AC377">
        <f t="shared" si="55"/>
        <v>3.2123876090253039E-3</v>
      </c>
      <c r="AD377">
        <f t="shared" si="56"/>
        <v>1.0460833991360597E-2</v>
      </c>
      <c r="AE377">
        <f t="shared" si="57"/>
        <v>1.7529919728194504E-5</v>
      </c>
      <c r="AF377" t="e">
        <f ca="1">IF(AD377="","",_xludf.RANK.EQ(AD377,$AD$2:$AD$5513,0))</f>
        <v>#NAME?</v>
      </c>
      <c r="AH377" t="str">
        <f t="shared" si="58"/>
        <v>Baja</v>
      </c>
      <c r="AI377" t="s">
        <v>153</v>
      </c>
      <c r="AJ377" t="str">
        <f>IFERROR(VLOOKUP(B377,Maestro_Regionales!$A$2:$B$35,2,FALSE),"Otras zonas")</f>
        <v>Antioquia</v>
      </c>
      <c r="AK377" t="str">
        <f t="shared" si="59"/>
        <v>REGIMEN DE EXCEPCION | Antioquia</v>
      </c>
    </row>
    <row r="378" spans="1:37">
      <c r="A378" s="4" t="s">
        <v>155</v>
      </c>
      <c r="B378" s="4" t="s">
        <v>156</v>
      </c>
      <c r="C378" s="4" t="s">
        <v>299</v>
      </c>
      <c r="D378" s="4" t="s">
        <v>300</v>
      </c>
      <c r="E378" s="4" t="s">
        <v>161</v>
      </c>
      <c r="F378" s="4">
        <v>30</v>
      </c>
      <c r="G378" s="4">
        <v>0</v>
      </c>
      <c r="H378" s="4">
        <v>0</v>
      </c>
      <c r="I378">
        <f t="shared" si="50"/>
        <v>30</v>
      </c>
      <c r="J378">
        <f t="shared" si="51"/>
        <v>1</v>
      </c>
      <c r="K378">
        <f t="shared" si="52"/>
        <v>0</v>
      </c>
      <c r="L378">
        <f t="shared" si="53"/>
        <v>0</v>
      </c>
      <c r="M378">
        <f>I378*Diccionario!$B$36</f>
        <v>6.6600588235294106E-2</v>
      </c>
      <c r="N378">
        <f>M378*Diccionario!$B$37</f>
        <v>6.7266594117647051E-3</v>
      </c>
      <c r="O378">
        <f>N378*Diccionario!$B$38</f>
        <v>1.0089989117647057E-3</v>
      </c>
      <c r="P378">
        <f>O378*Diccionario!$B$39</f>
        <v>9.0809902058823521E-4</v>
      </c>
      <c r="Q378">
        <f>P378*Diccionario!$B$40</f>
        <v>3.6323960823529412E-4</v>
      </c>
      <c r="R378">
        <f>Q378*Diccionario!$B$41</f>
        <v>2.361057453529412E-4</v>
      </c>
      <c r="S378">
        <f t="shared" si="54"/>
        <v>2.361057453529412E-4</v>
      </c>
      <c r="T378">
        <f>I378*Diccionario!$B$36</f>
        <v>6.6600588235294106E-2</v>
      </c>
      <c r="U378">
        <f>T378*Diccionario!$B$42</f>
        <v>6.7266594117647051E-3</v>
      </c>
      <c r="V378">
        <f>U378*Diccionario!$B$43</f>
        <v>5.7176604999999991E-3</v>
      </c>
      <c r="W378">
        <f>V378*Diccionario!$B$44</f>
        <v>1.0863554949999998E-3</v>
      </c>
      <c r="X378">
        <f>W378*Diccionario!$B$45</f>
        <v>4.2367864304999995E-4</v>
      </c>
      <c r="Y378">
        <f>X378*Diccionario!$B$46</f>
        <v>3.7707399231449995E-4</v>
      </c>
      <c r="Z378">
        <f>Y378*Diccionario!$B$47</f>
        <v>1.3951737715636498E-4</v>
      </c>
      <c r="AA378">
        <f>Z378*Diccionario!$B$48</f>
        <v>1.3951737715636498E-4</v>
      </c>
      <c r="AB378">
        <f>AA378*Diccionario!$B$49</f>
        <v>1.0463803286727373E-4</v>
      </c>
      <c r="AC378">
        <f t="shared" si="55"/>
        <v>1.0463803286727373E-4</v>
      </c>
      <c r="AD378">
        <f t="shared" si="56"/>
        <v>3.4074377822021495E-4</v>
      </c>
      <c r="AE378">
        <f t="shared" si="57"/>
        <v>5.7100715727017941E-7</v>
      </c>
      <c r="AF378" t="e">
        <f ca="1">IF(AD378="","",_xludf.RANK.EQ(AD378,$AD$2:$AD$5513,0))</f>
        <v>#NAME?</v>
      </c>
      <c r="AH378" t="str">
        <f t="shared" si="58"/>
        <v>Baja</v>
      </c>
      <c r="AI378" t="s">
        <v>153</v>
      </c>
      <c r="AJ378" t="str">
        <f>IFERROR(VLOOKUP(B378,Maestro_Regionales!$A$2:$B$35,2,FALSE),"Otras zonas")</f>
        <v>Antioquia</v>
      </c>
      <c r="AK378" t="str">
        <f t="shared" si="59"/>
        <v>EPM - EAS | Antioquia</v>
      </c>
    </row>
    <row r="379" spans="1:37">
      <c r="A379" s="4" t="s">
        <v>155</v>
      </c>
      <c r="B379" s="4" t="s">
        <v>156</v>
      </c>
      <c r="C379" s="4" t="s">
        <v>299</v>
      </c>
      <c r="D379" s="4" t="s">
        <v>300</v>
      </c>
      <c r="E379" s="4" t="s">
        <v>86</v>
      </c>
      <c r="F379" s="4">
        <v>3</v>
      </c>
      <c r="G379" s="4">
        <v>1</v>
      </c>
      <c r="H379" s="4">
        <v>0</v>
      </c>
      <c r="I379">
        <f t="shared" si="50"/>
        <v>4</v>
      </c>
      <c r="J379">
        <f t="shared" si="51"/>
        <v>0.75</v>
      </c>
      <c r="K379">
        <f t="shared" si="52"/>
        <v>0.25</v>
      </c>
      <c r="L379">
        <f t="shared" si="53"/>
        <v>0</v>
      </c>
      <c r="M379">
        <f>I379*Diccionario!$B$36</f>
        <v>8.8800784313725484E-3</v>
      </c>
      <c r="N379">
        <f>M379*Diccionario!$B$37</f>
        <v>8.9688792156862747E-4</v>
      </c>
      <c r="O379">
        <f>N379*Diccionario!$B$38</f>
        <v>1.3453318823529413E-4</v>
      </c>
      <c r="P379">
        <f>O379*Diccionario!$B$39</f>
        <v>1.2107986941176472E-4</v>
      </c>
      <c r="Q379">
        <f>P379*Diccionario!$B$40</f>
        <v>4.8431947764705893E-5</v>
      </c>
      <c r="R379">
        <f>Q379*Diccionario!$B$41</f>
        <v>3.1480766047058832E-5</v>
      </c>
      <c r="S379">
        <f t="shared" si="54"/>
        <v>3.1480766047058832E-5</v>
      </c>
      <c r="T379">
        <f>I379*Diccionario!$B$36</f>
        <v>8.8800784313725484E-3</v>
      </c>
      <c r="U379">
        <f>T379*Diccionario!$B$42</f>
        <v>8.9688792156862747E-4</v>
      </c>
      <c r="V379">
        <f>U379*Diccionario!$B$43</f>
        <v>7.6235473333333332E-4</v>
      </c>
      <c r="W379">
        <f>V379*Diccionario!$B$44</f>
        <v>1.4484739933333333E-4</v>
      </c>
      <c r="X379">
        <f>W379*Diccionario!$B$45</f>
        <v>5.6490485740000004E-5</v>
      </c>
      <c r="Y379">
        <f>X379*Diccionario!$B$46</f>
        <v>5.0276532308600001E-5</v>
      </c>
      <c r="Z379">
        <f>Y379*Diccionario!$B$47</f>
        <v>1.8602316954181999E-5</v>
      </c>
      <c r="AA379">
        <f>Z379*Diccionario!$B$48</f>
        <v>1.8602316954181999E-5</v>
      </c>
      <c r="AB379">
        <f>AA379*Diccionario!$B$49</f>
        <v>1.3951737715636499E-5</v>
      </c>
      <c r="AC379">
        <f t="shared" si="55"/>
        <v>1.3951737715636499E-5</v>
      </c>
      <c r="AD379">
        <f t="shared" si="56"/>
        <v>4.5432503762695331E-5</v>
      </c>
      <c r="AE379">
        <f t="shared" si="57"/>
        <v>7.6134287636023932E-8</v>
      </c>
      <c r="AF379" t="e">
        <f ca="1">IF(AD379="","",_xludf.RANK.EQ(AD379,$AD$2:$AD$5513,0))</f>
        <v>#NAME?</v>
      </c>
      <c r="AH379" t="str">
        <f t="shared" si="58"/>
        <v>Baja</v>
      </c>
      <c r="AI379" t="s">
        <v>153</v>
      </c>
      <c r="AJ379" t="str">
        <f>IFERROR(VLOOKUP(B379,Maestro_Regionales!$A$2:$B$35,2,FALSE),"Otras zonas")</f>
        <v>Antioquia</v>
      </c>
      <c r="AK379" t="str">
        <f t="shared" si="59"/>
        <v>EPS SANITAS | Antioquia</v>
      </c>
    </row>
    <row r="380" spans="1:37">
      <c r="A380" s="4" t="s">
        <v>155</v>
      </c>
      <c r="B380" s="4" t="s">
        <v>156</v>
      </c>
      <c r="C380" s="4" t="s">
        <v>301</v>
      </c>
      <c r="D380" s="4" t="s">
        <v>302</v>
      </c>
      <c r="E380" s="4" t="s">
        <v>160</v>
      </c>
      <c r="F380" s="4">
        <v>228</v>
      </c>
      <c r="G380" s="4">
        <v>4007</v>
      </c>
      <c r="H380" s="4">
        <v>0</v>
      </c>
      <c r="I380">
        <f t="shared" si="50"/>
        <v>4235</v>
      </c>
      <c r="J380">
        <f t="shared" si="51"/>
        <v>5.3837072018890202E-2</v>
      </c>
      <c r="K380">
        <f t="shared" si="52"/>
        <v>0.94616292798110979</v>
      </c>
      <c r="L380">
        <f t="shared" si="53"/>
        <v>0</v>
      </c>
      <c r="M380">
        <f>I380*Diccionario!$B$36</f>
        <v>9.4017830392156849</v>
      </c>
      <c r="N380">
        <f>M380*Diccionario!$B$37</f>
        <v>0.94958008696078422</v>
      </c>
      <c r="O380">
        <f>N380*Diccionario!$B$38</f>
        <v>0.14243701304411763</v>
      </c>
      <c r="P380">
        <f>O380*Diccionario!$B$39</f>
        <v>0.12819331173970586</v>
      </c>
      <c r="Q380">
        <f>P380*Diccionario!$B$40</f>
        <v>5.1277324695882344E-2</v>
      </c>
      <c r="R380">
        <f>Q380*Diccionario!$B$41</f>
        <v>3.3330261052323527E-2</v>
      </c>
      <c r="S380">
        <f t="shared" si="54"/>
        <v>3.3330261052323527E-2</v>
      </c>
      <c r="T380">
        <f>I380*Diccionario!$B$36</f>
        <v>9.4017830392156849</v>
      </c>
      <c r="U380">
        <f>T380*Diccionario!$B$42</f>
        <v>0.94958008696078422</v>
      </c>
      <c r="V380">
        <f>U380*Diccionario!$B$43</f>
        <v>0.80714307391666662</v>
      </c>
      <c r="W380">
        <f>V380*Diccionario!$B$44</f>
        <v>0.15335718404416665</v>
      </c>
      <c r="X380">
        <f>W380*Diccionario!$B$45</f>
        <v>5.9809301777224995E-2</v>
      </c>
      <c r="Y380">
        <f>X380*Diccionario!$B$46</f>
        <v>5.3230278581730246E-2</v>
      </c>
      <c r="Z380">
        <f>Y380*Diccionario!$B$47</f>
        <v>1.969520307524019E-2</v>
      </c>
      <c r="AA380">
        <f>Z380*Diccionario!$B$48</f>
        <v>1.969520307524019E-2</v>
      </c>
      <c r="AB380">
        <f>AA380*Diccionario!$B$49</f>
        <v>1.4771402306430143E-2</v>
      </c>
      <c r="AC380">
        <f t="shared" si="55"/>
        <v>1.4771402306430143E-2</v>
      </c>
      <c r="AD380">
        <f t="shared" si="56"/>
        <v>4.8101663358753668E-2</v>
      </c>
      <c r="AE380">
        <f t="shared" si="57"/>
        <v>8.0607177034640307E-5</v>
      </c>
      <c r="AF380" t="e">
        <f ca="1">IF(AD380="","",_xludf.RANK.EQ(AD380,$AD$2:$AD$5513,0))</f>
        <v>#NAME?</v>
      </c>
      <c r="AH380" t="str">
        <f t="shared" si="58"/>
        <v>Baja</v>
      </c>
      <c r="AI380" t="s">
        <v>153</v>
      </c>
      <c r="AJ380" t="str">
        <f>IFERROR(VLOOKUP(B380,Maestro_Regionales!$A$2:$B$35,2,FALSE),"Otras zonas")</f>
        <v>Antioquia</v>
      </c>
      <c r="AK380" t="str">
        <f t="shared" si="59"/>
        <v>SAVIA SALUD EPS | Antioquia</v>
      </c>
    </row>
    <row r="381" spans="1:37">
      <c r="A381" s="4" t="s">
        <v>155</v>
      </c>
      <c r="B381" s="4" t="s">
        <v>156</v>
      </c>
      <c r="C381" s="4" t="s">
        <v>301</v>
      </c>
      <c r="D381" s="4" t="s">
        <v>302</v>
      </c>
      <c r="E381" s="4" t="s">
        <v>87</v>
      </c>
      <c r="F381" s="4">
        <v>553</v>
      </c>
      <c r="G381" s="4">
        <v>286</v>
      </c>
      <c r="H381" s="4">
        <v>0</v>
      </c>
      <c r="I381">
        <f t="shared" si="50"/>
        <v>839</v>
      </c>
      <c r="J381">
        <f t="shared" si="51"/>
        <v>0.65911799761620982</v>
      </c>
      <c r="K381">
        <f t="shared" si="52"/>
        <v>0.34088200238379024</v>
      </c>
      <c r="L381">
        <f t="shared" si="53"/>
        <v>0</v>
      </c>
      <c r="M381">
        <f>I381*Diccionario!$B$36</f>
        <v>1.8625964509803921</v>
      </c>
      <c r="N381">
        <f>M381*Diccionario!$B$37</f>
        <v>0.1881222415490196</v>
      </c>
      <c r="O381">
        <f>N381*Diccionario!$B$38</f>
        <v>2.8218336232352939E-2</v>
      </c>
      <c r="P381">
        <f>O381*Diccionario!$B$39</f>
        <v>2.5396502609117647E-2</v>
      </c>
      <c r="Q381">
        <f>P381*Diccionario!$B$40</f>
        <v>1.015860104364706E-2</v>
      </c>
      <c r="R381">
        <f>Q381*Diccionario!$B$41</f>
        <v>6.6030906783705887E-3</v>
      </c>
      <c r="S381">
        <f t="shared" si="54"/>
        <v>6.6030906783705887E-3</v>
      </c>
      <c r="T381">
        <f>I381*Diccionario!$B$36</f>
        <v>1.8625964509803921</v>
      </c>
      <c r="U381">
        <f>T381*Diccionario!$B$42</f>
        <v>0.1881222415490196</v>
      </c>
      <c r="V381">
        <f>U381*Diccionario!$B$43</f>
        <v>0.15990390531666665</v>
      </c>
      <c r="W381">
        <f>V381*Diccionario!$B$44</f>
        <v>3.0381742010166662E-2</v>
      </c>
      <c r="X381">
        <f>W381*Diccionario!$B$45</f>
        <v>1.1848879383964998E-2</v>
      </c>
      <c r="Y381">
        <f>X381*Diccionario!$B$46</f>
        <v>1.0545502651728848E-2</v>
      </c>
      <c r="Z381">
        <f>Y381*Diccionario!$B$47</f>
        <v>3.9018359811396736E-3</v>
      </c>
      <c r="AA381">
        <f>Z381*Diccionario!$B$48</f>
        <v>3.9018359811396736E-3</v>
      </c>
      <c r="AB381">
        <f>AA381*Diccionario!$B$49</f>
        <v>2.9263769858547551E-3</v>
      </c>
      <c r="AC381">
        <f t="shared" si="55"/>
        <v>2.9263769858547551E-3</v>
      </c>
      <c r="AD381">
        <f t="shared" si="56"/>
        <v>9.5294676642253447E-3</v>
      </c>
      <c r="AE381">
        <f t="shared" si="57"/>
        <v>1.5969166831656016E-5</v>
      </c>
      <c r="AF381" t="e">
        <f ca="1">IF(AD381="","",_xludf.RANK.EQ(AD381,$AD$2:$AD$5513,0))</f>
        <v>#NAME?</v>
      </c>
      <c r="AH381" t="str">
        <f t="shared" si="58"/>
        <v>Baja</v>
      </c>
      <c r="AI381" t="s">
        <v>153</v>
      </c>
      <c r="AJ381" t="str">
        <f>IFERROR(VLOOKUP(B381,Maestro_Regionales!$A$2:$B$35,2,FALSE),"Otras zonas")</f>
        <v>Antioquia</v>
      </c>
      <c r="AK381" t="str">
        <f t="shared" si="59"/>
        <v>NUEVA EPS | Antioquia</v>
      </c>
    </row>
    <row r="382" spans="1:37">
      <c r="A382" s="4" t="s">
        <v>155</v>
      </c>
      <c r="B382" s="4" t="s">
        <v>156</v>
      </c>
      <c r="C382" s="4" t="s">
        <v>301</v>
      </c>
      <c r="D382" s="4" t="s">
        <v>302</v>
      </c>
      <c r="E382" s="4" t="s">
        <v>90</v>
      </c>
      <c r="F382" s="4">
        <v>0</v>
      </c>
      <c r="G382" s="4">
        <v>0</v>
      </c>
      <c r="H382" s="4">
        <v>107</v>
      </c>
      <c r="I382">
        <f t="shared" si="50"/>
        <v>107</v>
      </c>
      <c r="J382">
        <f t="shared" si="51"/>
        <v>0</v>
      </c>
      <c r="K382">
        <f t="shared" si="52"/>
        <v>0</v>
      </c>
      <c r="L382">
        <f t="shared" si="53"/>
        <v>1</v>
      </c>
      <c r="M382">
        <f>I382*Diccionario!$B$36</f>
        <v>0.23754209803921567</v>
      </c>
      <c r="N382">
        <f>M382*Diccionario!$B$37</f>
        <v>2.3991751901960783E-2</v>
      </c>
      <c r="O382">
        <f>N382*Diccionario!$B$38</f>
        <v>3.5987627852941172E-3</v>
      </c>
      <c r="P382">
        <f>O382*Diccionario!$B$39</f>
        <v>3.2388865067647056E-3</v>
      </c>
      <c r="Q382">
        <f>P382*Diccionario!$B$40</f>
        <v>1.2955546027058824E-3</v>
      </c>
      <c r="R382">
        <f>Q382*Diccionario!$B$41</f>
        <v>8.4211049175882352E-4</v>
      </c>
      <c r="S382">
        <f t="shared" si="54"/>
        <v>8.4211049175882352E-4</v>
      </c>
      <c r="T382">
        <f>I382*Diccionario!$B$36</f>
        <v>0.23754209803921567</v>
      </c>
      <c r="U382">
        <f>T382*Diccionario!$B$42</f>
        <v>2.3991751901960783E-2</v>
      </c>
      <c r="V382">
        <f>U382*Diccionario!$B$43</f>
        <v>2.0392989116666666E-2</v>
      </c>
      <c r="W382">
        <f>V382*Diccionario!$B$44</f>
        <v>3.8746679321666668E-3</v>
      </c>
      <c r="X382">
        <f>W382*Diccionario!$B$45</f>
        <v>1.5111204935450001E-3</v>
      </c>
      <c r="Y382">
        <f>X382*Diccionario!$B$46</f>
        <v>1.3448972392550501E-3</v>
      </c>
      <c r="Z382">
        <f>Y382*Diccionario!$B$47</f>
        <v>4.9761197852436854E-4</v>
      </c>
      <c r="AA382">
        <f>Z382*Diccionario!$B$48</f>
        <v>4.9761197852436854E-4</v>
      </c>
      <c r="AB382">
        <f>AA382*Diccionario!$B$49</f>
        <v>3.732089838932764E-4</v>
      </c>
      <c r="AC382">
        <f t="shared" si="55"/>
        <v>3.732089838932764E-4</v>
      </c>
      <c r="AD382">
        <f t="shared" si="56"/>
        <v>1.2153194756521E-3</v>
      </c>
      <c r="AE382">
        <f t="shared" si="57"/>
        <v>2.0365921942636398E-6</v>
      </c>
      <c r="AF382" t="e">
        <f ca="1">IF(AD382="","",_xludf.RANK.EQ(AD382,$AD$2:$AD$5513,0))</f>
        <v>#NAME?</v>
      </c>
      <c r="AH382" t="str">
        <f t="shared" si="58"/>
        <v>Baja</v>
      </c>
      <c r="AI382" t="s">
        <v>153</v>
      </c>
      <c r="AJ382" t="str">
        <f>IFERROR(VLOOKUP(B382,Maestro_Regionales!$A$2:$B$35,2,FALSE),"Otras zonas")</f>
        <v>Antioquia</v>
      </c>
      <c r="AK382" t="str">
        <f t="shared" si="59"/>
        <v>REGIMEN DE EXCEPCION | Antioquia</v>
      </c>
    </row>
    <row r="383" spans="1:37">
      <c r="A383" s="4" t="s">
        <v>155</v>
      </c>
      <c r="B383" s="4" t="s">
        <v>156</v>
      </c>
      <c r="C383" s="4" t="s">
        <v>303</v>
      </c>
      <c r="D383" s="4" t="s">
        <v>304</v>
      </c>
      <c r="E383" s="4" t="s">
        <v>160</v>
      </c>
      <c r="F383" s="4">
        <v>218</v>
      </c>
      <c r="G383" s="4">
        <v>4691</v>
      </c>
      <c r="H383" s="4">
        <v>0</v>
      </c>
      <c r="I383">
        <f t="shared" si="50"/>
        <v>4909</v>
      </c>
      <c r="J383">
        <f t="shared" si="51"/>
        <v>4.4408229782033001E-2</v>
      </c>
      <c r="K383">
        <f t="shared" si="52"/>
        <v>0.95559177021796704</v>
      </c>
      <c r="L383">
        <f t="shared" si="53"/>
        <v>0</v>
      </c>
      <c r="M383">
        <f>I383*Diccionario!$B$36</f>
        <v>10.898076254901961</v>
      </c>
      <c r="N383">
        <f>M383*Diccionario!$B$37</f>
        <v>1.1007057017450981</v>
      </c>
      <c r="O383">
        <f>N383*Diccionario!$B$38</f>
        <v>0.16510585526176472</v>
      </c>
      <c r="P383">
        <f>O383*Diccionario!$B$39</f>
        <v>0.14859526973558826</v>
      </c>
      <c r="Q383">
        <f>P383*Diccionario!$B$40</f>
        <v>5.9438107894235308E-2</v>
      </c>
      <c r="R383">
        <f>Q383*Diccionario!$B$41</f>
        <v>3.8634770131252952E-2</v>
      </c>
      <c r="S383">
        <f t="shared" si="54"/>
        <v>3.8634770131252952E-2</v>
      </c>
      <c r="T383">
        <f>I383*Diccionario!$B$36</f>
        <v>10.898076254901961</v>
      </c>
      <c r="U383">
        <f>T383*Diccionario!$B$42</f>
        <v>1.1007057017450981</v>
      </c>
      <c r="V383">
        <f>U383*Diccionario!$B$43</f>
        <v>0.93559984648333339</v>
      </c>
      <c r="W383">
        <f>V383*Diccionario!$B$44</f>
        <v>0.17776397083183335</v>
      </c>
      <c r="X383">
        <f>W383*Diccionario!$B$45</f>
        <v>6.9327948624415006E-2</v>
      </c>
      <c r="Y383">
        <f>X383*Diccionario!$B$46</f>
        <v>6.170187427572936E-2</v>
      </c>
      <c r="Z383">
        <f>Y383*Diccionario!$B$47</f>
        <v>2.2829693482019863E-2</v>
      </c>
      <c r="AA383">
        <f>Z383*Diccionario!$B$48</f>
        <v>2.2829693482019863E-2</v>
      </c>
      <c r="AB383">
        <f>AA383*Diccionario!$B$49</f>
        <v>1.7122270111514896E-2</v>
      </c>
      <c r="AC383">
        <f t="shared" si="55"/>
        <v>1.7122270111514896E-2</v>
      </c>
      <c r="AD383">
        <f t="shared" si="56"/>
        <v>5.5757040242767848E-2</v>
      </c>
      <c r="AE383">
        <f t="shared" si="57"/>
        <v>9.3435804501310366E-5</v>
      </c>
      <c r="AF383" t="e">
        <f ca="1">IF(AD383="","",_xludf.RANK.EQ(AD383,$AD$2:$AD$5513,0))</f>
        <v>#NAME?</v>
      </c>
      <c r="AH383" t="str">
        <f t="shared" si="58"/>
        <v>Baja</v>
      </c>
      <c r="AI383" t="s">
        <v>153</v>
      </c>
      <c r="AJ383" t="str">
        <f>IFERROR(VLOOKUP(B383,Maestro_Regionales!$A$2:$B$35,2,FALSE),"Otras zonas")</f>
        <v>Antioquia</v>
      </c>
      <c r="AK383" t="str">
        <f t="shared" si="59"/>
        <v>SAVIA SALUD EPS | Antioquia</v>
      </c>
    </row>
    <row r="384" spans="1:37">
      <c r="A384" s="4" t="s">
        <v>155</v>
      </c>
      <c r="B384" s="4" t="s">
        <v>156</v>
      </c>
      <c r="C384" s="4" t="s">
        <v>303</v>
      </c>
      <c r="D384" s="4" t="s">
        <v>304</v>
      </c>
      <c r="E384" s="4" t="s">
        <v>87</v>
      </c>
      <c r="F384" s="4">
        <v>191</v>
      </c>
      <c r="G384" s="4">
        <v>138</v>
      </c>
      <c r="H384" s="4">
        <v>0</v>
      </c>
      <c r="I384">
        <f t="shared" si="50"/>
        <v>329</v>
      </c>
      <c r="J384">
        <f t="shared" si="51"/>
        <v>0.58054711246200608</v>
      </c>
      <c r="K384">
        <f t="shared" si="52"/>
        <v>0.41945288753799392</v>
      </c>
      <c r="L384">
        <f t="shared" si="53"/>
        <v>0</v>
      </c>
      <c r="M384">
        <f>I384*Diccionario!$B$36</f>
        <v>0.73038645098039212</v>
      </c>
      <c r="N384">
        <f>M384*Diccionario!$B$37</f>
        <v>7.3769031549019606E-2</v>
      </c>
      <c r="O384">
        <f>N384*Diccionario!$B$38</f>
        <v>1.106535473235294E-2</v>
      </c>
      <c r="P384">
        <f>O384*Diccionario!$B$39</f>
        <v>9.9588192591176464E-3</v>
      </c>
      <c r="Q384">
        <f>P384*Diccionario!$B$40</f>
        <v>3.9835277036470588E-3</v>
      </c>
      <c r="R384">
        <f>Q384*Diccionario!$B$41</f>
        <v>2.5892930073705884E-3</v>
      </c>
      <c r="S384">
        <f t="shared" si="54"/>
        <v>2.5892930073705884E-3</v>
      </c>
      <c r="T384">
        <f>I384*Diccionario!$B$36</f>
        <v>0.73038645098039212</v>
      </c>
      <c r="U384">
        <f>T384*Diccionario!$B$42</f>
        <v>7.3769031549019606E-2</v>
      </c>
      <c r="V384">
        <f>U384*Diccionario!$B$43</f>
        <v>6.2703676816666665E-2</v>
      </c>
      <c r="W384">
        <f>V384*Diccionario!$B$44</f>
        <v>1.1913698595166666E-2</v>
      </c>
      <c r="X384">
        <f>W384*Diccionario!$B$45</f>
        <v>4.6463424521150003E-3</v>
      </c>
      <c r="Y384">
        <f>X384*Diccionario!$B$46</f>
        <v>4.1352447823823505E-3</v>
      </c>
      <c r="Z384">
        <f>Y384*Diccionario!$B$47</f>
        <v>1.5300405694814697E-3</v>
      </c>
      <c r="AA384">
        <f>Z384*Diccionario!$B$48</f>
        <v>1.5300405694814697E-3</v>
      </c>
      <c r="AB384">
        <f>AA384*Diccionario!$B$49</f>
        <v>1.1475304271111022E-3</v>
      </c>
      <c r="AC384">
        <f t="shared" si="55"/>
        <v>1.1475304271111022E-3</v>
      </c>
      <c r="AD384">
        <f t="shared" si="56"/>
        <v>3.7368234344816904E-3</v>
      </c>
      <c r="AE384">
        <f t="shared" si="57"/>
        <v>6.2620451580629668E-6</v>
      </c>
      <c r="AF384" t="e">
        <f ca="1">IF(AD384="","",_xludf.RANK.EQ(AD384,$AD$2:$AD$5513,0))</f>
        <v>#NAME?</v>
      </c>
      <c r="AH384" t="str">
        <f t="shared" si="58"/>
        <v>Baja</v>
      </c>
      <c r="AI384" t="s">
        <v>153</v>
      </c>
      <c r="AJ384" t="str">
        <f>IFERROR(VLOOKUP(B384,Maestro_Regionales!$A$2:$B$35,2,FALSE),"Otras zonas")</f>
        <v>Antioquia</v>
      </c>
      <c r="AK384" t="str">
        <f t="shared" si="59"/>
        <v>NUEVA EPS | Antioquia</v>
      </c>
    </row>
    <row r="385" spans="1:37">
      <c r="A385" s="4" t="s">
        <v>155</v>
      </c>
      <c r="B385" s="4" t="s">
        <v>156</v>
      </c>
      <c r="C385" s="4" t="s">
        <v>303</v>
      </c>
      <c r="D385" s="4" t="s">
        <v>304</v>
      </c>
      <c r="E385" s="4" t="s">
        <v>90</v>
      </c>
      <c r="F385" s="4">
        <v>0</v>
      </c>
      <c r="G385" s="4">
        <v>0</v>
      </c>
      <c r="H385" s="4">
        <v>89</v>
      </c>
      <c r="I385">
        <f t="shared" si="50"/>
        <v>89</v>
      </c>
      <c r="J385">
        <f t="shared" si="51"/>
        <v>0</v>
      </c>
      <c r="K385">
        <f t="shared" si="52"/>
        <v>0</v>
      </c>
      <c r="L385">
        <f t="shared" si="53"/>
        <v>1</v>
      </c>
      <c r="M385">
        <f>I385*Diccionario!$B$36</f>
        <v>0.19758174509803919</v>
      </c>
      <c r="N385">
        <f>M385*Diccionario!$B$37</f>
        <v>1.9955756254901959E-2</v>
      </c>
      <c r="O385">
        <f>N385*Diccionario!$B$38</f>
        <v>2.9933634382352937E-3</v>
      </c>
      <c r="P385">
        <f>O385*Diccionario!$B$39</f>
        <v>2.6940270944117643E-3</v>
      </c>
      <c r="Q385">
        <f>P385*Diccionario!$B$40</f>
        <v>1.0776108377647058E-3</v>
      </c>
      <c r="R385">
        <f>Q385*Diccionario!$B$41</f>
        <v>7.0044704454705884E-4</v>
      </c>
      <c r="S385">
        <f t="shared" si="54"/>
        <v>7.0044704454705884E-4</v>
      </c>
      <c r="T385">
        <f>I385*Diccionario!$B$36</f>
        <v>0.19758174509803919</v>
      </c>
      <c r="U385">
        <f>T385*Diccionario!$B$42</f>
        <v>1.9955756254901959E-2</v>
      </c>
      <c r="V385">
        <f>U385*Diccionario!$B$43</f>
        <v>1.6962392816666665E-2</v>
      </c>
      <c r="W385">
        <f>V385*Diccionario!$B$44</f>
        <v>3.2228546351666665E-3</v>
      </c>
      <c r="X385">
        <f>W385*Diccionario!$B$45</f>
        <v>1.2569133077149999E-3</v>
      </c>
      <c r="Y385">
        <f>X385*Diccionario!$B$46</f>
        <v>1.11865284386635E-3</v>
      </c>
      <c r="Z385">
        <f>Y385*Diccionario!$B$47</f>
        <v>4.1390155223054948E-4</v>
      </c>
      <c r="AA385">
        <f>Z385*Diccionario!$B$48</f>
        <v>4.1390155223054948E-4</v>
      </c>
      <c r="AB385">
        <f>AA385*Diccionario!$B$49</f>
        <v>3.1042616417291212E-4</v>
      </c>
      <c r="AC385">
        <f t="shared" si="55"/>
        <v>3.1042616417291212E-4</v>
      </c>
      <c r="AD385">
        <f t="shared" si="56"/>
        <v>1.010873208719971E-3</v>
      </c>
      <c r="AE385">
        <f t="shared" si="57"/>
        <v>1.6939878999015322E-6</v>
      </c>
      <c r="AF385" t="e">
        <f ca="1">IF(AD385="","",_xludf.RANK.EQ(AD385,$AD$2:$AD$5513,0))</f>
        <v>#NAME?</v>
      </c>
      <c r="AH385" t="str">
        <f t="shared" si="58"/>
        <v>Baja</v>
      </c>
      <c r="AI385" t="s">
        <v>153</v>
      </c>
      <c r="AJ385" t="str">
        <f>IFERROR(VLOOKUP(B385,Maestro_Regionales!$A$2:$B$35,2,FALSE),"Otras zonas")</f>
        <v>Antioquia</v>
      </c>
      <c r="AK385" t="str">
        <f t="shared" si="59"/>
        <v>REGIMEN DE EXCEPCION | Antioquia</v>
      </c>
    </row>
    <row r="386" spans="1:37">
      <c r="A386" s="4" t="s">
        <v>155</v>
      </c>
      <c r="B386" s="4" t="s">
        <v>156</v>
      </c>
      <c r="C386" s="4" t="s">
        <v>303</v>
      </c>
      <c r="D386" s="4" t="s">
        <v>304</v>
      </c>
      <c r="E386" s="4" t="s">
        <v>92</v>
      </c>
      <c r="F386" s="4">
        <v>1</v>
      </c>
      <c r="G386" s="4">
        <v>1</v>
      </c>
      <c r="H386" s="4">
        <v>0</v>
      </c>
      <c r="I386">
        <f t="shared" ref="I386:I449" si="60">SUM(F386:H386)</f>
        <v>2</v>
      </c>
      <c r="J386">
        <f t="shared" ref="J386:J449" si="61">IFERROR(F386/I386,0)</f>
        <v>0.5</v>
      </c>
      <c r="K386">
        <f t="shared" ref="K386:K449" si="62">IFERROR(G386/I386,0)</f>
        <v>0.5</v>
      </c>
      <c r="L386">
        <f t="shared" ref="L386:L449" si="63">IFERROR(H386/I386,0)</f>
        <v>0</v>
      </c>
      <c r="M386">
        <f>I386*Diccionario!$B$36</f>
        <v>4.4400392156862742E-3</v>
      </c>
      <c r="N386">
        <f>M386*Diccionario!$B$37</f>
        <v>4.4844396078431374E-4</v>
      </c>
      <c r="O386">
        <f>N386*Diccionario!$B$38</f>
        <v>6.7266594117647063E-5</v>
      </c>
      <c r="P386">
        <f>O386*Diccionario!$B$39</f>
        <v>6.053993470588236E-5</v>
      </c>
      <c r="Q386">
        <f>P386*Diccionario!$B$40</f>
        <v>2.4215973882352947E-5</v>
      </c>
      <c r="R386">
        <f>Q386*Diccionario!$B$41</f>
        <v>1.5740383023529416E-5</v>
      </c>
      <c r="S386">
        <f t="shared" ref="S386:S449" si="64">R386</f>
        <v>1.5740383023529416E-5</v>
      </c>
      <c r="T386">
        <f>I386*Diccionario!$B$36</f>
        <v>4.4400392156862742E-3</v>
      </c>
      <c r="U386">
        <f>T386*Diccionario!$B$42</f>
        <v>4.4844396078431374E-4</v>
      </c>
      <c r="V386">
        <f>U386*Diccionario!$B$43</f>
        <v>3.8117736666666666E-4</v>
      </c>
      <c r="W386">
        <f>V386*Diccionario!$B$44</f>
        <v>7.2423699666666666E-5</v>
      </c>
      <c r="X386">
        <f>W386*Diccionario!$B$45</f>
        <v>2.8245242870000002E-5</v>
      </c>
      <c r="Y386">
        <f>X386*Diccionario!$B$46</f>
        <v>2.5138266154300001E-5</v>
      </c>
      <c r="Z386">
        <f>Y386*Diccionario!$B$47</f>
        <v>9.3011584770909993E-6</v>
      </c>
      <c r="AA386">
        <f>Z386*Diccionario!$B$48</f>
        <v>9.3011584770909993E-6</v>
      </c>
      <c r="AB386">
        <f>AA386*Diccionario!$B$49</f>
        <v>6.9758688578182495E-6</v>
      </c>
      <c r="AC386">
        <f t="shared" ref="AC386:AC449" si="65">AB386</f>
        <v>6.9758688578182495E-6</v>
      </c>
      <c r="AD386">
        <f t="shared" ref="AD386:AD449" si="66">S386+AC386</f>
        <v>2.2716251881347665E-5</v>
      </c>
      <c r="AE386">
        <f t="shared" ref="AE386:AE449" si="67">IFERROR(AD386/SUM($AD$2:$AD$5513),0)</f>
        <v>3.8067143818011966E-8</v>
      </c>
      <c r="AF386" t="e">
        <f ca="1">IF(AD386="","",_xludf.RANK.EQ(AD386,$AD$2:$AD$5513,0))</f>
        <v>#NAME?</v>
      </c>
      <c r="AH386" t="str">
        <f t="shared" ref="AH386:AH449" si="68">IF(SUM($AD$2:$AD$5513)=0,"",IF((SUMIF($AD$2:$AD$5513,"&gt;"&amp;$AD386,$AD$2:$AD$5513)+$AD386)/SUM($AD$2:$AD$5513)&lt;=40%,"Alta",IF((SUMIF($AD$2:$AD$5513,"&gt;"&amp;$AD386,$AD$2:$AD$5513)+$AD386)/SUM($AD$2:$AD$5513)&lt;=80%,"Media","Baja")))</f>
        <v>Baja</v>
      </c>
      <c r="AI386" t="s">
        <v>153</v>
      </c>
      <c r="AJ386" t="str">
        <f>IFERROR(VLOOKUP(B386,Maestro_Regionales!$A$2:$B$35,2,FALSE),"Otras zonas")</f>
        <v>Antioquia</v>
      </c>
      <c r="AK386" t="str">
        <f t="shared" ref="AK386:AK449" si="69">E386&amp;" | "&amp;AJ386</f>
        <v>EPS FAMILIAR DE COLOMBIA | Antioquia</v>
      </c>
    </row>
    <row r="387" spans="1:37">
      <c r="A387" s="4" t="s">
        <v>155</v>
      </c>
      <c r="B387" s="4" t="s">
        <v>156</v>
      </c>
      <c r="C387" s="4" t="s">
        <v>305</v>
      </c>
      <c r="D387" s="4" t="s">
        <v>306</v>
      </c>
      <c r="E387" s="4" t="s">
        <v>160</v>
      </c>
      <c r="F387" s="4">
        <v>647</v>
      </c>
      <c r="G387" s="4">
        <v>12902</v>
      </c>
      <c r="H387" s="4">
        <v>0</v>
      </c>
      <c r="I387">
        <f t="shared" si="60"/>
        <v>13549</v>
      </c>
      <c r="J387">
        <f t="shared" si="61"/>
        <v>4.7752601668019777E-2</v>
      </c>
      <c r="K387">
        <f t="shared" si="62"/>
        <v>0.95224739833198024</v>
      </c>
      <c r="L387">
        <f t="shared" si="63"/>
        <v>0</v>
      </c>
      <c r="M387">
        <f>I387*Diccionario!$B$36</f>
        <v>30.079045666666666</v>
      </c>
      <c r="N387">
        <f>M387*Diccionario!$B$37</f>
        <v>3.0379836123333335</v>
      </c>
      <c r="O387">
        <f>N387*Diccionario!$B$38</f>
        <v>0.45569754185</v>
      </c>
      <c r="P387">
        <f>O387*Diccionario!$B$39</f>
        <v>0.41012778766500002</v>
      </c>
      <c r="Q387">
        <f>P387*Diccionario!$B$40</f>
        <v>0.16405111506600001</v>
      </c>
      <c r="R387">
        <f>Q387*Diccionario!$B$41</f>
        <v>0.10663322479290001</v>
      </c>
      <c r="S387">
        <f t="shared" si="64"/>
        <v>0.10663322479290001</v>
      </c>
      <c r="T387">
        <f>I387*Diccionario!$B$36</f>
        <v>30.079045666666666</v>
      </c>
      <c r="U387">
        <f>T387*Diccionario!$B$42</f>
        <v>3.0379836123333335</v>
      </c>
      <c r="V387">
        <f>U387*Diccionario!$B$43</f>
        <v>2.5822860704833333</v>
      </c>
      <c r="W387">
        <f>V387*Diccionario!$B$44</f>
        <v>0.49063435339183331</v>
      </c>
      <c r="X387">
        <f>W387*Diccionario!$B$45</f>
        <v>0.19134739782281499</v>
      </c>
      <c r="Y387">
        <f>X387*Diccionario!$B$46</f>
        <v>0.17029918406230535</v>
      </c>
      <c r="Z387">
        <f>Y387*Diccionario!$B$47</f>
        <v>6.3010698103052973E-2</v>
      </c>
      <c r="AA387">
        <f>Z387*Diccionario!$B$48</f>
        <v>6.3010698103052973E-2</v>
      </c>
      <c r="AB387">
        <f>AA387*Diccionario!$B$49</f>
        <v>4.7258023577289726E-2</v>
      </c>
      <c r="AC387">
        <f t="shared" si="65"/>
        <v>4.7258023577289726E-2</v>
      </c>
      <c r="AD387">
        <f t="shared" si="66"/>
        <v>0.15389124837018975</v>
      </c>
      <c r="AE387">
        <f t="shared" si="67"/>
        <v>2.5788586579512203E-4</v>
      </c>
      <c r="AF387" t="e">
        <f ca="1">IF(AD387="","",_xludf.RANK.EQ(AD387,$AD$2:$AD$5513,0))</f>
        <v>#NAME?</v>
      </c>
      <c r="AH387" t="str">
        <f t="shared" si="68"/>
        <v>Media</v>
      </c>
      <c r="AI387" t="s">
        <v>153</v>
      </c>
      <c r="AJ387" t="str">
        <f>IFERROR(VLOOKUP(B387,Maestro_Regionales!$A$2:$B$35,2,FALSE),"Otras zonas")</f>
        <v>Antioquia</v>
      </c>
      <c r="AK387" t="str">
        <f t="shared" si="69"/>
        <v>SAVIA SALUD EPS | Antioquia</v>
      </c>
    </row>
    <row r="388" spans="1:37">
      <c r="A388" s="4" t="s">
        <v>155</v>
      </c>
      <c r="B388" s="4" t="s">
        <v>156</v>
      </c>
      <c r="C388" s="4" t="s">
        <v>305</v>
      </c>
      <c r="D388" s="4" t="s">
        <v>306</v>
      </c>
      <c r="E388" s="4" t="s">
        <v>87</v>
      </c>
      <c r="F388" s="4">
        <v>1392</v>
      </c>
      <c r="G388" s="4">
        <v>2916</v>
      </c>
      <c r="H388" s="4">
        <v>0</v>
      </c>
      <c r="I388">
        <f t="shared" si="60"/>
        <v>4308</v>
      </c>
      <c r="J388">
        <f t="shared" si="61"/>
        <v>0.32311977715877438</v>
      </c>
      <c r="K388">
        <f t="shared" si="62"/>
        <v>0.67688022284122562</v>
      </c>
      <c r="L388">
        <f t="shared" si="63"/>
        <v>0</v>
      </c>
      <c r="M388">
        <f>I388*Diccionario!$B$36</f>
        <v>9.5638444705882346</v>
      </c>
      <c r="N388">
        <f>M388*Diccionario!$B$37</f>
        <v>0.96594829152941175</v>
      </c>
      <c r="O388">
        <f>N388*Diccionario!$B$38</f>
        <v>0.14489224372941176</v>
      </c>
      <c r="P388">
        <f>O388*Diccionario!$B$39</f>
        <v>0.13040301935647058</v>
      </c>
      <c r="Q388">
        <f>P388*Diccionario!$B$40</f>
        <v>5.2161207742588235E-2</v>
      </c>
      <c r="R388">
        <f>Q388*Diccionario!$B$41</f>
        <v>3.3904785032682357E-2</v>
      </c>
      <c r="S388">
        <f t="shared" si="64"/>
        <v>3.3904785032682357E-2</v>
      </c>
      <c r="T388">
        <f>I388*Diccionario!$B$36</f>
        <v>9.5638444705882346</v>
      </c>
      <c r="U388">
        <f>T388*Diccionario!$B$42</f>
        <v>0.96594829152941175</v>
      </c>
      <c r="V388">
        <f>U388*Diccionario!$B$43</f>
        <v>0.82105604779999997</v>
      </c>
      <c r="W388">
        <f>V388*Diccionario!$B$44</f>
        <v>0.15600064908200001</v>
      </c>
      <c r="X388">
        <f>W388*Diccionario!$B$45</f>
        <v>6.0840253141980008E-2</v>
      </c>
      <c r="Y388">
        <f>X388*Diccionario!$B$46</f>
        <v>5.4147825296362209E-2</v>
      </c>
      <c r="Z388">
        <f>Y388*Diccionario!$B$47</f>
        <v>2.0034695359654017E-2</v>
      </c>
      <c r="AA388">
        <f>Z388*Diccionario!$B$48</f>
        <v>2.0034695359654017E-2</v>
      </c>
      <c r="AB388">
        <f>AA388*Diccionario!$B$49</f>
        <v>1.5026021519740512E-2</v>
      </c>
      <c r="AC388">
        <f t="shared" si="65"/>
        <v>1.5026021519740512E-2</v>
      </c>
      <c r="AD388">
        <f t="shared" si="66"/>
        <v>4.8930806552422865E-2</v>
      </c>
      <c r="AE388">
        <f t="shared" si="67"/>
        <v>8.1996627783997766E-5</v>
      </c>
      <c r="AF388" t="e">
        <f ca="1">IF(AD388="","",_xludf.RANK.EQ(AD388,$AD$2:$AD$5513,0))</f>
        <v>#NAME?</v>
      </c>
      <c r="AH388" t="str">
        <f t="shared" si="68"/>
        <v>Baja</v>
      </c>
      <c r="AI388" t="s">
        <v>153</v>
      </c>
      <c r="AJ388" t="str">
        <f>IFERROR(VLOOKUP(B388,Maestro_Regionales!$A$2:$B$35,2,FALSE),"Otras zonas")</f>
        <v>Antioquia</v>
      </c>
      <c r="AK388" t="str">
        <f t="shared" si="69"/>
        <v>NUEVA EPS | Antioquia</v>
      </c>
    </row>
    <row r="389" spans="1:37">
      <c r="A389" s="4" t="s">
        <v>155</v>
      </c>
      <c r="B389" s="4" t="s">
        <v>156</v>
      </c>
      <c r="C389" s="4" t="s">
        <v>305</v>
      </c>
      <c r="D389" s="4" t="s">
        <v>306</v>
      </c>
      <c r="E389" s="4" t="s">
        <v>92</v>
      </c>
      <c r="F389" s="4">
        <v>99</v>
      </c>
      <c r="G389" s="4">
        <v>3251</v>
      </c>
      <c r="H389" s="4">
        <v>0</v>
      </c>
      <c r="I389">
        <f t="shared" si="60"/>
        <v>3350</v>
      </c>
      <c r="J389">
        <f t="shared" si="61"/>
        <v>2.955223880597015E-2</v>
      </c>
      <c r="K389">
        <f t="shared" si="62"/>
        <v>0.97044776119402987</v>
      </c>
      <c r="L389">
        <f t="shared" si="63"/>
        <v>0</v>
      </c>
      <c r="M389">
        <f>I389*Diccionario!$B$36</f>
        <v>7.4370656862745097</v>
      </c>
      <c r="N389">
        <f>M389*Diccionario!$B$37</f>
        <v>0.75114363431372555</v>
      </c>
      <c r="O389">
        <f>N389*Diccionario!$B$38</f>
        <v>0.11267154514705882</v>
      </c>
      <c r="P389">
        <f>O389*Diccionario!$B$39</f>
        <v>0.10140439063235294</v>
      </c>
      <c r="Q389">
        <f>P389*Diccionario!$B$40</f>
        <v>4.0561756252941179E-2</v>
      </c>
      <c r="R389">
        <f>Q389*Diccionario!$B$41</f>
        <v>2.6365141564411769E-2</v>
      </c>
      <c r="S389">
        <f t="shared" si="64"/>
        <v>2.6365141564411769E-2</v>
      </c>
      <c r="T389">
        <f>I389*Diccionario!$B$36</f>
        <v>7.4370656862745097</v>
      </c>
      <c r="U389">
        <f>T389*Diccionario!$B$42</f>
        <v>0.75114363431372555</v>
      </c>
      <c r="V389">
        <f>U389*Diccionario!$B$43</f>
        <v>0.63847208916666665</v>
      </c>
      <c r="W389">
        <f>V389*Diccionario!$B$44</f>
        <v>0.12130969694166667</v>
      </c>
      <c r="X389">
        <f>W389*Diccionario!$B$45</f>
        <v>4.7310781807250006E-2</v>
      </c>
      <c r="Y389">
        <f>X389*Diccionario!$B$46</f>
        <v>4.2106595808452503E-2</v>
      </c>
      <c r="Z389">
        <f>Y389*Diccionario!$B$47</f>
        <v>1.5579440449127426E-2</v>
      </c>
      <c r="AA389">
        <f>Z389*Diccionario!$B$48</f>
        <v>1.5579440449127426E-2</v>
      </c>
      <c r="AB389">
        <f>AA389*Diccionario!$B$49</f>
        <v>1.1684580336845569E-2</v>
      </c>
      <c r="AC389">
        <f t="shared" si="65"/>
        <v>1.1684580336845569E-2</v>
      </c>
      <c r="AD389">
        <f t="shared" si="66"/>
        <v>3.8049721901257341E-2</v>
      </c>
      <c r="AE389">
        <f t="shared" si="67"/>
        <v>6.3762465895170049E-5</v>
      </c>
      <c r="AF389" t="e">
        <f ca="1">IF(AD389="","",_xludf.RANK.EQ(AD389,$AD$2:$AD$5513,0))</f>
        <v>#NAME?</v>
      </c>
      <c r="AH389" t="str">
        <f t="shared" si="68"/>
        <v>Baja</v>
      </c>
      <c r="AI389" t="s">
        <v>153</v>
      </c>
      <c r="AJ389" t="str">
        <f>IFERROR(VLOOKUP(B389,Maestro_Regionales!$A$2:$B$35,2,FALSE),"Otras zonas")</f>
        <v>Antioquia</v>
      </c>
      <c r="AK389" t="str">
        <f t="shared" si="69"/>
        <v>EPS FAMILIAR DE COLOMBIA | Antioquia</v>
      </c>
    </row>
    <row r="390" spans="1:37">
      <c r="A390" s="4" t="s">
        <v>155</v>
      </c>
      <c r="B390" s="4" t="s">
        <v>156</v>
      </c>
      <c r="C390" s="4" t="s">
        <v>305</v>
      </c>
      <c r="D390" s="4" t="s">
        <v>306</v>
      </c>
      <c r="E390" s="4" t="s">
        <v>88</v>
      </c>
      <c r="F390" s="4">
        <v>156</v>
      </c>
      <c r="G390" s="4">
        <v>1275</v>
      </c>
      <c r="H390" s="4">
        <v>0</v>
      </c>
      <c r="I390">
        <f t="shared" si="60"/>
        <v>1431</v>
      </c>
      <c r="J390">
        <f t="shared" si="61"/>
        <v>0.1090146750524109</v>
      </c>
      <c r="K390">
        <f t="shared" si="62"/>
        <v>0.89098532494758909</v>
      </c>
      <c r="L390">
        <f t="shared" si="63"/>
        <v>0</v>
      </c>
      <c r="M390">
        <f>I390*Diccionario!$B$36</f>
        <v>3.1768480588235293</v>
      </c>
      <c r="N390">
        <f>M390*Diccionario!$B$37</f>
        <v>0.32086165394117649</v>
      </c>
      <c r="O390">
        <f>N390*Diccionario!$B$38</f>
        <v>4.8129248091176476E-2</v>
      </c>
      <c r="P390">
        <f>O390*Diccionario!$B$39</f>
        <v>4.3316323282058831E-2</v>
      </c>
      <c r="Q390">
        <f>P390*Diccionario!$B$40</f>
        <v>1.7326529312823535E-2</v>
      </c>
      <c r="R390">
        <f>Q390*Diccionario!$B$41</f>
        <v>1.1262244053335297E-2</v>
      </c>
      <c r="S390">
        <f t="shared" si="64"/>
        <v>1.1262244053335297E-2</v>
      </c>
      <c r="T390">
        <f>I390*Diccionario!$B$36</f>
        <v>3.1768480588235293</v>
      </c>
      <c r="U390">
        <f>T390*Diccionario!$B$42</f>
        <v>0.32086165394117649</v>
      </c>
      <c r="V390">
        <f>U390*Diccionario!$B$43</f>
        <v>0.27273240585000003</v>
      </c>
      <c r="W390">
        <f>V390*Diccionario!$B$44</f>
        <v>5.1819157111500008E-2</v>
      </c>
      <c r="X390">
        <f>W390*Diccionario!$B$45</f>
        <v>2.0209471273485005E-2</v>
      </c>
      <c r="Y390">
        <f>X390*Diccionario!$B$46</f>
        <v>1.7986429433401657E-2</v>
      </c>
      <c r="Z390">
        <f>Y390*Diccionario!$B$47</f>
        <v>6.654978890358613E-3</v>
      </c>
      <c r="AA390">
        <f>Z390*Diccionario!$B$48</f>
        <v>6.654978890358613E-3</v>
      </c>
      <c r="AB390">
        <f>AA390*Diccionario!$B$49</f>
        <v>4.99123416776896E-3</v>
      </c>
      <c r="AC390">
        <f t="shared" si="65"/>
        <v>4.99123416776896E-3</v>
      </c>
      <c r="AD390">
        <f t="shared" si="66"/>
        <v>1.6253478221104258E-2</v>
      </c>
      <c r="AE390">
        <f t="shared" si="67"/>
        <v>2.7237041401787567E-5</v>
      </c>
      <c r="AF390" t="e">
        <f ca="1">IF(AD390="","",_xludf.RANK.EQ(AD390,$AD$2:$AD$5513,0))</f>
        <v>#NAME?</v>
      </c>
      <c r="AH390" t="str">
        <f t="shared" si="68"/>
        <v>Baja</v>
      </c>
      <c r="AI390" t="s">
        <v>153</v>
      </c>
      <c r="AJ390" t="str">
        <f>IFERROR(VLOOKUP(B390,Maestro_Regionales!$A$2:$B$35,2,FALSE),"Otras zonas")</f>
        <v>Antioquia</v>
      </c>
      <c r="AK390" t="str">
        <f t="shared" si="69"/>
        <v>COOSALUD EPS | Antioquia</v>
      </c>
    </row>
    <row r="391" spans="1:37">
      <c r="A391" s="4" t="s">
        <v>155</v>
      </c>
      <c r="B391" s="4" t="s">
        <v>156</v>
      </c>
      <c r="C391" s="4" t="s">
        <v>305</v>
      </c>
      <c r="D391" s="4" t="s">
        <v>306</v>
      </c>
      <c r="E391" s="4" t="s">
        <v>90</v>
      </c>
      <c r="F391" s="4">
        <v>0</v>
      </c>
      <c r="G391" s="4">
        <v>0</v>
      </c>
      <c r="H391" s="4">
        <v>318</v>
      </c>
      <c r="I391">
        <f t="shared" si="60"/>
        <v>318</v>
      </c>
      <c r="J391">
        <f t="shared" si="61"/>
        <v>0</v>
      </c>
      <c r="K391">
        <f t="shared" si="62"/>
        <v>0</v>
      </c>
      <c r="L391">
        <f t="shared" si="63"/>
        <v>1</v>
      </c>
      <c r="M391">
        <f>I391*Diccionario!$B$36</f>
        <v>0.70596623529411762</v>
      </c>
      <c r="N391">
        <f>M391*Diccionario!$B$37</f>
        <v>7.1302589764705882E-2</v>
      </c>
      <c r="O391">
        <f>N391*Diccionario!$B$38</f>
        <v>1.0695388464705882E-2</v>
      </c>
      <c r="P391">
        <f>O391*Diccionario!$B$39</f>
        <v>9.6258496182352934E-3</v>
      </c>
      <c r="Q391">
        <f>P391*Diccionario!$B$40</f>
        <v>3.8503398472941176E-3</v>
      </c>
      <c r="R391">
        <f>Q391*Diccionario!$B$41</f>
        <v>2.5027209007411765E-3</v>
      </c>
      <c r="S391">
        <f t="shared" si="64"/>
        <v>2.5027209007411765E-3</v>
      </c>
      <c r="T391">
        <f>I391*Diccionario!$B$36</f>
        <v>0.70596623529411762</v>
      </c>
      <c r="U391">
        <f>T391*Diccionario!$B$42</f>
        <v>7.1302589764705882E-2</v>
      </c>
      <c r="V391">
        <f>U391*Diccionario!$B$43</f>
        <v>6.0607201299999997E-2</v>
      </c>
      <c r="W391">
        <f>V391*Diccionario!$B$44</f>
        <v>1.1515368247E-2</v>
      </c>
      <c r="X391">
        <f>W391*Diccionario!$B$45</f>
        <v>4.4909936163300005E-3</v>
      </c>
      <c r="Y391">
        <f>X391*Diccionario!$B$46</f>
        <v>3.9969843185337006E-3</v>
      </c>
      <c r="Z391">
        <f>Y391*Diccionario!$B$47</f>
        <v>1.4788841978574691E-3</v>
      </c>
      <c r="AA391">
        <f>Z391*Diccionario!$B$48</f>
        <v>1.4788841978574691E-3</v>
      </c>
      <c r="AB391">
        <f>AA391*Diccionario!$B$49</f>
        <v>1.1091631483931019E-3</v>
      </c>
      <c r="AC391">
        <f t="shared" si="65"/>
        <v>1.1091631483931019E-3</v>
      </c>
      <c r="AD391">
        <f t="shared" si="66"/>
        <v>3.6118840491342783E-3</v>
      </c>
      <c r="AE391">
        <f t="shared" si="67"/>
        <v>6.0526758670639013E-6</v>
      </c>
      <c r="AF391" t="e">
        <f ca="1">IF(AD391="","",_xludf.RANK.EQ(AD391,$AD$2:$AD$5513,0))</f>
        <v>#NAME?</v>
      </c>
      <c r="AH391" t="str">
        <f t="shared" si="68"/>
        <v>Baja</v>
      </c>
      <c r="AI391" t="s">
        <v>153</v>
      </c>
      <c r="AJ391" t="str">
        <f>IFERROR(VLOOKUP(B391,Maestro_Regionales!$A$2:$B$35,2,FALSE),"Otras zonas")</f>
        <v>Antioquia</v>
      </c>
      <c r="AK391" t="str">
        <f t="shared" si="69"/>
        <v>REGIMEN DE EXCEPCION | Antioquia</v>
      </c>
    </row>
    <row r="392" spans="1:37">
      <c r="A392" s="4" t="s">
        <v>155</v>
      </c>
      <c r="B392" s="4" t="s">
        <v>156</v>
      </c>
      <c r="C392" s="4" t="s">
        <v>305</v>
      </c>
      <c r="D392" s="4" t="s">
        <v>306</v>
      </c>
      <c r="E392" s="4" t="s">
        <v>232</v>
      </c>
      <c r="F392" s="4">
        <v>0</v>
      </c>
      <c r="G392" s="4">
        <v>1</v>
      </c>
      <c r="H392" s="4">
        <v>0</v>
      </c>
      <c r="I392">
        <f t="shared" si="60"/>
        <v>1</v>
      </c>
      <c r="J392">
        <f t="shared" si="61"/>
        <v>0</v>
      </c>
      <c r="K392">
        <f t="shared" si="62"/>
        <v>1</v>
      </c>
      <c r="L392">
        <f t="shared" si="63"/>
        <v>0</v>
      </c>
      <c r="M392">
        <f>I392*Diccionario!$B$36</f>
        <v>2.2200196078431371E-3</v>
      </c>
      <c r="N392">
        <f>M392*Diccionario!$B$37</f>
        <v>2.2422198039215687E-4</v>
      </c>
      <c r="O392">
        <f>N392*Diccionario!$B$38</f>
        <v>3.3633297058823532E-5</v>
      </c>
      <c r="P392">
        <f>O392*Diccionario!$B$39</f>
        <v>3.026996735294118E-5</v>
      </c>
      <c r="Q392">
        <f>P392*Diccionario!$B$40</f>
        <v>1.2107986941176473E-5</v>
      </c>
      <c r="R392">
        <f>Q392*Diccionario!$B$41</f>
        <v>7.870191511764708E-6</v>
      </c>
      <c r="S392">
        <f t="shared" si="64"/>
        <v>7.870191511764708E-6</v>
      </c>
      <c r="T392">
        <f>I392*Diccionario!$B$36</f>
        <v>2.2200196078431371E-3</v>
      </c>
      <c r="U392">
        <f>T392*Diccionario!$B$42</f>
        <v>2.2422198039215687E-4</v>
      </c>
      <c r="V392">
        <f>U392*Diccionario!$B$43</f>
        <v>1.9058868333333333E-4</v>
      </c>
      <c r="W392">
        <f>V392*Diccionario!$B$44</f>
        <v>3.6211849833333333E-5</v>
      </c>
      <c r="X392">
        <f>W392*Diccionario!$B$45</f>
        <v>1.4122621435000001E-5</v>
      </c>
      <c r="Y392">
        <f>X392*Diccionario!$B$46</f>
        <v>1.256913307715E-5</v>
      </c>
      <c r="Z392">
        <f>Y392*Diccionario!$B$47</f>
        <v>4.6505792385454997E-6</v>
      </c>
      <c r="AA392">
        <f>Z392*Diccionario!$B$48</f>
        <v>4.6505792385454997E-6</v>
      </c>
      <c r="AB392">
        <f>AA392*Diccionario!$B$49</f>
        <v>3.4879344289091247E-6</v>
      </c>
      <c r="AC392">
        <f t="shared" si="65"/>
        <v>3.4879344289091247E-6</v>
      </c>
      <c r="AD392">
        <f t="shared" si="66"/>
        <v>1.1358125940673833E-5</v>
      </c>
      <c r="AE392">
        <f t="shared" si="67"/>
        <v>1.9033571909005983E-8</v>
      </c>
      <c r="AF392" t="e">
        <f ca="1">IF(AD392="","",_xludf.RANK.EQ(AD392,$AD$2:$AD$5513,0))</f>
        <v>#NAME?</v>
      </c>
      <c r="AH392" t="str">
        <f t="shared" si="68"/>
        <v>Baja</v>
      </c>
      <c r="AI392" t="s">
        <v>153</v>
      </c>
      <c r="AJ392" t="str">
        <f>IFERROR(VLOOKUP(B392,Maestro_Regionales!$A$2:$B$35,2,FALSE),"Otras zonas")</f>
        <v>Antioquia</v>
      </c>
      <c r="AK392" t="str">
        <f t="shared" si="69"/>
        <v>COMFACHOCO EPS | Antioquia</v>
      </c>
    </row>
    <row r="393" spans="1:37">
      <c r="A393" s="4" t="s">
        <v>155</v>
      </c>
      <c r="B393" s="4" t="s">
        <v>156</v>
      </c>
      <c r="C393" s="4" t="s">
        <v>307</v>
      </c>
      <c r="D393" s="4" t="s">
        <v>308</v>
      </c>
      <c r="E393" s="4" t="s">
        <v>160</v>
      </c>
      <c r="F393" s="4">
        <v>284</v>
      </c>
      <c r="G393" s="4">
        <v>6697</v>
      </c>
      <c r="H393" s="4">
        <v>0</v>
      </c>
      <c r="I393">
        <f t="shared" si="60"/>
        <v>6981</v>
      </c>
      <c r="J393">
        <f t="shared" si="61"/>
        <v>4.0681850737716657E-2</v>
      </c>
      <c r="K393">
        <f t="shared" si="62"/>
        <v>0.95931814926228332</v>
      </c>
      <c r="L393">
        <f t="shared" si="63"/>
        <v>0</v>
      </c>
      <c r="M393">
        <f>I393*Diccionario!$B$36</f>
        <v>15.497956882352939</v>
      </c>
      <c r="N393">
        <f>M393*Diccionario!$B$37</f>
        <v>1.5652936451176469</v>
      </c>
      <c r="O393">
        <f>N393*Diccionario!$B$38</f>
        <v>0.23479404676764704</v>
      </c>
      <c r="P393">
        <f>O393*Diccionario!$B$39</f>
        <v>0.21131464209088233</v>
      </c>
      <c r="Q393">
        <f>P393*Diccionario!$B$40</f>
        <v>8.4525856836352942E-2</v>
      </c>
      <c r="R393">
        <f>Q393*Diccionario!$B$41</f>
        <v>5.4941806943629413E-2</v>
      </c>
      <c r="S393">
        <f t="shared" si="64"/>
        <v>5.4941806943629413E-2</v>
      </c>
      <c r="T393">
        <f>I393*Diccionario!$B$36</f>
        <v>15.497956882352939</v>
      </c>
      <c r="U393">
        <f>T393*Diccionario!$B$42</f>
        <v>1.5652936451176469</v>
      </c>
      <c r="V393">
        <f>U393*Diccionario!$B$43</f>
        <v>1.3304995983499999</v>
      </c>
      <c r="W393">
        <f>V393*Diccionario!$B$44</f>
        <v>0.25279492368649997</v>
      </c>
      <c r="X393">
        <f>W393*Diccionario!$B$45</f>
        <v>9.8590020237734999E-2</v>
      </c>
      <c r="Y393">
        <f>X393*Diccionario!$B$46</f>
        <v>8.7745118011584147E-2</v>
      </c>
      <c r="Z393">
        <f>Y393*Diccionario!$B$47</f>
        <v>3.2465693664286137E-2</v>
      </c>
      <c r="AA393">
        <f>Z393*Diccionario!$B$48</f>
        <v>3.2465693664286137E-2</v>
      </c>
      <c r="AB393">
        <f>AA393*Diccionario!$B$49</f>
        <v>2.4349270248214601E-2</v>
      </c>
      <c r="AC393">
        <f t="shared" si="65"/>
        <v>2.4349270248214601E-2</v>
      </c>
      <c r="AD393">
        <f t="shared" si="66"/>
        <v>7.9291077191844014E-2</v>
      </c>
      <c r="AE393">
        <f t="shared" si="67"/>
        <v>1.3287336549677075E-4</v>
      </c>
      <c r="AF393" t="e">
        <f ca="1">IF(AD393="","",_xludf.RANK.EQ(AD393,$AD$2:$AD$5513,0))</f>
        <v>#NAME?</v>
      </c>
      <c r="AH393" t="str">
        <f t="shared" si="68"/>
        <v>Baja</v>
      </c>
      <c r="AI393" t="s">
        <v>153</v>
      </c>
      <c r="AJ393" t="str">
        <f>IFERROR(VLOOKUP(B393,Maestro_Regionales!$A$2:$B$35,2,FALSE),"Otras zonas")</f>
        <v>Antioquia</v>
      </c>
      <c r="AK393" t="str">
        <f t="shared" si="69"/>
        <v>SAVIA SALUD EPS | Antioquia</v>
      </c>
    </row>
    <row r="394" spans="1:37">
      <c r="A394" s="4" t="s">
        <v>155</v>
      </c>
      <c r="B394" s="4" t="s">
        <v>156</v>
      </c>
      <c r="C394" s="4" t="s">
        <v>307</v>
      </c>
      <c r="D394" s="4" t="s">
        <v>308</v>
      </c>
      <c r="E394" s="4" t="s">
        <v>87</v>
      </c>
      <c r="F394" s="4">
        <v>360</v>
      </c>
      <c r="G394" s="4">
        <v>288</v>
      </c>
      <c r="H394" s="4">
        <v>0</v>
      </c>
      <c r="I394">
        <f t="shared" si="60"/>
        <v>648</v>
      </c>
      <c r="J394">
        <f t="shared" si="61"/>
        <v>0.55555555555555558</v>
      </c>
      <c r="K394">
        <f t="shared" si="62"/>
        <v>0.44444444444444442</v>
      </c>
      <c r="L394">
        <f t="shared" si="63"/>
        <v>0</v>
      </c>
      <c r="M394">
        <f>I394*Diccionario!$B$36</f>
        <v>1.4385727058823528</v>
      </c>
      <c r="N394">
        <f>M394*Diccionario!$B$37</f>
        <v>0.14529584329411763</v>
      </c>
      <c r="O394">
        <f>N394*Diccionario!$B$38</f>
        <v>2.1794376494117643E-2</v>
      </c>
      <c r="P394">
        <f>O394*Diccionario!$B$39</f>
        <v>1.961493884470588E-2</v>
      </c>
      <c r="Q394">
        <f>P394*Diccionario!$B$40</f>
        <v>7.8459755378823531E-3</v>
      </c>
      <c r="R394">
        <f>Q394*Diccionario!$B$41</f>
        <v>5.0998840996235298E-3</v>
      </c>
      <c r="S394">
        <f t="shared" si="64"/>
        <v>5.0998840996235298E-3</v>
      </c>
      <c r="T394">
        <f>I394*Diccionario!$B$36</f>
        <v>1.4385727058823528</v>
      </c>
      <c r="U394">
        <f>T394*Diccionario!$B$42</f>
        <v>0.14529584329411763</v>
      </c>
      <c r="V394">
        <f>U394*Diccionario!$B$43</f>
        <v>0.12350146679999997</v>
      </c>
      <c r="W394">
        <f>V394*Diccionario!$B$44</f>
        <v>2.3465278691999995E-2</v>
      </c>
      <c r="X394">
        <f>W394*Diccionario!$B$45</f>
        <v>9.1514586898799981E-3</v>
      </c>
      <c r="Y394">
        <f>X394*Diccionario!$B$46</f>
        <v>8.144798233993198E-3</v>
      </c>
      <c r="Z394">
        <f>Y394*Diccionario!$B$47</f>
        <v>3.0135753465774834E-3</v>
      </c>
      <c r="AA394">
        <f>Z394*Diccionario!$B$48</f>
        <v>3.0135753465774834E-3</v>
      </c>
      <c r="AB394">
        <f>AA394*Diccionario!$B$49</f>
        <v>2.2601815099331127E-3</v>
      </c>
      <c r="AC394">
        <f t="shared" si="65"/>
        <v>2.2601815099331127E-3</v>
      </c>
      <c r="AD394">
        <f t="shared" si="66"/>
        <v>7.360065609556642E-3</v>
      </c>
      <c r="AE394">
        <f t="shared" si="67"/>
        <v>1.2333754597035873E-5</v>
      </c>
      <c r="AF394" t="e">
        <f ca="1">IF(AD394="","",_xludf.RANK.EQ(AD394,$AD$2:$AD$5513,0))</f>
        <v>#NAME?</v>
      </c>
      <c r="AH394" t="str">
        <f t="shared" si="68"/>
        <v>Baja</v>
      </c>
      <c r="AI394" t="s">
        <v>153</v>
      </c>
      <c r="AJ394" t="str">
        <f>IFERROR(VLOOKUP(B394,Maestro_Regionales!$A$2:$B$35,2,FALSE),"Otras zonas")</f>
        <v>Antioquia</v>
      </c>
      <c r="AK394" t="str">
        <f t="shared" si="69"/>
        <v>NUEVA EPS | Antioquia</v>
      </c>
    </row>
    <row r="395" spans="1:37">
      <c r="A395" s="4" t="s">
        <v>155</v>
      </c>
      <c r="B395" s="4" t="s">
        <v>156</v>
      </c>
      <c r="C395" s="4" t="s">
        <v>307</v>
      </c>
      <c r="D395" s="4" t="s">
        <v>308</v>
      </c>
      <c r="E395" s="4" t="s">
        <v>88</v>
      </c>
      <c r="F395" s="4">
        <v>21</v>
      </c>
      <c r="G395" s="4">
        <v>472</v>
      </c>
      <c r="H395" s="4">
        <v>0</v>
      </c>
      <c r="I395">
        <f t="shared" si="60"/>
        <v>493</v>
      </c>
      <c r="J395">
        <f t="shared" si="61"/>
        <v>4.2596348884381338E-2</v>
      </c>
      <c r="K395">
        <f t="shared" si="62"/>
        <v>0.95740365111561865</v>
      </c>
      <c r="L395">
        <f t="shared" si="63"/>
        <v>0</v>
      </c>
      <c r="M395">
        <f>I395*Diccionario!$B$36</f>
        <v>1.0944696666666667</v>
      </c>
      <c r="N395">
        <f>M395*Diccionario!$B$37</f>
        <v>0.11054143633333334</v>
      </c>
      <c r="O395">
        <f>N395*Diccionario!$B$38</f>
        <v>1.6581215449999999E-2</v>
      </c>
      <c r="P395">
        <f>O395*Diccionario!$B$39</f>
        <v>1.4923093904999999E-2</v>
      </c>
      <c r="Q395">
        <f>P395*Diccionario!$B$40</f>
        <v>5.969237562E-3</v>
      </c>
      <c r="R395">
        <f>Q395*Diccionario!$B$41</f>
        <v>3.8800044153E-3</v>
      </c>
      <c r="S395">
        <f t="shared" si="64"/>
        <v>3.8800044153E-3</v>
      </c>
      <c r="T395">
        <f>I395*Diccionario!$B$36</f>
        <v>1.0944696666666667</v>
      </c>
      <c r="U395">
        <f>T395*Diccionario!$B$42</f>
        <v>0.11054143633333334</v>
      </c>
      <c r="V395">
        <f>U395*Diccionario!$B$43</f>
        <v>9.3960220883333334E-2</v>
      </c>
      <c r="W395">
        <f>V395*Diccionario!$B$44</f>
        <v>1.7852441967833334E-2</v>
      </c>
      <c r="X395">
        <f>W395*Diccionario!$B$45</f>
        <v>6.9624523674550005E-3</v>
      </c>
      <c r="Y395">
        <f>X395*Diccionario!$B$46</f>
        <v>6.1965826070349509E-3</v>
      </c>
      <c r="Z395">
        <f>Y395*Diccionario!$B$47</f>
        <v>2.2927355646029319E-3</v>
      </c>
      <c r="AA395">
        <f>Z395*Diccionario!$B$48</f>
        <v>2.2927355646029319E-3</v>
      </c>
      <c r="AB395">
        <f>AA395*Diccionario!$B$49</f>
        <v>1.7195516734521989E-3</v>
      </c>
      <c r="AC395">
        <f t="shared" si="65"/>
        <v>1.7195516734521989E-3</v>
      </c>
      <c r="AD395">
        <f t="shared" si="66"/>
        <v>5.5995560887521986E-3</v>
      </c>
      <c r="AE395">
        <f t="shared" si="67"/>
        <v>9.3835509511399484E-6</v>
      </c>
      <c r="AF395" t="e">
        <f ca="1">IF(AD395="","",_xludf.RANK.EQ(AD395,$AD$2:$AD$5513,0))</f>
        <v>#NAME?</v>
      </c>
      <c r="AH395" t="str">
        <f t="shared" si="68"/>
        <v>Baja</v>
      </c>
      <c r="AI395" t="s">
        <v>153</v>
      </c>
      <c r="AJ395" t="str">
        <f>IFERROR(VLOOKUP(B395,Maestro_Regionales!$A$2:$B$35,2,FALSE),"Otras zonas")</f>
        <v>Antioquia</v>
      </c>
      <c r="AK395" t="str">
        <f t="shared" si="69"/>
        <v>COOSALUD EPS | Antioquia</v>
      </c>
    </row>
    <row r="396" spans="1:37">
      <c r="A396" s="4" t="s">
        <v>155</v>
      </c>
      <c r="B396" s="4" t="s">
        <v>156</v>
      </c>
      <c r="C396" s="4" t="s">
        <v>307</v>
      </c>
      <c r="D396" s="4" t="s">
        <v>308</v>
      </c>
      <c r="E396" s="4" t="s">
        <v>90</v>
      </c>
      <c r="F396" s="4">
        <v>0</v>
      </c>
      <c r="G396" s="4">
        <v>0</v>
      </c>
      <c r="H396" s="4">
        <v>234</v>
      </c>
      <c r="I396">
        <f t="shared" si="60"/>
        <v>234</v>
      </c>
      <c r="J396">
        <f t="shared" si="61"/>
        <v>0</v>
      </c>
      <c r="K396">
        <f t="shared" si="62"/>
        <v>0</v>
      </c>
      <c r="L396">
        <f t="shared" si="63"/>
        <v>1</v>
      </c>
      <c r="M396">
        <f>I396*Diccionario!$B$36</f>
        <v>0.51948458823529409</v>
      </c>
      <c r="N396">
        <f>M396*Diccionario!$B$37</f>
        <v>5.2467943411764709E-2</v>
      </c>
      <c r="O396">
        <f>N396*Diccionario!$B$38</f>
        <v>7.8701915117647056E-3</v>
      </c>
      <c r="P396">
        <f>O396*Diccionario!$B$39</f>
        <v>7.083172360588235E-3</v>
      </c>
      <c r="Q396">
        <f>P396*Diccionario!$B$40</f>
        <v>2.833268944235294E-3</v>
      </c>
      <c r="R396">
        <f>Q396*Diccionario!$B$41</f>
        <v>1.8416248137529412E-3</v>
      </c>
      <c r="S396">
        <f t="shared" si="64"/>
        <v>1.8416248137529412E-3</v>
      </c>
      <c r="T396">
        <f>I396*Diccionario!$B$36</f>
        <v>0.51948458823529409</v>
      </c>
      <c r="U396">
        <f>T396*Diccionario!$B$42</f>
        <v>5.2467943411764709E-2</v>
      </c>
      <c r="V396">
        <f>U396*Diccionario!$B$43</f>
        <v>4.4597751900000003E-2</v>
      </c>
      <c r="W396">
        <f>V396*Diccionario!$B$44</f>
        <v>8.4735728610000009E-3</v>
      </c>
      <c r="X396">
        <f>W396*Diccionario!$B$45</f>
        <v>3.3046934157900006E-3</v>
      </c>
      <c r="Y396">
        <f>X396*Diccionario!$B$46</f>
        <v>2.9411771400531007E-3</v>
      </c>
      <c r="Z396">
        <f>Y396*Diccionario!$B$47</f>
        <v>1.0882355418196472E-3</v>
      </c>
      <c r="AA396">
        <f>Z396*Diccionario!$B$48</f>
        <v>1.0882355418196472E-3</v>
      </c>
      <c r="AB396">
        <f>AA396*Diccionario!$B$49</f>
        <v>8.161766563647354E-4</v>
      </c>
      <c r="AC396">
        <f t="shared" si="65"/>
        <v>8.161766563647354E-4</v>
      </c>
      <c r="AD396">
        <f t="shared" si="66"/>
        <v>2.6578014701176766E-3</v>
      </c>
      <c r="AE396">
        <f t="shared" si="67"/>
        <v>4.453855826707399E-6</v>
      </c>
      <c r="AF396" t="e">
        <f ca="1">IF(AD396="","",_xludf.RANK.EQ(AD396,$AD$2:$AD$5513,0))</f>
        <v>#NAME?</v>
      </c>
      <c r="AH396" t="str">
        <f t="shared" si="68"/>
        <v>Baja</v>
      </c>
      <c r="AI396" t="s">
        <v>153</v>
      </c>
      <c r="AJ396" t="str">
        <f>IFERROR(VLOOKUP(B396,Maestro_Regionales!$A$2:$B$35,2,FALSE),"Otras zonas")</f>
        <v>Antioquia</v>
      </c>
      <c r="AK396" t="str">
        <f t="shared" si="69"/>
        <v>REGIMEN DE EXCEPCION | Antioquia</v>
      </c>
    </row>
    <row r="397" spans="1:37">
      <c r="A397" s="4" t="s">
        <v>155</v>
      </c>
      <c r="B397" s="4" t="s">
        <v>156</v>
      </c>
      <c r="C397" s="4" t="s">
        <v>307</v>
      </c>
      <c r="D397" s="4" t="s">
        <v>308</v>
      </c>
      <c r="E397" s="4" t="s">
        <v>85</v>
      </c>
      <c r="F397" s="4">
        <v>29</v>
      </c>
      <c r="G397" s="4">
        <v>5</v>
      </c>
      <c r="H397" s="4">
        <v>0</v>
      </c>
      <c r="I397">
        <f t="shared" si="60"/>
        <v>34</v>
      </c>
      <c r="J397">
        <f t="shared" si="61"/>
        <v>0.8529411764705882</v>
      </c>
      <c r="K397">
        <f t="shared" si="62"/>
        <v>0.14705882352941177</v>
      </c>
      <c r="L397">
        <f t="shared" si="63"/>
        <v>0</v>
      </c>
      <c r="M397">
        <f>I397*Diccionario!$B$36</f>
        <v>7.5480666666666668E-2</v>
      </c>
      <c r="N397">
        <f>M397*Diccionario!$B$37</f>
        <v>7.6235473333333336E-3</v>
      </c>
      <c r="O397">
        <f>N397*Diccionario!$B$38</f>
        <v>1.1435321000000001E-3</v>
      </c>
      <c r="P397">
        <f>O397*Diccionario!$B$39</f>
        <v>1.0291788900000001E-3</v>
      </c>
      <c r="Q397">
        <f>P397*Diccionario!$B$40</f>
        <v>4.1167155600000006E-4</v>
      </c>
      <c r="R397">
        <f>Q397*Diccionario!$B$41</f>
        <v>2.6758651140000003E-4</v>
      </c>
      <c r="S397">
        <f t="shared" si="64"/>
        <v>2.6758651140000003E-4</v>
      </c>
      <c r="T397">
        <f>I397*Diccionario!$B$36</f>
        <v>7.5480666666666668E-2</v>
      </c>
      <c r="U397">
        <f>T397*Diccionario!$B$42</f>
        <v>7.6235473333333336E-3</v>
      </c>
      <c r="V397">
        <f>U397*Diccionario!$B$43</f>
        <v>6.4800152333333331E-3</v>
      </c>
      <c r="W397">
        <f>V397*Diccionario!$B$44</f>
        <v>1.2312028943333333E-3</v>
      </c>
      <c r="X397">
        <f>W397*Diccionario!$B$45</f>
        <v>4.8016912879E-4</v>
      </c>
      <c r="Y397">
        <f>X397*Diccionario!$B$46</f>
        <v>4.2735052462310001E-4</v>
      </c>
      <c r="Z397">
        <f>Y397*Diccionario!$B$47</f>
        <v>1.58119694110547E-4</v>
      </c>
      <c r="AA397">
        <f>Z397*Diccionario!$B$48</f>
        <v>1.58119694110547E-4</v>
      </c>
      <c r="AB397">
        <f>AA397*Diccionario!$B$49</f>
        <v>1.1858977058291025E-4</v>
      </c>
      <c r="AC397">
        <f t="shared" si="65"/>
        <v>1.1858977058291025E-4</v>
      </c>
      <c r="AD397">
        <f t="shared" si="66"/>
        <v>3.8617628198291029E-4</v>
      </c>
      <c r="AE397">
        <f t="shared" si="67"/>
        <v>6.4714144490620339E-7</v>
      </c>
      <c r="AF397" t="e">
        <f ca="1">IF(AD397="","",_xludf.RANK.EQ(AD397,$AD$2:$AD$5513,0))</f>
        <v>#NAME?</v>
      </c>
      <c r="AH397" t="str">
        <f t="shared" si="68"/>
        <v>Baja</v>
      </c>
      <c r="AI397" t="s">
        <v>153</v>
      </c>
      <c r="AJ397" t="str">
        <f>IFERROR(VLOOKUP(B397,Maestro_Regionales!$A$2:$B$35,2,FALSE),"Otras zonas")</f>
        <v>Antioquia</v>
      </c>
      <c r="AK397" t="str">
        <f t="shared" si="69"/>
        <v>SALUD TOTAL EPS | Antioquia</v>
      </c>
    </row>
    <row r="398" spans="1:37">
      <c r="A398" s="4" t="s">
        <v>155</v>
      </c>
      <c r="B398" s="4" t="s">
        <v>156</v>
      </c>
      <c r="C398" s="4" t="s">
        <v>309</v>
      </c>
      <c r="D398" s="4" t="s">
        <v>310</v>
      </c>
      <c r="E398" s="4" t="s">
        <v>87</v>
      </c>
      <c r="F398" s="4">
        <v>4732</v>
      </c>
      <c r="G398" s="4">
        <v>22804</v>
      </c>
      <c r="H398" s="4">
        <v>0</v>
      </c>
      <c r="I398">
        <f t="shared" si="60"/>
        <v>27536</v>
      </c>
      <c r="J398">
        <f t="shared" si="61"/>
        <v>0.17184776292852993</v>
      </c>
      <c r="K398">
        <f t="shared" si="62"/>
        <v>0.82815223707147012</v>
      </c>
      <c r="L398">
        <f t="shared" si="63"/>
        <v>0</v>
      </c>
      <c r="M398">
        <f>I398*Diccionario!$B$36</f>
        <v>61.130459921568622</v>
      </c>
      <c r="N398">
        <f>M398*Diccionario!$B$37</f>
        <v>6.1741764520784317</v>
      </c>
      <c r="O398">
        <f>N398*Diccionario!$B$38</f>
        <v>0.92612646781176466</v>
      </c>
      <c r="P398">
        <f>O398*Diccionario!$B$39</f>
        <v>0.83351382103058824</v>
      </c>
      <c r="Q398">
        <f>P398*Diccionario!$B$40</f>
        <v>0.33340552841223531</v>
      </c>
      <c r="R398">
        <f>Q398*Diccionario!$B$41</f>
        <v>0.21671359346795296</v>
      </c>
      <c r="S398">
        <f t="shared" si="64"/>
        <v>0.21671359346795296</v>
      </c>
      <c r="T398">
        <f>I398*Diccionario!$B$36</f>
        <v>61.130459921568622</v>
      </c>
      <c r="U398">
        <f>T398*Diccionario!$B$42</f>
        <v>6.1741764520784317</v>
      </c>
      <c r="V398">
        <f>U398*Diccionario!$B$43</f>
        <v>5.2480499842666664</v>
      </c>
      <c r="W398">
        <f>V398*Diccionario!$B$44</f>
        <v>0.99712949701066667</v>
      </c>
      <c r="X398">
        <f>W398*Diccionario!$B$45</f>
        <v>0.38888050383416001</v>
      </c>
      <c r="Y398">
        <f>X398*Diccionario!$B$46</f>
        <v>0.34610364841240243</v>
      </c>
      <c r="Z398">
        <f>Y398*Diccionario!$B$47</f>
        <v>0.12805834991258891</v>
      </c>
      <c r="AA398">
        <f>Z398*Diccionario!$B$48</f>
        <v>0.12805834991258891</v>
      </c>
      <c r="AB398">
        <f>AA398*Diccionario!$B$49</f>
        <v>9.6043762434441682E-2</v>
      </c>
      <c r="AC398">
        <f t="shared" si="65"/>
        <v>9.6043762434441682E-2</v>
      </c>
      <c r="AD398">
        <f t="shared" si="66"/>
        <v>0.31275735590239462</v>
      </c>
      <c r="AE398">
        <f t="shared" si="67"/>
        <v>5.241084360863887E-4</v>
      </c>
      <c r="AF398" t="e">
        <f ca="1">IF(AD398="","",_xludf.RANK.EQ(AD398,$AD$2:$AD$5513,0))</f>
        <v>#NAME?</v>
      </c>
      <c r="AH398" t="str">
        <f t="shared" si="68"/>
        <v>Media</v>
      </c>
      <c r="AI398" t="s">
        <v>153</v>
      </c>
      <c r="AJ398" t="str">
        <f>IFERROR(VLOOKUP(B398,Maestro_Regionales!$A$2:$B$35,2,FALSE),"Otras zonas")</f>
        <v>Antioquia</v>
      </c>
      <c r="AK398" t="str">
        <f t="shared" si="69"/>
        <v>NUEVA EPS | Antioquia</v>
      </c>
    </row>
    <row r="399" spans="1:37">
      <c r="A399" s="4" t="s">
        <v>155</v>
      </c>
      <c r="B399" s="4" t="s">
        <v>156</v>
      </c>
      <c r="C399" s="4" t="s">
        <v>309</v>
      </c>
      <c r="D399" s="4" t="s">
        <v>310</v>
      </c>
      <c r="E399" s="4" t="s">
        <v>160</v>
      </c>
      <c r="F399" s="4">
        <v>517</v>
      </c>
      <c r="G399" s="4">
        <v>17589</v>
      </c>
      <c r="H399" s="4">
        <v>0</v>
      </c>
      <c r="I399">
        <f t="shared" si="60"/>
        <v>18106</v>
      </c>
      <c r="J399">
        <f t="shared" si="61"/>
        <v>2.8554070473876064E-2</v>
      </c>
      <c r="K399">
        <f t="shared" si="62"/>
        <v>0.97144592952612396</v>
      </c>
      <c r="L399">
        <f t="shared" si="63"/>
        <v>0</v>
      </c>
      <c r="M399">
        <f>I399*Diccionario!$B$36</f>
        <v>40.19567501960784</v>
      </c>
      <c r="N399">
        <f>M399*Diccionario!$B$37</f>
        <v>4.0597631769803924</v>
      </c>
      <c r="O399">
        <f>N399*Diccionario!$B$38</f>
        <v>0.60896447654705887</v>
      </c>
      <c r="P399">
        <f>O399*Diccionario!$B$39</f>
        <v>0.54806802889235295</v>
      </c>
      <c r="Q399">
        <f>P399*Diccionario!$B$40</f>
        <v>0.21922721155694119</v>
      </c>
      <c r="R399">
        <f>Q399*Diccionario!$B$41</f>
        <v>0.14249768751201178</v>
      </c>
      <c r="S399">
        <f t="shared" si="64"/>
        <v>0.14249768751201178</v>
      </c>
      <c r="T399">
        <f>I399*Diccionario!$B$36</f>
        <v>40.19567501960784</v>
      </c>
      <c r="U399">
        <f>T399*Diccionario!$B$42</f>
        <v>4.0597631769803924</v>
      </c>
      <c r="V399">
        <f>U399*Diccionario!$B$43</f>
        <v>3.4507987004333334</v>
      </c>
      <c r="W399">
        <f>V399*Diccionario!$B$44</f>
        <v>0.65565175308233337</v>
      </c>
      <c r="X399">
        <f>W399*Diccionario!$B$45</f>
        <v>0.25570418370211001</v>
      </c>
      <c r="Y399">
        <f>X399*Diccionario!$B$46</f>
        <v>0.22757672349487792</v>
      </c>
      <c r="Z399">
        <f>Y399*Diccionario!$B$47</f>
        <v>8.4203387693104828E-2</v>
      </c>
      <c r="AA399">
        <f>Z399*Diccionario!$B$48</f>
        <v>8.4203387693104828E-2</v>
      </c>
      <c r="AB399">
        <f>AA399*Diccionario!$B$49</f>
        <v>6.3152540769828625E-2</v>
      </c>
      <c r="AC399">
        <f t="shared" si="65"/>
        <v>6.3152540769828625E-2</v>
      </c>
      <c r="AD399">
        <f t="shared" si="66"/>
        <v>0.2056502282818404</v>
      </c>
      <c r="AE399">
        <f t="shared" si="67"/>
        <v>3.4462185298446228E-4</v>
      </c>
      <c r="AF399" t="e">
        <f ca="1">IF(AD399="","",_xludf.RANK.EQ(AD399,$AD$2:$AD$5513,0))</f>
        <v>#NAME?</v>
      </c>
      <c r="AH399" t="str">
        <f t="shared" si="68"/>
        <v>Media</v>
      </c>
      <c r="AI399" t="s">
        <v>153</v>
      </c>
      <c r="AJ399" t="str">
        <f>IFERROR(VLOOKUP(B399,Maestro_Regionales!$A$2:$B$35,2,FALSE),"Otras zonas")</f>
        <v>Antioquia</v>
      </c>
      <c r="AK399" t="str">
        <f t="shared" si="69"/>
        <v>SAVIA SALUD EPS | Antioquia</v>
      </c>
    </row>
    <row r="400" spans="1:37">
      <c r="A400" s="4" t="s">
        <v>155</v>
      </c>
      <c r="B400" s="4" t="s">
        <v>156</v>
      </c>
      <c r="C400" s="4" t="s">
        <v>309</v>
      </c>
      <c r="D400" s="4" t="s">
        <v>310</v>
      </c>
      <c r="E400" s="4" t="s">
        <v>88</v>
      </c>
      <c r="F400" s="4">
        <v>411</v>
      </c>
      <c r="G400" s="4">
        <v>7735</v>
      </c>
      <c r="H400" s="4">
        <v>0</v>
      </c>
      <c r="I400">
        <f t="shared" si="60"/>
        <v>8146</v>
      </c>
      <c r="J400">
        <f t="shared" si="61"/>
        <v>5.0454210655536458E-2</v>
      </c>
      <c r="K400">
        <f t="shared" si="62"/>
        <v>0.94954578934446354</v>
      </c>
      <c r="L400">
        <f t="shared" si="63"/>
        <v>0</v>
      </c>
      <c r="M400">
        <f>I400*Diccionario!$B$36</f>
        <v>18.084279725490195</v>
      </c>
      <c r="N400">
        <f>M400*Diccionario!$B$37</f>
        <v>1.8265122522745099</v>
      </c>
      <c r="O400">
        <f>N400*Diccionario!$B$38</f>
        <v>0.27397683784117649</v>
      </c>
      <c r="P400">
        <f>O400*Diccionario!$B$39</f>
        <v>0.24657915405705885</v>
      </c>
      <c r="Q400">
        <f>P400*Diccionario!$B$40</f>
        <v>9.8631661622823552E-2</v>
      </c>
      <c r="R400">
        <f>Q400*Diccionario!$B$41</f>
        <v>6.4110580054835317E-2</v>
      </c>
      <c r="S400">
        <f t="shared" si="64"/>
        <v>6.4110580054835317E-2</v>
      </c>
      <c r="T400">
        <f>I400*Diccionario!$B$36</f>
        <v>18.084279725490195</v>
      </c>
      <c r="U400">
        <f>T400*Diccionario!$B$42</f>
        <v>1.8265122522745099</v>
      </c>
      <c r="V400">
        <f>U400*Diccionario!$B$43</f>
        <v>1.5525354144333334</v>
      </c>
      <c r="W400">
        <f>V400*Diccionario!$B$44</f>
        <v>0.29498172874233336</v>
      </c>
      <c r="X400">
        <f>W400*Diccionario!$B$45</f>
        <v>0.11504287420951001</v>
      </c>
      <c r="Y400">
        <f>X400*Diccionario!$B$46</f>
        <v>0.10238815804646391</v>
      </c>
      <c r="Z400">
        <f>Y400*Diccionario!$B$47</f>
        <v>3.7883618477191648E-2</v>
      </c>
      <c r="AA400">
        <f>Z400*Diccionario!$B$48</f>
        <v>3.7883618477191648E-2</v>
      </c>
      <c r="AB400">
        <f>AA400*Diccionario!$B$49</f>
        <v>2.8412713857893734E-2</v>
      </c>
      <c r="AC400">
        <f t="shared" si="65"/>
        <v>2.8412713857893734E-2</v>
      </c>
      <c r="AD400">
        <f t="shared" si="66"/>
        <v>9.2523293912729052E-2</v>
      </c>
      <c r="AE400">
        <f t="shared" si="67"/>
        <v>1.5504747677076274E-4</v>
      </c>
      <c r="AF400" t="e">
        <f ca="1">IF(AD400="","",_xludf.RANK.EQ(AD400,$AD$2:$AD$5513,0))</f>
        <v>#NAME?</v>
      </c>
      <c r="AH400" t="str">
        <f t="shared" si="68"/>
        <v>Baja</v>
      </c>
      <c r="AI400" t="s">
        <v>153</v>
      </c>
      <c r="AJ400" t="str">
        <f>IFERROR(VLOOKUP(B400,Maestro_Regionales!$A$2:$B$35,2,FALSE),"Otras zonas")</f>
        <v>Antioquia</v>
      </c>
      <c r="AK400" t="str">
        <f t="shared" si="69"/>
        <v>COOSALUD EPS | Antioquia</v>
      </c>
    </row>
    <row r="401" spans="1:37">
      <c r="A401" s="4" t="s">
        <v>155</v>
      </c>
      <c r="B401" s="4" t="s">
        <v>156</v>
      </c>
      <c r="C401" s="4" t="s">
        <v>309</v>
      </c>
      <c r="D401" s="4" t="s">
        <v>310</v>
      </c>
      <c r="E401" s="4" t="s">
        <v>92</v>
      </c>
      <c r="F401" s="4">
        <v>30</v>
      </c>
      <c r="G401" s="4">
        <v>1334</v>
      </c>
      <c r="H401" s="4">
        <v>0</v>
      </c>
      <c r="I401">
        <f t="shared" si="60"/>
        <v>1364</v>
      </c>
      <c r="J401">
        <f t="shared" si="61"/>
        <v>2.1994134897360705E-2</v>
      </c>
      <c r="K401">
        <f t="shared" si="62"/>
        <v>0.97800586510263932</v>
      </c>
      <c r="L401">
        <f t="shared" si="63"/>
        <v>0</v>
      </c>
      <c r="M401">
        <f>I401*Diccionario!$B$36</f>
        <v>3.028106745098039</v>
      </c>
      <c r="N401">
        <f>M401*Diccionario!$B$37</f>
        <v>0.30583878125490194</v>
      </c>
      <c r="O401">
        <f>N401*Diccionario!$B$38</f>
        <v>4.5875817188235288E-2</v>
      </c>
      <c r="P401">
        <f>O401*Diccionario!$B$39</f>
        <v>4.1288235469411759E-2</v>
      </c>
      <c r="Q401">
        <f>P401*Diccionario!$B$40</f>
        <v>1.6515294187764703E-2</v>
      </c>
      <c r="R401">
        <f>Q401*Diccionario!$B$41</f>
        <v>1.0734941222047057E-2</v>
      </c>
      <c r="S401">
        <f t="shared" si="64"/>
        <v>1.0734941222047057E-2</v>
      </c>
      <c r="T401">
        <f>I401*Diccionario!$B$36</f>
        <v>3.028106745098039</v>
      </c>
      <c r="U401">
        <f>T401*Diccionario!$B$42</f>
        <v>0.30583878125490194</v>
      </c>
      <c r="V401">
        <f>U401*Diccionario!$B$43</f>
        <v>0.25996296406666664</v>
      </c>
      <c r="W401">
        <f>V401*Diccionario!$B$44</f>
        <v>4.9392963172666664E-2</v>
      </c>
      <c r="X401">
        <f>W401*Diccionario!$B$45</f>
        <v>1.926325563734E-2</v>
      </c>
      <c r="Y401">
        <f>X401*Diccionario!$B$46</f>
        <v>1.71442975172326E-2</v>
      </c>
      <c r="Z401">
        <f>Y401*Diccionario!$B$47</f>
        <v>6.3433900813760621E-3</v>
      </c>
      <c r="AA401">
        <f>Z401*Diccionario!$B$48</f>
        <v>6.3433900813760621E-3</v>
      </c>
      <c r="AB401">
        <f>AA401*Diccionario!$B$49</f>
        <v>4.7575425610320464E-3</v>
      </c>
      <c r="AC401">
        <f t="shared" si="65"/>
        <v>4.7575425610320464E-3</v>
      </c>
      <c r="AD401">
        <f t="shared" si="66"/>
        <v>1.5492483783079103E-2</v>
      </c>
      <c r="AE401">
        <f t="shared" si="67"/>
        <v>2.596179208388415E-5</v>
      </c>
      <c r="AF401" t="e">
        <f ca="1">IF(AD401="","",_xludf.RANK.EQ(AD401,$AD$2:$AD$5513,0))</f>
        <v>#NAME?</v>
      </c>
      <c r="AH401" t="str">
        <f t="shared" si="68"/>
        <v>Baja</v>
      </c>
      <c r="AI401" t="s">
        <v>153</v>
      </c>
      <c r="AJ401" t="str">
        <f>IFERROR(VLOOKUP(B401,Maestro_Regionales!$A$2:$B$35,2,FALSE),"Otras zonas")</f>
        <v>Antioquia</v>
      </c>
      <c r="AK401" t="str">
        <f t="shared" si="69"/>
        <v>EPS FAMILIAR DE COLOMBIA | Antioquia</v>
      </c>
    </row>
    <row r="402" spans="1:37">
      <c r="A402" s="4" t="s">
        <v>155</v>
      </c>
      <c r="B402" s="4" t="s">
        <v>156</v>
      </c>
      <c r="C402" s="4" t="s">
        <v>309</v>
      </c>
      <c r="D402" s="4" t="s">
        <v>310</v>
      </c>
      <c r="E402" s="4" t="s">
        <v>90</v>
      </c>
      <c r="F402" s="4">
        <v>0</v>
      </c>
      <c r="G402" s="4">
        <v>0</v>
      </c>
      <c r="H402" s="4">
        <v>1169</v>
      </c>
      <c r="I402">
        <f t="shared" si="60"/>
        <v>1169</v>
      </c>
      <c r="J402">
        <f t="shared" si="61"/>
        <v>0</v>
      </c>
      <c r="K402">
        <f t="shared" si="62"/>
        <v>0</v>
      </c>
      <c r="L402">
        <f t="shared" si="63"/>
        <v>1</v>
      </c>
      <c r="M402">
        <f>I402*Diccionario!$B$36</f>
        <v>2.5952029215686272</v>
      </c>
      <c r="N402">
        <f>M402*Diccionario!$B$37</f>
        <v>0.26211549507843135</v>
      </c>
      <c r="O402">
        <f>N402*Diccionario!$B$38</f>
        <v>3.9317324261764701E-2</v>
      </c>
      <c r="P402">
        <f>O402*Diccionario!$B$39</f>
        <v>3.5385591835588232E-2</v>
      </c>
      <c r="Q402">
        <f>P402*Diccionario!$B$40</f>
        <v>1.4154236734235293E-2</v>
      </c>
      <c r="R402">
        <f>Q402*Diccionario!$B$41</f>
        <v>9.2002538772529407E-3</v>
      </c>
      <c r="S402">
        <f t="shared" si="64"/>
        <v>9.2002538772529407E-3</v>
      </c>
      <c r="T402">
        <f>I402*Diccionario!$B$36</f>
        <v>2.5952029215686272</v>
      </c>
      <c r="U402">
        <f>T402*Diccionario!$B$42</f>
        <v>0.26211549507843135</v>
      </c>
      <c r="V402">
        <f>U402*Diccionario!$B$43</f>
        <v>0.22279817081666664</v>
      </c>
      <c r="W402">
        <f>V402*Diccionario!$B$44</f>
        <v>4.2331652455166666E-2</v>
      </c>
      <c r="X402">
        <f>W402*Diccionario!$B$45</f>
        <v>1.6509344457515E-2</v>
      </c>
      <c r="Y402">
        <f>X402*Diccionario!$B$46</f>
        <v>1.469331656718835E-2</v>
      </c>
      <c r="Z402">
        <f>Y402*Diccionario!$B$47</f>
        <v>5.436527129859689E-3</v>
      </c>
      <c r="AA402">
        <f>Z402*Diccionario!$B$48</f>
        <v>5.436527129859689E-3</v>
      </c>
      <c r="AB402">
        <f>AA402*Diccionario!$B$49</f>
        <v>4.0773953473947668E-3</v>
      </c>
      <c r="AC402">
        <f t="shared" si="65"/>
        <v>4.0773953473947668E-3</v>
      </c>
      <c r="AD402">
        <f t="shared" si="66"/>
        <v>1.3277649224647707E-2</v>
      </c>
      <c r="AE402">
        <f t="shared" si="67"/>
        <v>2.2250245561627986E-5</v>
      </c>
      <c r="AF402" t="e">
        <f ca="1">IF(AD402="","",_xludf.RANK.EQ(AD402,$AD$2:$AD$5513,0))</f>
        <v>#NAME?</v>
      </c>
      <c r="AH402" t="str">
        <f t="shared" si="68"/>
        <v>Baja</v>
      </c>
      <c r="AI402" t="s">
        <v>153</v>
      </c>
      <c r="AJ402" t="str">
        <f>IFERROR(VLOOKUP(B402,Maestro_Regionales!$A$2:$B$35,2,FALSE),"Otras zonas")</f>
        <v>Antioquia</v>
      </c>
      <c r="AK402" t="str">
        <f t="shared" si="69"/>
        <v>REGIMEN DE EXCEPCION | Antioquia</v>
      </c>
    </row>
    <row r="403" spans="1:37">
      <c r="A403" s="4" t="s">
        <v>155</v>
      </c>
      <c r="B403" s="4" t="s">
        <v>156</v>
      </c>
      <c r="C403" s="4" t="s">
        <v>311</v>
      </c>
      <c r="D403" s="4" t="s">
        <v>312</v>
      </c>
      <c r="E403" s="4" t="s">
        <v>88</v>
      </c>
      <c r="F403" s="4">
        <v>1000</v>
      </c>
      <c r="G403" s="4">
        <v>25000</v>
      </c>
      <c r="H403" s="4">
        <v>0</v>
      </c>
      <c r="I403">
        <f t="shared" si="60"/>
        <v>26000</v>
      </c>
      <c r="J403">
        <f t="shared" si="61"/>
        <v>3.8461538461538464E-2</v>
      </c>
      <c r="K403">
        <f t="shared" si="62"/>
        <v>0.96153846153846156</v>
      </c>
      <c r="L403">
        <f t="shared" si="63"/>
        <v>0</v>
      </c>
      <c r="M403">
        <f>I403*Diccionario!$B$36</f>
        <v>57.720509803921566</v>
      </c>
      <c r="N403">
        <f>M403*Diccionario!$B$37</f>
        <v>5.8297714901960784</v>
      </c>
      <c r="O403">
        <f>N403*Diccionario!$B$38</f>
        <v>0.87446572352941176</v>
      </c>
      <c r="P403">
        <f>O403*Diccionario!$B$39</f>
        <v>0.78701915117647059</v>
      </c>
      <c r="Q403">
        <f>P403*Diccionario!$B$40</f>
        <v>0.31480766047058828</v>
      </c>
      <c r="R403">
        <f>Q403*Diccionario!$B$41</f>
        <v>0.20462497930588239</v>
      </c>
      <c r="S403">
        <f t="shared" si="64"/>
        <v>0.20462497930588239</v>
      </c>
      <c r="T403">
        <f>I403*Diccionario!$B$36</f>
        <v>57.720509803921566</v>
      </c>
      <c r="U403">
        <f>T403*Diccionario!$B$42</f>
        <v>5.8297714901960784</v>
      </c>
      <c r="V403">
        <f>U403*Diccionario!$B$43</f>
        <v>4.9553057666666662</v>
      </c>
      <c r="W403">
        <f>V403*Diccionario!$B$44</f>
        <v>0.9415080956666666</v>
      </c>
      <c r="X403">
        <f>W403*Diccionario!$B$45</f>
        <v>0.36718815730999999</v>
      </c>
      <c r="Y403">
        <f>X403*Diccionario!$B$46</f>
        <v>0.32679746000589999</v>
      </c>
      <c r="Z403">
        <f>Y403*Diccionario!$B$47</f>
        <v>0.120915060202183</v>
      </c>
      <c r="AA403">
        <f>Z403*Diccionario!$B$48</f>
        <v>0.120915060202183</v>
      </c>
      <c r="AB403">
        <f>AA403*Diccionario!$B$49</f>
        <v>9.0686295151637245E-2</v>
      </c>
      <c r="AC403">
        <f t="shared" si="65"/>
        <v>9.0686295151637245E-2</v>
      </c>
      <c r="AD403">
        <f t="shared" si="66"/>
        <v>0.29531127445751965</v>
      </c>
      <c r="AE403">
        <f t="shared" si="67"/>
        <v>4.9487286963415553E-4</v>
      </c>
      <c r="AF403" t="e">
        <f ca="1">IF(AD403="","",_xludf.RANK.EQ(AD403,$AD$2:$AD$5513,0))</f>
        <v>#NAME?</v>
      </c>
      <c r="AH403" t="str">
        <f t="shared" si="68"/>
        <v>Media</v>
      </c>
      <c r="AI403" t="s">
        <v>153</v>
      </c>
      <c r="AJ403" t="str">
        <f>IFERROR(VLOOKUP(B403,Maestro_Regionales!$A$2:$B$35,2,FALSE),"Otras zonas")</f>
        <v>Antioquia</v>
      </c>
      <c r="AK403" t="str">
        <f t="shared" si="69"/>
        <v>COOSALUD EPS | Antioquia</v>
      </c>
    </row>
    <row r="404" spans="1:37">
      <c r="A404" s="4" t="s">
        <v>155</v>
      </c>
      <c r="B404" s="4" t="s">
        <v>156</v>
      </c>
      <c r="C404" s="4" t="s">
        <v>311</v>
      </c>
      <c r="D404" s="4" t="s">
        <v>312</v>
      </c>
      <c r="E404" s="4" t="s">
        <v>160</v>
      </c>
      <c r="F404" s="4">
        <v>26</v>
      </c>
      <c r="G404" s="4">
        <v>1470</v>
      </c>
      <c r="H404" s="4">
        <v>0</v>
      </c>
      <c r="I404">
        <f t="shared" si="60"/>
        <v>1496</v>
      </c>
      <c r="J404">
        <f t="shared" si="61"/>
        <v>1.7379679144385027E-2</v>
      </c>
      <c r="K404">
        <f t="shared" si="62"/>
        <v>0.98262032085561501</v>
      </c>
      <c r="L404">
        <f t="shared" si="63"/>
        <v>0</v>
      </c>
      <c r="M404">
        <f>I404*Diccionario!$B$36</f>
        <v>3.3211493333333331</v>
      </c>
      <c r="N404">
        <f>M404*Diccionario!$B$37</f>
        <v>0.33543608266666664</v>
      </c>
      <c r="O404">
        <f>N404*Diccionario!$B$38</f>
        <v>5.0315412399999995E-2</v>
      </c>
      <c r="P404">
        <f>O404*Diccionario!$B$39</f>
        <v>4.5283871159999996E-2</v>
      </c>
      <c r="Q404">
        <f>P404*Diccionario!$B$40</f>
        <v>1.8113548463999998E-2</v>
      </c>
      <c r="R404">
        <f>Q404*Diccionario!$B$41</f>
        <v>1.1773806501599999E-2</v>
      </c>
      <c r="S404">
        <f t="shared" si="64"/>
        <v>1.1773806501599999E-2</v>
      </c>
      <c r="T404">
        <f>I404*Diccionario!$B$36</f>
        <v>3.3211493333333331</v>
      </c>
      <c r="U404">
        <f>T404*Diccionario!$B$42</f>
        <v>0.33543608266666664</v>
      </c>
      <c r="V404">
        <f>U404*Diccionario!$B$43</f>
        <v>0.28512067026666665</v>
      </c>
      <c r="W404">
        <f>V404*Diccionario!$B$44</f>
        <v>5.4172927350666665E-2</v>
      </c>
      <c r="X404">
        <f>W404*Diccionario!$B$45</f>
        <v>2.1127441666760002E-2</v>
      </c>
      <c r="Y404">
        <f>X404*Diccionario!$B$46</f>
        <v>1.8803423083416402E-2</v>
      </c>
      <c r="Z404">
        <f>Y404*Diccionario!$B$47</f>
        <v>6.957266540864069E-3</v>
      </c>
      <c r="AA404">
        <f>Z404*Diccionario!$B$48</f>
        <v>6.957266540864069E-3</v>
      </c>
      <c r="AB404">
        <f>AA404*Diccionario!$B$49</f>
        <v>5.2179499056480517E-3</v>
      </c>
      <c r="AC404">
        <f t="shared" si="65"/>
        <v>5.2179499056480517E-3</v>
      </c>
      <c r="AD404">
        <f t="shared" si="66"/>
        <v>1.6991756407248051E-2</v>
      </c>
      <c r="AE404">
        <f t="shared" si="67"/>
        <v>2.8474223575872946E-5</v>
      </c>
      <c r="AF404" t="e">
        <f ca="1">IF(AD404="","",_xludf.RANK.EQ(AD404,$AD$2:$AD$5513,0))</f>
        <v>#NAME?</v>
      </c>
      <c r="AH404" t="str">
        <f t="shared" si="68"/>
        <v>Baja</v>
      </c>
      <c r="AI404" t="s">
        <v>153</v>
      </c>
      <c r="AJ404" t="str">
        <f>IFERROR(VLOOKUP(B404,Maestro_Regionales!$A$2:$B$35,2,FALSE),"Otras zonas")</f>
        <v>Antioquia</v>
      </c>
      <c r="AK404" t="str">
        <f t="shared" si="69"/>
        <v>SAVIA SALUD EPS | Antioquia</v>
      </c>
    </row>
    <row r="405" spans="1:37">
      <c r="A405" s="4" t="s">
        <v>155</v>
      </c>
      <c r="B405" s="4" t="s">
        <v>156</v>
      </c>
      <c r="C405" s="4" t="s">
        <v>311</v>
      </c>
      <c r="D405" s="4" t="s">
        <v>312</v>
      </c>
      <c r="E405" s="4" t="s">
        <v>87</v>
      </c>
      <c r="F405" s="4">
        <v>200</v>
      </c>
      <c r="G405" s="4">
        <v>344</v>
      </c>
      <c r="H405" s="4">
        <v>0</v>
      </c>
      <c r="I405">
        <f t="shared" si="60"/>
        <v>544</v>
      </c>
      <c r="J405">
        <f t="shared" si="61"/>
        <v>0.36764705882352944</v>
      </c>
      <c r="K405">
        <f t="shared" si="62"/>
        <v>0.63235294117647056</v>
      </c>
      <c r="L405">
        <f t="shared" si="63"/>
        <v>0</v>
      </c>
      <c r="M405">
        <f>I405*Diccionario!$B$36</f>
        <v>1.2076906666666667</v>
      </c>
      <c r="N405">
        <f>M405*Diccionario!$B$37</f>
        <v>0.12197675733333334</v>
      </c>
      <c r="O405">
        <f>N405*Diccionario!$B$38</f>
        <v>1.8296513600000001E-2</v>
      </c>
      <c r="P405">
        <f>O405*Diccionario!$B$39</f>
        <v>1.6466862240000001E-2</v>
      </c>
      <c r="Q405">
        <f>P405*Diccionario!$B$40</f>
        <v>6.586744896000001E-3</v>
      </c>
      <c r="R405">
        <f>Q405*Diccionario!$B$41</f>
        <v>4.2813841824000005E-3</v>
      </c>
      <c r="S405">
        <f t="shared" si="64"/>
        <v>4.2813841824000005E-3</v>
      </c>
      <c r="T405">
        <f>I405*Diccionario!$B$36</f>
        <v>1.2076906666666667</v>
      </c>
      <c r="U405">
        <f>T405*Diccionario!$B$42</f>
        <v>0.12197675733333334</v>
      </c>
      <c r="V405">
        <f>U405*Diccionario!$B$43</f>
        <v>0.10368024373333333</v>
      </c>
      <c r="W405">
        <f>V405*Diccionario!$B$44</f>
        <v>1.9699246309333333E-2</v>
      </c>
      <c r="X405">
        <f>W405*Diccionario!$B$45</f>
        <v>7.68270606064E-3</v>
      </c>
      <c r="Y405">
        <f>X405*Diccionario!$B$46</f>
        <v>6.8376083939696002E-3</v>
      </c>
      <c r="Z405">
        <f>Y405*Diccionario!$B$47</f>
        <v>2.529915105768752E-3</v>
      </c>
      <c r="AA405">
        <f>Z405*Diccionario!$B$48</f>
        <v>2.529915105768752E-3</v>
      </c>
      <c r="AB405">
        <f>AA405*Diccionario!$B$49</f>
        <v>1.897436329326564E-3</v>
      </c>
      <c r="AC405">
        <f t="shared" si="65"/>
        <v>1.897436329326564E-3</v>
      </c>
      <c r="AD405">
        <f t="shared" si="66"/>
        <v>6.1788205117265646E-3</v>
      </c>
      <c r="AE405">
        <f t="shared" si="67"/>
        <v>1.0354263118499254E-5</v>
      </c>
      <c r="AF405" t="e">
        <f ca="1">IF(AD405="","",_xludf.RANK.EQ(AD405,$AD$2:$AD$5513,0))</f>
        <v>#NAME?</v>
      </c>
      <c r="AH405" t="str">
        <f t="shared" si="68"/>
        <v>Baja</v>
      </c>
      <c r="AI405" t="s">
        <v>153</v>
      </c>
      <c r="AJ405" t="str">
        <f>IFERROR(VLOOKUP(B405,Maestro_Regionales!$A$2:$B$35,2,FALSE),"Otras zonas")</f>
        <v>Antioquia</v>
      </c>
      <c r="AK405" t="str">
        <f t="shared" si="69"/>
        <v>NUEVA EPS | Antioquia</v>
      </c>
    </row>
    <row r="406" spans="1:37">
      <c r="A406" s="4" t="s">
        <v>155</v>
      </c>
      <c r="B406" s="4" t="s">
        <v>156</v>
      </c>
      <c r="C406" s="4" t="s">
        <v>311</v>
      </c>
      <c r="D406" s="4" t="s">
        <v>312</v>
      </c>
      <c r="E406" s="4" t="s">
        <v>90</v>
      </c>
      <c r="F406" s="4">
        <v>0</v>
      </c>
      <c r="G406" s="4">
        <v>0</v>
      </c>
      <c r="H406" s="4">
        <v>422</v>
      </c>
      <c r="I406">
        <f t="shared" si="60"/>
        <v>422</v>
      </c>
      <c r="J406">
        <f t="shared" si="61"/>
        <v>0</v>
      </c>
      <c r="K406">
        <f t="shared" si="62"/>
        <v>0</v>
      </c>
      <c r="L406">
        <f t="shared" si="63"/>
        <v>1</v>
      </c>
      <c r="M406">
        <f>I406*Diccionario!$B$36</f>
        <v>0.9368482745098039</v>
      </c>
      <c r="N406">
        <f>M406*Diccionario!$B$37</f>
        <v>9.4621675725490198E-2</v>
      </c>
      <c r="O406">
        <f>N406*Diccionario!$B$38</f>
        <v>1.4193251358823529E-2</v>
      </c>
      <c r="P406">
        <f>O406*Diccionario!$B$39</f>
        <v>1.2773926222941176E-2</v>
      </c>
      <c r="Q406">
        <f>P406*Diccionario!$B$40</f>
        <v>5.1095704891764709E-3</v>
      </c>
      <c r="R406">
        <f>Q406*Diccionario!$B$41</f>
        <v>3.3212208179647061E-3</v>
      </c>
      <c r="S406">
        <f t="shared" si="64"/>
        <v>3.3212208179647061E-3</v>
      </c>
      <c r="T406">
        <f>I406*Diccionario!$B$36</f>
        <v>0.9368482745098039</v>
      </c>
      <c r="U406">
        <f>T406*Diccionario!$B$42</f>
        <v>9.4621675725490198E-2</v>
      </c>
      <c r="V406">
        <f>U406*Diccionario!$B$43</f>
        <v>8.0428424366666668E-2</v>
      </c>
      <c r="W406">
        <f>V406*Diccionario!$B$44</f>
        <v>1.5281400629666667E-2</v>
      </c>
      <c r="X406">
        <f>W406*Diccionario!$B$45</f>
        <v>5.9597462455700002E-3</v>
      </c>
      <c r="Y406">
        <f>X406*Diccionario!$B$46</f>
        <v>5.3041741585573001E-3</v>
      </c>
      <c r="Z406">
        <f>Y406*Diccionario!$B$47</f>
        <v>1.9625444386662011E-3</v>
      </c>
      <c r="AA406">
        <f>Z406*Diccionario!$B$48</f>
        <v>1.9625444386662011E-3</v>
      </c>
      <c r="AB406">
        <f>AA406*Diccionario!$B$49</f>
        <v>1.4719083289996509E-3</v>
      </c>
      <c r="AC406">
        <f t="shared" si="65"/>
        <v>1.4719083289996509E-3</v>
      </c>
      <c r="AD406">
        <f t="shared" si="66"/>
        <v>4.7931291469643575E-3</v>
      </c>
      <c r="AE406">
        <f t="shared" si="67"/>
        <v>8.0321673456005239E-6</v>
      </c>
      <c r="AF406" t="e">
        <f ca="1">IF(AD406="","",_xludf.RANK.EQ(AD406,$AD$2:$AD$5513,0))</f>
        <v>#NAME?</v>
      </c>
      <c r="AH406" t="str">
        <f t="shared" si="68"/>
        <v>Baja</v>
      </c>
      <c r="AI406" t="s">
        <v>153</v>
      </c>
      <c r="AJ406" t="str">
        <f>IFERROR(VLOOKUP(B406,Maestro_Regionales!$A$2:$B$35,2,FALSE),"Otras zonas")</f>
        <v>Antioquia</v>
      </c>
      <c r="AK406" t="str">
        <f t="shared" si="69"/>
        <v>REGIMEN DE EXCEPCION | Antioquia</v>
      </c>
    </row>
    <row r="407" spans="1:37">
      <c r="A407" s="4" t="s">
        <v>155</v>
      </c>
      <c r="B407" s="4" t="s">
        <v>156</v>
      </c>
      <c r="C407" s="4" t="s">
        <v>311</v>
      </c>
      <c r="D407" s="4" t="s">
        <v>312</v>
      </c>
      <c r="E407" s="4" t="s">
        <v>85</v>
      </c>
      <c r="F407" s="4">
        <v>0</v>
      </c>
      <c r="G407" s="4">
        <v>1</v>
      </c>
      <c r="H407" s="4">
        <v>0</v>
      </c>
      <c r="I407">
        <f t="shared" si="60"/>
        <v>1</v>
      </c>
      <c r="J407">
        <f t="shared" si="61"/>
        <v>0</v>
      </c>
      <c r="K407">
        <f t="shared" si="62"/>
        <v>1</v>
      </c>
      <c r="L407">
        <f t="shared" si="63"/>
        <v>0</v>
      </c>
      <c r="M407">
        <f>I407*Diccionario!$B$36</f>
        <v>2.2200196078431371E-3</v>
      </c>
      <c r="N407">
        <f>M407*Diccionario!$B$37</f>
        <v>2.2422198039215687E-4</v>
      </c>
      <c r="O407">
        <f>N407*Diccionario!$B$38</f>
        <v>3.3633297058823532E-5</v>
      </c>
      <c r="P407">
        <f>O407*Diccionario!$B$39</f>
        <v>3.026996735294118E-5</v>
      </c>
      <c r="Q407">
        <f>P407*Diccionario!$B$40</f>
        <v>1.2107986941176473E-5</v>
      </c>
      <c r="R407">
        <f>Q407*Diccionario!$B$41</f>
        <v>7.870191511764708E-6</v>
      </c>
      <c r="S407">
        <f t="shared" si="64"/>
        <v>7.870191511764708E-6</v>
      </c>
      <c r="T407">
        <f>I407*Diccionario!$B$36</f>
        <v>2.2200196078431371E-3</v>
      </c>
      <c r="U407">
        <f>T407*Diccionario!$B$42</f>
        <v>2.2422198039215687E-4</v>
      </c>
      <c r="V407">
        <f>U407*Diccionario!$B$43</f>
        <v>1.9058868333333333E-4</v>
      </c>
      <c r="W407">
        <f>V407*Diccionario!$B$44</f>
        <v>3.6211849833333333E-5</v>
      </c>
      <c r="X407">
        <f>W407*Diccionario!$B$45</f>
        <v>1.4122621435000001E-5</v>
      </c>
      <c r="Y407">
        <f>X407*Diccionario!$B$46</f>
        <v>1.256913307715E-5</v>
      </c>
      <c r="Z407">
        <f>Y407*Diccionario!$B$47</f>
        <v>4.6505792385454997E-6</v>
      </c>
      <c r="AA407">
        <f>Z407*Diccionario!$B$48</f>
        <v>4.6505792385454997E-6</v>
      </c>
      <c r="AB407">
        <f>AA407*Diccionario!$B$49</f>
        <v>3.4879344289091247E-6</v>
      </c>
      <c r="AC407">
        <f t="shared" si="65"/>
        <v>3.4879344289091247E-6</v>
      </c>
      <c r="AD407">
        <f t="shared" si="66"/>
        <v>1.1358125940673833E-5</v>
      </c>
      <c r="AE407">
        <f t="shared" si="67"/>
        <v>1.9033571909005983E-8</v>
      </c>
      <c r="AF407" t="e">
        <f ca="1">IF(AD407="","",_xludf.RANK.EQ(AD407,$AD$2:$AD$5513,0))</f>
        <v>#NAME?</v>
      </c>
      <c r="AH407" t="str">
        <f t="shared" si="68"/>
        <v>Baja</v>
      </c>
      <c r="AI407" t="s">
        <v>153</v>
      </c>
      <c r="AJ407" t="str">
        <f>IFERROR(VLOOKUP(B407,Maestro_Regionales!$A$2:$B$35,2,FALSE),"Otras zonas")</f>
        <v>Antioquia</v>
      </c>
      <c r="AK407" t="str">
        <f t="shared" si="69"/>
        <v>SALUD TOTAL EPS | Antioquia</v>
      </c>
    </row>
    <row r="408" spans="1:37">
      <c r="A408" s="4" t="s">
        <v>155</v>
      </c>
      <c r="B408" s="4" t="s">
        <v>156</v>
      </c>
      <c r="C408" s="4" t="s">
        <v>313</v>
      </c>
      <c r="D408" s="4" t="s">
        <v>314</v>
      </c>
      <c r="E408" s="4" t="s">
        <v>160</v>
      </c>
      <c r="F408" s="4">
        <v>122</v>
      </c>
      <c r="G408" s="4">
        <v>1763</v>
      </c>
      <c r="H408" s="4">
        <v>0</v>
      </c>
      <c r="I408">
        <f t="shared" si="60"/>
        <v>1885</v>
      </c>
      <c r="J408">
        <f t="shared" si="61"/>
        <v>6.4721485411140589E-2</v>
      </c>
      <c r="K408">
        <f t="shared" si="62"/>
        <v>0.93527851458885947</v>
      </c>
      <c r="L408">
        <f t="shared" si="63"/>
        <v>0</v>
      </c>
      <c r="M408">
        <f>I408*Diccionario!$B$36</f>
        <v>4.1847369607843135</v>
      </c>
      <c r="N408">
        <f>M408*Diccionario!$B$37</f>
        <v>0.42265843303921569</v>
      </c>
      <c r="O408">
        <f>N408*Diccionario!$B$38</f>
        <v>6.3398764955882356E-2</v>
      </c>
      <c r="P408">
        <f>O408*Diccionario!$B$39</f>
        <v>5.7058888460294124E-2</v>
      </c>
      <c r="Q408">
        <f>P408*Diccionario!$B$40</f>
        <v>2.282355538411765E-2</v>
      </c>
      <c r="R408">
        <f>Q408*Diccionario!$B$41</f>
        <v>1.4835310999676473E-2</v>
      </c>
      <c r="S408">
        <f t="shared" si="64"/>
        <v>1.4835310999676473E-2</v>
      </c>
      <c r="T408">
        <f>I408*Diccionario!$B$36</f>
        <v>4.1847369607843135</v>
      </c>
      <c r="U408">
        <f>T408*Diccionario!$B$42</f>
        <v>0.42265843303921569</v>
      </c>
      <c r="V408">
        <f>U408*Diccionario!$B$43</f>
        <v>0.35925966808333332</v>
      </c>
      <c r="W408">
        <f>V408*Diccionario!$B$44</f>
        <v>6.8259336935833331E-2</v>
      </c>
      <c r="X408">
        <f>W408*Diccionario!$B$45</f>
        <v>2.6621141404974999E-2</v>
      </c>
      <c r="Y408">
        <f>X408*Diccionario!$B$46</f>
        <v>2.3692815850427748E-2</v>
      </c>
      <c r="Z408">
        <f>Y408*Diccionario!$B$47</f>
        <v>8.7663418646582673E-3</v>
      </c>
      <c r="AA408">
        <f>Z408*Diccionario!$B$48</f>
        <v>8.7663418646582673E-3</v>
      </c>
      <c r="AB408">
        <f>AA408*Diccionario!$B$49</f>
        <v>6.5747563984937009E-3</v>
      </c>
      <c r="AC408">
        <f t="shared" si="65"/>
        <v>6.5747563984937009E-3</v>
      </c>
      <c r="AD408">
        <f t="shared" si="66"/>
        <v>2.1410067398170175E-2</v>
      </c>
      <c r="AE408">
        <f t="shared" si="67"/>
        <v>3.5878283048476277E-5</v>
      </c>
      <c r="AF408" t="e">
        <f ca="1">IF(AD408="","",_xludf.RANK.EQ(AD408,$AD$2:$AD$5513,0))</f>
        <v>#NAME?</v>
      </c>
      <c r="AH408" t="str">
        <f t="shared" si="68"/>
        <v>Baja</v>
      </c>
      <c r="AI408" t="s">
        <v>153</v>
      </c>
      <c r="AJ408" t="str">
        <f>IFERROR(VLOOKUP(B408,Maestro_Regionales!$A$2:$B$35,2,FALSE),"Otras zonas")</f>
        <v>Antioquia</v>
      </c>
      <c r="AK408" t="str">
        <f t="shared" si="69"/>
        <v>SAVIA SALUD EPS | Antioquia</v>
      </c>
    </row>
    <row r="409" spans="1:37">
      <c r="A409" s="4" t="s">
        <v>155</v>
      </c>
      <c r="B409" s="4" t="s">
        <v>156</v>
      </c>
      <c r="C409" s="4" t="s">
        <v>313</v>
      </c>
      <c r="D409" s="4" t="s">
        <v>314</v>
      </c>
      <c r="E409" s="4" t="s">
        <v>87</v>
      </c>
      <c r="F409" s="4">
        <v>161</v>
      </c>
      <c r="G409" s="4">
        <v>84</v>
      </c>
      <c r="H409" s="4">
        <v>0</v>
      </c>
      <c r="I409">
        <f t="shared" si="60"/>
        <v>245</v>
      </c>
      <c r="J409">
        <f t="shared" si="61"/>
        <v>0.65714285714285714</v>
      </c>
      <c r="K409">
        <f t="shared" si="62"/>
        <v>0.34285714285714286</v>
      </c>
      <c r="L409">
        <f t="shared" si="63"/>
        <v>0</v>
      </c>
      <c r="M409">
        <f>I409*Diccionario!$B$36</f>
        <v>0.54390480392156859</v>
      </c>
      <c r="N409">
        <f>M409*Diccionario!$B$37</f>
        <v>5.4934385196078434E-2</v>
      </c>
      <c r="O409">
        <f>N409*Diccionario!$B$38</f>
        <v>8.240157779411764E-3</v>
      </c>
      <c r="P409">
        <f>O409*Diccionario!$B$39</f>
        <v>7.4161420014705881E-3</v>
      </c>
      <c r="Q409">
        <f>P409*Diccionario!$B$40</f>
        <v>2.9664568005882356E-3</v>
      </c>
      <c r="R409">
        <f>Q409*Diccionario!$B$41</f>
        <v>1.9281969203823533E-3</v>
      </c>
      <c r="S409">
        <f t="shared" si="64"/>
        <v>1.9281969203823533E-3</v>
      </c>
      <c r="T409">
        <f>I409*Diccionario!$B$36</f>
        <v>0.54390480392156859</v>
      </c>
      <c r="U409">
        <f>T409*Diccionario!$B$42</f>
        <v>5.4934385196078434E-2</v>
      </c>
      <c r="V409">
        <f>U409*Diccionario!$B$43</f>
        <v>4.6694227416666664E-2</v>
      </c>
      <c r="W409">
        <f>V409*Diccionario!$B$44</f>
        <v>8.8719032091666671E-3</v>
      </c>
      <c r="X409">
        <f>W409*Diccionario!$B$45</f>
        <v>3.4600422515750004E-3</v>
      </c>
      <c r="Y409">
        <f>X409*Diccionario!$B$46</f>
        <v>3.0794376039017502E-3</v>
      </c>
      <c r="Z409">
        <f>Y409*Diccionario!$B$47</f>
        <v>1.1393919134436476E-3</v>
      </c>
      <c r="AA409">
        <f>Z409*Diccionario!$B$48</f>
        <v>1.1393919134436476E-3</v>
      </c>
      <c r="AB409">
        <f>AA409*Diccionario!$B$49</f>
        <v>8.5454393508273567E-4</v>
      </c>
      <c r="AC409">
        <f t="shared" si="65"/>
        <v>8.5454393508273567E-4</v>
      </c>
      <c r="AD409">
        <f t="shared" si="66"/>
        <v>2.7827408554650891E-3</v>
      </c>
      <c r="AE409">
        <f t="shared" si="67"/>
        <v>4.6632251177064653E-6</v>
      </c>
      <c r="AF409" t="e">
        <f ca="1">IF(AD409="","",_xludf.RANK.EQ(AD409,$AD$2:$AD$5513,0))</f>
        <v>#NAME?</v>
      </c>
      <c r="AH409" t="str">
        <f t="shared" si="68"/>
        <v>Baja</v>
      </c>
      <c r="AI409" t="s">
        <v>153</v>
      </c>
      <c r="AJ409" t="str">
        <f>IFERROR(VLOOKUP(B409,Maestro_Regionales!$A$2:$B$35,2,FALSE),"Otras zonas")</f>
        <v>Antioquia</v>
      </c>
      <c r="AK409" t="str">
        <f t="shared" si="69"/>
        <v>NUEVA EPS | Antioquia</v>
      </c>
    </row>
    <row r="410" spans="1:37">
      <c r="A410" s="4" t="s">
        <v>155</v>
      </c>
      <c r="B410" s="4" t="s">
        <v>156</v>
      </c>
      <c r="C410" s="4" t="s">
        <v>313</v>
      </c>
      <c r="D410" s="4" t="s">
        <v>314</v>
      </c>
      <c r="E410" s="4" t="s">
        <v>90</v>
      </c>
      <c r="F410" s="4">
        <v>0</v>
      </c>
      <c r="G410" s="4">
        <v>0</v>
      </c>
      <c r="H410" s="4">
        <v>62</v>
      </c>
      <c r="I410">
        <f t="shared" si="60"/>
        <v>62</v>
      </c>
      <c r="J410">
        <f t="shared" si="61"/>
        <v>0</v>
      </c>
      <c r="K410">
        <f t="shared" si="62"/>
        <v>0</v>
      </c>
      <c r="L410">
        <f t="shared" si="63"/>
        <v>1</v>
      </c>
      <c r="M410">
        <f>I410*Diccionario!$B$36</f>
        <v>0.13764121568627449</v>
      </c>
      <c r="N410">
        <f>M410*Diccionario!$B$37</f>
        <v>1.3901762784313725E-2</v>
      </c>
      <c r="O410">
        <f>N410*Diccionario!$B$38</f>
        <v>2.0852644176470587E-3</v>
      </c>
      <c r="P410">
        <f>O410*Diccionario!$B$39</f>
        <v>1.8767379758823529E-3</v>
      </c>
      <c r="Q410">
        <f>P410*Diccionario!$B$40</f>
        <v>7.5069519035294121E-4</v>
      </c>
      <c r="R410">
        <f>Q410*Diccionario!$B$41</f>
        <v>4.8795187372941182E-4</v>
      </c>
      <c r="S410">
        <f t="shared" si="64"/>
        <v>4.8795187372941182E-4</v>
      </c>
      <c r="T410">
        <f>I410*Diccionario!$B$36</f>
        <v>0.13764121568627449</v>
      </c>
      <c r="U410">
        <f>T410*Diccionario!$B$42</f>
        <v>1.3901762784313725E-2</v>
      </c>
      <c r="V410">
        <f>U410*Diccionario!$B$43</f>
        <v>1.1816498366666666E-2</v>
      </c>
      <c r="W410">
        <f>V410*Diccionario!$B$44</f>
        <v>2.2451346896666664E-3</v>
      </c>
      <c r="X410">
        <f>W410*Diccionario!$B$45</f>
        <v>8.7560252896999992E-4</v>
      </c>
      <c r="Y410">
        <f>X410*Diccionario!$B$46</f>
        <v>7.7928625078329996E-4</v>
      </c>
      <c r="Z410">
        <f>Y410*Diccionario!$B$47</f>
        <v>2.8833591278982097E-4</v>
      </c>
      <c r="AA410">
        <f>Z410*Diccionario!$B$48</f>
        <v>2.8833591278982097E-4</v>
      </c>
      <c r="AB410">
        <f>AA410*Diccionario!$B$49</f>
        <v>2.1625193459236572E-4</v>
      </c>
      <c r="AC410">
        <f t="shared" si="65"/>
        <v>2.1625193459236572E-4</v>
      </c>
      <c r="AD410">
        <f t="shared" si="66"/>
        <v>7.042038083217776E-4</v>
      </c>
      <c r="AE410">
        <f t="shared" si="67"/>
        <v>1.1800814583583708E-6</v>
      </c>
      <c r="AF410" t="e">
        <f ca="1">IF(AD410="","",_xludf.RANK.EQ(AD410,$AD$2:$AD$5513,0))</f>
        <v>#NAME?</v>
      </c>
      <c r="AH410" t="str">
        <f t="shared" si="68"/>
        <v>Baja</v>
      </c>
      <c r="AI410" t="s">
        <v>153</v>
      </c>
      <c r="AJ410" t="str">
        <f>IFERROR(VLOOKUP(B410,Maestro_Regionales!$A$2:$B$35,2,FALSE),"Otras zonas")</f>
        <v>Antioquia</v>
      </c>
      <c r="AK410" t="str">
        <f t="shared" si="69"/>
        <v>REGIMEN DE EXCEPCION | Antioquia</v>
      </c>
    </row>
    <row r="411" spans="1:37">
      <c r="A411" s="4" t="s">
        <v>155</v>
      </c>
      <c r="B411" s="4" t="s">
        <v>156</v>
      </c>
      <c r="C411" s="4" t="s">
        <v>313</v>
      </c>
      <c r="D411" s="4" t="s">
        <v>314</v>
      </c>
      <c r="E411" s="4" t="s">
        <v>161</v>
      </c>
      <c r="F411" s="4">
        <v>1</v>
      </c>
      <c r="G411" s="4">
        <v>0</v>
      </c>
      <c r="H411" s="4">
        <v>0</v>
      </c>
      <c r="I411">
        <f t="shared" si="60"/>
        <v>1</v>
      </c>
      <c r="J411">
        <f t="shared" si="61"/>
        <v>1</v>
      </c>
      <c r="K411">
        <f t="shared" si="62"/>
        <v>0</v>
      </c>
      <c r="L411">
        <f t="shared" si="63"/>
        <v>0</v>
      </c>
      <c r="M411">
        <f>I411*Diccionario!$B$36</f>
        <v>2.2200196078431371E-3</v>
      </c>
      <c r="N411">
        <f>M411*Diccionario!$B$37</f>
        <v>2.2422198039215687E-4</v>
      </c>
      <c r="O411">
        <f>N411*Diccionario!$B$38</f>
        <v>3.3633297058823532E-5</v>
      </c>
      <c r="P411">
        <f>O411*Diccionario!$B$39</f>
        <v>3.026996735294118E-5</v>
      </c>
      <c r="Q411">
        <f>P411*Diccionario!$B$40</f>
        <v>1.2107986941176473E-5</v>
      </c>
      <c r="R411">
        <f>Q411*Diccionario!$B$41</f>
        <v>7.870191511764708E-6</v>
      </c>
      <c r="S411">
        <f t="shared" si="64"/>
        <v>7.870191511764708E-6</v>
      </c>
      <c r="T411">
        <f>I411*Diccionario!$B$36</f>
        <v>2.2200196078431371E-3</v>
      </c>
      <c r="U411">
        <f>T411*Diccionario!$B$42</f>
        <v>2.2422198039215687E-4</v>
      </c>
      <c r="V411">
        <f>U411*Diccionario!$B$43</f>
        <v>1.9058868333333333E-4</v>
      </c>
      <c r="W411">
        <f>V411*Diccionario!$B$44</f>
        <v>3.6211849833333333E-5</v>
      </c>
      <c r="X411">
        <f>W411*Diccionario!$B$45</f>
        <v>1.4122621435000001E-5</v>
      </c>
      <c r="Y411">
        <f>X411*Diccionario!$B$46</f>
        <v>1.256913307715E-5</v>
      </c>
      <c r="Z411">
        <f>Y411*Diccionario!$B$47</f>
        <v>4.6505792385454997E-6</v>
      </c>
      <c r="AA411">
        <f>Z411*Diccionario!$B$48</f>
        <v>4.6505792385454997E-6</v>
      </c>
      <c r="AB411">
        <f>AA411*Diccionario!$B$49</f>
        <v>3.4879344289091247E-6</v>
      </c>
      <c r="AC411">
        <f t="shared" si="65"/>
        <v>3.4879344289091247E-6</v>
      </c>
      <c r="AD411">
        <f t="shared" si="66"/>
        <v>1.1358125940673833E-5</v>
      </c>
      <c r="AE411">
        <f t="shared" si="67"/>
        <v>1.9033571909005983E-8</v>
      </c>
      <c r="AF411" t="e">
        <f ca="1">IF(AD411="","",_xludf.RANK.EQ(AD411,$AD$2:$AD$5513,0))</f>
        <v>#NAME?</v>
      </c>
      <c r="AH411" t="str">
        <f t="shared" si="68"/>
        <v>Baja</v>
      </c>
      <c r="AI411" t="s">
        <v>153</v>
      </c>
      <c r="AJ411" t="str">
        <f>IFERROR(VLOOKUP(B411,Maestro_Regionales!$A$2:$B$35,2,FALSE),"Otras zonas")</f>
        <v>Antioquia</v>
      </c>
      <c r="AK411" t="str">
        <f t="shared" si="69"/>
        <v>EPM - EAS | Antioquia</v>
      </c>
    </row>
    <row r="412" spans="1:37">
      <c r="A412" s="4" t="s">
        <v>155</v>
      </c>
      <c r="B412" s="4" t="s">
        <v>156</v>
      </c>
      <c r="C412" s="4" t="s">
        <v>315</v>
      </c>
      <c r="D412" s="4" t="s">
        <v>316</v>
      </c>
      <c r="E412" s="4" t="s">
        <v>160</v>
      </c>
      <c r="F412" s="4">
        <v>1038</v>
      </c>
      <c r="G412" s="4">
        <v>8683</v>
      </c>
      <c r="H412" s="4">
        <v>0</v>
      </c>
      <c r="I412">
        <f t="shared" si="60"/>
        <v>9721</v>
      </c>
      <c r="J412">
        <f t="shared" si="61"/>
        <v>0.1067791379487707</v>
      </c>
      <c r="K412">
        <f t="shared" si="62"/>
        <v>0.8932208620512293</v>
      </c>
      <c r="L412">
        <f t="shared" si="63"/>
        <v>0</v>
      </c>
      <c r="M412">
        <f>I412*Diccionario!$B$36</f>
        <v>21.580810607843137</v>
      </c>
      <c r="N412">
        <f>M412*Diccionario!$B$37</f>
        <v>2.1796618713921569</v>
      </c>
      <c r="O412">
        <f>N412*Diccionario!$B$38</f>
        <v>0.32694928070882351</v>
      </c>
      <c r="P412">
        <f>O412*Diccionario!$B$39</f>
        <v>0.29425435263794114</v>
      </c>
      <c r="Q412">
        <f>P412*Diccionario!$B$40</f>
        <v>0.11770174105517646</v>
      </c>
      <c r="R412">
        <f>Q412*Diccionario!$B$41</f>
        <v>7.6506131685864703E-2</v>
      </c>
      <c r="S412">
        <f t="shared" si="64"/>
        <v>7.6506131685864703E-2</v>
      </c>
      <c r="T412">
        <f>I412*Diccionario!$B$36</f>
        <v>21.580810607843137</v>
      </c>
      <c r="U412">
        <f>T412*Diccionario!$B$42</f>
        <v>2.1796618713921569</v>
      </c>
      <c r="V412">
        <f>U412*Diccionario!$B$43</f>
        <v>1.8527125906833333</v>
      </c>
      <c r="W412">
        <f>V412*Diccionario!$B$44</f>
        <v>0.3520153922298333</v>
      </c>
      <c r="X412">
        <f>W412*Diccionario!$B$45</f>
        <v>0.137286002969635</v>
      </c>
      <c r="Y412">
        <f>X412*Diccionario!$B$46</f>
        <v>0.12218454264297515</v>
      </c>
      <c r="Z412">
        <f>Y412*Diccionario!$B$47</f>
        <v>4.5208280777900803E-2</v>
      </c>
      <c r="AA412">
        <f>Z412*Diccionario!$B$48</f>
        <v>4.5208280777900803E-2</v>
      </c>
      <c r="AB412">
        <f>AA412*Diccionario!$B$49</f>
        <v>3.3906210583425606E-2</v>
      </c>
      <c r="AC412">
        <f t="shared" si="65"/>
        <v>3.3906210583425606E-2</v>
      </c>
      <c r="AD412">
        <f t="shared" si="66"/>
        <v>0.11041234226929031</v>
      </c>
      <c r="AE412">
        <f t="shared" si="67"/>
        <v>1.8502535252744713E-4</v>
      </c>
      <c r="AF412" t="e">
        <f ca="1">IF(AD412="","",_xludf.RANK.EQ(AD412,$AD$2:$AD$5513,0))</f>
        <v>#NAME?</v>
      </c>
      <c r="AH412" t="str">
        <f t="shared" si="68"/>
        <v>Baja</v>
      </c>
      <c r="AI412" t="s">
        <v>153</v>
      </c>
      <c r="AJ412" t="str">
        <f>IFERROR(VLOOKUP(B412,Maestro_Regionales!$A$2:$B$35,2,FALSE),"Otras zonas")</f>
        <v>Antioquia</v>
      </c>
      <c r="AK412" t="str">
        <f t="shared" si="69"/>
        <v>SAVIA SALUD EPS | Antioquia</v>
      </c>
    </row>
    <row r="413" spans="1:37">
      <c r="A413" s="4" t="s">
        <v>155</v>
      </c>
      <c r="B413" s="4" t="s">
        <v>156</v>
      </c>
      <c r="C413" s="4" t="s">
        <v>315</v>
      </c>
      <c r="D413" s="4" t="s">
        <v>316</v>
      </c>
      <c r="E413" s="4" t="s">
        <v>87</v>
      </c>
      <c r="F413" s="4">
        <v>3771</v>
      </c>
      <c r="G413" s="4">
        <v>3655</v>
      </c>
      <c r="H413" s="4">
        <v>0</v>
      </c>
      <c r="I413">
        <f t="shared" si="60"/>
        <v>7426</v>
      </c>
      <c r="J413">
        <f t="shared" si="61"/>
        <v>0.5078103959062753</v>
      </c>
      <c r="K413">
        <f t="shared" si="62"/>
        <v>0.49218960409372475</v>
      </c>
      <c r="L413">
        <f t="shared" si="63"/>
        <v>0</v>
      </c>
      <c r="M413">
        <f>I413*Diccionario!$B$36</f>
        <v>16.485865607843134</v>
      </c>
      <c r="N413">
        <f>M413*Diccionario!$B$37</f>
        <v>1.6650724263921566</v>
      </c>
      <c r="O413">
        <f>N413*Diccionario!$B$38</f>
        <v>0.24976086395882346</v>
      </c>
      <c r="P413">
        <f>O413*Diccionario!$B$39</f>
        <v>0.22478477756294113</v>
      </c>
      <c r="Q413">
        <f>P413*Diccionario!$B$40</f>
        <v>8.9913911025176457E-2</v>
      </c>
      <c r="R413">
        <f>Q413*Diccionario!$B$41</f>
        <v>5.8444042166364701E-2</v>
      </c>
      <c r="S413">
        <f t="shared" si="64"/>
        <v>5.8444042166364701E-2</v>
      </c>
      <c r="T413">
        <f>I413*Diccionario!$B$36</f>
        <v>16.485865607843134</v>
      </c>
      <c r="U413">
        <f>T413*Diccionario!$B$42</f>
        <v>1.6650724263921566</v>
      </c>
      <c r="V413">
        <f>U413*Diccionario!$B$43</f>
        <v>1.415311562433333</v>
      </c>
      <c r="W413">
        <f>V413*Diccionario!$B$44</f>
        <v>0.26890919686233328</v>
      </c>
      <c r="X413">
        <f>W413*Diccionario!$B$45</f>
        <v>0.10487458677630998</v>
      </c>
      <c r="Y413">
        <f>X413*Diccionario!$B$46</f>
        <v>9.3338382230915881E-2</v>
      </c>
      <c r="Z413">
        <f>Y413*Diccionario!$B$47</f>
        <v>3.4535201425438873E-2</v>
      </c>
      <c r="AA413">
        <f>Z413*Diccionario!$B$48</f>
        <v>3.4535201425438873E-2</v>
      </c>
      <c r="AB413">
        <f>AA413*Diccionario!$B$49</f>
        <v>2.5901401069079157E-2</v>
      </c>
      <c r="AC413">
        <f t="shared" si="65"/>
        <v>2.5901401069079157E-2</v>
      </c>
      <c r="AD413">
        <f t="shared" si="66"/>
        <v>8.4345443235443851E-2</v>
      </c>
      <c r="AE413">
        <f t="shared" si="67"/>
        <v>1.4134330499627836E-4</v>
      </c>
      <c r="AF413" t="e">
        <f ca="1">IF(AD413="","",_xludf.RANK.EQ(AD413,$AD$2:$AD$5513,0))</f>
        <v>#NAME?</v>
      </c>
      <c r="AH413" t="str">
        <f t="shared" si="68"/>
        <v>Baja</v>
      </c>
      <c r="AI413" t="s">
        <v>153</v>
      </c>
      <c r="AJ413" t="str">
        <f>IFERROR(VLOOKUP(B413,Maestro_Regionales!$A$2:$B$35,2,FALSE),"Otras zonas")</f>
        <v>Antioquia</v>
      </c>
      <c r="AK413" t="str">
        <f t="shared" si="69"/>
        <v>NUEVA EPS | Antioquia</v>
      </c>
    </row>
    <row r="414" spans="1:37">
      <c r="A414" s="4" t="s">
        <v>155</v>
      </c>
      <c r="B414" s="4" t="s">
        <v>156</v>
      </c>
      <c r="C414" s="4" t="s">
        <v>315</v>
      </c>
      <c r="D414" s="4" t="s">
        <v>316</v>
      </c>
      <c r="E414" s="4" t="s">
        <v>85</v>
      </c>
      <c r="F414" s="4">
        <v>1290</v>
      </c>
      <c r="G414" s="4">
        <v>1332</v>
      </c>
      <c r="H414" s="4">
        <v>0</v>
      </c>
      <c r="I414">
        <f t="shared" si="60"/>
        <v>2622</v>
      </c>
      <c r="J414">
        <f t="shared" si="61"/>
        <v>0.49199084668192222</v>
      </c>
      <c r="K414">
        <f t="shared" si="62"/>
        <v>0.50800915331807783</v>
      </c>
      <c r="L414">
        <f t="shared" si="63"/>
        <v>0</v>
      </c>
      <c r="M414">
        <f>I414*Diccionario!$B$36</f>
        <v>5.8208914117647055</v>
      </c>
      <c r="N414">
        <f>M414*Diccionario!$B$37</f>
        <v>0.58791003258823527</v>
      </c>
      <c r="O414">
        <f>N414*Diccionario!$B$38</f>
        <v>8.818650488823529E-2</v>
      </c>
      <c r="P414">
        <f>O414*Diccionario!$B$39</f>
        <v>7.9367854399411769E-2</v>
      </c>
      <c r="Q414">
        <f>P414*Diccionario!$B$40</f>
        <v>3.1747141759764709E-2</v>
      </c>
      <c r="R414">
        <f>Q414*Diccionario!$B$41</f>
        <v>2.0635642143847062E-2</v>
      </c>
      <c r="S414">
        <f t="shared" si="64"/>
        <v>2.0635642143847062E-2</v>
      </c>
      <c r="T414">
        <f>I414*Diccionario!$B$36</f>
        <v>5.8208914117647055</v>
      </c>
      <c r="U414">
        <f>T414*Diccionario!$B$42</f>
        <v>0.58791003258823527</v>
      </c>
      <c r="V414">
        <f>U414*Diccionario!$B$43</f>
        <v>0.49972352769999995</v>
      </c>
      <c r="W414">
        <f>V414*Diccionario!$B$44</f>
        <v>9.4947470262999989E-2</v>
      </c>
      <c r="X414">
        <f>W414*Diccionario!$B$45</f>
        <v>3.7029513402569998E-2</v>
      </c>
      <c r="Y414">
        <f>X414*Diccionario!$B$46</f>
        <v>3.2956266928287299E-2</v>
      </c>
      <c r="Z414">
        <f>Y414*Diccionario!$B$47</f>
        <v>1.2193818763466301E-2</v>
      </c>
      <c r="AA414">
        <f>Z414*Diccionario!$B$48</f>
        <v>1.2193818763466301E-2</v>
      </c>
      <c r="AB414">
        <f>AA414*Diccionario!$B$49</f>
        <v>9.1453640725997262E-3</v>
      </c>
      <c r="AC414">
        <f t="shared" si="65"/>
        <v>9.1453640725997262E-3</v>
      </c>
      <c r="AD414">
        <f t="shared" si="66"/>
        <v>2.978100621644679E-2</v>
      </c>
      <c r="AE414">
        <f t="shared" si="67"/>
        <v>4.9906025545413684E-5</v>
      </c>
      <c r="AF414" t="e">
        <f ca="1">IF(AD414="","",_xludf.RANK.EQ(AD414,$AD$2:$AD$5513,0))</f>
        <v>#NAME?</v>
      </c>
      <c r="AH414" t="str">
        <f t="shared" si="68"/>
        <v>Baja</v>
      </c>
      <c r="AI414" t="s">
        <v>153</v>
      </c>
      <c r="AJ414" t="str">
        <f>IFERROR(VLOOKUP(B414,Maestro_Regionales!$A$2:$B$35,2,FALSE),"Otras zonas")</f>
        <v>Antioquia</v>
      </c>
      <c r="AK414" t="str">
        <f t="shared" si="69"/>
        <v>SALUD TOTAL EPS | Antioquia</v>
      </c>
    </row>
    <row r="415" spans="1:37">
      <c r="A415" s="4" t="s">
        <v>155</v>
      </c>
      <c r="B415" s="4" t="s">
        <v>156</v>
      </c>
      <c r="C415" s="4" t="s">
        <v>315</v>
      </c>
      <c r="D415" s="4" t="s">
        <v>316</v>
      </c>
      <c r="E415" s="4" t="s">
        <v>90</v>
      </c>
      <c r="F415" s="4">
        <v>0</v>
      </c>
      <c r="G415" s="4">
        <v>0</v>
      </c>
      <c r="H415" s="4">
        <v>304</v>
      </c>
      <c r="I415">
        <f t="shared" si="60"/>
        <v>304</v>
      </c>
      <c r="J415">
        <f t="shared" si="61"/>
        <v>0</v>
      </c>
      <c r="K415">
        <f t="shared" si="62"/>
        <v>0</v>
      </c>
      <c r="L415">
        <f t="shared" si="63"/>
        <v>1</v>
      </c>
      <c r="M415">
        <f>I415*Diccionario!$B$36</f>
        <v>0.67488596078431362</v>
      </c>
      <c r="N415">
        <f>M415*Diccionario!$B$37</f>
        <v>6.8163482039215684E-2</v>
      </c>
      <c r="O415">
        <f>N415*Diccionario!$B$38</f>
        <v>1.0224522305882352E-2</v>
      </c>
      <c r="P415">
        <f>O415*Diccionario!$B$39</f>
        <v>9.2020700752941179E-3</v>
      </c>
      <c r="Q415">
        <f>P415*Diccionario!$B$40</f>
        <v>3.6808280301176472E-3</v>
      </c>
      <c r="R415">
        <f>Q415*Diccionario!$B$41</f>
        <v>2.3925382195764708E-3</v>
      </c>
      <c r="S415">
        <f t="shared" si="64"/>
        <v>2.3925382195764708E-3</v>
      </c>
      <c r="T415">
        <f>I415*Diccionario!$B$36</f>
        <v>0.67488596078431362</v>
      </c>
      <c r="U415">
        <f>T415*Diccionario!$B$42</f>
        <v>6.8163482039215684E-2</v>
      </c>
      <c r="V415">
        <f>U415*Diccionario!$B$43</f>
        <v>5.793895973333333E-2</v>
      </c>
      <c r="W415">
        <f>V415*Diccionario!$B$44</f>
        <v>1.1008402349333334E-2</v>
      </c>
      <c r="X415">
        <f>W415*Diccionario!$B$45</f>
        <v>4.2932769162400001E-3</v>
      </c>
      <c r="Y415">
        <f>X415*Diccionario!$B$46</f>
        <v>3.8210164554536002E-3</v>
      </c>
      <c r="Z415">
        <f>Y415*Diccionario!$B$47</f>
        <v>1.413776088517832E-3</v>
      </c>
      <c r="AA415">
        <f>Z415*Diccionario!$B$48</f>
        <v>1.413776088517832E-3</v>
      </c>
      <c r="AB415">
        <f>AA415*Diccionario!$B$49</f>
        <v>1.0603320663883739E-3</v>
      </c>
      <c r="AC415">
        <f t="shared" si="65"/>
        <v>1.0603320663883739E-3</v>
      </c>
      <c r="AD415">
        <f t="shared" si="66"/>
        <v>3.4528702859648449E-3</v>
      </c>
      <c r="AE415">
        <f t="shared" si="67"/>
        <v>5.7862058603378182E-6</v>
      </c>
      <c r="AF415" t="e">
        <f ca="1">IF(AD415="","",_xludf.RANK.EQ(AD415,$AD$2:$AD$5513,0))</f>
        <v>#NAME?</v>
      </c>
      <c r="AH415" t="str">
        <f t="shared" si="68"/>
        <v>Baja</v>
      </c>
      <c r="AI415" t="s">
        <v>153</v>
      </c>
      <c r="AJ415" t="str">
        <f>IFERROR(VLOOKUP(B415,Maestro_Regionales!$A$2:$B$35,2,FALSE),"Otras zonas")</f>
        <v>Antioquia</v>
      </c>
      <c r="AK415" t="str">
        <f t="shared" si="69"/>
        <v>REGIMEN DE EXCEPCION | Antioquia</v>
      </c>
    </row>
    <row r="416" spans="1:37">
      <c r="A416" s="4" t="s">
        <v>155</v>
      </c>
      <c r="B416" s="4" t="s">
        <v>156</v>
      </c>
      <c r="C416" s="4" t="s">
        <v>315</v>
      </c>
      <c r="D416" s="4" t="s">
        <v>316</v>
      </c>
      <c r="E416" s="4" t="s">
        <v>161</v>
      </c>
      <c r="F416" s="4">
        <v>38</v>
      </c>
      <c r="G416" s="4">
        <v>0</v>
      </c>
      <c r="H416" s="4">
        <v>0</v>
      </c>
      <c r="I416">
        <f t="shared" si="60"/>
        <v>38</v>
      </c>
      <c r="J416">
        <f t="shared" si="61"/>
        <v>1</v>
      </c>
      <c r="K416">
        <f t="shared" si="62"/>
        <v>0</v>
      </c>
      <c r="L416">
        <f t="shared" si="63"/>
        <v>0</v>
      </c>
      <c r="M416">
        <f>I416*Diccionario!$B$36</f>
        <v>8.4360745098039203E-2</v>
      </c>
      <c r="N416">
        <f>M416*Diccionario!$B$37</f>
        <v>8.5204352549019605E-3</v>
      </c>
      <c r="O416">
        <f>N416*Diccionario!$B$38</f>
        <v>1.278065288235294E-3</v>
      </c>
      <c r="P416">
        <f>O416*Diccionario!$B$39</f>
        <v>1.1502587594117647E-3</v>
      </c>
      <c r="Q416">
        <f>P416*Diccionario!$B$40</f>
        <v>4.601035037647059E-4</v>
      </c>
      <c r="R416">
        <f>Q416*Diccionario!$B$41</f>
        <v>2.9906727744705885E-4</v>
      </c>
      <c r="S416">
        <f t="shared" si="64"/>
        <v>2.9906727744705885E-4</v>
      </c>
      <c r="T416">
        <f>I416*Diccionario!$B$36</f>
        <v>8.4360745098039203E-2</v>
      </c>
      <c r="U416">
        <f>T416*Diccionario!$B$42</f>
        <v>8.5204352549019605E-3</v>
      </c>
      <c r="V416">
        <f>U416*Diccionario!$B$43</f>
        <v>7.2423699666666662E-3</v>
      </c>
      <c r="W416">
        <f>V416*Diccionario!$B$44</f>
        <v>1.3760502936666667E-3</v>
      </c>
      <c r="X416">
        <f>W416*Diccionario!$B$45</f>
        <v>5.3665961453000001E-4</v>
      </c>
      <c r="Y416">
        <f>X416*Diccionario!$B$46</f>
        <v>4.7762705693170002E-4</v>
      </c>
      <c r="Z416">
        <f>Y416*Diccionario!$B$47</f>
        <v>1.76722011064729E-4</v>
      </c>
      <c r="AA416">
        <f>Z416*Diccionario!$B$48</f>
        <v>1.76722011064729E-4</v>
      </c>
      <c r="AB416">
        <f>AA416*Diccionario!$B$49</f>
        <v>1.3254150829854674E-4</v>
      </c>
      <c r="AC416">
        <f t="shared" si="65"/>
        <v>1.3254150829854674E-4</v>
      </c>
      <c r="AD416">
        <f t="shared" si="66"/>
        <v>4.3160878574560562E-4</v>
      </c>
      <c r="AE416">
        <f t="shared" si="67"/>
        <v>7.2327573254222727E-7</v>
      </c>
      <c r="AF416" t="e">
        <f ca="1">IF(AD416="","",_xludf.RANK.EQ(AD416,$AD$2:$AD$5513,0))</f>
        <v>#NAME?</v>
      </c>
      <c r="AH416" t="str">
        <f t="shared" si="68"/>
        <v>Baja</v>
      </c>
      <c r="AI416" t="s">
        <v>153</v>
      </c>
      <c r="AJ416" t="str">
        <f>IFERROR(VLOOKUP(B416,Maestro_Regionales!$A$2:$B$35,2,FALSE),"Otras zonas")</f>
        <v>Antioquia</v>
      </c>
      <c r="AK416" t="str">
        <f t="shared" si="69"/>
        <v>EPM - EAS | Antioquia</v>
      </c>
    </row>
    <row r="417" spans="1:37">
      <c r="A417" s="4" t="s">
        <v>155</v>
      </c>
      <c r="B417" s="4" t="s">
        <v>156</v>
      </c>
      <c r="C417" s="4" t="s">
        <v>317</v>
      </c>
      <c r="D417" s="4" t="s">
        <v>318</v>
      </c>
      <c r="E417" s="4" t="s">
        <v>88</v>
      </c>
      <c r="F417" s="4">
        <v>328</v>
      </c>
      <c r="G417" s="4">
        <v>3853</v>
      </c>
      <c r="H417" s="4">
        <v>0</v>
      </c>
      <c r="I417">
        <f t="shared" si="60"/>
        <v>4181</v>
      </c>
      <c r="J417">
        <f t="shared" si="61"/>
        <v>7.8450131547476681E-2</v>
      </c>
      <c r="K417">
        <f t="shared" si="62"/>
        <v>0.92154986845252329</v>
      </c>
      <c r="L417">
        <f t="shared" si="63"/>
        <v>0</v>
      </c>
      <c r="M417">
        <f>I417*Diccionario!$B$36</f>
        <v>9.2819019803921563</v>
      </c>
      <c r="N417">
        <f>M417*Diccionario!$B$37</f>
        <v>0.9374721000196079</v>
      </c>
      <c r="O417">
        <f>N417*Diccionario!$B$38</f>
        <v>0.14062081500294119</v>
      </c>
      <c r="P417">
        <f>O417*Diccionario!$B$39</f>
        <v>0.12655873350264707</v>
      </c>
      <c r="Q417">
        <f>P417*Diccionario!$B$40</f>
        <v>5.0623493401058831E-2</v>
      </c>
      <c r="R417">
        <f>Q417*Diccionario!$B$41</f>
        <v>3.2905270710688238E-2</v>
      </c>
      <c r="S417">
        <f t="shared" si="64"/>
        <v>3.2905270710688238E-2</v>
      </c>
      <c r="T417">
        <f>I417*Diccionario!$B$36</f>
        <v>9.2819019803921563</v>
      </c>
      <c r="U417">
        <f>T417*Diccionario!$B$42</f>
        <v>0.9374721000196079</v>
      </c>
      <c r="V417">
        <f>U417*Diccionario!$B$43</f>
        <v>0.79685128501666669</v>
      </c>
      <c r="W417">
        <f>V417*Diccionario!$B$44</f>
        <v>0.15140174415316668</v>
      </c>
      <c r="X417">
        <f>W417*Diccionario!$B$45</f>
        <v>5.9046680219735005E-2</v>
      </c>
      <c r="Y417">
        <f>X417*Diccionario!$B$46</f>
        <v>5.2551545395564156E-2</v>
      </c>
      <c r="Z417">
        <f>Y417*Diccionario!$B$47</f>
        <v>1.9444071796358736E-2</v>
      </c>
      <c r="AA417">
        <f>Z417*Diccionario!$B$48</f>
        <v>1.9444071796358736E-2</v>
      </c>
      <c r="AB417">
        <f>AA417*Diccionario!$B$49</f>
        <v>1.4583053847269052E-2</v>
      </c>
      <c r="AC417">
        <f t="shared" si="65"/>
        <v>1.4583053847269052E-2</v>
      </c>
      <c r="AD417">
        <f t="shared" si="66"/>
        <v>4.748832455795729E-2</v>
      </c>
      <c r="AE417">
        <f t="shared" si="67"/>
        <v>7.9579364151554009E-5</v>
      </c>
      <c r="AF417" t="e">
        <f ca="1">IF(AD417="","",_xludf.RANK.EQ(AD417,$AD$2:$AD$5513,0))</f>
        <v>#NAME?</v>
      </c>
      <c r="AH417" t="str">
        <f t="shared" si="68"/>
        <v>Baja</v>
      </c>
      <c r="AI417" t="s">
        <v>153</v>
      </c>
      <c r="AJ417" t="str">
        <f>IFERROR(VLOOKUP(B417,Maestro_Regionales!$A$2:$B$35,2,FALSE),"Otras zonas")</f>
        <v>Antioquia</v>
      </c>
      <c r="AK417" t="str">
        <f t="shared" si="69"/>
        <v>COOSALUD EPS | Antioquia</v>
      </c>
    </row>
    <row r="418" spans="1:37">
      <c r="A418" s="4" t="s">
        <v>155</v>
      </c>
      <c r="B418" s="4" t="s">
        <v>156</v>
      </c>
      <c r="C418" s="4" t="s">
        <v>317</v>
      </c>
      <c r="D418" s="4" t="s">
        <v>318</v>
      </c>
      <c r="E418" s="4" t="s">
        <v>160</v>
      </c>
      <c r="F418" s="4">
        <v>113</v>
      </c>
      <c r="G418" s="4">
        <v>2496</v>
      </c>
      <c r="H418" s="4">
        <v>0</v>
      </c>
      <c r="I418">
        <f t="shared" si="60"/>
        <v>2609</v>
      </c>
      <c r="J418">
        <f t="shared" si="61"/>
        <v>4.3311613645074742E-2</v>
      </c>
      <c r="K418">
        <f t="shared" si="62"/>
        <v>0.95668838635492526</v>
      </c>
      <c r="L418">
        <f t="shared" si="63"/>
        <v>0</v>
      </c>
      <c r="M418">
        <f>I418*Diccionario!$B$36</f>
        <v>5.7920311568627447</v>
      </c>
      <c r="N418">
        <f>M418*Diccionario!$B$37</f>
        <v>0.58499514684313725</v>
      </c>
      <c r="O418">
        <f>N418*Diccionario!$B$38</f>
        <v>8.7749272026470579E-2</v>
      </c>
      <c r="P418">
        <f>O418*Diccionario!$B$39</f>
        <v>7.8974344823823525E-2</v>
      </c>
      <c r="Q418">
        <f>P418*Diccionario!$B$40</f>
        <v>3.1589737929529411E-2</v>
      </c>
      <c r="R418">
        <f>Q418*Diccionario!$B$41</f>
        <v>2.0533329654194118E-2</v>
      </c>
      <c r="S418">
        <f t="shared" si="64"/>
        <v>2.0533329654194118E-2</v>
      </c>
      <c r="T418">
        <f>I418*Diccionario!$B$36</f>
        <v>5.7920311568627447</v>
      </c>
      <c r="U418">
        <f>T418*Diccionario!$B$42</f>
        <v>0.58499514684313725</v>
      </c>
      <c r="V418">
        <f>U418*Diccionario!$B$43</f>
        <v>0.49724587481666666</v>
      </c>
      <c r="W418">
        <f>V418*Diccionario!$B$44</f>
        <v>9.4476716215166665E-2</v>
      </c>
      <c r="X418">
        <f>W418*Diccionario!$B$45</f>
        <v>3.6845919323915004E-2</v>
      </c>
      <c r="Y418">
        <f>X418*Diccionario!$B$46</f>
        <v>3.2792868198284357E-2</v>
      </c>
      <c r="Z418">
        <f>Y418*Diccionario!$B$47</f>
        <v>1.2133361233365211E-2</v>
      </c>
      <c r="AA418">
        <f>Z418*Diccionario!$B$48</f>
        <v>1.2133361233365211E-2</v>
      </c>
      <c r="AB418">
        <f>AA418*Diccionario!$B$49</f>
        <v>9.1000209250239085E-3</v>
      </c>
      <c r="AC418">
        <f t="shared" si="65"/>
        <v>9.1000209250239085E-3</v>
      </c>
      <c r="AD418">
        <f t="shared" si="66"/>
        <v>2.9633350579218027E-2</v>
      </c>
      <c r="AE418">
        <f t="shared" si="67"/>
        <v>4.96585891105966E-5</v>
      </c>
      <c r="AF418" t="e">
        <f ca="1">IF(AD418="","",_xludf.RANK.EQ(AD418,$AD$2:$AD$5513,0))</f>
        <v>#NAME?</v>
      </c>
      <c r="AH418" t="str">
        <f t="shared" si="68"/>
        <v>Baja</v>
      </c>
      <c r="AI418" t="s">
        <v>153</v>
      </c>
      <c r="AJ418" t="str">
        <f>IFERROR(VLOOKUP(B418,Maestro_Regionales!$A$2:$B$35,2,FALSE),"Otras zonas")</f>
        <v>Antioquia</v>
      </c>
      <c r="AK418" t="str">
        <f t="shared" si="69"/>
        <v>SAVIA SALUD EPS | Antioquia</v>
      </c>
    </row>
    <row r="419" spans="1:37">
      <c r="A419" s="4" t="s">
        <v>155</v>
      </c>
      <c r="B419" s="4" t="s">
        <v>156</v>
      </c>
      <c r="C419" s="4" t="s">
        <v>317</v>
      </c>
      <c r="D419" s="4" t="s">
        <v>318</v>
      </c>
      <c r="E419" s="4" t="s">
        <v>90</v>
      </c>
      <c r="F419" s="4">
        <v>0</v>
      </c>
      <c r="G419" s="4">
        <v>0</v>
      </c>
      <c r="H419" s="4">
        <v>205</v>
      </c>
      <c r="I419">
        <f t="shared" si="60"/>
        <v>205</v>
      </c>
      <c r="J419">
        <f t="shared" si="61"/>
        <v>0</v>
      </c>
      <c r="K419">
        <f t="shared" si="62"/>
        <v>0</v>
      </c>
      <c r="L419">
        <f t="shared" si="63"/>
        <v>1</v>
      </c>
      <c r="M419">
        <f>I419*Diccionario!$B$36</f>
        <v>0.45510401960784308</v>
      </c>
      <c r="N419">
        <f>M419*Diccionario!$B$37</f>
        <v>4.5965505980392153E-2</v>
      </c>
      <c r="O419">
        <f>N419*Diccionario!$B$38</f>
        <v>6.8948258970588224E-3</v>
      </c>
      <c r="P419">
        <f>O419*Diccionario!$B$39</f>
        <v>6.2053433073529403E-3</v>
      </c>
      <c r="Q419">
        <f>P419*Diccionario!$B$40</f>
        <v>2.4821373229411761E-3</v>
      </c>
      <c r="R419">
        <f>Q419*Diccionario!$B$41</f>
        <v>1.6133892599117644E-3</v>
      </c>
      <c r="S419">
        <f t="shared" si="64"/>
        <v>1.6133892599117644E-3</v>
      </c>
      <c r="T419">
        <f>I419*Diccionario!$B$36</f>
        <v>0.45510401960784308</v>
      </c>
      <c r="U419">
        <f>T419*Diccionario!$B$42</f>
        <v>4.5965505980392153E-2</v>
      </c>
      <c r="V419">
        <f>U419*Diccionario!$B$43</f>
        <v>3.907068008333333E-2</v>
      </c>
      <c r="W419">
        <f>V419*Diccionario!$B$44</f>
        <v>7.4234292158333326E-3</v>
      </c>
      <c r="X419">
        <f>W419*Diccionario!$B$45</f>
        <v>2.8951373941749998E-3</v>
      </c>
      <c r="Y419">
        <f>X419*Diccionario!$B$46</f>
        <v>2.5766722808157499E-3</v>
      </c>
      <c r="Z419">
        <f>Y419*Diccionario!$B$47</f>
        <v>9.5336874390182741E-4</v>
      </c>
      <c r="AA419">
        <f>Z419*Diccionario!$B$48</f>
        <v>9.5336874390182741E-4</v>
      </c>
      <c r="AB419">
        <f>AA419*Diccionario!$B$49</f>
        <v>7.1502655792637058E-4</v>
      </c>
      <c r="AC419">
        <f t="shared" si="65"/>
        <v>7.1502655792637058E-4</v>
      </c>
      <c r="AD419">
        <f t="shared" si="66"/>
        <v>2.3284158178381352E-3</v>
      </c>
      <c r="AE419">
        <f t="shared" si="67"/>
        <v>3.9018822413462257E-6</v>
      </c>
      <c r="AF419" t="e">
        <f ca="1">IF(AD419="","",_xludf.RANK.EQ(AD419,$AD$2:$AD$5513,0))</f>
        <v>#NAME?</v>
      </c>
      <c r="AH419" t="str">
        <f t="shared" si="68"/>
        <v>Baja</v>
      </c>
      <c r="AI419" t="s">
        <v>153</v>
      </c>
      <c r="AJ419" t="str">
        <f>IFERROR(VLOOKUP(B419,Maestro_Regionales!$A$2:$B$35,2,FALSE),"Otras zonas")</f>
        <v>Antioquia</v>
      </c>
      <c r="AK419" t="str">
        <f t="shared" si="69"/>
        <v>REGIMEN DE EXCEPCION | Antioquia</v>
      </c>
    </row>
    <row r="420" spans="1:37">
      <c r="A420" s="4" t="s">
        <v>155</v>
      </c>
      <c r="B420" s="4" t="s">
        <v>156</v>
      </c>
      <c r="C420" s="4" t="s">
        <v>317</v>
      </c>
      <c r="D420" s="4" t="s">
        <v>318</v>
      </c>
      <c r="E420" s="4" t="s">
        <v>87</v>
      </c>
      <c r="F420" s="4">
        <v>77</v>
      </c>
      <c r="G420" s="4">
        <v>68</v>
      </c>
      <c r="H420" s="4">
        <v>0</v>
      </c>
      <c r="I420">
        <f t="shared" si="60"/>
        <v>145</v>
      </c>
      <c r="J420">
        <f t="shared" si="61"/>
        <v>0.53103448275862064</v>
      </c>
      <c r="K420">
        <f t="shared" si="62"/>
        <v>0.4689655172413793</v>
      </c>
      <c r="L420">
        <f t="shared" si="63"/>
        <v>0</v>
      </c>
      <c r="M420">
        <f>I420*Diccionario!$B$36</f>
        <v>0.32190284313725487</v>
      </c>
      <c r="N420">
        <f>M420*Diccionario!$B$37</f>
        <v>3.2512187156862743E-2</v>
      </c>
      <c r="O420">
        <f>N420*Diccionario!$B$38</f>
        <v>4.8768280735294114E-3</v>
      </c>
      <c r="P420">
        <f>O420*Diccionario!$B$39</f>
        <v>4.3891452661764703E-3</v>
      </c>
      <c r="Q420">
        <f>P420*Diccionario!$B$40</f>
        <v>1.7556581064705882E-3</v>
      </c>
      <c r="R420">
        <f>Q420*Diccionario!$B$41</f>
        <v>1.1411777692058823E-3</v>
      </c>
      <c r="S420">
        <f t="shared" si="64"/>
        <v>1.1411777692058823E-3</v>
      </c>
      <c r="T420">
        <f>I420*Diccionario!$B$36</f>
        <v>0.32190284313725487</v>
      </c>
      <c r="U420">
        <f>T420*Diccionario!$B$42</f>
        <v>3.2512187156862743E-2</v>
      </c>
      <c r="V420">
        <f>U420*Diccionario!$B$43</f>
        <v>2.7635359083333332E-2</v>
      </c>
      <c r="W420">
        <f>V420*Diccionario!$B$44</f>
        <v>5.2507182258333326E-3</v>
      </c>
      <c r="X420">
        <f>W420*Diccionario!$B$45</f>
        <v>2.0477801080749998E-3</v>
      </c>
      <c r="Y420">
        <f>X420*Diccionario!$B$46</f>
        <v>1.8225242961867499E-3</v>
      </c>
      <c r="Z420">
        <f>Y420*Diccionario!$B$47</f>
        <v>6.7433398958909746E-4</v>
      </c>
      <c r="AA420">
        <f>Z420*Diccionario!$B$48</f>
        <v>6.7433398958909746E-4</v>
      </c>
      <c r="AB420">
        <f>AA420*Diccionario!$B$49</f>
        <v>5.0575049219182312E-4</v>
      </c>
      <c r="AC420">
        <f t="shared" si="65"/>
        <v>5.0575049219182312E-4</v>
      </c>
      <c r="AD420">
        <f t="shared" si="66"/>
        <v>1.6469282613977053E-3</v>
      </c>
      <c r="AE420">
        <f t="shared" si="67"/>
        <v>2.7598679268058667E-6</v>
      </c>
      <c r="AF420" t="e">
        <f ca="1">IF(AD420="","",_xludf.RANK.EQ(AD420,$AD$2:$AD$5513,0))</f>
        <v>#NAME?</v>
      </c>
      <c r="AH420" t="str">
        <f t="shared" si="68"/>
        <v>Baja</v>
      </c>
      <c r="AI420" t="s">
        <v>153</v>
      </c>
      <c r="AJ420" t="str">
        <f>IFERROR(VLOOKUP(B420,Maestro_Regionales!$A$2:$B$35,2,FALSE),"Otras zonas")</f>
        <v>Antioquia</v>
      </c>
      <c r="AK420" t="str">
        <f t="shared" si="69"/>
        <v>NUEVA EPS | Antioquia</v>
      </c>
    </row>
    <row r="421" spans="1:37">
      <c r="A421" s="4" t="s">
        <v>155</v>
      </c>
      <c r="B421" s="4" t="s">
        <v>156</v>
      </c>
      <c r="C421" s="4" t="s">
        <v>317</v>
      </c>
      <c r="D421" s="4" t="s">
        <v>318</v>
      </c>
      <c r="E421" s="4" t="s">
        <v>85</v>
      </c>
      <c r="F421" s="4">
        <v>1</v>
      </c>
      <c r="G421" s="4">
        <v>0</v>
      </c>
      <c r="H421" s="4">
        <v>0</v>
      </c>
      <c r="I421">
        <f t="shared" si="60"/>
        <v>1</v>
      </c>
      <c r="J421">
        <f t="shared" si="61"/>
        <v>1</v>
      </c>
      <c r="K421">
        <f t="shared" si="62"/>
        <v>0</v>
      </c>
      <c r="L421">
        <f t="shared" si="63"/>
        <v>0</v>
      </c>
      <c r="M421">
        <f>I421*Diccionario!$B$36</f>
        <v>2.2200196078431371E-3</v>
      </c>
      <c r="N421">
        <f>M421*Diccionario!$B$37</f>
        <v>2.2422198039215687E-4</v>
      </c>
      <c r="O421">
        <f>N421*Diccionario!$B$38</f>
        <v>3.3633297058823532E-5</v>
      </c>
      <c r="P421">
        <f>O421*Diccionario!$B$39</f>
        <v>3.026996735294118E-5</v>
      </c>
      <c r="Q421">
        <f>P421*Diccionario!$B$40</f>
        <v>1.2107986941176473E-5</v>
      </c>
      <c r="R421">
        <f>Q421*Diccionario!$B$41</f>
        <v>7.870191511764708E-6</v>
      </c>
      <c r="S421">
        <f t="shared" si="64"/>
        <v>7.870191511764708E-6</v>
      </c>
      <c r="T421">
        <f>I421*Diccionario!$B$36</f>
        <v>2.2200196078431371E-3</v>
      </c>
      <c r="U421">
        <f>T421*Diccionario!$B$42</f>
        <v>2.2422198039215687E-4</v>
      </c>
      <c r="V421">
        <f>U421*Diccionario!$B$43</f>
        <v>1.9058868333333333E-4</v>
      </c>
      <c r="W421">
        <f>V421*Diccionario!$B$44</f>
        <v>3.6211849833333333E-5</v>
      </c>
      <c r="X421">
        <f>W421*Diccionario!$B$45</f>
        <v>1.4122621435000001E-5</v>
      </c>
      <c r="Y421">
        <f>X421*Diccionario!$B$46</f>
        <v>1.256913307715E-5</v>
      </c>
      <c r="Z421">
        <f>Y421*Diccionario!$B$47</f>
        <v>4.6505792385454997E-6</v>
      </c>
      <c r="AA421">
        <f>Z421*Diccionario!$B$48</f>
        <v>4.6505792385454997E-6</v>
      </c>
      <c r="AB421">
        <f>AA421*Diccionario!$B$49</f>
        <v>3.4879344289091247E-6</v>
      </c>
      <c r="AC421">
        <f t="shared" si="65"/>
        <v>3.4879344289091247E-6</v>
      </c>
      <c r="AD421">
        <f t="shared" si="66"/>
        <v>1.1358125940673833E-5</v>
      </c>
      <c r="AE421">
        <f t="shared" si="67"/>
        <v>1.9033571909005983E-8</v>
      </c>
      <c r="AF421" t="e">
        <f ca="1">IF(AD421="","",_xludf.RANK.EQ(AD421,$AD$2:$AD$5513,0))</f>
        <v>#NAME?</v>
      </c>
      <c r="AH421" t="str">
        <f t="shared" si="68"/>
        <v>Baja</v>
      </c>
      <c r="AI421" t="s">
        <v>153</v>
      </c>
      <c r="AJ421" t="str">
        <f>IFERROR(VLOOKUP(B421,Maestro_Regionales!$A$2:$B$35,2,FALSE),"Otras zonas")</f>
        <v>Antioquia</v>
      </c>
      <c r="AK421" t="str">
        <f t="shared" si="69"/>
        <v>SALUD TOTAL EPS | Antioquia</v>
      </c>
    </row>
    <row r="422" spans="1:37">
      <c r="A422" s="4" t="s">
        <v>155</v>
      </c>
      <c r="B422" s="4" t="s">
        <v>156</v>
      </c>
      <c r="C422" s="4" t="s">
        <v>319</v>
      </c>
      <c r="D422" s="4" t="s">
        <v>320</v>
      </c>
      <c r="E422" s="4" t="s">
        <v>88</v>
      </c>
      <c r="F422" s="4">
        <v>361</v>
      </c>
      <c r="G422" s="4">
        <v>3672</v>
      </c>
      <c r="H422" s="4">
        <v>0</v>
      </c>
      <c r="I422">
        <f t="shared" si="60"/>
        <v>4033</v>
      </c>
      <c r="J422">
        <f t="shared" si="61"/>
        <v>8.9511529878502361E-2</v>
      </c>
      <c r="K422">
        <f t="shared" si="62"/>
        <v>0.91048847012149769</v>
      </c>
      <c r="L422">
        <f t="shared" si="63"/>
        <v>0</v>
      </c>
      <c r="M422">
        <f>I422*Diccionario!$B$36</f>
        <v>8.9533390784313713</v>
      </c>
      <c r="N422">
        <f>M422*Diccionario!$B$37</f>
        <v>0.90428724692156859</v>
      </c>
      <c r="O422">
        <f>N422*Diccionario!$B$38</f>
        <v>0.13564308703823527</v>
      </c>
      <c r="P422">
        <f>O422*Diccionario!$B$39</f>
        <v>0.12207877833441175</v>
      </c>
      <c r="Q422">
        <f>P422*Diccionario!$B$40</f>
        <v>4.8831511333764704E-2</v>
      </c>
      <c r="R422">
        <f>Q422*Diccionario!$B$41</f>
        <v>3.1740482366947056E-2</v>
      </c>
      <c r="S422">
        <f t="shared" si="64"/>
        <v>3.1740482366947056E-2</v>
      </c>
      <c r="T422">
        <f>I422*Diccionario!$B$36</f>
        <v>8.9533390784313713</v>
      </c>
      <c r="U422">
        <f>T422*Diccionario!$B$42</f>
        <v>0.90428724692156859</v>
      </c>
      <c r="V422">
        <f>U422*Diccionario!$B$43</f>
        <v>0.76864415988333323</v>
      </c>
      <c r="W422">
        <f>V422*Diccionario!$B$44</f>
        <v>0.14604239037783331</v>
      </c>
      <c r="X422">
        <f>W422*Diccionario!$B$45</f>
        <v>5.6956532247354995E-2</v>
      </c>
      <c r="Y422">
        <f>X422*Diccionario!$B$46</f>
        <v>5.0691313700145943E-2</v>
      </c>
      <c r="Z422">
        <f>Y422*Diccionario!$B$47</f>
        <v>1.8755786069053999E-2</v>
      </c>
      <c r="AA422">
        <f>Z422*Diccionario!$B$48</f>
        <v>1.8755786069053999E-2</v>
      </c>
      <c r="AB422">
        <f>AA422*Diccionario!$B$49</f>
        <v>1.40668395517905E-2</v>
      </c>
      <c r="AC422">
        <f t="shared" si="65"/>
        <v>1.40668395517905E-2</v>
      </c>
      <c r="AD422">
        <f t="shared" si="66"/>
        <v>4.5807321918737556E-2</v>
      </c>
      <c r="AE422">
        <f t="shared" si="67"/>
        <v>7.6762395509021104E-5</v>
      </c>
      <c r="AF422" t="e">
        <f ca="1">IF(AD422="","",_xludf.RANK.EQ(AD422,$AD$2:$AD$5513,0))</f>
        <v>#NAME?</v>
      </c>
      <c r="AH422" t="str">
        <f t="shared" si="68"/>
        <v>Baja</v>
      </c>
      <c r="AI422" t="s">
        <v>153</v>
      </c>
      <c r="AJ422" t="str">
        <f>IFERROR(VLOOKUP(B422,Maestro_Regionales!$A$2:$B$35,2,FALSE),"Otras zonas")</f>
        <v>Antioquia</v>
      </c>
      <c r="AK422" t="str">
        <f t="shared" si="69"/>
        <v>COOSALUD EPS | Antioquia</v>
      </c>
    </row>
    <row r="423" spans="1:37">
      <c r="A423" s="4" t="s">
        <v>155</v>
      </c>
      <c r="B423" s="4" t="s">
        <v>156</v>
      </c>
      <c r="C423" s="4" t="s">
        <v>319</v>
      </c>
      <c r="D423" s="4" t="s">
        <v>320</v>
      </c>
      <c r="E423" s="4" t="s">
        <v>160</v>
      </c>
      <c r="F423" s="4">
        <v>93</v>
      </c>
      <c r="G423" s="4">
        <v>1314</v>
      </c>
      <c r="H423" s="4">
        <v>0</v>
      </c>
      <c r="I423">
        <f t="shared" si="60"/>
        <v>1407</v>
      </c>
      <c r="J423">
        <f t="shared" si="61"/>
        <v>6.6098081023454158E-2</v>
      </c>
      <c r="K423">
        <f t="shared" si="62"/>
        <v>0.93390191897654584</v>
      </c>
      <c r="L423">
        <f t="shared" si="63"/>
        <v>0</v>
      </c>
      <c r="M423">
        <f>I423*Diccionario!$B$36</f>
        <v>3.1235675882352938</v>
      </c>
      <c r="N423">
        <f>M423*Diccionario!$B$37</f>
        <v>0.31548032641176471</v>
      </c>
      <c r="O423">
        <f>N423*Diccionario!$B$38</f>
        <v>4.7322048961764708E-2</v>
      </c>
      <c r="P423">
        <f>O423*Diccionario!$B$39</f>
        <v>4.2589844065588238E-2</v>
      </c>
      <c r="Q423">
        <f>P423*Diccionario!$B$40</f>
        <v>1.7035937626235297E-2</v>
      </c>
      <c r="R423">
        <f>Q423*Diccionario!$B$41</f>
        <v>1.1073359457052944E-2</v>
      </c>
      <c r="S423">
        <f t="shared" si="64"/>
        <v>1.1073359457052944E-2</v>
      </c>
      <c r="T423">
        <f>I423*Diccionario!$B$36</f>
        <v>3.1235675882352938</v>
      </c>
      <c r="U423">
        <f>T423*Diccionario!$B$42</f>
        <v>0.31548032641176471</v>
      </c>
      <c r="V423">
        <f>U423*Diccionario!$B$43</f>
        <v>0.26815827744999998</v>
      </c>
      <c r="W423">
        <f>V423*Diccionario!$B$44</f>
        <v>5.0950072715499999E-2</v>
      </c>
      <c r="X423">
        <f>W423*Diccionario!$B$45</f>
        <v>1.9870528359045E-2</v>
      </c>
      <c r="Y423">
        <f>X423*Diccionario!$B$46</f>
        <v>1.7684770239550052E-2</v>
      </c>
      <c r="Z423">
        <f>Y423*Diccionario!$B$47</f>
        <v>6.5433649886335191E-3</v>
      </c>
      <c r="AA423">
        <f>Z423*Diccionario!$B$48</f>
        <v>6.5433649886335191E-3</v>
      </c>
      <c r="AB423">
        <f>AA423*Diccionario!$B$49</f>
        <v>4.9075237414751395E-3</v>
      </c>
      <c r="AC423">
        <f t="shared" si="65"/>
        <v>4.9075237414751395E-3</v>
      </c>
      <c r="AD423">
        <f t="shared" si="66"/>
        <v>1.5980883198528084E-2</v>
      </c>
      <c r="AE423">
        <f t="shared" si="67"/>
        <v>2.6780235675971419E-5</v>
      </c>
      <c r="AF423" t="e">
        <f ca="1">IF(AD423="","",_xludf.RANK.EQ(AD423,$AD$2:$AD$5513,0))</f>
        <v>#NAME?</v>
      </c>
      <c r="AH423" t="str">
        <f t="shared" si="68"/>
        <v>Baja</v>
      </c>
      <c r="AI423" t="s">
        <v>153</v>
      </c>
      <c r="AJ423" t="str">
        <f>IFERROR(VLOOKUP(B423,Maestro_Regionales!$A$2:$B$35,2,FALSE),"Otras zonas")</f>
        <v>Antioquia</v>
      </c>
      <c r="AK423" t="str">
        <f t="shared" si="69"/>
        <v>SAVIA SALUD EPS | Antioquia</v>
      </c>
    </row>
    <row r="424" spans="1:37">
      <c r="A424" s="4" t="s">
        <v>155</v>
      </c>
      <c r="B424" s="4" t="s">
        <v>156</v>
      </c>
      <c r="C424" s="4" t="s">
        <v>319</v>
      </c>
      <c r="D424" s="4" t="s">
        <v>320</v>
      </c>
      <c r="E424" s="4" t="s">
        <v>87</v>
      </c>
      <c r="F424" s="4">
        <v>417</v>
      </c>
      <c r="G424" s="4">
        <v>318</v>
      </c>
      <c r="H424" s="4">
        <v>0</v>
      </c>
      <c r="I424">
        <f t="shared" si="60"/>
        <v>735</v>
      </c>
      <c r="J424">
        <f t="shared" si="61"/>
        <v>0.56734693877551023</v>
      </c>
      <c r="K424">
        <f t="shared" si="62"/>
        <v>0.43265306122448982</v>
      </c>
      <c r="L424">
        <f t="shared" si="63"/>
        <v>0</v>
      </c>
      <c r="M424">
        <f>I424*Diccionario!$B$36</f>
        <v>1.6317144117647058</v>
      </c>
      <c r="N424">
        <f>M424*Diccionario!$B$37</f>
        <v>0.1648031555882353</v>
      </c>
      <c r="O424">
        <f>N424*Diccionario!$B$38</f>
        <v>2.4720473338235294E-2</v>
      </c>
      <c r="P424">
        <f>O424*Diccionario!$B$39</f>
        <v>2.2248426004411764E-2</v>
      </c>
      <c r="Q424">
        <f>P424*Diccionario!$B$40</f>
        <v>8.8993704017647068E-3</v>
      </c>
      <c r="R424">
        <f>Q424*Diccionario!$B$41</f>
        <v>5.7845907611470595E-3</v>
      </c>
      <c r="S424">
        <f t="shared" si="64"/>
        <v>5.7845907611470595E-3</v>
      </c>
      <c r="T424">
        <f>I424*Diccionario!$B$36</f>
        <v>1.6317144117647058</v>
      </c>
      <c r="U424">
        <f>T424*Diccionario!$B$42</f>
        <v>0.1648031555882353</v>
      </c>
      <c r="V424">
        <f>U424*Diccionario!$B$43</f>
        <v>0.14008268225000001</v>
      </c>
      <c r="W424">
        <f>V424*Diccionario!$B$44</f>
        <v>2.6615709627500001E-2</v>
      </c>
      <c r="X424">
        <f>W424*Diccionario!$B$45</f>
        <v>1.0380126754725001E-2</v>
      </c>
      <c r="Y424">
        <f>X424*Diccionario!$B$46</f>
        <v>9.2383128117052519E-3</v>
      </c>
      <c r="Z424">
        <f>Y424*Diccionario!$B$47</f>
        <v>3.4181757403309431E-3</v>
      </c>
      <c r="AA424">
        <f>Z424*Diccionario!$B$48</f>
        <v>3.4181757403309431E-3</v>
      </c>
      <c r="AB424">
        <f>AA424*Diccionario!$B$49</f>
        <v>2.5636318052482073E-3</v>
      </c>
      <c r="AC424">
        <f t="shared" si="65"/>
        <v>2.5636318052482073E-3</v>
      </c>
      <c r="AD424">
        <f t="shared" si="66"/>
        <v>8.3482225663952664E-3</v>
      </c>
      <c r="AE424">
        <f t="shared" si="67"/>
        <v>1.3989675353119395E-5</v>
      </c>
      <c r="AF424" t="e">
        <f ca="1">IF(AD424="","",_xludf.RANK.EQ(AD424,$AD$2:$AD$5513,0))</f>
        <v>#NAME?</v>
      </c>
      <c r="AH424" t="str">
        <f t="shared" si="68"/>
        <v>Baja</v>
      </c>
      <c r="AI424" t="s">
        <v>153</v>
      </c>
      <c r="AJ424" t="str">
        <f>IFERROR(VLOOKUP(B424,Maestro_Regionales!$A$2:$B$35,2,FALSE),"Otras zonas")</f>
        <v>Antioquia</v>
      </c>
      <c r="AK424" t="str">
        <f t="shared" si="69"/>
        <v>NUEVA EPS | Antioquia</v>
      </c>
    </row>
    <row r="425" spans="1:37">
      <c r="A425" s="4" t="s">
        <v>155</v>
      </c>
      <c r="B425" s="4" t="s">
        <v>156</v>
      </c>
      <c r="C425" s="4" t="s">
        <v>319</v>
      </c>
      <c r="D425" s="4" t="s">
        <v>320</v>
      </c>
      <c r="E425" s="4" t="s">
        <v>90</v>
      </c>
      <c r="F425" s="4">
        <v>0</v>
      </c>
      <c r="G425" s="4">
        <v>0</v>
      </c>
      <c r="H425" s="4">
        <v>132</v>
      </c>
      <c r="I425">
        <f t="shared" si="60"/>
        <v>132</v>
      </c>
      <c r="J425">
        <f t="shared" si="61"/>
        <v>0</v>
      </c>
      <c r="K425">
        <f t="shared" si="62"/>
        <v>0</v>
      </c>
      <c r="L425">
        <f t="shared" si="63"/>
        <v>1</v>
      </c>
      <c r="M425">
        <f>I425*Diccionario!$B$36</f>
        <v>0.29304258823529411</v>
      </c>
      <c r="N425">
        <f>M425*Diccionario!$B$37</f>
        <v>2.9597301411764709E-2</v>
      </c>
      <c r="O425">
        <f>N425*Diccionario!$B$38</f>
        <v>4.4395952117647058E-3</v>
      </c>
      <c r="P425">
        <f>O425*Diccionario!$B$39</f>
        <v>3.995635690588235E-3</v>
      </c>
      <c r="Q425">
        <f>P425*Diccionario!$B$40</f>
        <v>1.5982542762352941E-3</v>
      </c>
      <c r="R425">
        <f>Q425*Diccionario!$B$41</f>
        <v>1.0388652795529413E-3</v>
      </c>
      <c r="S425">
        <f t="shared" si="64"/>
        <v>1.0388652795529413E-3</v>
      </c>
      <c r="T425">
        <f>I425*Diccionario!$B$36</f>
        <v>0.29304258823529411</v>
      </c>
      <c r="U425">
        <f>T425*Diccionario!$B$42</f>
        <v>2.9597301411764709E-2</v>
      </c>
      <c r="V425">
        <f>U425*Diccionario!$B$43</f>
        <v>2.5157706200000001E-2</v>
      </c>
      <c r="W425">
        <f>V425*Diccionario!$B$44</f>
        <v>4.7799641780000004E-3</v>
      </c>
      <c r="X425">
        <f>W425*Diccionario!$B$45</f>
        <v>1.8641860294200002E-3</v>
      </c>
      <c r="Y425">
        <f>X425*Diccionario!$B$46</f>
        <v>1.6591255661838002E-3</v>
      </c>
      <c r="Z425">
        <f>Y425*Diccionario!$B$47</f>
        <v>6.1387645948800609E-4</v>
      </c>
      <c r="AA425">
        <f>Z425*Diccionario!$B$48</f>
        <v>6.1387645948800609E-4</v>
      </c>
      <c r="AB425">
        <f>AA425*Diccionario!$B$49</f>
        <v>4.604073446160046E-4</v>
      </c>
      <c r="AC425">
        <f t="shared" si="65"/>
        <v>4.604073446160046E-4</v>
      </c>
      <c r="AD425">
        <f t="shared" si="66"/>
        <v>1.499272624168946E-3</v>
      </c>
      <c r="AE425">
        <f t="shared" si="67"/>
        <v>2.5124314919887897E-6</v>
      </c>
      <c r="AF425" t="e">
        <f ca="1">IF(AD425="","",_xludf.RANK.EQ(AD425,$AD$2:$AD$5513,0))</f>
        <v>#NAME?</v>
      </c>
      <c r="AH425" t="str">
        <f t="shared" si="68"/>
        <v>Baja</v>
      </c>
      <c r="AI425" t="s">
        <v>153</v>
      </c>
      <c r="AJ425" t="str">
        <f>IFERROR(VLOOKUP(B425,Maestro_Regionales!$A$2:$B$35,2,FALSE),"Otras zonas")</f>
        <v>Antioquia</v>
      </c>
      <c r="AK425" t="str">
        <f t="shared" si="69"/>
        <v>REGIMEN DE EXCEPCION | Antioquia</v>
      </c>
    </row>
    <row r="426" spans="1:37">
      <c r="A426" s="4" t="s">
        <v>155</v>
      </c>
      <c r="B426" s="4" t="s">
        <v>156</v>
      </c>
      <c r="C426" s="4" t="s">
        <v>319</v>
      </c>
      <c r="D426" s="4" t="s">
        <v>320</v>
      </c>
      <c r="E426" s="4" t="s">
        <v>70</v>
      </c>
      <c r="F426" s="4">
        <v>53</v>
      </c>
      <c r="G426" s="4">
        <v>0</v>
      </c>
      <c r="H426" s="4">
        <v>0</v>
      </c>
      <c r="I426">
        <f t="shared" si="60"/>
        <v>53</v>
      </c>
      <c r="J426">
        <f t="shared" si="61"/>
        <v>1</v>
      </c>
      <c r="K426">
        <f t="shared" si="62"/>
        <v>0</v>
      </c>
      <c r="L426">
        <f t="shared" si="63"/>
        <v>0</v>
      </c>
      <c r="M426">
        <f>I426*Diccionario!$B$36</f>
        <v>0.11766103921568627</v>
      </c>
      <c r="N426">
        <f>M426*Diccionario!$B$37</f>
        <v>1.1883764960784315E-2</v>
      </c>
      <c r="O426">
        <f>N426*Diccionario!$B$38</f>
        <v>1.7825647441176472E-3</v>
      </c>
      <c r="P426">
        <f>O426*Diccionario!$B$39</f>
        <v>1.6043082697058824E-3</v>
      </c>
      <c r="Q426">
        <f>P426*Diccionario!$B$40</f>
        <v>6.4172330788235304E-4</v>
      </c>
      <c r="R426">
        <f>Q426*Diccionario!$B$41</f>
        <v>4.1712015012352948E-4</v>
      </c>
      <c r="S426">
        <f t="shared" si="64"/>
        <v>4.1712015012352948E-4</v>
      </c>
      <c r="T426">
        <f>I426*Diccionario!$B$36</f>
        <v>0.11766103921568627</v>
      </c>
      <c r="U426">
        <f>T426*Diccionario!$B$42</f>
        <v>1.1883764960784315E-2</v>
      </c>
      <c r="V426">
        <f>U426*Diccionario!$B$43</f>
        <v>1.0101200216666667E-2</v>
      </c>
      <c r="W426">
        <f>V426*Diccionario!$B$44</f>
        <v>1.9192280411666667E-3</v>
      </c>
      <c r="X426">
        <f>W426*Diccionario!$B$45</f>
        <v>7.4849893605500001E-4</v>
      </c>
      <c r="Y426">
        <f>X426*Diccionario!$B$46</f>
        <v>6.6616405308895003E-4</v>
      </c>
      <c r="Z426">
        <f>Y426*Diccionario!$B$47</f>
        <v>2.4648069964291152E-4</v>
      </c>
      <c r="AA426">
        <f>Z426*Diccionario!$B$48</f>
        <v>2.4648069964291152E-4</v>
      </c>
      <c r="AB426">
        <f>AA426*Diccionario!$B$49</f>
        <v>1.8486052473218364E-4</v>
      </c>
      <c r="AC426">
        <f t="shared" si="65"/>
        <v>1.8486052473218364E-4</v>
      </c>
      <c r="AD426">
        <f t="shared" si="66"/>
        <v>6.0198067485571309E-4</v>
      </c>
      <c r="AE426">
        <f t="shared" si="67"/>
        <v>1.008779311177317E-6</v>
      </c>
      <c r="AF426" t="e">
        <f ca="1">IF(AD426="","",_xludf.RANK.EQ(AD426,$AD$2:$AD$5513,0))</f>
        <v>#NAME?</v>
      </c>
      <c r="AH426" t="str">
        <f t="shared" si="68"/>
        <v>Baja</v>
      </c>
      <c r="AI426" t="s">
        <v>153</v>
      </c>
      <c r="AJ426" t="str">
        <f>IFERROR(VLOOKUP(B426,Maestro_Regionales!$A$2:$B$35,2,FALSE),"Otras zonas")</f>
        <v>Antioquia</v>
      </c>
      <c r="AK426" t="str">
        <f t="shared" si="69"/>
        <v>EPS SURA | Antioquia</v>
      </c>
    </row>
    <row r="427" spans="1:37">
      <c r="A427" s="4" t="s">
        <v>155</v>
      </c>
      <c r="B427" s="4" t="s">
        <v>156</v>
      </c>
      <c r="C427" s="4" t="s">
        <v>321</v>
      </c>
      <c r="D427" s="4" t="s">
        <v>322</v>
      </c>
      <c r="E427" s="4" t="s">
        <v>87</v>
      </c>
      <c r="F427" s="4">
        <v>12070</v>
      </c>
      <c r="G427" s="4">
        <v>8883</v>
      </c>
      <c r="H427" s="4">
        <v>0</v>
      </c>
      <c r="I427">
        <f t="shared" si="60"/>
        <v>20953</v>
      </c>
      <c r="J427">
        <f t="shared" si="61"/>
        <v>0.57605116212475538</v>
      </c>
      <c r="K427">
        <f t="shared" si="62"/>
        <v>0.42394883787524462</v>
      </c>
      <c r="L427">
        <f t="shared" si="63"/>
        <v>0</v>
      </c>
      <c r="M427">
        <f>I427*Diccionario!$B$36</f>
        <v>46.51607084313725</v>
      </c>
      <c r="N427">
        <f>M427*Diccionario!$B$37</f>
        <v>4.6981231551568623</v>
      </c>
      <c r="O427">
        <f>N427*Diccionario!$B$38</f>
        <v>0.70471847327352932</v>
      </c>
      <c r="P427">
        <f>O427*Diccionario!$B$39</f>
        <v>0.63424662594617642</v>
      </c>
      <c r="Q427">
        <f>P427*Diccionario!$B$40</f>
        <v>0.25369865037847056</v>
      </c>
      <c r="R427">
        <f>Q427*Diccionario!$B$41</f>
        <v>0.16490412274600588</v>
      </c>
      <c r="S427">
        <f t="shared" si="64"/>
        <v>0.16490412274600588</v>
      </c>
      <c r="T427">
        <f>I427*Diccionario!$B$36</f>
        <v>46.51607084313725</v>
      </c>
      <c r="U427">
        <f>T427*Diccionario!$B$42</f>
        <v>4.6981231551568623</v>
      </c>
      <c r="V427">
        <f>U427*Diccionario!$B$43</f>
        <v>3.9934046818833329</v>
      </c>
      <c r="W427">
        <f>V427*Diccionario!$B$44</f>
        <v>0.7587468895578332</v>
      </c>
      <c r="X427">
        <f>W427*Diccionario!$B$45</f>
        <v>0.29591128692755497</v>
      </c>
      <c r="Y427">
        <f>X427*Diccionario!$B$46</f>
        <v>0.2633610453655239</v>
      </c>
      <c r="Z427">
        <f>Y427*Diccionario!$B$47</f>
        <v>9.7443586785243841E-2</v>
      </c>
      <c r="AA427">
        <f>Z427*Diccionario!$B$48</f>
        <v>9.7443586785243841E-2</v>
      </c>
      <c r="AB427">
        <f>AA427*Diccionario!$B$49</f>
        <v>7.3082690088932881E-2</v>
      </c>
      <c r="AC427">
        <f t="shared" si="65"/>
        <v>7.3082690088932881E-2</v>
      </c>
      <c r="AD427">
        <f t="shared" si="66"/>
        <v>0.23798681283493878</v>
      </c>
      <c r="AE427">
        <f t="shared" si="67"/>
        <v>3.9881043220940226E-4</v>
      </c>
      <c r="AF427" t="e">
        <f ca="1">IF(AD427="","",_xludf.RANK.EQ(AD427,$AD$2:$AD$5513,0))</f>
        <v>#NAME?</v>
      </c>
      <c r="AH427" t="str">
        <f t="shared" si="68"/>
        <v>Media</v>
      </c>
      <c r="AI427" t="s">
        <v>153</v>
      </c>
      <c r="AJ427" t="str">
        <f>IFERROR(VLOOKUP(B427,Maestro_Regionales!$A$2:$B$35,2,FALSE),"Otras zonas")</f>
        <v>Antioquia</v>
      </c>
      <c r="AK427" t="str">
        <f t="shared" si="69"/>
        <v>NUEVA EPS | Antioquia</v>
      </c>
    </row>
    <row r="428" spans="1:37">
      <c r="A428" s="4" t="s">
        <v>155</v>
      </c>
      <c r="B428" s="4" t="s">
        <v>156</v>
      </c>
      <c r="C428" s="4" t="s">
        <v>321</v>
      </c>
      <c r="D428" s="4" t="s">
        <v>322</v>
      </c>
      <c r="E428" s="4" t="s">
        <v>160</v>
      </c>
      <c r="F428" s="4">
        <v>1626</v>
      </c>
      <c r="G428" s="4">
        <v>15295</v>
      </c>
      <c r="H428" s="4">
        <v>0</v>
      </c>
      <c r="I428">
        <f t="shared" si="60"/>
        <v>16921</v>
      </c>
      <c r="J428">
        <f t="shared" si="61"/>
        <v>9.6093611488682701E-2</v>
      </c>
      <c r="K428">
        <f t="shared" si="62"/>
        <v>0.90390638851131733</v>
      </c>
      <c r="L428">
        <f t="shared" si="63"/>
        <v>0</v>
      </c>
      <c r="M428">
        <f>I428*Diccionario!$B$36</f>
        <v>37.56495178431372</v>
      </c>
      <c r="N428">
        <f>M428*Diccionario!$B$37</f>
        <v>3.7940601302156862</v>
      </c>
      <c r="O428">
        <f>N428*Diccionario!$B$38</f>
        <v>0.56910901953235293</v>
      </c>
      <c r="P428">
        <f>O428*Diccionario!$B$39</f>
        <v>0.51219811757911771</v>
      </c>
      <c r="Q428">
        <f>P428*Diccionario!$B$40</f>
        <v>0.20487924703164709</v>
      </c>
      <c r="R428">
        <f>Q428*Diccionario!$B$41</f>
        <v>0.13317151057057061</v>
      </c>
      <c r="S428">
        <f t="shared" si="64"/>
        <v>0.13317151057057061</v>
      </c>
      <c r="T428">
        <f>I428*Diccionario!$B$36</f>
        <v>37.56495178431372</v>
      </c>
      <c r="U428">
        <f>T428*Diccionario!$B$42</f>
        <v>3.7940601302156862</v>
      </c>
      <c r="V428">
        <f>U428*Diccionario!$B$43</f>
        <v>3.2249511106833331</v>
      </c>
      <c r="W428">
        <f>V428*Diccionario!$B$44</f>
        <v>0.6127407110298333</v>
      </c>
      <c r="X428">
        <f>W428*Diccionario!$B$45</f>
        <v>0.23896887730163499</v>
      </c>
      <c r="Y428">
        <f>X428*Diccionario!$B$46</f>
        <v>0.21268230079845515</v>
      </c>
      <c r="Z428">
        <f>Y428*Diccionario!$B$47</f>
        <v>7.8692451295428401E-2</v>
      </c>
      <c r="AA428">
        <f>Z428*Diccionario!$B$48</f>
        <v>7.8692451295428401E-2</v>
      </c>
      <c r="AB428">
        <f>AA428*Diccionario!$B$49</f>
        <v>5.90193384715713E-2</v>
      </c>
      <c r="AC428">
        <f t="shared" si="65"/>
        <v>5.90193384715713E-2</v>
      </c>
      <c r="AD428">
        <f t="shared" si="66"/>
        <v>0.1921908490421419</v>
      </c>
      <c r="AE428">
        <f t="shared" si="67"/>
        <v>3.220670702722902E-4</v>
      </c>
      <c r="AF428" t="e">
        <f ca="1">IF(AD428="","",_xludf.RANK.EQ(AD428,$AD$2:$AD$5513,0))</f>
        <v>#NAME?</v>
      </c>
      <c r="AH428" t="str">
        <f t="shared" si="68"/>
        <v>Media</v>
      </c>
      <c r="AI428" t="s">
        <v>153</v>
      </c>
      <c r="AJ428" t="str">
        <f>IFERROR(VLOOKUP(B428,Maestro_Regionales!$A$2:$B$35,2,FALSE),"Otras zonas")</f>
        <v>Antioquia</v>
      </c>
      <c r="AK428" t="str">
        <f t="shared" si="69"/>
        <v>SAVIA SALUD EPS | Antioquia</v>
      </c>
    </row>
    <row r="429" spans="1:37">
      <c r="A429" s="4" t="s">
        <v>155</v>
      </c>
      <c r="B429" s="4" t="s">
        <v>156</v>
      </c>
      <c r="C429" s="4" t="s">
        <v>321</v>
      </c>
      <c r="D429" s="4" t="s">
        <v>322</v>
      </c>
      <c r="E429" s="4" t="s">
        <v>88</v>
      </c>
      <c r="F429" s="4">
        <v>667</v>
      </c>
      <c r="G429" s="4">
        <v>1969</v>
      </c>
      <c r="H429" s="4">
        <v>0</v>
      </c>
      <c r="I429">
        <f t="shared" si="60"/>
        <v>2636</v>
      </c>
      <c r="J429">
        <f t="shared" si="61"/>
        <v>0.25303490136570561</v>
      </c>
      <c r="K429">
        <f t="shared" si="62"/>
        <v>0.74696509863429439</v>
      </c>
      <c r="L429">
        <f t="shared" si="63"/>
        <v>0</v>
      </c>
      <c r="M429">
        <f>I429*Diccionario!$B$36</f>
        <v>5.851971686274509</v>
      </c>
      <c r="N429">
        <f>M429*Diccionario!$B$37</f>
        <v>0.59104914031372546</v>
      </c>
      <c r="O429">
        <f>N429*Diccionario!$B$38</f>
        <v>8.8657371047058814E-2</v>
      </c>
      <c r="P429">
        <f>O429*Diccionario!$B$39</f>
        <v>7.9791633942352932E-2</v>
      </c>
      <c r="Q429">
        <f>P429*Diccionario!$B$40</f>
        <v>3.1916653576941172E-2</v>
      </c>
      <c r="R429">
        <f>Q429*Diccionario!$B$41</f>
        <v>2.0745824825011763E-2</v>
      </c>
      <c r="S429">
        <f t="shared" si="64"/>
        <v>2.0745824825011763E-2</v>
      </c>
      <c r="T429">
        <f>I429*Diccionario!$B$36</f>
        <v>5.851971686274509</v>
      </c>
      <c r="U429">
        <f>T429*Diccionario!$B$42</f>
        <v>0.59104914031372546</v>
      </c>
      <c r="V429">
        <f>U429*Diccionario!$B$43</f>
        <v>0.50239176926666662</v>
      </c>
      <c r="W429">
        <f>V429*Diccionario!$B$44</f>
        <v>9.5454436160666664E-2</v>
      </c>
      <c r="X429">
        <f>W429*Diccionario!$B$45</f>
        <v>3.7227230102659999E-2</v>
      </c>
      <c r="Y429">
        <f>X429*Diccionario!$B$46</f>
        <v>3.3132234791367399E-2</v>
      </c>
      <c r="Z429">
        <f>Y429*Diccionario!$B$47</f>
        <v>1.2258926872805937E-2</v>
      </c>
      <c r="AA429">
        <f>Z429*Diccionario!$B$48</f>
        <v>1.2258926872805937E-2</v>
      </c>
      <c r="AB429">
        <f>AA429*Diccionario!$B$49</f>
        <v>9.194195154604453E-3</v>
      </c>
      <c r="AC429">
        <f t="shared" si="65"/>
        <v>9.194195154604453E-3</v>
      </c>
      <c r="AD429">
        <f t="shared" si="66"/>
        <v>2.9940019979616216E-2</v>
      </c>
      <c r="AE429">
        <f t="shared" si="67"/>
        <v>5.0172495552139756E-5</v>
      </c>
      <c r="AF429" t="e">
        <f ca="1">IF(AD429="","",_xludf.RANK.EQ(AD429,$AD$2:$AD$5513,0))</f>
        <v>#NAME?</v>
      </c>
      <c r="AH429" t="str">
        <f t="shared" si="68"/>
        <v>Baja</v>
      </c>
      <c r="AI429" t="s">
        <v>153</v>
      </c>
      <c r="AJ429" t="str">
        <f>IFERROR(VLOOKUP(B429,Maestro_Regionales!$A$2:$B$35,2,FALSE),"Otras zonas")</f>
        <v>Antioquia</v>
      </c>
      <c r="AK429" t="str">
        <f t="shared" si="69"/>
        <v>COOSALUD EPS | Antioquia</v>
      </c>
    </row>
    <row r="430" spans="1:37">
      <c r="A430" s="4" t="s">
        <v>155</v>
      </c>
      <c r="B430" s="4" t="s">
        <v>156</v>
      </c>
      <c r="C430" s="4" t="s">
        <v>321</v>
      </c>
      <c r="D430" s="4" t="s">
        <v>322</v>
      </c>
      <c r="E430" s="4" t="s">
        <v>90</v>
      </c>
      <c r="F430" s="4">
        <v>0</v>
      </c>
      <c r="G430" s="4">
        <v>0</v>
      </c>
      <c r="H430" s="4">
        <v>846</v>
      </c>
      <c r="I430">
        <f t="shared" si="60"/>
        <v>846</v>
      </c>
      <c r="J430">
        <f t="shared" si="61"/>
        <v>0</v>
      </c>
      <c r="K430">
        <f t="shared" si="62"/>
        <v>0</v>
      </c>
      <c r="L430">
        <f t="shared" si="63"/>
        <v>1</v>
      </c>
      <c r="M430">
        <f>I430*Diccionario!$B$36</f>
        <v>1.8781365882352941</v>
      </c>
      <c r="N430">
        <f>M430*Diccionario!$B$37</f>
        <v>0.1896917954117647</v>
      </c>
      <c r="O430">
        <f>N430*Diccionario!$B$38</f>
        <v>2.8453769311764705E-2</v>
      </c>
      <c r="P430">
        <f>O430*Diccionario!$B$39</f>
        <v>2.5608392380588235E-2</v>
      </c>
      <c r="Q430">
        <f>P430*Diccionario!$B$40</f>
        <v>1.0243356952235294E-2</v>
      </c>
      <c r="R430">
        <f>Q430*Diccionario!$B$41</f>
        <v>6.658182018952942E-3</v>
      </c>
      <c r="S430">
        <f t="shared" si="64"/>
        <v>6.658182018952942E-3</v>
      </c>
      <c r="T430">
        <f>I430*Diccionario!$B$36</f>
        <v>1.8781365882352941</v>
      </c>
      <c r="U430">
        <f>T430*Diccionario!$B$42</f>
        <v>0.1896917954117647</v>
      </c>
      <c r="V430">
        <f>U430*Diccionario!$B$43</f>
        <v>0.16123802609999999</v>
      </c>
      <c r="W430">
        <f>V430*Diccionario!$B$44</f>
        <v>3.0635224958999997E-2</v>
      </c>
      <c r="X430">
        <f>W430*Diccionario!$B$45</f>
        <v>1.1947737734009999E-2</v>
      </c>
      <c r="Y430">
        <f>X430*Diccionario!$B$46</f>
        <v>1.0633486583268899E-2</v>
      </c>
      <c r="Z430">
        <f>Y430*Diccionario!$B$47</f>
        <v>3.9343900358094928E-3</v>
      </c>
      <c r="AA430">
        <f>Z430*Diccionario!$B$48</f>
        <v>3.9343900358094928E-3</v>
      </c>
      <c r="AB430">
        <f>AA430*Diccionario!$B$49</f>
        <v>2.9507925268571194E-3</v>
      </c>
      <c r="AC430">
        <f t="shared" si="65"/>
        <v>2.9507925268571194E-3</v>
      </c>
      <c r="AD430">
        <f t="shared" si="66"/>
        <v>9.6089745458100614E-3</v>
      </c>
      <c r="AE430">
        <f t="shared" si="67"/>
        <v>1.6102401835019058E-5</v>
      </c>
      <c r="AF430" t="e">
        <f ca="1">IF(AD430="","",_xludf.RANK.EQ(AD430,$AD$2:$AD$5513,0))</f>
        <v>#NAME?</v>
      </c>
      <c r="AH430" t="str">
        <f t="shared" si="68"/>
        <v>Baja</v>
      </c>
      <c r="AI430" t="s">
        <v>153</v>
      </c>
      <c r="AJ430" t="str">
        <f>IFERROR(VLOOKUP(B430,Maestro_Regionales!$A$2:$B$35,2,FALSE),"Otras zonas")</f>
        <v>Antioquia</v>
      </c>
      <c r="AK430" t="str">
        <f t="shared" si="69"/>
        <v>REGIMEN DE EXCEPCION | Antioquia</v>
      </c>
    </row>
    <row r="431" spans="1:37">
      <c r="A431" s="4" t="s">
        <v>155</v>
      </c>
      <c r="B431" s="4" t="s">
        <v>156</v>
      </c>
      <c r="C431" s="4" t="s">
        <v>321</v>
      </c>
      <c r="D431" s="4" t="s">
        <v>322</v>
      </c>
      <c r="E431" s="4" t="s">
        <v>93</v>
      </c>
      <c r="F431" s="4">
        <v>123</v>
      </c>
      <c r="G431" s="4">
        <v>0</v>
      </c>
      <c r="H431" s="4">
        <v>0</v>
      </c>
      <c r="I431">
        <f t="shared" si="60"/>
        <v>123</v>
      </c>
      <c r="J431">
        <f t="shared" si="61"/>
        <v>1</v>
      </c>
      <c r="K431">
        <f t="shared" si="62"/>
        <v>0</v>
      </c>
      <c r="L431">
        <f t="shared" si="63"/>
        <v>0</v>
      </c>
      <c r="M431">
        <f>I431*Diccionario!$B$36</f>
        <v>0.27306241176470586</v>
      </c>
      <c r="N431">
        <f>M431*Diccionario!$B$37</f>
        <v>2.7579303588235293E-2</v>
      </c>
      <c r="O431">
        <f>N431*Diccionario!$B$38</f>
        <v>4.1368955382352938E-3</v>
      </c>
      <c r="P431">
        <f>O431*Diccionario!$B$39</f>
        <v>3.7232059844117646E-3</v>
      </c>
      <c r="Q431">
        <f>P431*Diccionario!$B$40</f>
        <v>1.4892823937647059E-3</v>
      </c>
      <c r="R431">
        <f>Q431*Diccionario!$B$41</f>
        <v>9.6803355594705888E-4</v>
      </c>
      <c r="S431">
        <f t="shared" si="64"/>
        <v>9.6803355594705888E-4</v>
      </c>
      <c r="T431">
        <f>I431*Diccionario!$B$36</f>
        <v>0.27306241176470586</v>
      </c>
      <c r="U431">
        <f>T431*Diccionario!$B$42</f>
        <v>2.7579303588235293E-2</v>
      </c>
      <c r="V431">
        <f>U431*Diccionario!$B$43</f>
        <v>2.3442408049999999E-2</v>
      </c>
      <c r="W431">
        <f>V431*Diccionario!$B$44</f>
        <v>4.4540575294999994E-3</v>
      </c>
      <c r="X431">
        <f>W431*Diccionario!$B$45</f>
        <v>1.7370824365049997E-3</v>
      </c>
      <c r="Y431">
        <f>X431*Diccionario!$B$46</f>
        <v>1.5460033684894497E-3</v>
      </c>
      <c r="Z431">
        <f>Y431*Diccionario!$B$47</f>
        <v>5.7202124634109642E-4</v>
      </c>
      <c r="AA431">
        <f>Z431*Diccionario!$B$48</f>
        <v>5.7202124634109642E-4</v>
      </c>
      <c r="AB431">
        <f>AA431*Diccionario!$B$49</f>
        <v>4.2901593475582232E-4</v>
      </c>
      <c r="AC431">
        <f t="shared" si="65"/>
        <v>4.2901593475582232E-4</v>
      </c>
      <c r="AD431">
        <f t="shared" si="66"/>
        <v>1.3970494907028811E-3</v>
      </c>
      <c r="AE431">
        <f t="shared" si="67"/>
        <v>2.3411293448077353E-6</v>
      </c>
      <c r="AF431" t="e">
        <f ca="1">IF(AD431="","",_xludf.RANK.EQ(AD431,$AD$2:$AD$5513,0))</f>
        <v>#NAME?</v>
      </c>
      <c r="AH431" t="str">
        <f t="shared" si="68"/>
        <v>Baja</v>
      </c>
      <c r="AI431" t="s">
        <v>153</v>
      </c>
      <c r="AJ431" t="str">
        <f>IFERROR(VLOOKUP(B431,Maestro_Regionales!$A$2:$B$35,2,FALSE),"Otras zonas")</f>
        <v>Antioquia</v>
      </c>
      <c r="AK431" t="str">
        <f t="shared" si="69"/>
        <v>FERRONALES - EAS | Antioquia</v>
      </c>
    </row>
    <row r="432" spans="1:37">
      <c r="A432" s="4" t="s">
        <v>155</v>
      </c>
      <c r="B432" s="4" t="s">
        <v>156</v>
      </c>
      <c r="C432" s="4" t="s">
        <v>321</v>
      </c>
      <c r="D432" s="4" t="s">
        <v>322</v>
      </c>
      <c r="E432" s="4" t="s">
        <v>161</v>
      </c>
      <c r="F432" s="4">
        <v>2</v>
      </c>
      <c r="G432" s="4">
        <v>0</v>
      </c>
      <c r="H432" s="4">
        <v>0</v>
      </c>
      <c r="I432">
        <f t="shared" si="60"/>
        <v>2</v>
      </c>
      <c r="J432">
        <f t="shared" si="61"/>
        <v>1</v>
      </c>
      <c r="K432">
        <f t="shared" si="62"/>
        <v>0</v>
      </c>
      <c r="L432">
        <f t="shared" si="63"/>
        <v>0</v>
      </c>
      <c r="M432">
        <f>I432*Diccionario!$B$36</f>
        <v>4.4400392156862742E-3</v>
      </c>
      <c r="N432">
        <f>M432*Diccionario!$B$37</f>
        <v>4.4844396078431374E-4</v>
      </c>
      <c r="O432">
        <f>N432*Diccionario!$B$38</f>
        <v>6.7266594117647063E-5</v>
      </c>
      <c r="P432">
        <f>O432*Diccionario!$B$39</f>
        <v>6.053993470588236E-5</v>
      </c>
      <c r="Q432">
        <f>P432*Diccionario!$B$40</f>
        <v>2.4215973882352947E-5</v>
      </c>
      <c r="R432">
        <f>Q432*Diccionario!$B$41</f>
        <v>1.5740383023529416E-5</v>
      </c>
      <c r="S432">
        <f t="shared" si="64"/>
        <v>1.5740383023529416E-5</v>
      </c>
      <c r="T432">
        <f>I432*Diccionario!$B$36</f>
        <v>4.4400392156862742E-3</v>
      </c>
      <c r="U432">
        <f>T432*Diccionario!$B$42</f>
        <v>4.4844396078431374E-4</v>
      </c>
      <c r="V432">
        <f>U432*Diccionario!$B$43</f>
        <v>3.8117736666666666E-4</v>
      </c>
      <c r="W432">
        <f>V432*Diccionario!$B$44</f>
        <v>7.2423699666666666E-5</v>
      </c>
      <c r="X432">
        <f>W432*Diccionario!$B$45</f>
        <v>2.8245242870000002E-5</v>
      </c>
      <c r="Y432">
        <f>X432*Diccionario!$B$46</f>
        <v>2.5138266154300001E-5</v>
      </c>
      <c r="Z432">
        <f>Y432*Diccionario!$B$47</f>
        <v>9.3011584770909993E-6</v>
      </c>
      <c r="AA432">
        <f>Z432*Diccionario!$B$48</f>
        <v>9.3011584770909993E-6</v>
      </c>
      <c r="AB432">
        <f>AA432*Diccionario!$B$49</f>
        <v>6.9758688578182495E-6</v>
      </c>
      <c r="AC432">
        <f t="shared" si="65"/>
        <v>6.9758688578182495E-6</v>
      </c>
      <c r="AD432">
        <f t="shared" si="66"/>
        <v>2.2716251881347665E-5</v>
      </c>
      <c r="AE432">
        <f t="shared" si="67"/>
        <v>3.8067143818011966E-8</v>
      </c>
      <c r="AF432" t="e">
        <f ca="1">IF(AD432="","",_xludf.RANK.EQ(AD432,$AD$2:$AD$5513,0))</f>
        <v>#NAME?</v>
      </c>
      <c r="AH432" t="str">
        <f t="shared" si="68"/>
        <v>Baja</v>
      </c>
      <c r="AI432" t="s">
        <v>153</v>
      </c>
      <c r="AJ432" t="str">
        <f>IFERROR(VLOOKUP(B432,Maestro_Regionales!$A$2:$B$35,2,FALSE),"Otras zonas")</f>
        <v>Antioquia</v>
      </c>
      <c r="AK432" t="str">
        <f t="shared" si="69"/>
        <v>EPM - EAS | Antioquia</v>
      </c>
    </row>
    <row r="433" spans="1:37">
      <c r="A433" s="4" t="s">
        <v>155</v>
      </c>
      <c r="B433" s="4" t="s">
        <v>156</v>
      </c>
      <c r="C433" s="4" t="s">
        <v>321</v>
      </c>
      <c r="D433" s="4" t="s">
        <v>322</v>
      </c>
      <c r="E433" s="4" t="s">
        <v>70</v>
      </c>
      <c r="F433" s="4">
        <v>1</v>
      </c>
      <c r="G433" s="4">
        <v>0</v>
      </c>
      <c r="H433" s="4">
        <v>0</v>
      </c>
      <c r="I433">
        <f t="shared" si="60"/>
        <v>1</v>
      </c>
      <c r="J433">
        <f t="shared" si="61"/>
        <v>1</v>
      </c>
      <c r="K433">
        <f t="shared" si="62"/>
        <v>0</v>
      </c>
      <c r="L433">
        <f t="shared" si="63"/>
        <v>0</v>
      </c>
      <c r="M433">
        <f>I433*Diccionario!$B$36</f>
        <v>2.2200196078431371E-3</v>
      </c>
      <c r="N433">
        <f>M433*Diccionario!$B$37</f>
        <v>2.2422198039215687E-4</v>
      </c>
      <c r="O433">
        <f>N433*Diccionario!$B$38</f>
        <v>3.3633297058823532E-5</v>
      </c>
      <c r="P433">
        <f>O433*Diccionario!$B$39</f>
        <v>3.026996735294118E-5</v>
      </c>
      <c r="Q433">
        <f>P433*Diccionario!$B$40</f>
        <v>1.2107986941176473E-5</v>
      </c>
      <c r="R433">
        <f>Q433*Diccionario!$B$41</f>
        <v>7.870191511764708E-6</v>
      </c>
      <c r="S433">
        <f t="shared" si="64"/>
        <v>7.870191511764708E-6</v>
      </c>
      <c r="T433">
        <f>I433*Diccionario!$B$36</f>
        <v>2.2200196078431371E-3</v>
      </c>
      <c r="U433">
        <f>T433*Diccionario!$B$42</f>
        <v>2.2422198039215687E-4</v>
      </c>
      <c r="V433">
        <f>U433*Diccionario!$B$43</f>
        <v>1.9058868333333333E-4</v>
      </c>
      <c r="W433">
        <f>V433*Diccionario!$B$44</f>
        <v>3.6211849833333333E-5</v>
      </c>
      <c r="X433">
        <f>W433*Diccionario!$B$45</f>
        <v>1.4122621435000001E-5</v>
      </c>
      <c r="Y433">
        <f>X433*Diccionario!$B$46</f>
        <v>1.256913307715E-5</v>
      </c>
      <c r="Z433">
        <f>Y433*Diccionario!$B$47</f>
        <v>4.6505792385454997E-6</v>
      </c>
      <c r="AA433">
        <f>Z433*Diccionario!$B$48</f>
        <v>4.6505792385454997E-6</v>
      </c>
      <c r="AB433">
        <f>AA433*Diccionario!$B$49</f>
        <v>3.4879344289091247E-6</v>
      </c>
      <c r="AC433">
        <f t="shared" si="65"/>
        <v>3.4879344289091247E-6</v>
      </c>
      <c r="AD433">
        <f t="shared" si="66"/>
        <v>1.1358125940673833E-5</v>
      </c>
      <c r="AE433">
        <f t="shared" si="67"/>
        <v>1.9033571909005983E-8</v>
      </c>
      <c r="AF433" t="e">
        <f ca="1">IF(AD433="","",_xludf.RANK.EQ(AD433,$AD$2:$AD$5513,0))</f>
        <v>#NAME?</v>
      </c>
      <c r="AH433" t="str">
        <f t="shared" si="68"/>
        <v>Baja</v>
      </c>
      <c r="AI433" t="s">
        <v>153</v>
      </c>
      <c r="AJ433" t="str">
        <f>IFERROR(VLOOKUP(B433,Maestro_Regionales!$A$2:$B$35,2,FALSE),"Otras zonas")</f>
        <v>Antioquia</v>
      </c>
      <c r="AK433" t="str">
        <f t="shared" si="69"/>
        <v>EPS SURA | Antioquia</v>
      </c>
    </row>
    <row r="434" spans="1:37">
      <c r="A434" s="4" t="s">
        <v>155</v>
      </c>
      <c r="B434" s="4" t="s">
        <v>156</v>
      </c>
      <c r="C434" s="4" t="s">
        <v>323</v>
      </c>
      <c r="D434" s="4" t="s">
        <v>324</v>
      </c>
      <c r="E434" s="4" t="s">
        <v>160</v>
      </c>
      <c r="F434" s="4">
        <v>516</v>
      </c>
      <c r="G434" s="4">
        <v>4907</v>
      </c>
      <c r="H434" s="4">
        <v>0</v>
      </c>
      <c r="I434">
        <f t="shared" si="60"/>
        <v>5423</v>
      </c>
      <c r="J434">
        <f t="shared" si="61"/>
        <v>9.515028581965701E-2</v>
      </c>
      <c r="K434">
        <f t="shared" si="62"/>
        <v>0.90484971418034299</v>
      </c>
      <c r="L434">
        <f t="shared" si="63"/>
        <v>0</v>
      </c>
      <c r="M434">
        <f>I434*Diccionario!$B$36</f>
        <v>12.039166333333332</v>
      </c>
      <c r="N434">
        <f>M434*Diccionario!$B$37</f>
        <v>1.2159557996666666</v>
      </c>
      <c r="O434">
        <f>N434*Diccionario!$B$38</f>
        <v>0.18239336994999997</v>
      </c>
      <c r="P434">
        <f>O434*Diccionario!$B$39</f>
        <v>0.16415403295499997</v>
      </c>
      <c r="Q434">
        <f>P434*Diccionario!$B$40</f>
        <v>6.5661613181999992E-2</v>
      </c>
      <c r="R434">
        <f>Q434*Diccionario!$B$41</f>
        <v>4.2680048568299996E-2</v>
      </c>
      <c r="S434">
        <f t="shared" si="64"/>
        <v>4.2680048568299996E-2</v>
      </c>
      <c r="T434">
        <f>I434*Diccionario!$B$36</f>
        <v>12.039166333333332</v>
      </c>
      <c r="U434">
        <f>T434*Diccionario!$B$42</f>
        <v>1.2159557996666666</v>
      </c>
      <c r="V434">
        <f>U434*Diccionario!$B$43</f>
        <v>1.0335624297166666</v>
      </c>
      <c r="W434">
        <f>V434*Diccionario!$B$44</f>
        <v>0.19637686164616666</v>
      </c>
      <c r="X434">
        <f>W434*Diccionario!$B$45</f>
        <v>7.6586976042004998E-2</v>
      </c>
      <c r="Y434">
        <f>X434*Diccionario!$B$46</f>
        <v>6.8162408677384448E-2</v>
      </c>
      <c r="Z434">
        <f>Y434*Diccionario!$B$47</f>
        <v>2.5220091210632244E-2</v>
      </c>
      <c r="AA434">
        <f>Z434*Diccionario!$B$48</f>
        <v>2.5220091210632244E-2</v>
      </c>
      <c r="AB434">
        <f>AA434*Diccionario!$B$49</f>
        <v>1.8915068407974182E-2</v>
      </c>
      <c r="AC434">
        <f t="shared" si="65"/>
        <v>1.8915068407974182E-2</v>
      </c>
      <c r="AD434">
        <f t="shared" si="66"/>
        <v>6.1595116976274178E-2</v>
      </c>
      <c r="AE434">
        <f t="shared" si="67"/>
        <v>1.0321906046253941E-4</v>
      </c>
      <c r="AF434" t="e">
        <f ca="1">IF(AD434="","",_xludf.RANK.EQ(AD434,$AD$2:$AD$5513,0))</f>
        <v>#NAME?</v>
      </c>
      <c r="AH434" t="str">
        <f t="shared" si="68"/>
        <v>Baja</v>
      </c>
      <c r="AI434" t="s">
        <v>153</v>
      </c>
      <c r="AJ434" t="str">
        <f>IFERROR(VLOOKUP(B434,Maestro_Regionales!$A$2:$B$35,2,FALSE),"Otras zonas")</f>
        <v>Antioquia</v>
      </c>
      <c r="AK434" t="str">
        <f t="shared" si="69"/>
        <v>SAVIA SALUD EPS | Antioquia</v>
      </c>
    </row>
    <row r="435" spans="1:37">
      <c r="A435" s="4" t="s">
        <v>155</v>
      </c>
      <c r="B435" s="4" t="s">
        <v>156</v>
      </c>
      <c r="C435" s="4" t="s">
        <v>323</v>
      </c>
      <c r="D435" s="4" t="s">
        <v>324</v>
      </c>
      <c r="E435" s="4" t="s">
        <v>87</v>
      </c>
      <c r="F435" s="4">
        <v>1830</v>
      </c>
      <c r="G435" s="4">
        <v>973</v>
      </c>
      <c r="H435" s="4">
        <v>0</v>
      </c>
      <c r="I435">
        <f t="shared" si="60"/>
        <v>2803</v>
      </c>
      <c r="J435">
        <f t="shared" si="61"/>
        <v>0.65287192293970742</v>
      </c>
      <c r="K435">
        <f t="shared" si="62"/>
        <v>0.34712807706029253</v>
      </c>
      <c r="L435">
        <f t="shared" si="63"/>
        <v>0</v>
      </c>
      <c r="M435">
        <f>I435*Diccionario!$B$36</f>
        <v>6.2227149607843133</v>
      </c>
      <c r="N435">
        <f>M435*Diccionario!$B$37</f>
        <v>0.62849421103921566</v>
      </c>
      <c r="O435">
        <f>N435*Diccionario!$B$38</f>
        <v>9.4274131655882346E-2</v>
      </c>
      <c r="P435">
        <f>O435*Diccionario!$B$39</f>
        <v>8.4846718490294112E-2</v>
      </c>
      <c r="Q435">
        <f>P435*Diccionario!$B$40</f>
        <v>3.3938687396117648E-2</v>
      </c>
      <c r="R435">
        <f>Q435*Diccionario!$B$41</f>
        <v>2.206014680747647E-2</v>
      </c>
      <c r="S435">
        <f t="shared" si="64"/>
        <v>2.206014680747647E-2</v>
      </c>
      <c r="T435">
        <f>I435*Diccionario!$B$36</f>
        <v>6.2227149607843133</v>
      </c>
      <c r="U435">
        <f>T435*Diccionario!$B$42</f>
        <v>0.62849421103921566</v>
      </c>
      <c r="V435">
        <f>U435*Diccionario!$B$43</f>
        <v>0.53422007938333327</v>
      </c>
      <c r="W435">
        <f>V435*Diccionario!$B$44</f>
        <v>0.10150181508283332</v>
      </c>
      <c r="X435">
        <f>W435*Diccionario!$B$45</f>
        <v>3.9585707882304998E-2</v>
      </c>
      <c r="Y435">
        <f>X435*Diccionario!$B$46</f>
        <v>3.523128001525145E-2</v>
      </c>
      <c r="Z435">
        <f>Y435*Diccionario!$B$47</f>
        <v>1.3035573605643036E-2</v>
      </c>
      <c r="AA435">
        <f>Z435*Diccionario!$B$48</f>
        <v>1.3035573605643036E-2</v>
      </c>
      <c r="AB435">
        <f>AA435*Diccionario!$B$49</f>
        <v>9.7766802042322763E-3</v>
      </c>
      <c r="AC435">
        <f t="shared" si="65"/>
        <v>9.7766802042322763E-3</v>
      </c>
      <c r="AD435">
        <f t="shared" si="66"/>
        <v>3.1836827011708743E-2</v>
      </c>
      <c r="AE435">
        <f t="shared" si="67"/>
        <v>5.3351102060943753E-5</v>
      </c>
      <c r="AF435" t="e">
        <f ca="1">IF(AD435="","",_xludf.RANK.EQ(AD435,$AD$2:$AD$5513,0))</f>
        <v>#NAME?</v>
      </c>
      <c r="AH435" t="str">
        <f t="shared" si="68"/>
        <v>Baja</v>
      </c>
      <c r="AI435" t="s">
        <v>153</v>
      </c>
      <c r="AJ435" t="str">
        <f>IFERROR(VLOOKUP(B435,Maestro_Regionales!$A$2:$B$35,2,FALSE),"Otras zonas")</f>
        <v>Antioquia</v>
      </c>
      <c r="AK435" t="str">
        <f t="shared" si="69"/>
        <v>NUEVA EPS | Antioquia</v>
      </c>
    </row>
    <row r="436" spans="1:37">
      <c r="A436" s="4" t="s">
        <v>155</v>
      </c>
      <c r="B436" s="4" t="s">
        <v>156</v>
      </c>
      <c r="C436" s="4" t="s">
        <v>323</v>
      </c>
      <c r="D436" s="4" t="s">
        <v>324</v>
      </c>
      <c r="E436" s="4" t="s">
        <v>88</v>
      </c>
      <c r="F436" s="4">
        <v>115</v>
      </c>
      <c r="G436" s="4">
        <v>856</v>
      </c>
      <c r="H436" s="4">
        <v>0</v>
      </c>
      <c r="I436">
        <f t="shared" si="60"/>
        <v>971</v>
      </c>
      <c r="J436">
        <f t="shared" si="61"/>
        <v>0.11843460350154481</v>
      </c>
      <c r="K436">
        <f t="shared" si="62"/>
        <v>0.88156539649845522</v>
      </c>
      <c r="L436">
        <f t="shared" si="63"/>
        <v>0</v>
      </c>
      <c r="M436">
        <f>I436*Diccionario!$B$36</f>
        <v>2.1556390392156861</v>
      </c>
      <c r="N436">
        <f>M436*Diccionario!$B$37</f>
        <v>0.2177195429607843</v>
      </c>
      <c r="O436">
        <f>N436*Diccionario!$B$38</f>
        <v>3.2657931444117647E-2</v>
      </c>
      <c r="P436">
        <f>O436*Diccionario!$B$39</f>
        <v>2.9392138299705883E-2</v>
      </c>
      <c r="Q436">
        <f>P436*Diccionario!$B$40</f>
        <v>1.1756855319882353E-2</v>
      </c>
      <c r="R436">
        <f>Q436*Diccionario!$B$41</f>
        <v>7.6419559579235302E-3</v>
      </c>
      <c r="S436">
        <f t="shared" si="64"/>
        <v>7.6419559579235302E-3</v>
      </c>
      <c r="T436">
        <f>I436*Diccionario!$B$36</f>
        <v>2.1556390392156861</v>
      </c>
      <c r="U436">
        <f>T436*Diccionario!$B$42</f>
        <v>0.2177195429607843</v>
      </c>
      <c r="V436">
        <f>U436*Diccionario!$B$43</f>
        <v>0.18506161151666664</v>
      </c>
      <c r="W436">
        <f>V436*Diccionario!$B$44</f>
        <v>3.5161706188166664E-2</v>
      </c>
      <c r="X436">
        <f>W436*Diccionario!$B$45</f>
        <v>1.3713065413385E-2</v>
      </c>
      <c r="Y436">
        <f>X436*Diccionario!$B$46</f>
        <v>1.220462821791265E-2</v>
      </c>
      <c r="Z436">
        <f>Y436*Diccionario!$B$47</f>
        <v>4.5157124406276809E-3</v>
      </c>
      <c r="AA436">
        <f>Z436*Diccionario!$B$48</f>
        <v>4.5157124406276809E-3</v>
      </c>
      <c r="AB436">
        <f>AA436*Diccionario!$B$49</f>
        <v>3.3867843304707605E-3</v>
      </c>
      <c r="AC436">
        <f t="shared" si="65"/>
        <v>3.3867843304707605E-3</v>
      </c>
      <c r="AD436">
        <f t="shared" si="66"/>
        <v>1.102874028839429E-2</v>
      </c>
      <c r="AE436">
        <f t="shared" si="67"/>
        <v>1.8481598323644805E-5</v>
      </c>
      <c r="AF436" t="e">
        <f ca="1">IF(AD436="","",_xludf.RANK.EQ(AD436,$AD$2:$AD$5513,0))</f>
        <v>#NAME?</v>
      </c>
      <c r="AH436" t="str">
        <f t="shared" si="68"/>
        <v>Baja</v>
      </c>
      <c r="AI436" t="s">
        <v>153</v>
      </c>
      <c r="AJ436" t="str">
        <f>IFERROR(VLOOKUP(B436,Maestro_Regionales!$A$2:$B$35,2,FALSE),"Otras zonas")</f>
        <v>Antioquia</v>
      </c>
      <c r="AK436" t="str">
        <f t="shared" si="69"/>
        <v>COOSALUD EPS | Antioquia</v>
      </c>
    </row>
    <row r="437" spans="1:37">
      <c r="A437" s="4" t="s">
        <v>155</v>
      </c>
      <c r="B437" s="4" t="s">
        <v>156</v>
      </c>
      <c r="C437" s="4" t="s">
        <v>323</v>
      </c>
      <c r="D437" s="4" t="s">
        <v>324</v>
      </c>
      <c r="E437" s="4" t="s">
        <v>90</v>
      </c>
      <c r="F437" s="4">
        <v>0</v>
      </c>
      <c r="G437" s="4">
        <v>0</v>
      </c>
      <c r="H437" s="4">
        <v>291</v>
      </c>
      <c r="I437">
        <f t="shared" si="60"/>
        <v>291</v>
      </c>
      <c r="J437">
        <f t="shared" si="61"/>
        <v>0</v>
      </c>
      <c r="K437">
        <f t="shared" si="62"/>
        <v>0</v>
      </c>
      <c r="L437">
        <f t="shared" si="63"/>
        <v>1</v>
      </c>
      <c r="M437">
        <f>I437*Diccionario!$B$36</f>
        <v>0.64602570588235286</v>
      </c>
      <c r="N437">
        <f>M437*Diccionario!$B$37</f>
        <v>6.5248596294117639E-2</v>
      </c>
      <c r="O437">
        <f>N437*Diccionario!$B$38</f>
        <v>9.7872894441176448E-3</v>
      </c>
      <c r="P437">
        <f>O437*Diccionario!$B$39</f>
        <v>8.8085604997058808E-3</v>
      </c>
      <c r="Q437">
        <f>P437*Diccionario!$B$40</f>
        <v>3.5234241998823527E-3</v>
      </c>
      <c r="R437">
        <f>Q437*Diccionario!$B$41</f>
        <v>2.2902257299235295E-3</v>
      </c>
      <c r="S437">
        <f t="shared" si="64"/>
        <v>2.2902257299235295E-3</v>
      </c>
      <c r="T437">
        <f>I437*Diccionario!$B$36</f>
        <v>0.64602570588235286</v>
      </c>
      <c r="U437">
        <f>T437*Diccionario!$B$42</f>
        <v>6.5248596294117639E-2</v>
      </c>
      <c r="V437">
        <f>U437*Diccionario!$B$43</f>
        <v>5.5461306849999989E-2</v>
      </c>
      <c r="W437">
        <f>V437*Diccionario!$B$44</f>
        <v>1.0537648301499999E-2</v>
      </c>
      <c r="X437">
        <f>W437*Diccionario!$B$45</f>
        <v>4.1096828375849995E-3</v>
      </c>
      <c r="Y437">
        <f>X437*Diccionario!$B$46</f>
        <v>3.6576177254506498E-3</v>
      </c>
      <c r="Z437">
        <f>Y437*Diccionario!$B$47</f>
        <v>1.3533185584167404E-3</v>
      </c>
      <c r="AA437">
        <f>Z437*Diccionario!$B$48</f>
        <v>1.3533185584167404E-3</v>
      </c>
      <c r="AB437">
        <f>AA437*Diccionario!$B$49</f>
        <v>1.0149889188125552E-3</v>
      </c>
      <c r="AC437">
        <f t="shared" si="65"/>
        <v>1.0149889188125552E-3</v>
      </c>
      <c r="AD437">
        <f t="shared" si="66"/>
        <v>3.3052146487360847E-3</v>
      </c>
      <c r="AE437">
        <f t="shared" si="67"/>
        <v>5.5387694255207395E-6</v>
      </c>
      <c r="AF437" t="e">
        <f ca="1">IF(AD437="","",_xludf.RANK.EQ(AD437,$AD$2:$AD$5513,0))</f>
        <v>#NAME?</v>
      </c>
      <c r="AH437" t="str">
        <f t="shared" si="68"/>
        <v>Baja</v>
      </c>
      <c r="AI437" t="s">
        <v>153</v>
      </c>
      <c r="AJ437" t="str">
        <f>IFERROR(VLOOKUP(B437,Maestro_Regionales!$A$2:$B$35,2,FALSE),"Otras zonas")</f>
        <v>Antioquia</v>
      </c>
      <c r="AK437" t="str">
        <f t="shared" si="69"/>
        <v>REGIMEN DE EXCEPCION | Antioquia</v>
      </c>
    </row>
    <row r="438" spans="1:37">
      <c r="A438" s="4" t="s">
        <v>155</v>
      </c>
      <c r="B438" s="4" t="s">
        <v>156</v>
      </c>
      <c r="C438" s="4" t="s">
        <v>323</v>
      </c>
      <c r="D438" s="4" t="s">
        <v>324</v>
      </c>
      <c r="E438" s="4" t="s">
        <v>93</v>
      </c>
      <c r="F438" s="4">
        <v>6</v>
      </c>
      <c r="G438" s="4">
        <v>0</v>
      </c>
      <c r="H438" s="4">
        <v>0</v>
      </c>
      <c r="I438">
        <f t="shared" si="60"/>
        <v>6</v>
      </c>
      <c r="J438">
        <f t="shared" si="61"/>
        <v>1</v>
      </c>
      <c r="K438">
        <f t="shared" si="62"/>
        <v>0</v>
      </c>
      <c r="L438">
        <f t="shared" si="63"/>
        <v>0</v>
      </c>
      <c r="M438">
        <f>I438*Diccionario!$B$36</f>
        <v>1.3320117647058823E-2</v>
      </c>
      <c r="N438">
        <f>M438*Diccionario!$B$37</f>
        <v>1.3453318823529411E-3</v>
      </c>
      <c r="O438">
        <f>N438*Diccionario!$B$38</f>
        <v>2.0179978235294115E-4</v>
      </c>
      <c r="P438">
        <f>O438*Diccionario!$B$39</f>
        <v>1.8161980411764703E-4</v>
      </c>
      <c r="Q438">
        <f>P438*Diccionario!$B$40</f>
        <v>7.2647921647058813E-5</v>
      </c>
      <c r="R438">
        <f>Q438*Diccionario!$B$41</f>
        <v>4.7221149070588231E-5</v>
      </c>
      <c r="S438">
        <f t="shared" si="64"/>
        <v>4.7221149070588231E-5</v>
      </c>
      <c r="T438">
        <f>I438*Diccionario!$B$36</f>
        <v>1.3320117647058823E-2</v>
      </c>
      <c r="U438">
        <f>T438*Diccionario!$B$42</f>
        <v>1.3453318823529411E-3</v>
      </c>
      <c r="V438">
        <f>U438*Diccionario!$B$43</f>
        <v>1.1435320999999999E-3</v>
      </c>
      <c r="W438">
        <f>V438*Diccionario!$B$44</f>
        <v>2.1727109899999998E-4</v>
      </c>
      <c r="X438">
        <f>W438*Diccionario!$B$45</f>
        <v>8.4735728609999992E-5</v>
      </c>
      <c r="Y438">
        <f>X438*Diccionario!$B$46</f>
        <v>7.5414798462899999E-5</v>
      </c>
      <c r="Z438">
        <f>Y438*Diccionario!$B$47</f>
        <v>2.7903475431272998E-5</v>
      </c>
      <c r="AA438">
        <f>Z438*Diccionario!$B$48</f>
        <v>2.7903475431272998E-5</v>
      </c>
      <c r="AB438">
        <f>AA438*Diccionario!$B$49</f>
        <v>2.0927606573454748E-5</v>
      </c>
      <c r="AC438">
        <f t="shared" si="65"/>
        <v>2.0927606573454748E-5</v>
      </c>
      <c r="AD438">
        <f t="shared" si="66"/>
        <v>6.8148755644042983E-5</v>
      </c>
      <c r="AE438">
        <f t="shared" si="67"/>
        <v>1.1420143145403587E-7</v>
      </c>
      <c r="AF438" t="e">
        <f ca="1">IF(AD438="","",_xludf.RANK.EQ(AD438,$AD$2:$AD$5513,0))</f>
        <v>#NAME?</v>
      </c>
      <c r="AH438" t="str">
        <f t="shared" si="68"/>
        <v>Baja</v>
      </c>
      <c r="AI438" t="s">
        <v>153</v>
      </c>
      <c r="AJ438" t="str">
        <f>IFERROR(VLOOKUP(B438,Maestro_Regionales!$A$2:$B$35,2,FALSE),"Otras zonas")</f>
        <v>Antioquia</v>
      </c>
      <c r="AK438" t="str">
        <f t="shared" si="69"/>
        <v>FERRONALES - EAS | Antioquia</v>
      </c>
    </row>
    <row r="439" spans="1:37">
      <c r="A439" s="4" t="s">
        <v>155</v>
      </c>
      <c r="B439" s="4" t="s">
        <v>156</v>
      </c>
      <c r="C439" s="4" t="s">
        <v>323</v>
      </c>
      <c r="D439" s="4" t="s">
        <v>324</v>
      </c>
      <c r="E439" s="4" t="s">
        <v>86</v>
      </c>
      <c r="F439" s="4">
        <v>0</v>
      </c>
      <c r="G439" s="4">
        <v>2</v>
      </c>
      <c r="H439" s="4">
        <v>0</v>
      </c>
      <c r="I439">
        <f t="shared" si="60"/>
        <v>2</v>
      </c>
      <c r="J439">
        <f t="shared" si="61"/>
        <v>0</v>
      </c>
      <c r="K439">
        <f t="shared" si="62"/>
        <v>1</v>
      </c>
      <c r="L439">
        <f t="shared" si="63"/>
        <v>0</v>
      </c>
      <c r="M439">
        <f>I439*Diccionario!$B$36</f>
        <v>4.4400392156862742E-3</v>
      </c>
      <c r="N439">
        <f>M439*Diccionario!$B$37</f>
        <v>4.4844396078431374E-4</v>
      </c>
      <c r="O439">
        <f>N439*Diccionario!$B$38</f>
        <v>6.7266594117647063E-5</v>
      </c>
      <c r="P439">
        <f>O439*Diccionario!$B$39</f>
        <v>6.053993470588236E-5</v>
      </c>
      <c r="Q439">
        <f>P439*Diccionario!$B$40</f>
        <v>2.4215973882352947E-5</v>
      </c>
      <c r="R439">
        <f>Q439*Diccionario!$B$41</f>
        <v>1.5740383023529416E-5</v>
      </c>
      <c r="S439">
        <f t="shared" si="64"/>
        <v>1.5740383023529416E-5</v>
      </c>
      <c r="T439">
        <f>I439*Diccionario!$B$36</f>
        <v>4.4400392156862742E-3</v>
      </c>
      <c r="U439">
        <f>T439*Diccionario!$B$42</f>
        <v>4.4844396078431374E-4</v>
      </c>
      <c r="V439">
        <f>U439*Diccionario!$B$43</f>
        <v>3.8117736666666666E-4</v>
      </c>
      <c r="W439">
        <f>V439*Diccionario!$B$44</f>
        <v>7.2423699666666666E-5</v>
      </c>
      <c r="X439">
        <f>W439*Diccionario!$B$45</f>
        <v>2.8245242870000002E-5</v>
      </c>
      <c r="Y439">
        <f>X439*Diccionario!$B$46</f>
        <v>2.5138266154300001E-5</v>
      </c>
      <c r="Z439">
        <f>Y439*Diccionario!$B$47</f>
        <v>9.3011584770909993E-6</v>
      </c>
      <c r="AA439">
        <f>Z439*Diccionario!$B$48</f>
        <v>9.3011584770909993E-6</v>
      </c>
      <c r="AB439">
        <f>AA439*Diccionario!$B$49</f>
        <v>6.9758688578182495E-6</v>
      </c>
      <c r="AC439">
        <f t="shared" si="65"/>
        <v>6.9758688578182495E-6</v>
      </c>
      <c r="AD439">
        <f t="shared" si="66"/>
        <v>2.2716251881347665E-5</v>
      </c>
      <c r="AE439">
        <f t="shared" si="67"/>
        <v>3.8067143818011966E-8</v>
      </c>
      <c r="AF439" t="e">
        <f ca="1">IF(AD439="","",_xludf.RANK.EQ(AD439,$AD$2:$AD$5513,0))</f>
        <v>#NAME?</v>
      </c>
      <c r="AH439" t="str">
        <f t="shared" si="68"/>
        <v>Baja</v>
      </c>
      <c r="AI439" t="s">
        <v>153</v>
      </c>
      <c r="AJ439" t="str">
        <f>IFERROR(VLOOKUP(B439,Maestro_Regionales!$A$2:$B$35,2,FALSE),"Otras zonas")</f>
        <v>Antioquia</v>
      </c>
      <c r="AK439" t="str">
        <f t="shared" si="69"/>
        <v>EPS SANITAS | Antioquia</v>
      </c>
    </row>
    <row r="440" spans="1:37">
      <c r="A440" s="4" t="s">
        <v>155</v>
      </c>
      <c r="B440" s="4" t="s">
        <v>156</v>
      </c>
      <c r="C440" s="4" t="s">
        <v>325</v>
      </c>
      <c r="D440" s="4" t="s">
        <v>326</v>
      </c>
      <c r="E440" s="4" t="s">
        <v>160</v>
      </c>
      <c r="F440" s="4">
        <v>844</v>
      </c>
      <c r="G440" s="4">
        <v>7854</v>
      </c>
      <c r="H440" s="4">
        <v>0</v>
      </c>
      <c r="I440">
        <f t="shared" si="60"/>
        <v>8698</v>
      </c>
      <c r="J440">
        <f t="shared" si="61"/>
        <v>9.7033800873764078E-2</v>
      </c>
      <c r="K440">
        <f t="shared" si="62"/>
        <v>0.90296619912623588</v>
      </c>
      <c r="L440">
        <f t="shared" si="63"/>
        <v>0</v>
      </c>
      <c r="M440">
        <f>I440*Diccionario!$B$36</f>
        <v>19.309730549019605</v>
      </c>
      <c r="N440">
        <f>M440*Diccionario!$B$37</f>
        <v>1.9502827854509803</v>
      </c>
      <c r="O440">
        <f>N440*Diccionario!$B$38</f>
        <v>0.29254241781764706</v>
      </c>
      <c r="P440">
        <f>O440*Diccionario!$B$39</f>
        <v>0.26328817603588234</v>
      </c>
      <c r="Q440">
        <f>P440*Diccionario!$B$40</f>
        <v>0.10531527041435294</v>
      </c>
      <c r="R440">
        <f>Q440*Diccionario!$B$41</f>
        <v>6.8454925769329419E-2</v>
      </c>
      <c r="S440">
        <f t="shared" si="64"/>
        <v>6.8454925769329419E-2</v>
      </c>
      <c r="T440">
        <f>I440*Diccionario!$B$36</f>
        <v>19.309730549019605</v>
      </c>
      <c r="U440">
        <f>T440*Diccionario!$B$42</f>
        <v>1.9502827854509803</v>
      </c>
      <c r="V440">
        <f>U440*Diccionario!$B$43</f>
        <v>1.6577403676333333</v>
      </c>
      <c r="W440">
        <f>V440*Diccionario!$B$44</f>
        <v>0.31497066985033334</v>
      </c>
      <c r="X440">
        <f>W440*Diccionario!$B$45</f>
        <v>0.12283856124163001</v>
      </c>
      <c r="Y440">
        <f>X440*Diccionario!$B$46</f>
        <v>0.1093263195050507</v>
      </c>
      <c r="Z440">
        <f>Y440*Diccionario!$B$47</f>
        <v>4.0450738216868759E-2</v>
      </c>
      <c r="AA440">
        <f>Z440*Diccionario!$B$48</f>
        <v>4.0450738216868759E-2</v>
      </c>
      <c r="AB440">
        <f>AA440*Diccionario!$B$49</f>
        <v>3.0338053662651569E-2</v>
      </c>
      <c r="AC440">
        <f t="shared" si="65"/>
        <v>3.0338053662651569E-2</v>
      </c>
      <c r="AD440">
        <f t="shared" si="66"/>
        <v>9.8792979431980982E-2</v>
      </c>
      <c r="AE440">
        <f t="shared" si="67"/>
        <v>1.65554008464534E-4</v>
      </c>
      <c r="AF440" t="e">
        <f ca="1">IF(AD440="","",_xludf.RANK.EQ(AD440,$AD$2:$AD$5513,0))</f>
        <v>#NAME?</v>
      </c>
      <c r="AH440" t="str">
        <f t="shared" si="68"/>
        <v>Baja</v>
      </c>
      <c r="AI440" t="s">
        <v>153</v>
      </c>
      <c r="AJ440" t="str">
        <f>IFERROR(VLOOKUP(B440,Maestro_Regionales!$A$2:$B$35,2,FALSE),"Otras zonas")</f>
        <v>Antioquia</v>
      </c>
      <c r="AK440" t="str">
        <f t="shared" si="69"/>
        <v>SAVIA SALUD EPS | Antioquia</v>
      </c>
    </row>
    <row r="441" spans="1:37">
      <c r="A441" s="4" t="s">
        <v>155</v>
      </c>
      <c r="B441" s="4" t="s">
        <v>156</v>
      </c>
      <c r="C441" s="4" t="s">
        <v>325</v>
      </c>
      <c r="D441" s="4" t="s">
        <v>326</v>
      </c>
      <c r="E441" s="4" t="s">
        <v>87</v>
      </c>
      <c r="F441" s="4">
        <v>2678</v>
      </c>
      <c r="G441" s="4">
        <v>1739</v>
      </c>
      <c r="H441" s="4">
        <v>0</v>
      </c>
      <c r="I441">
        <f t="shared" si="60"/>
        <v>4417</v>
      </c>
      <c r="J441">
        <f t="shared" si="61"/>
        <v>0.60629386461399137</v>
      </c>
      <c r="K441">
        <f t="shared" si="62"/>
        <v>0.39370613538600863</v>
      </c>
      <c r="L441">
        <f t="shared" si="63"/>
        <v>0</v>
      </c>
      <c r="M441">
        <f>I441*Diccionario!$B$36</f>
        <v>9.8058266078431373</v>
      </c>
      <c r="N441">
        <f>M441*Diccionario!$B$37</f>
        <v>0.9903884873921569</v>
      </c>
      <c r="O441">
        <f>N441*Diccionario!$B$38</f>
        <v>0.14855827310882352</v>
      </c>
      <c r="P441">
        <f>O441*Diccionario!$B$39</f>
        <v>0.13370244579794119</v>
      </c>
      <c r="Q441">
        <f>P441*Diccionario!$B$40</f>
        <v>5.3480978319176475E-2</v>
      </c>
      <c r="R441">
        <f>Q441*Diccionario!$B$41</f>
        <v>3.4762635907464708E-2</v>
      </c>
      <c r="S441">
        <f t="shared" si="64"/>
        <v>3.4762635907464708E-2</v>
      </c>
      <c r="T441">
        <f>I441*Diccionario!$B$36</f>
        <v>9.8058266078431373</v>
      </c>
      <c r="U441">
        <f>T441*Diccionario!$B$42</f>
        <v>0.9903884873921569</v>
      </c>
      <c r="V441">
        <f>U441*Diccionario!$B$43</f>
        <v>0.84183021428333338</v>
      </c>
      <c r="W441">
        <f>V441*Diccionario!$B$44</f>
        <v>0.15994774071383333</v>
      </c>
      <c r="X441">
        <f>W441*Diccionario!$B$45</f>
        <v>6.2379618878395E-2</v>
      </c>
      <c r="Y441">
        <f>X441*Diccionario!$B$46</f>
        <v>5.5517860801771554E-2</v>
      </c>
      <c r="Z441">
        <f>Y441*Diccionario!$B$47</f>
        <v>2.0541608496655473E-2</v>
      </c>
      <c r="AA441">
        <f>Z441*Diccionario!$B$48</f>
        <v>2.0541608496655473E-2</v>
      </c>
      <c r="AB441">
        <f>AA441*Diccionario!$B$49</f>
        <v>1.5406206372491606E-2</v>
      </c>
      <c r="AC441">
        <f t="shared" si="65"/>
        <v>1.5406206372491606E-2</v>
      </c>
      <c r="AD441">
        <f t="shared" si="66"/>
        <v>5.0168842279956313E-2</v>
      </c>
      <c r="AE441">
        <f t="shared" si="67"/>
        <v>8.407128712207941E-5</v>
      </c>
      <c r="AF441" t="e">
        <f ca="1">IF(AD441="","",_xludf.RANK.EQ(AD441,$AD$2:$AD$5513,0))</f>
        <v>#NAME?</v>
      </c>
      <c r="AH441" t="str">
        <f t="shared" si="68"/>
        <v>Baja</v>
      </c>
      <c r="AI441" t="s">
        <v>153</v>
      </c>
      <c r="AJ441" t="str">
        <f>IFERROR(VLOOKUP(B441,Maestro_Regionales!$A$2:$B$35,2,FALSE),"Otras zonas")</f>
        <v>Antioquia</v>
      </c>
      <c r="AK441" t="str">
        <f t="shared" si="69"/>
        <v>NUEVA EPS | Antioquia</v>
      </c>
    </row>
    <row r="442" spans="1:37">
      <c r="A442" s="4" t="s">
        <v>155</v>
      </c>
      <c r="B442" s="4" t="s">
        <v>156</v>
      </c>
      <c r="C442" s="4" t="s">
        <v>325</v>
      </c>
      <c r="D442" s="4" t="s">
        <v>326</v>
      </c>
      <c r="E442" s="4" t="s">
        <v>70</v>
      </c>
      <c r="F442" s="4">
        <v>495</v>
      </c>
      <c r="G442" s="4">
        <v>1120</v>
      </c>
      <c r="H442" s="4">
        <v>0</v>
      </c>
      <c r="I442">
        <f t="shared" si="60"/>
        <v>1615</v>
      </c>
      <c r="J442">
        <f t="shared" si="61"/>
        <v>0.30650154798761609</v>
      </c>
      <c r="K442">
        <f t="shared" si="62"/>
        <v>0.69349845201238391</v>
      </c>
      <c r="L442">
        <f t="shared" si="63"/>
        <v>0</v>
      </c>
      <c r="M442">
        <f>I442*Diccionario!$B$36</f>
        <v>3.5853316666666664</v>
      </c>
      <c r="N442">
        <f>M442*Diccionario!$B$37</f>
        <v>0.36211849833333332</v>
      </c>
      <c r="O442">
        <f>N442*Diccionario!$B$38</f>
        <v>5.4317774749999999E-2</v>
      </c>
      <c r="P442">
        <f>O442*Diccionario!$B$39</f>
        <v>4.8885997275000002E-2</v>
      </c>
      <c r="Q442">
        <f>P442*Diccionario!$B$40</f>
        <v>1.9554398910000003E-2</v>
      </c>
      <c r="R442">
        <f>Q442*Diccionario!$B$41</f>
        <v>1.2710359291500002E-2</v>
      </c>
      <c r="S442">
        <f t="shared" si="64"/>
        <v>1.2710359291500002E-2</v>
      </c>
      <c r="T442">
        <f>I442*Diccionario!$B$36</f>
        <v>3.5853316666666664</v>
      </c>
      <c r="U442">
        <f>T442*Diccionario!$B$42</f>
        <v>0.36211849833333332</v>
      </c>
      <c r="V442">
        <f>U442*Diccionario!$B$43</f>
        <v>0.30780072358333332</v>
      </c>
      <c r="W442">
        <f>V442*Diccionario!$B$44</f>
        <v>5.8482137480833335E-2</v>
      </c>
      <c r="X442">
        <f>W442*Diccionario!$B$45</f>
        <v>2.2808033617525002E-2</v>
      </c>
      <c r="Y442">
        <f>X442*Diccionario!$B$46</f>
        <v>2.0299149919597251E-2</v>
      </c>
      <c r="Z442">
        <f>Y442*Diccionario!$B$47</f>
        <v>7.5106854702509827E-3</v>
      </c>
      <c r="AA442">
        <f>Z442*Diccionario!$B$48</f>
        <v>7.5106854702509827E-3</v>
      </c>
      <c r="AB442">
        <f>AA442*Diccionario!$B$49</f>
        <v>5.6330141026882368E-3</v>
      </c>
      <c r="AC442">
        <f t="shared" si="65"/>
        <v>5.6330141026882368E-3</v>
      </c>
      <c r="AD442">
        <f t="shared" si="66"/>
        <v>1.8343373394188241E-2</v>
      </c>
      <c r="AE442">
        <f t="shared" si="67"/>
        <v>3.0739218633044664E-5</v>
      </c>
      <c r="AF442" t="e">
        <f ca="1">IF(AD442="","",_xludf.RANK.EQ(AD442,$AD$2:$AD$5513,0))</f>
        <v>#NAME?</v>
      </c>
      <c r="AH442" t="str">
        <f t="shared" si="68"/>
        <v>Baja</v>
      </c>
      <c r="AI442" t="s">
        <v>153</v>
      </c>
      <c r="AJ442" t="str">
        <f>IFERROR(VLOOKUP(B442,Maestro_Regionales!$A$2:$B$35,2,FALSE),"Otras zonas")</f>
        <v>Antioquia</v>
      </c>
      <c r="AK442" t="str">
        <f t="shared" si="69"/>
        <v>EPS SURA | Antioquia</v>
      </c>
    </row>
    <row r="443" spans="1:37">
      <c r="A443" s="4" t="s">
        <v>155</v>
      </c>
      <c r="B443" s="4" t="s">
        <v>156</v>
      </c>
      <c r="C443" s="4" t="s">
        <v>325</v>
      </c>
      <c r="D443" s="4" t="s">
        <v>326</v>
      </c>
      <c r="E443" s="4" t="s">
        <v>90</v>
      </c>
      <c r="F443" s="4">
        <v>0</v>
      </c>
      <c r="G443" s="4">
        <v>0</v>
      </c>
      <c r="H443" s="4">
        <v>316</v>
      </c>
      <c r="I443">
        <f t="shared" si="60"/>
        <v>316</v>
      </c>
      <c r="J443">
        <f t="shared" si="61"/>
        <v>0</v>
      </c>
      <c r="K443">
        <f t="shared" si="62"/>
        <v>0</v>
      </c>
      <c r="L443">
        <f t="shared" si="63"/>
        <v>1</v>
      </c>
      <c r="M443">
        <f>I443*Diccionario!$B$36</f>
        <v>0.70152619607843136</v>
      </c>
      <c r="N443">
        <f>M443*Diccionario!$B$37</f>
        <v>7.0854145803921575E-2</v>
      </c>
      <c r="O443">
        <f>N443*Diccionario!$B$38</f>
        <v>1.0628121870588236E-2</v>
      </c>
      <c r="P443">
        <f>O443*Diccionario!$B$39</f>
        <v>9.5653096835294129E-3</v>
      </c>
      <c r="Q443">
        <f>P443*Diccionario!$B$40</f>
        <v>3.8261238734117655E-3</v>
      </c>
      <c r="R443">
        <f>Q443*Diccionario!$B$41</f>
        <v>2.4869805177176476E-3</v>
      </c>
      <c r="S443">
        <f t="shared" si="64"/>
        <v>2.4869805177176476E-3</v>
      </c>
      <c r="T443">
        <f>I443*Diccionario!$B$36</f>
        <v>0.70152619607843136</v>
      </c>
      <c r="U443">
        <f>T443*Diccionario!$B$42</f>
        <v>7.0854145803921575E-2</v>
      </c>
      <c r="V443">
        <f>U443*Diccionario!$B$43</f>
        <v>6.0226023933333338E-2</v>
      </c>
      <c r="W443">
        <f>V443*Diccionario!$B$44</f>
        <v>1.1442944547333335E-2</v>
      </c>
      <c r="X443">
        <f>W443*Diccionario!$B$45</f>
        <v>4.4627483734600007E-3</v>
      </c>
      <c r="Y443">
        <f>X443*Diccionario!$B$46</f>
        <v>3.9718460523794005E-3</v>
      </c>
      <c r="Z443">
        <f>Y443*Diccionario!$B$47</f>
        <v>1.4695830393803781E-3</v>
      </c>
      <c r="AA443">
        <f>Z443*Diccionario!$B$48</f>
        <v>1.4695830393803781E-3</v>
      </c>
      <c r="AB443">
        <f>AA443*Diccionario!$B$49</f>
        <v>1.1021872795352835E-3</v>
      </c>
      <c r="AC443">
        <f t="shared" si="65"/>
        <v>1.1021872795352835E-3</v>
      </c>
      <c r="AD443">
        <f t="shared" si="66"/>
        <v>3.5891677972529311E-3</v>
      </c>
      <c r="AE443">
        <f t="shared" si="67"/>
        <v>6.0146087232458898E-6</v>
      </c>
      <c r="AF443" t="e">
        <f ca="1">IF(AD443="","",_xludf.RANK.EQ(AD443,$AD$2:$AD$5513,0))</f>
        <v>#NAME?</v>
      </c>
      <c r="AH443" t="str">
        <f t="shared" si="68"/>
        <v>Baja</v>
      </c>
      <c r="AI443" t="s">
        <v>153</v>
      </c>
      <c r="AJ443" t="str">
        <f>IFERROR(VLOOKUP(B443,Maestro_Regionales!$A$2:$B$35,2,FALSE),"Otras zonas")</f>
        <v>Antioquia</v>
      </c>
      <c r="AK443" t="str">
        <f t="shared" si="69"/>
        <v>REGIMEN DE EXCEPCION | Antioquia</v>
      </c>
    </row>
    <row r="444" spans="1:37">
      <c r="A444" s="4" t="s">
        <v>155</v>
      </c>
      <c r="B444" s="4" t="s">
        <v>156</v>
      </c>
      <c r="C444" s="4" t="s">
        <v>325</v>
      </c>
      <c r="D444" s="4" t="s">
        <v>326</v>
      </c>
      <c r="E444" s="4" t="s">
        <v>86</v>
      </c>
      <c r="F444" s="4">
        <v>1</v>
      </c>
      <c r="G444" s="4">
        <v>0</v>
      </c>
      <c r="H444" s="4">
        <v>0</v>
      </c>
      <c r="I444">
        <f t="shared" si="60"/>
        <v>1</v>
      </c>
      <c r="J444">
        <f t="shared" si="61"/>
        <v>1</v>
      </c>
      <c r="K444">
        <f t="shared" si="62"/>
        <v>0</v>
      </c>
      <c r="L444">
        <f t="shared" si="63"/>
        <v>0</v>
      </c>
      <c r="M444">
        <f>I444*Diccionario!$B$36</f>
        <v>2.2200196078431371E-3</v>
      </c>
      <c r="N444">
        <f>M444*Diccionario!$B$37</f>
        <v>2.2422198039215687E-4</v>
      </c>
      <c r="O444">
        <f>N444*Diccionario!$B$38</f>
        <v>3.3633297058823532E-5</v>
      </c>
      <c r="P444">
        <f>O444*Diccionario!$B$39</f>
        <v>3.026996735294118E-5</v>
      </c>
      <c r="Q444">
        <f>P444*Diccionario!$B$40</f>
        <v>1.2107986941176473E-5</v>
      </c>
      <c r="R444">
        <f>Q444*Diccionario!$B$41</f>
        <v>7.870191511764708E-6</v>
      </c>
      <c r="S444">
        <f t="shared" si="64"/>
        <v>7.870191511764708E-6</v>
      </c>
      <c r="T444">
        <f>I444*Diccionario!$B$36</f>
        <v>2.2200196078431371E-3</v>
      </c>
      <c r="U444">
        <f>T444*Diccionario!$B$42</f>
        <v>2.2422198039215687E-4</v>
      </c>
      <c r="V444">
        <f>U444*Diccionario!$B$43</f>
        <v>1.9058868333333333E-4</v>
      </c>
      <c r="W444">
        <f>V444*Diccionario!$B$44</f>
        <v>3.6211849833333333E-5</v>
      </c>
      <c r="X444">
        <f>W444*Diccionario!$B$45</f>
        <v>1.4122621435000001E-5</v>
      </c>
      <c r="Y444">
        <f>X444*Diccionario!$B$46</f>
        <v>1.256913307715E-5</v>
      </c>
      <c r="Z444">
        <f>Y444*Diccionario!$B$47</f>
        <v>4.6505792385454997E-6</v>
      </c>
      <c r="AA444">
        <f>Z444*Diccionario!$B$48</f>
        <v>4.6505792385454997E-6</v>
      </c>
      <c r="AB444">
        <f>AA444*Diccionario!$B$49</f>
        <v>3.4879344289091247E-6</v>
      </c>
      <c r="AC444">
        <f t="shared" si="65"/>
        <v>3.4879344289091247E-6</v>
      </c>
      <c r="AD444">
        <f t="shared" si="66"/>
        <v>1.1358125940673833E-5</v>
      </c>
      <c r="AE444">
        <f t="shared" si="67"/>
        <v>1.9033571909005983E-8</v>
      </c>
      <c r="AF444" t="e">
        <f ca="1">IF(AD444="","",_xludf.RANK.EQ(AD444,$AD$2:$AD$5513,0))</f>
        <v>#NAME?</v>
      </c>
      <c r="AH444" t="str">
        <f t="shared" si="68"/>
        <v>Baja</v>
      </c>
      <c r="AI444" t="s">
        <v>153</v>
      </c>
      <c r="AJ444" t="str">
        <f>IFERROR(VLOOKUP(B444,Maestro_Regionales!$A$2:$B$35,2,FALSE),"Otras zonas")</f>
        <v>Antioquia</v>
      </c>
      <c r="AK444" t="str">
        <f t="shared" si="69"/>
        <v>EPS SANITAS | Antioquia</v>
      </c>
    </row>
    <row r="445" spans="1:37">
      <c r="A445" s="4" t="s">
        <v>155</v>
      </c>
      <c r="B445" s="4" t="s">
        <v>156</v>
      </c>
      <c r="C445" s="4" t="s">
        <v>327</v>
      </c>
      <c r="D445" s="4" t="s">
        <v>328</v>
      </c>
      <c r="E445" s="4" t="s">
        <v>88</v>
      </c>
      <c r="F445" s="4">
        <v>2388</v>
      </c>
      <c r="G445" s="4">
        <v>16716</v>
      </c>
      <c r="H445" s="4">
        <v>0</v>
      </c>
      <c r="I445">
        <f t="shared" si="60"/>
        <v>19104</v>
      </c>
      <c r="J445">
        <f t="shared" si="61"/>
        <v>0.125</v>
      </c>
      <c r="K445">
        <f t="shared" si="62"/>
        <v>0.875</v>
      </c>
      <c r="L445">
        <f t="shared" si="63"/>
        <v>0</v>
      </c>
      <c r="M445">
        <f>I445*Diccionario!$B$36</f>
        <v>42.411254588235288</v>
      </c>
      <c r="N445">
        <f>M445*Diccionario!$B$37</f>
        <v>4.2835367134117641</v>
      </c>
      <c r="O445">
        <f>N445*Diccionario!$B$38</f>
        <v>0.64253050701176462</v>
      </c>
      <c r="P445">
        <f>O445*Diccionario!$B$39</f>
        <v>0.57827745631058813</v>
      </c>
      <c r="Q445">
        <f>P445*Diccionario!$B$40</f>
        <v>0.23131098252423526</v>
      </c>
      <c r="R445">
        <f>Q445*Diccionario!$B$41</f>
        <v>0.15035213864075292</v>
      </c>
      <c r="S445">
        <f t="shared" si="64"/>
        <v>0.15035213864075292</v>
      </c>
      <c r="T445">
        <f>I445*Diccionario!$B$36</f>
        <v>42.411254588235288</v>
      </c>
      <c r="U445">
        <f>T445*Diccionario!$B$42</f>
        <v>4.2835367134117641</v>
      </c>
      <c r="V445">
        <f>U445*Diccionario!$B$43</f>
        <v>3.6410062063999993</v>
      </c>
      <c r="W445">
        <f>V445*Diccionario!$B$44</f>
        <v>0.69179117921599986</v>
      </c>
      <c r="X445">
        <f>W445*Diccionario!$B$45</f>
        <v>0.26979855989423995</v>
      </c>
      <c r="Y445">
        <f>X445*Diccionario!$B$46</f>
        <v>0.24012071830587356</v>
      </c>
      <c r="Z445">
        <f>Y445*Diccionario!$B$47</f>
        <v>8.8844665773173209E-2</v>
      </c>
      <c r="AA445">
        <f>Z445*Diccionario!$B$48</f>
        <v>8.8844665773173209E-2</v>
      </c>
      <c r="AB445">
        <f>AA445*Diccionario!$B$49</f>
        <v>6.6633499329879914E-2</v>
      </c>
      <c r="AC445">
        <f t="shared" si="65"/>
        <v>6.6633499329879914E-2</v>
      </c>
      <c r="AD445">
        <f t="shared" si="66"/>
        <v>0.21698563797063283</v>
      </c>
      <c r="AE445">
        <f t="shared" si="67"/>
        <v>3.6361735774965016E-4</v>
      </c>
      <c r="AF445" t="e">
        <f ca="1">IF(AD445="","",_xludf.RANK.EQ(AD445,$AD$2:$AD$5513,0))</f>
        <v>#NAME?</v>
      </c>
      <c r="AH445" t="str">
        <f t="shared" si="68"/>
        <v>Media</v>
      </c>
      <c r="AI445" t="s">
        <v>153</v>
      </c>
      <c r="AJ445" t="str">
        <f>IFERROR(VLOOKUP(B445,Maestro_Regionales!$A$2:$B$35,2,FALSE),"Otras zonas")</f>
        <v>Antioquia</v>
      </c>
      <c r="AK445" t="str">
        <f t="shared" si="69"/>
        <v>COOSALUD EPS | Antioquia</v>
      </c>
    </row>
    <row r="446" spans="1:37">
      <c r="A446" s="4" t="s">
        <v>155</v>
      </c>
      <c r="B446" s="4" t="s">
        <v>156</v>
      </c>
      <c r="C446" s="4" t="s">
        <v>327</v>
      </c>
      <c r="D446" s="4" t="s">
        <v>328</v>
      </c>
      <c r="E446" s="4" t="s">
        <v>160</v>
      </c>
      <c r="F446" s="4">
        <v>543</v>
      </c>
      <c r="G446" s="4">
        <v>6757</v>
      </c>
      <c r="H446" s="4">
        <v>0</v>
      </c>
      <c r="I446">
        <f t="shared" si="60"/>
        <v>7300</v>
      </c>
      <c r="J446">
        <f t="shared" si="61"/>
        <v>7.4383561643835611E-2</v>
      </c>
      <c r="K446">
        <f t="shared" si="62"/>
        <v>0.92561643835616436</v>
      </c>
      <c r="L446">
        <f t="shared" si="63"/>
        <v>0</v>
      </c>
      <c r="M446">
        <f>I446*Diccionario!$B$36</f>
        <v>16.206143137254902</v>
      </c>
      <c r="N446">
        <f>M446*Diccionario!$B$37</f>
        <v>1.6368204568627451</v>
      </c>
      <c r="O446">
        <f>N446*Diccionario!$B$38</f>
        <v>0.24552306852941175</v>
      </c>
      <c r="P446">
        <f>O446*Diccionario!$B$39</f>
        <v>0.22097076167647059</v>
      </c>
      <c r="Q446">
        <f>P446*Diccionario!$B$40</f>
        <v>8.8388304670588239E-2</v>
      </c>
      <c r="R446">
        <f>Q446*Diccionario!$B$41</f>
        <v>5.7452398035882354E-2</v>
      </c>
      <c r="S446">
        <f t="shared" si="64"/>
        <v>5.7452398035882354E-2</v>
      </c>
      <c r="T446">
        <f>I446*Diccionario!$B$36</f>
        <v>16.206143137254902</v>
      </c>
      <c r="U446">
        <f>T446*Diccionario!$B$42</f>
        <v>1.6368204568627451</v>
      </c>
      <c r="V446">
        <f>U446*Diccionario!$B$43</f>
        <v>1.3912973883333333</v>
      </c>
      <c r="W446">
        <f>V446*Diccionario!$B$44</f>
        <v>0.2643465037833333</v>
      </c>
      <c r="X446">
        <f>W446*Diccionario!$B$45</f>
        <v>0.10309513647549999</v>
      </c>
      <c r="Y446">
        <f>X446*Diccionario!$B$46</f>
        <v>9.1754671463194992E-2</v>
      </c>
      <c r="Z446">
        <f>Y446*Diccionario!$B$47</f>
        <v>3.3949228441382144E-2</v>
      </c>
      <c r="AA446">
        <f>Z446*Diccionario!$B$48</f>
        <v>3.3949228441382144E-2</v>
      </c>
      <c r="AB446">
        <f>AA446*Diccionario!$B$49</f>
        <v>2.5461921331036606E-2</v>
      </c>
      <c r="AC446">
        <f t="shared" si="65"/>
        <v>2.5461921331036606E-2</v>
      </c>
      <c r="AD446">
        <f t="shared" si="66"/>
        <v>8.2914319366918954E-2</v>
      </c>
      <c r="AE446">
        <f t="shared" si="67"/>
        <v>1.3894507493574364E-4</v>
      </c>
      <c r="AF446" t="e">
        <f ca="1">IF(AD446="","",_xludf.RANK.EQ(AD446,$AD$2:$AD$5513,0))</f>
        <v>#NAME?</v>
      </c>
      <c r="AH446" t="str">
        <f t="shared" si="68"/>
        <v>Baja</v>
      </c>
      <c r="AI446" t="s">
        <v>153</v>
      </c>
      <c r="AJ446" t="str">
        <f>IFERROR(VLOOKUP(B446,Maestro_Regionales!$A$2:$B$35,2,FALSE),"Otras zonas")</f>
        <v>Antioquia</v>
      </c>
      <c r="AK446" t="str">
        <f t="shared" si="69"/>
        <v>SAVIA SALUD EPS | Antioquia</v>
      </c>
    </row>
    <row r="447" spans="1:37">
      <c r="A447" s="4" t="s">
        <v>155</v>
      </c>
      <c r="B447" s="4" t="s">
        <v>156</v>
      </c>
      <c r="C447" s="4" t="s">
        <v>327</v>
      </c>
      <c r="D447" s="4" t="s">
        <v>328</v>
      </c>
      <c r="E447" s="4" t="s">
        <v>87</v>
      </c>
      <c r="F447" s="4">
        <v>3059</v>
      </c>
      <c r="G447" s="4">
        <v>1889</v>
      </c>
      <c r="H447" s="4">
        <v>0</v>
      </c>
      <c r="I447">
        <f t="shared" si="60"/>
        <v>4948</v>
      </c>
      <c r="J447">
        <f t="shared" si="61"/>
        <v>0.61822958771220693</v>
      </c>
      <c r="K447">
        <f t="shared" si="62"/>
        <v>0.38177041228779307</v>
      </c>
      <c r="L447">
        <f t="shared" si="63"/>
        <v>0</v>
      </c>
      <c r="M447">
        <f>I447*Diccionario!$B$36</f>
        <v>10.984657019607843</v>
      </c>
      <c r="N447">
        <f>M447*Diccionario!$B$37</f>
        <v>1.1094503589803921</v>
      </c>
      <c r="O447">
        <f>N447*Diccionario!$B$38</f>
        <v>0.16641755384705881</v>
      </c>
      <c r="P447">
        <f>O447*Diccionario!$B$39</f>
        <v>0.14977579846235292</v>
      </c>
      <c r="Q447">
        <f>P447*Diccionario!$B$40</f>
        <v>5.9910319384941173E-2</v>
      </c>
      <c r="R447">
        <f>Q447*Diccionario!$B$41</f>
        <v>3.8941707600211761E-2</v>
      </c>
      <c r="S447">
        <f t="shared" si="64"/>
        <v>3.8941707600211761E-2</v>
      </c>
      <c r="T447">
        <f>I447*Diccionario!$B$36</f>
        <v>10.984657019607843</v>
      </c>
      <c r="U447">
        <f>T447*Diccionario!$B$42</f>
        <v>1.1094503589803921</v>
      </c>
      <c r="V447">
        <f>U447*Diccionario!$B$43</f>
        <v>0.94303280513333332</v>
      </c>
      <c r="W447">
        <f>V447*Diccionario!$B$44</f>
        <v>0.17917623297533333</v>
      </c>
      <c r="X447">
        <f>W447*Diccionario!$B$45</f>
        <v>6.9878730860380003E-2</v>
      </c>
      <c r="Y447">
        <f>X447*Diccionario!$B$46</f>
        <v>6.2192070465738207E-2</v>
      </c>
      <c r="Z447">
        <f>Y447*Diccionario!$B$47</f>
        <v>2.3011066072323137E-2</v>
      </c>
      <c r="AA447">
        <f>Z447*Diccionario!$B$48</f>
        <v>2.3011066072323137E-2</v>
      </c>
      <c r="AB447">
        <f>AA447*Diccionario!$B$49</f>
        <v>1.7258299554242351E-2</v>
      </c>
      <c r="AC447">
        <f t="shared" si="65"/>
        <v>1.7258299554242351E-2</v>
      </c>
      <c r="AD447">
        <f t="shared" si="66"/>
        <v>5.6200007154454112E-2</v>
      </c>
      <c r="AE447">
        <f t="shared" si="67"/>
        <v>9.4178113805761573E-5</v>
      </c>
      <c r="AF447" t="e">
        <f ca="1">IF(AD447="","",_xludf.RANK.EQ(AD447,$AD$2:$AD$5513,0))</f>
        <v>#NAME?</v>
      </c>
      <c r="AH447" t="str">
        <f t="shared" si="68"/>
        <v>Baja</v>
      </c>
      <c r="AI447" t="s">
        <v>153</v>
      </c>
      <c r="AJ447" t="str">
        <f>IFERROR(VLOOKUP(B447,Maestro_Regionales!$A$2:$B$35,2,FALSE),"Otras zonas")</f>
        <v>Antioquia</v>
      </c>
      <c r="AK447" t="str">
        <f t="shared" si="69"/>
        <v>NUEVA EPS | Antioquia</v>
      </c>
    </row>
    <row r="448" spans="1:37">
      <c r="A448" s="4" t="s">
        <v>155</v>
      </c>
      <c r="B448" s="4" t="s">
        <v>156</v>
      </c>
      <c r="C448" s="4" t="s">
        <v>327</v>
      </c>
      <c r="D448" s="4" t="s">
        <v>328</v>
      </c>
      <c r="E448" s="4" t="s">
        <v>90</v>
      </c>
      <c r="F448" s="4">
        <v>0</v>
      </c>
      <c r="G448" s="4">
        <v>0</v>
      </c>
      <c r="H448" s="4">
        <v>506</v>
      </c>
      <c r="I448">
        <f t="shared" si="60"/>
        <v>506</v>
      </c>
      <c r="J448">
        <f t="shared" si="61"/>
        <v>0</v>
      </c>
      <c r="K448">
        <f t="shared" si="62"/>
        <v>0</v>
      </c>
      <c r="L448">
        <f t="shared" si="63"/>
        <v>1</v>
      </c>
      <c r="M448">
        <f>I448*Diccionario!$B$36</f>
        <v>1.1233299215686274</v>
      </c>
      <c r="N448">
        <f>M448*Diccionario!$B$37</f>
        <v>0.11345632207843138</v>
      </c>
      <c r="O448">
        <f>N448*Diccionario!$B$38</f>
        <v>1.7018448311764706E-2</v>
      </c>
      <c r="P448">
        <f>O448*Diccionario!$B$39</f>
        <v>1.5316603480588236E-2</v>
      </c>
      <c r="Q448">
        <f>P448*Diccionario!$B$40</f>
        <v>6.126641392235295E-3</v>
      </c>
      <c r="R448">
        <f>Q448*Diccionario!$B$41</f>
        <v>3.9823169049529421E-3</v>
      </c>
      <c r="S448">
        <f t="shared" si="64"/>
        <v>3.9823169049529421E-3</v>
      </c>
      <c r="T448">
        <f>I448*Diccionario!$B$36</f>
        <v>1.1233299215686274</v>
      </c>
      <c r="U448">
        <f>T448*Diccionario!$B$42</f>
        <v>0.11345632207843138</v>
      </c>
      <c r="V448">
        <f>U448*Diccionario!$B$43</f>
        <v>9.6437873766666668E-2</v>
      </c>
      <c r="W448">
        <f>V448*Diccionario!$B$44</f>
        <v>1.8323196015666666E-2</v>
      </c>
      <c r="X448">
        <f>W448*Diccionario!$B$45</f>
        <v>7.1460464461100002E-3</v>
      </c>
      <c r="Y448">
        <f>X448*Diccionario!$B$46</f>
        <v>6.3599813370379E-3</v>
      </c>
      <c r="Z448">
        <f>Y448*Diccionario!$B$47</f>
        <v>2.3531930947040228E-3</v>
      </c>
      <c r="AA448">
        <f>Z448*Diccionario!$B$48</f>
        <v>2.3531930947040228E-3</v>
      </c>
      <c r="AB448">
        <f>AA448*Diccionario!$B$49</f>
        <v>1.7648948210280172E-3</v>
      </c>
      <c r="AC448">
        <f t="shared" si="65"/>
        <v>1.7648948210280172E-3</v>
      </c>
      <c r="AD448">
        <f t="shared" si="66"/>
        <v>5.7472117259809597E-3</v>
      </c>
      <c r="AE448">
        <f t="shared" si="67"/>
        <v>9.6309873859570279E-6</v>
      </c>
      <c r="AF448" t="e">
        <f ca="1">IF(AD448="","",_xludf.RANK.EQ(AD448,$AD$2:$AD$5513,0))</f>
        <v>#NAME?</v>
      </c>
      <c r="AH448" t="str">
        <f t="shared" si="68"/>
        <v>Baja</v>
      </c>
      <c r="AI448" t="s">
        <v>153</v>
      </c>
      <c r="AJ448" t="str">
        <f>IFERROR(VLOOKUP(B448,Maestro_Regionales!$A$2:$B$35,2,FALSE),"Otras zonas")</f>
        <v>Antioquia</v>
      </c>
      <c r="AK448" t="str">
        <f t="shared" si="69"/>
        <v>REGIMEN DE EXCEPCION | Antioquia</v>
      </c>
    </row>
    <row r="449" spans="1:37">
      <c r="A449" s="4" t="s">
        <v>155</v>
      </c>
      <c r="B449" s="4" t="s">
        <v>156</v>
      </c>
      <c r="C449" s="4" t="s">
        <v>329</v>
      </c>
      <c r="D449" s="4" t="s">
        <v>330</v>
      </c>
      <c r="E449" s="4" t="s">
        <v>70</v>
      </c>
      <c r="F449" s="4">
        <v>10397</v>
      </c>
      <c r="G449" s="4">
        <v>956</v>
      </c>
      <c r="H449" s="4">
        <v>0</v>
      </c>
      <c r="I449">
        <f t="shared" si="60"/>
        <v>11353</v>
      </c>
      <c r="J449">
        <f t="shared" si="61"/>
        <v>0.91579318241874397</v>
      </c>
      <c r="K449">
        <f t="shared" si="62"/>
        <v>8.420681758125606E-2</v>
      </c>
      <c r="L449">
        <f t="shared" si="63"/>
        <v>0</v>
      </c>
      <c r="M449">
        <f>I449*Diccionario!$B$36</f>
        <v>25.203882607843134</v>
      </c>
      <c r="N449">
        <f>M449*Diccionario!$B$37</f>
        <v>2.5455921433921569</v>
      </c>
      <c r="O449">
        <f>N449*Diccionario!$B$38</f>
        <v>0.38183882150882353</v>
      </c>
      <c r="P449">
        <f>O449*Diccionario!$B$39</f>
        <v>0.34365493935794117</v>
      </c>
      <c r="Q449">
        <f>P449*Diccionario!$B$40</f>
        <v>0.13746197574317648</v>
      </c>
      <c r="R449">
        <f>Q449*Diccionario!$B$41</f>
        <v>8.9350284233064708E-2</v>
      </c>
      <c r="S449">
        <f t="shared" si="64"/>
        <v>8.9350284233064708E-2</v>
      </c>
      <c r="T449">
        <f>I449*Diccionario!$B$36</f>
        <v>25.203882607843134</v>
      </c>
      <c r="U449">
        <f>T449*Diccionario!$B$42</f>
        <v>2.5455921433921569</v>
      </c>
      <c r="V449">
        <f>U449*Diccionario!$B$43</f>
        <v>2.1637533218833331</v>
      </c>
      <c r="W449">
        <f>V449*Diccionario!$B$44</f>
        <v>0.41111313115783332</v>
      </c>
      <c r="X449">
        <f>W449*Diccionario!$B$45</f>
        <v>0.16033412115155501</v>
      </c>
      <c r="Y449">
        <f>X449*Diccionario!$B$46</f>
        <v>0.14269736782488396</v>
      </c>
      <c r="Z449">
        <f>Y449*Diccionario!$B$47</f>
        <v>5.2798026095207062E-2</v>
      </c>
      <c r="AA449">
        <f>Z449*Diccionario!$B$48</f>
        <v>5.2798026095207062E-2</v>
      </c>
      <c r="AB449">
        <f>AA449*Diccionario!$B$49</f>
        <v>3.9598519571405297E-2</v>
      </c>
      <c r="AC449">
        <f t="shared" si="65"/>
        <v>3.9598519571405297E-2</v>
      </c>
      <c r="AD449">
        <f t="shared" si="66"/>
        <v>0.12894880380446999</v>
      </c>
      <c r="AE449">
        <f t="shared" si="67"/>
        <v>2.1608814188294487E-4</v>
      </c>
      <c r="AF449" t="e">
        <f ca="1">IF(AD449="","",_xludf.RANK.EQ(AD449,$AD$2:$AD$5513,0))</f>
        <v>#NAME?</v>
      </c>
      <c r="AH449" t="str">
        <f t="shared" si="68"/>
        <v>Baja</v>
      </c>
      <c r="AI449" t="s">
        <v>153</v>
      </c>
      <c r="AJ449" t="str">
        <f>IFERROR(VLOOKUP(B449,Maestro_Regionales!$A$2:$B$35,2,FALSE),"Otras zonas")</f>
        <v>Antioquia</v>
      </c>
      <c r="AK449" t="str">
        <f t="shared" si="69"/>
        <v>EPS SURA | Antioquia</v>
      </c>
    </row>
    <row r="450" spans="1:37">
      <c r="A450" s="4" t="s">
        <v>155</v>
      </c>
      <c r="B450" s="4" t="s">
        <v>156</v>
      </c>
      <c r="C450" s="4" t="s">
        <v>329</v>
      </c>
      <c r="D450" s="4" t="s">
        <v>330</v>
      </c>
      <c r="E450" s="4" t="s">
        <v>87</v>
      </c>
      <c r="F450" s="4">
        <v>4711</v>
      </c>
      <c r="G450" s="4">
        <v>985</v>
      </c>
      <c r="H450" s="4">
        <v>0</v>
      </c>
      <c r="I450">
        <f t="shared" ref="I450:I513" si="70">SUM(F450:H450)</f>
        <v>5696</v>
      </c>
      <c r="J450">
        <f t="shared" ref="J450:J513" si="71">IFERROR(F450/I450,0)</f>
        <v>0.82707162921348309</v>
      </c>
      <c r="K450">
        <f t="shared" ref="K450:K513" si="72">IFERROR(G450/I450,0)</f>
        <v>0.17292837078651685</v>
      </c>
      <c r="L450">
        <f t="shared" ref="L450:L513" si="73">IFERROR(H450/I450,0)</f>
        <v>0</v>
      </c>
      <c r="M450">
        <f>I450*Diccionario!$B$36</f>
        <v>12.645231686274508</v>
      </c>
      <c r="N450">
        <f>M450*Diccionario!$B$37</f>
        <v>1.2771684003137254</v>
      </c>
      <c r="O450">
        <f>N450*Diccionario!$B$38</f>
        <v>0.1915752600470588</v>
      </c>
      <c r="P450">
        <f>O450*Diccionario!$B$39</f>
        <v>0.17241773404235292</v>
      </c>
      <c r="Q450">
        <f>P450*Diccionario!$B$40</f>
        <v>6.8967093616941172E-2</v>
      </c>
      <c r="R450">
        <f>Q450*Diccionario!$B$41</f>
        <v>4.4828610851011766E-2</v>
      </c>
      <c r="S450">
        <f t="shared" ref="S450:S513" si="74">R450</f>
        <v>4.4828610851011766E-2</v>
      </c>
      <c r="T450">
        <f>I450*Diccionario!$B$36</f>
        <v>12.645231686274508</v>
      </c>
      <c r="U450">
        <f>T450*Diccionario!$B$42</f>
        <v>1.2771684003137254</v>
      </c>
      <c r="V450">
        <f>U450*Diccionario!$B$43</f>
        <v>1.0855931402666665</v>
      </c>
      <c r="W450">
        <f>V450*Diccionario!$B$44</f>
        <v>0.20626269665066665</v>
      </c>
      <c r="X450">
        <f>W450*Diccionario!$B$45</f>
        <v>8.0442451693759992E-2</v>
      </c>
      <c r="Y450">
        <f>X450*Diccionario!$B$46</f>
        <v>7.1593782007446399E-2</v>
      </c>
      <c r="Z450">
        <f>Y450*Diccionario!$B$47</f>
        <v>2.6489699342755166E-2</v>
      </c>
      <c r="AA450">
        <f>Z450*Diccionario!$B$48</f>
        <v>2.6489699342755166E-2</v>
      </c>
      <c r="AB450">
        <f>AA450*Diccionario!$B$49</f>
        <v>1.9867274507066376E-2</v>
      </c>
      <c r="AC450">
        <f t="shared" ref="AC450:AC513" si="75">AB450</f>
        <v>1.9867274507066376E-2</v>
      </c>
      <c r="AD450">
        <f t="shared" ref="AD450:AD513" si="76">S450+AC450</f>
        <v>6.4695885358078145E-2</v>
      </c>
      <c r="AE450">
        <f t="shared" ref="AE450:AE513" si="77">IFERROR(AD450/SUM($AD$2:$AD$5513),0)</f>
        <v>1.0841522559369806E-4</v>
      </c>
      <c r="AF450" t="e">
        <f ca="1">IF(AD450="","",_xludf.RANK.EQ(AD450,$AD$2:$AD$5513,0))</f>
        <v>#NAME?</v>
      </c>
      <c r="AH450" t="str">
        <f t="shared" ref="AH450:AH513" si="78">IF(SUM($AD$2:$AD$5513)=0,"",IF((SUMIF($AD$2:$AD$5513,"&gt;"&amp;$AD450,$AD$2:$AD$5513)+$AD450)/SUM($AD$2:$AD$5513)&lt;=40%,"Alta",IF((SUMIF($AD$2:$AD$5513,"&gt;"&amp;$AD450,$AD$2:$AD$5513)+$AD450)/SUM($AD$2:$AD$5513)&lt;=80%,"Media","Baja")))</f>
        <v>Baja</v>
      </c>
      <c r="AI450" t="s">
        <v>153</v>
      </c>
      <c r="AJ450" t="str">
        <f>IFERROR(VLOOKUP(B450,Maestro_Regionales!$A$2:$B$35,2,FALSE),"Otras zonas")</f>
        <v>Antioquia</v>
      </c>
      <c r="AK450" t="str">
        <f t="shared" ref="AK450:AK513" si="79">E450&amp;" | "&amp;AJ450</f>
        <v>NUEVA EPS | Antioquia</v>
      </c>
    </row>
    <row r="451" spans="1:37">
      <c r="A451" s="4" t="s">
        <v>155</v>
      </c>
      <c r="B451" s="4" t="s">
        <v>156</v>
      </c>
      <c r="C451" s="4" t="s">
        <v>329</v>
      </c>
      <c r="D451" s="4" t="s">
        <v>330</v>
      </c>
      <c r="E451" s="4" t="s">
        <v>160</v>
      </c>
      <c r="F451" s="4">
        <v>636</v>
      </c>
      <c r="G451" s="4">
        <v>2683</v>
      </c>
      <c r="H451" s="4">
        <v>0</v>
      </c>
      <c r="I451">
        <f t="shared" si="70"/>
        <v>3319</v>
      </c>
      <c r="J451">
        <f t="shared" si="71"/>
        <v>0.19162398312744802</v>
      </c>
      <c r="K451">
        <f t="shared" si="72"/>
        <v>0.80837601687255201</v>
      </c>
      <c r="L451">
        <f t="shared" si="73"/>
        <v>0</v>
      </c>
      <c r="M451">
        <f>I451*Diccionario!$B$36</f>
        <v>7.3682450784313724</v>
      </c>
      <c r="N451">
        <f>M451*Diccionario!$B$37</f>
        <v>0.74419275292156861</v>
      </c>
      <c r="O451">
        <f>N451*Diccionario!$B$38</f>
        <v>0.11162891293823529</v>
      </c>
      <c r="P451">
        <f>O451*Diccionario!$B$39</f>
        <v>0.10046602164441176</v>
      </c>
      <c r="Q451">
        <f>P451*Diccionario!$B$40</f>
        <v>4.0186408657764711E-2</v>
      </c>
      <c r="R451">
        <f>Q451*Diccionario!$B$41</f>
        <v>2.6121165627547061E-2</v>
      </c>
      <c r="S451">
        <f t="shared" si="74"/>
        <v>2.6121165627547061E-2</v>
      </c>
      <c r="T451">
        <f>I451*Diccionario!$B$36</f>
        <v>7.3682450784313724</v>
      </c>
      <c r="U451">
        <f>T451*Diccionario!$B$42</f>
        <v>0.74419275292156861</v>
      </c>
      <c r="V451">
        <f>U451*Diccionario!$B$43</f>
        <v>0.63256383998333332</v>
      </c>
      <c r="W451">
        <f>V451*Diccionario!$B$44</f>
        <v>0.12018712959683334</v>
      </c>
      <c r="X451">
        <f>W451*Diccionario!$B$45</f>
        <v>4.6872980542765001E-2</v>
      </c>
      <c r="Y451">
        <f>X451*Diccionario!$B$46</f>
        <v>4.1716952683060853E-2</v>
      </c>
      <c r="Z451">
        <f>Y451*Diccionario!$B$47</f>
        <v>1.5435272492732514E-2</v>
      </c>
      <c r="AA451">
        <f>Z451*Diccionario!$B$48</f>
        <v>1.5435272492732514E-2</v>
      </c>
      <c r="AB451">
        <f>AA451*Diccionario!$B$49</f>
        <v>1.1576454369549386E-2</v>
      </c>
      <c r="AC451">
        <f t="shared" si="75"/>
        <v>1.1576454369549386E-2</v>
      </c>
      <c r="AD451">
        <f t="shared" si="76"/>
        <v>3.7697619997096449E-2</v>
      </c>
      <c r="AE451">
        <f t="shared" si="77"/>
        <v>6.3172425165990845E-5</v>
      </c>
      <c r="AF451" t="e">
        <f ca="1">IF(AD451="","",_xludf.RANK.EQ(AD451,$AD$2:$AD$5513,0))</f>
        <v>#NAME?</v>
      </c>
      <c r="AH451" t="str">
        <f t="shared" si="78"/>
        <v>Baja</v>
      </c>
      <c r="AI451" t="s">
        <v>153</v>
      </c>
      <c r="AJ451" t="str">
        <f>IFERROR(VLOOKUP(B451,Maestro_Regionales!$A$2:$B$35,2,FALSE),"Otras zonas")</f>
        <v>Antioquia</v>
      </c>
      <c r="AK451" t="str">
        <f t="shared" si="79"/>
        <v>SAVIA SALUD EPS | Antioquia</v>
      </c>
    </row>
    <row r="452" spans="1:37">
      <c r="A452" s="4" t="s">
        <v>155</v>
      </c>
      <c r="B452" s="4" t="s">
        <v>156</v>
      </c>
      <c r="C452" s="4" t="s">
        <v>329</v>
      </c>
      <c r="D452" s="4" t="s">
        <v>330</v>
      </c>
      <c r="E452" s="4" t="s">
        <v>90</v>
      </c>
      <c r="F452" s="4">
        <v>0</v>
      </c>
      <c r="G452" s="4">
        <v>0</v>
      </c>
      <c r="H452" s="4">
        <v>207</v>
      </c>
      <c r="I452">
        <f t="shared" si="70"/>
        <v>207</v>
      </c>
      <c r="J452">
        <f t="shared" si="71"/>
        <v>0</v>
      </c>
      <c r="K452">
        <f t="shared" si="72"/>
        <v>0</v>
      </c>
      <c r="L452">
        <f t="shared" si="73"/>
        <v>1</v>
      </c>
      <c r="M452">
        <f>I452*Diccionario!$B$36</f>
        <v>0.45954405882352939</v>
      </c>
      <c r="N452">
        <f>M452*Diccionario!$B$37</f>
        <v>4.6413949941176473E-2</v>
      </c>
      <c r="O452">
        <f>N452*Diccionario!$B$38</f>
        <v>6.9620924911764706E-3</v>
      </c>
      <c r="P452">
        <f>O452*Diccionario!$B$39</f>
        <v>6.2658832420588234E-3</v>
      </c>
      <c r="Q452">
        <f>P452*Diccionario!$B$40</f>
        <v>2.5063532968235295E-3</v>
      </c>
      <c r="R452">
        <f>Q452*Diccionario!$B$41</f>
        <v>1.6291296429352942E-3</v>
      </c>
      <c r="S452">
        <f t="shared" si="74"/>
        <v>1.6291296429352942E-3</v>
      </c>
      <c r="T452">
        <f>I452*Diccionario!$B$36</f>
        <v>0.45954405882352939</v>
      </c>
      <c r="U452">
        <f>T452*Diccionario!$B$42</f>
        <v>4.6413949941176473E-2</v>
      </c>
      <c r="V452">
        <f>U452*Diccionario!$B$43</f>
        <v>3.9451857450000002E-2</v>
      </c>
      <c r="W452">
        <f>V452*Diccionario!$B$44</f>
        <v>7.4958529155000004E-3</v>
      </c>
      <c r="X452">
        <f>W452*Diccionario!$B$45</f>
        <v>2.9233826370450001E-3</v>
      </c>
      <c r="Y452">
        <f>X452*Diccionario!$B$46</f>
        <v>2.60181054697005E-3</v>
      </c>
      <c r="Z452">
        <f>Y452*Diccionario!$B$47</f>
        <v>9.6266990237891842E-4</v>
      </c>
      <c r="AA452">
        <f>Z452*Diccionario!$B$48</f>
        <v>9.6266990237891842E-4</v>
      </c>
      <c r="AB452">
        <f>AA452*Diccionario!$B$49</f>
        <v>7.2200242678418884E-4</v>
      </c>
      <c r="AC452">
        <f t="shared" si="75"/>
        <v>7.2200242678418884E-4</v>
      </c>
      <c r="AD452">
        <f t="shared" si="76"/>
        <v>2.3511320697194829E-3</v>
      </c>
      <c r="AE452">
        <f t="shared" si="77"/>
        <v>3.9399493851642372E-6</v>
      </c>
      <c r="AF452" t="e">
        <f ca="1">IF(AD452="","",_xludf.RANK.EQ(AD452,$AD$2:$AD$5513,0))</f>
        <v>#NAME?</v>
      </c>
      <c r="AH452" t="str">
        <f t="shared" si="78"/>
        <v>Baja</v>
      </c>
      <c r="AI452" t="s">
        <v>153</v>
      </c>
      <c r="AJ452" t="str">
        <f>IFERROR(VLOOKUP(B452,Maestro_Regionales!$A$2:$B$35,2,FALSE),"Otras zonas")</f>
        <v>Antioquia</v>
      </c>
      <c r="AK452" t="str">
        <f t="shared" si="79"/>
        <v>REGIMEN DE EXCEPCION | Antioquia</v>
      </c>
    </row>
    <row r="453" spans="1:37">
      <c r="A453" s="4" t="s">
        <v>155</v>
      </c>
      <c r="B453" s="4" t="s">
        <v>156</v>
      </c>
      <c r="C453" s="4" t="s">
        <v>329</v>
      </c>
      <c r="D453" s="4" t="s">
        <v>330</v>
      </c>
      <c r="E453" s="4" t="s">
        <v>161</v>
      </c>
      <c r="F453" s="4">
        <v>42</v>
      </c>
      <c r="G453" s="4">
        <v>0</v>
      </c>
      <c r="H453" s="4">
        <v>0</v>
      </c>
      <c r="I453">
        <f t="shared" si="70"/>
        <v>42</v>
      </c>
      <c r="J453">
        <f t="shared" si="71"/>
        <v>1</v>
      </c>
      <c r="K453">
        <f t="shared" si="72"/>
        <v>0</v>
      </c>
      <c r="L453">
        <f t="shared" si="73"/>
        <v>0</v>
      </c>
      <c r="M453">
        <f>I453*Diccionario!$B$36</f>
        <v>9.3240823529411765E-2</v>
      </c>
      <c r="N453">
        <f>M453*Diccionario!$B$37</f>
        <v>9.4173231764705882E-3</v>
      </c>
      <c r="O453">
        <f>N453*Diccionario!$B$38</f>
        <v>1.4125984764705882E-3</v>
      </c>
      <c r="P453">
        <f>O453*Diccionario!$B$39</f>
        <v>1.2713386288235294E-3</v>
      </c>
      <c r="Q453">
        <f>P453*Diccionario!$B$40</f>
        <v>5.085354515294118E-4</v>
      </c>
      <c r="R453">
        <f>Q453*Diccionario!$B$41</f>
        <v>3.3054804349411766E-4</v>
      </c>
      <c r="S453">
        <f t="shared" si="74"/>
        <v>3.3054804349411766E-4</v>
      </c>
      <c r="T453">
        <f>I453*Diccionario!$B$36</f>
        <v>9.3240823529411765E-2</v>
      </c>
      <c r="U453">
        <f>T453*Diccionario!$B$42</f>
        <v>9.4173231764705882E-3</v>
      </c>
      <c r="V453">
        <f>U453*Diccionario!$B$43</f>
        <v>8.0047247000000002E-3</v>
      </c>
      <c r="W453">
        <f>V453*Diccionario!$B$44</f>
        <v>1.5208976930000001E-3</v>
      </c>
      <c r="X453">
        <f>W453*Diccionario!$B$45</f>
        <v>5.9315010027000006E-4</v>
      </c>
      <c r="Y453">
        <f>X453*Diccionario!$B$46</f>
        <v>5.2790358924030003E-4</v>
      </c>
      <c r="Z453">
        <f>Y453*Diccionario!$B$47</f>
        <v>1.95324328018911E-4</v>
      </c>
      <c r="AA453">
        <f>Z453*Diccionario!$B$48</f>
        <v>1.95324328018911E-4</v>
      </c>
      <c r="AB453">
        <f>AA453*Diccionario!$B$49</f>
        <v>1.4649324601418324E-4</v>
      </c>
      <c r="AC453">
        <f t="shared" si="75"/>
        <v>1.4649324601418324E-4</v>
      </c>
      <c r="AD453">
        <f t="shared" si="76"/>
        <v>4.7704128950830089E-4</v>
      </c>
      <c r="AE453">
        <f t="shared" si="77"/>
        <v>7.9941002017825115E-7</v>
      </c>
      <c r="AF453" t="e">
        <f ca="1">IF(AD453="","",_xludf.RANK.EQ(AD453,$AD$2:$AD$5513,0))</f>
        <v>#NAME?</v>
      </c>
      <c r="AH453" t="str">
        <f t="shared" si="78"/>
        <v>Baja</v>
      </c>
      <c r="AI453" t="s">
        <v>153</v>
      </c>
      <c r="AJ453" t="str">
        <f>IFERROR(VLOOKUP(B453,Maestro_Regionales!$A$2:$B$35,2,FALSE),"Otras zonas")</f>
        <v>Antioquia</v>
      </c>
      <c r="AK453" t="str">
        <f t="shared" si="79"/>
        <v>EPM - EAS | Antioquia</v>
      </c>
    </row>
    <row r="454" spans="1:37">
      <c r="A454" s="4" t="s">
        <v>155</v>
      </c>
      <c r="B454" s="4" t="s">
        <v>156</v>
      </c>
      <c r="C454" s="4" t="s">
        <v>329</v>
      </c>
      <c r="D454" s="4" t="s">
        <v>330</v>
      </c>
      <c r="E454" s="4" t="s">
        <v>86</v>
      </c>
      <c r="F454" s="4">
        <v>7</v>
      </c>
      <c r="G454" s="4">
        <v>0</v>
      </c>
      <c r="H454" s="4">
        <v>0</v>
      </c>
      <c r="I454">
        <f t="shared" si="70"/>
        <v>7</v>
      </c>
      <c r="J454">
        <f t="shared" si="71"/>
        <v>1</v>
      </c>
      <c r="K454">
        <f t="shared" si="72"/>
        <v>0</v>
      </c>
      <c r="L454">
        <f t="shared" si="73"/>
        <v>0</v>
      </c>
      <c r="M454">
        <f>I454*Diccionario!$B$36</f>
        <v>1.554013725490196E-2</v>
      </c>
      <c r="N454">
        <f>M454*Diccionario!$B$37</f>
        <v>1.569553862745098E-3</v>
      </c>
      <c r="O454">
        <f>N454*Diccionario!$B$38</f>
        <v>2.3543307941176469E-4</v>
      </c>
      <c r="P454">
        <f>O454*Diccionario!$B$39</f>
        <v>2.1188977147058822E-4</v>
      </c>
      <c r="Q454">
        <f>P454*Diccionario!$B$40</f>
        <v>8.4755908588235299E-5</v>
      </c>
      <c r="R454">
        <f>Q454*Diccionario!$B$41</f>
        <v>5.5091340582352947E-5</v>
      </c>
      <c r="S454">
        <f t="shared" si="74"/>
        <v>5.5091340582352947E-5</v>
      </c>
      <c r="T454">
        <f>I454*Diccionario!$B$36</f>
        <v>1.554013725490196E-2</v>
      </c>
      <c r="U454">
        <f>T454*Diccionario!$B$42</f>
        <v>1.569553862745098E-3</v>
      </c>
      <c r="V454">
        <f>U454*Diccionario!$B$43</f>
        <v>1.3341207833333334E-3</v>
      </c>
      <c r="W454">
        <f>V454*Diccionario!$B$44</f>
        <v>2.5348294883333332E-4</v>
      </c>
      <c r="X454">
        <f>W454*Diccionario!$B$45</f>
        <v>9.8858350045000006E-5</v>
      </c>
      <c r="Y454">
        <f>X454*Diccionario!$B$46</f>
        <v>8.7983931540050001E-5</v>
      </c>
      <c r="Z454">
        <f>Y454*Diccionario!$B$47</f>
        <v>3.2554054669818498E-5</v>
      </c>
      <c r="AA454">
        <f>Z454*Diccionario!$B$48</f>
        <v>3.2554054669818498E-5</v>
      </c>
      <c r="AB454">
        <f>AA454*Diccionario!$B$49</f>
        <v>2.4415541002363875E-5</v>
      </c>
      <c r="AC454">
        <f t="shared" si="75"/>
        <v>2.4415541002363875E-5</v>
      </c>
      <c r="AD454">
        <f t="shared" si="76"/>
        <v>7.9506881584716815E-5</v>
      </c>
      <c r="AE454">
        <f t="shared" si="77"/>
        <v>1.3323500336304184E-7</v>
      </c>
      <c r="AF454" t="e">
        <f ca="1">IF(AD454="","",_xludf.RANK.EQ(AD454,$AD$2:$AD$5513,0))</f>
        <v>#NAME?</v>
      </c>
      <c r="AH454" t="str">
        <f t="shared" si="78"/>
        <v>Baja</v>
      </c>
      <c r="AI454" t="s">
        <v>153</v>
      </c>
      <c r="AJ454" t="str">
        <f>IFERROR(VLOOKUP(B454,Maestro_Regionales!$A$2:$B$35,2,FALSE),"Otras zonas")</f>
        <v>Antioquia</v>
      </c>
      <c r="AK454" t="str">
        <f t="shared" si="79"/>
        <v>EPS SANITAS | Antioquia</v>
      </c>
    </row>
    <row r="455" spans="1:37">
      <c r="A455" s="4" t="s">
        <v>155</v>
      </c>
      <c r="B455" s="4" t="s">
        <v>156</v>
      </c>
      <c r="C455" s="4" t="s">
        <v>331</v>
      </c>
      <c r="D455" s="4" t="s">
        <v>332</v>
      </c>
      <c r="E455" s="4" t="s">
        <v>70</v>
      </c>
      <c r="F455" s="4">
        <v>115588</v>
      </c>
      <c r="G455" s="4">
        <v>13669</v>
      </c>
      <c r="H455" s="4">
        <v>0</v>
      </c>
      <c r="I455">
        <f t="shared" si="70"/>
        <v>129257</v>
      </c>
      <c r="J455">
        <f t="shared" si="71"/>
        <v>0.8942494410360754</v>
      </c>
      <c r="K455">
        <f t="shared" si="72"/>
        <v>0.10575055896392459</v>
      </c>
      <c r="L455">
        <f t="shared" si="73"/>
        <v>0</v>
      </c>
      <c r="M455">
        <f>I455*Diccionario!$B$36</f>
        <v>286.95307445098035</v>
      </c>
      <c r="N455">
        <f>M455*Diccionario!$B$37</f>
        <v>28.982260519549019</v>
      </c>
      <c r="O455">
        <f>N455*Diccionario!$B$38</f>
        <v>4.3473390779323529</v>
      </c>
      <c r="P455">
        <f>O455*Diccionario!$B$39</f>
        <v>3.9126051701391176</v>
      </c>
      <c r="Q455">
        <f>P455*Diccionario!$B$40</f>
        <v>1.5650420680556472</v>
      </c>
      <c r="R455">
        <f>Q455*Diccionario!$B$41</f>
        <v>1.0172773442361707</v>
      </c>
      <c r="S455">
        <f t="shared" si="74"/>
        <v>1.0172773442361707</v>
      </c>
      <c r="T455">
        <f>I455*Diccionario!$B$36</f>
        <v>286.95307445098035</v>
      </c>
      <c r="U455">
        <f>T455*Diccionario!$B$42</f>
        <v>28.982260519549019</v>
      </c>
      <c r="V455">
        <f>U455*Diccionario!$B$43</f>
        <v>24.634921441616665</v>
      </c>
      <c r="W455">
        <f>V455*Diccionario!$B$44</f>
        <v>4.6806350739071663</v>
      </c>
      <c r="X455">
        <f>W455*Diccionario!$B$45</f>
        <v>1.825447678823795</v>
      </c>
      <c r="Y455">
        <f>X455*Diccionario!$B$46</f>
        <v>1.6246484341531775</v>
      </c>
      <c r="Z455">
        <f>Y455*Diccionario!$B$47</f>
        <v>0.60111992063667563</v>
      </c>
      <c r="AA455">
        <f>Z455*Diccionario!$B$48</f>
        <v>0.60111992063667563</v>
      </c>
      <c r="AB455">
        <f>AA455*Diccionario!$B$49</f>
        <v>0.45083994047750675</v>
      </c>
      <c r="AC455">
        <f t="shared" si="75"/>
        <v>0.45083994047750675</v>
      </c>
      <c r="AD455">
        <f t="shared" si="76"/>
        <v>1.4681172847136774</v>
      </c>
      <c r="AE455">
        <f t="shared" si="77"/>
        <v>2.4602224042423858E-3</v>
      </c>
      <c r="AF455" t="e">
        <f ca="1">IF(AD455="","",_xludf.RANK.EQ(AD455,$AD$2:$AD$5513,0))</f>
        <v>#NAME?</v>
      </c>
      <c r="AH455" t="str">
        <f t="shared" si="78"/>
        <v>Alta</v>
      </c>
      <c r="AI455" t="s">
        <v>153</v>
      </c>
      <c r="AJ455" t="str">
        <f>IFERROR(VLOOKUP(B455,Maestro_Regionales!$A$2:$B$35,2,FALSE),"Otras zonas")</f>
        <v>Antioquia</v>
      </c>
      <c r="AK455" t="str">
        <f t="shared" si="79"/>
        <v>EPS SURA | Antioquia</v>
      </c>
    </row>
    <row r="456" spans="1:37">
      <c r="A456" s="4" t="s">
        <v>155</v>
      </c>
      <c r="B456" s="4" t="s">
        <v>156</v>
      </c>
      <c r="C456" s="4" t="s">
        <v>331</v>
      </c>
      <c r="D456" s="4" t="s">
        <v>332</v>
      </c>
      <c r="E456" s="4" t="s">
        <v>87</v>
      </c>
      <c r="F456" s="4">
        <v>25828</v>
      </c>
      <c r="G456" s="4">
        <v>7527</v>
      </c>
      <c r="H456" s="4">
        <v>0</v>
      </c>
      <c r="I456">
        <f t="shared" si="70"/>
        <v>33355</v>
      </c>
      <c r="J456">
        <f t="shared" si="71"/>
        <v>0.77433668115724774</v>
      </c>
      <c r="K456">
        <f t="shared" si="72"/>
        <v>0.2256633188427522</v>
      </c>
      <c r="L456">
        <f t="shared" si="73"/>
        <v>0</v>
      </c>
      <c r="M456">
        <f>I456*Diccionario!$B$36</f>
        <v>74.048754019607841</v>
      </c>
      <c r="N456">
        <f>M456*Diccionario!$B$37</f>
        <v>7.4789241559803923</v>
      </c>
      <c r="O456">
        <f>N456*Diccionario!$B$38</f>
        <v>1.1218386233970588</v>
      </c>
      <c r="P456">
        <f>O456*Diccionario!$B$39</f>
        <v>1.009654761057353</v>
      </c>
      <c r="Q456">
        <f>P456*Diccionario!$B$40</f>
        <v>0.40386190442294123</v>
      </c>
      <c r="R456">
        <f>Q456*Diccionario!$B$41</f>
        <v>0.26251023787491179</v>
      </c>
      <c r="S456">
        <f t="shared" si="74"/>
        <v>0.26251023787491179</v>
      </c>
      <c r="T456">
        <f>I456*Diccionario!$B$36</f>
        <v>74.048754019607841</v>
      </c>
      <c r="U456">
        <f>T456*Diccionario!$B$42</f>
        <v>7.4789241559803923</v>
      </c>
      <c r="V456">
        <f>U456*Diccionario!$B$43</f>
        <v>6.3570855325833335</v>
      </c>
      <c r="W456">
        <f>V456*Diccionario!$B$44</f>
        <v>1.2078462511908334</v>
      </c>
      <c r="X456">
        <f>W456*Diccionario!$B$45</f>
        <v>0.47106003796442508</v>
      </c>
      <c r="Y456">
        <f>X456*Diccionario!$B$46</f>
        <v>0.41924343378833834</v>
      </c>
      <c r="Z456">
        <f>Y456*Diccionario!$B$47</f>
        <v>0.15512007050168519</v>
      </c>
      <c r="AA456">
        <f>Z456*Diccionario!$B$48</f>
        <v>0.15512007050168519</v>
      </c>
      <c r="AB456">
        <f>AA456*Diccionario!$B$49</f>
        <v>0.11634005287626389</v>
      </c>
      <c r="AC456">
        <f t="shared" si="75"/>
        <v>0.11634005287626389</v>
      </c>
      <c r="AD456">
        <f t="shared" si="76"/>
        <v>0.37885029075117571</v>
      </c>
      <c r="AE456">
        <f t="shared" si="77"/>
        <v>6.3486479102489452E-4</v>
      </c>
      <c r="AF456" t="e">
        <f ca="1">IF(AD456="","",_xludf.RANK.EQ(AD456,$AD$2:$AD$5513,0))</f>
        <v>#NAME?</v>
      </c>
      <c r="AH456" t="str">
        <f t="shared" si="78"/>
        <v>Media</v>
      </c>
      <c r="AI456" t="s">
        <v>153</v>
      </c>
      <c r="AJ456" t="str">
        <f>IFERROR(VLOOKUP(B456,Maestro_Regionales!$A$2:$B$35,2,FALSE),"Otras zonas")</f>
        <v>Antioquia</v>
      </c>
      <c r="AK456" t="str">
        <f t="shared" si="79"/>
        <v>NUEVA EPS | Antioquia</v>
      </c>
    </row>
    <row r="457" spans="1:37">
      <c r="A457" s="4" t="s">
        <v>155</v>
      </c>
      <c r="B457" s="4" t="s">
        <v>156</v>
      </c>
      <c r="C457" s="4" t="s">
        <v>331</v>
      </c>
      <c r="D457" s="4" t="s">
        <v>332</v>
      </c>
      <c r="E457" s="4" t="s">
        <v>160</v>
      </c>
      <c r="F457" s="4">
        <v>3383</v>
      </c>
      <c r="G457" s="4">
        <v>18087</v>
      </c>
      <c r="H457" s="4">
        <v>0</v>
      </c>
      <c r="I457">
        <f t="shared" si="70"/>
        <v>21470</v>
      </c>
      <c r="J457">
        <f t="shared" si="71"/>
        <v>0.15756870051234281</v>
      </c>
      <c r="K457">
        <f t="shared" si="72"/>
        <v>0.84243129948765716</v>
      </c>
      <c r="L457">
        <f t="shared" si="73"/>
        <v>0</v>
      </c>
      <c r="M457">
        <f>I457*Diccionario!$B$36</f>
        <v>47.663820980392153</v>
      </c>
      <c r="N457">
        <f>M457*Diccionario!$B$37</f>
        <v>4.8140459190196081</v>
      </c>
      <c r="O457">
        <f>N457*Diccionario!$B$38</f>
        <v>0.72210688785294119</v>
      </c>
      <c r="P457">
        <f>O457*Diccionario!$B$39</f>
        <v>0.64989619906764706</v>
      </c>
      <c r="Q457">
        <f>P457*Diccionario!$B$40</f>
        <v>0.25995847962705881</v>
      </c>
      <c r="R457">
        <f>Q457*Diccionario!$B$41</f>
        <v>0.16897301175758825</v>
      </c>
      <c r="S457">
        <f t="shared" si="74"/>
        <v>0.16897301175758825</v>
      </c>
      <c r="T457">
        <f>I457*Diccionario!$B$36</f>
        <v>47.663820980392153</v>
      </c>
      <c r="U457">
        <f>T457*Diccionario!$B$42</f>
        <v>4.8140459190196081</v>
      </c>
      <c r="V457">
        <f>U457*Diccionario!$B$43</f>
        <v>4.0919390311666666</v>
      </c>
      <c r="W457">
        <f>V457*Diccionario!$B$44</f>
        <v>0.77746841592166671</v>
      </c>
      <c r="X457">
        <f>W457*Diccionario!$B$45</f>
        <v>0.30321268220945002</v>
      </c>
      <c r="Y457">
        <f>X457*Diccionario!$B$46</f>
        <v>0.2698592871664105</v>
      </c>
      <c r="Z457">
        <f>Y457*Diccionario!$B$47</f>
        <v>9.9847936251571887E-2</v>
      </c>
      <c r="AA457">
        <f>Z457*Diccionario!$B$48</f>
        <v>9.9847936251571887E-2</v>
      </c>
      <c r="AB457">
        <f>AA457*Diccionario!$B$49</f>
        <v>7.4885952188678911E-2</v>
      </c>
      <c r="AC457">
        <f t="shared" si="75"/>
        <v>7.4885952188678911E-2</v>
      </c>
      <c r="AD457">
        <f t="shared" si="76"/>
        <v>0.24385896394626716</v>
      </c>
      <c r="AE457">
        <f t="shared" si="77"/>
        <v>4.086507888863584E-4</v>
      </c>
      <c r="AF457" t="e">
        <f ca="1">IF(AD457="","",_xludf.RANK.EQ(AD457,$AD$2:$AD$5513,0))</f>
        <v>#NAME?</v>
      </c>
      <c r="AH457" t="str">
        <f t="shared" si="78"/>
        <v>Media</v>
      </c>
      <c r="AI457" t="s">
        <v>153</v>
      </c>
      <c r="AJ457" t="str">
        <f>IFERROR(VLOOKUP(B457,Maestro_Regionales!$A$2:$B$35,2,FALSE),"Otras zonas")</f>
        <v>Antioquia</v>
      </c>
      <c r="AK457" t="str">
        <f t="shared" si="79"/>
        <v>SAVIA SALUD EPS | Antioquia</v>
      </c>
    </row>
    <row r="458" spans="1:37">
      <c r="A458" s="4" t="s">
        <v>155</v>
      </c>
      <c r="B458" s="4" t="s">
        <v>156</v>
      </c>
      <c r="C458" s="4" t="s">
        <v>331</v>
      </c>
      <c r="D458" s="4" t="s">
        <v>332</v>
      </c>
      <c r="E458" s="4" t="s">
        <v>86</v>
      </c>
      <c r="F458" s="4">
        <v>14866</v>
      </c>
      <c r="G458" s="4">
        <v>1907</v>
      </c>
      <c r="H458" s="4">
        <v>0</v>
      </c>
      <c r="I458">
        <f t="shared" si="70"/>
        <v>16773</v>
      </c>
      <c r="J458">
        <f t="shared" si="71"/>
        <v>0.88630537172837298</v>
      </c>
      <c r="K458">
        <f t="shared" si="72"/>
        <v>0.11369462827162702</v>
      </c>
      <c r="L458">
        <f t="shared" si="73"/>
        <v>0</v>
      </c>
      <c r="M458">
        <f>I458*Diccionario!$B$36</f>
        <v>37.236388882352941</v>
      </c>
      <c r="N458">
        <f>M458*Diccionario!$B$37</f>
        <v>3.7608752771176475</v>
      </c>
      <c r="O458">
        <f>N458*Diccionario!$B$38</f>
        <v>0.56413129156764708</v>
      </c>
      <c r="P458">
        <f>O458*Diccionario!$B$39</f>
        <v>0.50771816241088241</v>
      </c>
      <c r="Q458">
        <f>P458*Diccionario!$B$40</f>
        <v>0.20308726496435298</v>
      </c>
      <c r="R458">
        <f>Q458*Diccionario!$B$41</f>
        <v>0.13200672222682944</v>
      </c>
      <c r="S458">
        <f t="shared" si="74"/>
        <v>0.13200672222682944</v>
      </c>
      <c r="T458">
        <f>I458*Diccionario!$B$36</f>
        <v>37.236388882352941</v>
      </c>
      <c r="U458">
        <f>T458*Diccionario!$B$42</f>
        <v>3.7608752771176475</v>
      </c>
      <c r="V458">
        <f>U458*Diccionario!$B$43</f>
        <v>3.1967439855500004</v>
      </c>
      <c r="W458">
        <f>V458*Diccionario!$B$44</f>
        <v>0.60738135725450004</v>
      </c>
      <c r="X458">
        <f>W458*Diccionario!$B$45</f>
        <v>0.23687872932925502</v>
      </c>
      <c r="Y458">
        <f>X458*Diccionario!$B$46</f>
        <v>0.21082206910303697</v>
      </c>
      <c r="Z458">
        <f>Y458*Diccionario!$B$47</f>
        <v>7.8004165568123673E-2</v>
      </c>
      <c r="AA458">
        <f>Z458*Diccionario!$B$48</f>
        <v>7.8004165568123673E-2</v>
      </c>
      <c r="AB458">
        <f>AA458*Diccionario!$B$49</f>
        <v>5.8503124176092755E-2</v>
      </c>
      <c r="AC458">
        <f t="shared" si="75"/>
        <v>5.8503124176092755E-2</v>
      </c>
      <c r="AD458">
        <f t="shared" si="76"/>
        <v>0.19050984640292218</v>
      </c>
      <c r="AE458">
        <f t="shared" si="77"/>
        <v>3.1925010162975732E-4</v>
      </c>
      <c r="AF458" t="e">
        <f ca="1">IF(AD458="","",_xludf.RANK.EQ(AD458,$AD$2:$AD$5513,0))</f>
        <v>#NAME?</v>
      </c>
      <c r="AH458" t="str">
        <f t="shared" si="78"/>
        <v>Media</v>
      </c>
      <c r="AI458" t="s">
        <v>153</v>
      </c>
      <c r="AJ458" t="str">
        <f>IFERROR(VLOOKUP(B458,Maestro_Regionales!$A$2:$B$35,2,FALSE),"Otras zonas")</f>
        <v>Antioquia</v>
      </c>
      <c r="AK458" t="str">
        <f t="shared" si="79"/>
        <v>EPS SANITAS | Antioquia</v>
      </c>
    </row>
    <row r="459" spans="1:37">
      <c r="A459" s="4" t="s">
        <v>155</v>
      </c>
      <c r="B459" s="4" t="s">
        <v>156</v>
      </c>
      <c r="C459" s="4" t="s">
        <v>331</v>
      </c>
      <c r="D459" s="4" t="s">
        <v>332</v>
      </c>
      <c r="E459" s="4" t="s">
        <v>85</v>
      </c>
      <c r="F459" s="4">
        <v>11972</v>
      </c>
      <c r="G459" s="4">
        <v>2928</v>
      </c>
      <c r="H459" s="4">
        <v>0</v>
      </c>
      <c r="I459">
        <f t="shared" si="70"/>
        <v>14900</v>
      </c>
      <c r="J459">
        <f t="shared" si="71"/>
        <v>0.80348993288590609</v>
      </c>
      <c r="K459">
        <f t="shared" si="72"/>
        <v>0.19651006711409397</v>
      </c>
      <c r="L459">
        <f t="shared" si="73"/>
        <v>0</v>
      </c>
      <c r="M459">
        <f>I459*Diccionario!$B$36</f>
        <v>33.078292156862744</v>
      </c>
      <c r="N459">
        <f>M459*Diccionario!$B$37</f>
        <v>3.3409075078431374</v>
      </c>
      <c r="O459">
        <f>N459*Diccionario!$B$38</f>
        <v>0.50113612617647063</v>
      </c>
      <c r="P459">
        <f>O459*Diccionario!$B$39</f>
        <v>0.45102251355882356</v>
      </c>
      <c r="Q459">
        <f>P459*Diccionario!$B$40</f>
        <v>0.18040900542352944</v>
      </c>
      <c r="R459">
        <f>Q459*Diccionario!$B$41</f>
        <v>0.11726585352529414</v>
      </c>
      <c r="S459">
        <f t="shared" si="74"/>
        <v>0.11726585352529414</v>
      </c>
      <c r="T459">
        <f>I459*Diccionario!$B$36</f>
        <v>33.078292156862744</v>
      </c>
      <c r="U459">
        <f>T459*Diccionario!$B$42</f>
        <v>3.3409075078431374</v>
      </c>
      <c r="V459">
        <f>U459*Diccionario!$B$43</f>
        <v>2.8397713816666665</v>
      </c>
      <c r="W459">
        <f>V459*Diccionario!$B$44</f>
        <v>0.53955656251666662</v>
      </c>
      <c r="X459">
        <f>W459*Diccionario!$B$45</f>
        <v>0.2104270593815</v>
      </c>
      <c r="Y459">
        <f>X459*Diccionario!$B$46</f>
        <v>0.18728008284953501</v>
      </c>
      <c r="Z459">
        <f>Y459*Diccionario!$B$47</f>
        <v>6.9293630654327948E-2</v>
      </c>
      <c r="AA459">
        <f>Z459*Diccionario!$B$48</f>
        <v>6.9293630654327948E-2</v>
      </c>
      <c r="AB459">
        <f>AA459*Diccionario!$B$49</f>
        <v>5.1970222990745961E-2</v>
      </c>
      <c r="AC459">
        <f t="shared" si="75"/>
        <v>5.1970222990745961E-2</v>
      </c>
      <c r="AD459">
        <f t="shared" si="76"/>
        <v>0.16923607651604011</v>
      </c>
      <c r="AE459">
        <f t="shared" si="77"/>
        <v>2.8360022144418917E-4</v>
      </c>
      <c r="AF459" t="e">
        <f ca="1">IF(AD459="","",_xludf.RANK.EQ(AD459,$AD$2:$AD$5513,0))</f>
        <v>#NAME?</v>
      </c>
      <c r="AH459" t="str">
        <f t="shared" si="78"/>
        <v>Media</v>
      </c>
      <c r="AI459" t="s">
        <v>153</v>
      </c>
      <c r="AJ459" t="str">
        <f>IFERROR(VLOOKUP(B459,Maestro_Regionales!$A$2:$B$35,2,FALSE),"Otras zonas")</f>
        <v>Antioquia</v>
      </c>
      <c r="AK459" t="str">
        <f t="shared" si="79"/>
        <v>SALUD TOTAL EPS | Antioquia</v>
      </c>
    </row>
    <row r="460" spans="1:37">
      <c r="A460" s="4" t="s">
        <v>155</v>
      </c>
      <c r="B460" s="4" t="s">
        <v>156</v>
      </c>
      <c r="C460" s="4" t="s">
        <v>331</v>
      </c>
      <c r="D460" s="4" t="s">
        <v>332</v>
      </c>
      <c r="E460" s="4" t="s">
        <v>90</v>
      </c>
      <c r="F460" s="4">
        <v>0</v>
      </c>
      <c r="G460" s="4">
        <v>0</v>
      </c>
      <c r="H460" s="4">
        <v>2214</v>
      </c>
      <c r="I460">
        <f t="shared" si="70"/>
        <v>2214</v>
      </c>
      <c r="J460">
        <f t="shared" si="71"/>
        <v>0</v>
      </c>
      <c r="K460">
        <f t="shared" si="72"/>
        <v>0</v>
      </c>
      <c r="L460">
        <f t="shared" si="73"/>
        <v>1</v>
      </c>
      <c r="M460">
        <f>I460*Diccionario!$B$36</f>
        <v>4.9151234117647054</v>
      </c>
      <c r="N460">
        <f>M460*Diccionario!$B$37</f>
        <v>0.49642746458823528</v>
      </c>
      <c r="O460">
        <f>N460*Diccionario!$B$38</f>
        <v>7.4464119688235283E-2</v>
      </c>
      <c r="P460">
        <f>O460*Diccionario!$B$39</f>
        <v>6.7017707719411762E-2</v>
      </c>
      <c r="Q460">
        <f>P460*Diccionario!$B$40</f>
        <v>2.6807083087764708E-2</v>
      </c>
      <c r="R460">
        <f>Q460*Diccionario!$B$41</f>
        <v>1.7424604007047061E-2</v>
      </c>
      <c r="S460">
        <f t="shared" si="74"/>
        <v>1.7424604007047061E-2</v>
      </c>
      <c r="T460">
        <f>I460*Diccionario!$B$36</f>
        <v>4.9151234117647054</v>
      </c>
      <c r="U460">
        <f>T460*Diccionario!$B$42</f>
        <v>0.49642746458823528</v>
      </c>
      <c r="V460">
        <f>U460*Diccionario!$B$43</f>
        <v>0.42196334489999998</v>
      </c>
      <c r="W460">
        <f>V460*Diccionario!$B$44</f>
        <v>8.0173035530999998E-2</v>
      </c>
      <c r="X460">
        <f>W460*Diccionario!$B$45</f>
        <v>3.1267483857090002E-2</v>
      </c>
      <c r="Y460">
        <f>X460*Diccionario!$B$46</f>
        <v>2.7828060632810101E-2</v>
      </c>
      <c r="Z460">
        <f>Y460*Diccionario!$B$47</f>
        <v>1.0296382434139738E-2</v>
      </c>
      <c r="AA460">
        <f>Z460*Diccionario!$B$48</f>
        <v>1.0296382434139738E-2</v>
      </c>
      <c r="AB460">
        <f>AA460*Diccionario!$B$49</f>
        <v>7.7222868256048034E-3</v>
      </c>
      <c r="AC460">
        <f t="shared" si="75"/>
        <v>7.7222868256048034E-3</v>
      </c>
      <c r="AD460">
        <f t="shared" si="76"/>
        <v>2.5146890832651862E-2</v>
      </c>
      <c r="AE460">
        <f t="shared" si="77"/>
        <v>4.2140328206539237E-5</v>
      </c>
      <c r="AF460" t="e">
        <f ca="1">IF(AD460="","",_xludf.RANK.EQ(AD460,$AD$2:$AD$5513,0))</f>
        <v>#NAME?</v>
      </c>
      <c r="AH460" t="str">
        <f t="shared" si="78"/>
        <v>Baja</v>
      </c>
      <c r="AI460" t="s">
        <v>153</v>
      </c>
      <c r="AJ460" t="str">
        <f>IFERROR(VLOOKUP(B460,Maestro_Regionales!$A$2:$B$35,2,FALSE),"Otras zonas")</f>
        <v>Antioquia</v>
      </c>
      <c r="AK460" t="str">
        <f t="shared" si="79"/>
        <v>REGIMEN DE EXCEPCION | Antioquia</v>
      </c>
    </row>
    <row r="461" spans="1:37">
      <c r="A461" s="4" t="s">
        <v>155</v>
      </c>
      <c r="B461" s="4" t="s">
        <v>156</v>
      </c>
      <c r="C461" s="4" t="s">
        <v>331</v>
      </c>
      <c r="D461" s="4" t="s">
        <v>332</v>
      </c>
      <c r="E461" s="4" t="s">
        <v>88</v>
      </c>
      <c r="F461" s="4">
        <v>376</v>
      </c>
      <c r="G461" s="4">
        <v>896</v>
      </c>
      <c r="H461" s="4">
        <v>0</v>
      </c>
      <c r="I461">
        <f t="shared" si="70"/>
        <v>1272</v>
      </c>
      <c r="J461">
        <f t="shared" si="71"/>
        <v>0.29559748427672955</v>
      </c>
      <c r="K461">
        <f t="shared" si="72"/>
        <v>0.70440251572327039</v>
      </c>
      <c r="L461">
        <f t="shared" si="73"/>
        <v>0</v>
      </c>
      <c r="M461">
        <f>I461*Diccionario!$B$36</f>
        <v>2.8238649411764705</v>
      </c>
      <c r="N461">
        <f>M461*Diccionario!$B$37</f>
        <v>0.28521035905882353</v>
      </c>
      <c r="O461">
        <f>N461*Diccionario!$B$38</f>
        <v>4.2781553858823526E-2</v>
      </c>
      <c r="P461">
        <f>O461*Diccionario!$B$39</f>
        <v>3.8503398472941174E-2</v>
      </c>
      <c r="Q461">
        <f>P461*Diccionario!$B$40</f>
        <v>1.540135938917647E-2</v>
      </c>
      <c r="R461">
        <f>Q461*Diccionario!$B$41</f>
        <v>1.0010883602964706E-2</v>
      </c>
      <c r="S461">
        <f t="shared" si="74"/>
        <v>1.0010883602964706E-2</v>
      </c>
      <c r="T461">
        <f>I461*Diccionario!$B$36</f>
        <v>2.8238649411764705</v>
      </c>
      <c r="U461">
        <f>T461*Diccionario!$B$42</f>
        <v>0.28521035905882353</v>
      </c>
      <c r="V461">
        <f>U461*Diccionario!$B$43</f>
        <v>0.24242880519999999</v>
      </c>
      <c r="W461">
        <f>V461*Diccionario!$B$44</f>
        <v>4.6061472988E-2</v>
      </c>
      <c r="X461">
        <f>W461*Diccionario!$B$45</f>
        <v>1.7963974465320002E-2</v>
      </c>
      <c r="Y461">
        <f>X461*Diccionario!$B$46</f>
        <v>1.5987937274134802E-2</v>
      </c>
      <c r="Z461">
        <f>Y461*Diccionario!$B$47</f>
        <v>5.9155367914298764E-3</v>
      </c>
      <c r="AA461">
        <f>Z461*Diccionario!$B$48</f>
        <v>5.9155367914298764E-3</v>
      </c>
      <c r="AB461">
        <f>AA461*Diccionario!$B$49</f>
        <v>4.4366525935724075E-3</v>
      </c>
      <c r="AC461">
        <f t="shared" si="75"/>
        <v>4.4366525935724075E-3</v>
      </c>
      <c r="AD461">
        <f t="shared" si="76"/>
        <v>1.4447536196537113E-2</v>
      </c>
      <c r="AE461">
        <f t="shared" si="77"/>
        <v>2.4210703468255605E-5</v>
      </c>
      <c r="AF461" t="e">
        <f ca="1">IF(AD461="","",_xludf.RANK.EQ(AD461,$AD$2:$AD$5513,0))</f>
        <v>#NAME?</v>
      </c>
      <c r="AH461" t="str">
        <f t="shared" si="78"/>
        <v>Baja</v>
      </c>
      <c r="AI461" t="s">
        <v>153</v>
      </c>
      <c r="AJ461" t="str">
        <f>IFERROR(VLOOKUP(B461,Maestro_Regionales!$A$2:$B$35,2,FALSE),"Otras zonas")</f>
        <v>Antioquia</v>
      </c>
      <c r="AK461" t="str">
        <f t="shared" si="79"/>
        <v>COOSALUD EPS | Antioquia</v>
      </c>
    </row>
    <row r="462" spans="1:37">
      <c r="A462" s="4" t="s">
        <v>155</v>
      </c>
      <c r="B462" s="4" t="s">
        <v>156</v>
      </c>
      <c r="C462" s="4" t="s">
        <v>331</v>
      </c>
      <c r="D462" s="4" t="s">
        <v>332</v>
      </c>
      <c r="E462" s="4" t="s">
        <v>161</v>
      </c>
      <c r="F462" s="4">
        <v>113</v>
      </c>
      <c r="G462" s="4">
        <v>0</v>
      </c>
      <c r="H462" s="4">
        <v>0</v>
      </c>
      <c r="I462">
        <f t="shared" si="70"/>
        <v>113</v>
      </c>
      <c r="J462">
        <f t="shared" si="71"/>
        <v>1</v>
      </c>
      <c r="K462">
        <f t="shared" si="72"/>
        <v>0</v>
      </c>
      <c r="L462">
        <f t="shared" si="73"/>
        <v>0</v>
      </c>
      <c r="M462">
        <f>I462*Diccionario!$B$36</f>
        <v>0.25086221568627448</v>
      </c>
      <c r="N462">
        <f>M462*Diccionario!$B$37</f>
        <v>2.5337083784313725E-2</v>
      </c>
      <c r="O462">
        <f>N462*Diccionario!$B$38</f>
        <v>3.8005625676470586E-3</v>
      </c>
      <c r="P462">
        <f>O462*Diccionario!$B$39</f>
        <v>3.4205063108823527E-3</v>
      </c>
      <c r="Q462">
        <f>P462*Diccionario!$B$40</f>
        <v>1.3682025243529411E-3</v>
      </c>
      <c r="R462">
        <f>Q462*Diccionario!$B$41</f>
        <v>8.8933164082941171E-4</v>
      </c>
      <c r="S462">
        <f t="shared" si="74"/>
        <v>8.8933164082941171E-4</v>
      </c>
      <c r="T462">
        <f>I462*Diccionario!$B$36</f>
        <v>0.25086221568627448</v>
      </c>
      <c r="U462">
        <f>T462*Diccionario!$B$42</f>
        <v>2.5337083784313725E-2</v>
      </c>
      <c r="V462">
        <f>U462*Diccionario!$B$43</f>
        <v>2.1536521216666667E-2</v>
      </c>
      <c r="W462">
        <f>V462*Diccionario!$B$44</f>
        <v>4.0919390311666666E-3</v>
      </c>
      <c r="X462">
        <f>W462*Diccionario!$B$45</f>
        <v>1.595856222155E-3</v>
      </c>
      <c r="Y462">
        <f>X462*Diccionario!$B$46</f>
        <v>1.42031203771795E-3</v>
      </c>
      <c r="Z462">
        <f>Y462*Diccionario!$B$47</f>
        <v>5.2551545395564147E-4</v>
      </c>
      <c r="AA462">
        <f>Z462*Diccionario!$B$48</f>
        <v>5.2551545395564147E-4</v>
      </c>
      <c r="AB462">
        <f>AA462*Diccionario!$B$49</f>
        <v>3.9413659046673107E-4</v>
      </c>
      <c r="AC462">
        <f t="shared" si="75"/>
        <v>3.9413659046673107E-4</v>
      </c>
      <c r="AD462">
        <f t="shared" si="76"/>
        <v>1.2834682312961427E-3</v>
      </c>
      <c r="AE462">
        <f t="shared" si="77"/>
        <v>2.1507936257176752E-6</v>
      </c>
      <c r="AF462" t="e">
        <f ca="1">IF(AD462="","",_xludf.RANK.EQ(AD462,$AD$2:$AD$5513,0))</f>
        <v>#NAME?</v>
      </c>
      <c r="AH462" t="str">
        <f t="shared" si="78"/>
        <v>Baja</v>
      </c>
      <c r="AI462" t="s">
        <v>153</v>
      </c>
      <c r="AJ462" t="str">
        <f>IFERROR(VLOOKUP(B462,Maestro_Regionales!$A$2:$B$35,2,FALSE),"Otras zonas")</f>
        <v>Antioquia</v>
      </c>
      <c r="AK462" t="str">
        <f t="shared" si="79"/>
        <v>EPM - EAS | Antioquia</v>
      </c>
    </row>
    <row r="463" spans="1:37">
      <c r="A463" s="4" t="s">
        <v>155</v>
      </c>
      <c r="B463" s="4" t="s">
        <v>156</v>
      </c>
      <c r="C463" s="4" t="s">
        <v>331</v>
      </c>
      <c r="D463" s="4" t="s">
        <v>332</v>
      </c>
      <c r="E463" s="4" t="s">
        <v>92</v>
      </c>
      <c r="F463" s="4">
        <v>0</v>
      </c>
      <c r="G463" s="4">
        <v>1</v>
      </c>
      <c r="H463" s="4">
        <v>0</v>
      </c>
      <c r="I463">
        <f t="shared" si="70"/>
        <v>1</v>
      </c>
      <c r="J463">
        <f t="shared" si="71"/>
        <v>0</v>
      </c>
      <c r="K463">
        <f t="shared" si="72"/>
        <v>1</v>
      </c>
      <c r="L463">
        <f t="shared" si="73"/>
        <v>0</v>
      </c>
      <c r="M463">
        <f>I463*Diccionario!$B$36</f>
        <v>2.2200196078431371E-3</v>
      </c>
      <c r="N463">
        <f>M463*Diccionario!$B$37</f>
        <v>2.2422198039215687E-4</v>
      </c>
      <c r="O463">
        <f>N463*Diccionario!$B$38</f>
        <v>3.3633297058823532E-5</v>
      </c>
      <c r="P463">
        <f>O463*Diccionario!$B$39</f>
        <v>3.026996735294118E-5</v>
      </c>
      <c r="Q463">
        <f>P463*Diccionario!$B$40</f>
        <v>1.2107986941176473E-5</v>
      </c>
      <c r="R463">
        <f>Q463*Diccionario!$B$41</f>
        <v>7.870191511764708E-6</v>
      </c>
      <c r="S463">
        <f t="shared" si="74"/>
        <v>7.870191511764708E-6</v>
      </c>
      <c r="T463">
        <f>I463*Diccionario!$B$36</f>
        <v>2.2200196078431371E-3</v>
      </c>
      <c r="U463">
        <f>T463*Diccionario!$B$42</f>
        <v>2.2422198039215687E-4</v>
      </c>
      <c r="V463">
        <f>U463*Diccionario!$B$43</f>
        <v>1.9058868333333333E-4</v>
      </c>
      <c r="W463">
        <f>V463*Diccionario!$B$44</f>
        <v>3.6211849833333333E-5</v>
      </c>
      <c r="X463">
        <f>W463*Diccionario!$B$45</f>
        <v>1.4122621435000001E-5</v>
      </c>
      <c r="Y463">
        <f>X463*Diccionario!$B$46</f>
        <v>1.256913307715E-5</v>
      </c>
      <c r="Z463">
        <f>Y463*Diccionario!$B$47</f>
        <v>4.6505792385454997E-6</v>
      </c>
      <c r="AA463">
        <f>Z463*Diccionario!$B$48</f>
        <v>4.6505792385454997E-6</v>
      </c>
      <c r="AB463">
        <f>AA463*Diccionario!$B$49</f>
        <v>3.4879344289091247E-6</v>
      </c>
      <c r="AC463">
        <f t="shared" si="75"/>
        <v>3.4879344289091247E-6</v>
      </c>
      <c r="AD463">
        <f t="shared" si="76"/>
        <v>1.1358125940673833E-5</v>
      </c>
      <c r="AE463">
        <f t="shared" si="77"/>
        <v>1.9033571909005983E-8</v>
      </c>
      <c r="AF463" t="e">
        <f ca="1">IF(AD463="","",_xludf.RANK.EQ(AD463,$AD$2:$AD$5513,0))</f>
        <v>#NAME?</v>
      </c>
      <c r="AH463" t="str">
        <f t="shared" si="78"/>
        <v>Baja</v>
      </c>
      <c r="AI463" t="s">
        <v>153</v>
      </c>
      <c r="AJ463" t="str">
        <f>IFERROR(VLOOKUP(B463,Maestro_Regionales!$A$2:$B$35,2,FALSE),"Otras zonas")</f>
        <v>Antioquia</v>
      </c>
      <c r="AK463" t="str">
        <f t="shared" si="79"/>
        <v>EPS FAMILIAR DE COLOMBIA | Antioquia</v>
      </c>
    </row>
    <row r="464" spans="1:37">
      <c r="A464" s="4" t="s">
        <v>155</v>
      </c>
      <c r="B464" s="4" t="s">
        <v>156</v>
      </c>
      <c r="C464" s="4" t="s">
        <v>333</v>
      </c>
      <c r="D464" s="4" t="s">
        <v>109</v>
      </c>
      <c r="E464" s="4" t="s">
        <v>160</v>
      </c>
      <c r="F464" s="4">
        <v>359</v>
      </c>
      <c r="G464" s="4">
        <v>6156</v>
      </c>
      <c r="H464" s="4">
        <v>0</v>
      </c>
      <c r="I464">
        <f t="shared" si="70"/>
        <v>6515</v>
      </c>
      <c r="J464">
        <f t="shared" si="71"/>
        <v>5.510360706062932E-2</v>
      </c>
      <c r="K464">
        <f t="shared" si="72"/>
        <v>0.94489639293937067</v>
      </c>
      <c r="L464">
        <f t="shared" si="73"/>
        <v>0</v>
      </c>
      <c r="M464">
        <f>I464*Diccionario!$B$36</f>
        <v>14.463427745098038</v>
      </c>
      <c r="N464">
        <f>M464*Diccionario!$B$37</f>
        <v>1.460806202254902</v>
      </c>
      <c r="O464">
        <f>N464*Diccionario!$B$38</f>
        <v>0.21912093033823529</v>
      </c>
      <c r="P464">
        <f>O464*Diccionario!$B$39</f>
        <v>0.19720883730441177</v>
      </c>
      <c r="Q464">
        <f>P464*Diccionario!$B$40</f>
        <v>7.8883534921764711E-2</v>
      </c>
      <c r="R464">
        <f>Q464*Diccionario!$B$41</f>
        <v>5.1274297699147063E-2</v>
      </c>
      <c r="S464">
        <f t="shared" si="74"/>
        <v>5.1274297699147063E-2</v>
      </c>
      <c r="T464">
        <f>I464*Diccionario!$B$36</f>
        <v>14.463427745098038</v>
      </c>
      <c r="U464">
        <f>T464*Diccionario!$B$42</f>
        <v>1.460806202254902</v>
      </c>
      <c r="V464">
        <f>U464*Diccionario!$B$43</f>
        <v>1.2416852719166667</v>
      </c>
      <c r="W464">
        <f>V464*Diccionario!$B$44</f>
        <v>0.23592020166416666</v>
      </c>
      <c r="X464">
        <f>W464*Diccionario!$B$45</f>
        <v>9.2008878649025003E-2</v>
      </c>
      <c r="Y464">
        <f>X464*Diccionario!$B$46</f>
        <v>8.1887901997632254E-2</v>
      </c>
      <c r="Z464">
        <f>Y464*Diccionario!$B$47</f>
        <v>3.0298523739123933E-2</v>
      </c>
      <c r="AA464">
        <f>Z464*Diccionario!$B$48</f>
        <v>3.0298523739123933E-2</v>
      </c>
      <c r="AB464">
        <f>AA464*Diccionario!$B$49</f>
        <v>2.2723892804342949E-2</v>
      </c>
      <c r="AC464">
        <f t="shared" si="75"/>
        <v>2.2723892804342949E-2</v>
      </c>
      <c r="AD464">
        <f t="shared" si="76"/>
        <v>7.3998190503490019E-2</v>
      </c>
      <c r="AE464">
        <f t="shared" si="77"/>
        <v>1.2400372098717396E-4</v>
      </c>
      <c r="AF464" t="e">
        <f ca="1">IF(AD464="","",_xludf.RANK.EQ(AD464,$AD$2:$AD$5513,0))</f>
        <v>#NAME?</v>
      </c>
      <c r="AH464" t="str">
        <f t="shared" si="78"/>
        <v>Baja</v>
      </c>
      <c r="AI464" t="s">
        <v>153</v>
      </c>
      <c r="AJ464" t="str">
        <f>IFERROR(VLOOKUP(B464,Maestro_Regionales!$A$2:$B$35,2,FALSE),"Otras zonas")</f>
        <v>Antioquia</v>
      </c>
      <c r="AK464" t="str">
        <f t="shared" si="79"/>
        <v>SAVIA SALUD EPS | Antioquia</v>
      </c>
    </row>
    <row r="465" spans="1:37">
      <c r="A465" s="4" t="s">
        <v>155</v>
      </c>
      <c r="B465" s="4" t="s">
        <v>156</v>
      </c>
      <c r="C465" s="4" t="s">
        <v>333</v>
      </c>
      <c r="D465" s="4" t="s">
        <v>109</v>
      </c>
      <c r="E465" s="4" t="s">
        <v>87</v>
      </c>
      <c r="F465" s="4">
        <v>339</v>
      </c>
      <c r="G465" s="4">
        <v>327</v>
      </c>
      <c r="H465" s="4">
        <v>0</v>
      </c>
      <c r="I465">
        <f t="shared" si="70"/>
        <v>666</v>
      </c>
      <c r="J465">
        <f t="shared" si="71"/>
        <v>0.50900900900900903</v>
      </c>
      <c r="K465">
        <f t="shared" si="72"/>
        <v>0.49099099099099097</v>
      </c>
      <c r="L465">
        <f t="shared" si="73"/>
        <v>0</v>
      </c>
      <c r="M465">
        <f>I465*Diccionario!$B$36</f>
        <v>1.4785330588235293</v>
      </c>
      <c r="N465">
        <f>M465*Diccionario!$B$37</f>
        <v>0.14933183894117646</v>
      </c>
      <c r="O465">
        <f>N465*Diccionario!$B$38</f>
        <v>2.2399775841176469E-2</v>
      </c>
      <c r="P465">
        <f>O465*Diccionario!$B$39</f>
        <v>2.0159798257058822E-2</v>
      </c>
      <c r="Q465">
        <f>P465*Diccionario!$B$40</f>
        <v>8.0639193028235294E-3</v>
      </c>
      <c r="R465">
        <f>Q465*Diccionario!$B$41</f>
        <v>5.2415475468352941E-3</v>
      </c>
      <c r="S465">
        <f t="shared" si="74"/>
        <v>5.2415475468352941E-3</v>
      </c>
      <c r="T465">
        <f>I465*Diccionario!$B$36</f>
        <v>1.4785330588235293</v>
      </c>
      <c r="U465">
        <f>T465*Diccionario!$B$42</f>
        <v>0.14933183894117646</v>
      </c>
      <c r="V465">
        <f>U465*Diccionario!$B$43</f>
        <v>0.12693206309999999</v>
      </c>
      <c r="W465">
        <f>V465*Diccionario!$B$44</f>
        <v>2.4117091989E-2</v>
      </c>
      <c r="X465">
        <f>W465*Diccionario!$B$45</f>
        <v>9.4056658757099999E-3</v>
      </c>
      <c r="Y465">
        <f>X465*Diccionario!$B$46</f>
        <v>8.3710426293818994E-3</v>
      </c>
      <c r="Z465">
        <f>Y465*Diccionario!$B$47</f>
        <v>3.0972857728713029E-3</v>
      </c>
      <c r="AA465">
        <f>Z465*Diccionario!$B$48</f>
        <v>3.0972857728713029E-3</v>
      </c>
      <c r="AB465">
        <f>AA465*Diccionario!$B$49</f>
        <v>2.3229643296534771E-3</v>
      </c>
      <c r="AC465">
        <f t="shared" si="75"/>
        <v>2.3229643296534771E-3</v>
      </c>
      <c r="AD465">
        <f t="shared" si="76"/>
        <v>7.5645118764887716E-3</v>
      </c>
      <c r="AE465">
        <f t="shared" si="77"/>
        <v>1.2676358891397983E-5</v>
      </c>
      <c r="AF465" t="e">
        <f ca="1">IF(AD465="","",_xludf.RANK.EQ(AD465,$AD$2:$AD$5513,0))</f>
        <v>#NAME?</v>
      </c>
      <c r="AH465" t="str">
        <f t="shared" si="78"/>
        <v>Baja</v>
      </c>
      <c r="AI465" t="s">
        <v>153</v>
      </c>
      <c r="AJ465" t="str">
        <f>IFERROR(VLOOKUP(B465,Maestro_Regionales!$A$2:$B$35,2,FALSE),"Otras zonas")</f>
        <v>Antioquia</v>
      </c>
      <c r="AK465" t="str">
        <f t="shared" si="79"/>
        <v>NUEVA EPS | Antioquia</v>
      </c>
    </row>
    <row r="466" spans="1:37">
      <c r="A466" s="4" t="s">
        <v>155</v>
      </c>
      <c r="B466" s="4" t="s">
        <v>156</v>
      </c>
      <c r="C466" s="4" t="s">
        <v>333</v>
      </c>
      <c r="D466" s="4" t="s">
        <v>109</v>
      </c>
      <c r="E466" s="4" t="s">
        <v>88</v>
      </c>
      <c r="F466" s="4">
        <v>18</v>
      </c>
      <c r="G466" s="4">
        <v>435</v>
      </c>
      <c r="H466" s="4">
        <v>0</v>
      </c>
      <c r="I466">
        <f t="shared" si="70"/>
        <v>453</v>
      </c>
      <c r="J466">
        <f t="shared" si="71"/>
        <v>3.9735099337748346E-2</v>
      </c>
      <c r="K466">
        <f t="shared" si="72"/>
        <v>0.96026490066225167</v>
      </c>
      <c r="L466">
        <f t="shared" si="73"/>
        <v>0</v>
      </c>
      <c r="M466">
        <f>I466*Diccionario!$B$36</f>
        <v>1.0056688823529412</v>
      </c>
      <c r="N466">
        <f>M466*Diccionario!$B$37</f>
        <v>0.10157255711764707</v>
      </c>
      <c r="O466">
        <f>N466*Diccionario!$B$38</f>
        <v>1.523588356764706E-2</v>
      </c>
      <c r="P466">
        <f>O466*Diccionario!$B$39</f>
        <v>1.3712295210882354E-2</v>
      </c>
      <c r="Q466">
        <f>P466*Diccionario!$B$40</f>
        <v>5.4849180843529423E-3</v>
      </c>
      <c r="R466">
        <f>Q466*Diccionario!$B$41</f>
        <v>3.5651967548294126E-3</v>
      </c>
      <c r="S466">
        <f t="shared" si="74"/>
        <v>3.5651967548294126E-3</v>
      </c>
      <c r="T466">
        <f>I466*Diccionario!$B$36</f>
        <v>1.0056688823529412</v>
      </c>
      <c r="U466">
        <f>T466*Diccionario!$B$42</f>
        <v>0.10157255711764707</v>
      </c>
      <c r="V466">
        <f>U466*Diccionario!$B$43</f>
        <v>8.6336673550000007E-2</v>
      </c>
      <c r="W466">
        <f>V466*Diccionario!$B$44</f>
        <v>1.64039679745E-2</v>
      </c>
      <c r="X466">
        <f>W466*Diccionario!$B$45</f>
        <v>6.3975475100549999E-3</v>
      </c>
      <c r="Y466">
        <f>X466*Diccionario!$B$46</f>
        <v>5.6938172839489497E-3</v>
      </c>
      <c r="Z466">
        <f>Y466*Diccionario!$B$47</f>
        <v>2.1067123950611116E-3</v>
      </c>
      <c r="AA466">
        <f>Z466*Diccionario!$B$48</f>
        <v>2.1067123950611116E-3</v>
      </c>
      <c r="AB466">
        <f>AA466*Diccionario!$B$49</f>
        <v>1.5800342962958337E-3</v>
      </c>
      <c r="AC466">
        <f t="shared" si="75"/>
        <v>1.5800342962958337E-3</v>
      </c>
      <c r="AD466">
        <f t="shared" si="76"/>
        <v>5.1452310511252465E-3</v>
      </c>
      <c r="AE466">
        <f t="shared" si="77"/>
        <v>8.6222080747797096E-6</v>
      </c>
      <c r="AF466" t="e">
        <f ca="1">IF(AD466="","",_xludf.RANK.EQ(AD466,$AD$2:$AD$5513,0))</f>
        <v>#NAME?</v>
      </c>
      <c r="AH466" t="str">
        <f t="shared" si="78"/>
        <v>Baja</v>
      </c>
      <c r="AI466" t="s">
        <v>153</v>
      </c>
      <c r="AJ466" t="str">
        <f>IFERROR(VLOOKUP(B466,Maestro_Regionales!$A$2:$B$35,2,FALSE),"Otras zonas")</f>
        <v>Antioquia</v>
      </c>
      <c r="AK466" t="str">
        <f t="shared" si="79"/>
        <v>COOSALUD EPS | Antioquia</v>
      </c>
    </row>
    <row r="467" spans="1:37">
      <c r="A467" s="4" t="s">
        <v>155</v>
      </c>
      <c r="B467" s="4" t="s">
        <v>156</v>
      </c>
      <c r="C467" s="4" t="s">
        <v>333</v>
      </c>
      <c r="D467" s="4" t="s">
        <v>109</v>
      </c>
      <c r="E467" s="4" t="s">
        <v>90</v>
      </c>
      <c r="F467" s="4">
        <v>0</v>
      </c>
      <c r="G467" s="4">
        <v>0</v>
      </c>
      <c r="H467" s="4">
        <v>226</v>
      </c>
      <c r="I467">
        <f t="shared" si="70"/>
        <v>226</v>
      </c>
      <c r="J467">
        <f t="shared" si="71"/>
        <v>0</v>
      </c>
      <c r="K467">
        <f t="shared" si="72"/>
        <v>0</v>
      </c>
      <c r="L467">
        <f t="shared" si="73"/>
        <v>1</v>
      </c>
      <c r="M467">
        <f>I467*Diccionario!$B$36</f>
        <v>0.50172443137254896</v>
      </c>
      <c r="N467">
        <f>M467*Diccionario!$B$37</f>
        <v>5.067416756862745E-2</v>
      </c>
      <c r="O467">
        <f>N467*Diccionario!$B$38</f>
        <v>7.6011251352941173E-3</v>
      </c>
      <c r="P467">
        <f>O467*Diccionario!$B$39</f>
        <v>6.8410126217647053E-3</v>
      </c>
      <c r="Q467">
        <f>P467*Diccionario!$B$40</f>
        <v>2.7364050487058821E-3</v>
      </c>
      <c r="R467">
        <f>Q467*Diccionario!$B$41</f>
        <v>1.7786632816588234E-3</v>
      </c>
      <c r="S467">
        <f t="shared" si="74"/>
        <v>1.7786632816588234E-3</v>
      </c>
      <c r="T467">
        <f>I467*Diccionario!$B$36</f>
        <v>0.50172443137254896</v>
      </c>
      <c r="U467">
        <f>T467*Diccionario!$B$42</f>
        <v>5.067416756862745E-2</v>
      </c>
      <c r="V467">
        <f>U467*Diccionario!$B$43</f>
        <v>4.3073042433333333E-2</v>
      </c>
      <c r="W467">
        <f>V467*Diccionario!$B$44</f>
        <v>8.1838780623333333E-3</v>
      </c>
      <c r="X467">
        <f>W467*Diccionario!$B$45</f>
        <v>3.19171244431E-3</v>
      </c>
      <c r="Y467">
        <f>X467*Diccionario!$B$46</f>
        <v>2.8406240754359001E-3</v>
      </c>
      <c r="Z467">
        <f>Y467*Diccionario!$B$47</f>
        <v>1.0510309079112829E-3</v>
      </c>
      <c r="AA467">
        <f>Z467*Diccionario!$B$48</f>
        <v>1.0510309079112829E-3</v>
      </c>
      <c r="AB467">
        <f>AA467*Diccionario!$B$49</f>
        <v>7.8827318093346215E-4</v>
      </c>
      <c r="AC467">
        <f t="shared" si="75"/>
        <v>7.8827318093346215E-4</v>
      </c>
      <c r="AD467">
        <f t="shared" si="76"/>
        <v>2.5669364625922854E-3</v>
      </c>
      <c r="AE467">
        <f t="shared" si="77"/>
        <v>4.3015872514353504E-6</v>
      </c>
      <c r="AF467" t="e">
        <f ca="1">IF(AD467="","",_xludf.RANK.EQ(AD467,$AD$2:$AD$5513,0))</f>
        <v>#NAME?</v>
      </c>
      <c r="AH467" t="str">
        <f t="shared" si="78"/>
        <v>Baja</v>
      </c>
      <c r="AI467" t="s">
        <v>153</v>
      </c>
      <c r="AJ467" t="str">
        <f>IFERROR(VLOOKUP(B467,Maestro_Regionales!$A$2:$B$35,2,FALSE),"Otras zonas")</f>
        <v>Antioquia</v>
      </c>
      <c r="AK467" t="str">
        <f t="shared" si="79"/>
        <v>REGIMEN DE EXCEPCION | Antioquia</v>
      </c>
    </row>
    <row r="468" spans="1:37">
      <c r="A468" s="4" t="s">
        <v>155</v>
      </c>
      <c r="B468" s="4" t="s">
        <v>156</v>
      </c>
      <c r="C468" s="4" t="s">
        <v>334</v>
      </c>
      <c r="D468" s="4" t="s">
        <v>335</v>
      </c>
      <c r="E468" s="4" t="s">
        <v>70</v>
      </c>
      <c r="F468" s="4">
        <v>77115</v>
      </c>
      <c r="G468" s="4">
        <v>7247</v>
      </c>
      <c r="H468" s="4">
        <v>0</v>
      </c>
      <c r="I468">
        <f t="shared" si="70"/>
        <v>84362</v>
      </c>
      <c r="J468">
        <f t="shared" si="71"/>
        <v>0.91409639411109267</v>
      </c>
      <c r="K468">
        <f t="shared" si="72"/>
        <v>8.5903605888907331E-2</v>
      </c>
      <c r="L468">
        <f t="shared" si="73"/>
        <v>0</v>
      </c>
      <c r="M468">
        <f>I468*Diccionario!$B$36</f>
        <v>187.28529415686273</v>
      </c>
      <c r="N468">
        <f>M468*Diccionario!$B$37</f>
        <v>18.915814709843136</v>
      </c>
      <c r="O468">
        <f>N468*Diccionario!$B$38</f>
        <v>2.8373722064764704</v>
      </c>
      <c r="P468">
        <f>O468*Diccionario!$B$39</f>
        <v>2.5536349858288232</v>
      </c>
      <c r="Q468">
        <f>P468*Diccionario!$B$40</f>
        <v>1.0214539943315293</v>
      </c>
      <c r="R468">
        <f>Q468*Diccionario!$B$41</f>
        <v>0.66394509631549403</v>
      </c>
      <c r="S468">
        <f t="shared" si="74"/>
        <v>0.66394509631549403</v>
      </c>
      <c r="T468">
        <f>I468*Diccionario!$B$36</f>
        <v>187.28529415686273</v>
      </c>
      <c r="U468">
        <f>T468*Diccionario!$B$42</f>
        <v>18.915814709843136</v>
      </c>
      <c r="V468">
        <f>U468*Diccionario!$B$43</f>
        <v>16.078442503366666</v>
      </c>
      <c r="W468">
        <f>V468*Diccionario!$B$44</f>
        <v>3.0549040756396666</v>
      </c>
      <c r="X468">
        <f>W468*Diccionario!$B$45</f>
        <v>1.19141258949947</v>
      </c>
      <c r="Y468">
        <f>X468*Diccionario!$B$46</f>
        <v>1.0603572046545284</v>
      </c>
      <c r="Z468">
        <f>Y468*Diccionario!$B$47</f>
        <v>0.3923321657221755</v>
      </c>
      <c r="AA468">
        <f>Z468*Diccionario!$B$48</f>
        <v>0.3923321657221755</v>
      </c>
      <c r="AB468">
        <f>AA468*Diccionario!$B$49</f>
        <v>0.29424912429163164</v>
      </c>
      <c r="AC468">
        <f t="shared" si="75"/>
        <v>0.29424912429163164</v>
      </c>
      <c r="AD468">
        <f t="shared" si="76"/>
        <v>0.95819422060712567</v>
      </c>
      <c r="AE468">
        <f t="shared" si="77"/>
        <v>1.6057101933875623E-3</v>
      </c>
      <c r="AF468" t="e">
        <f ca="1">IF(AD468="","",_xludf.RANK.EQ(AD468,$AD$2:$AD$5513,0))</f>
        <v>#NAME?</v>
      </c>
      <c r="AH468" t="str">
        <f t="shared" si="78"/>
        <v>Media</v>
      </c>
      <c r="AI468" t="s">
        <v>153</v>
      </c>
      <c r="AJ468" t="str">
        <f>IFERROR(VLOOKUP(B468,Maestro_Regionales!$A$2:$B$35,2,FALSE),"Otras zonas")</f>
        <v>Antioquia</v>
      </c>
      <c r="AK468" t="str">
        <f t="shared" si="79"/>
        <v>EPS SURA | Antioquia</v>
      </c>
    </row>
    <row r="469" spans="1:37">
      <c r="A469" s="4" t="s">
        <v>155</v>
      </c>
      <c r="B469" s="4" t="s">
        <v>156</v>
      </c>
      <c r="C469" s="4" t="s">
        <v>334</v>
      </c>
      <c r="D469" s="4" t="s">
        <v>335</v>
      </c>
      <c r="E469" s="4" t="s">
        <v>160</v>
      </c>
      <c r="F469" s="4">
        <v>1044</v>
      </c>
      <c r="G469" s="4">
        <v>8132</v>
      </c>
      <c r="H469" s="4">
        <v>0</v>
      </c>
      <c r="I469">
        <f t="shared" si="70"/>
        <v>9176</v>
      </c>
      <c r="J469">
        <f t="shared" si="71"/>
        <v>0.11377506538796861</v>
      </c>
      <c r="K469">
        <f t="shared" si="72"/>
        <v>0.88622493461203133</v>
      </c>
      <c r="L469">
        <f t="shared" si="73"/>
        <v>0</v>
      </c>
      <c r="M469">
        <f>I469*Diccionario!$B$36</f>
        <v>20.370899921568626</v>
      </c>
      <c r="N469">
        <f>M469*Diccionario!$B$37</f>
        <v>2.0574608920784314</v>
      </c>
      <c r="O469">
        <f>N469*Diccionario!$B$38</f>
        <v>0.3086191338117647</v>
      </c>
      <c r="P469">
        <f>O469*Diccionario!$B$39</f>
        <v>0.27775722043058826</v>
      </c>
      <c r="Q469">
        <f>P469*Diccionario!$B$40</f>
        <v>0.11110288817223531</v>
      </c>
      <c r="R469">
        <f>Q469*Diccionario!$B$41</f>
        <v>7.2216877311952948E-2</v>
      </c>
      <c r="S469">
        <f t="shared" si="74"/>
        <v>7.2216877311952948E-2</v>
      </c>
      <c r="T469">
        <f>I469*Diccionario!$B$36</f>
        <v>20.370899921568626</v>
      </c>
      <c r="U469">
        <f>T469*Diccionario!$B$42</f>
        <v>2.0574608920784314</v>
      </c>
      <c r="V469">
        <f>U469*Diccionario!$B$43</f>
        <v>1.7488417582666667</v>
      </c>
      <c r="W469">
        <f>V469*Diccionario!$B$44</f>
        <v>0.33227993407066669</v>
      </c>
      <c r="X469">
        <f>W469*Diccionario!$B$45</f>
        <v>0.12958917428756001</v>
      </c>
      <c r="Y469">
        <f>X469*Diccionario!$B$46</f>
        <v>0.1153343651159284</v>
      </c>
      <c r="Z469">
        <f>Y469*Diccionario!$B$47</f>
        <v>4.2673715092893506E-2</v>
      </c>
      <c r="AA469">
        <f>Z469*Diccionario!$B$48</f>
        <v>4.2673715092893506E-2</v>
      </c>
      <c r="AB469">
        <f>AA469*Diccionario!$B$49</f>
        <v>3.2005286319670131E-2</v>
      </c>
      <c r="AC469">
        <f t="shared" si="75"/>
        <v>3.2005286319670131E-2</v>
      </c>
      <c r="AD469">
        <f t="shared" si="76"/>
        <v>0.10422216363162308</v>
      </c>
      <c r="AE469">
        <f t="shared" si="77"/>
        <v>1.7465205583703887E-4</v>
      </c>
      <c r="AF469" t="e">
        <f ca="1">IF(AD469="","",_xludf.RANK.EQ(AD469,$AD$2:$AD$5513,0))</f>
        <v>#NAME?</v>
      </c>
      <c r="AH469" t="str">
        <f t="shared" si="78"/>
        <v>Baja</v>
      </c>
      <c r="AI469" t="s">
        <v>153</v>
      </c>
      <c r="AJ469" t="str">
        <f>IFERROR(VLOOKUP(B469,Maestro_Regionales!$A$2:$B$35,2,FALSE),"Otras zonas")</f>
        <v>Antioquia</v>
      </c>
      <c r="AK469" t="str">
        <f t="shared" si="79"/>
        <v>SAVIA SALUD EPS | Antioquia</v>
      </c>
    </row>
    <row r="470" spans="1:37">
      <c r="A470" s="4" t="s">
        <v>155</v>
      </c>
      <c r="B470" s="4" t="s">
        <v>156</v>
      </c>
      <c r="C470" s="4" t="s">
        <v>334</v>
      </c>
      <c r="D470" s="4" t="s">
        <v>335</v>
      </c>
      <c r="E470" s="4" t="s">
        <v>87</v>
      </c>
      <c r="F470" s="4">
        <v>4595</v>
      </c>
      <c r="G470" s="4">
        <v>948</v>
      </c>
      <c r="H470" s="4">
        <v>0</v>
      </c>
      <c r="I470">
        <f t="shared" si="70"/>
        <v>5543</v>
      </c>
      <c r="J470">
        <f t="shared" si="71"/>
        <v>0.82897348006494675</v>
      </c>
      <c r="K470">
        <f t="shared" si="72"/>
        <v>0.17102651993505322</v>
      </c>
      <c r="L470">
        <f t="shared" si="73"/>
        <v>0</v>
      </c>
      <c r="M470">
        <f>I470*Diccionario!$B$36</f>
        <v>12.305568686274508</v>
      </c>
      <c r="N470">
        <f>M470*Diccionario!$B$37</f>
        <v>1.2428624373137254</v>
      </c>
      <c r="O470">
        <f>N470*Diccionario!$B$38</f>
        <v>0.1864293655970588</v>
      </c>
      <c r="P470">
        <f>O470*Diccionario!$B$39</f>
        <v>0.16778642903735294</v>
      </c>
      <c r="Q470">
        <f>P470*Diccionario!$B$40</f>
        <v>6.7114571614941179E-2</v>
      </c>
      <c r="R470">
        <f>Q470*Diccionario!$B$41</f>
        <v>4.3624471549711767E-2</v>
      </c>
      <c r="S470">
        <f t="shared" si="74"/>
        <v>4.3624471549711767E-2</v>
      </c>
      <c r="T470">
        <f>I470*Diccionario!$B$36</f>
        <v>12.305568686274508</v>
      </c>
      <c r="U470">
        <f>T470*Diccionario!$B$42</f>
        <v>1.2428624373137254</v>
      </c>
      <c r="V470">
        <f>U470*Diccionario!$B$43</f>
        <v>1.0564330717166666</v>
      </c>
      <c r="W470">
        <f>V470*Diccionario!$B$44</f>
        <v>0.20072228362616665</v>
      </c>
      <c r="X470">
        <f>W470*Diccionario!$B$45</f>
        <v>7.8281690614204993E-2</v>
      </c>
      <c r="Y470">
        <f>X470*Diccionario!$B$46</f>
        <v>6.9670704646642448E-2</v>
      </c>
      <c r="Z470">
        <f>Y470*Diccionario!$B$47</f>
        <v>2.5778160719257707E-2</v>
      </c>
      <c r="AA470">
        <f>Z470*Diccionario!$B$48</f>
        <v>2.5778160719257707E-2</v>
      </c>
      <c r="AB470">
        <f>AA470*Diccionario!$B$49</f>
        <v>1.9333620539443281E-2</v>
      </c>
      <c r="AC470">
        <f t="shared" si="75"/>
        <v>1.9333620539443281E-2</v>
      </c>
      <c r="AD470">
        <f t="shared" si="76"/>
        <v>6.2958092089155052E-2</v>
      </c>
      <c r="AE470">
        <f t="shared" si="77"/>
        <v>1.0550308909162016E-4</v>
      </c>
      <c r="AF470" t="e">
        <f ca="1">IF(AD470="","",_xludf.RANK.EQ(AD470,$AD$2:$AD$5513,0))</f>
        <v>#NAME?</v>
      </c>
      <c r="AH470" t="str">
        <f t="shared" si="78"/>
        <v>Baja</v>
      </c>
      <c r="AI470" t="s">
        <v>153</v>
      </c>
      <c r="AJ470" t="str">
        <f>IFERROR(VLOOKUP(B470,Maestro_Regionales!$A$2:$B$35,2,FALSE),"Otras zonas")</f>
        <v>Antioquia</v>
      </c>
      <c r="AK470" t="str">
        <f t="shared" si="79"/>
        <v>NUEVA EPS | Antioquia</v>
      </c>
    </row>
    <row r="471" spans="1:37">
      <c r="A471" s="4" t="s">
        <v>155</v>
      </c>
      <c r="B471" s="4" t="s">
        <v>156</v>
      </c>
      <c r="C471" s="4" t="s">
        <v>334</v>
      </c>
      <c r="D471" s="4" t="s">
        <v>335</v>
      </c>
      <c r="E471" s="4" t="s">
        <v>85</v>
      </c>
      <c r="F471" s="4">
        <v>725</v>
      </c>
      <c r="G471" s="4">
        <v>211</v>
      </c>
      <c r="H471" s="4">
        <v>0</v>
      </c>
      <c r="I471">
        <f t="shared" si="70"/>
        <v>936</v>
      </c>
      <c r="J471">
        <f t="shared" si="71"/>
        <v>0.7745726495726496</v>
      </c>
      <c r="K471">
        <f t="shared" si="72"/>
        <v>0.22542735042735043</v>
      </c>
      <c r="L471">
        <f t="shared" si="73"/>
        <v>0</v>
      </c>
      <c r="M471">
        <f>I471*Diccionario!$B$36</f>
        <v>2.0779383529411763</v>
      </c>
      <c r="N471">
        <f>M471*Diccionario!$B$37</f>
        <v>0.20987177364705883</v>
      </c>
      <c r="O471">
        <f>N471*Diccionario!$B$38</f>
        <v>3.1480766047058822E-2</v>
      </c>
      <c r="P471">
        <f>O471*Diccionario!$B$39</f>
        <v>2.833268944235294E-2</v>
      </c>
      <c r="Q471">
        <f>P471*Diccionario!$B$40</f>
        <v>1.1333075776941176E-2</v>
      </c>
      <c r="R471">
        <f>Q471*Diccionario!$B$41</f>
        <v>7.3664992550117646E-3</v>
      </c>
      <c r="S471">
        <f t="shared" si="74"/>
        <v>7.3664992550117646E-3</v>
      </c>
      <c r="T471">
        <f>I471*Diccionario!$B$36</f>
        <v>2.0779383529411763</v>
      </c>
      <c r="U471">
        <f>T471*Diccionario!$B$42</f>
        <v>0.20987177364705883</v>
      </c>
      <c r="V471">
        <f>U471*Diccionario!$B$43</f>
        <v>0.17839100760000001</v>
      </c>
      <c r="W471">
        <f>V471*Diccionario!$B$44</f>
        <v>3.3894291444000003E-2</v>
      </c>
      <c r="X471">
        <f>W471*Diccionario!$B$45</f>
        <v>1.3218773663160002E-2</v>
      </c>
      <c r="Y471">
        <f>X471*Diccionario!$B$46</f>
        <v>1.1764708560212403E-2</v>
      </c>
      <c r="Z471">
        <f>Y471*Diccionario!$B$47</f>
        <v>4.3529421672785888E-3</v>
      </c>
      <c r="AA471">
        <f>Z471*Diccionario!$B$48</f>
        <v>4.3529421672785888E-3</v>
      </c>
      <c r="AB471">
        <f>AA471*Diccionario!$B$49</f>
        <v>3.2647066254589416E-3</v>
      </c>
      <c r="AC471">
        <f t="shared" si="75"/>
        <v>3.2647066254589416E-3</v>
      </c>
      <c r="AD471">
        <f t="shared" si="76"/>
        <v>1.0631205880470706E-2</v>
      </c>
      <c r="AE471">
        <f t="shared" si="77"/>
        <v>1.7815423306829596E-5</v>
      </c>
      <c r="AF471" t="e">
        <f ca="1">IF(AD471="","",_xludf.RANK.EQ(AD471,$AD$2:$AD$5513,0))</f>
        <v>#NAME?</v>
      </c>
      <c r="AH471" t="str">
        <f t="shared" si="78"/>
        <v>Baja</v>
      </c>
      <c r="AI471" t="s">
        <v>153</v>
      </c>
      <c r="AJ471" t="str">
        <f>IFERROR(VLOOKUP(B471,Maestro_Regionales!$A$2:$B$35,2,FALSE),"Otras zonas")</f>
        <v>Antioquia</v>
      </c>
      <c r="AK471" t="str">
        <f t="shared" si="79"/>
        <v>SALUD TOTAL EPS | Antioquia</v>
      </c>
    </row>
    <row r="472" spans="1:37">
      <c r="A472" s="4" t="s">
        <v>155</v>
      </c>
      <c r="B472" s="4" t="s">
        <v>156</v>
      </c>
      <c r="C472" s="4" t="s">
        <v>334</v>
      </c>
      <c r="D472" s="4" t="s">
        <v>335</v>
      </c>
      <c r="E472" s="4" t="s">
        <v>90</v>
      </c>
      <c r="F472" s="4">
        <v>0</v>
      </c>
      <c r="G472" s="4">
        <v>0</v>
      </c>
      <c r="H472" s="4">
        <v>631</v>
      </c>
      <c r="I472">
        <f t="shared" si="70"/>
        <v>631</v>
      </c>
      <c r="J472">
        <f t="shared" si="71"/>
        <v>0</v>
      </c>
      <c r="K472">
        <f t="shared" si="72"/>
        <v>0</v>
      </c>
      <c r="L472">
        <f t="shared" si="73"/>
        <v>1</v>
      </c>
      <c r="M472">
        <f>I472*Diccionario!$B$36</f>
        <v>1.4008323725490195</v>
      </c>
      <c r="N472">
        <f>M472*Diccionario!$B$37</f>
        <v>0.14148406962745097</v>
      </c>
      <c r="O472">
        <f>N472*Diccionario!$B$38</f>
        <v>2.1222610444117645E-2</v>
      </c>
      <c r="P472">
        <f>O472*Diccionario!$B$39</f>
        <v>1.9100349399705882E-2</v>
      </c>
      <c r="Q472">
        <f>P472*Diccionario!$B$40</f>
        <v>7.640139759882353E-3</v>
      </c>
      <c r="R472">
        <f>Q472*Diccionario!$B$41</f>
        <v>4.9660908439235294E-3</v>
      </c>
      <c r="S472">
        <f t="shared" si="74"/>
        <v>4.9660908439235294E-3</v>
      </c>
      <c r="T472">
        <f>I472*Diccionario!$B$36</f>
        <v>1.4008323725490195</v>
      </c>
      <c r="U472">
        <f>T472*Diccionario!$B$42</f>
        <v>0.14148406962745097</v>
      </c>
      <c r="V472">
        <f>U472*Diccionario!$B$43</f>
        <v>0.12026145918333332</v>
      </c>
      <c r="W472">
        <f>V472*Diccionario!$B$44</f>
        <v>2.2849677244833333E-2</v>
      </c>
      <c r="X472">
        <f>W472*Diccionario!$B$45</f>
        <v>8.9113741254850005E-3</v>
      </c>
      <c r="Y472">
        <f>X472*Diccionario!$B$46</f>
        <v>7.9311229716816506E-3</v>
      </c>
      <c r="Z472">
        <f>Y472*Diccionario!$B$47</f>
        <v>2.9345154995222109E-3</v>
      </c>
      <c r="AA472">
        <f>Z472*Diccionario!$B$48</f>
        <v>2.9345154995222109E-3</v>
      </c>
      <c r="AB472">
        <f>AA472*Diccionario!$B$49</f>
        <v>2.2008866246416583E-3</v>
      </c>
      <c r="AC472">
        <f t="shared" si="75"/>
        <v>2.2008866246416583E-3</v>
      </c>
      <c r="AD472">
        <f t="shared" si="76"/>
        <v>7.1669774685651881E-3</v>
      </c>
      <c r="AE472">
        <f t="shared" si="77"/>
        <v>1.2010183874582774E-5</v>
      </c>
      <c r="AF472" t="e">
        <f ca="1">IF(AD472="","",_xludf.RANK.EQ(AD472,$AD$2:$AD$5513,0))</f>
        <v>#NAME?</v>
      </c>
      <c r="AH472" t="str">
        <f t="shared" si="78"/>
        <v>Baja</v>
      </c>
      <c r="AI472" t="s">
        <v>153</v>
      </c>
      <c r="AJ472" t="str">
        <f>IFERROR(VLOOKUP(B472,Maestro_Regionales!$A$2:$B$35,2,FALSE),"Otras zonas")</f>
        <v>Antioquia</v>
      </c>
      <c r="AK472" t="str">
        <f t="shared" si="79"/>
        <v>REGIMEN DE EXCEPCION | Antioquia</v>
      </c>
    </row>
    <row r="473" spans="1:37">
      <c r="A473" s="4" t="s">
        <v>155</v>
      </c>
      <c r="B473" s="4" t="s">
        <v>156</v>
      </c>
      <c r="C473" s="4" t="s">
        <v>334</v>
      </c>
      <c r="D473" s="4" t="s">
        <v>335</v>
      </c>
      <c r="E473" s="4" t="s">
        <v>161</v>
      </c>
      <c r="F473" s="4">
        <v>176</v>
      </c>
      <c r="G473" s="4">
        <v>0</v>
      </c>
      <c r="H473" s="4">
        <v>0</v>
      </c>
      <c r="I473">
        <f t="shared" si="70"/>
        <v>176</v>
      </c>
      <c r="J473">
        <f t="shared" si="71"/>
        <v>1</v>
      </c>
      <c r="K473">
        <f t="shared" si="72"/>
        <v>0</v>
      </c>
      <c r="L473">
        <f t="shared" si="73"/>
        <v>0</v>
      </c>
      <c r="M473">
        <f>I473*Diccionario!$B$36</f>
        <v>0.39072345098039213</v>
      </c>
      <c r="N473">
        <f>M473*Diccionario!$B$37</f>
        <v>3.9463068549019605E-2</v>
      </c>
      <c r="O473">
        <f>N473*Diccionario!$B$38</f>
        <v>5.9194602823529402E-3</v>
      </c>
      <c r="P473">
        <f>O473*Diccionario!$B$39</f>
        <v>5.3275142541176464E-3</v>
      </c>
      <c r="Q473">
        <f>P473*Diccionario!$B$40</f>
        <v>2.1310057016470586E-3</v>
      </c>
      <c r="R473">
        <f>Q473*Diccionario!$B$41</f>
        <v>1.3851537060705881E-3</v>
      </c>
      <c r="S473">
        <f t="shared" si="74"/>
        <v>1.3851537060705881E-3</v>
      </c>
      <c r="T473">
        <f>I473*Diccionario!$B$36</f>
        <v>0.39072345098039213</v>
      </c>
      <c r="U473">
        <f>T473*Diccionario!$B$42</f>
        <v>3.9463068549019605E-2</v>
      </c>
      <c r="V473">
        <f>U473*Diccionario!$B$43</f>
        <v>3.3543608266666664E-2</v>
      </c>
      <c r="W473">
        <f>V473*Diccionario!$B$44</f>
        <v>6.3732855706666661E-3</v>
      </c>
      <c r="X473">
        <f>W473*Diccionario!$B$45</f>
        <v>2.4855813725599999E-3</v>
      </c>
      <c r="Y473">
        <f>X473*Diccionario!$B$46</f>
        <v>2.2121674215783999E-3</v>
      </c>
      <c r="Z473">
        <f>Y473*Diccionario!$B$47</f>
        <v>8.1850194598400794E-4</v>
      </c>
      <c r="AA473">
        <f>Z473*Diccionario!$B$48</f>
        <v>8.1850194598400794E-4</v>
      </c>
      <c r="AB473">
        <f>AA473*Diccionario!$B$49</f>
        <v>6.1387645948800598E-4</v>
      </c>
      <c r="AC473">
        <f t="shared" si="75"/>
        <v>6.1387645948800598E-4</v>
      </c>
      <c r="AD473">
        <f t="shared" si="76"/>
        <v>1.9990301655585943E-3</v>
      </c>
      <c r="AE473">
        <f t="shared" si="77"/>
        <v>3.3499086559850524E-6</v>
      </c>
      <c r="AF473" t="e">
        <f ca="1">IF(AD473="","",_xludf.RANK.EQ(AD473,$AD$2:$AD$5513,0))</f>
        <v>#NAME?</v>
      </c>
      <c r="AH473" t="str">
        <f t="shared" si="78"/>
        <v>Baja</v>
      </c>
      <c r="AI473" t="s">
        <v>153</v>
      </c>
      <c r="AJ473" t="str">
        <f>IFERROR(VLOOKUP(B473,Maestro_Regionales!$A$2:$B$35,2,FALSE),"Otras zonas")</f>
        <v>Antioquia</v>
      </c>
      <c r="AK473" t="str">
        <f t="shared" si="79"/>
        <v>EPM - EAS | Antioquia</v>
      </c>
    </row>
    <row r="474" spans="1:37">
      <c r="A474" s="4" t="s">
        <v>155</v>
      </c>
      <c r="B474" s="4" t="s">
        <v>156</v>
      </c>
      <c r="C474" s="4" t="s">
        <v>334</v>
      </c>
      <c r="D474" s="4" t="s">
        <v>335</v>
      </c>
      <c r="E474" s="4" t="s">
        <v>86</v>
      </c>
      <c r="F474" s="4">
        <v>19</v>
      </c>
      <c r="G474" s="4">
        <v>1</v>
      </c>
      <c r="H474" s="4">
        <v>0</v>
      </c>
      <c r="I474">
        <f t="shared" si="70"/>
        <v>20</v>
      </c>
      <c r="J474">
        <f t="shared" si="71"/>
        <v>0.95</v>
      </c>
      <c r="K474">
        <f t="shared" si="72"/>
        <v>0.05</v>
      </c>
      <c r="L474">
        <f t="shared" si="73"/>
        <v>0</v>
      </c>
      <c r="M474">
        <f>I474*Diccionario!$B$36</f>
        <v>4.4400392156862742E-2</v>
      </c>
      <c r="N474">
        <f>M474*Diccionario!$B$37</f>
        <v>4.4844396078431376E-3</v>
      </c>
      <c r="O474">
        <f>N474*Diccionario!$B$38</f>
        <v>6.7266594117647066E-4</v>
      </c>
      <c r="P474">
        <f>O474*Diccionario!$B$39</f>
        <v>6.0539934705882358E-4</v>
      </c>
      <c r="Q474">
        <f>P474*Diccionario!$B$40</f>
        <v>2.4215973882352944E-4</v>
      </c>
      <c r="R474">
        <f>Q474*Diccionario!$B$41</f>
        <v>1.5740383023529414E-4</v>
      </c>
      <c r="S474">
        <f t="shared" si="74"/>
        <v>1.5740383023529414E-4</v>
      </c>
      <c r="T474">
        <f>I474*Diccionario!$B$36</f>
        <v>4.4400392156862742E-2</v>
      </c>
      <c r="U474">
        <f>T474*Diccionario!$B$42</f>
        <v>4.4844396078431376E-3</v>
      </c>
      <c r="V474">
        <f>U474*Diccionario!$B$43</f>
        <v>3.8117736666666668E-3</v>
      </c>
      <c r="W474">
        <f>V474*Diccionario!$B$44</f>
        <v>7.2423699666666669E-4</v>
      </c>
      <c r="X474">
        <f>W474*Diccionario!$B$45</f>
        <v>2.8245242870000002E-4</v>
      </c>
      <c r="Y474">
        <f>X474*Diccionario!$B$46</f>
        <v>2.5138266154300004E-4</v>
      </c>
      <c r="Z474">
        <f>Y474*Diccionario!$B$47</f>
        <v>9.301158477091002E-5</v>
      </c>
      <c r="AA474">
        <f>Z474*Diccionario!$B$48</f>
        <v>9.301158477091002E-5</v>
      </c>
      <c r="AB474">
        <f>AA474*Diccionario!$B$49</f>
        <v>6.9758688578182515E-5</v>
      </c>
      <c r="AC474">
        <f t="shared" si="75"/>
        <v>6.9758688578182515E-5</v>
      </c>
      <c r="AD474">
        <f t="shared" si="76"/>
        <v>2.2716251881347665E-4</v>
      </c>
      <c r="AE474">
        <f t="shared" si="77"/>
        <v>3.8067143818011966E-7</v>
      </c>
      <c r="AF474" t="e">
        <f ca="1">IF(AD474="","",_xludf.RANK.EQ(AD474,$AD$2:$AD$5513,0))</f>
        <v>#NAME?</v>
      </c>
      <c r="AH474" t="str">
        <f t="shared" si="78"/>
        <v>Baja</v>
      </c>
      <c r="AI474" t="s">
        <v>153</v>
      </c>
      <c r="AJ474" t="str">
        <f>IFERROR(VLOOKUP(B474,Maestro_Regionales!$A$2:$B$35,2,FALSE),"Otras zonas")</f>
        <v>Antioquia</v>
      </c>
      <c r="AK474" t="str">
        <f t="shared" si="79"/>
        <v>EPS SANITAS | Antioquia</v>
      </c>
    </row>
    <row r="475" spans="1:37">
      <c r="A475" s="4" t="s">
        <v>155</v>
      </c>
      <c r="B475" s="4" t="s">
        <v>156</v>
      </c>
      <c r="C475" s="4" t="s">
        <v>334</v>
      </c>
      <c r="D475" s="4" t="s">
        <v>335</v>
      </c>
      <c r="E475" s="4" t="s">
        <v>93</v>
      </c>
      <c r="F475" s="4">
        <v>1</v>
      </c>
      <c r="G475" s="4">
        <v>0</v>
      </c>
      <c r="H475" s="4">
        <v>0</v>
      </c>
      <c r="I475">
        <f t="shared" si="70"/>
        <v>1</v>
      </c>
      <c r="J475">
        <f t="shared" si="71"/>
        <v>1</v>
      </c>
      <c r="K475">
        <f t="shared" si="72"/>
        <v>0</v>
      </c>
      <c r="L475">
        <f t="shared" si="73"/>
        <v>0</v>
      </c>
      <c r="M475">
        <f>I475*Diccionario!$B$36</f>
        <v>2.2200196078431371E-3</v>
      </c>
      <c r="N475">
        <f>M475*Diccionario!$B$37</f>
        <v>2.2422198039215687E-4</v>
      </c>
      <c r="O475">
        <f>N475*Diccionario!$B$38</f>
        <v>3.3633297058823532E-5</v>
      </c>
      <c r="P475">
        <f>O475*Diccionario!$B$39</f>
        <v>3.026996735294118E-5</v>
      </c>
      <c r="Q475">
        <f>P475*Diccionario!$B$40</f>
        <v>1.2107986941176473E-5</v>
      </c>
      <c r="R475">
        <f>Q475*Diccionario!$B$41</f>
        <v>7.870191511764708E-6</v>
      </c>
      <c r="S475">
        <f t="shared" si="74"/>
        <v>7.870191511764708E-6</v>
      </c>
      <c r="T475">
        <f>I475*Diccionario!$B$36</f>
        <v>2.2200196078431371E-3</v>
      </c>
      <c r="U475">
        <f>T475*Diccionario!$B$42</f>
        <v>2.2422198039215687E-4</v>
      </c>
      <c r="V475">
        <f>U475*Diccionario!$B$43</f>
        <v>1.9058868333333333E-4</v>
      </c>
      <c r="W475">
        <f>V475*Diccionario!$B$44</f>
        <v>3.6211849833333333E-5</v>
      </c>
      <c r="X475">
        <f>W475*Diccionario!$B$45</f>
        <v>1.4122621435000001E-5</v>
      </c>
      <c r="Y475">
        <f>X475*Diccionario!$B$46</f>
        <v>1.256913307715E-5</v>
      </c>
      <c r="Z475">
        <f>Y475*Diccionario!$B$47</f>
        <v>4.6505792385454997E-6</v>
      </c>
      <c r="AA475">
        <f>Z475*Diccionario!$B$48</f>
        <v>4.6505792385454997E-6</v>
      </c>
      <c r="AB475">
        <f>AA475*Diccionario!$B$49</f>
        <v>3.4879344289091247E-6</v>
      </c>
      <c r="AC475">
        <f t="shared" si="75"/>
        <v>3.4879344289091247E-6</v>
      </c>
      <c r="AD475">
        <f t="shared" si="76"/>
        <v>1.1358125940673833E-5</v>
      </c>
      <c r="AE475">
        <f t="shared" si="77"/>
        <v>1.9033571909005983E-8</v>
      </c>
      <c r="AF475" t="e">
        <f ca="1">IF(AD475="","",_xludf.RANK.EQ(AD475,$AD$2:$AD$5513,0))</f>
        <v>#NAME?</v>
      </c>
      <c r="AH475" t="str">
        <f t="shared" si="78"/>
        <v>Baja</v>
      </c>
      <c r="AI475" t="s">
        <v>153</v>
      </c>
      <c r="AJ475" t="str">
        <f>IFERROR(VLOOKUP(B475,Maestro_Regionales!$A$2:$B$35,2,FALSE),"Otras zonas")</f>
        <v>Antioquia</v>
      </c>
      <c r="AK475" t="str">
        <f t="shared" si="79"/>
        <v>FERRONALES - EAS | Antioquia</v>
      </c>
    </row>
    <row r="476" spans="1:37">
      <c r="A476" s="4" t="s">
        <v>155</v>
      </c>
      <c r="B476" s="4" t="s">
        <v>156</v>
      </c>
      <c r="C476" s="4" t="s">
        <v>336</v>
      </c>
      <c r="D476" s="4" t="s">
        <v>337</v>
      </c>
      <c r="E476" s="4" t="s">
        <v>160</v>
      </c>
      <c r="F476" s="4">
        <v>559</v>
      </c>
      <c r="G476" s="4">
        <v>8124</v>
      </c>
      <c r="H476" s="4">
        <v>0</v>
      </c>
      <c r="I476">
        <f t="shared" si="70"/>
        <v>8683</v>
      </c>
      <c r="J476">
        <f t="shared" si="71"/>
        <v>6.4378670966255908E-2</v>
      </c>
      <c r="K476">
        <f t="shared" si="72"/>
        <v>0.93562132903374406</v>
      </c>
      <c r="L476">
        <f t="shared" si="73"/>
        <v>0</v>
      </c>
      <c r="M476">
        <f>I476*Diccionario!$B$36</f>
        <v>19.27643025490196</v>
      </c>
      <c r="N476">
        <f>M476*Diccionario!$B$37</f>
        <v>1.9469194557450982</v>
      </c>
      <c r="O476">
        <f>N476*Diccionario!$B$38</f>
        <v>0.29203791836176474</v>
      </c>
      <c r="P476">
        <f>O476*Diccionario!$B$39</f>
        <v>0.2628341265255883</v>
      </c>
      <c r="Q476">
        <f>P476*Diccionario!$B$40</f>
        <v>0.10513365061023533</v>
      </c>
      <c r="R476">
        <f>Q476*Diccionario!$B$41</f>
        <v>6.8336872896652967E-2</v>
      </c>
      <c r="S476">
        <f t="shared" si="74"/>
        <v>6.8336872896652967E-2</v>
      </c>
      <c r="T476">
        <f>I476*Diccionario!$B$36</f>
        <v>19.27643025490196</v>
      </c>
      <c r="U476">
        <f>T476*Diccionario!$B$42</f>
        <v>1.9469194557450982</v>
      </c>
      <c r="V476">
        <f>U476*Diccionario!$B$43</f>
        <v>1.6548815373833334</v>
      </c>
      <c r="W476">
        <f>V476*Diccionario!$B$44</f>
        <v>0.31442749210283338</v>
      </c>
      <c r="X476">
        <f>W476*Diccionario!$B$45</f>
        <v>0.12262672192010503</v>
      </c>
      <c r="Y476">
        <f>X476*Diccionario!$B$46</f>
        <v>0.10913778250889347</v>
      </c>
      <c r="Z476">
        <f>Y476*Diccionario!$B$47</f>
        <v>4.0380979528290582E-2</v>
      </c>
      <c r="AA476">
        <f>Z476*Diccionario!$B$48</f>
        <v>4.0380979528290582E-2</v>
      </c>
      <c r="AB476">
        <f>AA476*Diccionario!$B$49</f>
        <v>3.0285734646217935E-2</v>
      </c>
      <c r="AC476">
        <f t="shared" si="75"/>
        <v>3.0285734646217935E-2</v>
      </c>
      <c r="AD476">
        <f t="shared" si="76"/>
        <v>9.8622607542870902E-2</v>
      </c>
      <c r="AE476">
        <f t="shared" si="77"/>
        <v>1.6526850488589898E-4</v>
      </c>
      <c r="AF476" t="e">
        <f ca="1">IF(AD476="","",_xludf.RANK.EQ(AD476,$AD$2:$AD$5513,0))</f>
        <v>#NAME?</v>
      </c>
      <c r="AH476" t="str">
        <f t="shared" si="78"/>
        <v>Baja</v>
      </c>
      <c r="AI476" t="s">
        <v>153</v>
      </c>
      <c r="AJ476" t="str">
        <f>IFERROR(VLOOKUP(B476,Maestro_Regionales!$A$2:$B$35,2,FALSE),"Otras zonas")</f>
        <v>Antioquia</v>
      </c>
      <c r="AK476" t="str">
        <f t="shared" si="79"/>
        <v>SAVIA SALUD EPS | Antioquia</v>
      </c>
    </row>
    <row r="477" spans="1:37">
      <c r="A477" s="4" t="s">
        <v>155</v>
      </c>
      <c r="B477" s="4" t="s">
        <v>156</v>
      </c>
      <c r="C477" s="4" t="s">
        <v>336</v>
      </c>
      <c r="D477" s="4" t="s">
        <v>337</v>
      </c>
      <c r="E477" s="4" t="s">
        <v>87</v>
      </c>
      <c r="F477" s="4">
        <v>1386</v>
      </c>
      <c r="G477" s="4">
        <v>3187</v>
      </c>
      <c r="H477" s="4">
        <v>0</v>
      </c>
      <c r="I477">
        <f t="shared" si="70"/>
        <v>4573</v>
      </c>
      <c r="J477">
        <f t="shared" si="71"/>
        <v>0.3030833151104308</v>
      </c>
      <c r="K477">
        <f t="shared" si="72"/>
        <v>0.69691668488956926</v>
      </c>
      <c r="L477">
        <f t="shared" si="73"/>
        <v>0</v>
      </c>
      <c r="M477">
        <f>I477*Diccionario!$B$36</f>
        <v>10.152149666666666</v>
      </c>
      <c r="N477">
        <f>M477*Diccionario!$B$37</f>
        <v>1.0253671163333333</v>
      </c>
      <c r="O477">
        <f>N477*Diccionario!$B$38</f>
        <v>0.15380506745</v>
      </c>
      <c r="P477">
        <f>O477*Diccionario!$B$39</f>
        <v>0.138424560705</v>
      </c>
      <c r="Q477">
        <f>P477*Diccionario!$B$40</f>
        <v>5.5369824282000005E-2</v>
      </c>
      <c r="R477">
        <f>Q477*Diccionario!$B$41</f>
        <v>3.5990385783300001E-2</v>
      </c>
      <c r="S477">
        <f t="shared" si="74"/>
        <v>3.5990385783300001E-2</v>
      </c>
      <c r="T477">
        <f>I477*Diccionario!$B$36</f>
        <v>10.152149666666666</v>
      </c>
      <c r="U477">
        <f>T477*Diccionario!$B$42</f>
        <v>1.0253671163333333</v>
      </c>
      <c r="V477">
        <f>U477*Diccionario!$B$43</f>
        <v>0.87156204888333333</v>
      </c>
      <c r="W477">
        <f>V477*Diccionario!$B$44</f>
        <v>0.16559678928783333</v>
      </c>
      <c r="X477">
        <f>W477*Diccionario!$B$45</f>
        <v>6.4582747822254996E-2</v>
      </c>
      <c r="Y477">
        <f>X477*Diccionario!$B$46</f>
        <v>5.747864556180695E-2</v>
      </c>
      <c r="Z477">
        <f>Y477*Diccionario!$B$47</f>
        <v>2.1267098857868573E-2</v>
      </c>
      <c r="AA477">
        <f>Z477*Diccionario!$B$48</f>
        <v>2.1267098857868573E-2</v>
      </c>
      <c r="AB477">
        <f>AA477*Diccionario!$B$49</f>
        <v>1.5950324143401431E-2</v>
      </c>
      <c r="AC477">
        <f t="shared" si="75"/>
        <v>1.5950324143401431E-2</v>
      </c>
      <c r="AD477">
        <f t="shared" si="76"/>
        <v>5.1940709926701432E-2</v>
      </c>
      <c r="AE477">
        <f t="shared" si="77"/>
        <v>8.7040524339884344E-5</v>
      </c>
      <c r="AF477" t="e">
        <f ca="1">IF(AD477="","",_xludf.RANK.EQ(AD477,$AD$2:$AD$5513,0))</f>
        <v>#NAME?</v>
      </c>
      <c r="AH477" t="str">
        <f t="shared" si="78"/>
        <v>Baja</v>
      </c>
      <c r="AI477" t="s">
        <v>153</v>
      </c>
      <c r="AJ477" t="str">
        <f>IFERROR(VLOOKUP(B477,Maestro_Regionales!$A$2:$B$35,2,FALSE),"Otras zonas")</f>
        <v>Antioquia</v>
      </c>
      <c r="AK477" t="str">
        <f t="shared" si="79"/>
        <v>NUEVA EPS | Antioquia</v>
      </c>
    </row>
    <row r="478" spans="1:37">
      <c r="A478" s="4" t="s">
        <v>155</v>
      </c>
      <c r="B478" s="4" t="s">
        <v>156</v>
      </c>
      <c r="C478" s="4" t="s">
        <v>336</v>
      </c>
      <c r="D478" s="4" t="s">
        <v>337</v>
      </c>
      <c r="E478" s="4" t="s">
        <v>85</v>
      </c>
      <c r="F478" s="4">
        <v>169</v>
      </c>
      <c r="G478" s="4">
        <v>829</v>
      </c>
      <c r="H478" s="4">
        <v>0</v>
      </c>
      <c r="I478">
        <f t="shared" si="70"/>
        <v>998</v>
      </c>
      <c r="J478">
        <f t="shared" si="71"/>
        <v>0.16933867735470942</v>
      </c>
      <c r="K478">
        <f t="shared" si="72"/>
        <v>0.83066132264529058</v>
      </c>
      <c r="L478">
        <f t="shared" si="73"/>
        <v>0</v>
      </c>
      <c r="M478">
        <f>I478*Diccionario!$B$36</f>
        <v>2.2155795686274509</v>
      </c>
      <c r="N478">
        <f>M478*Diccionario!$B$37</f>
        <v>0.22377353643137254</v>
      </c>
      <c r="O478">
        <f>N478*Diccionario!$B$38</f>
        <v>3.3566030464705882E-2</v>
      </c>
      <c r="P478">
        <f>O478*Diccionario!$B$39</f>
        <v>3.0209427418235294E-2</v>
      </c>
      <c r="Q478">
        <f>P478*Diccionario!$B$40</f>
        <v>1.2083770967294119E-2</v>
      </c>
      <c r="R478">
        <f>Q478*Diccionario!$B$41</f>
        <v>7.8544511287411776E-3</v>
      </c>
      <c r="S478">
        <f t="shared" si="74"/>
        <v>7.8544511287411776E-3</v>
      </c>
      <c r="T478">
        <f>I478*Diccionario!$B$36</f>
        <v>2.2155795686274509</v>
      </c>
      <c r="U478">
        <f>T478*Diccionario!$B$42</f>
        <v>0.22377353643137254</v>
      </c>
      <c r="V478">
        <f>U478*Diccionario!$B$43</f>
        <v>0.19020750596666666</v>
      </c>
      <c r="W478">
        <f>V478*Diccionario!$B$44</f>
        <v>3.6139426133666663E-2</v>
      </c>
      <c r="X478">
        <f>W478*Diccionario!$B$45</f>
        <v>1.409437619213E-2</v>
      </c>
      <c r="Y478">
        <f>X478*Diccionario!$B$46</f>
        <v>1.25439948109957E-2</v>
      </c>
      <c r="Z478">
        <f>Y478*Diccionario!$B$47</f>
        <v>4.6412780800684089E-3</v>
      </c>
      <c r="AA478">
        <f>Z478*Diccionario!$B$48</f>
        <v>4.6412780800684089E-3</v>
      </c>
      <c r="AB478">
        <f>AA478*Diccionario!$B$49</f>
        <v>3.4809585600513067E-3</v>
      </c>
      <c r="AC478">
        <f t="shared" si="75"/>
        <v>3.4809585600513067E-3</v>
      </c>
      <c r="AD478">
        <f t="shared" si="76"/>
        <v>1.1335409688792484E-2</v>
      </c>
      <c r="AE478">
        <f t="shared" si="77"/>
        <v>1.8995504765187968E-5</v>
      </c>
      <c r="AF478" t="e">
        <f ca="1">IF(AD478="","",_xludf.RANK.EQ(AD478,$AD$2:$AD$5513,0))</f>
        <v>#NAME?</v>
      </c>
      <c r="AH478" t="str">
        <f t="shared" si="78"/>
        <v>Baja</v>
      </c>
      <c r="AI478" t="s">
        <v>153</v>
      </c>
      <c r="AJ478" t="str">
        <f>IFERROR(VLOOKUP(B478,Maestro_Regionales!$A$2:$B$35,2,FALSE),"Otras zonas")</f>
        <v>Antioquia</v>
      </c>
      <c r="AK478" t="str">
        <f t="shared" si="79"/>
        <v>SALUD TOTAL EPS | Antioquia</v>
      </c>
    </row>
    <row r="479" spans="1:37">
      <c r="A479" s="4" t="s">
        <v>155</v>
      </c>
      <c r="B479" s="4" t="s">
        <v>156</v>
      </c>
      <c r="C479" s="4" t="s">
        <v>336</v>
      </c>
      <c r="D479" s="4" t="s">
        <v>337</v>
      </c>
      <c r="E479" s="4" t="s">
        <v>90</v>
      </c>
      <c r="F479" s="4">
        <v>0</v>
      </c>
      <c r="G479" s="4">
        <v>0</v>
      </c>
      <c r="H479" s="4">
        <v>296</v>
      </c>
      <c r="I479">
        <f t="shared" si="70"/>
        <v>296</v>
      </c>
      <c r="J479">
        <f t="shared" si="71"/>
        <v>0</v>
      </c>
      <c r="K479">
        <f t="shared" si="72"/>
        <v>0</v>
      </c>
      <c r="L479">
        <f t="shared" si="73"/>
        <v>1</v>
      </c>
      <c r="M479">
        <f>I479*Diccionario!$B$36</f>
        <v>0.65712580392156861</v>
      </c>
      <c r="N479">
        <f>M479*Diccionario!$B$37</f>
        <v>6.6369706196078432E-2</v>
      </c>
      <c r="O479">
        <f>N479*Diccionario!$B$38</f>
        <v>9.9554559294117648E-3</v>
      </c>
      <c r="P479">
        <f>O479*Diccionario!$B$39</f>
        <v>8.959910336470589E-3</v>
      </c>
      <c r="Q479">
        <f>P479*Diccionario!$B$40</f>
        <v>3.5839641345882358E-3</v>
      </c>
      <c r="R479">
        <f>Q479*Diccionario!$B$41</f>
        <v>2.3295766874823535E-3</v>
      </c>
      <c r="S479">
        <f t="shared" si="74"/>
        <v>2.3295766874823535E-3</v>
      </c>
      <c r="T479">
        <f>I479*Diccionario!$B$36</f>
        <v>0.65712580392156861</v>
      </c>
      <c r="U479">
        <f>T479*Diccionario!$B$42</f>
        <v>6.6369706196078432E-2</v>
      </c>
      <c r="V479">
        <f>U479*Diccionario!$B$43</f>
        <v>5.6414250266666667E-2</v>
      </c>
      <c r="W479">
        <f>V479*Diccionario!$B$44</f>
        <v>1.0718707550666668E-2</v>
      </c>
      <c r="X479">
        <f>W479*Diccionario!$B$45</f>
        <v>4.1802959447600008E-3</v>
      </c>
      <c r="Y479">
        <f>X479*Diccionario!$B$46</f>
        <v>3.7204633908364008E-3</v>
      </c>
      <c r="Z479">
        <f>Y479*Diccionario!$B$47</f>
        <v>1.3765714546094684E-3</v>
      </c>
      <c r="AA479">
        <f>Z479*Diccionario!$B$48</f>
        <v>1.3765714546094684E-3</v>
      </c>
      <c r="AB479">
        <f>AA479*Diccionario!$B$49</f>
        <v>1.0324285909571013E-3</v>
      </c>
      <c r="AC479">
        <f t="shared" si="75"/>
        <v>1.0324285909571013E-3</v>
      </c>
      <c r="AD479">
        <f t="shared" si="76"/>
        <v>3.362005278439455E-3</v>
      </c>
      <c r="AE479">
        <f t="shared" si="77"/>
        <v>5.6339372850657713E-6</v>
      </c>
      <c r="AF479" t="e">
        <f ca="1">IF(AD479="","",_xludf.RANK.EQ(AD479,$AD$2:$AD$5513,0))</f>
        <v>#NAME?</v>
      </c>
      <c r="AH479" t="str">
        <f t="shared" si="78"/>
        <v>Baja</v>
      </c>
      <c r="AI479" t="s">
        <v>153</v>
      </c>
      <c r="AJ479" t="str">
        <f>IFERROR(VLOOKUP(B479,Maestro_Regionales!$A$2:$B$35,2,FALSE),"Otras zonas")</f>
        <v>Antioquia</v>
      </c>
      <c r="AK479" t="str">
        <f t="shared" si="79"/>
        <v>REGIMEN DE EXCEPCION | Antioquia</v>
      </c>
    </row>
    <row r="480" spans="1:37">
      <c r="A480" s="4" t="s">
        <v>155</v>
      </c>
      <c r="B480" s="4" t="s">
        <v>156</v>
      </c>
      <c r="C480" s="4" t="s">
        <v>336</v>
      </c>
      <c r="D480" s="4" t="s">
        <v>337</v>
      </c>
      <c r="E480" s="4" t="s">
        <v>161</v>
      </c>
      <c r="F480" s="4">
        <v>1</v>
      </c>
      <c r="G480" s="4">
        <v>0</v>
      </c>
      <c r="H480" s="4">
        <v>0</v>
      </c>
      <c r="I480">
        <f t="shared" si="70"/>
        <v>1</v>
      </c>
      <c r="J480">
        <f t="shared" si="71"/>
        <v>1</v>
      </c>
      <c r="K480">
        <f t="shared" si="72"/>
        <v>0</v>
      </c>
      <c r="L480">
        <f t="shared" si="73"/>
        <v>0</v>
      </c>
      <c r="M480">
        <f>I480*Diccionario!$B$36</f>
        <v>2.2200196078431371E-3</v>
      </c>
      <c r="N480">
        <f>M480*Diccionario!$B$37</f>
        <v>2.2422198039215687E-4</v>
      </c>
      <c r="O480">
        <f>N480*Diccionario!$B$38</f>
        <v>3.3633297058823532E-5</v>
      </c>
      <c r="P480">
        <f>O480*Diccionario!$B$39</f>
        <v>3.026996735294118E-5</v>
      </c>
      <c r="Q480">
        <f>P480*Diccionario!$B$40</f>
        <v>1.2107986941176473E-5</v>
      </c>
      <c r="R480">
        <f>Q480*Diccionario!$B$41</f>
        <v>7.870191511764708E-6</v>
      </c>
      <c r="S480">
        <f t="shared" si="74"/>
        <v>7.870191511764708E-6</v>
      </c>
      <c r="T480">
        <f>I480*Diccionario!$B$36</f>
        <v>2.2200196078431371E-3</v>
      </c>
      <c r="U480">
        <f>T480*Diccionario!$B$42</f>
        <v>2.2422198039215687E-4</v>
      </c>
      <c r="V480">
        <f>U480*Diccionario!$B$43</f>
        <v>1.9058868333333333E-4</v>
      </c>
      <c r="W480">
        <f>V480*Diccionario!$B$44</f>
        <v>3.6211849833333333E-5</v>
      </c>
      <c r="X480">
        <f>W480*Diccionario!$B$45</f>
        <v>1.4122621435000001E-5</v>
      </c>
      <c r="Y480">
        <f>X480*Diccionario!$B$46</f>
        <v>1.256913307715E-5</v>
      </c>
      <c r="Z480">
        <f>Y480*Diccionario!$B$47</f>
        <v>4.6505792385454997E-6</v>
      </c>
      <c r="AA480">
        <f>Z480*Diccionario!$B$48</f>
        <v>4.6505792385454997E-6</v>
      </c>
      <c r="AB480">
        <f>AA480*Diccionario!$B$49</f>
        <v>3.4879344289091247E-6</v>
      </c>
      <c r="AC480">
        <f t="shared" si="75"/>
        <v>3.4879344289091247E-6</v>
      </c>
      <c r="AD480">
        <f t="shared" si="76"/>
        <v>1.1358125940673833E-5</v>
      </c>
      <c r="AE480">
        <f t="shared" si="77"/>
        <v>1.9033571909005983E-8</v>
      </c>
      <c r="AF480" t="e">
        <f ca="1">IF(AD480="","",_xludf.RANK.EQ(AD480,$AD$2:$AD$5513,0))</f>
        <v>#NAME?</v>
      </c>
      <c r="AH480" t="str">
        <f t="shared" si="78"/>
        <v>Baja</v>
      </c>
      <c r="AI480" t="s">
        <v>153</v>
      </c>
      <c r="AJ480" t="str">
        <f>IFERROR(VLOOKUP(B480,Maestro_Regionales!$A$2:$B$35,2,FALSE),"Otras zonas")</f>
        <v>Antioquia</v>
      </c>
      <c r="AK480" t="str">
        <f t="shared" si="79"/>
        <v>EPM - EAS | Antioquia</v>
      </c>
    </row>
    <row r="481" spans="1:37">
      <c r="A481" s="4" t="s">
        <v>155</v>
      </c>
      <c r="B481" s="4" t="s">
        <v>156</v>
      </c>
      <c r="C481" s="4" t="s">
        <v>338</v>
      </c>
      <c r="D481" s="4" t="s">
        <v>339</v>
      </c>
      <c r="E481" s="4" t="s">
        <v>160</v>
      </c>
      <c r="F481" s="4">
        <v>411</v>
      </c>
      <c r="G481" s="4">
        <v>3667</v>
      </c>
      <c r="H481" s="4">
        <v>0</v>
      </c>
      <c r="I481">
        <f t="shared" si="70"/>
        <v>4078</v>
      </c>
      <c r="J481">
        <f t="shared" si="71"/>
        <v>0.10078469838155958</v>
      </c>
      <c r="K481">
        <f t="shared" si="72"/>
        <v>0.89921530161844043</v>
      </c>
      <c r="L481">
        <f t="shared" si="73"/>
        <v>0</v>
      </c>
      <c r="M481">
        <f>I481*Diccionario!$B$36</f>
        <v>9.0532399607843139</v>
      </c>
      <c r="N481">
        <f>M481*Diccionario!$B$37</f>
        <v>0.91437723603921572</v>
      </c>
      <c r="O481">
        <f>N481*Diccionario!$B$38</f>
        <v>0.13715658540588235</v>
      </c>
      <c r="P481">
        <f>O481*Diccionario!$B$39</f>
        <v>0.12344092686529412</v>
      </c>
      <c r="Q481">
        <f>P481*Diccionario!$B$40</f>
        <v>4.937637074611765E-2</v>
      </c>
      <c r="R481">
        <f>Q481*Diccionario!$B$41</f>
        <v>3.2094640984976476E-2</v>
      </c>
      <c r="S481">
        <f t="shared" si="74"/>
        <v>3.2094640984976476E-2</v>
      </c>
      <c r="T481">
        <f>I481*Diccionario!$B$36</f>
        <v>9.0532399607843139</v>
      </c>
      <c r="U481">
        <f>T481*Diccionario!$B$42</f>
        <v>0.91437723603921572</v>
      </c>
      <c r="V481">
        <f>U481*Diccionario!$B$43</f>
        <v>0.77722065063333334</v>
      </c>
      <c r="W481">
        <f>V481*Diccionario!$B$44</f>
        <v>0.14767192362033335</v>
      </c>
      <c r="X481">
        <f>W481*Diccionario!$B$45</f>
        <v>5.7592050211930007E-2</v>
      </c>
      <c r="Y481">
        <f>X481*Diccionario!$B$46</f>
        <v>5.1256924688617707E-2</v>
      </c>
      <c r="Z481">
        <f>Y481*Diccionario!$B$47</f>
        <v>1.896506213478855E-2</v>
      </c>
      <c r="AA481">
        <f>Z481*Diccionario!$B$48</f>
        <v>1.896506213478855E-2</v>
      </c>
      <c r="AB481">
        <f>AA481*Diccionario!$B$49</f>
        <v>1.4223796601091413E-2</v>
      </c>
      <c r="AC481">
        <f t="shared" si="75"/>
        <v>1.4223796601091413E-2</v>
      </c>
      <c r="AD481">
        <f t="shared" si="76"/>
        <v>4.6318437586067893E-2</v>
      </c>
      <c r="AE481">
        <f t="shared" si="77"/>
        <v>7.7618906244926393E-5</v>
      </c>
      <c r="AF481" t="e">
        <f ca="1">IF(AD481="","",_xludf.RANK.EQ(AD481,$AD$2:$AD$5513,0))</f>
        <v>#NAME?</v>
      </c>
      <c r="AH481" t="str">
        <f t="shared" si="78"/>
        <v>Baja</v>
      </c>
      <c r="AI481" t="s">
        <v>153</v>
      </c>
      <c r="AJ481" t="str">
        <f>IFERROR(VLOOKUP(B481,Maestro_Regionales!$A$2:$B$35,2,FALSE),"Otras zonas")</f>
        <v>Antioquia</v>
      </c>
      <c r="AK481" t="str">
        <f t="shared" si="79"/>
        <v>SAVIA SALUD EPS | Antioquia</v>
      </c>
    </row>
    <row r="482" spans="1:37">
      <c r="A482" s="4" t="s">
        <v>155</v>
      </c>
      <c r="B482" s="4" t="s">
        <v>156</v>
      </c>
      <c r="C482" s="4" t="s">
        <v>338</v>
      </c>
      <c r="D482" s="4" t="s">
        <v>339</v>
      </c>
      <c r="E482" s="4" t="s">
        <v>87</v>
      </c>
      <c r="F482" s="4">
        <v>840</v>
      </c>
      <c r="G482" s="4">
        <v>504</v>
      </c>
      <c r="H482" s="4">
        <v>0</v>
      </c>
      <c r="I482">
        <f t="shared" si="70"/>
        <v>1344</v>
      </c>
      <c r="J482">
        <f t="shared" si="71"/>
        <v>0.625</v>
      </c>
      <c r="K482">
        <f t="shared" si="72"/>
        <v>0.375</v>
      </c>
      <c r="L482">
        <f t="shared" si="73"/>
        <v>0</v>
      </c>
      <c r="M482">
        <f>I482*Diccionario!$B$36</f>
        <v>2.9837063529411765</v>
      </c>
      <c r="N482">
        <f>M482*Diccionario!$B$37</f>
        <v>0.30135434164705882</v>
      </c>
      <c r="O482">
        <f>N482*Diccionario!$B$38</f>
        <v>4.5203151247058822E-2</v>
      </c>
      <c r="P482">
        <f>O482*Diccionario!$B$39</f>
        <v>4.068283612235294E-2</v>
      </c>
      <c r="Q482">
        <f>P482*Diccionario!$B$40</f>
        <v>1.6273134448941177E-2</v>
      </c>
      <c r="R482">
        <f>Q482*Diccionario!$B$41</f>
        <v>1.0577537391811765E-2</v>
      </c>
      <c r="S482">
        <f t="shared" si="74"/>
        <v>1.0577537391811765E-2</v>
      </c>
      <c r="T482">
        <f>I482*Diccionario!$B$36</f>
        <v>2.9837063529411765</v>
      </c>
      <c r="U482">
        <f>T482*Diccionario!$B$42</f>
        <v>0.30135434164705882</v>
      </c>
      <c r="V482">
        <f>U482*Diccionario!$B$43</f>
        <v>0.25615119040000001</v>
      </c>
      <c r="W482">
        <f>V482*Diccionario!$B$44</f>
        <v>4.8668726176000002E-2</v>
      </c>
      <c r="X482">
        <f>W482*Diccionario!$B$45</f>
        <v>1.8980803208640002E-2</v>
      </c>
      <c r="Y482">
        <f>X482*Diccionario!$B$46</f>
        <v>1.6892914855689601E-2</v>
      </c>
      <c r="Z482">
        <f>Y482*Diccionario!$B$47</f>
        <v>6.250378496605152E-3</v>
      </c>
      <c r="AA482">
        <f>Z482*Diccionario!$B$48</f>
        <v>6.250378496605152E-3</v>
      </c>
      <c r="AB482">
        <f>AA482*Diccionario!$B$49</f>
        <v>4.6877838724538635E-3</v>
      </c>
      <c r="AC482">
        <f t="shared" si="75"/>
        <v>4.6877838724538635E-3</v>
      </c>
      <c r="AD482">
        <f t="shared" si="76"/>
        <v>1.5265321264265629E-2</v>
      </c>
      <c r="AE482">
        <f t="shared" si="77"/>
        <v>2.5581120645704037E-5</v>
      </c>
      <c r="AF482" t="e">
        <f ca="1">IF(AD482="","",_xludf.RANK.EQ(AD482,$AD$2:$AD$5513,0))</f>
        <v>#NAME?</v>
      </c>
      <c r="AH482" t="str">
        <f t="shared" si="78"/>
        <v>Baja</v>
      </c>
      <c r="AI482" t="s">
        <v>153</v>
      </c>
      <c r="AJ482" t="str">
        <f>IFERROR(VLOOKUP(B482,Maestro_Regionales!$A$2:$B$35,2,FALSE),"Otras zonas")</f>
        <v>Antioquia</v>
      </c>
      <c r="AK482" t="str">
        <f t="shared" si="79"/>
        <v>NUEVA EPS | Antioquia</v>
      </c>
    </row>
    <row r="483" spans="1:37">
      <c r="A483" s="4" t="s">
        <v>155</v>
      </c>
      <c r="B483" s="4" t="s">
        <v>156</v>
      </c>
      <c r="C483" s="4" t="s">
        <v>338</v>
      </c>
      <c r="D483" s="4" t="s">
        <v>339</v>
      </c>
      <c r="E483" s="4" t="s">
        <v>90</v>
      </c>
      <c r="F483" s="4">
        <v>0</v>
      </c>
      <c r="G483" s="4">
        <v>0</v>
      </c>
      <c r="H483" s="4">
        <v>151</v>
      </c>
      <c r="I483">
        <f t="shared" si="70"/>
        <v>151</v>
      </c>
      <c r="J483">
        <f t="shared" si="71"/>
        <v>0</v>
      </c>
      <c r="K483">
        <f t="shared" si="72"/>
        <v>0</v>
      </c>
      <c r="L483">
        <f t="shared" si="73"/>
        <v>1</v>
      </c>
      <c r="M483">
        <f>I483*Diccionario!$B$36</f>
        <v>0.33522296078431368</v>
      </c>
      <c r="N483">
        <f>M483*Diccionario!$B$37</f>
        <v>3.3857519039215682E-2</v>
      </c>
      <c r="O483">
        <f>N483*Diccionario!$B$38</f>
        <v>5.0786278558823525E-3</v>
      </c>
      <c r="P483">
        <f>O483*Diccionario!$B$39</f>
        <v>4.570765070294117E-3</v>
      </c>
      <c r="Q483">
        <f>P483*Diccionario!$B$40</f>
        <v>1.8283060281176469E-3</v>
      </c>
      <c r="R483">
        <f>Q483*Diccionario!$B$41</f>
        <v>1.1883989182764705E-3</v>
      </c>
      <c r="S483">
        <f t="shared" si="74"/>
        <v>1.1883989182764705E-3</v>
      </c>
      <c r="T483">
        <f>I483*Diccionario!$B$36</f>
        <v>0.33522296078431368</v>
      </c>
      <c r="U483">
        <f>T483*Diccionario!$B$42</f>
        <v>3.3857519039215682E-2</v>
      </c>
      <c r="V483">
        <f>U483*Diccionario!$B$43</f>
        <v>2.8778891183333329E-2</v>
      </c>
      <c r="W483">
        <f>V483*Diccionario!$B$44</f>
        <v>5.4679893248333325E-3</v>
      </c>
      <c r="X483">
        <f>W483*Diccionario!$B$45</f>
        <v>2.1325158366849997E-3</v>
      </c>
      <c r="Y483">
        <f>X483*Diccionario!$B$46</f>
        <v>1.8979390946496498E-3</v>
      </c>
      <c r="Z483">
        <f>Y483*Diccionario!$B$47</f>
        <v>7.0223746502037039E-4</v>
      </c>
      <c r="AA483">
        <f>Z483*Diccionario!$B$48</f>
        <v>7.0223746502037039E-4</v>
      </c>
      <c r="AB483">
        <f>AA483*Diccionario!$B$49</f>
        <v>5.2667809876527779E-4</v>
      </c>
      <c r="AC483">
        <f t="shared" si="75"/>
        <v>5.2667809876527779E-4</v>
      </c>
      <c r="AD483">
        <f t="shared" si="76"/>
        <v>1.7150770170417484E-3</v>
      </c>
      <c r="AE483">
        <f t="shared" si="77"/>
        <v>2.8740693582599029E-6</v>
      </c>
      <c r="AF483" t="e">
        <f ca="1">IF(AD483="","",_xludf.RANK.EQ(AD483,$AD$2:$AD$5513,0))</f>
        <v>#NAME?</v>
      </c>
      <c r="AH483" t="str">
        <f t="shared" si="78"/>
        <v>Baja</v>
      </c>
      <c r="AI483" t="s">
        <v>153</v>
      </c>
      <c r="AJ483" t="str">
        <f>IFERROR(VLOOKUP(B483,Maestro_Regionales!$A$2:$B$35,2,FALSE),"Otras zonas")</f>
        <v>Antioquia</v>
      </c>
      <c r="AK483" t="str">
        <f t="shared" si="79"/>
        <v>REGIMEN DE EXCEPCION | Antioquia</v>
      </c>
    </row>
    <row r="484" spans="1:37">
      <c r="A484" s="4" t="s">
        <v>155</v>
      </c>
      <c r="B484" s="4" t="s">
        <v>156</v>
      </c>
      <c r="C484" s="4" t="s">
        <v>338</v>
      </c>
      <c r="D484" s="4" t="s">
        <v>339</v>
      </c>
      <c r="E484" s="4" t="s">
        <v>161</v>
      </c>
      <c r="F484" s="4">
        <v>1</v>
      </c>
      <c r="G484" s="4">
        <v>0</v>
      </c>
      <c r="H484" s="4">
        <v>0</v>
      </c>
      <c r="I484">
        <f t="shared" si="70"/>
        <v>1</v>
      </c>
      <c r="J484">
        <f t="shared" si="71"/>
        <v>1</v>
      </c>
      <c r="K484">
        <f t="shared" si="72"/>
        <v>0</v>
      </c>
      <c r="L484">
        <f t="shared" si="73"/>
        <v>0</v>
      </c>
      <c r="M484">
        <f>I484*Diccionario!$B$36</f>
        <v>2.2200196078431371E-3</v>
      </c>
      <c r="N484">
        <f>M484*Diccionario!$B$37</f>
        <v>2.2422198039215687E-4</v>
      </c>
      <c r="O484">
        <f>N484*Diccionario!$B$38</f>
        <v>3.3633297058823532E-5</v>
      </c>
      <c r="P484">
        <f>O484*Diccionario!$B$39</f>
        <v>3.026996735294118E-5</v>
      </c>
      <c r="Q484">
        <f>P484*Diccionario!$B$40</f>
        <v>1.2107986941176473E-5</v>
      </c>
      <c r="R484">
        <f>Q484*Diccionario!$B$41</f>
        <v>7.870191511764708E-6</v>
      </c>
      <c r="S484">
        <f t="shared" si="74"/>
        <v>7.870191511764708E-6</v>
      </c>
      <c r="T484">
        <f>I484*Diccionario!$B$36</f>
        <v>2.2200196078431371E-3</v>
      </c>
      <c r="U484">
        <f>T484*Diccionario!$B$42</f>
        <v>2.2422198039215687E-4</v>
      </c>
      <c r="V484">
        <f>U484*Diccionario!$B$43</f>
        <v>1.9058868333333333E-4</v>
      </c>
      <c r="W484">
        <f>V484*Diccionario!$B$44</f>
        <v>3.6211849833333333E-5</v>
      </c>
      <c r="X484">
        <f>W484*Diccionario!$B$45</f>
        <v>1.4122621435000001E-5</v>
      </c>
      <c r="Y484">
        <f>X484*Diccionario!$B$46</f>
        <v>1.256913307715E-5</v>
      </c>
      <c r="Z484">
        <f>Y484*Diccionario!$B$47</f>
        <v>4.6505792385454997E-6</v>
      </c>
      <c r="AA484">
        <f>Z484*Diccionario!$B$48</f>
        <v>4.6505792385454997E-6</v>
      </c>
      <c r="AB484">
        <f>AA484*Diccionario!$B$49</f>
        <v>3.4879344289091247E-6</v>
      </c>
      <c r="AC484">
        <f t="shared" si="75"/>
        <v>3.4879344289091247E-6</v>
      </c>
      <c r="AD484">
        <f t="shared" si="76"/>
        <v>1.1358125940673833E-5</v>
      </c>
      <c r="AE484">
        <f t="shared" si="77"/>
        <v>1.9033571909005983E-8</v>
      </c>
      <c r="AF484" t="e">
        <f ca="1">IF(AD484="","",_xludf.RANK.EQ(AD484,$AD$2:$AD$5513,0))</f>
        <v>#NAME?</v>
      </c>
      <c r="AH484" t="str">
        <f t="shared" si="78"/>
        <v>Baja</v>
      </c>
      <c r="AI484" t="s">
        <v>153</v>
      </c>
      <c r="AJ484" t="str">
        <f>IFERROR(VLOOKUP(B484,Maestro_Regionales!$A$2:$B$35,2,FALSE),"Otras zonas")</f>
        <v>Antioquia</v>
      </c>
      <c r="AK484" t="str">
        <f t="shared" si="79"/>
        <v>EPM - EAS | Antioquia</v>
      </c>
    </row>
    <row r="485" spans="1:37">
      <c r="A485" s="4" t="s">
        <v>155</v>
      </c>
      <c r="B485" s="4" t="s">
        <v>156</v>
      </c>
      <c r="C485" s="4" t="s">
        <v>340</v>
      </c>
      <c r="D485" s="4" t="s">
        <v>341</v>
      </c>
      <c r="E485" s="4" t="s">
        <v>160</v>
      </c>
      <c r="F485" s="4">
        <v>607</v>
      </c>
      <c r="G485" s="4">
        <v>6944</v>
      </c>
      <c r="H485" s="4">
        <v>0</v>
      </c>
      <c r="I485">
        <f t="shared" si="70"/>
        <v>7551</v>
      </c>
      <c r="J485">
        <f t="shared" si="71"/>
        <v>8.0386703747847968E-2</v>
      </c>
      <c r="K485">
        <f t="shared" si="72"/>
        <v>0.91961329625215205</v>
      </c>
      <c r="L485">
        <f t="shared" si="73"/>
        <v>0</v>
      </c>
      <c r="M485">
        <f>I485*Diccionario!$B$36</f>
        <v>16.763368058823527</v>
      </c>
      <c r="N485">
        <f>M485*Diccionario!$B$37</f>
        <v>1.6931001739411764</v>
      </c>
      <c r="O485">
        <f>N485*Diccionario!$B$38</f>
        <v>0.25396502609117644</v>
      </c>
      <c r="P485">
        <f>O485*Diccionario!$B$39</f>
        <v>0.22856852348205881</v>
      </c>
      <c r="Q485">
        <f>P485*Diccionario!$B$40</f>
        <v>9.1427409392823525E-2</v>
      </c>
      <c r="R485">
        <f>Q485*Diccionario!$B$41</f>
        <v>5.942781610533529E-2</v>
      </c>
      <c r="S485">
        <f t="shared" si="74"/>
        <v>5.942781610533529E-2</v>
      </c>
      <c r="T485">
        <f>I485*Diccionario!$B$36</f>
        <v>16.763368058823527</v>
      </c>
      <c r="U485">
        <f>T485*Diccionario!$B$42</f>
        <v>1.6931001739411764</v>
      </c>
      <c r="V485">
        <f>U485*Diccionario!$B$43</f>
        <v>1.4391351478499999</v>
      </c>
      <c r="W485">
        <f>V485*Diccionario!$B$44</f>
        <v>0.27343567809149999</v>
      </c>
      <c r="X485">
        <f>W485*Diccionario!$B$45</f>
        <v>0.10663991445568501</v>
      </c>
      <c r="Y485">
        <f>X485*Diccionario!$B$46</f>
        <v>9.4909523865559661E-2</v>
      </c>
      <c r="Z485">
        <f>Y485*Diccionario!$B$47</f>
        <v>3.5116523830257075E-2</v>
      </c>
      <c r="AA485">
        <f>Z485*Diccionario!$B$48</f>
        <v>3.5116523830257075E-2</v>
      </c>
      <c r="AB485">
        <f>AA485*Diccionario!$B$49</f>
        <v>2.6337392872692808E-2</v>
      </c>
      <c r="AC485">
        <f t="shared" si="75"/>
        <v>2.6337392872692808E-2</v>
      </c>
      <c r="AD485">
        <f t="shared" si="76"/>
        <v>8.5765208978028099E-2</v>
      </c>
      <c r="AE485">
        <f t="shared" si="77"/>
        <v>1.4372250148490416E-4</v>
      </c>
      <c r="AF485" t="e">
        <f ca="1">IF(AD485="","",_xludf.RANK.EQ(AD485,$AD$2:$AD$5513,0))</f>
        <v>#NAME?</v>
      </c>
      <c r="AH485" t="str">
        <f t="shared" si="78"/>
        <v>Baja</v>
      </c>
      <c r="AI485" t="s">
        <v>153</v>
      </c>
      <c r="AJ485" t="str">
        <f>IFERROR(VLOOKUP(B485,Maestro_Regionales!$A$2:$B$35,2,FALSE),"Otras zonas")</f>
        <v>Antioquia</v>
      </c>
      <c r="AK485" t="str">
        <f t="shared" si="79"/>
        <v>SAVIA SALUD EPS | Antioquia</v>
      </c>
    </row>
    <row r="486" spans="1:37">
      <c r="A486" s="4" t="s">
        <v>155</v>
      </c>
      <c r="B486" s="4" t="s">
        <v>156</v>
      </c>
      <c r="C486" s="4" t="s">
        <v>340</v>
      </c>
      <c r="D486" s="4" t="s">
        <v>341</v>
      </c>
      <c r="E486" s="4" t="s">
        <v>70</v>
      </c>
      <c r="F486" s="4">
        <v>825</v>
      </c>
      <c r="G486" s="4">
        <v>2624</v>
      </c>
      <c r="H486" s="4">
        <v>0</v>
      </c>
      <c r="I486">
        <f t="shared" si="70"/>
        <v>3449</v>
      </c>
      <c r="J486">
        <f t="shared" si="71"/>
        <v>0.23919976804870977</v>
      </c>
      <c r="K486">
        <f t="shared" si="72"/>
        <v>0.76080023195129021</v>
      </c>
      <c r="L486">
        <f t="shared" si="73"/>
        <v>0</v>
      </c>
      <c r="M486">
        <f>I486*Diccionario!$B$36</f>
        <v>7.65684762745098</v>
      </c>
      <c r="N486">
        <f>M486*Diccionario!$B$37</f>
        <v>0.773341610372549</v>
      </c>
      <c r="O486">
        <f>N486*Diccionario!$B$38</f>
        <v>0.11600124155588235</v>
      </c>
      <c r="P486">
        <f>O486*Diccionario!$B$39</f>
        <v>0.10440111740029412</v>
      </c>
      <c r="Q486">
        <f>P486*Diccionario!$B$40</f>
        <v>4.1760446960117652E-2</v>
      </c>
      <c r="R486">
        <f>Q486*Diccionario!$B$41</f>
        <v>2.7144290524076475E-2</v>
      </c>
      <c r="S486">
        <f t="shared" si="74"/>
        <v>2.7144290524076475E-2</v>
      </c>
      <c r="T486">
        <f>I486*Diccionario!$B$36</f>
        <v>7.65684762745098</v>
      </c>
      <c r="U486">
        <f>T486*Diccionario!$B$42</f>
        <v>0.773341610372549</v>
      </c>
      <c r="V486">
        <f>U486*Diccionario!$B$43</f>
        <v>0.65734036881666669</v>
      </c>
      <c r="W486">
        <f>V486*Diccionario!$B$44</f>
        <v>0.12489467007516668</v>
      </c>
      <c r="X486">
        <f>W486*Diccionario!$B$45</f>
        <v>4.8708921329315008E-2</v>
      </c>
      <c r="Y486">
        <f>X486*Diccionario!$B$46</f>
        <v>4.3350939983090357E-2</v>
      </c>
      <c r="Z486">
        <f>Y486*Diccionario!$B$47</f>
        <v>1.6039847793743432E-2</v>
      </c>
      <c r="AA486">
        <f>Z486*Diccionario!$B$48</f>
        <v>1.6039847793743432E-2</v>
      </c>
      <c r="AB486">
        <f>AA486*Diccionario!$B$49</f>
        <v>1.2029885845307575E-2</v>
      </c>
      <c r="AC486">
        <f t="shared" si="75"/>
        <v>1.2029885845307575E-2</v>
      </c>
      <c r="AD486">
        <f t="shared" si="76"/>
        <v>3.9174176369384049E-2</v>
      </c>
      <c r="AE486">
        <f t="shared" si="77"/>
        <v>6.5646789514161636E-5</v>
      </c>
      <c r="AF486" t="e">
        <f ca="1">IF(AD486="","",_xludf.RANK.EQ(AD486,$AD$2:$AD$5513,0))</f>
        <v>#NAME?</v>
      </c>
      <c r="AH486" t="str">
        <f t="shared" si="78"/>
        <v>Baja</v>
      </c>
      <c r="AI486" t="s">
        <v>153</v>
      </c>
      <c r="AJ486" t="str">
        <f>IFERROR(VLOOKUP(B486,Maestro_Regionales!$A$2:$B$35,2,FALSE),"Otras zonas")</f>
        <v>Antioquia</v>
      </c>
      <c r="AK486" t="str">
        <f t="shared" si="79"/>
        <v>EPS SURA | Antioquia</v>
      </c>
    </row>
    <row r="487" spans="1:37">
      <c r="A487" s="4" t="s">
        <v>155</v>
      </c>
      <c r="B487" s="4" t="s">
        <v>156</v>
      </c>
      <c r="C487" s="4" t="s">
        <v>340</v>
      </c>
      <c r="D487" s="4" t="s">
        <v>341</v>
      </c>
      <c r="E487" s="4" t="s">
        <v>87</v>
      </c>
      <c r="F487" s="4">
        <v>1270</v>
      </c>
      <c r="G487" s="4">
        <v>714</v>
      </c>
      <c r="H487" s="4">
        <v>0</v>
      </c>
      <c r="I487">
        <f t="shared" si="70"/>
        <v>1984</v>
      </c>
      <c r="J487">
        <f t="shared" si="71"/>
        <v>0.6401209677419355</v>
      </c>
      <c r="K487">
        <f t="shared" si="72"/>
        <v>0.3598790322580645</v>
      </c>
      <c r="L487">
        <f t="shared" si="73"/>
        <v>0</v>
      </c>
      <c r="M487">
        <f>I487*Diccionario!$B$36</f>
        <v>4.4045189019607838</v>
      </c>
      <c r="N487">
        <f>M487*Diccionario!$B$37</f>
        <v>0.4448564090980392</v>
      </c>
      <c r="O487">
        <f>N487*Diccionario!$B$38</f>
        <v>6.6728461364705879E-2</v>
      </c>
      <c r="P487">
        <f>O487*Diccionario!$B$39</f>
        <v>6.0055615228235291E-2</v>
      </c>
      <c r="Q487">
        <f>P487*Diccionario!$B$40</f>
        <v>2.4022246091294119E-2</v>
      </c>
      <c r="R487">
        <f>Q487*Diccionario!$B$41</f>
        <v>1.5614459959341178E-2</v>
      </c>
      <c r="S487">
        <f t="shared" si="74"/>
        <v>1.5614459959341178E-2</v>
      </c>
      <c r="T487">
        <f>I487*Diccionario!$B$36</f>
        <v>4.4045189019607838</v>
      </c>
      <c r="U487">
        <f>T487*Diccionario!$B$42</f>
        <v>0.4448564090980392</v>
      </c>
      <c r="V487">
        <f>U487*Diccionario!$B$43</f>
        <v>0.3781279477333333</v>
      </c>
      <c r="W487">
        <f>V487*Diccionario!$B$44</f>
        <v>7.1844310069333325E-2</v>
      </c>
      <c r="X487">
        <f>W487*Diccionario!$B$45</f>
        <v>2.8019280927039997E-2</v>
      </c>
      <c r="Y487">
        <f>X487*Diccionario!$B$46</f>
        <v>2.4937160025065599E-2</v>
      </c>
      <c r="Z487">
        <f>Y487*Diccionario!$B$47</f>
        <v>9.2267492092742709E-3</v>
      </c>
      <c r="AA487">
        <f>Z487*Diccionario!$B$48</f>
        <v>9.2267492092742709E-3</v>
      </c>
      <c r="AB487">
        <f>AA487*Diccionario!$B$49</f>
        <v>6.9200619069557032E-3</v>
      </c>
      <c r="AC487">
        <f t="shared" si="75"/>
        <v>6.9200619069557032E-3</v>
      </c>
      <c r="AD487">
        <f t="shared" si="76"/>
        <v>2.2534521866296883E-2</v>
      </c>
      <c r="AE487">
        <f t="shared" si="77"/>
        <v>3.7762606667467864E-5</v>
      </c>
      <c r="AF487" t="e">
        <f ca="1">IF(AD487="","",_xludf.RANK.EQ(AD487,$AD$2:$AD$5513,0))</f>
        <v>#NAME?</v>
      </c>
      <c r="AH487" t="str">
        <f t="shared" si="78"/>
        <v>Baja</v>
      </c>
      <c r="AI487" t="s">
        <v>153</v>
      </c>
      <c r="AJ487" t="str">
        <f>IFERROR(VLOOKUP(B487,Maestro_Regionales!$A$2:$B$35,2,FALSE),"Otras zonas")</f>
        <v>Antioquia</v>
      </c>
      <c r="AK487" t="str">
        <f t="shared" si="79"/>
        <v>NUEVA EPS | Antioquia</v>
      </c>
    </row>
    <row r="488" spans="1:37">
      <c r="A488" s="4" t="s">
        <v>155</v>
      </c>
      <c r="B488" s="4" t="s">
        <v>156</v>
      </c>
      <c r="C488" s="4" t="s">
        <v>340</v>
      </c>
      <c r="D488" s="4" t="s">
        <v>341</v>
      </c>
      <c r="E488" s="4" t="s">
        <v>90</v>
      </c>
      <c r="F488" s="4">
        <v>0</v>
      </c>
      <c r="G488" s="4">
        <v>0</v>
      </c>
      <c r="H488" s="4">
        <v>306</v>
      </c>
      <c r="I488">
        <f t="shared" si="70"/>
        <v>306</v>
      </c>
      <c r="J488">
        <f t="shared" si="71"/>
        <v>0</v>
      </c>
      <c r="K488">
        <f t="shared" si="72"/>
        <v>0</v>
      </c>
      <c r="L488">
        <f t="shared" si="73"/>
        <v>1</v>
      </c>
      <c r="M488">
        <f>I488*Diccionario!$B$36</f>
        <v>0.67932599999999999</v>
      </c>
      <c r="N488">
        <f>M488*Diccionario!$B$37</f>
        <v>6.8611926000000004E-2</v>
      </c>
      <c r="O488">
        <f>N488*Diccionario!$B$38</f>
        <v>1.02917889E-2</v>
      </c>
      <c r="P488">
        <f>O488*Diccionario!$B$39</f>
        <v>9.2626100100000001E-3</v>
      </c>
      <c r="Q488">
        <f>P488*Diccionario!$B$40</f>
        <v>3.7050440040000002E-3</v>
      </c>
      <c r="R488">
        <f>Q488*Diccionario!$B$41</f>
        <v>2.4082786026000001E-3</v>
      </c>
      <c r="S488">
        <f t="shared" si="74"/>
        <v>2.4082786026000001E-3</v>
      </c>
      <c r="T488">
        <f>I488*Diccionario!$B$36</f>
        <v>0.67932599999999999</v>
      </c>
      <c r="U488">
        <f>T488*Diccionario!$B$42</f>
        <v>6.8611926000000004E-2</v>
      </c>
      <c r="V488">
        <f>U488*Diccionario!$B$43</f>
        <v>5.8320137100000002E-2</v>
      </c>
      <c r="W488">
        <f>V488*Diccionario!$B$44</f>
        <v>1.1080826049E-2</v>
      </c>
      <c r="X488">
        <f>W488*Diccionario!$B$45</f>
        <v>4.3215221591100007E-3</v>
      </c>
      <c r="Y488">
        <f>X488*Diccionario!$B$46</f>
        <v>3.8461547216079007E-3</v>
      </c>
      <c r="Z488">
        <f>Y488*Diccionario!$B$47</f>
        <v>1.4230772469949232E-3</v>
      </c>
      <c r="AA488">
        <f>Z488*Diccionario!$B$48</f>
        <v>1.4230772469949232E-3</v>
      </c>
      <c r="AB488">
        <f>AA488*Diccionario!$B$49</f>
        <v>1.0673079352461925E-3</v>
      </c>
      <c r="AC488">
        <f t="shared" si="75"/>
        <v>1.0673079352461925E-3</v>
      </c>
      <c r="AD488">
        <f t="shared" si="76"/>
        <v>3.4755865378461926E-3</v>
      </c>
      <c r="AE488">
        <f t="shared" si="77"/>
        <v>5.8242730041558305E-6</v>
      </c>
      <c r="AF488" t="e">
        <f ca="1">IF(AD488="","",_xludf.RANK.EQ(AD488,$AD$2:$AD$5513,0))</f>
        <v>#NAME?</v>
      </c>
      <c r="AH488" t="str">
        <f t="shared" si="78"/>
        <v>Baja</v>
      </c>
      <c r="AI488" t="s">
        <v>153</v>
      </c>
      <c r="AJ488" t="str">
        <f>IFERROR(VLOOKUP(B488,Maestro_Regionales!$A$2:$B$35,2,FALSE),"Otras zonas")</f>
        <v>Antioquia</v>
      </c>
      <c r="AK488" t="str">
        <f t="shared" si="79"/>
        <v>REGIMEN DE EXCEPCION | Antioquia</v>
      </c>
    </row>
    <row r="489" spans="1:37">
      <c r="A489" s="4" t="s">
        <v>155</v>
      </c>
      <c r="B489" s="4" t="s">
        <v>156</v>
      </c>
      <c r="C489" s="4" t="s">
        <v>340</v>
      </c>
      <c r="D489" s="4" t="s">
        <v>341</v>
      </c>
      <c r="E489" s="4" t="s">
        <v>161</v>
      </c>
      <c r="F489" s="4">
        <v>6</v>
      </c>
      <c r="G489" s="4">
        <v>0</v>
      </c>
      <c r="H489" s="4">
        <v>0</v>
      </c>
      <c r="I489">
        <f t="shared" si="70"/>
        <v>6</v>
      </c>
      <c r="J489">
        <f t="shared" si="71"/>
        <v>1</v>
      </c>
      <c r="K489">
        <f t="shared" si="72"/>
        <v>0</v>
      </c>
      <c r="L489">
        <f t="shared" si="73"/>
        <v>0</v>
      </c>
      <c r="M489">
        <f>I489*Diccionario!$B$36</f>
        <v>1.3320117647058823E-2</v>
      </c>
      <c r="N489">
        <f>M489*Diccionario!$B$37</f>
        <v>1.3453318823529411E-3</v>
      </c>
      <c r="O489">
        <f>N489*Diccionario!$B$38</f>
        <v>2.0179978235294115E-4</v>
      </c>
      <c r="P489">
        <f>O489*Diccionario!$B$39</f>
        <v>1.8161980411764703E-4</v>
      </c>
      <c r="Q489">
        <f>P489*Diccionario!$B$40</f>
        <v>7.2647921647058813E-5</v>
      </c>
      <c r="R489">
        <f>Q489*Diccionario!$B$41</f>
        <v>4.7221149070588231E-5</v>
      </c>
      <c r="S489">
        <f t="shared" si="74"/>
        <v>4.7221149070588231E-5</v>
      </c>
      <c r="T489">
        <f>I489*Diccionario!$B$36</f>
        <v>1.3320117647058823E-2</v>
      </c>
      <c r="U489">
        <f>T489*Diccionario!$B$42</f>
        <v>1.3453318823529411E-3</v>
      </c>
      <c r="V489">
        <f>U489*Diccionario!$B$43</f>
        <v>1.1435320999999999E-3</v>
      </c>
      <c r="W489">
        <f>V489*Diccionario!$B$44</f>
        <v>2.1727109899999998E-4</v>
      </c>
      <c r="X489">
        <f>W489*Diccionario!$B$45</f>
        <v>8.4735728609999992E-5</v>
      </c>
      <c r="Y489">
        <f>X489*Diccionario!$B$46</f>
        <v>7.5414798462899999E-5</v>
      </c>
      <c r="Z489">
        <f>Y489*Diccionario!$B$47</f>
        <v>2.7903475431272998E-5</v>
      </c>
      <c r="AA489">
        <f>Z489*Diccionario!$B$48</f>
        <v>2.7903475431272998E-5</v>
      </c>
      <c r="AB489">
        <f>AA489*Diccionario!$B$49</f>
        <v>2.0927606573454748E-5</v>
      </c>
      <c r="AC489">
        <f t="shared" si="75"/>
        <v>2.0927606573454748E-5</v>
      </c>
      <c r="AD489">
        <f t="shared" si="76"/>
        <v>6.8148755644042983E-5</v>
      </c>
      <c r="AE489">
        <f t="shared" si="77"/>
        <v>1.1420143145403587E-7</v>
      </c>
      <c r="AF489" t="e">
        <f ca="1">IF(AD489="","",_xludf.RANK.EQ(AD489,$AD$2:$AD$5513,0))</f>
        <v>#NAME?</v>
      </c>
      <c r="AH489" t="str">
        <f t="shared" si="78"/>
        <v>Baja</v>
      </c>
      <c r="AI489" t="s">
        <v>153</v>
      </c>
      <c r="AJ489" t="str">
        <f>IFERROR(VLOOKUP(B489,Maestro_Regionales!$A$2:$B$35,2,FALSE),"Otras zonas")</f>
        <v>Antioquia</v>
      </c>
      <c r="AK489" t="str">
        <f t="shared" si="79"/>
        <v>EPM - EAS | Antioquia</v>
      </c>
    </row>
    <row r="490" spans="1:37">
      <c r="A490" s="4" t="s">
        <v>155</v>
      </c>
      <c r="B490" s="4" t="s">
        <v>156</v>
      </c>
      <c r="C490" s="4" t="s">
        <v>340</v>
      </c>
      <c r="D490" s="4" t="s">
        <v>341</v>
      </c>
      <c r="E490" s="4" t="s">
        <v>86</v>
      </c>
      <c r="F490" s="4">
        <v>2</v>
      </c>
      <c r="G490" s="4">
        <v>0</v>
      </c>
      <c r="H490" s="4">
        <v>0</v>
      </c>
      <c r="I490">
        <f t="shared" si="70"/>
        <v>2</v>
      </c>
      <c r="J490">
        <f t="shared" si="71"/>
        <v>1</v>
      </c>
      <c r="K490">
        <f t="shared" si="72"/>
        <v>0</v>
      </c>
      <c r="L490">
        <f t="shared" si="73"/>
        <v>0</v>
      </c>
      <c r="M490">
        <f>I490*Diccionario!$B$36</f>
        <v>4.4400392156862742E-3</v>
      </c>
      <c r="N490">
        <f>M490*Diccionario!$B$37</f>
        <v>4.4844396078431374E-4</v>
      </c>
      <c r="O490">
        <f>N490*Diccionario!$B$38</f>
        <v>6.7266594117647063E-5</v>
      </c>
      <c r="P490">
        <f>O490*Diccionario!$B$39</f>
        <v>6.053993470588236E-5</v>
      </c>
      <c r="Q490">
        <f>P490*Diccionario!$B$40</f>
        <v>2.4215973882352947E-5</v>
      </c>
      <c r="R490">
        <f>Q490*Diccionario!$B$41</f>
        <v>1.5740383023529416E-5</v>
      </c>
      <c r="S490">
        <f t="shared" si="74"/>
        <v>1.5740383023529416E-5</v>
      </c>
      <c r="T490">
        <f>I490*Diccionario!$B$36</f>
        <v>4.4400392156862742E-3</v>
      </c>
      <c r="U490">
        <f>T490*Diccionario!$B$42</f>
        <v>4.4844396078431374E-4</v>
      </c>
      <c r="V490">
        <f>U490*Diccionario!$B$43</f>
        <v>3.8117736666666666E-4</v>
      </c>
      <c r="W490">
        <f>V490*Diccionario!$B$44</f>
        <v>7.2423699666666666E-5</v>
      </c>
      <c r="X490">
        <f>W490*Diccionario!$B$45</f>
        <v>2.8245242870000002E-5</v>
      </c>
      <c r="Y490">
        <f>X490*Diccionario!$B$46</f>
        <v>2.5138266154300001E-5</v>
      </c>
      <c r="Z490">
        <f>Y490*Diccionario!$B$47</f>
        <v>9.3011584770909993E-6</v>
      </c>
      <c r="AA490">
        <f>Z490*Diccionario!$B$48</f>
        <v>9.3011584770909993E-6</v>
      </c>
      <c r="AB490">
        <f>AA490*Diccionario!$B$49</f>
        <v>6.9758688578182495E-6</v>
      </c>
      <c r="AC490">
        <f t="shared" si="75"/>
        <v>6.9758688578182495E-6</v>
      </c>
      <c r="AD490">
        <f t="shared" si="76"/>
        <v>2.2716251881347665E-5</v>
      </c>
      <c r="AE490">
        <f t="shared" si="77"/>
        <v>3.8067143818011966E-8</v>
      </c>
      <c r="AF490" t="e">
        <f ca="1">IF(AD490="","",_xludf.RANK.EQ(AD490,$AD$2:$AD$5513,0))</f>
        <v>#NAME?</v>
      </c>
      <c r="AH490" t="str">
        <f t="shared" si="78"/>
        <v>Baja</v>
      </c>
      <c r="AI490" t="s">
        <v>153</v>
      </c>
      <c r="AJ490" t="str">
        <f>IFERROR(VLOOKUP(B490,Maestro_Regionales!$A$2:$B$35,2,FALSE),"Otras zonas")</f>
        <v>Antioquia</v>
      </c>
      <c r="AK490" t="str">
        <f t="shared" si="79"/>
        <v>EPS SANITAS | Antioquia</v>
      </c>
    </row>
    <row r="491" spans="1:37">
      <c r="A491" s="4" t="s">
        <v>155</v>
      </c>
      <c r="B491" s="4" t="s">
        <v>156</v>
      </c>
      <c r="C491" s="4" t="s">
        <v>342</v>
      </c>
      <c r="D491" s="4" t="s">
        <v>343</v>
      </c>
      <c r="E491" s="4" t="s">
        <v>160</v>
      </c>
      <c r="F491" s="4">
        <v>183</v>
      </c>
      <c r="G491" s="4">
        <v>4608</v>
      </c>
      <c r="H491" s="4">
        <v>0</v>
      </c>
      <c r="I491">
        <f t="shared" si="70"/>
        <v>4791</v>
      </c>
      <c r="J491">
        <f t="shared" si="71"/>
        <v>3.8196618659987476E-2</v>
      </c>
      <c r="K491">
        <f t="shared" si="72"/>
        <v>0.96180338134001253</v>
      </c>
      <c r="L491">
        <f t="shared" si="73"/>
        <v>0</v>
      </c>
      <c r="M491">
        <f>I491*Diccionario!$B$36</f>
        <v>10.63611394117647</v>
      </c>
      <c r="N491">
        <f>M491*Diccionario!$B$37</f>
        <v>1.0742475080588236</v>
      </c>
      <c r="O491">
        <f>N491*Diccionario!$B$38</f>
        <v>0.16113712620882353</v>
      </c>
      <c r="P491">
        <f>O491*Diccionario!$B$39</f>
        <v>0.14502341358794119</v>
      </c>
      <c r="Q491">
        <f>P491*Diccionario!$B$40</f>
        <v>5.8009365435176478E-2</v>
      </c>
      <c r="R491">
        <f>Q491*Diccionario!$B$41</f>
        <v>3.770608753286471E-2</v>
      </c>
      <c r="S491">
        <f t="shared" si="74"/>
        <v>3.770608753286471E-2</v>
      </c>
      <c r="T491">
        <f>I491*Diccionario!$B$36</f>
        <v>10.63611394117647</v>
      </c>
      <c r="U491">
        <f>T491*Diccionario!$B$42</f>
        <v>1.0742475080588236</v>
      </c>
      <c r="V491">
        <f>U491*Diccionario!$B$43</f>
        <v>0.91311038185000004</v>
      </c>
      <c r="W491">
        <f>V491*Diccionario!$B$44</f>
        <v>0.17349097255150001</v>
      </c>
      <c r="X491">
        <f>W491*Diccionario!$B$45</f>
        <v>6.7661479295085009E-2</v>
      </c>
      <c r="Y491">
        <f>X491*Diccionario!$B$46</f>
        <v>6.0218716572625661E-2</v>
      </c>
      <c r="Z491">
        <f>Y491*Diccionario!$B$47</f>
        <v>2.2280925131871493E-2</v>
      </c>
      <c r="AA491">
        <f>Z491*Diccionario!$B$48</f>
        <v>2.2280925131871493E-2</v>
      </c>
      <c r="AB491">
        <f>AA491*Diccionario!$B$49</f>
        <v>1.671069384890362E-2</v>
      </c>
      <c r="AC491">
        <f t="shared" si="75"/>
        <v>1.671069384890362E-2</v>
      </c>
      <c r="AD491">
        <f t="shared" si="76"/>
        <v>5.441678138176833E-2</v>
      </c>
      <c r="AE491">
        <f t="shared" si="77"/>
        <v>9.1189843016047659E-5</v>
      </c>
      <c r="AF491" t="e">
        <f ca="1">IF(AD491="","",_xludf.RANK.EQ(AD491,$AD$2:$AD$5513,0))</f>
        <v>#NAME?</v>
      </c>
      <c r="AH491" t="str">
        <f t="shared" si="78"/>
        <v>Baja</v>
      </c>
      <c r="AI491" t="s">
        <v>153</v>
      </c>
      <c r="AJ491" t="str">
        <f>IFERROR(VLOOKUP(B491,Maestro_Regionales!$A$2:$B$35,2,FALSE),"Otras zonas")</f>
        <v>Antioquia</v>
      </c>
      <c r="AK491" t="str">
        <f t="shared" si="79"/>
        <v>SAVIA SALUD EPS | Antioquia</v>
      </c>
    </row>
    <row r="492" spans="1:37">
      <c r="A492" s="4" t="s">
        <v>155</v>
      </c>
      <c r="B492" s="4" t="s">
        <v>156</v>
      </c>
      <c r="C492" s="4" t="s">
        <v>342</v>
      </c>
      <c r="D492" s="4" t="s">
        <v>343</v>
      </c>
      <c r="E492" s="4" t="s">
        <v>87</v>
      </c>
      <c r="F492" s="4">
        <v>203</v>
      </c>
      <c r="G492" s="4">
        <v>181</v>
      </c>
      <c r="H492" s="4">
        <v>0</v>
      </c>
      <c r="I492">
        <f t="shared" si="70"/>
        <v>384</v>
      </c>
      <c r="J492">
        <f t="shared" si="71"/>
        <v>0.52864583333333337</v>
      </c>
      <c r="K492">
        <f t="shared" si="72"/>
        <v>0.47135416666666669</v>
      </c>
      <c r="L492">
        <f t="shared" si="73"/>
        <v>0</v>
      </c>
      <c r="M492">
        <f>I492*Diccionario!$B$36</f>
        <v>0.85248752941176464</v>
      </c>
      <c r="N492">
        <f>M492*Diccionario!$B$37</f>
        <v>8.6101240470588231E-2</v>
      </c>
      <c r="O492">
        <f>N492*Diccionario!$B$38</f>
        <v>1.2915186070588234E-2</v>
      </c>
      <c r="P492">
        <f>O492*Diccionario!$B$39</f>
        <v>1.162366746352941E-2</v>
      </c>
      <c r="Q492">
        <f>P492*Diccionario!$B$40</f>
        <v>4.649466985411764E-3</v>
      </c>
      <c r="R492">
        <f>Q492*Diccionario!$B$41</f>
        <v>3.0221535405176468E-3</v>
      </c>
      <c r="S492">
        <f t="shared" si="74"/>
        <v>3.0221535405176468E-3</v>
      </c>
      <c r="T492">
        <f>I492*Diccionario!$B$36</f>
        <v>0.85248752941176464</v>
      </c>
      <c r="U492">
        <f>T492*Diccionario!$B$42</f>
        <v>8.6101240470588231E-2</v>
      </c>
      <c r="V492">
        <f>U492*Diccionario!$B$43</f>
        <v>7.3186054399999992E-2</v>
      </c>
      <c r="W492">
        <f>V492*Diccionario!$B$44</f>
        <v>1.3905350335999999E-2</v>
      </c>
      <c r="X492">
        <f>W492*Diccionario!$B$45</f>
        <v>5.4230866310399995E-3</v>
      </c>
      <c r="Y492">
        <f>X492*Diccionario!$B$46</f>
        <v>4.8265471016255999E-3</v>
      </c>
      <c r="Z492">
        <f>Y492*Diccionario!$B$47</f>
        <v>1.7858224276014719E-3</v>
      </c>
      <c r="AA492">
        <f>Z492*Diccionario!$B$48</f>
        <v>1.7858224276014719E-3</v>
      </c>
      <c r="AB492">
        <f>AA492*Diccionario!$B$49</f>
        <v>1.3393668207011039E-3</v>
      </c>
      <c r="AC492">
        <f t="shared" si="75"/>
        <v>1.3393668207011039E-3</v>
      </c>
      <c r="AD492">
        <f t="shared" si="76"/>
        <v>4.3615203612187509E-3</v>
      </c>
      <c r="AE492">
        <f t="shared" si="77"/>
        <v>7.3088916130582958E-6</v>
      </c>
      <c r="AF492" t="e">
        <f ca="1">IF(AD492="","",_xludf.RANK.EQ(AD492,$AD$2:$AD$5513,0))</f>
        <v>#NAME?</v>
      </c>
      <c r="AH492" t="str">
        <f t="shared" si="78"/>
        <v>Baja</v>
      </c>
      <c r="AI492" t="s">
        <v>153</v>
      </c>
      <c r="AJ492" t="str">
        <f>IFERROR(VLOOKUP(B492,Maestro_Regionales!$A$2:$B$35,2,FALSE),"Otras zonas")</f>
        <v>Antioquia</v>
      </c>
      <c r="AK492" t="str">
        <f t="shared" si="79"/>
        <v>NUEVA EPS | Antioquia</v>
      </c>
    </row>
    <row r="493" spans="1:37">
      <c r="A493" s="4" t="s">
        <v>155</v>
      </c>
      <c r="B493" s="4" t="s">
        <v>156</v>
      </c>
      <c r="C493" s="4" t="s">
        <v>342</v>
      </c>
      <c r="D493" s="4" t="s">
        <v>343</v>
      </c>
      <c r="E493" s="4" t="s">
        <v>70</v>
      </c>
      <c r="F493" s="4">
        <v>99</v>
      </c>
      <c r="G493" s="4">
        <v>22</v>
      </c>
      <c r="H493" s="4">
        <v>0</v>
      </c>
      <c r="I493">
        <f t="shared" si="70"/>
        <v>121</v>
      </c>
      <c r="J493">
        <f t="shared" si="71"/>
        <v>0.81818181818181823</v>
      </c>
      <c r="K493">
        <f t="shared" si="72"/>
        <v>0.18181818181818182</v>
      </c>
      <c r="L493">
        <f t="shared" si="73"/>
        <v>0</v>
      </c>
      <c r="M493">
        <f>I493*Diccionario!$B$36</f>
        <v>0.26862237254901961</v>
      </c>
      <c r="N493">
        <f>M493*Diccionario!$B$37</f>
        <v>2.713085962745098E-2</v>
      </c>
      <c r="O493">
        <f>N493*Diccionario!$B$38</f>
        <v>4.0696289441176465E-3</v>
      </c>
      <c r="P493">
        <f>O493*Diccionario!$B$39</f>
        <v>3.662666049705882E-3</v>
      </c>
      <c r="Q493">
        <f>P493*Diccionario!$B$40</f>
        <v>1.465066419882353E-3</v>
      </c>
      <c r="R493">
        <f>Q493*Diccionario!$B$41</f>
        <v>9.5229317292352944E-4</v>
      </c>
      <c r="S493">
        <f t="shared" si="74"/>
        <v>9.5229317292352944E-4</v>
      </c>
      <c r="T493">
        <f>I493*Diccionario!$B$36</f>
        <v>0.26862237254901961</v>
      </c>
      <c r="U493">
        <f>T493*Diccionario!$B$42</f>
        <v>2.713085962745098E-2</v>
      </c>
      <c r="V493">
        <f>U493*Diccionario!$B$43</f>
        <v>2.3061230683333333E-2</v>
      </c>
      <c r="W493">
        <f>V493*Diccionario!$B$44</f>
        <v>4.3816338298333334E-3</v>
      </c>
      <c r="X493">
        <f>W493*Diccionario!$B$45</f>
        <v>1.7088371936350001E-3</v>
      </c>
      <c r="Y493">
        <f>X493*Diccionario!$B$46</f>
        <v>1.5208651023351501E-3</v>
      </c>
      <c r="Z493">
        <f>Y493*Diccionario!$B$47</f>
        <v>5.6272008786400552E-4</v>
      </c>
      <c r="AA493">
        <f>Z493*Diccionario!$B$48</f>
        <v>5.6272008786400552E-4</v>
      </c>
      <c r="AB493">
        <f>AA493*Diccionario!$B$49</f>
        <v>4.2204006589800411E-4</v>
      </c>
      <c r="AC493">
        <f t="shared" si="75"/>
        <v>4.2204006589800411E-4</v>
      </c>
      <c r="AD493">
        <f t="shared" si="76"/>
        <v>1.3743332388215334E-3</v>
      </c>
      <c r="AE493">
        <f t="shared" si="77"/>
        <v>2.3030622009897234E-6</v>
      </c>
      <c r="AF493" t="e">
        <f ca="1">IF(AD493="","",_xludf.RANK.EQ(AD493,$AD$2:$AD$5513,0))</f>
        <v>#NAME?</v>
      </c>
      <c r="AH493" t="str">
        <f t="shared" si="78"/>
        <v>Baja</v>
      </c>
      <c r="AI493" t="s">
        <v>153</v>
      </c>
      <c r="AJ493" t="str">
        <f>IFERROR(VLOOKUP(B493,Maestro_Regionales!$A$2:$B$35,2,FALSE),"Otras zonas")</f>
        <v>Antioquia</v>
      </c>
      <c r="AK493" t="str">
        <f t="shared" si="79"/>
        <v>EPS SURA | Antioquia</v>
      </c>
    </row>
    <row r="494" spans="1:37">
      <c r="A494" s="4" t="s">
        <v>155</v>
      </c>
      <c r="B494" s="4" t="s">
        <v>156</v>
      </c>
      <c r="C494" s="4" t="s">
        <v>342</v>
      </c>
      <c r="D494" s="4" t="s">
        <v>343</v>
      </c>
      <c r="E494" s="4" t="s">
        <v>90</v>
      </c>
      <c r="F494" s="4">
        <v>0</v>
      </c>
      <c r="G494" s="4">
        <v>0</v>
      </c>
      <c r="H494" s="4">
        <v>121</v>
      </c>
      <c r="I494">
        <f t="shared" si="70"/>
        <v>121</v>
      </c>
      <c r="J494">
        <f t="shared" si="71"/>
        <v>0</v>
      </c>
      <c r="K494">
        <f t="shared" si="72"/>
        <v>0</v>
      </c>
      <c r="L494">
        <f t="shared" si="73"/>
        <v>1</v>
      </c>
      <c r="M494">
        <f>I494*Diccionario!$B$36</f>
        <v>0.26862237254901961</v>
      </c>
      <c r="N494">
        <f>M494*Diccionario!$B$37</f>
        <v>2.713085962745098E-2</v>
      </c>
      <c r="O494">
        <f>N494*Diccionario!$B$38</f>
        <v>4.0696289441176465E-3</v>
      </c>
      <c r="P494">
        <f>O494*Diccionario!$B$39</f>
        <v>3.662666049705882E-3</v>
      </c>
      <c r="Q494">
        <f>P494*Diccionario!$B$40</f>
        <v>1.465066419882353E-3</v>
      </c>
      <c r="R494">
        <f>Q494*Diccionario!$B$41</f>
        <v>9.5229317292352944E-4</v>
      </c>
      <c r="S494">
        <f t="shared" si="74"/>
        <v>9.5229317292352944E-4</v>
      </c>
      <c r="T494">
        <f>I494*Diccionario!$B$36</f>
        <v>0.26862237254901961</v>
      </c>
      <c r="U494">
        <f>T494*Diccionario!$B$42</f>
        <v>2.713085962745098E-2</v>
      </c>
      <c r="V494">
        <f>U494*Diccionario!$B$43</f>
        <v>2.3061230683333333E-2</v>
      </c>
      <c r="W494">
        <f>V494*Diccionario!$B$44</f>
        <v>4.3816338298333334E-3</v>
      </c>
      <c r="X494">
        <f>W494*Diccionario!$B$45</f>
        <v>1.7088371936350001E-3</v>
      </c>
      <c r="Y494">
        <f>X494*Diccionario!$B$46</f>
        <v>1.5208651023351501E-3</v>
      </c>
      <c r="Z494">
        <f>Y494*Diccionario!$B$47</f>
        <v>5.6272008786400552E-4</v>
      </c>
      <c r="AA494">
        <f>Z494*Diccionario!$B$48</f>
        <v>5.6272008786400552E-4</v>
      </c>
      <c r="AB494">
        <f>AA494*Diccionario!$B$49</f>
        <v>4.2204006589800411E-4</v>
      </c>
      <c r="AC494">
        <f t="shared" si="75"/>
        <v>4.2204006589800411E-4</v>
      </c>
      <c r="AD494">
        <f t="shared" si="76"/>
        <v>1.3743332388215334E-3</v>
      </c>
      <c r="AE494">
        <f t="shared" si="77"/>
        <v>2.3030622009897234E-6</v>
      </c>
      <c r="AF494" t="e">
        <f ca="1">IF(AD494="","",_xludf.RANK.EQ(AD494,$AD$2:$AD$5513,0))</f>
        <v>#NAME?</v>
      </c>
      <c r="AH494" t="str">
        <f t="shared" si="78"/>
        <v>Baja</v>
      </c>
      <c r="AI494" t="s">
        <v>153</v>
      </c>
      <c r="AJ494" t="str">
        <f>IFERROR(VLOOKUP(B494,Maestro_Regionales!$A$2:$B$35,2,FALSE),"Otras zonas")</f>
        <v>Antioquia</v>
      </c>
      <c r="AK494" t="str">
        <f t="shared" si="79"/>
        <v>REGIMEN DE EXCEPCION | Antioquia</v>
      </c>
    </row>
    <row r="495" spans="1:37">
      <c r="A495" s="4" t="s">
        <v>155</v>
      </c>
      <c r="B495" s="4" t="s">
        <v>156</v>
      </c>
      <c r="C495" s="4" t="s">
        <v>344</v>
      </c>
      <c r="D495" s="4" t="s">
        <v>345</v>
      </c>
      <c r="E495" s="4" t="s">
        <v>160</v>
      </c>
      <c r="F495" s="4">
        <v>674</v>
      </c>
      <c r="G495" s="4">
        <v>5396</v>
      </c>
      <c r="H495" s="4">
        <v>0</v>
      </c>
      <c r="I495">
        <f t="shared" si="70"/>
        <v>6070</v>
      </c>
      <c r="J495">
        <f t="shared" si="71"/>
        <v>0.11103789126853378</v>
      </c>
      <c r="K495">
        <f t="shared" si="72"/>
        <v>0.88896210873146619</v>
      </c>
      <c r="L495">
        <f t="shared" si="73"/>
        <v>0</v>
      </c>
      <c r="M495">
        <f>I495*Diccionario!$B$36</f>
        <v>13.475519019607843</v>
      </c>
      <c r="N495">
        <f>M495*Diccionario!$B$37</f>
        <v>1.3610274209803923</v>
      </c>
      <c r="O495">
        <f>N495*Diccionario!$B$38</f>
        <v>0.20415411314705884</v>
      </c>
      <c r="P495">
        <f>O495*Diccionario!$B$39</f>
        <v>0.18373870183235297</v>
      </c>
      <c r="Q495">
        <f>P495*Diccionario!$B$40</f>
        <v>7.3495480732941196E-2</v>
      </c>
      <c r="R495">
        <f>Q495*Diccionario!$B$41</f>
        <v>4.7772062476411782E-2</v>
      </c>
      <c r="S495">
        <f t="shared" si="74"/>
        <v>4.7772062476411782E-2</v>
      </c>
      <c r="T495">
        <f>I495*Diccionario!$B$36</f>
        <v>13.475519019607843</v>
      </c>
      <c r="U495">
        <f>T495*Diccionario!$B$42</f>
        <v>1.3610274209803923</v>
      </c>
      <c r="V495">
        <f>U495*Diccionario!$B$43</f>
        <v>1.1568733078333335</v>
      </c>
      <c r="W495">
        <f>V495*Diccionario!$B$44</f>
        <v>0.21980592848833339</v>
      </c>
      <c r="X495">
        <f>W495*Diccionario!$B$45</f>
        <v>8.5724312110450021E-2</v>
      </c>
      <c r="Y495">
        <f>X495*Diccionario!$B$46</f>
        <v>7.629463777830052E-2</v>
      </c>
      <c r="Z495">
        <f>Y495*Diccionario!$B$47</f>
        <v>2.8229015977971193E-2</v>
      </c>
      <c r="AA495">
        <f>Z495*Diccionario!$B$48</f>
        <v>2.8229015977971193E-2</v>
      </c>
      <c r="AB495">
        <f>AA495*Diccionario!$B$49</f>
        <v>2.1171761983478393E-2</v>
      </c>
      <c r="AC495">
        <f t="shared" si="75"/>
        <v>2.1171761983478393E-2</v>
      </c>
      <c r="AD495">
        <f t="shared" si="76"/>
        <v>6.8943824459890168E-2</v>
      </c>
      <c r="AE495">
        <f t="shared" si="77"/>
        <v>1.1553378148766632E-4</v>
      </c>
      <c r="AF495" t="e">
        <f ca="1">IF(AD495="","",_xludf.RANK.EQ(AD495,$AD$2:$AD$5513,0))</f>
        <v>#NAME?</v>
      </c>
      <c r="AH495" t="str">
        <f t="shared" si="78"/>
        <v>Baja</v>
      </c>
      <c r="AI495" t="s">
        <v>153</v>
      </c>
      <c r="AJ495" t="str">
        <f>IFERROR(VLOOKUP(B495,Maestro_Regionales!$A$2:$B$35,2,FALSE),"Otras zonas")</f>
        <v>Antioquia</v>
      </c>
      <c r="AK495" t="str">
        <f t="shared" si="79"/>
        <v>SAVIA SALUD EPS | Antioquia</v>
      </c>
    </row>
    <row r="496" spans="1:37">
      <c r="A496" s="4" t="s">
        <v>155</v>
      </c>
      <c r="B496" s="4" t="s">
        <v>156</v>
      </c>
      <c r="C496" s="4" t="s">
        <v>344</v>
      </c>
      <c r="D496" s="4" t="s">
        <v>345</v>
      </c>
      <c r="E496" s="4" t="s">
        <v>87</v>
      </c>
      <c r="F496" s="4">
        <v>3091</v>
      </c>
      <c r="G496" s="4">
        <v>1633</v>
      </c>
      <c r="H496" s="4">
        <v>0</v>
      </c>
      <c r="I496">
        <f t="shared" si="70"/>
        <v>4724</v>
      </c>
      <c r="J496">
        <f t="shared" si="71"/>
        <v>0.65431837425910244</v>
      </c>
      <c r="K496">
        <f t="shared" si="72"/>
        <v>0.34568162574089756</v>
      </c>
      <c r="L496">
        <f t="shared" si="73"/>
        <v>0</v>
      </c>
      <c r="M496">
        <f>I496*Diccionario!$B$36</f>
        <v>10.487372627450979</v>
      </c>
      <c r="N496">
        <f>M496*Diccionario!$B$37</f>
        <v>1.059224635372549</v>
      </c>
      <c r="O496">
        <f>N496*Diccionario!$B$38</f>
        <v>0.15888369530588234</v>
      </c>
      <c r="P496">
        <f>O496*Diccionario!$B$39</f>
        <v>0.14299532577529411</v>
      </c>
      <c r="Q496">
        <f>P496*Diccionario!$B$40</f>
        <v>5.7198130310117647E-2</v>
      </c>
      <c r="R496">
        <f>Q496*Diccionario!$B$41</f>
        <v>3.717878470157647E-2</v>
      </c>
      <c r="S496">
        <f t="shared" si="74"/>
        <v>3.717878470157647E-2</v>
      </c>
      <c r="T496">
        <f>I496*Diccionario!$B$36</f>
        <v>10.487372627450979</v>
      </c>
      <c r="U496">
        <f>T496*Diccionario!$B$42</f>
        <v>1.059224635372549</v>
      </c>
      <c r="V496">
        <f>U496*Diccionario!$B$43</f>
        <v>0.90034094006666654</v>
      </c>
      <c r="W496">
        <f>V496*Diccionario!$B$44</f>
        <v>0.17106477861266664</v>
      </c>
      <c r="X496">
        <f>W496*Diccionario!$B$45</f>
        <v>6.6715263658939997E-2</v>
      </c>
      <c r="Y496">
        <f>X496*Diccionario!$B$46</f>
        <v>5.93765846564566E-2</v>
      </c>
      <c r="Z496">
        <f>Y496*Diccionario!$B$47</f>
        <v>2.196933632288894E-2</v>
      </c>
      <c r="AA496">
        <f>Z496*Diccionario!$B$48</f>
        <v>2.196933632288894E-2</v>
      </c>
      <c r="AB496">
        <f>AA496*Diccionario!$B$49</f>
        <v>1.6477002242166704E-2</v>
      </c>
      <c r="AC496">
        <f t="shared" si="75"/>
        <v>1.6477002242166704E-2</v>
      </c>
      <c r="AD496">
        <f t="shared" si="76"/>
        <v>5.3655786943743178E-2</v>
      </c>
      <c r="AE496">
        <f t="shared" si="77"/>
        <v>8.9914593698144242E-5</v>
      </c>
      <c r="AF496" t="e">
        <f ca="1">IF(AD496="","",_xludf.RANK.EQ(AD496,$AD$2:$AD$5513,0))</f>
        <v>#NAME?</v>
      </c>
      <c r="AH496" t="str">
        <f t="shared" si="78"/>
        <v>Baja</v>
      </c>
      <c r="AI496" t="s">
        <v>153</v>
      </c>
      <c r="AJ496" t="str">
        <f>IFERROR(VLOOKUP(B496,Maestro_Regionales!$A$2:$B$35,2,FALSE),"Otras zonas")</f>
        <v>Antioquia</v>
      </c>
      <c r="AK496" t="str">
        <f t="shared" si="79"/>
        <v>NUEVA EPS | Antioquia</v>
      </c>
    </row>
    <row r="497" spans="1:37">
      <c r="A497" s="4" t="s">
        <v>155</v>
      </c>
      <c r="B497" s="4" t="s">
        <v>156</v>
      </c>
      <c r="C497" s="4" t="s">
        <v>344</v>
      </c>
      <c r="D497" s="4" t="s">
        <v>345</v>
      </c>
      <c r="E497" s="4" t="s">
        <v>70</v>
      </c>
      <c r="F497" s="4">
        <v>1204</v>
      </c>
      <c r="G497" s="4">
        <v>1397</v>
      </c>
      <c r="H497" s="4">
        <v>0</v>
      </c>
      <c r="I497">
        <f t="shared" si="70"/>
        <v>2601</v>
      </c>
      <c r="J497">
        <f t="shared" si="71"/>
        <v>0.46289888504421378</v>
      </c>
      <c r="K497">
        <f t="shared" si="72"/>
        <v>0.53710111495578627</v>
      </c>
      <c r="L497">
        <f t="shared" si="73"/>
        <v>0</v>
      </c>
      <c r="M497">
        <f>I497*Diccionario!$B$36</f>
        <v>5.7742709999999997</v>
      </c>
      <c r="N497">
        <f>M497*Diccionario!$B$37</f>
        <v>0.58320137100000002</v>
      </c>
      <c r="O497">
        <f>N497*Diccionario!$B$38</f>
        <v>8.7480205650000004E-2</v>
      </c>
      <c r="P497">
        <f>O497*Diccionario!$B$39</f>
        <v>7.8732185085000003E-2</v>
      </c>
      <c r="Q497">
        <f>P497*Diccionario!$B$40</f>
        <v>3.1492874034000001E-2</v>
      </c>
      <c r="R497">
        <f>Q497*Diccionario!$B$41</f>
        <v>2.0470368122100003E-2</v>
      </c>
      <c r="S497">
        <f t="shared" si="74"/>
        <v>2.0470368122100003E-2</v>
      </c>
      <c r="T497">
        <f>I497*Diccionario!$B$36</f>
        <v>5.7742709999999997</v>
      </c>
      <c r="U497">
        <f>T497*Diccionario!$B$42</f>
        <v>0.58320137100000002</v>
      </c>
      <c r="V497">
        <f>U497*Diccionario!$B$43</f>
        <v>0.49572116534999999</v>
      </c>
      <c r="W497">
        <f>V497*Diccionario!$B$44</f>
        <v>9.4187021416499997E-2</v>
      </c>
      <c r="X497">
        <f>W497*Diccionario!$B$45</f>
        <v>3.6732938352434998E-2</v>
      </c>
      <c r="Y497">
        <f>X497*Diccionario!$B$46</f>
        <v>3.2692315133667146E-2</v>
      </c>
      <c r="Z497">
        <f>Y497*Diccionario!$B$47</f>
        <v>1.2096156599456844E-2</v>
      </c>
      <c r="AA497">
        <f>Z497*Diccionario!$B$48</f>
        <v>1.2096156599456844E-2</v>
      </c>
      <c r="AB497">
        <f>AA497*Diccionario!$B$49</f>
        <v>9.0721174495926333E-3</v>
      </c>
      <c r="AC497">
        <f t="shared" si="75"/>
        <v>9.0721174495926333E-3</v>
      </c>
      <c r="AD497">
        <f t="shared" si="76"/>
        <v>2.9542485571692638E-2</v>
      </c>
      <c r="AE497">
        <f t="shared" si="77"/>
        <v>4.9506320535324557E-5</v>
      </c>
      <c r="AF497" t="e">
        <f ca="1">IF(AD497="","",_xludf.RANK.EQ(AD497,$AD$2:$AD$5513,0))</f>
        <v>#NAME?</v>
      </c>
      <c r="AH497" t="str">
        <f t="shared" si="78"/>
        <v>Baja</v>
      </c>
      <c r="AI497" t="s">
        <v>153</v>
      </c>
      <c r="AJ497" t="str">
        <f>IFERROR(VLOOKUP(B497,Maestro_Regionales!$A$2:$B$35,2,FALSE),"Otras zonas")</f>
        <v>Antioquia</v>
      </c>
      <c r="AK497" t="str">
        <f t="shared" si="79"/>
        <v>EPS SURA | Antioquia</v>
      </c>
    </row>
    <row r="498" spans="1:37">
      <c r="A498" s="4" t="s">
        <v>155</v>
      </c>
      <c r="B498" s="4" t="s">
        <v>156</v>
      </c>
      <c r="C498" s="4" t="s">
        <v>344</v>
      </c>
      <c r="D498" s="4" t="s">
        <v>345</v>
      </c>
      <c r="E498" s="4" t="s">
        <v>90</v>
      </c>
      <c r="F498" s="4">
        <v>0</v>
      </c>
      <c r="G498" s="4">
        <v>0</v>
      </c>
      <c r="H498" s="4">
        <v>273</v>
      </c>
      <c r="I498">
        <f t="shared" si="70"/>
        <v>273</v>
      </c>
      <c r="J498">
        <f t="shared" si="71"/>
        <v>0</v>
      </c>
      <c r="K498">
        <f t="shared" si="72"/>
        <v>0</v>
      </c>
      <c r="L498">
        <f t="shared" si="73"/>
        <v>1</v>
      </c>
      <c r="M498">
        <f>I498*Diccionario!$B$36</f>
        <v>0.60606535294117647</v>
      </c>
      <c r="N498">
        <f>M498*Diccionario!$B$37</f>
        <v>6.1212600647058829E-2</v>
      </c>
      <c r="O498">
        <f>N498*Diccionario!$B$38</f>
        <v>9.1818900970588244E-3</v>
      </c>
      <c r="P498">
        <f>O498*Diccionario!$B$39</f>
        <v>8.2637010873529426E-3</v>
      </c>
      <c r="Q498">
        <f>P498*Diccionario!$B$40</f>
        <v>3.3054804349411772E-3</v>
      </c>
      <c r="R498">
        <f>Q498*Diccionario!$B$41</f>
        <v>2.1485622827117652E-3</v>
      </c>
      <c r="S498">
        <f t="shared" si="74"/>
        <v>2.1485622827117652E-3</v>
      </c>
      <c r="T498">
        <f>I498*Diccionario!$B$36</f>
        <v>0.60606535294117647</v>
      </c>
      <c r="U498">
        <f>T498*Diccionario!$B$42</f>
        <v>6.1212600647058829E-2</v>
      </c>
      <c r="V498">
        <f>U498*Diccionario!$B$43</f>
        <v>5.2030710550000005E-2</v>
      </c>
      <c r="W498">
        <f>V498*Diccionario!$B$44</f>
        <v>9.8858350045000019E-3</v>
      </c>
      <c r="X498">
        <f>W498*Diccionario!$B$45</f>
        <v>3.8554756517550008E-3</v>
      </c>
      <c r="Y498">
        <f>X498*Diccionario!$B$46</f>
        <v>3.4313733300619506E-3</v>
      </c>
      <c r="Z498">
        <f>Y498*Diccionario!$B$47</f>
        <v>1.2696081321229217E-3</v>
      </c>
      <c r="AA498">
        <f>Z498*Diccionario!$B$48</f>
        <v>1.2696081321229217E-3</v>
      </c>
      <c r="AB498">
        <f>AA498*Diccionario!$B$49</f>
        <v>9.522060990921913E-4</v>
      </c>
      <c r="AC498">
        <f t="shared" si="75"/>
        <v>9.522060990921913E-4</v>
      </c>
      <c r="AD498">
        <f t="shared" si="76"/>
        <v>3.1007683818039563E-3</v>
      </c>
      <c r="AE498">
        <f t="shared" si="77"/>
        <v>5.1961651311586333E-6</v>
      </c>
      <c r="AF498" t="e">
        <f ca="1">IF(AD498="","",_xludf.RANK.EQ(AD498,$AD$2:$AD$5513,0))</f>
        <v>#NAME?</v>
      </c>
      <c r="AH498" t="str">
        <f t="shared" si="78"/>
        <v>Baja</v>
      </c>
      <c r="AI498" t="s">
        <v>153</v>
      </c>
      <c r="AJ498" t="str">
        <f>IFERROR(VLOOKUP(B498,Maestro_Regionales!$A$2:$B$35,2,FALSE),"Otras zonas")</f>
        <v>Antioquia</v>
      </c>
      <c r="AK498" t="str">
        <f t="shared" si="79"/>
        <v>REGIMEN DE EXCEPCION | Antioquia</v>
      </c>
    </row>
    <row r="499" spans="1:37">
      <c r="A499" s="4" t="s">
        <v>155</v>
      </c>
      <c r="B499" s="4" t="s">
        <v>156</v>
      </c>
      <c r="C499" s="4" t="s">
        <v>344</v>
      </c>
      <c r="D499" s="4" t="s">
        <v>345</v>
      </c>
      <c r="E499" s="4" t="s">
        <v>86</v>
      </c>
      <c r="F499" s="4">
        <v>2</v>
      </c>
      <c r="G499" s="4">
        <v>0</v>
      </c>
      <c r="H499" s="4">
        <v>0</v>
      </c>
      <c r="I499">
        <f t="shared" si="70"/>
        <v>2</v>
      </c>
      <c r="J499">
        <f t="shared" si="71"/>
        <v>1</v>
      </c>
      <c r="K499">
        <f t="shared" si="72"/>
        <v>0</v>
      </c>
      <c r="L499">
        <f t="shared" si="73"/>
        <v>0</v>
      </c>
      <c r="M499">
        <f>I499*Diccionario!$B$36</f>
        <v>4.4400392156862742E-3</v>
      </c>
      <c r="N499">
        <f>M499*Diccionario!$B$37</f>
        <v>4.4844396078431374E-4</v>
      </c>
      <c r="O499">
        <f>N499*Diccionario!$B$38</f>
        <v>6.7266594117647063E-5</v>
      </c>
      <c r="P499">
        <f>O499*Diccionario!$B$39</f>
        <v>6.053993470588236E-5</v>
      </c>
      <c r="Q499">
        <f>P499*Diccionario!$B$40</f>
        <v>2.4215973882352947E-5</v>
      </c>
      <c r="R499">
        <f>Q499*Diccionario!$B$41</f>
        <v>1.5740383023529416E-5</v>
      </c>
      <c r="S499">
        <f t="shared" si="74"/>
        <v>1.5740383023529416E-5</v>
      </c>
      <c r="T499">
        <f>I499*Diccionario!$B$36</f>
        <v>4.4400392156862742E-3</v>
      </c>
      <c r="U499">
        <f>T499*Diccionario!$B$42</f>
        <v>4.4844396078431374E-4</v>
      </c>
      <c r="V499">
        <f>U499*Diccionario!$B$43</f>
        <v>3.8117736666666666E-4</v>
      </c>
      <c r="W499">
        <f>V499*Diccionario!$B$44</f>
        <v>7.2423699666666666E-5</v>
      </c>
      <c r="X499">
        <f>W499*Diccionario!$B$45</f>
        <v>2.8245242870000002E-5</v>
      </c>
      <c r="Y499">
        <f>X499*Diccionario!$B$46</f>
        <v>2.5138266154300001E-5</v>
      </c>
      <c r="Z499">
        <f>Y499*Diccionario!$B$47</f>
        <v>9.3011584770909993E-6</v>
      </c>
      <c r="AA499">
        <f>Z499*Diccionario!$B$48</f>
        <v>9.3011584770909993E-6</v>
      </c>
      <c r="AB499">
        <f>AA499*Diccionario!$B$49</f>
        <v>6.9758688578182495E-6</v>
      </c>
      <c r="AC499">
        <f t="shared" si="75"/>
        <v>6.9758688578182495E-6</v>
      </c>
      <c r="AD499">
        <f t="shared" si="76"/>
        <v>2.2716251881347665E-5</v>
      </c>
      <c r="AE499">
        <f t="shared" si="77"/>
        <v>3.8067143818011966E-8</v>
      </c>
      <c r="AF499" t="e">
        <f ca="1">IF(AD499="","",_xludf.RANK.EQ(AD499,$AD$2:$AD$5513,0))</f>
        <v>#NAME?</v>
      </c>
      <c r="AH499" t="str">
        <f t="shared" si="78"/>
        <v>Baja</v>
      </c>
      <c r="AI499" t="s">
        <v>153</v>
      </c>
      <c r="AJ499" t="str">
        <f>IFERROR(VLOOKUP(B499,Maestro_Regionales!$A$2:$B$35,2,FALSE),"Otras zonas")</f>
        <v>Antioquia</v>
      </c>
      <c r="AK499" t="str">
        <f t="shared" si="79"/>
        <v>EPS SANITAS | Antioquia</v>
      </c>
    </row>
    <row r="500" spans="1:37">
      <c r="A500" s="4" t="s">
        <v>155</v>
      </c>
      <c r="B500" s="4" t="s">
        <v>156</v>
      </c>
      <c r="C500" s="4" t="s">
        <v>344</v>
      </c>
      <c r="D500" s="4" t="s">
        <v>345</v>
      </c>
      <c r="E500" s="4" t="s">
        <v>161</v>
      </c>
      <c r="F500" s="4">
        <v>1</v>
      </c>
      <c r="G500" s="4">
        <v>0</v>
      </c>
      <c r="H500" s="4">
        <v>0</v>
      </c>
      <c r="I500">
        <f t="shared" si="70"/>
        <v>1</v>
      </c>
      <c r="J500">
        <f t="shared" si="71"/>
        <v>1</v>
      </c>
      <c r="K500">
        <f t="shared" si="72"/>
        <v>0</v>
      </c>
      <c r="L500">
        <f t="shared" si="73"/>
        <v>0</v>
      </c>
      <c r="M500">
        <f>I500*Diccionario!$B$36</f>
        <v>2.2200196078431371E-3</v>
      </c>
      <c r="N500">
        <f>M500*Diccionario!$B$37</f>
        <v>2.2422198039215687E-4</v>
      </c>
      <c r="O500">
        <f>N500*Diccionario!$B$38</f>
        <v>3.3633297058823532E-5</v>
      </c>
      <c r="P500">
        <f>O500*Diccionario!$B$39</f>
        <v>3.026996735294118E-5</v>
      </c>
      <c r="Q500">
        <f>P500*Diccionario!$B$40</f>
        <v>1.2107986941176473E-5</v>
      </c>
      <c r="R500">
        <f>Q500*Diccionario!$B$41</f>
        <v>7.870191511764708E-6</v>
      </c>
      <c r="S500">
        <f t="shared" si="74"/>
        <v>7.870191511764708E-6</v>
      </c>
      <c r="T500">
        <f>I500*Diccionario!$B$36</f>
        <v>2.2200196078431371E-3</v>
      </c>
      <c r="U500">
        <f>T500*Diccionario!$B$42</f>
        <v>2.2422198039215687E-4</v>
      </c>
      <c r="V500">
        <f>U500*Diccionario!$B$43</f>
        <v>1.9058868333333333E-4</v>
      </c>
      <c r="W500">
        <f>V500*Diccionario!$B$44</f>
        <v>3.6211849833333333E-5</v>
      </c>
      <c r="X500">
        <f>W500*Diccionario!$B$45</f>
        <v>1.4122621435000001E-5</v>
      </c>
      <c r="Y500">
        <f>X500*Diccionario!$B$46</f>
        <v>1.256913307715E-5</v>
      </c>
      <c r="Z500">
        <f>Y500*Diccionario!$B$47</f>
        <v>4.6505792385454997E-6</v>
      </c>
      <c r="AA500">
        <f>Z500*Diccionario!$B$48</f>
        <v>4.6505792385454997E-6</v>
      </c>
      <c r="AB500">
        <f>AA500*Diccionario!$B$49</f>
        <v>3.4879344289091247E-6</v>
      </c>
      <c r="AC500">
        <f t="shared" si="75"/>
        <v>3.4879344289091247E-6</v>
      </c>
      <c r="AD500">
        <f t="shared" si="76"/>
        <v>1.1358125940673833E-5</v>
      </c>
      <c r="AE500">
        <f t="shared" si="77"/>
        <v>1.9033571909005983E-8</v>
      </c>
      <c r="AF500" t="e">
        <f ca="1">IF(AD500="","",_xludf.RANK.EQ(AD500,$AD$2:$AD$5513,0))</f>
        <v>#NAME?</v>
      </c>
      <c r="AH500" t="str">
        <f t="shared" si="78"/>
        <v>Baja</v>
      </c>
      <c r="AI500" t="s">
        <v>153</v>
      </c>
      <c r="AJ500" t="str">
        <f>IFERROR(VLOOKUP(B500,Maestro_Regionales!$A$2:$B$35,2,FALSE),"Otras zonas")</f>
        <v>Antioquia</v>
      </c>
      <c r="AK500" t="str">
        <f t="shared" si="79"/>
        <v>EPM - EAS | Antioquia</v>
      </c>
    </row>
    <row r="501" spans="1:37">
      <c r="A501" s="4" t="s">
        <v>155</v>
      </c>
      <c r="B501" s="4" t="s">
        <v>156</v>
      </c>
      <c r="C501" s="4" t="s">
        <v>346</v>
      </c>
      <c r="D501" s="4" t="s">
        <v>347</v>
      </c>
      <c r="E501" s="4" t="s">
        <v>160</v>
      </c>
      <c r="F501" s="4">
        <v>297</v>
      </c>
      <c r="G501" s="4">
        <v>1474</v>
      </c>
      <c r="H501" s="4">
        <v>0</v>
      </c>
      <c r="I501">
        <f t="shared" si="70"/>
        <v>1771</v>
      </c>
      <c r="J501">
        <f t="shared" si="71"/>
        <v>0.16770186335403728</v>
      </c>
      <c r="K501">
        <f t="shared" si="72"/>
        <v>0.83229813664596275</v>
      </c>
      <c r="L501">
        <f t="shared" si="73"/>
        <v>0</v>
      </c>
      <c r="M501">
        <f>I501*Diccionario!$B$36</f>
        <v>3.9316547254901959</v>
      </c>
      <c r="N501">
        <f>M501*Diccionario!$B$37</f>
        <v>0.3970971272745098</v>
      </c>
      <c r="O501">
        <f>N501*Diccionario!$B$38</f>
        <v>5.9564569091176467E-2</v>
      </c>
      <c r="P501">
        <f>O501*Diccionario!$B$39</f>
        <v>5.3608112182058819E-2</v>
      </c>
      <c r="Q501">
        <f>P501*Diccionario!$B$40</f>
        <v>2.1443244872823529E-2</v>
      </c>
      <c r="R501">
        <f>Q501*Diccionario!$B$41</f>
        <v>1.3938109167335294E-2</v>
      </c>
      <c r="S501">
        <f t="shared" si="74"/>
        <v>1.3938109167335294E-2</v>
      </c>
      <c r="T501">
        <f>I501*Diccionario!$B$36</f>
        <v>3.9316547254901959</v>
      </c>
      <c r="U501">
        <f>T501*Diccionario!$B$42</f>
        <v>0.3970971272745098</v>
      </c>
      <c r="V501">
        <f>U501*Diccionario!$B$43</f>
        <v>0.33753255818333333</v>
      </c>
      <c r="W501">
        <f>V501*Diccionario!$B$44</f>
        <v>6.4131186054833339E-2</v>
      </c>
      <c r="X501">
        <f>W501*Diccionario!$B$45</f>
        <v>2.5011162561385004E-2</v>
      </c>
      <c r="Y501">
        <f>X501*Diccionario!$B$46</f>
        <v>2.2259934679632654E-2</v>
      </c>
      <c r="Z501">
        <f>Y501*Diccionario!$B$47</f>
        <v>8.2361758314640817E-3</v>
      </c>
      <c r="AA501">
        <f>Z501*Diccionario!$B$48</f>
        <v>8.2361758314640817E-3</v>
      </c>
      <c r="AB501">
        <f>AA501*Diccionario!$B$49</f>
        <v>6.1771318735980608E-3</v>
      </c>
      <c r="AC501">
        <f t="shared" si="75"/>
        <v>6.1771318735980608E-3</v>
      </c>
      <c r="AD501">
        <f t="shared" si="76"/>
        <v>2.0115241040933353E-2</v>
      </c>
      <c r="AE501">
        <f t="shared" si="77"/>
        <v>3.3708455850849584E-5</v>
      </c>
      <c r="AF501" t="e">
        <f ca="1">IF(AD501="","",_xludf.RANK.EQ(AD501,$AD$2:$AD$5513,0))</f>
        <v>#NAME?</v>
      </c>
      <c r="AH501" t="str">
        <f t="shared" si="78"/>
        <v>Baja</v>
      </c>
      <c r="AI501" t="s">
        <v>153</v>
      </c>
      <c r="AJ501" t="str">
        <f>IFERROR(VLOOKUP(B501,Maestro_Regionales!$A$2:$B$35,2,FALSE),"Otras zonas")</f>
        <v>Antioquia</v>
      </c>
      <c r="AK501" t="str">
        <f t="shared" si="79"/>
        <v>SAVIA SALUD EPS | Antioquia</v>
      </c>
    </row>
    <row r="502" spans="1:37">
      <c r="A502" s="4" t="s">
        <v>155</v>
      </c>
      <c r="B502" s="4" t="s">
        <v>156</v>
      </c>
      <c r="C502" s="4" t="s">
        <v>346</v>
      </c>
      <c r="D502" s="4" t="s">
        <v>347</v>
      </c>
      <c r="E502" s="4" t="s">
        <v>87</v>
      </c>
      <c r="F502" s="4">
        <v>624</v>
      </c>
      <c r="G502" s="4">
        <v>263</v>
      </c>
      <c r="H502" s="4">
        <v>0</v>
      </c>
      <c r="I502">
        <f t="shared" si="70"/>
        <v>887</v>
      </c>
      <c r="J502">
        <f t="shared" si="71"/>
        <v>0.70349492671927849</v>
      </c>
      <c r="K502">
        <f t="shared" si="72"/>
        <v>0.29650507328072151</v>
      </c>
      <c r="L502">
        <f t="shared" si="73"/>
        <v>0</v>
      </c>
      <c r="M502">
        <f>I502*Diccionario!$B$36</f>
        <v>1.9691573921568626</v>
      </c>
      <c r="N502">
        <f>M502*Diccionario!$B$37</f>
        <v>0.19888489660784314</v>
      </c>
      <c r="O502">
        <f>N502*Diccionario!$B$38</f>
        <v>2.9832734491176471E-2</v>
      </c>
      <c r="P502">
        <f>O502*Diccionario!$B$39</f>
        <v>2.6849461042058823E-2</v>
      </c>
      <c r="Q502">
        <f>P502*Diccionario!$B$40</f>
        <v>1.0739784416823529E-2</v>
      </c>
      <c r="R502">
        <f>Q502*Diccionario!$B$41</f>
        <v>6.9808598709352942E-3</v>
      </c>
      <c r="S502">
        <f t="shared" si="74"/>
        <v>6.9808598709352942E-3</v>
      </c>
      <c r="T502">
        <f>I502*Diccionario!$B$36</f>
        <v>1.9691573921568626</v>
      </c>
      <c r="U502">
        <f>T502*Diccionario!$B$42</f>
        <v>0.19888489660784314</v>
      </c>
      <c r="V502">
        <f>U502*Diccionario!$B$43</f>
        <v>0.16905216211666665</v>
      </c>
      <c r="W502">
        <f>V502*Diccionario!$B$44</f>
        <v>3.2119910802166668E-2</v>
      </c>
      <c r="X502">
        <f>W502*Diccionario!$B$45</f>
        <v>1.2526765212845001E-2</v>
      </c>
      <c r="Y502">
        <f>X502*Diccionario!$B$46</f>
        <v>1.1148821039432051E-2</v>
      </c>
      <c r="Z502">
        <f>Y502*Diccionario!$B$47</f>
        <v>4.1250637845898592E-3</v>
      </c>
      <c r="AA502">
        <f>Z502*Diccionario!$B$48</f>
        <v>4.1250637845898592E-3</v>
      </c>
      <c r="AB502">
        <f>AA502*Diccionario!$B$49</f>
        <v>3.0937978384423942E-3</v>
      </c>
      <c r="AC502">
        <f t="shared" si="75"/>
        <v>3.0937978384423942E-3</v>
      </c>
      <c r="AD502">
        <f t="shared" si="76"/>
        <v>1.0074657709377689E-2</v>
      </c>
      <c r="AE502">
        <f t="shared" si="77"/>
        <v>1.6882778283288306E-5</v>
      </c>
      <c r="AF502" t="e">
        <f ca="1">IF(AD502="","",_xludf.RANK.EQ(AD502,$AD$2:$AD$5513,0))</f>
        <v>#NAME?</v>
      </c>
      <c r="AH502" t="str">
        <f t="shared" si="78"/>
        <v>Baja</v>
      </c>
      <c r="AI502" t="s">
        <v>153</v>
      </c>
      <c r="AJ502" t="str">
        <f>IFERROR(VLOOKUP(B502,Maestro_Regionales!$A$2:$B$35,2,FALSE),"Otras zonas")</f>
        <v>Antioquia</v>
      </c>
      <c r="AK502" t="str">
        <f t="shared" si="79"/>
        <v>NUEVA EPS | Antioquia</v>
      </c>
    </row>
    <row r="503" spans="1:37">
      <c r="A503" s="4" t="s">
        <v>155</v>
      </c>
      <c r="B503" s="4" t="s">
        <v>156</v>
      </c>
      <c r="C503" s="4" t="s">
        <v>346</v>
      </c>
      <c r="D503" s="4" t="s">
        <v>347</v>
      </c>
      <c r="E503" s="4" t="s">
        <v>90</v>
      </c>
      <c r="F503" s="4">
        <v>0</v>
      </c>
      <c r="G503" s="4">
        <v>0</v>
      </c>
      <c r="H503" s="4">
        <v>91</v>
      </c>
      <c r="I503">
        <f t="shared" si="70"/>
        <v>91</v>
      </c>
      <c r="J503">
        <f t="shared" si="71"/>
        <v>0</v>
      </c>
      <c r="K503">
        <f t="shared" si="72"/>
        <v>0</v>
      </c>
      <c r="L503">
        <f t="shared" si="73"/>
        <v>1</v>
      </c>
      <c r="M503">
        <f>I503*Diccionario!$B$36</f>
        <v>0.20202178431372547</v>
      </c>
      <c r="N503">
        <f>M503*Diccionario!$B$37</f>
        <v>2.0404200215686275E-2</v>
      </c>
      <c r="O503">
        <f>N503*Diccionario!$B$38</f>
        <v>3.060630032352941E-3</v>
      </c>
      <c r="P503">
        <f>O503*Diccionario!$B$39</f>
        <v>2.754567029117647E-3</v>
      </c>
      <c r="Q503">
        <f>P503*Diccionario!$B$40</f>
        <v>1.1018268116470588E-3</v>
      </c>
      <c r="R503">
        <f>Q503*Diccionario!$B$41</f>
        <v>7.1618742757058828E-4</v>
      </c>
      <c r="S503">
        <f t="shared" si="74"/>
        <v>7.1618742757058828E-4</v>
      </c>
      <c r="T503">
        <f>I503*Diccionario!$B$36</f>
        <v>0.20202178431372547</v>
      </c>
      <c r="U503">
        <f>T503*Diccionario!$B$42</f>
        <v>2.0404200215686275E-2</v>
      </c>
      <c r="V503">
        <f>U503*Diccionario!$B$43</f>
        <v>1.7343570183333334E-2</v>
      </c>
      <c r="W503">
        <f>V503*Diccionario!$B$44</f>
        <v>3.2952783348333334E-3</v>
      </c>
      <c r="X503">
        <f>W503*Diccionario!$B$45</f>
        <v>1.2851585505850001E-3</v>
      </c>
      <c r="Y503">
        <f>X503*Diccionario!$B$46</f>
        <v>1.14379111002065E-3</v>
      </c>
      <c r="Z503">
        <f>Y503*Diccionario!$B$47</f>
        <v>4.2320271070764049E-4</v>
      </c>
      <c r="AA503">
        <f>Z503*Diccionario!$B$48</f>
        <v>4.2320271070764049E-4</v>
      </c>
      <c r="AB503">
        <f>AA503*Diccionario!$B$49</f>
        <v>3.1740203303073038E-4</v>
      </c>
      <c r="AC503">
        <f t="shared" si="75"/>
        <v>3.1740203303073038E-4</v>
      </c>
      <c r="AD503">
        <f t="shared" si="76"/>
        <v>1.0335894606013187E-3</v>
      </c>
      <c r="AE503">
        <f t="shared" si="77"/>
        <v>1.7320550437195443E-6</v>
      </c>
      <c r="AF503" t="e">
        <f ca="1">IF(AD503="","",_xludf.RANK.EQ(AD503,$AD$2:$AD$5513,0))</f>
        <v>#NAME?</v>
      </c>
      <c r="AH503" t="str">
        <f t="shared" si="78"/>
        <v>Baja</v>
      </c>
      <c r="AI503" t="s">
        <v>153</v>
      </c>
      <c r="AJ503" t="str">
        <f>IFERROR(VLOOKUP(B503,Maestro_Regionales!$A$2:$B$35,2,FALSE),"Otras zonas")</f>
        <v>Antioquia</v>
      </c>
      <c r="AK503" t="str">
        <f t="shared" si="79"/>
        <v>REGIMEN DE EXCEPCION | Antioquia</v>
      </c>
    </row>
    <row r="504" spans="1:37">
      <c r="A504" s="4" t="s">
        <v>155</v>
      </c>
      <c r="B504" s="4" t="s">
        <v>156</v>
      </c>
      <c r="C504" s="4" t="s">
        <v>346</v>
      </c>
      <c r="D504" s="4" t="s">
        <v>347</v>
      </c>
      <c r="E504" s="4" t="s">
        <v>85</v>
      </c>
      <c r="F504" s="4">
        <v>2</v>
      </c>
      <c r="G504" s="4">
        <v>0</v>
      </c>
      <c r="H504" s="4">
        <v>0</v>
      </c>
      <c r="I504">
        <f t="shared" si="70"/>
        <v>2</v>
      </c>
      <c r="J504">
        <f t="shared" si="71"/>
        <v>1</v>
      </c>
      <c r="K504">
        <f t="shared" si="72"/>
        <v>0</v>
      </c>
      <c r="L504">
        <f t="shared" si="73"/>
        <v>0</v>
      </c>
      <c r="M504">
        <f>I504*Diccionario!$B$36</f>
        <v>4.4400392156862742E-3</v>
      </c>
      <c r="N504">
        <f>M504*Diccionario!$B$37</f>
        <v>4.4844396078431374E-4</v>
      </c>
      <c r="O504">
        <f>N504*Diccionario!$B$38</f>
        <v>6.7266594117647063E-5</v>
      </c>
      <c r="P504">
        <f>O504*Diccionario!$B$39</f>
        <v>6.053993470588236E-5</v>
      </c>
      <c r="Q504">
        <f>P504*Diccionario!$B$40</f>
        <v>2.4215973882352947E-5</v>
      </c>
      <c r="R504">
        <f>Q504*Diccionario!$B$41</f>
        <v>1.5740383023529416E-5</v>
      </c>
      <c r="S504">
        <f t="shared" si="74"/>
        <v>1.5740383023529416E-5</v>
      </c>
      <c r="T504">
        <f>I504*Diccionario!$B$36</f>
        <v>4.4400392156862742E-3</v>
      </c>
      <c r="U504">
        <f>T504*Diccionario!$B$42</f>
        <v>4.4844396078431374E-4</v>
      </c>
      <c r="V504">
        <f>U504*Diccionario!$B$43</f>
        <v>3.8117736666666666E-4</v>
      </c>
      <c r="W504">
        <f>V504*Diccionario!$B$44</f>
        <v>7.2423699666666666E-5</v>
      </c>
      <c r="X504">
        <f>W504*Diccionario!$B$45</f>
        <v>2.8245242870000002E-5</v>
      </c>
      <c r="Y504">
        <f>X504*Diccionario!$B$46</f>
        <v>2.5138266154300001E-5</v>
      </c>
      <c r="Z504">
        <f>Y504*Diccionario!$B$47</f>
        <v>9.3011584770909993E-6</v>
      </c>
      <c r="AA504">
        <f>Z504*Diccionario!$B$48</f>
        <v>9.3011584770909993E-6</v>
      </c>
      <c r="AB504">
        <f>AA504*Diccionario!$B$49</f>
        <v>6.9758688578182495E-6</v>
      </c>
      <c r="AC504">
        <f t="shared" si="75"/>
        <v>6.9758688578182495E-6</v>
      </c>
      <c r="AD504">
        <f t="shared" si="76"/>
        <v>2.2716251881347665E-5</v>
      </c>
      <c r="AE504">
        <f t="shared" si="77"/>
        <v>3.8067143818011966E-8</v>
      </c>
      <c r="AF504" t="e">
        <f ca="1">IF(AD504="","",_xludf.RANK.EQ(AD504,$AD$2:$AD$5513,0))</f>
        <v>#NAME?</v>
      </c>
      <c r="AH504" t="str">
        <f t="shared" si="78"/>
        <v>Baja</v>
      </c>
      <c r="AI504" t="s">
        <v>153</v>
      </c>
      <c r="AJ504" t="str">
        <f>IFERROR(VLOOKUP(B504,Maestro_Regionales!$A$2:$B$35,2,FALSE),"Otras zonas")</f>
        <v>Antioquia</v>
      </c>
      <c r="AK504" t="str">
        <f t="shared" si="79"/>
        <v>SALUD TOTAL EPS | Antioquia</v>
      </c>
    </row>
    <row r="505" spans="1:37">
      <c r="A505" s="4" t="s">
        <v>155</v>
      </c>
      <c r="B505" s="4" t="s">
        <v>156</v>
      </c>
      <c r="C505" s="4" t="s">
        <v>346</v>
      </c>
      <c r="D505" s="4" t="s">
        <v>347</v>
      </c>
      <c r="E505" s="4" t="s">
        <v>161</v>
      </c>
      <c r="F505" s="4">
        <v>1</v>
      </c>
      <c r="G505" s="4">
        <v>0</v>
      </c>
      <c r="H505" s="4">
        <v>0</v>
      </c>
      <c r="I505">
        <f t="shared" si="70"/>
        <v>1</v>
      </c>
      <c r="J505">
        <f t="shared" si="71"/>
        <v>1</v>
      </c>
      <c r="K505">
        <f t="shared" si="72"/>
        <v>0</v>
      </c>
      <c r="L505">
        <f t="shared" si="73"/>
        <v>0</v>
      </c>
      <c r="M505">
        <f>I505*Diccionario!$B$36</f>
        <v>2.2200196078431371E-3</v>
      </c>
      <c r="N505">
        <f>M505*Diccionario!$B$37</f>
        <v>2.2422198039215687E-4</v>
      </c>
      <c r="O505">
        <f>N505*Diccionario!$B$38</f>
        <v>3.3633297058823532E-5</v>
      </c>
      <c r="P505">
        <f>O505*Diccionario!$B$39</f>
        <v>3.026996735294118E-5</v>
      </c>
      <c r="Q505">
        <f>P505*Diccionario!$B$40</f>
        <v>1.2107986941176473E-5</v>
      </c>
      <c r="R505">
        <f>Q505*Diccionario!$B$41</f>
        <v>7.870191511764708E-6</v>
      </c>
      <c r="S505">
        <f t="shared" si="74"/>
        <v>7.870191511764708E-6</v>
      </c>
      <c r="T505">
        <f>I505*Diccionario!$B$36</f>
        <v>2.2200196078431371E-3</v>
      </c>
      <c r="U505">
        <f>T505*Diccionario!$B$42</f>
        <v>2.2422198039215687E-4</v>
      </c>
      <c r="V505">
        <f>U505*Diccionario!$B$43</f>
        <v>1.9058868333333333E-4</v>
      </c>
      <c r="W505">
        <f>V505*Diccionario!$B$44</f>
        <v>3.6211849833333333E-5</v>
      </c>
      <c r="X505">
        <f>W505*Diccionario!$B$45</f>
        <v>1.4122621435000001E-5</v>
      </c>
      <c r="Y505">
        <f>X505*Diccionario!$B$46</f>
        <v>1.256913307715E-5</v>
      </c>
      <c r="Z505">
        <f>Y505*Diccionario!$B$47</f>
        <v>4.6505792385454997E-6</v>
      </c>
      <c r="AA505">
        <f>Z505*Diccionario!$B$48</f>
        <v>4.6505792385454997E-6</v>
      </c>
      <c r="AB505">
        <f>AA505*Diccionario!$B$49</f>
        <v>3.4879344289091247E-6</v>
      </c>
      <c r="AC505">
        <f t="shared" si="75"/>
        <v>3.4879344289091247E-6</v>
      </c>
      <c r="AD505">
        <f t="shared" si="76"/>
        <v>1.1358125940673833E-5</v>
      </c>
      <c r="AE505">
        <f t="shared" si="77"/>
        <v>1.9033571909005983E-8</v>
      </c>
      <c r="AF505" t="e">
        <f ca="1">IF(AD505="","",_xludf.RANK.EQ(AD505,$AD$2:$AD$5513,0))</f>
        <v>#NAME?</v>
      </c>
      <c r="AH505" t="str">
        <f t="shared" si="78"/>
        <v>Baja</v>
      </c>
      <c r="AI505" t="s">
        <v>153</v>
      </c>
      <c r="AJ505" t="str">
        <f>IFERROR(VLOOKUP(B505,Maestro_Regionales!$A$2:$B$35,2,FALSE),"Otras zonas")</f>
        <v>Antioquia</v>
      </c>
      <c r="AK505" t="str">
        <f t="shared" si="79"/>
        <v>EPM - EAS | Antioquia</v>
      </c>
    </row>
    <row r="506" spans="1:37">
      <c r="A506" s="4" t="s">
        <v>155</v>
      </c>
      <c r="B506" s="4" t="s">
        <v>156</v>
      </c>
      <c r="C506" s="4" t="s">
        <v>348</v>
      </c>
      <c r="D506" s="4" t="s">
        <v>349</v>
      </c>
      <c r="E506" s="4" t="s">
        <v>160</v>
      </c>
      <c r="F506" s="4">
        <v>390</v>
      </c>
      <c r="G506" s="4">
        <v>12766</v>
      </c>
      <c r="H506" s="4">
        <v>0</v>
      </c>
      <c r="I506">
        <f t="shared" si="70"/>
        <v>13156</v>
      </c>
      <c r="J506">
        <f t="shared" si="71"/>
        <v>2.9644268774703556E-2</v>
      </c>
      <c r="K506">
        <f t="shared" si="72"/>
        <v>0.97035573122529639</v>
      </c>
      <c r="L506">
        <f t="shared" si="73"/>
        <v>0</v>
      </c>
      <c r="M506">
        <f>I506*Diccionario!$B$36</f>
        <v>29.206577960784312</v>
      </c>
      <c r="N506">
        <f>M506*Diccionario!$B$37</f>
        <v>2.9498643740392159</v>
      </c>
      <c r="O506">
        <f>N506*Diccionario!$B$38</f>
        <v>0.44247965610588236</v>
      </c>
      <c r="P506">
        <f>O506*Diccionario!$B$39</f>
        <v>0.39823169049529411</v>
      </c>
      <c r="Q506">
        <f>P506*Diccionario!$B$40</f>
        <v>0.15929267619811766</v>
      </c>
      <c r="R506">
        <f>Q506*Diccionario!$B$41</f>
        <v>0.10354023952877647</v>
      </c>
      <c r="S506">
        <f t="shared" si="74"/>
        <v>0.10354023952877647</v>
      </c>
      <c r="T506">
        <f>I506*Diccionario!$B$36</f>
        <v>29.206577960784312</v>
      </c>
      <c r="U506">
        <f>T506*Diccionario!$B$42</f>
        <v>2.9498643740392159</v>
      </c>
      <c r="V506">
        <f>U506*Diccionario!$B$43</f>
        <v>2.5073847179333333</v>
      </c>
      <c r="W506">
        <f>V506*Diccionario!$B$44</f>
        <v>0.4764030964073333</v>
      </c>
      <c r="X506">
        <f>W506*Diccionario!$B$45</f>
        <v>0.18579720759885998</v>
      </c>
      <c r="Y506">
        <f>X506*Diccionario!$B$46</f>
        <v>0.16535951476298538</v>
      </c>
      <c r="Z506">
        <f>Y506*Diccionario!$B$47</f>
        <v>6.1183020462304588E-2</v>
      </c>
      <c r="AA506">
        <f>Z506*Diccionario!$B$48</f>
        <v>6.1183020462304588E-2</v>
      </c>
      <c r="AB506">
        <f>AA506*Diccionario!$B$49</f>
        <v>4.5887265346728441E-2</v>
      </c>
      <c r="AC506">
        <f t="shared" si="75"/>
        <v>4.5887265346728441E-2</v>
      </c>
      <c r="AD506">
        <f t="shared" si="76"/>
        <v>0.14942750487550491</v>
      </c>
      <c r="AE506">
        <f t="shared" si="77"/>
        <v>2.5040567203488264E-4</v>
      </c>
      <c r="AF506" t="e">
        <f ca="1">IF(AD506="","",_xludf.RANK.EQ(AD506,$AD$2:$AD$5513,0))</f>
        <v>#NAME?</v>
      </c>
      <c r="AH506" t="str">
        <f t="shared" si="78"/>
        <v>Media</v>
      </c>
      <c r="AI506" t="s">
        <v>153</v>
      </c>
      <c r="AJ506" t="str">
        <f>IFERROR(VLOOKUP(B506,Maestro_Regionales!$A$2:$B$35,2,FALSE),"Otras zonas")</f>
        <v>Antioquia</v>
      </c>
      <c r="AK506" t="str">
        <f t="shared" si="79"/>
        <v>SAVIA SALUD EPS | Antioquia</v>
      </c>
    </row>
    <row r="507" spans="1:37">
      <c r="A507" s="4" t="s">
        <v>155</v>
      </c>
      <c r="B507" s="4" t="s">
        <v>156</v>
      </c>
      <c r="C507" s="4" t="s">
        <v>348</v>
      </c>
      <c r="D507" s="4" t="s">
        <v>349</v>
      </c>
      <c r="E507" s="4" t="s">
        <v>87</v>
      </c>
      <c r="F507" s="4">
        <v>1521</v>
      </c>
      <c r="G507" s="4">
        <v>7359</v>
      </c>
      <c r="H507" s="4">
        <v>0</v>
      </c>
      <c r="I507">
        <f t="shared" si="70"/>
        <v>8880</v>
      </c>
      <c r="J507">
        <f t="shared" si="71"/>
        <v>0.17128378378378378</v>
      </c>
      <c r="K507">
        <f t="shared" si="72"/>
        <v>0.82871621621621616</v>
      </c>
      <c r="L507">
        <f t="shared" si="73"/>
        <v>0</v>
      </c>
      <c r="M507">
        <f>I507*Diccionario!$B$36</f>
        <v>19.713774117647059</v>
      </c>
      <c r="N507">
        <f>M507*Diccionario!$B$37</f>
        <v>1.991091185882353</v>
      </c>
      <c r="O507">
        <f>N507*Diccionario!$B$38</f>
        <v>0.29866367788235293</v>
      </c>
      <c r="P507">
        <f>O507*Diccionario!$B$39</f>
        <v>0.26879731009411767</v>
      </c>
      <c r="Q507">
        <f>P507*Diccionario!$B$40</f>
        <v>0.10751892403764707</v>
      </c>
      <c r="R507">
        <f>Q507*Diccionario!$B$41</f>
        <v>6.98873006244706E-2</v>
      </c>
      <c r="S507">
        <f t="shared" si="74"/>
        <v>6.98873006244706E-2</v>
      </c>
      <c r="T507">
        <f>I507*Diccionario!$B$36</f>
        <v>19.713774117647059</v>
      </c>
      <c r="U507">
        <f>T507*Diccionario!$B$42</f>
        <v>1.991091185882353</v>
      </c>
      <c r="V507">
        <f>U507*Diccionario!$B$43</f>
        <v>1.692427508</v>
      </c>
      <c r="W507">
        <f>V507*Diccionario!$B$44</f>
        <v>0.32156122652000002</v>
      </c>
      <c r="X507">
        <f>W507*Diccionario!$B$45</f>
        <v>0.12540887834280001</v>
      </c>
      <c r="Y507">
        <f>X507*Diccionario!$B$46</f>
        <v>0.11161390172509202</v>
      </c>
      <c r="Z507">
        <f>Y507*Diccionario!$B$47</f>
        <v>4.1297143638284045E-2</v>
      </c>
      <c r="AA507">
        <f>Z507*Diccionario!$B$48</f>
        <v>4.1297143638284045E-2</v>
      </c>
      <c r="AB507">
        <f>AA507*Diccionario!$B$49</f>
        <v>3.0972857728713034E-2</v>
      </c>
      <c r="AC507">
        <f t="shared" si="75"/>
        <v>3.0972857728713034E-2</v>
      </c>
      <c r="AD507">
        <f t="shared" si="76"/>
        <v>0.10086015835318363</v>
      </c>
      <c r="AE507">
        <f t="shared" si="77"/>
        <v>1.6901811855197312E-4</v>
      </c>
      <c r="AF507" t="e">
        <f ca="1">IF(AD507="","",_xludf.RANK.EQ(AD507,$AD$2:$AD$5513,0))</f>
        <v>#NAME?</v>
      </c>
      <c r="AH507" t="str">
        <f t="shared" si="78"/>
        <v>Baja</v>
      </c>
      <c r="AI507" t="s">
        <v>153</v>
      </c>
      <c r="AJ507" t="str">
        <f>IFERROR(VLOOKUP(B507,Maestro_Regionales!$A$2:$B$35,2,FALSE),"Otras zonas")</f>
        <v>Antioquia</v>
      </c>
      <c r="AK507" t="str">
        <f t="shared" si="79"/>
        <v>NUEVA EPS | Antioquia</v>
      </c>
    </row>
    <row r="508" spans="1:37">
      <c r="A508" s="4" t="s">
        <v>155</v>
      </c>
      <c r="B508" s="4" t="s">
        <v>156</v>
      </c>
      <c r="C508" s="4" t="s">
        <v>348</v>
      </c>
      <c r="D508" s="4" t="s">
        <v>349</v>
      </c>
      <c r="E508" s="4" t="s">
        <v>92</v>
      </c>
      <c r="F508" s="4">
        <v>43</v>
      </c>
      <c r="G508" s="4">
        <v>1277</v>
      </c>
      <c r="H508" s="4">
        <v>0</v>
      </c>
      <c r="I508">
        <f t="shared" si="70"/>
        <v>1320</v>
      </c>
      <c r="J508">
        <f t="shared" si="71"/>
        <v>3.2575757575757577E-2</v>
      </c>
      <c r="K508">
        <f t="shared" si="72"/>
        <v>0.96742424242424241</v>
      </c>
      <c r="L508">
        <f t="shared" si="73"/>
        <v>0</v>
      </c>
      <c r="M508">
        <f>I508*Diccionario!$B$36</f>
        <v>2.930425882352941</v>
      </c>
      <c r="N508">
        <f>M508*Diccionario!$B$37</f>
        <v>0.29597301411764704</v>
      </c>
      <c r="O508">
        <f>N508*Diccionario!$B$38</f>
        <v>4.4395952117647054E-2</v>
      </c>
      <c r="P508">
        <f>O508*Diccionario!$B$39</f>
        <v>3.9956356905882347E-2</v>
      </c>
      <c r="Q508">
        <f>P508*Diccionario!$B$40</f>
        <v>1.598254276235294E-2</v>
      </c>
      <c r="R508">
        <f>Q508*Diccionario!$B$41</f>
        <v>1.0388652795529411E-2</v>
      </c>
      <c r="S508">
        <f t="shared" si="74"/>
        <v>1.0388652795529411E-2</v>
      </c>
      <c r="T508">
        <f>I508*Diccionario!$B$36</f>
        <v>2.930425882352941</v>
      </c>
      <c r="U508">
        <f>T508*Diccionario!$B$42</f>
        <v>0.29597301411764704</v>
      </c>
      <c r="V508">
        <f>U508*Diccionario!$B$43</f>
        <v>0.25157706199999996</v>
      </c>
      <c r="W508">
        <f>V508*Diccionario!$B$44</f>
        <v>4.7799641779999992E-2</v>
      </c>
      <c r="X508">
        <f>W508*Diccionario!$B$45</f>
        <v>1.8641860294199997E-2</v>
      </c>
      <c r="Y508">
        <f>X508*Diccionario!$B$46</f>
        <v>1.6591255661837997E-2</v>
      </c>
      <c r="Z508">
        <f>Y508*Diccionario!$B$47</f>
        <v>6.138764594880059E-3</v>
      </c>
      <c r="AA508">
        <f>Z508*Diccionario!$B$48</f>
        <v>6.138764594880059E-3</v>
      </c>
      <c r="AB508">
        <f>AA508*Diccionario!$B$49</f>
        <v>4.604073446160044E-3</v>
      </c>
      <c r="AC508">
        <f t="shared" si="75"/>
        <v>4.604073446160044E-3</v>
      </c>
      <c r="AD508">
        <f t="shared" si="76"/>
        <v>1.4992726241689455E-2</v>
      </c>
      <c r="AE508">
        <f t="shared" si="77"/>
        <v>2.5124314919887888E-5</v>
      </c>
      <c r="AF508" t="e">
        <f ca="1">IF(AD508="","",_xludf.RANK.EQ(AD508,$AD$2:$AD$5513,0))</f>
        <v>#NAME?</v>
      </c>
      <c r="AH508" t="str">
        <f t="shared" si="78"/>
        <v>Baja</v>
      </c>
      <c r="AI508" t="s">
        <v>153</v>
      </c>
      <c r="AJ508" t="str">
        <f>IFERROR(VLOOKUP(B508,Maestro_Regionales!$A$2:$B$35,2,FALSE),"Otras zonas")</f>
        <v>Antioquia</v>
      </c>
      <c r="AK508" t="str">
        <f t="shared" si="79"/>
        <v>EPS FAMILIAR DE COLOMBIA | Antioquia</v>
      </c>
    </row>
    <row r="509" spans="1:37">
      <c r="A509" s="4" t="s">
        <v>155</v>
      </c>
      <c r="B509" s="4" t="s">
        <v>156</v>
      </c>
      <c r="C509" s="4" t="s">
        <v>348</v>
      </c>
      <c r="D509" s="4" t="s">
        <v>349</v>
      </c>
      <c r="E509" s="4" t="s">
        <v>90</v>
      </c>
      <c r="F509" s="4">
        <v>0</v>
      </c>
      <c r="G509" s="4">
        <v>0</v>
      </c>
      <c r="H509" s="4">
        <v>395</v>
      </c>
      <c r="I509">
        <f t="shared" si="70"/>
        <v>395</v>
      </c>
      <c r="J509">
        <f t="shared" si="71"/>
        <v>0</v>
      </c>
      <c r="K509">
        <f t="shared" si="72"/>
        <v>0</v>
      </c>
      <c r="L509">
        <f t="shared" si="73"/>
        <v>1</v>
      </c>
      <c r="M509">
        <f>I509*Diccionario!$B$36</f>
        <v>0.87690774509803915</v>
      </c>
      <c r="N509">
        <f>M509*Diccionario!$B$37</f>
        <v>8.8567682254901955E-2</v>
      </c>
      <c r="O509">
        <f>N509*Diccionario!$B$38</f>
        <v>1.3285152338235294E-2</v>
      </c>
      <c r="P509">
        <f>O509*Diccionario!$B$39</f>
        <v>1.1956637104411765E-2</v>
      </c>
      <c r="Q509">
        <f>P509*Diccionario!$B$40</f>
        <v>4.7826548417647064E-3</v>
      </c>
      <c r="R509">
        <f>Q509*Diccionario!$B$41</f>
        <v>3.1087256471470591E-3</v>
      </c>
      <c r="S509">
        <f t="shared" si="74"/>
        <v>3.1087256471470591E-3</v>
      </c>
      <c r="T509">
        <f>I509*Diccionario!$B$36</f>
        <v>0.87690774509803915</v>
      </c>
      <c r="U509">
        <f>T509*Diccionario!$B$42</f>
        <v>8.8567682254901955E-2</v>
      </c>
      <c r="V509">
        <f>U509*Diccionario!$B$43</f>
        <v>7.528252991666666E-2</v>
      </c>
      <c r="W509">
        <f>V509*Diccionario!$B$44</f>
        <v>1.4303680684166665E-2</v>
      </c>
      <c r="X509">
        <f>W509*Diccionario!$B$45</f>
        <v>5.5784354668249993E-3</v>
      </c>
      <c r="Y509">
        <f>X509*Diccionario!$B$46</f>
        <v>4.9648075654742498E-3</v>
      </c>
      <c r="Z509">
        <f>Y509*Diccionario!$B$47</f>
        <v>1.8369787992254724E-3</v>
      </c>
      <c r="AA509">
        <f>Z509*Diccionario!$B$48</f>
        <v>1.8369787992254724E-3</v>
      </c>
      <c r="AB509">
        <f>AA509*Diccionario!$B$49</f>
        <v>1.3777340994191043E-3</v>
      </c>
      <c r="AC509">
        <f t="shared" si="75"/>
        <v>1.3777340994191043E-3</v>
      </c>
      <c r="AD509">
        <f t="shared" si="76"/>
        <v>4.486459746566163E-3</v>
      </c>
      <c r="AE509">
        <f t="shared" si="77"/>
        <v>7.5182609040573612E-6</v>
      </c>
      <c r="AF509" t="e">
        <f ca="1">IF(AD509="","",_xludf.RANK.EQ(AD509,$AD$2:$AD$5513,0))</f>
        <v>#NAME?</v>
      </c>
      <c r="AH509" t="str">
        <f t="shared" si="78"/>
        <v>Baja</v>
      </c>
      <c r="AI509" t="s">
        <v>153</v>
      </c>
      <c r="AJ509" t="str">
        <f>IFERROR(VLOOKUP(B509,Maestro_Regionales!$A$2:$B$35,2,FALSE),"Otras zonas")</f>
        <v>Antioquia</v>
      </c>
      <c r="AK509" t="str">
        <f t="shared" si="79"/>
        <v>REGIMEN DE EXCEPCION | Antioquia</v>
      </c>
    </row>
    <row r="510" spans="1:37">
      <c r="A510" s="4" t="s">
        <v>155</v>
      </c>
      <c r="B510" s="4" t="s">
        <v>156</v>
      </c>
      <c r="C510" s="4" t="s">
        <v>348</v>
      </c>
      <c r="D510" s="4" t="s">
        <v>349</v>
      </c>
      <c r="E510" s="4" t="s">
        <v>85</v>
      </c>
      <c r="F510" s="4">
        <v>1</v>
      </c>
      <c r="G510" s="4">
        <v>0</v>
      </c>
      <c r="H510" s="4">
        <v>0</v>
      </c>
      <c r="I510">
        <f t="shared" si="70"/>
        <v>1</v>
      </c>
      <c r="J510">
        <f t="shared" si="71"/>
        <v>1</v>
      </c>
      <c r="K510">
        <f t="shared" si="72"/>
        <v>0</v>
      </c>
      <c r="L510">
        <f t="shared" si="73"/>
        <v>0</v>
      </c>
      <c r="M510">
        <f>I510*Diccionario!$B$36</f>
        <v>2.2200196078431371E-3</v>
      </c>
      <c r="N510">
        <f>M510*Diccionario!$B$37</f>
        <v>2.2422198039215687E-4</v>
      </c>
      <c r="O510">
        <f>N510*Diccionario!$B$38</f>
        <v>3.3633297058823532E-5</v>
      </c>
      <c r="P510">
        <f>O510*Diccionario!$B$39</f>
        <v>3.026996735294118E-5</v>
      </c>
      <c r="Q510">
        <f>P510*Diccionario!$B$40</f>
        <v>1.2107986941176473E-5</v>
      </c>
      <c r="R510">
        <f>Q510*Diccionario!$B$41</f>
        <v>7.870191511764708E-6</v>
      </c>
      <c r="S510">
        <f t="shared" si="74"/>
        <v>7.870191511764708E-6</v>
      </c>
      <c r="T510">
        <f>I510*Diccionario!$B$36</f>
        <v>2.2200196078431371E-3</v>
      </c>
      <c r="U510">
        <f>T510*Diccionario!$B$42</f>
        <v>2.2422198039215687E-4</v>
      </c>
      <c r="V510">
        <f>U510*Diccionario!$B$43</f>
        <v>1.9058868333333333E-4</v>
      </c>
      <c r="W510">
        <f>V510*Diccionario!$B$44</f>
        <v>3.6211849833333333E-5</v>
      </c>
      <c r="X510">
        <f>W510*Diccionario!$B$45</f>
        <v>1.4122621435000001E-5</v>
      </c>
      <c r="Y510">
        <f>X510*Diccionario!$B$46</f>
        <v>1.256913307715E-5</v>
      </c>
      <c r="Z510">
        <f>Y510*Diccionario!$B$47</f>
        <v>4.6505792385454997E-6</v>
      </c>
      <c r="AA510">
        <f>Z510*Diccionario!$B$48</f>
        <v>4.6505792385454997E-6</v>
      </c>
      <c r="AB510">
        <f>AA510*Diccionario!$B$49</f>
        <v>3.4879344289091247E-6</v>
      </c>
      <c r="AC510">
        <f t="shared" si="75"/>
        <v>3.4879344289091247E-6</v>
      </c>
      <c r="AD510">
        <f t="shared" si="76"/>
        <v>1.1358125940673833E-5</v>
      </c>
      <c r="AE510">
        <f t="shared" si="77"/>
        <v>1.9033571909005983E-8</v>
      </c>
      <c r="AF510" t="e">
        <f ca="1">IF(AD510="","",_xludf.RANK.EQ(AD510,$AD$2:$AD$5513,0))</f>
        <v>#NAME?</v>
      </c>
      <c r="AH510" t="str">
        <f t="shared" si="78"/>
        <v>Baja</v>
      </c>
      <c r="AI510" t="s">
        <v>153</v>
      </c>
      <c r="AJ510" t="str">
        <f>IFERROR(VLOOKUP(B510,Maestro_Regionales!$A$2:$B$35,2,FALSE),"Otras zonas")</f>
        <v>Antioquia</v>
      </c>
      <c r="AK510" t="str">
        <f t="shared" si="79"/>
        <v>SALUD TOTAL EPS | Antioquia</v>
      </c>
    </row>
    <row r="511" spans="1:37">
      <c r="A511" s="4" t="s">
        <v>155</v>
      </c>
      <c r="B511" s="4" t="s">
        <v>156</v>
      </c>
      <c r="C511" s="4" t="s">
        <v>350</v>
      </c>
      <c r="D511" s="4" t="s">
        <v>351</v>
      </c>
      <c r="E511" s="4" t="s">
        <v>160</v>
      </c>
      <c r="F511" s="4">
        <v>763</v>
      </c>
      <c r="G511" s="4">
        <v>9387</v>
      </c>
      <c r="H511" s="4">
        <v>0</v>
      </c>
      <c r="I511">
        <f t="shared" si="70"/>
        <v>10150</v>
      </c>
      <c r="J511">
        <f t="shared" si="71"/>
        <v>7.5172413793103451E-2</v>
      </c>
      <c r="K511">
        <f t="shared" si="72"/>
        <v>0.92482758620689653</v>
      </c>
      <c r="L511">
        <f t="shared" si="73"/>
        <v>0</v>
      </c>
      <c r="M511">
        <f>I511*Diccionario!$B$36</f>
        <v>22.533199019607842</v>
      </c>
      <c r="N511">
        <f>M511*Diccionario!$B$37</f>
        <v>2.2758531009803922</v>
      </c>
      <c r="O511">
        <f>N511*Diccionario!$B$38</f>
        <v>0.34137796514705882</v>
      </c>
      <c r="P511">
        <f>O511*Diccionario!$B$39</f>
        <v>0.30724016863235293</v>
      </c>
      <c r="Q511">
        <f>P511*Diccionario!$B$40</f>
        <v>0.12289606745294118</v>
      </c>
      <c r="R511">
        <f>Q511*Diccionario!$B$41</f>
        <v>7.9882443844411774E-2</v>
      </c>
      <c r="S511">
        <f t="shared" si="74"/>
        <v>7.9882443844411774E-2</v>
      </c>
      <c r="T511">
        <f>I511*Diccionario!$B$36</f>
        <v>22.533199019607842</v>
      </c>
      <c r="U511">
        <f>T511*Diccionario!$B$42</f>
        <v>2.2758531009803922</v>
      </c>
      <c r="V511">
        <f>U511*Diccionario!$B$43</f>
        <v>1.9344751358333332</v>
      </c>
      <c r="W511">
        <f>V511*Diccionario!$B$44</f>
        <v>0.36755027580833333</v>
      </c>
      <c r="X511">
        <f>W511*Diccionario!$B$45</f>
        <v>0.14334460756525</v>
      </c>
      <c r="Y511">
        <f>X511*Diccionario!$B$46</f>
        <v>0.12757670073307251</v>
      </c>
      <c r="Z511">
        <f>Y511*Diccionario!$B$47</f>
        <v>4.7203379271236828E-2</v>
      </c>
      <c r="AA511">
        <f>Z511*Diccionario!$B$48</f>
        <v>4.7203379271236828E-2</v>
      </c>
      <c r="AB511">
        <f>AA511*Diccionario!$B$49</f>
        <v>3.5402534453427621E-2</v>
      </c>
      <c r="AC511">
        <f t="shared" si="75"/>
        <v>3.5402534453427621E-2</v>
      </c>
      <c r="AD511">
        <f t="shared" si="76"/>
        <v>0.1152849782978394</v>
      </c>
      <c r="AE511">
        <f t="shared" si="77"/>
        <v>1.9319075487641071E-4</v>
      </c>
      <c r="AF511" t="e">
        <f ca="1">IF(AD511="","",_xludf.RANK.EQ(AD511,$AD$2:$AD$5513,0))</f>
        <v>#NAME?</v>
      </c>
      <c r="AH511" t="str">
        <f t="shared" si="78"/>
        <v>Baja</v>
      </c>
      <c r="AI511" t="s">
        <v>153</v>
      </c>
      <c r="AJ511" t="str">
        <f>IFERROR(VLOOKUP(B511,Maestro_Regionales!$A$2:$B$35,2,FALSE),"Otras zonas")</f>
        <v>Antioquia</v>
      </c>
      <c r="AK511" t="str">
        <f t="shared" si="79"/>
        <v>SAVIA SALUD EPS | Antioquia</v>
      </c>
    </row>
    <row r="512" spans="1:37">
      <c r="A512" s="4" t="s">
        <v>155</v>
      </c>
      <c r="B512" s="4" t="s">
        <v>156</v>
      </c>
      <c r="C512" s="4" t="s">
        <v>350</v>
      </c>
      <c r="D512" s="4" t="s">
        <v>351</v>
      </c>
      <c r="E512" s="4" t="s">
        <v>87</v>
      </c>
      <c r="F512" s="4">
        <v>2507</v>
      </c>
      <c r="G512" s="4">
        <v>1188</v>
      </c>
      <c r="H512" s="4">
        <v>0</v>
      </c>
      <c r="I512">
        <f t="shared" si="70"/>
        <v>3695</v>
      </c>
      <c r="J512">
        <f t="shared" si="71"/>
        <v>0.67848443843031125</v>
      </c>
      <c r="K512">
        <f t="shared" si="72"/>
        <v>0.32151556156968875</v>
      </c>
      <c r="L512">
        <f t="shared" si="73"/>
        <v>0</v>
      </c>
      <c r="M512">
        <f>I512*Diccionario!$B$36</f>
        <v>8.2029724509803916</v>
      </c>
      <c r="N512">
        <f>M512*Diccionario!$B$37</f>
        <v>0.82850021754901959</v>
      </c>
      <c r="O512">
        <f>N512*Diccionario!$B$38</f>
        <v>0.12427503263235293</v>
      </c>
      <c r="P512">
        <f>O512*Diccionario!$B$39</f>
        <v>0.11184752936911764</v>
      </c>
      <c r="Q512">
        <f>P512*Diccionario!$B$40</f>
        <v>4.4739011747647058E-2</v>
      </c>
      <c r="R512">
        <f>Q512*Diccionario!$B$41</f>
        <v>2.908035763597059E-2</v>
      </c>
      <c r="S512">
        <f t="shared" si="74"/>
        <v>2.908035763597059E-2</v>
      </c>
      <c r="T512">
        <f>I512*Diccionario!$B$36</f>
        <v>8.2029724509803916</v>
      </c>
      <c r="U512">
        <f>T512*Diccionario!$B$42</f>
        <v>0.82850021754901959</v>
      </c>
      <c r="V512">
        <f>U512*Diccionario!$B$43</f>
        <v>0.70422518491666664</v>
      </c>
      <c r="W512">
        <f>V512*Diccionario!$B$44</f>
        <v>0.13380278513416666</v>
      </c>
      <c r="X512">
        <f>W512*Diccionario!$B$45</f>
        <v>5.2183086202325001E-2</v>
      </c>
      <c r="Y512">
        <f>X512*Diccionario!$B$46</f>
        <v>4.6442946720069253E-2</v>
      </c>
      <c r="Z512">
        <f>Y512*Diccionario!$B$47</f>
        <v>1.7183890286425623E-2</v>
      </c>
      <c r="AA512">
        <f>Z512*Diccionario!$B$48</f>
        <v>1.7183890286425623E-2</v>
      </c>
      <c r="AB512">
        <f>AA512*Diccionario!$B$49</f>
        <v>1.2887917714819216E-2</v>
      </c>
      <c r="AC512">
        <f t="shared" si="75"/>
        <v>1.2887917714819216E-2</v>
      </c>
      <c r="AD512">
        <f t="shared" si="76"/>
        <v>4.1968275350789806E-2</v>
      </c>
      <c r="AE512">
        <f t="shared" si="77"/>
        <v>7.0329048203777094E-5</v>
      </c>
      <c r="AF512" t="e">
        <f ca="1">IF(AD512="","",_xludf.RANK.EQ(AD512,$AD$2:$AD$5513,0))</f>
        <v>#NAME?</v>
      </c>
      <c r="AH512" t="str">
        <f t="shared" si="78"/>
        <v>Baja</v>
      </c>
      <c r="AI512" t="s">
        <v>153</v>
      </c>
      <c r="AJ512" t="str">
        <f>IFERROR(VLOOKUP(B512,Maestro_Regionales!$A$2:$B$35,2,FALSE),"Otras zonas")</f>
        <v>Antioquia</v>
      </c>
      <c r="AK512" t="str">
        <f t="shared" si="79"/>
        <v>NUEVA EPS | Antioquia</v>
      </c>
    </row>
    <row r="513" spans="1:37">
      <c r="A513" s="4" t="s">
        <v>155</v>
      </c>
      <c r="B513" s="4" t="s">
        <v>156</v>
      </c>
      <c r="C513" s="4" t="s">
        <v>350</v>
      </c>
      <c r="D513" s="4" t="s">
        <v>351</v>
      </c>
      <c r="E513" s="4" t="s">
        <v>90</v>
      </c>
      <c r="F513" s="4">
        <v>0</v>
      </c>
      <c r="G513" s="4">
        <v>0</v>
      </c>
      <c r="H513" s="4">
        <v>245</v>
      </c>
      <c r="I513">
        <f t="shared" si="70"/>
        <v>245</v>
      </c>
      <c r="J513">
        <f t="shared" si="71"/>
        <v>0</v>
      </c>
      <c r="K513">
        <f t="shared" si="72"/>
        <v>0</v>
      </c>
      <c r="L513">
        <f t="shared" si="73"/>
        <v>1</v>
      </c>
      <c r="M513">
        <f>I513*Diccionario!$B$36</f>
        <v>0.54390480392156859</v>
      </c>
      <c r="N513">
        <f>M513*Diccionario!$B$37</f>
        <v>5.4934385196078434E-2</v>
      </c>
      <c r="O513">
        <f>N513*Diccionario!$B$38</f>
        <v>8.240157779411764E-3</v>
      </c>
      <c r="P513">
        <f>O513*Diccionario!$B$39</f>
        <v>7.4161420014705881E-3</v>
      </c>
      <c r="Q513">
        <f>P513*Diccionario!$B$40</f>
        <v>2.9664568005882356E-3</v>
      </c>
      <c r="R513">
        <f>Q513*Diccionario!$B$41</f>
        <v>1.9281969203823533E-3</v>
      </c>
      <c r="S513">
        <f t="shared" si="74"/>
        <v>1.9281969203823533E-3</v>
      </c>
      <c r="T513">
        <f>I513*Diccionario!$B$36</f>
        <v>0.54390480392156859</v>
      </c>
      <c r="U513">
        <f>T513*Diccionario!$B$42</f>
        <v>5.4934385196078434E-2</v>
      </c>
      <c r="V513">
        <f>U513*Diccionario!$B$43</f>
        <v>4.6694227416666664E-2</v>
      </c>
      <c r="W513">
        <f>V513*Diccionario!$B$44</f>
        <v>8.8719032091666671E-3</v>
      </c>
      <c r="X513">
        <f>W513*Diccionario!$B$45</f>
        <v>3.4600422515750004E-3</v>
      </c>
      <c r="Y513">
        <f>X513*Diccionario!$B$46</f>
        <v>3.0794376039017502E-3</v>
      </c>
      <c r="Z513">
        <f>Y513*Diccionario!$B$47</f>
        <v>1.1393919134436476E-3</v>
      </c>
      <c r="AA513">
        <f>Z513*Diccionario!$B$48</f>
        <v>1.1393919134436476E-3</v>
      </c>
      <c r="AB513">
        <f>AA513*Diccionario!$B$49</f>
        <v>8.5454393508273567E-4</v>
      </c>
      <c r="AC513">
        <f t="shared" si="75"/>
        <v>8.5454393508273567E-4</v>
      </c>
      <c r="AD513">
        <f t="shared" si="76"/>
        <v>2.7827408554650891E-3</v>
      </c>
      <c r="AE513">
        <f t="shared" si="77"/>
        <v>4.6632251177064653E-6</v>
      </c>
      <c r="AF513" t="e">
        <f ca="1">IF(AD513="","",_xludf.RANK.EQ(AD513,$AD$2:$AD$5513,0))</f>
        <v>#NAME?</v>
      </c>
      <c r="AH513" t="str">
        <f t="shared" si="78"/>
        <v>Baja</v>
      </c>
      <c r="AI513" t="s">
        <v>153</v>
      </c>
      <c r="AJ513" t="str">
        <f>IFERROR(VLOOKUP(B513,Maestro_Regionales!$A$2:$B$35,2,FALSE),"Otras zonas")</f>
        <v>Antioquia</v>
      </c>
      <c r="AK513" t="str">
        <f t="shared" si="79"/>
        <v>REGIMEN DE EXCEPCION | Antioquia</v>
      </c>
    </row>
    <row r="514" spans="1:37">
      <c r="A514" s="4" t="s">
        <v>155</v>
      </c>
      <c r="B514" s="4" t="s">
        <v>156</v>
      </c>
      <c r="C514" s="4" t="s">
        <v>350</v>
      </c>
      <c r="D514" s="4" t="s">
        <v>351</v>
      </c>
      <c r="E514" s="4" t="s">
        <v>161</v>
      </c>
      <c r="F514" s="4">
        <v>2</v>
      </c>
      <c r="G514" s="4">
        <v>0</v>
      </c>
      <c r="H514" s="4">
        <v>0</v>
      </c>
      <c r="I514">
        <f t="shared" ref="I514:I577" si="80">SUM(F514:H514)</f>
        <v>2</v>
      </c>
      <c r="J514">
        <f t="shared" ref="J514:J577" si="81">IFERROR(F514/I514,0)</f>
        <v>1</v>
      </c>
      <c r="K514">
        <f t="shared" ref="K514:K577" si="82">IFERROR(G514/I514,0)</f>
        <v>0</v>
      </c>
      <c r="L514">
        <f t="shared" ref="L514:L577" si="83">IFERROR(H514/I514,0)</f>
        <v>0</v>
      </c>
      <c r="M514">
        <f>I514*Diccionario!$B$36</f>
        <v>4.4400392156862742E-3</v>
      </c>
      <c r="N514">
        <f>M514*Diccionario!$B$37</f>
        <v>4.4844396078431374E-4</v>
      </c>
      <c r="O514">
        <f>N514*Diccionario!$B$38</f>
        <v>6.7266594117647063E-5</v>
      </c>
      <c r="P514">
        <f>O514*Diccionario!$B$39</f>
        <v>6.053993470588236E-5</v>
      </c>
      <c r="Q514">
        <f>P514*Diccionario!$B$40</f>
        <v>2.4215973882352947E-5</v>
      </c>
      <c r="R514">
        <f>Q514*Diccionario!$B$41</f>
        <v>1.5740383023529416E-5</v>
      </c>
      <c r="S514">
        <f t="shared" ref="S514:S577" si="84">R514</f>
        <v>1.5740383023529416E-5</v>
      </c>
      <c r="T514">
        <f>I514*Diccionario!$B$36</f>
        <v>4.4400392156862742E-3</v>
      </c>
      <c r="U514">
        <f>T514*Diccionario!$B$42</f>
        <v>4.4844396078431374E-4</v>
      </c>
      <c r="V514">
        <f>U514*Diccionario!$B$43</f>
        <v>3.8117736666666666E-4</v>
      </c>
      <c r="W514">
        <f>V514*Diccionario!$B$44</f>
        <v>7.2423699666666666E-5</v>
      </c>
      <c r="X514">
        <f>W514*Diccionario!$B$45</f>
        <v>2.8245242870000002E-5</v>
      </c>
      <c r="Y514">
        <f>X514*Diccionario!$B$46</f>
        <v>2.5138266154300001E-5</v>
      </c>
      <c r="Z514">
        <f>Y514*Diccionario!$B$47</f>
        <v>9.3011584770909993E-6</v>
      </c>
      <c r="AA514">
        <f>Z514*Diccionario!$B$48</f>
        <v>9.3011584770909993E-6</v>
      </c>
      <c r="AB514">
        <f>AA514*Diccionario!$B$49</f>
        <v>6.9758688578182495E-6</v>
      </c>
      <c r="AC514">
        <f t="shared" ref="AC514:AC577" si="85">AB514</f>
        <v>6.9758688578182495E-6</v>
      </c>
      <c r="AD514">
        <f t="shared" ref="AD514:AD577" si="86">S514+AC514</f>
        <v>2.2716251881347665E-5</v>
      </c>
      <c r="AE514">
        <f t="shared" ref="AE514:AE577" si="87">IFERROR(AD514/SUM($AD$2:$AD$5513),0)</f>
        <v>3.8067143818011966E-8</v>
      </c>
      <c r="AF514" t="e">
        <f ca="1">IF(AD514="","",_xludf.RANK.EQ(AD514,$AD$2:$AD$5513,0))</f>
        <v>#NAME?</v>
      </c>
      <c r="AH514" t="str">
        <f t="shared" ref="AH514:AH577" si="88">IF(SUM($AD$2:$AD$5513)=0,"",IF((SUMIF($AD$2:$AD$5513,"&gt;"&amp;$AD514,$AD$2:$AD$5513)+$AD514)/SUM($AD$2:$AD$5513)&lt;=40%,"Alta",IF((SUMIF($AD$2:$AD$5513,"&gt;"&amp;$AD514,$AD$2:$AD$5513)+$AD514)/SUM($AD$2:$AD$5513)&lt;=80%,"Media","Baja")))</f>
        <v>Baja</v>
      </c>
      <c r="AI514" t="s">
        <v>153</v>
      </c>
      <c r="AJ514" t="str">
        <f>IFERROR(VLOOKUP(B514,Maestro_Regionales!$A$2:$B$35,2,FALSE),"Otras zonas")</f>
        <v>Antioquia</v>
      </c>
      <c r="AK514" t="str">
        <f t="shared" ref="AK514:AK577" si="89">E514&amp;" | "&amp;AJ514</f>
        <v>EPM - EAS | Antioquia</v>
      </c>
    </row>
    <row r="515" spans="1:37">
      <c r="A515" s="4" t="s">
        <v>155</v>
      </c>
      <c r="B515" s="4" t="s">
        <v>156</v>
      </c>
      <c r="C515" s="4" t="s">
        <v>352</v>
      </c>
      <c r="D515" s="4" t="s">
        <v>353</v>
      </c>
      <c r="E515" s="4" t="s">
        <v>160</v>
      </c>
      <c r="F515" s="4">
        <v>1541</v>
      </c>
      <c r="G515" s="4">
        <v>7649</v>
      </c>
      <c r="H515" s="4">
        <v>0</v>
      </c>
      <c r="I515">
        <f t="shared" si="80"/>
        <v>9190</v>
      </c>
      <c r="J515">
        <f t="shared" si="81"/>
        <v>0.1676822633297062</v>
      </c>
      <c r="K515">
        <f t="shared" si="82"/>
        <v>0.83231773667029385</v>
      </c>
      <c r="L515">
        <f t="shared" si="83"/>
        <v>0</v>
      </c>
      <c r="M515">
        <f>I515*Diccionario!$B$36</f>
        <v>20.40198019607843</v>
      </c>
      <c r="N515">
        <f>M515*Diccionario!$B$37</f>
        <v>2.0605999998039217</v>
      </c>
      <c r="O515">
        <f>N515*Diccionario!$B$38</f>
        <v>0.30908999997058823</v>
      </c>
      <c r="P515">
        <f>O515*Diccionario!$B$39</f>
        <v>0.27818099997352941</v>
      </c>
      <c r="Q515">
        <f>P515*Diccionario!$B$40</f>
        <v>0.11127239998941177</v>
      </c>
      <c r="R515">
        <f>Q515*Diccionario!$B$41</f>
        <v>7.2327059993117657E-2</v>
      </c>
      <c r="S515">
        <f t="shared" si="84"/>
        <v>7.2327059993117657E-2</v>
      </c>
      <c r="T515">
        <f>I515*Diccionario!$B$36</f>
        <v>20.40198019607843</v>
      </c>
      <c r="U515">
        <f>T515*Diccionario!$B$42</f>
        <v>2.0605999998039217</v>
      </c>
      <c r="V515">
        <f>U515*Diccionario!$B$43</f>
        <v>1.7515099998333334</v>
      </c>
      <c r="W515">
        <f>V515*Diccionario!$B$44</f>
        <v>0.33278689996833338</v>
      </c>
      <c r="X515">
        <f>W515*Diccionario!$B$45</f>
        <v>0.12978689098765003</v>
      </c>
      <c r="Y515">
        <f>X515*Diccionario!$B$46</f>
        <v>0.11551033297900853</v>
      </c>
      <c r="Z515">
        <f>Y515*Diccionario!$B$47</f>
        <v>4.2738823202233156E-2</v>
      </c>
      <c r="AA515">
        <f>Z515*Diccionario!$B$48</f>
        <v>4.2738823202233156E-2</v>
      </c>
      <c r="AB515">
        <f>AA515*Diccionario!$B$49</f>
        <v>3.2054117401674867E-2</v>
      </c>
      <c r="AC515">
        <f t="shared" si="85"/>
        <v>3.2054117401674867E-2</v>
      </c>
      <c r="AD515">
        <f t="shared" si="86"/>
        <v>0.10438117739479252</v>
      </c>
      <c r="AE515">
        <f t="shared" si="87"/>
        <v>1.7491852584376497E-4</v>
      </c>
      <c r="AF515" t="e">
        <f ca="1">IF(AD515="","",_xludf.RANK.EQ(AD515,$AD$2:$AD$5513,0))</f>
        <v>#NAME?</v>
      </c>
      <c r="AH515" t="str">
        <f t="shared" si="88"/>
        <v>Baja</v>
      </c>
      <c r="AI515" t="s">
        <v>153</v>
      </c>
      <c r="AJ515" t="str">
        <f>IFERROR(VLOOKUP(B515,Maestro_Regionales!$A$2:$B$35,2,FALSE),"Otras zonas")</f>
        <v>Antioquia</v>
      </c>
      <c r="AK515" t="str">
        <f t="shared" si="89"/>
        <v>SAVIA SALUD EPS | Antioquia</v>
      </c>
    </row>
    <row r="516" spans="1:37">
      <c r="A516" s="4" t="s">
        <v>155</v>
      </c>
      <c r="B516" s="4" t="s">
        <v>156</v>
      </c>
      <c r="C516" s="4" t="s">
        <v>352</v>
      </c>
      <c r="D516" s="4" t="s">
        <v>353</v>
      </c>
      <c r="E516" s="4" t="s">
        <v>85</v>
      </c>
      <c r="F516" s="4">
        <v>6921</v>
      </c>
      <c r="G516" s="4">
        <v>1433</v>
      </c>
      <c r="H516" s="4">
        <v>0</v>
      </c>
      <c r="I516">
        <f t="shared" si="80"/>
        <v>8354</v>
      </c>
      <c r="J516">
        <f t="shared" si="81"/>
        <v>0.82846540579363182</v>
      </c>
      <c r="K516">
        <f t="shared" si="82"/>
        <v>0.17153459420636821</v>
      </c>
      <c r="L516">
        <f t="shared" si="83"/>
        <v>0</v>
      </c>
      <c r="M516">
        <f>I516*Diccionario!$B$36</f>
        <v>18.546043803921567</v>
      </c>
      <c r="N516">
        <f>M516*Diccionario!$B$37</f>
        <v>1.8731504241960784</v>
      </c>
      <c r="O516">
        <f>N516*Diccionario!$B$38</f>
        <v>0.28097256362941175</v>
      </c>
      <c r="P516">
        <f>O516*Diccionario!$B$39</f>
        <v>0.25287530726647056</v>
      </c>
      <c r="Q516">
        <f>P516*Diccionario!$B$40</f>
        <v>0.10115012290658823</v>
      </c>
      <c r="R516">
        <f>Q516*Diccionario!$B$41</f>
        <v>6.5747579889282357E-2</v>
      </c>
      <c r="S516">
        <f t="shared" si="84"/>
        <v>6.5747579889282357E-2</v>
      </c>
      <c r="T516">
        <f>I516*Diccionario!$B$36</f>
        <v>18.546043803921567</v>
      </c>
      <c r="U516">
        <f>T516*Diccionario!$B$42</f>
        <v>1.8731504241960784</v>
      </c>
      <c r="V516">
        <f>U516*Diccionario!$B$43</f>
        <v>1.5921778605666665</v>
      </c>
      <c r="W516">
        <f>V516*Diccionario!$B$44</f>
        <v>0.30251379350766666</v>
      </c>
      <c r="X516">
        <f>W516*Diccionario!$B$45</f>
        <v>0.11798037946799</v>
      </c>
      <c r="Y516">
        <f>X516*Diccionario!$B$46</f>
        <v>0.10500253772651111</v>
      </c>
      <c r="Z516">
        <f>Y516*Diccionario!$B$47</f>
        <v>3.885093895880911E-2</v>
      </c>
      <c r="AA516">
        <f>Z516*Diccionario!$B$48</f>
        <v>3.885093895880911E-2</v>
      </c>
      <c r="AB516">
        <f>AA516*Diccionario!$B$49</f>
        <v>2.9138204219106831E-2</v>
      </c>
      <c r="AC516">
        <f t="shared" si="85"/>
        <v>2.9138204219106831E-2</v>
      </c>
      <c r="AD516">
        <f t="shared" si="86"/>
        <v>9.4885784108389187E-2</v>
      </c>
      <c r="AE516">
        <f t="shared" si="87"/>
        <v>1.5900645972783596E-4</v>
      </c>
      <c r="AF516" t="e">
        <f ca="1">IF(AD516="","",_xludf.RANK.EQ(AD516,$AD$2:$AD$5513,0))</f>
        <v>#NAME?</v>
      </c>
      <c r="AH516" t="str">
        <f t="shared" si="88"/>
        <v>Baja</v>
      </c>
      <c r="AI516" t="s">
        <v>153</v>
      </c>
      <c r="AJ516" t="str">
        <f>IFERROR(VLOOKUP(B516,Maestro_Regionales!$A$2:$B$35,2,FALSE),"Otras zonas")</f>
        <v>Antioquia</v>
      </c>
      <c r="AK516" t="str">
        <f t="shared" si="89"/>
        <v>SALUD TOTAL EPS | Antioquia</v>
      </c>
    </row>
    <row r="517" spans="1:37">
      <c r="A517" s="4" t="s">
        <v>155</v>
      </c>
      <c r="B517" s="4" t="s">
        <v>156</v>
      </c>
      <c r="C517" s="4" t="s">
        <v>352</v>
      </c>
      <c r="D517" s="4" t="s">
        <v>353</v>
      </c>
      <c r="E517" s="4" t="s">
        <v>87</v>
      </c>
      <c r="F517" s="4">
        <v>6293</v>
      </c>
      <c r="G517" s="4">
        <v>1884</v>
      </c>
      <c r="H517" s="4">
        <v>0</v>
      </c>
      <c r="I517">
        <f t="shared" si="80"/>
        <v>8177</v>
      </c>
      <c r="J517">
        <f t="shared" si="81"/>
        <v>0.76959765195059315</v>
      </c>
      <c r="K517">
        <f t="shared" si="82"/>
        <v>0.23040234804940687</v>
      </c>
      <c r="L517">
        <f t="shared" si="83"/>
        <v>0</v>
      </c>
      <c r="M517">
        <f>I517*Diccionario!$B$36</f>
        <v>18.153100333333331</v>
      </c>
      <c r="N517">
        <f>M517*Diccionario!$B$37</f>
        <v>1.8334631336666665</v>
      </c>
      <c r="O517">
        <f>N517*Diccionario!$B$38</f>
        <v>0.27501947004999994</v>
      </c>
      <c r="P517">
        <f>O517*Diccionario!$B$39</f>
        <v>0.24751752304499994</v>
      </c>
      <c r="Q517">
        <f>P517*Diccionario!$B$40</f>
        <v>9.9007009217999986E-2</v>
      </c>
      <c r="R517">
        <f>Q517*Diccionario!$B$41</f>
        <v>6.4354555991699994E-2</v>
      </c>
      <c r="S517">
        <f t="shared" si="84"/>
        <v>6.4354555991699994E-2</v>
      </c>
      <c r="T517">
        <f>I517*Diccionario!$B$36</f>
        <v>18.153100333333331</v>
      </c>
      <c r="U517">
        <f>T517*Diccionario!$B$42</f>
        <v>1.8334631336666665</v>
      </c>
      <c r="V517">
        <f>U517*Diccionario!$B$43</f>
        <v>1.5584436636166665</v>
      </c>
      <c r="W517">
        <f>V517*Diccionario!$B$44</f>
        <v>0.29610429608716665</v>
      </c>
      <c r="X517">
        <f>W517*Diccionario!$B$45</f>
        <v>0.115480675473995</v>
      </c>
      <c r="Y517">
        <f>X517*Diccionario!$B$46</f>
        <v>0.10277780117185555</v>
      </c>
      <c r="Z517">
        <f>Y517*Diccionario!$B$47</f>
        <v>3.802778643358655E-2</v>
      </c>
      <c r="AA517">
        <f>Z517*Diccionario!$B$48</f>
        <v>3.802778643358655E-2</v>
      </c>
      <c r="AB517">
        <f>AA517*Diccionario!$B$49</f>
        <v>2.8520839825189912E-2</v>
      </c>
      <c r="AC517">
        <f t="shared" si="85"/>
        <v>2.8520839825189912E-2</v>
      </c>
      <c r="AD517">
        <f t="shared" si="86"/>
        <v>9.2875395816889902E-2</v>
      </c>
      <c r="AE517">
        <f t="shared" si="87"/>
        <v>1.5563751749994188E-4</v>
      </c>
      <c r="AF517" t="e">
        <f ca="1">IF(AD517="","",_xludf.RANK.EQ(AD517,$AD$2:$AD$5513,0))</f>
        <v>#NAME?</v>
      </c>
      <c r="AH517" t="str">
        <f t="shared" si="88"/>
        <v>Baja</v>
      </c>
      <c r="AI517" t="s">
        <v>153</v>
      </c>
      <c r="AJ517" t="str">
        <f>IFERROR(VLOOKUP(B517,Maestro_Regionales!$A$2:$B$35,2,FALSE),"Otras zonas")</f>
        <v>Antioquia</v>
      </c>
      <c r="AK517" t="str">
        <f t="shared" si="89"/>
        <v>NUEVA EPS | Antioquia</v>
      </c>
    </row>
    <row r="518" spans="1:37">
      <c r="A518" s="4" t="s">
        <v>155</v>
      </c>
      <c r="B518" s="4" t="s">
        <v>156</v>
      </c>
      <c r="C518" s="4" t="s">
        <v>352</v>
      </c>
      <c r="D518" s="4" t="s">
        <v>353</v>
      </c>
      <c r="E518" s="4" t="s">
        <v>90</v>
      </c>
      <c r="F518" s="4">
        <v>0</v>
      </c>
      <c r="G518" s="4">
        <v>0</v>
      </c>
      <c r="H518" s="4">
        <v>413</v>
      </c>
      <c r="I518">
        <f t="shared" si="80"/>
        <v>413</v>
      </c>
      <c r="J518">
        <f t="shared" si="81"/>
        <v>0</v>
      </c>
      <c r="K518">
        <f t="shared" si="82"/>
        <v>0</v>
      </c>
      <c r="L518">
        <f t="shared" si="83"/>
        <v>1</v>
      </c>
      <c r="M518">
        <f>I518*Diccionario!$B$36</f>
        <v>0.91686809803921565</v>
      </c>
      <c r="N518">
        <f>M518*Diccionario!$B$37</f>
        <v>9.2603677901960793E-2</v>
      </c>
      <c r="O518">
        <f>N518*Diccionario!$B$38</f>
        <v>1.3890551685294119E-2</v>
      </c>
      <c r="P518">
        <f>O518*Diccionario!$B$39</f>
        <v>1.2501496516764708E-2</v>
      </c>
      <c r="Q518">
        <f>P518*Diccionario!$B$40</f>
        <v>5.0005986067058836E-3</v>
      </c>
      <c r="R518">
        <f>Q518*Diccionario!$B$41</f>
        <v>3.2503890943588244E-3</v>
      </c>
      <c r="S518">
        <f t="shared" si="84"/>
        <v>3.2503890943588244E-3</v>
      </c>
      <c r="T518">
        <f>I518*Diccionario!$B$36</f>
        <v>0.91686809803921565</v>
      </c>
      <c r="U518">
        <f>T518*Diccionario!$B$42</f>
        <v>9.2603677901960793E-2</v>
      </c>
      <c r="V518">
        <f>U518*Diccionario!$B$43</f>
        <v>7.8713126216666679E-2</v>
      </c>
      <c r="W518">
        <f>V518*Diccionario!$B$44</f>
        <v>1.4955493981166669E-2</v>
      </c>
      <c r="X518">
        <f>W518*Diccionario!$B$45</f>
        <v>5.8326426526550011E-3</v>
      </c>
      <c r="Y518">
        <f>X518*Diccionario!$B$46</f>
        <v>5.1910519608629512E-3</v>
      </c>
      <c r="Z518">
        <f>Y518*Diccionario!$B$47</f>
        <v>1.920689225519292E-3</v>
      </c>
      <c r="AA518">
        <f>Z518*Diccionario!$B$48</f>
        <v>1.920689225519292E-3</v>
      </c>
      <c r="AB518">
        <f>AA518*Diccionario!$B$49</f>
        <v>1.4405169191394689E-3</v>
      </c>
      <c r="AC518">
        <f t="shared" si="85"/>
        <v>1.4405169191394689E-3</v>
      </c>
      <c r="AD518">
        <f t="shared" si="86"/>
        <v>4.6909060134982935E-3</v>
      </c>
      <c r="AE518">
        <f t="shared" si="87"/>
        <v>7.8608651984194708E-6</v>
      </c>
      <c r="AF518" t="e">
        <f ca="1">IF(AD518="","",_xludf.RANK.EQ(AD518,$AD$2:$AD$5513,0))</f>
        <v>#NAME?</v>
      </c>
      <c r="AH518" t="str">
        <f t="shared" si="88"/>
        <v>Baja</v>
      </c>
      <c r="AI518" t="s">
        <v>153</v>
      </c>
      <c r="AJ518" t="str">
        <f>IFERROR(VLOOKUP(B518,Maestro_Regionales!$A$2:$B$35,2,FALSE),"Otras zonas")</f>
        <v>Antioquia</v>
      </c>
      <c r="AK518" t="str">
        <f t="shared" si="89"/>
        <v>REGIMEN DE EXCEPCION | Antioquia</v>
      </c>
    </row>
    <row r="519" spans="1:37">
      <c r="A519" s="4" t="s">
        <v>155</v>
      </c>
      <c r="B519" s="4" t="s">
        <v>156</v>
      </c>
      <c r="C519" s="4" t="s">
        <v>352</v>
      </c>
      <c r="D519" s="4" t="s">
        <v>353</v>
      </c>
      <c r="E519" s="4" t="s">
        <v>161</v>
      </c>
      <c r="F519" s="4">
        <v>3</v>
      </c>
      <c r="G519" s="4">
        <v>0</v>
      </c>
      <c r="H519" s="4">
        <v>0</v>
      </c>
      <c r="I519">
        <f t="shared" si="80"/>
        <v>3</v>
      </c>
      <c r="J519">
        <f t="shared" si="81"/>
        <v>1</v>
      </c>
      <c r="K519">
        <f t="shared" si="82"/>
        <v>0</v>
      </c>
      <c r="L519">
        <f t="shared" si="83"/>
        <v>0</v>
      </c>
      <c r="M519">
        <f>I519*Diccionario!$B$36</f>
        <v>6.6600588235294113E-3</v>
      </c>
      <c r="N519">
        <f>M519*Diccionario!$B$37</f>
        <v>6.7266594117647055E-4</v>
      </c>
      <c r="O519">
        <f>N519*Diccionario!$B$38</f>
        <v>1.0089989117647057E-4</v>
      </c>
      <c r="P519">
        <f>O519*Diccionario!$B$39</f>
        <v>9.0809902058823516E-5</v>
      </c>
      <c r="Q519">
        <f>P519*Diccionario!$B$40</f>
        <v>3.6323960823529406E-5</v>
      </c>
      <c r="R519">
        <f>Q519*Diccionario!$B$41</f>
        <v>2.3610574535294115E-5</v>
      </c>
      <c r="S519">
        <f t="shared" si="84"/>
        <v>2.3610574535294115E-5</v>
      </c>
      <c r="T519">
        <f>I519*Diccionario!$B$36</f>
        <v>6.6600588235294113E-3</v>
      </c>
      <c r="U519">
        <f>T519*Diccionario!$B$42</f>
        <v>6.7266594117647055E-4</v>
      </c>
      <c r="V519">
        <f>U519*Diccionario!$B$43</f>
        <v>5.7176604999999994E-4</v>
      </c>
      <c r="W519">
        <f>V519*Diccionario!$B$44</f>
        <v>1.0863554949999999E-4</v>
      </c>
      <c r="X519">
        <f>W519*Diccionario!$B$45</f>
        <v>4.2367864304999996E-5</v>
      </c>
      <c r="Y519">
        <f>X519*Diccionario!$B$46</f>
        <v>3.7707399231449999E-5</v>
      </c>
      <c r="Z519">
        <f>Y519*Diccionario!$B$47</f>
        <v>1.3951737715636499E-5</v>
      </c>
      <c r="AA519">
        <f>Z519*Diccionario!$B$48</f>
        <v>1.3951737715636499E-5</v>
      </c>
      <c r="AB519">
        <f>AA519*Diccionario!$B$49</f>
        <v>1.0463803286727374E-5</v>
      </c>
      <c r="AC519">
        <f t="shared" si="85"/>
        <v>1.0463803286727374E-5</v>
      </c>
      <c r="AD519">
        <f t="shared" si="86"/>
        <v>3.4074377822021491E-5</v>
      </c>
      <c r="AE519">
        <f t="shared" si="87"/>
        <v>5.7100715727017936E-8</v>
      </c>
      <c r="AF519" t="e">
        <f ca="1">IF(AD519="","",_xludf.RANK.EQ(AD519,$AD$2:$AD$5513,0))</f>
        <v>#NAME?</v>
      </c>
      <c r="AH519" t="str">
        <f t="shared" si="88"/>
        <v>Baja</v>
      </c>
      <c r="AI519" t="s">
        <v>153</v>
      </c>
      <c r="AJ519" t="str">
        <f>IFERROR(VLOOKUP(B519,Maestro_Regionales!$A$2:$B$35,2,FALSE),"Otras zonas")</f>
        <v>Antioquia</v>
      </c>
      <c r="AK519" t="str">
        <f t="shared" si="89"/>
        <v>EPM - EAS | Antioquia</v>
      </c>
    </row>
    <row r="520" spans="1:37">
      <c r="A520" s="4" t="s">
        <v>155</v>
      </c>
      <c r="B520" s="4" t="s">
        <v>156</v>
      </c>
      <c r="C520" s="4" t="s">
        <v>354</v>
      </c>
      <c r="D520" s="4" t="s">
        <v>355</v>
      </c>
      <c r="E520" s="4" t="s">
        <v>160</v>
      </c>
      <c r="F520" s="4">
        <v>755</v>
      </c>
      <c r="G520" s="4">
        <v>23999</v>
      </c>
      <c r="H520" s="4">
        <v>0</v>
      </c>
      <c r="I520">
        <f t="shared" si="80"/>
        <v>24754</v>
      </c>
      <c r="J520">
        <f t="shared" si="81"/>
        <v>3.0500121192534538E-2</v>
      </c>
      <c r="K520">
        <f t="shared" si="82"/>
        <v>0.96949987880746546</v>
      </c>
      <c r="L520">
        <f t="shared" si="83"/>
        <v>0</v>
      </c>
      <c r="M520">
        <f>I520*Diccionario!$B$36</f>
        <v>54.954365372549013</v>
      </c>
      <c r="N520">
        <f>M520*Diccionario!$B$37</f>
        <v>5.5503909026274503</v>
      </c>
      <c r="O520">
        <f>N520*Diccionario!$B$38</f>
        <v>0.83255863539411756</v>
      </c>
      <c r="P520">
        <f>O520*Diccionario!$B$39</f>
        <v>0.74930277185470584</v>
      </c>
      <c r="Q520">
        <f>P520*Diccionario!$B$40</f>
        <v>0.29972110874188235</v>
      </c>
      <c r="R520">
        <f>Q520*Diccionario!$B$41</f>
        <v>0.19481872068222353</v>
      </c>
      <c r="S520">
        <f t="shared" si="84"/>
        <v>0.19481872068222353</v>
      </c>
      <c r="T520">
        <f>I520*Diccionario!$B$36</f>
        <v>54.954365372549013</v>
      </c>
      <c r="U520">
        <f>T520*Diccionario!$B$42</f>
        <v>5.5503909026274503</v>
      </c>
      <c r="V520">
        <f>U520*Diccionario!$B$43</f>
        <v>4.7178322672333328</v>
      </c>
      <c r="W520">
        <f>V520*Diccionario!$B$44</f>
        <v>0.89638813077433321</v>
      </c>
      <c r="X520">
        <f>W520*Diccionario!$B$45</f>
        <v>0.34959137100198995</v>
      </c>
      <c r="Y520">
        <f>X520*Diccionario!$B$46</f>
        <v>0.31113632019177107</v>
      </c>
      <c r="Z520">
        <f>Y520*Diccionario!$B$47</f>
        <v>0.11512043847095529</v>
      </c>
      <c r="AA520">
        <f>Z520*Diccionario!$B$48</f>
        <v>0.11512043847095529</v>
      </c>
      <c r="AB520">
        <f>AA520*Diccionario!$B$49</f>
        <v>8.6340328853216464E-2</v>
      </c>
      <c r="AC520">
        <f t="shared" si="85"/>
        <v>8.6340328853216464E-2</v>
      </c>
      <c r="AD520">
        <f t="shared" si="86"/>
        <v>0.28115904953544002</v>
      </c>
      <c r="AE520">
        <f t="shared" si="87"/>
        <v>4.7115703903553402E-4</v>
      </c>
      <c r="AF520" t="e">
        <f ca="1">IF(AD520="","",_xludf.RANK.EQ(AD520,$AD$2:$AD$5513,0))</f>
        <v>#NAME?</v>
      </c>
      <c r="AH520" t="str">
        <f t="shared" si="88"/>
        <v>Media</v>
      </c>
      <c r="AI520" t="s">
        <v>153</v>
      </c>
      <c r="AJ520" t="str">
        <f>IFERROR(VLOOKUP(B520,Maestro_Regionales!$A$2:$B$35,2,FALSE),"Otras zonas")</f>
        <v>Antioquia</v>
      </c>
      <c r="AK520" t="str">
        <f t="shared" si="89"/>
        <v>SAVIA SALUD EPS | Antioquia</v>
      </c>
    </row>
    <row r="521" spans="1:37">
      <c r="A521" s="4" t="s">
        <v>155</v>
      </c>
      <c r="B521" s="4" t="s">
        <v>156</v>
      </c>
      <c r="C521" s="4" t="s">
        <v>354</v>
      </c>
      <c r="D521" s="4" t="s">
        <v>355</v>
      </c>
      <c r="E521" s="4" t="s">
        <v>87</v>
      </c>
      <c r="F521" s="4">
        <v>1820</v>
      </c>
      <c r="G521" s="4">
        <v>4706</v>
      </c>
      <c r="H521" s="4">
        <v>0</v>
      </c>
      <c r="I521">
        <f t="shared" si="80"/>
        <v>6526</v>
      </c>
      <c r="J521">
        <f t="shared" si="81"/>
        <v>0.2788844621513944</v>
      </c>
      <c r="K521">
        <f t="shared" si="82"/>
        <v>0.7211155378486056</v>
      </c>
      <c r="L521">
        <f t="shared" si="83"/>
        <v>0</v>
      </c>
      <c r="M521">
        <f>I521*Diccionario!$B$36</f>
        <v>14.487847960784313</v>
      </c>
      <c r="N521">
        <f>M521*Diccionario!$B$37</f>
        <v>1.4632726440392156</v>
      </c>
      <c r="O521">
        <f>N521*Diccionario!$B$38</f>
        <v>0.21949089660588234</v>
      </c>
      <c r="P521">
        <f>O521*Diccionario!$B$39</f>
        <v>0.19754180694529411</v>
      </c>
      <c r="Q521">
        <f>P521*Diccionario!$B$40</f>
        <v>7.9016722778117651E-2</v>
      </c>
      <c r="R521">
        <f>Q521*Diccionario!$B$41</f>
        <v>5.1360869805776477E-2</v>
      </c>
      <c r="S521">
        <f t="shared" si="84"/>
        <v>5.1360869805776477E-2</v>
      </c>
      <c r="T521">
        <f>I521*Diccionario!$B$36</f>
        <v>14.487847960784313</v>
      </c>
      <c r="U521">
        <f>T521*Diccionario!$B$42</f>
        <v>1.4632726440392156</v>
      </c>
      <c r="V521">
        <f>U521*Diccionario!$B$43</f>
        <v>1.2437817474333333</v>
      </c>
      <c r="W521">
        <f>V521*Diccionario!$B$44</f>
        <v>0.23631853201233333</v>
      </c>
      <c r="X521">
        <f>W521*Diccionario!$B$45</f>
        <v>9.2164227484809999E-2</v>
      </c>
      <c r="Y521">
        <f>X521*Diccionario!$B$46</f>
        <v>8.2026162461480895E-2</v>
      </c>
      <c r="Z521">
        <f>Y521*Diccionario!$B$47</f>
        <v>3.0349680110747932E-2</v>
      </c>
      <c r="AA521">
        <f>Z521*Diccionario!$B$48</f>
        <v>3.0349680110747932E-2</v>
      </c>
      <c r="AB521">
        <f>AA521*Diccionario!$B$49</f>
        <v>2.276226008306095E-2</v>
      </c>
      <c r="AC521">
        <f t="shared" si="85"/>
        <v>2.276226008306095E-2</v>
      </c>
      <c r="AD521">
        <f t="shared" si="86"/>
        <v>7.412312988883743E-2</v>
      </c>
      <c r="AE521">
        <f t="shared" si="87"/>
        <v>1.2421309027817304E-4</v>
      </c>
      <c r="AF521" t="e">
        <f ca="1">IF(AD521="","",_xludf.RANK.EQ(AD521,$AD$2:$AD$5513,0))</f>
        <v>#NAME?</v>
      </c>
      <c r="AH521" t="str">
        <f t="shared" si="88"/>
        <v>Baja</v>
      </c>
      <c r="AI521" t="s">
        <v>153</v>
      </c>
      <c r="AJ521" t="str">
        <f>IFERROR(VLOOKUP(B521,Maestro_Regionales!$A$2:$B$35,2,FALSE),"Otras zonas")</f>
        <v>Antioquia</v>
      </c>
      <c r="AK521" t="str">
        <f t="shared" si="89"/>
        <v>NUEVA EPS | Antioquia</v>
      </c>
    </row>
    <row r="522" spans="1:37">
      <c r="A522" s="4" t="s">
        <v>155</v>
      </c>
      <c r="B522" s="4" t="s">
        <v>156</v>
      </c>
      <c r="C522" s="4" t="s">
        <v>354</v>
      </c>
      <c r="D522" s="4" t="s">
        <v>355</v>
      </c>
      <c r="E522" s="4" t="s">
        <v>88</v>
      </c>
      <c r="F522" s="4">
        <v>200</v>
      </c>
      <c r="G522" s="4">
        <v>1474</v>
      </c>
      <c r="H522" s="4">
        <v>0</v>
      </c>
      <c r="I522">
        <f t="shared" si="80"/>
        <v>1674</v>
      </c>
      <c r="J522">
        <f t="shared" si="81"/>
        <v>0.11947431302270012</v>
      </c>
      <c r="K522">
        <f t="shared" si="82"/>
        <v>0.88052568697729983</v>
      </c>
      <c r="L522">
        <f t="shared" si="83"/>
        <v>0</v>
      </c>
      <c r="M522">
        <f>I522*Diccionario!$B$36</f>
        <v>3.7163128235294116</v>
      </c>
      <c r="N522">
        <f>M522*Diccionario!$B$37</f>
        <v>0.37534759517647059</v>
      </c>
      <c r="O522">
        <f>N522*Diccionario!$B$38</f>
        <v>5.6302139276470584E-2</v>
      </c>
      <c r="P522">
        <f>O522*Diccionario!$B$39</f>
        <v>5.0671925348823525E-2</v>
      </c>
      <c r="Q522">
        <f>P522*Diccionario!$B$40</f>
        <v>2.0268770139529411E-2</v>
      </c>
      <c r="R522">
        <f>Q522*Diccionario!$B$41</f>
        <v>1.3174700590694118E-2</v>
      </c>
      <c r="S522">
        <f t="shared" si="84"/>
        <v>1.3174700590694118E-2</v>
      </c>
      <c r="T522">
        <f>I522*Diccionario!$B$36</f>
        <v>3.7163128235294116</v>
      </c>
      <c r="U522">
        <f>T522*Diccionario!$B$42</f>
        <v>0.37534759517647059</v>
      </c>
      <c r="V522">
        <f>U522*Diccionario!$B$43</f>
        <v>0.3190454559</v>
      </c>
      <c r="W522">
        <f>V522*Diccionario!$B$44</f>
        <v>6.0618636620999998E-2</v>
      </c>
      <c r="X522">
        <f>W522*Diccionario!$B$45</f>
        <v>2.3641268282190001E-2</v>
      </c>
      <c r="Y522">
        <f>X522*Diccionario!$B$46</f>
        <v>2.1040728771149101E-2</v>
      </c>
      <c r="Z522">
        <f>Y522*Diccionario!$B$47</f>
        <v>7.7850696453251669E-3</v>
      </c>
      <c r="AA522">
        <f>Z522*Diccionario!$B$48</f>
        <v>7.7850696453251669E-3</v>
      </c>
      <c r="AB522">
        <f>AA522*Diccionario!$B$49</f>
        <v>5.8388022339938752E-3</v>
      </c>
      <c r="AC522">
        <f t="shared" si="85"/>
        <v>5.8388022339938752E-3</v>
      </c>
      <c r="AD522">
        <f t="shared" si="86"/>
        <v>1.9013502824687993E-2</v>
      </c>
      <c r="AE522">
        <f t="shared" si="87"/>
        <v>3.1862199375676011E-5</v>
      </c>
      <c r="AF522" t="e">
        <f ca="1">IF(AD522="","",_xludf.RANK.EQ(AD522,$AD$2:$AD$5513,0))</f>
        <v>#NAME?</v>
      </c>
      <c r="AH522" t="str">
        <f t="shared" si="88"/>
        <v>Baja</v>
      </c>
      <c r="AI522" t="s">
        <v>153</v>
      </c>
      <c r="AJ522" t="str">
        <f>IFERROR(VLOOKUP(B522,Maestro_Regionales!$A$2:$B$35,2,FALSE),"Otras zonas")</f>
        <v>Antioquia</v>
      </c>
      <c r="AK522" t="str">
        <f t="shared" si="89"/>
        <v>COOSALUD EPS | Antioquia</v>
      </c>
    </row>
    <row r="523" spans="1:37">
      <c r="A523" s="4" t="s">
        <v>155</v>
      </c>
      <c r="B523" s="4" t="s">
        <v>156</v>
      </c>
      <c r="C523" s="4" t="s">
        <v>354</v>
      </c>
      <c r="D523" s="4" t="s">
        <v>355</v>
      </c>
      <c r="E523" s="4" t="s">
        <v>90</v>
      </c>
      <c r="F523" s="4">
        <v>0</v>
      </c>
      <c r="G523" s="4">
        <v>0</v>
      </c>
      <c r="H523" s="4">
        <v>624</v>
      </c>
      <c r="I523">
        <f t="shared" si="80"/>
        <v>624</v>
      </c>
      <c r="J523">
        <f t="shared" si="81"/>
        <v>0</v>
      </c>
      <c r="K523">
        <f t="shared" si="82"/>
        <v>0</v>
      </c>
      <c r="L523">
        <f t="shared" si="83"/>
        <v>1</v>
      </c>
      <c r="M523">
        <f>I523*Diccionario!$B$36</f>
        <v>1.3852922352941175</v>
      </c>
      <c r="N523">
        <f>M523*Diccionario!$B$37</f>
        <v>0.13991451576470587</v>
      </c>
      <c r="O523">
        <f>N523*Diccionario!$B$38</f>
        <v>2.0987177364705879E-2</v>
      </c>
      <c r="P523">
        <f>O523*Diccionario!$B$39</f>
        <v>1.8888459628235293E-2</v>
      </c>
      <c r="Q523">
        <f>P523*Diccionario!$B$40</f>
        <v>7.5553838512941174E-3</v>
      </c>
      <c r="R523">
        <f>Q523*Diccionario!$B$41</f>
        <v>4.9109995033411761E-3</v>
      </c>
      <c r="S523">
        <f t="shared" si="84"/>
        <v>4.9109995033411761E-3</v>
      </c>
      <c r="T523">
        <f>I523*Diccionario!$B$36</f>
        <v>1.3852922352941175</v>
      </c>
      <c r="U523">
        <f>T523*Diccionario!$B$42</f>
        <v>0.13991451576470587</v>
      </c>
      <c r="V523">
        <f>U523*Diccionario!$B$43</f>
        <v>0.11892733839999999</v>
      </c>
      <c r="W523">
        <f>V523*Diccionario!$B$44</f>
        <v>2.2596194295999999E-2</v>
      </c>
      <c r="X523">
        <f>W523*Diccionario!$B$45</f>
        <v>8.8125157754400003E-3</v>
      </c>
      <c r="Y523">
        <f>X523*Diccionario!$B$46</f>
        <v>7.8431390401416008E-3</v>
      </c>
      <c r="Z523">
        <f>Y523*Diccionario!$B$47</f>
        <v>2.9019614448523921E-3</v>
      </c>
      <c r="AA523">
        <f>Z523*Diccionario!$B$48</f>
        <v>2.9019614448523921E-3</v>
      </c>
      <c r="AB523">
        <f>AA523*Diccionario!$B$49</f>
        <v>2.176471083639294E-3</v>
      </c>
      <c r="AC523">
        <f t="shared" si="85"/>
        <v>2.176471083639294E-3</v>
      </c>
      <c r="AD523">
        <f t="shared" si="86"/>
        <v>7.0874705869804697E-3</v>
      </c>
      <c r="AE523">
        <f t="shared" si="87"/>
        <v>1.187694887121973E-5</v>
      </c>
      <c r="AF523" t="e">
        <f ca="1">IF(AD523="","",_xludf.RANK.EQ(AD523,$AD$2:$AD$5513,0))</f>
        <v>#NAME?</v>
      </c>
      <c r="AH523" t="str">
        <f t="shared" si="88"/>
        <v>Baja</v>
      </c>
      <c r="AI523" t="s">
        <v>153</v>
      </c>
      <c r="AJ523" t="str">
        <f>IFERROR(VLOOKUP(B523,Maestro_Regionales!$A$2:$B$35,2,FALSE),"Otras zonas")</f>
        <v>Antioquia</v>
      </c>
      <c r="AK523" t="str">
        <f t="shared" si="89"/>
        <v>REGIMEN DE EXCEPCION | Antioquia</v>
      </c>
    </row>
    <row r="524" spans="1:37">
      <c r="A524" s="4" t="s">
        <v>155</v>
      </c>
      <c r="B524" s="4" t="s">
        <v>156</v>
      </c>
      <c r="C524" s="4" t="s">
        <v>354</v>
      </c>
      <c r="D524" s="4" t="s">
        <v>355</v>
      </c>
      <c r="E524" s="4" t="s">
        <v>85</v>
      </c>
      <c r="F524" s="4">
        <v>1</v>
      </c>
      <c r="G524" s="4">
        <v>0</v>
      </c>
      <c r="H524" s="4">
        <v>0</v>
      </c>
      <c r="I524">
        <f t="shared" si="80"/>
        <v>1</v>
      </c>
      <c r="J524">
        <f t="shared" si="81"/>
        <v>1</v>
      </c>
      <c r="K524">
        <f t="shared" si="82"/>
        <v>0</v>
      </c>
      <c r="L524">
        <f t="shared" si="83"/>
        <v>0</v>
      </c>
      <c r="M524">
        <f>I524*Diccionario!$B$36</f>
        <v>2.2200196078431371E-3</v>
      </c>
      <c r="N524">
        <f>M524*Diccionario!$B$37</f>
        <v>2.2422198039215687E-4</v>
      </c>
      <c r="O524">
        <f>N524*Diccionario!$B$38</f>
        <v>3.3633297058823532E-5</v>
      </c>
      <c r="P524">
        <f>O524*Diccionario!$B$39</f>
        <v>3.026996735294118E-5</v>
      </c>
      <c r="Q524">
        <f>P524*Diccionario!$B$40</f>
        <v>1.2107986941176473E-5</v>
      </c>
      <c r="R524">
        <f>Q524*Diccionario!$B$41</f>
        <v>7.870191511764708E-6</v>
      </c>
      <c r="S524">
        <f t="shared" si="84"/>
        <v>7.870191511764708E-6</v>
      </c>
      <c r="T524">
        <f>I524*Diccionario!$B$36</f>
        <v>2.2200196078431371E-3</v>
      </c>
      <c r="U524">
        <f>T524*Diccionario!$B$42</f>
        <v>2.2422198039215687E-4</v>
      </c>
      <c r="V524">
        <f>U524*Diccionario!$B$43</f>
        <v>1.9058868333333333E-4</v>
      </c>
      <c r="W524">
        <f>V524*Diccionario!$B$44</f>
        <v>3.6211849833333333E-5</v>
      </c>
      <c r="X524">
        <f>W524*Diccionario!$B$45</f>
        <v>1.4122621435000001E-5</v>
      </c>
      <c r="Y524">
        <f>X524*Diccionario!$B$46</f>
        <v>1.256913307715E-5</v>
      </c>
      <c r="Z524">
        <f>Y524*Diccionario!$B$47</f>
        <v>4.6505792385454997E-6</v>
      </c>
      <c r="AA524">
        <f>Z524*Diccionario!$B$48</f>
        <v>4.6505792385454997E-6</v>
      </c>
      <c r="AB524">
        <f>AA524*Diccionario!$B$49</f>
        <v>3.4879344289091247E-6</v>
      </c>
      <c r="AC524">
        <f t="shared" si="85"/>
        <v>3.4879344289091247E-6</v>
      </c>
      <c r="AD524">
        <f t="shared" si="86"/>
        <v>1.1358125940673833E-5</v>
      </c>
      <c r="AE524">
        <f t="shared" si="87"/>
        <v>1.9033571909005983E-8</v>
      </c>
      <c r="AF524" t="e">
        <f ca="1">IF(AD524="","",_xludf.RANK.EQ(AD524,$AD$2:$AD$5513,0))</f>
        <v>#NAME?</v>
      </c>
      <c r="AH524" t="str">
        <f t="shared" si="88"/>
        <v>Baja</v>
      </c>
      <c r="AI524" t="s">
        <v>153</v>
      </c>
      <c r="AJ524" t="str">
        <f>IFERROR(VLOOKUP(B524,Maestro_Regionales!$A$2:$B$35,2,FALSE),"Otras zonas")</f>
        <v>Antioquia</v>
      </c>
      <c r="AK524" t="str">
        <f t="shared" si="89"/>
        <v>SALUD TOTAL EPS | Antioquia</v>
      </c>
    </row>
    <row r="525" spans="1:37">
      <c r="A525" s="4" t="s">
        <v>155</v>
      </c>
      <c r="B525" s="4" t="s">
        <v>156</v>
      </c>
      <c r="C525" s="4" t="s">
        <v>356</v>
      </c>
      <c r="D525" s="4" t="s">
        <v>357</v>
      </c>
      <c r="E525" s="4" t="s">
        <v>160</v>
      </c>
      <c r="F525" s="4">
        <v>833</v>
      </c>
      <c r="G525" s="4">
        <v>8628</v>
      </c>
      <c r="H525" s="4">
        <v>0</v>
      </c>
      <c r="I525">
        <f t="shared" si="80"/>
        <v>9461</v>
      </c>
      <c r="J525">
        <f t="shared" si="81"/>
        <v>8.8045661135186554E-2</v>
      </c>
      <c r="K525">
        <f t="shared" si="82"/>
        <v>0.91195433886481347</v>
      </c>
      <c r="L525">
        <f t="shared" si="83"/>
        <v>0</v>
      </c>
      <c r="M525">
        <f>I525*Diccionario!$B$36</f>
        <v>21.003605509803918</v>
      </c>
      <c r="N525">
        <f>M525*Diccionario!$B$37</f>
        <v>2.1213641564901957</v>
      </c>
      <c r="O525">
        <f>N525*Diccionario!$B$38</f>
        <v>0.31820462347352935</v>
      </c>
      <c r="P525">
        <f>O525*Diccionario!$B$39</f>
        <v>0.28638416112617643</v>
      </c>
      <c r="Q525">
        <f>P525*Diccionario!$B$40</f>
        <v>0.11455366445047058</v>
      </c>
      <c r="R525">
        <f>Q525*Diccionario!$B$41</f>
        <v>7.4459881892805876E-2</v>
      </c>
      <c r="S525">
        <f t="shared" si="84"/>
        <v>7.4459881892805876E-2</v>
      </c>
      <c r="T525">
        <f>I525*Diccionario!$B$36</f>
        <v>21.003605509803918</v>
      </c>
      <c r="U525">
        <f>T525*Diccionario!$B$42</f>
        <v>2.1213641564901957</v>
      </c>
      <c r="V525">
        <f>U525*Diccionario!$B$43</f>
        <v>1.8031595330166663</v>
      </c>
      <c r="W525">
        <f>V525*Diccionario!$B$44</f>
        <v>0.34260031127316659</v>
      </c>
      <c r="X525">
        <f>W525*Diccionario!$B$45</f>
        <v>0.13361412139653497</v>
      </c>
      <c r="Y525">
        <f>X525*Diccionario!$B$46</f>
        <v>0.11891656804291613</v>
      </c>
      <c r="Z525">
        <f>Y525*Diccionario!$B$47</f>
        <v>4.3999130175878969E-2</v>
      </c>
      <c r="AA525">
        <f>Z525*Diccionario!$B$48</f>
        <v>4.3999130175878969E-2</v>
      </c>
      <c r="AB525">
        <f>AA525*Diccionario!$B$49</f>
        <v>3.2999347631909225E-2</v>
      </c>
      <c r="AC525">
        <f t="shared" si="85"/>
        <v>3.2999347631909225E-2</v>
      </c>
      <c r="AD525">
        <f t="shared" si="86"/>
        <v>0.10745922952471509</v>
      </c>
      <c r="AE525">
        <f t="shared" si="87"/>
        <v>1.8007662383110552E-4</v>
      </c>
      <c r="AF525" t="e">
        <f ca="1">IF(AD525="","",_xludf.RANK.EQ(AD525,$AD$2:$AD$5513,0))</f>
        <v>#NAME?</v>
      </c>
      <c r="AH525" t="str">
        <f t="shared" si="88"/>
        <v>Baja</v>
      </c>
      <c r="AI525" t="s">
        <v>153</v>
      </c>
      <c r="AJ525" t="str">
        <f>IFERROR(VLOOKUP(B525,Maestro_Regionales!$A$2:$B$35,2,FALSE),"Otras zonas")</f>
        <v>Antioquia</v>
      </c>
      <c r="AK525" t="str">
        <f t="shared" si="89"/>
        <v>SAVIA SALUD EPS | Antioquia</v>
      </c>
    </row>
    <row r="526" spans="1:37">
      <c r="A526" s="4" t="s">
        <v>155</v>
      </c>
      <c r="B526" s="4" t="s">
        <v>156</v>
      </c>
      <c r="C526" s="4" t="s">
        <v>356</v>
      </c>
      <c r="D526" s="4" t="s">
        <v>357</v>
      </c>
      <c r="E526" s="4" t="s">
        <v>87</v>
      </c>
      <c r="F526" s="4">
        <v>1935</v>
      </c>
      <c r="G526" s="4">
        <v>1032</v>
      </c>
      <c r="H526" s="4">
        <v>0</v>
      </c>
      <c r="I526">
        <f t="shared" si="80"/>
        <v>2967</v>
      </c>
      <c r="J526">
        <f t="shared" si="81"/>
        <v>0.65217391304347827</v>
      </c>
      <c r="K526">
        <f t="shared" si="82"/>
        <v>0.34782608695652173</v>
      </c>
      <c r="L526">
        <f t="shared" si="83"/>
        <v>0</v>
      </c>
      <c r="M526">
        <f>I526*Diccionario!$B$36</f>
        <v>6.5867981764705874</v>
      </c>
      <c r="N526">
        <f>M526*Diccionario!$B$37</f>
        <v>0.66526661582352942</v>
      </c>
      <c r="O526">
        <f>N526*Diccionario!$B$38</f>
        <v>9.978999237352941E-2</v>
      </c>
      <c r="P526">
        <f>O526*Diccionario!$B$39</f>
        <v>8.9810993136176465E-2</v>
      </c>
      <c r="Q526">
        <f>P526*Diccionario!$B$40</f>
        <v>3.5924397254470587E-2</v>
      </c>
      <c r="R526">
        <f>Q526*Diccionario!$B$41</f>
        <v>2.3350858215405883E-2</v>
      </c>
      <c r="S526">
        <f t="shared" si="84"/>
        <v>2.3350858215405883E-2</v>
      </c>
      <c r="T526">
        <f>I526*Diccionario!$B$36</f>
        <v>6.5867981764705874</v>
      </c>
      <c r="U526">
        <f>T526*Diccionario!$B$42</f>
        <v>0.66526661582352942</v>
      </c>
      <c r="V526">
        <f>U526*Diccionario!$B$43</f>
        <v>0.56547662344999994</v>
      </c>
      <c r="W526">
        <f>V526*Diccionario!$B$44</f>
        <v>0.10744055845549999</v>
      </c>
      <c r="X526">
        <f>W526*Diccionario!$B$45</f>
        <v>4.1901817797645E-2</v>
      </c>
      <c r="Y526">
        <f>X526*Diccionario!$B$46</f>
        <v>3.7292617839904049E-2</v>
      </c>
      <c r="Z526">
        <f>Y526*Diccionario!$B$47</f>
        <v>1.3798268600764498E-2</v>
      </c>
      <c r="AA526">
        <f>Z526*Diccionario!$B$48</f>
        <v>1.3798268600764498E-2</v>
      </c>
      <c r="AB526">
        <f>AA526*Diccionario!$B$49</f>
        <v>1.0348701450573374E-2</v>
      </c>
      <c r="AC526">
        <f t="shared" si="85"/>
        <v>1.0348701450573374E-2</v>
      </c>
      <c r="AD526">
        <f t="shared" si="86"/>
        <v>3.3699559665979255E-2</v>
      </c>
      <c r="AE526">
        <f t="shared" si="87"/>
        <v>5.6472607854020736E-5</v>
      </c>
      <c r="AF526" t="e">
        <f ca="1">IF(AD526="","",_xludf.RANK.EQ(AD526,$AD$2:$AD$5513,0))</f>
        <v>#NAME?</v>
      </c>
      <c r="AH526" t="str">
        <f t="shared" si="88"/>
        <v>Baja</v>
      </c>
      <c r="AI526" t="s">
        <v>153</v>
      </c>
      <c r="AJ526" t="str">
        <f>IFERROR(VLOOKUP(B526,Maestro_Regionales!$A$2:$B$35,2,FALSE),"Otras zonas")</f>
        <v>Antioquia</v>
      </c>
      <c r="AK526" t="str">
        <f t="shared" si="89"/>
        <v>NUEVA EPS | Antioquia</v>
      </c>
    </row>
    <row r="527" spans="1:37">
      <c r="A527" s="4" t="s">
        <v>155</v>
      </c>
      <c r="B527" s="4" t="s">
        <v>156</v>
      </c>
      <c r="C527" s="4" t="s">
        <v>356</v>
      </c>
      <c r="D527" s="4" t="s">
        <v>357</v>
      </c>
      <c r="E527" s="4" t="s">
        <v>70</v>
      </c>
      <c r="F527" s="4">
        <v>709</v>
      </c>
      <c r="G527" s="4">
        <v>569</v>
      </c>
      <c r="H527" s="4">
        <v>0</v>
      </c>
      <c r="I527">
        <f t="shared" si="80"/>
        <v>1278</v>
      </c>
      <c r="J527">
        <f t="shared" si="81"/>
        <v>0.55477308294209704</v>
      </c>
      <c r="K527">
        <f t="shared" si="82"/>
        <v>0.44522691705790296</v>
      </c>
      <c r="L527">
        <f t="shared" si="83"/>
        <v>0</v>
      </c>
      <c r="M527">
        <f>I527*Diccionario!$B$36</f>
        <v>2.837185058823529</v>
      </c>
      <c r="N527">
        <f>M527*Diccionario!$B$37</f>
        <v>0.28655569094117644</v>
      </c>
      <c r="O527">
        <f>N527*Diccionario!$B$38</f>
        <v>4.2983353641176468E-2</v>
      </c>
      <c r="P527">
        <f>O527*Diccionario!$B$39</f>
        <v>3.8685018277058822E-2</v>
      </c>
      <c r="Q527">
        <f>P527*Diccionario!$B$40</f>
        <v>1.547400731082353E-2</v>
      </c>
      <c r="R527">
        <f>Q527*Diccionario!$B$41</f>
        <v>1.0058104752035295E-2</v>
      </c>
      <c r="S527">
        <f t="shared" si="84"/>
        <v>1.0058104752035295E-2</v>
      </c>
      <c r="T527">
        <f>I527*Diccionario!$B$36</f>
        <v>2.837185058823529</v>
      </c>
      <c r="U527">
        <f>T527*Diccionario!$B$42</f>
        <v>0.28655569094117644</v>
      </c>
      <c r="V527">
        <f>U527*Diccionario!$B$43</f>
        <v>0.24357233729999997</v>
      </c>
      <c r="W527">
        <f>V527*Diccionario!$B$44</f>
        <v>4.6278744086999994E-2</v>
      </c>
      <c r="X527">
        <f>W527*Diccionario!$B$45</f>
        <v>1.804871019393E-2</v>
      </c>
      <c r="Y527">
        <f>X527*Diccionario!$B$46</f>
        <v>1.6063352072597698E-2</v>
      </c>
      <c r="Z527">
        <f>Y527*Diccionario!$B$47</f>
        <v>5.9434402668611481E-3</v>
      </c>
      <c r="AA527">
        <f>Z527*Diccionario!$B$48</f>
        <v>5.9434402668611481E-3</v>
      </c>
      <c r="AB527">
        <f>AA527*Diccionario!$B$49</f>
        <v>4.4575802001458609E-3</v>
      </c>
      <c r="AC527">
        <f t="shared" si="85"/>
        <v>4.4575802001458609E-3</v>
      </c>
      <c r="AD527">
        <f t="shared" si="86"/>
        <v>1.4515684952181156E-2</v>
      </c>
      <c r="AE527">
        <f t="shared" si="87"/>
        <v>2.4324904899709641E-5</v>
      </c>
      <c r="AF527" t="e">
        <f ca="1">IF(AD527="","",_xludf.RANK.EQ(AD527,$AD$2:$AD$5513,0))</f>
        <v>#NAME?</v>
      </c>
      <c r="AH527" t="str">
        <f t="shared" si="88"/>
        <v>Baja</v>
      </c>
      <c r="AI527" t="s">
        <v>153</v>
      </c>
      <c r="AJ527" t="str">
        <f>IFERROR(VLOOKUP(B527,Maestro_Regionales!$A$2:$B$35,2,FALSE),"Otras zonas")</f>
        <v>Antioquia</v>
      </c>
      <c r="AK527" t="str">
        <f t="shared" si="89"/>
        <v>EPS SURA | Antioquia</v>
      </c>
    </row>
    <row r="528" spans="1:37">
      <c r="A528" s="4" t="s">
        <v>155</v>
      </c>
      <c r="B528" s="4" t="s">
        <v>156</v>
      </c>
      <c r="C528" s="4" t="s">
        <v>356</v>
      </c>
      <c r="D528" s="4" t="s">
        <v>357</v>
      </c>
      <c r="E528" s="4" t="s">
        <v>90</v>
      </c>
      <c r="F528" s="4">
        <v>0</v>
      </c>
      <c r="G528" s="4">
        <v>0</v>
      </c>
      <c r="H528" s="4">
        <v>266</v>
      </c>
      <c r="I528">
        <f t="shared" si="80"/>
        <v>266</v>
      </c>
      <c r="J528">
        <f t="shared" si="81"/>
        <v>0</v>
      </c>
      <c r="K528">
        <f t="shared" si="82"/>
        <v>0</v>
      </c>
      <c r="L528">
        <f t="shared" si="83"/>
        <v>1</v>
      </c>
      <c r="M528">
        <f>I528*Diccionario!$B$36</f>
        <v>0.59052521568627447</v>
      </c>
      <c r="N528">
        <f>M528*Diccionario!$B$37</f>
        <v>5.9643046784313723E-2</v>
      </c>
      <c r="O528">
        <f>N528*Diccionario!$B$38</f>
        <v>8.9464570176470588E-3</v>
      </c>
      <c r="P528">
        <f>O528*Diccionario!$B$39</f>
        <v>8.051811315882354E-3</v>
      </c>
      <c r="Q528">
        <f>P528*Diccionario!$B$40</f>
        <v>3.2207245263529416E-3</v>
      </c>
      <c r="R528">
        <f>Q528*Diccionario!$B$41</f>
        <v>2.0934709421294123E-3</v>
      </c>
      <c r="S528">
        <f t="shared" si="84"/>
        <v>2.0934709421294123E-3</v>
      </c>
      <c r="T528">
        <f>I528*Diccionario!$B$36</f>
        <v>0.59052521568627447</v>
      </c>
      <c r="U528">
        <f>T528*Diccionario!$B$42</f>
        <v>5.9643046784313723E-2</v>
      </c>
      <c r="V528">
        <f>U528*Diccionario!$B$43</f>
        <v>5.0696589766666661E-2</v>
      </c>
      <c r="W528">
        <f>V528*Diccionario!$B$44</f>
        <v>9.632352055666666E-3</v>
      </c>
      <c r="X528">
        <f>W528*Diccionario!$B$45</f>
        <v>3.7566173017099997E-3</v>
      </c>
      <c r="Y528">
        <f>X528*Diccionario!$B$46</f>
        <v>3.3433893985218999E-3</v>
      </c>
      <c r="Z528">
        <f>Y528*Diccionario!$B$47</f>
        <v>1.237054077453103E-3</v>
      </c>
      <c r="AA528">
        <f>Z528*Diccionario!$B$48</f>
        <v>1.237054077453103E-3</v>
      </c>
      <c r="AB528">
        <f>AA528*Diccionario!$B$49</f>
        <v>9.2779055808982723E-4</v>
      </c>
      <c r="AC528">
        <f t="shared" si="85"/>
        <v>9.2779055808982723E-4</v>
      </c>
      <c r="AD528">
        <f t="shared" si="86"/>
        <v>3.0212615002192396E-3</v>
      </c>
      <c r="AE528">
        <f t="shared" si="87"/>
        <v>5.0629301277955918E-6</v>
      </c>
      <c r="AF528" t="e">
        <f ca="1">IF(AD528="","",_xludf.RANK.EQ(AD528,$AD$2:$AD$5513,0))</f>
        <v>#NAME?</v>
      </c>
      <c r="AH528" t="str">
        <f t="shared" si="88"/>
        <v>Baja</v>
      </c>
      <c r="AI528" t="s">
        <v>153</v>
      </c>
      <c r="AJ528" t="str">
        <f>IFERROR(VLOOKUP(B528,Maestro_Regionales!$A$2:$B$35,2,FALSE),"Otras zonas")</f>
        <v>Antioquia</v>
      </c>
      <c r="AK528" t="str">
        <f t="shared" si="89"/>
        <v>REGIMEN DE EXCEPCION | Antioquia</v>
      </c>
    </row>
    <row r="529" spans="1:37">
      <c r="A529" s="4" t="s">
        <v>155</v>
      </c>
      <c r="B529" s="4" t="s">
        <v>156</v>
      </c>
      <c r="C529" s="4" t="s">
        <v>356</v>
      </c>
      <c r="D529" s="4" t="s">
        <v>357</v>
      </c>
      <c r="E529" s="4" t="s">
        <v>161</v>
      </c>
      <c r="F529" s="4">
        <v>46</v>
      </c>
      <c r="G529" s="4">
        <v>0</v>
      </c>
      <c r="H529" s="4">
        <v>0</v>
      </c>
      <c r="I529">
        <f t="shared" si="80"/>
        <v>46</v>
      </c>
      <c r="J529">
        <f t="shared" si="81"/>
        <v>1</v>
      </c>
      <c r="K529">
        <f t="shared" si="82"/>
        <v>0</v>
      </c>
      <c r="L529">
        <f t="shared" si="83"/>
        <v>0</v>
      </c>
      <c r="M529">
        <f>I529*Diccionario!$B$36</f>
        <v>0.1021209019607843</v>
      </c>
      <c r="N529">
        <f>M529*Diccionario!$B$37</f>
        <v>1.0314211098039214E-2</v>
      </c>
      <c r="O529">
        <f>N529*Diccionario!$B$38</f>
        <v>1.5471316647058821E-3</v>
      </c>
      <c r="P529">
        <f>O529*Diccionario!$B$39</f>
        <v>1.392418498235294E-3</v>
      </c>
      <c r="Q529">
        <f>P529*Diccionario!$B$40</f>
        <v>5.5696739929411764E-4</v>
      </c>
      <c r="R529">
        <f>Q529*Diccionario!$B$41</f>
        <v>3.6202880954117647E-4</v>
      </c>
      <c r="S529">
        <f t="shared" si="84"/>
        <v>3.6202880954117647E-4</v>
      </c>
      <c r="T529">
        <f>I529*Diccionario!$B$36</f>
        <v>0.1021209019607843</v>
      </c>
      <c r="U529">
        <f>T529*Diccionario!$B$42</f>
        <v>1.0314211098039214E-2</v>
      </c>
      <c r="V529">
        <f>U529*Diccionario!$B$43</f>
        <v>8.7670794333333316E-3</v>
      </c>
      <c r="W529">
        <f>V529*Diccionario!$B$44</f>
        <v>1.665745092333333E-3</v>
      </c>
      <c r="X529">
        <f>W529*Diccionario!$B$45</f>
        <v>6.4964058600999991E-4</v>
      </c>
      <c r="Y529">
        <f>X529*Diccionario!$B$46</f>
        <v>5.7818012154889993E-4</v>
      </c>
      <c r="Z529">
        <f>Y529*Diccionario!$B$47</f>
        <v>2.1392664497309297E-4</v>
      </c>
      <c r="AA529">
        <f>Z529*Diccionario!$B$48</f>
        <v>2.1392664497309297E-4</v>
      </c>
      <c r="AB529">
        <f>AA529*Diccionario!$B$49</f>
        <v>1.6044498372981973E-4</v>
      </c>
      <c r="AC529">
        <f t="shared" si="85"/>
        <v>1.6044498372981973E-4</v>
      </c>
      <c r="AD529">
        <f t="shared" si="86"/>
        <v>5.2247379327099617E-4</v>
      </c>
      <c r="AE529">
        <f t="shared" si="87"/>
        <v>8.7554430781427492E-7</v>
      </c>
      <c r="AF529" t="e">
        <f ca="1">IF(AD529="","",_xludf.RANK.EQ(AD529,$AD$2:$AD$5513,0))</f>
        <v>#NAME?</v>
      </c>
      <c r="AH529" t="str">
        <f t="shared" si="88"/>
        <v>Baja</v>
      </c>
      <c r="AI529" t="s">
        <v>153</v>
      </c>
      <c r="AJ529" t="str">
        <f>IFERROR(VLOOKUP(B529,Maestro_Regionales!$A$2:$B$35,2,FALSE),"Otras zonas")</f>
        <v>Antioquia</v>
      </c>
      <c r="AK529" t="str">
        <f t="shared" si="89"/>
        <v>EPM - EAS | Antioquia</v>
      </c>
    </row>
    <row r="530" spans="1:37">
      <c r="A530" s="4" t="s">
        <v>155</v>
      </c>
      <c r="B530" s="4" t="s">
        <v>156</v>
      </c>
      <c r="C530" s="4" t="s">
        <v>358</v>
      </c>
      <c r="D530" s="4" t="s">
        <v>359</v>
      </c>
      <c r="E530" s="4" t="s">
        <v>160</v>
      </c>
      <c r="F530" s="4">
        <v>1200</v>
      </c>
      <c r="G530" s="4">
        <v>12604</v>
      </c>
      <c r="H530" s="4">
        <v>0</v>
      </c>
      <c r="I530">
        <f t="shared" si="80"/>
        <v>13804</v>
      </c>
      <c r="J530">
        <f t="shared" si="81"/>
        <v>8.6931324253839468E-2</v>
      </c>
      <c r="K530">
        <f t="shared" si="82"/>
        <v>0.91306867574616057</v>
      </c>
      <c r="L530">
        <f t="shared" si="83"/>
        <v>0</v>
      </c>
      <c r="M530">
        <f>I530*Diccionario!$B$36</f>
        <v>30.645150666666666</v>
      </c>
      <c r="N530">
        <f>M530*Diccionario!$B$37</f>
        <v>3.0951602173333335</v>
      </c>
      <c r="O530">
        <f>N530*Diccionario!$B$38</f>
        <v>0.4642740326</v>
      </c>
      <c r="P530">
        <f>O530*Diccionario!$B$39</f>
        <v>0.41784662934</v>
      </c>
      <c r="Q530">
        <f>P530*Diccionario!$B$40</f>
        <v>0.16713865173600001</v>
      </c>
      <c r="R530">
        <f>Q530*Diccionario!$B$41</f>
        <v>0.1086401236284</v>
      </c>
      <c r="S530">
        <f t="shared" si="84"/>
        <v>0.1086401236284</v>
      </c>
      <c r="T530">
        <f>I530*Diccionario!$B$36</f>
        <v>30.645150666666666</v>
      </c>
      <c r="U530">
        <f>T530*Diccionario!$B$42</f>
        <v>3.0951602173333335</v>
      </c>
      <c r="V530">
        <f>U530*Diccionario!$B$43</f>
        <v>2.6308861847333334</v>
      </c>
      <c r="W530">
        <f>V530*Diccionario!$B$44</f>
        <v>0.49986837509933335</v>
      </c>
      <c r="X530">
        <f>W530*Diccionario!$B$45</f>
        <v>0.19494866628874002</v>
      </c>
      <c r="Y530">
        <f>X530*Diccionario!$B$46</f>
        <v>0.17350431299697863</v>
      </c>
      <c r="Z530">
        <f>Y530*Diccionario!$B$47</f>
        <v>6.4196595808882095E-2</v>
      </c>
      <c r="AA530">
        <f>Z530*Diccionario!$B$48</f>
        <v>6.4196595808882095E-2</v>
      </c>
      <c r="AB530">
        <f>AA530*Diccionario!$B$49</f>
        <v>4.8147446856661572E-2</v>
      </c>
      <c r="AC530">
        <f t="shared" si="85"/>
        <v>4.8147446856661572E-2</v>
      </c>
      <c r="AD530">
        <f t="shared" si="86"/>
        <v>0.15678757048506159</v>
      </c>
      <c r="AE530">
        <f t="shared" si="87"/>
        <v>2.627394266319186E-4</v>
      </c>
      <c r="AF530" t="e">
        <f ca="1">IF(AD530="","",_xludf.RANK.EQ(AD530,$AD$2:$AD$5513,0))</f>
        <v>#NAME?</v>
      </c>
      <c r="AH530" t="str">
        <f t="shared" si="88"/>
        <v>Media</v>
      </c>
      <c r="AI530" t="s">
        <v>153</v>
      </c>
      <c r="AJ530" t="str">
        <f>IFERROR(VLOOKUP(B530,Maestro_Regionales!$A$2:$B$35,2,FALSE),"Otras zonas")</f>
        <v>Antioquia</v>
      </c>
      <c r="AK530" t="str">
        <f t="shared" si="89"/>
        <v>SAVIA SALUD EPS | Antioquia</v>
      </c>
    </row>
    <row r="531" spans="1:37">
      <c r="A531" s="4" t="s">
        <v>155</v>
      </c>
      <c r="B531" s="4" t="s">
        <v>156</v>
      </c>
      <c r="C531" s="4" t="s">
        <v>358</v>
      </c>
      <c r="D531" s="4" t="s">
        <v>359</v>
      </c>
      <c r="E531" s="4" t="s">
        <v>87</v>
      </c>
      <c r="F531" s="4">
        <v>2626</v>
      </c>
      <c r="G531" s="4">
        <v>1322</v>
      </c>
      <c r="H531" s="4">
        <v>0</v>
      </c>
      <c r="I531">
        <f t="shared" si="80"/>
        <v>3948</v>
      </c>
      <c r="J531">
        <f t="shared" si="81"/>
        <v>0.66514690982776092</v>
      </c>
      <c r="K531">
        <f t="shared" si="82"/>
        <v>0.33485309017223913</v>
      </c>
      <c r="L531">
        <f t="shared" si="83"/>
        <v>0</v>
      </c>
      <c r="M531">
        <f>I531*Diccionario!$B$36</f>
        <v>8.7646374117647046</v>
      </c>
      <c r="N531">
        <f>M531*Diccionario!$B$37</f>
        <v>0.88522837858823522</v>
      </c>
      <c r="O531">
        <f>N531*Diccionario!$B$38</f>
        <v>0.13278425678823527</v>
      </c>
      <c r="P531">
        <f>O531*Diccionario!$B$39</f>
        <v>0.11950583110941175</v>
      </c>
      <c r="Q531">
        <f>P531*Diccionario!$B$40</f>
        <v>4.7802332443764702E-2</v>
      </c>
      <c r="R531">
        <f>Q531*Diccionario!$B$41</f>
        <v>3.1071516088447056E-2</v>
      </c>
      <c r="S531">
        <f t="shared" si="84"/>
        <v>3.1071516088447056E-2</v>
      </c>
      <c r="T531">
        <f>I531*Diccionario!$B$36</f>
        <v>8.7646374117647046</v>
      </c>
      <c r="U531">
        <f>T531*Diccionario!$B$42</f>
        <v>0.88522837858823522</v>
      </c>
      <c r="V531">
        <f>U531*Diccionario!$B$43</f>
        <v>0.75244412179999987</v>
      </c>
      <c r="W531">
        <f>V531*Diccionario!$B$44</f>
        <v>0.14296438314199997</v>
      </c>
      <c r="X531">
        <f>W531*Diccionario!$B$45</f>
        <v>5.5756109425379986E-2</v>
      </c>
      <c r="Y531">
        <f>X531*Diccionario!$B$46</f>
        <v>4.9622937388588188E-2</v>
      </c>
      <c r="Z531">
        <f>Y531*Diccionario!$B$47</f>
        <v>1.8360486833777629E-2</v>
      </c>
      <c r="AA531">
        <f>Z531*Diccionario!$B$48</f>
        <v>1.8360486833777629E-2</v>
      </c>
      <c r="AB531">
        <f>AA531*Diccionario!$B$49</f>
        <v>1.3770365125333223E-2</v>
      </c>
      <c r="AC531">
        <f t="shared" si="85"/>
        <v>1.3770365125333223E-2</v>
      </c>
      <c r="AD531">
        <f t="shared" si="86"/>
        <v>4.4841881213780278E-2</v>
      </c>
      <c r="AE531">
        <f t="shared" si="87"/>
        <v>7.5144541896755588E-5</v>
      </c>
      <c r="AF531" t="e">
        <f ca="1">IF(AD531="","",_xludf.RANK.EQ(AD531,$AD$2:$AD$5513,0))</f>
        <v>#NAME?</v>
      </c>
      <c r="AH531" t="str">
        <f t="shared" si="88"/>
        <v>Baja</v>
      </c>
      <c r="AI531" t="s">
        <v>153</v>
      </c>
      <c r="AJ531" t="str">
        <f>IFERROR(VLOOKUP(B531,Maestro_Regionales!$A$2:$B$35,2,FALSE),"Otras zonas")</f>
        <v>Antioquia</v>
      </c>
      <c r="AK531" t="str">
        <f t="shared" si="89"/>
        <v>NUEVA EPS | Antioquia</v>
      </c>
    </row>
    <row r="532" spans="1:37">
      <c r="A532" s="4" t="s">
        <v>155</v>
      </c>
      <c r="B532" s="4" t="s">
        <v>156</v>
      </c>
      <c r="C532" s="4" t="s">
        <v>358</v>
      </c>
      <c r="D532" s="4" t="s">
        <v>359</v>
      </c>
      <c r="E532" s="4" t="s">
        <v>90</v>
      </c>
      <c r="F532" s="4">
        <v>0</v>
      </c>
      <c r="G532" s="4">
        <v>0</v>
      </c>
      <c r="H532" s="4">
        <v>462</v>
      </c>
      <c r="I532">
        <f t="shared" si="80"/>
        <v>462</v>
      </c>
      <c r="J532">
        <f t="shared" si="81"/>
        <v>0</v>
      </c>
      <c r="K532">
        <f t="shared" si="82"/>
        <v>0</v>
      </c>
      <c r="L532">
        <f t="shared" si="83"/>
        <v>1</v>
      </c>
      <c r="M532">
        <f>I532*Diccionario!$B$36</f>
        <v>1.0256490588235294</v>
      </c>
      <c r="N532">
        <f>M532*Diccionario!$B$37</f>
        <v>0.10359055494117647</v>
      </c>
      <c r="O532">
        <f>N532*Diccionario!$B$38</f>
        <v>1.5538583241176469E-2</v>
      </c>
      <c r="P532">
        <f>O532*Diccionario!$B$39</f>
        <v>1.3984724917058823E-2</v>
      </c>
      <c r="Q532">
        <f>P532*Diccionario!$B$40</f>
        <v>5.5938899668235295E-3</v>
      </c>
      <c r="R532">
        <f>Q532*Diccionario!$B$41</f>
        <v>3.6360284784352943E-3</v>
      </c>
      <c r="S532">
        <f t="shared" si="84"/>
        <v>3.6360284784352943E-3</v>
      </c>
      <c r="T532">
        <f>I532*Diccionario!$B$36</f>
        <v>1.0256490588235294</v>
      </c>
      <c r="U532">
        <f>T532*Diccionario!$B$42</f>
        <v>0.10359055494117647</v>
      </c>
      <c r="V532">
        <f>U532*Diccionario!$B$43</f>
        <v>8.8051971699999995E-2</v>
      </c>
      <c r="W532">
        <f>V532*Diccionario!$B$44</f>
        <v>1.6729874622999998E-2</v>
      </c>
      <c r="X532">
        <f>W532*Diccionario!$B$45</f>
        <v>6.5246511029699991E-3</v>
      </c>
      <c r="Y532">
        <f>X532*Diccionario!$B$46</f>
        <v>5.8069394816432996E-3</v>
      </c>
      <c r="Z532">
        <f>Y532*Diccionario!$B$47</f>
        <v>2.1485676082080209E-3</v>
      </c>
      <c r="AA532">
        <f>Z532*Diccionario!$B$48</f>
        <v>2.1485676082080209E-3</v>
      </c>
      <c r="AB532">
        <f>AA532*Diccionario!$B$49</f>
        <v>1.6114257061560157E-3</v>
      </c>
      <c r="AC532">
        <f t="shared" si="85"/>
        <v>1.6114257061560157E-3</v>
      </c>
      <c r="AD532">
        <f t="shared" si="86"/>
        <v>5.2474541845913096E-3</v>
      </c>
      <c r="AE532">
        <f t="shared" si="87"/>
        <v>8.7935102219607627E-6</v>
      </c>
      <c r="AF532" t="e">
        <f ca="1">IF(AD532="","",_xludf.RANK.EQ(AD532,$AD$2:$AD$5513,0))</f>
        <v>#NAME?</v>
      </c>
      <c r="AH532" t="str">
        <f t="shared" si="88"/>
        <v>Baja</v>
      </c>
      <c r="AI532" t="s">
        <v>153</v>
      </c>
      <c r="AJ532" t="str">
        <f>IFERROR(VLOOKUP(B532,Maestro_Regionales!$A$2:$B$35,2,FALSE),"Otras zonas")</f>
        <v>Antioquia</v>
      </c>
      <c r="AK532" t="str">
        <f t="shared" si="89"/>
        <v>REGIMEN DE EXCEPCION | Antioquia</v>
      </c>
    </row>
    <row r="533" spans="1:37">
      <c r="A533" s="4" t="s">
        <v>155</v>
      </c>
      <c r="B533" s="4" t="s">
        <v>156</v>
      </c>
      <c r="C533" s="4" t="s">
        <v>358</v>
      </c>
      <c r="D533" s="4" t="s">
        <v>359</v>
      </c>
      <c r="E533" s="4" t="s">
        <v>89</v>
      </c>
      <c r="F533" s="4">
        <v>0</v>
      </c>
      <c r="G533" s="4">
        <v>1</v>
      </c>
      <c r="H533" s="4">
        <v>0</v>
      </c>
      <c r="I533">
        <f t="shared" si="80"/>
        <v>1</v>
      </c>
      <c r="J533">
        <f t="shared" si="81"/>
        <v>0</v>
      </c>
      <c r="K533">
        <f t="shared" si="82"/>
        <v>1</v>
      </c>
      <c r="L533">
        <f t="shared" si="83"/>
        <v>0</v>
      </c>
      <c r="M533">
        <f>I533*Diccionario!$B$36</f>
        <v>2.2200196078431371E-3</v>
      </c>
      <c r="N533">
        <f>M533*Diccionario!$B$37</f>
        <v>2.2422198039215687E-4</v>
      </c>
      <c r="O533">
        <f>N533*Diccionario!$B$38</f>
        <v>3.3633297058823532E-5</v>
      </c>
      <c r="P533">
        <f>O533*Diccionario!$B$39</f>
        <v>3.026996735294118E-5</v>
      </c>
      <c r="Q533">
        <f>P533*Diccionario!$B$40</f>
        <v>1.2107986941176473E-5</v>
      </c>
      <c r="R533">
        <f>Q533*Diccionario!$B$41</f>
        <v>7.870191511764708E-6</v>
      </c>
      <c r="S533">
        <f t="shared" si="84"/>
        <v>7.870191511764708E-6</v>
      </c>
      <c r="T533">
        <f>I533*Diccionario!$B$36</f>
        <v>2.2200196078431371E-3</v>
      </c>
      <c r="U533">
        <f>T533*Diccionario!$B$42</f>
        <v>2.2422198039215687E-4</v>
      </c>
      <c r="V533">
        <f>U533*Diccionario!$B$43</f>
        <v>1.9058868333333333E-4</v>
      </c>
      <c r="W533">
        <f>V533*Diccionario!$B$44</f>
        <v>3.6211849833333333E-5</v>
      </c>
      <c r="X533">
        <f>W533*Diccionario!$B$45</f>
        <v>1.4122621435000001E-5</v>
      </c>
      <c r="Y533">
        <f>X533*Diccionario!$B$46</f>
        <v>1.256913307715E-5</v>
      </c>
      <c r="Z533">
        <f>Y533*Diccionario!$B$47</f>
        <v>4.6505792385454997E-6</v>
      </c>
      <c r="AA533">
        <f>Z533*Diccionario!$B$48</f>
        <v>4.6505792385454997E-6</v>
      </c>
      <c r="AB533">
        <f>AA533*Diccionario!$B$49</f>
        <v>3.4879344289091247E-6</v>
      </c>
      <c r="AC533">
        <f t="shared" si="85"/>
        <v>3.4879344289091247E-6</v>
      </c>
      <c r="AD533">
        <f t="shared" si="86"/>
        <v>1.1358125940673833E-5</v>
      </c>
      <c r="AE533">
        <f t="shared" si="87"/>
        <v>1.9033571909005983E-8</v>
      </c>
      <c r="AF533" t="e">
        <f ca="1">IF(AD533="","",_xludf.RANK.EQ(AD533,$AD$2:$AD$5513,0))</f>
        <v>#NAME?</v>
      </c>
      <c r="AH533" t="str">
        <f t="shared" si="88"/>
        <v>Baja</v>
      </c>
      <c r="AI533" t="s">
        <v>153</v>
      </c>
      <c r="AJ533" t="str">
        <f>IFERROR(VLOOKUP(B533,Maestro_Regionales!$A$2:$B$35,2,FALSE),"Otras zonas")</f>
        <v>Antioquia</v>
      </c>
      <c r="AK533" t="str">
        <f t="shared" si="89"/>
        <v>PROTEGER EPS (ANTES CAJACOPI EPS) | Antioquia</v>
      </c>
    </row>
    <row r="534" spans="1:37">
      <c r="A534" s="4" t="s">
        <v>155</v>
      </c>
      <c r="B534" s="4" t="s">
        <v>156</v>
      </c>
      <c r="C534" s="4" t="s">
        <v>360</v>
      </c>
      <c r="D534" s="4" t="s">
        <v>361</v>
      </c>
      <c r="E534" s="4" t="s">
        <v>160</v>
      </c>
      <c r="F534" s="4">
        <v>944</v>
      </c>
      <c r="G534" s="4">
        <v>10849</v>
      </c>
      <c r="H534" s="4">
        <v>0</v>
      </c>
      <c r="I534">
        <f t="shared" si="80"/>
        <v>11793</v>
      </c>
      <c r="J534">
        <f t="shared" si="81"/>
        <v>8.0047485796659032E-2</v>
      </c>
      <c r="K534">
        <f t="shared" si="82"/>
        <v>0.91995251420334101</v>
      </c>
      <c r="L534">
        <f t="shared" si="83"/>
        <v>0</v>
      </c>
      <c r="M534">
        <f>I534*Diccionario!$B$36</f>
        <v>26.180691235294116</v>
      </c>
      <c r="N534">
        <f>M534*Diccionario!$B$37</f>
        <v>2.6442498147647058</v>
      </c>
      <c r="O534">
        <f>N534*Diccionario!$B$38</f>
        <v>0.39663747221470586</v>
      </c>
      <c r="P534">
        <f>O534*Diccionario!$B$39</f>
        <v>0.35697372499323526</v>
      </c>
      <c r="Q534">
        <f>P534*Diccionario!$B$40</f>
        <v>0.1427894899972941</v>
      </c>
      <c r="R534">
        <f>Q534*Diccionario!$B$41</f>
        <v>9.2813168498241172E-2</v>
      </c>
      <c r="S534">
        <f t="shared" si="84"/>
        <v>9.2813168498241172E-2</v>
      </c>
      <c r="T534">
        <f>I534*Diccionario!$B$36</f>
        <v>26.180691235294116</v>
      </c>
      <c r="U534">
        <f>T534*Diccionario!$B$42</f>
        <v>2.6442498147647058</v>
      </c>
      <c r="V534">
        <f>U534*Diccionario!$B$43</f>
        <v>2.2476123425499996</v>
      </c>
      <c r="W534">
        <f>V534*Diccionario!$B$44</f>
        <v>0.42704634508449996</v>
      </c>
      <c r="X534">
        <f>W534*Diccionario!$B$45</f>
        <v>0.16654807458295498</v>
      </c>
      <c r="Y534">
        <f>X534*Diccionario!$B$46</f>
        <v>0.14822778637882994</v>
      </c>
      <c r="Z534">
        <f>Y534*Diccionario!$B$47</f>
        <v>5.484428096016708E-2</v>
      </c>
      <c r="AA534">
        <f>Z534*Diccionario!$B$48</f>
        <v>5.484428096016708E-2</v>
      </c>
      <c r="AB534">
        <f>AA534*Diccionario!$B$49</f>
        <v>4.113321072012531E-2</v>
      </c>
      <c r="AC534">
        <f t="shared" si="85"/>
        <v>4.113321072012531E-2</v>
      </c>
      <c r="AD534">
        <f t="shared" si="86"/>
        <v>0.1339463792183665</v>
      </c>
      <c r="AE534">
        <f t="shared" si="87"/>
        <v>2.2446291352290753E-4</v>
      </c>
      <c r="AF534" t="e">
        <f ca="1">IF(AD534="","",_xludf.RANK.EQ(AD534,$AD$2:$AD$5513,0))</f>
        <v>#NAME?</v>
      </c>
      <c r="AH534" t="str">
        <f t="shared" si="88"/>
        <v>Baja</v>
      </c>
      <c r="AI534" t="s">
        <v>153</v>
      </c>
      <c r="AJ534" t="str">
        <f>IFERROR(VLOOKUP(B534,Maestro_Regionales!$A$2:$B$35,2,FALSE),"Otras zonas")</f>
        <v>Antioquia</v>
      </c>
      <c r="AK534" t="str">
        <f t="shared" si="89"/>
        <v>SAVIA SALUD EPS | Antioquia</v>
      </c>
    </row>
    <row r="535" spans="1:37">
      <c r="A535" s="4" t="s">
        <v>155</v>
      </c>
      <c r="B535" s="4" t="s">
        <v>156</v>
      </c>
      <c r="C535" s="4" t="s">
        <v>360</v>
      </c>
      <c r="D535" s="4" t="s">
        <v>361</v>
      </c>
      <c r="E535" s="4" t="s">
        <v>87</v>
      </c>
      <c r="F535" s="4">
        <v>1721</v>
      </c>
      <c r="G535" s="4">
        <v>862</v>
      </c>
      <c r="H535" s="4">
        <v>0</v>
      </c>
      <c r="I535">
        <f t="shared" si="80"/>
        <v>2583</v>
      </c>
      <c r="J535">
        <f t="shared" si="81"/>
        <v>0.66627951993805656</v>
      </c>
      <c r="K535">
        <f t="shared" si="82"/>
        <v>0.33372048006194349</v>
      </c>
      <c r="L535">
        <f t="shared" si="83"/>
        <v>0</v>
      </c>
      <c r="M535">
        <f>I535*Diccionario!$B$36</f>
        <v>5.7343106470588232</v>
      </c>
      <c r="N535">
        <f>M535*Diccionario!$B$37</f>
        <v>0.57916537535294121</v>
      </c>
      <c r="O535">
        <f>N535*Diccionario!$B$38</f>
        <v>8.6874806302941185E-2</v>
      </c>
      <c r="P535">
        <f>O535*Diccionario!$B$39</f>
        <v>7.8187325672647065E-2</v>
      </c>
      <c r="Q535">
        <f>P535*Diccionario!$B$40</f>
        <v>3.127493026905883E-2</v>
      </c>
      <c r="R535">
        <f>Q535*Diccionario!$B$41</f>
        <v>2.0328704674888239E-2</v>
      </c>
      <c r="S535">
        <f t="shared" si="84"/>
        <v>2.0328704674888239E-2</v>
      </c>
      <c r="T535">
        <f>I535*Diccionario!$B$36</f>
        <v>5.7343106470588232</v>
      </c>
      <c r="U535">
        <f>T535*Diccionario!$B$42</f>
        <v>0.57916537535294121</v>
      </c>
      <c r="V535">
        <f>U535*Diccionario!$B$43</f>
        <v>0.49229056905000002</v>
      </c>
      <c r="W535">
        <f>V535*Diccionario!$B$44</f>
        <v>9.3535208119500002E-2</v>
      </c>
      <c r="X535">
        <f>W535*Diccionario!$B$45</f>
        <v>3.6478731166605001E-2</v>
      </c>
      <c r="Y535">
        <f>X535*Diccionario!$B$46</f>
        <v>3.2466070738278452E-2</v>
      </c>
      <c r="Z535">
        <f>Y535*Diccionario!$B$47</f>
        <v>1.2012446173163027E-2</v>
      </c>
      <c r="AA535">
        <f>Z535*Diccionario!$B$48</f>
        <v>1.2012446173163027E-2</v>
      </c>
      <c r="AB535">
        <f>AA535*Diccionario!$B$49</f>
        <v>9.0093346298722697E-3</v>
      </c>
      <c r="AC535">
        <f t="shared" si="85"/>
        <v>9.0093346298722697E-3</v>
      </c>
      <c r="AD535">
        <f t="shared" si="86"/>
        <v>2.9338039304760508E-2</v>
      </c>
      <c r="AE535">
        <f t="shared" si="87"/>
        <v>4.9163716240962451E-5</v>
      </c>
      <c r="AF535" t="e">
        <f ca="1">IF(AD535="","",_xludf.RANK.EQ(AD535,$AD$2:$AD$5513,0))</f>
        <v>#NAME?</v>
      </c>
      <c r="AH535" t="str">
        <f t="shared" si="88"/>
        <v>Baja</v>
      </c>
      <c r="AI535" t="s">
        <v>153</v>
      </c>
      <c r="AJ535" t="str">
        <f>IFERROR(VLOOKUP(B535,Maestro_Regionales!$A$2:$B$35,2,FALSE),"Otras zonas")</f>
        <v>Antioquia</v>
      </c>
      <c r="AK535" t="str">
        <f t="shared" si="89"/>
        <v>NUEVA EPS | Antioquia</v>
      </c>
    </row>
    <row r="536" spans="1:37">
      <c r="A536" s="4" t="s">
        <v>155</v>
      </c>
      <c r="B536" s="4" t="s">
        <v>156</v>
      </c>
      <c r="C536" s="4" t="s">
        <v>360</v>
      </c>
      <c r="D536" s="4" t="s">
        <v>361</v>
      </c>
      <c r="E536" s="4" t="s">
        <v>90</v>
      </c>
      <c r="F536" s="4">
        <v>0</v>
      </c>
      <c r="G536" s="4">
        <v>0</v>
      </c>
      <c r="H536" s="4">
        <v>271</v>
      </c>
      <c r="I536">
        <f t="shared" si="80"/>
        <v>271</v>
      </c>
      <c r="J536">
        <f t="shared" si="81"/>
        <v>0</v>
      </c>
      <c r="K536">
        <f t="shared" si="82"/>
        <v>0</v>
      </c>
      <c r="L536">
        <f t="shared" si="83"/>
        <v>1</v>
      </c>
      <c r="M536">
        <f>I536*Diccionario!$B$36</f>
        <v>0.60162531372549011</v>
      </c>
      <c r="N536">
        <f>M536*Diccionario!$B$37</f>
        <v>6.0764156686274502E-2</v>
      </c>
      <c r="O536">
        <f>N536*Diccionario!$B$38</f>
        <v>9.1146235029411753E-3</v>
      </c>
      <c r="P536">
        <f>O536*Diccionario!$B$39</f>
        <v>8.2031611526470587E-3</v>
      </c>
      <c r="Q536">
        <f>P536*Diccionario!$B$40</f>
        <v>3.2812644610588238E-3</v>
      </c>
      <c r="R536">
        <f>Q536*Diccionario!$B$41</f>
        <v>2.1328218996882354E-3</v>
      </c>
      <c r="S536">
        <f t="shared" si="84"/>
        <v>2.1328218996882354E-3</v>
      </c>
      <c r="T536">
        <f>I536*Diccionario!$B$36</f>
        <v>0.60162531372549011</v>
      </c>
      <c r="U536">
        <f>T536*Diccionario!$B$42</f>
        <v>6.0764156686274502E-2</v>
      </c>
      <c r="V536">
        <f>U536*Diccionario!$B$43</f>
        <v>5.1649533183333325E-2</v>
      </c>
      <c r="W536">
        <f>V536*Diccionario!$B$44</f>
        <v>9.8134113048333315E-3</v>
      </c>
      <c r="X536">
        <f>W536*Diccionario!$B$45</f>
        <v>3.8272304088849993E-3</v>
      </c>
      <c r="Y536">
        <f>X536*Diccionario!$B$46</f>
        <v>3.4062350639076492E-3</v>
      </c>
      <c r="Z536">
        <f>Y536*Diccionario!$B$47</f>
        <v>1.2603069736458303E-3</v>
      </c>
      <c r="AA536">
        <f>Z536*Diccionario!$B$48</f>
        <v>1.2603069736458303E-3</v>
      </c>
      <c r="AB536">
        <f>AA536*Diccionario!$B$49</f>
        <v>9.4523023023437272E-4</v>
      </c>
      <c r="AC536">
        <f t="shared" si="85"/>
        <v>9.4523023023437272E-4</v>
      </c>
      <c r="AD536">
        <f t="shared" si="86"/>
        <v>3.0780521299226082E-3</v>
      </c>
      <c r="AE536">
        <f t="shared" si="87"/>
        <v>5.1580979873406201E-6</v>
      </c>
      <c r="AF536" t="e">
        <f ca="1">IF(AD536="","",_xludf.RANK.EQ(AD536,$AD$2:$AD$5513,0))</f>
        <v>#NAME?</v>
      </c>
      <c r="AH536" t="str">
        <f t="shared" si="88"/>
        <v>Baja</v>
      </c>
      <c r="AI536" t="s">
        <v>153</v>
      </c>
      <c r="AJ536" t="str">
        <f>IFERROR(VLOOKUP(B536,Maestro_Regionales!$A$2:$B$35,2,FALSE),"Otras zonas")</f>
        <v>Antioquia</v>
      </c>
      <c r="AK536" t="str">
        <f t="shared" si="89"/>
        <v>REGIMEN DE EXCEPCION | Antioquia</v>
      </c>
    </row>
    <row r="537" spans="1:37">
      <c r="A537" s="4" t="s">
        <v>155</v>
      </c>
      <c r="B537" s="4" t="s">
        <v>156</v>
      </c>
      <c r="C537" s="4" t="s">
        <v>360</v>
      </c>
      <c r="D537" s="4" t="s">
        <v>361</v>
      </c>
      <c r="E537" s="4" t="s">
        <v>161</v>
      </c>
      <c r="F537" s="4">
        <v>5</v>
      </c>
      <c r="G537" s="4">
        <v>0</v>
      </c>
      <c r="H537" s="4">
        <v>0</v>
      </c>
      <c r="I537">
        <f t="shared" si="80"/>
        <v>5</v>
      </c>
      <c r="J537">
        <f t="shared" si="81"/>
        <v>1</v>
      </c>
      <c r="K537">
        <f t="shared" si="82"/>
        <v>0</v>
      </c>
      <c r="L537">
        <f t="shared" si="83"/>
        <v>0</v>
      </c>
      <c r="M537">
        <f>I537*Diccionario!$B$36</f>
        <v>1.1100098039215685E-2</v>
      </c>
      <c r="N537">
        <f>M537*Diccionario!$B$37</f>
        <v>1.1211099019607844E-3</v>
      </c>
      <c r="O537">
        <f>N537*Diccionario!$B$38</f>
        <v>1.6816648529411766E-4</v>
      </c>
      <c r="P537">
        <f>O537*Diccionario!$B$39</f>
        <v>1.513498367647059E-4</v>
      </c>
      <c r="Q537">
        <f>P537*Diccionario!$B$40</f>
        <v>6.053993470588236E-5</v>
      </c>
      <c r="R537">
        <f>Q537*Diccionario!$B$41</f>
        <v>3.9350957558823535E-5</v>
      </c>
      <c r="S537">
        <f t="shared" si="84"/>
        <v>3.9350957558823535E-5</v>
      </c>
      <c r="T537">
        <f>I537*Diccionario!$B$36</f>
        <v>1.1100098039215685E-2</v>
      </c>
      <c r="U537">
        <f>T537*Diccionario!$B$42</f>
        <v>1.1211099019607844E-3</v>
      </c>
      <c r="V537">
        <f>U537*Diccionario!$B$43</f>
        <v>9.5294341666666671E-4</v>
      </c>
      <c r="W537">
        <f>V537*Diccionario!$B$44</f>
        <v>1.8105924916666667E-4</v>
      </c>
      <c r="X537">
        <f>W537*Diccionario!$B$45</f>
        <v>7.0613107175000004E-5</v>
      </c>
      <c r="Y537">
        <f>X537*Diccionario!$B$46</f>
        <v>6.284566538575001E-5</v>
      </c>
      <c r="Z537">
        <f>Y537*Diccionario!$B$47</f>
        <v>2.3252896192727505E-5</v>
      </c>
      <c r="AA537">
        <f>Z537*Diccionario!$B$48</f>
        <v>2.3252896192727505E-5</v>
      </c>
      <c r="AB537">
        <f>AA537*Diccionario!$B$49</f>
        <v>1.7439672144545629E-5</v>
      </c>
      <c r="AC537">
        <f t="shared" si="85"/>
        <v>1.7439672144545629E-5</v>
      </c>
      <c r="AD537">
        <f t="shared" si="86"/>
        <v>5.6790629703369164E-5</v>
      </c>
      <c r="AE537">
        <f t="shared" si="87"/>
        <v>9.5167859545029915E-8</v>
      </c>
      <c r="AF537" t="e">
        <f ca="1">IF(AD537="","",_xludf.RANK.EQ(AD537,$AD$2:$AD$5513,0))</f>
        <v>#NAME?</v>
      </c>
      <c r="AH537" t="str">
        <f t="shared" si="88"/>
        <v>Baja</v>
      </c>
      <c r="AI537" t="s">
        <v>153</v>
      </c>
      <c r="AJ537" t="str">
        <f>IFERROR(VLOOKUP(B537,Maestro_Regionales!$A$2:$B$35,2,FALSE),"Otras zonas")</f>
        <v>Antioquia</v>
      </c>
      <c r="AK537" t="str">
        <f t="shared" si="89"/>
        <v>EPM - EAS | Antioquia</v>
      </c>
    </row>
    <row r="538" spans="1:37">
      <c r="A538" s="4" t="s">
        <v>155</v>
      </c>
      <c r="B538" s="4" t="s">
        <v>156</v>
      </c>
      <c r="C538" s="4" t="s">
        <v>360</v>
      </c>
      <c r="D538" s="4" t="s">
        <v>361</v>
      </c>
      <c r="E538" s="4" t="s">
        <v>86</v>
      </c>
      <c r="F538" s="4">
        <v>1</v>
      </c>
      <c r="G538" s="4">
        <v>0</v>
      </c>
      <c r="H538" s="4">
        <v>0</v>
      </c>
      <c r="I538">
        <f t="shared" si="80"/>
        <v>1</v>
      </c>
      <c r="J538">
        <f t="shared" si="81"/>
        <v>1</v>
      </c>
      <c r="K538">
        <f t="shared" si="82"/>
        <v>0</v>
      </c>
      <c r="L538">
        <f t="shared" si="83"/>
        <v>0</v>
      </c>
      <c r="M538">
        <f>I538*Diccionario!$B$36</f>
        <v>2.2200196078431371E-3</v>
      </c>
      <c r="N538">
        <f>M538*Diccionario!$B$37</f>
        <v>2.2422198039215687E-4</v>
      </c>
      <c r="O538">
        <f>N538*Diccionario!$B$38</f>
        <v>3.3633297058823532E-5</v>
      </c>
      <c r="P538">
        <f>O538*Diccionario!$B$39</f>
        <v>3.026996735294118E-5</v>
      </c>
      <c r="Q538">
        <f>P538*Diccionario!$B$40</f>
        <v>1.2107986941176473E-5</v>
      </c>
      <c r="R538">
        <f>Q538*Diccionario!$B$41</f>
        <v>7.870191511764708E-6</v>
      </c>
      <c r="S538">
        <f t="shared" si="84"/>
        <v>7.870191511764708E-6</v>
      </c>
      <c r="T538">
        <f>I538*Diccionario!$B$36</f>
        <v>2.2200196078431371E-3</v>
      </c>
      <c r="U538">
        <f>T538*Diccionario!$B$42</f>
        <v>2.2422198039215687E-4</v>
      </c>
      <c r="V538">
        <f>U538*Diccionario!$B$43</f>
        <v>1.9058868333333333E-4</v>
      </c>
      <c r="W538">
        <f>V538*Diccionario!$B$44</f>
        <v>3.6211849833333333E-5</v>
      </c>
      <c r="X538">
        <f>W538*Diccionario!$B$45</f>
        <v>1.4122621435000001E-5</v>
      </c>
      <c r="Y538">
        <f>X538*Diccionario!$B$46</f>
        <v>1.256913307715E-5</v>
      </c>
      <c r="Z538">
        <f>Y538*Diccionario!$B$47</f>
        <v>4.6505792385454997E-6</v>
      </c>
      <c r="AA538">
        <f>Z538*Diccionario!$B$48</f>
        <v>4.6505792385454997E-6</v>
      </c>
      <c r="AB538">
        <f>AA538*Diccionario!$B$49</f>
        <v>3.4879344289091247E-6</v>
      </c>
      <c r="AC538">
        <f t="shared" si="85"/>
        <v>3.4879344289091247E-6</v>
      </c>
      <c r="AD538">
        <f t="shared" si="86"/>
        <v>1.1358125940673833E-5</v>
      </c>
      <c r="AE538">
        <f t="shared" si="87"/>
        <v>1.9033571909005983E-8</v>
      </c>
      <c r="AF538" t="e">
        <f ca="1">IF(AD538="","",_xludf.RANK.EQ(AD538,$AD$2:$AD$5513,0))</f>
        <v>#NAME?</v>
      </c>
      <c r="AH538" t="str">
        <f t="shared" si="88"/>
        <v>Baja</v>
      </c>
      <c r="AI538" t="s">
        <v>153</v>
      </c>
      <c r="AJ538" t="str">
        <f>IFERROR(VLOOKUP(B538,Maestro_Regionales!$A$2:$B$35,2,FALSE),"Otras zonas")</f>
        <v>Antioquia</v>
      </c>
      <c r="AK538" t="str">
        <f t="shared" si="89"/>
        <v>EPS SANITAS | Antioquia</v>
      </c>
    </row>
    <row r="539" spans="1:37">
      <c r="A539" s="4" t="s">
        <v>155</v>
      </c>
      <c r="B539" s="4" t="s">
        <v>156</v>
      </c>
      <c r="C539" s="4" t="s">
        <v>360</v>
      </c>
      <c r="D539" s="4" t="s">
        <v>361</v>
      </c>
      <c r="E539" s="4" t="s">
        <v>70</v>
      </c>
      <c r="F539" s="4">
        <v>1</v>
      </c>
      <c r="G539" s="4">
        <v>0</v>
      </c>
      <c r="H539" s="4">
        <v>0</v>
      </c>
      <c r="I539">
        <f t="shared" si="80"/>
        <v>1</v>
      </c>
      <c r="J539">
        <f t="shared" si="81"/>
        <v>1</v>
      </c>
      <c r="K539">
        <f t="shared" si="82"/>
        <v>0</v>
      </c>
      <c r="L539">
        <f t="shared" si="83"/>
        <v>0</v>
      </c>
      <c r="M539">
        <f>I539*Diccionario!$B$36</f>
        <v>2.2200196078431371E-3</v>
      </c>
      <c r="N539">
        <f>M539*Diccionario!$B$37</f>
        <v>2.2422198039215687E-4</v>
      </c>
      <c r="O539">
        <f>N539*Diccionario!$B$38</f>
        <v>3.3633297058823532E-5</v>
      </c>
      <c r="P539">
        <f>O539*Diccionario!$B$39</f>
        <v>3.026996735294118E-5</v>
      </c>
      <c r="Q539">
        <f>P539*Diccionario!$B$40</f>
        <v>1.2107986941176473E-5</v>
      </c>
      <c r="R539">
        <f>Q539*Diccionario!$B$41</f>
        <v>7.870191511764708E-6</v>
      </c>
      <c r="S539">
        <f t="shared" si="84"/>
        <v>7.870191511764708E-6</v>
      </c>
      <c r="T539">
        <f>I539*Diccionario!$B$36</f>
        <v>2.2200196078431371E-3</v>
      </c>
      <c r="U539">
        <f>T539*Diccionario!$B$42</f>
        <v>2.2422198039215687E-4</v>
      </c>
      <c r="V539">
        <f>U539*Diccionario!$B$43</f>
        <v>1.9058868333333333E-4</v>
      </c>
      <c r="W539">
        <f>V539*Diccionario!$B$44</f>
        <v>3.6211849833333333E-5</v>
      </c>
      <c r="X539">
        <f>W539*Diccionario!$B$45</f>
        <v>1.4122621435000001E-5</v>
      </c>
      <c r="Y539">
        <f>X539*Diccionario!$B$46</f>
        <v>1.256913307715E-5</v>
      </c>
      <c r="Z539">
        <f>Y539*Diccionario!$B$47</f>
        <v>4.6505792385454997E-6</v>
      </c>
      <c r="AA539">
        <f>Z539*Diccionario!$B$48</f>
        <v>4.6505792385454997E-6</v>
      </c>
      <c r="AB539">
        <f>AA539*Diccionario!$B$49</f>
        <v>3.4879344289091247E-6</v>
      </c>
      <c r="AC539">
        <f t="shared" si="85"/>
        <v>3.4879344289091247E-6</v>
      </c>
      <c r="AD539">
        <f t="shared" si="86"/>
        <v>1.1358125940673833E-5</v>
      </c>
      <c r="AE539">
        <f t="shared" si="87"/>
        <v>1.9033571909005983E-8</v>
      </c>
      <c r="AF539" t="e">
        <f ca="1">IF(AD539="","",_xludf.RANK.EQ(AD539,$AD$2:$AD$5513,0))</f>
        <v>#NAME?</v>
      </c>
      <c r="AH539" t="str">
        <f t="shared" si="88"/>
        <v>Baja</v>
      </c>
      <c r="AI539" t="s">
        <v>153</v>
      </c>
      <c r="AJ539" t="str">
        <f>IFERROR(VLOOKUP(B539,Maestro_Regionales!$A$2:$B$35,2,FALSE),"Otras zonas")</f>
        <v>Antioquia</v>
      </c>
      <c r="AK539" t="str">
        <f t="shared" si="89"/>
        <v>EPS SURA | Antioquia</v>
      </c>
    </row>
    <row r="540" spans="1:37">
      <c r="A540" s="4" t="s">
        <v>155</v>
      </c>
      <c r="B540" s="4" t="s">
        <v>156</v>
      </c>
      <c r="C540" s="4" t="s">
        <v>362</v>
      </c>
      <c r="D540" s="4" t="s">
        <v>363</v>
      </c>
      <c r="E540" s="4" t="s">
        <v>160</v>
      </c>
      <c r="F540" s="4">
        <v>753</v>
      </c>
      <c r="G540" s="4">
        <v>6926</v>
      </c>
      <c r="H540" s="4">
        <v>0</v>
      </c>
      <c r="I540">
        <f t="shared" si="80"/>
        <v>7679</v>
      </c>
      <c r="J540">
        <f t="shared" si="81"/>
        <v>9.8059643182706088E-2</v>
      </c>
      <c r="K540">
        <f t="shared" si="82"/>
        <v>0.9019403568172939</v>
      </c>
      <c r="L540">
        <f t="shared" si="83"/>
        <v>0</v>
      </c>
      <c r="M540">
        <f>I540*Diccionario!$B$36</f>
        <v>17.047530568627451</v>
      </c>
      <c r="N540">
        <f>M540*Diccionario!$B$37</f>
        <v>1.7218005874313727</v>
      </c>
      <c r="O540">
        <f>N540*Diccionario!$B$38</f>
        <v>0.25827008811470586</v>
      </c>
      <c r="P540">
        <f>O540*Diccionario!$B$39</f>
        <v>0.23244307930323529</v>
      </c>
      <c r="Q540">
        <f>P540*Diccionario!$B$40</f>
        <v>9.2977231721294129E-2</v>
      </c>
      <c r="R540">
        <f>Q540*Diccionario!$B$41</f>
        <v>6.0435200618841188E-2</v>
      </c>
      <c r="S540">
        <f t="shared" si="84"/>
        <v>6.0435200618841188E-2</v>
      </c>
      <c r="T540">
        <f>I540*Diccionario!$B$36</f>
        <v>17.047530568627451</v>
      </c>
      <c r="U540">
        <f>T540*Diccionario!$B$42</f>
        <v>1.7218005874313727</v>
      </c>
      <c r="V540">
        <f>U540*Diccionario!$B$43</f>
        <v>1.4635304993166667</v>
      </c>
      <c r="W540">
        <f>V540*Diccionario!$B$44</f>
        <v>0.27807079487016667</v>
      </c>
      <c r="X540">
        <f>W540*Diccionario!$B$45</f>
        <v>0.10844760999936501</v>
      </c>
      <c r="Y540">
        <f>X540*Diccionario!$B$46</f>
        <v>9.6518372899434865E-2</v>
      </c>
      <c r="Z540">
        <f>Y540*Diccionario!$B$47</f>
        <v>3.57117979727909E-2</v>
      </c>
      <c r="AA540">
        <f>Z540*Diccionario!$B$48</f>
        <v>3.57117979727909E-2</v>
      </c>
      <c r="AB540">
        <f>AA540*Diccionario!$B$49</f>
        <v>2.6783848479593177E-2</v>
      </c>
      <c r="AC540">
        <f t="shared" si="85"/>
        <v>2.6783848479593177E-2</v>
      </c>
      <c r="AD540">
        <f t="shared" si="86"/>
        <v>8.7219049098434365E-2</v>
      </c>
      <c r="AE540">
        <f t="shared" si="87"/>
        <v>1.4615879868925695E-4</v>
      </c>
      <c r="AF540" t="e">
        <f ca="1">IF(AD540="","",_xludf.RANK.EQ(AD540,$AD$2:$AD$5513,0))</f>
        <v>#NAME?</v>
      </c>
      <c r="AH540" t="str">
        <f t="shared" si="88"/>
        <v>Baja</v>
      </c>
      <c r="AI540" t="s">
        <v>153</v>
      </c>
      <c r="AJ540" t="str">
        <f>IFERROR(VLOOKUP(B540,Maestro_Regionales!$A$2:$B$35,2,FALSE),"Otras zonas")</f>
        <v>Antioquia</v>
      </c>
      <c r="AK540" t="str">
        <f t="shared" si="89"/>
        <v>SAVIA SALUD EPS | Antioquia</v>
      </c>
    </row>
    <row r="541" spans="1:37">
      <c r="A541" s="4" t="s">
        <v>155</v>
      </c>
      <c r="B541" s="4" t="s">
        <v>156</v>
      </c>
      <c r="C541" s="4" t="s">
        <v>362</v>
      </c>
      <c r="D541" s="4" t="s">
        <v>363</v>
      </c>
      <c r="E541" s="4" t="s">
        <v>88</v>
      </c>
      <c r="F541" s="4">
        <v>714</v>
      </c>
      <c r="G541" s="4">
        <v>4363</v>
      </c>
      <c r="H541" s="4">
        <v>0</v>
      </c>
      <c r="I541">
        <f t="shared" si="80"/>
        <v>5077</v>
      </c>
      <c r="J541">
        <f t="shared" si="81"/>
        <v>0.14063423281465431</v>
      </c>
      <c r="K541">
        <f t="shared" si="82"/>
        <v>0.85936576718534563</v>
      </c>
      <c r="L541">
        <f t="shared" si="83"/>
        <v>0</v>
      </c>
      <c r="M541">
        <f>I541*Diccionario!$B$36</f>
        <v>11.271039549019607</v>
      </c>
      <c r="N541">
        <f>M541*Diccionario!$B$37</f>
        <v>1.1383749944509804</v>
      </c>
      <c r="O541">
        <f>N541*Diccionario!$B$38</f>
        <v>0.17075624916764706</v>
      </c>
      <c r="P541">
        <f>O541*Diccionario!$B$39</f>
        <v>0.15368062425088236</v>
      </c>
      <c r="Q541">
        <f>P541*Diccionario!$B$40</f>
        <v>6.1472249700352949E-2</v>
      </c>
      <c r="R541">
        <f>Q541*Diccionario!$B$41</f>
        <v>3.9956962305229417E-2</v>
      </c>
      <c r="S541">
        <f t="shared" si="84"/>
        <v>3.9956962305229417E-2</v>
      </c>
      <c r="T541">
        <f>I541*Diccionario!$B$36</f>
        <v>11.271039549019607</v>
      </c>
      <c r="U541">
        <f>T541*Diccionario!$B$42</f>
        <v>1.1383749944509804</v>
      </c>
      <c r="V541">
        <f>U541*Diccionario!$B$43</f>
        <v>0.96761874528333336</v>
      </c>
      <c r="W541">
        <f>V541*Diccionario!$B$44</f>
        <v>0.18384756160383334</v>
      </c>
      <c r="X541">
        <f>W541*Diccionario!$B$45</f>
        <v>7.1700549025494997E-2</v>
      </c>
      <c r="Y541">
        <f>X541*Diccionario!$B$46</f>
        <v>6.3813488632690554E-2</v>
      </c>
      <c r="Z541">
        <f>Y541*Diccionario!$B$47</f>
        <v>2.3610990794095506E-2</v>
      </c>
      <c r="AA541">
        <f>Z541*Diccionario!$B$48</f>
        <v>2.3610990794095506E-2</v>
      </c>
      <c r="AB541">
        <f>AA541*Diccionario!$B$49</f>
        <v>1.7708243095571629E-2</v>
      </c>
      <c r="AC541">
        <f t="shared" si="85"/>
        <v>1.7708243095571629E-2</v>
      </c>
      <c r="AD541">
        <f t="shared" si="86"/>
        <v>5.7665205400801042E-2</v>
      </c>
      <c r="AE541">
        <f t="shared" si="87"/>
        <v>9.6633444582023358E-5</v>
      </c>
      <c r="AF541" t="e">
        <f ca="1">IF(AD541="","",_xludf.RANK.EQ(AD541,$AD$2:$AD$5513,0))</f>
        <v>#NAME?</v>
      </c>
      <c r="AH541" t="str">
        <f t="shared" si="88"/>
        <v>Baja</v>
      </c>
      <c r="AI541" t="s">
        <v>153</v>
      </c>
      <c r="AJ541" t="str">
        <f>IFERROR(VLOOKUP(B541,Maestro_Regionales!$A$2:$B$35,2,FALSE),"Otras zonas")</f>
        <v>Antioquia</v>
      </c>
      <c r="AK541" t="str">
        <f t="shared" si="89"/>
        <v>COOSALUD EPS | Antioquia</v>
      </c>
    </row>
    <row r="542" spans="1:37">
      <c r="A542" s="4" t="s">
        <v>155</v>
      </c>
      <c r="B542" s="4" t="s">
        <v>156</v>
      </c>
      <c r="C542" s="4" t="s">
        <v>362</v>
      </c>
      <c r="D542" s="4" t="s">
        <v>363</v>
      </c>
      <c r="E542" s="4" t="s">
        <v>87</v>
      </c>
      <c r="F542" s="4">
        <v>3319</v>
      </c>
      <c r="G542" s="4">
        <v>1182</v>
      </c>
      <c r="H542" s="4">
        <v>0</v>
      </c>
      <c r="I542">
        <f t="shared" si="80"/>
        <v>4501</v>
      </c>
      <c r="J542">
        <f t="shared" si="81"/>
        <v>0.73739169073539212</v>
      </c>
      <c r="K542">
        <f t="shared" si="82"/>
        <v>0.26260830926460788</v>
      </c>
      <c r="L542">
        <f t="shared" si="83"/>
        <v>0</v>
      </c>
      <c r="M542">
        <f>I542*Diccionario!$B$36</f>
        <v>9.9923082549019604</v>
      </c>
      <c r="N542">
        <f>M542*Diccionario!$B$37</f>
        <v>1.0092231337450981</v>
      </c>
      <c r="O542">
        <f>N542*Diccionario!$B$38</f>
        <v>0.1513834700617647</v>
      </c>
      <c r="P542">
        <f>O542*Diccionario!$B$39</f>
        <v>0.13624512305558822</v>
      </c>
      <c r="Q542">
        <f>P542*Diccionario!$B$40</f>
        <v>5.4498049222235292E-2</v>
      </c>
      <c r="R542">
        <f>Q542*Diccionario!$B$41</f>
        <v>3.5423731994452944E-2</v>
      </c>
      <c r="S542">
        <f t="shared" si="84"/>
        <v>3.5423731994452944E-2</v>
      </c>
      <c r="T542">
        <f>I542*Diccionario!$B$36</f>
        <v>9.9923082549019604</v>
      </c>
      <c r="U542">
        <f>T542*Diccionario!$B$42</f>
        <v>1.0092231337450981</v>
      </c>
      <c r="V542">
        <f>U542*Diccionario!$B$43</f>
        <v>0.85783966368333331</v>
      </c>
      <c r="W542">
        <f>V542*Diccionario!$B$44</f>
        <v>0.16298953609983333</v>
      </c>
      <c r="X542">
        <f>W542*Diccionario!$B$45</f>
        <v>6.3565919078934996E-2</v>
      </c>
      <c r="Y542">
        <f>X542*Diccionario!$B$46</f>
        <v>5.6573667980252144E-2</v>
      </c>
      <c r="Z542">
        <f>Y542*Diccionario!$B$47</f>
        <v>2.0932257152693295E-2</v>
      </c>
      <c r="AA542">
        <f>Z542*Diccionario!$B$48</f>
        <v>2.0932257152693295E-2</v>
      </c>
      <c r="AB542">
        <f>AA542*Diccionario!$B$49</f>
        <v>1.569919286451997E-2</v>
      </c>
      <c r="AC542">
        <f t="shared" si="85"/>
        <v>1.569919286451997E-2</v>
      </c>
      <c r="AD542">
        <f t="shared" si="86"/>
        <v>5.1122924858972914E-2</v>
      </c>
      <c r="AE542">
        <f t="shared" si="87"/>
        <v>8.5670107162435919E-5</v>
      </c>
      <c r="AF542" t="e">
        <f ca="1">IF(AD542="","",_xludf.RANK.EQ(AD542,$AD$2:$AD$5513,0))</f>
        <v>#NAME?</v>
      </c>
      <c r="AH542" t="str">
        <f t="shared" si="88"/>
        <v>Baja</v>
      </c>
      <c r="AI542" t="s">
        <v>153</v>
      </c>
      <c r="AJ542" t="str">
        <f>IFERROR(VLOOKUP(B542,Maestro_Regionales!$A$2:$B$35,2,FALSE),"Otras zonas")</f>
        <v>Antioquia</v>
      </c>
      <c r="AK542" t="str">
        <f t="shared" si="89"/>
        <v>NUEVA EPS | Antioquia</v>
      </c>
    </row>
    <row r="543" spans="1:37">
      <c r="A543" s="4" t="s">
        <v>155</v>
      </c>
      <c r="B543" s="4" t="s">
        <v>156</v>
      </c>
      <c r="C543" s="4" t="s">
        <v>362</v>
      </c>
      <c r="D543" s="4" t="s">
        <v>363</v>
      </c>
      <c r="E543" s="4" t="s">
        <v>90</v>
      </c>
      <c r="F543" s="4">
        <v>0</v>
      </c>
      <c r="G543" s="4">
        <v>0</v>
      </c>
      <c r="H543" s="4">
        <v>361</v>
      </c>
      <c r="I543">
        <f t="shared" si="80"/>
        <v>361</v>
      </c>
      <c r="J543">
        <f t="shared" si="81"/>
        <v>0</v>
      </c>
      <c r="K543">
        <f t="shared" si="82"/>
        <v>0</v>
      </c>
      <c r="L543">
        <f t="shared" si="83"/>
        <v>1</v>
      </c>
      <c r="M543">
        <f>I543*Diccionario!$B$36</f>
        <v>0.80142707843137251</v>
      </c>
      <c r="N543">
        <f>M543*Diccionario!$B$37</f>
        <v>8.0944134921568628E-2</v>
      </c>
      <c r="O543">
        <f>N543*Diccionario!$B$38</f>
        <v>1.2141620238235293E-2</v>
      </c>
      <c r="P543">
        <f>O543*Diccionario!$B$39</f>
        <v>1.0927458214411764E-2</v>
      </c>
      <c r="Q543">
        <f>P543*Diccionario!$B$40</f>
        <v>4.3709832857647055E-3</v>
      </c>
      <c r="R543">
        <f>Q543*Diccionario!$B$41</f>
        <v>2.8411391357470585E-3</v>
      </c>
      <c r="S543">
        <f t="shared" si="84"/>
        <v>2.8411391357470585E-3</v>
      </c>
      <c r="T543">
        <f>I543*Diccionario!$B$36</f>
        <v>0.80142707843137251</v>
      </c>
      <c r="U543">
        <f>T543*Diccionario!$B$42</f>
        <v>8.0944134921568628E-2</v>
      </c>
      <c r="V543">
        <f>U543*Diccionario!$B$43</f>
        <v>6.880251468333333E-2</v>
      </c>
      <c r="W543">
        <f>V543*Diccionario!$B$44</f>
        <v>1.3072477789833333E-2</v>
      </c>
      <c r="X543">
        <f>W543*Diccionario!$B$45</f>
        <v>5.0982663380349999E-3</v>
      </c>
      <c r="Y543">
        <f>X543*Diccionario!$B$46</f>
        <v>4.5374570408511497E-3</v>
      </c>
      <c r="Z543">
        <f>Y543*Diccionario!$B$47</f>
        <v>1.6788591051149254E-3</v>
      </c>
      <c r="AA543">
        <f>Z543*Diccionario!$B$48</f>
        <v>1.6788591051149254E-3</v>
      </c>
      <c r="AB543">
        <f>AA543*Diccionario!$B$49</f>
        <v>1.2591443288361942E-3</v>
      </c>
      <c r="AC543">
        <f t="shared" si="85"/>
        <v>1.2591443288361942E-3</v>
      </c>
      <c r="AD543">
        <f t="shared" si="86"/>
        <v>4.1002834645832527E-3</v>
      </c>
      <c r="AE543">
        <f t="shared" si="87"/>
        <v>6.8711194591511578E-6</v>
      </c>
      <c r="AF543" t="e">
        <f ca="1">IF(AD543="","",_xludf.RANK.EQ(AD543,$AD$2:$AD$5513,0))</f>
        <v>#NAME?</v>
      </c>
      <c r="AH543" t="str">
        <f t="shared" si="88"/>
        <v>Baja</v>
      </c>
      <c r="AI543" t="s">
        <v>153</v>
      </c>
      <c r="AJ543" t="str">
        <f>IFERROR(VLOOKUP(B543,Maestro_Regionales!$A$2:$B$35,2,FALSE),"Otras zonas")</f>
        <v>Antioquia</v>
      </c>
      <c r="AK543" t="str">
        <f t="shared" si="89"/>
        <v>REGIMEN DE EXCEPCION | Antioquia</v>
      </c>
    </row>
    <row r="544" spans="1:37">
      <c r="A544" s="4" t="s">
        <v>155</v>
      </c>
      <c r="B544" s="4" t="s">
        <v>156</v>
      </c>
      <c r="C544" s="4" t="s">
        <v>362</v>
      </c>
      <c r="D544" s="4" t="s">
        <v>363</v>
      </c>
      <c r="E544" s="4" t="s">
        <v>161</v>
      </c>
      <c r="F544" s="4">
        <v>4</v>
      </c>
      <c r="G544" s="4">
        <v>0</v>
      </c>
      <c r="H544" s="4">
        <v>0</v>
      </c>
      <c r="I544">
        <f t="shared" si="80"/>
        <v>4</v>
      </c>
      <c r="J544">
        <f t="shared" si="81"/>
        <v>1</v>
      </c>
      <c r="K544">
        <f t="shared" si="82"/>
        <v>0</v>
      </c>
      <c r="L544">
        <f t="shared" si="83"/>
        <v>0</v>
      </c>
      <c r="M544">
        <f>I544*Diccionario!$B$36</f>
        <v>8.8800784313725484E-3</v>
      </c>
      <c r="N544">
        <f>M544*Diccionario!$B$37</f>
        <v>8.9688792156862747E-4</v>
      </c>
      <c r="O544">
        <f>N544*Diccionario!$B$38</f>
        <v>1.3453318823529413E-4</v>
      </c>
      <c r="P544">
        <f>O544*Diccionario!$B$39</f>
        <v>1.2107986941176472E-4</v>
      </c>
      <c r="Q544">
        <f>P544*Diccionario!$B$40</f>
        <v>4.8431947764705893E-5</v>
      </c>
      <c r="R544">
        <f>Q544*Diccionario!$B$41</f>
        <v>3.1480766047058832E-5</v>
      </c>
      <c r="S544">
        <f t="shared" si="84"/>
        <v>3.1480766047058832E-5</v>
      </c>
      <c r="T544">
        <f>I544*Diccionario!$B$36</f>
        <v>8.8800784313725484E-3</v>
      </c>
      <c r="U544">
        <f>T544*Diccionario!$B$42</f>
        <v>8.9688792156862747E-4</v>
      </c>
      <c r="V544">
        <f>U544*Diccionario!$B$43</f>
        <v>7.6235473333333332E-4</v>
      </c>
      <c r="W544">
        <f>V544*Diccionario!$B$44</f>
        <v>1.4484739933333333E-4</v>
      </c>
      <c r="X544">
        <f>W544*Diccionario!$B$45</f>
        <v>5.6490485740000004E-5</v>
      </c>
      <c r="Y544">
        <f>X544*Diccionario!$B$46</f>
        <v>5.0276532308600001E-5</v>
      </c>
      <c r="Z544">
        <f>Y544*Diccionario!$B$47</f>
        <v>1.8602316954181999E-5</v>
      </c>
      <c r="AA544">
        <f>Z544*Diccionario!$B$48</f>
        <v>1.8602316954181999E-5</v>
      </c>
      <c r="AB544">
        <f>AA544*Diccionario!$B$49</f>
        <v>1.3951737715636499E-5</v>
      </c>
      <c r="AC544">
        <f t="shared" si="85"/>
        <v>1.3951737715636499E-5</v>
      </c>
      <c r="AD544">
        <f t="shared" si="86"/>
        <v>4.5432503762695331E-5</v>
      </c>
      <c r="AE544">
        <f t="shared" si="87"/>
        <v>7.6134287636023932E-8</v>
      </c>
      <c r="AF544" t="e">
        <f ca="1">IF(AD544="","",_xludf.RANK.EQ(AD544,$AD$2:$AD$5513,0))</f>
        <v>#NAME?</v>
      </c>
      <c r="AH544" t="str">
        <f t="shared" si="88"/>
        <v>Baja</v>
      </c>
      <c r="AI544" t="s">
        <v>153</v>
      </c>
      <c r="AJ544" t="str">
        <f>IFERROR(VLOOKUP(B544,Maestro_Regionales!$A$2:$B$35,2,FALSE),"Otras zonas")</f>
        <v>Antioquia</v>
      </c>
      <c r="AK544" t="str">
        <f t="shared" si="89"/>
        <v>EPM - EAS | Antioquia</v>
      </c>
    </row>
    <row r="545" spans="1:37">
      <c r="A545" s="4" t="s">
        <v>155</v>
      </c>
      <c r="B545" s="4" t="s">
        <v>156</v>
      </c>
      <c r="C545" s="4" t="s">
        <v>364</v>
      </c>
      <c r="D545" s="4" t="s">
        <v>365</v>
      </c>
      <c r="E545" s="4" t="s">
        <v>70</v>
      </c>
      <c r="F545" s="4">
        <v>15042</v>
      </c>
      <c r="G545" s="4">
        <v>3435</v>
      </c>
      <c r="H545" s="4">
        <v>0</v>
      </c>
      <c r="I545">
        <f t="shared" si="80"/>
        <v>18477</v>
      </c>
      <c r="J545">
        <f t="shared" si="81"/>
        <v>0.81409319694755644</v>
      </c>
      <c r="K545">
        <f t="shared" si="82"/>
        <v>0.18590680305244359</v>
      </c>
      <c r="L545">
        <f t="shared" si="83"/>
        <v>0</v>
      </c>
      <c r="M545">
        <f>I545*Diccionario!$B$36</f>
        <v>41.019302294117644</v>
      </c>
      <c r="N545">
        <f>M545*Diccionario!$B$37</f>
        <v>4.1429495317058826</v>
      </c>
      <c r="O545">
        <f>N545*Diccionario!$B$38</f>
        <v>0.62144242975588238</v>
      </c>
      <c r="P545">
        <f>O545*Diccionario!$B$39</f>
        <v>0.55929818678029419</v>
      </c>
      <c r="Q545">
        <f>P545*Diccionario!$B$40</f>
        <v>0.22371927471211769</v>
      </c>
      <c r="R545">
        <f>Q545*Diccionario!$B$41</f>
        <v>0.14541752856287651</v>
      </c>
      <c r="S545">
        <f t="shared" si="84"/>
        <v>0.14541752856287651</v>
      </c>
      <c r="T545">
        <f>I545*Diccionario!$B$36</f>
        <v>41.019302294117644</v>
      </c>
      <c r="U545">
        <f>T545*Diccionario!$B$42</f>
        <v>4.1429495317058826</v>
      </c>
      <c r="V545">
        <f>U545*Diccionario!$B$43</f>
        <v>3.5215071019500002</v>
      </c>
      <c r="W545">
        <f>V545*Diccionario!$B$44</f>
        <v>0.66908634937050004</v>
      </c>
      <c r="X545">
        <f>W545*Diccionario!$B$45</f>
        <v>0.26094367625449505</v>
      </c>
      <c r="Y545">
        <f>X545*Diccionario!$B$46</f>
        <v>0.23223987186650061</v>
      </c>
      <c r="Z545">
        <f>Y545*Diccionario!$B$47</f>
        <v>8.5928752590605229E-2</v>
      </c>
      <c r="AA545">
        <f>Z545*Diccionario!$B$48</f>
        <v>8.5928752590605229E-2</v>
      </c>
      <c r="AB545">
        <f>AA545*Diccionario!$B$49</f>
        <v>6.4446564442953921E-2</v>
      </c>
      <c r="AC545">
        <f t="shared" si="85"/>
        <v>6.4446564442953921E-2</v>
      </c>
      <c r="AD545">
        <f t="shared" si="86"/>
        <v>0.20986409300583042</v>
      </c>
      <c r="AE545">
        <f t="shared" si="87"/>
        <v>3.5168330816270357E-4</v>
      </c>
      <c r="AF545" t="e">
        <f ca="1">IF(AD545="","",_xludf.RANK.EQ(AD545,$AD$2:$AD$5513,0))</f>
        <v>#NAME?</v>
      </c>
      <c r="AH545" t="str">
        <f t="shared" si="88"/>
        <v>Media</v>
      </c>
      <c r="AI545" t="s">
        <v>153</v>
      </c>
      <c r="AJ545" t="str">
        <f>IFERROR(VLOOKUP(B545,Maestro_Regionales!$A$2:$B$35,2,FALSE),"Otras zonas")</f>
        <v>Antioquia</v>
      </c>
      <c r="AK545" t="str">
        <f t="shared" si="89"/>
        <v>EPS SURA | Antioquia</v>
      </c>
    </row>
    <row r="546" spans="1:37">
      <c r="A546" s="4" t="s">
        <v>155</v>
      </c>
      <c r="B546" s="4" t="s">
        <v>156</v>
      </c>
      <c r="C546" s="4" t="s">
        <v>364</v>
      </c>
      <c r="D546" s="4" t="s">
        <v>365</v>
      </c>
      <c r="E546" s="4" t="s">
        <v>160</v>
      </c>
      <c r="F546" s="4">
        <v>2553</v>
      </c>
      <c r="G546" s="4">
        <v>12567</v>
      </c>
      <c r="H546" s="4">
        <v>0</v>
      </c>
      <c r="I546">
        <f t="shared" si="80"/>
        <v>15120</v>
      </c>
      <c r="J546">
        <f t="shared" si="81"/>
        <v>0.16884920634920636</v>
      </c>
      <c r="K546">
        <f t="shared" si="82"/>
        <v>0.8311507936507937</v>
      </c>
      <c r="L546">
        <f t="shared" si="83"/>
        <v>0</v>
      </c>
      <c r="M546">
        <f>I546*Diccionario!$B$36</f>
        <v>33.566696470588234</v>
      </c>
      <c r="N546">
        <f>M546*Diccionario!$B$37</f>
        <v>3.3902363435294118</v>
      </c>
      <c r="O546">
        <f>N546*Diccionario!$B$38</f>
        <v>0.50853545152941171</v>
      </c>
      <c r="P546">
        <f>O546*Diccionario!$B$39</f>
        <v>0.45768190637647055</v>
      </c>
      <c r="Q546">
        <f>P546*Diccionario!$B$40</f>
        <v>0.18307276255058824</v>
      </c>
      <c r="R546">
        <f>Q546*Diccionario!$B$41</f>
        <v>0.11899729565788236</v>
      </c>
      <c r="S546">
        <f t="shared" si="84"/>
        <v>0.11899729565788236</v>
      </c>
      <c r="T546">
        <f>I546*Diccionario!$B$36</f>
        <v>33.566696470588234</v>
      </c>
      <c r="U546">
        <f>T546*Diccionario!$B$42</f>
        <v>3.3902363435294118</v>
      </c>
      <c r="V546">
        <f>U546*Diccionario!$B$43</f>
        <v>2.881700892</v>
      </c>
      <c r="W546">
        <f>V546*Diccionario!$B$44</f>
        <v>0.54752316948000002</v>
      </c>
      <c r="X546">
        <f>W546*Diccionario!$B$45</f>
        <v>0.21353403609720001</v>
      </c>
      <c r="Y546">
        <f>X546*Diccionario!$B$46</f>
        <v>0.190045292126508</v>
      </c>
      <c r="Z546">
        <f>Y546*Diccionario!$B$47</f>
        <v>7.0316758086807957E-2</v>
      </c>
      <c r="AA546">
        <f>Z546*Diccionario!$B$48</f>
        <v>7.0316758086807957E-2</v>
      </c>
      <c r="AB546">
        <f>AA546*Diccionario!$B$49</f>
        <v>5.2737568565105968E-2</v>
      </c>
      <c r="AC546">
        <f t="shared" si="85"/>
        <v>5.2737568565105968E-2</v>
      </c>
      <c r="AD546">
        <f t="shared" si="86"/>
        <v>0.17173486422298834</v>
      </c>
      <c r="AE546">
        <f t="shared" si="87"/>
        <v>2.8778760726417044E-4</v>
      </c>
      <c r="AF546" t="e">
        <f ca="1">IF(AD546="","",_xludf.RANK.EQ(AD546,$AD$2:$AD$5513,0))</f>
        <v>#NAME?</v>
      </c>
      <c r="AH546" t="str">
        <f t="shared" si="88"/>
        <v>Media</v>
      </c>
      <c r="AI546" t="s">
        <v>153</v>
      </c>
      <c r="AJ546" t="str">
        <f>IFERROR(VLOOKUP(B546,Maestro_Regionales!$A$2:$B$35,2,FALSE),"Otras zonas")</f>
        <v>Antioquia</v>
      </c>
      <c r="AK546" t="str">
        <f t="shared" si="89"/>
        <v>SAVIA SALUD EPS | Antioquia</v>
      </c>
    </row>
    <row r="547" spans="1:37">
      <c r="A547" s="4" t="s">
        <v>155</v>
      </c>
      <c r="B547" s="4" t="s">
        <v>156</v>
      </c>
      <c r="C547" s="4" t="s">
        <v>364</v>
      </c>
      <c r="D547" s="4" t="s">
        <v>365</v>
      </c>
      <c r="E547" s="4" t="s">
        <v>85</v>
      </c>
      <c r="F547" s="4">
        <v>2725</v>
      </c>
      <c r="G547" s="4">
        <v>1076</v>
      </c>
      <c r="H547" s="4">
        <v>0</v>
      </c>
      <c r="I547">
        <f t="shared" si="80"/>
        <v>3801</v>
      </c>
      <c r="J547">
        <f t="shared" si="81"/>
        <v>0.71691660089450149</v>
      </c>
      <c r="K547">
        <f t="shared" si="82"/>
        <v>0.28308339910549857</v>
      </c>
      <c r="L547">
        <f t="shared" si="83"/>
        <v>0</v>
      </c>
      <c r="M547">
        <f>I547*Diccionario!$B$36</f>
        <v>8.4382945294117633</v>
      </c>
      <c r="N547">
        <f>M547*Diccionario!$B$37</f>
        <v>0.8522677474705882</v>
      </c>
      <c r="O547">
        <f>N547*Diccionario!$B$38</f>
        <v>0.12784016212058821</v>
      </c>
      <c r="P547">
        <f>O547*Diccionario!$B$39</f>
        <v>0.11505614590852939</v>
      </c>
      <c r="Q547">
        <f>P547*Diccionario!$B$40</f>
        <v>4.6022458363411761E-2</v>
      </c>
      <c r="R547">
        <f>Q547*Diccionario!$B$41</f>
        <v>2.9914597936217646E-2</v>
      </c>
      <c r="S547">
        <f t="shared" si="84"/>
        <v>2.9914597936217646E-2</v>
      </c>
      <c r="T547">
        <f>I547*Diccionario!$B$36</f>
        <v>8.4382945294117633</v>
      </c>
      <c r="U547">
        <f>T547*Diccionario!$B$42</f>
        <v>0.8522677474705882</v>
      </c>
      <c r="V547">
        <f>U547*Diccionario!$B$43</f>
        <v>0.72442758534999996</v>
      </c>
      <c r="W547">
        <f>V547*Diccionario!$B$44</f>
        <v>0.13764124121649998</v>
      </c>
      <c r="X547">
        <f>W547*Diccionario!$B$45</f>
        <v>5.3680084074434996E-2</v>
      </c>
      <c r="Y547">
        <f>X547*Diccionario!$B$46</f>
        <v>4.7775274826247147E-2</v>
      </c>
      <c r="Z547">
        <f>Y547*Diccionario!$B$47</f>
        <v>1.7676851685711443E-2</v>
      </c>
      <c r="AA547">
        <f>Z547*Diccionario!$B$48</f>
        <v>1.7676851685711443E-2</v>
      </c>
      <c r="AB547">
        <f>AA547*Diccionario!$B$49</f>
        <v>1.3257638764283583E-2</v>
      </c>
      <c r="AC547">
        <f t="shared" si="85"/>
        <v>1.3257638764283583E-2</v>
      </c>
      <c r="AD547">
        <f t="shared" si="86"/>
        <v>4.3172236700501229E-2</v>
      </c>
      <c r="AE547">
        <f t="shared" si="87"/>
        <v>7.2346606826131717E-5</v>
      </c>
      <c r="AF547" t="e">
        <f ca="1">IF(AD547="","",_xludf.RANK.EQ(AD547,$AD$2:$AD$5513,0))</f>
        <v>#NAME?</v>
      </c>
      <c r="AH547" t="str">
        <f t="shared" si="88"/>
        <v>Baja</v>
      </c>
      <c r="AI547" t="s">
        <v>153</v>
      </c>
      <c r="AJ547" t="str">
        <f>IFERROR(VLOOKUP(B547,Maestro_Regionales!$A$2:$B$35,2,FALSE),"Otras zonas")</f>
        <v>Antioquia</v>
      </c>
      <c r="AK547" t="str">
        <f t="shared" si="89"/>
        <v>SALUD TOTAL EPS | Antioquia</v>
      </c>
    </row>
    <row r="548" spans="1:37">
      <c r="A548" s="4" t="s">
        <v>155</v>
      </c>
      <c r="B548" s="4" t="s">
        <v>156</v>
      </c>
      <c r="C548" s="4" t="s">
        <v>364</v>
      </c>
      <c r="D548" s="4" t="s">
        <v>365</v>
      </c>
      <c r="E548" s="4" t="s">
        <v>87</v>
      </c>
      <c r="F548" s="4">
        <v>1657</v>
      </c>
      <c r="G548" s="4">
        <v>830</v>
      </c>
      <c r="H548" s="4">
        <v>0</v>
      </c>
      <c r="I548">
        <f t="shared" si="80"/>
        <v>2487</v>
      </c>
      <c r="J548">
        <f t="shared" si="81"/>
        <v>0.66626457579412945</v>
      </c>
      <c r="K548">
        <f t="shared" si="82"/>
        <v>0.33373542420587055</v>
      </c>
      <c r="L548">
        <f t="shared" si="83"/>
        <v>0</v>
      </c>
      <c r="M548">
        <f>I548*Diccionario!$B$36</f>
        <v>5.5211887647058822</v>
      </c>
      <c r="N548">
        <f>M548*Diccionario!$B$37</f>
        <v>0.55764006523529408</v>
      </c>
      <c r="O548">
        <f>N548*Diccionario!$B$38</f>
        <v>8.3646009785294115E-2</v>
      </c>
      <c r="P548">
        <f>O548*Diccionario!$B$39</f>
        <v>7.5281408806764705E-2</v>
      </c>
      <c r="Q548">
        <f>P548*Diccionario!$B$40</f>
        <v>3.0112563522705884E-2</v>
      </c>
      <c r="R548">
        <f>Q548*Diccionario!$B$41</f>
        <v>1.9573166289758824E-2</v>
      </c>
      <c r="S548">
        <f t="shared" si="84"/>
        <v>1.9573166289758824E-2</v>
      </c>
      <c r="T548">
        <f>I548*Diccionario!$B$36</f>
        <v>5.5211887647058822</v>
      </c>
      <c r="U548">
        <f>T548*Diccionario!$B$42</f>
        <v>0.55764006523529408</v>
      </c>
      <c r="V548">
        <f>U548*Diccionario!$B$43</f>
        <v>0.47399405544999995</v>
      </c>
      <c r="W548">
        <f>V548*Diccionario!$B$44</f>
        <v>9.0058870535499991E-2</v>
      </c>
      <c r="X548">
        <f>W548*Diccionario!$B$45</f>
        <v>3.5122959508844996E-2</v>
      </c>
      <c r="Y548">
        <f>X548*Diccionario!$B$46</f>
        <v>3.1259433962872049E-2</v>
      </c>
      <c r="Z548">
        <f>Y548*Diccionario!$B$47</f>
        <v>1.1565990566262658E-2</v>
      </c>
      <c r="AA548">
        <f>Z548*Diccionario!$B$48</f>
        <v>1.1565990566262658E-2</v>
      </c>
      <c r="AB548">
        <f>AA548*Diccionario!$B$49</f>
        <v>8.6744929246969932E-3</v>
      </c>
      <c r="AC548">
        <f t="shared" si="85"/>
        <v>8.6744929246969932E-3</v>
      </c>
      <c r="AD548">
        <f t="shared" si="86"/>
        <v>2.8247659214455816E-2</v>
      </c>
      <c r="AE548">
        <f t="shared" si="87"/>
        <v>4.7336493337697864E-5</v>
      </c>
      <c r="AF548" t="e">
        <f ca="1">IF(AD548="","",_xludf.RANK.EQ(AD548,$AD$2:$AD$5513,0))</f>
        <v>#NAME?</v>
      </c>
      <c r="AH548" t="str">
        <f t="shared" si="88"/>
        <v>Baja</v>
      </c>
      <c r="AI548" t="s">
        <v>153</v>
      </c>
      <c r="AJ548" t="str">
        <f>IFERROR(VLOOKUP(B548,Maestro_Regionales!$A$2:$B$35,2,FALSE),"Otras zonas")</f>
        <v>Antioquia</v>
      </c>
      <c r="AK548" t="str">
        <f t="shared" si="89"/>
        <v>NUEVA EPS | Antioquia</v>
      </c>
    </row>
    <row r="549" spans="1:37">
      <c r="A549" s="4" t="s">
        <v>155</v>
      </c>
      <c r="B549" s="4" t="s">
        <v>156</v>
      </c>
      <c r="C549" s="4" t="s">
        <v>364</v>
      </c>
      <c r="D549" s="4" t="s">
        <v>365</v>
      </c>
      <c r="E549" s="4" t="s">
        <v>90</v>
      </c>
      <c r="F549" s="4">
        <v>0</v>
      </c>
      <c r="G549" s="4">
        <v>0</v>
      </c>
      <c r="H549" s="4">
        <v>701</v>
      </c>
      <c r="I549">
        <f t="shared" si="80"/>
        <v>701</v>
      </c>
      <c r="J549">
        <f t="shared" si="81"/>
        <v>0</v>
      </c>
      <c r="K549">
        <f t="shared" si="82"/>
        <v>0</v>
      </c>
      <c r="L549">
        <f t="shared" si="83"/>
        <v>1</v>
      </c>
      <c r="M549">
        <f>I549*Diccionario!$B$36</f>
        <v>1.556233745098039</v>
      </c>
      <c r="N549">
        <f>M549*Diccionario!$B$37</f>
        <v>0.15717960825490196</v>
      </c>
      <c r="O549">
        <f>N549*Diccionario!$B$38</f>
        <v>2.3576941238235293E-2</v>
      </c>
      <c r="P549">
        <f>O549*Diccionario!$B$39</f>
        <v>2.1219247114411765E-2</v>
      </c>
      <c r="Q549">
        <f>P549*Diccionario!$B$40</f>
        <v>8.4876988457647067E-3</v>
      </c>
      <c r="R549">
        <f>Q549*Diccionario!$B$41</f>
        <v>5.5170042497470597E-3</v>
      </c>
      <c r="S549">
        <f t="shared" si="84"/>
        <v>5.5170042497470597E-3</v>
      </c>
      <c r="T549">
        <f>I549*Diccionario!$B$36</f>
        <v>1.556233745098039</v>
      </c>
      <c r="U549">
        <f>T549*Diccionario!$B$42</f>
        <v>0.15717960825490196</v>
      </c>
      <c r="V549">
        <f>U549*Diccionario!$B$43</f>
        <v>0.13360266701666665</v>
      </c>
      <c r="W549">
        <f>V549*Diccionario!$B$44</f>
        <v>2.5384506733166664E-2</v>
      </c>
      <c r="X549">
        <f>W549*Diccionario!$B$45</f>
        <v>9.8999576259349992E-3</v>
      </c>
      <c r="Y549">
        <f>X549*Diccionario!$B$46</f>
        <v>8.81096228708215E-3</v>
      </c>
      <c r="Z549">
        <f>Y549*Diccionario!$B$47</f>
        <v>3.2600560462203955E-3</v>
      </c>
      <c r="AA549">
        <f>Z549*Diccionario!$B$48</f>
        <v>3.2600560462203955E-3</v>
      </c>
      <c r="AB549">
        <f>AA549*Diccionario!$B$49</f>
        <v>2.4450420346652964E-3</v>
      </c>
      <c r="AC549">
        <f t="shared" si="85"/>
        <v>2.4450420346652964E-3</v>
      </c>
      <c r="AD549">
        <f t="shared" si="86"/>
        <v>7.9620462844123552E-3</v>
      </c>
      <c r="AE549">
        <f t="shared" si="87"/>
        <v>1.334253390821319E-5</v>
      </c>
      <c r="AF549" t="e">
        <f ca="1">IF(AD549="","",_xludf.RANK.EQ(AD549,$AD$2:$AD$5513,0))</f>
        <v>#NAME?</v>
      </c>
      <c r="AH549" t="str">
        <f t="shared" si="88"/>
        <v>Baja</v>
      </c>
      <c r="AI549" t="s">
        <v>153</v>
      </c>
      <c r="AJ549" t="str">
        <f>IFERROR(VLOOKUP(B549,Maestro_Regionales!$A$2:$B$35,2,FALSE),"Otras zonas")</f>
        <v>Antioquia</v>
      </c>
      <c r="AK549" t="str">
        <f t="shared" si="89"/>
        <v>REGIMEN DE EXCEPCION | Antioquia</v>
      </c>
    </row>
    <row r="550" spans="1:37">
      <c r="A550" s="4" t="s">
        <v>155</v>
      </c>
      <c r="B550" s="4" t="s">
        <v>156</v>
      </c>
      <c r="C550" s="4" t="s">
        <v>364</v>
      </c>
      <c r="D550" s="4" t="s">
        <v>365</v>
      </c>
      <c r="E550" s="4" t="s">
        <v>161</v>
      </c>
      <c r="F550" s="4">
        <v>13</v>
      </c>
      <c r="G550" s="4">
        <v>0</v>
      </c>
      <c r="H550" s="4">
        <v>0</v>
      </c>
      <c r="I550">
        <f t="shared" si="80"/>
        <v>13</v>
      </c>
      <c r="J550">
        <f t="shared" si="81"/>
        <v>1</v>
      </c>
      <c r="K550">
        <f t="shared" si="82"/>
        <v>0</v>
      </c>
      <c r="L550">
        <f t="shared" si="83"/>
        <v>0</v>
      </c>
      <c r="M550">
        <f>I550*Diccionario!$B$36</f>
        <v>2.8860254901960782E-2</v>
      </c>
      <c r="N550">
        <f>M550*Diccionario!$B$37</f>
        <v>2.9148857450980391E-3</v>
      </c>
      <c r="O550">
        <f>N550*Diccionario!$B$38</f>
        <v>4.3723286176470584E-4</v>
      </c>
      <c r="P550">
        <f>O550*Diccionario!$B$39</f>
        <v>3.9350957558823528E-4</v>
      </c>
      <c r="Q550">
        <f>P550*Diccionario!$B$40</f>
        <v>1.5740383023529411E-4</v>
      </c>
      <c r="R550">
        <f>Q550*Diccionario!$B$41</f>
        <v>1.0231248965294118E-4</v>
      </c>
      <c r="S550">
        <f t="shared" si="84"/>
        <v>1.0231248965294118E-4</v>
      </c>
      <c r="T550">
        <f>I550*Diccionario!$B$36</f>
        <v>2.8860254901960782E-2</v>
      </c>
      <c r="U550">
        <f>T550*Diccionario!$B$42</f>
        <v>2.9148857450980391E-3</v>
      </c>
      <c r="V550">
        <f>U550*Diccionario!$B$43</f>
        <v>2.477652883333333E-3</v>
      </c>
      <c r="W550">
        <f>V550*Diccionario!$B$44</f>
        <v>4.7075404783333325E-4</v>
      </c>
      <c r="X550">
        <f>W550*Diccionario!$B$45</f>
        <v>1.8359407865499997E-4</v>
      </c>
      <c r="Y550">
        <f>X550*Diccionario!$B$46</f>
        <v>1.6339873000294997E-4</v>
      </c>
      <c r="Z550">
        <f>Y550*Diccionario!$B$47</f>
        <v>6.0457530101091489E-5</v>
      </c>
      <c r="AA550">
        <f>Z550*Diccionario!$B$48</f>
        <v>6.0457530101091489E-5</v>
      </c>
      <c r="AB550">
        <f>AA550*Diccionario!$B$49</f>
        <v>4.534314757581862E-5</v>
      </c>
      <c r="AC550">
        <f t="shared" si="85"/>
        <v>4.534314757581862E-5</v>
      </c>
      <c r="AD550">
        <f t="shared" si="86"/>
        <v>1.4765563722875978E-4</v>
      </c>
      <c r="AE550">
        <f t="shared" si="87"/>
        <v>2.4743643481707771E-7</v>
      </c>
      <c r="AF550" t="e">
        <f ca="1">IF(AD550="","",_xludf.RANK.EQ(AD550,$AD$2:$AD$5513,0))</f>
        <v>#NAME?</v>
      </c>
      <c r="AH550" t="str">
        <f t="shared" si="88"/>
        <v>Baja</v>
      </c>
      <c r="AI550" t="s">
        <v>153</v>
      </c>
      <c r="AJ550" t="str">
        <f>IFERROR(VLOOKUP(B550,Maestro_Regionales!$A$2:$B$35,2,FALSE),"Otras zonas")</f>
        <v>Antioquia</v>
      </c>
      <c r="AK550" t="str">
        <f t="shared" si="89"/>
        <v>EPM - EAS | Antioquia</v>
      </c>
    </row>
    <row r="551" spans="1:37">
      <c r="A551" s="4" t="s">
        <v>155</v>
      </c>
      <c r="B551" s="4" t="s">
        <v>156</v>
      </c>
      <c r="C551" s="4" t="s">
        <v>366</v>
      </c>
      <c r="D551" s="4" t="s">
        <v>367</v>
      </c>
      <c r="E551" s="4" t="s">
        <v>160</v>
      </c>
      <c r="F551" s="4">
        <v>669</v>
      </c>
      <c r="G551" s="4">
        <v>5769</v>
      </c>
      <c r="H551" s="4">
        <v>0</v>
      </c>
      <c r="I551">
        <f t="shared" si="80"/>
        <v>6438</v>
      </c>
      <c r="J551">
        <f t="shared" si="81"/>
        <v>0.10391425908667289</v>
      </c>
      <c r="K551">
        <f t="shared" si="82"/>
        <v>0.89608574091332716</v>
      </c>
      <c r="L551">
        <f t="shared" si="83"/>
        <v>0</v>
      </c>
      <c r="M551">
        <f>I551*Diccionario!$B$36</f>
        <v>14.292486235294117</v>
      </c>
      <c r="N551">
        <f>M551*Diccionario!$B$37</f>
        <v>1.443541109764706</v>
      </c>
      <c r="O551">
        <f>N551*Diccionario!$B$38</f>
        <v>0.21653116646470588</v>
      </c>
      <c r="P551">
        <f>O551*Diccionario!$B$39</f>
        <v>0.19487804981823531</v>
      </c>
      <c r="Q551">
        <f>P551*Diccionario!$B$40</f>
        <v>7.7951219927294133E-2</v>
      </c>
      <c r="R551">
        <f>Q551*Diccionario!$B$41</f>
        <v>5.0668292952741188E-2</v>
      </c>
      <c r="S551">
        <f t="shared" si="84"/>
        <v>5.0668292952741188E-2</v>
      </c>
      <c r="T551">
        <f>I551*Diccionario!$B$36</f>
        <v>14.292486235294117</v>
      </c>
      <c r="U551">
        <f>T551*Diccionario!$B$42</f>
        <v>1.443541109764706</v>
      </c>
      <c r="V551">
        <f>U551*Diccionario!$B$43</f>
        <v>1.2270099433000001</v>
      </c>
      <c r="W551">
        <f>V551*Diccionario!$B$44</f>
        <v>0.23313188922700004</v>
      </c>
      <c r="X551">
        <f>W551*Diccionario!$B$45</f>
        <v>9.0921436798530014E-2</v>
      </c>
      <c r="Y551">
        <f>X551*Diccionario!$B$46</f>
        <v>8.092007875069171E-2</v>
      </c>
      <c r="Z551">
        <f>Y551*Diccionario!$B$47</f>
        <v>2.9940429137755933E-2</v>
      </c>
      <c r="AA551">
        <f>Z551*Diccionario!$B$48</f>
        <v>2.9940429137755933E-2</v>
      </c>
      <c r="AB551">
        <f>AA551*Diccionario!$B$49</f>
        <v>2.2455321853316949E-2</v>
      </c>
      <c r="AC551">
        <f t="shared" si="85"/>
        <v>2.2455321853316949E-2</v>
      </c>
      <c r="AD551">
        <f t="shared" si="86"/>
        <v>7.312361480605814E-2</v>
      </c>
      <c r="AE551">
        <f t="shared" si="87"/>
        <v>1.2253813595018053E-4</v>
      </c>
      <c r="AF551" t="e">
        <f ca="1">IF(AD551="","",_xludf.RANK.EQ(AD551,$AD$2:$AD$5513,0))</f>
        <v>#NAME?</v>
      </c>
      <c r="AH551" t="str">
        <f t="shared" si="88"/>
        <v>Baja</v>
      </c>
      <c r="AI551" t="s">
        <v>153</v>
      </c>
      <c r="AJ551" t="str">
        <f>IFERROR(VLOOKUP(B551,Maestro_Regionales!$A$2:$B$35,2,FALSE),"Otras zonas")</f>
        <v>Antioquia</v>
      </c>
      <c r="AK551" t="str">
        <f t="shared" si="89"/>
        <v>SAVIA SALUD EPS | Antioquia</v>
      </c>
    </row>
    <row r="552" spans="1:37">
      <c r="A552" s="4" t="s">
        <v>155</v>
      </c>
      <c r="B552" s="4" t="s">
        <v>156</v>
      </c>
      <c r="C552" s="4" t="s">
        <v>366</v>
      </c>
      <c r="D552" s="4" t="s">
        <v>367</v>
      </c>
      <c r="E552" s="4" t="s">
        <v>87</v>
      </c>
      <c r="F552" s="4">
        <v>1036</v>
      </c>
      <c r="G552" s="4">
        <v>439</v>
      </c>
      <c r="H552" s="4">
        <v>0</v>
      </c>
      <c r="I552">
        <f t="shared" si="80"/>
        <v>1475</v>
      </c>
      <c r="J552">
        <f t="shared" si="81"/>
        <v>0.70237288135593223</v>
      </c>
      <c r="K552">
        <f t="shared" si="82"/>
        <v>0.29762711864406782</v>
      </c>
      <c r="L552">
        <f t="shared" si="83"/>
        <v>0</v>
      </c>
      <c r="M552">
        <f>I552*Diccionario!$B$36</f>
        <v>3.2745289215686273</v>
      </c>
      <c r="N552">
        <f>M552*Diccionario!$B$37</f>
        <v>0.33072742107843139</v>
      </c>
      <c r="O552">
        <f>N552*Diccionario!$B$38</f>
        <v>4.9609113161764709E-2</v>
      </c>
      <c r="P552">
        <f>O552*Diccionario!$B$39</f>
        <v>4.4648201845588237E-2</v>
      </c>
      <c r="Q552">
        <f>P552*Diccionario!$B$40</f>
        <v>1.7859280738235294E-2</v>
      </c>
      <c r="R552">
        <f>Q552*Diccionario!$B$41</f>
        <v>1.1608532479852942E-2</v>
      </c>
      <c r="S552">
        <f t="shared" si="84"/>
        <v>1.1608532479852942E-2</v>
      </c>
      <c r="T552">
        <f>I552*Diccionario!$B$36</f>
        <v>3.2745289215686273</v>
      </c>
      <c r="U552">
        <f>T552*Diccionario!$B$42</f>
        <v>0.33072742107843139</v>
      </c>
      <c r="V552">
        <f>U552*Diccionario!$B$43</f>
        <v>0.2811183079166667</v>
      </c>
      <c r="W552">
        <f>V552*Diccionario!$B$44</f>
        <v>5.3412478504166673E-2</v>
      </c>
      <c r="X552">
        <f>W552*Diccionario!$B$45</f>
        <v>2.0830866616625004E-2</v>
      </c>
      <c r="Y552">
        <f>X552*Diccionario!$B$46</f>
        <v>1.8539471288796253E-2</v>
      </c>
      <c r="Z552">
        <f>Y552*Diccionario!$B$47</f>
        <v>6.8596043768546135E-3</v>
      </c>
      <c r="AA552">
        <f>Z552*Diccionario!$B$48</f>
        <v>6.8596043768546135E-3</v>
      </c>
      <c r="AB552">
        <f>AA552*Diccionario!$B$49</f>
        <v>5.1447032826409597E-3</v>
      </c>
      <c r="AC552">
        <f t="shared" si="85"/>
        <v>5.1447032826409597E-3</v>
      </c>
      <c r="AD552">
        <f t="shared" si="86"/>
        <v>1.67532357624939E-2</v>
      </c>
      <c r="AE552">
        <f t="shared" si="87"/>
        <v>2.8074518565783819E-5</v>
      </c>
      <c r="AF552" t="e">
        <f ca="1">IF(AD552="","",_xludf.RANK.EQ(AD552,$AD$2:$AD$5513,0))</f>
        <v>#NAME?</v>
      </c>
      <c r="AH552" t="str">
        <f t="shared" si="88"/>
        <v>Baja</v>
      </c>
      <c r="AI552" t="s">
        <v>153</v>
      </c>
      <c r="AJ552" t="str">
        <f>IFERROR(VLOOKUP(B552,Maestro_Regionales!$A$2:$B$35,2,FALSE),"Otras zonas")</f>
        <v>Antioquia</v>
      </c>
      <c r="AK552" t="str">
        <f t="shared" si="89"/>
        <v>NUEVA EPS | Antioquia</v>
      </c>
    </row>
    <row r="553" spans="1:37">
      <c r="A553" s="4" t="s">
        <v>155</v>
      </c>
      <c r="B553" s="4" t="s">
        <v>156</v>
      </c>
      <c r="C553" s="4" t="s">
        <v>366</v>
      </c>
      <c r="D553" s="4" t="s">
        <v>367</v>
      </c>
      <c r="E553" s="4" t="s">
        <v>90</v>
      </c>
      <c r="F553" s="4">
        <v>0</v>
      </c>
      <c r="G553" s="4">
        <v>0</v>
      </c>
      <c r="H553" s="4">
        <v>214</v>
      </c>
      <c r="I553">
        <f t="shared" si="80"/>
        <v>214</v>
      </c>
      <c r="J553">
        <f t="shared" si="81"/>
        <v>0</v>
      </c>
      <c r="K553">
        <f t="shared" si="82"/>
        <v>0</v>
      </c>
      <c r="L553">
        <f t="shared" si="83"/>
        <v>1</v>
      </c>
      <c r="M553">
        <f>I553*Diccionario!$B$36</f>
        <v>0.47508419607843133</v>
      </c>
      <c r="N553">
        <f>M553*Diccionario!$B$37</f>
        <v>4.7983503803921565E-2</v>
      </c>
      <c r="O553">
        <f>N553*Diccionario!$B$38</f>
        <v>7.1975255705882344E-3</v>
      </c>
      <c r="P553">
        <f>O553*Diccionario!$B$39</f>
        <v>6.4777730135294111E-3</v>
      </c>
      <c r="Q553">
        <f>P553*Diccionario!$B$40</f>
        <v>2.5911092054117647E-3</v>
      </c>
      <c r="R553">
        <f>Q553*Diccionario!$B$41</f>
        <v>1.684220983517647E-3</v>
      </c>
      <c r="S553">
        <f t="shared" si="84"/>
        <v>1.684220983517647E-3</v>
      </c>
      <c r="T553">
        <f>I553*Diccionario!$B$36</f>
        <v>0.47508419607843133</v>
      </c>
      <c r="U553">
        <f>T553*Diccionario!$B$42</f>
        <v>4.7983503803921565E-2</v>
      </c>
      <c r="V553">
        <f>U553*Diccionario!$B$43</f>
        <v>4.0785978233333332E-2</v>
      </c>
      <c r="W553">
        <f>V553*Diccionario!$B$44</f>
        <v>7.7493358643333336E-3</v>
      </c>
      <c r="X553">
        <f>W553*Diccionario!$B$45</f>
        <v>3.0222409870900003E-3</v>
      </c>
      <c r="Y553">
        <f>X553*Diccionario!$B$46</f>
        <v>2.6897944785101002E-3</v>
      </c>
      <c r="Z553">
        <f>Y553*Diccionario!$B$47</f>
        <v>9.9522395704873708E-4</v>
      </c>
      <c r="AA553">
        <f>Z553*Diccionario!$B$48</f>
        <v>9.9522395704873708E-4</v>
      </c>
      <c r="AB553">
        <f>AA553*Diccionario!$B$49</f>
        <v>7.4641796778655281E-4</v>
      </c>
      <c r="AC553">
        <f t="shared" si="85"/>
        <v>7.4641796778655281E-4</v>
      </c>
      <c r="AD553">
        <f t="shared" si="86"/>
        <v>2.4306389513042001E-3</v>
      </c>
      <c r="AE553">
        <f t="shared" si="87"/>
        <v>4.0731843885272796E-6</v>
      </c>
      <c r="AF553" t="e">
        <f ca="1">IF(AD553="","",_xludf.RANK.EQ(AD553,$AD$2:$AD$5513,0))</f>
        <v>#NAME?</v>
      </c>
      <c r="AH553" t="str">
        <f t="shared" si="88"/>
        <v>Baja</v>
      </c>
      <c r="AI553" t="s">
        <v>153</v>
      </c>
      <c r="AJ553" t="str">
        <f>IFERROR(VLOOKUP(B553,Maestro_Regionales!$A$2:$B$35,2,FALSE),"Otras zonas")</f>
        <v>Antioquia</v>
      </c>
      <c r="AK553" t="str">
        <f t="shared" si="89"/>
        <v>REGIMEN DE EXCEPCION | Antioquia</v>
      </c>
    </row>
    <row r="554" spans="1:37">
      <c r="A554" s="4" t="s">
        <v>155</v>
      </c>
      <c r="B554" s="4" t="s">
        <v>156</v>
      </c>
      <c r="C554" s="4" t="s">
        <v>366</v>
      </c>
      <c r="D554" s="4" t="s">
        <v>367</v>
      </c>
      <c r="E554" s="4" t="s">
        <v>161</v>
      </c>
      <c r="F554" s="4">
        <v>2</v>
      </c>
      <c r="G554" s="4">
        <v>0</v>
      </c>
      <c r="H554" s="4">
        <v>0</v>
      </c>
      <c r="I554">
        <f t="shared" si="80"/>
        <v>2</v>
      </c>
      <c r="J554">
        <f t="shared" si="81"/>
        <v>1</v>
      </c>
      <c r="K554">
        <f t="shared" si="82"/>
        <v>0</v>
      </c>
      <c r="L554">
        <f t="shared" si="83"/>
        <v>0</v>
      </c>
      <c r="M554">
        <f>I554*Diccionario!$B$36</f>
        <v>4.4400392156862742E-3</v>
      </c>
      <c r="N554">
        <f>M554*Diccionario!$B$37</f>
        <v>4.4844396078431374E-4</v>
      </c>
      <c r="O554">
        <f>N554*Diccionario!$B$38</f>
        <v>6.7266594117647063E-5</v>
      </c>
      <c r="P554">
        <f>O554*Diccionario!$B$39</f>
        <v>6.053993470588236E-5</v>
      </c>
      <c r="Q554">
        <f>P554*Diccionario!$B$40</f>
        <v>2.4215973882352947E-5</v>
      </c>
      <c r="R554">
        <f>Q554*Diccionario!$B$41</f>
        <v>1.5740383023529416E-5</v>
      </c>
      <c r="S554">
        <f t="shared" si="84"/>
        <v>1.5740383023529416E-5</v>
      </c>
      <c r="T554">
        <f>I554*Diccionario!$B$36</f>
        <v>4.4400392156862742E-3</v>
      </c>
      <c r="U554">
        <f>T554*Diccionario!$B$42</f>
        <v>4.4844396078431374E-4</v>
      </c>
      <c r="V554">
        <f>U554*Diccionario!$B$43</f>
        <v>3.8117736666666666E-4</v>
      </c>
      <c r="W554">
        <f>V554*Diccionario!$B$44</f>
        <v>7.2423699666666666E-5</v>
      </c>
      <c r="X554">
        <f>W554*Diccionario!$B$45</f>
        <v>2.8245242870000002E-5</v>
      </c>
      <c r="Y554">
        <f>X554*Diccionario!$B$46</f>
        <v>2.5138266154300001E-5</v>
      </c>
      <c r="Z554">
        <f>Y554*Diccionario!$B$47</f>
        <v>9.3011584770909993E-6</v>
      </c>
      <c r="AA554">
        <f>Z554*Diccionario!$B$48</f>
        <v>9.3011584770909993E-6</v>
      </c>
      <c r="AB554">
        <f>AA554*Diccionario!$B$49</f>
        <v>6.9758688578182495E-6</v>
      </c>
      <c r="AC554">
        <f t="shared" si="85"/>
        <v>6.9758688578182495E-6</v>
      </c>
      <c r="AD554">
        <f t="shared" si="86"/>
        <v>2.2716251881347665E-5</v>
      </c>
      <c r="AE554">
        <f t="shared" si="87"/>
        <v>3.8067143818011966E-8</v>
      </c>
      <c r="AF554" t="e">
        <f ca="1">IF(AD554="","",_xludf.RANK.EQ(AD554,$AD$2:$AD$5513,0))</f>
        <v>#NAME?</v>
      </c>
      <c r="AH554" t="str">
        <f t="shared" si="88"/>
        <v>Baja</v>
      </c>
      <c r="AI554" t="s">
        <v>153</v>
      </c>
      <c r="AJ554" t="str">
        <f>IFERROR(VLOOKUP(B554,Maestro_Regionales!$A$2:$B$35,2,FALSE),"Otras zonas")</f>
        <v>Antioquia</v>
      </c>
      <c r="AK554" t="str">
        <f t="shared" si="89"/>
        <v>EPM - EAS | Antioquia</v>
      </c>
    </row>
    <row r="555" spans="1:37">
      <c r="A555" s="4" t="s">
        <v>155</v>
      </c>
      <c r="B555" s="4" t="s">
        <v>156</v>
      </c>
      <c r="C555" s="4" t="s">
        <v>368</v>
      </c>
      <c r="D555" s="4" t="s">
        <v>369</v>
      </c>
      <c r="E555" s="4" t="s">
        <v>160</v>
      </c>
      <c r="F555" s="4">
        <v>1404</v>
      </c>
      <c r="G555" s="4">
        <v>13517</v>
      </c>
      <c r="H555" s="4">
        <v>0</v>
      </c>
      <c r="I555">
        <f t="shared" si="80"/>
        <v>14921</v>
      </c>
      <c r="J555">
        <f t="shared" si="81"/>
        <v>9.409557000201059E-2</v>
      </c>
      <c r="K555">
        <f t="shared" si="82"/>
        <v>0.90590442999798937</v>
      </c>
      <c r="L555">
        <f t="shared" si="83"/>
        <v>0</v>
      </c>
      <c r="M555">
        <f>I555*Diccionario!$B$36</f>
        <v>33.124912568627451</v>
      </c>
      <c r="N555">
        <f>M555*Diccionario!$B$37</f>
        <v>3.3456161694313726</v>
      </c>
      <c r="O555">
        <f>N555*Diccionario!$B$38</f>
        <v>0.50184242541470592</v>
      </c>
      <c r="P555">
        <f>O555*Diccionario!$B$39</f>
        <v>0.45165818287323534</v>
      </c>
      <c r="Q555">
        <f>P555*Diccionario!$B$40</f>
        <v>0.18066327314929415</v>
      </c>
      <c r="R555">
        <f>Q555*Diccionario!$B$41</f>
        <v>0.1174311275470412</v>
      </c>
      <c r="S555">
        <f t="shared" si="84"/>
        <v>0.1174311275470412</v>
      </c>
      <c r="T555">
        <f>I555*Diccionario!$B$36</f>
        <v>33.124912568627451</v>
      </c>
      <c r="U555">
        <f>T555*Diccionario!$B$42</f>
        <v>3.3456161694313726</v>
      </c>
      <c r="V555">
        <f>U555*Diccionario!$B$43</f>
        <v>2.8437737440166666</v>
      </c>
      <c r="W555">
        <f>V555*Diccionario!$B$44</f>
        <v>0.54031701136316668</v>
      </c>
      <c r="X555">
        <f>W555*Diccionario!$B$45</f>
        <v>0.210723634431635</v>
      </c>
      <c r="Y555">
        <f>X555*Diccionario!$B$46</f>
        <v>0.18754403464415514</v>
      </c>
      <c r="Z555">
        <f>Y555*Diccionario!$B$47</f>
        <v>6.9391292818337405E-2</v>
      </c>
      <c r="AA555">
        <f>Z555*Diccionario!$B$48</f>
        <v>6.9391292818337405E-2</v>
      </c>
      <c r="AB555">
        <f>AA555*Diccionario!$B$49</f>
        <v>5.2043469613753057E-2</v>
      </c>
      <c r="AC555">
        <f t="shared" si="85"/>
        <v>5.2043469613753057E-2</v>
      </c>
      <c r="AD555">
        <f t="shared" si="86"/>
        <v>0.16947459716079427</v>
      </c>
      <c r="AE555">
        <f t="shared" si="87"/>
        <v>2.8399992645427826E-4</v>
      </c>
      <c r="AF555" t="e">
        <f ca="1">IF(AD555="","",_xludf.RANK.EQ(AD555,$AD$2:$AD$5513,0))</f>
        <v>#NAME?</v>
      </c>
      <c r="AH555" t="str">
        <f t="shared" si="88"/>
        <v>Media</v>
      </c>
      <c r="AI555" t="s">
        <v>153</v>
      </c>
      <c r="AJ555" t="str">
        <f>IFERROR(VLOOKUP(B555,Maestro_Regionales!$A$2:$B$35,2,FALSE),"Otras zonas")</f>
        <v>Antioquia</v>
      </c>
      <c r="AK555" t="str">
        <f t="shared" si="89"/>
        <v>SAVIA SALUD EPS | Antioquia</v>
      </c>
    </row>
    <row r="556" spans="1:37">
      <c r="A556" s="4" t="s">
        <v>155</v>
      </c>
      <c r="B556" s="4" t="s">
        <v>156</v>
      </c>
      <c r="C556" s="4" t="s">
        <v>368</v>
      </c>
      <c r="D556" s="4" t="s">
        <v>369</v>
      </c>
      <c r="E556" s="4" t="s">
        <v>70</v>
      </c>
      <c r="F556" s="4">
        <v>10390</v>
      </c>
      <c r="G556" s="4">
        <v>1974</v>
      </c>
      <c r="H556" s="4">
        <v>0</v>
      </c>
      <c r="I556">
        <f t="shared" si="80"/>
        <v>12364</v>
      </c>
      <c r="J556">
        <f t="shared" si="81"/>
        <v>0.84034293109026204</v>
      </c>
      <c r="K556">
        <f t="shared" si="82"/>
        <v>0.15965706890973794</v>
      </c>
      <c r="L556">
        <f t="shared" si="83"/>
        <v>0</v>
      </c>
      <c r="M556">
        <f>I556*Diccionario!$B$36</f>
        <v>27.448322431372546</v>
      </c>
      <c r="N556">
        <f>M556*Diccionario!$B$37</f>
        <v>2.7722805655686273</v>
      </c>
      <c r="O556">
        <f>N556*Diccionario!$B$38</f>
        <v>0.41584208483529411</v>
      </c>
      <c r="P556">
        <f>O556*Diccionario!$B$39</f>
        <v>0.37425787635176472</v>
      </c>
      <c r="Q556">
        <f>P556*Diccionario!$B$40</f>
        <v>0.1497031505407059</v>
      </c>
      <c r="R556">
        <f>Q556*Diccionario!$B$41</f>
        <v>9.7307047851458842E-2</v>
      </c>
      <c r="S556">
        <f t="shared" si="84"/>
        <v>9.7307047851458842E-2</v>
      </c>
      <c r="T556">
        <f>I556*Diccionario!$B$36</f>
        <v>27.448322431372546</v>
      </c>
      <c r="U556">
        <f>T556*Diccionario!$B$42</f>
        <v>2.7722805655686273</v>
      </c>
      <c r="V556">
        <f>U556*Diccionario!$B$43</f>
        <v>2.3564384807333334</v>
      </c>
      <c r="W556">
        <f>V556*Diccionario!$B$44</f>
        <v>0.44772331133933335</v>
      </c>
      <c r="X556">
        <f>W556*Diccionario!$B$45</f>
        <v>0.17461209142234002</v>
      </c>
      <c r="Y556">
        <f>X556*Diccionario!$B$46</f>
        <v>0.15540476136588263</v>
      </c>
      <c r="Z556">
        <f>Y556*Diccionario!$B$47</f>
        <v>5.7499761705376573E-2</v>
      </c>
      <c r="AA556">
        <f>Z556*Diccionario!$B$48</f>
        <v>5.7499761705376573E-2</v>
      </c>
      <c r="AB556">
        <f>AA556*Diccionario!$B$49</f>
        <v>4.312482127903243E-2</v>
      </c>
      <c r="AC556">
        <f t="shared" si="85"/>
        <v>4.312482127903243E-2</v>
      </c>
      <c r="AD556">
        <f t="shared" si="86"/>
        <v>0.14043186913049127</v>
      </c>
      <c r="AE556">
        <f t="shared" si="87"/>
        <v>2.3533108308294997E-4</v>
      </c>
      <c r="AF556" t="e">
        <f ca="1">IF(AD556="","",_xludf.RANK.EQ(AD556,$AD$2:$AD$5513,0))</f>
        <v>#NAME?</v>
      </c>
      <c r="AH556" t="str">
        <f t="shared" si="88"/>
        <v>Baja</v>
      </c>
      <c r="AI556" t="s">
        <v>153</v>
      </c>
      <c r="AJ556" t="str">
        <f>IFERROR(VLOOKUP(B556,Maestro_Regionales!$A$2:$B$35,2,FALSE),"Otras zonas")</f>
        <v>Antioquia</v>
      </c>
      <c r="AK556" t="str">
        <f t="shared" si="89"/>
        <v>EPS SURA | Antioquia</v>
      </c>
    </row>
    <row r="557" spans="1:37">
      <c r="A557" s="4" t="s">
        <v>155</v>
      </c>
      <c r="B557" s="4" t="s">
        <v>156</v>
      </c>
      <c r="C557" s="4" t="s">
        <v>368</v>
      </c>
      <c r="D557" s="4" t="s">
        <v>369</v>
      </c>
      <c r="E557" s="4" t="s">
        <v>87</v>
      </c>
      <c r="F557" s="4">
        <v>5780</v>
      </c>
      <c r="G557" s="4">
        <v>3042</v>
      </c>
      <c r="H557" s="4">
        <v>0</v>
      </c>
      <c r="I557">
        <f t="shared" si="80"/>
        <v>8822</v>
      </c>
      <c r="J557">
        <f t="shared" si="81"/>
        <v>0.65518023124008162</v>
      </c>
      <c r="K557">
        <f t="shared" si="82"/>
        <v>0.34481976875991838</v>
      </c>
      <c r="L557">
        <f t="shared" si="83"/>
        <v>0</v>
      </c>
      <c r="M557">
        <f>I557*Diccionario!$B$36</f>
        <v>19.585012980392154</v>
      </c>
      <c r="N557">
        <f>M557*Diccionario!$B$37</f>
        <v>1.9780863110196076</v>
      </c>
      <c r="O557">
        <f>N557*Diccionario!$B$38</f>
        <v>0.29671294665294112</v>
      </c>
      <c r="P557">
        <f>O557*Diccionario!$B$39</f>
        <v>0.26704165198764701</v>
      </c>
      <c r="Q557">
        <f>P557*Diccionario!$B$40</f>
        <v>0.1068166607950588</v>
      </c>
      <c r="R557">
        <f>Q557*Diccionario!$B$41</f>
        <v>6.9430829516788223E-2</v>
      </c>
      <c r="S557">
        <f t="shared" si="84"/>
        <v>6.9430829516788223E-2</v>
      </c>
      <c r="T557">
        <f>I557*Diccionario!$B$36</f>
        <v>19.585012980392154</v>
      </c>
      <c r="U557">
        <f>T557*Diccionario!$B$42</f>
        <v>1.9780863110196076</v>
      </c>
      <c r="V557">
        <f>U557*Diccionario!$B$43</f>
        <v>1.6813733643666664</v>
      </c>
      <c r="W557">
        <f>V557*Diccionario!$B$44</f>
        <v>0.31946093922966662</v>
      </c>
      <c r="X557">
        <f>W557*Diccionario!$B$45</f>
        <v>0.12458976629956998</v>
      </c>
      <c r="Y557">
        <f>X557*Diccionario!$B$46</f>
        <v>0.11088489200661729</v>
      </c>
      <c r="Z557">
        <f>Y557*Diccionario!$B$47</f>
        <v>4.1027410042448399E-2</v>
      </c>
      <c r="AA557">
        <f>Z557*Diccionario!$B$48</f>
        <v>4.1027410042448399E-2</v>
      </c>
      <c r="AB557">
        <f>AA557*Diccionario!$B$49</f>
        <v>3.0770557531836301E-2</v>
      </c>
      <c r="AC557">
        <f t="shared" si="85"/>
        <v>3.0770557531836301E-2</v>
      </c>
      <c r="AD557">
        <f t="shared" si="86"/>
        <v>0.10020138704862452</v>
      </c>
      <c r="AE557">
        <f t="shared" si="87"/>
        <v>1.6791417138125074E-4</v>
      </c>
      <c r="AF557" t="e">
        <f ca="1">IF(AD557="","",_xludf.RANK.EQ(AD557,$AD$2:$AD$5513,0))</f>
        <v>#NAME?</v>
      </c>
      <c r="AH557" t="str">
        <f t="shared" si="88"/>
        <v>Baja</v>
      </c>
      <c r="AI557" t="s">
        <v>153</v>
      </c>
      <c r="AJ557" t="str">
        <f>IFERROR(VLOOKUP(B557,Maestro_Regionales!$A$2:$B$35,2,FALSE),"Otras zonas")</f>
        <v>Antioquia</v>
      </c>
      <c r="AK557" t="str">
        <f t="shared" si="89"/>
        <v>NUEVA EPS | Antioquia</v>
      </c>
    </row>
    <row r="558" spans="1:37">
      <c r="A558" s="4" t="s">
        <v>155</v>
      </c>
      <c r="B558" s="4" t="s">
        <v>156</v>
      </c>
      <c r="C558" s="4" t="s">
        <v>368</v>
      </c>
      <c r="D558" s="4" t="s">
        <v>369</v>
      </c>
      <c r="E558" s="4" t="s">
        <v>85</v>
      </c>
      <c r="F558" s="4">
        <v>411</v>
      </c>
      <c r="G558" s="4">
        <v>237</v>
      </c>
      <c r="H558" s="4">
        <v>0</v>
      </c>
      <c r="I558">
        <f t="shared" si="80"/>
        <v>648</v>
      </c>
      <c r="J558">
        <f t="shared" si="81"/>
        <v>0.6342592592592593</v>
      </c>
      <c r="K558">
        <f t="shared" si="82"/>
        <v>0.36574074074074076</v>
      </c>
      <c r="L558">
        <f t="shared" si="83"/>
        <v>0</v>
      </c>
      <c r="M558">
        <f>I558*Diccionario!$B$36</f>
        <v>1.4385727058823528</v>
      </c>
      <c r="N558">
        <f>M558*Diccionario!$B$37</f>
        <v>0.14529584329411763</v>
      </c>
      <c r="O558">
        <f>N558*Diccionario!$B$38</f>
        <v>2.1794376494117643E-2</v>
      </c>
      <c r="P558">
        <f>O558*Diccionario!$B$39</f>
        <v>1.961493884470588E-2</v>
      </c>
      <c r="Q558">
        <f>P558*Diccionario!$B$40</f>
        <v>7.8459755378823531E-3</v>
      </c>
      <c r="R558">
        <f>Q558*Diccionario!$B$41</f>
        <v>5.0998840996235298E-3</v>
      </c>
      <c r="S558">
        <f t="shared" si="84"/>
        <v>5.0998840996235298E-3</v>
      </c>
      <c r="T558">
        <f>I558*Diccionario!$B$36</f>
        <v>1.4385727058823528</v>
      </c>
      <c r="U558">
        <f>T558*Diccionario!$B$42</f>
        <v>0.14529584329411763</v>
      </c>
      <c r="V558">
        <f>U558*Diccionario!$B$43</f>
        <v>0.12350146679999997</v>
      </c>
      <c r="W558">
        <f>V558*Diccionario!$B$44</f>
        <v>2.3465278691999995E-2</v>
      </c>
      <c r="X558">
        <f>W558*Diccionario!$B$45</f>
        <v>9.1514586898799981E-3</v>
      </c>
      <c r="Y558">
        <f>X558*Diccionario!$B$46</f>
        <v>8.144798233993198E-3</v>
      </c>
      <c r="Z558">
        <f>Y558*Diccionario!$B$47</f>
        <v>3.0135753465774834E-3</v>
      </c>
      <c r="AA558">
        <f>Z558*Diccionario!$B$48</f>
        <v>3.0135753465774834E-3</v>
      </c>
      <c r="AB558">
        <f>AA558*Diccionario!$B$49</f>
        <v>2.2601815099331127E-3</v>
      </c>
      <c r="AC558">
        <f t="shared" si="85"/>
        <v>2.2601815099331127E-3</v>
      </c>
      <c r="AD558">
        <f t="shared" si="86"/>
        <v>7.360065609556642E-3</v>
      </c>
      <c r="AE558">
        <f t="shared" si="87"/>
        <v>1.2333754597035873E-5</v>
      </c>
      <c r="AF558" t="e">
        <f ca="1">IF(AD558="","",_xludf.RANK.EQ(AD558,$AD$2:$AD$5513,0))</f>
        <v>#NAME?</v>
      </c>
      <c r="AH558" t="str">
        <f t="shared" si="88"/>
        <v>Baja</v>
      </c>
      <c r="AI558" t="s">
        <v>153</v>
      </c>
      <c r="AJ558" t="str">
        <f>IFERROR(VLOOKUP(B558,Maestro_Regionales!$A$2:$B$35,2,FALSE),"Otras zonas")</f>
        <v>Antioquia</v>
      </c>
      <c r="AK558" t="str">
        <f t="shared" si="89"/>
        <v>SALUD TOTAL EPS | Antioquia</v>
      </c>
    </row>
    <row r="559" spans="1:37">
      <c r="A559" s="4" t="s">
        <v>155</v>
      </c>
      <c r="B559" s="4" t="s">
        <v>156</v>
      </c>
      <c r="C559" s="4" t="s">
        <v>368</v>
      </c>
      <c r="D559" s="4" t="s">
        <v>369</v>
      </c>
      <c r="E559" s="4" t="s">
        <v>90</v>
      </c>
      <c r="F559" s="4">
        <v>0</v>
      </c>
      <c r="G559" s="4">
        <v>0</v>
      </c>
      <c r="H559" s="4">
        <v>433</v>
      </c>
      <c r="I559">
        <f t="shared" si="80"/>
        <v>433</v>
      </c>
      <c r="J559">
        <f t="shared" si="81"/>
        <v>0</v>
      </c>
      <c r="K559">
        <f t="shared" si="82"/>
        <v>0</v>
      </c>
      <c r="L559">
        <f t="shared" si="83"/>
        <v>1</v>
      </c>
      <c r="M559">
        <f>I559*Diccionario!$B$36</f>
        <v>0.96126849019607841</v>
      </c>
      <c r="N559">
        <f>M559*Diccionario!$B$37</f>
        <v>9.7088117509803923E-2</v>
      </c>
      <c r="O559">
        <f>N559*Diccionario!$B$38</f>
        <v>1.4563217626470587E-2</v>
      </c>
      <c r="P559">
        <f>O559*Diccionario!$B$39</f>
        <v>1.3106895863823529E-2</v>
      </c>
      <c r="Q559">
        <f>P559*Diccionario!$B$40</f>
        <v>5.2427583455294116E-3</v>
      </c>
      <c r="R559">
        <f>Q559*Diccionario!$B$41</f>
        <v>3.4077929245941176E-3</v>
      </c>
      <c r="S559">
        <f t="shared" si="84"/>
        <v>3.4077929245941176E-3</v>
      </c>
      <c r="T559">
        <f>I559*Diccionario!$B$36</f>
        <v>0.96126849019607841</v>
      </c>
      <c r="U559">
        <f>T559*Diccionario!$B$42</f>
        <v>9.7088117509803923E-2</v>
      </c>
      <c r="V559">
        <f>U559*Diccionario!$B$43</f>
        <v>8.2524899883333336E-2</v>
      </c>
      <c r="W559">
        <f>V559*Diccionario!$B$44</f>
        <v>1.5679730977833334E-2</v>
      </c>
      <c r="X559">
        <f>W559*Diccionario!$B$45</f>
        <v>6.1150950813550009E-3</v>
      </c>
      <c r="Y559">
        <f>X559*Diccionario!$B$46</f>
        <v>5.4424346224059509E-3</v>
      </c>
      <c r="Z559">
        <f>Y559*Diccionario!$B$47</f>
        <v>2.0137008102902019E-3</v>
      </c>
      <c r="AA559">
        <f>Z559*Diccionario!$B$48</f>
        <v>2.0137008102902019E-3</v>
      </c>
      <c r="AB559">
        <f>AA559*Diccionario!$B$49</f>
        <v>1.5102756077176515E-3</v>
      </c>
      <c r="AC559">
        <f t="shared" si="85"/>
        <v>1.5102756077176515E-3</v>
      </c>
      <c r="AD559">
        <f t="shared" si="86"/>
        <v>4.9180685323117687E-3</v>
      </c>
      <c r="AE559">
        <f t="shared" si="87"/>
        <v>8.2415366365995893E-6</v>
      </c>
      <c r="AF559" t="e">
        <f ca="1">IF(AD559="","",_xludf.RANK.EQ(AD559,$AD$2:$AD$5513,0))</f>
        <v>#NAME?</v>
      </c>
      <c r="AH559" t="str">
        <f t="shared" si="88"/>
        <v>Baja</v>
      </c>
      <c r="AI559" t="s">
        <v>153</v>
      </c>
      <c r="AJ559" t="str">
        <f>IFERROR(VLOOKUP(B559,Maestro_Regionales!$A$2:$B$35,2,FALSE),"Otras zonas")</f>
        <v>Antioquia</v>
      </c>
      <c r="AK559" t="str">
        <f t="shared" si="89"/>
        <v>REGIMEN DE EXCEPCION | Antioquia</v>
      </c>
    </row>
    <row r="560" spans="1:37">
      <c r="A560" s="4" t="s">
        <v>155</v>
      </c>
      <c r="B560" s="4" t="s">
        <v>156</v>
      </c>
      <c r="C560" s="4" t="s">
        <v>368</v>
      </c>
      <c r="D560" s="4" t="s">
        <v>369</v>
      </c>
      <c r="E560" s="4" t="s">
        <v>161</v>
      </c>
      <c r="F560" s="4">
        <v>3</v>
      </c>
      <c r="G560" s="4">
        <v>0</v>
      </c>
      <c r="H560" s="4">
        <v>0</v>
      </c>
      <c r="I560">
        <f t="shared" si="80"/>
        <v>3</v>
      </c>
      <c r="J560">
        <f t="shared" si="81"/>
        <v>1</v>
      </c>
      <c r="K560">
        <f t="shared" si="82"/>
        <v>0</v>
      </c>
      <c r="L560">
        <f t="shared" si="83"/>
        <v>0</v>
      </c>
      <c r="M560">
        <f>I560*Diccionario!$B$36</f>
        <v>6.6600588235294113E-3</v>
      </c>
      <c r="N560">
        <f>M560*Diccionario!$B$37</f>
        <v>6.7266594117647055E-4</v>
      </c>
      <c r="O560">
        <f>N560*Diccionario!$B$38</f>
        <v>1.0089989117647057E-4</v>
      </c>
      <c r="P560">
        <f>O560*Diccionario!$B$39</f>
        <v>9.0809902058823516E-5</v>
      </c>
      <c r="Q560">
        <f>P560*Diccionario!$B$40</f>
        <v>3.6323960823529406E-5</v>
      </c>
      <c r="R560">
        <f>Q560*Diccionario!$B$41</f>
        <v>2.3610574535294115E-5</v>
      </c>
      <c r="S560">
        <f t="shared" si="84"/>
        <v>2.3610574535294115E-5</v>
      </c>
      <c r="T560">
        <f>I560*Diccionario!$B$36</f>
        <v>6.6600588235294113E-3</v>
      </c>
      <c r="U560">
        <f>T560*Diccionario!$B$42</f>
        <v>6.7266594117647055E-4</v>
      </c>
      <c r="V560">
        <f>U560*Diccionario!$B$43</f>
        <v>5.7176604999999994E-4</v>
      </c>
      <c r="W560">
        <f>V560*Diccionario!$B$44</f>
        <v>1.0863554949999999E-4</v>
      </c>
      <c r="X560">
        <f>W560*Diccionario!$B$45</f>
        <v>4.2367864304999996E-5</v>
      </c>
      <c r="Y560">
        <f>X560*Diccionario!$B$46</f>
        <v>3.7707399231449999E-5</v>
      </c>
      <c r="Z560">
        <f>Y560*Diccionario!$B$47</f>
        <v>1.3951737715636499E-5</v>
      </c>
      <c r="AA560">
        <f>Z560*Diccionario!$B$48</f>
        <v>1.3951737715636499E-5</v>
      </c>
      <c r="AB560">
        <f>AA560*Diccionario!$B$49</f>
        <v>1.0463803286727374E-5</v>
      </c>
      <c r="AC560">
        <f t="shared" si="85"/>
        <v>1.0463803286727374E-5</v>
      </c>
      <c r="AD560">
        <f t="shared" si="86"/>
        <v>3.4074377822021491E-5</v>
      </c>
      <c r="AE560">
        <f t="shared" si="87"/>
        <v>5.7100715727017936E-8</v>
      </c>
      <c r="AF560" t="e">
        <f ca="1">IF(AD560="","",_xludf.RANK.EQ(AD560,$AD$2:$AD$5513,0))</f>
        <v>#NAME?</v>
      </c>
      <c r="AH560" t="str">
        <f t="shared" si="88"/>
        <v>Baja</v>
      </c>
      <c r="AI560" t="s">
        <v>153</v>
      </c>
      <c r="AJ560" t="str">
        <f>IFERROR(VLOOKUP(B560,Maestro_Regionales!$A$2:$B$35,2,FALSE),"Otras zonas")</f>
        <v>Antioquia</v>
      </c>
      <c r="AK560" t="str">
        <f t="shared" si="89"/>
        <v>EPM - EAS | Antioquia</v>
      </c>
    </row>
    <row r="561" spans="1:37">
      <c r="A561" s="4" t="s">
        <v>155</v>
      </c>
      <c r="B561" s="4" t="s">
        <v>156</v>
      </c>
      <c r="C561" s="4" t="s">
        <v>368</v>
      </c>
      <c r="D561" s="4" t="s">
        <v>369</v>
      </c>
      <c r="E561" s="4" t="s">
        <v>86</v>
      </c>
      <c r="F561" s="4">
        <v>1</v>
      </c>
      <c r="G561" s="4">
        <v>0</v>
      </c>
      <c r="H561" s="4">
        <v>0</v>
      </c>
      <c r="I561">
        <f t="shared" si="80"/>
        <v>1</v>
      </c>
      <c r="J561">
        <f t="shared" si="81"/>
        <v>1</v>
      </c>
      <c r="K561">
        <f t="shared" si="82"/>
        <v>0</v>
      </c>
      <c r="L561">
        <f t="shared" si="83"/>
        <v>0</v>
      </c>
      <c r="M561">
        <f>I561*Diccionario!$B$36</f>
        <v>2.2200196078431371E-3</v>
      </c>
      <c r="N561">
        <f>M561*Diccionario!$B$37</f>
        <v>2.2422198039215687E-4</v>
      </c>
      <c r="O561">
        <f>N561*Diccionario!$B$38</f>
        <v>3.3633297058823532E-5</v>
      </c>
      <c r="P561">
        <f>O561*Diccionario!$B$39</f>
        <v>3.026996735294118E-5</v>
      </c>
      <c r="Q561">
        <f>P561*Diccionario!$B$40</f>
        <v>1.2107986941176473E-5</v>
      </c>
      <c r="R561">
        <f>Q561*Diccionario!$B$41</f>
        <v>7.870191511764708E-6</v>
      </c>
      <c r="S561">
        <f t="shared" si="84"/>
        <v>7.870191511764708E-6</v>
      </c>
      <c r="T561">
        <f>I561*Diccionario!$B$36</f>
        <v>2.2200196078431371E-3</v>
      </c>
      <c r="U561">
        <f>T561*Diccionario!$B$42</f>
        <v>2.2422198039215687E-4</v>
      </c>
      <c r="V561">
        <f>U561*Diccionario!$B$43</f>
        <v>1.9058868333333333E-4</v>
      </c>
      <c r="W561">
        <f>V561*Diccionario!$B$44</f>
        <v>3.6211849833333333E-5</v>
      </c>
      <c r="X561">
        <f>W561*Diccionario!$B$45</f>
        <v>1.4122621435000001E-5</v>
      </c>
      <c r="Y561">
        <f>X561*Diccionario!$B$46</f>
        <v>1.256913307715E-5</v>
      </c>
      <c r="Z561">
        <f>Y561*Diccionario!$B$47</f>
        <v>4.6505792385454997E-6</v>
      </c>
      <c r="AA561">
        <f>Z561*Diccionario!$B$48</f>
        <v>4.6505792385454997E-6</v>
      </c>
      <c r="AB561">
        <f>AA561*Diccionario!$B$49</f>
        <v>3.4879344289091247E-6</v>
      </c>
      <c r="AC561">
        <f t="shared" si="85"/>
        <v>3.4879344289091247E-6</v>
      </c>
      <c r="AD561">
        <f t="shared" si="86"/>
        <v>1.1358125940673833E-5</v>
      </c>
      <c r="AE561">
        <f t="shared" si="87"/>
        <v>1.9033571909005983E-8</v>
      </c>
      <c r="AF561" t="e">
        <f ca="1">IF(AD561="","",_xludf.RANK.EQ(AD561,$AD$2:$AD$5513,0))</f>
        <v>#NAME?</v>
      </c>
      <c r="AH561" t="str">
        <f t="shared" si="88"/>
        <v>Baja</v>
      </c>
      <c r="AI561" t="s">
        <v>153</v>
      </c>
      <c r="AJ561" t="str">
        <f>IFERROR(VLOOKUP(B561,Maestro_Regionales!$A$2:$B$35,2,FALSE),"Otras zonas")</f>
        <v>Antioquia</v>
      </c>
      <c r="AK561" t="str">
        <f t="shared" si="89"/>
        <v>EPS SANITAS | Antioquia</v>
      </c>
    </row>
    <row r="562" spans="1:37">
      <c r="A562" s="4" t="s">
        <v>155</v>
      </c>
      <c r="B562" s="4" t="s">
        <v>156</v>
      </c>
      <c r="C562" s="4" t="s">
        <v>370</v>
      </c>
      <c r="D562" s="4" t="s">
        <v>371</v>
      </c>
      <c r="E562" s="4" t="s">
        <v>88</v>
      </c>
      <c r="F562" s="4">
        <v>3068</v>
      </c>
      <c r="G562" s="4">
        <v>16198</v>
      </c>
      <c r="H562" s="4">
        <v>0</v>
      </c>
      <c r="I562">
        <f t="shared" si="80"/>
        <v>19266</v>
      </c>
      <c r="J562">
        <f t="shared" si="81"/>
        <v>0.15924426450742241</v>
      </c>
      <c r="K562">
        <f t="shared" si="82"/>
        <v>0.84075573549257765</v>
      </c>
      <c r="L562">
        <f t="shared" si="83"/>
        <v>0</v>
      </c>
      <c r="M562">
        <f>I562*Diccionario!$B$36</f>
        <v>42.770897764705879</v>
      </c>
      <c r="N562">
        <f>M562*Diccionario!$B$37</f>
        <v>4.3198606742352936</v>
      </c>
      <c r="O562">
        <f>N562*Diccionario!$B$38</f>
        <v>0.647979101135294</v>
      </c>
      <c r="P562">
        <f>O562*Diccionario!$B$39</f>
        <v>0.58318119102176458</v>
      </c>
      <c r="Q562">
        <f>P562*Diccionario!$B$40</f>
        <v>0.23327247640870585</v>
      </c>
      <c r="R562">
        <f>Q562*Diccionario!$B$41</f>
        <v>0.15162710966565882</v>
      </c>
      <c r="S562">
        <f t="shared" si="84"/>
        <v>0.15162710966565882</v>
      </c>
      <c r="T562">
        <f>I562*Diccionario!$B$36</f>
        <v>42.770897764705879</v>
      </c>
      <c r="U562">
        <f>T562*Diccionario!$B$42</f>
        <v>4.3198606742352936</v>
      </c>
      <c r="V562">
        <f>U562*Diccionario!$B$43</f>
        <v>3.6718815730999994</v>
      </c>
      <c r="W562">
        <f>V562*Diccionario!$B$44</f>
        <v>0.69765749888899986</v>
      </c>
      <c r="X562">
        <f>W562*Diccionario!$B$45</f>
        <v>0.27208642456670995</v>
      </c>
      <c r="Y562">
        <f>X562*Diccionario!$B$46</f>
        <v>0.24215691786437185</v>
      </c>
      <c r="Z562">
        <f>Y562*Diccionario!$B$47</f>
        <v>8.9598059609817579E-2</v>
      </c>
      <c r="AA562">
        <f>Z562*Diccionario!$B$48</f>
        <v>8.9598059609817579E-2</v>
      </c>
      <c r="AB562">
        <f>AA562*Diccionario!$B$49</f>
        <v>6.7198544707363181E-2</v>
      </c>
      <c r="AC562">
        <f t="shared" si="85"/>
        <v>6.7198544707363181E-2</v>
      </c>
      <c r="AD562">
        <f t="shared" si="86"/>
        <v>0.21882565437302198</v>
      </c>
      <c r="AE562">
        <f t="shared" si="87"/>
        <v>3.6670079639890914E-4</v>
      </c>
      <c r="AF562" t="e">
        <f ca="1">IF(AD562="","",_xludf.RANK.EQ(AD562,$AD$2:$AD$5513,0))</f>
        <v>#NAME?</v>
      </c>
      <c r="AH562" t="str">
        <f t="shared" si="88"/>
        <v>Media</v>
      </c>
      <c r="AI562" t="s">
        <v>153</v>
      </c>
      <c r="AJ562" t="str">
        <f>IFERROR(VLOOKUP(B562,Maestro_Regionales!$A$2:$B$35,2,FALSE),"Otras zonas")</f>
        <v>Antioquia</v>
      </c>
      <c r="AK562" t="str">
        <f t="shared" si="89"/>
        <v>COOSALUD EPS | Antioquia</v>
      </c>
    </row>
    <row r="563" spans="1:37">
      <c r="A563" s="4" t="s">
        <v>155</v>
      </c>
      <c r="B563" s="4" t="s">
        <v>156</v>
      </c>
      <c r="C563" s="4" t="s">
        <v>370</v>
      </c>
      <c r="D563" s="4" t="s">
        <v>371</v>
      </c>
      <c r="E563" s="4" t="s">
        <v>87</v>
      </c>
      <c r="F563" s="4">
        <v>10185</v>
      </c>
      <c r="G563" s="4">
        <v>5681</v>
      </c>
      <c r="H563" s="4">
        <v>0</v>
      </c>
      <c r="I563">
        <f t="shared" si="80"/>
        <v>15866</v>
      </c>
      <c r="J563">
        <f t="shared" si="81"/>
        <v>0.64193873692171943</v>
      </c>
      <c r="K563">
        <f t="shared" si="82"/>
        <v>0.35806126307828062</v>
      </c>
      <c r="L563">
        <f t="shared" si="83"/>
        <v>0</v>
      </c>
      <c r="M563">
        <f>I563*Diccionario!$B$36</f>
        <v>35.222831098039215</v>
      </c>
      <c r="N563">
        <f>M563*Diccionario!$B$37</f>
        <v>3.5575059409019612</v>
      </c>
      <c r="O563">
        <f>N563*Diccionario!$B$38</f>
        <v>0.53362589113529413</v>
      </c>
      <c r="P563">
        <f>O563*Diccionario!$B$39</f>
        <v>0.4802633020217647</v>
      </c>
      <c r="Q563">
        <f>P563*Diccionario!$B$40</f>
        <v>0.1921053208087059</v>
      </c>
      <c r="R563">
        <f>Q563*Diccionario!$B$41</f>
        <v>0.12486845852565884</v>
      </c>
      <c r="S563">
        <f t="shared" si="84"/>
        <v>0.12486845852565884</v>
      </c>
      <c r="T563">
        <f>I563*Diccionario!$B$36</f>
        <v>35.222831098039215</v>
      </c>
      <c r="U563">
        <f>T563*Diccionario!$B$42</f>
        <v>3.5575059409019612</v>
      </c>
      <c r="V563">
        <f>U563*Diccionario!$B$43</f>
        <v>3.0238800497666669</v>
      </c>
      <c r="W563">
        <f>V563*Diccionario!$B$44</f>
        <v>0.57453720945566678</v>
      </c>
      <c r="X563">
        <f>W563*Diccionario!$B$45</f>
        <v>0.22406951168771005</v>
      </c>
      <c r="Y563">
        <f>X563*Diccionario!$B$46</f>
        <v>0.19942186540206194</v>
      </c>
      <c r="Z563">
        <f>Y563*Diccionario!$B$47</f>
        <v>7.3786090198762921E-2</v>
      </c>
      <c r="AA563">
        <f>Z563*Diccionario!$B$48</f>
        <v>7.3786090198762921E-2</v>
      </c>
      <c r="AB563">
        <f>AA563*Diccionario!$B$49</f>
        <v>5.5339567649072191E-2</v>
      </c>
      <c r="AC563">
        <f t="shared" si="85"/>
        <v>5.5339567649072191E-2</v>
      </c>
      <c r="AD563">
        <f t="shared" si="86"/>
        <v>0.18020802617473103</v>
      </c>
      <c r="AE563">
        <f t="shared" si="87"/>
        <v>3.0198665190828893E-4</v>
      </c>
      <c r="AF563" t="e">
        <f ca="1">IF(AD563="","",_xludf.RANK.EQ(AD563,$AD$2:$AD$5513,0))</f>
        <v>#NAME?</v>
      </c>
      <c r="AH563" t="str">
        <f t="shared" si="88"/>
        <v>Media</v>
      </c>
      <c r="AI563" t="s">
        <v>153</v>
      </c>
      <c r="AJ563" t="str">
        <f>IFERROR(VLOOKUP(B563,Maestro_Regionales!$A$2:$B$35,2,FALSE),"Otras zonas")</f>
        <v>Antioquia</v>
      </c>
      <c r="AK563" t="str">
        <f t="shared" si="89"/>
        <v>NUEVA EPS | Antioquia</v>
      </c>
    </row>
    <row r="564" spans="1:37">
      <c r="A564" s="4" t="s">
        <v>155</v>
      </c>
      <c r="B564" s="4" t="s">
        <v>156</v>
      </c>
      <c r="C564" s="4" t="s">
        <v>370</v>
      </c>
      <c r="D564" s="4" t="s">
        <v>371</v>
      </c>
      <c r="E564" s="4" t="s">
        <v>160</v>
      </c>
      <c r="F564" s="4">
        <v>727</v>
      </c>
      <c r="G564" s="4">
        <v>8257</v>
      </c>
      <c r="H564" s="4">
        <v>0</v>
      </c>
      <c r="I564">
        <f t="shared" si="80"/>
        <v>8984</v>
      </c>
      <c r="J564">
        <f t="shared" si="81"/>
        <v>8.0921638468388249E-2</v>
      </c>
      <c r="K564">
        <f t="shared" si="82"/>
        <v>0.91907836153161171</v>
      </c>
      <c r="L564">
        <f t="shared" si="83"/>
        <v>0</v>
      </c>
      <c r="M564">
        <f>I564*Diccionario!$B$36</f>
        <v>19.944656156862745</v>
      </c>
      <c r="N564">
        <f>M564*Diccionario!$B$37</f>
        <v>2.0144102718431376</v>
      </c>
      <c r="O564">
        <f>N564*Diccionario!$B$38</f>
        <v>0.30216154077647062</v>
      </c>
      <c r="P564">
        <f>O564*Diccionario!$B$39</f>
        <v>0.27194538669882357</v>
      </c>
      <c r="Q564">
        <f>P564*Diccionario!$B$40</f>
        <v>0.10877815467952943</v>
      </c>
      <c r="R564">
        <f>Q564*Diccionario!$B$41</f>
        <v>7.0705800541694133E-2</v>
      </c>
      <c r="S564">
        <f t="shared" si="84"/>
        <v>7.0705800541694133E-2</v>
      </c>
      <c r="T564">
        <f>I564*Diccionario!$B$36</f>
        <v>19.944656156862745</v>
      </c>
      <c r="U564">
        <f>T564*Diccionario!$B$42</f>
        <v>2.0144102718431376</v>
      </c>
      <c r="V564">
        <f>U564*Diccionario!$B$43</f>
        <v>1.712248731066667</v>
      </c>
      <c r="W564">
        <f>V564*Diccionario!$B$44</f>
        <v>0.32532725890266673</v>
      </c>
      <c r="X564">
        <f>W564*Diccionario!$B$45</f>
        <v>0.12687763097204002</v>
      </c>
      <c r="Y564">
        <f>X564*Diccionario!$B$46</f>
        <v>0.11292109156511562</v>
      </c>
      <c r="Z564">
        <f>Y564*Diccionario!$B$47</f>
        <v>4.1780803879092783E-2</v>
      </c>
      <c r="AA564">
        <f>Z564*Diccionario!$B$48</f>
        <v>4.1780803879092783E-2</v>
      </c>
      <c r="AB564">
        <f>AA564*Diccionario!$B$49</f>
        <v>3.1335602909319589E-2</v>
      </c>
      <c r="AC564">
        <f t="shared" si="85"/>
        <v>3.1335602909319589E-2</v>
      </c>
      <c r="AD564">
        <f t="shared" si="86"/>
        <v>0.10204140345101373</v>
      </c>
      <c r="AE564">
        <f t="shared" si="87"/>
        <v>1.7099761003050977E-4</v>
      </c>
      <c r="AF564" t="e">
        <f ca="1">IF(AD564="","",_xludf.RANK.EQ(AD564,$AD$2:$AD$5513,0))</f>
        <v>#NAME?</v>
      </c>
      <c r="AH564" t="str">
        <f t="shared" si="88"/>
        <v>Baja</v>
      </c>
      <c r="AI564" t="s">
        <v>153</v>
      </c>
      <c r="AJ564" t="str">
        <f>IFERROR(VLOOKUP(B564,Maestro_Regionales!$A$2:$B$35,2,FALSE),"Otras zonas")</f>
        <v>Antioquia</v>
      </c>
      <c r="AK564" t="str">
        <f t="shared" si="89"/>
        <v>SAVIA SALUD EPS | Antioquia</v>
      </c>
    </row>
    <row r="565" spans="1:37">
      <c r="A565" s="4" t="s">
        <v>155</v>
      </c>
      <c r="B565" s="4" t="s">
        <v>156</v>
      </c>
      <c r="C565" s="4" t="s">
        <v>370</v>
      </c>
      <c r="D565" s="4" t="s">
        <v>371</v>
      </c>
      <c r="E565" s="4" t="s">
        <v>90</v>
      </c>
      <c r="F565" s="4">
        <v>0</v>
      </c>
      <c r="G565" s="4">
        <v>0</v>
      </c>
      <c r="H565" s="4">
        <v>604</v>
      </c>
      <c r="I565">
        <f t="shared" si="80"/>
        <v>604</v>
      </c>
      <c r="J565">
        <f t="shared" si="81"/>
        <v>0</v>
      </c>
      <c r="K565">
        <f t="shared" si="82"/>
        <v>0</v>
      </c>
      <c r="L565">
        <f t="shared" si="83"/>
        <v>1</v>
      </c>
      <c r="M565">
        <f>I565*Diccionario!$B$36</f>
        <v>1.3408918431372547</v>
      </c>
      <c r="N565">
        <f>M565*Diccionario!$B$37</f>
        <v>0.13543007615686273</v>
      </c>
      <c r="O565">
        <f>N565*Diccionario!$B$38</f>
        <v>2.031451142352941E-2</v>
      </c>
      <c r="P565">
        <f>O565*Diccionario!$B$39</f>
        <v>1.8283060281176468E-2</v>
      </c>
      <c r="Q565">
        <f>P565*Diccionario!$B$40</f>
        <v>7.3132241124705876E-3</v>
      </c>
      <c r="R565">
        <f>Q565*Diccionario!$B$41</f>
        <v>4.753595673105882E-3</v>
      </c>
      <c r="S565">
        <f t="shared" si="84"/>
        <v>4.753595673105882E-3</v>
      </c>
      <c r="T565">
        <f>I565*Diccionario!$B$36</f>
        <v>1.3408918431372547</v>
      </c>
      <c r="U565">
        <f>T565*Diccionario!$B$42</f>
        <v>0.13543007615686273</v>
      </c>
      <c r="V565">
        <f>U565*Diccionario!$B$43</f>
        <v>0.11511556473333331</v>
      </c>
      <c r="W565">
        <f>V565*Diccionario!$B$44</f>
        <v>2.187195729933333E-2</v>
      </c>
      <c r="X565">
        <f>W565*Diccionario!$B$45</f>
        <v>8.5300633467399987E-3</v>
      </c>
      <c r="Y565">
        <f>X565*Diccionario!$B$46</f>
        <v>7.5917563785985994E-3</v>
      </c>
      <c r="Z565">
        <f>Y565*Diccionario!$B$47</f>
        <v>2.8089498600814816E-3</v>
      </c>
      <c r="AA565">
        <f>Z565*Diccionario!$B$48</f>
        <v>2.8089498600814816E-3</v>
      </c>
      <c r="AB565">
        <f>AA565*Diccionario!$B$49</f>
        <v>2.1067123950611112E-3</v>
      </c>
      <c r="AC565">
        <f t="shared" si="85"/>
        <v>2.1067123950611112E-3</v>
      </c>
      <c r="AD565">
        <f t="shared" si="86"/>
        <v>6.8603080681669936E-3</v>
      </c>
      <c r="AE565">
        <f t="shared" si="87"/>
        <v>1.1496277433039612E-5</v>
      </c>
      <c r="AF565" t="e">
        <f ca="1">IF(AD565="","",_xludf.RANK.EQ(AD565,$AD$2:$AD$5513,0))</f>
        <v>#NAME?</v>
      </c>
      <c r="AH565" t="str">
        <f t="shared" si="88"/>
        <v>Baja</v>
      </c>
      <c r="AI565" t="s">
        <v>153</v>
      </c>
      <c r="AJ565" t="str">
        <f>IFERROR(VLOOKUP(B565,Maestro_Regionales!$A$2:$B$35,2,FALSE),"Otras zonas")</f>
        <v>Antioquia</v>
      </c>
      <c r="AK565" t="str">
        <f t="shared" si="89"/>
        <v>REGIMEN DE EXCEPCION | Antioquia</v>
      </c>
    </row>
    <row r="566" spans="1:37">
      <c r="A566" s="4" t="s">
        <v>155</v>
      </c>
      <c r="B566" s="4" t="s">
        <v>156</v>
      </c>
      <c r="C566" s="4" t="s">
        <v>370</v>
      </c>
      <c r="D566" s="4" t="s">
        <v>371</v>
      </c>
      <c r="E566" s="4" t="s">
        <v>92</v>
      </c>
      <c r="F566" s="4">
        <v>3</v>
      </c>
      <c r="G566" s="4">
        <v>1</v>
      </c>
      <c r="H566" s="4">
        <v>0</v>
      </c>
      <c r="I566">
        <f t="shared" si="80"/>
        <v>4</v>
      </c>
      <c r="J566">
        <f t="shared" si="81"/>
        <v>0.75</v>
      </c>
      <c r="K566">
        <f t="shared" si="82"/>
        <v>0.25</v>
      </c>
      <c r="L566">
        <f t="shared" si="83"/>
        <v>0</v>
      </c>
      <c r="M566">
        <f>I566*Diccionario!$B$36</f>
        <v>8.8800784313725484E-3</v>
      </c>
      <c r="N566">
        <f>M566*Diccionario!$B$37</f>
        <v>8.9688792156862747E-4</v>
      </c>
      <c r="O566">
        <f>N566*Diccionario!$B$38</f>
        <v>1.3453318823529413E-4</v>
      </c>
      <c r="P566">
        <f>O566*Diccionario!$B$39</f>
        <v>1.2107986941176472E-4</v>
      </c>
      <c r="Q566">
        <f>P566*Diccionario!$B$40</f>
        <v>4.8431947764705893E-5</v>
      </c>
      <c r="R566">
        <f>Q566*Diccionario!$B$41</f>
        <v>3.1480766047058832E-5</v>
      </c>
      <c r="S566">
        <f t="shared" si="84"/>
        <v>3.1480766047058832E-5</v>
      </c>
      <c r="T566">
        <f>I566*Diccionario!$B$36</f>
        <v>8.8800784313725484E-3</v>
      </c>
      <c r="U566">
        <f>T566*Diccionario!$B$42</f>
        <v>8.9688792156862747E-4</v>
      </c>
      <c r="V566">
        <f>U566*Diccionario!$B$43</f>
        <v>7.6235473333333332E-4</v>
      </c>
      <c r="W566">
        <f>V566*Diccionario!$B$44</f>
        <v>1.4484739933333333E-4</v>
      </c>
      <c r="X566">
        <f>W566*Diccionario!$B$45</f>
        <v>5.6490485740000004E-5</v>
      </c>
      <c r="Y566">
        <f>X566*Diccionario!$B$46</f>
        <v>5.0276532308600001E-5</v>
      </c>
      <c r="Z566">
        <f>Y566*Diccionario!$B$47</f>
        <v>1.8602316954181999E-5</v>
      </c>
      <c r="AA566">
        <f>Z566*Diccionario!$B$48</f>
        <v>1.8602316954181999E-5</v>
      </c>
      <c r="AB566">
        <f>AA566*Diccionario!$B$49</f>
        <v>1.3951737715636499E-5</v>
      </c>
      <c r="AC566">
        <f t="shared" si="85"/>
        <v>1.3951737715636499E-5</v>
      </c>
      <c r="AD566">
        <f t="shared" si="86"/>
        <v>4.5432503762695331E-5</v>
      </c>
      <c r="AE566">
        <f t="shared" si="87"/>
        <v>7.6134287636023932E-8</v>
      </c>
      <c r="AF566" t="e">
        <f ca="1">IF(AD566="","",_xludf.RANK.EQ(AD566,$AD$2:$AD$5513,0))</f>
        <v>#NAME?</v>
      </c>
      <c r="AH566" t="str">
        <f t="shared" si="88"/>
        <v>Baja</v>
      </c>
      <c r="AI566" t="s">
        <v>153</v>
      </c>
      <c r="AJ566" t="str">
        <f>IFERROR(VLOOKUP(B566,Maestro_Regionales!$A$2:$B$35,2,FALSE),"Otras zonas")</f>
        <v>Antioquia</v>
      </c>
      <c r="AK566" t="str">
        <f t="shared" si="89"/>
        <v>EPS FAMILIAR DE COLOMBIA | Antioquia</v>
      </c>
    </row>
    <row r="567" spans="1:37">
      <c r="A567" s="4" t="s">
        <v>155</v>
      </c>
      <c r="B567" s="4" t="s">
        <v>156</v>
      </c>
      <c r="C567" s="4" t="s">
        <v>370</v>
      </c>
      <c r="D567" s="4" t="s">
        <v>371</v>
      </c>
      <c r="E567" s="4" t="s">
        <v>86</v>
      </c>
      <c r="F567" s="4">
        <v>1</v>
      </c>
      <c r="G567" s="4">
        <v>0</v>
      </c>
      <c r="H567" s="4">
        <v>0</v>
      </c>
      <c r="I567">
        <f t="shared" si="80"/>
        <v>1</v>
      </c>
      <c r="J567">
        <f t="shared" si="81"/>
        <v>1</v>
      </c>
      <c r="K567">
        <f t="shared" si="82"/>
        <v>0</v>
      </c>
      <c r="L567">
        <f t="shared" si="83"/>
        <v>0</v>
      </c>
      <c r="M567">
        <f>I567*Diccionario!$B$36</f>
        <v>2.2200196078431371E-3</v>
      </c>
      <c r="N567">
        <f>M567*Diccionario!$B$37</f>
        <v>2.2422198039215687E-4</v>
      </c>
      <c r="O567">
        <f>N567*Diccionario!$B$38</f>
        <v>3.3633297058823532E-5</v>
      </c>
      <c r="P567">
        <f>O567*Diccionario!$B$39</f>
        <v>3.026996735294118E-5</v>
      </c>
      <c r="Q567">
        <f>P567*Diccionario!$B$40</f>
        <v>1.2107986941176473E-5</v>
      </c>
      <c r="R567">
        <f>Q567*Diccionario!$B$41</f>
        <v>7.870191511764708E-6</v>
      </c>
      <c r="S567">
        <f t="shared" si="84"/>
        <v>7.870191511764708E-6</v>
      </c>
      <c r="T567">
        <f>I567*Diccionario!$B$36</f>
        <v>2.2200196078431371E-3</v>
      </c>
      <c r="U567">
        <f>T567*Diccionario!$B$42</f>
        <v>2.2422198039215687E-4</v>
      </c>
      <c r="V567">
        <f>U567*Diccionario!$B$43</f>
        <v>1.9058868333333333E-4</v>
      </c>
      <c r="W567">
        <f>V567*Diccionario!$B$44</f>
        <v>3.6211849833333333E-5</v>
      </c>
      <c r="X567">
        <f>W567*Diccionario!$B$45</f>
        <v>1.4122621435000001E-5</v>
      </c>
      <c r="Y567">
        <f>X567*Diccionario!$B$46</f>
        <v>1.256913307715E-5</v>
      </c>
      <c r="Z567">
        <f>Y567*Diccionario!$B$47</f>
        <v>4.6505792385454997E-6</v>
      </c>
      <c r="AA567">
        <f>Z567*Diccionario!$B$48</f>
        <v>4.6505792385454997E-6</v>
      </c>
      <c r="AB567">
        <f>AA567*Diccionario!$B$49</f>
        <v>3.4879344289091247E-6</v>
      </c>
      <c r="AC567">
        <f t="shared" si="85"/>
        <v>3.4879344289091247E-6</v>
      </c>
      <c r="AD567">
        <f t="shared" si="86"/>
        <v>1.1358125940673833E-5</v>
      </c>
      <c r="AE567">
        <f t="shared" si="87"/>
        <v>1.9033571909005983E-8</v>
      </c>
      <c r="AF567" t="e">
        <f ca="1">IF(AD567="","",_xludf.RANK.EQ(AD567,$AD$2:$AD$5513,0))</f>
        <v>#NAME?</v>
      </c>
      <c r="AH567" t="str">
        <f t="shared" si="88"/>
        <v>Baja</v>
      </c>
      <c r="AI567" t="s">
        <v>153</v>
      </c>
      <c r="AJ567" t="str">
        <f>IFERROR(VLOOKUP(B567,Maestro_Regionales!$A$2:$B$35,2,FALSE),"Otras zonas")</f>
        <v>Antioquia</v>
      </c>
      <c r="AK567" t="str">
        <f t="shared" si="89"/>
        <v>EPS SANITAS | Antioquia</v>
      </c>
    </row>
    <row r="568" spans="1:37">
      <c r="A568" s="4" t="s">
        <v>155</v>
      </c>
      <c r="B568" s="4" t="s">
        <v>156</v>
      </c>
      <c r="C568" s="4" t="s">
        <v>370</v>
      </c>
      <c r="D568" s="4" t="s">
        <v>371</v>
      </c>
      <c r="E568" s="4" t="s">
        <v>85</v>
      </c>
      <c r="F568" s="4">
        <v>0</v>
      </c>
      <c r="G568" s="4">
        <v>1</v>
      </c>
      <c r="H568" s="4">
        <v>0</v>
      </c>
      <c r="I568">
        <f t="shared" si="80"/>
        <v>1</v>
      </c>
      <c r="J568">
        <f t="shared" si="81"/>
        <v>0</v>
      </c>
      <c r="K568">
        <f t="shared" si="82"/>
        <v>1</v>
      </c>
      <c r="L568">
        <f t="shared" si="83"/>
        <v>0</v>
      </c>
      <c r="M568">
        <f>I568*Diccionario!$B$36</f>
        <v>2.2200196078431371E-3</v>
      </c>
      <c r="N568">
        <f>M568*Diccionario!$B$37</f>
        <v>2.2422198039215687E-4</v>
      </c>
      <c r="O568">
        <f>N568*Diccionario!$B$38</f>
        <v>3.3633297058823532E-5</v>
      </c>
      <c r="P568">
        <f>O568*Diccionario!$B$39</f>
        <v>3.026996735294118E-5</v>
      </c>
      <c r="Q568">
        <f>P568*Diccionario!$B$40</f>
        <v>1.2107986941176473E-5</v>
      </c>
      <c r="R568">
        <f>Q568*Diccionario!$B$41</f>
        <v>7.870191511764708E-6</v>
      </c>
      <c r="S568">
        <f t="shared" si="84"/>
        <v>7.870191511764708E-6</v>
      </c>
      <c r="T568">
        <f>I568*Diccionario!$B$36</f>
        <v>2.2200196078431371E-3</v>
      </c>
      <c r="U568">
        <f>T568*Diccionario!$B$42</f>
        <v>2.2422198039215687E-4</v>
      </c>
      <c r="V568">
        <f>U568*Diccionario!$B$43</f>
        <v>1.9058868333333333E-4</v>
      </c>
      <c r="W568">
        <f>V568*Diccionario!$B$44</f>
        <v>3.6211849833333333E-5</v>
      </c>
      <c r="X568">
        <f>W568*Diccionario!$B$45</f>
        <v>1.4122621435000001E-5</v>
      </c>
      <c r="Y568">
        <f>X568*Diccionario!$B$46</f>
        <v>1.256913307715E-5</v>
      </c>
      <c r="Z568">
        <f>Y568*Diccionario!$B$47</f>
        <v>4.6505792385454997E-6</v>
      </c>
      <c r="AA568">
        <f>Z568*Diccionario!$B$48</f>
        <v>4.6505792385454997E-6</v>
      </c>
      <c r="AB568">
        <f>AA568*Diccionario!$B$49</f>
        <v>3.4879344289091247E-6</v>
      </c>
      <c r="AC568">
        <f t="shared" si="85"/>
        <v>3.4879344289091247E-6</v>
      </c>
      <c r="AD568">
        <f t="shared" si="86"/>
        <v>1.1358125940673833E-5</v>
      </c>
      <c r="AE568">
        <f t="shared" si="87"/>
        <v>1.9033571909005983E-8</v>
      </c>
      <c r="AF568" t="e">
        <f ca="1">IF(AD568="","",_xludf.RANK.EQ(AD568,$AD$2:$AD$5513,0))</f>
        <v>#NAME?</v>
      </c>
      <c r="AH568" t="str">
        <f t="shared" si="88"/>
        <v>Baja</v>
      </c>
      <c r="AI568" t="s">
        <v>153</v>
      </c>
      <c r="AJ568" t="str">
        <f>IFERROR(VLOOKUP(B568,Maestro_Regionales!$A$2:$B$35,2,FALSE),"Otras zonas")</f>
        <v>Antioquia</v>
      </c>
      <c r="AK568" t="str">
        <f t="shared" si="89"/>
        <v>SALUD TOTAL EPS | Antioquia</v>
      </c>
    </row>
    <row r="569" spans="1:37">
      <c r="A569" s="4" t="s">
        <v>155</v>
      </c>
      <c r="B569" s="4" t="s">
        <v>156</v>
      </c>
      <c r="C569" s="4" t="s">
        <v>372</v>
      </c>
      <c r="D569" s="4" t="s">
        <v>373</v>
      </c>
      <c r="E569" s="4" t="s">
        <v>160</v>
      </c>
      <c r="F569" s="4">
        <v>1620</v>
      </c>
      <c r="G569" s="4">
        <v>19989</v>
      </c>
      <c r="H569" s="4">
        <v>0</v>
      </c>
      <c r="I569">
        <f t="shared" si="80"/>
        <v>21609</v>
      </c>
      <c r="J569">
        <f t="shared" si="81"/>
        <v>7.496876301541025E-2</v>
      </c>
      <c r="K569">
        <f t="shared" si="82"/>
        <v>0.92503123698458978</v>
      </c>
      <c r="L569">
        <f t="shared" si="83"/>
        <v>0</v>
      </c>
      <c r="M569">
        <f>I569*Diccionario!$B$36</f>
        <v>47.97240370588235</v>
      </c>
      <c r="N569">
        <f>M569*Diccionario!$B$37</f>
        <v>4.8452127742941178</v>
      </c>
      <c r="O569">
        <f>N569*Diccionario!$B$38</f>
        <v>0.72678191614411769</v>
      </c>
      <c r="P569">
        <f>O569*Diccionario!$B$39</f>
        <v>0.65410372452970589</v>
      </c>
      <c r="Q569">
        <f>P569*Diccionario!$B$40</f>
        <v>0.26164148981188234</v>
      </c>
      <c r="R569">
        <f>Q569*Diccionario!$B$41</f>
        <v>0.17006696837772353</v>
      </c>
      <c r="S569">
        <f t="shared" si="84"/>
        <v>0.17006696837772353</v>
      </c>
      <c r="T569">
        <f>I569*Diccionario!$B$36</f>
        <v>47.97240370588235</v>
      </c>
      <c r="U569">
        <f>T569*Diccionario!$B$42</f>
        <v>4.8452127742941178</v>
      </c>
      <c r="V569">
        <f>U569*Diccionario!$B$43</f>
        <v>4.11843085815</v>
      </c>
      <c r="W569">
        <f>V569*Diccionario!$B$44</f>
        <v>0.7825018630485</v>
      </c>
      <c r="X569">
        <f>W569*Diccionario!$B$45</f>
        <v>0.30517572658891501</v>
      </c>
      <c r="Y569">
        <f>X569*Diccionario!$B$46</f>
        <v>0.27160639666413439</v>
      </c>
      <c r="Z569">
        <f>Y569*Diccionario!$B$47</f>
        <v>0.10049436676572972</v>
      </c>
      <c r="AA569">
        <f>Z569*Diccionario!$B$48</f>
        <v>0.10049436676572972</v>
      </c>
      <c r="AB569">
        <f>AA569*Diccionario!$B$49</f>
        <v>7.5370775074297292E-2</v>
      </c>
      <c r="AC569">
        <f t="shared" si="85"/>
        <v>7.5370775074297292E-2</v>
      </c>
      <c r="AD569">
        <f t="shared" si="86"/>
        <v>0.24543774345202082</v>
      </c>
      <c r="AE569">
        <f t="shared" si="87"/>
        <v>4.1129645538171022E-4</v>
      </c>
      <c r="AF569" t="e">
        <f ca="1">IF(AD569="","",_xludf.RANK.EQ(AD569,$AD$2:$AD$5513,0))</f>
        <v>#NAME?</v>
      </c>
      <c r="AH569" t="str">
        <f t="shared" si="88"/>
        <v>Media</v>
      </c>
      <c r="AI569" t="s">
        <v>153</v>
      </c>
      <c r="AJ569" t="str">
        <f>IFERROR(VLOOKUP(B569,Maestro_Regionales!$A$2:$B$35,2,FALSE),"Otras zonas")</f>
        <v>Antioquia</v>
      </c>
      <c r="AK569" t="str">
        <f t="shared" si="89"/>
        <v>SAVIA SALUD EPS | Antioquia</v>
      </c>
    </row>
    <row r="570" spans="1:37">
      <c r="A570" s="4" t="s">
        <v>155</v>
      </c>
      <c r="B570" s="4" t="s">
        <v>156</v>
      </c>
      <c r="C570" s="4" t="s">
        <v>372</v>
      </c>
      <c r="D570" s="4" t="s">
        <v>373</v>
      </c>
      <c r="E570" s="4" t="s">
        <v>87</v>
      </c>
      <c r="F570" s="4">
        <v>4420</v>
      </c>
      <c r="G570" s="4">
        <v>2613</v>
      </c>
      <c r="H570" s="4">
        <v>0</v>
      </c>
      <c r="I570">
        <f t="shared" si="80"/>
        <v>7033</v>
      </c>
      <c r="J570">
        <f t="shared" si="81"/>
        <v>0.6284658040665434</v>
      </c>
      <c r="K570">
        <f t="shared" si="82"/>
        <v>0.37153419593345655</v>
      </c>
      <c r="L570">
        <f t="shared" si="83"/>
        <v>0</v>
      </c>
      <c r="M570">
        <f>I570*Diccionario!$B$36</f>
        <v>15.613397901960782</v>
      </c>
      <c r="N570">
        <f>M570*Diccionario!$B$37</f>
        <v>1.5769531880980392</v>
      </c>
      <c r="O570">
        <f>N570*Diccionario!$B$38</f>
        <v>0.23654297821470588</v>
      </c>
      <c r="P570">
        <f>O570*Diccionario!$B$39</f>
        <v>0.2128886803932353</v>
      </c>
      <c r="Q570">
        <f>P570*Diccionario!$B$40</f>
        <v>8.5155472157294132E-2</v>
      </c>
      <c r="R570">
        <f>Q570*Diccionario!$B$41</f>
        <v>5.5351056902241187E-2</v>
      </c>
      <c r="S570">
        <f t="shared" si="84"/>
        <v>5.5351056902241187E-2</v>
      </c>
      <c r="T570">
        <f>I570*Diccionario!$B$36</f>
        <v>15.613397901960782</v>
      </c>
      <c r="U570">
        <f>T570*Diccionario!$B$42</f>
        <v>1.5769531880980392</v>
      </c>
      <c r="V570">
        <f>U570*Diccionario!$B$43</f>
        <v>1.3404102098833333</v>
      </c>
      <c r="W570">
        <f>V570*Diccionario!$B$44</f>
        <v>0.25467793987783333</v>
      </c>
      <c r="X570">
        <f>W570*Diccionario!$B$45</f>
        <v>9.9324396552355004E-2</v>
      </c>
      <c r="Y570">
        <f>X570*Diccionario!$B$46</f>
        <v>8.8398712931595957E-2</v>
      </c>
      <c r="Z570">
        <f>Y570*Diccionario!$B$47</f>
        <v>3.2707523784690502E-2</v>
      </c>
      <c r="AA570">
        <f>Z570*Diccionario!$B$48</f>
        <v>3.2707523784690502E-2</v>
      </c>
      <c r="AB570">
        <f>AA570*Diccionario!$B$49</f>
        <v>2.4530642838517878E-2</v>
      </c>
      <c r="AC570">
        <f t="shared" si="85"/>
        <v>2.4530642838517878E-2</v>
      </c>
      <c r="AD570">
        <f t="shared" si="86"/>
        <v>7.9881699740759066E-2</v>
      </c>
      <c r="AE570">
        <f t="shared" si="87"/>
        <v>1.3386311123603906E-4</v>
      </c>
      <c r="AF570" t="e">
        <f ca="1">IF(AD570="","",_xludf.RANK.EQ(AD570,$AD$2:$AD$5513,0))</f>
        <v>#NAME?</v>
      </c>
      <c r="AH570" t="str">
        <f t="shared" si="88"/>
        <v>Baja</v>
      </c>
      <c r="AI570" t="s">
        <v>153</v>
      </c>
      <c r="AJ570" t="str">
        <f>IFERROR(VLOOKUP(B570,Maestro_Regionales!$A$2:$B$35,2,FALSE),"Otras zonas")</f>
        <v>Antioquia</v>
      </c>
      <c r="AK570" t="str">
        <f t="shared" si="89"/>
        <v>NUEVA EPS | Antioquia</v>
      </c>
    </row>
    <row r="571" spans="1:37">
      <c r="A571" s="4" t="s">
        <v>155</v>
      </c>
      <c r="B571" s="4" t="s">
        <v>156</v>
      </c>
      <c r="C571" s="4" t="s">
        <v>372</v>
      </c>
      <c r="D571" s="4" t="s">
        <v>373</v>
      </c>
      <c r="E571" s="4" t="s">
        <v>70</v>
      </c>
      <c r="F571" s="4">
        <v>1339</v>
      </c>
      <c r="G571" s="4">
        <v>1394</v>
      </c>
      <c r="H571" s="4">
        <v>0</v>
      </c>
      <c r="I571">
        <f t="shared" si="80"/>
        <v>2733</v>
      </c>
      <c r="J571">
        <f t="shared" si="81"/>
        <v>0.48993779729235271</v>
      </c>
      <c r="K571">
        <f t="shared" si="82"/>
        <v>0.51006220270764724</v>
      </c>
      <c r="L571">
        <f t="shared" si="83"/>
        <v>0</v>
      </c>
      <c r="M571">
        <f>I571*Diccionario!$B$36</f>
        <v>6.0673135882352938</v>
      </c>
      <c r="N571">
        <f>M571*Diccionario!$B$37</f>
        <v>0.61279867241176467</v>
      </c>
      <c r="O571">
        <f>N571*Diccionario!$B$38</f>
        <v>9.1919800861764697E-2</v>
      </c>
      <c r="P571">
        <f>O571*Diccionario!$B$39</f>
        <v>8.2727820775588226E-2</v>
      </c>
      <c r="Q571">
        <f>P571*Diccionario!$B$40</f>
        <v>3.3091128310235293E-2</v>
      </c>
      <c r="R571">
        <f>Q571*Diccionario!$B$41</f>
        <v>2.1509233401652943E-2</v>
      </c>
      <c r="S571">
        <f t="shared" si="84"/>
        <v>2.1509233401652943E-2</v>
      </c>
      <c r="T571">
        <f>I571*Diccionario!$B$36</f>
        <v>6.0673135882352938</v>
      </c>
      <c r="U571">
        <f>T571*Diccionario!$B$42</f>
        <v>0.61279867241176467</v>
      </c>
      <c r="V571">
        <f>U571*Diccionario!$B$43</f>
        <v>0.5208788715499999</v>
      </c>
      <c r="W571">
        <f>V571*Diccionario!$B$44</f>
        <v>9.8966985594499984E-2</v>
      </c>
      <c r="X571">
        <f>W571*Diccionario!$B$45</f>
        <v>3.8597124381854996E-2</v>
      </c>
      <c r="Y571">
        <f>X571*Diccionario!$B$46</f>
        <v>3.4351440699850945E-2</v>
      </c>
      <c r="Z571">
        <f>Y571*Diccionario!$B$47</f>
        <v>1.271003305894485E-2</v>
      </c>
      <c r="AA571">
        <f>Z571*Diccionario!$B$48</f>
        <v>1.271003305894485E-2</v>
      </c>
      <c r="AB571">
        <f>AA571*Diccionario!$B$49</f>
        <v>9.5325247942086369E-3</v>
      </c>
      <c r="AC571">
        <f t="shared" si="85"/>
        <v>9.5325247942086369E-3</v>
      </c>
      <c r="AD571">
        <f t="shared" si="86"/>
        <v>3.104175819586158E-2</v>
      </c>
      <c r="AE571">
        <f t="shared" si="87"/>
        <v>5.2018752027313343E-5</v>
      </c>
      <c r="AF571" t="e">
        <f ca="1">IF(AD571="","",_xludf.RANK.EQ(AD571,$AD$2:$AD$5513,0))</f>
        <v>#NAME?</v>
      </c>
      <c r="AH571" t="str">
        <f t="shared" si="88"/>
        <v>Baja</v>
      </c>
      <c r="AI571" t="s">
        <v>153</v>
      </c>
      <c r="AJ571" t="str">
        <f>IFERROR(VLOOKUP(B571,Maestro_Regionales!$A$2:$B$35,2,FALSE),"Otras zonas")</f>
        <v>Antioquia</v>
      </c>
      <c r="AK571" t="str">
        <f t="shared" si="89"/>
        <v>EPS SURA | Antioquia</v>
      </c>
    </row>
    <row r="572" spans="1:37">
      <c r="A572" s="4" t="s">
        <v>155</v>
      </c>
      <c r="B572" s="4" t="s">
        <v>156</v>
      </c>
      <c r="C572" s="4" t="s">
        <v>372</v>
      </c>
      <c r="D572" s="4" t="s">
        <v>373</v>
      </c>
      <c r="E572" s="4" t="s">
        <v>90</v>
      </c>
      <c r="F572" s="4">
        <v>0</v>
      </c>
      <c r="G572" s="4">
        <v>0</v>
      </c>
      <c r="H572" s="4">
        <v>883</v>
      </c>
      <c r="I572">
        <f t="shared" si="80"/>
        <v>883</v>
      </c>
      <c r="J572">
        <f t="shared" si="81"/>
        <v>0</v>
      </c>
      <c r="K572">
        <f t="shared" si="82"/>
        <v>0</v>
      </c>
      <c r="L572">
        <f t="shared" si="83"/>
        <v>1</v>
      </c>
      <c r="M572">
        <f>I572*Diccionario!$B$36</f>
        <v>1.9602773137254901</v>
      </c>
      <c r="N572">
        <f>M572*Diccionario!$B$37</f>
        <v>0.1979880086862745</v>
      </c>
      <c r="O572">
        <f>N572*Diccionario!$B$38</f>
        <v>2.9698201302941173E-2</v>
      </c>
      <c r="P572">
        <f>O572*Diccionario!$B$39</f>
        <v>2.6728381172647055E-2</v>
      </c>
      <c r="Q572">
        <f>P572*Diccionario!$B$40</f>
        <v>1.0691352469058822E-2</v>
      </c>
      <c r="R572">
        <f>Q572*Diccionario!$B$41</f>
        <v>6.9493791048882347E-3</v>
      </c>
      <c r="S572">
        <f t="shared" si="84"/>
        <v>6.9493791048882347E-3</v>
      </c>
      <c r="T572">
        <f>I572*Diccionario!$B$36</f>
        <v>1.9602773137254901</v>
      </c>
      <c r="U572">
        <f>T572*Diccionario!$B$42</f>
        <v>0.1979880086862745</v>
      </c>
      <c r="V572">
        <f>U572*Diccionario!$B$43</f>
        <v>0.16828980738333332</v>
      </c>
      <c r="W572">
        <f>V572*Diccionario!$B$44</f>
        <v>3.1975063402833334E-2</v>
      </c>
      <c r="X572">
        <f>W572*Diccionario!$B$45</f>
        <v>1.2470274727105001E-2</v>
      </c>
      <c r="Y572">
        <f>X572*Diccionario!$B$46</f>
        <v>1.1098544507123451E-2</v>
      </c>
      <c r="Z572">
        <f>Y572*Diccionario!$B$47</f>
        <v>4.1064614676356772E-3</v>
      </c>
      <c r="AA572">
        <f>Z572*Diccionario!$B$48</f>
        <v>4.1064614676356772E-3</v>
      </c>
      <c r="AB572">
        <f>AA572*Diccionario!$B$49</f>
        <v>3.0798461007267579E-3</v>
      </c>
      <c r="AC572">
        <f t="shared" si="85"/>
        <v>3.0798461007267579E-3</v>
      </c>
      <c r="AD572">
        <f t="shared" si="86"/>
        <v>1.0029225205614993E-2</v>
      </c>
      <c r="AE572">
        <f t="shared" si="87"/>
        <v>1.6806643995652281E-5</v>
      </c>
      <c r="AF572" t="e">
        <f ca="1">IF(AD572="","",_xludf.RANK.EQ(AD572,$AD$2:$AD$5513,0))</f>
        <v>#NAME?</v>
      </c>
      <c r="AH572" t="str">
        <f t="shared" si="88"/>
        <v>Baja</v>
      </c>
      <c r="AI572" t="s">
        <v>153</v>
      </c>
      <c r="AJ572" t="str">
        <f>IFERROR(VLOOKUP(B572,Maestro_Regionales!$A$2:$B$35,2,FALSE),"Otras zonas")</f>
        <v>Antioquia</v>
      </c>
      <c r="AK572" t="str">
        <f t="shared" si="89"/>
        <v>REGIMEN DE EXCEPCION | Antioquia</v>
      </c>
    </row>
    <row r="573" spans="1:37">
      <c r="A573" s="4" t="s">
        <v>155</v>
      </c>
      <c r="B573" s="4" t="s">
        <v>156</v>
      </c>
      <c r="C573" s="4" t="s">
        <v>372</v>
      </c>
      <c r="D573" s="4" t="s">
        <v>373</v>
      </c>
      <c r="E573" s="4" t="s">
        <v>89</v>
      </c>
      <c r="F573" s="4">
        <v>0</v>
      </c>
      <c r="G573" s="4">
        <v>2</v>
      </c>
      <c r="H573" s="4">
        <v>0</v>
      </c>
      <c r="I573">
        <f t="shared" si="80"/>
        <v>2</v>
      </c>
      <c r="J573">
        <f t="shared" si="81"/>
        <v>0</v>
      </c>
      <c r="K573">
        <f t="shared" si="82"/>
        <v>1</v>
      </c>
      <c r="L573">
        <f t="shared" si="83"/>
        <v>0</v>
      </c>
      <c r="M573">
        <f>I573*Diccionario!$B$36</f>
        <v>4.4400392156862742E-3</v>
      </c>
      <c r="N573">
        <f>M573*Diccionario!$B$37</f>
        <v>4.4844396078431374E-4</v>
      </c>
      <c r="O573">
        <f>N573*Diccionario!$B$38</f>
        <v>6.7266594117647063E-5</v>
      </c>
      <c r="P573">
        <f>O573*Diccionario!$B$39</f>
        <v>6.053993470588236E-5</v>
      </c>
      <c r="Q573">
        <f>P573*Diccionario!$B$40</f>
        <v>2.4215973882352947E-5</v>
      </c>
      <c r="R573">
        <f>Q573*Diccionario!$B$41</f>
        <v>1.5740383023529416E-5</v>
      </c>
      <c r="S573">
        <f t="shared" si="84"/>
        <v>1.5740383023529416E-5</v>
      </c>
      <c r="T573">
        <f>I573*Diccionario!$B$36</f>
        <v>4.4400392156862742E-3</v>
      </c>
      <c r="U573">
        <f>T573*Diccionario!$B$42</f>
        <v>4.4844396078431374E-4</v>
      </c>
      <c r="V573">
        <f>U573*Diccionario!$B$43</f>
        <v>3.8117736666666666E-4</v>
      </c>
      <c r="W573">
        <f>V573*Diccionario!$B$44</f>
        <v>7.2423699666666666E-5</v>
      </c>
      <c r="X573">
        <f>W573*Diccionario!$B$45</f>
        <v>2.8245242870000002E-5</v>
      </c>
      <c r="Y573">
        <f>X573*Diccionario!$B$46</f>
        <v>2.5138266154300001E-5</v>
      </c>
      <c r="Z573">
        <f>Y573*Diccionario!$B$47</f>
        <v>9.3011584770909993E-6</v>
      </c>
      <c r="AA573">
        <f>Z573*Diccionario!$B$48</f>
        <v>9.3011584770909993E-6</v>
      </c>
      <c r="AB573">
        <f>AA573*Diccionario!$B$49</f>
        <v>6.9758688578182495E-6</v>
      </c>
      <c r="AC573">
        <f t="shared" si="85"/>
        <v>6.9758688578182495E-6</v>
      </c>
      <c r="AD573">
        <f t="shared" si="86"/>
        <v>2.2716251881347665E-5</v>
      </c>
      <c r="AE573">
        <f t="shared" si="87"/>
        <v>3.8067143818011966E-8</v>
      </c>
      <c r="AF573" t="e">
        <f ca="1">IF(AD573="","",_xludf.RANK.EQ(AD573,$AD$2:$AD$5513,0))</f>
        <v>#NAME?</v>
      </c>
      <c r="AH573" t="str">
        <f t="shared" si="88"/>
        <v>Baja</v>
      </c>
      <c r="AI573" t="s">
        <v>153</v>
      </c>
      <c r="AJ573" t="str">
        <f>IFERROR(VLOOKUP(B573,Maestro_Regionales!$A$2:$B$35,2,FALSE),"Otras zonas")</f>
        <v>Antioquia</v>
      </c>
      <c r="AK573" t="str">
        <f t="shared" si="89"/>
        <v>PROTEGER EPS (ANTES CAJACOPI EPS) | Antioquia</v>
      </c>
    </row>
    <row r="574" spans="1:37">
      <c r="A574" s="4" t="s">
        <v>155</v>
      </c>
      <c r="B574" s="4" t="s">
        <v>156</v>
      </c>
      <c r="C574" s="4" t="s">
        <v>374</v>
      </c>
      <c r="D574" s="4" t="s">
        <v>375</v>
      </c>
      <c r="E574" s="4" t="s">
        <v>160</v>
      </c>
      <c r="F574" s="4">
        <v>797</v>
      </c>
      <c r="G574" s="4">
        <v>8064</v>
      </c>
      <c r="H574" s="4">
        <v>0</v>
      </c>
      <c r="I574">
        <f t="shared" si="80"/>
        <v>8861</v>
      </c>
      <c r="J574">
        <f t="shared" si="81"/>
        <v>8.9944701500959262E-2</v>
      </c>
      <c r="K574">
        <f t="shared" si="82"/>
        <v>0.91005529849904077</v>
      </c>
      <c r="L574">
        <f t="shared" si="83"/>
        <v>0</v>
      </c>
      <c r="M574">
        <f>I574*Diccionario!$B$36</f>
        <v>19.671593745098036</v>
      </c>
      <c r="N574">
        <f>M574*Diccionario!$B$37</f>
        <v>1.9868309682549017</v>
      </c>
      <c r="O574">
        <f>N574*Diccionario!$B$38</f>
        <v>0.29802464523823524</v>
      </c>
      <c r="P574">
        <f>O574*Diccionario!$B$39</f>
        <v>0.26822218071441173</v>
      </c>
      <c r="Q574">
        <f>P574*Diccionario!$B$40</f>
        <v>0.1072888722857647</v>
      </c>
      <c r="R574">
        <f>Q574*Diccionario!$B$41</f>
        <v>6.973776698574706E-2</v>
      </c>
      <c r="S574">
        <f t="shared" si="84"/>
        <v>6.973776698574706E-2</v>
      </c>
      <c r="T574">
        <f>I574*Diccionario!$B$36</f>
        <v>19.671593745098036</v>
      </c>
      <c r="U574">
        <f>T574*Diccionario!$B$42</f>
        <v>1.9868309682549017</v>
      </c>
      <c r="V574">
        <f>U574*Diccionario!$B$43</f>
        <v>1.6888063230166663</v>
      </c>
      <c r="W574">
        <f>V574*Diccionario!$B$44</f>
        <v>0.32087320137316661</v>
      </c>
      <c r="X574">
        <f>W574*Diccionario!$B$45</f>
        <v>0.12514054853553497</v>
      </c>
      <c r="Y574">
        <f>X574*Diccionario!$B$46</f>
        <v>0.11137508819662613</v>
      </c>
      <c r="Z574">
        <f>Y574*Diccionario!$B$47</f>
        <v>4.120878263275167E-2</v>
      </c>
      <c r="AA574">
        <f>Z574*Diccionario!$B$48</f>
        <v>4.120878263275167E-2</v>
      </c>
      <c r="AB574">
        <f>AA574*Diccionario!$B$49</f>
        <v>3.0906586974563752E-2</v>
      </c>
      <c r="AC574">
        <f t="shared" si="85"/>
        <v>3.0906586974563752E-2</v>
      </c>
      <c r="AD574">
        <f t="shared" si="86"/>
        <v>0.10064435396031081</v>
      </c>
      <c r="AE574">
        <f t="shared" si="87"/>
        <v>1.6865648068570196E-4</v>
      </c>
      <c r="AF574" t="e">
        <f ca="1">IF(AD574="","",_xludf.RANK.EQ(AD574,$AD$2:$AD$5513,0))</f>
        <v>#NAME?</v>
      </c>
      <c r="AH574" t="str">
        <f t="shared" si="88"/>
        <v>Baja</v>
      </c>
      <c r="AI574" t="s">
        <v>153</v>
      </c>
      <c r="AJ574" t="str">
        <f>IFERROR(VLOOKUP(B574,Maestro_Regionales!$A$2:$B$35,2,FALSE),"Otras zonas")</f>
        <v>Antioquia</v>
      </c>
      <c r="AK574" t="str">
        <f t="shared" si="89"/>
        <v>SAVIA SALUD EPS | Antioquia</v>
      </c>
    </row>
    <row r="575" spans="1:37">
      <c r="A575" s="4" t="s">
        <v>155</v>
      </c>
      <c r="B575" s="4" t="s">
        <v>156</v>
      </c>
      <c r="C575" s="4" t="s">
        <v>374</v>
      </c>
      <c r="D575" s="4" t="s">
        <v>375</v>
      </c>
      <c r="E575" s="4" t="s">
        <v>87</v>
      </c>
      <c r="F575" s="4">
        <v>1871</v>
      </c>
      <c r="G575" s="4">
        <v>1085</v>
      </c>
      <c r="H575" s="4">
        <v>0</v>
      </c>
      <c r="I575">
        <f t="shared" si="80"/>
        <v>2956</v>
      </c>
      <c r="J575">
        <f t="shared" si="81"/>
        <v>0.63294993234100139</v>
      </c>
      <c r="K575">
        <f t="shared" si="82"/>
        <v>0.36705006765899867</v>
      </c>
      <c r="L575">
        <f t="shared" si="83"/>
        <v>0</v>
      </c>
      <c r="M575">
        <f>I575*Diccionario!$B$36</f>
        <v>6.5623779607843131</v>
      </c>
      <c r="N575">
        <f>M575*Diccionario!$B$37</f>
        <v>0.66280017403921565</v>
      </c>
      <c r="O575">
        <f>N575*Diccionario!$B$38</f>
        <v>9.9420026105882339E-2</v>
      </c>
      <c r="P575">
        <f>O575*Diccionario!$B$39</f>
        <v>8.9478023495294101E-2</v>
      </c>
      <c r="Q575">
        <f>P575*Diccionario!$B$40</f>
        <v>3.579120939811764E-2</v>
      </c>
      <c r="R575">
        <f>Q575*Diccionario!$B$41</f>
        <v>2.3264286108776466E-2</v>
      </c>
      <c r="S575">
        <f t="shared" si="84"/>
        <v>2.3264286108776466E-2</v>
      </c>
      <c r="T575">
        <f>I575*Diccionario!$B$36</f>
        <v>6.5623779607843131</v>
      </c>
      <c r="U575">
        <f>T575*Diccionario!$B$42</f>
        <v>0.66280017403921565</v>
      </c>
      <c r="V575">
        <f>U575*Diccionario!$B$43</f>
        <v>0.56338014793333324</v>
      </c>
      <c r="W575">
        <f>V575*Diccionario!$B$44</f>
        <v>0.10704222810733331</v>
      </c>
      <c r="X575">
        <f>W575*Diccionario!$B$45</f>
        <v>4.1746468961859996E-2</v>
      </c>
      <c r="Y575">
        <f>X575*Diccionario!$B$46</f>
        <v>3.7154357376055394E-2</v>
      </c>
      <c r="Z575">
        <f>Y575*Diccionario!$B$47</f>
        <v>1.3747112229140495E-2</v>
      </c>
      <c r="AA575">
        <f>Z575*Diccionario!$B$48</f>
        <v>1.3747112229140495E-2</v>
      </c>
      <c r="AB575">
        <f>AA575*Diccionario!$B$49</f>
        <v>1.0310334171855371E-2</v>
      </c>
      <c r="AC575">
        <f t="shared" si="85"/>
        <v>1.0310334171855371E-2</v>
      </c>
      <c r="AD575">
        <f t="shared" si="86"/>
        <v>3.3574620280631837E-2</v>
      </c>
      <c r="AE575">
        <f t="shared" si="87"/>
        <v>5.6263238563021659E-5</v>
      </c>
      <c r="AF575" t="e">
        <f ca="1">IF(AD575="","",_xludf.RANK.EQ(AD575,$AD$2:$AD$5513,0))</f>
        <v>#NAME?</v>
      </c>
      <c r="AH575" t="str">
        <f t="shared" si="88"/>
        <v>Baja</v>
      </c>
      <c r="AI575" t="s">
        <v>153</v>
      </c>
      <c r="AJ575" t="str">
        <f>IFERROR(VLOOKUP(B575,Maestro_Regionales!$A$2:$B$35,2,FALSE),"Otras zonas")</f>
        <v>Antioquia</v>
      </c>
      <c r="AK575" t="str">
        <f t="shared" si="89"/>
        <v>NUEVA EPS | Antioquia</v>
      </c>
    </row>
    <row r="576" spans="1:37">
      <c r="A576" s="4" t="s">
        <v>155</v>
      </c>
      <c r="B576" s="4" t="s">
        <v>156</v>
      </c>
      <c r="C576" s="4" t="s">
        <v>374</v>
      </c>
      <c r="D576" s="4" t="s">
        <v>375</v>
      </c>
      <c r="E576" s="4" t="s">
        <v>90</v>
      </c>
      <c r="F576" s="4">
        <v>0</v>
      </c>
      <c r="G576" s="4">
        <v>0</v>
      </c>
      <c r="H576" s="4">
        <v>463</v>
      </c>
      <c r="I576">
        <f t="shared" si="80"/>
        <v>463</v>
      </c>
      <c r="J576">
        <f t="shared" si="81"/>
        <v>0</v>
      </c>
      <c r="K576">
        <f t="shared" si="82"/>
        <v>0</v>
      </c>
      <c r="L576">
        <f t="shared" si="83"/>
        <v>1</v>
      </c>
      <c r="M576">
        <f>I576*Diccionario!$B$36</f>
        <v>1.0278690784313724</v>
      </c>
      <c r="N576">
        <f>M576*Diccionario!$B$37</f>
        <v>0.10381477692156862</v>
      </c>
      <c r="O576">
        <f>N576*Diccionario!$B$38</f>
        <v>1.5572216538235293E-2</v>
      </c>
      <c r="P576">
        <f>O576*Diccionario!$B$39</f>
        <v>1.4014994884411764E-2</v>
      </c>
      <c r="Q576">
        <f>P576*Diccionario!$B$40</f>
        <v>5.6059979537647058E-3</v>
      </c>
      <c r="R576">
        <f>Q576*Diccionario!$B$41</f>
        <v>3.6438986699470588E-3</v>
      </c>
      <c r="S576">
        <f t="shared" si="84"/>
        <v>3.6438986699470588E-3</v>
      </c>
      <c r="T576">
        <f>I576*Diccionario!$B$36</f>
        <v>1.0278690784313724</v>
      </c>
      <c r="U576">
        <f>T576*Diccionario!$B$42</f>
        <v>0.10381477692156862</v>
      </c>
      <c r="V576">
        <f>U576*Diccionario!$B$43</f>
        <v>8.8242560383333335E-2</v>
      </c>
      <c r="W576">
        <f>V576*Diccionario!$B$44</f>
        <v>1.6766086472833334E-2</v>
      </c>
      <c r="X576">
        <f>W576*Diccionario!$B$45</f>
        <v>6.5387737244050007E-3</v>
      </c>
      <c r="Y576">
        <f>X576*Diccionario!$B$46</f>
        <v>5.8195086147204509E-3</v>
      </c>
      <c r="Z576">
        <f>Y576*Diccionario!$B$47</f>
        <v>2.1532181874465667E-3</v>
      </c>
      <c r="AA576">
        <f>Z576*Diccionario!$B$48</f>
        <v>2.1532181874465667E-3</v>
      </c>
      <c r="AB576">
        <f>AA576*Diccionario!$B$49</f>
        <v>1.6149136405849249E-3</v>
      </c>
      <c r="AC576">
        <f t="shared" si="85"/>
        <v>1.6149136405849249E-3</v>
      </c>
      <c r="AD576">
        <f t="shared" si="86"/>
        <v>5.2588123105319837E-3</v>
      </c>
      <c r="AE576">
        <f t="shared" si="87"/>
        <v>8.812543793869768E-6</v>
      </c>
      <c r="AF576" t="e">
        <f ca="1">IF(AD576="","",_xludf.RANK.EQ(AD576,$AD$2:$AD$5513,0))</f>
        <v>#NAME?</v>
      </c>
      <c r="AH576" t="str">
        <f t="shared" si="88"/>
        <v>Baja</v>
      </c>
      <c r="AI576" t="s">
        <v>153</v>
      </c>
      <c r="AJ576" t="str">
        <f>IFERROR(VLOOKUP(B576,Maestro_Regionales!$A$2:$B$35,2,FALSE),"Otras zonas")</f>
        <v>Antioquia</v>
      </c>
      <c r="AK576" t="str">
        <f t="shared" si="89"/>
        <v>REGIMEN DE EXCEPCION | Antioquia</v>
      </c>
    </row>
    <row r="577" spans="1:37">
      <c r="A577" s="4" t="s">
        <v>155</v>
      </c>
      <c r="B577" s="4" t="s">
        <v>156</v>
      </c>
      <c r="C577" s="4" t="s">
        <v>374</v>
      </c>
      <c r="D577" s="4" t="s">
        <v>375</v>
      </c>
      <c r="E577" s="4" t="s">
        <v>161</v>
      </c>
      <c r="F577" s="4">
        <v>5</v>
      </c>
      <c r="G577" s="4">
        <v>0</v>
      </c>
      <c r="H577" s="4">
        <v>0</v>
      </c>
      <c r="I577">
        <f t="shared" si="80"/>
        <v>5</v>
      </c>
      <c r="J577">
        <f t="shared" si="81"/>
        <v>1</v>
      </c>
      <c r="K577">
        <f t="shared" si="82"/>
        <v>0</v>
      </c>
      <c r="L577">
        <f t="shared" si="83"/>
        <v>0</v>
      </c>
      <c r="M577">
        <f>I577*Diccionario!$B$36</f>
        <v>1.1100098039215685E-2</v>
      </c>
      <c r="N577">
        <f>M577*Diccionario!$B$37</f>
        <v>1.1211099019607844E-3</v>
      </c>
      <c r="O577">
        <f>N577*Diccionario!$B$38</f>
        <v>1.6816648529411766E-4</v>
      </c>
      <c r="P577">
        <f>O577*Diccionario!$B$39</f>
        <v>1.513498367647059E-4</v>
      </c>
      <c r="Q577">
        <f>P577*Diccionario!$B$40</f>
        <v>6.053993470588236E-5</v>
      </c>
      <c r="R577">
        <f>Q577*Diccionario!$B$41</f>
        <v>3.9350957558823535E-5</v>
      </c>
      <c r="S577">
        <f t="shared" si="84"/>
        <v>3.9350957558823535E-5</v>
      </c>
      <c r="T577">
        <f>I577*Diccionario!$B$36</f>
        <v>1.1100098039215685E-2</v>
      </c>
      <c r="U577">
        <f>T577*Diccionario!$B$42</f>
        <v>1.1211099019607844E-3</v>
      </c>
      <c r="V577">
        <f>U577*Diccionario!$B$43</f>
        <v>9.5294341666666671E-4</v>
      </c>
      <c r="W577">
        <f>V577*Diccionario!$B$44</f>
        <v>1.8105924916666667E-4</v>
      </c>
      <c r="X577">
        <f>W577*Diccionario!$B$45</f>
        <v>7.0613107175000004E-5</v>
      </c>
      <c r="Y577">
        <f>X577*Diccionario!$B$46</f>
        <v>6.284566538575001E-5</v>
      </c>
      <c r="Z577">
        <f>Y577*Diccionario!$B$47</f>
        <v>2.3252896192727505E-5</v>
      </c>
      <c r="AA577">
        <f>Z577*Diccionario!$B$48</f>
        <v>2.3252896192727505E-5</v>
      </c>
      <c r="AB577">
        <f>AA577*Diccionario!$B$49</f>
        <v>1.7439672144545629E-5</v>
      </c>
      <c r="AC577">
        <f t="shared" si="85"/>
        <v>1.7439672144545629E-5</v>
      </c>
      <c r="AD577">
        <f t="shared" si="86"/>
        <v>5.6790629703369164E-5</v>
      </c>
      <c r="AE577">
        <f t="shared" si="87"/>
        <v>9.5167859545029915E-8</v>
      </c>
      <c r="AF577" t="e">
        <f ca="1">IF(AD577="","",_xludf.RANK.EQ(AD577,$AD$2:$AD$5513,0))</f>
        <v>#NAME?</v>
      </c>
      <c r="AH577" t="str">
        <f t="shared" si="88"/>
        <v>Baja</v>
      </c>
      <c r="AI577" t="s">
        <v>153</v>
      </c>
      <c r="AJ577" t="str">
        <f>IFERROR(VLOOKUP(B577,Maestro_Regionales!$A$2:$B$35,2,FALSE),"Otras zonas")</f>
        <v>Antioquia</v>
      </c>
      <c r="AK577" t="str">
        <f t="shared" si="89"/>
        <v>EPM - EAS | Antioquia</v>
      </c>
    </row>
    <row r="578" spans="1:37">
      <c r="A578" s="4" t="s">
        <v>155</v>
      </c>
      <c r="B578" s="4" t="s">
        <v>156</v>
      </c>
      <c r="C578" s="4" t="s">
        <v>374</v>
      </c>
      <c r="D578" s="4" t="s">
        <v>375</v>
      </c>
      <c r="E578" s="4" t="s">
        <v>70</v>
      </c>
      <c r="F578" s="4">
        <v>4</v>
      </c>
      <c r="G578" s="4">
        <v>0</v>
      </c>
      <c r="H578" s="4">
        <v>0</v>
      </c>
      <c r="I578">
        <f t="shared" ref="I578:I641" si="90">SUM(F578:H578)</f>
        <v>4</v>
      </c>
      <c r="J578">
        <f t="shared" ref="J578:J641" si="91">IFERROR(F578/I578,0)</f>
        <v>1</v>
      </c>
      <c r="K578">
        <f t="shared" ref="K578:K641" si="92">IFERROR(G578/I578,0)</f>
        <v>0</v>
      </c>
      <c r="L578">
        <f t="shared" ref="L578:L641" si="93">IFERROR(H578/I578,0)</f>
        <v>0</v>
      </c>
      <c r="M578">
        <f>I578*Diccionario!$B$36</f>
        <v>8.8800784313725484E-3</v>
      </c>
      <c r="N578">
        <f>M578*Diccionario!$B$37</f>
        <v>8.9688792156862747E-4</v>
      </c>
      <c r="O578">
        <f>N578*Diccionario!$B$38</f>
        <v>1.3453318823529413E-4</v>
      </c>
      <c r="P578">
        <f>O578*Diccionario!$B$39</f>
        <v>1.2107986941176472E-4</v>
      </c>
      <c r="Q578">
        <f>P578*Diccionario!$B$40</f>
        <v>4.8431947764705893E-5</v>
      </c>
      <c r="R578">
        <f>Q578*Diccionario!$B$41</f>
        <v>3.1480766047058832E-5</v>
      </c>
      <c r="S578">
        <f t="shared" ref="S578:S641" si="94">R578</f>
        <v>3.1480766047058832E-5</v>
      </c>
      <c r="T578">
        <f>I578*Diccionario!$B$36</f>
        <v>8.8800784313725484E-3</v>
      </c>
      <c r="U578">
        <f>T578*Diccionario!$B$42</f>
        <v>8.9688792156862747E-4</v>
      </c>
      <c r="V578">
        <f>U578*Diccionario!$B$43</f>
        <v>7.6235473333333332E-4</v>
      </c>
      <c r="W578">
        <f>V578*Diccionario!$B$44</f>
        <v>1.4484739933333333E-4</v>
      </c>
      <c r="X578">
        <f>W578*Diccionario!$B$45</f>
        <v>5.6490485740000004E-5</v>
      </c>
      <c r="Y578">
        <f>X578*Diccionario!$B$46</f>
        <v>5.0276532308600001E-5</v>
      </c>
      <c r="Z578">
        <f>Y578*Diccionario!$B$47</f>
        <v>1.8602316954181999E-5</v>
      </c>
      <c r="AA578">
        <f>Z578*Diccionario!$B$48</f>
        <v>1.8602316954181999E-5</v>
      </c>
      <c r="AB578">
        <f>AA578*Diccionario!$B$49</f>
        <v>1.3951737715636499E-5</v>
      </c>
      <c r="AC578">
        <f t="shared" ref="AC578:AC641" si="95">AB578</f>
        <v>1.3951737715636499E-5</v>
      </c>
      <c r="AD578">
        <f t="shared" ref="AD578:AD641" si="96">S578+AC578</f>
        <v>4.5432503762695331E-5</v>
      </c>
      <c r="AE578">
        <f t="shared" ref="AE578:AE641" si="97">IFERROR(AD578/SUM($AD$2:$AD$5513),0)</f>
        <v>7.6134287636023932E-8</v>
      </c>
      <c r="AF578" t="e">
        <f ca="1">IF(AD578="","",_xludf.RANK.EQ(AD578,$AD$2:$AD$5513,0))</f>
        <v>#NAME?</v>
      </c>
      <c r="AH578" t="str">
        <f t="shared" ref="AH578:AH641" si="98">IF(SUM($AD$2:$AD$5513)=0,"",IF((SUMIF($AD$2:$AD$5513,"&gt;"&amp;$AD578,$AD$2:$AD$5513)+$AD578)/SUM($AD$2:$AD$5513)&lt;=40%,"Alta",IF((SUMIF($AD$2:$AD$5513,"&gt;"&amp;$AD578,$AD$2:$AD$5513)+$AD578)/SUM($AD$2:$AD$5513)&lt;=80%,"Media","Baja")))</f>
        <v>Baja</v>
      </c>
      <c r="AI578" t="s">
        <v>153</v>
      </c>
      <c r="AJ578" t="str">
        <f>IFERROR(VLOOKUP(B578,Maestro_Regionales!$A$2:$B$35,2,FALSE),"Otras zonas")</f>
        <v>Antioquia</v>
      </c>
      <c r="AK578" t="str">
        <f t="shared" ref="AK578:AK641" si="99">E578&amp;" | "&amp;AJ578</f>
        <v>EPS SURA | Antioquia</v>
      </c>
    </row>
    <row r="579" spans="1:37">
      <c r="A579" s="4" t="s">
        <v>155</v>
      </c>
      <c r="B579" s="4" t="s">
        <v>156</v>
      </c>
      <c r="C579" s="4" t="s">
        <v>376</v>
      </c>
      <c r="D579" s="4" t="s">
        <v>377</v>
      </c>
      <c r="E579" s="4" t="s">
        <v>88</v>
      </c>
      <c r="F579" s="4">
        <v>1472</v>
      </c>
      <c r="G579" s="4">
        <v>7043</v>
      </c>
      <c r="H579" s="4">
        <v>0</v>
      </c>
      <c r="I579">
        <f t="shared" si="90"/>
        <v>8515</v>
      </c>
      <c r="J579">
        <f t="shared" si="91"/>
        <v>0.17287140340575455</v>
      </c>
      <c r="K579">
        <f t="shared" si="92"/>
        <v>0.82712859659424542</v>
      </c>
      <c r="L579">
        <f t="shared" si="93"/>
        <v>0</v>
      </c>
      <c r="M579">
        <f>I579*Diccionario!$B$36</f>
        <v>18.903466960784311</v>
      </c>
      <c r="N579">
        <f>M579*Diccionario!$B$37</f>
        <v>1.9092501630392156</v>
      </c>
      <c r="O579">
        <f>N579*Diccionario!$B$38</f>
        <v>0.28638752445588234</v>
      </c>
      <c r="P579">
        <f>O579*Diccionario!$B$39</f>
        <v>0.25774877201029411</v>
      </c>
      <c r="Q579">
        <f>P579*Diccionario!$B$40</f>
        <v>0.10309950880411765</v>
      </c>
      <c r="R579">
        <f>Q579*Diccionario!$B$41</f>
        <v>6.7014680722676481E-2</v>
      </c>
      <c r="S579">
        <f t="shared" si="94"/>
        <v>6.7014680722676481E-2</v>
      </c>
      <c r="T579">
        <f>I579*Diccionario!$B$36</f>
        <v>18.903466960784311</v>
      </c>
      <c r="U579">
        <f>T579*Diccionario!$B$42</f>
        <v>1.9092501630392156</v>
      </c>
      <c r="V579">
        <f>U579*Diccionario!$B$43</f>
        <v>1.6228626385833331</v>
      </c>
      <c r="W579">
        <f>V579*Diccionario!$B$44</f>
        <v>0.30834390133083328</v>
      </c>
      <c r="X579">
        <f>W579*Diccionario!$B$45</f>
        <v>0.12025412151902498</v>
      </c>
      <c r="Y579">
        <f>X579*Diccionario!$B$46</f>
        <v>0.10702616815193224</v>
      </c>
      <c r="Z579">
        <f>Y579*Diccionario!$B$47</f>
        <v>3.9599682216214925E-2</v>
      </c>
      <c r="AA579">
        <f>Z579*Diccionario!$B$48</f>
        <v>3.9599682216214925E-2</v>
      </c>
      <c r="AB579">
        <f>AA579*Diccionario!$B$49</f>
        <v>2.9699761662161192E-2</v>
      </c>
      <c r="AC579">
        <f t="shared" si="95"/>
        <v>2.9699761662161192E-2</v>
      </c>
      <c r="AD579">
        <f t="shared" si="96"/>
        <v>9.6714442384837673E-2</v>
      </c>
      <c r="AE579">
        <f t="shared" si="97"/>
        <v>1.620708648051859E-4</v>
      </c>
      <c r="AF579" t="e">
        <f ca="1">IF(AD579="","",_xludf.RANK.EQ(AD579,$AD$2:$AD$5513,0))</f>
        <v>#NAME?</v>
      </c>
      <c r="AH579" t="str">
        <f t="shared" si="98"/>
        <v>Baja</v>
      </c>
      <c r="AI579" t="s">
        <v>153</v>
      </c>
      <c r="AJ579" t="str">
        <f>IFERROR(VLOOKUP(B579,Maestro_Regionales!$A$2:$B$35,2,FALSE),"Otras zonas")</f>
        <v>Antioquia</v>
      </c>
      <c r="AK579" t="str">
        <f t="shared" si="99"/>
        <v>COOSALUD EPS | Antioquia</v>
      </c>
    </row>
    <row r="580" spans="1:37">
      <c r="A580" s="4" t="s">
        <v>155</v>
      </c>
      <c r="B580" s="4" t="s">
        <v>156</v>
      </c>
      <c r="C580" s="4" t="s">
        <v>376</v>
      </c>
      <c r="D580" s="4" t="s">
        <v>377</v>
      </c>
      <c r="E580" s="4" t="s">
        <v>87</v>
      </c>
      <c r="F580" s="4">
        <v>2496</v>
      </c>
      <c r="G580" s="4">
        <v>610</v>
      </c>
      <c r="H580" s="4">
        <v>0</v>
      </c>
      <c r="I580">
        <f t="shared" si="90"/>
        <v>3106</v>
      </c>
      <c r="J580">
        <f t="shared" si="91"/>
        <v>0.80360592401802966</v>
      </c>
      <c r="K580">
        <f t="shared" si="92"/>
        <v>0.19639407598197037</v>
      </c>
      <c r="L580">
        <f t="shared" si="93"/>
        <v>0</v>
      </c>
      <c r="M580">
        <f>I580*Diccionario!$B$36</f>
        <v>6.8953809019607837</v>
      </c>
      <c r="N580">
        <f>M580*Diccionario!$B$37</f>
        <v>0.69643347109803921</v>
      </c>
      <c r="O580">
        <f>N580*Diccionario!$B$38</f>
        <v>0.10446502066470588</v>
      </c>
      <c r="P580">
        <f>O580*Diccionario!$B$39</f>
        <v>9.401851859823529E-2</v>
      </c>
      <c r="Q580">
        <f>P580*Diccionario!$B$40</f>
        <v>3.7607407439294117E-2</v>
      </c>
      <c r="R580">
        <f>Q580*Diccionario!$B$41</f>
        <v>2.4444814835541177E-2</v>
      </c>
      <c r="S580">
        <f t="shared" si="94"/>
        <v>2.4444814835541177E-2</v>
      </c>
      <c r="T580">
        <f>I580*Diccionario!$B$36</f>
        <v>6.8953809019607837</v>
      </c>
      <c r="U580">
        <f>T580*Diccionario!$B$42</f>
        <v>0.69643347109803921</v>
      </c>
      <c r="V580">
        <f>U580*Diccionario!$B$43</f>
        <v>0.59196845043333335</v>
      </c>
      <c r="W580">
        <f>V580*Diccionario!$B$44</f>
        <v>0.11247400558233334</v>
      </c>
      <c r="X580">
        <f>W580*Diccionario!$B$45</f>
        <v>4.3864862177110005E-2</v>
      </c>
      <c r="Y580">
        <f>X580*Diccionario!$B$46</f>
        <v>3.9039727337627908E-2</v>
      </c>
      <c r="Z580">
        <f>Y580*Diccionario!$B$47</f>
        <v>1.4444699114922325E-2</v>
      </c>
      <c r="AA580">
        <f>Z580*Diccionario!$B$48</f>
        <v>1.4444699114922325E-2</v>
      </c>
      <c r="AB580">
        <f>AA580*Diccionario!$B$49</f>
        <v>1.0833524336191743E-2</v>
      </c>
      <c r="AC580">
        <f t="shared" si="95"/>
        <v>1.0833524336191743E-2</v>
      </c>
      <c r="AD580">
        <f t="shared" si="96"/>
        <v>3.5278339171732918E-2</v>
      </c>
      <c r="AE580">
        <f t="shared" si="97"/>
        <v>5.9118274349372571E-5</v>
      </c>
      <c r="AF580" t="e">
        <f ca="1">IF(AD580="","",_xludf.RANK.EQ(AD580,$AD$2:$AD$5513,0))</f>
        <v>#NAME?</v>
      </c>
      <c r="AH580" t="str">
        <f t="shared" si="98"/>
        <v>Baja</v>
      </c>
      <c r="AI580" t="s">
        <v>153</v>
      </c>
      <c r="AJ580" t="str">
        <f>IFERROR(VLOOKUP(B580,Maestro_Regionales!$A$2:$B$35,2,FALSE),"Otras zonas")</f>
        <v>Antioquia</v>
      </c>
      <c r="AK580" t="str">
        <f t="shared" si="99"/>
        <v>NUEVA EPS | Antioquia</v>
      </c>
    </row>
    <row r="581" spans="1:37">
      <c r="A581" s="4" t="s">
        <v>155</v>
      </c>
      <c r="B581" s="4" t="s">
        <v>156</v>
      </c>
      <c r="C581" s="4" t="s">
        <v>376</v>
      </c>
      <c r="D581" s="4" t="s">
        <v>377</v>
      </c>
      <c r="E581" s="4" t="s">
        <v>160</v>
      </c>
      <c r="F581" s="4">
        <v>242</v>
      </c>
      <c r="G581" s="4">
        <v>1456</v>
      </c>
      <c r="H581" s="4">
        <v>0</v>
      </c>
      <c r="I581">
        <f t="shared" si="90"/>
        <v>1698</v>
      </c>
      <c r="J581">
        <f t="shared" si="91"/>
        <v>0.14252061248527681</v>
      </c>
      <c r="K581">
        <f t="shared" si="92"/>
        <v>0.85747938751472319</v>
      </c>
      <c r="L581">
        <f t="shared" si="93"/>
        <v>0</v>
      </c>
      <c r="M581">
        <f>I581*Diccionario!$B$36</f>
        <v>3.7695932941176467</v>
      </c>
      <c r="N581">
        <f>M581*Diccionario!$B$37</f>
        <v>0.38072892270588232</v>
      </c>
      <c r="O581">
        <f>N581*Diccionario!$B$38</f>
        <v>5.7109338405882344E-2</v>
      </c>
      <c r="P581">
        <f>O581*Diccionario!$B$39</f>
        <v>5.1398404565294112E-2</v>
      </c>
      <c r="Q581">
        <f>P581*Diccionario!$B$40</f>
        <v>2.0559361826117645E-2</v>
      </c>
      <c r="R581">
        <f>Q581*Diccionario!$B$41</f>
        <v>1.336358518697647E-2</v>
      </c>
      <c r="S581">
        <f t="shared" si="94"/>
        <v>1.336358518697647E-2</v>
      </c>
      <c r="T581">
        <f>I581*Diccionario!$B$36</f>
        <v>3.7695932941176467</v>
      </c>
      <c r="U581">
        <f>T581*Diccionario!$B$42</f>
        <v>0.38072892270588232</v>
      </c>
      <c r="V581">
        <f>U581*Diccionario!$B$43</f>
        <v>0.32361958429999998</v>
      </c>
      <c r="W581">
        <f>V581*Diccionario!$B$44</f>
        <v>6.1487721017000001E-2</v>
      </c>
      <c r="X581">
        <f>W581*Diccionario!$B$45</f>
        <v>2.3980211196630002E-2</v>
      </c>
      <c r="Y581">
        <f>X581*Diccionario!$B$46</f>
        <v>2.1342387965000702E-2</v>
      </c>
      <c r="Z581">
        <f>Y581*Diccionario!$B$47</f>
        <v>7.8966835470502591E-3</v>
      </c>
      <c r="AA581">
        <f>Z581*Diccionario!$B$48</f>
        <v>7.8966835470502591E-3</v>
      </c>
      <c r="AB581">
        <f>AA581*Diccionario!$B$49</f>
        <v>5.9225126602876939E-3</v>
      </c>
      <c r="AC581">
        <f t="shared" si="95"/>
        <v>5.9225126602876939E-3</v>
      </c>
      <c r="AD581">
        <f t="shared" si="96"/>
        <v>1.9286097847264164E-2</v>
      </c>
      <c r="AE581">
        <f t="shared" si="97"/>
        <v>3.2319005101492152E-5</v>
      </c>
      <c r="AF581" t="e">
        <f ca="1">IF(AD581="","",_xludf.RANK.EQ(AD581,$AD$2:$AD$5513,0))</f>
        <v>#NAME?</v>
      </c>
      <c r="AH581" t="str">
        <f t="shared" si="98"/>
        <v>Baja</v>
      </c>
      <c r="AI581" t="s">
        <v>153</v>
      </c>
      <c r="AJ581" t="str">
        <f>IFERROR(VLOOKUP(B581,Maestro_Regionales!$A$2:$B$35,2,FALSE),"Otras zonas")</f>
        <v>Antioquia</v>
      </c>
      <c r="AK581" t="str">
        <f t="shared" si="99"/>
        <v>SAVIA SALUD EPS | Antioquia</v>
      </c>
    </row>
    <row r="582" spans="1:37">
      <c r="A582" s="4" t="s">
        <v>155</v>
      </c>
      <c r="B582" s="4" t="s">
        <v>156</v>
      </c>
      <c r="C582" s="4" t="s">
        <v>376</v>
      </c>
      <c r="D582" s="4" t="s">
        <v>377</v>
      </c>
      <c r="E582" s="4" t="s">
        <v>90</v>
      </c>
      <c r="F582" s="4">
        <v>0</v>
      </c>
      <c r="G582" s="4">
        <v>0</v>
      </c>
      <c r="H582" s="4">
        <v>378</v>
      </c>
      <c r="I582">
        <f t="shared" si="90"/>
        <v>378</v>
      </c>
      <c r="J582">
        <f t="shared" si="91"/>
        <v>0</v>
      </c>
      <c r="K582">
        <f t="shared" si="92"/>
        <v>0</v>
      </c>
      <c r="L582">
        <f t="shared" si="93"/>
        <v>1</v>
      </c>
      <c r="M582">
        <f>I582*Diccionario!$B$36</f>
        <v>0.83916741176470577</v>
      </c>
      <c r="N582">
        <f>M582*Diccionario!$B$37</f>
        <v>8.4755908588235285E-2</v>
      </c>
      <c r="O582">
        <f>N582*Diccionario!$B$38</f>
        <v>1.2713386288235292E-2</v>
      </c>
      <c r="P582">
        <f>O582*Diccionario!$B$39</f>
        <v>1.1442047659411763E-2</v>
      </c>
      <c r="Q582">
        <f>P582*Diccionario!$B$40</f>
        <v>4.5768190637647055E-3</v>
      </c>
      <c r="R582">
        <f>Q582*Diccionario!$B$41</f>
        <v>2.9749323914470588E-3</v>
      </c>
      <c r="S582">
        <f t="shared" si="94"/>
        <v>2.9749323914470588E-3</v>
      </c>
      <c r="T582">
        <f>I582*Diccionario!$B$36</f>
        <v>0.83916741176470577</v>
      </c>
      <c r="U582">
        <f>T582*Diccionario!$B$42</f>
        <v>8.4755908588235285E-2</v>
      </c>
      <c r="V582">
        <f>U582*Diccionario!$B$43</f>
        <v>7.2042522299999995E-2</v>
      </c>
      <c r="W582">
        <f>V582*Diccionario!$B$44</f>
        <v>1.3688079236999998E-2</v>
      </c>
      <c r="X582">
        <f>W582*Diccionario!$B$45</f>
        <v>5.3383509024299992E-3</v>
      </c>
      <c r="Y582">
        <f>X582*Diccionario!$B$46</f>
        <v>4.7511323031626997E-3</v>
      </c>
      <c r="Z582">
        <f>Y582*Diccionario!$B$47</f>
        <v>1.7579189521701988E-3</v>
      </c>
      <c r="AA582">
        <f>Z582*Diccionario!$B$48</f>
        <v>1.7579189521701988E-3</v>
      </c>
      <c r="AB582">
        <f>AA582*Diccionario!$B$49</f>
        <v>1.318439214127649E-3</v>
      </c>
      <c r="AC582">
        <f t="shared" si="95"/>
        <v>1.318439214127649E-3</v>
      </c>
      <c r="AD582">
        <f t="shared" si="96"/>
        <v>4.2933716055747074E-3</v>
      </c>
      <c r="AE582">
        <f t="shared" si="97"/>
        <v>7.1946901816042587E-6</v>
      </c>
      <c r="AF582" t="e">
        <f ca="1">IF(AD582="","",_xludf.RANK.EQ(AD582,$AD$2:$AD$5513,0))</f>
        <v>#NAME?</v>
      </c>
      <c r="AH582" t="str">
        <f t="shared" si="98"/>
        <v>Baja</v>
      </c>
      <c r="AI582" t="s">
        <v>153</v>
      </c>
      <c r="AJ582" t="str">
        <f>IFERROR(VLOOKUP(B582,Maestro_Regionales!$A$2:$B$35,2,FALSE),"Otras zonas")</f>
        <v>Antioquia</v>
      </c>
      <c r="AK582" t="str">
        <f t="shared" si="99"/>
        <v>REGIMEN DE EXCEPCION | Antioquia</v>
      </c>
    </row>
    <row r="583" spans="1:37">
      <c r="A583" s="4" t="s">
        <v>155</v>
      </c>
      <c r="B583" s="4" t="s">
        <v>156</v>
      </c>
      <c r="C583" s="4" t="s">
        <v>376</v>
      </c>
      <c r="D583" s="4" t="s">
        <v>377</v>
      </c>
      <c r="E583" s="4" t="s">
        <v>161</v>
      </c>
      <c r="F583" s="4">
        <v>2</v>
      </c>
      <c r="G583" s="4">
        <v>0</v>
      </c>
      <c r="H583" s="4">
        <v>0</v>
      </c>
      <c r="I583">
        <f t="shared" si="90"/>
        <v>2</v>
      </c>
      <c r="J583">
        <f t="shared" si="91"/>
        <v>1</v>
      </c>
      <c r="K583">
        <f t="shared" si="92"/>
        <v>0</v>
      </c>
      <c r="L583">
        <f t="shared" si="93"/>
        <v>0</v>
      </c>
      <c r="M583">
        <f>I583*Diccionario!$B$36</f>
        <v>4.4400392156862742E-3</v>
      </c>
      <c r="N583">
        <f>M583*Diccionario!$B$37</f>
        <v>4.4844396078431374E-4</v>
      </c>
      <c r="O583">
        <f>N583*Diccionario!$B$38</f>
        <v>6.7266594117647063E-5</v>
      </c>
      <c r="P583">
        <f>O583*Diccionario!$B$39</f>
        <v>6.053993470588236E-5</v>
      </c>
      <c r="Q583">
        <f>P583*Diccionario!$B$40</f>
        <v>2.4215973882352947E-5</v>
      </c>
      <c r="R583">
        <f>Q583*Diccionario!$B$41</f>
        <v>1.5740383023529416E-5</v>
      </c>
      <c r="S583">
        <f t="shared" si="94"/>
        <v>1.5740383023529416E-5</v>
      </c>
      <c r="T583">
        <f>I583*Diccionario!$B$36</f>
        <v>4.4400392156862742E-3</v>
      </c>
      <c r="U583">
        <f>T583*Diccionario!$B$42</f>
        <v>4.4844396078431374E-4</v>
      </c>
      <c r="V583">
        <f>U583*Diccionario!$B$43</f>
        <v>3.8117736666666666E-4</v>
      </c>
      <c r="W583">
        <f>V583*Diccionario!$B$44</f>
        <v>7.2423699666666666E-5</v>
      </c>
      <c r="X583">
        <f>W583*Diccionario!$B$45</f>
        <v>2.8245242870000002E-5</v>
      </c>
      <c r="Y583">
        <f>X583*Diccionario!$B$46</f>
        <v>2.5138266154300001E-5</v>
      </c>
      <c r="Z583">
        <f>Y583*Diccionario!$B$47</f>
        <v>9.3011584770909993E-6</v>
      </c>
      <c r="AA583">
        <f>Z583*Diccionario!$B$48</f>
        <v>9.3011584770909993E-6</v>
      </c>
      <c r="AB583">
        <f>AA583*Diccionario!$B$49</f>
        <v>6.9758688578182495E-6</v>
      </c>
      <c r="AC583">
        <f t="shared" si="95"/>
        <v>6.9758688578182495E-6</v>
      </c>
      <c r="AD583">
        <f t="shared" si="96"/>
        <v>2.2716251881347665E-5</v>
      </c>
      <c r="AE583">
        <f t="shared" si="97"/>
        <v>3.8067143818011966E-8</v>
      </c>
      <c r="AF583" t="e">
        <f ca="1">IF(AD583="","",_xludf.RANK.EQ(AD583,$AD$2:$AD$5513,0))</f>
        <v>#NAME?</v>
      </c>
      <c r="AH583" t="str">
        <f t="shared" si="98"/>
        <v>Baja</v>
      </c>
      <c r="AI583" t="s">
        <v>153</v>
      </c>
      <c r="AJ583" t="str">
        <f>IFERROR(VLOOKUP(B583,Maestro_Regionales!$A$2:$B$35,2,FALSE),"Otras zonas")</f>
        <v>Antioquia</v>
      </c>
      <c r="AK583" t="str">
        <f t="shared" si="99"/>
        <v>EPM - EAS | Antioquia</v>
      </c>
    </row>
    <row r="584" spans="1:37">
      <c r="A584" s="4" t="s">
        <v>155</v>
      </c>
      <c r="B584" s="4" t="s">
        <v>156</v>
      </c>
      <c r="C584" s="4" t="s">
        <v>378</v>
      </c>
      <c r="D584" s="4" t="s">
        <v>379</v>
      </c>
      <c r="E584" s="4" t="s">
        <v>88</v>
      </c>
      <c r="F584" s="4">
        <v>1346</v>
      </c>
      <c r="G584" s="4">
        <v>17931</v>
      </c>
      <c r="H584" s="4">
        <v>0</v>
      </c>
      <c r="I584">
        <f t="shared" si="90"/>
        <v>19277</v>
      </c>
      <c r="J584">
        <f t="shared" si="91"/>
        <v>6.9824142760803024E-2</v>
      </c>
      <c r="K584">
        <f t="shared" si="92"/>
        <v>0.93017585723919693</v>
      </c>
      <c r="L584">
        <f t="shared" si="93"/>
        <v>0</v>
      </c>
      <c r="M584">
        <f>I584*Diccionario!$B$36</f>
        <v>42.795317980392156</v>
      </c>
      <c r="N584">
        <f>M584*Diccionario!$B$37</f>
        <v>4.3223271160196077</v>
      </c>
      <c r="O584">
        <f>N584*Diccionario!$B$38</f>
        <v>0.64834906740294118</v>
      </c>
      <c r="P584">
        <f>O584*Diccionario!$B$39</f>
        <v>0.58351416066264705</v>
      </c>
      <c r="Q584">
        <f>P584*Diccionario!$B$40</f>
        <v>0.23340566426505882</v>
      </c>
      <c r="R584">
        <f>Q584*Diccionario!$B$41</f>
        <v>0.15171368177228825</v>
      </c>
      <c r="S584">
        <f t="shared" si="94"/>
        <v>0.15171368177228825</v>
      </c>
      <c r="T584">
        <f>I584*Diccionario!$B$36</f>
        <v>42.795317980392156</v>
      </c>
      <c r="U584">
        <f>T584*Diccionario!$B$42</f>
        <v>4.3223271160196077</v>
      </c>
      <c r="V584">
        <f>U584*Diccionario!$B$43</f>
        <v>3.6739780486166667</v>
      </c>
      <c r="W584">
        <f>V584*Diccionario!$B$44</f>
        <v>0.69805582923716669</v>
      </c>
      <c r="X584">
        <f>W584*Diccionario!$B$45</f>
        <v>0.272241773402495</v>
      </c>
      <c r="Y584">
        <f>X584*Diccionario!$B$46</f>
        <v>0.24229517832822056</v>
      </c>
      <c r="Z584">
        <f>Y584*Diccionario!$B$47</f>
        <v>8.9649215981441613E-2</v>
      </c>
      <c r="AA584">
        <f>Z584*Diccionario!$B$48</f>
        <v>8.9649215981441613E-2</v>
      </c>
      <c r="AB584">
        <f>AA584*Diccionario!$B$49</f>
        <v>6.7236911986081213E-2</v>
      </c>
      <c r="AC584">
        <f t="shared" si="95"/>
        <v>6.7236911986081213E-2</v>
      </c>
      <c r="AD584">
        <f t="shared" si="96"/>
        <v>0.21895059375836945</v>
      </c>
      <c r="AE584">
        <f t="shared" si="97"/>
        <v>3.6691016568990827E-4</v>
      </c>
      <c r="AF584" t="e">
        <f ca="1">IF(AD584="","",_xludf.RANK.EQ(AD584,$AD$2:$AD$5513,0))</f>
        <v>#NAME?</v>
      </c>
      <c r="AH584" t="str">
        <f t="shared" si="98"/>
        <v>Media</v>
      </c>
      <c r="AI584" t="s">
        <v>153</v>
      </c>
      <c r="AJ584" t="str">
        <f>IFERROR(VLOOKUP(B584,Maestro_Regionales!$A$2:$B$35,2,FALSE),"Otras zonas")</f>
        <v>Antioquia</v>
      </c>
      <c r="AK584" t="str">
        <f t="shared" si="99"/>
        <v>COOSALUD EPS | Antioquia</v>
      </c>
    </row>
    <row r="585" spans="1:37">
      <c r="A585" s="4" t="s">
        <v>155</v>
      </c>
      <c r="B585" s="4" t="s">
        <v>156</v>
      </c>
      <c r="C585" s="4" t="s">
        <v>378</v>
      </c>
      <c r="D585" s="4" t="s">
        <v>379</v>
      </c>
      <c r="E585" s="4" t="s">
        <v>160</v>
      </c>
      <c r="F585" s="4">
        <v>277</v>
      </c>
      <c r="G585" s="4">
        <v>7169</v>
      </c>
      <c r="H585" s="4">
        <v>0</v>
      </c>
      <c r="I585">
        <f t="shared" si="90"/>
        <v>7446</v>
      </c>
      <c r="J585">
        <f t="shared" si="91"/>
        <v>3.7201181842600052E-2</v>
      </c>
      <c r="K585">
        <f t="shared" si="92"/>
        <v>0.96279881815739998</v>
      </c>
      <c r="L585">
        <f t="shared" si="93"/>
        <v>0</v>
      </c>
      <c r="M585">
        <f>I585*Diccionario!$B$36</f>
        <v>16.530265999999997</v>
      </c>
      <c r="N585">
        <f>M585*Diccionario!$B$37</f>
        <v>1.6695568659999998</v>
      </c>
      <c r="O585">
        <f>N585*Diccionario!$B$38</f>
        <v>0.25043352989999995</v>
      </c>
      <c r="P585">
        <f>O585*Diccionario!$B$39</f>
        <v>0.22539017690999996</v>
      </c>
      <c r="Q585">
        <f>P585*Diccionario!$B$40</f>
        <v>9.0156070763999993E-2</v>
      </c>
      <c r="R585">
        <f>Q585*Diccionario!$B$41</f>
        <v>5.8601445996599999E-2</v>
      </c>
      <c r="S585">
        <f t="shared" si="94"/>
        <v>5.8601445996599999E-2</v>
      </c>
      <c r="T585">
        <f>I585*Diccionario!$B$36</f>
        <v>16.530265999999997</v>
      </c>
      <c r="U585">
        <f>T585*Diccionario!$B$42</f>
        <v>1.6695568659999998</v>
      </c>
      <c r="V585">
        <f>U585*Diccionario!$B$43</f>
        <v>1.4191233360999997</v>
      </c>
      <c r="W585">
        <f>V585*Diccionario!$B$44</f>
        <v>0.26963343385899996</v>
      </c>
      <c r="X585">
        <f>W585*Diccionario!$B$45</f>
        <v>0.10515703920500999</v>
      </c>
      <c r="Y585">
        <f>X585*Diccionario!$B$46</f>
        <v>9.358976489245889E-2</v>
      </c>
      <c r="Z585">
        <f>Y585*Diccionario!$B$47</f>
        <v>3.4628213010209789E-2</v>
      </c>
      <c r="AA585">
        <f>Z585*Diccionario!$B$48</f>
        <v>3.4628213010209789E-2</v>
      </c>
      <c r="AB585">
        <f>AA585*Diccionario!$B$49</f>
        <v>2.597115975765734E-2</v>
      </c>
      <c r="AC585">
        <f t="shared" si="95"/>
        <v>2.597115975765734E-2</v>
      </c>
      <c r="AD585">
        <f t="shared" si="96"/>
        <v>8.4572605754257346E-2</v>
      </c>
      <c r="AE585">
        <f t="shared" si="97"/>
        <v>1.4172397643445853E-4</v>
      </c>
      <c r="AF585" t="e">
        <f ca="1">IF(AD585="","",_xludf.RANK.EQ(AD585,$AD$2:$AD$5513,0))</f>
        <v>#NAME?</v>
      </c>
      <c r="AH585" t="str">
        <f t="shared" si="98"/>
        <v>Baja</v>
      </c>
      <c r="AI585" t="s">
        <v>153</v>
      </c>
      <c r="AJ585" t="str">
        <f>IFERROR(VLOOKUP(B585,Maestro_Regionales!$A$2:$B$35,2,FALSE),"Otras zonas")</f>
        <v>Antioquia</v>
      </c>
      <c r="AK585" t="str">
        <f t="shared" si="99"/>
        <v>SAVIA SALUD EPS | Antioquia</v>
      </c>
    </row>
    <row r="586" spans="1:37">
      <c r="A586" s="4" t="s">
        <v>155</v>
      </c>
      <c r="B586" s="4" t="s">
        <v>156</v>
      </c>
      <c r="C586" s="4" t="s">
        <v>378</v>
      </c>
      <c r="D586" s="4" t="s">
        <v>379</v>
      </c>
      <c r="E586" s="4" t="s">
        <v>87</v>
      </c>
      <c r="F586" s="4">
        <v>415</v>
      </c>
      <c r="G586" s="4">
        <v>347</v>
      </c>
      <c r="H586" s="4">
        <v>0</v>
      </c>
      <c r="I586">
        <f t="shared" si="90"/>
        <v>762</v>
      </c>
      <c r="J586">
        <f t="shared" si="91"/>
        <v>0.54461942257217844</v>
      </c>
      <c r="K586">
        <f t="shared" si="92"/>
        <v>0.45538057742782151</v>
      </c>
      <c r="L586">
        <f t="shared" si="93"/>
        <v>0</v>
      </c>
      <c r="M586">
        <f>I586*Diccionario!$B$36</f>
        <v>1.6916549411764705</v>
      </c>
      <c r="N586">
        <f>M586*Diccionario!$B$37</f>
        <v>0.17085714905882354</v>
      </c>
      <c r="O586">
        <f>N586*Diccionario!$B$38</f>
        <v>2.5628572358823532E-2</v>
      </c>
      <c r="P586">
        <f>O586*Diccionario!$B$39</f>
        <v>2.3065715122941179E-2</v>
      </c>
      <c r="Q586">
        <f>P586*Diccionario!$B$40</f>
        <v>9.2262860491764721E-3</v>
      </c>
      <c r="R586">
        <f>Q586*Diccionario!$B$41</f>
        <v>5.9970859319647069E-3</v>
      </c>
      <c r="S586">
        <f t="shared" si="94"/>
        <v>5.9970859319647069E-3</v>
      </c>
      <c r="T586">
        <f>I586*Diccionario!$B$36</f>
        <v>1.6916549411764705</v>
      </c>
      <c r="U586">
        <f>T586*Diccionario!$B$42</f>
        <v>0.17085714905882354</v>
      </c>
      <c r="V586">
        <f>U586*Diccionario!$B$43</f>
        <v>0.1452285767</v>
      </c>
      <c r="W586">
        <f>V586*Diccionario!$B$44</f>
        <v>2.7593429573000001E-2</v>
      </c>
      <c r="X586">
        <f>W586*Diccionario!$B$45</f>
        <v>1.0761437533470001E-2</v>
      </c>
      <c r="Y586">
        <f>X586*Diccionario!$B$46</f>
        <v>9.5776794047883005E-3</v>
      </c>
      <c r="Z586">
        <f>Y586*Diccionario!$B$47</f>
        <v>3.5437413797716711E-3</v>
      </c>
      <c r="AA586">
        <f>Z586*Diccionario!$B$48</f>
        <v>3.5437413797716711E-3</v>
      </c>
      <c r="AB586">
        <f>AA586*Diccionario!$B$49</f>
        <v>2.6578060348287531E-3</v>
      </c>
      <c r="AC586">
        <f t="shared" si="95"/>
        <v>2.6578060348287531E-3</v>
      </c>
      <c r="AD586">
        <f t="shared" si="96"/>
        <v>8.6548919667934592E-3</v>
      </c>
      <c r="AE586">
        <f t="shared" si="97"/>
        <v>1.4503581794662556E-5</v>
      </c>
      <c r="AF586" t="e">
        <f ca="1">IF(AD586="","",_xludf.RANK.EQ(AD586,$AD$2:$AD$5513,0))</f>
        <v>#NAME?</v>
      </c>
      <c r="AH586" t="str">
        <f t="shared" si="98"/>
        <v>Baja</v>
      </c>
      <c r="AI586" t="s">
        <v>153</v>
      </c>
      <c r="AJ586" t="str">
        <f>IFERROR(VLOOKUP(B586,Maestro_Regionales!$A$2:$B$35,2,FALSE),"Otras zonas")</f>
        <v>Antioquia</v>
      </c>
      <c r="AK586" t="str">
        <f t="shared" si="99"/>
        <v>NUEVA EPS | Antioquia</v>
      </c>
    </row>
    <row r="587" spans="1:37">
      <c r="A587" s="4" t="s">
        <v>155</v>
      </c>
      <c r="B587" s="4" t="s">
        <v>156</v>
      </c>
      <c r="C587" s="4" t="s">
        <v>378</v>
      </c>
      <c r="D587" s="4" t="s">
        <v>379</v>
      </c>
      <c r="E587" s="4" t="s">
        <v>90</v>
      </c>
      <c r="F587" s="4">
        <v>0</v>
      </c>
      <c r="G587" s="4">
        <v>0</v>
      </c>
      <c r="H587" s="4">
        <v>587</v>
      </c>
      <c r="I587">
        <f t="shared" si="90"/>
        <v>587</v>
      </c>
      <c r="J587">
        <f t="shared" si="91"/>
        <v>0</v>
      </c>
      <c r="K587">
        <f t="shared" si="92"/>
        <v>0</v>
      </c>
      <c r="L587">
        <f t="shared" si="93"/>
        <v>1</v>
      </c>
      <c r="M587">
        <f>I587*Diccionario!$B$36</f>
        <v>1.3031515098039215</v>
      </c>
      <c r="N587">
        <f>M587*Diccionario!$B$37</f>
        <v>0.13161830249019607</v>
      </c>
      <c r="O587">
        <f>N587*Diccionario!$B$38</f>
        <v>1.9742745373529411E-2</v>
      </c>
      <c r="P587">
        <f>O587*Diccionario!$B$39</f>
        <v>1.776847083617647E-2</v>
      </c>
      <c r="Q587">
        <f>P587*Diccionario!$B$40</f>
        <v>7.1073883344705885E-3</v>
      </c>
      <c r="R587">
        <f>Q587*Diccionario!$B$41</f>
        <v>4.6198024174058825E-3</v>
      </c>
      <c r="S587">
        <f t="shared" si="94"/>
        <v>4.6198024174058825E-3</v>
      </c>
      <c r="T587">
        <f>I587*Diccionario!$B$36</f>
        <v>1.3031515098039215</v>
      </c>
      <c r="U587">
        <f>T587*Diccionario!$B$42</f>
        <v>0.13161830249019607</v>
      </c>
      <c r="V587">
        <f>U587*Diccionario!$B$43</f>
        <v>0.11187555711666666</v>
      </c>
      <c r="W587">
        <f>V587*Diccionario!$B$44</f>
        <v>2.1256355852166665E-2</v>
      </c>
      <c r="X587">
        <f>W587*Diccionario!$B$45</f>
        <v>8.2899787823449995E-3</v>
      </c>
      <c r="Y587">
        <f>X587*Diccionario!$B$46</f>
        <v>7.3780811162870493E-3</v>
      </c>
      <c r="Z587">
        <f>Y587*Diccionario!$B$47</f>
        <v>2.7298900130262082E-3</v>
      </c>
      <c r="AA587">
        <f>Z587*Diccionario!$B$48</f>
        <v>2.7298900130262082E-3</v>
      </c>
      <c r="AB587">
        <f>AA587*Diccionario!$B$49</f>
        <v>2.0474175097696563E-3</v>
      </c>
      <c r="AC587">
        <f t="shared" si="95"/>
        <v>2.0474175097696563E-3</v>
      </c>
      <c r="AD587">
        <f t="shared" si="96"/>
        <v>6.6672199271755389E-3</v>
      </c>
      <c r="AE587">
        <f t="shared" si="97"/>
        <v>1.1172706710586509E-5</v>
      </c>
      <c r="AF587" t="e">
        <f ca="1">IF(AD587="","",_xludf.RANK.EQ(AD587,$AD$2:$AD$5513,0))</f>
        <v>#NAME?</v>
      </c>
      <c r="AH587" t="str">
        <f t="shared" si="98"/>
        <v>Baja</v>
      </c>
      <c r="AI587" t="s">
        <v>153</v>
      </c>
      <c r="AJ587" t="str">
        <f>IFERROR(VLOOKUP(B587,Maestro_Regionales!$A$2:$B$35,2,FALSE),"Otras zonas")</f>
        <v>Antioquia</v>
      </c>
      <c r="AK587" t="str">
        <f t="shared" si="99"/>
        <v>REGIMEN DE EXCEPCION | Antioquia</v>
      </c>
    </row>
    <row r="588" spans="1:37">
      <c r="A588" s="4" t="s">
        <v>155</v>
      </c>
      <c r="B588" s="4" t="s">
        <v>156</v>
      </c>
      <c r="C588" s="4" t="s">
        <v>378</v>
      </c>
      <c r="D588" s="4" t="s">
        <v>379</v>
      </c>
      <c r="E588" s="4" t="s">
        <v>70</v>
      </c>
      <c r="F588" s="4">
        <v>2</v>
      </c>
      <c r="G588" s="4">
        <v>0</v>
      </c>
      <c r="H588" s="4">
        <v>0</v>
      </c>
      <c r="I588">
        <f t="shared" si="90"/>
        <v>2</v>
      </c>
      <c r="J588">
        <f t="shared" si="91"/>
        <v>1</v>
      </c>
      <c r="K588">
        <f t="shared" si="92"/>
        <v>0</v>
      </c>
      <c r="L588">
        <f t="shared" si="93"/>
        <v>0</v>
      </c>
      <c r="M588">
        <f>I588*Diccionario!$B$36</f>
        <v>4.4400392156862742E-3</v>
      </c>
      <c r="N588">
        <f>M588*Diccionario!$B$37</f>
        <v>4.4844396078431374E-4</v>
      </c>
      <c r="O588">
        <f>N588*Diccionario!$B$38</f>
        <v>6.7266594117647063E-5</v>
      </c>
      <c r="P588">
        <f>O588*Diccionario!$B$39</f>
        <v>6.053993470588236E-5</v>
      </c>
      <c r="Q588">
        <f>P588*Diccionario!$B$40</f>
        <v>2.4215973882352947E-5</v>
      </c>
      <c r="R588">
        <f>Q588*Diccionario!$B$41</f>
        <v>1.5740383023529416E-5</v>
      </c>
      <c r="S588">
        <f t="shared" si="94"/>
        <v>1.5740383023529416E-5</v>
      </c>
      <c r="T588">
        <f>I588*Diccionario!$B$36</f>
        <v>4.4400392156862742E-3</v>
      </c>
      <c r="U588">
        <f>T588*Diccionario!$B$42</f>
        <v>4.4844396078431374E-4</v>
      </c>
      <c r="V588">
        <f>U588*Diccionario!$B$43</f>
        <v>3.8117736666666666E-4</v>
      </c>
      <c r="W588">
        <f>V588*Diccionario!$B$44</f>
        <v>7.2423699666666666E-5</v>
      </c>
      <c r="X588">
        <f>W588*Diccionario!$B$45</f>
        <v>2.8245242870000002E-5</v>
      </c>
      <c r="Y588">
        <f>X588*Diccionario!$B$46</f>
        <v>2.5138266154300001E-5</v>
      </c>
      <c r="Z588">
        <f>Y588*Diccionario!$B$47</f>
        <v>9.3011584770909993E-6</v>
      </c>
      <c r="AA588">
        <f>Z588*Diccionario!$B$48</f>
        <v>9.3011584770909993E-6</v>
      </c>
      <c r="AB588">
        <f>AA588*Diccionario!$B$49</f>
        <v>6.9758688578182495E-6</v>
      </c>
      <c r="AC588">
        <f t="shared" si="95"/>
        <v>6.9758688578182495E-6</v>
      </c>
      <c r="AD588">
        <f t="shared" si="96"/>
        <v>2.2716251881347665E-5</v>
      </c>
      <c r="AE588">
        <f t="shared" si="97"/>
        <v>3.8067143818011966E-8</v>
      </c>
      <c r="AF588" t="e">
        <f ca="1">IF(AD588="","",_xludf.RANK.EQ(AD588,$AD$2:$AD$5513,0))</f>
        <v>#NAME?</v>
      </c>
      <c r="AH588" t="str">
        <f t="shared" si="98"/>
        <v>Baja</v>
      </c>
      <c r="AI588" t="s">
        <v>153</v>
      </c>
      <c r="AJ588" t="str">
        <f>IFERROR(VLOOKUP(B588,Maestro_Regionales!$A$2:$B$35,2,FALSE),"Otras zonas")</f>
        <v>Antioquia</v>
      </c>
      <c r="AK588" t="str">
        <f t="shared" si="99"/>
        <v>EPS SURA | Antioquia</v>
      </c>
    </row>
    <row r="589" spans="1:37">
      <c r="A589" s="4" t="s">
        <v>155</v>
      </c>
      <c r="B589" s="4" t="s">
        <v>156</v>
      </c>
      <c r="C589" s="4" t="s">
        <v>380</v>
      </c>
      <c r="D589" s="4" t="s">
        <v>381</v>
      </c>
      <c r="E589" s="4" t="s">
        <v>160</v>
      </c>
      <c r="F589" s="4">
        <v>319</v>
      </c>
      <c r="G589" s="4">
        <v>2601</v>
      </c>
      <c r="H589" s="4">
        <v>0</v>
      </c>
      <c r="I589">
        <f t="shared" si="90"/>
        <v>2920</v>
      </c>
      <c r="J589">
        <f t="shared" si="91"/>
        <v>0.10924657534246575</v>
      </c>
      <c r="K589">
        <f t="shared" si="92"/>
        <v>0.89075342465753427</v>
      </c>
      <c r="L589">
        <f t="shared" si="93"/>
        <v>0</v>
      </c>
      <c r="M589">
        <f>I589*Diccionario!$B$36</f>
        <v>6.4824572549019601</v>
      </c>
      <c r="N589">
        <f>M589*Diccionario!$B$37</f>
        <v>0.65472818274509803</v>
      </c>
      <c r="O589">
        <f>N589*Diccionario!$B$38</f>
        <v>9.8209227411764702E-2</v>
      </c>
      <c r="P589">
        <f>O589*Diccionario!$B$39</f>
        <v>8.8388304670588239E-2</v>
      </c>
      <c r="Q589">
        <f>P589*Diccionario!$B$40</f>
        <v>3.5355321868235298E-2</v>
      </c>
      <c r="R589">
        <f>Q589*Diccionario!$B$41</f>
        <v>2.2980959214352944E-2</v>
      </c>
      <c r="S589">
        <f t="shared" si="94"/>
        <v>2.2980959214352944E-2</v>
      </c>
      <c r="T589">
        <f>I589*Diccionario!$B$36</f>
        <v>6.4824572549019601</v>
      </c>
      <c r="U589">
        <f>T589*Diccionario!$B$42</f>
        <v>0.65472818274509803</v>
      </c>
      <c r="V589">
        <f>U589*Diccionario!$B$43</f>
        <v>0.55651895533333329</v>
      </c>
      <c r="W589">
        <f>V589*Diccionario!$B$44</f>
        <v>0.10573860151333332</v>
      </c>
      <c r="X589">
        <f>W589*Diccionario!$B$45</f>
        <v>4.1238054590199996E-2</v>
      </c>
      <c r="Y589">
        <f>X589*Diccionario!$B$46</f>
        <v>3.6701868585277998E-2</v>
      </c>
      <c r="Z589">
        <f>Y589*Diccionario!$B$47</f>
        <v>1.357969137655286E-2</v>
      </c>
      <c r="AA589">
        <f>Z589*Diccionario!$B$48</f>
        <v>1.357969137655286E-2</v>
      </c>
      <c r="AB589">
        <f>AA589*Diccionario!$B$49</f>
        <v>1.0184768532414644E-2</v>
      </c>
      <c r="AC589">
        <f t="shared" si="95"/>
        <v>1.0184768532414644E-2</v>
      </c>
      <c r="AD589">
        <f t="shared" si="96"/>
        <v>3.3165727746767584E-2</v>
      </c>
      <c r="AE589">
        <f t="shared" si="97"/>
        <v>5.5578029974297454E-5</v>
      </c>
      <c r="AF589" t="e">
        <f ca="1">IF(AD589="","",_xludf.RANK.EQ(AD589,$AD$2:$AD$5513,0))</f>
        <v>#NAME?</v>
      </c>
      <c r="AH589" t="str">
        <f t="shared" si="98"/>
        <v>Baja</v>
      </c>
      <c r="AI589" t="s">
        <v>153</v>
      </c>
      <c r="AJ589" t="str">
        <f>IFERROR(VLOOKUP(B589,Maestro_Regionales!$A$2:$B$35,2,FALSE),"Otras zonas")</f>
        <v>Antioquia</v>
      </c>
      <c r="AK589" t="str">
        <f t="shared" si="99"/>
        <v>SAVIA SALUD EPS | Antioquia</v>
      </c>
    </row>
    <row r="590" spans="1:37">
      <c r="A590" s="4" t="s">
        <v>155</v>
      </c>
      <c r="B590" s="4" t="s">
        <v>156</v>
      </c>
      <c r="C590" s="4" t="s">
        <v>380</v>
      </c>
      <c r="D590" s="4" t="s">
        <v>381</v>
      </c>
      <c r="E590" s="4" t="s">
        <v>87</v>
      </c>
      <c r="F590" s="4">
        <v>1378</v>
      </c>
      <c r="G590" s="4">
        <v>465</v>
      </c>
      <c r="H590" s="4">
        <v>0</v>
      </c>
      <c r="I590">
        <f t="shared" si="90"/>
        <v>1843</v>
      </c>
      <c r="J590">
        <f t="shared" si="91"/>
        <v>0.74769397721106889</v>
      </c>
      <c r="K590">
        <f t="shared" si="92"/>
        <v>0.25230602278893111</v>
      </c>
      <c r="L590">
        <f t="shared" si="93"/>
        <v>0</v>
      </c>
      <c r="M590">
        <f>I590*Diccionario!$B$36</f>
        <v>4.0914961372549019</v>
      </c>
      <c r="N590">
        <f>M590*Diccionario!$B$37</f>
        <v>0.41324110986274509</v>
      </c>
      <c r="O590">
        <f>N590*Diccionario!$B$38</f>
        <v>6.1986166479411763E-2</v>
      </c>
      <c r="P590">
        <f>O590*Diccionario!$B$39</f>
        <v>5.5787549831470586E-2</v>
      </c>
      <c r="Q590">
        <f>P590*Diccionario!$B$40</f>
        <v>2.2315019932588234E-2</v>
      </c>
      <c r="R590">
        <f>Q590*Diccionario!$B$41</f>
        <v>1.4504762956182353E-2</v>
      </c>
      <c r="S590">
        <f t="shared" si="94"/>
        <v>1.4504762956182353E-2</v>
      </c>
      <c r="T590">
        <f>I590*Diccionario!$B$36</f>
        <v>4.0914961372549019</v>
      </c>
      <c r="U590">
        <f>T590*Diccionario!$B$42</f>
        <v>0.41324110986274509</v>
      </c>
      <c r="V590">
        <f>U590*Diccionario!$B$43</f>
        <v>0.3512549433833333</v>
      </c>
      <c r="W590">
        <f>V590*Diccionario!$B$44</f>
        <v>6.6738439242833333E-2</v>
      </c>
      <c r="X590">
        <f>W590*Diccionario!$B$45</f>
        <v>2.6027991304705001E-2</v>
      </c>
      <c r="Y590">
        <f>X590*Diccionario!$B$46</f>
        <v>2.3164912261187453E-2</v>
      </c>
      <c r="Z590">
        <f>Y590*Diccionario!$B$47</f>
        <v>8.5710175366393582E-3</v>
      </c>
      <c r="AA590">
        <f>Z590*Diccionario!$B$48</f>
        <v>8.5710175366393582E-3</v>
      </c>
      <c r="AB590">
        <f>AA590*Diccionario!$B$49</f>
        <v>6.4282631524795186E-3</v>
      </c>
      <c r="AC590">
        <f t="shared" si="95"/>
        <v>6.4282631524795186E-3</v>
      </c>
      <c r="AD590">
        <f t="shared" si="96"/>
        <v>2.0933026108661872E-2</v>
      </c>
      <c r="AE590">
        <f t="shared" si="97"/>
        <v>3.5078873028298022E-5</v>
      </c>
      <c r="AF590" t="e">
        <f ca="1">IF(AD590="","",_xludf.RANK.EQ(AD590,$AD$2:$AD$5513,0))</f>
        <v>#NAME?</v>
      </c>
      <c r="AH590" t="str">
        <f t="shared" si="98"/>
        <v>Baja</v>
      </c>
      <c r="AI590" t="s">
        <v>153</v>
      </c>
      <c r="AJ590" t="str">
        <f>IFERROR(VLOOKUP(B590,Maestro_Regionales!$A$2:$B$35,2,FALSE),"Otras zonas")</f>
        <v>Antioquia</v>
      </c>
      <c r="AK590" t="str">
        <f t="shared" si="99"/>
        <v>NUEVA EPS | Antioquia</v>
      </c>
    </row>
    <row r="591" spans="1:37">
      <c r="A591" s="4" t="s">
        <v>155</v>
      </c>
      <c r="B591" s="4" t="s">
        <v>156</v>
      </c>
      <c r="C591" s="4" t="s">
        <v>380</v>
      </c>
      <c r="D591" s="4" t="s">
        <v>381</v>
      </c>
      <c r="E591" s="4" t="s">
        <v>90</v>
      </c>
      <c r="F591" s="4">
        <v>0</v>
      </c>
      <c r="G591" s="4">
        <v>0</v>
      </c>
      <c r="H591" s="4">
        <v>111</v>
      </c>
      <c r="I591">
        <f t="shared" si="90"/>
        <v>111</v>
      </c>
      <c r="J591">
        <f t="shared" si="91"/>
        <v>0</v>
      </c>
      <c r="K591">
        <f t="shared" si="92"/>
        <v>0</v>
      </c>
      <c r="L591">
        <f t="shared" si="93"/>
        <v>1</v>
      </c>
      <c r="M591">
        <f>I591*Diccionario!$B$36</f>
        <v>0.24642217647058823</v>
      </c>
      <c r="N591">
        <f>M591*Diccionario!$B$37</f>
        <v>2.4888639823529412E-2</v>
      </c>
      <c r="O591">
        <f>N591*Diccionario!$B$38</f>
        <v>3.7332959735294118E-3</v>
      </c>
      <c r="P591">
        <f>O591*Diccionario!$B$39</f>
        <v>3.3599663761764709E-3</v>
      </c>
      <c r="Q591">
        <f>P591*Diccionario!$B$40</f>
        <v>1.3439865504705885E-3</v>
      </c>
      <c r="R591">
        <f>Q591*Diccionario!$B$41</f>
        <v>8.735912578058826E-4</v>
      </c>
      <c r="S591">
        <f t="shared" si="94"/>
        <v>8.735912578058826E-4</v>
      </c>
      <c r="T591">
        <f>I591*Diccionario!$B$36</f>
        <v>0.24642217647058823</v>
      </c>
      <c r="U591">
        <f>T591*Diccionario!$B$42</f>
        <v>2.4888639823529412E-2</v>
      </c>
      <c r="V591">
        <f>U591*Diccionario!$B$43</f>
        <v>2.1155343850000001E-2</v>
      </c>
      <c r="W591">
        <f>V591*Diccionario!$B$44</f>
        <v>4.0195153315000006E-3</v>
      </c>
      <c r="X591">
        <f>W591*Diccionario!$B$45</f>
        <v>1.5676109792850002E-3</v>
      </c>
      <c r="Y591">
        <f>X591*Diccionario!$B$46</f>
        <v>1.3951737715636502E-3</v>
      </c>
      <c r="Z591">
        <f>Y591*Diccionario!$B$47</f>
        <v>5.1621429547855056E-4</v>
      </c>
      <c r="AA591">
        <f>Z591*Diccionario!$B$48</f>
        <v>5.1621429547855056E-4</v>
      </c>
      <c r="AB591">
        <f>AA591*Diccionario!$B$49</f>
        <v>3.8716072160891292E-4</v>
      </c>
      <c r="AC591">
        <f t="shared" si="95"/>
        <v>3.8716072160891292E-4</v>
      </c>
      <c r="AD591">
        <f t="shared" si="96"/>
        <v>1.2607519794147954E-3</v>
      </c>
      <c r="AE591">
        <f t="shared" si="97"/>
        <v>2.1127264818996641E-6</v>
      </c>
      <c r="AF591" t="e">
        <f ca="1">IF(AD591="","",_xludf.RANK.EQ(AD591,$AD$2:$AD$5513,0))</f>
        <v>#NAME?</v>
      </c>
      <c r="AH591" t="str">
        <f t="shared" si="98"/>
        <v>Baja</v>
      </c>
      <c r="AI591" t="s">
        <v>153</v>
      </c>
      <c r="AJ591" t="str">
        <f>IFERROR(VLOOKUP(B591,Maestro_Regionales!$A$2:$B$35,2,FALSE),"Otras zonas")</f>
        <v>Antioquia</v>
      </c>
      <c r="AK591" t="str">
        <f t="shared" si="99"/>
        <v>REGIMEN DE EXCEPCION | Antioquia</v>
      </c>
    </row>
    <row r="592" spans="1:37">
      <c r="A592" s="4" t="s">
        <v>155</v>
      </c>
      <c r="B592" s="4" t="s">
        <v>156</v>
      </c>
      <c r="C592" s="4" t="s">
        <v>380</v>
      </c>
      <c r="D592" s="4" t="s">
        <v>381</v>
      </c>
      <c r="E592" s="4" t="s">
        <v>161</v>
      </c>
      <c r="F592" s="4">
        <v>3</v>
      </c>
      <c r="G592" s="4">
        <v>0</v>
      </c>
      <c r="H592" s="4">
        <v>0</v>
      </c>
      <c r="I592">
        <f t="shared" si="90"/>
        <v>3</v>
      </c>
      <c r="J592">
        <f t="shared" si="91"/>
        <v>1</v>
      </c>
      <c r="K592">
        <f t="shared" si="92"/>
        <v>0</v>
      </c>
      <c r="L592">
        <f t="shared" si="93"/>
        <v>0</v>
      </c>
      <c r="M592">
        <f>I592*Diccionario!$B$36</f>
        <v>6.6600588235294113E-3</v>
      </c>
      <c r="N592">
        <f>M592*Diccionario!$B$37</f>
        <v>6.7266594117647055E-4</v>
      </c>
      <c r="O592">
        <f>N592*Diccionario!$B$38</f>
        <v>1.0089989117647057E-4</v>
      </c>
      <c r="P592">
        <f>O592*Diccionario!$B$39</f>
        <v>9.0809902058823516E-5</v>
      </c>
      <c r="Q592">
        <f>P592*Diccionario!$B$40</f>
        <v>3.6323960823529406E-5</v>
      </c>
      <c r="R592">
        <f>Q592*Diccionario!$B$41</f>
        <v>2.3610574535294115E-5</v>
      </c>
      <c r="S592">
        <f t="shared" si="94"/>
        <v>2.3610574535294115E-5</v>
      </c>
      <c r="T592">
        <f>I592*Diccionario!$B$36</f>
        <v>6.6600588235294113E-3</v>
      </c>
      <c r="U592">
        <f>T592*Diccionario!$B$42</f>
        <v>6.7266594117647055E-4</v>
      </c>
      <c r="V592">
        <f>U592*Diccionario!$B$43</f>
        <v>5.7176604999999994E-4</v>
      </c>
      <c r="W592">
        <f>V592*Diccionario!$B$44</f>
        <v>1.0863554949999999E-4</v>
      </c>
      <c r="X592">
        <f>W592*Diccionario!$B$45</f>
        <v>4.2367864304999996E-5</v>
      </c>
      <c r="Y592">
        <f>X592*Diccionario!$B$46</f>
        <v>3.7707399231449999E-5</v>
      </c>
      <c r="Z592">
        <f>Y592*Diccionario!$B$47</f>
        <v>1.3951737715636499E-5</v>
      </c>
      <c r="AA592">
        <f>Z592*Diccionario!$B$48</f>
        <v>1.3951737715636499E-5</v>
      </c>
      <c r="AB592">
        <f>AA592*Diccionario!$B$49</f>
        <v>1.0463803286727374E-5</v>
      </c>
      <c r="AC592">
        <f t="shared" si="95"/>
        <v>1.0463803286727374E-5</v>
      </c>
      <c r="AD592">
        <f t="shared" si="96"/>
        <v>3.4074377822021491E-5</v>
      </c>
      <c r="AE592">
        <f t="shared" si="97"/>
        <v>5.7100715727017936E-8</v>
      </c>
      <c r="AF592" t="e">
        <f ca="1">IF(AD592="","",_xludf.RANK.EQ(AD592,$AD$2:$AD$5513,0))</f>
        <v>#NAME?</v>
      </c>
      <c r="AH592" t="str">
        <f t="shared" si="98"/>
        <v>Baja</v>
      </c>
      <c r="AI592" t="s">
        <v>153</v>
      </c>
      <c r="AJ592" t="str">
        <f>IFERROR(VLOOKUP(B592,Maestro_Regionales!$A$2:$B$35,2,FALSE),"Otras zonas")</f>
        <v>Antioquia</v>
      </c>
      <c r="AK592" t="str">
        <f t="shared" si="99"/>
        <v>EPM - EAS | Antioquia</v>
      </c>
    </row>
    <row r="593" spans="1:37">
      <c r="A593" s="4" t="s">
        <v>155</v>
      </c>
      <c r="B593" s="4" t="s">
        <v>156</v>
      </c>
      <c r="C593" s="4" t="s">
        <v>382</v>
      </c>
      <c r="D593" s="4" t="s">
        <v>383</v>
      </c>
      <c r="E593" s="4" t="s">
        <v>87</v>
      </c>
      <c r="F593" s="4">
        <v>2649</v>
      </c>
      <c r="G593" s="4">
        <v>636</v>
      </c>
      <c r="H593" s="4">
        <v>0</v>
      </c>
      <c r="I593">
        <f t="shared" si="90"/>
        <v>3285</v>
      </c>
      <c r="J593">
        <f t="shared" si="91"/>
        <v>0.806392694063927</v>
      </c>
      <c r="K593">
        <f t="shared" si="92"/>
        <v>0.19360730593607306</v>
      </c>
      <c r="L593">
        <f t="shared" si="93"/>
        <v>0</v>
      </c>
      <c r="M593">
        <f>I593*Diccionario!$B$36</f>
        <v>7.292764411764705</v>
      </c>
      <c r="N593">
        <f>M593*Diccionario!$B$37</f>
        <v>0.73656920558823524</v>
      </c>
      <c r="O593">
        <f>N593*Diccionario!$B$38</f>
        <v>0.11048538083823528</v>
      </c>
      <c r="P593">
        <f>O593*Diccionario!$B$39</f>
        <v>9.9436842754411753E-2</v>
      </c>
      <c r="Q593">
        <f>P593*Diccionario!$B$40</f>
        <v>3.9774737101764705E-2</v>
      </c>
      <c r="R593">
        <f>Q593*Diccionario!$B$41</f>
        <v>2.5853579116147059E-2</v>
      </c>
      <c r="S593">
        <f t="shared" si="94"/>
        <v>2.5853579116147059E-2</v>
      </c>
      <c r="T593">
        <f>I593*Diccionario!$B$36</f>
        <v>7.292764411764705</v>
      </c>
      <c r="U593">
        <f>T593*Diccionario!$B$42</f>
        <v>0.73656920558823524</v>
      </c>
      <c r="V593">
        <f>U593*Diccionario!$B$43</f>
        <v>0.62608382474999991</v>
      </c>
      <c r="W593">
        <f>V593*Diccionario!$B$44</f>
        <v>0.11895592670249998</v>
      </c>
      <c r="X593">
        <f>W593*Diccionario!$B$45</f>
        <v>4.6392811413974992E-2</v>
      </c>
      <c r="Y593">
        <f>X593*Diccionario!$B$46</f>
        <v>4.1289602158437744E-2</v>
      </c>
      <c r="Z593">
        <f>Y593*Diccionario!$B$47</f>
        <v>1.5277152798621964E-2</v>
      </c>
      <c r="AA593">
        <f>Z593*Diccionario!$B$48</f>
        <v>1.5277152798621964E-2</v>
      </c>
      <c r="AB593">
        <f>AA593*Diccionario!$B$49</f>
        <v>1.1457864598966474E-2</v>
      </c>
      <c r="AC593">
        <f t="shared" si="95"/>
        <v>1.1457864598966474E-2</v>
      </c>
      <c r="AD593">
        <f t="shared" si="96"/>
        <v>3.7311443715113531E-2</v>
      </c>
      <c r="AE593">
        <f t="shared" si="97"/>
        <v>6.2525283721084633E-5</v>
      </c>
      <c r="AF593" t="e">
        <f ca="1">IF(AD593="","",_xludf.RANK.EQ(AD593,$AD$2:$AD$5513,0))</f>
        <v>#NAME?</v>
      </c>
      <c r="AH593" t="str">
        <f t="shared" si="98"/>
        <v>Baja</v>
      </c>
      <c r="AI593" t="s">
        <v>153</v>
      </c>
      <c r="AJ593" t="str">
        <f>IFERROR(VLOOKUP(B593,Maestro_Regionales!$A$2:$B$35,2,FALSE),"Otras zonas")</f>
        <v>Antioquia</v>
      </c>
      <c r="AK593" t="str">
        <f t="shared" si="99"/>
        <v>NUEVA EPS | Antioquia</v>
      </c>
    </row>
    <row r="594" spans="1:37">
      <c r="A594" s="4" t="s">
        <v>155</v>
      </c>
      <c r="B594" s="4" t="s">
        <v>156</v>
      </c>
      <c r="C594" s="4" t="s">
        <v>382</v>
      </c>
      <c r="D594" s="4" t="s">
        <v>383</v>
      </c>
      <c r="E594" s="4" t="s">
        <v>160</v>
      </c>
      <c r="F594" s="4">
        <v>439</v>
      </c>
      <c r="G594" s="4">
        <v>2819</v>
      </c>
      <c r="H594" s="4">
        <v>0</v>
      </c>
      <c r="I594">
        <f t="shared" si="90"/>
        <v>3258</v>
      </c>
      <c r="J594">
        <f t="shared" si="91"/>
        <v>0.1347452424800491</v>
      </c>
      <c r="K594">
        <f t="shared" si="92"/>
        <v>0.86525475751995085</v>
      </c>
      <c r="L594">
        <f t="shared" si="93"/>
        <v>0</v>
      </c>
      <c r="M594">
        <f>I594*Diccionario!$B$36</f>
        <v>7.2328238823529407</v>
      </c>
      <c r="N594">
        <f>M594*Diccionario!$B$37</f>
        <v>0.73051521211764703</v>
      </c>
      <c r="O594">
        <f>N594*Diccionario!$B$38</f>
        <v>0.10957728181764705</v>
      </c>
      <c r="P594">
        <f>O594*Diccionario!$B$39</f>
        <v>9.8619553635882345E-2</v>
      </c>
      <c r="Q594">
        <f>P594*Diccionario!$B$40</f>
        <v>3.9447821454352938E-2</v>
      </c>
      <c r="R594">
        <f>Q594*Diccionario!$B$41</f>
        <v>2.5641083945329411E-2</v>
      </c>
      <c r="S594">
        <f t="shared" si="94"/>
        <v>2.5641083945329411E-2</v>
      </c>
      <c r="T594">
        <f>I594*Diccionario!$B$36</f>
        <v>7.2328238823529407</v>
      </c>
      <c r="U594">
        <f>T594*Diccionario!$B$42</f>
        <v>0.73051521211764703</v>
      </c>
      <c r="V594">
        <f>U594*Diccionario!$B$43</f>
        <v>0.6209379303</v>
      </c>
      <c r="W594">
        <f>V594*Diccionario!$B$44</f>
        <v>0.11797820675700001</v>
      </c>
      <c r="X594">
        <f>W594*Diccionario!$B$45</f>
        <v>4.6011500635230004E-2</v>
      </c>
      <c r="Y594">
        <f>X594*Diccionario!$B$46</f>
        <v>4.0950235565354702E-2</v>
      </c>
      <c r="Z594">
        <f>Y594*Diccionario!$B$47</f>
        <v>1.5151587159181239E-2</v>
      </c>
      <c r="AA594">
        <f>Z594*Diccionario!$B$48</f>
        <v>1.5151587159181239E-2</v>
      </c>
      <c r="AB594">
        <f>AA594*Diccionario!$B$49</f>
        <v>1.1363690369385929E-2</v>
      </c>
      <c r="AC594">
        <f t="shared" si="95"/>
        <v>1.1363690369385929E-2</v>
      </c>
      <c r="AD594">
        <f t="shared" si="96"/>
        <v>3.7004774314715341E-2</v>
      </c>
      <c r="AE594">
        <f t="shared" si="97"/>
        <v>6.2011377279541484E-5</v>
      </c>
      <c r="AF594" t="e">
        <f ca="1">IF(AD594="","",_xludf.RANK.EQ(AD594,$AD$2:$AD$5513,0))</f>
        <v>#NAME?</v>
      </c>
      <c r="AH594" t="str">
        <f t="shared" si="98"/>
        <v>Baja</v>
      </c>
      <c r="AI594" t="s">
        <v>153</v>
      </c>
      <c r="AJ594" t="str">
        <f>IFERROR(VLOOKUP(B594,Maestro_Regionales!$A$2:$B$35,2,FALSE),"Otras zonas")</f>
        <v>Antioquia</v>
      </c>
      <c r="AK594" t="str">
        <f t="shared" si="99"/>
        <v>SAVIA SALUD EPS | Antioquia</v>
      </c>
    </row>
    <row r="595" spans="1:37">
      <c r="A595" s="4" t="s">
        <v>155</v>
      </c>
      <c r="B595" s="4" t="s">
        <v>156</v>
      </c>
      <c r="C595" s="4" t="s">
        <v>382</v>
      </c>
      <c r="D595" s="4" t="s">
        <v>383</v>
      </c>
      <c r="E595" s="4" t="s">
        <v>90</v>
      </c>
      <c r="F595" s="4">
        <v>0</v>
      </c>
      <c r="G595" s="4">
        <v>0</v>
      </c>
      <c r="H595" s="4">
        <v>154</v>
      </c>
      <c r="I595">
        <f t="shared" si="90"/>
        <v>154</v>
      </c>
      <c r="J595">
        <f t="shared" si="91"/>
        <v>0</v>
      </c>
      <c r="K595">
        <f t="shared" si="92"/>
        <v>0</v>
      </c>
      <c r="L595">
        <f t="shared" si="93"/>
        <v>1</v>
      </c>
      <c r="M595">
        <f>I595*Diccionario!$B$36</f>
        <v>0.34188301960784312</v>
      </c>
      <c r="N595">
        <f>M595*Diccionario!$B$37</f>
        <v>3.4530184980392155E-2</v>
      </c>
      <c r="O595">
        <f>N595*Diccionario!$B$38</f>
        <v>5.1795277470588234E-3</v>
      </c>
      <c r="P595">
        <f>O595*Diccionario!$B$39</f>
        <v>4.6615749723529411E-3</v>
      </c>
      <c r="Q595">
        <f>P595*Diccionario!$B$40</f>
        <v>1.8646299889411766E-3</v>
      </c>
      <c r="R595">
        <f>Q595*Diccionario!$B$41</f>
        <v>1.2120094928117649E-3</v>
      </c>
      <c r="S595">
        <f t="shared" si="94"/>
        <v>1.2120094928117649E-3</v>
      </c>
      <c r="T595">
        <f>I595*Diccionario!$B$36</f>
        <v>0.34188301960784312</v>
      </c>
      <c r="U595">
        <f>T595*Diccionario!$B$42</f>
        <v>3.4530184980392155E-2</v>
      </c>
      <c r="V595">
        <f>U595*Diccionario!$B$43</f>
        <v>2.9350657233333331E-2</v>
      </c>
      <c r="W595">
        <f>V595*Diccionario!$B$44</f>
        <v>5.5766248743333328E-3</v>
      </c>
      <c r="X595">
        <f>W595*Diccionario!$B$45</f>
        <v>2.1748837009899998E-3</v>
      </c>
      <c r="Y595">
        <f>X595*Diccionario!$B$46</f>
        <v>1.9356464938810999E-3</v>
      </c>
      <c r="Z595">
        <f>Y595*Diccionario!$B$47</f>
        <v>7.1618920273600702E-4</v>
      </c>
      <c r="AA595">
        <f>Z595*Diccionario!$B$48</f>
        <v>7.1618920273600702E-4</v>
      </c>
      <c r="AB595">
        <f>AA595*Diccionario!$B$49</f>
        <v>5.3714190205200523E-4</v>
      </c>
      <c r="AC595">
        <f t="shared" si="95"/>
        <v>5.3714190205200523E-4</v>
      </c>
      <c r="AD595">
        <f t="shared" si="96"/>
        <v>1.7491513948637702E-3</v>
      </c>
      <c r="AE595">
        <f t="shared" si="97"/>
        <v>2.931170073986921E-6</v>
      </c>
      <c r="AF595" t="e">
        <f ca="1">IF(AD595="","",_xludf.RANK.EQ(AD595,$AD$2:$AD$5513,0))</f>
        <v>#NAME?</v>
      </c>
      <c r="AH595" t="str">
        <f t="shared" si="98"/>
        <v>Baja</v>
      </c>
      <c r="AI595" t="s">
        <v>153</v>
      </c>
      <c r="AJ595" t="str">
        <f>IFERROR(VLOOKUP(B595,Maestro_Regionales!$A$2:$B$35,2,FALSE),"Otras zonas")</f>
        <v>Antioquia</v>
      </c>
      <c r="AK595" t="str">
        <f t="shared" si="99"/>
        <v>REGIMEN DE EXCEPCION | Antioquia</v>
      </c>
    </row>
    <row r="596" spans="1:37">
      <c r="A596" s="4" t="s">
        <v>155</v>
      </c>
      <c r="B596" s="4" t="s">
        <v>156</v>
      </c>
      <c r="C596" s="4" t="s">
        <v>382</v>
      </c>
      <c r="D596" s="4" t="s">
        <v>383</v>
      </c>
      <c r="E596" s="4" t="s">
        <v>70</v>
      </c>
      <c r="F596" s="4">
        <v>2</v>
      </c>
      <c r="G596" s="4">
        <v>0</v>
      </c>
      <c r="H596" s="4">
        <v>0</v>
      </c>
      <c r="I596">
        <f t="shared" si="90"/>
        <v>2</v>
      </c>
      <c r="J596">
        <f t="shared" si="91"/>
        <v>1</v>
      </c>
      <c r="K596">
        <f t="shared" si="92"/>
        <v>0</v>
      </c>
      <c r="L596">
        <f t="shared" si="93"/>
        <v>0</v>
      </c>
      <c r="M596">
        <f>I596*Diccionario!$B$36</f>
        <v>4.4400392156862742E-3</v>
      </c>
      <c r="N596">
        <f>M596*Diccionario!$B$37</f>
        <v>4.4844396078431374E-4</v>
      </c>
      <c r="O596">
        <f>N596*Diccionario!$B$38</f>
        <v>6.7266594117647063E-5</v>
      </c>
      <c r="P596">
        <f>O596*Diccionario!$B$39</f>
        <v>6.053993470588236E-5</v>
      </c>
      <c r="Q596">
        <f>P596*Diccionario!$B$40</f>
        <v>2.4215973882352947E-5</v>
      </c>
      <c r="R596">
        <f>Q596*Diccionario!$B$41</f>
        <v>1.5740383023529416E-5</v>
      </c>
      <c r="S596">
        <f t="shared" si="94"/>
        <v>1.5740383023529416E-5</v>
      </c>
      <c r="T596">
        <f>I596*Diccionario!$B$36</f>
        <v>4.4400392156862742E-3</v>
      </c>
      <c r="U596">
        <f>T596*Diccionario!$B$42</f>
        <v>4.4844396078431374E-4</v>
      </c>
      <c r="V596">
        <f>U596*Diccionario!$B$43</f>
        <v>3.8117736666666666E-4</v>
      </c>
      <c r="W596">
        <f>V596*Diccionario!$B$44</f>
        <v>7.2423699666666666E-5</v>
      </c>
      <c r="X596">
        <f>W596*Diccionario!$B$45</f>
        <v>2.8245242870000002E-5</v>
      </c>
      <c r="Y596">
        <f>X596*Diccionario!$B$46</f>
        <v>2.5138266154300001E-5</v>
      </c>
      <c r="Z596">
        <f>Y596*Diccionario!$B$47</f>
        <v>9.3011584770909993E-6</v>
      </c>
      <c r="AA596">
        <f>Z596*Diccionario!$B$48</f>
        <v>9.3011584770909993E-6</v>
      </c>
      <c r="AB596">
        <f>AA596*Diccionario!$B$49</f>
        <v>6.9758688578182495E-6</v>
      </c>
      <c r="AC596">
        <f t="shared" si="95"/>
        <v>6.9758688578182495E-6</v>
      </c>
      <c r="AD596">
        <f t="shared" si="96"/>
        <v>2.2716251881347665E-5</v>
      </c>
      <c r="AE596">
        <f t="shared" si="97"/>
        <v>3.8067143818011966E-8</v>
      </c>
      <c r="AF596" t="e">
        <f ca="1">IF(AD596="","",_xludf.RANK.EQ(AD596,$AD$2:$AD$5513,0))</f>
        <v>#NAME?</v>
      </c>
      <c r="AH596" t="str">
        <f t="shared" si="98"/>
        <v>Baja</v>
      </c>
      <c r="AI596" t="s">
        <v>153</v>
      </c>
      <c r="AJ596" t="str">
        <f>IFERROR(VLOOKUP(B596,Maestro_Regionales!$A$2:$B$35,2,FALSE),"Otras zonas")</f>
        <v>Antioquia</v>
      </c>
      <c r="AK596" t="str">
        <f t="shared" si="99"/>
        <v>EPS SURA | Antioquia</v>
      </c>
    </row>
    <row r="597" spans="1:37">
      <c r="A597" s="4" t="s">
        <v>155</v>
      </c>
      <c r="B597" s="4" t="s">
        <v>156</v>
      </c>
      <c r="C597" s="4" t="s">
        <v>382</v>
      </c>
      <c r="D597" s="4" t="s">
        <v>383</v>
      </c>
      <c r="E597" s="4" t="s">
        <v>86</v>
      </c>
      <c r="F597" s="4">
        <v>1</v>
      </c>
      <c r="G597" s="4">
        <v>0</v>
      </c>
      <c r="H597" s="4">
        <v>0</v>
      </c>
      <c r="I597">
        <f t="shared" si="90"/>
        <v>1</v>
      </c>
      <c r="J597">
        <f t="shared" si="91"/>
        <v>1</v>
      </c>
      <c r="K597">
        <f t="shared" si="92"/>
        <v>0</v>
      </c>
      <c r="L597">
        <f t="shared" si="93"/>
        <v>0</v>
      </c>
      <c r="M597">
        <f>I597*Diccionario!$B$36</f>
        <v>2.2200196078431371E-3</v>
      </c>
      <c r="N597">
        <f>M597*Diccionario!$B$37</f>
        <v>2.2422198039215687E-4</v>
      </c>
      <c r="O597">
        <f>N597*Diccionario!$B$38</f>
        <v>3.3633297058823532E-5</v>
      </c>
      <c r="P597">
        <f>O597*Diccionario!$B$39</f>
        <v>3.026996735294118E-5</v>
      </c>
      <c r="Q597">
        <f>P597*Diccionario!$B$40</f>
        <v>1.2107986941176473E-5</v>
      </c>
      <c r="R597">
        <f>Q597*Diccionario!$B$41</f>
        <v>7.870191511764708E-6</v>
      </c>
      <c r="S597">
        <f t="shared" si="94"/>
        <v>7.870191511764708E-6</v>
      </c>
      <c r="T597">
        <f>I597*Diccionario!$B$36</f>
        <v>2.2200196078431371E-3</v>
      </c>
      <c r="U597">
        <f>T597*Diccionario!$B$42</f>
        <v>2.2422198039215687E-4</v>
      </c>
      <c r="V597">
        <f>U597*Diccionario!$B$43</f>
        <v>1.9058868333333333E-4</v>
      </c>
      <c r="W597">
        <f>V597*Diccionario!$B$44</f>
        <v>3.6211849833333333E-5</v>
      </c>
      <c r="X597">
        <f>W597*Diccionario!$B$45</f>
        <v>1.4122621435000001E-5</v>
      </c>
      <c r="Y597">
        <f>X597*Diccionario!$B$46</f>
        <v>1.256913307715E-5</v>
      </c>
      <c r="Z597">
        <f>Y597*Diccionario!$B$47</f>
        <v>4.6505792385454997E-6</v>
      </c>
      <c r="AA597">
        <f>Z597*Diccionario!$B$48</f>
        <v>4.6505792385454997E-6</v>
      </c>
      <c r="AB597">
        <f>AA597*Diccionario!$B$49</f>
        <v>3.4879344289091247E-6</v>
      </c>
      <c r="AC597">
        <f t="shared" si="95"/>
        <v>3.4879344289091247E-6</v>
      </c>
      <c r="AD597">
        <f t="shared" si="96"/>
        <v>1.1358125940673833E-5</v>
      </c>
      <c r="AE597">
        <f t="shared" si="97"/>
        <v>1.9033571909005983E-8</v>
      </c>
      <c r="AF597" t="e">
        <f ca="1">IF(AD597="","",_xludf.RANK.EQ(AD597,$AD$2:$AD$5513,0))</f>
        <v>#NAME?</v>
      </c>
      <c r="AH597" t="str">
        <f t="shared" si="98"/>
        <v>Baja</v>
      </c>
      <c r="AI597" t="s">
        <v>153</v>
      </c>
      <c r="AJ597" t="str">
        <f>IFERROR(VLOOKUP(B597,Maestro_Regionales!$A$2:$B$35,2,FALSE),"Otras zonas")</f>
        <v>Antioquia</v>
      </c>
      <c r="AK597" t="str">
        <f t="shared" si="99"/>
        <v>EPS SANITAS | Antioquia</v>
      </c>
    </row>
    <row r="598" spans="1:37">
      <c r="A598" s="4" t="s">
        <v>155</v>
      </c>
      <c r="B598" s="4" t="s">
        <v>156</v>
      </c>
      <c r="C598" s="4" t="s">
        <v>384</v>
      </c>
      <c r="D598" s="4" t="s">
        <v>385</v>
      </c>
      <c r="E598" s="4" t="s">
        <v>160</v>
      </c>
      <c r="F598" s="4">
        <v>286</v>
      </c>
      <c r="G598" s="4">
        <v>3343</v>
      </c>
      <c r="H598" s="4">
        <v>0</v>
      </c>
      <c r="I598">
        <f t="shared" si="90"/>
        <v>3629</v>
      </c>
      <c r="J598">
        <f t="shared" si="91"/>
        <v>7.8809589418572606E-2</v>
      </c>
      <c r="K598">
        <f t="shared" si="92"/>
        <v>0.92119041058142737</v>
      </c>
      <c r="L598">
        <f t="shared" si="93"/>
        <v>0</v>
      </c>
      <c r="M598">
        <f>I598*Diccionario!$B$36</f>
        <v>8.0564511568627442</v>
      </c>
      <c r="N598">
        <f>M598*Diccionario!$B$37</f>
        <v>0.81370156684313721</v>
      </c>
      <c r="O598">
        <f>N598*Diccionario!$B$38</f>
        <v>0.12205523502647057</v>
      </c>
      <c r="P598">
        <f>O598*Diccionario!$B$39</f>
        <v>0.10984971152382352</v>
      </c>
      <c r="Q598">
        <f>P598*Diccionario!$B$40</f>
        <v>4.3939884609529412E-2</v>
      </c>
      <c r="R598">
        <f>Q598*Diccionario!$B$41</f>
        <v>2.8560924996194118E-2</v>
      </c>
      <c r="S598">
        <f t="shared" si="94"/>
        <v>2.8560924996194118E-2</v>
      </c>
      <c r="T598">
        <f>I598*Diccionario!$B$36</f>
        <v>8.0564511568627442</v>
      </c>
      <c r="U598">
        <f>T598*Diccionario!$B$42</f>
        <v>0.81370156684313721</v>
      </c>
      <c r="V598">
        <f>U598*Diccionario!$B$43</f>
        <v>0.69164633181666657</v>
      </c>
      <c r="W598">
        <f>V598*Diccionario!$B$44</f>
        <v>0.13141280304516664</v>
      </c>
      <c r="X598">
        <f>W598*Diccionario!$B$45</f>
        <v>5.1250993187614995E-2</v>
      </c>
      <c r="Y598">
        <f>X598*Diccionario!$B$46</f>
        <v>4.5613383936977343E-2</v>
      </c>
      <c r="Z598">
        <f>Y598*Diccionario!$B$47</f>
        <v>1.6876952056681618E-2</v>
      </c>
      <c r="AA598">
        <f>Z598*Diccionario!$B$48</f>
        <v>1.6876952056681618E-2</v>
      </c>
      <c r="AB598">
        <f>AA598*Diccionario!$B$49</f>
        <v>1.2657714042511214E-2</v>
      </c>
      <c r="AC598">
        <f t="shared" si="95"/>
        <v>1.2657714042511214E-2</v>
      </c>
      <c r="AD598">
        <f t="shared" si="96"/>
        <v>4.1218639038705332E-2</v>
      </c>
      <c r="AE598">
        <f t="shared" si="97"/>
        <v>6.9072832457782698E-5</v>
      </c>
      <c r="AF598" t="e">
        <f ca="1">IF(AD598="","",_xludf.RANK.EQ(AD598,$AD$2:$AD$5513,0))</f>
        <v>#NAME?</v>
      </c>
      <c r="AH598" t="str">
        <f t="shared" si="98"/>
        <v>Baja</v>
      </c>
      <c r="AI598" t="s">
        <v>153</v>
      </c>
      <c r="AJ598" t="str">
        <f>IFERROR(VLOOKUP(B598,Maestro_Regionales!$A$2:$B$35,2,FALSE),"Otras zonas")</f>
        <v>Antioquia</v>
      </c>
      <c r="AK598" t="str">
        <f t="shared" si="99"/>
        <v>SAVIA SALUD EPS | Antioquia</v>
      </c>
    </row>
    <row r="599" spans="1:37">
      <c r="A599" s="4" t="s">
        <v>155</v>
      </c>
      <c r="B599" s="4" t="s">
        <v>156</v>
      </c>
      <c r="C599" s="4" t="s">
        <v>384</v>
      </c>
      <c r="D599" s="4" t="s">
        <v>385</v>
      </c>
      <c r="E599" s="4" t="s">
        <v>87</v>
      </c>
      <c r="F599" s="4">
        <v>476</v>
      </c>
      <c r="G599" s="4">
        <v>357</v>
      </c>
      <c r="H599" s="4">
        <v>0</v>
      </c>
      <c r="I599">
        <f t="shared" si="90"/>
        <v>833</v>
      </c>
      <c r="J599">
        <f t="shared" si="91"/>
        <v>0.5714285714285714</v>
      </c>
      <c r="K599">
        <f t="shared" si="92"/>
        <v>0.42857142857142855</v>
      </c>
      <c r="L599">
        <f t="shared" si="93"/>
        <v>0</v>
      </c>
      <c r="M599">
        <f>I599*Diccionario!$B$36</f>
        <v>1.8492763333333333</v>
      </c>
      <c r="N599">
        <f>M599*Diccionario!$B$37</f>
        <v>0.18677690966666669</v>
      </c>
      <c r="O599">
        <f>N599*Diccionario!$B$38</f>
        <v>2.8016536450000001E-2</v>
      </c>
      <c r="P599">
        <f>O599*Diccionario!$B$39</f>
        <v>2.5214882805000002E-2</v>
      </c>
      <c r="Q599">
        <f>P599*Diccionario!$B$40</f>
        <v>1.0085953122000002E-2</v>
      </c>
      <c r="R599">
        <f>Q599*Diccionario!$B$41</f>
        <v>6.5558695293000012E-3</v>
      </c>
      <c r="S599">
        <f t="shared" si="94"/>
        <v>6.5558695293000012E-3</v>
      </c>
      <c r="T599">
        <f>I599*Diccionario!$B$36</f>
        <v>1.8492763333333333</v>
      </c>
      <c r="U599">
        <f>T599*Diccionario!$B$42</f>
        <v>0.18677690966666669</v>
      </c>
      <c r="V599">
        <f>U599*Diccionario!$B$43</f>
        <v>0.15876037321666667</v>
      </c>
      <c r="W599">
        <f>V599*Diccionario!$B$44</f>
        <v>3.0164470911166669E-2</v>
      </c>
      <c r="X599">
        <f>W599*Diccionario!$B$45</f>
        <v>1.1764143655355001E-2</v>
      </c>
      <c r="Y599">
        <f>X599*Diccionario!$B$46</f>
        <v>1.047008785326595E-2</v>
      </c>
      <c r="Z599">
        <f>Y599*Diccionario!$B$47</f>
        <v>3.8739325057084014E-3</v>
      </c>
      <c r="AA599">
        <f>Z599*Diccionario!$B$48</f>
        <v>3.8739325057084014E-3</v>
      </c>
      <c r="AB599">
        <f>AA599*Diccionario!$B$49</f>
        <v>2.9054493792813009E-3</v>
      </c>
      <c r="AC599">
        <f t="shared" si="95"/>
        <v>2.9054493792813009E-3</v>
      </c>
      <c r="AD599">
        <f t="shared" si="96"/>
        <v>9.461318908581302E-3</v>
      </c>
      <c r="AE599">
        <f t="shared" si="97"/>
        <v>1.5854965400201981E-5</v>
      </c>
      <c r="AF599" t="e">
        <f ca="1">IF(AD599="","",_xludf.RANK.EQ(AD599,$AD$2:$AD$5513,0))</f>
        <v>#NAME?</v>
      </c>
      <c r="AH599" t="str">
        <f t="shared" si="98"/>
        <v>Baja</v>
      </c>
      <c r="AI599" t="s">
        <v>153</v>
      </c>
      <c r="AJ599" t="str">
        <f>IFERROR(VLOOKUP(B599,Maestro_Regionales!$A$2:$B$35,2,FALSE),"Otras zonas")</f>
        <v>Antioquia</v>
      </c>
      <c r="AK599" t="str">
        <f t="shared" si="99"/>
        <v>NUEVA EPS | Antioquia</v>
      </c>
    </row>
    <row r="600" spans="1:37">
      <c r="A600" s="4" t="s">
        <v>155</v>
      </c>
      <c r="B600" s="4" t="s">
        <v>156</v>
      </c>
      <c r="C600" s="4" t="s">
        <v>384</v>
      </c>
      <c r="D600" s="4" t="s">
        <v>385</v>
      </c>
      <c r="E600" s="4" t="s">
        <v>90</v>
      </c>
      <c r="F600" s="4">
        <v>0</v>
      </c>
      <c r="G600" s="4">
        <v>0</v>
      </c>
      <c r="H600" s="4">
        <v>113</v>
      </c>
      <c r="I600">
        <f t="shared" si="90"/>
        <v>113</v>
      </c>
      <c r="J600">
        <f t="shared" si="91"/>
        <v>0</v>
      </c>
      <c r="K600">
        <f t="shared" si="92"/>
        <v>0</v>
      </c>
      <c r="L600">
        <f t="shared" si="93"/>
        <v>1</v>
      </c>
      <c r="M600">
        <f>I600*Diccionario!$B$36</f>
        <v>0.25086221568627448</v>
      </c>
      <c r="N600">
        <f>M600*Diccionario!$B$37</f>
        <v>2.5337083784313725E-2</v>
      </c>
      <c r="O600">
        <f>N600*Diccionario!$B$38</f>
        <v>3.8005625676470586E-3</v>
      </c>
      <c r="P600">
        <f>O600*Diccionario!$B$39</f>
        <v>3.4205063108823527E-3</v>
      </c>
      <c r="Q600">
        <f>P600*Diccionario!$B$40</f>
        <v>1.3682025243529411E-3</v>
      </c>
      <c r="R600">
        <f>Q600*Diccionario!$B$41</f>
        <v>8.8933164082941171E-4</v>
      </c>
      <c r="S600">
        <f t="shared" si="94"/>
        <v>8.8933164082941171E-4</v>
      </c>
      <c r="T600">
        <f>I600*Diccionario!$B$36</f>
        <v>0.25086221568627448</v>
      </c>
      <c r="U600">
        <f>T600*Diccionario!$B$42</f>
        <v>2.5337083784313725E-2</v>
      </c>
      <c r="V600">
        <f>U600*Diccionario!$B$43</f>
        <v>2.1536521216666667E-2</v>
      </c>
      <c r="W600">
        <f>V600*Diccionario!$B$44</f>
        <v>4.0919390311666666E-3</v>
      </c>
      <c r="X600">
        <f>W600*Diccionario!$B$45</f>
        <v>1.595856222155E-3</v>
      </c>
      <c r="Y600">
        <f>X600*Diccionario!$B$46</f>
        <v>1.42031203771795E-3</v>
      </c>
      <c r="Z600">
        <f>Y600*Diccionario!$B$47</f>
        <v>5.2551545395564147E-4</v>
      </c>
      <c r="AA600">
        <f>Z600*Diccionario!$B$48</f>
        <v>5.2551545395564147E-4</v>
      </c>
      <c r="AB600">
        <f>AA600*Diccionario!$B$49</f>
        <v>3.9413659046673107E-4</v>
      </c>
      <c r="AC600">
        <f t="shared" si="95"/>
        <v>3.9413659046673107E-4</v>
      </c>
      <c r="AD600">
        <f t="shared" si="96"/>
        <v>1.2834682312961427E-3</v>
      </c>
      <c r="AE600">
        <f t="shared" si="97"/>
        <v>2.1507936257176752E-6</v>
      </c>
      <c r="AF600" t="e">
        <f ca="1">IF(AD600="","",_xludf.RANK.EQ(AD600,$AD$2:$AD$5513,0))</f>
        <v>#NAME?</v>
      </c>
      <c r="AH600" t="str">
        <f t="shared" si="98"/>
        <v>Baja</v>
      </c>
      <c r="AI600" t="s">
        <v>153</v>
      </c>
      <c r="AJ600" t="str">
        <f>IFERROR(VLOOKUP(B600,Maestro_Regionales!$A$2:$B$35,2,FALSE),"Otras zonas")</f>
        <v>Antioquia</v>
      </c>
      <c r="AK600" t="str">
        <f t="shared" si="99"/>
        <v>REGIMEN DE EXCEPCION | Antioquia</v>
      </c>
    </row>
    <row r="601" spans="1:37">
      <c r="A601" s="4" t="s">
        <v>155</v>
      </c>
      <c r="B601" s="4" t="s">
        <v>156</v>
      </c>
      <c r="C601" s="4" t="s">
        <v>386</v>
      </c>
      <c r="D601" s="4" t="s">
        <v>387</v>
      </c>
      <c r="E601" s="4" t="s">
        <v>87</v>
      </c>
      <c r="F601" s="4">
        <v>18184</v>
      </c>
      <c r="G601" s="4">
        <v>36630</v>
      </c>
      <c r="H601" s="4">
        <v>0</v>
      </c>
      <c r="I601">
        <f t="shared" si="90"/>
        <v>54814</v>
      </c>
      <c r="J601">
        <f t="shared" si="91"/>
        <v>0.33174006640639253</v>
      </c>
      <c r="K601">
        <f t="shared" si="92"/>
        <v>0.66825993359360747</v>
      </c>
      <c r="L601">
        <f t="shared" si="93"/>
        <v>0</v>
      </c>
      <c r="M601">
        <f>I601*Diccionario!$B$36</f>
        <v>121.68815478431371</v>
      </c>
      <c r="N601">
        <f>M601*Diccionario!$B$37</f>
        <v>12.290503633215685</v>
      </c>
      <c r="O601">
        <f>N601*Diccionario!$B$38</f>
        <v>1.8435755449823528</v>
      </c>
      <c r="P601">
        <f>O601*Diccionario!$B$39</f>
        <v>1.6592179904841176</v>
      </c>
      <c r="Q601">
        <f>P601*Diccionario!$B$40</f>
        <v>0.66368719619364702</v>
      </c>
      <c r="R601">
        <f>Q601*Diccionario!$B$41</f>
        <v>0.43139667752587058</v>
      </c>
      <c r="S601">
        <f t="shared" si="94"/>
        <v>0.43139667752587058</v>
      </c>
      <c r="T601">
        <f>I601*Diccionario!$B$36</f>
        <v>121.68815478431371</v>
      </c>
      <c r="U601">
        <f>T601*Diccionario!$B$42</f>
        <v>12.290503633215685</v>
      </c>
      <c r="V601">
        <f>U601*Diccionario!$B$43</f>
        <v>10.446928088233332</v>
      </c>
      <c r="W601">
        <f>V601*Diccionario!$B$44</f>
        <v>1.984916336764333</v>
      </c>
      <c r="X601">
        <f>W601*Diccionario!$B$45</f>
        <v>0.77411737133808989</v>
      </c>
      <c r="Y601">
        <f>X601*Diccionario!$B$46</f>
        <v>0.68896446049089999</v>
      </c>
      <c r="Z601">
        <f>Y601*Diccionario!$B$47</f>
        <v>0.25491685038163298</v>
      </c>
      <c r="AA601">
        <f>Z601*Diccionario!$B$48</f>
        <v>0.25491685038163298</v>
      </c>
      <c r="AB601">
        <f>AA601*Diccionario!$B$49</f>
        <v>0.19118763778622472</v>
      </c>
      <c r="AC601">
        <f t="shared" si="95"/>
        <v>0.19118763778622472</v>
      </c>
      <c r="AD601">
        <f t="shared" si="96"/>
        <v>0.62258431531209535</v>
      </c>
      <c r="AE601">
        <f t="shared" si="97"/>
        <v>1.0433062106202538E-3</v>
      </c>
      <c r="AF601" t="e">
        <f ca="1">IF(AD601="","",_xludf.RANK.EQ(AD601,$AD$2:$AD$5513,0))</f>
        <v>#NAME?</v>
      </c>
      <c r="AH601" t="str">
        <f t="shared" si="98"/>
        <v>Media</v>
      </c>
      <c r="AI601" t="s">
        <v>153</v>
      </c>
      <c r="AJ601" t="str">
        <f>IFERROR(VLOOKUP(B601,Maestro_Regionales!$A$2:$B$35,2,FALSE),"Otras zonas")</f>
        <v>Antioquia</v>
      </c>
      <c r="AK601" t="str">
        <f t="shared" si="99"/>
        <v>NUEVA EPS | Antioquia</v>
      </c>
    </row>
    <row r="602" spans="1:37">
      <c r="A602" s="4" t="s">
        <v>155</v>
      </c>
      <c r="B602" s="4" t="s">
        <v>156</v>
      </c>
      <c r="C602" s="4" t="s">
        <v>386</v>
      </c>
      <c r="D602" s="4" t="s">
        <v>387</v>
      </c>
      <c r="E602" s="4" t="s">
        <v>70</v>
      </c>
      <c r="F602" s="4">
        <v>20946</v>
      </c>
      <c r="G602" s="4">
        <v>19733</v>
      </c>
      <c r="H602" s="4">
        <v>0</v>
      </c>
      <c r="I602">
        <f t="shared" si="90"/>
        <v>40679</v>
      </c>
      <c r="J602">
        <f t="shared" si="91"/>
        <v>0.51490941271909341</v>
      </c>
      <c r="K602">
        <f t="shared" si="92"/>
        <v>0.48509058728090659</v>
      </c>
      <c r="L602">
        <f t="shared" si="93"/>
        <v>0</v>
      </c>
      <c r="M602">
        <f>I602*Diccionario!$B$36</f>
        <v>90.308177627450974</v>
      </c>
      <c r="N602">
        <f>M602*Diccionario!$B$37</f>
        <v>9.1211259403725489</v>
      </c>
      <c r="O602">
        <f>N602*Diccionario!$B$38</f>
        <v>1.3681688910558822</v>
      </c>
      <c r="P602">
        <f>O602*Diccionario!$B$39</f>
        <v>1.2313520019502942</v>
      </c>
      <c r="Q602">
        <f>P602*Diccionario!$B$40</f>
        <v>0.49254080078011769</v>
      </c>
      <c r="R602">
        <f>Q602*Diccionario!$B$41</f>
        <v>0.32015152050707651</v>
      </c>
      <c r="S602">
        <f t="shared" si="94"/>
        <v>0.32015152050707651</v>
      </c>
      <c r="T602">
        <f>I602*Diccionario!$B$36</f>
        <v>90.308177627450974</v>
      </c>
      <c r="U602">
        <f>T602*Diccionario!$B$42</f>
        <v>9.1211259403725489</v>
      </c>
      <c r="V602">
        <f>U602*Diccionario!$B$43</f>
        <v>7.7529570493166666</v>
      </c>
      <c r="W602">
        <f>V602*Diccionario!$B$44</f>
        <v>1.4730618393701667</v>
      </c>
      <c r="X602">
        <f>W602*Diccionario!$B$45</f>
        <v>0.57449411735436506</v>
      </c>
      <c r="Y602">
        <f>X602*Diccionario!$B$46</f>
        <v>0.51129976444538494</v>
      </c>
      <c r="Z602">
        <f>Y602*Diccionario!$B$47</f>
        <v>0.18918091284479244</v>
      </c>
      <c r="AA602">
        <f>Z602*Diccionario!$B$48</f>
        <v>0.18918091284479244</v>
      </c>
      <c r="AB602">
        <f>AA602*Diccionario!$B$49</f>
        <v>0.14188568463359433</v>
      </c>
      <c r="AC602">
        <f t="shared" si="95"/>
        <v>0.14188568463359433</v>
      </c>
      <c r="AD602">
        <f t="shared" si="96"/>
        <v>0.46203720514067081</v>
      </c>
      <c r="AE602">
        <f t="shared" si="97"/>
        <v>7.742666716864543E-4</v>
      </c>
      <c r="AF602" t="e">
        <f ca="1">IF(AD602="","",_xludf.RANK.EQ(AD602,$AD$2:$AD$5513,0))</f>
        <v>#NAME?</v>
      </c>
      <c r="AH602" t="str">
        <f t="shared" si="98"/>
        <v>Media</v>
      </c>
      <c r="AI602" t="s">
        <v>153</v>
      </c>
      <c r="AJ602" t="str">
        <f>IFERROR(VLOOKUP(B602,Maestro_Regionales!$A$2:$B$35,2,FALSE),"Otras zonas")</f>
        <v>Antioquia</v>
      </c>
      <c r="AK602" t="str">
        <f t="shared" si="99"/>
        <v>EPS SURA | Antioquia</v>
      </c>
    </row>
    <row r="603" spans="1:37">
      <c r="A603" s="4" t="s">
        <v>155</v>
      </c>
      <c r="B603" s="4" t="s">
        <v>156</v>
      </c>
      <c r="C603" s="4" t="s">
        <v>386</v>
      </c>
      <c r="D603" s="4" t="s">
        <v>387</v>
      </c>
      <c r="E603" s="4" t="s">
        <v>160</v>
      </c>
      <c r="F603" s="4">
        <v>1217</v>
      </c>
      <c r="G603" s="4">
        <v>34024</v>
      </c>
      <c r="H603" s="4">
        <v>0</v>
      </c>
      <c r="I603">
        <f t="shared" si="90"/>
        <v>35241</v>
      </c>
      <c r="J603">
        <f t="shared" si="91"/>
        <v>3.4533639794557473E-2</v>
      </c>
      <c r="K603">
        <f t="shared" si="92"/>
        <v>0.96546636020544252</v>
      </c>
      <c r="L603">
        <f t="shared" si="93"/>
        <v>0</v>
      </c>
      <c r="M603">
        <f>I603*Diccionario!$B$36</f>
        <v>78.235710999999995</v>
      </c>
      <c r="N603">
        <f>M603*Diccionario!$B$37</f>
        <v>7.9018068110000002</v>
      </c>
      <c r="O603">
        <f>N603*Diccionario!$B$38</f>
        <v>1.18527102165</v>
      </c>
      <c r="P603">
        <f>O603*Diccionario!$B$39</f>
        <v>1.0667439194849999</v>
      </c>
      <c r="Q603">
        <f>P603*Diccionario!$B$40</f>
        <v>0.42669756779399998</v>
      </c>
      <c r="R603">
        <f>Q603*Diccionario!$B$41</f>
        <v>0.2773534190661</v>
      </c>
      <c r="S603">
        <f t="shared" si="94"/>
        <v>0.2773534190661</v>
      </c>
      <c r="T603">
        <f>I603*Diccionario!$B$36</f>
        <v>78.235710999999995</v>
      </c>
      <c r="U603">
        <f>T603*Diccionario!$B$42</f>
        <v>7.9018068110000002</v>
      </c>
      <c r="V603">
        <f>U603*Diccionario!$B$43</f>
        <v>6.71653578935</v>
      </c>
      <c r="W603">
        <f>V603*Diccionario!$B$44</f>
        <v>1.2761417999764999</v>
      </c>
      <c r="X603">
        <f>W603*Diccionario!$B$45</f>
        <v>0.497695301990835</v>
      </c>
      <c r="Y603">
        <f>X603*Diccionario!$B$46</f>
        <v>0.44294881877184317</v>
      </c>
      <c r="Z603">
        <f>Y603*Diccionario!$B$47</f>
        <v>0.16389106294558198</v>
      </c>
      <c r="AA603">
        <f>Z603*Diccionario!$B$48</f>
        <v>0.16389106294558198</v>
      </c>
      <c r="AB603">
        <f>AA603*Diccionario!$B$49</f>
        <v>0.12291829720918648</v>
      </c>
      <c r="AC603">
        <f t="shared" si="95"/>
        <v>0.12291829720918648</v>
      </c>
      <c r="AD603">
        <f t="shared" si="96"/>
        <v>0.40027171627528646</v>
      </c>
      <c r="AE603">
        <f t="shared" si="97"/>
        <v>6.7076210764527972E-4</v>
      </c>
      <c r="AF603" t="e">
        <f ca="1">IF(AD603="","",_xludf.RANK.EQ(AD603,$AD$2:$AD$5513,0))</f>
        <v>#NAME?</v>
      </c>
      <c r="AH603" t="str">
        <f t="shared" si="98"/>
        <v>Media</v>
      </c>
      <c r="AI603" t="s">
        <v>153</v>
      </c>
      <c r="AJ603" t="str">
        <f>IFERROR(VLOOKUP(B603,Maestro_Regionales!$A$2:$B$35,2,FALSE),"Otras zonas")</f>
        <v>Antioquia</v>
      </c>
      <c r="AK603" t="str">
        <f t="shared" si="99"/>
        <v>SAVIA SALUD EPS | Antioquia</v>
      </c>
    </row>
    <row r="604" spans="1:37">
      <c r="A604" s="4" t="s">
        <v>155</v>
      </c>
      <c r="B604" s="4" t="s">
        <v>156</v>
      </c>
      <c r="C604" s="4" t="s">
        <v>386</v>
      </c>
      <c r="D604" s="4" t="s">
        <v>387</v>
      </c>
      <c r="E604" s="4" t="s">
        <v>88</v>
      </c>
      <c r="F604" s="4">
        <v>526</v>
      </c>
      <c r="G604" s="4">
        <v>8600</v>
      </c>
      <c r="H604" s="4">
        <v>0</v>
      </c>
      <c r="I604">
        <f t="shared" si="90"/>
        <v>9126</v>
      </c>
      <c r="J604">
        <f t="shared" si="91"/>
        <v>5.7637519175980714E-2</v>
      </c>
      <c r="K604">
        <f t="shared" si="92"/>
        <v>0.9423624808240193</v>
      </c>
      <c r="L604">
        <f t="shared" si="93"/>
        <v>0</v>
      </c>
      <c r="M604">
        <f>I604*Diccionario!$B$36</f>
        <v>20.25989894117647</v>
      </c>
      <c r="N604">
        <f>M604*Diccionario!$B$37</f>
        <v>2.0462497930588235</v>
      </c>
      <c r="O604">
        <f>N604*Diccionario!$B$38</f>
        <v>0.30693746895882351</v>
      </c>
      <c r="P604">
        <f>O604*Diccionario!$B$39</f>
        <v>0.27624372206294118</v>
      </c>
      <c r="Q604">
        <f>P604*Diccionario!$B$40</f>
        <v>0.11049748882517647</v>
      </c>
      <c r="R604">
        <f>Q604*Diccionario!$B$41</f>
        <v>7.1823367736364704E-2</v>
      </c>
      <c r="S604">
        <f t="shared" si="94"/>
        <v>7.1823367736364704E-2</v>
      </c>
      <c r="T604">
        <f>I604*Diccionario!$B$36</f>
        <v>20.25989894117647</v>
      </c>
      <c r="U604">
        <f>T604*Diccionario!$B$42</f>
        <v>2.0462497930588235</v>
      </c>
      <c r="V604">
        <f>U604*Diccionario!$B$43</f>
        <v>1.7393123240999999</v>
      </c>
      <c r="W604">
        <f>V604*Diccionario!$B$44</f>
        <v>0.33046934157899999</v>
      </c>
      <c r="X604">
        <f>W604*Diccionario!$B$45</f>
        <v>0.12888304321581001</v>
      </c>
      <c r="Y604">
        <f>X604*Diccionario!$B$46</f>
        <v>0.11470590846207092</v>
      </c>
      <c r="Z604">
        <f>Y604*Diccionario!$B$47</f>
        <v>4.2441186130966237E-2</v>
      </c>
      <c r="AA604">
        <f>Z604*Diccionario!$B$48</f>
        <v>4.2441186130966237E-2</v>
      </c>
      <c r="AB604">
        <f>AA604*Diccionario!$B$49</f>
        <v>3.1830889598224679E-2</v>
      </c>
      <c r="AC604">
        <f t="shared" si="95"/>
        <v>3.1830889598224679E-2</v>
      </c>
      <c r="AD604">
        <f t="shared" si="96"/>
        <v>0.10365425733458938</v>
      </c>
      <c r="AE604">
        <f t="shared" si="97"/>
        <v>1.7370037724158857E-4</v>
      </c>
      <c r="AF604" t="e">
        <f ca="1">IF(AD604="","",_xludf.RANK.EQ(AD604,$AD$2:$AD$5513,0))</f>
        <v>#NAME?</v>
      </c>
      <c r="AH604" t="str">
        <f t="shared" si="98"/>
        <v>Baja</v>
      </c>
      <c r="AI604" t="s">
        <v>153</v>
      </c>
      <c r="AJ604" t="str">
        <f>IFERROR(VLOOKUP(B604,Maestro_Regionales!$A$2:$B$35,2,FALSE),"Otras zonas")</f>
        <v>Antioquia</v>
      </c>
      <c r="AK604" t="str">
        <f t="shared" si="99"/>
        <v>COOSALUD EPS | Antioquia</v>
      </c>
    </row>
    <row r="605" spans="1:37">
      <c r="A605" s="4" t="s">
        <v>155</v>
      </c>
      <c r="B605" s="4" t="s">
        <v>156</v>
      </c>
      <c r="C605" s="4" t="s">
        <v>386</v>
      </c>
      <c r="D605" s="4" t="s">
        <v>387</v>
      </c>
      <c r="E605" s="4" t="s">
        <v>90</v>
      </c>
      <c r="F605" s="4">
        <v>0</v>
      </c>
      <c r="G605" s="4">
        <v>0</v>
      </c>
      <c r="H605" s="4">
        <v>3493</v>
      </c>
      <c r="I605">
        <f t="shared" si="90"/>
        <v>3493</v>
      </c>
      <c r="J605">
        <f t="shared" si="91"/>
        <v>0</v>
      </c>
      <c r="K605">
        <f t="shared" si="92"/>
        <v>0</v>
      </c>
      <c r="L605">
        <f t="shared" si="93"/>
        <v>1</v>
      </c>
      <c r="M605">
        <f>I605*Diccionario!$B$36</f>
        <v>7.754528490196078</v>
      </c>
      <c r="N605">
        <f>M605*Diccionario!$B$37</f>
        <v>0.78320737750980396</v>
      </c>
      <c r="O605">
        <f>N605*Diccionario!$B$38</f>
        <v>0.11748110662647059</v>
      </c>
      <c r="P605">
        <f>O605*Diccionario!$B$39</f>
        <v>0.10573299596382353</v>
      </c>
      <c r="Q605">
        <f>P605*Diccionario!$B$40</f>
        <v>4.2293198385529418E-2</v>
      </c>
      <c r="R605">
        <f>Q605*Diccionario!$B$41</f>
        <v>2.7490578950594122E-2</v>
      </c>
      <c r="S605">
        <f t="shared" si="94"/>
        <v>2.7490578950594122E-2</v>
      </c>
      <c r="T605">
        <f>I605*Diccionario!$B$36</f>
        <v>7.754528490196078</v>
      </c>
      <c r="U605">
        <f>T605*Diccionario!$B$42</f>
        <v>0.78320737750980396</v>
      </c>
      <c r="V605">
        <f>U605*Diccionario!$B$43</f>
        <v>0.66572627088333336</v>
      </c>
      <c r="W605">
        <f>V605*Diccionario!$B$44</f>
        <v>0.12648799146783335</v>
      </c>
      <c r="X605">
        <f>W605*Diccionario!$B$45</f>
        <v>4.9330316672455007E-2</v>
      </c>
      <c r="Y605">
        <f>X605*Diccionario!$B$46</f>
        <v>4.3903981838484957E-2</v>
      </c>
      <c r="Z605">
        <f>Y605*Diccionario!$B$47</f>
        <v>1.6244473280239435E-2</v>
      </c>
      <c r="AA605">
        <f>Z605*Diccionario!$B$48</f>
        <v>1.6244473280239435E-2</v>
      </c>
      <c r="AB605">
        <f>AA605*Diccionario!$B$49</f>
        <v>1.2183354960179575E-2</v>
      </c>
      <c r="AC605">
        <f t="shared" si="95"/>
        <v>1.2183354960179575E-2</v>
      </c>
      <c r="AD605">
        <f t="shared" si="96"/>
        <v>3.9673933910773701E-2</v>
      </c>
      <c r="AE605">
        <f t="shared" si="97"/>
        <v>6.6484266678157905E-5</v>
      </c>
      <c r="AF605" t="e">
        <f ca="1">IF(AD605="","",_xludf.RANK.EQ(AD605,$AD$2:$AD$5513,0))</f>
        <v>#NAME?</v>
      </c>
      <c r="AH605" t="str">
        <f t="shared" si="98"/>
        <v>Baja</v>
      </c>
      <c r="AI605" t="s">
        <v>153</v>
      </c>
      <c r="AJ605" t="str">
        <f>IFERROR(VLOOKUP(B605,Maestro_Regionales!$A$2:$B$35,2,FALSE),"Otras zonas")</f>
        <v>Antioquia</v>
      </c>
      <c r="AK605" t="str">
        <f t="shared" si="99"/>
        <v>REGIMEN DE EXCEPCION | Antioquia</v>
      </c>
    </row>
    <row r="606" spans="1:37">
      <c r="A606" s="4" t="s">
        <v>155</v>
      </c>
      <c r="B606" s="4" t="s">
        <v>156</v>
      </c>
      <c r="C606" s="4" t="s">
        <v>386</v>
      </c>
      <c r="D606" s="4" t="s">
        <v>387</v>
      </c>
      <c r="E606" s="4" t="s">
        <v>92</v>
      </c>
      <c r="F606" s="4">
        <v>13</v>
      </c>
      <c r="G606" s="4">
        <v>1136</v>
      </c>
      <c r="H606" s="4">
        <v>0</v>
      </c>
      <c r="I606">
        <f t="shared" si="90"/>
        <v>1149</v>
      </c>
      <c r="J606">
        <f t="shared" si="91"/>
        <v>1.1314186248912098E-2</v>
      </c>
      <c r="K606">
        <f t="shared" si="92"/>
        <v>0.98868581375108788</v>
      </c>
      <c r="L606">
        <f t="shared" si="93"/>
        <v>0</v>
      </c>
      <c r="M606">
        <f>I606*Diccionario!$B$36</f>
        <v>2.5508025294117647</v>
      </c>
      <c r="N606">
        <f>M606*Diccionario!$B$37</f>
        <v>0.25763105547058823</v>
      </c>
      <c r="O606">
        <f>N606*Diccionario!$B$38</f>
        <v>3.8644658320588235E-2</v>
      </c>
      <c r="P606">
        <f>O606*Diccionario!$B$39</f>
        <v>3.4780192488529413E-2</v>
      </c>
      <c r="Q606">
        <f>P606*Diccionario!$B$40</f>
        <v>1.3912076995411766E-2</v>
      </c>
      <c r="R606">
        <f>Q606*Diccionario!$B$41</f>
        <v>9.0428500470176483E-3</v>
      </c>
      <c r="S606">
        <f t="shared" si="94"/>
        <v>9.0428500470176483E-3</v>
      </c>
      <c r="T606">
        <f>I606*Diccionario!$B$36</f>
        <v>2.5508025294117647</v>
      </c>
      <c r="U606">
        <f>T606*Diccionario!$B$42</f>
        <v>0.25763105547058823</v>
      </c>
      <c r="V606">
        <f>U606*Diccionario!$B$43</f>
        <v>0.21898639714999998</v>
      </c>
      <c r="W606">
        <f>V606*Diccionario!$B$44</f>
        <v>4.1607415458499997E-2</v>
      </c>
      <c r="X606">
        <f>W606*Diccionario!$B$45</f>
        <v>1.6226892028814999E-2</v>
      </c>
      <c r="Y606">
        <f>X606*Diccionario!$B$46</f>
        <v>1.4441933905645349E-2</v>
      </c>
      <c r="Z606">
        <f>Y606*Diccionario!$B$47</f>
        <v>5.3435155450887789E-3</v>
      </c>
      <c r="AA606">
        <f>Z606*Diccionario!$B$48</f>
        <v>5.3435155450887789E-3</v>
      </c>
      <c r="AB606">
        <f>AA606*Diccionario!$B$49</f>
        <v>4.0076366588165839E-3</v>
      </c>
      <c r="AC606">
        <f t="shared" si="95"/>
        <v>4.0076366588165839E-3</v>
      </c>
      <c r="AD606">
        <f t="shared" si="96"/>
        <v>1.3050486705834231E-2</v>
      </c>
      <c r="AE606">
        <f t="shared" si="97"/>
        <v>2.186957412344787E-5</v>
      </c>
      <c r="AF606" t="e">
        <f ca="1">IF(AD606="","",_xludf.RANK.EQ(AD606,$AD$2:$AD$5513,0))</f>
        <v>#NAME?</v>
      </c>
      <c r="AH606" t="str">
        <f t="shared" si="98"/>
        <v>Baja</v>
      </c>
      <c r="AI606" t="s">
        <v>153</v>
      </c>
      <c r="AJ606" t="str">
        <f>IFERROR(VLOOKUP(B606,Maestro_Regionales!$A$2:$B$35,2,FALSE),"Otras zonas")</f>
        <v>Antioquia</v>
      </c>
      <c r="AK606" t="str">
        <f t="shared" si="99"/>
        <v>EPS FAMILIAR DE COLOMBIA | Antioquia</v>
      </c>
    </row>
    <row r="607" spans="1:37">
      <c r="A607" s="4" t="s">
        <v>155</v>
      </c>
      <c r="B607" s="4" t="s">
        <v>156</v>
      </c>
      <c r="C607" s="4" t="s">
        <v>386</v>
      </c>
      <c r="D607" s="4" t="s">
        <v>387</v>
      </c>
      <c r="E607" s="4" t="s">
        <v>85</v>
      </c>
      <c r="F607" s="4">
        <v>334</v>
      </c>
      <c r="G607" s="4">
        <v>472</v>
      </c>
      <c r="H607" s="4">
        <v>0</v>
      </c>
      <c r="I607">
        <f t="shared" si="90"/>
        <v>806</v>
      </c>
      <c r="J607">
        <f t="shared" si="91"/>
        <v>0.4143920595533499</v>
      </c>
      <c r="K607">
        <f t="shared" si="92"/>
        <v>0.5856079404466501</v>
      </c>
      <c r="L607">
        <f t="shared" si="93"/>
        <v>0</v>
      </c>
      <c r="M607">
        <f>I607*Diccionario!$B$36</f>
        <v>1.7893358039215685</v>
      </c>
      <c r="N607">
        <f>M607*Diccionario!$B$37</f>
        <v>0.18072291619607844</v>
      </c>
      <c r="O607">
        <f>N607*Diccionario!$B$38</f>
        <v>2.7108437429411766E-2</v>
      </c>
      <c r="P607">
        <f>O607*Diccionario!$B$39</f>
        <v>2.4397593686470591E-2</v>
      </c>
      <c r="Q607">
        <f>P607*Diccionario!$B$40</f>
        <v>9.7590374745882367E-3</v>
      </c>
      <c r="R607">
        <f>Q607*Diccionario!$B$41</f>
        <v>6.3433743584823538E-3</v>
      </c>
      <c r="S607">
        <f t="shared" si="94"/>
        <v>6.3433743584823538E-3</v>
      </c>
      <c r="T607">
        <f>I607*Diccionario!$B$36</f>
        <v>1.7893358039215685</v>
      </c>
      <c r="U607">
        <f>T607*Diccionario!$B$42</f>
        <v>0.18072291619607844</v>
      </c>
      <c r="V607">
        <f>U607*Diccionario!$B$43</f>
        <v>0.15361447876666667</v>
      </c>
      <c r="W607">
        <f>V607*Diccionario!$B$44</f>
        <v>2.9186750965666669E-2</v>
      </c>
      <c r="X607">
        <f>W607*Diccionario!$B$45</f>
        <v>1.1382832876610001E-2</v>
      </c>
      <c r="Y607">
        <f>X607*Diccionario!$B$46</f>
        <v>1.01307212601829E-2</v>
      </c>
      <c r="Z607">
        <f>Y607*Diccionario!$B$47</f>
        <v>3.748366866267673E-3</v>
      </c>
      <c r="AA607">
        <f>Z607*Diccionario!$B$48</f>
        <v>3.748366866267673E-3</v>
      </c>
      <c r="AB607">
        <f>AA607*Diccionario!$B$49</f>
        <v>2.8112751497007546E-3</v>
      </c>
      <c r="AC607">
        <f t="shared" si="95"/>
        <v>2.8112751497007546E-3</v>
      </c>
      <c r="AD607">
        <f t="shared" si="96"/>
        <v>9.1546495081831075E-3</v>
      </c>
      <c r="AE607">
        <f t="shared" si="97"/>
        <v>1.5341058958658818E-5</v>
      </c>
      <c r="AF607" t="e">
        <f ca="1">IF(AD607="","",_xludf.RANK.EQ(AD607,$AD$2:$AD$5513,0))</f>
        <v>#NAME?</v>
      </c>
      <c r="AH607" t="str">
        <f t="shared" si="98"/>
        <v>Baja</v>
      </c>
      <c r="AI607" t="s">
        <v>153</v>
      </c>
      <c r="AJ607" t="str">
        <f>IFERROR(VLOOKUP(B607,Maestro_Regionales!$A$2:$B$35,2,FALSE),"Otras zonas")</f>
        <v>Antioquia</v>
      </c>
      <c r="AK607" t="str">
        <f t="shared" si="99"/>
        <v>SALUD TOTAL EPS | Antioquia</v>
      </c>
    </row>
    <row r="608" spans="1:37">
      <c r="A608" s="4" t="s">
        <v>155</v>
      </c>
      <c r="B608" s="4" t="s">
        <v>156</v>
      </c>
      <c r="C608" s="4" t="s">
        <v>386</v>
      </c>
      <c r="D608" s="4" t="s">
        <v>387</v>
      </c>
      <c r="E608" s="4" t="s">
        <v>86</v>
      </c>
      <c r="F608" s="4">
        <v>4</v>
      </c>
      <c r="G608" s="4">
        <v>0</v>
      </c>
      <c r="H608" s="4">
        <v>0</v>
      </c>
      <c r="I608">
        <f t="shared" si="90"/>
        <v>4</v>
      </c>
      <c r="J608">
        <f t="shared" si="91"/>
        <v>1</v>
      </c>
      <c r="K608">
        <f t="shared" si="92"/>
        <v>0</v>
      </c>
      <c r="L608">
        <f t="shared" si="93"/>
        <v>0</v>
      </c>
      <c r="M608">
        <f>I608*Diccionario!$B$36</f>
        <v>8.8800784313725484E-3</v>
      </c>
      <c r="N608">
        <f>M608*Diccionario!$B$37</f>
        <v>8.9688792156862747E-4</v>
      </c>
      <c r="O608">
        <f>N608*Diccionario!$B$38</f>
        <v>1.3453318823529413E-4</v>
      </c>
      <c r="P608">
        <f>O608*Diccionario!$B$39</f>
        <v>1.2107986941176472E-4</v>
      </c>
      <c r="Q608">
        <f>P608*Diccionario!$B$40</f>
        <v>4.8431947764705893E-5</v>
      </c>
      <c r="R608">
        <f>Q608*Diccionario!$B$41</f>
        <v>3.1480766047058832E-5</v>
      </c>
      <c r="S608">
        <f t="shared" si="94"/>
        <v>3.1480766047058832E-5</v>
      </c>
      <c r="T608">
        <f>I608*Diccionario!$B$36</f>
        <v>8.8800784313725484E-3</v>
      </c>
      <c r="U608">
        <f>T608*Diccionario!$B$42</f>
        <v>8.9688792156862747E-4</v>
      </c>
      <c r="V608">
        <f>U608*Diccionario!$B$43</f>
        <v>7.6235473333333332E-4</v>
      </c>
      <c r="W608">
        <f>V608*Diccionario!$B$44</f>
        <v>1.4484739933333333E-4</v>
      </c>
      <c r="X608">
        <f>W608*Diccionario!$B$45</f>
        <v>5.6490485740000004E-5</v>
      </c>
      <c r="Y608">
        <f>X608*Diccionario!$B$46</f>
        <v>5.0276532308600001E-5</v>
      </c>
      <c r="Z608">
        <f>Y608*Diccionario!$B$47</f>
        <v>1.8602316954181999E-5</v>
      </c>
      <c r="AA608">
        <f>Z608*Diccionario!$B$48</f>
        <v>1.8602316954181999E-5</v>
      </c>
      <c r="AB608">
        <f>AA608*Diccionario!$B$49</f>
        <v>1.3951737715636499E-5</v>
      </c>
      <c r="AC608">
        <f t="shared" si="95"/>
        <v>1.3951737715636499E-5</v>
      </c>
      <c r="AD608">
        <f t="shared" si="96"/>
        <v>4.5432503762695331E-5</v>
      </c>
      <c r="AE608">
        <f t="shared" si="97"/>
        <v>7.6134287636023932E-8</v>
      </c>
      <c r="AF608" t="e">
        <f ca="1">IF(AD608="","",_xludf.RANK.EQ(AD608,$AD$2:$AD$5513,0))</f>
        <v>#NAME?</v>
      </c>
      <c r="AH608" t="str">
        <f t="shared" si="98"/>
        <v>Baja</v>
      </c>
      <c r="AI608" t="s">
        <v>153</v>
      </c>
      <c r="AJ608" t="str">
        <f>IFERROR(VLOOKUP(B608,Maestro_Regionales!$A$2:$B$35,2,FALSE),"Otras zonas")</f>
        <v>Antioquia</v>
      </c>
      <c r="AK608" t="str">
        <f t="shared" si="99"/>
        <v>EPS SANITAS | Antioquia</v>
      </c>
    </row>
    <row r="609" spans="1:37">
      <c r="A609" s="4" t="s">
        <v>155</v>
      </c>
      <c r="B609" s="4" t="s">
        <v>156</v>
      </c>
      <c r="C609" s="4" t="s">
        <v>386</v>
      </c>
      <c r="D609" s="4" t="s">
        <v>387</v>
      </c>
      <c r="E609" s="4" t="s">
        <v>161</v>
      </c>
      <c r="F609" s="4">
        <v>2</v>
      </c>
      <c r="G609" s="4">
        <v>0</v>
      </c>
      <c r="H609" s="4">
        <v>0</v>
      </c>
      <c r="I609">
        <f t="shared" si="90"/>
        <v>2</v>
      </c>
      <c r="J609">
        <f t="shared" si="91"/>
        <v>1</v>
      </c>
      <c r="K609">
        <f t="shared" si="92"/>
        <v>0</v>
      </c>
      <c r="L609">
        <f t="shared" si="93"/>
        <v>0</v>
      </c>
      <c r="M609">
        <f>I609*Diccionario!$B$36</f>
        <v>4.4400392156862742E-3</v>
      </c>
      <c r="N609">
        <f>M609*Diccionario!$B$37</f>
        <v>4.4844396078431374E-4</v>
      </c>
      <c r="O609">
        <f>N609*Diccionario!$B$38</f>
        <v>6.7266594117647063E-5</v>
      </c>
      <c r="P609">
        <f>O609*Diccionario!$B$39</f>
        <v>6.053993470588236E-5</v>
      </c>
      <c r="Q609">
        <f>P609*Diccionario!$B$40</f>
        <v>2.4215973882352947E-5</v>
      </c>
      <c r="R609">
        <f>Q609*Diccionario!$B$41</f>
        <v>1.5740383023529416E-5</v>
      </c>
      <c r="S609">
        <f t="shared" si="94"/>
        <v>1.5740383023529416E-5</v>
      </c>
      <c r="T609">
        <f>I609*Diccionario!$B$36</f>
        <v>4.4400392156862742E-3</v>
      </c>
      <c r="U609">
        <f>T609*Diccionario!$B$42</f>
        <v>4.4844396078431374E-4</v>
      </c>
      <c r="V609">
        <f>U609*Diccionario!$B$43</f>
        <v>3.8117736666666666E-4</v>
      </c>
      <c r="W609">
        <f>V609*Diccionario!$B$44</f>
        <v>7.2423699666666666E-5</v>
      </c>
      <c r="X609">
        <f>W609*Diccionario!$B$45</f>
        <v>2.8245242870000002E-5</v>
      </c>
      <c r="Y609">
        <f>X609*Diccionario!$B$46</f>
        <v>2.5138266154300001E-5</v>
      </c>
      <c r="Z609">
        <f>Y609*Diccionario!$B$47</f>
        <v>9.3011584770909993E-6</v>
      </c>
      <c r="AA609">
        <f>Z609*Diccionario!$B$48</f>
        <v>9.3011584770909993E-6</v>
      </c>
      <c r="AB609">
        <f>AA609*Diccionario!$B$49</f>
        <v>6.9758688578182495E-6</v>
      </c>
      <c r="AC609">
        <f t="shared" si="95"/>
        <v>6.9758688578182495E-6</v>
      </c>
      <c r="AD609">
        <f t="shared" si="96"/>
        <v>2.2716251881347665E-5</v>
      </c>
      <c r="AE609">
        <f t="shared" si="97"/>
        <v>3.8067143818011966E-8</v>
      </c>
      <c r="AF609" t="e">
        <f ca="1">IF(AD609="","",_xludf.RANK.EQ(AD609,$AD$2:$AD$5513,0))</f>
        <v>#NAME?</v>
      </c>
      <c r="AH609" t="str">
        <f t="shared" si="98"/>
        <v>Baja</v>
      </c>
      <c r="AI609" t="s">
        <v>153</v>
      </c>
      <c r="AJ609" t="str">
        <f>IFERROR(VLOOKUP(B609,Maestro_Regionales!$A$2:$B$35,2,FALSE),"Otras zonas")</f>
        <v>Antioquia</v>
      </c>
      <c r="AK609" t="str">
        <f t="shared" si="99"/>
        <v>EPM - EAS | Antioquia</v>
      </c>
    </row>
    <row r="610" spans="1:37">
      <c r="A610" s="4" t="s">
        <v>155</v>
      </c>
      <c r="B610" s="4" t="s">
        <v>156</v>
      </c>
      <c r="C610" s="4" t="s">
        <v>388</v>
      </c>
      <c r="D610" s="4" t="s">
        <v>389</v>
      </c>
      <c r="E610" s="4" t="s">
        <v>88</v>
      </c>
      <c r="F610" s="4">
        <v>512</v>
      </c>
      <c r="G610" s="4">
        <v>4967</v>
      </c>
      <c r="H610" s="4">
        <v>0</v>
      </c>
      <c r="I610">
        <f t="shared" si="90"/>
        <v>5479</v>
      </c>
      <c r="J610">
        <f t="shared" si="91"/>
        <v>9.3447709436028467E-2</v>
      </c>
      <c r="K610">
        <f t="shared" si="92"/>
        <v>0.90655229056397157</v>
      </c>
      <c r="L610">
        <f t="shared" si="93"/>
        <v>0</v>
      </c>
      <c r="M610">
        <f>I610*Diccionario!$B$36</f>
        <v>12.163487431372548</v>
      </c>
      <c r="N610">
        <f>M610*Diccionario!$B$37</f>
        <v>1.2285122305686274</v>
      </c>
      <c r="O610">
        <f>N610*Diccionario!$B$38</f>
        <v>0.18427683458529409</v>
      </c>
      <c r="P610">
        <f>O610*Diccionario!$B$39</f>
        <v>0.16584915112676468</v>
      </c>
      <c r="Q610">
        <f>P610*Diccionario!$B$40</f>
        <v>6.633966045070587E-2</v>
      </c>
      <c r="R610">
        <f>Q610*Diccionario!$B$41</f>
        <v>4.3120779292958815E-2</v>
      </c>
      <c r="S610">
        <f t="shared" si="94"/>
        <v>4.3120779292958815E-2</v>
      </c>
      <c r="T610">
        <f>I610*Diccionario!$B$36</f>
        <v>12.163487431372548</v>
      </c>
      <c r="U610">
        <f>T610*Diccionario!$B$42</f>
        <v>1.2285122305686274</v>
      </c>
      <c r="V610">
        <f>U610*Diccionario!$B$43</f>
        <v>1.0442353959833333</v>
      </c>
      <c r="W610">
        <f>V610*Diccionario!$B$44</f>
        <v>0.19840472523683333</v>
      </c>
      <c r="X610">
        <f>W610*Diccionario!$B$45</f>
        <v>7.7377842842364999E-2</v>
      </c>
      <c r="Y610">
        <f>X610*Diccionario!$B$46</f>
        <v>6.8866280129704846E-2</v>
      </c>
      <c r="Z610">
        <f>Y610*Diccionario!$B$47</f>
        <v>2.5480523647990794E-2</v>
      </c>
      <c r="AA610">
        <f>Z610*Diccionario!$B$48</f>
        <v>2.5480523647990794E-2</v>
      </c>
      <c r="AB610">
        <f>AA610*Diccionario!$B$49</f>
        <v>1.9110392735993097E-2</v>
      </c>
      <c r="AC610">
        <f t="shared" si="95"/>
        <v>1.9110392735993097E-2</v>
      </c>
      <c r="AD610">
        <f t="shared" si="96"/>
        <v>6.2231172028951912E-2</v>
      </c>
      <c r="AE610">
        <f t="shared" si="97"/>
        <v>1.0428494048944375E-4</v>
      </c>
      <c r="AF610" t="e">
        <f ca="1">IF(AD610="","",_xludf.RANK.EQ(AD610,$AD$2:$AD$5513,0))</f>
        <v>#NAME?</v>
      </c>
      <c r="AH610" t="str">
        <f t="shared" si="98"/>
        <v>Baja</v>
      </c>
      <c r="AI610" t="s">
        <v>153</v>
      </c>
      <c r="AJ610" t="str">
        <f>IFERROR(VLOOKUP(B610,Maestro_Regionales!$A$2:$B$35,2,FALSE),"Otras zonas")</f>
        <v>Antioquia</v>
      </c>
      <c r="AK610" t="str">
        <f t="shared" si="99"/>
        <v>COOSALUD EPS | Antioquia</v>
      </c>
    </row>
    <row r="611" spans="1:37">
      <c r="A611" s="4" t="s">
        <v>155</v>
      </c>
      <c r="B611" s="4" t="s">
        <v>156</v>
      </c>
      <c r="C611" s="4" t="s">
        <v>388</v>
      </c>
      <c r="D611" s="4" t="s">
        <v>389</v>
      </c>
      <c r="E611" s="4" t="s">
        <v>160</v>
      </c>
      <c r="F611" s="4">
        <v>19</v>
      </c>
      <c r="G611" s="4">
        <v>314</v>
      </c>
      <c r="H611" s="4">
        <v>0</v>
      </c>
      <c r="I611">
        <f t="shared" si="90"/>
        <v>333</v>
      </c>
      <c r="J611">
        <f t="shared" si="91"/>
        <v>5.7057057057057055E-2</v>
      </c>
      <c r="K611">
        <f t="shared" si="92"/>
        <v>0.9429429429429429</v>
      </c>
      <c r="L611">
        <f t="shared" si="93"/>
        <v>0</v>
      </c>
      <c r="M611">
        <f>I611*Diccionario!$B$36</f>
        <v>0.73926652941176463</v>
      </c>
      <c r="N611">
        <f>M611*Diccionario!$B$37</f>
        <v>7.4665919470588232E-2</v>
      </c>
      <c r="O611">
        <f>N611*Diccionario!$B$38</f>
        <v>1.1199887920588234E-2</v>
      </c>
      <c r="P611">
        <f>O611*Diccionario!$B$39</f>
        <v>1.0079899128529411E-2</v>
      </c>
      <c r="Q611">
        <f>P611*Diccionario!$B$40</f>
        <v>4.0319596514117647E-3</v>
      </c>
      <c r="R611">
        <f>Q611*Diccionario!$B$41</f>
        <v>2.6207737734176471E-3</v>
      </c>
      <c r="S611">
        <f t="shared" si="94"/>
        <v>2.6207737734176471E-3</v>
      </c>
      <c r="T611">
        <f>I611*Diccionario!$B$36</f>
        <v>0.73926652941176463</v>
      </c>
      <c r="U611">
        <f>T611*Diccionario!$B$42</f>
        <v>7.4665919470588232E-2</v>
      </c>
      <c r="V611">
        <f>U611*Diccionario!$B$43</f>
        <v>6.3466031549999996E-2</v>
      </c>
      <c r="W611">
        <f>V611*Diccionario!$B$44</f>
        <v>1.20585459945E-2</v>
      </c>
      <c r="X611">
        <f>W611*Diccionario!$B$45</f>
        <v>4.7028329378549999E-3</v>
      </c>
      <c r="Y611">
        <f>X611*Diccionario!$B$46</f>
        <v>4.1855213146909497E-3</v>
      </c>
      <c r="Z611">
        <f>Y611*Diccionario!$B$47</f>
        <v>1.5486428864356515E-3</v>
      </c>
      <c r="AA611">
        <f>Z611*Diccionario!$B$48</f>
        <v>1.5486428864356515E-3</v>
      </c>
      <c r="AB611">
        <f>AA611*Diccionario!$B$49</f>
        <v>1.1614821648267386E-3</v>
      </c>
      <c r="AC611">
        <f t="shared" si="95"/>
        <v>1.1614821648267386E-3</v>
      </c>
      <c r="AD611">
        <f t="shared" si="96"/>
        <v>3.7822559382443858E-3</v>
      </c>
      <c r="AE611">
        <f t="shared" si="97"/>
        <v>6.3381794456989915E-6</v>
      </c>
      <c r="AF611" t="e">
        <f ca="1">IF(AD611="","",_xludf.RANK.EQ(AD611,$AD$2:$AD$5513,0))</f>
        <v>#NAME?</v>
      </c>
      <c r="AH611" t="str">
        <f t="shared" si="98"/>
        <v>Baja</v>
      </c>
      <c r="AI611" t="s">
        <v>153</v>
      </c>
      <c r="AJ611" t="str">
        <f>IFERROR(VLOOKUP(B611,Maestro_Regionales!$A$2:$B$35,2,FALSE),"Otras zonas")</f>
        <v>Antioquia</v>
      </c>
      <c r="AK611" t="str">
        <f t="shared" si="99"/>
        <v>SAVIA SALUD EPS | Antioquia</v>
      </c>
    </row>
    <row r="612" spans="1:37">
      <c r="A612" s="4" t="s">
        <v>155</v>
      </c>
      <c r="B612" s="4" t="s">
        <v>156</v>
      </c>
      <c r="C612" s="4" t="s">
        <v>388</v>
      </c>
      <c r="D612" s="4" t="s">
        <v>389</v>
      </c>
      <c r="E612" s="4" t="s">
        <v>87</v>
      </c>
      <c r="F612" s="4">
        <v>103</v>
      </c>
      <c r="G612" s="4">
        <v>82</v>
      </c>
      <c r="H612" s="4">
        <v>0</v>
      </c>
      <c r="I612">
        <f t="shared" si="90"/>
        <v>185</v>
      </c>
      <c r="J612">
        <f t="shared" si="91"/>
        <v>0.55675675675675673</v>
      </c>
      <c r="K612">
        <f t="shared" si="92"/>
        <v>0.44324324324324327</v>
      </c>
      <c r="L612">
        <f t="shared" si="93"/>
        <v>0</v>
      </c>
      <c r="M612">
        <f>I612*Diccionario!$B$36</f>
        <v>0.41070362745098038</v>
      </c>
      <c r="N612">
        <f>M612*Diccionario!$B$37</f>
        <v>4.1481066372549023E-2</v>
      </c>
      <c r="O612">
        <f>N612*Diccionario!$B$38</f>
        <v>6.222159955882353E-3</v>
      </c>
      <c r="P612">
        <f>O612*Diccionario!$B$39</f>
        <v>5.5999439602941181E-3</v>
      </c>
      <c r="Q612">
        <f>P612*Diccionario!$B$40</f>
        <v>2.2399775841176472E-3</v>
      </c>
      <c r="R612">
        <f>Q612*Diccionario!$B$41</f>
        <v>1.4559854296764708E-3</v>
      </c>
      <c r="S612">
        <f t="shared" si="94"/>
        <v>1.4559854296764708E-3</v>
      </c>
      <c r="T612">
        <f>I612*Diccionario!$B$36</f>
        <v>0.41070362745098038</v>
      </c>
      <c r="U612">
        <f>T612*Diccionario!$B$42</f>
        <v>4.1481066372549023E-2</v>
      </c>
      <c r="V612">
        <f>U612*Diccionario!$B$43</f>
        <v>3.5258906416666666E-2</v>
      </c>
      <c r="W612">
        <f>V612*Diccionario!$B$44</f>
        <v>6.6991922191666662E-3</v>
      </c>
      <c r="X612">
        <f>W612*Diccionario!$B$45</f>
        <v>2.612684965475E-3</v>
      </c>
      <c r="Y612">
        <f>X612*Diccionario!$B$46</f>
        <v>2.3252896192727502E-3</v>
      </c>
      <c r="Z612">
        <f>Y612*Diccionario!$B$47</f>
        <v>8.6035715913091761E-4</v>
      </c>
      <c r="AA612">
        <f>Z612*Diccionario!$B$48</f>
        <v>8.6035715913091761E-4</v>
      </c>
      <c r="AB612">
        <f>AA612*Diccionario!$B$49</f>
        <v>6.452678693481882E-4</v>
      </c>
      <c r="AC612">
        <f t="shared" si="95"/>
        <v>6.452678693481882E-4</v>
      </c>
      <c r="AD612">
        <f t="shared" si="96"/>
        <v>2.1012532990246592E-3</v>
      </c>
      <c r="AE612">
        <f t="shared" si="97"/>
        <v>3.5212108031661067E-6</v>
      </c>
      <c r="AF612" t="e">
        <f ca="1">IF(AD612="","",_xludf.RANK.EQ(AD612,$AD$2:$AD$5513,0))</f>
        <v>#NAME?</v>
      </c>
      <c r="AH612" t="str">
        <f t="shared" si="98"/>
        <v>Baja</v>
      </c>
      <c r="AI612" t="s">
        <v>153</v>
      </c>
      <c r="AJ612" t="str">
        <f>IFERROR(VLOOKUP(B612,Maestro_Regionales!$A$2:$B$35,2,FALSE),"Otras zonas")</f>
        <v>Antioquia</v>
      </c>
      <c r="AK612" t="str">
        <f t="shared" si="99"/>
        <v>NUEVA EPS | Antioquia</v>
      </c>
    </row>
    <row r="613" spans="1:37">
      <c r="A613" s="4" t="s">
        <v>155</v>
      </c>
      <c r="B613" s="4" t="s">
        <v>156</v>
      </c>
      <c r="C613" s="4" t="s">
        <v>388</v>
      </c>
      <c r="D613" s="4" t="s">
        <v>389</v>
      </c>
      <c r="E613" s="4" t="s">
        <v>90</v>
      </c>
      <c r="F613" s="4">
        <v>0</v>
      </c>
      <c r="G613" s="4">
        <v>0</v>
      </c>
      <c r="H613" s="4">
        <v>140</v>
      </c>
      <c r="I613">
        <f t="shared" si="90"/>
        <v>140</v>
      </c>
      <c r="J613">
        <f t="shared" si="91"/>
        <v>0</v>
      </c>
      <c r="K613">
        <f t="shared" si="92"/>
        <v>0</v>
      </c>
      <c r="L613">
        <f t="shared" si="93"/>
        <v>1</v>
      </c>
      <c r="M613">
        <f>I613*Diccionario!$B$36</f>
        <v>0.31080274509803918</v>
      </c>
      <c r="N613">
        <f>M613*Diccionario!$B$37</f>
        <v>3.1391077254901957E-2</v>
      </c>
      <c r="O613">
        <f>N613*Diccionario!$B$38</f>
        <v>4.7086615882352932E-3</v>
      </c>
      <c r="P613">
        <f>O613*Diccionario!$B$39</f>
        <v>4.2377954294117639E-3</v>
      </c>
      <c r="Q613">
        <f>P613*Diccionario!$B$40</f>
        <v>1.6951181717647056E-3</v>
      </c>
      <c r="R613">
        <f>Q613*Diccionario!$B$41</f>
        <v>1.1018268116470586E-3</v>
      </c>
      <c r="S613">
        <f t="shared" si="94"/>
        <v>1.1018268116470586E-3</v>
      </c>
      <c r="T613">
        <f>I613*Diccionario!$B$36</f>
        <v>0.31080274509803918</v>
      </c>
      <c r="U613">
        <f>T613*Diccionario!$B$42</f>
        <v>3.1391077254901957E-2</v>
      </c>
      <c r="V613">
        <f>U613*Diccionario!$B$43</f>
        <v>2.6682415666666664E-2</v>
      </c>
      <c r="W613">
        <f>V613*Diccionario!$B$44</f>
        <v>5.0696589766666663E-3</v>
      </c>
      <c r="X613">
        <f>W613*Diccionario!$B$45</f>
        <v>1.9771670008999999E-3</v>
      </c>
      <c r="Y613">
        <f>X613*Diccionario!$B$46</f>
        <v>1.759678630801E-3</v>
      </c>
      <c r="Z613">
        <f>Y613*Diccionario!$B$47</f>
        <v>6.5108109339636993E-4</v>
      </c>
      <c r="AA613">
        <f>Z613*Diccionario!$B$48</f>
        <v>6.5108109339636993E-4</v>
      </c>
      <c r="AB613">
        <f>AA613*Diccionario!$B$49</f>
        <v>4.8831082004727742E-4</v>
      </c>
      <c r="AC613">
        <f t="shared" si="95"/>
        <v>4.8831082004727742E-4</v>
      </c>
      <c r="AD613">
        <f t="shared" si="96"/>
        <v>1.5901376316943359E-3</v>
      </c>
      <c r="AE613">
        <f t="shared" si="97"/>
        <v>2.6647000672608362E-6</v>
      </c>
      <c r="AF613" t="e">
        <f ca="1">IF(AD613="","",_xludf.RANK.EQ(AD613,$AD$2:$AD$5513,0))</f>
        <v>#NAME?</v>
      </c>
      <c r="AH613" t="str">
        <f t="shared" si="98"/>
        <v>Baja</v>
      </c>
      <c r="AI613" t="s">
        <v>153</v>
      </c>
      <c r="AJ613" t="str">
        <f>IFERROR(VLOOKUP(B613,Maestro_Regionales!$A$2:$B$35,2,FALSE),"Otras zonas")</f>
        <v>Antioquia</v>
      </c>
      <c r="AK613" t="str">
        <f t="shared" si="99"/>
        <v>REGIMEN DE EXCEPCION | Antioquia</v>
      </c>
    </row>
    <row r="614" spans="1:37">
      <c r="A614" s="4" t="s">
        <v>155</v>
      </c>
      <c r="B614" s="4" t="s">
        <v>156</v>
      </c>
      <c r="C614" s="4" t="s">
        <v>390</v>
      </c>
      <c r="D614" s="4" t="s">
        <v>391</v>
      </c>
      <c r="E614" s="4" t="s">
        <v>160</v>
      </c>
      <c r="F614" s="4">
        <v>1321</v>
      </c>
      <c r="G614" s="4">
        <v>23524</v>
      </c>
      <c r="H614" s="4">
        <v>0</v>
      </c>
      <c r="I614">
        <f t="shared" si="90"/>
        <v>24845</v>
      </c>
      <c r="J614">
        <f t="shared" si="91"/>
        <v>5.3169651841416782E-2</v>
      </c>
      <c r="K614">
        <f t="shared" si="92"/>
        <v>0.94683034815858325</v>
      </c>
      <c r="L614">
        <f t="shared" si="93"/>
        <v>0</v>
      </c>
      <c r="M614">
        <f>I614*Diccionario!$B$36</f>
        <v>55.156387156862742</v>
      </c>
      <c r="N614">
        <f>M614*Diccionario!$B$37</f>
        <v>5.5707951028431371</v>
      </c>
      <c r="O614">
        <f>N614*Diccionario!$B$38</f>
        <v>0.83561926542647058</v>
      </c>
      <c r="P614">
        <f>O614*Diccionario!$B$39</f>
        <v>0.75205733888382353</v>
      </c>
      <c r="Q614">
        <f>P614*Diccionario!$B$40</f>
        <v>0.30082293555352946</v>
      </c>
      <c r="R614">
        <f>Q614*Diccionario!$B$41</f>
        <v>0.19553490810979415</v>
      </c>
      <c r="S614">
        <f t="shared" si="94"/>
        <v>0.19553490810979415</v>
      </c>
      <c r="T614">
        <f>I614*Diccionario!$B$36</f>
        <v>55.156387156862742</v>
      </c>
      <c r="U614">
        <f>T614*Diccionario!$B$42</f>
        <v>5.5707951028431371</v>
      </c>
      <c r="V614">
        <f>U614*Diccionario!$B$43</f>
        <v>4.7351758374166666</v>
      </c>
      <c r="W614">
        <f>V614*Diccionario!$B$44</f>
        <v>0.89968340910916667</v>
      </c>
      <c r="X614">
        <f>W614*Diccionario!$B$45</f>
        <v>0.35087652955257503</v>
      </c>
      <c r="Y614">
        <f>X614*Diccionario!$B$46</f>
        <v>0.31228011130179179</v>
      </c>
      <c r="Z614">
        <f>Y614*Diccionario!$B$47</f>
        <v>0.11554364118166296</v>
      </c>
      <c r="AA614">
        <f>Z614*Diccionario!$B$48</f>
        <v>0.11554364118166296</v>
      </c>
      <c r="AB614">
        <f>AA614*Diccionario!$B$49</f>
        <v>8.6657730886247231E-2</v>
      </c>
      <c r="AC614">
        <f t="shared" si="95"/>
        <v>8.6657730886247231E-2</v>
      </c>
      <c r="AD614">
        <f t="shared" si="96"/>
        <v>0.28219263899604141</v>
      </c>
      <c r="AE614">
        <f t="shared" si="97"/>
        <v>4.7288909407925371E-4</v>
      </c>
      <c r="AF614" t="e">
        <f ca="1">IF(AD614="","",_xludf.RANK.EQ(AD614,$AD$2:$AD$5513,0))</f>
        <v>#NAME?</v>
      </c>
      <c r="AH614" t="str">
        <f t="shared" si="98"/>
        <v>Media</v>
      </c>
      <c r="AI614" t="s">
        <v>153</v>
      </c>
      <c r="AJ614" t="str">
        <f>IFERROR(VLOOKUP(B614,Maestro_Regionales!$A$2:$B$35,2,FALSE),"Otras zonas")</f>
        <v>Antioquia</v>
      </c>
      <c r="AK614" t="str">
        <f t="shared" si="99"/>
        <v>SAVIA SALUD EPS | Antioquia</v>
      </c>
    </row>
    <row r="615" spans="1:37">
      <c r="A615" s="4" t="s">
        <v>155</v>
      </c>
      <c r="B615" s="4" t="s">
        <v>156</v>
      </c>
      <c r="C615" s="4" t="s">
        <v>390</v>
      </c>
      <c r="D615" s="4" t="s">
        <v>391</v>
      </c>
      <c r="E615" s="4" t="s">
        <v>87</v>
      </c>
      <c r="F615" s="4">
        <v>3692</v>
      </c>
      <c r="G615" s="4">
        <v>2085</v>
      </c>
      <c r="H615" s="4">
        <v>0</v>
      </c>
      <c r="I615">
        <f t="shared" si="90"/>
        <v>5777</v>
      </c>
      <c r="J615">
        <f t="shared" si="91"/>
        <v>0.63908603081184001</v>
      </c>
      <c r="K615">
        <f t="shared" si="92"/>
        <v>0.36091396918815993</v>
      </c>
      <c r="L615">
        <f t="shared" si="93"/>
        <v>0</v>
      </c>
      <c r="M615">
        <f>I615*Diccionario!$B$36</f>
        <v>12.825053274509804</v>
      </c>
      <c r="N615">
        <f>M615*Diccionario!$B$37</f>
        <v>1.2953303807254903</v>
      </c>
      <c r="O615">
        <f>N615*Diccionario!$B$38</f>
        <v>0.19429955710882355</v>
      </c>
      <c r="P615">
        <f>O615*Diccionario!$B$39</f>
        <v>0.17486960139794119</v>
      </c>
      <c r="Q615">
        <f>P615*Diccionario!$B$40</f>
        <v>6.994784055917648E-2</v>
      </c>
      <c r="R615">
        <f>Q615*Diccionario!$B$41</f>
        <v>4.5466096363464714E-2</v>
      </c>
      <c r="S615">
        <f t="shared" si="94"/>
        <v>4.5466096363464714E-2</v>
      </c>
      <c r="T615">
        <f>I615*Diccionario!$B$36</f>
        <v>12.825053274509804</v>
      </c>
      <c r="U615">
        <f>T615*Diccionario!$B$42</f>
        <v>1.2953303807254903</v>
      </c>
      <c r="V615">
        <f>U615*Diccionario!$B$43</f>
        <v>1.1010308236166668</v>
      </c>
      <c r="W615">
        <f>V615*Diccionario!$B$44</f>
        <v>0.20919585648716671</v>
      </c>
      <c r="X615">
        <f>W615*Diccionario!$B$45</f>
        <v>8.1586384029995018E-2</v>
      </c>
      <c r="Y615">
        <f>X615*Diccionario!$B$46</f>
        <v>7.2611881786695573E-2</v>
      </c>
      <c r="Z615">
        <f>Y615*Diccionario!$B$47</f>
        <v>2.6866396261077362E-2</v>
      </c>
      <c r="AA615">
        <f>Z615*Diccionario!$B$48</f>
        <v>2.6866396261077362E-2</v>
      </c>
      <c r="AB615">
        <f>AA615*Diccionario!$B$49</f>
        <v>2.014979719580802E-2</v>
      </c>
      <c r="AC615">
        <f t="shared" si="95"/>
        <v>2.014979719580802E-2</v>
      </c>
      <c r="AD615">
        <f t="shared" si="96"/>
        <v>6.5615893559272734E-2</v>
      </c>
      <c r="AE615">
        <f t="shared" si="97"/>
        <v>1.0995694491832756E-4</v>
      </c>
      <c r="AF615" t="e">
        <f ca="1">IF(AD615="","",_xludf.RANK.EQ(AD615,$AD$2:$AD$5513,0))</f>
        <v>#NAME?</v>
      </c>
      <c r="AH615" t="str">
        <f t="shared" si="98"/>
        <v>Baja</v>
      </c>
      <c r="AI615" t="s">
        <v>153</v>
      </c>
      <c r="AJ615" t="str">
        <f>IFERROR(VLOOKUP(B615,Maestro_Regionales!$A$2:$B$35,2,FALSE),"Otras zonas")</f>
        <v>Antioquia</v>
      </c>
      <c r="AK615" t="str">
        <f t="shared" si="99"/>
        <v>NUEVA EPS | Antioquia</v>
      </c>
    </row>
    <row r="616" spans="1:37">
      <c r="A616" s="4" t="s">
        <v>155</v>
      </c>
      <c r="B616" s="4" t="s">
        <v>156</v>
      </c>
      <c r="C616" s="4" t="s">
        <v>390</v>
      </c>
      <c r="D616" s="4" t="s">
        <v>391</v>
      </c>
      <c r="E616" s="4" t="s">
        <v>90</v>
      </c>
      <c r="F616" s="4">
        <v>0</v>
      </c>
      <c r="G616" s="4">
        <v>0</v>
      </c>
      <c r="H616" s="4">
        <v>818</v>
      </c>
      <c r="I616">
        <f t="shared" si="90"/>
        <v>818</v>
      </c>
      <c r="J616">
        <f t="shared" si="91"/>
        <v>0</v>
      </c>
      <c r="K616">
        <f t="shared" si="92"/>
        <v>0</v>
      </c>
      <c r="L616">
        <f t="shared" si="93"/>
        <v>1</v>
      </c>
      <c r="M616">
        <f>I616*Diccionario!$B$36</f>
        <v>1.8159760392156861</v>
      </c>
      <c r="N616">
        <f>M616*Diccionario!$B$37</f>
        <v>0.18341357996078431</v>
      </c>
      <c r="O616">
        <f>N616*Diccionario!$B$38</f>
        <v>2.7512036994117646E-2</v>
      </c>
      <c r="P616">
        <f>O616*Diccionario!$B$39</f>
        <v>2.4760833294705881E-2</v>
      </c>
      <c r="Q616">
        <f>P616*Diccionario!$B$40</f>
        <v>9.9043333178823537E-3</v>
      </c>
      <c r="R616">
        <f>Q616*Diccionario!$B$41</f>
        <v>6.4378166566235297E-3</v>
      </c>
      <c r="S616">
        <f t="shared" si="94"/>
        <v>6.4378166566235297E-3</v>
      </c>
      <c r="T616">
        <f>I616*Diccionario!$B$36</f>
        <v>1.8159760392156861</v>
      </c>
      <c r="U616">
        <f>T616*Diccionario!$B$42</f>
        <v>0.18341357996078431</v>
      </c>
      <c r="V616">
        <f>U616*Diccionario!$B$43</f>
        <v>0.15590154296666667</v>
      </c>
      <c r="W616">
        <f>V616*Diccionario!$B$44</f>
        <v>2.9621293163666667E-2</v>
      </c>
      <c r="X616">
        <f>W616*Diccionario!$B$45</f>
        <v>1.1552304333830001E-2</v>
      </c>
      <c r="Y616">
        <f>X616*Diccionario!$B$46</f>
        <v>1.02815508571087E-2</v>
      </c>
      <c r="Z616">
        <f>Y616*Diccionario!$B$47</f>
        <v>3.8041738171302191E-3</v>
      </c>
      <c r="AA616">
        <f>Z616*Diccionario!$B$48</f>
        <v>3.8041738171302191E-3</v>
      </c>
      <c r="AB616">
        <f>AA616*Diccionario!$B$49</f>
        <v>2.8531303628476644E-3</v>
      </c>
      <c r="AC616">
        <f t="shared" si="95"/>
        <v>2.8531303628476644E-3</v>
      </c>
      <c r="AD616">
        <f t="shared" si="96"/>
        <v>9.2909470194711945E-3</v>
      </c>
      <c r="AE616">
        <f t="shared" si="97"/>
        <v>1.5569461821566892E-5</v>
      </c>
      <c r="AF616" t="e">
        <f ca="1">IF(AD616="","",_xludf.RANK.EQ(AD616,$AD$2:$AD$5513,0))</f>
        <v>#NAME?</v>
      </c>
      <c r="AH616" t="str">
        <f t="shared" si="98"/>
        <v>Baja</v>
      </c>
      <c r="AI616" t="s">
        <v>153</v>
      </c>
      <c r="AJ616" t="str">
        <f>IFERROR(VLOOKUP(B616,Maestro_Regionales!$A$2:$B$35,2,FALSE),"Otras zonas")</f>
        <v>Antioquia</v>
      </c>
      <c r="AK616" t="str">
        <f t="shared" si="99"/>
        <v>REGIMEN DE EXCEPCION | Antioquia</v>
      </c>
    </row>
    <row r="617" spans="1:37">
      <c r="A617" s="4" t="s">
        <v>155</v>
      </c>
      <c r="B617" s="4" t="s">
        <v>156</v>
      </c>
      <c r="C617" s="4" t="s">
        <v>390</v>
      </c>
      <c r="D617" s="4" t="s">
        <v>391</v>
      </c>
      <c r="E617" s="4" t="s">
        <v>161</v>
      </c>
      <c r="F617" s="4">
        <v>1</v>
      </c>
      <c r="G617" s="4">
        <v>0</v>
      </c>
      <c r="H617" s="4">
        <v>0</v>
      </c>
      <c r="I617">
        <f t="shared" si="90"/>
        <v>1</v>
      </c>
      <c r="J617">
        <f t="shared" si="91"/>
        <v>1</v>
      </c>
      <c r="K617">
        <f t="shared" si="92"/>
        <v>0</v>
      </c>
      <c r="L617">
        <f t="shared" si="93"/>
        <v>0</v>
      </c>
      <c r="M617">
        <f>I617*Diccionario!$B$36</f>
        <v>2.2200196078431371E-3</v>
      </c>
      <c r="N617">
        <f>M617*Diccionario!$B$37</f>
        <v>2.2422198039215687E-4</v>
      </c>
      <c r="O617">
        <f>N617*Diccionario!$B$38</f>
        <v>3.3633297058823532E-5</v>
      </c>
      <c r="P617">
        <f>O617*Diccionario!$B$39</f>
        <v>3.026996735294118E-5</v>
      </c>
      <c r="Q617">
        <f>P617*Diccionario!$B$40</f>
        <v>1.2107986941176473E-5</v>
      </c>
      <c r="R617">
        <f>Q617*Diccionario!$B$41</f>
        <v>7.870191511764708E-6</v>
      </c>
      <c r="S617">
        <f t="shared" si="94"/>
        <v>7.870191511764708E-6</v>
      </c>
      <c r="T617">
        <f>I617*Diccionario!$B$36</f>
        <v>2.2200196078431371E-3</v>
      </c>
      <c r="U617">
        <f>T617*Diccionario!$B$42</f>
        <v>2.2422198039215687E-4</v>
      </c>
      <c r="V617">
        <f>U617*Diccionario!$B$43</f>
        <v>1.9058868333333333E-4</v>
      </c>
      <c r="W617">
        <f>V617*Diccionario!$B$44</f>
        <v>3.6211849833333333E-5</v>
      </c>
      <c r="X617">
        <f>W617*Diccionario!$B$45</f>
        <v>1.4122621435000001E-5</v>
      </c>
      <c r="Y617">
        <f>X617*Diccionario!$B$46</f>
        <v>1.256913307715E-5</v>
      </c>
      <c r="Z617">
        <f>Y617*Diccionario!$B$47</f>
        <v>4.6505792385454997E-6</v>
      </c>
      <c r="AA617">
        <f>Z617*Diccionario!$B$48</f>
        <v>4.6505792385454997E-6</v>
      </c>
      <c r="AB617">
        <f>AA617*Diccionario!$B$49</f>
        <v>3.4879344289091247E-6</v>
      </c>
      <c r="AC617">
        <f t="shared" si="95"/>
        <v>3.4879344289091247E-6</v>
      </c>
      <c r="AD617">
        <f t="shared" si="96"/>
        <v>1.1358125940673833E-5</v>
      </c>
      <c r="AE617">
        <f t="shared" si="97"/>
        <v>1.9033571909005983E-8</v>
      </c>
      <c r="AF617" t="e">
        <f ca="1">IF(AD617="","",_xludf.RANK.EQ(AD617,$AD$2:$AD$5513,0))</f>
        <v>#NAME?</v>
      </c>
      <c r="AH617" t="str">
        <f t="shared" si="98"/>
        <v>Baja</v>
      </c>
      <c r="AI617" t="s">
        <v>153</v>
      </c>
      <c r="AJ617" t="str">
        <f>IFERROR(VLOOKUP(B617,Maestro_Regionales!$A$2:$B$35,2,FALSE),"Otras zonas")</f>
        <v>Antioquia</v>
      </c>
      <c r="AK617" t="str">
        <f t="shared" si="99"/>
        <v>EPM - EAS | Antioquia</v>
      </c>
    </row>
    <row r="618" spans="1:37">
      <c r="A618" s="4" t="s">
        <v>155</v>
      </c>
      <c r="B618" s="4" t="s">
        <v>156</v>
      </c>
      <c r="C618" s="4" t="s">
        <v>392</v>
      </c>
      <c r="D618" s="4" t="s">
        <v>393</v>
      </c>
      <c r="E618" s="4" t="s">
        <v>88</v>
      </c>
      <c r="F618" s="4">
        <v>745</v>
      </c>
      <c r="G618" s="4">
        <v>11346</v>
      </c>
      <c r="H618" s="4">
        <v>0</v>
      </c>
      <c r="I618">
        <f t="shared" si="90"/>
        <v>12091</v>
      </c>
      <c r="J618">
        <f t="shared" si="91"/>
        <v>6.1616078074600941E-2</v>
      </c>
      <c r="K618">
        <f t="shared" si="92"/>
        <v>0.9383839219253991</v>
      </c>
      <c r="L618">
        <f t="shared" si="93"/>
        <v>0</v>
      </c>
      <c r="M618">
        <f>I618*Diccionario!$B$36</f>
        <v>26.84225707843137</v>
      </c>
      <c r="N618">
        <f>M618*Diccionario!$B$37</f>
        <v>2.7110679649215683</v>
      </c>
      <c r="O618">
        <f>N618*Diccionario!$B$38</f>
        <v>0.40666019473823523</v>
      </c>
      <c r="P618">
        <f>O618*Diccionario!$B$39</f>
        <v>0.36599417526441169</v>
      </c>
      <c r="Q618">
        <f>P618*Diccionario!$B$40</f>
        <v>0.14639767010576468</v>
      </c>
      <c r="R618">
        <f>Q618*Diccionario!$B$41</f>
        <v>9.515848556874705E-2</v>
      </c>
      <c r="S618">
        <f t="shared" si="94"/>
        <v>9.515848556874705E-2</v>
      </c>
      <c r="T618">
        <f>I618*Diccionario!$B$36</f>
        <v>26.84225707843137</v>
      </c>
      <c r="U618">
        <f>T618*Diccionario!$B$42</f>
        <v>2.7110679649215683</v>
      </c>
      <c r="V618">
        <f>U618*Diccionario!$B$43</f>
        <v>2.304407770183333</v>
      </c>
      <c r="W618">
        <f>V618*Diccionario!$B$44</f>
        <v>0.43783747633483328</v>
      </c>
      <c r="X618">
        <f>W618*Diccionario!$B$45</f>
        <v>0.17075661577058499</v>
      </c>
      <c r="Y618">
        <f>X618*Diccionario!$B$46</f>
        <v>0.15197338803582064</v>
      </c>
      <c r="Z618">
        <f>Y618*Diccionario!$B$47</f>
        <v>5.6230153573253637E-2</v>
      </c>
      <c r="AA618">
        <f>Z618*Diccionario!$B$48</f>
        <v>5.6230153573253637E-2</v>
      </c>
      <c r="AB618">
        <f>AA618*Diccionario!$B$49</f>
        <v>4.2172615179940226E-2</v>
      </c>
      <c r="AC618">
        <f t="shared" si="95"/>
        <v>4.2172615179940226E-2</v>
      </c>
      <c r="AD618">
        <f t="shared" si="96"/>
        <v>0.13733110074868726</v>
      </c>
      <c r="AE618">
        <f t="shared" si="97"/>
        <v>2.3013491795179124E-4</v>
      </c>
      <c r="AF618" t="e">
        <f ca="1">IF(AD618="","",_xludf.RANK.EQ(AD618,$AD$2:$AD$5513,0))</f>
        <v>#NAME?</v>
      </c>
      <c r="AH618" t="str">
        <f t="shared" si="98"/>
        <v>Baja</v>
      </c>
      <c r="AI618" t="s">
        <v>153</v>
      </c>
      <c r="AJ618" t="str">
        <f>IFERROR(VLOOKUP(B618,Maestro_Regionales!$A$2:$B$35,2,FALSE),"Otras zonas")</f>
        <v>Antioquia</v>
      </c>
      <c r="AK618" t="str">
        <f t="shared" si="99"/>
        <v>COOSALUD EPS | Antioquia</v>
      </c>
    </row>
    <row r="619" spans="1:37">
      <c r="A619" s="4" t="s">
        <v>155</v>
      </c>
      <c r="B619" s="4" t="s">
        <v>156</v>
      </c>
      <c r="C619" s="4" t="s">
        <v>392</v>
      </c>
      <c r="D619" s="4" t="s">
        <v>393</v>
      </c>
      <c r="E619" s="4" t="s">
        <v>160</v>
      </c>
      <c r="F619" s="4">
        <v>38</v>
      </c>
      <c r="G619" s="4">
        <v>1243</v>
      </c>
      <c r="H619" s="4">
        <v>0</v>
      </c>
      <c r="I619">
        <f t="shared" si="90"/>
        <v>1281</v>
      </c>
      <c r="J619">
        <f t="shared" si="91"/>
        <v>2.9664324746291961E-2</v>
      </c>
      <c r="K619">
        <f t="shared" si="92"/>
        <v>0.97033567525370801</v>
      </c>
      <c r="L619">
        <f t="shared" si="93"/>
        <v>0</v>
      </c>
      <c r="M619">
        <f>I619*Diccionario!$B$36</f>
        <v>2.8438451176470587</v>
      </c>
      <c r="N619">
        <f>M619*Diccionario!$B$37</f>
        <v>0.28722835688235293</v>
      </c>
      <c r="O619">
        <f>N619*Diccionario!$B$38</f>
        <v>4.3084253532352935E-2</v>
      </c>
      <c r="P619">
        <f>O619*Diccionario!$B$39</f>
        <v>3.8775828179117643E-2</v>
      </c>
      <c r="Q619">
        <f>P619*Diccionario!$B$40</f>
        <v>1.5510331271647058E-2</v>
      </c>
      <c r="R619">
        <f>Q619*Diccionario!$B$41</f>
        <v>1.0081715326570588E-2</v>
      </c>
      <c r="S619">
        <f t="shared" si="94"/>
        <v>1.0081715326570588E-2</v>
      </c>
      <c r="T619">
        <f>I619*Diccionario!$B$36</f>
        <v>2.8438451176470587</v>
      </c>
      <c r="U619">
        <f>T619*Diccionario!$B$42</f>
        <v>0.28722835688235293</v>
      </c>
      <c r="V619">
        <f>U619*Diccionario!$B$43</f>
        <v>0.24414410334999997</v>
      </c>
      <c r="W619">
        <f>V619*Diccionario!$B$44</f>
        <v>4.6387379636499998E-2</v>
      </c>
      <c r="X619">
        <f>W619*Diccionario!$B$45</f>
        <v>1.8091078058235E-2</v>
      </c>
      <c r="Y619">
        <f>X619*Diccionario!$B$46</f>
        <v>1.610105947182915E-2</v>
      </c>
      <c r="Z619">
        <f>Y619*Diccionario!$B$47</f>
        <v>5.9573920045767849E-3</v>
      </c>
      <c r="AA619">
        <f>Z619*Diccionario!$B$48</f>
        <v>5.9573920045767849E-3</v>
      </c>
      <c r="AB619">
        <f>AA619*Diccionario!$B$49</f>
        <v>4.4680440034325884E-3</v>
      </c>
      <c r="AC619">
        <f t="shared" si="95"/>
        <v>4.4680440034325884E-3</v>
      </c>
      <c r="AD619">
        <f t="shared" si="96"/>
        <v>1.4549759330003176E-2</v>
      </c>
      <c r="AE619">
        <f t="shared" si="97"/>
        <v>2.4382005615436658E-5</v>
      </c>
      <c r="AF619" t="e">
        <f ca="1">IF(AD619="","",_xludf.RANK.EQ(AD619,$AD$2:$AD$5513,0))</f>
        <v>#NAME?</v>
      </c>
      <c r="AH619" t="str">
        <f t="shared" si="98"/>
        <v>Baja</v>
      </c>
      <c r="AI619" t="s">
        <v>153</v>
      </c>
      <c r="AJ619" t="str">
        <f>IFERROR(VLOOKUP(B619,Maestro_Regionales!$A$2:$B$35,2,FALSE),"Otras zonas")</f>
        <v>Antioquia</v>
      </c>
      <c r="AK619" t="str">
        <f t="shared" si="99"/>
        <v>SAVIA SALUD EPS | Antioquia</v>
      </c>
    </row>
    <row r="620" spans="1:37">
      <c r="A620" s="4" t="s">
        <v>155</v>
      </c>
      <c r="B620" s="4" t="s">
        <v>156</v>
      </c>
      <c r="C620" s="4" t="s">
        <v>392</v>
      </c>
      <c r="D620" s="4" t="s">
        <v>393</v>
      </c>
      <c r="E620" s="4" t="s">
        <v>87</v>
      </c>
      <c r="F620" s="4">
        <v>218</v>
      </c>
      <c r="G620" s="4">
        <v>232</v>
      </c>
      <c r="H620" s="4">
        <v>0</v>
      </c>
      <c r="I620">
        <f t="shared" si="90"/>
        <v>450</v>
      </c>
      <c r="J620">
        <f t="shared" si="91"/>
        <v>0.48444444444444446</v>
      </c>
      <c r="K620">
        <f t="shared" si="92"/>
        <v>0.51555555555555554</v>
      </c>
      <c r="L620">
        <f t="shared" si="93"/>
        <v>0</v>
      </c>
      <c r="M620">
        <f>I620*Diccionario!$B$36</f>
        <v>0.99900882352941167</v>
      </c>
      <c r="N620">
        <f>M620*Diccionario!$B$37</f>
        <v>0.10089989117647058</v>
      </c>
      <c r="O620">
        <f>N620*Diccionario!$B$38</f>
        <v>1.5134983676470586E-2</v>
      </c>
      <c r="P620">
        <f>O620*Diccionario!$B$39</f>
        <v>1.3621485308823527E-2</v>
      </c>
      <c r="Q620">
        <f>P620*Diccionario!$B$40</f>
        <v>5.4485941235294108E-3</v>
      </c>
      <c r="R620">
        <f>Q620*Diccionario!$B$41</f>
        <v>3.5415861802941171E-3</v>
      </c>
      <c r="S620">
        <f t="shared" si="94"/>
        <v>3.5415861802941171E-3</v>
      </c>
      <c r="T620">
        <f>I620*Diccionario!$B$36</f>
        <v>0.99900882352941167</v>
      </c>
      <c r="U620">
        <f>T620*Diccionario!$B$42</f>
        <v>0.10089989117647058</v>
      </c>
      <c r="V620">
        <f>U620*Diccionario!$B$43</f>
        <v>8.5764907499999987E-2</v>
      </c>
      <c r="W620">
        <f>V620*Diccionario!$B$44</f>
        <v>1.6295332424999996E-2</v>
      </c>
      <c r="X620">
        <f>W620*Diccionario!$B$45</f>
        <v>6.3551796457499985E-3</v>
      </c>
      <c r="Y620">
        <f>X620*Diccionario!$B$46</f>
        <v>5.6561098847174984E-3</v>
      </c>
      <c r="Z620">
        <f>Y620*Diccionario!$B$47</f>
        <v>2.0927606573454744E-3</v>
      </c>
      <c r="AA620">
        <f>Z620*Diccionario!$B$48</f>
        <v>2.0927606573454744E-3</v>
      </c>
      <c r="AB620">
        <f>AA620*Diccionario!$B$49</f>
        <v>1.5695704930091059E-3</v>
      </c>
      <c r="AC620">
        <f t="shared" si="95"/>
        <v>1.5695704930091059E-3</v>
      </c>
      <c r="AD620">
        <f t="shared" si="96"/>
        <v>5.1111566733032226E-3</v>
      </c>
      <c r="AE620">
        <f t="shared" si="97"/>
        <v>8.5651073590526885E-6</v>
      </c>
      <c r="AF620" t="e">
        <f ca="1">IF(AD620="","",_xludf.RANK.EQ(AD620,$AD$2:$AD$5513,0))</f>
        <v>#NAME?</v>
      </c>
      <c r="AH620" t="str">
        <f t="shared" si="98"/>
        <v>Baja</v>
      </c>
      <c r="AI620" t="s">
        <v>153</v>
      </c>
      <c r="AJ620" t="str">
        <f>IFERROR(VLOOKUP(B620,Maestro_Regionales!$A$2:$B$35,2,FALSE),"Otras zonas")</f>
        <v>Antioquia</v>
      </c>
      <c r="AK620" t="str">
        <f t="shared" si="99"/>
        <v>NUEVA EPS | Antioquia</v>
      </c>
    </row>
    <row r="621" spans="1:37">
      <c r="A621" s="4" t="s">
        <v>155</v>
      </c>
      <c r="B621" s="4" t="s">
        <v>156</v>
      </c>
      <c r="C621" s="4" t="s">
        <v>392</v>
      </c>
      <c r="D621" s="4" t="s">
        <v>393</v>
      </c>
      <c r="E621" s="4" t="s">
        <v>90</v>
      </c>
      <c r="F621" s="4">
        <v>0</v>
      </c>
      <c r="G621" s="4">
        <v>0</v>
      </c>
      <c r="H621" s="4">
        <v>314</v>
      </c>
      <c r="I621">
        <f t="shared" si="90"/>
        <v>314</v>
      </c>
      <c r="J621">
        <f t="shared" si="91"/>
        <v>0</v>
      </c>
      <c r="K621">
        <f t="shared" si="92"/>
        <v>0</v>
      </c>
      <c r="L621">
        <f t="shared" si="93"/>
        <v>1</v>
      </c>
      <c r="M621">
        <f>I621*Diccionario!$B$36</f>
        <v>0.697086156862745</v>
      </c>
      <c r="N621">
        <f>M621*Diccionario!$B$37</f>
        <v>7.0405701843137256E-2</v>
      </c>
      <c r="O621">
        <f>N621*Diccionario!$B$38</f>
        <v>1.0560855276470589E-2</v>
      </c>
      <c r="P621">
        <f>O621*Diccionario!$B$39</f>
        <v>9.5047697488235307E-3</v>
      </c>
      <c r="Q621">
        <f>P621*Diccionario!$B$40</f>
        <v>3.8019078995294125E-3</v>
      </c>
      <c r="R621">
        <f>Q621*Diccionario!$B$41</f>
        <v>2.4712401346941183E-3</v>
      </c>
      <c r="S621">
        <f t="shared" si="94"/>
        <v>2.4712401346941183E-3</v>
      </c>
      <c r="T621">
        <f>I621*Diccionario!$B$36</f>
        <v>0.697086156862745</v>
      </c>
      <c r="U621">
        <f>T621*Diccionario!$B$42</f>
        <v>7.0405701843137256E-2</v>
      </c>
      <c r="V621">
        <f>U621*Diccionario!$B$43</f>
        <v>5.9844846566666665E-2</v>
      </c>
      <c r="W621">
        <f>V621*Diccionario!$B$44</f>
        <v>1.1370520847666666E-2</v>
      </c>
      <c r="X621">
        <f>W621*Diccionario!$B$45</f>
        <v>4.43450313059E-3</v>
      </c>
      <c r="Y621">
        <f>X621*Diccionario!$B$46</f>
        <v>3.9467077862251005E-3</v>
      </c>
      <c r="Z621">
        <f>Y621*Diccionario!$B$47</f>
        <v>1.4602818809032871E-3</v>
      </c>
      <c r="AA621">
        <f>Z621*Diccionario!$B$48</f>
        <v>1.4602818809032871E-3</v>
      </c>
      <c r="AB621">
        <f>AA621*Diccionario!$B$49</f>
        <v>1.0952114106774654E-3</v>
      </c>
      <c r="AC621">
        <f t="shared" si="95"/>
        <v>1.0952114106774654E-3</v>
      </c>
      <c r="AD621">
        <f t="shared" si="96"/>
        <v>3.5664515453715838E-3</v>
      </c>
      <c r="AE621">
        <f t="shared" si="97"/>
        <v>5.9765415794278791E-6</v>
      </c>
      <c r="AF621" t="e">
        <f ca="1">IF(AD621="","",_xludf.RANK.EQ(AD621,$AD$2:$AD$5513,0))</f>
        <v>#NAME?</v>
      </c>
      <c r="AH621" t="str">
        <f t="shared" si="98"/>
        <v>Baja</v>
      </c>
      <c r="AI621" t="s">
        <v>153</v>
      </c>
      <c r="AJ621" t="str">
        <f>IFERROR(VLOOKUP(B621,Maestro_Regionales!$A$2:$B$35,2,FALSE),"Otras zonas")</f>
        <v>Antioquia</v>
      </c>
      <c r="AK621" t="str">
        <f t="shared" si="99"/>
        <v>REGIMEN DE EXCEPCION | Antioquia</v>
      </c>
    </row>
    <row r="622" spans="1:37">
      <c r="A622" s="4" t="s">
        <v>155</v>
      </c>
      <c r="B622" s="4" t="s">
        <v>156</v>
      </c>
      <c r="C622" s="4" t="s">
        <v>394</v>
      </c>
      <c r="D622" s="4" t="s">
        <v>395</v>
      </c>
      <c r="E622" s="4" t="s">
        <v>160</v>
      </c>
      <c r="F622" s="4">
        <v>381</v>
      </c>
      <c r="G622" s="4">
        <v>2521</v>
      </c>
      <c r="H622" s="4">
        <v>0</v>
      </c>
      <c r="I622">
        <f t="shared" si="90"/>
        <v>2902</v>
      </c>
      <c r="J622">
        <f t="shared" si="91"/>
        <v>0.13128876636802206</v>
      </c>
      <c r="K622">
        <f t="shared" si="92"/>
        <v>0.868711233631978</v>
      </c>
      <c r="L622">
        <f t="shared" si="93"/>
        <v>0</v>
      </c>
      <c r="M622">
        <f>I622*Diccionario!$B$36</f>
        <v>6.4424969019607836</v>
      </c>
      <c r="N622">
        <f>M622*Diccionario!$B$37</f>
        <v>0.65069218709803922</v>
      </c>
      <c r="O622">
        <f>N622*Diccionario!$B$38</f>
        <v>9.7603828064705883E-2</v>
      </c>
      <c r="P622">
        <f>O622*Diccionario!$B$39</f>
        <v>8.78434452582353E-2</v>
      </c>
      <c r="Q622">
        <f>P622*Diccionario!$B$40</f>
        <v>3.513737810329412E-2</v>
      </c>
      <c r="R622">
        <f>Q622*Diccionario!$B$41</f>
        <v>2.2839295767141179E-2</v>
      </c>
      <c r="S622">
        <f t="shared" si="94"/>
        <v>2.2839295767141179E-2</v>
      </c>
      <c r="T622">
        <f>I622*Diccionario!$B$36</f>
        <v>6.4424969019607836</v>
      </c>
      <c r="U622">
        <f>T622*Diccionario!$B$42</f>
        <v>0.65069218709803922</v>
      </c>
      <c r="V622">
        <f>U622*Diccionario!$B$43</f>
        <v>0.55308835903333331</v>
      </c>
      <c r="W622">
        <f>V622*Diccionario!$B$44</f>
        <v>0.10508678821633333</v>
      </c>
      <c r="X622">
        <f>W622*Diccionario!$B$45</f>
        <v>4.098384740437E-2</v>
      </c>
      <c r="Y622">
        <f>X622*Diccionario!$B$46</f>
        <v>3.6475624189889297E-2</v>
      </c>
      <c r="Z622">
        <f>Y622*Diccionario!$B$47</f>
        <v>1.3495980950259039E-2</v>
      </c>
      <c r="AA622">
        <f>Z622*Diccionario!$B$48</f>
        <v>1.3495980950259039E-2</v>
      </c>
      <c r="AB622">
        <f>AA622*Diccionario!$B$49</f>
        <v>1.0121985712694279E-2</v>
      </c>
      <c r="AC622">
        <f t="shared" si="95"/>
        <v>1.0121985712694279E-2</v>
      </c>
      <c r="AD622">
        <f t="shared" si="96"/>
        <v>3.2961281479835458E-2</v>
      </c>
      <c r="AE622">
        <f t="shared" si="97"/>
        <v>5.5235425679935354E-5</v>
      </c>
      <c r="AF622" t="e">
        <f ca="1">IF(AD622="","",_xludf.RANK.EQ(AD622,$AD$2:$AD$5513,0))</f>
        <v>#NAME?</v>
      </c>
      <c r="AH622" t="str">
        <f t="shared" si="98"/>
        <v>Baja</v>
      </c>
      <c r="AI622" t="s">
        <v>153</v>
      </c>
      <c r="AJ622" t="str">
        <f>IFERROR(VLOOKUP(B622,Maestro_Regionales!$A$2:$B$35,2,FALSE),"Otras zonas")</f>
        <v>Antioquia</v>
      </c>
      <c r="AK622" t="str">
        <f t="shared" si="99"/>
        <v>SAVIA SALUD EPS | Antioquia</v>
      </c>
    </row>
    <row r="623" spans="1:37">
      <c r="A623" s="4" t="s">
        <v>155</v>
      </c>
      <c r="B623" s="4" t="s">
        <v>156</v>
      </c>
      <c r="C623" s="4" t="s">
        <v>394</v>
      </c>
      <c r="D623" s="4" t="s">
        <v>395</v>
      </c>
      <c r="E623" s="4" t="s">
        <v>87</v>
      </c>
      <c r="F623" s="4">
        <v>963</v>
      </c>
      <c r="G623" s="4">
        <v>373</v>
      </c>
      <c r="H623" s="4">
        <v>0</v>
      </c>
      <c r="I623">
        <f t="shared" si="90"/>
        <v>1336</v>
      </c>
      <c r="J623">
        <f t="shared" si="91"/>
        <v>0.72080838323353291</v>
      </c>
      <c r="K623">
        <f t="shared" si="92"/>
        <v>0.27919161676646709</v>
      </c>
      <c r="L623">
        <f t="shared" si="93"/>
        <v>0</v>
      </c>
      <c r="M623">
        <f>I623*Diccionario!$B$36</f>
        <v>2.965946196078431</v>
      </c>
      <c r="N623">
        <f>M623*Diccionario!$B$37</f>
        <v>0.29956056580392154</v>
      </c>
      <c r="O623">
        <f>N623*Diccionario!$B$38</f>
        <v>4.4934084870588233E-2</v>
      </c>
      <c r="P623">
        <f>O623*Diccionario!$B$39</f>
        <v>4.0440676383529411E-2</v>
      </c>
      <c r="Q623">
        <f>P623*Diccionario!$B$40</f>
        <v>1.6176270553411764E-2</v>
      </c>
      <c r="R623">
        <f>Q623*Diccionario!$B$41</f>
        <v>1.0514575859717648E-2</v>
      </c>
      <c r="S623">
        <f t="shared" si="94"/>
        <v>1.0514575859717648E-2</v>
      </c>
      <c r="T623">
        <f>I623*Diccionario!$B$36</f>
        <v>2.965946196078431</v>
      </c>
      <c r="U623">
        <f>T623*Diccionario!$B$42</f>
        <v>0.29956056580392154</v>
      </c>
      <c r="V623">
        <f>U623*Diccionario!$B$43</f>
        <v>0.25462648093333329</v>
      </c>
      <c r="W623">
        <f>V623*Diccionario!$B$44</f>
        <v>4.8379031377333327E-2</v>
      </c>
      <c r="X623">
        <f>W623*Diccionario!$B$45</f>
        <v>1.8867822237159999E-2</v>
      </c>
      <c r="Y623">
        <f>X623*Diccionario!$B$46</f>
        <v>1.6792361791072401E-2</v>
      </c>
      <c r="Z623">
        <f>Y623*Diccionario!$B$47</f>
        <v>6.2131738626967879E-3</v>
      </c>
      <c r="AA623">
        <f>Z623*Diccionario!$B$48</f>
        <v>6.2131738626967879E-3</v>
      </c>
      <c r="AB623">
        <f>AA623*Diccionario!$B$49</f>
        <v>4.6598803970225909E-3</v>
      </c>
      <c r="AC623">
        <f t="shared" si="95"/>
        <v>4.6598803970225909E-3</v>
      </c>
      <c r="AD623">
        <f t="shared" si="96"/>
        <v>1.517445625674024E-2</v>
      </c>
      <c r="AE623">
        <f t="shared" si="97"/>
        <v>2.5428852070431991E-5</v>
      </c>
      <c r="AF623" t="e">
        <f ca="1">IF(AD623="","",_xludf.RANK.EQ(AD623,$AD$2:$AD$5513,0))</f>
        <v>#NAME?</v>
      </c>
      <c r="AH623" t="str">
        <f t="shared" si="98"/>
        <v>Baja</v>
      </c>
      <c r="AI623" t="s">
        <v>153</v>
      </c>
      <c r="AJ623" t="str">
        <f>IFERROR(VLOOKUP(B623,Maestro_Regionales!$A$2:$B$35,2,FALSE),"Otras zonas")</f>
        <v>Antioquia</v>
      </c>
      <c r="AK623" t="str">
        <f t="shared" si="99"/>
        <v>NUEVA EPS | Antioquia</v>
      </c>
    </row>
    <row r="624" spans="1:37">
      <c r="A624" s="4" t="s">
        <v>155</v>
      </c>
      <c r="B624" s="4" t="s">
        <v>156</v>
      </c>
      <c r="C624" s="4" t="s">
        <v>394</v>
      </c>
      <c r="D624" s="4" t="s">
        <v>395</v>
      </c>
      <c r="E624" s="4" t="s">
        <v>90</v>
      </c>
      <c r="F624" s="4">
        <v>0</v>
      </c>
      <c r="G624" s="4">
        <v>0</v>
      </c>
      <c r="H624" s="4">
        <v>129</v>
      </c>
      <c r="I624">
        <f t="shared" si="90"/>
        <v>129</v>
      </c>
      <c r="J624">
        <f t="shared" si="91"/>
        <v>0</v>
      </c>
      <c r="K624">
        <f t="shared" si="92"/>
        <v>0</v>
      </c>
      <c r="L624">
        <f t="shared" si="93"/>
        <v>1</v>
      </c>
      <c r="M624">
        <f>I624*Diccionario!$B$36</f>
        <v>0.28638252941176467</v>
      </c>
      <c r="N624">
        <f>M624*Diccionario!$B$37</f>
        <v>2.8924635470588236E-2</v>
      </c>
      <c r="O624">
        <f>N624*Diccionario!$B$38</f>
        <v>4.3386953205882348E-3</v>
      </c>
      <c r="P624">
        <f>O624*Diccionario!$B$39</f>
        <v>3.9048257885294113E-3</v>
      </c>
      <c r="Q624">
        <f>P624*Diccionario!$B$40</f>
        <v>1.5619303154117646E-3</v>
      </c>
      <c r="R624">
        <f>Q624*Diccionario!$B$41</f>
        <v>1.0152547050176471E-3</v>
      </c>
      <c r="S624">
        <f t="shared" si="94"/>
        <v>1.0152547050176471E-3</v>
      </c>
      <c r="T624">
        <f>I624*Diccionario!$B$36</f>
        <v>0.28638252941176467</v>
      </c>
      <c r="U624">
        <f>T624*Diccionario!$B$42</f>
        <v>2.8924635470588236E-2</v>
      </c>
      <c r="V624">
        <f>U624*Diccionario!$B$43</f>
        <v>2.4585940149999999E-2</v>
      </c>
      <c r="W624">
        <f>V624*Diccionario!$B$44</f>
        <v>4.6713286285000001E-3</v>
      </c>
      <c r="X624">
        <f>W624*Diccionario!$B$45</f>
        <v>1.821818165115E-3</v>
      </c>
      <c r="Y624">
        <f>X624*Diccionario!$B$46</f>
        <v>1.6214181669523501E-3</v>
      </c>
      <c r="Z624">
        <f>Y624*Diccionario!$B$47</f>
        <v>5.9992472177236957E-4</v>
      </c>
      <c r="AA624">
        <f>Z624*Diccionario!$B$48</f>
        <v>5.9992472177236957E-4</v>
      </c>
      <c r="AB624">
        <f>AA624*Diccionario!$B$49</f>
        <v>4.4994354132927715E-4</v>
      </c>
      <c r="AC624">
        <f t="shared" si="95"/>
        <v>4.4994354132927715E-4</v>
      </c>
      <c r="AD624">
        <f t="shared" si="96"/>
        <v>1.4651982463469242E-3</v>
      </c>
      <c r="AE624">
        <f t="shared" si="97"/>
        <v>2.4553307762617712E-6</v>
      </c>
      <c r="AF624" t="e">
        <f ca="1">IF(AD624="","",_xludf.RANK.EQ(AD624,$AD$2:$AD$5513,0))</f>
        <v>#NAME?</v>
      </c>
      <c r="AH624" t="str">
        <f t="shared" si="98"/>
        <v>Baja</v>
      </c>
      <c r="AI624" t="s">
        <v>153</v>
      </c>
      <c r="AJ624" t="str">
        <f>IFERROR(VLOOKUP(B624,Maestro_Regionales!$A$2:$B$35,2,FALSE),"Otras zonas")</f>
        <v>Antioquia</v>
      </c>
      <c r="AK624" t="str">
        <f t="shared" si="99"/>
        <v>REGIMEN DE EXCEPCION | Antioquia</v>
      </c>
    </row>
    <row r="625" spans="1:37">
      <c r="A625" s="4" t="s">
        <v>155</v>
      </c>
      <c r="B625" s="4" t="s">
        <v>156</v>
      </c>
      <c r="C625" s="4" t="s">
        <v>396</v>
      </c>
      <c r="D625" s="4" t="s">
        <v>397</v>
      </c>
      <c r="E625" s="4" t="s">
        <v>160</v>
      </c>
      <c r="F625" s="4">
        <v>679</v>
      </c>
      <c r="G625" s="4">
        <v>10636</v>
      </c>
      <c r="H625" s="4">
        <v>0</v>
      </c>
      <c r="I625">
        <f t="shared" si="90"/>
        <v>11315</v>
      </c>
      <c r="J625">
        <f t="shared" si="91"/>
        <v>6.0008837825894827E-2</v>
      </c>
      <c r="K625">
        <f t="shared" si="92"/>
        <v>0.93999116217410517</v>
      </c>
      <c r="L625">
        <f t="shared" si="93"/>
        <v>0</v>
      </c>
      <c r="M625">
        <f>I625*Diccionario!$B$36</f>
        <v>25.119521862745096</v>
      </c>
      <c r="N625">
        <f>M625*Diccionario!$B$37</f>
        <v>2.5370717081372547</v>
      </c>
      <c r="O625">
        <f>N625*Diccionario!$B$38</f>
        <v>0.38056075622058821</v>
      </c>
      <c r="P625">
        <f>O625*Diccionario!$B$39</f>
        <v>0.3425046805985294</v>
      </c>
      <c r="Q625">
        <f>P625*Diccionario!$B$40</f>
        <v>0.13700187223941176</v>
      </c>
      <c r="R625">
        <f>Q625*Diccionario!$B$41</f>
        <v>8.9051216955617657E-2</v>
      </c>
      <c r="S625">
        <f t="shared" si="94"/>
        <v>8.9051216955617657E-2</v>
      </c>
      <c r="T625">
        <f>I625*Diccionario!$B$36</f>
        <v>25.119521862745096</v>
      </c>
      <c r="U625">
        <f>T625*Diccionario!$B$42</f>
        <v>2.5370717081372547</v>
      </c>
      <c r="V625">
        <f>U625*Diccionario!$B$43</f>
        <v>2.1565109519166663</v>
      </c>
      <c r="W625">
        <f>V625*Diccionario!$B$44</f>
        <v>0.4097370808641666</v>
      </c>
      <c r="X625">
        <f>W625*Diccionario!$B$45</f>
        <v>0.15979746153702498</v>
      </c>
      <c r="Y625">
        <f>X625*Diccionario!$B$46</f>
        <v>0.14221974076795224</v>
      </c>
      <c r="Z625">
        <f>Y625*Diccionario!$B$47</f>
        <v>5.2621304084142326E-2</v>
      </c>
      <c r="AA625">
        <f>Z625*Diccionario!$B$48</f>
        <v>5.2621304084142326E-2</v>
      </c>
      <c r="AB625">
        <f>AA625*Diccionario!$B$49</f>
        <v>3.9465978063106741E-2</v>
      </c>
      <c r="AC625">
        <f t="shared" si="95"/>
        <v>3.9465978063106741E-2</v>
      </c>
      <c r="AD625">
        <f t="shared" si="96"/>
        <v>0.12851719501872438</v>
      </c>
      <c r="AE625">
        <f t="shared" si="97"/>
        <v>2.1536486615040263E-4</v>
      </c>
      <c r="AF625" t="e">
        <f ca="1">IF(AD625="","",_xludf.RANK.EQ(AD625,$AD$2:$AD$5513,0))</f>
        <v>#NAME?</v>
      </c>
      <c r="AH625" t="str">
        <f t="shared" si="98"/>
        <v>Baja</v>
      </c>
      <c r="AI625" t="s">
        <v>153</v>
      </c>
      <c r="AJ625" t="str">
        <f>IFERROR(VLOOKUP(B625,Maestro_Regionales!$A$2:$B$35,2,FALSE),"Otras zonas")</f>
        <v>Antioquia</v>
      </c>
      <c r="AK625" t="str">
        <f t="shared" si="99"/>
        <v>SAVIA SALUD EPS | Antioquia</v>
      </c>
    </row>
    <row r="626" spans="1:37">
      <c r="A626" s="4" t="s">
        <v>155</v>
      </c>
      <c r="B626" s="4" t="s">
        <v>156</v>
      </c>
      <c r="C626" s="4" t="s">
        <v>396</v>
      </c>
      <c r="D626" s="4" t="s">
        <v>397</v>
      </c>
      <c r="E626" s="4" t="s">
        <v>87</v>
      </c>
      <c r="F626" s="4">
        <v>1580</v>
      </c>
      <c r="G626" s="4">
        <v>1066</v>
      </c>
      <c r="H626" s="4">
        <v>0</v>
      </c>
      <c r="I626">
        <f t="shared" si="90"/>
        <v>2646</v>
      </c>
      <c r="J626">
        <f t="shared" si="91"/>
        <v>0.59712773998488289</v>
      </c>
      <c r="K626">
        <f t="shared" si="92"/>
        <v>0.40287226001511717</v>
      </c>
      <c r="L626">
        <f t="shared" si="93"/>
        <v>0</v>
      </c>
      <c r="M626">
        <f>I626*Diccionario!$B$36</f>
        <v>5.8741718823529405</v>
      </c>
      <c r="N626">
        <f>M626*Diccionario!$B$37</f>
        <v>0.59329136011764705</v>
      </c>
      <c r="O626">
        <f>N626*Diccionario!$B$38</f>
        <v>8.8993704017647057E-2</v>
      </c>
      <c r="P626">
        <f>O626*Diccionario!$B$39</f>
        <v>8.0094333615882349E-2</v>
      </c>
      <c r="Q626">
        <f>P626*Diccionario!$B$40</f>
        <v>3.203773344635294E-2</v>
      </c>
      <c r="R626">
        <f>Q626*Diccionario!$B$41</f>
        <v>2.0824526740129412E-2</v>
      </c>
      <c r="S626">
        <f t="shared" si="94"/>
        <v>2.0824526740129412E-2</v>
      </c>
      <c r="T626">
        <f>I626*Diccionario!$B$36</f>
        <v>5.8741718823529405</v>
      </c>
      <c r="U626">
        <f>T626*Diccionario!$B$42</f>
        <v>0.59329136011764705</v>
      </c>
      <c r="V626">
        <f>U626*Diccionario!$B$43</f>
        <v>0.50429765609999999</v>
      </c>
      <c r="W626">
        <f>V626*Diccionario!$B$44</f>
        <v>9.5816554659000006E-2</v>
      </c>
      <c r="X626">
        <f>W626*Diccionario!$B$45</f>
        <v>3.7368456317010003E-2</v>
      </c>
      <c r="Y626">
        <f>X626*Diccionario!$B$46</f>
        <v>3.3257926122138903E-2</v>
      </c>
      <c r="Z626">
        <f>Y626*Diccionario!$B$47</f>
        <v>1.2305432665191395E-2</v>
      </c>
      <c r="AA626">
        <f>Z626*Diccionario!$B$48</f>
        <v>1.2305432665191395E-2</v>
      </c>
      <c r="AB626">
        <f>AA626*Diccionario!$B$49</f>
        <v>9.2290744988935466E-3</v>
      </c>
      <c r="AC626">
        <f t="shared" si="95"/>
        <v>9.2290744988935466E-3</v>
      </c>
      <c r="AD626">
        <f t="shared" si="96"/>
        <v>3.005360123902296E-2</v>
      </c>
      <c r="AE626">
        <f t="shared" si="97"/>
        <v>5.0362831271229826E-5</v>
      </c>
      <c r="AF626" t="e">
        <f ca="1">IF(AD626="","",_xludf.RANK.EQ(AD626,$AD$2:$AD$5513,0))</f>
        <v>#NAME?</v>
      </c>
      <c r="AH626" t="str">
        <f t="shared" si="98"/>
        <v>Baja</v>
      </c>
      <c r="AI626" t="s">
        <v>153</v>
      </c>
      <c r="AJ626" t="str">
        <f>IFERROR(VLOOKUP(B626,Maestro_Regionales!$A$2:$B$35,2,FALSE),"Otras zonas")</f>
        <v>Antioquia</v>
      </c>
      <c r="AK626" t="str">
        <f t="shared" si="99"/>
        <v>NUEVA EPS | Antioquia</v>
      </c>
    </row>
    <row r="627" spans="1:37">
      <c r="A627" s="4" t="s">
        <v>155</v>
      </c>
      <c r="B627" s="4" t="s">
        <v>156</v>
      </c>
      <c r="C627" s="4" t="s">
        <v>396</v>
      </c>
      <c r="D627" s="4" t="s">
        <v>397</v>
      </c>
      <c r="E627" s="4" t="s">
        <v>90</v>
      </c>
      <c r="F627" s="4">
        <v>0</v>
      </c>
      <c r="G627" s="4">
        <v>0</v>
      </c>
      <c r="H627" s="4">
        <v>252</v>
      </c>
      <c r="I627">
        <f t="shared" si="90"/>
        <v>252</v>
      </c>
      <c r="J627">
        <f t="shared" si="91"/>
        <v>0</v>
      </c>
      <c r="K627">
        <f t="shared" si="92"/>
        <v>0</v>
      </c>
      <c r="L627">
        <f t="shared" si="93"/>
        <v>1</v>
      </c>
      <c r="M627">
        <f>I627*Diccionario!$B$36</f>
        <v>0.55944494117647059</v>
      </c>
      <c r="N627">
        <f>M627*Diccionario!$B$37</f>
        <v>5.6503939058823532E-2</v>
      </c>
      <c r="O627">
        <f>N627*Diccionario!$B$38</f>
        <v>8.4755908588235295E-3</v>
      </c>
      <c r="P627">
        <f>O627*Diccionario!$B$39</f>
        <v>7.6280317729411767E-3</v>
      </c>
      <c r="Q627">
        <f>P627*Diccionario!$B$40</f>
        <v>3.0512127091764708E-3</v>
      </c>
      <c r="R627">
        <f>Q627*Diccionario!$B$41</f>
        <v>1.9832882609647062E-3</v>
      </c>
      <c r="S627">
        <f t="shared" si="94"/>
        <v>1.9832882609647062E-3</v>
      </c>
      <c r="T627">
        <f>I627*Diccionario!$B$36</f>
        <v>0.55944494117647059</v>
      </c>
      <c r="U627">
        <f>T627*Diccionario!$B$42</f>
        <v>5.6503939058823532E-2</v>
      </c>
      <c r="V627">
        <f>U627*Diccionario!$B$43</f>
        <v>4.8028348200000001E-2</v>
      </c>
      <c r="W627">
        <f>V627*Diccionario!$B$44</f>
        <v>9.1253861580000012E-3</v>
      </c>
      <c r="X627">
        <f>W627*Diccionario!$B$45</f>
        <v>3.5589006016200006E-3</v>
      </c>
      <c r="Y627">
        <f>X627*Diccionario!$B$46</f>
        <v>3.1674215354418004E-3</v>
      </c>
      <c r="Z627">
        <f>Y627*Diccionario!$B$47</f>
        <v>1.1719459681134661E-3</v>
      </c>
      <c r="AA627">
        <f>Z627*Diccionario!$B$48</f>
        <v>1.1719459681134661E-3</v>
      </c>
      <c r="AB627">
        <f>AA627*Diccionario!$B$49</f>
        <v>8.7895947608509963E-4</v>
      </c>
      <c r="AC627">
        <f t="shared" si="95"/>
        <v>8.7895947608509963E-4</v>
      </c>
      <c r="AD627">
        <f t="shared" si="96"/>
        <v>2.8622477370498058E-3</v>
      </c>
      <c r="AE627">
        <f t="shared" si="97"/>
        <v>4.7964601210695078E-6</v>
      </c>
      <c r="AF627" t="e">
        <f ca="1">IF(AD627="","",_xludf.RANK.EQ(AD627,$AD$2:$AD$5513,0))</f>
        <v>#NAME?</v>
      </c>
      <c r="AH627" t="str">
        <f t="shared" si="98"/>
        <v>Baja</v>
      </c>
      <c r="AI627" t="s">
        <v>153</v>
      </c>
      <c r="AJ627" t="str">
        <f>IFERROR(VLOOKUP(B627,Maestro_Regionales!$A$2:$B$35,2,FALSE),"Otras zonas")</f>
        <v>Antioquia</v>
      </c>
      <c r="AK627" t="str">
        <f t="shared" si="99"/>
        <v>REGIMEN DE EXCEPCION | Antioquia</v>
      </c>
    </row>
    <row r="628" spans="1:37">
      <c r="A628" s="4" t="s">
        <v>155</v>
      </c>
      <c r="B628" s="4" t="s">
        <v>156</v>
      </c>
      <c r="C628" s="4" t="s">
        <v>396</v>
      </c>
      <c r="D628" s="4" t="s">
        <v>397</v>
      </c>
      <c r="E628" s="4" t="s">
        <v>161</v>
      </c>
      <c r="F628" s="4">
        <v>2</v>
      </c>
      <c r="G628" s="4">
        <v>0</v>
      </c>
      <c r="H628" s="4">
        <v>0</v>
      </c>
      <c r="I628">
        <f t="shared" si="90"/>
        <v>2</v>
      </c>
      <c r="J628">
        <f t="shared" si="91"/>
        <v>1</v>
      </c>
      <c r="K628">
        <f t="shared" si="92"/>
        <v>0</v>
      </c>
      <c r="L628">
        <f t="shared" si="93"/>
        <v>0</v>
      </c>
      <c r="M628">
        <f>I628*Diccionario!$B$36</f>
        <v>4.4400392156862742E-3</v>
      </c>
      <c r="N628">
        <f>M628*Diccionario!$B$37</f>
        <v>4.4844396078431374E-4</v>
      </c>
      <c r="O628">
        <f>N628*Diccionario!$B$38</f>
        <v>6.7266594117647063E-5</v>
      </c>
      <c r="P628">
        <f>O628*Diccionario!$B$39</f>
        <v>6.053993470588236E-5</v>
      </c>
      <c r="Q628">
        <f>P628*Diccionario!$B$40</f>
        <v>2.4215973882352947E-5</v>
      </c>
      <c r="R628">
        <f>Q628*Diccionario!$B$41</f>
        <v>1.5740383023529416E-5</v>
      </c>
      <c r="S628">
        <f t="shared" si="94"/>
        <v>1.5740383023529416E-5</v>
      </c>
      <c r="T628">
        <f>I628*Diccionario!$B$36</f>
        <v>4.4400392156862742E-3</v>
      </c>
      <c r="U628">
        <f>T628*Diccionario!$B$42</f>
        <v>4.4844396078431374E-4</v>
      </c>
      <c r="V628">
        <f>U628*Diccionario!$B$43</f>
        <v>3.8117736666666666E-4</v>
      </c>
      <c r="W628">
        <f>V628*Diccionario!$B$44</f>
        <v>7.2423699666666666E-5</v>
      </c>
      <c r="X628">
        <f>W628*Diccionario!$B$45</f>
        <v>2.8245242870000002E-5</v>
      </c>
      <c r="Y628">
        <f>X628*Diccionario!$B$46</f>
        <v>2.5138266154300001E-5</v>
      </c>
      <c r="Z628">
        <f>Y628*Diccionario!$B$47</f>
        <v>9.3011584770909993E-6</v>
      </c>
      <c r="AA628">
        <f>Z628*Diccionario!$B$48</f>
        <v>9.3011584770909993E-6</v>
      </c>
      <c r="AB628">
        <f>AA628*Diccionario!$B$49</f>
        <v>6.9758688578182495E-6</v>
      </c>
      <c r="AC628">
        <f t="shared" si="95"/>
        <v>6.9758688578182495E-6</v>
      </c>
      <c r="AD628">
        <f t="shared" si="96"/>
        <v>2.2716251881347665E-5</v>
      </c>
      <c r="AE628">
        <f t="shared" si="97"/>
        <v>3.8067143818011966E-8</v>
      </c>
      <c r="AF628" t="e">
        <f ca="1">IF(AD628="","",_xludf.RANK.EQ(AD628,$AD$2:$AD$5513,0))</f>
        <v>#NAME?</v>
      </c>
      <c r="AH628" t="str">
        <f t="shared" si="98"/>
        <v>Baja</v>
      </c>
      <c r="AI628" t="s">
        <v>153</v>
      </c>
      <c r="AJ628" t="str">
        <f>IFERROR(VLOOKUP(B628,Maestro_Regionales!$A$2:$B$35,2,FALSE),"Otras zonas")</f>
        <v>Antioquia</v>
      </c>
      <c r="AK628" t="str">
        <f t="shared" si="99"/>
        <v>EPM - EAS | Antioquia</v>
      </c>
    </row>
    <row r="629" spans="1:37">
      <c r="A629" s="4" t="s">
        <v>155</v>
      </c>
      <c r="B629" s="4" t="s">
        <v>156</v>
      </c>
      <c r="C629" s="4" t="s">
        <v>398</v>
      </c>
      <c r="D629" s="4" t="s">
        <v>399</v>
      </c>
      <c r="E629" s="4" t="s">
        <v>160</v>
      </c>
      <c r="F629" s="4">
        <v>674</v>
      </c>
      <c r="G629" s="4">
        <v>4653</v>
      </c>
      <c r="H629" s="4">
        <v>0</v>
      </c>
      <c r="I629">
        <f t="shared" si="90"/>
        <v>5327</v>
      </c>
      <c r="J629">
        <f t="shared" si="91"/>
        <v>0.12652524873287027</v>
      </c>
      <c r="K629">
        <f t="shared" si="92"/>
        <v>0.8734747512671297</v>
      </c>
      <c r="L629">
        <f t="shared" si="93"/>
        <v>0</v>
      </c>
      <c r="M629">
        <f>I629*Diccionario!$B$36</f>
        <v>11.826044450980392</v>
      </c>
      <c r="N629">
        <f>M629*Diccionario!$B$37</f>
        <v>1.1944304895490196</v>
      </c>
      <c r="O629">
        <f>N629*Diccionario!$B$38</f>
        <v>0.17916457343235295</v>
      </c>
      <c r="P629">
        <f>O629*Diccionario!$B$39</f>
        <v>0.16124811608911765</v>
      </c>
      <c r="Q629">
        <f>P629*Diccionario!$B$40</f>
        <v>6.449924643564707E-2</v>
      </c>
      <c r="R629">
        <f>Q629*Diccionario!$B$41</f>
        <v>4.1924510183170595E-2</v>
      </c>
      <c r="S629">
        <f t="shared" si="94"/>
        <v>4.1924510183170595E-2</v>
      </c>
      <c r="T629">
        <f>I629*Diccionario!$B$36</f>
        <v>11.826044450980392</v>
      </c>
      <c r="U629">
        <f>T629*Diccionario!$B$42</f>
        <v>1.1944304895490196</v>
      </c>
      <c r="V629">
        <f>U629*Diccionario!$B$43</f>
        <v>1.0152659161166666</v>
      </c>
      <c r="W629">
        <f>V629*Diccionario!$B$44</f>
        <v>0.19290052406216665</v>
      </c>
      <c r="X629">
        <f>W629*Diccionario!$B$45</f>
        <v>7.5231204384244993E-2</v>
      </c>
      <c r="Y629">
        <f>X629*Diccionario!$B$46</f>
        <v>6.6955771901978045E-2</v>
      </c>
      <c r="Z629">
        <f>Y629*Diccionario!$B$47</f>
        <v>2.4773635603731876E-2</v>
      </c>
      <c r="AA629">
        <f>Z629*Diccionario!$B$48</f>
        <v>2.4773635603731876E-2</v>
      </c>
      <c r="AB629">
        <f>AA629*Diccionario!$B$49</f>
        <v>1.8580226702798908E-2</v>
      </c>
      <c r="AC629">
        <f t="shared" si="95"/>
        <v>1.8580226702798908E-2</v>
      </c>
      <c r="AD629">
        <f t="shared" si="96"/>
        <v>6.0504736885969503E-2</v>
      </c>
      <c r="AE629">
        <f t="shared" si="97"/>
        <v>1.0139183755927486E-4</v>
      </c>
      <c r="AF629" t="e">
        <f ca="1">IF(AD629="","",_xludf.RANK.EQ(AD629,$AD$2:$AD$5513,0))</f>
        <v>#NAME?</v>
      </c>
      <c r="AH629" t="str">
        <f t="shared" si="98"/>
        <v>Baja</v>
      </c>
      <c r="AI629" t="s">
        <v>153</v>
      </c>
      <c r="AJ629" t="str">
        <f>IFERROR(VLOOKUP(B629,Maestro_Regionales!$A$2:$B$35,2,FALSE),"Otras zonas")</f>
        <v>Antioquia</v>
      </c>
      <c r="AK629" t="str">
        <f t="shared" si="99"/>
        <v>SAVIA SALUD EPS | Antioquia</v>
      </c>
    </row>
    <row r="630" spans="1:37">
      <c r="A630" s="4" t="s">
        <v>155</v>
      </c>
      <c r="B630" s="4" t="s">
        <v>156</v>
      </c>
      <c r="C630" s="4" t="s">
        <v>398</v>
      </c>
      <c r="D630" s="4" t="s">
        <v>399</v>
      </c>
      <c r="E630" s="4" t="s">
        <v>87</v>
      </c>
      <c r="F630" s="4">
        <v>2528</v>
      </c>
      <c r="G630" s="4">
        <v>844</v>
      </c>
      <c r="H630" s="4">
        <v>0</v>
      </c>
      <c r="I630">
        <f t="shared" si="90"/>
        <v>3372</v>
      </c>
      <c r="J630">
        <f t="shared" si="91"/>
        <v>0.7497034400948992</v>
      </c>
      <c r="K630">
        <f t="shared" si="92"/>
        <v>0.25029655990510086</v>
      </c>
      <c r="L630">
        <f t="shared" si="93"/>
        <v>0</v>
      </c>
      <c r="M630">
        <f>I630*Diccionario!$B$36</f>
        <v>7.4859061176470583</v>
      </c>
      <c r="N630">
        <f>M630*Diccionario!$B$37</f>
        <v>0.75607651788235297</v>
      </c>
      <c r="O630">
        <f>N630*Diccionario!$B$38</f>
        <v>0.11341147768235293</v>
      </c>
      <c r="P630">
        <f>O630*Diccionario!$B$39</f>
        <v>0.10207032991411764</v>
      </c>
      <c r="Q630">
        <f>P630*Diccionario!$B$40</f>
        <v>4.0828131965647059E-2</v>
      </c>
      <c r="R630">
        <f>Q630*Diccionario!$B$41</f>
        <v>2.6538285777670589E-2</v>
      </c>
      <c r="S630">
        <f t="shared" si="94"/>
        <v>2.6538285777670589E-2</v>
      </c>
      <c r="T630">
        <f>I630*Diccionario!$B$36</f>
        <v>7.4859061176470583</v>
      </c>
      <c r="U630">
        <f>T630*Diccionario!$B$42</f>
        <v>0.75607651788235297</v>
      </c>
      <c r="V630">
        <f>U630*Diccionario!$B$43</f>
        <v>0.64266504020000004</v>
      </c>
      <c r="W630">
        <f>V630*Diccionario!$B$44</f>
        <v>0.12210635763800001</v>
      </c>
      <c r="X630">
        <f>W630*Diccionario!$B$45</f>
        <v>4.7621479478820006E-2</v>
      </c>
      <c r="Y630">
        <f>X630*Diccionario!$B$46</f>
        <v>4.2383116736149806E-2</v>
      </c>
      <c r="Z630">
        <f>Y630*Diccionario!$B$47</f>
        <v>1.5681753192375428E-2</v>
      </c>
      <c r="AA630">
        <f>Z630*Diccionario!$B$48</f>
        <v>1.5681753192375428E-2</v>
      </c>
      <c r="AB630">
        <f>AA630*Diccionario!$B$49</f>
        <v>1.1761314894281571E-2</v>
      </c>
      <c r="AC630">
        <f t="shared" si="95"/>
        <v>1.1761314894281571E-2</v>
      </c>
      <c r="AD630">
        <f t="shared" si="96"/>
        <v>3.8299600671952164E-2</v>
      </c>
      <c r="AE630">
        <f t="shared" si="97"/>
        <v>6.4181204477168176E-5</v>
      </c>
      <c r="AF630" t="e">
        <f ca="1">IF(AD630="","",_xludf.RANK.EQ(AD630,$AD$2:$AD$5513,0))</f>
        <v>#NAME?</v>
      </c>
      <c r="AH630" t="str">
        <f t="shared" si="98"/>
        <v>Baja</v>
      </c>
      <c r="AI630" t="s">
        <v>153</v>
      </c>
      <c r="AJ630" t="str">
        <f>IFERROR(VLOOKUP(B630,Maestro_Regionales!$A$2:$B$35,2,FALSE),"Otras zonas")</f>
        <v>Antioquia</v>
      </c>
      <c r="AK630" t="str">
        <f t="shared" si="99"/>
        <v>NUEVA EPS | Antioquia</v>
      </c>
    </row>
    <row r="631" spans="1:37">
      <c r="A631" s="4" t="s">
        <v>155</v>
      </c>
      <c r="B631" s="4" t="s">
        <v>156</v>
      </c>
      <c r="C631" s="4" t="s">
        <v>398</v>
      </c>
      <c r="D631" s="4" t="s">
        <v>399</v>
      </c>
      <c r="E631" s="4" t="s">
        <v>90</v>
      </c>
      <c r="F631" s="4">
        <v>0</v>
      </c>
      <c r="G631" s="4">
        <v>0</v>
      </c>
      <c r="H631" s="4">
        <v>193</v>
      </c>
      <c r="I631">
        <f t="shared" si="90"/>
        <v>193</v>
      </c>
      <c r="J631">
        <f t="shared" si="91"/>
        <v>0</v>
      </c>
      <c r="K631">
        <f t="shared" si="92"/>
        <v>0</v>
      </c>
      <c r="L631">
        <f t="shared" si="93"/>
        <v>1</v>
      </c>
      <c r="M631">
        <f>I631*Diccionario!$B$36</f>
        <v>0.42846378431372545</v>
      </c>
      <c r="N631">
        <f>M631*Diccionario!$B$37</f>
        <v>4.3274842215686275E-2</v>
      </c>
      <c r="O631">
        <f>N631*Diccionario!$B$38</f>
        <v>6.4912263323529413E-3</v>
      </c>
      <c r="P631">
        <f>O631*Diccionario!$B$39</f>
        <v>5.842103699117647E-3</v>
      </c>
      <c r="Q631">
        <f>P631*Diccionario!$B$40</f>
        <v>2.3368414796470587E-3</v>
      </c>
      <c r="R631">
        <f>Q631*Diccionario!$B$41</f>
        <v>1.5189469617705883E-3</v>
      </c>
      <c r="S631">
        <f t="shared" si="94"/>
        <v>1.5189469617705883E-3</v>
      </c>
      <c r="T631">
        <f>I631*Diccionario!$B$36</f>
        <v>0.42846378431372545</v>
      </c>
      <c r="U631">
        <f>T631*Diccionario!$B$42</f>
        <v>4.3274842215686275E-2</v>
      </c>
      <c r="V631">
        <f>U631*Diccionario!$B$43</f>
        <v>3.6783615883333336E-2</v>
      </c>
      <c r="W631">
        <f>V631*Diccionario!$B$44</f>
        <v>6.9888870178333338E-3</v>
      </c>
      <c r="X631">
        <f>W631*Diccionario!$B$45</f>
        <v>2.7256659369550001E-3</v>
      </c>
      <c r="Y631">
        <f>X631*Diccionario!$B$46</f>
        <v>2.42584268388995E-3</v>
      </c>
      <c r="Z631">
        <f>Y631*Diccionario!$B$47</f>
        <v>8.9756179303928144E-4</v>
      </c>
      <c r="AA631">
        <f>Z631*Diccionario!$B$48</f>
        <v>8.9756179303928144E-4</v>
      </c>
      <c r="AB631">
        <f>AA631*Diccionario!$B$49</f>
        <v>6.7317134477946103E-4</v>
      </c>
      <c r="AC631">
        <f t="shared" si="95"/>
        <v>6.7317134477946103E-4</v>
      </c>
      <c r="AD631">
        <f t="shared" si="96"/>
        <v>2.1921183065500491E-3</v>
      </c>
      <c r="AE631">
        <f t="shared" si="97"/>
        <v>3.6734793784381536E-6</v>
      </c>
      <c r="AF631" t="e">
        <f ca="1">IF(AD631="","",_xludf.RANK.EQ(AD631,$AD$2:$AD$5513,0))</f>
        <v>#NAME?</v>
      </c>
      <c r="AH631" t="str">
        <f t="shared" si="98"/>
        <v>Baja</v>
      </c>
      <c r="AI631" t="s">
        <v>153</v>
      </c>
      <c r="AJ631" t="str">
        <f>IFERROR(VLOOKUP(B631,Maestro_Regionales!$A$2:$B$35,2,FALSE),"Otras zonas")</f>
        <v>Antioquia</v>
      </c>
      <c r="AK631" t="str">
        <f t="shared" si="99"/>
        <v>REGIMEN DE EXCEPCION | Antioquia</v>
      </c>
    </row>
    <row r="632" spans="1:37">
      <c r="A632" s="4" t="s">
        <v>155</v>
      </c>
      <c r="B632" s="4" t="s">
        <v>156</v>
      </c>
      <c r="C632" s="4" t="s">
        <v>398</v>
      </c>
      <c r="D632" s="4" t="s">
        <v>399</v>
      </c>
      <c r="E632" s="4" t="s">
        <v>161</v>
      </c>
      <c r="F632" s="4">
        <v>6</v>
      </c>
      <c r="G632" s="4">
        <v>0</v>
      </c>
      <c r="H632" s="4">
        <v>0</v>
      </c>
      <c r="I632">
        <f t="shared" si="90"/>
        <v>6</v>
      </c>
      <c r="J632">
        <f t="shared" si="91"/>
        <v>1</v>
      </c>
      <c r="K632">
        <f t="shared" si="92"/>
        <v>0</v>
      </c>
      <c r="L632">
        <f t="shared" si="93"/>
        <v>0</v>
      </c>
      <c r="M632">
        <f>I632*Diccionario!$B$36</f>
        <v>1.3320117647058823E-2</v>
      </c>
      <c r="N632">
        <f>M632*Diccionario!$B$37</f>
        <v>1.3453318823529411E-3</v>
      </c>
      <c r="O632">
        <f>N632*Diccionario!$B$38</f>
        <v>2.0179978235294115E-4</v>
      </c>
      <c r="P632">
        <f>O632*Diccionario!$B$39</f>
        <v>1.8161980411764703E-4</v>
      </c>
      <c r="Q632">
        <f>P632*Diccionario!$B$40</f>
        <v>7.2647921647058813E-5</v>
      </c>
      <c r="R632">
        <f>Q632*Diccionario!$B$41</f>
        <v>4.7221149070588231E-5</v>
      </c>
      <c r="S632">
        <f t="shared" si="94"/>
        <v>4.7221149070588231E-5</v>
      </c>
      <c r="T632">
        <f>I632*Diccionario!$B$36</f>
        <v>1.3320117647058823E-2</v>
      </c>
      <c r="U632">
        <f>T632*Diccionario!$B$42</f>
        <v>1.3453318823529411E-3</v>
      </c>
      <c r="V632">
        <f>U632*Diccionario!$B$43</f>
        <v>1.1435320999999999E-3</v>
      </c>
      <c r="W632">
        <f>V632*Diccionario!$B$44</f>
        <v>2.1727109899999998E-4</v>
      </c>
      <c r="X632">
        <f>W632*Diccionario!$B$45</f>
        <v>8.4735728609999992E-5</v>
      </c>
      <c r="Y632">
        <f>X632*Diccionario!$B$46</f>
        <v>7.5414798462899999E-5</v>
      </c>
      <c r="Z632">
        <f>Y632*Diccionario!$B$47</f>
        <v>2.7903475431272998E-5</v>
      </c>
      <c r="AA632">
        <f>Z632*Diccionario!$B$48</f>
        <v>2.7903475431272998E-5</v>
      </c>
      <c r="AB632">
        <f>AA632*Diccionario!$B$49</f>
        <v>2.0927606573454748E-5</v>
      </c>
      <c r="AC632">
        <f t="shared" si="95"/>
        <v>2.0927606573454748E-5</v>
      </c>
      <c r="AD632">
        <f t="shared" si="96"/>
        <v>6.8148755644042983E-5</v>
      </c>
      <c r="AE632">
        <f t="shared" si="97"/>
        <v>1.1420143145403587E-7</v>
      </c>
      <c r="AF632" t="e">
        <f ca="1">IF(AD632="","",_xludf.RANK.EQ(AD632,$AD$2:$AD$5513,0))</f>
        <v>#NAME?</v>
      </c>
      <c r="AH632" t="str">
        <f t="shared" si="98"/>
        <v>Baja</v>
      </c>
      <c r="AI632" t="s">
        <v>153</v>
      </c>
      <c r="AJ632" t="str">
        <f>IFERROR(VLOOKUP(B632,Maestro_Regionales!$A$2:$B$35,2,FALSE),"Otras zonas")</f>
        <v>Antioquia</v>
      </c>
      <c r="AK632" t="str">
        <f t="shared" si="99"/>
        <v>EPM - EAS | Antioquia</v>
      </c>
    </row>
    <row r="633" spans="1:37">
      <c r="A633" s="4" t="s">
        <v>155</v>
      </c>
      <c r="B633" s="4" t="s">
        <v>156</v>
      </c>
      <c r="C633" s="4" t="s">
        <v>398</v>
      </c>
      <c r="D633" s="4" t="s">
        <v>399</v>
      </c>
      <c r="E633" s="4" t="s">
        <v>86</v>
      </c>
      <c r="F633" s="4">
        <v>1</v>
      </c>
      <c r="G633" s="4">
        <v>0</v>
      </c>
      <c r="H633" s="4">
        <v>0</v>
      </c>
      <c r="I633">
        <f t="shared" si="90"/>
        <v>1</v>
      </c>
      <c r="J633">
        <f t="shared" si="91"/>
        <v>1</v>
      </c>
      <c r="K633">
        <f t="shared" si="92"/>
        <v>0</v>
      </c>
      <c r="L633">
        <f t="shared" si="93"/>
        <v>0</v>
      </c>
      <c r="M633">
        <f>I633*Diccionario!$B$36</f>
        <v>2.2200196078431371E-3</v>
      </c>
      <c r="N633">
        <f>M633*Diccionario!$B$37</f>
        <v>2.2422198039215687E-4</v>
      </c>
      <c r="O633">
        <f>N633*Diccionario!$B$38</f>
        <v>3.3633297058823532E-5</v>
      </c>
      <c r="P633">
        <f>O633*Diccionario!$B$39</f>
        <v>3.026996735294118E-5</v>
      </c>
      <c r="Q633">
        <f>P633*Diccionario!$B$40</f>
        <v>1.2107986941176473E-5</v>
      </c>
      <c r="R633">
        <f>Q633*Diccionario!$B$41</f>
        <v>7.870191511764708E-6</v>
      </c>
      <c r="S633">
        <f t="shared" si="94"/>
        <v>7.870191511764708E-6</v>
      </c>
      <c r="T633">
        <f>I633*Diccionario!$B$36</f>
        <v>2.2200196078431371E-3</v>
      </c>
      <c r="U633">
        <f>T633*Diccionario!$B$42</f>
        <v>2.2422198039215687E-4</v>
      </c>
      <c r="V633">
        <f>U633*Diccionario!$B$43</f>
        <v>1.9058868333333333E-4</v>
      </c>
      <c r="W633">
        <f>V633*Diccionario!$B$44</f>
        <v>3.6211849833333333E-5</v>
      </c>
      <c r="X633">
        <f>W633*Diccionario!$B$45</f>
        <v>1.4122621435000001E-5</v>
      </c>
      <c r="Y633">
        <f>X633*Diccionario!$B$46</f>
        <v>1.256913307715E-5</v>
      </c>
      <c r="Z633">
        <f>Y633*Diccionario!$B$47</f>
        <v>4.6505792385454997E-6</v>
      </c>
      <c r="AA633">
        <f>Z633*Diccionario!$B$48</f>
        <v>4.6505792385454997E-6</v>
      </c>
      <c r="AB633">
        <f>AA633*Diccionario!$B$49</f>
        <v>3.4879344289091247E-6</v>
      </c>
      <c r="AC633">
        <f t="shared" si="95"/>
        <v>3.4879344289091247E-6</v>
      </c>
      <c r="AD633">
        <f t="shared" si="96"/>
        <v>1.1358125940673833E-5</v>
      </c>
      <c r="AE633">
        <f t="shared" si="97"/>
        <v>1.9033571909005983E-8</v>
      </c>
      <c r="AF633" t="e">
        <f ca="1">IF(AD633="","",_xludf.RANK.EQ(AD633,$AD$2:$AD$5513,0))</f>
        <v>#NAME?</v>
      </c>
      <c r="AH633" t="str">
        <f t="shared" si="98"/>
        <v>Baja</v>
      </c>
      <c r="AI633" t="s">
        <v>153</v>
      </c>
      <c r="AJ633" t="str">
        <f>IFERROR(VLOOKUP(B633,Maestro_Regionales!$A$2:$B$35,2,FALSE),"Otras zonas")</f>
        <v>Antioquia</v>
      </c>
      <c r="AK633" t="str">
        <f t="shared" si="99"/>
        <v>EPS SANITAS | Antioquia</v>
      </c>
    </row>
    <row r="634" spans="1:37">
      <c r="A634" s="4" t="s">
        <v>155</v>
      </c>
      <c r="B634" s="4" t="s">
        <v>156</v>
      </c>
      <c r="C634" s="4" t="s">
        <v>398</v>
      </c>
      <c r="D634" s="4" t="s">
        <v>399</v>
      </c>
      <c r="E634" s="4" t="s">
        <v>70</v>
      </c>
      <c r="F634" s="4">
        <v>1</v>
      </c>
      <c r="G634" s="4">
        <v>0</v>
      </c>
      <c r="H634" s="4">
        <v>0</v>
      </c>
      <c r="I634">
        <f t="shared" si="90"/>
        <v>1</v>
      </c>
      <c r="J634">
        <f t="shared" si="91"/>
        <v>1</v>
      </c>
      <c r="K634">
        <f t="shared" si="92"/>
        <v>0</v>
      </c>
      <c r="L634">
        <f t="shared" si="93"/>
        <v>0</v>
      </c>
      <c r="M634">
        <f>I634*Diccionario!$B$36</f>
        <v>2.2200196078431371E-3</v>
      </c>
      <c r="N634">
        <f>M634*Diccionario!$B$37</f>
        <v>2.2422198039215687E-4</v>
      </c>
      <c r="O634">
        <f>N634*Diccionario!$B$38</f>
        <v>3.3633297058823532E-5</v>
      </c>
      <c r="P634">
        <f>O634*Diccionario!$B$39</f>
        <v>3.026996735294118E-5</v>
      </c>
      <c r="Q634">
        <f>P634*Diccionario!$B$40</f>
        <v>1.2107986941176473E-5</v>
      </c>
      <c r="R634">
        <f>Q634*Diccionario!$B$41</f>
        <v>7.870191511764708E-6</v>
      </c>
      <c r="S634">
        <f t="shared" si="94"/>
        <v>7.870191511764708E-6</v>
      </c>
      <c r="T634">
        <f>I634*Diccionario!$B$36</f>
        <v>2.2200196078431371E-3</v>
      </c>
      <c r="U634">
        <f>T634*Diccionario!$B$42</f>
        <v>2.2422198039215687E-4</v>
      </c>
      <c r="V634">
        <f>U634*Diccionario!$B$43</f>
        <v>1.9058868333333333E-4</v>
      </c>
      <c r="W634">
        <f>V634*Diccionario!$B$44</f>
        <v>3.6211849833333333E-5</v>
      </c>
      <c r="X634">
        <f>W634*Diccionario!$B$45</f>
        <v>1.4122621435000001E-5</v>
      </c>
      <c r="Y634">
        <f>X634*Diccionario!$B$46</f>
        <v>1.256913307715E-5</v>
      </c>
      <c r="Z634">
        <f>Y634*Diccionario!$B$47</f>
        <v>4.6505792385454997E-6</v>
      </c>
      <c r="AA634">
        <f>Z634*Diccionario!$B$48</f>
        <v>4.6505792385454997E-6</v>
      </c>
      <c r="AB634">
        <f>AA634*Diccionario!$B$49</f>
        <v>3.4879344289091247E-6</v>
      </c>
      <c r="AC634">
        <f t="shared" si="95"/>
        <v>3.4879344289091247E-6</v>
      </c>
      <c r="AD634">
        <f t="shared" si="96"/>
        <v>1.1358125940673833E-5</v>
      </c>
      <c r="AE634">
        <f t="shared" si="97"/>
        <v>1.9033571909005983E-8</v>
      </c>
      <c r="AF634" t="e">
        <f ca="1">IF(AD634="","",_xludf.RANK.EQ(AD634,$AD$2:$AD$5513,0))</f>
        <v>#NAME?</v>
      </c>
      <c r="AH634" t="str">
        <f t="shared" si="98"/>
        <v>Baja</v>
      </c>
      <c r="AI634" t="s">
        <v>153</v>
      </c>
      <c r="AJ634" t="str">
        <f>IFERROR(VLOOKUP(B634,Maestro_Regionales!$A$2:$B$35,2,FALSE),"Otras zonas")</f>
        <v>Antioquia</v>
      </c>
      <c r="AK634" t="str">
        <f t="shared" si="99"/>
        <v>EPS SURA | Antioquia</v>
      </c>
    </row>
    <row r="635" spans="1:37">
      <c r="A635" s="4" t="s">
        <v>155</v>
      </c>
      <c r="B635" s="4" t="s">
        <v>156</v>
      </c>
      <c r="C635" s="4" t="s">
        <v>400</v>
      </c>
      <c r="D635" s="4" t="s">
        <v>401</v>
      </c>
      <c r="E635" s="4" t="s">
        <v>160</v>
      </c>
      <c r="F635" s="4">
        <v>245</v>
      </c>
      <c r="G635" s="4">
        <v>7071</v>
      </c>
      <c r="H635" s="4">
        <v>0</v>
      </c>
      <c r="I635">
        <f t="shared" si="90"/>
        <v>7316</v>
      </c>
      <c r="J635">
        <f t="shared" si="91"/>
        <v>3.3488244942591582E-2</v>
      </c>
      <c r="K635">
        <f t="shared" si="92"/>
        <v>0.96651175505740838</v>
      </c>
      <c r="L635">
        <f t="shared" si="93"/>
        <v>0</v>
      </c>
      <c r="M635">
        <f>I635*Diccionario!$B$36</f>
        <v>16.24166345098039</v>
      </c>
      <c r="N635">
        <f>M635*Diccionario!$B$37</f>
        <v>1.6404080085490196</v>
      </c>
      <c r="O635">
        <f>N635*Diccionario!$B$38</f>
        <v>0.24606120128235293</v>
      </c>
      <c r="P635">
        <f>O635*Diccionario!$B$39</f>
        <v>0.22145508115411763</v>
      </c>
      <c r="Q635">
        <f>P635*Diccionario!$B$40</f>
        <v>8.8582032461647059E-2</v>
      </c>
      <c r="R635">
        <f>Q635*Diccionario!$B$41</f>
        <v>5.7578321100070592E-2</v>
      </c>
      <c r="S635">
        <f t="shared" si="94"/>
        <v>5.7578321100070592E-2</v>
      </c>
      <c r="T635">
        <f>I635*Diccionario!$B$36</f>
        <v>16.24166345098039</v>
      </c>
      <c r="U635">
        <f>T635*Diccionario!$B$42</f>
        <v>1.6404080085490196</v>
      </c>
      <c r="V635">
        <f>U635*Diccionario!$B$43</f>
        <v>1.3943468072666667</v>
      </c>
      <c r="W635">
        <f>V635*Diccionario!$B$44</f>
        <v>0.26492589338066669</v>
      </c>
      <c r="X635">
        <f>W635*Diccionario!$B$45</f>
        <v>0.10332109841846002</v>
      </c>
      <c r="Y635">
        <f>X635*Diccionario!$B$46</f>
        <v>9.1955777592429414E-2</v>
      </c>
      <c r="Z635">
        <f>Y635*Diccionario!$B$47</f>
        <v>3.4023637709198883E-2</v>
      </c>
      <c r="AA635">
        <f>Z635*Diccionario!$B$48</f>
        <v>3.4023637709198883E-2</v>
      </c>
      <c r="AB635">
        <f>AA635*Diccionario!$B$49</f>
        <v>2.551772828189916E-2</v>
      </c>
      <c r="AC635">
        <f t="shared" si="95"/>
        <v>2.551772828189916E-2</v>
      </c>
      <c r="AD635">
        <f t="shared" si="96"/>
        <v>8.3096049381969753E-2</v>
      </c>
      <c r="AE635">
        <f t="shared" si="97"/>
        <v>1.3924961208628775E-4</v>
      </c>
      <c r="AF635" t="e">
        <f ca="1">IF(AD635="","",_xludf.RANK.EQ(AD635,$AD$2:$AD$5513,0))</f>
        <v>#NAME?</v>
      </c>
      <c r="AH635" t="str">
        <f t="shared" si="98"/>
        <v>Baja</v>
      </c>
      <c r="AI635" t="s">
        <v>153</v>
      </c>
      <c r="AJ635" t="str">
        <f>IFERROR(VLOOKUP(B635,Maestro_Regionales!$A$2:$B$35,2,FALSE),"Otras zonas")</f>
        <v>Antioquia</v>
      </c>
      <c r="AK635" t="str">
        <f t="shared" si="99"/>
        <v>SAVIA SALUD EPS | Antioquia</v>
      </c>
    </row>
    <row r="636" spans="1:37">
      <c r="A636" s="4" t="s">
        <v>155</v>
      </c>
      <c r="B636" s="4" t="s">
        <v>156</v>
      </c>
      <c r="C636" s="4" t="s">
        <v>400</v>
      </c>
      <c r="D636" s="4" t="s">
        <v>401</v>
      </c>
      <c r="E636" s="4" t="s">
        <v>87</v>
      </c>
      <c r="F636" s="4">
        <v>86</v>
      </c>
      <c r="G636" s="4">
        <v>132</v>
      </c>
      <c r="H636" s="4">
        <v>0</v>
      </c>
      <c r="I636">
        <f t="shared" si="90"/>
        <v>218</v>
      </c>
      <c r="J636">
        <f t="shared" si="91"/>
        <v>0.39449541284403672</v>
      </c>
      <c r="K636">
        <f t="shared" si="92"/>
        <v>0.60550458715596334</v>
      </c>
      <c r="L636">
        <f t="shared" si="93"/>
        <v>0</v>
      </c>
      <c r="M636">
        <f>I636*Diccionario!$B$36</f>
        <v>0.48396427450980389</v>
      </c>
      <c r="N636">
        <f>M636*Diccionario!$B$37</f>
        <v>4.8880391725490198E-2</v>
      </c>
      <c r="O636">
        <f>N636*Diccionario!$B$38</f>
        <v>7.332058758823529E-3</v>
      </c>
      <c r="P636">
        <f>O636*Diccionario!$B$39</f>
        <v>6.5988528829411764E-3</v>
      </c>
      <c r="Q636">
        <f>P636*Diccionario!$B$40</f>
        <v>2.6395411531764707E-3</v>
      </c>
      <c r="R636">
        <f>Q636*Diccionario!$B$41</f>
        <v>1.7157017495647059E-3</v>
      </c>
      <c r="S636">
        <f t="shared" si="94"/>
        <v>1.7157017495647059E-3</v>
      </c>
      <c r="T636">
        <f>I636*Diccionario!$B$36</f>
        <v>0.48396427450980389</v>
      </c>
      <c r="U636">
        <f>T636*Diccionario!$B$42</f>
        <v>4.8880391725490198E-2</v>
      </c>
      <c r="V636">
        <f>U636*Diccionario!$B$43</f>
        <v>4.1548332966666664E-2</v>
      </c>
      <c r="W636">
        <f>V636*Diccionario!$B$44</f>
        <v>7.8941832636666657E-3</v>
      </c>
      <c r="X636">
        <f>W636*Diccionario!$B$45</f>
        <v>3.0787314728299999E-3</v>
      </c>
      <c r="Y636">
        <f>X636*Diccionario!$B$46</f>
        <v>2.7400710108186998E-3</v>
      </c>
      <c r="Z636">
        <f>Y636*Diccionario!$B$47</f>
        <v>1.0138262740029189E-3</v>
      </c>
      <c r="AA636">
        <f>Z636*Diccionario!$B$48</f>
        <v>1.0138262740029189E-3</v>
      </c>
      <c r="AB636">
        <f>AA636*Diccionario!$B$49</f>
        <v>7.6036970550218911E-4</v>
      </c>
      <c r="AC636">
        <f t="shared" si="95"/>
        <v>7.6036970550218911E-4</v>
      </c>
      <c r="AD636">
        <f t="shared" si="96"/>
        <v>2.476071455066895E-3</v>
      </c>
      <c r="AE636">
        <f t="shared" si="97"/>
        <v>4.1493186761633035E-6</v>
      </c>
      <c r="AF636" t="e">
        <f ca="1">IF(AD636="","",_xludf.RANK.EQ(AD636,$AD$2:$AD$5513,0))</f>
        <v>#NAME?</v>
      </c>
      <c r="AH636" t="str">
        <f t="shared" si="98"/>
        <v>Baja</v>
      </c>
      <c r="AI636" t="s">
        <v>153</v>
      </c>
      <c r="AJ636" t="str">
        <f>IFERROR(VLOOKUP(B636,Maestro_Regionales!$A$2:$B$35,2,FALSE),"Otras zonas")</f>
        <v>Antioquia</v>
      </c>
      <c r="AK636" t="str">
        <f t="shared" si="99"/>
        <v>NUEVA EPS | Antioquia</v>
      </c>
    </row>
    <row r="637" spans="1:37">
      <c r="A637" s="4" t="s">
        <v>155</v>
      </c>
      <c r="B637" s="4" t="s">
        <v>156</v>
      </c>
      <c r="C637" s="4" t="s">
        <v>400</v>
      </c>
      <c r="D637" s="4" t="s">
        <v>401</v>
      </c>
      <c r="E637" s="4" t="s">
        <v>90</v>
      </c>
      <c r="F637" s="4">
        <v>0</v>
      </c>
      <c r="G637" s="4">
        <v>0</v>
      </c>
      <c r="H637" s="4">
        <v>201</v>
      </c>
      <c r="I637">
        <f t="shared" si="90"/>
        <v>201</v>
      </c>
      <c r="J637">
        <f t="shared" si="91"/>
        <v>0</v>
      </c>
      <c r="K637">
        <f t="shared" si="92"/>
        <v>0</v>
      </c>
      <c r="L637">
        <f t="shared" si="93"/>
        <v>1</v>
      </c>
      <c r="M637">
        <f>I637*Diccionario!$B$36</f>
        <v>0.44622394117647057</v>
      </c>
      <c r="N637">
        <f>M637*Diccionario!$B$37</f>
        <v>4.5068618058823534E-2</v>
      </c>
      <c r="O637">
        <f>N637*Diccionario!$B$38</f>
        <v>6.7602927088235296E-3</v>
      </c>
      <c r="P637">
        <f>O637*Diccionario!$B$39</f>
        <v>6.0842634379411767E-3</v>
      </c>
      <c r="Q637">
        <f>P637*Diccionario!$B$40</f>
        <v>2.433705375176471E-3</v>
      </c>
      <c r="R637">
        <f>Q637*Diccionario!$B$41</f>
        <v>1.5819084938647062E-3</v>
      </c>
      <c r="S637">
        <f t="shared" si="94"/>
        <v>1.5819084938647062E-3</v>
      </c>
      <c r="T637">
        <f>I637*Diccionario!$B$36</f>
        <v>0.44622394117647057</v>
      </c>
      <c r="U637">
        <f>T637*Diccionario!$B$42</f>
        <v>4.5068618058823534E-2</v>
      </c>
      <c r="V637">
        <f>U637*Diccionario!$B$43</f>
        <v>3.8308325350000005E-2</v>
      </c>
      <c r="W637">
        <f>V637*Diccionario!$B$44</f>
        <v>7.2785818165000014E-3</v>
      </c>
      <c r="X637">
        <f>W637*Diccionario!$B$45</f>
        <v>2.8386469084350006E-3</v>
      </c>
      <c r="Y637">
        <f>X637*Diccionario!$B$46</f>
        <v>2.5263957485071506E-3</v>
      </c>
      <c r="Z637">
        <f>Y637*Diccionario!$B$47</f>
        <v>9.3476642694764571E-4</v>
      </c>
      <c r="AA637">
        <f>Z637*Diccionario!$B$48</f>
        <v>9.3476642694764571E-4</v>
      </c>
      <c r="AB637">
        <f>AA637*Diccionario!$B$49</f>
        <v>7.0107482021073428E-4</v>
      </c>
      <c r="AC637">
        <f t="shared" si="95"/>
        <v>7.0107482021073428E-4</v>
      </c>
      <c r="AD637">
        <f t="shared" si="96"/>
        <v>2.2829833140754407E-3</v>
      </c>
      <c r="AE637">
        <f t="shared" si="97"/>
        <v>3.8257479537102027E-6</v>
      </c>
      <c r="AF637" t="e">
        <f ca="1">IF(AD637="","",_xludf.RANK.EQ(AD637,$AD$2:$AD$5513,0))</f>
        <v>#NAME?</v>
      </c>
      <c r="AH637" t="str">
        <f t="shared" si="98"/>
        <v>Baja</v>
      </c>
      <c r="AI637" t="s">
        <v>153</v>
      </c>
      <c r="AJ637" t="str">
        <f>IFERROR(VLOOKUP(B637,Maestro_Regionales!$A$2:$B$35,2,FALSE),"Otras zonas")</f>
        <v>Antioquia</v>
      </c>
      <c r="AK637" t="str">
        <f t="shared" si="99"/>
        <v>REGIMEN DE EXCEPCION | Antioquia</v>
      </c>
    </row>
    <row r="638" spans="1:37">
      <c r="A638" s="4" t="s">
        <v>155</v>
      </c>
      <c r="B638" s="4" t="s">
        <v>156</v>
      </c>
      <c r="C638" s="4" t="s">
        <v>402</v>
      </c>
      <c r="D638" s="4" t="s">
        <v>403</v>
      </c>
      <c r="E638" s="4" t="s">
        <v>160</v>
      </c>
      <c r="F638" s="4">
        <v>210</v>
      </c>
      <c r="G638" s="4">
        <v>3468</v>
      </c>
      <c r="H638" s="4">
        <v>0</v>
      </c>
      <c r="I638">
        <f t="shared" si="90"/>
        <v>3678</v>
      </c>
      <c r="J638">
        <f t="shared" si="91"/>
        <v>5.7096247960848286E-2</v>
      </c>
      <c r="K638">
        <f t="shared" si="92"/>
        <v>0.94290375203915167</v>
      </c>
      <c r="L638">
        <f t="shared" si="93"/>
        <v>0</v>
      </c>
      <c r="M638">
        <f>I638*Diccionario!$B$36</f>
        <v>8.1652321176470579</v>
      </c>
      <c r="N638">
        <f>M638*Diccionario!$B$37</f>
        <v>0.82468844388235285</v>
      </c>
      <c r="O638">
        <f>N638*Diccionario!$B$38</f>
        <v>0.12370326658235292</v>
      </c>
      <c r="P638">
        <f>O638*Diccionario!$B$39</f>
        <v>0.11133293992411764</v>
      </c>
      <c r="Q638">
        <f>P638*Diccionario!$B$40</f>
        <v>4.4533175969647058E-2</v>
      </c>
      <c r="R638">
        <f>Q638*Diccionario!$B$41</f>
        <v>2.894656438027059E-2</v>
      </c>
      <c r="S638">
        <f t="shared" si="94"/>
        <v>2.894656438027059E-2</v>
      </c>
      <c r="T638">
        <f>I638*Diccionario!$B$36</f>
        <v>8.1652321176470579</v>
      </c>
      <c r="U638">
        <f>T638*Diccionario!$B$42</f>
        <v>0.82468844388235285</v>
      </c>
      <c r="V638">
        <f>U638*Diccionario!$B$43</f>
        <v>0.70098517729999987</v>
      </c>
      <c r="W638">
        <f>V638*Diccionario!$B$44</f>
        <v>0.13318718368699997</v>
      </c>
      <c r="X638">
        <f>W638*Diccionario!$B$45</f>
        <v>5.1943001637929989E-2</v>
      </c>
      <c r="Y638">
        <f>X638*Diccionario!$B$46</f>
        <v>4.6229271457757688E-2</v>
      </c>
      <c r="Z638">
        <f>Y638*Diccionario!$B$47</f>
        <v>1.7104830439370344E-2</v>
      </c>
      <c r="AA638">
        <f>Z638*Diccionario!$B$48</f>
        <v>1.7104830439370344E-2</v>
      </c>
      <c r="AB638">
        <f>AA638*Diccionario!$B$49</f>
        <v>1.2828622829527757E-2</v>
      </c>
      <c r="AC638">
        <f t="shared" si="95"/>
        <v>1.2828622829527757E-2</v>
      </c>
      <c r="AD638">
        <f t="shared" si="96"/>
        <v>4.1775187209798351E-2</v>
      </c>
      <c r="AE638">
        <f t="shared" si="97"/>
        <v>7.0005477481323988E-5</v>
      </c>
      <c r="AF638" t="e">
        <f ca="1">IF(AD638="","",_xludf.RANK.EQ(AD638,$AD$2:$AD$5513,0))</f>
        <v>#NAME?</v>
      </c>
      <c r="AH638" t="str">
        <f t="shared" si="98"/>
        <v>Baja</v>
      </c>
      <c r="AI638" t="s">
        <v>153</v>
      </c>
      <c r="AJ638" t="str">
        <f>IFERROR(VLOOKUP(B638,Maestro_Regionales!$A$2:$B$35,2,FALSE),"Otras zonas")</f>
        <v>Antioquia</v>
      </c>
      <c r="AK638" t="str">
        <f t="shared" si="99"/>
        <v>SAVIA SALUD EPS | Antioquia</v>
      </c>
    </row>
    <row r="639" spans="1:37">
      <c r="A639" s="4" t="s">
        <v>155</v>
      </c>
      <c r="B639" s="4" t="s">
        <v>156</v>
      </c>
      <c r="C639" s="4" t="s">
        <v>402</v>
      </c>
      <c r="D639" s="4" t="s">
        <v>403</v>
      </c>
      <c r="E639" s="4" t="s">
        <v>87</v>
      </c>
      <c r="F639" s="4">
        <v>703</v>
      </c>
      <c r="G639" s="4">
        <v>1551</v>
      </c>
      <c r="H639" s="4">
        <v>0</v>
      </c>
      <c r="I639">
        <f t="shared" si="90"/>
        <v>2254</v>
      </c>
      <c r="J639">
        <f t="shared" si="91"/>
        <v>0.3118899733806566</v>
      </c>
      <c r="K639">
        <f t="shared" si="92"/>
        <v>0.6881100266193434</v>
      </c>
      <c r="L639">
        <f t="shared" si="93"/>
        <v>0</v>
      </c>
      <c r="M639">
        <f>I639*Diccionario!$B$36</f>
        <v>5.0039241960784313</v>
      </c>
      <c r="N639">
        <f>M639*Diccionario!$B$37</f>
        <v>0.50539634380392162</v>
      </c>
      <c r="O639">
        <f>N639*Diccionario!$B$38</f>
        <v>7.5809451570588243E-2</v>
      </c>
      <c r="P639">
        <f>O639*Diccionario!$B$39</f>
        <v>6.8228506413529427E-2</v>
      </c>
      <c r="Q639">
        <f>P639*Diccionario!$B$40</f>
        <v>2.7291402565411772E-2</v>
      </c>
      <c r="R639">
        <f>Q639*Diccionario!$B$41</f>
        <v>1.7739411667517652E-2</v>
      </c>
      <c r="S639">
        <f t="shared" si="94"/>
        <v>1.7739411667517652E-2</v>
      </c>
      <c r="T639">
        <f>I639*Diccionario!$B$36</f>
        <v>5.0039241960784313</v>
      </c>
      <c r="U639">
        <f>T639*Diccionario!$B$42</f>
        <v>0.50539634380392162</v>
      </c>
      <c r="V639">
        <f>U639*Diccionario!$B$43</f>
        <v>0.42958689223333335</v>
      </c>
      <c r="W639">
        <f>V639*Diccionario!$B$44</f>
        <v>8.1621509524333336E-2</v>
      </c>
      <c r="X639">
        <f>W639*Diccionario!$B$45</f>
        <v>3.1832388714490005E-2</v>
      </c>
      <c r="Y639">
        <f>X639*Diccionario!$B$46</f>
        <v>2.8330825955896106E-2</v>
      </c>
      <c r="Z639">
        <f>Y639*Diccionario!$B$47</f>
        <v>1.048240560368156E-2</v>
      </c>
      <c r="AA639">
        <f>Z639*Diccionario!$B$48</f>
        <v>1.048240560368156E-2</v>
      </c>
      <c r="AB639">
        <f>AA639*Diccionario!$B$49</f>
        <v>7.861804202761169E-3</v>
      </c>
      <c r="AC639">
        <f t="shared" si="95"/>
        <v>7.861804202761169E-3</v>
      </c>
      <c r="AD639">
        <f t="shared" si="96"/>
        <v>2.5601215870278821E-2</v>
      </c>
      <c r="AE639">
        <f t="shared" si="97"/>
        <v>4.2901671082899484E-5</v>
      </c>
      <c r="AF639" t="e">
        <f ca="1">IF(AD639="","",_xludf.RANK.EQ(AD639,$AD$2:$AD$5513,0))</f>
        <v>#NAME?</v>
      </c>
      <c r="AH639" t="str">
        <f t="shared" si="98"/>
        <v>Baja</v>
      </c>
      <c r="AI639" t="s">
        <v>153</v>
      </c>
      <c r="AJ639" t="str">
        <f>IFERROR(VLOOKUP(B639,Maestro_Regionales!$A$2:$B$35,2,FALSE),"Otras zonas")</f>
        <v>Antioquia</v>
      </c>
      <c r="AK639" t="str">
        <f t="shared" si="99"/>
        <v>NUEVA EPS | Antioquia</v>
      </c>
    </row>
    <row r="640" spans="1:37">
      <c r="A640" s="4" t="s">
        <v>155</v>
      </c>
      <c r="B640" s="4" t="s">
        <v>156</v>
      </c>
      <c r="C640" s="4" t="s">
        <v>402</v>
      </c>
      <c r="D640" s="4" t="s">
        <v>403</v>
      </c>
      <c r="E640" s="4" t="s">
        <v>88</v>
      </c>
      <c r="F640" s="4">
        <v>78</v>
      </c>
      <c r="G640" s="4">
        <v>523</v>
      </c>
      <c r="H640" s="4">
        <v>0</v>
      </c>
      <c r="I640">
        <f t="shared" si="90"/>
        <v>601</v>
      </c>
      <c r="J640">
        <f t="shared" si="91"/>
        <v>0.12978369384359401</v>
      </c>
      <c r="K640">
        <f t="shared" si="92"/>
        <v>0.87021630615640599</v>
      </c>
      <c r="L640">
        <f t="shared" si="93"/>
        <v>0</v>
      </c>
      <c r="M640">
        <f>I640*Diccionario!$B$36</f>
        <v>1.3342317843137255</v>
      </c>
      <c r="N640">
        <f>M640*Diccionario!$B$37</f>
        <v>0.13475741021568627</v>
      </c>
      <c r="O640">
        <f>N640*Diccionario!$B$38</f>
        <v>2.0213611532352939E-2</v>
      </c>
      <c r="P640">
        <f>O640*Diccionario!$B$39</f>
        <v>1.8192250379117647E-2</v>
      </c>
      <c r="Q640">
        <f>P640*Diccionario!$B$40</f>
        <v>7.2769001516470588E-3</v>
      </c>
      <c r="R640">
        <f>Q640*Diccionario!$B$41</f>
        <v>4.7299850985705882E-3</v>
      </c>
      <c r="S640">
        <f t="shared" si="94"/>
        <v>4.7299850985705882E-3</v>
      </c>
      <c r="T640">
        <f>I640*Diccionario!$B$36</f>
        <v>1.3342317843137255</v>
      </c>
      <c r="U640">
        <f>T640*Diccionario!$B$42</f>
        <v>0.13475741021568627</v>
      </c>
      <c r="V640">
        <f>U640*Diccionario!$B$43</f>
        <v>0.11454379868333332</v>
      </c>
      <c r="W640">
        <f>V640*Diccionario!$B$44</f>
        <v>2.1763321749833333E-2</v>
      </c>
      <c r="X640">
        <f>W640*Diccionario!$B$45</f>
        <v>8.4876954824349999E-3</v>
      </c>
      <c r="Y640">
        <f>X640*Diccionario!$B$46</f>
        <v>7.5540489793671497E-3</v>
      </c>
      <c r="Z640">
        <f>Y640*Diccionario!$B$47</f>
        <v>2.7949981223658452E-3</v>
      </c>
      <c r="AA640">
        <f>Z640*Diccionario!$B$48</f>
        <v>2.7949981223658452E-3</v>
      </c>
      <c r="AB640">
        <f>AA640*Diccionario!$B$49</f>
        <v>2.096248591774384E-3</v>
      </c>
      <c r="AC640">
        <f t="shared" si="95"/>
        <v>2.096248591774384E-3</v>
      </c>
      <c r="AD640">
        <f t="shared" si="96"/>
        <v>6.8262336903449723E-3</v>
      </c>
      <c r="AE640">
        <f t="shared" si="97"/>
        <v>1.1439176717312594E-5</v>
      </c>
      <c r="AF640" t="e">
        <f ca="1">IF(AD640="","",_xludf.RANK.EQ(AD640,$AD$2:$AD$5513,0))</f>
        <v>#NAME?</v>
      </c>
      <c r="AH640" t="str">
        <f t="shared" si="98"/>
        <v>Baja</v>
      </c>
      <c r="AI640" t="s">
        <v>153</v>
      </c>
      <c r="AJ640" t="str">
        <f>IFERROR(VLOOKUP(B640,Maestro_Regionales!$A$2:$B$35,2,FALSE),"Otras zonas")</f>
        <v>Antioquia</v>
      </c>
      <c r="AK640" t="str">
        <f t="shared" si="99"/>
        <v>COOSALUD EPS | Antioquia</v>
      </c>
    </row>
    <row r="641" spans="1:37">
      <c r="A641" s="4" t="s">
        <v>155</v>
      </c>
      <c r="B641" s="4" t="s">
        <v>156</v>
      </c>
      <c r="C641" s="4" t="s">
        <v>402</v>
      </c>
      <c r="D641" s="4" t="s">
        <v>403</v>
      </c>
      <c r="E641" s="4" t="s">
        <v>90</v>
      </c>
      <c r="F641" s="4">
        <v>0</v>
      </c>
      <c r="G641" s="4">
        <v>0</v>
      </c>
      <c r="H641" s="4">
        <v>105</v>
      </c>
      <c r="I641">
        <f t="shared" si="90"/>
        <v>105</v>
      </c>
      <c r="J641">
        <f t="shared" si="91"/>
        <v>0</v>
      </c>
      <c r="K641">
        <f t="shared" si="92"/>
        <v>0</v>
      </c>
      <c r="L641">
        <f t="shared" si="93"/>
        <v>1</v>
      </c>
      <c r="M641">
        <f>I641*Diccionario!$B$36</f>
        <v>0.23310205882352938</v>
      </c>
      <c r="N641">
        <f>M641*Diccionario!$B$37</f>
        <v>2.354330794117647E-2</v>
      </c>
      <c r="O641">
        <f>N641*Diccionario!$B$38</f>
        <v>3.5314961911764703E-3</v>
      </c>
      <c r="P641">
        <f>O641*Diccionario!$B$39</f>
        <v>3.1783465720588234E-3</v>
      </c>
      <c r="Q641">
        <f>P641*Diccionario!$B$40</f>
        <v>1.2713386288235294E-3</v>
      </c>
      <c r="R641">
        <f>Q641*Diccionario!$B$41</f>
        <v>8.2637010873529409E-4</v>
      </c>
      <c r="S641">
        <f t="shared" si="94"/>
        <v>8.2637010873529409E-4</v>
      </c>
      <c r="T641">
        <f>I641*Diccionario!$B$36</f>
        <v>0.23310205882352938</v>
      </c>
      <c r="U641">
        <f>T641*Diccionario!$B$42</f>
        <v>2.354330794117647E-2</v>
      </c>
      <c r="V641">
        <f>U641*Diccionario!$B$43</f>
        <v>2.0011811749999997E-2</v>
      </c>
      <c r="W641">
        <f>V641*Diccionario!$B$44</f>
        <v>3.8022442324999995E-3</v>
      </c>
      <c r="X641">
        <f>W641*Diccionario!$B$45</f>
        <v>1.4828752506749999E-3</v>
      </c>
      <c r="Y641">
        <f>X641*Diccionario!$B$46</f>
        <v>1.31975897310075E-3</v>
      </c>
      <c r="Z641">
        <f>Y641*Diccionario!$B$47</f>
        <v>4.8831082004727753E-4</v>
      </c>
      <c r="AA641">
        <f>Z641*Diccionario!$B$48</f>
        <v>4.8831082004727753E-4</v>
      </c>
      <c r="AB641">
        <f>AA641*Diccionario!$B$49</f>
        <v>3.6623311503545814E-4</v>
      </c>
      <c r="AC641">
        <f t="shared" si="95"/>
        <v>3.6623311503545814E-4</v>
      </c>
      <c r="AD641">
        <f t="shared" si="96"/>
        <v>1.1926032237707523E-3</v>
      </c>
      <c r="AE641">
        <f t="shared" si="97"/>
        <v>1.9985250504456279E-6</v>
      </c>
      <c r="AF641" t="e">
        <f ca="1">IF(AD641="","",_xludf.RANK.EQ(AD641,$AD$2:$AD$5513,0))</f>
        <v>#NAME?</v>
      </c>
      <c r="AH641" t="str">
        <f t="shared" si="98"/>
        <v>Baja</v>
      </c>
      <c r="AI641" t="s">
        <v>153</v>
      </c>
      <c r="AJ641" t="str">
        <f>IFERROR(VLOOKUP(B641,Maestro_Regionales!$A$2:$B$35,2,FALSE),"Otras zonas")</f>
        <v>Antioquia</v>
      </c>
      <c r="AK641" t="str">
        <f t="shared" si="99"/>
        <v>REGIMEN DE EXCEPCION | Antioquia</v>
      </c>
    </row>
    <row r="642" spans="1:37">
      <c r="A642" s="4" t="s">
        <v>155</v>
      </c>
      <c r="B642" s="4" t="s">
        <v>156</v>
      </c>
      <c r="C642" s="4" t="s">
        <v>404</v>
      </c>
      <c r="D642" s="4" t="s">
        <v>405</v>
      </c>
      <c r="E642" s="4" t="s">
        <v>160</v>
      </c>
      <c r="F642" s="4">
        <v>1653</v>
      </c>
      <c r="G642" s="4">
        <v>13734</v>
      </c>
      <c r="H642" s="4">
        <v>0</v>
      </c>
      <c r="I642">
        <f t="shared" ref="I642:I705" si="100">SUM(F642:H642)</f>
        <v>15387</v>
      </c>
      <c r="J642">
        <f t="shared" ref="J642:J705" si="101">IFERROR(F642/I642,0)</f>
        <v>0.10742834860596608</v>
      </c>
      <c r="K642">
        <f t="shared" ref="K642:K705" si="102">IFERROR(G642/I642,0)</f>
        <v>0.89257165139403394</v>
      </c>
      <c r="L642">
        <f t="shared" ref="L642:L705" si="103">IFERROR(H642/I642,0)</f>
        <v>0</v>
      </c>
      <c r="M642">
        <f>I642*Diccionario!$B$36</f>
        <v>34.159441705882351</v>
      </c>
      <c r="N642">
        <f>M642*Diccionario!$B$37</f>
        <v>3.4501036122941175</v>
      </c>
      <c r="O642">
        <f>N642*Diccionario!$B$38</f>
        <v>0.51751554184411763</v>
      </c>
      <c r="P642">
        <f>O642*Diccionario!$B$39</f>
        <v>0.46576398765970589</v>
      </c>
      <c r="Q642">
        <f>P642*Diccionario!$B$40</f>
        <v>0.18630559506388236</v>
      </c>
      <c r="R642">
        <f>Q642*Diccionario!$B$41</f>
        <v>0.12109863679152354</v>
      </c>
      <c r="S642">
        <f t="shared" ref="S642:S705" si="104">R642</f>
        <v>0.12109863679152354</v>
      </c>
      <c r="T642">
        <f>I642*Diccionario!$B$36</f>
        <v>34.159441705882351</v>
      </c>
      <c r="U642">
        <f>T642*Diccionario!$B$42</f>
        <v>3.4501036122941175</v>
      </c>
      <c r="V642">
        <f>U642*Diccionario!$B$43</f>
        <v>2.93258807045</v>
      </c>
      <c r="W642">
        <f>V642*Diccionario!$B$44</f>
        <v>0.55719173338549999</v>
      </c>
      <c r="X642">
        <f>W642*Diccionario!$B$45</f>
        <v>0.21730477602034501</v>
      </c>
      <c r="Y642">
        <f>X642*Diccionario!$B$46</f>
        <v>0.19340125065810707</v>
      </c>
      <c r="Z642">
        <f>Y642*Diccionario!$B$47</f>
        <v>7.1558462743499612E-2</v>
      </c>
      <c r="AA642">
        <f>Z642*Diccionario!$B$48</f>
        <v>7.1558462743499612E-2</v>
      </c>
      <c r="AB642">
        <f>AA642*Diccionario!$B$49</f>
        <v>5.3668847057624709E-2</v>
      </c>
      <c r="AC642">
        <f t="shared" ref="AC642:AC705" si="105">AB642</f>
        <v>5.3668847057624709E-2</v>
      </c>
      <c r="AD642">
        <f t="shared" ref="AD642:AD705" si="106">S642+AC642</f>
        <v>0.17476748384914825</v>
      </c>
      <c r="AE642">
        <f t="shared" ref="AE642:AE705" si="107">IFERROR(AD642/SUM($AD$2:$AD$5513),0)</f>
        <v>2.9286957096387505E-4</v>
      </c>
      <c r="AF642" t="e">
        <f ca="1">IF(AD642="","",_xludf.RANK.EQ(AD642,$AD$2:$AD$5513,0))</f>
        <v>#NAME?</v>
      </c>
      <c r="AH642" t="str">
        <f t="shared" ref="AH642:AH705" si="108">IF(SUM($AD$2:$AD$5513)=0,"",IF((SUMIF($AD$2:$AD$5513,"&gt;"&amp;$AD642,$AD$2:$AD$5513)+$AD642)/SUM($AD$2:$AD$5513)&lt;=40%,"Alta",IF((SUMIF($AD$2:$AD$5513,"&gt;"&amp;$AD642,$AD$2:$AD$5513)+$AD642)/SUM($AD$2:$AD$5513)&lt;=80%,"Media","Baja")))</f>
        <v>Media</v>
      </c>
      <c r="AI642" t="s">
        <v>153</v>
      </c>
      <c r="AJ642" t="str">
        <f>IFERROR(VLOOKUP(B642,Maestro_Regionales!$A$2:$B$35,2,FALSE),"Otras zonas")</f>
        <v>Antioquia</v>
      </c>
      <c r="AK642" t="str">
        <f t="shared" ref="AK642:AK705" si="109">E642&amp;" | "&amp;AJ642</f>
        <v>SAVIA SALUD EPS | Antioquia</v>
      </c>
    </row>
    <row r="643" spans="1:37">
      <c r="A643" s="4" t="s">
        <v>155</v>
      </c>
      <c r="B643" s="4" t="s">
        <v>156</v>
      </c>
      <c r="C643" s="4" t="s">
        <v>404</v>
      </c>
      <c r="D643" s="4" t="s">
        <v>405</v>
      </c>
      <c r="E643" s="4" t="s">
        <v>70</v>
      </c>
      <c r="F643" s="4">
        <v>8894</v>
      </c>
      <c r="G643" s="4">
        <v>2666</v>
      </c>
      <c r="H643" s="4">
        <v>0</v>
      </c>
      <c r="I643">
        <f t="shared" si="100"/>
        <v>11560</v>
      </c>
      <c r="J643">
        <f t="shared" si="101"/>
        <v>0.76937716262975775</v>
      </c>
      <c r="K643">
        <f t="shared" si="102"/>
        <v>0.23062283737024222</v>
      </c>
      <c r="L643">
        <f t="shared" si="103"/>
        <v>0</v>
      </c>
      <c r="M643">
        <f>I643*Diccionario!$B$36</f>
        <v>25.663426666666666</v>
      </c>
      <c r="N643">
        <f>M643*Diccionario!$B$37</f>
        <v>2.5920060933333335</v>
      </c>
      <c r="O643">
        <f>N643*Diccionario!$B$38</f>
        <v>0.388800914</v>
      </c>
      <c r="P643">
        <f>O643*Diccionario!$B$39</f>
        <v>0.34992082260000001</v>
      </c>
      <c r="Q643">
        <f>P643*Diccionario!$B$40</f>
        <v>0.13996832904000001</v>
      </c>
      <c r="R643">
        <f>Q643*Diccionario!$B$41</f>
        <v>9.0979413876000004E-2</v>
      </c>
      <c r="S643">
        <f t="shared" si="104"/>
        <v>9.0979413876000004E-2</v>
      </c>
      <c r="T643">
        <f>I643*Diccionario!$B$36</f>
        <v>25.663426666666666</v>
      </c>
      <c r="U643">
        <f>T643*Diccionario!$B$42</f>
        <v>2.5920060933333335</v>
      </c>
      <c r="V643">
        <f>U643*Diccionario!$B$43</f>
        <v>2.2032051793333336</v>
      </c>
      <c r="W643">
        <f>V643*Diccionario!$B$44</f>
        <v>0.41860898407333341</v>
      </c>
      <c r="X643">
        <f>W643*Diccionario!$B$45</f>
        <v>0.16325750378860004</v>
      </c>
      <c r="Y643">
        <f>X643*Diccionario!$B$46</f>
        <v>0.14529917837185405</v>
      </c>
      <c r="Z643">
        <f>Y643*Diccionario!$B$47</f>
        <v>5.3760695997585997E-2</v>
      </c>
      <c r="AA643">
        <f>Z643*Diccionario!$B$48</f>
        <v>5.3760695997585997E-2</v>
      </c>
      <c r="AB643">
        <f>AA643*Diccionario!$B$49</f>
        <v>4.0320521998189501E-2</v>
      </c>
      <c r="AC643">
        <f t="shared" si="105"/>
        <v>4.0320521998189501E-2</v>
      </c>
      <c r="AD643">
        <f t="shared" si="106"/>
        <v>0.13129993587418951</v>
      </c>
      <c r="AE643">
        <f t="shared" si="107"/>
        <v>2.2002809126810916E-4</v>
      </c>
      <c r="AF643" t="e">
        <f ca="1">IF(AD643="","",_xludf.RANK.EQ(AD643,$AD$2:$AD$5513,0))</f>
        <v>#NAME?</v>
      </c>
      <c r="AH643" t="str">
        <f t="shared" si="108"/>
        <v>Baja</v>
      </c>
      <c r="AI643" t="s">
        <v>153</v>
      </c>
      <c r="AJ643" t="str">
        <f>IFERROR(VLOOKUP(B643,Maestro_Regionales!$A$2:$B$35,2,FALSE),"Otras zonas")</f>
        <v>Antioquia</v>
      </c>
      <c r="AK643" t="str">
        <f t="shared" si="109"/>
        <v>EPS SURA | Antioquia</v>
      </c>
    </row>
    <row r="644" spans="1:37">
      <c r="A644" s="4" t="s">
        <v>155</v>
      </c>
      <c r="B644" s="4" t="s">
        <v>156</v>
      </c>
      <c r="C644" s="4" t="s">
        <v>404</v>
      </c>
      <c r="D644" s="4" t="s">
        <v>405</v>
      </c>
      <c r="E644" s="4" t="s">
        <v>88</v>
      </c>
      <c r="F644" s="4">
        <v>1379</v>
      </c>
      <c r="G644" s="4">
        <v>7446</v>
      </c>
      <c r="H644" s="4">
        <v>0</v>
      </c>
      <c r="I644">
        <f t="shared" si="100"/>
        <v>8825</v>
      </c>
      <c r="J644">
        <f t="shared" si="101"/>
        <v>0.15626062322946174</v>
      </c>
      <c r="K644">
        <f t="shared" si="102"/>
        <v>0.84373937677053823</v>
      </c>
      <c r="L644">
        <f t="shared" si="103"/>
        <v>0</v>
      </c>
      <c r="M644">
        <f>I644*Diccionario!$B$36</f>
        <v>19.591673039215685</v>
      </c>
      <c r="N644">
        <f>M644*Diccionario!$B$37</f>
        <v>1.9787589769607843</v>
      </c>
      <c r="O644">
        <f>N644*Diccionario!$B$38</f>
        <v>0.29681384654411763</v>
      </c>
      <c r="P644">
        <f>O644*Diccionario!$B$39</f>
        <v>0.26713246188970585</v>
      </c>
      <c r="Q644">
        <f>P644*Diccionario!$B$40</f>
        <v>0.10685298475588234</v>
      </c>
      <c r="R644">
        <f>Q644*Diccionario!$B$41</f>
        <v>6.9454440091323524E-2</v>
      </c>
      <c r="S644">
        <f t="shared" si="104"/>
        <v>6.9454440091323524E-2</v>
      </c>
      <c r="T644">
        <f>I644*Diccionario!$B$36</f>
        <v>19.591673039215685</v>
      </c>
      <c r="U644">
        <f>T644*Diccionario!$B$42</f>
        <v>1.9787589769607843</v>
      </c>
      <c r="V644">
        <f>U644*Diccionario!$B$43</f>
        <v>1.6819451304166666</v>
      </c>
      <c r="W644">
        <f>V644*Diccionario!$B$44</f>
        <v>0.31956957477916664</v>
      </c>
      <c r="X644">
        <f>W644*Diccionario!$B$45</f>
        <v>0.12463213416387499</v>
      </c>
      <c r="Y644">
        <f>X644*Diccionario!$B$46</f>
        <v>0.11092259940584874</v>
      </c>
      <c r="Z644">
        <f>Y644*Diccionario!$B$47</f>
        <v>4.1041361780164036E-2</v>
      </c>
      <c r="AA644">
        <f>Z644*Diccionario!$B$48</f>
        <v>4.1041361780164036E-2</v>
      </c>
      <c r="AB644">
        <f>AA644*Diccionario!$B$49</f>
        <v>3.0781021335123025E-2</v>
      </c>
      <c r="AC644">
        <f t="shared" si="105"/>
        <v>3.0781021335123025E-2</v>
      </c>
      <c r="AD644">
        <f t="shared" si="106"/>
        <v>0.10023546142644654</v>
      </c>
      <c r="AE644">
        <f t="shared" si="107"/>
        <v>1.6797127209697773E-4</v>
      </c>
      <c r="AF644" t="e">
        <f ca="1">IF(AD644="","",_xludf.RANK.EQ(AD644,$AD$2:$AD$5513,0))</f>
        <v>#NAME?</v>
      </c>
      <c r="AH644" t="str">
        <f t="shared" si="108"/>
        <v>Baja</v>
      </c>
      <c r="AI644" t="s">
        <v>153</v>
      </c>
      <c r="AJ644" t="str">
        <f>IFERROR(VLOOKUP(B644,Maestro_Regionales!$A$2:$B$35,2,FALSE),"Otras zonas")</f>
        <v>Antioquia</v>
      </c>
      <c r="AK644" t="str">
        <f t="shared" si="109"/>
        <v>COOSALUD EPS | Antioquia</v>
      </c>
    </row>
    <row r="645" spans="1:37">
      <c r="A645" s="4" t="s">
        <v>155</v>
      </c>
      <c r="B645" s="4" t="s">
        <v>156</v>
      </c>
      <c r="C645" s="4" t="s">
        <v>404</v>
      </c>
      <c r="D645" s="4" t="s">
        <v>405</v>
      </c>
      <c r="E645" s="4" t="s">
        <v>87</v>
      </c>
      <c r="F645" s="4">
        <v>2784</v>
      </c>
      <c r="G645" s="4">
        <v>1543</v>
      </c>
      <c r="H645" s="4">
        <v>0</v>
      </c>
      <c r="I645">
        <f t="shared" si="100"/>
        <v>4327</v>
      </c>
      <c r="J645">
        <f t="shared" si="101"/>
        <v>0.64340189507742085</v>
      </c>
      <c r="K645">
        <f t="shared" si="102"/>
        <v>0.35659810492257915</v>
      </c>
      <c r="L645">
        <f t="shared" si="103"/>
        <v>0</v>
      </c>
      <c r="M645">
        <f>I645*Diccionario!$B$36</f>
        <v>9.6060248431372539</v>
      </c>
      <c r="N645">
        <f>M645*Diccionario!$B$37</f>
        <v>0.97020850915686274</v>
      </c>
      <c r="O645">
        <f>N645*Diccionario!$B$38</f>
        <v>0.14553127637352942</v>
      </c>
      <c r="P645">
        <f>O645*Diccionario!$B$39</f>
        <v>0.13097814873617647</v>
      </c>
      <c r="Q645">
        <f>P645*Diccionario!$B$40</f>
        <v>5.2391259494470592E-2</v>
      </c>
      <c r="R645">
        <f>Q645*Diccionario!$B$41</f>
        <v>3.4054318671405889E-2</v>
      </c>
      <c r="S645">
        <f t="shared" si="104"/>
        <v>3.4054318671405889E-2</v>
      </c>
      <c r="T645">
        <f>I645*Diccionario!$B$36</f>
        <v>9.6060248431372539</v>
      </c>
      <c r="U645">
        <f>T645*Diccionario!$B$42</f>
        <v>0.97020850915686274</v>
      </c>
      <c r="V645">
        <f>U645*Diccionario!$B$43</f>
        <v>0.82467723278333327</v>
      </c>
      <c r="W645">
        <f>V645*Diccionario!$B$44</f>
        <v>0.15668867422883331</v>
      </c>
      <c r="X645">
        <f>W645*Diccionario!$B$45</f>
        <v>6.1108582949244997E-2</v>
      </c>
      <c r="Y645">
        <f>X645*Diccionario!$B$46</f>
        <v>5.4386638824828047E-2</v>
      </c>
      <c r="Z645">
        <f>Y645*Diccionario!$B$47</f>
        <v>2.0123056365186378E-2</v>
      </c>
      <c r="AA645">
        <f>Z645*Diccionario!$B$48</f>
        <v>2.0123056365186378E-2</v>
      </c>
      <c r="AB645">
        <f>AA645*Diccionario!$B$49</f>
        <v>1.5092292273889783E-2</v>
      </c>
      <c r="AC645">
        <f t="shared" si="105"/>
        <v>1.5092292273889783E-2</v>
      </c>
      <c r="AD645">
        <f t="shared" si="106"/>
        <v>4.9146610945295668E-2</v>
      </c>
      <c r="AE645">
        <f t="shared" si="107"/>
        <v>8.2358265650268872E-5</v>
      </c>
      <c r="AF645" t="e">
        <f ca="1">IF(AD645="","",_xludf.RANK.EQ(AD645,$AD$2:$AD$5513,0))</f>
        <v>#NAME?</v>
      </c>
      <c r="AH645" t="str">
        <f t="shared" si="108"/>
        <v>Baja</v>
      </c>
      <c r="AI645" t="s">
        <v>153</v>
      </c>
      <c r="AJ645" t="str">
        <f>IFERROR(VLOOKUP(B645,Maestro_Regionales!$A$2:$B$35,2,FALSE),"Otras zonas")</f>
        <v>Antioquia</v>
      </c>
      <c r="AK645" t="str">
        <f t="shared" si="109"/>
        <v>NUEVA EPS | Antioquia</v>
      </c>
    </row>
    <row r="646" spans="1:37">
      <c r="A646" s="4" t="s">
        <v>155</v>
      </c>
      <c r="B646" s="4" t="s">
        <v>156</v>
      </c>
      <c r="C646" s="4" t="s">
        <v>404</v>
      </c>
      <c r="D646" s="4" t="s">
        <v>405</v>
      </c>
      <c r="E646" s="4" t="s">
        <v>85</v>
      </c>
      <c r="F646" s="4">
        <v>1434</v>
      </c>
      <c r="G646" s="4">
        <v>711</v>
      </c>
      <c r="H646" s="4">
        <v>0</v>
      </c>
      <c r="I646">
        <f t="shared" si="100"/>
        <v>2145</v>
      </c>
      <c r="J646">
        <f t="shared" si="101"/>
        <v>0.6685314685314685</v>
      </c>
      <c r="K646">
        <f t="shared" si="102"/>
        <v>0.33146853146853145</v>
      </c>
      <c r="L646">
        <f t="shared" si="103"/>
        <v>0</v>
      </c>
      <c r="M646">
        <f>I646*Diccionario!$B$36</f>
        <v>4.7619420588235295</v>
      </c>
      <c r="N646">
        <f>M646*Diccionario!$B$37</f>
        <v>0.48095614794117653</v>
      </c>
      <c r="O646">
        <f>N646*Diccionario!$B$38</f>
        <v>7.2143422191176476E-2</v>
      </c>
      <c r="P646">
        <f>O646*Diccionario!$B$39</f>
        <v>6.4929079972058837E-2</v>
      </c>
      <c r="Q646">
        <f>P646*Diccionario!$B$40</f>
        <v>2.5971631988823535E-2</v>
      </c>
      <c r="R646">
        <f>Q646*Diccionario!$B$41</f>
        <v>1.6881560792735298E-2</v>
      </c>
      <c r="S646">
        <f t="shared" si="104"/>
        <v>1.6881560792735298E-2</v>
      </c>
      <c r="T646">
        <f>I646*Diccionario!$B$36</f>
        <v>4.7619420588235295</v>
      </c>
      <c r="U646">
        <f>T646*Diccionario!$B$42</f>
        <v>0.48095614794117653</v>
      </c>
      <c r="V646">
        <f>U646*Diccionario!$B$43</f>
        <v>0.40881272575000005</v>
      </c>
      <c r="W646">
        <f>V646*Diccionario!$B$44</f>
        <v>7.7674417892500014E-2</v>
      </c>
      <c r="X646">
        <f>W646*Diccionario!$B$45</f>
        <v>3.0293022978075006E-2</v>
      </c>
      <c r="Y646">
        <f>X646*Diccionario!$B$46</f>
        <v>2.6960790450486754E-2</v>
      </c>
      <c r="Z646">
        <f>Y646*Diccionario!$B$47</f>
        <v>9.9754924666800981E-3</v>
      </c>
      <c r="AA646">
        <f>Z646*Diccionario!$B$48</f>
        <v>9.9754924666800981E-3</v>
      </c>
      <c r="AB646">
        <f>AA646*Diccionario!$B$49</f>
        <v>7.4816193500100731E-3</v>
      </c>
      <c r="AC646">
        <f t="shared" si="105"/>
        <v>7.4816193500100731E-3</v>
      </c>
      <c r="AD646">
        <f t="shared" si="106"/>
        <v>2.4363180142745369E-2</v>
      </c>
      <c r="AE646">
        <f t="shared" si="107"/>
        <v>4.0827011744817826E-5</v>
      </c>
      <c r="AF646" t="e">
        <f ca="1">IF(AD646="","",_xludf.RANK.EQ(AD646,$AD$2:$AD$5513,0))</f>
        <v>#NAME?</v>
      </c>
      <c r="AH646" t="str">
        <f t="shared" si="108"/>
        <v>Baja</v>
      </c>
      <c r="AI646" t="s">
        <v>153</v>
      </c>
      <c r="AJ646" t="str">
        <f>IFERROR(VLOOKUP(B646,Maestro_Regionales!$A$2:$B$35,2,FALSE),"Otras zonas")</f>
        <v>Antioquia</v>
      </c>
      <c r="AK646" t="str">
        <f t="shared" si="109"/>
        <v>SALUD TOTAL EPS | Antioquia</v>
      </c>
    </row>
    <row r="647" spans="1:37">
      <c r="A647" s="4" t="s">
        <v>155</v>
      </c>
      <c r="B647" s="4" t="s">
        <v>156</v>
      </c>
      <c r="C647" s="4" t="s">
        <v>404</v>
      </c>
      <c r="D647" s="4" t="s">
        <v>405</v>
      </c>
      <c r="E647" s="4" t="s">
        <v>90</v>
      </c>
      <c r="F647" s="4">
        <v>0</v>
      </c>
      <c r="G647" s="4">
        <v>0</v>
      </c>
      <c r="H647" s="4">
        <v>1011</v>
      </c>
      <c r="I647">
        <f t="shared" si="100"/>
        <v>1011</v>
      </c>
      <c r="J647">
        <f t="shared" si="101"/>
        <v>0</v>
      </c>
      <c r="K647">
        <f t="shared" si="102"/>
        <v>0</v>
      </c>
      <c r="L647">
        <f t="shared" si="103"/>
        <v>1</v>
      </c>
      <c r="M647">
        <f>I647*Diccionario!$B$36</f>
        <v>2.2444398235294116</v>
      </c>
      <c r="N647">
        <f>M647*Diccionario!$B$37</f>
        <v>0.22668842217647059</v>
      </c>
      <c r="O647">
        <f>N647*Diccionario!$B$38</f>
        <v>3.4003263326470586E-2</v>
      </c>
      <c r="P647">
        <f>O647*Diccionario!$B$39</f>
        <v>3.0602936993823528E-2</v>
      </c>
      <c r="Q647">
        <f>P647*Diccionario!$B$40</f>
        <v>1.2241174797529411E-2</v>
      </c>
      <c r="R647">
        <f>Q647*Diccionario!$B$41</f>
        <v>7.9567636183941175E-3</v>
      </c>
      <c r="S647">
        <f t="shared" si="104"/>
        <v>7.9567636183941175E-3</v>
      </c>
      <c r="T647">
        <f>I647*Diccionario!$B$36</f>
        <v>2.2444398235294116</v>
      </c>
      <c r="U647">
        <f>T647*Diccionario!$B$42</f>
        <v>0.22668842217647059</v>
      </c>
      <c r="V647">
        <f>U647*Diccionario!$B$43</f>
        <v>0.19268515884999998</v>
      </c>
      <c r="W647">
        <f>V647*Diccionario!$B$44</f>
        <v>3.6610180181499995E-2</v>
      </c>
      <c r="X647">
        <f>W647*Diccionario!$B$45</f>
        <v>1.4277970270784998E-2</v>
      </c>
      <c r="Y647">
        <f>X647*Diccionario!$B$46</f>
        <v>1.2707393540998648E-2</v>
      </c>
      <c r="Z647">
        <f>Y647*Diccionario!$B$47</f>
        <v>4.7017356101694994E-3</v>
      </c>
      <c r="AA647">
        <f>Z647*Diccionario!$B$48</f>
        <v>4.7017356101694994E-3</v>
      </c>
      <c r="AB647">
        <f>AA647*Diccionario!$B$49</f>
        <v>3.5263017076271243E-3</v>
      </c>
      <c r="AC647">
        <f t="shared" si="105"/>
        <v>3.5263017076271243E-3</v>
      </c>
      <c r="AD647">
        <f t="shared" si="106"/>
        <v>1.1483065326021242E-2</v>
      </c>
      <c r="AE647">
        <f t="shared" si="107"/>
        <v>1.9242941200005042E-5</v>
      </c>
      <c r="AF647" t="e">
        <f ca="1">IF(AD647="","",_xludf.RANK.EQ(AD647,$AD$2:$AD$5513,0))</f>
        <v>#NAME?</v>
      </c>
      <c r="AH647" t="str">
        <f t="shared" si="108"/>
        <v>Baja</v>
      </c>
      <c r="AI647" t="s">
        <v>153</v>
      </c>
      <c r="AJ647" t="str">
        <f>IFERROR(VLOOKUP(B647,Maestro_Regionales!$A$2:$B$35,2,FALSE),"Otras zonas")</f>
        <v>Antioquia</v>
      </c>
      <c r="AK647" t="str">
        <f t="shared" si="109"/>
        <v>REGIMEN DE EXCEPCION | Antioquia</v>
      </c>
    </row>
    <row r="648" spans="1:37">
      <c r="A648" s="4" t="s">
        <v>155</v>
      </c>
      <c r="B648" s="4" t="s">
        <v>156</v>
      </c>
      <c r="C648" s="4" t="s">
        <v>406</v>
      </c>
      <c r="D648" s="4" t="s">
        <v>407</v>
      </c>
      <c r="E648" s="4" t="s">
        <v>160</v>
      </c>
      <c r="F648" s="4">
        <v>679</v>
      </c>
      <c r="G648" s="4">
        <v>8135</v>
      </c>
      <c r="H648" s="4">
        <v>0</v>
      </c>
      <c r="I648">
        <f t="shared" si="100"/>
        <v>8814</v>
      </c>
      <c r="J648">
        <f t="shared" si="101"/>
        <v>7.7036532788745171E-2</v>
      </c>
      <c r="K648">
        <f t="shared" si="102"/>
        <v>0.92296346721125477</v>
      </c>
      <c r="L648">
        <f t="shared" si="103"/>
        <v>0</v>
      </c>
      <c r="M648">
        <f>I648*Diccionario!$B$36</f>
        <v>19.567252823529412</v>
      </c>
      <c r="N648">
        <f>M648*Diccionario!$B$37</f>
        <v>1.9762925351764706</v>
      </c>
      <c r="O648">
        <f>N648*Diccionario!$B$38</f>
        <v>0.29644388027647056</v>
      </c>
      <c r="P648">
        <f>O648*Diccionario!$B$39</f>
        <v>0.26679949224882349</v>
      </c>
      <c r="Q648">
        <f>P648*Diccionario!$B$40</f>
        <v>0.1067197968995294</v>
      </c>
      <c r="R648">
        <f>Q648*Diccionario!$B$41</f>
        <v>6.9367867984694118E-2</v>
      </c>
      <c r="S648">
        <f t="shared" si="104"/>
        <v>6.9367867984694118E-2</v>
      </c>
      <c r="T648">
        <f>I648*Diccionario!$B$36</f>
        <v>19.567252823529412</v>
      </c>
      <c r="U648">
        <f>T648*Diccionario!$B$42</f>
        <v>1.9762925351764706</v>
      </c>
      <c r="V648">
        <f>U648*Diccionario!$B$43</f>
        <v>1.6798486549</v>
      </c>
      <c r="W648">
        <f>V648*Diccionario!$B$44</f>
        <v>0.31917124443100003</v>
      </c>
      <c r="X648">
        <f>W648*Diccionario!$B$45</f>
        <v>0.12447678532809002</v>
      </c>
      <c r="Y648">
        <f>X648*Diccionario!$B$46</f>
        <v>0.11078433894200011</v>
      </c>
      <c r="Z648">
        <f>Y648*Diccionario!$B$47</f>
        <v>4.0990205408540044E-2</v>
      </c>
      <c r="AA648">
        <f>Z648*Diccionario!$B$48</f>
        <v>4.0990205408540044E-2</v>
      </c>
      <c r="AB648">
        <f>AA648*Diccionario!$B$49</f>
        <v>3.0742654056405035E-2</v>
      </c>
      <c r="AC648">
        <f t="shared" si="105"/>
        <v>3.0742654056405035E-2</v>
      </c>
      <c r="AD648">
        <f t="shared" si="106"/>
        <v>0.10011052204109916</v>
      </c>
      <c r="AE648">
        <f t="shared" si="107"/>
        <v>1.6776190280597873E-4</v>
      </c>
      <c r="AF648" t="e">
        <f ca="1">IF(AD648="","",_xludf.RANK.EQ(AD648,$AD$2:$AD$5513,0))</f>
        <v>#NAME?</v>
      </c>
      <c r="AH648" t="str">
        <f t="shared" si="108"/>
        <v>Baja</v>
      </c>
      <c r="AI648" t="s">
        <v>153</v>
      </c>
      <c r="AJ648" t="str">
        <f>IFERROR(VLOOKUP(B648,Maestro_Regionales!$A$2:$B$35,2,FALSE),"Otras zonas")</f>
        <v>Antioquia</v>
      </c>
      <c r="AK648" t="str">
        <f t="shared" si="109"/>
        <v>SAVIA SALUD EPS | Antioquia</v>
      </c>
    </row>
    <row r="649" spans="1:37">
      <c r="A649" s="4" t="s">
        <v>155</v>
      </c>
      <c r="B649" s="4" t="s">
        <v>156</v>
      </c>
      <c r="C649" s="4" t="s">
        <v>406</v>
      </c>
      <c r="D649" s="4" t="s">
        <v>407</v>
      </c>
      <c r="E649" s="4" t="s">
        <v>88</v>
      </c>
      <c r="F649" s="4">
        <v>1000</v>
      </c>
      <c r="G649" s="4">
        <v>6260</v>
      </c>
      <c r="H649" s="4">
        <v>0</v>
      </c>
      <c r="I649">
        <f t="shared" si="100"/>
        <v>7260</v>
      </c>
      <c r="J649">
        <f t="shared" si="101"/>
        <v>0.13774104683195593</v>
      </c>
      <c r="K649">
        <f t="shared" si="102"/>
        <v>0.86225895316804413</v>
      </c>
      <c r="L649">
        <f t="shared" si="103"/>
        <v>0</v>
      </c>
      <c r="M649">
        <f>I649*Diccionario!$B$36</f>
        <v>16.117342352941176</v>
      </c>
      <c r="N649">
        <f>M649*Diccionario!$B$37</f>
        <v>1.6278515776470588</v>
      </c>
      <c r="O649">
        <f>N649*Diccionario!$B$38</f>
        <v>0.2441777366470588</v>
      </c>
      <c r="P649">
        <f>O649*Diccionario!$B$39</f>
        <v>0.21975996298235292</v>
      </c>
      <c r="Q649">
        <f>P649*Diccionario!$B$40</f>
        <v>8.7903985192941181E-2</v>
      </c>
      <c r="R649">
        <f>Q649*Diccionario!$B$41</f>
        <v>5.7137590375411766E-2</v>
      </c>
      <c r="S649">
        <f t="shared" si="104"/>
        <v>5.7137590375411766E-2</v>
      </c>
      <c r="T649">
        <f>I649*Diccionario!$B$36</f>
        <v>16.117342352941176</v>
      </c>
      <c r="U649">
        <f>T649*Diccionario!$B$42</f>
        <v>1.6278515776470588</v>
      </c>
      <c r="V649">
        <f>U649*Diccionario!$B$43</f>
        <v>1.383673841</v>
      </c>
      <c r="W649">
        <f>V649*Diccionario!$B$44</f>
        <v>0.26289802978999999</v>
      </c>
      <c r="X649">
        <f>W649*Diccionario!$B$45</f>
        <v>0.1025302316181</v>
      </c>
      <c r="Y649">
        <f>X649*Diccionario!$B$46</f>
        <v>9.1251906140109001E-2</v>
      </c>
      <c r="Z649">
        <f>Y649*Diccionario!$B$47</f>
        <v>3.3763205271840332E-2</v>
      </c>
      <c r="AA649">
        <f>Z649*Diccionario!$B$48</f>
        <v>3.3763205271840332E-2</v>
      </c>
      <c r="AB649">
        <f>AA649*Diccionario!$B$49</f>
        <v>2.5322403953880249E-2</v>
      </c>
      <c r="AC649">
        <f t="shared" si="105"/>
        <v>2.5322403953880249E-2</v>
      </c>
      <c r="AD649">
        <f t="shared" si="106"/>
        <v>8.2459994329292019E-2</v>
      </c>
      <c r="AE649">
        <f t="shared" si="107"/>
        <v>1.3818373205938341E-4</v>
      </c>
      <c r="AF649" t="e">
        <f ca="1">IF(AD649="","",_xludf.RANK.EQ(AD649,$AD$2:$AD$5513,0))</f>
        <v>#NAME?</v>
      </c>
      <c r="AH649" t="str">
        <f t="shared" si="108"/>
        <v>Baja</v>
      </c>
      <c r="AI649" t="s">
        <v>153</v>
      </c>
      <c r="AJ649" t="str">
        <f>IFERROR(VLOOKUP(B649,Maestro_Regionales!$A$2:$B$35,2,FALSE),"Otras zonas")</f>
        <v>Antioquia</v>
      </c>
      <c r="AK649" t="str">
        <f t="shared" si="109"/>
        <v>COOSALUD EPS | Antioquia</v>
      </c>
    </row>
    <row r="650" spans="1:37">
      <c r="A650" s="4" t="s">
        <v>155</v>
      </c>
      <c r="B650" s="4" t="s">
        <v>156</v>
      </c>
      <c r="C650" s="4" t="s">
        <v>406</v>
      </c>
      <c r="D650" s="4" t="s">
        <v>407</v>
      </c>
      <c r="E650" s="4" t="s">
        <v>87</v>
      </c>
      <c r="F650" s="4">
        <v>2052</v>
      </c>
      <c r="G650" s="4">
        <v>1098</v>
      </c>
      <c r="H650" s="4">
        <v>0</v>
      </c>
      <c r="I650">
        <f t="shared" si="100"/>
        <v>3150</v>
      </c>
      <c r="J650">
        <f t="shared" si="101"/>
        <v>0.65142857142857147</v>
      </c>
      <c r="K650">
        <f t="shared" si="102"/>
        <v>0.34857142857142859</v>
      </c>
      <c r="L650">
        <f t="shared" si="103"/>
        <v>0</v>
      </c>
      <c r="M650">
        <f>I650*Diccionario!$B$36</f>
        <v>6.9930617647058817</v>
      </c>
      <c r="N650">
        <f>M650*Diccionario!$B$37</f>
        <v>0.70629923823529406</v>
      </c>
      <c r="O650">
        <f>N650*Diccionario!$B$38</f>
        <v>0.10594488573529411</v>
      </c>
      <c r="P650">
        <f>O650*Diccionario!$B$39</f>
        <v>9.5350397161764702E-2</v>
      </c>
      <c r="Q650">
        <f>P650*Diccionario!$B$40</f>
        <v>3.8140158864705884E-2</v>
      </c>
      <c r="R650">
        <f>Q650*Diccionario!$B$41</f>
        <v>2.4791103262058824E-2</v>
      </c>
      <c r="S650">
        <f t="shared" si="104"/>
        <v>2.4791103262058824E-2</v>
      </c>
      <c r="T650">
        <f>I650*Diccionario!$B$36</f>
        <v>6.9930617647058817</v>
      </c>
      <c r="U650">
        <f>T650*Diccionario!$B$42</f>
        <v>0.70629923823529406</v>
      </c>
      <c r="V650">
        <f>U650*Diccionario!$B$43</f>
        <v>0.60035435249999991</v>
      </c>
      <c r="W650">
        <f>V650*Diccionario!$B$44</f>
        <v>0.11406732697499998</v>
      </c>
      <c r="X650">
        <f>W650*Diccionario!$B$45</f>
        <v>4.4486257520249997E-2</v>
      </c>
      <c r="Y650">
        <f>X650*Diccionario!$B$46</f>
        <v>3.9592769193022501E-2</v>
      </c>
      <c r="Z650">
        <f>Y650*Diccionario!$B$47</f>
        <v>1.4649324601418325E-2</v>
      </c>
      <c r="AA650">
        <f>Z650*Diccionario!$B$48</f>
        <v>1.4649324601418325E-2</v>
      </c>
      <c r="AB650">
        <f>AA650*Diccionario!$B$49</f>
        <v>1.0986993451063744E-2</v>
      </c>
      <c r="AC650">
        <f t="shared" si="105"/>
        <v>1.0986993451063744E-2</v>
      </c>
      <c r="AD650">
        <f t="shared" si="106"/>
        <v>3.577809671312257E-2</v>
      </c>
      <c r="AE650">
        <f t="shared" si="107"/>
        <v>5.995575151336884E-5</v>
      </c>
      <c r="AF650" t="e">
        <f ca="1">IF(AD650="","",_xludf.RANK.EQ(AD650,$AD$2:$AD$5513,0))</f>
        <v>#NAME?</v>
      </c>
      <c r="AH650" t="str">
        <f t="shared" si="108"/>
        <v>Baja</v>
      </c>
      <c r="AI650" t="s">
        <v>153</v>
      </c>
      <c r="AJ650" t="str">
        <f>IFERROR(VLOOKUP(B650,Maestro_Regionales!$A$2:$B$35,2,FALSE),"Otras zonas")</f>
        <v>Antioquia</v>
      </c>
      <c r="AK650" t="str">
        <f t="shared" si="109"/>
        <v>NUEVA EPS | Antioquia</v>
      </c>
    </row>
    <row r="651" spans="1:37">
      <c r="A651" s="4" t="s">
        <v>155</v>
      </c>
      <c r="B651" s="4" t="s">
        <v>156</v>
      </c>
      <c r="C651" s="4" t="s">
        <v>406</v>
      </c>
      <c r="D651" s="4" t="s">
        <v>407</v>
      </c>
      <c r="E651" s="4" t="s">
        <v>90</v>
      </c>
      <c r="F651" s="4">
        <v>0</v>
      </c>
      <c r="G651" s="4">
        <v>0</v>
      </c>
      <c r="H651" s="4">
        <v>452</v>
      </c>
      <c r="I651">
        <f t="shared" si="100"/>
        <v>452</v>
      </c>
      <c r="J651">
        <f t="shared" si="101"/>
        <v>0</v>
      </c>
      <c r="K651">
        <f t="shared" si="102"/>
        <v>0</v>
      </c>
      <c r="L651">
        <f t="shared" si="103"/>
        <v>1</v>
      </c>
      <c r="M651">
        <f>I651*Diccionario!$B$36</f>
        <v>1.0034488627450979</v>
      </c>
      <c r="N651">
        <f>M651*Diccionario!$B$37</f>
        <v>0.1013483351372549</v>
      </c>
      <c r="O651">
        <f>N651*Diccionario!$B$38</f>
        <v>1.5202250270588235E-2</v>
      </c>
      <c r="P651">
        <f>O651*Diccionario!$B$39</f>
        <v>1.3682025243529411E-2</v>
      </c>
      <c r="Q651">
        <f>P651*Diccionario!$B$40</f>
        <v>5.4728100974117642E-3</v>
      </c>
      <c r="R651">
        <f>Q651*Diccionario!$B$41</f>
        <v>3.5573265633176468E-3</v>
      </c>
      <c r="S651">
        <f t="shared" si="104"/>
        <v>3.5573265633176468E-3</v>
      </c>
      <c r="T651">
        <f>I651*Diccionario!$B$36</f>
        <v>1.0034488627450979</v>
      </c>
      <c r="U651">
        <f>T651*Diccionario!$B$42</f>
        <v>0.1013483351372549</v>
      </c>
      <c r="V651">
        <f>U651*Diccionario!$B$43</f>
        <v>8.6146084866666667E-2</v>
      </c>
      <c r="W651">
        <f>V651*Diccionario!$B$44</f>
        <v>1.6367756124666667E-2</v>
      </c>
      <c r="X651">
        <f>W651*Diccionario!$B$45</f>
        <v>6.38342488862E-3</v>
      </c>
      <c r="Y651">
        <f>X651*Diccionario!$B$46</f>
        <v>5.6812481508718001E-3</v>
      </c>
      <c r="Z651">
        <f>Y651*Diccionario!$B$47</f>
        <v>2.1020618158225659E-3</v>
      </c>
      <c r="AA651">
        <f>Z651*Diccionario!$B$48</f>
        <v>2.1020618158225659E-3</v>
      </c>
      <c r="AB651">
        <f>AA651*Diccionario!$B$49</f>
        <v>1.5765463618669243E-3</v>
      </c>
      <c r="AC651">
        <f t="shared" si="105"/>
        <v>1.5765463618669243E-3</v>
      </c>
      <c r="AD651">
        <f t="shared" si="106"/>
        <v>5.1338729251845707E-3</v>
      </c>
      <c r="AE651">
        <f t="shared" si="107"/>
        <v>8.6031745028707008E-6</v>
      </c>
      <c r="AF651" t="e">
        <f ca="1">IF(AD651="","",_xludf.RANK.EQ(AD651,$AD$2:$AD$5513,0))</f>
        <v>#NAME?</v>
      </c>
      <c r="AH651" t="str">
        <f t="shared" si="108"/>
        <v>Baja</v>
      </c>
      <c r="AI651" t="s">
        <v>153</v>
      </c>
      <c r="AJ651" t="str">
        <f>IFERROR(VLOOKUP(B651,Maestro_Regionales!$A$2:$B$35,2,FALSE),"Otras zonas")</f>
        <v>Antioquia</v>
      </c>
      <c r="AK651" t="str">
        <f t="shared" si="109"/>
        <v>REGIMEN DE EXCEPCION | Antioquia</v>
      </c>
    </row>
    <row r="652" spans="1:37">
      <c r="A652" s="4" t="s">
        <v>155</v>
      </c>
      <c r="B652" s="4" t="s">
        <v>156</v>
      </c>
      <c r="C652" s="4" t="s">
        <v>406</v>
      </c>
      <c r="D652" s="4" t="s">
        <v>407</v>
      </c>
      <c r="E652" s="4" t="s">
        <v>85</v>
      </c>
      <c r="F652" s="4">
        <v>313</v>
      </c>
      <c r="G652" s="4">
        <v>126</v>
      </c>
      <c r="H652" s="4">
        <v>0</v>
      </c>
      <c r="I652">
        <f t="shared" si="100"/>
        <v>439</v>
      </c>
      <c r="J652">
        <f t="shared" si="101"/>
        <v>0.71298405466970383</v>
      </c>
      <c r="K652">
        <f t="shared" si="102"/>
        <v>0.28701594533029612</v>
      </c>
      <c r="L652">
        <f t="shared" si="103"/>
        <v>0</v>
      </c>
      <c r="M652">
        <f>I652*Diccionario!$B$36</f>
        <v>0.97458860784313717</v>
      </c>
      <c r="N652">
        <f>M652*Diccionario!$B$37</f>
        <v>9.8433449392156855E-2</v>
      </c>
      <c r="O652">
        <f>N652*Diccionario!$B$38</f>
        <v>1.4765017408823527E-2</v>
      </c>
      <c r="P652">
        <f>O652*Diccionario!$B$39</f>
        <v>1.3288515667941175E-2</v>
      </c>
      <c r="Q652">
        <f>P652*Diccionario!$B$40</f>
        <v>5.3154062671764701E-3</v>
      </c>
      <c r="R652">
        <f>Q652*Diccionario!$B$41</f>
        <v>3.4550140736647056E-3</v>
      </c>
      <c r="S652">
        <f t="shared" si="104"/>
        <v>3.4550140736647056E-3</v>
      </c>
      <c r="T652">
        <f>I652*Diccionario!$B$36</f>
        <v>0.97458860784313717</v>
      </c>
      <c r="U652">
        <f>T652*Diccionario!$B$42</f>
        <v>9.8433449392156855E-2</v>
      </c>
      <c r="V652">
        <f>U652*Diccionario!$B$43</f>
        <v>8.3668431983333319E-2</v>
      </c>
      <c r="W652">
        <f>V652*Diccionario!$B$44</f>
        <v>1.5897002076833332E-2</v>
      </c>
      <c r="X652">
        <f>W652*Diccionario!$B$45</f>
        <v>6.1998308099649995E-3</v>
      </c>
      <c r="Y652">
        <f>X652*Diccionario!$B$46</f>
        <v>5.5178494208688493E-3</v>
      </c>
      <c r="Z652">
        <f>Y652*Diccionario!$B$47</f>
        <v>2.0416042857214741E-3</v>
      </c>
      <c r="AA652">
        <f>Z652*Diccionario!$B$48</f>
        <v>2.0416042857214741E-3</v>
      </c>
      <c r="AB652">
        <f>AA652*Diccionario!$B$49</f>
        <v>1.5312032142911056E-3</v>
      </c>
      <c r="AC652">
        <f t="shared" si="105"/>
        <v>1.5312032142911056E-3</v>
      </c>
      <c r="AD652">
        <f t="shared" si="106"/>
        <v>4.9862172879558114E-3</v>
      </c>
      <c r="AE652">
        <f t="shared" si="107"/>
        <v>8.3557380680536247E-6</v>
      </c>
      <c r="AF652" t="e">
        <f ca="1">IF(AD652="","",_xludf.RANK.EQ(AD652,$AD$2:$AD$5513,0))</f>
        <v>#NAME?</v>
      </c>
      <c r="AH652" t="str">
        <f t="shared" si="108"/>
        <v>Baja</v>
      </c>
      <c r="AI652" t="s">
        <v>153</v>
      </c>
      <c r="AJ652" t="str">
        <f>IFERROR(VLOOKUP(B652,Maestro_Regionales!$A$2:$B$35,2,FALSE),"Otras zonas")</f>
        <v>Antioquia</v>
      </c>
      <c r="AK652" t="str">
        <f t="shared" si="109"/>
        <v>SALUD TOTAL EPS | Antioquia</v>
      </c>
    </row>
    <row r="653" spans="1:37">
      <c r="A653" s="4" t="s">
        <v>155</v>
      </c>
      <c r="B653" s="4" t="s">
        <v>156</v>
      </c>
      <c r="C653" s="4" t="s">
        <v>406</v>
      </c>
      <c r="D653" s="4" t="s">
        <v>407</v>
      </c>
      <c r="E653" s="4" t="s">
        <v>86</v>
      </c>
      <c r="F653" s="4">
        <v>2</v>
      </c>
      <c r="G653" s="4">
        <v>0</v>
      </c>
      <c r="H653" s="4">
        <v>0</v>
      </c>
      <c r="I653">
        <f t="shared" si="100"/>
        <v>2</v>
      </c>
      <c r="J653">
        <f t="shared" si="101"/>
        <v>1</v>
      </c>
      <c r="K653">
        <f t="shared" si="102"/>
        <v>0</v>
      </c>
      <c r="L653">
        <f t="shared" si="103"/>
        <v>0</v>
      </c>
      <c r="M653">
        <f>I653*Diccionario!$B$36</f>
        <v>4.4400392156862742E-3</v>
      </c>
      <c r="N653">
        <f>M653*Diccionario!$B$37</f>
        <v>4.4844396078431374E-4</v>
      </c>
      <c r="O653">
        <f>N653*Diccionario!$B$38</f>
        <v>6.7266594117647063E-5</v>
      </c>
      <c r="P653">
        <f>O653*Diccionario!$B$39</f>
        <v>6.053993470588236E-5</v>
      </c>
      <c r="Q653">
        <f>P653*Diccionario!$B$40</f>
        <v>2.4215973882352947E-5</v>
      </c>
      <c r="R653">
        <f>Q653*Diccionario!$B$41</f>
        <v>1.5740383023529416E-5</v>
      </c>
      <c r="S653">
        <f t="shared" si="104"/>
        <v>1.5740383023529416E-5</v>
      </c>
      <c r="T653">
        <f>I653*Diccionario!$B$36</f>
        <v>4.4400392156862742E-3</v>
      </c>
      <c r="U653">
        <f>T653*Diccionario!$B$42</f>
        <v>4.4844396078431374E-4</v>
      </c>
      <c r="V653">
        <f>U653*Diccionario!$B$43</f>
        <v>3.8117736666666666E-4</v>
      </c>
      <c r="W653">
        <f>V653*Diccionario!$B$44</f>
        <v>7.2423699666666666E-5</v>
      </c>
      <c r="X653">
        <f>W653*Diccionario!$B$45</f>
        <v>2.8245242870000002E-5</v>
      </c>
      <c r="Y653">
        <f>X653*Diccionario!$B$46</f>
        <v>2.5138266154300001E-5</v>
      </c>
      <c r="Z653">
        <f>Y653*Diccionario!$B$47</f>
        <v>9.3011584770909993E-6</v>
      </c>
      <c r="AA653">
        <f>Z653*Diccionario!$B$48</f>
        <v>9.3011584770909993E-6</v>
      </c>
      <c r="AB653">
        <f>AA653*Diccionario!$B$49</f>
        <v>6.9758688578182495E-6</v>
      </c>
      <c r="AC653">
        <f t="shared" si="105"/>
        <v>6.9758688578182495E-6</v>
      </c>
      <c r="AD653">
        <f t="shared" si="106"/>
        <v>2.2716251881347665E-5</v>
      </c>
      <c r="AE653">
        <f t="shared" si="107"/>
        <v>3.8067143818011966E-8</v>
      </c>
      <c r="AF653" t="e">
        <f ca="1">IF(AD653="","",_xludf.RANK.EQ(AD653,$AD$2:$AD$5513,0))</f>
        <v>#NAME?</v>
      </c>
      <c r="AH653" t="str">
        <f t="shared" si="108"/>
        <v>Baja</v>
      </c>
      <c r="AI653" t="s">
        <v>153</v>
      </c>
      <c r="AJ653" t="str">
        <f>IFERROR(VLOOKUP(B653,Maestro_Regionales!$A$2:$B$35,2,FALSE),"Otras zonas")</f>
        <v>Antioquia</v>
      </c>
      <c r="AK653" t="str">
        <f t="shared" si="109"/>
        <v>EPS SANITAS | Antioquia</v>
      </c>
    </row>
    <row r="654" spans="1:37">
      <c r="A654" s="4" t="s">
        <v>155</v>
      </c>
      <c r="B654" s="4" t="s">
        <v>156</v>
      </c>
      <c r="C654" s="4" t="s">
        <v>406</v>
      </c>
      <c r="D654" s="4" t="s">
        <v>407</v>
      </c>
      <c r="E654" s="4" t="s">
        <v>161</v>
      </c>
      <c r="F654" s="4">
        <v>1</v>
      </c>
      <c r="G654" s="4">
        <v>0</v>
      </c>
      <c r="H654" s="4">
        <v>0</v>
      </c>
      <c r="I654">
        <f t="shared" si="100"/>
        <v>1</v>
      </c>
      <c r="J654">
        <f t="shared" si="101"/>
        <v>1</v>
      </c>
      <c r="K654">
        <f t="shared" si="102"/>
        <v>0</v>
      </c>
      <c r="L654">
        <f t="shared" si="103"/>
        <v>0</v>
      </c>
      <c r="M654">
        <f>I654*Diccionario!$B$36</f>
        <v>2.2200196078431371E-3</v>
      </c>
      <c r="N654">
        <f>M654*Diccionario!$B$37</f>
        <v>2.2422198039215687E-4</v>
      </c>
      <c r="O654">
        <f>N654*Diccionario!$B$38</f>
        <v>3.3633297058823532E-5</v>
      </c>
      <c r="P654">
        <f>O654*Diccionario!$B$39</f>
        <v>3.026996735294118E-5</v>
      </c>
      <c r="Q654">
        <f>P654*Diccionario!$B$40</f>
        <v>1.2107986941176473E-5</v>
      </c>
      <c r="R654">
        <f>Q654*Diccionario!$B$41</f>
        <v>7.870191511764708E-6</v>
      </c>
      <c r="S654">
        <f t="shared" si="104"/>
        <v>7.870191511764708E-6</v>
      </c>
      <c r="T654">
        <f>I654*Diccionario!$B$36</f>
        <v>2.2200196078431371E-3</v>
      </c>
      <c r="U654">
        <f>T654*Diccionario!$B$42</f>
        <v>2.2422198039215687E-4</v>
      </c>
      <c r="V654">
        <f>U654*Diccionario!$B$43</f>
        <v>1.9058868333333333E-4</v>
      </c>
      <c r="W654">
        <f>V654*Diccionario!$B$44</f>
        <v>3.6211849833333333E-5</v>
      </c>
      <c r="X654">
        <f>W654*Diccionario!$B$45</f>
        <v>1.4122621435000001E-5</v>
      </c>
      <c r="Y654">
        <f>X654*Diccionario!$B$46</f>
        <v>1.256913307715E-5</v>
      </c>
      <c r="Z654">
        <f>Y654*Diccionario!$B$47</f>
        <v>4.6505792385454997E-6</v>
      </c>
      <c r="AA654">
        <f>Z654*Diccionario!$B$48</f>
        <v>4.6505792385454997E-6</v>
      </c>
      <c r="AB654">
        <f>AA654*Diccionario!$B$49</f>
        <v>3.4879344289091247E-6</v>
      </c>
      <c r="AC654">
        <f t="shared" si="105"/>
        <v>3.4879344289091247E-6</v>
      </c>
      <c r="AD654">
        <f t="shared" si="106"/>
        <v>1.1358125940673833E-5</v>
      </c>
      <c r="AE654">
        <f t="shared" si="107"/>
        <v>1.9033571909005983E-8</v>
      </c>
      <c r="AF654" t="e">
        <f ca="1">IF(AD654="","",_xludf.RANK.EQ(AD654,$AD$2:$AD$5513,0))</f>
        <v>#NAME?</v>
      </c>
      <c r="AH654" t="str">
        <f t="shared" si="108"/>
        <v>Baja</v>
      </c>
      <c r="AI654" t="s">
        <v>153</v>
      </c>
      <c r="AJ654" t="str">
        <f>IFERROR(VLOOKUP(B654,Maestro_Regionales!$A$2:$B$35,2,FALSE),"Otras zonas")</f>
        <v>Antioquia</v>
      </c>
      <c r="AK654" t="str">
        <f t="shared" si="109"/>
        <v>EPM - EAS | Antioquia</v>
      </c>
    </row>
    <row r="655" spans="1:37">
      <c r="A655" s="4" t="s">
        <v>155</v>
      </c>
      <c r="B655" s="4" t="s">
        <v>156</v>
      </c>
      <c r="C655" s="4" t="s">
        <v>406</v>
      </c>
      <c r="D655" s="4" t="s">
        <v>407</v>
      </c>
      <c r="E655" s="4" t="s">
        <v>70</v>
      </c>
      <c r="F655" s="4">
        <v>1</v>
      </c>
      <c r="G655" s="4">
        <v>0</v>
      </c>
      <c r="H655" s="4">
        <v>0</v>
      </c>
      <c r="I655">
        <f t="shared" si="100"/>
        <v>1</v>
      </c>
      <c r="J655">
        <f t="shared" si="101"/>
        <v>1</v>
      </c>
      <c r="K655">
        <f t="shared" si="102"/>
        <v>0</v>
      </c>
      <c r="L655">
        <f t="shared" si="103"/>
        <v>0</v>
      </c>
      <c r="M655">
        <f>I655*Diccionario!$B$36</f>
        <v>2.2200196078431371E-3</v>
      </c>
      <c r="N655">
        <f>M655*Diccionario!$B$37</f>
        <v>2.2422198039215687E-4</v>
      </c>
      <c r="O655">
        <f>N655*Diccionario!$B$38</f>
        <v>3.3633297058823532E-5</v>
      </c>
      <c r="P655">
        <f>O655*Diccionario!$B$39</f>
        <v>3.026996735294118E-5</v>
      </c>
      <c r="Q655">
        <f>P655*Diccionario!$B$40</f>
        <v>1.2107986941176473E-5</v>
      </c>
      <c r="R655">
        <f>Q655*Diccionario!$B$41</f>
        <v>7.870191511764708E-6</v>
      </c>
      <c r="S655">
        <f t="shared" si="104"/>
        <v>7.870191511764708E-6</v>
      </c>
      <c r="T655">
        <f>I655*Diccionario!$B$36</f>
        <v>2.2200196078431371E-3</v>
      </c>
      <c r="U655">
        <f>T655*Diccionario!$B$42</f>
        <v>2.2422198039215687E-4</v>
      </c>
      <c r="V655">
        <f>U655*Diccionario!$B$43</f>
        <v>1.9058868333333333E-4</v>
      </c>
      <c r="W655">
        <f>V655*Diccionario!$B$44</f>
        <v>3.6211849833333333E-5</v>
      </c>
      <c r="X655">
        <f>W655*Diccionario!$B$45</f>
        <v>1.4122621435000001E-5</v>
      </c>
      <c r="Y655">
        <f>X655*Diccionario!$B$46</f>
        <v>1.256913307715E-5</v>
      </c>
      <c r="Z655">
        <f>Y655*Diccionario!$B$47</f>
        <v>4.6505792385454997E-6</v>
      </c>
      <c r="AA655">
        <f>Z655*Diccionario!$B$48</f>
        <v>4.6505792385454997E-6</v>
      </c>
      <c r="AB655">
        <f>AA655*Diccionario!$B$49</f>
        <v>3.4879344289091247E-6</v>
      </c>
      <c r="AC655">
        <f t="shared" si="105"/>
        <v>3.4879344289091247E-6</v>
      </c>
      <c r="AD655">
        <f t="shared" si="106"/>
        <v>1.1358125940673833E-5</v>
      </c>
      <c r="AE655">
        <f t="shared" si="107"/>
        <v>1.9033571909005983E-8</v>
      </c>
      <c r="AF655" t="e">
        <f ca="1">IF(AD655="","",_xludf.RANK.EQ(AD655,$AD$2:$AD$5513,0))</f>
        <v>#NAME?</v>
      </c>
      <c r="AH655" t="str">
        <f t="shared" si="108"/>
        <v>Baja</v>
      </c>
      <c r="AI655" t="s">
        <v>153</v>
      </c>
      <c r="AJ655" t="str">
        <f>IFERROR(VLOOKUP(B655,Maestro_Regionales!$A$2:$B$35,2,FALSE),"Otras zonas")</f>
        <v>Antioquia</v>
      </c>
      <c r="AK655" t="str">
        <f t="shared" si="109"/>
        <v>EPS SURA | Antioquia</v>
      </c>
    </row>
    <row r="656" spans="1:37">
      <c r="A656" s="4" t="s">
        <v>155</v>
      </c>
      <c r="B656" s="4" t="s">
        <v>156</v>
      </c>
      <c r="C656" s="4" t="s">
        <v>408</v>
      </c>
      <c r="D656" s="4" t="s">
        <v>409</v>
      </c>
      <c r="E656" s="4" t="s">
        <v>160</v>
      </c>
      <c r="F656" s="4">
        <v>367</v>
      </c>
      <c r="G656" s="4">
        <v>7988</v>
      </c>
      <c r="H656" s="4">
        <v>0</v>
      </c>
      <c r="I656">
        <f t="shared" si="100"/>
        <v>8355</v>
      </c>
      <c r="J656">
        <f t="shared" si="101"/>
        <v>4.3925792938360263E-2</v>
      </c>
      <c r="K656">
        <f t="shared" si="102"/>
        <v>0.9560742070616397</v>
      </c>
      <c r="L656">
        <f t="shared" si="103"/>
        <v>0</v>
      </c>
      <c r="M656">
        <f>I656*Diccionario!$B$36</f>
        <v>18.54826382352941</v>
      </c>
      <c r="N656">
        <f>M656*Diccionario!$B$37</f>
        <v>1.8733746461764706</v>
      </c>
      <c r="O656">
        <f>N656*Diccionario!$B$38</f>
        <v>0.28100619692647061</v>
      </c>
      <c r="P656">
        <f>O656*Diccionario!$B$39</f>
        <v>0.25290557723382356</v>
      </c>
      <c r="Q656">
        <f>P656*Diccionario!$B$40</f>
        <v>0.10116223089352944</v>
      </c>
      <c r="R656">
        <f>Q656*Diccionario!$B$41</f>
        <v>6.5755450080794142E-2</v>
      </c>
      <c r="S656">
        <f t="shared" si="104"/>
        <v>6.5755450080794142E-2</v>
      </c>
      <c r="T656">
        <f>I656*Diccionario!$B$36</f>
        <v>18.54826382352941</v>
      </c>
      <c r="U656">
        <f>T656*Diccionario!$B$42</f>
        <v>1.8733746461764706</v>
      </c>
      <c r="V656">
        <f>U656*Diccionario!$B$43</f>
        <v>1.5923684492500001</v>
      </c>
      <c r="W656">
        <f>V656*Diccionario!$B$44</f>
        <v>0.30255000535750004</v>
      </c>
      <c r="X656">
        <f>W656*Diccionario!$B$45</f>
        <v>0.11799450208942502</v>
      </c>
      <c r="Y656">
        <f>X656*Diccionario!$B$46</f>
        <v>0.10501510685958827</v>
      </c>
      <c r="Z656">
        <f>Y656*Diccionario!$B$47</f>
        <v>3.8855589538047658E-2</v>
      </c>
      <c r="AA656">
        <f>Z656*Diccionario!$B$48</f>
        <v>3.8855589538047658E-2</v>
      </c>
      <c r="AB656">
        <f>AA656*Diccionario!$B$49</f>
        <v>2.9141692153535743E-2</v>
      </c>
      <c r="AC656">
        <f t="shared" si="105"/>
        <v>2.9141692153535743E-2</v>
      </c>
      <c r="AD656">
        <f t="shared" si="106"/>
        <v>9.4897142234329879E-2</v>
      </c>
      <c r="AE656">
        <f t="shared" si="107"/>
        <v>1.59025493299745E-4</v>
      </c>
      <c r="AF656" t="e">
        <f ca="1">IF(AD656="","",_xludf.RANK.EQ(AD656,$AD$2:$AD$5513,0))</f>
        <v>#NAME?</v>
      </c>
      <c r="AH656" t="str">
        <f t="shared" si="108"/>
        <v>Baja</v>
      </c>
      <c r="AI656" t="s">
        <v>153</v>
      </c>
      <c r="AJ656" t="str">
        <f>IFERROR(VLOOKUP(B656,Maestro_Regionales!$A$2:$B$35,2,FALSE),"Otras zonas")</f>
        <v>Antioquia</v>
      </c>
      <c r="AK656" t="str">
        <f t="shared" si="109"/>
        <v>SAVIA SALUD EPS | Antioquia</v>
      </c>
    </row>
    <row r="657" spans="1:37">
      <c r="A657" s="4" t="s">
        <v>155</v>
      </c>
      <c r="B657" s="4" t="s">
        <v>156</v>
      </c>
      <c r="C657" s="4" t="s">
        <v>408</v>
      </c>
      <c r="D657" s="4" t="s">
        <v>409</v>
      </c>
      <c r="E657" s="4" t="s">
        <v>87</v>
      </c>
      <c r="F657" s="4">
        <v>784</v>
      </c>
      <c r="G657" s="4">
        <v>545</v>
      </c>
      <c r="H657" s="4">
        <v>0</v>
      </c>
      <c r="I657">
        <f t="shared" si="100"/>
        <v>1329</v>
      </c>
      <c r="J657">
        <f t="shared" si="101"/>
        <v>0.58991723100075244</v>
      </c>
      <c r="K657">
        <f t="shared" si="102"/>
        <v>0.41008276899924756</v>
      </c>
      <c r="L657">
        <f t="shared" si="103"/>
        <v>0</v>
      </c>
      <c r="M657">
        <f>I657*Diccionario!$B$36</f>
        <v>2.9504060588235292</v>
      </c>
      <c r="N657">
        <f>M657*Diccionario!$B$37</f>
        <v>0.2979910119411765</v>
      </c>
      <c r="O657">
        <f>N657*Diccionario!$B$38</f>
        <v>4.4698651791176471E-2</v>
      </c>
      <c r="P657">
        <f>O657*Diccionario!$B$39</f>
        <v>4.0228786612058823E-2</v>
      </c>
      <c r="Q657">
        <f>P657*Diccionario!$B$40</f>
        <v>1.6091514644823529E-2</v>
      </c>
      <c r="R657">
        <f>Q657*Diccionario!$B$41</f>
        <v>1.0459484519135294E-2</v>
      </c>
      <c r="S657">
        <f t="shared" si="104"/>
        <v>1.0459484519135294E-2</v>
      </c>
      <c r="T657">
        <f>I657*Diccionario!$B$36</f>
        <v>2.9504060588235292</v>
      </c>
      <c r="U657">
        <f>T657*Diccionario!$B$42</f>
        <v>0.2979910119411765</v>
      </c>
      <c r="V657">
        <f>U657*Diccionario!$B$43</f>
        <v>0.25329236015000001</v>
      </c>
      <c r="W657">
        <f>V657*Diccionario!$B$44</f>
        <v>4.8125548428500003E-2</v>
      </c>
      <c r="X657">
        <f>W657*Diccionario!$B$45</f>
        <v>1.8768963887115003E-2</v>
      </c>
      <c r="Y657">
        <f>X657*Diccionario!$B$46</f>
        <v>1.6704377859532351E-2</v>
      </c>
      <c r="Z657">
        <f>Y657*Diccionario!$B$47</f>
        <v>6.18061980802697E-3</v>
      </c>
      <c r="AA657">
        <f>Z657*Diccionario!$B$48</f>
        <v>6.18061980802697E-3</v>
      </c>
      <c r="AB657">
        <f>AA657*Diccionario!$B$49</f>
        <v>4.6354648560202275E-3</v>
      </c>
      <c r="AC657">
        <f t="shared" si="105"/>
        <v>4.6354648560202275E-3</v>
      </c>
      <c r="AD657">
        <f t="shared" si="106"/>
        <v>1.5094949375155521E-2</v>
      </c>
      <c r="AE657">
        <f t="shared" si="107"/>
        <v>2.5295617067068945E-5</v>
      </c>
      <c r="AF657" t="e">
        <f ca="1">IF(AD657="","",_xludf.RANK.EQ(AD657,$AD$2:$AD$5513,0))</f>
        <v>#NAME?</v>
      </c>
      <c r="AH657" t="str">
        <f t="shared" si="108"/>
        <v>Baja</v>
      </c>
      <c r="AI657" t="s">
        <v>153</v>
      </c>
      <c r="AJ657" t="str">
        <f>IFERROR(VLOOKUP(B657,Maestro_Regionales!$A$2:$B$35,2,FALSE),"Otras zonas")</f>
        <v>Antioquia</v>
      </c>
      <c r="AK657" t="str">
        <f t="shared" si="109"/>
        <v>NUEVA EPS | Antioquia</v>
      </c>
    </row>
    <row r="658" spans="1:37">
      <c r="A658" s="4" t="s">
        <v>155</v>
      </c>
      <c r="B658" s="4" t="s">
        <v>156</v>
      </c>
      <c r="C658" s="4" t="s">
        <v>408</v>
      </c>
      <c r="D658" s="4" t="s">
        <v>409</v>
      </c>
      <c r="E658" s="4" t="s">
        <v>90</v>
      </c>
      <c r="F658" s="4">
        <v>0</v>
      </c>
      <c r="G658" s="4">
        <v>0</v>
      </c>
      <c r="H658" s="4">
        <v>365</v>
      </c>
      <c r="I658">
        <f t="shared" si="100"/>
        <v>365</v>
      </c>
      <c r="J658">
        <f t="shared" si="101"/>
        <v>0</v>
      </c>
      <c r="K658">
        <f t="shared" si="102"/>
        <v>0</v>
      </c>
      <c r="L658">
        <f t="shared" si="103"/>
        <v>1</v>
      </c>
      <c r="M658">
        <f>I658*Diccionario!$B$36</f>
        <v>0.81030715686274501</v>
      </c>
      <c r="N658">
        <f>M658*Diccionario!$B$37</f>
        <v>8.1841022843137254E-2</v>
      </c>
      <c r="O658">
        <f>N658*Diccionario!$B$38</f>
        <v>1.2276153426470588E-2</v>
      </c>
      <c r="P658">
        <f>O658*Diccionario!$B$39</f>
        <v>1.104853808382353E-2</v>
      </c>
      <c r="Q658">
        <f>P658*Diccionario!$B$40</f>
        <v>4.4194152335294123E-3</v>
      </c>
      <c r="R658">
        <f>Q658*Diccionario!$B$41</f>
        <v>2.872619901794118E-3</v>
      </c>
      <c r="S658">
        <f t="shared" si="104"/>
        <v>2.872619901794118E-3</v>
      </c>
      <c r="T658">
        <f>I658*Diccionario!$B$36</f>
        <v>0.81030715686274501</v>
      </c>
      <c r="U658">
        <f>T658*Diccionario!$B$42</f>
        <v>8.1841022843137254E-2</v>
      </c>
      <c r="V658">
        <f>U658*Diccionario!$B$43</f>
        <v>6.9564869416666661E-2</v>
      </c>
      <c r="W658">
        <f>V658*Diccionario!$B$44</f>
        <v>1.3217325189166665E-2</v>
      </c>
      <c r="X658">
        <f>W658*Diccionario!$B$45</f>
        <v>5.1547568237749995E-3</v>
      </c>
      <c r="Y658">
        <f>X658*Diccionario!$B$46</f>
        <v>4.5877335731597498E-3</v>
      </c>
      <c r="Z658">
        <f>Y658*Diccionario!$B$47</f>
        <v>1.6974614220691075E-3</v>
      </c>
      <c r="AA658">
        <f>Z658*Diccionario!$B$48</f>
        <v>1.6974614220691075E-3</v>
      </c>
      <c r="AB658">
        <f>AA658*Diccionario!$B$49</f>
        <v>1.2730960665518305E-3</v>
      </c>
      <c r="AC658">
        <f t="shared" si="105"/>
        <v>1.2730960665518305E-3</v>
      </c>
      <c r="AD658">
        <f t="shared" si="106"/>
        <v>4.145715968345948E-3</v>
      </c>
      <c r="AE658">
        <f t="shared" si="107"/>
        <v>6.9472537467871817E-6</v>
      </c>
      <c r="AF658" t="e">
        <f ca="1">IF(AD658="","",_xludf.RANK.EQ(AD658,$AD$2:$AD$5513,0))</f>
        <v>#NAME?</v>
      </c>
      <c r="AH658" t="str">
        <f t="shared" si="108"/>
        <v>Baja</v>
      </c>
      <c r="AI658" t="s">
        <v>153</v>
      </c>
      <c r="AJ658" t="str">
        <f>IFERROR(VLOOKUP(B658,Maestro_Regionales!$A$2:$B$35,2,FALSE),"Otras zonas")</f>
        <v>Antioquia</v>
      </c>
      <c r="AK658" t="str">
        <f t="shared" si="109"/>
        <v>REGIMEN DE EXCEPCION | Antioquia</v>
      </c>
    </row>
    <row r="659" spans="1:37">
      <c r="A659" s="4" t="s">
        <v>155</v>
      </c>
      <c r="B659" s="4" t="s">
        <v>156</v>
      </c>
      <c r="C659" s="4" t="s">
        <v>410</v>
      </c>
      <c r="D659" s="4" t="s">
        <v>411</v>
      </c>
      <c r="E659" s="4" t="s">
        <v>88</v>
      </c>
      <c r="F659" s="4">
        <v>1129</v>
      </c>
      <c r="G659" s="4">
        <v>19465</v>
      </c>
      <c r="H659" s="4">
        <v>0</v>
      </c>
      <c r="I659">
        <f t="shared" si="100"/>
        <v>20594</v>
      </c>
      <c r="J659">
        <f t="shared" si="101"/>
        <v>5.4821792755171406E-2</v>
      </c>
      <c r="K659">
        <f t="shared" si="102"/>
        <v>0.94517820724482859</v>
      </c>
      <c r="L659">
        <f t="shared" si="103"/>
        <v>0</v>
      </c>
      <c r="M659">
        <f>I659*Diccionario!$B$36</f>
        <v>45.719083803921563</v>
      </c>
      <c r="N659">
        <f>M659*Diccionario!$B$37</f>
        <v>4.6176274641960786</v>
      </c>
      <c r="O659">
        <f>N659*Diccionario!$B$38</f>
        <v>0.69264411962941175</v>
      </c>
      <c r="P659">
        <f>O659*Diccionario!$B$39</f>
        <v>0.62337970766647055</v>
      </c>
      <c r="Q659">
        <f>P659*Diccionario!$B$40</f>
        <v>0.24935188306658823</v>
      </c>
      <c r="R659">
        <f>Q659*Diccionario!$B$41</f>
        <v>0.16207872399328235</v>
      </c>
      <c r="S659">
        <f t="shared" si="104"/>
        <v>0.16207872399328235</v>
      </c>
      <c r="T659">
        <f>I659*Diccionario!$B$36</f>
        <v>45.719083803921563</v>
      </c>
      <c r="U659">
        <f>T659*Diccionario!$B$42</f>
        <v>4.6176274641960786</v>
      </c>
      <c r="V659">
        <f>U659*Diccionario!$B$43</f>
        <v>3.9249833445666669</v>
      </c>
      <c r="W659">
        <f>V659*Diccionario!$B$44</f>
        <v>0.74574683546766674</v>
      </c>
      <c r="X659">
        <f>W659*Diccionario!$B$45</f>
        <v>0.29084126583239006</v>
      </c>
      <c r="Y659">
        <f>X659*Diccionario!$B$46</f>
        <v>0.25884872659082714</v>
      </c>
      <c r="Z659">
        <f>Y659*Diccionario!$B$47</f>
        <v>9.5774028838606043E-2</v>
      </c>
      <c r="AA659">
        <f>Z659*Diccionario!$B$48</f>
        <v>9.5774028838606043E-2</v>
      </c>
      <c r="AB659">
        <f>AA659*Diccionario!$B$49</f>
        <v>7.1830521628954536E-2</v>
      </c>
      <c r="AC659">
        <f t="shared" si="105"/>
        <v>7.1830521628954536E-2</v>
      </c>
      <c r="AD659">
        <f t="shared" si="106"/>
        <v>0.23390924562223689</v>
      </c>
      <c r="AE659">
        <f t="shared" si="107"/>
        <v>3.9197737989406917E-4</v>
      </c>
      <c r="AF659" t="e">
        <f ca="1">IF(AD659="","",_xludf.RANK.EQ(AD659,$AD$2:$AD$5513,0))</f>
        <v>#NAME?</v>
      </c>
      <c r="AH659" t="str">
        <f t="shared" si="108"/>
        <v>Media</v>
      </c>
      <c r="AI659" t="s">
        <v>153</v>
      </c>
      <c r="AJ659" t="str">
        <f>IFERROR(VLOOKUP(B659,Maestro_Regionales!$A$2:$B$35,2,FALSE),"Otras zonas")</f>
        <v>Antioquia</v>
      </c>
      <c r="AK659" t="str">
        <f t="shared" si="109"/>
        <v>COOSALUD EPS | Antioquia</v>
      </c>
    </row>
    <row r="660" spans="1:37">
      <c r="A660" s="4" t="s">
        <v>155</v>
      </c>
      <c r="B660" s="4" t="s">
        <v>156</v>
      </c>
      <c r="C660" s="4" t="s">
        <v>410</v>
      </c>
      <c r="D660" s="4" t="s">
        <v>411</v>
      </c>
      <c r="E660" s="4" t="s">
        <v>160</v>
      </c>
      <c r="F660" s="4">
        <v>166</v>
      </c>
      <c r="G660" s="4">
        <v>4966</v>
      </c>
      <c r="H660" s="4">
        <v>0</v>
      </c>
      <c r="I660">
        <f t="shared" si="100"/>
        <v>5132</v>
      </c>
      <c r="J660">
        <f t="shared" si="101"/>
        <v>3.2346063912704601E-2</v>
      </c>
      <c r="K660">
        <f t="shared" si="102"/>
        <v>0.96765393608729544</v>
      </c>
      <c r="L660">
        <f t="shared" si="103"/>
        <v>0</v>
      </c>
      <c r="M660">
        <f>I660*Diccionario!$B$36</f>
        <v>11.393140627450979</v>
      </c>
      <c r="N660">
        <f>M660*Diccionario!$B$37</f>
        <v>1.1507072033725489</v>
      </c>
      <c r="O660">
        <f>N660*Diccionario!$B$38</f>
        <v>0.17260608050588233</v>
      </c>
      <c r="P660">
        <f>O660*Diccionario!$B$39</f>
        <v>0.15534547245529409</v>
      </c>
      <c r="Q660">
        <f>P660*Diccionario!$B$40</f>
        <v>6.2138188982117641E-2</v>
      </c>
      <c r="R660">
        <f>Q660*Diccionario!$B$41</f>
        <v>4.0389822838376471E-2</v>
      </c>
      <c r="S660">
        <f t="shared" si="104"/>
        <v>4.0389822838376471E-2</v>
      </c>
      <c r="T660">
        <f>I660*Diccionario!$B$36</f>
        <v>11.393140627450979</v>
      </c>
      <c r="U660">
        <f>T660*Diccionario!$B$42</f>
        <v>1.1507072033725489</v>
      </c>
      <c r="V660">
        <f>U660*Diccionario!$B$43</f>
        <v>0.97810112286666662</v>
      </c>
      <c r="W660">
        <f>V660*Diccionario!$B$44</f>
        <v>0.18583921334466666</v>
      </c>
      <c r="X660">
        <f>W660*Diccionario!$B$45</f>
        <v>7.2477293204419993E-2</v>
      </c>
      <c r="Y660">
        <f>X660*Diccionario!$B$46</f>
        <v>6.4504790951933788E-2</v>
      </c>
      <c r="Z660">
        <f>Y660*Diccionario!$B$47</f>
        <v>2.3866772652215502E-2</v>
      </c>
      <c r="AA660">
        <f>Z660*Diccionario!$B$48</f>
        <v>2.3866772652215502E-2</v>
      </c>
      <c r="AB660">
        <f>AA660*Diccionario!$B$49</f>
        <v>1.7900079489161627E-2</v>
      </c>
      <c r="AC660">
        <f t="shared" si="105"/>
        <v>1.7900079489161627E-2</v>
      </c>
      <c r="AD660">
        <f t="shared" si="106"/>
        <v>5.8289902327538098E-2</v>
      </c>
      <c r="AE660">
        <f t="shared" si="107"/>
        <v>9.7680291037018676E-5</v>
      </c>
      <c r="AF660" t="e">
        <f ca="1">IF(AD660="","",_xludf.RANK.EQ(AD660,$AD$2:$AD$5513,0))</f>
        <v>#NAME?</v>
      </c>
      <c r="AH660" t="str">
        <f t="shared" si="108"/>
        <v>Baja</v>
      </c>
      <c r="AI660" t="s">
        <v>153</v>
      </c>
      <c r="AJ660" t="str">
        <f>IFERROR(VLOOKUP(B660,Maestro_Regionales!$A$2:$B$35,2,FALSE),"Otras zonas")</f>
        <v>Antioquia</v>
      </c>
      <c r="AK660" t="str">
        <f t="shared" si="109"/>
        <v>SAVIA SALUD EPS | Antioquia</v>
      </c>
    </row>
    <row r="661" spans="1:37">
      <c r="A661" s="4" t="s">
        <v>155</v>
      </c>
      <c r="B661" s="4" t="s">
        <v>156</v>
      </c>
      <c r="C661" s="4" t="s">
        <v>410</v>
      </c>
      <c r="D661" s="4" t="s">
        <v>411</v>
      </c>
      <c r="E661" s="4" t="s">
        <v>87</v>
      </c>
      <c r="F661" s="4">
        <v>426</v>
      </c>
      <c r="G661" s="4">
        <v>495</v>
      </c>
      <c r="H661" s="4">
        <v>0</v>
      </c>
      <c r="I661">
        <f t="shared" si="100"/>
        <v>921</v>
      </c>
      <c r="J661">
        <f t="shared" si="101"/>
        <v>0.46254071661237783</v>
      </c>
      <c r="K661">
        <f t="shared" si="102"/>
        <v>0.53745928338762217</v>
      </c>
      <c r="L661">
        <f t="shared" si="103"/>
        <v>0</v>
      </c>
      <c r="M661">
        <f>I661*Diccionario!$B$36</f>
        <v>2.0446380588235291</v>
      </c>
      <c r="N661">
        <f>M661*Diccionario!$B$37</f>
        <v>0.20650844394117646</v>
      </c>
      <c r="O661">
        <f>N661*Diccionario!$B$38</f>
        <v>3.0976266591176468E-2</v>
      </c>
      <c r="P661">
        <f>O661*Diccionario!$B$39</f>
        <v>2.7878639932058823E-2</v>
      </c>
      <c r="Q661">
        <f>P661*Diccionario!$B$40</f>
        <v>1.1151455972823529E-2</v>
      </c>
      <c r="R661">
        <f>Q661*Diccionario!$B$41</f>
        <v>7.248446382335294E-3</v>
      </c>
      <c r="S661">
        <f t="shared" si="104"/>
        <v>7.248446382335294E-3</v>
      </c>
      <c r="T661">
        <f>I661*Diccionario!$B$36</f>
        <v>2.0446380588235291</v>
      </c>
      <c r="U661">
        <f>T661*Diccionario!$B$42</f>
        <v>0.20650844394117646</v>
      </c>
      <c r="V661">
        <f>U661*Diccionario!$B$43</f>
        <v>0.17553217734999998</v>
      </c>
      <c r="W661">
        <f>V661*Diccionario!$B$44</f>
        <v>3.3351113696499998E-2</v>
      </c>
      <c r="X661">
        <f>W661*Diccionario!$B$45</f>
        <v>1.3006934341634999E-2</v>
      </c>
      <c r="Y661">
        <f>X661*Diccionario!$B$46</f>
        <v>1.1576171564055149E-2</v>
      </c>
      <c r="Z661">
        <f>Y661*Diccionario!$B$47</f>
        <v>4.2831834787004051E-3</v>
      </c>
      <c r="AA661">
        <f>Z661*Diccionario!$B$48</f>
        <v>4.2831834787004051E-3</v>
      </c>
      <c r="AB661">
        <f>AA661*Diccionario!$B$49</f>
        <v>3.2123876090253039E-3</v>
      </c>
      <c r="AC661">
        <f t="shared" si="105"/>
        <v>3.2123876090253039E-3</v>
      </c>
      <c r="AD661">
        <f t="shared" si="106"/>
        <v>1.0460833991360597E-2</v>
      </c>
      <c r="AE661">
        <f t="shared" si="107"/>
        <v>1.7529919728194504E-5</v>
      </c>
      <c r="AF661" t="e">
        <f ca="1">IF(AD661="","",_xludf.RANK.EQ(AD661,$AD$2:$AD$5513,0))</f>
        <v>#NAME?</v>
      </c>
      <c r="AH661" t="str">
        <f t="shared" si="108"/>
        <v>Baja</v>
      </c>
      <c r="AI661" t="s">
        <v>153</v>
      </c>
      <c r="AJ661" t="str">
        <f>IFERROR(VLOOKUP(B661,Maestro_Regionales!$A$2:$B$35,2,FALSE),"Otras zonas")</f>
        <v>Antioquia</v>
      </c>
      <c r="AK661" t="str">
        <f t="shared" si="109"/>
        <v>NUEVA EPS | Antioquia</v>
      </c>
    </row>
    <row r="662" spans="1:37">
      <c r="A662" s="4" t="s">
        <v>155</v>
      </c>
      <c r="B662" s="4" t="s">
        <v>156</v>
      </c>
      <c r="C662" s="4" t="s">
        <v>410</v>
      </c>
      <c r="D662" s="4" t="s">
        <v>411</v>
      </c>
      <c r="E662" s="4" t="s">
        <v>90</v>
      </c>
      <c r="F662" s="4">
        <v>0</v>
      </c>
      <c r="G662" s="4">
        <v>0</v>
      </c>
      <c r="H662" s="4">
        <v>475</v>
      </c>
      <c r="I662">
        <f t="shared" si="100"/>
        <v>475</v>
      </c>
      <c r="J662">
        <f t="shared" si="101"/>
        <v>0</v>
      </c>
      <c r="K662">
        <f t="shared" si="102"/>
        <v>0</v>
      </c>
      <c r="L662">
        <f t="shared" si="103"/>
        <v>1</v>
      </c>
      <c r="M662">
        <f>I662*Diccionario!$B$36</f>
        <v>1.0545093137254902</v>
      </c>
      <c r="N662">
        <f>M662*Diccionario!$B$37</f>
        <v>0.10650544068627452</v>
      </c>
      <c r="O662">
        <f>N662*Diccionario!$B$38</f>
        <v>1.5975816102941177E-2</v>
      </c>
      <c r="P662">
        <f>O662*Diccionario!$B$39</f>
        <v>1.4378234492647059E-2</v>
      </c>
      <c r="Q662">
        <f>P662*Diccionario!$B$40</f>
        <v>5.7512937970588237E-3</v>
      </c>
      <c r="R662">
        <f>Q662*Diccionario!$B$41</f>
        <v>3.7383409680882356E-3</v>
      </c>
      <c r="S662">
        <f t="shared" si="104"/>
        <v>3.7383409680882356E-3</v>
      </c>
      <c r="T662">
        <f>I662*Diccionario!$B$36</f>
        <v>1.0545093137254902</v>
      </c>
      <c r="U662">
        <f>T662*Diccionario!$B$42</f>
        <v>0.10650544068627452</v>
      </c>
      <c r="V662">
        <f>U662*Diccionario!$B$43</f>
        <v>9.0529624583333343E-2</v>
      </c>
      <c r="W662">
        <f>V662*Diccionario!$B$44</f>
        <v>1.7200628670833336E-2</v>
      </c>
      <c r="X662">
        <f>W662*Diccionario!$B$45</f>
        <v>6.7082451816250013E-3</v>
      </c>
      <c r="Y662">
        <f>X662*Diccionario!$B$46</f>
        <v>5.9703382116462513E-3</v>
      </c>
      <c r="Z662">
        <f>Y662*Diccionario!$B$47</f>
        <v>2.2090251383091127E-3</v>
      </c>
      <c r="AA662">
        <f>Z662*Diccionario!$B$48</f>
        <v>2.2090251383091127E-3</v>
      </c>
      <c r="AB662">
        <f>AA662*Diccionario!$B$49</f>
        <v>1.6567688537318347E-3</v>
      </c>
      <c r="AC662">
        <f t="shared" si="105"/>
        <v>1.6567688537318347E-3</v>
      </c>
      <c r="AD662">
        <f t="shared" si="106"/>
        <v>5.3951098218200707E-3</v>
      </c>
      <c r="AE662">
        <f t="shared" si="107"/>
        <v>9.0409466567778422E-6</v>
      </c>
      <c r="AF662" t="e">
        <f ca="1">IF(AD662="","",_xludf.RANK.EQ(AD662,$AD$2:$AD$5513,0))</f>
        <v>#NAME?</v>
      </c>
      <c r="AH662" t="str">
        <f t="shared" si="108"/>
        <v>Baja</v>
      </c>
      <c r="AI662" t="s">
        <v>153</v>
      </c>
      <c r="AJ662" t="str">
        <f>IFERROR(VLOOKUP(B662,Maestro_Regionales!$A$2:$B$35,2,FALSE),"Otras zonas")</f>
        <v>Antioquia</v>
      </c>
      <c r="AK662" t="str">
        <f t="shared" si="109"/>
        <v>REGIMEN DE EXCEPCION | Antioquia</v>
      </c>
    </row>
    <row r="663" spans="1:37">
      <c r="A663" s="4" t="s">
        <v>155</v>
      </c>
      <c r="B663" s="4" t="s">
        <v>156</v>
      </c>
      <c r="C663" s="4" t="s">
        <v>410</v>
      </c>
      <c r="D663" s="4" t="s">
        <v>411</v>
      </c>
      <c r="E663" s="4" t="s">
        <v>92</v>
      </c>
      <c r="F663" s="4">
        <v>0</v>
      </c>
      <c r="G663" s="4">
        <v>1</v>
      </c>
      <c r="H663" s="4">
        <v>0</v>
      </c>
      <c r="I663">
        <f t="shared" si="100"/>
        <v>1</v>
      </c>
      <c r="J663">
        <f t="shared" si="101"/>
        <v>0</v>
      </c>
      <c r="K663">
        <f t="shared" si="102"/>
        <v>1</v>
      </c>
      <c r="L663">
        <f t="shared" si="103"/>
        <v>0</v>
      </c>
      <c r="M663">
        <f>I663*Diccionario!$B$36</f>
        <v>2.2200196078431371E-3</v>
      </c>
      <c r="N663">
        <f>M663*Diccionario!$B$37</f>
        <v>2.2422198039215687E-4</v>
      </c>
      <c r="O663">
        <f>N663*Diccionario!$B$38</f>
        <v>3.3633297058823532E-5</v>
      </c>
      <c r="P663">
        <f>O663*Diccionario!$B$39</f>
        <v>3.026996735294118E-5</v>
      </c>
      <c r="Q663">
        <f>P663*Diccionario!$B$40</f>
        <v>1.2107986941176473E-5</v>
      </c>
      <c r="R663">
        <f>Q663*Diccionario!$B$41</f>
        <v>7.870191511764708E-6</v>
      </c>
      <c r="S663">
        <f t="shared" si="104"/>
        <v>7.870191511764708E-6</v>
      </c>
      <c r="T663">
        <f>I663*Diccionario!$B$36</f>
        <v>2.2200196078431371E-3</v>
      </c>
      <c r="U663">
        <f>T663*Diccionario!$B$42</f>
        <v>2.2422198039215687E-4</v>
      </c>
      <c r="V663">
        <f>U663*Diccionario!$B$43</f>
        <v>1.9058868333333333E-4</v>
      </c>
      <c r="W663">
        <f>V663*Diccionario!$B$44</f>
        <v>3.6211849833333333E-5</v>
      </c>
      <c r="X663">
        <f>W663*Diccionario!$B$45</f>
        <v>1.4122621435000001E-5</v>
      </c>
      <c r="Y663">
        <f>X663*Diccionario!$B$46</f>
        <v>1.256913307715E-5</v>
      </c>
      <c r="Z663">
        <f>Y663*Diccionario!$B$47</f>
        <v>4.6505792385454997E-6</v>
      </c>
      <c r="AA663">
        <f>Z663*Diccionario!$B$48</f>
        <v>4.6505792385454997E-6</v>
      </c>
      <c r="AB663">
        <f>AA663*Diccionario!$B$49</f>
        <v>3.4879344289091247E-6</v>
      </c>
      <c r="AC663">
        <f t="shared" si="105"/>
        <v>3.4879344289091247E-6</v>
      </c>
      <c r="AD663">
        <f t="shared" si="106"/>
        <v>1.1358125940673833E-5</v>
      </c>
      <c r="AE663">
        <f t="shared" si="107"/>
        <v>1.9033571909005983E-8</v>
      </c>
      <c r="AF663" t="e">
        <f ca="1">IF(AD663="","",_xludf.RANK.EQ(AD663,$AD$2:$AD$5513,0))</f>
        <v>#NAME?</v>
      </c>
      <c r="AH663" t="str">
        <f t="shared" si="108"/>
        <v>Baja</v>
      </c>
      <c r="AI663" t="s">
        <v>153</v>
      </c>
      <c r="AJ663" t="str">
        <f>IFERROR(VLOOKUP(B663,Maestro_Regionales!$A$2:$B$35,2,FALSE),"Otras zonas")</f>
        <v>Antioquia</v>
      </c>
      <c r="AK663" t="str">
        <f t="shared" si="109"/>
        <v>EPS FAMILIAR DE COLOMBIA | Antioquia</v>
      </c>
    </row>
    <row r="664" spans="1:37">
      <c r="A664" s="4" t="s">
        <v>66</v>
      </c>
      <c r="B664" s="4" t="s">
        <v>67</v>
      </c>
      <c r="C664" s="4" t="s">
        <v>68</v>
      </c>
      <c r="D664" s="4" t="s">
        <v>69</v>
      </c>
      <c r="E664" s="4" t="s">
        <v>70</v>
      </c>
      <c r="F664" s="4">
        <v>295571</v>
      </c>
      <c r="G664" s="4">
        <v>74748</v>
      </c>
      <c r="H664" s="4">
        <v>0</v>
      </c>
      <c r="I664">
        <f t="shared" si="100"/>
        <v>370319</v>
      </c>
      <c r="J664">
        <f t="shared" si="101"/>
        <v>0.79815240373839846</v>
      </c>
      <c r="K664">
        <f t="shared" si="102"/>
        <v>0.20184759626160148</v>
      </c>
      <c r="L664">
        <f t="shared" si="103"/>
        <v>0</v>
      </c>
      <c r="M664">
        <f>I664*Diccionario!$B$36</f>
        <v>822.11544115686263</v>
      </c>
      <c r="N664">
        <f>M664*Diccionario!$B$37</f>
        <v>83.033659556843133</v>
      </c>
      <c r="O664">
        <f>N664*Diccionario!$B$38</f>
        <v>12.45504893352647</v>
      </c>
      <c r="P664">
        <f>O664*Diccionario!$B$39</f>
        <v>11.209544040173823</v>
      </c>
      <c r="Q664">
        <f>P664*Diccionario!$B$40</f>
        <v>4.4838176160695289</v>
      </c>
      <c r="R664">
        <f>Q664*Diccionario!$B$41</f>
        <v>2.9144814504451939</v>
      </c>
      <c r="S664">
        <f t="shared" si="104"/>
        <v>2.9144814504451939</v>
      </c>
      <c r="T664">
        <f>I664*Diccionario!$B$36</f>
        <v>822.11544115686263</v>
      </c>
      <c r="U664">
        <f>T664*Diccionario!$B$42</f>
        <v>83.033659556843133</v>
      </c>
      <c r="V664">
        <f>U664*Diccionario!$B$43</f>
        <v>70.578610623316663</v>
      </c>
      <c r="W664">
        <f>V664*Diccionario!$B$44</f>
        <v>13.409936018430166</v>
      </c>
      <c r="X664">
        <f>W664*Diccionario!$B$45</f>
        <v>5.2298750471877646</v>
      </c>
      <c r="Y664">
        <f>X664*Diccionario!$B$46</f>
        <v>4.654588791997111</v>
      </c>
      <c r="Z664">
        <f>Y664*Diccionario!$B$47</f>
        <v>1.722197853038931</v>
      </c>
      <c r="AA664">
        <f>Z664*Diccionario!$B$48</f>
        <v>1.722197853038931</v>
      </c>
      <c r="AB664">
        <f>AA664*Diccionario!$B$49</f>
        <v>1.2916483897791982</v>
      </c>
      <c r="AC664">
        <f t="shared" si="105"/>
        <v>1.2916483897791982</v>
      </c>
      <c r="AD664">
        <f t="shared" si="106"/>
        <v>4.2061298402243921</v>
      </c>
      <c r="AE664">
        <f t="shared" si="107"/>
        <v>7.0484933157711847E-3</v>
      </c>
      <c r="AF664" t="e">
        <f ca="1">IF(AD664="","",_xludf.RANK.EQ(AD664,$AD$2:$AD$5513,0))</f>
        <v>#NAME?</v>
      </c>
      <c r="AH664" t="str">
        <f t="shared" si="108"/>
        <v>Alta</v>
      </c>
      <c r="AI664" t="s">
        <v>153</v>
      </c>
      <c r="AJ664" t="str">
        <f>IFERROR(VLOOKUP(B664,Maestro_Regionales!$A$2:$B$35,2,FALSE),"Otras zonas")</f>
        <v>Costa</v>
      </c>
      <c r="AK664" t="str">
        <f t="shared" si="109"/>
        <v>EPS SURA | Costa</v>
      </c>
    </row>
    <row r="665" spans="1:37">
      <c r="A665" s="4" t="s">
        <v>66</v>
      </c>
      <c r="B665" s="4" t="s">
        <v>67</v>
      </c>
      <c r="C665" s="4" t="s">
        <v>68</v>
      </c>
      <c r="D665" s="4" t="s">
        <v>69</v>
      </c>
      <c r="E665" s="4" t="s">
        <v>77</v>
      </c>
      <c r="F665" s="4">
        <v>41823</v>
      </c>
      <c r="G665" s="4">
        <v>265234</v>
      </c>
      <c r="H665" s="4">
        <v>0</v>
      </c>
      <c r="I665">
        <f t="shared" si="100"/>
        <v>307057</v>
      </c>
      <c r="J665">
        <f t="shared" si="101"/>
        <v>0.13620598129988895</v>
      </c>
      <c r="K665">
        <f t="shared" si="102"/>
        <v>0.86379401870011108</v>
      </c>
      <c r="L665">
        <f t="shared" si="103"/>
        <v>0</v>
      </c>
      <c r="M665">
        <f>I665*Diccionario!$B$36</f>
        <v>681.67256072549014</v>
      </c>
      <c r="N665">
        <f>M665*Diccionario!$B$37</f>
        <v>68.848928633274511</v>
      </c>
      <c r="O665">
        <f>N665*Diccionario!$B$38</f>
        <v>10.327339294991177</v>
      </c>
      <c r="P665">
        <f>O665*Diccionario!$B$39</f>
        <v>9.2946053654920586</v>
      </c>
      <c r="Q665">
        <f>P665*Diccionario!$B$40</f>
        <v>3.7178421461968236</v>
      </c>
      <c r="R665">
        <f>Q665*Diccionario!$B$41</f>
        <v>2.4165973950279356</v>
      </c>
      <c r="S665">
        <f t="shared" si="104"/>
        <v>2.4165973950279356</v>
      </c>
      <c r="T665">
        <f>I665*Diccionario!$B$36</f>
        <v>681.67256072549014</v>
      </c>
      <c r="U665">
        <f>T665*Diccionario!$B$42</f>
        <v>68.848928633274511</v>
      </c>
      <c r="V665">
        <f>U665*Diccionario!$B$43</f>
        <v>58.521589338283334</v>
      </c>
      <c r="W665">
        <f>V665*Diccionario!$B$44</f>
        <v>11.119101974273834</v>
      </c>
      <c r="X665">
        <f>W665*Diccionario!$B$45</f>
        <v>4.3364497699667952</v>
      </c>
      <c r="Y665">
        <f>X665*Diccionario!$B$46</f>
        <v>3.8594402952704479</v>
      </c>
      <c r="Z665">
        <f>Y665*Diccionario!$B$47</f>
        <v>1.4279929092500656</v>
      </c>
      <c r="AA665">
        <f>Z665*Diccionario!$B$48</f>
        <v>1.4279929092500656</v>
      </c>
      <c r="AB665">
        <f>AA665*Diccionario!$B$49</f>
        <v>1.0709946819375493</v>
      </c>
      <c r="AC665">
        <f t="shared" si="105"/>
        <v>1.0709946819375493</v>
      </c>
      <c r="AD665">
        <f t="shared" si="106"/>
        <v>3.4875920769654849</v>
      </c>
      <c r="AE665">
        <f t="shared" si="107"/>
        <v>5.8443914896636499E-3</v>
      </c>
      <c r="AF665" t="e">
        <f ca="1">IF(AD665="","",_xludf.RANK.EQ(AD665,$AD$2:$AD$5513,0))</f>
        <v>#NAME?</v>
      </c>
      <c r="AH665" t="str">
        <f t="shared" si="108"/>
        <v>Alta</v>
      </c>
      <c r="AI665" t="s">
        <v>153</v>
      </c>
      <c r="AJ665" t="str">
        <f>IFERROR(VLOOKUP(B665,Maestro_Regionales!$A$2:$B$35,2,FALSE),"Otras zonas")</f>
        <v>Costa</v>
      </c>
      <c r="AK665" t="str">
        <f t="shared" si="109"/>
        <v>MUTUAL SER | Costa</v>
      </c>
    </row>
    <row r="666" spans="1:37">
      <c r="A666" s="4" t="s">
        <v>66</v>
      </c>
      <c r="B666" s="4" t="s">
        <v>67</v>
      </c>
      <c r="C666" s="4" t="s">
        <v>68</v>
      </c>
      <c r="D666" s="4" t="s">
        <v>69</v>
      </c>
      <c r="E666" s="4" t="s">
        <v>85</v>
      </c>
      <c r="F666" s="4">
        <v>174410</v>
      </c>
      <c r="G666" s="4">
        <v>68796</v>
      </c>
      <c r="H666" s="4">
        <v>0</v>
      </c>
      <c r="I666">
        <f t="shared" si="100"/>
        <v>243206</v>
      </c>
      <c r="J666">
        <f t="shared" si="101"/>
        <v>0.71712868925931106</v>
      </c>
      <c r="K666">
        <f t="shared" si="102"/>
        <v>0.28287131074068894</v>
      </c>
      <c r="L666">
        <f t="shared" si="103"/>
        <v>0</v>
      </c>
      <c r="M666">
        <f>I666*Diccionario!$B$36</f>
        <v>539.92208874509799</v>
      </c>
      <c r="N666">
        <f>M666*Diccionario!$B$37</f>
        <v>54.5321309632549</v>
      </c>
      <c r="O666">
        <f>N666*Diccionario!$B$38</f>
        <v>8.1798196444882354</v>
      </c>
      <c r="P666">
        <f>O666*Diccionario!$B$39</f>
        <v>7.3618376800394119</v>
      </c>
      <c r="Q666">
        <f>P666*Diccionario!$B$40</f>
        <v>2.944735072015765</v>
      </c>
      <c r="R666">
        <f>Q666*Diccionario!$B$41</f>
        <v>1.9140777968102474</v>
      </c>
      <c r="S666">
        <f t="shared" si="104"/>
        <v>1.9140777968102474</v>
      </c>
      <c r="T666">
        <f>I666*Diccionario!$B$36</f>
        <v>539.92208874509799</v>
      </c>
      <c r="U666">
        <f>T666*Diccionario!$B$42</f>
        <v>54.5321309632549</v>
      </c>
      <c r="V666">
        <f>U666*Diccionario!$B$43</f>
        <v>46.352311318766667</v>
      </c>
      <c r="W666">
        <f>V666*Diccionario!$B$44</f>
        <v>8.8069391505656665</v>
      </c>
      <c r="X666">
        <f>W666*Diccionario!$B$45</f>
        <v>3.43470626872061</v>
      </c>
      <c r="Y666">
        <f>X666*Diccionario!$B$46</f>
        <v>3.0568885791613432</v>
      </c>
      <c r="Z666">
        <f>Y666*Diccionario!$B$47</f>
        <v>1.1310487742896969</v>
      </c>
      <c r="AA666">
        <f>Z666*Diccionario!$B$48</f>
        <v>1.1310487742896969</v>
      </c>
      <c r="AB666">
        <f>AA666*Diccionario!$B$49</f>
        <v>0.84828658071727259</v>
      </c>
      <c r="AC666">
        <f t="shared" si="105"/>
        <v>0.84828658071727259</v>
      </c>
      <c r="AD666">
        <f t="shared" si="106"/>
        <v>2.7623643775275202</v>
      </c>
      <c r="AE666">
        <f t="shared" si="107"/>
        <v>4.629078889701709E-3</v>
      </c>
      <c r="AF666" t="e">
        <f ca="1">IF(AD666="","",_xludf.RANK.EQ(AD666,$AD$2:$AD$5513,0))</f>
        <v>#NAME?</v>
      </c>
      <c r="AH666" t="str">
        <f t="shared" si="108"/>
        <v>Alta</v>
      </c>
      <c r="AI666" t="s">
        <v>153</v>
      </c>
      <c r="AJ666" t="str">
        <f>IFERROR(VLOOKUP(B666,Maestro_Regionales!$A$2:$B$35,2,FALSE),"Otras zonas")</f>
        <v>Costa</v>
      </c>
      <c r="AK666" t="str">
        <f t="shared" si="109"/>
        <v>SALUD TOTAL EPS | Costa</v>
      </c>
    </row>
    <row r="667" spans="1:37">
      <c r="A667" s="4" t="s">
        <v>66</v>
      </c>
      <c r="B667" s="4" t="s">
        <v>67</v>
      </c>
      <c r="C667" s="4" t="s">
        <v>68</v>
      </c>
      <c r="D667" s="4" t="s">
        <v>69</v>
      </c>
      <c r="E667" s="4" t="s">
        <v>86</v>
      </c>
      <c r="F667" s="4">
        <v>152665</v>
      </c>
      <c r="G667" s="4">
        <v>26292</v>
      </c>
      <c r="H667" s="4">
        <v>0</v>
      </c>
      <c r="I667">
        <f t="shared" si="100"/>
        <v>178957</v>
      </c>
      <c r="J667">
        <f t="shared" si="101"/>
        <v>0.85308202529099164</v>
      </c>
      <c r="K667">
        <f t="shared" si="102"/>
        <v>0.1469179747090083</v>
      </c>
      <c r="L667">
        <f t="shared" si="103"/>
        <v>0</v>
      </c>
      <c r="M667">
        <f>I667*Diccionario!$B$36</f>
        <v>397.28804896078429</v>
      </c>
      <c r="N667">
        <f>M667*Diccionario!$B$37</f>
        <v>40.126092945039218</v>
      </c>
      <c r="O667">
        <f>N667*Diccionario!$B$38</f>
        <v>6.0189139417558826</v>
      </c>
      <c r="P667">
        <f>O667*Diccionario!$B$39</f>
        <v>5.4170225475802942</v>
      </c>
      <c r="Q667">
        <f>P667*Diccionario!$B$40</f>
        <v>2.1668090190321179</v>
      </c>
      <c r="R667">
        <f>Q667*Diccionario!$B$41</f>
        <v>1.4084258623708767</v>
      </c>
      <c r="S667">
        <f t="shared" si="104"/>
        <v>1.4084258623708767</v>
      </c>
      <c r="T667">
        <f>I667*Diccionario!$B$36</f>
        <v>397.28804896078429</v>
      </c>
      <c r="U667">
        <f>T667*Diccionario!$B$42</f>
        <v>40.126092945039218</v>
      </c>
      <c r="V667">
        <f>U667*Diccionario!$B$43</f>
        <v>34.107179003283335</v>
      </c>
      <c r="W667">
        <f>V667*Diccionario!$B$44</f>
        <v>6.480364010623834</v>
      </c>
      <c r="X667">
        <f>W667*Diccionario!$B$45</f>
        <v>2.5273419641432953</v>
      </c>
      <c r="Y667">
        <f>X667*Diccionario!$B$46</f>
        <v>2.2493343480875327</v>
      </c>
      <c r="Z667">
        <f>Y667*Diccionario!$B$47</f>
        <v>0.83225370879238714</v>
      </c>
      <c r="AA667">
        <f>Z667*Diccionario!$B$48</f>
        <v>0.83225370879238714</v>
      </c>
      <c r="AB667">
        <f>AA667*Diccionario!$B$49</f>
        <v>0.62419028159429035</v>
      </c>
      <c r="AC667">
        <f t="shared" si="105"/>
        <v>0.62419028159429035</v>
      </c>
      <c r="AD667">
        <f t="shared" si="106"/>
        <v>2.0326161439651669</v>
      </c>
      <c r="AE667">
        <f t="shared" si="107"/>
        <v>3.4061909281199831E-3</v>
      </c>
      <c r="AF667" t="e">
        <f ca="1">IF(AD667="","",_xludf.RANK.EQ(AD667,$AD$2:$AD$5513,0))</f>
        <v>#NAME?</v>
      </c>
      <c r="AH667" t="str">
        <f t="shared" si="108"/>
        <v>Alta</v>
      </c>
      <c r="AI667" t="s">
        <v>153</v>
      </c>
      <c r="AJ667" t="str">
        <f>IFERROR(VLOOKUP(B667,Maestro_Regionales!$A$2:$B$35,2,FALSE),"Otras zonas")</f>
        <v>Costa</v>
      </c>
      <c r="AK667" t="str">
        <f t="shared" si="109"/>
        <v>EPS SANITAS | Costa</v>
      </c>
    </row>
    <row r="668" spans="1:37">
      <c r="A668" s="4" t="s">
        <v>66</v>
      </c>
      <c r="B668" s="4" t="s">
        <v>67</v>
      </c>
      <c r="C668" s="4" t="s">
        <v>68</v>
      </c>
      <c r="D668" s="4" t="s">
        <v>69</v>
      </c>
      <c r="E668" s="4" t="s">
        <v>87</v>
      </c>
      <c r="F668" s="4">
        <v>88017</v>
      </c>
      <c r="G668" s="4">
        <v>77558</v>
      </c>
      <c r="H668" s="4">
        <v>0</v>
      </c>
      <c r="I668">
        <f t="shared" si="100"/>
        <v>165575</v>
      </c>
      <c r="J668">
        <f t="shared" si="101"/>
        <v>0.53158387437717047</v>
      </c>
      <c r="K668">
        <f t="shared" si="102"/>
        <v>0.46841612562282953</v>
      </c>
      <c r="L668">
        <f t="shared" si="103"/>
        <v>0</v>
      </c>
      <c r="M668">
        <f>I668*Diccionario!$B$36</f>
        <v>367.5797465686274</v>
      </c>
      <c r="N668">
        <f>M668*Diccionario!$B$37</f>
        <v>37.125554403431373</v>
      </c>
      <c r="O668">
        <f>N668*Diccionario!$B$38</f>
        <v>5.5688331605147061</v>
      </c>
      <c r="P668">
        <f>O668*Diccionario!$B$39</f>
        <v>5.0119498444632358</v>
      </c>
      <c r="Q668">
        <f>P668*Diccionario!$B$40</f>
        <v>2.0047799377852944</v>
      </c>
      <c r="R668">
        <f>Q668*Diccionario!$B$41</f>
        <v>1.3031069595604414</v>
      </c>
      <c r="S668">
        <f t="shared" si="104"/>
        <v>1.3031069595604414</v>
      </c>
      <c r="T668">
        <f>I668*Diccionario!$B$36</f>
        <v>367.5797465686274</v>
      </c>
      <c r="U668">
        <f>T668*Diccionario!$B$42</f>
        <v>37.125554403431373</v>
      </c>
      <c r="V668">
        <f>U668*Diccionario!$B$43</f>
        <v>31.556721242916666</v>
      </c>
      <c r="W668">
        <f>V668*Diccionario!$B$44</f>
        <v>5.9957770361541662</v>
      </c>
      <c r="X668">
        <f>W668*Diccionario!$B$45</f>
        <v>2.338353044100125</v>
      </c>
      <c r="Y668">
        <f>X668*Diccionario!$B$46</f>
        <v>2.0811342092491114</v>
      </c>
      <c r="Z668">
        <f>Y668*Diccionario!$B$47</f>
        <v>0.77001965742217127</v>
      </c>
      <c r="AA668">
        <f>Z668*Diccionario!$B$48</f>
        <v>0.77001965742217127</v>
      </c>
      <c r="AB668">
        <f>AA668*Diccionario!$B$49</f>
        <v>0.57751474306662842</v>
      </c>
      <c r="AC668">
        <f t="shared" si="105"/>
        <v>0.57751474306662842</v>
      </c>
      <c r="AD668">
        <f t="shared" si="106"/>
        <v>1.88062170262707</v>
      </c>
      <c r="AE668">
        <f t="shared" si="107"/>
        <v>3.1514836688336656E-3</v>
      </c>
      <c r="AF668" t="e">
        <f ca="1">IF(AD668="","",_xludf.RANK.EQ(AD668,$AD$2:$AD$5513,0))</f>
        <v>#NAME?</v>
      </c>
      <c r="AH668" t="str">
        <f t="shared" si="108"/>
        <v>Alta</v>
      </c>
      <c r="AI668" t="s">
        <v>153</v>
      </c>
      <c r="AJ668" t="str">
        <f>IFERROR(VLOOKUP(B668,Maestro_Regionales!$A$2:$B$35,2,FALSE),"Otras zonas")</f>
        <v>Costa</v>
      </c>
      <c r="AK668" t="str">
        <f t="shared" si="109"/>
        <v>NUEVA EPS | Costa</v>
      </c>
    </row>
    <row r="669" spans="1:37">
      <c r="A669" s="4" t="s">
        <v>66</v>
      </c>
      <c r="B669" s="4" t="s">
        <v>67</v>
      </c>
      <c r="C669" s="4" t="s">
        <v>68</v>
      </c>
      <c r="D669" s="4" t="s">
        <v>69</v>
      </c>
      <c r="E669" s="4" t="s">
        <v>88</v>
      </c>
      <c r="F669" s="4">
        <v>11050</v>
      </c>
      <c r="G669" s="4">
        <v>132098</v>
      </c>
      <c r="H669" s="4">
        <v>0</v>
      </c>
      <c r="I669">
        <f t="shared" si="100"/>
        <v>143148</v>
      </c>
      <c r="J669">
        <f t="shared" si="101"/>
        <v>7.7192835387151756E-2</v>
      </c>
      <c r="K669">
        <f t="shared" si="102"/>
        <v>0.92280716461284829</v>
      </c>
      <c r="L669">
        <f t="shared" si="103"/>
        <v>0</v>
      </c>
      <c r="M669">
        <f>I669*Diccionario!$B$36</f>
        <v>317.79136682352942</v>
      </c>
      <c r="N669">
        <f>M669*Diccionario!$B$37</f>
        <v>32.096928049176476</v>
      </c>
      <c r="O669">
        <f>N669*Diccionario!$B$38</f>
        <v>4.8145392073764715</v>
      </c>
      <c r="P669">
        <f>O669*Diccionario!$B$39</f>
        <v>4.3330852866388243</v>
      </c>
      <c r="Q669">
        <f>P669*Diccionario!$B$40</f>
        <v>1.7332341146555299</v>
      </c>
      <c r="R669">
        <f>Q669*Diccionario!$B$41</f>
        <v>1.1266021745260946</v>
      </c>
      <c r="S669">
        <f t="shared" si="104"/>
        <v>1.1266021745260946</v>
      </c>
      <c r="T669">
        <f>I669*Diccionario!$B$36</f>
        <v>317.79136682352942</v>
      </c>
      <c r="U669">
        <f>T669*Diccionario!$B$42</f>
        <v>32.096928049176476</v>
      </c>
      <c r="V669">
        <f>U669*Diccionario!$B$43</f>
        <v>27.282388841800003</v>
      </c>
      <c r="W669">
        <f>V669*Diccionario!$B$44</f>
        <v>5.1836538799420007</v>
      </c>
      <c r="X669">
        <f>W669*Diccionario!$B$45</f>
        <v>2.0216250131773803</v>
      </c>
      <c r="Y669">
        <f>X669*Diccionario!$B$46</f>
        <v>1.7992462617278684</v>
      </c>
      <c r="Z669">
        <f>Y669*Diccionario!$B$47</f>
        <v>0.66572111683931134</v>
      </c>
      <c r="AA669">
        <f>Z669*Diccionario!$B$48</f>
        <v>0.66572111683931134</v>
      </c>
      <c r="AB669">
        <f>AA669*Diccionario!$B$49</f>
        <v>0.49929083762948351</v>
      </c>
      <c r="AC669">
        <f t="shared" si="105"/>
        <v>0.49929083762948351</v>
      </c>
      <c r="AD669">
        <f t="shared" si="106"/>
        <v>1.6258930121555781</v>
      </c>
      <c r="AE669">
        <f t="shared" si="107"/>
        <v>2.7246177516303889E-3</v>
      </c>
      <c r="AF669" t="e">
        <f ca="1">IF(AD669="","",_xludf.RANK.EQ(AD669,$AD$2:$AD$5513,0))</f>
        <v>#NAME?</v>
      </c>
      <c r="AH669" t="str">
        <f t="shared" si="108"/>
        <v>Alta</v>
      </c>
      <c r="AI669" t="s">
        <v>153</v>
      </c>
      <c r="AJ669" t="str">
        <f>IFERROR(VLOOKUP(B669,Maestro_Regionales!$A$2:$B$35,2,FALSE),"Otras zonas")</f>
        <v>Costa</v>
      </c>
      <c r="AK669" t="str">
        <f t="shared" si="109"/>
        <v>COOSALUD EPS | Costa</v>
      </c>
    </row>
    <row r="670" spans="1:37">
      <c r="A670" s="4" t="s">
        <v>66</v>
      </c>
      <c r="B670" s="4" t="s">
        <v>67</v>
      </c>
      <c r="C670" s="4" t="s">
        <v>68</v>
      </c>
      <c r="D670" s="4" t="s">
        <v>69</v>
      </c>
      <c r="E670" s="4" t="s">
        <v>89</v>
      </c>
      <c r="F670" s="4">
        <v>6191</v>
      </c>
      <c r="G670" s="4">
        <v>121195</v>
      </c>
      <c r="H670" s="4">
        <v>0</v>
      </c>
      <c r="I670">
        <f t="shared" si="100"/>
        <v>127386</v>
      </c>
      <c r="J670">
        <f t="shared" si="101"/>
        <v>4.860031714631121E-2</v>
      </c>
      <c r="K670">
        <f t="shared" si="102"/>
        <v>0.95139968285368881</v>
      </c>
      <c r="L670">
        <f t="shared" si="103"/>
        <v>0</v>
      </c>
      <c r="M670">
        <f>I670*Diccionario!$B$36</f>
        <v>282.79941776470588</v>
      </c>
      <c r="N670">
        <f>M670*Diccionario!$B$37</f>
        <v>28.562741194235297</v>
      </c>
      <c r="O670">
        <f>N670*Diccionario!$B$38</f>
        <v>4.2844111791352946</v>
      </c>
      <c r="P670">
        <f>O670*Diccionario!$B$39</f>
        <v>3.8559700612217651</v>
      </c>
      <c r="Q670">
        <f>P670*Diccionario!$B$40</f>
        <v>1.542388024488706</v>
      </c>
      <c r="R670">
        <f>Q670*Diccionario!$B$41</f>
        <v>1.002552215917659</v>
      </c>
      <c r="S670">
        <f t="shared" si="104"/>
        <v>1.002552215917659</v>
      </c>
      <c r="T670">
        <f>I670*Diccionario!$B$36</f>
        <v>282.79941776470588</v>
      </c>
      <c r="U670">
        <f>T670*Diccionario!$B$42</f>
        <v>28.562741194235297</v>
      </c>
      <c r="V670">
        <f>U670*Diccionario!$B$43</f>
        <v>24.278330015100003</v>
      </c>
      <c r="W670">
        <f>V670*Diccionario!$B$44</f>
        <v>4.6128827028690012</v>
      </c>
      <c r="X670">
        <f>W670*Diccionario!$B$45</f>
        <v>1.7990242541189105</v>
      </c>
      <c r="Y670">
        <f>X670*Diccionario!$B$46</f>
        <v>1.6011315861658304</v>
      </c>
      <c r="Z670">
        <f>Y670*Diccionario!$B$47</f>
        <v>0.59241868688135724</v>
      </c>
      <c r="AA670">
        <f>Z670*Diccionario!$B$48</f>
        <v>0.59241868688135724</v>
      </c>
      <c r="AB670">
        <f>AA670*Diccionario!$B$49</f>
        <v>0.44431401516101793</v>
      </c>
      <c r="AC670">
        <f t="shared" si="105"/>
        <v>0.44431401516101793</v>
      </c>
      <c r="AD670">
        <f t="shared" si="106"/>
        <v>1.4468662310786768</v>
      </c>
      <c r="AE670">
        <f t="shared" si="107"/>
        <v>2.424610591200636E-3</v>
      </c>
      <c r="AF670" t="e">
        <f ca="1">IF(AD670="","",_xludf.RANK.EQ(AD670,$AD$2:$AD$5513,0))</f>
        <v>#NAME?</v>
      </c>
      <c r="AH670" t="str">
        <f t="shared" si="108"/>
        <v>Media</v>
      </c>
      <c r="AI670" t="s">
        <v>153</v>
      </c>
      <c r="AJ670" t="str">
        <f>IFERROR(VLOOKUP(B670,Maestro_Regionales!$A$2:$B$35,2,FALSE),"Otras zonas")</f>
        <v>Costa</v>
      </c>
      <c r="AK670" t="str">
        <f t="shared" si="109"/>
        <v>PROTEGER EPS (ANTES CAJACOPI EPS) | Costa</v>
      </c>
    </row>
    <row r="671" spans="1:37">
      <c r="A671" s="4" t="s">
        <v>66</v>
      </c>
      <c r="B671" s="4" t="s">
        <v>67</v>
      </c>
      <c r="C671" s="4" t="s">
        <v>68</v>
      </c>
      <c r="D671" s="4" t="s">
        <v>69</v>
      </c>
      <c r="E671" s="4" t="s">
        <v>90</v>
      </c>
      <c r="F671" s="4">
        <v>0</v>
      </c>
      <c r="G671" s="4">
        <v>0</v>
      </c>
      <c r="H671" s="4">
        <v>28385</v>
      </c>
      <c r="I671">
        <f t="shared" si="100"/>
        <v>28385</v>
      </c>
      <c r="J671">
        <f t="shared" si="101"/>
        <v>0</v>
      </c>
      <c r="K671">
        <f t="shared" si="102"/>
        <v>0</v>
      </c>
      <c r="L671">
        <f t="shared" si="103"/>
        <v>1</v>
      </c>
      <c r="M671">
        <f>I671*Diccionario!$B$36</f>
        <v>63.01525656862745</v>
      </c>
      <c r="N671">
        <f>M671*Diccionario!$B$37</f>
        <v>6.3645409134313731</v>
      </c>
      <c r="O671">
        <f>N671*Diccionario!$B$38</f>
        <v>0.95468113701470592</v>
      </c>
      <c r="P671">
        <f>O671*Diccionario!$B$39</f>
        <v>0.85921302331323535</v>
      </c>
      <c r="Q671">
        <f>P671*Diccionario!$B$40</f>
        <v>0.34368520932529417</v>
      </c>
      <c r="R671">
        <f>Q671*Diccionario!$B$41</f>
        <v>0.22339538606144121</v>
      </c>
      <c r="S671">
        <f t="shared" si="104"/>
        <v>0.22339538606144121</v>
      </c>
      <c r="T671">
        <f>I671*Diccionario!$B$36</f>
        <v>63.01525656862745</v>
      </c>
      <c r="U671">
        <f>T671*Diccionario!$B$42</f>
        <v>6.3645409134313731</v>
      </c>
      <c r="V671">
        <f>U671*Diccionario!$B$43</f>
        <v>5.4098597764166669</v>
      </c>
      <c r="W671">
        <f>V671*Diccionario!$B$44</f>
        <v>1.0278733575191668</v>
      </c>
      <c r="X671">
        <f>W671*Diccionario!$B$45</f>
        <v>0.40087060943247504</v>
      </c>
      <c r="Y671">
        <f>X671*Diccionario!$B$46</f>
        <v>0.35677484239490281</v>
      </c>
      <c r="Z671">
        <f>Y671*Diccionario!$B$47</f>
        <v>0.13200669168611404</v>
      </c>
      <c r="AA671">
        <f>Z671*Diccionario!$B$48</f>
        <v>0.13200669168611404</v>
      </c>
      <c r="AB671">
        <f>AA671*Diccionario!$B$49</f>
        <v>9.9005018764585534E-2</v>
      </c>
      <c r="AC671">
        <f t="shared" si="105"/>
        <v>9.9005018764585534E-2</v>
      </c>
      <c r="AD671">
        <f t="shared" si="106"/>
        <v>0.32240040482602672</v>
      </c>
      <c r="AE671">
        <f t="shared" si="107"/>
        <v>5.402679386371348E-4</v>
      </c>
      <c r="AF671" t="e">
        <f ca="1">IF(AD671="","",_xludf.RANK.EQ(AD671,$AD$2:$AD$5513,0))</f>
        <v>#NAME?</v>
      </c>
      <c r="AH671" t="str">
        <f t="shared" si="108"/>
        <v>Media</v>
      </c>
      <c r="AI671" t="s">
        <v>153</v>
      </c>
      <c r="AJ671" t="str">
        <f>IFERROR(VLOOKUP(B671,Maestro_Regionales!$A$2:$B$35,2,FALSE),"Otras zonas")</f>
        <v>Costa</v>
      </c>
      <c r="AK671" t="str">
        <f t="shared" si="109"/>
        <v>REGIMEN DE EXCEPCION | Costa</v>
      </c>
    </row>
    <row r="672" spans="1:37">
      <c r="A672" s="4" t="s">
        <v>66</v>
      </c>
      <c r="B672" s="4" t="s">
        <v>67</v>
      </c>
      <c r="C672" s="4" t="s">
        <v>68</v>
      </c>
      <c r="D672" s="4" t="s">
        <v>69</v>
      </c>
      <c r="E672" s="4" t="s">
        <v>91</v>
      </c>
      <c r="F672" s="4">
        <v>10038</v>
      </c>
      <c r="G672" s="4">
        <v>12895</v>
      </c>
      <c r="H672" s="4">
        <v>0</v>
      </c>
      <c r="I672">
        <f t="shared" si="100"/>
        <v>22933</v>
      </c>
      <c r="J672">
        <f t="shared" si="101"/>
        <v>0.43770985043387256</v>
      </c>
      <c r="K672">
        <f t="shared" si="102"/>
        <v>0.56229014956612744</v>
      </c>
      <c r="L672">
        <f t="shared" si="103"/>
        <v>0</v>
      </c>
      <c r="M672">
        <f>I672*Diccionario!$B$36</f>
        <v>50.91170966666666</v>
      </c>
      <c r="N672">
        <f>M672*Diccionario!$B$37</f>
        <v>5.1420826763333327</v>
      </c>
      <c r="O672">
        <f>N672*Diccionario!$B$38</f>
        <v>0.77131240144999991</v>
      </c>
      <c r="P672">
        <f>O672*Diccionario!$B$39</f>
        <v>0.69418116130499996</v>
      </c>
      <c r="Q672">
        <f>P672*Diccionario!$B$40</f>
        <v>0.27767246452200001</v>
      </c>
      <c r="R672">
        <f>Q672*Diccionario!$B$41</f>
        <v>0.18048710193930001</v>
      </c>
      <c r="S672">
        <f t="shared" si="104"/>
        <v>0.18048710193930001</v>
      </c>
      <c r="T672">
        <f>I672*Diccionario!$B$36</f>
        <v>50.91170966666666</v>
      </c>
      <c r="U672">
        <f>T672*Diccionario!$B$42</f>
        <v>5.1420826763333327</v>
      </c>
      <c r="V672">
        <f>U672*Diccionario!$B$43</f>
        <v>4.3707702748833324</v>
      </c>
      <c r="W672">
        <f>V672*Diccionario!$B$44</f>
        <v>0.83044635222783314</v>
      </c>
      <c r="X672">
        <f>W672*Diccionario!$B$45</f>
        <v>0.32387407736885493</v>
      </c>
      <c r="Y672">
        <f>X672*Diccionario!$B$46</f>
        <v>0.28824792885828088</v>
      </c>
      <c r="Z672">
        <f>Y672*Diccionario!$B$47</f>
        <v>0.10665173367756392</v>
      </c>
      <c r="AA672">
        <f>Z672*Diccionario!$B$48</f>
        <v>0.10665173367756392</v>
      </c>
      <c r="AB672">
        <f>AA672*Diccionario!$B$49</f>
        <v>7.998880025817294E-2</v>
      </c>
      <c r="AC672">
        <f t="shared" si="105"/>
        <v>7.998880025817294E-2</v>
      </c>
      <c r="AD672">
        <f t="shared" si="106"/>
        <v>0.26047590219747296</v>
      </c>
      <c r="AE672">
        <f t="shared" si="107"/>
        <v>4.3649690458923412E-4</v>
      </c>
      <c r="AF672" t="e">
        <f ca="1">IF(AD672="","",_xludf.RANK.EQ(AD672,$AD$2:$AD$5513,0))</f>
        <v>#NAME?</v>
      </c>
      <c r="AH672" t="str">
        <f t="shared" si="108"/>
        <v>Media</v>
      </c>
      <c r="AI672" t="s">
        <v>153</v>
      </c>
      <c r="AJ672" t="str">
        <f>IFERROR(VLOOKUP(B672,Maestro_Regionales!$A$2:$B$35,2,FALSE),"Otras zonas")</f>
        <v>Costa</v>
      </c>
      <c r="AK672" t="str">
        <f t="shared" si="109"/>
        <v>FAMISANAR | Costa</v>
      </c>
    </row>
    <row r="673" spans="1:37">
      <c r="A673" s="4" t="s">
        <v>66</v>
      </c>
      <c r="B673" s="4" t="s">
        <v>67</v>
      </c>
      <c r="C673" s="4" t="s">
        <v>68</v>
      </c>
      <c r="D673" s="4" t="s">
        <v>69</v>
      </c>
      <c r="E673" s="4" t="s">
        <v>92</v>
      </c>
      <c r="F673" s="4">
        <v>258</v>
      </c>
      <c r="G673" s="4">
        <v>6037</v>
      </c>
      <c r="H673" s="4">
        <v>0</v>
      </c>
      <c r="I673">
        <f t="shared" si="100"/>
        <v>6295</v>
      </c>
      <c r="J673">
        <f t="shared" si="101"/>
        <v>4.0984908657664812E-2</v>
      </c>
      <c r="K673">
        <f t="shared" si="102"/>
        <v>0.9590150913423352</v>
      </c>
      <c r="L673">
        <f t="shared" si="103"/>
        <v>0</v>
      </c>
      <c r="M673">
        <f>I673*Diccionario!$B$36</f>
        <v>13.975023431372549</v>
      </c>
      <c r="N673">
        <f>M673*Diccionario!$B$37</f>
        <v>1.4114773665686275</v>
      </c>
      <c r="O673">
        <f>N673*Diccionario!$B$38</f>
        <v>0.21172160498529413</v>
      </c>
      <c r="P673">
        <f>O673*Diccionario!$B$39</f>
        <v>0.19054944448676472</v>
      </c>
      <c r="Q673">
        <f>P673*Diccionario!$B$40</f>
        <v>7.6219777794705901E-2</v>
      </c>
      <c r="R673">
        <f>Q673*Diccionario!$B$41</f>
        <v>4.9542855566558838E-2</v>
      </c>
      <c r="S673">
        <f t="shared" si="104"/>
        <v>4.9542855566558838E-2</v>
      </c>
      <c r="T673">
        <f>I673*Diccionario!$B$36</f>
        <v>13.975023431372549</v>
      </c>
      <c r="U673">
        <f>T673*Diccionario!$B$42</f>
        <v>1.4114773665686275</v>
      </c>
      <c r="V673">
        <f>U673*Diccionario!$B$43</f>
        <v>1.1997557615833334</v>
      </c>
      <c r="W673">
        <f>V673*Diccionario!$B$44</f>
        <v>0.22795359470083335</v>
      </c>
      <c r="X673">
        <f>W673*Diccionario!$B$45</f>
        <v>8.8901901933325006E-2</v>
      </c>
      <c r="Y673">
        <f>X673*Diccionario!$B$46</f>
        <v>7.9122692720659263E-2</v>
      </c>
      <c r="Z673">
        <f>Y673*Diccionario!$B$47</f>
        <v>2.9275396306643928E-2</v>
      </c>
      <c r="AA673">
        <f>Z673*Diccionario!$B$48</f>
        <v>2.9275396306643928E-2</v>
      </c>
      <c r="AB673">
        <f>AA673*Diccionario!$B$49</f>
        <v>2.1956547229982946E-2</v>
      </c>
      <c r="AC673">
        <f t="shared" si="105"/>
        <v>2.1956547229982946E-2</v>
      </c>
      <c r="AD673">
        <f t="shared" si="106"/>
        <v>7.1499402796541781E-2</v>
      </c>
      <c r="AE673">
        <f t="shared" si="107"/>
        <v>1.1981633516719266E-4</v>
      </c>
      <c r="AF673" t="e">
        <f ca="1">IF(AD673="","",_xludf.RANK.EQ(AD673,$AD$2:$AD$5513,0))</f>
        <v>#NAME?</v>
      </c>
      <c r="AH673" t="str">
        <f t="shared" si="108"/>
        <v>Baja</v>
      </c>
      <c r="AI673" t="s">
        <v>153</v>
      </c>
      <c r="AJ673" t="str">
        <f>IFERROR(VLOOKUP(B673,Maestro_Regionales!$A$2:$B$35,2,FALSE),"Otras zonas")</f>
        <v>Costa</v>
      </c>
      <c r="AK673" t="str">
        <f t="shared" si="109"/>
        <v>EPS FAMILIAR DE COLOMBIA | Costa</v>
      </c>
    </row>
    <row r="674" spans="1:37">
      <c r="A674" s="4" t="s">
        <v>66</v>
      </c>
      <c r="B674" s="4" t="s">
        <v>67</v>
      </c>
      <c r="C674" s="4" t="s">
        <v>68</v>
      </c>
      <c r="D674" s="4" t="s">
        <v>69</v>
      </c>
      <c r="E674" s="4" t="s">
        <v>93</v>
      </c>
      <c r="F674" s="4">
        <v>3509</v>
      </c>
      <c r="G674" s="4">
        <v>0</v>
      </c>
      <c r="H674" s="4">
        <v>0</v>
      </c>
      <c r="I674">
        <f t="shared" si="100"/>
        <v>3509</v>
      </c>
      <c r="J674">
        <f t="shared" si="101"/>
        <v>1</v>
      </c>
      <c r="K674">
        <f t="shared" si="102"/>
        <v>0</v>
      </c>
      <c r="L674">
        <f t="shared" si="103"/>
        <v>0</v>
      </c>
      <c r="M674">
        <f>I674*Diccionario!$B$36</f>
        <v>7.7900488039215681</v>
      </c>
      <c r="N674">
        <f>M674*Diccionario!$B$37</f>
        <v>0.78679492919607841</v>
      </c>
      <c r="O674">
        <f>N674*Diccionario!$B$38</f>
        <v>0.11801923937941175</v>
      </c>
      <c r="P674">
        <f>O674*Diccionario!$B$39</f>
        <v>0.10621731544147058</v>
      </c>
      <c r="Q674">
        <f>P674*Diccionario!$B$40</f>
        <v>4.2486926176588231E-2</v>
      </c>
      <c r="R674">
        <f>Q674*Diccionario!$B$41</f>
        <v>2.761650201478235E-2</v>
      </c>
      <c r="S674">
        <f t="shared" si="104"/>
        <v>2.761650201478235E-2</v>
      </c>
      <c r="T674">
        <f>I674*Diccionario!$B$36</f>
        <v>7.7900488039215681</v>
      </c>
      <c r="U674">
        <f>T674*Diccionario!$B$42</f>
        <v>0.78679492919607841</v>
      </c>
      <c r="V674">
        <f>U674*Diccionario!$B$43</f>
        <v>0.66877568981666657</v>
      </c>
      <c r="W674">
        <f>V674*Diccionario!$B$44</f>
        <v>0.12706738106516666</v>
      </c>
      <c r="X674">
        <f>W674*Diccionario!$B$45</f>
        <v>4.9556278615414999E-2</v>
      </c>
      <c r="Y674">
        <f>X674*Diccionario!$B$46</f>
        <v>4.410508796771935E-2</v>
      </c>
      <c r="Z674">
        <f>Y674*Diccionario!$B$47</f>
        <v>1.6318882548056159E-2</v>
      </c>
      <c r="AA674">
        <f>Z674*Diccionario!$B$48</f>
        <v>1.6318882548056159E-2</v>
      </c>
      <c r="AB674">
        <f>AA674*Diccionario!$B$49</f>
        <v>1.2239161911042119E-2</v>
      </c>
      <c r="AC674">
        <f t="shared" si="105"/>
        <v>1.2239161911042119E-2</v>
      </c>
      <c r="AD674">
        <f t="shared" si="106"/>
        <v>3.9855663925824472E-2</v>
      </c>
      <c r="AE674">
        <f t="shared" si="107"/>
        <v>6.6788803828701977E-5</v>
      </c>
      <c r="AF674" t="e">
        <f ca="1">IF(AD674="","",_xludf.RANK.EQ(AD674,$AD$2:$AD$5513,0))</f>
        <v>#NAME?</v>
      </c>
      <c r="AH674" t="str">
        <f t="shared" si="108"/>
        <v>Baja</v>
      </c>
      <c r="AI674" t="s">
        <v>153</v>
      </c>
      <c r="AJ674" t="str">
        <f>IFERROR(VLOOKUP(B674,Maestro_Regionales!$A$2:$B$35,2,FALSE),"Otras zonas")</f>
        <v>Costa</v>
      </c>
      <c r="AK674" t="str">
        <f t="shared" si="109"/>
        <v>FERRONALES - EAS | Costa</v>
      </c>
    </row>
    <row r="675" spans="1:37">
      <c r="A675" s="4" t="s">
        <v>66</v>
      </c>
      <c r="B675" s="4" t="s">
        <v>67</v>
      </c>
      <c r="C675" s="4" t="s">
        <v>68</v>
      </c>
      <c r="D675" s="4" t="s">
        <v>69</v>
      </c>
      <c r="E675" s="4" t="s">
        <v>94</v>
      </c>
      <c r="F675" s="4">
        <v>2</v>
      </c>
      <c r="G675" s="4">
        <v>0</v>
      </c>
      <c r="H675" s="4">
        <v>0</v>
      </c>
      <c r="I675">
        <f t="shared" si="100"/>
        <v>2</v>
      </c>
      <c r="J675">
        <f t="shared" si="101"/>
        <v>1</v>
      </c>
      <c r="K675">
        <f t="shared" si="102"/>
        <v>0</v>
      </c>
      <c r="L675">
        <f t="shared" si="103"/>
        <v>0</v>
      </c>
      <c r="M675">
        <f>I675*Diccionario!$B$36</f>
        <v>4.4400392156862742E-3</v>
      </c>
      <c r="N675">
        <f>M675*Diccionario!$B$37</f>
        <v>4.4844396078431374E-4</v>
      </c>
      <c r="O675">
        <f>N675*Diccionario!$B$38</f>
        <v>6.7266594117647063E-5</v>
      </c>
      <c r="P675">
        <f>O675*Diccionario!$B$39</f>
        <v>6.053993470588236E-5</v>
      </c>
      <c r="Q675">
        <f>P675*Diccionario!$B$40</f>
        <v>2.4215973882352947E-5</v>
      </c>
      <c r="R675">
        <f>Q675*Diccionario!$B$41</f>
        <v>1.5740383023529416E-5</v>
      </c>
      <c r="S675">
        <f t="shared" si="104"/>
        <v>1.5740383023529416E-5</v>
      </c>
      <c r="T675">
        <f>I675*Diccionario!$B$36</f>
        <v>4.4400392156862742E-3</v>
      </c>
      <c r="U675">
        <f>T675*Diccionario!$B$42</f>
        <v>4.4844396078431374E-4</v>
      </c>
      <c r="V675">
        <f>U675*Diccionario!$B$43</f>
        <v>3.8117736666666666E-4</v>
      </c>
      <c r="W675">
        <f>V675*Diccionario!$B$44</f>
        <v>7.2423699666666666E-5</v>
      </c>
      <c r="X675">
        <f>W675*Diccionario!$B$45</f>
        <v>2.8245242870000002E-5</v>
      </c>
      <c r="Y675">
        <f>X675*Diccionario!$B$46</f>
        <v>2.5138266154300001E-5</v>
      </c>
      <c r="Z675">
        <f>Y675*Diccionario!$B$47</f>
        <v>9.3011584770909993E-6</v>
      </c>
      <c r="AA675">
        <f>Z675*Diccionario!$B$48</f>
        <v>9.3011584770909993E-6</v>
      </c>
      <c r="AB675">
        <f>AA675*Diccionario!$B$49</f>
        <v>6.9758688578182495E-6</v>
      </c>
      <c r="AC675">
        <f t="shared" si="105"/>
        <v>6.9758688578182495E-6</v>
      </c>
      <c r="AD675">
        <f t="shared" si="106"/>
        <v>2.2716251881347665E-5</v>
      </c>
      <c r="AE675">
        <f t="shared" si="107"/>
        <v>3.8067143818011966E-8</v>
      </c>
      <c r="AF675" t="e">
        <f ca="1">IF(AD675="","",_xludf.RANK.EQ(AD675,$AD$2:$AD$5513,0))</f>
        <v>#NAME?</v>
      </c>
      <c r="AH675" t="str">
        <f t="shared" si="108"/>
        <v>Baja</v>
      </c>
      <c r="AI675" t="s">
        <v>153</v>
      </c>
      <c r="AJ675" t="str">
        <f>IFERROR(VLOOKUP(B675,Maestro_Regionales!$A$2:$B$35,2,FALSE),"Otras zonas")</f>
        <v>Costa</v>
      </c>
      <c r="AK675" t="str">
        <f t="shared" si="109"/>
        <v>ALIANSALUD EPS | Costa</v>
      </c>
    </row>
    <row r="676" spans="1:37">
      <c r="A676" s="4" t="s">
        <v>66</v>
      </c>
      <c r="B676" s="4" t="s">
        <v>67</v>
      </c>
      <c r="C676" s="4" t="s">
        <v>68</v>
      </c>
      <c r="D676" s="4" t="s">
        <v>69</v>
      </c>
      <c r="E676" s="4" t="s">
        <v>95</v>
      </c>
      <c r="F676" s="4">
        <v>0</v>
      </c>
      <c r="G676" s="4">
        <v>1</v>
      </c>
      <c r="H676" s="4">
        <v>0</v>
      </c>
      <c r="I676">
        <f t="shared" si="100"/>
        <v>1</v>
      </c>
      <c r="J676">
        <f t="shared" si="101"/>
        <v>0</v>
      </c>
      <c r="K676">
        <f t="shared" si="102"/>
        <v>1</v>
      </c>
      <c r="L676">
        <f t="shared" si="103"/>
        <v>0</v>
      </c>
      <c r="M676">
        <f>I676*Diccionario!$B$36</f>
        <v>2.2200196078431371E-3</v>
      </c>
      <c r="N676">
        <f>M676*Diccionario!$B$37</f>
        <v>2.2422198039215687E-4</v>
      </c>
      <c r="O676">
        <f>N676*Diccionario!$B$38</f>
        <v>3.3633297058823532E-5</v>
      </c>
      <c r="P676">
        <f>O676*Diccionario!$B$39</f>
        <v>3.026996735294118E-5</v>
      </c>
      <c r="Q676">
        <f>P676*Diccionario!$B$40</f>
        <v>1.2107986941176473E-5</v>
      </c>
      <c r="R676">
        <f>Q676*Diccionario!$B$41</f>
        <v>7.870191511764708E-6</v>
      </c>
      <c r="S676">
        <f t="shared" si="104"/>
        <v>7.870191511764708E-6</v>
      </c>
      <c r="T676">
        <f>I676*Diccionario!$B$36</f>
        <v>2.2200196078431371E-3</v>
      </c>
      <c r="U676">
        <f>T676*Diccionario!$B$42</f>
        <v>2.2422198039215687E-4</v>
      </c>
      <c r="V676">
        <f>U676*Diccionario!$B$43</f>
        <v>1.9058868333333333E-4</v>
      </c>
      <c r="W676">
        <f>V676*Diccionario!$B$44</f>
        <v>3.6211849833333333E-5</v>
      </c>
      <c r="X676">
        <f>W676*Diccionario!$B$45</f>
        <v>1.4122621435000001E-5</v>
      </c>
      <c r="Y676">
        <f>X676*Diccionario!$B$46</f>
        <v>1.256913307715E-5</v>
      </c>
      <c r="Z676">
        <f>Y676*Diccionario!$B$47</f>
        <v>4.6505792385454997E-6</v>
      </c>
      <c r="AA676">
        <f>Z676*Diccionario!$B$48</f>
        <v>4.6505792385454997E-6</v>
      </c>
      <c r="AB676">
        <f>AA676*Diccionario!$B$49</f>
        <v>3.4879344289091247E-6</v>
      </c>
      <c r="AC676">
        <f t="shared" si="105"/>
        <v>3.4879344289091247E-6</v>
      </c>
      <c r="AD676">
        <f t="shared" si="106"/>
        <v>1.1358125940673833E-5</v>
      </c>
      <c r="AE676">
        <f t="shared" si="107"/>
        <v>1.9033571909005983E-8</v>
      </c>
      <c r="AF676" t="e">
        <f ca="1">IF(AD676="","",_xludf.RANK.EQ(AD676,$AD$2:$AD$5513,0))</f>
        <v>#NAME?</v>
      </c>
      <c r="AH676" t="str">
        <f t="shared" si="108"/>
        <v>Baja</v>
      </c>
      <c r="AI676" t="s">
        <v>153</v>
      </c>
      <c r="AJ676" t="str">
        <f>IFERROR(VLOOKUP(B676,Maestro_Regionales!$A$2:$B$35,2,FALSE),"Otras zonas")</f>
        <v>Costa</v>
      </c>
      <c r="AK676" t="str">
        <f t="shared" si="109"/>
        <v>ASMETSALUD EPS | Costa</v>
      </c>
    </row>
    <row r="677" spans="1:37">
      <c r="A677" s="4" t="s">
        <v>66</v>
      </c>
      <c r="B677" s="4" t="s">
        <v>67</v>
      </c>
      <c r="C677" s="4" t="s">
        <v>96</v>
      </c>
      <c r="D677" s="4" t="s">
        <v>97</v>
      </c>
      <c r="E677" s="4" t="s">
        <v>87</v>
      </c>
      <c r="F677" s="4">
        <v>7672</v>
      </c>
      <c r="G677" s="4">
        <v>19574</v>
      </c>
      <c r="H677" s="4">
        <v>0</v>
      </c>
      <c r="I677">
        <f t="shared" si="100"/>
        <v>27246</v>
      </c>
      <c r="J677">
        <f t="shared" si="101"/>
        <v>0.28158261763194598</v>
      </c>
      <c r="K677">
        <f t="shared" si="102"/>
        <v>0.71841738236805408</v>
      </c>
      <c r="L677">
        <f t="shared" si="103"/>
        <v>0</v>
      </c>
      <c r="M677">
        <f>I677*Diccionario!$B$36</f>
        <v>60.486654235294111</v>
      </c>
      <c r="N677">
        <f>M677*Diccionario!$B$37</f>
        <v>6.1091520777647057</v>
      </c>
      <c r="O677">
        <f>N677*Diccionario!$B$38</f>
        <v>0.91637281166470586</v>
      </c>
      <c r="P677">
        <f>O677*Diccionario!$B$39</f>
        <v>0.82473553049823534</v>
      </c>
      <c r="Q677">
        <f>P677*Diccionario!$B$40</f>
        <v>0.32989421219929416</v>
      </c>
      <c r="R677">
        <f>Q677*Diccionario!$B$41</f>
        <v>0.21443123792954122</v>
      </c>
      <c r="S677">
        <f t="shared" si="104"/>
        <v>0.21443123792954122</v>
      </c>
      <c r="T677">
        <f>I677*Diccionario!$B$36</f>
        <v>60.486654235294111</v>
      </c>
      <c r="U677">
        <f>T677*Diccionario!$B$42</f>
        <v>6.1091520777647057</v>
      </c>
      <c r="V677">
        <f>U677*Diccionario!$B$43</f>
        <v>5.1927792660999996</v>
      </c>
      <c r="W677">
        <f>V677*Diccionario!$B$44</f>
        <v>0.98662806055899999</v>
      </c>
      <c r="X677">
        <f>W677*Diccionario!$B$45</f>
        <v>0.38478494361801002</v>
      </c>
      <c r="Y677">
        <f>X677*Diccionario!$B$46</f>
        <v>0.34245859982002891</v>
      </c>
      <c r="Z677">
        <f>Y677*Diccionario!$B$47</f>
        <v>0.1267096819334107</v>
      </c>
      <c r="AA677">
        <f>Z677*Diccionario!$B$48</f>
        <v>0.1267096819334107</v>
      </c>
      <c r="AB677">
        <f>AA677*Diccionario!$B$49</f>
        <v>9.5032261450058025E-2</v>
      </c>
      <c r="AC677">
        <f t="shared" si="105"/>
        <v>9.5032261450058025E-2</v>
      </c>
      <c r="AD677">
        <f t="shared" si="106"/>
        <v>0.30946349937959927</v>
      </c>
      <c r="AE677">
        <f t="shared" si="107"/>
        <v>5.1858870023277698E-4</v>
      </c>
      <c r="AF677" t="e">
        <f ca="1">IF(AD677="","",_xludf.RANK.EQ(AD677,$AD$2:$AD$5513,0))</f>
        <v>#NAME?</v>
      </c>
      <c r="AH677" t="str">
        <f t="shared" si="108"/>
        <v>Media</v>
      </c>
      <c r="AI677" t="s">
        <v>153</v>
      </c>
      <c r="AJ677" t="str">
        <f>IFERROR(VLOOKUP(B677,Maestro_Regionales!$A$2:$B$35,2,FALSE),"Otras zonas")</f>
        <v>Costa</v>
      </c>
      <c r="AK677" t="str">
        <f t="shared" si="109"/>
        <v>NUEVA EPS | Costa</v>
      </c>
    </row>
    <row r="678" spans="1:37">
      <c r="A678" s="4" t="s">
        <v>66</v>
      </c>
      <c r="B678" s="4" t="s">
        <v>67</v>
      </c>
      <c r="C678" s="4" t="s">
        <v>96</v>
      </c>
      <c r="D678" s="4" t="s">
        <v>97</v>
      </c>
      <c r="E678" s="4" t="s">
        <v>88</v>
      </c>
      <c r="F678" s="4">
        <v>1594</v>
      </c>
      <c r="G678" s="4">
        <v>16403</v>
      </c>
      <c r="H678" s="4">
        <v>0</v>
      </c>
      <c r="I678">
        <f t="shared" si="100"/>
        <v>17997</v>
      </c>
      <c r="J678">
        <f t="shared" si="101"/>
        <v>8.857031727510141E-2</v>
      </c>
      <c r="K678">
        <f t="shared" si="102"/>
        <v>0.91142968272489855</v>
      </c>
      <c r="L678">
        <f t="shared" si="103"/>
        <v>0</v>
      </c>
      <c r="M678">
        <f>I678*Diccionario!$B$36</f>
        <v>39.953692882352939</v>
      </c>
      <c r="N678">
        <f>M678*Diccionario!$B$37</f>
        <v>4.0353229811176474</v>
      </c>
      <c r="O678">
        <f>N678*Diccionario!$B$38</f>
        <v>0.60529844716764714</v>
      </c>
      <c r="P678">
        <f>O678*Diccionario!$B$39</f>
        <v>0.54476860245088243</v>
      </c>
      <c r="Q678">
        <f>P678*Diccionario!$B$40</f>
        <v>0.21790744098035297</v>
      </c>
      <c r="R678">
        <f>Q678*Diccionario!$B$41</f>
        <v>0.14163983663722943</v>
      </c>
      <c r="S678">
        <f t="shared" si="104"/>
        <v>0.14163983663722943</v>
      </c>
      <c r="T678">
        <f>I678*Diccionario!$B$36</f>
        <v>39.953692882352939</v>
      </c>
      <c r="U678">
        <f>T678*Diccionario!$B$42</f>
        <v>4.0353229811176474</v>
      </c>
      <c r="V678">
        <f>U678*Diccionario!$B$43</f>
        <v>3.4300245339500002</v>
      </c>
      <c r="W678">
        <f>V678*Diccionario!$B$44</f>
        <v>0.65170466145049999</v>
      </c>
      <c r="X678">
        <f>W678*Diccionario!$B$45</f>
        <v>0.25416481796569501</v>
      </c>
      <c r="Y678">
        <f>X678*Diccionario!$B$46</f>
        <v>0.22620668798946855</v>
      </c>
      <c r="Z678">
        <f>Y678*Diccionario!$B$47</f>
        <v>8.3696474556103365E-2</v>
      </c>
      <c r="AA678">
        <f>Z678*Diccionario!$B$48</f>
        <v>8.3696474556103365E-2</v>
      </c>
      <c r="AB678">
        <f>AA678*Diccionario!$B$49</f>
        <v>6.2772355917077527E-2</v>
      </c>
      <c r="AC678">
        <f t="shared" si="105"/>
        <v>6.2772355917077527E-2</v>
      </c>
      <c r="AD678">
        <f t="shared" si="106"/>
        <v>0.20441219255430695</v>
      </c>
      <c r="AE678">
        <f t="shared" si="107"/>
        <v>3.4254719364638063E-4</v>
      </c>
      <c r="AF678" t="e">
        <f ca="1">IF(AD678="","",_xludf.RANK.EQ(AD678,$AD$2:$AD$5513,0))</f>
        <v>#NAME?</v>
      </c>
      <c r="AH678" t="str">
        <f t="shared" si="108"/>
        <v>Media</v>
      </c>
      <c r="AI678" t="s">
        <v>153</v>
      </c>
      <c r="AJ678" t="str">
        <f>IFERROR(VLOOKUP(B678,Maestro_Regionales!$A$2:$B$35,2,FALSE),"Otras zonas")</f>
        <v>Costa</v>
      </c>
      <c r="AK678" t="str">
        <f t="shared" si="109"/>
        <v>COOSALUD EPS | Costa</v>
      </c>
    </row>
    <row r="679" spans="1:37">
      <c r="A679" s="4" t="s">
        <v>66</v>
      </c>
      <c r="B679" s="4" t="s">
        <v>67</v>
      </c>
      <c r="C679" s="4" t="s">
        <v>96</v>
      </c>
      <c r="D679" s="4" t="s">
        <v>97</v>
      </c>
      <c r="E679" s="4" t="s">
        <v>85</v>
      </c>
      <c r="F679" s="4">
        <v>5272</v>
      </c>
      <c r="G679" s="4">
        <v>1368</v>
      </c>
      <c r="H679" s="4">
        <v>0</v>
      </c>
      <c r="I679">
        <f t="shared" si="100"/>
        <v>6640</v>
      </c>
      <c r="J679">
        <f t="shared" si="101"/>
        <v>0.7939759036144578</v>
      </c>
      <c r="K679">
        <f t="shared" si="102"/>
        <v>0.20602409638554217</v>
      </c>
      <c r="L679">
        <f t="shared" si="103"/>
        <v>0</v>
      </c>
      <c r="M679">
        <f>I679*Diccionario!$B$36</f>
        <v>14.74093019607843</v>
      </c>
      <c r="N679">
        <f>M679*Diccionario!$B$37</f>
        <v>1.4888339498039216</v>
      </c>
      <c r="O679">
        <f>N679*Diccionario!$B$38</f>
        <v>0.22332509247058824</v>
      </c>
      <c r="P679">
        <f>O679*Diccionario!$B$39</f>
        <v>0.20099258322352942</v>
      </c>
      <c r="Q679">
        <f>P679*Diccionario!$B$40</f>
        <v>8.0397033289411779E-2</v>
      </c>
      <c r="R679">
        <f>Q679*Diccionario!$B$41</f>
        <v>5.2258071638117659E-2</v>
      </c>
      <c r="S679">
        <f t="shared" si="104"/>
        <v>5.2258071638117659E-2</v>
      </c>
      <c r="T679">
        <f>I679*Diccionario!$B$36</f>
        <v>14.74093019607843</v>
      </c>
      <c r="U679">
        <f>T679*Diccionario!$B$42</f>
        <v>1.4888339498039216</v>
      </c>
      <c r="V679">
        <f>U679*Diccionario!$B$43</f>
        <v>1.2655088573333333</v>
      </c>
      <c r="W679">
        <f>V679*Diccionario!$B$44</f>
        <v>0.24044668289333332</v>
      </c>
      <c r="X679">
        <f>W679*Diccionario!$B$45</f>
        <v>9.37742063284E-2</v>
      </c>
      <c r="Y679">
        <f>X679*Diccionario!$B$46</f>
        <v>8.3459043632276006E-2</v>
      </c>
      <c r="Z679">
        <f>Y679*Diccionario!$B$47</f>
        <v>3.0879846143942121E-2</v>
      </c>
      <c r="AA679">
        <f>Z679*Diccionario!$B$48</f>
        <v>3.0879846143942121E-2</v>
      </c>
      <c r="AB679">
        <f>AA679*Diccionario!$B$49</f>
        <v>2.315988460795659E-2</v>
      </c>
      <c r="AC679">
        <f t="shared" si="105"/>
        <v>2.315988460795659E-2</v>
      </c>
      <c r="AD679">
        <f t="shared" si="106"/>
        <v>7.5417956246074253E-2</v>
      </c>
      <c r="AE679">
        <f t="shared" si="107"/>
        <v>1.2638291747579973E-4</v>
      </c>
      <c r="AF679" t="e">
        <f ca="1">IF(AD679="","",_xludf.RANK.EQ(AD679,$AD$2:$AD$5513,0))</f>
        <v>#NAME?</v>
      </c>
      <c r="AH679" t="str">
        <f t="shared" si="108"/>
        <v>Baja</v>
      </c>
      <c r="AI679" t="s">
        <v>153</v>
      </c>
      <c r="AJ679" t="str">
        <f>IFERROR(VLOOKUP(B679,Maestro_Regionales!$A$2:$B$35,2,FALSE),"Otras zonas")</f>
        <v>Costa</v>
      </c>
      <c r="AK679" t="str">
        <f t="shared" si="109"/>
        <v>SALUD TOTAL EPS | Costa</v>
      </c>
    </row>
    <row r="680" spans="1:37">
      <c r="A680" s="4" t="s">
        <v>66</v>
      </c>
      <c r="B680" s="4" t="s">
        <v>67</v>
      </c>
      <c r="C680" s="4" t="s">
        <v>96</v>
      </c>
      <c r="D680" s="4" t="s">
        <v>97</v>
      </c>
      <c r="E680" s="4" t="s">
        <v>89</v>
      </c>
      <c r="F680" s="4">
        <v>299</v>
      </c>
      <c r="G680" s="4">
        <v>4085</v>
      </c>
      <c r="H680" s="4">
        <v>0</v>
      </c>
      <c r="I680">
        <f t="shared" si="100"/>
        <v>4384</v>
      </c>
      <c r="J680">
        <f t="shared" si="101"/>
        <v>6.8202554744525551E-2</v>
      </c>
      <c r="K680">
        <f t="shared" si="102"/>
        <v>0.93179744525547448</v>
      </c>
      <c r="L680">
        <f t="shared" si="103"/>
        <v>0</v>
      </c>
      <c r="M680">
        <f>I680*Diccionario!$B$36</f>
        <v>9.7325659607843136</v>
      </c>
      <c r="N680">
        <f>M680*Diccionario!$B$37</f>
        <v>0.98298916203921571</v>
      </c>
      <c r="O680">
        <f>N680*Diccionario!$B$38</f>
        <v>0.14744837430588234</v>
      </c>
      <c r="P680">
        <f>O680*Diccionario!$B$39</f>
        <v>0.1327035368752941</v>
      </c>
      <c r="Q680">
        <f>P680*Diccionario!$B$40</f>
        <v>5.3081414750117642E-2</v>
      </c>
      <c r="R680">
        <f>Q680*Diccionario!$B$41</f>
        <v>3.4502919587576467E-2</v>
      </c>
      <c r="S680">
        <f t="shared" si="104"/>
        <v>3.4502919587576467E-2</v>
      </c>
      <c r="T680">
        <f>I680*Diccionario!$B$36</f>
        <v>9.7325659607843136</v>
      </c>
      <c r="U680">
        <f>T680*Diccionario!$B$42</f>
        <v>0.98298916203921571</v>
      </c>
      <c r="V680">
        <f>U680*Diccionario!$B$43</f>
        <v>0.83554078773333329</v>
      </c>
      <c r="W680">
        <f>V680*Diccionario!$B$44</f>
        <v>0.15875274966933334</v>
      </c>
      <c r="X680">
        <f>W680*Diccionario!$B$45</f>
        <v>6.1913572371040004E-2</v>
      </c>
      <c r="Y680">
        <f>X680*Diccionario!$B$46</f>
        <v>5.5103079410225603E-2</v>
      </c>
      <c r="Z680">
        <f>Y680*Diccionario!$B$47</f>
        <v>2.0388139381783472E-2</v>
      </c>
      <c r="AA680">
        <f>Z680*Diccionario!$B$48</f>
        <v>2.0388139381783472E-2</v>
      </c>
      <c r="AB680">
        <f>AA680*Diccionario!$B$49</f>
        <v>1.5291104536337604E-2</v>
      </c>
      <c r="AC680">
        <f t="shared" si="105"/>
        <v>1.5291104536337604E-2</v>
      </c>
      <c r="AD680">
        <f t="shared" si="106"/>
        <v>4.9794024123914073E-2</v>
      </c>
      <c r="AE680">
        <f t="shared" si="107"/>
        <v>8.3443179249082205E-5</v>
      </c>
      <c r="AF680" t="e">
        <f ca="1">IF(AD680="","",_xludf.RANK.EQ(AD680,$AD$2:$AD$5513,0))</f>
        <v>#NAME?</v>
      </c>
      <c r="AH680" t="str">
        <f t="shared" si="108"/>
        <v>Baja</v>
      </c>
      <c r="AI680" t="s">
        <v>153</v>
      </c>
      <c r="AJ680" t="str">
        <f>IFERROR(VLOOKUP(B680,Maestro_Regionales!$A$2:$B$35,2,FALSE),"Otras zonas")</f>
        <v>Costa</v>
      </c>
      <c r="AK680" t="str">
        <f t="shared" si="109"/>
        <v>PROTEGER EPS (ANTES CAJACOPI EPS) | Costa</v>
      </c>
    </row>
    <row r="681" spans="1:37">
      <c r="A681" s="4" t="s">
        <v>66</v>
      </c>
      <c r="B681" s="4" t="s">
        <v>67</v>
      </c>
      <c r="C681" s="4" t="s">
        <v>96</v>
      </c>
      <c r="D681" s="4" t="s">
        <v>97</v>
      </c>
      <c r="E681" s="4" t="s">
        <v>77</v>
      </c>
      <c r="F681" s="4">
        <v>406</v>
      </c>
      <c r="G681" s="4">
        <v>2500</v>
      </c>
      <c r="H681" s="4">
        <v>0</v>
      </c>
      <c r="I681">
        <f t="shared" si="100"/>
        <v>2906</v>
      </c>
      <c r="J681">
        <f t="shared" si="101"/>
        <v>0.1397109428768066</v>
      </c>
      <c r="K681">
        <f t="shared" si="102"/>
        <v>0.86028905712319337</v>
      </c>
      <c r="L681">
        <f t="shared" si="103"/>
        <v>0</v>
      </c>
      <c r="M681">
        <f>I681*Diccionario!$B$36</f>
        <v>6.4513769803921566</v>
      </c>
      <c r="N681">
        <f>M681*Diccionario!$B$37</f>
        <v>0.65158907501960783</v>
      </c>
      <c r="O681">
        <f>N681*Diccionario!$B$38</f>
        <v>9.7738361252941178E-2</v>
      </c>
      <c r="P681">
        <f>O681*Diccionario!$B$39</f>
        <v>8.7964525127647061E-2</v>
      </c>
      <c r="Q681">
        <f>P681*Diccionario!$B$40</f>
        <v>3.5185810051058829E-2</v>
      </c>
      <c r="R681">
        <f>Q681*Diccionario!$B$41</f>
        <v>2.2870776533188239E-2</v>
      </c>
      <c r="S681">
        <f t="shared" si="104"/>
        <v>2.2870776533188239E-2</v>
      </c>
      <c r="T681">
        <f>I681*Diccionario!$B$36</f>
        <v>6.4513769803921566</v>
      </c>
      <c r="U681">
        <f>T681*Diccionario!$B$42</f>
        <v>0.65158907501960783</v>
      </c>
      <c r="V681">
        <f>U681*Diccionario!$B$43</f>
        <v>0.55385071376666661</v>
      </c>
      <c r="W681">
        <f>V681*Diccionario!$B$44</f>
        <v>0.10523163561566666</v>
      </c>
      <c r="X681">
        <f>W681*Diccionario!$B$45</f>
        <v>4.1040337890109996E-2</v>
      </c>
      <c r="Y681">
        <f>X681*Diccionario!$B$46</f>
        <v>3.6525900722197899E-2</v>
      </c>
      <c r="Z681">
        <f>Y681*Diccionario!$B$47</f>
        <v>1.3514583267213222E-2</v>
      </c>
      <c r="AA681">
        <f>Z681*Diccionario!$B$48</f>
        <v>1.3514583267213222E-2</v>
      </c>
      <c r="AB681">
        <f>AA681*Diccionario!$B$49</f>
        <v>1.0135937450409917E-2</v>
      </c>
      <c r="AC681">
        <f t="shared" si="105"/>
        <v>1.0135937450409917E-2</v>
      </c>
      <c r="AD681">
        <f t="shared" si="106"/>
        <v>3.3006713983598154E-2</v>
      </c>
      <c r="AE681">
        <f t="shared" si="107"/>
        <v>5.5311559967571376E-5</v>
      </c>
      <c r="AF681" t="e">
        <f ca="1">IF(AD681="","",_xludf.RANK.EQ(AD681,$AD$2:$AD$5513,0))</f>
        <v>#NAME?</v>
      </c>
      <c r="AH681" t="str">
        <f t="shared" si="108"/>
        <v>Baja</v>
      </c>
      <c r="AI681" t="s">
        <v>153</v>
      </c>
      <c r="AJ681" t="str">
        <f>IFERROR(VLOOKUP(B681,Maestro_Regionales!$A$2:$B$35,2,FALSE),"Otras zonas")</f>
        <v>Costa</v>
      </c>
      <c r="AK681" t="str">
        <f t="shared" si="109"/>
        <v>MUTUAL SER | Costa</v>
      </c>
    </row>
    <row r="682" spans="1:37">
      <c r="A682" s="4" t="s">
        <v>66</v>
      </c>
      <c r="B682" s="4" t="s">
        <v>67</v>
      </c>
      <c r="C682" s="4" t="s">
        <v>96</v>
      </c>
      <c r="D682" s="4" t="s">
        <v>97</v>
      </c>
      <c r="E682" s="4" t="s">
        <v>90</v>
      </c>
      <c r="F682" s="4">
        <v>0</v>
      </c>
      <c r="G682" s="4">
        <v>0</v>
      </c>
      <c r="H682" s="4">
        <v>1048</v>
      </c>
      <c r="I682">
        <f t="shared" si="100"/>
        <v>1048</v>
      </c>
      <c r="J682">
        <f t="shared" si="101"/>
        <v>0</v>
      </c>
      <c r="K682">
        <f t="shared" si="102"/>
        <v>0</v>
      </c>
      <c r="L682">
        <f t="shared" si="103"/>
        <v>1</v>
      </c>
      <c r="M682">
        <f>I682*Diccionario!$B$36</f>
        <v>2.3265805490196079</v>
      </c>
      <c r="N682">
        <f>M682*Diccionario!$B$37</f>
        <v>0.23498463545098042</v>
      </c>
      <c r="O682">
        <f>N682*Diccionario!$B$38</f>
        <v>3.5247695317647064E-2</v>
      </c>
      <c r="P682">
        <f>O682*Diccionario!$B$39</f>
        <v>3.1722925785882358E-2</v>
      </c>
      <c r="Q682">
        <f>P682*Diccionario!$B$40</f>
        <v>1.2689170314352944E-2</v>
      </c>
      <c r="R682">
        <f>Q682*Diccionario!$B$41</f>
        <v>8.2479607043294146E-3</v>
      </c>
      <c r="S682">
        <f t="shared" si="104"/>
        <v>8.2479607043294146E-3</v>
      </c>
      <c r="T682">
        <f>I682*Diccionario!$B$36</f>
        <v>2.3265805490196079</v>
      </c>
      <c r="U682">
        <f>T682*Diccionario!$B$42</f>
        <v>0.23498463545098042</v>
      </c>
      <c r="V682">
        <f>U682*Diccionario!$B$43</f>
        <v>0.19973694013333335</v>
      </c>
      <c r="W682">
        <f>V682*Diccionario!$B$44</f>
        <v>3.7950018625333336E-2</v>
      </c>
      <c r="X682">
        <f>W682*Diccionario!$B$45</f>
        <v>1.4800507263880002E-2</v>
      </c>
      <c r="Y682">
        <f>X682*Diccionario!$B$46</f>
        <v>1.3172451464853203E-2</v>
      </c>
      <c r="Z682">
        <f>Y682*Diccionario!$B$47</f>
        <v>4.8738070419956847E-3</v>
      </c>
      <c r="AA682">
        <f>Z682*Diccionario!$B$48</f>
        <v>4.8738070419956847E-3</v>
      </c>
      <c r="AB682">
        <f>AA682*Diccionario!$B$49</f>
        <v>3.6553552814967633E-3</v>
      </c>
      <c r="AC682">
        <f t="shared" si="105"/>
        <v>3.6553552814967633E-3</v>
      </c>
      <c r="AD682">
        <f t="shared" si="106"/>
        <v>1.1903315985826179E-2</v>
      </c>
      <c r="AE682">
        <f t="shared" si="107"/>
        <v>1.9947183360638272E-5</v>
      </c>
      <c r="AF682" t="e">
        <f ca="1">IF(AD682="","",_xludf.RANK.EQ(AD682,$AD$2:$AD$5513,0))</f>
        <v>#NAME?</v>
      </c>
      <c r="AH682" t="str">
        <f t="shared" si="108"/>
        <v>Baja</v>
      </c>
      <c r="AI682" t="s">
        <v>153</v>
      </c>
      <c r="AJ682" t="str">
        <f>IFERROR(VLOOKUP(B682,Maestro_Regionales!$A$2:$B$35,2,FALSE),"Otras zonas")</f>
        <v>Costa</v>
      </c>
      <c r="AK682" t="str">
        <f t="shared" si="109"/>
        <v>REGIMEN DE EXCEPCION | Costa</v>
      </c>
    </row>
    <row r="683" spans="1:37">
      <c r="A683" s="4" t="s">
        <v>66</v>
      </c>
      <c r="B683" s="4" t="s">
        <v>67</v>
      </c>
      <c r="C683" s="4" t="s">
        <v>96</v>
      </c>
      <c r="D683" s="4" t="s">
        <v>97</v>
      </c>
      <c r="E683" s="4" t="s">
        <v>91</v>
      </c>
      <c r="F683" s="4">
        <v>366</v>
      </c>
      <c r="G683" s="4">
        <v>476</v>
      </c>
      <c r="H683" s="4">
        <v>0</v>
      </c>
      <c r="I683">
        <f t="shared" si="100"/>
        <v>842</v>
      </c>
      <c r="J683">
        <f t="shared" si="101"/>
        <v>0.43467933491686461</v>
      </c>
      <c r="K683">
        <f t="shared" si="102"/>
        <v>0.56532066508313539</v>
      </c>
      <c r="L683">
        <f t="shared" si="103"/>
        <v>0</v>
      </c>
      <c r="M683">
        <f>I683*Diccionario!$B$36</f>
        <v>1.8692565098039213</v>
      </c>
      <c r="N683">
        <f>M683*Diccionario!$B$37</f>
        <v>0.18879490749019606</v>
      </c>
      <c r="O683">
        <f>N683*Diccionario!$B$38</f>
        <v>2.8319236123529407E-2</v>
      </c>
      <c r="P683">
        <f>O683*Diccionario!$B$39</f>
        <v>2.5487312511176467E-2</v>
      </c>
      <c r="Q683">
        <f>P683*Diccionario!$B$40</f>
        <v>1.0194925004470588E-2</v>
      </c>
      <c r="R683">
        <f>Q683*Diccionario!$B$41</f>
        <v>6.6267012529058825E-3</v>
      </c>
      <c r="S683">
        <f t="shared" si="104"/>
        <v>6.6267012529058825E-3</v>
      </c>
      <c r="T683">
        <f>I683*Diccionario!$B$36</f>
        <v>1.8692565098039213</v>
      </c>
      <c r="U683">
        <f>T683*Diccionario!$B$42</f>
        <v>0.18879490749019606</v>
      </c>
      <c r="V683">
        <f>U683*Diccionario!$B$43</f>
        <v>0.16047567136666666</v>
      </c>
      <c r="W683">
        <f>V683*Diccionario!$B$44</f>
        <v>3.0490377559666666E-2</v>
      </c>
      <c r="X683">
        <f>W683*Diccionario!$B$45</f>
        <v>1.1891247248270001E-2</v>
      </c>
      <c r="Y683">
        <f>X683*Diccionario!$B$46</f>
        <v>1.0583210050960301E-2</v>
      </c>
      <c r="Z683">
        <f>Y683*Diccionario!$B$47</f>
        <v>3.9157877188553116E-3</v>
      </c>
      <c r="AA683">
        <f>Z683*Diccionario!$B$48</f>
        <v>3.9157877188553116E-3</v>
      </c>
      <c r="AB683">
        <f>AA683*Diccionario!$B$49</f>
        <v>2.9368407891414835E-3</v>
      </c>
      <c r="AC683">
        <f t="shared" si="105"/>
        <v>2.9368407891414835E-3</v>
      </c>
      <c r="AD683">
        <f t="shared" si="106"/>
        <v>9.5635420420473669E-3</v>
      </c>
      <c r="AE683">
        <f t="shared" si="107"/>
        <v>1.6026267547383037E-5</v>
      </c>
      <c r="AF683" t="e">
        <f ca="1">IF(AD683="","",_xludf.RANK.EQ(AD683,$AD$2:$AD$5513,0))</f>
        <v>#NAME?</v>
      </c>
      <c r="AH683" t="str">
        <f t="shared" si="108"/>
        <v>Baja</v>
      </c>
      <c r="AI683" t="s">
        <v>153</v>
      </c>
      <c r="AJ683" t="str">
        <f>IFERROR(VLOOKUP(B683,Maestro_Regionales!$A$2:$B$35,2,FALSE),"Otras zonas")</f>
        <v>Costa</v>
      </c>
      <c r="AK683" t="str">
        <f t="shared" si="109"/>
        <v>FAMISANAR | Costa</v>
      </c>
    </row>
    <row r="684" spans="1:37">
      <c r="A684" s="4" t="s">
        <v>66</v>
      </c>
      <c r="B684" s="4" t="s">
        <v>67</v>
      </c>
      <c r="C684" s="4" t="s">
        <v>96</v>
      </c>
      <c r="D684" s="4" t="s">
        <v>97</v>
      </c>
      <c r="E684" s="4" t="s">
        <v>86</v>
      </c>
      <c r="F684" s="4">
        <v>2</v>
      </c>
      <c r="G684" s="4">
        <v>0</v>
      </c>
      <c r="H684" s="4">
        <v>0</v>
      </c>
      <c r="I684">
        <f t="shared" si="100"/>
        <v>2</v>
      </c>
      <c r="J684">
        <f t="shared" si="101"/>
        <v>1</v>
      </c>
      <c r="K684">
        <f t="shared" si="102"/>
        <v>0</v>
      </c>
      <c r="L684">
        <f t="shared" si="103"/>
        <v>0</v>
      </c>
      <c r="M684">
        <f>I684*Diccionario!$B$36</f>
        <v>4.4400392156862742E-3</v>
      </c>
      <c r="N684">
        <f>M684*Diccionario!$B$37</f>
        <v>4.4844396078431374E-4</v>
      </c>
      <c r="O684">
        <f>N684*Diccionario!$B$38</f>
        <v>6.7266594117647063E-5</v>
      </c>
      <c r="P684">
        <f>O684*Diccionario!$B$39</f>
        <v>6.053993470588236E-5</v>
      </c>
      <c r="Q684">
        <f>P684*Diccionario!$B$40</f>
        <v>2.4215973882352947E-5</v>
      </c>
      <c r="R684">
        <f>Q684*Diccionario!$B$41</f>
        <v>1.5740383023529416E-5</v>
      </c>
      <c r="S684">
        <f t="shared" si="104"/>
        <v>1.5740383023529416E-5</v>
      </c>
      <c r="T684">
        <f>I684*Diccionario!$B$36</f>
        <v>4.4400392156862742E-3</v>
      </c>
      <c r="U684">
        <f>T684*Diccionario!$B$42</f>
        <v>4.4844396078431374E-4</v>
      </c>
      <c r="V684">
        <f>U684*Diccionario!$B$43</f>
        <v>3.8117736666666666E-4</v>
      </c>
      <c r="W684">
        <f>V684*Diccionario!$B$44</f>
        <v>7.2423699666666666E-5</v>
      </c>
      <c r="X684">
        <f>W684*Diccionario!$B$45</f>
        <v>2.8245242870000002E-5</v>
      </c>
      <c r="Y684">
        <f>X684*Diccionario!$B$46</f>
        <v>2.5138266154300001E-5</v>
      </c>
      <c r="Z684">
        <f>Y684*Diccionario!$B$47</f>
        <v>9.3011584770909993E-6</v>
      </c>
      <c r="AA684">
        <f>Z684*Diccionario!$B$48</f>
        <v>9.3011584770909993E-6</v>
      </c>
      <c r="AB684">
        <f>AA684*Diccionario!$B$49</f>
        <v>6.9758688578182495E-6</v>
      </c>
      <c r="AC684">
        <f t="shared" si="105"/>
        <v>6.9758688578182495E-6</v>
      </c>
      <c r="AD684">
        <f t="shared" si="106"/>
        <v>2.2716251881347665E-5</v>
      </c>
      <c r="AE684">
        <f t="shared" si="107"/>
        <v>3.8067143818011966E-8</v>
      </c>
      <c r="AF684" t="e">
        <f ca="1">IF(AD684="","",_xludf.RANK.EQ(AD684,$AD$2:$AD$5513,0))</f>
        <v>#NAME?</v>
      </c>
      <c r="AH684" t="str">
        <f t="shared" si="108"/>
        <v>Baja</v>
      </c>
      <c r="AI684" t="s">
        <v>153</v>
      </c>
      <c r="AJ684" t="str">
        <f>IFERROR(VLOOKUP(B684,Maestro_Regionales!$A$2:$B$35,2,FALSE),"Otras zonas")</f>
        <v>Costa</v>
      </c>
      <c r="AK684" t="str">
        <f t="shared" si="109"/>
        <v>EPS SANITAS | Costa</v>
      </c>
    </row>
    <row r="685" spans="1:37">
      <c r="A685" s="4" t="s">
        <v>66</v>
      </c>
      <c r="B685" s="4" t="s">
        <v>67</v>
      </c>
      <c r="C685" s="4" t="s">
        <v>96</v>
      </c>
      <c r="D685" s="4" t="s">
        <v>97</v>
      </c>
      <c r="E685" s="4" t="s">
        <v>70</v>
      </c>
      <c r="F685" s="4">
        <v>2</v>
      </c>
      <c r="G685" s="4">
        <v>0</v>
      </c>
      <c r="H685" s="4">
        <v>0</v>
      </c>
      <c r="I685">
        <f t="shared" si="100"/>
        <v>2</v>
      </c>
      <c r="J685">
        <f t="shared" si="101"/>
        <v>1</v>
      </c>
      <c r="K685">
        <f t="shared" si="102"/>
        <v>0</v>
      </c>
      <c r="L685">
        <f t="shared" si="103"/>
        <v>0</v>
      </c>
      <c r="M685">
        <f>I685*Diccionario!$B$36</f>
        <v>4.4400392156862742E-3</v>
      </c>
      <c r="N685">
        <f>M685*Diccionario!$B$37</f>
        <v>4.4844396078431374E-4</v>
      </c>
      <c r="O685">
        <f>N685*Diccionario!$B$38</f>
        <v>6.7266594117647063E-5</v>
      </c>
      <c r="P685">
        <f>O685*Diccionario!$B$39</f>
        <v>6.053993470588236E-5</v>
      </c>
      <c r="Q685">
        <f>P685*Diccionario!$B$40</f>
        <v>2.4215973882352947E-5</v>
      </c>
      <c r="R685">
        <f>Q685*Diccionario!$B$41</f>
        <v>1.5740383023529416E-5</v>
      </c>
      <c r="S685">
        <f t="shared" si="104"/>
        <v>1.5740383023529416E-5</v>
      </c>
      <c r="T685">
        <f>I685*Diccionario!$B$36</f>
        <v>4.4400392156862742E-3</v>
      </c>
      <c r="U685">
        <f>T685*Diccionario!$B$42</f>
        <v>4.4844396078431374E-4</v>
      </c>
      <c r="V685">
        <f>U685*Diccionario!$B$43</f>
        <v>3.8117736666666666E-4</v>
      </c>
      <c r="W685">
        <f>V685*Diccionario!$B$44</f>
        <v>7.2423699666666666E-5</v>
      </c>
      <c r="X685">
        <f>W685*Diccionario!$B$45</f>
        <v>2.8245242870000002E-5</v>
      </c>
      <c r="Y685">
        <f>X685*Diccionario!$B$46</f>
        <v>2.5138266154300001E-5</v>
      </c>
      <c r="Z685">
        <f>Y685*Diccionario!$B$47</f>
        <v>9.3011584770909993E-6</v>
      </c>
      <c r="AA685">
        <f>Z685*Diccionario!$B$48</f>
        <v>9.3011584770909993E-6</v>
      </c>
      <c r="AB685">
        <f>AA685*Diccionario!$B$49</f>
        <v>6.9758688578182495E-6</v>
      </c>
      <c r="AC685">
        <f t="shared" si="105"/>
        <v>6.9758688578182495E-6</v>
      </c>
      <c r="AD685">
        <f t="shared" si="106"/>
        <v>2.2716251881347665E-5</v>
      </c>
      <c r="AE685">
        <f t="shared" si="107"/>
        <v>3.8067143818011966E-8</v>
      </c>
      <c r="AF685" t="e">
        <f ca="1">IF(AD685="","",_xludf.RANK.EQ(AD685,$AD$2:$AD$5513,0))</f>
        <v>#NAME?</v>
      </c>
      <c r="AH685" t="str">
        <f t="shared" si="108"/>
        <v>Baja</v>
      </c>
      <c r="AI685" t="s">
        <v>153</v>
      </c>
      <c r="AJ685" t="str">
        <f>IFERROR(VLOOKUP(B685,Maestro_Regionales!$A$2:$B$35,2,FALSE),"Otras zonas")</f>
        <v>Costa</v>
      </c>
      <c r="AK685" t="str">
        <f t="shared" si="109"/>
        <v>EPS SURA | Costa</v>
      </c>
    </row>
    <row r="686" spans="1:37">
      <c r="A686" s="4" t="s">
        <v>66</v>
      </c>
      <c r="B686" s="4" t="s">
        <v>67</v>
      </c>
      <c r="C686" s="4" t="s">
        <v>98</v>
      </c>
      <c r="D686" s="4" t="s">
        <v>99</v>
      </c>
      <c r="E686" s="4" t="s">
        <v>77</v>
      </c>
      <c r="F686" s="4">
        <v>1429</v>
      </c>
      <c r="G686" s="4">
        <v>11022</v>
      </c>
      <c r="H686" s="4">
        <v>0</v>
      </c>
      <c r="I686">
        <f t="shared" si="100"/>
        <v>12451</v>
      </c>
      <c r="J686">
        <f t="shared" si="101"/>
        <v>0.11476989800016063</v>
      </c>
      <c r="K686">
        <f t="shared" si="102"/>
        <v>0.88523010199983942</v>
      </c>
      <c r="L686">
        <f t="shared" si="103"/>
        <v>0</v>
      </c>
      <c r="M686">
        <f>I686*Diccionario!$B$36</f>
        <v>27.6414641372549</v>
      </c>
      <c r="N686">
        <f>M686*Diccionario!$B$37</f>
        <v>2.791787877862745</v>
      </c>
      <c r="O686">
        <f>N686*Diccionario!$B$38</f>
        <v>0.41876818167941171</v>
      </c>
      <c r="P686">
        <f>O686*Diccionario!$B$39</f>
        <v>0.37689136351147057</v>
      </c>
      <c r="Q686">
        <f>P686*Diccionario!$B$40</f>
        <v>0.15075654540458824</v>
      </c>
      <c r="R686">
        <f>Q686*Diccionario!$B$41</f>
        <v>9.7991754512982365E-2</v>
      </c>
      <c r="S686">
        <f t="shared" si="104"/>
        <v>9.7991754512982365E-2</v>
      </c>
      <c r="T686">
        <f>I686*Diccionario!$B$36</f>
        <v>27.6414641372549</v>
      </c>
      <c r="U686">
        <f>T686*Diccionario!$B$42</f>
        <v>2.791787877862745</v>
      </c>
      <c r="V686">
        <f>U686*Diccionario!$B$43</f>
        <v>2.373019696183333</v>
      </c>
      <c r="W686">
        <f>V686*Diccionario!$B$44</f>
        <v>0.45087374227483329</v>
      </c>
      <c r="X686">
        <f>W686*Diccionario!$B$45</f>
        <v>0.175840759487185</v>
      </c>
      <c r="Y686">
        <f>X686*Diccionario!$B$46</f>
        <v>0.15649827594359464</v>
      </c>
      <c r="Z686">
        <f>Y686*Diccionario!$B$47</f>
        <v>5.7904362099130018E-2</v>
      </c>
      <c r="AA686">
        <f>Z686*Diccionario!$B$48</f>
        <v>5.7904362099130018E-2</v>
      </c>
      <c r="AB686">
        <f>AA686*Diccionario!$B$49</f>
        <v>4.3428271574347511E-2</v>
      </c>
      <c r="AC686">
        <f t="shared" si="105"/>
        <v>4.3428271574347511E-2</v>
      </c>
      <c r="AD686">
        <f t="shared" si="106"/>
        <v>0.14142002608732987</v>
      </c>
      <c r="AE686">
        <f t="shared" si="107"/>
        <v>2.3698700383903345E-4</v>
      </c>
      <c r="AF686" t="e">
        <f ca="1">IF(AD686="","",_xludf.RANK.EQ(AD686,$AD$2:$AD$5513,0))</f>
        <v>#NAME?</v>
      </c>
      <c r="AH686" t="str">
        <f t="shared" si="108"/>
        <v>Baja</v>
      </c>
      <c r="AI686" t="s">
        <v>153</v>
      </c>
      <c r="AJ686" t="str">
        <f>IFERROR(VLOOKUP(B686,Maestro_Regionales!$A$2:$B$35,2,FALSE),"Otras zonas")</f>
        <v>Costa</v>
      </c>
      <c r="AK686" t="str">
        <f t="shared" si="109"/>
        <v>MUTUAL SER | Costa</v>
      </c>
    </row>
    <row r="687" spans="1:37">
      <c r="A687" s="4" t="s">
        <v>66</v>
      </c>
      <c r="B687" s="4" t="s">
        <v>67</v>
      </c>
      <c r="C687" s="4" t="s">
        <v>98</v>
      </c>
      <c r="D687" s="4" t="s">
        <v>99</v>
      </c>
      <c r="E687" s="4" t="s">
        <v>88</v>
      </c>
      <c r="F687" s="4">
        <v>502</v>
      </c>
      <c r="G687" s="4">
        <v>9963</v>
      </c>
      <c r="H687" s="4">
        <v>0</v>
      </c>
      <c r="I687">
        <f t="shared" si="100"/>
        <v>10465</v>
      </c>
      <c r="J687">
        <f t="shared" si="101"/>
        <v>4.7969421882465363E-2</v>
      </c>
      <c r="K687">
        <f t="shared" si="102"/>
        <v>0.95203057811753466</v>
      </c>
      <c r="L687">
        <f t="shared" si="103"/>
        <v>0</v>
      </c>
      <c r="M687">
        <f>I687*Diccionario!$B$36</f>
        <v>23.232505196078431</v>
      </c>
      <c r="N687">
        <f>M687*Diccionario!$B$37</f>
        <v>2.3464830248039217</v>
      </c>
      <c r="O687">
        <f>N687*Diccionario!$B$38</f>
        <v>0.35197245372058822</v>
      </c>
      <c r="P687">
        <f>O687*Diccionario!$B$39</f>
        <v>0.3167752083485294</v>
      </c>
      <c r="Q687">
        <f>P687*Diccionario!$B$40</f>
        <v>0.12671008333941178</v>
      </c>
      <c r="R687">
        <f>Q687*Diccionario!$B$41</f>
        <v>8.2361554170617662E-2</v>
      </c>
      <c r="S687">
        <f t="shared" si="104"/>
        <v>8.2361554170617662E-2</v>
      </c>
      <c r="T687">
        <f>I687*Diccionario!$B$36</f>
        <v>23.232505196078431</v>
      </c>
      <c r="U687">
        <f>T687*Diccionario!$B$42</f>
        <v>2.3464830248039217</v>
      </c>
      <c r="V687">
        <f>U687*Diccionario!$B$43</f>
        <v>1.9945105710833333</v>
      </c>
      <c r="W687">
        <f>V687*Diccionario!$B$44</f>
        <v>0.3789570085058333</v>
      </c>
      <c r="X687">
        <f>W687*Diccionario!$B$45</f>
        <v>0.14779323331727498</v>
      </c>
      <c r="Y687">
        <f>X687*Diccionario!$B$46</f>
        <v>0.13153597765237474</v>
      </c>
      <c r="Z687">
        <f>Y687*Diccionario!$B$47</f>
        <v>4.8668311731378651E-2</v>
      </c>
      <c r="AA687">
        <f>Z687*Diccionario!$B$48</f>
        <v>4.8668311731378651E-2</v>
      </c>
      <c r="AB687">
        <f>AA687*Diccionario!$B$49</f>
        <v>3.650123379853399E-2</v>
      </c>
      <c r="AC687">
        <f t="shared" si="105"/>
        <v>3.650123379853399E-2</v>
      </c>
      <c r="AD687">
        <f t="shared" si="106"/>
        <v>0.11886278796915165</v>
      </c>
      <c r="AE687">
        <f t="shared" si="107"/>
        <v>1.9918633002774758E-4</v>
      </c>
      <c r="AF687" t="e">
        <f ca="1">IF(AD687="","",_xludf.RANK.EQ(AD687,$AD$2:$AD$5513,0))</f>
        <v>#NAME?</v>
      </c>
      <c r="AH687" t="str">
        <f t="shared" si="108"/>
        <v>Baja</v>
      </c>
      <c r="AI687" t="s">
        <v>153</v>
      </c>
      <c r="AJ687" t="str">
        <f>IFERROR(VLOOKUP(B687,Maestro_Regionales!$A$2:$B$35,2,FALSE),"Otras zonas")</f>
        <v>Costa</v>
      </c>
      <c r="AK687" t="str">
        <f t="shared" si="109"/>
        <v>COOSALUD EPS | Costa</v>
      </c>
    </row>
    <row r="688" spans="1:37">
      <c r="A688" s="4" t="s">
        <v>66</v>
      </c>
      <c r="B688" s="4" t="s">
        <v>67</v>
      </c>
      <c r="C688" s="4" t="s">
        <v>98</v>
      </c>
      <c r="D688" s="4" t="s">
        <v>99</v>
      </c>
      <c r="E688" s="4" t="s">
        <v>87</v>
      </c>
      <c r="F688" s="4">
        <v>395</v>
      </c>
      <c r="G688" s="4">
        <v>2692</v>
      </c>
      <c r="H688" s="4">
        <v>0</v>
      </c>
      <c r="I688">
        <f t="shared" si="100"/>
        <v>3087</v>
      </c>
      <c r="J688">
        <f t="shared" si="101"/>
        <v>0.12795594428247489</v>
      </c>
      <c r="K688">
        <f t="shared" si="102"/>
        <v>0.87204405571752508</v>
      </c>
      <c r="L688">
        <f t="shared" si="103"/>
        <v>0</v>
      </c>
      <c r="M688">
        <f>I688*Diccionario!$B$36</f>
        <v>6.8532005294117644</v>
      </c>
      <c r="N688">
        <f>M688*Diccionario!$B$37</f>
        <v>0.69217325347058822</v>
      </c>
      <c r="O688">
        <f>N688*Diccionario!$B$38</f>
        <v>0.10382598802058823</v>
      </c>
      <c r="P688">
        <f>O688*Diccionario!$B$39</f>
        <v>9.3443389218529418E-2</v>
      </c>
      <c r="Q688">
        <f>P688*Diccionario!$B$40</f>
        <v>3.7377355687411767E-2</v>
      </c>
      <c r="R688">
        <f>Q688*Diccionario!$B$41</f>
        <v>2.4295281196817651E-2</v>
      </c>
      <c r="S688">
        <f t="shared" si="104"/>
        <v>2.4295281196817651E-2</v>
      </c>
      <c r="T688">
        <f>I688*Diccionario!$B$36</f>
        <v>6.8532005294117644</v>
      </c>
      <c r="U688">
        <f>T688*Diccionario!$B$42</f>
        <v>0.69217325347058822</v>
      </c>
      <c r="V688">
        <f>U688*Diccionario!$B$43</f>
        <v>0.58834726544999993</v>
      </c>
      <c r="W688">
        <f>V688*Diccionario!$B$44</f>
        <v>0.11178598043549999</v>
      </c>
      <c r="X688">
        <f>W688*Diccionario!$B$45</f>
        <v>4.3596532369844995E-2</v>
      </c>
      <c r="Y688">
        <f>X688*Diccionario!$B$46</f>
        <v>3.8800913809162049E-2</v>
      </c>
      <c r="Z688">
        <f>Y688*Diccionario!$B$47</f>
        <v>1.4356338109389959E-2</v>
      </c>
      <c r="AA688">
        <f>Z688*Diccionario!$B$48</f>
        <v>1.4356338109389959E-2</v>
      </c>
      <c r="AB688">
        <f>AA688*Diccionario!$B$49</f>
        <v>1.0767253582042469E-2</v>
      </c>
      <c r="AC688">
        <f t="shared" si="105"/>
        <v>1.0767253582042469E-2</v>
      </c>
      <c r="AD688">
        <f t="shared" si="106"/>
        <v>3.5062534778860122E-2</v>
      </c>
      <c r="AE688">
        <f t="shared" si="107"/>
        <v>5.8756636483101465E-5</v>
      </c>
      <c r="AF688" t="e">
        <f ca="1">IF(AD688="","",_xludf.RANK.EQ(AD688,$AD$2:$AD$5513,0))</f>
        <v>#NAME?</v>
      </c>
      <c r="AH688" t="str">
        <f t="shared" si="108"/>
        <v>Baja</v>
      </c>
      <c r="AI688" t="s">
        <v>153</v>
      </c>
      <c r="AJ688" t="str">
        <f>IFERROR(VLOOKUP(B688,Maestro_Regionales!$A$2:$B$35,2,FALSE),"Otras zonas")</f>
        <v>Costa</v>
      </c>
      <c r="AK688" t="str">
        <f t="shared" si="109"/>
        <v>NUEVA EPS | Costa</v>
      </c>
    </row>
    <row r="689" spans="1:37">
      <c r="A689" s="4" t="s">
        <v>66</v>
      </c>
      <c r="B689" s="4" t="s">
        <v>67</v>
      </c>
      <c r="C689" s="4" t="s">
        <v>98</v>
      </c>
      <c r="D689" s="4" t="s">
        <v>99</v>
      </c>
      <c r="E689" s="4" t="s">
        <v>90</v>
      </c>
      <c r="F689" s="4">
        <v>0</v>
      </c>
      <c r="G689" s="4">
        <v>0</v>
      </c>
      <c r="H689" s="4">
        <v>438</v>
      </c>
      <c r="I689">
        <f t="shared" si="100"/>
        <v>438</v>
      </c>
      <c r="J689">
        <f t="shared" si="101"/>
        <v>0</v>
      </c>
      <c r="K689">
        <f t="shared" si="102"/>
        <v>0</v>
      </c>
      <c r="L689">
        <f t="shared" si="103"/>
        <v>1</v>
      </c>
      <c r="M689">
        <f>I689*Diccionario!$B$36</f>
        <v>0.97236858823529404</v>
      </c>
      <c r="N689">
        <f>M689*Diccionario!$B$37</f>
        <v>9.8209227411764702E-2</v>
      </c>
      <c r="O689">
        <f>N689*Diccionario!$B$38</f>
        <v>1.4731384111764705E-2</v>
      </c>
      <c r="P689">
        <f>O689*Diccionario!$B$39</f>
        <v>1.3258245700588235E-2</v>
      </c>
      <c r="Q689">
        <f>P689*Diccionario!$B$40</f>
        <v>5.3032982802352947E-3</v>
      </c>
      <c r="R689">
        <f>Q689*Diccionario!$B$41</f>
        <v>3.4471438821529416E-3</v>
      </c>
      <c r="S689">
        <f t="shared" si="104"/>
        <v>3.4471438821529416E-3</v>
      </c>
      <c r="T689">
        <f>I689*Diccionario!$B$36</f>
        <v>0.97236858823529404</v>
      </c>
      <c r="U689">
        <f>T689*Diccionario!$B$42</f>
        <v>9.8209227411764702E-2</v>
      </c>
      <c r="V689">
        <f>U689*Diccionario!$B$43</f>
        <v>8.3477843299999993E-2</v>
      </c>
      <c r="W689">
        <f>V689*Diccionario!$B$44</f>
        <v>1.5860790226999998E-2</v>
      </c>
      <c r="X689">
        <f>W689*Diccionario!$B$45</f>
        <v>6.1857081885299996E-3</v>
      </c>
      <c r="Y689">
        <f>X689*Diccionario!$B$46</f>
        <v>5.5052802877916997E-3</v>
      </c>
      <c r="Z689">
        <f>Y689*Diccionario!$B$47</f>
        <v>2.0369537064829288E-3</v>
      </c>
      <c r="AA689">
        <f>Z689*Diccionario!$B$48</f>
        <v>2.0369537064829288E-3</v>
      </c>
      <c r="AB689">
        <f>AA689*Diccionario!$B$49</f>
        <v>1.5277152798621966E-3</v>
      </c>
      <c r="AC689">
        <f t="shared" si="105"/>
        <v>1.5277152798621966E-3</v>
      </c>
      <c r="AD689">
        <f t="shared" si="106"/>
        <v>4.9748591620151382E-3</v>
      </c>
      <c r="AE689">
        <f t="shared" si="107"/>
        <v>8.3367044961446194E-6</v>
      </c>
      <c r="AF689" t="e">
        <f ca="1">IF(AD689="","",_xludf.RANK.EQ(AD689,$AD$2:$AD$5513,0))</f>
        <v>#NAME?</v>
      </c>
      <c r="AH689" t="str">
        <f t="shared" si="108"/>
        <v>Baja</v>
      </c>
      <c r="AI689" t="s">
        <v>153</v>
      </c>
      <c r="AJ689" t="str">
        <f>IFERROR(VLOOKUP(B689,Maestro_Regionales!$A$2:$B$35,2,FALSE),"Otras zonas")</f>
        <v>Costa</v>
      </c>
      <c r="AK689" t="str">
        <f t="shared" si="109"/>
        <v>REGIMEN DE EXCEPCION | Costa</v>
      </c>
    </row>
    <row r="690" spans="1:37">
      <c r="A690" s="4" t="s">
        <v>66</v>
      </c>
      <c r="B690" s="4" t="s">
        <v>67</v>
      </c>
      <c r="C690" s="4" t="s">
        <v>98</v>
      </c>
      <c r="D690" s="4" t="s">
        <v>99</v>
      </c>
      <c r="E690" s="4" t="s">
        <v>89</v>
      </c>
      <c r="F690" s="4">
        <v>5</v>
      </c>
      <c r="G690" s="4">
        <v>390</v>
      </c>
      <c r="H690" s="4">
        <v>0</v>
      </c>
      <c r="I690">
        <f t="shared" si="100"/>
        <v>395</v>
      </c>
      <c r="J690">
        <f t="shared" si="101"/>
        <v>1.2658227848101266E-2</v>
      </c>
      <c r="K690">
        <f t="shared" si="102"/>
        <v>0.98734177215189878</v>
      </c>
      <c r="L690">
        <f t="shared" si="103"/>
        <v>0</v>
      </c>
      <c r="M690">
        <f>I690*Diccionario!$B$36</f>
        <v>0.87690774509803915</v>
      </c>
      <c r="N690">
        <f>M690*Diccionario!$B$37</f>
        <v>8.8567682254901955E-2</v>
      </c>
      <c r="O690">
        <f>N690*Diccionario!$B$38</f>
        <v>1.3285152338235294E-2</v>
      </c>
      <c r="P690">
        <f>O690*Diccionario!$B$39</f>
        <v>1.1956637104411765E-2</v>
      </c>
      <c r="Q690">
        <f>P690*Diccionario!$B$40</f>
        <v>4.7826548417647064E-3</v>
      </c>
      <c r="R690">
        <f>Q690*Diccionario!$B$41</f>
        <v>3.1087256471470591E-3</v>
      </c>
      <c r="S690">
        <f t="shared" si="104"/>
        <v>3.1087256471470591E-3</v>
      </c>
      <c r="T690">
        <f>I690*Diccionario!$B$36</f>
        <v>0.87690774509803915</v>
      </c>
      <c r="U690">
        <f>T690*Diccionario!$B$42</f>
        <v>8.8567682254901955E-2</v>
      </c>
      <c r="V690">
        <f>U690*Diccionario!$B$43</f>
        <v>7.528252991666666E-2</v>
      </c>
      <c r="W690">
        <f>V690*Diccionario!$B$44</f>
        <v>1.4303680684166665E-2</v>
      </c>
      <c r="X690">
        <f>W690*Diccionario!$B$45</f>
        <v>5.5784354668249993E-3</v>
      </c>
      <c r="Y690">
        <f>X690*Diccionario!$B$46</f>
        <v>4.9648075654742498E-3</v>
      </c>
      <c r="Z690">
        <f>Y690*Diccionario!$B$47</f>
        <v>1.8369787992254724E-3</v>
      </c>
      <c r="AA690">
        <f>Z690*Diccionario!$B$48</f>
        <v>1.8369787992254724E-3</v>
      </c>
      <c r="AB690">
        <f>AA690*Diccionario!$B$49</f>
        <v>1.3777340994191043E-3</v>
      </c>
      <c r="AC690">
        <f t="shared" si="105"/>
        <v>1.3777340994191043E-3</v>
      </c>
      <c r="AD690">
        <f t="shared" si="106"/>
        <v>4.486459746566163E-3</v>
      </c>
      <c r="AE690">
        <f t="shared" si="107"/>
        <v>7.5182609040573612E-6</v>
      </c>
      <c r="AF690" t="e">
        <f ca="1">IF(AD690="","",_xludf.RANK.EQ(AD690,$AD$2:$AD$5513,0))</f>
        <v>#NAME?</v>
      </c>
      <c r="AH690" t="str">
        <f t="shared" si="108"/>
        <v>Baja</v>
      </c>
      <c r="AI690" t="s">
        <v>153</v>
      </c>
      <c r="AJ690" t="str">
        <f>IFERROR(VLOOKUP(B690,Maestro_Regionales!$A$2:$B$35,2,FALSE),"Otras zonas")</f>
        <v>Costa</v>
      </c>
      <c r="AK690" t="str">
        <f t="shared" si="109"/>
        <v>PROTEGER EPS (ANTES CAJACOPI EPS) | Costa</v>
      </c>
    </row>
    <row r="691" spans="1:37">
      <c r="A691" s="4" t="s">
        <v>66</v>
      </c>
      <c r="B691" s="4" t="s">
        <v>67</v>
      </c>
      <c r="C691" s="4" t="s">
        <v>98</v>
      </c>
      <c r="D691" s="4" t="s">
        <v>99</v>
      </c>
      <c r="E691" s="4" t="s">
        <v>86</v>
      </c>
      <c r="F691" s="4">
        <v>24</v>
      </c>
      <c r="G691" s="4">
        <v>10</v>
      </c>
      <c r="H691" s="4">
        <v>0</v>
      </c>
      <c r="I691">
        <f t="shared" si="100"/>
        <v>34</v>
      </c>
      <c r="J691">
        <f t="shared" si="101"/>
        <v>0.70588235294117652</v>
      </c>
      <c r="K691">
        <f t="shared" si="102"/>
        <v>0.29411764705882354</v>
      </c>
      <c r="L691">
        <f t="shared" si="103"/>
        <v>0</v>
      </c>
      <c r="M691">
        <f>I691*Diccionario!$B$36</f>
        <v>7.5480666666666668E-2</v>
      </c>
      <c r="N691">
        <f>M691*Diccionario!$B$37</f>
        <v>7.6235473333333336E-3</v>
      </c>
      <c r="O691">
        <f>N691*Diccionario!$B$38</f>
        <v>1.1435321000000001E-3</v>
      </c>
      <c r="P691">
        <f>O691*Diccionario!$B$39</f>
        <v>1.0291788900000001E-3</v>
      </c>
      <c r="Q691">
        <f>P691*Diccionario!$B$40</f>
        <v>4.1167155600000006E-4</v>
      </c>
      <c r="R691">
        <f>Q691*Diccionario!$B$41</f>
        <v>2.6758651140000003E-4</v>
      </c>
      <c r="S691">
        <f t="shared" si="104"/>
        <v>2.6758651140000003E-4</v>
      </c>
      <c r="T691">
        <f>I691*Diccionario!$B$36</f>
        <v>7.5480666666666668E-2</v>
      </c>
      <c r="U691">
        <f>T691*Diccionario!$B$42</f>
        <v>7.6235473333333336E-3</v>
      </c>
      <c r="V691">
        <f>U691*Diccionario!$B$43</f>
        <v>6.4800152333333331E-3</v>
      </c>
      <c r="W691">
        <f>V691*Diccionario!$B$44</f>
        <v>1.2312028943333333E-3</v>
      </c>
      <c r="X691">
        <f>W691*Diccionario!$B$45</f>
        <v>4.8016912879E-4</v>
      </c>
      <c r="Y691">
        <f>X691*Diccionario!$B$46</f>
        <v>4.2735052462310001E-4</v>
      </c>
      <c r="Z691">
        <f>Y691*Diccionario!$B$47</f>
        <v>1.58119694110547E-4</v>
      </c>
      <c r="AA691">
        <f>Z691*Diccionario!$B$48</f>
        <v>1.58119694110547E-4</v>
      </c>
      <c r="AB691">
        <f>AA691*Diccionario!$B$49</f>
        <v>1.1858977058291025E-4</v>
      </c>
      <c r="AC691">
        <f t="shared" si="105"/>
        <v>1.1858977058291025E-4</v>
      </c>
      <c r="AD691">
        <f t="shared" si="106"/>
        <v>3.8617628198291029E-4</v>
      </c>
      <c r="AE691">
        <f t="shared" si="107"/>
        <v>6.4714144490620339E-7</v>
      </c>
      <c r="AF691" t="e">
        <f ca="1">IF(AD691="","",_xludf.RANK.EQ(AD691,$AD$2:$AD$5513,0))</f>
        <v>#NAME?</v>
      </c>
      <c r="AH691" t="str">
        <f t="shared" si="108"/>
        <v>Baja</v>
      </c>
      <c r="AI691" t="s">
        <v>153</v>
      </c>
      <c r="AJ691" t="str">
        <f>IFERROR(VLOOKUP(B691,Maestro_Regionales!$A$2:$B$35,2,FALSE),"Otras zonas")</f>
        <v>Costa</v>
      </c>
      <c r="AK691" t="str">
        <f t="shared" si="109"/>
        <v>EPS SANITAS | Costa</v>
      </c>
    </row>
    <row r="692" spans="1:37">
      <c r="A692" s="4" t="s">
        <v>66</v>
      </c>
      <c r="B692" s="4" t="s">
        <v>67</v>
      </c>
      <c r="C692" s="4" t="s">
        <v>98</v>
      </c>
      <c r="D692" s="4" t="s">
        <v>99</v>
      </c>
      <c r="E692" s="4" t="s">
        <v>85</v>
      </c>
      <c r="F692" s="4">
        <v>2</v>
      </c>
      <c r="G692" s="4">
        <v>0</v>
      </c>
      <c r="H692" s="4">
        <v>0</v>
      </c>
      <c r="I692">
        <f t="shared" si="100"/>
        <v>2</v>
      </c>
      <c r="J692">
        <f t="shared" si="101"/>
        <v>1</v>
      </c>
      <c r="K692">
        <f t="shared" si="102"/>
        <v>0</v>
      </c>
      <c r="L692">
        <f t="shared" si="103"/>
        <v>0</v>
      </c>
      <c r="M692">
        <f>I692*Diccionario!$B$36</f>
        <v>4.4400392156862742E-3</v>
      </c>
      <c r="N692">
        <f>M692*Diccionario!$B$37</f>
        <v>4.4844396078431374E-4</v>
      </c>
      <c r="O692">
        <f>N692*Diccionario!$B$38</f>
        <v>6.7266594117647063E-5</v>
      </c>
      <c r="P692">
        <f>O692*Diccionario!$B$39</f>
        <v>6.053993470588236E-5</v>
      </c>
      <c r="Q692">
        <f>P692*Diccionario!$B$40</f>
        <v>2.4215973882352947E-5</v>
      </c>
      <c r="R692">
        <f>Q692*Diccionario!$B$41</f>
        <v>1.5740383023529416E-5</v>
      </c>
      <c r="S692">
        <f t="shared" si="104"/>
        <v>1.5740383023529416E-5</v>
      </c>
      <c r="T692">
        <f>I692*Diccionario!$B$36</f>
        <v>4.4400392156862742E-3</v>
      </c>
      <c r="U692">
        <f>T692*Diccionario!$B$42</f>
        <v>4.4844396078431374E-4</v>
      </c>
      <c r="V692">
        <f>U692*Diccionario!$B$43</f>
        <v>3.8117736666666666E-4</v>
      </c>
      <c r="W692">
        <f>V692*Diccionario!$B$44</f>
        <v>7.2423699666666666E-5</v>
      </c>
      <c r="X692">
        <f>W692*Diccionario!$B$45</f>
        <v>2.8245242870000002E-5</v>
      </c>
      <c r="Y692">
        <f>X692*Diccionario!$B$46</f>
        <v>2.5138266154300001E-5</v>
      </c>
      <c r="Z692">
        <f>Y692*Diccionario!$B$47</f>
        <v>9.3011584770909993E-6</v>
      </c>
      <c r="AA692">
        <f>Z692*Diccionario!$B$48</f>
        <v>9.3011584770909993E-6</v>
      </c>
      <c r="AB692">
        <f>AA692*Diccionario!$B$49</f>
        <v>6.9758688578182495E-6</v>
      </c>
      <c r="AC692">
        <f t="shared" si="105"/>
        <v>6.9758688578182495E-6</v>
      </c>
      <c r="AD692">
        <f t="shared" si="106"/>
        <v>2.2716251881347665E-5</v>
      </c>
      <c r="AE692">
        <f t="shared" si="107"/>
        <v>3.8067143818011966E-8</v>
      </c>
      <c r="AF692" t="e">
        <f ca="1">IF(AD692="","",_xludf.RANK.EQ(AD692,$AD$2:$AD$5513,0))</f>
        <v>#NAME?</v>
      </c>
      <c r="AH692" t="str">
        <f t="shared" si="108"/>
        <v>Baja</v>
      </c>
      <c r="AI692" t="s">
        <v>153</v>
      </c>
      <c r="AJ692" t="str">
        <f>IFERROR(VLOOKUP(B692,Maestro_Regionales!$A$2:$B$35,2,FALSE),"Otras zonas")</f>
        <v>Costa</v>
      </c>
      <c r="AK692" t="str">
        <f t="shared" si="109"/>
        <v>SALUD TOTAL EPS | Costa</v>
      </c>
    </row>
    <row r="693" spans="1:37">
      <c r="A693" s="4" t="s">
        <v>66</v>
      </c>
      <c r="B693" s="4" t="s">
        <v>67</v>
      </c>
      <c r="C693" s="4" t="s">
        <v>100</v>
      </c>
      <c r="D693" s="4" t="s">
        <v>101</v>
      </c>
      <c r="E693" s="4" t="s">
        <v>77</v>
      </c>
      <c r="F693" s="4">
        <v>1171</v>
      </c>
      <c r="G693" s="4">
        <v>11157</v>
      </c>
      <c r="H693" s="4">
        <v>0</v>
      </c>
      <c r="I693">
        <f t="shared" si="100"/>
        <v>12328</v>
      </c>
      <c r="J693">
        <f t="shared" si="101"/>
        <v>9.4987021414665807E-2</v>
      </c>
      <c r="K693">
        <f t="shared" si="102"/>
        <v>0.90501297858533425</v>
      </c>
      <c r="L693">
        <f t="shared" si="103"/>
        <v>0</v>
      </c>
      <c r="M693">
        <f>I693*Diccionario!$B$36</f>
        <v>27.368401725490195</v>
      </c>
      <c r="N693">
        <f>M693*Diccionario!$B$37</f>
        <v>2.7642085742745097</v>
      </c>
      <c r="O693">
        <f>N693*Diccionario!$B$38</f>
        <v>0.41463128614117645</v>
      </c>
      <c r="P693">
        <f>O693*Diccionario!$B$39</f>
        <v>0.37316815752705879</v>
      </c>
      <c r="Q693">
        <f>P693*Diccionario!$B$40</f>
        <v>0.14926726301082352</v>
      </c>
      <c r="R693">
        <f>Q693*Diccionario!$B$41</f>
        <v>9.7023720957035292E-2</v>
      </c>
      <c r="S693">
        <f t="shared" si="104"/>
        <v>9.7023720957035292E-2</v>
      </c>
      <c r="T693">
        <f>I693*Diccionario!$B$36</f>
        <v>27.368401725490195</v>
      </c>
      <c r="U693">
        <f>T693*Diccionario!$B$42</f>
        <v>2.7642085742745097</v>
      </c>
      <c r="V693">
        <f>U693*Diccionario!$B$43</f>
        <v>2.3495772881333332</v>
      </c>
      <c r="W693">
        <f>V693*Diccionario!$B$44</f>
        <v>0.44641968474533333</v>
      </c>
      <c r="X693">
        <f>W693*Diccionario!$B$45</f>
        <v>0.17410367705068</v>
      </c>
      <c r="Y693">
        <f>X693*Diccionario!$B$46</f>
        <v>0.15495227257510522</v>
      </c>
      <c r="Z693">
        <f>Y693*Diccionario!$B$47</f>
        <v>5.7332340852788932E-2</v>
      </c>
      <c r="AA693">
        <f>Z693*Diccionario!$B$48</f>
        <v>5.7332340852788932E-2</v>
      </c>
      <c r="AB693">
        <f>AA693*Diccionario!$B$49</f>
        <v>4.2999255639591699E-2</v>
      </c>
      <c r="AC693">
        <f t="shared" si="105"/>
        <v>4.2999255639591699E-2</v>
      </c>
      <c r="AD693">
        <f t="shared" si="106"/>
        <v>0.14002297659662699</v>
      </c>
      <c r="AE693">
        <f t="shared" si="107"/>
        <v>2.3464587449422572E-4</v>
      </c>
      <c r="AF693" t="e">
        <f ca="1">IF(AD693="","",_xludf.RANK.EQ(AD693,$AD$2:$AD$5513,0))</f>
        <v>#NAME?</v>
      </c>
      <c r="AH693" t="str">
        <f t="shared" si="108"/>
        <v>Baja</v>
      </c>
      <c r="AI693" t="s">
        <v>153</v>
      </c>
      <c r="AJ693" t="str">
        <f>IFERROR(VLOOKUP(B693,Maestro_Regionales!$A$2:$B$35,2,FALSE),"Otras zonas")</f>
        <v>Costa</v>
      </c>
      <c r="AK693" t="str">
        <f t="shared" si="109"/>
        <v>MUTUAL SER | Costa</v>
      </c>
    </row>
    <row r="694" spans="1:37">
      <c r="A694" s="4" t="s">
        <v>66</v>
      </c>
      <c r="B694" s="4" t="s">
        <v>67</v>
      </c>
      <c r="C694" s="4" t="s">
        <v>100</v>
      </c>
      <c r="D694" s="4" t="s">
        <v>101</v>
      </c>
      <c r="E694" s="4" t="s">
        <v>88</v>
      </c>
      <c r="F694" s="4">
        <v>100</v>
      </c>
      <c r="G694" s="4">
        <v>2051</v>
      </c>
      <c r="H694" s="4">
        <v>0</v>
      </c>
      <c r="I694">
        <f t="shared" si="100"/>
        <v>2151</v>
      </c>
      <c r="J694">
        <f t="shared" si="101"/>
        <v>4.6490004649000466E-2</v>
      </c>
      <c r="K694">
        <f t="shared" si="102"/>
        <v>0.95350999535099956</v>
      </c>
      <c r="L694">
        <f t="shared" si="103"/>
        <v>0</v>
      </c>
      <c r="M694">
        <f>I694*Diccionario!$B$36</f>
        <v>4.775262176470588</v>
      </c>
      <c r="N694">
        <f>M694*Diccionario!$B$37</f>
        <v>0.48230147982352944</v>
      </c>
      <c r="O694">
        <f>N694*Diccionario!$B$38</f>
        <v>7.2345221973529411E-2</v>
      </c>
      <c r="P694">
        <f>O694*Diccionario!$B$39</f>
        <v>6.5110699776176478E-2</v>
      </c>
      <c r="Q694">
        <f>P694*Diccionario!$B$40</f>
        <v>2.6044279910470591E-2</v>
      </c>
      <c r="R694">
        <f>Q694*Diccionario!$B$41</f>
        <v>1.6928781941805884E-2</v>
      </c>
      <c r="S694">
        <f t="shared" si="104"/>
        <v>1.6928781941805884E-2</v>
      </c>
      <c r="T694">
        <f>I694*Diccionario!$B$36</f>
        <v>4.775262176470588</v>
      </c>
      <c r="U694">
        <f>T694*Diccionario!$B$42</f>
        <v>0.48230147982352944</v>
      </c>
      <c r="V694">
        <f>U694*Diccionario!$B$43</f>
        <v>0.40995625785000001</v>
      </c>
      <c r="W694">
        <f>V694*Diccionario!$B$44</f>
        <v>7.7891688991500008E-2</v>
      </c>
      <c r="X694">
        <f>W694*Diccionario!$B$45</f>
        <v>3.0377758706685003E-2</v>
      </c>
      <c r="Y694">
        <f>X694*Diccionario!$B$46</f>
        <v>2.7036205248949653E-2</v>
      </c>
      <c r="Z694">
        <f>Y694*Diccionario!$B$47</f>
        <v>1.0003395942111372E-2</v>
      </c>
      <c r="AA694">
        <f>Z694*Diccionario!$B$48</f>
        <v>1.0003395942111372E-2</v>
      </c>
      <c r="AB694">
        <f>AA694*Diccionario!$B$49</f>
        <v>7.5025469565835282E-3</v>
      </c>
      <c r="AC694">
        <f t="shared" si="105"/>
        <v>7.5025469565835282E-3</v>
      </c>
      <c r="AD694">
        <f t="shared" si="106"/>
        <v>2.4431328898389414E-2</v>
      </c>
      <c r="AE694">
        <f t="shared" si="107"/>
        <v>4.0941213176271869E-5</v>
      </c>
      <c r="AF694" t="e">
        <f ca="1">IF(AD694="","",_xludf.RANK.EQ(AD694,$AD$2:$AD$5513,0))</f>
        <v>#NAME?</v>
      </c>
      <c r="AH694" t="str">
        <f t="shared" si="108"/>
        <v>Baja</v>
      </c>
      <c r="AI694" t="s">
        <v>153</v>
      </c>
      <c r="AJ694" t="str">
        <f>IFERROR(VLOOKUP(B694,Maestro_Regionales!$A$2:$B$35,2,FALSE),"Otras zonas")</f>
        <v>Costa</v>
      </c>
      <c r="AK694" t="str">
        <f t="shared" si="109"/>
        <v>COOSALUD EPS | Costa</v>
      </c>
    </row>
    <row r="695" spans="1:37">
      <c r="A695" s="4" t="s">
        <v>66</v>
      </c>
      <c r="B695" s="4" t="s">
        <v>67</v>
      </c>
      <c r="C695" s="4" t="s">
        <v>100</v>
      </c>
      <c r="D695" s="4" t="s">
        <v>101</v>
      </c>
      <c r="E695" s="4" t="s">
        <v>87</v>
      </c>
      <c r="F695" s="4">
        <v>348</v>
      </c>
      <c r="G695" s="4">
        <v>1701</v>
      </c>
      <c r="H695" s="4">
        <v>0</v>
      </c>
      <c r="I695">
        <f t="shared" si="100"/>
        <v>2049</v>
      </c>
      <c r="J695">
        <f t="shared" si="101"/>
        <v>0.1698389458272328</v>
      </c>
      <c r="K695">
        <f t="shared" si="102"/>
        <v>0.8301610541727672</v>
      </c>
      <c r="L695">
        <f t="shared" si="103"/>
        <v>0</v>
      </c>
      <c r="M695">
        <f>I695*Diccionario!$B$36</f>
        <v>4.5488201764705876</v>
      </c>
      <c r="N695">
        <f>M695*Diccionario!$B$37</f>
        <v>0.45943083782352939</v>
      </c>
      <c r="O695">
        <f>N695*Diccionario!$B$38</f>
        <v>6.8914625673529406E-2</v>
      </c>
      <c r="P695">
        <f>O695*Diccionario!$B$39</f>
        <v>6.202316310617647E-2</v>
      </c>
      <c r="Q695">
        <f>P695*Diccionario!$B$40</f>
        <v>2.4809265242470589E-2</v>
      </c>
      <c r="R695">
        <f>Q695*Diccionario!$B$41</f>
        <v>1.6126022407605883E-2</v>
      </c>
      <c r="S695">
        <f t="shared" si="104"/>
        <v>1.6126022407605883E-2</v>
      </c>
      <c r="T695">
        <f>I695*Diccionario!$B$36</f>
        <v>4.5488201764705876</v>
      </c>
      <c r="U695">
        <f>T695*Diccionario!$B$42</f>
        <v>0.45943083782352939</v>
      </c>
      <c r="V695">
        <f>U695*Diccionario!$B$43</f>
        <v>0.39051621214999999</v>
      </c>
      <c r="W695">
        <f>V695*Diccionario!$B$44</f>
        <v>7.4198080308500003E-2</v>
      </c>
      <c r="X695">
        <f>W695*Diccionario!$B$45</f>
        <v>2.8937251320315001E-2</v>
      </c>
      <c r="Y695">
        <f>X695*Diccionario!$B$46</f>
        <v>2.5754153675080351E-2</v>
      </c>
      <c r="Z695">
        <f>Y695*Diccionario!$B$47</f>
        <v>9.5290368597797295E-3</v>
      </c>
      <c r="AA695">
        <f>Z695*Diccionario!$B$48</f>
        <v>9.5290368597797295E-3</v>
      </c>
      <c r="AB695">
        <f>AA695*Diccionario!$B$49</f>
        <v>7.1467776448347967E-3</v>
      </c>
      <c r="AC695">
        <f t="shared" si="105"/>
        <v>7.1467776448347967E-3</v>
      </c>
      <c r="AD695">
        <f t="shared" si="106"/>
        <v>2.327280005244068E-2</v>
      </c>
      <c r="AE695">
        <f t="shared" si="107"/>
        <v>3.8999788841553253E-5</v>
      </c>
      <c r="AF695" t="e">
        <f ca="1">IF(AD695="","",_xludf.RANK.EQ(AD695,$AD$2:$AD$5513,0))</f>
        <v>#NAME?</v>
      </c>
      <c r="AH695" t="str">
        <f t="shared" si="108"/>
        <v>Baja</v>
      </c>
      <c r="AI695" t="s">
        <v>153</v>
      </c>
      <c r="AJ695" t="str">
        <f>IFERROR(VLOOKUP(B695,Maestro_Regionales!$A$2:$B$35,2,FALSE),"Otras zonas")</f>
        <v>Costa</v>
      </c>
      <c r="AK695" t="str">
        <f t="shared" si="109"/>
        <v>NUEVA EPS | Costa</v>
      </c>
    </row>
    <row r="696" spans="1:37">
      <c r="A696" s="4" t="s">
        <v>66</v>
      </c>
      <c r="B696" s="4" t="s">
        <v>67</v>
      </c>
      <c r="C696" s="4" t="s">
        <v>100</v>
      </c>
      <c r="D696" s="4" t="s">
        <v>101</v>
      </c>
      <c r="E696" s="4" t="s">
        <v>90</v>
      </c>
      <c r="F696" s="4">
        <v>0</v>
      </c>
      <c r="G696" s="4">
        <v>0</v>
      </c>
      <c r="H696" s="4">
        <v>154</v>
      </c>
      <c r="I696">
        <f t="shared" si="100"/>
        <v>154</v>
      </c>
      <c r="J696">
        <f t="shared" si="101"/>
        <v>0</v>
      </c>
      <c r="K696">
        <f t="shared" si="102"/>
        <v>0</v>
      </c>
      <c r="L696">
        <f t="shared" si="103"/>
        <v>1</v>
      </c>
      <c r="M696">
        <f>I696*Diccionario!$B$36</f>
        <v>0.34188301960784312</v>
      </c>
      <c r="N696">
        <f>M696*Diccionario!$B$37</f>
        <v>3.4530184980392155E-2</v>
      </c>
      <c r="O696">
        <f>N696*Diccionario!$B$38</f>
        <v>5.1795277470588234E-3</v>
      </c>
      <c r="P696">
        <f>O696*Diccionario!$B$39</f>
        <v>4.6615749723529411E-3</v>
      </c>
      <c r="Q696">
        <f>P696*Diccionario!$B$40</f>
        <v>1.8646299889411766E-3</v>
      </c>
      <c r="R696">
        <f>Q696*Diccionario!$B$41</f>
        <v>1.2120094928117649E-3</v>
      </c>
      <c r="S696">
        <f t="shared" si="104"/>
        <v>1.2120094928117649E-3</v>
      </c>
      <c r="T696">
        <f>I696*Diccionario!$B$36</f>
        <v>0.34188301960784312</v>
      </c>
      <c r="U696">
        <f>T696*Diccionario!$B$42</f>
        <v>3.4530184980392155E-2</v>
      </c>
      <c r="V696">
        <f>U696*Diccionario!$B$43</f>
        <v>2.9350657233333331E-2</v>
      </c>
      <c r="W696">
        <f>V696*Diccionario!$B$44</f>
        <v>5.5766248743333328E-3</v>
      </c>
      <c r="X696">
        <f>W696*Diccionario!$B$45</f>
        <v>2.1748837009899998E-3</v>
      </c>
      <c r="Y696">
        <f>X696*Diccionario!$B$46</f>
        <v>1.9356464938810999E-3</v>
      </c>
      <c r="Z696">
        <f>Y696*Diccionario!$B$47</f>
        <v>7.1618920273600702E-4</v>
      </c>
      <c r="AA696">
        <f>Z696*Diccionario!$B$48</f>
        <v>7.1618920273600702E-4</v>
      </c>
      <c r="AB696">
        <f>AA696*Diccionario!$B$49</f>
        <v>5.3714190205200523E-4</v>
      </c>
      <c r="AC696">
        <f t="shared" si="105"/>
        <v>5.3714190205200523E-4</v>
      </c>
      <c r="AD696">
        <f t="shared" si="106"/>
        <v>1.7491513948637702E-3</v>
      </c>
      <c r="AE696">
        <f t="shared" si="107"/>
        <v>2.931170073986921E-6</v>
      </c>
      <c r="AF696" t="e">
        <f ca="1">IF(AD696="","",_xludf.RANK.EQ(AD696,$AD$2:$AD$5513,0))</f>
        <v>#NAME?</v>
      </c>
      <c r="AH696" t="str">
        <f t="shared" si="108"/>
        <v>Baja</v>
      </c>
      <c r="AI696" t="s">
        <v>153</v>
      </c>
      <c r="AJ696" t="str">
        <f>IFERROR(VLOOKUP(B696,Maestro_Regionales!$A$2:$B$35,2,FALSE),"Otras zonas")</f>
        <v>Costa</v>
      </c>
      <c r="AK696" t="str">
        <f t="shared" si="109"/>
        <v>REGIMEN DE EXCEPCION | Costa</v>
      </c>
    </row>
    <row r="697" spans="1:37">
      <c r="A697" s="4" t="s">
        <v>66</v>
      </c>
      <c r="B697" s="4" t="s">
        <v>67</v>
      </c>
      <c r="C697" s="4" t="s">
        <v>102</v>
      </c>
      <c r="D697" s="4" t="s">
        <v>103</v>
      </c>
      <c r="E697" s="4" t="s">
        <v>77</v>
      </c>
      <c r="F697" s="4">
        <v>3188</v>
      </c>
      <c r="G697" s="4">
        <v>19018</v>
      </c>
      <c r="H697" s="4">
        <v>0</v>
      </c>
      <c r="I697">
        <f t="shared" si="100"/>
        <v>22206</v>
      </c>
      <c r="J697">
        <f t="shared" si="101"/>
        <v>0.14356480230568314</v>
      </c>
      <c r="K697">
        <f t="shared" si="102"/>
        <v>0.85643519769431686</v>
      </c>
      <c r="L697">
        <f t="shared" si="103"/>
        <v>0</v>
      </c>
      <c r="M697">
        <f>I697*Diccionario!$B$36</f>
        <v>49.297755411764705</v>
      </c>
      <c r="N697">
        <f>M697*Diccionario!$B$37</f>
        <v>4.9790732965882354</v>
      </c>
      <c r="O697">
        <f>N697*Diccionario!$B$38</f>
        <v>0.74686099448823529</v>
      </c>
      <c r="P697">
        <f>O697*Diccionario!$B$39</f>
        <v>0.67217489503941175</v>
      </c>
      <c r="Q697">
        <f>P697*Diccionario!$B$40</f>
        <v>0.26886995801576469</v>
      </c>
      <c r="R697">
        <f>Q697*Diccionario!$B$41</f>
        <v>0.17476547271024706</v>
      </c>
      <c r="S697">
        <f t="shared" si="104"/>
        <v>0.17476547271024706</v>
      </c>
      <c r="T697">
        <f>I697*Diccionario!$B$36</f>
        <v>49.297755411764705</v>
      </c>
      <c r="U697">
        <f>T697*Diccionario!$B$42</f>
        <v>4.9790732965882354</v>
      </c>
      <c r="V697">
        <f>U697*Diccionario!$B$43</f>
        <v>4.2322123020999998</v>
      </c>
      <c r="W697">
        <f>V697*Diccionario!$B$44</f>
        <v>0.80412033739900002</v>
      </c>
      <c r="X697">
        <f>W697*Diccionario!$B$45</f>
        <v>0.31360693158561004</v>
      </c>
      <c r="Y697">
        <f>X697*Diccionario!$B$46</f>
        <v>0.27911016911119296</v>
      </c>
      <c r="Z697">
        <f>Y697*Diccionario!$B$47</f>
        <v>0.1032707625711414</v>
      </c>
      <c r="AA697">
        <f>Z697*Diccionario!$B$48</f>
        <v>0.1032707625711414</v>
      </c>
      <c r="AB697">
        <f>AA697*Diccionario!$B$49</f>
        <v>7.7453071928356043E-2</v>
      </c>
      <c r="AC697">
        <f t="shared" si="105"/>
        <v>7.7453071928356043E-2</v>
      </c>
      <c r="AD697">
        <f t="shared" si="106"/>
        <v>0.2522185446386031</v>
      </c>
      <c r="AE697">
        <f t="shared" si="107"/>
        <v>4.2265949781138682E-4</v>
      </c>
      <c r="AF697" t="e">
        <f ca="1">IF(AD697="","",_xludf.RANK.EQ(AD697,$AD$2:$AD$5513,0))</f>
        <v>#NAME?</v>
      </c>
      <c r="AH697" t="str">
        <f t="shared" si="108"/>
        <v>Media</v>
      </c>
      <c r="AI697" t="s">
        <v>153</v>
      </c>
      <c r="AJ697" t="str">
        <f>IFERROR(VLOOKUP(B697,Maestro_Regionales!$A$2:$B$35,2,FALSE),"Otras zonas")</f>
        <v>Costa</v>
      </c>
      <c r="AK697" t="str">
        <f t="shared" si="109"/>
        <v>MUTUAL SER | Costa</v>
      </c>
    </row>
    <row r="698" spans="1:37">
      <c r="A698" s="4" t="s">
        <v>66</v>
      </c>
      <c r="B698" s="4" t="s">
        <v>67</v>
      </c>
      <c r="C698" s="4" t="s">
        <v>102</v>
      </c>
      <c r="D698" s="4" t="s">
        <v>103</v>
      </c>
      <c r="E698" s="4" t="s">
        <v>87</v>
      </c>
      <c r="F698" s="4">
        <v>3810</v>
      </c>
      <c r="G698" s="4">
        <v>5751</v>
      </c>
      <c r="H698" s="4">
        <v>0</v>
      </c>
      <c r="I698">
        <f t="shared" si="100"/>
        <v>9561</v>
      </c>
      <c r="J698">
        <f t="shared" si="101"/>
        <v>0.39849388139315972</v>
      </c>
      <c r="K698">
        <f t="shared" si="102"/>
        <v>0.60150611860684033</v>
      </c>
      <c r="L698">
        <f t="shared" si="103"/>
        <v>0</v>
      </c>
      <c r="M698">
        <f>I698*Diccionario!$B$36</f>
        <v>21.225607470588233</v>
      </c>
      <c r="N698">
        <f>M698*Diccionario!$B$37</f>
        <v>2.1437863545294116</v>
      </c>
      <c r="O698">
        <f>N698*Diccionario!$B$38</f>
        <v>0.32156795317941173</v>
      </c>
      <c r="P698">
        <f>O698*Diccionario!$B$39</f>
        <v>0.28941115786147054</v>
      </c>
      <c r="Q698">
        <f>P698*Diccionario!$B$40</f>
        <v>0.11576446314458821</v>
      </c>
      <c r="R698">
        <f>Q698*Diccionario!$B$41</f>
        <v>7.5246901043982337E-2</v>
      </c>
      <c r="S698">
        <f t="shared" si="104"/>
        <v>7.5246901043982337E-2</v>
      </c>
      <c r="T698">
        <f>I698*Diccionario!$B$36</f>
        <v>21.225607470588233</v>
      </c>
      <c r="U698">
        <f>T698*Diccionario!$B$42</f>
        <v>2.1437863545294116</v>
      </c>
      <c r="V698">
        <f>U698*Diccionario!$B$43</f>
        <v>1.8222184013499998</v>
      </c>
      <c r="W698">
        <f>V698*Diccionario!$B$44</f>
        <v>0.34622149625649995</v>
      </c>
      <c r="X698">
        <f>W698*Diccionario!$B$45</f>
        <v>0.13502638354003499</v>
      </c>
      <c r="Y698">
        <f>X698*Diccionario!$B$46</f>
        <v>0.12017348135063115</v>
      </c>
      <c r="Z698">
        <f>Y698*Diccionario!$B$47</f>
        <v>4.4464188099733522E-2</v>
      </c>
      <c r="AA698">
        <f>Z698*Diccionario!$B$48</f>
        <v>4.4464188099733522E-2</v>
      </c>
      <c r="AB698">
        <f>AA698*Diccionario!$B$49</f>
        <v>3.3348141074800143E-2</v>
      </c>
      <c r="AC698">
        <f t="shared" si="105"/>
        <v>3.3348141074800143E-2</v>
      </c>
      <c r="AD698">
        <f t="shared" si="106"/>
        <v>0.10859504211878249</v>
      </c>
      <c r="AE698">
        <f t="shared" si="107"/>
        <v>1.8197998102200614E-4</v>
      </c>
      <c r="AF698" t="e">
        <f ca="1">IF(AD698="","",_xludf.RANK.EQ(AD698,$AD$2:$AD$5513,0))</f>
        <v>#NAME?</v>
      </c>
      <c r="AH698" t="str">
        <f t="shared" si="108"/>
        <v>Baja</v>
      </c>
      <c r="AI698" t="s">
        <v>153</v>
      </c>
      <c r="AJ698" t="str">
        <f>IFERROR(VLOOKUP(B698,Maestro_Regionales!$A$2:$B$35,2,FALSE),"Otras zonas")</f>
        <v>Costa</v>
      </c>
      <c r="AK698" t="str">
        <f t="shared" si="109"/>
        <v>NUEVA EPS | Costa</v>
      </c>
    </row>
    <row r="699" spans="1:37">
      <c r="A699" s="4" t="s">
        <v>66</v>
      </c>
      <c r="B699" s="4" t="s">
        <v>67</v>
      </c>
      <c r="C699" s="4" t="s">
        <v>102</v>
      </c>
      <c r="D699" s="4" t="s">
        <v>103</v>
      </c>
      <c r="E699" s="4" t="s">
        <v>89</v>
      </c>
      <c r="F699" s="4">
        <v>257</v>
      </c>
      <c r="G699" s="4">
        <v>5855</v>
      </c>
      <c r="H699" s="4">
        <v>0</v>
      </c>
      <c r="I699">
        <f t="shared" si="100"/>
        <v>6112</v>
      </c>
      <c r="J699">
        <f t="shared" si="101"/>
        <v>4.2048429319371729E-2</v>
      </c>
      <c r="K699">
        <f t="shared" si="102"/>
        <v>0.95795157068062831</v>
      </c>
      <c r="L699">
        <f t="shared" si="103"/>
        <v>0</v>
      </c>
      <c r="M699">
        <f>I699*Diccionario!$B$36</f>
        <v>13.568759843137254</v>
      </c>
      <c r="N699">
        <f>M699*Diccionario!$B$37</f>
        <v>1.3704447441568628</v>
      </c>
      <c r="O699">
        <f>N699*Diccionario!$B$38</f>
        <v>0.20556671162352941</v>
      </c>
      <c r="P699">
        <f>O699*Diccionario!$B$39</f>
        <v>0.18501004046117647</v>
      </c>
      <c r="Q699">
        <f>P699*Diccionario!$B$40</f>
        <v>7.4004016184470597E-2</v>
      </c>
      <c r="R699">
        <f>Q699*Diccionario!$B$41</f>
        <v>4.8102610519905893E-2</v>
      </c>
      <c r="S699">
        <f t="shared" si="104"/>
        <v>4.8102610519905893E-2</v>
      </c>
      <c r="T699">
        <f>I699*Diccionario!$B$36</f>
        <v>13.568759843137254</v>
      </c>
      <c r="U699">
        <f>T699*Diccionario!$B$42</f>
        <v>1.3704447441568628</v>
      </c>
      <c r="V699">
        <f>U699*Diccionario!$B$43</f>
        <v>1.1648780325333334</v>
      </c>
      <c r="W699">
        <f>V699*Diccionario!$B$44</f>
        <v>0.22132682618133337</v>
      </c>
      <c r="X699">
        <f>W699*Diccionario!$B$45</f>
        <v>8.6317462210720022E-2</v>
      </c>
      <c r="Y699">
        <f>X699*Diccionario!$B$46</f>
        <v>7.6822541367540825E-2</v>
      </c>
      <c r="Z699">
        <f>Y699*Diccionario!$B$47</f>
        <v>2.8424340305990104E-2</v>
      </c>
      <c r="AA699">
        <f>Z699*Diccionario!$B$48</f>
        <v>2.8424340305990104E-2</v>
      </c>
      <c r="AB699">
        <f>AA699*Diccionario!$B$49</f>
        <v>2.1318255229492579E-2</v>
      </c>
      <c r="AC699">
        <f t="shared" si="105"/>
        <v>2.1318255229492579E-2</v>
      </c>
      <c r="AD699">
        <f t="shared" si="106"/>
        <v>6.9420865749398472E-2</v>
      </c>
      <c r="AE699">
        <f t="shared" si="107"/>
        <v>1.1633319150784457E-4</v>
      </c>
      <c r="AF699" t="e">
        <f ca="1">IF(AD699="","",_xludf.RANK.EQ(AD699,$AD$2:$AD$5513,0))</f>
        <v>#NAME?</v>
      </c>
      <c r="AH699" t="str">
        <f t="shared" si="108"/>
        <v>Baja</v>
      </c>
      <c r="AI699" t="s">
        <v>153</v>
      </c>
      <c r="AJ699" t="str">
        <f>IFERROR(VLOOKUP(B699,Maestro_Regionales!$A$2:$B$35,2,FALSE),"Otras zonas")</f>
        <v>Costa</v>
      </c>
      <c r="AK699" t="str">
        <f t="shared" si="109"/>
        <v>PROTEGER EPS (ANTES CAJACOPI EPS) | Costa</v>
      </c>
    </row>
    <row r="700" spans="1:37">
      <c r="A700" s="4" t="s">
        <v>66</v>
      </c>
      <c r="B700" s="4" t="s">
        <v>67</v>
      </c>
      <c r="C700" s="4" t="s">
        <v>102</v>
      </c>
      <c r="D700" s="4" t="s">
        <v>103</v>
      </c>
      <c r="E700" s="4" t="s">
        <v>70</v>
      </c>
      <c r="F700" s="4">
        <v>3194</v>
      </c>
      <c r="G700" s="4">
        <v>1297</v>
      </c>
      <c r="H700" s="4">
        <v>0</v>
      </c>
      <c r="I700">
        <f t="shared" si="100"/>
        <v>4491</v>
      </c>
      <c r="J700">
        <f t="shared" si="101"/>
        <v>0.7112001781340459</v>
      </c>
      <c r="K700">
        <f t="shared" si="102"/>
        <v>0.28879982186595415</v>
      </c>
      <c r="L700">
        <f t="shared" si="103"/>
        <v>0</v>
      </c>
      <c r="M700">
        <f>I700*Diccionario!$B$36</f>
        <v>9.9701080588235289</v>
      </c>
      <c r="N700">
        <f>M700*Diccionario!$B$37</f>
        <v>1.0069809139411765</v>
      </c>
      <c r="O700">
        <f>N700*Diccionario!$B$38</f>
        <v>0.15104713709117648</v>
      </c>
      <c r="P700">
        <f>O700*Diccionario!$B$39</f>
        <v>0.13594242338205884</v>
      </c>
      <c r="Q700">
        <f>P700*Diccionario!$B$40</f>
        <v>5.4376969352823538E-2</v>
      </c>
      <c r="R700">
        <f>Q700*Diccionario!$B$41</f>
        <v>3.5345030079335302E-2</v>
      </c>
      <c r="S700">
        <f t="shared" si="104"/>
        <v>3.5345030079335302E-2</v>
      </c>
      <c r="T700">
        <f>I700*Diccionario!$B$36</f>
        <v>9.9701080588235289</v>
      </c>
      <c r="U700">
        <f>T700*Diccionario!$B$42</f>
        <v>1.0069809139411765</v>
      </c>
      <c r="V700">
        <f>U700*Diccionario!$B$43</f>
        <v>0.85593377685000005</v>
      </c>
      <c r="W700">
        <f>V700*Diccionario!$B$44</f>
        <v>0.16262741760150001</v>
      </c>
      <c r="X700">
        <f>W700*Diccionario!$B$45</f>
        <v>6.3424692864585006E-2</v>
      </c>
      <c r="Y700">
        <f>X700*Diccionario!$B$46</f>
        <v>5.6447976649480654E-2</v>
      </c>
      <c r="Z700">
        <f>Y700*Diccionario!$B$47</f>
        <v>2.088575136030784E-2</v>
      </c>
      <c r="AA700">
        <f>Z700*Diccionario!$B$48</f>
        <v>2.088575136030784E-2</v>
      </c>
      <c r="AB700">
        <f>AA700*Diccionario!$B$49</f>
        <v>1.5664313520230878E-2</v>
      </c>
      <c r="AC700">
        <f t="shared" si="105"/>
        <v>1.5664313520230878E-2</v>
      </c>
      <c r="AD700">
        <f t="shared" si="106"/>
        <v>5.100934359956618E-2</v>
      </c>
      <c r="AE700">
        <f t="shared" si="107"/>
        <v>8.5479771443345862E-5</v>
      </c>
      <c r="AF700" t="e">
        <f ca="1">IF(AD700="","",_xludf.RANK.EQ(AD700,$AD$2:$AD$5513,0))</f>
        <v>#NAME?</v>
      </c>
      <c r="AH700" t="str">
        <f t="shared" si="108"/>
        <v>Baja</v>
      </c>
      <c r="AI700" t="s">
        <v>153</v>
      </c>
      <c r="AJ700" t="str">
        <f>IFERROR(VLOOKUP(B700,Maestro_Regionales!$A$2:$B$35,2,FALSE),"Otras zonas")</f>
        <v>Costa</v>
      </c>
      <c r="AK700" t="str">
        <f t="shared" si="109"/>
        <v>EPS SURA | Costa</v>
      </c>
    </row>
    <row r="701" spans="1:37">
      <c r="A701" s="4" t="s">
        <v>66</v>
      </c>
      <c r="B701" s="4" t="s">
        <v>67</v>
      </c>
      <c r="C701" s="4" t="s">
        <v>102</v>
      </c>
      <c r="D701" s="4" t="s">
        <v>103</v>
      </c>
      <c r="E701" s="4" t="s">
        <v>85</v>
      </c>
      <c r="F701" s="4">
        <v>2431</v>
      </c>
      <c r="G701" s="4">
        <v>682</v>
      </c>
      <c r="H701" s="4">
        <v>0</v>
      </c>
      <c r="I701">
        <f t="shared" si="100"/>
        <v>3113</v>
      </c>
      <c r="J701">
        <f t="shared" si="101"/>
        <v>0.78091872791519434</v>
      </c>
      <c r="K701">
        <f t="shared" si="102"/>
        <v>0.21908127208480566</v>
      </c>
      <c r="L701">
        <f t="shared" si="103"/>
        <v>0</v>
      </c>
      <c r="M701">
        <f>I701*Diccionario!$B$36</f>
        <v>6.9109210392156859</v>
      </c>
      <c r="N701">
        <f>M701*Diccionario!$B$37</f>
        <v>0.69800302496078437</v>
      </c>
      <c r="O701">
        <f>N701*Diccionario!$B$38</f>
        <v>0.10470045374411766</v>
      </c>
      <c r="P701">
        <f>O701*Diccionario!$B$39</f>
        <v>9.4230408369705893E-2</v>
      </c>
      <c r="Q701">
        <f>P701*Diccionario!$B$40</f>
        <v>3.7692163347882363E-2</v>
      </c>
      <c r="R701">
        <f>Q701*Diccionario!$B$41</f>
        <v>2.4499906176123538E-2</v>
      </c>
      <c r="S701">
        <f t="shared" si="104"/>
        <v>2.4499906176123538E-2</v>
      </c>
      <c r="T701">
        <f>I701*Diccionario!$B$36</f>
        <v>6.9109210392156859</v>
      </c>
      <c r="U701">
        <f>T701*Diccionario!$B$42</f>
        <v>0.69800302496078437</v>
      </c>
      <c r="V701">
        <f>U701*Diccionario!$B$43</f>
        <v>0.59330257121666674</v>
      </c>
      <c r="W701">
        <f>V701*Diccionario!$B$44</f>
        <v>0.11272748853116668</v>
      </c>
      <c r="X701">
        <f>W701*Diccionario!$B$45</f>
        <v>4.3963720527155005E-2</v>
      </c>
      <c r="Y701">
        <f>X701*Diccionario!$B$46</f>
        <v>3.9127711269167954E-2</v>
      </c>
      <c r="Z701">
        <f>Y701*Diccionario!$B$47</f>
        <v>1.4477253169592143E-2</v>
      </c>
      <c r="AA701">
        <f>Z701*Diccionario!$B$48</f>
        <v>1.4477253169592143E-2</v>
      </c>
      <c r="AB701">
        <f>AA701*Diccionario!$B$49</f>
        <v>1.0857939877194108E-2</v>
      </c>
      <c r="AC701">
        <f t="shared" si="105"/>
        <v>1.0857939877194108E-2</v>
      </c>
      <c r="AD701">
        <f t="shared" si="106"/>
        <v>3.5357846053317647E-2</v>
      </c>
      <c r="AE701">
        <f t="shared" si="107"/>
        <v>5.9251509352735634E-5</v>
      </c>
      <c r="AF701" t="e">
        <f ca="1">IF(AD701="","",_xludf.RANK.EQ(AD701,$AD$2:$AD$5513,0))</f>
        <v>#NAME?</v>
      </c>
      <c r="AH701" t="str">
        <f t="shared" si="108"/>
        <v>Baja</v>
      </c>
      <c r="AI701" t="s">
        <v>153</v>
      </c>
      <c r="AJ701" t="str">
        <f>IFERROR(VLOOKUP(B701,Maestro_Regionales!$A$2:$B$35,2,FALSE),"Otras zonas")</f>
        <v>Costa</v>
      </c>
      <c r="AK701" t="str">
        <f t="shared" si="109"/>
        <v>SALUD TOTAL EPS | Costa</v>
      </c>
    </row>
    <row r="702" spans="1:37">
      <c r="A702" s="4" t="s">
        <v>66</v>
      </c>
      <c r="B702" s="4" t="s">
        <v>67</v>
      </c>
      <c r="C702" s="4" t="s">
        <v>102</v>
      </c>
      <c r="D702" s="4" t="s">
        <v>103</v>
      </c>
      <c r="E702" s="4" t="s">
        <v>88</v>
      </c>
      <c r="F702" s="4">
        <v>49</v>
      </c>
      <c r="G702" s="4">
        <v>781</v>
      </c>
      <c r="H702" s="4">
        <v>0</v>
      </c>
      <c r="I702">
        <f t="shared" si="100"/>
        <v>830</v>
      </c>
      <c r="J702">
        <f t="shared" si="101"/>
        <v>5.903614457831325E-2</v>
      </c>
      <c r="K702">
        <f t="shared" si="102"/>
        <v>0.9409638554216867</v>
      </c>
      <c r="L702">
        <f t="shared" si="103"/>
        <v>0</v>
      </c>
      <c r="M702">
        <f>I702*Diccionario!$B$36</f>
        <v>1.8426162745098038</v>
      </c>
      <c r="N702">
        <f>M702*Diccionario!$B$37</f>
        <v>0.1861042437254902</v>
      </c>
      <c r="O702">
        <f>N702*Diccionario!$B$38</f>
        <v>2.791563655882353E-2</v>
      </c>
      <c r="P702">
        <f>O702*Diccionario!$B$39</f>
        <v>2.5124072902941177E-2</v>
      </c>
      <c r="Q702">
        <f>P702*Diccionario!$B$40</f>
        <v>1.0049629161176472E-2</v>
      </c>
      <c r="R702">
        <f>Q702*Diccionario!$B$41</f>
        <v>6.5322589547647074E-3</v>
      </c>
      <c r="S702">
        <f t="shared" si="104"/>
        <v>6.5322589547647074E-3</v>
      </c>
      <c r="T702">
        <f>I702*Diccionario!$B$36</f>
        <v>1.8426162745098038</v>
      </c>
      <c r="U702">
        <f>T702*Diccionario!$B$42</f>
        <v>0.1861042437254902</v>
      </c>
      <c r="V702">
        <f>U702*Diccionario!$B$43</f>
        <v>0.15818860716666666</v>
      </c>
      <c r="W702">
        <f>V702*Diccionario!$B$44</f>
        <v>3.0055835361666665E-2</v>
      </c>
      <c r="X702">
        <f>W702*Diccionario!$B$45</f>
        <v>1.172177579105E-2</v>
      </c>
      <c r="Y702">
        <f>X702*Diccionario!$B$46</f>
        <v>1.0432380454034501E-2</v>
      </c>
      <c r="Z702">
        <f>Y702*Diccionario!$B$47</f>
        <v>3.8599807679927651E-3</v>
      </c>
      <c r="AA702">
        <f>Z702*Diccionario!$B$48</f>
        <v>3.8599807679927651E-3</v>
      </c>
      <c r="AB702">
        <f>AA702*Diccionario!$B$49</f>
        <v>2.8949855759945737E-3</v>
      </c>
      <c r="AC702">
        <f t="shared" si="105"/>
        <v>2.8949855759945737E-3</v>
      </c>
      <c r="AD702">
        <f t="shared" si="106"/>
        <v>9.4272445307592816E-3</v>
      </c>
      <c r="AE702">
        <f t="shared" si="107"/>
        <v>1.5797864684474966E-5</v>
      </c>
      <c r="AF702" t="e">
        <f ca="1">IF(AD702="","",_xludf.RANK.EQ(AD702,$AD$2:$AD$5513,0))</f>
        <v>#NAME?</v>
      </c>
      <c r="AH702" t="str">
        <f t="shared" si="108"/>
        <v>Baja</v>
      </c>
      <c r="AI702" t="s">
        <v>153</v>
      </c>
      <c r="AJ702" t="str">
        <f>IFERROR(VLOOKUP(B702,Maestro_Regionales!$A$2:$B$35,2,FALSE),"Otras zonas")</f>
        <v>Costa</v>
      </c>
      <c r="AK702" t="str">
        <f t="shared" si="109"/>
        <v>COOSALUD EPS | Costa</v>
      </c>
    </row>
    <row r="703" spans="1:37">
      <c r="A703" s="4" t="s">
        <v>66</v>
      </c>
      <c r="B703" s="4" t="s">
        <v>67</v>
      </c>
      <c r="C703" s="4" t="s">
        <v>102</v>
      </c>
      <c r="D703" s="4" t="s">
        <v>103</v>
      </c>
      <c r="E703" s="4" t="s">
        <v>91</v>
      </c>
      <c r="F703" s="4">
        <v>181</v>
      </c>
      <c r="G703" s="4">
        <v>401</v>
      </c>
      <c r="H703" s="4">
        <v>0</v>
      </c>
      <c r="I703">
        <f t="shared" si="100"/>
        <v>582</v>
      </c>
      <c r="J703">
        <f t="shared" si="101"/>
        <v>0.31099656357388317</v>
      </c>
      <c r="K703">
        <f t="shared" si="102"/>
        <v>0.68900343642611683</v>
      </c>
      <c r="L703">
        <f t="shared" si="103"/>
        <v>0</v>
      </c>
      <c r="M703">
        <f>I703*Diccionario!$B$36</f>
        <v>1.2920514117647057</v>
      </c>
      <c r="N703">
        <f>M703*Diccionario!$B$37</f>
        <v>0.13049719258823528</v>
      </c>
      <c r="O703">
        <f>N703*Diccionario!$B$38</f>
        <v>1.957457888823529E-2</v>
      </c>
      <c r="P703">
        <f>O703*Diccionario!$B$39</f>
        <v>1.7617120999411762E-2</v>
      </c>
      <c r="Q703">
        <f>P703*Diccionario!$B$40</f>
        <v>7.0468483997647054E-3</v>
      </c>
      <c r="R703">
        <f>Q703*Diccionario!$B$41</f>
        <v>4.580451459847059E-3</v>
      </c>
      <c r="S703">
        <f t="shared" si="104"/>
        <v>4.580451459847059E-3</v>
      </c>
      <c r="T703">
        <f>I703*Diccionario!$B$36</f>
        <v>1.2920514117647057</v>
      </c>
      <c r="U703">
        <f>T703*Diccionario!$B$42</f>
        <v>0.13049719258823528</v>
      </c>
      <c r="V703">
        <f>U703*Diccionario!$B$43</f>
        <v>0.11092261369999998</v>
      </c>
      <c r="W703">
        <f>V703*Diccionario!$B$44</f>
        <v>2.1075296602999997E-2</v>
      </c>
      <c r="X703">
        <f>W703*Diccionario!$B$45</f>
        <v>8.2193656751699991E-3</v>
      </c>
      <c r="Y703">
        <f>X703*Diccionario!$B$46</f>
        <v>7.3152354509012996E-3</v>
      </c>
      <c r="Z703">
        <f>Y703*Diccionario!$B$47</f>
        <v>2.7066371168334808E-3</v>
      </c>
      <c r="AA703">
        <f>Z703*Diccionario!$B$48</f>
        <v>2.7066371168334808E-3</v>
      </c>
      <c r="AB703">
        <f>AA703*Diccionario!$B$49</f>
        <v>2.0299778376251104E-3</v>
      </c>
      <c r="AC703">
        <f t="shared" si="105"/>
        <v>2.0299778376251104E-3</v>
      </c>
      <c r="AD703">
        <f t="shared" si="106"/>
        <v>6.6104292974721694E-3</v>
      </c>
      <c r="AE703">
        <f t="shared" si="107"/>
        <v>1.1077538851041479E-5</v>
      </c>
      <c r="AF703" t="e">
        <f ca="1">IF(AD703="","",_xludf.RANK.EQ(AD703,$AD$2:$AD$5513,0))</f>
        <v>#NAME?</v>
      </c>
      <c r="AH703" t="str">
        <f t="shared" si="108"/>
        <v>Baja</v>
      </c>
      <c r="AI703" t="s">
        <v>153</v>
      </c>
      <c r="AJ703" t="str">
        <f>IFERROR(VLOOKUP(B703,Maestro_Regionales!$A$2:$B$35,2,FALSE),"Otras zonas")</f>
        <v>Costa</v>
      </c>
      <c r="AK703" t="str">
        <f t="shared" si="109"/>
        <v>FAMISANAR | Costa</v>
      </c>
    </row>
    <row r="704" spans="1:37">
      <c r="A704" s="4" t="s">
        <v>66</v>
      </c>
      <c r="B704" s="4" t="s">
        <v>67</v>
      </c>
      <c r="C704" s="4" t="s">
        <v>102</v>
      </c>
      <c r="D704" s="4" t="s">
        <v>103</v>
      </c>
      <c r="E704" s="4" t="s">
        <v>90</v>
      </c>
      <c r="F704" s="4">
        <v>0</v>
      </c>
      <c r="G704" s="4">
        <v>0</v>
      </c>
      <c r="H704" s="4">
        <v>220</v>
      </c>
      <c r="I704">
        <f t="shared" si="100"/>
        <v>220</v>
      </c>
      <c r="J704">
        <f t="shared" si="101"/>
        <v>0</v>
      </c>
      <c r="K704">
        <f t="shared" si="102"/>
        <v>0</v>
      </c>
      <c r="L704">
        <f t="shared" si="103"/>
        <v>1</v>
      </c>
      <c r="M704">
        <f>I704*Diccionario!$B$36</f>
        <v>0.48840431372549015</v>
      </c>
      <c r="N704">
        <f>M704*Diccionario!$B$37</f>
        <v>4.9328835686274511E-2</v>
      </c>
      <c r="O704">
        <f>N704*Diccionario!$B$38</f>
        <v>7.3993253529411763E-3</v>
      </c>
      <c r="P704">
        <f>O704*Diccionario!$B$39</f>
        <v>6.6593928176470587E-3</v>
      </c>
      <c r="Q704">
        <f>P704*Diccionario!$B$40</f>
        <v>2.6637571270588236E-3</v>
      </c>
      <c r="R704">
        <f>Q704*Diccionario!$B$41</f>
        <v>1.7314421325882354E-3</v>
      </c>
      <c r="S704">
        <f t="shared" si="104"/>
        <v>1.7314421325882354E-3</v>
      </c>
      <c r="T704">
        <f>I704*Diccionario!$B$36</f>
        <v>0.48840431372549015</v>
      </c>
      <c r="U704">
        <f>T704*Diccionario!$B$42</f>
        <v>4.9328835686274511E-2</v>
      </c>
      <c r="V704">
        <f>U704*Diccionario!$B$43</f>
        <v>4.1929510333333336E-2</v>
      </c>
      <c r="W704">
        <f>V704*Diccionario!$B$44</f>
        <v>7.9666069633333343E-3</v>
      </c>
      <c r="X704">
        <f>W704*Diccionario!$B$45</f>
        <v>3.1069767157000006E-3</v>
      </c>
      <c r="Y704">
        <f>X704*Diccionario!$B$46</f>
        <v>2.7652092769730008E-3</v>
      </c>
      <c r="Z704">
        <f>Y704*Diccionario!$B$47</f>
        <v>1.0231274324800103E-3</v>
      </c>
      <c r="AA704">
        <f>Z704*Diccionario!$B$48</f>
        <v>1.0231274324800103E-3</v>
      </c>
      <c r="AB704">
        <f>AA704*Diccionario!$B$49</f>
        <v>7.6734557436000769E-4</v>
      </c>
      <c r="AC704">
        <f t="shared" si="105"/>
        <v>7.6734557436000769E-4</v>
      </c>
      <c r="AD704">
        <f t="shared" si="106"/>
        <v>2.4987877069482431E-3</v>
      </c>
      <c r="AE704">
        <f t="shared" si="107"/>
        <v>4.1873858199813159E-6</v>
      </c>
      <c r="AF704" t="e">
        <f ca="1">IF(AD704="","",_xludf.RANK.EQ(AD704,$AD$2:$AD$5513,0))</f>
        <v>#NAME?</v>
      </c>
      <c r="AH704" t="str">
        <f t="shared" si="108"/>
        <v>Baja</v>
      </c>
      <c r="AI704" t="s">
        <v>153</v>
      </c>
      <c r="AJ704" t="str">
        <f>IFERROR(VLOOKUP(B704,Maestro_Regionales!$A$2:$B$35,2,FALSE),"Otras zonas")</f>
        <v>Costa</v>
      </c>
      <c r="AK704" t="str">
        <f t="shared" si="109"/>
        <v>REGIMEN DE EXCEPCION | Costa</v>
      </c>
    </row>
    <row r="705" spans="1:37">
      <c r="A705" s="4" t="s">
        <v>66</v>
      </c>
      <c r="B705" s="4" t="s">
        <v>67</v>
      </c>
      <c r="C705" s="4" t="s">
        <v>102</v>
      </c>
      <c r="D705" s="4" t="s">
        <v>103</v>
      </c>
      <c r="E705" s="4" t="s">
        <v>86</v>
      </c>
      <c r="F705" s="4">
        <v>1</v>
      </c>
      <c r="G705" s="4">
        <v>0</v>
      </c>
      <c r="H705" s="4">
        <v>0</v>
      </c>
      <c r="I705">
        <f t="shared" si="100"/>
        <v>1</v>
      </c>
      <c r="J705">
        <f t="shared" si="101"/>
        <v>1</v>
      </c>
      <c r="K705">
        <f t="shared" si="102"/>
        <v>0</v>
      </c>
      <c r="L705">
        <f t="shared" si="103"/>
        <v>0</v>
      </c>
      <c r="M705">
        <f>I705*Diccionario!$B$36</f>
        <v>2.2200196078431371E-3</v>
      </c>
      <c r="N705">
        <f>M705*Diccionario!$B$37</f>
        <v>2.2422198039215687E-4</v>
      </c>
      <c r="O705">
        <f>N705*Diccionario!$B$38</f>
        <v>3.3633297058823532E-5</v>
      </c>
      <c r="P705">
        <f>O705*Diccionario!$B$39</f>
        <v>3.026996735294118E-5</v>
      </c>
      <c r="Q705">
        <f>P705*Diccionario!$B$40</f>
        <v>1.2107986941176473E-5</v>
      </c>
      <c r="R705">
        <f>Q705*Diccionario!$B$41</f>
        <v>7.870191511764708E-6</v>
      </c>
      <c r="S705">
        <f t="shared" si="104"/>
        <v>7.870191511764708E-6</v>
      </c>
      <c r="T705">
        <f>I705*Diccionario!$B$36</f>
        <v>2.2200196078431371E-3</v>
      </c>
      <c r="U705">
        <f>T705*Diccionario!$B$42</f>
        <v>2.2422198039215687E-4</v>
      </c>
      <c r="V705">
        <f>U705*Diccionario!$B$43</f>
        <v>1.9058868333333333E-4</v>
      </c>
      <c r="W705">
        <f>V705*Diccionario!$B$44</f>
        <v>3.6211849833333333E-5</v>
      </c>
      <c r="X705">
        <f>W705*Diccionario!$B$45</f>
        <v>1.4122621435000001E-5</v>
      </c>
      <c r="Y705">
        <f>X705*Diccionario!$B$46</f>
        <v>1.256913307715E-5</v>
      </c>
      <c r="Z705">
        <f>Y705*Diccionario!$B$47</f>
        <v>4.6505792385454997E-6</v>
      </c>
      <c r="AA705">
        <f>Z705*Diccionario!$B$48</f>
        <v>4.6505792385454997E-6</v>
      </c>
      <c r="AB705">
        <f>AA705*Diccionario!$B$49</f>
        <v>3.4879344289091247E-6</v>
      </c>
      <c r="AC705">
        <f t="shared" si="105"/>
        <v>3.4879344289091247E-6</v>
      </c>
      <c r="AD705">
        <f t="shared" si="106"/>
        <v>1.1358125940673833E-5</v>
      </c>
      <c r="AE705">
        <f t="shared" si="107"/>
        <v>1.9033571909005983E-8</v>
      </c>
      <c r="AF705" t="e">
        <f ca="1">IF(AD705="","",_xludf.RANK.EQ(AD705,$AD$2:$AD$5513,0))</f>
        <v>#NAME?</v>
      </c>
      <c r="AH705" t="str">
        <f t="shared" si="108"/>
        <v>Baja</v>
      </c>
      <c r="AI705" t="s">
        <v>153</v>
      </c>
      <c r="AJ705" t="str">
        <f>IFERROR(VLOOKUP(B705,Maestro_Regionales!$A$2:$B$35,2,FALSE),"Otras zonas")</f>
        <v>Costa</v>
      </c>
      <c r="AK705" t="str">
        <f t="shared" si="109"/>
        <v>EPS SANITAS | Costa</v>
      </c>
    </row>
    <row r="706" spans="1:37">
      <c r="A706" s="4" t="s">
        <v>66</v>
      </c>
      <c r="B706" s="4" t="s">
        <v>67</v>
      </c>
      <c r="C706" s="4" t="s">
        <v>104</v>
      </c>
      <c r="D706" s="4" t="s">
        <v>105</v>
      </c>
      <c r="E706" s="4" t="s">
        <v>77</v>
      </c>
      <c r="F706" s="4">
        <v>756</v>
      </c>
      <c r="G706" s="4">
        <v>8693</v>
      </c>
      <c r="H706" s="4">
        <v>0</v>
      </c>
      <c r="I706">
        <f t="shared" ref="I706:I769" si="110">SUM(F706:H706)</f>
        <v>9449</v>
      </c>
      <c r="J706">
        <f t="shared" ref="J706:J769" si="111">IFERROR(F706/I706,0)</f>
        <v>8.0008466504392001E-2</v>
      </c>
      <c r="K706">
        <f t="shared" ref="K706:K769" si="112">IFERROR(G706/I706,0)</f>
        <v>0.91999153349560803</v>
      </c>
      <c r="L706">
        <f t="shared" ref="L706:L769" si="113">IFERROR(H706/I706,0)</f>
        <v>0</v>
      </c>
      <c r="M706">
        <f>I706*Diccionario!$B$36</f>
        <v>20.976965274509801</v>
      </c>
      <c r="N706">
        <f>M706*Diccionario!$B$37</f>
        <v>2.11867349272549</v>
      </c>
      <c r="O706">
        <f>N706*Diccionario!$B$38</f>
        <v>0.31780102390882348</v>
      </c>
      <c r="P706">
        <f>O706*Diccionario!$B$39</f>
        <v>0.28602092151794112</v>
      </c>
      <c r="Q706">
        <f>P706*Diccionario!$B$40</f>
        <v>0.11440836860717646</v>
      </c>
      <c r="R706">
        <f>Q706*Diccionario!$B$41</f>
        <v>7.4365439594664698E-2</v>
      </c>
      <c r="S706">
        <f t="shared" ref="S706:S769" si="114">R706</f>
        <v>7.4365439594664698E-2</v>
      </c>
      <c r="T706">
        <f>I706*Diccionario!$B$36</f>
        <v>20.976965274509801</v>
      </c>
      <c r="U706">
        <f>T706*Diccionario!$B$42</f>
        <v>2.11867349272549</v>
      </c>
      <c r="V706">
        <f>U706*Diccionario!$B$43</f>
        <v>1.8008724688166664</v>
      </c>
      <c r="W706">
        <f>V706*Diccionario!$B$44</f>
        <v>0.3421657690751666</v>
      </c>
      <c r="X706">
        <f>W706*Diccionario!$B$45</f>
        <v>0.13344464993931499</v>
      </c>
      <c r="Y706">
        <f>X706*Diccionario!$B$46</f>
        <v>0.11876573844599034</v>
      </c>
      <c r="Z706">
        <f>Y706*Diccionario!$B$47</f>
        <v>4.3943323225016422E-2</v>
      </c>
      <c r="AA706">
        <f>Z706*Diccionario!$B$48</f>
        <v>4.3943323225016422E-2</v>
      </c>
      <c r="AB706">
        <f>AA706*Diccionario!$B$49</f>
        <v>3.2957492418762314E-2</v>
      </c>
      <c r="AC706">
        <f t="shared" ref="AC706:AC769" si="115">AB706</f>
        <v>3.2957492418762314E-2</v>
      </c>
      <c r="AD706">
        <f t="shared" ref="AD706:AD769" si="116">S706+AC706</f>
        <v>0.10732293201342702</v>
      </c>
      <c r="AE706">
        <f t="shared" ref="AE706:AE769" si="117">IFERROR(AD706/SUM($AD$2:$AD$5513),0)</f>
        <v>1.7984822096819749E-4</v>
      </c>
      <c r="AF706" t="e">
        <f ca="1">IF(AD706="","",_xludf.RANK.EQ(AD706,$AD$2:$AD$5513,0))</f>
        <v>#NAME?</v>
      </c>
      <c r="AH706" t="str">
        <f t="shared" ref="AH706:AH769" si="118">IF(SUM($AD$2:$AD$5513)=0,"",IF((SUMIF($AD$2:$AD$5513,"&gt;"&amp;$AD706,$AD$2:$AD$5513)+$AD706)/SUM($AD$2:$AD$5513)&lt;=40%,"Alta",IF((SUMIF($AD$2:$AD$5513,"&gt;"&amp;$AD706,$AD$2:$AD$5513)+$AD706)/SUM($AD$2:$AD$5513)&lt;=80%,"Media","Baja")))</f>
        <v>Baja</v>
      </c>
      <c r="AI706" t="s">
        <v>153</v>
      </c>
      <c r="AJ706" t="str">
        <f>IFERROR(VLOOKUP(B706,Maestro_Regionales!$A$2:$B$35,2,FALSE),"Otras zonas")</f>
        <v>Costa</v>
      </c>
      <c r="AK706" t="str">
        <f t="shared" ref="AK706:AK769" si="119">E706&amp;" | "&amp;AJ706</f>
        <v>MUTUAL SER | Costa</v>
      </c>
    </row>
    <row r="707" spans="1:37">
      <c r="A707" s="4" t="s">
        <v>66</v>
      </c>
      <c r="B707" s="4" t="s">
        <v>67</v>
      </c>
      <c r="C707" s="4" t="s">
        <v>104</v>
      </c>
      <c r="D707" s="4" t="s">
        <v>105</v>
      </c>
      <c r="E707" s="4" t="s">
        <v>87</v>
      </c>
      <c r="F707" s="4">
        <v>922</v>
      </c>
      <c r="G707" s="4">
        <v>5015</v>
      </c>
      <c r="H707" s="4">
        <v>0</v>
      </c>
      <c r="I707">
        <f t="shared" si="110"/>
        <v>5937</v>
      </c>
      <c r="J707">
        <f t="shared" si="111"/>
        <v>0.1552972881926899</v>
      </c>
      <c r="K707">
        <f t="shared" si="112"/>
        <v>0.84470271180731005</v>
      </c>
      <c r="L707">
        <f t="shared" si="113"/>
        <v>0</v>
      </c>
      <c r="M707">
        <f>I707*Diccionario!$B$36</f>
        <v>13.180256411764704</v>
      </c>
      <c r="N707">
        <f>M707*Diccionario!$B$37</f>
        <v>1.3312058975882353</v>
      </c>
      <c r="O707">
        <f>N707*Diccionario!$B$38</f>
        <v>0.19968088463823527</v>
      </c>
      <c r="P707">
        <f>O707*Diccionario!$B$39</f>
        <v>0.17971279617441174</v>
      </c>
      <c r="Q707">
        <f>P707*Diccionario!$B$40</f>
        <v>7.1885118469764697E-2</v>
      </c>
      <c r="R707">
        <f>Q707*Diccionario!$B$41</f>
        <v>4.6725327005347053E-2</v>
      </c>
      <c r="S707">
        <f t="shared" si="114"/>
        <v>4.6725327005347053E-2</v>
      </c>
      <c r="T707">
        <f>I707*Diccionario!$B$36</f>
        <v>13.180256411764704</v>
      </c>
      <c r="U707">
        <f>T707*Diccionario!$B$42</f>
        <v>1.3312058975882353</v>
      </c>
      <c r="V707">
        <f>U707*Diccionario!$B$43</f>
        <v>1.1315250129499999</v>
      </c>
      <c r="W707">
        <f>V707*Diccionario!$B$44</f>
        <v>0.21498975246049998</v>
      </c>
      <c r="X707">
        <f>W707*Diccionario!$B$45</f>
        <v>8.3846003459594989E-2</v>
      </c>
      <c r="Y707">
        <f>X707*Diccionario!$B$46</f>
        <v>7.4622943079039536E-2</v>
      </c>
      <c r="Z707">
        <f>Y707*Diccionario!$B$47</f>
        <v>2.7610488939244629E-2</v>
      </c>
      <c r="AA707">
        <f>Z707*Diccionario!$B$48</f>
        <v>2.7610488939244629E-2</v>
      </c>
      <c r="AB707">
        <f>AA707*Diccionario!$B$49</f>
        <v>2.0707866704433472E-2</v>
      </c>
      <c r="AC707">
        <f t="shared" si="115"/>
        <v>2.0707866704433472E-2</v>
      </c>
      <c r="AD707">
        <f t="shared" si="116"/>
        <v>6.7433193709780528E-2</v>
      </c>
      <c r="AE707">
        <f t="shared" si="117"/>
        <v>1.1300231642376849E-4</v>
      </c>
      <c r="AF707" t="e">
        <f ca="1">IF(AD707="","",_xludf.RANK.EQ(AD707,$AD$2:$AD$5513,0))</f>
        <v>#NAME?</v>
      </c>
      <c r="AH707" t="str">
        <f t="shared" si="118"/>
        <v>Baja</v>
      </c>
      <c r="AI707" t="s">
        <v>153</v>
      </c>
      <c r="AJ707" t="str">
        <f>IFERROR(VLOOKUP(B707,Maestro_Regionales!$A$2:$B$35,2,FALSE),"Otras zonas")</f>
        <v>Costa</v>
      </c>
      <c r="AK707" t="str">
        <f t="shared" si="119"/>
        <v>NUEVA EPS | Costa</v>
      </c>
    </row>
    <row r="708" spans="1:37">
      <c r="A708" s="4" t="s">
        <v>66</v>
      </c>
      <c r="B708" s="4" t="s">
        <v>67</v>
      </c>
      <c r="C708" s="4" t="s">
        <v>104</v>
      </c>
      <c r="D708" s="4" t="s">
        <v>105</v>
      </c>
      <c r="E708" s="4" t="s">
        <v>91</v>
      </c>
      <c r="F708" s="4">
        <v>506</v>
      </c>
      <c r="G708" s="4">
        <v>724</v>
      </c>
      <c r="H708" s="4">
        <v>0</v>
      </c>
      <c r="I708">
        <f t="shared" si="110"/>
        <v>1230</v>
      </c>
      <c r="J708">
        <f t="shared" si="111"/>
        <v>0.41138211382113821</v>
      </c>
      <c r="K708">
        <f t="shared" si="112"/>
        <v>0.58861788617886179</v>
      </c>
      <c r="L708">
        <f t="shared" si="113"/>
        <v>0</v>
      </c>
      <c r="M708">
        <f>I708*Diccionario!$B$36</f>
        <v>2.7306241176470585</v>
      </c>
      <c r="N708">
        <f>M708*Diccionario!$B$37</f>
        <v>0.27579303588235293</v>
      </c>
      <c r="O708">
        <f>N708*Diccionario!$B$38</f>
        <v>4.136895538235294E-2</v>
      </c>
      <c r="P708">
        <f>O708*Diccionario!$B$39</f>
        <v>3.7232059844117649E-2</v>
      </c>
      <c r="Q708">
        <f>P708*Diccionario!$B$40</f>
        <v>1.489282393764706E-2</v>
      </c>
      <c r="R708">
        <f>Q708*Diccionario!$B$41</f>
        <v>9.6803355594705896E-3</v>
      </c>
      <c r="S708">
        <f t="shared" si="114"/>
        <v>9.6803355594705896E-3</v>
      </c>
      <c r="T708">
        <f>I708*Diccionario!$B$36</f>
        <v>2.7306241176470585</v>
      </c>
      <c r="U708">
        <f>T708*Diccionario!$B$42</f>
        <v>0.27579303588235293</v>
      </c>
      <c r="V708">
        <f>U708*Diccionario!$B$43</f>
        <v>0.23442408049999999</v>
      </c>
      <c r="W708">
        <f>V708*Diccionario!$B$44</f>
        <v>4.4540575295000003E-2</v>
      </c>
      <c r="X708">
        <f>W708*Diccionario!$B$45</f>
        <v>1.7370824365050001E-2</v>
      </c>
      <c r="Y708">
        <f>X708*Diccionario!$B$46</f>
        <v>1.54600336848945E-2</v>
      </c>
      <c r="Z708">
        <f>Y708*Diccionario!$B$47</f>
        <v>5.7202124634109647E-3</v>
      </c>
      <c r="AA708">
        <f>Z708*Diccionario!$B$48</f>
        <v>5.7202124634109647E-3</v>
      </c>
      <c r="AB708">
        <f>AA708*Diccionario!$B$49</f>
        <v>4.2901593475582235E-3</v>
      </c>
      <c r="AC708">
        <f t="shared" si="115"/>
        <v>4.2901593475582235E-3</v>
      </c>
      <c r="AD708">
        <f t="shared" si="116"/>
        <v>1.3970494907028813E-2</v>
      </c>
      <c r="AE708">
        <f t="shared" si="117"/>
        <v>2.3411293448077358E-5</v>
      </c>
      <c r="AF708" t="e">
        <f ca="1">IF(AD708="","",_xludf.RANK.EQ(AD708,$AD$2:$AD$5513,0))</f>
        <v>#NAME?</v>
      </c>
      <c r="AH708" t="str">
        <f t="shared" si="118"/>
        <v>Baja</v>
      </c>
      <c r="AI708" t="s">
        <v>153</v>
      </c>
      <c r="AJ708" t="str">
        <f>IFERROR(VLOOKUP(B708,Maestro_Regionales!$A$2:$B$35,2,FALSE),"Otras zonas")</f>
        <v>Costa</v>
      </c>
      <c r="AK708" t="str">
        <f t="shared" si="119"/>
        <v>FAMISANAR | Costa</v>
      </c>
    </row>
    <row r="709" spans="1:37">
      <c r="A709" s="4" t="s">
        <v>66</v>
      </c>
      <c r="B709" s="4" t="s">
        <v>67</v>
      </c>
      <c r="C709" s="4" t="s">
        <v>104</v>
      </c>
      <c r="D709" s="4" t="s">
        <v>105</v>
      </c>
      <c r="E709" s="4" t="s">
        <v>88</v>
      </c>
      <c r="F709" s="4">
        <v>64</v>
      </c>
      <c r="G709" s="4">
        <v>1080</v>
      </c>
      <c r="H709" s="4">
        <v>0</v>
      </c>
      <c r="I709">
        <f t="shared" si="110"/>
        <v>1144</v>
      </c>
      <c r="J709">
        <f t="shared" si="111"/>
        <v>5.5944055944055944E-2</v>
      </c>
      <c r="K709">
        <f t="shared" si="112"/>
        <v>0.94405594405594406</v>
      </c>
      <c r="L709">
        <f t="shared" si="113"/>
        <v>0</v>
      </c>
      <c r="M709">
        <f>I709*Diccionario!$B$36</f>
        <v>2.5397024313725489</v>
      </c>
      <c r="N709">
        <f>M709*Diccionario!$B$37</f>
        <v>0.25650994556862744</v>
      </c>
      <c r="O709">
        <f>N709*Diccionario!$B$38</f>
        <v>3.8476491835294113E-2</v>
      </c>
      <c r="P709">
        <f>O709*Diccionario!$B$39</f>
        <v>3.4628842651764705E-2</v>
      </c>
      <c r="Q709">
        <f>P709*Diccionario!$B$40</f>
        <v>1.3851537060705882E-2</v>
      </c>
      <c r="R709">
        <f>Q709*Diccionario!$B$41</f>
        <v>9.0034990894588239E-3</v>
      </c>
      <c r="S709">
        <f t="shared" si="114"/>
        <v>9.0034990894588239E-3</v>
      </c>
      <c r="T709">
        <f>I709*Diccionario!$B$36</f>
        <v>2.5397024313725489</v>
      </c>
      <c r="U709">
        <f>T709*Diccionario!$B$42</f>
        <v>0.25650994556862744</v>
      </c>
      <c r="V709">
        <f>U709*Diccionario!$B$43</f>
        <v>0.21803345373333333</v>
      </c>
      <c r="W709">
        <f>V709*Diccionario!$B$44</f>
        <v>4.1426356209333333E-2</v>
      </c>
      <c r="X709">
        <f>W709*Diccionario!$B$45</f>
        <v>1.615627892164E-2</v>
      </c>
      <c r="Y709">
        <f>X709*Diccionario!$B$46</f>
        <v>1.43790882402596E-2</v>
      </c>
      <c r="Z709">
        <f>Y709*Diccionario!$B$47</f>
        <v>5.3202626488960524E-3</v>
      </c>
      <c r="AA709">
        <f>Z709*Diccionario!$B$48</f>
        <v>5.3202626488960524E-3</v>
      </c>
      <c r="AB709">
        <f>AA709*Diccionario!$B$49</f>
        <v>3.9901969866720389E-3</v>
      </c>
      <c r="AC709">
        <f t="shared" si="115"/>
        <v>3.9901969866720389E-3</v>
      </c>
      <c r="AD709">
        <f t="shared" si="116"/>
        <v>1.2993696076130863E-2</v>
      </c>
      <c r="AE709">
        <f t="shared" si="117"/>
        <v>2.1774406263902841E-5</v>
      </c>
      <c r="AF709" t="e">
        <f ca="1">IF(AD709="","",_xludf.RANK.EQ(AD709,$AD$2:$AD$5513,0))</f>
        <v>#NAME?</v>
      </c>
      <c r="AH709" t="str">
        <f t="shared" si="118"/>
        <v>Baja</v>
      </c>
      <c r="AI709" t="s">
        <v>153</v>
      </c>
      <c r="AJ709" t="str">
        <f>IFERROR(VLOOKUP(B709,Maestro_Regionales!$A$2:$B$35,2,FALSE),"Otras zonas")</f>
        <v>Costa</v>
      </c>
      <c r="AK709" t="str">
        <f t="shared" si="119"/>
        <v>COOSALUD EPS | Costa</v>
      </c>
    </row>
    <row r="710" spans="1:37">
      <c r="A710" s="4" t="s">
        <v>66</v>
      </c>
      <c r="B710" s="4" t="s">
        <v>67</v>
      </c>
      <c r="C710" s="4" t="s">
        <v>104</v>
      </c>
      <c r="D710" s="4" t="s">
        <v>105</v>
      </c>
      <c r="E710" s="4" t="s">
        <v>89</v>
      </c>
      <c r="F710" s="4">
        <v>13</v>
      </c>
      <c r="G710" s="4">
        <v>363</v>
      </c>
      <c r="H710" s="4">
        <v>0</v>
      </c>
      <c r="I710">
        <f t="shared" si="110"/>
        <v>376</v>
      </c>
      <c r="J710">
        <f t="shared" si="111"/>
        <v>3.4574468085106384E-2</v>
      </c>
      <c r="K710">
        <f t="shared" si="112"/>
        <v>0.96542553191489366</v>
      </c>
      <c r="L710">
        <f t="shared" si="113"/>
        <v>0</v>
      </c>
      <c r="M710">
        <f>I710*Diccionario!$B$36</f>
        <v>0.83472737254901952</v>
      </c>
      <c r="N710">
        <f>M710*Diccionario!$B$37</f>
        <v>8.4307464627450979E-2</v>
      </c>
      <c r="O710">
        <f>N710*Diccionario!$B$38</f>
        <v>1.2646119694117646E-2</v>
      </c>
      <c r="P710">
        <f>O710*Diccionario!$B$39</f>
        <v>1.1381507724705881E-2</v>
      </c>
      <c r="Q710">
        <f>P710*Diccionario!$B$40</f>
        <v>4.552603089882353E-3</v>
      </c>
      <c r="R710">
        <f>Q710*Diccionario!$B$41</f>
        <v>2.9591920084235295E-3</v>
      </c>
      <c r="S710">
        <f t="shared" si="114"/>
        <v>2.9591920084235295E-3</v>
      </c>
      <c r="T710">
        <f>I710*Diccionario!$B$36</f>
        <v>0.83472737254901952</v>
      </c>
      <c r="U710">
        <f>T710*Diccionario!$B$42</f>
        <v>8.4307464627450979E-2</v>
      </c>
      <c r="V710">
        <f>U710*Diccionario!$B$43</f>
        <v>7.1661344933333329E-2</v>
      </c>
      <c r="W710">
        <f>V710*Diccionario!$B$44</f>
        <v>1.3615655537333333E-2</v>
      </c>
      <c r="X710">
        <f>W710*Diccionario!$B$45</f>
        <v>5.3101056595600002E-3</v>
      </c>
      <c r="Y710">
        <f>X710*Diccionario!$B$46</f>
        <v>4.7259940370084005E-3</v>
      </c>
      <c r="Z710">
        <f>Y710*Diccionario!$B$47</f>
        <v>1.7486177936931083E-3</v>
      </c>
      <c r="AA710">
        <f>Z710*Diccionario!$B$48</f>
        <v>1.7486177936931083E-3</v>
      </c>
      <c r="AB710">
        <f>AA710*Diccionario!$B$49</f>
        <v>1.3114633452698311E-3</v>
      </c>
      <c r="AC710">
        <f t="shared" si="115"/>
        <v>1.3114633452698311E-3</v>
      </c>
      <c r="AD710">
        <f t="shared" si="116"/>
        <v>4.270655353693361E-3</v>
      </c>
      <c r="AE710">
        <f t="shared" si="117"/>
        <v>7.1566230377862488E-6</v>
      </c>
      <c r="AF710" t="e">
        <f ca="1">IF(AD710="","",_xludf.RANK.EQ(AD710,$AD$2:$AD$5513,0))</f>
        <v>#NAME?</v>
      </c>
      <c r="AH710" t="str">
        <f t="shared" si="118"/>
        <v>Baja</v>
      </c>
      <c r="AI710" t="s">
        <v>153</v>
      </c>
      <c r="AJ710" t="str">
        <f>IFERROR(VLOOKUP(B710,Maestro_Regionales!$A$2:$B$35,2,FALSE),"Otras zonas")</f>
        <v>Costa</v>
      </c>
      <c r="AK710" t="str">
        <f t="shared" si="119"/>
        <v>PROTEGER EPS (ANTES CAJACOPI EPS) | Costa</v>
      </c>
    </row>
    <row r="711" spans="1:37">
      <c r="A711" s="4" t="s">
        <v>66</v>
      </c>
      <c r="B711" s="4" t="s">
        <v>67</v>
      </c>
      <c r="C711" s="4" t="s">
        <v>104</v>
      </c>
      <c r="D711" s="4" t="s">
        <v>105</v>
      </c>
      <c r="E711" s="4" t="s">
        <v>90</v>
      </c>
      <c r="F711" s="4">
        <v>0</v>
      </c>
      <c r="G711" s="4">
        <v>0</v>
      </c>
      <c r="H711" s="4">
        <v>270</v>
      </c>
      <c r="I711">
        <f t="shared" si="110"/>
        <v>270</v>
      </c>
      <c r="J711">
        <f t="shared" si="111"/>
        <v>0</v>
      </c>
      <c r="K711">
        <f t="shared" si="112"/>
        <v>0</v>
      </c>
      <c r="L711">
        <f t="shared" si="113"/>
        <v>1</v>
      </c>
      <c r="M711">
        <f>I711*Diccionario!$B$36</f>
        <v>0.59940529411764698</v>
      </c>
      <c r="N711">
        <f>M711*Diccionario!$B$37</f>
        <v>6.0539934705882349E-2</v>
      </c>
      <c r="O711">
        <f>N711*Diccionario!$B$38</f>
        <v>9.0809902058823517E-3</v>
      </c>
      <c r="P711">
        <f>O711*Diccionario!$B$39</f>
        <v>8.1728911852941167E-3</v>
      </c>
      <c r="Q711">
        <f>P711*Diccionario!$B$40</f>
        <v>3.2691564741176467E-3</v>
      </c>
      <c r="R711">
        <f>Q711*Diccionario!$B$41</f>
        <v>2.1249517081764705E-3</v>
      </c>
      <c r="S711">
        <f t="shared" si="114"/>
        <v>2.1249517081764705E-3</v>
      </c>
      <c r="T711">
        <f>I711*Diccionario!$B$36</f>
        <v>0.59940529411764698</v>
      </c>
      <c r="U711">
        <f>T711*Diccionario!$B$42</f>
        <v>6.0539934705882349E-2</v>
      </c>
      <c r="V711">
        <f>U711*Diccionario!$B$43</f>
        <v>5.1458944499999992E-2</v>
      </c>
      <c r="W711">
        <f>V711*Diccionario!$B$44</f>
        <v>9.7771994549999981E-3</v>
      </c>
      <c r="X711">
        <f>W711*Diccionario!$B$45</f>
        <v>3.8131077874499993E-3</v>
      </c>
      <c r="Y711">
        <f>X711*Diccionario!$B$46</f>
        <v>3.3936659308304996E-3</v>
      </c>
      <c r="Z711">
        <f>Y711*Diccionario!$B$47</f>
        <v>1.2556563944072848E-3</v>
      </c>
      <c r="AA711">
        <f>Z711*Diccionario!$B$48</f>
        <v>1.2556563944072848E-3</v>
      </c>
      <c r="AB711">
        <f>AA711*Diccionario!$B$49</f>
        <v>9.4174229580546364E-4</v>
      </c>
      <c r="AC711">
        <f t="shared" si="115"/>
        <v>9.4174229580546364E-4</v>
      </c>
      <c r="AD711">
        <f t="shared" si="116"/>
        <v>3.0666940039819342E-3</v>
      </c>
      <c r="AE711">
        <f t="shared" si="117"/>
        <v>5.1390644154316139E-6</v>
      </c>
      <c r="AF711" t="e">
        <f ca="1">IF(AD711="","",_xludf.RANK.EQ(AD711,$AD$2:$AD$5513,0))</f>
        <v>#NAME?</v>
      </c>
      <c r="AH711" t="str">
        <f t="shared" si="118"/>
        <v>Baja</v>
      </c>
      <c r="AI711" t="s">
        <v>153</v>
      </c>
      <c r="AJ711" t="str">
        <f>IFERROR(VLOOKUP(B711,Maestro_Regionales!$A$2:$B$35,2,FALSE),"Otras zonas")</f>
        <v>Costa</v>
      </c>
      <c r="AK711" t="str">
        <f t="shared" si="119"/>
        <v>REGIMEN DE EXCEPCION | Costa</v>
      </c>
    </row>
    <row r="712" spans="1:37">
      <c r="A712" s="4" t="s">
        <v>66</v>
      </c>
      <c r="B712" s="4" t="s">
        <v>67</v>
      </c>
      <c r="C712" s="4" t="s">
        <v>106</v>
      </c>
      <c r="D712" s="4" t="s">
        <v>107</v>
      </c>
      <c r="E712" s="4" t="s">
        <v>88</v>
      </c>
      <c r="F712" s="4">
        <v>906</v>
      </c>
      <c r="G712" s="4">
        <v>14634</v>
      </c>
      <c r="H712" s="4">
        <v>0</v>
      </c>
      <c r="I712">
        <f t="shared" si="110"/>
        <v>15540</v>
      </c>
      <c r="J712">
        <f t="shared" si="111"/>
        <v>5.8301158301158298E-2</v>
      </c>
      <c r="K712">
        <f t="shared" si="112"/>
        <v>0.94169884169884166</v>
      </c>
      <c r="L712">
        <f t="shared" si="113"/>
        <v>0</v>
      </c>
      <c r="M712">
        <f>I712*Diccionario!$B$36</f>
        <v>34.499104705882353</v>
      </c>
      <c r="N712">
        <f>M712*Diccionario!$B$37</f>
        <v>3.484409575294118</v>
      </c>
      <c r="O712">
        <f>N712*Diccionario!$B$38</f>
        <v>0.52266143629411765</v>
      </c>
      <c r="P712">
        <f>O712*Diccionario!$B$39</f>
        <v>0.47039529266470592</v>
      </c>
      <c r="Q712">
        <f>P712*Diccionario!$B$40</f>
        <v>0.18815811706588237</v>
      </c>
      <c r="R712">
        <f>Q712*Diccionario!$B$41</f>
        <v>0.12230277609282354</v>
      </c>
      <c r="S712">
        <f t="shared" si="114"/>
        <v>0.12230277609282354</v>
      </c>
      <c r="T712">
        <f>I712*Diccionario!$B$36</f>
        <v>34.499104705882353</v>
      </c>
      <c r="U712">
        <f>T712*Diccionario!$B$42</f>
        <v>3.484409575294118</v>
      </c>
      <c r="V712">
        <f>U712*Diccionario!$B$43</f>
        <v>2.961748139</v>
      </c>
      <c r="W712">
        <f>V712*Diccionario!$B$44</f>
        <v>0.56273214641000002</v>
      </c>
      <c r="X712">
        <f>W712*Diccionario!$B$45</f>
        <v>0.21946553709990002</v>
      </c>
      <c r="Y712">
        <f>X712*Diccionario!$B$46</f>
        <v>0.19532432801891103</v>
      </c>
      <c r="Z712">
        <f>Y712*Diccionario!$B$47</f>
        <v>7.2270001366997086E-2</v>
      </c>
      <c r="AA712">
        <f>Z712*Diccionario!$B$48</f>
        <v>7.2270001366997086E-2</v>
      </c>
      <c r="AB712">
        <f>AA712*Diccionario!$B$49</f>
        <v>5.4202501025247818E-2</v>
      </c>
      <c r="AC712">
        <f t="shared" si="115"/>
        <v>5.4202501025247818E-2</v>
      </c>
      <c r="AD712">
        <f t="shared" si="116"/>
        <v>0.17650527711807135</v>
      </c>
      <c r="AE712">
        <f t="shared" si="117"/>
        <v>2.9578170746595296E-4</v>
      </c>
      <c r="AF712" t="e">
        <f ca="1">IF(AD712="","",_xludf.RANK.EQ(AD712,$AD$2:$AD$5513,0))</f>
        <v>#NAME?</v>
      </c>
      <c r="AH712" t="str">
        <f t="shared" si="118"/>
        <v>Media</v>
      </c>
      <c r="AI712" t="s">
        <v>153</v>
      </c>
      <c r="AJ712" t="str">
        <f>IFERROR(VLOOKUP(B712,Maestro_Regionales!$A$2:$B$35,2,FALSE),"Otras zonas")</f>
        <v>Costa</v>
      </c>
      <c r="AK712" t="str">
        <f t="shared" si="119"/>
        <v>COOSALUD EPS | Costa</v>
      </c>
    </row>
    <row r="713" spans="1:37">
      <c r="A713" s="4" t="s">
        <v>66</v>
      </c>
      <c r="B713" s="4" t="s">
        <v>67</v>
      </c>
      <c r="C713" s="4" t="s">
        <v>106</v>
      </c>
      <c r="D713" s="4" t="s">
        <v>107</v>
      </c>
      <c r="E713" s="4" t="s">
        <v>87</v>
      </c>
      <c r="F713" s="4">
        <v>1137</v>
      </c>
      <c r="G713" s="4">
        <v>5623</v>
      </c>
      <c r="H713" s="4">
        <v>0</v>
      </c>
      <c r="I713">
        <f t="shared" si="110"/>
        <v>6760</v>
      </c>
      <c r="J713">
        <f t="shared" si="111"/>
        <v>0.16819526627218934</v>
      </c>
      <c r="K713">
        <f t="shared" si="112"/>
        <v>0.83180473372781061</v>
      </c>
      <c r="L713">
        <f t="shared" si="113"/>
        <v>0</v>
      </c>
      <c r="M713">
        <f>I713*Diccionario!$B$36</f>
        <v>15.007332549019607</v>
      </c>
      <c r="N713">
        <f>M713*Diccionario!$B$37</f>
        <v>1.5157405874509804</v>
      </c>
      <c r="O713">
        <f>N713*Diccionario!$B$38</f>
        <v>0.22736108811764705</v>
      </c>
      <c r="P713">
        <f>O713*Diccionario!$B$39</f>
        <v>0.20462497930588236</v>
      </c>
      <c r="Q713">
        <f>P713*Diccionario!$B$40</f>
        <v>8.1849991722352952E-2</v>
      </c>
      <c r="R713">
        <f>Q713*Diccionario!$B$41</f>
        <v>5.3202494619529424E-2</v>
      </c>
      <c r="S713">
        <f t="shared" si="114"/>
        <v>5.3202494619529424E-2</v>
      </c>
      <c r="T713">
        <f>I713*Diccionario!$B$36</f>
        <v>15.007332549019607</v>
      </c>
      <c r="U713">
        <f>T713*Diccionario!$B$42</f>
        <v>1.5157405874509804</v>
      </c>
      <c r="V713">
        <f>U713*Diccionario!$B$43</f>
        <v>1.2883794993333333</v>
      </c>
      <c r="W713">
        <f>V713*Diccionario!$B$44</f>
        <v>0.24479210487333333</v>
      </c>
      <c r="X713">
        <f>W713*Diccionario!$B$45</f>
        <v>9.5468920900599996E-2</v>
      </c>
      <c r="Y713">
        <f>X713*Diccionario!$B$46</f>
        <v>8.4967339601533992E-2</v>
      </c>
      <c r="Z713">
        <f>Y713*Diccionario!$B$47</f>
        <v>3.143791565256758E-2</v>
      </c>
      <c r="AA713">
        <f>Z713*Diccionario!$B$48</f>
        <v>3.143791565256758E-2</v>
      </c>
      <c r="AB713">
        <f>AA713*Diccionario!$B$49</f>
        <v>2.3578436739425685E-2</v>
      </c>
      <c r="AC713">
        <f t="shared" si="115"/>
        <v>2.3578436739425685E-2</v>
      </c>
      <c r="AD713">
        <f t="shared" si="116"/>
        <v>7.6780931358955112E-2</v>
      </c>
      <c r="AE713">
        <f t="shared" si="117"/>
        <v>1.2866694610488044E-4</v>
      </c>
      <c r="AF713" t="e">
        <f ca="1">IF(AD713="","",_xludf.RANK.EQ(AD713,$AD$2:$AD$5513,0))</f>
        <v>#NAME?</v>
      </c>
      <c r="AH713" t="str">
        <f t="shared" si="118"/>
        <v>Baja</v>
      </c>
      <c r="AI713" t="s">
        <v>153</v>
      </c>
      <c r="AJ713" t="str">
        <f>IFERROR(VLOOKUP(B713,Maestro_Regionales!$A$2:$B$35,2,FALSE),"Otras zonas")</f>
        <v>Costa</v>
      </c>
      <c r="AK713" t="str">
        <f t="shared" si="119"/>
        <v>NUEVA EPS | Costa</v>
      </c>
    </row>
    <row r="714" spans="1:37">
      <c r="A714" s="4" t="s">
        <v>66</v>
      </c>
      <c r="B714" s="4" t="s">
        <v>67</v>
      </c>
      <c r="C714" s="4" t="s">
        <v>106</v>
      </c>
      <c r="D714" s="4" t="s">
        <v>107</v>
      </c>
      <c r="E714" s="4" t="s">
        <v>89</v>
      </c>
      <c r="F714" s="4">
        <v>57</v>
      </c>
      <c r="G714" s="4">
        <v>1851</v>
      </c>
      <c r="H714" s="4">
        <v>0</v>
      </c>
      <c r="I714">
        <f t="shared" si="110"/>
        <v>1908</v>
      </c>
      <c r="J714">
        <f t="shared" si="111"/>
        <v>2.9874213836477988E-2</v>
      </c>
      <c r="K714">
        <f t="shared" si="112"/>
        <v>0.97012578616352196</v>
      </c>
      <c r="L714">
        <f t="shared" si="113"/>
        <v>0</v>
      </c>
      <c r="M714">
        <f>I714*Diccionario!$B$36</f>
        <v>4.2357974117647057</v>
      </c>
      <c r="N714">
        <f>M714*Diccionario!$B$37</f>
        <v>0.42781553858823529</v>
      </c>
      <c r="O714">
        <f>N714*Diccionario!$B$38</f>
        <v>6.4172330788235296E-2</v>
      </c>
      <c r="P714">
        <f>O714*Diccionario!$B$39</f>
        <v>5.7755097709411771E-2</v>
      </c>
      <c r="Q714">
        <f>P714*Diccionario!$B$40</f>
        <v>2.3102039083764708E-2</v>
      </c>
      <c r="R714">
        <f>Q714*Diccionario!$B$41</f>
        <v>1.5016325404447061E-2</v>
      </c>
      <c r="S714">
        <f t="shared" si="114"/>
        <v>1.5016325404447061E-2</v>
      </c>
      <c r="T714">
        <f>I714*Diccionario!$B$36</f>
        <v>4.2357974117647057</v>
      </c>
      <c r="U714">
        <f>T714*Diccionario!$B$42</f>
        <v>0.42781553858823529</v>
      </c>
      <c r="V714">
        <f>U714*Diccionario!$B$43</f>
        <v>0.36364320779999998</v>
      </c>
      <c r="W714">
        <f>V714*Diccionario!$B$44</f>
        <v>6.9092209481999997E-2</v>
      </c>
      <c r="X714">
        <f>W714*Diccionario!$B$45</f>
        <v>2.6945961697980001E-2</v>
      </c>
      <c r="Y714">
        <f>X714*Diccionario!$B$46</f>
        <v>2.3981905911202202E-2</v>
      </c>
      <c r="Z714">
        <f>Y714*Diccionario!$B$47</f>
        <v>8.873305187144815E-3</v>
      </c>
      <c r="AA714">
        <f>Z714*Diccionario!$B$48</f>
        <v>8.873305187144815E-3</v>
      </c>
      <c r="AB714">
        <f>AA714*Diccionario!$B$49</f>
        <v>6.6549788903586113E-3</v>
      </c>
      <c r="AC714">
        <f t="shared" si="115"/>
        <v>6.6549788903586113E-3</v>
      </c>
      <c r="AD714">
        <f t="shared" si="116"/>
        <v>2.1671304294805672E-2</v>
      </c>
      <c r="AE714">
        <f t="shared" si="117"/>
        <v>3.6316055202383411E-5</v>
      </c>
      <c r="AF714" t="e">
        <f ca="1">IF(AD714="","",_xludf.RANK.EQ(AD714,$AD$2:$AD$5513,0))</f>
        <v>#NAME?</v>
      </c>
      <c r="AH714" t="str">
        <f t="shared" si="118"/>
        <v>Baja</v>
      </c>
      <c r="AI714" t="s">
        <v>153</v>
      </c>
      <c r="AJ714" t="str">
        <f>IFERROR(VLOOKUP(B714,Maestro_Regionales!$A$2:$B$35,2,FALSE),"Otras zonas")</f>
        <v>Costa</v>
      </c>
      <c r="AK714" t="str">
        <f t="shared" si="119"/>
        <v>PROTEGER EPS (ANTES CAJACOPI EPS) | Costa</v>
      </c>
    </row>
    <row r="715" spans="1:37">
      <c r="A715" s="4" t="s">
        <v>66</v>
      </c>
      <c r="B715" s="4" t="s">
        <v>67</v>
      </c>
      <c r="C715" s="4" t="s">
        <v>106</v>
      </c>
      <c r="D715" s="4" t="s">
        <v>107</v>
      </c>
      <c r="E715" s="4" t="s">
        <v>90</v>
      </c>
      <c r="F715" s="4">
        <v>0</v>
      </c>
      <c r="G715" s="4">
        <v>0</v>
      </c>
      <c r="H715" s="4">
        <v>348</v>
      </c>
      <c r="I715">
        <f t="shared" si="110"/>
        <v>348</v>
      </c>
      <c r="J715">
        <f t="shared" si="111"/>
        <v>0</v>
      </c>
      <c r="K715">
        <f t="shared" si="112"/>
        <v>0</v>
      </c>
      <c r="L715">
        <f t="shared" si="113"/>
        <v>1</v>
      </c>
      <c r="M715">
        <f>I715*Diccionario!$B$36</f>
        <v>0.77256682352941175</v>
      </c>
      <c r="N715">
        <f>M715*Diccionario!$B$37</f>
        <v>7.8029249176470597E-2</v>
      </c>
      <c r="O715">
        <f>N715*Diccionario!$B$38</f>
        <v>1.1704387376470589E-2</v>
      </c>
      <c r="P715">
        <f>O715*Diccionario!$B$39</f>
        <v>1.053394863882353E-2</v>
      </c>
      <c r="Q715">
        <f>P715*Diccionario!$B$40</f>
        <v>4.2135794555294122E-3</v>
      </c>
      <c r="R715">
        <f>Q715*Diccionario!$B$41</f>
        <v>2.7388266460941181E-3</v>
      </c>
      <c r="S715">
        <f t="shared" si="114"/>
        <v>2.7388266460941181E-3</v>
      </c>
      <c r="T715">
        <f>I715*Diccionario!$B$36</f>
        <v>0.77256682352941175</v>
      </c>
      <c r="U715">
        <f>T715*Diccionario!$B$42</f>
        <v>7.8029249176470597E-2</v>
      </c>
      <c r="V715">
        <f>U715*Diccionario!$B$43</f>
        <v>6.632486180000001E-2</v>
      </c>
      <c r="W715">
        <f>V715*Diccionario!$B$44</f>
        <v>1.2601723742000002E-2</v>
      </c>
      <c r="X715">
        <f>W715*Diccionario!$B$45</f>
        <v>4.9146722593800011E-3</v>
      </c>
      <c r="Y715">
        <f>X715*Diccionario!$B$46</f>
        <v>4.3740583108482015E-3</v>
      </c>
      <c r="Z715">
        <f>Y715*Diccionario!$B$47</f>
        <v>1.6184015750138345E-3</v>
      </c>
      <c r="AA715">
        <f>Z715*Diccionario!$B$48</f>
        <v>1.6184015750138345E-3</v>
      </c>
      <c r="AB715">
        <f>AA715*Diccionario!$B$49</f>
        <v>1.2138011812603759E-3</v>
      </c>
      <c r="AC715">
        <f t="shared" si="115"/>
        <v>1.2138011812603759E-3</v>
      </c>
      <c r="AD715">
        <f t="shared" si="116"/>
        <v>3.9526278273544942E-3</v>
      </c>
      <c r="AE715">
        <f t="shared" si="117"/>
        <v>6.6236830243340825E-6</v>
      </c>
      <c r="AF715" t="e">
        <f ca="1">IF(AD715="","",_xludf.RANK.EQ(AD715,$AD$2:$AD$5513,0))</f>
        <v>#NAME?</v>
      </c>
      <c r="AH715" t="str">
        <f t="shared" si="118"/>
        <v>Baja</v>
      </c>
      <c r="AI715" t="s">
        <v>153</v>
      </c>
      <c r="AJ715" t="str">
        <f>IFERROR(VLOOKUP(B715,Maestro_Regionales!$A$2:$B$35,2,FALSE),"Otras zonas")</f>
        <v>Costa</v>
      </c>
      <c r="AK715" t="str">
        <f t="shared" si="119"/>
        <v>REGIMEN DE EXCEPCION | Costa</v>
      </c>
    </row>
    <row r="716" spans="1:37">
      <c r="A716" s="4" t="s">
        <v>66</v>
      </c>
      <c r="B716" s="4" t="s">
        <v>67</v>
      </c>
      <c r="C716" s="4" t="s">
        <v>106</v>
      </c>
      <c r="D716" s="4" t="s">
        <v>107</v>
      </c>
      <c r="E716" s="4" t="s">
        <v>85</v>
      </c>
      <c r="F716" s="4">
        <v>1</v>
      </c>
      <c r="G716" s="4">
        <v>0</v>
      </c>
      <c r="H716" s="4">
        <v>0</v>
      </c>
      <c r="I716">
        <f t="shared" si="110"/>
        <v>1</v>
      </c>
      <c r="J716">
        <f t="shared" si="111"/>
        <v>1</v>
      </c>
      <c r="K716">
        <f t="shared" si="112"/>
        <v>0</v>
      </c>
      <c r="L716">
        <f t="shared" si="113"/>
        <v>0</v>
      </c>
      <c r="M716">
        <f>I716*Diccionario!$B$36</f>
        <v>2.2200196078431371E-3</v>
      </c>
      <c r="N716">
        <f>M716*Diccionario!$B$37</f>
        <v>2.2422198039215687E-4</v>
      </c>
      <c r="O716">
        <f>N716*Diccionario!$B$38</f>
        <v>3.3633297058823532E-5</v>
      </c>
      <c r="P716">
        <f>O716*Diccionario!$B$39</f>
        <v>3.026996735294118E-5</v>
      </c>
      <c r="Q716">
        <f>P716*Diccionario!$B$40</f>
        <v>1.2107986941176473E-5</v>
      </c>
      <c r="R716">
        <f>Q716*Diccionario!$B$41</f>
        <v>7.870191511764708E-6</v>
      </c>
      <c r="S716">
        <f t="shared" si="114"/>
        <v>7.870191511764708E-6</v>
      </c>
      <c r="T716">
        <f>I716*Diccionario!$B$36</f>
        <v>2.2200196078431371E-3</v>
      </c>
      <c r="U716">
        <f>T716*Diccionario!$B$42</f>
        <v>2.2422198039215687E-4</v>
      </c>
      <c r="V716">
        <f>U716*Diccionario!$B$43</f>
        <v>1.9058868333333333E-4</v>
      </c>
      <c r="W716">
        <f>V716*Diccionario!$B$44</f>
        <v>3.6211849833333333E-5</v>
      </c>
      <c r="X716">
        <f>W716*Diccionario!$B$45</f>
        <v>1.4122621435000001E-5</v>
      </c>
      <c r="Y716">
        <f>X716*Diccionario!$B$46</f>
        <v>1.256913307715E-5</v>
      </c>
      <c r="Z716">
        <f>Y716*Diccionario!$B$47</f>
        <v>4.6505792385454997E-6</v>
      </c>
      <c r="AA716">
        <f>Z716*Diccionario!$B$48</f>
        <v>4.6505792385454997E-6</v>
      </c>
      <c r="AB716">
        <f>AA716*Diccionario!$B$49</f>
        <v>3.4879344289091247E-6</v>
      </c>
      <c r="AC716">
        <f t="shared" si="115"/>
        <v>3.4879344289091247E-6</v>
      </c>
      <c r="AD716">
        <f t="shared" si="116"/>
        <v>1.1358125940673833E-5</v>
      </c>
      <c r="AE716">
        <f t="shared" si="117"/>
        <v>1.9033571909005983E-8</v>
      </c>
      <c r="AF716" t="e">
        <f ca="1">IF(AD716="","",_xludf.RANK.EQ(AD716,$AD$2:$AD$5513,0))</f>
        <v>#NAME?</v>
      </c>
      <c r="AH716" t="str">
        <f t="shared" si="118"/>
        <v>Baja</v>
      </c>
      <c r="AI716" t="s">
        <v>153</v>
      </c>
      <c r="AJ716" t="str">
        <f>IFERROR(VLOOKUP(B716,Maestro_Regionales!$A$2:$B$35,2,FALSE),"Otras zonas")</f>
        <v>Costa</v>
      </c>
      <c r="AK716" t="str">
        <f t="shared" si="119"/>
        <v>SALUD TOTAL EPS | Costa</v>
      </c>
    </row>
    <row r="717" spans="1:37">
      <c r="A717" s="4" t="s">
        <v>66</v>
      </c>
      <c r="B717" s="4" t="s">
        <v>67</v>
      </c>
      <c r="C717" s="4" t="s">
        <v>78</v>
      </c>
      <c r="D717" s="4" t="s">
        <v>79</v>
      </c>
      <c r="E717" s="4" t="s">
        <v>77</v>
      </c>
      <c r="F717" s="4">
        <v>3750</v>
      </c>
      <c r="G717" s="4">
        <v>29750</v>
      </c>
      <c r="H717" s="4">
        <v>0</v>
      </c>
      <c r="I717">
        <f t="shared" si="110"/>
        <v>33500</v>
      </c>
      <c r="J717">
        <f t="shared" si="111"/>
        <v>0.11194029850746269</v>
      </c>
      <c r="K717">
        <f t="shared" si="112"/>
        <v>0.88805970149253732</v>
      </c>
      <c r="L717">
        <f t="shared" si="113"/>
        <v>0</v>
      </c>
      <c r="M717">
        <f>I717*Diccionario!$B$36</f>
        <v>74.370656862745093</v>
      </c>
      <c r="N717">
        <f>M717*Diccionario!$B$37</f>
        <v>7.5114363431372553</v>
      </c>
      <c r="O717">
        <f>N717*Diccionario!$B$38</f>
        <v>1.1267154514705882</v>
      </c>
      <c r="P717">
        <f>O717*Diccionario!$B$39</f>
        <v>1.0140439063235294</v>
      </c>
      <c r="Q717">
        <f>P717*Diccionario!$B$40</f>
        <v>0.40561756252941178</v>
      </c>
      <c r="R717">
        <f>Q717*Diccionario!$B$41</f>
        <v>0.26365141564411765</v>
      </c>
      <c r="S717">
        <f t="shared" si="114"/>
        <v>0.26365141564411765</v>
      </c>
      <c r="T717">
        <f>I717*Diccionario!$B$36</f>
        <v>74.370656862745093</v>
      </c>
      <c r="U717">
        <f>T717*Diccionario!$B$42</f>
        <v>7.5114363431372553</v>
      </c>
      <c r="V717">
        <f>U717*Diccionario!$B$43</f>
        <v>6.3847208916666665</v>
      </c>
      <c r="W717">
        <f>V717*Diccionario!$B$44</f>
        <v>1.2130969694166667</v>
      </c>
      <c r="X717">
        <f>W717*Diccionario!$B$45</f>
        <v>0.47310781807250002</v>
      </c>
      <c r="Y717">
        <f>X717*Diccionario!$B$46</f>
        <v>0.42106595808452502</v>
      </c>
      <c r="Z717">
        <f>Y717*Diccionario!$B$47</f>
        <v>0.15579440449127424</v>
      </c>
      <c r="AA717">
        <f>Z717*Diccionario!$B$48</f>
        <v>0.15579440449127424</v>
      </c>
      <c r="AB717">
        <f>AA717*Diccionario!$B$49</f>
        <v>0.11684580336845568</v>
      </c>
      <c r="AC717">
        <f t="shared" si="115"/>
        <v>0.11684580336845568</v>
      </c>
      <c r="AD717">
        <f t="shared" si="116"/>
        <v>0.38049721901257333</v>
      </c>
      <c r="AE717">
        <f t="shared" si="117"/>
        <v>6.3762465895170033E-4</v>
      </c>
      <c r="AF717" t="e">
        <f ca="1">IF(AD717="","",_xludf.RANK.EQ(AD717,$AD$2:$AD$5513,0))</f>
        <v>#NAME?</v>
      </c>
      <c r="AH717" t="str">
        <f t="shared" si="118"/>
        <v>Media</v>
      </c>
      <c r="AI717" t="s">
        <v>153</v>
      </c>
      <c r="AJ717" t="str">
        <f>IFERROR(VLOOKUP(B717,Maestro_Regionales!$A$2:$B$35,2,FALSE),"Otras zonas")</f>
        <v>Costa</v>
      </c>
      <c r="AK717" t="str">
        <f t="shared" si="119"/>
        <v>MUTUAL SER | Costa</v>
      </c>
    </row>
    <row r="718" spans="1:37">
      <c r="A718" s="4" t="s">
        <v>66</v>
      </c>
      <c r="B718" s="4" t="s">
        <v>67</v>
      </c>
      <c r="C718" s="4" t="s">
        <v>78</v>
      </c>
      <c r="D718" s="4" t="s">
        <v>79</v>
      </c>
      <c r="E718" s="4" t="s">
        <v>88</v>
      </c>
      <c r="F718" s="4">
        <v>1546</v>
      </c>
      <c r="G718" s="4">
        <v>19867</v>
      </c>
      <c r="H718" s="4">
        <v>0</v>
      </c>
      <c r="I718">
        <f t="shared" si="110"/>
        <v>21413</v>
      </c>
      <c r="J718">
        <f t="shared" si="111"/>
        <v>7.2199131368794661E-2</v>
      </c>
      <c r="K718">
        <f t="shared" si="112"/>
        <v>0.92780086863120537</v>
      </c>
      <c r="L718">
        <f t="shared" si="113"/>
        <v>0</v>
      </c>
      <c r="M718">
        <f>I718*Diccionario!$B$36</f>
        <v>47.537279862745095</v>
      </c>
      <c r="N718">
        <f>M718*Diccionario!$B$37</f>
        <v>4.8012652661372552</v>
      </c>
      <c r="O718">
        <f>N718*Diccionario!$B$38</f>
        <v>0.72018978992058824</v>
      </c>
      <c r="P718">
        <f>O718*Diccionario!$B$39</f>
        <v>0.64817081092852946</v>
      </c>
      <c r="Q718">
        <f>P718*Diccionario!$B$40</f>
        <v>0.25926832437141178</v>
      </c>
      <c r="R718">
        <f>Q718*Diccionario!$B$41</f>
        <v>0.16852441084141767</v>
      </c>
      <c r="S718">
        <f t="shared" si="114"/>
        <v>0.16852441084141767</v>
      </c>
      <c r="T718">
        <f>I718*Diccionario!$B$36</f>
        <v>47.537279862745095</v>
      </c>
      <c r="U718">
        <f>T718*Diccionario!$B$42</f>
        <v>4.8012652661372552</v>
      </c>
      <c r="V718">
        <f>U718*Diccionario!$B$43</f>
        <v>4.0810754762166672</v>
      </c>
      <c r="W718">
        <f>V718*Diccionario!$B$44</f>
        <v>0.7754043404811668</v>
      </c>
      <c r="X718">
        <f>W718*Diccionario!$B$45</f>
        <v>0.30240769278765506</v>
      </c>
      <c r="Y718">
        <f>X718*Diccionario!$B$46</f>
        <v>0.26914284658101301</v>
      </c>
      <c r="Z718">
        <f>Y718*Diccionario!$B$47</f>
        <v>9.9582853234974816E-2</v>
      </c>
      <c r="AA718">
        <f>Z718*Diccionario!$B$48</f>
        <v>9.9582853234974816E-2</v>
      </c>
      <c r="AB718">
        <f>AA718*Diccionario!$B$49</f>
        <v>7.4687139926231105E-2</v>
      </c>
      <c r="AC718">
        <f t="shared" si="115"/>
        <v>7.4687139926231105E-2</v>
      </c>
      <c r="AD718">
        <f t="shared" si="116"/>
        <v>0.24321155076764878</v>
      </c>
      <c r="AE718">
        <f t="shared" si="117"/>
        <v>4.0756587528754511E-4</v>
      </c>
      <c r="AF718" t="e">
        <f ca="1">IF(AD718="","",_xludf.RANK.EQ(AD718,$AD$2:$AD$5513,0))</f>
        <v>#NAME?</v>
      </c>
      <c r="AH718" t="str">
        <f t="shared" si="118"/>
        <v>Media</v>
      </c>
      <c r="AI718" t="s">
        <v>153</v>
      </c>
      <c r="AJ718" t="str">
        <f>IFERROR(VLOOKUP(B718,Maestro_Regionales!$A$2:$B$35,2,FALSE),"Otras zonas")</f>
        <v>Costa</v>
      </c>
      <c r="AK718" t="str">
        <f t="shared" si="119"/>
        <v>COOSALUD EPS | Costa</v>
      </c>
    </row>
    <row r="719" spans="1:37">
      <c r="A719" s="4" t="s">
        <v>66</v>
      </c>
      <c r="B719" s="4" t="s">
        <v>67</v>
      </c>
      <c r="C719" s="4" t="s">
        <v>78</v>
      </c>
      <c r="D719" s="4" t="s">
        <v>79</v>
      </c>
      <c r="E719" s="4" t="s">
        <v>87</v>
      </c>
      <c r="F719" s="4">
        <v>4891</v>
      </c>
      <c r="G719" s="4">
        <v>10870</v>
      </c>
      <c r="H719" s="4">
        <v>0</v>
      </c>
      <c r="I719">
        <f t="shared" si="110"/>
        <v>15761</v>
      </c>
      <c r="J719">
        <f t="shared" si="111"/>
        <v>0.31032294905145613</v>
      </c>
      <c r="K719">
        <f t="shared" si="112"/>
        <v>0.68967705094854392</v>
      </c>
      <c r="L719">
        <f t="shared" si="113"/>
        <v>0</v>
      </c>
      <c r="M719">
        <f>I719*Diccionario!$B$36</f>
        <v>34.989729039215682</v>
      </c>
      <c r="N719">
        <f>M719*Diccionario!$B$37</f>
        <v>3.5339626329607841</v>
      </c>
      <c r="O719">
        <f>N719*Diccionario!$B$38</f>
        <v>0.53009439494411759</v>
      </c>
      <c r="P719">
        <f>O719*Diccionario!$B$39</f>
        <v>0.47708495544970586</v>
      </c>
      <c r="Q719">
        <f>P719*Diccionario!$B$40</f>
        <v>0.19083398217988234</v>
      </c>
      <c r="R719">
        <f>Q719*Diccionario!$B$41</f>
        <v>0.12404208841692353</v>
      </c>
      <c r="S719">
        <f t="shared" si="114"/>
        <v>0.12404208841692353</v>
      </c>
      <c r="T719">
        <f>I719*Diccionario!$B$36</f>
        <v>34.989729039215682</v>
      </c>
      <c r="U719">
        <f>T719*Diccionario!$B$42</f>
        <v>3.5339626329607841</v>
      </c>
      <c r="V719">
        <f>U719*Diccionario!$B$43</f>
        <v>3.0038682380166666</v>
      </c>
      <c r="W719">
        <f>V719*Diccionario!$B$44</f>
        <v>0.57073496522316669</v>
      </c>
      <c r="X719">
        <f>W719*Diccionario!$B$45</f>
        <v>0.22258663643703502</v>
      </c>
      <c r="Y719">
        <f>X719*Diccionario!$B$46</f>
        <v>0.19810210642896117</v>
      </c>
      <c r="Z719">
        <f>Y719*Diccionario!$B$47</f>
        <v>7.3297779378715636E-2</v>
      </c>
      <c r="AA719">
        <f>Z719*Diccionario!$B$48</f>
        <v>7.3297779378715636E-2</v>
      </c>
      <c r="AB719">
        <f>AA719*Diccionario!$B$49</f>
        <v>5.497333453403673E-2</v>
      </c>
      <c r="AC719">
        <f t="shared" si="115"/>
        <v>5.497333453403673E-2</v>
      </c>
      <c r="AD719">
        <f t="shared" si="116"/>
        <v>0.17901542295096026</v>
      </c>
      <c r="AE719">
        <f t="shared" si="117"/>
        <v>2.9998812685784324E-4</v>
      </c>
      <c r="AF719" t="e">
        <f ca="1">IF(AD719="","",_xludf.RANK.EQ(AD719,$AD$2:$AD$5513,0))</f>
        <v>#NAME?</v>
      </c>
      <c r="AH719" t="str">
        <f t="shared" si="118"/>
        <v>Media</v>
      </c>
      <c r="AI719" t="s">
        <v>153</v>
      </c>
      <c r="AJ719" t="str">
        <f>IFERROR(VLOOKUP(B719,Maestro_Regionales!$A$2:$B$35,2,FALSE),"Otras zonas")</f>
        <v>Costa</v>
      </c>
      <c r="AK719" t="str">
        <f t="shared" si="119"/>
        <v>NUEVA EPS | Costa</v>
      </c>
    </row>
    <row r="720" spans="1:37">
      <c r="A720" s="4" t="s">
        <v>66</v>
      </c>
      <c r="B720" s="4" t="s">
        <v>67</v>
      </c>
      <c r="C720" s="4" t="s">
        <v>78</v>
      </c>
      <c r="D720" s="4" t="s">
        <v>79</v>
      </c>
      <c r="E720" s="4" t="s">
        <v>70</v>
      </c>
      <c r="F720" s="4">
        <v>11279</v>
      </c>
      <c r="G720" s="4">
        <v>4428</v>
      </c>
      <c r="H720" s="4">
        <v>0</v>
      </c>
      <c r="I720">
        <f t="shared" si="110"/>
        <v>15707</v>
      </c>
      <c r="J720">
        <f t="shared" si="111"/>
        <v>0.71808747692111796</v>
      </c>
      <c r="K720">
        <f t="shared" si="112"/>
        <v>0.28191252307888204</v>
      </c>
      <c r="L720">
        <f t="shared" si="113"/>
        <v>0</v>
      </c>
      <c r="M720">
        <f>I720*Diccionario!$B$36</f>
        <v>34.869847980392151</v>
      </c>
      <c r="N720">
        <f>M720*Diccionario!$B$37</f>
        <v>3.5218546460196074</v>
      </c>
      <c r="O720">
        <f>N720*Diccionario!$B$38</f>
        <v>0.52827819690294109</v>
      </c>
      <c r="P720">
        <f>O720*Diccionario!$B$39</f>
        <v>0.47545037721264699</v>
      </c>
      <c r="Q720">
        <f>P720*Diccionario!$B$40</f>
        <v>0.1901801508850588</v>
      </c>
      <c r="R720">
        <f>Q720*Diccionario!$B$41</f>
        <v>0.12361709807528823</v>
      </c>
      <c r="S720">
        <f t="shared" si="114"/>
        <v>0.12361709807528823</v>
      </c>
      <c r="T720">
        <f>I720*Diccionario!$B$36</f>
        <v>34.869847980392151</v>
      </c>
      <c r="U720">
        <f>T720*Diccionario!$B$42</f>
        <v>3.5218546460196074</v>
      </c>
      <c r="V720">
        <f>U720*Diccionario!$B$43</f>
        <v>2.9935764491166661</v>
      </c>
      <c r="W720">
        <f>V720*Diccionario!$B$44</f>
        <v>0.56877952533216658</v>
      </c>
      <c r="X720">
        <f>W720*Diccionario!$B$45</f>
        <v>0.22182401487954498</v>
      </c>
      <c r="Y720">
        <f>X720*Diccionario!$B$46</f>
        <v>0.19742337324279505</v>
      </c>
      <c r="Z720">
        <f>Y720*Diccionario!$B$47</f>
        <v>7.3046648099834161E-2</v>
      </c>
      <c r="AA720">
        <f>Z720*Diccionario!$B$48</f>
        <v>7.3046648099834161E-2</v>
      </c>
      <c r="AB720">
        <f>AA720*Diccionario!$B$49</f>
        <v>5.478498607487562E-2</v>
      </c>
      <c r="AC720">
        <f t="shared" si="115"/>
        <v>5.478498607487562E-2</v>
      </c>
      <c r="AD720">
        <f t="shared" si="116"/>
        <v>0.17840208415016384</v>
      </c>
      <c r="AE720">
        <f t="shared" si="117"/>
        <v>2.9896031397475686E-4</v>
      </c>
      <c r="AF720" t="e">
        <f ca="1">IF(AD720="","",_xludf.RANK.EQ(AD720,$AD$2:$AD$5513,0))</f>
        <v>#NAME?</v>
      </c>
      <c r="AH720" t="str">
        <f t="shared" si="118"/>
        <v>Media</v>
      </c>
      <c r="AI720" t="s">
        <v>153</v>
      </c>
      <c r="AJ720" t="str">
        <f>IFERROR(VLOOKUP(B720,Maestro_Regionales!$A$2:$B$35,2,FALSE),"Otras zonas")</f>
        <v>Costa</v>
      </c>
      <c r="AK720" t="str">
        <f t="shared" si="119"/>
        <v>EPS SURA | Costa</v>
      </c>
    </row>
    <row r="721" spans="1:37">
      <c r="A721" s="4" t="s">
        <v>66</v>
      </c>
      <c r="B721" s="4" t="s">
        <v>67</v>
      </c>
      <c r="C721" s="4" t="s">
        <v>78</v>
      </c>
      <c r="D721" s="4" t="s">
        <v>79</v>
      </c>
      <c r="E721" s="4" t="s">
        <v>89</v>
      </c>
      <c r="F721" s="4">
        <v>406</v>
      </c>
      <c r="G721" s="4">
        <v>11951</v>
      </c>
      <c r="H721" s="4">
        <v>0</v>
      </c>
      <c r="I721">
        <f t="shared" si="110"/>
        <v>12357</v>
      </c>
      <c r="J721">
        <f t="shared" si="111"/>
        <v>3.2855871166140652E-2</v>
      </c>
      <c r="K721">
        <f t="shared" si="112"/>
        <v>0.96714412883385936</v>
      </c>
      <c r="L721">
        <f t="shared" si="113"/>
        <v>0</v>
      </c>
      <c r="M721">
        <f>I721*Diccionario!$B$36</f>
        <v>27.432782294117644</v>
      </c>
      <c r="N721">
        <f>M721*Diccionario!$B$37</f>
        <v>2.770711011705882</v>
      </c>
      <c r="O721">
        <f>N721*Diccionario!$B$38</f>
        <v>0.41560665175588229</v>
      </c>
      <c r="P721">
        <f>O721*Diccionario!$B$39</f>
        <v>0.37404598658029409</v>
      </c>
      <c r="Q721">
        <f>P721*Diccionario!$B$40</f>
        <v>0.14961839463211765</v>
      </c>
      <c r="R721">
        <f>Q721*Diccionario!$B$41</f>
        <v>9.7251956510876481E-2</v>
      </c>
      <c r="S721">
        <f t="shared" si="114"/>
        <v>9.7251956510876481E-2</v>
      </c>
      <c r="T721">
        <f>I721*Diccionario!$B$36</f>
        <v>27.432782294117644</v>
      </c>
      <c r="U721">
        <f>T721*Diccionario!$B$42</f>
        <v>2.770711011705882</v>
      </c>
      <c r="V721">
        <f>U721*Diccionario!$B$43</f>
        <v>2.3551043599499994</v>
      </c>
      <c r="W721">
        <f>V721*Diccionario!$B$44</f>
        <v>0.44746982839049992</v>
      </c>
      <c r="X721">
        <f>W721*Diccionario!$B$45</f>
        <v>0.17451323307229497</v>
      </c>
      <c r="Y721">
        <f>X721*Diccionario!$B$46</f>
        <v>0.15531677743434252</v>
      </c>
      <c r="Z721">
        <f>Y721*Diccionario!$B$47</f>
        <v>5.7467207650706731E-2</v>
      </c>
      <c r="AA721">
        <f>Z721*Diccionario!$B$48</f>
        <v>5.7467207650706731E-2</v>
      </c>
      <c r="AB721">
        <f>AA721*Diccionario!$B$49</f>
        <v>4.3100405738030048E-2</v>
      </c>
      <c r="AC721">
        <f t="shared" si="115"/>
        <v>4.3100405738030048E-2</v>
      </c>
      <c r="AD721">
        <f t="shared" si="116"/>
        <v>0.14035236224890651</v>
      </c>
      <c r="AE721">
        <f t="shared" si="117"/>
        <v>2.3519784807958687E-4</v>
      </c>
      <c r="AF721" t="e">
        <f ca="1">IF(AD721="","",_xludf.RANK.EQ(AD721,$AD$2:$AD$5513,0))</f>
        <v>#NAME?</v>
      </c>
      <c r="AH721" t="str">
        <f t="shared" si="118"/>
        <v>Baja</v>
      </c>
      <c r="AI721" t="s">
        <v>153</v>
      </c>
      <c r="AJ721" t="str">
        <f>IFERROR(VLOOKUP(B721,Maestro_Regionales!$A$2:$B$35,2,FALSE),"Otras zonas")</f>
        <v>Costa</v>
      </c>
      <c r="AK721" t="str">
        <f t="shared" si="119"/>
        <v>PROTEGER EPS (ANTES CAJACOPI EPS) | Costa</v>
      </c>
    </row>
    <row r="722" spans="1:37">
      <c r="A722" s="4" t="s">
        <v>66</v>
      </c>
      <c r="B722" s="4" t="s">
        <v>67</v>
      </c>
      <c r="C722" s="4" t="s">
        <v>78</v>
      </c>
      <c r="D722" s="4" t="s">
        <v>79</v>
      </c>
      <c r="E722" s="4" t="s">
        <v>92</v>
      </c>
      <c r="F722" s="4">
        <v>58</v>
      </c>
      <c r="G722" s="4">
        <v>2283</v>
      </c>
      <c r="H722" s="4">
        <v>0</v>
      </c>
      <c r="I722">
        <f t="shared" si="110"/>
        <v>2341</v>
      </c>
      <c r="J722">
        <f t="shared" si="111"/>
        <v>2.4775736864587783E-2</v>
      </c>
      <c r="K722">
        <f t="shared" si="112"/>
        <v>0.97522426313541222</v>
      </c>
      <c r="L722">
        <f t="shared" si="113"/>
        <v>0</v>
      </c>
      <c r="M722">
        <f>I722*Diccionario!$B$36</f>
        <v>5.1970659019607837</v>
      </c>
      <c r="N722">
        <f>M722*Diccionario!$B$37</f>
        <v>0.52490365609803913</v>
      </c>
      <c r="O722">
        <f>N722*Diccionario!$B$38</f>
        <v>7.8735548414705869E-2</v>
      </c>
      <c r="P722">
        <f>O722*Diccionario!$B$39</f>
        <v>7.0861993573235291E-2</v>
      </c>
      <c r="Q722">
        <f>P722*Diccionario!$B$40</f>
        <v>2.8344797429294119E-2</v>
      </c>
      <c r="R722">
        <f>Q722*Diccionario!$B$41</f>
        <v>1.8424118329041179E-2</v>
      </c>
      <c r="S722">
        <f t="shared" si="114"/>
        <v>1.8424118329041179E-2</v>
      </c>
      <c r="T722">
        <f>I722*Diccionario!$B$36</f>
        <v>5.1970659019607837</v>
      </c>
      <c r="U722">
        <f>T722*Diccionario!$B$42</f>
        <v>0.52490365609803913</v>
      </c>
      <c r="V722">
        <f>U722*Diccionario!$B$43</f>
        <v>0.44616810768333326</v>
      </c>
      <c r="W722">
        <f>V722*Diccionario!$B$44</f>
        <v>8.4771940459833314E-2</v>
      </c>
      <c r="X722">
        <f>W722*Diccionario!$B$45</f>
        <v>3.3061056779334991E-2</v>
      </c>
      <c r="Y722">
        <f>X722*Diccionario!$B$46</f>
        <v>2.9424340533608141E-2</v>
      </c>
      <c r="Z722">
        <f>Y722*Diccionario!$B$47</f>
        <v>1.0887005997435011E-2</v>
      </c>
      <c r="AA722">
        <f>Z722*Diccionario!$B$48</f>
        <v>1.0887005997435011E-2</v>
      </c>
      <c r="AB722">
        <f>AA722*Diccionario!$B$49</f>
        <v>8.1652544980762576E-3</v>
      </c>
      <c r="AC722">
        <f t="shared" si="115"/>
        <v>8.1652544980762576E-3</v>
      </c>
      <c r="AD722">
        <f t="shared" si="116"/>
        <v>2.6589372827117437E-2</v>
      </c>
      <c r="AE722">
        <f t="shared" si="117"/>
        <v>4.4557591838982994E-5</v>
      </c>
      <c r="AF722" t="e">
        <f ca="1">IF(AD722="","",_xludf.RANK.EQ(AD722,$AD$2:$AD$5513,0))</f>
        <v>#NAME?</v>
      </c>
      <c r="AH722" t="str">
        <f t="shared" si="118"/>
        <v>Baja</v>
      </c>
      <c r="AI722" t="s">
        <v>153</v>
      </c>
      <c r="AJ722" t="str">
        <f>IFERROR(VLOOKUP(B722,Maestro_Regionales!$A$2:$B$35,2,FALSE),"Otras zonas")</f>
        <v>Costa</v>
      </c>
      <c r="AK722" t="str">
        <f t="shared" si="119"/>
        <v>EPS FAMILIAR DE COLOMBIA | Costa</v>
      </c>
    </row>
    <row r="723" spans="1:37">
      <c r="A723" s="4" t="s">
        <v>66</v>
      </c>
      <c r="B723" s="4" t="s">
        <v>67</v>
      </c>
      <c r="C723" s="4" t="s">
        <v>78</v>
      </c>
      <c r="D723" s="4" t="s">
        <v>79</v>
      </c>
      <c r="E723" s="4" t="s">
        <v>85</v>
      </c>
      <c r="F723" s="4">
        <v>960</v>
      </c>
      <c r="G723" s="4">
        <v>828</v>
      </c>
      <c r="H723" s="4">
        <v>0</v>
      </c>
      <c r="I723">
        <f t="shared" si="110"/>
        <v>1788</v>
      </c>
      <c r="J723">
        <f t="shared" si="111"/>
        <v>0.53691275167785235</v>
      </c>
      <c r="K723">
        <f t="shared" si="112"/>
        <v>0.46308724832214765</v>
      </c>
      <c r="L723">
        <f t="shared" si="113"/>
        <v>0</v>
      </c>
      <c r="M723">
        <f>I723*Diccionario!$B$36</f>
        <v>3.9693950588235292</v>
      </c>
      <c r="N723">
        <f>M723*Diccionario!$B$37</f>
        <v>0.40090890094117648</v>
      </c>
      <c r="O723">
        <f>N723*Diccionario!$B$38</f>
        <v>6.0136335141176472E-2</v>
      </c>
      <c r="P723">
        <f>O723*Diccionario!$B$39</f>
        <v>5.4122701627058824E-2</v>
      </c>
      <c r="Q723">
        <f>P723*Diccionario!$B$40</f>
        <v>2.1649080650823532E-2</v>
      </c>
      <c r="R723">
        <f>Q723*Diccionario!$B$41</f>
        <v>1.4071902423035297E-2</v>
      </c>
      <c r="S723">
        <f t="shared" si="114"/>
        <v>1.4071902423035297E-2</v>
      </c>
      <c r="T723">
        <f>I723*Diccionario!$B$36</f>
        <v>3.9693950588235292</v>
      </c>
      <c r="U723">
        <f>T723*Diccionario!$B$42</f>
        <v>0.40090890094117648</v>
      </c>
      <c r="V723">
        <f>U723*Diccionario!$B$43</f>
        <v>0.34077256579999998</v>
      </c>
      <c r="W723">
        <f>V723*Diccionario!$B$44</f>
        <v>6.4746787501999997E-2</v>
      </c>
      <c r="X723">
        <f>W723*Diccionario!$B$45</f>
        <v>2.5251247125779998E-2</v>
      </c>
      <c r="Y723">
        <f>X723*Diccionario!$B$46</f>
        <v>2.2473609941944198E-2</v>
      </c>
      <c r="Z723">
        <f>Y723*Diccionario!$B$47</f>
        <v>8.3152356785193525E-3</v>
      </c>
      <c r="AA723">
        <f>Z723*Diccionario!$B$48</f>
        <v>8.3152356785193525E-3</v>
      </c>
      <c r="AB723">
        <f>AA723*Diccionario!$B$49</f>
        <v>6.2364267588895144E-3</v>
      </c>
      <c r="AC723">
        <f t="shared" si="115"/>
        <v>6.2364267588895144E-3</v>
      </c>
      <c r="AD723">
        <f t="shared" si="116"/>
        <v>2.0308329181924812E-2</v>
      </c>
      <c r="AE723">
        <f t="shared" si="117"/>
        <v>3.4032026573302697E-5</v>
      </c>
      <c r="AF723" t="e">
        <f ca="1">IF(AD723="","",_xludf.RANK.EQ(AD723,$AD$2:$AD$5513,0))</f>
        <v>#NAME?</v>
      </c>
      <c r="AH723" t="str">
        <f t="shared" si="118"/>
        <v>Baja</v>
      </c>
      <c r="AI723" t="s">
        <v>153</v>
      </c>
      <c r="AJ723" t="str">
        <f>IFERROR(VLOOKUP(B723,Maestro_Regionales!$A$2:$B$35,2,FALSE),"Otras zonas")</f>
        <v>Costa</v>
      </c>
      <c r="AK723" t="str">
        <f t="shared" si="119"/>
        <v>SALUD TOTAL EPS | Costa</v>
      </c>
    </row>
    <row r="724" spans="1:37">
      <c r="A724" s="4" t="s">
        <v>66</v>
      </c>
      <c r="B724" s="4" t="s">
        <v>67</v>
      </c>
      <c r="C724" s="4" t="s">
        <v>78</v>
      </c>
      <c r="D724" s="4" t="s">
        <v>79</v>
      </c>
      <c r="E724" s="4" t="s">
        <v>91</v>
      </c>
      <c r="F724" s="4">
        <v>318</v>
      </c>
      <c r="G724" s="4">
        <v>635</v>
      </c>
      <c r="H724" s="4">
        <v>0</v>
      </c>
      <c r="I724">
        <f t="shared" si="110"/>
        <v>953</v>
      </c>
      <c r="J724">
        <f t="shared" si="111"/>
        <v>0.33368310598111228</v>
      </c>
      <c r="K724">
        <f t="shared" si="112"/>
        <v>0.66631689401888772</v>
      </c>
      <c r="L724">
        <f t="shared" si="113"/>
        <v>0</v>
      </c>
      <c r="M724">
        <f>I724*Diccionario!$B$36</f>
        <v>2.1156786862745096</v>
      </c>
      <c r="N724">
        <f>M724*Diccionario!$B$37</f>
        <v>0.21368354731372549</v>
      </c>
      <c r="O724">
        <f>N724*Diccionario!$B$38</f>
        <v>3.2052532097058821E-2</v>
      </c>
      <c r="P724">
        <f>O724*Diccionario!$B$39</f>
        <v>2.8847278887352938E-2</v>
      </c>
      <c r="Q724">
        <f>P724*Diccionario!$B$40</f>
        <v>1.1538911554941175E-2</v>
      </c>
      <c r="R724">
        <f>Q724*Diccionario!$B$41</f>
        <v>7.5002925107117641E-3</v>
      </c>
      <c r="S724">
        <f t="shared" si="114"/>
        <v>7.5002925107117641E-3</v>
      </c>
      <c r="T724">
        <f>I724*Diccionario!$B$36</f>
        <v>2.1156786862745096</v>
      </c>
      <c r="U724">
        <f>T724*Diccionario!$B$42</f>
        <v>0.21368354731372549</v>
      </c>
      <c r="V724">
        <f>U724*Diccionario!$B$43</f>
        <v>0.18163101521666666</v>
      </c>
      <c r="W724">
        <f>V724*Diccionario!$B$44</f>
        <v>3.4509892891166669E-2</v>
      </c>
      <c r="X724">
        <f>W724*Diccionario!$B$45</f>
        <v>1.3458858227555002E-2</v>
      </c>
      <c r="Y724">
        <f>X724*Diccionario!$B$46</f>
        <v>1.1978383822523952E-2</v>
      </c>
      <c r="Z724">
        <f>Y724*Diccionario!$B$47</f>
        <v>4.4320020143338622E-3</v>
      </c>
      <c r="AA724">
        <f>Z724*Diccionario!$B$48</f>
        <v>4.4320020143338622E-3</v>
      </c>
      <c r="AB724">
        <f>AA724*Diccionario!$B$49</f>
        <v>3.3240015107503969E-3</v>
      </c>
      <c r="AC724">
        <f t="shared" si="115"/>
        <v>3.3240015107503969E-3</v>
      </c>
      <c r="AD724">
        <f t="shared" si="116"/>
        <v>1.082429402146216E-2</v>
      </c>
      <c r="AE724">
        <f t="shared" si="117"/>
        <v>1.8138994029282695E-5</v>
      </c>
      <c r="AF724" t="e">
        <f ca="1">IF(AD724="","",_xludf.RANK.EQ(AD724,$AD$2:$AD$5513,0))</f>
        <v>#NAME?</v>
      </c>
      <c r="AH724" t="str">
        <f t="shared" si="118"/>
        <v>Baja</v>
      </c>
      <c r="AI724" t="s">
        <v>153</v>
      </c>
      <c r="AJ724" t="str">
        <f>IFERROR(VLOOKUP(B724,Maestro_Regionales!$A$2:$B$35,2,FALSE),"Otras zonas")</f>
        <v>Costa</v>
      </c>
      <c r="AK724" t="str">
        <f t="shared" si="119"/>
        <v>FAMISANAR | Costa</v>
      </c>
    </row>
    <row r="725" spans="1:37">
      <c r="A725" s="4" t="s">
        <v>66</v>
      </c>
      <c r="B725" s="4" t="s">
        <v>67</v>
      </c>
      <c r="C725" s="4" t="s">
        <v>78</v>
      </c>
      <c r="D725" s="4" t="s">
        <v>79</v>
      </c>
      <c r="E725" s="4" t="s">
        <v>90</v>
      </c>
      <c r="F725" s="4">
        <v>0</v>
      </c>
      <c r="G725" s="4">
        <v>0</v>
      </c>
      <c r="H725" s="4">
        <v>718</v>
      </c>
      <c r="I725">
        <f t="shared" si="110"/>
        <v>718</v>
      </c>
      <c r="J725">
        <f t="shared" si="111"/>
        <v>0</v>
      </c>
      <c r="K725">
        <f t="shared" si="112"/>
        <v>0</v>
      </c>
      <c r="L725">
        <f t="shared" si="113"/>
        <v>1</v>
      </c>
      <c r="M725">
        <f>I725*Diccionario!$B$36</f>
        <v>1.5939740784313725</v>
      </c>
      <c r="N725">
        <f>M725*Diccionario!$B$37</f>
        <v>0.16099138192156864</v>
      </c>
      <c r="O725">
        <f>N725*Diccionario!$B$38</f>
        <v>2.4148707288235295E-2</v>
      </c>
      <c r="P725">
        <f>O725*Diccionario!$B$39</f>
        <v>2.1733836559411766E-2</v>
      </c>
      <c r="Q725">
        <f>P725*Diccionario!$B$40</f>
        <v>8.6935346237647076E-3</v>
      </c>
      <c r="R725">
        <f>Q725*Diccionario!$B$41</f>
        <v>5.65079750544706E-3</v>
      </c>
      <c r="S725">
        <f t="shared" si="114"/>
        <v>5.65079750544706E-3</v>
      </c>
      <c r="T725">
        <f>I725*Diccionario!$B$36</f>
        <v>1.5939740784313725</v>
      </c>
      <c r="U725">
        <f>T725*Diccionario!$B$42</f>
        <v>0.16099138192156864</v>
      </c>
      <c r="V725">
        <f>U725*Diccionario!$B$43</f>
        <v>0.13684267463333336</v>
      </c>
      <c r="W725">
        <f>V725*Diccionario!$B$44</f>
        <v>2.6000108180333339E-2</v>
      </c>
      <c r="X725">
        <f>W725*Diccionario!$B$45</f>
        <v>1.0140042190330002E-2</v>
      </c>
      <c r="Y725">
        <f>X725*Diccionario!$B$46</f>
        <v>9.0246375493937027E-3</v>
      </c>
      <c r="Z725">
        <f>Y725*Diccionario!$B$47</f>
        <v>3.3391158932756702E-3</v>
      </c>
      <c r="AA725">
        <f>Z725*Diccionario!$B$48</f>
        <v>3.3391158932756702E-3</v>
      </c>
      <c r="AB725">
        <f>AA725*Diccionario!$B$49</f>
        <v>2.5043369199567525E-3</v>
      </c>
      <c r="AC725">
        <f t="shared" si="115"/>
        <v>2.5043369199567525E-3</v>
      </c>
      <c r="AD725">
        <f t="shared" si="116"/>
        <v>8.1551344254038125E-3</v>
      </c>
      <c r="AE725">
        <f t="shared" si="117"/>
        <v>1.3666104630666296E-5</v>
      </c>
      <c r="AF725" t="e">
        <f ca="1">IF(AD725="","",_xludf.RANK.EQ(AD725,$AD$2:$AD$5513,0))</f>
        <v>#NAME?</v>
      </c>
      <c r="AH725" t="str">
        <f t="shared" si="118"/>
        <v>Baja</v>
      </c>
      <c r="AI725" t="s">
        <v>153</v>
      </c>
      <c r="AJ725" t="str">
        <f>IFERROR(VLOOKUP(B725,Maestro_Regionales!$A$2:$B$35,2,FALSE),"Otras zonas")</f>
        <v>Costa</v>
      </c>
      <c r="AK725" t="str">
        <f t="shared" si="119"/>
        <v>REGIMEN DE EXCEPCION | Costa</v>
      </c>
    </row>
    <row r="726" spans="1:37">
      <c r="A726" s="4" t="s">
        <v>66</v>
      </c>
      <c r="B726" s="4" t="s">
        <v>67</v>
      </c>
      <c r="C726" s="4" t="s">
        <v>78</v>
      </c>
      <c r="D726" s="4" t="s">
        <v>79</v>
      </c>
      <c r="E726" s="4" t="s">
        <v>86</v>
      </c>
      <c r="F726" s="4">
        <v>6</v>
      </c>
      <c r="G726" s="4">
        <v>2</v>
      </c>
      <c r="H726" s="4">
        <v>0</v>
      </c>
      <c r="I726">
        <f t="shared" si="110"/>
        <v>8</v>
      </c>
      <c r="J726">
        <f t="shared" si="111"/>
        <v>0.75</v>
      </c>
      <c r="K726">
        <f t="shared" si="112"/>
        <v>0.25</v>
      </c>
      <c r="L726">
        <f t="shared" si="113"/>
        <v>0</v>
      </c>
      <c r="M726">
        <f>I726*Diccionario!$B$36</f>
        <v>1.7760156862745097E-2</v>
      </c>
      <c r="N726">
        <f>M726*Diccionario!$B$37</f>
        <v>1.7937758431372549E-3</v>
      </c>
      <c r="O726">
        <f>N726*Diccionario!$B$38</f>
        <v>2.6906637647058825E-4</v>
      </c>
      <c r="P726">
        <f>O726*Diccionario!$B$39</f>
        <v>2.4215973882352944E-4</v>
      </c>
      <c r="Q726">
        <f>P726*Diccionario!$B$40</f>
        <v>9.6863895529411786E-5</v>
      </c>
      <c r="R726">
        <f>Q726*Diccionario!$B$41</f>
        <v>6.2961532094117664E-5</v>
      </c>
      <c r="S726">
        <f t="shared" si="114"/>
        <v>6.2961532094117664E-5</v>
      </c>
      <c r="T726">
        <f>I726*Diccionario!$B$36</f>
        <v>1.7760156862745097E-2</v>
      </c>
      <c r="U726">
        <f>T726*Diccionario!$B$42</f>
        <v>1.7937758431372549E-3</v>
      </c>
      <c r="V726">
        <f>U726*Diccionario!$B$43</f>
        <v>1.5247094666666666E-3</v>
      </c>
      <c r="W726">
        <f>V726*Diccionario!$B$44</f>
        <v>2.8969479866666666E-4</v>
      </c>
      <c r="X726">
        <f>W726*Diccionario!$B$45</f>
        <v>1.1298097148000001E-4</v>
      </c>
      <c r="Y726">
        <f>X726*Diccionario!$B$46</f>
        <v>1.005530646172E-4</v>
      </c>
      <c r="Z726">
        <f>Y726*Diccionario!$B$47</f>
        <v>3.7204633908363997E-5</v>
      </c>
      <c r="AA726">
        <f>Z726*Diccionario!$B$48</f>
        <v>3.7204633908363997E-5</v>
      </c>
      <c r="AB726">
        <f>AA726*Diccionario!$B$49</f>
        <v>2.7903475431272998E-5</v>
      </c>
      <c r="AC726">
        <f t="shared" si="115"/>
        <v>2.7903475431272998E-5</v>
      </c>
      <c r="AD726">
        <f t="shared" si="116"/>
        <v>9.0865007525390662E-5</v>
      </c>
      <c r="AE726">
        <f t="shared" si="117"/>
        <v>1.5226857527204786E-7</v>
      </c>
      <c r="AF726" t="e">
        <f ca="1">IF(AD726="","",_xludf.RANK.EQ(AD726,$AD$2:$AD$5513,0))</f>
        <v>#NAME?</v>
      </c>
      <c r="AH726" t="str">
        <f t="shared" si="118"/>
        <v>Baja</v>
      </c>
      <c r="AI726" t="s">
        <v>153</v>
      </c>
      <c r="AJ726" t="str">
        <f>IFERROR(VLOOKUP(B726,Maestro_Regionales!$A$2:$B$35,2,FALSE),"Otras zonas")</f>
        <v>Costa</v>
      </c>
      <c r="AK726" t="str">
        <f t="shared" si="119"/>
        <v>EPS SANITAS | Costa</v>
      </c>
    </row>
    <row r="727" spans="1:37">
      <c r="A727" s="4" t="s">
        <v>66</v>
      </c>
      <c r="B727" s="4" t="s">
        <v>67</v>
      </c>
      <c r="C727" s="4" t="s">
        <v>110</v>
      </c>
      <c r="D727" s="4" t="s">
        <v>111</v>
      </c>
      <c r="E727" s="4" t="s">
        <v>88</v>
      </c>
      <c r="F727" s="4">
        <v>621</v>
      </c>
      <c r="G727" s="4">
        <v>15080</v>
      </c>
      <c r="H727" s="4">
        <v>0</v>
      </c>
      <c r="I727">
        <f t="shared" si="110"/>
        <v>15701</v>
      </c>
      <c r="J727">
        <f t="shared" si="111"/>
        <v>3.9551620915865233E-2</v>
      </c>
      <c r="K727">
        <f t="shared" si="112"/>
        <v>0.96044837908413472</v>
      </c>
      <c r="L727">
        <f t="shared" si="113"/>
        <v>0</v>
      </c>
      <c r="M727">
        <f>I727*Diccionario!$B$36</f>
        <v>34.856527862745097</v>
      </c>
      <c r="N727">
        <f>M727*Diccionario!$B$37</f>
        <v>3.520509314137255</v>
      </c>
      <c r="O727">
        <f>N727*Diccionario!$B$38</f>
        <v>0.52807639712058818</v>
      </c>
      <c r="P727">
        <f>O727*Diccionario!$B$39</f>
        <v>0.47526875740852936</v>
      </c>
      <c r="Q727">
        <f>P727*Diccionario!$B$40</f>
        <v>0.19010750296341175</v>
      </c>
      <c r="R727">
        <f>Q727*Diccionario!$B$41</f>
        <v>0.12356987692621764</v>
      </c>
      <c r="S727">
        <f t="shared" si="114"/>
        <v>0.12356987692621764</v>
      </c>
      <c r="T727">
        <f>I727*Diccionario!$B$36</f>
        <v>34.856527862745097</v>
      </c>
      <c r="U727">
        <f>T727*Diccionario!$B$42</f>
        <v>3.520509314137255</v>
      </c>
      <c r="V727">
        <f>U727*Diccionario!$B$43</f>
        <v>2.9924329170166666</v>
      </c>
      <c r="W727">
        <f>V727*Diccionario!$B$44</f>
        <v>0.56856225423316664</v>
      </c>
      <c r="X727">
        <f>W727*Diccionario!$B$45</f>
        <v>0.221739279150935</v>
      </c>
      <c r="Y727">
        <f>X727*Diccionario!$B$46</f>
        <v>0.19734795844433214</v>
      </c>
      <c r="Z727">
        <f>Y727*Diccionario!$B$47</f>
        <v>7.3018744624402887E-2</v>
      </c>
      <c r="AA727">
        <f>Z727*Diccionario!$B$48</f>
        <v>7.3018744624402887E-2</v>
      </c>
      <c r="AB727">
        <f>AA727*Diccionario!$B$49</f>
        <v>5.4764058468302165E-2</v>
      </c>
      <c r="AC727">
        <f t="shared" si="115"/>
        <v>5.4764058468302165E-2</v>
      </c>
      <c r="AD727">
        <f t="shared" si="116"/>
        <v>0.1783339353945198</v>
      </c>
      <c r="AE727">
        <f t="shared" si="117"/>
        <v>2.9884611254330287E-4</v>
      </c>
      <c r="AF727" t="e">
        <f ca="1">IF(AD727="","",_xludf.RANK.EQ(AD727,$AD$2:$AD$5513,0))</f>
        <v>#NAME?</v>
      </c>
      <c r="AH727" t="str">
        <f t="shared" si="118"/>
        <v>Media</v>
      </c>
      <c r="AI727" t="s">
        <v>153</v>
      </c>
      <c r="AJ727" t="str">
        <f>IFERROR(VLOOKUP(B727,Maestro_Regionales!$A$2:$B$35,2,FALSE),"Otras zonas")</f>
        <v>Costa</v>
      </c>
      <c r="AK727" t="str">
        <f t="shared" si="119"/>
        <v>COOSALUD EPS | Costa</v>
      </c>
    </row>
    <row r="728" spans="1:37">
      <c r="A728" s="4" t="s">
        <v>66</v>
      </c>
      <c r="B728" s="4" t="s">
        <v>67</v>
      </c>
      <c r="C728" s="4" t="s">
        <v>110</v>
      </c>
      <c r="D728" s="4" t="s">
        <v>111</v>
      </c>
      <c r="E728" s="4" t="s">
        <v>87</v>
      </c>
      <c r="F728" s="4">
        <v>463</v>
      </c>
      <c r="G728" s="4">
        <v>2573</v>
      </c>
      <c r="H728" s="4">
        <v>0</v>
      </c>
      <c r="I728">
        <f t="shared" si="110"/>
        <v>3036</v>
      </c>
      <c r="J728">
        <f t="shared" si="111"/>
        <v>0.15250329380764163</v>
      </c>
      <c r="K728">
        <f t="shared" si="112"/>
        <v>0.8474967061923584</v>
      </c>
      <c r="L728">
        <f t="shared" si="113"/>
        <v>0</v>
      </c>
      <c r="M728">
        <f>I728*Diccionario!$B$36</f>
        <v>6.7399795294117641</v>
      </c>
      <c r="N728">
        <f>M728*Diccionario!$B$37</f>
        <v>0.68073793247058823</v>
      </c>
      <c r="O728">
        <f>N728*Diccionario!$B$38</f>
        <v>0.10211068987058823</v>
      </c>
      <c r="P728">
        <f>O728*Diccionario!$B$39</f>
        <v>9.1899620883529404E-2</v>
      </c>
      <c r="Q728">
        <f>P728*Diccionario!$B$40</f>
        <v>3.6759848353411763E-2</v>
      </c>
      <c r="R728">
        <f>Q728*Diccionario!$B$41</f>
        <v>2.3893901429717646E-2</v>
      </c>
      <c r="S728">
        <f t="shared" si="114"/>
        <v>2.3893901429717646E-2</v>
      </c>
      <c r="T728">
        <f>I728*Diccionario!$B$36</f>
        <v>6.7399795294117641</v>
      </c>
      <c r="U728">
        <f>T728*Diccionario!$B$42</f>
        <v>0.68073793247058823</v>
      </c>
      <c r="V728">
        <f>U728*Diccionario!$B$43</f>
        <v>0.57862724259999998</v>
      </c>
      <c r="W728">
        <f>V728*Diccionario!$B$44</f>
        <v>0.109939176094</v>
      </c>
      <c r="X728">
        <f>W728*Diccionario!$B$45</f>
        <v>4.2876278676660003E-2</v>
      </c>
      <c r="Y728">
        <f>X728*Diccionario!$B$46</f>
        <v>3.8159888022227403E-2</v>
      </c>
      <c r="Z728">
        <f>Y728*Diccionario!$B$47</f>
        <v>1.4119158568224139E-2</v>
      </c>
      <c r="AA728">
        <f>Z728*Diccionario!$B$48</f>
        <v>1.4119158568224139E-2</v>
      </c>
      <c r="AB728">
        <f>AA728*Diccionario!$B$49</f>
        <v>1.0589368926168104E-2</v>
      </c>
      <c r="AC728">
        <f t="shared" si="115"/>
        <v>1.0589368926168104E-2</v>
      </c>
      <c r="AD728">
        <f t="shared" si="116"/>
        <v>3.4483270355885748E-2</v>
      </c>
      <c r="AE728">
        <f t="shared" si="117"/>
        <v>5.7785924315742147E-5</v>
      </c>
      <c r="AF728" t="e">
        <f ca="1">IF(AD728="","",_xludf.RANK.EQ(AD728,$AD$2:$AD$5513,0))</f>
        <v>#NAME?</v>
      </c>
      <c r="AH728" t="str">
        <f t="shared" si="118"/>
        <v>Baja</v>
      </c>
      <c r="AI728" t="s">
        <v>153</v>
      </c>
      <c r="AJ728" t="str">
        <f>IFERROR(VLOOKUP(B728,Maestro_Regionales!$A$2:$B$35,2,FALSE),"Otras zonas")</f>
        <v>Costa</v>
      </c>
      <c r="AK728" t="str">
        <f t="shared" si="119"/>
        <v>NUEVA EPS | Costa</v>
      </c>
    </row>
    <row r="729" spans="1:37">
      <c r="A729" s="4" t="s">
        <v>66</v>
      </c>
      <c r="B729" s="4" t="s">
        <v>67</v>
      </c>
      <c r="C729" s="4" t="s">
        <v>110</v>
      </c>
      <c r="D729" s="4" t="s">
        <v>111</v>
      </c>
      <c r="E729" s="4" t="s">
        <v>89</v>
      </c>
      <c r="F729" s="4">
        <v>4</v>
      </c>
      <c r="G729" s="4">
        <v>541</v>
      </c>
      <c r="H729" s="4">
        <v>0</v>
      </c>
      <c r="I729">
        <f t="shared" si="110"/>
        <v>545</v>
      </c>
      <c r="J729">
        <f t="shared" si="111"/>
        <v>7.3394495412844041E-3</v>
      </c>
      <c r="K729">
        <f t="shared" si="112"/>
        <v>0.9926605504587156</v>
      </c>
      <c r="L729">
        <f t="shared" si="113"/>
        <v>0</v>
      </c>
      <c r="M729">
        <f>I729*Diccionario!$B$36</f>
        <v>1.2099106862745097</v>
      </c>
      <c r="N729">
        <f>M729*Diccionario!$B$37</f>
        <v>0.12220097931372549</v>
      </c>
      <c r="O729">
        <f>N729*Diccionario!$B$38</f>
        <v>1.8330146897058822E-2</v>
      </c>
      <c r="P729">
        <f>O729*Diccionario!$B$39</f>
        <v>1.6497132207352942E-2</v>
      </c>
      <c r="Q729">
        <f>P729*Diccionario!$B$40</f>
        <v>6.5988528829411773E-3</v>
      </c>
      <c r="R729">
        <f>Q729*Diccionario!$B$41</f>
        <v>4.2892543739117654E-3</v>
      </c>
      <c r="S729">
        <f t="shared" si="114"/>
        <v>4.2892543739117654E-3</v>
      </c>
      <c r="T729">
        <f>I729*Diccionario!$B$36</f>
        <v>1.2099106862745097</v>
      </c>
      <c r="U729">
        <f>T729*Diccionario!$B$42</f>
        <v>0.12220097931372549</v>
      </c>
      <c r="V729">
        <f>U729*Diccionario!$B$43</f>
        <v>0.10387083241666667</v>
      </c>
      <c r="W729">
        <f>V729*Diccionario!$B$44</f>
        <v>1.9735458159166667E-2</v>
      </c>
      <c r="X729">
        <f>W729*Diccionario!$B$45</f>
        <v>7.696828682075E-3</v>
      </c>
      <c r="Y729">
        <f>X729*Diccionario!$B$46</f>
        <v>6.8501775270467498E-3</v>
      </c>
      <c r="Z729">
        <f>Y729*Diccionario!$B$47</f>
        <v>2.5345656850072973E-3</v>
      </c>
      <c r="AA729">
        <f>Z729*Diccionario!$B$48</f>
        <v>2.5345656850072973E-3</v>
      </c>
      <c r="AB729">
        <f>AA729*Diccionario!$B$49</f>
        <v>1.900924263755473E-3</v>
      </c>
      <c r="AC729">
        <f t="shared" si="115"/>
        <v>1.900924263755473E-3</v>
      </c>
      <c r="AD729">
        <f t="shared" si="116"/>
        <v>6.1901786376672386E-3</v>
      </c>
      <c r="AE729">
        <f t="shared" si="117"/>
        <v>1.037329669040826E-5</v>
      </c>
      <c r="AF729" t="e">
        <f ca="1">IF(AD729="","",_xludf.RANK.EQ(AD729,$AD$2:$AD$5513,0))</f>
        <v>#NAME?</v>
      </c>
      <c r="AH729" t="str">
        <f t="shared" si="118"/>
        <v>Baja</v>
      </c>
      <c r="AI729" t="s">
        <v>153</v>
      </c>
      <c r="AJ729" t="str">
        <f>IFERROR(VLOOKUP(B729,Maestro_Regionales!$A$2:$B$35,2,FALSE),"Otras zonas")</f>
        <v>Costa</v>
      </c>
      <c r="AK729" t="str">
        <f t="shared" si="119"/>
        <v>PROTEGER EPS (ANTES CAJACOPI EPS) | Costa</v>
      </c>
    </row>
    <row r="730" spans="1:37">
      <c r="A730" s="4" t="s">
        <v>66</v>
      </c>
      <c r="B730" s="4" t="s">
        <v>67</v>
      </c>
      <c r="C730" s="4" t="s">
        <v>110</v>
      </c>
      <c r="D730" s="4" t="s">
        <v>111</v>
      </c>
      <c r="E730" s="4" t="s">
        <v>90</v>
      </c>
      <c r="F730" s="4">
        <v>0</v>
      </c>
      <c r="G730" s="4">
        <v>0</v>
      </c>
      <c r="H730" s="4">
        <v>315</v>
      </c>
      <c r="I730">
        <f t="shared" si="110"/>
        <v>315</v>
      </c>
      <c r="J730">
        <f t="shared" si="111"/>
        <v>0</v>
      </c>
      <c r="K730">
        <f t="shared" si="112"/>
        <v>0</v>
      </c>
      <c r="L730">
        <f t="shared" si="113"/>
        <v>1</v>
      </c>
      <c r="M730">
        <f>I730*Diccionario!$B$36</f>
        <v>0.69930617647058824</v>
      </c>
      <c r="N730">
        <f>M730*Diccionario!$B$37</f>
        <v>7.0629923823529422E-2</v>
      </c>
      <c r="O730">
        <f>N730*Diccionario!$B$38</f>
        <v>1.0594488573529412E-2</v>
      </c>
      <c r="P730">
        <f>O730*Diccionario!$B$39</f>
        <v>9.5350397161764709E-3</v>
      </c>
      <c r="Q730">
        <f>P730*Diccionario!$B$40</f>
        <v>3.8140158864705884E-3</v>
      </c>
      <c r="R730">
        <f>Q730*Diccionario!$B$41</f>
        <v>2.4791103262058827E-3</v>
      </c>
      <c r="S730">
        <f t="shared" si="114"/>
        <v>2.4791103262058827E-3</v>
      </c>
      <c r="T730">
        <f>I730*Diccionario!$B$36</f>
        <v>0.69930617647058824</v>
      </c>
      <c r="U730">
        <f>T730*Diccionario!$B$42</f>
        <v>7.0629923823529422E-2</v>
      </c>
      <c r="V730">
        <f>U730*Diccionario!$B$43</f>
        <v>6.0035435250000005E-2</v>
      </c>
      <c r="W730">
        <f>V730*Diccionario!$B$44</f>
        <v>1.1406732697500001E-2</v>
      </c>
      <c r="X730">
        <f>W730*Diccionario!$B$45</f>
        <v>4.4486257520250008E-3</v>
      </c>
      <c r="Y730">
        <f>X730*Diccionario!$B$46</f>
        <v>3.9592769193022509E-3</v>
      </c>
      <c r="Z730">
        <f>Y730*Diccionario!$B$47</f>
        <v>1.4649324601418328E-3</v>
      </c>
      <c r="AA730">
        <f>Z730*Diccionario!$B$48</f>
        <v>1.4649324601418328E-3</v>
      </c>
      <c r="AB730">
        <f>AA730*Diccionario!$B$49</f>
        <v>1.0986993451063745E-3</v>
      </c>
      <c r="AC730">
        <f t="shared" si="115"/>
        <v>1.0986993451063745E-3</v>
      </c>
      <c r="AD730">
        <f t="shared" si="116"/>
        <v>3.577809671312257E-3</v>
      </c>
      <c r="AE730">
        <f t="shared" si="117"/>
        <v>5.9955751513368836E-6</v>
      </c>
      <c r="AF730" t="e">
        <f ca="1">IF(AD730="","",_xludf.RANK.EQ(AD730,$AD$2:$AD$5513,0))</f>
        <v>#NAME?</v>
      </c>
      <c r="AH730" t="str">
        <f t="shared" si="118"/>
        <v>Baja</v>
      </c>
      <c r="AI730" t="s">
        <v>153</v>
      </c>
      <c r="AJ730" t="str">
        <f>IFERROR(VLOOKUP(B730,Maestro_Regionales!$A$2:$B$35,2,FALSE),"Otras zonas")</f>
        <v>Costa</v>
      </c>
      <c r="AK730" t="str">
        <f t="shared" si="119"/>
        <v>REGIMEN DE EXCEPCION | Costa</v>
      </c>
    </row>
    <row r="731" spans="1:37">
      <c r="A731" s="4" t="s">
        <v>66</v>
      </c>
      <c r="B731" s="4" t="s">
        <v>67</v>
      </c>
      <c r="C731" s="4" t="s">
        <v>110</v>
      </c>
      <c r="D731" s="4" t="s">
        <v>111</v>
      </c>
      <c r="E731" s="4" t="s">
        <v>86</v>
      </c>
      <c r="F731" s="4">
        <v>1</v>
      </c>
      <c r="G731" s="4">
        <v>0</v>
      </c>
      <c r="H731" s="4">
        <v>0</v>
      </c>
      <c r="I731">
        <f t="shared" si="110"/>
        <v>1</v>
      </c>
      <c r="J731">
        <f t="shared" si="111"/>
        <v>1</v>
      </c>
      <c r="K731">
        <f t="shared" si="112"/>
        <v>0</v>
      </c>
      <c r="L731">
        <f t="shared" si="113"/>
        <v>0</v>
      </c>
      <c r="M731">
        <f>I731*Diccionario!$B$36</f>
        <v>2.2200196078431371E-3</v>
      </c>
      <c r="N731">
        <f>M731*Diccionario!$B$37</f>
        <v>2.2422198039215687E-4</v>
      </c>
      <c r="O731">
        <f>N731*Diccionario!$B$38</f>
        <v>3.3633297058823532E-5</v>
      </c>
      <c r="P731">
        <f>O731*Diccionario!$B$39</f>
        <v>3.026996735294118E-5</v>
      </c>
      <c r="Q731">
        <f>P731*Diccionario!$B$40</f>
        <v>1.2107986941176473E-5</v>
      </c>
      <c r="R731">
        <f>Q731*Diccionario!$B$41</f>
        <v>7.870191511764708E-6</v>
      </c>
      <c r="S731">
        <f t="shared" si="114"/>
        <v>7.870191511764708E-6</v>
      </c>
      <c r="T731">
        <f>I731*Diccionario!$B$36</f>
        <v>2.2200196078431371E-3</v>
      </c>
      <c r="U731">
        <f>T731*Diccionario!$B$42</f>
        <v>2.2422198039215687E-4</v>
      </c>
      <c r="V731">
        <f>U731*Diccionario!$B$43</f>
        <v>1.9058868333333333E-4</v>
      </c>
      <c r="W731">
        <f>V731*Diccionario!$B$44</f>
        <v>3.6211849833333333E-5</v>
      </c>
      <c r="X731">
        <f>W731*Diccionario!$B$45</f>
        <v>1.4122621435000001E-5</v>
      </c>
      <c r="Y731">
        <f>X731*Diccionario!$B$46</f>
        <v>1.256913307715E-5</v>
      </c>
      <c r="Z731">
        <f>Y731*Diccionario!$B$47</f>
        <v>4.6505792385454997E-6</v>
      </c>
      <c r="AA731">
        <f>Z731*Diccionario!$B$48</f>
        <v>4.6505792385454997E-6</v>
      </c>
      <c r="AB731">
        <f>AA731*Diccionario!$B$49</f>
        <v>3.4879344289091247E-6</v>
      </c>
      <c r="AC731">
        <f t="shared" si="115"/>
        <v>3.4879344289091247E-6</v>
      </c>
      <c r="AD731">
        <f t="shared" si="116"/>
        <v>1.1358125940673833E-5</v>
      </c>
      <c r="AE731">
        <f t="shared" si="117"/>
        <v>1.9033571909005983E-8</v>
      </c>
      <c r="AF731" t="e">
        <f ca="1">IF(AD731="","",_xludf.RANK.EQ(AD731,$AD$2:$AD$5513,0))</f>
        <v>#NAME?</v>
      </c>
      <c r="AH731" t="str">
        <f t="shared" si="118"/>
        <v>Baja</v>
      </c>
      <c r="AI731" t="s">
        <v>153</v>
      </c>
      <c r="AJ731" t="str">
        <f>IFERROR(VLOOKUP(B731,Maestro_Regionales!$A$2:$B$35,2,FALSE),"Otras zonas")</f>
        <v>Costa</v>
      </c>
      <c r="AK731" t="str">
        <f t="shared" si="119"/>
        <v>EPS SANITAS | Costa</v>
      </c>
    </row>
    <row r="732" spans="1:37">
      <c r="A732" s="4" t="s">
        <v>66</v>
      </c>
      <c r="B732" s="4" t="s">
        <v>67</v>
      </c>
      <c r="C732" s="4" t="s">
        <v>112</v>
      </c>
      <c r="D732" s="4" t="s">
        <v>113</v>
      </c>
      <c r="E732" s="4" t="s">
        <v>87</v>
      </c>
      <c r="F732" s="4">
        <v>2950</v>
      </c>
      <c r="G732" s="4">
        <v>10996</v>
      </c>
      <c r="H732" s="4">
        <v>0</v>
      </c>
      <c r="I732">
        <f t="shared" si="110"/>
        <v>13946</v>
      </c>
      <c r="J732">
        <f t="shared" si="111"/>
        <v>0.21153018786748889</v>
      </c>
      <c r="K732">
        <f t="shared" si="112"/>
        <v>0.78846981213251111</v>
      </c>
      <c r="L732">
        <f t="shared" si="113"/>
        <v>0</v>
      </c>
      <c r="M732">
        <f>I732*Diccionario!$B$36</f>
        <v>30.960393450980391</v>
      </c>
      <c r="N732">
        <f>M732*Diccionario!$B$37</f>
        <v>3.1269997385490198</v>
      </c>
      <c r="O732">
        <f>N732*Diccionario!$B$38</f>
        <v>0.46904996078235295</v>
      </c>
      <c r="P732">
        <f>O732*Diccionario!$B$39</f>
        <v>0.42214496470411766</v>
      </c>
      <c r="Q732">
        <f>P732*Diccionario!$B$40</f>
        <v>0.16885798588164708</v>
      </c>
      <c r="R732">
        <f>Q732*Diccionario!$B$41</f>
        <v>0.1097576908230706</v>
      </c>
      <c r="S732">
        <f t="shared" si="114"/>
        <v>0.1097576908230706</v>
      </c>
      <c r="T732">
        <f>I732*Diccionario!$B$36</f>
        <v>30.960393450980391</v>
      </c>
      <c r="U732">
        <f>T732*Diccionario!$B$42</f>
        <v>3.1269997385490198</v>
      </c>
      <c r="V732">
        <f>U732*Diccionario!$B$43</f>
        <v>2.657949777766667</v>
      </c>
      <c r="W732">
        <f>V732*Diccionario!$B$44</f>
        <v>0.50501045777566678</v>
      </c>
      <c r="X732">
        <f>W732*Diccionario!$B$45</f>
        <v>0.19695407853251004</v>
      </c>
      <c r="Y732">
        <f>X732*Diccionario!$B$46</f>
        <v>0.17528912989393394</v>
      </c>
      <c r="Z732">
        <f>Y732*Diccionario!$B$47</f>
        <v>6.4856978060755563E-2</v>
      </c>
      <c r="AA732">
        <f>Z732*Diccionario!$B$48</f>
        <v>6.4856978060755563E-2</v>
      </c>
      <c r="AB732">
        <f>AA732*Diccionario!$B$49</f>
        <v>4.8642733545566669E-2</v>
      </c>
      <c r="AC732">
        <f t="shared" si="115"/>
        <v>4.8642733545566669E-2</v>
      </c>
      <c r="AD732">
        <f t="shared" si="116"/>
        <v>0.15840042436863727</v>
      </c>
      <c r="AE732">
        <f t="shared" si="117"/>
        <v>2.6544219384299744E-4</v>
      </c>
      <c r="AF732" t="e">
        <f ca="1">IF(AD732="","",_xludf.RANK.EQ(AD732,$AD$2:$AD$5513,0))</f>
        <v>#NAME?</v>
      </c>
      <c r="AH732" t="str">
        <f t="shared" si="118"/>
        <v>Media</v>
      </c>
      <c r="AI732" t="s">
        <v>153</v>
      </c>
      <c r="AJ732" t="str">
        <f>IFERROR(VLOOKUP(B732,Maestro_Regionales!$A$2:$B$35,2,FALSE),"Otras zonas")</f>
        <v>Costa</v>
      </c>
      <c r="AK732" t="str">
        <f t="shared" si="119"/>
        <v>NUEVA EPS | Costa</v>
      </c>
    </row>
    <row r="733" spans="1:37">
      <c r="A733" s="4" t="s">
        <v>66</v>
      </c>
      <c r="B733" s="4" t="s">
        <v>67</v>
      </c>
      <c r="C733" s="4" t="s">
        <v>112</v>
      </c>
      <c r="D733" s="4" t="s">
        <v>113</v>
      </c>
      <c r="E733" s="4" t="s">
        <v>89</v>
      </c>
      <c r="F733" s="4">
        <v>198</v>
      </c>
      <c r="G733" s="4">
        <v>5131</v>
      </c>
      <c r="H733" s="4">
        <v>0</v>
      </c>
      <c r="I733">
        <f t="shared" si="110"/>
        <v>5329</v>
      </c>
      <c r="J733">
        <f t="shared" si="111"/>
        <v>3.7155188590729971E-2</v>
      </c>
      <c r="K733">
        <f t="shared" si="112"/>
        <v>0.96284481140927003</v>
      </c>
      <c r="L733">
        <f t="shared" si="113"/>
        <v>0</v>
      </c>
      <c r="M733">
        <f>I733*Diccionario!$B$36</f>
        <v>11.830484490196078</v>
      </c>
      <c r="N733">
        <f>M733*Diccionario!$B$37</f>
        <v>1.194878933509804</v>
      </c>
      <c r="O733">
        <f>N733*Diccionario!$B$38</f>
        <v>0.17923184002647061</v>
      </c>
      <c r="P733">
        <f>O733*Diccionario!$B$39</f>
        <v>0.16130865602382355</v>
      </c>
      <c r="Q733">
        <f>P733*Diccionario!$B$40</f>
        <v>6.4523462409529428E-2</v>
      </c>
      <c r="R733">
        <f>Q733*Diccionario!$B$41</f>
        <v>4.1940250566194132E-2</v>
      </c>
      <c r="S733">
        <f t="shared" si="114"/>
        <v>4.1940250566194132E-2</v>
      </c>
      <c r="T733">
        <f>I733*Diccionario!$B$36</f>
        <v>11.830484490196078</v>
      </c>
      <c r="U733">
        <f>T733*Diccionario!$B$42</f>
        <v>1.194878933509804</v>
      </c>
      <c r="V733">
        <f>U733*Diccionario!$B$43</f>
        <v>1.0156470934833335</v>
      </c>
      <c r="W733">
        <f>V733*Diccionario!$B$44</f>
        <v>0.19297294776183335</v>
      </c>
      <c r="X733">
        <f>W733*Diccionario!$B$45</f>
        <v>7.5259449627115005E-2</v>
      </c>
      <c r="Y733">
        <f>X733*Diccionario!$B$46</f>
        <v>6.698091016813236E-2</v>
      </c>
      <c r="Z733">
        <f>Y733*Diccionario!$B$47</f>
        <v>2.4782936762208971E-2</v>
      </c>
      <c r="AA733">
        <f>Z733*Diccionario!$B$48</f>
        <v>2.4782936762208971E-2</v>
      </c>
      <c r="AB733">
        <f>AA733*Diccionario!$B$49</f>
        <v>1.8587202571656729E-2</v>
      </c>
      <c r="AC733">
        <f t="shared" si="115"/>
        <v>1.8587202571656729E-2</v>
      </c>
      <c r="AD733">
        <f t="shared" si="116"/>
        <v>6.0527453137850865E-2</v>
      </c>
      <c r="AE733">
        <f t="shared" si="117"/>
        <v>1.014299047030929E-4</v>
      </c>
      <c r="AF733" t="e">
        <f ca="1">IF(AD733="","",_xludf.RANK.EQ(AD733,$AD$2:$AD$5513,0))</f>
        <v>#NAME?</v>
      </c>
      <c r="AH733" t="str">
        <f t="shared" si="118"/>
        <v>Baja</v>
      </c>
      <c r="AI733" t="s">
        <v>153</v>
      </c>
      <c r="AJ733" t="str">
        <f>IFERROR(VLOOKUP(B733,Maestro_Regionales!$A$2:$B$35,2,FALSE),"Otras zonas")</f>
        <v>Costa</v>
      </c>
      <c r="AK733" t="str">
        <f t="shared" si="119"/>
        <v>PROTEGER EPS (ANTES CAJACOPI EPS) | Costa</v>
      </c>
    </row>
    <row r="734" spans="1:37">
      <c r="A734" s="4" t="s">
        <v>66</v>
      </c>
      <c r="B734" s="4" t="s">
        <v>67</v>
      </c>
      <c r="C734" s="4" t="s">
        <v>112</v>
      </c>
      <c r="D734" s="4" t="s">
        <v>113</v>
      </c>
      <c r="E734" s="4" t="s">
        <v>88</v>
      </c>
      <c r="F734" s="4">
        <v>47</v>
      </c>
      <c r="G734" s="4">
        <v>735</v>
      </c>
      <c r="H734" s="4">
        <v>0</v>
      </c>
      <c r="I734">
        <f t="shared" si="110"/>
        <v>782</v>
      </c>
      <c r="J734">
        <f t="shared" si="111"/>
        <v>6.010230179028133E-2</v>
      </c>
      <c r="K734">
        <f t="shared" si="112"/>
        <v>0.93989769820971869</v>
      </c>
      <c r="L734">
        <f t="shared" si="113"/>
        <v>0</v>
      </c>
      <c r="M734">
        <f>I734*Diccionario!$B$36</f>
        <v>1.7360553333333333</v>
      </c>
      <c r="N734">
        <f>M734*Diccionario!$B$37</f>
        <v>0.17534158866666666</v>
      </c>
      <c r="O734">
        <f>N734*Diccionario!$B$38</f>
        <v>2.6301238299999998E-2</v>
      </c>
      <c r="P734">
        <f>O734*Diccionario!$B$39</f>
        <v>2.3671114469999997E-2</v>
      </c>
      <c r="Q734">
        <f>P734*Diccionario!$B$40</f>
        <v>9.4684457879999993E-3</v>
      </c>
      <c r="R734">
        <f>Q734*Diccionario!$B$41</f>
        <v>6.1544897622000001E-3</v>
      </c>
      <c r="S734">
        <f t="shared" si="114"/>
        <v>6.1544897622000001E-3</v>
      </c>
      <c r="T734">
        <f>I734*Diccionario!$B$36</f>
        <v>1.7360553333333333</v>
      </c>
      <c r="U734">
        <f>T734*Diccionario!$B$42</f>
        <v>0.17534158866666666</v>
      </c>
      <c r="V734">
        <f>U734*Diccionario!$B$43</f>
        <v>0.14904035036666666</v>
      </c>
      <c r="W734">
        <f>V734*Diccionario!$B$44</f>
        <v>2.8317666569666666E-2</v>
      </c>
      <c r="X734">
        <f>W734*Diccionario!$B$45</f>
        <v>1.1043889962169999E-2</v>
      </c>
      <c r="Y734">
        <f>X734*Diccionario!$B$46</f>
        <v>9.8290620663312993E-3</v>
      </c>
      <c r="Z734">
        <f>Y734*Diccionario!$B$47</f>
        <v>3.6367529645425808E-3</v>
      </c>
      <c r="AA734">
        <f>Z734*Diccionario!$B$48</f>
        <v>3.6367529645425808E-3</v>
      </c>
      <c r="AB734">
        <f>AA734*Diccionario!$B$49</f>
        <v>2.7275647234069355E-3</v>
      </c>
      <c r="AC734">
        <f t="shared" si="115"/>
        <v>2.7275647234069355E-3</v>
      </c>
      <c r="AD734">
        <f t="shared" si="116"/>
        <v>8.8820544856069352E-3</v>
      </c>
      <c r="AE734">
        <f t="shared" si="117"/>
        <v>1.4884253232842675E-5</v>
      </c>
      <c r="AF734" t="e">
        <f ca="1">IF(AD734="","",_xludf.RANK.EQ(AD734,$AD$2:$AD$5513,0))</f>
        <v>#NAME?</v>
      </c>
      <c r="AH734" t="str">
        <f t="shared" si="118"/>
        <v>Baja</v>
      </c>
      <c r="AI734" t="s">
        <v>153</v>
      </c>
      <c r="AJ734" t="str">
        <f>IFERROR(VLOOKUP(B734,Maestro_Regionales!$A$2:$B$35,2,FALSE),"Otras zonas")</f>
        <v>Costa</v>
      </c>
      <c r="AK734" t="str">
        <f t="shared" si="119"/>
        <v>COOSALUD EPS | Costa</v>
      </c>
    </row>
    <row r="735" spans="1:37">
      <c r="A735" s="4" t="s">
        <v>66</v>
      </c>
      <c r="B735" s="4" t="s">
        <v>67</v>
      </c>
      <c r="C735" s="4" t="s">
        <v>112</v>
      </c>
      <c r="D735" s="4" t="s">
        <v>113</v>
      </c>
      <c r="E735" s="4" t="s">
        <v>90</v>
      </c>
      <c r="F735" s="4">
        <v>0</v>
      </c>
      <c r="G735" s="4">
        <v>0</v>
      </c>
      <c r="H735" s="4">
        <v>120</v>
      </c>
      <c r="I735">
        <f t="shared" si="110"/>
        <v>120</v>
      </c>
      <c r="J735">
        <f t="shared" si="111"/>
        <v>0</v>
      </c>
      <c r="K735">
        <f t="shared" si="112"/>
        <v>0</v>
      </c>
      <c r="L735">
        <f t="shared" si="113"/>
        <v>1</v>
      </c>
      <c r="M735">
        <f>I735*Diccionario!$B$36</f>
        <v>0.26640235294117642</v>
      </c>
      <c r="N735">
        <f>M735*Diccionario!$B$37</f>
        <v>2.690663764705882E-2</v>
      </c>
      <c r="O735">
        <f>N735*Diccionario!$B$38</f>
        <v>4.0359956470588229E-3</v>
      </c>
      <c r="P735">
        <f>O735*Diccionario!$B$39</f>
        <v>3.6323960823529408E-3</v>
      </c>
      <c r="Q735">
        <f>P735*Diccionario!$B$40</f>
        <v>1.4529584329411765E-3</v>
      </c>
      <c r="R735">
        <f>Q735*Diccionario!$B$41</f>
        <v>9.4442298141176478E-4</v>
      </c>
      <c r="S735">
        <f t="shared" si="114"/>
        <v>9.4442298141176478E-4</v>
      </c>
      <c r="T735">
        <f>I735*Diccionario!$B$36</f>
        <v>0.26640235294117642</v>
      </c>
      <c r="U735">
        <f>T735*Diccionario!$B$42</f>
        <v>2.690663764705882E-2</v>
      </c>
      <c r="V735">
        <f>U735*Diccionario!$B$43</f>
        <v>2.2870641999999997E-2</v>
      </c>
      <c r="W735">
        <f>V735*Diccionario!$B$44</f>
        <v>4.345421979999999E-3</v>
      </c>
      <c r="X735">
        <f>W735*Diccionario!$B$45</f>
        <v>1.6947145721999998E-3</v>
      </c>
      <c r="Y735">
        <f>X735*Diccionario!$B$46</f>
        <v>1.5082959692579998E-3</v>
      </c>
      <c r="Z735">
        <f>Y735*Diccionario!$B$47</f>
        <v>5.580695086254599E-4</v>
      </c>
      <c r="AA735">
        <f>Z735*Diccionario!$B$48</f>
        <v>5.580695086254599E-4</v>
      </c>
      <c r="AB735">
        <f>AA735*Diccionario!$B$49</f>
        <v>4.1855213146909493E-4</v>
      </c>
      <c r="AC735">
        <f t="shared" si="115"/>
        <v>4.1855213146909493E-4</v>
      </c>
      <c r="AD735">
        <f t="shared" si="116"/>
        <v>1.3629751128808598E-3</v>
      </c>
      <c r="AE735">
        <f t="shared" si="117"/>
        <v>2.2840286290807176E-6</v>
      </c>
      <c r="AF735" t="e">
        <f ca="1">IF(AD735="","",_xludf.RANK.EQ(AD735,$AD$2:$AD$5513,0))</f>
        <v>#NAME?</v>
      </c>
      <c r="AH735" t="str">
        <f t="shared" si="118"/>
        <v>Baja</v>
      </c>
      <c r="AI735" t="s">
        <v>153</v>
      </c>
      <c r="AJ735" t="str">
        <f>IFERROR(VLOOKUP(B735,Maestro_Regionales!$A$2:$B$35,2,FALSE),"Otras zonas")</f>
        <v>Costa</v>
      </c>
      <c r="AK735" t="str">
        <f t="shared" si="119"/>
        <v>REGIMEN DE EXCEPCION | Costa</v>
      </c>
    </row>
    <row r="736" spans="1:37">
      <c r="A736" s="4" t="s">
        <v>66</v>
      </c>
      <c r="B736" s="4" t="s">
        <v>67</v>
      </c>
      <c r="C736" s="4" t="s">
        <v>114</v>
      </c>
      <c r="D736" s="4" t="s">
        <v>115</v>
      </c>
      <c r="E736" s="4" t="s">
        <v>87</v>
      </c>
      <c r="F736" s="4">
        <v>418</v>
      </c>
      <c r="G736" s="4">
        <v>3241</v>
      </c>
      <c r="H736" s="4">
        <v>0</v>
      </c>
      <c r="I736">
        <f t="shared" si="110"/>
        <v>3659</v>
      </c>
      <c r="J736">
        <f t="shared" si="111"/>
        <v>0.11423886307734353</v>
      </c>
      <c r="K736">
        <f t="shared" si="112"/>
        <v>0.88576113692265646</v>
      </c>
      <c r="L736">
        <f t="shared" si="113"/>
        <v>0</v>
      </c>
      <c r="M736">
        <f>I736*Diccionario!$B$36</f>
        <v>8.1230517450980386</v>
      </c>
      <c r="N736">
        <f>M736*Diccionario!$B$37</f>
        <v>0.82042822625490197</v>
      </c>
      <c r="O736">
        <f>N736*Diccionario!$B$38</f>
        <v>0.12306423393823529</v>
      </c>
      <c r="P736">
        <f>O736*Diccionario!$B$39</f>
        <v>0.11075781054441176</v>
      </c>
      <c r="Q736">
        <f>P736*Diccionario!$B$40</f>
        <v>4.4303124217764708E-2</v>
      </c>
      <c r="R736">
        <f>Q736*Diccionario!$B$41</f>
        <v>2.8797030741547061E-2</v>
      </c>
      <c r="S736">
        <f t="shared" si="114"/>
        <v>2.8797030741547061E-2</v>
      </c>
      <c r="T736">
        <f>I736*Diccionario!$B$36</f>
        <v>8.1230517450980386</v>
      </c>
      <c r="U736">
        <f>T736*Diccionario!$B$42</f>
        <v>0.82042822625490197</v>
      </c>
      <c r="V736">
        <f>U736*Diccionario!$B$43</f>
        <v>0.69736399231666668</v>
      </c>
      <c r="W736">
        <f>V736*Diccionario!$B$44</f>
        <v>0.13249915854016667</v>
      </c>
      <c r="X736">
        <f>W736*Diccionario!$B$45</f>
        <v>5.1674671830665E-2</v>
      </c>
      <c r="Y736">
        <f>X736*Diccionario!$B$46</f>
        <v>4.599045792929185E-2</v>
      </c>
      <c r="Z736">
        <f>Y736*Diccionario!$B$47</f>
        <v>1.7016469433837986E-2</v>
      </c>
      <c r="AA736">
        <f>Z736*Diccionario!$B$48</f>
        <v>1.7016469433837986E-2</v>
      </c>
      <c r="AB736">
        <f>AA736*Diccionario!$B$49</f>
        <v>1.2762352075378489E-2</v>
      </c>
      <c r="AC736">
        <f t="shared" si="115"/>
        <v>1.2762352075378489E-2</v>
      </c>
      <c r="AD736">
        <f t="shared" si="116"/>
        <v>4.1559382816925547E-2</v>
      </c>
      <c r="AE736">
        <f t="shared" si="117"/>
        <v>6.9643839615052882E-5</v>
      </c>
      <c r="AF736" t="e">
        <f ca="1">IF(AD736="","",_xludf.RANK.EQ(AD736,$AD$2:$AD$5513,0))</f>
        <v>#NAME?</v>
      </c>
      <c r="AH736" t="str">
        <f t="shared" si="118"/>
        <v>Baja</v>
      </c>
      <c r="AI736" t="s">
        <v>153</v>
      </c>
      <c r="AJ736" t="str">
        <f>IFERROR(VLOOKUP(B736,Maestro_Regionales!$A$2:$B$35,2,FALSE),"Otras zonas")</f>
        <v>Costa</v>
      </c>
      <c r="AK736" t="str">
        <f t="shared" si="119"/>
        <v>NUEVA EPS | Costa</v>
      </c>
    </row>
    <row r="737" spans="1:37">
      <c r="A737" s="4" t="s">
        <v>66</v>
      </c>
      <c r="B737" s="4" t="s">
        <v>67</v>
      </c>
      <c r="C737" s="4" t="s">
        <v>114</v>
      </c>
      <c r="D737" s="4" t="s">
        <v>115</v>
      </c>
      <c r="E737" s="4" t="s">
        <v>89</v>
      </c>
      <c r="F737" s="4">
        <v>30</v>
      </c>
      <c r="G737" s="4">
        <v>590</v>
      </c>
      <c r="H737" s="4">
        <v>0</v>
      </c>
      <c r="I737">
        <f t="shared" si="110"/>
        <v>620</v>
      </c>
      <c r="J737">
        <f t="shared" si="111"/>
        <v>4.8387096774193547E-2</v>
      </c>
      <c r="K737">
        <f t="shared" si="112"/>
        <v>0.95161290322580649</v>
      </c>
      <c r="L737">
        <f t="shared" si="113"/>
        <v>0</v>
      </c>
      <c r="M737">
        <f>I737*Diccionario!$B$36</f>
        <v>1.376412156862745</v>
      </c>
      <c r="N737">
        <f>M737*Diccionario!$B$37</f>
        <v>0.13901762784313726</v>
      </c>
      <c r="O737">
        <f>N737*Diccionario!$B$38</f>
        <v>2.0852644176470588E-2</v>
      </c>
      <c r="P737">
        <f>O737*Diccionario!$B$39</f>
        <v>1.8767379758823529E-2</v>
      </c>
      <c r="Q737">
        <f>P737*Diccionario!$B$40</f>
        <v>7.5069519035294123E-3</v>
      </c>
      <c r="R737">
        <f>Q737*Diccionario!$B$41</f>
        <v>4.8795187372941183E-3</v>
      </c>
      <c r="S737">
        <f t="shared" si="114"/>
        <v>4.8795187372941183E-3</v>
      </c>
      <c r="T737">
        <f>I737*Diccionario!$B$36</f>
        <v>1.376412156862745</v>
      </c>
      <c r="U737">
        <f>T737*Diccionario!$B$42</f>
        <v>0.13901762784313726</v>
      </c>
      <c r="V737">
        <f>U737*Diccionario!$B$43</f>
        <v>0.11816498366666667</v>
      </c>
      <c r="W737">
        <f>V737*Diccionario!$B$44</f>
        <v>2.2451346896666668E-2</v>
      </c>
      <c r="X737">
        <f>W737*Diccionario!$B$45</f>
        <v>8.7560252897000007E-3</v>
      </c>
      <c r="Y737">
        <f>X737*Diccionario!$B$46</f>
        <v>7.7928625078330007E-3</v>
      </c>
      <c r="Z737">
        <f>Y737*Diccionario!$B$47</f>
        <v>2.8833591278982101E-3</v>
      </c>
      <c r="AA737">
        <f>Z737*Diccionario!$B$48</f>
        <v>2.8833591278982101E-3</v>
      </c>
      <c r="AB737">
        <f>AA737*Diccionario!$B$49</f>
        <v>2.1625193459236577E-3</v>
      </c>
      <c r="AC737">
        <f t="shared" si="115"/>
        <v>2.1625193459236577E-3</v>
      </c>
      <c r="AD737">
        <f t="shared" si="116"/>
        <v>7.042038083217776E-3</v>
      </c>
      <c r="AE737">
        <f t="shared" si="117"/>
        <v>1.1800814583583709E-5</v>
      </c>
      <c r="AF737" t="e">
        <f ca="1">IF(AD737="","",_xludf.RANK.EQ(AD737,$AD$2:$AD$5513,0))</f>
        <v>#NAME?</v>
      </c>
      <c r="AH737" t="str">
        <f t="shared" si="118"/>
        <v>Baja</v>
      </c>
      <c r="AI737" t="s">
        <v>153</v>
      </c>
      <c r="AJ737" t="str">
        <f>IFERROR(VLOOKUP(B737,Maestro_Regionales!$A$2:$B$35,2,FALSE),"Otras zonas")</f>
        <v>Costa</v>
      </c>
      <c r="AK737" t="str">
        <f t="shared" si="119"/>
        <v>PROTEGER EPS (ANTES CAJACOPI EPS) | Costa</v>
      </c>
    </row>
    <row r="738" spans="1:37">
      <c r="A738" s="4" t="s">
        <v>66</v>
      </c>
      <c r="B738" s="4" t="s">
        <v>67</v>
      </c>
      <c r="C738" s="4" t="s">
        <v>114</v>
      </c>
      <c r="D738" s="4" t="s">
        <v>115</v>
      </c>
      <c r="E738" s="4" t="s">
        <v>90</v>
      </c>
      <c r="F738" s="4">
        <v>0</v>
      </c>
      <c r="G738" s="4">
        <v>0</v>
      </c>
      <c r="H738" s="4">
        <v>41</v>
      </c>
      <c r="I738">
        <f t="shared" si="110"/>
        <v>41</v>
      </c>
      <c r="J738">
        <f t="shared" si="111"/>
        <v>0</v>
      </c>
      <c r="K738">
        <f t="shared" si="112"/>
        <v>0</v>
      </c>
      <c r="L738">
        <f t="shared" si="113"/>
        <v>1</v>
      </c>
      <c r="M738">
        <f>I738*Diccionario!$B$36</f>
        <v>9.1020803921568624E-2</v>
      </c>
      <c r="N738">
        <f>M738*Diccionario!$B$37</f>
        <v>9.1931011960784317E-3</v>
      </c>
      <c r="O738">
        <f>N738*Diccionario!$B$38</f>
        <v>1.3789651794117648E-3</v>
      </c>
      <c r="P738">
        <f>O738*Diccionario!$B$39</f>
        <v>1.2410686614705883E-3</v>
      </c>
      <c r="Q738">
        <f>P738*Diccionario!$B$40</f>
        <v>4.9642746458823531E-4</v>
      </c>
      <c r="R738">
        <f>Q738*Diccionario!$B$41</f>
        <v>3.2267785198235294E-4</v>
      </c>
      <c r="S738">
        <f t="shared" si="114"/>
        <v>3.2267785198235294E-4</v>
      </c>
      <c r="T738">
        <f>I738*Diccionario!$B$36</f>
        <v>9.1020803921568624E-2</v>
      </c>
      <c r="U738">
        <f>T738*Diccionario!$B$42</f>
        <v>9.1931011960784317E-3</v>
      </c>
      <c r="V738">
        <f>U738*Diccionario!$B$43</f>
        <v>7.8141360166666674E-3</v>
      </c>
      <c r="W738">
        <f>V738*Diccionario!$B$44</f>
        <v>1.4846858431666668E-3</v>
      </c>
      <c r="X738">
        <f>W738*Diccionario!$B$45</f>
        <v>5.7902747883500005E-4</v>
      </c>
      <c r="Y738">
        <f>X738*Diccionario!$B$46</f>
        <v>5.1533445616315E-4</v>
      </c>
      <c r="Z738">
        <f>Y738*Diccionario!$B$47</f>
        <v>1.9067374878036549E-4</v>
      </c>
      <c r="AA738">
        <f>Z738*Diccionario!$B$48</f>
        <v>1.9067374878036549E-4</v>
      </c>
      <c r="AB738">
        <f>AA738*Diccionario!$B$49</f>
        <v>1.4300531158527411E-4</v>
      </c>
      <c r="AC738">
        <f t="shared" si="115"/>
        <v>1.4300531158527411E-4</v>
      </c>
      <c r="AD738">
        <f t="shared" si="116"/>
        <v>4.6568316356762705E-4</v>
      </c>
      <c r="AE738">
        <f t="shared" si="117"/>
        <v>7.8037644826924508E-7</v>
      </c>
      <c r="AF738" t="e">
        <f ca="1">IF(AD738="","",_xludf.RANK.EQ(AD738,$AD$2:$AD$5513,0))</f>
        <v>#NAME?</v>
      </c>
      <c r="AH738" t="str">
        <f t="shared" si="118"/>
        <v>Baja</v>
      </c>
      <c r="AI738" t="s">
        <v>153</v>
      </c>
      <c r="AJ738" t="str">
        <f>IFERROR(VLOOKUP(B738,Maestro_Regionales!$A$2:$B$35,2,FALSE),"Otras zonas")</f>
        <v>Costa</v>
      </c>
      <c r="AK738" t="str">
        <f t="shared" si="119"/>
        <v>REGIMEN DE EXCEPCION | Costa</v>
      </c>
    </row>
    <row r="739" spans="1:37">
      <c r="A739" s="4" t="s">
        <v>66</v>
      </c>
      <c r="B739" s="4" t="s">
        <v>67</v>
      </c>
      <c r="C739" s="4" t="s">
        <v>114</v>
      </c>
      <c r="D739" s="4" t="s">
        <v>115</v>
      </c>
      <c r="E739" s="4" t="s">
        <v>77</v>
      </c>
      <c r="F739" s="4">
        <v>3</v>
      </c>
      <c r="G739" s="4">
        <v>2</v>
      </c>
      <c r="H739" s="4">
        <v>0</v>
      </c>
      <c r="I739">
        <f t="shared" si="110"/>
        <v>5</v>
      </c>
      <c r="J739">
        <f t="shared" si="111"/>
        <v>0.6</v>
      </c>
      <c r="K739">
        <f t="shared" si="112"/>
        <v>0.4</v>
      </c>
      <c r="L739">
        <f t="shared" si="113"/>
        <v>0</v>
      </c>
      <c r="M739">
        <f>I739*Diccionario!$B$36</f>
        <v>1.1100098039215685E-2</v>
      </c>
      <c r="N739">
        <f>M739*Diccionario!$B$37</f>
        <v>1.1211099019607844E-3</v>
      </c>
      <c r="O739">
        <f>N739*Diccionario!$B$38</f>
        <v>1.6816648529411766E-4</v>
      </c>
      <c r="P739">
        <f>O739*Diccionario!$B$39</f>
        <v>1.513498367647059E-4</v>
      </c>
      <c r="Q739">
        <f>P739*Diccionario!$B$40</f>
        <v>6.053993470588236E-5</v>
      </c>
      <c r="R739">
        <f>Q739*Diccionario!$B$41</f>
        <v>3.9350957558823535E-5</v>
      </c>
      <c r="S739">
        <f t="shared" si="114"/>
        <v>3.9350957558823535E-5</v>
      </c>
      <c r="T739">
        <f>I739*Diccionario!$B$36</f>
        <v>1.1100098039215685E-2</v>
      </c>
      <c r="U739">
        <f>T739*Diccionario!$B$42</f>
        <v>1.1211099019607844E-3</v>
      </c>
      <c r="V739">
        <f>U739*Diccionario!$B$43</f>
        <v>9.5294341666666671E-4</v>
      </c>
      <c r="W739">
        <f>V739*Diccionario!$B$44</f>
        <v>1.8105924916666667E-4</v>
      </c>
      <c r="X739">
        <f>W739*Diccionario!$B$45</f>
        <v>7.0613107175000004E-5</v>
      </c>
      <c r="Y739">
        <f>X739*Diccionario!$B$46</f>
        <v>6.284566538575001E-5</v>
      </c>
      <c r="Z739">
        <f>Y739*Diccionario!$B$47</f>
        <v>2.3252896192727505E-5</v>
      </c>
      <c r="AA739">
        <f>Z739*Diccionario!$B$48</f>
        <v>2.3252896192727505E-5</v>
      </c>
      <c r="AB739">
        <f>AA739*Diccionario!$B$49</f>
        <v>1.7439672144545629E-5</v>
      </c>
      <c r="AC739">
        <f t="shared" si="115"/>
        <v>1.7439672144545629E-5</v>
      </c>
      <c r="AD739">
        <f t="shared" si="116"/>
        <v>5.6790629703369164E-5</v>
      </c>
      <c r="AE739">
        <f t="shared" si="117"/>
        <v>9.5167859545029915E-8</v>
      </c>
      <c r="AF739" t="e">
        <f ca="1">IF(AD739="","",_xludf.RANK.EQ(AD739,$AD$2:$AD$5513,0))</f>
        <v>#NAME?</v>
      </c>
      <c r="AH739" t="str">
        <f t="shared" si="118"/>
        <v>Baja</v>
      </c>
      <c r="AI739" t="s">
        <v>153</v>
      </c>
      <c r="AJ739" t="str">
        <f>IFERROR(VLOOKUP(B739,Maestro_Regionales!$A$2:$B$35,2,FALSE),"Otras zonas")</f>
        <v>Costa</v>
      </c>
      <c r="AK739" t="str">
        <f t="shared" si="119"/>
        <v>MUTUAL SER | Costa</v>
      </c>
    </row>
    <row r="740" spans="1:37">
      <c r="A740" s="4" t="s">
        <v>66</v>
      </c>
      <c r="B740" s="4" t="s">
        <v>67</v>
      </c>
      <c r="C740" s="4" t="s">
        <v>116</v>
      </c>
      <c r="D740" s="4" t="s">
        <v>117</v>
      </c>
      <c r="E740" s="4" t="s">
        <v>87</v>
      </c>
      <c r="F740" s="4">
        <v>2964</v>
      </c>
      <c r="G740" s="4">
        <v>9320</v>
      </c>
      <c r="H740" s="4">
        <v>0</v>
      </c>
      <c r="I740">
        <f t="shared" si="110"/>
        <v>12284</v>
      </c>
      <c r="J740">
        <f t="shared" si="111"/>
        <v>0.24128948225333768</v>
      </c>
      <c r="K740">
        <f t="shared" si="112"/>
        <v>0.75871051774666232</v>
      </c>
      <c r="L740">
        <f t="shared" si="113"/>
        <v>0</v>
      </c>
      <c r="M740">
        <f>I740*Diccionario!$B$36</f>
        <v>27.270720862745097</v>
      </c>
      <c r="N740">
        <f>M740*Diccionario!$B$37</f>
        <v>2.7543428071372551</v>
      </c>
      <c r="O740">
        <f>N740*Diccionario!$B$38</f>
        <v>0.41315142107058828</v>
      </c>
      <c r="P740">
        <f>O740*Diccionario!$B$39</f>
        <v>0.37183627896352944</v>
      </c>
      <c r="Q740">
        <f>P740*Diccionario!$B$40</f>
        <v>0.14873451158541179</v>
      </c>
      <c r="R740">
        <f>Q740*Diccionario!$B$41</f>
        <v>9.6677432530517665E-2</v>
      </c>
      <c r="S740">
        <f t="shared" si="114"/>
        <v>9.6677432530517665E-2</v>
      </c>
      <c r="T740">
        <f>I740*Diccionario!$B$36</f>
        <v>27.270720862745097</v>
      </c>
      <c r="U740">
        <f>T740*Diccionario!$B$42</f>
        <v>2.7543428071372551</v>
      </c>
      <c r="V740">
        <f>U740*Diccionario!$B$43</f>
        <v>2.3411913860666669</v>
      </c>
      <c r="W740">
        <f>V740*Diccionario!$B$44</f>
        <v>0.44482636335266673</v>
      </c>
      <c r="X740">
        <f>W740*Diccionario!$B$45</f>
        <v>0.17348228170754004</v>
      </c>
      <c r="Y740">
        <f>X740*Diccionario!$B$46</f>
        <v>0.15439923071971065</v>
      </c>
      <c r="Z740">
        <f>Y740*Diccionario!$B$47</f>
        <v>5.7127715366292943E-2</v>
      </c>
      <c r="AA740">
        <f>Z740*Diccionario!$B$48</f>
        <v>5.7127715366292943E-2</v>
      </c>
      <c r="AB740">
        <f>AA740*Diccionario!$B$49</f>
        <v>4.2845786524719709E-2</v>
      </c>
      <c r="AC740">
        <f t="shared" si="115"/>
        <v>4.2845786524719709E-2</v>
      </c>
      <c r="AD740">
        <f t="shared" si="116"/>
        <v>0.13952321905523737</v>
      </c>
      <c r="AE740">
        <f t="shared" si="117"/>
        <v>2.3380839733022952E-4</v>
      </c>
      <c r="AF740" t="e">
        <f ca="1">IF(AD740="","",_xludf.RANK.EQ(AD740,$AD$2:$AD$5513,0))</f>
        <v>#NAME?</v>
      </c>
      <c r="AH740" t="str">
        <f t="shared" si="118"/>
        <v>Baja</v>
      </c>
      <c r="AI740" t="s">
        <v>153</v>
      </c>
      <c r="AJ740" t="str">
        <f>IFERROR(VLOOKUP(B740,Maestro_Regionales!$A$2:$B$35,2,FALSE),"Otras zonas")</f>
        <v>Costa</v>
      </c>
      <c r="AK740" t="str">
        <f t="shared" si="119"/>
        <v>NUEVA EPS | Costa</v>
      </c>
    </row>
    <row r="741" spans="1:37">
      <c r="A741" s="4" t="s">
        <v>66</v>
      </c>
      <c r="B741" s="4" t="s">
        <v>67</v>
      </c>
      <c r="C741" s="4" t="s">
        <v>116</v>
      </c>
      <c r="D741" s="4" t="s">
        <v>117</v>
      </c>
      <c r="E741" s="4" t="s">
        <v>89</v>
      </c>
      <c r="F741" s="4">
        <v>42</v>
      </c>
      <c r="G741" s="4">
        <v>1582</v>
      </c>
      <c r="H741" s="4">
        <v>0</v>
      </c>
      <c r="I741">
        <f t="shared" si="110"/>
        <v>1624</v>
      </c>
      <c r="J741">
        <f t="shared" si="111"/>
        <v>2.5862068965517241E-2</v>
      </c>
      <c r="K741">
        <f t="shared" si="112"/>
        <v>0.97413793103448276</v>
      </c>
      <c r="L741">
        <f t="shared" si="113"/>
        <v>0</v>
      </c>
      <c r="M741">
        <f>I741*Diccionario!$B$36</f>
        <v>3.6053118431372546</v>
      </c>
      <c r="N741">
        <f>M741*Diccionario!$B$37</f>
        <v>0.36413649615686272</v>
      </c>
      <c r="O741">
        <f>N741*Diccionario!$B$38</f>
        <v>5.4620474423529408E-2</v>
      </c>
      <c r="P741">
        <f>O741*Diccionario!$B$39</f>
        <v>4.9158426981176472E-2</v>
      </c>
      <c r="Q741">
        <f>P741*Diccionario!$B$40</f>
        <v>1.9663370792470589E-2</v>
      </c>
      <c r="R741">
        <f>Q741*Diccionario!$B$41</f>
        <v>1.2781191015105883E-2</v>
      </c>
      <c r="S741">
        <f t="shared" si="114"/>
        <v>1.2781191015105883E-2</v>
      </c>
      <c r="T741">
        <f>I741*Diccionario!$B$36</f>
        <v>3.6053118431372546</v>
      </c>
      <c r="U741">
        <f>T741*Diccionario!$B$42</f>
        <v>0.36413649615686272</v>
      </c>
      <c r="V741">
        <f>U741*Diccionario!$B$43</f>
        <v>0.30951602173333331</v>
      </c>
      <c r="W741">
        <f>V741*Diccionario!$B$44</f>
        <v>5.8808044129333333E-2</v>
      </c>
      <c r="X741">
        <f>W741*Diccionario!$B$45</f>
        <v>2.293513721044E-2</v>
      </c>
      <c r="Y741">
        <f>X741*Diccionario!$B$46</f>
        <v>2.0412272117291599E-2</v>
      </c>
      <c r="Z741">
        <f>Y741*Diccionario!$B$47</f>
        <v>7.5525406833978912E-3</v>
      </c>
      <c r="AA741">
        <f>Z741*Diccionario!$B$48</f>
        <v>7.5525406833978912E-3</v>
      </c>
      <c r="AB741">
        <f>AA741*Diccionario!$B$49</f>
        <v>5.6644055125484186E-3</v>
      </c>
      <c r="AC741">
        <f t="shared" si="115"/>
        <v>5.6644055125484186E-3</v>
      </c>
      <c r="AD741">
        <f t="shared" si="116"/>
        <v>1.84455965276543E-2</v>
      </c>
      <c r="AE741">
        <f t="shared" si="117"/>
        <v>3.0910520780225707E-5</v>
      </c>
      <c r="AF741" t="e">
        <f ca="1">IF(AD741="","",_xludf.RANK.EQ(AD741,$AD$2:$AD$5513,0))</f>
        <v>#NAME?</v>
      </c>
      <c r="AH741" t="str">
        <f t="shared" si="118"/>
        <v>Baja</v>
      </c>
      <c r="AI741" t="s">
        <v>153</v>
      </c>
      <c r="AJ741" t="str">
        <f>IFERROR(VLOOKUP(B741,Maestro_Regionales!$A$2:$B$35,2,FALSE),"Otras zonas")</f>
        <v>Costa</v>
      </c>
      <c r="AK741" t="str">
        <f t="shared" si="119"/>
        <v>PROTEGER EPS (ANTES CAJACOPI EPS) | Costa</v>
      </c>
    </row>
    <row r="742" spans="1:37">
      <c r="A742" s="4" t="s">
        <v>66</v>
      </c>
      <c r="B742" s="4" t="s">
        <v>67</v>
      </c>
      <c r="C742" s="4" t="s">
        <v>116</v>
      </c>
      <c r="D742" s="4" t="s">
        <v>117</v>
      </c>
      <c r="E742" s="4" t="s">
        <v>77</v>
      </c>
      <c r="F742" s="4">
        <v>100</v>
      </c>
      <c r="G742" s="4">
        <v>1124</v>
      </c>
      <c r="H742" s="4">
        <v>0</v>
      </c>
      <c r="I742">
        <f t="shared" si="110"/>
        <v>1224</v>
      </c>
      <c r="J742">
        <f t="shared" si="111"/>
        <v>8.1699346405228759E-2</v>
      </c>
      <c r="K742">
        <f t="shared" si="112"/>
        <v>0.9183006535947712</v>
      </c>
      <c r="L742">
        <f t="shared" si="113"/>
        <v>0</v>
      </c>
      <c r="M742">
        <f>I742*Diccionario!$B$36</f>
        <v>2.7173039999999999</v>
      </c>
      <c r="N742">
        <f>M742*Diccionario!$B$37</f>
        <v>0.27444770400000001</v>
      </c>
      <c r="O742">
        <f>N742*Diccionario!$B$38</f>
        <v>4.1167155599999998E-2</v>
      </c>
      <c r="P742">
        <f>O742*Diccionario!$B$39</f>
        <v>3.705044004E-2</v>
      </c>
      <c r="Q742">
        <f>P742*Diccionario!$B$40</f>
        <v>1.4820176016000001E-2</v>
      </c>
      <c r="R742">
        <f>Q742*Diccionario!$B$41</f>
        <v>9.6331144104000004E-3</v>
      </c>
      <c r="S742">
        <f t="shared" si="114"/>
        <v>9.6331144104000004E-3</v>
      </c>
      <c r="T742">
        <f>I742*Diccionario!$B$36</f>
        <v>2.7173039999999999</v>
      </c>
      <c r="U742">
        <f>T742*Diccionario!$B$42</f>
        <v>0.27444770400000001</v>
      </c>
      <c r="V742">
        <f>U742*Diccionario!$B$43</f>
        <v>0.23328054840000001</v>
      </c>
      <c r="W742">
        <f>V742*Diccionario!$B$44</f>
        <v>4.4323304196000002E-2</v>
      </c>
      <c r="X742">
        <f>W742*Diccionario!$B$45</f>
        <v>1.7286088636440003E-2</v>
      </c>
      <c r="Y742">
        <f>X742*Diccionario!$B$46</f>
        <v>1.5384618886431603E-2</v>
      </c>
      <c r="Z742">
        <f>Y742*Diccionario!$B$47</f>
        <v>5.6923089879796929E-3</v>
      </c>
      <c r="AA742">
        <f>Z742*Diccionario!$B$48</f>
        <v>5.6923089879796929E-3</v>
      </c>
      <c r="AB742">
        <f>AA742*Diccionario!$B$49</f>
        <v>4.2692317409847701E-3</v>
      </c>
      <c r="AC742">
        <f t="shared" si="115"/>
        <v>4.2692317409847701E-3</v>
      </c>
      <c r="AD742">
        <f t="shared" si="116"/>
        <v>1.390234615138477E-2</v>
      </c>
      <c r="AE742">
        <f t="shared" si="117"/>
        <v>2.3297092016623322E-5</v>
      </c>
      <c r="AF742" t="e">
        <f ca="1">IF(AD742="","",_xludf.RANK.EQ(AD742,$AD$2:$AD$5513,0))</f>
        <v>#NAME?</v>
      </c>
      <c r="AH742" t="str">
        <f t="shared" si="118"/>
        <v>Baja</v>
      </c>
      <c r="AI742" t="s">
        <v>153</v>
      </c>
      <c r="AJ742" t="str">
        <f>IFERROR(VLOOKUP(B742,Maestro_Regionales!$A$2:$B$35,2,FALSE),"Otras zonas")</f>
        <v>Costa</v>
      </c>
      <c r="AK742" t="str">
        <f t="shared" si="119"/>
        <v>MUTUAL SER | Costa</v>
      </c>
    </row>
    <row r="743" spans="1:37">
      <c r="A743" s="4" t="s">
        <v>66</v>
      </c>
      <c r="B743" s="4" t="s">
        <v>67</v>
      </c>
      <c r="C743" s="4" t="s">
        <v>116</v>
      </c>
      <c r="D743" s="4" t="s">
        <v>117</v>
      </c>
      <c r="E743" s="4" t="s">
        <v>88</v>
      </c>
      <c r="F743" s="4">
        <v>27</v>
      </c>
      <c r="G743" s="4">
        <v>279</v>
      </c>
      <c r="H743" s="4">
        <v>0</v>
      </c>
      <c r="I743">
        <f t="shared" si="110"/>
        <v>306</v>
      </c>
      <c r="J743">
        <f t="shared" si="111"/>
        <v>8.8235294117647065E-2</v>
      </c>
      <c r="K743">
        <f t="shared" si="112"/>
        <v>0.91176470588235292</v>
      </c>
      <c r="L743">
        <f t="shared" si="113"/>
        <v>0</v>
      </c>
      <c r="M743">
        <f>I743*Diccionario!$B$36</f>
        <v>0.67932599999999999</v>
      </c>
      <c r="N743">
        <f>M743*Diccionario!$B$37</f>
        <v>6.8611926000000004E-2</v>
      </c>
      <c r="O743">
        <f>N743*Diccionario!$B$38</f>
        <v>1.02917889E-2</v>
      </c>
      <c r="P743">
        <f>O743*Diccionario!$B$39</f>
        <v>9.2626100100000001E-3</v>
      </c>
      <c r="Q743">
        <f>P743*Diccionario!$B$40</f>
        <v>3.7050440040000002E-3</v>
      </c>
      <c r="R743">
        <f>Q743*Diccionario!$B$41</f>
        <v>2.4082786026000001E-3</v>
      </c>
      <c r="S743">
        <f t="shared" si="114"/>
        <v>2.4082786026000001E-3</v>
      </c>
      <c r="T743">
        <f>I743*Diccionario!$B$36</f>
        <v>0.67932599999999999</v>
      </c>
      <c r="U743">
        <f>T743*Diccionario!$B$42</f>
        <v>6.8611926000000004E-2</v>
      </c>
      <c r="V743">
        <f>U743*Diccionario!$B$43</f>
        <v>5.8320137100000002E-2</v>
      </c>
      <c r="W743">
        <f>V743*Diccionario!$B$44</f>
        <v>1.1080826049E-2</v>
      </c>
      <c r="X743">
        <f>W743*Diccionario!$B$45</f>
        <v>4.3215221591100007E-3</v>
      </c>
      <c r="Y743">
        <f>X743*Diccionario!$B$46</f>
        <v>3.8461547216079007E-3</v>
      </c>
      <c r="Z743">
        <f>Y743*Diccionario!$B$47</f>
        <v>1.4230772469949232E-3</v>
      </c>
      <c r="AA743">
        <f>Z743*Diccionario!$B$48</f>
        <v>1.4230772469949232E-3</v>
      </c>
      <c r="AB743">
        <f>AA743*Diccionario!$B$49</f>
        <v>1.0673079352461925E-3</v>
      </c>
      <c r="AC743">
        <f t="shared" si="115"/>
        <v>1.0673079352461925E-3</v>
      </c>
      <c r="AD743">
        <f t="shared" si="116"/>
        <v>3.4755865378461926E-3</v>
      </c>
      <c r="AE743">
        <f t="shared" si="117"/>
        <v>5.8242730041558305E-6</v>
      </c>
      <c r="AF743" t="e">
        <f ca="1">IF(AD743="","",_xludf.RANK.EQ(AD743,$AD$2:$AD$5513,0))</f>
        <v>#NAME?</v>
      </c>
      <c r="AH743" t="str">
        <f t="shared" si="118"/>
        <v>Baja</v>
      </c>
      <c r="AI743" t="s">
        <v>153</v>
      </c>
      <c r="AJ743" t="str">
        <f>IFERROR(VLOOKUP(B743,Maestro_Regionales!$A$2:$B$35,2,FALSE),"Otras zonas")</f>
        <v>Costa</v>
      </c>
      <c r="AK743" t="str">
        <f t="shared" si="119"/>
        <v>COOSALUD EPS | Costa</v>
      </c>
    </row>
    <row r="744" spans="1:37">
      <c r="A744" s="4" t="s">
        <v>66</v>
      </c>
      <c r="B744" s="4" t="s">
        <v>67</v>
      </c>
      <c r="C744" s="4" t="s">
        <v>116</v>
      </c>
      <c r="D744" s="4" t="s">
        <v>117</v>
      </c>
      <c r="E744" s="4" t="s">
        <v>90</v>
      </c>
      <c r="F744" s="4">
        <v>0</v>
      </c>
      <c r="G744" s="4">
        <v>0</v>
      </c>
      <c r="H744" s="4">
        <v>161</v>
      </c>
      <c r="I744">
        <f t="shared" si="110"/>
        <v>161</v>
      </c>
      <c r="J744">
        <f t="shared" si="111"/>
        <v>0</v>
      </c>
      <c r="K744">
        <f t="shared" si="112"/>
        <v>0</v>
      </c>
      <c r="L744">
        <f t="shared" si="113"/>
        <v>1</v>
      </c>
      <c r="M744">
        <f>I744*Diccionario!$B$36</f>
        <v>0.35742315686274506</v>
      </c>
      <c r="N744">
        <f>M744*Diccionario!$B$37</f>
        <v>3.6099738843137254E-2</v>
      </c>
      <c r="O744">
        <f>N744*Diccionario!$B$38</f>
        <v>5.4149608264705881E-3</v>
      </c>
      <c r="P744">
        <f>O744*Diccionario!$B$39</f>
        <v>4.8734647438235298E-3</v>
      </c>
      <c r="Q744">
        <f>P744*Diccionario!$B$40</f>
        <v>1.949385897529412E-3</v>
      </c>
      <c r="R744">
        <f>Q744*Diccionario!$B$41</f>
        <v>1.2671008333941178E-3</v>
      </c>
      <c r="S744">
        <f t="shared" si="114"/>
        <v>1.2671008333941178E-3</v>
      </c>
      <c r="T744">
        <f>I744*Diccionario!$B$36</f>
        <v>0.35742315686274506</v>
      </c>
      <c r="U744">
        <f>T744*Diccionario!$B$42</f>
        <v>3.6099738843137254E-2</v>
      </c>
      <c r="V744">
        <f>U744*Diccionario!$B$43</f>
        <v>3.0684778016666664E-2</v>
      </c>
      <c r="W744">
        <f>V744*Diccionario!$B$44</f>
        <v>5.8301078231666661E-3</v>
      </c>
      <c r="X744">
        <f>W744*Diccionario!$B$45</f>
        <v>2.273742051035E-3</v>
      </c>
      <c r="Y744">
        <f>X744*Diccionario!$B$46</f>
        <v>2.0236304254211499E-3</v>
      </c>
      <c r="Z744">
        <f>Y744*Diccionario!$B$47</f>
        <v>7.4874325740582545E-4</v>
      </c>
      <c r="AA744">
        <f>Z744*Diccionario!$B$48</f>
        <v>7.4874325740582545E-4</v>
      </c>
      <c r="AB744">
        <f>AA744*Diccionario!$B$49</f>
        <v>5.6155744305436909E-4</v>
      </c>
      <c r="AC744">
        <f t="shared" si="115"/>
        <v>5.6155744305436909E-4</v>
      </c>
      <c r="AD744">
        <f t="shared" si="116"/>
        <v>1.8286582764484869E-3</v>
      </c>
      <c r="AE744">
        <f t="shared" si="117"/>
        <v>3.0644050773499626E-6</v>
      </c>
      <c r="AF744" t="e">
        <f ca="1">IF(AD744="","",_xludf.RANK.EQ(AD744,$AD$2:$AD$5513,0))</f>
        <v>#NAME?</v>
      </c>
      <c r="AH744" t="str">
        <f t="shared" si="118"/>
        <v>Baja</v>
      </c>
      <c r="AI744" t="s">
        <v>153</v>
      </c>
      <c r="AJ744" t="str">
        <f>IFERROR(VLOOKUP(B744,Maestro_Regionales!$A$2:$B$35,2,FALSE),"Otras zonas")</f>
        <v>Costa</v>
      </c>
      <c r="AK744" t="str">
        <f t="shared" si="119"/>
        <v>REGIMEN DE EXCEPCION | Costa</v>
      </c>
    </row>
    <row r="745" spans="1:37">
      <c r="A745" s="4" t="s">
        <v>66</v>
      </c>
      <c r="B745" s="4" t="s">
        <v>67</v>
      </c>
      <c r="C745" s="4" t="s">
        <v>116</v>
      </c>
      <c r="D745" s="4" t="s">
        <v>117</v>
      </c>
      <c r="E745" s="4" t="s">
        <v>86</v>
      </c>
      <c r="F745" s="4">
        <v>4</v>
      </c>
      <c r="G745" s="4">
        <v>0</v>
      </c>
      <c r="H745" s="4">
        <v>0</v>
      </c>
      <c r="I745">
        <f t="shared" si="110"/>
        <v>4</v>
      </c>
      <c r="J745">
        <f t="shared" si="111"/>
        <v>1</v>
      </c>
      <c r="K745">
        <f t="shared" si="112"/>
        <v>0</v>
      </c>
      <c r="L745">
        <f t="shared" si="113"/>
        <v>0</v>
      </c>
      <c r="M745">
        <f>I745*Diccionario!$B$36</f>
        <v>8.8800784313725484E-3</v>
      </c>
      <c r="N745">
        <f>M745*Diccionario!$B$37</f>
        <v>8.9688792156862747E-4</v>
      </c>
      <c r="O745">
        <f>N745*Diccionario!$B$38</f>
        <v>1.3453318823529413E-4</v>
      </c>
      <c r="P745">
        <f>O745*Diccionario!$B$39</f>
        <v>1.2107986941176472E-4</v>
      </c>
      <c r="Q745">
        <f>P745*Diccionario!$B$40</f>
        <v>4.8431947764705893E-5</v>
      </c>
      <c r="R745">
        <f>Q745*Diccionario!$B$41</f>
        <v>3.1480766047058832E-5</v>
      </c>
      <c r="S745">
        <f t="shared" si="114"/>
        <v>3.1480766047058832E-5</v>
      </c>
      <c r="T745">
        <f>I745*Diccionario!$B$36</f>
        <v>8.8800784313725484E-3</v>
      </c>
      <c r="U745">
        <f>T745*Diccionario!$B$42</f>
        <v>8.9688792156862747E-4</v>
      </c>
      <c r="V745">
        <f>U745*Diccionario!$B$43</f>
        <v>7.6235473333333332E-4</v>
      </c>
      <c r="W745">
        <f>V745*Diccionario!$B$44</f>
        <v>1.4484739933333333E-4</v>
      </c>
      <c r="X745">
        <f>W745*Diccionario!$B$45</f>
        <v>5.6490485740000004E-5</v>
      </c>
      <c r="Y745">
        <f>X745*Diccionario!$B$46</f>
        <v>5.0276532308600001E-5</v>
      </c>
      <c r="Z745">
        <f>Y745*Diccionario!$B$47</f>
        <v>1.8602316954181999E-5</v>
      </c>
      <c r="AA745">
        <f>Z745*Diccionario!$B$48</f>
        <v>1.8602316954181999E-5</v>
      </c>
      <c r="AB745">
        <f>AA745*Diccionario!$B$49</f>
        <v>1.3951737715636499E-5</v>
      </c>
      <c r="AC745">
        <f t="shared" si="115"/>
        <v>1.3951737715636499E-5</v>
      </c>
      <c r="AD745">
        <f t="shared" si="116"/>
        <v>4.5432503762695331E-5</v>
      </c>
      <c r="AE745">
        <f t="shared" si="117"/>
        <v>7.6134287636023932E-8</v>
      </c>
      <c r="AF745" t="e">
        <f ca="1">IF(AD745="","",_xludf.RANK.EQ(AD745,$AD$2:$AD$5513,0))</f>
        <v>#NAME?</v>
      </c>
      <c r="AH745" t="str">
        <f t="shared" si="118"/>
        <v>Baja</v>
      </c>
      <c r="AI745" t="s">
        <v>153</v>
      </c>
      <c r="AJ745" t="str">
        <f>IFERROR(VLOOKUP(B745,Maestro_Regionales!$A$2:$B$35,2,FALSE),"Otras zonas")</f>
        <v>Costa</v>
      </c>
      <c r="AK745" t="str">
        <f t="shared" si="119"/>
        <v>EPS SANITAS | Costa</v>
      </c>
    </row>
    <row r="746" spans="1:37">
      <c r="A746" s="4" t="s">
        <v>66</v>
      </c>
      <c r="B746" s="4" t="s">
        <v>67</v>
      </c>
      <c r="C746" s="4" t="s">
        <v>118</v>
      </c>
      <c r="D746" s="4" t="s">
        <v>119</v>
      </c>
      <c r="E746" s="4" t="s">
        <v>88</v>
      </c>
      <c r="F746" s="4">
        <v>1080</v>
      </c>
      <c r="G746" s="4">
        <v>14002</v>
      </c>
      <c r="H746" s="4">
        <v>0</v>
      </c>
      <c r="I746">
        <f t="shared" si="110"/>
        <v>15082</v>
      </c>
      <c r="J746">
        <f t="shared" si="111"/>
        <v>7.1608539981434821E-2</v>
      </c>
      <c r="K746">
        <f t="shared" si="112"/>
        <v>0.92839146001856521</v>
      </c>
      <c r="L746">
        <f t="shared" si="113"/>
        <v>0</v>
      </c>
      <c r="M746">
        <f>I746*Diccionario!$B$36</f>
        <v>33.482335725490195</v>
      </c>
      <c r="N746">
        <f>M746*Diccionario!$B$37</f>
        <v>3.3817159082745101</v>
      </c>
      <c r="O746">
        <f>N746*Diccionario!$B$38</f>
        <v>0.50725738624117644</v>
      </c>
      <c r="P746">
        <f>O746*Diccionario!$B$39</f>
        <v>0.45653164761705883</v>
      </c>
      <c r="Q746">
        <f>P746*Diccionario!$B$40</f>
        <v>0.18261265904682356</v>
      </c>
      <c r="R746">
        <f>Q746*Diccionario!$B$41</f>
        <v>0.11869822838043531</v>
      </c>
      <c r="S746">
        <f t="shared" si="114"/>
        <v>0.11869822838043531</v>
      </c>
      <c r="T746">
        <f>I746*Diccionario!$B$36</f>
        <v>33.482335725490195</v>
      </c>
      <c r="U746">
        <f>T746*Diccionario!$B$42</f>
        <v>3.3817159082745101</v>
      </c>
      <c r="V746">
        <f>U746*Diccionario!$B$43</f>
        <v>2.8744585220333336</v>
      </c>
      <c r="W746">
        <f>V746*Diccionario!$B$44</f>
        <v>0.54614711918633341</v>
      </c>
      <c r="X746">
        <f>W746*Diccionario!$B$45</f>
        <v>0.21299737648267003</v>
      </c>
      <c r="Y746">
        <f>X746*Diccionario!$B$46</f>
        <v>0.18956766506957634</v>
      </c>
      <c r="Z746">
        <f>Y746*Diccionario!$B$47</f>
        <v>7.0140036075743248E-2</v>
      </c>
      <c r="AA746">
        <f>Z746*Diccionario!$B$48</f>
        <v>7.0140036075743248E-2</v>
      </c>
      <c r="AB746">
        <f>AA746*Diccionario!$B$49</f>
        <v>5.2605027056807432E-2</v>
      </c>
      <c r="AC746">
        <f t="shared" si="115"/>
        <v>5.2605027056807432E-2</v>
      </c>
      <c r="AD746">
        <f t="shared" si="116"/>
        <v>0.17130325543724273</v>
      </c>
      <c r="AE746">
        <f t="shared" si="117"/>
        <v>2.8706433153162817E-4</v>
      </c>
      <c r="AF746" t="e">
        <f ca="1">IF(AD746="","",_xludf.RANK.EQ(AD746,$AD$2:$AD$5513,0))</f>
        <v>#NAME?</v>
      </c>
      <c r="AH746" t="str">
        <f t="shared" si="118"/>
        <v>Media</v>
      </c>
      <c r="AI746" t="s">
        <v>153</v>
      </c>
      <c r="AJ746" t="str">
        <f>IFERROR(VLOOKUP(B746,Maestro_Regionales!$A$2:$B$35,2,FALSE),"Otras zonas")</f>
        <v>Costa</v>
      </c>
      <c r="AK746" t="str">
        <f t="shared" si="119"/>
        <v>COOSALUD EPS | Costa</v>
      </c>
    </row>
    <row r="747" spans="1:37">
      <c r="A747" s="4" t="s">
        <v>66</v>
      </c>
      <c r="B747" s="4" t="s">
        <v>67</v>
      </c>
      <c r="C747" s="4" t="s">
        <v>118</v>
      </c>
      <c r="D747" s="4" t="s">
        <v>119</v>
      </c>
      <c r="E747" s="4" t="s">
        <v>87</v>
      </c>
      <c r="F747" s="4">
        <v>1100</v>
      </c>
      <c r="G747" s="4">
        <v>5034</v>
      </c>
      <c r="H747" s="4">
        <v>0</v>
      </c>
      <c r="I747">
        <f t="shared" si="110"/>
        <v>6134</v>
      </c>
      <c r="J747">
        <f t="shared" si="111"/>
        <v>0.17932833387675254</v>
      </c>
      <c r="K747">
        <f t="shared" si="112"/>
        <v>0.82067166612324749</v>
      </c>
      <c r="L747">
        <f t="shared" si="113"/>
        <v>0</v>
      </c>
      <c r="M747">
        <f>I747*Diccionario!$B$36</f>
        <v>13.617600274509803</v>
      </c>
      <c r="N747">
        <f>M747*Diccionario!$B$37</f>
        <v>1.3753776277254901</v>
      </c>
      <c r="O747">
        <f>N747*Diccionario!$B$38</f>
        <v>0.20630664415882352</v>
      </c>
      <c r="P747">
        <f>O747*Diccionario!$B$39</f>
        <v>0.18567597974294117</v>
      </c>
      <c r="Q747">
        <f>P747*Diccionario!$B$40</f>
        <v>7.4270391897176477E-2</v>
      </c>
      <c r="R747">
        <f>Q747*Diccionario!$B$41</f>
        <v>4.8275754733164714E-2</v>
      </c>
      <c r="S747">
        <f t="shared" si="114"/>
        <v>4.8275754733164714E-2</v>
      </c>
      <c r="T747">
        <f>I747*Diccionario!$B$36</f>
        <v>13.617600274509803</v>
      </c>
      <c r="U747">
        <f>T747*Diccionario!$B$42</f>
        <v>1.3753776277254901</v>
      </c>
      <c r="V747">
        <f>U747*Diccionario!$B$43</f>
        <v>1.1690709835666666</v>
      </c>
      <c r="W747">
        <f>V747*Diccionario!$B$44</f>
        <v>0.22212348687766667</v>
      </c>
      <c r="X747">
        <f>W747*Diccionario!$B$45</f>
        <v>8.6628159882290001E-2</v>
      </c>
      <c r="Y747">
        <f>X747*Diccionario!$B$46</f>
        <v>7.7099062295238108E-2</v>
      </c>
      <c r="Z747">
        <f>Y747*Diccionario!$B$47</f>
        <v>2.8526653049238099E-2</v>
      </c>
      <c r="AA747">
        <f>Z747*Diccionario!$B$48</f>
        <v>2.8526653049238099E-2</v>
      </c>
      <c r="AB747">
        <f>AA747*Diccionario!$B$49</f>
        <v>2.1394989786928574E-2</v>
      </c>
      <c r="AC747">
        <f t="shared" si="115"/>
        <v>2.1394989786928574E-2</v>
      </c>
      <c r="AD747">
        <f t="shared" si="116"/>
        <v>6.9670744520093281E-2</v>
      </c>
      <c r="AE747">
        <f t="shared" si="117"/>
        <v>1.1675193008984268E-4</v>
      </c>
      <c r="AF747" t="e">
        <f ca="1">IF(AD747="","",_xludf.RANK.EQ(AD747,$AD$2:$AD$5513,0))</f>
        <v>#NAME?</v>
      </c>
      <c r="AH747" t="str">
        <f t="shared" si="118"/>
        <v>Baja</v>
      </c>
      <c r="AI747" t="s">
        <v>153</v>
      </c>
      <c r="AJ747" t="str">
        <f>IFERROR(VLOOKUP(B747,Maestro_Regionales!$A$2:$B$35,2,FALSE),"Otras zonas")</f>
        <v>Costa</v>
      </c>
      <c r="AK747" t="str">
        <f t="shared" si="119"/>
        <v>NUEVA EPS | Costa</v>
      </c>
    </row>
    <row r="748" spans="1:37">
      <c r="A748" s="4" t="s">
        <v>66</v>
      </c>
      <c r="B748" s="4" t="s">
        <v>67</v>
      </c>
      <c r="C748" s="4" t="s">
        <v>118</v>
      </c>
      <c r="D748" s="4" t="s">
        <v>119</v>
      </c>
      <c r="E748" s="4" t="s">
        <v>89</v>
      </c>
      <c r="F748" s="4">
        <v>16</v>
      </c>
      <c r="G748" s="4">
        <v>211</v>
      </c>
      <c r="H748" s="4">
        <v>0</v>
      </c>
      <c r="I748">
        <f t="shared" si="110"/>
        <v>227</v>
      </c>
      <c r="J748">
        <f t="shared" si="111"/>
        <v>7.0484581497797363E-2</v>
      </c>
      <c r="K748">
        <f t="shared" si="112"/>
        <v>0.92951541850220265</v>
      </c>
      <c r="L748">
        <f t="shared" si="113"/>
        <v>0</v>
      </c>
      <c r="M748">
        <f>I748*Diccionario!$B$36</f>
        <v>0.50394445098039209</v>
      </c>
      <c r="N748">
        <f>M748*Diccionario!$B$37</f>
        <v>5.0898389549019603E-2</v>
      </c>
      <c r="O748">
        <f>N748*Diccionario!$B$38</f>
        <v>7.6347584323529401E-3</v>
      </c>
      <c r="P748">
        <f>O748*Diccionario!$B$39</f>
        <v>6.8712825891176464E-3</v>
      </c>
      <c r="Q748">
        <f>P748*Diccionario!$B$40</f>
        <v>2.7485130356470588E-3</v>
      </c>
      <c r="R748">
        <f>Q748*Diccionario!$B$41</f>
        <v>1.7865334731705883E-3</v>
      </c>
      <c r="S748">
        <f t="shared" si="114"/>
        <v>1.7865334731705883E-3</v>
      </c>
      <c r="T748">
        <f>I748*Diccionario!$B$36</f>
        <v>0.50394445098039209</v>
      </c>
      <c r="U748">
        <f>T748*Diccionario!$B$42</f>
        <v>5.0898389549019603E-2</v>
      </c>
      <c r="V748">
        <f>U748*Diccionario!$B$43</f>
        <v>4.3263631116666659E-2</v>
      </c>
      <c r="W748">
        <f>V748*Diccionario!$B$44</f>
        <v>8.220089912166665E-3</v>
      </c>
      <c r="X748">
        <f>W748*Diccionario!$B$45</f>
        <v>3.2058350657449995E-3</v>
      </c>
      <c r="Y748">
        <f>X748*Diccionario!$B$46</f>
        <v>2.8531932085130497E-3</v>
      </c>
      <c r="Z748">
        <f>Y748*Diccionario!$B$47</f>
        <v>1.0556814871498284E-3</v>
      </c>
      <c r="AA748">
        <f>Z748*Diccionario!$B$48</f>
        <v>1.0556814871498284E-3</v>
      </c>
      <c r="AB748">
        <f>AA748*Diccionario!$B$49</f>
        <v>7.9176111536237133E-4</v>
      </c>
      <c r="AC748">
        <f t="shared" si="115"/>
        <v>7.9176111536237133E-4</v>
      </c>
      <c r="AD748">
        <f t="shared" si="116"/>
        <v>2.5782945885329594E-3</v>
      </c>
      <c r="AE748">
        <f t="shared" si="117"/>
        <v>4.3206208233443566E-6</v>
      </c>
      <c r="AF748" t="e">
        <f ca="1">IF(AD748="","",_xludf.RANK.EQ(AD748,$AD$2:$AD$5513,0))</f>
        <v>#NAME?</v>
      </c>
      <c r="AH748" t="str">
        <f t="shared" si="118"/>
        <v>Baja</v>
      </c>
      <c r="AI748" t="s">
        <v>153</v>
      </c>
      <c r="AJ748" t="str">
        <f>IFERROR(VLOOKUP(B748,Maestro_Regionales!$A$2:$B$35,2,FALSE),"Otras zonas")</f>
        <v>Costa</v>
      </c>
      <c r="AK748" t="str">
        <f t="shared" si="119"/>
        <v>PROTEGER EPS (ANTES CAJACOPI EPS) | Costa</v>
      </c>
    </row>
    <row r="749" spans="1:37">
      <c r="A749" s="4" t="s">
        <v>66</v>
      </c>
      <c r="B749" s="4" t="s">
        <v>67</v>
      </c>
      <c r="C749" s="4" t="s">
        <v>118</v>
      </c>
      <c r="D749" s="4" t="s">
        <v>119</v>
      </c>
      <c r="E749" s="4" t="s">
        <v>90</v>
      </c>
      <c r="F749" s="4">
        <v>0</v>
      </c>
      <c r="G749" s="4">
        <v>0</v>
      </c>
      <c r="H749" s="4">
        <v>198</v>
      </c>
      <c r="I749">
        <f t="shared" si="110"/>
        <v>198</v>
      </c>
      <c r="J749">
        <f t="shared" si="111"/>
        <v>0</v>
      </c>
      <c r="K749">
        <f t="shared" si="112"/>
        <v>0</v>
      </c>
      <c r="L749">
        <f t="shared" si="113"/>
        <v>1</v>
      </c>
      <c r="M749">
        <f>I749*Diccionario!$B$36</f>
        <v>0.43956388235294114</v>
      </c>
      <c r="N749">
        <f>M749*Diccionario!$B$37</f>
        <v>4.4395952117647061E-2</v>
      </c>
      <c r="O749">
        <f>N749*Diccionario!$B$38</f>
        <v>6.6593928176470587E-3</v>
      </c>
      <c r="P749">
        <f>O749*Diccionario!$B$39</f>
        <v>5.9934535358823525E-3</v>
      </c>
      <c r="Q749">
        <f>P749*Diccionario!$B$40</f>
        <v>2.3973814143529414E-3</v>
      </c>
      <c r="R749">
        <f>Q749*Diccionario!$B$41</f>
        <v>1.558297919329412E-3</v>
      </c>
      <c r="S749">
        <f t="shared" si="114"/>
        <v>1.558297919329412E-3</v>
      </c>
      <c r="T749">
        <f>I749*Diccionario!$B$36</f>
        <v>0.43956388235294114</v>
      </c>
      <c r="U749">
        <f>T749*Diccionario!$B$42</f>
        <v>4.4395952117647061E-2</v>
      </c>
      <c r="V749">
        <f>U749*Diccionario!$B$43</f>
        <v>3.77365593E-2</v>
      </c>
      <c r="W749">
        <f>V749*Diccionario!$B$44</f>
        <v>7.1699462670000002E-3</v>
      </c>
      <c r="X749">
        <f>W749*Diccionario!$B$45</f>
        <v>2.79627904413E-3</v>
      </c>
      <c r="Y749">
        <f>X749*Diccionario!$B$46</f>
        <v>2.4886883492757001E-3</v>
      </c>
      <c r="Z749">
        <f>Y749*Diccionario!$B$47</f>
        <v>9.2081468923200908E-4</v>
      </c>
      <c r="AA749">
        <f>Z749*Diccionario!$B$48</f>
        <v>9.2081468923200908E-4</v>
      </c>
      <c r="AB749">
        <f>AA749*Diccionario!$B$49</f>
        <v>6.9061101692400684E-4</v>
      </c>
      <c r="AC749">
        <f t="shared" si="115"/>
        <v>6.9061101692400684E-4</v>
      </c>
      <c r="AD749">
        <f t="shared" si="116"/>
        <v>2.248908936253419E-3</v>
      </c>
      <c r="AE749">
        <f t="shared" si="117"/>
        <v>3.7686472379831845E-6</v>
      </c>
      <c r="AF749" t="e">
        <f ca="1">IF(AD749="","",_xludf.RANK.EQ(AD749,$AD$2:$AD$5513,0))</f>
        <v>#NAME?</v>
      </c>
      <c r="AH749" t="str">
        <f t="shared" si="118"/>
        <v>Baja</v>
      </c>
      <c r="AI749" t="s">
        <v>153</v>
      </c>
      <c r="AJ749" t="str">
        <f>IFERROR(VLOOKUP(B749,Maestro_Regionales!$A$2:$B$35,2,FALSE),"Otras zonas")</f>
        <v>Costa</v>
      </c>
      <c r="AK749" t="str">
        <f t="shared" si="119"/>
        <v>REGIMEN DE EXCEPCION | Costa</v>
      </c>
    </row>
    <row r="750" spans="1:37">
      <c r="A750" s="4" t="s">
        <v>66</v>
      </c>
      <c r="B750" s="4" t="s">
        <v>67</v>
      </c>
      <c r="C750" s="4" t="s">
        <v>81</v>
      </c>
      <c r="D750" s="4" t="s">
        <v>82</v>
      </c>
      <c r="E750" s="4" t="s">
        <v>89</v>
      </c>
      <c r="F750" s="4">
        <v>436</v>
      </c>
      <c r="G750" s="4">
        <v>9993</v>
      </c>
      <c r="H750" s="4">
        <v>0</v>
      </c>
      <c r="I750">
        <f t="shared" si="110"/>
        <v>10429</v>
      </c>
      <c r="J750">
        <f t="shared" si="111"/>
        <v>4.1806501102694411E-2</v>
      </c>
      <c r="K750">
        <f t="shared" si="112"/>
        <v>0.95819349889730554</v>
      </c>
      <c r="L750">
        <f t="shared" si="113"/>
        <v>0</v>
      </c>
      <c r="M750">
        <f>I750*Diccionario!$B$36</f>
        <v>23.152584490196077</v>
      </c>
      <c r="N750">
        <f>M750*Diccionario!$B$37</f>
        <v>2.3384110335098041</v>
      </c>
      <c r="O750">
        <f>N750*Diccionario!$B$38</f>
        <v>0.35076165502647061</v>
      </c>
      <c r="P750">
        <f>O750*Diccionario!$B$39</f>
        <v>0.31568548952382358</v>
      </c>
      <c r="Q750">
        <f>P750*Diccionario!$B$40</f>
        <v>0.12627419580952945</v>
      </c>
      <c r="R750">
        <f>Q750*Diccionario!$B$41</f>
        <v>8.2078227276194141E-2</v>
      </c>
      <c r="S750">
        <f t="shared" si="114"/>
        <v>8.2078227276194141E-2</v>
      </c>
      <c r="T750">
        <f>I750*Diccionario!$B$36</f>
        <v>23.152584490196077</v>
      </c>
      <c r="U750">
        <f>T750*Diccionario!$B$42</f>
        <v>2.3384110335098041</v>
      </c>
      <c r="V750">
        <f>U750*Diccionario!$B$43</f>
        <v>1.9876493784833333</v>
      </c>
      <c r="W750">
        <f>V750*Diccionario!$B$44</f>
        <v>0.37765338191183334</v>
      </c>
      <c r="X750">
        <f>W750*Diccionario!$B$45</f>
        <v>0.14728481894561501</v>
      </c>
      <c r="Y750">
        <f>X750*Diccionario!$B$46</f>
        <v>0.13108348886159737</v>
      </c>
      <c r="Z750">
        <f>Y750*Diccionario!$B$47</f>
        <v>4.8500890878791031E-2</v>
      </c>
      <c r="AA750">
        <f>Z750*Diccionario!$B$48</f>
        <v>4.8500890878791031E-2</v>
      </c>
      <c r="AB750">
        <f>AA750*Diccionario!$B$49</f>
        <v>3.6375668159093273E-2</v>
      </c>
      <c r="AC750">
        <f t="shared" si="115"/>
        <v>3.6375668159093273E-2</v>
      </c>
      <c r="AD750">
        <f t="shared" si="116"/>
        <v>0.11845389543528742</v>
      </c>
      <c r="AE750">
        <f t="shared" si="117"/>
        <v>1.9850112143902343E-4</v>
      </c>
      <c r="AF750" t="e">
        <f ca="1">IF(AD750="","",_xludf.RANK.EQ(AD750,$AD$2:$AD$5513,0))</f>
        <v>#NAME?</v>
      </c>
      <c r="AH750" t="str">
        <f t="shared" si="118"/>
        <v>Baja</v>
      </c>
      <c r="AI750" t="s">
        <v>153</v>
      </c>
      <c r="AJ750" t="str">
        <f>IFERROR(VLOOKUP(B750,Maestro_Regionales!$A$2:$B$35,2,FALSE),"Otras zonas")</f>
        <v>Costa</v>
      </c>
      <c r="AK750" t="str">
        <f t="shared" si="119"/>
        <v>PROTEGER EPS (ANTES CAJACOPI EPS) | Costa</v>
      </c>
    </row>
    <row r="751" spans="1:37">
      <c r="A751" s="4" t="s">
        <v>66</v>
      </c>
      <c r="B751" s="4" t="s">
        <v>67</v>
      </c>
      <c r="C751" s="4" t="s">
        <v>81</v>
      </c>
      <c r="D751" s="4" t="s">
        <v>82</v>
      </c>
      <c r="E751" s="4" t="s">
        <v>87</v>
      </c>
      <c r="F751" s="4">
        <v>2220</v>
      </c>
      <c r="G751" s="4">
        <v>5167</v>
      </c>
      <c r="H751" s="4">
        <v>0</v>
      </c>
      <c r="I751">
        <f t="shared" si="110"/>
        <v>7387</v>
      </c>
      <c r="J751">
        <f t="shared" si="111"/>
        <v>0.30052795451468794</v>
      </c>
      <c r="K751">
        <f t="shared" si="112"/>
        <v>0.69947204548531206</v>
      </c>
      <c r="L751">
        <f t="shared" si="113"/>
        <v>0</v>
      </c>
      <c r="M751">
        <f>I751*Diccionario!$B$36</f>
        <v>16.399284843137252</v>
      </c>
      <c r="N751">
        <f>M751*Diccionario!$B$37</f>
        <v>1.6563277691568625</v>
      </c>
      <c r="O751">
        <f>N751*Diccionario!$B$38</f>
        <v>0.24844916537352937</v>
      </c>
      <c r="P751">
        <f>O751*Diccionario!$B$39</f>
        <v>0.22360424883617644</v>
      </c>
      <c r="Q751">
        <f>P751*Diccionario!$B$40</f>
        <v>8.9441699534470578E-2</v>
      </c>
      <c r="R751">
        <f>Q751*Diccionario!$B$41</f>
        <v>5.8137104697405878E-2</v>
      </c>
      <c r="S751">
        <f t="shared" si="114"/>
        <v>5.8137104697405878E-2</v>
      </c>
      <c r="T751">
        <f>I751*Diccionario!$B$36</f>
        <v>16.399284843137252</v>
      </c>
      <c r="U751">
        <f>T751*Diccionario!$B$42</f>
        <v>1.6563277691568625</v>
      </c>
      <c r="V751">
        <f>U751*Diccionario!$B$43</f>
        <v>1.4078786037833331</v>
      </c>
      <c r="W751">
        <f>V751*Diccionario!$B$44</f>
        <v>0.26749693471883329</v>
      </c>
      <c r="X751">
        <f>W751*Diccionario!$B$45</f>
        <v>0.10432380454034498</v>
      </c>
      <c r="Y751">
        <f>X751*Diccionario!$B$46</f>
        <v>9.2848186040907041E-2</v>
      </c>
      <c r="Z751">
        <f>Y751*Diccionario!$B$47</f>
        <v>3.4353828835135602E-2</v>
      </c>
      <c r="AA751">
        <f>Z751*Diccionario!$B$48</f>
        <v>3.4353828835135602E-2</v>
      </c>
      <c r="AB751">
        <f>AA751*Diccionario!$B$49</f>
        <v>2.5765371626351702E-2</v>
      </c>
      <c r="AC751">
        <f t="shared" si="115"/>
        <v>2.5765371626351702E-2</v>
      </c>
      <c r="AD751">
        <f t="shared" si="116"/>
        <v>8.390247632375758E-2</v>
      </c>
      <c r="AE751">
        <f t="shared" si="117"/>
        <v>1.4060099569182714E-4</v>
      </c>
      <c r="AF751" t="e">
        <f ca="1">IF(AD751="","",_xludf.RANK.EQ(AD751,$AD$2:$AD$5513,0))</f>
        <v>#NAME?</v>
      </c>
      <c r="AH751" t="str">
        <f t="shared" si="118"/>
        <v>Baja</v>
      </c>
      <c r="AI751" t="s">
        <v>153</v>
      </c>
      <c r="AJ751" t="str">
        <f>IFERROR(VLOOKUP(B751,Maestro_Regionales!$A$2:$B$35,2,FALSE),"Otras zonas")</f>
        <v>Costa</v>
      </c>
      <c r="AK751" t="str">
        <f t="shared" si="119"/>
        <v>NUEVA EPS | Costa</v>
      </c>
    </row>
    <row r="752" spans="1:37">
      <c r="A752" s="4" t="s">
        <v>66</v>
      </c>
      <c r="B752" s="4" t="s">
        <v>67</v>
      </c>
      <c r="C752" s="4" t="s">
        <v>81</v>
      </c>
      <c r="D752" s="4" t="s">
        <v>82</v>
      </c>
      <c r="E752" s="4" t="s">
        <v>70</v>
      </c>
      <c r="F752" s="4">
        <v>5065</v>
      </c>
      <c r="G752" s="4">
        <v>1879</v>
      </c>
      <c r="H752" s="4">
        <v>0</v>
      </c>
      <c r="I752">
        <f t="shared" si="110"/>
        <v>6944</v>
      </c>
      <c r="J752">
        <f t="shared" si="111"/>
        <v>0.7294066820276498</v>
      </c>
      <c r="K752">
        <f t="shared" si="112"/>
        <v>0.27059331797235026</v>
      </c>
      <c r="L752">
        <f t="shared" si="113"/>
        <v>0</v>
      </c>
      <c r="M752">
        <f>I752*Diccionario!$B$36</f>
        <v>15.415816156862745</v>
      </c>
      <c r="N752">
        <f>M752*Diccionario!$B$37</f>
        <v>1.5569974318431372</v>
      </c>
      <c r="O752">
        <f>N752*Diccionario!$B$38</f>
        <v>0.23354961477647057</v>
      </c>
      <c r="P752">
        <f>O752*Diccionario!$B$39</f>
        <v>0.21019465329882353</v>
      </c>
      <c r="Q752">
        <f>P752*Diccionario!$B$40</f>
        <v>8.4077861319529421E-2</v>
      </c>
      <c r="R752">
        <f>Q752*Diccionario!$B$41</f>
        <v>5.4650609857694127E-2</v>
      </c>
      <c r="S752">
        <f t="shared" si="114"/>
        <v>5.4650609857694127E-2</v>
      </c>
      <c r="T752">
        <f>I752*Diccionario!$B$36</f>
        <v>15.415816156862745</v>
      </c>
      <c r="U752">
        <f>T752*Diccionario!$B$42</f>
        <v>1.5569974318431372</v>
      </c>
      <c r="V752">
        <f>U752*Diccionario!$B$43</f>
        <v>1.3234478170666666</v>
      </c>
      <c r="W752">
        <f>V752*Diccionario!$B$44</f>
        <v>0.25145508524266663</v>
      </c>
      <c r="X752">
        <f>W752*Diccionario!$B$45</f>
        <v>9.8067483244639986E-2</v>
      </c>
      <c r="Y752">
        <f>X752*Diccionario!$B$46</f>
        <v>8.7280060087729594E-2</v>
      </c>
      <c r="Z752">
        <f>Y752*Diccionario!$B$47</f>
        <v>3.2293622232459948E-2</v>
      </c>
      <c r="AA752">
        <f>Z752*Diccionario!$B$48</f>
        <v>3.2293622232459948E-2</v>
      </c>
      <c r="AB752">
        <f>AA752*Diccionario!$B$49</f>
        <v>2.4220216674344961E-2</v>
      </c>
      <c r="AC752">
        <f t="shared" si="115"/>
        <v>2.4220216674344961E-2</v>
      </c>
      <c r="AD752">
        <f t="shared" si="116"/>
        <v>7.8870826532039084E-2</v>
      </c>
      <c r="AE752">
        <f t="shared" si="117"/>
        <v>1.3216912333613751E-4</v>
      </c>
      <c r="AF752" t="e">
        <f ca="1">IF(AD752="","",_xludf.RANK.EQ(AD752,$AD$2:$AD$5513,0))</f>
        <v>#NAME?</v>
      </c>
      <c r="AH752" t="str">
        <f t="shared" si="118"/>
        <v>Baja</v>
      </c>
      <c r="AI752" t="s">
        <v>153</v>
      </c>
      <c r="AJ752" t="str">
        <f>IFERROR(VLOOKUP(B752,Maestro_Regionales!$A$2:$B$35,2,FALSE),"Otras zonas")</f>
        <v>Costa</v>
      </c>
      <c r="AK752" t="str">
        <f t="shared" si="119"/>
        <v>EPS SURA | Costa</v>
      </c>
    </row>
    <row r="753" spans="1:37">
      <c r="A753" s="4" t="s">
        <v>66</v>
      </c>
      <c r="B753" s="4" t="s">
        <v>67</v>
      </c>
      <c r="C753" s="4" t="s">
        <v>81</v>
      </c>
      <c r="D753" s="4" t="s">
        <v>82</v>
      </c>
      <c r="E753" s="4" t="s">
        <v>86</v>
      </c>
      <c r="F753" s="4">
        <v>2782</v>
      </c>
      <c r="G753" s="4">
        <v>614</v>
      </c>
      <c r="H753" s="4">
        <v>0</v>
      </c>
      <c r="I753">
        <f t="shared" si="110"/>
        <v>3396</v>
      </c>
      <c r="J753">
        <f t="shared" si="111"/>
        <v>0.81919905771495882</v>
      </c>
      <c r="K753">
        <f t="shared" si="112"/>
        <v>0.18080094228504123</v>
      </c>
      <c r="L753">
        <f t="shared" si="113"/>
        <v>0</v>
      </c>
      <c r="M753">
        <f>I753*Diccionario!$B$36</f>
        <v>7.5391865882352933</v>
      </c>
      <c r="N753">
        <f>M753*Diccionario!$B$37</f>
        <v>0.76145784541176464</v>
      </c>
      <c r="O753">
        <f>N753*Diccionario!$B$38</f>
        <v>0.11421867681176469</v>
      </c>
      <c r="P753">
        <f>O753*Diccionario!$B$39</f>
        <v>0.10279680913058822</v>
      </c>
      <c r="Q753">
        <f>P753*Diccionario!$B$40</f>
        <v>4.1118723652235289E-2</v>
      </c>
      <c r="R753">
        <f>Q753*Diccionario!$B$41</f>
        <v>2.672717037395294E-2</v>
      </c>
      <c r="S753">
        <f t="shared" si="114"/>
        <v>2.672717037395294E-2</v>
      </c>
      <c r="T753">
        <f>I753*Diccionario!$B$36</f>
        <v>7.5391865882352933</v>
      </c>
      <c r="U753">
        <f>T753*Diccionario!$B$42</f>
        <v>0.76145784541176464</v>
      </c>
      <c r="V753">
        <f>U753*Diccionario!$B$43</f>
        <v>0.64723916859999997</v>
      </c>
      <c r="W753">
        <f>V753*Diccionario!$B$44</f>
        <v>0.122975442034</v>
      </c>
      <c r="X753">
        <f>W753*Diccionario!$B$45</f>
        <v>4.7960422393260004E-2</v>
      </c>
      <c r="Y753">
        <f>X753*Diccionario!$B$46</f>
        <v>4.2684775930001403E-2</v>
      </c>
      <c r="Z753">
        <f>Y753*Diccionario!$B$47</f>
        <v>1.5793367094100518E-2</v>
      </c>
      <c r="AA753">
        <f>Z753*Diccionario!$B$48</f>
        <v>1.5793367094100518E-2</v>
      </c>
      <c r="AB753">
        <f>AA753*Diccionario!$B$49</f>
        <v>1.1845025320575388E-2</v>
      </c>
      <c r="AC753">
        <f t="shared" si="115"/>
        <v>1.1845025320575388E-2</v>
      </c>
      <c r="AD753">
        <f t="shared" si="116"/>
        <v>3.8572195694528327E-2</v>
      </c>
      <c r="AE753">
        <f t="shared" si="117"/>
        <v>6.4638010202984304E-5</v>
      </c>
      <c r="AF753" t="e">
        <f ca="1">IF(AD753="","",_xludf.RANK.EQ(AD753,$AD$2:$AD$5513,0))</f>
        <v>#NAME?</v>
      </c>
      <c r="AH753" t="str">
        <f t="shared" si="118"/>
        <v>Baja</v>
      </c>
      <c r="AI753" t="s">
        <v>153</v>
      </c>
      <c r="AJ753" t="str">
        <f>IFERROR(VLOOKUP(B753,Maestro_Regionales!$A$2:$B$35,2,FALSE),"Otras zonas")</f>
        <v>Costa</v>
      </c>
      <c r="AK753" t="str">
        <f t="shared" si="119"/>
        <v>EPS SANITAS | Costa</v>
      </c>
    </row>
    <row r="754" spans="1:37">
      <c r="A754" s="4" t="s">
        <v>66</v>
      </c>
      <c r="B754" s="4" t="s">
        <v>67</v>
      </c>
      <c r="C754" s="4" t="s">
        <v>81</v>
      </c>
      <c r="D754" s="4" t="s">
        <v>82</v>
      </c>
      <c r="E754" s="4" t="s">
        <v>85</v>
      </c>
      <c r="F754" s="4">
        <v>1227</v>
      </c>
      <c r="G754" s="4">
        <v>717</v>
      </c>
      <c r="H754" s="4">
        <v>0</v>
      </c>
      <c r="I754">
        <f t="shared" si="110"/>
        <v>1944</v>
      </c>
      <c r="J754">
        <f t="shared" si="111"/>
        <v>0.63117283950617287</v>
      </c>
      <c r="K754">
        <f t="shared" si="112"/>
        <v>0.36882716049382713</v>
      </c>
      <c r="L754">
        <f t="shared" si="113"/>
        <v>0</v>
      </c>
      <c r="M754">
        <f>I754*Diccionario!$B$36</f>
        <v>4.3157181176470587</v>
      </c>
      <c r="N754">
        <f>M754*Diccionario!$B$37</f>
        <v>0.43588752988235296</v>
      </c>
      <c r="O754">
        <f>N754*Diccionario!$B$38</f>
        <v>6.5383129482352947E-2</v>
      </c>
      <c r="P754">
        <f>O754*Diccionario!$B$39</f>
        <v>5.8844816534117654E-2</v>
      </c>
      <c r="Q754">
        <f>P754*Diccionario!$B$40</f>
        <v>2.3537926613647064E-2</v>
      </c>
      <c r="R754">
        <f>Q754*Diccionario!$B$41</f>
        <v>1.5299652298870592E-2</v>
      </c>
      <c r="S754">
        <f t="shared" si="114"/>
        <v>1.5299652298870592E-2</v>
      </c>
      <c r="T754">
        <f>I754*Diccionario!$B$36</f>
        <v>4.3157181176470587</v>
      </c>
      <c r="U754">
        <f>T754*Diccionario!$B$42</f>
        <v>0.43588752988235296</v>
      </c>
      <c r="V754">
        <f>U754*Diccionario!$B$43</f>
        <v>0.37050440039999999</v>
      </c>
      <c r="W754">
        <f>V754*Diccionario!$B$44</f>
        <v>7.0395836076000001E-2</v>
      </c>
      <c r="X754">
        <f>W754*Diccionario!$B$45</f>
        <v>2.7454376069640001E-2</v>
      </c>
      <c r="Y754">
        <f>X754*Diccionario!$B$46</f>
        <v>2.4434394701979601E-2</v>
      </c>
      <c r="Z754">
        <f>Y754*Diccionario!$B$47</f>
        <v>9.0407260397324524E-3</v>
      </c>
      <c r="AA754">
        <f>Z754*Diccionario!$B$48</f>
        <v>9.0407260397324524E-3</v>
      </c>
      <c r="AB754">
        <f>AA754*Diccionario!$B$49</f>
        <v>6.7805445297993393E-3</v>
      </c>
      <c r="AC754">
        <f t="shared" si="115"/>
        <v>6.7805445297993393E-3</v>
      </c>
      <c r="AD754">
        <f t="shared" si="116"/>
        <v>2.2080196828669931E-2</v>
      </c>
      <c r="AE754">
        <f t="shared" si="117"/>
        <v>3.7001263791107631E-5</v>
      </c>
      <c r="AF754" t="e">
        <f ca="1">IF(AD754="","",_xludf.RANK.EQ(AD754,$AD$2:$AD$5513,0))</f>
        <v>#NAME?</v>
      </c>
      <c r="AH754" t="str">
        <f t="shared" si="118"/>
        <v>Baja</v>
      </c>
      <c r="AI754" t="s">
        <v>153</v>
      </c>
      <c r="AJ754" t="str">
        <f>IFERROR(VLOOKUP(B754,Maestro_Regionales!$A$2:$B$35,2,FALSE),"Otras zonas")</f>
        <v>Costa</v>
      </c>
      <c r="AK754" t="str">
        <f t="shared" si="119"/>
        <v>SALUD TOTAL EPS | Costa</v>
      </c>
    </row>
    <row r="755" spans="1:37">
      <c r="A755" s="4" t="s">
        <v>66</v>
      </c>
      <c r="B755" s="4" t="s">
        <v>67</v>
      </c>
      <c r="C755" s="4" t="s">
        <v>81</v>
      </c>
      <c r="D755" s="4" t="s">
        <v>82</v>
      </c>
      <c r="E755" s="4" t="s">
        <v>77</v>
      </c>
      <c r="F755" s="4">
        <v>111</v>
      </c>
      <c r="G755" s="4">
        <v>1087</v>
      </c>
      <c r="H755" s="4">
        <v>0</v>
      </c>
      <c r="I755">
        <f t="shared" si="110"/>
        <v>1198</v>
      </c>
      <c r="J755">
        <f t="shared" si="111"/>
        <v>9.2654424040066782E-2</v>
      </c>
      <c r="K755">
        <f t="shared" si="112"/>
        <v>0.90734557595993326</v>
      </c>
      <c r="L755">
        <f t="shared" si="113"/>
        <v>0</v>
      </c>
      <c r="M755">
        <f>I755*Diccionario!$B$36</f>
        <v>2.6595834901960784</v>
      </c>
      <c r="N755">
        <f>M755*Diccionario!$B$37</f>
        <v>0.26861793250980393</v>
      </c>
      <c r="O755">
        <f>N755*Diccionario!$B$38</f>
        <v>4.029268987647059E-2</v>
      </c>
      <c r="P755">
        <f>O755*Diccionario!$B$39</f>
        <v>3.6263420888823533E-2</v>
      </c>
      <c r="Q755">
        <f>P755*Diccionario!$B$40</f>
        <v>1.4505368355529414E-2</v>
      </c>
      <c r="R755">
        <f>Q755*Diccionario!$B$41</f>
        <v>9.4284894310941204E-3</v>
      </c>
      <c r="S755">
        <f t="shared" si="114"/>
        <v>9.4284894310941204E-3</v>
      </c>
      <c r="T755">
        <f>I755*Diccionario!$B$36</f>
        <v>2.6595834901960784</v>
      </c>
      <c r="U755">
        <f>T755*Diccionario!$B$42</f>
        <v>0.26861793250980393</v>
      </c>
      <c r="V755">
        <f>U755*Diccionario!$B$43</f>
        <v>0.22832524263333334</v>
      </c>
      <c r="W755">
        <f>V755*Diccionario!$B$44</f>
        <v>4.3381796100333332E-2</v>
      </c>
      <c r="X755">
        <f>W755*Diccionario!$B$45</f>
        <v>1.691890047913E-2</v>
      </c>
      <c r="Y755">
        <f>X755*Diccionario!$B$46</f>
        <v>1.5057821426425701E-2</v>
      </c>
      <c r="Z755">
        <f>Y755*Diccionario!$B$47</f>
        <v>5.5713939277775093E-3</v>
      </c>
      <c r="AA755">
        <f>Z755*Diccionario!$B$48</f>
        <v>5.5713939277775093E-3</v>
      </c>
      <c r="AB755">
        <f>AA755*Diccionario!$B$49</f>
        <v>4.1785454458331322E-3</v>
      </c>
      <c r="AC755">
        <f t="shared" si="115"/>
        <v>4.1785454458331322E-3</v>
      </c>
      <c r="AD755">
        <f t="shared" si="116"/>
        <v>1.3607034876927254E-2</v>
      </c>
      <c r="AE755">
        <f t="shared" si="117"/>
        <v>2.280221914698917E-5</v>
      </c>
      <c r="AF755" t="e">
        <f ca="1">IF(AD755="","",_xludf.RANK.EQ(AD755,$AD$2:$AD$5513,0))</f>
        <v>#NAME?</v>
      </c>
      <c r="AH755" t="str">
        <f t="shared" si="118"/>
        <v>Baja</v>
      </c>
      <c r="AI755" t="s">
        <v>153</v>
      </c>
      <c r="AJ755" t="str">
        <f>IFERROR(VLOOKUP(B755,Maestro_Regionales!$A$2:$B$35,2,FALSE),"Otras zonas")</f>
        <v>Costa</v>
      </c>
      <c r="AK755" t="str">
        <f t="shared" si="119"/>
        <v>MUTUAL SER | Costa</v>
      </c>
    </row>
    <row r="756" spans="1:37">
      <c r="A756" s="4" t="s">
        <v>66</v>
      </c>
      <c r="B756" s="4" t="s">
        <v>67</v>
      </c>
      <c r="C756" s="4" t="s">
        <v>81</v>
      </c>
      <c r="D756" s="4" t="s">
        <v>82</v>
      </c>
      <c r="E756" s="4" t="s">
        <v>91</v>
      </c>
      <c r="F756" s="4">
        <v>182</v>
      </c>
      <c r="G756" s="4">
        <v>399</v>
      </c>
      <c r="H756" s="4">
        <v>0</v>
      </c>
      <c r="I756">
        <f t="shared" si="110"/>
        <v>581</v>
      </c>
      <c r="J756">
        <f t="shared" si="111"/>
        <v>0.31325301204819278</v>
      </c>
      <c r="K756">
        <f t="shared" si="112"/>
        <v>0.68674698795180722</v>
      </c>
      <c r="L756">
        <f t="shared" si="113"/>
        <v>0</v>
      </c>
      <c r="M756">
        <f>I756*Diccionario!$B$36</f>
        <v>1.2898313921568627</v>
      </c>
      <c r="N756">
        <f>M756*Diccionario!$B$37</f>
        <v>0.13027297060784315</v>
      </c>
      <c r="O756">
        <f>N756*Diccionario!$B$38</f>
        <v>1.9540945591176473E-2</v>
      </c>
      <c r="P756">
        <f>O756*Diccionario!$B$39</f>
        <v>1.7586851032058825E-2</v>
      </c>
      <c r="Q756">
        <f>P756*Diccionario!$B$40</f>
        <v>7.03474041282353E-3</v>
      </c>
      <c r="R756">
        <f>Q756*Diccionario!$B$41</f>
        <v>4.572581268335295E-3</v>
      </c>
      <c r="S756">
        <f t="shared" si="114"/>
        <v>4.572581268335295E-3</v>
      </c>
      <c r="T756">
        <f>I756*Diccionario!$B$36</f>
        <v>1.2898313921568627</v>
      </c>
      <c r="U756">
        <f>T756*Diccionario!$B$42</f>
        <v>0.13027297060784315</v>
      </c>
      <c r="V756">
        <f>U756*Diccionario!$B$43</f>
        <v>0.11073202501666668</v>
      </c>
      <c r="W756">
        <f>V756*Diccionario!$B$44</f>
        <v>2.1039084753166671E-2</v>
      </c>
      <c r="X756">
        <f>W756*Diccionario!$B$45</f>
        <v>8.2052430537350018E-3</v>
      </c>
      <c r="Y756">
        <f>X756*Diccionario!$B$46</f>
        <v>7.3026663178241517E-3</v>
      </c>
      <c r="Z756">
        <f>Y756*Diccionario!$B$47</f>
        <v>2.701986537594936E-3</v>
      </c>
      <c r="AA756">
        <f>Z756*Diccionario!$B$48</f>
        <v>2.701986537594936E-3</v>
      </c>
      <c r="AB756">
        <f>AA756*Diccionario!$B$49</f>
        <v>2.0264899031962021E-3</v>
      </c>
      <c r="AC756">
        <f t="shared" si="115"/>
        <v>2.0264899031962021E-3</v>
      </c>
      <c r="AD756">
        <f t="shared" si="116"/>
        <v>6.5990711715314971E-3</v>
      </c>
      <c r="AE756">
        <f t="shared" si="117"/>
        <v>1.1058505279132475E-5</v>
      </c>
      <c r="AF756" t="e">
        <f ca="1">IF(AD756="","",_xludf.RANK.EQ(AD756,$AD$2:$AD$5513,0))</f>
        <v>#NAME?</v>
      </c>
      <c r="AH756" t="str">
        <f t="shared" si="118"/>
        <v>Baja</v>
      </c>
      <c r="AI756" t="s">
        <v>153</v>
      </c>
      <c r="AJ756" t="str">
        <f>IFERROR(VLOOKUP(B756,Maestro_Regionales!$A$2:$B$35,2,FALSE),"Otras zonas")</f>
        <v>Costa</v>
      </c>
      <c r="AK756" t="str">
        <f t="shared" si="119"/>
        <v>FAMISANAR | Costa</v>
      </c>
    </row>
    <row r="757" spans="1:37">
      <c r="A757" s="4" t="s">
        <v>66</v>
      </c>
      <c r="B757" s="4" t="s">
        <v>67</v>
      </c>
      <c r="C757" s="4" t="s">
        <v>81</v>
      </c>
      <c r="D757" s="4" t="s">
        <v>82</v>
      </c>
      <c r="E757" s="4" t="s">
        <v>93</v>
      </c>
      <c r="F757" s="4">
        <v>396</v>
      </c>
      <c r="G757" s="4">
        <v>0</v>
      </c>
      <c r="H757" s="4">
        <v>0</v>
      </c>
      <c r="I757">
        <f t="shared" si="110"/>
        <v>396</v>
      </c>
      <c r="J757">
        <f t="shared" si="111"/>
        <v>1</v>
      </c>
      <c r="K757">
        <f t="shared" si="112"/>
        <v>0</v>
      </c>
      <c r="L757">
        <f t="shared" si="113"/>
        <v>0</v>
      </c>
      <c r="M757">
        <f>I757*Diccionario!$B$36</f>
        <v>0.87912776470588228</v>
      </c>
      <c r="N757">
        <f>M757*Diccionario!$B$37</f>
        <v>8.8791904235294122E-2</v>
      </c>
      <c r="O757">
        <f>N757*Diccionario!$B$38</f>
        <v>1.3318785635294117E-2</v>
      </c>
      <c r="P757">
        <f>O757*Diccionario!$B$39</f>
        <v>1.1986907071764705E-2</v>
      </c>
      <c r="Q757">
        <f>P757*Diccionario!$B$40</f>
        <v>4.7947628287058827E-3</v>
      </c>
      <c r="R757">
        <f>Q757*Diccionario!$B$41</f>
        <v>3.116595838658824E-3</v>
      </c>
      <c r="S757">
        <f t="shared" si="114"/>
        <v>3.116595838658824E-3</v>
      </c>
      <c r="T757">
        <f>I757*Diccionario!$B$36</f>
        <v>0.87912776470588228</v>
      </c>
      <c r="U757">
        <f>T757*Diccionario!$B$42</f>
        <v>8.8791904235294122E-2</v>
      </c>
      <c r="V757">
        <f>U757*Diccionario!$B$43</f>
        <v>7.54731186E-2</v>
      </c>
      <c r="W757">
        <f>V757*Diccionario!$B$44</f>
        <v>1.4339892534E-2</v>
      </c>
      <c r="X757">
        <f>W757*Diccionario!$B$45</f>
        <v>5.5925580882600001E-3</v>
      </c>
      <c r="Y757">
        <f>X757*Diccionario!$B$46</f>
        <v>4.9773766985514003E-3</v>
      </c>
      <c r="Z757">
        <f>Y757*Diccionario!$B$47</f>
        <v>1.8416293784640182E-3</v>
      </c>
      <c r="AA757">
        <f>Z757*Diccionario!$B$48</f>
        <v>1.8416293784640182E-3</v>
      </c>
      <c r="AB757">
        <f>AA757*Diccionario!$B$49</f>
        <v>1.3812220338480137E-3</v>
      </c>
      <c r="AC757">
        <f t="shared" si="115"/>
        <v>1.3812220338480137E-3</v>
      </c>
      <c r="AD757">
        <f t="shared" si="116"/>
        <v>4.4978178725068379E-3</v>
      </c>
      <c r="AE757">
        <f t="shared" si="117"/>
        <v>7.5372944759663691E-6</v>
      </c>
      <c r="AF757" t="e">
        <f ca="1">IF(AD757="","",_xludf.RANK.EQ(AD757,$AD$2:$AD$5513,0))</f>
        <v>#NAME?</v>
      </c>
      <c r="AH757" t="str">
        <f t="shared" si="118"/>
        <v>Baja</v>
      </c>
      <c r="AI757" t="s">
        <v>153</v>
      </c>
      <c r="AJ757" t="str">
        <f>IFERROR(VLOOKUP(B757,Maestro_Regionales!$A$2:$B$35,2,FALSE),"Otras zonas")</f>
        <v>Costa</v>
      </c>
      <c r="AK757" t="str">
        <f t="shared" si="119"/>
        <v>FERRONALES - EAS | Costa</v>
      </c>
    </row>
    <row r="758" spans="1:37">
      <c r="A758" s="4" t="s">
        <v>66</v>
      </c>
      <c r="B758" s="4" t="s">
        <v>67</v>
      </c>
      <c r="C758" s="4" t="s">
        <v>81</v>
      </c>
      <c r="D758" s="4" t="s">
        <v>82</v>
      </c>
      <c r="E758" s="4" t="s">
        <v>90</v>
      </c>
      <c r="F758" s="4">
        <v>0</v>
      </c>
      <c r="G758" s="4">
        <v>0</v>
      </c>
      <c r="H758" s="4">
        <v>335</v>
      </c>
      <c r="I758">
        <f t="shared" si="110"/>
        <v>335</v>
      </c>
      <c r="J758">
        <f t="shared" si="111"/>
        <v>0</v>
      </c>
      <c r="K758">
        <f t="shared" si="112"/>
        <v>0</v>
      </c>
      <c r="L758">
        <f t="shared" si="113"/>
        <v>1</v>
      </c>
      <c r="M758">
        <f>I758*Diccionario!$B$36</f>
        <v>0.74370656862745088</v>
      </c>
      <c r="N758">
        <f>M758*Diccionario!$B$37</f>
        <v>7.5114363431372538E-2</v>
      </c>
      <c r="O758">
        <f>N758*Diccionario!$B$38</f>
        <v>1.126715451470588E-2</v>
      </c>
      <c r="P758">
        <f>O758*Diccionario!$B$39</f>
        <v>1.0140439063235293E-2</v>
      </c>
      <c r="Q758">
        <f>P758*Diccionario!$B$40</f>
        <v>4.0561756252941172E-3</v>
      </c>
      <c r="R758">
        <f>Q758*Diccionario!$B$41</f>
        <v>2.6365141564411764E-3</v>
      </c>
      <c r="S758">
        <f t="shared" si="114"/>
        <v>2.6365141564411764E-3</v>
      </c>
      <c r="T758">
        <f>I758*Diccionario!$B$36</f>
        <v>0.74370656862745088</v>
      </c>
      <c r="U758">
        <f>T758*Diccionario!$B$42</f>
        <v>7.5114363431372538E-2</v>
      </c>
      <c r="V758">
        <f>U758*Diccionario!$B$43</f>
        <v>6.3847208916666662E-2</v>
      </c>
      <c r="W758">
        <f>V758*Diccionario!$B$44</f>
        <v>1.2130969694166665E-2</v>
      </c>
      <c r="X758">
        <f>W758*Diccionario!$B$45</f>
        <v>4.7310781807249997E-3</v>
      </c>
      <c r="Y758">
        <f>X758*Diccionario!$B$46</f>
        <v>4.2106595808452498E-3</v>
      </c>
      <c r="Z758">
        <f>Y758*Diccionario!$B$47</f>
        <v>1.5579440449127425E-3</v>
      </c>
      <c r="AA758">
        <f>Z758*Diccionario!$B$48</f>
        <v>1.5579440449127425E-3</v>
      </c>
      <c r="AB758">
        <f>AA758*Diccionario!$B$49</f>
        <v>1.1684580336845569E-3</v>
      </c>
      <c r="AC758">
        <f t="shared" si="115"/>
        <v>1.1684580336845569E-3</v>
      </c>
      <c r="AD758">
        <f t="shared" si="116"/>
        <v>3.8049721901257331E-3</v>
      </c>
      <c r="AE758">
        <f t="shared" si="117"/>
        <v>6.3762465895170022E-6</v>
      </c>
      <c r="AF758" t="e">
        <f ca="1">IF(AD758="","",_xludf.RANK.EQ(AD758,$AD$2:$AD$5513,0))</f>
        <v>#NAME?</v>
      </c>
      <c r="AH758" t="str">
        <f t="shared" si="118"/>
        <v>Baja</v>
      </c>
      <c r="AI758" t="s">
        <v>153</v>
      </c>
      <c r="AJ758" t="str">
        <f>IFERROR(VLOOKUP(B758,Maestro_Regionales!$A$2:$B$35,2,FALSE),"Otras zonas")</f>
        <v>Costa</v>
      </c>
      <c r="AK758" t="str">
        <f t="shared" si="119"/>
        <v>REGIMEN DE EXCEPCION | Costa</v>
      </c>
    </row>
    <row r="759" spans="1:37">
      <c r="A759" s="4" t="s">
        <v>66</v>
      </c>
      <c r="B759" s="4" t="s">
        <v>67</v>
      </c>
      <c r="C759" s="4" t="s">
        <v>120</v>
      </c>
      <c r="D759" s="4" t="s">
        <v>121</v>
      </c>
      <c r="E759" s="4" t="s">
        <v>77</v>
      </c>
      <c r="F759" s="4">
        <v>1839</v>
      </c>
      <c r="G759" s="4">
        <v>15214</v>
      </c>
      <c r="H759" s="4">
        <v>0</v>
      </c>
      <c r="I759">
        <f t="shared" si="110"/>
        <v>17053</v>
      </c>
      <c r="J759">
        <f t="shared" si="111"/>
        <v>0.10784026271037354</v>
      </c>
      <c r="K759">
        <f t="shared" si="112"/>
        <v>0.8921597372896265</v>
      </c>
      <c r="L759">
        <f t="shared" si="113"/>
        <v>0</v>
      </c>
      <c r="M759">
        <f>I759*Diccionario!$B$36</f>
        <v>37.857994372549015</v>
      </c>
      <c r="N759">
        <f>M759*Diccionario!$B$37</f>
        <v>3.823657431627451</v>
      </c>
      <c r="O759">
        <f>N759*Diccionario!$B$38</f>
        <v>0.57354861474411767</v>
      </c>
      <c r="P759">
        <f>O759*Diccionario!$B$39</f>
        <v>0.51619375326970596</v>
      </c>
      <c r="Q759">
        <f>P759*Diccionario!$B$40</f>
        <v>0.20647750130788239</v>
      </c>
      <c r="R759">
        <f>Q759*Diccionario!$B$41</f>
        <v>0.13421037585012355</v>
      </c>
      <c r="S759">
        <f t="shared" si="114"/>
        <v>0.13421037585012355</v>
      </c>
      <c r="T759">
        <f>I759*Diccionario!$B$36</f>
        <v>37.857994372549015</v>
      </c>
      <c r="U759">
        <f>T759*Diccionario!$B$42</f>
        <v>3.823657431627451</v>
      </c>
      <c r="V759">
        <f>U759*Diccionario!$B$43</f>
        <v>3.2501088168833334</v>
      </c>
      <c r="W759">
        <f>V759*Diccionario!$B$44</f>
        <v>0.61752067520783338</v>
      </c>
      <c r="X759">
        <f>W759*Diccionario!$B$45</f>
        <v>0.24083306333105503</v>
      </c>
      <c r="Y759">
        <f>X759*Diccionario!$B$46</f>
        <v>0.21434142636463899</v>
      </c>
      <c r="Z759">
        <f>Y759*Diccionario!$B$47</f>
        <v>7.9306327754916431E-2</v>
      </c>
      <c r="AA759">
        <f>Z759*Diccionario!$B$48</f>
        <v>7.9306327754916431E-2</v>
      </c>
      <c r="AB759">
        <f>AA759*Diccionario!$B$49</f>
        <v>5.9479745816187327E-2</v>
      </c>
      <c r="AC759">
        <f t="shared" si="115"/>
        <v>5.9479745816187327E-2</v>
      </c>
      <c r="AD759">
        <f t="shared" si="116"/>
        <v>0.19369012166631089</v>
      </c>
      <c r="AE759">
        <f t="shared" si="117"/>
        <v>3.2457950176427902E-4</v>
      </c>
      <c r="AF759" t="e">
        <f ca="1">IF(AD759="","",_xludf.RANK.EQ(AD759,$AD$2:$AD$5513,0))</f>
        <v>#NAME?</v>
      </c>
      <c r="AH759" t="str">
        <f t="shared" si="118"/>
        <v>Media</v>
      </c>
      <c r="AI759" t="s">
        <v>153</v>
      </c>
      <c r="AJ759" t="str">
        <f>IFERROR(VLOOKUP(B759,Maestro_Regionales!$A$2:$B$35,2,FALSE),"Otras zonas")</f>
        <v>Costa</v>
      </c>
      <c r="AK759" t="str">
        <f t="shared" si="119"/>
        <v>MUTUAL SER | Costa</v>
      </c>
    </row>
    <row r="760" spans="1:37">
      <c r="A760" s="4" t="s">
        <v>66</v>
      </c>
      <c r="B760" s="4" t="s">
        <v>67</v>
      </c>
      <c r="C760" s="4" t="s">
        <v>120</v>
      </c>
      <c r="D760" s="4" t="s">
        <v>121</v>
      </c>
      <c r="E760" s="4" t="s">
        <v>87</v>
      </c>
      <c r="F760" s="4">
        <v>865</v>
      </c>
      <c r="G760" s="4">
        <v>6525</v>
      </c>
      <c r="H760" s="4">
        <v>0</v>
      </c>
      <c r="I760">
        <f t="shared" si="110"/>
        <v>7390</v>
      </c>
      <c r="J760">
        <f t="shared" si="111"/>
        <v>0.11705006765899864</v>
      </c>
      <c r="K760">
        <f t="shared" si="112"/>
        <v>0.88294993234100139</v>
      </c>
      <c r="L760">
        <f t="shared" si="113"/>
        <v>0</v>
      </c>
      <c r="M760">
        <f>I760*Diccionario!$B$36</f>
        <v>16.405944901960783</v>
      </c>
      <c r="N760">
        <f>M760*Diccionario!$B$37</f>
        <v>1.6570004350980392</v>
      </c>
      <c r="O760">
        <f>N760*Diccionario!$B$38</f>
        <v>0.24855006526470586</v>
      </c>
      <c r="P760">
        <f>O760*Diccionario!$B$39</f>
        <v>0.22369505873823528</v>
      </c>
      <c r="Q760">
        <f>P760*Diccionario!$B$40</f>
        <v>8.9478023495294115E-2</v>
      </c>
      <c r="R760">
        <f>Q760*Diccionario!$B$41</f>
        <v>5.816071527194118E-2</v>
      </c>
      <c r="S760">
        <f t="shared" si="114"/>
        <v>5.816071527194118E-2</v>
      </c>
      <c r="T760">
        <f>I760*Diccionario!$B$36</f>
        <v>16.405944901960783</v>
      </c>
      <c r="U760">
        <f>T760*Diccionario!$B$42</f>
        <v>1.6570004350980392</v>
      </c>
      <c r="V760">
        <f>U760*Diccionario!$B$43</f>
        <v>1.4084503698333333</v>
      </c>
      <c r="W760">
        <f>V760*Diccionario!$B$44</f>
        <v>0.26760557026833331</v>
      </c>
      <c r="X760">
        <f>W760*Diccionario!$B$45</f>
        <v>0.10436617240465</v>
      </c>
      <c r="Y760">
        <f>X760*Diccionario!$B$46</f>
        <v>9.2885893440138506E-2</v>
      </c>
      <c r="Z760">
        <f>Y760*Diccionario!$B$47</f>
        <v>3.4367780572851246E-2</v>
      </c>
      <c r="AA760">
        <f>Z760*Diccionario!$B$48</f>
        <v>3.4367780572851246E-2</v>
      </c>
      <c r="AB760">
        <f>AA760*Diccionario!$B$49</f>
        <v>2.5775835429638433E-2</v>
      </c>
      <c r="AC760">
        <f t="shared" si="115"/>
        <v>2.5775835429638433E-2</v>
      </c>
      <c r="AD760">
        <f t="shared" si="116"/>
        <v>8.3936550701579613E-2</v>
      </c>
      <c r="AE760">
        <f t="shared" si="117"/>
        <v>1.4065809640755419E-4</v>
      </c>
      <c r="AF760" t="e">
        <f ca="1">IF(AD760="","",_xludf.RANK.EQ(AD760,$AD$2:$AD$5513,0))</f>
        <v>#NAME?</v>
      </c>
      <c r="AH760" t="str">
        <f t="shared" si="118"/>
        <v>Baja</v>
      </c>
      <c r="AI760" t="s">
        <v>153</v>
      </c>
      <c r="AJ760" t="str">
        <f>IFERROR(VLOOKUP(B760,Maestro_Regionales!$A$2:$B$35,2,FALSE),"Otras zonas")</f>
        <v>Costa</v>
      </c>
      <c r="AK760" t="str">
        <f t="shared" si="119"/>
        <v>NUEVA EPS | Costa</v>
      </c>
    </row>
    <row r="761" spans="1:37">
      <c r="A761" s="4" t="s">
        <v>66</v>
      </c>
      <c r="B761" s="4" t="s">
        <v>67</v>
      </c>
      <c r="C761" s="4" t="s">
        <v>120</v>
      </c>
      <c r="D761" s="4" t="s">
        <v>121</v>
      </c>
      <c r="E761" s="4" t="s">
        <v>89</v>
      </c>
      <c r="F761" s="4">
        <v>18</v>
      </c>
      <c r="G761" s="4">
        <v>722</v>
      </c>
      <c r="H761" s="4">
        <v>0</v>
      </c>
      <c r="I761">
        <f t="shared" si="110"/>
        <v>740</v>
      </c>
      <c r="J761">
        <f t="shared" si="111"/>
        <v>2.4324324324324326E-2</v>
      </c>
      <c r="K761">
        <f t="shared" si="112"/>
        <v>0.9756756756756757</v>
      </c>
      <c r="L761">
        <f t="shared" si="113"/>
        <v>0</v>
      </c>
      <c r="M761">
        <f>I761*Diccionario!$B$36</f>
        <v>1.6428145098039215</v>
      </c>
      <c r="N761">
        <f>M761*Diccionario!$B$37</f>
        <v>0.16592426549019609</v>
      </c>
      <c r="O761">
        <f>N761*Diccionario!$B$38</f>
        <v>2.4888639823529412E-2</v>
      </c>
      <c r="P761">
        <f>O761*Diccionario!$B$39</f>
        <v>2.2399775841176472E-2</v>
      </c>
      <c r="Q761">
        <f>P761*Diccionario!$B$40</f>
        <v>8.959910336470589E-3</v>
      </c>
      <c r="R761">
        <f>Q761*Diccionario!$B$41</f>
        <v>5.823941718705883E-3</v>
      </c>
      <c r="S761">
        <f t="shared" si="114"/>
        <v>5.823941718705883E-3</v>
      </c>
      <c r="T761">
        <f>I761*Diccionario!$B$36</f>
        <v>1.6428145098039215</v>
      </c>
      <c r="U761">
        <f>T761*Diccionario!$B$42</f>
        <v>0.16592426549019609</v>
      </c>
      <c r="V761">
        <f>U761*Diccionario!$B$43</f>
        <v>0.14103562566666666</v>
      </c>
      <c r="W761">
        <f>V761*Diccionario!$B$44</f>
        <v>2.6796768876666665E-2</v>
      </c>
      <c r="X761">
        <f>W761*Diccionario!$B$45</f>
        <v>1.04507398619E-2</v>
      </c>
      <c r="Y761">
        <f>X761*Diccionario!$B$46</f>
        <v>9.3011584770910007E-3</v>
      </c>
      <c r="Z761">
        <f>Y761*Diccionario!$B$47</f>
        <v>3.4414286365236704E-3</v>
      </c>
      <c r="AA761">
        <f>Z761*Diccionario!$B$48</f>
        <v>3.4414286365236704E-3</v>
      </c>
      <c r="AB761">
        <f>AA761*Diccionario!$B$49</f>
        <v>2.5810714773927528E-3</v>
      </c>
      <c r="AC761">
        <f t="shared" si="115"/>
        <v>2.5810714773927528E-3</v>
      </c>
      <c r="AD761">
        <f t="shared" si="116"/>
        <v>8.4050131960986367E-3</v>
      </c>
      <c r="AE761">
        <f t="shared" si="117"/>
        <v>1.4084843212664427E-5</v>
      </c>
      <c r="AF761" t="e">
        <f ca="1">IF(AD761="","",_xludf.RANK.EQ(AD761,$AD$2:$AD$5513,0))</f>
        <v>#NAME?</v>
      </c>
      <c r="AH761" t="str">
        <f t="shared" si="118"/>
        <v>Baja</v>
      </c>
      <c r="AI761" t="s">
        <v>153</v>
      </c>
      <c r="AJ761" t="str">
        <f>IFERROR(VLOOKUP(B761,Maestro_Regionales!$A$2:$B$35,2,FALSE),"Otras zonas")</f>
        <v>Costa</v>
      </c>
      <c r="AK761" t="str">
        <f t="shared" si="119"/>
        <v>PROTEGER EPS (ANTES CAJACOPI EPS) | Costa</v>
      </c>
    </row>
    <row r="762" spans="1:37">
      <c r="A762" s="4" t="s">
        <v>66</v>
      </c>
      <c r="B762" s="4" t="s">
        <v>67</v>
      </c>
      <c r="C762" s="4" t="s">
        <v>120</v>
      </c>
      <c r="D762" s="4" t="s">
        <v>121</v>
      </c>
      <c r="E762" s="4" t="s">
        <v>90</v>
      </c>
      <c r="F762" s="4">
        <v>0</v>
      </c>
      <c r="G762" s="4">
        <v>0</v>
      </c>
      <c r="H762" s="4">
        <v>426</v>
      </c>
      <c r="I762">
        <f t="shared" si="110"/>
        <v>426</v>
      </c>
      <c r="J762">
        <f t="shared" si="111"/>
        <v>0</v>
      </c>
      <c r="K762">
        <f t="shared" si="112"/>
        <v>0</v>
      </c>
      <c r="L762">
        <f t="shared" si="113"/>
        <v>1</v>
      </c>
      <c r="M762">
        <f>I762*Diccionario!$B$36</f>
        <v>0.94572835294117641</v>
      </c>
      <c r="N762">
        <f>M762*Diccionario!$B$37</f>
        <v>9.5518563647058824E-2</v>
      </c>
      <c r="O762">
        <f>N762*Diccionario!$B$38</f>
        <v>1.4327784547058823E-2</v>
      </c>
      <c r="P762">
        <f>O762*Diccionario!$B$39</f>
        <v>1.2895006092352942E-2</v>
      </c>
      <c r="Q762">
        <f>P762*Diccionario!$B$40</f>
        <v>5.1580024369411769E-3</v>
      </c>
      <c r="R762">
        <f>Q762*Diccionario!$B$41</f>
        <v>3.3527015840117652E-3</v>
      </c>
      <c r="S762">
        <f t="shared" si="114"/>
        <v>3.3527015840117652E-3</v>
      </c>
      <c r="T762">
        <f>I762*Diccionario!$B$36</f>
        <v>0.94572835294117641</v>
      </c>
      <c r="U762">
        <f>T762*Diccionario!$B$42</f>
        <v>9.5518563647058824E-2</v>
      </c>
      <c r="V762">
        <f>U762*Diccionario!$B$43</f>
        <v>8.1190779099999999E-2</v>
      </c>
      <c r="W762">
        <f>V762*Diccionario!$B$44</f>
        <v>1.5426248029E-2</v>
      </c>
      <c r="X762">
        <f>W762*Diccionario!$B$45</f>
        <v>6.0162367313100007E-3</v>
      </c>
      <c r="Y762">
        <f>X762*Diccionario!$B$46</f>
        <v>5.3544506908659011E-3</v>
      </c>
      <c r="Z762">
        <f>Y762*Diccionario!$B$47</f>
        <v>1.9811467556203836E-3</v>
      </c>
      <c r="AA762">
        <f>Z762*Diccionario!$B$48</f>
        <v>1.9811467556203836E-3</v>
      </c>
      <c r="AB762">
        <f>AA762*Diccionario!$B$49</f>
        <v>1.4858600667152877E-3</v>
      </c>
      <c r="AC762">
        <f t="shared" si="115"/>
        <v>1.4858600667152877E-3</v>
      </c>
      <c r="AD762">
        <f t="shared" si="116"/>
        <v>4.8385616507270529E-3</v>
      </c>
      <c r="AE762">
        <f t="shared" si="117"/>
        <v>8.1083016332365486E-6</v>
      </c>
      <c r="AF762" t="e">
        <f ca="1">IF(AD762="","",_xludf.RANK.EQ(AD762,$AD$2:$AD$5513,0))</f>
        <v>#NAME?</v>
      </c>
      <c r="AH762" t="str">
        <f t="shared" si="118"/>
        <v>Baja</v>
      </c>
      <c r="AI762" t="s">
        <v>153</v>
      </c>
      <c r="AJ762" t="str">
        <f>IFERROR(VLOOKUP(B762,Maestro_Regionales!$A$2:$B$35,2,FALSE),"Otras zonas")</f>
        <v>Costa</v>
      </c>
      <c r="AK762" t="str">
        <f t="shared" si="119"/>
        <v>REGIMEN DE EXCEPCION | Costa</v>
      </c>
    </row>
    <row r="763" spans="1:37">
      <c r="A763" s="4" t="s">
        <v>66</v>
      </c>
      <c r="B763" s="4" t="s">
        <v>67</v>
      </c>
      <c r="C763" s="4" t="s">
        <v>122</v>
      </c>
      <c r="D763" s="4" t="s">
        <v>123</v>
      </c>
      <c r="E763" s="4" t="s">
        <v>77</v>
      </c>
      <c r="F763" s="4">
        <v>2111</v>
      </c>
      <c r="G763" s="4">
        <v>13689</v>
      </c>
      <c r="H763" s="4">
        <v>0</v>
      </c>
      <c r="I763">
        <f t="shared" si="110"/>
        <v>15800</v>
      </c>
      <c r="J763">
        <f t="shared" si="111"/>
        <v>0.13360759493670887</v>
      </c>
      <c r="K763">
        <f t="shared" si="112"/>
        <v>0.86639240506329118</v>
      </c>
      <c r="L763">
        <f t="shared" si="113"/>
        <v>0</v>
      </c>
      <c r="M763">
        <f>I763*Diccionario!$B$36</f>
        <v>35.076309803921568</v>
      </c>
      <c r="N763">
        <f>M763*Diccionario!$B$37</f>
        <v>3.5427072901960788</v>
      </c>
      <c r="O763">
        <f>N763*Diccionario!$B$38</f>
        <v>0.53140609352941182</v>
      </c>
      <c r="P763">
        <f>O763*Diccionario!$B$39</f>
        <v>0.47826548417647063</v>
      </c>
      <c r="Q763">
        <f>P763*Diccionario!$B$40</f>
        <v>0.19130619367058826</v>
      </c>
      <c r="R763">
        <f>Q763*Diccionario!$B$41</f>
        <v>0.12434902588588238</v>
      </c>
      <c r="S763">
        <f t="shared" si="114"/>
        <v>0.12434902588588238</v>
      </c>
      <c r="T763">
        <f>I763*Diccionario!$B$36</f>
        <v>35.076309803921568</v>
      </c>
      <c r="U763">
        <f>T763*Diccionario!$B$42</f>
        <v>3.5427072901960788</v>
      </c>
      <c r="V763">
        <f>U763*Diccionario!$B$43</f>
        <v>3.011301196666667</v>
      </c>
      <c r="W763">
        <f>V763*Diccionario!$B$44</f>
        <v>0.57214722736666668</v>
      </c>
      <c r="X763">
        <f>W763*Diccionario!$B$45</f>
        <v>0.22313741867300002</v>
      </c>
      <c r="Y763">
        <f>X763*Diccionario!$B$46</f>
        <v>0.19859230261897001</v>
      </c>
      <c r="Z763">
        <f>Y763*Diccionario!$B$47</f>
        <v>7.3479151969018899E-2</v>
      </c>
      <c r="AA763">
        <f>Z763*Diccionario!$B$48</f>
        <v>7.3479151969018899E-2</v>
      </c>
      <c r="AB763">
        <f>AA763*Diccionario!$B$49</f>
        <v>5.5109363976764178E-2</v>
      </c>
      <c r="AC763">
        <f t="shared" si="115"/>
        <v>5.5109363976764178E-2</v>
      </c>
      <c r="AD763">
        <f t="shared" si="116"/>
        <v>0.17945838986264656</v>
      </c>
      <c r="AE763">
        <f t="shared" si="117"/>
        <v>3.0073043616229452E-4</v>
      </c>
      <c r="AF763" t="e">
        <f ca="1">IF(AD763="","",_xludf.RANK.EQ(AD763,$AD$2:$AD$5513,0))</f>
        <v>#NAME?</v>
      </c>
      <c r="AH763" t="str">
        <f t="shared" si="118"/>
        <v>Media</v>
      </c>
      <c r="AI763" t="s">
        <v>153</v>
      </c>
      <c r="AJ763" t="str">
        <f>IFERROR(VLOOKUP(B763,Maestro_Regionales!$A$2:$B$35,2,FALSE),"Otras zonas")</f>
        <v>Costa</v>
      </c>
      <c r="AK763" t="str">
        <f t="shared" si="119"/>
        <v>MUTUAL SER | Costa</v>
      </c>
    </row>
    <row r="764" spans="1:37">
      <c r="A764" s="4" t="s">
        <v>66</v>
      </c>
      <c r="B764" s="4" t="s">
        <v>67</v>
      </c>
      <c r="C764" s="4" t="s">
        <v>122</v>
      </c>
      <c r="D764" s="4" t="s">
        <v>123</v>
      </c>
      <c r="E764" s="4" t="s">
        <v>87</v>
      </c>
      <c r="F764" s="4">
        <v>1696</v>
      </c>
      <c r="G764" s="4">
        <v>5264</v>
      </c>
      <c r="H764" s="4">
        <v>0</v>
      </c>
      <c r="I764">
        <f t="shared" si="110"/>
        <v>6960</v>
      </c>
      <c r="J764">
        <f t="shared" si="111"/>
        <v>0.24367816091954023</v>
      </c>
      <c r="K764">
        <f t="shared" si="112"/>
        <v>0.7563218390804598</v>
      </c>
      <c r="L764">
        <f t="shared" si="113"/>
        <v>0</v>
      </c>
      <c r="M764">
        <f>I764*Diccionario!$B$36</f>
        <v>15.451336470588235</v>
      </c>
      <c r="N764">
        <f>M764*Diccionario!$B$37</f>
        <v>1.5605849835294119</v>
      </c>
      <c r="O764">
        <f>N764*Diccionario!$B$38</f>
        <v>0.23408774752941178</v>
      </c>
      <c r="P764">
        <f>O764*Diccionario!$B$39</f>
        <v>0.2106789727764706</v>
      </c>
      <c r="Q764">
        <f>P764*Diccionario!$B$40</f>
        <v>8.4271589110588241E-2</v>
      </c>
      <c r="R764">
        <f>Q764*Diccionario!$B$41</f>
        <v>5.4776532921882358E-2</v>
      </c>
      <c r="S764">
        <f t="shared" si="114"/>
        <v>5.4776532921882358E-2</v>
      </c>
      <c r="T764">
        <f>I764*Diccionario!$B$36</f>
        <v>15.451336470588235</v>
      </c>
      <c r="U764">
        <f>T764*Diccionario!$B$42</f>
        <v>1.5605849835294119</v>
      </c>
      <c r="V764">
        <f>U764*Diccionario!$B$43</f>
        <v>1.326497236</v>
      </c>
      <c r="W764">
        <f>V764*Diccionario!$B$44</f>
        <v>0.25203447484000002</v>
      </c>
      <c r="X764">
        <f>W764*Diccionario!$B$45</f>
        <v>9.8293445187600012E-2</v>
      </c>
      <c r="Y764">
        <f>X764*Diccionario!$B$46</f>
        <v>8.7481166216964015E-2</v>
      </c>
      <c r="Z764">
        <f>Y764*Diccionario!$B$47</f>
        <v>3.2368031500276687E-2</v>
      </c>
      <c r="AA764">
        <f>Z764*Diccionario!$B$48</f>
        <v>3.2368031500276687E-2</v>
      </c>
      <c r="AB764">
        <f>AA764*Diccionario!$B$49</f>
        <v>2.4276023625207515E-2</v>
      </c>
      <c r="AC764">
        <f t="shared" si="115"/>
        <v>2.4276023625207515E-2</v>
      </c>
      <c r="AD764">
        <f t="shared" si="116"/>
        <v>7.9052556547089869E-2</v>
      </c>
      <c r="AE764">
        <f t="shared" si="117"/>
        <v>1.3247366048668163E-4</v>
      </c>
      <c r="AF764" t="e">
        <f ca="1">IF(AD764="","",_xludf.RANK.EQ(AD764,$AD$2:$AD$5513,0))</f>
        <v>#NAME?</v>
      </c>
      <c r="AH764" t="str">
        <f t="shared" si="118"/>
        <v>Baja</v>
      </c>
      <c r="AI764" t="s">
        <v>153</v>
      </c>
      <c r="AJ764" t="str">
        <f>IFERROR(VLOOKUP(B764,Maestro_Regionales!$A$2:$B$35,2,FALSE),"Otras zonas")</f>
        <v>Costa</v>
      </c>
      <c r="AK764" t="str">
        <f t="shared" si="119"/>
        <v>NUEVA EPS | Costa</v>
      </c>
    </row>
    <row r="765" spans="1:37">
      <c r="A765" s="4" t="s">
        <v>66</v>
      </c>
      <c r="B765" s="4" t="s">
        <v>67</v>
      </c>
      <c r="C765" s="4" t="s">
        <v>122</v>
      </c>
      <c r="D765" s="4" t="s">
        <v>123</v>
      </c>
      <c r="E765" s="4" t="s">
        <v>70</v>
      </c>
      <c r="F765" s="4">
        <v>1637</v>
      </c>
      <c r="G765" s="4">
        <v>743</v>
      </c>
      <c r="H765" s="4">
        <v>0</v>
      </c>
      <c r="I765">
        <f t="shared" si="110"/>
        <v>2380</v>
      </c>
      <c r="J765">
        <f t="shared" si="111"/>
        <v>0.68781512605042017</v>
      </c>
      <c r="K765">
        <f t="shared" si="112"/>
        <v>0.31218487394957983</v>
      </c>
      <c r="L765">
        <f t="shared" si="113"/>
        <v>0</v>
      </c>
      <c r="M765">
        <f>I765*Diccionario!$B$36</f>
        <v>5.2836466666666659</v>
      </c>
      <c r="N765">
        <f>M765*Diccionario!$B$37</f>
        <v>0.53364831333333329</v>
      </c>
      <c r="O765">
        <f>N765*Diccionario!$B$38</f>
        <v>8.0047246999999988E-2</v>
      </c>
      <c r="P765">
        <f>O765*Diccionario!$B$39</f>
        <v>7.2042522299999995E-2</v>
      </c>
      <c r="Q765">
        <f>P765*Diccionario!$B$40</f>
        <v>2.8817008919999998E-2</v>
      </c>
      <c r="R765">
        <f>Q765*Diccionario!$B$41</f>
        <v>1.8731055797999999E-2</v>
      </c>
      <c r="S765">
        <f t="shared" si="114"/>
        <v>1.8731055797999999E-2</v>
      </c>
      <c r="T765">
        <f>I765*Diccionario!$B$36</f>
        <v>5.2836466666666659</v>
      </c>
      <c r="U765">
        <f>T765*Diccionario!$B$42</f>
        <v>0.53364831333333329</v>
      </c>
      <c r="V765">
        <f>U765*Diccionario!$B$43</f>
        <v>0.4536010663333333</v>
      </c>
      <c r="W765">
        <f>V765*Diccionario!$B$44</f>
        <v>8.6184202603333329E-2</v>
      </c>
      <c r="X765">
        <f>W765*Diccionario!$B$45</f>
        <v>3.3611839015300002E-2</v>
      </c>
      <c r="Y765">
        <f>X765*Diccionario!$B$46</f>
        <v>2.9914536723617002E-2</v>
      </c>
      <c r="Z765">
        <f>Y765*Diccionario!$B$47</f>
        <v>1.1068378587738291E-2</v>
      </c>
      <c r="AA765">
        <f>Z765*Diccionario!$B$48</f>
        <v>1.1068378587738291E-2</v>
      </c>
      <c r="AB765">
        <f>AA765*Diccionario!$B$49</f>
        <v>8.3012839408037175E-3</v>
      </c>
      <c r="AC765">
        <f t="shared" si="115"/>
        <v>8.3012839408037175E-3</v>
      </c>
      <c r="AD765">
        <f t="shared" si="116"/>
        <v>2.7032339738803715E-2</v>
      </c>
      <c r="AE765">
        <f t="shared" si="117"/>
        <v>4.5299901143434227E-5</v>
      </c>
      <c r="AF765" t="e">
        <f ca="1">IF(AD765="","",_xludf.RANK.EQ(AD765,$AD$2:$AD$5513,0))</f>
        <v>#NAME?</v>
      </c>
      <c r="AH765" t="str">
        <f t="shared" si="118"/>
        <v>Baja</v>
      </c>
      <c r="AI765" t="s">
        <v>153</v>
      </c>
      <c r="AJ765" t="str">
        <f>IFERROR(VLOOKUP(B765,Maestro_Regionales!$A$2:$B$35,2,FALSE),"Otras zonas")</f>
        <v>Costa</v>
      </c>
      <c r="AK765" t="str">
        <f t="shared" si="119"/>
        <v>EPS SURA | Costa</v>
      </c>
    </row>
    <row r="766" spans="1:37">
      <c r="A766" s="4" t="s">
        <v>66</v>
      </c>
      <c r="B766" s="4" t="s">
        <v>67</v>
      </c>
      <c r="C766" s="4" t="s">
        <v>122</v>
      </c>
      <c r="D766" s="4" t="s">
        <v>123</v>
      </c>
      <c r="E766" s="4" t="s">
        <v>88</v>
      </c>
      <c r="F766" s="4">
        <v>29</v>
      </c>
      <c r="G766" s="4">
        <v>553</v>
      </c>
      <c r="H766" s="4">
        <v>0</v>
      </c>
      <c r="I766">
        <f t="shared" si="110"/>
        <v>582</v>
      </c>
      <c r="J766">
        <f t="shared" si="111"/>
        <v>4.9828178694158079E-2</v>
      </c>
      <c r="K766">
        <f t="shared" si="112"/>
        <v>0.95017182130584188</v>
      </c>
      <c r="L766">
        <f t="shared" si="113"/>
        <v>0</v>
      </c>
      <c r="M766">
        <f>I766*Diccionario!$B$36</f>
        <v>1.2920514117647057</v>
      </c>
      <c r="N766">
        <f>M766*Diccionario!$B$37</f>
        <v>0.13049719258823528</v>
      </c>
      <c r="O766">
        <f>N766*Diccionario!$B$38</f>
        <v>1.957457888823529E-2</v>
      </c>
      <c r="P766">
        <f>O766*Diccionario!$B$39</f>
        <v>1.7617120999411762E-2</v>
      </c>
      <c r="Q766">
        <f>P766*Diccionario!$B$40</f>
        <v>7.0468483997647054E-3</v>
      </c>
      <c r="R766">
        <f>Q766*Diccionario!$B$41</f>
        <v>4.580451459847059E-3</v>
      </c>
      <c r="S766">
        <f t="shared" si="114"/>
        <v>4.580451459847059E-3</v>
      </c>
      <c r="T766">
        <f>I766*Diccionario!$B$36</f>
        <v>1.2920514117647057</v>
      </c>
      <c r="U766">
        <f>T766*Diccionario!$B$42</f>
        <v>0.13049719258823528</v>
      </c>
      <c r="V766">
        <f>U766*Diccionario!$B$43</f>
        <v>0.11092261369999998</v>
      </c>
      <c r="W766">
        <f>V766*Diccionario!$B$44</f>
        <v>2.1075296602999997E-2</v>
      </c>
      <c r="X766">
        <f>W766*Diccionario!$B$45</f>
        <v>8.2193656751699991E-3</v>
      </c>
      <c r="Y766">
        <f>X766*Diccionario!$B$46</f>
        <v>7.3152354509012996E-3</v>
      </c>
      <c r="Z766">
        <f>Y766*Diccionario!$B$47</f>
        <v>2.7066371168334808E-3</v>
      </c>
      <c r="AA766">
        <f>Z766*Diccionario!$B$48</f>
        <v>2.7066371168334808E-3</v>
      </c>
      <c r="AB766">
        <f>AA766*Diccionario!$B$49</f>
        <v>2.0299778376251104E-3</v>
      </c>
      <c r="AC766">
        <f t="shared" si="115"/>
        <v>2.0299778376251104E-3</v>
      </c>
      <c r="AD766">
        <f t="shared" si="116"/>
        <v>6.6104292974721694E-3</v>
      </c>
      <c r="AE766">
        <f t="shared" si="117"/>
        <v>1.1077538851041479E-5</v>
      </c>
      <c r="AF766" t="e">
        <f ca="1">IF(AD766="","",_xludf.RANK.EQ(AD766,$AD$2:$AD$5513,0))</f>
        <v>#NAME?</v>
      </c>
      <c r="AH766" t="str">
        <f t="shared" si="118"/>
        <v>Baja</v>
      </c>
      <c r="AI766" t="s">
        <v>153</v>
      </c>
      <c r="AJ766" t="str">
        <f>IFERROR(VLOOKUP(B766,Maestro_Regionales!$A$2:$B$35,2,FALSE),"Otras zonas")</f>
        <v>Costa</v>
      </c>
      <c r="AK766" t="str">
        <f t="shared" si="119"/>
        <v>COOSALUD EPS | Costa</v>
      </c>
    </row>
    <row r="767" spans="1:37">
      <c r="A767" s="4" t="s">
        <v>66</v>
      </c>
      <c r="B767" s="4" t="s">
        <v>67</v>
      </c>
      <c r="C767" s="4" t="s">
        <v>122</v>
      </c>
      <c r="D767" s="4" t="s">
        <v>123</v>
      </c>
      <c r="E767" s="4" t="s">
        <v>85</v>
      </c>
      <c r="F767" s="4">
        <v>340</v>
      </c>
      <c r="G767" s="4">
        <v>110</v>
      </c>
      <c r="H767" s="4">
        <v>0</v>
      </c>
      <c r="I767">
        <f t="shared" si="110"/>
        <v>450</v>
      </c>
      <c r="J767">
        <f t="shared" si="111"/>
        <v>0.75555555555555554</v>
      </c>
      <c r="K767">
        <f t="shared" si="112"/>
        <v>0.24444444444444444</v>
      </c>
      <c r="L767">
        <f t="shared" si="113"/>
        <v>0</v>
      </c>
      <c r="M767">
        <f>I767*Diccionario!$B$36</f>
        <v>0.99900882352941167</v>
      </c>
      <c r="N767">
        <f>M767*Diccionario!$B$37</f>
        <v>0.10089989117647058</v>
      </c>
      <c r="O767">
        <f>N767*Diccionario!$B$38</f>
        <v>1.5134983676470586E-2</v>
      </c>
      <c r="P767">
        <f>O767*Diccionario!$B$39</f>
        <v>1.3621485308823527E-2</v>
      </c>
      <c r="Q767">
        <f>P767*Diccionario!$B$40</f>
        <v>5.4485941235294108E-3</v>
      </c>
      <c r="R767">
        <f>Q767*Diccionario!$B$41</f>
        <v>3.5415861802941171E-3</v>
      </c>
      <c r="S767">
        <f t="shared" si="114"/>
        <v>3.5415861802941171E-3</v>
      </c>
      <c r="T767">
        <f>I767*Diccionario!$B$36</f>
        <v>0.99900882352941167</v>
      </c>
      <c r="U767">
        <f>T767*Diccionario!$B$42</f>
        <v>0.10089989117647058</v>
      </c>
      <c r="V767">
        <f>U767*Diccionario!$B$43</f>
        <v>8.5764907499999987E-2</v>
      </c>
      <c r="W767">
        <f>V767*Diccionario!$B$44</f>
        <v>1.6295332424999996E-2</v>
      </c>
      <c r="X767">
        <f>W767*Diccionario!$B$45</f>
        <v>6.3551796457499985E-3</v>
      </c>
      <c r="Y767">
        <f>X767*Diccionario!$B$46</f>
        <v>5.6561098847174984E-3</v>
      </c>
      <c r="Z767">
        <f>Y767*Diccionario!$B$47</f>
        <v>2.0927606573454744E-3</v>
      </c>
      <c r="AA767">
        <f>Z767*Diccionario!$B$48</f>
        <v>2.0927606573454744E-3</v>
      </c>
      <c r="AB767">
        <f>AA767*Diccionario!$B$49</f>
        <v>1.5695704930091059E-3</v>
      </c>
      <c r="AC767">
        <f t="shared" si="115"/>
        <v>1.5695704930091059E-3</v>
      </c>
      <c r="AD767">
        <f t="shared" si="116"/>
        <v>5.1111566733032226E-3</v>
      </c>
      <c r="AE767">
        <f t="shared" si="117"/>
        <v>8.5651073590526885E-6</v>
      </c>
      <c r="AF767" t="e">
        <f ca="1">IF(AD767="","",_xludf.RANK.EQ(AD767,$AD$2:$AD$5513,0))</f>
        <v>#NAME?</v>
      </c>
      <c r="AH767" t="str">
        <f t="shared" si="118"/>
        <v>Baja</v>
      </c>
      <c r="AI767" t="s">
        <v>153</v>
      </c>
      <c r="AJ767" t="str">
        <f>IFERROR(VLOOKUP(B767,Maestro_Regionales!$A$2:$B$35,2,FALSE),"Otras zonas")</f>
        <v>Costa</v>
      </c>
      <c r="AK767" t="str">
        <f t="shared" si="119"/>
        <v>SALUD TOTAL EPS | Costa</v>
      </c>
    </row>
    <row r="768" spans="1:37">
      <c r="A768" s="4" t="s">
        <v>66</v>
      </c>
      <c r="B768" s="4" t="s">
        <v>67</v>
      </c>
      <c r="C768" s="4" t="s">
        <v>122</v>
      </c>
      <c r="D768" s="4" t="s">
        <v>123</v>
      </c>
      <c r="E768" s="4" t="s">
        <v>89</v>
      </c>
      <c r="F768" s="4">
        <v>43</v>
      </c>
      <c r="G768" s="4">
        <v>359</v>
      </c>
      <c r="H768" s="4">
        <v>0</v>
      </c>
      <c r="I768">
        <f t="shared" si="110"/>
        <v>402</v>
      </c>
      <c r="J768">
        <f t="shared" si="111"/>
        <v>0.10696517412935323</v>
      </c>
      <c r="K768">
        <f t="shared" si="112"/>
        <v>0.89303482587064675</v>
      </c>
      <c r="L768">
        <f t="shared" si="113"/>
        <v>0</v>
      </c>
      <c r="M768">
        <f>I768*Diccionario!$B$36</f>
        <v>0.89244788235294115</v>
      </c>
      <c r="N768">
        <f>M768*Diccionario!$B$37</f>
        <v>9.0137236117647068E-2</v>
      </c>
      <c r="O768">
        <f>N768*Diccionario!$B$38</f>
        <v>1.3520585417647059E-2</v>
      </c>
      <c r="P768">
        <f>O768*Diccionario!$B$39</f>
        <v>1.2168526875882353E-2</v>
      </c>
      <c r="Q768">
        <f>P768*Diccionario!$B$40</f>
        <v>4.8674107503529421E-3</v>
      </c>
      <c r="R768">
        <f>Q768*Diccionario!$B$41</f>
        <v>3.1638169877294124E-3</v>
      </c>
      <c r="S768">
        <f t="shared" si="114"/>
        <v>3.1638169877294124E-3</v>
      </c>
      <c r="T768">
        <f>I768*Diccionario!$B$36</f>
        <v>0.89244788235294115</v>
      </c>
      <c r="U768">
        <f>T768*Diccionario!$B$42</f>
        <v>9.0137236117647068E-2</v>
      </c>
      <c r="V768">
        <f>U768*Diccionario!$B$43</f>
        <v>7.6616650700000011E-2</v>
      </c>
      <c r="W768">
        <f>V768*Diccionario!$B$44</f>
        <v>1.4557163633000003E-2</v>
      </c>
      <c r="X768">
        <f>W768*Diccionario!$B$45</f>
        <v>5.6772938168700013E-3</v>
      </c>
      <c r="Y768">
        <f>X768*Diccionario!$B$46</f>
        <v>5.0527914970143013E-3</v>
      </c>
      <c r="Z768">
        <f>Y768*Diccionario!$B$47</f>
        <v>1.8695328538952914E-3</v>
      </c>
      <c r="AA768">
        <f>Z768*Diccionario!$B$48</f>
        <v>1.8695328538952914E-3</v>
      </c>
      <c r="AB768">
        <f>AA768*Diccionario!$B$49</f>
        <v>1.4021496404214686E-3</v>
      </c>
      <c r="AC768">
        <f t="shared" si="115"/>
        <v>1.4021496404214686E-3</v>
      </c>
      <c r="AD768">
        <f t="shared" si="116"/>
        <v>4.5659666281508814E-3</v>
      </c>
      <c r="AE768">
        <f t="shared" si="117"/>
        <v>7.6514959074204053E-6</v>
      </c>
      <c r="AF768" t="e">
        <f ca="1">IF(AD768="","",_xludf.RANK.EQ(AD768,$AD$2:$AD$5513,0))</f>
        <v>#NAME?</v>
      </c>
      <c r="AH768" t="str">
        <f t="shared" si="118"/>
        <v>Baja</v>
      </c>
      <c r="AI768" t="s">
        <v>153</v>
      </c>
      <c r="AJ768" t="str">
        <f>IFERROR(VLOOKUP(B768,Maestro_Regionales!$A$2:$B$35,2,FALSE),"Otras zonas")</f>
        <v>Costa</v>
      </c>
      <c r="AK768" t="str">
        <f t="shared" si="119"/>
        <v>PROTEGER EPS (ANTES CAJACOPI EPS) | Costa</v>
      </c>
    </row>
    <row r="769" spans="1:37">
      <c r="A769" s="4" t="s">
        <v>66</v>
      </c>
      <c r="B769" s="4" t="s">
        <v>67</v>
      </c>
      <c r="C769" s="4" t="s">
        <v>122</v>
      </c>
      <c r="D769" s="4" t="s">
        <v>123</v>
      </c>
      <c r="E769" s="4" t="s">
        <v>90</v>
      </c>
      <c r="F769" s="4">
        <v>0</v>
      </c>
      <c r="G769" s="4">
        <v>0</v>
      </c>
      <c r="H769" s="4">
        <v>211</v>
      </c>
      <c r="I769">
        <f t="shared" si="110"/>
        <v>211</v>
      </c>
      <c r="J769">
        <f t="shared" si="111"/>
        <v>0</v>
      </c>
      <c r="K769">
        <f t="shared" si="112"/>
        <v>0</v>
      </c>
      <c r="L769">
        <f t="shared" si="113"/>
        <v>1</v>
      </c>
      <c r="M769">
        <f>I769*Diccionario!$B$36</f>
        <v>0.46842413725490195</v>
      </c>
      <c r="N769">
        <f>M769*Diccionario!$B$37</f>
        <v>4.7310837862745099E-2</v>
      </c>
      <c r="O769">
        <f>N769*Diccionario!$B$38</f>
        <v>7.0966256794117643E-3</v>
      </c>
      <c r="P769">
        <f>O769*Diccionario!$B$39</f>
        <v>6.3869631114705878E-3</v>
      </c>
      <c r="Q769">
        <f>P769*Diccionario!$B$40</f>
        <v>2.5547852445882355E-3</v>
      </c>
      <c r="R769">
        <f>Q769*Diccionario!$B$41</f>
        <v>1.6606104089823531E-3</v>
      </c>
      <c r="S769">
        <f t="shared" si="114"/>
        <v>1.6606104089823531E-3</v>
      </c>
      <c r="T769">
        <f>I769*Diccionario!$B$36</f>
        <v>0.46842413725490195</v>
      </c>
      <c r="U769">
        <f>T769*Diccionario!$B$42</f>
        <v>4.7310837862745099E-2</v>
      </c>
      <c r="V769">
        <f>U769*Diccionario!$B$43</f>
        <v>4.0214212183333334E-2</v>
      </c>
      <c r="W769">
        <f>V769*Diccionario!$B$44</f>
        <v>7.6407003148333333E-3</v>
      </c>
      <c r="X769">
        <f>W769*Diccionario!$B$45</f>
        <v>2.9798731227850001E-3</v>
      </c>
      <c r="Y769">
        <f>X769*Diccionario!$B$46</f>
        <v>2.6520870792786501E-3</v>
      </c>
      <c r="Z769">
        <f>Y769*Diccionario!$B$47</f>
        <v>9.8127221933310056E-4</v>
      </c>
      <c r="AA769">
        <f>Z769*Diccionario!$B$48</f>
        <v>9.8127221933310056E-4</v>
      </c>
      <c r="AB769">
        <f>AA769*Diccionario!$B$49</f>
        <v>7.3595416449982547E-4</v>
      </c>
      <c r="AC769">
        <f t="shared" si="115"/>
        <v>7.3595416449982547E-4</v>
      </c>
      <c r="AD769">
        <f t="shared" si="116"/>
        <v>2.3965645734821787E-3</v>
      </c>
      <c r="AE769">
        <f t="shared" si="117"/>
        <v>4.0160836728002619E-6</v>
      </c>
      <c r="AF769" t="e">
        <f ca="1">IF(AD769="","",_xludf.RANK.EQ(AD769,$AD$2:$AD$5513,0))</f>
        <v>#NAME?</v>
      </c>
      <c r="AH769" t="str">
        <f t="shared" si="118"/>
        <v>Baja</v>
      </c>
      <c r="AI769" t="s">
        <v>153</v>
      </c>
      <c r="AJ769" t="str">
        <f>IFERROR(VLOOKUP(B769,Maestro_Regionales!$A$2:$B$35,2,FALSE),"Otras zonas")</f>
        <v>Costa</v>
      </c>
      <c r="AK769" t="str">
        <f t="shared" si="119"/>
        <v>REGIMEN DE EXCEPCION | Costa</v>
      </c>
    </row>
    <row r="770" spans="1:37">
      <c r="A770" s="4" t="s">
        <v>66</v>
      </c>
      <c r="B770" s="4" t="s">
        <v>67</v>
      </c>
      <c r="C770" s="4" t="s">
        <v>108</v>
      </c>
      <c r="D770" s="4" t="s">
        <v>109</v>
      </c>
      <c r="E770" s="4" t="s">
        <v>87</v>
      </c>
      <c r="F770" s="4">
        <v>12178</v>
      </c>
      <c r="G770" s="4">
        <v>19380</v>
      </c>
      <c r="H770" s="4">
        <v>0</v>
      </c>
      <c r="I770">
        <f t="shared" ref="I770:I833" si="120">SUM(F770:H770)</f>
        <v>31558</v>
      </c>
      <c r="J770">
        <f t="shared" ref="J770:J833" si="121">IFERROR(F770/I770,0)</f>
        <v>0.38589264211927243</v>
      </c>
      <c r="K770">
        <f t="shared" ref="K770:K833" si="122">IFERROR(G770/I770,0)</f>
        <v>0.61410735788072757</v>
      </c>
      <c r="L770">
        <f t="shared" ref="L770:L833" si="123">IFERROR(H770/I770,0)</f>
        <v>0</v>
      </c>
      <c r="M770">
        <f>I770*Diccionario!$B$36</f>
        <v>70.059378784313722</v>
      </c>
      <c r="N770">
        <f>M770*Diccionario!$B$37</f>
        <v>7.0759972572156862</v>
      </c>
      <c r="O770">
        <f>N770*Diccionario!$B$38</f>
        <v>1.0613995885823528</v>
      </c>
      <c r="P770">
        <f>O770*Diccionario!$B$39</f>
        <v>0.9552596297241176</v>
      </c>
      <c r="Q770">
        <f>P770*Diccionario!$B$40</f>
        <v>0.38210385188964707</v>
      </c>
      <c r="R770">
        <f>Q770*Diccionario!$B$41</f>
        <v>0.2483675037282706</v>
      </c>
      <c r="S770">
        <f t="shared" ref="S770:S833" si="124">R770</f>
        <v>0.2483675037282706</v>
      </c>
      <c r="T770">
        <f>I770*Diccionario!$B$36</f>
        <v>70.059378784313722</v>
      </c>
      <c r="U770">
        <f>T770*Diccionario!$B$42</f>
        <v>7.0759972572156862</v>
      </c>
      <c r="V770">
        <f>U770*Diccionario!$B$43</f>
        <v>6.0145976686333329</v>
      </c>
      <c r="W770">
        <f>V770*Diccionario!$B$44</f>
        <v>1.1427735570403332</v>
      </c>
      <c r="X770">
        <f>W770*Diccionario!$B$45</f>
        <v>0.44568168724572998</v>
      </c>
      <c r="Y770">
        <f>X770*Diccionario!$B$46</f>
        <v>0.39665670164869971</v>
      </c>
      <c r="Z770">
        <f>Y770*Diccionario!$B$47</f>
        <v>0.14676297961001888</v>
      </c>
      <c r="AA770">
        <f>Z770*Diccionario!$B$48</f>
        <v>0.14676297961001888</v>
      </c>
      <c r="AB770">
        <f>AA770*Diccionario!$B$49</f>
        <v>0.11007223470751416</v>
      </c>
      <c r="AC770">
        <f t="shared" ref="AC770:AC833" si="125">AB770</f>
        <v>0.11007223470751416</v>
      </c>
      <c r="AD770">
        <f t="shared" ref="AD770:AD833" si="126">S770+AC770</f>
        <v>0.35843973843578475</v>
      </c>
      <c r="AE770">
        <f t="shared" ref="AE770:AE833" si="127">IFERROR(AD770/SUM($AD$2:$AD$5513),0)</f>
        <v>6.0066146230441063E-4</v>
      </c>
      <c r="AF770" t="e">
        <f ca="1">IF(AD770="","",_xludf.RANK.EQ(AD770,$AD$2:$AD$5513,0))</f>
        <v>#NAME?</v>
      </c>
      <c r="AH770" t="str">
        <f t="shared" ref="AH770:AH833" si="128">IF(SUM($AD$2:$AD$5513)=0,"",IF((SUMIF($AD$2:$AD$5513,"&gt;"&amp;$AD770,$AD$2:$AD$5513)+$AD770)/SUM($AD$2:$AD$5513)&lt;=40%,"Alta",IF((SUMIF($AD$2:$AD$5513,"&gt;"&amp;$AD770,$AD$2:$AD$5513)+$AD770)/SUM($AD$2:$AD$5513)&lt;=80%,"Media","Baja")))</f>
        <v>Media</v>
      </c>
      <c r="AI770" t="s">
        <v>153</v>
      </c>
      <c r="AJ770" t="str">
        <f>IFERROR(VLOOKUP(B770,Maestro_Regionales!$A$2:$B$35,2,FALSE),"Otras zonas")</f>
        <v>Costa</v>
      </c>
      <c r="AK770" t="str">
        <f t="shared" ref="AK770:AK833" si="129">E770&amp;" | "&amp;AJ770</f>
        <v>NUEVA EPS | Costa</v>
      </c>
    </row>
    <row r="771" spans="1:37">
      <c r="A771" s="4" t="s">
        <v>66</v>
      </c>
      <c r="B771" s="4" t="s">
        <v>67</v>
      </c>
      <c r="C771" s="4" t="s">
        <v>108</v>
      </c>
      <c r="D771" s="4" t="s">
        <v>109</v>
      </c>
      <c r="E771" s="4" t="s">
        <v>88</v>
      </c>
      <c r="F771" s="4">
        <v>1923</v>
      </c>
      <c r="G771" s="4">
        <v>20724</v>
      </c>
      <c r="H771" s="4">
        <v>0</v>
      </c>
      <c r="I771">
        <f t="shared" si="120"/>
        <v>22647</v>
      </c>
      <c r="J771">
        <f t="shared" si="121"/>
        <v>8.491190886210094E-2</v>
      </c>
      <c r="K771">
        <f t="shared" si="122"/>
        <v>0.91508809113789902</v>
      </c>
      <c r="L771">
        <f t="shared" si="123"/>
        <v>0</v>
      </c>
      <c r="M771">
        <f>I771*Diccionario!$B$36</f>
        <v>50.276784058823523</v>
      </c>
      <c r="N771">
        <f>M771*Diccionario!$B$37</f>
        <v>5.0779551899411759</v>
      </c>
      <c r="O771">
        <f>N771*Diccionario!$B$38</f>
        <v>0.76169327849117641</v>
      </c>
      <c r="P771">
        <f>O771*Diccionario!$B$39</f>
        <v>0.68552395064205873</v>
      </c>
      <c r="Q771">
        <f>P771*Diccionario!$B$40</f>
        <v>0.27420958025682352</v>
      </c>
      <c r="R771">
        <f>Q771*Diccionario!$B$41</f>
        <v>0.1782362271669353</v>
      </c>
      <c r="S771">
        <f t="shared" si="124"/>
        <v>0.1782362271669353</v>
      </c>
      <c r="T771">
        <f>I771*Diccionario!$B$36</f>
        <v>50.276784058823523</v>
      </c>
      <c r="U771">
        <f>T771*Diccionario!$B$42</f>
        <v>5.0779551899411759</v>
      </c>
      <c r="V771">
        <f>U771*Diccionario!$B$43</f>
        <v>4.3162619114499998</v>
      </c>
      <c r="W771">
        <f>V771*Diccionario!$B$44</f>
        <v>0.82008976317549998</v>
      </c>
      <c r="X771">
        <f>W771*Diccionario!$B$45</f>
        <v>0.31983500763844502</v>
      </c>
      <c r="Y771">
        <f>X771*Diccionario!$B$46</f>
        <v>0.28465315679821607</v>
      </c>
      <c r="Z771">
        <f>Y771*Diccionario!$B$47</f>
        <v>0.10532166801533994</v>
      </c>
      <c r="AA771">
        <f>Z771*Diccionario!$B$48</f>
        <v>0.10532166801533994</v>
      </c>
      <c r="AB771">
        <f>AA771*Diccionario!$B$49</f>
        <v>7.8991251011504962E-2</v>
      </c>
      <c r="AC771">
        <f t="shared" si="125"/>
        <v>7.8991251011504962E-2</v>
      </c>
      <c r="AD771">
        <f t="shared" si="126"/>
        <v>0.25722747817844027</v>
      </c>
      <c r="AE771">
        <f t="shared" si="127"/>
        <v>4.3105330302325843E-4</v>
      </c>
      <c r="AF771" t="e">
        <f ca="1">IF(AD771="","",_xludf.RANK.EQ(AD771,$AD$2:$AD$5513,0))</f>
        <v>#NAME?</v>
      </c>
      <c r="AH771" t="str">
        <f t="shared" si="128"/>
        <v>Media</v>
      </c>
      <c r="AI771" t="s">
        <v>153</v>
      </c>
      <c r="AJ771" t="str">
        <f>IFERROR(VLOOKUP(B771,Maestro_Regionales!$A$2:$B$35,2,FALSE),"Otras zonas")</f>
        <v>Costa</v>
      </c>
      <c r="AK771" t="str">
        <f t="shared" si="129"/>
        <v>COOSALUD EPS | Costa</v>
      </c>
    </row>
    <row r="772" spans="1:37">
      <c r="A772" s="4" t="s">
        <v>66</v>
      </c>
      <c r="B772" s="4" t="s">
        <v>67</v>
      </c>
      <c r="C772" s="4" t="s">
        <v>108</v>
      </c>
      <c r="D772" s="4" t="s">
        <v>109</v>
      </c>
      <c r="E772" s="4" t="s">
        <v>85</v>
      </c>
      <c r="F772" s="4">
        <v>12010</v>
      </c>
      <c r="G772" s="4">
        <v>8371</v>
      </c>
      <c r="H772" s="4">
        <v>0</v>
      </c>
      <c r="I772">
        <f t="shared" si="120"/>
        <v>20381</v>
      </c>
      <c r="J772">
        <f t="shared" si="121"/>
        <v>0.58927432412541092</v>
      </c>
      <c r="K772">
        <f t="shared" si="122"/>
        <v>0.41072567587458908</v>
      </c>
      <c r="L772">
        <f t="shared" si="123"/>
        <v>0</v>
      </c>
      <c r="M772">
        <f>I772*Diccionario!$B$36</f>
        <v>45.246219627450976</v>
      </c>
      <c r="N772">
        <f>M772*Diccionario!$B$37</f>
        <v>4.5698681823725487</v>
      </c>
      <c r="O772">
        <f>N772*Diccionario!$B$38</f>
        <v>0.68548022735588232</v>
      </c>
      <c r="P772">
        <f>O772*Diccionario!$B$39</f>
        <v>0.61693220462029408</v>
      </c>
      <c r="Q772">
        <f>P772*Diccionario!$B$40</f>
        <v>0.24677288184811763</v>
      </c>
      <c r="R772">
        <f>Q772*Diccionario!$B$41</f>
        <v>0.16040237320127645</v>
      </c>
      <c r="S772">
        <f t="shared" si="124"/>
        <v>0.16040237320127645</v>
      </c>
      <c r="T772">
        <f>I772*Diccionario!$B$36</f>
        <v>45.246219627450976</v>
      </c>
      <c r="U772">
        <f>T772*Diccionario!$B$42</f>
        <v>4.5698681823725487</v>
      </c>
      <c r="V772">
        <f>U772*Diccionario!$B$43</f>
        <v>3.8843879550166664</v>
      </c>
      <c r="W772">
        <f>V772*Diccionario!$B$44</f>
        <v>0.73803371145316665</v>
      </c>
      <c r="X772">
        <f>W772*Diccionario!$B$45</f>
        <v>0.287833147466735</v>
      </c>
      <c r="Y772">
        <f>X772*Diccionario!$B$46</f>
        <v>0.25617150124539417</v>
      </c>
      <c r="Z772">
        <f>Y772*Diccionario!$B$47</f>
        <v>9.4783455460795848E-2</v>
      </c>
      <c r="AA772">
        <f>Z772*Diccionario!$B$48</f>
        <v>9.4783455460795848E-2</v>
      </c>
      <c r="AB772">
        <f>AA772*Diccionario!$B$49</f>
        <v>7.1087591595596883E-2</v>
      </c>
      <c r="AC772">
        <f t="shared" si="125"/>
        <v>7.1087591595596883E-2</v>
      </c>
      <c r="AD772">
        <f t="shared" si="126"/>
        <v>0.23148996479687334</v>
      </c>
      <c r="AE772">
        <f t="shared" si="127"/>
        <v>3.8792322907745083E-4</v>
      </c>
      <c r="AF772" t="e">
        <f ca="1">IF(AD772="","",_xludf.RANK.EQ(AD772,$AD$2:$AD$5513,0))</f>
        <v>#NAME?</v>
      </c>
      <c r="AH772" t="str">
        <f t="shared" si="128"/>
        <v>Media</v>
      </c>
      <c r="AI772" t="s">
        <v>153</v>
      </c>
      <c r="AJ772" t="str">
        <f>IFERROR(VLOOKUP(B772,Maestro_Regionales!$A$2:$B$35,2,FALSE),"Otras zonas")</f>
        <v>Costa</v>
      </c>
      <c r="AK772" t="str">
        <f t="shared" si="129"/>
        <v>SALUD TOTAL EPS | Costa</v>
      </c>
    </row>
    <row r="773" spans="1:37">
      <c r="A773" s="4" t="s">
        <v>66</v>
      </c>
      <c r="B773" s="4" t="s">
        <v>67</v>
      </c>
      <c r="C773" s="4" t="s">
        <v>108</v>
      </c>
      <c r="D773" s="4" t="s">
        <v>109</v>
      </c>
      <c r="E773" s="4" t="s">
        <v>77</v>
      </c>
      <c r="F773" s="4">
        <v>2273</v>
      </c>
      <c r="G773" s="4">
        <v>15649</v>
      </c>
      <c r="H773" s="4">
        <v>0</v>
      </c>
      <c r="I773">
        <f t="shared" si="120"/>
        <v>17922</v>
      </c>
      <c r="J773">
        <f t="shared" si="121"/>
        <v>0.12682736301752037</v>
      </c>
      <c r="K773">
        <f t="shared" si="122"/>
        <v>0.8731726369824796</v>
      </c>
      <c r="L773">
        <f t="shared" si="123"/>
        <v>0</v>
      </c>
      <c r="M773">
        <f>I773*Diccionario!$B$36</f>
        <v>39.787191411764702</v>
      </c>
      <c r="N773">
        <f>M773*Diccionario!$B$37</f>
        <v>4.0185063325882355</v>
      </c>
      <c r="O773">
        <f>N773*Diccionario!$B$38</f>
        <v>0.60277594988823535</v>
      </c>
      <c r="P773">
        <f>O773*Diccionario!$B$39</f>
        <v>0.54249835489941178</v>
      </c>
      <c r="Q773">
        <f>P773*Diccionario!$B$40</f>
        <v>0.21699934195976472</v>
      </c>
      <c r="R773">
        <f>Q773*Diccionario!$B$41</f>
        <v>0.14104957227384707</v>
      </c>
      <c r="S773">
        <f t="shared" si="124"/>
        <v>0.14104957227384707</v>
      </c>
      <c r="T773">
        <f>I773*Diccionario!$B$36</f>
        <v>39.787191411764702</v>
      </c>
      <c r="U773">
        <f>T773*Diccionario!$B$42</f>
        <v>4.0185063325882355</v>
      </c>
      <c r="V773">
        <f>U773*Diccionario!$B$43</f>
        <v>3.4157303827000001</v>
      </c>
      <c r="W773">
        <f>V773*Diccionario!$B$44</f>
        <v>0.64898877271300004</v>
      </c>
      <c r="X773">
        <f>W773*Diccionario!$B$45</f>
        <v>0.25310562135807002</v>
      </c>
      <c r="Y773">
        <f>X773*Diccionario!$B$46</f>
        <v>0.22526400300868232</v>
      </c>
      <c r="Z773">
        <f>Y773*Diccionario!$B$47</f>
        <v>8.334768111321246E-2</v>
      </c>
      <c r="AA773">
        <f>Z773*Diccionario!$B$48</f>
        <v>8.334768111321246E-2</v>
      </c>
      <c r="AB773">
        <f>AA773*Diccionario!$B$49</f>
        <v>6.2510760834909349E-2</v>
      </c>
      <c r="AC773">
        <f t="shared" si="125"/>
        <v>6.2510760834909349E-2</v>
      </c>
      <c r="AD773">
        <f t="shared" si="126"/>
        <v>0.20356033310875643</v>
      </c>
      <c r="AE773">
        <f t="shared" si="127"/>
        <v>3.4111967575320521E-4</v>
      </c>
      <c r="AF773" t="e">
        <f ca="1">IF(AD773="","",_xludf.RANK.EQ(AD773,$AD$2:$AD$5513,0))</f>
        <v>#NAME?</v>
      </c>
      <c r="AH773" t="str">
        <f t="shared" si="128"/>
        <v>Media</v>
      </c>
      <c r="AI773" t="s">
        <v>153</v>
      </c>
      <c r="AJ773" t="str">
        <f>IFERROR(VLOOKUP(B773,Maestro_Regionales!$A$2:$B$35,2,FALSE),"Otras zonas")</f>
        <v>Costa</v>
      </c>
      <c r="AK773" t="str">
        <f t="shared" si="129"/>
        <v>MUTUAL SER | Costa</v>
      </c>
    </row>
    <row r="774" spans="1:37">
      <c r="A774" s="4" t="s">
        <v>66</v>
      </c>
      <c r="B774" s="4" t="s">
        <v>67</v>
      </c>
      <c r="C774" s="4" t="s">
        <v>108</v>
      </c>
      <c r="D774" s="4" t="s">
        <v>109</v>
      </c>
      <c r="E774" s="4" t="s">
        <v>89</v>
      </c>
      <c r="F774" s="4">
        <v>177</v>
      </c>
      <c r="G774" s="4">
        <v>5975</v>
      </c>
      <c r="H774" s="4">
        <v>0</v>
      </c>
      <c r="I774">
        <f t="shared" si="120"/>
        <v>6152</v>
      </c>
      <c r="J774">
        <f t="shared" si="121"/>
        <v>2.8771131339401821E-2</v>
      </c>
      <c r="K774">
        <f t="shared" si="122"/>
        <v>0.97122886866059821</v>
      </c>
      <c r="L774">
        <f t="shared" si="123"/>
        <v>0</v>
      </c>
      <c r="M774">
        <f>I774*Diccionario!$B$36</f>
        <v>13.65756062745098</v>
      </c>
      <c r="N774">
        <f>M774*Diccionario!$B$37</f>
        <v>1.3794136233725491</v>
      </c>
      <c r="O774">
        <f>N774*Diccionario!$B$38</f>
        <v>0.20691204350588235</v>
      </c>
      <c r="P774">
        <f>O774*Diccionario!$B$39</f>
        <v>0.18622083915529411</v>
      </c>
      <c r="Q774">
        <f>P774*Diccionario!$B$40</f>
        <v>7.4488335662117641E-2</v>
      </c>
      <c r="R774">
        <f>Q774*Diccionario!$B$41</f>
        <v>4.8417418180376467E-2</v>
      </c>
      <c r="S774">
        <f t="shared" si="124"/>
        <v>4.8417418180376467E-2</v>
      </c>
      <c r="T774">
        <f>I774*Diccionario!$B$36</f>
        <v>13.65756062745098</v>
      </c>
      <c r="U774">
        <f>T774*Diccionario!$B$42</f>
        <v>1.3794136233725491</v>
      </c>
      <c r="V774">
        <f>U774*Diccionario!$B$43</f>
        <v>1.1725015798666667</v>
      </c>
      <c r="W774">
        <f>V774*Diccionario!$B$44</f>
        <v>0.22277530017466668</v>
      </c>
      <c r="X774">
        <f>W774*Diccionario!$B$45</f>
        <v>8.6882367068120012E-2</v>
      </c>
      <c r="Y774">
        <f>X774*Diccionario!$B$46</f>
        <v>7.7325306690626816E-2</v>
      </c>
      <c r="Z774">
        <f>Y774*Diccionario!$B$47</f>
        <v>2.8610363475531923E-2</v>
      </c>
      <c r="AA774">
        <f>Z774*Diccionario!$B$48</f>
        <v>2.8610363475531923E-2</v>
      </c>
      <c r="AB774">
        <f>AA774*Diccionario!$B$49</f>
        <v>2.1457772606648943E-2</v>
      </c>
      <c r="AC774">
        <f t="shared" si="125"/>
        <v>2.1457772606648943E-2</v>
      </c>
      <c r="AD774">
        <f t="shared" si="126"/>
        <v>6.9875190787025407E-2</v>
      </c>
      <c r="AE774">
        <f t="shared" si="127"/>
        <v>1.1709453438420477E-4</v>
      </c>
      <c r="AF774" t="e">
        <f ca="1">IF(AD774="","",_xludf.RANK.EQ(AD774,$AD$2:$AD$5513,0))</f>
        <v>#NAME?</v>
      </c>
      <c r="AH774" t="str">
        <f t="shared" si="128"/>
        <v>Baja</v>
      </c>
      <c r="AI774" t="s">
        <v>153</v>
      </c>
      <c r="AJ774" t="str">
        <f>IFERROR(VLOOKUP(B774,Maestro_Regionales!$A$2:$B$35,2,FALSE),"Otras zonas")</f>
        <v>Costa</v>
      </c>
      <c r="AK774" t="str">
        <f t="shared" si="129"/>
        <v>PROTEGER EPS (ANTES CAJACOPI EPS) | Costa</v>
      </c>
    </row>
    <row r="775" spans="1:37">
      <c r="A775" s="4" t="s">
        <v>66</v>
      </c>
      <c r="B775" s="4" t="s">
        <v>67</v>
      </c>
      <c r="C775" s="4" t="s">
        <v>108</v>
      </c>
      <c r="D775" s="4" t="s">
        <v>109</v>
      </c>
      <c r="E775" s="4" t="s">
        <v>70</v>
      </c>
      <c r="F775" s="4">
        <v>2239</v>
      </c>
      <c r="G775" s="4">
        <v>1761</v>
      </c>
      <c r="H775" s="4">
        <v>0</v>
      </c>
      <c r="I775">
        <f t="shared" si="120"/>
        <v>4000</v>
      </c>
      <c r="J775">
        <f t="shared" si="121"/>
        <v>0.55974999999999997</v>
      </c>
      <c r="K775">
        <f t="shared" si="122"/>
        <v>0.44024999999999997</v>
      </c>
      <c r="L775">
        <f t="shared" si="123"/>
        <v>0</v>
      </c>
      <c r="M775">
        <f>I775*Diccionario!$B$36</f>
        <v>8.8800784313725476</v>
      </c>
      <c r="N775">
        <f>M775*Diccionario!$B$37</f>
        <v>0.8968879215686274</v>
      </c>
      <c r="O775">
        <f>N775*Diccionario!$B$38</f>
        <v>0.13453318823529412</v>
      </c>
      <c r="P775">
        <f>O775*Diccionario!$B$39</f>
        <v>0.12107986941176471</v>
      </c>
      <c r="Q775">
        <f>P775*Diccionario!$B$40</f>
        <v>4.8431947764705885E-2</v>
      </c>
      <c r="R775">
        <f>Q775*Diccionario!$B$41</f>
        <v>3.1480766047058829E-2</v>
      </c>
      <c r="S775">
        <f t="shared" si="124"/>
        <v>3.1480766047058829E-2</v>
      </c>
      <c r="T775">
        <f>I775*Diccionario!$B$36</f>
        <v>8.8800784313725476</v>
      </c>
      <c r="U775">
        <f>T775*Diccionario!$B$42</f>
        <v>0.8968879215686274</v>
      </c>
      <c r="V775">
        <f>U775*Diccionario!$B$43</f>
        <v>0.76235473333333326</v>
      </c>
      <c r="W775">
        <f>V775*Diccionario!$B$44</f>
        <v>0.14484739933333332</v>
      </c>
      <c r="X775">
        <f>W775*Diccionario!$B$45</f>
        <v>5.6490485739999999E-2</v>
      </c>
      <c r="Y775">
        <f>X775*Diccionario!$B$46</f>
        <v>5.0276532308599998E-2</v>
      </c>
      <c r="Z775">
        <f>Y775*Diccionario!$B$47</f>
        <v>1.8602316954181998E-2</v>
      </c>
      <c r="AA775">
        <f>Z775*Diccionario!$B$48</f>
        <v>1.8602316954181998E-2</v>
      </c>
      <c r="AB775">
        <f>AA775*Diccionario!$B$49</f>
        <v>1.3951737715636498E-2</v>
      </c>
      <c r="AC775">
        <f t="shared" si="125"/>
        <v>1.3951737715636498E-2</v>
      </c>
      <c r="AD775">
        <f t="shared" si="126"/>
        <v>4.543250376269533E-2</v>
      </c>
      <c r="AE775">
        <f t="shared" si="127"/>
        <v>7.6134287636023926E-5</v>
      </c>
      <c r="AF775" t="e">
        <f ca="1">IF(AD775="","",_xludf.RANK.EQ(AD775,$AD$2:$AD$5513,0))</f>
        <v>#NAME?</v>
      </c>
      <c r="AH775" t="str">
        <f t="shared" si="128"/>
        <v>Baja</v>
      </c>
      <c r="AI775" t="s">
        <v>153</v>
      </c>
      <c r="AJ775" t="str">
        <f>IFERROR(VLOOKUP(B775,Maestro_Regionales!$A$2:$B$35,2,FALSE),"Otras zonas")</f>
        <v>Costa</v>
      </c>
      <c r="AK775" t="str">
        <f t="shared" si="129"/>
        <v>EPS SURA | Costa</v>
      </c>
    </row>
    <row r="776" spans="1:37">
      <c r="A776" s="4" t="s">
        <v>66</v>
      </c>
      <c r="B776" s="4" t="s">
        <v>67</v>
      </c>
      <c r="C776" s="4" t="s">
        <v>108</v>
      </c>
      <c r="D776" s="4" t="s">
        <v>109</v>
      </c>
      <c r="E776" s="4" t="s">
        <v>90</v>
      </c>
      <c r="F776" s="4">
        <v>0</v>
      </c>
      <c r="G776" s="4">
        <v>0</v>
      </c>
      <c r="H776" s="4">
        <v>2540</v>
      </c>
      <c r="I776">
        <f t="shared" si="120"/>
        <v>2540</v>
      </c>
      <c r="J776">
        <f t="shared" si="121"/>
        <v>0</v>
      </c>
      <c r="K776">
        <f t="shared" si="122"/>
        <v>0</v>
      </c>
      <c r="L776">
        <f t="shared" si="123"/>
        <v>1</v>
      </c>
      <c r="M776">
        <f>I776*Diccionario!$B$36</f>
        <v>5.638849803921568</v>
      </c>
      <c r="N776">
        <f>M776*Diccionario!$B$37</f>
        <v>0.56952383019607844</v>
      </c>
      <c r="O776">
        <f>N776*Diccionario!$B$38</f>
        <v>8.5428574529411758E-2</v>
      </c>
      <c r="P776">
        <f>O776*Diccionario!$B$39</f>
        <v>7.6885717076470586E-2</v>
      </c>
      <c r="Q776">
        <f>P776*Diccionario!$B$40</f>
        <v>3.0754286830588236E-2</v>
      </c>
      <c r="R776">
        <f>Q776*Diccionario!$B$41</f>
        <v>1.9990286439882352E-2</v>
      </c>
      <c r="S776">
        <f t="shared" si="124"/>
        <v>1.9990286439882352E-2</v>
      </c>
      <c r="T776">
        <f>I776*Diccionario!$B$36</f>
        <v>5.638849803921568</v>
      </c>
      <c r="U776">
        <f>T776*Diccionario!$B$42</f>
        <v>0.56952383019607844</v>
      </c>
      <c r="V776">
        <f>U776*Diccionario!$B$43</f>
        <v>0.48409525566666667</v>
      </c>
      <c r="W776">
        <f>V776*Diccionario!$B$44</f>
        <v>9.1978098576666667E-2</v>
      </c>
      <c r="X776">
        <f>W776*Diccionario!$B$45</f>
        <v>3.5871458444900001E-2</v>
      </c>
      <c r="Y776">
        <f>X776*Diccionario!$B$46</f>
        <v>3.1925598015961003E-2</v>
      </c>
      <c r="Z776">
        <f>Y776*Diccionario!$B$47</f>
        <v>1.1812471265905572E-2</v>
      </c>
      <c r="AA776">
        <f>Z776*Diccionario!$B$48</f>
        <v>1.1812471265905572E-2</v>
      </c>
      <c r="AB776">
        <f>AA776*Diccionario!$B$49</f>
        <v>8.8593534494291783E-3</v>
      </c>
      <c r="AC776">
        <f t="shared" si="125"/>
        <v>8.8593534494291783E-3</v>
      </c>
      <c r="AD776">
        <f t="shared" si="126"/>
        <v>2.8849639889311531E-2</v>
      </c>
      <c r="AE776">
        <f t="shared" si="127"/>
        <v>4.8345272648875189E-5</v>
      </c>
      <c r="AF776" t="e">
        <f ca="1">IF(AD776="","",_xludf.RANK.EQ(AD776,$AD$2:$AD$5513,0))</f>
        <v>#NAME?</v>
      </c>
      <c r="AH776" t="str">
        <f t="shared" si="128"/>
        <v>Baja</v>
      </c>
      <c r="AI776" t="s">
        <v>153</v>
      </c>
      <c r="AJ776" t="str">
        <f>IFERROR(VLOOKUP(B776,Maestro_Regionales!$A$2:$B$35,2,FALSE),"Otras zonas")</f>
        <v>Costa</v>
      </c>
      <c r="AK776" t="str">
        <f t="shared" si="129"/>
        <v>REGIMEN DE EXCEPCION | Costa</v>
      </c>
    </row>
    <row r="777" spans="1:37">
      <c r="A777" s="4" t="s">
        <v>66</v>
      </c>
      <c r="B777" s="4" t="s">
        <v>67</v>
      </c>
      <c r="C777" s="4" t="s">
        <v>108</v>
      </c>
      <c r="D777" s="4" t="s">
        <v>109</v>
      </c>
      <c r="E777" s="4" t="s">
        <v>91</v>
      </c>
      <c r="F777" s="4">
        <v>361</v>
      </c>
      <c r="G777" s="4">
        <v>1015</v>
      </c>
      <c r="H777" s="4">
        <v>0</v>
      </c>
      <c r="I777">
        <f t="shared" si="120"/>
        <v>1376</v>
      </c>
      <c r="J777">
        <f t="shared" si="121"/>
        <v>0.26235465116279072</v>
      </c>
      <c r="K777">
        <f t="shared" si="122"/>
        <v>0.73764534883720934</v>
      </c>
      <c r="L777">
        <f t="shared" si="123"/>
        <v>0</v>
      </c>
      <c r="M777">
        <f>I777*Diccionario!$B$36</f>
        <v>3.0547469803921565</v>
      </c>
      <c r="N777">
        <f>M777*Diccionario!$B$37</f>
        <v>0.30852944501960783</v>
      </c>
      <c r="O777">
        <f>N777*Diccionario!$B$38</f>
        <v>4.6279416752941172E-2</v>
      </c>
      <c r="P777">
        <f>O777*Diccionario!$B$39</f>
        <v>4.1651475077647056E-2</v>
      </c>
      <c r="Q777">
        <f>P777*Diccionario!$B$40</f>
        <v>1.6660590031058822E-2</v>
      </c>
      <c r="R777">
        <f>Q777*Diccionario!$B$41</f>
        <v>1.0829383520188234E-2</v>
      </c>
      <c r="S777">
        <f t="shared" si="124"/>
        <v>1.0829383520188234E-2</v>
      </c>
      <c r="T777">
        <f>I777*Diccionario!$B$36</f>
        <v>3.0547469803921565</v>
      </c>
      <c r="U777">
        <f>T777*Diccionario!$B$42</f>
        <v>0.30852944501960783</v>
      </c>
      <c r="V777">
        <f>U777*Diccionario!$B$43</f>
        <v>0.26225002826666666</v>
      </c>
      <c r="W777">
        <f>V777*Diccionario!$B$44</f>
        <v>4.9827505370666665E-2</v>
      </c>
      <c r="X777">
        <f>W777*Diccionario!$B$45</f>
        <v>1.9432727094559999E-2</v>
      </c>
      <c r="Y777">
        <f>X777*Diccionario!$B$46</f>
        <v>1.7295127114158398E-2</v>
      </c>
      <c r="Z777">
        <f>Y777*Diccionario!$B$47</f>
        <v>6.3991970322386073E-3</v>
      </c>
      <c r="AA777">
        <f>Z777*Diccionario!$B$48</f>
        <v>6.3991970322386073E-3</v>
      </c>
      <c r="AB777">
        <f>AA777*Diccionario!$B$49</f>
        <v>4.7993977741789557E-3</v>
      </c>
      <c r="AC777">
        <f t="shared" si="125"/>
        <v>4.7993977741789557E-3</v>
      </c>
      <c r="AD777">
        <f t="shared" si="126"/>
        <v>1.5628781294367192E-2</v>
      </c>
      <c r="AE777">
        <f t="shared" si="127"/>
        <v>2.6190194946792228E-5</v>
      </c>
      <c r="AF777" t="e">
        <f ca="1">IF(AD777="","",_xludf.RANK.EQ(AD777,$AD$2:$AD$5513,0))</f>
        <v>#NAME?</v>
      </c>
      <c r="AH777" t="str">
        <f t="shared" si="128"/>
        <v>Baja</v>
      </c>
      <c r="AI777" t="s">
        <v>153</v>
      </c>
      <c r="AJ777" t="str">
        <f>IFERROR(VLOOKUP(B777,Maestro_Regionales!$A$2:$B$35,2,FALSE),"Otras zonas")</f>
        <v>Costa</v>
      </c>
      <c r="AK777" t="str">
        <f t="shared" si="129"/>
        <v>FAMISANAR | Costa</v>
      </c>
    </row>
    <row r="778" spans="1:37">
      <c r="A778" s="4" t="s">
        <v>66</v>
      </c>
      <c r="B778" s="4" t="s">
        <v>67</v>
      </c>
      <c r="C778" s="4" t="s">
        <v>108</v>
      </c>
      <c r="D778" s="4" t="s">
        <v>109</v>
      </c>
      <c r="E778" s="4" t="s">
        <v>86</v>
      </c>
      <c r="F778" s="4">
        <v>2</v>
      </c>
      <c r="G778" s="4">
        <v>0</v>
      </c>
      <c r="H778" s="4">
        <v>0</v>
      </c>
      <c r="I778">
        <f t="shared" si="120"/>
        <v>2</v>
      </c>
      <c r="J778">
        <f t="shared" si="121"/>
        <v>1</v>
      </c>
      <c r="K778">
        <f t="shared" si="122"/>
        <v>0</v>
      </c>
      <c r="L778">
        <f t="shared" si="123"/>
        <v>0</v>
      </c>
      <c r="M778">
        <f>I778*Diccionario!$B$36</f>
        <v>4.4400392156862742E-3</v>
      </c>
      <c r="N778">
        <f>M778*Diccionario!$B$37</f>
        <v>4.4844396078431374E-4</v>
      </c>
      <c r="O778">
        <f>N778*Diccionario!$B$38</f>
        <v>6.7266594117647063E-5</v>
      </c>
      <c r="P778">
        <f>O778*Diccionario!$B$39</f>
        <v>6.053993470588236E-5</v>
      </c>
      <c r="Q778">
        <f>P778*Diccionario!$B$40</f>
        <v>2.4215973882352947E-5</v>
      </c>
      <c r="R778">
        <f>Q778*Diccionario!$B$41</f>
        <v>1.5740383023529416E-5</v>
      </c>
      <c r="S778">
        <f t="shared" si="124"/>
        <v>1.5740383023529416E-5</v>
      </c>
      <c r="T778">
        <f>I778*Diccionario!$B$36</f>
        <v>4.4400392156862742E-3</v>
      </c>
      <c r="U778">
        <f>T778*Diccionario!$B$42</f>
        <v>4.4844396078431374E-4</v>
      </c>
      <c r="V778">
        <f>U778*Diccionario!$B$43</f>
        <v>3.8117736666666666E-4</v>
      </c>
      <c r="W778">
        <f>V778*Diccionario!$B$44</f>
        <v>7.2423699666666666E-5</v>
      </c>
      <c r="X778">
        <f>W778*Diccionario!$B$45</f>
        <v>2.8245242870000002E-5</v>
      </c>
      <c r="Y778">
        <f>X778*Diccionario!$B$46</f>
        <v>2.5138266154300001E-5</v>
      </c>
      <c r="Z778">
        <f>Y778*Diccionario!$B$47</f>
        <v>9.3011584770909993E-6</v>
      </c>
      <c r="AA778">
        <f>Z778*Diccionario!$B$48</f>
        <v>9.3011584770909993E-6</v>
      </c>
      <c r="AB778">
        <f>AA778*Diccionario!$B$49</f>
        <v>6.9758688578182495E-6</v>
      </c>
      <c r="AC778">
        <f t="shared" si="125"/>
        <v>6.9758688578182495E-6</v>
      </c>
      <c r="AD778">
        <f t="shared" si="126"/>
        <v>2.2716251881347665E-5</v>
      </c>
      <c r="AE778">
        <f t="shared" si="127"/>
        <v>3.8067143818011966E-8</v>
      </c>
      <c r="AF778" t="e">
        <f ca="1">IF(AD778="","",_xludf.RANK.EQ(AD778,$AD$2:$AD$5513,0))</f>
        <v>#NAME?</v>
      </c>
      <c r="AH778" t="str">
        <f t="shared" si="128"/>
        <v>Baja</v>
      </c>
      <c r="AI778" t="s">
        <v>153</v>
      </c>
      <c r="AJ778" t="str">
        <f>IFERROR(VLOOKUP(B778,Maestro_Regionales!$A$2:$B$35,2,FALSE),"Otras zonas")</f>
        <v>Costa</v>
      </c>
      <c r="AK778" t="str">
        <f t="shared" si="129"/>
        <v>EPS SANITAS | Costa</v>
      </c>
    </row>
    <row r="779" spans="1:37">
      <c r="A779" s="4" t="s">
        <v>66</v>
      </c>
      <c r="B779" s="4" t="s">
        <v>67</v>
      </c>
      <c r="C779" s="4" t="s">
        <v>108</v>
      </c>
      <c r="D779" s="4" t="s">
        <v>109</v>
      </c>
      <c r="E779" s="4" t="s">
        <v>92</v>
      </c>
      <c r="F779" s="4">
        <v>0</v>
      </c>
      <c r="G779" s="4">
        <v>1</v>
      </c>
      <c r="H779" s="4">
        <v>0</v>
      </c>
      <c r="I779">
        <f t="shared" si="120"/>
        <v>1</v>
      </c>
      <c r="J779">
        <f t="shared" si="121"/>
        <v>0</v>
      </c>
      <c r="K779">
        <f t="shared" si="122"/>
        <v>1</v>
      </c>
      <c r="L779">
        <f t="shared" si="123"/>
        <v>0</v>
      </c>
      <c r="M779">
        <f>I779*Diccionario!$B$36</f>
        <v>2.2200196078431371E-3</v>
      </c>
      <c r="N779">
        <f>M779*Diccionario!$B$37</f>
        <v>2.2422198039215687E-4</v>
      </c>
      <c r="O779">
        <f>N779*Diccionario!$B$38</f>
        <v>3.3633297058823532E-5</v>
      </c>
      <c r="P779">
        <f>O779*Diccionario!$B$39</f>
        <v>3.026996735294118E-5</v>
      </c>
      <c r="Q779">
        <f>P779*Diccionario!$B$40</f>
        <v>1.2107986941176473E-5</v>
      </c>
      <c r="R779">
        <f>Q779*Diccionario!$B$41</f>
        <v>7.870191511764708E-6</v>
      </c>
      <c r="S779">
        <f t="shared" si="124"/>
        <v>7.870191511764708E-6</v>
      </c>
      <c r="T779">
        <f>I779*Diccionario!$B$36</f>
        <v>2.2200196078431371E-3</v>
      </c>
      <c r="U779">
        <f>T779*Diccionario!$B$42</f>
        <v>2.2422198039215687E-4</v>
      </c>
      <c r="V779">
        <f>U779*Diccionario!$B$43</f>
        <v>1.9058868333333333E-4</v>
      </c>
      <c r="W779">
        <f>V779*Diccionario!$B$44</f>
        <v>3.6211849833333333E-5</v>
      </c>
      <c r="X779">
        <f>W779*Diccionario!$B$45</f>
        <v>1.4122621435000001E-5</v>
      </c>
      <c r="Y779">
        <f>X779*Diccionario!$B$46</f>
        <v>1.256913307715E-5</v>
      </c>
      <c r="Z779">
        <f>Y779*Diccionario!$B$47</f>
        <v>4.6505792385454997E-6</v>
      </c>
      <c r="AA779">
        <f>Z779*Diccionario!$B$48</f>
        <v>4.6505792385454997E-6</v>
      </c>
      <c r="AB779">
        <f>AA779*Diccionario!$B$49</f>
        <v>3.4879344289091247E-6</v>
      </c>
      <c r="AC779">
        <f t="shared" si="125"/>
        <v>3.4879344289091247E-6</v>
      </c>
      <c r="AD779">
        <f t="shared" si="126"/>
        <v>1.1358125940673833E-5</v>
      </c>
      <c r="AE779">
        <f t="shared" si="127"/>
        <v>1.9033571909005983E-8</v>
      </c>
      <c r="AF779" t="e">
        <f ca="1">IF(AD779="","",_xludf.RANK.EQ(AD779,$AD$2:$AD$5513,0))</f>
        <v>#NAME?</v>
      </c>
      <c r="AH779" t="str">
        <f t="shared" si="128"/>
        <v>Baja</v>
      </c>
      <c r="AI779" t="s">
        <v>153</v>
      </c>
      <c r="AJ779" t="str">
        <f>IFERROR(VLOOKUP(B779,Maestro_Regionales!$A$2:$B$35,2,FALSE),"Otras zonas")</f>
        <v>Costa</v>
      </c>
      <c r="AK779" t="str">
        <f t="shared" si="129"/>
        <v>EPS FAMILIAR DE COLOMBIA | Costa</v>
      </c>
    </row>
    <row r="780" spans="1:37">
      <c r="A780" s="4" t="s">
        <v>66</v>
      </c>
      <c r="B780" s="4" t="s">
        <v>67</v>
      </c>
      <c r="C780" s="4" t="s">
        <v>124</v>
      </c>
      <c r="D780" s="4" t="s">
        <v>125</v>
      </c>
      <c r="E780" s="4" t="s">
        <v>88</v>
      </c>
      <c r="F780" s="4">
        <v>532</v>
      </c>
      <c r="G780" s="4">
        <v>9190</v>
      </c>
      <c r="H780" s="4">
        <v>0</v>
      </c>
      <c r="I780">
        <f t="shared" si="120"/>
        <v>9722</v>
      </c>
      <c r="J780">
        <f t="shared" si="121"/>
        <v>5.4721250771446205E-2</v>
      </c>
      <c r="K780">
        <f t="shared" si="122"/>
        <v>0.94527874922855382</v>
      </c>
      <c r="L780">
        <f t="shared" si="123"/>
        <v>0</v>
      </c>
      <c r="M780">
        <f>I780*Diccionario!$B$36</f>
        <v>21.583030627450977</v>
      </c>
      <c r="N780">
        <f>M780*Diccionario!$B$37</f>
        <v>2.179886093372549</v>
      </c>
      <c r="O780">
        <f>N780*Diccionario!$B$38</f>
        <v>0.32698291400588236</v>
      </c>
      <c r="P780">
        <f>O780*Diccionario!$B$39</f>
        <v>0.29428462260529414</v>
      </c>
      <c r="Q780">
        <f>P780*Diccionario!$B$40</f>
        <v>0.11771384904211767</v>
      </c>
      <c r="R780">
        <f>Q780*Diccionario!$B$41</f>
        <v>7.6514001877376489E-2</v>
      </c>
      <c r="S780">
        <f t="shared" si="124"/>
        <v>7.6514001877376489E-2</v>
      </c>
      <c r="T780">
        <f>I780*Diccionario!$B$36</f>
        <v>21.583030627450977</v>
      </c>
      <c r="U780">
        <f>T780*Diccionario!$B$42</f>
        <v>2.179886093372549</v>
      </c>
      <c r="V780">
        <f>U780*Diccionario!$B$43</f>
        <v>1.8529031793666666</v>
      </c>
      <c r="W780">
        <f>V780*Diccionario!$B$44</f>
        <v>0.35205160407966668</v>
      </c>
      <c r="X780">
        <f>W780*Diccionario!$B$45</f>
        <v>0.13730012559107002</v>
      </c>
      <c r="Y780">
        <f>X780*Diccionario!$B$46</f>
        <v>0.12219711177605232</v>
      </c>
      <c r="Z780">
        <f>Y780*Diccionario!$B$47</f>
        <v>4.5212931357139358E-2</v>
      </c>
      <c r="AA780">
        <f>Z780*Diccionario!$B$48</f>
        <v>4.5212931357139358E-2</v>
      </c>
      <c r="AB780">
        <f>AA780*Diccionario!$B$49</f>
        <v>3.3909698517854518E-2</v>
      </c>
      <c r="AC780">
        <f t="shared" si="125"/>
        <v>3.3909698517854518E-2</v>
      </c>
      <c r="AD780">
        <f t="shared" si="126"/>
        <v>0.110423700395231</v>
      </c>
      <c r="AE780">
        <f t="shared" si="127"/>
        <v>1.8504438609935617E-4</v>
      </c>
      <c r="AF780" t="e">
        <f ca="1">IF(AD780="","",_xludf.RANK.EQ(AD780,$AD$2:$AD$5513,0))</f>
        <v>#NAME?</v>
      </c>
      <c r="AH780" t="str">
        <f t="shared" si="128"/>
        <v>Baja</v>
      </c>
      <c r="AI780" t="s">
        <v>153</v>
      </c>
      <c r="AJ780" t="str">
        <f>IFERROR(VLOOKUP(B780,Maestro_Regionales!$A$2:$B$35,2,FALSE),"Otras zonas")</f>
        <v>Costa</v>
      </c>
      <c r="AK780" t="str">
        <f t="shared" si="129"/>
        <v>COOSALUD EPS | Costa</v>
      </c>
    </row>
    <row r="781" spans="1:37">
      <c r="A781" s="4" t="s">
        <v>66</v>
      </c>
      <c r="B781" s="4" t="s">
        <v>67</v>
      </c>
      <c r="C781" s="4" t="s">
        <v>124</v>
      </c>
      <c r="D781" s="4" t="s">
        <v>125</v>
      </c>
      <c r="E781" s="4" t="s">
        <v>87</v>
      </c>
      <c r="F781" s="4">
        <v>317</v>
      </c>
      <c r="G781" s="4">
        <v>2624</v>
      </c>
      <c r="H781" s="4">
        <v>0</v>
      </c>
      <c r="I781">
        <f t="shared" si="120"/>
        <v>2941</v>
      </c>
      <c r="J781">
        <f t="shared" si="121"/>
        <v>0.10778646718803128</v>
      </c>
      <c r="K781">
        <f t="shared" si="122"/>
        <v>0.89221353281196869</v>
      </c>
      <c r="L781">
        <f t="shared" si="123"/>
        <v>0</v>
      </c>
      <c r="M781">
        <f>I781*Diccionario!$B$36</f>
        <v>6.5290776666666659</v>
      </c>
      <c r="N781">
        <f>M781*Diccionario!$B$37</f>
        <v>0.65943684433333327</v>
      </c>
      <c r="O781">
        <f>N781*Diccionario!$B$38</f>
        <v>9.8915526649999988E-2</v>
      </c>
      <c r="P781">
        <f>O781*Diccionario!$B$39</f>
        <v>8.9023973984999991E-2</v>
      </c>
      <c r="Q781">
        <f>P781*Diccionario!$B$40</f>
        <v>3.5609589593999999E-2</v>
      </c>
      <c r="R781">
        <f>Q781*Diccionario!$B$41</f>
        <v>2.3146233236099999E-2</v>
      </c>
      <c r="S781">
        <f t="shared" si="124"/>
        <v>2.3146233236099999E-2</v>
      </c>
      <c r="T781">
        <f>I781*Diccionario!$B$36</f>
        <v>6.5290776666666659</v>
      </c>
      <c r="U781">
        <f>T781*Diccionario!$B$42</f>
        <v>0.65943684433333327</v>
      </c>
      <c r="V781">
        <f>U781*Diccionario!$B$43</f>
        <v>0.56052131768333324</v>
      </c>
      <c r="W781">
        <f>V781*Diccionario!$B$44</f>
        <v>0.10649905035983331</v>
      </c>
      <c r="X781">
        <f>W781*Diccionario!$B$45</f>
        <v>4.1534629640334997E-2</v>
      </c>
      <c r="Y781">
        <f>X781*Diccionario!$B$46</f>
        <v>3.6965820379898151E-2</v>
      </c>
      <c r="Z781">
        <f>Y781*Diccionario!$B$47</f>
        <v>1.3677353540562315E-2</v>
      </c>
      <c r="AA781">
        <f>Z781*Diccionario!$B$48</f>
        <v>1.3677353540562315E-2</v>
      </c>
      <c r="AB781">
        <f>AA781*Diccionario!$B$49</f>
        <v>1.0258015155421737E-2</v>
      </c>
      <c r="AC781">
        <f t="shared" si="125"/>
        <v>1.0258015155421737E-2</v>
      </c>
      <c r="AD781">
        <f t="shared" si="126"/>
        <v>3.3404248391521736E-2</v>
      </c>
      <c r="AE781">
        <f t="shared" si="127"/>
        <v>5.5977734984386581E-5</v>
      </c>
      <c r="AF781" t="e">
        <f ca="1">IF(AD781="","",_xludf.RANK.EQ(AD781,$AD$2:$AD$5513,0))</f>
        <v>#NAME?</v>
      </c>
      <c r="AH781" t="str">
        <f t="shared" si="128"/>
        <v>Baja</v>
      </c>
      <c r="AI781" t="s">
        <v>153</v>
      </c>
      <c r="AJ781" t="str">
        <f>IFERROR(VLOOKUP(B781,Maestro_Regionales!$A$2:$B$35,2,FALSE),"Otras zonas")</f>
        <v>Costa</v>
      </c>
      <c r="AK781" t="str">
        <f t="shared" si="129"/>
        <v>NUEVA EPS | Costa</v>
      </c>
    </row>
    <row r="782" spans="1:37">
      <c r="A782" s="4" t="s">
        <v>66</v>
      </c>
      <c r="B782" s="4" t="s">
        <v>67</v>
      </c>
      <c r="C782" s="4" t="s">
        <v>124</v>
      </c>
      <c r="D782" s="4" t="s">
        <v>125</v>
      </c>
      <c r="E782" s="4" t="s">
        <v>89</v>
      </c>
      <c r="F782" s="4">
        <v>6</v>
      </c>
      <c r="G782" s="4">
        <v>254</v>
      </c>
      <c r="H782" s="4">
        <v>0</v>
      </c>
      <c r="I782">
        <f t="shared" si="120"/>
        <v>260</v>
      </c>
      <c r="J782">
        <f t="shared" si="121"/>
        <v>2.3076923076923078E-2</v>
      </c>
      <c r="K782">
        <f t="shared" si="122"/>
        <v>0.97692307692307689</v>
      </c>
      <c r="L782">
        <f t="shared" si="123"/>
        <v>0</v>
      </c>
      <c r="M782">
        <f>I782*Diccionario!$B$36</f>
        <v>0.5772050980392156</v>
      </c>
      <c r="N782">
        <f>M782*Diccionario!$B$37</f>
        <v>5.8297714901960777E-2</v>
      </c>
      <c r="O782">
        <f>N782*Diccionario!$B$38</f>
        <v>8.744657235294117E-3</v>
      </c>
      <c r="P782">
        <f>O782*Diccionario!$B$39</f>
        <v>7.8701915117647056E-3</v>
      </c>
      <c r="Q782">
        <f>P782*Diccionario!$B$40</f>
        <v>3.1480766047058822E-3</v>
      </c>
      <c r="R782">
        <f>Q782*Diccionario!$B$41</f>
        <v>2.0462497930588235E-3</v>
      </c>
      <c r="S782">
        <f t="shared" si="124"/>
        <v>2.0462497930588235E-3</v>
      </c>
      <c r="T782">
        <f>I782*Diccionario!$B$36</f>
        <v>0.5772050980392156</v>
      </c>
      <c r="U782">
        <f>T782*Diccionario!$B$42</f>
        <v>5.8297714901960777E-2</v>
      </c>
      <c r="V782">
        <f>U782*Diccionario!$B$43</f>
        <v>4.9553057666666657E-2</v>
      </c>
      <c r="W782">
        <f>V782*Diccionario!$B$44</f>
        <v>9.4150809566666653E-3</v>
      </c>
      <c r="X782">
        <f>W782*Diccionario!$B$45</f>
        <v>3.6718815730999994E-3</v>
      </c>
      <c r="Y782">
        <f>X782*Diccionario!$B$46</f>
        <v>3.2679746000589993E-3</v>
      </c>
      <c r="Z782">
        <f>Y782*Diccionario!$B$47</f>
        <v>1.2091506020218297E-3</v>
      </c>
      <c r="AA782">
        <f>Z782*Diccionario!$B$48</f>
        <v>1.2091506020218297E-3</v>
      </c>
      <c r="AB782">
        <f>AA782*Diccionario!$B$49</f>
        <v>9.0686295151637224E-4</v>
      </c>
      <c r="AC782">
        <f t="shared" si="125"/>
        <v>9.0686295151637224E-4</v>
      </c>
      <c r="AD782">
        <f t="shared" si="126"/>
        <v>2.9531127445751957E-3</v>
      </c>
      <c r="AE782">
        <f t="shared" si="127"/>
        <v>4.9487286963415538E-6</v>
      </c>
      <c r="AF782" t="e">
        <f ca="1">IF(AD782="","",_xludf.RANK.EQ(AD782,$AD$2:$AD$5513,0))</f>
        <v>#NAME?</v>
      </c>
      <c r="AH782" t="str">
        <f t="shared" si="128"/>
        <v>Baja</v>
      </c>
      <c r="AI782" t="s">
        <v>153</v>
      </c>
      <c r="AJ782" t="str">
        <f>IFERROR(VLOOKUP(B782,Maestro_Regionales!$A$2:$B$35,2,FALSE),"Otras zonas")</f>
        <v>Costa</v>
      </c>
      <c r="AK782" t="str">
        <f t="shared" si="129"/>
        <v>PROTEGER EPS (ANTES CAJACOPI EPS) | Costa</v>
      </c>
    </row>
    <row r="783" spans="1:37">
      <c r="A783" s="4" t="s">
        <v>66</v>
      </c>
      <c r="B783" s="4" t="s">
        <v>67</v>
      </c>
      <c r="C783" s="4" t="s">
        <v>124</v>
      </c>
      <c r="D783" s="4" t="s">
        <v>125</v>
      </c>
      <c r="E783" s="4" t="s">
        <v>90</v>
      </c>
      <c r="F783" s="4">
        <v>0</v>
      </c>
      <c r="G783" s="4">
        <v>0</v>
      </c>
      <c r="H783" s="4">
        <v>99</v>
      </c>
      <c r="I783">
        <f t="shared" si="120"/>
        <v>99</v>
      </c>
      <c r="J783">
        <f t="shared" si="121"/>
        <v>0</v>
      </c>
      <c r="K783">
        <f t="shared" si="122"/>
        <v>0</v>
      </c>
      <c r="L783">
        <f t="shared" si="123"/>
        <v>1</v>
      </c>
      <c r="M783">
        <f>I783*Diccionario!$B$36</f>
        <v>0.21978194117647057</v>
      </c>
      <c r="N783">
        <f>M783*Diccionario!$B$37</f>
        <v>2.2197976058823531E-2</v>
      </c>
      <c r="O783">
        <f>N783*Diccionario!$B$38</f>
        <v>3.3296964088235293E-3</v>
      </c>
      <c r="P783">
        <f>O783*Diccionario!$B$39</f>
        <v>2.9967267679411763E-3</v>
      </c>
      <c r="Q783">
        <f>P783*Diccionario!$B$40</f>
        <v>1.1986907071764707E-3</v>
      </c>
      <c r="R783">
        <f>Q783*Diccionario!$B$41</f>
        <v>7.7914895966470601E-4</v>
      </c>
      <c r="S783">
        <f t="shared" si="124"/>
        <v>7.7914895966470601E-4</v>
      </c>
      <c r="T783">
        <f>I783*Diccionario!$B$36</f>
        <v>0.21978194117647057</v>
      </c>
      <c r="U783">
        <f>T783*Diccionario!$B$42</f>
        <v>2.2197976058823531E-2</v>
      </c>
      <c r="V783">
        <f>U783*Diccionario!$B$43</f>
        <v>1.886827965E-2</v>
      </c>
      <c r="W783">
        <f>V783*Diccionario!$B$44</f>
        <v>3.5849731335000001E-3</v>
      </c>
      <c r="X783">
        <f>W783*Diccionario!$B$45</f>
        <v>1.398139522065E-3</v>
      </c>
      <c r="Y783">
        <f>X783*Diccionario!$B$46</f>
        <v>1.2443441746378501E-3</v>
      </c>
      <c r="Z783">
        <f>Y783*Diccionario!$B$47</f>
        <v>4.6040734461600454E-4</v>
      </c>
      <c r="AA783">
        <f>Z783*Diccionario!$B$48</f>
        <v>4.6040734461600454E-4</v>
      </c>
      <c r="AB783">
        <f>AA783*Diccionario!$B$49</f>
        <v>3.4530550846200342E-4</v>
      </c>
      <c r="AC783">
        <f t="shared" si="125"/>
        <v>3.4530550846200342E-4</v>
      </c>
      <c r="AD783">
        <f t="shared" si="126"/>
        <v>1.1244544681267095E-3</v>
      </c>
      <c r="AE783">
        <f t="shared" si="127"/>
        <v>1.8843236189915923E-6</v>
      </c>
      <c r="AF783" t="e">
        <f ca="1">IF(AD783="","",_xludf.RANK.EQ(AD783,$AD$2:$AD$5513,0))</f>
        <v>#NAME?</v>
      </c>
      <c r="AH783" t="str">
        <f t="shared" si="128"/>
        <v>Baja</v>
      </c>
      <c r="AI783" t="s">
        <v>153</v>
      </c>
      <c r="AJ783" t="str">
        <f>IFERROR(VLOOKUP(B783,Maestro_Regionales!$A$2:$B$35,2,FALSE),"Otras zonas")</f>
        <v>Costa</v>
      </c>
      <c r="AK783" t="str">
        <f t="shared" si="129"/>
        <v>REGIMEN DE EXCEPCION | Costa</v>
      </c>
    </row>
    <row r="784" spans="1:37">
      <c r="A784" s="4" t="s">
        <v>66</v>
      </c>
      <c r="B784" s="4" t="s">
        <v>67</v>
      </c>
      <c r="C784" s="4" t="s">
        <v>83</v>
      </c>
      <c r="D784" s="4" t="s">
        <v>84</v>
      </c>
      <c r="E784" s="4" t="s">
        <v>88</v>
      </c>
      <c r="F784" s="4">
        <v>1258</v>
      </c>
      <c r="G784" s="4">
        <v>11262</v>
      </c>
      <c r="H784" s="4">
        <v>0</v>
      </c>
      <c r="I784">
        <f t="shared" si="120"/>
        <v>12520</v>
      </c>
      <c r="J784">
        <f t="shared" si="121"/>
        <v>0.10047923322683706</v>
      </c>
      <c r="K784">
        <f t="shared" si="122"/>
        <v>0.89952076677316295</v>
      </c>
      <c r="L784">
        <f t="shared" si="123"/>
        <v>0</v>
      </c>
      <c r="M784">
        <f>I784*Diccionario!$B$36</f>
        <v>27.794645490196075</v>
      </c>
      <c r="N784">
        <f>M784*Diccionario!$B$37</f>
        <v>2.8072591945098035</v>
      </c>
      <c r="O784">
        <f>N784*Diccionario!$B$38</f>
        <v>0.42108887917647053</v>
      </c>
      <c r="P784">
        <f>O784*Diccionario!$B$39</f>
        <v>0.37897999125882348</v>
      </c>
      <c r="Q784">
        <f>P784*Diccionario!$B$40</f>
        <v>0.15159199650352939</v>
      </c>
      <c r="R784">
        <f>Q784*Diccionario!$B$41</f>
        <v>9.8534797727294107E-2</v>
      </c>
      <c r="S784">
        <f t="shared" si="124"/>
        <v>9.8534797727294107E-2</v>
      </c>
      <c r="T784">
        <f>I784*Diccionario!$B$36</f>
        <v>27.794645490196075</v>
      </c>
      <c r="U784">
        <f>T784*Diccionario!$B$42</f>
        <v>2.8072591945098035</v>
      </c>
      <c r="V784">
        <f>U784*Diccionario!$B$43</f>
        <v>2.3861703153333331</v>
      </c>
      <c r="W784">
        <f>V784*Diccionario!$B$44</f>
        <v>0.4533723599133333</v>
      </c>
      <c r="X784">
        <f>W784*Diccionario!$B$45</f>
        <v>0.17681522036619998</v>
      </c>
      <c r="Y784">
        <f>X784*Diccionario!$B$46</f>
        <v>0.15736554612591799</v>
      </c>
      <c r="Z784">
        <f>Y784*Diccionario!$B$47</f>
        <v>5.8225252066589656E-2</v>
      </c>
      <c r="AA784">
        <f>Z784*Diccionario!$B$48</f>
        <v>5.8225252066589656E-2</v>
      </c>
      <c r="AB784">
        <f>AA784*Diccionario!$B$49</f>
        <v>4.3668939049942242E-2</v>
      </c>
      <c r="AC784">
        <f t="shared" si="125"/>
        <v>4.3668939049942242E-2</v>
      </c>
      <c r="AD784">
        <f t="shared" si="126"/>
        <v>0.14220373677723636</v>
      </c>
      <c r="AE784">
        <f t="shared" si="127"/>
        <v>2.3830032030075485E-4</v>
      </c>
      <c r="AF784" t="e">
        <f ca="1">IF(AD784="","",_xludf.RANK.EQ(AD784,$AD$2:$AD$5513,0))</f>
        <v>#NAME?</v>
      </c>
      <c r="AH784" t="str">
        <f t="shared" si="128"/>
        <v>Media</v>
      </c>
      <c r="AI784" t="s">
        <v>153</v>
      </c>
      <c r="AJ784" t="str">
        <f>IFERROR(VLOOKUP(B784,Maestro_Regionales!$A$2:$B$35,2,FALSE),"Otras zonas")</f>
        <v>Costa</v>
      </c>
      <c r="AK784" t="str">
        <f t="shared" si="129"/>
        <v>COOSALUD EPS | Costa</v>
      </c>
    </row>
    <row r="785" spans="1:37">
      <c r="A785" s="4" t="s">
        <v>66</v>
      </c>
      <c r="B785" s="4" t="s">
        <v>67</v>
      </c>
      <c r="C785" s="4" t="s">
        <v>83</v>
      </c>
      <c r="D785" s="4" t="s">
        <v>84</v>
      </c>
      <c r="E785" s="4" t="s">
        <v>87</v>
      </c>
      <c r="F785" s="4">
        <v>3412</v>
      </c>
      <c r="G785" s="4">
        <v>4678</v>
      </c>
      <c r="H785" s="4">
        <v>0</v>
      </c>
      <c r="I785">
        <f t="shared" si="120"/>
        <v>8090</v>
      </c>
      <c r="J785">
        <f t="shared" si="121"/>
        <v>0.42175525339925835</v>
      </c>
      <c r="K785">
        <f t="shared" si="122"/>
        <v>0.57824474660074165</v>
      </c>
      <c r="L785">
        <f t="shared" si="123"/>
        <v>0</v>
      </c>
      <c r="M785">
        <f>I785*Diccionario!$B$36</f>
        <v>17.95995862745098</v>
      </c>
      <c r="N785">
        <f>M785*Diccionario!$B$37</f>
        <v>1.8139558213725491</v>
      </c>
      <c r="O785">
        <f>N785*Diccionario!$B$38</f>
        <v>0.27209337320588234</v>
      </c>
      <c r="P785">
        <f>O785*Diccionario!$B$39</f>
        <v>0.24488403588529412</v>
      </c>
      <c r="Q785">
        <f>P785*Diccionario!$B$40</f>
        <v>9.7953614354117646E-2</v>
      </c>
      <c r="R785">
        <f>Q785*Diccionario!$B$41</f>
        <v>6.366984933017647E-2</v>
      </c>
      <c r="S785">
        <f t="shared" si="124"/>
        <v>6.366984933017647E-2</v>
      </c>
      <c r="T785">
        <f>I785*Diccionario!$B$36</f>
        <v>17.95995862745098</v>
      </c>
      <c r="U785">
        <f>T785*Diccionario!$B$42</f>
        <v>1.8139558213725491</v>
      </c>
      <c r="V785">
        <f>U785*Diccionario!$B$43</f>
        <v>1.5418624481666667</v>
      </c>
      <c r="W785">
        <f>V785*Diccionario!$B$44</f>
        <v>0.29295386515166666</v>
      </c>
      <c r="X785">
        <f>W785*Diccionario!$B$45</f>
        <v>0.11425200740914999</v>
      </c>
      <c r="Y785">
        <f>X785*Diccionario!$B$46</f>
        <v>0.1016842865941435</v>
      </c>
      <c r="Z785">
        <f>Y785*Diccionario!$B$47</f>
        <v>3.7623186039833091E-2</v>
      </c>
      <c r="AA785">
        <f>Z785*Diccionario!$B$48</f>
        <v>3.7623186039833091E-2</v>
      </c>
      <c r="AB785">
        <f>AA785*Diccionario!$B$49</f>
        <v>2.821738952987482E-2</v>
      </c>
      <c r="AC785">
        <f t="shared" si="125"/>
        <v>2.821738952987482E-2</v>
      </c>
      <c r="AD785">
        <f t="shared" si="126"/>
        <v>9.188723886005129E-2</v>
      </c>
      <c r="AE785">
        <f t="shared" si="127"/>
        <v>1.5398159674385838E-4</v>
      </c>
      <c r="AF785" t="e">
        <f ca="1">IF(AD785="","",_xludf.RANK.EQ(AD785,$AD$2:$AD$5513,0))</f>
        <v>#NAME?</v>
      </c>
      <c r="AH785" t="str">
        <f t="shared" si="128"/>
        <v>Baja</v>
      </c>
      <c r="AI785" t="s">
        <v>153</v>
      </c>
      <c r="AJ785" t="str">
        <f>IFERROR(VLOOKUP(B785,Maestro_Regionales!$A$2:$B$35,2,FALSE),"Otras zonas")</f>
        <v>Costa</v>
      </c>
      <c r="AK785" t="str">
        <f t="shared" si="129"/>
        <v>NUEVA EPS | Costa</v>
      </c>
    </row>
    <row r="786" spans="1:37">
      <c r="A786" s="4" t="s">
        <v>66</v>
      </c>
      <c r="B786" s="4" t="s">
        <v>67</v>
      </c>
      <c r="C786" s="4" t="s">
        <v>83</v>
      </c>
      <c r="D786" s="4" t="s">
        <v>84</v>
      </c>
      <c r="E786" s="4" t="s">
        <v>70</v>
      </c>
      <c r="F786" s="4">
        <v>3753</v>
      </c>
      <c r="G786" s="4">
        <v>1254</v>
      </c>
      <c r="H786" s="4">
        <v>0</v>
      </c>
      <c r="I786">
        <f t="shared" si="120"/>
        <v>5007</v>
      </c>
      <c r="J786">
        <f t="shared" si="121"/>
        <v>0.74955062911923309</v>
      </c>
      <c r="K786">
        <f t="shared" si="122"/>
        <v>0.25044937088076691</v>
      </c>
      <c r="L786">
        <f t="shared" si="123"/>
        <v>0</v>
      </c>
      <c r="M786">
        <f>I786*Diccionario!$B$36</f>
        <v>11.115638176470588</v>
      </c>
      <c r="N786">
        <f>M786*Diccionario!$B$37</f>
        <v>1.1226794558235296</v>
      </c>
      <c r="O786">
        <f>N786*Diccionario!$B$38</f>
        <v>0.16840191837352944</v>
      </c>
      <c r="P786">
        <f>O786*Diccionario!$B$39</f>
        <v>0.1515617265361765</v>
      </c>
      <c r="Q786">
        <f>P786*Diccionario!$B$40</f>
        <v>6.0624690614470601E-2</v>
      </c>
      <c r="R786">
        <f>Q786*Diccionario!$B$41</f>
        <v>3.9406048899405889E-2</v>
      </c>
      <c r="S786">
        <f t="shared" si="124"/>
        <v>3.9406048899405889E-2</v>
      </c>
      <c r="T786">
        <f>I786*Diccionario!$B$36</f>
        <v>11.115638176470588</v>
      </c>
      <c r="U786">
        <f>T786*Diccionario!$B$42</f>
        <v>1.1226794558235296</v>
      </c>
      <c r="V786">
        <f>U786*Diccionario!$B$43</f>
        <v>0.9542775374500001</v>
      </c>
      <c r="W786">
        <f>V786*Diccionario!$B$44</f>
        <v>0.18131273211550003</v>
      </c>
      <c r="X786">
        <f>W786*Diccionario!$B$45</f>
        <v>7.0711965525045009E-2</v>
      </c>
      <c r="Y786">
        <f>X786*Diccionario!$B$46</f>
        <v>6.2933649317290064E-2</v>
      </c>
      <c r="Z786">
        <f>Y786*Diccionario!$B$47</f>
        <v>2.3285450247397324E-2</v>
      </c>
      <c r="AA786">
        <f>Z786*Diccionario!$B$48</f>
        <v>2.3285450247397324E-2</v>
      </c>
      <c r="AB786">
        <f>AA786*Diccionario!$B$49</f>
        <v>1.7464087685547993E-2</v>
      </c>
      <c r="AC786">
        <f t="shared" si="125"/>
        <v>1.7464087685547993E-2</v>
      </c>
      <c r="AD786">
        <f t="shared" si="126"/>
        <v>5.6870136584953879E-2</v>
      </c>
      <c r="AE786">
        <f t="shared" si="127"/>
        <v>9.5301094548392947E-5</v>
      </c>
      <c r="AF786" t="e">
        <f ca="1">IF(AD786="","",_xludf.RANK.EQ(AD786,$AD$2:$AD$5513,0))</f>
        <v>#NAME?</v>
      </c>
      <c r="AH786" t="str">
        <f t="shared" si="128"/>
        <v>Baja</v>
      </c>
      <c r="AI786" t="s">
        <v>153</v>
      </c>
      <c r="AJ786" t="str">
        <f>IFERROR(VLOOKUP(B786,Maestro_Regionales!$A$2:$B$35,2,FALSE),"Otras zonas")</f>
        <v>Costa</v>
      </c>
      <c r="AK786" t="str">
        <f t="shared" si="129"/>
        <v>EPS SURA | Costa</v>
      </c>
    </row>
    <row r="787" spans="1:37">
      <c r="A787" s="4" t="s">
        <v>66</v>
      </c>
      <c r="B787" s="4" t="s">
        <v>67</v>
      </c>
      <c r="C787" s="4" t="s">
        <v>83</v>
      </c>
      <c r="D787" s="4" t="s">
        <v>84</v>
      </c>
      <c r="E787" s="4" t="s">
        <v>89</v>
      </c>
      <c r="F787" s="4">
        <v>97</v>
      </c>
      <c r="G787" s="4">
        <v>1438</v>
      </c>
      <c r="H787" s="4">
        <v>0</v>
      </c>
      <c r="I787">
        <f t="shared" si="120"/>
        <v>1535</v>
      </c>
      <c r="J787">
        <f t="shared" si="121"/>
        <v>6.3192182410423459E-2</v>
      </c>
      <c r="K787">
        <f t="shared" si="122"/>
        <v>0.93680781758957654</v>
      </c>
      <c r="L787">
        <f t="shared" si="123"/>
        <v>0</v>
      </c>
      <c r="M787">
        <f>I787*Diccionario!$B$36</f>
        <v>3.4077300980392153</v>
      </c>
      <c r="N787">
        <f>M787*Diccionario!$B$37</f>
        <v>0.3441807399019608</v>
      </c>
      <c r="O787">
        <f>N787*Diccionario!$B$38</f>
        <v>5.1627110985294121E-2</v>
      </c>
      <c r="P787">
        <f>O787*Diccionario!$B$39</f>
        <v>4.6464399886764707E-2</v>
      </c>
      <c r="Q787">
        <f>P787*Diccionario!$B$40</f>
        <v>1.8585759954705884E-2</v>
      </c>
      <c r="R787">
        <f>Q787*Diccionario!$B$41</f>
        <v>1.2080743970558826E-2</v>
      </c>
      <c r="S787">
        <f t="shared" si="124"/>
        <v>1.2080743970558826E-2</v>
      </c>
      <c r="T787">
        <f>I787*Diccionario!$B$36</f>
        <v>3.4077300980392153</v>
      </c>
      <c r="U787">
        <f>T787*Diccionario!$B$42</f>
        <v>0.3441807399019608</v>
      </c>
      <c r="V787">
        <f>U787*Diccionario!$B$43</f>
        <v>0.2925536289166667</v>
      </c>
      <c r="W787">
        <f>V787*Diccionario!$B$44</f>
        <v>5.5585189494166673E-2</v>
      </c>
      <c r="X787">
        <f>W787*Diccionario!$B$45</f>
        <v>2.1678223902725002E-2</v>
      </c>
      <c r="Y787">
        <f>X787*Diccionario!$B$46</f>
        <v>1.9293619273425253E-2</v>
      </c>
      <c r="Z787">
        <f>Y787*Diccionario!$B$47</f>
        <v>7.1386391311673431E-3</v>
      </c>
      <c r="AA787">
        <f>Z787*Diccionario!$B$48</f>
        <v>7.1386391311673431E-3</v>
      </c>
      <c r="AB787">
        <f>AA787*Diccionario!$B$49</f>
        <v>5.3539793483755073E-3</v>
      </c>
      <c r="AC787">
        <f t="shared" si="125"/>
        <v>5.3539793483755073E-3</v>
      </c>
      <c r="AD787">
        <f t="shared" si="126"/>
        <v>1.7434723318934333E-2</v>
      </c>
      <c r="AE787">
        <f t="shared" si="127"/>
        <v>2.9216532880324183E-5</v>
      </c>
      <c r="AF787" t="e">
        <f ca="1">IF(AD787="","",_xludf.RANK.EQ(AD787,$AD$2:$AD$5513,0))</f>
        <v>#NAME?</v>
      </c>
      <c r="AH787" t="str">
        <f t="shared" si="128"/>
        <v>Baja</v>
      </c>
      <c r="AI787" t="s">
        <v>153</v>
      </c>
      <c r="AJ787" t="str">
        <f>IFERROR(VLOOKUP(B787,Maestro_Regionales!$A$2:$B$35,2,FALSE),"Otras zonas")</f>
        <v>Costa</v>
      </c>
      <c r="AK787" t="str">
        <f t="shared" si="129"/>
        <v>PROTEGER EPS (ANTES CAJACOPI EPS) | Costa</v>
      </c>
    </row>
    <row r="788" spans="1:37">
      <c r="A788" s="4" t="s">
        <v>66</v>
      </c>
      <c r="B788" s="4" t="s">
        <v>67</v>
      </c>
      <c r="C788" s="4" t="s">
        <v>83</v>
      </c>
      <c r="D788" s="4" t="s">
        <v>84</v>
      </c>
      <c r="E788" s="4" t="s">
        <v>77</v>
      </c>
      <c r="F788" s="4">
        <v>192</v>
      </c>
      <c r="G788" s="4">
        <v>934</v>
      </c>
      <c r="H788" s="4">
        <v>0</v>
      </c>
      <c r="I788">
        <f t="shared" si="120"/>
        <v>1126</v>
      </c>
      <c r="J788">
        <f t="shared" si="121"/>
        <v>0.17051509769094139</v>
      </c>
      <c r="K788">
        <f t="shared" si="122"/>
        <v>0.82948490230905858</v>
      </c>
      <c r="L788">
        <f t="shared" si="123"/>
        <v>0</v>
      </c>
      <c r="M788">
        <f>I788*Diccionario!$B$36</f>
        <v>2.4997420784313724</v>
      </c>
      <c r="N788">
        <f>M788*Diccionario!$B$37</f>
        <v>0.25247394992156863</v>
      </c>
      <c r="O788">
        <f>N788*Diccionario!$B$38</f>
        <v>3.7871092488235295E-2</v>
      </c>
      <c r="P788">
        <f>O788*Diccionario!$B$39</f>
        <v>3.4083983239411766E-2</v>
      </c>
      <c r="Q788">
        <f>P788*Diccionario!$B$40</f>
        <v>1.3633593295764707E-2</v>
      </c>
      <c r="R788">
        <f>Q788*Diccionario!$B$41</f>
        <v>8.8618356422470596E-3</v>
      </c>
      <c r="S788">
        <f t="shared" si="124"/>
        <v>8.8618356422470596E-3</v>
      </c>
      <c r="T788">
        <f>I788*Diccionario!$B$36</f>
        <v>2.4997420784313724</v>
      </c>
      <c r="U788">
        <f>T788*Diccionario!$B$42</f>
        <v>0.25247394992156863</v>
      </c>
      <c r="V788">
        <f>U788*Diccionario!$B$43</f>
        <v>0.21460285743333332</v>
      </c>
      <c r="W788">
        <f>V788*Diccionario!$B$44</f>
        <v>4.0774542912333331E-2</v>
      </c>
      <c r="X788">
        <f>W788*Diccionario!$B$45</f>
        <v>1.590207173581E-2</v>
      </c>
      <c r="Y788">
        <f>X788*Diccionario!$B$46</f>
        <v>1.4152843844870901E-2</v>
      </c>
      <c r="Z788">
        <f>Y788*Diccionario!$B$47</f>
        <v>5.2365522226022329E-3</v>
      </c>
      <c r="AA788">
        <f>Z788*Diccionario!$B$48</f>
        <v>5.2365522226022329E-3</v>
      </c>
      <c r="AB788">
        <f>AA788*Diccionario!$B$49</f>
        <v>3.9274141669516744E-3</v>
      </c>
      <c r="AC788">
        <f t="shared" si="125"/>
        <v>3.9274141669516744E-3</v>
      </c>
      <c r="AD788">
        <f t="shared" si="126"/>
        <v>1.2789249809198735E-2</v>
      </c>
      <c r="AE788">
        <f t="shared" si="127"/>
        <v>2.1431801969540735E-5</v>
      </c>
      <c r="AF788" t="e">
        <f ca="1">IF(AD788="","",_xludf.RANK.EQ(AD788,$AD$2:$AD$5513,0))</f>
        <v>#NAME?</v>
      </c>
      <c r="AH788" t="str">
        <f t="shared" si="128"/>
        <v>Baja</v>
      </c>
      <c r="AI788" t="s">
        <v>153</v>
      </c>
      <c r="AJ788" t="str">
        <f>IFERROR(VLOOKUP(B788,Maestro_Regionales!$A$2:$B$35,2,FALSE),"Otras zonas")</f>
        <v>Costa</v>
      </c>
      <c r="AK788" t="str">
        <f t="shared" si="129"/>
        <v>MUTUAL SER | Costa</v>
      </c>
    </row>
    <row r="789" spans="1:37">
      <c r="A789" s="4" t="s">
        <v>66</v>
      </c>
      <c r="B789" s="4" t="s">
        <v>67</v>
      </c>
      <c r="C789" s="4" t="s">
        <v>83</v>
      </c>
      <c r="D789" s="4" t="s">
        <v>84</v>
      </c>
      <c r="E789" s="4" t="s">
        <v>90</v>
      </c>
      <c r="F789" s="4">
        <v>0</v>
      </c>
      <c r="G789" s="4">
        <v>0</v>
      </c>
      <c r="H789" s="4">
        <v>903</v>
      </c>
      <c r="I789">
        <f t="shared" si="120"/>
        <v>903</v>
      </c>
      <c r="J789">
        <f t="shared" si="121"/>
        <v>0</v>
      </c>
      <c r="K789">
        <f t="shared" si="122"/>
        <v>0</v>
      </c>
      <c r="L789">
        <f t="shared" si="123"/>
        <v>1</v>
      </c>
      <c r="M789">
        <f>I789*Diccionario!$B$36</f>
        <v>2.0046777058823526</v>
      </c>
      <c r="N789">
        <f>M789*Diccionario!$B$37</f>
        <v>0.20247244829411762</v>
      </c>
      <c r="O789">
        <f>N789*Diccionario!$B$38</f>
        <v>3.0370867244117642E-2</v>
      </c>
      <c r="P789">
        <f>O789*Diccionario!$B$39</f>
        <v>2.7333780519705878E-2</v>
      </c>
      <c r="Q789">
        <f>P789*Diccionario!$B$40</f>
        <v>1.0933512207882351E-2</v>
      </c>
      <c r="R789">
        <f>Q789*Diccionario!$B$41</f>
        <v>7.1067829351235288E-3</v>
      </c>
      <c r="S789">
        <f t="shared" si="124"/>
        <v>7.1067829351235288E-3</v>
      </c>
      <c r="T789">
        <f>I789*Diccionario!$B$36</f>
        <v>2.0046777058823526</v>
      </c>
      <c r="U789">
        <f>T789*Diccionario!$B$42</f>
        <v>0.20247244829411762</v>
      </c>
      <c r="V789">
        <f>U789*Diccionario!$B$43</f>
        <v>0.17210158104999998</v>
      </c>
      <c r="W789">
        <f>V789*Diccionario!$B$44</f>
        <v>3.2699300399499996E-2</v>
      </c>
      <c r="X789">
        <f>W789*Diccionario!$B$45</f>
        <v>1.2752727155804999E-2</v>
      </c>
      <c r="Y789">
        <f>X789*Diccionario!$B$46</f>
        <v>1.134992716866645E-2</v>
      </c>
      <c r="Z789">
        <f>Y789*Diccionario!$B$47</f>
        <v>4.1994730524065865E-3</v>
      </c>
      <c r="AA789">
        <f>Z789*Diccionario!$B$48</f>
        <v>4.1994730524065865E-3</v>
      </c>
      <c r="AB789">
        <f>AA789*Diccionario!$B$49</f>
        <v>3.1496047893049398E-3</v>
      </c>
      <c r="AC789">
        <f t="shared" si="125"/>
        <v>3.1496047893049398E-3</v>
      </c>
      <c r="AD789">
        <f t="shared" si="126"/>
        <v>1.0256387724428469E-2</v>
      </c>
      <c r="AE789">
        <f t="shared" si="127"/>
        <v>1.7187315433832398E-5</v>
      </c>
      <c r="AF789" t="e">
        <f ca="1">IF(AD789="","",_xludf.RANK.EQ(AD789,$AD$2:$AD$5513,0))</f>
        <v>#NAME?</v>
      </c>
      <c r="AH789" t="str">
        <f t="shared" si="128"/>
        <v>Baja</v>
      </c>
      <c r="AI789" t="s">
        <v>153</v>
      </c>
      <c r="AJ789" t="str">
        <f>IFERROR(VLOOKUP(B789,Maestro_Regionales!$A$2:$B$35,2,FALSE),"Otras zonas")</f>
        <v>Costa</v>
      </c>
      <c r="AK789" t="str">
        <f t="shared" si="129"/>
        <v>REGIMEN DE EXCEPCION | Costa</v>
      </c>
    </row>
    <row r="790" spans="1:37">
      <c r="A790" s="4" t="s">
        <v>66</v>
      </c>
      <c r="B790" s="4" t="s">
        <v>67</v>
      </c>
      <c r="C790" s="4" t="s">
        <v>83</v>
      </c>
      <c r="D790" s="4" t="s">
        <v>84</v>
      </c>
      <c r="E790" s="4" t="s">
        <v>92</v>
      </c>
      <c r="F790" s="4">
        <v>1</v>
      </c>
      <c r="G790" s="4">
        <v>176</v>
      </c>
      <c r="H790" s="4">
        <v>0</v>
      </c>
      <c r="I790">
        <f t="shared" si="120"/>
        <v>177</v>
      </c>
      <c r="J790">
        <f t="shared" si="121"/>
        <v>5.6497175141242938E-3</v>
      </c>
      <c r="K790">
        <f t="shared" si="122"/>
        <v>0.99435028248587576</v>
      </c>
      <c r="L790">
        <f t="shared" si="123"/>
        <v>0</v>
      </c>
      <c r="M790">
        <f>I790*Diccionario!$B$36</f>
        <v>0.39294347058823526</v>
      </c>
      <c r="N790">
        <f>M790*Diccionario!$B$37</f>
        <v>3.9687290529411764E-2</v>
      </c>
      <c r="O790">
        <f>N790*Diccionario!$B$38</f>
        <v>5.9530935794117647E-3</v>
      </c>
      <c r="P790">
        <f>O790*Diccionario!$B$39</f>
        <v>5.3577842214705884E-3</v>
      </c>
      <c r="Q790">
        <f>P790*Diccionario!$B$40</f>
        <v>2.1431136885882354E-3</v>
      </c>
      <c r="R790">
        <f>Q790*Diccionario!$B$41</f>
        <v>1.393023897582353E-3</v>
      </c>
      <c r="S790">
        <f t="shared" si="124"/>
        <v>1.393023897582353E-3</v>
      </c>
      <c r="T790">
        <f>I790*Diccionario!$B$36</f>
        <v>0.39294347058823526</v>
      </c>
      <c r="U790">
        <f>T790*Diccionario!$B$42</f>
        <v>3.9687290529411764E-2</v>
      </c>
      <c r="V790">
        <f>U790*Diccionario!$B$43</f>
        <v>3.3734196949999996E-2</v>
      </c>
      <c r="W790">
        <f>V790*Diccionario!$B$44</f>
        <v>6.4094974204999995E-3</v>
      </c>
      <c r="X790">
        <f>W790*Diccionario!$B$45</f>
        <v>2.4997039939949998E-3</v>
      </c>
      <c r="Y790">
        <f>X790*Diccionario!$B$46</f>
        <v>2.2247365546555499E-3</v>
      </c>
      <c r="Z790">
        <f>Y790*Diccionario!$B$47</f>
        <v>8.2315252522255345E-4</v>
      </c>
      <c r="AA790">
        <f>Z790*Diccionario!$B$48</f>
        <v>8.2315252522255345E-4</v>
      </c>
      <c r="AB790">
        <f>AA790*Diccionario!$B$49</f>
        <v>6.1736439391691506E-4</v>
      </c>
      <c r="AC790">
        <f t="shared" si="125"/>
        <v>6.1736439391691506E-4</v>
      </c>
      <c r="AD790">
        <f t="shared" si="126"/>
        <v>2.010388291499268E-3</v>
      </c>
      <c r="AE790">
        <f t="shared" si="127"/>
        <v>3.3689422278940581E-6</v>
      </c>
      <c r="AF790" t="e">
        <f ca="1">IF(AD790="","",_xludf.RANK.EQ(AD790,$AD$2:$AD$5513,0))</f>
        <v>#NAME?</v>
      </c>
      <c r="AH790" t="str">
        <f t="shared" si="128"/>
        <v>Baja</v>
      </c>
      <c r="AI790" t="s">
        <v>153</v>
      </c>
      <c r="AJ790" t="str">
        <f>IFERROR(VLOOKUP(B790,Maestro_Regionales!$A$2:$B$35,2,FALSE),"Otras zonas")</f>
        <v>Costa</v>
      </c>
      <c r="AK790" t="str">
        <f t="shared" si="129"/>
        <v>EPS FAMILIAR DE COLOMBIA | Costa</v>
      </c>
    </row>
    <row r="791" spans="1:37">
      <c r="A791" s="4" t="s">
        <v>66</v>
      </c>
      <c r="B791" s="4" t="s">
        <v>67</v>
      </c>
      <c r="C791" s="4" t="s">
        <v>83</v>
      </c>
      <c r="D791" s="4" t="s">
        <v>84</v>
      </c>
      <c r="E791" s="4" t="s">
        <v>85</v>
      </c>
      <c r="F791" s="4">
        <v>1</v>
      </c>
      <c r="G791" s="4">
        <v>0</v>
      </c>
      <c r="H791" s="4">
        <v>0</v>
      </c>
      <c r="I791">
        <f t="shared" si="120"/>
        <v>1</v>
      </c>
      <c r="J791">
        <f t="shared" si="121"/>
        <v>1</v>
      </c>
      <c r="K791">
        <f t="shared" si="122"/>
        <v>0</v>
      </c>
      <c r="L791">
        <f t="shared" si="123"/>
        <v>0</v>
      </c>
      <c r="M791">
        <f>I791*Diccionario!$B$36</f>
        <v>2.2200196078431371E-3</v>
      </c>
      <c r="N791">
        <f>M791*Diccionario!$B$37</f>
        <v>2.2422198039215687E-4</v>
      </c>
      <c r="O791">
        <f>N791*Diccionario!$B$38</f>
        <v>3.3633297058823532E-5</v>
      </c>
      <c r="P791">
        <f>O791*Diccionario!$B$39</f>
        <v>3.026996735294118E-5</v>
      </c>
      <c r="Q791">
        <f>P791*Diccionario!$B$40</f>
        <v>1.2107986941176473E-5</v>
      </c>
      <c r="R791">
        <f>Q791*Diccionario!$B$41</f>
        <v>7.870191511764708E-6</v>
      </c>
      <c r="S791">
        <f t="shared" si="124"/>
        <v>7.870191511764708E-6</v>
      </c>
      <c r="T791">
        <f>I791*Diccionario!$B$36</f>
        <v>2.2200196078431371E-3</v>
      </c>
      <c r="U791">
        <f>T791*Diccionario!$B$42</f>
        <v>2.2422198039215687E-4</v>
      </c>
      <c r="V791">
        <f>U791*Diccionario!$B$43</f>
        <v>1.9058868333333333E-4</v>
      </c>
      <c r="W791">
        <f>V791*Diccionario!$B$44</f>
        <v>3.6211849833333333E-5</v>
      </c>
      <c r="X791">
        <f>W791*Diccionario!$B$45</f>
        <v>1.4122621435000001E-5</v>
      </c>
      <c r="Y791">
        <f>X791*Diccionario!$B$46</f>
        <v>1.256913307715E-5</v>
      </c>
      <c r="Z791">
        <f>Y791*Diccionario!$B$47</f>
        <v>4.6505792385454997E-6</v>
      </c>
      <c r="AA791">
        <f>Z791*Diccionario!$B$48</f>
        <v>4.6505792385454997E-6</v>
      </c>
      <c r="AB791">
        <f>AA791*Diccionario!$B$49</f>
        <v>3.4879344289091247E-6</v>
      </c>
      <c r="AC791">
        <f t="shared" si="125"/>
        <v>3.4879344289091247E-6</v>
      </c>
      <c r="AD791">
        <f t="shared" si="126"/>
        <v>1.1358125940673833E-5</v>
      </c>
      <c r="AE791">
        <f t="shared" si="127"/>
        <v>1.9033571909005983E-8</v>
      </c>
      <c r="AF791" t="e">
        <f ca="1">IF(AD791="","",_xludf.RANK.EQ(AD791,$AD$2:$AD$5513,0))</f>
        <v>#NAME?</v>
      </c>
      <c r="AH791" t="str">
        <f t="shared" si="128"/>
        <v>Baja</v>
      </c>
      <c r="AI791" t="s">
        <v>153</v>
      </c>
      <c r="AJ791" t="str">
        <f>IFERROR(VLOOKUP(B791,Maestro_Regionales!$A$2:$B$35,2,FALSE),"Otras zonas")</f>
        <v>Costa</v>
      </c>
      <c r="AK791" t="str">
        <f t="shared" si="129"/>
        <v>SALUD TOTAL EPS | Costa</v>
      </c>
    </row>
    <row r="792" spans="1:37">
      <c r="A792" s="4" t="s">
        <v>66</v>
      </c>
      <c r="B792" s="4" t="s">
        <v>67</v>
      </c>
      <c r="C792" s="4" t="s">
        <v>83</v>
      </c>
      <c r="D792" s="4" t="s">
        <v>84</v>
      </c>
      <c r="E792" s="4" t="s">
        <v>86</v>
      </c>
      <c r="F792" s="4">
        <v>1</v>
      </c>
      <c r="G792" s="4">
        <v>0</v>
      </c>
      <c r="H792" s="4">
        <v>0</v>
      </c>
      <c r="I792">
        <f t="shared" si="120"/>
        <v>1</v>
      </c>
      <c r="J792">
        <f t="shared" si="121"/>
        <v>1</v>
      </c>
      <c r="K792">
        <f t="shared" si="122"/>
        <v>0</v>
      </c>
      <c r="L792">
        <f t="shared" si="123"/>
        <v>0</v>
      </c>
      <c r="M792">
        <f>I792*Diccionario!$B$36</f>
        <v>2.2200196078431371E-3</v>
      </c>
      <c r="N792">
        <f>M792*Diccionario!$B$37</f>
        <v>2.2422198039215687E-4</v>
      </c>
      <c r="O792">
        <f>N792*Diccionario!$B$38</f>
        <v>3.3633297058823532E-5</v>
      </c>
      <c r="P792">
        <f>O792*Diccionario!$B$39</f>
        <v>3.026996735294118E-5</v>
      </c>
      <c r="Q792">
        <f>P792*Diccionario!$B$40</f>
        <v>1.2107986941176473E-5</v>
      </c>
      <c r="R792">
        <f>Q792*Diccionario!$B$41</f>
        <v>7.870191511764708E-6</v>
      </c>
      <c r="S792">
        <f t="shared" si="124"/>
        <v>7.870191511764708E-6</v>
      </c>
      <c r="T792">
        <f>I792*Diccionario!$B$36</f>
        <v>2.2200196078431371E-3</v>
      </c>
      <c r="U792">
        <f>T792*Diccionario!$B$42</f>
        <v>2.2422198039215687E-4</v>
      </c>
      <c r="V792">
        <f>U792*Diccionario!$B$43</f>
        <v>1.9058868333333333E-4</v>
      </c>
      <c r="W792">
        <f>V792*Diccionario!$B$44</f>
        <v>3.6211849833333333E-5</v>
      </c>
      <c r="X792">
        <f>W792*Diccionario!$B$45</f>
        <v>1.4122621435000001E-5</v>
      </c>
      <c r="Y792">
        <f>X792*Diccionario!$B$46</f>
        <v>1.256913307715E-5</v>
      </c>
      <c r="Z792">
        <f>Y792*Diccionario!$B$47</f>
        <v>4.6505792385454997E-6</v>
      </c>
      <c r="AA792">
        <f>Z792*Diccionario!$B$48</f>
        <v>4.6505792385454997E-6</v>
      </c>
      <c r="AB792">
        <f>AA792*Diccionario!$B$49</f>
        <v>3.4879344289091247E-6</v>
      </c>
      <c r="AC792">
        <f t="shared" si="125"/>
        <v>3.4879344289091247E-6</v>
      </c>
      <c r="AD792">
        <f t="shared" si="126"/>
        <v>1.1358125940673833E-5</v>
      </c>
      <c r="AE792">
        <f t="shared" si="127"/>
        <v>1.9033571909005983E-8</v>
      </c>
      <c r="AF792" t="e">
        <f ca="1">IF(AD792="","",_xludf.RANK.EQ(AD792,$AD$2:$AD$5513,0))</f>
        <v>#NAME?</v>
      </c>
      <c r="AH792" t="str">
        <f t="shared" si="128"/>
        <v>Baja</v>
      </c>
      <c r="AI792" t="s">
        <v>153</v>
      </c>
      <c r="AJ792" t="str">
        <f>IFERROR(VLOOKUP(B792,Maestro_Regionales!$A$2:$B$35,2,FALSE),"Otras zonas")</f>
        <v>Costa</v>
      </c>
      <c r="AK792" t="str">
        <f t="shared" si="129"/>
        <v>EPS SANITAS | Costa</v>
      </c>
    </row>
    <row r="793" spans="1:37">
      <c r="A793" s="4" t="s">
        <v>66</v>
      </c>
      <c r="B793" s="4" t="s">
        <v>67</v>
      </c>
      <c r="C793" s="4" t="s">
        <v>75</v>
      </c>
      <c r="D793" s="4" t="s">
        <v>76</v>
      </c>
      <c r="E793" s="4" t="s">
        <v>85</v>
      </c>
      <c r="F793" s="4">
        <v>129382</v>
      </c>
      <c r="G793" s="4">
        <v>42933</v>
      </c>
      <c r="H793" s="4">
        <v>0</v>
      </c>
      <c r="I793">
        <f t="shared" si="120"/>
        <v>172315</v>
      </c>
      <c r="J793">
        <f t="shared" si="121"/>
        <v>0.75084583466326205</v>
      </c>
      <c r="K793">
        <f t="shared" si="122"/>
        <v>0.24915416533673795</v>
      </c>
      <c r="L793">
        <f t="shared" si="123"/>
        <v>0</v>
      </c>
      <c r="M793">
        <f>I793*Diccionario!$B$36</f>
        <v>382.54267872549019</v>
      </c>
      <c r="N793">
        <f>M793*Diccionario!$B$37</f>
        <v>38.636810551274515</v>
      </c>
      <c r="O793">
        <f>N793*Diccionario!$B$38</f>
        <v>5.795521582691177</v>
      </c>
      <c r="P793">
        <f>O793*Diccionario!$B$39</f>
        <v>5.2159694244220596</v>
      </c>
      <c r="Q793">
        <f>P793*Diccionario!$B$40</f>
        <v>2.086387769768824</v>
      </c>
      <c r="R793">
        <f>Q793*Diccionario!$B$41</f>
        <v>1.3561520503497357</v>
      </c>
      <c r="S793">
        <f t="shared" si="124"/>
        <v>1.3561520503497357</v>
      </c>
      <c r="T793">
        <f>I793*Diccionario!$B$36</f>
        <v>382.54267872549019</v>
      </c>
      <c r="U793">
        <f>T793*Diccionario!$B$42</f>
        <v>38.636810551274515</v>
      </c>
      <c r="V793">
        <f>U793*Diccionario!$B$43</f>
        <v>32.841288968583335</v>
      </c>
      <c r="W793">
        <f>V793*Diccionario!$B$44</f>
        <v>6.2398449040308339</v>
      </c>
      <c r="X793">
        <f>W793*Diccionario!$B$45</f>
        <v>2.4335395125720254</v>
      </c>
      <c r="Y793">
        <f>X793*Diccionario!$B$46</f>
        <v>2.1658501661891028</v>
      </c>
      <c r="Z793">
        <f>Y793*Diccionario!$B$47</f>
        <v>0.80136456148996804</v>
      </c>
      <c r="AA793">
        <f>Z793*Diccionario!$B$48</f>
        <v>0.80136456148996804</v>
      </c>
      <c r="AB793">
        <f>AA793*Diccionario!$B$49</f>
        <v>0.60102342111747609</v>
      </c>
      <c r="AC793">
        <f t="shared" si="125"/>
        <v>0.60102342111747609</v>
      </c>
      <c r="AD793">
        <f t="shared" si="126"/>
        <v>1.9571754714672118</v>
      </c>
      <c r="AE793">
        <f t="shared" si="127"/>
        <v>3.2797699435003665E-3</v>
      </c>
      <c r="AF793" t="e">
        <f ca="1">IF(AD793="","",_xludf.RANK.EQ(AD793,$AD$2:$AD$5513,0))</f>
        <v>#NAME?</v>
      </c>
      <c r="AH793" t="str">
        <f t="shared" si="128"/>
        <v>Alta</v>
      </c>
      <c r="AI793" t="s">
        <v>153</v>
      </c>
      <c r="AJ793" t="str">
        <f>IFERROR(VLOOKUP(B793,Maestro_Regionales!$A$2:$B$35,2,FALSE),"Otras zonas")</f>
        <v>Costa</v>
      </c>
      <c r="AK793" t="str">
        <f t="shared" si="129"/>
        <v>SALUD TOTAL EPS | Costa</v>
      </c>
    </row>
    <row r="794" spans="1:37">
      <c r="A794" s="4" t="s">
        <v>66</v>
      </c>
      <c r="B794" s="4" t="s">
        <v>67</v>
      </c>
      <c r="C794" s="4" t="s">
        <v>75</v>
      </c>
      <c r="D794" s="4" t="s">
        <v>76</v>
      </c>
      <c r="E794" s="4" t="s">
        <v>77</v>
      </c>
      <c r="F794" s="4">
        <v>13348</v>
      </c>
      <c r="G794" s="4">
        <v>100759</v>
      </c>
      <c r="H794" s="4">
        <v>0</v>
      </c>
      <c r="I794">
        <f t="shared" si="120"/>
        <v>114107</v>
      </c>
      <c r="J794">
        <f t="shared" si="121"/>
        <v>0.11697792422901312</v>
      </c>
      <c r="K794">
        <f t="shared" si="122"/>
        <v>0.8830220757709869</v>
      </c>
      <c r="L794">
        <f t="shared" si="123"/>
        <v>0</v>
      </c>
      <c r="M794">
        <f>I794*Diccionario!$B$36</f>
        <v>253.31977739215685</v>
      </c>
      <c r="N794">
        <f>M794*Diccionario!$B$37</f>
        <v>25.585297516607845</v>
      </c>
      <c r="O794">
        <f>N794*Diccionario!$B$38</f>
        <v>3.8377946274911765</v>
      </c>
      <c r="P794">
        <f>O794*Diccionario!$B$39</f>
        <v>3.4540151647420587</v>
      </c>
      <c r="Q794">
        <f>P794*Diccionario!$B$40</f>
        <v>1.3816060658968237</v>
      </c>
      <c r="R794">
        <f>Q794*Diccionario!$B$41</f>
        <v>0.89804394283293543</v>
      </c>
      <c r="S794">
        <f t="shared" si="124"/>
        <v>0.89804394283293543</v>
      </c>
      <c r="T794">
        <f>I794*Diccionario!$B$36</f>
        <v>253.31977739215685</v>
      </c>
      <c r="U794">
        <f>T794*Diccionario!$B$42</f>
        <v>25.585297516607845</v>
      </c>
      <c r="V794">
        <f>U794*Diccionario!$B$43</f>
        <v>21.747502889116667</v>
      </c>
      <c r="W794">
        <f>V794*Diccionario!$B$44</f>
        <v>4.1320255489321669</v>
      </c>
      <c r="X794">
        <f>W794*Diccionario!$B$45</f>
        <v>1.6114899640835452</v>
      </c>
      <c r="Y794">
        <f>X794*Diccionario!$B$46</f>
        <v>1.4342260680343553</v>
      </c>
      <c r="Z794">
        <f>Y794*Diccionario!$B$47</f>
        <v>0.53066364517271147</v>
      </c>
      <c r="AA794">
        <f>Z794*Diccionario!$B$48</f>
        <v>0.53066364517271147</v>
      </c>
      <c r="AB794">
        <f>AA794*Diccionario!$B$49</f>
        <v>0.39799773387953363</v>
      </c>
      <c r="AC794">
        <f t="shared" si="125"/>
        <v>0.39799773387953363</v>
      </c>
      <c r="AD794">
        <f t="shared" si="126"/>
        <v>1.2960416767124689</v>
      </c>
      <c r="AE794">
        <f t="shared" si="127"/>
        <v>2.1718637898209456E-3</v>
      </c>
      <c r="AF794" t="e">
        <f ca="1">IF(AD794="","",_xludf.RANK.EQ(AD794,$AD$2:$AD$5513,0))</f>
        <v>#NAME?</v>
      </c>
      <c r="AH794" t="str">
        <f t="shared" si="128"/>
        <v>Media</v>
      </c>
      <c r="AI794" t="s">
        <v>153</v>
      </c>
      <c r="AJ794" t="str">
        <f>IFERROR(VLOOKUP(B794,Maestro_Regionales!$A$2:$B$35,2,FALSE),"Otras zonas")</f>
        <v>Costa</v>
      </c>
      <c r="AK794" t="str">
        <f t="shared" si="129"/>
        <v>MUTUAL SER | Costa</v>
      </c>
    </row>
    <row r="795" spans="1:37">
      <c r="A795" s="4" t="s">
        <v>66</v>
      </c>
      <c r="B795" s="4" t="s">
        <v>67</v>
      </c>
      <c r="C795" s="4" t="s">
        <v>75</v>
      </c>
      <c r="D795" s="4" t="s">
        <v>76</v>
      </c>
      <c r="E795" s="4" t="s">
        <v>70</v>
      </c>
      <c r="F795" s="4">
        <v>68247</v>
      </c>
      <c r="G795" s="4">
        <v>16571</v>
      </c>
      <c r="H795" s="4">
        <v>0</v>
      </c>
      <c r="I795">
        <f t="shared" si="120"/>
        <v>84818</v>
      </c>
      <c r="J795">
        <f t="shared" si="121"/>
        <v>0.80462873446674055</v>
      </c>
      <c r="K795">
        <f t="shared" si="122"/>
        <v>0.19537126553325945</v>
      </c>
      <c r="L795">
        <f t="shared" si="123"/>
        <v>0</v>
      </c>
      <c r="M795">
        <f>I795*Diccionario!$B$36</f>
        <v>188.2976230980392</v>
      </c>
      <c r="N795">
        <f>M795*Diccionario!$B$37</f>
        <v>19.018059932901959</v>
      </c>
      <c r="O795">
        <f>N795*Diccionario!$B$38</f>
        <v>2.852708989935294</v>
      </c>
      <c r="P795">
        <f>O795*Diccionario!$B$39</f>
        <v>2.5674380909417645</v>
      </c>
      <c r="Q795">
        <f>P795*Diccionario!$B$40</f>
        <v>1.0269752363767057</v>
      </c>
      <c r="R795">
        <f>Q795*Diccionario!$B$41</f>
        <v>0.66753390364485876</v>
      </c>
      <c r="S795">
        <f t="shared" si="124"/>
        <v>0.66753390364485876</v>
      </c>
      <c r="T795">
        <f>I795*Diccionario!$B$36</f>
        <v>188.2976230980392</v>
      </c>
      <c r="U795">
        <f>T795*Diccionario!$B$42</f>
        <v>19.018059932901959</v>
      </c>
      <c r="V795">
        <f>U795*Diccionario!$B$43</f>
        <v>16.165350942966665</v>
      </c>
      <c r="W795">
        <f>V795*Diccionario!$B$44</f>
        <v>3.0714166791636663</v>
      </c>
      <c r="X795">
        <f>W795*Diccionario!$B$45</f>
        <v>1.19785250487383</v>
      </c>
      <c r="Y795">
        <f>X795*Diccionario!$B$46</f>
        <v>1.0660887293377088</v>
      </c>
      <c r="Z795">
        <f>Y795*Diccionario!$B$47</f>
        <v>0.39445282985495228</v>
      </c>
      <c r="AA795">
        <f>Z795*Diccionario!$B$48</f>
        <v>0.39445282985495228</v>
      </c>
      <c r="AB795">
        <f>AA795*Diccionario!$B$49</f>
        <v>0.2958396223912142</v>
      </c>
      <c r="AC795">
        <f t="shared" si="125"/>
        <v>0.2958396223912142</v>
      </c>
      <c r="AD795">
        <f t="shared" si="126"/>
        <v>0.96337352603607296</v>
      </c>
      <c r="AE795">
        <f t="shared" si="127"/>
        <v>1.614389502178069E-3</v>
      </c>
      <c r="AF795" t="e">
        <f ca="1">IF(AD795="","",_xludf.RANK.EQ(AD795,$AD$2:$AD$5513,0))</f>
        <v>#NAME?</v>
      </c>
      <c r="AH795" t="str">
        <f t="shared" si="128"/>
        <v>Media</v>
      </c>
      <c r="AI795" t="s">
        <v>153</v>
      </c>
      <c r="AJ795" t="str">
        <f>IFERROR(VLOOKUP(B795,Maestro_Regionales!$A$2:$B$35,2,FALSE),"Otras zonas")</f>
        <v>Costa</v>
      </c>
      <c r="AK795" t="str">
        <f t="shared" si="129"/>
        <v>EPS SURA | Costa</v>
      </c>
    </row>
    <row r="796" spans="1:37">
      <c r="A796" s="4" t="s">
        <v>66</v>
      </c>
      <c r="B796" s="4" t="s">
        <v>67</v>
      </c>
      <c r="C796" s="4" t="s">
        <v>75</v>
      </c>
      <c r="D796" s="4" t="s">
        <v>76</v>
      </c>
      <c r="E796" s="4" t="s">
        <v>89</v>
      </c>
      <c r="F796" s="4">
        <v>2820</v>
      </c>
      <c r="G796" s="4">
        <v>81921</v>
      </c>
      <c r="H796" s="4">
        <v>0</v>
      </c>
      <c r="I796">
        <f t="shared" si="120"/>
        <v>84741</v>
      </c>
      <c r="J796">
        <f t="shared" si="121"/>
        <v>3.3277870216306155E-2</v>
      </c>
      <c r="K796">
        <f t="shared" si="122"/>
        <v>0.96672212978369387</v>
      </c>
      <c r="L796">
        <f t="shared" si="123"/>
        <v>0</v>
      </c>
      <c r="M796">
        <f>I796*Diccionario!$B$36</f>
        <v>188.12668158823527</v>
      </c>
      <c r="N796">
        <f>M796*Diccionario!$B$37</f>
        <v>19.000794840411764</v>
      </c>
      <c r="O796">
        <f>N796*Diccionario!$B$38</f>
        <v>2.8501192260617647</v>
      </c>
      <c r="P796">
        <f>O796*Diccionario!$B$39</f>
        <v>2.5651073034555885</v>
      </c>
      <c r="Q796">
        <f>P796*Diccionario!$B$40</f>
        <v>1.0260429213822355</v>
      </c>
      <c r="R796">
        <f>Q796*Diccionario!$B$41</f>
        <v>0.66692789889845316</v>
      </c>
      <c r="S796">
        <f t="shared" si="124"/>
        <v>0.66692789889845316</v>
      </c>
      <c r="T796">
        <f>I796*Diccionario!$B$36</f>
        <v>188.12668158823527</v>
      </c>
      <c r="U796">
        <f>T796*Diccionario!$B$42</f>
        <v>19.000794840411764</v>
      </c>
      <c r="V796">
        <f>U796*Diccionario!$B$43</f>
        <v>16.15067561435</v>
      </c>
      <c r="W796">
        <f>V796*Diccionario!$B$44</f>
        <v>3.0686283667265002</v>
      </c>
      <c r="X796">
        <f>W796*Diccionario!$B$45</f>
        <v>1.1967650630233351</v>
      </c>
      <c r="Y796">
        <f>X796*Diccionario!$B$46</f>
        <v>1.0651209060907683</v>
      </c>
      <c r="Z796">
        <f>Y796*Diccionario!$B$47</f>
        <v>0.39409473525358424</v>
      </c>
      <c r="AA796">
        <f>Z796*Diccionario!$B$48</f>
        <v>0.39409473525358424</v>
      </c>
      <c r="AB796">
        <f>AA796*Diccionario!$B$49</f>
        <v>0.29557105144018819</v>
      </c>
      <c r="AC796">
        <f t="shared" si="125"/>
        <v>0.29557105144018819</v>
      </c>
      <c r="AD796">
        <f t="shared" si="126"/>
        <v>0.96249895033864141</v>
      </c>
      <c r="AE796">
        <f t="shared" si="127"/>
        <v>1.6129239171410762E-3</v>
      </c>
      <c r="AF796" t="e">
        <f ca="1">IF(AD796="","",_xludf.RANK.EQ(AD796,$AD$2:$AD$5513,0))</f>
        <v>#NAME?</v>
      </c>
      <c r="AH796" t="str">
        <f t="shared" si="128"/>
        <v>Media</v>
      </c>
      <c r="AI796" t="s">
        <v>153</v>
      </c>
      <c r="AJ796" t="str">
        <f>IFERROR(VLOOKUP(B796,Maestro_Regionales!$A$2:$B$35,2,FALSE),"Otras zonas")</f>
        <v>Costa</v>
      </c>
      <c r="AK796" t="str">
        <f t="shared" si="129"/>
        <v>PROTEGER EPS (ANTES CAJACOPI EPS) | Costa</v>
      </c>
    </row>
    <row r="797" spans="1:37">
      <c r="A797" s="4" t="s">
        <v>66</v>
      </c>
      <c r="B797" s="4" t="s">
        <v>67</v>
      </c>
      <c r="C797" s="4" t="s">
        <v>75</v>
      </c>
      <c r="D797" s="4" t="s">
        <v>76</v>
      </c>
      <c r="E797" s="4" t="s">
        <v>87</v>
      </c>
      <c r="F797" s="4">
        <v>23157</v>
      </c>
      <c r="G797" s="4">
        <v>29599</v>
      </c>
      <c r="H797" s="4">
        <v>0</v>
      </c>
      <c r="I797">
        <f t="shared" si="120"/>
        <v>52756</v>
      </c>
      <c r="J797">
        <f t="shared" si="121"/>
        <v>0.438945333232239</v>
      </c>
      <c r="K797">
        <f t="shared" si="122"/>
        <v>0.56105466676776106</v>
      </c>
      <c r="L797">
        <f t="shared" si="123"/>
        <v>0</v>
      </c>
      <c r="M797">
        <f>I797*Diccionario!$B$36</f>
        <v>117.11935443137254</v>
      </c>
      <c r="N797">
        <f>M797*Diccionario!$B$37</f>
        <v>11.829054797568627</v>
      </c>
      <c r="O797">
        <f>N797*Diccionario!$B$38</f>
        <v>1.7743582196352941</v>
      </c>
      <c r="P797">
        <f>O797*Diccionario!$B$39</f>
        <v>1.5969223976717646</v>
      </c>
      <c r="Q797">
        <f>P797*Diccionario!$B$40</f>
        <v>0.6387689590687059</v>
      </c>
      <c r="R797">
        <f>Q797*Diccionario!$B$41</f>
        <v>0.41519982339465883</v>
      </c>
      <c r="S797">
        <f t="shared" si="124"/>
        <v>0.41519982339465883</v>
      </c>
      <c r="T797">
        <f>I797*Diccionario!$B$36</f>
        <v>117.11935443137254</v>
      </c>
      <c r="U797">
        <f>T797*Diccionario!$B$42</f>
        <v>11.829054797568627</v>
      </c>
      <c r="V797">
        <f>U797*Diccionario!$B$43</f>
        <v>10.054696577933333</v>
      </c>
      <c r="W797">
        <f>V797*Diccionario!$B$44</f>
        <v>1.9103923498073334</v>
      </c>
      <c r="X797">
        <f>W797*Diccionario!$B$45</f>
        <v>0.7450530164248601</v>
      </c>
      <c r="Y797">
        <f>X797*Diccionario!$B$46</f>
        <v>0.6630971846181255</v>
      </c>
      <c r="Z797">
        <f>Y797*Diccionario!$B$47</f>
        <v>0.24534595830870642</v>
      </c>
      <c r="AA797">
        <f>Z797*Diccionario!$B$48</f>
        <v>0.24534595830870642</v>
      </c>
      <c r="AB797">
        <f>AA797*Diccionario!$B$49</f>
        <v>0.18400946873152982</v>
      </c>
      <c r="AC797">
        <f t="shared" si="125"/>
        <v>0.18400946873152982</v>
      </c>
      <c r="AD797">
        <f t="shared" si="126"/>
        <v>0.59920929212618868</v>
      </c>
      <c r="AE797">
        <f t="shared" si="127"/>
        <v>1.0041351196315195E-3</v>
      </c>
      <c r="AF797" t="e">
        <f ca="1">IF(AD797="","",_xludf.RANK.EQ(AD797,$AD$2:$AD$5513,0))</f>
        <v>#NAME?</v>
      </c>
      <c r="AH797" t="str">
        <f t="shared" si="128"/>
        <v>Media</v>
      </c>
      <c r="AI797" t="s">
        <v>153</v>
      </c>
      <c r="AJ797" t="str">
        <f>IFERROR(VLOOKUP(B797,Maestro_Regionales!$A$2:$B$35,2,FALSE),"Otras zonas")</f>
        <v>Costa</v>
      </c>
      <c r="AK797" t="str">
        <f t="shared" si="129"/>
        <v>NUEVA EPS | Costa</v>
      </c>
    </row>
    <row r="798" spans="1:37">
      <c r="A798" s="4" t="s">
        <v>66</v>
      </c>
      <c r="B798" s="4" t="s">
        <v>67</v>
      </c>
      <c r="C798" s="4" t="s">
        <v>75</v>
      </c>
      <c r="D798" s="4" t="s">
        <v>76</v>
      </c>
      <c r="E798" s="4" t="s">
        <v>88</v>
      </c>
      <c r="F798" s="4">
        <v>3133</v>
      </c>
      <c r="G798" s="4">
        <v>48196</v>
      </c>
      <c r="H798" s="4">
        <v>0</v>
      </c>
      <c r="I798">
        <f t="shared" si="120"/>
        <v>51329</v>
      </c>
      <c r="J798">
        <f t="shared" si="121"/>
        <v>6.1037620058836138E-2</v>
      </c>
      <c r="K798">
        <f t="shared" si="122"/>
        <v>0.93896237994116383</v>
      </c>
      <c r="L798">
        <f t="shared" si="123"/>
        <v>0</v>
      </c>
      <c r="M798">
        <f>I798*Diccionario!$B$36</f>
        <v>113.95138645098038</v>
      </c>
      <c r="N798">
        <f>M798*Diccionario!$B$37</f>
        <v>11.50909003154902</v>
      </c>
      <c r="O798">
        <f>N798*Diccionario!$B$38</f>
        <v>1.7263635047323529</v>
      </c>
      <c r="P798">
        <f>O798*Diccionario!$B$39</f>
        <v>1.5537271542591176</v>
      </c>
      <c r="Q798">
        <f>P798*Diccionario!$B$40</f>
        <v>0.62149086170364709</v>
      </c>
      <c r="R798">
        <f>Q798*Diccionario!$B$41</f>
        <v>0.4039690601073706</v>
      </c>
      <c r="S798">
        <f t="shared" si="124"/>
        <v>0.4039690601073706</v>
      </c>
      <c r="T798">
        <f>I798*Diccionario!$B$36</f>
        <v>113.95138645098038</v>
      </c>
      <c r="U798">
        <f>T798*Diccionario!$B$42</f>
        <v>11.50909003154902</v>
      </c>
      <c r="V798">
        <f>U798*Diccionario!$B$43</f>
        <v>9.782726526816667</v>
      </c>
      <c r="W798">
        <f>V798*Diccionario!$B$44</f>
        <v>1.8587180400951668</v>
      </c>
      <c r="X798">
        <f>W798*Diccionario!$B$45</f>
        <v>0.72490003563711514</v>
      </c>
      <c r="Y798">
        <f>X798*Diccionario!$B$46</f>
        <v>0.64516103171703243</v>
      </c>
      <c r="Z798">
        <f>Y798*Diccionario!$B$47</f>
        <v>0.23870958173530199</v>
      </c>
      <c r="AA798">
        <f>Z798*Diccionario!$B$48</f>
        <v>0.23870958173530199</v>
      </c>
      <c r="AB798">
        <f>AA798*Diccionario!$B$49</f>
        <v>0.17903218630147649</v>
      </c>
      <c r="AC798">
        <f t="shared" si="125"/>
        <v>0.17903218630147649</v>
      </c>
      <c r="AD798">
        <f t="shared" si="126"/>
        <v>0.5830012464088471</v>
      </c>
      <c r="AE798">
        <f t="shared" si="127"/>
        <v>9.7697421251736788E-4</v>
      </c>
      <c r="AF798" t="e">
        <f ca="1">IF(AD798="","",_xludf.RANK.EQ(AD798,$AD$2:$AD$5513,0))</f>
        <v>#NAME?</v>
      </c>
      <c r="AH798" t="str">
        <f t="shared" si="128"/>
        <v>Media</v>
      </c>
      <c r="AI798" t="s">
        <v>153</v>
      </c>
      <c r="AJ798" t="str">
        <f>IFERROR(VLOOKUP(B798,Maestro_Regionales!$A$2:$B$35,2,FALSE),"Otras zonas")</f>
        <v>Costa</v>
      </c>
      <c r="AK798" t="str">
        <f t="shared" si="129"/>
        <v>COOSALUD EPS | Costa</v>
      </c>
    </row>
    <row r="799" spans="1:37">
      <c r="A799" s="4" t="s">
        <v>66</v>
      </c>
      <c r="B799" s="4" t="s">
        <v>67</v>
      </c>
      <c r="C799" s="4" t="s">
        <v>75</v>
      </c>
      <c r="D799" s="4" t="s">
        <v>76</v>
      </c>
      <c r="E799" s="4" t="s">
        <v>86</v>
      </c>
      <c r="F799" s="4">
        <v>37621</v>
      </c>
      <c r="G799" s="4">
        <v>4760</v>
      </c>
      <c r="H799" s="4">
        <v>0</v>
      </c>
      <c r="I799">
        <f t="shared" si="120"/>
        <v>42381</v>
      </c>
      <c r="J799">
        <f t="shared" si="121"/>
        <v>0.88768551945447249</v>
      </c>
      <c r="K799">
        <f t="shared" si="122"/>
        <v>0.11231448054552748</v>
      </c>
      <c r="L799">
        <f t="shared" si="123"/>
        <v>0</v>
      </c>
      <c r="M799">
        <f>I799*Diccionario!$B$36</f>
        <v>94.086650999999989</v>
      </c>
      <c r="N799">
        <f>M799*Diccionario!$B$37</f>
        <v>9.5027517509999999</v>
      </c>
      <c r="O799">
        <f>N799*Diccionario!$B$38</f>
        <v>1.4254127626499999</v>
      </c>
      <c r="P799">
        <f>O799*Diccionario!$B$39</f>
        <v>1.2828714863849999</v>
      </c>
      <c r="Q799">
        <f>P799*Diccionario!$B$40</f>
        <v>0.51314859455399997</v>
      </c>
      <c r="R799">
        <f>Q799*Diccionario!$B$41</f>
        <v>0.33354658646009999</v>
      </c>
      <c r="S799">
        <f t="shared" si="124"/>
        <v>0.33354658646009999</v>
      </c>
      <c r="T799">
        <f>I799*Diccionario!$B$36</f>
        <v>94.086650999999989</v>
      </c>
      <c r="U799">
        <f>T799*Diccionario!$B$42</f>
        <v>9.5027517509999999</v>
      </c>
      <c r="V799">
        <f>U799*Diccionario!$B$43</f>
        <v>8.0773389883500002</v>
      </c>
      <c r="W799">
        <f>V799*Diccionario!$B$44</f>
        <v>1.5346944077865001</v>
      </c>
      <c r="X799">
        <f>W799*Diccionario!$B$45</f>
        <v>0.59853081903673511</v>
      </c>
      <c r="Y799">
        <f>X799*Diccionario!$B$46</f>
        <v>0.53269242894269431</v>
      </c>
      <c r="Z799">
        <f>Y799*Diccionario!$B$47</f>
        <v>0.19709619870879688</v>
      </c>
      <c r="AA799">
        <f>Z799*Diccionario!$B$48</f>
        <v>0.19709619870879688</v>
      </c>
      <c r="AB799">
        <f>AA799*Diccionario!$B$49</f>
        <v>0.14782214903159765</v>
      </c>
      <c r="AC799">
        <f t="shared" si="125"/>
        <v>0.14782214903159765</v>
      </c>
      <c r="AD799">
        <f t="shared" si="126"/>
        <v>0.48136873549169767</v>
      </c>
      <c r="AE799">
        <f t="shared" si="127"/>
        <v>8.0666181107558242E-4</v>
      </c>
      <c r="AF799" t="e">
        <f ca="1">IF(AD799="","",_xludf.RANK.EQ(AD799,$AD$2:$AD$5513,0))</f>
        <v>#NAME?</v>
      </c>
      <c r="AH799" t="str">
        <f t="shared" si="128"/>
        <v>Media</v>
      </c>
      <c r="AI799" t="s">
        <v>153</v>
      </c>
      <c r="AJ799" t="str">
        <f>IFERROR(VLOOKUP(B799,Maestro_Regionales!$A$2:$B$35,2,FALSE),"Otras zonas")</f>
        <v>Costa</v>
      </c>
      <c r="AK799" t="str">
        <f t="shared" si="129"/>
        <v>EPS SANITAS | Costa</v>
      </c>
    </row>
    <row r="800" spans="1:37">
      <c r="A800" s="4" t="s">
        <v>66</v>
      </c>
      <c r="B800" s="4" t="s">
        <v>67</v>
      </c>
      <c r="C800" s="4" t="s">
        <v>75</v>
      </c>
      <c r="D800" s="4" t="s">
        <v>76</v>
      </c>
      <c r="E800" s="4" t="s">
        <v>92</v>
      </c>
      <c r="F800" s="4">
        <v>119</v>
      </c>
      <c r="G800" s="4">
        <v>5568</v>
      </c>
      <c r="H800" s="4">
        <v>0</v>
      </c>
      <c r="I800">
        <f t="shared" si="120"/>
        <v>5687</v>
      </c>
      <c r="J800">
        <f t="shared" si="121"/>
        <v>2.0924916476173731E-2</v>
      </c>
      <c r="K800">
        <f t="shared" si="122"/>
        <v>0.97907508352382622</v>
      </c>
      <c r="L800">
        <f t="shared" si="123"/>
        <v>0</v>
      </c>
      <c r="M800">
        <f>I800*Diccionario!$B$36</f>
        <v>12.62525150980392</v>
      </c>
      <c r="N800">
        <f>M800*Diccionario!$B$37</f>
        <v>1.2751504024901961</v>
      </c>
      <c r="O800">
        <f>N800*Diccionario!$B$38</f>
        <v>0.19127256037352941</v>
      </c>
      <c r="P800">
        <f>O800*Diccionario!$B$39</f>
        <v>0.17214530433617647</v>
      </c>
      <c r="Q800">
        <f>P800*Diccionario!$B$40</f>
        <v>6.885812173447059E-2</v>
      </c>
      <c r="R800">
        <f>Q800*Diccionario!$B$41</f>
        <v>4.4757779127405882E-2</v>
      </c>
      <c r="S800">
        <f t="shared" si="124"/>
        <v>4.4757779127405882E-2</v>
      </c>
      <c r="T800">
        <f>I800*Diccionario!$B$36</f>
        <v>12.62525150980392</v>
      </c>
      <c r="U800">
        <f>T800*Diccionario!$B$42</f>
        <v>1.2751504024901961</v>
      </c>
      <c r="V800">
        <f>U800*Diccionario!$B$43</f>
        <v>1.0838778421166666</v>
      </c>
      <c r="W800">
        <f>V800*Diccionario!$B$44</f>
        <v>0.20593679000216666</v>
      </c>
      <c r="X800">
        <f>W800*Diccionario!$B$45</f>
        <v>8.0315348100845008E-2</v>
      </c>
      <c r="Y800">
        <f>X800*Diccionario!$B$46</f>
        <v>7.1480659809752059E-2</v>
      </c>
      <c r="Z800">
        <f>Y800*Diccionario!$B$47</f>
        <v>2.6447844129608263E-2</v>
      </c>
      <c r="AA800">
        <f>Z800*Diccionario!$B$48</f>
        <v>2.6447844129608263E-2</v>
      </c>
      <c r="AB800">
        <f>AA800*Diccionario!$B$49</f>
        <v>1.9835883097206197E-2</v>
      </c>
      <c r="AC800">
        <f t="shared" si="125"/>
        <v>1.9835883097206197E-2</v>
      </c>
      <c r="AD800">
        <f t="shared" si="126"/>
        <v>6.4593662224612075E-2</v>
      </c>
      <c r="AE800">
        <f t="shared" si="127"/>
        <v>1.0824392344651699E-4</v>
      </c>
      <c r="AF800" t="e">
        <f ca="1">IF(AD800="","",_xludf.RANK.EQ(AD800,$AD$2:$AD$5513,0))</f>
        <v>#NAME?</v>
      </c>
      <c r="AH800" t="str">
        <f t="shared" si="128"/>
        <v>Baja</v>
      </c>
      <c r="AI800" t="s">
        <v>153</v>
      </c>
      <c r="AJ800" t="str">
        <f>IFERROR(VLOOKUP(B800,Maestro_Regionales!$A$2:$B$35,2,FALSE),"Otras zonas")</f>
        <v>Costa</v>
      </c>
      <c r="AK800" t="str">
        <f t="shared" si="129"/>
        <v>EPS FAMILIAR DE COLOMBIA | Costa</v>
      </c>
    </row>
    <row r="801" spans="1:37">
      <c r="A801" s="4" t="s">
        <v>66</v>
      </c>
      <c r="B801" s="4" t="s">
        <v>67</v>
      </c>
      <c r="C801" s="4" t="s">
        <v>75</v>
      </c>
      <c r="D801" s="4" t="s">
        <v>76</v>
      </c>
      <c r="E801" s="4" t="s">
        <v>90</v>
      </c>
      <c r="F801" s="4">
        <v>0</v>
      </c>
      <c r="G801" s="4">
        <v>0</v>
      </c>
      <c r="H801" s="4">
        <v>4323</v>
      </c>
      <c r="I801">
        <f t="shared" si="120"/>
        <v>4323</v>
      </c>
      <c r="J801">
        <f t="shared" si="121"/>
        <v>0</v>
      </c>
      <c r="K801">
        <f t="shared" si="122"/>
        <v>0</v>
      </c>
      <c r="L801">
        <f t="shared" si="123"/>
        <v>1</v>
      </c>
      <c r="M801">
        <f>I801*Diccionario!$B$36</f>
        <v>9.597144764705881</v>
      </c>
      <c r="N801">
        <f>M801*Diccionario!$B$37</f>
        <v>0.96931162123529402</v>
      </c>
      <c r="O801">
        <f>N801*Diccionario!$B$38</f>
        <v>0.14539674318529411</v>
      </c>
      <c r="P801">
        <f>O801*Diccionario!$B$39</f>
        <v>0.13085706886676471</v>
      </c>
      <c r="Q801">
        <f>P801*Diccionario!$B$40</f>
        <v>5.2342827546705883E-2</v>
      </c>
      <c r="R801">
        <f>Q801*Diccionario!$B$41</f>
        <v>3.4022837905358823E-2</v>
      </c>
      <c r="S801">
        <f t="shared" si="124"/>
        <v>3.4022837905358823E-2</v>
      </c>
      <c r="T801">
        <f>I801*Diccionario!$B$36</f>
        <v>9.597144764705881</v>
      </c>
      <c r="U801">
        <f>T801*Diccionario!$B$42</f>
        <v>0.96931162123529402</v>
      </c>
      <c r="V801">
        <f>U801*Diccionario!$B$43</f>
        <v>0.82391487804999985</v>
      </c>
      <c r="W801">
        <f>V801*Diccionario!$B$44</f>
        <v>0.15654382682949997</v>
      </c>
      <c r="X801">
        <f>W801*Diccionario!$B$45</f>
        <v>6.1052092463504987E-2</v>
      </c>
      <c r="Y801">
        <f>X801*Diccionario!$B$46</f>
        <v>5.4336362292519438E-2</v>
      </c>
      <c r="Z801">
        <f>Y801*Diccionario!$B$47</f>
        <v>2.0104454048232193E-2</v>
      </c>
      <c r="AA801">
        <f>Z801*Diccionario!$B$48</f>
        <v>2.0104454048232193E-2</v>
      </c>
      <c r="AB801">
        <f>AA801*Diccionario!$B$49</f>
        <v>1.5078340536174146E-2</v>
      </c>
      <c r="AC801">
        <f t="shared" si="125"/>
        <v>1.5078340536174146E-2</v>
      </c>
      <c r="AD801">
        <f t="shared" si="126"/>
        <v>4.9101178441532972E-2</v>
      </c>
      <c r="AE801">
        <f t="shared" si="127"/>
        <v>8.2282131362632844E-5</v>
      </c>
      <c r="AF801" t="e">
        <f ca="1">IF(AD801="","",_xludf.RANK.EQ(AD801,$AD$2:$AD$5513,0))</f>
        <v>#NAME?</v>
      </c>
      <c r="AH801" t="str">
        <f t="shared" si="128"/>
        <v>Baja</v>
      </c>
      <c r="AI801" t="s">
        <v>153</v>
      </c>
      <c r="AJ801" t="str">
        <f>IFERROR(VLOOKUP(B801,Maestro_Regionales!$A$2:$B$35,2,FALSE),"Otras zonas")</f>
        <v>Costa</v>
      </c>
      <c r="AK801" t="str">
        <f t="shared" si="129"/>
        <v>REGIMEN DE EXCEPCION | Costa</v>
      </c>
    </row>
    <row r="802" spans="1:37">
      <c r="A802" s="4" t="s">
        <v>66</v>
      </c>
      <c r="B802" s="4" t="s">
        <v>67</v>
      </c>
      <c r="C802" s="4" t="s">
        <v>75</v>
      </c>
      <c r="D802" s="4" t="s">
        <v>76</v>
      </c>
      <c r="E802" s="4" t="s">
        <v>91</v>
      </c>
      <c r="F802" s="4">
        <v>506</v>
      </c>
      <c r="G802" s="4">
        <v>1844</v>
      </c>
      <c r="H802" s="4">
        <v>0</v>
      </c>
      <c r="I802">
        <f t="shared" si="120"/>
        <v>2350</v>
      </c>
      <c r="J802">
        <f t="shared" si="121"/>
        <v>0.21531914893617021</v>
      </c>
      <c r="K802">
        <f t="shared" si="122"/>
        <v>0.78468085106382979</v>
      </c>
      <c r="L802">
        <f t="shared" si="123"/>
        <v>0</v>
      </c>
      <c r="M802">
        <f>I802*Diccionario!$B$36</f>
        <v>5.2170460784313724</v>
      </c>
      <c r="N802">
        <f>M802*Diccionario!$B$37</f>
        <v>0.52692165392156864</v>
      </c>
      <c r="O802">
        <f>N802*Diccionario!$B$38</f>
        <v>7.9038248088235299E-2</v>
      </c>
      <c r="P802">
        <f>O802*Diccionario!$B$39</f>
        <v>7.1134423279411774E-2</v>
      </c>
      <c r="Q802">
        <f>P802*Diccionario!$B$40</f>
        <v>2.8453769311764712E-2</v>
      </c>
      <c r="R802">
        <f>Q802*Diccionario!$B$41</f>
        <v>1.8494950052647063E-2</v>
      </c>
      <c r="S802">
        <f t="shared" si="124"/>
        <v>1.8494950052647063E-2</v>
      </c>
      <c r="T802">
        <f>I802*Diccionario!$B$36</f>
        <v>5.2170460784313724</v>
      </c>
      <c r="U802">
        <f>T802*Diccionario!$B$42</f>
        <v>0.52692165392156864</v>
      </c>
      <c r="V802">
        <f>U802*Diccionario!$B$43</f>
        <v>0.44788340583333336</v>
      </c>
      <c r="W802">
        <f>V802*Diccionario!$B$44</f>
        <v>8.5097847108333333E-2</v>
      </c>
      <c r="X802">
        <f>W802*Diccionario!$B$45</f>
        <v>3.3188160372250003E-2</v>
      </c>
      <c r="Y802">
        <f>X802*Diccionario!$B$46</f>
        <v>2.9537462731302502E-2</v>
      </c>
      <c r="Z802">
        <f>Y802*Diccionario!$B$47</f>
        <v>1.0928861210581925E-2</v>
      </c>
      <c r="AA802">
        <f>Z802*Diccionario!$B$48</f>
        <v>1.0928861210581925E-2</v>
      </c>
      <c r="AB802">
        <f>AA802*Diccionario!$B$49</f>
        <v>8.1966459079364437E-3</v>
      </c>
      <c r="AC802">
        <f t="shared" si="125"/>
        <v>8.1966459079364437E-3</v>
      </c>
      <c r="AD802">
        <f t="shared" si="126"/>
        <v>2.6691595960583507E-2</v>
      </c>
      <c r="AE802">
        <f t="shared" si="127"/>
        <v>4.4728893986164057E-5</v>
      </c>
      <c r="AF802" t="e">
        <f ca="1">IF(AD802="","",_xludf.RANK.EQ(AD802,$AD$2:$AD$5513,0))</f>
        <v>#NAME?</v>
      </c>
      <c r="AH802" t="str">
        <f t="shared" si="128"/>
        <v>Baja</v>
      </c>
      <c r="AI802" t="s">
        <v>153</v>
      </c>
      <c r="AJ802" t="str">
        <f>IFERROR(VLOOKUP(B802,Maestro_Regionales!$A$2:$B$35,2,FALSE),"Otras zonas")</f>
        <v>Costa</v>
      </c>
      <c r="AK802" t="str">
        <f t="shared" si="129"/>
        <v>FAMISANAR | Costa</v>
      </c>
    </row>
    <row r="803" spans="1:37">
      <c r="A803" s="4" t="s">
        <v>66</v>
      </c>
      <c r="B803" s="4" t="s">
        <v>67</v>
      </c>
      <c r="C803" s="4" t="s">
        <v>126</v>
      </c>
      <c r="D803" s="4" t="s">
        <v>127</v>
      </c>
      <c r="E803" s="4" t="s">
        <v>87</v>
      </c>
      <c r="F803" s="4">
        <v>524</v>
      </c>
      <c r="G803" s="4">
        <v>5412</v>
      </c>
      <c r="H803" s="4">
        <v>0</v>
      </c>
      <c r="I803">
        <f t="shared" si="120"/>
        <v>5936</v>
      </c>
      <c r="J803">
        <f t="shared" si="121"/>
        <v>8.8274932614555254E-2</v>
      </c>
      <c r="K803">
        <f t="shared" si="122"/>
        <v>0.91172506738544479</v>
      </c>
      <c r="L803">
        <f t="shared" si="123"/>
        <v>0</v>
      </c>
      <c r="M803">
        <f>I803*Diccionario!$B$36</f>
        <v>13.178036392156862</v>
      </c>
      <c r="N803">
        <f>M803*Diccionario!$B$37</f>
        <v>1.3309816756078432</v>
      </c>
      <c r="O803">
        <f>N803*Diccionario!$B$38</f>
        <v>0.19964725134117647</v>
      </c>
      <c r="P803">
        <f>O803*Diccionario!$B$39</f>
        <v>0.17968252620705882</v>
      </c>
      <c r="Q803">
        <f>P803*Diccionario!$B$40</f>
        <v>7.1873010482823532E-2</v>
      </c>
      <c r="R803">
        <f>Q803*Diccionario!$B$41</f>
        <v>4.6717456813835295E-2</v>
      </c>
      <c r="S803">
        <f t="shared" si="124"/>
        <v>4.6717456813835295E-2</v>
      </c>
      <c r="T803">
        <f>I803*Diccionario!$B$36</f>
        <v>13.178036392156862</v>
      </c>
      <c r="U803">
        <f>T803*Diccionario!$B$42</f>
        <v>1.3309816756078432</v>
      </c>
      <c r="V803">
        <f>U803*Diccionario!$B$43</f>
        <v>1.1313344242666667</v>
      </c>
      <c r="W803">
        <f>V803*Diccionario!$B$44</f>
        <v>0.21495354061066668</v>
      </c>
      <c r="X803">
        <f>W803*Diccionario!$B$45</f>
        <v>8.3831880838160011E-2</v>
      </c>
      <c r="Y803">
        <f>X803*Diccionario!$B$46</f>
        <v>7.4610373945962413E-2</v>
      </c>
      <c r="Z803">
        <f>Y803*Diccionario!$B$47</f>
        <v>2.7605838360006092E-2</v>
      </c>
      <c r="AA803">
        <f>Z803*Diccionario!$B$48</f>
        <v>2.7605838360006092E-2</v>
      </c>
      <c r="AB803">
        <f>AA803*Diccionario!$B$49</f>
        <v>2.0704378770004569E-2</v>
      </c>
      <c r="AC803">
        <f t="shared" si="125"/>
        <v>2.0704378770004569E-2</v>
      </c>
      <c r="AD803">
        <f t="shared" si="126"/>
        <v>6.7421835583839865E-2</v>
      </c>
      <c r="AE803">
        <f t="shared" si="127"/>
        <v>1.129832828518595E-4</v>
      </c>
      <c r="AF803" t="e">
        <f ca="1">IF(AD803="","",_xludf.RANK.EQ(AD803,$AD$2:$AD$5513,0))</f>
        <v>#NAME?</v>
      </c>
      <c r="AH803" t="str">
        <f t="shared" si="128"/>
        <v>Baja</v>
      </c>
      <c r="AI803" t="s">
        <v>153</v>
      </c>
      <c r="AJ803" t="str">
        <f>IFERROR(VLOOKUP(B803,Maestro_Regionales!$A$2:$B$35,2,FALSE),"Otras zonas")</f>
        <v>Costa</v>
      </c>
      <c r="AK803" t="str">
        <f t="shared" si="129"/>
        <v>NUEVA EPS | Costa</v>
      </c>
    </row>
    <row r="804" spans="1:37">
      <c r="A804" s="4" t="s">
        <v>66</v>
      </c>
      <c r="B804" s="4" t="s">
        <v>67</v>
      </c>
      <c r="C804" s="4" t="s">
        <v>126</v>
      </c>
      <c r="D804" s="4" t="s">
        <v>127</v>
      </c>
      <c r="E804" s="4" t="s">
        <v>77</v>
      </c>
      <c r="F804" s="4">
        <v>639</v>
      </c>
      <c r="G804" s="4">
        <v>4182</v>
      </c>
      <c r="H804" s="4">
        <v>0</v>
      </c>
      <c r="I804">
        <f t="shared" si="120"/>
        <v>4821</v>
      </c>
      <c r="J804">
        <f t="shared" si="121"/>
        <v>0.13254511512134412</v>
      </c>
      <c r="K804">
        <f t="shared" si="122"/>
        <v>0.86745488487865585</v>
      </c>
      <c r="L804">
        <f t="shared" si="123"/>
        <v>0</v>
      </c>
      <c r="M804">
        <f>I804*Diccionario!$B$36</f>
        <v>10.702714529411764</v>
      </c>
      <c r="N804">
        <f>M804*Diccionario!$B$37</f>
        <v>1.0809741674705884</v>
      </c>
      <c r="O804">
        <f>N804*Diccionario!$B$38</f>
        <v>0.16214612512058826</v>
      </c>
      <c r="P804">
        <f>O804*Diccionario!$B$39</f>
        <v>0.14593151260852943</v>
      </c>
      <c r="Q804">
        <f>P804*Diccionario!$B$40</f>
        <v>5.8372605043411775E-2</v>
      </c>
      <c r="R804">
        <f>Q804*Diccionario!$B$41</f>
        <v>3.7942193278217656E-2</v>
      </c>
      <c r="S804">
        <f t="shared" si="124"/>
        <v>3.7942193278217656E-2</v>
      </c>
      <c r="T804">
        <f>I804*Diccionario!$B$36</f>
        <v>10.702714529411764</v>
      </c>
      <c r="U804">
        <f>T804*Diccionario!$B$42</f>
        <v>1.0809741674705884</v>
      </c>
      <c r="V804">
        <f>U804*Diccionario!$B$43</f>
        <v>0.91882804235000015</v>
      </c>
      <c r="W804">
        <f>V804*Diccionario!$B$44</f>
        <v>0.17457732804650003</v>
      </c>
      <c r="X804">
        <f>W804*Diccionario!$B$45</f>
        <v>6.8085157938135007E-2</v>
      </c>
      <c r="Y804">
        <f>X804*Diccionario!$B$46</f>
        <v>6.0595790564940161E-2</v>
      </c>
      <c r="Z804">
        <f>Y804*Diccionario!$B$47</f>
        <v>2.242044250902786E-2</v>
      </c>
      <c r="AA804">
        <f>Z804*Diccionario!$B$48</f>
        <v>2.242044250902786E-2</v>
      </c>
      <c r="AB804">
        <f>AA804*Diccionario!$B$49</f>
        <v>1.6815331881770895E-2</v>
      </c>
      <c r="AC804">
        <f t="shared" si="125"/>
        <v>1.6815331881770895E-2</v>
      </c>
      <c r="AD804">
        <f t="shared" si="126"/>
        <v>5.4757525159988552E-2</v>
      </c>
      <c r="AE804">
        <f t="shared" si="127"/>
        <v>9.1760850173317843E-5</v>
      </c>
      <c r="AF804" t="e">
        <f ca="1">IF(AD804="","",_xludf.RANK.EQ(AD804,$AD$2:$AD$5513,0))</f>
        <v>#NAME?</v>
      </c>
      <c r="AH804" t="str">
        <f t="shared" si="128"/>
        <v>Baja</v>
      </c>
      <c r="AI804" t="s">
        <v>153</v>
      </c>
      <c r="AJ804" t="str">
        <f>IFERROR(VLOOKUP(B804,Maestro_Regionales!$A$2:$B$35,2,FALSE),"Otras zonas")</f>
        <v>Costa</v>
      </c>
      <c r="AK804" t="str">
        <f t="shared" si="129"/>
        <v>MUTUAL SER | Costa</v>
      </c>
    </row>
    <row r="805" spans="1:37">
      <c r="A805" s="4" t="s">
        <v>66</v>
      </c>
      <c r="B805" s="4" t="s">
        <v>67</v>
      </c>
      <c r="C805" s="4" t="s">
        <v>126</v>
      </c>
      <c r="D805" s="4" t="s">
        <v>127</v>
      </c>
      <c r="E805" s="4" t="s">
        <v>90</v>
      </c>
      <c r="F805" s="4">
        <v>0</v>
      </c>
      <c r="G805" s="4">
        <v>0</v>
      </c>
      <c r="H805" s="4">
        <v>98</v>
      </c>
      <c r="I805">
        <f t="shared" si="120"/>
        <v>98</v>
      </c>
      <c r="J805">
        <f t="shared" si="121"/>
        <v>0</v>
      </c>
      <c r="K805">
        <f t="shared" si="122"/>
        <v>0</v>
      </c>
      <c r="L805">
        <f t="shared" si="123"/>
        <v>1</v>
      </c>
      <c r="M805">
        <f>I805*Diccionario!$B$36</f>
        <v>0.21756192156862744</v>
      </c>
      <c r="N805">
        <f>M805*Diccionario!$B$37</f>
        <v>2.1973754078431374E-2</v>
      </c>
      <c r="O805">
        <f>N805*Diccionario!$B$38</f>
        <v>3.2960631117647061E-3</v>
      </c>
      <c r="P805">
        <f>O805*Diccionario!$B$39</f>
        <v>2.9664568005882356E-3</v>
      </c>
      <c r="Q805">
        <f>P805*Diccionario!$B$40</f>
        <v>1.1865827202352944E-3</v>
      </c>
      <c r="R805">
        <f>Q805*Diccionario!$B$41</f>
        <v>7.7127876815294134E-4</v>
      </c>
      <c r="S805">
        <f t="shared" si="124"/>
        <v>7.7127876815294134E-4</v>
      </c>
      <c r="T805">
        <f>I805*Diccionario!$B$36</f>
        <v>0.21756192156862744</v>
      </c>
      <c r="U805">
        <f>T805*Diccionario!$B$42</f>
        <v>2.1973754078431374E-2</v>
      </c>
      <c r="V805">
        <f>U805*Diccionario!$B$43</f>
        <v>1.8677690966666667E-2</v>
      </c>
      <c r="W805">
        <f>V805*Diccionario!$B$44</f>
        <v>3.5487612836666666E-3</v>
      </c>
      <c r="X805">
        <f>W805*Diccionario!$B$45</f>
        <v>1.3840169006300001E-3</v>
      </c>
      <c r="Y805">
        <f>X805*Diccionario!$B$46</f>
        <v>1.2317750415607E-3</v>
      </c>
      <c r="Z805">
        <f>Y805*Diccionario!$B$47</f>
        <v>4.5575676537745898E-4</v>
      </c>
      <c r="AA805">
        <f>Z805*Diccionario!$B$48</f>
        <v>4.5575676537745898E-4</v>
      </c>
      <c r="AB805">
        <f>AA805*Diccionario!$B$49</f>
        <v>3.4181757403309424E-4</v>
      </c>
      <c r="AC805">
        <f t="shared" si="125"/>
        <v>3.4181757403309424E-4</v>
      </c>
      <c r="AD805">
        <f t="shared" si="126"/>
        <v>1.1130963421860356E-3</v>
      </c>
      <c r="AE805">
        <f t="shared" si="127"/>
        <v>1.8652900470825863E-6</v>
      </c>
      <c r="AF805" t="e">
        <f ca="1">IF(AD805="","",_xludf.RANK.EQ(AD805,$AD$2:$AD$5513,0))</f>
        <v>#NAME?</v>
      </c>
      <c r="AH805" t="str">
        <f t="shared" si="128"/>
        <v>Baja</v>
      </c>
      <c r="AI805" t="s">
        <v>153</v>
      </c>
      <c r="AJ805" t="str">
        <f>IFERROR(VLOOKUP(B805,Maestro_Regionales!$A$2:$B$35,2,FALSE),"Otras zonas")</f>
        <v>Costa</v>
      </c>
      <c r="AK805" t="str">
        <f t="shared" si="129"/>
        <v>REGIMEN DE EXCEPCION | Costa</v>
      </c>
    </row>
    <row r="806" spans="1:37">
      <c r="A806" s="4" t="s">
        <v>66</v>
      </c>
      <c r="B806" s="4" t="s">
        <v>67</v>
      </c>
      <c r="C806" s="4" t="s">
        <v>126</v>
      </c>
      <c r="D806" s="4" t="s">
        <v>127</v>
      </c>
      <c r="E806" s="4" t="s">
        <v>85</v>
      </c>
      <c r="F806" s="4">
        <v>0</v>
      </c>
      <c r="G806" s="4">
        <v>1</v>
      </c>
      <c r="H806" s="4">
        <v>0</v>
      </c>
      <c r="I806">
        <f t="shared" si="120"/>
        <v>1</v>
      </c>
      <c r="J806">
        <f t="shared" si="121"/>
        <v>0</v>
      </c>
      <c r="K806">
        <f t="shared" si="122"/>
        <v>1</v>
      </c>
      <c r="L806">
        <f t="shared" si="123"/>
        <v>0</v>
      </c>
      <c r="M806">
        <f>I806*Diccionario!$B$36</f>
        <v>2.2200196078431371E-3</v>
      </c>
      <c r="N806">
        <f>M806*Diccionario!$B$37</f>
        <v>2.2422198039215687E-4</v>
      </c>
      <c r="O806">
        <f>N806*Diccionario!$B$38</f>
        <v>3.3633297058823532E-5</v>
      </c>
      <c r="P806">
        <f>O806*Diccionario!$B$39</f>
        <v>3.026996735294118E-5</v>
      </c>
      <c r="Q806">
        <f>P806*Diccionario!$B$40</f>
        <v>1.2107986941176473E-5</v>
      </c>
      <c r="R806">
        <f>Q806*Diccionario!$B$41</f>
        <v>7.870191511764708E-6</v>
      </c>
      <c r="S806">
        <f t="shared" si="124"/>
        <v>7.870191511764708E-6</v>
      </c>
      <c r="T806">
        <f>I806*Diccionario!$B$36</f>
        <v>2.2200196078431371E-3</v>
      </c>
      <c r="U806">
        <f>T806*Diccionario!$B$42</f>
        <v>2.2422198039215687E-4</v>
      </c>
      <c r="V806">
        <f>U806*Diccionario!$B$43</f>
        <v>1.9058868333333333E-4</v>
      </c>
      <c r="W806">
        <f>V806*Diccionario!$B$44</f>
        <v>3.6211849833333333E-5</v>
      </c>
      <c r="X806">
        <f>W806*Diccionario!$B$45</f>
        <v>1.4122621435000001E-5</v>
      </c>
      <c r="Y806">
        <f>X806*Diccionario!$B$46</f>
        <v>1.256913307715E-5</v>
      </c>
      <c r="Z806">
        <f>Y806*Diccionario!$B$47</f>
        <v>4.6505792385454997E-6</v>
      </c>
      <c r="AA806">
        <f>Z806*Diccionario!$B$48</f>
        <v>4.6505792385454997E-6</v>
      </c>
      <c r="AB806">
        <f>AA806*Diccionario!$B$49</f>
        <v>3.4879344289091247E-6</v>
      </c>
      <c r="AC806">
        <f t="shared" si="125"/>
        <v>3.4879344289091247E-6</v>
      </c>
      <c r="AD806">
        <f t="shared" si="126"/>
        <v>1.1358125940673833E-5</v>
      </c>
      <c r="AE806">
        <f t="shared" si="127"/>
        <v>1.9033571909005983E-8</v>
      </c>
      <c r="AF806" t="e">
        <f ca="1">IF(AD806="","",_xludf.RANK.EQ(AD806,$AD$2:$AD$5513,0))</f>
        <v>#NAME?</v>
      </c>
      <c r="AH806" t="str">
        <f t="shared" si="128"/>
        <v>Baja</v>
      </c>
      <c r="AI806" t="s">
        <v>153</v>
      </c>
      <c r="AJ806" t="str">
        <f>IFERROR(VLOOKUP(B806,Maestro_Regionales!$A$2:$B$35,2,FALSE),"Otras zonas")</f>
        <v>Costa</v>
      </c>
      <c r="AK806" t="str">
        <f t="shared" si="129"/>
        <v>SALUD TOTAL EPS | Costa</v>
      </c>
    </row>
    <row r="807" spans="1:37">
      <c r="A807" s="4" t="s">
        <v>66</v>
      </c>
      <c r="B807" s="4" t="s">
        <v>67</v>
      </c>
      <c r="C807" s="4" t="s">
        <v>126</v>
      </c>
      <c r="D807" s="4" t="s">
        <v>127</v>
      </c>
      <c r="E807" s="4" t="s">
        <v>86</v>
      </c>
      <c r="F807" s="4">
        <v>1</v>
      </c>
      <c r="G807" s="4">
        <v>0</v>
      </c>
      <c r="H807" s="4">
        <v>0</v>
      </c>
      <c r="I807">
        <f t="shared" si="120"/>
        <v>1</v>
      </c>
      <c r="J807">
        <f t="shared" si="121"/>
        <v>1</v>
      </c>
      <c r="K807">
        <f t="shared" si="122"/>
        <v>0</v>
      </c>
      <c r="L807">
        <f t="shared" si="123"/>
        <v>0</v>
      </c>
      <c r="M807">
        <f>I807*Diccionario!$B$36</f>
        <v>2.2200196078431371E-3</v>
      </c>
      <c r="N807">
        <f>M807*Diccionario!$B$37</f>
        <v>2.2422198039215687E-4</v>
      </c>
      <c r="O807">
        <f>N807*Diccionario!$B$38</f>
        <v>3.3633297058823532E-5</v>
      </c>
      <c r="P807">
        <f>O807*Diccionario!$B$39</f>
        <v>3.026996735294118E-5</v>
      </c>
      <c r="Q807">
        <f>P807*Diccionario!$B$40</f>
        <v>1.2107986941176473E-5</v>
      </c>
      <c r="R807">
        <f>Q807*Diccionario!$B$41</f>
        <v>7.870191511764708E-6</v>
      </c>
      <c r="S807">
        <f t="shared" si="124"/>
        <v>7.870191511764708E-6</v>
      </c>
      <c r="T807">
        <f>I807*Diccionario!$B$36</f>
        <v>2.2200196078431371E-3</v>
      </c>
      <c r="U807">
        <f>T807*Diccionario!$B$42</f>
        <v>2.2422198039215687E-4</v>
      </c>
      <c r="V807">
        <f>U807*Diccionario!$B$43</f>
        <v>1.9058868333333333E-4</v>
      </c>
      <c r="W807">
        <f>V807*Diccionario!$B$44</f>
        <v>3.6211849833333333E-5</v>
      </c>
      <c r="X807">
        <f>W807*Diccionario!$B$45</f>
        <v>1.4122621435000001E-5</v>
      </c>
      <c r="Y807">
        <f>X807*Diccionario!$B$46</f>
        <v>1.256913307715E-5</v>
      </c>
      <c r="Z807">
        <f>Y807*Diccionario!$B$47</f>
        <v>4.6505792385454997E-6</v>
      </c>
      <c r="AA807">
        <f>Z807*Diccionario!$B$48</f>
        <v>4.6505792385454997E-6</v>
      </c>
      <c r="AB807">
        <f>AA807*Diccionario!$B$49</f>
        <v>3.4879344289091247E-6</v>
      </c>
      <c r="AC807">
        <f t="shared" si="125"/>
        <v>3.4879344289091247E-6</v>
      </c>
      <c r="AD807">
        <f t="shared" si="126"/>
        <v>1.1358125940673833E-5</v>
      </c>
      <c r="AE807">
        <f t="shared" si="127"/>
        <v>1.9033571909005983E-8</v>
      </c>
      <c r="AF807" t="e">
        <f ca="1">IF(AD807="","",_xludf.RANK.EQ(AD807,$AD$2:$AD$5513,0))</f>
        <v>#NAME?</v>
      </c>
      <c r="AH807" t="str">
        <f t="shared" si="128"/>
        <v>Baja</v>
      </c>
      <c r="AI807" t="s">
        <v>153</v>
      </c>
      <c r="AJ807" t="str">
        <f>IFERROR(VLOOKUP(B807,Maestro_Regionales!$A$2:$B$35,2,FALSE),"Otras zonas")</f>
        <v>Costa</v>
      </c>
      <c r="AK807" t="str">
        <f t="shared" si="129"/>
        <v>EPS SANITAS | Costa</v>
      </c>
    </row>
    <row r="808" spans="1:37">
      <c r="A808" s="4" t="s">
        <v>66</v>
      </c>
      <c r="B808" s="4" t="s">
        <v>67</v>
      </c>
      <c r="C808" s="4" t="s">
        <v>128</v>
      </c>
      <c r="D808" s="4" t="s">
        <v>129</v>
      </c>
      <c r="E808" s="4" t="s">
        <v>89</v>
      </c>
      <c r="F808" s="4">
        <v>160</v>
      </c>
      <c r="G808" s="4">
        <v>4345</v>
      </c>
      <c r="H808" s="4">
        <v>0</v>
      </c>
      <c r="I808">
        <f t="shared" si="120"/>
        <v>4505</v>
      </c>
      <c r="J808">
        <f t="shared" si="121"/>
        <v>3.5516093229744729E-2</v>
      </c>
      <c r="K808">
        <f t="shared" si="122"/>
        <v>0.96448390677025531</v>
      </c>
      <c r="L808">
        <f t="shared" si="123"/>
        <v>0</v>
      </c>
      <c r="M808">
        <f>I808*Diccionario!$B$36</f>
        <v>10.001188333333333</v>
      </c>
      <c r="N808">
        <f>M808*Diccionario!$B$37</f>
        <v>1.0101200216666668</v>
      </c>
      <c r="O808">
        <f>N808*Diccionario!$B$38</f>
        <v>0.15151800325000001</v>
      </c>
      <c r="P808">
        <f>O808*Diccionario!$B$39</f>
        <v>0.13636620292500001</v>
      </c>
      <c r="Q808">
        <f>P808*Diccionario!$B$40</f>
        <v>5.4546481170000008E-2</v>
      </c>
      <c r="R808">
        <f>Q808*Diccionario!$B$41</f>
        <v>3.5455212760500003E-2</v>
      </c>
      <c r="S808">
        <f t="shared" si="124"/>
        <v>3.5455212760500003E-2</v>
      </c>
      <c r="T808">
        <f>I808*Diccionario!$B$36</f>
        <v>10.001188333333333</v>
      </c>
      <c r="U808">
        <f>T808*Diccionario!$B$42</f>
        <v>1.0101200216666668</v>
      </c>
      <c r="V808">
        <f>U808*Diccionario!$B$43</f>
        <v>0.85860201841666672</v>
      </c>
      <c r="W808">
        <f>V808*Diccionario!$B$44</f>
        <v>0.16313438349916667</v>
      </c>
      <c r="X808">
        <f>W808*Diccionario!$B$45</f>
        <v>6.3622409564675006E-2</v>
      </c>
      <c r="Y808">
        <f>X808*Diccionario!$B$46</f>
        <v>5.6623944512560753E-2</v>
      </c>
      <c r="Z808">
        <f>Y808*Diccionario!$B$47</f>
        <v>2.0950859469647479E-2</v>
      </c>
      <c r="AA808">
        <f>Z808*Diccionario!$B$48</f>
        <v>2.0950859469647479E-2</v>
      </c>
      <c r="AB808">
        <f>AA808*Diccionario!$B$49</f>
        <v>1.571314460223561E-2</v>
      </c>
      <c r="AC808">
        <f t="shared" si="125"/>
        <v>1.571314460223561E-2</v>
      </c>
      <c r="AD808">
        <f t="shared" si="126"/>
        <v>5.1168357362735617E-2</v>
      </c>
      <c r="AE808">
        <f t="shared" si="127"/>
        <v>8.5746241450071947E-5</v>
      </c>
      <c r="AF808" t="e">
        <f ca="1">IF(AD808="","",_xludf.RANK.EQ(AD808,$AD$2:$AD$5513,0))</f>
        <v>#NAME?</v>
      </c>
      <c r="AH808" t="str">
        <f t="shared" si="128"/>
        <v>Baja</v>
      </c>
      <c r="AI808" t="s">
        <v>153</v>
      </c>
      <c r="AJ808" t="str">
        <f>IFERROR(VLOOKUP(B808,Maestro_Regionales!$A$2:$B$35,2,FALSE),"Otras zonas")</f>
        <v>Costa</v>
      </c>
      <c r="AK808" t="str">
        <f t="shared" si="129"/>
        <v>PROTEGER EPS (ANTES CAJACOPI EPS) | Costa</v>
      </c>
    </row>
    <row r="809" spans="1:37">
      <c r="A809" s="4" t="s">
        <v>66</v>
      </c>
      <c r="B809" s="4" t="s">
        <v>67</v>
      </c>
      <c r="C809" s="4" t="s">
        <v>128</v>
      </c>
      <c r="D809" s="4" t="s">
        <v>129</v>
      </c>
      <c r="E809" s="4" t="s">
        <v>87</v>
      </c>
      <c r="F809" s="4">
        <v>661</v>
      </c>
      <c r="G809" s="4">
        <v>2585</v>
      </c>
      <c r="H809" s="4">
        <v>0</v>
      </c>
      <c r="I809">
        <f t="shared" si="120"/>
        <v>3246</v>
      </c>
      <c r="J809">
        <f t="shared" si="121"/>
        <v>0.20363524337646333</v>
      </c>
      <c r="K809">
        <f t="shared" si="122"/>
        <v>0.79636475662353667</v>
      </c>
      <c r="L809">
        <f t="shared" si="123"/>
        <v>0</v>
      </c>
      <c r="M809">
        <f>I809*Diccionario!$B$36</f>
        <v>7.2061836470588227</v>
      </c>
      <c r="N809">
        <f>M809*Diccionario!$B$37</f>
        <v>0.72782454835294119</v>
      </c>
      <c r="O809">
        <f>N809*Diccionario!$B$38</f>
        <v>0.10917368225294118</v>
      </c>
      <c r="P809">
        <f>O809*Diccionario!$B$39</f>
        <v>9.8256314027647063E-2</v>
      </c>
      <c r="Q809">
        <f>P809*Diccionario!$B$40</f>
        <v>3.9302525611058826E-2</v>
      </c>
      <c r="R809">
        <f>Q809*Diccionario!$B$41</f>
        <v>2.5546641647188239E-2</v>
      </c>
      <c r="S809">
        <f t="shared" si="124"/>
        <v>2.5546641647188239E-2</v>
      </c>
      <c r="T809">
        <f>I809*Diccionario!$B$36</f>
        <v>7.2061836470588227</v>
      </c>
      <c r="U809">
        <f>T809*Diccionario!$B$42</f>
        <v>0.72782454835294119</v>
      </c>
      <c r="V809">
        <f>U809*Diccionario!$B$43</f>
        <v>0.61865086609999997</v>
      </c>
      <c r="W809">
        <f>V809*Diccionario!$B$44</f>
        <v>0.11754366455899999</v>
      </c>
      <c r="X809">
        <f>W809*Diccionario!$B$45</f>
        <v>4.5842029178009995E-2</v>
      </c>
      <c r="Y809">
        <f>X809*Diccionario!$B$46</f>
        <v>4.0799405968428896E-2</v>
      </c>
      <c r="Z809">
        <f>Y809*Diccionario!$B$47</f>
        <v>1.5095780208318692E-2</v>
      </c>
      <c r="AA809">
        <f>Z809*Diccionario!$B$48</f>
        <v>1.5095780208318692E-2</v>
      </c>
      <c r="AB809">
        <f>AA809*Diccionario!$B$49</f>
        <v>1.1321835156239019E-2</v>
      </c>
      <c r="AC809">
        <f t="shared" si="125"/>
        <v>1.1321835156239019E-2</v>
      </c>
      <c r="AD809">
        <f t="shared" si="126"/>
        <v>3.6868476803427259E-2</v>
      </c>
      <c r="AE809">
        <f t="shared" si="127"/>
        <v>6.1782974416633413E-5</v>
      </c>
      <c r="AF809" t="e">
        <f ca="1">IF(AD809="","",_xludf.RANK.EQ(AD809,$AD$2:$AD$5513,0))</f>
        <v>#NAME?</v>
      </c>
      <c r="AH809" t="str">
        <f t="shared" si="128"/>
        <v>Baja</v>
      </c>
      <c r="AI809" t="s">
        <v>153</v>
      </c>
      <c r="AJ809" t="str">
        <f>IFERROR(VLOOKUP(B809,Maestro_Regionales!$A$2:$B$35,2,FALSE),"Otras zonas")</f>
        <v>Costa</v>
      </c>
      <c r="AK809" t="str">
        <f t="shared" si="129"/>
        <v>NUEVA EPS | Costa</v>
      </c>
    </row>
    <row r="810" spans="1:37">
      <c r="A810" s="4" t="s">
        <v>66</v>
      </c>
      <c r="B810" s="4" t="s">
        <v>67</v>
      </c>
      <c r="C810" s="4" t="s">
        <v>128</v>
      </c>
      <c r="D810" s="4" t="s">
        <v>129</v>
      </c>
      <c r="E810" s="4" t="s">
        <v>70</v>
      </c>
      <c r="F810" s="4">
        <v>1284</v>
      </c>
      <c r="G810" s="4">
        <v>564</v>
      </c>
      <c r="H810" s="4">
        <v>0</v>
      </c>
      <c r="I810">
        <f t="shared" si="120"/>
        <v>1848</v>
      </c>
      <c r="J810">
        <f t="shared" si="121"/>
        <v>0.69480519480519476</v>
      </c>
      <c r="K810">
        <f t="shared" si="122"/>
        <v>0.30519480519480519</v>
      </c>
      <c r="L810">
        <f t="shared" si="123"/>
        <v>0</v>
      </c>
      <c r="M810">
        <f>I810*Diccionario!$B$36</f>
        <v>4.1025962352941177</v>
      </c>
      <c r="N810">
        <f>M810*Diccionario!$B$37</f>
        <v>0.41436221976470589</v>
      </c>
      <c r="O810">
        <f>N810*Diccionario!$B$38</f>
        <v>6.2154332964705877E-2</v>
      </c>
      <c r="P810">
        <f>O810*Diccionario!$B$39</f>
        <v>5.5938899668235294E-2</v>
      </c>
      <c r="Q810">
        <f>P810*Diccionario!$B$40</f>
        <v>2.2375559867294118E-2</v>
      </c>
      <c r="R810">
        <f>Q810*Diccionario!$B$41</f>
        <v>1.4544113913741177E-2</v>
      </c>
      <c r="S810">
        <f t="shared" si="124"/>
        <v>1.4544113913741177E-2</v>
      </c>
      <c r="T810">
        <f>I810*Diccionario!$B$36</f>
        <v>4.1025962352941177</v>
      </c>
      <c r="U810">
        <f>T810*Diccionario!$B$42</f>
        <v>0.41436221976470589</v>
      </c>
      <c r="V810">
        <f>U810*Diccionario!$B$43</f>
        <v>0.35220788679999998</v>
      </c>
      <c r="W810">
        <f>V810*Diccionario!$B$44</f>
        <v>6.691949849199999E-2</v>
      </c>
      <c r="X810">
        <f>W810*Diccionario!$B$45</f>
        <v>2.6098604411879996E-2</v>
      </c>
      <c r="Y810">
        <f>X810*Diccionario!$B$46</f>
        <v>2.3227757926573198E-2</v>
      </c>
      <c r="Z810">
        <f>Y810*Diccionario!$B$47</f>
        <v>8.5942704328320838E-3</v>
      </c>
      <c r="AA810">
        <f>Z810*Diccionario!$B$48</f>
        <v>8.5942704328320838E-3</v>
      </c>
      <c r="AB810">
        <f>AA810*Diccionario!$B$49</f>
        <v>6.4457028246240628E-3</v>
      </c>
      <c r="AC810">
        <f t="shared" si="125"/>
        <v>6.4457028246240628E-3</v>
      </c>
      <c r="AD810">
        <f t="shared" si="126"/>
        <v>2.0989816738365238E-2</v>
      </c>
      <c r="AE810">
        <f t="shared" si="127"/>
        <v>3.5174040887843051E-5</v>
      </c>
      <c r="AF810" t="e">
        <f ca="1">IF(AD810="","",_xludf.RANK.EQ(AD810,$AD$2:$AD$5513,0))</f>
        <v>#NAME?</v>
      </c>
      <c r="AH810" t="str">
        <f t="shared" si="128"/>
        <v>Baja</v>
      </c>
      <c r="AI810" t="s">
        <v>153</v>
      </c>
      <c r="AJ810" t="str">
        <f>IFERROR(VLOOKUP(B810,Maestro_Regionales!$A$2:$B$35,2,FALSE),"Otras zonas")</f>
        <v>Costa</v>
      </c>
      <c r="AK810" t="str">
        <f t="shared" si="129"/>
        <v>EPS SURA | Costa</v>
      </c>
    </row>
    <row r="811" spans="1:37">
      <c r="A811" s="4" t="s">
        <v>66</v>
      </c>
      <c r="B811" s="4" t="s">
        <v>67</v>
      </c>
      <c r="C811" s="4" t="s">
        <v>128</v>
      </c>
      <c r="D811" s="4" t="s">
        <v>129</v>
      </c>
      <c r="E811" s="4" t="s">
        <v>90</v>
      </c>
      <c r="F811" s="4">
        <v>0</v>
      </c>
      <c r="G811" s="4">
        <v>0</v>
      </c>
      <c r="H811" s="4">
        <v>70</v>
      </c>
      <c r="I811">
        <f t="shared" si="120"/>
        <v>70</v>
      </c>
      <c r="J811">
        <f t="shared" si="121"/>
        <v>0</v>
      </c>
      <c r="K811">
        <f t="shared" si="122"/>
        <v>0</v>
      </c>
      <c r="L811">
        <f t="shared" si="123"/>
        <v>1</v>
      </c>
      <c r="M811">
        <f>I811*Diccionario!$B$36</f>
        <v>0.15540137254901959</v>
      </c>
      <c r="N811">
        <f>M811*Diccionario!$B$37</f>
        <v>1.5695538627450979E-2</v>
      </c>
      <c r="O811">
        <f>N811*Diccionario!$B$38</f>
        <v>2.3543307941176466E-3</v>
      </c>
      <c r="P811">
        <f>O811*Diccionario!$B$39</f>
        <v>2.1188977147058819E-3</v>
      </c>
      <c r="Q811">
        <f>P811*Diccionario!$B$40</f>
        <v>8.4755908588235278E-4</v>
      </c>
      <c r="R811">
        <f>Q811*Diccionario!$B$41</f>
        <v>5.5091340582352928E-4</v>
      </c>
      <c r="S811">
        <f t="shared" si="124"/>
        <v>5.5091340582352928E-4</v>
      </c>
      <c r="T811">
        <f>I811*Diccionario!$B$36</f>
        <v>0.15540137254901959</v>
      </c>
      <c r="U811">
        <f>T811*Diccionario!$B$42</f>
        <v>1.5695538627450979E-2</v>
      </c>
      <c r="V811">
        <f>U811*Diccionario!$B$43</f>
        <v>1.3341207833333332E-2</v>
      </c>
      <c r="W811">
        <f>V811*Diccionario!$B$44</f>
        <v>2.5348294883333331E-3</v>
      </c>
      <c r="X811">
        <f>W811*Diccionario!$B$45</f>
        <v>9.8858350044999993E-4</v>
      </c>
      <c r="Y811">
        <f>X811*Diccionario!$B$46</f>
        <v>8.7983931540049998E-4</v>
      </c>
      <c r="Z811">
        <f>Y811*Diccionario!$B$47</f>
        <v>3.2554054669818496E-4</v>
      </c>
      <c r="AA811">
        <f>Z811*Diccionario!$B$48</f>
        <v>3.2554054669818496E-4</v>
      </c>
      <c r="AB811">
        <f>AA811*Diccionario!$B$49</f>
        <v>2.4415541002363871E-4</v>
      </c>
      <c r="AC811">
        <f t="shared" si="125"/>
        <v>2.4415541002363871E-4</v>
      </c>
      <c r="AD811">
        <f t="shared" si="126"/>
        <v>7.9506881584716794E-4</v>
      </c>
      <c r="AE811">
        <f t="shared" si="127"/>
        <v>1.3323500336304181E-6</v>
      </c>
      <c r="AF811" t="e">
        <f ca="1">IF(AD811="","",_xludf.RANK.EQ(AD811,$AD$2:$AD$5513,0))</f>
        <v>#NAME?</v>
      </c>
      <c r="AH811" t="str">
        <f t="shared" si="128"/>
        <v>Baja</v>
      </c>
      <c r="AI811" t="s">
        <v>153</v>
      </c>
      <c r="AJ811" t="str">
        <f>IFERROR(VLOOKUP(B811,Maestro_Regionales!$A$2:$B$35,2,FALSE),"Otras zonas")</f>
        <v>Costa</v>
      </c>
      <c r="AK811" t="str">
        <f t="shared" si="129"/>
        <v>REGIMEN DE EXCEPCION | Costa</v>
      </c>
    </row>
    <row r="812" spans="1:37">
      <c r="A812" s="4" t="s">
        <v>66</v>
      </c>
      <c r="B812" s="4" t="s">
        <v>67</v>
      </c>
      <c r="C812" s="4" t="s">
        <v>128</v>
      </c>
      <c r="D812" s="4" t="s">
        <v>129</v>
      </c>
      <c r="E812" s="4" t="s">
        <v>92</v>
      </c>
      <c r="F812" s="4">
        <v>1</v>
      </c>
      <c r="G812" s="4">
        <v>1</v>
      </c>
      <c r="H812" s="4">
        <v>0</v>
      </c>
      <c r="I812">
        <f t="shared" si="120"/>
        <v>2</v>
      </c>
      <c r="J812">
        <f t="shared" si="121"/>
        <v>0.5</v>
      </c>
      <c r="K812">
        <f t="shared" si="122"/>
        <v>0.5</v>
      </c>
      <c r="L812">
        <f t="shared" si="123"/>
        <v>0</v>
      </c>
      <c r="M812">
        <f>I812*Diccionario!$B$36</f>
        <v>4.4400392156862742E-3</v>
      </c>
      <c r="N812">
        <f>M812*Diccionario!$B$37</f>
        <v>4.4844396078431374E-4</v>
      </c>
      <c r="O812">
        <f>N812*Diccionario!$B$38</f>
        <v>6.7266594117647063E-5</v>
      </c>
      <c r="P812">
        <f>O812*Diccionario!$B$39</f>
        <v>6.053993470588236E-5</v>
      </c>
      <c r="Q812">
        <f>P812*Diccionario!$B$40</f>
        <v>2.4215973882352947E-5</v>
      </c>
      <c r="R812">
        <f>Q812*Diccionario!$B$41</f>
        <v>1.5740383023529416E-5</v>
      </c>
      <c r="S812">
        <f t="shared" si="124"/>
        <v>1.5740383023529416E-5</v>
      </c>
      <c r="T812">
        <f>I812*Diccionario!$B$36</f>
        <v>4.4400392156862742E-3</v>
      </c>
      <c r="U812">
        <f>T812*Diccionario!$B$42</f>
        <v>4.4844396078431374E-4</v>
      </c>
      <c r="V812">
        <f>U812*Diccionario!$B$43</f>
        <v>3.8117736666666666E-4</v>
      </c>
      <c r="W812">
        <f>V812*Diccionario!$B$44</f>
        <v>7.2423699666666666E-5</v>
      </c>
      <c r="X812">
        <f>W812*Diccionario!$B$45</f>
        <v>2.8245242870000002E-5</v>
      </c>
      <c r="Y812">
        <f>X812*Diccionario!$B$46</f>
        <v>2.5138266154300001E-5</v>
      </c>
      <c r="Z812">
        <f>Y812*Diccionario!$B$47</f>
        <v>9.3011584770909993E-6</v>
      </c>
      <c r="AA812">
        <f>Z812*Diccionario!$B$48</f>
        <v>9.3011584770909993E-6</v>
      </c>
      <c r="AB812">
        <f>AA812*Diccionario!$B$49</f>
        <v>6.9758688578182495E-6</v>
      </c>
      <c r="AC812">
        <f t="shared" si="125"/>
        <v>6.9758688578182495E-6</v>
      </c>
      <c r="AD812">
        <f t="shared" si="126"/>
        <v>2.2716251881347665E-5</v>
      </c>
      <c r="AE812">
        <f t="shared" si="127"/>
        <v>3.8067143818011966E-8</v>
      </c>
      <c r="AF812" t="e">
        <f ca="1">IF(AD812="","",_xludf.RANK.EQ(AD812,$AD$2:$AD$5513,0))</f>
        <v>#NAME?</v>
      </c>
      <c r="AH812" t="str">
        <f t="shared" si="128"/>
        <v>Baja</v>
      </c>
      <c r="AI812" t="s">
        <v>153</v>
      </c>
      <c r="AJ812" t="str">
        <f>IFERROR(VLOOKUP(B812,Maestro_Regionales!$A$2:$B$35,2,FALSE),"Otras zonas")</f>
        <v>Costa</v>
      </c>
      <c r="AK812" t="str">
        <f t="shared" si="129"/>
        <v>EPS FAMILIAR DE COLOMBIA | Costa</v>
      </c>
    </row>
    <row r="813" spans="1:37">
      <c r="A813" s="4" t="s">
        <v>66</v>
      </c>
      <c r="B813" s="4" t="s">
        <v>67</v>
      </c>
      <c r="C813" s="4" t="s">
        <v>128</v>
      </c>
      <c r="D813" s="4" t="s">
        <v>129</v>
      </c>
      <c r="E813" s="4" t="s">
        <v>88</v>
      </c>
      <c r="F813" s="4">
        <v>1</v>
      </c>
      <c r="G813" s="4">
        <v>0</v>
      </c>
      <c r="H813" s="4">
        <v>0</v>
      </c>
      <c r="I813">
        <f t="shared" si="120"/>
        <v>1</v>
      </c>
      <c r="J813">
        <f t="shared" si="121"/>
        <v>1</v>
      </c>
      <c r="K813">
        <f t="shared" si="122"/>
        <v>0</v>
      </c>
      <c r="L813">
        <f t="shared" si="123"/>
        <v>0</v>
      </c>
      <c r="M813">
        <f>I813*Diccionario!$B$36</f>
        <v>2.2200196078431371E-3</v>
      </c>
      <c r="N813">
        <f>M813*Diccionario!$B$37</f>
        <v>2.2422198039215687E-4</v>
      </c>
      <c r="O813">
        <f>N813*Diccionario!$B$38</f>
        <v>3.3633297058823532E-5</v>
      </c>
      <c r="P813">
        <f>O813*Diccionario!$B$39</f>
        <v>3.026996735294118E-5</v>
      </c>
      <c r="Q813">
        <f>P813*Diccionario!$B$40</f>
        <v>1.2107986941176473E-5</v>
      </c>
      <c r="R813">
        <f>Q813*Diccionario!$B$41</f>
        <v>7.870191511764708E-6</v>
      </c>
      <c r="S813">
        <f t="shared" si="124"/>
        <v>7.870191511764708E-6</v>
      </c>
      <c r="T813">
        <f>I813*Diccionario!$B$36</f>
        <v>2.2200196078431371E-3</v>
      </c>
      <c r="U813">
        <f>T813*Diccionario!$B$42</f>
        <v>2.2422198039215687E-4</v>
      </c>
      <c r="V813">
        <f>U813*Diccionario!$B$43</f>
        <v>1.9058868333333333E-4</v>
      </c>
      <c r="W813">
        <f>V813*Diccionario!$B$44</f>
        <v>3.6211849833333333E-5</v>
      </c>
      <c r="X813">
        <f>W813*Diccionario!$B$45</f>
        <v>1.4122621435000001E-5</v>
      </c>
      <c r="Y813">
        <f>X813*Diccionario!$B$46</f>
        <v>1.256913307715E-5</v>
      </c>
      <c r="Z813">
        <f>Y813*Diccionario!$B$47</f>
        <v>4.6505792385454997E-6</v>
      </c>
      <c r="AA813">
        <f>Z813*Diccionario!$B$48</f>
        <v>4.6505792385454997E-6</v>
      </c>
      <c r="AB813">
        <f>AA813*Diccionario!$B$49</f>
        <v>3.4879344289091247E-6</v>
      </c>
      <c r="AC813">
        <f t="shared" si="125"/>
        <v>3.4879344289091247E-6</v>
      </c>
      <c r="AD813">
        <f t="shared" si="126"/>
        <v>1.1358125940673833E-5</v>
      </c>
      <c r="AE813">
        <f t="shared" si="127"/>
        <v>1.9033571909005983E-8</v>
      </c>
      <c r="AF813" t="e">
        <f ca="1">IF(AD813="","",_xludf.RANK.EQ(AD813,$AD$2:$AD$5513,0))</f>
        <v>#NAME?</v>
      </c>
      <c r="AH813" t="str">
        <f t="shared" si="128"/>
        <v>Baja</v>
      </c>
      <c r="AI813" t="s">
        <v>153</v>
      </c>
      <c r="AJ813" t="str">
        <f>IFERROR(VLOOKUP(B813,Maestro_Regionales!$A$2:$B$35,2,FALSE),"Otras zonas")</f>
        <v>Costa</v>
      </c>
      <c r="AK813" t="str">
        <f t="shared" si="129"/>
        <v>COOSALUD EPS | Costa</v>
      </c>
    </row>
    <row r="814" spans="1:37">
      <c r="A814" s="4" t="s">
        <v>66</v>
      </c>
      <c r="B814" s="4" t="s">
        <v>67</v>
      </c>
      <c r="C814" s="4" t="s">
        <v>130</v>
      </c>
      <c r="D814" s="4" t="s">
        <v>131</v>
      </c>
      <c r="E814" s="4" t="s">
        <v>87</v>
      </c>
      <c r="F814" s="4">
        <v>1272</v>
      </c>
      <c r="G814" s="4">
        <v>6548</v>
      </c>
      <c r="H814" s="4">
        <v>0</v>
      </c>
      <c r="I814">
        <f t="shared" si="120"/>
        <v>7820</v>
      </c>
      <c r="J814">
        <f t="shared" si="121"/>
        <v>0.16265984654731458</v>
      </c>
      <c r="K814">
        <f t="shared" si="122"/>
        <v>0.83734015345268542</v>
      </c>
      <c r="L814">
        <f t="shared" si="123"/>
        <v>0</v>
      </c>
      <c r="M814">
        <f>I814*Diccionario!$B$36</f>
        <v>17.360553333333332</v>
      </c>
      <c r="N814">
        <f>M814*Diccionario!$B$37</f>
        <v>1.7534158866666667</v>
      </c>
      <c r="O814">
        <f>N814*Diccionario!$B$38</f>
        <v>0.26301238300000002</v>
      </c>
      <c r="P814">
        <f>O814*Diccionario!$B$39</f>
        <v>0.23671114470000001</v>
      </c>
      <c r="Q814">
        <f>P814*Diccionario!$B$40</f>
        <v>9.4684457880000017E-2</v>
      </c>
      <c r="R814">
        <f>Q814*Diccionario!$B$41</f>
        <v>6.1544897622000015E-2</v>
      </c>
      <c r="S814">
        <f t="shared" si="124"/>
        <v>6.1544897622000015E-2</v>
      </c>
      <c r="T814">
        <f>I814*Diccionario!$B$36</f>
        <v>17.360553333333332</v>
      </c>
      <c r="U814">
        <f>T814*Diccionario!$B$42</f>
        <v>1.7534158866666667</v>
      </c>
      <c r="V814">
        <f>U814*Diccionario!$B$43</f>
        <v>1.4904035036666667</v>
      </c>
      <c r="W814">
        <f>V814*Diccionario!$B$44</f>
        <v>0.28317666569666666</v>
      </c>
      <c r="X814">
        <f>W814*Diccionario!$B$45</f>
        <v>0.1104388996217</v>
      </c>
      <c r="Y814">
        <f>X814*Diccionario!$B$46</f>
        <v>9.8290620663313011E-2</v>
      </c>
      <c r="Z814">
        <f>Y814*Diccionario!$B$47</f>
        <v>3.6367529645425813E-2</v>
      </c>
      <c r="AA814">
        <f>Z814*Diccionario!$B$48</f>
        <v>3.6367529645425813E-2</v>
      </c>
      <c r="AB814">
        <f>AA814*Diccionario!$B$49</f>
        <v>2.7275647234069361E-2</v>
      </c>
      <c r="AC814">
        <f t="shared" si="125"/>
        <v>2.7275647234069361E-2</v>
      </c>
      <c r="AD814">
        <f t="shared" si="126"/>
        <v>8.8820544856069383E-2</v>
      </c>
      <c r="AE814">
        <f t="shared" si="127"/>
        <v>1.488425323284268E-4</v>
      </c>
      <c r="AF814" t="e">
        <f ca="1">IF(AD814="","",_xludf.RANK.EQ(AD814,$AD$2:$AD$5513,0))</f>
        <v>#NAME?</v>
      </c>
      <c r="AH814" t="str">
        <f t="shared" si="128"/>
        <v>Baja</v>
      </c>
      <c r="AI814" t="s">
        <v>153</v>
      </c>
      <c r="AJ814" t="str">
        <f>IFERROR(VLOOKUP(B814,Maestro_Regionales!$A$2:$B$35,2,FALSE),"Otras zonas")</f>
        <v>Costa</v>
      </c>
      <c r="AK814" t="str">
        <f t="shared" si="129"/>
        <v>NUEVA EPS | Costa</v>
      </c>
    </row>
    <row r="815" spans="1:37">
      <c r="A815" s="4" t="s">
        <v>66</v>
      </c>
      <c r="B815" s="4" t="s">
        <v>67</v>
      </c>
      <c r="C815" s="4" t="s">
        <v>130</v>
      </c>
      <c r="D815" s="4" t="s">
        <v>131</v>
      </c>
      <c r="E815" s="4" t="s">
        <v>90</v>
      </c>
      <c r="F815" s="4">
        <v>0</v>
      </c>
      <c r="G815" s="4">
        <v>0</v>
      </c>
      <c r="H815" s="4">
        <v>59</v>
      </c>
      <c r="I815">
        <f t="shared" si="120"/>
        <v>59</v>
      </c>
      <c r="J815">
        <f t="shared" si="121"/>
        <v>0</v>
      </c>
      <c r="K815">
        <f t="shared" si="122"/>
        <v>0</v>
      </c>
      <c r="L815">
        <f t="shared" si="123"/>
        <v>1</v>
      </c>
      <c r="M815">
        <f>I815*Diccionario!$B$36</f>
        <v>0.13098115686274509</v>
      </c>
      <c r="N815">
        <f>M815*Diccionario!$B$37</f>
        <v>1.3229096843137254E-2</v>
      </c>
      <c r="O815">
        <f>N815*Diccionario!$B$38</f>
        <v>1.9843645264705878E-3</v>
      </c>
      <c r="P815">
        <f>O815*Diccionario!$B$39</f>
        <v>1.7859280738235291E-3</v>
      </c>
      <c r="Q815">
        <f>P815*Diccionario!$B$40</f>
        <v>7.1437122952941164E-4</v>
      </c>
      <c r="R815">
        <f>Q815*Diccionario!$B$41</f>
        <v>4.6434129919411757E-4</v>
      </c>
      <c r="S815">
        <f t="shared" si="124"/>
        <v>4.6434129919411757E-4</v>
      </c>
      <c r="T815">
        <f>I815*Diccionario!$B$36</f>
        <v>0.13098115686274509</v>
      </c>
      <c r="U815">
        <f>T815*Diccionario!$B$42</f>
        <v>1.3229096843137254E-2</v>
      </c>
      <c r="V815">
        <f>U815*Diccionario!$B$43</f>
        <v>1.1244732316666665E-2</v>
      </c>
      <c r="W815">
        <f>V815*Diccionario!$B$44</f>
        <v>2.1364991401666665E-3</v>
      </c>
      <c r="X815">
        <f>W815*Diccionario!$B$45</f>
        <v>8.3323466466499998E-4</v>
      </c>
      <c r="Y815">
        <f>X815*Diccionario!$B$46</f>
        <v>7.4157885155184998E-4</v>
      </c>
      <c r="Z815">
        <f>Y815*Diccionario!$B$47</f>
        <v>2.743841750741845E-4</v>
      </c>
      <c r="AA815">
        <f>Z815*Diccionario!$B$48</f>
        <v>2.743841750741845E-4</v>
      </c>
      <c r="AB815">
        <f>AA815*Diccionario!$B$49</f>
        <v>2.0578813130563839E-4</v>
      </c>
      <c r="AC815">
        <f t="shared" si="125"/>
        <v>2.0578813130563839E-4</v>
      </c>
      <c r="AD815">
        <f t="shared" si="126"/>
        <v>6.7012943049975595E-4</v>
      </c>
      <c r="AE815">
        <f t="shared" si="127"/>
        <v>1.1229807426313526E-6</v>
      </c>
      <c r="AF815" t="e">
        <f ca="1">IF(AD815="","",_xludf.RANK.EQ(AD815,$AD$2:$AD$5513,0))</f>
        <v>#NAME?</v>
      </c>
      <c r="AH815" t="str">
        <f t="shared" si="128"/>
        <v>Baja</v>
      </c>
      <c r="AI815" t="s">
        <v>153</v>
      </c>
      <c r="AJ815" t="str">
        <f>IFERROR(VLOOKUP(B815,Maestro_Regionales!$A$2:$B$35,2,FALSE),"Otras zonas")</f>
        <v>Costa</v>
      </c>
      <c r="AK815" t="str">
        <f t="shared" si="129"/>
        <v>REGIMEN DE EXCEPCION | Costa</v>
      </c>
    </row>
    <row r="816" spans="1:37">
      <c r="A816" s="4" t="s">
        <v>66</v>
      </c>
      <c r="B816" s="4" t="s">
        <v>67</v>
      </c>
      <c r="C816" s="4" t="s">
        <v>130</v>
      </c>
      <c r="D816" s="4" t="s">
        <v>131</v>
      </c>
      <c r="E816" s="4" t="s">
        <v>77</v>
      </c>
      <c r="F816" s="4">
        <v>1</v>
      </c>
      <c r="G816" s="4">
        <v>0</v>
      </c>
      <c r="H816" s="4">
        <v>0</v>
      </c>
      <c r="I816">
        <f t="shared" si="120"/>
        <v>1</v>
      </c>
      <c r="J816">
        <f t="shared" si="121"/>
        <v>1</v>
      </c>
      <c r="K816">
        <f t="shared" si="122"/>
        <v>0</v>
      </c>
      <c r="L816">
        <f t="shared" si="123"/>
        <v>0</v>
      </c>
      <c r="M816">
        <f>I816*Diccionario!$B$36</f>
        <v>2.2200196078431371E-3</v>
      </c>
      <c r="N816">
        <f>M816*Diccionario!$B$37</f>
        <v>2.2422198039215687E-4</v>
      </c>
      <c r="O816">
        <f>N816*Diccionario!$B$38</f>
        <v>3.3633297058823532E-5</v>
      </c>
      <c r="P816">
        <f>O816*Diccionario!$B$39</f>
        <v>3.026996735294118E-5</v>
      </c>
      <c r="Q816">
        <f>P816*Diccionario!$B$40</f>
        <v>1.2107986941176473E-5</v>
      </c>
      <c r="R816">
        <f>Q816*Diccionario!$B$41</f>
        <v>7.870191511764708E-6</v>
      </c>
      <c r="S816">
        <f t="shared" si="124"/>
        <v>7.870191511764708E-6</v>
      </c>
      <c r="T816">
        <f>I816*Diccionario!$B$36</f>
        <v>2.2200196078431371E-3</v>
      </c>
      <c r="U816">
        <f>T816*Diccionario!$B$42</f>
        <v>2.2422198039215687E-4</v>
      </c>
      <c r="V816">
        <f>U816*Diccionario!$B$43</f>
        <v>1.9058868333333333E-4</v>
      </c>
      <c r="W816">
        <f>V816*Diccionario!$B$44</f>
        <v>3.6211849833333333E-5</v>
      </c>
      <c r="X816">
        <f>W816*Diccionario!$B$45</f>
        <v>1.4122621435000001E-5</v>
      </c>
      <c r="Y816">
        <f>X816*Diccionario!$B$46</f>
        <v>1.256913307715E-5</v>
      </c>
      <c r="Z816">
        <f>Y816*Diccionario!$B$47</f>
        <v>4.6505792385454997E-6</v>
      </c>
      <c r="AA816">
        <f>Z816*Diccionario!$B$48</f>
        <v>4.6505792385454997E-6</v>
      </c>
      <c r="AB816">
        <f>AA816*Diccionario!$B$49</f>
        <v>3.4879344289091247E-6</v>
      </c>
      <c r="AC816">
        <f t="shared" si="125"/>
        <v>3.4879344289091247E-6</v>
      </c>
      <c r="AD816">
        <f t="shared" si="126"/>
        <v>1.1358125940673833E-5</v>
      </c>
      <c r="AE816">
        <f t="shared" si="127"/>
        <v>1.9033571909005983E-8</v>
      </c>
      <c r="AF816" t="e">
        <f ca="1">IF(AD816="","",_xludf.RANK.EQ(AD816,$AD$2:$AD$5513,0))</f>
        <v>#NAME?</v>
      </c>
      <c r="AH816" t="str">
        <f t="shared" si="128"/>
        <v>Baja</v>
      </c>
      <c r="AI816" t="s">
        <v>153</v>
      </c>
      <c r="AJ816" t="str">
        <f>IFERROR(VLOOKUP(B816,Maestro_Regionales!$A$2:$B$35,2,FALSE),"Otras zonas")</f>
        <v>Costa</v>
      </c>
      <c r="AK816" t="str">
        <f t="shared" si="129"/>
        <v>MUTUAL SER | Costa</v>
      </c>
    </row>
    <row r="817" spans="1:37">
      <c r="A817" s="4" t="s">
        <v>66</v>
      </c>
      <c r="B817" s="4" t="s">
        <v>67</v>
      </c>
      <c r="C817" s="4" t="s">
        <v>130</v>
      </c>
      <c r="D817" s="4" t="s">
        <v>131</v>
      </c>
      <c r="E817" s="4" t="s">
        <v>89</v>
      </c>
      <c r="F817" s="4">
        <v>0</v>
      </c>
      <c r="G817" s="4">
        <v>1</v>
      </c>
      <c r="H817" s="4">
        <v>0</v>
      </c>
      <c r="I817">
        <f t="shared" si="120"/>
        <v>1</v>
      </c>
      <c r="J817">
        <f t="shared" si="121"/>
        <v>0</v>
      </c>
      <c r="K817">
        <f t="shared" si="122"/>
        <v>1</v>
      </c>
      <c r="L817">
        <f t="shared" si="123"/>
        <v>0</v>
      </c>
      <c r="M817">
        <f>I817*Diccionario!$B$36</f>
        <v>2.2200196078431371E-3</v>
      </c>
      <c r="N817">
        <f>M817*Diccionario!$B$37</f>
        <v>2.2422198039215687E-4</v>
      </c>
      <c r="O817">
        <f>N817*Diccionario!$B$38</f>
        <v>3.3633297058823532E-5</v>
      </c>
      <c r="P817">
        <f>O817*Diccionario!$B$39</f>
        <v>3.026996735294118E-5</v>
      </c>
      <c r="Q817">
        <f>P817*Diccionario!$B$40</f>
        <v>1.2107986941176473E-5</v>
      </c>
      <c r="R817">
        <f>Q817*Diccionario!$B$41</f>
        <v>7.870191511764708E-6</v>
      </c>
      <c r="S817">
        <f t="shared" si="124"/>
        <v>7.870191511764708E-6</v>
      </c>
      <c r="T817">
        <f>I817*Diccionario!$B$36</f>
        <v>2.2200196078431371E-3</v>
      </c>
      <c r="U817">
        <f>T817*Diccionario!$B$42</f>
        <v>2.2422198039215687E-4</v>
      </c>
      <c r="V817">
        <f>U817*Diccionario!$B$43</f>
        <v>1.9058868333333333E-4</v>
      </c>
      <c r="W817">
        <f>V817*Diccionario!$B$44</f>
        <v>3.6211849833333333E-5</v>
      </c>
      <c r="X817">
        <f>W817*Diccionario!$B$45</f>
        <v>1.4122621435000001E-5</v>
      </c>
      <c r="Y817">
        <f>X817*Diccionario!$B$46</f>
        <v>1.256913307715E-5</v>
      </c>
      <c r="Z817">
        <f>Y817*Diccionario!$B$47</f>
        <v>4.6505792385454997E-6</v>
      </c>
      <c r="AA817">
        <f>Z817*Diccionario!$B$48</f>
        <v>4.6505792385454997E-6</v>
      </c>
      <c r="AB817">
        <f>AA817*Diccionario!$B$49</f>
        <v>3.4879344289091247E-6</v>
      </c>
      <c r="AC817">
        <f t="shared" si="125"/>
        <v>3.4879344289091247E-6</v>
      </c>
      <c r="AD817">
        <f t="shared" si="126"/>
        <v>1.1358125940673833E-5</v>
      </c>
      <c r="AE817">
        <f t="shared" si="127"/>
        <v>1.9033571909005983E-8</v>
      </c>
      <c r="AF817" t="e">
        <f ca="1">IF(AD817="","",_xludf.RANK.EQ(AD817,$AD$2:$AD$5513,0))</f>
        <v>#NAME?</v>
      </c>
      <c r="AH817" t="str">
        <f t="shared" si="128"/>
        <v>Baja</v>
      </c>
      <c r="AI817" t="s">
        <v>153</v>
      </c>
      <c r="AJ817" t="str">
        <f>IFERROR(VLOOKUP(B817,Maestro_Regionales!$A$2:$B$35,2,FALSE),"Otras zonas")</f>
        <v>Costa</v>
      </c>
      <c r="AK817" t="str">
        <f t="shared" si="129"/>
        <v>PROTEGER EPS (ANTES CAJACOPI EPS) | Costa</v>
      </c>
    </row>
    <row r="818" spans="1:37">
      <c r="A818" s="4" t="s">
        <v>412</v>
      </c>
      <c r="B818" s="4" t="s">
        <v>413</v>
      </c>
      <c r="C818" s="4" t="s">
        <v>414</v>
      </c>
      <c r="D818" s="4" t="s">
        <v>413</v>
      </c>
      <c r="E818" s="4" t="s">
        <v>86</v>
      </c>
      <c r="F818" s="4">
        <v>1645819</v>
      </c>
      <c r="G818" s="4">
        <v>146263</v>
      </c>
      <c r="H818" s="4">
        <v>0</v>
      </c>
      <c r="I818">
        <f t="shared" si="120"/>
        <v>1792082</v>
      </c>
      <c r="J818">
        <f t="shared" si="121"/>
        <v>0.91838375699326258</v>
      </c>
      <c r="K818">
        <f t="shared" si="122"/>
        <v>8.1616243006737421E-2</v>
      </c>
      <c r="L818">
        <f t="shared" si="123"/>
        <v>0</v>
      </c>
      <c r="M818">
        <f>I818*Diccionario!$B$36</f>
        <v>3978.457178862745</v>
      </c>
      <c r="N818">
        <f>M818*Diccionario!$B$37</f>
        <v>401.82417506513724</v>
      </c>
      <c r="O818">
        <f>N818*Diccionario!$B$38</f>
        <v>60.27362625977058</v>
      </c>
      <c r="P818">
        <f>O818*Diccionario!$B$39</f>
        <v>54.246263633793525</v>
      </c>
      <c r="Q818">
        <f>P818*Diccionario!$B$40</f>
        <v>21.698505453517413</v>
      </c>
      <c r="R818">
        <f>Q818*Diccionario!$B$41</f>
        <v>14.104028544786319</v>
      </c>
      <c r="S818">
        <f t="shared" si="124"/>
        <v>14.104028544786319</v>
      </c>
      <c r="T818">
        <f>I818*Diccionario!$B$36</f>
        <v>3978.457178862745</v>
      </c>
      <c r="U818">
        <f>T818*Diccionario!$B$42</f>
        <v>401.82417506513724</v>
      </c>
      <c r="V818">
        <f>U818*Diccionario!$B$43</f>
        <v>341.55054880536665</v>
      </c>
      <c r="W818">
        <f>V818*Diccionario!$B$44</f>
        <v>64.894604273019667</v>
      </c>
      <c r="X818">
        <f>W818*Diccionario!$B$45</f>
        <v>25.308895666477671</v>
      </c>
      <c r="Y818">
        <f>X818*Diccionario!$B$46</f>
        <v>22.524917143165126</v>
      </c>
      <c r="Z818">
        <f>Y818*Diccionario!$B$47</f>
        <v>8.334219342971096</v>
      </c>
      <c r="AA818">
        <f>Z818*Diccionario!$B$48</f>
        <v>8.334219342971096</v>
      </c>
      <c r="AB818">
        <f>AA818*Diccionario!$B$49</f>
        <v>6.250664507228322</v>
      </c>
      <c r="AC818">
        <f t="shared" si="125"/>
        <v>6.250664507228322</v>
      </c>
      <c r="AD818">
        <f t="shared" si="126"/>
        <v>20.354693052014639</v>
      </c>
      <c r="AE818">
        <f t="shared" si="127"/>
        <v>3.4109721613835249E-2</v>
      </c>
      <c r="AF818" t="e">
        <f ca="1">IF(AD818="","",_xludf.RANK.EQ(AD818,$AD$2:$AD$5513,0))</f>
        <v>#NAME?</v>
      </c>
      <c r="AH818" t="str">
        <f t="shared" si="128"/>
        <v>Alta</v>
      </c>
      <c r="AI818" t="s">
        <v>153</v>
      </c>
      <c r="AJ818" t="str">
        <f>IFERROR(VLOOKUP(B818,Maestro_Regionales!$A$2:$B$35,2,FALSE),"Otras zonas")</f>
        <v>Otras zonas</v>
      </c>
      <c r="AK818" t="str">
        <f t="shared" si="129"/>
        <v>EPS SANITAS | Otras zonas</v>
      </c>
    </row>
    <row r="819" spans="1:37">
      <c r="A819" s="4" t="s">
        <v>412</v>
      </c>
      <c r="B819" s="4" t="s">
        <v>413</v>
      </c>
      <c r="C819" s="4" t="s">
        <v>414</v>
      </c>
      <c r="D819" s="4" t="s">
        <v>413</v>
      </c>
      <c r="E819" s="4" t="s">
        <v>415</v>
      </c>
      <c r="F819" s="4">
        <v>1304680</v>
      </c>
      <c r="G819" s="4">
        <v>196179</v>
      </c>
      <c r="H819" s="4">
        <v>0</v>
      </c>
      <c r="I819">
        <f t="shared" si="120"/>
        <v>1500859</v>
      </c>
      <c r="J819">
        <f t="shared" si="121"/>
        <v>0.86928885391632393</v>
      </c>
      <c r="K819">
        <f t="shared" si="122"/>
        <v>0.13071114608367609</v>
      </c>
      <c r="L819">
        <f t="shared" si="123"/>
        <v>0</v>
      </c>
      <c r="M819">
        <f>I819*Diccionario!$B$36</f>
        <v>3331.9364086078431</v>
      </c>
      <c r="N819">
        <f>M819*Diccionario!$B$37</f>
        <v>336.52557726939216</v>
      </c>
      <c r="O819">
        <f>N819*Diccionario!$B$38</f>
        <v>50.478836590408825</v>
      </c>
      <c r="P819">
        <f>O819*Diccionario!$B$39</f>
        <v>45.430952931367941</v>
      </c>
      <c r="Q819">
        <f>P819*Diccionario!$B$40</f>
        <v>18.172381172547176</v>
      </c>
      <c r="R819">
        <f>Q819*Diccionario!$B$41</f>
        <v>11.812047762155665</v>
      </c>
      <c r="S819">
        <f t="shared" si="124"/>
        <v>11.812047762155665</v>
      </c>
      <c r="T819">
        <f>I819*Diccionario!$B$36</f>
        <v>3331.9364086078431</v>
      </c>
      <c r="U819">
        <f>T819*Diccionario!$B$42</f>
        <v>336.52557726939216</v>
      </c>
      <c r="V819">
        <f>U819*Diccionario!$B$43</f>
        <v>286.04674067898333</v>
      </c>
      <c r="W819">
        <f>V819*Diccionario!$B$44</f>
        <v>54.348880729006829</v>
      </c>
      <c r="X819">
        <f>W819*Diccionario!$B$45</f>
        <v>21.196063484312663</v>
      </c>
      <c r="Y819">
        <f>X819*Diccionario!$B$46</f>
        <v>18.864496501038271</v>
      </c>
      <c r="Z819">
        <f>Y819*Diccionario!$B$47</f>
        <v>6.9798637053841599</v>
      </c>
      <c r="AA819">
        <f>Z819*Diccionario!$B$48</f>
        <v>6.9798637053841599</v>
      </c>
      <c r="AB819">
        <f>AA819*Diccionario!$B$49</f>
        <v>5.2348977790381195</v>
      </c>
      <c r="AC819">
        <f t="shared" si="125"/>
        <v>5.2348977790381195</v>
      </c>
      <c r="AD819">
        <f t="shared" si="126"/>
        <v>17.046945541193786</v>
      </c>
      <c r="AE819">
        <f t="shared" si="127"/>
        <v>2.8566707701778805E-2</v>
      </c>
      <c r="AF819" t="e">
        <f ca="1">IF(AD819="","",_xludf.RANK.EQ(AD819,$AD$2:$AD$5513,0))</f>
        <v>#NAME?</v>
      </c>
      <c r="AH819" t="str">
        <f t="shared" si="128"/>
        <v>Alta</v>
      </c>
      <c r="AI819" t="s">
        <v>153</v>
      </c>
      <c r="AJ819" t="str">
        <f>IFERROR(VLOOKUP(B819,Maestro_Regionales!$A$2:$B$35,2,FALSE),"Otras zonas")</f>
        <v>Otras zonas</v>
      </c>
      <c r="AK819" t="str">
        <f t="shared" si="129"/>
        <v>COMPENSAR EPS | Otras zonas</v>
      </c>
    </row>
    <row r="820" spans="1:37">
      <c r="A820" s="4" t="s">
        <v>412</v>
      </c>
      <c r="B820" s="4" t="s">
        <v>413</v>
      </c>
      <c r="C820" s="4" t="s">
        <v>414</v>
      </c>
      <c r="D820" s="4" t="s">
        <v>413</v>
      </c>
      <c r="E820" s="4" t="s">
        <v>91</v>
      </c>
      <c r="F820" s="4">
        <v>927615</v>
      </c>
      <c r="G820" s="4">
        <v>226778</v>
      </c>
      <c r="H820" s="4">
        <v>0</v>
      </c>
      <c r="I820">
        <f t="shared" si="120"/>
        <v>1154393</v>
      </c>
      <c r="J820">
        <f t="shared" si="121"/>
        <v>0.80355216984163969</v>
      </c>
      <c r="K820">
        <f t="shared" si="122"/>
        <v>0.19644783015836029</v>
      </c>
      <c r="L820">
        <f t="shared" si="123"/>
        <v>0</v>
      </c>
      <c r="M820">
        <f>I820*Diccionario!$B$36</f>
        <v>2562.7750951568623</v>
      </c>
      <c r="N820">
        <f>M820*Diccionario!$B$37</f>
        <v>258.84028461084313</v>
      </c>
      <c r="O820">
        <f>N820*Diccionario!$B$38</f>
        <v>38.826042691626469</v>
      </c>
      <c r="P820">
        <f>O820*Diccionario!$B$39</f>
        <v>34.943438422463821</v>
      </c>
      <c r="Q820">
        <f>P820*Diccionario!$B$40</f>
        <v>13.977375368985529</v>
      </c>
      <c r="R820">
        <f>Q820*Diccionario!$B$41</f>
        <v>9.0852939898405936</v>
      </c>
      <c r="S820">
        <f t="shared" si="124"/>
        <v>9.0852939898405936</v>
      </c>
      <c r="T820">
        <f>I820*Diccionario!$B$36</f>
        <v>2562.7750951568623</v>
      </c>
      <c r="U820">
        <f>T820*Diccionario!$B$42</f>
        <v>258.84028461084313</v>
      </c>
      <c r="V820">
        <f>U820*Diccionario!$B$43</f>
        <v>220.01424191921666</v>
      </c>
      <c r="W820">
        <f>V820*Diccionario!$B$44</f>
        <v>41.802705964651167</v>
      </c>
      <c r="X820">
        <f>W820*Diccionario!$B$45</f>
        <v>16.303055326213954</v>
      </c>
      <c r="Y820">
        <f>X820*Diccionario!$B$46</f>
        <v>14.509719240330419</v>
      </c>
      <c r="Z820">
        <f>Y820*Diccionario!$B$47</f>
        <v>5.3685961189222553</v>
      </c>
      <c r="AA820">
        <f>Z820*Diccionario!$B$48</f>
        <v>5.3685961189222553</v>
      </c>
      <c r="AB820">
        <f>AA820*Diccionario!$B$49</f>
        <v>4.0264470891916915</v>
      </c>
      <c r="AC820">
        <f t="shared" si="125"/>
        <v>4.0264470891916915</v>
      </c>
      <c r="AD820">
        <f t="shared" si="126"/>
        <v>13.111741079032285</v>
      </c>
      <c r="AE820">
        <f t="shared" si="127"/>
        <v>2.1972222176753139E-2</v>
      </c>
      <c r="AF820" t="e">
        <f ca="1">IF(AD820="","",_xludf.RANK.EQ(AD820,$AD$2:$AD$5513,0))</f>
        <v>#NAME?</v>
      </c>
      <c r="AH820" t="str">
        <f t="shared" si="128"/>
        <v>Alta</v>
      </c>
      <c r="AI820" t="s">
        <v>153</v>
      </c>
      <c r="AJ820" t="str">
        <f>IFERROR(VLOOKUP(B820,Maestro_Regionales!$A$2:$B$35,2,FALSE),"Otras zonas")</f>
        <v>Otras zonas</v>
      </c>
      <c r="AK820" t="str">
        <f t="shared" si="129"/>
        <v>FAMISANAR | Otras zonas</v>
      </c>
    </row>
    <row r="821" spans="1:37">
      <c r="A821" s="4" t="s">
        <v>412</v>
      </c>
      <c r="B821" s="4" t="s">
        <v>413</v>
      </c>
      <c r="C821" s="4" t="s">
        <v>414</v>
      </c>
      <c r="D821" s="4" t="s">
        <v>413</v>
      </c>
      <c r="E821" s="4" t="s">
        <v>85</v>
      </c>
      <c r="F821" s="4">
        <v>897510</v>
      </c>
      <c r="G821" s="4">
        <v>202868</v>
      </c>
      <c r="H821" s="4">
        <v>0</v>
      </c>
      <c r="I821">
        <f t="shared" si="120"/>
        <v>1100378</v>
      </c>
      <c r="J821">
        <f t="shared" si="121"/>
        <v>0.81563789897653349</v>
      </c>
      <c r="K821">
        <f t="shared" si="122"/>
        <v>0.18436210102346648</v>
      </c>
      <c r="L821">
        <f t="shared" si="123"/>
        <v>0</v>
      </c>
      <c r="M821">
        <f>I821*Diccionario!$B$36</f>
        <v>2442.8607360392157</v>
      </c>
      <c r="N821">
        <f>M821*Diccionario!$B$37</f>
        <v>246.7289343399608</v>
      </c>
      <c r="O821">
        <f>N821*Diccionario!$B$38</f>
        <v>37.00934015099412</v>
      </c>
      <c r="P821">
        <f>O821*Diccionario!$B$39</f>
        <v>33.308406135894707</v>
      </c>
      <c r="Q821">
        <f>P821*Diccionario!$B$40</f>
        <v>13.323362454357884</v>
      </c>
      <c r="R821">
        <f>Q821*Diccionario!$B$41</f>
        <v>8.6601855953326243</v>
      </c>
      <c r="S821">
        <f t="shared" si="124"/>
        <v>8.6601855953326243</v>
      </c>
      <c r="T821">
        <f>I821*Diccionario!$B$36</f>
        <v>2442.8607360392157</v>
      </c>
      <c r="U821">
        <f>T821*Diccionario!$B$42</f>
        <v>246.7289343399608</v>
      </c>
      <c r="V821">
        <f>U821*Diccionario!$B$43</f>
        <v>209.71959418896668</v>
      </c>
      <c r="W821">
        <f>V821*Diccionario!$B$44</f>
        <v>39.846722895903667</v>
      </c>
      <c r="X821">
        <f>W821*Diccionario!$B$45</f>
        <v>15.540221929402431</v>
      </c>
      <c r="Y821">
        <f>X821*Diccionario!$B$46</f>
        <v>13.830797517168165</v>
      </c>
      <c r="Z821">
        <f>Y821*Diccionario!$B$47</f>
        <v>5.1173950813522211</v>
      </c>
      <c r="AA821">
        <f>Z821*Diccionario!$B$48</f>
        <v>5.1173950813522211</v>
      </c>
      <c r="AB821">
        <f>AA821*Diccionario!$B$49</f>
        <v>3.8380463110141658</v>
      </c>
      <c r="AC821">
        <f t="shared" si="125"/>
        <v>3.8380463110141658</v>
      </c>
      <c r="AD821">
        <f t="shared" si="126"/>
        <v>12.49823190634679</v>
      </c>
      <c r="AE821">
        <f t="shared" si="127"/>
        <v>2.0944123790088184E-2</v>
      </c>
      <c r="AF821" t="e">
        <f ca="1">IF(AD821="","",_xludf.RANK.EQ(AD821,$AD$2:$AD$5513,0))</f>
        <v>#NAME?</v>
      </c>
      <c r="AH821" t="str">
        <f t="shared" si="128"/>
        <v>Alta</v>
      </c>
      <c r="AI821" t="s">
        <v>153</v>
      </c>
      <c r="AJ821" t="str">
        <f>IFERROR(VLOOKUP(B821,Maestro_Regionales!$A$2:$B$35,2,FALSE),"Otras zonas")</f>
        <v>Otras zonas</v>
      </c>
      <c r="AK821" t="str">
        <f t="shared" si="129"/>
        <v>SALUD TOTAL EPS | Otras zonas</v>
      </c>
    </row>
    <row r="822" spans="1:37">
      <c r="A822" s="4" t="s">
        <v>412</v>
      </c>
      <c r="B822" s="4" t="s">
        <v>413</v>
      </c>
      <c r="C822" s="4" t="s">
        <v>414</v>
      </c>
      <c r="D822" s="4" t="s">
        <v>413</v>
      </c>
      <c r="E822" s="4" t="s">
        <v>416</v>
      </c>
      <c r="F822" s="4">
        <v>61131</v>
      </c>
      <c r="G822" s="4">
        <v>839842</v>
      </c>
      <c r="H822" s="4">
        <v>0</v>
      </c>
      <c r="I822">
        <f t="shared" si="120"/>
        <v>900973</v>
      </c>
      <c r="J822">
        <f t="shared" si="121"/>
        <v>6.7849979966103313E-2</v>
      </c>
      <c r="K822">
        <f t="shared" si="122"/>
        <v>0.93215002003389669</v>
      </c>
      <c r="L822">
        <f t="shared" si="123"/>
        <v>0</v>
      </c>
      <c r="M822">
        <f>I822*Diccionario!$B$36</f>
        <v>2000.1777261372547</v>
      </c>
      <c r="N822">
        <f>M822*Diccionario!$B$37</f>
        <v>202.01795033986275</v>
      </c>
      <c r="O822">
        <f>N822*Diccionario!$B$38</f>
        <v>30.302692550979412</v>
      </c>
      <c r="P822">
        <f>O822*Diccionario!$B$39</f>
        <v>27.27242329588147</v>
      </c>
      <c r="Q822">
        <f>P822*Diccionario!$B$40</f>
        <v>10.90896931835259</v>
      </c>
      <c r="R822">
        <f>Q822*Diccionario!$B$41</f>
        <v>7.0908300569291836</v>
      </c>
      <c r="S822">
        <f t="shared" si="124"/>
        <v>7.0908300569291836</v>
      </c>
      <c r="T822">
        <f>I822*Diccionario!$B$36</f>
        <v>2000.1777261372547</v>
      </c>
      <c r="U822">
        <f>T822*Diccionario!$B$42</f>
        <v>202.01795033986275</v>
      </c>
      <c r="V822">
        <f>U822*Diccionario!$B$43</f>
        <v>171.71525778888332</v>
      </c>
      <c r="W822">
        <f>V822*Diccionario!$B$44</f>
        <v>32.625898979887829</v>
      </c>
      <c r="X822">
        <f>W822*Diccionario!$B$45</f>
        <v>12.724100602156254</v>
      </c>
      <c r="Y822">
        <f>X822*Diccionario!$B$46</f>
        <v>11.324449535919065</v>
      </c>
      <c r="Z822">
        <f>Y822*Diccionario!$B$47</f>
        <v>4.1900463282900544</v>
      </c>
      <c r="AA822">
        <f>Z822*Diccionario!$B$48</f>
        <v>4.1900463282900544</v>
      </c>
      <c r="AB822">
        <f>AA822*Diccionario!$B$49</f>
        <v>3.1425347462175406</v>
      </c>
      <c r="AC822">
        <f t="shared" si="125"/>
        <v>3.1425347462175406</v>
      </c>
      <c r="AD822">
        <f t="shared" si="126"/>
        <v>10.233364803146724</v>
      </c>
      <c r="AE822">
        <f t="shared" si="127"/>
        <v>1.7148734383572846E-2</v>
      </c>
      <c r="AF822" t="e">
        <f ca="1">IF(AD822="","",_xludf.RANK.EQ(AD822,$AD$2:$AD$5513,0))</f>
        <v>#NAME?</v>
      </c>
      <c r="AH822" t="str">
        <f t="shared" si="128"/>
        <v>Alta</v>
      </c>
      <c r="AI822" t="s">
        <v>153</v>
      </c>
      <c r="AJ822" t="str">
        <f>IFERROR(VLOOKUP(B822,Maestro_Regionales!$A$2:$B$35,2,FALSE),"Otras zonas")</f>
        <v>Otras zonas</v>
      </c>
      <c r="AK822" t="str">
        <f t="shared" si="129"/>
        <v>CAPITAL SALUD EPS | Otras zonas</v>
      </c>
    </row>
    <row r="823" spans="1:37">
      <c r="A823" s="4" t="s">
        <v>412</v>
      </c>
      <c r="B823" s="4" t="s">
        <v>413</v>
      </c>
      <c r="C823" s="4" t="s">
        <v>414</v>
      </c>
      <c r="D823" s="4" t="s">
        <v>413</v>
      </c>
      <c r="E823" s="4" t="s">
        <v>87</v>
      </c>
      <c r="F823" s="4">
        <v>437155</v>
      </c>
      <c r="G823" s="4">
        <v>115641</v>
      </c>
      <c r="H823" s="4">
        <v>0</v>
      </c>
      <c r="I823">
        <f t="shared" si="120"/>
        <v>552796</v>
      </c>
      <c r="J823">
        <f t="shared" si="121"/>
        <v>0.79080709701227936</v>
      </c>
      <c r="K823">
        <f t="shared" si="122"/>
        <v>0.20919290298772061</v>
      </c>
      <c r="L823">
        <f t="shared" si="123"/>
        <v>0</v>
      </c>
      <c r="M823">
        <f>I823*Diccionario!$B$36</f>
        <v>1227.2179591372549</v>
      </c>
      <c r="N823">
        <f>M823*Diccionario!$B$37</f>
        <v>123.94901387286275</v>
      </c>
      <c r="O823">
        <f>N823*Diccionario!$B$38</f>
        <v>18.592352080929412</v>
      </c>
      <c r="P823">
        <f>O823*Diccionario!$B$39</f>
        <v>16.733116872836472</v>
      </c>
      <c r="Q823">
        <f>P823*Diccionario!$B$40</f>
        <v>6.6932467491345893</v>
      </c>
      <c r="R823">
        <f>Q823*Diccionario!$B$41</f>
        <v>4.3506103869374835</v>
      </c>
      <c r="S823">
        <f t="shared" si="124"/>
        <v>4.3506103869374835</v>
      </c>
      <c r="T823">
        <f>I823*Diccionario!$B$36</f>
        <v>1227.2179591372549</v>
      </c>
      <c r="U823">
        <f>T823*Diccionario!$B$42</f>
        <v>123.94901387286275</v>
      </c>
      <c r="V823">
        <f>U823*Diccionario!$B$43</f>
        <v>105.35666179193333</v>
      </c>
      <c r="W823">
        <f>V823*Diccionario!$B$44</f>
        <v>20.017765740467333</v>
      </c>
      <c r="X823">
        <f>W823*Diccionario!$B$45</f>
        <v>7.8069286387822601</v>
      </c>
      <c r="Y823">
        <f>X823*Diccionario!$B$46</f>
        <v>6.948166488516212</v>
      </c>
      <c r="Z823">
        <f>Y823*Diccionario!$B$47</f>
        <v>2.5708216007509983</v>
      </c>
      <c r="AA823">
        <f>Z823*Diccionario!$B$48</f>
        <v>2.5708216007509983</v>
      </c>
      <c r="AB823">
        <f>AA823*Diccionario!$B$49</f>
        <v>1.9281162005632488</v>
      </c>
      <c r="AC823">
        <f t="shared" si="125"/>
        <v>1.9281162005632488</v>
      </c>
      <c r="AD823">
        <f t="shared" si="126"/>
        <v>6.2787265875007323</v>
      </c>
      <c r="AE823">
        <f t="shared" si="127"/>
        <v>1.0521682417010871E-2</v>
      </c>
      <c r="AF823" t="e">
        <f ca="1">IF(AD823="","",_xludf.RANK.EQ(AD823,$AD$2:$AD$5513,0))</f>
        <v>#NAME?</v>
      </c>
      <c r="AH823" t="str">
        <f t="shared" si="128"/>
        <v>Alta</v>
      </c>
      <c r="AI823" t="s">
        <v>153</v>
      </c>
      <c r="AJ823" t="str">
        <f>IFERROR(VLOOKUP(B823,Maestro_Regionales!$A$2:$B$35,2,FALSE),"Otras zonas")</f>
        <v>Otras zonas</v>
      </c>
      <c r="AK823" t="str">
        <f t="shared" si="129"/>
        <v>NUEVA EPS | Otras zonas</v>
      </c>
    </row>
    <row r="824" spans="1:37">
      <c r="A824" s="4" t="s">
        <v>412</v>
      </c>
      <c r="B824" s="4" t="s">
        <v>413</v>
      </c>
      <c r="C824" s="4" t="s">
        <v>414</v>
      </c>
      <c r="D824" s="4" t="s">
        <v>413</v>
      </c>
      <c r="E824" s="4" t="s">
        <v>70</v>
      </c>
      <c r="F824" s="4">
        <v>436804</v>
      </c>
      <c r="G824" s="4">
        <v>63598</v>
      </c>
      <c r="H824" s="4">
        <v>0</v>
      </c>
      <c r="I824">
        <f t="shared" si="120"/>
        <v>500402</v>
      </c>
      <c r="J824">
        <f t="shared" si="121"/>
        <v>0.87290618342852344</v>
      </c>
      <c r="K824">
        <f t="shared" si="122"/>
        <v>0.12709381657147653</v>
      </c>
      <c r="L824">
        <f t="shared" si="123"/>
        <v>0</v>
      </c>
      <c r="M824">
        <f>I824*Diccionario!$B$36</f>
        <v>1110.9022518039214</v>
      </c>
      <c r="N824">
        <f>M824*Diccionario!$B$37</f>
        <v>112.20112743219607</v>
      </c>
      <c r="O824">
        <f>N824*Diccionario!$B$38</f>
        <v>16.83016911482941</v>
      </c>
      <c r="P824">
        <f>O824*Diccionario!$B$39</f>
        <v>15.147152203346469</v>
      </c>
      <c r="Q824">
        <f>P824*Diccionario!$B$40</f>
        <v>6.058860881338588</v>
      </c>
      <c r="R824">
        <f>Q824*Diccionario!$B$41</f>
        <v>3.9382595728700824</v>
      </c>
      <c r="S824">
        <f t="shared" si="124"/>
        <v>3.9382595728700824</v>
      </c>
      <c r="T824">
        <f>I824*Diccionario!$B$36</f>
        <v>1110.9022518039214</v>
      </c>
      <c r="U824">
        <f>T824*Diccionario!$B$42</f>
        <v>112.20112743219607</v>
      </c>
      <c r="V824">
        <f>U824*Diccionario!$B$43</f>
        <v>95.370958317366657</v>
      </c>
      <c r="W824">
        <f>V824*Diccionario!$B$44</f>
        <v>18.120482080299666</v>
      </c>
      <c r="X824">
        <f>W824*Diccionario!$B$45</f>
        <v>7.0669880113168704</v>
      </c>
      <c r="Y824">
        <f>X824*Diccionario!$B$46</f>
        <v>6.2896193300720151</v>
      </c>
      <c r="Z824">
        <f>Y824*Diccionario!$B$47</f>
        <v>2.3271591521266455</v>
      </c>
      <c r="AA824">
        <f>Z824*Diccionario!$B$48</f>
        <v>2.3271591521266455</v>
      </c>
      <c r="AB824">
        <f>AA824*Diccionario!$B$49</f>
        <v>1.7453693640949841</v>
      </c>
      <c r="AC824">
        <f t="shared" si="125"/>
        <v>1.7453693640949841</v>
      </c>
      <c r="AD824">
        <f t="shared" si="126"/>
        <v>5.6836289369650661</v>
      </c>
      <c r="AE824">
        <f t="shared" si="127"/>
        <v>9.5244374504104088E-3</v>
      </c>
      <c r="AF824" t="e">
        <f ca="1">IF(AD824="","",_xludf.RANK.EQ(AD824,$AD$2:$AD$5513,0))</f>
        <v>#NAME?</v>
      </c>
      <c r="AH824" t="str">
        <f t="shared" si="128"/>
        <v>Alta</v>
      </c>
      <c r="AI824" t="s">
        <v>153</v>
      </c>
      <c r="AJ824" t="str">
        <f>IFERROR(VLOOKUP(B824,Maestro_Regionales!$A$2:$B$35,2,FALSE),"Otras zonas")</f>
        <v>Otras zonas</v>
      </c>
      <c r="AK824" t="str">
        <f t="shared" si="129"/>
        <v>EPS SURA | Otras zonas</v>
      </c>
    </row>
    <row r="825" spans="1:37">
      <c r="A825" s="4" t="s">
        <v>412</v>
      </c>
      <c r="B825" s="4" t="s">
        <v>413</v>
      </c>
      <c r="C825" s="4" t="s">
        <v>414</v>
      </c>
      <c r="D825" s="4" t="s">
        <v>413</v>
      </c>
      <c r="E825" s="4" t="s">
        <v>94</v>
      </c>
      <c r="F825" s="4">
        <v>250968</v>
      </c>
      <c r="G825" s="4">
        <v>0</v>
      </c>
      <c r="H825" s="4">
        <v>0</v>
      </c>
      <c r="I825">
        <f t="shared" si="120"/>
        <v>250968</v>
      </c>
      <c r="J825">
        <f t="shared" si="121"/>
        <v>1</v>
      </c>
      <c r="K825">
        <f t="shared" si="122"/>
        <v>0</v>
      </c>
      <c r="L825">
        <f t="shared" si="123"/>
        <v>0</v>
      </c>
      <c r="M825">
        <f>I825*Diccionario!$B$36</f>
        <v>557.15388094117645</v>
      </c>
      <c r="N825">
        <f>M825*Diccionario!$B$37</f>
        <v>56.272541975058829</v>
      </c>
      <c r="O825">
        <f>N825*Diccionario!$B$38</f>
        <v>8.4408812962588247</v>
      </c>
      <c r="P825">
        <f>O825*Diccionario!$B$39</f>
        <v>7.596793166632942</v>
      </c>
      <c r="Q825">
        <f>P825*Diccionario!$B$40</f>
        <v>3.038717266653177</v>
      </c>
      <c r="R825">
        <f>Q825*Diccionario!$B$41</f>
        <v>1.975166223324565</v>
      </c>
      <c r="S825">
        <f t="shared" si="124"/>
        <v>1.975166223324565</v>
      </c>
      <c r="T825">
        <f>I825*Diccionario!$B$36</f>
        <v>557.15388094117645</v>
      </c>
      <c r="U825">
        <f>T825*Diccionario!$B$42</f>
        <v>56.272541975058829</v>
      </c>
      <c r="V825">
        <f>U825*Diccionario!$B$43</f>
        <v>47.831660678800006</v>
      </c>
      <c r="W825">
        <f>V825*Diccionario!$B$44</f>
        <v>9.0880155289720008</v>
      </c>
      <c r="X825">
        <f>W825*Diccionario!$B$45</f>
        <v>3.5443260562990804</v>
      </c>
      <c r="Y825">
        <f>X825*Diccionario!$B$46</f>
        <v>3.1544501901061817</v>
      </c>
      <c r="Z825">
        <f>Y825*Diccionario!$B$47</f>
        <v>1.1671465703392871</v>
      </c>
      <c r="AA825">
        <f>Z825*Diccionario!$B$48</f>
        <v>1.1671465703392871</v>
      </c>
      <c r="AB825">
        <f>AA825*Diccionario!$B$49</f>
        <v>0.87535992775446536</v>
      </c>
      <c r="AC825">
        <f t="shared" si="125"/>
        <v>0.87535992775446536</v>
      </c>
      <c r="AD825">
        <f t="shared" si="126"/>
        <v>2.8505261510790305</v>
      </c>
      <c r="AE825">
        <f t="shared" si="127"/>
        <v>4.7768174748594131E-3</v>
      </c>
      <c r="AF825" t="e">
        <f ca="1">IF(AD825="","",_xludf.RANK.EQ(AD825,$AD$2:$AD$5513,0))</f>
        <v>#NAME?</v>
      </c>
      <c r="AH825" t="str">
        <f t="shared" si="128"/>
        <v>Alta</v>
      </c>
      <c r="AI825" t="s">
        <v>153</v>
      </c>
      <c r="AJ825" t="str">
        <f>IFERROR(VLOOKUP(B825,Maestro_Regionales!$A$2:$B$35,2,FALSE),"Otras zonas")</f>
        <v>Otras zonas</v>
      </c>
      <c r="AK825" t="str">
        <f t="shared" si="129"/>
        <v>ALIANSALUD EPS | Otras zonas</v>
      </c>
    </row>
    <row r="826" spans="1:37">
      <c r="A826" s="4" t="s">
        <v>412</v>
      </c>
      <c r="B826" s="4" t="s">
        <v>413</v>
      </c>
      <c r="C826" s="4" t="s">
        <v>414</v>
      </c>
      <c r="D826" s="4" t="s">
        <v>413</v>
      </c>
      <c r="E826" s="4" t="s">
        <v>90</v>
      </c>
      <c r="F826" s="4">
        <v>0</v>
      </c>
      <c r="G826" s="4">
        <v>0</v>
      </c>
      <c r="H826" s="4">
        <v>143032</v>
      </c>
      <c r="I826">
        <f t="shared" si="120"/>
        <v>143032</v>
      </c>
      <c r="J826">
        <f t="shared" si="121"/>
        <v>0</v>
      </c>
      <c r="K826">
        <f t="shared" si="122"/>
        <v>0</v>
      </c>
      <c r="L826">
        <f t="shared" si="123"/>
        <v>1</v>
      </c>
      <c r="M826">
        <f>I826*Diccionario!$B$36</f>
        <v>317.53384454901959</v>
      </c>
      <c r="N826">
        <f>M826*Diccionario!$B$37</f>
        <v>32.07091829945098</v>
      </c>
      <c r="O826">
        <f>N826*Diccionario!$B$38</f>
        <v>4.8106377449176465</v>
      </c>
      <c r="P826">
        <f>O826*Diccionario!$B$39</f>
        <v>4.3295739704258818</v>
      </c>
      <c r="Q826">
        <f>P826*Diccionario!$B$40</f>
        <v>1.7318295881703527</v>
      </c>
      <c r="R826">
        <f>Q826*Diccionario!$B$41</f>
        <v>1.1256892323107293</v>
      </c>
      <c r="S826">
        <f t="shared" si="124"/>
        <v>1.1256892323107293</v>
      </c>
      <c r="T826">
        <f>I826*Diccionario!$B$36</f>
        <v>317.53384454901959</v>
      </c>
      <c r="U826">
        <f>T826*Diccionario!$B$42</f>
        <v>32.07091829945098</v>
      </c>
      <c r="V826">
        <f>U826*Diccionario!$B$43</f>
        <v>27.260280554533331</v>
      </c>
      <c r="W826">
        <f>V826*Diccionario!$B$44</f>
        <v>5.1794533053613332</v>
      </c>
      <c r="X826">
        <f>W826*Diccionario!$B$45</f>
        <v>2.01998678909092</v>
      </c>
      <c r="Y826">
        <f>X826*Diccionario!$B$46</f>
        <v>1.7977882422909188</v>
      </c>
      <c r="Z826">
        <f>Y826*Diccionario!$B$47</f>
        <v>0.66518164964763993</v>
      </c>
      <c r="AA826">
        <f>Z826*Diccionario!$B$48</f>
        <v>0.66518164964763993</v>
      </c>
      <c r="AB826">
        <f>AA826*Diccionario!$B$49</f>
        <v>0.49888623723572995</v>
      </c>
      <c r="AC826">
        <f t="shared" si="125"/>
        <v>0.49888623723572995</v>
      </c>
      <c r="AD826">
        <f t="shared" si="126"/>
        <v>1.6245754695464591</v>
      </c>
      <c r="AE826">
        <f t="shared" si="127"/>
        <v>2.7224098572889428E-3</v>
      </c>
      <c r="AF826" t="e">
        <f ca="1">IF(AD826="","",_xludf.RANK.EQ(AD826,$AD$2:$AD$5513,0))</f>
        <v>#NAME?</v>
      </c>
      <c r="AH826" t="str">
        <f t="shared" si="128"/>
        <v>Alta</v>
      </c>
      <c r="AI826" t="s">
        <v>153</v>
      </c>
      <c r="AJ826" t="str">
        <f>IFERROR(VLOOKUP(B826,Maestro_Regionales!$A$2:$B$35,2,FALSE),"Otras zonas")</f>
        <v>Otras zonas</v>
      </c>
      <c r="AK826" t="str">
        <f t="shared" si="129"/>
        <v>REGIMEN DE EXCEPCION | Otras zonas</v>
      </c>
    </row>
    <row r="827" spans="1:37">
      <c r="A827" s="4" t="s">
        <v>412</v>
      </c>
      <c r="B827" s="4" t="s">
        <v>413</v>
      </c>
      <c r="C827" s="4" t="s">
        <v>414</v>
      </c>
      <c r="D827" s="4" t="s">
        <v>413</v>
      </c>
      <c r="E827" s="4" t="s">
        <v>88</v>
      </c>
      <c r="F827" s="4">
        <v>6530</v>
      </c>
      <c r="G827" s="4">
        <v>27379</v>
      </c>
      <c r="H827" s="4">
        <v>0</v>
      </c>
      <c r="I827">
        <f t="shared" si="120"/>
        <v>33909</v>
      </c>
      <c r="J827">
        <f t="shared" si="121"/>
        <v>0.19257424282638827</v>
      </c>
      <c r="K827">
        <f t="shared" si="122"/>
        <v>0.80742575717361176</v>
      </c>
      <c r="L827">
        <f t="shared" si="123"/>
        <v>0</v>
      </c>
      <c r="M827">
        <f>I827*Diccionario!$B$36</f>
        <v>75.278644882352935</v>
      </c>
      <c r="N827">
        <f>M827*Diccionario!$B$37</f>
        <v>7.6031431331176469</v>
      </c>
      <c r="O827">
        <f>N827*Diccionario!$B$38</f>
        <v>1.140471469967647</v>
      </c>
      <c r="P827">
        <f>O827*Diccionario!$B$39</f>
        <v>1.0264243229708823</v>
      </c>
      <c r="Q827">
        <f>P827*Diccionario!$B$40</f>
        <v>0.41056972918835294</v>
      </c>
      <c r="R827">
        <f>Q827*Diccionario!$B$41</f>
        <v>0.26687032397242944</v>
      </c>
      <c r="S827">
        <f t="shared" si="124"/>
        <v>0.26687032397242944</v>
      </c>
      <c r="T827">
        <f>I827*Diccionario!$B$36</f>
        <v>75.278644882352935</v>
      </c>
      <c r="U827">
        <f>T827*Diccionario!$B$42</f>
        <v>7.6031431331176469</v>
      </c>
      <c r="V827">
        <f>U827*Diccionario!$B$43</f>
        <v>6.4626716631500001</v>
      </c>
      <c r="W827">
        <f>V827*Diccionario!$B$44</f>
        <v>1.2279076159985001</v>
      </c>
      <c r="X827">
        <f>W827*Diccionario!$B$45</f>
        <v>0.47888397023941504</v>
      </c>
      <c r="Y827">
        <f>X827*Diccionario!$B$46</f>
        <v>0.42620673351307936</v>
      </c>
      <c r="Z827">
        <f>Y827*Diccionario!$B$47</f>
        <v>0.15769649139983935</v>
      </c>
      <c r="AA827">
        <f>Z827*Diccionario!$B$48</f>
        <v>0.15769649139983935</v>
      </c>
      <c r="AB827">
        <f>AA827*Diccionario!$B$49</f>
        <v>0.11827236854987952</v>
      </c>
      <c r="AC827">
        <f t="shared" si="125"/>
        <v>0.11827236854987952</v>
      </c>
      <c r="AD827">
        <f t="shared" si="126"/>
        <v>0.38514269252230893</v>
      </c>
      <c r="AE827">
        <f t="shared" si="127"/>
        <v>6.4540938986248377E-4</v>
      </c>
      <c r="AF827" t="e">
        <f ca="1">IF(AD827="","",_xludf.RANK.EQ(AD827,$AD$2:$AD$5513,0))</f>
        <v>#NAME?</v>
      </c>
      <c r="AH827" t="str">
        <f t="shared" si="128"/>
        <v>Media</v>
      </c>
      <c r="AI827" t="s">
        <v>153</v>
      </c>
      <c r="AJ827" t="str">
        <f>IFERROR(VLOOKUP(B827,Maestro_Regionales!$A$2:$B$35,2,FALSE),"Otras zonas")</f>
        <v>Otras zonas</v>
      </c>
      <c r="AK827" t="str">
        <f t="shared" si="129"/>
        <v>COOSALUD EPS | Otras zonas</v>
      </c>
    </row>
    <row r="828" spans="1:37">
      <c r="A828" s="4" t="s">
        <v>412</v>
      </c>
      <c r="B828" s="4" t="s">
        <v>413</v>
      </c>
      <c r="C828" s="4" t="s">
        <v>414</v>
      </c>
      <c r="D828" s="4" t="s">
        <v>413</v>
      </c>
      <c r="E828" s="4" t="s">
        <v>93</v>
      </c>
      <c r="F828" s="4">
        <v>2675</v>
      </c>
      <c r="G828" s="4">
        <v>0</v>
      </c>
      <c r="H828" s="4">
        <v>0</v>
      </c>
      <c r="I828">
        <f t="shared" si="120"/>
        <v>2675</v>
      </c>
      <c r="J828">
        <f t="shared" si="121"/>
        <v>1</v>
      </c>
      <c r="K828">
        <f t="shared" si="122"/>
        <v>0</v>
      </c>
      <c r="L828">
        <f t="shared" si="123"/>
        <v>0</v>
      </c>
      <c r="M828">
        <f>I828*Diccionario!$B$36</f>
        <v>5.9385524509803913</v>
      </c>
      <c r="N828">
        <f>M828*Diccionario!$B$37</f>
        <v>0.59979379754901951</v>
      </c>
      <c r="O828">
        <f>N828*Diccionario!$B$38</f>
        <v>8.9969069632352919E-2</v>
      </c>
      <c r="P828">
        <f>O828*Diccionario!$B$39</f>
        <v>8.0972162669117623E-2</v>
      </c>
      <c r="Q828">
        <f>P828*Diccionario!$B$40</f>
        <v>3.238886506764705E-2</v>
      </c>
      <c r="R828">
        <f>Q828*Diccionario!$B$41</f>
        <v>2.1052762293970583E-2</v>
      </c>
      <c r="S828">
        <f t="shared" si="124"/>
        <v>2.1052762293970583E-2</v>
      </c>
      <c r="T828">
        <f>I828*Diccionario!$B$36</f>
        <v>5.9385524509803913</v>
      </c>
      <c r="U828">
        <f>T828*Diccionario!$B$42</f>
        <v>0.59979379754901951</v>
      </c>
      <c r="V828">
        <f>U828*Diccionario!$B$43</f>
        <v>0.50982472791666655</v>
      </c>
      <c r="W828">
        <f>V828*Diccionario!$B$44</f>
        <v>9.6866698304166651E-2</v>
      </c>
      <c r="X828">
        <f>W828*Diccionario!$B$45</f>
        <v>3.7778012338624996E-2</v>
      </c>
      <c r="Y828">
        <f>X828*Diccionario!$B$46</f>
        <v>3.3622430981376246E-2</v>
      </c>
      <c r="Z828">
        <f>Y828*Diccionario!$B$47</f>
        <v>1.2440299463109211E-2</v>
      </c>
      <c r="AA828">
        <f>Z828*Diccionario!$B$48</f>
        <v>1.2440299463109211E-2</v>
      </c>
      <c r="AB828">
        <f>AA828*Diccionario!$B$49</f>
        <v>9.3302245973319077E-3</v>
      </c>
      <c r="AC828">
        <f t="shared" si="125"/>
        <v>9.3302245973319077E-3</v>
      </c>
      <c r="AD828">
        <f t="shared" si="126"/>
        <v>3.0382986891302491E-2</v>
      </c>
      <c r="AE828">
        <f t="shared" si="127"/>
        <v>5.0914804856590982E-5</v>
      </c>
      <c r="AF828" t="e">
        <f ca="1">IF(AD828="","",_xludf.RANK.EQ(AD828,$AD$2:$AD$5513,0))</f>
        <v>#NAME?</v>
      </c>
      <c r="AH828" t="str">
        <f t="shared" si="128"/>
        <v>Baja</v>
      </c>
      <c r="AI828" t="s">
        <v>153</v>
      </c>
      <c r="AJ828" t="str">
        <f>IFERROR(VLOOKUP(B828,Maestro_Regionales!$A$2:$B$35,2,FALSE),"Otras zonas")</f>
        <v>Otras zonas</v>
      </c>
      <c r="AK828" t="str">
        <f t="shared" si="129"/>
        <v>FERRONALES - EAS | Otras zonas</v>
      </c>
    </row>
    <row r="829" spans="1:37">
      <c r="A829" s="4" t="s">
        <v>412</v>
      </c>
      <c r="B829" s="4" t="s">
        <v>413</v>
      </c>
      <c r="C829" s="4" t="s">
        <v>414</v>
      </c>
      <c r="D829" s="4" t="s">
        <v>413</v>
      </c>
      <c r="E829" s="4" t="s">
        <v>417</v>
      </c>
      <c r="F829" s="4">
        <v>41</v>
      </c>
      <c r="G829" s="4">
        <v>99</v>
      </c>
      <c r="H829" s="4">
        <v>0</v>
      </c>
      <c r="I829">
        <f t="shared" si="120"/>
        <v>140</v>
      </c>
      <c r="J829">
        <f t="shared" si="121"/>
        <v>0.29285714285714287</v>
      </c>
      <c r="K829">
        <f t="shared" si="122"/>
        <v>0.70714285714285718</v>
      </c>
      <c r="L829">
        <f t="shared" si="123"/>
        <v>0</v>
      </c>
      <c r="M829">
        <f>I829*Diccionario!$B$36</f>
        <v>0.31080274509803918</v>
      </c>
      <c r="N829">
        <f>M829*Diccionario!$B$37</f>
        <v>3.1391077254901957E-2</v>
      </c>
      <c r="O829">
        <f>N829*Diccionario!$B$38</f>
        <v>4.7086615882352932E-3</v>
      </c>
      <c r="P829">
        <f>O829*Diccionario!$B$39</f>
        <v>4.2377954294117639E-3</v>
      </c>
      <c r="Q829">
        <f>P829*Diccionario!$B$40</f>
        <v>1.6951181717647056E-3</v>
      </c>
      <c r="R829">
        <f>Q829*Diccionario!$B$41</f>
        <v>1.1018268116470586E-3</v>
      </c>
      <c r="S829">
        <f t="shared" si="124"/>
        <v>1.1018268116470586E-3</v>
      </c>
      <c r="T829">
        <f>I829*Diccionario!$B$36</f>
        <v>0.31080274509803918</v>
      </c>
      <c r="U829">
        <f>T829*Diccionario!$B$42</f>
        <v>3.1391077254901957E-2</v>
      </c>
      <c r="V829">
        <f>U829*Diccionario!$B$43</f>
        <v>2.6682415666666664E-2</v>
      </c>
      <c r="W829">
        <f>V829*Diccionario!$B$44</f>
        <v>5.0696589766666663E-3</v>
      </c>
      <c r="X829">
        <f>W829*Diccionario!$B$45</f>
        <v>1.9771670008999999E-3</v>
      </c>
      <c r="Y829">
        <f>X829*Diccionario!$B$46</f>
        <v>1.759678630801E-3</v>
      </c>
      <c r="Z829">
        <f>Y829*Diccionario!$B$47</f>
        <v>6.5108109339636993E-4</v>
      </c>
      <c r="AA829">
        <f>Z829*Diccionario!$B$48</f>
        <v>6.5108109339636993E-4</v>
      </c>
      <c r="AB829">
        <f>AA829*Diccionario!$B$49</f>
        <v>4.8831082004727742E-4</v>
      </c>
      <c r="AC829">
        <f t="shared" si="125"/>
        <v>4.8831082004727742E-4</v>
      </c>
      <c r="AD829">
        <f t="shared" si="126"/>
        <v>1.5901376316943359E-3</v>
      </c>
      <c r="AE829">
        <f t="shared" si="127"/>
        <v>2.6647000672608362E-6</v>
      </c>
      <c r="AF829" t="e">
        <f ca="1">IF(AD829="","",_xludf.RANK.EQ(AD829,$AD$2:$AD$5513,0))</f>
        <v>#NAME?</v>
      </c>
      <c r="AH829" t="str">
        <f t="shared" si="128"/>
        <v>Baja</v>
      </c>
      <c r="AI829" t="s">
        <v>153</v>
      </c>
      <c r="AJ829" t="str">
        <f>IFERROR(VLOOKUP(B829,Maestro_Regionales!$A$2:$B$35,2,FALSE),"Otras zonas")</f>
        <v>Otras zonas</v>
      </c>
      <c r="AK829" t="str">
        <f t="shared" si="129"/>
        <v>MALLAMAS EPSI | Otras zonas</v>
      </c>
    </row>
    <row r="830" spans="1:37">
      <c r="A830" s="4" t="s">
        <v>412</v>
      </c>
      <c r="B830" s="4" t="s">
        <v>413</v>
      </c>
      <c r="C830" s="4" t="s">
        <v>414</v>
      </c>
      <c r="D830" s="4" t="s">
        <v>413</v>
      </c>
      <c r="E830" s="4" t="s">
        <v>77</v>
      </c>
      <c r="F830" s="4">
        <v>7</v>
      </c>
      <c r="G830" s="4">
        <v>2</v>
      </c>
      <c r="H830" s="4">
        <v>0</v>
      </c>
      <c r="I830">
        <f t="shared" si="120"/>
        <v>9</v>
      </c>
      <c r="J830">
        <f t="shared" si="121"/>
        <v>0.77777777777777779</v>
      </c>
      <c r="K830">
        <f t="shared" si="122"/>
        <v>0.22222222222222221</v>
      </c>
      <c r="L830">
        <f t="shared" si="123"/>
        <v>0</v>
      </c>
      <c r="M830">
        <f>I830*Diccionario!$B$36</f>
        <v>1.9980176470588234E-2</v>
      </c>
      <c r="N830">
        <f>M830*Diccionario!$B$37</f>
        <v>2.0179978235294119E-3</v>
      </c>
      <c r="O830">
        <f>N830*Diccionario!$B$38</f>
        <v>3.0269967352941179E-4</v>
      </c>
      <c r="P830">
        <f>O830*Diccionario!$B$39</f>
        <v>2.7242970617647063E-4</v>
      </c>
      <c r="Q830">
        <f>P830*Diccionario!$B$40</f>
        <v>1.0897188247058826E-4</v>
      </c>
      <c r="R830">
        <f>Q830*Diccionario!$B$41</f>
        <v>7.0831723605882367E-5</v>
      </c>
      <c r="S830">
        <f t="shared" si="124"/>
        <v>7.0831723605882367E-5</v>
      </c>
      <c r="T830">
        <f>I830*Diccionario!$B$36</f>
        <v>1.9980176470588234E-2</v>
      </c>
      <c r="U830">
        <f>T830*Diccionario!$B$42</f>
        <v>2.0179978235294119E-3</v>
      </c>
      <c r="V830">
        <f>U830*Diccionario!$B$43</f>
        <v>1.7152981500000001E-3</v>
      </c>
      <c r="W830">
        <f>V830*Diccionario!$B$44</f>
        <v>3.259066485E-4</v>
      </c>
      <c r="X830">
        <f>W830*Diccionario!$B$45</f>
        <v>1.2710359291499999E-4</v>
      </c>
      <c r="Y830">
        <f>X830*Diccionario!$B$46</f>
        <v>1.1312219769434999E-4</v>
      </c>
      <c r="Z830">
        <f>Y830*Diccionario!$B$47</f>
        <v>4.1855213146909497E-5</v>
      </c>
      <c r="AA830">
        <f>Z830*Diccionario!$B$48</f>
        <v>4.1855213146909497E-5</v>
      </c>
      <c r="AB830">
        <f>AA830*Diccionario!$B$49</f>
        <v>3.1391409860182121E-5</v>
      </c>
      <c r="AC830">
        <f t="shared" si="125"/>
        <v>3.1391409860182121E-5</v>
      </c>
      <c r="AD830">
        <f t="shared" si="126"/>
        <v>1.0222313346606448E-4</v>
      </c>
      <c r="AE830">
        <f t="shared" si="127"/>
        <v>1.7130214718105381E-7</v>
      </c>
      <c r="AF830" t="e">
        <f ca="1">IF(AD830="","",_xludf.RANK.EQ(AD830,$AD$2:$AD$5513,0))</f>
        <v>#NAME?</v>
      </c>
      <c r="AH830" t="str">
        <f t="shared" si="128"/>
        <v>Baja</v>
      </c>
      <c r="AI830" t="s">
        <v>153</v>
      </c>
      <c r="AJ830" t="str">
        <f>IFERROR(VLOOKUP(B830,Maestro_Regionales!$A$2:$B$35,2,FALSE),"Otras zonas")</f>
        <v>Otras zonas</v>
      </c>
      <c r="AK830" t="str">
        <f t="shared" si="129"/>
        <v>MUTUAL SER | Otras zonas</v>
      </c>
    </row>
    <row r="831" spans="1:37">
      <c r="A831" s="4" t="s">
        <v>412</v>
      </c>
      <c r="B831" s="4" t="s">
        <v>413</v>
      </c>
      <c r="C831" s="4" t="s">
        <v>414</v>
      </c>
      <c r="D831" s="4" t="s">
        <v>413</v>
      </c>
      <c r="E831" s="4" t="s">
        <v>89</v>
      </c>
      <c r="F831" s="4">
        <v>0</v>
      </c>
      <c r="G831" s="4">
        <v>6</v>
      </c>
      <c r="H831" s="4">
        <v>0</v>
      </c>
      <c r="I831">
        <f t="shared" si="120"/>
        <v>6</v>
      </c>
      <c r="J831">
        <f t="shared" si="121"/>
        <v>0</v>
      </c>
      <c r="K831">
        <f t="shared" si="122"/>
        <v>1</v>
      </c>
      <c r="L831">
        <f t="shared" si="123"/>
        <v>0</v>
      </c>
      <c r="M831">
        <f>I831*Diccionario!$B$36</f>
        <v>1.3320117647058823E-2</v>
      </c>
      <c r="N831">
        <f>M831*Diccionario!$B$37</f>
        <v>1.3453318823529411E-3</v>
      </c>
      <c r="O831">
        <f>N831*Diccionario!$B$38</f>
        <v>2.0179978235294115E-4</v>
      </c>
      <c r="P831">
        <f>O831*Diccionario!$B$39</f>
        <v>1.8161980411764703E-4</v>
      </c>
      <c r="Q831">
        <f>P831*Diccionario!$B$40</f>
        <v>7.2647921647058813E-5</v>
      </c>
      <c r="R831">
        <f>Q831*Diccionario!$B$41</f>
        <v>4.7221149070588231E-5</v>
      </c>
      <c r="S831">
        <f t="shared" si="124"/>
        <v>4.7221149070588231E-5</v>
      </c>
      <c r="T831">
        <f>I831*Diccionario!$B$36</f>
        <v>1.3320117647058823E-2</v>
      </c>
      <c r="U831">
        <f>T831*Diccionario!$B$42</f>
        <v>1.3453318823529411E-3</v>
      </c>
      <c r="V831">
        <f>U831*Diccionario!$B$43</f>
        <v>1.1435320999999999E-3</v>
      </c>
      <c r="W831">
        <f>V831*Diccionario!$B$44</f>
        <v>2.1727109899999998E-4</v>
      </c>
      <c r="X831">
        <f>W831*Diccionario!$B$45</f>
        <v>8.4735728609999992E-5</v>
      </c>
      <c r="Y831">
        <f>X831*Diccionario!$B$46</f>
        <v>7.5414798462899999E-5</v>
      </c>
      <c r="Z831">
        <f>Y831*Diccionario!$B$47</f>
        <v>2.7903475431272998E-5</v>
      </c>
      <c r="AA831">
        <f>Z831*Diccionario!$B$48</f>
        <v>2.7903475431272998E-5</v>
      </c>
      <c r="AB831">
        <f>AA831*Diccionario!$B$49</f>
        <v>2.0927606573454748E-5</v>
      </c>
      <c r="AC831">
        <f t="shared" si="125"/>
        <v>2.0927606573454748E-5</v>
      </c>
      <c r="AD831">
        <f t="shared" si="126"/>
        <v>6.8148755644042983E-5</v>
      </c>
      <c r="AE831">
        <f t="shared" si="127"/>
        <v>1.1420143145403587E-7</v>
      </c>
      <c r="AF831" t="e">
        <f ca="1">IF(AD831="","",_xludf.RANK.EQ(AD831,$AD$2:$AD$5513,0))</f>
        <v>#NAME?</v>
      </c>
      <c r="AH831" t="str">
        <f t="shared" si="128"/>
        <v>Baja</v>
      </c>
      <c r="AI831" t="s">
        <v>153</v>
      </c>
      <c r="AJ831" t="str">
        <f>IFERROR(VLOOKUP(B831,Maestro_Regionales!$A$2:$B$35,2,FALSE),"Otras zonas")</f>
        <v>Otras zonas</v>
      </c>
      <c r="AK831" t="str">
        <f t="shared" si="129"/>
        <v>PROTEGER EPS (ANTES CAJACOPI EPS) | Otras zonas</v>
      </c>
    </row>
    <row r="832" spans="1:37">
      <c r="A832" s="4" t="s">
        <v>412</v>
      </c>
      <c r="B832" s="4" t="s">
        <v>413</v>
      </c>
      <c r="C832" s="4" t="s">
        <v>414</v>
      </c>
      <c r="D832" s="4" t="s">
        <v>413</v>
      </c>
      <c r="E832" s="4" t="s">
        <v>162</v>
      </c>
      <c r="F832" s="4">
        <v>5</v>
      </c>
      <c r="G832" s="4">
        <v>0</v>
      </c>
      <c r="H832" s="4">
        <v>0</v>
      </c>
      <c r="I832">
        <f t="shared" si="120"/>
        <v>5</v>
      </c>
      <c r="J832">
        <f t="shared" si="121"/>
        <v>1</v>
      </c>
      <c r="K832">
        <f t="shared" si="122"/>
        <v>0</v>
      </c>
      <c r="L832">
        <f t="shared" si="123"/>
        <v>0</v>
      </c>
      <c r="M832">
        <f>I832*Diccionario!$B$36</f>
        <v>1.1100098039215685E-2</v>
      </c>
      <c r="N832">
        <f>M832*Diccionario!$B$37</f>
        <v>1.1211099019607844E-3</v>
      </c>
      <c r="O832">
        <f>N832*Diccionario!$B$38</f>
        <v>1.6816648529411766E-4</v>
      </c>
      <c r="P832">
        <f>O832*Diccionario!$B$39</f>
        <v>1.513498367647059E-4</v>
      </c>
      <c r="Q832">
        <f>P832*Diccionario!$B$40</f>
        <v>6.053993470588236E-5</v>
      </c>
      <c r="R832">
        <f>Q832*Diccionario!$B$41</f>
        <v>3.9350957558823535E-5</v>
      </c>
      <c r="S832">
        <f t="shared" si="124"/>
        <v>3.9350957558823535E-5</v>
      </c>
      <c r="T832">
        <f>I832*Diccionario!$B$36</f>
        <v>1.1100098039215685E-2</v>
      </c>
      <c r="U832">
        <f>T832*Diccionario!$B$42</f>
        <v>1.1211099019607844E-3</v>
      </c>
      <c r="V832">
        <f>U832*Diccionario!$B$43</f>
        <v>9.5294341666666671E-4</v>
      </c>
      <c r="W832">
        <f>V832*Diccionario!$B$44</f>
        <v>1.8105924916666667E-4</v>
      </c>
      <c r="X832">
        <f>W832*Diccionario!$B$45</f>
        <v>7.0613107175000004E-5</v>
      </c>
      <c r="Y832">
        <f>X832*Diccionario!$B$46</f>
        <v>6.284566538575001E-5</v>
      </c>
      <c r="Z832">
        <f>Y832*Diccionario!$B$47</f>
        <v>2.3252896192727505E-5</v>
      </c>
      <c r="AA832">
        <f>Z832*Diccionario!$B$48</f>
        <v>2.3252896192727505E-5</v>
      </c>
      <c r="AB832">
        <f>AA832*Diccionario!$B$49</f>
        <v>1.7439672144545629E-5</v>
      </c>
      <c r="AC832">
        <f t="shared" si="125"/>
        <v>1.7439672144545629E-5</v>
      </c>
      <c r="AD832">
        <f t="shared" si="126"/>
        <v>5.6790629703369164E-5</v>
      </c>
      <c r="AE832">
        <f t="shared" si="127"/>
        <v>9.5167859545029915E-8</v>
      </c>
      <c r="AF832" t="e">
        <f ca="1">IF(AD832="","",_xludf.RANK.EQ(AD832,$AD$2:$AD$5513,0))</f>
        <v>#NAME?</v>
      </c>
      <c r="AH832" t="str">
        <f t="shared" si="128"/>
        <v>Baja</v>
      </c>
      <c r="AI832" t="s">
        <v>153</v>
      </c>
      <c r="AJ832" t="str">
        <f>IFERROR(VLOOKUP(B832,Maestro_Regionales!$A$2:$B$35,2,FALSE),"Otras zonas")</f>
        <v>Otras zonas</v>
      </c>
      <c r="AK832" t="str">
        <f t="shared" si="129"/>
        <v>EPS SOS | Otras zonas</v>
      </c>
    </row>
    <row r="833" spans="1:37">
      <c r="A833" s="4" t="s">
        <v>412</v>
      </c>
      <c r="B833" s="4" t="s">
        <v>413</v>
      </c>
      <c r="C833" s="4" t="s">
        <v>414</v>
      </c>
      <c r="D833" s="4" t="s">
        <v>413</v>
      </c>
      <c r="E833" s="4" t="s">
        <v>160</v>
      </c>
      <c r="F833" s="4">
        <v>0</v>
      </c>
      <c r="G833" s="4">
        <v>4</v>
      </c>
      <c r="H833" s="4">
        <v>0</v>
      </c>
      <c r="I833">
        <f t="shared" si="120"/>
        <v>4</v>
      </c>
      <c r="J833">
        <f t="shared" si="121"/>
        <v>0</v>
      </c>
      <c r="K833">
        <f t="shared" si="122"/>
        <v>1</v>
      </c>
      <c r="L833">
        <f t="shared" si="123"/>
        <v>0</v>
      </c>
      <c r="M833">
        <f>I833*Diccionario!$B$36</f>
        <v>8.8800784313725484E-3</v>
      </c>
      <c r="N833">
        <f>M833*Diccionario!$B$37</f>
        <v>8.9688792156862747E-4</v>
      </c>
      <c r="O833">
        <f>N833*Diccionario!$B$38</f>
        <v>1.3453318823529413E-4</v>
      </c>
      <c r="P833">
        <f>O833*Diccionario!$B$39</f>
        <v>1.2107986941176472E-4</v>
      </c>
      <c r="Q833">
        <f>P833*Diccionario!$B$40</f>
        <v>4.8431947764705893E-5</v>
      </c>
      <c r="R833">
        <f>Q833*Diccionario!$B$41</f>
        <v>3.1480766047058832E-5</v>
      </c>
      <c r="S833">
        <f t="shared" si="124"/>
        <v>3.1480766047058832E-5</v>
      </c>
      <c r="T833">
        <f>I833*Diccionario!$B$36</f>
        <v>8.8800784313725484E-3</v>
      </c>
      <c r="U833">
        <f>T833*Diccionario!$B$42</f>
        <v>8.9688792156862747E-4</v>
      </c>
      <c r="V833">
        <f>U833*Diccionario!$B$43</f>
        <v>7.6235473333333332E-4</v>
      </c>
      <c r="W833">
        <f>V833*Diccionario!$B$44</f>
        <v>1.4484739933333333E-4</v>
      </c>
      <c r="X833">
        <f>W833*Diccionario!$B$45</f>
        <v>5.6490485740000004E-5</v>
      </c>
      <c r="Y833">
        <f>X833*Diccionario!$B$46</f>
        <v>5.0276532308600001E-5</v>
      </c>
      <c r="Z833">
        <f>Y833*Diccionario!$B$47</f>
        <v>1.8602316954181999E-5</v>
      </c>
      <c r="AA833">
        <f>Z833*Diccionario!$B$48</f>
        <v>1.8602316954181999E-5</v>
      </c>
      <c r="AB833">
        <f>AA833*Diccionario!$B$49</f>
        <v>1.3951737715636499E-5</v>
      </c>
      <c r="AC833">
        <f t="shared" si="125"/>
        <v>1.3951737715636499E-5</v>
      </c>
      <c r="AD833">
        <f t="shared" si="126"/>
        <v>4.5432503762695331E-5</v>
      </c>
      <c r="AE833">
        <f t="shared" si="127"/>
        <v>7.6134287636023932E-8</v>
      </c>
      <c r="AF833" t="e">
        <f ca="1">IF(AD833="","",_xludf.RANK.EQ(AD833,$AD$2:$AD$5513,0))</f>
        <v>#NAME?</v>
      </c>
      <c r="AH833" t="str">
        <f t="shared" si="128"/>
        <v>Baja</v>
      </c>
      <c r="AI833" t="s">
        <v>153</v>
      </c>
      <c r="AJ833" t="str">
        <f>IFERROR(VLOOKUP(B833,Maestro_Regionales!$A$2:$B$35,2,FALSE),"Otras zonas")</f>
        <v>Otras zonas</v>
      </c>
      <c r="AK833" t="str">
        <f t="shared" si="129"/>
        <v>SAVIA SALUD EPS | Otras zonas</v>
      </c>
    </row>
    <row r="834" spans="1:37">
      <c r="A834" s="4" t="s">
        <v>412</v>
      </c>
      <c r="B834" s="4" t="s">
        <v>413</v>
      </c>
      <c r="C834" s="4" t="s">
        <v>414</v>
      </c>
      <c r="D834" s="4" t="s">
        <v>413</v>
      </c>
      <c r="E834" s="4" t="s">
        <v>95</v>
      </c>
      <c r="F834" s="4">
        <v>2</v>
      </c>
      <c r="G834" s="4">
        <v>0</v>
      </c>
      <c r="H834" s="4">
        <v>0</v>
      </c>
      <c r="I834">
        <f t="shared" ref="I834:I897" si="130">SUM(F834:H834)</f>
        <v>2</v>
      </c>
      <c r="J834">
        <f t="shared" ref="J834:J897" si="131">IFERROR(F834/I834,0)</f>
        <v>1</v>
      </c>
      <c r="K834">
        <f t="shared" ref="K834:K897" si="132">IFERROR(G834/I834,0)</f>
        <v>0</v>
      </c>
      <c r="L834">
        <f t="shared" ref="L834:L897" si="133">IFERROR(H834/I834,0)</f>
        <v>0</v>
      </c>
      <c r="M834">
        <f>I834*Diccionario!$B$36</f>
        <v>4.4400392156862742E-3</v>
      </c>
      <c r="N834">
        <f>M834*Diccionario!$B$37</f>
        <v>4.4844396078431374E-4</v>
      </c>
      <c r="O834">
        <f>N834*Diccionario!$B$38</f>
        <v>6.7266594117647063E-5</v>
      </c>
      <c r="P834">
        <f>O834*Diccionario!$B$39</f>
        <v>6.053993470588236E-5</v>
      </c>
      <c r="Q834">
        <f>P834*Diccionario!$B$40</f>
        <v>2.4215973882352947E-5</v>
      </c>
      <c r="R834">
        <f>Q834*Diccionario!$B$41</f>
        <v>1.5740383023529416E-5</v>
      </c>
      <c r="S834">
        <f t="shared" ref="S834:S897" si="134">R834</f>
        <v>1.5740383023529416E-5</v>
      </c>
      <c r="T834">
        <f>I834*Diccionario!$B$36</f>
        <v>4.4400392156862742E-3</v>
      </c>
      <c r="U834">
        <f>T834*Diccionario!$B$42</f>
        <v>4.4844396078431374E-4</v>
      </c>
      <c r="V834">
        <f>U834*Diccionario!$B$43</f>
        <v>3.8117736666666666E-4</v>
      </c>
      <c r="W834">
        <f>V834*Diccionario!$B$44</f>
        <v>7.2423699666666666E-5</v>
      </c>
      <c r="X834">
        <f>W834*Diccionario!$B$45</f>
        <v>2.8245242870000002E-5</v>
      </c>
      <c r="Y834">
        <f>X834*Diccionario!$B$46</f>
        <v>2.5138266154300001E-5</v>
      </c>
      <c r="Z834">
        <f>Y834*Diccionario!$B$47</f>
        <v>9.3011584770909993E-6</v>
      </c>
      <c r="AA834">
        <f>Z834*Diccionario!$B$48</f>
        <v>9.3011584770909993E-6</v>
      </c>
      <c r="AB834">
        <f>AA834*Diccionario!$B$49</f>
        <v>6.9758688578182495E-6</v>
      </c>
      <c r="AC834">
        <f t="shared" ref="AC834:AC897" si="135">AB834</f>
        <v>6.9758688578182495E-6</v>
      </c>
      <c r="AD834">
        <f t="shared" ref="AD834:AD897" si="136">S834+AC834</f>
        <v>2.2716251881347665E-5</v>
      </c>
      <c r="AE834">
        <f t="shared" ref="AE834:AE897" si="137">IFERROR(AD834/SUM($AD$2:$AD$5513),0)</f>
        <v>3.8067143818011966E-8</v>
      </c>
      <c r="AF834" t="e">
        <f ca="1">IF(AD834="","",_xludf.RANK.EQ(AD834,$AD$2:$AD$5513,0))</f>
        <v>#NAME?</v>
      </c>
      <c r="AH834" t="str">
        <f t="shared" ref="AH834:AH897" si="138">IF(SUM($AD$2:$AD$5513)=0,"",IF((SUMIF($AD$2:$AD$5513,"&gt;"&amp;$AD834,$AD$2:$AD$5513)+$AD834)/SUM($AD$2:$AD$5513)&lt;=40%,"Alta",IF((SUMIF($AD$2:$AD$5513,"&gt;"&amp;$AD834,$AD$2:$AD$5513)+$AD834)/SUM($AD$2:$AD$5513)&lt;=80%,"Media","Baja")))</f>
        <v>Baja</v>
      </c>
      <c r="AI834" t="s">
        <v>153</v>
      </c>
      <c r="AJ834" t="str">
        <f>IFERROR(VLOOKUP(B834,Maestro_Regionales!$A$2:$B$35,2,FALSE),"Otras zonas")</f>
        <v>Otras zonas</v>
      </c>
      <c r="AK834" t="str">
        <f t="shared" ref="AK834:AK897" si="139">E834&amp;" | "&amp;AJ834</f>
        <v>ASMETSALUD EPS | Otras zonas</v>
      </c>
    </row>
    <row r="835" spans="1:37">
      <c r="A835" s="4" t="s">
        <v>412</v>
      </c>
      <c r="B835" s="4" t="s">
        <v>413</v>
      </c>
      <c r="C835" s="4" t="s">
        <v>414</v>
      </c>
      <c r="D835" s="4" t="s">
        <v>413</v>
      </c>
      <c r="E835" s="4" t="s">
        <v>92</v>
      </c>
      <c r="F835" s="4">
        <v>0</v>
      </c>
      <c r="G835" s="4">
        <v>1</v>
      </c>
      <c r="H835" s="4">
        <v>0</v>
      </c>
      <c r="I835">
        <f t="shared" si="130"/>
        <v>1</v>
      </c>
      <c r="J835">
        <f t="shared" si="131"/>
        <v>0</v>
      </c>
      <c r="K835">
        <f t="shared" si="132"/>
        <v>1</v>
      </c>
      <c r="L835">
        <f t="shared" si="133"/>
        <v>0</v>
      </c>
      <c r="M835">
        <f>I835*Diccionario!$B$36</f>
        <v>2.2200196078431371E-3</v>
      </c>
      <c r="N835">
        <f>M835*Diccionario!$B$37</f>
        <v>2.2422198039215687E-4</v>
      </c>
      <c r="O835">
        <f>N835*Diccionario!$B$38</f>
        <v>3.3633297058823532E-5</v>
      </c>
      <c r="P835">
        <f>O835*Diccionario!$B$39</f>
        <v>3.026996735294118E-5</v>
      </c>
      <c r="Q835">
        <f>P835*Diccionario!$B$40</f>
        <v>1.2107986941176473E-5</v>
      </c>
      <c r="R835">
        <f>Q835*Diccionario!$B$41</f>
        <v>7.870191511764708E-6</v>
      </c>
      <c r="S835">
        <f t="shared" si="134"/>
        <v>7.870191511764708E-6</v>
      </c>
      <c r="T835">
        <f>I835*Diccionario!$B$36</f>
        <v>2.2200196078431371E-3</v>
      </c>
      <c r="U835">
        <f>T835*Diccionario!$B$42</f>
        <v>2.2422198039215687E-4</v>
      </c>
      <c r="V835">
        <f>U835*Diccionario!$B$43</f>
        <v>1.9058868333333333E-4</v>
      </c>
      <c r="W835">
        <f>V835*Diccionario!$B$44</f>
        <v>3.6211849833333333E-5</v>
      </c>
      <c r="X835">
        <f>W835*Diccionario!$B$45</f>
        <v>1.4122621435000001E-5</v>
      </c>
      <c r="Y835">
        <f>X835*Diccionario!$B$46</f>
        <v>1.256913307715E-5</v>
      </c>
      <c r="Z835">
        <f>Y835*Diccionario!$B$47</f>
        <v>4.6505792385454997E-6</v>
      </c>
      <c r="AA835">
        <f>Z835*Diccionario!$B$48</f>
        <v>4.6505792385454997E-6</v>
      </c>
      <c r="AB835">
        <f>AA835*Diccionario!$B$49</f>
        <v>3.4879344289091247E-6</v>
      </c>
      <c r="AC835">
        <f t="shared" si="135"/>
        <v>3.4879344289091247E-6</v>
      </c>
      <c r="AD835">
        <f t="shared" si="136"/>
        <v>1.1358125940673833E-5</v>
      </c>
      <c r="AE835">
        <f t="shared" si="137"/>
        <v>1.9033571909005983E-8</v>
      </c>
      <c r="AF835" t="e">
        <f ca="1">IF(AD835="","",_xludf.RANK.EQ(AD835,$AD$2:$AD$5513,0))</f>
        <v>#NAME?</v>
      </c>
      <c r="AH835" t="str">
        <f t="shared" si="138"/>
        <v>Baja</v>
      </c>
      <c r="AI835" t="s">
        <v>153</v>
      </c>
      <c r="AJ835" t="str">
        <f>IFERROR(VLOOKUP(B835,Maestro_Regionales!$A$2:$B$35,2,FALSE),"Otras zonas")</f>
        <v>Otras zonas</v>
      </c>
      <c r="AK835" t="str">
        <f t="shared" si="139"/>
        <v>EPS FAMILIAR DE COLOMBIA | Otras zonas</v>
      </c>
    </row>
    <row r="836" spans="1:37">
      <c r="A836" s="4" t="s">
        <v>412</v>
      </c>
      <c r="B836" s="4" t="s">
        <v>413</v>
      </c>
      <c r="C836" s="4" t="s">
        <v>414</v>
      </c>
      <c r="D836" s="4" t="s">
        <v>413</v>
      </c>
      <c r="E836" s="4" t="s">
        <v>418</v>
      </c>
      <c r="F836" s="4">
        <v>1</v>
      </c>
      <c r="G836" s="4">
        <v>0</v>
      </c>
      <c r="H836" s="4">
        <v>0</v>
      </c>
      <c r="I836">
        <f t="shared" si="130"/>
        <v>1</v>
      </c>
      <c r="J836">
        <f t="shared" si="131"/>
        <v>1</v>
      </c>
      <c r="K836">
        <f t="shared" si="132"/>
        <v>0</v>
      </c>
      <c r="L836">
        <f t="shared" si="133"/>
        <v>0</v>
      </c>
      <c r="M836">
        <f>I836*Diccionario!$B$36</f>
        <v>2.2200196078431371E-3</v>
      </c>
      <c r="N836">
        <f>M836*Diccionario!$B$37</f>
        <v>2.2422198039215687E-4</v>
      </c>
      <c r="O836">
        <f>N836*Diccionario!$B$38</f>
        <v>3.3633297058823532E-5</v>
      </c>
      <c r="P836">
        <f>O836*Diccionario!$B$39</f>
        <v>3.026996735294118E-5</v>
      </c>
      <c r="Q836">
        <f>P836*Diccionario!$B$40</f>
        <v>1.2107986941176473E-5</v>
      </c>
      <c r="R836">
        <f>Q836*Diccionario!$B$41</f>
        <v>7.870191511764708E-6</v>
      </c>
      <c r="S836">
        <f t="shared" si="134"/>
        <v>7.870191511764708E-6</v>
      </c>
      <c r="T836">
        <f>I836*Diccionario!$B$36</f>
        <v>2.2200196078431371E-3</v>
      </c>
      <c r="U836">
        <f>T836*Diccionario!$B$42</f>
        <v>2.2422198039215687E-4</v>
      </c>
      <c r="V836">
        <f>U836*Diccionario!$B$43</f>
        <v>1.9058868333333333E-4</v>
      </c>
      <c r="W836">
        <f>V836*Diccionario!$B$44</f>
        <v>3.6211849833333333E-5</v>
      </c>
      <c r="X836">
        <f>W836*Diccionario!$B$45</f>
        <v>1.4122621435000001E-5</v>
      </c>
      <c r="Y836">
        <f>X836*Diccionario!$B$46</f>
        <v>1.256913307715E-5</v>
      </c>
      <c r="Z836">
        <f>Y836*Diccionario!$B$47</f>
        <v>4.6505792385454997E-6</v>
      </c>
      <c r="AA836">
        <f>Z836*Diccionario!$B$48</f>
        <v>4.6505792385454997E-6</v>
      </c>
      <c r="AB836">
        <f>AA836*Diccionario!$B$49</f>
        <v>3.4879344289091247E-6</v>
      </c>
      <c r="AC836">
        <f t="shared" si="135"/>
        <v>3.4879344289091247E-6</v>
      </c>
      <c r="AD836">
        <f t="shared" si="136"/>
        <v>1.1358125940673833E-5</v>
      </c>
      <c r="AE836">
        <f t="shared" si="137"/>
        <v>1.9033571909005983E-8</v>
      </c>
      <c r="AF836" t="e">
        <f ca="1">IF(AD836="","",_xludf.RANK.EQ(AD836,$AD$2:$AD$5513,0))</f>
        <v>#NAME?</v>
      </c>
      <c r="AH836" t="str">
        <f t="shared" si="138"/>
        <v>Baja</v>
      </c>
      <c r="AI836" t="s">
        <v>153</v>
      </c>
      <c r="AJ836" t="str">
        <f>IFERROR(VLOOKUP(B836,Maestro_Regionales!$A$2:$B$35,2,FALSE),"Otras zonas")</f>
        <v>Otras zonas</v>
      </c>
      <c r="AK836" t="str">
        <f t="shared" si="139"/>
        <v>COMFENALCO VALLE EPS | Otras zonas</v>
      </c>
    </row>
    <row r="837" spans="1:37">
      <c r="A837" s="4" t="s">
        <v>412</v>
      </c>
      <c r="B837" s="4" t="s">
        <v>413</v>
      </c>
      <c r="C837" s="4" t="s">
        <v>414</v>
      </c>
      <c r="D837" s="4" t="s">
        <v>413</v>
      </c>
      <c r="E837" s="4" t="s">
        <v>203</v>
      </c>
      <c r="F837" s="4">
        <v>0</v>
      </c>
      <c r="G837" s="4">
        <v>1</v>
      </c>
      <c r="H837" s="4">
        <v>0</v>
      </c>
      <c r="I837">
        <f t="shared" si="130"/>
        <v>1</v>
      </c>
      <c r="J837">
        <f t="shared" si="131"/>
        <v>0</v>
      </c>
      <c r="K837">
        <f t="shared" si="132"/>
        <v>1</v>
      </c>
      <c r="L837">
        <f t="shared" si="133"/>
        <v>0</v>
      </c>
      <c r="M837">
        <f>I837*Diccionario!$B$36</f>
        <v>2.2200196078431371E-3</v>
      </c>
      <c r="N837">
        <f>M837*Diccionario!$B$37</f>
        <v>2.2422198039215687E-4</v>
      </c>
      <c r="O837">
        <f>N837*Diccionario!$B$38</f>
        <v>3.3633297058823532E-5</v>
      </c>
      <c r="P837">
        <f>O837*Diccionario!$B$39</f>
        <v>3.026996735294118E-5</v>
      </c>
      <c r="Q837">
        <f>P837*Diccionario!$B$40</f>
        <v>1.2107986941176473E-5</v>
      </c>
      <c r="R837">
        <f>Q837*Diccionario!$B$41</f>
        <v>7.870191511764708E-6</v>
      </c>
      <c r="S837">
        <f t="shared" si="134"/>
        <v>7.870191511764708E-6</v>
      </c>
      <c r="T837">
        <f>I837*Diccionario!$B$36</f>
        <v>2.2200196078431371E-3</v>
      </c>
      <c r="U837">
        <f>T837*Diccionario!$B$42</f>
        <v>2.2422198039215687E-4</v>
      </c>
      <c r="V837">
        <f>U837*Diccionario!$B$43</f>
        <v>1.9058868333333333E-4</v>
      </c>
      <c r="W837">
        <f>V837*Diccionario!$B$44</f>
        <v>3.6211849833333333E-5</v>
      </c>
      <c r="X837">
        <f>W837*Diccionario!$B$45</f>
        <v>1.4122621435000001E-5</v>
      </c>
      <c r="Y837">
        <f>X837*Diccionario!$B$46</f>
        <v>1.256913307715E-5</v>
      </c>
      <c r="Z837">
        <f>Y837*Diccionario!$B$47</f>
        <v>4.6505792385454997E-6</v>
      </c>
      <c r="AA837">
        <f>Z837*Diccionario!$B$48</f>
        <v>4.6505792385454997E-6</v>
      </c>
      <c r="AB837">
        <f>AA837*Diccionario!$B$49</f>
        <v>3.4879344289091247E-6</v>
      </c>
      <c r="AC837">
        <f t="shared" si="135"/>
        <v>3.4879344289091247E-6</v>
      </c>
      <c r="AD837">
        <f t="shared" si="136"/>
        <v>1.1358125940673833E-5</v>
      </c>
      <c r="AE837">
        <f t="shared" si="137"/>
        <v>1.9033571909005983E-8</v>
      </c>
      <c r="AF837" t="e">
        <f ca="1">IF(AD837="","",_xludf.RANK.EQ(AD837,$AD$2:$AD$5513,0))</f>
        <v>#NAME?</v>
      </c>
      <c r="AH837" t="str">
        <f t="shared" si="138"/>
        <v>Baja</v>
      </c>
      <c r="AI837" t="s">
        <v>153</v>
      </c>
      <c r="AJ837" t="str">
        <f>IFERROR(VLOOKUP(B837,Maestro_Regionales!$A$2:$B$35,2,FALSE),"Otras zonas")</f>
        <v>Otras zonas</v>
      </c>
      <c r="AK837" t="str">
        <f t="shared" si="139"/>
        <v>CAPRESOCA EPS | Otras zonas</v>
      </c>
    </row>
    <row r="838" spans="1:37">
      <c r="A838" s="4" t="s">
        <v>419</v>
      </c>
      <c r="B838" s="4" t="s">
        <v>420</v>
      </c>
      <c r="C838" s="4" t="s">
        <v>421</v>
      </c>
      <c r="D838" s="4" t="s">
        <v>422</v>
      </c>
      <c r="E838" s="4" t="s">
        <v>85</v>
      </c>
      <c r="F838" s="4">
        <v>223982</v>
      </c>
      <c r="G838" s="4">
        <v>83530</v>
      </c>
      <c r="H838" s="4">
        <v>0</v>
      </c>
      <c r="I838">
        <f t="shared" si="130"/>
        <v>307512</v>
      </c>
      <c r="J838">
        <f t="shared" si="131"/>
        <v>0.72836832383776895</v>
      </c>
      <c r="K838">
        <f t="shared" si="132"/>
        <v>0.27163167616223105</v>
      </c>
      <c r="L838">
        <f t="shared" si="133"/>
        <v>0</v>
      </c>
      <c r="M838">
        <f>I838*Diccionario!$B$36</f>
        <v>682.68266964705879</v>
      </c>
      <c r="N838">
        <f>M838*Diccionario!$B$37</f>
        <v>68.950949634352938</v>
      </c>
      <c r="O838">
        <f>N838*Diccionario!$B$38</f>
        <v>10.34264244515294</v>
      </c>
      <c r="P838">
        <f>O838*Diccionario!$B$39</f>
        <v>9.3083782006376463</v>
      </c>
      <c r="Q838">
        <f>P838*Diccionario!$B$40</f>
        <v>3.7233512802550588</v>
      </c>
      <c r="R838">
        <f>Q838*Diccionario!$B$41</f>
        <v>2.4201783321657881</v>
      </c>
      <c r="S838">
        <f t="shared" si="134"/>
        <v>2.4201783321657881</v>
      </c>
      <c r="T838">
        <f>I838*Diccionario!$B$36</f>
        <v>682.68266964705879</v>
      </c>
      <c r="U838">
        <f>T838*Diccionario!$B$42</f>
        <v>68.950949634352938</v>
      </c>
      <c r="V838">
        <f>U838*Diccionario!$B$43</f>
        <v>58.608307189199998</v>
      </c>
      <c r="W838">
        <f>V838*Diccionario!$B$44</f>
        <v>11.135578365948</v>
      </c>
      <c r="X838">
        <f>W838*Diccionario!$B$45</f>
        <v>4.34287556271972</v>
      </c>
      <c r="Y838">
        <f>X838*Diccionario!$B$46</f>
        <v>3.8651592508205508</v>
      </c>
      <c r="Z838">
        <f>Y838*Diccionario!$B$47</f>
        <v>1.4301089228036037</v>
      </c>
      <c r="AA838">
        <f>Z838*Diccionario!$B$48</f>
        <v>1.4301089228036037</v>
      </c>
      <c r="AB838">
        <f>AA838*Diccionario!$B$49</f>
        <v>1.0725816921027027</v>
      </c>
      <c r="AC838">
        <f t="shared" si="135"/>
        <v>1.0725816921027027</v>
      </c>
      <c r="AD838">
        <f t="shared" si="136"/>
        <v>3.4927600242684909</v>
      </c>
      <c r="AE838">
        <f t="shared" si="137"/>
        <v>5.8530517648822458E-3</v>
      </c>
      <c r="AF838" t="e">
        <f ca="1">IF(AD838="","",_xludf.RANK.EQ(AD838,$AD$2:$AD$5513,0))</f>
        <v>#NAME?</v>
      </c>
      <c r="AH838" t="str">
        <f t="shared" si="138"/>
        <v>Alta</v>
      </c>
      <c r="AI838" t="s">
        <v>153</v>
      </c>
      <c r="AJ838" t="str">
        <f>IFERROR(VLOOKUP(B838,Maestro_Regionales!$A$2:$B$35,2,FALSE),"Otras zonas")</f>
        <v>Costa</v>
      </c>
      <c r="AK838" t="str">
        <f t="shared" si="139"/>
        <v>SALUD TOTAL EPS | Costa</v>
      </c>
    </row>
    <row r="839" spans="1:37">
      <c r="A839" s="4" t="s">
        <v>419</v>
      </c>
      <c r="B839" s="4" t="s">
        <v>420</v>
      </c>
      <c r="C839" s="4" t="s">
        <v>421</v>
      </c>
      <c r="D839" s="4" t="s">
        <v>422</v>
      </c>
      <c r="E839" s="4" t="s">
        <v>77</v>
      </c>
      <c r="F839" s="4">
        <v>60397</v>
      </c>
      <c r="G839" s="4">
        <v>190194</v>
      </c>
      <c r="H839" s="4">
        <v>0</v>
      </c>
      <c r="I839">
        <f t="shared" si="130"/>
        <v>250591</v>
      </c>
      <c r="J839">
        <f t="shared" si="131"/>
        <v>0.24101823289743046</v>
      </c>
      <c r="K839">
        <f t="shared" si="132"/>
        <v>0.75898176710256948</v>
      </c>
      <c r="L839">
        <f t="shared" si="133"/>
        <v>0</v>
      </c>
      <c r="M839">
        <f>I839*Diccionario!$B$36</f>
        <v>556.31693354901961</v>
      </c>
      <c r="N839">
        <f>M839*Diccionario!$B$37</f>
        <v>56.188010288450982</v>
      </c>
      <c r="O839">
        <f>N839*Diccionario!$B$38</f>
        <v>8.4282015432676474</v>
      </c>
      <c r="P839">
        <f>O839*Diccionario!$B$39</f>
        <v>7.585381388940883</v>
      </c>
      <c r="Q839">
        <f>P839*Diccionario!$B$40</f>
        <v>3.0341525555763535</v>
      </c>
      <c r="R839">
        <f>Q839*Diccionario!$B$41</f>
        <v>1.9721991611246299</v>
      </c>
      <c r="S839">
        <f t="shared" si="134"/>
        <v>1.9721991611246299</v>
      </c>
      <c r="T839">
        <f>I839*Diccionario!$B$36</f>
        <v>556.31693354901961</v>
      </c>
      <c r="U839">
        <f>T839*Diccionario!$B$42</f>
        <v>56.188010288450982</v>
      </c>
      <c r="V839">
        <f>U839*Diccionario!$B$43</f>
        <v>47.759808745183335</v>
      </c>
      <c r="W839">
        <f>V839*Diccionario!$B$44</f>
        <v>9.0743636615848331</v>
      </c>
      <c r="X839">
        <f>W839*Diccionario!$B$45</f>
        <v>3.539001828018085</v>
      </c>
      <c r="Y839">
        <f>X839*Diccionario!$B$46</f>
        <v>3.1497116269360959</v>
      </c>
      <c r="Z839">
        <f>Y839*Diccionario!$B$47</f>
        <v>1.1653933019663554</v>
      </c>
      <c r="AA839">
        <f>Z839*Diccionario!$B$48</f>
        <v>1.1653933019663554</v>
      </c>
      <c r="AB839">
        <f>AA839*Diccionario!$B$49</f>
        <v>0.87404497647476653</v>
      </c>
      <c r="AC839">
        <f t="shared" si="135"/>
        <v>0.87404497647476653</v>
      </c>
      <c r="AD839">
        <f t="shared" si="136"/>
        <v>2.8462441375993963</v>
      </c>
      <c r="AE839">
        <f t="shared" si="137"/>
        <v>4.7696418182497178E-3</v>
      </c>
      <c r="AF839" t="e">
        <f ca="1">IF(AD839="","",_xludf.RANK.EQ(AD839,$AD$2:$AD$5513,0))</f>
        <v>#NAME?</v>
      </c>
      <c r="AH839" t="str">
        <f t="shared" si="138"/>
        <v>Alta</v>
      </c>
      <c r="AI839" t="s">
        <v>153</v>
      </c>
      <c r="AJ839" t="str">
        <f>IFERROR(VLOOKUP(B839,Maestro_Regionales!$A$2:$B$35,2,FALSE),"Otras zonas")</f>
        <v>Costa</v>
      </c>
      <c r="AK839" t="str">
        <f t="shared" si="139"/>
        <v>MUTUAL SER | Costa</v>
      </c>
    </row>
    <row r="840" spans="1:37">
      <c r="A840" s="4" t="s">
        <v>419</v>
      </c>
      <c r="B840" s="4" t="s">
        <v>420</v>
      </c>
      <c r="C840" s="4" t="s">
        <v>421</v>
      </c>
      <c r="D840" s="4" t="s">
        <v>422</v>
      </c>
      <c r="E840" s="4" t="s">
        <v>88</v>
      </c>
      <c r="F840" s="4">
        <v>21267</v>
      </c>
      <c r="G840" s="4">
        <v>218279</v>
      </c>
      <c r="H840" s="4">
        <v>0</v>
      </c>
      <c r="I840">
        <f t="shared" si="130"/>
        <v>239546</v>
      </c>
      <c r="J840">
        <f t="shared" si="131"/>
        <v>8.8780443004683865E-2</v>
      </c>
      <c r="K840">
        <f t="shared" si="132"/>
        <v>0.91121955699531609</v>
      </c>
      <c r="L840">
        <f t="shared" si="133"/>
        <v>0</v>
      </c>
      <c r="M840">
        <f>I840*Diccionario!$B$36</f>
        <v>531.79681698039212</v>
      </c>
      <c r="N840">
        <f>M840*Diccionario!$B$37</f>
        <v>53.711478515019607</v>
      </c>
      <c r="O840">
        <f>N840*Diccionario!$B$38</f>
        <v>8.0567217772529407</v>
      </c>
      <c r="P840">
        <f>O840*Diccionario!$B$39</f>
        <v>7.2510495995276472</v>
      </c>
      <c r="Q840">
        <f>P840*Diccionario!$B$40</f>
        <v>2.9004198398110592</v>
      </c>
      <c r="R840">
        <f>Q840*Diccionario!$B$41</f>
        <v>1.8852728958771885</v>
      </c>
      <c r="S840">
        <f t="shared" si="134"/>
        <v>1.8852728958771885</v>
      </c>
      <c r="T840">
        <f>I840*Diccionario!$B$36</f>
        <v>531.79681698039212</v>
      </c>
      <c r="U840">
        <f>T840*Diccionario!$B$42</f>
        <v>53.711478515019607</v>
      </c>
      <c r="V840">
        <f>U840*Diccionario!$B$43</f>
        <v>45.654756737766668</v>
      </c>
      <c r="W840">
        <f>V840*Diccionario!$B$44</f>
        <v>8.6744037801756662</v>
      </c>
      <c r="X840">
        <f>W840*Diccionario!$B$45</f>
        <v>3.38301747426851</v>
      </c>
      <c r="Y840">
        <f>X840*Diccionario!$B$46</f>
        <v>3.0108855520989741</v>
      </c>
      <c r="Z840">
        <f>Y840*Diccionario!$B$47</f>
        <v>1.1140276542766203</v>
      </c>
      <c r="AA840">
        <f>Z840*Diccionario!$B$48</f>
        <v>1.1140276542766203</v>
      </c>
      <c r="AB840">
        <f>AA840*Diccionario!$B$49</f>
        <v>0.83552074070746518</v>
      </c>
      <c r="AC840">
        <f t="shared" si="135"/>
        <v>0.83552074070746518</v>
      </c>
      <c r="AD840">
        <f t="shared" si="136"/>
        <v>2.7207936365846539</v>
      </c>
      <c r="AE840">
        <f t="shared" si="137"/>
        <v>4.5594160165147472E-3</v>
      </c>
      <c r="AF840" t="e">
        <f ca="1">IF(AD840="","",_xludf.RANK.EQ(AD840,$AD$2:$AD$5513,0))</f>
        <v>#NAME?</v>
      </c>
      <c r="AH840" t="str">
        <f t="shared" si="138"/>
        <v>Alta</v>
      </c>
      <c r="AI840" t="s">
        <v>153</v>
      </c>
      <c r="AJ840" t="str">
        <f>IFERROR(VLOOKUP(B840,Maestro_Regionales!$A$2:$B$35,2,FALSE),"Otras zonas")</f>
        <v>Costa</v>
      </c>
      <c r="AK840" t="str">
        <f t="shared" si="139"/>
        <v>COOSALUD EPS | Costa</v>
      </c>
    </row>
    <row r="841" spans="1:37">
      <c r="A841" s="4" t="s">
        <v>419</v>
      </c>
      <c r="B841" s="4" t="s">
        <v>420</v>
      </c>
      <c r="C841" s="4" t="s">
        <v>421</v>
      </c>
      <c r="D841" s="4" t="s">
        <v>422</v>
      </c>
      <c r="E841" s="4" t="s">
        <v>70</v>
      </c>
      <c r="F841" s="4">
        <v>88034</v>
      </c>
      <c r="G841" s="4">
        <v>24065</v>
      </c>
      <c r="H841" s="4">
        <v>0</v>
      </c>
      <c r="I841">
        <f t="shared" si="130"/>
        <v>112099</v>
      </c>
      <c r="J841">
        <f t="shared" si="131"/>
        <v>0.78532368709801159</v>
      </c>
      <c r="K841">
        <f t="shared" si="132"/>
        <v>0.21467631290198841</v>
      </c>
      <c r="L841">
        <f t="shared" si="133"/>
        <v>0</v>
      </c>
      <c r="M841">
        <f>I841*Diccionario!$B$36</f>
        <v>248.86197801960782</v>
      </c>
      <c r="N841">
        <f>M841*Diccionario!$B$37</f>
        <v>25.135059779980391</v>
      </c>
      <c r="O841">
        <f>N841*Diccionario!$B$38</f>
        <v>3.7702589669970585</v>
      </c>
      <c r="P841">
        <f>O841*Diccionario!$B$39</f>
        <v>3.3932330702973528</v>
      </c>
      <c r="Q841">
        <f>P841*Diccionario!$B$40</f>
        <v>1.3572932281189412</v>
      </c>
      <c r="R841">
        <f>Q841*Diccionario!$B$41</f>
        <v>0.88224059827731183</v>
      </c>
      <c r="S841">
        <f t="shared" si="134"/>
        <v>0.88224059827731183</v>
      </c>
      <c r="T841">
        <f>I841*Diccionario!$B$36</f>
        <v>248.86197801960782</v>
      </c>
      <c r="U841">
        <f>T841*Diccionario!$B$42</f>
        <v>25.135059779980391</v>
      </c>
      <c r="V841">
        <f>U841*Diccionario!$B$43</f>
        <v>21.364800812983333</v>
      </c>
      <c r="W841">
        <f>V841*Diccionario!$B$44</f>
        <v>4.0593121544668334</v>
      </c>
      <c r="X841">
        <f>W841*Diccionario!$B$45</f>
        <v>1.583131740242065</v>
      </c>
      <c r="Y841">
        <f>X841*Diccionario!$B$46</f>
        <v>1.408987248815438</v>
      </c>
      <c r="Z841">
        <f>Y841*Diccionario!$B$47</f>
        <v>0.52132528206171203</v>
      </c>
      <c r="AA841">
        <f>Z841*Diccionario!$B$48</f>
        <v>0.52132528206171203</v>
      </c>
      <c r="AB841">
        <f>AA841*Diccionario!$B$49</f>
        <v>0.39099396154628402</v>
      </c>
      <c r="AC841">
        <f t="shared" si="135"/>
        <v>0.39099396154628402</v>
      </c>
      <c r="AD841">
        <f t="shared" si="136"/>
        <v>1.2732345598235959</v>
      </c>
      <c r="AE841">
        <f t="shared" si="137"/>
        <v>2.1336443774276613E-3</v>
      </c>
      <c r="AF841" t="e">
        <f ca="1">IF(AD841="","",_xludf.RANK.EQ(AD841,$AD$2:$AD$5513,0))</f>
        <v>#NAME?</v>
      </c>
      <c r="AH841" t="str">
        <f t="shared" si="138"/>
        <v>Media</v>
      </c>
      <c r="AI841" t="s">
        <v>153</v>
      </c>
      <c r="AJ841" t="str">
        <f>IFERROR(VLOOKUP(B841,Maestro_Regionales!$A$2:$B$35,2,FALSE),"Otras zonas")</f>
        <v>Costa</v>
      </c>
      <c r="AK841" t="str">
        <f t="shared" si="139"/>
        <v>EPS SURA | Costa</v>
      </c>
    </row>
    <row r="842" spans="1:37">
      <c r="A842" s="4" t="s">
        <v>419</v>
      </c>
      <c r="B842" s="4" t="s">
        <v>420</v>
      </c>
      <c r="C842" s="4" t="s">
        <v>421</v>
      </c>
      <c r="D842" s="4" t="s">
        <v>422</v>
      </c>
      <c r="E842" s="4" t="s">
        <v>86</v>
      </c>
      <c r="F842" s="4">
        <v>88088</v>
      </c>
      <c r="G842" s="4">
        <v>15301</v>
      </c>
      <c r="H842" s="4">
        <v>0</v>
      </c>
      <c r="I842">
        <f t="shared" si="130"/>
        <v>103389</v>
      </c>
      <c r="J842">
        <f t="shared" si="131"/>
        <v>0.85200553250345779</v>
      </c>
      <c r="K842">
        <f t="shared" si="132"/>
        <v>0.14799446749654219</v>
      </c>
      <c r="L842">
        <f t="shared" si="133"/>
        <v>0</v>
      </c>
      <c r="M842">
        <f>I842*Diccionario!$B$36</f>
        <v>229.5256072352941</v>
      </c>
      <c r="N842">
        <f>M842*Diccionario!$B$37</f>
        <v>23.182086330764704</v>
      </c>
      <c r="O842">
        <f>N842*Diccionario!$B$38</f>
        <v>3.4773129496147055</v>
      </c>
      <c r="P842">
        <f>O842*Diccionario!$B$39</f>
        <v>3.1295816546532351</v>
      </c>
      <c r="Q842">
        <f>P842*Diccionario!$B$40</f>
        <v>1.251832661861294</v>
      </c>
      <c r="R842">
        <f>Q842*Diccionario!$B$41</f>
        <v>0.81369123020984113</v>
      </c>
      <c r="S842">
        <f t="shared" si="134"/>
        <v>0.81369123020984113</v>
      </c>
      <c r="T842">
        <f>I842*Diccionario!$B$36</f>
        <v>229.5256072352941</v>
      </c>
      <c r="U842">
        <f>T842*Diccionario!$B$42</f>
        <v>23.182086330764704</v>
      </c>
      <c r="V842">
        <f>U842*Diccionario!$B$43</f>
        <v>19.704773381149998</v>
      </c>
      <c r="W842">
        <f>V842*Diccionario!$B$44</f>
        <v>3.7439069424184996</v>
      </c>
      <c r="X842">
        <f>W842*Diccionario!$B$45</f>
        <v>1.460123707543215</v>
      </c>
      <c r="Y842">
        <f>X842*Diccionario!$B$46</f>
        <v>1.2995100997134614</v>
      </c>
      <c r="Z842">
        <f>Y842*Diccionario!$B$47</f>
        <v>0.48081873689398075</v>
      </c>
      <c r="AA842">
        <f>Z842*Diccionario!$B$48</f>
        <v>0.48081873689398075</v>
      </c>
      <c r="AB842">
        <f>AA842*Diccionario!$B$49</f>
        <v>0.36061405267048557</v>
      </c>
      <c r="AC842">
        <f t="shared" si="135"/>
        <v>0.36061405267048557</v>
      </c>
      <c r="AD842">
        <f t="shared" si="136"/>
        <v>1.1743052828803267</v>
      </c>
      <c r="AE842">
        <f t="shared" si="137"/>
        <v>1.9678619661002189E-3</v>
      </c>
      <c r="AF842" t="e">
        <f ca="1">IF(AD842="","",_xludf.RANK.EQ(AD842,$AD$2:$AD$5513,0))</f>
        <v>#NAME?</v>
      </c>
      <c r="AH842" t="str">
        <f t="shared" si="138"/>
        <v>Media</v>
      </c>
      <c r="AI842" t="s">
        <v>153</v>
      </c>
      <c r="AJ842" t="str">
        <f>IFERROR(VLOOKUP(B842,Maestro_Regionales!$A$2:$B$35,2,FALSE),"Otras zonas")</f>
        <v>Costa</v>
      </c>
      <c r="AK842" t="str">
        <f t="shared" si="139"/>
        <v>EPS SANITAS | Costa</v>
      </c>
    </row>
    <row r="843" spans="1:37">
      <c r="A843" s="4" t="s">
        <v>419</v>
      </c>
      <c r="B843" s="4" t="s">
        <v>420</v>
      </c>
      <c r="C843" s="4" t="s">
        <v>421</v>
      </c>
      <c r="D843" s="4" t="s">
        <v>422</v>
      </c>
      <c r="E843" s="4" t="s">
        <v>87</v>
      </c>
      <c r="F843" s="4">
        <v>51582</v>
      </c>
      <c r="G843" s="4">
        <v>48264</v>
      </c>
      <c r="H843" s="4">
        <v>0</v>
      </c>
      <c r="I843">
        <f t="shared" si="130"/>
        <v>99846</v>
      </c>
      <c r="J843">
        <f t="shared" si="131"/>
        <v>0.51661558800552854</v>
      </c>
      <c r="K843">
        <f t="shared" si="132"/>
        <v>0.48338441199447146</v>
      </c>
      <c r="L843">
        <f t="shared" si="133"/>
        <v>0</v>
      </c>
      <c r="M843">
        <f>I843*Diccionario!$B$36</f>
        <v>221.66007776470587</v>
      </c>
      <c r="N843">
        <f>M843*Diccionario!$B$37</f>
        <v>22.387667854235296</v>
      </c>
      <c r="O843">
        <f>N843*Diccionario!$B$38</f>
        <v>3.3581501781352943</v>
      </c>
      <c r="P843">
        <f>O843*Diccionario!$B$39</f>
        <v>3.0223351603217647</v>
      </c>
      <c r="Q843">
        <f>P843*Diccionario!$B$40</f>
        <v>1.2089340641287061</v>
      </c>
      <c r="R843">
        <f>Q843*Diccionario!$B$41</f>
        <v>0.78580714168365895</v>
      </c>
      <c r="S843">
        <f t="shared" si="134"/>
        <v>0.78580714168365895</v>
      </c>
      <c r="T843">
        <f>I843*Diccionario!$B$36</f>
        <v>221.66007776470587</v>
      </c>
      <c r="U843">
        <f>T843*Diccionario!$B$42</f>
        <v>22.387667854235296</v>
      </c>
      <c r="V843">
        <f>U843*Diccionario!$B$43</f>
        <v>19.029517676100003</v>
      </c>
      <c r="W843">
        <f>V843*Diccionario!$B$44</f>
        <v>3.6156083584590006</v>
      </c>
      <c r="X843">
        <f>W843*Diccionario!$B$45</f>
        <v>1.4100872597990104</v>
      </c>
      <c r="Y843">
        <f>X843*Diccionario!$B$46</f>
        <v>1.2549776612211192</v>
      </c>
      <c r="Z843">
        <f>Y843*Diccionario!$B$47</f>
        <v>0.46434173465181411</v>
      </c>
      <c r="AA843">
        <f>Z843*Diccionario!$B$48</f>
        <v>0.46434173465181411</v>
      </c>
      <c r="AB843">
        <f>AA843*Diccionario!$B$49</f>
        <v>0.34825630098886057</v>
      </c>
      <c r="AC843">
        <f t="shared" si="135"/>
        <v>0.34825630098886057</v>
      </c>
      <c r="AD843">
        <f t="shared" si="136"/>
        <v>1.1340634426725196</v>
      </c>
      <c r="AE843">
        <f t="shared" si="137"/>
        <v>1.9004260208266115E-3</v>
      </c>
      <c r="AF843" t="e">
        <f ca="1">IF(AD843="","",_xludf.RANK.EQ(AD843,$AD$2:$AD$5513,0))</f>
        <v>#NAME?</v>
      </c>
      <c r="AH843" t="str">
        <f t="shared" si="138"/>
        <v>Media</v>
      </c>
      <c r="AI843" t="s">
        <v>153</v>
      </c>
      <c r="AJ843" t="str">
        <f>IFERROR(VLOOKUP(B843,Maestro_Regionales!$A$2:$B$35,2,FALSE),"Otras zonas")</f>
        <v>Costa</v>
      </c>
      <c r="AK843" t="str">
        <f t="shared" si="139"/>
        <v>NUEVA EPS | Costa</v>
      </c>
    </row>
    <row r="844" spans="1:37">
      <c r="A844" s="4" t="s">
        <v>419</v>
      </c>
      <c r="B844" s="4" t="s">
        <v>420</v>
      </c>
      <c r="C844" s="4" t="s">
        <v>421</v>
      </c>
      <c r="D844" s="4" t="s">
        <v>422</v>
      </c>
      <c r="E844" s="4" t="s">
        <v>89</v>
      </c>
      <c r="F844" s="4">
        <v>4778</v>
      </c>
      <c r="G844" s="4">
        <v>90681</v>
      </c>
      <c r="H844" s="4">
        <v>0</v>
      </c>
      <c r="I844">
        <f t="shared" si="130"/>
        <v>95459</v>
      </c>
      <c r="J844">
        <f t="shared" si="131"/>
        <v>5.0052902293131085E-2</v>
      </c>
      <c r="K844">
        <f t="shared" si="132"/>
        <v>0.94994709770686891</v>
      </c>
      <c r="L844">
        <f t="shared" si="133"/>
        <v>0</v>
      </c>
      <c r="M844">
        <f>I844*Diccionario!$B$36</f>
        <v>211.92085174509802</v>
      </c>
      <c r="N844">
        <f>M844*Diccionario!$B$37</f>
        <v>21.404006026254901</v>
      </c>
      <c r="O844">
        <f>N844*Diccionario!$B$38</f>
        <v>3.2106009039382353</v>
      </c>
      <c r="P844">
        <f>O844*Diccionario!$B$39</f>
        <v>2.8895408135444116</v>
      </c>
      <c r="Q844">
        <f>P844*Diccionario!$B$40</f>
        <v>1.1558163254177647</v>
      </c>
      <c r="R844">
        <f>Q844*Diccionario!$B$41</f>
        <v>0.75128061152154713</v>
      </c>
      <c r="S844">
        <f t="shared" si="134"/>
        <v>0.75128061152154713</v>
      </c>
      <c r="T844">
        <f>I844*Diccionario!$B$36</f>
        <v>211.92085174509802</v>
      </c>
      <c r="U844">
        <f>T844*Diccionario!$B$42</f>
        <v>21.404006026254901</v>
      </c>
      <c r="V844">
        <f>U844*Diccionario!$B$43</f>
        <v>18.193405122316666</v>
      </c>
      <c r="W844">
        <f>V844*Diccionario!$B$44</f>
        <v>3.4567469732401666</v>
      </c>
      <c r="X844">
        <f>W844*Diccionario!$B$45</f>
        <v>1.3481313195636651</v>
      </c>
      <c r="Y844">
        <f>X844*Diccionario!$B$46</f>
        <v>1.1998368744116619</v>
      </c>
      <c r="Z844">
        <f>Y844*Diccionario!$B$47</f>
        <v>0.44393964353231491</v>
      </c>
      <c r="AA844">
        <f>Z844*Diccionario!$B$48</f>
        <v>0.44393964353231491</v>
      </c>
      <c r="AB844">
        <f>AA844*Diccionario!$B$49</f>
        <v>0.3329547326492362</v>
      </c>
      <c r="AC844">
        <f t="shared" si="135"/>
        <v>0.3329547326492362</v>
      </c>
      <c r="AD844">
        <f t="shared" si="136"/>
        <v>1.0842353441707833</v>
      </c>
      <c r="AE844">
        <f t="shared" si="137"/>
        <v>1.8169257408618019E-3</v>
      </c>
      <c r="AF844" t="e">
        <f ca="1">IF(AD844="","",_xludf.RANK.EQ(AD844,$AD$2:$AD$5513,0))</f>
        <v>#NAME?</v>
      </c>
      <c r="AH844" t="str">
        <f t="shared" si="138"/>
        <v>Media</v>
      </c>
      <c r="AI844" t="s">
        <v>153</v>
      </c>
      <c r="AJ844" t="str">
        <f>IFERROR(VLOOKUP(B844,Maestro_Regionales!$A$2:$B$35,2,FALSE),"Otras zonas")</f>
        <v>Costa</v>
      </c>
      <c r="AK844" t="str">
        <f t="shared" si="139"/>
        <v>PROTEGER EPS (ANTES CAJACOPI EPS) | Costa</v>
      </c>
    </row>
    <row r="845" spans="1:37">
      <c r="A845" s="4" t="s">
        <v>419</v>
      </c>
      <c r="B845" s="4" t="s">
        <v>420</v>
      </c>
      <c r="C845" s="4" t="s">
        <v>421</v>
      </c>
      <c r="D845" s="4" t="s">
        <v>422</v>
      </c>
      <c r="E845" s="4" t="s">
        <v>92</v>
      </c>
      <c r="F845" s="4">
        <v>2683</v>
      </c>
      <c r="G845" s="4">
        <v>27704</v>
      </c>
      <c r="H845" s="4">
        <v>0</v>
      </c>
      <c r="I845">
        <f t="shared" si="130"/>
        <v>30387</v>
      </c>
      <c r="J845">
        <f t="shared" si="131"/>
        <v>8.8294336393852632E-2</v>
      </c>
      <c r="K845">
        <f t="shared" si="132"/>
        <v>0.91170566360614735</v>
      </c>
      <c r="L845">
        <f t="shared" si="133"/>
        <v>0</v>
      </c>
      <c r="M845">
        <f>I845*Diccionario!$B$36</f>
        <v>67.459735823529414</v>
      </c>
      <c r="N845">
        <f>M845*Diccionario!$B$37</f>
        <v>6.8134333181764708</v>
      </c>
      <c r="O845">
        <f>N845*Diccionario!$B$38</f>
        <v>1.0220149977264705</v>
      </c>
      <c r="P845">
        <f>O845*Diccionario!$B$39</f>
        <v>0.9198134979538235</v>
      </c>
      <c r="Q845">
        <f>P845*Diccionario!$B$40</f>
        <v>0.36792539918152944</v>
      </c>
      <c r="R845">
        <f>Q845*Diccionario!$B$41</f>
        <v>0.23915150946799416</v>
      </c>
      <c r="S845">
        <f t="shared" si="134"/>
        <v>0.23915150946799416</v>
      </c>
      <c r="T845">
        <f>I845*Diccionario!$B$36</f>
        <v>67.459735823529414</v>
      </c>
      <c r="U845">
        <f>T845*Diccionario!$B$42</f>
        <v>6.8134333181764708</v>
      </c>
      <c r="V845">
        <f>U845*Diccionario!$B$43</f>
        <v>5.79141832045</v>
      </c>
      <c r="W845">
        <f>V845*Diccionario!$B$44</f>
        <v>1.1003694808855</v>
      </c>
      <c r="X845">
        <f>W845*Diccionario!$B$45</f>
        <v>0.42914409754534505</v>
      </c>
      <c r="Y845">
        <f>X845*Diccionario!$B$46</f>
        <v>0.3819382468153571</v>
      </c>
      <c r="Z845">
        <f>Y845*Diccionario!$B$47</f>
        <v>0.14131715132168213</v>
      </c>
      <c r="AA845">
        <f>Z845*Diccionario!$B$48</f>
        <v>0.14131715132168213</v>
      </c>
      <c r="AB845">
        <f>AA845*Diccionario!$B$49</f>
        <v>0.1059878634912616</v>
      </c>
      <c r="AC845">
        <f t="shared" si="135"/>
        <v>0.1059878634912616</v>
      </c>
      <c r="AD845">
        <f t="shared" si="136"/>
        <v>0.34513937295925579</v>
      </c>
      <c r="AE845">
        <f t="shared" si="137"/>
        <v>5.7837314959896481E-4</v>
      </c>
      <c r="AF845" t="e">
        <f ca="1">IF(AD845="","",_xludf.RANK.EQ(AD845,$AD$2:$AD$5513,0))</f>
        <v>#NAME?</v>
      </c>
      <c r="AH845" t="str">
        <f t="shared" si="138"/>
        <v>Media</v>
      </c>
      <c r="AI845" t="s">
        <v>153</v>
      </c>
      <c r="AJ845" t="str">
        <f>IFERROR(VLOOKUP(B845,Maestro_Regionales!$A$2:$B$35,2,FALSE),"Otras zonas")</f>
        <v>Costa</v>
      </c>
      <c r="AK845" t="str">
        <f t="shared" si="139"/>
        <v>EPS FAMILIAR DE COLOMBIA | Costa</v>
      </c>
    </row>
    <row r="846" spans="1:37">
      <c r="A846" s="4" t="s">
        <v>419</v>
      </c>
      <c r="B846" s="4" t="s">
        <v>420</v>
      </c>
      <c r="C846" s="4" t="s">
        <v>421</v>
      </c>
      <c r="D846" s="4" t="s">
        <v>422</v>
      </c>
      <c r="E846" s="4" t="s">
        <v>90</v>
      </c>
      <c r="F846" s="4">
        <v>0</v>
      </c>
      <c r="G846" s="4">
        <v>0</v>
      </c>
      <c r="H846" s="4">
        <v>24810</v>
      </c>
      <c r="I846">
        <f t="shared" si="130"/>
        <v>24810</v>
      </c>
      <c r="J846">
        <f t="shared" si="131"/>
        <v>0</v>
      </c>
      <c r="K846">
        <f t="shared" si="132"/>
        <v>0</v>
      </c>
      <c r="L846">
        <f t="shared" si="133"/>
        <v>1</v>
      </c>
      <c r="M846">
        <f>I846*Diccionario!$B$36</f>
        <v>55.078686470588231</v>
      </c>
      <c r="N846">
        <f>M846*Diccionario!$B$37</f>
        <v>5.5629473335294115</v>
      </c>
      <c r="O846">
        <f>N846*Diccionario!$B$38</f>
        <v>0.83444210002941166</v>
      </c>
      <c r="P846">
        <f>O846*Diccionario!$B$39</f>
        <v>0.75099789002647055</v>
      </c>
      <c r="Q846">
        <f>P846*Diccionario!$B$40</f>
        <v>0.30039915601058825</v>
      </c>
      <c r="R846">
        <f>Q846*Diccionario!$B$41</f>
        <v>0.19525945140688236</v>
      </c>
      <c r="S846">
        <f t="shared" si="134"/>
        <v>0.19525945140688236</v>
      </c>
      <c r="T846">
        <f>I846*Diccionario!$B$36</f>
        <v>55.078686470588231</v>
      </c>
      <c r="U846">
        <f>T846*Diccionario!$B$42</f>
        <v>5.5629473335294115</v>
      </c>
      <c r="V846">
        <f>U846*Diccionario!$B$43</f>
        <v>4.7285052335</v>
      </c>
      <c r="W846">
        <f>V846*Diccionario!$B$44</f>
        <v>0.89841599436499997</v>
      </c>
      <c r="X846">
        <f>W846*Diccionario!$B$45</f>
        <v>0.35038223780235001</v>
      </c>
      <c r="Y846">
        <f>X846*Diccionario!$B$46</f>
        <v>0.31184019164409149</v>
      </c>
      <c r="Z846">
        <f>Y846*Diccionario!$B$47</f>
        <v>0.11538087090831385</v>
      </c>
      <c r="AA846">
        <f>Z846*Diccionario!$B$48</f>
        <v>0.11538087090831385</v>
      </c>
      <c r="AB846">
        <f>AA846*Diccionario!$B$49</f>
        <v>8.6535653181235392E-2</v>
      </c>
      <c r="AC846">
        <f t="shared" si="135"/>
        <v>8.6535653181235392E-2</v>
      </c>
      <c r="AD846">
        <f t="shared" si="136"/>
        <v>0.28179510458811774</v>
      </c>
      <c r="AE846">
        <f t="shared" si="137"/>
        <v>4.722229190624383E-4</v>
      </c>
      <c r="AF846" t="e">
        <f ca="1">IF(AD846="","",_xludf.RANK.EQ(AD846,$AD$2:$AD$5513,0))</f>
        <v>#NAME?</v>
      </c>
      <c r="AH846" t="str">
        <f t="shared" si="138"/>
        <v>Media</v>
      </c>
      <c r="AI846" t="s">
        <v>153</v>
      </c>
      <c r="AJ846" t="str">
        <f>IFERROR(VLOOKUP(B846,Maestro_Regionales!$A$2:$B$35,2,FALSE),"Otras zonas")</f>
        <v>Costa</v>
      </c>
      <c r="AK846" t="str">
        <f t="shared" si="139"/>
        <v>REGIMEN DE EXCEPCION | Costa</v>
      </c>
    </row>
    <row r="847" spans="1:37">
      <c r="A847" s="4" t="s">
        <v>419</v>
      </c>
      <c r="B847" s="4" t="s">
        <v>420</v>
      </c>
      <c r="C847" s="4" t="s">
        <v>421</v>
      </c>
      <c r="D847" s="4" t="s">
        <v>422</v>
      </c>
      <c r="E847" s="4" t="s">
        <v>91</v>
      </c>
      <c r="F847" s="4">
        <v>7771</v>
      </c>
      <c r="G847" s="4">
        <v>9772</v>
      </c>
      <c r="H847" s="4">
        <v>0</v>
      </c>
      <c r="I847">
        <f t="shared" si="130"/>
        <v>17543</v>
      </c>
      <c r="J847">
        <f t="shared" si="131"/>
        <v>0.44296870546656786</v>
      </c>
      <c r="K847">
        <f t="shared" si="132"/>
        <v>0.55703129453343214</v>
      </c>
      <c r="L847">
        <f t="shared" si="133"/>
        <v>0</v>
      </c>
      <c r="M847">
        <f>I847*Diccionario!$B$36</f>
        <v>38.945803980392157</v>
      </c>
      <c r="N847">
        <f>M847*Diccionario!$B$37</f>
        <v>3.9335262020196082</v>
      </c>
      <c r="O847">
        <f>N847*Diccionario!$B$38</f>
        <v>0.59002893030294123</v>
      </c>
      <c r="P847">
        <f>O847*Diccionario!$B$39</f>
        <v>0.53102603727264708</v>
      </c>
      <c r="Q847">
        <f>P847*Diccionario!$B$40</f>
        <v>0.21241041490905885</v>
      </c>
      <c r="R847">
        <f>Q847*Diccionario!$B$41</f>
        <v>0.13806676969088827</v>
      </c>
      <c r="S847">
        <f t="shared" si="134"/>
        <v>0.13806676969088827</v>
      </c>
      <c r="T847">
        <f>I847*Diccionario!$B$36</f>
        <v>38.945803980392157</v>
      </c>
      <c r="U847">
        <f>T847*Diccionario!$B$42</f>
        <v>3.9335262020196082</v>
      </c>
      <c r="V847">
        <f>U847*Diccionario!$B$43</f>
        <v>3.3434972717166671</v>
      </c>
      <c r="W847">
        <f>V847*Diccionario!$B$44</f>
        <v>0.63526448162616678</v>
      </c>
      <c r="X847">
        <f>W847*Diccionario!$B$45</f>
        <v>0.24775314783420505</v>
      </c>
      <c r="Y847">
        <f>X847*Diccionario!$B$46</f>
        <v>0.22050030157244249</v>
      </c>
      <c r="Z847">
        <f>Y847*Diccionario!$B$47</f>
        <v>8.1585111581803718E-2</v>
      </c>
      <c r="AA847">
        <f>Z847*Diccionario!$B$48</f>
        <v>8.1585111581803718E-2</v>
      </c>
      <c r="AB847">
        <f>AA847*Diccionario!$B$49</f>
        <v>6.1188833686352792E-2</v>
      </c>
      <c r="AC847">
        <f t="shared" si="135"/>
        <v>6.1188833686352792E-2</v>
      </c>
      <c r="AD847">
        <f t="shared" si="136"/>
        <v>0.19925560337724108</v>
      </c>
      <c r="AE847">
        <f t="shared" si="137"/>
        <v>3.3390595199969198E-4</v>
      </c>
      <c r="AF847" t="e">
        <f ca="1">IF(AD847="","",_xludf.RANK.EQ(AD847,$AD$2:$AD$5513,0))</f>
        <v>#NAME?</v>
      </c>
      <c r="AH847" t="str">
        <f t="shared" si="138"/>
        <v>Media</v>
      </c>
      <c r="AI847" t="s">
        <v>153</v>
      </c>
      <c r="AJ847" t="str">
        <f>IFERROR(VLOOKUP(B847,Maestro_Regionales!$A$2:$B$35,2,FALSE),"Otras zonas")</f>
        <v>Costa</v>
      </c>
      <c r="AK847" t="str">
        <f t="shared" si="139"/>
        <v>FAMISANAR | Costa</v>
      </c>
    </row>
    <row r="848" spans="1:37">
      <c r="A848" s="4" t="s">
        <v>419</v>
      </c>
      <c r="B848" s="4" t="s">
        <v>420</v>
      </c>
      <c r="C848" s="4" t="s">
        <v>421</v>
      </c>
      <c r="D848" s="4" t="s">
        <v>422</v>
      </c>
      <c r="E848" s="4" t="s">
        <v>93</v>
      </c>
      <c r="F848" s="4">
        <v>3332</v>
      </c>
      <c r="G848" s="4">
        <v>0</v>
      </c>
      <c r="H848" s="4">
        <v>0</v>
      </c>
      <c r="I848">
        <f t="shared" si="130"/>
        <v>3332</v>
      </c>
      <c r="J848">
        <f t="shared" si="131"/>
        <v>1</v>
      </c>
      <c r="K848">
        <f t="shared" si="132"/>
        <v>0</v>
      </c>
      <c r="L848">
        <f t="shared" si="133"/>
        <v>0</v>
      </c>
      <c r="M848">
        <f>I848*Diccionario!$B$36</f>
        <v>7.3971053333333332</v>
      </c>
      <c r="N848">
        <f>M848*Diccionario!$B$37</f>
        <v>0.74710763866666674</v>
      </c>
      <c r="O848">
        <f>N848*Diccionario!$B$38</f>
        <v>0.1120661458</v>
      </c>
      <c r="P848">
        <f>O848*Diccionario!$B$39</f>
        <v>0.10085953122000001</v>
      </c>
      <c r="Q848">
        <f>P848*Diccionario!$B$40</f>
        <v>4.0343812488000008E-2</v>
      </c>
      <c r="R848">
        <f>Q848*Diccionario!$B$41</f>
        <v>2.6223478117200005E-2</v>
      </c>
      <c r="S848">
        <f t="shared" si="134"/>
        <v>2.6223478117200005E-2</v>
      </c>
      <c r="T848">
        <f>I848*Diccionario!$B$36</f>
        <v>7.3971053333333332</v>
      </c>
      <c r="U848">
        <f>T848*Diccionario!$B$42</f>
        <v>0.74710763866666674</v>
      </c>
      <c r="V848">
        <f>U848*Diccionario!$B$43</f>
        <v>0.63504149286666667</v>
      </c>
      <c r="W848">
        <f>V848*Diccionario!$B$44</f>
        <v>0.12065788364466667</v>
      </c>
      <c r="X848">
        <f>W848*Diccionario!$B$45</f>
        <v>4.7056574621420003E-2</v>
      </c>
      <c r="Y848">
        <f>X848*Diccionario!$B$46</f>
        <v>4.1880351413063802E-2</v>
      </c>
      <c r="Z848">
        <f>Y848*Diccionario!$B$47</f>
        <v>1.5495730022833606E-2</v>
      </c>
      <c r="AA848">
        <f>Z848*Diccionario!$B$48</f>
        <v>1.5495730022833606E-2</v>
      </c>
      <c r="AB848">
        <f>AA848*Diccionario!$B$49</f>
        <v>1.1621797517125203E-2</v>
      </c>
      <c r="AC848">
        <f t="shared" si="135"/>
        <v>1.1621797517125203E-2</v>
      </c>
      <c r="AD848">
        <f t="shared" si="136"/>
        <v>3.7845275634325208E-2</v>
      </c>
      <c r="AE848">
        <f t="shared" si="137"/>
        <v>6.3419861600807922E-5</v>
      </c>
      <c r="AF848" t="e">
        <f ca="1">IF(AD848="","",_xludf.RANK.EQ(AD848,$AD$2:$AD$5513,0))</f>
        <v>#NAME?</v>
      </c>
      <c r="AH848" t="str">
        <f t="shared" si="138"/>
        <v>Baja</v>
      </c>
      <c r="AI848" t="s">
        <v>153</v>
      </c>
      <c r="AJ848" t="str">
        <f>IFERROR(VLOOKUP(B848,Maestro_Regionales!$A$2:$B$35,2,FALSE),"Otras zonas")</f>
        <v>Costa</v>
      </c>
      <c r="AK848" t="str">
        <f t="shared" si="139"/>
        <v>FERRONALES - EAS | Costa</v>
      </c>
    </row>
    <row r="849" spans="1:37">
      <c r="A849" s="4" t="s">
        <v>419</v>
      </c>
      <c r="B849" s="4" t="s">
        <v>420</v>
      </c>
      <c r="C849" s="4" t="s">
        <v>421</v>
      </c>
      <c r="D849" s="4" t="s">
        <v>422</v>
      </c>
      <c r="E849" s="4" t="s">
        <v>94</v>
      </c>
      <c r="F849" s="4">
        <v>2</v>
      </c>
      <c r="G849" s="4">
        <v>0</v>
      </c>
      <c r="H849" s="4">
        <v>0</v>
      </c>
      <c r="I849">
        <f t="shared" si="130"/>
        <v>2</v>
      </c>
      <c r="J849">
        <f t="shared" si="131"/>
        <v>1</v>
      </c>
      <c r="K849">
        <f t="shared" si="132"/>
        <v>0</v>
      </c>
      <c r="L849">
        <f t="shared" si="133"/>
        <v>0</v>
      </c>
      <c r="M849">
        <f>I849*Diccionario!$B$36</f>
        <v>4.4400392156862742E-3</v>
      </c>
      <c r="N849">
        <f>M849*Diccionario!$B$37</f>
        <v>4.4844396078431374E-4</v>
      </c>
      <c r="O849">
        <f>N849*Diccionario!$B$38</f>
        <v>6.7266594117647063E-5</v>
      </c>
      <c r="P849">
        <f>O849*Diccionario!$B$39</f>
        <v>6.053993470588236E-5</v>
      </c>
      <c r="Q849">
        <f>P849*Diccionario!$B$40</f>
        <v>2.4215973882352947E-5</v>
      </c>
      <c r="R849">
        <f>Q849*Diccionario!$B$41</f>
        <v>1.5740383023529416E-5</v>
      </c>
      <c r="S849">
        <f t="shared" si="134"/>
        <v>1.5740383023529416E-5</v>
      </c>
      <c r="T849">
        <f>I849*Diccionario!$B$36</f>
        <v>4.4400392156862742E-3</v>
      </c>
      <c r="U849">
        <f>T849*Diccionario!$B$42</f>
        <v>4.4844396078431374E-4</v>
      </c>
      <c r="V849">
        <f>U849*Diccionario!$B$43</f>
        <v>3.8117736666666666E-4</v>
      </c>
      <c r="W849">
        <f>V849*Diccionario!$B$44</f>
        <v>7.2423699666666666E-5</v>
      </c>
      <c r="X849">
        <f>W849*Diccionario!$B$45</f>
        <v>2.8245242870000002E-5</v>
      </c>
      <c r="Y849">
        <f>X849*Diccionario!$B$46</f>
        <v>2.5138266154300001E-5</v>
      </c>
      <c r="Z849">
        <f>Y849*Diccionario!$B$47</f>
        <v>9.3011584770909993E-6</v>
      </c>
      <c r="AA849">
        <f>Z849*Diccionario!$B$48</f>
        <v>9.3011584770909993E-6</v>
      </c>
      <c r="AB849">
        <f>AA849*Diccionario!$B$49</f>
        <v>6.9758688578182495E-6</v>
      </c>
      <c r="AC849">
        <f t="shared" si="135"/>
        <v>6.9758688578182495E-6</v>
      </c>
      <c r="AD849">
        <f t="shared" si="136"/>
        <v>2.2716251881347665E-5</v>
      </c>
      <c r="AE849">
        <f t="shared" si="137"/>
        <v>3.8067143818011966E-8</v>
      </c>
      <c r="AF849" t="e">
        <f ca="1">IF(AD849="","",_xludf.RANK.EQ(AD849,$AD$2:$AD$5513,0))</f>
        <v>#NAME?</v>
      </c>
      <c r="AH849" t="str">
        <f t="shared" si="138"/>
        <v>Baja</v>
      </c>
      <c r="AI849" t="s">
        <v>153</v>
      </c>
      <c r="AJ849" t="str">
        <f>IFERROR(VLOOKUP(B849,Maestro_Regionales!$A$2:$B$35,2,FALSE),"Otras zonas")</f>
        <v>Costa</v>
      </c>
      <c r="AK849" t="str">
        <f t="shared" si="139"/>
        <v>ALIANSALUD EPS | Costa</v>
      </c>
    </row>
    <row r="850" spans="1:37">
      <c r="A850" s="4" t="s">
        <v>419</v>
      </c>
      <c r="B850" s="4" t="s">
        <v>420</v>
      </c>
      <c r="C850" s="4" t="s">
        <v>421</v>
      </c>
      <c r="D850" s="4" t="s">
        <v>422</v>
      </c>
      <c r="E850" s="4" t="s">
        <v>415</v>
      </c>
      <c r="F850" s="4">
        <v>1</v>
      </c>
      <c r="G850" s="4">
        <v>0</v>
      </c>
      <c r="H850" s="4">
        <v>0</v>
      </c>
      <c r="I850">
        <f t="shared" si="130"/>
        <v>1</v>
      </c>
      <c r="J850">
        <f t="shared" si="131"/>
        <v>1</v>
      </c>
      <c r="K850">
        <f t="shared" si="132"/>
        <v>0</v>
      </c>
      <c r="L850">
        <f t="shared" si="133"/>
        <v>0</v>
      </c>
      <c r="M850">
        <f>I850*Diccionario!$B$36</f>
        <v>2.2200196078431371E-3</v>
      </c>
      <c r="N850">
        <f>M850*Diccionario!$B$37</f>
        <v>2.2422198039215687E-4</v>
      </c>
      <c r="O850">
        <f>N850*Diccionario!$B$38</f>
        <v>3.3633297058823532E-5</v>
      </c>
      <c r="P850">
        <f>O850*Diccionario!$B$39</f>
        <v>3.026996735294118E-5</v>
      </c>
      <c r="Q850">
        <f>P850*Diccionario!$B$40</f>
        <v>1.2107986941176473E-5</v>
      </c>
      <c r="R850">
        <f>Q850*Diccionario!$B$41</f>
        <v>7.870191511764708E-6</v>
      </c>
      <c r="S850">
        <f t="shared" si="134"/>
        <v>7.870191511764708E-6</v>
      </c>
      <c r="T850">
        <f>I850*Diccionario!$B$36</f>
        <v>2.2200196078431371E-3</v>
      </c>
      <c r="U850">
        <f>T850*Diccionario!$B$42</f>
        <v>2.2422198039215687E-4</v>
      </c>
      <c r="V850">
        <f>U850*Diccionario!$B$43</f>
        <v>1.9058868333333333E-4</v>
      </c>
      <c r="W850">
        <f>V850*Diccionario!$B$44</f>
        <v>3.6211849833333333E-5</v>
      </c>
      <c r="X850">
        <f>W850*Diccionario!$B$45</f>
        <v>1.4122621435000001E-5</v>
      </c>
      <c r="Y850">
        <f>X850*Diccionario!$B$46</f>
        <v>1.256913307715E-5</v>
      </c>
      <c r="Z850">
        <f>Y850*Diccionario!$B$47</f>
        <v>4.6505792385454997E-6</v>
      </c>
      <c r="AA850">
        <f>Z850*Diccionario!$B$48</f>
        <v>4.6505792385454997E-6</v>
      </c>
      <c r="AB850">
        <f>AA850*Diccionario!$B$49</f>
        <v>3.4879344289091247E-6</v>
      </c>
      <c r="AC850">
        <f t="shared" si="135"/>
        <v>3.4879344289091247E-6</v>
      </c>
      <c r="AD850">
        <f t="shared" si="136"/>
        <v>1.1358125940673833E-5</v>
      </c>
      <c r="AE850">
        <f t="shared" si="137"/>
        <v>1.9033571909005983E-8</v>
      </c>
      <c r="AF850" t="e">
        <f ca="1">IF(AD850="","",_xludf.RANK.EQ(AD850,$AD$2:$AD$5513,0))</f>
        <v>#NAME?</v>
      </c>
      <c r="AH850" t="str">
        <f t="shared" si="138"/>
        <v>Baja</v>
      </c>
      <c r="AI850" t="s">
        <v>153</v>
      </c>
      <c r="AJ850" t="str">
        <f>IFERROR(VLOOKUP(B850,Maestro_Regionales!$A$2:$B$35,2,FALSE),"Otras zonas")</f>
        <v>Costa</v>
      </c>
      <c r="AK850" t="str">
        <f t="shared" si="139"/>
        <v>COMPENSAR EPS | Costa</v>
      </c>
    </row>
    <row r="851" spans="1:37">
      <c r="A851" s="4" t="s">
        <v>419</v>
      </c>
      <c r="B851" s="4" t="s">
        <v>420</v>
      </c>
      <c r="C851" s="4" t="s">
        <v>423</v>
      </c>
      <c r="D851" s="4" t="s">
        <v>424</v>
      </c>
      <c r="E851" s="4" t="s">
        <v>88</v>
      </c>
      <c r="F851" s="4">
        <v>233</v>
      </c>
      <c r="G851" s="4">
        <v>8280</v>
      </c>
      <c r="H851" s="4">
        <v>0</v>
      </c>
      <c r="I851">
        <f t="shared" si="130"/>
        <v>8513</v>
      </c>
      <c r="J851">
        <f t="shared" si="131"/>
        <v>2.7369904851403736E-2</v>
      </c>
      <c r="K851">
        <f t="shared" si="132"/>
        <v>0.97263009514859622</v>
      </c>
      <c r="L851">
        <f t="shared" si="133"/>
        <v>0</v>
      </c>
      <c r="M851">
        <f>I851*Diccionario!$B$36</f>
        <v>18.899026921568627</v>
      </c>
      <c r="N851">
        <f>M851*Diccionario!$B$37</f>
        <v>1.9088017190784314</v>
      </c>
      <c r="O851">
        <f>N851*Diccionario!$B$38</f>
        <v>0.28632025786176468</v>
      </c>
      <c r="P851">
        <f>O851*Diccionario!$B$39</f>
        <v>0.25768823207558822</v>
      </c>
      <c r="Q851">
        <f>P851*Diccionario!$B$40</f>
        <v>0.1030752928302353</v>
      </c>
      <c r="R851">
        <f>Q851*Diccionario!$B$41</f>
        <v>6.6998940339652951E-2</v>
      </c>
      <c r="S851">
        <f t="shared" si="134"/>
        <v>6.6998940339652951E-2</v>
      </c>
      <c r="T851">
        <f>I851*Diccionario!$B$36</f>
        <v>18.899026921568627</v>
      </c>
      <c r="U851">
        <f>T851*Diccionario!$B$42</f>
        <v>1.9088017190784314</v>
      </c>
      <c r="V851">
        <f>U851*Diccionario!$B$43</f>
        <v>1.6224814612166667</v>
      </c>
      <c r="W851">
        <f>V851*Diccionario!$B$44</f>
        <v>0.30827147763116669</v>
      </c>
      <c r="X851">
        <f>W851*Diccionario!$B$45</f>
        <v>0.12022587627615501</v>
      </c>
      <c r="Y851">
        <f>X851*Diccionario!$B$46</f>
        <v>0.10700102988577796</v>
      </c>
      <c r="Z851">
        <f>Y851*Diccionario!$B$47</f>
        <v>3.9590381057737843E-2</v>
      </c>
      <c r="AA851">
        <f>Z851*Diccionario!$B$48</f>
        <v>3.9590381057737843E-2</v>
      </c>
      <c r="AB851">
        <f>AA851*Diccionario!$B$49</f>
        <v>2.9692785793303381E-2</v>
      </c>
      <c r="AC851">
        <f t="shared" si="135"/>
        <v>2.9692785793303381E-2</v>
      </c>
      <c r="AD851">
        <f t="shared" si="136"/>
        <v>9.6691726132956332E-2</v>
      </c>
      <c r="AE851">
        <f t="shared" si="137"/>
        <v>1.6203279766136792E-4</v>
      </c>
      <c r="AF851" t="e">
        <f ca="1">IF(AD851="","",_xludf.RANK.EQ(AD851,$AD$2:$AD$5513,0))</f>
        <v>#NAME?</v>
      </c>
      <c r="AH851" t="str">
        <f t="shared" si="138"/>
        <v>Baja</v>
      </c>
      <c r="AI851" t="s">
        <v>153</v>
      </c>
      <c r="AJ851" t="str">
        <f>IFERROR(VLOOKUP(B851,Maestro_Regionales!$A$2:$B$35,2,FALSE),"Otras zonas")</f>
        <v>Costa</v>
      </c>
      <c r="AK851" t="str">
        <f t="shared" si="139"/>
        <v>COOSALUD EPS | Costa</v>
      </c>
    </row>
    <row r="852" spans="1:37">
      <c r="A852" s="4" t="s">
        <v>419</v>
      </c>
      <c r="B852" s="4" t="s">
        <v>420</v>
      </c>
      <c r="C852" s="4" t="s">
        <v>423</v>
      </c>
      <c r="D852" s="4" t="s">
        <v>424</v>
      </c>
      <c r="E852" s="4" t="s">
        <v>77</v>
      </c>
      <c r="F852" s="4">
        <v>514</v>
      </c>
      <c r="G852" s="4">
        <v>7262</v>
      </c>
      <c r="H852" s="4">
        <v>0</v>
      </c>
      <c r="I852">
        <f t="shared" si="130"/>
        <v>7776</v>
      </c>
      <c r="J852">
        <f t="shared" si="131"/>
        <v>6.6100823045267487E-2</v>
      </c>
      <c r="K852">
        <f t="shared" si="132"/>
        <v>0.93389917695473246</v>
      </c>
      <c r="L852">
        <f t="shared" si="133"/>
        <v>0</v>
      </c>
      <c r="M852">
        <f>I852*Diccionario!$B$36</f>
        <v>17.262872470588235</v>
      </c>
      <c r="N852">
        <f>M852*Diccionario!$B$37</f>
        <v>1.7435501195294119</v>
      </c>
      <c r="O852">
        <f>N852*Diccionario!$B$38</f>
        <v>0.26153251792941179</v>
      </c>
      <c r="P852">
        <f>O852*Diccionario!$B$39</f>
        <v>0.23537926613647062</v>
      </c>
      <c r="Q852">
        <f>P852*Diccionario!$B$40</f>
        <v>9.4151706454588258E-2</v>
      </c>
      <c r="R852">
        <f>Q852*Diccionario!$B$41</f>
        <v>6.1198609195482367E-2</v>
      </c>
      <c r="S852">
        <f t="shared" si="134"/>
        <v>6.1198609195482367E-2</v>
      </c>
      <c r="T852">
        <f>I852*Diccionario!$B$36</f>
        <v>17.262872470588235</v>
      </c>
      <c r="U852">
        <f>T852*Diccionario!$B$42</f>
        <v>1.7435501195294119</v>
      </c>
      <c r="V852">
        <f>U852*Diccionario!$B$43</f>
        <v>1.4820176016</v>
      </c>
      <c r="W852">
        <f>V852*Diccionario!$B$44</f>
        <v>0.28158334430400001</v>
      </c>
      <c r="X852">
        <f>W852*Diccionario!$B$45</f>
        <v>0.10981750427856</v>
      </c>
      <c r="Y852">
        <f>X852*Diccionario!$B$46</f>
        <v>9.7737578807918404E-2</v>
      </c>
      <c r="Z852">
        <f>Y852*Diccionario!$B$47</f>
        <v>3.6162904158929809E-2</v>
      </c>
      <c r="AA852">
        <f>Z852*Diccionario!$B$48</f>
        <v>3.6162904158929809E-2</v>
      </c>
      <c r="AB852">
        <f>AA852*Diccionario!$B$49</f>
        <v>2.7122178119197357E-2</v>
      </c>
      <c r="AC852">
        <f t="shared" si="135"/>
        <v>2.7122178119197357E-2</v>
      </c>
      <c r="AD852">
        <f t="shared" si="136"/>
        <v>8.8320787314679725E-2</v>
      </c>
      <c r="AE852">
        <f t="shared" si="137"/>
        <v>1.4800505516443052E-4</v>
      </c>
      <c r="AF852" t="e">
        <f ca="1">IF(AD852="","",_xludf.RANK.EQ(AD852,$AD$2:$AD$5513,0))</f>
        <v>#NAME?</v>
      </c>
      <c r="AH852" t="str">
        <f t="shared" si="138"/>
        <v>Baja</v>
      </c>
      <c r="AI852" t="s">
        <v>153</v>
      </c>
      <c r="AJ852" t="str">
        <f>IFERROR(VLOOKUP(B852,Maestro_Regionales!$A$2:$B$35,2,FALSE),"Otras zonas")</f>
        <v>Costa</v>
      </c>
      <c r="AK852" t="str">
        <f t="shared" si="139"/>
        <v>MUTUAL SER | Costa</v>
      </c>
    </row>
    <row r="853" spans="1:37">
      <c r="A853" s="4" t="s">
        <v>419</v>
      </c>
      <c r="B853" s="4" t="s">
        <v>420</v>
      </c>
      <c r="C853" s="4" t="s">
        <v>423</v>
      </c>
      <c r="D853" s="4" t="s">
        <v>424</v>
      </c>
      <c r="E853" s="4" t="s">
        <v>87</v>
      </c>
      <c r="F853" s="4">
        <v>345</v>
      </c>
      <c r="G853" s="4">
        <v>5392</v>
      </c>
      <c r="H853" s="4">
        <v>0</v>
      </c>
      <c r="I853">
        <f t="shared" si="130"/>
        <v>5737</v>
      </c>
      <c r="J853">
        <f t="shared" si="131"/>
        <v>6.0135959560746036E-2</v>
      </c>
      <c r="K853">
        <f t="shared" si="132"/>
        <v>0.93986404043925398</v>
      </c>
      <c r="L853">
        <f t="shared" si="133"/>
        <v>0</v>
      </c>
      <c r="M853">
        <f>I853*Diccionario!$B$36</f>
        <v>12.736252490196078</v>
      </c>
      <c r="N853">
        <f>M853*Diccionario!$B$37</f>
        <v>1.286361501509804</v>
      </c>
      <c r="O853">
        <f>N853*Diccionario!$B$38</f>
        <v>0.1929542252264706</v>
      </c>
      <c r="P853">
        <f>O853*Diccionario!$B$39</f>
        <v>0.17365880270382356</v>
      </c>
      <c r="Q853">
        <f>P853*Diccionario!$B$40</f>
        <v>6.9463521081529422E-2</v>
      </c>
      <c r="R853">
        <f>Q853*Diccionario!$B$41</f>
        <v>4.5151288702994126E-2</v>
      </c>
      <c r="S853">
        <f t="shared" si="134"/>
        <v>4.5151288702994126E-2</v>
      </c>
      <c r="T853">
        <f>I853*Diccionario!$B$36</f>
        <v>12.736252490196078</v>
      </c>
      <c r="U853">
        <f>T853*Diccionario!$B$42</f>
        <v>1.286361501509804</v>
      </c>
      <c r="V853">
        <f>U853*Diccionario!$B$43</f>
        <v>1.0934072762833333</v>
      </c>
      <c r="W853">
        <f>V853*Diccionario!$B$44</f>
        <v>0.20774738249383334</v>
      </c>
      <c r="X853">
        <f>W853*Diccionario!$B$45</f>
        <v>8.1021479172595001E-2</v>
      </c>
      <c r="Y853">
        <f>X853*Diccionario!$B$46</f>
        <v>7.2109116463609554E-2</v>
      </c>
      <c r="Z853">
        <f>Y853*Diccionario!$B$47</f>
        <v>2.6680373091535536E-2</v>
      </c>
      <c r="AA853">
        <f>Z853*Diccionario!$B$48</f>
        <v>2.6680373091535536E-2</v>
      </c>
      <c r="AB853">
        <f>AA853*Diccionario!$B$49</f>
        <v>2.0010279818651652E-2</v>
      </c>
      <c r="AC853">
        <f t="shared" si="135"/>
        <v>2.0010279818651652E-2</v>
      </c>
      <c r="AD853">
        <f t="shared" si="136"/>
        <v>6.5161568521645785E-2</v>
      </c>
      <c r="AE853">
        <f t="shared" si="137"/>
        <v>1.0919560204196733E-4</v>
      </c>
      <c r="AF853" t="e">
        <f ca="1">IF(AD853="","",_xludf.RANK.EQ(AD853,$AD$2:$AD$5513,0))</f>
        <v>#NAME?</v>
      </c>
      <c r="AH853" t="str">
        <f t="shared" si="138"/>
        <v>Baja</v>
      </c>
      <c r="AI853" t="s">
        <v>153</v>
      </c>
      <c r="AJ853" t="str">
        <f>IFERROR(VLOOKUP(B853,Maestro_Regionales!$A$2:$B$35,2,FALSE),"Otras zonas")</f>
        <v>Costa</v>
      </c>
      <c r="AK853" t="str">
        <f t="shared" si="139"/>
        <v>NUEVA EPS | Costa</v>
      </c>
    </row>
    <row r="854" spans="1:37">
      <c r="A854" s="4" t="s">
        <v>419</v>
      </c>
      <c r="B854" s="4" t="s">
        <v>420</v>
      </c>
      <c r="C854" s="4" t="s">
        <v>423</v>
      </c>
      <c r="D854" s="4" t="s">
        <v>424</v>
      </c>
      <c r="E854" s="4" t="s">
        <v>90</v>
      </c>
      <c r="F854" s="4">
        <v>0</v>
      </c>
      <c r="G854" s="4">
        <v>0</v>
      </c>
      <c r="H854" s="4">
        <v>524</v>
      </c>
      <c r="I854">
        <f t="shared" si="130"/>
        <v>524</v>
      </c>
      <c r="J854">
        <f t="shared" si="131"/>
        <v>0</v>
      </c>
      <c r="K854">
        <f t="shared" si="132"/>
        <v>0</v>
      </c>
      <c r="L854">
        <f t="shared" si="133"/>
        <v>1</v>
      </c>
      <c r="M854">
        <f>I854*Diccionario!$B$36</f>
        <v>1.1632902745098039</v>
      </c>
      <c r="N854">
        <f>M854*Diccionario!$B$37</f>
        <v>0.11749231772549021</v>
      </c>
      <c r="O854">
        <f>N854*Diccionario!$B$38</f>
        <v>1.7623847658823532E-2</v>
      </c>
      <c r="P854">
        <f>O854*Diccionario!$B$39</f>
        <v>1.5861462892941179E-2</v>
      </c>
      <c r="Q854">
        <f>P854*Diccionario!$B$40</f>
        <v>6.3445851571764722E-3</v>
      </c>
      <c r="R854">
        <f>Q854*Diccionario!$B$41</f>
        <v>4.1239803521647073E-3</v>
      </c>
      <c r="S854">
        <f t="shared" si="134"/>
        <v>4.1239803521647073E-3</v>
      </c>
      <c r="T854">
        <f>I854*Diccionario!$B$36</f>
        <v>1.1632902745098039</v>
      </c>
      <c r="U854">
        <f>T854*Diccionario!$B$42</f>
        <v>0.11749231772549021</v>
      </c>
      <c r="V854">
        <f>U854*Diccionario!$B$43</f>
        <v>9.9868470066666673E-2</v>
      </c>
      <c r="W854">
        <f>V854*Diccionario!$B$44</f>
        <v>1.8975009312666668E-2</v>
      </c>
      <c r="X854">
        <f>W854*Diccionario!$B$45</f>
        <v>7.4002536319400011E-3</v>
      </c>
      <c r="Y854">
        <f>X854*Diccionario!$B$46</f>
        <v>6.5862257324266014E-3</v>
      </c>
      <c r="Z854">
        <f>Y854*Diccionario!$B$47</f>
        <v>2.4369035209978423E-3</v>
      </c>
      <c r="AA854">
        <f>Z854*Diccionario!$B$48</f>
        <v>2.4369035209978423E-3</v>
      </c>
      <c r="AB854">
        <f>AA854*Diccionario!$B$49</f>
        <v>1.8276776407483816E-3</v>
      </c>
      <c r="AC854">
        <f t="shared" si="135"/>
        <v>1.8276776407483816E-3</v>
      </c>
      <c r="AD854">
        <f t="shared" si="136"/>
        <v>5.9516579929130894E-3</v>
      </c>
      <c r="AE854">
        <f t="shared" si="137"/>
        <v>9.9735916803191358E-6</v>
      </c>
      <c r="AF854" t="e">
        <f ca="1">IF(AD854="","",_xludf.RANK.EQ(AD854,$AD$2:$AD$5513,0))</f>
        <v>#NAME?</v>
      </c>
      <c r="AH854" t="str">
        <f t="shared" si="138"/>
        <v>Baja</v>
      </c>
      <c r="AI854" t="s">
        <v>153</v>
      </c>
      <c r="AJ854" t="str">
        <f>IFERROR(VLOOKUP(B854,Maestro_Regionales!$A$2:$B$35,2,FALSE),"Otras zonas")</f>
        <v>Costa</v>
      </c>
      <c r="AK854" t="str">
        <f t="shared" si="139"/>
        <v>REGIMEN DE EXCEPCION | Costa</v>
      </c>
    </row>
    <row r="855" spans="1:37">
      <c r="A855" s="4" t="s">
        <v>419</v>
      </c>
      <c r="B855" s="4" t="s">
        <v>420</v>
      </c>
      <c r="C855" s="4" t="s">
        <v>425</v>
      </c>
      <c r="D855" s="4" t="s">
        <v>426</v>
      </c>
      <c r="E855" s="4" t="s">
        <v>77</v>
      </c>
      <c r="F855" s="4">
        <v>670</v>
      </c>
      <c r="G855" s="4">
        <v>9624</v>
      </c>
      <c r="H855" s="4">
        <v>0</v>
      </c>
      <c r="I855">
        <f t="shared" si="130"/>
        <v>10294</v>
      </c>
      <c r="J855">
        <f t="shared" si="131"/>
        <v>6.508645813095007E-2</v>
      </c>
      <c r="K855">
        <f t="shared" si="132"/>
        <v>0.93491354186904996</v>
      </c>
      <c r="L855">
        <f t="shared" si="133"/>
        <v>0</v>
      </c>
      <c r="M855">
        <f>I855*Diccionario!$B$36</f>
        <v>22.852881843137254</v>
      </c>
      <c r="N855">
        <f>M855*Diccionario!$B$37</f>
        <v>2.3081410661568627</v>
      </c>
      <c r="O855">
        <f>N855*Diccionario!$B$38</f>
        <v>0.34622115992352936</v>
      </c>
      <c r="P855">
        <f>O855*Diccionario!$B$39</f>
        <v>0.31159904393117643</v>
      </c>
      <c r="Q855">
        <f>P855*Diccionario!$B$40</f>
        <v>0.12463961757247058</v>
      </c>
      <c r="R855">
        <f>Q855*Diccionario!$B$41</f>
        <v>8.1015751422105875E-2</v>
      </c>
      <c r="S855">
        <f t="shared" si="134"/>
        <v>8.1015751422105875E-2</v>
      </c>
      <c r="T855">
        <f>I855*Diccionario!$B$36</f>
        <v>22.852881843137254</v>
      </c>
      <c r="U855">
        <f>T855*Diccionario!$B$42</f>
        <v>2.3081410661568627</v>
      </c>
      <c r="V855">
        <f>U855*Diccionario!$B$43</f>
        <v>1.9619199062333332</v>
      </c>
      <c r="W855">
        <f>V855*Diccionario!$B$44</f>
        <v>0.37276478218433334</v>
      </c>
      <c r="X855">
        <f>W855*Diccionario!$B$45</f>
        <v>0.14537826505189</v>
      </c>
      <c r="Y855">
        <f>X855*Diccionario!$B$46</f>
        <v>0.12938665589618209</v>
      </c>
      <c r="Z855">
        <f>Y855*Diccionario!$B$47</f>
        <v>4.7873062681587371E-2</v>
      </c>
      <c r="AA855">
        <f>Z855*Diccionario!$B$48</f>
        <v>4.7873062681587371E-2</v>
      </c>
      <c r="AB855">
        <f>AA855*Diccionario!$B$49</f>
        <v>3.590479701119053E-2</v>
      </c>
      <c r="AC855">
        <f t="shared" si="135"/>
        <v>3.590479701119053E-2</v>
      </c>
      <c r="AD855">
        <f t="shared" si="136"/>
        <v>0.11692054843329641</v>
      </c>
      <c r="AE855">
        <f t="shared" si="137"/>
        <v>1.9593158923130754E-4</v>
      </c>
      <c r="AF855" t="e">
        <f ca="1">IF(AD855="","",_xludf.RANK.EQ(AD855,$AD$2:$AD$5513,0))</f>
        <v>#NAME?</v>
      </c>
      <c r="AH855" t="str">
        <f t="shared" si="138"/>
        <v>Baja</v>
      </c>
      <c r="AI855" t="s">
        <v>153</v>
      </c>
      <c r="AJ855" t="str">
        <f>IFERROR(VLOOKUP(B855,Maestro_Regionales!$A$2:$B$35,2,FALSE),"Otras zonas")</f>
        <v>Costa</v>
      </c>
      <c r="AK855" t="str">
        <f t="shared" si="139"/>
        <v>MUTUAL SER | Costa</v>
      </c>
    </row>
    <row r="856" spans="1:37">
      <c r="A856" s="4" t="s">
        <v>419</v>
      </c>
      <c r="B856" s="4" t="s">
        <v>420</v>
      </c>
      <c r="C856" s="4" t="s">
        <v>425</v>
      </c>
      <c r="D856" s="4" t="s">
        <v>426</v>
      </c>
      <c r="E856" s="4" t="s">
        <v>90</v>
      </c>
      <c r="F856" s="4">
        <v>0</v>
      </c>
      <c r="G856" s="4">
        <v>0</v>
      </c>
      <c r="H856" s="4">
        <v>142</v>
      </c>
      <c r="I856">
        <f t="shared" si="130"/>
        <v>142</v>
      </c>
      <c r="J856">
        <f t="shared" si="131"/>
        <v>0</v>
      </c>
      <c r="K856">
        <f t="shared" si="132"/>
        <v>0</v>
      </c>
      <c r="L856">
        <f t="shared" si="133"/>
        <v>1</v>
      </c>
      <c r="M856">
        <f>I856*Diccionario!$B$36</f>
        <v>0.31524278431372549</v>
      </c>
      <c r="N856">
        <f>M856*Diccionario!$B$37</f>
        <v>3.1839521215686277E-2</v>
      </c>
      <c r="O856">
        <f>N856*Diccionario!$B$38</f>
        <v>4.7759281823529414E-3</v>
      </c>
      <c r="P856">
        <f>O856*Diccionario!$B$39</f>
        <v>4.298335364117647E-3</v>
      </c>
      <c r="Q856">
        <f>P856*Diccionario!$B$40</f>
        <v>1.719334145647059E-3</v>
      </c>
      <c r="R856">
        <f>Q856*Diccionario!$B$41</f>
        <v>1.1175671946705883E-3</v>
      </c>
      <c r="S856">
        <f t="shared" si="134"/>
        <v>1.1175671946705883E-3</v>
      </c>
      <c r="T856">
        <f>I856*Diccionario!$B$36</f>
        <v>0.31524278431372549</v>
      </c>
      <c r="U856">
        <f>T856*Diccionario!$B$42</f>
        <v>3.1839521215686277E-2</v>
      </c>
      <c r="V856">
        <f>U856*Diccionario!$B$43</f>
        <v>2.7063593033333333E-2</v>
      </c>
      <c r="W856">
        <f>V856*Diccionario!$B$44</f>
        <v>5.1420826763333332E-3</v>
      </c>
      <c r="X856">
        <f>W856*Diccionario!$B$45</f>
        <v>2.0054122437700001E-3</v>
      </c>
      <c r="Y856">
        <f>X856*Diccionario!$B$46</f>
        <v>1.7848168969553E-3</v>
      </c>
      <c r="Z856">
        <f>Y856*Diccionario!$B$47</f>
        <v>6.6038225187346105E-4</v>
      </c>
      <c r="AA856">
        <f>Z856*Diccionario!$B$48</f>
        <v>6.6038225187346105E-4</v>
      </c>
      <c r="AB856">
        <f>AA856*Diccionario!$B$49</f>
        <v>4.9528668890509578E-4</v>
      </c>
      <c r="AC856">
        <f t="shared" si="135"/>
        <v>4.9528668890509578E-4</v>
      </c>
      <c r="AD856">
        <f t="shared" si="136"/>
        <v>1.612853883575684E-3</v>
      </c>
      <c r="AE856">
        <f t="shared" si="137"/>
        <v>2.702767211078849E-6</v>
      </c>
      <c r="AF856" t="e">
        <f ca="1">IF(AD856="","",_xludf.RANK.EQ(AD856,$AD$2:$AD$5513,0))</f>
        <v>#NAME?</v>
      </c>
      <c r="AH856" t="str">
        <f t="shared" si="138"/>
        <v>Baja</v>
      </c>
      <c r="AI856" t="s">
        <v>153</v>
      </c>
      <c r="AJ856" t="str">
        <f>IFERROR(VLOOKUP(B856,Maestro_Regionales!$A$2:$B$35,2,FALSE),"Otras zonas")</f>
        <v>Costa</v>
      </c>
      <c r="AK856" t="str">
        <f t="shared" si="139"/>
        <v>REGIMEN DE EXCEPCION | Costa</v>
      </c>
    </row>
    <row r="857" spans="1:37">
      <c r="A857" s="4" t="s">
        <v>419</v>
      </c>
      <c r="B857" s="4" t="s">
        <v>420</v>
      </c>
      <c r="C857" s="4" t="s">
        <v>425</v>
      </c>
      <c r="D857" s="4" t="s">
        <v>426</v>
      </c>
      <c r="E857" s="4" t="s">
        <v>87</v>
      </c>
      <c r="F857" s="4">
        <v>49</v>
      </c>
      <c r="G857" s="4">
        <v>45</v>
      </c>
      <c r="H857" s="4">
        <v>0</v>
      </c>
      <c r="I857">
        <f t="shared" si="130"/>
        <v>94</v>
      </c>
      <c r="J857">
        <f t="shared" si="131"/>
        <v>0.52127659574468088</v>
      </c>
      <c r="K857">
        <f t="shared" si="132"/>
        <v>0.47872340425531917</v>
      </c>
      <c r="L857">
        <f t="shared" si="133"/>
        <v>0</v>
      </c>
      <c r="M857">
        <f>I857*Diccionario!$B$36</f>
        <v>0.20868184313725488</v>
      </c>
      <c r="N857">
        <f>M857*Diccionario!$B$37</f>
        <v>2.1076866156862745E-2</v>
      </c>
      <c r="O857">
        <f>N857*Diccionario!$B$38</f>
        <v>3.1615299235294115E-3</v>
      </c>
      <c r="P857">
        <f>O857*Diccionario!$B$39</f>
        <v>2.8453769311764703E-3</v>
      </c>
      <c r="Q857">
        <f>P857*Diccionario!$B$40</f>
        <v>1.1381507724705882E-3</v>
      </c>
      <c r="R857">
        <f>Q857*Diccionario!$B$41</f>
        <v>7.3979800210588237E-4</v>
      </c>
      <c r="S857">
        <f t="shared" si="134"/>
        <v>7.3979800210588237E-4</v>
      </c>
      <c r="T857">
        <f>I857*Diccionario!$B$36</f>
        <v>0.20868184313725488</v>
      </c>
      <c r="U857">
        <f>T857*Diccionario!$B$42</f>
        <v>2.1076866156862745E-2</v>
      </c>
      <c r="V857">
        <f>U857*Diccionario!$B$43</f>
        <v>1.7915336233333332E-2</v>
      </c>
      <c r="W857">
        <f>V857*Diccionario!$B$44</f>
        <v>3.4039138843333333E-3</v>
      </c>
      <c r="X857">
        <f>W857*Diccionario!$B$45</f>
        <v>1.3275264148900001E-3</v>
      </c>
      <c r="Y857">
        <f>X857*Diccionario!$B$46</f>
        <v>1.1814985092521001E-3</v>
      </c>
      <c r="Z857">
        <f>Y857*Diccionario!$B$47</f>
        <v>4.3715444842327706E-4</v>
      </c>
      <c r="AA857">
        <f>Z857*Diccionario!$B$48</f>
        <v>4.3715444842327706E-4</v>
      </c>
      <c r="AB857">
        <f>AA857*Diccionario!$B$49</f>
        <v>3.2786583631745777E-4</v>
      </c>
      <c r="AC857">
        <f t="shared" si="135"/>
        <v>3.2786583631745777E-4</v>
      </c>
      <c r="AD857">
        <f t="shared" si="136"/>
        <v>1.0676638384233402E-3</v>
      </c>
      <c r="AE857">
        <f t="shared" si="137"/>
        <v>1.7891557594465622E-6</v>
      </c>
      <c r="AF857" t="e">
        <f ca="1">IF(AD857="","",_xludf.RANK.EQ(AD857,$AD$2:$AD$5513,0))</f>
        <v>#NAME?</v>
      </c>
      <c r="AH857" t="str">
        <f t="shared" si="138"/>
        <v>Baja</v>
      </c>
      <c r="AI857" t="s">
        <v>153</v>
      </c>
      <c r="AJ857" t="str">
        <f>IFERROR(VLOOKUP(B857,Maestro_Regionales!$A$2:$B$35,2,FALSE),"Otras zonas")</f>
        <v>Costa</v>
      </c>
      <c r="AK857" t="str">
        <f t="shared" si="139"/>
        <v>NUEVA EPS | Costa</v>
      </c>
    </row>
    <row r="858" spans="1:37">
      <c r="A858" s="4" t="s">
        <v>419</v>
      </c>
      <c r="B858" s="4" t="s">
        <v>420</v>
      </c>
      <c r="C858" s="4" t="s">
        <v>427</v>
      </c>
      <c r="D858" s="4" t="s">
        <v>428</v>
      </c>
      <c r="E858" s="4" t="s">
        <v>87</v>
      </c>
      <c r="F858" s="4">
        <v>540</v>
      </c>
      <c r="G858" s="4">
        <v>7851</v>
      </c>
      <c r="H858" s="4">
        <v>0</v>
      </c>
      <c r="I858">
        <f t="shared" si="130"/>
        <v>8391</v>
      </c>
      <c r="J858">
        <f t="shared" si="131"/>
        <v>6.4354665713264217E-2</v>
      </c>
      <c r="K858">
        <f t="shared" si="132"/>
        <v>0.9356453342867358</v>
      </c>
      <c r="L858">
        <f t="shared" si="133"/>
        <v>0</v>
      </c>
      <c r="M858">
        <f>I858*Diccionario!$B$36</f>
        <v>18.628184529411762</v>
      </c>
      <c r="N858">
        <f>M858*Diccionario!$B$37</f>
        <v>1.881446637470588</v>
      </c>
      <c r="O858">
        <f>N858*Diccionario!$B$38</f>
        <v>0.28221699562058822</v>
      </c>
      <c r="P858">
        <f>O858*Diccionario!$B$39</f>
        <v>0.25399529605852939</v>
      </c>
      <c r="Q858">
        <f>P858*Diccionario!$B$40</f>
        <v>0.10159811842341177</v>
      </c>
      <c r="R858">
        <f>Q858*Diccionario!$B$41</f>
        <v>6.603877697521765E-2</v>
      </c>
      <c r="S858">
        <f t="shared" si="134"/>
        <v>6.603877697521765E-2</v>
      </c>
      <c r="T858">
        <f>I858*Diccionario!$B$36</f>
        <v>18.628184529411762</v>
      </c>
      <c r="U858">
        <f>T858*Diccionario!$B$42</f>
        <v>1.881446637470588</v>
      </c>
      <c r="V858">
        <f>U858*Diccionario!$B$43</f>
        <v>1.5992296418499998</v>
      </c>
      <c r="W858">
        <f>V858*Diccionario!$B$44</f>
        <v>0.30385363195149995</v>
      </c>
      <c r="X858">
        <f>W858*Diccionario!$B$45</f>
        <v>0.11850291646108499</v>
      </c>
      <c r="Y858">
        <f>X858*Diccionario!$B$46</f>
        <v>0.10546759565036565</v>
      </c>
      <c r="Z858">
        <f>Y858*Diccionario!$B$47</f>
        <v>3.9023010390635292E-2</v>
      </c>
      <c r="AA858">
        <f>Z858*Diccionario!$B$48</f>
        <v>3.9023010390635292E-2</v>
      </c>
      <c r="AB858">
        <f>AA858*Diccionario!$B$49</f>
        <v>2.9267257792976467E-2</v>
      </c>
      <c r="AC858">
        <f t="shared" si="135"/>
        <v>2.9267257792976467E-2</v>
      </c>
      <c r="AD858">
        <f t="shared" si="136"/>
        <v>9.5306034768194117E-2</v>
      </c>
      <c r="AE858">
        <f t="shared" si="137"/>
        <v>1.5971070188846917E-4</v>
      </c>
      <c r="AF858" t="e">
        <f ca="1">IF(AD858="","",_xludf.RANK.EQ(AD858,$AD$2:$AD$5513,0))</f>
        <v>#NAME?</v>
      </c>
      <c r="AH858" t="str">
        <f t="shared" si="138"/>
        <v>Baja</v>
      </c>
      <c r="AI858" t="s">
        <v>153</v>
      </c>
      <c r="AJ858" t="str">
        <f>IFERROR(VLOOKUP(B858,Maestro_Regionales!$A$2:$B$35,2,FALSE),"Otras zonas")</f>
        <v>Costa</v>
      </c>
      <c r="AK858" t="str">
        <f t="shared" si="139"/>
        <v>NUEVA EPS | Costa</v>
      </c>
    </row>
    <row r="859" spans="1:37">
      <c r="A859" s="4" t="s">
        <v>419</v>
      </c>
      <c r="B859" s="4" t="s">
        <v>420</v>
      </c>
      <c r="C859" s="4" t="s">
        <v>427</v>
      </c>
      <c r="D859" s="4" t="s">
        <v>428</v>
      </c>
      <c r="E859" s="4" t="s">
        <v>90</v>
      </c>
      <c r="F859" s="4">
        <v>0</v>
      </c>
      <c r="G859" s="4">
        <v>0</v>
      </c>
      <c r="H859" s="4">
        <v>183</v>
      </c>
      <c r="I859">
        <f t="shared" si="130"/>
        <v>183</v>
      </c>
      <c r="J859">
        <f t="shared" si="131"/>
        <v>0</v>
      </c>
      <c r="K859">
        <f t="shared" si="132"/>
        <v>0</v>
      </c>
      <c r="L859">
        <f t="shared" si="133"/>
        <v>1</v>
      </c>
      <c r="M859">
        <f>I859*Diccionario!$B$36</f>
        <v>0.40626358823529407</v>
      </c>
      <c r="N859">
        <f>M859*Diccionario!$B$37</f>
        <v>4.1032622411764703E-2</v>
      </c>
      <c r="O859">
        <f>N859*Diccionario!$B$38</f>
        <v>6.1548933617647057E-3</v>
      </c>
      <c r="P859">
        <f>O859*Diccionario!$B$39</f>
        <v>5.539404025588235E-3</v>
      </c>
      <c r="Q859">
        <f>P859*Diccionario!$B$40</f>
        <v>2.2157616102352943E-3</v>
      </c>
      <c r="R859">
        <f>Q859*Diccionario!$B$41</f>
        <v>1.4402450466529414E-3</v>
      </c>
      <c r="S859">
        <f t="shared" si="134"/>
        <v>1.4402450466529414E-3</v>
      </c>
      <c r="T859">
        <f>I859*Diccionario!$B$36</f>
        <v>0.40626358823529407</v>
      </c>
      <c r="U859">
        <f>T859*Diccionario!$B$42</f>
        <v>4.1032622411764703E-2</v>
      </c>
      <c r="V859">
        <f>U859*Diccionario!$B$43</f>
        <v>3.487772905E-2</v>
      </c>
      <c r="W859">
        <f>V859*Diccionario!$B$44</f>
        <v>6.6267685195000002E-3</v>
      </c>
      <c r="X859">
        <f>W859*Diccionario!$B$45</f>
        <v>2.5844397226050001E-3</v>
      </c>
      <c r="Y859">
        <f>X859*Diccionario!$B$46</f>
        <v>2.3001513531184501E-3</v>
      </c>
      <c r="Z859">
        <f>Y859*Diccionario!$B$47</f>
        <v>8.5105600065382649E-4</v>
      </c>
      <c r="AA859">
        <f>Z859*Diccionario!$B$48</f>
        <v>8.5105600065382649E-4</v>
      </c>
      <c r="AB859">
        <f>AA859*Diccionario!$B$49</f>
        <v>6.3829200049036984E-4</v>
      </c>
      <c r="AC859">
        <f t="shared" si="135"/>
        <v>6.3829200049036984E-4</v>
      </c>
      <c r="AD859">
        <f t="shared" si="136"/>
        <v>2.078537047143311E-3</v>
      </c>
      <c r="AE859">
        <f t="shared" si="137"/>
        <v>3.4831436593480939E-6</v>
      </c>
      <c r="AF859" t="e">
        <f ca="1">IF(AD859="","",_xludf.RANK.EQ(AD859,$AD$2:$AD$5513,0))</f>
        <v>#NAME?</v>
      </c>
      <c r="AH859" t="str">
        <f t="shared" si="138"/>
        <v>Baja</v>
      </c>
      <c r="AI859" t="s">
        <v>153</v>
      </c>
      <c r="AJ859" t="str">
        <f>IFERROR(VLOOKUP(B859,Maestro_Regionales!$A$2:$B$35,2,FALSE),"Otras zonas")</f>
        <v>Costa</v>
      </c>
      <c r="AK859" t="str">
        <f t="shared" si="139"/>
        <v>REGIMEN DE EXCEPCION | Costa</v>
      </c>
    </row>
    <row r="860" spans="1:37">
      <c r="A860" s="4" t="s">
        <v>419</v>
      </c>
      <c r="B860" s="4" t="s">
        <v>420</v>
      </c>
      <c r="C860" s="4" t="s">
        <v>427</v>
      </c>
      <c r="D860" s="4" t="s">
        <v>428</v>
      </c>
      <c r="E860" s="4" t="s">
        <v>88</v>
      </c>
      <c r="F860" s="4">
        <v>1</v>
      </c>
      <c r="G860" s="4">
        <v>0</v>
      </c>
      <c r="H860" s="4">
        <v>0</v>
      </c>
      <c r="I860">
        <f t="shared" si="130"/>
        <v>1</v>
      </c>
      <c r="J860">
        <f t="shared" si="131"/>
        <v>1</v>
      </c>
      <c r="K860">
        <f t="shared" si="132"/>
        <v>0</v>
      </c>
      <c r="L860">
        <f t="shared" si="133"/>
        <v>0</v>
      </c>
      <c r="M860">
        <f>I860*Diccionario!$B$36</f>
        <v>2.2200196078431371E-3</v>
      </c>
      <c r="N860">
        <f>M860*Diccionario!$B$37</f>
        <v>2.2422198039215687E-4</v>
      </c>
      <c r="O860">
        <f>N860*Diccionario!$B$38</f>
        <v>3.3633297058823532E-5</v>
      </c>
      <c r="P860">
        <f>O860*Diccionario!$B$39</f>
        <v>3.026996735294118E-5</v>
      </c>
      <c r="Q860">
        <f>P860*Diccionario!$B$40</f>
        <v>1.2107986941176473E-5</v>
      </c>
      <c r="R860">
        <f>Q860*Diccionario!$B$41</f>
        <v>7.870191511764708E-6</v>
      </c>
      <c r="S860">
        <f t="shared" si="134"/>
        <v>7.870191511764708E-6</v>
      </c>
      <c r="T860">
        <f>I860*Diccionario!$B$36</f>
        <v>2.2200196078431371E-3</v>
      </c>
      <c r="U860">
        <f>T860*Diccionario!$B$42</f>
        <v>2.2422198039215687E-4</v>
      </c>
      <c r="V860">
        <f>U860*Diccionario!$B$43</f>
        <v>1.9058868333333333E-4</v>
      </c>
      <c r="W860">
        <f>V860*Diccionario!$B$44</f>
        <v>3.6211849833333333E-5</v>
      </c>
      <c r="X860">
        <f>W860*Diccionario!$B$45</f>
        <v>1.4122621435000001E-5</v>
      </c>
      <c r="Y860">
        <f>X860*Diccionario!$B$46</f>
        <v>1.256913307715E-5</v>
      </c>
      <c r="Z860">
        <f>Y860*Diccionario!$B$47</f>
        <v>4.6505792385454997E-6</v>
      </c>
      <c r="AA860">
        <f>Z860*Diccionario!$B$48</f>
        <v>4.6505792385454997E-6</v>
      </c>
      <c r="AB860">
        <f>AA860*Diccionario!$B$49</f>
        <v>3.4879344289091247E-6</v>
      </c>
      <c r="AC860">
        <f t="shared" si="135"/>
        <v>3.4879344289091247E-6</v>
      </c>
      <c r="AD860">
        <f t="shared" si="136"/>
        <v>1.1358125940673833E-5</v>
      </c>
      <c r="AE860">
        <f t="shared" si="137"/>
        <v>1.9033571909005983E-8</v>
      </c>
      <c r="AF860" t="e">
        <f ca="1">IF(AD860="","",_xludf.RANK.EQ(AD860,$AD$2:$AD$5513,0))</f>
        <v>#NAME?</v>
      </c>
      <c r="AH860" t="str">
        <f t="shared" si="138"/>
        <v>Baja</v>
      </c>
      <c r="AI860" t="s">
        <v>153</v>
      </c>
      <c r="AJ860" t="str">
        <f>IFERROR(VLOOKUP(B860,Maestro_Regionales!$A$2:$B$35,2,FALSE),"Otras zonas")</f>
        <v>Costa</v>
      </c>
      <c r="AK860" t="str">
        <f t="shared" si="139"/>
        <v>COOSALUD EPS | Costa</v>
      </c>
    </row>
    <row r="861" spans="1:37">
      <c r="A861" s="4" t="s">
        <v>419</v>
      </c>
      <c r="B861" s="4" t="s">
        <v>420</v>
      </c>
      <c r="C861" s="4" t="s">
        <v>429</v>
      </c>
      <c r="D861" s="4" t="s">
        <v>430</v>
      </c>
      <c r="E861" s="4" t="s">
        <v>77</v>
      </c>
      <c r="F861" s="4">
        <v>8293</v>
      </c>
      <c r="G861" s="4">
        <v>39131</v>
      </c>
      <c r="H861" s="4">
        <v>0</v>
      </c>
      <c r="I861">
        <f t="shared" si="130"/>
        <v>47424</v>
      </c>
      <c r="J861">
        <f t="shared" si="131"/>
        <v>0.17486926450742241</v>
      </c>
      <c r="K861">
        <f t="shared" si="132"/>
        <v>0.82513073549257765</v>
      </c>
      <c r="L861">
        <f t="shared" si="133"/>
        <v>0</v>
      </c>
      <c r="M861">
        <f>I861*Diccionario!$B$36</f>
        <v>105.28220988235293</v>
      </c>
      <c r="N861">
        <f>M861*Diccionario!$B$37</f>
        <v>10.633503198117646</v>
      </c>
      <c r="O861">
        <f>N861*Diccionario!$B$38</f>
        <v>1.5950254797176469</v>
      </c>
      <c r="P861">
        <f>O861*Diccionario!$B$39</f>
        <v>1.4355229317458822</v>
      </c>
      <c r="Q861">
        <f>P861*Diccionario!$B$40</f>
        <v>0.57420917269835292</v>
      </c>
      <c r="R861">
        <f>Q861*Diccionario!$B$41</f>
        <v>0.37323596225392941</v>
      </c>
      <c r="S861">
        <f t="shared" si="134"/>
        <v>0.37323596225392941</v>
      </c>
      <c r="T861">
        <f>I861*Diccionario!$B$36</f>
        <v>105.28220988235293</v>
      </c>
      <c r="U861">
        <f>T861*Diccionario!$B$42</f>
        <v>10.633503198117646</v>
      </c>
      <c r="V861">
        <f>U861*Diccionario!$B$43</f>
        <v>9.0384777183999994</v>
      </c>
      <c r="W861">
        <f>V861*Diccionario!$B$44</f>
        <v>1.7173107664959999</v>
      </c>
      <c r="X861">
        <f>W861*Diccionario!$B$45</f>
        <v>0.66975119893343993</v>
      </c>
      <c r="Y861">
        <f>X861*Diccionario!$B$46</f>
        <v>0.59607856705076157</v>
      </c>
      <c r="Z861">
        <f>Y861*Diccionario!$B$47</f>
        <v>0.22054906980878178</v>
      </c>
      <c r="AA861">
        <f>Z861*Diccionario!$B$48</f>
        <v>0.22054906980878178</v>
      </c>
      <c r="AB861">
        <f>AA861*Diccionario!$B$49</f>
        <v>0.16541180235658634</v>
      </c>
      <c r="AC861">
        <f t="shared" si="135"/>
        <v>0.16541180235658634</v>
      </c>
      <c r="AD861">
        <f t="shared" si="136"/>
        <v>0.53864776461051578</v>
      </c>
      <c r="AE861">
        <f t="shared" si="137"/>
        <v>9.0264811421269955E-4</v>
      </c>
      <c r="AF861" t="e">
        <f ca="1">IF(AD861="","",_xludf.RANK.EQ(AD861,$AD$2:$AD$5513,0))</f>
        <v>#NAME?</v>
      </c>
      <c r="AH861" t="str">
        <f t="shared" si="138"/>
        <v>Media</v>
      </c>
      <c r="AI861" t="s">
        <v>153</v>
      </c>
      <c r="AJ861" t="str">
        <f>IFERROR(VLOOKUP(B861,Maestro_Regionales!$A$2:$B$35,2,FALSE),"Otras zonas")</f>
        <v>Costa</v>
      </c>
      <c r="AK861" t="str">
        <f t="shared" si="139"/>
        <v>MUTUAL SER | Costa</v>
      </c>
    </row>
    <row r="862" spans="1:37">
      <c r="A862" s="4" t="s">
        <v>419</v>
      </c>
      <c r="B862" s="4" t="s">
        <v>420</v>
      </c>
      <c r="C862" s="4" t="s">
        <v>429</v>
      </c>
      <c r="D862" s="4" t="s">
        <v>430</v>
      </c>
      <c r="E862" s="4" t="s">
        <v>87</v>
      </c>
      <c r="F862" s="4">
        <v>3180</v>
      </c>
      <c r="G862" s="4">
        <v>10471</v>
      </c>
      <c r="H862" s="4">
        <v>0</v>
      </c>
      <c r="I862">
        <f t="shared" si="130"/>
        <v>13651</v>
      </c>
      <c r="J862">
        <f t="shared" si="131"/>
        <v>0.23294996703538201</v>
      </c>
      <c r="K862">
        <f t="shared" si="132"/>
        <v>0.76705003296461793</v>
      </c>
      <c r="L862">
        <f t="shared" si="133"/>
        <v>0</v>
      </c>
      <c r="M862">
        <f>I862*Diccionario!$B$36</f>
        <v>30.305487666666664</v>
      </c>
      <c r="N862">
        <f>M862*Diccionario!$B$37</f>
        <v>3.0608542543333335</v>
      </c>
      <c r="O862">
        <f>N862*Diccionario!$B$38</f>
        <v>0.45912813814999998</v>
      </c>
      <c r="P862">
        <f>O862*Diccionario!$B$39</f>
        <v>0.41321532433499997</v>
      </c>
      <c r="Q862">
        <f>P862*Diccionario!$B$40</f>
        <v>0.165286129734</v>
      </c>
      <c r="R862">
        <f>Q862*Diccionario!$B$41</f>
        <v>0.10743598432710001</v>
      </c>
      <c r="S862">
        <f t="shared" si="134"/>
        <v>0.10743598432710001</v>
      </c>
      <c r="T862">
        <f>I862*Diccionario!$B$36</f>
        <v>30.305487666666664</v>
      </c>
      <c r="U862">
        <f>T862*Diccionario!$B$42</f>
        <v>3.0608542543333335</v>
      </c>
      <c r="V862">
        <f>U862*Diccionario!$B$43</f>
        <v>2.6017261161833334</v>
      </c>
      <c r="W862">
        <f>V862*Diccionario!$B$44</f>
        <v>0.49432796207483337</v>
      </c>
      <c r="X862">
        <f>W862*Diccionario!$B$45</f>
        <v>0.19278790520918501</v>
      </c>
      <c r="Y862">
        <f>X862*Diccionario!$B$46</f>
        <v>0.17158123563617467</v>
      </c>
      <c r="Z862">
        <f>Y862*Diccionario!$B$47</f>
        <v>6.3485057185384622E-2</v>
      </c>
      <c r="AA862">
        <f>Z862*Diccionario!$B$48</f>
        <v>6.3485057185384622E-2</v>
      </c>
      <c r="AB862">
        <f>AA862*Diccionario!$B$49</f>
        <v>4.761379288903847E-2</v>
      </c>
      <c r="AC862">
        <f t="shared" si="135"/>
        <v>4.761379288903847E-2</v>
      </c>
      <c r="AD862">
        <f t="shared" si="136"/>
        <v>0.1550497772161385</v>
      </c>
      <c r="AE862">
        <f t="shared" si="137"/>
        <v>2.5982729012984069E-4</v>
      </c>
      <c r="AF862" t="e">
        <f ca="1">IF(AD862="","",_xludf.RANK.EQ(AD862,$AD$2:$AD$5513,0))</f>
        <v>#NAME?</v>
      </c>
      <c r="AH862" t="str">
        <f t="shared" si="138"/>
        <v>Media</v>
      </c>
      <c r="AI862" t="s">
        <v>153</v>
      </c>
      <c r="AJ862" t="str">
        <f>IFERROR(VLOOKUP(B862,Maestro_Regionales!$A$2:$B$35,2,FALSE),"Otras zonas")</f>
        <v>Costa</v>
      </c>
      <c r="AK862" t="str">
        <f t="shared" si="139"/>
        <v>NUEVA EPS | Costa</v>
      </c>
    </row>
    <row r="863" spans="1:37">
      <c r="A863" s="4" t="s">
        <v>419</v>
      </c>
      <c r="B863" s="4" t="s">
        <v>420</v>
      </c>
      <c r="C863" s="4" t="s">
        <v>429</v>
      </c>
      <c r="D863" s="4" t="s">
        <v>430</v>
      </c>
      <c r="E863" s="4" t="s">
        <v>88</v>
      </c>
      <c r="F863" s="4">
        <v>338</v>
      </c>
      <c r="G863" s="4">
        <v>5239</v>
      </c>
      <c r="H863" s="4">
        <v>0</v>
      </c>
      <c r="I863">
        <f t="shared" si="130"/>
        <v>5577</v>
      </c>
      <c r="J863">
        <f t="shared" si="131"/>
        <v>6.0606060606060608E-2</v>
      </c>
      <c r="K863">
        <f t="shared" si="132"/>
        <v>0.93939393939393945</v>
      </c>
      <c r="L863">
        <f t="shared" si="133"/>
        <v>0</v>
      </c>
      <c r="M863">
        <f>I863*Diccionario!$B$36</f>
        <v>12.381049352941176</v>
      </c>
      <c r="N863">
        <f>M863*Diccionario!$B$37</f>
        <v>1.2504859846470588</v>
      </c>
      <c r="O863">
        <f>N863*Diccionario!$B$38</f>
        <v>0.18757289769705882</v>
      </c>
      <c r="P863">
        <f>O863*Diccionario!$B$39</f>
        <v>0.16881560792735295</v>
      </c>
      <c r="Q863">
        <f>P863*Diccionario!$B$40</f>
        <v>6.7526243170941178E-2</v>
      </c>
      <c r="R863">
        <f>Q863*Diccionario!$B$41</f>
        <v>4.3892058061111766E-2</v>
      </c>
      <c r="S863">
        <f t="shared" si="134"/>
        <v>4.3892058061111766E-2</v>
      </c>
      <c r="T863">
        <f>I863*Diccionario!$B$36</f>
        <v>12.381049352941176</v>
      </c>
      <c r="U863">
        <f>T863*Diccionario!$B$42</f>
        <v>1.2504859846470588</v>
      </c>
      <c r="V863">
        <f>U863*Diccionario!$B$43</f>
        <v>1.0629130869500001</v>
      </c>
      <c r="W863">
        <f>V863*Diccionario!$B$44</f>
        <v>0.20195348652050002</v>
      </c>
      <c r="X863">
        <f>W863*Diccionario!$B$45</f>
        <v>7.8761859742995016E-2</v>
      </c>
      <c r="Y863">
        <f>X863*Diccionario!$B$46</f>
        <v>7.0098055171265564E-2</v>
      </c>
      <c r="Z863">
        <f>Y863*Diccionario!$B$47</f>
        <v>2.5936280413368259E-2</v>
      </c>
      <c r="AA863">
        <f>Z863*Diccionario!$B$48</f>
        <v>2.5936280413368259E-2</v>
      </c>
      <c r="AB863">
        <f>AA863*Diccionario!$B$49</f>
        <v>1.9452210310026193E-2</v>
      </c>
      <c r="AC863">
        <f t="shared" si="135"/>
        <v>1.9452210310026193E-2</v>
      </c>
      <c r="AD863">
        <f t="shared" si="136"/>
        <v>6.3344268371137963E-2</v>
      </c>
      <c r="AE863">
        <f t="shared" si="137"/>
        <v>1.0615023053652636E-4</v>
      </c>
      <c r="AF863" t="e">
        <f ca="1">IF(AD863="","",_xludf.RANK.EQ(AD863,$AD$2:$AD$5513,0))</f>
        <v>#NAME?</v>
      </c>
      <c r="AH863" t="str">
        <f t="shared" si="138"/>
        <v>Baja</v>
      </c>
      <c r="AI863" t="s">
        <v>153</v>
      </c>
      <c r="AJ863" t="str">
        <f>IFERROR(VLOOKUP(B863,Maestro_Regionales!$A$2:$B$35,2,FALSE),"Otras zonas")</f>
        <v>Costa</v>
      </c>
      <c r="AK863" t="str">
        <f t="shared" si="139"/>
        <v>COOSALUD EPS | Costa</v>
      </c>
    </row>
    <row r="864" spans="1:37">
      <c r="A864" s="4" t="s">
        <v>419</v>
      </c>
      <c r="B864" s="4" t="s">
        <v>420</v>
      </c>
      <c r="C864" s="4" t="s">
        <v>429</v>
      </c>
      <c r="D864" s="4" t="s">
        <v>430</v>
      </c>
      <c r="E864" s="4" t="s">
        <v>90</v>
      </c>
      <c r="F864" s="4">
        <v>0</v>
      </c>
      <c r="G864" s="4">
        <v>0</v>
      </c>
      <c r="H864" s="4">
        <v>980</v>
      </c>
      <c r="I864">
        <f t="shared" si="130"/>
        <v>980</v>
      </c>
      <c r="J864">
        <f t="shared" si="131"/>
        <v>0</v>
      </c>
      <c r="K864">
        <f t="shared" si="132"/>
        <v>0</v>
      </c>
      <c r="L864">
        <f t="shared" si="133"/>
        <v>1</v>
      </c>
      <c r="M864">
        <f>I864*Diccionario!$B$36</f>
        <v>2.1756192156862744</v>
      </c>
      <c r="N864">
        <f>M864*Diccionario!$B$37</f>
        <v>0.21973754078431373</v>
      </c>
      <c r="O864">
        <f>N864*Diccionario!$B$38</f>
        <v>3.2960631117647056E-2</v>
      </c>
      <c r="P864">
        <f>O864*Diccionario!$B$39</f>
        <v>2.9664568005882352E-2</v>
      </c>
      <c r="Q864">
        <f>P864*Diccionario!$B$40</f>
        <v>1.1865827202352942E-2</v>
      </c>
      <c r="R864">
        <f>Q864*Diccionario!$B$41</f>
        <v>7.7127876815294132E-3</v>
      </c>
      <c r="S864">
        <f t="shared" si="134"/>
        <v>7.7127876815294132E-3</v>
      </c>
      <c r="T864">
        <f>I864*Diccionario!$B$36</f>
        <v>2.1756192156862744</v>
      </c>
      <c r="U864">
        <f>T864*Diccionario!$B$42</f>
        <v>0.21973754078431373</v>
      </c>
      <c r="V864">
        <f>U864*Diccionario!$B$43</f>
        <v>0.18677690966666666</v>
      </c>
      <c r="W864">
        <f>V864*Diccionario!$B$44</f>
        <v>3.5487612836666668E-2</v>
      </c>
      <c r="X864">
        <f>W864*Diccionario!$B$45</f>
        <v>1.3840169006300002E-2</v>
      </c>
      <c r="Y864">
        <f>X864*Diccionario!$B$46</f>
        <v>1.2317750415607001E-2</v>
      </c>
      <c r="Z864">
        <f>Y864*Diccionario!$B$47</f>
        <v>4.5575676537745902E-3</v>
      </c>
      <c r="AA864">
        <f>Z864*Diccionario!$B$48</f>
        <v>4.5575676537745902E-3</v>
      </c>
      <c r="AB864">
        <f>AA864*Diccionario!$B$49</f>
        <v>3.4181757403309427E-3</v>
      </c>
      <c r="AC864">
        <f t="shared" si="135"/>
        <v>3.4181757403309427E-3</v>
      </c>
      <c r="AD864">
        <f t="shared" si="136"/>
        <v>1.1130963421860356E-2</v>
      </c>
      <c r="AE864">
        <f t="shared" si="137"/>
        <v>1.8652900470825861E-5</v>
      </c>
      <c r="AF864" t="e">
        <f ca="1">IF(AD864="","",_xludf.RANK.EQ(AD864,$AD$2:$AD$5513,0))</f>
        <v>#NAME?</v>
      </c>
      <c r="AH864" t="str">
        <f t="shared" si="138"/>
        <v>Baja</v>
      </c>
      <c r="AI864" t="s">
        <v>153</v>
      </c>
      <c r="AJ864" t="str">
        <f>IFERROR(VLOOKUP(B864,Maestro_Regionales!$A$2:$B$35,2,FALSE),"Otras zonas")</f>
        <v>Costa</v>
      </c>
      <c r="AK864" t="str">
        <f t="shared" si="139"/>
        <v>REGIMEN DE EXCEPCION | Costa</v>
      </c>
    </row>
    <row r="865" spans="1:37">
      <c r="A865" s="4" t="s">
        <v>419</v>
      </c>
      <c r="B865" s="4" t="s">
        <v>420</v>
      </c>
      <c r="C865" s="4" t="s">
        <v>429</v>
      </c>
      <c r="D865" s="4" t="s">
        <v>430</v>
      </c>
      <c r="E865" s="4" t="s">
        <v>89</v>
      </c>
      <c r="F865" s="4">
        <v>22</v>
      </c>
      <c r="G865" s="4">
        <v>406</v>
      </c>
      <c r="H865" s="4">
        <v>0</v>
      </c>
      <c r="I865">
        <f t="shared" si="130"/>
        <v>428</v>
      </c>
      <c r="J865">
        <f t="shared" si="131"/>
        <v>5.1401869158878503E-2</v>
      </c>
      <c r="K865">
        <f t="shared" si="132"/>
        <v>0.94859813084112155</v>
      </c>
      <c r="L865">
        <f t="shared" si="133"/>
        <v>0</v>
      </c>
      <c r="M865">
        <f>I865*Diccionario!$B$36</f>
        <v>0.95016839215686266</v>
      </c>
      <c r="N865">
        <f>M865*Diccionario!$B$37</f>
        <v>9.596700760784313E-2</v>
      </c>
      <c r="O865">
        <f>N865*Diccionario!$B$38</f>
        <v>1.4395051141176469E-2</v>
      </c>
      <c r="P865">
        <f>O865*Diccionario!$B$39</f>
        <v>1.2955546027058822E-2</v>
      </c>
      <c r="Q865">
        <f>P865*Diccionario!$B$40</f>
        <v>5.1822184108235294E-3</v>
      </c>
      <c r="R865">
        <f>Q865*Diccionario!$B$41</f>
        <v>3.3684419670352941E-3</v>
      </c>
      <c r="S865">
        <f t="shared" si="134"/>
        <v>3.3684419670352941E-3</v>
      </c>
      <c r="T865">
        <f>I865*Diccionario!$B$36</f>
        <v>0.95016839215686266</v>
      </c>
      <c r="U865">
        <f>T865*Diccionario!$B$42</f>
        <v>9.596700760784313E-2</v>
      </c>
      <c r="V865">
        <f>U865*Diccionario!$B$43</f>
        <v>8.1571956466666665E-2</v>
      </c>
      <c r="W865">
        <f>V865*Diccionario!$B$44</f>
        <v>1.5498671728666667E-2</v>
      </c>
      <c r="X865">
        <f>W865*Diccionario!$B$45</f>
        <v>6.0444819741800005E-3</v>
      </c>
      <c r="Y865">
        <f>X865*Diccionario!$B$46</f>
        <v>5.3795889570202003E-3</v>
      </c>
      <c r="Z865">
        <f>Y865*Diccionario!$B$47</f>
        <v>1.9904479140974742E-3</v>
      </c>
      <c r="AA865">
        <f>Z865*Diccionario!$B$48</f>
        <v>1.9904479140974742E-3</v>
      </c>
      <c r="AB865">
        <f>AA865*Diccionario!$B$49</f>
        <v>1.4928359355731056E-3</v>
      </c>
      <c r="AC865">
        <f t="shared" si="135"/>
        <v>1.4928359355731056E-3</v>
      </c>
      <c r="AD865">
        <f t="shared" si="136"/>
        <v>4.8612779026084001E-3</v>
      </c>
      <c r="AE865">
        <f t="shared" si="137"/>
        <v>8.1463687770545593E-6</v>
      </c>
      <c r="AF865" t="e">
        <f ca="1">IF(AD865="","",_xludf.RANK.EQ(AD865,$AD$2:$AD$5513,0))</f>
        <v>#NAME?</v>
      </c>
      <c r="AH865" t="str">
        <f t="shared" si="138"/>
        <v>Baja</v>
      </c>
      <c r="AI865" t="s">
        <v>153</v>
      </c>
      <c r="AJ865" t="str">
        <f>IFERROR(VLOOKUP(B865,Maestro_Regionales!$A$2:$B$35,2,FALSE),"Otras zonas")</f>
        <v>Costa</v>
      </c>
      <c r="AK865" t="str">
        <f t="shared" si="139"/>
        <v>PROTEGER EPS (ANTES CAJACOPI EPS) | Costa</v>
      </c>
    </row>
    <row r="866" spans="1:37">
      <c r="A866" s="4" t="s">
        <v>419</v>
      </c>
      <c r="B866" s="4" t="s">
        <v>420</v>
      </c>
      <c r="C866" s="4" t="s">
        <v>429</v>
      </c>
      <c r="D866" s="4" t="s">
        <v>430</v>
      </c>
      <c r="E866" s="4" t="s">
        <v>85</v>
      </c>
      <c r="F866" s="4">
        <v>333</v>
      </c>
      <c r="G866" s="4">
        <v>90</v>
      </c>
      <c r="H866" s="4">
        <v>0</v>
      </c>
      <c r="I866">
        <f t="shared" si="130"/>
        <v>423</v>
      </c>
      <c r="J866">
        <f t="shared" si="131"/>
        <v>0.78723404255319152</v>
      </c>
      <c r="K866">
        <f t="shared" si="132"/>
        <v>0.21276595744680851</v>
      </c>
      <c r="L866">
        <f t="shared" si="133"/>
        <v>0</v>
      </c>
      <c r="M866">
        <f>I866*Diccionario!$B$36</f>
        <v>0.93906829411764703</v>
      </c>
      <c r="N866">
        <f>M866*Diccionario!$B$37</f>
        <v>9.4845897705882351E-2</v>
      </c>
      <c r="O866">
        <f>N866*Diccionario!$B$38</f>
        <v>1.4226884655882352E-2</v>
      </c>
      <c r="P866">
        <f>O866*Diccionario!$B$39</f>
        <v>1.2804196190294118E-2</v>
      </c>
      <c r="Q866">
        <f>P866*Diccionario!$B$40</f>
        <v>5.1216784761176472E-3</v>
      </c>
      <c r="R866">
        <f>Q866*Diccionario!$B$41</f>
        <v>3.329091009476471E-3</v>
      </c>
      <c r="S866">
        <f t="shared" si="134"/>
        <v>3.329091009476471E-3</v>
      </c>
      <c r="T866">
        <f>I866*Diccionario!$B$36</f>
        <v>0.93906829411764703</v>
      </c>
      <c r="U866">
        <f>T866*Diccionario!$B$42</f>
        <v>9.4845897705882351E-2</v>
      </c>
      <c r="V866">
        <f>U866*Diccionario!$B$43</f>
        <v>8.0619013049999994E-2</v>
      </c>
      <c r="W866">
        <f>V866*Diccionario!$B$44</f>
        <v>1.5317612479499998E-2</v>
      </c>
      <c r="X866">
        <f>W866*Diccionario!$B$45</f>
        <v>5.9738688670049993E-3</v>
      </c>
      <c r="Y866">
        <f>X866*Diccionario!$B$46</f>
        <v>5.3167432916344497E-3</v>
      </c>
      <c r="Z866">
        <f>Y866*Diccionario!$B$47</f>
        <v>1.9671950179047464E-3</v>
      </c>
      <c r="AA866">
        <f>Z866*Diccionario!$B$48</f>
        <v>1.9671950179047464E-3</v>
      </c>
      <c r="AB866">
        <f>AA866*Diccionario!$B$49</f>
        <v>1.4753962634285597E-3</v>
      </c>
      <c r="AC866">
        <f t="shared" si="135"/>
        <v>1.4753962634285597E-3</v>
      </c>
      <c r="AD866">
        <f t="shared" si="136"/>
        <v>4.8044872729050307E-3</v>
      </c>
      <c r="AE866">
        <f t="shared" si="137"/>
        <v>8.0512009175095292E-6</v>
      </c>
      <c r="AF866" t="e">
        <f ca="1">IF(AD866="","",_xludf.RANK.EQ(AD866,$AD$2:$AD$5513,0))</f>
        <v>#NAME?</v>
      </c>
      <c r="AH866" t="str">
        <f t="shared" si="138"/>
        <v>Baja</v>
      </c>
      <c r="AI866" t="s">
        <v>153</v>
      </c>
      <c r="AJ866" t="str">
        <f>IFERROR(VLOOKUP(B866,Maestro_Regionales!$A$2:$B$35,2,FALSE),"Otras zonas")</f>
        <v>Costa</v>
      </c>
      <c r="AK866" t="str">
        <f t="shared" si="139"/>
        <v>SALUD TOTAL EPS | Costa</v>
      </c>
    </row>
    <row r="867" spans="1:37">
      <c r="A867" s="4" t="s">
        <v>419</v>
      </c>
      <c r="B867" s="4" t="s">
        <v>420</v>
      </c>
      <c r="C867" s="4" t="s">
        <v>429</v>
      </c>
      <c r="D867" s="4" t="s">
        <v>430</v>
      </c>
      <c r="E867" s="4" t="s">
        <v>92</v>
      </c>
      <c r="F867" s="4">
        <v>9</v>
      </c>
      <c r="G867" s="4">
        <v>74</v>
      </c>
      <c r="H867" s="4">
        <v>0</v>
      </c>
      <c r="I867">
        <f t="shared" si="130"/>
        <v>83</v>
      </c>
      <c r="J867">
        <f t="shared" si="131"/>
        <v>0.10843373493975904</v>
      </c>
      <c r="K867">
        <f t="shared" si="132"/>
        <v>0.89156626506024095</v>
      </c>
      <c r="L867">
        <f t="shared" si="133"/>
        <v>0</v>
      </c>
      <c r="M867">
        <f>I867*Diccionario!$B$36</f>
        <v>0.18426162745098038</v>
      </c>
      <c r="N867">
        <f>M867*Diccionario!$B$37</f>
        <v>1.861042437254902E-2</v>
      </c>
      <c r="O867">
        <f>N867*Diccionario!$B$38</f>
        <v>2.7915636558823527E-3</v>
      </c>
      <c r="P867">
        <f>O867*Diccionario!$B$39</f>
        <v>2.5124072902941177E-3</v>
      </c>
      <c r="Q867">
        <f>P867*Diccionario!$B$40</f>
        <v>1.0049629161176471E-3</v>
      </c>
      <c r="R867">
        <f>Q867*Diccionario!$B$41</f>
        <v>6.5322589547647065E-4</v>
      </c>
      <c r="S867">
        <f t="shared" si="134"/>
        <v>6.5322589547647065E-4</v>
      </c>
      <c r="T867">
        <f>I867*Diccionario!$B$36</f>
        <v>0.18426162745098038</v>
      </c>
      <c r="U867">
        <f>T867*Diccionario!$B$42</f>
        <v>1.861042437254902E-2</v>
      </c>
      <c r="V867">
        <f>U867*Diccionario!$B$43</f>
        <v>1.5818860716666668E-2</v>
      </c>
      <c r="W867">
        <f>V867*Diccionario!$B$44</f>
        <v>3.0055835361666667E-3</v>
      </c>
      <c r="X867">
        <f>W867*Diccionario!$B$45</f>
        <v>1.172177579105E-3</v>
      </c>
      <c r="Y867">
        <f>X867*Diccionario!$B$46</f>
        <v>1.04323804540345E-3</v>
      </c>
      <c r="Z867">
        <f>Y867*Diccionario!$B$47</f>
        <v>3.8599807679927649E-4</v>
      </c>
      <c r="AA867">
        <f>Z867*Diccionario!$B$48</f>
        <v>3.8599807679927649E-4</v>
      </c>
      <c r="AB867">
        <f>AA867*Diccionario!$B$49</f>
        <v>2.894985575994574E-4</v>
      </c>
      <c r="AC867">
        <f t="shared" si="135"/>
        <v>2.894985575994574E-4</v>
      </c>
      <c r="AD867">
        <f t="shared" si="136"/>
        <v>9.4272445307592805E-4</v>
      </c>
      <c r="AE867">
        <f t="shared" si="137"/>
        <v>1.5797864684474963E-6</v>
      </c>
      <c r="AF867" t="e">
        <f ca="1">IF(AD867="","",_xludf.RANK.EQ(AD867,$AD$2:$AD$5513,0))</f>
        <v>#NAME?</v>
      </c>
      <c r="AH867" t="str">
        <f t="shared" si="138"/>
        <v>Baja</v>
      </c>
      <c r="AI867" t="s">
        <v>153</v>
      </c>
      <c r="AJ867" t="str">
        <f>IFERROR(VLOOKUP(B867,Maestro_Regionales!$A$2:$B$35,2,FALSE),"Otras zonas")</f>
        <v>Costa</v>
      </c>
      <c r="AK867" t="str">
        <f t="shared" si="139"/>
        <v>EPS FAMILIAR DE COLOMBIA | Costa</v>
      </c>
    </row>
    <row r="868" spans="1:37">
      <c r="A868" s="4" t="s">
        <v>419</v>
      </c>
      <c r="B868" s="4" t="s">
        <v>420</v>
      </c>
      <c r="C868" s="4" t="s">
        <v>429</v>
      </c>
      <c r="D868" s="4" t="s">
        <v>430</v>
      </c>
      <c r="E868" s="4" t="s">
        <v>86</v>
      </c>
      <c r="F868" s="4">
        <v>1</v>
      </c>
      <c r="G868" s="4">
        <v>0</v>
      </c>
      <c r="H868" s="4">
        <v>0</v>
      </c>
      <c r="I868">
        <f t="shared" si="130"/>
        <v>1</v>
      </c>
      <c r="J868">
        <f t="shared" si="131"/>
        <v>1</v>
      </c>
      <c r="K868">
        <f t="shared" si="132"/>
        <v>0</v>
      </c>
      <c r="L868">
        <f t="shared" si="133"/>
        <v>0</v>
      </c>
      <c r="M868">
        <f>I868*Diccionario!$B$36</f>
        <v>2.2200196078431371E-3</v>
      </c>
      <c r="N868">
        <f>M868*Diccionario!$B$37</f>
        <v>2.2422198039215687E-4</v>
      </c>
      <c r="O868">
        <f>N868*Diccionario!$B$38</f>
        <v>3.3633297058823532E-5</v>
      </c>
      <c r="P868">
        <f>O868*Diccionario!$B$39</f>
        <v>3.026996735294118E-5</v>
      </c>
      <c r="Q868">
        <f>P868*Diccionario!$B$40</f>
        <v>1.2107986941176473E-5</v>
      </c>
      <c r="R868">
        <f>Q868*Diccionario!$B$41</f>
        <v>7.870191511764708E-6</v>
      </c>
      <c r="S868">
        <f t="shared" si="134"/>
        <v>7.870191511764708E-6</v>
      </c>
      <c r="T868">
        <f>I868*Diccionario!$B$36</f>
        <v>2.2200196078431371E-3</v>
      </c>
      <c r="U868">
        <f>T868*Diccionario!$B$42</f>
        <v>2.2422198039215687E-4</v>
      </c>
      <c r="V868">
        <f>U868*Diccionario!$B$43</f>
        <v>1.9058868333333333E-4</v>
      </c>
      <c r="W868">
        <f>V868*Diccionario!$B$44</f>
        <v>3.6211849833333333E-5</v>
      </c>
      <c r="X868">
        <f>W868*Diccionario!$B$45</f>
        <v>1.4122621435000001E-5</v>
      </c>
      <c r="Y868">
        <f>X868*Diccionario!$B$46</f>
        <v>1.256913307715E-5</v>
      </c>
      <c r="Z868">
        <f>Y868*Diccionario!$B$47</f>
        <v>4.6505792385454997E-6</v>
      </c>
      <c r="AA868">
        <f>Z868*Diccionario!$B$48</f>
        <v>4.6505792385454997E-6</v>
      </c>
      <c r="AB868">
        <f>AA868*Diccionario!$B$49</f>
        <v>3.4879344289091247E-6</v>
      </c>
      <c r="AC868">
        <f t="shared" si="135"/>
        <v>3.4879344289091247E-6</v>
      </c>
      <c r="AD868">
        <f t="shared" si="136"/>
        <v>1.1358125940673833E-5</v>
      </c>
      <c r="AE868">
        <f t="shared" si="137"/>
        <v>1.9033571909005983E-8</v>
      </c>
      <c r="AF868" t="e">
        <f ca="1">IF(AD868="","",_xludf.RANK.EQ(AD868,$AD$2:$AD$5513,0))</f>
        <v>#NAME?</v>
      </c>
      <c r="AH868" t="str">
        <f t="shared" si="138"/>
        <v>Baja</v>
      </c>
      <c r="AI868" t="s">
        <v>153</v>
      </c>
      <c r="AJ868" t="str">
        <f>IFERROR(VLOOKUP(B868,Maestro_Regionales!$A$2:$B$35,2,FALSE),"Otras zonas")</f>
        <v>Costa</v>
      </c>
      <c r="AK868" t="str">
        <f t="shared" si="139"/>
        <v>EPS SANITAS | Costa</v>
      </c>
    </row>
    <row r="869" spans="1:37">
      <c r="A869" s="4" t="s">
        <v>419</v>
      </c>
      <c r="B869" s="4" t="s">
        <v>420</v>
      </c>
      <c r="C869" s="4" t="s">
        <v>431</v>
      </c>
      <c r="D869" s="4" t="s">
        <v>432</v>
      </c>
      <c r="E869" s="4" t="s">
        <v>77</v>
      </c>
      <c r="F869" s="4">
        <v>775</v>
      </c>
      <c r="G869" s="4">
        <v>8168</v>
      </c>
      <c r="H869" s="4">
        <v>0</v>
      </c>
      <c r="I869">
        <f t="shared" si="130"/>
        <v>8943</v>
      </c>
      <c r="J869">
        <f t="shared" si="131"/>
        <v>8.6659957508665994E-2</v>
      </c>
      <c r="K869">
        <f t="shared" si="132"/>
        <v>0.91334004249133405</v>
      </c>
      <c r="L869">
        <f t="shared" si="133"/>
        <v>0</v>
      </c>
      <c r="M869">
        <f>I869*Diccionario!$B$36</f>
        <v>19.853635352941176</v>
      </c>
      <c r="N869">
        <f>M869*Diccionario!$B$37</f>
        <v>2.0052171706470587</v>
      </c>
      <c r="O869">
        <f>N869*Diccionario!$B$38</f>
        <v>0.30078257559705879</v>
      </c>
      <c r="P869">
        <f>O869*Diccionario!$B$39</f>
        <v>0.2707043180373529</v>
      </c>
      <c r="Q869">
        <f>P869*Diccionario!$B$40</f>
        <v>0.10828172721494117</v>
      </c>
      <c r="R869">
        <f>Q869*Diccionario!$B$41</f>
        <v>7.0383122689711766E-2</v>
      </c>
      <c r="S869">
        <f t="shared" si="134"/>
        <v>7.0383122689711766E-2</v>
      </c>
      <c r="T869">
        <f>I869*Diccionario!$B$36</f>
        <v>19.853635352941176</v>
      </c>
      <c r="U869">
        <f>T869*Diccionario!$B$42</f>
        <v>2.0052171706470587</v>
      </c>
      <c r="V869">
        <f>U869*Diccionario!$B$43</f>
        <v>1.7044345950499999</v>
      </c>
      <c r="W869">
        <f>V869*Diccionario!$B$44</f>
        <v>0.32384257305949998</v>
      </c>
      <c r="X869">
        <f>W869*Diccionario!$B$45</f>
        <v>0.12629860349320499</v>
      </c>
      <c r="Y869">
        <f>X869*Diccionario!$B$46</f>
        <v>0.11240575710895244</v>
      </c>
      <c r="Z869">
        <f>Y869*Diccionario!$B$47</f>
        <v>4.1590130130312403E-2</v>
      </c>
      <c r="AA869">
        <f>Z869*Diccionario!$B$48</f>
        <v>4.1590130130312403E-2</v>
      </c>
      <c r="AB869">
        <f>AA869*Diccionario!$B$49</f>
        <v>3.1192597597734302E-2</v>
      </c>
      <c r="AC869">
        <f t="shared" si="135"/>
        <v>3.1192597597734302E-2</v>
      </c>
      <c r="AD869">
        <f t="shared" si="136"/>
        <v>0.10157572028744608</v>
      </c>
      <c r="AE869">
        <f t="shared" si="137"/>
        <v>1.7021723358224048E-4</v>
      </c>
      <c r="AF869" t="e">
        <f ca="1">IF(AD869="","",_xludf.RANK.EQ(AD869,$AD$2:$AD$5513,0))</f>
        <v>#NAME?</v>
      </c>
      <c r="AH869" t="str">
        <f t="shared" si="138"/>
        <v>Baja</v>
      </c>
      <c r="AI869" t="s">
        <v>153</v>
      </c>
      <c r="AJ869" t="str">
        <f>IFERROR(VLOOKUP(B869,Maestro_Regionales!$A$2:$B$35,2,FALSE),"Otras zonas")</f>
        <v>Costa</v>
      </c>
      <c r="AK869" t="str">
        <f t="shared" si="139"/>
        <v>MUTUAL SER | Costa</v>
      </c>
    </row>
    <row r="870" spans="1:37">
      <c r="A870" s="4" t="s">
        <v>419</v>
      </c>
      <c r="B870" s="4" t="s">
        <v>420</v>
      </c>
      <c r="C870" s="4" t="s">
        <v>431</v>
      </c>
      <c r="D870" s="4" t="s">
        <v>432</v>
      </c>
      <c r="E870" s="4" t="s">
        <v>87</v>
      </c>
      <c r="F870" s="4">
        <v>39</v>
      </c>
      <c r="G870" s="4">
        <v>156</v>
      </c>
      <c r="H870" s="4">
        <v>0</v>
      </c>
      <c r="I870">
        <f t="shared" si="130"/>
        <v>195</v>
      </c>
      <c r="J870">
        <f t="shared" si="131"/>
        <v>0.2</v>
      </c>
      <c r="K870">
        <f t="shared" si="132"/>
        <v>0.8</v>
      </c>
      <c r="L870">
        <f t="shared" si="133"/>
        <v>0</v>
      </c>
      <c r="M870">
        <f>I870*Diccionario!$B$36</f>
        <v>0.43290382352941176</v>
      </c>
      <c r="N870">
        <f>M870*Diccionario!$B$37</f>
        <v>4.3723286176470588E-2</v>
      </c>
      <c r="O870">
        <f>N870*Diccionario!$B$38</f>
        <v>6.5584929264705877E-3</v>
      </c>
      <c r="P870">
        <f>O870*Diccionario!$B$39</f>
        <v>5.9026436338235292E-3</v>
      </c>
      <c r="Q870">
        <f>P870*Diccionario!$B$40</f>
        <v>2.3610574535294117E-3</v>
      </c>
      <c r="R870">
        <f>Q870*Diccionario!$B$41</f>
        <v>1.5346873447941176E-3</v>
      </c>
      <c r="S870">
        <f t="shared" si="134"/>
        <v>1.5346873447941176E-3</v>
      </c>
      <c r="T870">
        <f>I870*Diccionario!$B$36</f>
        <v>0.43290382352941176</v>
      </c>
      <c r="U870">
        <f>T870*Diccionario!$B$42</f>
        <v>4.3723286176470588E-2</v>
      </c>
      <c r="V870">
        <f>U870*Diccionario!$B$43</f>
        <v>3.7164793250000001E-2</v>
      </c>
      <c r="W870">
        <f>V870*Diccionario!$B$44</f>
        <v>7.0613107175000007E-3</v>
      </c>
      <c r="X870">
        <f>W870*Diccionario!$B$45</f>
        <v>2.7539111798250003E-3</v>
      </c>
      <c r="Y870">
        <f>X870*Diccionario!$B$46</f>
        <v>2.4509809500442505E-3</v>
      </c>
      <c r="Z870">
        <f>Y870*Diccionario!$B$47</f>
        <v>9.0686295151637267E-4</v>
      </c>
      <c r="AA870">
        <f>Z870*Diccionario!$B$48</f>
        <v>9.0686295151637267E-4</v>
      </c>
      <c r="AB870">
        <f>AA870*Diccionario!$B$49</f>
        <v>6.801472136372795E-4</v>
      </c>
      <c r="AC870">
        <f t="shared" si="135"/>
        <v>6.801472136372795E-4</v>
      </c>
      <c r="AD870">
        <f t="shared" si="136"/>
        <v>2.2148345584313972E-3</v>
      </c>
      <c r="AE870">
        <f t="shared" si="137"/>
        <v>3.711546522256166E-6</v>
      </c>
      <c r="AF870" t="e">
        <f ca="1">IF(AD870="","",_xludf.RANK.EQ(AD870,$AD$2:$AD$5513,0))</f>
        <v>#NAME?</v>
      </c>
      <c r="AH870" t="str">
        <f t="shared" si="138"/>
        <v>Baja</v>
      </c>
      <c r="AI870" t="s">
        <v>153</v>
      </c>
      <c r="AJ870" t="str">
        <f>IFERROR(VLOOKUP(B870,Maestro_Regionales!$A$2:$B$35,2,FALSE),"Otras zonas")</f>
        <v>Costa</v>
      </c>
      <c r="AK870" t="str">
        <f t="shared" si="139"/>
        <v>NUEVA EPS | Costa</v>
      </c>
    </row>
    <row r="871" spans="1:37">
      <c r="A871" s="4" t="s">
        <v>419</v>
      </c>
      <c r="B871" s="4" t="s">
        <v>420</v>
      </c>
      <c r="C871" s="4" t="s">
        <v>431</v>
      </c>
      <c r="D871" s="4" t="s">
        <v>432</v>
      </c>
      <c r="E871" s="4" t="s">
        <v>90</v>
      </c>
      <c r="F871" s="4">
        <v>0</v>
      </c>
      <c r="G871" s="4">
        <v>0</v>
      </c>
      <c r="H871" s="4">
        <v>30</v>
      </c>
      <c r="I871">
        <f t="shared" si="130"/>
        <v>30</v>
      </c>
      <c r="J871">
        <f t="shared" si="131"/>
        <v>0</v>
      </c>
      <c r="K871">
        <f t="shared" si="132"/>
        <v>0</v>
      </c>
      <c r="L871">
        <f t="shared" si="133"/>
        <v>1</v>
      </c>
      <c r="M871">
        <f>I871*Diccionario!$B$36</f>
        <v>6.6600588235294106E-2</v>
      </c>
      <c r="N871">
        <f>M871*Diccionario!$B$37</f>
        <v>6.7266594117647051E-3</v>
      </c>
      <c r="O871">
        <f>N871*Diccionario!$B$38</f>
        <v>1.0089989117647057E-3</v>
      </c>
      <c r="P871">
        <f>O871*Diccionario!$B$39</f>
        <v>9.0809902058823521E-4</v>
      </c>
      <c r="Q871">
        <f>P871*Diccionario!$B$40</f>
        <v>3.6323960823529412E-4</v>
      </c>
      <c r="R871">
        <f>Q871*Diccionario!$B$41</f>
        <v>2.361057453529412E-4</v>
      </c>
      <c r="S871">
        <f t="shared" si="134"/>
        <v>2.361057453529412E-4</v>
      </c>
      <c r="T871">
        <f>I871*Diccionario!$B$36</f>
        <v>6.6600588235294106E-2</v>
      </c>
      <c r="U871">
        <f>T871*Diccionario!$B$42</f>
        <v>6.7266594117647051E-3</v>
      </c>
      <c r="V871">
        <f>U871*Diccionario!$B$43</f>
        <v>5.7176604999999991E-3</v>
      </c>
      <c r="W871">
        <f>V871*Diccionario!$B$44</f>
        <v>1.0863554949999998E-3</v>
      </c>
      <c r="X871">
        <f>W871*Diccionario!$B$45</f>
        <v>4.2367864304999995E-4</v>
      </c>
      <c r="Y871">
        <f>X871*Diccionario!$B$46</f>
        <v>3.7707399231449995E-4</v>
      </c>
      <c r="Z871">
        <f>Y871*Diccionario!$B$47</f>
        <v>1.3951737715636498E-4</v>
      </c>
      <c r="AA871">
        <f>Z871*Diccionario!$B$48</f>
        <v>1.3951737715636498E-4</v>
      </c>
      <c r="AB871">
        <f>AA871*Diccionario!$B$49</f>
        <v>1.0463803286727373E-4</v>
      </c>
      <c r="AC871">
        <f t="shared" si="135"/>
        <v>1.0463803286727373E-4</v>
      </c>
      <c r="AD871">
        <f t="shared" si="136"/>
        <v>3.4074377822021495E-4</v>
      </c>
      <c r="AE871">
        <f t="shared" si="137"/>
        <v>5.7100715727017941E-7</v>
      </c>
      <c r="AF871" t="e">
        <f ca="1">IF(AD871="","",_xludf.RANK.EQ(AD871,$AD$2:$AD$5513,0))</f>
        <v>#NAME?</v>
      </c>
      <c r="AH871" t="str">
        <f t="shared" si="138"/>
        <v>Baja</v>
      </c>
      <c r="AI871" t="s">
        <v>153</v>
      </c>
      <c r="AJ871" t="str">
        <f>IFERROR(VLOOKUP(B871,Maestro_Regionales!$A$2:$B$35,2,FALSE),"Otras zonas")</f>
        <v>Costa</v>
      </c>
      <c r="AK871" t="str">
        <f t="shared" si="139"/>
        <v>REGIMEN DE EXCEPCION | Costa</v>
      </c>
    </row>
    <row r="872" spans="1:37">
      <c r="A872" s="4" t="s">
        <v>419</v>
      </c>
      <c r="B872" s="4" t="s">
        <v>420</v>
      </c>
      <c r="C872" s="4" t="s">
        <v>433</v>
      </c>
      <c r="D872" s="4" t="s">
        <v>434</v>
      </c>
      <c r="E872" s="4" t="s">
        <v>77</v>
      </c>
      <c r="F872" s="4">
        <v>1017</v>
      </c>
      <c r="G872" s="4">
        <v>13726</v>
      </c>
      <c r="H872" s="4">
        <v>0</v>
      </c>
      <c r="I872">
        <f t="shared" si="130"/>
        <v>14743</v>
      </c>
      <c r="J872">
        <f t="shared" si="131"/>
        <v>6.898188971037103E-2</v>
      </c>
      <c r="K872">
        <f t="shared" si="132"/>
        <v>0.931018110289629</v>
      </c>
      <c r="L872">
        <f t="shared" si="133"/>
        <v>0</v>
      </c>
      <c r="M872">
        <f>I872*Diccionario!$B$36</f>
        <v>32.729749078431368</v>
      </c>
      <c r="N872">
        <f>M872*Diccionario!$B$37</f>
        <v>3.3057046569215682</v>
      </c>
      <c r="O872">
        <f>N872*Diccionario!$B$38</f>
        <v>0.49585569853823519</v>
      </c>
      <c r="P872">
        <f>O872*Diccionario!$B$39</f>
        <v>0.44627012868441168</v>
      </c>
      <c r="Q872">
        <f>P872*Diccionario!$B$40</f>
        <v>0.1785080514737647</v>
      </c>
      <c r="R872">
        <f>Q872*Diccionario!$B$41</f>
        <v>0.11603023345794705</v>
      </c>
      <c r="S872">
        <f t="shared" si="134"/>
        <v>0.11603023345794705</v>
      </c>
      <c r="T872">
        <f>I872*Diccionario!$B$36</f>
        <v>32.729749078431368</v>
      </c>
      <c r="U872">
        <f>T872*Diccionario!$B$42</f>
        <v>3.3057046569215682</v>
      </c>
      <c r="V872">
        <f>U872*Diccionario!$B$43</f>
        <v>2.8098489583833328</v>
      </c>
      <c r="W872">
        <f>V872*Diccionario!$B$44</f>
        <v>0.53387130209283329</v>
      </c>
      <c r="X872">
        <f>W872*Diccionario!$B$45</f>
        <v>0.20820980781620499</v>
      </c>
      <c r="Y872">
        <f>X872*Diccionario!$B$46</f>
        <v>0.18530672895642245</v>
      </c>
      <c r="Z872">
        <f>Y872*Diccionario!$B$47</f>
        <v>6.8563489713876311E-2</v>
      </c>
      <c r="AA872">
        <f>Z872*Diccionario!$B$48</f>
        <v>6.8563489713876311E-2</v>
      </c>
      <c r="AB872">
        <f>AA872*Diccionario!$B$49</f>
        <v>5.1422617285407229E-2</v>
      </c>
      <c r="AC872">
        <f t="shared" si="135"/>
        <v>5.1422617285407229E-2</v>
      </c>
      <c r="AD872">
        <f t="shared" si="136"/>
        <v>0.16745285074335428</v>
      </c>
      <c r="AE872">
        <f t="shared" si="137"/>
        <v>2.8061195065447512E-4</v>
      </c>
      <c r="AF872" t="e">
        <f ca="1">IF(AD872="","",_xludf.RANK.EQ(AD872,$AD$2:$AD$5513,0))</f>
        <v>#NAME?</v>
      </c>
      <c r="AH872" t="str">
        <f t="shared" si="138"/>
        <v>Media</v>
      </c>
      <c r="AI872" t="s">
        <v>153</v>
      </c>
      <c r="AJ872" t="str">
        <f>IFERROR(VLOOKUP(B872,Maestro_Regionales!$A$2:$B$35,2,FALSE),"Otras zonas")</f>
        <v>Costa</v>
      </c>
      <c r="AK872" t="str">
        <f t="shared" si="139"/>
        <v>MUTUAL SER | Costa</v>
      </c>
    </row>
    <row r="873" spans="1:37">
      <c r="A873" s="4" t="s">
        <v>419</v>
      </c>
      <c r="B873" s="4" t="s">
        <v>420</v>
      </c>
      <c r="C873" s="4" t="s">
        <v>433</v>
      </c>
      <c r="D873" s="4" t="s">
        <v>434</v>
      </c>
      <c r="E873" s="4" t="s">
        <v>87</v>
      </c>
      <c r="F873" s="4">
        <v>171</v>
      </c>
      <c r="G873" s="4">
        <v>1523</v>
      </c>
      <c r="H873" s="4">
        <v>0</v>
      </c>
      <c r="I873">
        <f t="shared" si="130"/>
        <v>1694</v>
      </c>
      <c r="J873">
        <f t="shared" si="131"/>
        <v>0.10094451003541913</v>
      </c>
      <c r="K873">
        <f t="shared" si="132"/>
        <v>0.89905548996458085</v>
      </c>
      <c r="L873">
        <f t="shared" si="133"/>
        <v>0</v>
      </c>
      <c r="M873">
        <f>I873*Diccionario!$B$36</f>
        <v>3.7607132156862741</v>
      </c>
      <c r="N873">
        <f>M873*Diccionario!$B$37</f>
        <v>0.37983203478431371</v>
      </c>
      <c r="O873">
        <f>N873*Diccionario!$B$38</f>
        <v>5.6974805217647057E-2</v>
      </c>
      <c r="P873">
        <f>O873*Diccionario!$B$39</f>
        <v>5.1277324695882351E-2</v>
      </c>
      <c r="Q873">
        <f>P873*Diccionario!$B$40</f>
        <v>2.0510929878352943E-2</v>
      </c>
      <c r="R873">
        <f>Q873*Diccionario!$B$41</f>
        <v>1.3332104420929414E-2</v>
      </c>
      <c r="S873">
        <f t="shared" si="134"/>
        <v>1.3332104420929414E-2</v>
      </c>
      <c r="T873">
        <f>I873*Diccionario!$B$36</f>
        <v>3.7607132156862741</v>
      </c>
      <c r="U873">
        <f>T873*Diccionario!$B$42</f>
        <v>0.37983203478431371</v>
      </c>
      <c r="V873">
        <f>U873*Diccionario!$B$43</f>
        <v>0.32285722956666663</v>
      </c>
      <c r="W873">
        <f>V873*Diccionario!$B$44</f>
        <v>6.134287361766666E-2</v>
      </c>
      <c r="X873">
        <f>W873*Diccionario!$B$45</f>
        <v>2.3923720710889999E-2</v>
      </c>
      <c r="Y873">
        <f>X873*Diccionario!$B$46</f>
        <v>2.12921114326921E-2</v>
      </c>
      <c r="Z873">
        <f>Y873*Diccionario!$B$47</f>
        <v>7.8780812300960762E-3</v>
      </c>
      <c r="AA873">
        <f>Z873*Diccionario!$B$48</f>
        <v>7.8780812300960762E-3</v>
      </c>
      <c r="AB873">
        <f>AA873*Diccionario!$B$49</f>
        <v>5.9085609225720571E-3</v>
      </c>
      <c r="AC873">
        <f t="shared" si="135"/>
        <v>5.9085609225720571E-3</v>
      </c>
      <c r="AD873">
        <f t="shared" si="136"/>
        <v>1.9240665343501471E-2</v>
      </c>
      <c r="AE873">
        <f t="shared" si="137"/>
        <v>3.2242870813856131E-5</v>
      </c>
      <c r="AF873" t="e">
        <f ca="1">IF(AD873="","",_xludf.RANK.EQ(AD873,$AD$2:$AD$5513,0))</f>
        <v>#NAME?</v>
      </c>
      <c r="AH873" t="str">
        <f t="shared" si="138"/>
        <v>Baja</v>
      </c>
      <c r="AI873" t="s">
        <v>153</v>
      </c>
      <c r="AJ873" t="str">
        <f>IFERROR(VLOOKUP(B873,Maestro_Regionales!$A$2:$B$35,2,FALSE),"Otras zonas")</f>
        <v>Costa</v>
      </c>
      <c r="AK873" t="str">
        <f t="shared" si="139"/>
        <v>NUEVA EPS | Costa</v>
      </c>
    </row>
    <row r="874" spans="1:37">
      <c r="A874" s="4" t="s">
        <v>419</v>
      </c>
      <c r="B874" s="4" t="s">
        <v>420</v>
      </c>
      <c r="C874" s="4" t="s">
        <v>433</v>
      </c>
      <c r="D874" s="4" t="s">
        <v>434</v>
      </c>
      <c r="E874" s="4" t="s">
        <v>90</v>
      </c>
      <c r="F874" s="4">
        <v>0</v>
      </c>
      <c r="G874" s="4">
        <v>0</v>
      </c>
      <c r="H874" s="4">
        <v>354</v>
      </c>
      <c r="I874">
        <f t="shared" si="130"/>
        <v>354</v>
      </c>
      <c r="J874">
        <f t="shared" si="131"/>
        <v>0</v>
      </c>
      <c r="K874">
        <f t="shared" si="132"/>
        <v>0</v>
      </c>
      <c r="L874">
        <f t="shared" si="133"/>
        <v>1</v>
      </c>
      <c r="M874">
        <f>I874*Diccionario!$B$36</f>
        <v>0.78588694117647051</v>
      </c>
      <c r="N874">
        <f>M874*Diccionario!$B$37</f>
        <v>7.9374581058823529E-2</v>
      </c>
      <c r="O874">
        <f>N874*Diccionario!$B$38</f>
        <v>1.1906187158823529E-2</v>
      </c>
      <c r="P874">
        <f>O874*Diccionario!$B$39</f>
        <v>1.0715568442941177E-2</v>
      </c>
      <c r="Q874">
        <f>P874*Diccionario!$B$40</f>
        <v>4.2862273771764707E-3</v>
      </c>
      <c r="R874">
        <f>Q874*Diccionario!$B$41</f>
        <v>2.786047795164706E-3</v>
      </c>
      <c r="S874">
        <f t="shared" si="134"/>
        <v>2.786047795164706E-3</v>
      </c>
      <c r="T874">
        <f>I874*Diccionario!$B$36</f>
        <v>0.78588694117647051</v>
      </c>
      <c r="U874">
        <f>T874*Diccionario!$B$42</f>
        <v>7.9374581058823529E-2</v>
      </c>
      <c r="V874">
        <f>U874*Diccionario!$B$43</f>
        <v>6.7468393899999993E-2</v>
      </c>
      <c r="W874">
        <f>V874*Diccionario!$B$44</f>
        <v>1.2818994840999999E-2</v>
      </c>
      <c r="X874">
        <f>W874*Diccionario!$B$45</f>
        <v>4.9994079879899997E-3</v>
      </c>
      <c r="Y874">
        <f>X874*Diccionario!$B$46</f>
        <v>4.4494731093110999E-3</v>
      </c>
      <c r="Z874">
        <f>Y874*Diccionario!$B$47</f>
        <v>1.6463050504451069E-3</v>
      </c>
      <c r="AA874">
        <f>Z874*Diccionario!$B$48</f>
        <v>1.6463050504451069E-3</v>
      </c>
      <c r="AB874">
        <f>AA874*Diccionario!$B$49</f>
        <v>1.2347287878338301E-3</v>
      </c>
      <c r="AC874">
        <f t="shared" si="135"/>
        <v>1.2347287878338301E-3</v>
      </c>
      <c r="AD874">
        <f t="shared" si="136"/>
        <v>4.0207765829985359E-3</v>
      </c>
      <c r="AE874">
        <f t="shared" si="137"/>
        <v>6.7378844557881162E-6</v>
      </c>
      <c r="AF874" t="e">
        <f ca="1">IF(AD874="","",_xludf.RANK.EQ(AD874,$AD$2:$AD$5513,0))</f>
        <v>#NAME?</v>
      </c>
      <c r="AH874" t="str">
        <f t="shared" si="138"/>
        <v>Baja</v>
      </c>
      <c r="AI874" t="s">
        <v>153</v>
      </c>
      <c r="AJ874" t="str">
        <f>IFERROR(VLOOKUP(B874,Maestro_Regionales!$A$2:$B$35,2,FALSE),"Otras zonas")</f>
        <v>Costa</v>
      </c>
      <c r="AK874" t="str">
        <f t="shared" si="139"/>
        <v>REGIMEN DE EXCEPCION | Costa</v>
      </c>
    </row>
    <row r="875" spans="1:37">
      <c r="A875" s="4" t="s">
        <v>419</v>
      </c>
      <c r="B875" s="4" t="s">
        <v>420</v>
      </c>
      <c r="C875" s="4" t="s">
        <v>433</v>
      </c>
      <c r="D875" s="4" t="s">
        <v>434</v>
      </c>
      <c r="E875" s="4" t="s">
        <v>88</v>
      </c>
      <c r="F875" s="4">
        <v>10</v>
      </c>
      <c r="G875" s="4">
        <v>195</v>
      </c>
      <c r="H875" s="4">
        <v>0</v>
      </c>
      <c r="I875">
        <f t="shared" si="130"/>
        <v>205</v>
      </c>
      <c r="J875">
        <f t="shared" si="131"/>
        <v>4.878048780487805E-2</v>
      </c>
      <c r="K875">
        <f t="shared" si="132"/>
        <v>0.95121951219512191</v>
      </c>
      <c r="L875">
        <f t="shared" si="133"/>
        <v>0</v>
      </c>
      <c r="M875">
        <f>I875*Diccionario!$B$36</f>
        <v>0.45510401960784308</v>
      </c>
      <c r="N875">
        <f>M875*Diccionario!$B$37</f>
        <v>4.5965505980392153E-2</v>
      </c>
      <c r="O875">
        <f>N875*Diccionario!$B$38</f>
        <v>6.8948258970588224E-3</v>
      </c>
      <c r="P875">
        <f>O875*Diccionario!$B$39</f>
        <v>6.2053433073529403E-3</v>
      </c>
      <c r="Q875">
        <f>P875*Diccionario!$B$40</f>
        <v>2.4821373229411761E-3</v>
      </c>
      <c r="R875">
        <f>Q875*Diccionario!$B$41</f>
        <v>1.6133892599117644E-3</v>
      </c>
      <c r="S875">
        <f t="shared" si="134"/>
        <v>1.6133892599117644E-3</v>
      </c>
      <c r="T875">
        <f>I875*Diccionario!$B$36</f>
        <v>0.45510401960784308</v>
      </c>
      <c r="U875">
        <f>T875*Diccionario!$B$42</f>
        <v>4.5965505980392153E-2</v>
      </c>
      <c r="V875">
        <f>U875*Diccionario!$B$43</f>
        <v>3.907068008333333E-2</v>
      </c>
      <c r="W875">
        <f>V875*Diccionario!$B$44</f>
        <v>7.4234292158333326E-3</v>
      </c>
      <c r="X875">
        <f>W875*Diccionario!$B$45</f>
        <v>2.8951373941749998E-3</v>
      </c>
      <c r="Y875">
        <f>X875*Diccionario!$B$46</f>
        <v>2.5766722808157499E-3</v>
      </c>
      <c r="Z875">
        <f>Y875*Diccionario!$B$47</f>
        <v>9.5336874390182741E-4</v>
      </c>
      <c r="AA875">
        <f>Z875*Diccionario!$B$48</f>
        <v>9.5336874390182741E-4</v>
      </c>
      <c r="AB875">
        <f>AA875*Diccionario!$B$49</f>
        <v>7.1502655792637058E-4</v>
      </c>
      <c r="AC875">
        <f t="shared" si="135"/>
        <v>7.1502655792637058E-4</v>
      </c>
      <c r="AD875">
        <f t="shared" si="136"/>
        <v>2.3284158178381352E-3</v>
      </c>
      <c r="AE875">
        <f t="shared" si="137"/>
        <v>3.9018822413462257E-6</v>
      </c>
      <c r="AF875" t="e">
        <f ca="1">IF(AD875="","",_xludf.RANK.EQ(AD875,$AD$2:$AD$5513,0))</f>
        <v>#NAME?</v>
      </c>
      <c r="AH875" t="str">
        <f t="shared" si="138"/>
        <v>Baja</v>
      </c>
      <c r="AI875" t="s">
        <v>153</v>
      </c>
      <c r="AJ875" t="str">
        <f>IFERROR(VLOOKUP(B875,Maestro_Regionales!$A$2:$B$35,2,FALSE),"Otras zonas")</f>
        <v>Costa</v>
      </c>
      <c r="AK875" t="str">
        <f t="shared" si="139"/>
        <v>COOSALUD EPS | Costa</v>
      </c>
    </row>
    <row r="876" spans="1:37">
      <c r="A876" s="4" t="s">
        <v>419</v>
      </c>
      <c r="B876" s="4" t="s">
        <v>420</v>
      </c>
      <c r="C876" s="4" t="s">
        <v>433</v>
      </c>
      <c r="D876" s="4" t="s">
        <v>434</v>
      </c>
      <c r="E876" s="4" t="s">
        <v>89</v>
      </c>
      <c r="F876" s="4">
        <v>6</v>
      </c>
      <c r="G876" s="4">
        <v>152</v>
      </c>
      <c r="H876" s="4">
        <v>0</v>
      </c>
      <c r="I876">
        <f t="shared" si="130"/>
        <v>158</v>
      </c>
      <c r="J876">
        <f t="shared" si="131"/>
        <v>3.7974683544303799E-2</v>
      </c>
      <c r="K876">
        <f t="shared" si="132"/>
        <v>0.96202531645569622</v>
      </c>
      <c r="L876">
        <f t="shared" si="133"/>
        <v>0</v>
      </c>
      <c r="M876">
        <f>I876*Diccionario!$B$36</f>
        <v>0.35076309803921568</v>
      </c>
      <c r="N876">
        <f>M876*Diccionario!$B$37</f>
        <v>3.5427072901960788E-2</v>
      </c>
      <c r="O876">
        <f>N876*Diccionario!$B$38</f>
        <v>5.314060935294118E-3</v>
      </c>
      <c r="P876">
        <f>O876*Diccionario!$B$39</f>
        <v>4.7826548417647064E-3</v>
      </c>
      <c r="Q876">
        <f>P876*Diccionario!$B$40</f>
        <v>1.9130619367058828E-3</v>
      </c>
      <c r="R876">
        <f>Q876*Diccionario!$B$41</f>
        <v>1.2434902588588238E-3</v>
      </c>
      <c r="S876">
        <f t="shared" si="134"/>
        <v>1.2434902588588238E-3</v>
      </c>
      <c r="T876">
        <f>I876*Diccionario!$B$36</f>
        <v>0.35076309803921568</v>
      </c>
      <c r="U876">
        <f>T876*Diccionario!$B$42</f>
        <v>3.5427072901960788E-2</v>
      </c>
      <c r="V876">
        <f>U876*Diccionario!$B$43</f>
        <v>3.0113011966666669E-2</v>
      </c>
      <c r="W876">
        <f>V876*Diccionario!$B$44</f>
        <v>5.7214722736666675E-3</v>
      </c>
      <c r="X876">
        <f>W876*Diccionario!$B$45</f>
        <v>2.2313741867300003E-3</v>
      </c>
      <c r="Y876">
        <f>X876*Diccionario!$B$46</f>
        <v>1.9859230261897003E-3</v>
      </c>
      <c r="Z876">
        <f>Y876*Diccionario!$B$47</f>
        <v>7.3479151969018904E-4</v>
      </c>
      <c r="AA876">
        <f>Z876*Diccionario!$B$48</f>
        <v>7.3479151969018904E-4</v>
      </c>
      <c r="AB876">
        <f>AA876*Diccionario!$B$49</f>
        <v>5.5109363976764175E-4</v>
      </c>
      <c r="AC876">
        <f t="shared" si="135"/>
        <v>5.5109363976764175E-4</v>
      </c>
      <c r="AD876">
        <f t="shared" si="136"/>
        <v>1.7945838986264655E-3</v>
      </c>
      <c r="AE876">
        <f t="shared" si="137"/>
        <v>3.0073043616229449E-6</v>
      </c>
      <c r="AF876" t="e">
        <f ca="1">IF(AD876="","",_xludf.RANK.EQ(AD876,$AD$2:$AD$5513,0))</f>
        <v>#NAME?</v>
      </c>
      <c r="AH876" t="str">
        <f t="shared" si="138"/>
        <v>Baja</v>
      </c>
      <c r="AI876" t="s">
        <v>153</v>
      </c>
      <c r="AJ876" t="str">
        <f>IFERROR(VLOOKUP(B876,Maestro_Regionales!$A$2:$B$35,2,FALSE),"Otras zonas")</f>
        <v>Costa</v>
      </c>
      <c r="AK876" t="str">
        <f t="shared" si="139"/>
        <v>PROTEGER EPS (ANTES CAJACOPI EPS) | Costa</v>
      </c>
    </row>
    <row r="877" spans="1:37">
      <c r="A877" s="4" t="s">
        <v>419</v>
      </c>
      <c r="B877" s="4" t="s">
        <v>420</v>
      </c>
      <c r="C877" s="4" t="s">
        <v>433</v>
      </c>
      <c r="D877" s="4" t="s">
        <v>434</v>
      </c>
      <c r="E877" s="4" t="s">
        <v>85</v>
      </c>
      <c r="F877" s="4">
        <v>1</v>
      </c>
      <c r="G877" s="4">
        <v>0</v>
      </c>
      <c r="H877" s="4">
        <v>0</v>
      </c>
      <c r="I877">
        <f t="shared" si="130"/>
        <v>1</v>
      </c>
      <c r="J877">
        <f t="shared" si="131"/>
        <v>1</v>
      </c>
      <c r="K877">
        <f t="shared" si="132"/>
        <v>0</v>
      </c>
      <c r="L877">
        <f t="shared" si="133"/>
        <v>0</v>
      </c>
      <c r="M877">
        <f>I877*Diccionario!$B$36</f>
        <v>2.2200196078431371E-3</v>
      </c>
      <c r="N877">
        <f>M877*Diccionario!$B$37</f>
        <v>2.2422198039215687E-4</v>
      </c>
      <c r="O877">
        <f>N877*Diccionario!$B$38</f>
        <v>3.3633297058823532E-5</v>
      </c>
      <c r="P877">
        <f>O877*Diccionario!$B$39</f>
        <v>3.026996735294118E-5</v>
      </c>
      <c r="Q877">
        <f>P877*Diccionario!$B$40</f>
        <v>1.2107986941176473E-5</v>
      </c>
      <c r="R877">
        <f>Q877*Diccionario!$B$41</f>
        <v>7.870191511764708E-6</v>
      </c>
      <c r="S877">
        <f t="shared" si="134"/>
        <v>7.870191511764708E-6</v>
      </c>
      <c r="T877">
        <f>I877*Diccionario!$B$36</f>
        <v>2.2200196078431371E-3</v>
      </c>
      <c r="U877">
        <f>T877*Diccionario!$B$42</f>
        <v>2.2422198039215687E-4</v>
      </c>
      <c r="V877">
        <f>U877*Diccionario!$B$43</f>
        <v>1.9058868333333333E-4</v>
      </c>
      <c r="W877">
        <f>V877*Diccionario!$B$44</f>
        <v>3.6211849833333333E-5</v>
      </c>
      <c r="X877">
        <f>W877*Diccionario!$B$45</f>
        <v>1.4122621435000001E-5</v>
      </c>
      <c r="Y877">
        <f>X877*Diccionario!$B$46</f>
        <v>1.256913307715E-5</v>
      </c>
      <c r="Z877">
        <f>Y877*Diccionario!$B$47</f>
        <v>4.6505792385454997E-6</v>
      </c>
      <c r="AA877">
        <f>Z877*Diccionario!$B$48</f>
        <v>4.6505792385454997E-6</v>
      </c>
      <c r="AB877">
        <f>AA877*Diccionario!$B$49</f>
        <v>3.4879344289091247E-6</v>
      </c>
      <c r="AC877">
        <f t="shared" si="135"/>
        <v>3.4879344289091247E-6</v>
      </c>
      <c r="AD877">
        <f t="shared" si="136"/>
        <v>1.1358125940673833E-5</v>
      </c>
      <c r="AE877">
        <f t="shared" si="137"/>
        <v>1.9033571909005983E-8</v>
      </c>
      <c r="AF877" t="e">
        <f ca="1">IF(AD877="","",_xludf.RANK.EQ(AD877,$AD$2:$AD$5513,0))</f>
        <v>#NAME?</v>
      </c>
      <c r="AH877" t="str">
        <f t="shared" si="138"/>
        <v>Baja</v>
      </c>
      <c r="AI877" t="s">
        <v>153</v>
      </c>
      <c r="AJ877" t="str">
        <f>IFERROR(VLOOKUP(B877,Maestro_Regionales!$A$2:$B$35,2,FALSE),"Otras zonas")</f>
        <v>Costa</v>
      </c>
      <c r="AK877" t="str">
        <f t="shared" si="139"/>
        <v>SALUD TOTAL EPS | Costa</v>
      </c>
    </row>
    <row r="878" spans="1:37">
      <c r="A878" s="4" t="s">
        <v>419</v>
      </c>
      <c r="B878" s="4" t="s">
        <v>420</v>
      </c>
      <c r="C878" s="4" t="s">
        <v>435</v>
      </c>
      <c r="D878" s="4" t="s">
        <v>436</v>
      </c>
      <c r="E878" s="4" t="s">
        <v>77</v>
      </c>
      <c r="F878" s="4">
        <v>2495</v>
      </c>
      <c r="G878" s="4">
        <v>21038</v>
      </c>
      <c r="H878" s="4">
        <v>0</v>
      </c>
      <c r="I878">
        <f t="shared" si="130"/>
        <v>23533</v>
      </c>
      <c r="J878">
        <f t="shared" si="131"/>
        <v>0.1060213317469086</v>
      </c>
      <c r="K878">
        <f t="shared" si="132"/>
        <v>0.89397866825309136</v>
      </c>
      <c r="L878">
        <f t="shared" si="133"/>
        <v>0</v>
      </c>
      <c r="M878">
        <f>I878*Diccionario!$B$36</f>
        <v>52.243721431372542</v>
      </c>
      <c r="N878">
        <f>M878*Diccionario!$B$37</f>
        <v>5.276615864568627</v>
      </c>
      <c r="O878">
        <f>N878*Diccionario!$B$38</f>
        <v>0.79149237968529407</v>
      </c>
      <c r="P878">
        <f>O878*Diccionario!$B$39</f>
        <v>0.71234314171676472</v>
      </c>
      <c r="Q878">
        <f>P878*Diccionario!$B$40</f>
        <v>0.28493725668670589</v>
      </c>
      <c r="R878">
        <f>Q878*Diccionario!$B$41</f>
        <v>0.18520921684635883</v>
      </c>
      <c r="S878">
        <f t="shared" si="134"/>
        <v>0.18520921684635883</v>
      </c>
      <c r="T878">
        <f>I878*Diccionario!$B$36</f>
        <v>52.243721431372542</v>
      </c>
      <c r="U878">
        <f>T878*Diccionario!$B$42</f>
        <v>5.276615864568627</v>
      </c>
      <c r="V878">
        <f>U878*Diccionario!$B$43</f>
        <v>4.4851234848833332</v>
      </c>
      <c r="W878">
        <f>V878*Diccionario!$B$44</f>
        <v>0.85217346212783329</v>
      </c>
      <c r="X878">
        <f>W878*Diccionario!$B$45</f>
        <v>0.33234765022985502</v>
      </c>
      <c r="Y878">
        <f>X878*Diccionario!$B$46</f>
        <v>0.29578940870457099</v>
      </c>
      <c r="Z878">
        <f>Y878*Diccionario!$B$47</f>
        <v>0.10944208122069127</v>
      </c>
      <c r="AA878">
        <f>Z878*Diccionario!$B$48</f>
        <v>0.10944208122069127</v>
      </c>
      <c r="AB878">
        <f>AA878*Diccionario!$B$49</f>
        <v>8.2081560915518451E-2</v>
      </c>
      <c r="AC878">
        <f t="shared" si="135"/>
        <v>8.2081560915518451E-2</v>
      </c>
      <c r="AD878">
        <f t="shared" si="136"/>
        <v>0.26729077776187726</v>
      </c>
      <c r="AE878">
        <f t="shared" si="137"/>
        <v>4.4791704773463768E-4</v>
      </c>
      <c r="AF878" t="e">
        <f ca="1">IF(AD878="","",_xludf.RANK.EQ(AD878,$AD$2:$AD$5513,0))</f>
        <v>#NAME?</v>
      </c>
      <c r="AH878" t="str">
        <f t="shared" si="138"/>
        <v>Media</v>
      </c>
      <c r="AI878" t="s">
        <v>153</v>
      </c>
      <c r="AJ878" t="str">
        <f>IFERROR(VLOOKUP(B878,Maestro_Regionales!$A$2:$B$35,2,FALSE),"Otras zonas")</f>
        <v>Costa</v>
      </c>
      <c r="AK878" t="str">
        <f t="shared" si="139"/>
        <v>MUTUAL SER | Costa</v>
      </c>
    </row>
    <row r="879" spans="1:37">
      <c r="A879" s="4" t="s">
        <v>419</v>
      </c>
      <c r="B879" s="4" t="s">
        <v>420</v>
      </c>
      <c r="C879" s="4" t="s">
        <v>435</v>
      </c>
      <c r="D879" s="4" t="s">
        <v>436</v>
      </c>
      <c r="E879" s="4" t="s">
        <v>87</v>
      </c>
      <c r="F879" s="4">
        <v>207</v>
      </c>
      <c r="G879" s="4">
        <v>539</v>
      </c>
      <c r="H879" s="4">
        <v>0</v>
      </c>
      <c r="I879">
        <f t="shared" si="130"/>
        <v>746</v>
      </c>
      <c r="J879">
        <f t="shared" si="131"/>
        <v>0.27747989276139412</v>
      </c>
      <c r="K879">
        <f t="shared" si="132"/>
        <v>0.72252010723860594</v>
      </c>
      <c r="L879">
        <f t="shared" si="133"/>
        <v>0</v>
      </c>
      <c r="M879">
        <f>I879*Diccionario!$B$36</f>
        <v>1.6561346274509803</v>
      </c>
      <c r="N879">
        <f>M879*Diccionario!$B$37</f>
        <v>0.16726959737254901</v>
      </c>
      <c r="O879">
        <f>N879*Diccionario!$B$38</f>
        <v>2.509043960588235E-2</v>
      </c>
      <c r="P879">
        <f>O879*Diccionario!$B$39</f>
        <v>2.2581395645294117E-2</v>
      </c>
      <c r="Q879">
        <f>P879*Diccionario!$B$40</f>
        <v>9.0325582581176466E-3</v>
      </c>
      <c r="R879">
        <f>Q879*Diccionario!$B$41</f>
        <v>5.8711628677764706E-3</v>
      </c>
      <c r="S879">
        <f t="shared" si="134"/>
        <v>5.8711628677764706E-3</v>
      </c>
      <c r="T879">
        <f>I879*Diccionario!$B$36</f>
        <v>1.6561346274509803</v>
      </c>
      <c r="U879">
        <f>T879*Diccionario!$B$42</f>
        <v>0.16726959737254901</v>
      </c>
      <c r="V879">
        <f>U879*Diccionario!$B$43</f>
        <v>0.14217915776666665</v>
      </c>
      <c r="W879">
        <f>V879*Diccionario!$B$44</f>
        <v>2.7014039975666662E-2</v>
      </c>
      <c r="X879">
        <f>W879*Diccionario!$B$45</f>
        <v>1.0535475590509999E-2</v>
      </c>
      <c r="Y879">
        <f>X879*Diccionario!$B$46</f>
        <v>9.3765732755539E-3</v>
      </c>
      <c r="Z879">
        <f>Y879*Diccionario!$B$47</f>
        <v>3.469332111954943E-3</v>
      </c>
      <c r="AA879">
        <f>Z879*Diccionario!$B$48</f>
        <v>3.469332111954943E-3</v>
      </c>
      <c r="AB879">
        <f>AA879*Diccionario!$B$49</f>
        <v>2.6019990839662071E-3</v>
      </c>
      <c r="AC879">
        <f t="shared" si="135"/>
        <v>2.6019990839662071E-3</v>
      </c>
      <c r="AD879">
        <f t="shared" si="136"/>
        <v>8.4731619517426776E-3</v>
      </c>
      <c r="AE879">
        <f t="shared" si="137"/>
        <v>1.4199044644118461E-5</v>
      </c>
      <c r="AF879" t="e">
        <f ca="1">IF(AD879="","",_xludf.RANK.EQ(AD879,$AD$2:$AD$5513,0))</f>
        <v>#NAME?</v>
      </c>
      <c r="AH879" t="str">
        <f t="shared" si="138"/>
        <v>Baja</v>
      </c>
      <c r="AI879" t="s">
        <v>153</v>
      </c>
      <c r="AJ879" t="str">
        <f>IFERROR(VLOOKUP(B879,Maestro_Regionales!$A$2:$B$35,2,FALSE),"Otras zonas")</f>
        <v>Costa</v>
      </c>
      <c r="AK879" t="str">
        <f t="shared" si="139"/>
        <v>NUEVA EPS | Costa</v>
      </c>
    </row>
    <row r="880" spans="1:37">
      <c r="A880" s="4" t="s">
        <v>419</v>
      </c>
      <c r="B880" s="4" t="s">
        <v>420</v>
      </c>
      <c r="C880" s="4" t="s">
        <v>435</v>
      </c>
      <c r="D880" s="4" t="s">
        <v>436</v>
      </c>
      <c r="E880" s="4" t="s">
        <v>90</v>
      </c>
      <c r="F880" s="4">
        <v>0</v>
      </c>
      <c r="G880" s="4">
        <v>0</v>
      </c>
      <c r="H880" s="4">
        <v>402</v>
      </c>
      <c r="I880">
        <f t="shared" si="130"/>
        <v>402</v>
      </c>
      <c r="J880">
        <f t="shared" si="131"/>
        <v>0</v>
      </c>
      <c r="K880">
        <f t="shared" si="132"/>
        <v>0</v>
      </c>
      <c r="L880">
        <f t="shared" si="133"/>
        <v>1</v>
      </c>
      <c r="M880">
        <f>I880*Diccionario!$B$36</f>
        <v>0.89244788235294115</v>
      </c>
      <c r="N880">
        <f>M880*Diccionario!$B$37</f>
        <v>9.0137236117647068E-2</v>
      </c>
      <c r="O880">
        <f>N880*Diccionario!$B$38</f>
        <v>1.3520585417647059E-2</v>
      </c>
      <c r="P880">
        <f>O880*Diccionario!$B$39</f>
        <v>1.2168526875882353E-2</v>
      </c>
      <c r="Q880">
        <f>P880*Diccionario!$B$40</f>
        <v>4.8674107503529421E-3</v>
      </c>
      <c r="R880">
        <f>Q880*Diccionario!$B$41</f>
        <v>3.1638169877294124E-3</v>
      </c>
      <c r="S880">
        <f t="shared" si="134"/>
        <v>3.1638169877294124E-3</v>
      </c>
      <c r="T880">
        <f>I880*Diccionario!$B$36</f>
        <v>0.89244788235294115</v>
      </c>
      <c r="U880">
        <f>T880*Diccionario!$B$42</f>
        <v>9.0137236117647068E-2</v>
      </c>
      <c r="V880">
        <f>U880*Diccionario!$B$43</f>
        <v>7.6616650700000011E-2</v>
      </c>
      <c r="W880">
        <f>V880*Diccionario!$B$44</f>
        <v>1.4557163633000003E-2</v>
      </c>
      <c r="X880">
        <f>W880*Diccionario!$B$45</f>
        <v>5.6772938168700013E-3</v>
      </c>
      <c r="Y880">
        <f>X880*Diccionario!$B$46</f>
        <v>5.0527914970143013E-3</v>
      </c>
      <c r="Z880">
        <f>Y880*Diccionario!$B$47</f>
        <v>1.8695328538952914E-3</v>
      </c>
      <c r="AA880">
        <f>Z880*Diccionario!$B$48</f>
        <v>1.8695328538952914E-3</v>
      </c>
      <c r="AB880">
        <f>AA880*Diccionario!$B$49</f>
        <v>1.4021496404214686E-3</v>
      </c>
      <c r="AC880">
        <f t="shared" si="135"/>
        <v>1.4021496404214686E-3</v>
      </c>
      <c r="AD880">
        <f t="shared" si="136"/>
        <v>4.5659666281508814E-3</v>
      </c>
      <c r="AE880">
        <f t="shared" si="137"/>
        <v>7.6514959074204053E-6</v>
      </c>
      <c r="AF880" t="e">
        <f ca="1">IF(AD880="","",_xludf.RANK.EQ(AD880,$AD$2:$AD$5513,0))</f>
        <v>#NAME?</v>
      </c>
      <c r="AH880" t="str">
        <f t="shared" si="138"/>
        <v>Baja</v>
      </c>
      <c r="AI880" t="s">
        <v>153</v>
      </c>
      <c r="AJ880" t="str">
        <f>IFERROR(VLOOKUP(B880,Maestro_Regionales!$A$2:$B$35,2,FALSE),"Otras zonas")</f>
        <v>Costa</v>
      </c>
      <c r="AK880" t="str">
        <f t="shared" si="139"/>
        <v>REGIMEN DE EXCEPCION | Costa</v>
      </c>
    </row>
    <row r="881" spans="1:37">
      <c r="A881" s="4" t="s">
        <v>419</v>
      </c>
      <c r="B881" s="4" t="s">
        <v>420</v>
      </c>
      <c r="C881" s="4" t="s">
        <v>435</v>
      </c>
      <c r="D881" s="4" t="s">
        <v>436</v>
      </c>
      <c r="E881" s="4" t="s">
        <v>88</v>
      </c>
      <c r="F881" s="4">
        <v>1</v>
      </c>
      <c r="G881" s="4">
        <v>76</v>
      </c>
      <c r="H881" s="4">
        <v>0</v>
      </c>
      <c r="I881">
        <f t="shared" si="130"/>
        <v>77</v>
      </c>
      <c r="J881">
        <f t="shared" si="131"/>
        <v>1.2987012987012988E-2</v>
      </c>
      <c r="K881">
        <f t="shared" si="132"/>
        <v>0.98701298701298701</v>
      </c>
      <c r="L881">
        <f t="shared" si="133"/>
        <v>0</v>
      </c>
      <c r="M881">
        <f>I881*Diccionario!$B$36</f>
        <v>0.17094150980392156</v>
      </c>
      <c r="N881">
        <f>M881*Diccionario!$B$37</f>
        <v>1.7265092490196077E-2</v>
      </c>
      <c r="O881">
        <f>N881*Diccionario!$B$38</f>
        <v>2.5897638735294117E-3</v>
      </c>
      <c r="P881">
        <f>O881*Diccionario!$B$39</f>
        <v>2.3307874861764706E-3</v>
      </c>
      <c r="Q881">
        <f>P881*Diccionario!$B$40</f>
        <v>9.3231499447058829E-4</v>
      </c>
      <c r="R881">
        <f>Q881*Diccionario!$B$41</f>
        <v>6.0600474640588246E-4</v>
      </c>
      <c r="S881">
        <f t="shared" si="134"/>
        <v>6.0600474640588246E-4</v>
      </c>
      <c r="T881">
        <f>I881*Diccionario!$B$36</f>
        <v>0.17094150980392156</v>
      </c>
      <c r="U881">
        <f>T881*Diccionario!$B$42</f>
        <v>1.7265092490196077E-2</v>
      </c>
      <c r="V881">
        <f>U881*Diccionario!$B$43</f>
        <v>1.4675328616666665E-2</v>
      </c>
      <c r="W881">
        <f>V881*Diccionario!$B$44</f>
        <v>2.7883124371666664E-3</v>
      </c>
      <c r="X881">
        <f>W881*Diccionario!$B$45</f>
        <v>1.0874418504949999E-3</v>
      </c>
      <c r="Y881">
        <f>X881*Diccionario!$B$46</f>
        <v>9.6782324694054997E-4</v>
      </c>
      <c r="Z881">
        <f>Y881*Diccionario!$B$47</f>
        <v>3.5809460136800351E-4</v>
      </c>
      <c r="AA881">
        <f>Z881*Diccionario!$B$48</f>
        <v>3.5809460136800351E-4</v>
      </c>
      <c r="AB881">
        <f>AA881*Diccionario!$B$49</f>
        <v>2.6857095102600262E-4</v>
      </c>
      <c r="AC881">
        <f t="shared" si="135"/>
        <v>2.6857095102600262E-4</v>
      </c>
      <c r="AD881">
        <f t="shared" si="136"/>
        <v>8.7457569743188508E-4</v>
      </c>
      <c r="AE881">
        <f t="shared" si="137"/>
        <v>1.4655850369934605E-6</v>
      </c>
      <c r="AF881" t="e">
        <f ca="1">IF(AD881="","",_xludf.RANK.EQ(AD881,$AD$2:$AD$5513,0))</f>
        <v>#NAME?</v>
      </c>
      <c r="AH881" t="str">
        <f t="shared" si="138"/>
        <v>Baja</v>
      </c>
      <c r="AI881" t="s">
        <v>153</v>
      </c>
      <c r="AJ881" t="str">
        <f>IFERROR(VLOOKUP(B881,Maestro_Regionales!$A$2:$B$35,2,FALSE),"Otras zonas")</f>
        <v>Costa</v>
      </c>
      <c r="AK881" t="str">
        <f t="shared" si="139"/>
        <v>COOSALUD EPS | Costa</v>
      </c>
    </row>
    <row r="882" spans="1:37">
      <c r="A882" s="4" t="s">
        <v>419</v>
      </c>
      <c r="B882" s="4" t="s">
        <v>420</v>
      </c>
      <c r="C882" s="4" t="s">
        <v>435</v>
      </c>
      <c r="D882" s="4" t="s">
        <v>436</v>
      </c>
      <c r="E882" s="4" t="s">
        <v>89</v>
      </c>
      <c r="F882" s="4">
        <v>3</v>
      </c>
      <c r="G882" s="4">
        <v>72</v>
      </c>
      <c r="H882" s="4">
        <v>0</v>
      </c>
      <c r="I882">
        <f t="shared" si="130"/>
        <v>75</v>
      </c>
      <c r="J882">
        <f t="shared" si="131"/>
        <v>0.04</v>
      </c>
      <c r="K882">
        <f t="shared" si="132"/>
        <v>0.96</v>
      </c>
      <c r="L882">
        <f t="shared" si="133"/>
        <v>0</v>
      </c>
      <c r="M882">
        <f>I882*Diccionario!$B$36</f>
        <v>0.16650147058823528</v>
      </c>
      <c r="N882">
        <f>M882*Diccionario!$B$37</f>
        <v>1.6816648529411764E-2</v>
      </c>
      <c r="O882">
        <f>N882*Diccionario!$B$38</f>
        <v>2.5224972794117644E-3</v>
      </c>
      <c r="P882">
        <f>O882*Diccionario!$B$39</f>
        <v>2.2702475514705879E-3</v>
      </c>
      <c r="Q882">
        <f>P882*Diccionario!$B$40</f>
        <v>9.0809902058823521E-4</v>
      </c>
      <c r="R882">
        <f>Q882*Diccionario!$B$41</f>
        <v>5.9026436338235292E-4</v>
      </c>
      <c r="S882">
        <f t="shared" si="134"/>
        <v>5.9026436338235292E-4</v>
      </c>
      <c r="T882">
        <f>I882*Diccionario!$B$36</f>
        <v>0.16650147058823528</v>
      </c>
      <c r="U882">
        <f>T882*Diccionario!$B$42</f>
        <v>1.6816648529411764E-2</v>
      </c>
      <c r="V882">
        <f>U882*Diccionario!$B$43</f>
        <v>1.429415125E-2</v>
      </c>
      <c r="W882">
        <f>V882*Diccionario!$B$44</f>
        <v>2.7158887374999999E-3</v>
      </c>
      <c r="X882">
        <f>W882*Diccionario!$B$45</f>
        <v>1.0591966076250001E-3</v>
      </c>
      <c r="Y882">
        <f>X882*Diccionario!$B$46</f>
        <v>9.4268498078625012E-4</v>
      </c>
      <c r="Z882">
        <f>Y882*Diccionario!$B$47</f>
        <v>3.4879344289091255E-4</v>
      </c>
      <c r="AA882">
        <f>Z882*Diccionario!$B$48</f>
        <v>3.4879344289091255E-4</v>
      </c>
      <c r="AB882">
        <f>AA882*Diccionario!$B$49</f>
        <v>2.6159508216818441E-4</v>
      </c>
      <c r="AC882">
        <f t="shared" si="135"/>
        <v>2.6159508216818441E-4</v>
      </c>
      <c r="AD882">
        <f t="shared" si="136"/>
        <v>8.5185944555053739E-4</v>
      </c>
      <c r="AE882">
        <f t="shared" si="137"/>
        <v>1.4275178931754486E-6</v>
      </c>
      <c r="AF882" t="e">
        <f ca="1">IF(AD882="","",_xludf.RANK.EQ(AD882,$AD$2:$AD$5513,0))</f>
        <v>#NAME?</v>
      </c>
      <c r="AH882" t="str">
        <f t="shared" si="138"/>
        <v>Baja</v>
      </c>
      <c r="AI882" t="s">
        <v>153</v>
      </c>
      <c r="AJ882" t="str">
        <f>IFERROR(VLOOKUP(B882,Maestro_Regionales!$A$2:$B$35,2,FALSE),"Otras zonas")</f>
        <v>Costa</v>
      </c>
      <c r="AK882" t="str">
        <f t="shared" si="139"/>
        <v>PROTEGER EPS (ANTES CAJACOPI EPS) | Costa</v>
      </c>
    </row>
    <row r="883" spans="1:37">
      <c r="A883" s="4" t="s">
        <v>419</v>
      </c>
      <c r="B883" s="4" t="s">
        <v>420</v>
      </c>
      <c r="C883" s="4" t="s">
        <v>435</v>
      </c>
      <c r="D883" s="4" t="s">
        <v>436</v>
      </c>
      <c r="E883" s="4" t="s">
        <v>85</v>
      </c>
      <c r="F883" s="4">
        <v>1</v>
      </c>
      <c r="G883" s="4">
        <v>0</v>
      </c>
      <c r="H883" s="4">
        <v>0</v>
      </c>
      <c r="I883">
        <f t="shared" si="130"/>
        <v>1</v>
      </c>
      <c r="J883">
        <f t="shared" si="131"/>
        <v>1</v>
      </c>
      <c r="K883">
        <f t="shared" si="132"/>
        <v>0</v>
      </c>
      <c r="L883">
        <f t="shared" si="133"/>
        <v>0</v>
      </c>
      <c r="M883">
        <f>I883*Diccionario!$B$36</f>
        <v>2.2200196078431371E-3</v>
      </c>
      <c r="N883">
        <f>M883*Diccionario!$B$37</f>
        <v>2.2422198039215687E-4</v>
      </c>
      <c r="O883">
        <f>N883*Diccionario!$B$38</f>
        <v>3.3633297058823532E-5</v>
      </c>
      <c r="P883">
        <f>O883*Diccionario!$B$39</f>
        <v>3.026996735294118E-5</v>
      </c>
      <c r="Q883">
        <f>P883*Diccionario!$B$40</f>
        <v>1.2107986941176473E-5</v>
      </c>
      <c r="R883">
        <f>Q883*Diccionario!$B$41</f>
        <v>7.870191511764708E-6</v>
      </c>
      <c r="S883">
        <f t="shared" si="134"/>
        <v>7.870191511764708E-6</v>
      </c>
      <c r="T883">
        <f>I883*Diccionario!$B$36</f>
        <v>2.2200196078431371E-3</v>
      </c>
      <c r="U883">
        <f>T883*Diccionario!$B$42</f>
        <v>2.2422198039215687E-4</v>
      </c>
      <c r="V883">
        <f>U883*Diccionario!$B$43</f>
        <v>1.9058868333333333E-4</v>
      </c>
      <c r="W883">
        <f>V883*Diccionario!$B$44</f>
        <v>3.6211849833333333E-5</v>
      </c>
      <c r="X883">
        <f>W883*Diccionario!$B$45</f>
        <v>1.4122621435000001E-5</v>
      </c>
      <c r="Y883">
        <f>X883*Diccionario!$B$46</f>
        <v>1.256913307715E-5</v>
      </c>
      <c r="Z883">
        <f>Y883*Diccionario!$B$47</f>
        <v>4.6505792385454997E-6</v>
      </c>
      <c r="AA883">
        <f>Z883*Diccionario!$B$48</f>
        <v>4.6505792385454997E-6</v>
      </c>
      <c r="AB883">
        <f>AA883*Diccionario!$B$49</f>
        <v>3.4879344289091247E-6</v>
      </c>
      <c r="AC883">
        <f t="shared" si="135"/>
        <v>3.4879344289091247E-6</v>
      </c>
      <c r="AD883">
        <f t="shared" si="136"/>
        <v>1.1358125940673833E-5</v>
      </c>
      <c r="AE883">
        <f t="shared" si="137"/>
        <v>1.9033571909005983E-8</v>
      </c>
      <c r="AF883" t="e">
        <f ca="1">IF(AD883="","",_xludf.RANK.EQ(AD883,$AD$2:$AD$5513,0))</f>
        <v>#NAME?</v>
      </c>
      <c r="AH883" t="str">
        <f t="shared" si="138"/>
        <v>Baja</v>
      </c>
      <c r="AI883" t="s">
        <v>153</v>
      </c>
      <c r="AJ883" t="str">
        <f>IFERROR(VLOOKUP(B883,Maestro_Regionales!$A$2:$B$35,2,FALSE),"Otras zonas")</f>
        <v>Costa</v>
      </c>
      <c r="AK883" t="str">
        <f t="shared" si="139"/>
        <v>SALUD TOTAL EPS | Costa</v>
      </c>
    </row>
    <row r="884" spans="1:37">
      <c r="A884" s="4" t="s">
        <v>419</v>
      </c>
      <c r="B884" s="4" t="s">
        <v>420</v>
      </c>
      <c r="C884" s="4" t="s">
        <v>437</v>
      </c>
      <c r="D884" s="4" t="s">
        <v>438</v>
      </c>
      <c r="E884" s="4" t="s">
        <v>88</v>
      </c>
      <c r="F884" s="4">
        <v>670</v>
      </c>
      <c r="G884" s="4">
        <v>4694</v>
      </c>
      <c r="H884" s="4">
        <v>0</v>
      </c>
      <c r="I884">
        <f t="shared" si="130"/>
        <v>5364</v>
      </c>
      <c r="J884">
        <f t="shared" si="131"/>
        <v>0.12490678598061149</v>
      </c>
      <c r="K884">
        <f t="shared" si="132"/>
        <v>0.87509321401938855</v>
      </c>
      <c r="L884">
        <f t="shared" si="133"/>
        <v>0</v>
      </c>
      <c r="M884">
        <f>I884*Diccionario!$B$36</f>
        <v>11.908185176470587</v>
      </c>
      <c r="N884">
        <f>M884*Diccionario!$B$37</f>
        <v>1.2027267028235293</v>
      </c>
      <c r="O884">
        <f>N884*Diccionario!$B$38</f>
        <v>0.18040900542352939</v>
      </c>
      <c r="P884">
        <f>O884*Diccionario!$B$39</f>
        <v>0.16236810488117645</v>
      </c>
      <c r="Q884">
        <f>P884*Diccionario!$B$40</f>
        <v>6.4947241952470577E-2</v>
      </c>
      <c r="R884">
        <f>Q884*Diccionario!$B$41</f>
        <v>4.2215707269105875E-2</v>
      </c>
      <c r="S884">
        <f t="shared" si="134"/>
        <v>4.2215707269105875E-2</v>
      </c>
      <c r="T884">
        <f>I884*Diccionario!$B$36</f>
        <v>11.908185176470587</v>
      </c>
      <c r="U884">
        <f>T884*Diccionario!$B$42</f>
        <v>1.2027267028235293</v>
      </c>
      <c r="V884">
        <f>U884*Diccionario!$B$43</f>
        <v>1.0223176973999999</v>
      </c>
      <c r="W884">
        <f>V884*Diccionario!$B$44</f>
        <v>0.19424036250599999</v>
      </c>
      <c r="X884">
        <f>W884*Diccionario!$B$45</f>
        <v>7.5753741377340006E-2</v>
      </c>
      <c r="Y884">
        <f>X884*Diccionario!$B$46</f>
        <v>6.7420829825832612E-2</v>
      </c>
      <c r="Z884">
        <f>Y884*Diccionario!$B$47</f>
        <v>2.4945707035558068E-2</v>
      </c>
      <c r="AA884">
        <f>Z884*Diccionario!$B$48</f>
        <v>2.4945707035558068E-2</v>
      </c>
      <c r="AB884">
        <f>AA884*Diccionario!$B$49</f>
        <v>1.8709280276668551E-2</v>
      </c>
      <c r="AC884">
        <f t="shared" si="135"/>
        <v>1.8709280276668551E-2</v>
      </c>
      <c r="AD884">
        <f t="shared" si="136"/>
        <v>6.0924987545774426E-2</v>
      </c>
      <c r="AE884">
        <f t="shared" si="137"/>
        <v>1.0209607971990806E-4</v>
      </c>
      <c r="AF884" t="e">
        <f ca="1">IF(AD884="","",_xludf.RANK.EQ(AD884,$AD$2:$AD$5513,0))</f>
        <v>#NAME?</v>
      </c>
      <c r="AH884" t="str">
        <f t="shared" si="138"/>
        <v>Baja</v>
      </c>
      <c r="AI884" t="s">
        <v>153</v>
      </c>
      <c r="AJ884" t="str">
        <f>IFERROR(VLOOKUP(B884,Maestro_Regionales!$A$2:$B$35,2,FALSE),"Otras zonas")</f>
        <v>Costa</v>
      </c>
      <c r="AK884" t="str">
        <f t="shared" si="139"/>
        <v>COOSALUD EPS | Costa</v>
      </c>
    </row>
    <row r="885" spans="1:37">
      <c r="A885" s="4" t="s">
        <v>419</v>
      </c>
      <c r="B885" s="4" t="s">
        <v>420</v>
      </c>
      <c r="C885" s="4" t="s">
        <v>437</v>
      </c>
      <c r="D885" s="4" t="s">
        <v>438</v>
      </c>
      <c r="E885" s="4" t="s">
        <v>87</v>
      </c>
      <c r="F885" s="4">
        <v>623</v>
      </c>
      <c r="G885" s="4">
        <v>1585</v>
      </c>
      <c r="H885" s="4">
        <v>0</v>
      </c>
      <c r="I885">
        <f t="shared" si="130"/>
        <v>2208</v>
      </c>
      <c r="J885">
        <f t="shared" si="131"/>
        <v>0.28215579710144928</v>
      </c>
      <c r="K885">
        <f t="shared" si="132"/>
        <v>0.71784420289855078</v>
      </c>
      <c r="L885">
        <f t="shared" si="133"/>
        <v>0</v>
      </c>
      <c r="M885">
        <f>I885*Diccionario!$B$36</f>
        <v>4.9018032941176468</v>
      </c>
      <c r="N885">
        <f>M885*Diccionario!$B$37</f>
        <v>0.49508213270588236</v>
      </c>
      <c r="O885">
        <f>N885*Diccionario!$B$38</f>
        <v>7.4262319905882349E-2</v>
      </c>
      <c r="P885">
        <f>O885*Diccionario!$B$39</f>
        <v>6.6836087915294121E-2</v>
      </c>
      <c r="Q885">
        <f>P885*Diccionario!$B$40</f>
        <v>2.6734435166117648E-2</v>
      </c>
      <c r="R885">
        <f>Q885*Diccionario!$B$41</f>
        <v>1.7377382857976471E-2</v>
      </c>
      <c r="S885">
        <f t="shared" si="134"/>
        <v>1.7377382857976471E-2</v>
      </c>
      <c r="T885">
        <f>I885*Diccionario!$B$36</f>
        <v>4.9018032941176468</v>
      </c>
      <c r="U885">
        <f>T885*Diccionario!$B$42</f>
        <v>0.49508213270588236</v>
      </c>
      <c r="V885">
        <f>U885*Diccionario!$B$43</f>
        <v>0.42081981279999997</v>
      </c>
      <c r="W885">
        <f>V885*Diccionario!$B$44</f>
        <v>7.995576443199999E-2</v>
      </c>
      <c r="X885">
        <f>W885*Diccionario!$B$45</f>
        <v>3.1182748128479997E-2</v>
      </c>
      <c r="Y885">
        <f>X885*Diccionario!$B$46</f>
        <v>2.7752645834347198E-2</v>
      </c>
      <c r="Z885">
        <f>Y885*Diccionario!$B$47</f>
        <v>1.0268478958708463E-2</v>
      </c>
      <c r="AA885">
        <f>Z885*Diccionario!$B$48</f>
        <v>1.0268478958708463E-2</v>
      </c>
      <c r="AB885">
        <f>AA885*Diccionario!$B$49</f>
        <v>7.7013592190313465E-3</v>
      </c>
      <c r="AC885">
        <f t="shared" si="135"/>
        <v>7.7013592190313465E-3</v>
      </c>
      <c r="AD885">
        <f t="shared" si="136"/>
        <v>2.5078742077007818E-2</v>
      </c>
      <c r="AE885">
        <f t="shared" si="137"/>
        <v>4.2026126775085201E-5</v>
      </c>
      <c r="AF885" t="e">
        <f ca="1">IF(AD885="","",_xludf.RANK.EQ(AD885,$AD$2:$AD$5513,0))</f>
        <v>#NAME?</v>
      </c>
      <c r="AH885" t="str">
        <f t="shared" si="138"/>
        <v>Baja</v>
      </c>
      <c r="AI885" t="s">
        <v>153</v>
      </c>
      <c r="AJ885" t="str">
        <f>IFERROR(VLOOKUP(B885,Maestro_Regionales!$A$2:$B$35,2,FALSE),"Otras zonas")</f>
        <v>Costa</v>
      </c>
      <c r="AK885" t="str">
        <f t="shared" si="139"/>
        <v>NUEVA EPS | Costa</v>
      </c>
    </row>
    <row r="886" spans="1:37">
      <c r="A886" s="4" t="s">
        <v>419</v>
      </c>
      <c r="B886" s="4" t="s">
        <v>420</v>
      </c>
      <c r="C886" s="4" t="s">
        <v>437</v>
      </c>
      <c r="D886" s="4" t="s">
        <v>438</v>
      </c>
      <c r="E886" s="4" t="s">
        <v>90</v>
      </c>
      <c r="F886" s="4">
        <v>0</v>
      </c>
      <c r="G886" s="4">
        <v>0</v>
      </c>
      <c r="H886" s="4">
        <v>289</v>
      </c>
      <c r="I886">
        <f t="shared" si="130"/>
        <v>289</v>
      </c>
      <c r="J886">
        <f t="shared" si="131"/>
        <v>0</v>
      </c>
      <c r="K886">
        <f t="shared" si="132"/>
        <v>0</v>
      </c>
      <c r="L886">
        <f t="shared" si="133"/>
        <v>1</v>
      </c>
      <c r="M886">
        <f>I886*Diccionario!$B$36</f>
        <v>0.64158566666666661</v>
      </c>
      <c r="N886">
        <f>M886*Diccionario!$B$37</f>
        <v>6.4800152333333333E-2</v>
      </c>
      <c r="O886">
        <f>N886*Diccionario!$B$38</f>
        <v>9.7200228499999992E-3</v>
      </c>
      <c r="P886">
        <f>O886*Diccionario!$B$39</f>
        <v>8.7480205650000004E-3</v>
      </c>
      <c r="Q886">
        <f>P886*Diccionario!$B$40</f>
        <v>3.4992082260000001E-3</v>
      </c>
      <c r="R886">
        <f>Q886*Diccionario!$B$41</f>
        <v>2.2744853469000002E-3</v>
      </c>
      <c r="S886">
        <f t="shared" si="134"/>
        <v>2.2744853469000002E-3</v>
      </c>
      <c r="T886">
        <f>I886*Diccionario!$B$36</f>
        <v>0.64158566666666661</v>
      </c>
      <c r="U886">
        <f>T886*Diccionario!$B$42</f>
        <v>6.4800152333333333E-2</v>
      </c>
      <c r="V886">
        <f>U886*Diccionario!$B$43</f>
        <v>5.508012948333333E-2</v>
      </c>
      <c r="W886">
        <f>V886*Diccionario!$B$44</f>
        <v>1.0465224601833334E-2</v>
      </c>
      <c r="X886">
        <f>W886*Diccionario!$B$45</f>
        <v>4.0814375947150006E-3</v>
      </c>
      <c r="Y886">
        <f>X886*Diccionario!$B$46</f>
        <v>3.6324794592963506E-3</v>
      </c>
      <c r="Z886">
        <f>Y886*Diccionario!$B$47</f>
        <v>1.3440173999396496E-3</v>
      </c>
      <c r="AA886">
        <f>Z886*Diccionario!$B$48</f>
        <v>1.3440173999396496E-3</v>
      </c>
      <c r="AB886">
        <f>AA886*Diccionario!$B$49</f>
        <v>1.0080130499547373E-3</v>
      </c>
      <c r="AC886">
        <f t="shared" si="135"/>
        <v>1.0080130499547373E-3</v>
      </c>
      <c r="AD886">
        <f t="shared" si="136"/>
        <v>3.2824983968547375E-3</v>
      </c>
      <c r="AE886">
        <f t="shared" si="137"/>
        <v>5.5007022817027288E-6</v>
      </c>
      <c r="AF886" t="e">
        <f ca="1">IF(AD886="","",_xludf.RANK.EQ(AD886,$AD$2:$AD$5513,0))</f>
        <v>#NAME?</v>
      </c>
      <c r="AH886" t="str">
        <f t="shared" si="138"/>
        <v>Baja</v>
      </c>
      <c r="AI886" t="s">
        <v>153</v>
      </c>
      <c r="AJ886" t="str">
        <f>IFERROR(VLOOKUP(B886,Maestro_Regionales!$A$2:$B$35,2,FALSE),"Otras zonas")</f>
        <v>Costa</v>
      </c>
      <c r="AK886" t="str">
        <f t="shared" si="139"/>
        <v>REGIMEN DE EXCEPCION | Costa</v>
      </c>
    </row>
    <row r="887" spans="1:37">
      <c r="A887" s="4" t="s">
        <v>419</v>
      </c>
      <c r="B887" s="4" t="s">
        <v>420</v>
      </c>
      <c r="C887" s="4" t="s">
        <v>437</v>
      </c>
      <c r="D887" s="4" t="s">
        <v>438</v>
      </c>
      <c r="E887" s="4" t="s">
        <v>89</v>
      </c>
      <c r="F887" s="4">
        <v>0</v>
      </c>
      <c r="G887" s="4">
        <v>56</v>
      </c>
      <c r="H887" s="4">
        <v>0</v>
      </c>
      <c r="I887">
        <f t="shared" si="130"/>
        <v>56</v>
      </c>
      <c r="J887">
        <f t="shared" si="131"/>
        <v>0</v>
      </c>
      <c r="K887">
        <f t="shared" si="132"/>
        <v>1</v>
      </c>
      <c r="L887">
        <f t="shared" si="133"/>
        <v>0</v>
      </c>
      <c r="M887">
        <f>I887*Diccionario!$B$36</f>
        <v>0.12432109803921568</v>
      </c>
      <c r="N887">
        <f>M887*Diccionario!$B$37</f>
        <v>1.2556430901960784E-2</v>
      </c>
      <c r="O887">
        <f>N887*Diccionario!$B$38</f>
        <v>1.8834646352941175E-3</v>
      </c>
      <c r="P887">
        <f>O887*Diccionario!$B$39</f>
        <v>1.6951181717647058E-3</v>
      </c>
      <c r="Q887">
        <f>P887*Diccionario!$B$40</f>
        <v>6.780472687058824E-4</v>
      </c>
      <c r="R887">
        <f>Q887*Diccionario!$B$41</f>
        <v>4.4073072465882358E-4</v>
      </c>
      <c r="S887">
        <f t="shared" si="134"/>
        <v>4.4073072465882358E-4</v>
      </c>
      <c r="T887">
        <f>I887*Diccionario!$B$36</f>
        <v>0.12432109803921568</v>
      </c>
      <c r="U887">
        <f>T887*Diccionario!$B$42</f>
        <v>1.2556430901960784E-2</v>
      </c>
      <c r="V887">
        <f>U887*Diccionario!$B$43</f>
        <v>1.0672966266666667E-2</v>
      </c>
      <c r="W887">
        <f>V887*Diccionario!$B$44</f>
        <v>2.0278635906666666E-3</v>
      </c>
      <c r="X887">
        <f>W887*Diccionario!$B$45</f>
        <v>7.9086680036000005E-4</v>
      </c>
      <c r="Y887">
        <f>X887*Diccionario!$B$46</f>
        <v>7.038714523204E-4</v>
      </c>
      <c r="Z887">
        <f>Y887*Diccionario!$B$47</f>
        <v>2.6043243735854798E-4</v>
      </c>
      <c r="AA887">
        <f>Z887*Diccionario!$B$48</f>
        <v>2.6043243735854798E-4</v>
      </c>
      <c r="AB887">
        <f>AA887*Diccionario!$B$49</f>
        <v>1.95324328018911E-4</v>
      </c>
      <c r="AC887">
        <f t="shared" si="135"/>
        <v>1.95324328018911E-4</v>
      </c>
      <c r="AD887">
        <f t="shared" si="136"/>
        <v>6.3605505267773452E-4</v>
      </c>
      <c r="AE887">
        <f t="shared" si="137"/>
        <v>1.0658800269043347E-6</v>
      </c>
      <c r="AF887" t="e">
        <f ca="1">IF(AD887="","",_xludf.RANK.EQ(AD887,$AD$2:$AD$5513,0))</f>
        <v>#NAME?</v>
      </c>
      <c r="AH887" t="str">
        <f t="shared" si="138"/>
        <v>Baja</v>
      </c>
      <c r="AI887" t="s">
        <v>153</v>
      </c>
      <c r="AJ887" t="str">
        <f>IFERROR(VLOOKUP(B887,Maestro_Regionales!$A$2:$B$35,2,FALSE),"Otras zonas")</f>
        <v>Costa</v>
      </c>
      <c r="AK887" t="str">
        <f t="shared" si="139"/>
        <v>PROTEGER EPS (ANTES CAJACOPI EPS) | Costa</v>
      </c>
    </row>
    <row r="888" spans="1:37">
      <c r="A888" s="4" t="s">
        <v>419</v>
      </c>
      <c r="B888" s="4" t="s">
        <v>420</v>
      </c>
      <c r="C888" s="4" t="s">
        <v>437</v>
      </c>
      <c r="D888" s="4" t="s">
        <v>438</v>
      </c>
      <c r="E888" s="4" t="s">
        <v>85</v>
      </c>
      <c r="F888" s="4">
        <v>3</v>
      </c>
      <c r="G888" s="4">
        <v>0</v>
      </c>
      <c r="H888" s="4">
        <v>0</v>
      </c>
      <c r="I888">
        <f t="shared" si="130"/>
        <v>3</v>
      </c>
      <c r="J888">
        <f t="shared" si="131"/>
        <v>1</v>
      </c>
      <c r="K888">
        <f t="shared" si="132"/>
        <v>0</v>
      </c>
      <c r="L888">
        <f t="shared" si="133"/>
        <v>0</v>
      </c>
      <c r="M888">
        <f>I888*Diccionario!$B$36</f>
        <v>6.6600588235294113E-3</v>
      </c>
      <c r="N888">
        <f>M888*Diccionario!$B$37</f>
        <v>6.7266594117647055E-4</v>
      </c>
      <c r="O888">
        <f>N888*Diccionario!$B$38</f>
        <v>1.0089989117647057E-4</v>
      </c>
      <c r="P888">
        <f>O888*Diccionario!$B$39</f>
        <v>9.0809902058823516E-5</v>
      </c>
      <c r="Q888">
        <f>P888*Diccionario!$B$40</f>
        <v>3.6323960823529406E-5</v>
      </c>
      <c r="R888">
        <f>Q888*Diccionario!$B$41</f>
        <v>2.3610574535294115E-5</v>
      </c>
      <c r="S888">
        <f t="shared" si="134"/>
        <v>2.3610574535294115E-5</v>
      </c>
      <c r="T888">
        <f>I888*Diccionario!$B$36</f>
        <v>6.6600588235294113E-3</v>
      </c>
      <c r="U888">
        <f>T888*Diccionario!$B$42</f>
        <v>6.7266594117647055E-4</v>
      </c>
      <c r="V888">
        <f>U888*Diccionario!$B$43</f>
        <v>5.7176604999999994E-4</v>
      </c>
      <c r="W888">
        <f>V888*Diccionario!$B$44</f>
        <v>1.0863554949999999E-4</v>
      </c>
      <c r="X888">
        <f>W888*Diccionario!$B$45</f>
        <v>4.2367864304999996E-5</v>
      </c>
      <c r="Y888">
        <f>X888*Diccionario!$B$46</f>
        <v>3.7707399231449999E-5</v>
      </c>
      <c r="Z888">
        <f>Y888*Diccionario!$B$47</f>
        <v>1.3951737715636499E-5</v>
      </c>
      <c r="AA888">
        <f>Z888*Diccionario!$B$48</f>
        <v>1.3951737715636499E-5</v>
      </c>
      <c r="AB888">
        <f>AA888*Diccionario!$B$49</f>
        <v>1.0463803286727374E-5</v>
      </c>
      <c r="AC888">
        <f t="shared" si="135"/>
        <v>1.0463803286727374E-5</v>
      </c>
      <c r="AD888">
        <f t="shared" si="136"/>
        <v>3.4074377822021491E-5</v>
      </c>
      <c r="AE888">
        <f t="shared" si="137"/>
        <v>5.7100715727017936E-8</v>
      </c>
      <c r="AF888" t="e">
        <f ca="1">IF(AD888="","",_xludf.RANK.EQ(AD888,$AD$2:$AD$5513,0))</f>
        <v>#NAME?</v>
      </c>
      <c r="AH888" t="str">
        <f t="shared" si="138"/>
        <v>Baja</v>
      </c>
      <c r="AI888" t="s">
        <v>153</v>
      </c>
      <c r="AJ888" t="str">
        <f>IFERROR(VLOOKUP(B888,Maestro_Regionales!$A$2:$B$35,2,FALSE),"Otras zonas")</f>
        <v>Costa</v>
      </c>
      <c r="AK888" t="str">
        <f t="shared" si="139"/>
        <v>SALUD TOTAL EPS | Costa</v>
      </c>
    </row>
    <row r="889" spans="1:37">
      <c r="A889" s="4" t="s">
        <v>419</v>
      </c>
      <c r="B889" s="4" t="s">
        <v>420</v>
      </c>
      <c r="C889" s="4" t="s">
        <v>437</v>
      </c>
      <c r="D889" s="4" t="s">
        <v>438</v>
      </c>
      <c r="E889" s="4" t="s">
        <v>86</v>
      </c>
      <c r="F889" s="4">
        <v>1</v>
      </c>
      <c r="G889" s="4">
        <v>0</v>
      </c>
      <c r="H889" s="4">
        <v>0</v>
      </c>
      <c r="I889">
        <f t="shared" si="130"/>
        <v>1</v>
      </c>
      <c r="J889">
        <f t="shared" si="131"/>
        <v>1</v>
      </c>
      <c r="K889">
        <f t="shared" si="132"/>
        <v>0</v>
      </c>
      <c r="L889">
        <f t="shared" si="133"/>
        <v>0</v>
      </c>
      <c r="M889">
        <f>I889*Diccionario!$B$36</f>
        <v>2.2200196078431371E-3</v>
      </c>
      <c r="N889">
        <f>M889*Diccionario!$B$37</f>
        <v>2.2422198039215687E-4</v>
      </c>
      <c r="O889">
        <f>N889*Diccionario!$B$38</f>
        <v>3.3633297058823532E-5</v>
      </c>
      <c r="P889">
        <f>O889*Diccionario!$B$39</f>
        <v>3.026996735294118E-5</v>
      </c>
      <c r="Q889">
        <f>P889*Diccionario!$B$40</f>
        <v>1.2107986941176473E-5</v>
      </c>
      <c r="R889">
        <f>Q889*Diccionario!$B$41</f>
        <v>7.870191511764708E-6</v>
      </c>
      <c r="S889">
        <f t="shared" si="134"/>
        <v>7.870191511764708E-6</v>
      </c>
      <c r="T889">
        <f>I889*Diccionario!$B$36</f>
        <v>2.2200196078431371E-3</v>
      </c>
      <c r="U889">
        <f>T889*Diccionario!$B$42</f>
        <v>2.2422198039215687E-4</v>
      </c>
      <c r="V889">
        <f>U889*Diccionario!$B$43</f>
        <v>1.9058868333333333E-4</v>
      </c>
      <c r="W889">
        <f>V889*Diccionario!$B$44</f>
        <v>3.6211849833333333E-5</v>
      </c>
      <c r="X889">
        <f>W889*Diccionario!$B$45</f>
        <v>1.4122621435000001E-5</v>
      </c>
      <c r="Y889">
        <f>X889*Diccionario!$B$46</f>
        <v>1.256913307715E-5</v>
      </c>
      <c r="Z889">
        <f>Y889*Diccionario!$B$47</f>
        <v>4.6505792385454997E-6</v>
      </c>
      <c r="AA889">
        <f>Z889*Diccionario!$B$48</f>
        <v>4.6505792385454997E-6</v>
      </c>
      <c r="AB889">
        <f>AA889*Diccionario!$B$49</f>
        <v>3.4879344289091247E-6</v>
      </c>
      <c r="AC889">
        <f t="shared" si="135"/>
        <v>3.4879344289091247E-6</v>
      </c>
      <c r="AD889">
        <f t="shared" si="136"/>
        <v>1.1358125940673833E-5</v>
      </c>
      <c r="AE889">
        <f t="shared" si="137"/>
        <v>1.9033571909005983E-8</v>
      </c>
      <c r="AF889" t="e">
        <f ca="1">IF(AD889="","",_xludf.RANK.EQ(AD889,$AD$2:$AD$5513,0))</f>
        <v>#NAME?</v>
      </c>
      <c r="AH889" t="str">
        <f t="shared" si="138"/>
        <v>Baja</v>
      </c>
      <c r="AI889" t="s">
        <v>153</v>
      </c>
      <c r="AJ889" t="str">
        <f>IFERROR(VLOOKUP(B889,Maestro_Regionales!$A$2:$B$35,2,FALSE),"Otras zonas")</f>
        <v>Costa</v>
      </c>
      <c r="AK889" t="str">
        <f t="shared" si="139"/>
        <v>EPS SANITAS | Costa</v>
      </c>
    </row>
    <row r="890" spans="1:37">
      <c r="A890" s="4" t="s">
        <v>419</v>
      </c>
      <c r="B890" s="4" t="s">
        <v>420</v>
      </c>
      <c r="C890" s="4" t="s">
        <v>439</v>
      </c>
      <c r="D890" s="4" t="s">
        <v>440</v>
      </c>
      <c r="E890" s="4" t="s">
        <v>77</v>
      </c>
      <c r="F890" s="4">
        <v>1320</v>
      </c>
      <c r="G890" s="4">
        <v>11810</v>
      </c>
      <c r="H890" s="4">
        <v>0</v>
      </c>
      <c r="I890">
        <f t="shared" si="130"/>
        <v>13130</v>
      </c>
      <c r="J890">
        <f t="shared" si="131"/>
        <v>0.10053313023610053</v>
      </c>
      <c r="K890">
        <f t="shared" si="132"/>
        <v>0.89946686976389945</v>
      </c>
      <c r="L890">
        <f t="shared" si="133"/>
        <v>0</v>
      </c>
      <c r="M890">
        <f>I890*Diccionario!$B$36</f>
        <v>29.14885745098039</v>
      </c>
      <c r="N890">
        <f>M890*Diccionario!$B$37</f>
        <v>2.9440346025490198</v>
      </c>
      <c r="O890">
        <f>N890*Diccionario!$B$38</f>
        <v>0.44160519038235296</v>
      </c>
      <c r="P890">
        <f>O890*Diccionario!$B$39</f>
        <v>0.39744467134411765</v>
      </c>
      <c r="Q890">
        <f>P890*Diccionario!$B$40</f>
        <v>0.15897786853764706</v>
      </c>
      <c r="R890">
        <f>Q890*Diccionario!$B$41</f>
        <v>0.10333561454947059</v>
      </c>
      <c r="S890">
        <f t="shared" si="134"/>
        <v>0.10333561454947059</v>
      </c>
      <c r="T890">
        <f>I890*Diccionario!$B$36</f>
        <v>29.14885745098039</v>
      </c>
      <c r="U890">
        <f>T890*Diccionario!$B$42</f>
        <v>2.9440346025490198</v>
      </c>
      <c r="V890">
        <f>U890*Diccionario!$B$43</f>
        <v>2.5024294121666668</v>
      </c>
      <c r="W890">
        <f>V890*Diccionario!$B$44</f>
        <v>0.47546158831166668</v>
      </c>
      <c r="X890">
        <f>W890*Diccionario!$B$45</f>
        <v>0.18543001944155002</v>
      </c>
      <c r="Y890">
        <f>X890*Diccionario!$B$46</f>
        <v>0.16503271730297953</v>
      </c>
      <c r="Z890">
        <f>Y890*Diccionario!$B$47</f>
        <v>6.1062105402102426E-2</v>
      </c>
      <c r="AA890">
        <f>Z890*Diccionario!$B$48</f>
        <v>6.1062105402102426E-2</v>
      </c>
      <c r="AB890">
        <f>AA890*Diccionario!$B$49</f>
        <v>4.5796579051576816E-2</v>
      </c>
      <c r="AC890">
        <f t="shared" si="135"/>
        <v>4.5796579051576816E-2</v>
      </c>
      <c r="AD890">
        <f t="shared" si="136"/>
        <v>0.1491321936010474</v>
      </c>
      <c r="AE890">
        <f t="shared" si="137"/>
        <v>2.4991079916524851E-4</v>
      </c>
      <c r="AF890" t="e">
        <f ca="1">IF(AD890="","",_xludf.RANK.EQ(AD890,$AD$2:$AD$5513,0))</f>
        <v>#NAME?</v>
      </c>
      <c r="AH890" t="str">
        <f t="shared" si="138"/>
        <v>Media</v>
      </c>
      <c r="AI890" t="s">
        <v>153</v>
      </c>
      <c r="AJ890" t="str">
        <f>IFERROR(VLOOKUP(B890,Maestro_Regionales!$A$2:$B$35,2,FALSE),"Otras zonas")</f>
        <v>Costa</v>
      </c>
      <c r="AK890" t="str">
        <f t="shared" si="139"/>
        <v>MUTUAL SER | Costa</v>
      </c>
    </row>
    <row r="891" spans="1:37">
      <c r="A891" s="4" t="s">
        <v>419</v>
      </c>
      <c r="B891" s="4" t="s">
        <v>420</v>
      </c>
      <c r="C891" s="4" t="s">
        <v>439</v>
      </c>
      <c r="D891" s="4" t="s">
        <v>440</v>
      </c>
      <c r="E891" s="4" t="s">
        <v>87</v>
      </c>
      <c r="F891" s="4">
        <v>97</v>
      </c>
      <c r="G891" s="4">
        <v>191</v>
      </c>
      <c r="H891" s="4">
        <v>0</v>
      </c>
      <c r="I891">
        <f t="shared" si="130"/>
        <v>288</v>
      </c>
      <c r="J891">
        <f t="shared" si="131"/>
        <v>0.33680555555555558</v>
      </c>
      <c r="K891">
        <f t="shared" si="132"/>
        <v>0.66319444444444442</v>
      </c>
      <c r="L891">
        <f t="shared" si="133"/>
        <v>0</v>
      </c>
      <c r="M891">
        <f>I891*Diccionario!$B$36</f>
        <v>0.63936564705882348</v>
      </c>
      <c r="N891">
        <f>M891*Diccionario!$B$37</f>
        <v>6.457593035294118E-2</v>
      </c>
      <c r="O891">
        <f>N891*Diccionario!$B$38</f>
        <v>9.6863895529411773E-3</v>
      </c>
      <c r="P891">
        <f>O891*Diccionario!$B$39</f>
        <v>8.7177505976470601E-3</v>
      </c>
      <c r="Q891">
        <f>P891*Diccionario!$B$40</f>
        <v>3.4871002390588243E-3</v>
      </c>
      <c r="R891">
        <f>Q891*Diccionario!$B$41</f>
        <v>2.2666151553882357E-3</v>
      </c>
      <c r="S891">
        <f t="shared" si="134"/>
        <v>2.2666151553882357E-3</v>
      </c>
      <c r="T891">
        <f>I891*Diccionario!$B$36</f>
        <v>0.63936564705882348</v>
      </c>
      <c r="U891">
        <f>T891*Diccionario!$B$42</f>
        <v>6.457593035294118E-2</v>
      </c>
      <c r="V891">
        <f>U891*Diccionario!$B$43</f>
        <v>5.4889540800000004E-2</v>
      </c>
      <c r="W891">
        <f>V891*Diccionario!$B$44</f>
        <v>1.0429012752E-2</v>
      </c>
      <c r="X891">
        <f>W891*Diccionario!$B$45</f>
        <v>4.0673149732799998E-3</v>
      </c>
      <c r="Y891">
        <f>X891*Diccionario!$B$46</f>
        <v>3.6199103262191997E-3</v>
      </c>
      <c r="Z891">
        <f>Y891*Diccionario!$B$47</f>
        <v>1.3393668207011039E-3</v>
      </c>
      <c r="AA891">
        <f>Z891*Diccionario!$B$48</f>
        <v>1.3393668207011039E-3</v>
      </c>
      <c r="AB891">
        <f>AA891*Diccionario!$B$49</f>
        <v>1.0045251155258279E-3</v>
      </c>
      <c r="AC891">
        <f t="shared" si="135"/>
        <v>1.0045251155258279E-3</v>
      </c>
      <c r="AD891">
        <f t="shared" si="136"/>
        <v>3.2711402709140634E-3</v>
      </c>
      <c r="AE891">
        <f t="shared" si="137"/>
        <v>5.4816687097937218E-6</v>
      </c>
      <c r="AF891" t="e">
        <f ca="1">IF(AD891="","",_xludf.RANK.EQ(AD891,$AD$2:$AD$5513,0))</f>
        <v>#NAME?</v>
      </c>
      <c r="AH891" t="str">
        <f t="shared" si="138"/>
        <v>Baja</v>
      </c>
      <c r="AI891" t="s">
        <v>153</v>
      </c>
      <c r="AJ891" t="str">
        <f>IFERROR(VLOOKUP(B891,Maestro_Regionales!$A$2:$B$35,2,FALSE),"Otras zonas")</f>
        <v>Costa</v>
      </c>
      <c r="AK891" t="str">
        <f t="shared" si="139"/>
        <v>NUEVA EPS | Costa</v>
      </c>
    </row>
    <row r="892" spans="1:37">
      <c r="A892" s="4" t="s">
        <v>419</v>
      </c>
      <c r="B892" s="4" t="s">
        <v>420</v>
      </c>
      <c r="C892" s="4" t="s">
        <v>439</v>
      </c>
      <c r="D892" s="4" t="s">
        <v>440</v>
      </c>
      <c r="E892" s="4" t="s">
        <v>90</v>
      </c>
      <c r="F892" s="4">
        <v>0</v>
      </c>
      <c r="G892" s="4">
        <v>0</v>
      </c>
      <c r="H892" s="4">
        <v>204</v>
      </c>
      <c r="I892">
        <f t="shared" si="130"/>
        <v>204</v>
      </c>
      <c r="J892">
        <f t="shared" si="131"/>
        <v>0</v>
      </c>
      <c r="K892">
        <f t="shared" si="132"/>
        <v>0</v>
      </c>
      <c r="L892">
        <f t="shared" si="133"/>
        <v>1</v>
      </c>
      <c r="M892">
        <f>I892*Diccionario!$B$36</f>
        <v>0.45288399999999995</v>
      </c>
      <c r="N892">
        <f>M892*Diccionario!$B$37</f>
        <v>4.5741284E-2</v>
      </c>
      <c r="O892">
        <f>N892*Diccionario!$B$38</f>
        <v>6.8611925999999997E-3</v>
      </c>
      <c r="P892">
        <f>O892*Diccionario!$B$39</f>
        <v>6.17507334E-3</v>
      </c>
      <c r="Q892">
        <f>P892*Diccionario!$B$40</f>
        <v>2.4700293360000003E-3</v>
      </c>
      <c r="R892">
        <f>Q892*Diccionario!$B$41</f>
        <v>1.6055190684000002E-3</v>
      </c>
      <c r="S892">
        <f t="shared" si="134"/>
        <v>1.6055190684000002E-3</v>
      </c>
      <c r="T892">
        <f>I892*Diccionario!$B$36</f>
        <v>0.45288399999999995</v>
      </c>
      <c r="U892">
        <f>T892*Diccionario!$B$42</f>
        <v>4.5741284E-2</v>
      </c>
      <c r="V892">
        <f>U892*Diccionario!$B$43</f>
        <v>3.8880091399999997E-2</v>
      </c>
      <c r="W892">
        <f>V892*Diccionario!$B$44</f>
        <v>7.3872173659999991E-3</v>
      </c>
      <c r="X892">
        <f>W892*Diccionario!$B$45</f>
        <v>2.8810147727399999E-3</v>
      </c>
      <c r="Y892">
        <f>X892*Diccionario!$B$46</f>
        <v>2.5641031477385999E-3</v>
      </c>
      <c r="Z892">
        <f>Y892*Diccionario!$B$47</f>
        <v>9.487181646632819E-4</v>
      </c>
      <c r="AA892">
        <f>Z892*Diccionario!$B$48</f>
        <v>9.487181646632819E-4</v>
      </c>
      <c r="AB892">
        <f>AA892*Diccionario!$B$49</f>
        <v>7.115386234974614E-4</v>
      </c>
      <c r="AC892">
        <f t="shared" si="135"/>
        <v>7.115386234974614E-4</v>
      </c>
      <c r="AD892">
        <f t="shared" si="136"/>
        <v>2.3170576918974616E-3</v>
      </c>
      <c r="AE892">
        <f t="shared" si="137"/>
        <v>3.8828486694372195E-6</v>
      </c>
      <c r="AF892" t="e">
        <f ca="1">IF(AD892="","",_xludf.RANK.EQ(AD892,$AD$2:$AD$5513,0))</f>
        <v>#NAME?</v>
      </c>
      <c r="AH892" t="str">
        <f t="shared" si="138"/>
        <v>Baja</v>
      </c>
      <c r="AI892" t="s">
        <v>153</v>
      </c>
      <c r="AJ892" t="str">
        <f>IFERROR(VLOOKUP(B892,Maestro_Regionales!$A$2:$B$35,2,FALSE),"Otras zonas")</f>
        <v>Costa</v>
      </c>
      <c r="AK892" t="str">
        <f t="shared" si="139"/>
        <v>REGIMEN DE EXCEPCION | Costa</v>
      </c>
    </row>
    <row r="893" spans="1:37">
      <c r="A893" s="4" t="s">
        <v>419</v>
      </c>
      <c r="B893" s="4" t="s">
        <v>420</v>
      </c>
      <c r="C893" s="4" t="s">
        <v>439</v>
      </c>
      <c r="D893" s="4" t="s">
        <v>440</v>
      </c>
      <c r="E893" s="4" t="s">
        <v>88</v>
      </c>
      <c r="F893" s="4">
        <v>9</v>
      </c>
      <c r="G893" s="4">
        <v>150</v>
      </c>
      <c r="H893" s="4">
        <v>0</v>
      </c>
      <c r="I893">
        <f t="shared" si="130"/>
        <v>159</v>
      </c>
      <c r="J893">
        <f t="shared" si="131"/>
        <v>5.6603773584905662E-2</v>
      </c>
      <c r="K893">
        <f t="shared" si="132"/>
        <v>0.94339622641509435</v>
      </c>
      <c r="L893">
        <f t="shared" si="133"/>
        <v>0</v>
      </c>
      <c r="M893">
        <f>I893*Diccionario!$B$36</f>
        <v>0.35298311764705881</v>
      </c>
      <c r="N893">
        <f>M893*Diccionario!$B$37</f>
        <v>3.5651294882352941E-2</v>
      </c>
      <c r="O893">
        <f>N893*Diccionario!$B$38</f>
        <v>5.3476942323529408E-3</v>
      </c>
      <c r="P893">
        <f>O893*Diccionario!$B$39</f>
        <v>4.8129248091176467E-3</v>
      </c>
      <c r="Q893">
        <f>P893*Diccionario!$B$40</f>
        <v>1.9251699236470588E-3</v>
      </c>
      <c r="R893">
        <f>Q893*Diccionario!$B$41</f>
        <v>1.2513604503705882E-3</v>
      </c>
      <c r="S893">
        <f t="shared" si="134"/>
        <v>1.2513604503705882E-3</v>
      </c>
      <c r="T893">
        <f>I893*Diccionario!$B$36</f>
        <v>0.35298311764705881</v>
      </c>
      <c r="U893">
        <f>T893*Diccionario!$B$42</f>
        <v>3.5651294882352941E-2</v>
      </c>
      <c r="V893">
        <f>U893*Diccionario!$B$43</f>
        <v>3.0303600649999998E-2</v>
      </c>
      <c r="W893">
        <f>V893*Diccionario!$B$44</f>
        <v>5.7576841235E-3</v>
      </c>
      <c r="X893">
        <f>W893*Diccionario!$B$45</f>
        <v>2.2454968081650002E-3</v>
      </c>
      <c r="Y893">
        <f>X893*Diccionario!$B$46</f>
        <v>1.9984921592668503E-3</v>
      </c>
      <c r="Z893">
        <f>Y893*Diccionario!$B$47</f>
        <v>7.3944209892873455E-4</v>
      </c>
      <c r="AA893">
        <f>Z893*Diccionario!$B$48</f>
        <v>7.3944209892873455E-4</v>
      </c>
      <c r="AB893">
        <f>AA893*Diccionario!$B$49</f>
        <v>5.5458157419655094E-4</v>
      </c>
      <c r="AC893">
        <f t="shared" si="135"/>
        <v>5.5458157419655094E-4</v>
      </c>
      <c r="AD893">
        <f t="shared" si="136"/>
        <v>1.8059420245671392E-3</v>
      </c>
      <c r="AE893">
        <f t="shared" si="137"/>
        <v>3.0263379335319507E-6</v>
      </c>
      <c r="AF893" t="e">
        <f ca="1">IF(AD893="","",_xludf.RANK.EQ(AD893,$AD$2:$AD$5513,0))</f>
        <v>#NAME?</v>
      </c>
      <c r="AH893" t="str">
        <f t="shared" si="138"/>
        <v>Baja</v>
      </c>
      <c r="AI893" t="s">
        <v>153</v>
      </c>
      <c r="AJ893" t="str">
        <f>IFERROR(VLOOKUP(B893,Maestro_Regionales!$A$2:$B$35,2,FALSE),"Otras zonas")</f>
        <v>Costa</v>
      </c>
      <c r="AK893" t="str">
        <f t="shared" si="139"/>
        <v>COOSALUD EPS | Costa</v>
      </c>
    </row>
    <row r="894" spans="1:37">
      <c r="A894" s="4" t="s">
        <v>419</v>
      </c>
      <c r="B894" s="4" t="s">
        <v>420</v>
      </c>
      <c r="C894" s="4" t="s">
        <v>439</v>
      </c>
      <c r="D894" s="4" t="s">
        <v>440</v>
      </c>
      <c r="E894" s="4" t="s">
        <v>89</v>
      </c>
      <c r="F894" s="4">
        <v>3</v>
      </c>
      <c r="G894" s="4">
        <v>147</v>
      </c>
      <c r="H894" s="4">
        <v>0</v>
      </c>
      <c r="I894">
        <f t="shared" si="130"/>
        <v>150</v>
      </c>
      <c r="J894">
        <f t="shared" si="131"/>
        <v>0.02</v>
      </c>
      <c r="K894">
        <f t="shared" si="132"/>
        <v>0.98</v>
      </c>
      <c r="L894">
        <f t="shared" si="133"/>
        <v>0</v>
      </c>
      <c r="M894">
        <f>I894*Diccionario!$B$36</f>
        <v>0.33300294117647056</v>
      </c>
      <c r="N894">
        <f>M894*Diccionario!$B$37</f>
        <v>3.3633297058823529E-2</v>
      </c>
      <c r="O894">
        <f>N894*Diccionario!$B$38</f>
        <v>5.0449945588235288E-3</v>
      </c>
      <c r="P894">
        <f>O894*Diccionario!$B$39</f>
        <v>4.5404951029411758E-3</v>
      </c>
      <c r="Q894">
        <f>P894*Diccionario!$B$40</f>
        <v>1.8161980411764704E-3</v>
      </c>
      <c r="R894">
        <f>Q894*Diccionario!$B$41</f>
        <v>1.1805287267647058E-3</v>
      </c>
      <c r="S894">
        <f t="shared" si="134"/>
        <v>1.1805287267647058E-3</v>
      </c>
      <c r="T894">
        <f>I894*Diccionario!$B$36</f>
        <v>0.33300294117647056</v>
      </c>
      <c r="U894">
        <f>T894*Diccionario!$B$42</f>
        <v>3.3633297058823529E-2</v>
      </c>
      <c r="V894">
        <f>U894*Diccionario!$B$43</f>
        <v>2.8588302499999999E-2</v>
      </c>
      <c r="W894">
        <f>V894*Diccionario!$B$44</f>
        <v>5.4317774749999999E-3</v>
      </c>
      <c r="X894">
        <f>W894*Diccionario!$B$45</f>
        <v>2.1183932152500002E-3</v>
      </c>
      <c r="Y894">
        <f>X894*Diccionario!$B$46</f>
        <v>1.8853699615725002E-3</v>
      </c>
      <c r="Z894">
        <f>Y894*Diccionario!$B$47</f>
        <v>6.975868857818251E-4</v>
      </c>
      <c r="AA894">
        <f>Z894*Diccionario!$B$48</f>
        <v>6.975868857818251E-4</v>
      </c>
      <c r="AB894">
        <f>AA894*Diccionario!$B$49</f>
        <v>5.2319016433636882E-4</v>
      </c>
      <c r="AC894">
        <f t="shared" si="135"/>
        <v>5.2319016433636882E-4</v>
      </c>
      <c r="AD894">
        <f t="shared" si="136"/>
        <v>1.7037188911010748E-3</v>
      </c>
      <c r="AE894">
        <f t="shared" si="137"/>
        <v>2.8550357863508972E-6</v>
      </c>
      <c r="AF894" t="e">
        <f ca="1">IF(AD894="","",_xludf.RANK.EQ(AD894,$AD$2:$AD$5513,0))</f>
        <v>#NAME?</v>
      </c>
      <c r="AH894" t="str">
        <f t="shared" si="138"/>
        <v>Baja</v>
      </c>
      <c r="AI894" t="s">
        <v>153</v>
      </c>
      <c r="AJ894" t="str">
        <f>IFERROR(VLOOKUP(B894,Maestro_Regionales!$A$2:$B$35,2,FALSE),"Otras zonas")</f>
        <v>Costa</v>
      </c>
      <c r="AK894" t="str">
        <f t="shared" si="139"/>
        <v>PROTEGER EPS (ANTES CAJACOPI EPS) | Costa</v>
      </c>
    </row>
    <row r="895" spans="1:37">
      <c r="A895" s="4" t="s">
        <v>419</v>
      </c>
      <c r="B895" s="4" t="s">
        <v>420</v>
      </c>
      <c r="C895" s="4" t="s">
        <v>439</v>
      </c>
      <c r="D895" s="4" t="s">
        <v>440</v>
      </c>
      <c r="E895" s="4" t="s">
        <v>85</v>
      </c>
      <c r="F895" s="4">
        <v>2</v>
      </c>
      <c r="G895" s="4">
        <v>0</v>
      </c>
      <c r="H895" s="4">
        <v>0</v>
      </c>
      <c r="I895">
        <f t="shared" si="130"/>
        <v>2</v>
      </c>
      <c r="J895">
        <f t="shared" si="131"/>
        <v>1</v>
      </c>
      <c r="K895">
        <f t="shared" si="132"/>
        <v>0</v>
      </c>
      <c r="L895">
        <f t="shared" si="133"/>
        <v>0</v>
      </c>
      <c r="M895">
        <f>I895*Diccionario!$B$36</f>
        <v>4.4400392156862742E-3</v>
      </c>
      <c r="N895">
        <f>M895*Diccionario!$B$37</f>
        <v>4.4844396078431374E-4</v>
      </c>
      <c r="O895">
        <f>N895*Diccionario!$B$38</f>
        <v>6.7266594117647063E-5</v>
      </c>
      <c r="P895">
        <f>O895*Diccionario!$B$39</f>
        <v>6.053993470588236E-5</v>
      </c>
      <c r="Q895">
        <f>P895*Diccionario!$B$40</f>
        <v>2.4215973882352947E-5</v>
      </c>
      <c r="R895">
        <f>Q895*Diccionario!$B$41</f>
        <v>1.5740383023529416E-5</v>
      </c>
      <c r="S895">
        <f t="shared" si="134"/>
        <v>1.5740383023529416E-5</v>
      </c>
      <c r="T895">
        <f>I895*Diccionario!$B$36</f>
        <v>4.4400392156862742E-3</v>
      </c>
      <c r="U895">
        <f>T895*Diccionario!$B$42</f>
        <v>4.4844396078431374E-4</v>
      </c>
      <c r="V895">
        <f>U895*Diccionario!$B$43</f>
        <v>3.8117736666666666E-4</v>
      </c>
      <c r="W895">
        <f>V895*Diccionario!$B$44</f>
        <v>7.2423699666666666E-5</v>
      </c>
      <c r="X895">
        <f>W895*Diccionario!$B$45</f>
        <v>2.8245242870000002E-5</v>
      </c>
      <c r="Y895">
        <f>X895*Diccionario!$B$46</f>
        <v>2.5138266154300001E-5</v>
      </c>
      <c r="Z895">
        <f>Y895*Diccionario!$B$47</f>
        <v>9.3011584770909993E-6</v>
      </c>
      <c r="AA895">
        <f>Z895*Diccionario!$B$48</f>
        <v>9.3011584770909993E-6</v>
      </c>
      <c r="AB895">
        <f>AA895*Diccionario!$B$49</f>
        <v>6.9758688578182495E-6</v>
      </c>
      <c r="AC895">
        <f t="shared" si="135"/>
        <v>6.9758688578182495E-6</v>
      </c>
      <c r="AD895">
        <f t="shared" si="136"/>
        <v>2.2716251881347665E-5</v>
      </c>
      <c r="AE895">
        <f t="shared" si="137"/>
        <v>3.8067143818011966E-8</v>
      </c>
      <c r="AF895" t="e">
        <f ca="1">IF(AD895="","",_xludf.RANK.EQ(AD895,$AD$2:$AD$5513,0))</f>
        <v>#NAME?</v>
      </c>
      <c r="AH895" t="str">
        <f t="shared" si="138"/>
        <v>Baja</v>
      </c>
      <c r="AI895" t="s">
        <v>153</v>
      </c>
      <c r="AJ895" t="str">
        <f>IFERROR(VLOOKUP(B895,Maestro_Regionales!$A$2:$B$35,2,FALSE),"Otras zonas")</f>
        <v>Costa</v>
      </c>
      <c r="AK895" t="str">
        <f t="shared" si="139"/>
        <v>SALUD TOTAL EPS | Costa</v>
      </c>
    </row>
    <row r="896" spans="1:37">
      <c r="A896" s="4" t="s">
        <v>419</v>
      </c>
      <c r="B896" s="4" t="s">
        <v>420</v>
      </c>
      <c r="C896" s="4" t="s">
        <v>441</v>
      </c>
      <c r="D896" s="4" t="s">
        <v>442</v>
      </c>
      <c r="E896" s="4" t="s">
        <v>77</v>
      </c>
      <c r="F896" s="4">
        <v>1380</v>
      </c>
      <c r="G896" s="4">
        <v>12535</v>
      </c>
      <c r="H896" s="4">
        <v>0</v>
      </c>
      <c r="I896">
        <f t="shared" si="130"/>
        <v>13915</v>
      </c>
      <c r="J896">
        <f t="shared" si="131"/>
        <v>9.9173553719008267E-2</v>
      </c>
      <c r="K896">
        <f t="shared" si="132"/>
        <v>0.90082644628099173</v>
      </c>
      <c r="L896">
        <f t="shared" si="133"/>
        <v>0</v>
      </c>
      <c r="M896">
        <f>I896*Diccionario!$B$36</f>
        <v>30.891572843137254</v>
      </c>
      <c r="N896">
        <f>M896*Diccionario!$B$37</f>
        <v>3.120048857156863</v>
      </c>
      <c r="O896">
        <f>N896*Diccionario!$B$38</f>
        <v>0.46800732857352945</v>
      </c>
      <c r="P896">
        <f>O896*Diccionario!$B$39</f>
        <v>0.42120659571617652</v>
      </c>
      <c r="Q896">
        <f>P896*Diccionario!$B$40</f>
        <v>0.16848263828647062</v>
      </c>
      <c r="R896">
        <f>Q896*Diccionario!$B$41</f>
        <v>0.1095137148862059</v>
      </c>
      <c r="S896">
        <f t="shared" si="134"/>
        <v>0.1095137148862059</v>
      </c>
      <c r="T896">
        <f>I896*Diccionario!$B$36</f>
        <v>30.891572843137254</v>
      </c>
      <c r="U896">
        <f>T896*Diccionario!$B$42</f>
        <v>3.120048857156863</v>
      </c>
      <c r="V896">
        <f>U896*Diccionario!$B$43</f>
        <v>2.6520415285833336</v>
      </c>
      <c r="W896">
        <f>V896*Diccionario!$B$44</f>
        <v>0.50388789043083337</v>
      </c>
      <c r="X896">
        <f>W896*Diccionario!$B$45</f>
        <v>0.19651627726802504</v>
      </c>
      <c r="Y896">
        <f>X896*Diccionario!$B$46</f>
        <v>0.17489948676854228</v>
      </c>
      <c r="Z896">
        <f>Y896*Diccionario!$B$47</f>
        <v>6.4712810104360641E-2</v>
      </c>
      <c r="AA896">
        <f>Z896*Diccionario!$B$48</f>
        <v>6.4712810104360641E-2</v>
      </c>
      <c r="AB896">
        <f>AA896*Diccionario!$B$49</f>
        <v>4.8534607578270481E-2</v>
      </c>
      <c r="AC896">
        <f t="shared" si="135"/>
        <v>4.8534607578270481E-2</v>
      </c>
      <c r="AD896">
        <f t="shared" si="136"/>
        <v>0.15804832246447637</v>
      </c>
      <c r="AE896">
        <f t="shared" si="137"/>
        <v>2.6485215311381822E-4</v>
      </c>
      <c r="AF896" t="e">
        <f ca="1">IF(AD896="","",_xludf.RANK.EQ(AD896,$AD$2:$AD$5513,0))</f>
        <v>#NAME?</v>
      </c>
      <c r="AH896" t="str">
        <f t="shared" si="138"/>
        <v>Media</v>
      </c>
      <c r="AI896" t="s">
        <v>153</v>
      </c>
      <c r="AJ896" t="str">
        <f>IFERROR(VLOOKUP(B896,Maestro_Regionales!$A$2:$B$35,2,FALSE),"Otras zonas")</f>
        <v>Costa</v>
      </c>
      <c r="AK896" t="str">
        <f t="shared" si="139"/>
        <v>MUTUAL SER | Costa</v>
      </c>
    </row>
    <row r="897" spans="1:37">
      <c r="A897" s="4" t="s">
        <v>419</v>
      </c>
      <c r="B897" s="4" t="s">
        <v>420</v>
      </c>
      <c r="C897" s="4" t="s">
        <v>441</v>
      </c>
      <c r="D897" s="4" t="s">
        <v>442</v>
      </c>
      <c r="E897" s="4" t="s">
        <v>89</v>
      </c>
      <c r="F897" s="4">
        <v>35</v>
      </c>
      <c r="G897" s="4">
        <v>2163</v>
      </c>
      <c r="H897" s="4">
        <v>0</v>
      </c>
      <c r="I897">
        <f t="shared" si="130"/>
        <v>2198</v>
      </c>
      <c r="J897">
        <f t="shared" si="131"/>
        <v>1.5923566878980892E-2</v>
      </c>
      <c r="K897">
        <f t="shared" si="132"/>
        <v>0.98407643312101911</v>
      </c>
      <c r="L897">
        <f t="shared" si="133"/>
        <v>0</v>
      </c>
      <c r="M897">
        <f>I897*Diccionario!$B$36</f>
        <v>4.8796030980392153</v>
      </c>
      <c r="N897">
        <f>M897*Diccionario!$B$37</f>
        <v>0.49283991290196077</v>
      </c>
      <c r="O897">
        <f>N897*Diccionario!$B$38</f>
        <v>7.3925986935294119E-2</v>
      </c>
      <c r="P897">
        <f>O897*Diccionario!$B$39</f>
        <v>6.6533388241764704E-2</v>
      </c>
      <c r="Q897">
        <f>P897*Diccionario!$B$40</f>
        <v>2.6613355296705884E-2</v>
      </c>
      <c r="R897">
        <f>Q897*Diccionario!$B$41</f>
        <v>1.7298680942858826E-2</v>
      </c>
      <c r="S897">
        <f t="shared" si="134"/>
        <v>1.7298680942858826E-2</v>
      </c>
      <c r="T897">
        <f>I897*Diccionario!$B$36</f>
        <v>4.8796030980392153</v>
      </c>
      <c r="U897">
        <f>T897*Diccionario!$B$42</f>
        <v>0.49283991290196077</v>
      </c>
      <c r="V897">
        <f>U897*Diccionario!$B$43</f>
        <v>0.41891392596666666</v>
      </c>
      <c r="W897">
        <f>V897*Diccionario!$B$44</f>
        <v>7.9593645933666662E-2</v>
      </c>
      <c r="X897">
        <f>W897*Diccionario!$B$45</f>
        <v>3.104152191413E-2</v>
      </c>
      <c r="Y897">
        <f>X897*Diccionario!$B$46</f>
        <v>2.7626954503575701E-2</v>
      </c>
      <c r="Z897">
        <f>Y897*Diccionario!$B$47</f>
        <v>1.022197316632301E-2</v>
      </c>
      <c r="AA897">
        <f>Z897*Diccionario!$B$48</f>
        <v>1.022197316632301E-2</v>
      </c>
      <c r="AB897">
        <f>AA897*Diccionario!$B$49</f>
        <v>7.6664798747422573E-3</v>
      </c>
      <c r="AC897">
        <f t="shared" si="135"/>
        <v>7.6664798747422573E-3</v>
      </c>
      <c r="AD897">
        <f t="shared" si="136"/>
        <v>2.4965160817601084E-2</v>
      </c>
      <c r="AE897">
        <f t="shared" si="137"/>
        <v>4.1835791055995151E-5</v>
      </c>
      <c r="AF897" t="e">
        <f ca="1">IF(AD897="","",_xludf.RANK.EQ(AD897,$AD$2:$AD$5513,0))</f>
        <v>#NAME?</v>
      </c>
      <c r="AH897" t="str">
        <f t="shared" si="138"/>
        <v>Baja</v>
      </c>
      <c r="AI897" t="s">
        <v>153</v>
      </c>
      <c r="AJ897" t="str">
        <f>IFERROR(VLOOKUP(B897,Maestro_Regionales!$A$2:$B$35,2,FALSE),"Otras zonas")</f>
        <v>Costa</v>
      </c>
      <c r="AK897" t="str">
        <f t="shared" si="139"/>
        <v>PROTEGER EPS (ANTES CAJACOPI EPS) | Costa</v>
      </c>
    </row>
    <row r="898" spans="1:37">
      <c r="A898" s="4" t="s">
        <v>419</v>
      </c>
      <c r="B898" s="4" t="s">
        <v>420</v>
      </c>
      <c r="C898" s="4" t="s">
        <v>441</v>
      </c>
      <c r="D898" s="4" t="s">
        <v>442</v>
      </c>
      <c r="E898" s="4" t="s">
        <v>90</v>
      </c>
      <c r="F898" s="4">
        <v>0</v>
      </c>
      <c r="G898" s="4">
        <v>0</v>
      </c>
      <c r="H898" s="4">
        <v>205</v>
      </c>
      <c r="I898">
        <f t="shared" ref="I898:I961" si="140">SUM(F898:H898)</f>
        <v>205</v>
      </c>
      <c r="J898">
        <f t="shared" ref="J898:J961" si="141">IFERROR(F898/I898,0)</f>
        <v>0</v>
      </c>
      <c r="K898">
        <f t="shared" ref="K898:K961" si="142">IFERROR(G898/I898,0)</f>
        <v>0</v>
      </c>
      <c r="L898">
        <f t="shared" ref="L898:L961" si="143">IFERROR(H898/I898,0)</f>
        <v>1</v>
      </c>
      <c r="M898">
        <f>I898*Diccionario!$B$36</f>
        <v>0.45510401960784308</v>
      </c>
      <c r="N898">
        <f>M898*Diccionario!$B$37</f>
        <v>4.5965505980392153E-2</v>
      </c>
      <c r="O898">
        <f>N898*Diccionario!$B$38</f>
        <v>6.8948258970588224E-3</v>
      </c>
      <c r="P898">
        <f>O898*Diccionario!$B$39</f>
        <v>6.2053433073529403E-3</v>
      </c>
      <c r="Q898">
        <f>P898*Diccionario!$B$40</f>
        <v>2.4821373229411761E-3</v>
      </c>
      <c r="R898">
        <f>Q898*Diccionario!$B$41</f>
        <v>1.6133892599117644E-3</v>
      </c>
      <c r="S898">
        <f t="shared" ref="S898:S961" si="144">R898</f>
        <v>1.6133892599117644E-3</v>
      </c>
      <c r="T898">
        <f>I898*Diccionario!$B$36</f>
        <v>0.45510401960784308</v>
      </c>
      <c r="U898">
        <f>T898*Diccionario!$B$42</f>
        <v>4.5965505980392153E-2</v>
      </c>
      <c r="V898">
        <f>U898*Diccionario!$B$43</f>
        <v>3.907068008333333E-2</v>
      </c>
      <c r="W898">
        <f>V898*Diccionario!$B$44</f>
        <v>7.4234292158333326E-3</v>
      </c>
      <c r="X898">
        <f>W898*Diccionario!$B$45</f>
        <v>2.8951373941749998E-3</v>
      </c>
      <c r="Y898">
        <f>X898*Diccionario!$B$46</f>
        <v>2.5766722808157499E-3</v>
      </c>
      <c r="Z898">
        <f>Y898*Diccionario!$B$47</f>
        <v>9.5336874390182741E-4</v>
      </c>
      <c r="AA898">
        <f>Z898*Diccionario!$B$48</f>
        <v>9.5336874390182741E-4</v>
      </c>
      <c r="AB898">
        <f>AA898*Diccionario!$B$49</f>
        <v>7.1502655792637058E-4</v>
      </c>
      <c r="AC898">
        <f t="shared" ref="AC898:AC961" si="145">AB898</f>
        <v>7.1502655792637058E-4</v>
      </c>
      <c r="AD898">
        <f t="shared" ref="AD898:AD961" si="146">S898+AC898</f>
        <v>2.3284158178381352E-3</v>
      </c>
      <c r="AE898">
        <f t="shared" ref="AE898:AE961" si="147">IFERROR(AD898/SUM($AD$2:$AD$5513),0)</f>
        <v>3.9018822413462257E-6</v>
      </c>
      <c r="AF898" t="e">
        <f ca="1">IF(AD898="","",_xludf.RANK.EQ(AD898,$AD$2:$AD$5513,0))</f>
        <v>#NAME?</v>
      </c>
      <c r="AH898" t="str">
        <f t="shared" ref="AH898:AH961" si="148">IF(SUM($AD$2:$AD$5513)=0,"",IF((SUMIF($AD$2:$AD$5513,"&gt;"&amp;$AD898,$AD$2:$AD$5513)+$AD898)/SUM($AD$2:$AD$5513)&lt;=40%,"Alta",IF((SUMIF($AD$2:$AD$5513,"&gt;"&amp;$AD898,$AD$2:$AD$5513)+$AD898)/SUM($AD$2:$AD$5513)&lt;=80%,"Media","Baja")))</f>
        <v>Baja</v>
      </c>
      <c r="AI898" t="s">
        <v>153</v>
      </c>
      <c r="AJ898" t="str">
        <f>IFERROR(VLOOKUP(B898,Maestro_Regionales!$A$2:$B$35,2,FALSE),"Otras zonas")</f>
        <v>Costa</v>
      </c>
      <c r="AK898" t="str">
        <f t="shared" ref="AK898:AK961" si="149">E898&amp;" | "&amp;AJ898</f>
        <v>REGIMEN DE EXCEPCION | Costa</v>
      </c>
    </row>
    <row r="899" spans="1:37">
      <c r="A899" s="4" t="s">
        <v>419</v>
      </c>
      <c r="B899" s="4" t="s">
        <v>420</v>
      </c>
      <c r="C899" s="4" t="s">
        <v>441</v>
      </c>
      <c r="D899" s="4" t="s">
        <v>442</v>
      </c>
      <c r="E899" s="4" t="s">
        <v>87</v>
      </c>
      <c r="F899" s="4">
        <v>65</v>
      </c>
      <c r="G899" s="4">
        <v>75</v>
      </c>
      <c r="H899" s="4">
        <v>0</v>
      </c>
      <c r="I899">
        <f t="shared" si="140"/>
        <v>140</v>
      </c>
      <c r="J899">
        <f t="shared" si="141"/>
        <v>0.4642857142857143</v>
      </c>
      <c r="K899">
        <f t="shared" si="142"/>
        <v>0.5357142857142857</v>
      </c>
      <c r="L899">
        <f t="shared" si="143"/>
        <v>0</v>
      </c>
      <c r="M899">
        <f>I899*Diccionario!$B$36</f>
        <v>0.31080274509803918</v>
      </c>
      <c r="N899">
        <f>M899*Diccionario!$B$37</f>
        <v>3.1391077254901957E-2</v>
      </c>
      <c r="O899">
        <f>N899*Diccionario!$B$38</f>
        <v>4.7086615882352932E-3</v>
      </c>
      <c r="P899">
        <f>O899*Diccionario!$B$39</f>
        <v>4.2377954294117639E-3</v>
      </c>
      <c r="Q899">
        <f>P899*Diccionario!$B$40</f>
        <v>1.6951181717647056E-3</v>
      </c>
      <c r="R899">
        <f>Q899*Diccionario!$B$41</f>
        <v>1.1018268116470586E-3</v>
      </c>
      <c r="S899">
        <f t="shared" si="144"/>
        <v>1.1018268116470586E-3</v>
      </c>
      <c r="T899">
        <f>I899*Diccionario!$B$36</f>
        <v>0.31080274509803918</v>
      </c>
      <c r="U899">
        <f>T899*Diccionario!$B$42</f>
        <v>3.1391077254901957E-2</v>
      </c>
      <c r="V899">
        <f>U899*Diccionario!$B$43</f>
        <v>2.6682415666666664E-2</v>
      </c>
      <c r="W899">
        <f>V899*Diccionario!$B$44</f>
        <v>5.0696589766666663E-3</v>
      </c>
      <c r="X899">
        <f>W899*Diccionario!$B$45</f>
        <v>1.9771670008999999E-3</v>
      </c>
      <c r="Y899">
        <f>X899*Diccionario!$B$46</f>
        <v>1.759678630801E-3</v>
      </c>
      <c r="Z899">
        <f>Y899*Diccionario!$B$47</f>
        <v>6.5108109339636993E-4</v>
      </c>
      <c r="AA899">
        <f>Z899*Diccionario!$B$48</f>
        <v>6.5108109339636993E-4</v>
      </c>
      <c r="AB899">
        <f>AA899*Diccionario!$B$49</f>
        <v>4.8831082004727742E-4</v>
      </c>
      <c r="AC899">
        <f t="shared" si="145"/>
        <v>4.8831082004727742E-4</v>
      </c>
      <c r="AD899">
        <f t="shared" si="146"/>
        <v>1.5901376316943359E-3</v>
      </c>
      <c r="AE899">
        <f t="shared" si="147"/>
        <v>2.6647000672608362E-6</v>
      </c>
      <c r="AF899" t="e">
        <f ca="1">IF(AD899="","",_xludf.RANK.EQ(AD899,$AD$2:$AD$5513,0))</f>
        <v>#NAME?</v>
      </c>
      <c r="AH899" t="str">
        <f t="shared" si="148"/>
        <v>Baja</v>
      </c>
      <c r="AI899" t="s">
        <v>153</v>
      </c>
      <c r="AJ899" t="str">
        <f>IFERROR(VLOOKUP(B899,Maestro_Regionales!$A$2:$B$35,2,FALSE),"Otras zonas")</f>
        <v>Costa</v>
      </c>
      <c r="AK899" t="str">
        <f t="shared" si="149"/>
        <v>NUEVA EPS | Costa</v>
      </c>
    </row>
    <row r="900" spans="1:37">
      <c r="A900" s="4" t="s">
        <v>419</v>
      </c>
      <c r="B900" s="4" t="s">
        <v>420</v>
      </c>
      <c r="C900" s="4" t="s">
        <v>441</v>
      </c>
      <c r="D900" s="4" t="s">
        <v>442</v>
      </c>
      <c r="E900" s="4" t="s">
        <v>86</v>
      </c>
      <c r="F900" s="4">
        <v>2</v>
      </c>
      <c r="G900" s="4">
        <v>1</v>
      </c>
      <c r="H900" s="4">
        <v>0</v>
      </c>
      <c r="I900">
        <f t="shared" si="140"/>
        <v>3</v>
      </c>
      <c r="J900">
        <f t="shared" si="141"/>
        <v>0.66666666666666663</v>
      </c>
      <c r="K900">
        <f t="shared" si="142"/>
        <v>0.33333333333333331</v>
      </c>
      <c r="L900">
        <f t="shared" si="143"/>
        <v>0</v>
      </c>
      <c r="M900">
        <f>I900*Diccionario!$B$36</f>
        <v>6.6600588235294113E-3</v>
      </c>
      <c r="N900">
        <f>M900*Diccionario!$B$37</f>
        <v>6.7266594117647055E-4</v>
      </c>
      <c r="O900">
        <f>N900*Diccionario!$B$38</f>
        <v>1.0089989117647057E-4</v>
      </c>
      <c r="P900">
        <f>O900*Diccionario!$B$39</f>
        <v>9.0809902058823516E-5</v>
      </c>
      <c r="Q900">
        <f>P900*Diccionario!$B$40</f>
        <v>3.6323960823529406E-5</v>
      </c>
      <c r="R900">
        <f>Q900*Diccionario!$B$41</f>
        <v>2.3610574535294115E-5</v>
      </c>
      <c r="S900">
        <f t="shared" si="144"/>
        <v>2.3610574535294115E-5</v>
      </c>
      <c r="T900">
        <f>I900*Diccionario!$B$36</f>
        <v>6.6600588235294113E-3</v>
      </c>
      <c r="U900">
        <f>T900*Diccionario!$B$42</f>
        <v>6.7266594117647055E-4</v>
      </c>
      <c r="V900">
        <f>U900*Diccionario!$B$43</f>
        <v>5.7176604999999994E-4</v>
      </c>
      <c r="W900">
        <f>V900*Diccionario!$B$44</f>
        <v>1.0863554949999999E-4</v>
      </c>
      <c r="X900">
        <f>W900*Diccionario!$B$45</f>
        <v>4.2367864304999996E-5</v>
      </c>
      <c r="Y900">
        <f>X900*Diccionario!$B$46</f>
        <v>3.7707399231449999E-5</v>
      </c>
      <c r="Z900">
        <f>Y900*Diccionario!$B$47</f>
        <v>1.3951737715636499E-5</v>
      </c>
      <c r="AA900">
        <f>Z900*Diccionario!$B$48</f>
        <v>1.3951737715636499E-5</v>
      </c>
      <c r="AB900">
        <f>AA900*Diccionario!$B$49</f>
        <v>1.0463803286727374E-5</v>
      </c>
      <c r="AC900">
        <f t="shared" si="145"/>
        <v>1.0463803286727374E-5</v>
      </c>
      <c r="AD900">
        <f t="shared" si="146"/>
        <v>3.4074377822021491E-5</v>
      </c>
      <c r="AE900">
        <f t="shared" si="147"/>
        <v>5.7100715727017936E-8</v>
      </c>
      <c r="AF900" t="e">
        <f ca="1">IF(AD900="","",_xludf.RANK.EQ(AD900,$AD$2:$AD$5513,0))</f>
        <v>#NAME?</v>
      </c>
      <c r="AH900" t="str">
        <f t="shared" si="148"/>
        <v>Baja</v>
      </c>
      <c r="AI900" t="s">
        <v>153</v>
      </c>
      <c r="AJ900" t="str">
        <f>IFERROR(VLOOKUP(B900,Maestro_Regionales!$A$2:$B$35,2,FALSE),"Otras zonas")</f>
        <v>Costa</v>
      </c>
      <c r="AK900" t="str">
        <f t="shared" si="149"/>
        <v>EPS SANITAS | Costa</v>
      </c>
    </row>
    <row r="901" spans="1:37">
      <c r="A901" s="4" t="s">
        <v>419</v>
      </c>
      <c r="B901" s="4" t="s">
        <v>420</v>
      </c>
      <c r="C901" s="4" t="s">
        <v>441</v>
      </c>
      <c r="D901" s="4" t="s">
        <v>442</v>
      </c>
      <c r="E901" s="4" t="s">
        <v>70</v>
      </c>
      <c r="F901" s="4">
        <v>1</v>
      </c>
      <c r="G901" s="4">
        <v>0</v>
      </c>
      <c r="H901" s="4">
        <v>0</v>
      </c>
      <c r="I901">
        <f t="shared" si="140"/>
        <v>1</v>
      </c>
      <c r="J901">
        <f t="shared" si="141"/>
        <v>1</v>
      </c>
      <c r="K901">
        <f t="shared" si="142"/>
        <v>0</v>
      </c>
      <c r="L901">
        <f t="shared" si="143"/>
        <v>0</v>
      </c>
      <c r="M901">
        <f>I901*Diccionario!$B$36</f>
        <v>2.2200196078431371E-3</v>
      </c>
      <c r="N901">
        <f>M901*Diccionario!$B$37</f>
        <v>2.2422198039215687E-4</v>
      </c>
      <c r="O901">
        <f>N901*Diccionario!$B$38</f>
        <v>3.3633297058823532E-5</v>
      </c>
      <c r="P901">
        <f>O901*Diccionario!$B$39</f>
        <v>3.026996735294118E-5</v>
      </c>
      <c r="Q901">
        <f>P901*Diccionario!$B$40</f>
        <v>1.2107986941176473E-5</v>
      </c>
      <c r="R901">
        <f>Q901*Diccionario!$B$41</f>
        <v>7.870191511764708E-6</v>
      </c>
      <c r="S901">
        <f t="shared" si="144"/>
        <v>7.870191511764708E-6</v>
      </c>
      <c r="T901">
        <f>I901*Diccionario!$B$36</f>
        <v>2.2200196078431371E-3</v>
      </c>
      <c r="U901">
        <f>T901*Diccionario!$B$42</f>
        <v>2.2422198039215687E-4</v>
      </c>
      <c r="V901">
        <f>U901*Diccionario!$B$43</f>
        <v>1.9058868333333333E-4</v>
      </c>
      <c r="W901">
        <f>V901*Diccionario!$B$44</f>
        <v>3.6211849833333333E-5</v>
      </c>
      <c r="X901">
        <f>W901*Diccionario!$B$45</f>
        <v>1.4122621435000001E-5</v>
      </c>
      <c r="Y901">
        <f>X901*Diccionario!$B$46</f>
        <v>1.256913307715E-5</v>
      </c>
      <c r="Z901">
        <f>Y901*Diccionario!$B$47</f>
        <v>4.6505792385454997E-6</v>
      </c>
      <c r="AA901">
        <f>Z901*Diccionario!$B$48</f>
        <v>4.6505792385454997E-6</v>
      </c>
      <c r="AB901">
        <f>AA901*Diccionario!$B$49</f>
        <v>3.4879344289091247E-6</v>
      </c>
      <c r="AC901">
        <f t="shared" si="145"/>
        <v>3.4879344289091247E-6</v>
      </c>
      <c r="AD901">
        <f t="shared" si="146"/>
        <v>1.1358125940673833E-5</v>
      </c>
      <c r="AE901">
        <f t="shared" si="147"/>
        <v>1.9033571909005983E-8</v>
      </c>
      <c r="AF901" t="e">
        <f ca="1">IF(AD901="","",_xludf.RANK.EQ(AD901,$AD$2:$AD$5513,0))</f>
        <v>#NAME?</v>
      </c>
      <c r="AH901" t="str">
        <f t="shared" si="148"/>
        <v>Baja</v>
      </c>
      <c r="AI901" t="s">
        <v>153</v>
      </c>
      <c r="AJ901" t="str">
        <f>IFERROR(VLOOKUP(B901,Maestro_Regionales!$A$2:$B$35,2,FALSE),"Otras zonas")</f>
        <v>Costa</v>
      </c>
      <c r="AK901" t="str">
        <f t="shared" si="149"/>
        <v>EPS SURA | Costa</v>
      </c>
    </row>
    <row r="902" spans="1:37">
      <c r="A902" s="4" t="s">
        <v>419</v>
      </c>
      <c r="B902" s="4" t="s">
        <v>420</v>
      </c>
      <c r="C902" s="4" t="s">
        <v>443</v>
      </c>
      <c r="D902" s="4" t="s">
        <v>444</v>
      </c>
      <c r="E902" s="4" t="s">
        <v>88</v>
      </c>
      <c r="F902" s="4">
        <v>624</v>
      </c>
      <c r="G902" s="4">
        <v>7953</v>
      </c>
      <c r="H902" s="4">
        <v>0</v>
      </c>
      <c r="I902">
        <f t="shared" si="140"/>
        <v>8577</v>
      </c>
      <c r="J902">
        <f t="shared" si="141"/>
        <v>7.2752710738020282E-2</v>
      </c>
      <c r="K902">
        <f t="shared" si="142"/>
        <v>0.92724728926197975</v>
      </c>
      <c r="L902">
        <f t="shared" si="143"/>
        <v>0</v>
      </c>
      <c r="M902">
        <f>I902*Diccionario!$B$36</f>
        <v>19.041108176470587</v>
      </c>
      <c r="N902">
        <f>M902*Diccionario!$B$37</f>
        <v>1.9231519258235295</v>
      </c>
      <c r="O902">
        <f>N902*Diccionario!$B$38</f>
        <v>0.2884727888735294</v>
      </c>
      <c r="P902">
        <f>O902*Diccionario!$B$39</f>
        <v>0.25962550998617645</v>
      </c>
      <c r="Q902">
        <f>P902*Diccionario!$B$40</f>
        <v>0.10385020399447059</v>
      </c>
      <c r="R902">
        <f>Q902*Diccionario!$B$41</f>
        <v>6.750263259640589E-2</v>
      </c>
      <c r="S902">
        <f t="shared" si="144"/>
        <v>6.750263259640589E-2</v>
      </c>
      <c r="T902">
        <f>I902*Diccionario!$B$36</f>
        <v>19.041108176470587</v>
      </c>
      <c r="U902">
        <f>T902*Diccionario!$B$42</f>
        <v>1.9231519258235295</v>
      </c>
      <c r="V902">
        <f>U902*Diccionario!$B$43</f>
        <v>1.63467913695</v>
      </c>
      <c r="W902">
        <f>V902*Diccionario!$B$44</f>
        <v>0.31058903602050003</v>
      </c>
      <c r="X902">
        <f>W902*Diccionario!$B$45</f>
        <v>0.12112972404799502</v>
      </c>
      <c r="Y902">
        <f>X902*Diccionario!$B$46</f>
        <v>0.10780545440271556</v>
      </c>
      <c r="Z902">
        <f>Y902*Diccionario!$B$47</f>
        <v>3.9888018129004756E-2</v>
      </c>
      <c r="AA902">
        <f>Z902*Diccionario!$B$48</f>
        <v>3.9888018129004756E-2</v>
      </c>
      <c r="AB902">
        <f>AA902*Diccionario!$B$49</f>
        <v>2.9916013596753568E-2</v>
      </c>
      <c r="AC902">
        <f t="shared" si="145"/>
        <v>2.9916013596753568E-2</v>
      </c>
      <c r="AD902">
        <f t="shared" si="146"/>
        <v>9.7418646193159458E-2</v>
      </c>
      <c r="AE902">
        <f t="shared" si="147"/>
        <v>1.6325094626354431E-4</v>
      </c>
      <c r="AF902" t="e">
        <f ca="1">IF(AD902="","",_xludf.RANK.EQ(AD902,$AD$2:$AD$5513,0))</f>
        <v>#NAME?</v>
      </c>
      <c r="AH902" t="str">
        <f t="shared" si="148"/>
        <v>Baja</v>
      </c>
      <c r="AI902" t="s">
        <v>153</v>
      </c>
      <c r="AJ902" t="str">
        <f>IFERROR(VLOOKUP(B902,Maestro_Regionales!$A$2:$B$35,2,FALSE),"Otras zonas")</f>
        <v>Costa</v>
      </c>
      <c r="AK902" t="str">
        <f t="shared" si="149"/>
        <v>COOSALUD EPS | Costa</v>
      </c>
    </row>
    <row r="903" spans="1:37">
      <c r="A903" s="4" t="s">
        <v>419</v>
      </c>
      <c r="B903" s="4" t="s">
        <v>420</v>
      </c>
      <c r="C903" s="4" t="s">
        <v>443</v>
      </c>
      <c r="D903" s="4" t="s">
        <v>444</v>
      </c>
      <c r="E903" s="4" t="s">
        <v>87</v>
      </c>
      <c r="F903" s="4">
        <v>341</v>
      </c>
      <c r="G903" s="4">
        <v>2442</v>
      </c>
      <c r="H903" s="4">
        <v>0</v>
      </c>
      <c r="I903">
        <f t="shared" si="140"/>
        <v>2783</v>
      </c>
      <c r="J903">
        <f t="shared" si="141"/>
        <v>0.1225296442687747</v>
      </c>
      <c r="K903">
        <f t="shared" si="142"/>
        <v>0.87747035573122534</v>
      </c>
      <c r="L903">
        <f t="shared" si="143"/>
        <v>0</v>
      </c>
      <c r="M903">
        <f>I903*Diccionario!$B$36</f>
        <v>6.1783145686274503</v>
      </c>
      <c r="N903">
        <f>M903*Diccionario!$B$37</f>
        <v>0.62400977143137248</v>
      </c>
      <c r="O903">
        <f>N903*Diccionario!$B$38</f>
        <v>9.3601465714705873E-2</v>
      </c>
      <c r="P903">
        <f>O903*Diccionario!$B$39</f>
        <v>8.4241319143235294E-2</v>
      </c>
      <c r="Q903">
        <f>P903*Diccionario!$B$40</f>
        <v>3.3696527657294119E-2</v>
      </c>
      <c r="R903">
        <f>Q903*Diccionario!$B$41</f>
        <v>2.190274297724118E-2</v>
      </c>
      <c r="S903">
        <f t="shared" si="144"/>
        <v>2.190274297724118E-2</v>
      </c>
      <c r="T903">
        <f>I903*Diccionario!$B$36</f>
        <v>6.1783145686274503</v>
      </c>
      <c r="U903">
        <f>T903*Diccionario!$B$42</f>
        <v>0.62400977143137248</v>
      </c>
      <c r="V903">
        <f>U903*Diccionario!$B$43</f>
        <v>0.53040830571666664</v>
      </c>
      <c r="W903">
        <f>V903*Diccionario!$B$44</f>
        <v>0.10077757808616666</v>
      </c>
      <c r="X903">
        <f>W903*Diccionario!$B$45</f>
        <v>3.9303255453605003E-2</v>
      </c>
      <c r="Y903">
        <f>X903*Diccionario!$B$46</f>
        <v>3.4979897353708454E-2</v>
      </c>
      <c r="Z903">
        <f>Y903*Diccionario!$B$47</f>
        <v>1.2942562020872128E-2</v>
      </c>
      <c r="AA903">
        <f>Z903*Diccionario!$B$48</f>
        <v>1.2942562020872128E-2</v>
      </c>
      <c r="AB903">
        <f>AA903*Diccionario!$B$49</f>
        <v>9.7069215156540961E-3</v>
      </c>
      <c r="AC903">
        <f t="shared" si="145"/>
        <v>9.7069215156540961E-3</v>
      </c>
      <c r="AD903">
        <f t="shared" si="146"/>
        <v>3.1609664492895276E-2</v>
      </c>
      <c r="AE903">
        <f t="shared" si="147"/>
        <v>5.2970430622763647E-5</v>
      </c>
      <c r="AF903" t="e">
        <f ca="1">IF(AD903="","",_xludf.RANK.EQ(AD903,$AD$2:$AD$5513,0))</f>
        <v>#NAME?</v>
      </c>
      <c r="AH903" t="str">
        <f t="shared" si="148"/>
        <v>Baja</v>
      </c>
      <c r="AI903" t="s">
        <v>153</v>
      </c>
      <c r="AJ903" t="str">
        <f>IFERROR(VLOOKUP(B903,Maestro_Regionales!$A$2:$B$35,2,FALSE),"Otras zonas")</f>
        <v>Costa</v>
      </c>
      <c r="AK903" t="str">
        <f t="shared" si="149"/>
        <v>NUEVA EPS | Costa</v>
      </c>
    </row>
    <row r="904" spans="1:37">
      <c r="A904" s="4" t="s">
        <v>419</v>
      </c>
      <c r="B904" s="4" t="s">
        <v>420</v>
      </c>
      <c r="C904" s="4" t="s">
        <v>443</v>
      </c>
      <c r="D904" s="4" t="s">
        <v>444</v>
      </c>
      <c r="E904" s="4" t="s">
        <v>89</v>
      </c>
      <c r="F904" s="4">
        <v>10</v>
      </c>
      <c r="G904" s="4">
        <v>947</v>
      </c>
      <c r="H904" s="4">
        <v>0</v>
      </c>
      <c r="I904">
        <f t="shared" si="140"/>
        <v>957</v>
      </c>
      <c r="J904">
        <f t="shared" si="141"/>
        <v>1.0449320794148381E-2</v>
      </c>
      <c r="K904">
        <f t="shared" si="142"/>
        <v>0.9895506792058516</v>
      </c>
      <c r="L904">
        <f t="shared" si="143"/>
        <v>0</v>
      </c>
      <c r="M904">
        <f>I904*Diccionario!$B$36</f>
        <v>2.1245587647058821</v>
      </c>
      <c r="N904">
        <f>M904*Diccionario!$B$37</f>
        <v>0.2145804352352941</v>
      </c>
      <c r="O904">
        <f>N904*Diccionario!$B$38</f>
        <v>3.2187065285294116E-2</v>
      </c>
      <c r="P904">
        <f>O904*Diccionario!$B$39</f>
        <v>2.8968358756764706E-2</v>
      </c>
      <c r="Q904">
        <f>P904*Diccionario!$B$40</f>
        <v>1.1587343502705884E-2</v>
      </c>
      <c r="R904">
        <f>Q904*Diccionario!$B$41</f>
        <v>7.5317732767588245E-3</v>
      </c>
      <c r="S904">
        <f t="shared" si="144"/>
        <v>7.5317732767588245E-3</v>
      </c>
      <c r="T904">
        <f>I904*Diccionario!$B$36</f>
        <v>2.1245587647058821</v>
      </c>
      <c r="U904">
        <f>T904*Diccionario!$B$42</f>
        <v>0.2145804352352941</v>
      </c>
      <c r="V904">
        <f>U904*Diccionario!$B$43</f>
        <v>0.18239336994999999</v>
      </c>
      <c r="W904">
        <f>V904*Diccionario!$B$44</f>
        <v>3.4654740290500002E-2</v>
      </c>
      <c r="X904">
        <f>W904*Diccionario!$B$45</f>
        <v>1.3515348713295001E-2</v>
      </c>
      <c r="Y904">
        <f>X904*Diccionario!$B$46</f>
        <v>1.2028660354832551E-2</v>
      </c>
      <c r="Z904">
        <f>Y904*Diccionario!$B$47</f>
        <v>4.4506043312880434E-3</v>
      </c>
      <c r="AA904">
        <f>Z904*Diccionario!$B$48</f>
        <v>4.4506043312880434E-3</v>
      </c>
      <c r="AB904">
        <f>AA904*Diccionario!$B$49</f>
        <v>3.3379532484660327E-3</v>
      </c>
      <c r="AC904">
        <f t="shared" si="145"/>
        <v>3.3379532484660327E-3</v>
      </c>
      <c r="AD904">
        <f t="shared" si="146"/>
        <v>1.0869726525224856E-2</v>
      </c>
      <c r="AE904">
        <f t="shared" si="147"/>
        <v>1.8215128316918723E-5</v>
      </c>
      <c r="AF904" t="e">
        <f ca="1">IF(AD904="","",_xludf.RANK.EQ(AD904,$AD$2:$AD$5513,0))</f>
        <v>#NAME?</v>
      </c>
      <c r="AH904" t="str">
        <f t="shared" si="148"/>
        <v>Baja</v>
      </c>
      <c r="AI904" t="s">
        <v>153</v>
      </c>
      <c r="AJ904" t="str">
        <f>IFERROR(VLOOKUP(B904,Maestro_Regionales!$A$2:$B$35,2,FALSE),"Otras zonas")</f>
        <v>Costa</v>
      </c>
      <c r="AK904" t="str">
        <f t="shared" si="149"/>
        <v>PROTEGER EPS (ANTES CAJACOPI EPS) | Costa</v>
      </c>
    </row>
    <row r="905" spans="1:37">
      <c r="A905" s="4" t="s">
        <v>419</v>
      </c>
      <c r="B905" s="4" t="s">
        <v>420</v>
      </c>
      <c r="C905" s="4" t="s">
        <v>443</v>
      </c>
      <c r="D905" s="4" t="s">
        <v>444</v>
      </c>
      <c r="E905" s="4" t="s">
        <v>90</v>
      </c>
      <c r="F905" s="4">
        <v>0</v>
      </c>
      <c r="G905" s="4">
        <v>0</v>
      </c>
      <c r="H905" s="4">
        <v>96</v>
      </c>
      <c r="I905">
        <f t="shared" si="140"/>
        <v>96</v>
      </c>
      <c r="J905">
        <f t="shared" si="141"/>
        <v>0</v>
      </c>
      <c r="K905">
        <f t="shared" si="142"/>
        <v>0</v>
      </c>
      <c r="L905">
        <f t="shared" si="143"/>
        <v>1</v>
      </c>
      <c r="M905">
        <f>I905*Diccionario!$B$36</f>
        <v>0.21312188235294116</v>
      </c>
      <c r="N905">
        <f>M905*Diccionario!$B$37</f>
        <v>2.1525310117647058E-2</v>
      </c>
      <c r="O905">
        <f>N905*Diccionario!$B$38</f>
        <v>3.2287965176470584E-3</v>
      </c>
      <c r="P905">
        <f>O905*Diccionario!$B$39</f>
        <v>2.9059168658823525E-3</v>
      </c>
      <c r="Q905">
        <f>P905*Diccionario!$B$40</f>
        <v>1.162366746352941E-3</v>
      </c>
      <c r="R905">
        <f>Q905*Diccionario!$B$41</f>
        <v>7.5553838512941169E-4</v>
      </c>
      <c r="S905">
        <f t="shared" si="144"/>
        <v>7.5553838512941169E-4</v>
      </c>
      <c r="T905">
        <f>I905*Diccionario!$B$36</f>
        <v>0.21312188235294116</v>
      </c>
      <c r="U905">
        <f>T905*Diccionario!$B$42</f>
        <v>2.1525310117647058E-2</v>
      </c>
      <c r="V905">
        <f>U905*Diccionario!$B$43</f>
        <v>1.8296513599999998E-2</v>
      </c>
      <c r="W905">
        <f>V905*Diccionario!$B$44</f>
        <v>3.4763375839999998E-3</v>
      </c>
      <c r="X905">
        <f>W905*Diccionario!$B$45</f>
        <v>1.3557716577599999E-3</v>
      </c>
      <c r="Y905">
        <f>X905*Diccionario!$B$46</f>
        <v>1.2066367754064E-3</v>
      </c>
      <c r="Z905">
        <f>Y905*Diccionario!$B$47</f>
        <v>4.4645560690036797E-4</v>
      </c>
      <c r="AA905">
        <f>Z905*Diccionario!$B$48</f>
        <v>4.4645560690036797E-4</v>
      </c>
      <c r="AB905">
        <f>AA905*Diccionario!$B$49</f>
        <v>3.3484170517527598E-4</v>
      </c>
      <c r="AC905">
        <f t="shared" si="145"/>
        <v>3.3484170517527598E-4</v>
      </c>
      <c r="AD905">
        <f t="shared" si="146"/>
        <v>1.0903800903046877E-3</v>
      </c>
      <c r="AE905">
        <f t="shared" si="147"/>
        <v>1.8272229032645739E-6</v>
      </c>
      <c r="AF905" t="e">
        <f ca="1">IF(AD905="","",_xludf.RANK.EQ(AD905,$AD$2:$AD$5513,0))</f>
        <v>#NAME?</v>
      </c>
      <c r="AH905" t="str">
        <f t="shared" si="148"/>
        <v>Baja</v>
      </c>
      <c r="AI905" t="s">
        <v>153</v>
      </c>
      <c r="AJ905" t="str">
        <f>IFERROR(VLOOKUP(B905,Maestro_Regionales!$A$2:$B$35,2,FALSE),"Otras zonas")</f>
        <v>Costa</v>
      </c>
      <c r="AK905" t="str">
        <f t="shared" si="149"/>
        <v>REGIMEN DE EXCEPCION | Costa</v>
      </c>
    </row>
    <row r="906" spans="1:37">
      <c r="A906" s="4" t="s">
        <v>419</v>
      </c>
      <c r="B906" s="4" t="s">
        <v>420</v>
      </c>
      <c r="C906" s="4" t="s">
        <v>445</v>
      </c>
      <c r="D906" s="4" t="s">
        <v>446</v>
      </c>
      <c r="E906" s="4" t="s">
        <v>77</v>
      </c>
      <c r="F906" s="4">
        <v>9229</v>
      </c>
      <c r="G906" s="4">
        <v>61100</v>
      </c>
      <c r="H906" s="4">
        <v>0</v>
      </c>
      <c r="I906">
        <f t="shared" si="140"/>
        <v>70329</v>
      </c>
      <c r="J906">
        <f t="shared" si="141"/>
        <v>0.1312260944987132</v>
      </c>
      <c r="K906">
        <f t="shared" si="142"/>
        <v>0.86877390550128686</v>
      </c>
      <c r="L906">
        <f t="shared" si="143"/>
        <v>0</v>
      </c>
      <c r="M906">
        <f>I906*Diccionario!$B$36</f>
        <v>156.13175899999999</v>
      </c>
      <c r="N906">
        <f>M906*Diccionario!$B$37</f>
        <v>15.769307658999999</v>
      </c>
      <c r="O906">
        <f>N906*Diccionario!$B$38</f>
        <v>2.3653961488499999</v>
      </c>
      <c r="P906">
        <f>O906*Diccionario!$B$39</f>
        <v>2.1288565339650001</v>
      </c>
      <c r="Q906">
        <f>P906*Diccionario!$B$40</f>
        <v>0.85154261358600003</v>
      </c>
      <c r="R906">
        <f>Q906*Diccionario!$B$41</f>
        <v>0.55350269883090009</v>
      </c>
      <c r="S906">
        <f t="shared" si="144"/>
        <v>0.55350269883090009</v>
      </c>
      <c r="T906">
        <f>I906*Diccionario!$B$36</f>
        <v>156.13175899999999</v>
      </c>
      <c r="U906">
        <f>T906*Diccionario!$B$42</f>
        <v>15.769307658999999</v>
      </c>
      <c r="V906">
        <f>U906*Diccionario!$B$43</f>
        <v>13.403911510149999</v>
      </c>
      <c r="W906">
        <f>V906*Diccionario!$B$44</f>
        <v>2.5467431869285</v>
      </c>
      <c r="X906">
        <f>W906*Diccionario!$B$45</f>
        <v>0.99322984290211502</v>
      </c>
      <c r="Y906">
        <f>X906*Diccionario!$B$46</f>
        <v>0.88397456018288234</v>
      </c>
      <c r="Z906">
        <f>Y906*Diccionario!$B$47</f>
        <v>0.32707058726766647</v>
      </c>
      <c r="AA906">
        <f>Z906*Diccionario!$B$48</f>
        <v>0.32707058726766647</v>
      </c>
      <c r="AB906">
        <f>AA906*Diccionario!$B$49</f>
        <v>0.24530294045074985</v>
      </c>
      <c r="AC906">
        <f t="shared" si="145"/>
        <v>0.24530294045074985</v>
      </c>
      <c r="AD906">
        <f t="shared" si="146"/>
        <v>0.79880563928164994</v>
      </c>
      <c r="AE906">
        <f t="shared" si="147"/>
        <v>1.3386120787884817E-3</v>
      </c>
      <c r="AF906" t="e">
        <f ca="1">IF(AD906="","",_xludf.RANK.EQ(AD906,$AD$2:$AD$5513,0))</f>
        <v>#NAME?</v>
      </c>
      <c r="AH906" t="str">
        <f t="shared" si="148"/>
        <v>Media</v>
      </c>
      <c r="AI906" t="s">
        <v>153</v>
      </c>
      <c r="AJ906" t="str">
        <f>IFERROR(VLOOKUP(B906,Maestro_Regionales!$A$2:$B$35,2,FALSE),"Otras zonas")</f>
        <v>Costa</v>
      </c>
      <c r="AK906" t="str">
        <f t="shared" si="149"/>
        <v>MUTUAL SER | Costa</v>
      </c>
    </row>
    <row r="907" spans="1:37">
      <c r="A907" s="4" t="s">
        <v>419</v>
      </c>
      <c r="B907" s="4" t="s">
        <v>420</v>
      </c>
      <c r="C907" s="4" t="s">
        <v>445</v>
      </c>
      <c r="D907" s="4" t="s">
        <v>446</v>
      </c>
      <c r="E907" s="4" t="s">
        <v>87</v>
      </c>
      <c r="F907" s="4">
        <v>764</v>
      </c>
      <c r="G907" s="4">
        <v>2739</v>
      </c>
      <c r="H907" s="4">
        <v>0</v>
      </c>
      <c r="I907">
        <f t="shared" si="140"/>
        <v>3503</v>
      </c>
      <c r="J907">
        <f t="shared" si="141"/>
        <v>0.21809877248073081</v>
      </c>
      <c r="K907">
        <f t="shared" si="142"/>
        <v>0.78190122751926916</v>
      </c>
      <c r="L907">
        <f t="shared" si="143"/>
        <v>0</v>
      </c>
      <c r="M907">
        <f>I907*Diccionario!$B$36</f>
        <v>7.7767286862745095</v>
      </c>
      <c r="N907">
        <f>M907*Diccionario!$B$37</f>
        <v>0.78544959731372554</v>
      </c>
      <c r="O907">
        <f>N907*Diccionario!$B$38</f>
        <v>0.11781743959705883</v>
      </c>
      <c r="P907">
        <f>O907*Diccionario!$B$39</f>
        <v>0.10603569563735295</v>
      </c>
      <c r="Q907">
        <f>P907*Diccionario!$B$40</f>
        <v>4.2414278254941179E-2</v>
      </c>
      <c r="R907">
        <f>Q907*Diccionario!$B$41</f>
        <v>2.7569280865711768E-2</v>
      </c>
      <c r="S907">
        <f t="shared" si="144"/>
        <v>2.7569280865711768E-2</v>
      </c>
      <c r="T907">
        <f>I907*Diccionario!$B$36</f>
        <v>7.7767286862745095</v>
      </c>
      <c r="U907">
        <f>T907*Diccionario!$B$42</f>
        <v>0.78544959731372554</v>
      </c>
      <c r="V907">
        <f>U907*Diccionario!$B$43</f>
        <v>0.66763215771666673</v>
      </c>
      <c r="W907">
        <f>V907*Diccionario!$B$44</f>
        <v>0.12685010996616669</v>
      </c>
      <c r="X907">
        <f>W907*Diccionario!$B$45</f>
        <v>4.9471542886805012E-2</v>
      </c>
      <c r="Y907">
        <f>X907*Diccionario!$B$46</f>
        <v>4.4029673169256461E-2</v>
      </c>
      <c r="Z907">
        <f>Y907*Diccionario!$B$47</f>
        <v>1.6290979072624889E-2</v>
      </c>
      <c r="AA907">
        <f>Z907*Diccionario!$B$48</f>
        <v>1.6290979072624889E-2</v>
      </c>
      <c r="AB907">
        <f>AA907*Diccionario!$B$49</f>
        <v>1.2218234304468667E-2</v>
      </c>
      <c r="AC907">
        <f t="shared" si="145"/>
        <v>1.2218234304468667E-2</v>
      </c>
      <c r="AD907">
        <f t="shared" si="146"/>
        <v>3.9787515170180435E-2</v>
      </c>
      <c r="AE907">
        <f t="shared" si="147"/>
        <v>6.6674602397247948E-5</v>
      </c>
      <c r="AF907" t="e">
        <f ca="1">IF(AD907="","",_xludf.RANK.EQ(AD907,$AD$2:$AD$5513,0))</f>
        <v>#NAME?</v>
      </c>
      <c r="AH907" t="str">
        <f t="shared" si="148"/>
        <v>Baja</v>
      </c>
      <c r="AI907" t="s">
        <v>153</v>
      </c>
      <c r="AJ907" t="str">
        <f>IFERROR(VLOOKUP(B907,Maestro_Regionales!$A$2:$B$35,2,FALSE),"Otras zonas")</f>
        <v>Costa</v>
      </c>
      <c r="AK907" t="str">
        <f t="shared" si="149"/>
        <v>NUEVA EPS | Costa</v>
      </c>
    </row>
    <row r="908" spans="1:37">
      <c r="A908" s="4" t="s">
        <v>419</v>
      </c>
      <c r="B908" s="4" t="s">
        <v>420</v>
      </c>
      <c r="C908" s="4" t="s">
        <v>445</v>
      </c>
      <c r="D908" s="4" t="s">
        <v>446</v>
      </c>
      <c r="E908" s="4" t="s">
        <v>89</v>
      </c>
      <c r="F908" s="4">
        <v>71</v>
      </c>
      <c r="G908" s="4">
        <v>3259</v>
      </c>
      <c r="H908" s="4">
        <v>0</v>
      </c>
      <c r="I908">
        <f t="shared" si="140"/>
        <v>3330</v>
      </c>
      <c r="J908">
        <f t="shared" si="141"/>
        <v>2.1321321321321321E-2</v>
      </c>
      <c r="K908">
        <f t="shared" si="142"/>
        <v>0.97867867867867864</v>
      </c>
      <c r="L908">
        <f t="shared" si="143"/>
        <v>0</v>
      </c>
      <c r="M908">
        <f>I908*Diccionario!$B$36</f>
        <v>7.3926652941176467</v>
      </c>
      <c r="N908">
        <f>M908*Diccionario!$B$37</f>
        <v>0.74665919470588238</v>
      </c>
      <c r="O908">
        <f>N908*Diccionario!$B$38</f>
        <v>0.11199887920588235</v>
      </c>
      <c r="P908">
        <f>O908*Diccionario!$B$39</f>
        <v>0.10079899128529411</v>
      </c>
      <c r="Q908">
        <f>P908*Diccionario!$B$40</f>
        <v>4.031959651411765E-2</v>
      </c>
      <c r="R908">
        <f>Q908*Diccionario!$B$41</f>
        <v>2.6207737734176475E-2</v>
      </c>
      <c r="S908">
        <f t="shared" si="144"/>
        <v>2.6207737734176475E-2</v>
      </c>
      <c r="T908">
        <f>I908*Diccionario!$B$36</f>
        <v>7.3926652941176467</v>
      </c>
      <c r="U908">
        <f>T908*Diccionario!$B$42</f>
        <v>0.74665919470588238</v>
      </c>
      <c r="V908">
        <f>U908*Diccionario!$B$43</f>
        <v>0.63466031550000002</v>
      </c>
      <c r="W908">
        <f>V908*Diccionario!$B$44</f>
        <v>0.120585459945</v>
      </c>
      <c r="X908">
        <f>W908*Diccionario!$B$45</f>
        <v>4.7028329378550005E-2</v>
      </c>
      <c r="Y908">
        <f>X908*Diccionario!$B$46</f>
        <v>4.1855213146909508E-2</v>
      </c>
      <c r="Z908">
        <f>Y908*Diccionario!$B$47</f>
        <v>1.5486428864356517E-2</v>
      </c>
      <c r="AA908">
        <f>Z908*Diccionario!$B$48</f>
        <v>1.5486428864356517E-2</v>
      </c>
      <c r="AB908">
        <f>AA908*Diccionario!$B$49</f>
        <v>1.1614821648267389E-2</v>
      </c>
      <c r="AC908">
        <f t="shared" si="145"/>
        <v>1.1614821648267389E-2</v>
      </c>
      <c r="AD908">
        <f t="shared" si="146"/>
        <v>3.782255938244386E-2</v>
      </c>
      <c r="AE908">
        <f t="shared" si="147"/>
        <v>6.3381794456989908E-5</v>
      </c>
      <c r="AF908" t="e">
        <f ca="1">IF(AD908="","",_xludf.RANK.EQ(AD908,$AD$2:$AD$5513,0))</f>
        <v>#NAME?</v>
      </c>
      <c r="AH908" t="str">
        <f t="shared" si="148"/>
        <v>Baja</v>
      </c>
      <c r="AI908" t="s">
        <v>153</v>
      </c>
      <c r="AJ908" t="str">
        <f>IFERROR(VLOOKUP(B908,Maestro_Regionales!$A$2:$B$35,2,FALSE),"Otras zonas")</f>
        <v>Costa</v>
      </c>
      <c r="AK908" t="str">
        <f t="shared" si="149"/>
        <v>PROTEGER EPS (ANTES CAJACOPI EPS) | Costa</v>
      </c>
    </row>
    <row r="909" spans="1:37">
      <c r="A909" s="4" t="s">
        <v>419</v>
      </c>
      <c r="B909" s="4" t="s">
        <v>420</v>
      </c>
      <c r="C909" s="4" t="s">
        <v>445</v>
      </c>
      <c r="D909" s="4" t="s">
        <v>446</v>
      </c>
      <c r="E909" s="4" t="s">
        <v>88</v>
      </c>
      <c r="F909" s="4">
        <v>145</v>
      </c>
      <c r="G909" s="4">
        <v>2532</v>
      </c>
      <c r="H909" s="4">
        <v>0</v>
      </c>
      <c r="I909">
        <f t="shared" si="140"/>
        <v>2677</v>
      </c>
      <c r="J909">
        <f t="shared" si="141"/>
        <v>5.4165110197982813E-2</v>
      </c>
      <c r="K909">
        <f t="shared" si="142"/>
        <v>0.94583488980201713</v>
      </c>
      <c r="L909">
        <f t="shared" si="143"/>
        <v>0</v>
      </c>
      <c r="M909">
        <f>I909*Diccionario!$B$36</f>
        <v>5.9429924901960778</v>
      </c>
      <c r="N909">
        <f>M909*Diccionario!$B$37</f>
        <v>0.60024224150980388</v>
      </c>
      <c r="O909">
        <f>N909*Diccionario!$B$38</f>
        <v>9.0036336226470573E-2</v>
      </c>
      <c r="P909">
        <f>O909*Diccionario!$B$39</f>
        <v>8.1032702603823517E-2</v>
      </c>
      <c r="Q909">
        <f>P909*Diccionario!$B$40</f>
        <v>3.2413081041529408E-2</v>
      </c>
      <c r="R909">
        <f>Q909*Diccionario!$B$41</f>
        <v>2.1068502676994116E-2</v>
      </c>
      <c r="S909">
        <f t="shared" si="144"/>
        <v>2.1068502676994116E-2</v>
      </c>
      <c r="T909">
        <f>I909*Diccionario!$B$36</f>
        <v>5.9429924901960778</v>
      </c>
      <c r="U909">
        <f>T909*Diccionario!$B$42</f>
        <v>0.60024224150980388</v>
      </c>
      <c r="V909">
        <f>U909*Diccionario!$B$43</f>
        <v>0.51020590528333332</v>
      </c>
      <c r="W909">
        <f>V909*Diccionario!$B$44</f>
        <v>9.6939122003833325E-2</v>
      </c>
      <c r="X909">
        <f>W909*Diccionario!$B$45</f>
        <v>3.7806257581495001E-2</v>
      </c>
      <c r="Y909">
        <f>X909*Diccionario!$B$46</f>
        <v>3.3647569247530554E-2</v>
      </c>
      <c r="Z909">
        <f>Y909*Diccionario!$B$47</f>
        <v>1.2449600621586305E-2</v>
      </c>
      <c r="AA909">
        <f>Z909*Diccionario!$B$48</f>
        <v>1.2449600621586305E-2</v>
      </c>
      <c r="AB909">
        <f>AA909*Diccionario!$B$49</f>
        <v>9.3372004661897295E-3</v>
      </c>
      <c r="AC909">
        <f t="shared" si="145"/>
        <v>9.3372004661897295E-3</v>
      </c>
      <c r="AD909">
        <f t="shared" si="146"/>
        <v>3.0405703143183846E-2</v>
      </c>
      <c r="AE909">
        <f t="shared" si="147"/>
        <v>5.095287200040901E-5</v>
      </c>
      <c r="AF909" t="e">
        <f ca="1">IF(AD909="","",_xludf.RANK.EQ(AD909,$AD$2:$AD$5513,0))</f>
        <v>#NAME?</v>
      </c>
      <c r="AH909" t="str">
        <f t="shared" si="148"/>
        <v>Baja</v>
      </c>
      <c r="AI909" t="s">
        <v>153</v>
      </c>
      <c r="AJ909" t="str">
        <f>IFERROR(VLOOKUP(B909,Maestro_Regionales!$A$2:$B$35,2,FALSE),"Otras zonas")</f>
        <v>Costa</v>
      </c>
      <c r="AK909" t="str">
        <f t="shared" si="149"/>
        <v>COOSALUD EPS | Costa</v>
      </c>
    </row>
    <row r="910" spans="1:37">
      <c r="A910" s="4" t="s">
        <v>419</v>
      </c>
      <c r="B910" s="4" t="s">
        <v>420</v>
      </c>
      <c r="C910" s="4" t="s">
        <v>445</v>
      </c>
      <c r="D910" s="4" t="s">
        <v>446</v>
      </c>
      <c r="E910" s="4" t="s">
        <v>90</v>
      </c>
      <c r="F910" s="4">
        <v>0</v>
      </c>
      <c r="G910" s="4">
        <v>0</v>
      </c>
      <c r="H910" s="4">
        <v>1200</v>
      </c>
      <c r="I910">
        <f t="shared" si="140"/>
        <v>1200</v>
      </c>
      <c r="J910">
        <f t="shared" si="141"/>
        <v>0</v>
      </c>
      <c r="K910">
        <f t="shared" si="142"/>
        <v>0</v>
      </c>
      <c r="L910">
        <f t="shared" si="143"/>
        <v>1</v>
      </c>
      <c r="M910">
        <f>I910*Diccionario!$B$36</f>
        <v>2.6640235294117645</v>
      </c>
      <c r="N910">
        <f>M910*Diccionario!$B$37</f>
        <v>0.26906637647058823</v>
      </c>
      <c r="O910">
        <f>N910*Diccionario!$B$38</f>
        <v>4.035995647058823E-2</v>
      </c>
      <c r="P910">
        <f>O910*Diccionario!$B$39</f>
        <v>3.6323960823529407E-2</v>
      </c>
      <c r="Q910">
        <f>P910*Diccionario!$B$40</f>
        <v>1.4529584329411763E-2</v>
      </c>
      <c r="R910">
        <f>Q910*Diccionario!$B$41</f>
        <v>9.4442298141176467E-3</v>
      </c>
      <c r="S910">
        <f t="shared" si="144"/>
        <v>9.4442298141176467E-3</v>
      </c>
      <c r="T910">
        <f>I910*Diccionario!$B$36</f>
        <v>2.6640235294117645</v>
      </c>
      <c r="U910">
        <f>T910*Diccionario!$B$42</f>
        <v>0.26906637647058823</v>
      </c>
      <c r="V910">
        <f>U910*Diccionario!$B$43</f>
        <v>0.22870641999999999</v>
      </c>
      <c r="W910">
        <f>V910*Diccionario!$B$44</f>
        <v>4.3454219799999999E-2</v>
      </c>
      <c r="X910">
        <f>W910*Diccionario!$B$45</f>
        <v>1.6947145722000002E-2</v>
      </c>
      <c r="Y910">
        <f>X910*Diccionario!$B$46</f>
        <v>1.5082959692580002E-2</v>
      </c>
      <c r="Z910">
        <f>Y910*Diccionario!$B$47</f>
        <v>5.5806950862546008E-3</v>
      </c>
      <c r="AA910">
        <f>Z910*Diccionario!$B$48</f>
        <v>5.5806950862546008E-3</v>
      </c>
      <c r="AB910">
        <f>AA910*Diccionario!$B$49</f>
        <v>4.1855213146909506E-3</v>
      </c>
      <c r="AC910">
        <f t="shared" si="145"/>
        <v>4.1855213146909506E-3</v>
      </c>
      <c r="AD910">
        <f t="shared" si="146"/>
        <v>1.3629751128808598E-2</v>
      </c>
      <c r="AE910">
        <f t="shared" si="147"/>
        <v>2.2840286290807177E-5</v>
      </c>
      <c r="AF910" t="e">
        <f ca="1">IF(AD910="","",_xludf.RANK.EQ(AD910,$AD$2:$AD$5513,0))</f>
        <v>#NAME?</v>
      </c>
      <c r="AH910" t="str">
        <f t="shared" si="148"/>
        <v>Baja</v>
      </c>
      <c r="AI910" t="s">
        <v>153</v>
      </c>
      <c r="AJ910" t="str">
        <f>IFERROR(VLOOKUP(B910,Maestro_Regionales!$A$2:$B$35,2,FALSE),"Otras zonas")</f>
        <v>Costa</v>
      </c>
      <c r="AK910" t="str">
        <f t="shared" si="149"/>
        <v>REGIMEN DE EXCEPCION | Costa</v>
      </c>
    </row>
    <row r="911" spans="1:37">
      <c r="A911" s="4" t="s">
        <v>419</v>
      </c>
      <c r="B911" s="4" t="s">
        <v>420</v>
      </c>
      <c r="C911" s="4" t="s">
        <v>445</v>
      </c>
      <c r="D911" s="4" t="s">
        <v>446</v>
      </c>
      <c r="E911" s="4" t="s">
        <v>85</v>
      </c>
      <c r="F911" s="4">
        <v>0</v>
      </c>
      <c r="G911" s="4">
        <v>1</v>
      </c>
      <c r="H911" s="4">
        <v>0</v>
      </c>
      <c r="I911">
        <f t="shared" si="140"/>
        <v>1</v>
      </c>
      <c r="J911">
        <f t="shared" si="141"/>
        <v>0</v>
      </c>
      <c r="K911">
        <f t="shared" si="142"/>
        <v>1</v>
      </c>
      <c r="L911">
        <f t="shared" si="143"/>
        <v>0</v>
      </c>
      <c r="M911">
        <f>I911*Diccionario!$B$36</f>
        <v>2.2200196078431371E-3</v>
      </c>
      <c r="N911">
        <f>M911*Diccionario!$B$37</f>
        <v>2.2422198039215687E-4</v>
      </c>
      <c r="O911">
        <f>N911*Diccionario!$B$38</f>
        <v>3.3633297058823532E-5</v>
      </c>
      <c r="P911">
        <f>O911*Diccionario!$B$39</f>
        <v>3.026996735294118E-5</v>
      </c>
      <c r="Q911">
        <f>P911*Diccionario!$B$40</f>
        <v>1.2107986941176473E-5</v>
      </c>
      <c r="R911">
        <f>Q911*Diccionario!$B$41</f>
        <v>7.870191511764708E-6</v>
      </c>
      <c r="S911">
        <f t="shared" si="144"/>
        <v>7.870191511764708E-6</v>
      </c>
      <c r="T911">
        <f>I911*Diccionario!$B$36</f>
        <v>2.2200196078431371E-3</v>
      </c>
      <c r="U911">
        <f>T911*Diccionario!$B$42</f>
        <v>2.2422198039215687E-4</v>
      </c>
      <c r="V911">
        <f>U911*Diccionario!$B$43</f>
        <v>1.9058868333333333E-4</v>
      </c>
      <c r="W911">
        <f>V911*Diccionario!$B$44</f>
        <v>3.6211849833333333E-5</v>
      </c>
      <c r="X911">
        <f>W911*Diccionario!$B$45</f>
        <v>1.4122621435000001E-5</v>
      </c>
      <c r="Y911">
        <f>X911*Diccionario!$B$46</f>
        <v>1.256913307715E-5</v>
      </c>
      <c r="Z911">
        <f>Y911*Diccionario!$B$47</f>
        <v>4.6505792385454997E-6</v>
      </c>
      <c r="AA911">
        <f>Z911*Diccionario!$B$48</f>
        <v>4.6505792385454997E-6</v>
      </c>
      <c r="AB911">
        <f>AA911*Diccionario!$B$49</f>
        <v>3.4879344289091247E-6</v>
      </c>
      <c r="AC911">
        <f t="shared" si="145"/>
        <v>3.4879344289091247E-6</v>
      </c>
      <c r="AD911">
        <f t="shared" si="146"/>
        <v>1.1358125940673833E-5</v>
      </c>
      <c r="AE911">
        <f t="shared" si="147"/>
        <v>1.9033571909005983E-8</v>
      </c>
      <c r="AF911" t="e">
        <f ca="1">IF(AD911="","",_xludf.RANK.EQ(AD911,$AD$2:$AD$5513,0))</f>
        <v>#NAME?</v>
      </c>
      <c r="AH911" t="str">
        <f t="shared" si="148"/>
        <v>Baja</v>
      </c>
      <c r="AI911" t="s">
        <v>153</v>
      </c>
      <c r="AJ911" t="str">
        <f>IFERROR(VLOOKUP(B911,Maestro_Regionales!$A$2:$B$35,2,FALSE),"Otras zonas")</f>
        <v>Costa</v>
      </c>
      <c r="AK911" t="str">
        <f t="shared" si="149"/>
        <v>SALUD TOTAL EPS | Costa</v>
      </c>
    </row>
    <row r="912" spans="1:37">
      <c r="A912" s="4" t="s">
        <v>419</v>
      </c>
      <c r="B912" s="4" t="s">
        <v>420</v>
      </c>
      <c r="C912" s="4" t="s">
        <v>447</v>
      </c>
      <c r="D912" s="4" t="s">
        <v>448</v>
      </c>
      <c r="E912" s="4" t="s">
        <v>77</v>
      </c>
      <c r="F912" s="4">
        <v>1086</v>
      </c>
      <c r="G912" s="4">
        <v>6823</v>
      </c>
      <c r="H912" s="4">
        <v>0</v>
      </c>
      <c r="I912">
        <f t="shared" si="140"/>
        <v>7909</v>
      </c>
      <c r="J912">
        <f t="shared" si="141"/>
        <v>0.13731192312555315</v>
      </c>
      <c r="K912">
        <f t="shared" si="142"/>
        <v>0.86268807687444682</v>
      </c>
      <c r="L912">
        <f t="shared" si="143"/>
        <v>0</v>
      </c>
      <c r="M912">
        <f>I912*Diccionario!$B$36</f>
        <v>17.55813507843137</v>
      </c>
      <c r="N912">
        <f>M912*Diccionario!$B$37</f>
        <v>1.7733716429215685</v>
      </c>
      <c r="O912">
        <f>N912*Diccionario!$B$38</f>
        <v>0.26600574643823527</v>
      </c>
      <c r="P912">
        <f>O912*Diccionario!$B$39</f>
        <v>0.23940517179441176</v>
      </c>
      <c r="Q912">
        <f>P912*Diccionario!$B$40</f>
        <v>9.5762068717764715E-2</v>
      </c>
      <c r="R912">
        <f>Q912*Diccionario!$B$41</f>
        <v>6.2245344666547069E-2</v>
      </c>
      <c r="S912">
        <f t="shared" si="144"/>
        <v>6.2245344666547069E-2</v>
      </c>
      <c r="T912">
        <f>I912*Diccionario!$B$36</f>
        <v>17.55813507843137</v>
      </c>
      <c r="U912">
        <f>T912*Diccionario!$B$42</f>
        <v>1.7733716429215685</v>
      </c>
      <c r="V912">
        <f>U912*Diccionario!$B$43</f>
        <v>1.5073658964833332</v>
      </c>
      <c r="W912">
        <f>V912*Diccionario!$B$44</f>
        <v>0.2863995203318333</v>
      </c>
      <c r="X912">
        <f>W912*Diccionario!$B$45</f>
        <v>0.11169581292941499</v>
      </c>
      <c r="Y912">
        <f>X912*Diccionario!$B$46</f>
        <v>9.9409273507179347E-2</v>
      </c>
      <c r="Z912">
        <f>Y912*Diccionario!$B$47</f>
        <v>3.678143119765636E-2</v>
      </c>
      <c r="AA912">
        <f>Z912*Diccionario!$B$48</f>
        <v>3.678143119765636E-2</v>
      </c>
      <c r="AB912">
        <f>AA912*Diccionario!$B$49</f>
        <v>2.7586073398242268E-2</v>
      </c>
      <c r="AC912">
        <f t="shared" si="145"/>
        <v>2.7586073398242268E-2</v>
      </c>
      <c r="AD912">
        <f t="shared" si="146"/>
        <v>8.9831418064789337E-2</v>
      </c>
      <c r="AE912">
        <f t="shared" si="147"/>
        <v>1.5053652022832829E-4</v>
      </c>
      <c r="AF912" t="e">
        <f ca="1">IF(AD912="","",_xludf.RANK.EQ(AD912,$AD$2:$AD$5513,0))</f>
        <v>#NAME?</v>
      </c>
      <c r="AH912" t="str">
        <f t="shared" si="148"/>
        <v>Baja</v>
      </c>
      <c r="AI912" t="s">
        <v>153</v>
      </c>
      <c r="AJ912" t="str">
        <f>IFERROR(VLOOKUP(B912,Maestro_Regionales!$A$2:$B$35,2,FALSE),"Otras zonas")</f>
        <v>Costa</v>
      </c>
      <c r="AK912" t="str">
        <f t="shared" si="149"/>
        <v>MUTUAL SER | Costa</v>
      </c>
    </row>
    <row r="913" spans="1:37">
      <c r="A913" s="4" t="s">
        <v>419</v>
      </c>
      <c r="B913" s="4" t="s">
        <v>420</v>
      </c>
      <c r="C913" s="4" t="s">
        <v>447</v>
      </c>
      <c r="D913" s="4" t="s">
        <v>448</v>
      </c>
      <c r="E913" s="4" t="s">
        <v>89</v>
      </c>
      <c r="F913" s="4">
        <v>2</v>
      </c>
      <c r="G913" s="4">
        <v>172</v>
      </c>
      <c r="H913" s="4">
        <v>0</v>
      </c>
      <c r="I913">
        <f t="shared" si="140"/>
        <v>174</v>
      </c>
      <c r="J913">
        <f t="shared" si="141"/>
        <v>1.1494252873563218E-2</v>
      </c>
      <c r="K913">
        <f t="shared" si="142"/>
        <v>0.9885057471264368</v>
      </c>
      <c r="L913">
        <f t="shared" si="143"/>
        <v>0</v>
      </c>
      <c r="M913">
        <f>I913*Diccionario!$B$36</f>
        <v>0.38628341176470588</v>
      </c>
      <c r="N913">
        <f>M913*Diccionario!$B$37</f>
        <v>3.9014624588235298E-2</v>
      </c>
      <c r="O913">
        <f>N913*Diccionario!$B$38</f>
        <v>5.8521936882352946E-3</v>
      </c>
      <c r="P913">
        <f>O913*Diccionario!$B$39</f>
        <v>5.2669743194117651E-3</v>
      </c>
      <c r="Q913">
        <f>P913*Diccionario!$B$40</f>
        <v>2.1067897277647061E-3</v>
      </c>
      <c r="R913">
        <f>Q913*Diccionario!$B$41</f>
        <v>1.369413323047059E-3</v>
      </c>
      <c r="S913">
        <f t="shared" si="144"/>
        <v>1.369413323047059E-3</v>
      </c>
      <c r="T913">
        <f>I913*Diccionario!$B$36</f>
        <v>0.38628341176470588</v>
      </c>
      <c r="U913">
        <f>T913*Diccionario!$B$42</f>
        <v>3.9014624588235298E-2</v>
      </c>
      <c r="V913">
        <f>U913*Diccionario!$B$43</f>
        <v>3.3162430900000005E-2</v>
      </c>
      <c r="W913">
        <f>V913*Diccionario!$B$44</f>
        <v>6.3008618710000009E-3</v>
      </c>
      <c r="X913">
        <f>W913*Diccionario!$B$45</f>
        <v>2.4573361296900006E-3</v>
      </c>
      <c r="Y913">
        <f>X913*Diccionario!$B$46</f>
        <v>2.1870291554241007E-3</v>
      </c>
      <c r="Z913">
        <f>Y913*Diccionario!$B$47</f>
        <v>8.0920078750691725E-4</v>
      </c>
      <c r="AA913">
        <f>Z913*Diccionario!$B$48</f>
        <v>8.0920078750691725E-4</v>
      </c>
      <c r="AB913">
        <f>AA913*Diccionario!$B$49</f>
        <v>6.0690059063018794E-4</v>
      </c>
      <c r="AC913">
        <f t="shared" si="145"/>
        <v>6.0690059063018794E-4</v>
      </c>
      <c r="AD913">
        <f t="shared" si="146"/>
        <v>1.9763139136772471E-3</v>
      </c>
      <c r="AE913">
        <f t="shared" si="147"/>
        <v>3.3118415121670413E-6</v>
      </c>
      <c r="AF913" t="e">
        <f ca="1">IF(AD913="","",_xludf.RANK.EQ(AD913,$AD$2:$AD$5513,0))</f>
        <v>#NAME?</v>
      </c>
      <c r="AH913" t="str">
        <f t="shared" si="148"/>
        <v>Baja</v>
      </c>
      <c r="AI913" t="s">
        <v>153</v>
      </c>
      <c r="AJ913" t="str">
        <f>IFERROR(VLOOKUP(B913,Maestro_Regionales!$A$2:$B$35,2,FALSE),"Otras zonas")</f>
        <v>Costa</v>
      </c>
      <c r="AK913" t="str">
        <f t="shared" si="149"/>
        <v>PROTEGER EPS (ANTES CAJACOPI EPS) | Costa</v>
      </c>
    </row>
    <row r="914" spans="1:37">
      <c r="A914" s="4" t="s">
        <v>419</v>
      </c>
      <c r="B914" s="4" t="s">
        <v>420</v>
      </c>
      <c r="C914" s="4" t="s">
        <v>447</v>
      </c>
      <c r="D914" s="4" t="s">
        <v>448</v>
      </c>
      <c r="E914" s="4" t="s">
        <v>90</v>
      </c>
      <c r="F914" s="4">
        <v>0</v>
      </c>
      <c r="G914" s="4">
        <v>0</v>
      </c>
      <c r="H914" s="4">
        <v>62</v>
      </c>
      <c r="I914">
        <f t="shared" si="140"/>
        <v>62</v>
      </c>
      <c r="J914">
        <f t="shared" si="141"/>
        <v>0</v>
      </c>
      <c r="K914">
        <f t="shared" si="142"/>
        <v>0</v>
      </c>
      <c r="L914">
        <f t="shared" si="143"/>
        <v>1</v>
      </c>
      <c r="M914">
        <f>I914*Diccionario!$B$36</f>
        <v>0.13764121568627449</v>
      </c>
      <c r="N914">
        <f>M914*Diccionario!$B$37</f>
        <v>1.3901762784313725E-2</v>
      </c>
      <c r="O914">
        <f>N914*Diccionario!$B$38</f>
        <v>2.0852644176470587E-3</v>
      </c>
      <c r="P914">
        <f>O914*Diccionario!$B$39</f>
        <v>1.8767379758823529E-3</v>
      </c>
      <c r="Q914">
        <f>P914*Diccionario!$B$40</f>
        <v>7.5069519035294121E-4</v>
      </c>
      <c r="R914">
        <f>Q914*Diccionario!$B$41</f>
        <v>4.8795187372941182E-4</v>
      </c>
      <c r="S914">
        <f t="shared" si="144"/>
        <v>4.8795187372941182E-4</v>
      </c>
      <c r="T914">
        <f>I914*Diccionario!$B$36</f>
        <v>0.13764121568627449</v>
      </c>
      <c r="U914">
        <f>T914*Diccionario!$B$42</f>
        <v>1.3901762784313725E-2</v>
      </c>
      <c r="V914">
        <f>U914*Diccionario!$B$43</f>
        <v>1.1816498366666666E-2</v>
      </c>
      <c r="W914">
        <f>V914*Diccionario!$B$44</f>
        <v>2.2451346896666664E-3</v>
      </c>
      <c r="X914">
        <f>W914*Diccionario!$B$45</f>
        <v>8.7560252896999992E-4</v>
      </c>
      <c r="Y914">
        <f>X914*Diccionario!$B$46</f>
        <v>7.7928625078329996E-4</v>
      </c>
      <c r="Z914">
        <f>Y914*Diccionario!$B$47</f>
        <v>2.8833591278982097E-4</v>
      </c>
      <c r="AA914">
        <f>Z914*Diccionario!$B$48</f>
        <v>2.8833591278982097E-4</v>
      </c>
      <c r="AB914">
        <f>AA914*Diccionario!$B$49</f>
        <v>2.1625193459236572E-4</v>
      </c>
      <c r="AC914">
        <f t="shared" si="145"/>
        <v>2.1625193459236572E-4</v>
      </c>
      <c r="AD914">
        <f t="shared" si="146"/>
        <v>7.042038083217776E-4</v>
      </c>
      <c r="AE914">
        <f t="shared" si="147"/>
        <v>1.1800814583583708E-6</v>
      </c>
      <c r="AF914" t="e">
        <f ca="1">IF(AD914="","",_xludf.RANK.EQ(AD914,$AD$2:$AD$5513,0))</f>
        <v>#NAME?</v>
      </c>
      <c r="AH914" t="str">
        <f t="shared" si="148"/>
        <v>Baja</v>
      </c>
      <c r="AI914" t="s">
        <v>153</v>
      </c>
      <c r="AJ914" t="str">
        <f>IFERROR(VLOOKUP(B914,Maestro_Regionales!$A$2:$B$35,2,FALSE),"Otras zonas")</f>
        <v>Costa</v>
      </c>
      <c r="AK914" t="str">
        <f t="shared" si="149"/>
        <v>REGIMEN DE EXCEPCION | Costa</v>
      </c>
    </row>
    <row r="915" spans="1:37">
      <c r="A915" s="4" t="s">
        <v>419</v>
      </c>
      <c r="B915" s="4" t="s">
        <v>420</v>
      </c>
      <c r="C915" s="4" t="s">
        <v>447</v>
      </c>
      <c r="D915" s="4" t="s">
        <v>448</v>
      </c>
      <c r="E915" s="4" t="s">
        <v>87</v>
      </c>
      <c r="F915" s="4">
        <v>19</v>
      </c>
      <c r="G915" s="4">
        <v>7</v>
      </c>
      <c r="H915" s="4">
        <v>0</v>
      </c>
      <c r="I915">
        <f t="shared" si="140"/>
        <v>26</v>
      </c>
      <c r="J915">
        <f t="shared" si="141"/>
        <v>0.73076923076923073</v>
      </c>
      <c r="K915">
        <f t="shared" si="142"/>
        <v>0.26923076923076922</v>
      </c>
      <c r="L915">
        <f t="shared" si="143"/>
        <v>0</v>
      </c>
      <c r="M915">
        <f>I915*Diccionario!$B$36</f>
        <v>5.7720509803921564E-2</v>
      </c>
      <c r="N915">
        <f>M915*Diccionario!$B$37</f>
        <v>5.8297714901960783E-3</v>
      </c>
      <c r="O915">
        <f>N915*Diccionario!$B$38</f>
        <v>8.7446572352941167E-4</v>
      </c>
      <c r="P915">
        <f>O915*Diccionario!$B$39</f>
        <v>7.8701915117647056E-4</v>
      </c>
      <c r="Q915">
        <f>P915*Diccionario!$B$40</f>
        <v>3.1480766047058822E-4</v>
      </c>
      <c r="R915">
        <f>Q915*Diccionario!$B$41</f>
        <v>2.0462497930588236E-4</v>
      </c>
      <c r="S915">
        <f t="shared" si="144"/>
        <v>2.0462497930588236E-4</v>
      </c>
      <c r="T915">
        <f>I915*Diccionario!$B$36</f>
        <v>5.7720509803921564E-2</v>
      </c>
      <c r="U915">
        <f>T915*Diccionario!$B$42</f>
        <v>5.8297714901960783E-3</v>
      </c>
      <c r="V915">
        <f>U915*Diccionario!$B$43</f>
        <v>4.955305766666666E-3</v>
      </c>
      <c r="W915">
        <f>V915*Diccionario!$B$44</f>
        <v>9.4150809566666651E-4</v>
      </c>
      <c r="X915">
        <f>W915*Diccionario!$B$45</f>
        <v>3.6718815730999994E-4</v>
      </c>
      <c r="Y915">
        <f>X915*Diccionario!$B$46</f>
        <v>3.2679746000589994E-4</v>
      </c>
      <c r="Z915">
        <f>Y915*Diccionario!$B$47</f>
        <v>1.2091506020218298E-4</v>
      </c>
      <c r="AA915">
        <f>Z915*Diccionario!$B$48</f>
        <v>1.2091506020218298E-4</v>
      </c>
      <c r="AB915">
        <f>AA915*Diccionario!$B$49</f>
        <v>9.068629515163724E-5</v>
      </c>
      <c r="AC915">
        <f t="shared" si="145"/>
        <v>9.068629515163724E-5</v>
      </c>
      <c r="AD915">
        <f t="shared" si="146"/>
        <v>2.9531127445751957E-4</v>
      </c>
      <c r="AE915">
        <f t="shared" si="147"/>
        <v>4.9487286963415542E-7</v>
      </c>
      <c r="AF915" t="e">
        <f ca="1">IF(AD915="","",_xludf.RANK.EQ(AD915,$AD$2:$AD$5513,0))</f>
        <v>#NAME?</v>
      </c>
      <c r="AH915" t="str">
        <f t="shared" si="148"/>
        <v>Baja</v>
      </c>
      <c r="AI915" t="s">
        <v>153</v>
      </c>
      <c r="AJ915" t="str">
        <f>IFERROR(VLOOKUP(B915,Maestro_Regionales!$A$2:$B$35,2,FALSE),"Otras zonas")</f>
        <v>Costa</v>
      </c>
      <c r="AK915" t="str">
        <f t="shared" si="149"/>
        <v>NUEVA EPS | Costa</v>
      </c>
    </row>
    <row r="916" spans="1:37">
      <c r="A916" s="4" t="s">
        <v>419</v>
      </c>
      <c r="B916" s="4" t="s">
        <v>420</v>
      </c>
      <c r="C916" s="4" t="s">
        <v>449</v>
      </c>
      <c r="D916" s="4" t="s">
        <v>450</v>
      </c>
      <c r="E916" s="4" t="s">
        <v>77</v>
      </c>
      <c r="F916" s="4">
        <v>687</v>
      </c>
      <c r="G916" s="4">
        <v>5976</v>
      </c>
      <c r="H916" s="4">
        <v>0</v>
      </c>
      <c r="I916">
        <f t="shared" si="140"/>
        <v>6663</v>
      </c>
      <c r="J916">
        <f t="shared" si="141"/>
        <v>0.10310670868977938</v>
      </c>
      <c r="K916">
        <f t="shared" si="142"/>
        <v>0.89689329131022066</v>
      </c>
      <c r="L916">
        <f t="shared" si="143"/>
        <v>0</v>
      </c>
      <c r="M916">
        <f>I916*Diccionario!$B$36</f>
        <v>14.791990647058823</v>
      </c>
      <c r="N916">
        <f>M916*Diccionario!$B$37</f>
        <v>1.4939910553529412</v>
      </c>
      <c r="O916">
        <f>N916*Diccionario!$B$38</f>
        <v>0.22409865830294118</v>
      </c>
      <c r="P916">
        <f>O916*Diccionario!$B$39</f>
        <v>0.20168879247264707</v>
      </c>
      <c r="Q916">
        <f>P916*Diccionario!$B$40</f>
        <v>8.0675516989058838E-2</v>
      </c>
      <c r="R916">
        <f>Q916*Diccionario!$B$41</f>
        <v>5.2439086042888244E-2</v>
      </c>
      <c r="S916">
        <f t="shared" si="144"/>
        <v>5.2439086042888244E-2</v>
      </c>
      <c r="T916">
        <f>I916*Diccionario!$B$36</f>
        <v>14.791990647058823</v>
      </c>
      <c r="U916">
        <f>T916*Diccionario!$B$42</f>
        <v>1.4939910553529412</v>
      </c>
      <c r="V916">
        <f>U916*Diccionario!$B$43</f>
        <v>1.26989239705</v>
      </c>
      <c r="W916">
        <f>V916*Diccionario!$B$44</f>
        <v>0.2412795554395</v>
      </c>
      <c r="X916">
        <f>W916*Diccionario!$B$45</f>
        <v>9.4099026621404999E-2</v>
      </c>
      <c r="Y916">
        <f>X916*Diccionario!$B$46</f>
        <v>8.3748133693050453E-2</v>
      </c>
      <c r="Z916">
        <f>Y916*Diccionario!$B$47</f>
        <v>3.0986809466428667E-2</v>
      </c>
      <c r="AA916">
        <f>Z916*Diccionario!$B$48</f>
        <v>3.0986809466428667E-2</v>
      </c>
      <c r="AB916">
        <f>AA916*Diccionario!$B$49</f>
        <v>2.3240107099821501E-2</v>
      </c>
      <c r="AC916">
        <f t="shared" si="145"/>
        <v>2.3240107099821501E-2</v>
      </c>
      <c r="AD916">
        <f t="shared" si="146"/>
        <v>7.5679193142709739E-2</v>
      </c>
      <c r="AE916">
        <f t="shared" si="147"/>
        <v>1.2682068962970684E-4</v>
      </c>
      <c r="AF916" t="e">
        <f ca="1">IF(AD916="","",_xludf.RANK.EQ(AD916,$AD$2:$AD$5513,0))</f>
        <v>#NAME?</v>
      </c>
      <c r="AH916" t="str">
        <f t="shared" si="148"/>
        <v>Baja</v>
      </c>
      <c r="AI916" t="s">
        <v>153</v>
      </c>
      <c r="AJ916" t="str">
        <f>IFERROR(VLOOKUP(B916,Maestro_Regionales!$A$2:$B$35,2,FALSE),"Otras zonas")</f>
        <v>Costa</v>
      </c>
      <c r="AK916" t="str">
        <f t="shared" si="149"/>
        <v>MUTUAL SER | Costa</v>
      </c>
    </row>
    <row r="917" spans="1:37">
      <c r="A917" s="4" t="s">
        <v>419</v>
      </c>
      <c r="B917" s="4" t="s">
        <v>420</v>
      </c>
      <c r="C917" s="4" t="s">
        <v>449</v>
      </c>
      <c r="D917" s="4" t="s">
        <v>450</v>
      </c>
      <c r="E917" s="4" t="s">
        <v>90</v>
      </c>
      <c r="F917" s="4">
        <v>0</v>
      </c>
      <c r="G917" s="4">
        <v>0</v>
      </c>
      <c r="H917" s="4">
        <v>164</v>
      </c>
      <c r="I917">
        <f t="shared" si="140"/>
        <v>164</v>
      </c>
      <c r="J917">
        <f t="shared" si="141"/>
        <v>0</v>
      </c>
      <c r="K917">
        <f t="shared" si="142"/>
        <v>0</v>
      </c>
      <c r="L917">
        <f t="shared" si="143"/>
        <v>1</v>
      </c>
      <c r="M917">
        <f>I917*Diccionario!$B$36</f>
        <v>0.3640832156862745</v>
      </c>
      <c r="N917">
        <f>M917*Diccionario!$B$37</f>
        <v>3.6772404784313727E-2</v>
      </c>
      <c r="O917">
        <f>N917*Diccionario!$B$38</f>
        <v>5.515860717647059E-3</v>
      </c>
      <c r="P917">
        <f>O917*Diccionario!$B$39</f>
        <v>4.9642746458823531E-3</v>
      </c>
      <c r="Q917">
        <f>P917*Diccionario!$B$40</f>
        <v>1.9857098583529412E-3</v>
      </c>
      <c r="R917">
        <f>Q917*Diccionario!$B$41</f>
        <v>1.2907114079294118E-3</v>
      </c>
      <c r="S917">
        <f t="shared" si="144"/>
        <v>1.2907114079294118E-3</v>
      </c>
      <c r="T917">
        <f>I917*Diccionario!$B$36</f>
        <v>0.3640832156862745</v>
      </c>
      <c r="U917">
        <f>T917*Diccionario!$B$42</f>
        <v>3.6772404784313727E-2</v>
      </c>
      <c r="V917">
        <f>U917*Diccionario!$B$43</f>
        <v>3.1256544066666669E-2</v>
      </c>
      <c r="W917">
        <f>V917*Diccionario!$B$44</f>
        <v>5.9387433726666673E-3</v>
      </c>
      <c r="X917">
        <f>W917*Diccionario!$B$45</f>
        <v>2.3161099153400002E-3</v>
      </c>
      <c r="Y917">
        <f>X917*Diccionario!$B$46</f>
        <v>2.0613378246526E-3</v>
      </c>
      <c r="Z917">
        <f>Y917*Diccionario!$B$47</f>
        <v>7.6269499512146197E-4</v>
      </c>
      <c r="AA917">
        <f>Z917*Diccionario!$B$48</f>
        <v>7.6269499512146197E-4</v>
      </c>
      <c r="AB917">
        <f>AA917*Diccionario!$B$49</f>
        <v>5.7202124634109642E-4</v>
      </c>
      <c r="AC917">
        <f t="shared" si="145"/>
        <v>5.7202124634109642E-4</v>
      </c>
      <c r="AD917">
        <f t="shared" si="146"/>
        <v>1.8627326542705082E-3</v>
      </c>
      <c r="AE917">
        <f t="shared" si="147"/>
        <v>3.1215057930769803E-6</v>
      </c>
      <c r="AF917" t="e">
        <f ca="1">IF(AD917="","",_xludf.RANK.EQ(AD917,$AD$2:$AD$5513,0))</f>
        <v>#NAME?</v>
      </c>
      <c r="AH917" t="str">
        <f t="shared" si="148"/>
        <v>Baja</v>
      </c>
      <c r="AI917" t="s">
        <v>153</v>
      </c>
      <c r="AJ917" t="str">
        <f>IFERROR(VLOOKUP(B917,Maestro_Regionales!$A$2:$B$35,2,FALSE),"Otras zonas")</f>
        <v>Costa</v>
      </c>
      <c r="AK917" t="str">
        <f t="shared" si="149"/>
        <v>REGIMEN DE EXCEPCION | Costa</v>
      </c>
    </row>
    <row r="918" spans="1:37">
      <c r="A918" s="4" t="s">
        <v>419</v>
      </c>
      <c r="B918" s="4" t="s">
        <v>420</v>
      </c>
      <c r="C918" s="4" t="s">
        <v>449</v>
      </c>
      <c r="D918" s="4" t="s">
        <v>450</v>
      </c>
      <c r="E918" s="4" t="s">
        <v>87</v>
      </c>
      <c r="F918" s="4">
        <v>54</v>
      </c>
      <c r="G918" s="4">
        <v>93</v>
      </c>
      <c r="H918" s="4">
        <v>0</v>
      </c>
      <c r="I918">
        <f t="shared" si="140"/>
        <v>147</v>
      </c>
      <c r="J918">
        <f t="shared" si="141"/>
        <v>0.36734693877551022</v>
      </c>
      <c r="K918">
        <f t="shared" si="142"/>
        <v>0.63265306122448983</v>
      </c>
      <c r="L918">
        <f t="shared" si="143"/>
        <v>0</v>
      </c>
      <c r="M918">
        <f>I918*Diccionario!$B$36</f>
        <v>0.32634288235294118</v>
      </c>
      <c r="N918">
        <f>M918*Diccionario!$B$37</f>
        <v>3.2960631117647063E-2</v>
      </c>
      <c r="O918">
        <f>N918*Diccionario!$B$38</f>
        <v>4.9440946676470596E-3</v>
      </c>
      <c r="P918">
        <f>O918*Diccionario!$B$39</f>
        <v>4.4496852008823534E-3</v>
      </c>
      <c r="Q918">
        <f>P918*Diccionario!$B$40</f>
        <v>1.7798740803529414E-3</v>
      </c>
      <c r="R918">
        <f>Q918*Diccionario!$B$41</f>
        <v>1.1569181522294119E-3</v>
      </c>
      <c r="S918">
        <f t="shared" si="144"/>
        <v>1.1569181522294119E-3</v>
      </c>
      <c r="T918">
        <f>I918*Diccionario!$B$36</f>
        <v>0.32634288235294118</v>
      </c>
      <c r="U918">
        <f>T918*Diccionario!$B$42</f>
        <v>3.2960631117647063E-2</v>
      </c>
      <c r="V918">
        <f>U918*Diccionario!$B$43</f>
        <v>2.8016536450000004E-2</v>
      </c>
      <c r="W918">
        <f>V918*Diccionario!$B$44</f>
        <v>5.3231419255000013E-3</v>
      </c>
      <c r="X918">
        <f>W918*Diccionario!$B$45</f>
        <v>2.0760253509450005E-3</v>
      </c>
      <c r="Y918">
        <f>X918*Diccionario!$B$46</f>
        <v>1.8476625623410504E-3</v>
      </c>
      <c r="Z918">
        <f>Y918*Diccionario!$B$47</f>
        <v>6.8363514806618858E-4</v>
      </c>
      <c r="AA918">
        <f>Z918*Diccionario!$B$48</f>
        <v>6.8363514806618858E-4</v>
      </c>
      <c r="AB918">
        <f>AA918*Diccionario!$B$49</f>
        <v>5.1272636104964138E-4</v>
      </c>
      <c r="AC918">
        <f t="shared" si="145"/>
        <v>5.1272636104964138E-4</v>
      </c>
      <c r="AD918">
        <f t="shared" si="146"/>
        <v>1.6696445132790532E-3</v>
      </c>
      <c r="AE918">
        <f t="shared" si="147"/>
        <v>2.797935070623879E-6</v>
      </c>
      <c r="AF918" t="e">
        <f ca="1">IF(AD918="","",_xludf.RANK.EQ(AD918,$AD$2:$AD$5513,0))</f>
        <v>#NAME?</v>
      </c>
      <c r="AH918" t="str">
        <f t="shared" si="148"/>
        <v>Baja</v>
      </c>
      <c r="AI918" t="s">
        <v>153</v>
      </c>
      <c r="AJ918" t="str">
        <f>IFERROR(VLOOKUP(B918,Maestro_Regionales!$A$2:$B$35,2,FALSE),"Otras zonas")</f>
        <v>Costa</v>
      </c>
      <c r="AK918" t="str">
        <f t="shared" si="149"/>
        <v>NUEVA EPS | Costa</v>
      </c>
    </row>
    <row r="919" spans="1:37">
      <c r="A919" s="4" t="s">
        <v>419</v>
      </c>
      <c r="B919" s="4" t="s">
        <v>420</v>
      </c>
      <c r="C919" s="4" t="s">
        <v>449</v>
      </c>
      <c r="D919" s="4" t="s">
        <v>450</v>
      </c>
      <c r="E919" s="4" t="s">
        <v>88</v>
      </c>
      <c r="F919" s="4">
        <v>2</v>
      </c>
      <c r="G919" s="4">
        <v>0</v>
      </c>
      <c r="H919" s="4">
        <v>0</v>
      </c>
      <c r="I919">
        <f t="shared" si="140"/>
        <v>2</v>
      </c>
      <c r="J919">
        <f t="shared" si="141"/>
        <v>1</v>
      </c>
      <c r="K919">
        <f t="shared" si="142"/>
        <v>0</v>
      </c>
      <c r="L919">
        <f t="shared" si="143"/>
        <v>0</v>
      </c>
      <c r="M919">
        <f>I919*Diccionario!$B$36</f>
        <v>4.4400392156862742E-3</v>
      </c>
      <c r="N919">
        <f>M919*Diccionario!$B$37</f>
        <v>4.4844396078431374E-4</v>
      </c>
      <c r="O919">
        <f>N919*Diccionario!$B$38</f>
        <v>6.7266594117647063E-5</v>
      </c>
      <c r="P919">
        <f>O919*Diccionario!$B$39</f>
        <v>6.053993470588236E-5</v>
      </c>
      <c r="Q919">
        <f>P919*Diccionario!$B$40</f>
        <v>2.4215973882352947E-5</v>
      </c>
      <c r="R919">
        <f>Q919*Diccionario!$B$41</f>
        <v>1.5740383023529416E-5</v>
      </c>
      <c r="S919">
        <f t="shared" si="144"/>
        <v>1.5740383023529416E-5</v>
      </c>
      <c r="T919">
        <f>I919*Diccionario!$B$36</f>
        <v>4.4400392156862742E-3</v>
      </c>
      <c r="U919">
        <f>T919*Diccionario!$B$42</f>
        <v>4.4844396078431374E-4</v>
      </c>
      <c r="V919">
        <f>U919*Diccionario!$B$43</f>
        <v>3.8117736666666666E-4</v>
      </c>
      <c r="W919">
        <f>V919*Diccionario!$B$44</f>
        <v>7.2423699666666666E-5</v>
      </c>
      <c r="X919">
        <f>W919*Diccionario!$B$45</f>
        <v>2.8245242870000002E-5</v>
      </c>
      <c r="Y919">
        <f>X919*Diccionario!$B$46</f>
        <v>2.5138266154300001E-5</v>
      </c>
      <c r="Z919">
        <f>Y919*Diccionario!$B$47</f>
        <v>9.3011584770909993E-6</v>
      </c>
      <c r="AA919">
        <f>Z919*Diccionario!$B$48</f>
        <v>9.3011584770909993E-6</v>
      </c>
      <c r="AB919">
        <f>AA919*Diccionario!$B$49</f>
        <v>6.9758688578182495E-6</v>
      </c>
      <c r="AC919">
        <f t="shared" si="145"/>
        <v>6.9758688578182495E-6</v>
      </c>
      <c r="AD919">
        <f t="shared" si="146"/>
        <v>2.2716251881347665E-5</v>
      </c>
      <c r="AE919">
        <f t="shared" si="147"/>
        <v>3.8067143818011966E-8</v>
      </c>
      <c r="AF919" t="e">
        <f ca="1">IF(AD919="","",_xludf.RANK.EQ(AD919,$AD$2:$AD$5513,0))</f>
        <v>#NAME?</v>
      </c>
      <c r="AH919" t="str">
        <f t="shared" si="148"/>
        <v>Baja</v>
      </c>
      <c r="AI919" t="s">
        <v>153</v>
      </c>
      <c r="AJ919" t="str">
        <f>IFERROR(VLOOKUP(B919,Maestro_Regionales!$A$2:$B$35,2,FALSE),"Otras zonas")</f>
        <v>Costa</v>
      </c>
      <c r="AK919" t="str">
        <f t="shared" si="149"/>
        <v>COOSALUD EPS | Costa</v>
      </c>
    </row>
    <row r="920" spans="1:37">
      <c r="A920" s="4" t="s">
        <v>419</v>
      </c>
      <c r="B920" s="4" t="s">
        <v>420</v>
      </c>
      <c r="C920" s="4" t="s">
        <v>451</v>
      </c>
      <c r="D920" s="4" t="s">
        <v>452</v>
      </c>
      <c r="E920" s="4" t="s">
        <v>77</v>
      </c>
      <c r="F920" s="4">
        <v>1051</v>
      </c>
      <c r="G920" s="4">
        <v>11466</v>
      </c>
      <c r="H920" s="4">
        <v>0</v>
      </c>
      <c r="I920">
        <f t="shared" si="140"/>
        <v>12517</v>
      </c>
      <c r="J920">
        <f t="shared" si="141"/>
        <v>8.3965806503155702E-2</v>
      </c>
      <c r="K920">
        <f t="shared" si="142"/>
        <v>0.91603419349684434</v>
      </c>
      <c r="L920">
        <f t="shared" si="143"/>
        <v>0</v>
      </c>
      <c r="M920">
        <f>I920*Diccionario!$B$36</f>
        <v>27.787985431372547</v>
      </c>
      <c r="N920">
        <f>M920*Diccionario!$B$37</f>
        <v>2.8065865285686273</v>
      </c>
      <c r="O920">
        <f>N920*Diccionario!$B$38</f>
        <v>0.42098797928529408</v>
      </c>
      <c r="P920">
        <f>O920*Diccionario!$B$39</f>
        <v>0.37888918135676469</v>
      </c>
      <c r="Q920">
        <f>P920*Diccionario!$B$40</f>
        <v>0.15155567254270588</v>
      </c>
      <c r="R920">
        <f>Q920*Diccionario!$B$41</f>
        <v>9.8511187152758833E-2</v>
      </c>
      <c r="S920">
        <f t="shared" si="144"/>
        <v>9.8511187152758833E-2</v>
      </c>
      <c r="T920">
        <f>I920*Diccionario!$B$36</f>
        <v>27.787985431372547</v>
      </c>
      <c r="U920">
        <f>T920*Diccionario!$B$42</f>
        <v>2.8065865285686273</v>
      </c>
      <c r="V920">
        <f>U920*Diccionario!$B$43</f>
        <v>2.3855985492833334</v>
      </c>
      <c r="W920">
        <f>V920*Diccionario!$B$44</f>
        <v>0.45326372436383333</v>
      </c>
      <c r="X920">
        <f>W920*Diccionario!$B$45</f>
        <v>0.17677285250189501</v>
      </c>
      <c r="Y920">
        <f>X920*Diccionario!$B$46</f>
        <v>0.15732783872668657</v>
      </c>
      <c r="Z920">
        <f>Y920*Diccionario!$B$47</f>
        <v>5.8211300328874033E-2</v>
      </c>
      <c r="AA920">
        <f>Z920*Diccionario!$B$48</f>
        <v>5.8211300328874033E-2</v>
      </c>
      <c r="AB920">
        <f>AA920*Diccionario!$B$49</f>
        <v>4.3658475246655525E-2</v>
      </c>
      <c r="AC920">
        <f t="shared" si="145"/>
        <v>4.3658475246655525E-2</v>
      </c>
      <c r="AD920">
        <f t="shared" si="146"/>
        <v>0.14216966239941436</v>
      </c>
      <c r="AE920">
        <f t="shared" si="147"/>
        <v>2.3824321958502788E-4</v>
      </c>
      <c r="AF920" t="e">
        <f ca="1">IF(AD920="","",_xludf.RANK.EQ(AD920,$AD$2:$AD$5513,0))</f>
        <v>#NAME?</v>
      </c>
      <c r="AH920" t="str">
        <f t="shared" si="148"/>
        <v>Media</v>
      </c>
      <c r="AI920" t="s">
        <v>153</v>
      </c>
      <c r="AJ920" t="str">
        <f>IFERROR(VLOOKUP(B920,Maestro_Regionales!$A$2:$B$35,2,FALSE),"Otras zonas")</f>
        <v>Costa</v>
      </c>
      <c r="AK920" t="str">
        <f t="shared" si="149"/>
        <v>MUTUAL SER | Costa</v>
      </c>
    </row>
    <row r="921" spans="1:37">
      <c r="A921" s="4" t="s">
        <v>419</v>
      </c>
      <c r="B921" s="4" t="s">
        <v>420</v>
      </c>
      <c r="C921" s="4" t="s">
        <v>451</v>
      </c>
      <c r="D921" s="4" t="s">
        <v>452</v>
      </c>
      <c r="E921" s="4" t="s">
        <v>87</v>
      </c>
      <c r="F921" s="4">
        <v>99</v>
      </c>
      <c r="G921" s="4">
        <v>370</v>
      </c>
      <c r="H921" s="4">
        <v>0</v>
      </c>
      <c r="I921">
        <f t="shared" si="140"/>
        <v>469</v>
      </c>
      <c r="J921">
        <f t="shared" si="141"/>
        <v>0.21108742004264391</v>
      </c>
      <c r="K921">
        <f t="shared" si="142"/>
        <v>0.78891257995735609</v>
      </c>
      <c r="L921">
        <f t="shared" si="143"/>
        <v>0</v>
      </c>
      <c r="M921">
        <f>I921*Diccionario!$B$36</f>
        <v>1.0411891960784312</v>
      </c>
      <c r="N921">
        <f>M921*Diccionario!$B$37</f>
        <v>0.10516010880392156</v>
      </c>
      <c r="O921">
        <f>N921*Diccionario!$B$38</f>
        <v>1.5774016320588231E-2</v>
      </c>
      <c r="P921">
        <f>O921*Diccionario!$B$39</f>
        <v>1.4196614688529409E-2</v>
      </c>
      <c r="Q921">
        <f>P921*Diccionario!$B$40</f>
        <v>5.6786458754117634E-3</v>
      </c>
      <c r="R921">
        <f>Q921*Diccionario!$B$41</f>
        <v>3.6911198190176463E-3</v>
      </c>
      <c r="S921">
        <f t="shared" si="144"/>
        <v>3.6911198190176463E-3</v>
      </c>
      <c r="T921">
        <f>I921*Diccionario!$B$36</f>
        <v>1.0411891960784312</v>
      </c>
      <c r="U921">
        <f>T921*Diccionario!$B$42</f>
        <v>0.10516010880392156</v>
      </c>
      <c r="V921">
        <f>U921*Diccionario!$B$43</f>
        <v>8.9386092483333318E-2</v>
      </c>
      <c r="W921">
        <f>V921*Diccionario!$B$44</f>
        <v>1.6983357571833332E-2</v>
      </c>
      <c r="X921">
        <f>W921*Diccionario!$B$45</f>
        <v>6.6235094530149993E-3</v>
      </c>
      <c r="Y921">
        <f>X921*Diccionario!$B$46</f>
        <v>5.8949234131833493E-3</v>
      </c>
      <c r="Z921">
        <f>Y921*Diccionario!$B$47</f>
        <v>2.1811216628778393E-3</v>
      </c>
      <c r="AA921">
        <f>Z921*Diccionario!$B$48</f>
        <v>2.1811216628778393E-3</v>
      </c>
      <c r="AB921">
        <f>AA921*Diccionario!$B$49</f>
        <v>1.6358412471583796E-3</v>
      </c>
      <c r="AC921">
        <f t="shared" si="145"/>
        <v>1.6358412471583796E-3</v>
      </c>
      <c r="AD921">
        <f t="shared" si="146"/>
        <v>5.3269610661760263E-3</v>
      </c>
      <c r="AE921">
        <f t="shared" si="147"/>
        <v>8.9267452253238034E-6</v>
      </c>
      <c r="AF921" t="e">
        <f ca="1">IF(AD921="","",_xludf.RANK.EQ(AD921,$AD$2:$AD$5513,0))</f>
        <v>#NAME?</v>
      </c>
      <c r="AH921" t="str">
        <f t="shared" si="148"/>
        <v>Baja</v>
      </c>
      <c r="AI921" t="s">
        <v>153</v>
      </c>
      <c r="AJ921" t="str">
        <f>IFERROR(VLOOKUP(B921,Maestro_Regionales!$A$2:$B$35,2,FALSE),"Otras zonas")</f>
        <v>Costa</v>
      </c>
      <c r="AK921" t="str">
        <f t="shared" si="149"/>
        <v>NUEVA EPS | Costa</v>
      </c>
    </row>
    <row r="922" spans="1:37">
      <c r="A922" s="4" t="s">
        <v>419</v>
      </c>
      <c r="B922" s="4" t="s">
        <v>420</v>
      </c>
      <c r="C922" s="4" t="s">
        <v>451</v>
      </c>
      <c r="D922" s="4" t="s">
        <v>452</v>
      </c>
      <c r="E922" s="4" t="s">
        <v>90</v>
      </c>
      <c r="F922" s="4">
        <v>0</v>
      </c>
      <c r="G922" s="4">
        <v>0</v>
      </c>
      <c r="H922" s="4">
        <v>189</v>
      </c>
      <c r="I922">
        <f t="shared" si="140"/>
        <v>189</v>
      </c>
      <c r="J922">
        <f t="shared" si="141"/>
        <v>0</v>
      </c>
      <c r="K922">
        <f t="shared" si="142"/>
        <v>0</v>
      </c>
      <c r="L922">
        <f t="shared" si="143"/>
        <v>1</v>
      </c>
      <c r="M922">
        <f>I922*Diccionario!$B$36</f>
        <v>0.41958370588235289</v>
      </c>
      <c r="N922">
        <f>M922*Diccionario!$B$37</f>
        <v>4.2377954294117642E-2</v>
      </c>
      <c r="O922">
        <f>N922*Diccionario!$B$38</f>
        <v>6.3566931441176458E-3</v>
      </c>
      <c r="P922">
        <f>O922*Diccionario!$B$39</f>
        <v>5.7210238297058817E-3</v>
      </c>
      <c r="Q922">
        <f>P922*Diccionario!$B$40</f>
        <v>2.2884095318823528E-3</v>
      </c>
      <c r="R922">
        <f>Q922*Diccionario!$B$41</f>
        <v>1.4874661957235294E-3</v>
      </c>
      <c r="S922">
        <f t="shared" si="144"/>
        <v>1.4874661957235294E-3</v>
      </c>
      <c r="T922">
        <f>I922*Diccionario!$B$36</f>
        <v>0.41958370588235289</v>
      </c>
      <c r="U922">
        <f>T922*Diccionario!$B$42</f>
        <v>4.2377954294117642E-2</v>
      </c>
      <c r="V922">
        <f>U922*Diccionario!$B$43</f>
        <v>3.6021261149999997E-2</v>
      </c>
      <c r="W922">
        <f>V922*Diccionario!$B$44</f>
        <v>6.8440396184999992E-3</v>
      </c>
      <c r="X922">
        <f>W922*Diccionario!$B$45</f>
        <v>2.6691754512149996E-3</v>
      </c>
      <c r="Y922">
        <f>X922*Diccionario!$B$46</f>
        <v>2.3755661515813499E-3</v>
      </c>
      <c r="Z922">
        <f>Y922*Diccionario!$B$47</f>
        <v>8.7895947608509942E-4</v>
      </c>
      <c r="AA922">
        <f>Z922*Diccionario!$B$48</f>
        <v>8.7895947608509942E-4</v>
      </c>
      <c r="AB922">
        <f>AA922*Diccionario!$B$49</f>
        <v>6.5921960706382451E-4</v>
      </c>
      <c r="AC922">
        <f t="shared" si="145"/>
        <v>6.5921960706382451E-4</v>
      </c>
      <c r="AD922">
        <f t="shared" si="146"/>
        <v>2.1466858027873537E-3</v>
      </c>
      <c r="AE922">
        <f t="shared" si="147"/>
        <v>3.5973450908021293E-6</v>
      </c>
      <c r="AF922" t="e">
        <f ca="1">IF(AD922="","",_xludf.RANK.EQ(AD922,$AD$2:$AD$5513,0))</f>
        <v>#NAME?</v>
      </c>
      <c r="AH922" t="str">
        <f t="shared" si="148"/>
        <v>Baja</v>
      </c>
      <c r="AI922" t="s">
        <v>153</v>
      </c>
      <c r="AJ922" t="str">
        <f>IFERROR(VLOOKUP(B922,Maestro_Regionales!$A$2:$B$35,2,FALSE),"Otras zonas")</f>
        <v>Costa</v>
      </c>
      <c r="AK922" t="str">
        <f t="shared" si="149"/>
        <v>REGIMEN DE EXCEPCION | Costa</v>
      </c>
    </row>
    <row r="923" spans="1:37">
      <c r="A923" s="4" t="s">
        <v>419</v>
      </c>
      <c r="B923" s="4" t="s">
        <v>420</v>
      </c>
      <c r="C923" s="4" t="s">
        <v>451</v>
      </c>
      <c r="D923" s="4" t="s">
        <v>452</v>
      </c>
      <c r="E923" s="4" t="s">
        <v>88</v>
      </c>
      <c r="F923" s="4">
        <v>9</v>
      </c>
      <c r="G923" s="4">
        <v>165</v>
      </c>
      <c r="H923" s="4">
        <v>0</v>
      </c>
      <c r="I923">
        <f t="shared" si="140"/>
        <v>174</v>
      </c>
      <c r="J923">
        <f t="shared" si="141"/>
        <v>5.1724137931034482E-2</v>
      </c>
      <c r="K923">
        <f t="shared" si="142"/>
        <v>0.94827586206896552</v>
      </c>
      <c r="L923">
        <f t="shared" si="143"/>
        <v>0</v>
      </c>
      <c r="M923">
        <f>I923*Diccionario!$B$36</f>
        <v>0.38628341176470588</v>
      </c>
      <c r="N923">
        <f>M923*Diccionario!$B$37</f>
        <v>3.9014624588235298E-2</v>
      </c>
      <c r="O923">
        <f>N923*Diccionario!$B$38</f>
        <v>5.8521936882352946E-3</v>
      </c>
      <c r="P923">
        <f>O923*Diccionario!$B$39</f>
        <v>5.2669743194117651E-3</v>
      </c>
      <c r="Q923">
        <f>P923*Diccionario!$B$40</f>
        <v>2.1067897277647061E-3</v>
      </c>
      <c r="R923">
        <f>Q923*Diccionario!$B$41</f>
        <v>1.369413323047059E-3</v>
      </c>
      <c r="S923">
        <f t="shared" si="144"/>
        <v>1.369413323047059E-3</v>
      </c>
      <c r="T923">
        <f>I923*Diccionario!$B$36</f>
        <v>0.38628341176470588</v>
      </c>
      <c r="U923">
        <f>T923*Diccionario!$B$42</f>
        <v>3.9014624588235298E-2</v>
      </c>
      <c r="V923">
        <f>U923*Diccionario!$B$43</f>
        <v>3.3162430900000005E-2</v>
      </c>
      <c r="W923">
        <f>V923*Diccionario!$B$44</f>
        <v>6.3008618710000009E-3</v>
      </c>
      <c r="X923">
        <f>W923*Diccionario!$B$45</f>
        <v>2.4573361296900006E-3</v>
      </c>
      <c r="Y923">
        <f>X923*Diccionario!$B$46</f>
        <v>2.1870291554241007E-3</v>
      </c>
      <c r="Z923">
        <f>Y923*Diccionario!$B$47</f>
        <v>8.0920078750691725E-4</v>
      </c>
      <c r="AA923">
        <f>Z923*Diccionario!$B$48</f>
        <v>8.0920078750691725E-4</v>
      </c>
      <c r="AB923">
        <f>AA923*Diccionario!$B$49</f>
        <v>6.0690059063018794E-4</v>
      </c>
      <c r="AC923">
        <f t="shared" si="145"/>
        <v>6.0690059063018794E-4</v>
      </c>
      <c r="AD923">
        <f t="shared" si="146"/>
        <v>1.9763139136772471E-3</v>
      </c>
      <c r="AE923">
        <f t="shared" si="147"/>
        <v>3.3118415121670413E-6</v>
      </c>
      <c r="AF923" t="e">
        <f ca="1">IF(AD923="","",_xludf.RANK.EQ(AD923,$AD$2:$AD$5513,0))</f>
        <v>#NAME?</v>
      </c>
      <c r="AH923" t="str">
        <f t="shared" si="148"/>
        <v>Baja</v>
      </c>
      <c r="AI923" t="s">
        <v>153</v>
      </c>
      <c r="AJ923" t="str">
        <f>IFERROR(VLOOKUP(B923,Maestro_Regionales!$A$2:$B$35,2,FALSE),"Otras zonas")</f>
        <v>Costa</v>
      </c>
      <c r="AK923" t="str">
        <f t="shared" si="149"/>
        <v>COOSALUD EPS | Costa</v>
      </c>
    </row>
    <row r="924" spans="1:37">
      <c r="A924" s="4" t="s">
        <v>419</v>
      </c>
      <c r="B924" s="4" t="s">
        <v>420</v>
      </c>
      <c r="C924" s="4" t="s">
        <v>451</v>
      </c>
      <c r="D924" s="4" t="s">
        <v>452</v>
      </c>
      <c r="E924" s="4" t="s">
        <v>89</v>
      </c>
      <c r="F924" s="4">
        <v>1</v>
      </c>
      <c r="G924" s="4">
        <v>78</v>
      </c>
      <c r="H924" s="4">
        <v>0</v>
      </c>
      <c r="I924">
        <f t="shared" si="140"/>
        <v>79</v>
      </c>
      <c r="J924">
        <f t="shared" si="141"/>
        <v>1.2658227848101266E-2</v>
      </c>
      <c r="K924">
        <f t="shared" si="142"/>
        <v>0.98734177215189878</v>
      </c>
      <c r="L924">
        <f t="shared" si="143"/>
        <v>0</v>
      </c>
      <c r="M924">
        <f>I924*Diccionario!$B$36</f>
        <v>0.17538154901960784</v>
      </c>
      <c r="N924">
        <f>M924*Diccionario!$B$37</f>
        <v>1.7713536450980394E-2</v>
      </c>
      <c r="O924">
        <f>N924*Diccionario!$B$38</f>
        <v>2.657030467647059E-3</v>
      </c>
      <c r="P924">
        <f>O924*Diccionario!$B$39</f>
        <v>2.3913274208823532E-3</v>
      </c>
      <c r="Q924">
        <f>P924*Diccionario!$B$40</f>
        <v>9.5653096835294138E-4</v>
      </c>
      <c r="R924">
        <f>Q924*Diccionario!$B$41</f>
        <v>6.2174512942941189E-4</v>
      </c>
      <c r="S924">
        <f t="shared" si="144"/>
        <v>6.2174512942941189E-4</v>
      </c>
      <c r="T924">
        <f>I924*Diccionario!$B$36</f>
        <v>0.17538154901960784</v>
      </c>
      <c r="U924">
        <f>T924*Diccionario!$B$42</f>
        <v>1.7713536450980394E-2</v>
      </c>
      <c r="V924">
        <f>U924*Diccionario!$B$43</f>
        <v>1.5056505983333334E-2</v>
      </c>
      <c r="W924">
        <f>V924*Diccionario!$B$44</f>
        <v>2.8607361368333337E-3</v>
      </c>
      <c r="X924">
        <f>W924*Diccionario!$B$45</f>
        <v>1.1156870933650002E-3</v>
      </c>
      <c r="Y924">
        <f>X924*Diccionario!$B$46</f>
        <v>9.9296151309485013E-4</v>
      </c>
      <c r="Z924">
        <f>Y924*Diccionario!$B$47</f>
        <v>3.6739575984509452E-4</v>
      </c>
      <c r="AA924">
        <f>Z924*Diccionario!$B$48</f>
        <v>3.6739575984509452E-4</v>
      </c>
      <c r="AB924">
        <f>AA924*Diccionario!$B$49</f>
        <v>2.7554681988382088E-4</v>
      </c>
      <c r="AC924">
        <f t="shared" si="145"/>
        <v>2.7554681988382088E-4</v>
      </c>
      <c r="AD924">
        <f t="shared" si="146"/>
        <v>8.9729194931323277E-4</v>
      </c>
      <c r="AE924">
        <f t="shared" si="147"/>
        <v>1.5036521808114725E-6</v>
      </c>
      <c r="AF924" t="e">
        <f ca="1">IF(AD924="","",_xludf.RANK.EQ(AD924,$AD$2:$AD$5513,0))</f>
        <v>#NAME?</v>
      </c>
      <c r="AH924" t="str">
        <f t="shared" si="148"/>
        <v>Baja</v>
      </c>
      <c r="AI924" t="s">
        <v>153</v>
      </c>
      <c r="AJ924" t="str">
        <f>IFERROR(VLOOKUP(B924,Maestro_Regionales!$A$2:$B$35,2,FALSE),"Otras zonas")</f>
        <v>Costa</v>
      </c>
      <c r="AK924" t="str">
        <f t="shared" si="149"/>
        <v>PROTEGER EPS (ANTES CAJACOPI EPS) | Costa</v>
      </c>
    </row>
    <row r="925" spans="1:37">
      <c r="A925" s="4" t="s">
        <v>419</v>
      </c>
      <c r="B925" s="4" t="s">
        <v>420</v>
      </c>
      <c r="C925" s="4" t="s">
        <v>453</v>
      </c>
      <c r="D925" s="4" t="s">
        <v>454</v>
      </c>
      <c r="E925" s="4" t="s">
        <v>77</v>
      </c>
      <c r="F925" s="4">
        <v>10001</v>
      </c>
      <c r="G925" s="4">
        <v>34521</v>
      </c>
      <c r="H925" s="4">
        <v>0</v>
      </c>
      <c r="I925">
        <f t="shared" si="140"/>
        <v>44522</v>
      </c>
      <c r="J925">
        <f t="shared" si="141"/>
        <v>0.22463051974304837</v>
      </c>
      <c r="K925">
        <f t="shared" si="142"/>
        <v>0.77536948025695163</v>
      </c>
      <c r="L925">
        <f t="shared" si="143"/>
        <v>0</v>
      </c>
      <c r="M925">
        <f>I925*Diccionario!$B$36</f>
        <v>98.83971298039215</v>
      </c>
      <c r="N925">
        <f>M925*Diccionario!$B$37</f>
        <v>9.9828110110196082</v>
      </c>
      <c r="O925">
        <f>N925*Diccionario!$B$38</f>
        <v>1.4974216516529413</v>
      </c>
      <c r="P925">
        <f>O925*Diccionario!$B$39</f>
        <v>1.3476794864876471</v>
      </c>
      <c r="Q925">
        <f>P925*Diccionario!$B$40</f>
        <v>0.53907179459505883</v>
      </c>
      <c r="R925">
        <f>Q925*Diccionario!$B$41</f>
        <v>0.35039666648678824</v>
      </c>
      <c r="S925">
        <f t="shared" si="144"/>
        <v>0.35039666648678824</v>
      </c>
      <c r="T925">
        <f>I925*Diccionario!$B$36</f>
        <v>98.83971298039215</v>
      </c>
      <c r="U925">
        <f>T925*Diccionario!$B$42</f>
        <v>9.9828110110196082</v>
      </c>
      <c r="V925">
        <f>U925*Diccionario!$B$43</f>
        <v>8.4853893593666676</v>
      </c>
      <c r="W925">
        <f>V925*Diccionario!$B$44</f>
        <v>1.6122239782796668</v>
      </c>
      <c r="X925">
        <f>W925*Diccionario!$B$45</f>
        <v>0.62876735152907004</v>
      </c>
      <c r="Y925">
        <f>X925*Diccionario!$B$46</f>
        <v>0.55960294286087231</v>
      </c>
      <c r="Z925">
        <f>Y925*Diccionario!$B$47</f>
        <v>0.20705308885852275</v>
      </c>
      <c r="AA925">
        <f>Z925*Diccionario!$B$48</f>
        <v>0.20705308885852275</v>
      </c>
      <c r="AB925">
        <f>AA925*Diccionario!$B$49</f>
        <v>0.15528981664389208</v>
      </c>
      <c r="AC925">
        <f t="shared" si="145"/>
        <v>0.15528981664389208</v>
      </c>
      <c r="AD925">
        <f t="shared" si="146"/>
        <v>0.50568648313068032</v>
      </c>
      <c r="AE925">
        <f t="shared" si="147"/>
        <v>8.4741268853276419E-4</v>
      </c>
      <c r="AF925" t="e">
        <f ca="1">IF(AD925="","",_xludf.RANK.EQ(AD925,$AD$2:$AD$5513,0))</f>
        <v>#NAME?</v>
      </c>
      <c r="AH925" t="str">
        <f t="shared" si="148"/>
        <v>Media</v>
      </c>
      <c r="AI925" t="s">
        <v>153</v>
      </c>
      <c r="AJ925" t="str">
        <f>IFERROR(VLOOKUP(B925,Maestro_Regionales!$A$2:$B$35,2,FALSE),"Otras zonas")</f>
        <v>Costa</v>
      </c>
      <c r="AK925" t="str">
        <f t="shared" si="149"/>
        <v>MUTUAL SER | Costa</v>
      </c>
    </row>
    <row r="926" spans="1:37">
      <c r="A926" s="4" t="s">
        <v>419</v>
      </c>
      <c r="B926" s="4" t="s">
        <v>420</v>
      </c>
      <c r="C926" s="4" t="s">
        <v>453</v>
      </c>
      <c r="D926" s="4" t="s">
        <v>454</v>
      </c>
      <c r="E926" s="4" t="s">
        <v>89</v>
      </c>
      <c r="F926" s="4">
        <v>1710</v>
      </c>
      <c r="G926" s="4">
        <v>35654</v>
      </c>
      <c r="H926" s="4">
        <v>0</v>
      </c>
      <c r="I926">
        <f t="shared" si="140"/>
        <v>37364</v>
      </c>
      <c r="J926">
        <f t="shared" si="141"/>
        <v>4.5765977946686652E-2</v>
      </c>
      <c r="K926">
        <f t="shared" si="142"/>
        <v>0.95423402205331331</v>
      </c>
      <c r="L926">
        <f t="shared" si="143"/>
        <v>0</v>
      </c>
      <c r="M926">
        <f>I926*Diccionario!$B$36</f>
        <v>82.948812627450977</v>
      </c>
      <c r="N926">
        <f>M926*Diccionario!$B$37</f>
        <v>8.3778300753725485</v>
      </c>
      <c r="O926">
        <f>N926*Diccionario!$B$38</f>
        <v>1.2566745113058821</v>
      </c>
      <c r="P926">
        <f>O926*Diccionario!$B$39</f>
        <v>1.131007060175294</v>
      </c>
      <c r="Q926">
        <f>P926*Diccionario!$B$40</f>
        <v>0.45240282407011762</v>
      </c>
      <c r="R926">
        <f>Q926*Diccionario!$B$41</f>
        <v>0.29406183564557647</v>
      </c>
      <c r="S926">
        <f t="shared" si="144"/>
        <v>0.29406183564557647</v>
      </c>
      <c r="T926">
        <f>I926*Diccionario!$B$36</f>
        <v>82.948812627450977</v>
      </c>
      <c r="U926">
        <f>T926*Diccionario!$B$42</f>
        <v>8.3778300753725485</v>
      </c>
      <c r="V926">
        <f>U926*Diccionario!$B$43</f>
        <v>7.1211555640666662</v>
      </c>
      <c r="W926">
        <f>V926*Diccionario!$B$44</f>
        <v>1.3530195571726666</v>
      </c>
      <c r="X926">
        <f>W926*Diccionario!$B$45</f>
        <v>0.52767762729734002</v>
      </c>
      <c r="Y926">
        <f>X926*Diccionario!$B$46</f>
        <v>0.46963308829463263</v>
      </c>
      <c r="Z926">
        <f>Y926*Diccionario!$B$47</f>
        <v>0.17376424266901408</v>
      </c>
      <c r="AA926">
        <f>Z926*Diccionario!$B$48</f>
        <v>0.17376424266901408</v>
      </c>
      <c r="AB926">
        <f>AA926*Diccionario!$B$49</f>
        <v>0.13032318200176057</v>
      </c>
      <c r="AC926">
        <f t="shared" si="145"/>
        <v>0.13032318200176057</v>
      </c>
      <c r="AD926">
        <f t="shared" si="146"/>
        <v>0.42438501764733705</v>
      </c>
      <c r="AE926">
        <f t="shared" si="147"/>
        <v>7.1117038080809947E-4</v>
      </c>
      <c r="AF926" t="e">
        <f ca="1">IF(AD926="","",_xludf.RANK.EQ(AD926,$AD$2:$AD$5513,0))</f>
        <v>#NAME?</v>
      </c>
      <c r="AH926" t="str">
        <f t="shared" si="148"/>
        <v>Media</v>
      </c>
      <c r="AI926" t="s">
        <v>153</v>
      </c>
      <c r="AJ926" t="str">
        <f>IFERROR(VLOOKUP(B926,Maestro_Regionales!$A$2:$B$35,2,FALSE),"Otras zonas")</f>
        <v>Costa</v>
      </c>
      <c r="AK926" t="str">
        <f t="shared" si="149"/>
        <v>PROTEGER EPS (ANTES CAJACOPI EPS) | Costa</v>
      </c>
    </row>
    <row r="927" spans="1:37">
      <c r="A927" s="4" t="s">
        <v>419</v>
      </c>
      <c r="B927" s="4" t="s">
        <v>420</v>
      </c>
      <c r="C927" s="4" t="s">
        <v>453</v>
      </c>
      <c r="D927" s="4" t="s">
        <v>454</v>
      </c>
      <c r="E927" s="4" t="s">
        <v>88</v>
      </c>
      <c r="F927" s="4">
        <v>3271</v>
      </c>
      <c r="G927" s="4">
        <v>33948</v>
      </c>
      <c r="H927" s="4">
        <v>0</v>
      </c>
      <c r="I927">
        <f t="shared" si="140"/>
        <v>37219</v>
      </c>
      <c r="J927">
        <f t="shared" si="141"/>
        <v>8.7885219914559762E-2</v>
      </c>
      <c r="K927">
        <f t="shared" si="142"/>
        <v>0.91211478008544022</v>
      </c>
      <c r="L927">
        <f t="shared" si="143"/>
        <v>0</v>
      </c>
      <c r="M927">
        <f>I927*Diccionario!$B$36</f>
        <v>82.626909784313725</v>
      </c>
      <c r="N927">
        <f>M927*Diccionario!$B$37</f>
        <v>8.3453178882156873</v>
      </c>
      <c r="O927">
        <f>N927*Diccionario!$B$38</f>
        <v>1.251797683232353</v>
      </c>
      <c r="P927">
        <f>O927*Diccionario!$B$39</f>
        <v>1.1266179149091178</v>
      </c>
      <c r="Q927">
        <f>P927*Diccionario!$B$40</f>
        <v>0.45064716596364712</v>
      </c>
      <c r="R927">
        <f>Q927*Diccionario!$B$41</f>
        <v>0.29292065787637062</v>
      </c>
      <c r="S927">
        <f t="shared" si="144"/>
        <v>0.29292065787637062</v>
      </c>
      <c r="T927">
        <f>I927*Diccionario!$B$36</f>
        <v>82.626909784313725</v>
      </c>
      <c r="U927">
        <f>T927*Diccionario!$B$42</f>
        <v>8.3453178882156873</v>
      </c>
      <c r="V927">
        <f>U927*Diccionario!$B$43</f>
        <v>7.0935202049833341</v>
      </c>
      <c r="W927">
        <f>V927*Diccionario!$B$44</f>
        <v>1.3477688389468334</v>
      </c>
      <c r="X927">
        <f>W927*Diccionario!$B$45</f>
        <v>0.52562984718926509</v>
      </c>
      <c r="Y927">
        <f>X927*Diccionario!$B$46</f>
        <v>0.46781056399844595</v>
      </c>
      <c r="Z927">
        <f>Y927*Diccionario!$B$47</f>
        <v>0.173089908679425</v>
      </c>
      <c r="AA927">
        <f>Z927*Diccionario!$B$48</f>
        <v>0.173089908679425</v>
      </c>
      <c r="AB927">
        <f>AA927*Diccionario!$B$49</f>
        <v>0.12981743150956876</v>
      </c>
      <c r="AC927">
        <f t="shared" si="145"/>
        <v>0.12981743150956876</v>
      </c>
      <c r="AD927">
        <f t="shared" si="146"/>
        <v>0.42273808938593938</v>
      </c>
      <c r="AE927">
        <f t="shared" si="147"/>
        <v>7.0841051288129367E-4</v>
      </c>
      <c r="AF927" t="e">
        <f ca="1">IF(AD927="","",_xludf.RANK.EQ(AD927,$AD$2:$AD$5513,0))</f>
        <v>#NAME?</v>
      </c>
      <c r="AH927" t="str">
        <f t="shared" si="148"/>
        <v>Media</v>
      </c>
      <c r="AI927" t="s">
        <v>153</v>
      </c>
      <c r="AJ927" t="str">
        <f>IFERROR(VLOOKUP(B927,Maestro_Regionales!$A$2:$B$35,2,FALSE),"Otras zonas")</f>
        <v>Costa</v>
      </c>
      <c r="AK927" t="str">
        <f t="shared" si="149"/>
        <v>COOSALUD EPS | Costa</v>
      </c>
    </row>
    <row r="928" spans="1:37">
      <c r="A928" s="4" t="s">
        <v>419</v>
      </c>
      <c r="B928" s="4" t="s">
        <v>420</v>
      </c>
      <c r="C928" s="4" t="s">
        <v>453</v>
      </c>
      <c r="D928" s="4" t="s">
        <v>454</v>
      </c>
      <c r="E928" s="4" t="s">
        <v>87</v>
      </c>
      <c r="F928" s="4">
        <v>2645</v>
      </c>
      <c r="G928" s="4">
        <v>8840</v>
      </c>
      <c r="H928" s="4">
        <v>0</v>
      </c>
      <c r="I928">
        <f t="shared" si="140"/>
        <v>11485</v>
      </c>
      <c r="J928">
        <f t="shared" si="141"/>
        <v>0.2303003918154114</v>
      </c>
      <c r="K928">
        <f t="shared" si="142"/>
        <v>0.7696996081845886</v>
      </c>
      <c r="L928">
        <f t="shared" si="143"/>
        <v>0</v>
      </c>
      <c r="M928">
        <f>I928*Diccionario!$B$36</f>
        <v>25.496925196078429</v>
      </c>
      <c r="N928">
        <f>M928*Diccionario!$B$37</f>
        <v>2.5751894448039216</v>
      </c>
      <c r="O928">
        <f>N928*Diccionario!$B$38</f>
        <v>0.38627841672058821</v>
      </c>
      <c r="P928">
        <f>O928*Diccionario!$B$39</f>
        <v>0.34765057504852942</v>
      </c>
      <c r="Q928">
        <f>P928*Diccionario!$B$40</f>
        <v>0.13906023001941178</v>
      </c>
      <c r="R928">
        <f>Q928*Diccionario!$B$41</f>
        <v>9.0389149512617659E-2</v>
      </c>
      <c r="S928">
        <f t="shared" si="144"/>
        <v>9.0389149512617659E-2</v>
      </c>
      <c r="T928">
        <f>I928*Diccionario!$B$36</f>
        <v>25.496925196078429</v>
      </c>
      <c r="U928">
        <f>T928*Diccionario!$B$42</f>
        <v>2.5751894448039216</v>
      </c>
      <c r="V928">
        <f>U928*Diccionario!$B$43</f>
        <v>2.1889110280833335</v>
      </c>
      <c r="W928">
        <f>V928*Diccionario!$B$44</f>
        <v>0.41589309533583335</v>
      </c>
      <c r="X928">
        <f>W928*Diccionario!$B$45</f>
        <v>0.162198307180975</v>
      </c>
      <c r="Y928">
        <f>X928*Diccionario!$B$46</f>
        <v>0.14435649339106776</v>
      </c>
      <c r="Z928">
        <f>Y928*Diccionario!$B$47</f>
        <v>5.3411902554695072E-2</v>
      </c>
      <c r="AA928">
        <f>Z928*Diccionario!$B$48</f>
        <v>5.3411902554695072E-2</v>
      </c>
      <c r="AB928">
        <f>AA928*Diccionario!$B$49</f>
        <v>4.0058926916021302E-2</v>
      </c>
      <c r="AC928">
        <f t="shared" si="145"/>
        <v>4.0058926916021302E-2</v>
      </c>
      <c r="AD928">
        <f t="shared" si="146"/>
        <v>0.13044807642863895</v>
      </c>
      <c r="AE928">
        <f t="shared" si="147"/>
        <v>2.1860057337493369E-4</v>
      </c>
      <c r="AF928" t="e">
        <f ca="1">IF(AD928="","",_xludf.RANK.EQ(AD928,$AD$2:$AD$5513,0))</f>
        <v>#NAME?</v>
      </c>
      <c r="AH928" t="str">
        <f t="shared" si="148"/>
        <v>Baja</v>
      </c>
      <c r="AI928" t="s">
        <v>153</v>
      </c>
      <c r="AJ928" t="str">
        <f>IFERROR(VLOOKUP(B928,Maestro_Regionales!$A$2:$B$35,2,FALSE),"Otras zonas")</f>
        <v>Costa</v>
      </c>
      <c r="AK928" t="str">
        <f t="shared" si="149"/>
        <v>NUEVA EPS | Costa</v>
      </c>
    </row>
    <row r="929" spans="1:37">
      <c r="A929" s="4" t="s">
        <v>419</v>
      </c>
      <c r="B929" s="4" t="s">
        <v>420</v>
      </c>
      <c r="C929" s="4" t="s">
        <v>453</v>
      </c>
      <c r="D929" s="4" t="s">
        <v>454</v>
      </c>
      <c r="E929" s="4" t="s">
        <v>90</v>
      </c>
      <c r="F929" s="4">
        <v>0</v>
      </c>
      <c r="G929" s="4">
        <v>0</v>
      </c>
      <c r="H929" s="4">
        <v>3279</v>
      </c>
      <c r="I929">
        <f t="shared" si="140"/>
        <v>3279</v>
      </c>
      <c r="J929">
        <f t="shared" si="141"/>
        <v>0</v>
      </c>
      <c r="K929">
        <f t="shared" si="142"/>
        <v>0</v>
      </c>
      <c r="L929">
        <f t="shared" si="143"/>
        <v>1</v>
      </c>
      <c r="M929">
        <f>I929*Diccionario!$B$36</f>
        <v>7.2794442941176465</v>
      </c>
      <c r="N929">
        <f>M929*Diccionario!$B$37</f>
        <v>0.73522387370588238</v>
      </c>
      <c r="O929">
        <f>N929*Diccionario!$B$38</f>
        <v>0.11028358105588236</v>
      </c>
      <c r="P929">
        <f>O929*Diccionario!$B$39</f>
        <v>9.9255222950294125E-2</v>
      </c>
      <c r="Q929">
        <f>P929*Diccionario!$B$40</f>
        <v>3.9702089180117653E-2</v>
      </c>
      <c r="R929">
        <f>Q929*Diccionario!$B$41</f>
        <v>2.5806357967076476E-2</v>
      </c>
      <c r="S929">
        <f t="shared" si="144"/>
        <v>2.5806357967076476E-2</v>
      </c>
      <c r="T929">
        <f>I929*Diccionario!$B$36</f>
        <v>7.2794442941176465</v>
      </c>
      <c r="U929">
        <f>T929*Diccionario!$B$42</f>
        <v>0.73522387370588238</v>
      </c>
      <c r="V929">
        <f>U929*Diccionario!$B$43</f>
        <v>0.62494029265000006</v>
      </c>
      <c r="W929">
        <f>V929*Diccionario!$B$44</f>
        <v>0.11873865560350001</v>
      </c>
      <c r="X929">
        <f>W929*Diccionario!$B$45</f>
        <v>4.6308075685365005E-2</v>
      </c>
      <c r="Y929">
        <f>X929*Diccionario!$B$46</f>
        <v>4.1214187359974855E-2</v>
      </c>
      <c r="Z929">
        <f>Y929*Diccionario!$B$47</f>
        <v>1.5249249323190696E-2</v>
      </c>
      <c r="AA929">
        <f>Z929*Diccionario!$B$48</f>
        <v>1.5249249323190696E-2</v>
      </c>
      <c r="AB929">
        <f>AA929*Diccionario!$B$49</f>
        <v>1.1436936992393022E-2</v>
      </c>
      <c r="AC929">
        <f t="shared" si="145"/>
        <v>1.1436936992393022E-2</v>
      </c>
      <c r="AD929">
        <f t="shared" si="146"/>
        <v>3.72432949594695E-2</v>
      </c>
      <c r="AE929">
        <f t="shared" si="147"/>
        <v>6.2411082289630618E-5</v>
      </c>
      <c r="AF929" t="e">
        <f ca="1">IF(AD929="","",_xludf.RANK.EQ(AD929,$AD$2:$AD$5513,0))</f>
        <v>#NAME?</v>
      </c>
      <c r="AH929" t="str">
        <f t="shared" si="148"/>
        <v>Baja</v>
      </c>
      <c r="AI929" t="s">
        <v>153</v>
      </c>
      <c r="AJ929" t="str">
        <f>IFERROR(VLOOKUP(B929,Maestro_Regionales!$A$2:$B$35,2,FALSE),"Otras zonas")</f>
        <v>Costa</v>
      </c>
      <c r="AK929" t="str">
        <f t="shared" si="149"/>
        <v>REGIMEN DE EXCEPCION | Costa</v>
      </c>
    </row>
    <row r="930" spans="1:37">
      <c r="A930" s="4" t="s">
        <v>419</v>
      </c>
      <c r="B930" s="4" t="s">
        <v>420</v>
      </c>
      <c r="C930" s="4" t="s">
        <v>453</v>
      </c>
      <c r="D930" s="4" t="s">
        <v>454</v>
      </c>
      <c r="E930" s="4" t="s">
        <v>85</v>
      </c>
      <c r="F930" s="4">
        <v>698</v>
      </c>
      <c r="G930" s="4">
        <v>408</v>
      </c>
      <c r="H930" s="4">
        <v>0</v>
      </c>
      <c r="I930">
        <f t="shared" si="140"/>
        <v>1106</v>
      </c>
      <c r="J930">
        <f t="shared" si="141"/>
        <v>0.63110307414104883</v>
      </c>
      <c r="K930">
        <f t="shared" si="142"/>
        <v>0.36889692585895117</v>
      </c>
      <c r="L930">
        <f t="shared" si="143"/>
        <v>0</v>
      </c>
      <c r="M930">
        <f>I930*Diccionario!$B$36</f>
        <v>2.4553416862745094</v>
      </c>
      <c r="N930">
        <f>M930*Diccionario!$B$37</f>
        <v>0.24798951031372546</v>
      </c>
      <c r="O930">
        <f>N930*Diccionario!$B$38</f>
        <v>3.7198426547058815E-2</v>
      </c>
      <c r="P930">
        <f>O930*Diccionario!$B$39</f>
        <v>3.3478583892352934E-2</v>
      </c>
      <c r="Q930">
        <f>P930*Diccionario!$B$40</f>
        <v>1.3391433556941175E-2</v>
      </c>
      <c r="R930">
        <f>Q930*Diccionario!$B$41</f>
        <v>8.7044318120117637E-3</v>
      </c>
      <c r="S930">
        <f t="shared" si="144"/>
        <v>8.7044318120117637E-3</v>
      </c>
      <c r="T930">
        <f>I930*Diccionario!$B$36</f>
        <v>2.4553416862745094</v>
      </c>
      <c r="U930">
        <f>T930*Diccionario!$B$42</f>
        <v>0.24798951031372546</v>
      </c>
      <c r="V930">
        <f>U930*Diccionario!$B$43</f>
        <v>0.21079108376666664</v>
      </c>
      <c r="W930">
        <f>V930*Diccionario!$B$44</f>
        <v>4.0050305915666662E-2</v>
      </c>
      <c r="X930">
        <f>W930*Diccionario!$B$45</f>
        <v>1.5619619307109998E-2</v>
      </c>
      <c r="Y930">
        <f>X930*Diccionario!$B$46</f>
        <v>1.3901461183327898E-2</v>
      </c>
      <c r="Z930">
        <f>Y930*Diccionario!$B$47</f>
        <v>5.1435406378313227E-3</v>
      </c>
      <c r="AA930">
        <f>Z930*Diccionario!$B$48</f>
        <v>5.1435406378313227E-3</v>
      </c>
      <c r="AB930">
        <f>AA930*Diccionario!$B$49</f>
        <v>3.8576554783734921E-3</v>
      </c>
      <c r="AC930">
        <f t="shared" si="145"/>
        <v>3.8576554783734921E-3</v>
      </c>
      <c r="AD930">
        <f t="shared" si="146"/>
        <v>1.2562087290385255E-2</v>
      </c>
      <c r="AE930">
        <f t="shared" si="147"/>
        <v>2.1051130531360611E-5</v>
      </c>
      <c r="AF930" t="e">
        <f ca="1">IF(AD930="","",_xludf.RANK.EQ(AD930,$AD$2:$AD$5513,0))</f>
        <v>#NAME?</v>
      </c>
      <c r="AH930" t="str">
        <f t="shared" si="148"/>
        <v>Baja</v>
      </c>
      <c r="AI930" t="s">
        <v>153</v>
      </c>
      <c r="AJ930" t="str">
        <f>IFERROR(VLOOKUP(B930,Maestro_Regionales!$A$2:$B$35,2,FALSE),"Otras zonas")</f>
        <v>Costa</v>
      </c>
      <c r="AK930" t="str">
        <f t="shared" si="149"/>
        <v>SALUD TOTAL EPS | Costa</v>
      </c>
    </row>
    <row r="931" spans="1:37">
      <c r="A931" s="4" t="s">
        <v>419</v>
      </c>
      <c r="B931" s="4" t="s">
        <v>420</v>
      </c>
      <c r="C931" s="4" t="s">
        <v>453</v>
      </c>
      <c r="D931" s="4" t="s">
        <v>454</v>
      </c>
      <c r="E931" s="4" t="s">
        <v>92</v>
      </c>
      <c r="F931" s="4">
        <v>24</v>
      </c>
      <c r="G931" s="4">
        <v>1080</v>
      </c>
      <c r="H931" s="4">
        <v>0</v>
      </c>
      <c r="I931">
        <f t="shared" si="140"/>
        <v>1104</v>
      </c>
      <c r="J931">
        <f t="shared" si="141"/>
        <v>2.1739130434782608E-2</v>
      </c>
      <c r="K931">
        <f t="shared" si="142"/>
        <v>0.97826086956521741</v>
      </c>
      <c r="L931">
        <f t="shared" si="143"/>
        <v>0</v>
      </c>
      <c r="M931">
        <f>I931*Diccionario!$B$36</f>
        <v>2.4509016470588234</v>
      </c>
      <c r="N931">
        <f>M931*Diccionario!$B$37</f>
        <v>0.24754106635294118</v>
      </c>
      <c r="O931">
        <f>N931*Diccionario!$B$38</f>
        <v>3.7131159952941174E-2</v>
      </c>
      <c r="P931">
        <f>O931*Diccionario!$B$39</f>
        <v>3.341804395764706E-2</v>
      </c>
      <c r="Q931">
        <f>P931*Diccionario!$B$40</f>
        <v>1.3367217583058824E-2</v>
      </c>
      <c r="R931">
        <f>Q931*Diccionario!$B$41</f>
        <v>8.6886914289882357E-3</v>
      </c>
      <c r="S931">
        <f t="shared" si="144"/>
        <v>8.6886914289882357E-3</v>
      </c>
      <c r="T931">
        <f>I931*Diccionario!$B$36</f>
        <v>2.4509016470588234</v>
      </c>
      <c r="U931">
        <f>T931*Diccionario!$B$42</f>
        <v>0.24754106635294118</v>
      </c>
      <c r="V931">
        <f>U931*Diccionario!$B$43</f>
        <v>0.21040990639999999</v>
      </c>
      <c r="W931">
        <f>V931*Diccionario!$B$44</f>
        <v>3.9977882215999995E-2</v>
      </c>
      <c r="X931">
        <f>W931*Diccionario!$B$45</f>
        <v>1.5591374064239999E-2</v>
      </c>
      <c r="Y931">
        <f>X931*Diccionario!$B$46</f>
        <v>1.3876322917173599E-2</v>
      </c>
      <c r="Z931">
        <f>Y931*Diccionario!$B$47</f>
        <v>5.1342394793542313E-3</v>
      </c>
      <c r="AA931">
        <f>Z931*Diccionario!$B$48</f>
        <v>5.1342394793542313E-3</v>
      </c>
      <c r="AB931">
        <f>AA931*Diccionario!$B$49</f>
        <v>3.8506796095156733E-3</v>
      </c>
      <c r="AC931">
        <f t="shared" si="145"/>
        <v>3.8506796095156733E-3</v>
      </c>
      <c r="AD931">
        <f t="shared" si="146"/>
        <v>1.2539371038503909E-2</v>
      </c>
      <c r="AE931">
        <f t="shared" si="147"/>
        <v>2.1013063387542601E-5</v>
      </c>
      <c r="AF931" t="e">
        <f ca="1">IF(AD931="","",_xludf.RANK.EQ(AD931,$AD$2:$AD$5513,0))</f>
        <v>#NAME?</v>
      </c>
      <c r="AH931" t="str">
        <f t="shared" si="148"/>
        <v>Baja</v>
      </c>
      <c r="AI931" t="s">
        <v>153</v>
      </c>
      <c r="AJ931" t="str">
        <f>IFERROR(VLOOKUP(B931,Maestro_Regionales!$A$2:$B$35,2,FALSE),"Otras zonas")</f>
        <v>Costa</v>
      </c>
      <c r="AK931" t="str">
        <f t="shared" si="149"/>
        <v>EPS FAMILIAR DE COLOMBIA | Costa</v>
      </c>
    </row>
    <row r="932" spans="1:37">
      <c r="A932" s="4" t="s">
        <v>419</v>
      </c>
      <c r="B932" s="4" t="s">
        <v>420</v>
      </c>
      <c r="C932" s="4" t="s">
        <v>453</v>
      </c>
      <c r="D932" s="4" t="s">
        <v>454</v>
      </c>
      <c r="E932" s="4" t="s">
        <v>91</v>
      </c>
      <c r="F932" s="4">
        <v>3</v>
      </c>
      <c r="G932" s="4">
        <v>0</v>
      </c>
      <c r="H932" s="4">
        <v>0</v>
      </c>
      <c r="I932">
        <f t="shared" si="140"/>
        <v>3</v>
      </c>
      <c r="J932">
        <f t="shared" si="141"/>
        <v>1</v>
      </c>
      <c r="K932">
        <f t="shared" si="142"/>
        <v>0</v>
      </c>
      <c r="L932">
        <f t="shared" si="143"/>
        <v>0</v>
      </c>
      <c r="M932">
        <f>I932*Diccionario!$B$36</f>
        <v>6.6600588235294113E-3</v>
      </c>
      <c r="N932">
        <f>M932*Diccionario!$B$37</f>
        <v>6.7266594117647055E-4</v>
      </c>
      <c r="O932">
        <f>N932*Diccionario!$B$38</f>
        <v>1.0089989117647057E-4</v>
      </c>
      <c r="P932">
        <f>O932*Diccionario!$B$39</f>
        <v>9.0809902058823516E-5</v>
      </c>
      <c r="Q932">
        <f>P932*Diccionario!$B$40</f>
        <v>3.6323960823529406E-5</v>
      </c>
      <c r="R932">
        <f>Q932*Diccionario!$B$41</f>
        <v>2.3610574535294115E-5</v>
      </c>
      <c r="S932">
        <f t="shared" si="144"/>
        <v>2.3610574535294115E-5</v>
      </c>
      <c r="T932">
        <f>I932*Diccionario!$B$36</f>
        <v>6.6600588235294113E-3</v>
      </c>
      <c r="U932">
        <f>T932*Diccionario!$B$42</f>
        <v>6.7266594117647055E-4</v>
      </c>
      <c r="V932">
        <f>U932*Diccionario!$B$43</f>
        <v>5.7176604999999994E-4</v>
      </c>
      <c r="W932">
        <f>V932*Diccionario!$B$44</f>
        <v>1.0863554949999999E-4</v>
      </c>
      <c r="X932">
        <f>W932*Diccionario!$B$45</f>
        <v>4.2367864304999996E-5</v>
      </c>
      <c r="Y932">
        <f>X932*Diccionario!$B$46</f>
        <v>3.7707399231449999E-5</v>
      </c>
      <c r="Z932">
        <f>Y932*Diccionario!$B$47</f>
        <v>1.3951737715636499E-5</v>
      </c>
      <c r="AA932">
        <f>Z932*Diccionario!$B$48</f>
        <v>1.3951737715636499E-5</v>
      </c>
      <c r="AB932">
        <f>AA932*Diccionario!$B$49</f>
        <v>1.0463803286727374E-5</v>
      </c>
      <c r="AC932">
        <f t="shared" si="145"/>
        <v>1.0463803286727374E-5</v>
      </c>
      <c r="AD932">
        <f t="shared" si="146"/>
        <v>3.4074377822021491E-5</v>
      </c>
      <c r="AE932">
        <f t="shared" si="147"/>
        <v>5.7100715727017936E-8</v>
      </c>
      <c r="AF932" t="e">
        <f ca="1">IF(AD932="","",_xludf.RANK.EQ(AD932,$AD$2:$AD$5513,0))</f>
        <v>#NAME?</v>
      </c>
      <c r="AH932" t="str">
        <f t="shared" si="148"/>
        <v>Baja</v>
      </c>
      <c r="AI932" t="s">
        <v>153</v>
      </c>
      <c r="AJ932" t="str">
        <f>IFERROR(VLOOKUP(B932,Maestro_Regionales!$A$2:$B$35,2,FALSE),"Otras zonas")</f>
        <v>Costa</v>
      </c>
      <c r="AK932" t="str">
        <f t="shared" si="149"/>
        <v>FAMISANAR | Costa</v>
      </c>
    </row>
    <row r="933" spans="1:37">
      <c r="A933" s="4" t="s">
        <v>419</v>
      </c>
      <c r="B933" s="4" t="s">
        <v>420</v>
      </c>
      <c r="C933" s="4" t="s">
        <v>453</v>
      </c>
      <c r="D933" s="4" t="s">
        <v>454</v>
      </c>
      <c r="E933" s="4" t="s">
        <v>86</v>
      </c>
      <c r="F933" s="4">
        <v>2</v>
      </c>
      <c r="G933" s="4">
        <v>1</v>
      </c>
      <c r="H933" s="4">
        <v>0</v>
      </c>
      <c r="I933">
        <f t="shared" si="140"/>
        <v>3</v>
      </c>
      <c r="J933">
        <f t="shared" si="141"/>
        <v>0.66666666666666663</v>
      </c>
      <c r="K933">
        <f t="shared" si="142"/>
        <v>0.33333333333333331</v>
      </c>
      <c r="L933">
        <f t="shared" si="143"/>
        <v>0</v>
      </c>
      <c r="M933">
        <f>I933*Diccionario!$B$36</f>
        <v>6.6600588235294113E-3</v>
      </c>
      <c r="N933">
        <f>M933*Diccionario!$B$37</f>
        <v>6.7266594117647055E-4</v>
      </c>
      <c r="O933">
        <f>N933*Diccionario!$B$38</f>
        <v>1.0089989117647057E-4</v>
      </c>
      <c r="P933">
        <f>O933*Diccionario!$B$39</f>
        <v>9.0809902058823516E-5</v>
      </c>
      <c r="Q933">
        <f>P933*Diccionario!$B$40</f>
        <v>3.6323960823529406E-5</v>
      </c>
      <c r="R933">
        <f>Q933*Diccionario!$B$41</f>
        <v>2.3610574535294115E-5</v>
      </c>
      <c r="S933">
        <f t="shared" si="144"/>
        <v>2.3610574535294115E-5</v>
      </c>
      <c r="T933">
        <f>I933*Diccionario!$B$36</f>
        <v>6.6600588235294113E-3</v>
      </c>
      <c r="U933">
        <f>T933*Diccionario!$B$42</f>
        <v>6.7266594117647055E-4</v>
      </c>
      <c r="V933">
        <f>U933*Diccionario!$B$43</f>
        <v>5.7176604999999994E-4</v>
      </c>
      <c r="W933">
        <f>V933*Diccionario!$B$44</f>
        <v>1.0863554949999999E-4</v>
      </c>
      <c r="X933">
        <f>W933*Diccionario!$B$45</f>
        <v>4.2367864304999996E-5</v>
      </c>
      <c r="Y933">
        <f>X933*Diccionario!$B$46</f>
        <v>3.7707399231449999E-5</v>
      </c>
      <c r="Z933">
        <f>Y933*Diccionario!$B$47</f>
        <v>1.3951737715636499E-5</v>
      </c>
      <c r="AA933">
        <f>Z933*Diccionario!$B$48</f>
        <v>1.3951737715636499E-5</v>
      </c>
      <c r="AB933">
        <f>AA933*Diccionario!$B$49</f>
        <v>1.0463803286727374E-5</v>
      </c>
      <c r="AC933">
        <f t="shared" si="145"/>
        <v>1.0463803286727374E-5</v>
      </c>
      <c r="AD933">
        <f t="shared" si="146"/>
        <v>3.4074377822021491E-5</v>
      </c>
      <c r="AE933">
        <f t="shared" si="147"/>
        <v>5.7100715727017936E-8</v>
      </c>
      <c r="AF933" t="e">
        <f ca="1">IF(AD933="","",_xludf.RANK.EQ(AD933,$AD$2:$AD$5513,0))</f>
        <v>#NAME?</v>
      </c>
      <c r="AH933" t="str">
        <f t="shared" si="148"/>
        <v>Baja</v>
      </c>
      <c r="AI933" t="s">
        <v>153</v>
      </c>
      <c r="AJ933" t="str">
        <f>IFERROR(VLOOKUP(B933,Maestro_Regionales!$A$2:$B$35,2,FALSE),"Otras zonas")</f>
        <v>Costa</v>
      </c>
      <c r="AK933" t="str">
        <f t="shared" si="149"/>
        <v>EPS SANITAS | Costa</v>
      </c>
    </row>
    <row r="934" spans="1:37">
      <c r="A934" s="4" t="s">
        <v>419</v>
      </c>
      <c r="B934" s="4" t="s">
        <v>420</v>
      </c>
      <c r="C934" s="4" t="s">
        <v>455</v>
      </c>
      <c r="D934" s="4" t="s">
        <v>456</v>
      </c>
      <c r="E934" s="4" t="s">
        <v>77</v>
      </c>
      <c r="F934" s="4">
        <v>2269</v>
      </c>
      <c r="G934" s="4">
        <v>18687</v>
      </c>
      <c r="H934" s="4">
        <v>0</v>
      </c>
      <c r="I934">
        <f t="shared" si="140"/>
        <v>20956</v>
      </c>
      <c r="J934">
        <f t="shared" si="141"/>
        <v>0.10827447986256919</v>
      </c>
      <c r="K934">
        <f t="shared" si="142"/>
        <v>0.89172552013743078</v>
      </c>
      <c r="L934">
        <f t="shared" si="143"/>
        <v>0</v>
      </c>
      <c r="M934">
        <f>I934*Diccionario!$B$36</f>
        <v>46.522730901960784</v>
      </c>
      <c r="N934">
        <f>M934*Diccionario!$B$37</f>
        <v>4.6987958210980398</v>
      </c>
      <c r="O934">
        <f>N934*Diccionario!$B$38</f>
        <v>0.704819373164706</v>
      </c>
      <c r="P934">
        <f>O934*Diccionario!$B$39</f>
        <v>0.63433743584823543</v>
      </c>
      <c r="Q934">
        <f>P934*Diccionario!$B$40</f>
        <v>0.25373497433929421</v>
      </c>
      <c r="R934">
        <f>Q934*Diccionario!$B$41</f>
        <v>0.16492773332054125</v>
      </c>
      <c r="S934">
        <f t="shared" si="144"/>
        <v>0.16492773332054125</v>
      </c>
      <c r="T934">
        <f>I934*Diccionario!$B$36</f>
        <v>46.522730901960784</v>
      </c>
      <c r="U934">
        <f>T934*Diccionario!$B$42</f>
        <v>4.6987958210980398</v>
      </c>
      <c r="V934">
        <f>U934*Diccionario!$B$43</f>
        <v>3.993976447933334</v>
      </c>
      <c r="W934">
        <f>V934*Diccionario!$B$44</f>
        <v>0.75885552510733345</v>
      </c>
      <c r="X934">
        <f>W934*Diccionario!$B$45</f>
        <v>0.29595365479186003</v>
      </c>
      <c r="Y934">
        <f>X934*Diccionario!$B$46</f>
        <v>0.26339875276475544</v>
      </c>
      <c r="Z934">
        <f>Y934*Diccionario!$B$47</f>
        <v>9.7457538522959505E-2</v>
      </c>
      <c r="AA934">
        <f>Z934*Diccionario!$B$48</f>
        <v>9.7457538522959505E-2</v>
      </c>
      <c r="AB934">
        <f>AA934*Diccionario!$B$49</f>
        <v>7.3093153892219626E-2</v>
      </c>
      <c r="AC934">
        <f t="shared" si="145"/>
        <v>7.3093153892219626E-2</v>
      </c>
      <c r="AD934">
        <f t="shared" si="146"/>
        <v>0.23802088721276088</v>
      </c>
      <c r="AE934">
        <f t="shared" si="147"/>
        <v>3.9886753292512944E-4</v>
      </c>
      <c r="AF934" t="e">
        <f ca="1">IF(AD934="","",_xludf.RANK.EQ(AD934,$AD$2:$AD$5513,0))</f>
        <v>#NAME?</v>
      </c>
      <c r="AH934" t="str">
        <f t="shared" si="148"/>
        <v>Media</v>
      </c>
      <c r="AI934" t="s">
        <v>153</v>
      </c>
      <c r="AJ934" t="str">
        <f>IFERROR(VLOOKUP(B934,Maestro_Regionales!$A$2:$B$35,2,FALSE),"Otras zonas")</f>
        <v>Costa</v>
      </c>
      <c r="AK934" t="str">
        <f t="shared" si="149"/>
        <v>MUTUAL SER | Costa</v>
      </c>
    </row>
    <row r="935" spans="1:37">
      <c r="A935" s="4" t="s">
        <v>419</v>
      </c>
      <c r="B935" s="4" t="s">
        <v>420</v>
      </c>
      <c r="C935" s="4" t="s">
        <v>455</v>
      </c>
      <c r="D935" s="4" t="s">
        <v>456</v>
      </c>
      <c r="E935" s="4" t="s">
        <v>88</v>
      </c>
      <c r="F935" s="4">
        <v>252</v>
      </c>
      <c r="G935" s="4">
        <v>3983</v>
      </c>
      <c r="H935" s="4">
        <v>0</v>
      </c>
      <c r="I935">
        <f t="shared" si="140"/>
        <v>4235</v>
      </c>
      <c r="J935">
        <f t="shared" si="141"/>
        <v>5.9504132231404959E-2</v>
      </c>
      <c r="K935">
        <f t="shared" si="142"/>
        <v>0.94049586776859506</v>
      </c>
      <c r="L935">
        <f t="shared" si="143"/>
        <v>0</v>
      </c>
      <c r="M935">
        <f>I935*Diccionario!$B$36</f>
        <v>9.4017830392156849</v>
      </c>
      <c r="N935">
        <f>M935*Diccionario!$B$37</f>
        <v>0.94958008696078422</v>
      </c>
      <c r="O935">
        <f>N935*Diccionario!$B$38</f>
        <v>0.14243701304411763</v>
      </c>
      <c r="P935">
        <f>O935*Diccionario!$B$39</f>
        <v>0.12819331173970586</v>
      </c>
      <c r="Q935">
        <f>P935*Diccionario!$B$40</f>
        <v>5.1277324695882344E-2</v>
      </c>
      <c r="R935">
        <f>Q935*Diccionario!$B$41</f>
        <v>3.3330261052323527E-2</v>
      </c>
      <c r="S935">
        <f t="shared" si="144"/>
        <v>3.3330261052323527E-2</v>
      </c>
      <c r="T935">
        <f>I935*Diccionario!$B$36</f>
        <v>9.4017830392156849</v>
      </c>
      <c r="U935">
        <f>T935*Diccionario!$B$42</f>
        <v>0.94958008696078422</v>
      </c>
      <c r="V935">
        <f>U935*Diccionario!$B$43</f>
        <v>0.80714307391666662</v>
      </c>
      <c r="W935">
        <f>V935*Diccionario!$B$44</f>
        <v>0.15335718404416665</v>
      </c>
      <c r="X935">
        <f>W935*Diccionario!$B$45</f>
        <v>5.9809301777224995E-2</v>
      </c>
      <c r="Y935">
        <f>X935*Diccionario!$B$46</f>
        <v>5.3230278581730246E-2</v>
      </c>
      <c r="Z935">
        <f>Y935*Diccionario!$B$47</f>
        <v>1.969520307524019E-2</v>
      </c>
      <c r="AA935">
        <f>Z935*Diccionario!$B$48</f>
        <v>1.969520307524019E-2</v>
      </c>
      <c r="AB935">
        <f>AA935*Diccionario!$B$49</f>
        <v>1.4771402306430143E-2</v>
      </c>
      <c r="AC935">
        <f t="shared" si="145"/>
        <v>1.4771402306430143E-2</v>
      </c>
      <c r="AD935">
        <f t="shared" si="146"/>
        <v>4.8101663358753668E-2</v>
      </c>
      <c r="AE935">
        <f t="shared" si="147"/>
        <v>8.0607177034640307E-5</v>
      </c>
      <c r="AF935" t="e">
        <f ca="1">IF(AD935="","",_xludf.RANK.EQ(AD935,$AD$2:$AD$5513,0))</f>
        <v>#NAME?</v>
      </c>
      <c r="AH935" t="str">
        <f t="shared" si="148"/>
        <v>Baja</v>
      </c>
      <c r="AI935" t="s">
        <v>153</v>
      </c>
      <c r="AJ935" t="str">
        <f>IFERROR(VLOOKUP(B935,Maestro_Regionales!$A$2:$B$35,2,FALSE),"Otras zonas")</f>
        <v>Costa</v>
      </c>
      <c r="AK935" t="str">
        <f t="shared" si="149"/>
        <v>COOSALUD EPS | Costa</v>
      </c>
    </row>
    <row r="936" spans="1:37">
      <c r="A936" s="4" t="s">
        <v>419</v>
      </c>
      <c r="B936" s="4" t="s">
        <v>420</v>
      </c>
      <c r="C936" s="4" t="s">
        <v>455</v>
      </c>
      <c r="D936" s="4" t="s">
        <v>456</v>
      </c>
      <c r="E936" s="4" t="s">
        <v>87</v>
      </c>
      <c r="F936" s="4">
        <v>180</v>
      </c>
      <c r="G936" s="4">
        <v>679</v>
      </c>
      <c r="H936" s="4">
        <v>0</v>
      </c>
      <c r="I936">
        <f t="shared" si="140"/>
        <v>859</v>
      </c>
      <c r="J936">
        <f t="shared" si="141"/>
        <v>0.20954598370197905</v>
      </c>
      <c r="K936">
        <f t="shared" si="142"/>
        <v>0.79045401629802092</v>
      </c>
      <c r="L936">
        <f t="shared" si="143"/>
        <v>0</v>
      </c>
      <c r="M936">
        <f>I936*Diccionario!$B$36</f>
        <v>1.9069968431372548</v>
      </c>
      <c r="N936">
        <f>M936*Diccionario!$B$37</f>
        <v>0.19260668115686275</v>
      </c>
      <c r="O936">
        <f>N936*Diccionario!$B$38</f>
        <v>2.8891002173529412E-2</v>
      </c>
      <c r="P936">
        <f>O936*Diccionario!$B$39</f>
        <v>2.6001901956176472E-2</v>
      </c>
      <c r="Q936">
        <f>P936*Diccionario!$B$40</f>
        <v>1.040076078247059E-2</v>
      </c>
      <c r="R936">
        <f>Q936*Diccionario!$B$41</f>
        <v>6.7604945086058837E-3</v>
      </c>
      <c r="S936">
        <f t="shared" si="144"/>
        <v>6.7604945086058837E-3</v>
      </c>
      <c r="T936">
        <f>I936*Diccionario!$B$36</f>
        <v>1.9069968431372548</v>
      </c>
      <c r="U936">
        <f>T936*Diccionario!$B$42</f>
        <v>0.19260668115686275</v>
      </c>
      <c r="V936">
        <f>U936*Diccionario!$B$43</f>
        <v>0.16371567898333333</v>
      </c>
      <c r="W936">
        <f>V936*Diccionario!$B$44</f>
        <v>3.1105979006833335E-2</v>
      </c>
      <c r="X936">
        <f>W936*Diccionario!$B$45</f>
        <v>1.2131331812665002E-2</v>
      </c>
      <c r="Y936">
        <f>X936*Diccionario!$B$46</f>
        <v>1.0796885313271852E-2</v>
      </c>
      <c r="Z936">
        <f>Y936*Diccionario!$B$47</f>
        <v>3.994847565910585E-3</v>
      </c>
      <c r="AA936">
        <f>Z936*Diccionario!$B$48</f>
        <v>3.994847565910585E-3</v>
      </c>
      <c r="AB936">
        <f>AA936*Diccionario!$B$49</f>
        <v>2.9961356744329388E-3</v>
      </c>
      <c r="AC936">
        <f t="shared" si="145"/>
        <v>2.9961356744329388E-3</v>
      </c>
      <c r="AD936">
        <f t="shared" si="146"/>
        <v>9.7566301830388225E-3</v>
      </c>
      <c r="AE936">
        <f t="shared" si="147"/>
        <v>1.634983826983614E-5</v>
      </c>
      <c r="AF936" t="e">
        <f ca="1">IF(AD936="","",_xludf.RANK.EQ(AD936,$AD$2:$AD$5513,0))</f>
        <v>#NAME?</v>
      </c>
      <c r="AH936" t="str">
        <f t="shared" si="148"/>
        <v>Baja</v>
      </c>
      <c r="AI936" t="s">
        <v>153</v>
      </c>
      <c r="AJ936" t="str">
        <f>IFERROR(VLOOKUP(B936,Maestro_Regionales!$A$2:$B$35,2,FALSE),"Otras zonas")</f>
        <v>Costa</v>
      </c>
      <c r="AK936" t="str">
        <f t="shared" si="149"/>
        <v>NUEVA EPS | Costa</v>
      </c>
    </row>
    <row r="937" spans="1:37">
      <c r="A937" s="4" t="s">
        <v>419</v>
      </c>
      <c r="B937" s="4" t="s">
        <v>420</v>
      </c>
      <c r="C937" s="4" t="s">
        <v>455</v>
      </c>
      <c r="D937" s="4" t="s">
        <v>456</v>
      </c>
      <c r="E937" s="4" t="s">
        <v>90</v>
      </c>
      <c r="F937" s="4">
        <v>0</v>
      </c>
      <c r="G937" s="4">
        <v>0</v>
      </c>
      <c r="H937" s="4">
        <v>390</v>
      </c>
      <c r="I937">
        <f t="shared" si="140"/>
        <v>390</v>
      </c>
      <c r="J937">
        <f t="shared" si="141"/>
        <v>0</v>
      </c>
      <c r="K937">
        <f t="shared" si="142"/>
        <v>0</v>
      </c>
      <c r="L937">
        <f t="shared" si="143"/>
        <v>1</v>
      </c>
      <c r="M937">
        <f>I937*Diccionario!$B$36</f>
        <v>0.86580764705882352</v>
      </c>
      <c r="N937">
        <f>M937*Diccionario!$B$37</f>
        <v>8.7446572352941176E-2</v>
      </c>
      <c r="O937">
        <f>N937*Diccionario!$B$38</f>
        <v>1.3116985852941175E-2</v>
      </c>
      <c r="P937">
        <f>O937*Diccionario!$B$39</f>
        <v>1.1805287267647058E-2</v>
      </c>
      <c r="Q937">
        <f>P937*Diccionario!$B$40</f>
        <v>4.7221149070588234E-3</v>
      </c>
      <c r="R937">
        <f>Q937*Diccionario!$B$41</f>
        <v>3.0693746895882352E-3</v>
      </c>
      <c r="S937">
        <f t="shared" si="144"/>
        <v>3.0693746895882352E-3</v>
      </c>
      <c r="T937">
        <f>I937*Diccionario!$B$36</f>
        <v>0.86580764705882352</v>
      </c>
      <c r="U937">
        <f>T937*Diccionario!$B$42</f>
        <v>8.7446572352941176E-2</v>
      </c>
      <c r="V937">
        <f>U937*Diccionario!$B$43</f>
        <v>7.4329586500000003E-2</v>
      </c>
      <c r="W937">
        <f>V937*Diccionario!$B$44</f>
        <v>1.4122621435000001E-2</v>
      </c>
      <c r="X937">
        <f>W937*Diccionario!$B$45</f>
        <v>5.5078223596500006E-3</v>
      </c>
      <c r="Y937">
        <f>X937*Diccionario!$B$46</f>
        <v>4.9019619000885009E-3</v>
      </c>
      <c r="Z937">
        <f>Y937*Diccionario!$B$47</f>
        <v>1.8137259030327453E-3</v>
      </c>
      <c r="AA937">
        <f>Z937*Diccionario!$B$48</f>
        <v>1.8137259030327453E-3</v>
      </c>
      <c r="AB937">
        <f>AA937*Diccionario!$B$49</f>
        <v>1.360294427274559E-3</v>
      </c>
      <c r="AC937">
        <f t="shared" si="145"/>
        <v>1.360294427274559E-3</v>
      </c>
      <c r="AD937">
        <f t="shared" si="146"/>
        <v>4.4296691168627944E-3</v>
      </c>
      <c r="AE937">
        <f t="shared" si="147"/>
        <v>7.423093044512332E-6</v>
      </c>
      <c r="AF937" t="e">
        <f ca="1">IF(AD937="","",_xludf.RANK.EQ(AD937,$AD$2:$AD$5513,0))</f>
        <v>#NAME?</v>
      </c>
      <c r="AH937" t="str">
        <f t="shared" si="148"/>
        <v>Baja</v>
      </c>
      <c r="AI937" t="s">
        <v>153</v>
      </c>
      <c r="AJ937" t="str">
        <f>IFERROR(VLOOKUP(B937,Maestro_Regionales!$A$2:$B$35,2,FALSE),"Otras zonas")</f>
        <v>Costa</v>
      </c>
      <c r="AK937" t="str">
        <f t="shared" si="149"/>
        <v>REGIMEN DE EXCEPCION | Costa</v>
      </c>
    </row>
    <row r="938" spans="1:37">
      <c r="A938" s="4" t="s">
        <v>419</v>
      </c>
      <c r="B938" s="4" t="s">
        <v>420</v>
      </c>
      <c r="C938" s="4" t="s">
        <v>455</v>
      </c>
      <c r="D938" s="4" t="s">
        <v>456</v>
      </c>
      <c r="E938" s="4" t="s">
        <v>85</v>
      </c>
      <c r="F938" s="4">
        <v>1</v>
      </c>
      <c r="G938" s="4">
        <v>0</v>
      </c>
      <c r="H938" s="4">
        <v>0</v>
      </c>
      <c r="I938">
        <f t="shared" si="140"/>
        <v>1</v>
      </c>
      <c r="J938">
        <f t="shared" si="141"/>
        <v>1</v>
      </c>
      <c r="K938">
        <f t="shared" si="142"/>
        <v>0</v>
      </c>
      <c r="L938">
        <f t="shared" si="143"/>
        <v>0</v>
      </c>
      <c r="M938">
        <f>I938*Diccionario!$B$36</f>
        <v>2.2200196078431371E-3</v>
      </c>
      <c r="N938">
        <f>M938*Diccionario!$B$37</f>
        <v>2.2422198039215687E-4</v>
      </c>
      <c r="O938">
        <f>N938*Diccionario!$B$38</f>
        <v>3.3633297058823532E-5</v>
      </c>
      <c r="P938">
        <f>O938*Diccionario!$B$39</f>
        <v>3.026996735294118E-5</v>
      </c>
      <c r="Q938">
        <f>P938*Diccionario!$B$40</f>
        <v>1.2107986941176473E-5</v>
      </c>
      <c r="R938">
        <f>Q938*Diccionario!$B$41</f>
        <v>7.870191511764708E-6</v>
      </c>
      <c r="S938">
        <f t="shared" si="144"/>
        <v>7.870191511764708E-6</v>
      </c>
      <c r="T938">
        <f>I938*Diccionario!$B$36</f>
        <v>2.2200196078431371E-3</v>
      </c>
      <c r="U938">
        <f>T938*Diccionario!$B$42</f>
        <v>2.2422198039215687E-4</v>
      </c>
      <c r="V938">
        <f>U938*Diccionario!$B$43</f>
        <v>1.9058868333333333E-4</v>
      </c>
      <c r="W938">
        <f>V938*Diccionario!$B$44</f>
        <v>3.6211849833333333E-5</v>
      </c>
      <c r="X938">
        <f>W938*Diccionario!$B$45</f>
        <v>1.4122621435000001E-5</v>
      </c>
      <c r="Y938">
        <f>X938*Diccionario!$B$46</f>
        <v>1.256913307715E-5</v>
      </c>
      <c r="Z938">
        <f>Y938*Diccionario!$B$47</f>
        <v>4.6505792385454997E-6</v>
      </c>
      <c r="AA938">
        <f>Z938*Diccionario!$B$48</f>
        <v>4.6505792385454997E-6</v>
      </c>
      <c r="AB938">
        <f>AA938*Diccionario!$B$49</f>
        <v>3.4879344289091247E-6</v>
      </c>
      <c r="AC938">
        <f t="shared" si="145"/>
        <v>3.4879344289091247E-6</v>
      </c>
      <c r="AD938">
        <f t="shared" si="146"/>
        <v>1.1358125940673833E-5</v>
      </c>
      <c r="AE938">
        <f t="shared" si="147"/>
        <v>1.9033571909005983E-8</v>
      </c>
      <c r="AF938" t="e">
        <f ca="1">IF(AD938="","",_xludf.RANK.EQ(AD938,$AD$2:$AD$5513,0))</f>
        <v>#NAME?</v>
      </c>
      <c r="AH938" t="str">
        <f t="shared" si="148"/>
        <v>Baja</v>
      </c>
      <c r="AI938" t="s">
        <v>153</v>
      </c>
      <c r="AJ938" t="str">
        <f>IFERROR(VLOOKUP(B938,Maestro_Regionales!$A$2:$B$35,2,FALSE),"Otras zonas")</f>
        <v>Costa</v>
      </c>
      <c r="AK938" t="str">
        <f t="shared" si="149"/>
        <v>SALUD TOTAL EPS | Costa</v>
      </c>
    </row>
    <row r="939" spans="1:37">
      <c r="A939" s="4" t="s">
        <v>419</v>
      </c>
      <c r="B939" s="4" t="s">
        <v>420</v>
      </c>
      <c r="C939" s="4" t="s">
        <v>457</v>
      </c>
      <c r="D939" s="4" t="s">
        <v>458</v>
      </c>
      <c r="E939" s="4" t="s">
        <v>88</v>
      </c>
      <c r="F939" s="4">
        <v>181</v>
      </c>
      <c r="G939" s="4">
        <v>3528</v>
      </c>
      <c r="H939" s="4">
        <v>0</v>
      </c>
      <c r="I939">
        <f t="shared" si="140"/>
        <v>3709</v>
      </c>
      <c r="J939">
        <f t="shared" si="141"/>
        <v>4.8800215691561066E-2</v>
      </c>
      <c r="K939">
        <f t="shared" si="142"/>
        <v>0.95119978430843888</v>
      </c>
      <c r="L939">
        <f t="shared" si="143"/>
        <v>0</v>
      </c>
      <c r="M939">
        <f>I939*Diccionario!$B$36</f>
        <v>8.2340527254901961</v>
      </c>
      <c r="N939">
        <f>M939*Diccionario!$B$37</f>
        <v>0.8316393252745099</v>
      </c>
      <c r="O939">
        <f>N939*Diccionario!$B$38</f>
        <v>0.12474589879117648</v>
      </c>
      <c r="P939">
        <f>O939*Diccionario!$B$39</f>
        <v>0.11227130891205883</v>
      </c>
      <c r="Q939">
        <f>P939*Diccionario!$B$40</f>
        <v>4.4908523564823534E-2</v>
      </c>
      <c r="R939">
        <f>Q939*Diccionario!$B$41</f>
        <v>2.9190540317135298E-2</v>
      </c>
      <c r="S939">
        <f t="shared" si="144"/>
        <v>2.9190540317135298E-2</v>
      </c>
      <c r="T939">
        <f>I939*Diccionario!$B$36</f>
        <v>8.2340527254901961</v>
      </c>
      <c r="U939">
        <f>T939*Diccionario!$B$42</f>
        <v>0.8316393252745099</v>
      </c>
      <c r="V939">
        <f>U939*Diccionario!$B$43</f>
        <v>0.70689342648333342</v>
      </c>
      <c r="W939">
        <f>V939*Diccionario!$B$44</f>
        <v>0.13430975103183335</v>
      </c>
      <c r="X939">
        <f>W939*Diccionario!$B$45</f>
        <v>5.2380802902415008E-2</v>
      </c>
      <c r="Y939">
        <f>X939*Diccionario!$B$46</f>
        <v>4.661891458314936E-2</v>
      </c>
      <c r="Z939">
        <f>Y939*Diccionario!$B$47</f>
        <v>1.7248998395765262E-2</v>
      </c>
      <c r="AA939">
        <f>Z939*Diccionario!$B$48</f>
        <v>1.7248998395765262E-2</v>
      </c>
      <c r="AB939">
        <f>AA939*Diccionario!$B$49</f>
        <v>1.2936748796823947E-2</v>
      </c>
      <c r="AC939">
        <f t="shared" si="145"/>
        <v>1.2936748796823947E-2</v>
      </c>
      <c r="AD939">
        <f t="shared" si="146"/>
        <v>4.2127289113959243E-2</v>
      </c>
      <c r="AE939">
        <f t="shared" si="147"/>
        <v>7.0595518210503179E-5</v>
      </c>
      <c r="AF939" t="e">
        <f ca="1">IF(AD939="","",_xludf.RANK.EQ(AD939,$AD$2:$AD$5513,0))</f>
        <v>#NAME?</v>
      </c>
      <c r="AH939" t="str">
        <f t="shared" si="148"/>
        <v>Baja</v>
      </c>
      <c r="AI939" t="s">
        <v>153</v>
      </c>
      <c r="AJ939" t="str">
        <f>IFERROR(VLOOKUP(B939,Maestro_Regionales!$A$2:$B$35,2,FALSE),"Otras zonas")</f>
        <v>Costa</v>
      </c>
      <c r="AK939" t="str">
        <f t="shared" si="149"/>
        <v>COOSALUD EPS | Costa</v>
      </c>
    </row>
    <row r="940" spans="1:37">
      <c r="A940" s="4" t="s">
        <v>419</v>
      </c>
      <c r="B940" s="4" t="s">
        <v>420</v>
      </c>
      <c r="C940" s="4" t="s">
        <v>457</v>
      </c>
      <c r="D940" s="4" t="s">
        <v>458</v>
      </c>
      <c r="E940" s="4" t="s">
        <v>89</v>
      </c>
      <c r="F940" s="4">
        <v>41</v>
      </c>
      <c r="G940" s="4">
        <v>2422</v>
      </c>
      <c r="H940" s="4">
        <v>0</v>
      </c>
      <c r="I940">
        <f t="shared" si="140"/>
        <v>2463</v>
      </c>
      <c r="J940">
        <f t="shared" si="141"/>
        <v>1.664636622005684E-2</v>
      </c>
      <c r="K940">
        <f t="shared" si="142"/>
        <v>0.98335363377994311</v>
      </c>
      <c r="L940">
        <f t="shared" si="143"/>
        <v>0</v>
      </c>
      <c r="M940">
        <f>I940*Diccionario!$B$36</f>
        <v>5.4679082941176462</v>
      </c>
      <c r="N940">
        <f>M940*Diccionario!$B$37</f>
        <v>0.5522587377058823</v>
      </c>
      <c r="O940">
        <f>N940*Diccionario!$B$38</f>
        <v>8.2838810655882347E-2</v>
      </c>
      <c r="P940">
        <f>O940*Diccionario!$B$39</f>
        <v>7.4554929590294111E-2</v>
      </c>
      <c r="Q940">
        <f>P940*Diccionario!$B$40</f>
        <v>2.9821971836117647E-2</v>
      </c>
      <c r="R940">
        <f>Q940*Diccionario!$B$41</f>
        <v>1.938428169347647E-2</v>
      </c>
      <c r="S940">
        <f t="shared" si="144"/>
        <v>1.938428169347647E-2</v>
      </c>
      <c r="T940">
        <f>I940*Diccionario!$B$36</f>
        <v>5.4679082941176462</v>
      </c>
      <c r="U940">
        <f>T940*Diccionario!$B$42</f>
        <v>0.5522587377058823</v>
      </c>
      <c r="V940">
        <f>U940*Diccionario!$B$43</f>
        <v>0.46941992704999996</v>
      </c>
      <c r="W940">
        <f>V940*Diccionario!$B$44</f>
        <v>8.9189786139499988E-2</v>
      </c>
      <c r="X940">
        <f>W940*Diccionario!$B$45</f>
        <v>3.4784016594404998E-2</v>
      </c>
      <c r="Y940">
        <f>X940*Diccionario!$B$46</f>
        <v>3.0957774769020448E-2</v>
      </c>
      <c r="Z940">
        <f>Y940*Diccionario!$B$47</f>
        <v>1.1454376664537566E-2</v>
      </c>
      <c r="AA940">
        <f>Z940*Diccionario!$B$48</f>
        <v>1.1454376664537566E-2</v>
      </c>
      <c r="AB940">
        <f>AA940*Diccionario!$B$49</f>
        <v>8.5907824984031746E-3</v>
      </c>
      <c r="AC940">
        <f t="shared" si="145"/>
        <v>8.5907824984031746E-3</v>
      </c>
      <c r="AD940">
        <f t="shared" si="146"/>
        <v>2.7975064191879645E-2</v>
      </c>
      <c r="AE940">
        <f t="shared" si="147"/>
        <v>4.6879687611881723E-5</v>
      </c>
      <c r="AF940" t="e">
        <f ca="1">IF(AD940="","",_xludf.RANK.EQ(AD940,$AD$2:$AD$5513,0))</f>
        <v>#NAME?</v>
      </c>
      <c r="AH940" t="str">
        <f t="shared" si="148"/>
        <v>Baja</v>
      </c>
      <c r="AI940" t="s">
        <v>153</v>
      </c>
      <c r="AJ940" t="str">
        <f>IFERROR(VLOOKUP(B940,Maestro_Regionales!$A$2:$B$35,2,FALSE),"Otras zonas")</f>
        <v>Costa</v>
      </c>
      <c r="AK940" t="str">
        <f t="shared" si="149"/>
        <v>PROTEGER EPS (ANTES CAJACOPI EPS) | Costa</v>
      </c>
    </row>
    <row r="941" spans="1:37">
      <c r="A941" s="4" t="s">
        <v>419</v>
      </c>
      <c r="B941" s="4" t="s">
        <v>420</v>
      </c>
      <c r="C941" s="4" t="s">
        <v>457</v>
      </c>
      <c r="D941" s="4" t="s">
        <v>458</v>
      </c>
      <c r="E941" s="4" t="s">
        <v>87</v>
      </c>
      <c r="F941" s="4">
        <v>139</v>
      </c>
      <c r="G941" s="4">
        <v>1222</v>
      </c>
      <c r="H941" s="4">
        <v>0</v>
      </c>
      <c r="I941">
        <f t="shared" si="140"/>
        <v>1361</v>
      </c>
      <c r="J941">
        <f t="shared" si="141"/>
        <v>0.10213078618662748</v>
      </c>
      <c r="K941">
        <f t="shared" si="142"/>
        <v>0.89786921381337248</v>
      </c>
      <c r="L941">
        <f t="shared" si="143"/>
        <v>0</v>
      </c>
      <c r="M941">
        <f>I941*Diccionario!$B$36</f>
        <v>3.0214466862745097</v>
      </c>
      <c r="N941">
        <f>M941*Diccionario!$B$37</f>
        <v>0.30516611531372551</v>
      </c>
      <c r="O941">
        <f>N941*Diccionario!$B$38</f>
        <v>4.5774917297058827E-2</v>
      </c>
      <c r="P941">
        <f>O941*Diccionario!$B$39</f>
        <v>4.1197425567352945E-2</v>
      </c>
      <c r="Q941">
        <f>P941*Diccionario!$B$40</f>
        <v>1.647897022694118E-2</v>
      </c>
      <c r="R941">
        <f>Q941*Diccionario!$B$41</f>
        <v>1.0711330647511768E-2</v>
      </c>
      <c r="S941">
        <f t="shared" si="144"/>
        <v>1.0711330647511768E-2</v>
      </c>
      <c r="T941">
        <f>I941*Diccionario!$B$36</f>
        <v>3.0214466862745097</v>
      </c>
      <c r="U941">
        <f>T941*Diccionario!$B$42</f>
        <v>0.30516611531372551</v>
      </c>
      <c r="V941">
        <f>U941*Diccionario!$B$43</f>
        <v>0.25939119801666666</v>
      </c>
      <c r="W941">
        <f>V941*Diccionario!$B$44</f>
        <v>4.9284327623166667E-2</v>
      </c>
      <c r="X941">
        <f>W941*Diccionario!$B$45</f>
        <v>1.9220887773035E-2</v>
      </c>
      <c r="Y941">
        <f>X941*Diccionario!$B$46</f>
        <v>1.7106590118001148E-2</v>
      </c>
      <c r="Z941">
        <f>Y941*Diccionario!$B$47</f>
        <v>6.3294383436604245E-3</v>
      </c>
      <c r="AA941">
        <f>Z941*Diccionario!$B$48</f>
        <v>6.3294383436604245E-3</v>
      </c>
      <c r="AB941">
        <f>AA941*Diccionario!$B$49</f>
        <v>4.7470787577453179E-3</v>
      </c>
      <c r="AC941">
        <f t="shared" si="145"/>
        <v>4.7470787577453179E-3</v>
      </c>
      <c r="AD941">
        <f t="shared" si="146"/>
        <v>1.5458409405257086E-2</v>
      </c>
      <c r="AE941">
        <f t="shared" si="147"/>
        <v>2.5904691368157139E-5</v>
      </c>
      <c r="AF941" t="e">
        <f ca="1">IF(AD941="","",_xludf.RANK.EQ(AD941,$AD$2:$AD$5513,0))</f>
        <v>#NAME?</v>
      </c>
      <c r="AH941" t="str">
        <f t="shared" si="148"/>
        <v>Baja</v>
      </c>
      <c r="AI941" t="s">
        <v>153</v>
      </c>
      <c r="AJ941" t="str">
        <f>IFERROR(VLOOKUP(B941,Maestro_Regionales!$A$2:$B$35,2,FALSE),"Otras zonas")</f>
        <v>Costa</v>
      </c>
      <c r="AK941" t="str">
        <f t="shared" si="149"/>
        <v>NUEVA EPS | Costa</v>
      </c>
    </row>
    <row r="942" spans="1:37">
      <c r="A942" s="4" t="s">
        <v>419</v>
      </c>
      <c r="B942" s="4" t="s">
        <v>420</v>
      </c>
      <c r="C942" s="4" t="s">
        <v>457</v>
      </c>
      <c r="D942" s="4" t="s">
        <v>458</v>
      </c>
      <c r="E942" s="4" t="s">
        <v>77</v>
      </c>
      <c r="F942" s="4">
        <v>71</v>
      </c>
      <c r="G942" s="4">
        <v>1131</v>
      </c>
      <c r="H942" s="4">
        <v>0</v>
      </c>
      <c r="I942">
        <f t="shared" si="140"/>
        <v>1202</v>
      </c>
      <c r="J942">
        <f t="shared" si="141"/>
        <v>5.9068219633943431E-2</v>
      </c>
      <c r="K942">
        <f t="shared" si="142"/>
        <v>0.94093178036605662</v>
      </c>
      <c r="L942">
        <f t="shared" si="143"/>
        <v>0</v>
      </c>
      <c r="M942">
        <f>I942*Diccionario!$B$36</f>
        <v>2.6684635686274509</v>
      </c>
      <c r="N942">
        <f>M942*Diccionario!$B$37</f>
        <v>0.26951482043137254</v>
      </c>
      <c r="O942">
        <f>N942*Diccionario!$B$38</f>
        <v>4.0427223064705878E-2</v>
      </c>
      <c r="P942">
        <f>O942*Diccionario!$B$39</f>
        <v>3.6384500758235294E-2</v>
      </c>
      <c r="Q942">
        <f>P942*Diccionario!$B$40</f>
        <v>1.4553800303294118E-2</v>
      </c>
      <c r="R942">
        <f>Q942*Diccionario!$B$41</f>
        <v>9.4599701971411765E-3</v>
      </c>
      <c r="S942">
        <f t="shared" si="144"/>
        <v>9.4599701971411765E-3</v>
      </c>
      <c r="T942">
        <f>I942*Diccionario!$B$36</f>
        <v>2.6684635686274509</v>
      </c>
      <c r="U942">
        <f>T942*Diccionario!$B$42</f>
        <v>0.26951482043137254</v>
      </c>
      <c r="V942">
        <f>U942*Diccionario!$B$43</f>
        <v>0.22908759736666665</v>
      </c>
      <c r="W942">
        <f>V942*Diccionario!$B$44</f>
        <v>4.3526643499666666E-2</v>
      </c>
      <c r="X942">
        <f>W942*Diccionario!$B$45</f>
        <v>1.697539096487E-2</v>
      </c>
      <c r="Y942">
        <f>X942*Diccionario!$B$46</f>
        <v>1.5108097958734299E-2</v>
      </c>
      <c r="Z942">
        <f>Y942*Diccionario!$B$47</f>
        <v>5.5899962447316905E-3</v>
      </c>
      <c r="AA942">
        <f>Z942*Diccionario!$B$48</f>
        <v>5.5899962447316905E-3</v>
      </c>
      <c r="AB942">
        <f>AA942*Diccionario!$B$49</f>
        <v>4.1924971835487681E-3</v>
      </c>
      <c r="AC942">
        <f t="shared" si="145"/>
        <v>4.1924971835487681E-3</v>
      </c>
      <c r="AD942">
        <f t="shared" si="146"/>
        <v>1.3652467380689945E-2</v>
      </c>
      <c r="AE942">
        <f t="shared" si="147"/>
        <v>2.2878353434625188E-5</v>
      </c>
      <c r="AF942" t="e">
        <f ca="1">IF(AD942="","",_xludf.RANK.EQ(AD942,$AD$2:$AD$5513,0))</f>
        <v>#NAME?</v>
      </c>
      <c r="AH942" t="str">
        <f t="shared" si="148"/>
        <v>Baja</v>
      </c>
      <c r="AI942" t="s">
        <v>153</v>
      </c>
      <c r="AJ942" t="str">
        <f>IFERROR(VLOOKUP(B942,Maestro_Regionales!$A$2:$B$35,2,FALSE),"Otras zonas")</f>
        <v>Costa</v>
      </c>
      <c r="AK942" t="str">
        <f t="shared" si="149"/>
        <v>MUTUAL SER | Costa</v>
      </c>
    </row>
    <row r="943" spans="1:37">
      <c r="A943" s="4" t="s">
        <v>419</v>
      </c>
      <c r="B943" s="4" t="s">
        <v>420</v>
      </c>
      <c r="C943" s="4" t="s">
        <v>457</v>
      </c>
      <c r="D943" s="4" t="s">
        <v>458</v>
      </c>
      <c r="E943" s="4" t="s">
        <v>90</v>
      </c>
      <c r="F943" s="4">
        <v>0</v>
      </c>
      <c r="G943" s="4">
        <v>0</v>
      </c>
      <c r="H943" s="4">
        <v>97</v>
      </c>
      <c r="I943">
        <f t="shared" si="140"/>
        <v>97</v>
      </c>
      <c r="J943">
        <f t="shared" si="141"/>
        <v>0</v>
      </c>
      <c r="K943">
        <f t="shared" si="142"/>
        <v>0</v>
      </c>
      <c r="L943">
        <f t="shared" si="143"/>
        <v>1</v>
      </c>
      <c r="M943">
        <f>I943*Diccionario!$B$36</f>
        <v>0.21534190196078429</v>
      </c>
      <c r="N943">
        <f>M943*Diccionario!$B$37</f>
        <v>2.1749532098039214E-2</v>
      </c>
      <c r="O943">
        <f>N943*Diccionario!$B$38</f>
        <v>3.262429814705882E-3</v>
      </c>
      <c r="P943">
        <f>O943*Diccionario!$B$39</f>
        <v>2.936186833235294E-3</v>
      </c>
      <c r="Q943">
        <f>P943*Diccionario!$B$40</f>
        <v>1.1744747332941177E-3</v>
      </c>
      <c r="R943">
        <f>Q943*Diccionario!$B$41</f>
        <v>7.6340857664117657E-4</v>
      </c>
      <c r="S943">
        <f t="shared" si="144"/>
        <v>7.6340857664117657E-4</v>
      </c>
      <c r="T943">
        <f>I943*Diccionario!$B$36</f>
        <v>0.21534190196078429</v>
      </c>
      <c r="U943">
        <f>T943*Diccionario!$B$42</f>
        <v>2.1749532098039214E-2</v>
      </c>
      <c r="V943">
        <f>U943*Diccionario!$B$43</f>
        <v>1.8487102283333331E-2</v>
      </c>
      <c r="W943">
        <f>V943*Diccionario!$B$44</f>
        <v>3.5125494338333328E-3</v>
      </c>
      <c r="X943">
        <f>W943*Diccionario!$B$45</f>
        <v>1.3698942791949998E-3</v>
      </c>
      <c r="Y943">
        <f>X943*Diccionario!$B$46</f>
        <v>1.2192059084835498E-3</v>
      </c>
      <c r="Z943">
        <f>Y943*Diccionario!$B$47</f>
        <v>4.5110618613891342E-4</v>
      </c>
      <c r="AA943">
        <f>Z943*Diccionario!$B$48</f>
        <v>4.5110618613891342E-4</v>
      </c>
      <c r="AB943">
        <f>AA943*Diccionario!$B$49</f>
        <v>3.3832963960418505E-4</v>
      </c>
      <c r="AC943">
        <f t="shared" si="145"/>
        <v>3.3832963960418505E-4</v>
      </c>
      <c r="AD943">
        <f t="shared" si="146"/>
        <v>1.1017382162453616E-3</v>
      </c>
      <c r="AE943">
        <f t="shared" si="147"/>
        <v>1.8462564751735799E-6</v>
      </c>
      <c r="AF943" t="e">
        <f ca="1">IF(AD943="","",_xludf.RANK.EQ(AD943,$AD$2:$AD$5513,0))</f>
        <v>#NAME?</v>
      </c>
      <c r="AH943" t="str">
        <f t="shared" si="148"/>
        <v>Baja</v>
      </c>
      <c r="AI943" t="s">
        <v>153</v>
      </c>
      <c r="AJ943" t="str">
        <f>IFERROR(VLOOKUP(B943,Maestro_Regionales!$A$2:$B$35,2,FALSE),"Otras zonas")</f>
        <v>Costa</v>
      </c>
      <c r="AK943" t="str">
        <f t="shared" si="149"/>
        <v>REGIMEN DE EXCEPCION | Costa</v>
      </c>
    </row>
    <row r="944" spans="1:37">
      <c r="A944" s="4" t="s">
        <v>419</v>
      </c>
      <c r="B944" s="4" t="s">
        <v>420</v>
      </c>
      <c r="C944" s="4" t="s">
        <v>459</v>
      </c>
      <c r="D944" s="4" t="s">
        <v>460</v>
      </c>
      <c r="E944" s="4" t="s">
        <v>77</v>
      </c>
      <c r="F944" s="4">
        <v>5778</v>
      </c>
      <c r="G944" s="4">
        <v>36130</v>
      </c>
      <c r="H944" s="4">
        <v>0</v>
      </c>
      <c r="I944">
        <f t="shared" si="140"/>
        <v>41908</v>
      </c>
      <c r="J944">
        <f t="shared" si="141"/>
        <v>0.13787343705259139</v>
      </c>
      <c r="K944">
        <f t="shared" si="142"/>
        <v>0.86212656294740864</v>
      </c>
      <c r="L944">
        <f t="shared" si="143"/>
        <v>0</v>
      </c>
      <c r="M944">
        <f>I944*Diccionario!$B$36</f>
        <v>93.036581725490194</v>
      </c>
      <c r="N944">
        <f>M944*Diccionario!$B$37</f>
        <v>9.3966947542745096</v>
      </c>
      <c r="O944">
        <f>N944*Diccionario!$B$38</f>
        <v>1.4095042131411764</v>
      </c>
      <c r="P944">
        <f>O944*Diccionario!$B$39</f>
        <v>1.2685537918270589</v>
      </c>
      <c r="Q944">
        <f>P944*Diccionario!$B$40</f>
        <v>0.50742151673082359</v>
      </c>
      <c r="R944">
        <f>Q944*Diccionario!$B$41</f>
        <v>0.32982398587503536</v>
      </c>
      <c r="S944">
        <f t="shared" si="144"/>
        <v>0.32982398587503536</v>
      </c>
      <c r="T944">
        <f>I944*Diccionario!$B$36</f>
        <v>93.036581725490194</v>
      </c>
      <c r="U944">
        <f>T944*Diccionario!$B$42</f>
        <v>9.3966947542745096</v>
      </c>
      <c r="V944">
        <f>U944*Diccionario!$B$43</f>
        <v>7.9871905411333328</v>
      </c>
      <c r="W944">
        <f>V944*Diccionario!$B$44</f>
        <v>1.5175662028153332</v>
      </c>
      <c r="X944">
        <f>W944*Diccionario!$B$45</f>
        <v>0.59185081909797999</v>
      </c>
      <c r="Y944">
        <f>X944*Diccionario!$B$46</f>
        <v>0.52674722899720217</v>
      </c>
      <c r="Z944">
        <f>Y944*Diccionario!$B$47</f>
        <v>0.19489647472896479</v>
      </c>
      <c r="AA944">
        <f>Z944*Diccionario!$B$48</f>
        <v>0.19489647472896479</v>
      </c>
      <c r="AB944">
        <f>AA944*Diccionario!$B$49</f>
        <v>0.1461723560467236</v>
      </c>
      <c r="AC944">
        <f t="shared" si="145"/>
        <v>0.1461723560467236</v>
      </c>
      <c r="AD944">
        <f t="shared" si="146"/>
        <v>0.47599634192175899</v>
      </c>
      <c r="AE944">
        <f t="shared" si="147"/>
        <v>7.9765893156262275E-4</v>
      </c>
      <c r="AF944" t="e">
        <f ca="1">IF(AD944="","",_xludf.RANK.EQ(AD944,$AD$2:$AD$5513,0))</f>
        <v>#NAME?</v>
      </c>
      <c r="AH944" t="str">
        <f t="shared" si="148"/>
        <v>Media</v>
      </c>
      <c r="AI944" t="s">
        <v>153</v>
      </c>
      <c r="AJ944" t="str">
        <f>IFERROR(VLOOKUP(B944,Maestro_Regionales!$A$2:$B$35,2,FALSE),"Otras zonas")</f>
        <v>Costa</v>
      </c>
      <c r="AK944" t="str">
        <f t="shared" si="149"/>
        <v>MUTUAL SER | Costa</v>
      </c>
    </row>
    <row r="945" spans="1:37">
      <c r="A945" s="4" t="s">
        <v>419</v>
      </c>
      <c r="B945" s="4" t="s">
        <v>420</v>
      </c>
      <c r="C945" s="4" t="s">
        <v>459</v>
      </c>
      <c r="D945" s="4" t="s">
        <v>460</v>
      </c>
      <c r="E945" s="4" t="s">
        <v>87</v>
      </c>
      <c r="F945" s="4">
        <v>914</v>
      </c>
      <c r="G945" s="4">
        <v>4856</v>
      </c>
      <c r="H945" s="4">
        <v>0</v>
      </c>
      <c r="I945">
        <f t="shared" si="140"/>
        <v>5770</v>
      </c>
      <c r="J945">
        <f t="shared" si="141"/>
        <v>0.15840554592720971</v>
      </c>
      <c r="K945">
        <f t="shared" si="142"/>
        <v>0.84159445407279032</v>
      </c>
      <c r="L945">
        <f t="shared" si="143"/>
        <v>0</v>
      </c>
      <c r="M945">
        <f>I945*Diccionario!$B$36</f>
        <v>12.809513137254902</v>
      </c>
      <c r="N945">
        <f>M945*Diccionario!$B$37</f>
        <v>1.2937608268627452</v>
      </c>
      <c r="O945">
        <f>N945*Diccionario!$B$38</f>
        <v>0.19406412402941178</v>
      </c>
      <c r="P945">
        <f>O945*Diccionario!$B$39</f>
        <v>0.17465771162647062</v>
      </c>
      <c r="Q945">
        <f>P945*Diccionario!$B$40</f>
        <v>6.9863084650588256E-2</v>
      </c>
      <c r="R945">
        <f>Q945*Diccionario!$B$41</f>
        <v>4.5411005022882367E-2</v>
      </c>
      <c r="S945">
        <f t="shared" si="144"/>
        <v>4.5411005022882367E-2</v>
      </c>
      <c r="T945">
        <f>I945*Diccionario!$B$36</f>
        <v>12.809513137254902</v>
      </c>
      <c r="U945">
        <f>T945*Diccionario!$B$42</f>
        <v>1.2937608268627452</v>
      </c>
      <c r="V945">
        <f>U945*Diccionario!$B$43</f>
        <v>1.0996967028333333</v>
      </c>
      <c r="W945">
        <f>V945*Diccionario!$B$44</f>
        <v>0.20894237353833334</v>
      </c>
      <c r="X945">
        <f>W945*Diccionario!$B$45</f>
        <v>8.1487525679950004E-2</v>
      </c>
      <c r="Y945">
        <f>X945*Diccionario!$B$46</f>
        <v>7.2523897855155506E-2</v>
      </c>
      <c r="Z945">
        <f>Y945*Diccionario!$B$47</f>
        <v>2.6833842206407537E-2</v>
      </c>
      <c r="AA945">
        <f>Z945*Diccionario!$B$48</f>
        <v>2.6833842206407537E-2</v>
      </c>
      <c r="AB945">
        <f>AA945*Diccionario!$B$49</f>
        <v>2.0125381654805652E-2</v>
      </c>
      <c r="AC945">
        <f t="shared" si="145"/>
        <v>2.0125381654805652E-2</v>
      </c>
      <c r="AD945">
        <f t="shared" si="146"/>
        <v>6.5536386677688019E-2</v>
      </c>
      <c r="AE945">
        <f t="shared" si="147"/>
        <v>1.0982370991496452E-4</v>
      </c>
      <c r="AF945" t="e">
        <f ca="1">IF(AD945="","",_xludf.RANK.EQ(AD945,$AD$2:$AD$5513,0))</f>
        <v>#NAME?</v>
      </c>
      <c r="AH945" t="str">
        <f t="shared" si="148"/>
        <v>Baja</v>
      </c>
      <c r="AI945" t="s">
        <v>153</v>
      </c>
      <c r="AJ945" t="str">
        <f>IFERROR(VLOOKUP(B945,Maestro_Regionales!$A$2:$B$35,2,FALSE),"Otras zonas")</f>
        <v>Costa</v>
      </c>
      <c r="AK945" t="str">
        <f t="shared" si="149"/>
        <v>NUEVA EPS | Costa</v>
      </c>
    </row>
    <row r="946" spans="1:37">
      <c r="A946" s="4" t="s">
        <v>419</v>
      </c>
      <c r="B946" s="4" t="s">
        <v>420</v>
      </c>
      <c r="C946" s="4" t="s">
        <v>459</v>
      </c>
      <c r="D946" s="4" t="s">
        <v>460</v>
      </c>
      <c r="E946" s="4" t="s">
        <v>88</v>
      </c>
      <c r="F946" s="4">
        <v>110</v>
      </c>
      <c r="G946" s="4">
        <v>3027</v>
      </c>
      <c r="H946" s="4">
        <v>0</v>
      </c>
      <c r="I946">
        <f t="shared" si="140"/>
        <v>3137</v>
      </c>
      <c r="J946">
        <f t="shared" si="141"/>
        <v>3.5065349059611096E-2</v>
      </c>
      <c r="K946">
        <f t="shared" si="142"/>
        <v>0.96493465094038888</v>
      </c>
      <c r="L946">
        <f t="shared" si="143"/>
        <v>0</v>
      </c>
      <c r="M946">
        <f>I946*Diccionario!$B$36</f>
        <v>6.9642015098039209</v>
      </c>
      <c r="N946">
        <f>M946*Diccionario!$B$37</f>
        <v>0.70338435249019604</v>
      </c>
      <c r="O946">
        <f>N946*Diccionario!$B$38</f>
        <v>0.10550765287352941</v>
      </c>
      <c r="P946">
        <f>O946*Diccionario!$B$39</f>
        <v>9.4956887586176472E-2</v>
      </c>
      <c r="Q946">
        <f>P946*Diccionario!$B$40</f>
        <v>3.7982755034470593E-2</v>
      </c>
      <c r="R946">
        <f>Q946*Diccionario!$B$41</f>
        <v>2.4688790772405888E-2</v>
      </c>
      <c r="S946">
        <f t="shared" si="144"/>
        <v>2.4688790772405888E-2</v>
      </c>
      <c r="T946">
        <f>I946*Diccionario!$B$36</f>
        <v>6.9642015098039209</v>
      </c>
      <c r="U946">
        <f>T946*Diccionario!$B$42</f>
        <v>0.70338435249019604</v>
      </c>
      <c r="V946">
        <f>U946*Diccionario!$B$43</f>
        <v>0.59787669961666667</v>
      </c>
      <c r="W946">
        <f>V946*Diccionario!$B$44</f>
        <v>0.11359657292716667</v>
      </c>
      <c r="X946">
        <f>W946*Diccionario!$B$45</f>
        <v>4.4302663441595003E-2</v>
      </c>
      <c r="Y946">
        <f>X946*Diccionario!$B$46</f>
        <v>3.9429370463019552E-2</v>
      </c>
      <c r="Z946">
        <f>Y946*Diccionario!$B$47</f>
        <v>1.4588867071317234E-2</v>
      </c>
      <c r="AA946">
        <f>Z946*Diccionario!$B$48</f>
        <v>1.4588867071317234E-2</v>
      </c>
      <c r="AB946">
        <f>AA946*Diccionario!$B$49</f>
        <v>1.0941650303487925E-2</v>
      </c>
      <c r="AC946">
        <f t="shared" si="145"/>
        <v>1.0941650303487925E-2</v>
      </c>
      <c r="AD946">
        <f t="shared" si="146"/>
        <v>3.5630441075893811E-2</v>
      </c>
      <c r="AE946">
        <f t="shared" si="147"/>
        <v>5.9708315078551762E-5</v>
      </c>
      <c r="AF946" t="e">
        <f ca="1">IF(AD946="","",_xludf.RANK.EQ(AD946,$AD$2:$AD$5513,0))</f>
        <v>#NAME?</v>
      </c>
      <c r="AH946" t="str">
        <f t="shared" si="148"/>
        <v>Baja</v>
      </c>
      <c r="AI946" t="s">
        <v>153</v>
      </c>
      <c r="AJ946" t="str">
        <f>IFERROR(VLOOKUP(B946,Maestro_Regionales!$A$2:$B$35,2,FALSE),"Otras zonas")</f>
        <v>Costa</v>
      </c>
      <c r="AK946" t="str">
        <f t="shared" si="149"/>
        <v>COOSALUD EPS | Costa</v>
      </c>
    </row>
    <row r="947" spans="1:37">
      <c r="A947" s="4" t="s">
        <v>419</v>
      </c>
      <c r="B947" s="4" t="s">
        <v>420</v>
      </c>
      <c r="C947" s="4" t="s">
        <v>459</v>
      </c>
      <c r="D947" s="4" t="s">
        <v>460</v>
      </c>
      <c r="E947" s="4" t="s">
        <v>89</v>
      </c>
      <c r="F947" s="4">
        <v>25</v>
      </c>
      <c r="G947" s="4">
        <v>880</v>
      </c>
      <c r="H947" s="4">
        <v>0</v>
      </c>
      <c r="I947">
        <f t="shared" si="140"/>
        <v>905</v>
      </c>
      <c r="J947">
        <f t="shared" si="141"/>
        <v>2.7624309392265192E-2</v>
      </c>
      <c r="K947">
        <f t="shared" si="142"/>
        <v>0.97237569060773477</v>
      </c>
      <c r="L947">
        <f t="shared" si="143"/>
        <v>0</v>
      </c>
      <c r="M947">
        <f>I947*Diccionario!$B$36</f>
        <v>2.0091177450980391</v>
      </c>
      <c r="N947">
        <f>M947*Diccionario!$B$37</f>
        <v>0.20292089225490195</v>
      </c>
      <c r="O947">
        <f>N947*Diccionario!$B$38</f>
        <v>3.0438133838235293E-2</v>
      </c>
      <c r="P947">
        <f>O947*Diccionario!$B$39</f>
        <v>2.7394320454411765E-2</v>
      </c>
      <c r="Q947">
        <f>P947*Diccionario!$B$40</f>
        <v>1.0957728181764707E-2</v>
      </c>
      <c r="R947">
        <f>Q947*Diccionario!$B$41</f>
        <v>7.1225233181470603E-3</v>
      </c>
      <c r="S947">
        <f t="shared" si="144"/>
        <v>7.1225233181470603E-3</v>
      </c>
      <c r="T947">
        <f>I947*Diccionario!$B$36</f>
        <v>2.0091177450980391</v>
      </c>
      <c r="U947">
        <f>T947*Diccionario!$B$42</f>
        <v>0.20292089225490195</v>
      </c>
      <c r="V947">
        <f>U947*Diccionario!$B$43</f>
        <v>0.17248275841666666</v>
      </c>
      <c r="W947">
        <f>V947*Diccionario!$B$44</f>
        <v>3.2771724099166663E-2</v>
      </c>
      <c r="X947">
        <f>W947*Diccionario!$B$45</f>
        <v>1.2780972398674999E-2</v>
      </c>
      <c r="Y947">
        <f>X947*Diccionario!$B$46</f>
        <v>1.1375065434820749E-2</v>
      </c>
      <c r="Z947">
        <f>Y947*Diccionario!$B$47</f>
        <v>4.208774210883677E-3</v>
      </c>
      <c r="AA947">
        <f>Z947*Diccionario!$B$48</f>
        <v>4.208774210883677E-3</v>
      </c>
      <c r="AB947">
        <f>AA947*Diccionario!$B$49</f>
        <v>3.1565806581627578E-3</v>
      </c>
      <c r="AC947">
        <f t="shared" si="145"/>
        <v>3.1565806581627578E-3</v>
      </c>
      <c r="AD947">
        <f t="shared" si="146"/>
        <v>1.0279103976309819E-2</v>
      </c>
      <c r="AE947">
        <f t="shared" si="147"/>
        <v>1.7225382577650416E-5</v>
      </c>
      <c r="AF947" t="e">
        <f ca="1">IF(AD947="","",_xludf.RANK.EQ(AD947,$AD$2:$AD$5513,0))</f>
        <v>#NAME?</v>
      </c>
      <c r="AH947" t="str">
        <f t="shared" si="148"/>
        <v>Baja</v>
      </c>
      <c r="AI947" t="s">
        <v>153</v>
      </c>
      <c r="AJ947" t="str">
        <f>IFERROR(VLOOKUP(B947,Maestro_Regionales!$A$2:$B$35,2,FALSE),"Otras zonas")</f>
        <v>Costa</v>
      </c>
      <c r="AK947" t="str">
        <f t="shared" si="149"/>
        <v>PROTEGER EPS (ANTES CAJACOPI EPS) | Costa</v>
      </c>
    </row>
    <row r="948" spans="1:37">
      <c r="A948" s="4" t="s">
        <v>419</v>
      </c>
      <c r="B948" s="4" t="s">
        <v>420</v>
      </c>
      <c r="C948" s="4" t="s">
        <v>459</v>
      </c>
      <c r="D948" s="4" t="s">
        <v>460</v>
      </c>
      <c r="E948" s="4" t="s">
        <v>90</v>
      </c>
      <c r="F948" s="4">
        <v>0</v>
      </c>
      <c r="G948" s="4">
        <v>0</v>
      </c>
      <c r="H948" s="4">
        <v>786</v>
      </c>
      <c r="I948">
        <f t="shared" si="140"/>
        <v>786</v>
      </c>
      <c r="J948">
        <f t="shared" si="141"/>
        <v>0</v>
      </c>
      <c r="K948">
        <f t="shared" si="142"/>
        <v>0</v>
      </c>
      <c r="L948">
        <f t="shared" si="143"/>
        <v>1</v>
      </c>
      <c r="M948">
        <f>I948*Diccionario!$B$36</f>
        <v>1.7449354117647058</v>
      </c>
      <c r="N948">
        <f>M948*Diccionario!$B$37</f>
        <v>0.1762384765882353</v>
      </c>
      <c r="O948">
        <f>N948*Diccionario!$B$38</f>
        <v>2.6435771488235293E-2</v>
      </c>
      <c r="P948">
        <f>O948*Diccionario!$B$39</f>
        <v>2.3792194339411765E-2</v>
      </c>
      <c r="Q948">
        <f>P948*Diccionario!$B$40</f>
        <v>9.5168777357647061E-3</v>
      </c>
      <c r="R948">
        <f>Q948*Diccionario!$B$41</f>
        <v>6.1859705282470588E-3</v>
      </c>
      <c r="S948">
        <f t="shared" si="144"/>
        <v>6.1859705282470588E-3</v>
      </c>
      <c r="T948">
        <f>I948*Diccionario!$B$36</f>
        <v>1.7449354117647058</v>
      </c>
      <c r="U948">
        <f>T948*Diccionario!$B$42</f>
        <v>0.1762384765882353</v>
      </c>
      <c r="V948">
        <f>U948*Diccionario!$B$43</f>
        <v>0.14980270509999999</v>
      </c>
      <c r="W948">
        <f>V948*Diccionario!$B$44</f>
        <v>2.8462513968999997E-2</v>
      </c>
      <c r="X948">
        <f>W948*Diccionario!$B$45</f>
        <v>1.1100380447909999E-2</v>
      </c>
      <c r="Y948">
        <f>X948*Diccionario!$B$46</f>
        <v>9.8793385986398995E-3</v>
      </c>
      <c r="Z948">
        <f>Y948*Diccionario!$B$47</f>
        <v>3.6553552814967629E-3</v>
      </c>
      <c r="AA948">
        <f>Z948*Diccionario!$B$48</f>
        <v>3.6553552814967629E-3</v>
      </c>
      <c r="AB948">
        <f>AA948*Diccionario!$B$49</f>
        <v>2.7415164611225722E-3</v>
      </c>
      <c r="AC948">
        <f t="shared" si="145"/>
        <v>2.7415164611225722E-3</v>
      </c>
      <c r="AD948">
        <f t="shared" si="146"/>
        <v>8.9274869893696315E-3</v>
      </c>
      <c r="AE948">
        <f t="shared" si="147"/>
        <v>1.4960387520478699E-5</v>
      </c>
      <c r="AF948" t="e">
        <f ca="1">IF(AD948="","",_xludf.RANK.EQ(AD948,$AD$2:$AD$5513,0))</f>
        <v>#NAME?</v>
      </c>
      <c r="AH948" t="str">
        <f t="shared" si="148"/>
        <v>Baja</v>
      </c>
      <c r="AI948" t="s">
        <v>153</v>
      </c>
      <c r="AJ948" t="str">
        <f>IFERROR(VLOOKUP(B948,Maestro_Regionales!$A$2:$B$35,2,FALSE),"Otras zonas")</f>
        <v>Costa</v>
      </c>
      <c r="AK948" t="str">
        <f t="shared" si="149"/>
        <v>REGIMEN DE EXCEPCION | Costa</v>
      </c>
    </row>
    <row r="949" spans="1:37">
      <c r="A949" s="4" t="s">
        <v>419</v>
      </c>
      <c r="B949" s="4" t="s">
        <v>420</v>
      </c>
      <c r="C949" s="4" t="s">
        <v>461</v>
      </c>
      <c r="D949" s="4" t="s">
        <v>462</v>
      </c>
      <c r="E949" s="4" t="s">
        <v>77</v>
      </c>
      <c r="F949" s="4">
        <v>515</v>
      </c>
      <c r="G949" s="4">
        <v>8405</v>
      </c>
      <c r="H949" s="4">
        <v>0</v>
      </c>
      <c r="I949">
        <f t="shared" si="140"/>
        <v>8920</v>
      </c>
      <c r="J949">
        <f t="shared" si="141"/>
        <v>5.773542600896861E-2</v>
      </c>
      <c r="K949">
        <f t="shared" si="142"/>
        <v>0.94226457399103136</v>
      </c>
      <c r="L949">
        <f t="shared" si="143"/>
        <v>0</v>
      </c>
      <c r="M949">
        <f>I949*Diccionario!$B$36</f>
        <v>19.802574901960782</v>
      </c>
      <c r="N949">
        <f>M949*Diccionario!$B$37</f>
        <v>2.0000600650980389</v>
      </c>
      <c r="O949">
        <f>N949*Diccionario!$B$38</f>
        <v>0.30000900976470585</v>
      </c>
      <c r="P949">
        <f>O949*Diccionario!$B$39</f>
        <v>0.27000810878823528</v>
      </c>
      <c r="Q949">
        <f>P949*Diccionario!$B$40</f>
        <v>0.10800324351529411</v>
      </c>
      <c r="R949">
        <f>Q949*Diccionario!$B$41</f>
        <v>7.0202108284941181E-2</v>
      </c>
      <c r="S949">
        <f t="shared" si="144"/>
        <v>7.0202108284941181E-2</v>
      </c>
      <c r="T949">
        <f>I949*Diccionario!$B$36</f>
        <v>19.802574901960782</v>
      </c>
      <c r="U949">
        <f>T949*Diccionario!$B$42</f>
        <v>2.0000600650980389</v>
      </c>
      <c r="V949">
        <f>U949*Diccionario!$B$43</f>
        <v>1.700051055333333</v>
      </c>
      <c r="W949">
        <f>V949*Diccionario!$B$44</f>
        <v>0.32300970051333328</v>
      </c>
      <c r="X949">
        <f>W949*Diccionario!$B$45</f>
        <v>0.12597378320019997</v>
      </c>
      <c r="Y949">
        <f>X949*Diccionario!$B$46</f>
        <v>0.11211666704817798</v>
      </c>
      <c r="Z949">
        <f>Y949*Diccionario!$B$47</f>
        <v>4.148316680782585E-2</v>
      </c>
      <c r="AA949">
        <f>Z949*Diccionario!$B$48</f>
        <v>4.148316680782585E-2</v>
      </c>
      <c r="AB949">
        <f>AA949*Diccionario!$B$49</f>
        <v>3.1112375105869387E-2</v>
      </c>
      <c r="AC949">
        <f t="shared" si="145"/>
        <v>3.1112375105869387E-2</v>
      </c>
      <c r="AD949">
        <f t="shared" si="146"/>
        <v>0.10131448339081056</v>
      </c>
      <c r="AE949">
        <f t="shared" si="147"/>
        <v>1.6977946142833332E-4</v>
      </c>
      <c r="AF949" t="e">
        <f ca="1">IF(AD949="","",_xludf.RANK.EQ(AD949,$AD$2:$AD$5513,0))</f>
        <v>#NAME?</v>
      </c>
      <c r="AH949" t="str">
        <f t="shared" si="148"/>
        <v>Baja</v>
      </c>
      <c r="AI949" t="s">
        <v>153</v>
      </c>
      <c r="AJ949" t="str">
        <f>IFERROR(VLOOKUP(B949,Maestro_Regionales!$A$2:$B$35,2,FALSE),"Otras zonas")</f>
        <v>Costa</v>
      </c>
      <c r="AK949" t="str">
        <f t="shared" si="149"/>
        <v>MUTUAL SER | Costa</v>
      </c>
    </row>
    <row r="950" spans="1:37">
      <c r="A950" s="4" t="s">
        <v>419</v>
      </c>
      <c r="B950" s="4" t="s">
        <v>420</v>
      </c>
      <c r="C950" s="4" t="s">
        <v>461</v>
      </c>
      <c r="D950" s="4" t="s">
        <v>462</v>
      </c>
      <c r="E950" s="4" t="s">
        <v>88</v>
      </c>
      <c r="F950" s="4">
        <v>18</v>
      </c>
      <c r="G950" s="4">
        <v>1024</v>
      </c>
      <c r="H950" s="4">
        <v>0</v>
      </c>
      <c r="I950">
        <f t="shared" si="140"/>
        <v>1042</v>
      </c>
      <c r="J950">
        <f t="shared" si="141"/>
        <v>1.7274472168905951E-2</v>
      </c>
      <c r="K950">
        <f t="shared" si="142"/>
        <v>0.98272552783109401</v>
      </c>
      <c r="L950">
        <f t="shared" si="143"/>
        <v>0</v>
      </c>
      <c r="M950">
        <f>I950*Diccionario!$B$36</f>
        <v>2.3132604313725489</v>
      </c>
      <c r="N950">
        <f>M950*Diccionario!$B$37</f>
        <v>0.23363930356862744</v>
      </c>
      <c r="O950">
        <f>N950*Diccionario!$B$38</f>
        <v>3.5045895535294115E-2</v>
      </c>
      <c r="P950">
        <f>O950*Diccionario!$B$39</f>
        <v>3.1541305981764703E-2</v>
      </c>
      <c r="Q950">
        <f>P950*Diccionario!$B$40</f>
        <v>1.2616522392705882E-2</v>
      </c>
      <c r="R950">
        <f>Q950*Diccionario!$B$41</f>
        <v>8.2007395552588236E-3</v>
      </c>
      <c r="S950">
        <f t="shared" si="144"/>
        <v>8.2007395552588236E-3</v>
      </c>
      <c r="T950">
        <f>I950*Diccionario!$B$36</f>
        <v>2.3132604313725489</v>
      </c>
      <c r="U950">
        <f>T950*Diccionario!$B$42</f>
        <v>0.23363930356862744</v>
      </c>
      <c r="V950">
        <f>U950*Diccionario!$B$43</f>
        <v>0.19859340803333334</v>
      </c>
      <c r="W950">
        <f>V950*Diccionario!$B$44</f>
        <v>3.7732747526333335E-2</v>
      </c>
      <c r="X950">
        <f>W950*Diccionario!$B$45</f>
        <v>1.4715771535270001E-2</v>
      </c>
      <c r="Y950">
        <f>X950*Diccionario!$B$46</f>
        <v>1.3097036666390302E-2</v>
      </c>
      <c r="Z950">
        <f>Y950*Diccionario!$B$47</f>
        <v>4.8459035665644112E-3</v>
      </c>
      <c r="AA950">
        <f>Z950*Diccionario!$B$48</f>
        <v>4.8459035665644112E-3</v>
      </c>
      <c r="AB950">
        <f>AA950*Diccionario!$B$49</f>
        <v>3.6344276749233082E-3</v>
      </c>
      <c r="AC950">
        <f t="shared" si="145"/>
        <v>3.6344276749233082E-3</v>
      </c>
      <c r="AD950">
        <f t="shared" si="146"/>
        <v>1.1835167230182131E-2</v>
      </c>
      <c r="AE950">
        <f t="shared" si="147"/>
        <v>1.9832981929184229E-5</v>
      </c>
      <c r="AF950" t="e">
        <f ca="1">IF(AD950="","",_xludf.RANK.EQ(AD950,$AD$2:$AD$5513,0))</f>
        <v>#NAME?</v>
      </c>
      <c r="AH950" t="str">
        <f t="shared" si="148"/>
        <v>Baja</v>
      </c>
      <c r="AI950" t="s">
        <v>153</v>
      </c>
      <c r="AJ950" t="str">
        <f>IFERROR(VLOOKUP(B950,Maestro_Regionales!$A$2:$B$35,2,FALSE),"Otras zonas")</f>
        <v>Costa</v>
      </c>
      <c r="AK950" t="str">
        <f t="shared" si="149"/>
        <v>COOSALUD EPS | Costa</v>
      </c>
    </row>
    <row r="951" spans="1:37">
      <c r="A951" s="4" t="s">
        <v>419</v>
      </c>
      <c r="B951" s="4" t="s">
        <v>420</v>
      </c>
      <c r="C951" s="4" t="s">
        <v>461</v>
      </c>
      <c r="D951" s="4" t="s">
        <v>462</v>
      </c>
      <c r="E951" s="4" t="s">
        <v>89</v>
      </c>
      <c r="F951" s="4">
        <v>10</v>
      </c>
      <c r="G951" s="4">
        <v>893</v>
      </c>
      <c r="H951" s="4">
        <v>0</v>
      </c>
      <c r="I951">
        <f t="shared" si="140"/>
        <v>903</v>
      </c>
      <c r="J951">
        <f t="shared" si="141"/>
        <v>1.1074197120708749E-2</v>
      </c>
      <c r="K951">
        <f t="shared" si="142"/>
        <v>0.98892580287929122</v>
      </c>
      <c r="L951">
        <f t="shared" si="143"/>
        <v>0</v>
      </c>
      <c r="M951">
        <f>I951*Diccionario!$B$36</f>
        <v>2.0046777058823526</v>
      </c>
      <c r="N951">
        <f>M951*Diccionario!$B$37</f>
        <v>0.20247244829411762</v>
      </c>
      <c r="O951">
        <f>N951*Diccionario!$B$38</f>
        <v>3.0370867244117642E-2</v>
      </c>
      <c r="P951">
        <f>O951*Diccionario!$B$39</f>
        <v>2.7333780519705878E-2</v>
      </c>
      <c r="Q951">
        <f>P951*Diccionario!$B$40</f>
        <v>1.0933512207882351E-2</v>
      </c>
      <c r="R951">
        <f>Q951*Diccionario!$B$41</f>
        <v>7.1067829351235288E-3</v>
      </c>
      <c r="S951">
        <f t="shared" si="144"/>
        <v>7.1067829351235288E-3</v>
      </c>
      <c r="T951">
        <f>I951*Diccionario!$B$36</f>
        <v>2.0046777058823526</v>
      </c>
      <c r="U951">
        <f>T951*Diccionario!$B$42</f>
        <v>0.20247244829411762</v>
      </c>
      <c r="V951">
        <f>U951*Diccionario!$B$43</f>
        <v>0.17210158104999998</v>
      </c>
      <c r="W951">
        <f>V951*Diccionario!$B$44</f>
        <v>3.2699300399499996E-2</v>
      </c>
      <c r="X951">
        <f>W951*Diccionario!$B$45</f>
        <v>1.2752727155804999E-2</v>
      </c>
      <c r="Y951">
        <f>X951*Diccionario!$B$46</f>
        <v>1.134992716866645E-2</v>
      </c>
      <c r="Z951">
        <f>Y951*Diccionario!$B$47</f>
        <v>4.1994730524065865E-3</v>
      </c>
      <c r="AA951">
        <f>Z951*Diccionario!$B$48</f>
        <v>4.1994730524065865E-3</v>
      </c>
      <c r="AB951">
        <f>AA951*Diccionario!$B$49</f>
        <v>3.1496047893049398E-3</v>
      </c>
      <c r="AC951">
        <f t="shared" si="145"/>
        <v>3.1496047893049398E-3</v>
      </c>
      <c r="AD951">
        <f t="shared" si="146"/>
        <v>1.0256387724428469E-2</v>
      </c>
      <c r="AE951">
        <f t="shared" si="147"/>
        <v>1.7187315433832398E-5</v>
      </c>
      <c r="AF951" t="e">
        <f ca="1">IF(AD951="","",_xludf.RANK.EQ(AD951,$AD$2:$AD$5513,0))</f>
        <v>#NAME?</v>
      </c>
      <c r="AH951" t="str">
        <f t="shared" si="148"/>
        <v>Baja</v>
      </c>
      <c r="AI951" t="s">
        <v>153</v>
      </c>
      <c r="AJ951" t="str">
        <f>IFERROR(VLOOKUP(B951,Maestro_Regionales!$A$2:$B$35,2,FALSE),"Otras zonas")</f>
        <v>Costa</v>
      </c>
      <c r="AK951" t="str">
        <f t="shared" si="149"/>
        <v>PROTEGER EPS (ANTES CAJACOPI EPS) | Costa</v>
      </c>
    </row>
    <row r="952" spans="1:37">
      <c r="A952" s="4" t="s">
        <v>419</v>
      </c>
      <c r="B952" s="4" t="s">
        <v>420</v>
      </c>
      <c r="C952" s="4" t="s">
        <v>461</v>
      </c>
      <c r="D952" s="4" t="s">
        <v>462</v>
      </c>
      <c r="E952" s="4" t="s">
        <v>87</v>
      </c>
      <c r="F952" s="4">
        <v>89</v>
      </c>
      <c r="G952" s="4">
        <v>501</v>
      </c>
      <c r="H952" s="4">
        <v>0</v>
      </c>
      <c r="I952">
        <f t="shared" si="140"/>
        <v>590</v>
      </c>
      <c r="J952">
        <f t="shared" si="141"/>
        <v>0.15084745762711865</v>
      </c>
      <c r="K952">
        <f t="shared" si="142"/>
        <v>0.8491525423728814</v>
      </c>
      <c r="L952">
        <f t="shared" si="143"/>
        <v>0</v>
      </c>
      <c r="M952">
        <f>I952*Diccionario!$B$36</f>
        <v>1.309811568627451</v>
      </c>
      <c r="N952">
        <f>M952*Diccionario!$B$37</f>
        <v>0.13229096843137256</v>
      </c>
      <c r="O952">
        <f>N952*Diccionario!$B$38</f>
        <v>1.9843645264705882E-2</v>
      </c>
      <c r="P952">
        <f>O952*Diccionario!$B$39</f>
        <v>1.7859280738235294E-2</v>
      </c>
      <c r="Q952">
        <f>P952*Diccionario!$B$40</f>
        <v>7.1437122952941181E-3</v>
      </c>
      <c r="R952">
        <f>Q952*Diccionario!$B$41</f>
        <v>4.6434129919411772E-3</v>
      </c>
      <c r="S952">
        <f t="shared" si="144"/>
        <v>4.6434129919411772E-3</v>
      </c>
      <c r="T952">
        <f>I952*Diccionario!$B$36</f>
        <v>1.309811568627451</v>
      </c>
      <c r="U952">
        <f>T952*Diccionario!$B$42</f>
        <v>0.13229096843137256</v>
      </c>
      <c r="V952">
        <f>U952*Diccionario!$B$43</f>
        <v>0.11244732316666667</v>
      </c>
      <c r="W952">
        <f>V952*Diccionario!$B$44</f>
        <v>2.1364991401666669E-2</v>
      </c>
      <c r="X952">
        <f>W952*Diccionario!$B$45</f>
        <v>8.3323466466500018E-3</v>
      </c>
      <c r="Y952">
        <f>X952*Diccionario!$B$46</f>
        <v>7.4157885155185016E-3</v>
      </c>
      <c r="Z952">
        <f>Y952*Diccionario!$B$47</f>
        <v>2.7438417507418458E-3</v>
      </c>
      <c r="AA952">
        <f>Z952*Diccionario!$B$48</f>
        <v>2.7438417507418458E-3</v>
      </c>
      <c r="AB952">
        <f>AA952*Diccionario!$B$49</f>
        <v>2.0578813130563843E-3</v>
      </c>
      <c r="AC952">
        <f t="shared" si="145"/>
        <v>2.0578813130563843E-3</v>
      </c>
      <c r="AD952">
        <f t="shared" si="146"/>
        <v>6.7012943049975619E-3</v>
      </c>
      <c r="AE952">
        <f t="shared" si="147"/>
        <v>1.122980742631353E-5</v>
      </c>
      <c r="AF952" t="e">
        <f ca="1">IF(AD952="","",_xludf.RANK.EQ(AD952,$AD$2:$AD$5513,0))</f>
        <v>#NAME?</v>
      </c>
      <c r="AH952" t="str">
        <f t="shared" si="148"/>
        <v>Baja</v>
      </c>
      <c r="AI952" t="s">
        <v>153</v>
      </c>
      <c r="AJ952" t="str">
        <f>IFERROR(VLOOKUP(B952,Maestro_Regionales!$A$2:$B$35,2,FALSE),"Otras zonas")</f>
        <v>Costa</v>
      </c>
      <c r="AK952" t="str">
        <f t="shared" si="149"/>
        <v>NUEVA EPS | Costa</v>
      </c>
    </row>
    <row r="953" spans="1:37">
      <c r="A953" s="4" t="s">
        <v>419</v>
      </c>
      <c r="B953" s="4" t="s">
        <v>420</v>
      </c>
      <c r="C953" s="4" t="s">
        <v>461</v>
      </c>
      <c r="D953" s="4" t="s">
        <v>462</v>
      </c>
      <c r="E953" s="4" t="s">
        <v>90</v>
      </c>
      <c r="F953" s="4">
        <v>0</v>
      </c>
      <c r="G953" s="4">
        <v>0</v>
      </c>
      <c r="H953" s="4">
        <v>225</v>
      </c>
      <c r="I953">
        <f t="shared" si="140"/>
        <v>225</v>
      </c>
      <c r="J953">
        <f t="shared" si="141"/>
        <v>0</v>
      </c>
      <c r="K953">
        <f t="shared" si="142"/>
        <v>0</v>
      </c>
      <c r="L953">
        <f t="shared" si="143"/>
        <v>1</v>
      </c>
      <c r="M953">
        <f>I953*Diccionario!$B$36</f>
        <v>0.49950441176470584</v>
      </c>
      <c r="N953">
        <f>M953*Diccionario!$B$37</f>
        <v>5.044994558823529E-2</v>
      </c>
      <c r="O953">
        <f>N953*Diccionario!$B$38</f>
        <v>7.5674918382352928E-3</v>
      </c>
      <c r="P953">
        <f>O953*Diccionario!$B$39</f>
        <v>6.8107426544117633E-3</v>
      </c>
      <c r="Q953">
        <f>P953*Diccionario!$B$40</f>
        <v>2.7242970617647054E-3</v>
      </c>
      <c r="R953">
        <f>Q953*Diccionario!$B$41</f>
        <v>1.7707930901470585E-3</v>
      </c>
      <c r="S953">
        <f t="shared" si="144"/>
        <v>1.7707930901470585E-3</v>
      </c>
      <c r="T953">
        <f>I953*Diccionario!$B$36</f>
        <v>0.49950441176470584</v>
      </c>
      <c r="U953">
        <f>T953*Diccionario!$B$42</f>
        <v>5.044994558823529E-2</v>
      </c>
      <c r="V953">
        <f>U953*Diccionario!$B$43</f>
        <v>4.2882453749999994E-2</v>
      </c>
      <c r="W953">
        <f>V953*Diccionario!$B$44</f>
        <v>8.1476662124999981E-3</v>
      </c>
      <c r="X953">
        <f>W953*Diccionario!$B$45</f>
        <v>3.1775898228749992E-3</v>
      </c>
      <c r="Y953">
        <f>X953*Diccionario!$B$46</f>
        <v>2.8280549423587492E-3</v>
      </c>
      <c r="Z953">
        <f>Y953*Diccionario!$B$47</f>
        <v>1.0463803286727372E-3</v>
      </c>
      <c r="AA953">
        <f>Z953*Diccionario!$B$48</f>
        <v>1.0463803286727372E-3</v>
      </c>
      <c r="AB953">
        <f>AA953*Diccionario!$B$49</f>
        <v>7.8478524650455296E-4</v>
      </c>
      <c r="AC953">
        <f t="shared" si="145"/>
        <v>7.8478524650455296E-4</v>
      </c>
      <c r="AD953">
        <f t="shared" si="146"/>
        <v>2.5555783366516113E-3</v>
      </c>
      <c r="AE953">
        <f t="shared" si="147"/>
        <v>4.2825536795263442E-6</v>
      </c>
      <c r="AF953" t="e">
        <f ca="1">IF(AD953="","",_xludf.RANK.EQ(AD953,$AD$2:$AD$5513,0))</f>
        <v>#NAME?</v>
      </c>
      <c r="AH953" t="str">
        <f t="shared" si="148"/>
        <v>Baja</v>
      </c>
      <c r="AI953" t="s">
        <v>153</v>
      </c>
      <c r="AJ953" t="str">
        <f>IFERROR(VLOOKUP(B953,Maestro_Regionales!$A$2:$B$35,2,FALSE),"Otras zonas")</f>
        <v>Costa</v>
      </c>
      <c r="AK953" t="str">
        <f t="shared" si="149"/>
        <v>REGIMEN DE EXCEPCION | Costa</v>
      </c>
    </row>
    <row r="954" spans="1:37">
      <c r="A954" s="4" t="s">
        <v>419</v>
      </c>
      <c r="B954" s="4" t="s">
        <v>420</v>
      </c>
      <c r="C954" s="4" t="s">
        <v>463</v>
      </c>
      <c r="D954" s="4" t="s">
        <v>464</v>
      </c>
      <c r="E954" s="4" t="s">
        <v>77</v>
      </c>
      <c r="F954" s="4">
        <v>5239</v>
      </c>
      <c r="G954" s="4">
        <v>32846</v>
      </c>
      <c r="H954" s="4">
        <v>0</v>
      </c>
      <c r="I954">
        <f t="shared" si="140"/>
        <v>38085</v>
      </c>
      <c r="J954">
        <f t="shared" si="141"/>
        <v>0.13756071944335041</v>
      </c>
      <c r="K954">
        <f t="shared" si="142"/>
        <v>0.86243928055664965</v>
      </c>
      <c r="L954">
        <f t="shared" si="143"/>
        <v>0</v>
      </c>
      <c r="M954">
        <f>I954*Diccionario!$B$36</f>
        <v>84.549446764705877</v>
      </c>
      <c r="N954">
        <f>M954*Diccionario!$B$37</f>
        <v>8.5394941232352934</v>
      </c>
      <c r="O954">
        <f>N954*Diccionario!$B$38</f>
        <v>1.280924118485294</v>
      </c>
      <c r="P954">
        <f>O954*Diccionario!$B$39</f>
        <v>1.1528317066367646</v>
      </c>
      <c r="Q954">
        <f>P954*Diccionario!$B$40</f>
        <v>0.46113268265470586</v>
      </c>
      <c r="R954">
        <f>Q954*Diccionario!$B$41</f>
        <v>0.29973624372555879</v>
      </c>
      <c r="S954">
        <f t="shared" si="144"/>
        <v>0.29973624372555879</v>
      </c>
      <c r="T954">
        <f>I954*Diccionario!$B$36</f>
        <v>84.549446764705877</v>
      </c>
      <c r="U954">
        <f>T954*Diccionario!$B$42</f>
        <v>8.5394941232352934</v>
      </c>
      <c r="V954">
        <f>U954*Diccionario!$B$43</f>
        <v>7.2585700047499992</v>
      </c>
      <c r="W954">
        <f>V954*Diccionario!$B$44</f>
        <v>1.3791283009024999</v>
      </c>
      <c r="X954">
        <f>W954*Diccionario!$B$45</f>
        <v>0.53786003735197496</v>
      </c>
      <c r="Y954">
        <f>X954*Diccionario!$B$46</f>
        <v>0.47869543324325775</v>
      </c>
      <c r="Z954">
        <f>Y954*Diccionario!$B$47</f>
        <v>0.17711731030000535</v>
      </c>
      <c r="AA954">
        <f>Z954*Diccionario!$B$48</f>
        <v>0.17711731030000535</v>
      </c>
      <c r="AB954">
        <f>AA954*Diccionario!$B$49</f>
        <v>0.13283798272500402</v>
      </c>
      <c r="AC954">
        <f t="shared" si="145"/>
        <v>0.13283798272500402</v>
      </c>
      <c r="AD954">
        <f t="shared" si="146"/>
        <v>0.43257422645056282</v>
      </c>
      <c r="AE954">
        <f t="shared" si="147"/>
        <v>7.2489358615449267E-4</v>
      </c>
      <c r="AF954" t="e">
        <f ca="1">IF(AD954="","",_xludf.RANK.EQ(AD954,$AD$2:$AD$5513,0))</f>
        <v>#NAME?</v>
      </c>
      <c r="AH954" t="str">
        <f t="shared" si="148"/>
        <v>Media</v>
      </c>
      <c r="AI954" t="s">
        <v>153</v>
      </c>
      <c r="AJ954" t="str">
        <f>IFERROR(VLOOKUP(B954,Maestro_Regionales!$A$2:$B$35,2,FALSE),"Otras zonas")</f>
        <v>Costa</v>
      </c>
      <c r="AK954" t="str">
        <f t="shared" si="149"/>
        <v>MUTUAL SER | Costa</v>
      </c>
    </row>
    <row r="955" spans="1:37">
      <c r="A955" s="4" t="s">
        <v>419</v>
      </c>
      <c r="B955" s="4" t="s">
        <v>420</v>
      </c>
      <c r="C955" s="4" t="s">
        <v>463</v>
      </c>
      <c r="D955" s="4" t="s">
        <v>464</v>
      </c>
      <c r="E955" s="4" t="s">
        <v>87</v>
      </c>
      <c r="F955" s="4">
        <v>1444</v>
      </c>
      <c r="G955" s="4">
        <v>4886</v>
      </c>
      <c r="H955" s="4">
        <v>0</v>
      </c>
      <c r="I955">
        <f t="shared" si="140"/>
        <v>6330</v>
      </c>
      <c r="J955">
        <f t="shared" si="141"/>
        <v>0.22812006319115324</v>
      </c>
      <c r="K955">
        <f t="shared" si="142"/>
        <v>0.77187993680884681</v>
      </c>
      <c r="L955">
        <f t="shared" si="143"/>
        <v>0</v>
      </c>
      <c r="M955">
        <f>I955*Diccionario!$B$36</f>
        <v>14.052724117647058</v>
      </c>
      <c r="N955">
        <f>M955*Diccionario!$B$37</f>
        <v>1.4193251358823529</v>
      </c>
      <c r="O955">
        <f>N955*Diccionario!$B$38</f>
        <v>0.21289877038235291</v>
      </c>
      <c r="P955">
        <f>O955*Diccionario!$B$39</f>
        <v>0.19160889334411763</v>
      </c>
      <c r="Q955">
        <f>P955*Diccionario!$B$40</f>
        <v>7.664355733764705E-2</v>
      </c>
      <c r="R955">
        <f>Q955*Diccionario!$B$41</f>
        <v>4.9818312269470581E-2</v>
      </c>
      <c r="S955">
        <f t="shared" si="144"/>
        <v>4.9818312269470581E-2</v>
      </c>
      <c r="T955">
        <f>I955*Diccionario!$B$36</f>
        <v>14.052724117647058</v>
      </c>
      <c r="U955">
        <f>T955*Diccionario!$B$42</f>
        <v>1.4193251358823529</v>
      </c>
      <c r="V955">
        <f>U955*Diccionario!$B$43</f>
        <v>1.2064263654999998</v>
      </c>
      <c r="W955">
        <f>V955*Diccionario!$B$44</f>
        <v>0.22922100944499996</v>
      </c>
      <c r="X955">
        <f>W955*Diccionario!$B$45</f>
        <v>8.9396193683549979E-2</v>
      </c>
      <c r="Y955">
        <f>X955*Diccionario!$B$46</f>
        <v>7.9562612378359487E-2</v>
      </c>
      <c r="Z955">
        <f>Y955*Diccionario!$B$47</f>
        <v>2.943816657999301E-2</v>
      </c>
      <c r="AA955">
        <f>Z955*Diccionario!$B$48</f>
        <v>2.943816657999301E-2</v>
      </c>
      <c r="AB955">
        <f>AA955*Diccionario!$B$49</f>
        <v>2.2078624934994757E-2</v>
      </c>
      <c r="AC955">
        <f t="shared" si="145"/>
        <v>2.2078624934994757E-2</v>
      </c>
      <c r="AD955">
        <f t="shared" si="146"/>
        <v>7.1896937204465342E-2</v>
      </c>
      <c r="AE955">
        <f t="shared" si="147"/>
        <v>1.2048251018400784E-4</v>
      </c>
      <c r="AF955" t="e">
        <f ca="1">IF(AD955="","",_xludf.RANK.EQ(AD955,$AD$2:$AD$5513,0))</f>
        <v>#NAME?</v>
      </c>
      <c r="AH955" t="str">
        <f t="shared" si="148"/>
        <v>Baja</v>
      </c>
      <c r="AI955" t="s">
        <v>153</v>
      </c>
      <c r="AJ955" t="str">
        <f>IFERROR(VLOOKUP(B955,Maestro_Regionales!$A$2:$B$35,2,FALSE),"Otras zonas")</f>
        <v>Costa</v>
      </c>
      <c r="AK955" t="str">
        <f t="shared" si="149"/>
        <v>NUEVA EPS | Costa</v>
      </c>
    </row>
    <row r="956" spans="1:37">
      <c r="A956" s="4" t="s">
        <v>419</v>
      </c>
      <c r="B956" s="4" t="s">
        <v>420</v>
      </c>
      <c r="C956" s="4" t="s">
        <v>463</v>
      </c>
      <c r="D956" s="4" t="s">
        <v>464</v>
      </c>
      <c r="E956" s="4" t="s">
        <v>88</v>
      </c>
      <c r="F956" s="4">
        <v>225</v>
      </c>
      <c r="G956" s="4">
        <v>4383</v>
      </c>
      <c r="H956" s="4">
        <v>0</v>
      </c>
      <c r="I956">
        <f t="shared" si="140"/>
        <v>4608</v>
      </c>
      <c r="J956">
        <f t="shared" si="141"/>
        <v>4.8828125E-2</v>
      </c>
      <c r="K956">
        <f t="shared" si="142"/>
        <v>0.951171875</v>
      </c>
      <c r="L956">
        <f t="shared" si="143"/>
        <v>0</v>
      </c>
      <c r="M956">
        <f>I956*Diccionario!$B$36</f>
        <v>10.229850352941176</v>
      </c>
      <c r="N956">
        <f>M956*Diccionario!$B$37</f>
        <v>1.0332148856470589</v>
      </c>
      <c r="O956">
        <f>N956*Diccionario!$B$38</f>
        <v>0.15498223284705884</v>
      </c>
      <c r="P956">
        <f>O956*Diccionario!$B$39</f>
        <v>0.13948400956235296</v>
      </c>
      <c r="Q956">
        <f>P956*Diccionario!$B$40</f>
        <v>5.5793603824941189E-2</v>
      </c>
      <c r="R956">
        <f>Q956*Diccionario!$B$41</f>
        <v>3.6265842486211772E-2</v>
      </c>
      <c r="S956">
        <f t="shared" si="144"/>
        <v>3.6265842486211772E-2</v>
      </c>
      <c r="T956">
        <f>I956*Diccionario!$B$36</f>
        <v>10.229850352941176</v>
      </c>
      <c r="U956">
        <f>T956*Diccionario!$B$42</f>
        <v>1.0332148856470589</v>
      </c>
      <c r="V956">
        <f>U956*Diccionario!$B$43</f>
        <v>0.87823265280000007</v>
      </c>
      <c r="W956">
        <f>V956*Diccionario!$B$44</f>
        <v>0.166864204032</v>
      </c>
      <c r="X956">
        <f>W956*Diccionario!$B$45</f>
        <v>6.5077039572479997E-2</v>
      </c>
      <c r="Y956">
        <f>X956*Diccionario!$B$46</f>
        <v>5.7918565219507195E-2</v>
      </c>
      <c r="Z956">
        <f>Y956*Diccionario!$B$47</f>
        <v>2.1429869131217662E-2</v>
      </c>
      <c r="AA956">
        <f>Z956*Diccionario!$B$48</f>
        <v>2.1429869131217662E-2</v>
      </c>
      <c r="AB956">
        <f>AA956*Diccionario!$B$49</f>
        <v>1.6072401848413246E-2</v>
      </c>
      <c r="AC956">
        <f t="shared" si="145"/>
        <v>1.6072401848413246E-2</v>
      </c>
      <c r="AD956">
        <f t="shared" si="146"/>
        <v>5.2338244334625014E-2</v>
      </c>
      <c r="AE956">
        <f t="shared" si="147"/>
        <v>8.7706699356699549E-5</v>
      </c>
      <c r="AF956" t="e">
        <f ca="1">IF(AD956="","",_xludf.RANK.EQ(AD956,$AD$2:$AD$5513,0))</f>
        <v>#NAME?</v>
      </c>
      <c r="AH956" t="str">
        <f t="shared" si="148"/>
        <v>Baja</v>
      </c>
      <c r="AI956" t="s">
        <v>153</v>
      </c>
      <c r="AJ956" t="str">
        <f>IFERROR(VLOOKUP(B956,Maestro_Regionales!$A$2:$B$35,2,FALSE),"Otras zonas")</f>
        <v>Costa</v>
      </c>
      <c r="AK956" t="str">
        <f t="shared" si="149"/>
        <v>COOSALUD EPS | Costa</v>
      </c>
    </row>
    <row r="957" spans="1:37">
      <c r="A957" s="4" t="s">
        <v>419</v>
      </c>
      <c r="B957" s="4" t="s">
        <v>420</v>
      </c>
      <c r="C957" s="4" t="s">
        <v>463</v>
      </c>
      <c r="D957" s="4" t="s">
        <v>464</v>
      </c>
      <c r="E957" s="4" t="s">
        <v>89</v>
      </c>
      <c r="F957" s="4">
        <v>40</v>
      </c>
      <c r="G957" s="4">
        <v>1854</v>
      </c>
      <c r="H957" s="4">
        <v>0</v>
      </c>
      <c r="I957">
        <f t="shared" si="140"/>
        <v>1894</v>
      </c>
      <c r="J957">
        <f t="shared" si="141"/>
        <v>2.1119324181626188E-2</v>
      </c>
      <c r="K957">
        <f t="shared" si="142"/>
        <v>0.97888067581837379</v>
      </c>
      <c r="L957">
        <f t="shared" si="143"/>
        <v>0</v>
      </c>
      <c r="M957">
        <f>I957*Diccionario!$B$36</f>
        <v>4.2047171372549013</v>
      </c>
      <c r="N957">
        <f>M957*Diccionario!$B$37</f>
        <v>0.42467643086274504</v>
      </c>
      <c r="O957">
        <f>N957*Diccionario!$B$38</f>
        <v>6.3701464629411758E-2</v>
      </c>
      <c r="P957">
        <f>O957*Diccionario!$B$39</f>
        <v>5.7331318166470586E-2</v>
      </c>
      <c r="Q957">
        <f>P957*Diccionario!$B$40</f>
        <v>2.2932527266588235E-2</v>
      </c>
      <c r="R957">
        <f>Q957*Diccionario!$B$41</f>
        <v>1.4906142723282353E-2</v>
      </c>
      <c r="S957">
        <f t="shared" si="144"/>
        <v>1.4906142723282353E-2</v>
      </c>
      <c r="T957">
        <f>I957*Diccionario!$B$36</f>
        <v>4.2047171372549013</v>
      </c>
      <c r="U957">
        <f>T957*Diccionario!$B$42</f>
        <v>0.42467643086274504</v>
      </c>
      <c r="V957">
        <f>U957*Diccionario!$B$43</f>
        <v>0.36097496623333325</v>
      </c>
      <c r="W957">
        <f>V957*Diccionario!$B$44</f>
        <v>6.8585243584333322E-2</v>
      </c>
      <c r="X957">
        <f>W957*Diccionario!$B$45</f>
        <v>2.6748244997889997E-2</v>
      </c>
      <c r="Y957">
        <f>X957*Diccionario!$B$46</f>
        <v>2.3805938048122099E-2</v>
      </c>
      <c r="Z957">
        <f>Y957*Diccionario!$B$47</f>
        <v>8.8081970778051757E-3</v>
      </c>
      <c r="AA957">
        <f>Z957*Diccionario!$B$48</f>
        <v>8.8081970778051757E-3</v>
      </c>
      <c r="AB957">
        <f>AA957*Diccionario!$B$49</f>
        <v>6.6061478083538818E-3</v>
      </c>
      <c r="AC957">
        <f t="shared" si="145"/>
        <v>6.6061478083538818E-3</v>
      </c>
      <c r="AD957">
        <f t="shared" si="146"/>
        <v>2.1512290531636235E-2</v>
      </c>
      <c r="AE957">
        <f t="shared" si="147"/>
        <v>3.604958519565732E-5</v>
      </c>
      <c r="AF957" t="e">
        <f ca="1">IF(AD957="","",_xludf.RANK.EQ(AD957,$AD$2:$AD$5513,0))</f>
        <v>#NAME?</v>
      </c>
      <c r="AH957" t="str">
        <f t="shared" si="148"/>
        <v>Baja</v>
      </c>
      <c r="AI957" t="s">
        <v>153</v>
      </c>
      <c r="AJ957" t="str">
        <f>IFERROR(VLOOKUP(B957,Maestro_Regionales!$A$2:$B$35,2,FALSE),"Otras zonas")</f>
        <v>Costa</v>
      </c>
      <c r="AK957" t="str">
        <f t="shared" si="149"/>
        <v>PROTEGER EPS (ANTES CAJACOPI EPS) | Costa</v>
      </c>
    </row>
    <row r="958" spans="1:37">
      <c r="A958" s="4" t="s">
        <v>419</v>
      </c>
      <c r="B958" s="4" t="s">
        <v>420</v>
      </c>
      <c r="C958" s="4" t="s">
        <v>463</v>
      </c>
      <c r="D958" s="4" t="s">
        <v>464</v>
      </c>
      <c r="E958" s="4" t="s">
        <v>90</v>
      </c>
      <c r="F958" s="4">
        <v>0</v>
      </c>
      <c r="G958" s="4">
        <v>0</v>
      </c>
      <c r="H958" s="4">
        <v>1367</v>
      </c>
      <c r="I958">
        <f t="shared" si="140"/>
        <v>1367</v>
      </c>
      <c r="J958">
        <f t="shared" si="141"/>
        <v>0</v>
      </c>
      <c r="K958">
        <f t="shared" si="142"/>
        <v>0</v>
      </c>
      <c r="L958">
        <f t="shared" si="143"/>
        <v>1</v>
      </c>
      <c r="M958">
        <f>I958*Diccionario!$B$36</f>
        <v>3.0347668039215683</v>
      </c>
      <c r="N958">
        <f>M958*Diccionario!$B$37</f>
        <v>0.30651144719607842</v>
      </c>
      <c r="O958">
        <f>N958*Diccionario!$B$38</f>
        <v>4.5976717079411762E-2</v>
      </c>
      <c r="P958">
        <f>O958*Diccionario!$B$39</f>
        <v>4.1379045371470587E-2</v>
      </c>
      <c r="Q958">
        <f>P958*Diccionario!$B$40</f>
        <v>1.6551618148588236E-2</v>
      </c>
      <c r="R958">
        <f>Q958*Diccionario!$B$41</f>
        <v>1.0758551796582354E-2</v>
      </c>
      <c r="S958">
        <f t="shared" si="144"/>
        <v>1.0758551796582354E-2</v>
      </c>
      <c r="T958">
        <f>I958*Diccionario!$B$36</f>
        <v>3.0347668039215683</v>
      </c>
      <c r="U958">
        <f>T958*Diccionario!$B$42</f>
        <v>0.30651144719607842</v>
      </c>
      <c r="V958">
        <f>U958*Diccionario!$B$43</f>
        <v>0.26053473011666667</v>
      </c>
      <c r="W958">
        <f>V958*Diccionario!$B$44</f>
        <v>4.9501598722166668E-2</v>
      </c>
      <c r="X958">
        <f>W958*Diccionario!$B$45</f>
        <v>1.9305623501645001E-2</v>
      </c>
      <c r="Y958">
        <f>X958*Diccionario!$B$46</f>
        <v>1.7182004916464051E-2</v>
      </c>
      <c r="Z958">
        <f>Y958*Diccionario!$B$47</f>
        <v>6.3573418190916988E-3</v>
      </c>
      <c r="AA958">
        <f>Z958*Diccionario!$B$48</f>
        <v>6.3573418190916988E-3</v>
      </c>
      <c r="AB958">
        <f>AA958*Diccionario!$B$49</f>
        <v>4.7680063643187739E-3</v>
      </c>
      <c r="AC958">
        <f t="shared" si="145"/>
        <v>4.7680063643187739E-3</v>
      </c>
      <c r="AD958">
        <f t="shared" si="146"/>
        <v>1.5526558160901129E-2</v>
      </c>
      <c r="AE958">
        <f t="shared" si="147"/>
        <v>2.6018892799611175E-5</v>
      </c>
      <c r="AF958" t="e">
        <f ca="1">IF(AD958="","",_xludf.RANK.EQ(AD958,$AD$2:$AD$5513,0))</f>
        <v>#NAME?</v>
      </c>
      <c r="AH958" t="str">
        <f t="shared" si="148"/>
        <v>Baja</v>
      </c>
      <c r="AI958" t="s">
        <v>153</v>
      </c>
      <c r="AJ958" t="str">
        <f>IFERROR(VLOOKUP(B958,Maestro_Regionales!$A$2:$B$35,2,FALSE),"Otras zonas")</f>
        <v>Costa</v>
      </c>
      <c r="AK958" t="str">
        <f t="shared" si="149"/>
        <v>REGIMEN DE EXCEPCION | Costa</v>
      </c>
    </row>
    <row r="959" spans="1:37">
      <c r="A959" s="4" t="s">
        <v>419</v>
      </c>
      <c r="B959" s="4" t="s">
        <v>420</v>
      </c>
      <c r="C959" s="4" t="s">
        <v>463</v>
      </c>
      <c r="D959" s="4" t="s">
        <v>464</v>
      </c>
      <c r="E959" s="4" t="s">
        <v>85</v>
      </c>
      <c r="F959" s="4">
        <v>8</v>
      </c>
      <c r="G959" s="4">
        <v>0</v>
      </c>
      <c r="H959" s="4">
        <v>0</v>
      </c>
      <c r="I959">
        <f t="shared" si="140"/>
        <v>8</v>
      </c>
      <c r="J959">
        <f t="shared" si="141"/>
        <v>1</v>
      </c>
      <c r="K959">
        <f t="shared" si="142"/>
        <v>0</v>
      </c>
      <c r="L959">
        <f t="shared" si="143"/>
        <v>0</v>
      </c>
      <c r="M959">
        <f>I959*Diccionario!$B$36</f>
        <v>1.7760156862745097E-2</v>
      </c>
      <c r="N959">
        <f>M959*Diccionario!$B$37</f>
        <v>1.7937758431372549E-3</v>
      </c>
      <c r="O959">
        <f>N959*Diccionario!$B$38</f>
        <v>2.6906637647058825E-4</v>
      </c>
      <c r="P959">
        <f>O959*Diccionario!$B$39</f>
        <v>2.4215973882352944E-4</v>
      </c>
      <c r="Q959">
        <f>P959*Diccionario!$B$40</f>
        <v>9.6863895529411786E-5</v>
      </c>
      <c r="R959">
        <f>Q959*Diccionario!$B$41</f>
        <v>6.2961532094117664E-5</v>
      </c>
      <c r="S959">
        <f t="shared" si="144"/>
        <v>6.2961532094117664E-5</v>
      </c>
      <c r="T959">
        <f>I959*Diccionario!$B$36</f>
        <v>1.7760156862745097E-2</v>
      </c>
      <c r="U959">
        <f>T959*Diccionario!$B$42</f>
        <v>1.7937758431372549E-3</v>
      </c>
      <c r="V959">
        <f>U959*Diccionario!$B$43</f>
        <v>1.5247094666666666E-3</v>
      </c>
      <c r="W959">
        <f>V959*Diccionario!$B$44</f>
        <v>2.8969479866666666E-4</v>
      </c>
      <c r="X959">
        <f>W959*Diccionario!$B$45</f>
        <v>1.1298097148000001E-4</v>
      </c>
      <c r="Y959">
        <f>X959*Diccionario!$B$46</f>
        <v>1.005530646172E-4</v>
      </c>
      <c r="Z959">
        <f>Y959*Diccionario!$B$47</f>
        <v>3.7204633908363997E-5</v>
      </c>
      <c r="AA959">
        <f>Z959*Diccionario!$B$48</f>
        <v>3.7204633908363997E-5</v>
      </c>
      <c r="AB959">
        <f>AA959*Diccionario!$B$49</f>
        <v>2.7903475431272998E-5</v>
      </c>
      <c r="AC959">
        <f t="shared" si="145"/>
        <v>2.7903475431272998E-5</v>
      </c>
      <c r="AD959">
        <f t="shared" si="146"/>
        <v>9.0865007525390662E-5</v>
      </c>
      <c r="AE959">
        <f t="shared" si="147"/>
        <v>1.5226857527204786E-7</v>
      </c>
      <c r="AF959" t="e">
        <f ca="1">IF(AD959="","",_xludf.RANK.EQ(AD959,$AD$2:$AD$5513,0))</f>
        <v>#NAME?</v>
      </c>
      <c r="AH959" t="str">
        <f t="shared" si="148"/>
        <v>Baja</v>
      </c>
      <c r="AI959" t="s">
        <v>153</v>
      </c>
      <c r="AJ959" t="str">
        <f>IFERROR(VLOOKUP(B959,Maestro_Regionales!$A$2:$B$35,2,FALSE),"Otras zonas")</f>
        <v>Costa</v>
      </c>
      <c r="AK959" t="str">
        <f t="shared" si="149"/>
        <v>SALUD TOTAL EPS | Costa</v>
      </c>
    </row>
    <row r="960" spans="1:37">
      <c r="A960" s="4" t="s">
        <v>419</v>
      </c>
      <c r="B960" s="4" t="s">
        <v>420</v>
      </c>
      <c r="C960" s="4" t="s">
        <v>465</v>
      </c>
      <c r="D960" s="4" t="s">
        <v>466</v>
      </c>
      <c r="E960" s="4" t="s">
        <v>87</v>
      </c>
      <c r="F960" s="4">
        <v>1004</v>
      </c>
      <c r="G960" s="4">
        <v>13108</v>
      </c>
      <c r="H960" s="4">
        <v>0</v>
      </c>
      <c r="I960">
        <f t="shared" si="140"/>
        <v>14112</v>
      </c>
      <c r="J960">
        <f t="shared" si="141"/>
        <v>7.1145124716553293E-2</v>
      </c>
      <c r="K960">
        <f t="shared" si="142"/>
        <v>0.92885487528344668</v>
      </c>
      <c r="L960">
        <f t="shared" si="143"/>
        <v>0</v>
      </c>
      <c r="M960">
        <f>I960*Diccionario!$B$36</f>
        <v>31.328916705882349</v>
      </c>
      <c r="N960">
        <f>M960*Diccionario!$B$37</f>
        <v>3.1642205872941176</v>
      </c>
      <c r="O960">
        <f>N960*Diccionario!$B$38</f>
        <v>0.47463308809411764</v>
      </c>
      <c r="P960">
        <f>O960*Diccionario!$B$39</f>
        <v>0.4271697792847059</v>
      </c>
      <c r="Q960">
        <f>P960*Diccionario!$B$40</f>
        <v>0.17086791171388238</v>
      </c>
      <c r="R960">
        <f>Q960*Diccionario!$B$41</f>
        <v>0.11106414261402354</v>
      </c>
      <c r="S960">
        <f t="shared" si="144"/>
        <v>0.11106414261402354</v>
      </c>
      <c r="T960">
        <f>I960*Diccionario!$B$36</f>
        <v>31.328916705882349</v>
      </c>
      <c r="U960">
        <f>T960*Diccionario!$B$42</f>
        <v>3.1642205872941176</v>
      </c>
      <c r="V960">
        <f>U960*Diccionario!$B$43</f>
        <v>2.6895874992</v>
      </c>
      <c r="W960">
        <f>V960*Diccionario!$B$44</f>
        <v>0.51102162484799996</v>
      </c>
      <c r="X960">
        <f>W960*Diccionario!$B$45</f>
        <v>0.19929843369071998</v>
      </c>
      <c r="Y960">
        <f>X960*Diccionario!$B$46</f>
        <v>0.17737560598474078</v>
      </c>
      <c r="Z960">
        <f>Y960*Diccionario!$B$47</f>
        <v>6.5628974214354083E-2</v>
      </c>
      <c r="AA960">
        <f>Z960*Diccionario!$B$48</f>
        <v>6.5628974214354083E-2</v>
      </c>
      <c r="AB960">
        <f>AA960*Diccionario!$B$49</f>
        <v>4.9221730660765559E-2</v>
      </c>
      <c r="AC960">
        <f t="shared" si="145"/>
        <v>4.9221730660765559E-2</v>
      </c>
      <c r="AD960">
        <f t="shared" si="146"/>
        <v>0.1602858732747891</v>
      </c>
      <c r="AE960">
        <f t="shared" si="147"/>
        <v>2.6860176677989239E-4</v>
      </c>
      <c r="AF960" t="e">
        <f ca="1">IF(AD960="","",_xludf.RANK.EQ(AD960,$AD$2:$AD$5513,0))</f>
        <v>#NAME?</v>
      </c>
      <c r="AH960" t="str">
        <f t="shared" si="148"/>
        <v>Media</v>
      </c>
      <c r="AI960" t="s">
        <v>153</v>
      </c>
      <c r="AJ960" t="str">
        <f>IFERROR(VLOOKUP(B960,Maestro_Regionales!$A$2:$B$35,2,FALSE),"Otras zonas")</f>
        <v>Costa</v>
      </c>
      <c r="AK960" t="str">
        <f t="shared" si="149"/>
        <v>NUEVA EPS | Costa</v>
      </c>
    </row>
    <row r="961" spans="1:37">
      <c r="A961" s="4" t="s">
        <v>419</v>
      </c>
      <c r="B961" s="4" t="s">
        <v>420</v>
      </c>
      <c r="C961" s="4" t="s">
        <v>465</v>
      </c>
      <c r="D961" s="4" t="s">
        <v>466</v>
      </c>
      <c r="E961" s="4" t="s">
        <v>90</v>
      </c>
      <c r="F961" s="4">
        <v>0</v>
      </c>
      <c r="G961" s="4">
        <v>0</v>
      </c>
      <c r="H961" s="4">
        <v>332</v>
      </c>
      <c r="I961">
        <f t="shared" si="140"/>
        <v>332</v>
      </c>
      <c r="J961">
        <f t="shared" si="141"/>
        <v>0</v>
      </c>
      <c r="K961">
        <f t="shared" si="142"/>
        <v>0</v>
      </c>
      <c r="L961">
        <f t="shared" si="143"/>
        <v>1</v>
      </c>
      <c r="M961">
        <f>I961*Diccionario!$B$36</f>
        <v>0.7370465098039215</v>
      </c>
      <c r="N961">
        <f>M961*Diccionario!$B$37</f>
        <v>7.4441697490196079E-2</v>
      </c>
      <c r="O961">
        <f>N961*Diccionario!$B$38</f>
        <v>1.1166254623529411E-2</v>
      </c>
      <c r="P961">
        <f>O961*Diccionario!$B$39</f>
        <v>1.0049629161176471E-2</v>
      </c>
      <c r="Q961">
        <f>P961*Diccionario!$B$40</f>
        <v>4.0198516644705884E-3</v>
      </c>
      <c r="R961">
        <f>Q961*Diccionario!$B$41</f>
        <v>2.6129035819058826E-3</v>
      </c>
      <c r="S961">
        <f t="shared" si="144"/>
        <v>2.6129035819058826E-3</v>
      </c>
      <c r="T961">
        <f>I961*Diccionario!$B$36</f>
        <v>0.7370465098039215</v>
      </c>
      <c r="U961">
        <f>T961*Diccionario!$B$42</f>
        <v>7.4441697490196079E-2</v>
      </c>
      <c r="V961">
        <f>U961*Diccionario!$B$43</f>
        <v>6.327544286666667E-2</v>
      </c>
      <c r="W961">
        <f>V961*Diccionario!$B$44</f>
        <v>1.2022334144666667E-2</v>
      </c>
      <c r="X961">
        <f>W961*Diccionario!$B$45</f>
        <v>4.68871031642E-3</v>
      </c>
      <c r="Y961">
        <f>X961*Diccionario!$B$46</f>
        <v>4.1729521816138001E-3</v>
      </c>
      <c r="Z961">
        <f>Y961*Diccionario!$B$47</f>
        <v>1.543992307197106E-3</v>
      </c>
      <c r="AA961">
        <f>Z961*Diccionario!$B$48</f>
        <v>1.543992307197106E-3</v>
      </c>
      <c r="AB961">
        <f>AA961*Diccionario!$B$49</f>
        <v>1.1579942303978296E-3</v>
      </c>
      <c r="AC961">
        <f t="shared" si="145"/>
        <v>1.1579942303978296E-3</v>
      </c>
      <c r="AD961">
        <f t="shared" si="146"/>
        <v>3.7708978123037122E-3</v>
      </c>
      <c r="AE961">
        <f t="shared" si="147"/>
        <v>6.3191458737899853E-6</v>
      </c>
      <c r="AF961" t="e">
        <f ca="1">IF(AD961="","",_xludf.RANK.EQ(AD961,$AD$2:$AD$5513,0))</f>
        <v>#NAME?</v>
      </c>
      <c r="AH961" t="str">
        <f t="shared" si="148"/>
        <v>Baja</v>
      </c>
      <c r="AI961" t="s">
        <v>153</v>
      </c>
      <c r="AJ961" t="str">
        <f>IFERROR(VLOOKUP(B961,Maestro_Regionales!$A$2:$B$35,2,FALSE),"Otras zonas")</f>
        <v>Costa</v>
      </c>
      <c r="AK961" t="str">
        <f t="shared" si="149"/>
        <v>REGIMEN DE EXCEPCION | Costa</v>
      </c>
    </row>
    <row r="962" spans="1:37">
      <c r="A962" s="4" t="s">
        <v>419</v>
      </c>
      <c r="B962" s="4" t="s">
        <v>420</v>
      </c>
      <c r="C962" s="4" t="s">
        <v>465</v>
      </c>
      <c r="D962" s="4" t="s">
        <v>466</v>
      </c>
      <c r="E962" s="4" t="s">
        <v>89</v>
      </c>
      <c r="F962" s="4">
        <v>1</v>
      </c>
      <c r="G962" s="4">
        <v>0</v>
      </c>
      <c r="H962" s="4">
        <v>0</v>
      </c>
      <c r="I962">
        <f t="shared" ref="I962:I1025" si="150">SUM(F962:H962)</f>
        <v>1</v>
      </c>
      <c r="J962">
        <f t="shared" ref="J962:J1025" si="151">IFERROR(F962/I962,0)</f>
        <v>1</v>
      </c>
      <c r="K962">
        <f t="shared" ref="K962:K1025" si="152">IFERROR(G962/I962,0)</f>
        <v>0</v>
      </c>
      <c r="L962">
        <f t="shared" ref="L962:L1025" si="153">IFERROR(H962/I962,0)</f>
        <v>0</v>
      </c>
      <c r="M962">
        <f>I962*Diccionario!$B$36</f>
        <v>2.2200196078431371E-3</v>
      </c>
      <c r="N962">
        <f>M962*Diccionario!$B$37</f>
        <v>2.2422198039215687E-4</v>
      </c>
      <c r="O962">
        <f>N962*Diccionario!$B$38</f>
        <v>3.3633297058823532E-5</v>
      </c>
      <c r="P962">
        <f>O962*Diccionario!$B$39</f>
        <v>3.026996735294118E-5</v>
      </c>
      <c r="Q962">
        <f>P962*Diccionario!$B$40</f>
        <v>1.2107986941176473E-5</v>
      </c>
      <c r="R962">
        <f>Q962*Diccionario!$B$41</f>
        <v>7.870191511764708E-6</v>
      </c>
      <c r="S962">
        <f t="shared" ref="S962:S1025" si="154">R962</f>
        <v>7.870191511764708E-6</v>
      </c>
      <c r="T962">
        <f>I962*Diccionario!$B$36</f>
        <v>2.2200196078431371E-3</v>
      </c>
      <c r="U962">
        <f>T962*Diccionario!$B$42</f>
        <v>2.2422198039215687E-4</v>
      </c>
      <c r="V962">
        <f>U962*Diccionario!$B$43</f>
        <v>1.9058868333333333E-4</v>
      </c>
      <c r="W962">
        <f>V962*Diccionario!$B$44</f>
        <v>3.6211849833333333E-5</v>
      </c>
      <c r="X962">
        <f>W962*Diccionario!$B$45</f>
        <v>1.4122621435000001E-5</v>
      </c>
      <c r="Y962">
        <f>X962*Diccionario!$B$46</f>
        <v>1.256913307715E-5</v>
      </c>
      <c r="Z962">
        <f>Y962*Diccionario!$B$47</f>
        <v>4.6505792385454997E-6</v>
      </c>
      <c r="AA962">
        <f>Z962*Diccionario!$B$48</f>
        <v>4.6505792385454997E-6</v>
      </c>
      <c r="AB962">
        <f>AA962*Diccionario!$B$49</f>
        <v>3.4879344289091247E-6</v>
      </c>
      <c r="AC962">
        <f t="shared" ref="AC962:AC1025" si="155">AB962</f>
        <v>3.4879344289091247E-6</v>
      </c>
      <c r="AD962">
        <f t="shared" ref="AD962:AD1025" si="156">S962+AC962</f>
        <v>1.1358125940673833E-5</v>
      </c>
      <c r="AE962">
        <f t="shared" ref="AE962:AE1025" si="157">IFERROR(AD962/SUM($AD$2:$AD$5513),0)</f>
        <v>1.9033571909005983E-8</v>
      </c>
      <c r="AF962" t="e">
        <f ca="1">IF(AD962="","",_xludf.RANK.EQ(AD962,$AD$2:$AD$5513,0))</f>
        <v>#NAME?</v>
      </c>
      <c r="AH962" t="str">
        <f t="shared" ref="AH962:AH1025" si="158">IF(SUM($AD$2:$AD$5513)=0,"",IF((SUMIF($AD$2:$AD$5513,"&gt;"&amp;$AD962,$AD$2:$AD$5513)+$AD962)/SUM($AD$2:$AD$5513)&lt;=40%,"Alta",IF((SUMIF($AD$2:$AD$5513,"&gt;"&amp;$AD962,$AD$2:$AD$5513)+$AD962)/SUM($AD$2:$AD$5513)&lt;=80%,"Media","Baja")))</f>
        <v>Baja</v>
      </c>
      <c r="AI962" t="s">
        <v>153</v>
      </c>
      <c r="AJ962" t="str">
        <f>IFERROR(VLOOKUP(B962,Maestro_Regionales!$A$2:$B$35,2,FALSE),"Otras zonas")</f>
        <v>Costa</v>
      </c>
      <c r="AK962" t="str">
        <f t="shared" ref="AK962:AK1025" si="159">E962&amp;" | "&amp;AJ962</f>
        <v>PROTEGER EPS (ANTES CAJACOPI EPS) | Costa</v>
      </c>
    </row>
    <row r="963" spans="1:37">
      <c r="A963" s="4" t="s">
        <v>419</v>
      </c>
      <c r="B963" s="4" t="s">
        <v>420</v>
      </c>
      <c r="C963" s="4" t="s">
        <v>467</v>
      </c>
      <c r="D963" s="4" t="s">
        <v>468</v>
      </c>
      <c r="E963" s="4" t="s">
        <v>77</v>
      </c>
      <c r="F963" s="4">
        <v>441</v>
      </c>
      <c r="G963" s="4">
        <v>6587</v>
      </c>
      <c r="H963" s="4">
        <v>0</v>
      </c>
      <c r="I963">
        <f t="shared" si="150"/>
        <v>7028</v>
      </c>
      <c r="J963">
        <f t="shared" si="151"/>
        <v>6.2749003984063745E-2</v>
      </c>
      <c r="K963">
        <f t="shared" si="152"/>
        <v>0.9372509960159362</v>
      </c>
      <c r="L963">
        <f t="shared" si="153"/>
        <v>0</v>
      </c>
      <c r="M963">
        <f>I963*Diccionario!$B$36</f>
        <v>15.602297803921568</v>
      </c>
      <c r="N963">
        <f>M963*Diccionario!$B$37</f>
        <v>1.5758320781960784</v>
      </c>
      <c r="O963">
        <f>N963*Diccionario!$B$38</f>
        <v>0.23637481172941174</v>
      </c>
      <c r="P963">
        <f>O963*Diccionario!$B$39</f>
        <v>0.21273733055647057</v>
      </c>
      <c r="Q963">
        <f>P963*Diccionario!$B$40</f>
        <v>8.5094932222588238E-2</v>
      </c>
      <c r="R963">
        <f>Q963*Diccionario!$B$41</f>
        <v>5.5311705944682356E-2</v>
      </c>
      <c r="S963">
        <f t="shared" si="154"/>
        <v>5.5311705944682356E-2</v>
      </c>
      <c r="T963">
        <f>I963*Diccionario!$B$36</f>
        <v>15.602297803921568</v>
      </c>
      <c r="U963">
        <f>T963*Diccionario!$B$42</f>
        <v>1.5758320781960784</v>
      </c>
      <c r="V963">
        <f>U963*Diccionario!$B$43</f>
        <v>1.3394572664666666</v>
      </c>
      <c r="W963">
        <f>V963*Diccionario!$B$44</f>
        <v>0.25449688062866666</v>
      </c>
      <c r="X963">
        <f>W963*Diccionario!$B$45</f>
        <v>9.9253783445180002E-2</v>
      </c>
      <c r="Y963">
        <f>X963*Diccionario!$B$46</f>
        <v>8.8335867266210205E-2</v>
      </c>
      <c r="Z963">
        <f>Y963*Diccionario!$B$47</f>
        <v>3.2684270888497777E-2</v>
      </c>
      <c r="AA963">
        <f>Z963*Diccionario!$B$48</f>
        <v>3.2684270888497777E-2</v>
      </c>
      <c r="AB963">
        <f>AA963*Diccionario!$B$49</f>
        <v>2.4513203166373333E-2</v>
      </c>
      <c r="AC963">
        <f t="shared" si="155"/>
        <v>2.4513203166373333E-2</v>
      </c>
      <c r="AD963">
        <f t="shared" si="156"/>
        <v>7.9824909111055692E-2</v>
      </c>
      <c r="AE963">
        <f t="shared" si="157"/>
        <v>1.3376794337649402E-4</v>
      </c>
      <c r="AF963" t="e">
        <f ca="1">IF(AD963="","",_xludf.RANK.EQ(AD963,$AD$2:$AD$5513,0))</f>
        <v>#NAME?</v>
      </c>
      <c r="AH963" t="str">
        <f t="shared" si="158"/>
        <v>Baja</v>
      </c>
      <c r="AI963" t="s">
        <v>153</v>
      </c>
      <c r="AJ963" t="str">
        <f>IFERROR(VLOOKUP(B963,Maestro_Regionales!$A$2:$B$35,2,FALSE),"Otras zonas")</f>
        <v>Costa</v>
      </c>
      <c r="AK963" t="str">
        <f t="shared" si="159"/>
        <v>MUTUAL SER | Costa</v>
      </c>
    </row>
    <row r="964" spans="1:37">
      <c r="A964" s="4" t="s">
        <v>419</v>
      </c>
      <c r="B964" s="4" t="s">
        <v>420</v>
      </c>
      <c r="C964" s="4" t="s">
        <v>467</v>
      </c>
      <c r="D964" s="4" t="s">
        <v>468</v>
      </c>
      <c r="E964" s="4" t="s">
        <v>87</v>
      </c>
      <c r="F964" s="4">
        <v>36</v>
      </c>
      <c r="G964" s="4">
        <v>74</v>
      </c>
      <c r="H964" s="4">
        <v>0</v>
      </c>
      <c r="I964">
        <f t="shared" si="150"/>
        <v>110</v>
      </c>
      <c r="J964">
        <f t="shared" si="151"/>
        <v>0.32727272727272727</v>
      </c>
      <c r="K964">
        <f t="shared" si="152"/>
        <v>0.67272727272727273</v>
      </c>
      <c r="L964">
        <f t="shared" si="153"/>
        <v>0</v>
      </c>
      <c r="M964">
        <f>I964*Diccionario!$B$36</f>
        <v>0.24420215686274507</v>
      </c>
      <c r="N964">
        <f>M964*Diccionario!$B$37</f>
        <v>2.4664417843137255E-2</v>
      </c>
      <c r="O964">
        <f>N964*Diccionario!$B$38</f>
        <v>3.6996626764705881E-3</v>
      </c>
      <c r="P964">
        <f>O964*Diccionario!$B$39</f>
        <v>3.3296964088235293E-3</v>
      </c>
      <c r="Q964">
        <f>P964*Diccionario!$B$40</f>
        <v>1.3318785635294118E-3</v>
      </c>
      <c r="R964">
        <f>Q964*Diccionario!$B$41</f>
        <v>8.6572106629411772E-4</v>
      </c>
      <c r="S964">
        <f t="shared" si="154"/>
        <v>8.6572106629411772E-4</v>
      </c>
      <c r="T964">
        <f>I964*Diccionario!$B$36</f>
        <v>0.24420215686274507</v>
      </c>
      <c r="U964">
        <f>T964*Diccionario!$B$42</f>
        <v>2.4664417843137255E-2</v>
      </c>
      <c r="V964">
        <f>U964*Diccionario!$B$43</f>
        <v>2.0964755166666668E-2</v>
      </c>
      <c r="W964">
        <f>V964*Diccionario!$B$44</f>
        <v>3.9833034816666672E-3</v>
      </c>
      <c r="X964">
        <f>W964*Diccionario!$B$45</f>
        <v>1.5534883578500003E-3</v>
      </c>
      <c r="Y964">
        <f>X964*Diccionario!$B$46</f>
        <v>1.3826046384865004E-3</v>
      </c>
      <c r="Z964">
        <f>Y964*Diccionario!$B$47</f>
        <v>5.1156371624000517E-4</v>
      </c>
      <c r="AA964">
        <f>Z964*Diccionario!$B$48</f>
        <v>5.1156371624000517E-4</v>
      </c>
      <c r="AB964">
        <f>AA964*Diccionario!$B$49</f>
        <v>3.8367278718000385E-4</v>
      </c>
      <c r="AC964">
        <f t="shared" si="155"/>
        <v>3.8367278718000385E-4</v>
      </c>
      <c r="AD964">
        <f t="shared" si="156"/>
        <v>1.2493938534741216E-3</v>
      </c>
      <c r="AE964">
        <f t="shared" si="157"/>
        <v>2.0936929099906579E-6</v>
      </c>
      <c r="AF964" t="e">
        <f ca="1">IF(AD964="","",_xludf.RANK.EQ(AD964,$AD$2:$AD$5513,0))</f>
        <v>#NAME?</v>
      </c>
      <c r="AH964" t="str">
        <f t="shared" si="158"/>
        <v>Baja</v>
      </c>
      <c r="AI964" t="s">
        <v>153</v>
      </c>
      <c r="AJ964" t="str">
        <f>IFERROR(VLOOKUP(B964,Maestro_Regionales!$A$2:$B$35,2,FALSE),"Otras zonas")</f>
        <v>Costa</v>
      </c>
      <c r="AK964" t="str">
        <f t="shared" si="159"/>
        <v>NUEVA EPS | Costa</v>
      </c>
    </row>
    <row r="965" spans="1:37">
      <c r="A965" s="4" t="s">
        <v>419</v>
      </c>
      <c r="B965" s="4" t="s">
        <v>420</v>
      </c>
      <c r="C965" s="4" t="s">
        <v>467</v>
      </c>
      <c r="D965" s="4" t="s">
        <v>468</v>
      </c>
      <c r="E965" s="4" t="s">
        <v>90</v>
      </c>
      <c r="F965" s="4">
        <v>0</v>
      </c>
      <c r="G965" s="4">
        <v>0</v>
      </c>
      <c r="H965" s="4">
        <v>77</v>
      </c>
      <c r="I965">
        <f t="shared" si="150"/>
        <v>77</v>
      </c>
      <c r="J965">
        <f t="shared" si="151"/>
        <v>0</v>
      </c>
      <c r="K965">
        <f t="shared" si="152"/>
        <v>0</v>
      </c>
      <c r="L965">
        <f t="shared" si="153"/>
        <v>1</v>
      </c>
      <c r="M965">
        <f>I965*Diccionario!$B$36</f>
        <v>0.17094150980392156</v>
      </c>
      <c r="N965">
        <f>M965*Diccionario!$B$37</f>
        <v>1.7265092490196077E-2</v>
      </c>
      <c r="O965">
        <f>N965*Diccionario!$B$38</f>
        <v>2.5897638735294117E-3</v>
      </c>
      <c r="P965">
        <f>O965*Diccionario!$B$39</f>
        <v>2.3307874861764706E-3</v>
      </c>
      <c r="Q965">
        <f>P965*Diccionario!$B$40</f>
        <v>9.3231499447058829E-4</v>
      </c>
      <c r="R965">
        <f>Q965*Diccionario!$B$41</f>
        <v>6.0600474640588246E-4</v>
      </c>
      <c r="S965">
        <f t="shared" si="154"/>
        <v>6.0600474640588246E-4</v>
      </c>
      <c r="T965">
        <f>I965*Diccionario!$B$36</f>
        <v>0.17094150980392156</v>
      </c>
      <c r="U965">
        <f>T965*Diccionario!$B$42</f>
        <v>1.7265092490196077E-2</v>
      </c>
      <c r="V965">
        <f>U965*Diccionario!$B$43</f>
        <v>1.4675328616666665E-2</v>
      </c>
      <c r="W965">
        <f>V965*Diccionario!$B$44</f>
        <v>2.7883124371666664E-3</v>
      </c>
      <c r="X965">
        <f>W965*Diccionario!$B$45</f>
        <v>1.0874418504949999E-3</v>
      </c>
      <c r="Y965">
        <f>X965*Diccionario!$B$46</f>
        <v>9.6782324694054997E-4</v>
      </c>
      <c r="Z965">
        <f>Y965*Diccionario!$B$47</f>
        <v>3.5809460136800351E-4</v>
      </c>
      <c r="AA965">
        <f>Z965*Diccionario!$B$48</f>
        <v>3.5809460136800351E-4</v>
      </c>
      <c r="AB965">
        <f>AA965*Diccionario!$B$49</f>
        <v>2.6857095102600262E-4</v>
      </c>
      <c r="AC965">
        <f t="shared" si="155"/>
        <v>2.6857095102600262E-4</v>
      </c>
      <c r="AD965">
        <f t="shared" si="156"/>
        <v>8.7457569743188508E-4</v>
      </c>
      <c r="AE965">
        <f t="shared" si="157"/>
        <v>1.4655850369934605E-6</v>
      </c>
      <c r="AF965" t="e">
        <f ca="1">IF(AD965="","",_xludf.RANK.EQ(AD965,$AD$2:$AD$5513,0))</f>
        <v>#NAME?</v>
      </c>
      <c r="AH965" t="str">
        <f t="shared" si="158"/>
        <v>Baja</v>
      </c>
      <c r="AI965" t="s">
        <v>153</v>
      </c>
      <c r="AJ965" t="str">
        <f>IFERROR(VLOOKUP(B965,Maestro_Regionales!$A$2:$B$35,2,FALSE),"Otras zonas")</f>
        <v>Costa</v>
      </c>
      <c r="AK965" t="str">
        <f t="shared" si="159"/>
        <v>REGIMEN DE EXCEPCION | Costa</v>
      </c>
    </row>
    <row r="966" spans="1:37">
      <c r="A966" s="4" t="s">
        <v>419</v>
      </c>
      <c r="B966" s="4" t="s">
        <v>420</v>
      </c>
      <c r="C966" s="4" t="s">
        <v>469</v>
      </c>
      <c r="D966" s="4" t="s">
        <v>470</v>
      </c>
      <c r="E966" s="4" t="s">
        <v>77</v>
      </c>
      <c r="F966" s="4">
        <v>1830</v>
      </c>
      <c r="G966" s="4">
        <v>21074</v>
      </c>
      <c r="H966" s="4">
        <v>0</v>
      </c>
      <c r="I966">
        <f t="shared" si="150"/>
        <v>22904</v>
      </c>
      <c r="J966">
        <f t="shared" si="151"/>
        <v>7.989870764931889E-2</v>
      </c>
      <c r="K966">
        <f t="shared" si="152"/>
        <v>0.92010129235068105</v>
      </c>
      <c r="L966">
        <f t="shared" si="153"/>
        <v>0</v>
      </c>
      <c r="M966">
        <f>I966*Diccionario!$B$36</f>
        <v>50.847329098039211</v>
      </c>
      <c r="N966">
        <f>M966*Diccionario!$B$37</f>
        <v>5.1355802389019605</v>
      </c>
      <c r="O966">
        <f>N966*Diccionario!$B$38</f>
        <v>0.770337035835294</v>
      </c>
      <c r="P966">
        <f>O966*Diccionario!$B$39</f>
        <v>0.69330333225176466</v>
      </c>
      <c r="Q966">
        <f>P966*Diccionario!$B$40</f>
        <v>0.27732133290070587</v>
      </c>
      <c r="R966">
        <f>Q966*Diccionario!$B$41</f>
        <v>0.18025886638545882</v>
      </c>
      <c r="S966">
        <f t="shared" si="154"/>
        <v>0.18025886638545882</v>
      </c>
      <c r="T966">
        <f>I966*Diccionario!$B$36</f>
        <v>50.847329098039211</v>
      </c>
      <c r="U966">
        <f>T966*Diccionario!$B$42</f>
        <v>5.1355802389019605</v>
      </c>
      <c r="V966">
        <f>U966*Diccionario!$B$43</f>
        <v>4.3652432030666661</v>
      </c>
      <c r="W966">
        <f>V966*Diccionario!$B$44</f>
        <v>0.82939620858266661</v>
      </c>
      <c r="X966">
        <f>W966*Diccionario!$B$45</f>
        <v>0.32346452134723996</v>
      </c>
      <c r="Y966">
        <f>X966*Diccionario!$B$46</f>
        <v>0.2878834239990436</v>
      </c>
      <c r="Z966">
        <f>Y966*Diccionario!$B$47</f>
        <v>0.10651686687964614</v>
      </c>
      <c r="AA966">
        <f>Z966*Diccionario!$B$48</f>
        <v>0.10651686687964614</v>
      </c>
      <c r="AB966">
        <f>AA966*Diccionario!$B$49</f>
        <v>7.9887650159734605E-2</v>
      </c>
      <c r="AC966">
        <f t="shared" si="155"/>
        <v>7.9887650159734605E-2</v>
      </c>
      <c r="AD966">
        <f t="shared" si="156"/>
        <v>0.26014651654519344</v>
      </c>
      <c r="AE966">
        <f t="shared" si="157"/>
        <v>4.3594493100387297E-4</v>
      </c>
      <c r="AF966" t="e">
        <f ca="1">IF(AD966="","",_xludf.RANK.EQ(AD966,$AD$2:$AD$5513,0))</f>
        <v>#NAME?</v>
      </c>
      <c r="AH966" t="str">
        <f t="shared" si="158"/>
        <v>Media</v>
      </c>
      <c r="AI966" t="s">
        <v>153</v>
      </c>
      <c r="AJ966" t="str">
        <f>IFERROR(VLOOKUP(B966,Maestro_Regionales!$A$2:$B$35,2,FALSE),"Otras zonas")</f>
        <v>Costa</v>
      </c>
      <c r="AK966" t="str">
        <f t="shared" si="159"/>
        <v>MUTUAL SER | Costa</v>
      </c>
    </row>
    <row r="967" spans="1:37">
      <c r="A967" s="4" t="s">
        <v>419</v>
      </c>
      <c r="B967" s="4" t="s">
        <v>420</v>
      </c>
      <c r="C967" s="4" t="s">
        <v>469</v>
      </c>
      <c r="D967" s="4" t="s">
        <v>470</v>
      </c>
      <c r="E967" s="4" t="s">
        <v>90</v>
      </c>
      <c r="F967" s="4">
        <v>0</v>
      </c>
      <c r="G967" s="4">
        <v>0</v>
      </c>
      <c r="H967" s="4">
        <v>404</v>
      </c>
      <c r="I967">
        <f t="shared" si="150"/>
        <v>404</v>
      </c>
      <c r="J967">
        <f t="shared" si="151"/>
        <v>0</v>
      </c>
      <c r="K967">
        <f t="shared" si="152"/>
        <v>0</v>
      </c>
      <c r="L967">
        <f t="shared" si="153"/>
        <v>1</v>
      </c>
      <c r="M967">
        <f>I967*Diccionario!$B$36</f>
        <v>0.8968879215686274</v>
      </c>
      <c r="N967">
        <f>M967*Diccionario!$B$37</f>
        <v>9.0585680078431374E-2</v>
      </c>
      <c r="O967">
        <f>N967*Diccionario!$B$38</f>
        <v>1.3587852011764706E-2</v>
      </c>
      <c r="P967">
        <f>O967*Diccionario!$B$39</f>
        <v>1.2229066810588236E-2</v>
      </c>
      <c r="Q967">
        <f>P967*Diccionario!$B$40</f>
        <v>4.8916267242352946E-3</v>
      </c>
      <c r="R967">
        <f>Q967*Diccionario!$B$41</f>
        <v>3.1795573707529418E-3</v>
      </c>
      <c r="S967">
        <f t="shared" si="154"/>
        <v>3.1795573707529418E-3</v>
      </c>
      <c r="T967">
        <f>I967*Diccionario!$B$36</f>
        <v>0.8968879215686274</v>
      </c>
      <c r="U967">
        <f>T967*Diccionario!$B$42</f>
        <v>9.0585680078431374E-2</v>
      </c>
      <c r="V967">
        <f>U967*Diccionario!$B$43</f>
        <v>7.6997828066666663E-2</v>
      </c>
      <c r="W967">
        <f>V967*Diccionario!$B$44</f>
        <v>1.4629587332666666E-2</v>
      </c>
      <c r="X967">
        <f>W967*Diccionario!$B$45</f>
        <v>5.7055390597400002E-3</v>
      </c>
      <c r="Y967">
        <f>X967*Diccionario!$B$46</f>
        <v>5.0779297631686005E-3</v>
      </c>
      <c r="Z967">
        <f>Y967*Diccionario!$B$47</f>
        <v>1.8788340123723822E-3</v>
      </c>
      <c r="AA967">
        <f>Z967*Diccionario!$B$48</f>
        <v>1.8788340123723822E-3</v>
      </c>
      <c r="AB967">
        <f>AA967*Diccionario!$B$49</f>
        <v>1.4091255092792867E-3</v>
      </c>
      <c r="AC967">
        <f t="shared" si="155"/>
        <v>1.4091255092792867E-3</v>
      </c>
      <c r="AD967">
        <f t="shared" si="156"/>
        <v>4.5886828800322287E-3</v>
      </c>
      <c r="AE967">
        <f t="shared" si="157"/>
        <v>7.6895630512384177E-6</v>
      </c>
      <c r="AF967" t="e">
        <f ca="1">IF(AD967="","",_xludf.RANK.EQ(AD967,$AD$2:$AD$5513,0))</f>
        <v>#NAME?</v>
      </c>
      <c r="AH967" t="str">
        <f t="shared" si="158"/>
        <v>Baja</v>
      </c>
      <c r="AI967" t="s">
        <v>153</v>
      </c>
      <c r="AJ967" t="str">
        <f>IFERROR(VLOOKUP(B967,Maestro_Regionales!$A$2:$B$35,2,FALSE),"Otras zonas")</f>
        <v>Costa</v>
      </c>
      <c r="AK967" t="str">
        <f t="shared" si="159"/>
        <v>REGIMEN DE EXCEPCION | Costa</v>
      </c>
    </row>
    <row r="968" spans="1:37">
      <c r="A968" s="4" t="s">
        <v>419</v>
      </c>
      <c r="B968" s="4" t="s">
        <v>420</v>
      </c>
      <c r="C968" s="4" t="s">
        <v>469</v>
      </c>
      <c r="D968" s="4" t="s">
        <v>470</v>
      </c>
      <c r="E968" s="4" t="s">
        <v>87</v>
      </c>
      <c r="F968" s="4">
        <v>119</v>
      </c>
      <c r="G968" s="4">
        <v>126</v>
      </c>
      <c r="H968" s="4">
        <v>0</v>
      </c>
      <c r="I968">
        <f t="shared" si="150"/>
        <v>245</v>
      </c>
      <c r="J968">
        <f t="shared" si="151"/>
        <v>0.48571428571428571</v>
      </c>
      <c r="K968">
        <f t="shared" si="152"/>
        <v>0.51428571428571423</v>
      </c>
      <c r="L968">
        <f t="shared" si="153"/>
        <v>0</v>
      </c>
      <c r="M968">
        <f>I968*Diccionario!$B$36</f>
        <v>0.54390480392156859</v>
      </c>
      <c r="N968">
        <f>M968*Diccionario!$B$37</f>
        <v>5.4934385196078434E-2</v>
      </c>
      <c r="O968">
        <f>N968*Diccionario!$B$38</f>
        <v>8.240157779411764E-3</v>
      </c>
      <c r="P968">
        <f>O968*Diccionario!$B$39</f>
        <v>7.4161420014705881E-3</v>
      </c>
      <c r="Q968">
        <f>P968*Diccionario!$B$40</f>
        <v>2.9664568005882356E-3</v>
      </c>
      <c r="R968">
        <f>Q968*Diccionario!$B$41</f>
        <v>1.9281969203823533E-3</v>
      </c>
      <c r="S968">
        <f t="shared" si="154"/>
        <v>1.9281969203823533E-3</v>
      </c>
      <c r="T968">
        <f>I968*Diccionario!$B$36</f>
        <v>0.54390480392156859</v>
      </c>
      <c r="U968">
        <f>T968*Diccionario!$B$42</f>
        <v>5.4934385196078434E-2</v>
      </c>
      <c r="V968">
        <f>U968*Diccionario!$B$43</f>
        <v>4.6694227416666664E-2</v>
      </c>
      <c r="W968">
        <f>V968*Diccionario!$B$44</f>
        <v>8.8719032091666671E-3</v>
      </c>
      <c r="X968">
        <f>W968*Diccionario!$B$45</f>
        <v>3.4600422515750004E-3</v>
      </c>
      <c r="Y968">
        <f>X968*Diccionario!$B$46</f>
        <v>3.0794376039017502E-3</v>
      </c>
      <c r="Z968">
        <f>Y968*Diccionario!$B$47</f>
        <v>1.1393919134436476E-3</v>
      </c>
      <c r="AA968">
        <f>Z968*Diccionario!$B$48</f>
        <v>1.1393919134436476E-3</v>
      </c>
      <c r="AB968">
        <f>AA968*Diccionario!$B$49</f>
        <v>8.5454393508273567E-4</v>
      </c>
      <c r="AC968">
        <f t="shared" si="155"/>
        <v>8.5454393508273567E-4</v>
      </c>
      <c r="AD968">
        <f t="shared" si="156"/>
        <v>2.7827408554650891E-3</v>
      </c>
      <c r="AE968">
        <f t="shared" si="157"/>
        <v>4.6632251177064653E-6</v>
      </c>
      <c r="AF968" t="e">
        <f ca="1">IF(AD968="","",_xludf.RANK.EQ(AD968,$AD$2:$AD$5513,0))</f>
        <v>#NAME?</v>
      </c>
      <c r="AH968" t="str">
        <f t="shared" si="158"/>
        <v>Baja</v>
      </c>
      <c r="AI968" t="s">
        <v>153</v>
      </c>
      <c r="AJ968" t="str">
        <f>IFERROR(VLOOKUP(B968,Maestro_Regionales!$A$2:$B$35,2,FALSE),"Otras zonas")</f>
        <v>Costa</v>
      </c>
      <c r="AK968" t="str">
        <f t="shared" si="159"/>
        <v>NUEVA EPS | Costa</v>
      </c>
    </row>
    <row r="969" spans="1:37">
      <c r="A969" s="4" t="s">
        <v>419</v>
      </c>
      <c r="B969" s="4" t="s">
        <v>420</v>
      </c>
      <c r="C969" s="4" t="s">
        <v>469</v>
      </c>
      <c r="D969" s="4" t="s">
        <v>470</v>
      </c>
      <c r="E969" s="4" t="s">
        <v>85</v>
      </c>
      <c r="F969" s="4">
        <v>3</v>
      </c>
      <c r="G969" s="4">
        <v>0</v>
      </c>
      <c r="H969" s="4">
        <v>0</v>
      </c>
      <c r="I969">
        <f t="shared" si="150"/>
        <v>3</v>
      </c>
      <c r="J969">
        <f t="shared" si="151"/>
        <v>1</v>
      </c>
      <c r="K969">
        <f t="shared" si="152"/>
        <v>0</v>
      </c>
      <c r="L969">
        <f t="shared" si="153"/>
        <v>0</v>
      </c>
      <c r="M969">
        <f>I969*Diccionario!$B$36</f>
        <v>6.6600588235294113E-3</v>
      </c>
      <c r="N969">
        <f>M969*Diccionario!$B$37</f>
        <v>6.7266594117647055E-4</v>
      </c>
      <c r="O969">
        <f>N969*Diccionario!$B$38</f>
        <v>1.0089989117647057E-4</v>
      </c>
      <c r="P969">
        <f>O969*Diccionario!$B$39</f>
        <v>9.0809902058823516E-5</v>
      </c>
      <c r="Q969">
        <f>P969*Diccionario!$B$40</f>
        <v>3.6323960823529406E-5</v>
      </c>
      <c r="R969">
        <f>Q969*Diccionario!$B$41</f>
        <v>2.3610574535294115E-5</v>
      </c>
      <c r="S969">
        <f t="shared" si="154"/>
        <v>2.3610574535294115E-5</v>
      </c>
      <c r="T969">
        <f>I969*Diccionario!$B$36</f>
        <v>6.6600588235294113E-3</v>
      </c>
      <c r="U969">
        <f>T969*Diccionario!$B$42</f>
        <v>6.7266594117647055E-4</v>
      </c>
      <c r="V969">
        <f>U969*Diccionario!$B$43</f>
        <v>5.7176604999999994E-4</v>
      </c>
      <c r="W969">
        <f>V969*Diccionario!$B$44</f>
        <v>1.0863554949999999E-4</v>
      </c>
      <c r="X969">
        <f>W969*Diccionario!$B$45</f>
        <v>4.2367864304999996E-5</v>
      </c>
      <c r="Y969">
        <f>X969*Diccionario!$B$46</f>
        <v>3.7707399231449999E-5</v>
      </c>
      <c r="Z969">
        <f>Y969*Diccionario!$B$47</f>
        <v>1.3951737715636499E-5</v>
      </c>
      <c r="AA969">
        <f>Z969*Diccionario!$B$48</f>
        <v>1.3951737715636499E-5</v>
      </c>
      <c r="AB969">
        <f>AA969*Diccionario!$B$49</f>
        <v>1.0463803286727374E-5</v>
      </c>
      <c r="AC969">
        <f t="shared" si="155"/>
        <v>1.0463803286727374E-5</v>
      </c>
      <c r="AD969">
        <f t="shared" si="156"/>
        <v>3.4074377822021491E-5</v>
      </c>
      <c r="AE969">
        <f t="shared" si="157"/>
        <v>5.7100715727017936E-8</v>
      </c>
      <c r="AF969" t="e">
        <f ca="1">IF(AD969="","",_xludf.RANK.EQ(AD969,$AD$2:$AD$5513,0))</f>
        <v>#NAME?</v>
      </c>
      <c r="AH969" t="str">
        <f t="shared" si="158"/>
        <v>Baja</v>
      </c>
      <c r="AI969" t="s">
        <v>153</v>
      </c>
      <c r="AJ969" t="str">
        <f>IFERROR(VLOOKUP(B969,Maestro_Regionales!$A$2:$B$35,2,FALSE),"Otras zonas")</f>
        <v>Costa</v>
      </c>
      <c r="AK969" t="str">
        <f t="shared" si="159"/>
        <v>SALUD TOTAL EPS | Costa</v>
      </c>
    </row>
    <row r="970" spans="1:37">
      <c r="A970" s="4" t="s">
        <v>419</v>
      </c>
      <c r="B970" s="4" t="s">
        <v>420</v>
      </c>
      <c r="C970" s="4" t="s">
        <v>469</v>
      </c>
      <c r="D970" s="4" t="s">
        <v>470</v>
      </c>
      <c r="E970" s="4" t="s">
        <v>89</v>
      </c>
      <c r="F970" s="4">
        <v>0</v>
      </c>
      <c r="G970" s="4">
        <v>1</v>
      </c>
      <c r="H970" s="4">
        <v>0</v>
      </c>
      <c r="I970">
        <f t="shared" si="150"/>
        <v>1</v>
      </c>
      <c r="J970">
        <f t="shared" si="151"/>
        <v>0</v>
      </c>
      <c r="K970">
        <f t="shared" si="152"/>
        <v>1</v>
      </c>
      <c r="L970">
        <f t="shared" si="153"/>
        <v>0</v>
      </c>
      <c r="M970">
        <f>I970*Diccionario!$B$36</f>
        <v>2.2200196078431371E-3</v>
      </c>
      <c r="N970">
        <f>M970*Diccionario!$B$37</f>
        <v>2.2422198039215687E-4</v>
      </c>
      <c r="O970">
        <f>N970*Diccionario!$B$38</f>
        <v>3.3633297058823532E-5</v>
      </c>
      <c r="P970">
        <f>O970*Diccionario!$B$39</f>
        <v>3.026996735294118E-5</v>
      </c>
      <c r="Q970">
        <f>P970*Diccionario!$B$40</f>
        <v>1.2107986941176473E-5</v>
      </c>
      <c r="R970">
        <f>Q970*Diccionario!$B$41</f>
        <v>7.870191511764708E-6</v>
      </c>
      <c r="S970">
        <f t="shared" si="154"/>
        <v>7.870191511764708E-6</v>
      </c>
      <c r="T970">
        <f>I970*Diccionario!$B$36</f>
        <v>2.2200196078431371E-3</v>
      </c>
      <c r="U970">
        <f>T970*Diccionario!$B$42</f>
        <v>2.2422198039215687E-4</v>
      </c>
      <c r="V970">
        <f>U970*Diccionario!$B$43</f>
        <v>1.9058868333333333E-4</v>
      </c>
      <c r="W970">
        <f>V970*Diccionario!$B$44</f>
        <v>3.6211849833333333E-5</v>
      </c>
      <c r="X970">
        <f>W970*Diccionario!$B$45</f>
        <v>1.4122621435000001E-5</v>
      </c>
      <c r="Y970">
        <f>X970*Diccionario!$B$46</f>
        <v>1.256913307715E-5</v>
      </c>
      <c r="Z970">
        <f>Y970*Diccionario!$B$47</f>
        <v>4.6505792385454997E-6</v>
      </c>
      <c r="AA970">
        <f>Z970*Diccionario!$B$48</f>
        <v>4.6505792385454997E-6</v>
      </c>
      <c r="AB970">
        <f>AA970*Diccionario!$B$49</f>
        <v>3.4879344289091247E-6</v>
      </c>
      <c r="AC970">
        <f t="shared" si="155"/>
        <v>3.4879344289091247E-6</v>
      </c>
      <c r="AD970">
        <f t="shared" si="156"/>
        <v>1.1358125940673833E-5</v>
      </c>
      <c r="AE970">
        <f t="shared" si="157"/>
        <v>1.9033571909005983E-8</v>
      </c>
      <c r="AF970" t="e">
        <f ca="1">IF(AD970="","",_xludf.RANK.EQ(AD970,$AD$2:$AD$5513,0))</f>
        <v>#NAME?</v>
      </c>
      <c r="AH970" t="str">
        <f t="shared" si="158"/>
        <v>Baja</v>
      </c>
      <c r="AI970" t="s">
        <v>153</v>
      </c>
      <c r="AJ970" t="str">
        <f>IFERROR(VLOOKUP(B970,Maestro_Regionales!$A$2:$B$35,2,FALSE),"Otras zonas")</f>
        <v>Costa</v>
      </c>
      <c r="AK970" t="str">
        <f t="shared" si="159"/>
        <v>PROTEGER EPS (ANTES CAJACOPI EPS) | Costa</v>
      </c>
    </row>
    <row r="971" spans="1:37">
      <c r="A971" s="4" t="s">
        <v>419</v>
      </c>
      <c r="B971" s="4" t="s">
        <v>420</v>
      </c>
      <c r="C971" s="4" t="s">
        <v>471</v>
      </c>
      <c r="D971" s="4" t="s">
        <v>472</v>
      </c>
      <c r="E971" s="4" t="s">
        <v>77</v>
      </c>
      <c r="F971" s="4">
        <v>896</v>
      </c>
      <c r="G971" s="4">
        <v>5328</v>
      </c>
      <c r="H971" s="4">
        <v>0</v>
      </c>
      <c r="I971">
        <f t="shared" si="150"/>
        <v>6224</v>
      </c>
      <c r="J971">
        <f t="shared" si="151"/>
        <v>0.14395886889460155</v>
      </c>
      <c r="K971">
        <f t="shared" si="152"/>
        <v>0.85604113110539848</v>
      </c>
      <c r="L971">
        <f t="shared" si="153"/>
        <v>0</v>
      </c>
      <c r="M971">
        <f>I971*Diccionario!$B$36</f>
        <v>13.817402039215684</v>
      </c>
      <c r="N971">
        <f>M971*Diccionario!$B$37</f>
        <v>1.3955576059607842</v>
      </c>
      <c r="O971">
        <f>N971*Diccionario!$B$38</f>
        <v>0.20933364089411763</v>
      </c>
      <c r="P971">
        <f>O971*Diccionario!$B$39</f>
        <v>0.18840027680470586</v>
      </c>
      <c r="Q971">
        <f>P971*Diccionario!$B$40</f>
        <v>7.5360110721882353E-2</v>
      </c>
      <c r="R971">
        <f>Q971*Diccionario!$B$41</f>
        <v>4.8984071969223532E-2</v>
      </c>
      <c r="S971">
        <f t="shared" si="154"/>
        <v>4.8984071969223532E-2</v>
      </c>
      <c r="T971">
        <f>I971*Diccionario!$B$36</f>
        <v>13.817402039215684</v>
      </c>
      <c r="U971">
        <f>T971*Diccionario!$B$42</f>
        <v>1.3955576059607842</v>
      </c>
      <c r="V971">
        <f>U971*Diccionario!$B$43</f>
        <v>1.1862239650666666</v>
      </c>
      <c r="W971">
        <f>V971*Diccionario!$B$44</f>
        <v>0.22538255336266666</v>
      </c>
      <c r="X971">
        <f>W971*Diccionario!$B$45</f>
        <v>8.7899195811439998E-2</v>
      </c>
      <c r="Y971">
        <f>X971*Diccionario!$B$46</f>
        <v>7.8230284272181594E-2</v>
      </c>
      <c r="Z971">
        <f>Y971*Diccionario!$B$47</f>
        <v>2.894520518070719E-2</v>
      </c>
      <c r="AA971">
        <f>Z971*Diccionario!$B$48</f>
        <v>2.894520518070719E-2</v>
      </c>
      <c r="AB971">
        <f>AA971*Diccionario!$B$49</f>
        <v>2.1708903885530394E-2</v>
      </c>
      <c r="AC971">
        <f t="shared" si="155"/>
        <v>2.1708903885530394E-2</v>
      </c>
      <c r="AD971">
        <f t="shared" si="156"/>
        <v>7.0692975854753926E-2</v>
      </c>
      <c r="AE971">
        <f t="shared" si="157"/>
        <v>1.1846495156165321E-4</v>
      </c>
      <c r="AF971" t="e">
        <f ca="1">IF(AD971="","",_xludf.RANK.EQ(AD971,$AD$2:$AD$5513,0))</f>
        <v>#NAME?</v>
      </c>
      <c r="AH971" t="str">
        <f t="shared" si="158"/>
        <v>Baja</v>
      </c>
      <c r="AI971" t="s">
        <v>153</v>
      </c>
      <c r="AJ971" t="str">
        <f>IFERROR(VLOOKUP(B971,Maestro_Regionales!$A$2:$B$35,2,FALSE),"Otras zonas")</f>
        <v>Costa</v>
      </c>
      <c r="AK971" t="str">
        <f t="shared" si="159"/>
        <v>MUTUAL SER | Costa</v>
      </c>
    </row>
    <row r="972" spans="1:37">
      <c r="A972" s="4" t="s">
        <v>419</v>
      </c>
      <c r="B972" s="4" t="s">
        <v>420</v>
      </c>
      <c r="C972" s="4" t="s">
        <v>471</v>
      </c>
      <c r="D972" s="4" t="s">
        <v>472</v>
      </c>
      <c r="E972" s="4" t="s">
        <v>87</v>
      </c>
      <c r="F972" s="4">
        <v>111</v>
      </c>
      <c r="G972" s="4">
        <v>117</v>
      </c>
      <c r="H972" s="4">
        <v>0</v>
      </c>
      <c r="I972">
        <f t="shared" si="150"/>
        <v>228</v>
      </c>
      <c r="J972">
        <f t="shared" si="151"/>
        <v>0.48684210526315791</v>
      </c>
      <c r="K972">
        <f t="shared" si="152"/>
        <v>0.51315789473684215</v>
      </c>
      <c r="L972">
        <f t="shared" si="153"/>
        <v>0</v>
      </c>
      <c r="M972">
        <f>I972*Diccionario!$B$36</f>
        <v>0.50616447058823522</v>
      </c>
      <c r="N972">
        <f>M972*Diccionario!$B$37</f>
        <v>5.1122611529411763E-2</v>
      </c>
      <c r="O972">
        <f>N972*Diccionario!$B$38</f>
        <v>7.6683917294117637E-3</v>
      </c>
      <c r="P972">
        <f>O972*Diccionario!$B$39</f>
        <v>6.9015525564705875E-3</v>
      </c>
      <c r="Q972">
        <f>P972*Diccionario!$B$40</f>
        <v>2.7606210225882351E-3</v>
      </c>
      <c r="R972">
        <f>Q972*Diccionario!$B$41</f>
        <v>1.794403664682353E-3</v>
      </c>
      <c r="S972">
        <f t="shared" si="154"/>
        <v>1.794403664682353E-3</v>
      </c>
      <c r="T972">
        <f>I972*Diccionario!$B$36</f>
        <v>0.50616447058823522</v>
      </c>
      <c r="U972">
        <f>T972*Diccionario!$B$42</f>
        <v>5.1122611529411763E-2</v>
      </c>
      <c r="V972">
        <f>U972*Diccionario!$B$43</f>
        <v>4.3454219799999999E-2</v>
      </c>
      <c r="W972">
        <f>V972*Diccionario!$B$44</f>
        <v>8.2563017620000002E-3</v>
      </c>
      <c r="X972">
        <f>W972*Diccionario!$B$45</f>
        <v>3.2199576871800003E-3</v>
      </c>
      <c r="Y972">
        <f>X972*Diccionario!$B$46</f>
        <v>2.8657623415902001E-3</v>
      </c>
      <c r="Z972">
        <f>Y972*Diccionario!$B$47</f>
        <v>1.0603320663883739E-3</v>
      </c>
      <c r="AA972">
        <f>Z972*Diccionario!$B$48</f>
        <v>1.0603320663883739E-3</v>
      </c>
      <c r="AB972">
        <f>AA972*Diccionario!$B$49</f>
        <v>7.9524904979128052E-4</v>
      </c>
      <c r="AC972">
        <f t="shared" si="155"/>
        <v>7.9524904979128052E-4</v>
      </c>
      <c r="AD972">
        <f t="shared" si="156"/>
        <v>2.5896527144736335E-3</v>
      </c>
      <c r="AE972">
        <f t="shared" si="157"/>
        <v>4.3396543952533636E-6</v>
      </c>
      <c r="AF972" t="e">
        <f ca="1">IF(AD972="","",_xludf.RANK.EQ(AD972,$AD$2:$AD$5513,0))</f>
        <v>#NAME?</v>
      </c>
      <c r="AH972" t="str">
        <f t="shared" si="158"/>
        <v>Baja</v>
      </c>
      <c r="AI972" t="s">
        <v>153</v>
      </c>
      <c r="AJ972" t="str">
        <f>IFERROR(VLOOKUP(B972,Maestro_Regionales!$A$2:$B$35,2,FALSE),"Otras zonas")</f>
        <v>Costa</v>
      </c>
      <c r="AK972" t="str">
        <f t="shared" si="159"/>
        <v>NUEVA EPS | Costa</v>
      </c>
    </row>
    <row r="973" spans="1:37">
      <c r="A973" s="4" t="s">
        <v>419</v>
      </c>
      <c r="B973" s="4" t="s">
        <v>420</v>
      </c>
      <c r="C973" s="4" t="s">
        <v>471</v>
      </c>
      <c r="D973" s="4" t="s">
        <v>472</v>
      </c>
      <c r="E973" s="4" t="s">
        <v>90</v>
      </c>
      <c r="F973" s="4">
        <v>0</v>
      </c>
      <c r="G973" s="4">
        <v>0</v>
      </c>
      <c r="H973" s="4">
        <v>111</v>
      </c>
      <c r="I973">
        <f t="shared" si="150"/>
        <v>111</v>
      </c>
      <c r="J973">
        <f t="shared" si="151"/>
        <v>0</v>
      </c>
      <c r="K973">
        <f t="shared" si="152"/>
        <v>0</v>
      </c>
      <c r="L973">
        <f t="shared" si="153"/>
        <v>1</v>
      </c>
      <c r="M973">
        <f>I973*Diccionario!$B$36</f>
        <v>0.24642217647058823</v>
      </c>
      <c r="N973">
        <f>M973*Diccionario!$B$37</f>
        <v>2.4888639823529412E-2</v>
      </c>
      <c r="O973">
        <f>N973*Diccionario!$B$38</f>
        <v>3.7332959735294118E-3</v>
      </c>
      <c r="P973">
        <f>O973*Diccionario!$B$39</f>
        <v>3.3599663761764709E-3</v>
      </c>
      <c r="Q973">
        <f>P973*Diccionario!$B$40</f>
        <v>1.3439865504705885E-3</v>
      </c>
      <c r="R973">
        <f>Q973*Diccionario!$B$41</f>
        <v>8.735912578058826E-4</v>
      </c>
      <c r="S973">
        <f t="shared" si="154"/>
        <v>8.735912578058826E-4</v>
      </c>
      <c r="T973">
        <f>I973*Diccionario!$B$36</f>
        <v>0.24642217647058823</v>
      </c>
      <c r="U973">
        <f>T973*Diccionario!$B$42</f>
        <v>2.4888639823529412E-2</v>
      </c>
      <c r="V973">
        <f>U973*Diccionario!$B$43</f>
        <v>2.1155343850000001E-2</v>
      </c>
      <c r="W973">
        <f>V973*Diccionario!$B$44</f>
        <v>4.0195153315000006E-3</v>
      </c>
      <c r="X973">
        <f>W973*Diccionario!$B$45</f>
        <v>1.5676109792850002E-3</v>
      </c>
      <c r="Y973">
        <f>X973*Diccionario!$B$46</f>
        <v>1.3951737715636502E-3</v>
      </c>
      <c r="Z973">
        <f>Y973*Diccionario!$B$47</f>
        <v>5.1621429547855056E-4</v>
      </c>
      <c r="AA973">
        <f>Z973*Diccionario!$B$48</f>
        <v>5.1621429547855056E-4</v>
      </c>
      <c r="AB973">
        <f>AA973*Diccionario!$B$49</f>
        <v>3.8716072160891292E-4</v>
      </c>
      <c r="AC973">
        <f t="shared" si="155"/>
        <v>3.8716072160891292E-4</v>
      </c>
      <c r="AD973">
        <f t="shared" si="156"/>
        <v>1.2607519794147954E-3</v>
      </c>
      <c r="AE973">
        <f t="shared" si="157"/>
        <v>2.1127264818996641E-6</v>
      </c>
      <c r="AF973" t="e">
        <f ca="1">IF(AD973="","",_xludf.RANK.EQ(AD973,$AD$2:$AD$5513,0))</f>
        <v>#NAME?</v>
      </c>
      <c r="AH973" t="str">
        <f t="shared" si="158"/>
        <v>Baja</v>
      </c>
      <c r="AI973" t="s">
        <v>153</v>
      </c>
      <c r="AJ973" t="str">
        <f>IFERROR(VLOOKUP(B973,Maestro_Regionales!$A$2:$B$35,2,FALSE),"Otras zonas")</f>
        <v>Costa</v>
      </c>
      <c r="AK973" t="str">
        <f t="shared" si="159"/>
        <v>REGIMEN DE EXCEPCION | Costa</v>
      </c>
    </row>
    <row r="974" spans="1:37">
      <c r="A974" s="4" t="s">
        <v>419</v>
      </c>
      <c r="B974" s="4" t="s">
        <v>420</v>
      </c>
      <c r="C974" s="4" t="s">
        <v>473</v>
      </c>
      <c r="D974" s="4" t="s">
        <v>474</v>
      </c>
      <c r="E974" s="4" t="s">
        <v>77</v>
      </c>
      <c r="F974" s="4">
        <v>912</v>
      </c>
      <c r="G974" s="4">
        <v>6426</v>
      </c>
      <c r="H974" s="4">
        <v>0</v>
      </c>
      <c r="I974">
        <f t="shared" si="150"/>
        <v>7338</v>
      </c>
      <c r="J974">
        <f t="shared" si="151"/>
        <v>0.12428454619787407</v>
      </c>
      <c r="K974">
        <f t="shared" si="152"/>
        <v>0.8757154538021259</v>
      </c>
      <c r="L974">
        <f t="shared" si="153"/>
        <v>0</v>
      </c>
      <c r="M974">
        <f>I974*Diccionario!$B$36</f>
        <v>16.29050388235294</v>
      </c>
      <c r="N974">
        <f>M974*Diccionario!$B$37</f>
        <v>1.6453408921176471</v>
      </c>
      <c r="O974">
        <f>N974*Diccionario!$B$38</f>
        <v>0.24680113381764707</v>
      </c>
      <c r="P974">
        <f>O974*Diccionario!$B$39</f>
        <v>0.22212102043588236</v>
      </c>
      <c r="Q974">
        <f>P974*Diccionario!$B$40</f>
        <v>8.8848408174352952E-2</v>
      </c>
      <c r="R974">
        <f>Q974*Diccionario!$B$41</f>
        <v>5.775146531332942E-2</v>
      </c>
      <c r="S974">
        <f t="shared" si="154"/>
        <v>5.775146531332942E-2</v>
      </c>
      <c r="T974">
        <f>I974*Diccionario!$B$36</f>
        <v>16.29050388235294</v>
      </c>
      <c r="U974">
        <f>T974*Diccionario!$B$42</f>
        <v>1.6453408921176471</v>
      </c>
      <c r="V974">
        <f>U974*Diccionario!$B$43</f>
        <v>1.3985397583000001</v>
      </c>
      <c r="W974">
        <f>V974*Diccionario!$B$44</f>
        <v>0.26572255407700002</v>
      </c>
      <c r="X974">
        <f>W974*Diccionario!$B$45</f>
        <v>0.10363179609003001</v>
      </c>
      <c r="Y974">
        <f>X974*Diccionario!$B$46</f>
        <v>9.223229852012671E-2</v>
      </c>
      <c r="Z974">
        <f>Y974*Diccionario!$B$47</f>
        <v>3.4125950452446881E-2</v>
      </c>
      <c r="AA974">
        <f>Z974*Diccionario!$B$48</f>
        <v>3.4125950452446881E-2</v>
      </c>
      <c r="AB974">
        <f>AA974*Diccionario!$B$49</f>
        <v>2.5594462839335162E-2</v>
      </c>
      <c r="AC974">
        <f t="shared" si="155"/>
        <v>2.5594462839335162E-2</v>
      </c>
      <c r="AD974">
        <f t="shared" si="156"/>
        <v>8.3345928152664589E-2</v>
      </c>
      <c r="AE974">
        <f t="shared" si="157"/>
        <v>1.396683506682859E-4</v>
      </c>
      <c r="AF974" t="e">
        <f ca="1">IF(AD974="","",_xludf.RANK.EQ(AD974,$AD$2:$AD$5513,0))</f>
        <v>#NAME?</v>
      </c>
      <c r="AH974" t="str">
        <f t="shared" si="158"/>
        <v>Baja</v>
      </c>
      <c r="AI974" t="s">
        <v>153</v>
      </c>
      <c r="AJ974" t="str">
        <f>IFERROR(VLOOKUP(B974,Maestro_Regionales!$A$2:$B$35,2,FALSE),"Otras zonas")</f>
        <v>Costa</v>
      </c>
      <c r="AK974" t="str">
        <f t="shared" si="159"/>
        <v>MUTUAL SER | Costa</v>
      </c>
    </row>
    <row r="975" spans="1:37">
      <c r="A975" s="4" t="s">
        <v>419</v>
      </c>
      <c r="B975" s="4" t="s">
        <v>420</v>
      </c>
      <c r="C975" s="4" t="s">
        <v>473</v>
      </c>
      <c r="D975" s="4" t="s">
        <v>474</v>
      </c>
      <c r="E975" s="4" t="s">
        <v>87</v>
      </c>
      <c r="F975" s="4">
        <v>276</v>
      </c>
      <c r="G975" s="4">
        <v>554</v>
      </c>
      <c r="H975" s="4">
        <v>0</v>
      </c>
      <c r="I975">
        <f t="shared" si="150"/>
        <v>830</v>
      </c>
      <c r="J975">
        <f t="shared" si="151"/>
        <v>0.3325301204819277</v>
      </c>
      <c r="K975">
        <f t="shared" si="152"/>
        <v>0.66746987951807224</v>
      </c>
      <c r="L975">
        <f t="shared" si="153"/>
        <v>0</v>
      </c>
      <c r="M975">
        <f>I975*Diccionario!$B$36</f>
        <v>1.8426162745098038</v>
      </c>
      <c r="N975">
        <f>M975*Diccionario!$B$37</f>
        <v>0.1861042437254902</v>
      </c>
      <c r="O975">
        <f>N975*Diccionario!$B$38</f>
        <v>2.791563655882353E-2</v>
      </c>
      <c r="P975">
        <f>O975*Diccionario!$B$39</f>
        <v>2.5124072902941177E-2</v>
      </c>
      <c r="Q975">
        <f>P975*Diccionario!$B$40</f>
        <v>1.0049629161176472E-2</v>
      </c>
      <c r="R975">
        <f>Q975*Diccionario!$B$41</f>
        <v>6.5322589547647074E-3</v>
      </c>
      <c r="S975">
        <f t="shared" si="154"/>
        <v>6.5322589547647074E-3</v>
      </c>
      <c r="T975">
        <f>I975*Diccionario!$B$36</f>
        <v>1.8426162745098038</v>
      </c>
      <c r="U975">
        <f>T975*Diccionario!$B$42</f>
        <v>0.1861042437254902</v>
      </c>
      <c r="V975">
        <f>U975*Diccionario!$B$43</f>
        <v>0.15818860716666666</v>
      </c>
      <c r="W975">
        <f>V975*Diccionario!$B$44</f>
        <v>3.0055835361666665E-2</v>
      </c>
      <c r="X975">
        <f>W975*Diccionario!$B$45</f>
        <v>1.172177579105E-2</v>
      </c>
      <c r="Y975">
        <f>X975*Diccionario!$B$46</f>
        <v>1.0432380454034501E-2</v>
      </c>
      <c r="Z975">
        <f>Y975*Diccionario!$B$47</f>
        <v>3.8599807679927651E-3</v>
      </c>
      <c r="AA975">
        <f>Z975*Diccionario!$B$48</f>
        <v>3.8599807679927651E-3</v>
      </c>
      <c r="AB975">
        <f>AA975*Diccionario!$B$49</f>
        <v>2.8949855759945737E-3</v>
      </c>
      <c r="AC975">
        <f t="shared" si="155"/>
        <v>2.8949855759945737E-3</v>
      </c>
      <c r="AD975">
        <f t="shared" si="156"/>
        <v>9.4272445307592816E-3</v>
      </c>
      <c r="AE975">
        <f t="shared" si="157"/>
        <v>1.5797864684474966E-5</v>
      </c>
      <c r="AF975" t="e">
        <f ca="1">IF(AD975="","",_xludf.RANK.EQ(AD975,$AD$2:$AD$5513,0))</f>
        <v>#NAME?</v>
      </c>
      <c r="AH975" t="str">
        <f t="shared" si="158"/>
        <v>Baja</v>
      </c>
      <c r="AI975" t="s">
        <v>153</v>
      </c>
      <c r="AJ975" t="str">
        <f>IFERROR(VLOOKUP(B975,Maestro_Regionales!$A$2:$B$35,2,FALSE),"Otras zonas")</f>
        <v>Costa</v>
      </c>
      <c r="AK975" t="str">
        <f t="shared" si="159"/>
        <v>NUEVA EPS | Costa</v>
      </c>
    </row>
    <row r="976" spans="1:37">
      <c r="A976" s="4" t="s">
        <v>419</v>
      </c>
      <c r="B976" s="4" t="s">
        <v>420</v>
      </c>
      <c r="C976" s="4" t="s">
        <v>473</v>
      </c>
      <c r="D976" s="4" t="s">
        <v>474</v>
      </c>
      <c r="E976" s="4" t="s">
        <v>90</v>
      </c>
      <c r="F976" s="4">
        <v>0</v>
      </c>
      <c r="G976" s="4">
        <v>0</v>
      </c>
      <c r="H976" s="4">
        <v>268</v>
      </c>
      <c r="I976">
        <f t="shared" si="150"/>
        <v>268</v>
      </c>
      <c r="J976">
        <f t="shared" si="151"/>
        <v>0</v>
      </c>
      <c r="K976">
        <f t="shared" si="152"/>
        <v>0</v>
      </c>
      <c r="L976">
        <f t="shared" si="153"/>
        <v>1</v>
      </c>
      <c r="M976">
        <f>I976*Diccionario!$B$36</f>
        <v>0.59496525490196073</v>
      </c>
      <c r="N976">
        <f>M976*Diccionario!$B$37</f>
        <v>6.0091490745098036E-2</v>
      </c>
      <c r="O976">
        <f>N976*Diccionario!$B$38</f>
        <v>9.0137236117647044E-3</v>
      </c>
      <c r="P976">
        <f>O976*Diccionario!$B$39</f>
        <v>8.1123512505882345E-3</v>
      </c>
      <c r="Q976">
        <f>P976*Diccionario!$B$40</f>
        <v>3.2449405002352941E-3</v>
      </c>
      <c r="R976">
        <f>Q976*Diccionario!$B$41</f>
        <v>2.1092113251529412E-3</v>
      </c>
      <c r="S976">
        <f t="shared" si="154"/>
        <v>2.1092113251529412E-3</v>
      </c>
      <c r="T976">
        <f>I976*Diccionario!$B$36</f>
        <v>0.59496525490196073</v>
      </c>
      <c r="U976">
        <f>T976*Diccionario!$B$42</f>
        <v>6.0091490745098036E-2</v>
      </c>
      <c r="V976">
        <f>U976*Diccionario!$B$43</f>
        <v>5.1077767133333327E-2</v>
      </c>
      <c r="W976">
        <f>V976*Diccionario!$B$44</f>
        <v>9.7047757553333329E-3</v>
      </c>
      <c r="X976">
        <f>W976*Diccionario!$B$45</f>
        <v>3.78486254458E-3</v>
      </c>
      <c r="Y976">
        <f>X976*Diccionario!$B$46</f>
        <v>3.3685276646762E-3</v>
      </c>
      <c r="Z976">
        <f>Y976*Diccionario!$B$47</f>
        <v>1.246355235930194E-3</v>
      </c>
      <c r="AA976">
        <f>Z976*Diccionario!$B$48</f>
        <v>1.246355235930194E-3</v>
      </c>
      <c r="AB976">
        <f>AA976*Diccionario!$B$49</f>
        <v>9.3476642694764549E-4</v>
      </c>
      <c r="AC976">
        <f t="shared" si="155"/>
        <v>9.3476642694764549E-4</v>
      </c>
      <c r="AD976">
        <f t="shared" si="156"/>
        <v>3.0439777521005865E-3</v>
      </c>
      <c r="AE976">
        <f t="shared" si="157"/>
        <v>5.1009972716136016E-6</v>
      </c>
      <c r="AF976" t="e">
        <f ca="1">IF(AD976="","",_xludf.RANK.EQ(AD976,$AD$2:$AD$5513,0))</f>
        <v>#NAME?</v>
      </c>
      <c r="AH976" t="str">
        <f t="shared" si="158"/>
        <v>Baja</v>
      </c>
      <c r="AI976" t="s">
        <v>153</v>
      </c>
      <c r="AJ976" t="str">
        <f>IFERROR(VLOOKUP(B976,Maestro_Regionales!$A$2:$B$35,2,FALSE),"Otras zonas")</f>
        <v>Costa</v>
      </c>
      <c r="AK976" t="str">
        <f t="shared" si="159"/>
        <v>REGIMEN DE EXCEPCION | Costa</v>
      </c>
    </row>
    <row r="977" spans="1:37">
      <c r="A977" s="4" t="s">
        <v>419</v>
      </c>
      <c r="B977" s="4" t="s">
        <v>420</v>
      </c>
      <c r="C977" s="4" t="s">
        <v>473</v>
      </c>
      <c r="D977" s="4" t="s">
        <v>474</v>
      </c>
      <c r="E977" s="4" t="s">
        <v>86</v>
      </c>
      <c r="F977" s="4">
        <v>3</v>
      </c>
      <c r="G977" s="4">
        <v>0</v>
      </c>
      <c r="H977" s="4">
        <v>0</v>
      </c>
      <c r="I977">
        <f t="shared" si="150"/>
        <v>3</v>
      </c>
      <c r="J977">
        <f t="shared" si="151"/>
        <v>1</v>
      </c>
      <c r="K977">
        <f t="shared" si="152"/>
        <v>0</v>
      </c>
      <c r="L977">
        <f t="shared" si="153"/>
        <v>0</v>
      </c>
      <c r="M977">
        <f>I977*Diccionario!$B$36</f>
        <v>6.6600588235294113E-3</v>
      </c>
      <c r="N977">
        <f>M977*Diccionario!$B$37</f>
        <v>6.7266594117647055E-4</v>
      </c>
      <c r="O977">
        <f>N977*Diccionario!$B$38</f>
        <v>1.0089989117647057E-4</v>
      </c>
      <c r="P977">
        <f>O977*Diccionario!$B$39</f>
        <v>9.0809902058823516E-5</v>
      </c>
      <c r="Q977">
        <f>P977*Diccionario!$B$40</f>
        <v>3.6323960823529406E-5</v>
      </c>
      <c r="R977">
        <f>Q977*Diccionario!$B$41</f>
        <v>2.3610574535294115E-5</v>
      </c>
      <c r="S977">
        <f t="shared" si="154"/>
        <v>2.3610574535294115E-5</v>
      </c>
      <c r="T977">
        <f>I977*Diccionario!$B$36</f>
        <v>6.6600588235294113E-3</v>
      </c>
      <c r="U977">
        <f>T977*Diccionario!$B$42</f>
        <v>6.7266594117647055E-4</v>
      </c>
      <c r="V977">
        <f>U977*Diccionario!$B$43</f>
        <v>5.7176604999999994E-4</v>
      </c>
      <c r="W977">
        <f>V977*Diccionario!$B$44</f>
        <v>1.0863554949999999E-4</v>
      </c>
      <c r="X977">
        <f>W977*Diccionario!$B$45</f>
        <v>4.2367864304999996E-5</v>
      </c>
      <c r="Y977">
        <f>X977*Diccionario!$B$46</f>
        <v>3.7707399231449999E-5</v>
      </c>
      <c r="Z977">
        <f>Y977*Diccionario!$B$47</f>
        <v>1.3951737715636499E-5</v>
      </c>
      <c r="AA977">
        <f>Z977*Diccionario!$B$48</f>
        <v>1.3951737715636499E-5</v>
      </c>
      <c r="AB977">
        <f>AA977*Diccionario!$B$49</f>
        <v>1.0463803286727374E-5</v>
      </c>
      <c r="AC977">
        <f t="shared" si="155"/>
        <v>1.0463803286727374E-5</v>
      </c>
      <c r="AD977">
        <f t="shared" si="156"/>
        <v>3.4074377822021491E-5</v>
      </c>
      <c r="AE977">
        <f t="shared" si="157"/>
        <v>5.7100715727017936E-8</v>
      </c>
      <c r="AF977" t="e">
        <f ca="1">IF(AD977="","",_xludf.RANK.EQ(AD977,$AD$2:$AD$5513,0))</f>
        <v>#NAME?</v>
      </c>
      <c r="AH977" t="str">
        <f t="shared" si="158"/>
        <v>Baja</v>
      </c>
      <c r="AI977" t="s">
        <v>153</v>
      </c>
      <c r="AJ977" t="str">
        <f>IFERROR(VLOOKUP(B977,Maestro_Regionales!$A$2:$B$35,2,FALSE),"Otras zonas")</f>
        <v>Costa</v>
      </c>
      <c r="AK977" t="str">
        <f t="shared" si="159"/>
        <v>EPS SANITAS | Costa</v>
      </c>
    </row>
    <row r="978" spans="1:37">
      <c r="A978" s="4" t="s">
        <v>419</v>
      </c>
      <c r="B978" s="4" t="s">
        <v>420</v>
      </c>
      <c r="C978" s="4" t="s">
        <v>475</v>
      </c>
      <c r="D978" s="4" t="s">
        <v>476</v>
      </c>
      <c r="E978" s="4" t="s">
        <v>77</v>
      </c>
      <c r="F978" s="4">
        <v>1209</v>
      </c>
      <c r="G978" s="4">
        <v>6856</v>
      </c>
      <c r="H978" s="4">
        <v>0</v>
      </c>
      <c r="I978">
        <f t="shared" si="150"/>
        <v>8065</v>
      </c>
      <c r="J978">
        <f t="shared" si="151"/>
        <v>0.14990700557966521</v>
      </c>
      <c r="K978">
        <f t="shared" si="152"/>
        <v>0.85009299442033481</v>
      </c>
      <c r="L978">
        <f t="shared" si="153"/>
        <v>0</v>
      </c>
      <c r="M978">
        <f>I978*Diccionario!$B$36</f>
        <v>17.904458137254899</v>
      </c>
      <c r="N978">
        <f>M978*Diccionario!$B$37</f>
        <v>1.8083502718627449</v>
      </c>
      <c r="O978">
        <f>N978*Diccionario!$B$38</f>
        <v>0.27125254077941174</v>
      </c>
      <c r="P978">
        <f>O978*Diccionario!$B$39</f>
        <v>0.24412728670147057</v>
      </c>
      <c r="Q978">
        <f>P978*Diccionario!$B$40</f>
        <v>9.765091468058823E-2</v>
      </c>
      <c r="R978">
        <f>Q978*Diccionario!$B$41</f>
        <v>6.3473094542382355E-2</v>
      </c>
      <c r="S978">
        <f t="shared" si="154"/>
        <v>6.3473094542382355E-2</v>
      </c>
      <c r="T978">
        <f>I978*Diccionario!$B$36</f>
        <v>17.904458137254899</v>
      </c>
      <c r="U978">
        <f>T978*Diccionario!$B$42</f>
        <v>1.8083502718627449</v>
      </c>
      <c r="V978">
        <f>U978*Diccionario!$B$43</f>
        <v>1.5370977310833331</v>
      </c>
      <c r="W978">
        <f>V978*Diccionario!$B$44</f>
        <v>0.29204856890583331</v>
      </c>
      <c r="X978">
        <f>W978*Diccionario!$B$45</f>
        <v>0.113898941873275</v>
      </c>
      <c r="Y978">
        <f>X978*Diccionario!$B$46</f>
        <v>0.10137005826721475</v>
      </c>
      <c r="Z978">
        <f>Y978*Diccionario!$B$47</f>
        <v>3.7506921558869456E-2</v>
      </c>
      <c r="AA978">
        <f>Z978*Diccionario!$B$48</f>
        <v>3.7506921558869456E-2</v>
      </c>
      <c r="AB978">
        <f>AA978*Diccionario!$B$49</f>
        <v>2.8130191169152094E-2</v>
      </c>
      <c r="AC978">
        <f t="shared" si="155"/>
        <v>2.8130191169152094E-2</v>
      </c>
      <c r="AD978">
        <f t="shared" si="156"/>
        <v>9.1603285711534449E-2</v>
      </c>
      <c r="AE978">
        <f t="shared" si="157"/>
        <v>1.5350575744613323E-4</v>
      </c>
      <c r="AF978" t="e">
        <f ca="1">IF(AD978="","",_xludf.RANK.EQ(AD978,$AD$2:$AD$5513,0))</f>
        <v>#NAME?</v>
      </c>
      <c r="AH978" t="str">
        <f t="shared" si="158"/>
        <v>Baja</v>
      </c>
      <c r="AI978" t="s">
        <v>153</v>
      </c>
      <c r="AJ978" t="str">
        <f>IFERROR(VLOOKUP(B978,Maestro_Regionales!$A$2:$B$35,2,FALSE),"Otras zonas")</f>
        <v>Costa</v>
      </c>
      <c r="AK978" t="str">
        <f t="shared" si="159"/>
        <v>MUTUAL SER | Costa</v>
      </c>
    </row>
    <row r="979" spans="1:37">
      <c r="A979" s="4" t="s">
        <v>419</v>
      </c>
      <c r="B979" s="4" t="s">
        <v>420</v>
      </c>
      <c r="C979" s="4" t="s">
        <v>475</v>
      </c>
      <c r="D979" s="4" t="s">
        <v>476</v>
      </c>
      <c r="E979" s="4" t="s">
        <v>90</v>
      </c>
      <c r="F979" s="4">
        <v>0</v>
      </c>
      <c r="G979" s="4">
        <v>0</v>
      </c>
      <c r="H979" s="4">
        <v>92</v>
      </c>
      <c r="I979">
        <f t="shared" si="150"/>
        <v>92</v>
      </c>
      <c r="J979">
        <f t="shared" si="151"/>
        <v>0</v>
      </c>
      <c r="K979">
        <f t="shared" si="152"/>
        <v>0</v>
      </c>
      <c r="L979">
        <f t="shared" si="153"/>
        <v>1</v>
      </c>
      <c r="M979">
        <f>I979*Diccionario!$B$36</f>
        <v>0.2042418039215686</v>
      </c>
      <c r="N979">
        <f>M979*Diccionario!$B$37</f>
        <v>2.0628422196078428E-2</v>
      </c>
      <c r="O979">
        <f>N979*Diccionario!$B$38</f>
        <v>3.0942633294117642E-3</v>
      </c>
      <c r="P979">
        <f>O979*Diccionario!$B$39</f>
        <v>2.7848369964705881E-3</v>
      </c>
      <c r="Q979">
        <f>P979*Diccionario!$B$40</f>
        <v>1.1139347985882353E-3</v>
      </c>
      <c r="R979">
        <f>Q979*Diccionario!$B$41</f>
        <v>7.2405761908235294E-4</v>
      </c>
      <c r="S979">
        <f t="shared" si="154"/>
        <v>7.2405761908235294E-4</v>
      </c>
      <c r="T979">
        <f>I979*Diccionario!$B$36</f>
        <v>0.2042418039215686</v>
      </c>
      <c r="U979">
        <f>T979*Diccionario!$B$42</f>
        <v>2.0628422196078428E-2</v>
      </c>
      <c r="V979">
        <f>U979*Diccionario!$B$43</f>
        <v>1.7534158866666663E-2</v>
      </c>
      <c r="W979">
        <f>V979*Diccionario!$B$44</f>
        <v>3.331490184666666E-3</v>
      </c>
      <c r="X979">
        <f>W979*Diccionario!$B$45</f>
        <v>1.2992811720199998E-3</v>
      </c>
      <c r="Y979">
        <f>X979*Diccionario!$B$46</f>
        <v>1.1563602430977999E-3</v>
      </c>
      <c r="Z979">
        <f>Y979*Diccionario!$B$47</f>
        <v>4.2785328994618594E-4</v>
      </c>
      <c r="AA979">
        <f>Z979*Diccionario!$B$48</f>
        <v>4.2785328994618594E-4</v>
      </c>
      <c r="AB979">
        <f>AA979*Diccionario!$B$49</f>
        <v>3.2088996745963946E-4</v>
      </c>
      <c r="AC979">
        <f t="shared" si="155"/>
        <v>3.2088996745963946E-4</v>
      </c>
      <c r="AD979">
        <f t="shared" si="156"/>
        <v>1.0449475865419923E-3</v>
      </c>
      <c r="AE979">
        <f t="shared" si="157"/>
        <v>1.7510886156285498E-6</v>
      </c>
      <c r="AF979" t="e">
        <f ca="1">IF(AD979="","",_xludf.RANK.EQ(AD979,$AD$2:$AD$5513,0))</f>
        <v>#NAME?</v>
      </c>
      <c r="AH979" t="str">
        <f t="shared" si="158"/>
        <v>Baja</v>
      </c>
      <c r="AI979" t="s">
        <v>153</v>
      </c>
      <c r="AJ979" t="str">
        <f>IFERROR(VLOOKUP(B979,Maestro_Regionales!$A$2:$B$35,2,FALSE),"Otras zonas")</f>
        <v>Costa</v>
      </c>
      <c r="AK979" t="str">
        <f t="shared" si="159"/>
        <v>REGIMEN DE EXCEPCION | Costa</v>
      </c>
    </row>
    <row r="980" spans="1:37">
      <c r="A980" s="4" t="s">
        <v>419</v>
      </c>
      <c r="B980" s="4" t="s">
        <v>420</v>
      </c>
      <c r="C980" s="4" t="s">
        <v>475</v>
      </c>
      <c r="D980" s="4" t="s">
        <v>476</v>
      </c>
      <c r="E980" s="4" t="s">
        <v>87</v>
      </c>
      <c r="F980" s="4">
        <v>20</v>
      </c>
      <c r="G980" s="4">
        <v>44</v>
      </c>
      <c r="H980" s="4">
        <v>0</v>
      </c>
      <c r="I980">
        <f t="shared" si="150"/>
        <v>64</v>
      </c>
      <c r="J980">
        <f t="shared" si="151"/>
        <v>0.3125</v>
      </c>
      <c r="K980">
        <f t="shared" si="152"/>
        <v>0.6875</v>
      </c>
      <c r="L980">
        <f t="shared" si="153"/>
        <v>0</v>
      </c>
      <c r="M980">
        <f>I980*Diccionario!$B$36</f>
        <v>0.14208125490196077</v>
      </c>
      <c r="N980">
        <f>M980*Diccionario!$B$37</f>
        <v>1.435020674509804E-2</v>
      </c>
      <c r="O980">
        <f>N980*Diccionario!$B$38</f>
        <v>2.152531011764706E-3</v>
      </c>
      <c r="P980">
        <f>O980*Diccionario!$B$39</f>
        <v>1.9372779105882355E-3</v>
      </c>
      <c r="Q980">
        <f>P980*Diccionario!$B$40</f>
        <v>7.7491116423529429E-4</v>
      </c>
      <c r="R980">
        <f>Q980*Diccionario!$B$41</f>
        <v>5.0369225675294131E-4</v>
      </c>
      <c r="S980">
        <f t="shared" si="154"/>
        <v>5.0369225675294131E-4</v>
      </c>
      <c r="T980">
        <f>I980*Diccionario!$B$36</f>
        <v>0.14208125490196077</v>
      </c>
      <c r="U980">
        <f>T980*Diccionario!$B$42</f>
        <v>1.435020674509804E-2</v>
      </c>
      <c r="V980">
        <f>U980*Diccionario!$B$43</f>
        <v>1.2197675733333333E-2</v>
      </c>
      <c r="W980">
        <f>V980*Diccionario!$B$44</f>
        <v>2.3175583893333333E-3</v>
      </c>
      <c r="X980">
        <f>W980*Diccionario!$B$45</f>
        <v>9.0384777184000006E-4</v>
      </c>
      <c r="Y980">
        <f>X980*Diccionario!$B$46</f>
        <v>8.0442451693760002E-4</v>
      </c>
      <c r="Z980">
        <f>Y980*Diccionario!$B$47</f>
        <v>2.9763707126691198E-4</v>
      </c>
      <c r="AA980">
        <f>Z980*Diccionario!$B$48</f>
        <v>2.9763707126691198E-4</v>
      </c>
      <c r="AB980">
        <f>AA980*Diccionario!$B$49</f>
        <v>2.2322780345018398E-4</v>
      </c>
      <c r="AC980">
        <f t="shared" si="155"/>
        <v>2.2322780345018398E-4</v>
      </c>
      <c r="AD980">
        <f t="shared" si="156"/>
        <v>7.2692006020312529E-4</v>
      </c>
      <c r="AE980">
        <f t="shared" si="157"/>
        <v>1.2181486021763829E-6</v>
      </c>
      <c r="AF980" t="e">
        <f ca="1">IF(AD980="","",_xludf.RANK.EQ(AD980,$AD$2:$AD$5513,0))</f>
        <v>#NAME?</v>
      </c>
      <c r="AH980" t="str">
        <f t="shared" si="158"/>
        <v>Baja</v>
      </c>
      <c r="AI980" t="s">
        <v>153</v>
      </c>
      <c r="AJ980" t="str">
        <f>IFERROR(VLOOKUP(B980,Maestro_Regionales!$A$2:$B$35,2,FALSE),"Otras zonas")</f>
        <v>Costa</v>
      </c>
      <c r="AK980" t="str">
        <f t="shared" si="159"/>
        <v>NUEVA EPS | Costa</v>
      </c>
    </row>
    <row r="981" spans="1:37">
      <c r="A981" s="4" t="s">
        <v>419</v>
      </c>
      <c r="B981" s="4" t="s">
        <v>420</v>
      </c>
      <c r="C981" s="4" t="s">
        <v>477</v>
      </c>
      <c r="D981" s="4" t="s">
        <v>478</v>
      </c>
      <c r="E981" s="4" t="s">
        <v>77</v>
      </c>
      <c r="F981" s="4">
        <v>1034</v>
      </c>
      <c r="G981" s="4">
        <v>5965</v>
      </c>
      <c r="H981" s="4">
        <v>0</v>
      </c>
      <c r="I981">
        <f t="shared" si="150"/>
        <v>6999</v>
      </c>
      <c r="J981">
        <f t="shared" si="151"/>
        <v>0.14773539077011003</v>
      </c>
      <c r="K981">
        <f t="shared" si="152"/>
        <v>0.85226460922989</v>
      </c>
      <c r="L981">
        <f t="shared" si="153"/>
        <v>0</v>
      </c>
      <c r="M981">
        <f>I981*Diccionario!$B$36</f>
        <v>15.537917235294117</v>
      </c>
      <c r="N981">
        <f>M981*Diccionario!$B$37</f>
        <v>1.5693296407647059</v>
      </c>
      <c r="O981">
        <f>N981*Diccionario!$B$38</f>
        <v>0.23539944611470587</v>
      </c>
      <c r="P981">
        <f>O981*Diccionario!$B$39</f>
        <v>0.21185950150323529</v>
      </c>
      <c r="Q981">
        <f>P981*Diccionario!$B$40</f>
        <v>8.474380060129412E-2</v>
      </c>
      <c r="R981">
        <f>Q981*Diccionario!$B$41</f>
        <v>5.5083470390841181E-2</v>
      </c>
      <c r="S981">
        <f t="shared" si="154"/>
        <v>5.5083470390841181E-2</v>
      </c>
      <c r="T981">
        <f>I981*Diccionario!$B$36</f>
        <v>15.537917235294117</v>
      </c>
      <c r="U981">
        <f>T981*Diccionario!$B$42</f>
        <v>1.5693296407647059</v>
      </c>
      <c r="V981">
        <f>U981*Diccionario!$B$43</f>
        <v>1.33393019465</v>
      </c>
      <c r="W981">
        <f>V981*Diccionario!$B$44</f>
        <v>0.25344673698350001</v>
      </c>
      <c r="X981">
        <f>W981*Diccionario!$B$45</f>
        <v>9.8844227423565009E-2</v>
      </c>
      <c r="Y981">
        <f>X981*Diccionario!$B$46</f>
        <v>8.7971362406972856E-2</v>
      </c>
      <c r="Z981">
        <f>Y981*Diccionario!$B$47</f>
        <v>3.2549404090579957E-2</v>
      </c>
      <c r="AA981">
        <f>Z981*Diccionario!$B$48</f>
        <v>3.2549404090579957E-2</v>
      </c>
      <c r="AB981">
        <f>AA981*Diccionario!$B$49</f>
        <v>2.4412053067934966E-2</v>
      </c>
      <c r="AC981">
        <f t="shared" si="155"/>
        <v>2.4412053067934966E-2</v>
      </c>
      <c r="AD981">
        <f t="shared" si="156"/>
        <v>7.9495523458776141E-2</v>
      </c>
      <c r="AE981">
        <f t="shared" si="157"/>
        <v>1.3321596979113285E-4</v>
      </c>
      <c r="AF981" t="e">
        <f ca="1">IF(AD981="","",_xludf.RANK.EQ(AD981,$AD$2:$AD$5513,0))</f>
        <v>#NAME?</v>
      </c>
      <c r="AH981" t="str">
        <f t="shared" si="158"/>
        <v>Baja</v>
      </c>
      <c r="AI981" t="s">
        <v>153</v>
      </c>
      <c r="AJ981" t="str">
        <f>IFERROR(VLOOKUP(B981,Maestro_Regionales!$A$2:$B$35,2,FALSE),"Otras zonas")</f>
        <v>Costa</v>
      </c>
      <c r="AK981" t="str">
        <f t="shared" si="159"/>
        <v>MUTUAL SER | Costa</v>
      </c>
    </row>
    <row r="982" spans="1:37">
      <c r="A982" s="4" t="s">
        <v>419</v>
      </c>
      <c r="B982" s="4" t="s">
        <v>420</v>
      </c>
      <c r="C982" s="4" t="s">
        <v>477</v>
      </c>
      <c r="D982" s="4" t="s">
        <v>478</v>
      </c>
      <c r="E982" s="4" t="s">
        <v>88</v>
      </c>
      <c r="F982" s="4">
        <v>360</v>
      </c>
      <c r="G982" s="4">
        <v>6247</v>
      </c>
      <c r="H982" s="4">
        <v>0</v>
      </c>
      <c r="I982">
        <f t="shared" si="150"/>
        <v>6607</v>
      </c>
      <c r="J982">
        <f t="shared" si="151"/>
        <v>5.4487664598153476E-2</v>
      </c>
      <c r="K982">
        <f t="shared" si="152"/>
        <v>0.94551233540184654</v>
      </c>
      <c r="L982">
        <f t="shared" si="153"/>
        <v>0</v>
      </c>
      <c r="M982">
        <f>I982*Diccionario!$B$36</f>
        <v>14.667669549019607</v>
      </c>
      <c r="N982">
        <f>M982*Diccionario!$B$37</f>
        <v>1.4814346244509804</v>
      </c>
      <c r="O982">
        <f>N982*Diccionario!$B$38</f>
        <v>0.22221519366764705</v>
      </c>
      <c r="P982">
        <f>O982*Diccionario!$B$39</f>
        <v>0.19999367430088236</v>
      </c>
      <c r="Q982">
        <f>P982*Diccionario!$B$40</f>
        <v>7.9997469720352946E-2</v>
      </c>
      <c r="R982">
        <f>Q982*Diccionario!$B$41</f>
        <v>5.1998355318229418E-2</v>
      </c>
      <c r="S982">
        <f t="shared" si="154"/>
        <v>5.1998355318229418E-2</v>
      </c>
      <c r="T982">
        <f>I982*Diccionario!$B$36</f>
        <v>14.667669549019607</v>
      </c>
      <c r="U982">
        <f>T982*Diccionario!$B$42</f>
        <v>1.4814346244509804</v>
      </c>
      <c r="V982">
        <f>U982*Diccionario!$B$43</f>
        <v>1.2592194307833333</v>
      </c>
      <c r="W982">
        <f>V982*Diccionario!$B$44</f>
        <v>0.23925169184883333</v>
      </c>
      <c r="X982">
        <f>W982*Diccionario!$B$45</f>
        <v>9.3308159821044998E-2</v>
      </c>
      <c r="Y982">
        <f>X982*Diccionario!$B$46</f>
        <v>8.3044262240730055E-2</v>
      </c>
      <c r="Z982">
        <f>Y982*Diccionario!$B$47</f>
        <v>3.072637702907012E-2</v>
      </c>
      <c r="AA982">
        <f>Z982*Diccionario!$B$48</f>
        <v>3.072637702907012E-2</v>
      </c>
      <c r="AB982">
        <f>AA982*Diccionario!$B$49</f>
        <v>2.304478277180259E-2</v>
      </c>
      <c r="AC982">
        <f t="shared" si="155"/>
        <v>2.304478277180259E-2</v>
      </c>
      <c r="AD982">
        <f t="shared" si="156"/>
        <v>7.5043138090032005E-2</v>
      </c>
      <c r="AE982">
        <f t="shared" si="157"/>
        <v>1.257548096028025E-4</v>
      </c>
      <c r="AF982" t="e">
        <f ca="1">IF(AD982="","",_xludf.RANK.EQ(AD982,$AD$2:$AD$5513,0))</f>
        <v>#NAME?</v>
      </c>
      <c r="AH982" t="str">
        <f t="shared" si="158"/>
        <v>Baja</v>
      </c>
      <c r="AI982" t="s">
        <v>153</v>
      </c>
      <c r="AJ982" t="str">
        <f>IFERROR(VLOOKUP(B982,Maestro_Regionales!$A$2:$B$35,2,FALSE),"Otras zonas")</f>
        <v>Costa</v>
      </c>
      <c r="AK982" t="str">
        <f t="shared" si="159"/>
        <v>COOSALUD EPS | Costa</v>
      </c>
    </row>
    <row r="983" spans="1:37">
      <c r="A983" s="4" t="s">
        <v>419</v>
      </c>
      <c r="B983" s="4" t="s">
        <v>420</v>
      </c>
      <c r="C983" s="4" t="s">
        <v>477</v>
      </c>
      <c r="D983" s="4" t="s">
        <v>478</v>
      </c>
      <c r="E983" s="4" t="s">
        <v>87</v>
      </c>
      <c r="F983" s="4">
        <v>404</v>
      </c>
      <c r="G983" s="4">
        <v>2386</v>
      </c>
      <c r="H983" s="4">
        <v>0</v>
      </c>
      <c r="I983">
        <f t="shared" si="150"/>
        <v>2790</v>
      </c>
      <c r="J983">
        <f t="shared" si="151"/>
        <v>0.14480286738351256</v>
      </c>
      <c r="K983">
        <f t="shared" si="152"/>
        <v>0.85519713261648744</v>
      </c>
      <c r="L983">
        <f t="shared" si="153"/>
        <v>0</v>
      </c>
      <c r="M983">
        <f>I983*Diccionario!$B$36</f>
        <v>6.1938547058823525</v>
      </c>
      <c r="N983">
        <f>M983*Diccionario!$B$37</f>
        <v>0.62557932529411764</v>
      </c>
      <c r="O983">
        <f>N983*Diccionario!$B$38</f>
        <v>9.3836898794117649E-2</v>
      </c>
      <c r="P983">
        <f>O983*Diccionario!$B$39</f>
        <v>8.4453208914705882E-2</v>
      </c>
      <c r="Q983">
        <f>P983*Diccionario!$B$40</f>
        <v>3.3781283565882357E-2</v>
      </c>
      <c r="R983">
        <f>Q983*Diccionario!$B$41</f>
        <v>2.1957834317823534E-2</v>
      </c>
      <c r="S983">
        <f t="shared" si="154"/>
        <v>2.1957834317823534E-2</v>
      </c>
      <c r="T983">
        <f>I983*Diccionario!$B$36</f>
        <v>6.1938547058823525</v>
      </c>
      <c r="U983">
        <f>T983*Diccionario!$B$42</f>
        <v>0.62557932529411764</v>
      </c>
      <c r="V983">
        <f>U983*Diccionario!$B$43</f>
        <v>0.53174242650000003</v>
      </c>
      <c r="W983">
        <f>V983*Diccionario!$B$44</f>
        <v>0.10103106103500001</v>
      </c>
      <c r="X983">
        <f>W983*Diccionario!$B$45</f>
        <v>3.9402113803650003E-2</v>
      </c>
      <c r="Y983">
        <f>X983*Diccionario!$B$46</f>
        <v>3.5067881285248501E-2</v>
      </c>
      <c r="Z983">
        <f>Y983*Diccionario!$B$47</f>
        <v>1.2975116075541944E-2</v>
      </c>
      <c r="AA983">
        <f>Z983*Diccionario!$B$48</f>
        <v>1.2975116075541944E-2</v>
      </c>
      <c r="AB983">
        <f>AA983*Diccionario!$B$49</f>
        <v>9.7313370566564587E-3</v>
      </c>
      <c r="AC983">
        <f t="shared" si="155"/>
        <v>9.7313370566564587E-3</v>
      </c>
      <c r="AD983">
        <f t="shared" si="156"/>
        <v>3.1689171374479991E-2</v>
      </c>
      <c r="AE983">
        <f t="shared" si="157"/>
        <v>5.3103665626126682E-5</v>
      </c>
      <c r="AF983" t="e">
        <f ca="1">IF(AD983="","",_xludf.RANK.EQ(AD983,$AD$2:$AD$5513,0))</f>
        <v>#NAME?</v>
      </c>
      <c r="AH983" t="str">
        <f t="shared" si="158"/>
        <v>Baja</v>
      </c>
      <c r="AI983" t="s">
        <v>153</v>
      </c>
      <c r="AJ983" t="str">
        <f>IFERROR(VLOOKUP(B983,Maestro_Regionales!$A$2:$B$35,2,FALSE),"Otras zonas")</f>
        <v>Costa</v>
      </c>
      <c r="AK983" t="str">
        <f t="shared" si="159"/>
        <v>NUEVA EPS | Costa</v>
      </c>
    </row>
    <row r="984" spans="1:37">
      <c r="A984" s="4" t="s">
        <v>419</v>
      </c>
      <c r="B984" s="4" t="s">
        <v>420</v>
      </c>
      <c r="C984" s="4" t="s">
        <v>477</v>
      </c>
      <c r="D984" s="4" t="s">
        <v>478</v>
      </c>
      <c r="E984" s="4" t="s">
        <v>90</v>
      </c>
      <c r="F984" s="4">
        <v>0</v>
      </c>
      <c r="G984" s="4">
        <v>0</v>
      </c>
      <c r="H984" s="4">
        <v>289</v>
      </c>
      <c r="I984">
        <f t="shared" si="150"/>
        <v>289</v>
      </c>
      <c r="J984">
        <f t="shared" si="151"/>
        <v>0</v>
      </c>
      <c r="K984">
        <f t="shared" si="152"/>
        <v>0</v>
      </c>
      <c r="L984">
        <f t="shared" si="153"/>
        <v>1</v>
      </c>
      <c r="M984">
        <f>I984*Diccionario!$B$36</f>
        <v>0.64158566666666661</v>
      </c>
      <c r="N984">
        <f>M984*Diccionario!$B$37</f>
        <v>6.4800152333333333E-2</v>
      </c>
      <c r="O984">
        <f>N984*Diccionario!$B$38</f>
        <v>9.7200228499999992E-3</v>
      </c>
      <c r="P984">
        <f>O984*Diccionario!$B$39</f>
        <v>8.7480205650000004E-3</v>
      </c>
      <c r="Q984">
        <f>P984*Diccionario!$B$40</f>
        <v>3.4992082260000001E-3</v>
      </c>
      <c r="R984">
        <f>Q984*Diccionario!$B$41</f>
        <v>2.2744853469000002E-3</v>
      </c>
      <c r="S984">
        <f t="shared" si="154"/>
        <v>2.2744853469000002E-3</v>
      </c>
      <c r="T984">
        <f>I984*Diccionario!$B$36</f>
        <v>0.64158566666666661</v>
      </c>
      <c r="U984">
        <f>T984*Diccionario!$B$42</f>
        <v>6.4800152333333333E-2</v>
      </c>
      <c r="V984">
        <f>U984*Diccionario!$B$43</f>
        <v>5.508012948333333E-2</v>
      </c>
      <c r="W984">
        <f>V984*Diccionario!$B$44</f>
        <v>1.0465224601833334E-2</v>
      </c>
      <c r="X984">
        <f>W984*Diccionario!$B$45</f>
        <v>4.0814375947150006E-3</v>
      </c>
      <c r="Y984">
        <f>X984*Diccionario!$B$46</f>
        <v>3.6324794592963506E-3</v>
      </c>
      <c r="Z984">
        <f>Y984*Diccionario!$B$47</f>
        <v>1.3440173999396496E-3</v>
      </c>
      <c r="AA984">
        <f>Z984*Diccionario!$B$48</f>
        <v>1.3440173999396496E-3</v>
      </c>
      <c r="AB984">
        <f>AA984*Diccionario!$B$49</f>
        <v>1.0080130499547373E-3</v>
      </c>
      <c r="AC984">
        <f t="shared" si="155"/>
        <v>1.0080130499547373E-3</v>
      </c>
      <c r="AD984">
        <f t="shared" si="156"/>
        <v>3.2824983968547375E-3</v>
      </c>
      <c r="AE984">
        <f t="shared" si="157"/>
        <v>5.5007022817027288E-6</v>
      </c>
      <c r="AF984" t="e">
        <f ca="1">IF(AD984="","",_xludf.RANK.EQ(AD984,$AD$2:$AD$5513,0))</f>
        <v>#NAME?</v>
      </c>
      <c r="AH984" t="str">
        <f t="shared" si="158"/>
        <v>Baja</v>
      </c>
      <c r="AI984" t="s">
        <v>153</v>
      </c>
      <c r="AJ984" t="str">
        <f>IFERROR(VLOOKUP(B984,Maestro_Regionales!$A$2:$B$35,2,FALSE),"Otras zonas")</f>
        <v>Costa</v>
      </c>
      <c r="AK984" t="str">
        <f t="shared" si="159"/>
        <v>REGIMEN DE EXCEPCION | Costa</v>
      </c>
    </row>
    <row r="985" spans="1:37">
      <c r="A985" s="4" t="s">
        <v>419</v>
      </c>
      <c r="B985" s="4" t="s">
        <v>420</v>
      </c>
      <c r="C985" s="4" t="s">
        <v>479</v>
      </c>
      <c r="D985" s="4" t="s">
        <v>480</v>
      </c>
      <c r="E985" s="4" t="s">
        <v>89</v>
      </c>
      <c r="F985" s="4">
        <v>41</v>
      </c>
      <c r="G985" s="4">
        <v>3591</v>
      </c>
      <c r="H985" s="4">
        <v>0</v>
      </c>
      <c r="I985">
        <f t="shared" si="150"/>
        <v>3632</v>
      </c>
      <c r="J985">
        <f t="shared" si="151"/>
        <v>1.1288546255506607E-2</v>
      </c>
      <c r="K985">
        <f t="shared" si="152"/>
        <v>0.98871145374449343</v>
      </c>
      <c r="L985">
        <f t="shared" si="153"/>
        <v>0</v>
      </c>
      <c r="M985">
        <f>I985*Diccionario!$B$36</f>
        <v>8.0631112156862734</v>
      </c>
      <c r="N985">
        <f>M985*Diccionario!$B$37</f>
        <v>0.81437423278431365</v>
      </c>
      <c r="O985">
        <f>N985*Diccionario!$B$38</f>
        <v>0.12215613491764704</v>
      </c>
      <c r="P985">
        <f>O985*Diccionario!$B$39</f>
        <v>0.10994052142588234</v>
      </c>
      <c r="Q985">
        <f>P985*Diccionario!$B$40</f>
        <v>4.3976208570352941E-2</v>
      </c>
      <c r="R985">
        <f>Q985*Diccionario!$B$41</f>
        <v>2.8584535570729413E-2</v>
      </c>
      <c r="S985">
        <f t="shared" si="154"/>
        <v>2.8584535570729413E-2</v>
      </c>
      <c r="T985">
        <f>I985*Diccionario!$B$36</f>
        <v>8.0631112156862734</v>
      </c>
      <c r="U985">
        <f>T985*Diccionario!$B$42</f>
        <v>0.81437423278431365</v>
      </c>
      <c r="V985">
        <f>U985*Diccionario!$B$43</f>
        <v>0.69221809786666655</v>
      </c>
      <c r="W985">
        <f>V985*Diccionario!$B$44</f>
        <v>0.13152143859466664</v>
      </c>
      <c r="X985">
        <f>W985*Diccionario!$B$45</f>
        <v>5.1293361051919992E-2</v>
      </c>
      <c r="Y985">
        <f>X985*Diccionario!$B$46</f>
        <v>4.5651091336208795E-2</v>
      </c>
      <c r="Z985">
        <f>Y985*Diccionario!$B$47</f>
        <v>1.6890903794397255E-2</v>
      </c>
      <c r="AA985">
        <f>Z985*Diccionario!$B$48</f>
        <v>1.6890903794397255E-2</v>
      </c>
      <c r="AB985">
        <f>AA985*Diccionario!$B$49</f>
        <v>1.2668177845797941E-2</v>
      </c>
      <c r="AC985">
        <f t="shared" si="155"/>
        <v>1.2668177845797941E-2</v>
      </c>
      <c r="AD985">
        <f t="shared" si="156"/>
        <v>4.1252713416527351E-2</v>
      </c>
      <c r="AE985">
        <f t="shared" si="157"/>
        <v>6.9129933173509706E-5</v>
      </c>
      <c r="AF985" t="e">
        <f ca="1">IF(AD985="","",_xludf.RANK.EQ(AD985,$AD$2:$AD$5513,0))</f>
        <v>#NAME?</v>
      </c>
      <c r="AH985" t="str">
        <f t="shared" si="158"/>
        <v>Baja</v>
      </c>
      <c r="AI985" t="s">
        <v>153</v>
      </c>
      <c r="AJ985" t="str">
        <f>IFERROR(VLOOKUP(B985,Maestro_Regionales!$A$2:$B$35,2,FALSE),"Otras zonas")</f>
        <v>Costa</v>
      </c>
      <c r="AK985" t="str">
        <f t="shared" si="159"/>
        <v>PROTEGER EPS (ANTES CAJACOPI EPS) | Costa</v>
      </c>
    </row>
    <row r="986" spans="1:37">
      <c r="A986" s="4" t="s">
        <v>419</v>
      </c>
      <c r="B986" s="4" t="s">
        <v>420</v>
      </c>
      <c r="C986" s="4" t="s">
        <v>479</v>
      </c>
      <c r="D986" s="4" t="s">
        <v>480</v>
      </c>
      <c r="E986" s="4" t="s">
        <v>88</v>
      </c>
      <c r="F986" s="4">
        <v>141</v>
      </c>
      <c r="G986" s="4">
        <v>3200</v>
      </c>
      <c r="H986" s="4">
        <v>0</v>
      </c>
      <c r="I986">
        <f t="shared" si="150"/>
        <v>3341</v>
      </c>
      <c r="J986">
        <f t="shared" si="151"/>
        <v>4.2202933253516914E-2</v>
      </c>
      <c r="K986">
        <f t="shared" si="152"/>
        <v>0.95779706674648313</v>
      </c>
      <c r="L986">
        <f t="shared" si="153"/>
        <v>0</v>
      </c>
      <c r="M986">
        <f>I986*Diccionario!$B$36</f>
        <v>7.417085509803921</v>
      </c>
      <c r="N986">
        <f>M986*Diccionario!$B$37</f>
        <v>0.74912563649019603</v>
      </c>
      <c r="O986">
        <f>N986*Diccionario!$B$38</f>
        <v>0.11236884547352941</v>
      </c>
      <c r="P986">
        <f>O986*Diccionario!$B$39</f>
        <v>0.10113196092617646</v>
      </c>
      <c r="Q986">
        <f>P986*Diccionario!$B$40</f>
        <v>4.045278437047059E-2</v>
      </c>
      <c r="R986">
        <f>Q986*Diccionario!$B$41</f>
        <v>2.6294309840805885E-2</v>
      </c>
      <c r="S986">
        <f t="shared" si="154"/>
        <v>2.6294309840805885E-2</v>
      </c>
      <c r="T986">
        <f>I986*Diccionario!$B$36</f>
        <v>7.417085509803921</v>
      </c>
      <c r="U986">
        <f>T986*Diccionario!$B$42</f>
        <v>0.74912563649019603</v>
      </c>
      <c r="V986">
        <f>U986*Diccionario!$B$43</f>
        <v>0.6367567910166666</v>
      </c>
      <c r="W986">
        <f>V986*Diccionario!$B$44</f>
        <v>0.12098379029316665</v>
      </c>
      <c r="X986">
        <f>W986*Diccionario!$B$45</f>
        <v>4.7183678214334994E-2</v>
      </c>
      <c r="Y986">
        <f>X986*Diccionario!$B$46</f>
        <v>4.1993473610758142E-2</v>
      </c>
      <c r="Z986">
        <f>Y986*Diccionario!$B$47</f>
        <v>1.5537585235980512E-2</v>
      </c>
      <c r="AA986">
        <f>Z986*Diccionario!$B$48</f>
        <v>1.5537585235980512E-2</v>
      </c>
      <c r="AB986">
        <f>AA986*Diccionario!$B$49</f>
        <v>1.1653188926985384E-2</v>
      </c>
      <c r="AC986">
        <f t="shared" si="155"/>
        <v>1.1653188926985384E-2</v>
      </c>
      <c r="AD986">
        <f t="shared" si="156"/>
        <v>3.7947498767791271E-2</v>
      </c>
      <c r="AE986">
        <f t="shared" si="157"/>
        <v>6.3591163747988986E-5</v>
      </c>
      <c r="AF986" t="e">
        <f ca="1">IF(AD986="","",_xludf.RANK.EQ(AD986,$AD$2:$AD$5513,0))</f>
        <v>#NAME?</v>
      </c>
      <c r="AH986" t="str">
        <f t="shared" si="158"/>
        <v>Baja</v>
      </c>
      <c r="AI986" t="s">
        <v>153</v>
      </c>
      <c r="AJ986" t="str">
        <f>IFERROR(VLOOKUP(B986,Maestro_Regionales!$A$2:$B$35,2,FALSE),"Otras zonas")</f>
        <v>Costa</v>
      </c>
      <c r="AK986" t="str">
        <f t="shared" si="159"/>
        <v>COOSALUD EPS | Costa</v>
      </c>
    </row>
    <row r="987" spans="1:37">
      <c r="A987" s="4" t="s">
        <v>419</v>
      </c>
      <c r="B987" s="4" t="s">
        <v>420</v>
      </c>
      <c r="C987" s="4" t="s">
        <v>479</v>
      </c>
      <c r="D987" s="4" t="s">
        <v>480</v>
      </c>
      <c r="E987" s="4" t="s">
        <v>87</v>
      </c>
      <c r="F987" s="4">
        <v>204</v>
      </c>
      <c r="G987" s="4">
        <v>2465</v>
      </c>
      <c r="H987" s="4">
        <v>0</v>
      </c>
      <c r="I987">
        <f t="shared" si="150"/>
        <v>2669</v>
      </c>
      <c r="J987">
        <f t="shared" si="151"/>
        <v>7.6433121019108277E-2</v>
      </c>
      <c r="K987">
        <f t="shared" si="152"/>
        <v>0.92356687898089174</v>
      </c>
      <c r="L987">
        <f t="shared" si="153"/>
        <v>0</v>
      </c>
      <c r="M987">
        <f>I987*Diccionario!$B$36</f>
        <v>5.9252323333333328</v>
      </c>
      <c r="N987">
        <f>M987*Diccionario!$B$37</f>
        <v>0.59844846566666665</v>
      </c>
      <c r="O987">
        <f>N987*Diccionario!$B$38</f>
        <v>8.9767269849999998E-2</v>
      </c>
      <c r="P987">
        <f>O987*Diccionario!$B$39</f>
        <v>8.0790542864999995E-2</v>
      </c>
      <c r="Q987">
        <f>P987*Diccionario!$B$40</f>
        <v>3.2316217145999998E-2</v>
      </c>
      <c r="R987">
        <f>Q987*Diccionario!$B$41</f>
        <v>2.1005541144900001E-2</v>
      </c>
      <c r="S987">
        <f t="shared" si="154"/>
        <v>2.1005541144900001E-2</v>
      </c>
      <c r="T987">
        <f>I987*Diccionario!$B$36</f>
        <v>5.9252323333333328</v>
      </c>
      <c r="U987">
        <f>T987*Diccionario!$B$42</f>
        <v>0.59844846566666665</v>
      </c>
      <c r="V987">
        <f>U987*Diccionario!$B$43</f>
        <v>0.5086811958166666</v>
      </c>
      <c r="W987">
        <f>V987*Diccionario!$B$44</f>
        <v>9.6649427205166658E-2</v>
      </c>
      <c r="X987">
        <f>W987*Diccionario!$B$45</f>
        <v>3.7693276610014995E-2</v>
      </c>
      <c r="Y987">
        <f>X987*Diccionario!$B$46</f>
        <v>3.3547016182913343E-2</v>
      </c>
      <c r="Z987">
        <f>Y987*Diccionario!$B$47</f>
        <v>1.2412395987677937E-2</v>
      </c>
      <c r="AA987">
        <f>Z987*Diccionario!$B$48</f>
        <v>1.2412395987677937E-2</v>
      </c>
      <c r="AB987">
        <f>AA987*Diccionario!$B$49</f>
        <v>9.3092969907584526E-3</v>
      </c>
      <c r="AC987">
        <f t="shared" si="155"/>
        <v>9.3092969907584526E-3</v>
      </c>
      <c r="AD987">
        <f t="shared" si="156"/>
        <v>3.0314838135658453E-2</v>
      </c>
      <c r="AE987">
        <f t="shared" si="157"/>
        <v>5.0800603425136954E-5</v>
      </c>
      <c r="AF987" t="e">
        <f ca="1">IF(AD987="","",_xludf.RANK.EQ(AD987,$AD$2:$AD$5513,0))</f>
        <v>#NAME?</v>
      </c>
      <c r="AH987" t="str">
        <f t="shared" si="158"/>
        <v>Baja</v>
      </c>
      <c r="AI987" t="s">
        <v>153</v>
      </c>
      <c r="AJ987" t="str">
        <f>IFERROR(VLOOKUP(B987,Maestro_Regionales!$A$2:$B$35,2,FALSE),"Otras zonas")</f>
        <v>Costa</v>
      </c>
      <c r="AK987" t="str">
        <f t="shared" si="159"/>
        <v>NUEVA EPS | Costa</v>
      </c>
    </row>
    <row r="988" spans="1:37">
      <c r="A988" s="4" t="s">
        <v>419</v>
      </c>
      <c r="B988" s="4" t="s">
        <v>420</v>
      </c>
      <c r="C988" s="4" t="s">
        <v>479</v>
      </c>
      <c r="D988" s="4" t="s">
        <v>480</v>
      </c>
      <c r="E988" s="4" t="s">
        <v>90</v>
      </c>
      <c r="F988" s="4">
        <v>0</v>
      </c>
      <c r="G988" s="4">
        <v>0</v>
      </c>
      <c r="H988" s="4">
        <v>139</v>
      </c>
      <c r="I988">
        <f t="shared" si="150"/>
        <v>139</v>
      </c>
      <c r="J988">
        <f t="shared" si="151"/>
        <v>0</v>
      </c>
      <c r="K988">
        <f t="shared" si="152"/>
        <v>0</v>
      </c>
      <c r="L988">
        <f t="shared" si="153"/>
        <v>1</v>
      </c>
      <c r="M988">
        <f>I988*Diccionario!$B$36</f>
        <v>0.30858272549019605</v>
      </c>
      <c r="N988">
        <f>M988*Diccionario!$B$37</f>
        <v>3.1166855274509804E-2</v>
      </c>
      <c r="O988">
        <f>N988*Diccionario!$B$38</f>
        <v>4.6750282911764704E-3</v>
      </c>
      <c r="P988">
        <f>O988*Diccionario!$B$39</f>
        <v>4.2075254620588236E-3</v>
      </c>
      <c r="Q988">
        <f>P988*Diccionario!$B$40</f>
        <v>1.6830101848235295E-3</v>
      </c>
      <c r="R988">
        <f>Q988*Diccionario!$B$41</f>
        <v>1.0939566201352941E-3</v>
      </c>
      <c r="S988">
        <f t="shared" si="154"/>
        <v>1.0939566201352941E-3</v>
      </c>
      <c r="T988">
        <f>I988*Diccionario!$B$36</f>
        <v>0.30858272549019605</v>
      </c>
      <c r="U988">
        <f>T988*Diccionario!$B$42</f>
        <v>3.1166855274509804E-2</v>
      </c>
      <c r="V988">
        <f>U988*Diccionario!$B$43</f>
        <v>2.6491826983333334E-2</v>
      </c>
      <c r="W988">
        <f>V988*Diccionario!$B$44</f>
        <v>5.0334471268333337E-3</v>
      </c>
      <c r="X988">
        <f>W988*Diccionario!$B$45</f>
        <v>1.9630443794650004E-3</v>
      </c>
      <c r="Y988">
        <f>X988*Diccionario!$B$46</f>
        <v>1.7471094977238504E-3</v>
      </c>
      <c r="Z988">
        <f>Y988*Diccionario!$B$47</f>
        <v>6.4643051415782464E-4</v>
      </c>
      <c r="AA988">
        <f>Z988*Diccionario!$B$48</f>
        <v>6.4643051415782464E-4</v>
      </c>
      <c r="AB988">
        <f>AA988*Diccionario!$B$49</f>
        <v>4.8482288561836845E-4</v>
      </c>
      <c r="AC988">
        <f t="shared" si="155"/>
        <v>4.8482288561836845E-4</v>
      </c>
      <c r="AD988">
        <f t="shared" si="156"/>
        <v>1.5787795057536627E-3</v>
      </c>
      <c r="AE988">
        <f t="shared" si="157"/>
        <v>2.6456664953518313E-6</v>
      </c>
      <c r="AF988" t="e">
        <f ca="1">IF(AD988="","",_xludf.RANK.EQ(AD988,$AD$2:$AD$5513,0))</f>
        <v>#NAME?</v>
      </c>
      <c r="AH988" t="str">
        <f t="shared" si="158"/>
        <v>Baja</v>
      </c>
      <c r="AI988" t="s">
        <v>153</v>
      </c>
      <c r="AJ988" t="str">
        <f>IFERROR(VLOOKUP(B988,Maestro_Regionales!$A$2:$B$35,2,FALSE),"Otras zonas")</f>
        <v>Costa</v>
      </c>
      <c r="AK988" t="str">
        <f t="shared" si="159"/>
        <v>REGIMEN DE EXCEPCION | Costa</v>
      </c>
    </row>
    <row r="989" spans="1:37">
      <c r="A989" s="4" t="s">
        <v>419</v>
      </c>
      <c r="B989" s="4" t="s">
        <v>420</v>
      </c>
      <c r="C989" s="4" t="s">
        <v>481</v>
      </c>
      <c r="D989" s="4" t="s">
        <v>482</v>
      </c>
      <c r="E989" s="4" t="s">
        <v>77</v>
      </c>
      <c r="F989" s="4">
        <v>3596</v>
      </c>
      <c r="G989" s="4">
        <v>21809</v>
      </c>
      <c r="H989" s="4">
        <v>0</v>
      </c>
      <c r="I989">
        <f t="shared" si="150"/>
        <v>25405</v>
      </c>
      <c r="J989">
        <f t="shared" si="151"/>
        <v>0.14154693957882306</v>
      </c>
      <c r="K989">
        <f t="shared" si="152"/>
        <v>0.85845306042117697</v>
      </c>
      <c r="L989">
        <f t="shared" si="153"/>
        <v>0</v>
      </c>
      <c r="M989">
        <f>I989*Diccionario!$B$36</f>
        <v>56.399598137254898</v>
      </c>
      <c r="N989">
        <f>M989*Diccionario!$B$37</f>
        <v>5.696359411862745</v>
      </c>
      <c r="O989">
        <f>N989*Diccionario!$B$38</f>
        <v>0.85445391177941177</v>
      </c>
      <c r="P989">
        <f>O989*Diccionario!$B$39</f>
        <v>0.76900852060147062</v>
      </c>
      <c r="Q989">
        <f>P989*Diccionario!$B$40</f>
        <v>0.30760340824058829</v>
      </c>
      <c r="R989">
        <f>Q989*Diccionario!$B$41</f>
        <v>0.1999422153563824</v>
      </c>
      <c r="S989">
        <f t="shared" si="154"/>
        <v>0.1999422153563824</v>
      </c>
      <c r="T989">
        <f>I989*Diccionario!$B$36</f>
        <v>56.399598137254898</v>
      </c>
      <c r="U989">
        <f>T989*Diccionario!$B$42</f>
        <v>5.696359411862745</v>
      </c>
      <c r="V989">
        <f>U989*Diccionario!$B$43</f>
        <v>4.8419055000833335</v>
      </c>
      <c r="W989">
        <f>V989*Diccionario!$B$44</f>
        <v>0.91996204501583334</v>
      </c>
      <c r="X989">
        <f>W989*Diccionario!$B$45</f>
        <v>0.358785197556175</v>
      </c>
      <c r="Y989">
        <f>X989*Diccionario!$B$46</f>
        <v>0.31931882582499577</v>
      </c>
      <c r="Z989">
        <f>Y989*Diccionario!$B$47</f>
        <v>0.11814796555524844</v>
      </c>
      <c r="AA989">
        <f>Z989*Diccionario!$B$48</f>
        <v>0.11814796555524844</v>
      </c>
      <c r="AB989">
        <f>AA989*Diccionario!$B$49</f>
        <v>8.8610974166436332E-2</v>
      </c>
      <c r="AC989">
        <f t="shared" si="155"/>
        <v>8.8610974166436332E-2</v>
      </c>
      <c r="AD989">
        <f t="shared" si="156"/>
        <v>0.28855318952281872</v>
      </c>
      <c r="AE989">
        <f t="shared" si="157"/>
        <v>4.83547894348297E-4</v>
      </c>
      <c r="AF989" t="e">
        <f ca="1">IF(AD989="","",_xludf.RANK.EQ(AD989,$AD$2:$AD$5513,0))</f>
        <v>#NAME?</v>
      </c>
      <c r="AH989" t="str">
        <f t="shared" si="158"/>
        <v>Media</v>
      </c>
      <c r="AI989" t="s">
        <v>153</v>
      </c>
      <c r="AJ989" t="str">
        <f>IFERROR(VLOOKUP(B989,Maestro_Regionales!$A$2:$B$35,2,FALSE),"Otras zonas")</f>
        <v>Costa</v>
      </c>
      <c r="AK989" t="str">
        <f t="shared" si="159"/>
        <v>MUTUAL SER | Costa</v>
      </c>
    </row>
    <row r="990" spans="1:37">
      <c r="A990" s="4" t="s">
        <v>419</v>
      </c>
      <c r="B990" s="4" t="s">
        <v>420</v>
      </c>
      <c r="C990" s="4" t="s">
        <v>481</v>
      </c>
      <c r="D990" s="4" t="s">
        <v>482</v>
      </c>
      <c r="E990" s="4" t="s">
        <v>90</v>
      </c>
      <c r="F990" s="4">
        <v>0</v>
      </c>
      <c r="G990" s="4">
        <v>0</v>
      </c>
      <c r="H990" s="4">
        <v>481</v>
      </c>
      <c r="I990">
        <f t="shared" si="150"/>
        <v>481</v>
      </c>
      <c r="J990">
        <f t="shared" si="151"/>
        <v>0</v>
      </c>
      <c r="K990">
        <f t="shared" si="152"/>
        <v>0</v>
      </c>
      <c r="L990">
        <f t="shared" si="153"/>
        <v>1</v>
      </c>
      <c r="M990">
        <f>I990*Diccionario!$B$36</f>
        <v>1.0678294313725489</v>
      </c>
      <c r="N990">
        <f>M990*Diccionario!$B$37</f>
        <v>0.10785077256862745</v>
      </c>
      <c r="O990">
        <f>N990*Diccionario!$B$38</f>
        <v>1.6177615885294115E-2</v>
      </c>
      <c r="P990">
        <f>O990*Diccionario!$B$39</f>
        <v>1.4559854296764704E-2</v>
      </c>
      <c r="Q990">
        <f>P990*Diccionario!$B$40</f>
        <v>5.8239417187058821E-3</v>
      </c>
      <c r="R990">
        <f>Q990*Diccionario!$B$41</f>
        <v>3.7855621171588236E-3</v>
      </c>
      <c r="S990">
        <f t="shared" si="154"/>
        <v>3.7855621171588236E-3</v>
      </c>
      <c r="T990">
        <f>I990*Diccionario!$B$36</f>
        <v>1.0678294313725489</v>
      </c>
      <c r="U990">
        <f>T990*Diccionario!$B$42</f>
        <v>0.10785077256862745</v>
      </c>
      <c r="V990">
        <f>U990*Diccionario!$B$43</f>
        <v>9.1673156683333326E-2</v>
      </c>
      <c r="W990">
        <f>V990*Diccionario!$B$44</f>
        <v>1.7417899769833333E-2</v>
      </c>
      <c r="X990">
        <f>W990*Diccionario!$B$45</f>
        <v>6.7929809102349999E-3</v>
      </c>
      <c r="Y990">
        <f>X990*Diccionario!$B$46</f>
        <v>6.0457530101091497E-3</v>
      </c>
      <c r="Z990">
        <f>Y990*Diccionario!$B$47</f>
        <v>2.2369286137403853E-3</v>
      </c>
      <c r="AA990">
        <f>Z990*Diccionario!$B$48</f>
        <v>2.2369286137403853E-3</v>
      </c>
      <c r="AB990">
        <f>AA990*Diccionario!$B$49</f>
        <v>1.6776964603052889E-3</v>
      </c>
      <c r="AC990">
        <f t="shared" si="155"/>
        <v>1.6776964603052889E-3</v>
      </c>
      <c r="AD990">
        <f t="shared" si="156"/>
        <v>5.4632585774641125E-3</v>
      </c>
      <c r="AE990">
        <f t="shared" si="157"/>
        <v>9.1551480882318759E-6</v>
      </c>
      <c r="AF990" t="e">
        <f ca="1">IF(AD990="","",_xludf.RANK.EQ(AD990,$AD$2:$AD$5513,0))</f>
        <v>#NAME?</v>
      </c>
      <c r="AH990" t="str">
        <f t="shared" si="158"/>
        <v>Baja</v>
      </c>
      <c r="AI990" t="s">
        <v>153</v>
      </c>
      <c r="AJ990" t="str">
        <f>IFERROR(VLOOKUP(B990,Maestro_Regionales!$A$2:$B$35,2,FALSE),"Otras zonas")</f>
        <v>Costa</v>
      </c>
      <c r="AK990" t="str">
        <f t="shared" si="159"/>
        <v>REGIMEN DE EXCEPCION | Costa</v>
      </c>
    </row>
    <row r="991" spans="1:37">
      <c r="A991" s="4" t="s">
        <v>419</v>
      </c>
      <c r="B991" s="4" t="s">
        <v>420</v>
      </c>
      <c r="C991" s="4" t="s">
        <v>481</v>
      </c>
      <c r="D991" s="4" t="s">
        <v>482</v>
      </c>
      <c r="E991" s="4" t="s">
        <v>87</v>
      </c>
      <c r="F991" s="4">
        <v>105</v>
      </c>
      <c r="G991" s="4">
        <v>270</v>
      </c>
      <c r="H991" s="4">
        <v>0</v>
      </c>
      <c r="I991">
        <f t="shared" si="150"/>
        <v>375</v>
      </c>
      <c r="J991">
        <f t="shared" si="151"/>
        <v>0.28000000000000003</v>
      </c>
      <c r="K991">
        <f t="shared" si="152"/>
        <v>0.72</v>
      </c>
      <c r="L991">
        <f t="shared" si="153"/>
        <v>0</v>
      </c>
      <c r="M991">
        <f>I991*Diccionario!$B$36</f>
        <v>0.83250735294117639</v>
      </c>
      <c r="N991">
        <f>M991*Diccionario!$B$37</f>
        <v>8.4083242647058826E-2</v>
      </c>
      <c r="O991">
        <f>N991*Diccionario!$B$38</f>
        <v>1.2612486397058824E-2</v>
      </c>
      <c r="P991">
        <f>O991*Diccionario!$B$39</f>
        <v>1.1351237757352943E-2</v>
      </c>
      <c r="Q991">
        <f>P991*Diccionario!$B$40</f>
        <v>4.5404951029411776E-3</v>
      </c>
      <c r="R991">
        <f>Q991*Diccionario!$B$41</f>
        <v>2.9513218169117655E-3</v>
      </c>
      <c r="S991">
        <f t="shared" si="154"/>
        <v>2.9513218169117655E-3</v>
      </c>
      <c r="T991">
        <f>I991*Diccionario!$B$36</f>
        <v>0.83250735294117639</v>
      </c>
      <c r="U991">
        <f>T991*Diccionario!$B$42</f>
        <v>8.4083242647058826E-2</v>
      </c>
      <c r="V991">
        <f>U991*Diccionario!$B$43</f>
        <v>7.1470756250000003E-2</v>
      </c>
      <c r="W991">
        <f>V991*Diccionario!$B$44</f>
        <v>1.3579443687500001E-2</v>
      </c>
      <c r="X991">
        <f>W991*Diccionario!$B$45</f>
        <v>5.2959830381250003E-3</v>
      </c>
      <c r="Y991">
        <f>X991*Diccionario!$B$46</f>
        <v>4.7134249039312501E-3</v>
      </c>
      <c r="Z991">
        <f>Y991*Diccionario!$B$47</f>
        <v>1.7439672144545625E-3</v>
      </c>
      <c r="AA991">
        <f>Z991*Diccionario!$B$48</f>
        <v>1.7439672144545625E-3</v>
      </c>
      <c r="AB991">
        <f>AA991*Diccionario!$B$49</f>
        <v>1.3079754108409219E-3</v>
      </c>
      <c r="AC991">
        <f t="shared" si="155"/>
        <v>1.3079754108409219E-3</v>
      </c>
      <c r="AD991">
        <f t="shared" si="156"/>
        <v>4.2592972277526869E-3</v>
      </c>
      <c r="AE991">
        <f t="shared" si="157"/>
        <v>7.1375894658772427E-6</v>
      </c>
      <c r="AF991" t="e">
        <f ca="1">IF(AD991="","",_xludf.RANK.EQ(AD991,$AD$2:$AD$5513,0))</f>
        <v>#NAME?</v>
      </c>
      <c r="AH991" t="str">
        <f t="shared" si="158"/>
        <v>Baja</v>
      </c>
      <c r="AI991" t="s">
        <v>153</v>
      </c>
      <c r="AJ991" t="str">
        <f>IFERROR(VLOOKUP(B991,Maestro_Regionales!$A$2:$B$35,2,FALSE),"Otras zonas")</f>
        <v>Costa</v>
      </c>
      <c r="AK991" t="str">
        <f t="shared" si="159"/>
        <v>NUEVA EPS | Costa</v>
      </c>
    </row>
    <row r="992" spans="1:37">
      <c r="A992" s="4" t="s">
        <v>419</v>
      </c>
      <c r="B992" s="4" t="s">
        <v>420</v>
      </c>
      <c r="C992" s="4" t="s">
        <v>481</v>
      </c>
      <c r="D992" s="4" t="s">
        <v>482</v>
      </c>
      <c r="E992" s="4" t="s">
        <v>89</v>
      </c>
      <c r="F992" s="4">
        <v>0</v>
      </c>
      <c r="G992" s="4">
        <v>1</v>
      </c>
      <c r="H992" s="4">
        <v>0</v>
      </c>
      <c r="I992">
        <f t="shared" si="150"/>
        <v>1</v>
      </c>
      <c r="J992">
        <f t="shared" si="151"/>
        <v>0</v>
      </c>
      <c r="K992">
        <f t="shared" si="152"/>
        <v>1</v>
      </c>
      <c r="L992">
        <f t="shared" si="153"/>
        <v>0</v>
      </c>
      <c r="M992">
        <f>I992*Diccionario!$B$36</f>
        <v>2.2200196078431371E-3</v>
      </c>
      <c r="N992">
        <f>M992*Diccionario!$B$37</f>
        <v>2.2422198039215687E-4</v>
      </c>
      <c r="O992">
        <f>N992*Diccionario!$B$38</f>
        <v>3.3633297058823532E-5</v>
      </c>
      <c r="P992">
        <f>O992*Diccionario!$B$39</f>
        <v>3.026996735294118E-5</v>
      </c>
      <c r="Q992">
        <f>P992*Diccionario!$B$40</f>
        <v>1.2107986941176473E-5</v>
      </c>
      <c r="R992">
        <f>Q992*Diccionario!$B$41</f>
        <v>7.870191511764708E-6</v>
      </c>
      <c r="S992">
        <f t="shared" si="154"/>
        <v>7.870191511764708E-6</v>
      </c>
      <c r="T992">
        <f>I992*Diccionario!$B$36</f>
        <v>2.2200196078431371E-3</v>
      </c>
      <c r="U992">
        <f>T992*Diccionario!$B$42</f>
        <v>2.2422198039215687E-4</v>
      </c>
      <c r="V992">
        <f>U992*Diccionario!$B$43</f>
        <v>1.9058868333333333E-4</v>
      </c>
      <c r="W992">
        <f>V992*Diccionario!$B$44</f>
        <v>3.6211849833333333E-5</v>
      </c>
      <c r="X992">
        <f>W992*Diccionario!$B$45</f>
        <v>1.4122621435000001E-5</v>
      </c>
      <c r="Y992">
        <f>X992*Diccionario!$B$46</f>
        <v>1.256913307715E-5</v>
      </c>
      <c r="Z992">
        <f>Y992*Diccionario!$B$47</f>
        <v>4.6505792385454997E-6</v>
      </c>
      <c r="AA992">
        <f>Z992*Diccionario!$B$48</f>
        <v>4.6505792385454997E-6</v>
      </c>
      <c r="AB992">
        <f>AA992*Diccionario!$B$49</f>
        <v>3.4879344289091247E-6</v>
      </c>
      <c r="AC992">
        <f t="shared" si="155"/>
        <v>3.4879344289091247E-6</v>
      </c>
      <c r="AD992">
        <f t="shared" si="156"/>
        <v>1.1358125940673833E-5</v>
      </c>
      <c r="AE992">
        <f t="shared" si="157"/>
        <v>1.9033571909005983E-8</v>
      </c>
      <c r="AF992" t="e">
        <f ca="1">IF(AD992="","",_xludf.RANK.EQ(AD992,$AD$2:$AD$5513,0))</f>
        <v>#NAME?</v>
      </c>
      <c r="AH992" t="str">
        <f t="shared" si="158"/>
        <v>Baja</v>
      </c>
      <c r="AI992" t="s">
        <v>153</v>
      </c>
      <c r="AJ992" t="str">
        <f>IFERROR(VLOOKUP(B992,Maestro_Regionales!$A$2:$B$35,2,FALSE),"Otras zonas")</f>
        <v>Costa</v>
      </c>
      <c r="AK992" t="str">
        <f t="shared" si="159"/>
        <v>PROTEGER EPS (ANTES CAJACOPI EPS) | Costa</v>
      </c>
    </row>
    <row r="993" spans="1:37">
      <c r="A993" s="4" t="s">
        <v>419</v>
      </c>
      <c r="B993" s="4" t="s">
        <v>420</v>
      </c>
      <c r="C993" s="4" t="s">
        <v>483</v>
      </c>
      <c r="D993" s="4" t="s">
        <v>484</v>
      </c>
      <c r="E993" s="4" t="s">
        <v>77</v>
      </c>
      <c r="F993" s="4">
        <v>504</v>
      </c>
      <c r="G993" s="4">
        <v>7073</v>
      </c>
      <c r="H993" s="4">
        <v>0</v>
      </c>
      <c r="I993">
        <f t="shared" si="150"/>
        <v>7577</v>
      </c>
      <c r="J993">
        <f t="shared" si="151"/>
        <v>6.6517091197043687E-2</v>
      </c>
      <c r="K993">
        <f t="shared" si="152"/>
        <v>0.93348290880295637</v>
      </c>
      <c r="L993">
        <f t="shared" si="153"/>
        <v>0</v>
      </c>
      <c r="M993">
        <f>I993*Diccionario!$B$36</f>
        <v>16.821088568627449</v>
      </c>
      <c r="N993">
        <f>M993*Diccionario!$B$37</f>
        <v>1.6989299454313724</v>
      </c>
      <c r="O993">
        <f>N993*Diccionario!$B$38</f>
        <v>0.25483949181470583</v>
      </c>
      <c r="P993">
        <f>O993*Diccionario!$B$39</f>
        <v>0.22935554263323527</v>
      </c>
      <c r="Q993">
        <f>P993*Diccionario!$B$40</f>
        <v>9.1742217053294106E-2</v>
      </c>
      <c r="R993">
        <f>Q993*Diccionario!$B$41</f>
        <v>5.963244108464117E-2</v>
      </c>
      <c r="S993">
        <f t="shared" si="154"/>
        <v>5.963244108464117E-2</v>
      </c>
      <c r="T993">
        <f>I993*Diccionario!$B$36</f>
        <v>16.821088568627449</v>
      </c>
      <c r="U993">
        <f>T993*Diccionario!$B$42</f>
        <v>1.6989299454313724</v>
      </c>
      <c r="V993">
        <f>U993*Diccionario!$B$43</f>
        <v>1.4440904536166665</v>
      </c>
      <c r="W993">
        <f>V993*Diccionario!$B$44</f>
        <v>0.27437718618716667</v>
      </c>
      <c r="X993">
        <f>W993*Diccionario!$B$45</f>
        <v>0.10700710261299501</v>
      </c>
      <c r="Y993">
        <f>X993*Diccionario!$B$46</f>
        <v>9.5236321325565559E-2</v>
      </c>
      <c r="Z993">
        <f>Y993*Diccionario!$B$47</f>
        <v>3.5237438890459258E-2</v>
      </c>
      <c r="AA993">
        <f>Z993*Diccionario!$B$48</f>
        <v>3.5237438890459258E-2</v>
      </c>
      <c r="AB993">
        <f>AA993*Diccionario!$B$49</f>
        <v>2.6428079167844443E-2</v>
      </c>
      <c r="AC993">
        <f t="shared" si="155"/>
        <v>2.6428079167844443E-2</v>
      </c>
      <c r="AD993">
        <f t="shared" si="156"/>
        <v>8.6060520252485617E-2</v>
      </c>
      <c r="AE993">
        <f t="shared" si="157"/>
        <v>1.4421737435453831E-4</v>
      </c>
      <c r="AF993" t="e">
        <f ca="1">IF(AD993="","",_xludf.RANK.EQ(AD993,$AD$2:$AD$5513,0))</f>
        <v>#NAME?</v>
      </c>
      <c r="AH993" t="str">
        <f t="shared" si="158"/>
        <v>Baja</v>
      </c>
      <c r="AI993" t="s">
        <v>153</v>
      </c>
      <c r="AJ993" t="str">
        <f>IFERROR(VLOOKUP(B993,Maestro_Regionales!$A$2:$B$35,2,FALSE),"Otras zonas")</f>
        <v>Costa</v>
      </c>
      <c r="AK993" t="str">
        <f t="shared" si="159"/>
        <v>MUTUAL SER | Costa</v>
      </c>
    </row>
    <row r="994" spans="1:37">
      <c r="A994" s="4" t="s">
        <v>419</v>
      </c>
      <c r="B994" s="4" t="s">
        <v>420</v>
      </c>
      <c r="C994" s="4" t="s">
        <v>483</v>
      </c>
      <c r="D994" s="4" t="s">
        <v>484</v>
      </c>
      <c r="E994" s="4" t="s">
        <v>87</v>
      </c>
      <c r="F994" s="4">
        <v>79</v>
      </c>
      <c r="G994" s="4">
        <v>853</v>
      </c>
      <c r="H994" s="4">
        <v>0</v>
      </c>
      <c r="I994">
        <f t="shared" si="150"/>
        <v>932</v>
      </c>
      <c r="J994">
        <f t="shared" si="151"/>
        <v>8.4763948497854083E-2</v>
      </c>
      <c r="K994">
        <f t="shared" si="152"/>
        <v>0.91523605150214593</v>
      </c>
      <c r="L994">
        <f t="shared" si="153"/>
        <v>0</v>
      </c>
      <c r="M994">
        <f>I994*Diccionario!$B$36</f>
        <v>2.0690582745098038</v>
      </c>
      <c r="N994">
        <f>M994*Diccionario!$B$37</f>
        <v>0.20897488572549019</v>
      </c>
      <c r="O994">
        <f>N994*Diccionario!$B$38</f>
        <v>3.1346232858823528E-2</v>
      </c>
      <c r="P994">
        <f>O994*Diccionario!$B$39</f>
        <v>2.8211609572941176E-2</v>
      </c>
      <c r="Q994">
        <f>P994*Diccionario!$B$40</f>
        <v>1.1284643829176471E-2</v>
      </c>
      <c r="R994">
        <f>Q994*Diccionario!$B$41</f>
        <v>7.335018488964706E-3</v>
      </c>
      <c r="S994">
        <f t="shared" si="154"/>
        <v>7.335018488964706E-3</v>
      </c>
      <c r="T994">
        <f>I994*Diccionario!$B$36</f>
        <v>2.0690582745098038</v>
      </c>
      <c r="U994">
        <f>T994*Diccionario!$B$42</f>
        <v>0.20897488572549019</v>
      </c>
      <c r="V994">
        <f>U994*Diccionario!$B$43</f>
        <v>0.17762865286666665</v>
      </c>
      <c r="W994">
        <f>V994*Diccionario!$B$44</f>
        <v>3.3749444044666663E-2</v>
      </c>
      <c r="X994">
        <f>W994*Diccionario!$B$45</f>
        <v>1.3162283177419999E-2</v>
      </c>
      <c r="Y994">
        <f>X994*Diccionario!$B$46</f>
        <v>1.1714432027903799E-2</v>
      </c>
      <c r="Z994">
        <f>Y994*Diccionario!$B$47</f>
        <v>4.3343398503244059E-3</v>
      </c>
      <c r="AA994">
        <f>Z994*Diccionario!$B$48</f>
        <v>4.3343398503244059E-3</v>
      </c>
      <c r="AB994">
        <f>AA994*Diccionario!$B$49</f>
        <v>3.2507548877433044E-3</v>
      </c>
      <c r="AC994">
        <f t="shared" si="155"/>
        <v>3.2507548877433044E-3</v>
      </c>
      <c r="AD994">
        <f t="shared" si="156"/>
        <v>1.058577337670801E-2</v>
      </c>
      <c r="AE994">
        <f t="shared" si="157"/>
        <v>1.7739289019193571E-5</v>
      </c>
      <c r="AF994" t="e">
        <f ca="1">IF(AD994="","",_xludf.RANK.EQ(AD994,$AD$2:$AD$5513,0))</f>
        <v>#NAME?</v>
      </c>
      <c r="AH994" t="str">
        <f t="shared" si="158"/>
        <v>Baja</v>
      </c>
      <c r="AI994" t="s">
        <v>153</v>
      </c>
      <c r="AJ994" t="str">
        <f>IFERROR(VLOOKUP(B994,Maestro_Regionales!$A$2:$B$35,2,FALSE),"Otras zonas")</f>
        <v>Costa</v>
      </c>
      <c r="AK994" t="str">
        <f t="shared" si="159"/>
        <v>NUEVA EPS | Costa</v>
      </c>
    </row>
    <row r="995" spans="1:37">
      <c r="A995" s="4" t="s">
        <v>419</v>
      </c>
      <c r="B995" s="4" t="s">
        <v>420</v>
      </c>
      <c r="C995" s="4" t="s">
        <v>483</v>
      </c>
      <c r="D995" s="4" t="s">
        <v>484</v>
      </c>
      <c r="E995" s="4" t="s">
        <v>89</v>
      </c>
      <c r="F995" s="4">
        <v>6</v>
      </c>
      <c r="G995" s="4">
        <v>589</v>
      </c>
      <c r="H995" s="4">
        <v>0</v>
      </c>
      <c r="I995">
        <f t="shared" si="150"/>
        <v>595</v>
      </c>
      <c r="J995">
        <f t="shared" si="151"/>
        <v>1.0084033613445379E-2</v>
      </c>
      <c r="K995">
        <f t="shared" si="152"/>
        <v>0.98991596638655466</v>
      </c>
      <c r="L995">
        <f t="shared" si="153"/>
        <v>0</v>
      </c>
      <c r="M995">
        <f>I995*Diccionario!$B$36</f>
        <v>1.3209116666666665</v>
      </c>
      <c r="N995">
        <f>M995*Diccionario!$B$37</f>
        <v>0.13341207833333332</v>
      </c>
      <c r="O995">
        <f>N995*Diccionario!$B$38</f>
        <v>2.0011811749999997E-2</v>
      </c>
      <c r="P995">
        <f>O995*Diccionario!$B$39</f>
        <v>1.8010630574999999E-2</v>
      </c>
      <c r="Q995">
        <f>P995*Diccionario!$B$40</f>
        <v>7.2042522299999995E-3</v>
      </c>
      <c r="R995">
        <f>Q995*Diccionario!$B$41</f>
        <v>4.6827639494999998E-3</v>
      </c>
      <c r="S995">
        <f t="shared" si="154"/>
        <v>4.6827639494999998E-3</v>
      </c>
      <c r="T995">
        <f>I995*Diccionario!$B$36</f>
        <v>1.3209116666666665</v>
      </c>
      <c r="U995">
        <f>T995*Diccionario!$B$42</f>
        <v>0.13341207833333332</v>
      </c>
      <c r="V995">
        <f>U995*Diccionario!$B$43</f>
        <v>0.11340026658333333</v>
      </c>
      <c r="W995">
        <f>V995*Diccionario!$B$44</f>
        <v>2.1546050650833332E-2</v>
      </c>
      <c r="X995">
        <f>W995*Diccionario!$B$45</f>
        <v>8.4029597538250005E-3</v>
      </c>
      <c r="Y995">
        <f>X995*Diccionario!$B$46</f>
        <v>7.4786341809042504E-3</v>
      </c>
      <c r="Z995">
        <f>Y995*Diccionario!$B$47</f>
        <v>2.7670946469345726E-3</v>
      </c>
      <c r="AA995">
        <f>Z995*Diccionario!$B$48</f>
        <v>2.7670946469345726E-3</v>
      </c>
      <c r="AB995">
        <f>AA995*Diccionario!$B$49</f>
        <v>2.0753209852009294E-3</v>
      </c>
      <c r="AC995">
        <f t="shared" si="155"/>
        <v>2.0753209852009294E-3</v>
      </c>
      <c r="AD995">
        <f t="shared" si="156"/>
        <v>6.7580849347009288E-3</v>
      </c>
      <c r="AE995">
        <f t="shared" si="157"/>
        <v>1.1324975285858557E-5</v>
      </c>
      <c r="AF995" t="e">
        <f ca="1">IF(AD995="","",_xludf.RANK.EQ(AD995,$AD$2:$AD$5513,0))</f>
        <v>#NAME?</v>
      </c>
      <c r="AH995" t="str">
        <f t="shared" si="158"/>
        <v>Baja</v>
      </c>
      <c r="AI995" t="s">
        <v>153</v>
      </c>
      <c r="AJ995" t="str">
        <f>IFERROR(VLOOKUP(B995,Maestro_Regionales!$A$2:$B$35,2,FALSE),"Otras zonas")</f>
        <v>Costa</v>
      </c>
      <c r="AK995" t="str">
        <f t="shared" si="159"/>
        <v>PROTEGER EPS (ANTES CAJACOPI EPS) | Costa</v>
      </c>
    </row>
    <row r="996" spans="1:37">
      <c r="A996" s="4" t="s">
        <v>419</v>
      </c>
      <c r="B996" s="4" t="s">
        <v>420</v>
      </c>
      <c r="C996" s="4" t="s">
        <v>483</v>
      </c>
      <c r="D996" s="4" t="s">
        <v>484</v>
      </c>
      <c r="E996" s="4" t="s">
        <v>90</v>
      </c>
      <c r="F996" s="4">
        <v>0</v>
      </c>
      <c r="G996" s="4">
        <v>0</v>
      </c>
      <c r="H996" s="4">
        <v>155</v>
      </c>
      <c r="I996">
        <f t="shared" si="150"/>
        <v>155</v>
      </c>
      <c r="J996">
        <f t="shared" si="151"/>
        <v>0</v>
      </c>
      <c r="K996">
        <f t="shared" si="152"/>
        <v>0</v>
      </c>
      <c r="L996">
        <f t="shared" si="153"/>
        <v>1</v>
      </c>
      <c r="M996">
        <f>I996*Diccionario!$B$36</f>
        <v>0.34410303921568625</v>
      </c>
      <c r="N996">
        <f>M996*Diccionario!$B$37</f>
        <v>3.4754406960784315E-2</v>
      </c>
      <c r="O996">
        <f>N996*Diccionario!$B$38</f>
        <v>5.213161044117647E-3</v>
      </c>
      <c r="P996">
        <f>O996*Diccionario!$B$39</f>
        <v>4.6918449397058823E-3</v>
      </c>
      <c r="Q996">
        <f>P996*Diccionario!$B$40</f>
        <v>1.8767379758823531E-3</v>
      </c>
      <c r="R996">
        <f>Q996*Diccionario!$B$41</f>
        <v>1.2198796843235296E-3</v>
      </c>
      <c r="S996">
        <f t="shared" si="154"/>
        <v>1.2198796843235296E-3</v>
      </c>
      <c r="T996">
        <f>I996*Diccionario!$B$36</f>
        <v>0.34410303921568625</v>
      </c>
      <c r="U996">
        <f>T996*Diccionario!$B$42</f>
        <v>3.4754406960784315E-2</v>
      </c>
      <c r="V996">
        <f>U996*Diccionario!$B$43</f>
        <v>2.9541245916666667E-2</v>
      </c>
      <c r="W996">
        <f>V996*Diccionario!$B$44</f>
        <v>5.6128367241666671E-3</v>
      </c>
      <c r="X996">
        <f>W996*Diccionario!$B$45</f>
        <v>2.1890063224250002E-3</v>
      </c>
      <c r="Y996">
        <f>X996*Diccionario!$B$46</f>
        <v>1.9482156269582502E-3</v>
      </c>
      <c r="Z996">
        <f>Y996*Diccionario!$B$47</f>
        <v>7.2083978197455252E-4</v>
      </c>
      <c r="AA996">
        <f>Z996*Diccionario!$B$48</f>
        <v>7.2083978197455252E-4</v>
      </c>
      <c r="AB996">
        <f>AA996*Diccionario!$B$49</f>
        <v>5.4062983648091442E-4</v>
      </c>
      <c r="AC996">
        <f t="shared" si="155"/>
        <v>5.4062983648091442E-4</v>
      </c>
      <c r="AD996">
        <f t="shared" si="156"/>
        <v>1.760509520804444E-3</v>
      </c>
      <c r="AE996">
        <f t="shared" si="157"/>
        <v>2.9502036458959272E-6</v>
      </c>
      <c r="AF996" t="e">
        <f ca="1">IF(AD996="","",_xludf.RANK.EQ(AD996,$AD$2:$AD$5513,0))</f>
        <v>#NAME?</v>
      </c>
      <c r="AH996" t="str">
        <f t="shared" si="158"/>
        <v>Baja</v>
      </c>
      <c r="AI996" t="s">
        <v>153</v>
      </c>
      <c r="AJ996" t="str">
        <f>IFERROR(VLOOKUP(B996,Maestro_Regionales!$A$2:$B$35,2,FALSE),"Otras zonas")</f>
        <v>Costa</v>
      </c>
      <c r="AK996" t="str">
        <f t="shared" si="159"/>
        <v>REGIMEN DE EXCEPCION | Costa</v>
      </c>
    </row>
    <row r="997" spans="1:37">
      <c r="A997" s="4" t="s">
        <v>419</v>
      </c>
      <c r="B997" s="4" t="s">
        <v>420</v>
      </c>
      <c r="C997" s="4" t="s">
        <v>483</v>
      </c>
      <c r="D997" s="4" t="s">
        <v>484</v>
      </c>
      <c r="E997" s="4" t="s">
        <v>160</v>
      </c>
      <c r="F997" s="4">
        <v>0</v>
      </c>
      <c r="G997" s="4">
        <v>1</v>
      </c>
      <c r="H997" s="4">
        <v>0</v>
      </c>
      <c r="I997">
        <f t="shared" si="150"/>
        <v>1</v>
      </c>
      <c r="J997">
        <f t="shared" si="151"/>
        <v>0</v>
      </c>
      <c r="K997">
        <f t="shared" si="152"/>
        <v>1</v>
      </c>
      <c r="L997">
        <f t="shared" si="153"/>
        <v>0</v>
      </c>
      <c r="M997">
        <f>I997*Diccionario!$B$36</f>
        <v>2.2200196078431371E-3</v>
      </c>
      <c r="N997">
        <f>M997*Diccionario!$B$37</f>
        <v>2.2422198039215687E-4</v>
      </c>
      <c r="O997">
        <f>N997*Diccionario!$B$38</f>
        <v>3.3633297058823532E-5</v>
      </c>
      <c r="P997">
        <f>O997*Diccionario!$B$39</f>
        <v>3.026996735294118E-5</v>
      </c>
      <c r="Q997">
        <f>P997*Diccionario!$B$40</f>
        <v>1.2107986941176473E-5</v>
      </c>
      <c r="R997">
        <f>Q997*Diccionario!$B$41</f>
        <v>7.870191511764708E-6</v>
      </c>
      <c r="S997">
        <f t="shared" si="154"/>
        <v>7.870191511764708E-6</v>
      </c>
      <c r="T997">
        <f>I997*Diccionario!$B$36</f>
        <v>2.2200196078431371E-3</v>
      </c>
      <c r="U997">
        <f>T997*Diccionario!$B$42</f>
        <v>2.2422198039215687E-4</v>
      </c>
      <c r="V997">
        <f>U997*Diccionario!$B$43</f>
        <v>1.9058868333333333E-4</v>
      </c>
      <c r="W997">
        <f>V997*Diccionario!$B$44</f>
        <v>3.6211849833333333E-5</v>
      </c>
      <c r="X997">
        <f>W997*Diccionario!$B$45</f>
        <v>1.4122621435000001E-5</v>
      </c>
      <c r="Y997">
        <f>X997*Diccionario!$B$46</f>
        <v>1.256913307715E-5</v>
      </c>
      <c r="Z997">
        <f>Y997*Diccionario!$B$47</f>
        <v>4.6505792385454997E-6</v>
      </c>
      <c r="AA997">
        <f>Z997*Diccionario!$B$48</f>
        <v>4.6505792385454997E-6</v>
      </c>
      <c r="AB997">
        <f>AA997*Diccionario!$B$49</f>
        <v>3.4879344289091247E-6</v>
      </c>
      <c r="AC997">
        <f t="shared" si="155"/>
        <v>3.4879344289091247E-6</v>
      </c>
      <c r="AD997">
        <f t="shared" si="156"/>
        <v>1.1358125940673833E-5</v>
      </c>
      <c r="AE997">
        <f t="shared" si="157"/>
        <v>1.9033571909005983E-8</v>
      </c>
      <c r="AF997" t="e">
        <f ca="1">IF(AD997="","",_xludf.RANK.EQ(AD997,$AD$2:$AD$5513,0))</f>
        <v>#NAME?</v>
      </c>
      <c r="AH997" t="str">
        <f t="shared" si="158"/>
        <v>Baja</v>
      </c>
      <c r="AI997" t="s">
        <v>153</v>
      </c>
      <c r="AJ997" t="str">
        <f>IFERROR(VLOOKUP(B997,Maestro_Regionales!$A$2:$B$35,2,FALSE),"Otras zonas")</f>
        <v>Costa</v>
      </c>
      <c r="AK997" t="str">
        <f t="shared" si="159"/>
        <v>SAVIA SALUD EPS | Costa</v>
      </c>
    </row>
    <row r="998" spans="1:37">
      <c r="A998" s="4" t="s">
        <v>419</v>
      </c>
      <c r="B998" s="4" t="s">
        <v>420</v>
      </c>
      <c r="C998" s="4" t="s">
        <v>485</v>
      </c>
      <c r="D998" s="4" t="s">
        <v>486</v>
      </c>
      <c r="E998" s="4" t="s">
        <v>77</v>
      </c>
      <c r="F998" s="4">
        <v>5055</v>
      </c>
      <c r="G998" s="4">
        <v>31166</v>
      </c>
      <c r="H998" s="4">
        <v>0</v>
      </c>
      <c r="I998">
        <f t="shared" si="150"/>
        <v>36221</v>
      </c>
      <c r="J998">
        <f t="shared" si="151"/>
        <v>0.13955992380110985</v>
      </c>
      <c r="K998">
        <f t="shared" si="152"/>
        <v>0.86044007619889018</v>
      </c>
      <c r="L998">
        <f t="shared" si="153"/>
        <v>0</v>
      </c>
      <c r="M998">
        <f>I998*Diccionario!$B$36</f>
        <v>80.411330215686263</v>
      </c>
      <c r="N998">
        <f>M998*Diccionario!$B$37</f>
        <v>8.1215443517843138</v>
      </c>
      <c r="O998">
        <f>N998*Diccionario!$B$38</f>
        <v>1.2182316527676471</v>
      </c>
      <c r="P998">
        <f>O998*Diccionario!$B$39</f>
        <v>1.0964084874908824</v>
      </c>
      <c r="Q998">
        <f>P998*Diccionario!$B$40</f>
        <v>0.438563394996353</v>
      </c>
      <c r="R998">
        <f>Q998*Diccionario!$B$41</f>
        <v>0.28506620674762945</v>
      </c>
      <c r="S998">
        <f t="shared" si="154"/>
        <v>0.28506620674762945</v>
      </c>
      <c r="T998">
        <f>I998*Diccionario!$B$36</f>
        <v>80.411330215686263</v>
      </c>
      <c r="U998">
        <f>T998*Diccionario!$B$42</f>
        <v>8.1215443517843138</v>
      </c>
      <c r="V998">
        <f>U998*Diccionario!$B$43</f>
        <v>6.9033126990166664</v>
      </c>
      <c r="W998">
        <f>V998*Diccionario!$B$44</f>
        <v>1.3116294128131667</v>
      </c>
      <c r="X998">
        <f>W998*Diccionario!$B$45</f>
        <v>0.51153547099713503</v>
      </c>
      <c r="Y998">
        <f>X998*Diccionario!$B$46</f>
        <v>0.45526656918745018</v>
      </c>
      <c r="Z998">
        <f>Y998*Diccionario!$B$47</f>
        <v>0.16844863059935655</v>
      </c>
      <c r="AA998">
        <f>Z998*Diccionario!$B$48</f>
        <v>0.16844863059935655</v>
      </c>
      <c r="AB998">
        <f>AA998*Diccionario!$B$49</f>
        <v>0.12633647294951741</v>
      </c>
      <c r="AC998">
        <f t="shared" si="155"/>
        <v>0.12633647294951741</v>
      </c>
      <c r="AD998">
        <f t="shared" si="156"/>
        <v>0.41140267969714683</v>
      </c>
      <c r="AE998">
        <f t="shared" si="157"/>
        <v>6.8941500811610552E-4</v>
      </c>
      <c r="AF998" t="e">
        <f ca="1">IF(AD998="","",_xludf.RANK.EQ(AD998,$AD$2:$AD$5513,0))</f>
        <v>#NAME?</v>
      </c>
      <c r="AH998" t="str">
        <f t="shared" si="158"/>
        <v>Media</v>
      </c>
      <c r="AI998" t="s">
        <v>153</v>
      </c>
      <c r="AJ998" t="str">
        <f>IFERROR(VLOOKUP(B998,Maestro_Regionales!$A$2:$B$35,2,FALSE),"Otras zonas")</f>
        <v>Costa</v>
      </c>
      <c r="AK998" t="str">
        <f t="shared" si="159"/>
        <v>MUTUAL SER | Costa</v>
      </c>
    </row>
    <row r="999" spans="1:37">
      <c r="A999" s="4" t="s">
        <v>419</v>
      </c>
      <c r="B999" s="4" t="s">
        <v>420</v>
      </c>
      <c r="C999" s="4" t="s">
        <v>485</v>
      </c>
      <c r="D999" s="4" t="s">
        <v>486</v>
      </c>
      <c r="E999" s="4" t="s">
        <v>89</v>
      </c>
      <c r="F999" s="4">
        <v>19</v>
      </c>
      <c r="G999" s="4">
        <v>1058</v>
      </c>
      <c r="H999" s="4">
        <v>0</v>
      </c>
      <c r="I999">
        <f t="shared" si="150"/>
        <v>1077</v>
      </c>
      <c r="J999">
        <f t="shared" si="151"/>
        <v>1.7641597028783658E-2</v>
      </c>
      <c r="K999">
        <f t="shared" si="152"/>
        <v>0.98235840297121635</v>
      </c>
      <c r="L999">
        <f t="shared" si="153"/>
        <v>0</v>
      </c>
      <c r="M999">
        <f>I999*Diccionario!$B$36</f>
        <v>2.3909611176470587</v>
      </c>
      <c r="N999">
        <f>M999*Diccionario!$B$37</f>
        <v>0.24148707288235294</v>
      </c>
      <c r="O999">
        <f>N999*Diccionario!$B$38</f>
        <v>3.6223060932352939E-2</v>
      </c>
      <c r="P999">
        <f>O999*Diccionario!$B$39</f>
        <v>3.2600754839117646E-2</v>
      </c>
      <c r="Q999">
        <f>P999*Diccionario!$B$40</f>
        <v>1.3040301935647059E-2</v>
      </c>
      <c r="R999">
        <f>Q999*Diccionario!$B$41</f>
        <v>8.4761962581705892E-3</v>
      </c>
      <c r="S999">
        <f t="shared" si="154"/>
        <v>8.4761962581705892E-3</v>
      </c>
      <c r="T999">
        <f>I999*Diccionario!$B$36</f>
        <v>2.3909611176470587</v>
      </c>
      <c r="U999">
        <f>T999*Diccionario!$B$42</f>
        <v>0.24148707288235294</v>
      </c>
      <c r="V999">
        <f>U999*Diccionario!$B$43</f>
        <v>0.20526401194999999</v>
      </c>
      <c r="W999">
        <f>V999*Diccionario!$B$44</f>
        <v>3.9000162270500002E-2</v>
      </c>
      <c r="X999">
        <f>W999*Diccionario!$B$45</f>
        <v>1.5210063285495002E-2</v>
      </c>
      <c r="Y999">
        <f>X999*Diccionario!$B$46</f>
        <v>1.3536956324090552E-2</v>
      </c>
      <c r="Z999">
        <f>Y999*Diccionario!$B$47</f>
        <v>5.0086738399135041E-3</v>
      </c>
      <c r="AA999">
        <f>Z999*Diccionario!$B$48</f>
        <v>5.0086738399135041E-3</v>
      </c>
      <c r="AB999">
        <f>AA999*Diccionario!$B$49</f>
        <v>3.7565053799351279E-3</v>
      </c>
      <c r="AC999">
        <f t="shared" si="155"/>
        <v>3.7565053799351279E-3</v>
      </c>
      <c r="AD999">
        <f t="shared" si="156"/>
        <v>1.2232701638105716E-2</v>
      </c>
      <c r="AE999">
        <f t="shared" si="157"/>
        <v>2.0499156945999441E-5</v>
      </c>
      <c r="AF999" t="e">
        <f ca="1">IF(AD999="","",_xludf.RANK.EQ(AD999,$AD$2:$AD$5513,0))</f>
        <v>#NAME?</v>
      </c>
      <c r="AH999" t="str">
        <f t="shared" si="158"/>
        <v>Baja</v>
      </c>
      <c r="AI999" t="s">
        <v>153</v>
      </c>
      <c r="AJ999" t="str">
        <f>IFERROR(VLOOKUP(B999,Maestro_Regionales!$A$2:$B$35,2,FALSE),"Otras zonas")</f>
        <v>Costa</v>
      </c>
      <c r="AK999" t="str">
        <f t="shared" si="159"/>
        <v>PROTEGER EPS (ANTES CAJACOPI EPS) | Costa</v>
      </c>
    </row>
    <row r="1000" spans="1:37">
      <c r="A1000" s="4" t="s">
        <v>419</v>
      </c>
      <c r="B1000" s="4" t="s">
        <v>420</v>
      </c>
      <c r="C1000" s="4" t="s">
        <v>485</v>
      </c>
      <c r="D1000" s="4" t="s">
        <v>486</v>
      </c>
      <c r="E1000" s="4" t="s">
        <v>87</v>
      </c>
      <c r="F1000" s="4">
        <v>320</v>
      </c>
      <c r="G1000" s="4">
        <v>686</v>
      </c>
      <c r="H1000" s="4">
        <v>0</v>
      </c>
      <c r="I1000">
        <f t="shared" si="150"/>
        <v>1006</v>
      </c>
      <c r="J1000">
        <f t="shared" si="151"/>
        <v>0.31809145129224653</v>
      </c>
      <c r="K1000">
        <f t="shared" si="152"/>
        <v>0.68190854870775353</v>
      </c>
      <c r="L1000">
        <f t="shared" si="153"/>
        <v>0</v>
      </c>
      <c r="M1000">
        <f>I1000*Diccionario!$B$36</f>
        <v>2.2333397254901959</v>
      </c>
      <c r="N1000">
        <f>M1000*Diccionario!$B$37</f>
        <v>0.2255673122745098</v>
      </c>
      <c r="O1000">
        <f>N1000*Diccionario!$B$38</f>
        <v>3.3835096841176471E-2</v>
      </c>
      <c r="P1000">
        <f>O1000*Diccionario!$B$39</f>
        <v>3.0451587157058823E-2</v>
      </c>
      <c r="Q1000">
        <f>P1000*Diccionario!$B$40</f>
        <v>1.2180634862823531E-2</v>
      </c>
      <c r="R1000">
        <f>Q1000*Diccionario!$B$41</f>
        <v>7.9174126608352949E-3</v>
      </c>
      <c r="S1000">
        <f t="shared" si="154"/>
        <v>7.9174126608352949E-3</v>
      </c>
      <c r="T1000">
        <f>I1000*Diccionario!$B$36</f>
        <v>2.2333397254901959</v>
      </c>
      <c r="U1000">
        <f>T1000*Diccionario!$B$42</f>
        <v>0.2255673122745098</v>
      </c>
      <c r="V1000">
        <f>U1000*Diccionario!$B$43</f>
        <v>0.19173221543333333</v>
      </c>
      <c r="W1000">
        <f>V1000*Diccionario!$B$44</f>
        <v>3.6429120932333331E-2</v>
      </c>
      <c r="X1000">
        <f>W1000*Diccionario!$B$45</f>
        <v>1.4207357163609999E-2</v>
      </c>
      <c r="Y1000">
        <f>X1000*Diccionario!$B$46</f>
        <v>1.2644547875612899E-2</v>
      </c>
      <c r="Z1000">
        <f>Y1000*Diccionario!$B$47</f>
        <v>4.678482713976773E-3</v>
      </c>
      <c r="AA1000">
        <f>Z1000*Diccionario!$B$48</f>
        <v>4.678482713976773E-3</v>
      </c>
      <c r="AB1000">
        <f>AA1000*Diccionario!$B$49</f>
        <v>3.5088620354825797E-3</v>
      </c>
      <c r="AC1000">
        <f t="shared" si="155"/>
        <v>3.5088620354825797E-3</v>
      </c>
      <c r="AD1000">
        <f t="shared" si="156"/>
        <v>1.1426274696317875E-2</v>
      </c>
      <c r="AE1000">
        <f t="shared" si="157"/>
        <v>1.9147773340460017E-5</v>
      </c>
      <c r="AF1000" t="e">
        <f ca="1">IF(AD1000="","",_xludf.RANK.EQ(AD1000,$AD$2:$AD$5513,0))</f>
        <v>#NAME?</v>
      </c>
      <c r="AH1000" t="str">
        <f t="shared" si="158"/>
        <v>Baja</v>
      </c>
      <c r="AI1000" t="s">
        <v>153</v>
      </c>
      <c r="AJ1000" t="str">
        <f>IFERROR(VLOOKUP(B1000,Maestro_Regionales!$A$2:$B$35,2,FALSE),"Otras zonas")</f>
        <v>Costa</v>
      </c>
      <c r="AK1000" t="str">
        <f t="shared" si="159"/>
        <v>NUEVA EPS | Costa</v>
      </c>
    </row>
    <row r="1001" spans="1:37">
      <c r="A1001" s="4" t="s">
        <v>419</v>
      </c>
      <c r="B1001" s="4" t="s">
        <v>420</v>
      </c>
      <c r="C1001" s="4" t="s">
        <v>485</v>
      </c>
      <c r="D1001" s="4" t="s">
        <v>486</v>
      </c>
      <c r="E1001" s="4" t="s">
        <v>90</v>
      </c>
      <c r="F1001" s="4">
        <v>0</v>
      </c>
      <c r="G1001" s="4">
        <v>0</v>
      </c>
      <c r="H1001" s="4">
        <v>841</v>
      </c>
      <c r="I1001">
        <f t="shared" si="150"/>
        <v>841</v>
      </c>
      <c r="J1001">
        <f t="shared" si="151"/>
        <v>0</v>
      </c>
      <c r="K1001">
        <f t="shared" si="152"/>
        <v>0</v>
      </c>
      <c r="L1001">
        <f t="shared" si="153"/>
        <v>1</v>
      </c>
      <c r="M1001">
        <f>I1001*Diccionario!$B$36</f>
        <v>1.8670364901960783</v>
      </c>
      <c r="N1001">
        <f>M1001*Diccionario!$B$37</f>
        <v>0.18857068550980391</v>
      </c>
      <c r="O1001">
        <f>N1001*Diccionario!$B$38</f>
        <v>2.8285602826470586E-2</v>
      </c>
      <c r="P1001">
        <f>O1001*Diccionario!$B$39</f>
        <v>2.5457042543823527E-2</v>
      </c>
      <c r="Q1001">
        <f>P1001*Diccionario!$B$40</f>
        <v>1.0182817017529412E-2</v>
      </c>
      <c r="R1001">
        <f>Q1001*Diccionario!$B$41</f>
        <v>6.6188310613941185E-3</v>
      </c>
      <c r="S1001">
        <f t="shared" si="154"/>
        <v>6.6188310613941185E-3</v>
      </c>
      <c r="T1001">
        <f>I1001*Diccionario!$B$36</f>
        <v>1.8670364901960783</v>
      </c>
      <c r="U1001">
        <f>T1001*Diccionario!$B$42</f>
        <v>0.18857068550980391</v>
      </c>
      <c r="V1001">
        <f>U1001*Diccionario!$B$43</f>
        <v>0.16028508268333333</v>
      </c>
      <c r="W1001">
        <f>V1001*Diccionario!$B$44</f>
        <v>3.0454165709833333E-2</v>
      </c>
      <c r="X1001">
        <f>W1001*Diccionario!$B$45</f>
        <v>1.1877124626835E-2</v>
      </c>
      <c r="Y1001">
        <f>X1001*Diccionario!$B$46</f>
        <v>1.0570640917883151E-2</v>
      </c>
      <c r="Z1001">
        <f>Y1001*Diccionario!$B$47</f>
        <v>3.9111371396167655E-3</v>
      </c>
      <c r="AA1001">
        <f>Z1001*Diccionario!$B$48</f>
        <v>3.9111371396167655E-3</v>
      </c>
      <c r="AB1001">
        <f>AA1001*Diccionario!$B$49</f>
        <v>2.9333528547125743E-3</v>
      </c>
      <c r="AC1001">
        <f t="shared" si="155"/>
        <v>2.9333528547125743E-3</v>
      </c>
      <c r="AD1001">
        <f t="shared" si="156"/>
        <v>9.5521839161066928E-3</v>
      </c>
      <c r="AE1001">
        <f t="shared" si="157"/>
        <v>1.600723397547403E-5</v>
      </c>
      <c r="AF1001" t="e">
        <f ca="1">IF(AD1001="","",_xludf.RANK.EQ(AD1001,$AD$2:$AD$5513,0))</f>
        <v>#NAME?</v>
      </c>
      <c r="AH1001" t="str">
        <f t="shared" si="158"/>
        <v>Baja</v>
      </c>
      <c r="AI1001" t="s">
        <v>153</v>
      </c>
      <c r="AJ1001" t="str">
        <f>IFERROR(VLOOKUP(B1001,Maestro_Regionales!$A$2:$B$35,2,FALSE),"Otras zonas")</f>
        <v>Costa</v>
      </c>
      <c r="AK1001" t="str">
        <f t="shared" si="159"/>
        <v>REGIMEN DE EXCEPCION | Costa</v>
      </c>
    </row>
    <row r="1002" spans="1:37">
      <c r="A1002" s="4" t="s">
        <v>419</v>
      </c>
      <c r="B1002" s="4" t="s">
        <v>420</v>
      </c>
      <c r="C1002" s="4" t="s">
        <v>487</v>
      </c>
      <c r="D1002" s="4" t="s">
        <v>488</v>
      </c>
      <c r="E1002" s="4" t="s">
        <v>87</v>
      </c>
      <c r="F1002" s="4">
        <v>799</v>
      </c>
      <c r="G1002" s="4">
        <v>14550</v>
      </c>
      <c r="H1002" s="4">
        <v>0</v>
      </c>
      <c r="I1002">
        <f t="shared" si="150"/>
        <v>15349</v>
      </c>
      <c r="J1002">
        <f t="shared" si="151"/>
        <v>5.2055508502182553E-2</v>
      </c>
      <c r="K1002">
        <f t="shared" si="152"/>
        <v>0.94794449149781745</v>
      </c>
      <c r="L1002">
        <f t="shared" si="153"/>
        <v>0</v>
      </c>
      <c r="M1002">
        <f>I1002*Diccionario!$B$36</f>
        <v>34.075080960784312</v>
      </c>
      <c r="N1002">
        <f>M1002*Diccionario!$B$37</f>
        <v>3.4415831770392158</v>
      </c>
      <c r="O1002">
        <f>N1002*Diccionario!$B$38</f>
        <v>0.51623747655588237</v>
      </c>
      <c r="P1002">
        <f>O1002*Diccionario!$B$39</f>
        <v>0.46461372890029412</v>
      </c>
      <c r="Q1002">
        <f>P1002*Diccionario!$B$40</f>
        <v>0.18584549156011765</v>
      </c>
      <c r="R1002">
        <f>Q1002*Diccionario!$B$41</f>
        <v>0.12079956951407647</v>
      </c>
      <c r="S1002">
        <f t="shared" si="154"/>
        <v>0.12079956951407647</v>
      </c>
      <c r="T1002">
        <f>I1002*Diccionario!$B$36</f>
        <v>34.075080960784312</v>
      </c>
      <c r="U1002">
        <f>T1002*Diccionario!$B$42</f>
        <v>3.4415831770392158</v>
      </c>
      <c r="V1002">
        <f>U1002*Diccionario!$B$43</f>
        <v>2.9253457004833332</v>
      </c>
      <c r="W1002">
        <f>V1002*Diccionario!$B$44</f>
        <v>0.55581568309183327</v>
      </c>
      <c r="X1002">
        <f>W1002*Diccionario!$B$45</f>
        <v>0.21676811640581498</v>
      </c>
      <c r="Y1002">
        <f>X1002*Diccionario!$B$46</f>
        <v>0.19292362360117532</v>
      </c>
      <c r="Z1002">
        <f>Y1002*Diccionario!$B$47</f>
        <v>7.1381740732434862E-2</v>
      </c>
      <c r="AA1002">
        <f>Z1002*Diccionario!$B$48</f>
        <v>7.1381740732434862E-2</v>
      </c>
      <c r="AB1002">
        <f>AA1002*Diccionario!$B$49</f>
        <v>5.3536305549326146E-2</v>
      </c>
      <c r="AC1002">
        <f t="shared" si="155"/>
        <v>5.3536305549326146E-2</v>
      </c>
      <c r="AD1002">
        <f t="shared" si="156"/>
        <v>0.17433587506340262</v>
      </c>
      <c r="AE1002">
        <f t="shared" si="157"/>
        <v>2.9214629523133273E-4</v>
      </c>
      <c r="AF1002" t="e">
        <f ca="1">IF(AD1002="","",_xludf.RANK.EQ(AD1002,$AD$2:$AD$5513,0))</f>
        <v>#NAME?</v>
      </c>
      <c r="AH1002" t="str">
        <f t="shared" si="158"/>
        <v>Media</v>
      </c>
      <c r="AI1002" t="s">
        <v>153</v>
      </c>
      <c r="AJ1002" t="str">
        <f>IFERROR(VLOOKUP(B1002,Maestro_Regionales!$A$2:$B$35,2,FALSE),"Otras zonas")</f>
        <v>Costa</v>
      </c>
      <c r="AK1002" t="str">
        <f t="shared" si="159"/>
        <v>NUEVA EPS | Costa</v>
      </c>
    </row>
    <row r="1003" spans="1:37">
      <c r="A1003" s="4" t="s">
        <v>419</v>
      </c>
      <c r="B1003" s="4" t="s">
        <v>420</v>
      </c>
      <c r="C1003" s="4" t="s">
        <v>487</v>
      </c>
      <c r="D1003" s="4" t="s">
        <v>488</v>
      </c>
      <c r="E1003" s="4" t="s">
        <v>90</v>
      </c>
      <c r="F1003" s="4">
        <v>0</v>
      </c>
      <c r="G1003" s="4">
        <v>0</v>
      </c>
      <c r="H1003" s="4">
        <v>417</v>
      </c>
      <c r="I1003">
        <f t="shared" si="150"/>
        <v>417</v>
      </c>
      <c r="J1003">
        <f t="shared" si="151"/>
        <v>0</v>
      </c>
      <c r="K1003">
        <f t="shared" si="152"/>
        <v>0</v>
      </c>
      <c r="L1003">
        <f t="shared" si="153"/>
        <v>1</v>
      </c>
      <c r="M1003">
        <f>I1003*Diccionario!$B$36</f>
        <v>0.92574817647058816</v>
      </c>
      <c r="N1003">
        <f>M1003*Diccionario!$B$37</f>
        <v>9.3500565823529405E-2</v>
      </c>
      <c r="O1003">
        <f>N1003*Diccionario!$B$38</f>
        <v>1.402508487352941E-2</v>
      </c>
      <c r="P1003">
        <f>O1003*Diccionario!$B$39</f>
        <v>1.2622576386176469E-2</v>
      </c>
      <c r="Q1003">
        <f>P1003*Diccionario!$B$40</f>
        <v>5.0490305544705879E-3</v>
      </c>
      <c r="R1003">
        <f>Q1003*Diccionario!$B$41</f>
        <v>3.2818698604058822E-3</v>
      </c>
      <c r="S1003">
        <f t="shared" si="154"/>
        <v>3.2818698604058822E-3</v>
      </c>
      <c r="T1003">
        <f>I1003*Diccionario!$B$36</f>
        <v>0.92574817647058816</v>
      </c>
      <c r="U1003">
        <f>T1003*Diccionario!$B$42</f>
        <v>9.3500565823529405E-2</v>
      </c>
      <c r="V1003">
        <f>U1003*Diccionario!$B$43</f>
        <v>7.9475480949999996E-2</v>
      </c>
      <c r="W1003">
        <f>V1003*Diccionario!$B$44</f>
        <v>1.5100341380499999E-2</v>
      </c>
      <c r="X1003">
        <f>W1003*Diccionario!$B$45</f>
        <v>5.8891331383949998E-3</v>
      </c>
      <c r="Y1003">
        <f>X1003*Diccionario!$B$46</f>
        <v>5.2413284931715496E-3</v>
      </c>
      <c r="Z1003">
        <f>Y1003*Diccionario!$B$47</f>
        <v>1.9392915424734734E-3</v>
      </c>
      <c r="AA1003">
        <f>Z1003*Diccionario!$B$48</f>
        <v>1.9392915424734734E-3</v>
      </c>
      <c r="AB1003">
        <f>AA1003*Diccionario!$B$49</f>
        <v>1.454468656855105E-3</v>
      </c>
      <c r="AC1003">
        <f t="shared" si="155"/>
        <v>1.454468656855105E-3</v>
      </c>
      <c r="AD1003">
        <f t="shared" si="156"/>
        <v>4.7363385172609872E-3</v>
      </c>
      <c r="AE1003">
        <f t="shared" si="157"/>
        <v>7.9369994860554921E-6</v>
      </c>
      <c r="AF1003" t="e">
        <f ca="1">IF(AD1003="","",_xludf.RANK.EQ(AD1003,$AD$2:$AD$5513,0))</f>
        <v>#NAME?</v>
      </c>
      <c r="AH1003" t="str">
        <f t="shared" si="158"/>
        <v>Baja</v>
      </c>
      <c r="AI1003" t="s">
        <v>153</v>
      </c>
      <c r="AJ1003" t="str">
        <f>IFERROR(VLOOKUP(B1003,Maestro_Regionales!$A$2:$B$35,2,FALSE),"Otras zonas")</f>
        <v>Costa</v>
      </c>
      <c r="AK1003" t="str">
        <f t="shared" si="159"/>
        <v>REGIMEN DE EXCEPCION | Costa</v>
      </c>
    </row>
    <row r="1004" spans="1:37">
      <c r="A1004" s="4" t="s">
        <v>419</v>
      </c>
      <c r="B1004" s="4" t="s">
        <v>420</v>
      </c>
      <c r="C1004" s="4" t="s">
        <v>487</v>
      </c>
      <c r="D1004" s="4" t="s">
        <v>488</v>
      </c>
      <c r="E1004" s="4" t="s">
        <v>89</v>
      </c>
      <c r="F1004" s="4">
        <v>6</v>
      </c>
      <c r="G1004" s="4">
        <v>335</v>
      </c>
      <c r="H1004" s="4">
        <v>0</v>
      </c>
      <c r="I1004">
        <f t="shared" si="150"/>
        <v>341</v>
      </c>
      <c r="J1004">
        <f t="shared" si="151"/>
        <v>1.7595307917888565E-2</v>
      </c>
      <c r="K1004">
        <f t="shared" si="152"/>
        <v>0.98240469208211145</v>
      </c>
      <c r="L1004">
        <f t="shared" si="153"/>
        <v>0</v>
      </c>
      <c r="M1004">
        <f>I1004*Diccionario!$B$36</f>
        <v>0.75702668627450975</v>
      </c>
      <c r="N1004">
        <f>M1004*Diccionario!$B$37</f>
        <v>7.6459695313725484E-2</v>
      </c>
      <c r="O1004">
        <f>N1004*Diccionario!$B$38</f>
        <v>1.1468954297058822E-2</v>
      </c>
      <c r="P1004">
        <f>O1004*Diccionario!$B$39</f>
        <v>1.032205886735294E-2</v>
      </c>
      <c r="Q1004">
        <f>P1004*Diccionario!$B$40</f>
        <v>4.1288235469411757E-3</v>
      </c>
      <c r="R1004">
        <f>Q1004*Diccionario!$B$41</f>
        <v>2.6837353055117644E-3</v>
      </c>
      <c r="S1004">
        <f t="shared" si="154"/>
        <v>2.6837353055117644E-3</v>
      </c>
      <c r="T1004">
        <f>I1004*Diccionario!$B$36</f>
        <v>0.75702668627450975</v>
      </c>
      <c r="U1004">
        <f>T1004*Diccionario!$B$42</f>
        <v>7.6459695313725484E-2</v>
      </c>
      <c r="V1004">
        <f>U1004*Diccionario!$B$43</f>
        <v>6.4990741016666659E-2</v>
      </c>
      <c r="W1004">
        <f>V1004*Diccionario!$B$44</f>
        <v>1.2348240793166666E-2</v>
      </c>
      <c r="X1004">
        <f>W1004*Diccionario!$B$45</f>
        <v>4.815813909335E-3</v>
      </c>
      <c r="Y1004">
        <f>X1004*Diccionario!$B$46</f>
        <v>4.28607437930815E-3</v>
      </c>
      <c r="Z1004">
        <f>Y1004*Diccionario!$B$47</f>
        <v>1.5858475203440155E-3</v>
      </c>
      <c r="AA1004">
        <f>Z1004*Diccionario!$B$48</f>
        <v>1.5858475203440155E-3</v>
      </c>
      <c r="AB1004">
        <f>AA1004*Diccionario!$B$49</f>
        <v>1.1893856402580116E-3</v>
      </c>
      <c r="AC1004">
        <f t="shared" si="155"/>
        <v>1.1893856402580116E-3</v>
      </c>
      <c r="AD1004">
        <f t="shared" si="156"/>
        <v>3.8731209457697757E-3</v>
      </c>
      <c r="AE1004">
        <f t="shared" si="157"/>
        <v>6.4904480209710376E-6</v>
      </c>
      <c r="AF1004" t="e">
        <f ca="1">IF(AD1004="","",_xludf.RANK.EQ(AD1004,$AD$2:$AD$5513,0))</f>
        <v>#NAME?</v>
      </c>
      <c r="AH1004" t="str">
        <f t="shared" si="158"/>
        <v>Baja</v>
      </c>
      <c r="AI1004" t="s">
        <v>153</v>
      </c>
      <c r="AJ1004" t="str">
        <f>IFERROR(VLOOKUP(B1004,Maestro_Regionales!$A$2:$B$35,2,FALSE),"Otras zonas")</f>
        <v>Costa</v>
      </c>
      <c r="AK1004" t="str">
        <f t="shared" si="159"/>
        <v>PROTEGER EPS (ANTES CAJACOPI EPS) | Costa</v>
      </c>
    </row>
    <row r="1005" spans="1:37">
      <c r="A1005" s="4" t="s">
        <v>419</v>
      </c>
      <c r="B1005" s="4" t="s">
        <v>420</v>
      </c>
      <c r="C1005" s="4" t="s">
        <v>487</v>
      </c>
      <c r="D1005" s="4" t="s">
        <v>488</v>
      </c>
      <c r="E1005" s="4" t="s">
        <v>77</v>
      </c>
      <c r="F1005" s="4">
        <v>0</v>
      </c>
      <c r="G1005" s="4">
        <v>1</v>
      </c>
      <c r="H1005" s="4">
        <v>0</v>
      </c>
      <c r="I1005">
        <f t="shared" si="150"/>
        <v>1</v>
      </c>
      <c r="J1005">
        <f t="shared" si="151"/>
        <v>0</v>
      </c>
      <c r="K1005">
        <f t="shared" si="152"/>
        <v>1</v>
      </c>
      <c r="L1005">
        <f t="shared" si="153"/>
        <v>0</v>
      </c>
      <c r="M1005">
        <f>I1005*Diccionario!$B$36</f>
        <v>2.2200196078431371E-3</v>
      </c>
      <c r="N1005">
        <f>M1005*Diccionario!$B$37</f>
        <v>2.2422198039215687E-4</v>
      </c>
      <c r="O1005">
        <f>N1005*Diccionario!$B$38</f>
        <v>3.3633297058823532E-5</v>
      </c>
      <c r="P1005">
        <f>O1005*Diccionario!$B$39</f>
        <v>3.026996735294118E-5</v>
      </c>
      <c r="Q1005">
        <f>P1005*Diccionario!$B$40</f>
        <v>1.2107986941176473E-5</v>
      </c>
      <c r="R1005">
        <f>Q1005*Diccionario!$B$41</f>
        <v>7.870191511764708E-6</v>
      </c>
      <c r="S1005">
        <f t="shared" si="154"/>
        <v>7.870191511764708E-6</v>
      </c>
      <c r="T1005">
        <f>I1005*Diccionario!$B$36</f>
        <v>2.2200196078431371E-3</v>
      </c>
      <c r="U1005">
        <f>T1005*Diccionario!$B$42</f>
        <v>2.2422198039215687E-4</v>
      </c>
      <c r="V1005">
        <f>U1005*Diccionario!$B$43</f>
        <v>1.9058868333333333E-4</v>
      </c>
      <c r="W1005">
        <f>V1005*Diccionario!$B$44</f>
        <v>3.6211849833333333E-5</v>
      </c>
      <c r="X1005">
        <f>W1005*Diccionario!$B$45</f>
        <v>1.4122621435000001E-5</v>
      </c>
      <c r="Y1005">
        <f>X1005*Diccionario!$B$46</f>
        <v>1.256913307715E-5</v>
      </c>
      <c r="Z1005">
        <f>Y1005*Diccionario!$B$47</f>
        <v>4.6505792385454997E-6</v>
      </c>
      <c r="AA1005">
        <f>Z1005*Diccionario!$B$48</f>
        <v>4.6505792385454997E-6</v>
      </c>
      <c r="AB1005">
        <f>AA1005*Diccionario!$B$49</f>
        <v>3.4879344289091247E-6</v>
      </c>
      <c r="AC1005">
        <f t="shared" si="155"/>
        <v>3.4879344289091247E-6</v>
      </c>
      <c r="AD1005">
        <f t="shared" si="156"/>
        <v>1.1358125940673833E-5</v>
      </c>
      <c r="AE1005">
        <f t="shared" si="157"/>
        <v>1.9033571909005983E-8</v>
      </c>
      <c r="AF1005" t="e">
        <f ca="1">IF(AD1005="","",_xludf.RANK.EQ(AD1005,$AD$2:$AD$5513,0))</f>
        <v>#NAME?</v>
      </c>
      <c r="AH1005" t="str">
        <f t="shared" si="158"/>
        <v>Baja</v>
      </c>
      <c r="AI1005" t="s">
        <v>153</v>
      </c>
      <c r="AJ1005" t="str">
        <f>IFERROR(VLOOKUP(B1005,Maestro_Regionales!$A$2:$B$35,2,FALSE),"Otras zonas")</f>
        <v>Costa</v>
      </c>
      <c r="AK1005" t="str">
        <f t="shared" si="159"/>
        <v>MUTUAL SER | Costa</v>
      </c>
    </row>
    <row r="1006" spans="1:37">
      <c r="A1006" s="4" t="s">
        <v>419</v>
      </c>
      <c r="B1006" s="4" t="s">
        <v>420</v>
      </c>
      <c r="C1006" s="4" t="s">
        <v>489</v>
      </c>
      <c r="D1006" s="4" t="s">
        <v>490</v>
      </c>
      <c r="E1006" s="4" t="s">
        <v>87</v>
      </c>
      <c r="F1006" s="4">
        <v>3190</v>
      </c>
      <c r="G1006" s="4">
        <v>23832</v>
      </c>
      <c r="H1006" s="4">
        <v>0</v>
      </c>
      <c r="I1006">
        <f t="shared" si="150"/>
        <v>27022</v>
      </c>
      <c r="J1006">
        <f t="shared" si="151"/>
        <v>0.11805195766412553</v>
      </c>
      <c r="K1006">
        <f t="shared" si="152"/>
        <v>0.88194804233587443</v>
      </c>
      <c r="L1006">
        <f t="shared" si="153"/>
        <v>0</v>
      </c>
      <c r="M1006">
        <f>I1006*Diccionario!$B$36</f>
        <v>59.989369843137247</v>
      </c>
      <c r="N1006">
        <f>M1006*Diccionario!$B$37</f>
        <v>6.0589263541568625</v>
      </c>
      <c r="O1006">
        <f>N1006*Diccionario!$B$38</f>
        <v>0.90883895312352936</v>
      </c>
      <c r="P1006">
        <f>O1006*Diccionario!$B$39</f>
        <v>0.81795505781117639</v>
      </c>
      <c r="Q1006">
        <f>P1006*Diccionario!$B$40</f>
        <v>0.32718202312447059</v>
      </c>
      <c r="R1006">
        <f>Q1006*Diccionario!$B$41</f>
        <v>0.21266831503090589</v>
      </c>
      <c r="S1006">
        <f t="shared" si="154"/>
        <v>0.21266831503090589</v>
      </c>
      <c r="T1006">
        <f>I1006*Diccionario!$B$36</f>
        <v>59.989369843137247</v>
      </c>
      <c r="U1006">
        <f>T1006*Diccionario!$B$42</f>
        <v>6.0589263541568625</v>
      </c>
      <c r="V1006">
        <f>U1006*Diccionario!$B$43</f>
        <v>5.1500874010333328</v>
      </c>
      <c r="W1006">
        <f>V1006*Diccionario!$B$44</f>
        <v>0.97851660619633329</v>
      </c>
      <c r="X1006">
        <f>W1006*Diccionario!$B$45</f>
        <v>0.38162147641657002</v>
      </c>
      <c r="Y1006">
        <f>X1006*Diccionario!$B$46</f>
        <v>0.33964311401074732</v>
      </c>
      <c r="Z1006">
        <f>Y1006*Diccionario!$B$47</f>
        <v>0.1256679521839765</v>
      </c>
      <c r="AA1006">
        <f>Z1006*Diccionario!$B$48</f>
        <v>0.1256679521839765</v>
      </c>
      <c r="AB1006">
        <f>AA1006*Diccionario!$B$49</f>
        <v>9.4250964137982368E-2</v>
      </c>
      <c r="AC1006">
        <f t="shared" si="155"/>
        <v>9.4250964137982368E-2</v>
      </c>
      <c r="AD1006">
        <f t="shared" si="156"/>
        <v>0.30691927916888828</v>
      </c>
      <c r="AE1006">
        <f t="shared" si="157"/>
        <v>5.1432518012515963E-4</v>
      </c>
      <c r="AF1006" t="e">
        <f ca="1">IF(AD1006="","",_xludf.RANK.EQ(AD1006,$AD$2:$AD$5513,0))</f>
        <v>#NAME?</v>
      </c>
      <c r="AH1006" t="str">
        <f t="shared" si="158"/>
        <v>Media</v>
      </c>
      <c r="AI1006" t="s">
        <v>153</v>
      </c>
      <c r="AJ1006" t="str">
        <f>IFERROR(VLOOKUP(B1006,Maestro_Regionales!$A$2:$B$35,2,FALSE),"Otras zonas")</f>
        <v>Costa</v>
      </c>
      <c r="AK1006" t="str">
        <f t="shared" si="159"/>
        <v>NUEVA EPS | Costa</v>
      </c>
    </row>
    <row r="1007" spans="1:37">
      <c r="A1007" s="4" t="s">
        <v>419</v>
      </c>
      <c r="B1007" s="4" t="s">
        <v>420</v>
      </c>
      <c r="C1007" s="4" t="s">
        <v>489</v>
      </c>
      <c r="D1007" s="4" t="s">
        <v>490</v>
      </c>
      <c r="E1007" s="4" t="s">
        <v>89</v>
      </c>
      <c r="F1007" s="4">
        <v>36</v>
      </c>
      <c r="G1007" s="4">
        <v>2343</v>
      </c>
      <c r="H1007" s="4">
        <v>0</v>
      </c>
      <c r="I1007">
        <f t="shared" si="150"/>
        <v>2379</v>
      </c>
      <c r="J1007">
        <f t="shared" si="151"/>
        <v>1.5132408575031526E-2</v>
      </c>
      <c r="K1007">
        <f t="shared" si="152"/>
        <v>0.98486759142496849</v>
      </c>
      <c r="L1007">
        <f t="shared" si="153"/>
        <v>0</v>
      </c>
      <c r="M1007">
        <f>I1007*Diccionario!$B$36</f>
        <v>5.2814266470588231</v>
      </c>
      <c r="N1007">
        <f>M1007*Diccionario!$B$37</f>
        <v>0.53342409135294122</v>
      </c>
      <c r="O1007">
        <f>N1007*Diccionario!$B$38</f>
        <v>8.0013613702941175E-2</v>
      </c>
      <c r="P1007">
        <f>O1007*Diccionario!$B$39</f>
        <v>7.2012252332647061E-2</v>
      </c>
      <c r="Q1007">
        <f>P1007*Diccionario!$B$40</f>
        <v>2.8804900933058826E-2</v>
      </c>
      <c r="R1007">
        <f>Q1007*Diccionario!$B$41</f>
        <v>1.8723185606488238E-2</v>
      </c>
      <c r="S1007">
        <f t="shared" si="154"/>
        <v>1.8723185606488238E-2</v>
      </c>
      <c r="T1007">
        <f>I1007*Diccionario!$B$36</f>
        <v>5.2814266470588231</v>
      </c>
      <c r="U1007">
        <f>T1007*Diccionario!$B$42</f>
        <v>0.53342409135294122</v>
      </c>
      <c r="V1007">
        <f>U1007*Diccionario!$B$43</f>
        <v>0.45341047765000003</v>
      </c>
      <c r="W1007">
        <f>V1007*Diccionario!$B$44</f>
        <v>8.6147990753500006E-2</v>
      </c>
      <c r="X1007">
        <f>W1007*Diccionario!$B$45</f>
        <v>3.3597716393865003E-2</v>
      </c>
      <c r="Y1007">
        <f>X1007*Diccionario!$B$46</f>
        <v>2.9901967590539855E-2</v>
      </c>
      <c r="Z1007">
        <f>Y1007*Diccionario!$B$47</f>
        <v>1.1063728008499746E-2</v>
      </c>
      <c r="AA1007">
        <f>Z1007*Diccionario!$B$48</f>
        <v>1.1063728008499746E-2</v>
      </c>
      <c r="AB1007">
        <f>AA1007*Diccionario!$B$49</f>
        <v>8.29779600637481E-3</v>
      </c>
      <c r="AC1007">
        <f t="shared" si="155"/>
        <v>8.29779600637481E-3</v>
      </c>
      <c r="AD1007">
        <f t="shared" si="156"/>
        <v>2.7020981612863048E-2</v>
      </c>
      <c r="AE1007">
        <f t="shared" si="157"/>
        <v>4.5280867571525234E-5</v>
      </c>
      <c r="AF1007" t="e">
        <f ca="1">IF(AD1007="","",_xludf.RANK.EQ(AD1007,$AD$2:$AD$5513,0))</f>
        <v>#NAME?</v>
      </c>
      <c r="AH1007" t="str">
        <f t="shared" si="158"/>
        <v>Baja</v>
      </c>
      <c r="AI1007" t="s">
        <v>153</v>
      </c>
      <c r="AJ1007" t="str">
        <f>IFERROR(VLOOKUP(B1007,Maestro_Regionales!$A$2:$B$35,2,FALSE),"Otras zonas")</f>
        <v>Costa</v>
      </c>
      <c r="AK1007" t="str">
        <f t="shared" si="159"/>
        <v>PROTEGER EPS (ANTES CAJACOPI EPS) | Costa</v>
      </c>
    </row>
    <row r="1008" spans="1:37">
      <c r="A1008" s="4" t="s">
        <v>419</v>
      </c>
      <c r="B1008" s="4" t="s">
        <v>420</v>
      </c>
      <c r="C1008" s="4" t="s">
        <v>489</v>
      </c>
      <c r="D1008" s="4" t="s">
        <v>490</v>
      </c>
      <c r="E1008" s="4" t="s">
        <v>90</v>
      </c>
      <c r="F1008" s="4">
        <v>0</v>
      </c>
      <c r="G1008" s="4">
        <v>0</v>
      </c>
      <c r="H1008" s="4">
        <v>274</v>
      </c>
      <c r="I1008">
        <f t="shared" si="150"/>
        <v>274</v>
      </c>
      <c r="J1008">
        <f t="shared" si="151"/>
        <v>0</v>
      </c>
      <c r="K1008">
        <f t="shared" si="152"/>
        <v>0</v>
      </c>
      <c r="L1008">
        <f t="shared" si="153"/>
        <v>1</v>
      </c>
      <c r="M1008">
        <f>I1008*Diccionario!$B$36</f>
        <v>0.6082853725490196</v>
      </c>
      <c r="N1008">
        <f>M1008*Diccionario!$B$37</f>
        <v>6.1436822627450982E-2</v>
      </c>
      <c r="O1008">
        <f>N1008*Diccionario!$B$38</f>
        <v>9.2155233941176463E-3</v>
      </c>
      <c r="P1008">
        <f>O1008*Diccionario!$B$39</f>
        <v>8.2939710547058811E-3</v>
      </c>
      <c r="Q1008">
        <f>P1008*Diccionario!$B$40</f>
        <v>3.3175884218823526E-3</v>
      </c>
      <c r="R1008">
        <f>Q1008*Diccionario!$B$41</f>
        <v>2.1564324742235292E-3</v>
      </c>
      <c r="S1008">
        <f t="shared" si="154"/>
        <v>2.1564324742235292E-3</v>
      </c>
      <c r="T1008">
        <f>I1008*Diccionario!$B$36</f>
        <v>0.6082853725490196</v>
      </c>
      <c r="U1008">
        <f>T1008*Diccionario!$B$42</f>
        <v>6.1436822627450982E-2</v>
      </c>
      <c r="V1008">
        <f>U1008*Diccionario!$B$43</f>
        <v>5.2221299233333331E-2</v>
      </c>
      <c r="W1008">
        <f>V1008*Diccionario!$B$44</f>
        <v>9.9220468543333336E-3</v>
      </c>
      <c r="X1008">
        <f>W1008*Diccionario!$B$45</f>
        <v>3.8695982731900003E-3</v>
      </c>
      <c r="Y1008">
        <f>X1008*Diccionario!$B$46</f>
        <v>3.4439424631391002E-3</v>
      </c>
      <c r="Z1008">
        <f>Y1008*Diccionario!$B$47</f>
        <v>1.274258711361467E-3</v>
      </c>
      <c r="AA1008">
        <f>Z1008*Diccionario!$B$48</f>
        <v>1.274258711361467E-3</v>
      </c>
      <c r="AB1008">
        <f>AA1008*Diccionario!$B$49</f>
        <v>9.5569403352110027E-4</v>
      </c>
      <c r="AC1008">
        <f t="shared" si="155"/>
        <v>9.5569403352110027E-4</v>
      </c>
      <c r="AD1008">
        <f t="shared" si="156"/>
        <v>3.1121265077446295E-3</v>
      </c>
      <c r="AE1008">
        <f t="shared" si="157"/>
        <v>5.2151987030676378E-6</v>
      </c>
      <c r="AF1008" t="e">
        <f ca="1">IF(AD1008="","",_xludf.RANK.EQ(AD1008,$AD$2:$AD$5513,0))</f>
        <v>#NAME?</v>
      </c>
      <c r="AH1008" t="str">
        <f t="shared" si="158"/>
        <v>Baja</v>
      </c>
      <c r="AI1008" t="s">
        <v>153</v>
      </c>
      <c r="AJ1008" t="str">
        <f>IFERROR(VLOOKUP(B1008,Maestro_Regionales!$A$2:$B$35,2,FALSE),"Otras zonas")</f>
        <v>Costa</v>
      </c>
      <c r="AK1008" t="str">
        <f t="shared" si="159"/>
        <v>REGIMEN DE EXCEPCION | Costa</v>
      </c>
    </row>
    <row r="1009" spans="1:37">
      <c r="A1009" s="4" t="s">
        <v>419</v>
      </c>
      <c r="B1009" s="4" t="s">
        <v>420</v>
      </c>
      <c r="C1009" s="4" t="s">
        <v>489</v>
      </c>
      <c r="D1009" s="4" t="s">
        <v>490</v>
      </c>
      <c r="E1009" s="4" t="s">
        <v>86</v>
      </c>
      <c r="F1009" s="4">
        <v>5</v>
      </c>
      <c r="G1009" s="4">
        <v>0</v>
      </c>
      <c r="H1009" s="4">
        <v>0</v>
      </c>
      <c r="I1009">
        <f t="shared" si="150"/>
        <v>5</v>
      </c>
      <c r="J1009">
        <f t="shared" si="151"/>
        <v>1</v>
      </c>
      <c r="K1009">
        <f t="shared" si="152"/>
        <v>0</v>
      </c>
      <c r="L1009">
        <f t="shared" si="153"/>
        <v>0</v>
      </c>
      <c r="M1009">
        <f>I1009*Diccionario!$B$36</f>
        <v>1.1100098039215685E-2</v>
      </c>
      <c r="N1009">
        <f>M1009*Diccionario!$B$37</f>
        <v>1.1211099019607844E-3</v>
      </c>
      <c r="O1009">
        <f>N1009*Diccionario!$B$38</f>
        <v>1.6816648529411766E-4</v>
      </c>
      <c r="P1009">
        <f>O1009*Diccionario!$B$39</f>
        <v>1.513498367647059E-4</v>
      </c>
      <c r="Q1009">
        <f>P1009*Diccionario!$B$40</f>
        <v>6.053993470588236E-5</v>
      </c>
      <c r="R1009">
        <f>Q1009*Diccionario!$B$41</f>
        <v>3.9350957558823535E-5</v>
      </c>
      <c r="S1009">
        <f t="shared" si="154"/>
        <v>3.9350957558823535E-5</v>
      </c>
      <c r="T1009">
        <f>I1009*Diccionario!$B$36</f>
        <v>1.1100098039215685E-2</v>
      </c>
      <c r="U1009">
        <f>T1009*Diccionario!$B$42</f>
        <v>1.1211099019607844E-3</v>
      </c>
      <c r="V1009">
        <f>U1009*Diccionario!$B$43</f>
        <v>9.5294341666666671E-4</v>
      </c>
      <c r="W1009">
        <f>V1009*Diccionario!$B$44</f>
        <v>1.8105924916666667E-4</v>
      </c>
      <c r="X1009">
        <f>W1009*Diccionario!$B$45</f>
        <v>7.0613107175000004E-5</v>
      </c>
      <c r="Y1009">
        <f>X1009*Diccionario!$B$46</f>
        <v>6.284566538575001E-5</v>
      </c>
      <c r="Z1009">
        <f>Y1009*Diccionario!$B$47</f>
        <v>2.3252896192727505E-5</v>
      </c>
      <c r="AA1009">
        <f>Z1009*Diccionario!$B$48</f>
        <v>2.3252896192727505E-5</v>
      </c>
      <c r="AB1009">
        <f>AA1009*Diccionario!$B$49</f>
        <v>1.7439672144545629E-5</v>
      </c>
      <c r="AC1009">
        <f t="shared" si="155"/>
        <v>1.7439672144545629E-5</v>
      </c>
      <c r="AD1009">
        <f t="shared" si="156"/>
        <v>5.6790629703369164E-5</v>
      </c>
      <c r="AE1009">
        <f t="shared" si="157"/>
        <v>9.5167859545029915E-8</v>
      </c>
      <c r="AF1009" t="e">
        <f ca="1">IF(AD1009="","",_xludf.RANK.EQ(AD1009,$AD$2:$AD$5513,0))</f>
        <v>#NAME?</v>
      </c>
      <c r="AH1009" t="str">
        <f t="shared" si="158"/>
        <v>Baja</v>
      </c>
      <c r="AI1009" t="s">
        <v>153</v>
      </c>
      <c r="AJ1009" t="str">
        <f>IFERROR(VLOOKUP(B1009,Maestro_Regionales!$A$2:$B$35,2,FALSE),"Otras zonas")</f>
        <v>Costa</v>
      </c>
      <c r="AK1009" t="str">
        <f t="shared" si="159"/>
        <v>EPS SANITAS | Costa</v>
      </c>
    </row>
    <row r="1010" spans="1:37">
      <c r="A1010" s="4" t="s">
        <v>419</v>
      </c>
      <c r="B1010" s="4" t="s">
        <v>420</v>
      </c>
      <c r="C1010" s="4" t="s">
        <v>491</v>
      </c>
      <c r="D1010" s="4" t="s">
        <v>492</v>
      </c>
      <c r="E1010" s="4" t="s">
        <v>88</v>
      </c>
      <c r="F1010" s="4">
        <v>636</v>
      </c>
      <c r="G1010" s="4">
        <v>7862</v>
      </c>
      <c r="H1010" s="4">
        <v>0</v>
      </c>
      <c r="I1010">
        <f t="shared" si="150"/>
        <v>8498</v>
      </c>
      <c r="J1010">
        <f t="shared" si="151"/>
        <v>7.4841139091550948E-2</v>
      </c>
      <c r="K1010">
        <f t="shared" si="152"/>
        <v>0.92515886090844901</v>
      </c>
      <c r="L1010">
        <f t="shared" si="153"/>
        <v>0</v>
      </c>
      <c r="M1010">
        <f>I1010*Diccionario!$B$36</f>
        <v>18.865726627450979</v>
      </c>
      <c r="N1010">
        <f>M1010*Diccionario!$B$37</f>
        <v>1.9054383893725491</v>
      </c>
      <c r="O1010">
        <f>N1010*Diccionario!$B$38</f>
        <v>0.28581575840588236</v>
      </c>
      <c r="P1010">
        <f>O1010*Diccionario!$B$39</f>
        <v>0.25723418256529412</v>
      </c>
      <c r="Q1010">
        <f>P1010*Diccionario!$B$40</f>
        <v>0.10289367302611765</v>
      </c>
      <c r="R1010">
        <f>Q1010*Diccionario!$B$41</f>
        <v>6.6880887466976471E-2</v>
      </c>
      <c r="S1010">
        <f t="shared" si="154"/>
        <v>6.6880887466976471E-2</v>
      </c>
      <c r="T1010">
        <f>I1010*Diccionario!$B$36</f>
        <v>18.865726627450979</v>
      </c>
      <c r="U1010">
        <f>T1010*Diccionario!$B$42</f>
        <v>1.9054383893725491</v>
      </c>
      <c r="V1010">
        <f>U1010*Diccionario!$B$43</f>
        <v>1.6196226309666666</v>
      </c>
      <c r="W1010">
        <f>V1010*Diccionario!$B$44</f>
        <v>0.30772829988366668</v>
      </c>
      <c r="X1010">
        <f>W1010*Diccionario!$B$45</f>
        <v>0.12001403695463</v>
      </c>
      <c r="Y1010">
        <f>X1010*Diccionario!$B$46</f>
        <v>0.10681249288962071</v>
      </c>
      <c r="Z1010">
        <f>Y1010*Diccionario!$B$47</f>
        <v>3.9520622369159659E-2</v>
      </c>
      <c r="AA1010">
        <f>Z1010*Diccionario!$B$48</f>
        <v>3.9520622369159659E-2</v>
      </c>
      <c r="AB1010">
        <f>AA1010*Diccionario!$B$49</f>
        <v>2.9640466776869746E-2</v>
      </c>
      <c r="AC1010">
        <f t="shared" si="155"/>
        <v>2.9640466776869746E-2</v>
      </c>
      <c r="AD1010">
        <f t="shared" si="156"/>
        <v>9.6521354243846225E-2</v>
      </c>
      <c r="AE1010">
        <f t="shared" si="157"/>
        <v>1.6174729408273284E-4</v>
      </c>
      <c r="AF1010" t="e">
        <f ca="1">IF(AD1010="","",_xludf.RANK.EQ(AD1010,$AD$2:$AD$5513,0))</f>
        <v>#NAME?</v>
      </c>
      <c r="AH1010" t="str">
        <f t="shared" si="158"/>
        <v>Baja</v>
      </c>
      <c r="AI1010" t="s">
        <v>153</v>
      </c>
      <c r="AJ1010" t="str">
        <f>IFERROR(VLOOKUP(B1010,Maestro_Regionales!$A$2:$B$35,2,FALSE),"Otras zonas")</f>
        <v>Costa</v>
      </c>
      <c r="AK1010" t="str">
        <f t="shared" si="159"/>
        <v>COOSALUD EPS | Costa</v>
      </c>
    </row>
    <row r="1011" spans="1:37">
      <c r="A1011" s="4" t="s">
        <v>419</v>
      </c>
      <c r="B1011" s="4" t="s">
        <v>420</v>
      </c>
      <c r="C1011" s="4" t="s">
        <v>491</v>
      </c>
      <c r="D1011" s="4" t="s">
        <v>492</v>
      </c>
      <c r="E1011" s="4" t="s">
        <v>89</v>
      </c>
      <c r="F1011" s="4">
        <v>78</v>
      </c>
      <c r="G1011" s="4">
        <v>2432</v>
      </c>
      <c r="H1011" s="4">
        <v>0</v>
      </c>
      <c r="I1011">
        <f t="shared" si="150"/>
        <v>2510</v>
      </c>
      <c r="J1011">
        <f t="shared" si="151"/>
        <v>3.1075697211155377E-2</v>
      </c>
      <c r="K1011">
        <f t="shared" si="152"/>
        <v>0.96892430278884467</v>
      </c>
      <c r="L1011">
        <f t="shared" si="153"/>
        <v>0</v>
      </c>
      <c r="M1011">
        <f>I1011*Diccionario!$B$36</f>
        <v>5.5722492156862744</v>
      </c>
      <c r="N1011">
        <f>M1011*Diccionario!$B$37</f>
        <v>0.56279717078431379</v>
      </c>
      <c r="O1011">
        <f>N1011*Diccionario!$B$38</f>
        <v>8.4419575617647069E-2</v>
      </c>
      <c r="P1011">
        <f>O1011*Diccionario!$B$39</f>
        <v>7.5977618055882365E-2</v>
      </c>
      <c r="Q1011">
        <f>P1011*Diccionario!$B$40</f>
        <v>3.0391047222352946E-2</v>
      </c>
      <c r="R1011">
        <f>Q1011*Diccionario!$B$41</f>
        <v>1.9754180694529416E-2</v>
      </c>
      <c r="S1011">
        <f t="shared" si="154"/>
        <v>1.9754180694529416E-2</v>
      </c>
      <c r="T1011">
        <f>I1011*Diccionario!$B$36</f>
        <v>5.5722492156862744</v>
      </c>
      <c r="U1011">
        <f>T1011*Diccionario!$B$42</f>
        <v>0.56279717078431379</v>
      </c>
      <c r="V1011">
        <f>U1011*Diccionario!$B$43</f>
        <v>0.47837759516666672</v>
      </c>
      <c r="W1011">
        <f>V1011*Diccionario!$B$44</f>
        <v>9.0891743081666684E-2</v>
      </c>
      <c r="X1011">
        <f>W1011*Diccionario!$B$45</f>
        <v>3.5447779801850009E-2</v>
      </c>
      <c r="Y1011">
        <f>X1011*Diccionario!$B$46</f>
        <v>3.154852402364651E-2</v>
      </c>
      <c r="Z1011">
        <f>Y1011*Diccionario!$B$47</f>
        <v>1.1672953888749208E-2</v>
      </c>
      <c r="AA1011">
        <f>Z1011*Diccionario!$B$48</f>
        <v>1.1672953888749208E-2</v>
      </c>
      <c r="AB1011">
        <f>AA1011*Diccionario!$B$49</f>
        <v>8.7547154165619062E-3</v>
      </c>
      <c r="AC1011">
        <f t="shared" si="155"/>
        <v>8.7547154165619062E-3</v>
      </c>
      <c r="AD1011">
        <f t="shared" si="156"/>
        <v>2.8508896111091322E-2</v>
      </c>
      <c r="AE1011">
        <f t="shared" si="157"/>
        <v>4.7774265491605019E-5</v>
      </c>
      <c r="AF1011" t="e">
        <f ca="1">IF(AD1011="","",_xludf.RANK.EQ(AD1011,$AD$2:$AD$5513,0))</f>
        <v>#NAME?</v>
      </c>
      <c r="AH1011" t="str">
        <f t="shared" si="158"/>
        <v>Baja</v>
      </c>
      <c r="AI1011" t="s">
        <v>153</v>
      </c>
      <c r="AJ1011" t="str">
        <f>IFERROR(VLOOKUP(B1011,Maestro_Regionales!$A$2:$B$35,2,FALSE),"Otras zonas")</f>
        <v>Costa</v>
      </c>
      <c r="AK1011" t="str">
        <f t="shared" si="159"/>
        <v>PROTEGER EPS (ANTES CAJACOPI EPS) | Costa</v>
      </c>
    </row>
    <row r="1012" spans="1:37">
      <c r="A1012" s="4" t="s">
        <v>419</v>
      </c>
      <c r="B1012" s="4" t="s">
        <v>420</v>
      </c>
      <c r="C1012" s="4" t="s">
        <v>491</v>
      </c>
      <c r="D1012" s="4" t="s">
        <v>492</v>
      </c>
      <c r="E1012" s="4" t="s">
        <v>87</v>
      </c>
      <c r="F1012" s="4">
        <v>231</v>
      </c>
      <c r="G1012" s="4">
        <v>853</v>
      </c>
      <c r="H1012" s="4">
        <v>0</v>
      </c>
      <c r="I1012">
        <f t="shared" si="150"/>
        <v>1084</v>
      </c>
      <c r="J1012">
        <f t="shared" si="151"/>
        <v>0.21309963099630996</v>
      </c>
      <c r="K1012">
        <f t="shared" si="152"/>
        <v>0.78690036900369009</v>
      </c>
      <c r="L1012">
        <f t="shared" si="153"/>
        <v>0</v>
      </c>
      <c r="M1012">
        <f>I1012*Diccionario!$B$36</f>
        <v>2.4065012549019604</v>
      </c>
      <c r="N1012">
        <f>M1012*Diccionario!$B$37</f>
        <v>0.24305662674509801</v>
      </c>
      <c r="O1012">
        <f>N1012*Diccionario!$B$38</f>
        <v>3.6458494011764701E-2</v>
      </c>
      <c r="P1012">
        <f>O1012*Diccionario!$B$39</f>
        <v>3.2812644610588235E-2</v>
      </c>
      <c r="Q1012">
        <f>P1012*Diccionario!$B$40</f>
        <v>1.3125057844235295E-2</v>
      </c>
      <c r="R1012">
        <f>Q1012*Diccionario!$B$41</f>
        <v>8.5312875987529416E-3</v>
      </c>
      <c r="S1012">
        <f t="shared" si="154"/>
        <v>8.5312875987529416E-3</v>
      </c>
      <c r="T1012">
        <f>I1012*Diccionario!$B$36</f>
        <v>2.4065012549019604</v>
      </c>
      <c r="U1012">
        <f>T1012*Diccionario!$B$42</f>
        <v>0.24305662674509801</v>
      </c>
      <c r="V1012">
        <f>U1012*Diccionario!$B$43</f>
        <v>0.2065981327333333</v>
      </c>
      <c r="W1012">
        <f>V1012*Diccionario!$B$44</f>
        <v>3.9253645219333326E-2</v>
      </c>
      <c r="X1012">
        <f>W1012*Diccionario!$B$45</f>
        <v>1.5308921635539997E-2</v>
      </c>
      <c r="Y1012">
        <f>X1012*Diccionario!$B$46</f>
        <v>1.3624940255630597E-2</v>
      </c>
      <c r="Z1012">
        <f>Y1012*Diccionario!$B$47</f>
        <v>5.0412278945833212E-3</v>
      </c>
      <c r="AA1012">
        <f>Z1012*Diccionario!$B$48</f>
        <v>5.0412278945833212E-3</v>
      </c>
      <c r="AB1012">
        <f>AA1012*Diccionario!$B$49</f>
        <v>3.7809209209374909E-3</v>
      </c>
      <c r="AC1012">
        <f t="shared" si="155"/>
        <v>3.7809209209374909E-3</v>
      </c>
      <c r="AD1012">
        <f t="shared" si="156"/>
        <v>1.2312208519690433E-2</v>
      </c>
      <c r="AE1012">
        <f t="shared" si="157"/>
        <v>2.063239194936248E-5</v>
      </c>
      <c r="AF1012" t="e">
        <f ca="1">IF(AD1012="","",_xludf.RANK.EQ(AD1012,$AD$2:$AD$5513,0))</f>
        <v>#NAME?</v>
      </c>
      <c r="AH1012" t="str">
        <f t="shared" si="158"/>
        <v>Baja</v>
      </c>
      <c r="AI1012" t="s">
        <v>153</v>
      </c>
      <c r="AJ1012" t="str">
        <f>IFERROR(VLOOKUP(B1012,Maestro_Regionales!$A$2:$B$35,2,FALSE),"Otras zonas")</f>
        <v>Costa</v>
      </c>
      <c r="AK1012" t="str">
        <f t="shared" si="159"/>
        <v>NUEVA EPS | Costa</v>
      </c>
    </row>
    <row r="1013" spans="1:37">
      <c r="A1013" s="4" t="s">
        <v>419</v>
      </c>
      <c r="B1013" s="4" t="s">
        <v>420</v>
      </c>
      <c r="C1013" s="4" t="s">
        <v>491</v>
      </c>
      <c r="D1013" s="4" t="s">
        <v>492</v>
      </c>
      <c r="E1013" s="4" t="s">
        <v>90</v>
      </c>
      <c r="F1013" s="4">
        <v>0</v>
      </c>
      <c r="G1013" s="4">
        <v>0</v>
      </c>
      <c r="H1013" s="4">
        <v>138</v>
      </c>
      <c r="I1013">
        <f t="shared" si="150"/>
        <v>138</v>
      </c>
      <c r="J1013">
        <f t="shared" si="151"/>
        <v>0</v>
      </c>
      <c r="K1013">
        <f t="shared" si="152"/>
        <v>0</v>
      </c>
      <c r="L1013">
        <f t="shared" si="153"/>
        <v>1</v>
      </c>
      <c r="M1013">
        <f>I1013*Diccionario!$B$36</f>
        <v>0.30636270588235293</v>
      </c>
      <c r="N1013">
        <f>M1013*Diccionario!$B$37</f>
        <v>3.0942633294117648E-2</v>
      </c>
      <c r="O1013">
        <f>N1013*Diccionario!$B$38</f>
        <v>4.6413949941176468E-3</v>
      </c>
      <c r="P1013">
        <f>O1013*Diccionario!$B$39</f>
        <v>4.1772554947058825E-3</v>
      </c>
      <c r="Q1013">
        <f>P1013*Diccionario!$B$40</f>
        <v>1.670902197882353E-3</v>
      </c>
      <c r="R1013">
        <f>Q1013*Diccionario!$B$41</f>
        <v>1.0860864286235295E-3</v>
      </c>
      <c r="S1013">
        <f t="shared" si="154"/>
        <v>1.0860864286235295E-3</v>
      </c>
      <c r="T1013">
        <f>I1013*Diccionario!$B$36</f>
        <v>0.30636270588235293</v>
      </c>
      <c r="U1013">
        <f>T1013*Diccionario!$B$42</f>
        <v>3.0942633294117648E-2</v>
      </c>
      <c r="V1013">
        <f>U1013*Diccionario!$B$43</f>
        <v>2.6301238299999998E-2</v>
      </c>
      <c r="W1013">
        <f>V1013*Diccionario!$B$44</f>
        <v>4.9972352769999994E-3</v>
      </c>
      <c r="X1013">
        <f>W1013*Diccionario!$B$45</f>
        <v>1.9489217580299998E-3</v>
      </c>
      <c r="Y1013">
        <f>X1013*Diccionario!$B$46</f>
        <v>1.7345403646466999E-3</v>
      </c>
      <c r="Z1013">
        <f>Y1013*Diccionario!$B$47</f>
        <v>6.4177993491927891E-4</v>
      </c>
      <c r="AA1013">
        <f>Z1013*Diccionario!$B$48</f>
        <v>6.4177993491927891E-4</v>
      </c>
      <c r="AB1013">
        <f>AA1013*Diccionario!$B$49</f>
        <v>4.8133495118945916E-4</v>
      </c>
      <c r="AC1013">
        <f t="shared" si="155"/>
        <v>4.8133495118945916E-4</v>
      </c>
      <c r="AD1013">
        <f t="shared" si="156"/>
        <v>1.5674213798129886E-3</v>
      </c>
      <c r="AE1013">
        <f t="shared" si="157"/>
        <v>2.6266329234428251E-6</v>
      </c>
      <c r="AF1013" t="e">
        <f ca="1">IF(AD1013="","",_xludf.RANK.EQ(AD1013,$AD$2:$AD$5513,0))</f>
        <v>#NAME?</v>
      </c>
      <c r="AH1013" t="str">
        <f t="shared" si="158"/>
        <v>Baja</v>
      </c>
      <c r="AI1013" t="s">
        <v>153</v>
      </c>
      <c r="AJ1013" t="str">
        <f>IFERROR(VLOOKUP(B1013,Maestro_Regionales!$A$2:$B$35,2,FALSE),"Otras zonas")</f>
        <v>Costa</v>
      </c>
      <c r="AK1013" t="str">
        <f t="shared" si="159"/>
        <v>REGIMEN DE EXCEPCION | Costa</v>
      </c>
    </row>
    <row r="1014" spans="1:37">
      <c r="A1014" s="4" t="s">
        <v>419</v>
      </c>
      <c r="B1014" s="4" t="s">
        <v>420</v>
      </c>
      <c r="C1014" s="4" t="s">
        <v>493</v>
      </c>
      <c r="D1014" s="4" t="s">
        <v>494</v>
      </c>
      <c r="E1014" s="4" t="s">
        <v>77</v>
      </c>
      <c r="F1014" s="4">
        <v>2059</v>
      </c>
      <c r="G1014" s="4">
        <v>10270</v>
      </c>
      <c r="H1014" s="4">
        <v>0</v>
      </c>
      <c r="I1014">
        <f t="shared" si="150"/>
        <v>12329</v>
      </c>
      <c r="J1014">
        <f t="shared" si="151"/>
        <v>0.16700462324600535</v>
      </c>
      <c r="K1014">
        <f t="shared" si="152"/>
        <v>0.8329953767539946</v>
      </c>
      <c r="L1014">
        <f t="shared" si="153"/>
        <v>0</v>
      </c>
      <c r="M1014">
        <f>I1014*Diccionario!$B$36</f>
        <v>27.370621745098038</v>
      </c>
      <c r="N1014">
        <f>M1014*Diccionario!$B$37</f>
        <v>2.7644327962549022</v>
      </c>
      <c r="O1014">
        <f>N1014*Diccionario!$B$38</f>
        <v>0.4146649194382353</v>
      </c>
      <c r="P1014">
        <f>O1014*Diccionario!$B$39</f>
        <v>0.37319842749441179</v>
      </c>
      <c r="Q1014">
        <f>P1014*Diccionario!$B$40</f>
        <v>0.14927937099776473</v>
      </c>
      <c r="R1014">
        <f>Q1014*Diccionario!$B$41</f>
        <v>9.7031591148547078E-2</v>
      </c>
      <c r="S1014">
        <f t="shared" si="154"/>
        <v>9.7031591148547078E-2</v>
      </c>
      <c r="T1014">
        <f>I1014*Diccionario!$B$36</f>
        <v>27.370621745098038</v>
      </c>
      <c r="U1014">
        <f>T1014*Diccionario!$B$42</f>
        <v>2.7644327962549022</v>
      </c>
      <c r="V1014">
        <f>U1014*Diccionario!$B$43</f>
        <v>2.3497678768166668</v>
      </c>
      <c r="W1014">
        <f>V1014*Diccionario!$B$44</f>
        <v>0.44645589659516671</v>
      </c>
      <c r="X1014">
        <f>W1014*Diccionario!$B$45</f>
        <v>0.17411779967211502</v>
      </c>
      <c r="Y1014">
        <f>X1014*Diccionario!$B$46</f>
        <v>0.15496484170818237</v>
      </c>
      <c r="Z1014">
        <f>Y1014*Diccionario!$B$47</f>
        <v>5.7336991432027473E-2</v>
      </c>
      <c r="AA1014">
        <f>Z1014*Diccionario!$B$48</f>
        <v>5.7336991432027473E-2</v>
      </c>
      <c r="AB1014">
        <f>AA1014*Diccionario!$B$49</f>
        <v>4.3002743574020605E-2</v>
      </c>
      <c r="AC1014">
        <f t="shared" si="155"/>
        <v>4.3002743574020605E-2</v>
      </c>
      <c r="AD1014">
        <f t="shared" si="156"/>
        <v>0.14003433472256768</v>
      </c>
      <c r="AE1014">
        <f t="shared" si="157"/>
        <v>2.3466490806613475E-4</v>
      </c>
      <c r="AF1014" t="e">
        <f ca="1">IF(AD1014="","",_xludf.RANK.EQ(AD1014,$AD$2:$AD$5513,0))</f>
        <v>#NAME?</v>
      </c>
      <c r="AH1014" t="str">
        <f t="shared" si="158"/>
        <v>Baja</v>
      </c>
      <c r="AI1014" t="s">
        <v>153</v>
      </c>
      <c r="AJ1014" t="str">
        <f>IFERROR(VLOOKUP(B1014,Maestro_Regionales!$A$2:$B$35,2,FALSE),"Otras zonas")</f>
        <v>Costa</v>
      </c>
      <c r="AK1014" t="str">
        <f t="shared" si="159"/>
        <v>MUTUAL SER | Costa</v>
      </c>
    </row>
    <row r="1015" spans="1:37">
      <c r="A1015" s="4" t="s">
        <v>419</v>
      </c>
      <c r="B1015" s="4" t="s">
        <v>420</v>
      </c>
      <c r="C1015" s="4" t="s">
        <v>493</v>
      </c>
      <c r="D1015" s="4" t="s">
        <v>494</v>
      </c>
      <c r="E1015" s="4" t="s">
        <v>88</v>
      </c>
      <c r="F1015" s="4">
        <v>365</v>
      </c>
      <c r="G1015" s="4">
        <v>3903</v>
      </c>
      <c r="H1015" s="4">
        <v>0</v>
      </c>
      <c r="I1015">
        <f t="shared" si="150"/>
        <v>4268</v>
      </c>
      <c r="J1015">
        <f t="shared" si="151"/>
        <v>8.552014995313964E-2</v>
      </c>
      <c r="K1015">
        <f t="shared" si="152"/>
        <v>0.91447985004686039</v>
      </c>
      <c r="L1015">
        <f t="shared" si="153"/>
        <v>0</v>
      </c>
      <c r="M1015">
        <f>I1015*Diccionario!$B$36</f>
        <v>9.4750436862745087</v>
      </c>
      <c r="N1015">
        <f>M1015*Diccionario!$B$37</f>
        <v>0.95697941231372541</v>
      </c>
      <c r="O1015">
        <f>N1015*Diccionario!$B$38</f>
        <v>0.14354691184705881</v>
      </c>
      <c r="P1015">
        <f>O1015*Diccionario!$B$39</f>
        <v>0.12919222066235295</v>
      </c>
      <c r="Q1015">
        <f>P1015*Diccionario!$B$40</f>
        <v>5.1676888264941184E-2</v>
      </c>
      <c r="R1015">
        <f>Q1015*Diccionario!$B$41</f>
        <v>3.3589977372211768E-2</v>
      </c>
      <c r="S1015">
        <f t="shared" si="154"/>
        <v>3.3589977372211768E-2</v>
      </c>
      <c r="T1015">
        <f>I1015*Diccionario!$B$36</f>
        <v>9.4750436862745087</v>
      </c>
      <c r="U1015">
        <f>T1015*Diccionario!$B$42</f>
        <v>0.95697941231372541</v>
      </c>
      <c r="V1015">
        <f>U1015*Diccionario!$B$43</f>
        <v>0.8134325004666666</v>
      </c>
      <c r="W1015">
        <f>V1015*Diccionario!$B$44</f>
        <v>0.15455217508866664</v>
      </c>
      <c r="X1015">
        <f>W1015*Diccionario!$B$45</f>
        <v>6.0275348284579991E-2</v>
      </c>
      <c r="Y1015">
        <f>X1015*Diccionario!$B$46</f>
        <v>5.3645059973276191E-2</v>
      </c>
      <c r="Z1015">
        <f>Y1015*Diccionario!$B$47</f>
        <v>1.9848672190112191E-2</v>
      </c>
      <c r="AA1015">
        <f>Z1015*Diccionario!$B$48</f>
        <v>1.9848672190112191E-2</v>
      </c>
      <c r="AB1015">
        <f>AA1015*Diccionario!$B$49</f>
        <v>1.4886504142584144E-2</v>
      </c>
      <c r="AC1015">
        <f t="shared" si="155"/>
        <v>1.4886504142584144E-2</v>
      </c>
      <c r="AD1015">
        <f t="shared" si="156"/>
        <v>4.8476481514795916E-2</v>
      </c>
      <c r="AE1015">
        <f t="shared" si="157"/>
        <v>8.1235284907637525E-5</v>
      </c>
      <c r="AF1015" t="e">
        <f ca="1">IF(AD1015="","",_xludf.RANK.EQ(AD1015,$AD$2:$AD$5513,0))</f>
        <v>#NAME?</v>
      </c>
      <c r="AH1015" t="str">
        <f t="shared" si="158"/>
        <v>Baja</v>
      </c>
      <c r="AI1015" t="s">
        <v>153</v>
      </c>
      <c r="AJ1015" t="str">
        <f>IFERROR(VLOOKUP(B1015,Maestro_Regionales!$A$2:$B$35,2,FALSE),"Otras zonas")</f>
        <v>Costa</v>
      </c>
      <c r="AK1015" t="str">
        <f t="shared" si="159"/>
        <v>COOSALUD EPS | Costa</v>
      </c>
    </row>
    <row r="1016" spans="1:37">
      <c r="A1016" s="4" t="s">
        <v>419</v>
      </c>
      <c r="B1016" s="4" t="s">
        <v>420</v>
      </c>
      <c r="C1016" s="4" t="s">
        <v>493</v>
      </c>
      <c r="D1016" s="4" t="s">
        <v>494</v>
      </c>
      <c r="E1016" s="4" t="s">
        <v>87</v>
      </c>
      <c r="F1016" s="4">
        <v>506</v>
      </c>
      <c r="G1016" s="4">
        <v>2006</v>
      </c>
      <c r="H1016" s="4">
        <v>0</v>
      </c>
      <c r="I1016">
        <f t="shared" si="150"/>
        <v>2512</v>
      </c>
      <c r="J1016">
        <f t="shared" si="151"/>
        <v>0.20143312101910829</v>
      </c>
      <c r="K1016">
        <f t="shared" si="152"/>
        <v>0.79856687898089174</v>
      </c>
      <c r="L1016">
        <f t="shared" si="153"/>
        <v>0</v>
      </c>
      <c r="M1016">
        <f>I1016*Diccionario!$B$36</f>
        <v>5.57668925490196</v>
      </c>
      <c r="N1016">
        <f>M1016*Diccionario!$B$37</f>
        <v>0.56324561474509804</v>
      </c>
      <c r="O1016">
        <f>N1016*Diccionario!$B$38</f>
        <v>8.4486842211764709E-2</v>
      </c>
      <c r="P1016">
        <f>O1016*Diccionario!$B$39</f>
        <v>7.6038157990588245E-2</v>
      </c>
      <c r="Q1016">
        <f>P1016*Diccionario!$B$40</f>
        <v>3.04152631962353E-2</v>
      </c>
      <c r="R1016">
        <f>Q1016*Diccionario!$B$41</f>
        <v>1.9769921077552946E-2</v>
      </c>
      <c r="S1016">
        <f t="shared" si="154"/>
        <v>1.9769921077552946E-2</v>
      </c>
      <c r="T1016">
        <f>I1016*Diccionario!$B$36</f>
        <v>5.57668925490196</v>
      </c>
      <c r="U1016">
        <f>T1016*Diccionario!$B$42</f>
        <v>0.56324561474509804</v>
      </c>
      <c r="V1016">
        <f>U1016*Diccionario!$B$43</f>
        <v>0.47875877253333332</v>
      </c>
      <c r="W1016">
        <f>V1016*Diccionario!$B$44</f>
        <v>9.096416678133333E-2</v>
      </c>
      <c r="X1016">
        <f>W1016*Diccionario!$B$45</f>
        <v>3.547602504472E-2</v>
      </c>
      <c r="Y1016">
        <f>X1016*Diccionario!$B$46</f>
        <v>3.1573662289800804E-2</v>
      </c>
      <c r="Z1016">
        <f>Y1016*Diccionario!$B$47</f>
        <v>1.1682255047226297E-2</v>
      </c>
      <c r="AA1016">
        <f>Z1016*Diccionario!$B$48</f>
        <v>1.1682255047226297E-2</v>
      </c>
      <c r="AB1016">
        <f>AA1016*Diccionario!$B$49</f>
        <v>8.7616912854197228E-3</v>
      </c>
      <c r="AC1016">
        <f t="shared" si="155"/>
        <v>8.7616912854197228E-3</v>
      </c>
      <c r="AD1016">
        <f t="shared" si="156"/>
        <v>2.8531612362972671E-2</v>
      </c>
      <c r="AE1016">
        <f t="shared" si="157"/>
        <v>4.7812332635423033E-5</v>
      </c>
      <c r="AF1016" t="e">
        <f ca="1">IF(AD1016="","",_xludf.RANK.EQ(AD1016,$AD$2:$AD$5513,0))</f>
        <v>#NAME?</v>
      </c>
      <c r="AH1016" t="str">
        <f t="shared" si="158"/>
        <v>Baja</v>
      </c>
      <c r="AI1016" t="s">
        <v>153</v>
      </c>
      <c r="AJ1016" t="str">
        <f>IFERROR(VLOOKUP(B1016,Maestro_Regionales!$A$2:$B$35,2,FALSE),"Otras zonas")</f>
        <v>Costa</v>
      </c>
      <c r="AK1016" t="str">
        <f t="shared" si="159"/>
        <v>NUEVA EPS | Costa</v>
      </c>
    </row>
    <row r="1017" spans="1:37">
      <c r="A1017" s="4" t="s">
        <v>419</v>
      </c>
      <c r="B1017" s="4" t="s">
        <v>420</v>
      </c>
      <c r="C1017" s="4" t="s">
        <v>493</v>
      </c>
      <c r="D1017" s="4" t="s">
        <v>494</v>
      </c>
      <c r="E1017" s="4" t="s">
        <v>89</v>
      </c>
      <c r="F1017" s="4">
        <v>6</v>
      </c>
      <c r="G1017" s="4">
        <v>72</v>
      </c>
      <c r="H1017" s="4">
        <v>0</v>
      </c>
      <c r="I1017">
        <f t="shared" si="150"/>
        <v>78</v>
      </c>
      <c r="J1017">
        <f t="shared" si="151"/>
        <v>7.6923076923076927E-2</v>
      </c>
      <c r="K1017">
        <f t="shared" si="152"/>
        <v>0.92307692307692313</v>
      </c>
      <c r="L1017">
        <f t="shared" si="153"/>
        <v>0</v>
      </c>
      <c r="M1017">
        <f>I1017*Diccionario!$B$36</f>
        <v>0.17316152941176469</v>
      </c>
      <c r="N1017">
        <f>M1017*Diccionario!$B$37</f>
        <v>1.7489314470588234E-2</v>
      </c>
      <c r="O1017">
        <f>N1017*Diccionario!$B$38</f>
        <v>2.6233971705882349E-3</v>
      </c>
      <c r="P1017">
        <f>O1017*Diccionario!$B$39</f>
        <v>2.3610574535294117E-3</v>
      </c>
      <c r="Q1017">
        <f>P1017*Diccionario!$B$40</f>
        <v>9.4442298141176467E-4</v>
      </c>
      <c r="R1017">
        <f>Q1017*Diccionario!$B$41</f>
        <v>6.1387493791764702E-4</v>
      </c>
      <c r="S1017">
        <f t="shared" si="154"/>
        <v>6.1387493791764702E-4</v>
      </c>
      <c r="T1017">
        <f>I1017*Diccionario!$B$36</f>
        <v>0.17316152941176469</v>
      </c>
      <c r="U1017">
        <f>T1017*Diccionario!$B$42</f>
        <v>1.7489314470588234E-2</v>
      </c>
      <c r="V1017">
        <f>U1017*Diccionario!$B$43</f>
        <v>1.4865917299999998E-2</v>
      </c>
      <c r="W1017">
        <f>V1017*Diccionario!$B$44</f>
        <v>2.8245242869999999E-3</v>
      </c>
      <c r="X1017">
        <f>W1017*Diccionario!$B$45</f>
        <v>1.10156447193E-3</v>
      </c>
      <c r="Y1017">
        <f>X1017*Diccionario!$B$46</f>
        <v>9.803923800177001E-4</v>
      </c>
      <c r="Z1017">
        <f>Y1017*Diccionario!$B$47</f>
        <v>3.6274518060654901E-4</v>
      </c>
      <c r="AA1017">
        <f>Z1017*Diccionario!$B$48</f>
        <v>3.6274518060654901E-4</v>
      </c>
      <c r="AB1017">
        <f>AA1017*Diccionario!$B$49</f>
        <v>2.7205888545491175E-4</v>
      </c>
      <c r="AC1017">
        <f t="shared" si="155"/>
        <v>2.7205888545491175E-4</v>
      </c>
      <c r="AD1017">
        <f t="shared" si="156"/>
        <v>8.8593382337255871E-4</v>
      </c>
      <c r="AE1017">
        <f t="shared" si="157"/>
        <v>1.4846186089024663E-6</v>
      </c>
      <c r="AF1017" t="e">
        <f ca="1">IF(AD1017="","",_xludf.RANK.EQ(AD1017,$AD$2:$AD$5513,0))</f>
        <v>#NAME?</v>
      </c>
      <c r="AH1017" t="str">
        <f t="shared" si="158"/>
        <v>Baja</v>
      </c>
      <c r="AI1017" t="s">
        <v>153</v>
      </c>
      <c r="AJ1017" t="str">
        <f>IFERROR(VLOOKUP(B1017,Maestro_Regionales!$A$2:$B$35,2,FALSE),"Otras zonas")</f>
        <v>Costa</v>
      </c>
      <c r="AK1017" t="str">
        <f t="shared" si="159"/>
        <v>PROTEGER EPS (ANTES CAJACOPI EPS) | Costa</v>
      </c>
    </row>
    <row r="1018" spans="1:37">
      <c r="A1018" s="4" t="s">
        <v>419</v>
      </c>
      <c r="B1018" s="4" t="s">
        <v>420</v>
      </c>
      <c r="C1018" s="4" t="s">
        <v>493</v>
      </c>
      <c r="D1018" s="4" t="s">
        <v>494</v>
      </c>
      <c r="E1018" s="4" t="s">
        <v>90</v>
      </c>
      <c r="F1018" s="4">
        <v>0</v>
      </c>
      <c r="G1018" s="4">
        <v>0</v>
      </c>
      <c r="H1018" s="4">
        <v>73</v>
      </c>
      <c r="I1018">
        <f t="shared" si="150"/>
        <v>73</v>
      </c>
      <c r="J1018">
        <f t="shared" si="151"/>
        <v>0</v>
      </c>
      <c r="K1018">
        <f t="shared" si="152"/>
        <v>0</v>
      </c>
      <c r="L1018">
        <f t="shared" si="153"/>
        <v>1</v>
      </c>
      <c r="M1018">
        <f>I1018*Diccionario!$B$36</f>
        <v>0.162061431372549</v>
      </c>
      <c r="N1018">
        <f>M1018*Diccionario!$B$37</f>
        <v>1.6368204568627451E-2</v>
      </c>
      <c r="O1018">
        <f>N1018*Diccionario!$B$38</f>
        <v>2.4552306852941175E-3</v>
      </c>
      <c r="P1018">
        <f>O1018*Diccionario!$B$39</f>
        <v>2.2097076167647057E-3</v>
      </c>
      <c r="Q1018">
        <f>P1018*Diccionario!$B$40</f>
        <v>8.8388304670588235E-4</v>
      </c>
      <c r="R1018">
        <f>Q1018*Diccionario!$B$41</f>
        <v>5.745239803588236E-4</v>
      </c>
      <c r="S1018">
        <f t="shared" si="154"/>
        <v>5.745239803588236E-4</v>
      </c>
      <c r="T1018">
        <f>I1018*Diccionario!$B$36</f>
        <v>0.162061431372549</v>
      </c>
      <c r="U1018">
        <f>T1018*Diccionario!$B$42</f>
        <v>1.6368204568627451E-2</v>
      </c>
      <c r="V1018">
        <f>U1018*Diccionario!$B$43</f>
        <v>1.3912973883333334E-2</v>
      </c>
      <c r="W1018">
        <f>V1018*Diccionario!$B$44</f>
        <v>2.6434650378333335E-3</v>
      </c>
      <c r="X1018">
        <f>W1018*Diccionario!$B$45</f>
        <v>1.0309513647550001E-3</v>
      </c>
      <c r="Y1018">
        <f>X1018*Diccionario!$B$46</f>
        <v>9.1754671463195007E-4</v>
      </c>
      <c r="Z1018">
        <f>Y1018*Diccionario!$B$47</f>
        <v>3.3949228441382154E-4</v>
      </c>
      <c r="AA1018">
        <f>Z1018*Diccionario!$B$48</f>
        <v>3.3949228441382154E-4</v>
      </c>
      <c r="AB1018">
        <f>AA1018*Diccionario!$B$49</f>
        <v>2.5461921331036615E-4</v>
      </c>
      <c r="AC1018">
        <f t="shared" si="155"/>
        <v>2.5461921331036615E-4</v>
      </c>
      <c r="AD1018">
        <f t="shared" si="156"/>
        <v>8.2914319366918969E-4</v>
      </c>
      <c r="AE1018">
        <f t="shared" si="157"/>
        <v>1.3894507493574364E-6</v>
      </c>
      <c r="AF1018" t="e">
        <f ca="1">IF(AD1018="","",_xludf.RANK.EQ(AD1018,$AD$2:$AD$5513,0))</f>
        <v>#NAME?</v>
      </c>
      <c r="AH1018" t="str">
        <f t="shared" si="158"/>
        <v>Baja</v>
      </c>
      <c r="AI1018" t="s">
        <v>153</v>
      </c>
      <c r="AJ1018" t="str">
        <f>IFERROR(VLOOKUP(B1018,Maestro_Regionales!$A$2:$B$35,2,FALSE),"Otras zonas")</f>
        <v>Costa</v>
      </c>
      <c r="AK1018" t="str">
        <f t="shared" si="159"/>
        <v>REGIMEN DE EXCEPCION | Costa</v>
      </c>
    </row>
    <row r="1019" spans="1:37">
      <c r="A1019" s="4" t="s">
        <v>419</v>
      </c>
      <c r="B1019" s="4" t="s">
        <v>420</v>
      </c>
      <c r="C1019" s="4" t="s">
        <v>493</v>
      </c>
      <c r="D1019" s="4" t="s">
        <v>494</v>
      </c>
      <c r="E1019" s="4" t="s">
        <v>86</v>
      </c>
      <c r="F1019" s="4">
        <v>1</v>
      </c>
      <c r="G1019" s="4">
        <v>0</v>
      </c>
      <c r="H1019" s="4">
        <v>0</v>
      </c>
      <c r="I1019">
        <f t="shared" si="150"/>
        <v>1</v>
      </c>
      <c r="J1019">
        <f t="shared" si="151"/>
        <v>1</v>
      </c>
      <c r="K1019">
        <f t="shared" si="152"/>
        <v>0</v>
      </c>
      <c r="L1019">
        <f t="shared" si="153"/>
        <v>0</v>
      </c>
      <c r="M1019">
        <f>I1019*Diccionario!$B$36</f>
        <v>2.2200196078431371E-3</v>
      </c>
      <c r="N1019">
        <f>M1019*Diccionario!$B$37</f>
        <v>2.2422198039215687E-4</v>
      </c>
      <c r="O1019">
        <f>N1019*Diccionario!$B$38</f>
        <v>3.3633297058823532E-5</v>
      </c>
      <c r="P1019">
        <f>O1019*Diccionario!$B$39</f>
        <v>3.026996735294118E-5</v>
      </c>
      <c r="Q1019">
        <f>P1019*Diccionario!$B$40</f>
        <v>1.2107986941176473E-5</v>
      </c>
      <c r="R1019">
        <f>Q1019*Diccionario!$B$41</f>
        <v>7.870191511764708E-6</v>
      </c>
      <c r="S1019">
        <f t="shared" si="154"/>
        <v>7.870191511764708E-6</v>
      </c>
      <c r="T1019">
        <f>I1019*Diccionario!$B$36</f>
        <v>2.2200196078431371E-3</v>
      </c>
      <c r="U1019">
        <f>T1019*Diccionario!$B$42</f>
        <v>2.2422198039215687E-4</v>
      </c>
      <c r="V1019">
        <f>U1019*Diccionario!$B$43</f>
        <v>1.9058868333333333E-4</v>
      </c>
      <c r="W1019">
        <f>V1019*Diccionario!$B$44</f>
        <v>3.6211849833333333E-5</v>
      </c>
      <c r="X1019">
        <f>W1019*Diccionario!$B$45</f>
        <v>1.4122621435000001E-5</v>
      </c>
      <c r="Y1019">
        <f>X1019*Diccionario!$B$46</f>
        <v>1.256913307715E-5</v>
      </c>
      <c r="Z1019">
        <f>Y1019*Diccionario!$B$47</f>
        <v>4.6505792385454997E-6</v>
      </c>
      <c r="AA1019">
        <f>Z1019*Diccionario!$B$48</f>
        <v>4.6505792385454997E-6</v>
      </c>
      <c r="AB1019">
        <f>AA1019*Diccionario!$B$49</f>
        <v>3.4879344289091247E-6</v>
      </c>
      <c r="AC1019">
        <f t="shared" si="155"/>
        <v>3.4879344289091247E-6</v>
      </c>
      <c r="AD1019">
        <f t="shared" si="156"/>
        <v>1.1358125940673833E-5</v>
      </c>
      <c r="AE1019">
        <f t="shared" si="157"/>
        <v>1.9033571909005983E-8</v>
      </c>
      <c r="AF1019" t="e">
        <f ca="1">IF(AD1019="","",_xludf.RANK.EQ(AD1019,$AD$2:$AD$5513,0))</f>
        <v>#NAME?</v>
      </c>
      <c r="AH1019" t="str">
        <f t="shared" si="158"/>
        <v>Baja</v>
      </c>
      <c r="AI1019" t="s">
        <v>153</v>
      </c>
      <c r="AJ1019" t="str">
        <f>IFERROR(VLOOKUP(B1019,Maestro_Regionales!$A$2:$B$35,2,FALSE),"Otras zonas")</f>
        <v>Costa</v>
      </c>
      <c r="AK1019" t="str">
        <f t="shared" si="159"/>
        <v>EPS SANITAS | Costa</v>
      </c>
    </row>
    <row r="1020" spans="1:37">
      <c r="A1020" s="4" t="s">
        <v>419</v>
      </c>
      <c r="B1020" s="4" t="s">
        <v>420</v>
      </c>
      <c r="C1020" s="4" t="s">
        <v>495</v>
      </c>
      <c r="D1020" s="4" t="s">
        <v>496</v>
      </c>
      <c r="E1020" s="4" t="s">
        <v>87</v>
      </c>
      <c r="F1020" s="4">
        <v>5854</v>
      </c>
      <c r="G1020" s="4">
        <v>38456</v>
      </c>
      <c r="H1020" s="4">
        <v>0</v>
      </c>
      <c r="I1020">
        <f t="shared" si="150"/>
        <v>44310</v>
      </c>
      <c r="J1020">
        <f t="shared" si="151"/>
        <v>0.13211464680658994</v>
      </c>
      <c r="K1020">
        <f t="shared" si="152"/>
        <v>0.86788535319341009</v>
      </c>
      <c r="L1020">
        <f t="shared" si="153"/>
        <v>0</v>
      </c>
      <c r="M1020">
        <f>I1020*Diccionario!$B$36</f>
        <v>98.369068823529403</v>
      </c>
      <c r="N1020">
        <f>M1020*Diccionario!$B$37</f>
        <v>9.9352759511764699</v>
      </c>
      <c r="O1020">
        <f>N1020*Diccionario!$B$38</f>
        <v>1.4902913926764705</v>
      </c>
      <c r="P1020">
        <f>O1020*Diccionario!$B$39</f>
        <v>1.3412622534088234</v>
      </c>
      <c r="Q1020">
        <f>P1020*Diccionario!$B$40</f>
        <v>0.53650490136352935</v>
      </c>
      <c r="R1020">
        <f>Q1020*Diccionario!$B$41</f>
        <v>0.34872818588629412</v>
      </c>
      <c r="S1020">
        <f t="shared" si="154"/>
        <v>0.34872818588629412</v>
      </c>
      <c r="T1020">
        <f>I1020*Diccionario!$B$36</f>
        <v>98.369068823529403</v>
      </c>
      <c r="U1020">
        <f>T1020*Diccionario!$B$42</f>
        <v>9.9352759511764699</v>
      </c>
      <c r="V1020">
        <f>U1020*Diccionario!$B$43</f>
        <v>8.4449845584999998</v>
      </c>
      <c r="W1020">
        <f>V1020*Diccionario!$B$44</f>
        <v>1.6045470661150001</v>
      </c>
      <c r="X1020">
        <f>W1020*Diccionario!$B$45</f>
        <v>0.62577335578485005</v>
      </c>
      <c r="Y1020">
        <f>X1020*Diccionario!$B$46</f>
        <v>0.55693828664851652</v>
      </c>
      <c r="Z1020">
        <f>Y1020*Diccionario!$B$47</f>
        <v>0.20606716605995112</v>
      </c>
      <c r="AA1020">
        <f>Z1020*Diccionario!$B$48</f>
        <v>0.20606716605995112</v>
      </c>
      <c r="AB1020">
        <f>AA1020*Diccionario!$B$49</f>
        <v>0.15455037454496334</v>
      </c>
      <c r="AC1020">
        <f t="shared" si="155"/>
        <v>0.15455037454496334</v>
      </c>
      <c r="AD1020">
        <f t="shared" si="156"/>
        <v>0.50327856043125752</v>
      </c>
      <c r="AE1020">
        <f t="shared" si="157"/>
        <v>8.4337757128805503E-4</v>
      </c>
      <c r="AF1020" t="e">
        <f ca="1">IF(AD1020="","",_xludf.RANK.EQ(AD1020,$AD$2:$AD$5513,0))</f>
        <v>#NAME?</v>
      </c>
      <c r="AH1020" t="str">
        <f t="shared" si="158"/>
        <v>Media</v>
      </c>
      <c r="AI1020" t="s">
        <v>153</v>
      </c>
      <c r="AJ1020" t="str">
        <f>IFERROR(VLOOKUP(B1020,Maestro_Regionales!$A$2:$B$35,2,FALSE),"Otras zonas")</f>
        <v>Costa</v>
      </c>
      <c r="AK1020" t="str">
        <f t="shared" si="159"/>
        <v>NUEVA EPS | Costa</v>
      </c>
    </row>
    <row r="1021" spans="1:37">
      <c r="A1021" s="4" t="s">
        <v>419</v>
      </c>
      <c r="B1021" s="4" t="s">
        <v>420</v>
      </c>
      <c r="C1021" s="4" t="s">
        <v>495</v>
      </c>
      <c r="D1021" s="4" t="s">
        <v>496</v>
      </c>
      <c r="E1021" s="4" t="s">
        <v>89</v>
      </c>
      <c r="F1021" s="4">
        <v>67</v>
      </c>
      <c r="G1021" s="4">
        <v>2788</v>
      </c>
      <c r="H1021" s="4">
        <v>0</v>
      </c>
      <c r="I1021">
        <f t="shared" si="150"/>
        <v>2855</v>
      </c>
      <c r="J1021">
        <f t="shared" si="151"/>
        <v>2.3467600700525393E-2</v>
      </c>
      <c r="K1021">
        <f t="shared" si="152"/>
        <v>0.97653239929947455</v>
      </c>
      <c r="L1021">
        <f t="shared" si="153"/>
        <v>0</v>
      </c>
      <c r="M1021">
        <f>I1021*Diccionario!$B$36</f>
        <v>6.3381559803921563</v>
      </c>
      <c r="N1021">
        <f>M1021*Diccionario!$B$37</f>
        <v>0.64015375401960783</v>
      </c>
      <c r="O1021">
        <f>N1021*Diccionario!$B$38</f>
        <v>9.6023063102941175E-2</v>
      </c>
      <c r="P1021">
        <f>O1021*Diccionario!$B$39</f>
        <v>8.642075679264706E-2</v>
      </c>
      <c r="Q1021">
        <f>P1021*Diccionario!$B$40</f>
        <v>3.4568302717058824E-2</v>
      </c>
      <c r="R1021">
        <f>Q1021*Diccionario!$B$41</f>
        <v>2.2469396766088237E-2</v>
      </c>
      <c r="S1021">
        <f t="shared" si="154"/>
        <v>2.2469396766088237E-2</v>
      </c>
      <c r="T1021">
        <f>I1021*Diccionario!$B$36</f>
        <v>6.3381559803921563</v>
      </c>
      <c r="U1021">
        <f>T1021*Diccionario!$B$42</f>
        <v>0.64015375401960783</v>
      </c>
      <c r="V1021">
        <f>U1021*Diccionario!$B$43</f>
        <v>0.54413069091666666</v>
      </c>
      <c r="W1021">
        <f>V1021*Diccionario!$B$44</f>
        <v>0.10338483127416667</v>
      </c>
      <c r="X1021">
        <f>W1021*Diccionario!$B$45</f>
        <v>4.0320084196925003E-2</v>
      </c>
      <c r="Y1021">
        <f>X1021*Diccionario!$B$46</f>
        <v>3.5884874935263253E-2</v>
      </c>
      <c r="Z1021">
        <f>Y1021*Diccionario!$B$47</f>
        <v>1.3277403726047403E-2</v>
      </c>
      <c r="AA1021">
        <f>Z1021*Diccionario!$B$48</f>
        <v>1.3277403726047403E-2</v>
      </c>
      <c r="AB1021">
        <f>AA1021*Diccionario!$B$49</f>
        <v>9.9580527945355522E-3</v>
      </c>
      <c r="AC1021">
        <f t="shared" si="155"/>
        <v>9.9580527945355522E-3</v>
      </c>
      <c r="AD1021">
        <f t="shared" si="156"/>
        <v>3.2427449560623788E-2</v>
      </c>
      <c r="AE1021">
        <f t="shared" si="157"/>
        <v>5.4340847800212071E-5</v>
      </c>
      <c r="AF1021" t="e">
        <f ca="1">IF(AD1021="","",_xludf.RANK.EQ(AD1021,$AD$2:$AD$5513,0))</f>
        <v>#NAME?</v>
      </c>
      <c r="AH1021" t="str">
        <f t="shared" si="158"/>
        <v>Baja</v>
      </c>
      <c r="AI1021" t="s">
        <v>153</v>
      </c>
      <c r="AJ1021" t="str">
        <f>IFERROR(VLOOKUP(B1021,Maestro_Regionales!$A$2:$B$35,2,FALSE),"Otras zonas")</f>
        <v>Costa</v>
      </c>
      <c r="AK1021" t="str">
        <f t="shared" si="159"/>
        <v>PROTEGER EPS (ANTES CAJACOPI EPS) | Costa</v>
      </c>
    </row>
    <row r="1022" spans="1:37">
      <c r="A1022" s="4" t="s">
        <v>419</v>
      </c>
      <c r="B1022" s="4" t="s">
        <v>420</v>
      </c>
      <c r="C1022" s="4" t="s">
        <v>495</v>
      </c>
      <c r="D1022" s="4" t="s">
        <v>496</v>
      </c>
      <c r="E1022" s="4" t="s">
        <v>90</v>
      </c>
      <c r="F1022" s="4">
        <v>0</v>
      </c>
      <c r="G1022" s="4">
        <v>0</v>
      </c>
      <c r="H1022" s="4">
        <v>719</v>
      </c>
      <c r="I1022">
        <f t="shared" si="150"/>
        <v>719</v>
      </c>
      <c r="J1022">
        <f t="shared" si="151"/>
        <v>0</v>
      </c>
      <c r="K1022">
        <f t="shared" si="152"/>
        <v>0</v>
      </c>
      <c r="L1022">
        <f t="shared" si="153"/>
        <v>1</v>
      </c>
      <c r="M1022">
        <f>I1022*Diccionario!$B$36</f>
        <v>1.5961940980392155</v>
      </c>
      <c r="N1022">
        <f>M1022*Diccionario!$B$37</f>
        <v>0.16121560390196077</v>
      </c>
      <c r="O1022">
        <f>N1022*Diccionario!$B$38</f>
        <v>2.4182340585294115E-2</v>
      </c>
      <c r="P1022">
        <f>O1022*Diccionario!$B$39</f>
        <v>2.1764106526764703E-2</v>
      </c>
      <c r="Q1022">
        <f>P1022*Diccionario!$B$40</f>
        <v>8.7056426107058812E-3</v>
      </c>
      <c r="R1022">
        <f>Q1022*Diccionario!$B$41</f>
        <v>5.6586676969588232E-3</v>
      </c>
      <c r="S1022">
        <f t="shared" si="154"/>
        <v>5.6586676969588232E-3</v>
      </c>
      <c r="T1022">
        <f>I1022*Diccionario!$B$36</f>
        <v>1.5961940980392155</v>
      </c>
      <c r="U1022">
        <f>T1022*Diccionario!$B$42</f>
        <v>0.16121560390196077</v>
      </c>
      <c r="V1022">
        <f>U1022*Diccionario!$B$43</f>
        <v>0.13703326331666665</v>
      </c>
      <c r="W1022">
        <f>V1022*Diccionario!$B$44</f>
        <v>2.6036320030166666E-2</v>
      </c>
      <c r="X1022">
        <f>W1022*Diccionario!$B$45</f>
        <v>1.0154164811764999E-2</v>
      </c>
      <c r="Y1022">
        <f>X1022*Diccionario!$B$46</f>
        <v>9.0372066824708497E-3</v>
      </c>
      <c r="Z1022">
        <f>Y1022*Diccionario!$B$47</f>
        <v>3.3437664725142141E-3</v>
      </c>
      <c r="AA1022">
        <f>Z1022*Diccionario!$B$48</f>
        <v>3.3437664725142141E-3</v>
      </c>
      <c r="AB1022">
        <f>AA1022*Diccionario!$B$49</f>
        <v>2.5078248543856608E-3</v>
      </c>
      <c r="AC1022">
        <f t="shared" si="155"/>
        <v>2.5078248543856608E-3</v>
      </c>
      <c r="AD1022">
        <f t="shared" si="156"/>
        <v>8.1664925513444848E-3</v>
      </c>
      <c r="AE1022">
        <f t="shared" si="157"/>
        <v>1.36851382025753E-5</v>
      </c>
      <c r="AF1022" t="e">
        <f ca="1">IF(AD1022="","",_xludf.RANK.EQ(AD1022,$AD$2:$AD$5513,0))</f>
        <v>#NAME?</v>
      </c>
      <c r="AH1022" t="str">
        <f t="shared" si="158"/>
        <v>Baja</v>
      </c>
      <c r="AI1022" t="s">
        <v>153</v>
      </c>
      <c r="AJ1022" t="str">
        <f>IFERROR(VLOOKUP(B1022,Maestro_Regionales!$A$2:$B$35,2,FALSE),"Otras zonas")</f>
        <v>Costa</v>
      </c>
      <c r="AK1022" t="str">
        <f t="shared" si="159"/>
        <v>REGIMEN DE EXCEPCION | Costa</v>
      </c>
    </row>
    <row r="1023" spans="1:37">
      <c r="A1023" s="4" t="s">
        <v>419</v>
      </c>
      <c r="B1023" s="4" t="s">
        <v>420</v>
      </c>
      <c r="C1023" s="4" t="s">
        <v>497</v>
      </c>
      <c r="D1023" s="4" t="s">
        <v>498</v>
      </c>
      <c r="E1023" s="4" t="s">
        <v>77</v>
      </c>
      <c r="F1023" s="4">
        <v>821</v>
      </c>
      <c r="G1023" s="4">
        <v>9336</v>
      </c>
      <c r="H1023" s="4">
        <v>0</v>
      </c>
      <c r="I1023">
        <f t="shared" si="150"/>
        <v>10157</v>
      </c>
      <c r="J1023">
        <f t="shared" si="151"/>
        <v>8.0830954021856846E-2</v>
      </c>
      <c r="K1023">
        <f t="shared" si="152"/>
        <v>0.9191690459781432</v>
      </c>
      <c r="L1023">
        <f t="shared" si="153"/>
        <v>0</v>
      </c>
      <c r="M1023">
        <f>I1023*Diccionario!$B$36</f>
        <v>22.548739156862744</v>
      </c>
      <c r="N1023">
        <f>M1023*Diccionario!$B$37</f>
        <v>2.2774226548431376</v>
      </c>
      <c r="O1023">
        <f>N1023*Diccionario!$B$38</f>
        <v>0.34161339822647063</v>
      </c>
      <c r="P1023">
        <f>O1023*Diccionario!$B$39</f>
        <v>0.30745205840382356</v>
      </c>
      <c r="Q1023">
        <f>P1023*Diccionario!$B$40</f>
        <v>0.12298082336152943</v>
      </c>
      <c r="R1023">
        <f>Q1023*Diccionario!$B$41</f>
        <v>7.9937535184994135E-2</v>
      </c>
      <c r="S1023">
        <f t="shared" si="154"/>
        <v>7.9937535184994135E-2</v>
      </c>
      <c r="T1023">
        <f>I1023*Diccionario!$B$36</f>
        <v>22.548739156862744</v>
      </c>
      <c r="U1023">
        <f>T1023*Diccionario!$B$42</f>
        <v>2.2774226548431376</v>
      </c>
      <c r="V1023">
        <f>U1023*Diccionario!$B$43</f>
        <v>1.9358092566166669</v>
      </c>
      <c r="W1023">
        <f>V1023*Diccionario!$B$44</f>
        <v>0.3678037587571667</v>
      </c>
      <c r="X1023">
        <f>W1023*Diccionario!$B$45</f>
        <v>0.14344346591529503</v>
      </c>
      <c r="Y1023">
        <f>X1023*Diccionario!$B$46</f>
        <v>0.12766468466461259</v>
      </c>
      <c r="Z1023">
        <f>Y1023*Diccionario!$B$47</f>
        <v>4.7235933325906657E-2</v>
      </c>
      <c r="AA1023">
        <f>Z1023*Diccionario!$B$48</f>
        <v>4.7235933325906657E-2</v>
      </c>
      <c r="AB1023">
        <f>AA1023*Diccionario!$B$49</f>
        <v>3.5426949994429996E-2</v>
      </c>
      <c r="AC1023">
        <f t="shared" si="155"/>
        <v>3.5426949994429996E-2</v>
      </c>
      <c r="AD1023">
        <f t="shared" si="156"/>
        <v>0.11536448517942413</v>
      </c>
      <c r="AE1023">
        <f t="shared" si="157"/>
        <v>1.9332398987977379E-4</v>
      </c>
      <c r="AF1023" t="e">
        <f ca="1">IF(AD1023="","",_xludf.RANK.EQ(AD1023,$AD$2:$AD$5513,0))</f>
        <v>#NAME?</v>
      </c>
      <c r="AH1023" t="str">
        <f t="shared" si="158"/>
        <v>Baja</v>
      </c>
      <c r="AI1023" t="s">
        <v>153</v>
      </c>
      <c r="AJ1023" t="str">
        <f>IFERROR(VLOOKUP(B1023,Maestro_Regionales!$A$2:$B$35,2,FALSE),"Otras zonas")</f>
        <v>Costa</v>
      </c>
      <c r="AK1023" t="str">
        <f t="shared" si="159"/>
        <v>MUTUAL SER | Costa</v>
      </c>
    </row>
    <row r="1024" spans="1:37">
      <c r="A1024" s="4" t="s">
        <v>419</v>
      </c>
      <c r="B1024" s="4" t="s">
        <v>420</v>
      </c>
      <c r="C1024" s="4" t="s">
        <v>497</v>
      </c>
      <c r="D1024" s="4" t="s">
        <v>498</v>
      </c>
      <c r="E1024" s="4" t="s">
        <v>87</v>
      </c>
      <c r="F1024" s="4">
        <v>957</v>
      </c>
      <c r="G1024" s="4">
        <v>6757</v>
      </c>
      <c r="H1024" s="4">
        <v>0</v>
      </c>
      <c r="I1024">
        <f t="shared" si="150"/>
        <v>7714</v>
      </c>
      <c r="J1024">
        <f t="shared" si="151"/>
        <v>0.12406015037593984</v>
      </c>
      <c r="K1024">
        <f t="shared" si="152"/>
        <v>0.87593984962406013</v>
      </c>
      <c r="L1024">
        <f t="shared" si="153"/>
        <v>0</v>
      </c>
      <c r="M1024">
        <f>I1024*Diccionario!$B$36</f>
        <v>17.125231254901959</v>
      </c>
      <c r="N1024">
        <f>M1024*Diccionario!$B$37</f>
        <v>1.729648356745098</v>
      </c>
      <c r="O1024">
        <f>N1024*Diccionario!$B$38</f>
        <v>0.25944725351176467</v>
      </c>
      <c r="P1024">
        <f>O1024*Diccionario!$B$39</f>
        <v>0.23350252816058822</v>
      </c>
      <c r="Q1024">
        <f>P1024*Diccionario!$B$40</f>
        <v>9.3401011264235292E-2</v>
      </c>
      <c r="R1024">
        <f>Q1024*Diccionario!$B$41</f>
        <v>6.0710657321752945E-2</v>
      </c>
      <c r="S1024">
        <f t="shared" si="154"/>
        <v>6.0710657321752945E-2</v>
      </c>
      <c r="T1024">
        <f>I1024*Diccionario!$B$36</f>
        <v>17.125231254901959</v>
      </c>
      <c r="U1024">
        <f>T1024*Diccionario!$B$42</f>
        <v>1.729648356745098</v>
      </c>
      <c r="V1024">
        <f>U1024*Diccionario!$B$43</f>
        <v>1.4702011032333333</v>
      </c>
      <c r="W1024">
        <f>V1024*Diccionario!$B$44</f>
        <v>0.27933820961433331</v>
      </c>
      <c r="X1024">
        <f>W1024*Diccionario!$B$45</f>
        <v>0.10894190174958999</v>
      </c>
      <c r="Y1024">
        <f>X1024*Diccionario!$B$46</f>
        <v>9.6958292557135103E-2</v>
      </c>
      <c r="Z1024">
        <f>Y1024*Diccionario!$B$47</f>
        <v>3.5874568246139986E-2</v>
      </c>
      <c r="AA1024">
        <f>Z1024*Diccionario!$B$48</f>
        <v>3.5874568246139986E-2</v>
      </c>
      <c r="AB1024">
        <f>AA1024*Diccionario!$B$49</f>
        <v>2.6905926184604988E-2</v>
      </c>
      <c r="AC1024">
        <f t="shared" si="155"/>
        <v>2.6905926184604988E-2</v>
      </c>
      <c r="AD1024">
        <f t="shared" si="156"/>
        <v>8.7616583506357926E-2</v>
      </c>
      <c r="AE1024">
        <f t="shared" si="157"/>
        <v>1.4682497370607211E-4</v>
      </c>
      <c r="AF1024" t="e">
        <f ca="1">IF(AD1024="","",_xludf.RANK.EQ(AD1024,$AD$2:$AD$5513,0))</f>
        <v>#NAME?</v>
      </c>
      <c r="AH1024" t="str">
        <f t="shared" si="158"/>
        <v>Baja</v>
      </c>
      <c r="AI1024" t="s">
        <v>153</v>
      </c>
      <c r="AJ1024" t="str">
        <f>IFERROR(VLOOKUP(B1024,Maestro_Regionales!$A$2:$B$35,2,FALSE),"Otras zonas")</f>
        <v>Costa</v>
      </c>
      <c r="AK1024" t="str">
        <f t="shared" si="159"/>
        <v>NUEVA EPS | Costa</v>
      </c>
    </row>
    <row r="1025" spans="1:37">
      <c r="A1025" s="4" t="s">
        <v>419</v>
      </c>
      <c r="B1025" s="4" t="s">
        <v>420</v>
      </c>
      <c r="C1025" s="4" t="s">
        <v>497</v>
      </c>
      <c r="D1025" s="4" t="s">
        <v>498</v>
      </c>
      <c r="E1025" s="4" t="s">
        <v>89</v>
      </c>
      <c r="F1025" s="4">
        <v>7</v>
      </c>
      <c r="G1025" s="4">
        <v>679</v>
      </c>
      <c r="H1025" s="4">
        <v>0</v>
      </c>
      <c r="I1025">
        <f t="shared" si="150"/>
        <v>686</v>
      </c>
      <c r="J1025">
        <f t="shared" si="151"/>
        <v>1.020408163265306E-2</v>
      </c>
      <c r="K1025">
        <f t="shared" si="152"/>
        <v>0.98979591836734693</v>
      </c>
      <c r="L1025">
        <f t="shared" si="153"/>
        <v>0</v>
      </c>
      <c r="M1025">
        <f>I1025*Diccionario!$B$36</f>
        <v>1.522933450980392</v>
      </c>
      <c r="N1025">
        <f>M1025*Diccionario!$B$37</f>
        <v>0.15381627854901961</v>
      </c>
      <c r="O1025">
        <f>N1025*Diccionario!$B$38</f>
        <v>2.3072441782352942E-2</v>
      </c>
      <c r="P1025">
        <f>O1025*Diccionario!$B$39</f>
        <v>2.0765197604117647E-2</v>
      </c>
      <c r="Q1025">
        <f>P1025*Diccionario!$B$40</f>
        <v>8.30607904164706E-3</v>
      </c>
      <c r="R1025">
        <f>Q1025*Diccionario!$B$41</f>
        <v>5.3989513770705891E-3</v>
      </c>
      <c r="S1025">
        <f t="shared" si="154"/>
        <v>5.3989513770705891E-3</v>
      </c>
      <c r="T1025">
        <f>I1025*Diccionario!$B$36</f>
        <v>1.522933450980392</v>
      </c>
      <c r="U1025">
        <f>T1025*Diccionario!$B$42</f>
        <v>0.15381627854901961</v>
      </c>
      <c r="V1025">
        <f>U1025*Diccionario!$B$43</f>
        <v>0.13074383676666668</v>
      </c>
      <c r="W1025">
        <f>V1025*Diccionario!$B$44</f>
        <v>2.4841328985666669E-2</v>
      </c>
      <c r="X1025">
        <f>W1025*Diccionario!$B$45</f>
        <v>9.6881183044100014E-3</v>
      </c>
      <c r="Y1025">
        <f>X1025*Diccionario!$B$46</f>
        <v>8.6224252909249018E-3</v>
      </c>
      <c r="Z1025">
        <f>Y1025*Diccionario!$B$47</f>
        <v>3.1902973576422135E-3</v>
      </c>
      <c r="AA1025">
        <f>Z1025*Diccionario!$B$48</f>
        <v>3.1902973576422135E-3</v>
      </c>
      <c r="AB1025">
        <f>AA1025*Diccionario!$B$49</f>
        <v>2.3927230182316604E-3</v>
      </c>
      <c r="AC1025">
        <f t="shared" si="155"/>
        <v>2.3927230182316604E-3</v>
      </c>
      <c r="AD1025">
        <f t="shared" si="156"/>
        <v>7.7916743953022494E-3</v>
      </c>
      <c r="AE1025">
        <f t="shared" si="157"/>
        <v>1.3057030329578103E-5</v>
      </c>
      <c r="AF1025" t="e">
        <f ca="1">IF(AD1025="","",_xludf.RANK.EQ(AD1025,$AD$2:$AD$5513,0))</f>
        <v>#NAME?</v>
      </c>
      <c r="AH1025" t="str">
        <f t="shared" si="158"/>
        <v>Baja</v>
      </c>
      <c r="AI1025" t="s">
        <v>153</v>
      </c>
      <c r="AJ1025" t="str">
        <f>IFERROR(VLOOKUP(B1025,Maestro_Regionales!$A$2:$B$35,2,FALSE),"Otras zonas")</f>
        <v>Costa</v>
      </c>
      <c r="AK1025" t="str">
        <f t="shared" si="159"/>
        <v>PROTEGER EPS (ANTES CAJACOPI EPS) | Costa</v>
      </c>
    </row>
    <row r="1026" spans="1:37">
      <c r="A1026" s="4" t="s">
        <v>419</v>
      </c>
      <c r="B1026" s="4" t="s">
        <v>420</v>
      </c>
      <c r="C1026" s="4" t="s">
        <v>497</v>
      </c>
      <c r="D1026" s="4" t="s">
        <v>498</v>
      </c>
      <c r="E1026" s="4" t="s">
        <v>90</v>
      </c>
      <c r="F1026" s="4">
        <v>0</v>
      </c>
      <c r="G1026" s="4">
        <v>0</v>
      </c>
      <c r="H1026" s="4">
        <v>488</v>
      </c>
      <c r="I1026">
        <f t="shared" ref="I1026:I1089" si="160">SUM(F1026:H1026)</f>
        <v>488</v>
      </c>
      <c r="J1026">
        <f t="shared" ref="J1026:J1089" si="161">IFERROR(F1026/I1026,0)</f>
        <v>0</v>
      </c>
      <c r="K1026">
        <f t="shared" ref="K1026:K1089" si="162">IFERROR(G1026/I1026,0)</f>
        <v>0</v>
      </c>
      <c r="L1026">
        <f t="shared" ref="L1026:L1089" si="163">IFERROR(H1026/I1026,0)</f>
        <v>1</v>
      </c>
      <c r="M1026">
        <f>I1026*Diccionario!$B$36</f>
        <v>1.0833695686274509</v>
      </c>
      <c r="N1026">
        <f>M1026*Diccionario!$B$37</f>
        <v>0.10942032643137255</v>
      </c>
      <c r="O1026">
        <f>N1026*Diccionario!$B$38</f>
        <v>1.6413048964705881E-2</v>
      </c>
      <c r="P1026">
        <f>O1026*Diccionario!$B$39</f>
        <v>1.4771744068235292E-2</v>
      </c>
      <c r="Q1026">
        <f>P1026*Diccionario!$B$40</f>
        <v>5.9086976272941169E-3</v>
      </c>
      <c r="R1026">
        <f>Q1026*Diccionario!$B$41</f>
        <v>3.840653457741176E-3</v>
      </c>
      <c r="S1026">
        <f t="shared" ref="S1026:S1089" si="164">R1026</f>
        <v>3.840653457741176E-3</v>
      </c>
      <c r="T1026">
        <f>I1026*Diccionario!$B$36</f>
        <v>1.0833695686274509</v>
      </c>
      <c r="U1026">
        <f>T1026*Diccionario!$B$42</f>
        <v>0.10942032643137255</v>
      </c>
      <c r="V1026">
        <f>U1026*Diccionario!$B$43</f>
        <v>9.3007277466666663E-2</v>
      </c>
      <c r="W1026">
        <f>V1026*Diccionario!$B$44</f>
        <v>1.7671382718666667E-2</v>
      </c>
      <c r="X1026">
        <f>W1026*Diccionario!$B$45</f>
        <v>6.8918392602800001E-3</v>
      </c>
      <c r="Y1026">
        <f>X1026*Diccionario!$B$46</f>
        <v>6.1337369416492003E-3</v>
      </c>
      <c r="Z1026">
        <f>Y1026*Diccionario!$B$47</f>
        <v>2.2694826684102041E-3</v>
      </c>
      <c r="AA1026">
        <f>Z1026*Diccionario!$B$48</f>
        <v>2.2694826684102041E-3</v>
      </c>
      <c r="AB1026">
        <f>AA1026*Diccionario!$B$49</f>
        <v>1.7021120013076532E-3</v>
      </c>
      <c r="AC1026">
        <f t="shared" ref="AC1026:AC1089" si="165">AB1026</f>
        <v>1.7021120013076532E-3</v>
      </c>
      <c r="AD1026">
        <f t="shared" ref="AD1026:AD1089" si="166">S1026+AC1026</f>
        <v>5.5427654590488292E-3</v>
      </c>
      <c r="AE1026">
        <f t="shared" ref="AE1026:AE1089" si="167">IFERROR(AD1026/SUM($AD$2:$AD$5513),0)</f>
        <v>9.2883830915949166E-6</v>
      </c>
      <c r="AF1026" t="e">
        <f ca="1">IF(AD1026="","",_xludf.RANK.EQ(AD1026,$AD$2:$AD$5513,0))</f>
        <v>#NAME?</v>
      </c>
      <c r="AH1026" t="str">
        <f t="shared" ref="AH1026:AH1089" si="168">IF(SUM($AD$2:$AD$5513)=0,"",IF((SUMIF($AD$2:$AD$5513,"&gt;"&amp;$AD1026,$AD$2:$AD$5513)+$AD1026)/SUM($AD$2:$AD$5513)&lt;=40%,"Alta",IF((SUMIF($AD$2:$AD$5513,"&gt;"&amp;$AD1026,$AD$2:$AD$5513)+$AD1026)/SUM($AD$2:$AD$5513)&lt;=80%,"Media","Baja")))</f>
        <v>Baja</v>
      </c>
      <c r="AI1026" t="s">
        <v>153</v>
      </c>
      <c r="AJ1026" t="str">
        <f>IFERROR(VLOOKUP(B1026,Maestro_Regionales!$A$2:$B$35,2,FALSE),"Otras zonas")</f>
        <v>Costa</v>
      </c>
      <c r="AK1026" t="str">
        <f t="shared" ref="AK1026:AK1089" si="169">E1026&amp;" | "&amp;AJ1026</f>
        <v>REGIMEN DE EXCEPCION | Costa</v>
      </c>
    </row>
    <row r="1027" spans="1:37">
      <c r="A1027" s="4" t="s">
        <v>419</v>
      </c>
      <c r="B1027" s="4" t="s">
        <v>420</v>
      </c>
      <c r="C1027" s="4" t="s">
        <v>497</v>
      </c>
      <c r="D1027" s="4" t="s">
        <v>498</v>
      </c>
      <c r="E1027" s="4" t="s">
        <v>86</v>
      </c>
      <c r="F1027" s="4">
        <v>1</v>
      </c>
      <c r="G1027" s="4">
        <v>0</v>
      </c>
      <c r="H1027" s="4">
        <v>0</v>
      </c>
      <c r="I1027">
        <f t="shared" si="160"/>
        <v>1</v>
      </c>
      <c r="J1027">
        <f t="shared" si="161"/>
        <v>1</v>
      </c>
      <c r="K1027">
        <f t="shared" si="162"/>
        <v>0</v>
      </c>
      <c r="L1027">
        <f t="shared" si="163"/>
        <v>0</v>
      </c>
      <c r="M1027">
        <f>I1027*Diccionario!$B$36</f>
        <v>2.2200196078431371E-3</v>
      </c>
      <c r="N1027">
        <f>M1027*Diccionario!$B$37</f>
        <v>2.2422198039215687E-4</v>
      </c>
      <c r="O1027">
        <f>N1027*Diccionario!$B$38</f>
        <v>3.3633297058823532E-5</v>
      </c>
      <c r="P1027">
        <f>O1027*Diccionario!$B$39</f>
        <v>3.026996735294118E-5</v>
      </c>
      <c r="Q1027">
        <f>P1027*Diccionario!$B$40</f>
        <v>1.2107986941176473E-5</v>
      </c>
      <c r="R1027">
        <f>Q1027*Diccionario!$B$41</f>
        <v>7.870191511764708E-6</v>
      </c>
      <c r="S1027">
        <f t="shared" si="164"/>
        <v>7.870191511764708E-6</v>
      </c>
      <c r="T1027">
        <f>I1027*Diccionario!$B$36</f>
        <v>2.2200196078431371E-3</v>
      </c>
      <c r="U1027">
        <f>T1027*Diccionario!$B$42</f>
        <v>2.2422198039215687E-4</v>
      </c>
      <c r="V1027">
        <f>U1027*Diccionario!$B$43</f>
        <v>1.9058868333333333E-4</v>
      </c>
      <c r="W1027">
        <f>V1027*Diccionario!$B$44</f>
        <v>3.6211849833333333E-5</v>
      </c>
      <c r="X1027">
        <f>W1027*Diccionario!$B$45</f>
        <v>1.4122621435000001E-5</v>
      </c>
      <c r="Y1027">
        <f>X1027*Diccionario!$B$46</f>
        <v>1.256913307715E-5</v>
      </c>
      <c r="Z1027">
        <f>Y1027*Diccionario!$B$47</f>
        <v>4.6505792385454997E-6</v>
      </c>
      <c r="AA1027">
        <f>Z1027*Diccionario!$B$48</f>
        <v>4.6505792385454997E-6</v>
      </c>
      <c r="AB1027">
        <f>AA1027*Diccionario!$B$49</f>
        <v>3.4879344289091247E-6</v>
      </c>
      <c r="AC1027">
        <f t="shared" si="165"/>
        <v>3.4879344289091247E-6</v>
      </c>
      <c r="AD1027">
        <f t="shared" si="166"/>
        <v>1.1358125940673833E-5</v>
      </c>
      <c r="AE1027">
        <f t="shared" si="167"/>
        <v>1.9033571909005983E-8</v>
      </c>
      <c r="AF1027" t="e">
        <f ca="1">IF(AD1027="","",_xludf.RANK.EQ(AD1027,$AD$2:$AD$5513,0))</f>
        <v>#NAME?</v>
      </c>
      <c r="AH1027" t="str">
        <f t="shared" si="168"/>
        <v>Baja</v>
      </c>
      <c r="AI1027" t="s">
        <v>153</v>
      </c>
      <c r="AJ1027" t="str">
        <f>IFERROR(VLOOKUP(B1027,Maestro_Regionales!$A$2:$B$35,2,FALSE),"Otras zonas")</f>
        <v>Costa</v>
      </c>
      <c r="AK1027" t="str">
        <f t="shared" si="169"/>
        <v>EPS SANITAS | Costa</v>
      </c>
    </row>
    <row r="1028" spans="1:37">
      <c r="A1028" s="4" t="s">
        <v>419</v>
      </c>
      <c r="B1028" s="4" t="s">
        <v>420</v>
      </c>
      <c r="C1028" s="4" t="s">
        <v>499</v>
      </c>
      <c r="D1028" s="4" t="s">
        <v>500</v>
      </c>
      <c r="E1028" s="4" t="s">
        <v>77</v>
      </c>
      <c r="F1028" s="4">
        <v>1315</v>
      </c>
      <c r="G1028" s="4">
        <v>6175</v>
      </c>
      <c r="H1028" s="4">
        <v>0</v>
      </c>
      <c r="I1028">
        <f t="shared" si="160"/>
        <v>7490</v>
      </c>
      <c r="J1028">
        <f t="shared" si="161"/>
        <v>0.17556742323097463</v>
      </c>
      <c r="K1028">
        <f t="shared" si="162"/>
        <v>0.82443257676902537</v>
      </c>
      <c r="L1028">
        <f t="shared" si="163"/>
        <v>0</v>
      </c>
      <c r="M1028">
        <f>I1028*Diccionario!$B$36</f>
        <v>16.627946862745098</v>
      </c>
      <c r="N1028">
        <f>M1028*Diccionario!$B$37</f>
        <v>1.679422633137255</v>
      </c>
      <c r="O1028">
        <f>N1028*Diccionario!$B$38</f>
        <v>0.25191339497058823</v>
      </c>
      <c r="P1028">
        <f>O1028*Diccionario!$B$39</f>
        <v>0.22672205547352942</v>
      </c>
      <c r="Q1028">
        <f>P1028*Diccionario!$B$40</f>
        <v>9.0688822189411766E-2</v>
      </c>
      <c r="R1028">
        <f>Q1028*Diccionario!$B$41</f>
        <v>5.8947734423117647E-2</v>
      </c>
      <c r="S1028">
        <f t="shared" si="164"/>
        <v>5.8947734423117647E-2</v>
      </c>
      <c r="T1028">
        <f>I1028*Diccionario!$B$36</f>
        <v>16.627946862745098</v>
      </c>
      <c r="U1028">
        <f>T1028*Diccionario!$B$42</f>
        <v>1.679422633137255</v>
      </c>
      <c r="V1028">
        <f>U1028*Diccionario!$B$43</f>
        <v>1.4275092381666667</v>
      </c>
      <c r="W1028">
        <f>V1028*Diccionario!$B$44</f>
        <v>0.27122675525166667</v>
      </c>
      <c r="X1028">
        <f>W1028*Diccionario!$B$45</f>
        <v>0.10577843454815</v>
      </c>
      <c r="Y1028">
        <f>X1028*Diccionario!$B$46</f>
        <v>9.4142806747853497E-2</v>
      </c>
      <c r="Z1028">
        <f>Y1028*Diccionario!$B$47</f>
        <v>3.4832838496705792E-2</v>
      </c>
      <c r="AA1028">
        <f>Z1028*Diccionario!$B$48</f>
        <v>3.4832838496705792E-2</v>
      </c>
      <c r="AB1028">
        <f>AA1028*Diccionario!$B$49</f>
        <v>2.6124628872529344E-2</v>
      </c>
      <c r="AC1028">
        <f t="shared" si="165"/>
        <v>2.6124628872529344E-2</v>
      </c>
      <c r="AD1028">
        <f t="shared" si="166"/>
        <v>8.5072363295646991E-2</v>
      </c>
      <c r="AE1028">
        <f t="shared" si="167"/>
        <v>1.4256145359845478E-4</v>
      </c>
      <c r="AF1028" t="e">
        <f ca="1">IF(AD1028="","",_xludf.RANK.EQ(AD1028,$AD$2:$AD$5513,0))</f>
        <v>#NAME?</v>
      </c>
      <c r="AH1028" t="str">
        <f t="shared" si="168"/>
        <v>Baja</v>
      </c>
      <c r="AI1028" t="s">
        <v>153</v>
      </c>
      <c r="AJ1028" t="str">
        <f>IFERROR(VLOOKUP(B1028,Maestro_Regionales!$A$2:$B$35,2,FALSE),"Otras zonas")</f>
        <v>Costa</v>
      </c>
      <c r="AK1028" t="str">
        <f t="shared" si="169"/>
        <v>MUTUAL SER | Costa</v>
      </c>
    </row>
    <row r="1029" spans="1:37">
      <c r="A1029" s="4" t="s">
        <v>419</v>
      </c>
      <c r="B1029" s="4" t="s">
        <v>420</v>
      </c>
      <c r="C1029" s="4" t="s">
        <v>499</v>
      </c>
      <c r="D1029" s="4" t="s">
        <v>500</v>
      </c>
      <c r="E1029" s="4" t="s">
        <v>87</v>
      </c>
      <c r="F1029" s="4">
        <v>120</v>
      </c>
      <c r="G1029" s="4">
        <v>394</v>
      </c>
      <c r="H1029" s="4">
        <v>0</v>
      </c>
      <c r="I1029">
        <f t="shared" si="160"/>
        <v>514</v>
      </c>
      <c r="J1029">
        <f t="shared" si="161"/>
        <v>0.23346303501945526</v>
      </c>
      <c r="K1029">
        <f t="shared" si="162"/>
        <v>0.7665369649805448</v>
      </c>
      <c r="L1029">
        <f t="shared" si="163"/>
        <v>0</v>
      </c>
      <c r="M1029">
        <f>I1029*Diccionario!$B$36</f>
        <v>1.1410900784313724</v>
      </c>
      <c r="N1029">
        <f>M1029*Diccionario!$B$37</f>
        <v>0.11525009792156862</v>
      </c>
      <c r="O1029">
        <f>N1029*Diccionario!$B$38</f>
        <v>1.7287514688235292E-2</v>
      </c>
      <c r="P1029">
        <f>O1029*Diccionario!$B$39</f>
        <v>1.5558763219411763E-2</v>
      </c>
      <c r="Q1029">
        <f>P1029*Diccionario!$B$40</f>
        <v>6.2235052877647051E-3</v>
      </c>
      <c r="R1029">
        <f>Q1029*Diccionario!$B$41</f>
        <v>4.0452784370470585E-3</v>
      </c>
      <c r="S1029">
        <f t="shared" si="164"/>
        <v>4.0452784370470585E-3</v>
      </c>
      <c r="T1029">
        <f>I1029*Diccionario!$B$36</f>
        <v>1.1410900784313724</v>
      </c>
      <c r="U1029">
        <f>T1029*Diccionario!$B$42</f>
        <v>0.11525009792156862</v>
      </c>
      <c r="V1029">
        <f>U1029*Diccionario!$B$43</f>
        <v>9.7962583233333331E-2</v>
      </c>
      <c r="W1029">
        <f>V1029*Diccionario!$B$44</f>
        <v>1.8612890814333333E-2</v>
      </c>
      <c r="X1029">
        <f>W1029*Diccionario!$B$45</f>
        <v>7.2590274175900003E-3</v>
      </c>
      <c r="Y1029">
        <f>X1029*Diccionario!$B$46</f>
        <v>6.4605344016551002E-3</v>
      </c>
      <c r="Z1029">
        <f>Y1029*Diccionario!$B$47</f>
        <v>2.3903977286123868E-3</v>
      </c>
      <c r="AA1029">
        <f>Z1029*Diccionario!$B$48</f>
        <v>2.3903977286123868E-3</v>
      </c>
      <c r="AB1029">
        <f>AA1029*Diccionario!$B$49</f>
        <v>1.7927982964592902E-3</v>
      </c>
      <c r="AC1029">
        <f t="shared" si="165"/>
        <v>1.7927982964592902E-3</v>
      </c>
      <c r="AD1029">
        <f t="shared" si="166"/>
        <v>5.8380767335063487E-3</v>
      </c>
      <c r="AE1029">
        <f t="shared" si="167"/>
        <v>9.7832559612290722E-6</v>
      </c>
      <c r="AF1029" t="e">
        <f ca="1">IF(AD1029="","",_xludf.RANK.EQ(AD1029,$AD$2:$AD$5513,0))</f>
        <v>#NAME?</v>
      </c>
      <c r="AH1029" t="str">
        <f t="shared" si="168"/>
        <v>Baja</v>
      </c>
      <c r="AI1029" t="s">
        <v>153</v>
      </c>
      <c r="AJ1029" t="str">
        <f>IFERROR(VLOOKUP(B1029,Maestro_Regionales!$A$2:$B$35,2,FALSE),"Otras zonas")</f>
        <v>Costa</v>
      </c>
      <c r="AK1029" t="str">
        <f t="shared" si="169"/>
        <v>NUEVA EPS | Costa</v>
      </c>
    </row>
    <row r="1030" spans="1:37">
      <c r="A1030" s="4" t="s">
        <v>419</v>
      </c>
      <c r="B1030" s="4" t="s">
        <v>420</v>
      </c>
      <c r="C1030" s="4" t="s">
        <v>499</v>
      </c>
      <c r="D1030" s="4" t="s">
        <v>500</v>
      </c>
      <c r="E1030" s="4" t="s">
        <v>88</v>
      </c>
      <c r="F1030" s="4">
        <v>17</v>
      </c>
      <c r="G1030" s="4">
        <v>320</v>
      </c>
      <c r="H1030" s="4">
        <v>0</v>
      </c>
      <c r="I1030">
        <f t="shared" si="160"/>
        <v>337</v>
      </c>
      <c r="J1030">
        <f t="shared" si="161"/>
        <v>5.0445103857566766E-2</v>
      </c>
      <c r="K1030">
        <f t="shared" si="162"/>
        <v>0.94955489614243327</v>
      </c>
      <c r="L1030">
        <f t="shared" si="163"/>
        <v>0</v>
      </c>
      <c r="M1030">
        <f>I1030*Diccionario!$B$36</f>
        <v>0.74814660784313725</v>
      </c>
      <c r="N1030">
        <f>M1030*Diccionario!$B$37</f>
        <v>7.5562807392156872E-2</v>
      </c>
      <c r="O1030">
        <f>N1030*Diccionario!$B$38</f>
        <v>1.1334421108823531E-2</v>
      </c>
      <c r="P1030">
        <f>O1030*Diccionario!$B$39</f>
        <v>1.0200978997941179E-2</v>
      </c>
      <c r="Q1030">
        <f>P1030*Diccionario!$B$40</f>
        <v>4.0803915991764715E-3</v>
      </c>
      <c r="R1030">
        <f>Q1030*Diccionario!$B$41</f>
        <v>2.6522545394647066E-3</v>
      </c>
      <c r="S1030">
        <f t="shared" si="164"/>
        <v>2.6522545394647066E-3</v>
      </c>
      <c r="T1030">
        <f>I1030*Diccionario!$B$36</f>
        <v>0.74814660784313725</v>
      </c>
      <c r="U1030">
        <f>T1030*Diccionario!$B$42</f>
        <v>7.5562807392156872E-2</v>
      </c>
      <c r="V1030">
        <f>U1030*Diccionario!$B$43</f>
        <v>6.4228386283333341E-2</v>
      </c>
      <c r="W1030">
        <f>V1030*Diccionario!$B$44</f>
        <v>1.2203393393833336E-2</v>
      </c>
      <c r="X1030">
        <f>W1030*Diccionario!$B$45</f>
        <v>4.7593234235950013E-3</v>
      </c>
      <c r="Y1030">
        <f>X1030*Diccionario!$B$46</f>
        <v>4.2357978469995516E-3</v>
      </c>
      <c r="Z1030">
        <f>Y1030*Diccionario!$B$47</f>
        <v>1.5672452033898342E-3</v>
      </c>
      <c r="AA1030">
        <f>Z1030*Diccionario!$B$48</f>
        <v>1.5672452033898342E-3</v>
      </c>
      <c r="AB1030">
        <f>AA1030*Diccionario!$B$49</f>
        <v>1.1754339025423755E-3</v>
      </c>
      <c r="AC1030">
        <f t="shared" si="165"/>
        <v>1.1754339025423755E-3</v>
      </c>
      <c r="AD1030">
        <f t="shared" si="166"/>
        <v>3.8276884420070821E-3</v>
      </c>
      <c r="AE1030">
        <f t="shared" si="167"/>
        <v>6.4143137333350171E-6</v>
      </c>
      <c r="AF1030" t="e">
        <f ca="1">IF(AD1030="","",_xludf.RANK.EQ(AD1030,$AD$2:$AD$5513,0))</f>
        <v>#NAME?</v>
      </c>
      <c r="AH1030" t="str">
        <f t="shared" si="168"/>
        <v>Baja</v>
      </c>
      <c r="AI1030" t="s">
        <v>153</v>
      </c>
      <c r="AJ1030" t="str">
        <f>IFERROR(VLOOKUP(B1030,Maestro_Regionales!$A$2:$B$35,2,FALSE),"Otras zonas")</f>
        <v>Costa</v>
      </c>
      <c r="AK1030" t="str">
        <f t="shared" si="169"/>
        <v>COOSALUD EPS | Costa</v>
      </c>
    </row>
    <row r="1031" spans="1:37">
      <c r="A1031" s="4" t="s">
        <v>419</v>
      </c>
      <c r="B1031" s="4" t="s">
        <v>420</v>
      </c>
      <c r="C1031" s="4" t="s">
        <v>499</v>
      </c>
      <c r="D1031" s="4" t="s">
        <v>500</v>
      </c>
      <c r="E1031" s="4" t="s">
        <v>90</v>
      </c>
      <c r="F1031" s="4">
        <v>0</v>
      </c>
      <c r="G1031" s="4">
        <v>0</v>
      </c>
      <c r="H1031" s="4">
        <v>239</v>
      </c>
      <c r="I1031">
        <f t="shared" si="160"/>
        <v>239</v>
      </c>
      <c r="J1031">
        <f t="shared" si="161"/>
        <v>0</v>
      </c>
      <c r="K1031">
        <f t="shared" si="162"/>
        <v>0</v>
      </c>
      <c r="L1031">
        <f t="shared" si="163"/>
        <v>1</v>
      </c>
      <c r="M1031">
        <f>I1031*Diccionario!$B$36</f>
        <v>0.53058468627450972</v>
      </c>
      <c r="N1031">
        <f>M1031*Diccionario!$B$37</f>
        <v>5.3589053313725488E-2</v>
      </c>
      <c r="O1031">
        <f>N1031*Diccionario!$B$38</f>
        <v>8.0383579970588221E-3</v>
      </c>
      <c r="P1031">
        <f>O1031*Diccionario!$B$39</f>
        <v>7.2345221973529397E-3</v>
      </c>
      <c r="Q1031">
        <f>P1031*Diccionario!$B$40</f>
        <v>2.8938088789411762E-3</v>
      </c>
      <c r="R1031">
        <f>Q1031*Diccionario!$B$41</f>
        <v>1.8809757713117647E-3</v>
      </c>
      <c r="S1031">
        <f t="shared" si="164"/>
        <v>1.8809757713117647E-3</v>
      </c>
      <c r="T1031">
        <f>I1031*Diccionario!$B$36</f>
        <v>0.53058468627450972</v>
      </c>
      <c r="U1031">
        <f>T1031*Diccionario!$B$42</f>
        <v>5.3589053313725488E-2</v>
      </c>
      <c r="V1031">
        <f>U1031*Diccionario!$B$43</f>
        <v>4.555069531666666E-2</v>
      </c>
      <c r="W1031">
        <f>V1031*Diccionario!$B$44</f>
        <v>8.6546321101666664E-3</v>
      </c>
      <c r="X1031">
        <f>W1031*Diccionario!$B$45</f>
        <v>3.3753065229650001E-3</v>
      </c>
      <c r="Y1031">
        <f>X1031*Diccionario!$B$46</f>
        <v>3.00402280543885E-3</v>
      </c>
      <c r="Z1031">
        <f>Y1031*Diccionario!$B$47</f>
        <v>1.1114884380123745E-3</v>
      </c>
      <c r="AA1031">
        <f>Z1031*Diccionario!$B$48</f>
        <v>1.1114884380123745E-3</v>
      </c>
      <c r="AB1031">
        <f>AA1031*Diccionario!$B$49</f>
        <v>8.3361632850928089E-4</v>
      </c>
      <c r="AC1031">
        <f t="shared" si="165"/>
        <v>8.3361632850928089E-4</v>
      </c>
      <c r="AD1031">
        <f t="shared" si="166"/>
        <v>2.7145920998210456E-3</v>
      </c>
      <c r="AE1031">
        <f t="shared" si="167"/>
        <v>4.5490236862524291E-6</v>
      </c>
      <c r="AF1031" t="e">
        <f ca="1">IF(AD1031="","",_xludf.RANK.EQ(AD1031,$AD$2:$AD$5513,0))</f>
        <v>#NAME?</v>
      </c>
      <c r="AH1031" t="str">
        <f t="shared" si="168"/>
        <v>Baja</v>
      </c>
      <c r="AI1031" t="s">
        <v>153</v>
      </c>
      <c r="AJ1031" t="str">
        <f>IFERROR(VLOOKUP(B1031,Maestro_Regionales!$A$2:$B$35,2,FALSE),"Otras zonas")</f>
        <v>Costa</v>
      </c>
      <c r="AK1031" t="str">
        <f t="shared" si="169"/>
        <v>REGIMEN DE EXCEPCION | Costa</v>
      </c>
    </row>
    <row r="1032" spans="1:37">
      <c r="A1032" s="4" t="s">
        <v>419</v>
      </c>
      <c r="B1032" s="4" t="s">
        <v>420</v>
      </c>
      <c r="C1032" s="4" t="s">
        <v>499</v>
      </c>
      <c r="D1032" s="4" t="s">
        <v>500</v>
      </c>
      <c r="E1032" s="4" t="s">
        <v>93</v>
      </c>
      <c r="F1032" s="4">
        <v>88</v>
      </c>
      <c r="G1032" s="4">
        <v>0</v>
      </c>
      <c r="H1032" s="4">
        <v>0</v>
      </c>
      <c r="I1032">
        <f t="shared" si="160"/>
        <v>88</v>
      </c>
      <c r="J1032">
        <f t="shared" si="161"/>
        <v>1</v>
      </c>
      <c r="K1032">
        <f t="shared" si="162"/>
        <v>0</v>
      </c>
      <c r="L1032">
        <f t="shared" si="163"/>
        <v>0</v>
      </c>
      <c r="M1032">
        <f>I1032*Diccionario!$B$36</f>
        <v>0.19536172549019606</v>
      </c>
      <c r="N1032">
        <f>M1032*Diccionario!$B$37</f>
        <v>1.9731534274509802E-2</v>
      </c>
      <c r="O1032">
        <f>N1032*Diccionario!$B$38</f>
        <v>2.9597301411764701E-3</v>
      </c>
      <c r="P1032">
        <f>O1032*Diccionario!$B$39</f>
        <v>2.6637571270588232E-3</v>
      </c>
      <c r="Q1032">
        <f>P1032*Diccionario!$B$40</f>
        <v>1.0655028508235293E-3</v>
      </c>
      <c r="R1032">
        <f>Q1032*Diccionario!$B$41</f>
        <v>6.9257685303529407E-4</v>
      </c>
      <c r="S1032">
        <f t="shared" si="164"/>
        <v>6.9257685303529407E-4</v>
      </c>
      <c r="T1032">
        <f>I1032*Diccionario!$B$36</f>
        <v>0.19536172549019606</v>
      </c>
      <c r="U1032">
        <f>T1032*Diccionario!$B$42</f>
        <v>1.9731534274509802E-2</v>
      </c>
      <c r="V1032">
        <f>U1032*Diccionario!$B$43</f>
        <v>1.6771804133333332E-2</v>
      </c>
      <c r="W1032">
        <f>V1032*Diccionario!$B$44</f>
        <v>3.186642785333333E-3</v>
      </c>
      <c r="X1032">
        <f>W1032*Diccionario!$B$45</f>
        <v>1.24279068628E-3</v>
      </c>
      <c r="Y1032">
        <f>X1032*Diccionario!$B$46</f>
        <v>1.1060837107892E-3</v>
      </c>
      <c r="Z1032">
        <f>Y1032*Diccionario!$B$47</f>
        <v>4.0925097299200397E-4</v>
      </c>
      <c r="AA1032">
        <f>Z1032*Diccionario!$B$48</f>
        <v>4.0925097299200397E-4</v>
      </c>
      <c r="AB1032">
        <f>AA1032*Diccionario!$B$49</f>
        <v>3.0693822974400299E-4</v>
      </c>
      <c r="AC1032">
        <f t="shared" si="165"/>
        <v>3.0693822974400299E-4</v>
      </c>
      <c r="AD1032">
        <f t="shared" si="166"/>
        <v>9.9951508277929717E-4</v>
      </c>
      <c r="AE1032">
        <f t="shared" si="167"/>
        <v>1.6749543279925262E-6</v>
      </c>
      <c r="AF1032" t="e">
        <f ca="1">IF(AD1032="","",_xludf.RANK.EQ(AD1032,$AD$2:$AD$5513,0))</f>
        <v>#NAME?</v>
      </c>
      <c r="AH1032" t="str">
        <f t="shared" si="168"/>
        <v>Baja</v>
      </c>
      <c r="AI1032" t="s">
        <v>153</v>
      </c>
      <c r="AJ1032" t="str">
        <f>IFERROR(VLOOKUP(B1032,Maestro_Regionales!$A$2:$B$35,2,FALSE),"Otras zonas")</f>
        <v>Costa</v>
      </c>
      <c r="AK1032" t="str">
        <f t="shared" si="169"/>
        <v>FERRONALES - EAS | Costa</v>
      </c>
    </row>
    <row r="1033" spans="1:37">
      <c r="A1033" s="4" t="s">
        <v>419</v>
      </c>
      <c r="B1033" s="4" t="s">
        <v>420</v>
      </c>
      <c r="C1033" s="4" t="s">
        <v>499</v>
      </c>
      <c r="D1033" s="4" t="s">
        <v>500</v>
      </c>
      <c r="E1033" s="4" t="s">
        <v>70</v>
      </c>
      <c r="F1033" s="4">
        <v>3</v>
      </c>
      <c r="G1033" s="4">
        <v>0</v>
      </c>
      <c r="H1033" s="4">
        <v>0</v>
      </c>
      <c r="I1033">
        <f t="shared" si="160"/>
        <v>3</v>
      </c>
      <c r="J1033">
        <f t="shared" si="161"/>
        <v>1</v>
      </c>
      <c r="K1033">
        <f t="shared" si="162"/>
        <v>0</v>
      </c>
      <c r="L1033">
        <f t="shared" si="163"/>
        <v>0</v>
      </c>
      <c r="M1033">
        <f>I1033*Diccionario!$B$36</f>
        <v>6.6600588235294113E-3</v>
      </c>
      <c r="N1033">
        <f>M1033*Diccionario!$B$37</f>
        <v>6.7266594117647055E-4</v>
      </c>
      <c r="O1033">
        <f>N1033*Diccionario!$B$38</f>
        <v>1.0089989117647057E-4</v>
      </c>
      <c r="P1033">
        <f>O1033*Diccionario!$B$39</f>
        <v>9.0809902058823516E-5</v>
      </c>
      <c r="Q1033">
        <f>P1033*Diccionario!$B$40</f>
        <v>3.6323960823529406E-5</v>
      </c>
      <c r="R1033">
        <f>Q1033*Diccionario!$B$41</f>
        <v>2.3610574535294115E-5</v>
      </c>
      <c r="S1033">
        <f t="shared" si="164"/>
        <v>2.3610574535294115E-5</v>
      </c>
      <c r="T1033">
        <f>I1033*Diccionario!$B$36</f>
        <v>6.6600588235294113E-3</v>
      </c>
      <c r="U1033">
        <f>T1033*Diccionario!$B$42</f>
        <v>6.7266594117647055E-4</v>
      </c>
      <c r="V1033">
        <f>U1033*Diccionario!$B$43</f>
        <v>5.7176604999999994E-4</v>
      </c>
      <c r="W1033">
        <f>V1033*Diccionario!$B$44</f>
        <v>1.0863554949999999E-4</v>
      </c>
      <c r="X1033">
        <f>W1033*Diccionario!$B$45</f>
        <v>4.2367864304999996E-5</v>
      </c>
      <c r="Y1033">
        <f>X1033*Diccionario!$B$46</f>
        <v>3.7707399231449999E-5</v>
      </c>
      <c r="Z1033">
        <f>Y1033*Diccionario!$B$47</f>
        <v>1.3951737715636499E-5</v>
      </c>
      <c r="AA1033">
        <f>Z1033*Diccionario!$B$48</f>
        <v>1.3951737715636499E-5</v>
      </c>
      <c r="AB1033">
        <f>AA1033*Diccionario!$B$49</f>
        <v>1.0463803286727374E-5</v>
      </c>
      <c r="AC1033">
        <f t="shared" si="165"/>
        <v>1.0463803286727374E-5</v>
      </c>
      <c r="AD1033">
        <f t="shared" si="166"/>
        <v>3.4074377822021491E-5</v>
      </c>
      <c r="AE1033">
        <f t="shared" si="167"/>
        <v>5.7100715727017936E-8</v>
      </c>
      <c r="AF1033" t="e">
        <f ca="1">IF(AD1033="","",_xludf.RANK.EQ(AD1033,$AD$2:$AD$5513,0))</f>
        <v>#NAME?</v>
      </c>
      <c r="AH1033" t="str">
        <f t="shared" si="168"/>
        <v>Baja</v>
      </c>
      <c r="AI1033" t="s">
        <v>153</v>
      </c>
      <c r="AJ1033" t="str">
        <f>IFERROR(VLOOKUP(B1033,Maestro_Regionales!$A$2:$B$35,2,FALSE),"Otras zonas")</f>
        <v>Costa</v>
      </c>
      <c r="AK1033" t="str">
        <f t="shared" si="169"/>
        <v>EPS SURA | Costa</v>
      </c>
    </row>
    <row r="1034" spans="1:37">
      <c r="A1034" s="4" t="s">
        <v>419</v>
      </c>
      <c r="B1034" s="4" t="s">
        <v>420</v>
      </c>
      <c r="C1034" s="4" t="s">
        <v>499</v>
      </c>
      <c r="D1034" s="4" t="s">
        <v>500</v>
      </c>
      <c r="E1034" s="4" t="s">
        <v>85</v>
      </c>
      <c r="F1034" s="4">
        <v>0</v>
      </c>
      <c r="G1034" s="4">
        <v>1</v>
      </c>
      <c r="H1034" s="4">
        <v>0</v>
      </c>
      <c r="I1034">
        <f t="shared" si="160"/>
        <v>1</v>
      </c>
      <c r="J1034">
        <f t="shared" si="161"/>
        <v>0</v>
      </c>
      <c r="K1034">
        <f t="shared" si="162"/>
        <v>1</v>
      </c>
      <c r="L1034">
        <f t="shared" si="163"/>
        <v>0</v>
      </c>
      <c r="M1034">
        <f>I1034*Diccionario!$B$36</f>
        <v>2.2200196078431371E-3</v>
      </c>
      <c r="N1034">
        <f>M1034*Diccionario!$B$37</f>
        <v>2.2422198039215687E-4</v>
      </c>
      <c r="O1034">
        <f>N1034*Diccionario!$B$38</f>
        <v>3.3633297058823532E-5</v>
      </c>
      <c r="P1034">
        <f>O1034*Diccionario!$B$39</f>
        <v>3.026996735294118E-5</v>
      </c>
      <c r="Q1034">
        <f>P1034*Diccionario!$B$40</f>
        <v>1.2107986941176473E-5</v>
      </c>
      <c r="R1034">
        <f>Q1034*Diccionario!$B$41</f>
        <v>7.870191511764708E-6</v>
      </c>
      <c r="S1034">
        <f t="shared" si="164"/>
        <v>7.870191511764708E-6</v>
      </c>
      <c r="T1034">
        <f>I1034*Diccionario!$B$36</f>
        <v>2.2200196078431371E-3</v>
      </c>
      <c r="U1034">
        <f>T1034*Diccionario!$B$42</f>
        <v>2.2422198039215687E-4</v>
      </c>
      <c r="V1034">
        <f>U1034*Diccionario!$B$43</f>
        <v>1.9058868333333333E-4</v>
      </c>
      <c r="W1034">
        <f>V1034*Diccionario!$B$44</f>
        <v>3.6211849833333333E-5</v>
      </c>
      <c r="X1034">
        <f>W1034*Diccionario!$B$45</f>
        <v>1.4122621435000001E-5</v>
      </c>
      <c r="Y1034">
        <f>X1034*Diccionario!$B$46</f>
        <v>1.256913307715E-5</v>
      </c>
      <c r="Z1034">
        <f>Y1034*Diccionario!$B$47</f>
        <v>4.6505792385454997E-6</v>
      </c>
      <c r="AA1034">
        <f>Z1034*Diccionario!$B$48</f>
        <v>4.6505792385454997E-6</v>
      </c>
      <c r="AB1034">
        <f>AA1034*Diccionario!$B$49</f>
        <v>3.4879344289091247E-6</v>
      </c>
      <c r="AC1034">
        <f t="shared" si="165"/>
        <v>3.4879344289091247E-6</v>
      </c>
      <c r="AD1034">
        <f t="shared" si="166"/>
        <v>1.1358125940673833E-5</v>
      </c>
      <c r="AE1034">
        <f t="shared" si="167"/>
        <v>1.9033571909005983E-8</v>
      </c>
      <c r="AF1034" t="e">
        <f ca="1">IF(AD1034="","",_xludf.RANK.EQ(AD1034,$AD$2:$AD$5513,0))</f>
        <v>#NAME?</v>
      </c>
      <c r="AH1034" t="str">
        <f t="shared" si="168"/>
        <v>Baja</v>
      </c>
      <c r="AI1034" t="s">
        <v>153</v>
      </c>
      <c r="AJ1034" t="str">
        <f>IFERROR(VLOOKUP(B1034,Maestro_Regionales!$A$2:$B$35,2,FALSE),"Otras zonas")</f>
        <v>Costa</v>
      </c>
      <c r="AK1034" t="str">
        <f t="shared" si="169"/>
        <v>SALUD TOTAL EPS | Costa</v>
      </c>
    </row>
    <row r="1035" spans="1:37">
      <c r="A1035" s="4" t="s">
        <v>419</v>
      </c>
      <c r="B1035" s="4" t="s">
        <v>420</v>
      </c>
      <c r="C1035" s="4" t="s">
        <v>501</v>
      </c>
      <c r="D1035" s="4" t="s">
        <v>502</v>
      </c>
      <c r="E1035" s="4" t="s">
        <v>77</v>
      </c>
      <c r="F1035" s="4">
        <v>1595</v>
      </c>
      <c r="G1035" s="4">
        <v>11158</v>
      </c>
      <c r="H1035" s="4">
        <v>0</v>
      </c>
      <c r="I1035">
        <f t="shared" si="160"/>
        <v>12753</v>
      </c>
      <c r="J1035">
        <f t="shared" si="161"/>
        <v>0.12506861130714342</v>
      </c>
      <c r="K1035">
        <f t="shared" si="162"/>
        <v>0.87493138869285658</v>
      </c>
      <c r="L1035">
        <f t="shared" si="163"/>
        <v>0</v>
      </c>
      <c r="M1035">
        <f>I1035*Diccionario!$B$36</f>
        <v>28.311910058823528</v>
      </c>
      <c r="N1035">
        <f>M1035*Diccionario!$B$37</f>
        <v>2.8595029159411767</v>
      </c>
      <c r="O1035">
        <f>N1035*Diccionario!$B$38</f>
        <v>0.4289254373911765</v>
      </c>
      <c r="P1035">
        <f>O1035*Diccionario!$B$39</f>
        <v>0.38603289365205884</v>
      </c>
      <c r="Q1035">
        <f>P1035*Diccionario!$B$40</f>
        <v>0.15441315746082354</v>
      </c>
      <c r="R1035">
        <f>Q1035*Diccionario!$B$41</f>
        <v>0.1003685523495353</v>
      </c>
      <c r="S1035">
        <f t="shared" si="164"/>
        <v>0.1003685523495353</v>
      </c>
      <c r="T1035">
        <f>I1035*Diccionario!$B$36</f>
        <v>28.311910058823528</v>
      </c>
      <c r="U1035">
        <f>T1035*Diccionario!$B$42</f>
        <v>2.8595029159411767</v>
      </c>
      <c r="V1035">
        <f>U1035*Diccionario!$B$43</f>
        <v>2.4305774785500001</v>
      </c>
      <c r="W1035">
        <f>V1035*Diccionario!$B$44</f>
        <v>0.46180972092450001</v>
      </c>
      <c r="X1035">
        <f>W1035*Diccionario!$B$45</f>
        <v>0.180105791160555</v>
      </c>
      <c r="Y1035">
        <f>X1035*Diccionario!$B$46</f>
        <v>0.16029415413289394</v>
      </c>
      <c r="Z1035">
        <f>Y1035*Diccionario!$B$47</f>
        <v>5.9308837029170759E-2</v>
      </c>
      <c r="AA1035">
        <f>Z1035*Diccionario!$B$48</f>
        <v>5.9308837029170759E-2</v>
      </c>
      <c r="AB1035">
        <f>AA1035*Diccionario!$B$49</f>
        <v>4.4481627771878071E-2</v>
      </c>
      <c r="AC1035">
        <f t="shared" si="165"/>
        <v>4.4481627771878071E-2</v>
      </c>
      <c r="AD1035">
        <f t="shared" si="166"/>
        <v>0.14485018012141337</v>
      </c>
      <c r="AE1035">
        <f t="shared" si="167"/>
        <v>2.4273514255555327E-4</v>
      </c>
      <c r="AF1035" t="e">
        <f ca="1">IF(AD1035="","",_xludf.RANK.EQ(AD1035,$AD$2:$AD$5513,0))</f>
        <v>#NAME?</v>
      </c>
      <c r="AH1035" t="str">
        <f t="shared" si="168"/>
        <v>Media</v>
      </c>
      <c r="AI1035" t="s">
        <v>153</v>
      </c>
      <c r="AJ1035" t="str">
        <f>IFERROR(VLOOKUP(B1035,Maestro_Regionales!$A$2:$B$35,2,FALSE),"Otras zonas")</f>
        <v>Costa</v>
      </c>
      <c r="AK1035" t="str">
        <f t="shared" si="169"/>
        <v>MUTUAL SER | Costa</v>
      </c>
    </row>
    <row r="1036" spans="1:37">
      <c r="A1036" s="4" t="s">
        <v>419</v>
      </c>
      <c r="B1036" s="4" t="s">
        <v>420</v>
      </c>
      <c r="C1036" s="4" t="s">
        <v>501</v>
      </c>
      <c r="D1036" s="4" t="s">
        <v>502</v>
      </c>
      <c r="E1036" s="4" t="s">
        <v>87</v>
      </c>
      <c r="F1036" s="4">
        <v>110</v>
      </c>
      <c r="G1036" s="4">
        <v>378</v>
      </c>
      <c r="H1036" s="4">
        <v>0</v>
      </c>
      <c r="I1036">
        <f t="shared" si="160"/>
        <v>488</v>
      </c>
      <c r="J1036">
        <f t="shared" si="161"/>
        <v>0.22540983606557377</v>
      </c>
      <c r="K1036">
        <f t="shared" si="162"/>
        <v>0.77459016393442626</v>
      </c>
      <c r="L1036">
        <f t="shared" si="163"/>
        <v>0</v>
      </c>
      <c r="M1036">
        <f>I1036*Diccionario!$B$36</f>
        <v>1.0833695686274509</v>
      </c>
      <c r="N1036">
        <f>M1036*Diccionario!$B$37</f>
        <v>0.10942032643137255</v>
      </c>
      <c r="O1036">
        <f>N1036*Diccionario!$B$38</f>
        <v>1.6413048964705881E-2</v>
      </c>
      <c r="P1036">
        <f>O1036*Diccionario!$B$39</f>
        <v>1.4771744068235292E-2</v>
      </c>
      <c r="Q1036">
        <f>P1036*Diccionario!$B$40</f>
        <v>5.9086976272941169E-3</v>
      </c>
      <c r="R1036">
        <f>Q1036*Diccionario!$B$41</f>
        <v>3.840653457741176E-3</v>
      </c>
      <c r="S1036">
        <f t="shared" si="164"/>
        <v>3.840653457741176E-3</v>
      </c>
      <c r="T1036">
        <f>I1036*Diccionario!$B$36</f>
        <v>1.0833695686274509</v>
      </c>
      <c r="U1036">
        <f>T1036*Diccionario!$B$42</f>
        <v>0.10942032643137255</v>
      </c>
      <c r="V1036">
        <f>U1036*Diccionario!$B$43</f>
        <v>9.3007277466666663E-2</v>
      </c>
      <c r="W1036">
        <f>V1036*Diccionario!$B$44</f>
        <v>1.7671382718666667E-2</v>
      </c>
      <c r="X1036">
        <f>W1036*Diccionario!$B$45</f>
        <v>6.8918392602800001E-3</v>
      </c>
      <c r="Y1036">
        <f>X1036*Diccionario!$B$46</f>
        <v>6.1337369416492003E-3</v>
      </c>
      <c r="Z1036">
        <f>Y1036*Diccionario!$B$47</f>
        <v>2.2694826684102041E-3</v>
      </c>
      <c r="AA1036">
        <f>Z1036*Diccionario!$B$48</f>
        <v>2.2694826684102041E-3</v>
      </c>
      <c r="AB1036">
        <f>AA1036*Diccionario!$B$49</f>
        <v>1.7021120013076532E-3</v>
      </c>
      <c r="AC1036">
        <f t="shared" si="165"/>
        <v>1.7021120013076532E-3</v>
      </c>
      <c r="AD1036">
        <f t="shared" si="166"/>
        <v>5.5427654590488292E-3</v>
      </c>
      <c r="AE1036">
        <f t="shared" si="167"/>
        <v>9.2883830915949166E-6</v>
      </c>
      <c r="AF1036" t="e">
        <f ca="1">IF(AD1036="","",_xludf.RANK.EQ(AD1036,$AD$2:$AD$5513,0))</f>
        <v>#NAME?</v>
      </c>
      <c r="AH1036" t="str">
        <f t="shared" si="168"/>
        <v>Baja</v>
      </c>
      <c r="AI1036" t="s">
        <v>153</v>
      </c>
      <c r="AJ1036" t="str">
        <f>IFERROR(VLOOKUP(B1036,Maestro_Regionales!$A$2:$B$35,2,FALSE),"Otras zonas")</f>
        <v>Costa</v>
      </c>
      <c r="AK1036" t="str">
        <f t="shared" si="169"/>
        <v>NUEVA EPS | Costa</v>
      </c>
    </row>
    <row r="1037" spans="1:37">
      <c r="A1037" s="4" t="s">
        <v>419</v>
      </c>
      <c r="B1037" s="4" t="s">
        <v>420</v>
      </c>
      <c r="C1037" s="4" t="s">
        <v>501</v>
      </c>
      <c r="D1037" s="4" t="s">
        <v>502</v>
      </c>
      <c r="E1037" s="4" t="s">
        <v>90</v>
      </c>
      <c r="F1037" s="4">
        <v>0</v>
      </c>
      <c r="G1037" s="4">
        <v>0</v>
      </c>
      <c r="H1037" s="4">
        <v>265</v>
      </c>
      <c r="I1037">
        <f t="shared" si="160"/>
        <v>265</v>
      </c>
      <c r="J1037">
        <f t="shared" si="161"/>
        <v>0</v>
      </c>
      <c r="K1037">
        <f t="shared" si="162"/>
        <v>0</v>
      </c>
      <c r="L1037">
        <f t="shared" si="163"/>
        <v>1</v>
      </c>
      <c r="M1037">
        <f>I1037*Diccionario!$B$36</f>
        <v>0.58830519607843135</v>
      </c>
      <c r="N1037">
        <f>M1037*Diccionario!$B$37</f>
        <v>5.941882480392157E-2</v>
      </c>
      <c r="O1037">
        <f>N1037*Diccionario!$B$38</f>
        <v>8.9128237205882352E-3</v>
      </c>
      <c r="P1037">
        <f>O1037*Diccionario!$B$39</f>
        <v>8.021541348529412E-3</v>
      </c>
      <c r="Q1037">
        <f>P1037*Diccionario!$B$40</f>
        <v>3.2086165394117649E-3</v>
      </c>
      <c r="R1037">
        <f>Q1037*Diccionario!$B$41</f>
        <v>2.0856007506176474E-3</v>
      </c>
      <c r="S1037">
        <f t="shared" si="164"/>
        <v>2.0856007506176474E-3</v>
      </c>
      <c r="T1037">
        <f>I1037*Diccionario!$B$36</f>
        <v>0.58830519607843135</v>
      </c>
      <c r="U1037">
        <f>T1037*Diccionario!$B$42</f>
        <v>5.941882480392157E-2</v>
      </c>
      <c r="V1037">
        <f>U1037*Diccionario!$B$43</f>
        <v>5.0506001083333335E-2</v>
      </c>
      <c r="W1037">
        <f>V1037*Diccionario!$B$44</f>
        <v>9.5961402058333343E-3</v>
      </c>
      <c r="X1037">
        <f>W1037*Diccionario!$B$45</f>
        <v>3.7424946802750007E-3</v>
      </c>
      <c r="Y1037">
        <f>X1037*Diccionario!$B$46</f>
        <v>3.3308202654447508E-3</v>
      </c>
      <c r="Z1037">
        <f>Y1037*Diccionario!$B$47</f>
        <v>1.2324034982145577E-3</v>
      </c>
      <c r="AA1037">
        <f>Z1037*Diccionario!$B$48</f>
        <v>1.2324034982145577E-3</v>
      </c>
      <c r="AB1037">
        <f>AA1037*Diccionario!$B$49</f>
        <v>9.2430262366091827E-4</v>
      </c>
      <c r="AC1037">
        <f t="shared" si="165"/>
        <v>9.2430262366091827E-4</v>
      </c>
      <c r="AD1037">
        <f t="shared" si="166"/>
        <v>3.0099033742785656E-3</v>
      </c>
      <c r="AE1037">
        <f t="shared" si="167"/>
        <v>5.0438965558865847E-6</v>
      </c>
      <c r="AF1037" t="e">
        <f ca="1">IF(AD1037="","",_xludf.RANK.EQ(AD1037,$AD$2:$AD$5513,0))</f>
        <v>#NAME?</v>
      </c>
      <c r="AH1037" t="str">
        <f t="shared" si="168"/>
        <v>Baja</v>
      </c>
      <c r="AI1037" t="s">
        <v>153</v>
      </c>
      <c r="AJ1037" t="str">
        <f>IFERROR(VLOOKUP(B1037,Maestro_Regionales!$A$2:$B$35,2,FALSE),"Otras zonas")</f>
        <v>Costa</v>
      </c>
      <c r="AK1037" t="str">
        <f t="shared" si="169"/>
        <v>REGIMEN DE EXCEPCION | Costa</v>
      </c>
    </row>
    <row r="1038" spans="1:37">
      <c r="A1038" s="4" t="s">
        <v>419</v>
      </c>
      <c r="B1038" s="4" t="s">
        <v>420</v>
      </c>
      <c r="C1038" s="4" t="s">
        <v>501</v>
      </c>
      <c r="D1038" s="4" t="s">
        <v>502</v>
      </c>
      <c r="E1038" s="4" t="s">
        <v>85</v>
      </c>
      <c r="F1038" s="4">
        <v>1</v>
      </c>
      <c r="G1038" s="4">
        <v>0</v>
      </c>
      <c r="H1038" s="4">
        <v>0</v>
      </c>
      <c r="I1038">
        <f t="shared" si="160"/>
        <v>1</v>
      </c>
      <c r="J1038">
        <f t="shared" si="161"/>
        <v>1</v>
      </c>
      <c r="K1038">
        <f t="shared" si="162"/>
        <v>0</v>
      </c>
      <c r="L1038">
        <f t="shared" si="163"/>
        <v>0</v>
      </c>
      <c r="M1038">
        <f>I1038*Diccionario!$B$36</f>
        <v>2.2200196078431371E-3</v>
      </c>
      <c r="N1038">
        <f>M1038*Diccionario!$B$37</f>
        <v>2.2422198039215687E-4</v>
      </c>
      <c r="O1038">
        <f>N1038*Diccionario!$B$38</f>
        <v>3.3633297058823532E-5</v>
      </c>
      <c r="P1038">
        <f>O1038*Diccionario!$B$39</f>
        <v>3.026996735294118E-5</v>
      </c>
      <c r="Q1038">
        <f>P1038*Diccionario!$B$40</f>
        <v>1.2107986941176473E-5</v>
      </c>
      <c r="R1038">
        <f>Q1038*Diccionario!$B$41</f>
        <v>7.870191511764708E-6</v>
      </c>
      <c r="S1038">
        <f t="shared" si="164"/>
        <v>7.870191511764708E-6</v>
      </c>
      <c r="T1038">
        <f>I1038*Diccionario!$B$36</f>
        <v>2.2200196078431371E-3</v>
      </c>
      <c r="U1038">
        <f>T1038*Diccionario!$B$42</f>
        <v>2.2422198039215687E-4</v>
      </c>
      <c r="V1038">
        <f>U1038*Diccionario!$B$43</f>
        <v>1.9058868333333333E-4</v>
      </c>
      <c r="W1038">
        <f>V1038*Diccionario!$B$44</f>
        <v>3.6211849833333333E-5</v>
      </c>
      <c r="X1038">
        <f>W1038*Diccionario!$B$45</f>
        <v>1.4122621435000001E-5</v>
      </c>
      <c r="Y1038">
        <f>X1038*Diccionario!$B$46</f>
        <v>1.256913307715E-5</v>
      </c>
      <c r="Z1038">
        <f>Y1038*Diccionario!$B$47</f>
        <v>4.6505792385454997E-6</v>
      </c>
      <c r="AA1038">
        <f>Z1038*Diccionario!$B$48</f>
        <v>4.6505792385454997E-6</v>
      </c>
      <c r="AB1038">
        <f>AA1038*Diccionario!$B$49</f>
        <v>3.4879344289091247E-6</v>
      </c>
      <c r="AC1038">
        <f t="shared" si="165"/>
        <v>3.4879344289091247E-6</v>
      </c>
      <c r="AD1038">
        <f t="shared" si="166"/>
        <v>1.1358125940673833E-5</v>
      </c>
      <c r="AE1038">
        <f t="shared" si="167"/>
        <v>1.9033571909005983E-8</v>
      </c>
      <c r="AF1038" t="e">
        <f ca="1">IF(AD1038="","",_xludf.RANK.EQ(AD1038,$AD$2:$AD$5513,0))</f>
        <v>#NAME?</v>
      </c>
      <c r="AH1038" t="str">
        <f t="shared" si="168"/>
        <v>Baja</v>
      </c>
      <c r="AI1038" t="s">
        <v>153</v>
      </c>
      <c r="AJ1038" t="str">
        <f>IFERROR(VLOOKUP(B1038,Maestro_Regionales!$A$2:$B$35,2,FALSE),"Otras zonas")</f>
        <v>Costa</v>
      </c>
      <c r="AK1038" t="str">
        <f t="shared" si="169"/>
        <v>SALUD TOTAL EPS | Costa</v>
      </c>
    </row>
    <row r="1039" spans="1:37">
      <c r="A1039" s="4" t="s">
        <v>419</v>
      </c>
      <c r="B1039" s="4" t="s">
        <v>420</v>
      </c>
      <c r="C1039" s="4" t="s">
        <v>501</v>
      </c>
      <c r="D1039" s="4" t="s">
        <v>502</v>
      </c>
      <c r="E1039" s="4" t="s">
        <v>88</v>
      </c>
      <c r="F1039" s="4">
        <v>0</v>
      </c>
      <c r="G1039" s="4">
        <v>1</v>
      </c>
      <c r="H1039" s="4">
        <v>0</v>
      </c>
      <c r="I1039">
        <f t="shared" si="160"/>
        <v>1</v>
      </c>
      <c r="J1039">
        <f t="shared" si="161"/>
        <v>0</v>
      </c>
      <c r="K1039">
        <f t="shared" si="162"/>
        <v>1</v>
      </c>
      <c r="L1039">
        <f t="shared" si="163"/>
        <v>0</v>
      </c>
      <c r="M1039">
        <f>I1039*Diccionario!$B$36</f>
        <v>2.2200196078431371E-3</v>
      </c>
      <c r="N1039">
        <f>M1039*Diccionario!$B$37</f>
        <v>2.2422198039215687E-4</v>
      </c>
      <c r="O1039">
        <f>N1039*Diccionario!$B$38</f>
        <v>3.3633297058823532E-5</v>
      </c>
      <c r="P1039">
        <f>O1039*Diccionario!$B$39</f>
        <v>3.026996735294118E-5</v>
      </c>
      <c r="Q1039">
        <f>P1039*Diccionario!$B$40</f>
        <v>1.2107986941176473E-5</v>
      </c>
      <c r="R1039">
        <f>Q1039*Diccionario!$B$41</f>
        <v>7.870191511764708E-6</v>
      </c>
      <c r="S1039">
        <f t="shared" si="164"/>
        <v>7.870191511764708E-6</v>
      </c>
      <c r="T1039">
        <f>I1039*Diccionario!$B$36</f>
        <v>2.2200196078431371E-3</v>
      </c>
      <c r="U1039">
        <f>T1039*Diccionario!$B$42</f>
        <v>2.2422198039215687E-4</v>
      </c>
      <c r="V1039">
        <f>U1039*Diccionario!$B$43</f>
        <v>1.9058868333333333E-4</v>
      </c>
      <c r="W1039">
        <f>V1039*Diccionario!$B$44</f>
        <v>3.6211849833333333E-5</v>
      </c>
      <c r="X1039">
        <f>W1039*Diccionario!$B$45</f>
        <v>1.4122621435000001E-5</v>
      </c>
      <c r="Y1039">
        <f>X1039*Diccionario!$B$46</f>
        <v>1.256913307715E-5</v>
      </c>
      <c r="Z1039">
        <f>Y1039*Diccionario!$B$47</f>
        <v>4.6505792385454997E-6</v>
      </c>
      <c r="AA1039">
        <f>Z1039*Diccionario!$B$48</f>
        <v>4.6505792385454997E-6</v>
      </c>
      <c r="AB1039">
        <f>AA1039*Diccionario!$B$49</f>
        <v>3.4879344289091247E-6</v>
      </c>
      <c r="AC1039">
        <f t="shared" si="165"/>
        <v>3.4879344289091247E-6</v>
      </c>
      <c r="AD1039">
        <f t="shared" si="166"/>
        <v>1.1358125940673833E-5</v>
      </c>
      <c r="AE1039">
        <f t="shared" si="167"/>
        <v>1.9033571909005983E-8</v>
      </c>
      <c r="AF1039" t="e">
        <f ca="1">IF(AD1039="","",_xludf.RANK.EQ(AD1039,$AD$2:$AD$5513,0))</f>
        <v>#NAME?</v>
      </c>
      <c r="AH1039" t="str">
        <f t="shared" si="168"/>
        <v>Baja</v>
      </c>
      <c r="AI1039" t="s">
        <v>153</v>
      </c>
      <c r="AJ1039" t="str">
        <f>IFERROR(VLOOKUP(B1039,Maestro_Regionales!$A$2:$B$35,2,FALSE),"Otras zonas")</f>
        <v>Costa</v>
      </c>
      <c r="AK1039" t="str">
        <f t="shared" si="169"/>
        <v>COOSALUD EPS | Costa</v>
      </c>
    </row>
    <row r="1040" spans="1:37">
      <c r="A1040" s="4" t="s">
        <v>419</v>
      </c>
      <c r="B1040" s="4" t="s">
        <v>420</v>
      </c>
      <c r="C1040" s="4" t="s">
        <v>503</v>
      </c>
      <c r="D1040" s="4" t="s">
        <v>504</v>
      </c>
      <c r="E1040" s="4" t="s">
        <v>77</v>
      </c>
      <c r="F1040" s="4">
        <v>800</v>
      </c>
      <c r="G1040" s="4">
        <v>16090</v>
      </c>
      <c r="H1040" s="4">
        <v>0</v>
      </c>
      <c r="I1040">
        <f t="shared" si="160"/>
        <v>16890</v>
      </c>
      <c r="J1040">
        <f t="shared" si="161"/>
        <v>4.7365304914150384E-2</v>
      </c>
      <c r="K1040">
        <f t="shared" si="162"/>
        <v>0.95263469508584964</v>
      </c>
      <c r="L1040">
        <f t="shared" si="163"/>
        <v>0</v>
      </c>
      <c r="M1040">
        <f>I1040*Diccionario!$B$36</f>
        <v>37.496131176470584</v>
      </c>
      <c r="N1040">
        <f>M1040*Diccionario!$B$37</f>
        <v>3.7871092488235294</v>
      </c>
      <c r="O1040">
        <f>N1040*Diccionario!$B$38</f>
        <v>0.56806638732352943</v>
      </c>
      <c r="P1040">
        <f>O1040*Diccionario!$B$39</f>
        <v>0.51125974859117651</v>
      </c>
      <c r="Q1040">
        <f>P1040*Diccionario!$B$40</f>
        <v>0.20450389943647063</v>
      </c>
      <c r="R1040">
        <f>Q1040*Diccionario!$B$41</f>
        <v>0.13292753463370591</v>
      </c>
      <c r="S1040">
        <f t="shared" si="164"/>
        <v>0.13292753463370591</v>
      </c>
      <c r="T1040">
        <f>I1040*Diccionario!$B$36</f>
        <v>37.496131176470584</v>
      </c>
      <c r="U1040">
        <f>T1040*Diccionario!$B$42</f>
        <v>3.7871092488235294</v>
      </c>
      <c r="V1040">
        <f>U1040*Diccionario!$B$43</f>
        <v>3.2190428614999997</v>
      </c>
      <c r="W1040">
        <f>V1040*Diccionario!$B$44</f>
        <v>0.611618143685</v>
      </c>
      <c r="X1040">
        <f>W1040*Diccionario!$B$45</f>
        <v>0.23853107603715001</v>
      </c>
      <c r="Y1040">
        <f>X1040*Diccionario!$B$46</f>
        <v>0.21229265767306352</v>
      </c>
      <c r="Z1040">
        <f>Y1040*Diccionario!$B$47</f>
        <v>7.8548283339033506E-2</v>
      </c>
      <c r="AA1040">
        <f>Z1040*Diccionario!$B$48</f>
        <v>7.8548283339033506E-2</v>
      </c>
      <c r="AB1040">
        <f>AA1040*Diccionario!$B$49</f>
        <v>5.8911212504275126E-2</v>
      </c>
      <c r="AC1040">
        <f t="shared" si="165"/>
        <v>5.8911212504275126E-2</v>
      </c>
      <c r="AD1040">
        <f t="shared" si="166"/>
        <v>0.19183874713798105</v>
      </c>
      <c r="AE1040">
        <f t="shared" si="167"/>
        <v>3.2147702954311104E-4</v>
      </c>
      <c r="AF1040" t="e">
        <f ca="1">IF(AD1040="","",_xludf.RANK.EQ(AD1040,$AD$2:$AD$5513,0))</f>
        <v>#NAME?</v>
      </c>
      <c r="AH1040" t="str">
        <f t="shared" si="168"/>
        <v>Media</v>
      </c>
      <c r="AI1040" t="s">
        <v>153</v>
      </c>
      <c r="AJ1040" t="str">
        <f>IFERROR(VLOOKUP(B1040,Maestro_Regionales!$A$2:$B$35,2,FALSE),"Otras zonas")</f>
        <v>Costa</v>
      </c>
      <c r="AK1040" t="str">
        <f t="shared" si="169"/>
        <v>MUTUAL SER | Costa</v>
      </c>
    </row>
    <row r="1041" spans="1:37">
      <c r="A1041" s="4" t="s">
        <v>419</v>
      </c>
      <c r="B1041" s="4" t="s">
        <v>420</v>
      </c>
      <c r="C1041" s="4" t="s">
        <v>503</v>
      </c>
      <c r="D1041" s="4" t="s">
        <v>504</v>
      </c>
      <c r="E1041" s="4" t="s">
        <v>89</v>
      </c>
      <c r="F1041" s="4">
        <v>40</v>
      </c>
      <c r="G1041" s="4">
        <v>4628</v>
      </c>
      <c r="H1041" s="4">
        <v>0</v>
      </c>
      <c r="I1041">
        <f t="shared" si="160"/>
        <v>4668</v>
      </c>
      <c r="J1041">
        <f t="shared" si="161"/>
        <v>8.5689802913453302E-3</v>
      </c>
      <c r="K1041">
        <f t="shared" si="162"/>
        <v>0.99143101970865466</v>
      </c>
      <c r="L1041">
        <f t="shared" si="163"/>
        <v>0</v>
      </c>
      <c r="M1041">
        <f>I1041*Diccionario!$B$36</f>
        <v>10.363051529411765</v>
      </c>
      <c r="N1041">
        <f>M1041*Diccionario!$B$37</f>
        <v>1.0466682044705884</v>
      </c>
      <c r="O1041">
        <f>N1041*Diccionario!$B$38</f>
        <v>0.15700023067058824</v>
      </c>
      <c r="P1041">
        <f>O1041*Diccionario!$B$39</f>
        <v>0.14130020760352943</v>
      </c>
      <c r="Q1041">
        <f>P1041*Diccionario!$B$40</f>
        <v>5.6520083041411776E-2</v>
      </c>
      <c r="R1041">
        <f>Q1041*Diccionario!$B$41</f>
        <v>3.6738053976917658E-2</v>
      </c>
      <c r="S1041">
        <f t="shared" si="164"/>
        <v>3.6738053976917658E-2</v>
      </c>
      <c r="T1041">
        <f>I1041*Diccionario!$B$36</f>
        <v>10.363051529411765</v>
      </c>
      <c r="U1041">
        <f>T1041*Diccionario!$B$42</f>
        <v>1.0466682044705884</v>
      </c>
      <c r="V1041">
        <f>U1041*Diccionario!$B$43</f>
        <v>0.88966797380000007</v>
      </c>
      <c r="W1041">
        <f>V1041*Diccionario!$B$44</f>
        <v>0.16903691502200002</v>
      </c>
      <c r="X1041">
        <f>W1041*Diccionario!$B$45</f>
        <v>6.5924396858580009E-2</v>
      </c>
      <c r="Y1041">
        <f>X1041*Diccionario!$B$46</f>
        <v>5.8672713204136209E-2</v>
      </c>
      <c r="Z1041">
        <f>Y1041*Diccionario!$B$47</f>
        <v>2.1708903885530397E-2</v>
      </c>
      <c r="AA1041">
        <f>Z1041*Diccionario!$B$48</f>
        <v>2.1708903885530397E-2</v>
      </c>
      <c r="AB1041">
        <f>AA1041*Diccionario!$B$49</f>
        <v>1.6281677914147797E-2</v>
      </c>
      <c r="AC1041">
        <f t="shared" si="165"/>
        <v>1.6281677914147797E-2</v>
      </c>
      <c r="AD1041">
        <f t="shared" si="166"/>
        <v>5.3019731891065458E-2</v>
      </c>
      <c r="AE1041">
        <f t="shared" si="167"/>
        <v>8.884871367123993E-5</v>
      </c>
      <c r="AF1041" t="e">
        <f ca="1">IF(AD1041="","",_xludf.RANK.EQ(AD1041,$AD$2:$AD$5513,0))</f>
        <v>#NAME?</v>
      </c>
      <c r="AH1041" t="str">
        <f t="shared" si="168"/>
        <v>Baja</v>
      </c>
      <c r="AI1041" t="s">
        <v>153</v>
      </c>
      <c r="AJ1041" t="str">
        <f>IFERROR(VLOOKUP(B1041,Maestro_Regionales!$A$2:$B$35,2,FALSE),"Otras zonas")</f>
        <v>Costa</v>
      </c>
      <c r="AK1041" t="str">
        <f t="shared" si="169"/>
        <v>PROTEGER EPS (ANTES CAJACOPI EPS) | Costa</v>
      </c>
    </row>
    <row r="1042" spans="1:37">
      <c r="A1042" s="4" t="s">
        <v>419</v>
      </c>
      <c r="B1042" s="4" t="s">
        <v>420</v>
      </c>
      <c r="C1042" s="4" t="s">
        <v>503</v>
      </c>
      <c r="D1042" s="4" t="s">
        <v>504</v>
      </c>
      <c r="E1042" s="4" t="s">
        <v>87</v>
      </c>
      <c r="F1042" s="4">
        <v>69</v>
      </c>
      <c r="G1042" s="4">
        <v>625</v>
      </c>
      <c r="H1042" s="4">
        <v>0</v>
      </c>
      <c r="I1042">
        <f t="shared" si="160"/>
        <v>694</v>
      </c>
      <c r="J1042">
        <f t="shared" si="161"/>
        <v>9.9423631123919304E-2</v>
      </c>
      <c r="K1042">
        <f t="shared" si="162"/>
        <v>0.90057636887608072</v>
      </c>
      <c r="L1042">
        <f t="shared" si="163"/>
        <v>0</v>
      </c>
      <c r="M1042">
        <f>I1042*Diccionario!$B$36</f>
        <v>1.5406936078431372</v>
      </c>
      <c r="N1042">
        <f>M1042*Diccionario!$B$37</f>
        <v>0.15561005439215686</v>
      </c>
      <c r="O1042">
        <f>N1042*Diccionario!$B$38</f>
        <v>2.3341508158823528E-2</v>
      </c>
      <c r="P1042">
        <f>O1042*Diccionario!$B$39</f>
        <v>2.1007357342941176E-2</v>
      </c>
      <c r="Q1042">
        <f>P1042*Diccionario!$B$40</f>
        <v>8.4029429371764702E-3</v>
      </c>
      <c r="R1042">
        <f>Q1042*Diccionario!$B$41</f>
        <v>5.4619129091647055E-3</v>
      </c>
      <c r="S1042">
        <f t="shared" si="164"/>
        <v>5.4619129091647055E-3</v>
      </c>
      <c r="T1042">
        <f>I1042*Diccionario!$B$36</f>
        <v>1.5406936078431372</v>
      </c>
      <c r="U1042">
        <f>T1042*Diccionario!$B$42</f>
        <v>0.15561005439215686</v>
      </c>
      <c r="V1042">
        <f>U1042*Diccionario!$B$43</f>
        <v>0.13226854623333334</v>
      </c>
      <c r="W1042">
        <f>V1042*Diccionario!$B$44</f>
        <v>2.5131023784333333E-2</v>
      </c>
      <c r="X1042">
        <f>W1042*Diccionario!$B$45</f>
        <v>9.8010992758900007E-3</v>
      </c>
      <c r="Y1042">
        <f>X1042*Diccionario!$B$46</f>
        <v>8.7229783555421003E-3</v>
      </c>
      <c r="Z1042">
        <f>Y1042*Diccionario!$B$47</f>
        <v>3.2275019915505771E-3</v>
      </c>
      <c r="AA1042">
        <f>Z1042*Diccionario!$B$48</f>
        <v>3.2275019915505771E-3</v>
      </c>
      <c r="AB1042">
        <f>AA1042*Diccionario!$B$49</f>
        <v>2.420626493662933E-3</v>
      </c>
      <c r="AC1042">
        <f t="shared" si="165"/>
        <v>2.420626493662933E-3</v>
      </c>
      <c r="AD1042">
        <f t="shared" si="166"/>
        <v>7.8825394028276385E-3</v>
      </c>
      <c r="AE1042">
        <f t="shared" si="167"/>
        <v>1.3209298904850149E-5</v>
      </c>
      <c r="AF1042" t="e">
        <f ca="1">IF(AD1042="","",_xludf.RANK.EQ(AD1042,$AD$2:$AD$5513,0))</f>
        <v>#NAME?</v>
      </c>
      <c r="AH1042" t="str">
        <f t="shared" si="168"/>
        <v>Baja</v>
      </c>
      <c r="AI1042" t="s">
        <v>153</v>
      </c>
      <c r="AJ1042" t="str">
        <f>IFERROR(VLOOKUP(B1042,Maestro_Regionales!$A$2:$B$35,2,FALSE),"Otras zonas")</f>
        <v>Costa</v>
      </c>
      <c r="AK1042" t="str">
        <f t="shared" si="169"/>
        <v>NUEVA EPS | Costa</v>
      </c>
    </row>
    <row r="1043" spans="1:37">
      <c r="A1043" s="4" t="s">
        <v>419</v>
      </c>
      <c r="B1043" s="4" t="s">
        <v>420</v>
      </c>
      <c r="C1043" s="4" t="s">
        <v>503</v>
      </c>
      <c r="D1043" s="4" t="s">
        <v>504</v>
      </c>
      <c r="E1043" s="4" t="s">
        <v>90</v>
      </c>
      <c r="F1043" s="4">
        <v>0</v>
      </c>
      <c r="G1043" s="4">
        <v>0</v>
      </c>
      <c r="H1043" s="4">
        <v>359</v>
      </c>
      <c r="I1043">
        <f t="shared" si="160"/>
        <v>359</v>
      </c>
      <c r="J1043">
        <f t="shared" si="161"/>
        <v>0</v>
      </c>
      <c r="K1043">
        <f t="shared" si="162"/>
        <v>0</v>
      </c>
      <c r="L1043">
        <f t="shared" si="163"/>
        <v>1</v>
      </c>
      <c r="M1043">
        <f>I1043*Diccionario!$B$36</f>
        <v>0.79698703921568625</v>
      </c>
      <c r="N1043">
        <f>M1043*Diccionario!$B$37</f>
        <v>8.0495690960784322E-2</v>
      </c>
      <c r="O1043">
        <f>N1043*Diccionario!$B$38</f>
        <v>1.2074353644117648E-2</v>
      </c>
      <c r="P1043">
        <f>O1043*Diccionario!$B$39</f>
        <v>1.0866918279705883E-2</v>
      </c>
      <c r="Q1043">
        <f>P1043*Diccionario!$B$40</f>
        <v>4.3467673118823538E-3</v>
      </c>
      <c r="R1043">
        <f>Q1043*Diccionario!$B$41</f>
        <v>2.82539875272353E-3</v>
      </c>
      <c r="S1043">
        <f t="shared" si="164"/>
        <v>2.82539875272353E-3</v>
      </c>
      <c r="T1043">
        <f>I1043*Diccionario!$B$36</f>
        <v>0.79698703921568625</v>
      </c>
      <c r="U1043">
        <f>T1043*Diccionario!$B$42</f>
        <v>8.0495690960784322E-2</v>
      </c>
      <c r="V1043">
        <f>U1043*Diccionario!$B$43</f>
        <v>6.8421337316666678E-2</v>
      </c>
      <c r="W1043">
        <f>V1043*Diccionario!$B$44</f>
        <v>1.300005409016667E-2</v>
      </c>
      <c r="X1043">
        <f>W1043*Diccionario!$B$45</f>
        <v>5.070021095165001E-3</v>
      </c>
      <c r="Y1043">
        <f>X1043*Diccionario!$B$46</f>
        <v>4.5123187746968513E-3</v>
      </c>
      <c r="Z1043">
        <f>Y1043*Diccionario!$B$47</f>
        <v>1.6695579466378351E-3</v>
      </c>
      <c r="AA1043">
        <f>Z1043*Diccionario!$B$48</f>
        <v>1.6695579466378351E-3</v>
      </c>
      <c r="AB1043">
        <f>AA1043*Diccionario!$B$49</f>
        <v>1.2521684599783763E-3</v>
      </c>
      <c r="AC1043">
        <f t="shared" si="165"/>
        <v>1.2521684599783763E-3</v>
      </c>
      <c r="AD1043">
        <f t="shared" si="166"/>
        <v>4.0775672127019063E-3</v>
      </c>
      <c r="AE1043">
        <f t="shared" si="167"/>
        <v>6.833052315333148E-6</v>
      </c>
      <c r="AF1043" t="e">
        <f ca="1">IF(AD1043="","",_xludf.RANK.EQ(AD1043,$AD$2:$AD$5513,0))</f>
        <v>#NAME?</v>
      </c>
      <c r="AH1043" t="str">
        <f t="shared" si="168"/>
        <v>Baja</v>
      </c>
      <c r="AI1043" t="s">
        <v>153</v>
      </c>
      <c r="AJ1043" t="str">
        <f>IFERROR(VLOOKUP(B1043,Maestro_Regionales!$A$2:$B$35,2,FALSE),"Otras zonas")</f>
        <v>Costa</v>
      </c>
      <c r="AK1043" t="str">
        <f t="shared" si="169"/>
        <v>REGIMEN DE EXCEPCION | Costa</v>
      </c>
    </row>
    <row r="1044" spans="1:37">
      <c r="A1044" s="4" t="s">
        <v>419</v>
      </c>
      <c r="B1044" s="4" t="s">
        <v>420</v>
      </c>
      <c r="C1044" s="4" t="s">
        <v>503</v>
      </c>
      <c r="D1044" s="4" t="s">
        <v>504</v>
      </c>
      <c r="E1044" s="4" t="s">
        <v>86</v>
      </c>
      <c r="F1044" s="4">
        <v>1</v>
      </c>
      <c r="G1044" s="4">
        <v>0</v>
      </c>
      <c r="H1044" s="4">
        <v>0</v>
      </c>
      <c r="I1044">
        <f t="shared" si="160"/>
        <v>1</v>
      </c>
      <c r="J1044">
        <f t="shared" si="161"/>
        <v>1</v>
      </c>
      <c r="K1044">
        <f t="shared" si="162"/>
        <v>0</v>
      </c>
      <c r="L1044">
        <f t="shared" si="163"/>
        <v>0</v>
      </c>
      <c r="M1044">
        <f>I1044*Diccionario!$B$36</f>
        <v>2.2200196078431371E-3</v>
      </c>
      <c r="N1044">
        <f>M1044*Diccionario!$B$37</f>
        <v>2.2422198039215687E-4</v>
      </c>
      <c r="O1044">
        <f>N1044*Diccionario!$B$38</f>
        <v>3.3633297058823532E-5</v>
      </c>
      <c r="P1044">
        <f>O1044*Diccionario!$B$39</f>
        <v>3.026996735294118E-5</v>
      </c>
      <c r="Q1044">
        <f>P1044*Diccionario!$B$40</f>
        <v>1.2107986941176473E-5</v>
      </c>
      <c r="R1044">
        <f>Q1044*Diccionario!$B$41</f>
        <v>7.870191511764708E-6</v>
      </c>
      <c r="S1044">
        <f t="shared" si="164"/>
        <v>7.870191511764708E-6</v>
      </c>
      <c r="T1044">
        <f>I1044*Diccionario!$B$36</f>
        <v>2.2200196078431371E-3</v>
      </c>
      <c r="U1044">
        <f>T1044*Diccionario!$B$42</f>
        <v>2.2422198039215687E-4</v>
      </c>
      <c r="V1044">
        <f>U1044*Diccionario!$B$43</f>
        <v>1.9058868333333333E-4</v>
      </c>
      <c r="W1044">
        <f>V1044*Diccionario!$B$44</f>
        <v>3.6211849833333333E-5</v>
      </c>
      <c r="X1044">
        <f>W1044*Diccionario!$B$45</f>
        <v>1.4122621435000001E-5</v>
      </c>
      <c r="Y1044">
        <f>X1044*Diccionario!$B$46</f>
        <v>1.256913307715E-5</v>
      </c>
      <c r="Z1044">
        <f>Y1044*Diccionario!$B$47</f>
        <v>4.6505792385454997E-6</v>
      </c>
      <c r="AA1044">
        <f>Z1044*Diccionario!$B$48</f>
        <v>4.6505792385454997E-6</v>
      </c>
      <c r="AB1044">
        <f>AA1044*Diccionario!$B$49</f>
        <v>3.4879344289091247E-6</v>
      </c>
      <c r="AC1044">
        <f t="shared" si="165"/>
        <v>3.4879344289091247E-6</v>
      </c>
      <c r="AD1044">
        <f t="shared" si="166"/>
        <v>1.1358125940673833E-5</v>
      </c>
      <c r="AE1044">
        <f t="shared" si="167"/>
        <v>1.9033571909005983E-8</v>
      </c>
      <c r="AF1044" t="e">
        <f ca="1">IF(AD1044="","",_xludf.RANK.EQ(AD1044,$AD$2:$AD$5513,0))</f>
        <v>#NAME?</v>
      </c>
      <c r="AH1044" t="str">
        <f t="shared" si="168"/>
        <v>Baja</v>
      </c>
      <c r="AI1044" t="s">
        <v>153</v>
      </c>
      <c r="AJ1044" t="str">
        <f>IFERROR(VLOOKUP(B1044,Maestro_Regionales!$A$2:$B$35,2,FALSE),"Otras zonas")</f>
        <v>Costa</v>
      </c>
      <c r="AK1044" t="str">
        <f t="shared" si="169"/>
        <v>EPS SANITAS | Costa</v>
      </c>
    </row>
    <row r="1045" spans="1:37">
      <c r="A1045" s="4" t="s">
        <v>419</v>
      </c>
      <c r="B1045" s="4" t="s">
        <v>420</v>
      </c>
      <c r="C1045" s="4" t="s">
        <v>503</v>
      </c>
      <c r="D1045" s="4" t="s">
        <v>504</v>
      </c>
      <c r="E1045" s="4" t="s">
        <v>505</v>
      </c>
      <c r="F1045" s="4">
        <v>0</v>
      </c>
      <c r="G1045" s="4">
        <v>1</v>
      </c>
      <c r="H1045" s="4">
        <v>0</v>
      </c>
      <c r="I1045">
        <f t="shared" si="160"/>
        <v>1</v>
      </c>
      <c r="J1045">
        <f t="shared" si="161"/>
        <v>0</v>
      </c>
      <c r="K1045">
        <f t="shared" si="162"/>
        <v>1</v>
      </c>
      <c r="L1045">
        <f t="shared" si="163"/>
        <v>0</v>
      </c>
      <c r="M1045">
        <f>I1045*Diccionario!$B$36</f>
        <v>2.2200196078431371E-3</v>
      </c>
      <c r="N1045">
        <f>M1045*Diccionario!$B$37</f>
        <v>2.2422198039215687E-4</v>
      </c>
      <c r="O1045">
        <f>N1045*Diccionario!$B$38</f>
        <v>3.3633297058823532E-5</v>
      </c>
      <c r="P1045">
        <f>O1045*Diccionario!$B$39</f>
        <v>3.026996735294118E-5</v>
      </c>
      <c r="Q1045">
        <f>P1045*Diccionario!$B$40</f>
        <v>1.2107986941176473E-5</v>
      </c>
      <c r="R1045">
        <f>Q1045*Diccionario!$B$41</f>
        <v>7.870191511764708E-6</v>
      </c>
      <c r="S1045">
        <f t="shared" si="164"/>
        <v>7.870191511764708E-6</v>
      </c>
      <c r="T1045">
        <f>I1045*Diccionario!$B$36</f>
        <v>2.2200196078431371E-3</v>
      </c>
      <c r="U1045">
        <f>T1045*Diccionario!$B$42</f>
        <v>2.2422198039215687E-4</v>
      </c>
      <c r="V1045">
        <f>U1045*Diccionario!$B$43</f>
        <v>1.9058868333333333E-4</v>
      </c>
      <c r="W1045">
        <f>V1045*Diccionario!$B$44</f>
        <v>3.6211849833333333E-5</v>
      </c>
      <c r="X1045">
        <f>W1045*Diccionario!$B$45</f>
        <v>1.4122621435000001E-5</v>
      </c>
      <c r="Y1045">
        <f>X1045*Diccionario!$B$46</f>
        <v>1.256913307715E-5</v>
      </c>
      <c r="Z1045">
        <f>Y1045*Diccionario!$B$47</f>
        <v>4.6505792385454997E-6</v>
      </c>
      <c r="AA1045">
        <f>Z1045*Diccionario!$B$48</f>
        <v>4.6505792385454997E-6</v>
      </c>
      <c r="AB1045">
        <f>AA1045*Diccionario!$B$49</f>
        <v>3.4879344289091247E-6</v>
      </c>
      <c r="AC1045">
        <f t="shared" si="165"/>
        <v>3.4879344289091247E-6</v>
      </c>
      <c r="AD1045">
        <f t="shared" si="166"/>
        <v>1.1358125940673833E-5</v>
      </c>
      <c r="AE1045">
        <f t="shared" si="167"/>
        <v>1.9033571909005983E-8</v>
      </c>
      <c r="AF1045" t="e">
        <f ca="1">IF(AD1045="","",_xludf.RANK.EQ(AD1045,$AD$2:$AD$5513,0))</f>
        <v>#NAME?</v>
      </c>
      <c r="AH1045" t="str">
        <f t="shared" si="168"/>
        <v>Baja</v>
      </c>
      <c r="AI1045" t="s">
        <v>153</v>
      </c>
      <c r="AJ1045" t="str">
        <f>IFERROR(VLOOKUP(B1045,Maestro_Regionales!$A$2:$B$35,2,FALSE),"Otras zonas")</f>
        <v>Costa</v>
      </c>
      <c r="AK1045" t="str">
        <f t="shared" si="169"/>
        <v>DUSAKAWI EPSI | Costa</v>
      </c>
    </row>
    <row r="1046" spans="1:37">
      <c r="A1046" s="4" t="s">
        <v>419</v>
      </c>
      <c r="B1046" s="4" t="s">
        <v>420</v>
      </c>
      <c r="C1046" s="4" t="s">
        <v>506</v>
      </c>
      <c r="D1046" s="4" t="s">
        <v>507</v>
      </c>
      <c r="E1046" s="4" t="s">
        <v>77</v>
      </c>
      <c r="F1046" s="4">
        <v>9530</v>
      </c>
      <c r="G1046" s="4">
        <v>33497</v>
      </c>
      <c r="H1046" s="4">
        <v>0</v>
      </c>
      <c r="I1046">
        <f t="shared" si="160"/>
        <v>43027</v>
      </c>
      <c r="J1046">
        <f t="shared" si="161"/>
        <v>0.22148883259348781</v>
      </c>
      <c r="K1046">
        <f t="shared" si="162"/>
        <v>0.77851116740651216</v>
      </c>
      <c r="L1046">
        <f t="shared" si="163"/>
        <v>0</v>
      </c>
      <c r="M1046">
        <f>I1046*Diccionario!$B$36</f>
        <v>95.520783666666659</v>
      </c>
      <c r="N1046">
        <f>M1046*Diccionario!$B$37</f>
        <v>9.6475991503333329</v>
      </c>
      <c r="O1046">
        <f>N1046*Diccionario!$B$38</f>
        <v>1.44713987255</v>
      </c>
      <c r="P1046">
        <f>O1046*Diccionario!$B$39</f>
        <v>1.3024258852949999</v>
      </c>
      <c r="Q1046">
        <f>P1046*Diccionario!$B$40</f>
        <v>0.52097035411799997</v>
      </c>
      <c r="R1046">
        <f>Q1046*Diccionario!$B$41</f>
        <v>0.33863073017669998</v>
      </c>
      <c r="S1046">
        <f t="shared" si="164"/>
        <v>0.33863073017669998</v>
      </c>
      <c r="T1046">
        <f>I1046*Diccionario!$B$36</f>
        <v>95.520783666666659</v>
      </c>
      <c r="U1046">
        <f>T1046*Diccionario!$B$42</f>
        <v>9.6475991503333329</v>
      </c>
      <c r="V1046">
        <f>U1046*Diccionario!$B$43</f>
        <v>8.2004592777833327</v>
      </c>
      <c r="W1046">
        <f>V1046*Diccionario!$B$44</f>
        <v>1.5580872627788331</v>
      </c>
      <c r="X1046">
        <f>W1046*Diccionario!$B$45</f>
        <v>0.60765403248374494</v>
      </c>
      <c r="Y1046">
        <f>X1046*Diccionario!$B$46</f>
        <v>0.54081208891053301</v>
      </c>
      <c r="Z1046">
        <f>Y1046*Diccionario!$B$47</f>
        <v>0.2001004728968972</v>
      </c>
      <c r="AA1046">
        <f>Z1046*Diccionario!$B$48</f>
        <v>0.2001004728968972</v>
      </c>
      <c r="AB1046">
        <f>AA1046*Diccionario!$B$49</f>
        <v>0.15007535467267291</v>
      </c>
      <c r="AC1046">
        <f t="shared" si="165"/>
        <v>0.15007535467267291</v>
      </c>
      <c r="AD1046">
        <f t="shared" si="166"/>
        <v>0.48870608484937289</v>
      </c>
      <c r="AE1046">
        <f t="shared" si="167"/>
        <v>8.189574985288002E-4</v>
      </c>
      <c r="AF1046" t="e">
        <f ca="1">IF(AD1046="","",_xludf.RANK.EQ(AD1046,$AD$2:$AD$5513,0))</f>
        <v>#NAME?</v>
      </c>
      <c r="AH1046" t="str">
        <f t="shared" si="168"/>
        <v>Media</v>
      </c>
      <c r="AI1046" t="s">
        <v>153</v>
      </c>
      <c r="AJ1046" t="str">
        <f>IFERROR(VLOOKUP(B1046,Maestro_Regionales!$A$2:$B$35,2,FALSE),"Otras zonas")</f>
        <v>Costa</v>
      </c>
      <c r="AK1046" t="str">
        <f t="shared" si="169"/>
        <v>MUTUAL SER | Costa</v>
      </c>
    </row>
    <row r="1047" spans="1:37">
      <c r="A1047" s="4" t="s">
        <v>419</v>
      </c>
      <c r="B1047" s="4" t="s">
        <v>420</v>
      </c>
      <c r="C1047" s="4" t="s">
        <v>506</v>
      </c>
      <c r="D1047" s="4" t="s">
        <v>507</v>
      </c>
      <c r="E1047" s="4" t="s">
        <v>85</v>
      </c>
      <c r="F1047" s="4">
        <v>22041</v>
      </c>
      <c r="G1047" s="4">
        <v>7407</v>
      </c>
      <c r="H1047" s="4">
        <v>0</v>
      </c>
      <c r="I1047">
        <f t="shared" si="160"/>
        <v>29448</v>
      </c>
      <c r="J1047">
        <f t="shared" si="161"/>
        <v>0.74847188264058684</v>
      </c>
      <c r="K1047">
        <f t="shared" si="162"/>
        <v>0.25152811735941322</v>
      </c>
      <c r="L1047">
        <f t="shared" si="163"/>
        <v>0</v>
      </c>
      <c r="M1047">
        <f>I1047*Diccionario!$B$36</f>
        <v>65.375137411764698</v>
      </c>
      <c r="N1047">
        <f>M1047*Diccionario!$B$37</f>
        <v>6.6028888785882351</v>
      </c>
      <c r="O1047">
        <f>N1047*Diccionario!$B$38</f>
        <v>0.99043333178823523</v>
      </c>
      <c r="P1047">
        <f>O1047*Diccionario!$B$39</f>
        <v>0.8913899986094117</v>
      </c>
      <c r="Q1047">
        <f>P1047*Diccionario!$B$40</f>
        <v>0.3565559994437647</v>
      </c>
      <c r="R1047">
        <f>Q1047*Diccionario!$B$41</f>
        <v>0.23176139963844705</v>
      </c>
      <c r="S1047">
        <f t="shared" si="164"/>
        <v>0.23176139963844705</v>
      </c>
      <c r="T1047">
        <f>I1047*Diccionario!$B$36</f>
        <v>65.375137411764698</v>
      </c>
      <c r="U1047">
        <f>T1047*Diccionario!$B$42</f>
        <v>6.6028888785882351</v>
      </c>
      <c r="V1047">
        <f>U1047*Diccionario!$B$43</f>
        <v>5.6124555467999997</v>
      </c>
      <c r="W1047">
        <f>V1047*Diccionario!$B$44</f>
        <v>1.066366553892</v>
      </c>
      <c r="X1047">
        <f>W1047*Diccionario!$B$45</f>
        <v>0.41588295601788</v>
      </c>
      <c r="Y1047">
        <f>X1047*Diccionario!$B$46</f>
        <v>0.37013583085591323</v>
      </c>
      <c r="Z1047">
        <f>Y1047*Diccionario!$B$47</f>
        <v>0.1369502574166879</v>
      </c>
      <c r="AA1047">
        <f>Z1047*Diccionario!$B$48</f>
        <v>0.1369502574166879</v>
      </c>
      <c r="AB1047">
        <f>AA1047*Diccionario!$B$49</f>
        <v>0.10271269306251593</v>
      </c>
      <c r="AC1047">
        <f t="shared" si="165"/>
        <v>0.10271269306251593</v>
      </c>
      <c r="AD1047">
        <f t="shared" si="166"/>
        <v>0.33447409270096295</v>
      </c>
      <c r="AE1047">
        <f t="shared" si="167"/>
        <v>5.6050062557640808E-4</v>
      </c>
      <c r="AF1047" t="e">
        <f ca="1">IF(AD1047="","",_xludf.RANK.EQ(AD1047,$AD$2:$AD$5513,0))</f>
        <v>#NAME?</v>
      </c>
      <c r="AH1047" t="str">
        <f t="shared" si="168"/>
        <v>Media</v>
      </c>
      <c r="AI1047" t="s">
        <v>153</v>
      </c>
      <c r="AJ1047" t="str">
        <f>IFERROR(VLOOKUP(B1047,Maestro_Regionales!$A$2:$B$35,2,FALSE),"Otras zonas")</f>
        <v>Costa</v>
      </c>
      <c r="AK1047" t="str">
        <f t="shared" si="169"/>
        <v>SALUD TOTAL EPS | Costa</v>
      </c>
    </row>
    <row r="1048" spans="1:37">
      <c r="A1048" s="4" t="s">
        <v>419</v>
      </c>
      <c r="B1048" s="4" t="s">
        <v>420</v>
      </c>
      <c r="C1048" s="4" t="s">
        <v>506</v>
      </c>
      <c r="D1048" s="4" t="s">
        <v>507</v>
      </c>
      <c r="E1048" s="4" t="s">
        <v>87</v>
      </c>
      <c r="F1048" s="4">
        <v>3549</v>
      </c>
      <c r="G1048" s="4">
        <v>7751</v>
      </c>
      <c r="H1048" s="4">
        <v>0</v>
      </c>
      <c r="I1048">
        <f t="shared" si="160"/>
        <v>11300</v>
      </c>
      <c r="J1048">
        <f t="shared" si="161"/>
        <v>0.31407079646017699</v>
      </c>
      <c r="K1048">
        <f t="shared" si="162"/>
        <v>0.68592920353982301</v>
      </c>
      <c r="L1048">
        <f t="shared" si="163"/>
        <v>0</v>
      </c>
      <c r="M1048">
        <f>I1048*Diccionario!$B$36</f>
        <v>25.086221568627447</v>
      </c>
      <c r="N1048">
        <f>M1048*Diccionario!$B$37</f>
        <v>2.5337083784313723</v>
      </c>
      <c r="O1048">
        <f>N1048*Diccionario!$B$38</f>
        <v>0.38005625676470584</v>
      </c>
      <c r="P1048">
        <f>O1048*Diccionario!$B$39</f>
        <v>0.34205063108823525</v>
      </c>
      <c r="Q1048">
        <f>P1048*Diccionario!$B$40</f>
        <v>0.13682025243529411</v>
      </c>
      <c r="R1048">
        <f>Q1048*Diccionario!$B$41</f>
        <v>8.8933164082941177E-2</v>
      </c>
      <c r="S1048">
        <f t="shared" si="164"/>
        <v>8.8933164082941177E-2</v>
      </c>
      <c r="T1048">
        <f>I1048*Diccionario!$B$36</f>
        <v>25.086221568627447</v>
      </c>
      <c r="U1048">
        <f>T1048*Diccionario!$B$42</f>
        <v>2.5337083784313723</v>
      </c>
      <c r="V1048">
        <f>U1048*Diccionario!$B$43</f>
        <v>2.1536521216666662</v>
      </c>
      <c r="W1048">
        <f>V1048*Diccionario!$B$44</f>
        <v>0.40919390311666659</v>
      </c>
      <c r="X1048">
        <f>W1048*Diccionario!$B$45</f>
        <v>0.15958562221549999</v>
      </c>
      <c r="Y1048">
        <f>X1048*Diccionario!$B$46</f>
        <v>0.14203120377179498</v>
      </c>
      <c r="Z1048">
        <f>Y1048*Diccionario!$B$47</f>
        <v>5.2551545395564142E-2</v>
      </c>
      <c r="AA1048">
        <f>Z1048*Diccionario!$B$48</f>
        <v>5.2551545395564142E-2</v>
      </c>
      <c r="AB1048">
        <f>AA1048*Diccionario!$B$49</f>
        <v>3.9413659046673107E-2</v>
      </c>
      <c r="AC1048">
        <f t="shared" si="165"/>
        <v>3.9413659046673107E-2</v>
      </c>
      <c r="AD1048">
        <f t="shared" si="166"/>
        <v>0.12834682312961429</v>
      </c>
      <c r="AE1048">
        <f t="shared" si="167"/>
        <v>2.1507936257176758E-4</v>
      </c>
      <c r="AF1048" t="e">
        <f ca="1">IF(AD1048="","",_xludf.RANK.EQ(AD1048,$AD$2:$AD$5513,0))</f>
        <v>#NAME?</v>
      </c>
      <c r="AH1048" t="str">
        <f t="shared" si="168"/>
        <v>Baja</v>
      </c>
      <c r="AI1048" t="s">
        <v>153</v>
      </c>
      <c r="AJ1048" t="str">
        <f>IFERROR(VLOOKUP(B1048,Maestro_Regionales!$A$2:$B$35,2,FALSE),"Otras zonas")</f>
        <v>Costa</v>
      </c>
      <c r="AK1048" t="str">
        <f t="shared" si="169"/>
        <v>NUEVA EPS | Costa</v>
      </c>
    </row>
    <row r="1049" spans="1:37">
      <c r="A1049" s="4" t="s">
        <v>419</v>
      </c>
      <c r="B1049" s="4" t="s">
        <v>420</v>
      </c>
      <c r="C1049" s="4" t="s">
        <v>506</v>
      </c>
      <c r="D1049" s="4" t="s">
        <v>507</v>
      </c>
      <c r="E1049" s="4" t="s">
        <v>88</v>
      </c>
      <c r="F1049" s="4">
        <v>421</v>
      </c>
      <c r="G1049" s="4">
        <v>4845</v>
      </c>
      <c r="H1049" s="4">
        <v>0</v>
      </c>
      <c r="I1049">
        <f t="shared" si="160"/>
        <v>5266</v>
      </c>
      <c r="J1049">
        <f t="shared" si="161"/>
        <v>7.9946828712495255E-2</v>
      </c>
      <c r="K1049">
        <f t="shared" si="162"/>
        <v>0.92005317128750475</v>
      </c>
      <c r="L1049">
        <f t="shared" si="163"/>
        <v>0</v>
      </c>
      <c r="M1049">
        <f>I1049*Diccionario!$B$36</f>
        <v>11.69062325490196</v>
      </c>
      <c r="N1049">
        <f>M1049*Diccionario!$B$37</f>
        <v>1.1807529487450981</v>
      </c>
      <c r="O1049">
        <f>N1049*Diccionario!$B$38</f>
        <v>0.17711294231176469</v>
      </c>
      <c r="P1049">
        <f>O1049*Diccionario!$B$39</f>
        <v>0.15940164808058824</v>
      </c>
      <c r="Q1049">
        <f>P1049*Diccionario!$B$40</f>
        <v>6.3760659232235298E-2</v>
      </c>
      <c r="R1049">
        <f>Q1049*Diccionario!$B$41</f>
        <v>4.1444428500952944E-2</v>
      </c>
      <c r="S1049">
        <f t="shared" si="164"/>
        <v>4.1444428500952944E-2</v>
      </c>
      <c r="T1049">
        <f>I1049*Diccionario!$B$36</f>
        <v>11.69062325490196</v>
      </c>
      <c r="U1049">
        <f>T1049*Diccionario!$B$42</f>
        <v>1.1807529487450981</v>
      </c>
      <c r="V1049">
        <f>U1049*Diccionario!$B$43</f>
        <v>1.0036400064333333</v>
      </c>
      <c r="W1049">
        <f>V1049*Diccionario!$B$44</f>
        <v>0.19069160122233333</v>
      </c>
      <c r="X1049">
        <f>W1049*Diccionario!$B$45</f>
        <v>7.4369724476710003E-2</v>
      </c>
      <c r="Y1049">
        <f>X1049*Diccionario!$B$46</f>
        <v>6.6189054784271908E-2</v>
      </c>
      <c r="Z1049">
        <f>Y1049*Diccionario!$B$47</f>
        <v>2.4489950270180607E-2</v>
      </c>
      <c r="AA1049">
        <f>Z1049*Diccionario!$B$48</f>
        <v>2.4489950270180607E-2</v>
      </c>
      <c r="AB1049">
        <f>AA1049*Diccionario!$B$49</f>
        <v>1.8367462702635454E-2</v>
      </c>
      <c r="AC1049">
        <f t="shared" si="165"/>
        <v>1.8367462702635454E-2</v>
      </c>
      <c r="AD1049">
        <f t="shared" si="166"/>
        <v>5.9811891203588402E-2</v>
      </c>
      <c r="AE1049">
        <f t="shared" si="167"/>
        <v>1.002307896728255E-4</v>
      </c>
      <c r="AF1049" t="e">
        <f ca="1">IF(AD1049="","",_xludf.RANK.EQ(AD1049,$AD$2:$AD$5513,0))</f>
        <v>#NAME?</v>
      </c>
      <c r="AH1049" t="str">
        <f t="shared" si="168"/>
        <v>Baja</v>
      </c>
      <c r="AI1049" t="s">
        <v>153</v>
      </c>
      <c r="AJ1049" t="str">
        <f>IFERROR(VLOOKUP(B1049,Maestro_Regionales!$A$2:$B$35,2,FALSE),"Otras zonas")</f>
        <v>Costa</v>
      </c>
      <c r="AK1049" t="str">
        <f t="shared" si="169"/>
        <v>COOSALUD EPS | Costa</v>
      </c>
    </row>
    <row r="1050" spans="1:37">
      <c r="A1050" s="4" t="s">
        <v>419</v>
      </c>
      <c r="B1050" s="4" t="s">
        <v>420</v>
      </c>
      <c r="C1050" s="4" t="s">
        <v>506</v>
      </c>
      <c r="D1050" s="4" t="s">
        <v>507</v>
      </c>
      <c r="E1050" s="4" t="s">
        <v>91</v>
      </c>
      <c r="F1050" s="4">
        <v>484</v>
      </c>
      <c r="G1050" s="4">
        <v>839</v>
      </c>
      <c r="H1050" s="4">
        <v>0</v>
      </c>
      <c r="I1050">
        <f t="shared" si="160"/>
        <v>1323</v>
      </c>
      <c r="J1050">
        <f t="shared" si="161"/>
        <v>0.36583522297808013</v>
      </c>
      <c r="K1050">
        <f t="shared" si="162"/>
        <v>0.63416477702191987</v>
      </c>
      <c r="L1050">
        <f t="shared" si="163"/>
        <v>0</v>
      </c>
      <c r="M1050">
        <f>I1050*Diccionario!$B$36</f>
        <v>2.9370859411764703</v>
      </c>
      <c r="N1050">
        <f>M1050*Diccionario!$B$37</f>
        <v>0.29664568005882352</v>
      </c>
      <c r="O1050">
        <f>N1050*Diccionario!$B$38</f>
        <v>4.4496852008823529E-2</v>
      </c>
      <c r="P1050">
        <f>O1050*Diccionario!$B$39</f>
        <v>4.0047166807941174E-2</v>
      </c>
      <c r="Q1050">
        <f>P1050*Diccionario!$B$40</f>
        <v>1.601886672317647E-2</v>
      </c>
      <c r="R1050">
        <f>Q1050*Diccionario!$B$41</f>
        <v>1.0412263370064706E-2</v>
      </c>
      <c r="S1050">
        <f t="shared" si="164"/>
        <v>1.0412263370064706E-2</v>
      </c>
      <c r="T1050">
        <f>I1050*Diccionario!$B$36</f>
        <v>2.9370859411764703</v>
      </c>
      <c r="U1050">
        <f>T1050*Diccionario!$B$42</f>
        <v>0.29664568005882352</v>
      </c>
      <c r="V1050">
        <f>U1050*Diccionario!$B$43</f>
        <v>0.25214882805</v>
      </c>
      <c r="W1050">
        <f>V1050*Diccionario!$B$44</f>
        <v>4.7908277329500003E-2</v>
      </c>
      <c r="X1050">
        <f>W1050*Diccionario!$B$45</f>
        <v>1.8684228158505001E-2</v>
      </c>
      <c r="Y1050">
        <f>X1050*Diccionario!$B$46</f>
        <v>1.6628963061069452E-2</v>
      </c>
      <c r="Z1050">
        <f>Y1050*Diccionario!$B$47</f>
        <v>6.1527163325956974E-3</v>
      </c>
      <c r="AA1050">
        <f>Z1050*Diccionario!$B$48</f>
        <v>6.1527163325956974E-3</v>
      </c>
      <c r="AB1050">
        <f>AA1050*Diccionario!$B$49</f>
        <v>4.6145372494467733E-3</v>
      </c>
      <c r="AC1050">
        <f t="shared" si="165"/>
        <v>4.6145372494467733E-3</v>
      </c>
      <c r="AD1050">
        <f t="shared" si="166"/>
        <v>1.502680061951148E-2</v>
      </c>
      <c r="AE1050">
        <f t="shared" si="167"/>
        <v>2.5181415635614913E-5</v>
      </c>
      <c r="AF1050" t="e">
        <f ca="1">IF(AD1050="","",_xludf.RANK.EQ(AD1050,$AD$2:$AD$5513,0))</f>
        <v>#NAME?</v>
      </c>
      <c r="AH1050" t="str">
        <f t="shared" si="168"/>
        <v>Baja</v>
      </c>
      <c r="AI1050" t="s">
        <v>153</v>
      </c>
      <c r="AJ1050" t="str">
        <f>IFERROR(VLOOKUP(B1050,Maestro_Regionales!$A$2:$B$35,2,FALSE),"Otras zonas")</f>
        <v>Costa</v>
      </c>
      <c r="AK1050" t="str">
        <f t="shared" si="169"/>
        <v>FAMISANAR | Costa</v>
      </c>
    </row>
    <row r="1051" spans="1:37">
      <c r="A1051" s="4" t="s">
        <v>419</v>
      </c>
      <c r="B1051" s="4" t="s">
        <v>420</v>
      </c>
      <c r="C1051" s="4" t="s">
        <v>506</v>
      </c>
      <c r="D1051" s="4" t="s">
        <v>507</v>
      </c>
      <c r="E1051" s="4" t="s">
        <v>90</v>
      </c>
      <c r="F1051" s="4">
        <v>0</v>
      </c>
      <c r="G1051" s="4">
        <v>0</v>
      </c>
      <c r="H1051" s="4">
        <v>955</v>
      </c>
      <c r="I1051">
        <f t="shared" si="160"/>
        <v>955</v>
      </c>
      <c r="J1051">
        <f t="shared" si="161"/>
        <v>0</v>
      </c>
      <c r="K1051">
        <f t="shared" si="162"/>
        <v>0</v>
      </c>
      <c r="L1051">
        <f t="shared" si="163"/>
        <v>1</v>
      </c>
      <c r="M1051">
        <f>I1051*Diccionario!$B$36</f>
        <v>2.1201187254901961</v>
      </c>
      <c r="N1051">
        <f>M1051*Diccionario!$B$37</f>
        <v>0.21413199127450983</v>
      </c>
      <c r="O1051">
        <f>N1051*Diccionario!$B$38</f>
        <v>3.2119798691176475E-2</v>
      </c>
      <c r="P1051">
        <f>O1051*Diccionario!$B$39</f>
        <v>2.8907818822058829E-2</v>
      </c>
      <c r="Q1051">
        <f>P1051*Diccionario!$B$40</f>
        <v>1.1563127528823533E-2</v>
      </c>
      <c r="R1051">
        <f>Q1051*Diccionario!$B$41</f>
        <v>7.5160328937352965E-3</v>
      </c>
      <c r="S1051">
        <f t="shared" si="164"/>
        <v>7.5160328937352965E-3</v>
      </c>
      <c r="T1051">
        <f>I1051*Diccionario!$B$36</f>
        <v>2.1201187254901961</v>
      </c>
      <c r="U1051">
        <f>T1051*Diccionario!$B$42</f>
        <v>0.21413199127450983</v>
      </c>
      <c r="V1051">
        <f>U1051*Diccionario!$B$43</f>
        <v>0.18201219258333334</v>
      </c>
      <c r="W1051">
        <f>V1051*Diccionario!$B$44</f>
        <v>3.4582316590833335E-2</v>
      </c>
      <c r="X1051">
        <f>W1051*Diccionario!$B$45</f>
        <v>1.3487103470425001E-2</v>
      </c>
      <c r="Y1051">
        <f>X1051*Diccionario!$B$46</f>
        <v>1.2003522088678251E-2</v>
      </c>
      <c r="Z1051">
        <f>Y1051*Diccionario!$B$47</f>
        <v>4.4413031728109528E-3</v>
      </c>
      <c r="AA1051">
        <f>Z1051*Diccionario!$B$48</f>
        <v>4.4413031728109528E-3</v>
      </c>
      <c r="AB1051">
        <f>AA1051*Diccionario!$B$49</f>
        <v>3.3309773796082144E-3</v>
      </c>
      <c r="AC1051">
        <f t="shared" si="165"/>
        <v>3.3309773796082144E-3</v>
      </c>
      <c r="AD1051">
        <f t="shared" si="166"/>
        <v>1.0847010273343512E-2</v>
      </c>
      <c r="AE1051">
        <f t="shared" si="167"/>
        <v>1.8177061173100716E-5</v>
      </c>
      <c r="AF1051" t="e">
        <f ca="1">IF(AD1051="","",_xludf.RANK.EQ(AD1051,$AD$2:$AD$5513,0))</f>
        <v>#NAME?</v>
      </c>
      <c r="AH1051" t="str">
        <f t="shared" si="168"/>
        <v>Baja</v>
      </c>
      <c r="AI1051" t="s">
        <v>153</v>
      </c>
      <c r="AJ1051" t="str">
        <f>IFERROR(VLOOKUP(B1051,Maestro_Regionales!$A$2:$B$35,2,FALSE),"Otras zonas")</f>
        <v>Costa</v>
      </c>
      <c r="AK1051" t="str">
        <f t="shared" si="169"/>
        <v>REGIMEN DE EXCEPCION | Costa</v>
      </c>
    </row>
    <row r="1052" spans="1:37">
      <c r="A1052" s="4" t="s">
        <v>419</v>
      </c>
      <c r="B1052" s="4" t="s">
        <v>420</v>
      </c>
      <c r="C1052" s="4" t="s">
        <v>506</v>
      </c>
      <c r="D1052" s="4" t="s">
        <v>507</v>
      </c>
      <c r="E1052" s="4" t="s">
        <v>89</v>
      </c>
      <c r="F1052" s="4">
        <v>78</v>
      </c>
      <c r="G1052" s="4">
        <v>503</v>
      </c>
      <c r="H1052" s="4">
        <v>0</v>
      </c>
      <c r="I1052">
        <f t="shared" si="160"/>
        <v>581</v>
      </c>
      <c r="J1052">
        <f t="shared" si="161"/>
        <v>0.13425129087779691</v>
      </c>
      <c r="K1052">
        <f t="shared" si="162"/>
        <v>0.86574870912220314</v>
      </c>
      <c r="L1052">
        <f t="shared" si="163"/>
        <v>0</v>
      </c>
      <c r="M1052">
        <f>I1052*Diccionario!$B$36</f>
        <v>1.2898313921568627</v>
      </c>
      <c r="N1052">
        <f>M1052*Diccionario!$B$37</f>
        <v>0.13027297060784315</v>
      </c>
      <c r="O1052">
        <f>N1052*Diccionario!$B$38</f>
        <v>1.9540945591176473E-2</v>
      </c>
      <c r="P1052">
        <f>O1052*Diccionario!$B$39</f>
        <v>1.7586851032058825E-2</v>
      </c>
      <c r="Q1052">
        <f>P1052*Diccionario!$B$40</f>
        <v>7.03474041282353E-3</v>
      </c>
      <c r="R1052">
        <f>Q1052*Diccionario!$B$41</f>
        <v>4.572581268335295E-3</v>
      </c>
      <c r="S1052">
        <f t="shared" si="164"/>
        <v>4.572581268335295E-3</v>
      </c>
      <c r="T1052">
        <f>I1052*Diccionario!$B$36</f>
        <v>1.2898313921568627</v>
      </c>
      <c r="U1052">
        <f>T1052*Diccionario!$B$42</f>
        <v>0.13027297060784315</v>
      </c>
      <c r="V1052">
        <f>U1052*Diccionario!$B$43</f>
        <v>0.11073202501666668</v>
      </c>
      <c r="W1052">
        <f>V1052*Diccionario!$B$44</f>
        <v>2.1039084753166671E-2</v>
      </c>
      <c r="X1052">
        <f>W1052*Diccionario!$B$45</f>
        <v>8.2052430537350018E-3</v>
      </c>
      <c r="Y1052">
        <f>X1052*Diccionario!$B$46</f>
        <v>7.3026663178241517E-3</v>
      </c>
      <c r="Z1052">
        <f>Y1052*Diccionario!$B$47</f>
        <v>2.701986537594936E-3</v>
      </c>
      <c r="AA1052">
        <f>Z1052*Diccionario!$B$48</f>
        <v>2.701986537594936E-3</v>
      </c>
      <c r="AB1052">
        <f>AA1052*Diccionario!$B$49</f>
        <v>2.0264899031962021E-3</v>
      </c>
      <c r="AC1052">
        <f t="shared" si="165"/>
        <v>2.0264899031962021E-3</v>
      </c>
      <c r="AD1052">
        <f t="shared" si="166"/>
        <v>6.5990711715314971E-3</v>
      </c>
      <c r="AE1052">
        <f t="shared" si="167"/>
        <v>1.1058505279132475E-5</v>
      </c>
      <c r="AF1052" t="e">
        <f ca="1">IF(AD1052="","",_xludf.RANK.EQ(AD1052,$AD$2:$AD$5513,0))</f>
        <v>#NAME?</v>
      </c>
      <c r="AH1052" t="str">
        <f t="shared" si="168"/>
        <v>Baja</v>
      </c>
      <c r="AI1052" t="s">
        <v>153</v>
      </c>
      <c r="AJ1052" t="str">
        <f>IFERROR(VLOOKUP(B1052,Maestro_Regionales!$A$2:$B$35,2,FALSE),"Otras zonas")</f>
        <v>Costa</v>
      </c>
      <c r="AK1052" t="str">
        <f t="shared" si="169"/>
        <v>PROTEGER EPS (ANTES CAJACOPI EPS) | Costa</v>
      </c>
    </row>
    <row r="1053" spans="1:37">
      <c r="A1053" s="4" t="s">
        <v>419</v>
      </c>
      <c r="B1053" s="4" t="s">
        <v>420</v>
      </c>
      <c r="C1053" s="4" t="s">
        <v>506</v>
      </c>
      <c r="D1053" s="4" t="s">
        <v>507</v>
      </c>
      <c r="E1053" s="4" t="s">
        <v>92</v>
      </c>
      <c r="F1053" s="4">
        <v>4</v>
      </c>
      <c r="G1053" s="4">
        <v>0</v>
      </c>
      <c r="H1053" s="4">
        <v>0</v>
      </c>
      <c r="I1053">
        <f t="shared" si="160"/>
        <v>4</v>
      </c>
      <c r="J1053">
        <f t="shared" si="161"/>
        <v>1</v>
      </c>
      <c r="K1053">
        <f t="shared" si="162"/>
        <v>0</v>
      </c>
      <c r="L1053">
        <f t="shared" si="163"/>
        <v>0</v>
      </c>
      <c r="M1053">
        <f>I1053*Diccionario!$B$36</f>
        <v>8.8800784313725484E-3</v>
      </c>
      <c r="N1053">
        <f>M1053*Diccionario!$B$37</f>
        <v>8.9688792156862747E-4</v>
      </c>
      <c r="O1053">
        <f>N1053*Diccionario!$B$38</f>
        <v>1.3453318823529413E-4</v>
      </c>
      <c r="P1053">
        <f>O1053*Diccionario!$B$39</f>
        <v>1.2107986941176472E-4</v>
      </c>
      <c r="Q1053">
        <f>P1053*Diccionario!$B$40</f>
        <v>4.8431947764705893E-5</v>
      </c>
      <c r="R1053">
        <f>Q1053*Diccionario!$B$41</f>
        <v>3.1480766047058832E-5</v>
      </c>
      <c r="S1053">
        <f t="shared" si="164"/>
        <v>3.1480766047058832E-5</v>
      </c>
      <c r="T1053">
        <f>I1053*Diccionario!$B$36</f>
        <v>8.8800784313725484E-3</v>
      </c>
      <c r="U1053">
        <f>T1053*Diccionario!$B$42</f>
        <v>8.9688792156862747E-4</v>
      </c>
      <c r="V1053">
        <f>U1053*Diccionario!$B$43</f>
        <v>7.6235473333333332E-4</v>
      </c>
      <c r="W1053">
        <f>V1053*Diccionario!$B$44</f>
        <v>1.4484739933333333E-4</v>
      </c>
      <c r="X1053">
        <f>W1053*Diccionario!$B$45</f>
        <v>5.6490485740000004E-5</v>
      </c>
      <c r="Y1053">
        <f>X1053*Diccionario!$B$46</f>
        <v>5.0276532308600001E-5</v>
      </c>
      <c r="Z1053">
        <f>Y1053*Diccionario!$B$47</f>
        <v>1.8602316954181999E-5</v>
      </c>
      <c r="AA1053">
        <f>Z1053*Diccionario!$B$48</f>
        <v>1.8602316954181999E-5</v>
      </c>
      <c r="AB1053">
        <f>AA1053*Diccionario!$B$49</f>
        <v>1.3951737715636499E-5</v>
      </c>
      <c r="AC1053">
        <f t="shared" si="165"/>
        <v>1.3951737715636499E-5</v>
      </c>
      <c r="AD1053">
        <f t="shared" si="166"/>
        <v>4.5432503762695331E-5</v>
      </c>
      <c r="AE1053">
        <f t="shared" si="167"/>
        <v>7.6134287636023932E-8</v>
      </c>
      <c r="AF1053" t="e">
        <f ca="1">IF(AD1053="","",_xludf.RANK.EQ(AD1053,$AD$2:$AD$5513,0))</f>
        <v>#NAME?</v>
      </c>
      <c r="AH1053" t="str">
        <f t="shared" si="168"/>
        <v>Baja</v>
      </c>
      <c r="AI1053" t="s">
        <v>153</v>
      </c>
      <c r="AJ1053" t="str">
        <f>IFERROR(VLOOKUP(B1053,Maestro_Regionales!$A$2:$B$35,2,FALSE),"Otras zonas")</f>
        <v>Costa</v>
      </c>
      <c r="AK1053" t="str">
        <f t="shared" si="169"/>
        <v>EPS FAMILIAR DE COLOMBIA | Costa</v>
      </c>
    </row>
    <row r="1054" spans="1:37">
      <c r="A1054" s="4" t="s">
        <v>419</v>
      </c>
      <c r="B1054" s="4" t="s">
        <v>420</v>
      </c>
      <c r="C1054" s="4" t="s">
        <v>506</v>
      </c>
      <c r="D1054" s="4" t="s">
        <v>507</v>
      </c>
      <c r="E1054" s="4" t="s">
        <v>86</v>
      </c>
      <c r="F1054" s="4">
        <v>4</v>
      </c>
      <c r="G1054" s="4">
        <v>0</v>
      </c>
      <c r="H1054" s="4">
        <v>0</v>
      </c>
      <c r="I1054">
        <f t="shared" si="160"/>
        <v>4</v>
      </c>
      <c r="J1054">
        <f t="shared" si="161"/>
        <v>1</v>
      </c>
      <c r="K1054">
        <f t="shared" si="162"/>
        <v>0</v>
      </c>
      <c r="L1054">
        <f t="shared" si="163"/>
        <v>0</v>
      </c>
      <c r="M1054">
        <f>I1054*Diccionario!$B$36</f>
        <v>8.8800784313725484E-3</v>
      </c>
      <c r="N1054">
        <f>M1054*Diccionario!$B$37</f>
        <v>8.9688792156862747E-4</v>
      </c>
      <c r="O1054">
        <f>N1054*Diccionario!$B$38</f>
        <v>1.3453318823529413E-4</v>
      </c>
      <c r="P1054">
        <f>O1054*Diccionario!$B$39</f>
        <v>1.2107986941176472E-4</v>
      </c>
      <c r="Q1054">
        <f>P1054*Diccionario!$B$40</f>
        <v>4.8431947764705893E-5</v>
      </c>
      <c r="R1054">
        <f>Q1054*Diccionario!$B$41</f>
        <v>3.1480766047058832E-5</v>
      </c>
      <c r="S1054">
        <f t="shared" si="164"/>
        <v>3.1480766047058832E-5</v>
      </c>
      <c r="T1054">
        <f>I1054*Diccionario!$B$36</f>
        <v>8.8800784313725484E-3</v>
      </c>
      <c r="U1054">
        <f>T1054*Diccionario!$B$42</f>
        <v>8.9688792156862747E-4</v>
      </c>
      <c r="V1054">
        <f>U1054*Diccionario!$B$43</f>
        <v>7.6235473333333332E-4</v>
      </c>
      <c r="W1054">
        <f>V1054*Diccionario!$B$44</f>
        <v>1.4484739933333333E-4</v>
      </c>
      <c r="X1054">
        <f>W1054*Diccionario!$B$45</f>
        <v>5.6490485740000004E-5</v>
      </c>
      <c r="Y1054">
        <f>X1054*Diccionario!$B$46</f>
        <v>5.0276532308600001E-5</v>
      </c>
      <c r="Z1054">
        <f>Y1054*Diccionario!$B$47</f>
        <v>1.8602316954181999E-5</v>
      </c>
      <c r="AA1054">
        <f>Z1054*Diccionario!$B$48</f>
        <v>1.8602316954181999E-5</v>
      </c>
      <c r="AB1054">
        <f>AA1054*Diccionario!$B$49</f>
        <v>1.3951737715636499E-5</v>
      </c>
      <c r="AC1054">
        <f t="shared" si="165"/>
        <v>1.3951737715636499E-5</v>
      </c>
      <c r="AD1054">
        <f t="shared" si="166"/>
        <v>4.5432503762695331E-5</v>
      </c>
      <c r="AE1054">
        <f t="shared" si="167"/>
        <v>7.6134287636023932E-8</v>
      </c>
      <c r="AF1054" t="e">
        <f ca="1">IF(AD1054="","",_xludf.RANK.EQ(AD1054,$AD$2:$AD$5513,0))</f>
        <v>#NAME?</v>
      </c>
      <c r="AH1054" t="str">
        <f t="shared" si="168"/>
        <v>Baja</v>
      </c>
      <c r="AI1054" t="s">
        <v>153</v>
      </c>
      <c r="AJ1054" t="str">
        <f>IFERROR(VLOOKUP(B1054,Maestro_Regionales!$A$2:$B$35,2,FALSE),"Otras zonas")</f>
        <v>Costa</v>
      </c>
      <c r="AK1054" t="str">
        <f t="shared" si="169"/>
        <v>EPS SANITAS | Costa</v>
      </c>
    </row>
    <row r="1055" spans="1:37">
      <c r="A1055" s="4" t="s">
        <v>419</v>
      </c>
      <c r="B1055" s="4" t="s">
        <v>420</v>
      </c>
      <c r="C1055" s="4" t="s">
        <v>508</v>
      </c>
      <c r="D1055" s="4" t="s">
        <v>509</v>
      </c>
      <c r="E1055" s="4" t="s">
        <v>77</v>
      </c>
      <c r="F1055" s="4">
        <v>3562</v>
      </c>
      <c r="G1055" s="4">
        <v>9624</v>
      </c>
      <c r="H1055" s="4">
        <v>0</v>
      </c>
      <c r="I1055">
        <f t="shared" si="160"/>
        <v>13186</v>
      </c>
      <c r="J1055">
        <f t="shared" si="161"/>
        <v>0.2701349916578189</v>
      </c>
      <c r="K1055">
        <f t="shared" si="162"/>
        <v>0.72986500834218115</v>
      </c>
      <c r="L1055">
        <f t="shared" si="163"/>
        <v>0</v>
      </c>
      <c r="M1055">
        <f>I1055*Diccionario!$B$36</f>
        <v>29.273178549019605</v>
      </c>
      <c r="N1055">
        <f>M1055*Diccionario!$B$37</f>
        <v>2.9565910334509802</v>
      </c>
      <c r="O1055">
        <f>N1055*Diccionario!$B$38</f>
        <v>0.443488655017647</v>
      </c>
      <c r="P1055">
        <f>O1055*Diccionario!$B$39</f>
        <v>0.3991397895158823</v>
      </c>
      <c r="Q1055">
        <f>P1055*Diccionario!$B$40</f>
        <v>0.15965591580635294</v>
      </c>
      <c r="R1055">
        <f>Q1055*Diccionario!$B$41</f>
        <v>0.10377634527412942</v>
      </c>
      <c r="S1055">
        <f t="shared" si="164"/>
        <v>0.10377634527412942</v>
      </c>
      <c r="T1055">
        <f>I1055*Diccionario!$B$36</f>
        <v>29.273178549019605</v>
      </c>
      <c r="U1055">
        <f>T1055*Diccionario!$B$42</f>
        <v>2.9565910334509802</v>
      </c>
      <c r="V1055">
        <f>U1055*Diccionario!$B$43</f>
        <v>2.5131023784333331</v>
      </c>
      <c r="W1055">
        <f>V1055*Diccionario!$B$44</f>
        <v>0.47748945190233327</v>
      </c>
      <c r="X1055">
        <f>W1055*Diccionario!$B$45</f>
        <v>0.18622088624190999</v>
      </c>
      <c r="Y1055">
        <f>X1055*Diccionario!$B$46</f>
        <v>0.1657365887552999</v>
      </c>
      <c r="Z1055">
        <f>Y1055*Diccionario!$B$47</f>
        <v>6.1322537839460962E-2</v>
      </c>
      <c r="AA1055">
        <f>Z1055*Diccionario!$B$48</f>
        <v>6.1322537839460962E-2</v>
      </c>
      <c r="AB1055">
        <f>AA1055*Diccionario!$B$49</f>
        <v>4.5991903379595724E-2</v>
      </c>
      <c r="AC1055">
        <f t="shared" si="165"/>
        <v>4.5991903379595724E-2</v>
      </c>
      <c r="AD1055">
        <f t="shared" si="166"/>
        <v>0.14976824865372515</v>
      </c>
      <c r="AE1055">
        <f t="shared" si="167"/>
        <v>2.5097667919215285E-4</v>
      </c>
      <c r="AF1055" t="e">
        <f ca="1">IF(AD1055="","",_xludf.RANK.EQ(AD1055,$AD$2:$AD$5513,0))</f>
        <v>#NAME?</v>
      </c>
      <c r="AH1055" t="str">
        <f t="shared" si="168"/>
        <v>Media</v>
      </c>
      <c r="AI1055" t="s">
        <v>153</v>
      </c>
      <c r="AJ1055" t="str">
        <f>IFERROR(VLOOKUP(B1055,Maestro_Regionales!$A$2:$B$35,2,FALSE),"Otras zonas")</f>
        <v>Costa</v>
      </c>
      <c r="AK1055" t="str">
        <f t="shared" si="169"/>
        <v>MUTUAL SER | Costa</v>
      </c>
    </row>
    <row r="1056" spans="1:37">
      <c r="A1056" s="4" t="s">
        <v>419</v>
      </c>
      <c r="B1056" s="4" t="s">
        <v>420</v>
      </c>
      <c r="C1056" s="4" t="s">
        <v>508</v>
      </c>
      <c r="D1056" s="4" t="s">
        <v>509</v>
      </c>
      <c r="E1056" s="4" t="s">
        <v>87</v>
      </c>
      <c r="F1056" s="4">
        <v>508</v>
      </c>
      <c r="G1056" s="4">
        <v>820</v>
      </c>
      <c r="H1056" s="4">
        <v>0</v>
      </c>
      <c r="I1056">
        <f t="shared" si="160"/>
        <v>1328</v>
      </c>
      <c r="J1056">
        <f t="shared" si="161"/>
        <v>0.38253012048192769</v>
      </c>
      <c r="K1056">
        <f t="shared" si="162"/>
        <v>0.61746987951807231</v>
      </c>
      <c r="L1056">
        <f t="shared" si="163"/>
        <v>0</v>
      </c>
      <c r="M1056">
        <f>I1056*Diccionario!$B$36</f>
        <v>2.948186039215686</v>
      </c>
      <c r="N1056">
        <f>M1056*Diccionario!$B$37</f>
        <v>0.29776678996078432</v>
      </c>
      <c r="O1056">
        <f>N1056*Diccionario!$B$38</f>
        <v>4.4665018494117643E-2</v>
      </c>
      <c r="P1056">
        <f>O1056*Diccionario!$B$39</f>
        <v>4.0198516644705883E-2</v>
      </c>
      <c r="Q1056">
        <f>P1056*Diccionario!$B$40</f>
        <v>1.6079406657882354E-2</v>
      </c>
      <c r="R1056">
        <f>Q1056*Diccionario!$B$41</f>
        <v>1.045161432762353E-2</v>
      </c>
      <c r="S1056">
        <f t="shared" si="164"/>
        <v>1.045161432762353E-2</v>
      </c>
      <c r="T1056">
        <f>I1056*Diccionario!$B$36</f>
        <v>2.948186039215686</v>
      </c>
      <c r="U1056">
        <f>T1056*Diccionario!$B$42</f>
        <v>0.29776678996078432</v>
      </c>
      <c r="V1056">
        <f>U1056*Diccionario!$B$43</f>
        <v>0.25310177146666668</v>
      </c>
      <c r="W1056">
        <f>V1056*Diccionario!$B$44</f>
        <v>4.8089336578666667E-2</v>
      </c>
      <c r="X1056">
        <f>W1056*Diccionario!$B$45</f>
        <v>1.875484126568E-2</v>
      </c>
      <c r="Y1056">
        <f>X1056*Diccionario!$B$46</f>
        <v>1.6691808726455201E-2</v>
      </c>
      <c r="Z1056">
        <f>Y1056*Diccionario!$B$47</f>
        <v>6.1759692287884239E-3</v>
      </c>
      <c r="AA1056">
        <f>Z1056*Diccionario!$B$48</f>
        <v>6.1759692287884239E-3</v>
      </c>
      <c r="AB1056">
        <f>AA1056*Diccionario!$B$49</f>
        <v>4.6319769215913183E-3</v>
      </c>
      <c r="AC1056">
        <f t="shared" si="165"/>
        <v>4.6319769215913183E-3</v>
      </c>
      <c r="AD1056">
        <f t="shared" si="166"/>
        <v>1.5083591249214849E-2</v>
      </c>
      <c r="AE1056">
        <f t="shared" si="167"/>
        <v>2.5276583495159941E-5</v>
      </c>
      <c r="AF1056" t="e">
        <f ca="1">IF(AD1056="","",_xludf.RANK.EQ(AD1056,$AD$2:$AD$5513,0))</f>
        <v>#NAME?</v>
      </c>
      <c r="AH1056" t="str">
        <f t="shared" si="168"/>
        <v>Baja</v>
      </c>
      <c r="AI1056" t="s">
        <v>153</v>
      </c>
      <c r="AJ1056" t="str">
        <f>IFERROR(VLOOKUP(B1056,Maestro_Regionales!$A$2:$B$35,2,FALSE),"Otras zonas")</f>
        <v>Costa</v>
      </c>
      <c r="AK1056" t="str">
        <f t="shared" si="169"/>
        <v>NUEVA EPS | Costa</v>
      </c>
    </row>
    <row r="1057" spans="1:37">
      <c r="A1057" s="4" t="s">
        <v>419</v>
      </c>
      <c r="B1057" s="4" t="s">
        <v>420</v>
      </c>
      <c r="C1057" s="4" t="s">
        <v>508</v>
      </c>
      <c r="D1057" s="4" t="s">
        <v>509</v>
      </c>
      <c r="E1057" s="4" t="s">
        <v>90</v>
      </c>
      <c r="F1057" s="4">
        <v>0</v>
      </c>
      <c r="G1057" s="4">
        <v>0</v>
      </c>
      <c r="H1057" s="4">
        <v>97</v>
      </c>
      <c r="I1057">
        <f t="shared" si="160"/>
        <v>97</v>
      </c>
      <c r="J1057">
        <f t="shared" si="161"/>
        <v>0</v>
      </c>
      <c r="K1057">
        <f t="shared" si="162"/>
        <v>0</v>
      </c>
      <c r="L1057">
        <f t="shared" si="163"/>
        <v>1</v>
      </c>
      <c r="M1057">
        <f>I1057*Diccionario!$B$36</f>
        <v>0.21534190196078429</v>
      </c>
      <c r="N1057">
        <f>M1057*Diccionario!$B$37</f>
        <v>2.1749532098039214E-2</v>
      </c>
      <c r="O1057">
        <f>N1057*Diccionario!$B$38</f>
        <v>3.262429814705882E-3</v>
      </c>
      <c r="P1057">
        <f>O1057*Diccionario!$B$39</f>
        <v>2.936186833235294E-3</v>
      </c>
      <c r="Q1057">
        <f>P1057*Diccionario!$B$40</f>
        <v>1.1744747332941177E-3</v>
      </c>
      <c r="R1057">
        <f>Q1057*Diccionario!$B$41</f>
        <v>7.6340857664117657E-4</v>
      </c>
      <c r="S1057">
        <f t="shared" si="164"/>
        <v>7.6340857664117657E-4</v>
      </c>
      <c r="T1057">
        <f>I1057*Diccionario!$B$36</f>
        <v>0.21534190196078429</v>
      </c>
      <c r="U1057">
        <f>T1057*Diccionario!$B$42</f>
        <v>2.1749532098039214E-2</v>
      </c>
      <c r="V1057">
        <f>U1057*Diccionario!$B$43</f>
        <v>1.8487102283333331E-2</v>
      </c>
      <c r="W1057">
        <f>V1057*Diccionario!$B$44</f>
        <v>3.5125494338333328E-3</v>
      </c>
      <c r="X1057">
        <f>W1057*Diccionario!$B$45</f>
        <v>1.3698942791949998E-3</v>
      </c>
      <c r="Y1057">
        <f>X1057*Diccionario!$B$46</f>
        <v>1.2192059084835498E-3</v>
      </c>
      <c r="Z1057">
        <f>Y1057*Diccionario!$B$47</f>
        <v>4.5110618613891342E-4</v>
      </c>
      <c r="AA1057">
        <f>Z1057*Diccionario!$B$48</f>
        <v>4.5110618613891342E-4</v>
      </c>
      <c r="AB1057">
        <f>AA1057*Diccionario!$B$49</f>
        <v>3.3832963960418505E-4</v>
      </c>
      <c r="AC1057">
        <f t="shared" si="165"/>
        <v>3.3832963960418505E-4</v>
      </c>
      <c r="AD1057">
        <f t="shared" si="166"/>
        <v>1.1017382162453616E-3</v>
      </c>
      <c r="AE1057">
        <f t="shared" si="167"/>
        <v>1.8462564751735799E-6</v>
      </c>
      <c r="AF1057" t="e">
        <f ca="1">IF(AD1057="","",_xludf.RANK.EQ(AD1057,$AD$2:$AD$5513,0))</f>
        <v>#NAME?</v>
      </c>
      <c r="AH1057" t="str">
        <f t="shared" si="168"/>
        <v>Baja</v>
      </c>
      <c r="AI1057" t="s">
        <v>153</v>
      </c>
      <c r="AJ1057" t="str">
        <f>IFERROR(VLOOKUP(B1057,Maestro_Regionales!$A$2:$B$35,2,FALSE),"Otras zonas")</f>
        <v>Costa</v>
      </c>
      <c r="AK1057" t="str">
        <f t="shared" si="169"/>
        <v>REGIMEN DE EXCEPCION | Costa</v>
      </c>
    </row>
    <row r="1058" spans="1:37">
      <c r="A1058" s="4" t="s">
        <v>419</v>
      </c>
      <c r="B1058" s="4" t="s">
        <v>420</v>
      </c>
      <c r="C1058" s="4" t="s">
        <v>508</v>
      </c>
      <c r="D1058" s="4" t="s">
        <v>509</v>
      </c>
      <c r="E1058" s="4" t="s">
        <v>85</v>
      </c>
      <c r="F1058" s="4">
        <v>1</v>
      </c>
      <c r="G1058" s="4">
        <v>0</v>
      </c>
      <c r="H1058" s="4">
        <v>0</v>
      </c>
      <c r="I1058">
        <f t="shared" si="160"/>
        <v>1</v>
      </c>
      <c r="J1058">
        <f t="shared" si="161"/>
        <v>1</v>
      </c>
      <c r="K1058">
        <f t="shared" si="162"/>
        <v>0</v>
      </c>
      <c r="L1058">
        <f t="shared" si="163"/>
        <v>0</v>
      </c>
      <c r="M1058">
        <f>I1058*Diccionario!$B$36</f>
        <v>2.2200196078431371E-3</v>
      </c>
      <c r="N1058">
        <f>M1058*Diccionario!$B$37</f>
        <v>2.2422198039215687E-4</v>
      </c>
      <c r="O1058">
        <f>N1058*Diccionario!$B$38</f>
        <v>3.3633297058823532E-5</v>
      </c>
      <c r="P1058">
        <f>O1058*Diccionario!$B$39</f>
        <v>3.026996735294118E-5</v>
      </c>
      <c r="Q1058">
        <f>P1058*Diccionario!$B$40</f>
        <v>1.2107986941176473E-5</v>
      </c>
      <c r="R1058">
        <f>Q1058*Diccionario!$B$41</f>
        <v>7.870191511764708E-6</v>
      </c>
      <c r="S1058">
        <f t="shared" si="164"/>
        <v>7.870191511764708E-6</v>
      </c>
      <c r="T1058">
        <f>I1058*Diccionario!$B$36</f>
        <v>2.2200196078431371E-3</v>
      </c>
      <c r="U1058">
        <f>T1058*Diccionario!$B$42</f>
        <v>2.2422198039215687E-4</v>
      </c>
      <c r="V1058">
        <f>U1058*Diccionario!$B$43</f>
        <v>1.9058868333333333E-4</v>
      </c>
      <c r="W1058">
        <f>V1058*Diccionario!$B$44</f>
        <v>3.6211849833333333E-5</v>
      </c>
      <c r="X1058">
        <f>W1058*Diccionario!$B$45</f>
        <v>1.4122621435000001E-5</v>
      </c>
      <c r="Y1058">
        <f>X1058*Diccionario!$B$46</f>
        <v>1.256913307715E-5</v>
      </c>
      <c r="Z1058">
        <f>Y1058*Diccionario!$B$47</f>
        <v>4.6505792385454997E-6</v>
      </c>
      <c r="AA1058">
        <f>Z1058*Diccionario!$B$48</f>
        <v>4.6505792385454997E-6</v>
      </c>
      <c r="AB1058">
        <f>AA1058*Diccionario!$B$49</f>
        <v>3.4879344289091247E-6</v>
      </c>
      <c r="AC1058">
        <f t="shared" si="165"/>
        <v>3.4879344289091247E-6</v>
      </c>
      <c r="AD1058">
        <f t="shared" si="166"/>
        <v>1.1358125940673833E-5</v>
      </c>
      <c r="AE1058">
        <f t="shared" si="167"/>
        <v>1.9033571909005983E-8</v>
      </c>
      <c r="AF1058" t="e">
        <f ca="1">IF(AD1058="","",_xludf.RANK.EQ(AD1058,$AD$2:$AD$5513,0))</f>
        <v>#NAME?</v>
      </c>
      <c r="AH1058" t="str">
        <f t="shared" si="168"/>
        <v>Baja</v>
      </c>
      <c r="AI1058" t="s">
        <v>153</v>
      </c>
      <c r="AJ1058" t="str">
        <f>IFERROR(VLOOKUP(B1058,Maestro_Regionales!$A$2:$B$35,2,FALSE),"Otras zonas")</f>
        <v>Costa</v>
      </c>
      <c r="AK1058" t="str">
        <f t="shared" si="169"/>
        <v>SALUD TOTAL EPS | Costa</v>
      </c>
    </row>
    <row r="1059" spans="1:37">
      <c r="A1059" s="4" t="s">
        <v>419</v>
      </c>
      <c r="B1059" s="4" t="s">
        <v>420</v>
      </c>
      <c r="C1059" s="4" t="s">
        <v>510</v>
      </c>
      <c r="D1059" s="4" t="s">
        <v>511</v>
      </c>
      <c r="E1059" s="4" t="s">
        <v>77</v>
      </c>
      <c r="F1059" s="4">
        <v>2160</v>
      </c>
      <c r="G1059" s="4">
        <v>13783</v>
      </c>
      <c r="H1059" s="4">
        <v>0</v>
      </c>
      <c r="I1059">
        <f t="shared" si="160"/>
        <v>15943</v>
      </c>
      <c r="J1059">
        <f t="shared" si="161"/>
        <v>0.13548265696543937</v>
      </c>
      <c r="K1059">
        <f t="shared" si="162"/>
        <v>0.86451734303456063</v>
      </c>
      <c r="L1059">
        <f t="shared" si="163"/>
        <v>0</v>
      </c>
      <c r="M1059">
        <f>I1059*Diccionario!$B$36</f>
        <v>35.393772607843133</v>
      </c>
      <c r="N1059">
        <f>M1059*Diccionario!$B$37</f>
        <v>3.5747710333921567</v>
      </c>
      <c r="O1059">
        <f>N1059*Diccionario!$B$38</f>
        <v>0.53621565500882351</v>
      </c>
      <c r="P1059">
        <f>O1059*Diccionario!$B$39</f>
        <v>0.48259408950794119</v>
      </c>
      <c r="Q1059">
        <f>P1059*Diccionario!$B$40</f>
        <v>0.19303763580317648</v>
      </c>
      <c r="R1059">
        <f>Q1059*Diccionario!$B$41</f>
        <v>0.12547446327206471</v>
      </c>
      <c r="S1059">
        <f t="shared" si="164"/>
        <v>0.12547446327206471</v>
      </c>
      <c r="T1059">
        <f>I1059*Diccionario!$B$36</f>
        <v>35.393772607843133</v>
      </c>
      <c r="U1059">
        <f>T1059*Diccionario!$B$42</f>
        <v>3.5747710333921567</v>
      </c>
      <c r="V1059">
        <f>U1059*Diccionario!$B$43</f>
        <v>3.0385553783833332</v>
      </c>
      <c r="W1059">
        <f>V1059*Diccionario!$B$44</f>
        <v>0.57732552189283337</v>
      </c>
      <c r="X1059">
        <f>W1059*Diccionario!$B$45</f>
        <v>0.22515695353820503</v>
      </c>
      <c r="Y1059">
        <f>X1059*Diccionario!$B$46</f>
        <v>0.20038968864900247</v>
      </c>
      <c r="Z1059">
        <f>Y1059*Diccionario!$B$47</f>
        <v>7.4144184800130908E-2</v>
      </c>
      <c r="AA1059">
        <f>Z1059*Diccionario!$B$48</f>
        <v>7.4144184800130908E-2</v>
      </c>
      <c r="AB1059">
        <f>AA1059*Diccionario!$B$49</f>
        <v>5.5608138600098181E-2</v>
      </c>
      <c r="AC1059">
        <f t="shared" si="165"/>
        <v>5.5608138600098181E-2</v>
      </c>
      <c r="AD1059">
        <f t="shared" si="166"/>
        <v>0.18108260187216291</v>
      </c>
      <c r="AE1059">
        <f t="shared" si="167"/>
        <v>3.0345223694528236E-4</v>
      </c>
      <c r="AF1059" t="e">
        <f ca="1">IF(AD1059="","",_xludf.RANK.EQ(AD1059,$AD$2:$AD$5513,0))</f>
        <v>#NAME?</v>
      </c>
      <c r="AH1059" t="str">
        <f t="shared" si="168"/>
        <v>Media</v>
      </c>
      <c r="AI1059" t="s">
        <v>153</v>
      </c>
      <c r="AJ1059" t="str">
        <f>IFERROR(VLOOKUP(B1059,Maestro_Regionales!$A$2:$B$35,2,FALSE),"Otras zonas")</f>
        <v>Costa</v>
      </c>
      <c r="AK1059" t="str">
        <f t="shared" si="169"/>
        <v>MUTUAL SER | Costa</v>
      </c>
    </row>
    <row r="1060" spans="1:37">
      <c r="A1060" s="4" t="s">
        <v>419</v>
      </c>
      <c r="B1060" s="4" t="s">
        <v>420</v>
      </c>
      <c r="C1060" s="4" t="s">
        <v>510</v>
      </c>
      <c r="D1060" s="4" t="s">
        <v>511</v>
      </c>
      <c r="E1060" s="4" t="s">
        <v>88</v>
      </c>
      <c r="F1060" s="4">
        <v>130</v>
      </c>
      <c r="G1060" s="4">
        <v>2693</v>
      </c>
      <c r="H1060" s="4">
        <v>0</v>
      </c>
      <c r="I1060">
        <f t="shared" si="160"/>
        <v>2823</v>
      </c>
      <c r="J1060">
        <f t="shared" si="161"/>
        <v>4.6050301098122567E-2</v>
      </c>
      <c r="K1060">
        <f t="shared" si="162"/>
        <v>0.95394969890187742</v>
      </c>
      <c r="L1060">
        <f t="shared" si="163"/>
        <v>0</v>
      </c>
      <c r="M1060">
        <f>I1060*Diccionario!$B$36</f>
        <v>6.2671153529411763</v>
      </c>
      <c r="N1060">
        <f>M1060*Diccionario!$B$37</f>
        <v>0.63297865064705883</v>
      </c>
      <c r="O1060">
        <f>N1060*Diccionario!$B$38</f>
        <v>9.4946797597058818E-2</v>
      </c>
      <c r="P1060">
        <f>O1060*Diccionario!$B$39</f>
        <v>8.5452117837352945E-2</v>
      </c>
      <c r="Q1060">
        <f>P1060*Diccionario!$B$40</f>
        <v>3.4180847134941177E-2</v>
      </c>
      <c r="R1060">
        <f>Q1060*Diccionario!$B$41</f>
        <v>2.2217550637711764E-2</v>
      </c>
      <c r="S1060">
        <f t="shared" si="164"/>
        <v>2.2217550637711764E-2</v>
      </c>
      <c r="T1060">
        <f>I1060*Diccionario!$B$36</f>
        <v>6.2671153529411763</v>
      </c>
      <c r="U1060">
        <f>T1060*Diccionario!$B$42</f>
        <v>0.63297865064705883</v>
      </c>
      <c r="V1060">
        <f>U1060*Diccionario!$B$43</f>
        <v>0.53803185305000001</v>
      </c>
      <c r="W1060">
        <f>V1060*Diccionario!$B$44</f>
        <v>0.1022260520795</v>
      </c>
      <c r="X1060">
        <f>W1060*Diccionario!$B$45</f>
        <v>3.9868160311004999E-2</v>
      </c>
      <c r="Y1060">
        <f>X1060*Diccionario!$B$46</f>
        <v>3.5482662676794452E-2</v>
      </c>
      <c r="Z1060">
        <f>Y1060*Diccionario!$B$47</f>
        <v>1.3128585190413947E-2</v>
      </c>
      <c r="AA1060">
        <f>Z1060*Diccionario!$B$48</f>
        <v>1.3128585190413947E-2</v>
      </c>
      <c r="AB1060">
        <f>AA1060*Diccionario!$B$49</f>
        <v>9.84643889281046E-3</v>
      </c>
      <c r="AC1060">
        <f t="shared" si="165"/>
        <v>9.84643889281046E-3</v>
      </c>
      <c r="AD1060">
        <f t="shared" si="166"/>
        <v>3.2063989530522224E-2</v>
      </c>
      <c r="AE1060">
        <f t="shared" si="167"/>
        <v>5.373177349912388E-5</v>
      </c>
      <c r="AF1060" t="e">
        <f ca="1">IF(AD1060="","",_xludf.RANK.EQ(AD1060,$AD$2:$AD$5513,0))</f>
        <v>#NAME?</v>
      </c>
      <c r="AH1060" t="str">
        <f t="shared" si="168"/>
        <v>Baja</v>
      </c>
      <c r="AI1060" t="s">
        <v>153</v>
      </c>
      <c r="AJ1060" t="str">
        <f>IFERROR(VLOOKUP(B1060,Maestro_Regionales!$A$2:$B$35,2,FALSE),"Otras zonas")</f>
        <v>Costa</v>
      </c>
      <c r="AK1060" t="str">
        <f t="shared" si="169"/>
        <v>COOSALUD EPS | Costa</v>
      </c>
    </row>
    <row r="1061" spans="1:37">
      <c r="A1061" s="4" t="s">
        <v>419</v>
      </c>
      <c r="B1061" s="4" t="s">
        <v>420</v>
      </c>
      <c r="C1061" s="4" t="s">
        <v>510</v>
      </c>
      <c r="D1061" s="4" t="s">
        <v>511</v>
      </c>
      <c r="E1061" s="4" t="s">
        <v>87</v>
      </c>
      <c r="F1061" s="4">
        <v>205</v>
      </c>
      <c r="G1061" s="4">
        <v>1298</v>
      </c>
      <c r="H1061" s="4">
        <v>0</v>
      </c>
      <c r="I1061">
        <f t="shared" si="160"/>
        <v>1503</v>
      </c>
      <c r="J1061">
        <f t="shared" si="161"/>
        <v>0.13639387890884896</v>
      </c>
      <c r="K1061">
        <f t="shared" si="162"/>
        <v>0.86360612109115098</v>
      </c>
      <c r="L1061">
        <f t="shared" si="163"/>
        <v>0</v>
      </c>
      <c r="M1061">
        <f>I1061*Diccionario!$B$36</f>
        <v>3.3366894705882348</v>
      </c>
      <c r="N1061">
        <f>M1061*Diccionario!$B$37</f>
        <v>0.33700563652941173</v>
      </c>
      <c r="O1061">
        <f>N1061*Diccionario!$B$38</f>
        <v>5.0550845479411757E-2</v>
      </c>
      <c r="P1061">
        <f>O1061*Diccionario!$B$39</f>
        <v>4.5495760931470584E-2</v>
      </c>
      <c r="Q1061">
        <f>P1061*Diccionario!$B$40</f>
        <v>1.8198304372588233E-2</v>
      </c>
      <c r="R1061">
        <f>Q1061*Diccionario!$B$41</f>
        <v>1.1828897842182351E-2</v>
      </c>
      <c r="S1061">
        <f t="shared" si="164"/>
        <v>1.1828897842182351E-2</v>
      </c>
      <c r="T1061">
        <f>I1061*Diccionario!$B$36</f>
        <v>3.3366894705882348</v>
      </c>
      <c r="U1061">
        <f>T1061*Diccionario!$B$42</f>
        <v>0.33700563652941173</v>
      </c>
      <c r="V1061">
        <f>U1061*Diccionario!$B$43</f>
        <v>0.28645479104999999</v>
      </c>
      <c r="W1061">
        <f>V1061*Diccionario!$B$44</f>
        <v>5.4426410299499996E-2</v>
      </c>
      <c r="X1061">
        <f>W1061*Diccionario!$B$45</f>
        <v>2.1226300016804998E-2</v>
      </c>
      <c r="Y1061">
        <f>X1061*Diccionario!$B$46</f>
        <v>1.8891407014956448E-2</v>
      </c>
      <c r="Z1061">
        <f>Y1061*Diccionario!$B$47</f>
        <v>6.989820595533886E-3</v>
      </c>
      <c r="AA1061">
        <f>Z1061*Diccionario!$B$48</f>
        <v>6.989820595533886E-3</v>
      </c>
      <c r="AB1061">
        <f>AA1061*Diccionario!$B$49</f>
        <v>5.2423654466504143E-3</v>
      </c>
      <c r="AC1061">
        <f t="shared" si="165"/>
        <v>5.2423654466504143E-3</v>
      </c>
      <c r="AD1061">
        <f t="shared" si="166"/>
        <v>1.7071263288832766E-2</v>
      </c>
      <c r="AE1061">
        <f t="shared" si="167"/>
        <v>2.8607458579235985E-5</v>
      </c>
      <c r="AF1061" t="e">
        <f ca="1">IF(AD1061="","",_xludf.RANK.EQ(AD1061,$AD$2:$AD$5513,0))</f>
        <v>#NAME?</v>
      </c>
      <c r="AH1061" t="str">
        <f t="shared" si="168"/>
        <v>Baja</v>
      </c>
      <c r="AI1061" t="s">
        <v>153</v>
      </c>
      <c r="AJ1061" t="str">
        <f>IFERROR(VLOOKUP(B1061,Maestro_Regionales!$A$2:$B$35,2,FALSE),"Otras zonas")</f>
        <v>Costa</v>
      </c>
      <c r="AK1061" t="str">
        <f t="shared" si="169"/>
        <v>NUEVA EPS | Costa</v>
      </c>
    </row>
    <row r="1062" spans="1:37">
      <c r="A1062" s="4" t="s">
        <v>419</v>
      </c>
      <c r="B1062" s="4" t="s">
        <v>420</v>
      </c>
      <c r="C1062" s="4" t="s">
        <v>510</v>
      </c>
      <c r="D1062" s="4" t="s">
        <v>511</v>
      </c>
      <c r="E1062" s="4" t="s">
        <v>90</v>
      </c>
      <c r="F1062" s="4">
        <v>0</v>
      </c>
      <c r="G1062" s="4">
        <v>0</v>
      </c>
      <c r="H1062" s="4">
        <v>191</v>
      </c>
      <c r="I1062">
        <f t="shared" si="160"/>
        <v>191</v>
      </c>
      <c r="J1062">
        <f t="shared" si="161"/>
        <v>0</v>
      </c>
      <c r="K1062">
        <f t="shared" si="162"/>
        <v>0</v>
      </c>
      <c r="L1062">
        <f t="shared" si="163"/>
        <v>1</v>
      </c>
      <c r="M1062">
        <f>I1062*Diccionario!$B$36</f>
        <v>0.4240237450980392</v>
      </c>
      <c r="N1062">
        <f>M1062*Diccionario!$B$37</f>
        <v>4.2826398254901962E-2</v>
      </c>
      <c r="O1062">
        <f>N1062*Diccionario!$B$38</f>
        <v>6.423959738235294E-3</v>
      </c>
      <c r="P1062">
        <f>O1062*Diccionario!$B$39</f>
        <v>5.7815637644117648E-3</v>
      </c>
      <c r="Q1062">
        <f>P1062*Diccionario!$B$40</f>
        <v>2.3126255057647062E-3</v>
      </c>
      <c r="R1062">
        <f>Q1062*Diccionario!$B$41</f>
        <v>1.5032065787470592E-3</v>
      </c>
      <c r="S1062">
        <f t="shared" si="164"/>
        <v>1.5032065787470592E-3</v>
      </c>
      <c r="T1062">
        <f>I1062*Diccionario!$B$36</f>
        <v>0.4240237450980392</v>
      </c>
      <c r="U1062">
        <f>T1062*Diccionario!$B$42</f>
        <v>4.2826398254901962E-2</v>
      </c>
      <c r="V1062">
        <f>U1062*Diccionario!$B$43</f>
        <v>3.640243851666667E-2</v>
      </c>
      <c r="W1062">
        <f>V1062*Diccionario!$B$44</f>
        <v>6.9164633181666678E-3</v>
      </c>
      <c r="X1062">
        <f>W1062*Diccionario!$B$45</f>
        <v>2.6974206940850007E-3</v>
      </c>
      <c r="Y1062">
        <f>X1062*Diccionario!$B$46</f>
        <v>2.4007044177356508E-3</v>
      </c>
      <c r="Z1062">
        <f>Y1062*Diccionario!$B$47</f>
        <v>8.8826063456219075E-4</v>
      </c>
      <c r="AA1062">
        <f>Z1062*Diccionario!$B$48</f>
        <v>8.8826063456219075E-4</v>
      </c>
      <c r="AB1062">
        <f>AA1062*Diccionario!$B$49</f>
        <v>6.6619547592164309E-4</v>
      </c>
      <c r="AC1062">
        <f t="shared" si="165"/>
        <v>6.6619547592164309E-4</v>
      </c>
      <c r="AD1062">
        <f t="shared" si="166"/>
        <v>2.1694020546687023E-3</v>
      </c>
      <c r="AE1062">
        <f t="shared" si="167"/>
        <v>3.635412234620143E-6</v>
      </c>
      <c r="AF1062" t="e">
        <f ca="1">IF(AD1062="","",_xludf.RANK.EQ(AD1062,$AD$2:$AD$5513,0))</f>
        <v>#NAME?</v>
      </c>
      <c r="AH1062" t="str">
        <f t="shared" si="168"/>
        <v>Baja</v>
      </c>
      <c r="AI1062" t="s">
        <v>153</v>
      </c>
      <c r="AJ1062" t="str">
        <f>IFERROR(VLOOKUP(B1062,Maestro_Regionales!$A$2:$B$35,2,FALSE),"Otras zonas")</f>
        <v>Costa</v>
      </c>
      <c r="AK1062" t="str">
        <f t="shared" si="169"/>
        <v>REGIMEN DE EXCEPCION | Costa</v>
      </c>
    </row>
    <row r="1063" spans="1:37">
      <c r="A1063" s="4" t="s">
        <v>419</v>
      </c>
      <c r="B1063" s="4" t="s">
        <v>420</v>
      </c>
      <c r="C1063" s="4" t="s">
        <v>512</v>
      </c>
      <c r="D1063" s="4" t="s">
        <v>513</v>
      </c>
      <c r="E1063" s="4" t="s">
        <v>77</v>
      </c>
      <c r="F1063" s="4">
        <v>1667</v>
      </c>
      <c r="G1063" s="4">
        <v>7737</v>
      </c>
      <c r="H1063" s="4">
        <v>0</v>
      </c>
      <c r="I1063">
        <f t="shared" si="160"/>
        <v>9404</v>
      </c>
      <c r="J1063">
        <f t="shared" si="161"/>
        <v>0.17726499361973627</v>
      </c>
      <c r="K1063">
        <f t="shared" si="162"/>
        <v>0.82273500638026376</v>
      </c>
      <c r="L1063">
        <f t="shared" si="163"/>
        <v>0</v>
      </c>
      <c r="M1063">
        <f>I1063*Diccionario!$B$36</f>
        <v>20.877064392156861</v>
      </c>
      <c r="N1063">
        <f>M1063*Diccionario!$B$37</f>
        <v>2.1085835036078429</v>
      </c>
      <c r="O1063">
        <f>N1063*Diccionario!$B$38</f>
        <v>0.3162875255411764</v>
      </c>
      <c r="P1063">
        <f>O1063*Diccionario!$B$39</f>
        <v>0.28465877298705877</v>
      </c>
      <c r="Q1063">
        <f>P1063*Diccionario!$B$40</f>
        <v>0.11386350919482352</v>
      </c>
      <c r="R1063">
        <f>Q1063*Diccionario!$B$41</f>
        <v>7.4011280976635285E-2</v>
      </c>
      <c r="S1063">
        <f t="shared" si="164"/>
        <v>7.4011280976635285E-2</v>
      </c>
      <c r="T1063">
        <f>I1063*Diccionario!$B$36</f>
        <v>20.877064392156861</v>
      </c>
      <c r="U1063">
        <f>T1063*Diccionario!$B$42</f>
        <v>2.1085835036078429</v>
      </c>
      <c r="V1063">
        <f>U1063*Diccionario!$B$43</f>
        <v>1.7922959780666663</v>
      </c>
      <c r="W1063">
        <f>V1063*Diccionario!$B$44</f>
        <v>0.34053623583266662</v>
      </c>
      <c r="X1063">
        <f>W1063*Diccionario!$B$45</f>
        <v>0.13280913197473998</v>
      </c>
      <c r="Y1063">
        <f>X1063*Diccionario!$B$46</f>
        <v>0.11820012745751858</v>
      </c>
      <c r="Z1063">
        <f>Y1063*Diccionario!$B$47</f>
        <v>4.3734047159281877E-2</v>
      </c>
      <c r="AA1063">
        <f>Z1063*Diccionario!$B$48</f>
        <v>4.3734047159281877E-2</v>
      </c>
      <c r="AB1063">
        <f>AA1063*Diccionario!$B$49</f>
        <v>3.2800535369461412E-2</v>
      </c>
      <c r="AC1063">
        <f t="shared" si="165"/>
        <v>3.2800535369461412E-2</v>
      </c>
      <c r="AD1063">
        <f t="shared" si="166"/>
        <v>0.1068118163460967</v>
      </c>
      <c r="AE1063">
        <f t="shared" si="167"/>
        <v>1.789917102322922E-4</v>
      </c>
      <c r="AF1063" t="e">
        <f ca="1">IF(AD1063="","",_xludf.RANK.EQ(AD1063,$AD$2:$AD$5513,0))</f>
        <v>#NAME?</v>
      </c>
      <c r="AH1063" t="str">
        <f t="shared" si="168"/>
        <v>Baja</v>
      </c>
      <c r="AI1063" t="s">
        <v>153</v>
      </c>
      <c r="AJ1063" t="str">
        <f>IFERROR(VLOOKUP(B1063,Maestro_Regionales!$A$2:$B$35,2,FALSE),"Otras zonas")</f>
        <v>Costa</v>
      </c>
      <c r="AK1063" t="str">
        <f t="shared" si="169"/>
        <v>MUTUAL SER | Costa</v>
      </c>
    </row>
    <row r="1064" spans="1:37">
      <c r="A1064" s="4" t="s">
        <v>419</v>
      </c>
      <c r="B1064" s="4" t="s">
        <v>420</v>
      </c>
      <c r="C1064" s="4" t="s">
        <v>512</v>
      </c>
      <c r="D1064" s="4" t="s">
        <v>513</v>
      </c>
      <c r="E1064" s="4" t="s">
        <v>88</v>
      </c>
      <c r="F1064" s="4">
        <v>219</v>
      </c>
      <c r="G1064" s="4">
        <v>2490</v>
      </c>
      <c r="H1064" s="4">
        <v>0</v>
      </c>
      <c r="I1064">
        <f t="shared" si="160"/>
        <v>2709</v>
      </c>
      <c r="J1064">
        <f t="shared" si="161"/>
        <v>8.0841638981173872E-2</v>
      </c>
      <c r="K1064">
        <f t="shared" si="162"/>
        <v>0.91915836101882609</v>
      </c>
      <c r="L1064">
        <f t="shared" si="163"/>
        <v>0</v>
      </c>
      <c r="M1064">
        <f>I1064*Diccionario!$B$36</f>
        <v>6.0140331176470587</v>
      </c>
      <c r="N1064">
        <f>M1064*Diccionario!$B$37</f>
        <v>0.60741734488235299</v>
      </c>
      <c r="O1064">
        <f>N1064*Diccionario!$B$38</f>
        <v>9.1112601732352944E-2</v>
      </c>
      <c r="P1064">
        <f>O1064*Diccionario!$B$39</f>
        <v>8.2001341559117646E-2</v>
      </c>
      <c r="Q1064">
        <f>P1064*Diccionario!$B$40</f>
        <v>3.2800536623647063E-2</v>
      </c>
      <c r="R1064">
        <f>Q1064*Diccionario!$B$41</f>
        <v>2.1320348805370593E-2</v>
      </c>
      <c r="S1064">
        <f t="shared" si="164"/>
        <v>2.1320348805370593E-2</v>
      </c>
      <c r="T1064">
        <f>I1064*Diccionario!$B$36</f>
        <v>6.0140331176470587</v>
      </c>
      <c r="U1064">
        <f>T1064*Diccionario!$B$42</f>
        <v>0.60741734488235299</v>
      </c>
      <c r="V1064">
        <f>U1064*Diccionario!$B$43</f>
        <v>0.51630474315000008</v>
      </c>
      <c r="W1064">
        <f>V1064*Diccionario!$B$44</f>
        <v>9.8097901198500009E-2</v>
      </c>
      <c r="X1064">
        <f>W1064*Diccionario!$B$45</f>
        <v>3.8258181467415005E-2</v>
      </c>
      <c r="Y1064">
        <f>X1064*Diccionario!$B$46</f>
        <v>3.4049781505999355E-2</v>
      </c>
      <c r="Z1064">
        <f>Y1064*Diccionario!$B$47</f>
        <v>1.2598419157219761E-2</v>
      </c>
      <c r="AA1064">
        <f>Z1064*Diccionario!$B$48</f>
        <v>1.2598419157219761E-2</v>
      </c>
      <c r="AB1064">
        <f>AA1064*Diccionario!$B$49</f>
        <v>9.44881436791482E-3</v>
      </c>
      <c r="AC1064">
        <f t="shared" si="165"/>
        <v>9.44881436791482E-3</v>
      </c>
      <c r="AD1064">
        <f t="shared" si="166"/>
        <v>3.0769163173285412E-2</v>
      </c>
      <c r="AE1064">
        <f t="shared" si="167"/>
        <v>5.1561946301497208E-5</v>
      </c>
      <c r="AF1064" t="e">
        <f ca="1">IF(AD1064="","",_xludf.RANK.EQ(AD1064,$AD$2:$AD$5513,0))</f>
        <v>#NAME?</v>
      </c>
      <c r="AH1064" t="str">
        <f t="shared" si="168"/>
        <v>Baja</v>
      </c>
      <c r="AI1064" t="s">
        <v>153</v>
      </c>
      <c r="AJ1064" t="str">
        <f>IFERROR(VLOOKUP(B1064,Maestro_Regionales!$A$2:$B$35,2,FALSE),"Otras zonas")</f>
        <v>Costa</v>
      </c>
      <c r="AK1064" t="str">
        <f t="shared" si="169"/>
        <v>COOSALUD EPS | Costa</v>
      </c>
    </row>
    <row r="1065" spans="1:37">
      <c r="A1065" s="4" t="s">
        <v>419</v>
      </c>
      <c r="B1065" s="4" t="s">
        <v>420</v>
      </c>
      <c r="C1065" s="4" t="s">
        <v>512</v>
      </c>
      <c r="D1065" s="4" t="s">
        <v>513</v>
      </c>
      <c r="E1065" s="4" t="s">
        <v>90</v>
      </c>
      <c r="F1065" s="4">
        <v>0</v>
      </c>
      <c r="G1065" s="4">
        <v>0</v>
      </c>
      <c r="H1065" s="4">
        <v>186</v>
      </c>
      <c r="I1065">
        <f t="shared" si="160"/>
        <v>186</v>
      </c>
      <c r="J1065">
        <f t="shared" si="161"/>
        <v>0</v>
      </c>
      <c r="K1065">
        <f t="shared" si="162"/>
        <v>0</v>
      </c>
      <c r="L1065">
        <f t="shared" si="163"/>
        <v>1</v>
      </c>
      <c r="M1065">
        <f>I1065*Diccionario!$B$36</f>
        <v>0.41292364705882351</v>
      </c>
      <c r="N1065">
        <f>M1065*Diccionario!$B$37</f>
        <v>4.1705288352941176E-2</v>
      </c>
      <c r="O1065">
        <f>N1065*Diccionario!$B$38</f>
        <v>6.2557932529411766E-3</v>
      </c>
      <c r="P1065">
        <f>O1065*Diccionario!$B$39</f>
        <v>5.6302139276470592E-3</v>
      </c>
      <c r="Q1065">
        <f>P1065*Diccionario!$B$40</f>
        <v>2.252085571058824E-3</v>
      </c>
      <c r="R1065">
        <f>Q1065*Diccionario!$B$41</f>
        <v>1.4638556211882356E-3</v>
      </c>
      <c r="S1065">
        <f t="shared" si="164"/>
        <v>1.4638556211882356E-3</v>
      </c>
      <c r="T1065">
        <f>I1065*Diccionario!$B$36</f>
        <v>0.41292364705882351</v>
      </c>
      <c r="U1065">
        <f>T1065*Diccionario!$B$42</f>
        <v>4.1705288352941176E-2</v>
      </c>
      <c r="V1065">
        <f>U1065*Diccionario!$B$43</f>
        <v>3.5449495099999999E-2</v>
      </c>
      <c r="W1065">
        <f>V1065*Diccionario!$B$44</f>
        <v>6.7354040689999997E-3</v>
      </c>
      <c r="X1065">
        <f>W1065*Diccionario!$B$45</f>
        <v>2.6268075869099999E-3</v>
      </c>
      <c r="Y1065">
        <f>X1065*Diccionario!$B$46</f>
        <v>2.3378587523498998E-3</v>
      </c>
      <c r="Z1065">
        <f>Y1065*Diccionario!$B$47</f>
        <v>8.650077383694629E-4</v>
      </c>
      <c r="AA1065">
        <f>Z1065*Diccionario!$B$48</f>
        <v>8.650077383694629E-4</v>
      </c>
      <c r="AB1065">
        <f>AA1065*Diccionario!$B$49</f>
        <v>6.4875580377709717E-4</v>
      </c>
      <c r="AC1065">
        <f t="shared" si="165"/>
        <v>6.4875580377709717E-4</v>
      </c>
      <c r="AD1065">
        <f t="shared" si="166"/>
        <v>2.1126114249653328E-3</v>
      </c>
      <c r="AE1065">
        <f t="shared" si="167"/>
        <v>3.5402443750751125E-6</v>
      </c>
      <c r="AF1065" t="e">
        <f ca="1">IF(AD1065="","",_xludf.RANK.EQ(AD1065,$AD$2:$AD$5513,0))</f>
        <v>#NAME?</v>
      </c>
      <c r="AH1065" t="str">
        <f t="shared" si="168"/>
        <v>Baja</v>
      </c>
      <c r="AI1065" t="s">
        <v>153</v>
      </c>
      <c r="AJ1065" t="str">
        <f>IFERROR(VLOOKUP(B1065,Maestro_Regionales!$A$2:$B$35,2,FALSE),"Otras zonas")</f>
        <v>Costa</v>
      </c>
      <c r="AK1065" t="str">
        <f t="shared" si="169"/>
        <v>REGIMEN DE EXCEPCION | Costa</v>
      </c>
    </row>
    <row r="1066" spans="1:37">
      <c r="A1066" s="4" t="s">
        <v>419</v>
      </c>
      <c r="B1066" s="4" t="s">
        <v>420</v>
      </c>
      <c r="C1066" s="4" t="s">
        <v>512</v>
      </c>
      <c r="D1066" s="4" t="s">
        <v>513</v>
      </c>
      <c r="E1066" s="4" t="s">
        <v>87</v>
      </c>
      <c r="F1066" s="4">
        <v>75</v>
      </c>
      <c r="G1066" s="4">
        <v>73</v>
      </c>
      <c r="H1066" s="4">
        <v>0</v>
      </c>
      <c r="I1066">
        <f t="shared" si="160"/>
        <v>148</v>
      </c>
      <c r="J1066">
        <f t="shared" si="161"/>
        <v>0.5067567567567568</v>
      </c>
      <c r="K1066">
        <f t="shared" si="162"/>
        <v>0.49324324324324326</v>
      </c>
      <c r="L1066">
        <f t="shared" si="163"/>
        <v>0</v>
      </c>
      <c r="M1066">
        <f>I1066*Diccionario!$B$36</f>
        <v>0.3285629019607843</v>
      </c>
      <c r="N1066">
        <f>M1066*Diccionario!$B$37</f>
        <v>3.3184853098039216E-2</v>
      </c>
      <c r="O1066">
        <f>N1066*Diccionario!$B$38</f>
        <v>4.9777279647058824E-3</v>
      </c>
      <c r="P1066">
        <f>O1066*Diccionario!$B$39</f>
        <v>4.4799551682352945E-3</v>
      </c>
      <c r="Q1066">
        <f>P1066*Diccionario!$B$40</f>
        <v>1.7919820672941179E-3</v>
      </c>
      <c r="R1066">
        <f>Q1066*Diccionario!$B$41</f>
        <v>1.1647883437411767E-3</v>
      </c>
      <c r="S1066">
        <f t="shared" si="164"/>
        <v>1.1647883437411767E-3</v>
      </c>
      <c r="T1066">
        <f>I1066*Diccionario!$B$36</f>
        <v>0.3285629019607843</v>
      </c>
      <c r="U1066">
        <f>T1066*Diccionario!$B$42</f>
        <v>3.3184853098039216E-2</v>
      </c>
      <c r="V1066">
        <f>U1066*Diccionario!$B$43</f>
        <v>2.8207125133333334E-2</v>
      </c>
      <c r="W1066">
        <f>V1066*Diccionario!$B$44</f>
        <v>5.3593537753333339E-3</v>
      </c>
      <c r="X1066">
        <f>W1066*Diccionario!$B$45</f>
        <v>2.0901479723800004E-3</v>
      </c>
      <c r="Y1066">
        <f>X1066*Diccionario!$B$46</f>
        <v>1.8602316954182004E-3</v>
      </c>
      <c r="Z1066">
        <f>Y1066*Diccionario!$B$47</f>
        <v>6.8828572730473419E-4</v>
      </c>
      <c r="AA1066">
        <f>Z1066*Diccionario!$B$48</f>
        <v>6.8828572730473419E-4</v>
      </c>
      <c r="AB1066">
        <f>AA1066*Diccionario!$B$49</f>
        <v>5.1621429547855067E-4</v>
      </c>
      <c r="AC1066">
        <f t="shared" si="165"/>
        <v>5.1621429547855067E-4</v>
      </c>
      <c r="AD1066">
        <f t="shared" si="166"/>
        <v>1.6810026392197275E-3</v>
      </c>
      <c r="AE1066">
        <f t="shared" si="167"/>
        <v>2.8169686425328856E-6</v>
      </c>
      <c r="AF1066" t="e">
        <f ca="1">IF(AD1066="","",_xludf.RANK.EQ(AD1066,$AD$2:$AD$5513,0))</f>
        <v>#NAME?</v>
      </c>
      <c r="AH1066" t="str">
        <f t="shared" si="168"/>
        <v>Baja</v>
      </c>
      <c r="AI1066" t="s">
        <v>153</v>
      </c>
      <c r="AJ1066" t="str">
        <f>IFERROR(VLOOKUP(B1066,Maestro_Regionales!$A$2:$B$35,2,FALSE),"Otras zonas")</f>
        <v>Costa</v>
      </c>
      <c r="AK1066" t="str">
        <f t="shared" si="169"/>
        <v>NUEVA EPS | Costa</v>
      </c>
    </row>
    <row r="1067" spans="1:37">
      <c r="A1067" s="4" t="s">
        <v>419</v>
      </c>
      <c r="B1067" s="4" t="s">
        <v>420</v>
      </c>
      <c r="C1067" s="4" t="s">
        <v>512</v>
      </c>
      <c r="D1067" s="4" t="s">
        <v>513</v>
      </c>
      <c r="E1067" s="4" t="s">
        <v>89</v>
      </c>
      <c r="F1067" s="4">
        <v>0</v>
      </c>
      <c r="G1067" s="4">
        <v>1</v>
      </c>
      <c r="H1067" s="4">
        <v>0</v>
      </c>
      <c r="I1067">
        <f t="shared" si="160"/>
        <v>1</v>
      </c>
      <c r="J1067">
        <f t="shared" si="161"/>
        <v>0</v>
      </c>
      <c r="K1067">
        <f t="shared" si="162"/>
        <v>1</v>
      </c>
      <c r="L1067">
        <f t="shared" si="163"/>
        <v>0</v>
      </c>
      <c r="M1067">
        <f>I1067*Diccionario!$B$36</f>
        <v>2.2200196078431371E-3</v>
      </c>
      <c r="N1067">
        <f>M1067*Diccionario!$B$37</f>
        <v>2.2422198039215687E-4</v>
      </c>
      <c r="O1067">
        <f>N1067*Diccionario!$B$38</f>
        <v>3.3633297058823532E-5</v>
      </c>
      <c r="P1067">
        <f>O1067*Diccionario!$B$39</f>
        <v>3.026996735294118E-5</v>
      </c>
      <c r="Q1067">
        <f>P1067*Diccionario!$B$40</f>
        <v>1.2107986941176473E-5</v>
      </c>
      <c r="R1067">
        <f>Q1067*Diccionario!$B$41</f>
        <v>7.870191511764708E-6</v>
      </c>
      <c r="S1067">
        <f t="shared" si="164"/>
        <v>7.870191511764708E-6</v>
      </c>
      <c r="T1067">
        <f>I1067*Diccionario!$B$36</f>
        <v>2.2200196078431371E-3</v>
      </c>
      <c r="U1067">
        <f>T1067*Diccionario!$B$42</f>
        <v>2.2422198039215687E-4</v>
      </c>
      <c r="V1067">
        <f>U1067*Diccionario!$B$43</f>
        <v>1.9058868333333333E-4</v>
      </c>
      <c r="W1067">
        <f>V1067*Diccionario!$B$44</f>
        <v>3.6211849833333333E-5</v>
      </c>
      <c r="X1067">
        <f>W1067*Diccionario!$B$45</f>
        <v>1.4122621435000001E-5</v>
      </c>
      <c r="Y1067">
        <f>X1067*Diccionario!$B$46</f>
        <v>1.256913307715E-5</v>
      </c>
      <c r="Z1067">
        <f>Y1067*Diccionario!$B$47</f>
        <v>4.6505792385454997E-6</v>
      </c>
      <c r="AA1067">
        <f>Z1067*Diccionario!$B$48</f>
        <v>4.6505792385454997E-6</v>
      </c>
      <c r="AB1067">
        <f>AA1067*Diccionario!$B$49</f>
        <v>3.4879344289091247E-6</v>
      </c>
      <c r="AC1067">
        <f t="shared" si="165"/>
        <v>3.4879344289091247E-6</v>
      </c>
      <c r="AD1067">
        <f t="shared" si="166"/>
        <v>1.1358125940673833E-5</v>
      </c>
      <c r="AE1067">
        <f t="shared" si="167"/>
        <v>1.9033571909005983E-8</v>
      </c>
      <c r="AF1067" t="e">
        <f ca="1">IF(AD1067="","",_xludf.RANK.EQ(AD1067,$AD$2:$AD$5513,0))</f>
        <v>#NAME?</v>
      </c>
      <c r="AH1067" t="str">
        <f t="shared" si="168"/>
        <v>Baja</v>
      </c>
      <c r="AI1067" t="s">
        <v>153</v>
      </c>
      <c r="AJ1067" t="str">
        <f>IFERROR(VLOOKUP(B1067,Maestro_Regionales!$A$2:$B$35,2,FALSE),"Otras zonas")</f>
        <v>Costa</v>
      </c>
      <c r="AK1067" t="str">
        <f t="shared" si="169"/>
        <v>PROTEGER EPS (ANTES CAJACOPI EPS) | Costa</v>
      </c>
    </row>
    <row r="1068" spans="1:37">
      <c r="A1068" s="4" t="s">
        <v>514</v>
      </c>
      <c r="B1068" s="4" t="s">
        <v>515</v>
      </c>
      <c r="C1068" s="4" t="s">
        <v>516</v>
      </c>
      <c r="D1068" s="4" t="s">
        <v>517</v>
      </c>
      <c r="E1068" s="4" t="s">
        <v>86</v>
      </c>
      <c r="F1068" s="4">
        <v>69436</v>
      </c>
      <c r="G1068" s="4">
        <v>13191</v>
      </c>
      <c r="H1068" s="4">
        <v>0</v>
      </c>
      <c r="I1068">
        <f t="shared" si="160"/>
        <v>82627</v>
      </c>
      <c r="J1068">
        <f t="shared" si="161"/>
        <v>0.84035484768901203</v>
      </c>
      <c r="K1068">
        <f t="shared" si="162"/>
        <v>0.15964515231098794</v>
      </c>
      <c r="L1068">
        <f t="shared" si="163"/>
        <v>0</v>
      </c>
      <c r="M1068">
        <f>I1068*Diccionario!$B$36</f>
        <v>183.43356013725489</v>
      </c>
      <c r="N1068">
        <f>M1068*Diccionario!$B$37</f>
        <v>18.526789573862743</v>
      </c>
      <c r="O1068">
        <f>N1068*Diccionario!$B$38</f>
        <v>2.7790184360794115</v>
      </c>
      <c r="P1068">
        <f>O1068*Diccionario!$B$39</f>
        <v>2.5011165924714702</v>
      </c>
      <c r="Q1068">
        <f>P1068*Diccionario!$B$40</f>
        <v>1.000446636988588</v>
      </c>
      <c r="R1068">
        <f>Q1068*Diccionario!$B$41</f>
        <v>0.6502903140425822</v>
      </c>
      <c r="S1068">
        <f t="shared" si="164"/>
        <v>0.6502903140425822</v>
      </c>
      <c r="T1068">
        <f>I1068*Diccionario!$B$36</f>
        <v>183.43356013725489</v>
      </c>
      <c r="U1068">
        <f>T1068*Diccionario!$B$42</f>
        <v>18.526789573862743</v>
      </c>
      <c r="V1068">
        <f>U1068*Diccionario!$B$43</f>
        <v>15.747771137783332</v>
      </c>
      <c r="W1068">
        <f>V1068*Diccionario!$B$44</f>
        <v>2.992076516178833</v>
      </c>
      <c r="X1068">
        <f>W1068*Diccionario!$B$45</f>
        <v>1.166909841309745</v>
      </c>
      <c r="Y1068">
        <f>X1068*Diccionario!$B$46</f>
        <v>1.0385497587656731</v>
      </c>
      <c r="Z1068">
        <f>Y1068*Diccionario!$B$47</f>
        <v>0.38426341074329906</v>
      </c>
      <c r="AA1068">
        <f>Z1068*Diccionario!$B$48</f>
        <v>0.38426341074329906</v>
      </c>
      <c r="AB1068">
        <f>AA1068*Diccionario!$B$49</f>
        <v>0.28819755805747427</v>
      </c>
      <c r="AC1068">
        <f t="shared" si="165"/>
        <v>0.28819755805747427</v>
      </c>
      <c r="AD1068">
        <f t="shared" si="166"/>
        <v>0.93848787210005646</v>
      </c>
      <c r="AE1068">
        <f t="shared" si="167"/>
        <v>1.5726869461254367E-3</v>
      </c>
      <c r="AF1068" t="e">
        <f ca="1">IF(AD1068="","",_xludf.RANK.EQ(AD1068,$AD$2:$AD$5513,0))</f>
        <v>#NAME?</v>
      </c>
      <c r="AH1068" t="str">
        <f t="shared" si="168"/>
        <v>Media</v>
      </c>
      <c r="AI1068" t="s">
        <v>153</v>
      </c>
      <c r="AJ1068" t="str">
        <f>IFERROR(VLOOKUP(B1068,Maestro_Regionales!$A$2:$B$35,2,FALSE),"Otras zonas")</f>
        <v>Centro</v>
      </c>
      <c r="AK1068" t="str">
        <f t="shared" si="169"/>
        <v>EPS SANITAS | Centro</v>
      </c>
    </row>
    <row r="1069" spans="1:37">
      <c r="A1069" s="4" t="s">
        <v>514</v>
      </c>
      <c r="B1069" s="4" t="s">
        <v>515</v>
      </c>
      <c r="C1069" s="4" t="s">
        <v>516</v>
      </c>
      <c r="D1069" s="4" t="s">
        <v>517</v>
      </c>
      <c r="E1069" s="4" t="s">
        <v>87</v>
      </c>
      <c r="F1069" s="4">
        <v>30602</v>
      </c>
      <c r="G1069" s="4">
        <v>30233</v>
      </c>
      <c r="H1069" s="4">
        <v>0</v>
      </c>
      <c r="I1069">
        <f t="shared" si="160"/>
        <v>60835</v>
      </c>
      <c r="J1069">
        <f t="shared" si="161"/>
        <v>0.50303279362209252</v>
      </c>
      <c r="K1069">
        <f t="shared" si="162"/>
        <v>0.49696720637790748</v>
      </c>
      <c r="L1069">
        <f t="shared" si="163"/>
        <v>0</v>
      </c>
      <c r="M1069">
        <f>I1069*Diccionario!$B$36</f>
        <v>135.05489284313725</v>
      </c>
      <c r="N1069">
        <f>M1069*Diccionario!$B$37</f>
        <v>13.640544177156864</v>
      </c>
      <c r="O1069">
        <f>N1069*Diccionario!$B$38</f>
        <v>2.0460816265735295</v>
      </c>
      <c r="P1069">
        <f>O1069*Diccionario!$B$39</f>
        <v>1.8414734639161767</v>
      </c>
      <c r="Q1069">
        <f>P1069*Diccionario!$B$40</f>
        <v>0.73658938556647069</v>
      </c>
      <c r="R1069">
        <f>Q1069*Diccionario!$B$41</f>
        <v>0.47878310061820595</v>
      </c>
      <c r="S1069">
        <f t="shared" si="164"/>
        <v>0.47878310061820595</v>
      </c>
      <c r="T1069">
        <f>I1069*Diccionario!$B$36</f>
        <v>135.05489284313725</v>
      </c>
      <c r="U1069">
        <f>T1069*Diccionario!$B$42</f>
        <v>13.640544177156864</v>
      </c>
      <c r="V1069">
        <f>U1069*Diccionario!$B$43</f>
        <v>11.594462550583334</v>
      </c>
      <c r="W1069">
        <f>V1069*Diccionario!$B$44</f>
        <v>2.2029478846108335</v>
      </c>
      <c r="X1069">
        <f>W1069*Diccionario!$B$45</f>
        <v>0.85914967499822503</v>
      </c>
      <c r="Y1069">
        <f>X1069*Diccionario!$B$46</f>
        <v>0.76464321074842034</v>
      </c>
      <c r="Z1069">
        <f>Y1069*Diccionario!$B$47</f>
        <v>0.28291798797691553</v>
      </c>
      <c r="AA1069">
        <f>Z1069*Diccionario!$B$48</f>
        <v>0.28291798797691553</v>
      </c>
      <c r="AB1069">
        <f>AA1069*Diccionario!$B$49</f>
        <v>0.21218849098268666</v>
      </c>
      <c r="AC1069">
        <f t="shared" si="165"/>
        <v>0.21218849098268666</v>
      </c>
      <c r="AD1069">
        <f t="shared" si="166"/>
        <v>0.69097159160089261</v>
      </c>
      <c r="AE1069">
        <f t="shared" si="167"/>
        <v>1.1579073470843789E-3</v>
      </c>
      <c r="AF1069" t="e">
        <f ca="1">IF(AD1069="","",_xludf.RANK.EQ(AD1069,$AD$2:$AD$5513,0))</f>
        <v>#NAME?</v>
      </c>
      <c r="AH1069" t="str">
        <f t="shared" si="168"/>
        <v>Media</v>
      </c>
      <c r="AI1069" t="s">
        <v>153</v>
      </c>
      <c r="AJ1069" t="str">
        <f>IFERROR(VLOOKUP(B1069,Maestro_Regionales!$A$2:$B$35,2,FALSE),"Otras zonas")</f>
        <v>Centro</v>
      </c>
      <c r="AK1069" t="str">
        <f t="shared" si="169"/>
        <v>NUEVA EPS | Centro</v>
      </c>
    </row>
    <row r="1070" spans="1:37">
      <c r="A1070" s="4" t="s">
        <v>514</v>
      </c>
      <c r="B1070" s="4" t="s">
        <v>515</v>
      </c>
      <c r="C1070" s="4" t="s">
        <v>516</v>
      </c>
      <c r="D1070" s="4" t="s">
        <v>517</v>
      </c>
      <c r="E1070" s="4" t="s">
        <v>91</v>
      </c>
      <c r="F1070" s="4">
        <v>19670</v>
      </c>
      <c r="G1070" s="4">
        <v>9755</v>
      </c>
      <c r="H1070" s="4">
        <v>0</v>
      </c>
      <c r="I1070">
        <f t="shared" si="160"/>
        <v>29425</v>
      </c>
      <c r="J1070">
        <f t="shared" si="161"/>
        <v>0.6684791843670348</v>
      </c>
      <c r="K1070">
        <f t="shared" si="162"/>
        <v>0.33152081563296515</v>
      </c>
      <c r="L1070">
        <f t="shared" si="163"/>
        <v>0</v>
      </c>
      <c r="M1070">
        <f>I1070*Diccionario!$B$36</f>
        <v>65.324076960784311</v>
      </c>
      <c r="N1070">
        <f>M1070*Diccionario!$B$37</f>
        <v>6.5977317730392162</v>
      </c>
      <c r="O1070">
        <f>N1070*Diccionario!$B$38</f>
        <v>0.98965976595588234</v>
      </c>
      <c r="P1070">
        <f>O1070*Diccionario!$B$39</f>
        <v>0.89069378936029409</v>
      </c>
      <c r="Q1070">
        <f>P1070*Diccionario!$B$40</f>
        <v>0.35627751574411765</v>
      </c>
      <c r="R1070">
        <f>Q1070*Diccionario!$B$41</f>
        <v>0.23158038523367647</v>
      </c>
      <c r="S1070">
        <f t="shared" si="164"/>
        <v>0.23158038523367647</v>
      </c>
      <c r="T1070">
        <f>I1070*Diccionario!$B$36</f>
        <v>65.324076960784311</v>
      </c>
      <c r="U1070">
        <f>T1070*Diccionario!$B$42</f>
        <v>6.5977317730392162</v>
      </c>
      <c r="V1070">
        <f>U1070*Diccionario!$B$43</f>
        <v>5.6080720070833339</v>
      </c>
      <c r="W1070">
        <f>V1070*Diccionario!$B$44</f>
        <v>1.0655336813458334</v>
      </c>
      <c r="X1070">
        <f>W1070*Diccionario!$B$45</f>
        <v>0.41555813572487504</v>
      </c>
      <c r="Y1070">
        <f>X1070*Diccionario!$B$46</f>
        <v>0.3698467407951388</v>
      </c>
      <c r="Z1070">
        <f>Y1070*Diccionario!$B$47</f>
        <v>0.13684329409420135</v>
      </c>
      <c r="AA1070">
        <f>Z1070*Diccionario!$B$48</f>
        <v>0.13684329409420135</v>
      </c>
      <c r="AB1070">
        <f>AA1070*Diccionario!$B$49</f>
        <v>0.102632470570651</v>
      </c>
      <c r="AC1070">
        <f t="shared" si="165"/>
        <v>0.102632470570651</v>
      </c>
      <c r="AD1070">
        <f t="shared" si="166"/>
        <v>0.33421285580432747</v>
      </c>
      <c r="AE1070">
        <f t="shared" si="167"/>
        <v>5.6006285342250091E-4</v>
      </c>
      <c r="AF1070" t="e">
        <f ca="1">IF(AD1070="","",_xludf.RANK.EQ(AD1070,$AD$2:$AD$5513,0))</f>
        <v>#NAME?</v>
      </c>
      <c r="AH1070" t="str">
        <f t="shared" si="168"/>
        <v>Media</v>
      </c>
      <c r="AI1070" t="s">
        <v>153</v>
      </c>
      <c r="AJ1070" t="str">
        <f>IFERROR(VLOOKUP(B1070,Maestro_Regionales!$A$2:$B$35,2,FALSE),"Otras zonas")</f>
        <v>Centro</v>
      </c>
      <c r="AK1070" t="str">
        <f t="shared" si="169"/>
        <v>FAMISANAR | Centro</v>
      </c>
    </row>
    <row r="1071" spans="1:37">
      <c r="A1071" s="4" t="s">
        <v>514</v>
      </c>
      <c r="B1071" s="4" t="s">
        <v>515</v>
      </c>
      <c r="C1071" s="4" t="s">
        <v>516</v>
      </c>
      <c r="D1071" s="4" t="s">
        <v>517</v>
      </c>
      <c r="E1071" s="4" t="s">
        <v>88</v>
      </c>
      <c r="F1071" s="4">
        <v>4776</v>
      </c>
      <c r="G1071" s="4">
        <v>10876</v>
      </c>
      <c r="H1071" s="4">
        <v>0</v>
      </c>
      <c r="I1071">
        <f t="shared" si="160"/>
        <v>15652</v>
      </c>
      <c r="J1071">
        <f t="shared" si="161"/>
        <v>0.3051367237413749</v>
      </c>
      <c r="K1071">
        <f t="shared" si="162"/>
        <v>0.6948632762586251</v>
      </c>
      <c r="L1071">
        <f t="shared" si="163"/>
        <v>0</v>
      </c>
      <c r="M1071">
        <f>I1071*Diccionario!$B$36</f>
        <v>34.747746901960781</v>
      </c>
      <c r="N1071">
        <f>M1071*Diccionario!$B$37</f>
        <v>3.5095224370980391</v>
      </c>
      <c r="O1071">
        <f>N1071*Diccionario!$B$38</f>
        <v>0.52642836556470585</v>
      </c>
      <c r="P1071">
        <f>O1071*Diccionario!$B$39</f>
        <v>0.47378552900823528</v>
      </c>
      <c r="Q1071">
        <f>P1071*Diccionario!$B$40</f>
        <v>0.18951421160329412</v>
      </c>
      <c r="R1071">
        <f>Q1071*Diccionario!$B$41</f>
        <v>0.12318423754214118</v>
      </c>
      <c r="S1071">
        <f t="shared" si="164"/>
        <v>0.12318423754214118</v>
      </c>
      <c r="T1071">
        <f>I1071*Diccionario!$B$36</f>
        <v>34.747746901960781</v>
      </c>
      <c r="U1071">
        <f>T1071*Diccionario!$B$42</f>
        <v>3.5095224370980391</v>
      </c>
      <c r="V1071">
        <f>U1071*Diccionario!$B$43</f>
        <v>2.9830940715333334</v>
      </c>
      <c r="W1071">
        <f>V1071*Diccionario!$B$44</f>
        <v>0.56678787359133331</v>
      </c>
      <c r="X1071">
        <f>W1071*Diccionario!$B$45</f>
        <v>0.22104727070062</v>
      </c>
      <c r="Y1071">
        <f>X1071*Diccionario!$B$46</f>
        <v>0.1967320709235518</v>
      </c>
      <c r="Z1071">
        <f>Y1071*Diccionario!$B$47</f>
        <v>7.2790866241714158E-2</v>
      </c>
      <c r="AA1071">
        <f>Z1071*Diccionario!$B$48</f>
        <v>7.2790866241714158E-2</v>
      </c>
      <c r="AB1071">
        <f>AA1071*Diccionario!$B$49</f>
        <v>5.4593149681285619E-2</v>
      </c>
      <c r="AC1071">
        <f t="shared" si="165"/>
        <v>5.4593149681285619E-2</v>
      </c>
      <c r="AD1071">
        <f t="shared" si="166"/>
        <v>0.17777738722342679</v>
      </c>
      <c r="AE1071">
        <f t="shared" si="167"/>
        <v>2.9791346751976153E-4</v>
      </c>
      <c r="AF1071" t="e">
        <f ca="1">IF(AD1071="","",_xludf.RANK.EQ(AD1071,$AD$2:$AD$5513,0))</f>
        <v>#NAME?</v>
      </c>
      <c r="AH1071" t="str">
        <f t="shared" si="168"/>
        <v>Media</v>
      </c>
      <c r="AI1071" t="s">
        <v>153</v>
      </c>
      <c r="AJ1071" t="str">
        <f>IFERROR(VLOOKUP(B1071,Maestro_Regionales!$A$2:$B$35,2,FALSE),"Otras zonas")</f>
        <v>Centro</v>
      </c>
      <c r="AK1071" t="str">
        <f t="shared" si="169"/>
        <v>COOSALUD EPS | Centro</v>
      </c>
    </row>
    <row r="1072" spans="1:37">
      <c r="A1072" s="4" t="s">
        <v>514</v>
      </c>
      <c r="B1072" s="4" t="s">
        <v>515</v>
      </c>
      <c r="C1072" s="4" t="s">
        <v>516</v>
      </c>
      <c r="D1072" s="4" t="s">
        <v>517</v>
      </c>
      <c r="E1072" s="4" t="s">
        <v>90</v>
      </c>
      <c r="F1072" s="4">
        <v>0</v>
      </c>
      <c r="G1072" s="4">
        <v>0</v>
      </c>
      <c r="H1072" s="4">
        <v>12512</v>
      </c>
      <c r="I1072">
        <f t="shared" si="160"/>
        <v>12512</v>
      </c>
      <c r="J1072">
        <f t="shared" si="161"/>
        <v>0</v>
      </c>
      <c r="K1072">
        <f t="shared" si="162"/>
        <v>0</v>
      </c>
      <c r="L1072">
        <f t="shared" si="163"/>
        <v>1</v>
      </c>
      <c r="M1072">
        <f>I1072*Diccionario!$B$36</f>
        <v>27.776885333333333</v>
      </c>
      <c r="N1072">
        <f>M1072*Diccionario!$B$37</f>
        <v>2.8054654186666665</v>
      </c>
      <c r="O1072">
        <f>N1072*Diccionario!$B$38</f>
        <v>0.42081981279999997</v>
      </c>
      <c r="P1072">
        <f>O1072*Diccionario!$B$39</f>
        <v>0.37873783151999996</v>
      </c>
      <c r="Q1072">
        <f>P1072*Diccionario!$B$40</f>
        <v>0.15149513260799999</v>
      </c>
      <c r="R1072">
        <f>Q1072*Diccionario!$B$41</f>
        <v>9.8471836195200002E-2</v>
      </c>
      <c r="S1072">
        <f t="shared" si="164"/>
        <v>9.8471836195200002E-2</v>
      </c>
      <c r="T1072">
        <f>I1072*Diccionario!$B$36</f>
        <v>27.776885333333333</v>
      </c>
      <c r="U1072">
        <f>T1072*Diccionario!$B$42</f>
        <v>2.8054654186666665</v>
      </c>
      <c r="V1072">
        <f>U1072*Diccionario!$B$43</f>
        <v>2.3846456058666665</v>
      </c>
      <c r="W1072">
        <f>V1072*Diccionario!$B$44</f>
        <v>0.45308266511466666</v>
      </c>
      <c r="X1072">
        <f>W1072*Diccionario!$B$45</f>
        <v>0.17670223939471999</v>
      </c>
      <c r="Y1072">
        <f>X1072*Diccionario!$B$46</f>
        <v>0.15726499306130079</v>
      </c>
      <c r="Z1072">
        <f>Y1072*Diccionario!$B$47</f>
        <v>5.8188047432681293E-2</v>
      </c>
      <c r="AA1072">
        <f>Z1072*Diccionario!$B$48</f>
        <v>5.8188047432681293E-2</v>
      </c>
      <c r="AB1072">
        <f>AA1072*Diccionario!$B$49</f>
        <v>4.3641035574510968E-2</v>
      </c>
      <c r="AC1072">
        <f t="shared" si="165"/>
        <v>4.3641035574510968E-2</v>
      </c>
      <c r="AD1072">
        <f t="shared" si="166"/>
        <v>0.14211287176971096</v>
      </c>
      <c r="AE1072">
        <f t="shared" si="167"/>
        <v>2.3814805172548279E-4</v>
      </c>
      <c r="AF1072" t="e">
        <f ca="1">IF(AD1072="","",_xludf.RANK.EQ(AD1072,$AD$2:$AD$5513,0))</f>
        <v>#NAME?</v>
      </c>
      <c r="AH1072" t="str">
        <f t="shared" si="168"/>
        <v>Baja</v>
      </c>
      <c r="AI1072" t="s">
        <v>153</v>
      </c>
      <c r="AJ1072" t="str">
        <f>IFERROR(VLOOKUP(B1072,Maestro_Regionales!$A$2:$B$35,2,FALSE),"Otras zonas")</f>
        <v>Centro</v>
      </c>
      <c r="AK1072" t="str">
        <f t="shared" si="169"/>
        <v>REGIMEN DE EXCEPCION | Centro</v>
      </c>
    </row>
    <row r="1073" spans="1:37">
      <c r="A1073" s="4" t="s">
        <v>514</v>
      </c>
      <c r="B1073" s="4" t="s">
        <v>515</v>
      </c>
      <c r="C1073" s="4" t="s">
        <v>516</v>
      </c>
      <c r="D1073" s="4" t="s">
        <v>517</v>
      </c>
      <c r="E1073" s="4" t="s">
        <v>85</v>
      </c>
      <c r="F1073" s="4">
        <v>8953</v>
      </c>
      <c r="G1073" s="4">
        <v>2453</v>
      </c>
      <c r="H1073" s="4">
        <v>0</v>
      </c>
      <c r="I1073">
        <f t="shared" si="160"/>
        <v>11406</v>
      </c>
      <c r="J1073">
        <f t="shared" si="161"/>
        <v>0.78493775206031913</v>
      </c>
      <c r="K1073">
        <f t="shared" si="162"/>
        <v>0.21506224793968087</v>
      </c>
      <c r="L1073">
        <f t="shared" si="163"/>
        <v>0</v>
      </c>
      <c r="M1073">
        <f>I1073*Diccionario!$B$36</f>
        <v>25.321543647058821</v>
      </c>
      <c r="N1073">
        <f>M1073*Diccionario!$B$37</f>
        <v>2.557475908352941</v>
      </c>
      <c r="O1073">
        <f>N1073*Diccionario!$B$38</f>
        <v>0.38362138625294112</v>
      </c>
      <c r="P1073">
        <f>O1073*Diccionario!$B$39</f>
        <v>0.34525924762764704</v>
      </c>
      <c r="Q1073">
        <f>P1073*Diccionario!$B$40</f>
        <v>0.13810369905105882</v>
      </c>
      <c r="R1073">
        <f>Q1073*Diccionario!$B$41</f>
        <v>8.976740438318824E-2</v>
      </c>
      <c r="S1073">
        <f t="shared" si="164"/>
        <v>8.976740438318824E-2</v>
      </c>
      <c r="T1073">
        <f>I1073*Diccionario!$B$36</f>
        <v>25.321543647058821</v>
      </c>
      <c r="U1073">
        <f>T1073*Diccionario!$B$42</f>
        <v>2.557475908352941</v>
      </c>
      <c r="V1073">
        <f>U1073*Diccionario!$B$43</f>
        <v>2.1738545220999996</v>
      </c>
      <c r="W1073">
        <f>V1073*Diccionario!$B$44</f>
        <v>0.41303235919899994</v>
      </c>
      <c r="X1073">
        <f>W1073*Diccionario!$B$45</f>
        <v>0.16108262008760998</v>
      </c>
      <c r="Y1073">
        <f>X1073*Diccionario!$B$46</f>
        <v>0.14336353187797288</v>
      </c>
      <c r="Z1073">
        <f>Y1073*Diccionario!$B$47</f>
        <v>5.3044506794849962E-2</v>
      </c>
      <c r="AA1073">
        <f>Z1073*Diccionario!$B$48</f>
        <v>5.3044506794849962E-2</v>
      </c>
      <c r="AB1073">
        <f>AA1073*Diccionario!$B$49</f>
        <v>3.9783380096137473E-2</v>
      </c>
      <c r="AC1073">
        <f t="shared" si="165"/>
        <v>3.9783380096137473E-2</v>
      </c>
      <c r="AD1073">
        <f t="shared" si="166"/>
        <v>0.12955078447932572</v>
      </c>
      <c r="AE1073">
        <f t="shared" si="167"/>
        <v>2.1709692119412221E-4</v>
      </c>
      <c r="AF1073" t="e">
        <f ca="1">IF(AD1073="","",_xludf.RANK.EQ(AD1073,$AD$2:$AD$5513,0))</f>
        <v>#NAME?</v>
      </c>
      <c r="AH1073" t="str">
        <f t="shared" si="168"/>
        <v>Baja</v>
      </c>
      <c r="AI1073" t="s">
        <v>153</v>
      </c>
      <c r="AJ1073" t="str">
        <f>IFERROR(VLOOKUP(B1073,Maestro_Regionales!$A$2:$B$35,2,FALSE),"Otras zonas")</f>
        <v>Centro</v>
      </c>
      <c r="AK1073" t="str">
        <f t="shared" si="169"/>
        <v>SALUD TOTAL EPS | Centro</v>
      </c>
    </row>
    <row r="1074" spans="1:37">
      <c r="A1074" s="4" t="s">
        <v>514</v>
      </c>
      <c r="B1074" s="4" t="s">
        <v>515</v>
      </c>
      <c r="C1074" s="4" t="s">
        <v>516</v>
      </c>
      <c r="D1074" s="4" t="s">
        <v>517</v>
      </c>
      <c r="E1074" s="4" t="s">
        <v>70</v>
      </c>
      <c r="F1074" s="4">
        <v>6019</v>
      </c>
      <c r="G1074" s="4">
        <v>1550</v>
      </c>
      <c r="H1074" s="4">
        <v>0</v>
      </c>
      <c r="I1074">
        <f t="shared" si="160"/>
        <v>7569</v>
      </c>
      <c r="J1074">
        <f t="shared" si="161"/>
        <v>0.79521733386180471</v>
      </c>
      <c r="K1074">
        <f t="shared" si="162"/>
        <v>0.20478266613819526</v>
      </c>
      <c r="L1074">
        <f t="shared" si="163"/>
        <v>0</v>
      </c>
      <c r="M1074">
        <f>I1074*Diccionario!$B$36</f>
        <v>16.803328411764706</v>
      </c>
      <c r="N1074">
        <f>M1074*Diccionario!$B$37</f>
        <v>1.6971361695882354</v>
      </c>
      <c r="O1074">
        <f>N1074*Diccionario!$B$38</f>
        <v>0.25457042543823533</v>
      </c>
      <c r="P1074">
        <f>O1074*Diccionario!$B$39</f>
        <v>0.2291133828944118</v>
      </c>
      <c r="Q1074">
        <f>P1074*Diccionario!$B$40</f>
        <v>9.1645353157764731E-2</v>
      </c>
      <c r="R1074">
        <f>Q1074*Diccionario!$B$41</f>
        <v>5.9569479552547079E-2</v>
      </c>
      <c r="S1074">
        <f t="shared" si="164"/>
        <v>5.9569479552547079E-2</v>
      </c>
      <c r="T1074">
        <f>I1074*Diccionario!$B$36</f>
        <v>16.803328411764706</v>
      </c>
      <c r="U1074">
        <f>T1074*Diccionario!$B$42</f>
        <v>1.6971361695882354</v>
      </c>
      <c r="V1074">
        <f>U1074*Diccionario!$B$43</f>
        <v>1.4425657441500002</v>
      </c>
      <c r="W1074">
        <f>V1074*Diccionario!$B$44</f>
        <v>0.27408749138850003</v>
      </c>
      <c r="X1074">
        <f>W1074*Diccionario!$B$45</f>
        <v>0.10689412164151502</v>
      </c>
      <c r="Y1074">
        <f>X1074*Diccionario!$B$46</f>
        <v>9.513576826094837E-2</v>
      </c>
      <c r="Z1074">
        <f>Y1074*Diccionario!$B$47</f>
        <v>3.5200234256550895E-2</v>
      </c>
      <c r="AA1074">
        <f>Z1074*Diccionario!$B$48</f>
        <v>3.5200234256550895E-2</v>
      </c>
      <c r="AB1074">
        <f>AA1074*Diccionario!$B$49</f>
        <v>2.6400175692413173E-2</v>
      </c>
      <c r="AC1074">
        <f t="shared" si="165"/>
        <v>2.6400175692413173E-2</v>
      </c>
      <c r="AD1074">
        <f t="shared" si="166"/>
        <v>8.5969655244960252E-2</v>
      </c>
      <c r="AE1074">
        <f t="shared" si="167"/>
        <v>1.4406510577926631E-4</v>
      </c>
      <c r="AF1074" t="e">
        <f ca="1">IF(AD1074="","",_xludf.RANK.EQ(AD1074,$AD$2:$AD$5513,0))</f>
        <v>#NAME?</v>
      </c>
      <c r="AH1074" t="str">
        <f t="shared" si="168"/>
        <v>Baja</v>
      </c>
      <c r="AI1074" t="s">
        <v>153</v>
      </c>
      <c r="AJ1074" t="str">
        <f>IFERROR(VLOOKUP(B1074,Maestro_Regionales!$A$2:$B$35,2,FALSE),"Otras zonas")</f>
        <v>Centro</v>
      </c>
      <c r="AK1074" t="str">
        <f t="shared" si="169"/>
        <v>EPS SURA | Centro</v>
      </c>
    </row>
    <row r="1075" spans="1:37">
      <c r="A1075" s="4" t="s">
        <v>514</v>
      </c>
      <c r="B1075" s="4" t="s">
        <v>515</v>
      </c>
      <c r="C1075" s="4" t="s">
        <v>516</v>
      </c>
      <c r="D1075" s="4" t="s">
        <v>517</v>
      </c>
      <c r="E1075" s="4" t="s">
        <v>89</v>
      </c>
      <c r="F1075" s="4">
        <v>543</v>
      </c>
      <c r="G1075" s="4">
        <v>3429</v>
      </c>
      <c r="H1075" s="4">
        <v>0</v>
      </c>
      <c r="I1075">
        <f t="shared" si="160"/>
        <v>3972</v>
      </c>
      <c r="J1075">
        <f t="shared" si="161"/>
        <v>0.13670694864048338</v>
      </c>
      <c r="K1075">
        <f t="shared" si="162"/>
        <v>0.86329305135951662</v>
      </c>
      <c r="L1075">
        <f t="shared" si="163"/>
        <v>0</v>
      </c>
      <c r="M1075">
        <f>I1075*Diccionario!$B$36</f>
        <v>8.8179178823529405</v>
      </c>
      <c r="N1075">
        <f>M1075*Diccionario!$B$37</f>
        <v>0.890609706117647</v>
      </c>
      <c r="O1075">
        <f>N1075*Diccionario!$B$38</f>
        <v>0.13359145591764704</v>
      </c>
      <c r="P1075">
        <f>O1075*Diccionario!$B$39</f>
        <v>0.12023231032588234</v>
      </c>
      <c r="Q1075">
        <f>P1075*Diccionario!$B$40</f>
        <v>4.8092924130352939E-2</v>
      </c>
      <c r="R1075">
        <f>Q1075*Diccionario!$B$41</f>
        <v>3.1260400684729413E-2</v>
      </c>
      <c r="S1075">
        <f t="shared" si="164"/>
        <v>3.1260400684729413E-2</v>
      </c>
      <c r="T1075">
        <f>I1075*Diccionario!$B$36</f>
        <v>8.8179178823529405</v>
      </c>
      <c r="U1075">
        <f>T1075*Diccionario!$B$42</f>
        <v>0.890609706117647</v>
      </c>
      <c r="V1075">
        <f>U1075*Diccionario!$B$43</f>
        <v>0.75701825019999991</v>
      </c>
      <c r="W1075">
        <f>V1075*Diccionario!$B$44</f>
        <v>0.143833467538</v>
      </c>
      <c r="X1075">
        <f>W1075*Diccionario!$B$45</f>
        <v>5.6095052339819998E-2</v>
      </c>
      <c r="Y1075">
        <f>X1075*Diccionario!$B$46</f>
        <v>4.9924596582439799E-2</v>
      </c>
      <c r="Z1075">
        <f>Y1075*Diccionario!$B$47</f>
        <v>1.8472100735502726E-2</v>
      </c>
      <c r="AA1075">
        <f>Z1075*Diccionario!$B$48</f>
        <v>1.8472100735502726E-2</v>
      </c>
      <c r="AB1075">
        <f>AA1075*Diccionario!$B$49</f>
        <v>1.3854075551627045E-2</v>
      </c>
      <c r="AC1075">
        <f t="shared" si="165"/>
        <v>1.3854075551627045E-2</v>
      </c>
      <c r="AD1075">
        <f t="shared" si="166"/>
        <v>4.5114476236356456E-2</v>
      </c>
      <c r="AE1075">
        <f t="shared" si="167"/>
        <v>7.5601347622571743E-5</v>
      </c>
      <c r="AF1075" t="e">
        <f ca="1">IF(AD1075="","",_xludf.RANK.EQ(AD1075,$AD$2:$AD$5513,0))</f>
        <v>#NAME?</v>
      </c>
      <c r="AH1075" t="str">
        <f t="shared" si="168"/>
        <v>Baja</v>
      </c>
      <c r="AI1075" t="s">
        <v>153</v>
      </c>
      <c r="AJ1075" t="str">
        <f>IFERROR(VLOOKUP(B1075,Maestro_Regionales!$A$2:$B$35,2,FALSE),"Otras zonas")</f>
        <v>Centro</v>
      </c>
      <c r="AK1075" t="str">
        <f t="shared" si="169"/>
        <v>PROTEGER EPS (ANTES CAJACOPI EPS) | Centro</v>
      </c>
    </row>
    <row r="1076" spans="1:37">
      <c r="A1076" s="4" t="s">
        <v>514</v>
      </c>
      <c r="B1076" s="4" t="s">
        <v>515</v>
      </c>
      <c r="C1076" s="4" t="s">
        <v>516</v>
      </c>
      <c r="D1076" s="4" t="s">
        <v>517</v>
      </c>
      <c r="E1076" s="4" t="s">
        <v>93</v>
      </c>
      <c r="F1076" s="4">
        <v>78</v>
      </c>
      <c r="G1076" s="4">
        <v>0</v>
      </c>
      <c r="H1076" s="4">
        <v>0</v>
      </c>
      <c r="I1076">
        <f t="shared" si="160"/>
        <v>78</v>
      </c>
      <c r="J1076">
        <f t="shared" si="161"/>
        <v>1</v>
      </c>
      <c r="K1076">
        <f t="shared" si="162"/>
        <v>0</v>
      </c>
      <c r="L1076">
        <f t="shared" si="163"/>
        <v>0</v>
      </c>
      <c r="M1076">
        <f>I1076*Diccionario!$B$36</f>
        <v>0.17316152941176469</v>
      </c>
      <c r="N1076">
        <f>M1076*Diccionario!$B$37</f>
        <v>1.7489314470588234E-2</v>
      </c>
      <c r="O1076">
        <f>N1076*Diccionario!$B$38</f>
        <v>2.6233971705882349E-3</v>
      </c>
      <c r="P1076">
        <f>O1076*Diccionario!$B$39</f>
        <v>2.3610574535294117E-3</v>
      </c>
      <c r="Q1076">
        <f>P1076*Diccionario!$B$40</f>
        <v>9.4442298141176467E-4</v>
      </c>
      <c r="R1076">
        <f>Q1076*Diccionario!$B$41</f>
        <v>6.1387493791764702E-4</v>
      </c>
      <c r="S1076">
        <f t="shared" si="164"/>
        <v>6.1387493791764702E-4</v>
      </c>
      <c r="T1076">
        <f>I1076*Diccionario!$B$36</f>
        <v>0.17316152941176469</v>
      </c>
      <c r="U1076">
        <f>T1076*Diccionario!$B$42</f>
        <v>1.7489314470588234E-2</v>
      </c>
      <c r="V1076">
        <f>U1076*Diccionario!$B$43</f>
        <v>1.4865917299999998E-2</v>
      </c>
      <c r="W1076">
        <f>V1076*Diccionario!$B$44</f>
        <v>2.8245242869999999E-3</v>
      </c>
      <c r="X1076">
        <f>W1076*Diccionario!$B$45</f>
        <v>1.10156447193E-3</v>
      </c>
      <c r="Y1076">
        <f>X1076*Diccionario!$B$46</f>
        <v>9.803923800177001E-4</v>
      </c>
      <c r="Z1076">
        <f>Y1076*Diccionario!$B$47</f>
        <v>3.6274518060654901E-4</v>
      </c>
      <c r="AA1076">
        <f>Z1076*Diccionario!$B$48</f>
        <v>3.6274518060654901E-4</v>
      </c>
      <c r="AB1076">
        <f>AA1076*Diccionario!$B$49</f>
        <v>2.7205888545491175E-4</v>
      </c>
      <c r="AC1076">
        <f t="shared" si="165"/>
        <v>2.7205888545491175E-4</v>
      </c>
      <c r="AD1076">
        <f t="shared" si="166"/>
        <v>8.8593382337255871E-4</v>
      </c>
      <c r="AE1076">
        <f t="shared" si="167"/>
        <v>1.4846186089024663E-6</v>
      </c>
      <c r="AF1076" t="e">
        <f ca="1">IF(AD1076="","",_xludf.RANK.EQ(AD1076,$AD$2:$AD$5513,0))</f>
        <v>#NAME?</v>
      </c>
      <c r="AH1076" t="str">
        <f t="shared" si="168"/>
        <v>Baja</v>
      </c>
      <c r="AI1076" t="s">
        <v>153</v>
      </c>
      <c r="AJ1076" t="str">
        <f>IFERROR(VLOOKUP(B1076,Maestro_Regionales!$A$2:$B$35,2,FALSE),"Otras zonas")</f>
        <v>Centro</v>
      </c>
      <c r="AK1076" t="str">
        <f t="shared" si="169"/>
        <v>FERRONALES - EAS | Centro</v>
      </c>
    </row>
    <row r="1077" spans="1:37">
      <c r="A1077" s="4" t="s">
        <v>514</v>
      </c>
      <c r="B1077" s="4" t="s">
        <v>515</v>
      </c>
      <c r="C1077" s="4" t="s">
        <v>516</v>
      </c>
      <c r="D1077" s="4" t="s">
        <v>517</v>
      </c>
      <c r="E1077" s="4" t="s">
        <v>203</v>
      </c>
      <c r="F1077" s="4">
        <v>3</v>
      </c>
      <c r="G1077" s="4">
        <v>2</v>
      </c>
      <c r="H1077" s="4">
        <v>0</v>
      </c>
      <c r="I1077">
        <f t="shared" si="160"/>
        <v>5</v>
      </c>
      <c r="J1077">
        <f t="shared" si="161"/>
        <v>0.6</v>
      </c>
      <c r="K1077">
        <f t="shared" si="162"/>
        <v>0.4</v>
      </c>
      <c r="L1077">
        <f t="shared" si="163"/>
        <v>0</v>
      </c>
      <c r="M1077">
        <f>I1077*Diccionario!$B$36</f>
        <v>1.1100098039215685E-2</v>
      </c>
      <c r="N1077">
        <f>M1077*Diccionario!$B$37</f>
        <v>1.1211099019607844E-3</v>
      </c>
      <c r="O1077">
        <f>N1077*Diccionario!$B$38</f>
        <v>1.6816648529411766E-4</v>
      </c>
      <c r="P1077">
        <f>O1077*Diccionario!$B$39</f>
        <v>1.513498367647059E-4</v>
      </c>
      <c r="Q1077">
        <f>P1077*Diccionario!$B$40</f>
        <v>6.053993470588236E-5</v>
      </c>
      <c r="R1077">
        <f>Q1077*Diccionario!$B$41</f>
        <v>3.9350957558823535E-5</v>
      </c>
      <c r="S1077">
        <f t="shared" si="164"/>
        <v>3.9350957558823535E-5</v>
      </c>
      <c r="T1077">
        <f>I1077*Diccionario!$B$36</f>
        <v>1.1100098039215685E-2</v>
      </c>
      <c r="U1077">
        <f>T1077*Diccionario!$B$42</f>
        <v>1.1211099019607844E-3</v>
      </c>
      <c r="V1077">
        <f>U1077*Diccionario!$B$43</f>
        <v>9.5294341666666671E-4</v>
      </c>
      <c r="W1077">
        <f>V1077*Diccionario!$B$44</f>
        <v>1.8105924916666667E-4</v>
      </c>
      <c r="X1077">
        <f>W1077*Diccionario!$B$45</f>
        <v>7.0613107175000004E-5</v>
      </c>
      <c r="Y1077">
        <f>X1077*Diccionario!$B$46</f>
        <v>6.284566538575001E-5</v>
      </c>
      <c r="Z1077">
        <f>Y1077*Diccionario!$B$47</f>
        <v>2.3252896192727505E-5</v>
      </c>
      <c r="AA1077">
        <f>Z1077*Diccionario!$B$48</f>
        <v>2.3252896192727505E-5</v>
      </c>
      <c r="AB1077">
        <f>AA1077*Diccionario!$B$49</f>
        <v>1.7439672144545629E-5</v>
      </c>
      <c r="AC1077">
        <f t="shared" si="165"/>
        <v>1.7439672144545629E-5</v>
      </c>
      <c r="AD1077">
        <f t="shared" si="166"/>
        <v>5.6790629703369164E-5</v>
      </c>
      <c r="AE1077">
        <f t="shared" si="167"/>
        <v>9.5167859545029915E-8</v>
      </c>
      <c r="AF1077" t="e">
        <f ca="1">IF(AD1077="","",_xludf.RANK.EQ(AD1077,$AD$2:$AD$5513,0))</f>
        <v>#NAME?</v>
      </c>
      <c r="AH1077" t="str">
        <f t="shared" si="168"/>
        <v>Baja</v>
      </c>
      <c r="AI1077" t="s">
        <v>153</v>
      </c>
      <c r="AJ1077" t="str">
        <f>IFERROR(VLOOKUP(B1077,Maestro_Regionales!$A$2:$B$35,2,FALSE),"Otras zonas")</f>
        <v>Centro</v>
      </c>
      <c r="AK1077" t="str">
        <f t="shared" si="169"/>
        <v>CAPRESOCA EPS | Centro</v>
      </c>
    </row>
    <row r="1078" spans="1:37">
      <c r="A1078" s="4" t="s">
        <v>514</v>
      </c>
      <c r="B1078" s="4" t="s">
        <v>515</v>
      </c>
      <c r="C1078" s="4" t="s">
        <v>519</v>
      </c>
      <c r="D1078" s="4" t="s">
        <v>520</v>
      </c>
      <c r="E1078" s="4" t="s">
        <v>87</v>
      </c>
      <c r="F1078" s="4">
        <v>185</v>
      </c>
      <c r="G1078" s="4">
        <v>1027</v>
      </c>
      <c r="H1078" s="4">
        <v>0</v>
      </c>
      <c r="I1078">
        <f t="shared" si="160"/>
        <v>1212</v>
      </c>
      <c r="J1078">
        <f t="shared" si="161"/>
        <v>0.15264026402640263</v>
      </c>
      <c r="K1078">
        <f t="shared" si="162"/>
        <v>0.84735973597359737</v>
      </c>
      <c r="L1078">
        <f t="shared" si="163"/>
        <v>0</v>
      </c>
      <c r="M1078">
        <f>I1078*Diccionario!$B$36</f>
        <v>2.690663764705882</v>
      </c>
      <c r="N1078">
        <f>M1078*Diccionario!$B$37</f>
        <v>0.27175704023529412</v>
      </c>
      <c r="O1078">
        <f>N1078*Diccionario!$B$38</f>
        <v>4.0763556035294114E-2</v>
      </c>
      <c r="P1078">
        <f>O1078*Diccionario!$B$39</f>
        <v>3.6687200431764704E-2</v>
      </c>
      <c r="Q1078">
        <f>P1078*Diccionario!$B$40</f>
        <v>1.4674880172705882E-2</v>
      </c>
      <c r="R1078">
        <f>Q1078*Diccionario!$B$41</f>
        <v>9.5386721122588235E-3</v>
      </c>
      <c r="S1078">
        <f t="shared" si="164"/>
        <v>9.5386721122588235E-3</v>
      </c>
      <c r="T1078">
        <f>I1078*Diccionario!$B$36</f>
        <v>2.690663764705882</v>
      </c>
      <c r="U1078">
        <f>T1078*Diccionario!$B$42</f>
        <v>0.27175704023529412</v>
      </c>
      <c r="V1078">
        <f>U1078*Diccionario!$B$43</f>
        <v>0.23099348419999999</v>
      </c>
      <c r="W1078">
        <f>V1078*Diccionario!$B$44</f>
        <v>4.3888761998E-2</v>
      </c>
      <c r="X1078">
        <f>W1078*Diccionario!$B$45</f>
        <v>1.7116617179220001E-2</v>
      </c>
      <c r="Y1078">
        <f>X1078*Diccionario!$B$46</f>
        <v>1.5233789289505801E-2</v>
      </c>
      <c r="Z1078">
        <f>Y1078*Diccionario!$B$47</f>
        <v>5.636502037117146E-3</v>
      </c>
      <c r="AA1078">
        <f>Z1078*Diccionario!$B$48</f>
        <v>5.636502037117146E-3</v>
      </c>
      <c r="AB1078">
        <f>AA1078*Diccionario!$B$49</f>
        <v>4.2273765278378599E-3</v>
      </c>
      <c r="AC1078">
        <f t="shared" si="165"/>
        <v>4.2273765278378599E-3</v>
      </c>
      <c r="AD1078">
        <f t="shared" si="166"/>
        <v>1.3766048640096683E-2</v>
      </c>
      <c r="AE1078">
        <f t="shared" si="167"/>
        <v>2.3068689153715248E-5</v>
      </c>
      <c r="AF1078" t="e">
        <f ca="1">IF(AD1078="","",_xludf.RANK.EQ(AD1078,$AD$2:$AD$5513,0))</f>
        <v>#NAME?</v>
      </c>
      <c r="AH1078" t="str">
        <f t="shared" si="168"/>
        <v>Baja</v>
      </c>
      <c r="AI1078" t="s">
        <v>153</v>
      </c>
      <c r="AJ1078" t="str">
        <f>IFERROR(VLOOKUP(B1078,Maestro_Regionales!$A$2:$B$35,2,FALSE),"Otras zonas")</f>
        <v>Centro</v>
      </c>
      <c r="AK1078" t="str">
        <f t="shared" si="169"/>
        <v>NUEVA EPS | Centro</v>
      </c>
    </row>
    <row r="1079" spans="1:37">
      <c r="A1079" s="4" t="s">
        <v>514</v>
      </c>
      <c r="B1079" s="4" t="s">
        <v>515</v>
      </c>
      <c r="C1079" s="4" t="s">
        <v>519</v>
      </c>
      <c r="D1079" s="4" t="s">
        <v>520</v>
      </c>
      <c r="E1079" s="4" t="s">
        <v>89</v>
      </c>
      <c r="F1079" s="4">
        <v>0</v>
      </c>
      <c r="G1079" s="4">
        <v>63</v>
      </c>
      <c r="H1079" s="4">
        <v>0</v>
      </c>
      <c r="I1079">
        <f t="shared" si="160"/>
        <v>63</v>
      </c>
      <c r="J1079">
        <f t="shared" si="161"/>
        <v>0</v>
      </c>
      <c r="K1079">
        <f t="shared" si="162"/>
        <v>1</v>
      </c>
      <c r="L1079">
        <f t="shared" si="163"/>
        <v>0</v>
      </c>
      <c r="M1079">
        <f>I1079*Diccionario!$B$36</f>
        <v>0.13986123529411765</v>
      </c>
      <c r="N1079">
        <f>M1079*Diccionario!$B$37</f>
        <v>1.4125984764705883E-2</v>
      </c>
      <c r="O1079">
        <f>N1079*Diccionario!$B$38</f>
        <v>2.1188977147058824E-3</v>
      </c>
      <c r="P1079">
        <f>O1079*Diccionario!$B$39</f>
        <v>1.9070079432352942E-3</v>
      </c>
      <c r="Q1079">
        <f>P1079*Diccionario!$B$40</f>
        <v>7.628031772941177E-4</v>
      </c>
      <c r="R1079">
        <f>Q1079*Diccionario!$B$41</f>
        <v>4.9582206524117654E-4</v>
      </c>
      <c r="S1079">
        <f t="shared" si="164"/>
        <v>4.9582206524117654E-4</v>
      </c>
      <c r="T1079">
        <f>I1079*Diccionario!$B$36</f>
        <v>0.13986123529411765</v>
      </c>
      <c r="U1079">
        <f>T1079*Diccionario!$B$42</f>
        <v>1.4125984764705883E-2</v>
      </c>
      <c r="V1079">
        <f>U1079*Diccionario!$B$43</f>
        <v>1.200708705E-2</v>
      </c>
      <c r="W1079">
        <f>V1079*Diccionario!$B$44</f>
        <v>2.2813465395000003E-3</v>
      </c>
      <c r="X1079">
        <f>W1079*Diccionario!$B$45</f>
        <v>8.8972515040500015E-4</v>
      </c>
      <c r="Y1079">
        <f>X1079*Diccionario!$B$46</f>
        <v>7.918553838604501E-4</v>
      </c>
      <c r="Z1079">
        <f>Y1079*Diccionario!$B$47</f>
        <v>2.9298649202836653E-4</v>
      </c>
      <c r="AA1079">
        <f>Z1079*Diccionario!$B$48</f>
        <v>2.9298649202836653E-4</v>
      </c>
      <c r="AB1079">
        <f>AA1079*Diccionario!$B$49</f>
        <v>2.1973986902127491E-4</v>
      </c>
      <c r="AC1079">
        <f t="shared" si="165"/>
        <v>2.1973986902127491E-4</v>
      </c>
      <c r="AD1079">
        <f t="shared" si="166"/>
        <v>7.1556193426245145E-4</v>
      </c>
      <c r="AE1079">
        <f t="shared" si="167"/>
        <v>1.1991150302673769E-6</v>
      </c>
      <c r="AF1079" t="e">
        <f ca="1">IF(AD1079="","",_xludf.RANK.EQ(AD1079,$AD$2:$AD$5513,0))</f>
        <v>#NAME?</v>
      </c>
      <c r="AH1079" t="str">
        <f t="shared" si="168"/>
        <v>Baja</v>
      </c>
      <c r="AI1079" t="s">
        <v>153</v>
      </c>
      <c r="AJ1079" t="str">
        <f>IFERROR(VLOOKUP(B1079,Maestro_Regionales!$A$2:$B$35,2,FALSE),"Otras zonas")</f>
        <v>Centro</v>
      </c>
      <c r="AK1079" t="str">
        <f t="shared" si="169"/>
        <v>PROTEGER EPS (ANTES CAJACOPI EPS) | Centro</v>
      </c>
    </row>
    <row r="1080" spans="1:37">
      <c r="A1080" s="4" t="s">
        <v>514</v>
      </c>
      <c r="B1080" s="4" t="s">
        <v>515</v>
      </c>
      <c r="C1080" s="4" t="s">
        <v>519</v>
      </c>
      <c r="D1080" s="4" t="s">
        <v>520</v>
      </c>
      <c r="E1080" s="4" t="s">
        <v>90</v>
      </c>
      <c r="F1080" s="4">
        <v>0</v>
      </c>
      <c r="G1080" s="4">
        <v>0</v>
      </c>
      <c r="H1080" s="4">
        <v>13</v>
      </c>
      <c r="I1080">
        <f t="shared" si="160"/>
        <v>13</v>
      </c>
      <c r="J1080">
        <f t="shared" si="161"/>
        <v>0</v>
      </c>
      <c r="K1080">
        <f t="shared" si="162"/>
        <v>0</v>
      </c>
      <c r="L1080">
        <f t="shared" si="163"/>
        <v>1</v>
      </c>
      <c r="M1080">
        <f>I1080*Diccionario!$B$36</f>
        <v>2.8860254901960782E-2</v>
      </c>
      <c r="N1080">
        <f>M1080*Diccionario!$B$37</f>
        <v>2.9148857450980391E-3</v>
      </c>
      <c r="O1080">
        <f>N1080*Diccionario!$B$38</f>
        <v>4.3723286176470584E-4</v>
      </c>
      <c r="P1080">
        <f>O1080*Diccionario!$B$39</f>
        <v>3.9350957558823528E-4</v>
      </c>
      <c r="Q1080">
        <f>P1080*Diccionario!$B$40</f>
        <v>1.5740383023529411E-4</v>
      </c>
      <c r="R1080">
        <f>Q1080*Diccionario!$B$41</f>
        <v>1.0231248965294118E-4</v>
      </c>
      <c r="S1080">
        <f t="shared" si="164"/>
        <v>1.0231248965294118E-4</v>
      </c>
      <c r="T1080">
        <f>I1080*Diccionario!$B$36</f>
        <v>2.8860254901960782E-2</v>
      </c>
      <c r="U1080">
        <f>T1080*Diccionario!$B$42</f>
        <v>2.9148857450980391E-3</v>
      </c>
      <c r="V1080">
        <f>U1080*Diccionario!$B$43</f>
        <v>2.477652883333333E-3</v>
      </c>
      <c r="W1080">
        <f>V1080*Diccionario!$B$44</f>
        <v>4.7075404783333325E-4</v>
      </c>
      <c r="X1080">
        <f>W1080*Diccionario!$B$45</f>
        <v>1.8359407865499997E-4</v>
      </c>
      <c r="Y1080">
        <f>X1080*Diccionario!$B$46</f>
        <v>1.6339873000294997E-4</v>
      </c>
      <c r="Z1080">
        <f>Y1080*Diccionario!$B$47</f>
        <v>6.0457530101091489E-5</v>
      </c>
      <c r="AA1080">
        <f>Z1080*Diccionario!$B$48</f>
        <v>6.0457530101091489E-5</v>
      </c>
      <c r="AB1080">
        <f>AA1080*Diccionario!$B$49</f>
        <v>4.534314757581862E-5</v>
      </c>
      <c r="AC1080">
        <f t="shared" si="165"/>
        <v>4.534314757581862E-5</v>
      </c>
      <c r="AD1080">
        <f t="shared" si="166"/>
        <v>1.4765563722875978E-4</v>
      </c>
      <c r="AE1080">
        <f t="shared" si="167"/>
        <v>2.4743643481707771E-7</v>
      </c>
      <c r="AF1080" t="e">
        <f ca="1">IF(AD1080="","",_xludf.RANK.EQ(AD1080,$AD$2:$AD$5513,0))</f>
        <v>#NAME?</v>
      </c>
      <c r="AH1080" t="str">
        <f t="shared" si="168"/>
        <v>Baja</v>
      </c>
      <c r="AI1080" t="s">
        <v>153</v>
      </c>
      <c r="AJ1080" t="str">
        <f>IFERROR(VLOOKUP(B1080,Maestro_Regionales!$A$2:$B$35,2,FALSE),"Otras zonas")</f>
        <v>Centro</v>
      </c>
      <c r="AK1080" t="str">
        <f t="shared" si="169"/>
        <v>REGIMEN DE EXCEPCION | Centro</v>
      </c>
    </row>
    <row r="1081" spans="1:37">
      <c r="A1081" s="4" t="s">
        <v>514</v>
      </c>
      <c r="B1081" s="4" t="s">
        <v>515</v>
      </c>
      <c r="C1081" s="4" t="s">
        <v>521</v>
      </c>
      <c r="D1081" s="4" t="s">
        <v>522</v>
      </c>
      <c r="E1081" s="4" t="s">
        <v>87</v>
      </c>
      <c r="F1081" s="4">
        <v>763</v>
      </c>
      <c r="G1081" s="4">
        <v>9450</v>
      </c>
      <c r="H1081" s="4">
        <v>0</v>
      </c>
      <c r="I1081">
        <f t="shared" si="160"/>
        <v>10213</v>
      </c>
      <c r="J1081">
        <f t="shared" si="161"/>
        <v>7.4708704592186426E-2</v>
      </c>
      <c r="K1081">
        <f t="shared" si="162"/>
        <v>0.92529129540781352</v>
      </c>
      <c r="L1081">
        <f t="shared" si="163"/>
        <v>0</v>
      </c>
      <c r="M1081">
        <f>I1081*Diccionario!$B$36</f>
        <v>22.673060254901959</v>
      </c>
      <c r="N1081">
        <f>M1081*Diccionario!$B$37</f>
        <v>2.2899790857450979</v>
      </c>
      <c r="O1081">
        <f>N1081*Diccionario!$B$38</f>
        <v>0.34349686286176467</v>
      </c>
      <c r="P1081">
        <f>O1081*Diccionario!$B$39</f>
        <v>0.30914717657558821</v>
      </c>
      <c r="Q1081">
        <f>P1081*Diccionario!$B$40</f>
        <v>0.12365887063023528</v>
      </c>
      <c r="R1081">
        <f>Q1081*Diccionario!$B$41</f>
        <v>8.0378265909652941E-2</v>
      </c>
      <c r="S1081">
        <f t="shared" si="164"/>
        <v>8.0378265909652941E-2</v>
      </c>
      <c r="T1081">
        <f>I1081*Diccionario!$B$36</f>
        <v>22.673060254901959</v>
      </c>
      <c r="U1081">
        <f>T1081*Diccionario!$B$42</f>
        <v>2.2899790857450979</v>
      </c>
      <c r="V1081">
        <f>U1081*Diccionario!$B$43</f>
        <v>1.9464822228833332</v>
      </c>
      <c r="W1081">
        <f>V1081*Diccionario!$B$44</f>
        <v>0.36983162234783329</v>
      </c>
      <c r="X1081">
        <f>W1081*Diccionario!$B$45</f>
        <v>0.144234332715655</v>
      </c>
      <c r="Y1081">
        <f>X1081*Diccionario!$B$46</f>
        <v>0.12836855611693296</v>
      </c>
      <c r="Z1081">
        <f>Y1081*Diccionario!$B$47</f>
        <v>4.7496365763265193E-2</v>
      </c>
      <c r="AA1081">
        <f>Z1081*Diccionario!$B$48</f>
        <v>4.7496365763265193E-2</v>
      </c>
      <c r="AB1081">
        <f>AA1081*Diccionario!$B$49</f>
        <v>3.5622274322448896E-2</v>
      </c>
      <c r="AC1081">
        <f t="shared" si="165"/>
        <v>3.5622274322448896E-2</v>
      </c>
      <c r="AD1081">
        <f t="shared" si="166"/>
        <v>0.11600054023210184</v>
      </c>
      <c r="AE1081">
        <f t="shared" si="167"/>
        <v>1.9438986990667808E-4</v>
      </c>
      <c r="AF1081" t="e">
        <f ca="1">IF(AD1081="","",_xludf.RANK.EQ(AD1081,$AD$2:$AD$5513,0))</f>
        <v>#NAME?</v>
      </c>
      <c r="AH1081" t="str">
        <f t="shared" si="168"/>
        <v>Baja</v>
      </c>
      <c r="AI1081" t="s">
        <v>153</v>
      </c>
      <c r="AJ1081" t="str">
        <f>IFERROR(VLOOKUP(B1081,Maestro_Regionales!$A$2:$B$35,2,FALSE),"Otras zonas")</f>
        <v>Centro</v>
      </c>
      <c r="AK1081" t="str">
        <f t="shared" si="169"/>
        <v>NUEVA EPS | Centro</v>
      </c>
    </row>
    <row r="1082" spans="1:37">
      <c r="A1082" s="4" t="s">
        <v>514</v>
      </c>
      <c r="B1082" s="4" t="s">
        <v>515</v>
      </c>
      <c r="C1082" s="4" t="s">
        <v>521</v>
      </c>
      <c r="D1082" s="4" t="s">
        <v>522</v>
      </c>
      <c r="E1082" s="4" t="s">
        <v>86</v>
      </c>
      <c r="F1082" s="4">
        <v>239</v>
      </c>
      <c r="G1082" s="4">
        <v>2854</v>
      </c>
      <c r="H1082" s="4">
        <v>0</v>
      </c>
      <c r="I1082">
        <f t="shared" si="160"/>
        <v>3093</v>
      </c>
      <c r="J1082">
        <f t="shared" si="161"/>
        <v>7.7271257678629163E-2</v>
      </c>
      <c r="K1082">
        <f t="shared" si="162"/>
        <v>0.92272874232137081</v>
      </c>
      <c r="L1082">
        <f t="shared" si="163"/>
        <v>0</v>
      </c>
      <c r="M1082">
        <f>I1082*Diccionario!$B$36</f>
        <v>6.8665206470588229</v>
      </c>
      <c r="N1082">
        <f>M1082*Diccionario!$B$37</f>
        <v>0.6935185853529412</v>
      </c>
      <c r="O1082">
        <f>N1082*Diccionario!$B$38</f>
        <v>0.10402778780294118</v>
      </c>
      <c r="P1082">
        <f>O1082*Diccionario!$B$39</f>
        <v>9.362500902264706E-2</v>
      </c>
      <c r="Q1082">
        <f>P1082*Diccionario!$B$40</f>
        <v>3.7450003609058827E-2</v>
      </c>
      <c r="R1082">
        <f>Q1082*Diccionario!$B$41</f>
        <v>2.4342502345888237E-2</v>
      </c>
      <c r="S1082">
        <f t="shared" si="164"/>
        <v>2.4342502345888237E-2</v>
      </c>
      <c r="T1082">
        <f>I1082*Diccionario!$B$36</f>
        <v>6.8665206470588229</v>
      </c>
      <c r="U1082">
        <f>T1082*Diccionario!$B$42</f>
        <v>0.6935185853529412</v>
      </c>
      <c r="V1082">
        <f>U1082*Diccionario!$B$43</f>
        <v>0.58949079755</v>
      </c>
      <c r="W1082">
        <f>V1082*Diccionario!$B$44</f>
        <v>0.1120032515345</v>
      </c>
      <c r="X1082">
        <f>W1082*Diccionario!$B$45</f>
        <v>4.3681268098455003E-2</v>
      </c>
      <c r="Y1082">
        <f>X1082*Diccionario!$B$46</f>
        <v>3.8876328607624952E-2</v>
      </c>
      <c r="Z1082">
        <f>Y1082*Diccionario!$B$47</f>
        <v>1.4384241584821232E-2</v>
      </c>
      <c r="AA1082">
        <f>Z1082*Diccionario!$B$48</f>
        <v>1.4384241584821232E-2</v>
      </c>
      <c r="AB1082">
        <f>AA1082*Diccionario!$B$49</f>
        <v>1.0788181188615924E-2</v>
      </c>
      <c r="AC1082">
        <f t="shared" si="165"/>
        <v>1.0788181188615924E-2</v>
      </c>
      <c r="AD1082">
        <f t="shared" si="166"/>
        <v>3.5130683534504159E-2</v>
      </c>
      <c r="AE1082">
        <f t="shared" si="167"/>
        <v>5.8870837914555493E-5</v>
      </c>
      <c r="AF1082" t="e">
        <f ca="1">IF(AD1082="","",_xludf.RANK.EQ(AD1082,$AD$2:$AD$5513,0))</f>
        <v>#NAME?</v>
      </c>
      <c r="AH1082" t="str">
        <f t="shared" si="168"/>
        <v>Baja</v>
      </c>
      <c r="AI1082" t="s">
        <v>153</v>
      </c>
      <c r="AJ1082" t="str">
        <f>IFERROR(VLOOKUP(B1082,Maestro_Regionales!$A$2:$B$35,2,FALSE),"Otras zonas")</f>
        <v>Centro</v>
      </c>
      <c r="AK1082" t="str">
        <f t="shared" si="169"/>
        <v>EPS SANITAS | Centro</v>
      </c>
    </row>
    <row r="1083" spans="1:37">
      <c r="A1083" s="4" t="s">
        <v>514</v>
      </c>
      <c r="B1083" s="4" t="s">
        <v>515</v>
      </c>
      <c r="C1083" s="4" t="s">
        <v>521</v>
      </c>
      <c r="D1083" s="4" t="s">
        <v>522</v>
      </c>
      <c r="E1083" s="4" t="s">
        <v>90</v>
      </c>
      <c r="F1083" s="4">
        <v>0</v>
      </c>
      <c r="G1083" s="4">
        <v>0</v>
      </c>
      <c r="H1083" s="4">
        <v>168</v>
      </c>
      <c r="I1083">
        <f t="shared" si="160"/>
        <v>168</v>
      </c>
      <c r="J1083">
        <f t="shared" si="161"/>
        <v>0</v>
      </c>
      <c r="K1083">
        <f t="shared" si="162"/>
        <v>0</v>
      </c>
      <c r="L1083">
        <f t="shared" si="163"/>
        <v>1</v>
      </c>
      <c r="M1083">
        <f>I1083*Diccionario!$B$36</f>
        <v>0.37296329411764706</v>
      </c>
      <c r="N1083">
        <f>M1083*Diccionario!$B$37</f>
        <v>3.7669292705882353E-2</v>
      </c>
      <c r="O1083">
        <f>N1083*Diccionario!$B$38</f>
        <v>5.6503939058823527E-3</v>
      </c>
      <c r="P1083">
        <f>O1083*Diccionario!$B$39</f>
        <v>5.0853545152941175E-3</v>
      </c>
      <c r="Q1083">
        <f>P1083*Diccionario!$B$40</f>
        <v>2.0341418061176472E-3</v>
      </c>
      <c r="R1083">
        <f>Q1083*Diccionario!$B$41</f>
        <v>1.3221921739764706E-3</v>
      </c>
      <c r="S1083">
        <f t="shared" si="164"/>
        <v>1.3221921739764706E-3</v>
      </c>
      <c r="T1083">
        <f>I1083*Diccionario!$B$36</f>
        <v>0.37296329411764706</v>
      </c>
      <c r="U1083">
        <f>T1083*Diccionario!$B$42</f>
        <v>3.7669292705882353E-2</v>
      </c>
      <c r="V1083">
        <f>U1083*Diccionario!$B$43</f>
        <v>3.2018898800000001E-2</v>
      </c>
      <c r="W1083">
        <f>V1083*Diccionario!$B$44</f>
        <v>6.0835907720000002E-3</v>
      </c>
      <c r="X1083">
        <f>W1083*Diccionario!$B$45</f>
        <v>2.3726004010800003E-3</v>
      </c>
      <c r="Y1083">
        <f>X1083*Diccionario!$B$46</f>
        <v>2.1116143569612001E-3</v>
      </c>
      <c r="Z1083">
        <f>Y1083*Diccionario!$B$47</f>
        <v>7.81297312075644E-4</v>
      </c>
      <c r="AA1083">
        <f>Z1083*Diccionario!$B$48</f>
        <v>7.81297312075644E-4</v>
      </c>
      <c r="AB1083">
        <f>AA1083*Diccionario!$B$49</f>
        <v>5.8597298405673294E-4</v>
      </c>
      <c r="AC1083">
        <f t="shared" si="165"/>
        <v>5.8597298405673294E-4</v>
      </c>
      <c r="AD1083">
        <f t="shared" si="166"/>
        <v>1.9081651580332036E-3</v>
      </c>
      <c r="AE1083">
        <f t="shared" si="167"/>
        <v>3.1976400807130046E-6</v>
      </c>
      <c r="AF1083" t="e">
        <f ca="1">IF(AD1083="","",_xludf.RANK.EQ(AD1083,$AD$2:$AD$5513,0))</f>
        <v>#NAME?</v>
      </c>
      <c r="AH1083" t="str">
        <f t="shared" si="168"/>
        <v>Baja</v>
      </c>
      <c r="AI1083" t="s">
        <v>153</v>
      </c>
      <c r="AJ1083" t="str">
        <f>IFERROR(VLOOKUP(B1083,Maestro_Regionales!$A$2:$B$35,2,FALSE),"Otras zonas")</f>
        <v>Centro</v>
      </c>
      <c r="AK1083" t="str">
        <f t="shared" si="169"/>
        <v>REGIMEN DE EXCEPCION | Centro</v>
      </c>
    </row>
    <row r="1084" spans="1:37">
      <c r="A1084" s="4" t="s">
        <v>514</v>
      </c>
      <c r="B1084" s="4" t="s">
        <v>515</v>
      </c>
      <c r="C1084" s="4" t="s">
        <v>521</v>
      </c>
      <c r="D1084" s="4" t="s">
        <v>522</v>
      </c>
      <c r="E1084" s="4" t="s">
        <v>89</v>
      </c>
      <c r="F1084" s="4">
        <v>0</v>
      </c>
      <c r="G1084" s="4">
        <v>26</v>
      </c>
      <c r="H1084" s="4">
        <v>0</v>
      </c>
      <c r="I1084">
        <f t="shared" si="160"/>
        <v>26</v>
      </c>
      <c r="J1084">
        <f t="shared" si="161"/>
        <v>0</v>
      </c>
      <c r="K1084">
        <f t="shared" si="162"/>
        <v>1</v>
      </c>
      <c r="L1084">
        <f t="shared" si="163"/>
        <v>0</v>
      </c>
      <c r="M1084">
        <f>I1084*Diccionario!$B$36</f>
        <v>5.7720509803921564E-2</v>
      </c>
      <c r="N1084">
        <f>M1084*Diccionario!$B$37</f>
        <v>5.8297714901960783E-3</v>
      </c>
      <c r="O1084">
        <f>N1084*Diccionario!$B$38</f>
        <v>8.7446572352941167E-4</v>
      </c>
      <c r="P1084">
        <f>O1084*Diccionario!$B$39</f>
        <v>7.8701915117647056E-4</v>
      </c>
      <c r="Q1084">
        <f>P1084*Diccionario!$B$40</f>
        <v>3.1480766047058822E-4</v>
      </c>
      <c r="R1084">
        <f>Q1084*Diccionario!$B$41</f>
        <v>2.0462497930588236E-4</v>
      </c>
      <c r="S1084">
        <f t="shared" si="164"/>
        <v>2.0462497930588236E-4</v>
      </c>
      <c r="T1084">
        <f>I1084*Diccionario!$B$36</f>
        <v>5.7720509803921564E-2</v>
      </c>
      <c r="U1084">
        <f>T1084*Diccionario!$B$42</f>
        <v>5.8297714901960783E-3</v>
      </c>
      <c r="V1084">
        <f>U1084*Diccionario!$B$43</f>
        <v>4.955305766666666E-3</v>
      </c>
      <c r="W1084">
        <f>V1084*Diccionario!$B$44</f>
        <v>9.4150809566666651E-4</v>
      </c>
      <c r="X1084">
        <f>W1084*Diccionario!$B$45</f>
        <v>3.6718815730999994E-4</v>
      </c>
      <c r="Y1084">
        <f>X1084*Diccionario!$B$46</f>
        <v>3.2679746000589994E-4</v>
      </c>
      <c r="Z1084">
        <f>Y1084*Diccionario!$B$47</f>
        <v>1.2091506020218298E-4</v>
      </c>
      <c r="AA1084">
        <f>Z1084*Diccionario!$B$48</f>
        <v>1.2091506020218298E-4</v>
      </c>
      <c r="AB1084">
        <f>AA1084*Diccionario!$B$49</f>
        <v>9.068629515163724E-5</v>
      </c>
      <c r="AC1084">
        <f t="shared" si="165"/>
        <v>9.068629515163724E-5</v>
      </c>
      <c r="AD1084">
        <f t="shared" si="166"/>
        <v>2.9531127445751957E-4</v>
      </c>
      <c r="AE1084">
        <f t="shared" si="167"/>
        <v>4.9487286963415542E-7</v>
      </c>
      <c r="AF1084" t="e">
        <f ca="1">IF(AD1084="","",_xludf.RANK.EQ(AD1084,$AD$2:$AD$5513,0))</f>
        <v>#NAME?</v>
      </c>
      <c r="AH1084" t="str">
        <f t="shared" si="168"/>
        <v>Baja</v>
      </c>
      <c r="AI1084" t="s">
        <v>153</v>
      </c>
      <c r="AJ1084" t="str">
        <f>IFERROR(VLOOKUP(B1084,Maestro_Regionales!$A$2:$B$35,2,FALSE),"Otras zonas")</f>
        <v>Centro</v>
      </c>
      <c r="AK1084" t="str">
        <f t="shared" si="169"/>
        <v>PROTEGER EPS (ANTES CAJACOPI EPS) | Centro</v>
      </c>
    </row>
    <row r="1085" spans="1:37">
      <c r="A1085" s="4" t="s">
        <v>514</v>
      </c>
      <c r="B1085" s="4" t="s">
        <v>515</v>
      </c>
      <c r="C1085" s="4" t="s">
        <v>521</v>
      </c>
      <c r="D1085" s="4" t="s">
        <v>522</v>
      </c>
      <c r="E1085" s="4" t="s">
        <v>85</v>
      </c>
      <c r="F1085" s="4">
        <v>12</v>
      </c>
      <c r="G1085" s="4">
        <v>3</v>
      </c>
      <c r="H1085" s="4">
        <v>0</v>
      </c>
      <c r="I1085">
        <f t="shared" si="160"/>
        <v>15</v>
      </c>
      <c r="J1085">
        <f t="shared" si="161"/>
        <v>0.8</v>
      </c>
      <c r="K1085">
        <f t="shared" si="162"/>
        <v>0.2</v>
      </c>
      <c r="L1085">
        <f t="shared" si="163"/>
        <v>0</v>
      </c>
      <c r="M1085">
        <f>I1085*Diccionario!$B$36</f>
        <v>3.3300294117647053E-2</v>
      </c>
      <c r="N1085">
        <f>M1085*Diccionario!$B$37</f>
        <v>3.3633297058823525E-3</v>
      </c>
      <c r="O1085">
        <f>N1085*Diccionario!$B$38</f>
        <v>5.0449945588235286E-4</v>
      </c>
      <c r="P1085">
        <f>O1085*Diccionario!$B$39</f>
        <v>4.5404951029411761E-4</v>
      </c>
      <c r="Q1085">
        <f>P1085*Diccionario!$B$40</f>
        <v>1.8161980411764706E-4</v>
      </c>
      <c r="R1085">
        <f>Q1085*Diccionario!$B$41</f>
        <v>1.180528726764706E-4</v>
      </c>
      <c r="S1085">
        <f t="shared" si="164"/>
        <v>1.180528726764706E-4</v>
      </c>
      <c r="T1085">
        <f>I1085*Diccionario!$B$36</f>
        <v>3.3300294117647053E-2</v>
      </c>
      <c r="U1085">
        <f>T1085*Diccionario!$B$42</f>
        <v>3.3633297058823525E-3</v>
      </c>
      <c r="V1085">
        <f>U1085*Diccionario!$B$43</f>
        <v>2.8588302499999996E-3</v>
      </c>
      <c r="W1085">
        <f>V1085*Diccionario!$B$44</f>
        <v>5.4317774749999988E-4</v>
      </c>
      <c r="X1085">
        <f>W1085*Diccionario!$B$45</f>
        <v>2.1183932152499997E-4</v>
      </c>
      <c r="Y1085">
        <f>X1085*Diccionario!$B$46</f>
        <v>1.8853699615724998E-4</v>
      </c>
      <c r="Z1085">
        <f>Y1085*Diccionario!$B$47</f>
        <v>6.9758688578182488E-5</v>
      </c>
      <c r="AA1085">
        <f>Z1085*Diccionario!$B$48</f>
        <v>6.9758688578182488E-5</v>
      </c>
      <c r="AB1085">
        <f>AA1085*Diccionario!$B$49</f>
        <v>5.2319016433636866E-5</v>
      </c>
      <c r="AC1085">
        <f t="shared" si="165"/>
        <v>5.2319016433636866E-5</v>
      </c>
      <c r="AD1085">
        <f t="shared" si="166"/>
        <v>1.7037188911010748E-4</v>
      </c>
      <c r="AE1085">
        <f t="shared" si="167"/>
        <v>2.855035786350897E-7</v>
      </c>
      <c r="AF1085" t="e">
        <f ca="1">IF(AD1085="","",_xludf.RANK.EQ(AD1085,$AD$2:$AD$5513,0))</f>
        <v>#NAME?</v>
      </c>
      <c r="AH1085" t="str">
        <f t="shared" si="168"/>
        <v>Baja</v>
      </c>
      <c r="AI1085" t="s">
        <v>153</v>
      </c>
      <c r="AJ1085" t="str">
        <f>IFERROR(VLOOKUP(B1085,Maestro_Regionales!$A$2:$B$35,2,FALSE),"Otras zonas")</f>
        <v>Centro</v>
      </c>
      <c r="AK1085" t="str">
        <f t="shared" si="169"/>
        <v>SALUD TOTAL EPS | Centro</v>
      </c>
    </row>
    <row r="1086" spans="1:37">
      <c r="A1086" s="4" t="s">
        <v>514</v>
      </c>
      <c r="B1086" s="4" t="s">
        <v>515</v>
      </c>
      <c r="C1086" s="4" t="s">
        <v>523</v>
      </c>
      <c r="D1086" s="4" t="s">
        <v>524</v>
      </c>
      <c r="E1086" s="4" t="s">
        <v>87</v>
      </c>
      <c r="F1086" s="4">
        <v>709</v>
      </c>
      <c r="G1086" s="4">
        <v>2800</v>
      </c>
      <c r="H1086" s="4">
        <v>0</v>
      </c>
      <c r="I1086">
        <f t="shared" si="160"/>
        <v>3509</v>
      </c>
      <c r="J1086">
        <f t="shared" si="161"/>
        <v>0.20205186662866914</v>
      </c>
      <c r="K1086">
        <f t="shared" si="162"/>
        <v>0.79794813337133086</v>
      </c>
      <c r="L1086">
        <f t="shared" si="163"/>
        <v>0</v>
      </c>
      <c r="M1086">
        <f>I1086*Diccionario!$B$36</f>
        <v>7.7900488039215681</v>
      </c>
      <c r="N1086">
        <f>M1086*Diccionario!$B$37</f>
        <v>0.78679492919607841</v>
      </c>
      <c r="O1086">
        <f>N1086*Diccionario!$B$38</f>
        <v>0.11801923937941175</v>
      </c>
      <c r="P1086">
        <f>O1086*Diccionario!$B$39</f>
        <v>0.10621731544147058</v>
      </c>
      <c r="Q1086">
        <f>P1086*Diccionario!$B$40</f>
        <v>4.2486926176588231E-2</v>
      </c>
      <c r="R1086">
        <f>Q1086*Diccionario!$B$41</f>
        <v>2.761650201478235E-2</v>
      </c>
      <c r="S1086">
        <f t="shared" si="164"/>
        <v>2.761650201478235E-2</v>
      </c>
      <c r="T1086">
        <f>I1086*Diccionario!$B$36</f>
        <v>7.7900488039215681</v>
      </c>
      <c r="U1086">
        <f>T1086*Diccionario!$B$42</f>
        <v>0.78679492919607841</v>
      </c>
      <c r="V1086">
        <f>U1086*Diccionario!$B$43</f>
        <v>0.66877568981666657</v>
      </c>
      <c r="W1086">
        <f>V1086*Diccionario!$B$44</f>
        <v>0.12706738106516666</v>
      </c>
      <c r="X1086">
        <f>W1086*Diccionario!$B$45</f>
        <v>4.9556278615414999E-2</v>
      </c>
      <c r="Y1086">
        <f>X1086*Diccionario!$B$46</f>
        <v>4.410508796771935E-2</v>
      </c>
      <c r="Z1086">
        <f>Y1086*Diccionario!$B$47</f>
        <v>1.6318882548056159E-2</v>
      </c>
      <c r="AA1086">
        <f>Z1086*Diccionario!$B$48</f>
        <v>1.6318882548056159E-2</v>
      </c>
      <c r="AB1086">
        <f>AA1086*Diccionario!$B$49</f>
        <v>1.2239161911042119E-2</v>
      </c>
      <c r="AC1086">
        <f t="shared" si="165"/>
        <v>1.2239161911042119E-2</v>
      </c>
      <c r="AD1086">
        <f t="shared" si="166"/>
        <v>3.9855663925824472E-2</v>
      </c>
      <c r="AE1086">
        <f t="shared" si="167"/>
        <v>6.6788803828701977E-5</v>
      </c>
      <c r="AF1086" t="e">
        <f ca="1">IF(AD1086="","",_xludf.RANK.EQ(AD1086,$AD$2:$AD$5513,0))</f>
        <v>#NAME?</v>
      </c>
      <c r="AH1086" t="str">
        <f t="shared" si="168"/>
        <v>Baja</v>
      </c>
      <c r="AI1086" t="s">
        <v>153</v>
      </c>
      <c r="AJ1086" t="str">
        <f>IFERROR(VLOOKUP(B1086,Maestro_Regionales!$A$2:$B$35,2,FALSE),"Otras zonas")</f>
        <v>Centro</v>
      </c>
      <c r="AK1086" t="str">
        <f t="shared" si="169"/>
        <v>NUEVA EPS | Centro</v>
      </c>
    </row>
    <row r="1087" spans="1:37">
      <c r="A1087" s="4" t="s">
        <v>514</v>
      </c>
      <c r="B1087" s="4" t="s">
        <v>515</v>
      </c>
      <c r="C1087" s="4" t="s">
        <v>523</v>
      </c>
      <c r="D1087" s="4" t="s">
        <v>524</v>
      </c>
      <c r="E1087" s="4" t="s">
        <v>86</v>
      </c>
      <c r="F1087" s="4">
        <v>151</v>
      </c>
      <c r="G1087" s="4">
        <v>833</v>
      </c>
      <c r="H1087" s="4">
        <v>0</v>
      </c>
      <c r="I1087">
        <f t="shared" si="160"/>
        <v>984</v>
      </c>
      <c r="J1087">
        <f t="shared" si="161"/>
        <v>0.15345528455284552</v>
      </c>
      <c r="K1087">
        <f t="shared" si="162"/>
        <v>0.84654471544715448</v>
      </c>
      <c r="L1087">
        <f t="shared" si="163"/>
        <v>0</v>
      </c>
      <c r="M1087">
        <f>I1087*Diccionario!$B$36</f>
        <v>2.1844992941176469</v>
      </c>
      <c r="N1087">
        <f>M1087*Diccionario!$B$37</f>
        <v>0.22063442870588235</v>
      </c>
      <c r="O1087">
        <f>N1087*Diccionario!$B$38</f>
        <v>3.3095164305882351E-2</v>
      </c>
      <c r="P1087">
        <f>O1087*Diccionario!$B$39</f>
        <v>2.9785647875294117E-2</v>
      </c>
      <c r="Q1087">
        <f>P1087*Diccionario!$B$40</f>
        <v>1.1914259150117647E-2</v>
      </c>
      <c r="R1087">
        <f>Q1087*Diccionario!$B$41</f>
        <v>7.744268447576471E-3</v>
      </c>
      <c r="S1087">
        <f t="shared" si="164"/>
        <v>7.744268447576471E-3</v>
      </c>
      <c r="T1087">
        <f>I1087*Diccionario!$B$36</f>
        <v>2.1844992941176469</v>
      </c>
      <c r="U1087">
        <f>T1087*Diccionario!$B$42</f>
        <v>0.22063442870588235</v>
      </c>
      <c r="V1087">
        <f>U1087*Diccionario!$B$43</f>
        <v>0.18753926439999999</v>
      </c>
      <c r="W1087">
        <f>V1087*Diccionario!$B$44</f>
        <v>3.5632460235999995E-2</v>
      </c>
      <c r="X1087">
        <f>W1087*Diccionario!$B$45</f>
        <v>1.3896659492039998E-2</v>
      </c>
      <c r="Y1087">
        <f>X1087*Diccionario!$B$46</f>
        <v>1.2368026947915597E-2</v>
      </c>
      <c r="Z1087">
        <f>Y1087*Diccionario!$B$47</f>
        <v>4.5761699707287714E-3</v>
      </c>
      <c r="AA1087">
        <f>Z1087*Diccionario!$B$48</f>
        <v>4.5761699707287714E-3</v>
      </c>
      <c r="AB1087">
        <f>AA1087*Diccionario!$B$49</f>
        <v>3.4321274780465785E-3</v>
      </c>
      <c r="AC1087">
        <f t="shared" si="165"/>
        <v>3.4321274780465785E-3</v>
      </c>
      <c r="AD1087">
        <f t="shared" si="166"/>
        <v>1.1176395925623049E-2</v>
      </c>
      <c r="AE1087">
        <f t="shared" si="167"/>
        <v>1.8729034758461883E-5</v>
      </c>
      <c r="AF1087" t="e">
        <f ca="1">IF(AD1087="","",_xludf.RANK.EQ(AD1087,$AD$2:$AD$5513,0))</f>
        <v>#NAME?</v>
      </c>
      <c r="AH1087" t="str">
        <f t="shared" si="168"/>
        <v>Baja</v>
      </c>
      <c r="AI1087" t="s">
        <v>153</v>
      </c>
      <c r="AJ1087" t="str">
        <f>IFERROR(VLOOKUP(B1087,Maestro_Regionales!$A$2:$B$35,2,FALSE),"Otras zonas")</f>
        <v>Centro</v>
      </c>
      <c r="AK1087" t="str">
        <f t="shared" si="169"/>
        <v>EPS SANITAS | Centro</v>
      </c>
    </row>
    <row r="1088" spans="1:37">
      <c r="A1088" s="4" t="s">
        <v>514</v>
      </c>
      <c r="B1088" s="4" t="s">
        <v>515</v>
      </c>
      <c r="C1088" s="4" t="s">
        <v>523</v>
      </c>
      <c r="D1088" s="4" t="s">
        <v>524</v>
      </c>
      <c r="E1088" s="4" t="s">
        <v>90</v>
      </c>
      <c r="F1088" s="4">
        <v>0</v>
      </c>
      <c r="G1088" s="4">
        <v>0</v>
      </c>
      <c r="H1088" s="4">
        <v>37</v>
      </c>
      <c r="I1088">
        <f t="shared" si="160"/>
        <v>37</v>
      </c>
      <c r="J1088">
        <f t="shared" si="161"/>
        <v>0</v>
      </c>
      <c r="K1088">
        <f t="shared" si="162"/>
        <v>0</v>
      </c>
      <c r="L1088">
        <f t="shared" si="163"/>
        <v>1</v>
      </c>
      <c r="M1088">
        <f>I1088*Diccionario!$B$36</f>
        <v>8.2140725490196076E-2</v>
      </c>
      <c r="N1088">
        <f>M1088*Diccionario!$B$37</f>
        <v>8.296213274509804E-3</v>
      </c>
      <c r="O1088">
        <f>N1088*Diccionario!$B$38</f>
        <v>1.2444319911764706E-3</v>
      </c>
      <c r="P1088">
        <f>O1088*Diccionario!$B$39</f>
        <v>1.1199887920588236E-3</v>
      </c>
      <c r="Q1088">
        <f>P1088*Diccionario!$B$40</f>
        <v>4.4799551682352947E-4</v>
      </c>
      <c r="R1088">
        <f>Q1088*Diccionario!$B$41</f>
        <v>2.9119708593529418E-4</v>
      </c>
      <c r="S1088">
        <f t="shared" si="164"/>
        <v>2.9119708593529418E-4</v>
      </c>
      <c r="T1088">
        <f>I1088*Diccionario!$B$36</f>
        <v>8.2140725490196076E-2</v>
      </c>
      <c r="U1088">
        <f>T1088*Diccionario!$B$42</f>
        <v>8.296213274509804E-3</v>
      </c>
      <c r="V1088">
        <f>U1088*Diccionario!$B$43</f>
        <v>7.0517812833333334E-3</v>
      </c>
      <c r="W1088">
        <f>V1088*Diccionario!$B$44</f>
        <v>1.3398384438333335E-3</v>
      </c>
      <c r="X1088">
        <f>W1088*Diccionario!$B$45</f>
        <v>5.225369930950001E-4</v>
      </c>
      <c r="Y1088">
        <f>X1088*Diccionario!$B$46</f>
        <v>4.650579238545501E-4</v>
      </c>
      <c r="Z1088">
        <f>Y1088*Diccionario!$B$47</f>
        <v>1.7207143182618355E-4</v>
      </c>
      <c r="AA1088">
        <f>Z1088*Diccionario!$B$48</f>
        <v>1.7207143182618355E-4</v>
      </c>
      <c r="AB1088">
        <f>AA1088*Diccionario!$B$49</f>
        <v>1.2905357386963767E-4</v>
      </c>
      <c r="AC1088">
        <f t="shared" si="165"/>
        <v>1.2905357386963767E-4</v>
      </c>
      <c r="AD1088">
        <f t="shared" si="166"/>
        <v>4.2025065980493188E-4</v>
      </c>
      <c r="AE1088">
        <f t="shared" si="167"/>
        <v>7.0424216063322141E-7</v>
      </c>
      <c r="AF1088" t="e">
        <f ca="1">IF(AD1088="","",_xludf.RANK.EQ(AD1088,$AD$2:$AD$5513,0))</f>
        <v>#NAME?</v>
      </c>
      <c r="AH1088" t="str">
        <f t="shared" si="168"/>
        <v>Baja</v>
      </c>
      <c r="AI1088" t="s">
        <v>153</v>
      </c>
      <c r="AJ1088" t="str">
        <f>IFERROR(VLOOKUP(B1088,Maestro_Regionales!$A$2:$B$35,2,FALSE),"Otras zonas")</f>
        <v>Centro</v>
      </c>
      <c r="AK1088" t="str">
        <f t="shared" si="169"/>
        <v>REGIMEN DE EXCEPCION | Centro</v>
      </c>
    </row>
    <row r="1089" spans="1:37">
      <c r="A1089" s="4" t="s">
        <v>514</v>
      </c>
      <c r="B1089" s="4" t="s">
        <v>515</v>
      </c>
      <c r="C1089" s="4" t="s">
        <v>523</v>
      </c>
      <c r="D1089" s="4" t="s">
        <v>524</v>
      </c>
      <c r="E1089" s="4" t="s">
        <v>89</v>
      </c>
      <c r="F1089" s="4">
        <v>0</v>
      </c>
      <c r="G1089" s="4">
        <v>1</v>
      </c>
      <c r="H1089" s="4">
        <v>0</v>
      </c>
      <c r="I1089">
        <f t="shared" si="160"/>
        <v>1</v>
      </c>
      <c r="J1089">
        <f t="shared" si="161"/>
        <v>0</v>
      </c>
      <c r="K1089">
        <f t="shared" si="162"/>
        <v>1</v>
      </c>
      <c r="L1089">
        <f t="shared" si="163"/>
        <v>0</v>
      </c>
      <c r="M1089">
        <f>I1089*Diccionario!$B$36</f>
        <v>2.2200196078431371E-3</v>
      </c>
      <c r="N1089">
        <f>M1089*Diccionario!$B$37</f>
        <v>2.2422198039215687E-4</v>
      </c>
      <c r="O1089">
        <f>N1089*Diccionario!$B$38</f>
        <v>3.3633297058823532E-5</v>
      </c>
      <c r="P1089">
        <f>O1089*Diccionario!$B$39</f>
        <v>3.026996735294118E-5</v>
      </c>
      <c r="Q1089">
        <f>P1089*Diccionario!$B$40</f>
        <v>1.2107986941176473E-5</v>
      </c>
      <c r="R1089">
        <f>Q1089*Diccionario!$B$41</f>
        <v>7.870191511764708E-6</v>
      </c>
      <c r="S1089">
        <f t="shared" si="164"/>
        <v>7.870191511764708E-6</v>
      </c>
      <c r="T1089">
        <f>I1089*Diccionario!$B$36</f>
        <v>2.2200196078431371E-3</v>
      </c>
      <c r="U1089">
        <f>T1089*Diccionario!$B$42</f>
        <v>2.2422198039215687E-4</v>
      </c>
      <c r="V1089">
        <f>U1089*Diccionario!$B$43</f>
        <v>1.9058868333333333E-4</v>
      </c>
      <c r="W1089">
        <f>V1089*Diccionario!$B$44</f>
        <v>3.6211849833333333E-5</v>
      </c>
      <c r="X1089">
        <f>W1089*Diccionario!$B$45</f>
        <v>1.4122621435000001E-5</v>
      </c>
      <c r="Y1089">
        <f>X1089*Diccionario!$B$46</f>
        <v>1.256913307715E-5</v>
      </c>
      <c r="Z1089">
        <f>Y1089*Diccionario!$B$47</f>
        <v>4.6505792385454997E-6</v>
      </c>
      <c r="AA1089">
        <f>Z1089*Diccionario!$B$48</f>
        <v>4.6505792385454997E-6</v>
      </c>
      <c r="AB1089">
        <f>AA1089*Diccionario!$B$49</f>
        <v>3.4879344289091247E-6</v>
      </c>
      <c r="AC1089">
        <f t="shared" si="165"/>
        <v>3.4879344289091247E-6</v>
      </c>
      <c r="AD1089">
        <f t="shared" si="166"/>
        <v>1.1358125940673833E-5</v>
      </c>
      <c r="AE1089">
        <f t="shared" si="167"/>
        <v>1.9033571909005983E-8</v>
      </c>
      <c r="AF1089" t="e">
        <f ca="1">IF(AD1089="","",_xludf.RANK.EQ(AD1089,$AD$2:$AD$5513,0))</f>
        <v>#NAME?</v>
      </c>
      <c r="AH1089" t="str">
        <f t="shared" si="168"/>
        <v>Baja</v>
      </c>
      <c r="AI1089" t="s">
        <v>153</v>
      </c>
      <c r="AJ1089" t="str">
        <f>IFERROR(VLOOKUP(B1089,Maestro_Regionales!$A$2:$B$35,2,FALSE),"Otras zonas")</f>
        <v>Centro</v>
      </c>
      <c r="AK1089" t="str">
        <f t="shared" si="169"/>
        <v>PROTEGER EPS (ANTES CAJACOPI EPS) | Centro</v>
      </c>
    </row>
    <row r="1090" spans="1:37">
      <c r="A1090" s="4" t="s">
        <v>514</v>
      </c>
      <c r="B1090" s="4" t="s">
        <v>515</v>
      </c>
      <c r="C1090" s="4" t="s">
        <v>525</v>
      </c>
      <c r="D1090" s="4" t="s">
        <v>526</v>
      </c>
      <c r="E1090" s="4" t="s">
        <v>87</v>
      </c>
      <c r="F1090" s="4">
        <v>1839</v>
      </c>
      <c r="G1090" s="4">
        <v>4138</v>
      </c>
      <c r="H1090" s="4">
        <v>0</v>
      </c>
      <c r="I1090">
        <f t="shared" ref="I1090:I1153" si="170">SUM(F1090:H1090)</f>
        <v>5977</v>
      </c>
      <c r="J1090">
        <f t="shared" ref="J1090:J1153" si="171">IFERROR(F1090/I1090,0)</f>
        <v>0.30767943784507279</v>
      </c>
      <c r="K1090">
        <f t="shared" ref="K1090:K1153" si="172">IFERROR(G1090/I1090,0)</f>
        <v>0.69232056215492721</v>
      </c>
      <c r="L1090">
        <f t="shared" ref="L1090:L1153" si="173">IFERROR(H1090/I1090,0)</f>
        <v>0</v>
      </c>
      <c r="M1090">
        <f>I1090*Diccionario!$B$36</f>
        <v>13.26905719607843</v>
      </c>
      <c r="N1090">
        <f>M1090*Diccionario!$B$37</f>
        <v>1.3401747768039216</v>
      </c>
      <c r="O1090">
        <f>N1090*Diccionario!$B$38</f>
        <v>0.20102621652058825</v>
      </c>
      <c r="P1090">
        <f>O1090*Diccionario!$B$39</f>
        <v>0.18092359486852944</v>
      </c>
      <c r="Q1090">
        <f>P1090*Diccionario!$B$40</f>
        <v>7.2369437947411783E-2</v>
      </c>
      <c r="R1090">
        <f>Q1090*Diccionario!$B$41</f>
        <v>4.7040134665817662E-2</v>
      </c>
      <c r="S1090">
        <f t="shared" ref="S1090:S1153" si="174">R1090</f>
        <v>4.7040134665817662E-2</v>
      </c>
      <c r="T1090">
        <f>I1090*Diccionario!$B$36</f>
        <v>13.26905719607843</v>
      </c>
      <c r="U1090">
        <f>T1090*Diccionario!$B$42</f>
        <v>1.3401747768039216</v>
      </c>
      <c r="V1090">
        <f>U1090*Diccionario!$B$43</f>
        <v>1.1391485602833333</v>
      </c>
      <c r="W1090">
        <f>V1090*Diccionario!$B$44</f>
        <v>0.21643822645383334</v>
      </c>
      <c r="X1090">
        <f>W1090*Diccionario!$B$45</f>
        <v>8.4410908316995006E-2</v>
      </c>
      <c r="Y1090">
        <f>X1090*Diccionario!$B$46</f>
        <v>7.5125708402125554E-2</v>
      </c>
      <c r="Z1090">
        <f>Y1090*Diccionario!$B$47</f>
        <v>2.7796512108786454E-2</v>
      </c>
      <c r="AA1090">
        <f>Z1090*Diccionario!$B$48</f>
        <v>2.7796512108786454E-2</v>
      </c>
      <c r="AB1090">
        <f>AA1090*Diccionario!$B$49</f>
        <v>2.0847384081589843E-2</v>
      </c>
      <c r="AC1090">
        <f t="shared" ref="AC1090:AC1153" si="175">AB1090</f>
        <v>2.0847384081589843E-2</v>
      </c>
      <c r="AD1090">
        <f t="shared" ref="AD1090:AD1153" si="176">S1090+AC1090</f>
        <v>6.7887518747407505E-2</v>
      </c>
      <c r="AE1090">
        <f t="shared" ref="AE1090:AE1153" si="177">IFERROR(AD1090/SUM($AD$2:$AD$5513),0)</f>
        <v>1.1376365930012876E-4</v>
      </c>
      <c r="AF1090" t="e">
        <f ca="1">IF(AD1090="","",_xludf.RANK.EQ(AD1090,$AD$2:$AD$5513,0))</f>
        <v>#NAME?</v>
      </c>
      <c r="AH1090" t="str">
        <f t="shared" ref="AH1090:AH1153" si="178">IF(SUM($AD$2:$AD$5513)=0,"",IF((SUMIF($AD$2:$AD$5513,"&gt;"&amp;$AD1090,$AD$2:$AD$5513)+$AD1090)/SUM($AD$2:$AD$5513)&lt;=40%,"Alta",IF((SUMIF($AD$2:$AD$5513,"&gt;"&amp;$AD1090,$AD$2:$AD$5513)+$AD1090)/SUM($AD$2:$AD$5513)&lt;=80%,"Media","Baja")))</f>
        <v>Baja</v>
      </c>
      <c r="AI1090" t="s">
        <v>153</v>
      </c>
      <c r="AJ1090" t="str">
        <f>IFERROR(VLOOKUP(B1090,Maestro_Regionales!$A$2:$B$35,2,FALSE),"Otras zonas")</f>
        <v>Centro</v>
      </c>
      <c r="AK1090" t="str">
        <f t="shared" ref="AK1090:AK1153" si="179">E1090&amp;" | "&amp;AJ1090</f>
        <v>NUEVA EPS | Centro</v>
      </c>
    </row>
    <row r="1091" spans="1:37">
      <c r="A1091" s="4" t="s">
        <v>514</v>
      </c>
      <c r="B1091" s="4" t="s">
        <v>515</v>
      </c>
      <c r="C1091" s="4" t="s">
        <v>525</v>
      </c>
      <c r="D1091" s="4" t="s">
        <v>526</v>
      </c>
      <c r="E1091" s="4" t="s">
        <v>88</v>
      </c>
      <c r="F1091" s="4">
        <v>47</v>
      </c>
      <c r="G1091" s="4">
        <v>447</v>
      </c>
      <c r="H1091" s="4">
        <v>0</v>
      </c>
      <c r="I1091">
        <f t="shared" si="170"/>
        <v>494</v>
      </c>
      <c r="J1091">
        <f t="shared" si="171"/>
        <v>9.5141700404858295E-2</v>
      </c>
      <c r="K1091">
        <f t="shared" si="172"/>
        <v>0.90485829959514175</v>
      </c>
      <c r="L1091">
        <f t="shared" si="173"/>
        <v>0</v>
      </c>
      <c r="M1091">
        <f>I1091*Diccionario!$B$36</f>
        <v>1.0966896862745097</v>
      </c>
      <c r="N1091">
        <f>M1091*Diccionario!$B$37</f>
        <v>0.11076565831372548</v>
      </c>
      <c r="O1091">
        <f>N1091*Diccionario!$B$38</f>
        <v>1.6614848747058823E-2</v>
      </c>
      <c r="P1091">
        <f>O1091*Diccionario!$B$39</f>
        <v>1.4953363872352941E-2</v>
      </c>
      <c r="Q1091">
        <f>P1091*Diccionario!$B$40</f>
        <v>5.9813455489411763E-3</v>
      </c>
      <c r="R1091">
        <f>Q1091*Diccionario!$B$41</f>
        <v>3.8878746068117648E-3</v>
      </c>
      <c r="S1091">
        <f t="shared" si="174"/>
        <v>3.8878746068117648E-3</v>
      </c>
      <c r="T1091">
        <f>I1091*Diccionario!$B$36</f>
        <v>1.0966896862745097</v>
      </c>
      <c r="U1091">
        <f>T1091*Diccionario!$B$42</f>
        <v>0.11076565831372548</v>
      </c>
      <c r="V1091">
        <f>U1091*Diccionario!$B$43</f>
        <v>9.415080956666666E-2</v>
      </c>
      <c r="W1091">
        <f>V1091*Diccionario!$B$44</f>
        <v>1.7888653817666664E-2</v>
      </c>
      <c r="X1091">
        <f>W1091*Diccionario!$B$45</f>
        <v>6.9765749888899995E-3</v>
      </c>
      <c r="Y1091">
        <f>X1091*Diccionario!$B$46</f>
        <v>6.2091517401120996E-3</v>
      </c>
      <c r="Z1091">
        <f>Y1091*Diccionario!$B$47</f>
        <v>2.2973861438414767E-3</v>
      </c>
      <c r="AA1091">
        <f>Z1091*Diccionario!$B$48</f>
        <v>2.2973861438414767E-3</v>
      </c>
      <c r="AB1091">
        <f>AA1091*Diccionario!$B$49</f>
        <v>1.7230396078811074E-3</v>
      </c>
      <c r="AC1091">
        <f t="shared" si="175"/>
        <v>1.7230396078811074E-3</v>
      </c>
      <c r="AD1091">
        <f t="shared" si="176"/>
        <v>5.6109142146928727E-3</v>
      </c>
      <c r="AE1091">
        <f t="shared" si="177"/>
        <v>9.4025845230489537E-6</v>
      </c>
      <c r="AF1091" t="e">
        <f ca="1">IF(AD1091="","",_xludf.RANK.EQ(AD1091,$AD$2:$AD$5513,0))</f>
        <v>#NAME?</v>
      </c>
      <c r="AH1091" t="str">
        <f t="shared" si="178"/>
        <v>Baja</v>
      </c>
      <c r="AI1091" t="s">
        <v>153</v>
      </c>
      <c r="AJ1091" t="str">
        <f>IFERROR(VLOOKUP(B1091,Maestro_Regionales!$A$2:$B$35,2,FALSE),"Otras zonas")</f>
        <v>Centro</v>
      </c>
      <c r="AK1091" t="str">
        <f t="shared" si="179"/>
        <v>COOSALUD EPS | Centro</v>
      </c>
    </row>
    <row r="1092" spans="1:37">
      <c r="A1092" s="4" t="s">
        <v>514</v>
      </c>
      <c r="B1092" s="4" t="s">
        <v>515</v>
      </c>
      <c r="C1092" s="4" t="s">
        <v>525</v>
      </c>
      <c r="D1092" s="4" t="s">
        <v>526</v>
      </c>
      <c r="E1092" s="4" t="s">
        <v>89</v>
      </c>
      <c r="F1092" s="4">
        <v>12</v>
      </c>
      <c r="G1092" s="4">
        <v>312</v>
      </c>
      <c r="H1092" s="4">
        <v>0</v>
      </c>
      <c r="I1092">
        <f t="shared" si="170"/>
        <v>324</v>
      </c>
      <c r="J1092">
        <f t="shared" si="171"/>
        <v>3.7037037037037035E-2</v>
      </c>
      <c r="K1092">
        <f t="shared" si="172"/>
        <v>0.96296296296296291</v>
      </c>
      <c r="L1092">
        <f t="shared" si="173"/>
        <v>0</v>
      </c>
      <c r="M1092">
        <f>I1092*Diccionario!$B$36</f>
        <v>0.71928635294117638</v>
      </c>
      <c r="N1092">
        <f>M1092*Diccionario!$B$37</f>
        <v>7.2647921647058813E-2</v>
      </c>
      <c r="O1092">
        <f>N1092*Diccionario!$B$38</f>
        <v>1.0897188247058822E-2</v>
      </c>
      <c r="P1092">
        <f>O1092*Diccionario!$B$39</f>
        <v>9.80746942235294E-3</v>
      </c>
      <c r="Q1092">
        <f>P1092*Diccionario!$B$40</f>
        <v>3.9229877689411765E-3</v>
      </c>
      <c r="R1092">
        <f>Q1092*Diccionario!$B$41</f>
        <v>2.5499420498117649E-3</v>
      </c>
      <c r="S1092">
        <f t="shared" si="174"/>
        <v>2.5499420498117649E-3</v>
      </c>
      <c r="T1092">
        <f>I1092*Diccionario!$B$36</f>
        <v>0.71928635294117638</v>
      </c>
      <c r="U1092">
        <f>T1092*Diccionario!$B$42</f>
        <v>7.2647921647058813E-2</v>
      </c>
      <c r="V1092">
        <f>U1092*Diccionario!$B$43</f>
        <v>6.1750733399999987E-2</v>
      </c>
      <c r="W1092">
        <f>V1092*Diccionario!$B$44</f>
        <v>1.1732639345999997E-2</v>
      </c>
      <c r="X1092">
        <f>W1092*Diccionario!$B$45</f>
        <v>4.575729344939999E-3</v>
      </c>
      <c r="Y1092">
        <f>X1092*Diccionario!$B$46</f>
        <v>4.072399116996599E-3</v>
      </c>
      <c r="Z1092">
        <f>Y1092*Diccionario!$B$47</f>
        <v>1.5067876732887417E-3</v>
      </c>
      <c r="AA1092">
        <f>Z1092*Diccionario!$B$48</f>
        <v>1.5067876732887417E-3</v>
      </c>
      <c r="AB1092">
        <f>AA1092*Diccionario!$B$49</f>
        <v>1.1300907549665563E-3</v>
      </c>
      <c r="AC1092">
        <f t="shared" si="175"/>
        <v>1.1300907549665563E-3</v>
      </c>
      <c r="AD1092">
        <f t="shared" si="176"/>
        <v>3.680032804778321E-3</v>
      </c>
      <c r="AE1092">
        <f t="shared" si="177"/>
        <v>6.1668772985179367E-6</v>
      </c>
      <c r="AF1092" t="e">
        <f ca="1">IF(AD1092="","",_xludf.RANK.EQ(AD1092,$AD$2:$AD$5513,0))</f>
        <v>#NAME?</v>
      </c>
      <c r="AH1092" t="str">
        <f t="shared" si="178"/>
        <v>Baja</v>
      </c>
      <c r="AI1092" t="s">
        <v>153</v>
      </c>
      <c r="AJ1092" t="str">
        <f>IFERROR(VLOOKUP(B1092,Maestro_Regionales!$A$2:$B$35,2,FALSE),"Otras zonas")</f>
        <v>Centro</v>
      </c>
      <c r="AK1092" t="str">
        <f t="shared" si="179"/>
        <v>PROTEGER EPS (ANTES CAJACOPI EPS) | Centro</v>
      </c>
    </row>
    <row r="1093" spans="1:37">
      <c r="A1093" s="4" t="s">
        <v>514</v>
      </c>
      <c r="B1093" s="4" t="s">
        <v>515</v>
      </c>
      <c r="C1093" s="4" t="s">
        <v>525</v>
      </c>
      <c r="D1093" s="4" t="s">
        <v>526</v>
      </c>
      <c r="E1093" s="4" t="s">
        <v>90</v>
      </c>
      <c r="F1093" s="4">
        <v>0</v>
      </c>
      <c r="G1093" s="4">
        <v>0</v>
      </c>
      <c r="H1093" s="4">
        <v>97</v>
      </c>
      <c r="I1093">
        <f t="shared" si="170"/>
        <v>97</v>
      </c>
      <c r="J1093">
        <f t="shared" si="171"/>
        <v>0</v>
      </c>
      <c r="K1093">
        <f t="shared" si="172"/>
        <v>0</v>
      </c>
      <c r="L1093">
        <f t="shared" si="173"/>
        <v>1</v>
      </c>
      <c r="M1093">
        <f>I1093*Diccionario!$B$36</f>
        <v>0.21534190196078429</v>
      </c>
      <c r="N1093">
        <f>M1093*Diccionario!$B$37</f>
        <v>2.1749532098039214E-2</v>
      </c>
      <c r="O1093">
        <f>N1093*Diccionario!$B$38</f>
        <v>3.262429814705882E-3</v>
      </c>
      <c r="P1093">
        <f>O1093*Diccionario!$B$39</f>
        <v>2.936186833235294E-3</v>
      </c>
      <c r="Q1093">
        <f>P1093*Diccionario!$B$40</f>
        <v>1.1744747332941177E-3</v>
      </c>
      <c r="R1093">
        <f>Q1093*Diccionario!$B$41</f>
        <v>7.6340857664117657E-4</v>
      </c>
      <c r="S1093">
        <f t="shared" si="174"/>
        <v>7.6340857664117657E-4</v>
      </c>
      <c r="T1093">
        <f>I1093*Diccionario!$B$36</f>
        <v>0.21534190196078429</v>
      </c>
      <c r="U1093">
        <f>T1093*Diccionario!$B$42</f>
        <v>2.1749532098039214E-2</v>
      </c>
      <c r="V1093">
        <f>U1093*Diccionario!$B$43</f>
        <v>1.8487102283333331E-2</v>
      </c>
      <c r="W1093">
        <f>V1093*Diccionario!$B$44</f>
        <v>3.5125494338333328E-3</v>
      </c>
      <c r="X1093">
        <f>W1093*Diccionario!$B$45</f>
        <v>1.3698942791949998E-3</v>
      </c>
      <c r="Y1093">
        <f>X1093*Diccionario!$B$46</f>
        <v>1.2192059084835498E-3</v>
      </c>
      <c r="Z1093">
        <f>Y1093*Diccionario!$B$47</f>
        <v>4.5110618613891342E-4</v>
      </c>
      <c r="AA1093">
        <f>Z1093*Diccionario!$B$48</f>
        <v>4.5110618613891342E-4</v>
      </c>
      <c r="AB1093">
        <f>AA1093*Diccionario!$B$49</f>
        <v>3.3832963960418505E-4</v>
      </c>
      <c r="AC1093">
        <f t="shared" si="175"/>
        <v>3.3832963960418505E-4</v>
      </c>
      <c r="AD1093">
        <f t="shared" si="176"/>
        <v>1.1017382162453616E-3</v>
      </c>
      <c r="AE1093">
        <f t="shared" si="177"/>
        <v>1.8462564751735799E-6</v>
      </c>
      <c r="AF1093" t="e">
        <f ca="1">IF(AD1093="","",_xludf.RANK.EQ(AD1093,$AD$2:$AD$5513,0))</f>
        <v>#NAME?</v>
      </c>
      <c r="AH1093" t="str">
        <f t="shared" si="178"/>
        <v>Baja</v>
      </c>
      <c r="AI1093" t="s">
        <v>153</v>
      </c>
      <c r="AJ1093" t="str">
        <f>IFERROR(VLOOKUP(B1093,Maestro_Regionales!$A$2:$B$35,2,FALSE),"Otras zonas")</f>
        <v>Centro</v>
      </c>
      <c r="AK1093" t="str">
        <f t="shared" si="179"/>
        <v>REGIMEN DE EXCEPCION | Centro</v>
      </c>
    </row>
    <row r="1094" spans="1:37">
      <c r="A1094" s="4" t="s">
        <v>514</v>
      </c>
      <c r="B1094" s="4" t="s">
        <v>515</v>
      </c>
      <c r="C1094" s="4" t="s">
        <v>525</v>
      </c>
      <c r="D1094" s="4" t="s">
        <v>526</v>
      </c>
      <c r="E1094" s="4" t="s">
        <v>86</v>
      </c>
      <c r="F1094" s="4">
        <v>1</v>
      </c>
      <c r="G1094" s="4">
        <v>0</v>
      </c>
      <c r="H1094" s="4">
        <v>0</v>
      </c>
      <c r="I1094">
        <f t="shared" si="170"/>
        <v>1</v>
      </c>
      <c r="J1094">
        <f t="shared" si="171"/>
        <v>1</v>
      </c>
      <c r="K1094">
        <f t="shared" si="172"/>
        <v>0</v>
      </c>
      <c r="L1094">
        <f t="shared" si="173"/>
        <v>0</v>
      </c>
      <c r="M1094">
        <f>I1094*Diccionario!$B$36</f>
        <v>2.2200196078431371E-3</v>
      </c>
      <c r="N1094">
        <f>M1094*Diccionario!$B$37</f>
        <v>2.2422198039215687E-4</v>
      </c>
      <c r="O1094">
        <f>N1094*Diccionario!$B$38</f>
        <v>3.3633297058823532E-5</v>
      </c>
      <c r="P1094">
        <f>O1094*Diccionario!$B$39</f>
        <v>3.026996735294118E-5</v>
      </c>
      <c r="Q1094">
        <f>P1094*Diccionario!$B$40</f>
        <v>1.2107986941176473E-5</v>
      </c>
      <c r="R1094">
        <f>Q1094*Diccionario!$B$41</f>
        <v>7.870191511764708E-6</v>
      </c>
      <c r="S1094">
        <f t="shared" si="174"/>
        <v>7.870191511764708E-6</v>
      </c>
      <c r="T1094">
        <f>I1094*Diccionario!$B$36</f>
        <v>2.2200196078431371E-3</v>
      </c>
      <c r="U1094">
        <f>T1094*Diccionario!$B$42</f>
        <v>2.2422198039215687E-4</v>
      </c>
      <c r="V1094">
        <f>U1094*Diccionario!$B$43</f>
        <v>1.9058868333333333E-4</v>
      </c>
      <c r="W1094">
        <f>V1094*Diccionario!$B$44</f>
        <v>3.6211849833333333E-5</v>
      </c>
      <c r="X1094">
        <f>W1094*Diccionario!$B$45</f>
        <v>1.4122621435000001E-5</v>
      </c>
      <c r="Y1094">
        <f>X1094*Diccionario!$B$46</f>
        <v>1.256913307715E-5</v>
      </c>
      <c r="Z1094">
        <f>Y1094*Diccionario!$B$47</f>
        <v>4.6505792385454997E-6</v>
      </c>
      <c r="AA1094">
        <f>Z1094*Diccionario!$B$48</f>
        <v>4.6505792385454997E-6</v>
      </c>
      <c r="AB1094">
        <f>AA1094*Diccionario!$B$49</f>
        <v>3.4879344289091247E-6</v>
      </c>
      <c r="AC1094">
        <f t="shared" si="175"/>
        <v>3.4879344289091247E-6</v>
      </c>
      <c r="AD1094">
        <f t="shared" si="176"/>
        <v>1.1358125940673833E-5</v>
      </c>
      <c r="AE1094">
        <f t="shared" si="177"/>
        <v>1.9033571909005983E-8</v>
      </c>
      <c r="AF1094" t="e">
        <f ca="1">IF(AD1094="","",_xludf.RANK.EQ(AD1094,$AD$2:$AD$5513,0))</f>
        <v>#NAME?</v>
      </c>
      <c r="AH1094" t="str">
        <f t="shared" si="178"/>
        <v>Baja</v>
      </c>
      <c r="AI1094" t="s">
        <v>153</v>
      </c>
      <c r="AJ1094" t="str">
        <f>IFERROR(VLOOKUP(B1094,Maestro_Regionales!$A$2:$B$35,2,FALSE),"Otras zonas")</f>
        <v>Centro</v>
      </c>
      <c r="AK1094" t="str">
        <f t="shared" si="179"/>
        <v>EPS SANITAS | Centro</v>
      </c>
    </row>
    <row r="1095" spans="1:37">
      <c r="A1095" s="4" t="s">
        <v>514</v>
      </c>
      <c r="B1095" s="4" t="s">
        <v>515</v>
      </c>
      <c r="C1095" s="4" t="s">
        <v>527</v>
      </c>
      <c r="D1095" s="4" t="s">
        <v>528</v>
      </c>
      <c r="E1095" s="4" t="s">
        <v>88</v>
      </c>
      <c r="F1095" s="4">
        <v>112</v>
      </c>
      <c r="G1095" s="4">
        <v>978</v>
      </c>
      <c r="H1095" s="4">
        <v>0</v>
      </c>
      <c r="I1095">
        <f t="shared" si="170"/>
        <v>1090</v>
      </c>
      <c r="J1095">
        <f t="shared" si="171"/>
        <v>0.10275229357798166</v>
      </c>
      <c r="K1095">
        <f t="shared" si="172"/>
        <v>0.89724770642201834</v>
      </c>
      <c r="L1095">
        <f t="shared" si="173"/>
        <v>0</v>
      </c>
      <c r="M1095">
        <f>I1095*Diccionario!$B$36</f>
        <v>2.4198213725490194</v>
      </c>
      <c r="N1095">
        <f>M1095*Diccionario!$B$37</f>
        <v>0.24440195862745098</v>
      </c>
      <c r="O1095">
        <f>N1095*Diccionario!$B$38</f>
        <v>3.6660293794117643E-2</v>
      </c>
      <c r="P1095">
        <f>O1095*Diccionario!$B$39</f>
        <v>3.2994264414705883E-2</v>
      </c>
      <c r="Q1095">
        <f>P1095*Diccionario!$B$40</f>
        <v>1.3197705765882355E-2</v>
      </c>
      <c r="R1095">
        <f>Q1095*Diccionario!$B$41</f>
        <v>8.5785087478235308E-3</v>
      </c>
      <c r="S1095">
        <f t="shared" si="174"/>
        <v>8.5785087478235308E-3</v>
      </c>
      <c r="T1095">
        <f>I1095*Diccionario!$B$36</f>
        <v>2.4198213725490194</v>
      </c>
      <c r="U1095">
        <f>T1095*Diccionario!$B$42</f>
        <v>0.24440195862745098</v>
      </c>
      <c r="V1095">
        <f>U1095*Diccionario!$B$43</f>
        <v>0.20774166483333334</v>
      </c>
      <c r="W1095">
        <f>V1095*Diccionario!$B$44</f>
        <v>3.9470916318333334E-2</v>
      </c>
      <c r="X1095">
        <f>W1095*Diccionario!$B$45</f>
        <v>1.539365736415E-2</v>
      </c>
      <c r="Y1095">
        <f>X1095*Diccionario!$B$46</f>
        <v>1.37003550540935E-2</v>
      </c>
      <c r="Z1095">
        <f>Y1095*Diccionario!$B$47</f>
        <v>5.0691313700145946E-3</v>
      </c>
      <c r="AA1095">
        <f>Z1095*Diccionario!$B$48</f>
        <v>5.0691313700145946E-3</v>
      </c>
      <c r="AB1095">
        <f>AA1095*Diccionario!$B$49</f>
        <v>3.801848527510946E-3</v>
      </c>
      <c r="AC1095">
        <f t="shared" si="175"/>
        <v>3.801848527510946E-3</v>
      </c>
      <c r="AD1095">
        <f t="shared" si="176"/>
        <v>1.2380357275334477E-2</v>
      </c>
      <c r="AE1095">
        <f t="shared" si="177"/>
        <v>2.0746593380816519E-5</v>
      </c>
      <c r="AF1095" t="e">
        <f ca="1">IF(AD1095="","",_xludf.RANK.EQ(AD1095,$AD$2:$AD$5513,0))</f>
        <v>#NAME?</v>
      </c>
      <c r="AH1095" t="str">
        <f t="shared" si="178"/>
        <v>Baja</v>
      </c>
      <c r="AI1095" t="s">
        <v>153</v>
      </c>
      <c r="AJ1095" t="str">
        <f>IFERROR(VLOOKUP(B1095,Maestro_Regionales!$A$2:$B$35,2,FALSE),"Otras zonas")</f>
        <v>Centro</v>
      </c>
      <c r="AK1095" t="str">
        <f t="shared" si="179"/>
        <v>COOSALUD EPS | Centro</v>
      </c>
    </row>
    <row r="1096" spans="1:37">
      <c r="A1096" s="4" t="s">
        <v>514</v>
      </c>
      <c r="B1096" s="4" t="s">
        <v>515</v>
      </c>
      <c r="C1096" s="4" t="s">
        <v>527</v>
      </c>
      <c r="D1096" s="4" t="s">
        <v>528</v>
      </c>
      <c r="E1096" s="4" t="s">
        <v>87</v>
      </c>
      <c r="F1096" s="4">
        <v>80</v>
      </c>
      <c r="G1096" s="4">
        <v>131</v>
      </c>
      <c r="H1096" s="4">
        <v>0</v>
      </c>
      <c r="I1096">
        <f t="shared" si="170"/>
        <v>211</v>
      </c>
      <c r="J1096">
        <f t="shared" si="171"/>
        <v>0.37914691943127959</v>
      </c>
      <c r="K1096">
        <f t="shared" si="172"/>
        <v>0.62085308056872035</v>
      </c>
      <c r="L1096">
        <f t="shared" si="173"/>
        <v>0</v>
      </c>
      <c r="M1096">
        <f>I1096*Diccionario!$B$36</f>
        <v>0.46842413725490195</v>
      </c>
      <c r="N1096">
        <f>M1096*Diccionario!$B$37</f>
        <v>4.7310837862745099E-2</v>
      </c>
      <c r="O1096">
        <f>N1096*Diccionario!$B$38</f>
        <v>7.0966256794117643E-3</v>
      </c>
      <c r="P1096">
        <f>O1096*Diccionario!$B$39</f>
        <v>6.3869631114705878E-3</v>
      </c>
      <c r="Q1096">
        <f>P1096*Diccionario!$B$40</f>
        <v>2.5547852445882355E-3</v>
      </c>
      <c r="R1096">
        <f>Q1096*Diccionario!$B$41</f>
        <v>1.6606104089823531E-3</v>
      </c>
      <c r="S1096">
        <f t="shared" si="174"/>
        <v>1.6606104089823531E-3</v>
      </c>
      <c r="T1096">
        <f>I1096*Diccionario!$B$36</f>
        <v>0.46842413725490195</v>
      </c>
      <c r="U1096">
        <f>T1096*Diccionario!$B$42</f>
        <v>4.7310837862745099E-2</v>
      </c>
      <c r="V1096">
        <f>U1096*Diccionario!$B$43</f>
        <v>4.0214212183333334E-2</v>
      </c>
      <c r="W1096">
        <f>V1096*Diccionario!$B$44</f>
        <v>7.6407003148333333E-3</v>
      </c>
      <c r="X1096">
        <f>W1096*Diccionario!$B$45</f>
        <v>2.9798731227850001E-3</v>
      </c>
      <c r="Y1096">
        <f>X1096*Diccionario!$B$46</f>
        <v>2.6520870792786501E-3</v>
      </c>
      <c r="Z1096">
        <f>Y1096*Diccionario!$B$47</f>
        <v>9.8127221933310056E-4</v>
      </c>
      <c r="AA1096">
        <f>Z1096*Diccionario!$B$48</f>
        <v>9.8127221933310056E-4</v>
      </c>
      <c r="AB1096">
        <f>AA1096*Diccionario!$B$49</f>
        <v>7.3595416449982547E-4</v>
      </c>
      <c r="AC1096">
        <f t="shared" si="175"/>
        <v>7.3595416449982547E-4</v>
      </c>
      <c r="AD1096">
        <f t="shared" si="176"/>
        <v>2.3965645734821787E-3</v>
      </c>
      <c r="AE1096">
        <f t="shared" si="177"/>
        <v>4.0160836728002619E-6</v>
      </c>
      <c r="AF1096" t="e">
        <f ca="1">IF(AD1096="","",_xludf.RANK.EQ(AD1096,$AD$2:$AD$5513,0))</f>
        <v>#NAME?</v>
      </c>
      <c r="AH1096" t="str">
        <f t="shared" si="178"/>
        <v>Baja</v>
      </c>
      <c r="AI1096" t="s">
        <v>153</v>
      </c>
      <c r="AJ1096" t="str">
        <f>IFERROR(VLOOKUP(B1096,Maestro_Regionales!$A$2:$B$35,2,FALSE),"Otras zonas")</f>
        <v>Centro</v>
      </c>
      <c r="AK1096" t="str">
        <f t="shared" si="179"/>
        <v>NUEVA EPS | Centro</v>
      </c>
    </row>
    <row r="1097" spans="1:37">
      <c r="A1097" s="4" t="s">
        <v>514</v>
      </c>
      <c r="B1097" s="4" t="s">
        <v>515</v>
      </c>
      <c r="C1097" s="4" t="s">
        <v>527</v>
      </c>
      <c r="D1097" s="4" t="s">
        <v>528</v>
      </c>
      <c r="E1097" s="4" t="s">
        <v>90</v>
      </c>
      <c r="F1097" s="4">
        <v>0</v>
      </c>
      <c r="G1097" s="4">
        <v>0</v>
      </c>
      <c r="H1097" s="4">
        <v>19</v>
      </c>
      <c r="I1097">
        <f t="shared" si="170"/>
        <v>19</v>
      </c>
      <c r="J1097">
        <f t="shared" si="171"/>
        <v>0</v>
      </c>
      <c r="K1097">
        <f t="shared" si="172"/>
        <v>0</v>
      </c>
      <c r="L1097">
        <f t="shared" si="173"/>
        <v>1</v>
      </c>
      <c r="M1097">
        <f>I1097*Diccionario!$B$36</f>
        <v>4.2180372549019601E-2</v>
      </c>
      <c r="N1097">
        <f>M1097*Diccionario!$B$37</f>
        <v>4.2602176274509802E-3</v>
      </c>
      <c r="O1097">
        <f>N1097*Diccionario!$B$38</f>
        <v>6.3903264411764701E-4</v>
      </c>
      <c r="P1097">
        <f>O1097*Diccionario!$B$39</f>
        <v>5.7512937970588237E-4</v>
      </c>
      <c r="Q1097">
        <f>P1097*Diccionario!$B$40</f>
        <v>2.3005175188235295E-4</v>
      </c>
      <c r="R1097">
        <f>Q1097*Diccionario!$B$41</f>
        <v>1.4953363872352942E-4</v>
      </c>
      <c r="S1097">
        <f t="shared" si="174"/>
        <v>1.4953363872352942E-4</v>
      </c>
      <c r="T1097">
        <f>I1097*Diccionario!$B$36</f>
        <v>4.2180372549019601E-2</v>
      </c>
      <c r="U1097">
        <f>T1097*Diccionario!$B$42</f>
        <v>4.2602176274509802E-3</v>
      </c>
      <c r="V1097">
        <f>U1097*Diccionario!$B$43</f>
        <v>3.6211849833333331E-3</v>
      </c>
      <c r="W1097">
        <f>V1097*Diccionario!$B$44</f>
        <v>6.8802514683333335E-4</v>
      </c>
      <c r="X1097">
        <f>W1097*Diccionario!$B$45</f>
        <v>2.68329807265E-4</v>
      </c>
      <c r="Y1097">
        <f>X1097*Diccionario!$B$46</f>
        <v>2.3881352846585001E-4</v>
      </c>
      <c r="Z1097">
        <f>Y1097*Diccionario!$B$47</f>
        <v>8.83610055323645E-5</v>
      </c>
      <c r="AA1097">
        <f>Z1097*Diccionario!$B$48</f>
        <v>8.83610055323645E-5</v>
      </c>
      <c r="AB1097">
        <f>AA1097*Diccionario!$B$49</f>
        <v>6.6270754149273372E-5</v>
      </c>
      <c r="AC1097">
        <f t="shared" si="175"/>
        <v>6.6270754149273372E-5</v>
      </c>
      <c r="AD1097">
        <f t="shared" si="176"/>
        <v>2.1580439287280281E-4</v>
      </c>
      <c r="AE1097">
        <f t="shared" si="177"/>
        <v>3.6163786627111364E-7</v>
      </c>
      <c r="AF1097" t="e">
        <f ca="1">IF(AD1097="","",_xludf.RANK.EQ(AD1097,$AD$2:$AD$5513,0))</f>
        <v>#NAME?</v>
      </c>
      <c r="AH1097" t="str">
        <f t="shared" si="178"/>
        <v>Baja</v>
      </c>
      <c r="AI1097" t="s">
        <v>153</v>
      </c>
      <c r="AJ1097" t="str">
        <f>IFERROR(VLOOKUP(B1097,Maestro_Regionales!$A$2:$B$35,2,FALSE),"Otras zonas")</f>
        <v>Centro</v>
      </c>
      <c r="AK1097" t="str">
        <f t="shared" si="179"/>
        <v>REGIMEN DE EXCEPCION | Centro</v>
      </c>
    </row>
    <row r="1098" spans="1:37">
      <c r="A1098" s="4" t="s">
        <v>514</v>
      </c>
      <c r="B1098" s="4" t="s">
        <v>515</v>
      </c>
      <c r="C1098" s="4" t="s">
        <v>527</v>
      </c>
      <c r="D1098" s="4" t="s">
        <v>528</v>
      </c>
      <c r="E1098" s="4" t="s">
        <v>89</v>
      </c>
      <c r="F1098" s="4">
        <v>1</v>
      </c>
      <c r="G1098" s="4">
        <v>0</v>
      </c>
      <c r="H1098" s="4">
        <v>0</v>
      </c>
      <c r="I1098">
        <f t="shared" si="170"/>
        <v>1</v>
      </c>
      <c r="J1098">
        <f t="shared" si="171"/>
        <v>1</v>
      </c>
      <c r="K1098">
        <f t="shared" si="172"/>
        <v>0</v>
      </c>
      <c r="L1098">
        <f t="shared" si="173"/>
        <v>0</v>
      </c>
      <c r="M1098">
        <f>I1098*Diccionario!$B$36</f>
        <v>2.2200196078431371E-3</v>
      </c>
      <c r="N1098">
        <f>M1098*Diccionario!$B$37</f>
        <v>2.2422198039215687E-4</v>
      </c>
      <c r="O1098">
        <f>N1098*Diccionario!$B$38</f>
        <v>3.3633297058823532E-5</v>
      </c>
      <c r="P1098">
        <f>O1098*Diccionario!$B$39</f>
        <v>3.026996735294118E-5</v>
      </c>
      <c r="Q1098">
        <f>P1098*Diccionario!$B$40</f>
        <v>1.2107986941176473E-5</v>
      </c>
      <c r="R1098">
        <f>Q1098*Diccionario!$B$41</f>
        <v>7.870191511764708E-6</v>
      </c>
      <c r="S1098">
        <f t="shared" si="174"/>
        <v>7.870191511764708E-6</v>
      </c>
      <c r="T1098">
        <f>I1098*Diccionario!$B$36</f>
        <v>2.2200196078431371E-3</v>
      </c>
      <c r="U1098">
        <f>T1098*Diccionario!$B$42</f>
        <v>2.2422198039215687E-4</v>
      </c>
      <c r="V1098">
        <f>U1098*Diccionario!$B$43</f>
        <v>1.9058868333333333E-4</v>
      </c>
      <c r="W1098">
        <f>V1098*Diccionario!$B$44</f>
        <v>3.6211849833333333E-5</v>
      </c>
      <c r="X1098">
        <f>W1098*Diccionario!$B$45</f>
        <v>1.4122621435000001E-5</v>
      </c>
      <c r="Y1098">
        <f>X1098*Diccionario!$B$46</f>
        <v>1.256913307715E-5</v>
      </c>
      <c r="Z1098">
        <f>Y1098*Diccionario!$B$47</f>
        <v>4.6505792385454997E-6</v>
      </c>
      <c r="AA1098">
        <f>Z1098*Diccionario!$B$48</f>
        <v>4.6505792385454997E-6</v>
      </c>
      <c r="AB1098">
        <f>AA1098*Diccionario!$B$49</f>
        <v>3.4879344289091247E-6</v>
      </c>
      <c r="AC1098">
        <f t="shared" si="175"/>
        <v>3.4879344289091247E-6</v>
      </c>
      <c r="AD1098">
        <f t="shared" si="176"/>
        <v>1.1358125940673833E-5</v>
      </c>
      <c r="AE1098">
        <f t="shared" si="177"/>
        <v>1.9033571909005983E-8</v>
      </c>
      <c r="AF1098" t="e">
        <f ca="1">IF(AD1098="","",_xludf.RANK.EQ(AD1098,$AD$2:$AD$5513,0))</f>
        <v>#NAME?</v>
      </c>
      <c r="AH1098" t="str">
        <f t="shared" si="178"/>
        <v>Baja</v>
      </c>
      <c r="AI1098" t="s">
        <v>153</v>
      </c>
      <c r="AJ1098" t="str">
        <f>IFERROR(VLOOKUP(B1098,Maestro_Regionales!$A$2:$B$35,2,FALSE),"Otras zonas")</f>
        <v>Centro</v>
      </c>
      <c r="AK1098" t="str">
        <f t="shared" si="179"/>
        <v>PROTEGER EPS (ANTES CAJACOPI EPS) | Centro</v>
      </c>
    </row>
    <row r="1099" spans="1:37">
      <c r="A1099" s="4" t="s">
        <v>514</v>
      </c>
      <c r="B1099" s="4" t="s">
        <v>515</v>
      </c>
      <c r="C1099" s="4" t="s">
        <v>529</v>
      </c>
      <c r="D1099" s="4" t="s">
        <v>530</v>
      </c>
      <c r="E1099" s="4" t="s">
        <v>87</v>
      </c>
      <c r="F1099" s="4">
        <v>252</v>
      </c>
      <c r="G1099" s="4">
        <v>940</v>
      </c>
      <c r="H1099" s="4">
        <v>0</v>
      </c>
      <c r="I1099">
        <f t="shared" si="170"/>
        <v>1192</v>
      </c>
      <c r="J1099">
        <f t="shared" si="171"/>
        <v>0.21140939597315436</v>
      </c>
      <c r="K1099">
        <f t="shared" si="172"/>
        <v>0.78859060402684567</v>
      </c>
      <c r="L1099">
        <f t="shared" si="173"/>
        <v>0</v>
      </c>
      <c r="M1099">
        <f>I1099*Diccionario!$B$36</f>
        <v>2.6462633725490194</v>
      </c>
      <c r="N1099">
        <f>M1099*Diccionario!$B$37</f>
        <v>0.26727260062745101</v>
      </c>
      <c r="O1099">
        <f>N1099*Diccionario!$B$38</f>
        <v>4.0090890094117648E-2</v>
      </c>
      <c r="P1099">
        <f>O1099*Diccionario!$B$39</f>
        <v>3.6081801084705885E-2</v>
      </c>
      <c r="Q1099">
        <f>P1099*Diccionario!$B$40</f>
        <v>1.4432720433882355E-2</v>
      </c>
      <c r="R1099">
        <f>Q1099*Diccionario!$B$41</f>
        <v>9.3812682820235312E-3</v>
      </c>
      <c r="S1099">
        <f t="shared" si="174"/>
        <v>9.3812682820235312E-3</v>
      </c>
      <c r="T1099">
        <f>I1099*Diccionario!$B$36</f>
        <v>2.6462633725490194</v>
      </c>
      <c r="U1099">
        <f>T1099*Diccionario!$B$42</f>
        <v>0.26727260062745101</v>
      </c>
      <c r="V1099">
        <f>U1099*Diccionario!$B$43</f>
        <v>0.22718171053333336</v>
      </c>
      <c r="W1099">
        <f>V1099*Diccionario!$B$44</f>
        <v>4.3164525001333338E-2</v>
      </c>
      <c r="X1099">
        <f>W1099*Diccionario!$B$45</f>
        <v>1.6834164750520002E-2</v>
      </c>
      <c r="Y1099">
        <f>X1099*Diccionario!$B$46</f>
        <v>1.4982406627962802E-2</v>
      </c>
      <c r="Z1099">
        <f>Y1099*Diccionario!$B$47</f>
        <v>5.5434904523462367E-3</v>
      </c>
      <c r="AA1099">
        <f>Z1099*Diccionario!$B$48</f>
        <v>5.5434904523462367E-3</v>
      </c>
      <c r="AB1099">
        <f>AA1099*Diccionario!$B$49</f>
        <v>4.157617839259678E-3</v>
      </c>
      <c r="AC1099">
        <f t="shared" si="175"/>
        <v>4.157617839259678E-3</v>
      </c>
      <c r="AD1099">
        <f t="shared" si="176"/>
        <v>1.3538886121283209E-2</v>
      </c>
      <c r="AE1099">
        <f t="shared" si="177"/>
        <v>2.2688017715535131E-5</v>
      </c>
      <c r="AF1099" t="e">
        <f ca="1">IF(AD1099="","",_xludf.RANK.EQ(AD1099,$AD$2:$AD$5513,0))</f>
        <v>#NAME?</v>
      </c>
      <c r="AH1099" t="str">
        <f t="shared" si="178"/>
        <v>Baja</v>
      </c>
      <c r="AI1099" t="s">
        <v>153</v>
      </c>
      <c r="AJ1099" t="str">
        <f>IFERROR(VLOOKUP(B1099,Maestro_Regionales!$A$2:$B$35,2,FALSE),"Otras zonas")</f>
        <v>Centro</v>
      </c>
      <c r="AK1099" t="str">
        <f t="shared" si="179"/>
        <v>NUEVA EPS | Centro</v>
      </c>
    </row>
    <row r="1100" spans="1:37">
      <c r="A1100" s="4" t="s">
        <v>514</v>
      </c>
      <c r="B1100" s="4" t="s">
        <v>515</v>
      </c>
      <c r="C1100" s="4" t="s">
        <v>529</v>
      </c>
      <c r="D1100" s="4" t="s">
        <v>530</v>
      </c>
      <c r="E1100" s="4" t="s">
        <v>90</v>
      </c>
      <c r="F1100" s="4">
        <v>0</v>
      </c>
      <c r="G1100" s="4">
        <v>0</v>
      </c>
      <c r="H1100" s="4">
        <v>11</v>
      </c>
      <c r="I1100">
        <f t="shared" si="170"/>
        <v>11</v>
      </c>
      <c r="J1100">
        <f t="shared" si="171"/>
        <v>0</v>
      </c>
      <c r="K1100">
        <f t="shared" si="172"/>
        <v>0</v>
      </c>
      <c r="L1100">
        <f t="shared" si="173"/>
        <v>1</v>
      </c>
      <c r="M1100">
        <f>I1100*Diccionario!$B$36</f>
        <v>2.4420215686274508E-2</v>
      </c>
      <c r="N1100">
        <f>M1100*Diccionario!$B$37</f>
        <v>2.4664417843137253E-3</v>
      </c>
      <c r="O1100">
        <f>N1100*Diccionario!$B$38</f>
        <v>3.6996626764705876E-4</v>
      </c>
      <c r="P1100">
        <f>O1100*Diccionario!$B$39</f>
        <v>3.329696408823529E-4</v>
      </c>
      <c r="Q1100">
        <f>P1100*Diccionario!$B$40</f>
        <v>1.3318785635294117E-4</v>
      </c>
      <c r="R1100">
        <f>Q1100*Diccionario!$B$41</f>
        <v>8.6572106629411759E-5</v>
      </c>
      <c r="S1100">
        <f t="shared" si="174"/>
        <v>8.6572106629411759E-5</v>
      </c>
      <c r="T1100">
        <f>I1100*Diccionario!$B$36</f>
        <v>2.4420215686274508E-2</v>
      </c>
      <c r="U1100">
        <f>T1100*Diccionario!$B$42</f>
        <v>2.4664417843137253E-3</v>
      </c>
      <c r="V1100">
        <f>U1100*Diccionario!$B$43</f>
        <v>2.0964755166666665E-3</v>
      </c>
      <c r="W1100">
        <f>V1100*Diccionario!$B$44</f>
        <v>3.9833034816666663E-4</v>
      </c>
      <c r="X1100">
        <f>W1100*Diccionario!$B$45</f>
        <v>1.55348835785E-4</v>
      </c>
      <c r="Y1100">
        <f>X1100*Diccionario!$B$46</f>
        <v>1.3826046384865E-4</v>
      </c>
      <c r="Z1100">
        <f>Y1100*Diccionario!$B$47</f>
        <v>5.1156371624000496E-5</v>
      </c>
      <c r="AA1100">
        <f>Z1100*Diccionario!$B$48</f>
        <v>5.1156371624000496E-5</v>
      </c>
      <c r="AB1100">
        <f>AA1100*Diccionario!$B$49</f>
        <v>3.8367278718000374E-5</v>
      </c>
      <c r="AC1100">
        <f t="shared" si="175"/>
        <v>3.8367278718000374E-5</v>
      </c>
      <c r="AD1100">
        <f t="shared" si="176"/>
        <v>1.2493938534741215E-4</v>
      </c>
      <c r="AE1100">
        <f t="shared" si="177"/>
        <v>2.0936929099906577E-7</v>
      </c>
      <c r="AF1100" t="e">
        <f ca="1">IF(AD1100="","",_xludf.RANK.EQ(AD1100,$AD$2:$AD$5513,0))</f>
        <v>#NAME?</v>
      </c>
      <c r="AH1100" t="str">
        <f t="shared" si="178"/>
        <v>Baja</v>
      </c>
      <c r="AI1100" t="s">
        <v>153</v>
      </c>
      <c r="AJ1100" t="str">
        <f>IFERROR(VLOOKUP(B1100,Maestro_Regionales!$A$2:$B$35,2,FALSE),"Otras zonas")</f>
        <v>Centro</v>
      </c>
      <c r="AK1100" t="str">
        <f t="shared" si="179"/>
        <v>REGIMEN DE EXCEPCION | Centro</v>
      </c>
    </row>
    <row r="1101" spans="1:37">
      <c r="A1101" s="4" t="s">
        <v>514</v>
      </c>
      <c r="B1101" s="4" t="s">
        <v>515</v>
      </c>
      <c r="C1101" s="4" t="s">
        <v>531</v>
      </c>
      <c r="D1101" s="4" t="s">
        <v>532</v>
      </c>
      <c r="E1101" s="4" t="s">
        <v>89</v>
      </c>
      <c r="F1101" s="4">
        <v>145</v>
      </c>
      <c r="G1101" s="4">
        <v>2868</v>
      </c>
      <c r="H1101" s="4">
        <v>0</v>
      </c>
      <c r="I1101">
        <f t="shared" si="170"/>
        <v>3013</v>
      </c>
      <c r="J1101">
        <f t="shared" si="171"/>
        <v>4.8124792565549288E-2</v>
      </c>
      <c r="K1101">
        <f t="shared" si="172"/>
        <v>0.95187520743445075</v>
      </c>
      <c r="L1101">
        <f t="shared" si="173"/>
        <v>0</v>
      </c>
      <c r="M1101">
        <f>I1101*Diccionario!$B$36</f>
        <v>6.6889190784313719</v>
      </c>
      <c r="N1101">
        <f>M1101*Diccionario!$B$37</f>
        <v>0.67558082692156862</v>
      </c>
      <c r="O1101">
        <f>N1101*Diccionario!$B$38</f>
        <v>0.10133712403823529</v>
      </c>
      <c r="P1101">
        <f>O1101*Diccionario!$B$39</f>
        <v>9.1203411634411757E-2</v>
      </c>
      <c r="Q1101">
        <f>P1101*Diccionario!$B$40</f>
        <v>3.6481364653764704E-2</v>
      </c>
      <c r="R1101">
        <f>Q1101*Diccionario!$B$41</f>
        <v>2.371288702494706E-2</v>
      </c>
      <c r="S1101">
        <f t="shared" si="174"/>
        <v>2.371288702494706E-2</v>
      </c>
      <c r="T1101">
        <f>I1101*Diccionario!$B$36</f>
        <v>6.6889190784313719</v>
      </c>
      <c r="U1101">
        <f>T1101*Diccionario!$B$42</f>
        <v>0.67558082692156862</v>
      </c>
      <c r="V1101">
        <f>U1101*Diccionario!$B$43</f>
        <v>0.57424370288333326</v>
      </c>
      <c r="W1101">
        <f>V1101*Diccionario!$B$44</f>
        <v>0.10910630354783332</v>
      </c>
      <c r="X1101">
        <f>W1101*Diccionario!$B$45</f>
        <v>4.2551458383654997E-2</v>
      </c>
      <c r="Y1101">
        <f>X1101*Diccionario!$B$46</f>
        <v>3.787079796145295E-2</v>
      </c>
      <c r="Z1101">
        <f>Y1101*Diccionario!$B$47</f>
        <v>1.4012195245737592E-2</v>
      </c>
      <c r="AA1101">
        <f>Z1101*Diccionario!$B$48</f>
        <v>1.4012195245737592E-2</v>
      </c>
      <c r="AB1101">
        <f>AA1101*Diccionario!$B$49</f>
        <v>1.0509146434303195E-2</v>
      </c>
      <c r="AC1101">
        <f t="shared" si="175"/>
        <v>1.0509146434303195E-2</v>
      </c>
      <c r="AD1101">
        <f t="shared" si="176"/>
        <v>3.4222033459250255E-2</v>
      </c>
      <c r="AE1101">
        <f t="shared" si="177"/>
        <v>5.7348152161835019E-5</v>
      </c>
      <c r="AF1101" t="e">
        <f ca="1">IF(AD1101="","",_xludf.RANK.EQ(AD1101,$AD$2:$AD$5513,0))</f>
        <v>#NAME?</v>
      </c>
      <c r="AH1101" t="str">
        <f t="shared" si="178"/>
        <v>Baja</v>
      </c>
      <c r="AI1101" t="s">
        <v>153</v>
      </c>
      <c r="AJ1101" t="str">
        <f>IFERROR(VLOOKUP(B1101,Maestro_Regionales!$A$2:$B$35,2,FALSE),"Otras zonas")</f>
        <v>Centro</v>
      </c>
      <c r="AK1101" t="str">
        <f t="shared" si="179"/>
        <v>PROTEGER EPS (ANTES CAJACOPI EPS) | Centro</v>
      </c>
    </row>
    <row r="1102" spans="1:37">
      <c r="A1102" s="4" t="s">
        <v>514</v>
      </c>
      <c r="B1102" s="4" t="s">
        <v>515</v>
      </c>
      <c r="C1102" s="4" t="s">
        <v>531</v>
      </c>
      <c r="D1102" s="4" t="s">
        <v>532</v>
      </c>
      <c r="E1102" s="4" t="s">
        <v>87</v>
      </c>
      <c r="F1102" s="4">
        <v>383</v>
      </c>
      <c r="G1102" s="4">
        <v>526</v>
      </c>
      <c r="H1102" s="4">
        <v>0</v>
      </c>
      <c r="I1102">
        <f t="shared" si="170"/>
        <v>909</v>
      </c>
      <c r="J1102">
        <f t="shared" si="171"/>
        <v>0.42134213421342132</v>
      </c>
      <c r="K1102">
        <f t="shared" si="172"/>
        <v>0.57865786578657863</v>
      </c>
      <c r="L1102">
        <f t="shared" si="173"/>
        <v>0</v>
      </c>
      <c r="M1102">
        <f>I1102*Diccionario!$B$36</f>
        <v>2.0179978235294116</v>
      </c>
      <c r="N1102">
        <f>M1102*Diccionario!$B$37</f>
        <v>0.20381778017647059</v>
      </c>
      <c r="O1102">
        <f>N1102*Diccionario!$B$38</f>
        <v>3.0572667026470587E-2</v>
      </c>
      <c r="P1102">
        <f>O1102*Diccionario!$B$39</f>
        <v>2.7515400323823529E-2</v>
      </c>
      <c r="Q1102">
        <f>P1102*Diccionario!$B$40</f>
        <v>1.1006160129529412E-2</v>
      </c>
      <c r="R1102">
        <f>Q1102*Diccionario!$B$41</f>
        <v>7.1540040841941181E-3</v>
      </c>
      <c r="S1102">
        <f t="shared" si="174"/>
        <v>7.1540040841941181E-3</v>
      </c>
      <c r="T1102">
        <f>I1102*Diccionario!$B$36</f>
        <v>2.0179978235294116</v>
      </c>
      <c r="U1102">
        <f>T1102*Diccionario!$B$42</f>
        <v>0.20381778017647059</v>
      </c>
      <c r="V1102">
        <f>U1102*Diccionario!$B$43</f>
        <v>0.17324511314999999</v>
      </c>
      <c r="W1102">
        <f>V1102*Diccionario!$B$44</f>
        <v>3.2916571498499997E-2</v>
      </c>
      <c r="X1102">
        <f>W1102*Diccionario!$B$45</f>
        <v>1.2837462884414999E-2</v>
      </c>
      <c r="Y1102">
        <f>X1102*Diccionario!$B$46</f>
        <v>1.1425341967129349E-2</v>
      </c>
      <c r="Z1102">
        <f>Y1102*Diccionario!$B$47</f>
        <v>4.2273765278378591E-3</v>
      </c>
      <c r="AA1102">
        <f>Z1102*Diccionario!$B$48</f>
        <v>4.2273765278378591E-3</v>
      </c>
      <c r="AB1102">
        <f>AA1102*Diccionario!$B$49</f>
        <v>3.1705323958783945E-3</v>
      </c>
      <c r="AC1102">
        <f t="shared" si="175"/>
        <v>3.1705323958783945E-3</v>
      </c>
      <c r="AD1102">
        <f t="shared" si="176"/>
        <v>1.0324536480072512E-2</v>
      </c>
      <c r="AE1102">
        <f t="shared" si="177"/>
        <v>1.7301516865286433E-5</v>
      </c>
      <c r="AF1102" t="e">
        <f ca="1">IF(AD1102="","",_xludf.RANK.EQ(AD1102,$AD$2:$AD$5513,0))</f>
        <v>#NAME?</v>
      </c>
      <c r="AH1102" t="str">
        <f t="shared" si="178"/>
        <v>Baja</v>
      </c>
      <c r="AI1102" t="s">
        <v>153</v>
      </c>
      <c r="AJ1102" t="str">
        <f>IFERROR(VLOOKUP(B1102,Maestro_Regionales!$A$2:$B$35,2,FALSE),"Otras zonas")</f>
        <v>Centro</v>
      </c>
      <c r="AK1102" t="str">
        <f t="shared" si="179"/>
        <v>NUEVA EPS | Centro</v>
      </c>
    </row>
    <row r="1103" spans="1:37">
      <c r="A1103" s="4" t="s">
        <v>514</v>
      </c>
      <c r="B1103" s="4" t="s">
        <v>515</v>
      </c>
      <c r="C1103" s="4" t="s">
        <v>531</v>
      </c>
      <c r="D1103" s="4" t="s">
        <v>532</v>
      </c>
      <c r="E1103" s="4" t="s">
        <v>90</v>
      </c>
      <c r="F1103" s="4">
        <v>0</v>
      </c>
      <c r="G1103" s="4">
        <v>0</v>
      </c>
      <c r="H1103" s="4">
        <v>148</v>
      </c>
      <c r="I1103">
        <f t="shared" si="170"/>
        <v>148</v>
      </c>
      <c r="J1103">
        <f t="shared" si="171"/>
        <v>0</v>
      </c>
      <c r="K1103">
        <f t="shared" si="172"/>
        <v>0</v>
      </c>
      <c r="L1103">
        <f t="shared" si="173"/>
        <v>1</v>
      </c>
      <c r="M1103">
        <f>I1103*Diccionario!$B$36</f>
        <v>0.3285629019607843</v>
      </c>
      <c r="N1103">
        <f>M1103*Diccionario!$B$37</f>
        <v>3.3184853098039216E-2</v>
      </c>
      <c r="O1103">
        <f>N1103*Diccionario!$B$38</f>
        <v>4.9777279647058824E-3</v>
      </c>
      <c r="P1103">
        <f>O1103*Diccionario!$B$39</f>
        <v>4.4799551682352945E-3</v>
      </c>
      <c r="Q1103">
        <f>P1103*Diccionario!$B$40</f>
        <v>1.7919820672941179E-3</v>
      </c>
      <c r="R1103">
        <f>Q1103*Diccionario!$B$41</f>
        <v>1.1647883437411767E-3</v>
      </c>
      <c r="S1103">
        <f t="shared" si="174"/>
        <v>1.1647883437411767E-3</v>
      </c>
      <c r="T1103">
        <f>I1103*Diccionario!$B$36</f>
        <v>0.3285629019607843</v>
      </c>
      <c r="U1103">
        <f>T1103*Diccionario!$B$42</f>
        <v>3.3184853098039216E-2</v>
      </c>
      <c r="V1103">
        <f>U1103*Diccionario!$B$43</f>
        <v>2.8207125133333334E-2</v>
      </c>
      <c r="W1103">
        <f>V1103*Diccionario!$B$44</f>
        <v>5.3593537753333339E-3</v>
      </c>
      <c r="X1103">
        <f>W1103*Diccionario!$B$45</f>
        <v>2.0901479723800004E-3</v>
      </c>
      <c r="Y1103">
        <f>X1103*Diccionario!$B$46</f>
        <v>1.8602316954182004E-3</v>
      </c>
      <c r="Z1103">
        <f>Y1103*Diccionario!$B$47</f>
        <v>6.8828572730473419E-4</v>
      </c>
      <c r="AA1103">
        <f>Z1103*Diccionario!$B$48</f>
        <v>6.8828572730473419E-4</v>
      </c>
      <c r="AB1103">
        <f>AA1103*Diccionario!$B$49</f>
        <v>5.1621429547855067E-4</v>
      </c>
      <c r="AC1103">
        <f t="shared" si="175"/>
        <v>5.1621429547855067E-4</v>
      </c>
      <c r="AD1103">
        <f t="shared" si="176"/>
        <v>1.6810026392197275E-3</v>
      </c>
      <c r="AE1103">
        <f t="shared" si="177"/>
        <v>2.8169686425328856E-6</v>
      </c>
      <c r="AF1103" t="e">
        <f ca="1">IF(AD1103="","",_xludf.RANK.EQ(AD1103,$AD$2:$AD$5513,0))</f>
        <v>#NAME?</v>
      </c>
      <c r="AH1103" t="str">
        <f t="shared" si="178"/>
        <v>Baja</v>
      </c>
      <c r="AI1103" t="s">
        <v>153</v>
      </c>
      <c r="AJ1103" t="str">
        <f>IFERROR(VLOOKUP(B1103,Maestro_Regionales!$A$2:$B$35,2,FALSE),"Otras zonas")</f>
        <v>Centro</v>
      </c>
      <c r="AK1103" t="str">
        <f t="shared" si="179"/>
        <v>REGIMEN DE EXCEPCION | Centro</v>
      </c>
    </row>
    <row r="1104" spans="1:37">
      <c r="A1104" s="4" t="s">
        <v>514</v>
      </c>
      <c r="B1104" s="4" t="s">
        <v>515</v>
      </c>
      <c r="C1104" s="4" t="s">
        <v>531</v>
      </c>
      <c r="D1104" s="4" t="s">
        <v>532</v>
      </c>
      <c r="E1104" s="4" t="s">
        <v>85</v>
      </c>
      <c r="F1104" s="4">
        <v>23</v>
      </c>
      <c r="G1104" s="4">
        <v>10</v>
      </c>
      <c r="H1104" s="4">
        <v>0</v>
      </c>
      <c r="I1104">
        <f t="shared" si="170"/>
        <v>33</v>
      </c>
      <c r="J1104">
        <f t="shared" si="171"/>
        <v>0.69696969696969702</v>
      </c>
      <c r="K1104">
        <f t="shared" si="172"/>
        <v>0.30303030303030304</v>
      </c>
      <c r="L1104">
        <f t="shared" si="173"/>
        <v>0</v>
      </c>
      <c r="M1104">
        <f>I1104*Diccionario!$B$36</f>
        <v>7.3260647058823528E-2</v>
      </c>
      <c r="N1104">
        <f>M1104*Diccionario!$B$37</f>
        <v>7.3993253529411772E-3</v>
      </c>
      <c r="O1104">
        <f>N1104*Diccionario!$B$38</f>
        <v>1.1098988029411764E-3</v>
      </c>
      <c r="P1104">
        <f>O1104*Diccionario!$B$39</f>
        <v>9.9890892264705876E-4</v>
      </c>
      <c r="Q1104">
        <f>P1104*Diccionario!$B$40</f>
        <v>3.9956356905882352E-4</v>
      </c>
      <c r="R1104">
        <f>Q1104*Diccionario!$B$41</f>
        <v>2.5971631988823532E-4</v>
      </c>
      <c r="S1104">
        <f t="shared" si="174"/>
        <v>2.5971631988823532E-4</v>
      </c>
      <c r="T1104">
        <f>I1104*Diccionario!$B$36</f>
        <v>7.3260647058823528E-2</v>
      </c>
      <c r="U1104">
        <f>T1104*Diccionario!$B$42</f>
        <v>7.3993253529411772E-3</v>
      </c>
      <c r="V1104">
        <f>U1104*Diccionario!$B$43</f>
        <v>6.2894265500000003E-3</v>
      </c>
      <c r="W1104">
        <f>V1104*Diccionario!$B$44</f>
        <v>1.1949910445000001E-3</v>
      </c>
      <c r="X1104">
        <f>W1104*Diccionario!$B$45</f>
        <v>4.6604650735500004E-4</v>
      </c>
      <c r="Y1104">
        <f>X1104*Diccionario!$B$46</f>
        <v>4.1478139154595004E-4</v>
      </c>
      <c r="Z1104">
        <f>Y1104*Diccionario!$B$47</f>
        <v>1.5346911487200152E-4</v>
      </c>
      <c r="AA1104">
        <f>Z1104*Diccionario!$B$48</f>
        <v>1.5346911487200152E-4</v>
      </c>
      <c r="AB1104">
        <f>AA1104*Diccionario!$B$49</f>
        <v>1.1510183615400115E-4</v>
      </c>
      <c r="AC1104">
        <f t="shared" si="175"/>
        <v>1.1510183615400115E-4</v>
      </c>
      <c r="AD1104">
        <f t="shared" si="176"/>
        <v>3.7481815604223649E-4</v>
      </c>
      <c r="AE1104">
        <f t="shared" si="177"/>
        <v>6.2810787299719742E-7</v>
      </c>
      <c r="AF1104" t="e">
        <f ca="1">IF(AD1104="","",_xludf.RANK.EQ(AD1104,$AD$2:$AD$5513,0))</f>
        <v>#NAME?</v>
      </c>
      <c r="AH1104" t="str">
        <f t="shared" si="178"/>
        <v>Baja</v>
      </c>
      <c r="AI1104" t="s">
        <v>153</v>
      </c>
      <c r="AJ1104" t="str">
        <f>IFERROR(VLOOKUP(B1104,Maestro_Regionales!$A$2:$B$35,2,FALSE),"Otras zonas")</f>
        <v>Centro</v>
      </c>
      <c r="AK1104" t="str">
        <f t="shared" si="179"/>
        <v>SALUD TOTAL EPS | Centro</v>
      </c>
    </row>
    <row r="1105" spans="1:37">
      <c r="A1105" s="4" t="s">
        <v>514</v>
      </c>
      <c r="B1105" s="4" t="s">
        <v>515</v>
      </c>
      <c r="C1105" s="4" t="s">
        <v>533</v>
      </c>
      <c r="D1105" s="4" t="s">
        <v>515</v>
      </c>
      <c r="E1105" s="4" t="s">
        <v>87</v>
      </c>
      <c r="F1105" s="4">
        <v>581</v>
      </c>
      <c r="G1105" s="4">
        <v>3664</v>
      </c>
      <c r="H1105" s="4">
        <v>0</v>
      </c>
      <c r="I1105">
        <f t="shared" si="170"/>
        <v>4245</v>
      </c>
      <c r="J1105">
        <f t="shared" si="171"/>
        <v>0.13686690223792697</v>
      </c>
      <c r="K1105">
        <f t="shared" si="172"/>
        <v>0.86313309776207303</v>
      </c>
      <c r="L1105">
        <f t="shared" si="173"/>
        <v>0</v>
      </c>
      <c r="M1105">
        <f>I1105*Diccionario!$B$36</f>
        <v>9.4239832352941164</v>
      </c>
      <c r="N1105">
        <f>M1105*Diccionario!$B$37</f>
        <v>0.95182230676470581</v>
      </c>
      <c r="O1105">
        <f>N1105*Diccionario!$B$38</f>
        <v>0.14277334601470587</v>
      </c>
      <c r="P1105">
        <f>O1105*Diccionario!$B$39</f>
        <v>0.1284960114132353</v>
      </c>
      <c r="Q1105">
        <f>P1105*Diccionario!$B$40</f>
        <v>5.1398404565294126E-2</v>
      </c>
      <c r="R1105">
        <f>Q1105*Diccionario!$B$41</f>
        <v>3.3408962967441183E-2</v>
      </c>
      <c r="S1105">
        <f t="shared" si="174"/>
        <v>3.3408962967441183E-2</v>
      </c>
      <c r="T1105">
        <f>I1105*Diccionario!$B$36</f>
        <v>9.4239832352941164</v>
      </c>
      <c r="U1105">
        <f>T1105*Diccionario!$B$42</f>
        <v>0.95182230676470581</v>
      </c>
      <c r="V1105">
        <f>U1105*Diccionario!$B$43</f>
        <v>0.80904896074999988</v>
      </c>
      <c r="W1105">
        <f>V1105*Diccionario!$B$44</f>
        <v>0.15371930254249999</v>
      </c>
      <c r="X1105">
        <f>W1105*Diccionario!$B$45</f>
        <v>5.9950527991574999E-2</v>
      </c>
      <c r="Y1105">
        <f>X1105*Diccionario!$B$46</f>
        <v>5.3355969912501751E-2</v>
      </c>
      <c r="Z1105">
        <f>Y1105*Diccionario!$B$47</f>
        <v>1.9741708867625649E-2</v>
      </c>
      <c r="AA1105">
        <f>Z1105*Diccionario!$B$48</f>
        <v>1.9741708867625649E-2</v>
      </c>
      <c r="AB1105">
        <f>AA1105*Diccionario!$B$49</f>
        <v>1.4806281650719236E-2</v>
      </c>
      <c r="AC1105">
        <f t="shared" si="175"/>
        <v>1.4806281650719236E-2</v>
      </c>
      <c r="AD1105">
        <f t="shared" si="176"/>
        <v>4.8215244618160416E-2</v>
      </c>
      <c r="AE1105">
        <f t="shared" si="177"/>
        <v>8.0797512753730391E-5</v>
      </c>
      <c r="AF1105" t="e">
        <f ca="1">IF(AD1105="","",_xludf.RANK.EQ(AD1105,$AD$2:$AD$5513,0))</f>
        <v>#NAME?</v>
      </c>
      <c r="AH1105" t="str">
        <f t="shared" si="178"/>
        <v>Baja</v>
      </c>
      <c r="AI1105" t="s">
        <v>153</v>
      </c>
      <c r="AJ1105" t="str">
        <f>IFERROR(VLOOKUP(B1105,Maestro_Regionales!$A$2:$B$35,2,FALSE),"Otras zonas")</f>
        <v>Centro</v>
      </c>
      <c r="AK1105" t="str">
        <f t="shared" si="179"/>
        <v>NUEVA EPS | Centro</v>
      </c>
    </row>
    <row r="1106" spans="1:37">
      <c r="A1106" s="4" t="s">
        <v>514</v>
      </c>
      <c r="B1106" s="4" t="s">
        <v>515</v>
      </c>
      <c r="C1106" s="4" t="s">
        <v>533</v>
      </c>
      <c r="D1106" s="4" t="s">
        <v>515</v>
      </c>
      <c r="E1106" s="4" t="s">
        <v>89</v>
      </c>
      <c r="F1106" s="4">
        <v>21</v>
      </c>
      <c r="G1106" s="4">
        <v>114</v>
      </c>
      <c r="H1106" s="4">
        <v>0</v>
      </c>
      <c r="I1106">
        <f t="shared" si="170"/>
        <v>135</v>
      </c>
      <c r="J1106">
        <f t="shared" si="171"/>
        <v>0.15555555555555556</v>
      </c>
      <c r="K1106">
        <f t="shared" si="172"/>
        <v>0.84444444444444444</v>
      </c>
      <c r="L1106">
        <f t="shared" si="173"/>
        <v>0</v>
      </c>
      <c r="M1106">
        <f>I1106*Diccionario!$B$36</f>
        <v>0.29970264705882349</v>
      </c>
      <c r="N1106">
        <f>M1106*Diccionario!$B$37</f>
        <v>3.0269967352941175E-2</v>
      </c>
      <c r="O1106">
        <f>N1106*Diccionario!$B$38</f>
        <v>4.5404951029411758E-3</v>
      </c>
      <c r="P1106">
        <f>O1106*Diccionario!$B$39</f>
        <v>4.0864455926470583E-3</v>
      </c>
      <c r="Q1106">
        <f>P1106*Diccionario!$B$40</f>
        <v>1.6345782370588233E-3</v>
      </c>
      <c r="R1106">
        <f>Q1106*Diccionario!$B$41</f>
        <v>1.0624758540882353E-3</v>
      </c>
      <c r="S1106">
        <f t="shared" si="174"/>
        <v>1.0624758540882353E-3</v>
      </c>
      <c r="T1106">
        <f>I1106*Diccionario!$B$36</f>
        <v>0.29970264705882349</v>
      </c>
      <c r="U1106">
        <f>T1106*Diccionario!$B$42</f>
        <v>3.0269967352941175E-2</v>
      </c>
      <c r="V1106">
        <f>U1106*Diccionario!$B$43</f>
        <v>2.5729472249999996E-2</v>
      </c>
      <c r="W1106">
        <f>V1106*Diccionario!$B$44</f>
        <v>4.888599727499999E-3</v>
      </c>
      <c r="X1106">
        <f>W1106*Diccionario!$B$45</f>
        <v>1.9065538937249997E-3</v>
      </c>
      <c r="Y1106">
        <f>X1106*Diccionario!$B$46</f>
        <v>1.6968329654152498E-3</v>
      </c>
      <c r="Z1106">
        <f>Y1106*Diccionario!$B$47</f>
        <v>6.2782819720364239E-4</v>
      </c>
      <c r="AA1106">
        <f>Z1106*Diccionario!$B$48</f>
        <v>6.2782819720364239E-4</v>
      </c>
      <c r="AB1106">
        <f>AA1106*Diccionario!$B$49</f>
        <v>4.7087114790273182E-4</v>
      </c>
      <c r="AC1106">
        <f t="shared" si="175"/>
        <v>4.7087114790273182E-4</v>
      </c>
      <c r="AD1106">
        <f t="shared" si="176"/>
        <v>1.5333470019909671E-3</v>
      </c>
      <c r="AE1106">
        <f t="shared" si="177"/>
        <v>2.569532207715807E-6</v>
      </c>
      <c r="AF1106" t="e">
        <f ca="1">IF(AD1106="","",_xludf.RANK.EQ(AD1106,$AD$2:$AD$5513,0))</f>
        <v>#NAME?</v>
      </c>
      <c r="AH1106" t="str">
        <f t="shared" si="178"/>
        <v>Baja</v>
      </c>
      <c r="AI1106" t="s">
        <v>153</v>
      </c>
      <c r="AJ1106" t="str">
        <f>IFERROR(VLOOKUP(B1106,Maestro_Regionales!$A$2:$B$35,2,FALSE),"Otras zonas")</f>
        <v>Centro</v>
      </c>
      <c r="AK1106" t="str">
        <f t="shared" si="179"/>
        <v>PROTEGER EPS (ANTES CAJACOPI EPS) | Centro</v>
      </c>
    </row>
    <row r="1107" spans="1:37">
      <c r="A1107" s="4" t="s">
        <v>514</v>
      </c>
      <c r="B1107" s="4" t="s">
        <v>515</v>
      </c>
      <c r="C1107" s="4" t="s">
        <v>533</v>
      </c>
      <c r="D1107" s="4" t="s">
        <v>515</v>
      </c>
      <c r="E1107" s="4" t="s">
        <v>88</v>
      </c>
      <c r="F1107" s="4">
        <v>10</v>
      </c>
      <c r="G1107" s="4">
        <v>114</v>
      </c>
      <c r="H1107" s="4">
        <v>0</v>
      </c>
      <c r="I1107">
        <f t="shared" si="170"/>
        <v>124</v>
      </c>
      <c r="J1107">
        <f t="shared" si="171"/>
        <v>8.0645161290322578E-2</v>
      </c>
      <c r="K1107">
        <f t="shared" si="172"/>
        <v>0.91935483870967738</v>
      </c>
      <c r="L1107">
        <f t="shared" si="173"/>
        <v>0</v>
      </c>
      <c r="M1107">
        <f>I1107*Diccionario!$B$36</f>
        <v>0.27528243137254899</v>
      </c>
      <c r="N1107">
        <f>M1107*Diccionario!$B$37</f>
        <v>2.780352556862745E-2</v>
      </c>
      <c r="O1107">
        <f>N1107*Diccionario!$B$38</f>
        <v>4.1705288352941175E-3</v>
      </c>
      <c r="P1107">
        <f>O1107*Diccionario!$B$39</f>
        <v>3.7534759517647057E-3</v>
      </c>
      <c r="Q1107">
        <f>P1107*Diccionario!$B$40</f>
        <v>1.5013903807058824E-3</v>
      </c>
      <c r="R1107">
        <f>Q1107*Diccionario!$B$41</f>
        <v>9.7590374745882365E-4</v>
      </c>
      <c r="S1107">
        <f t="shared" si="174"/>
        <v>9.7590374745882365E-4</v>
      </c>
      <c r="T1107">
        <f>I1107*Diccionario!$B$36</f>
        <v>0.27528243137254899</v>
      </c>
      <c r="U1107">
        <f>T1107*Diccionario!$B$42</f>
        <v>2.780352556862745E-2</v>
      </c>
      <c r="V1107">
        <f>U1107*Diccionario!$B$43</f>
        <v>2.3632996733333331E-2</v>
      </c>
      <c r="W1107">
        <f>V1107*Diccionario!$B$44</f>
        <v>4.4902693793333328E-3</v>
      </c>
      <c r="X1107">
        <f>W1107*Diccionario!$B$45</f>
        <v>1.7512050579399998E-3</v>
      </c>
      <c r="Y1107">
        <f>X1107*Diccionario!$B$46</f>
        <v>1.5585725015665999E-3</v>
      </c>
      <c r="Z1107">
        <f>Y1107*Diccionario!$B$47</f>
        <v>5.7667182557964193E-4</v>
      </c>
      <c r="AA1107">
        <f>Z1107*Diccionario!$B$48</f>
        <v>5.7667182557964193E-4</v>
      </c>
      <c r="AB1107">
        <f>AA1107*Diccionario!$B$49</f>
        <v>4.3250386918473145E-4</v>
      </c>
      <c r="AC1107">
        <f t="shared" si="175"/>
        <v>4.3250386918473145E-4</v>
      </c>
      <c r="AD1107">
        <f t="shared" si="176"/>
        <v>1.4084076166435552E-3</v>
      </c>
      <c r="AE1107">
        <f t="shared" si="177"/>
        <v>2.3601629167167415E-6</v>
      </c>
      <c r="AF1107" t="e">
        <f ca="1">IF(AD1107="","",_xludf.RANK.EQ(AD1107,$AD$2:$AD$5513,0))</f>
        <v>#NAME?</v>
      </c>
      <c r="AH1107" t="str">
        <f t="shared" si="178"/>
        <v>Baja</v>
      </c>
      <c r="AI1107" t="s">
        <v>153</v>
      </c>
      <c r="AJ1107" t="str">
        <f>IFERROR(VLOOKUP(B1107,Maestro_Regionales!$A$2:$B$35,2,FALSE),"Otras zonas")</f>
        <v>Centro</v>
      </c>
      <c r="AK1107" t="str">
        <f t="shared" si="179"/>
        <v>COOSALUD EPS | Centro</v>
      </c>
    </row>
    <row r="1108" spans="1:37">
      <c r="A1108" s="4" t="s">
        <v>514</v>
      </c>
      <c r="B1108" s="4" t="s">
        <v>515</v>
      </c>
      <c r="C1108" s="4" t="s">
        <v>533</v>
      </c>
      <c r="D1108" s="4" t="s">
        <v>515</v>
      </c>
      <c r="E1108" s="4" t="s">
        <v>90</v>
      </c>
      <c r="F1108" s="4">
        <v>0</v>
      </c>
      <c r="G1108" s="4">
        <v>0</v>
      </c>
      <c r="H1108" s="4">
        <v>37</v>
      </c>
      <c r="I1108">
        <f t="shared" si="170"/>
        <v>37</v>
      </c>
      <c r="J1108">
        <f t="shared" si="171"/>
        <v>0</v>
      </c>
      <c r="K1108">
        <f t="shared" si="172"/>
        <v>0</v>
      </c>
      <c r="L1108">
        <f t="shared" si="173"/>
        <v>1</v>
      </c>
      <c r="M1108">
        <f>I1108*Diccionario!$B$36</f>
        <v>8.2140725490196076E-2</v>
      </c>
      <c r="N1108">
        <f>M1108*Diccionario!$B$37</f>
        <v>8.296213274509804E-3</v>
      </c>
      <c r="O1108">
        <f>N1108*Diccionario!$B$38</f>
        <v>1.2444319911764706E-3</v>
      </c>
      <c r="P1108">
        <f>O1108*Diccionario!$B$39</f>
        <v>1.1199887920588236E-3</v>
      </c>
      <c r="Q1108">
        <f>P1108*Diccionario!$B$40</f>
        <v>4.4799551682352947E-4</v>
      </c>
      <c r="R1108">
        <f>Q1108*Diccionario!$B$41</f>
        <v>2.9119708593529418E-4</v>
      </c>
      <c r="S1108">
        <f t="shared" si="174"/>
        <v>2.9119708593529418E-4</v>
      </c>
      <c r="T1108">
        <f>I1108*Diccionario!$B$36</f>
        <v>8.2140725490196076E-2</v>
      </c>
      <c r="U1108">
        <f>T1108*Diccionario!$B$42</f>
        <v>8.296213274509804E-3</v>
      </c>
      <c r="V1108">
        <f>U1108*Diccionario!$B$43</f>
        <v>7.0517812833333334E-3</v>
      </c>
      <c r="W1108">
        <f>V1108*Diccionario!$B$44</f>
        <v>1.3398384438333335E-3</v>
      </c>
      <c r="X1108">
        <f>W1108*Diccionario!$B$45</f>
        <v>5.225369930950001E-4</v>
      </c>
      <c r="Y1108">
        <f>X1108*Diccionario!$B$46</f>
        <v>4.650579238545501E-4</v>
      </c>
      <c r="Z1108">
        <f>Y1108*Diccionario!$B$47</f>
        <v>1.7207143182618355E-4</v>
      </c>
      <c r="AA1108">
        <f>Z1108*Diccionario!$B$48</f>
        <v>1.7207143182618355E-4</v>
      </c>
      <c r="AB1108">
        <f>AA1108*Diccionario!$B$49</f>
        <v>1.2905357386963767E-4</v>
      </c>
      <c r="AC1108">
        <f t="shared" si="175"/>
        <v>1.2905357386963767E-4</v>
      </c>
      <c r="AD1108">
        <f t="shared" si="176"/>
        <v>4.2025065980493188E-4</v>
      </c>
      <c r="AE1108">
        <f t="shared" si="177"/>
        <v>7.0424216063322141E-7</v>
      </c>
      <c r="AF1108" t="e">
        <f ca="1">IF(AD1108="","",_xludf.RANK.EQ(AD1108,$AD$2:$AD$5513,0))</f>
        <v>#NAME?</v>
      </c>
      <c r="AH1108" t="str">
        <f t="shared" si="178"/>
        <v>Baja</v>
      </c>
      <c r="AI1108" t="s">
        <v>153</v>
      </c>
      <c r="AJ1108" t="str">
        <f>IFERROR(VLOOKUP(B1108,Maestro_Regionales!$A$2:$B$35,2,FALSE),"Otras zonas")</f>
        <v>Centro</v>
      </c>
      <c r="AK1108" t="str">
        <f t="shared" si="179"/>
        <v>REGIMEN DE EXCEPCION | Centro</v>
      </c>
    </row>
    <row r="1109" spans="1:37">
      <c r="A1109" s="4" t="s">
        <v>514</v>
      </c>
      <c r="B1109" s="4" t="s">
        <v>515</v>
      </c>
      <c r="C1109" s="4" t="s">
        <v>533</v>
      </c>
      <c r="D1109" s="4" t="s">
        <v>515</v>
      </c>
      <c r="E1109" s="4" t="s">
        <v>86</v>
      </c>
      <c r="F1109" s="4">
        <v>5</v>
      </c>
      <c r="G1109" s="4">
        <v>0</v>
      </c>
      <c r="H1109" s="4">
        <v>0</v>
      </c>
      <c r="I1109">
        <f t="shared" si="170"/>
        <v>5</v>
      </c>
      <c r="J1109">
        <f t="shared" si="171"/>
        <v>1</v>
      </c>
      <c r="K1109">
        <f t="shared" si="172"/>
        <v>0</v>
      </c>
      <c r="L1109">
        <f t="shared" si="173"/>
        <v>0</v>
      </c>
      <c r="M1109">
        <f>I1109*Diccionario!$B$36</f>
        <v>1.1100098039215685E-2</v>
      </c>
      <c r="N1109">
        <f>M1109*Diccionario!$B$37</f>
        <v>1.1211099019607844E-3</v>
      </c>
      <c r="O1109">
        <f>N1109*Diccionario!$B$38</f>
        <v>1.6816648529411766E-4</v>
      </c>
      <c r="P1109">
        <f>O1109*Diccionario!$B$39</f>
        <v>1.513498367647059E-4</v>
      </c>
      <c r="Q1109">
        <f>P1109*Diccionario!$B$40</f>
        <v>6.053993470588236E-5</v>
      </c>
      <c r="R1109">
        <f>Q1109*Diccionario!$B$41</f>
        <v>3.9350957558823535E-5</v>
      </c>
      <c r="S1109">
        <f t="shared" si="174"/>
        <v>3.9350957558823535E-5</v>
      </c>
      <c r="T1109">
        <f>I1109*Diccionario!$B$36</f>
        <v>1.1100098039215685E-2</v>
      </c>
      <c r="U1109">
        <f>T1109*Diccionario!$B$42</f>
        <v>1.1211099019607844E-3</v>
      </c>
      <c r="V1109">
        <f>U1109*Diccionario!$B$43</f>
        <v>9.5294341666666671E-4</v>
      </c>
      <c r="W1109">
        <f>V1109*Diccionario!$B$44</f>
        <v>1.8105924916666667E-4</v>
      </c>
      <c r="X1109">
        <f>W1109*Diccionario!$B$45</f>
        <v>7.0613107175000004E-5</v>
      </c>
      <c r="Y1109">
        <f>X1109*Diccionario!$B$46</f>
        <v>6.284566538575001E-5</v>
      </c>
      <c r="Z1109">
        <f>Y1109*Diccionario!$B$47</f>
        <v>2.3252896192727505E-5</v>
      </c>
      <c r="AA1109">
        <f>Z1109*Diccionario!$B$48</f>
        <v>2.3252896192727505E-5</v>
      </c>
      <c r="AB1109">
        <f>AA1109*Diccionario!$B$49</f>
        <v>1.7439672144545629E-5</v>
      </c>
      <c r="AC1109">
        <f t="shared" si="175"/>
        <v>1.7439672144545629E-5</v>
      </c>
      <c r="AD1109">
        <f t="shared" si="176"/>
        <v>5.6790629703369164E-5</v>
      </c>
      <c r="AE1109">
        <f t="shared" si="177"/>
        <v>9.5167859545029915E-8</v>
      </c>
      <c r="AF1109" t="e">
        <f ca="1">IF(AD1109="","",_xludf.RANK.EQ(AD1109,$AD$2:$AD$5513,0))</f>
        <v>#NAME?</v>
      </c>
      <c r="AH1109" t="str">
        <f t="shared" si="178"/>
        <v>Baja</v>
      </c>
      <c r="AI1109" t="s">
        <v>153</v>
      </c>
      <c r="AJ1109" t="str">
        <f>IFERROR(VLOOKUP(B1109,Maestro_Regionales!$A$2:$B$35,2,FALSE),"Otras zonas")</f>
        <v>Centro</v>
      </c>
      <c r="AK1109" t="str">
        <f t="shared" si="179"/>
        <v>EPS SANITAS | Centro</v>
      </c>
    </row>
    <row r="1110" spans="1:37">
      <c r="A1110" s="4" t="s">
        <v>514</v>
      </c>
      <c r="B1110" s="4" t="s">
        <v>515</v>
      </c>
      <c r="C1110" s="4" t="s">
        <v>534</v>
      </c>
      <c r="D1110" s="4" t="s">
        <v>207</v>
      </c>
      <c r="E1110" s="4" t="s">
        <v>87</v>
      </c>
      <c r="F1110" s="4">
        <v>170</v>
      </c>
      <c r="G1110" s="4">
        <v>1706</v>
      </c>
      <c r="H1110" s="4">
        <v>0</v>
      </c>
      <c r="I1110">
        <f t="shared" si="170"/>
        <v>1876</v>
      </c>
      <c r="J1110">
        <f t="shared" si="171"/>
        <v>9.0618336886993597E-2</v>
      </c>
      <c r="K1110">
        <f t="shared" si="172"/>
        <v>0.90938166311300639</v>
      </c>
      <c r="L1110">
        <f t="shared" si="173"/>
        <v>0</v>
      </c>
      <c r="M1110">
        <f>I1110*Diccionario!$B$36</f>
        <v>4.1647567843137248</v>
      </c>
      <c r="N1110">
        <f>M1110*Diccionario!$B$37</f>
        <v>0.42064043521568623</v>
      </c>
      <c r="O1110">
        <f>N1110*Diccionario!$B$38</f>
        <v>6.3096065282352926E-2</v>
      </c>
      <c r="P1110">
        <f>O1110*Diccionario!$B$39</f>
        <v>5.6786458754117634E-2</v>
      </c>
      <c r="Q1110">
        <f>P1110*Diccionario!$B$40</f>
        <v>2.2714583501647054E-2</v>
      </c>
      <c r="R1110">
        <f>Q1110*Diccionario!$B$41</f>
        <v>1.4764479276070585E-2</v>
      </c>
      <c r="S1110">
        <f t="shared" si="174"/>
        <v>1.4764479276070585E-2</v>
      </c>
      <c r="T1110">
        <f>I1110*Diccionario!$B$36</f>
        <v>4.1647567843137248</v>
      </c>
      <c r="U1110">
        <f>T1110*Diccionario!$B$42</f>
        <v>0.42064043521568623</v>
      </c>
      <c r="V1110">
        <f>U1110*Diccionario!$B$43</f>
        <v>0.35754436993333327</v>
      </c>
      <c r="W1110">
        <f>V1110*Diccionario!$B$44</f>
        <v>6.7933430287333327E-2</v>
      </c>
      <c r="X1110">
        <f>W1110*Diccionario!$B$45</f>
        <v>2.6494037812059997E-2</v>
      </c>
      <c r="Y1110">
        <f>X1110*Diccionario!$B$46</f>
        <v>2.3579693652733397E-2</v>
      </c>
      <c r="Z1110">
        <f>Y1110*Diccionario!$B$47</f>
        <v>8.7244866515113571E-3</v>
      </c>
      <c r="AA1110">
        <f>Z1110*Diccionario!$B$48</f>
        <v>8.7244866515113571E-3</v>
      </c>
      <c r="AB1110">
        <f>AA1110*Diccionario!$B$49</f>
        <v>6.5433649886335182E-3</v>
      </c>
      <c r="AC1110">
        <f t="shared" si="175"/>
        <v>6.5433649886335182E-3</v>
      </c>
      <c r="AD1110">
        <f t="shared" si="176"/>
        <v>2.1307844264704105E-2</v>
      </c>
      <c r="AE1110">
        <f t="shared" si="177"/>
        <v>3.5706980901295214E-5</v>
      </c>
      <c r="AF1110" t="e">
        <f ca="1">IF(AD1110="","",_xludf.RANK.EQ(AD1110,$AD$2:$AD$5513,0))</f>
        <v>#NAME?</v>
      </c>
      <c r="AH1110" t="str">
        <f t="shared" si="178"/>
        <v>Baja</v>
      </c>
      <c r="AI1110" t="s">
        <v>153</v>
      </c>
      <c r="AJ1110" t="str">
        <f>IFERROR(VLOOKUP(B1110,Maestro_Regionales!$A$2:$B$35,2,FALSE),"Otras zonas")</f>
        <v>Centro</v>
      </c>
      <c r="AK1110" t="str">
        <f t="shared" si="179"/>
        <v>NUEVA EPS | Centro</v>
      </c>
    </row>
    <row r="1111" spans="1:37">
      <c r="A1111" s="4" t="s">
        <v>514</v>
      </c>
      <c r="B1111" s="4" t="s">
        <v>515</v>
      </c>
      <c r="C1111" s="4" t="s">
        <v>534</v>
      </c>
      <c r="D1111" s="4" t="s">
        <v>207</v>
      </c>
      <c r="E1111" s="4" t="s">
        <v>90</v>
      </c>
      <c r="F1111" s="4">
        <v>0</v>
      </c>
      <c r="G1111" s="4">
        <v>0</v>
      </c>
      <c r="H1111" s="4">
        <v>24</v>
      </c>
      <c r="I1111">
        <f t="shared" si="170"/>
        <v>24</v>
      </c>
      <c r="J1111">
        <f t="shared" si="171"/>
        <v>0</v>
      </c>
      <c r="K1111">
        <f t="shared" si="172"/>
        <v>0</v>
      </c>
      <c r="L1111">
        <f t="shared" si="173"/>
        <v>1</v>
      </c>
      <c r="M1111">
        <f>I1111*Diccionario!$B$36</f>
        <v>5.328047058823529E-2</v>
      </c>
      <c r="N1111">
        <f>M1111*Diccionario!$B$37</f>
        <v>5.3813275294117644E-3</v>
      </c>
      <c r="O1111">
        <f>N1111*Diccionario!$B$38</f>
        <v>8.071991294117646E-4</v>
      </c>
      <c r="P1111">
        <f>O1111*Diccionario!$B$39</f>
        <v>7.2647921647058813E-4</v>
      </c>
      <c r="Q1111">
        <f>P1111*Diccionario!$B$40</f>
        <v>2.9059168658823525E-4</v>
      </c>
      <c r="R1111">
        <f>Q1111*Diccionario!$B$41</f>
        <v>1.8888459628235292E-4</v>
      </c>
      <c r="S1111">
        <f t="shared" si="174"/>
        <v>1.8888459628235292E-4</v>
      </c>
      <c r="T1111">
        <f>I1111*Diccionario!$B$36</f>
        <v>5.328047058823529E-2</v>
      </c>
      <c r="U1111">
        <f>T1111*Diccionario!$B$42</f>
        <v>5.3813275294117644E-3</v>
      </c>
      <c r="V1111">
        <f>U1111*Diccionario!$B$43</f>
        <v>4.5741283999999995E-3</v>
      </c>
      <c r="W1111">
        <f>V1111*Diccionario!$B$44</f>
        <v>8.6908439599999994E-4</v>
      </c>
      <c r="X1111">
        <f>W1111*Diccionario!$B$45</f>
        <v>3.3894291443999997E-4</v>
      </c>
      <c r="Y1111">
        <f>X1111*Diccionario!$B$46</f>
        <v>3.0165919385159999E-4</v>
      </c>
      <c r="Z1111">
        <f>Y1111*Diccionario!$B$47</f>
        <v>1.1161390172509199E-4</v>
      </c>
      <c r="AA1111">
        <f>Z1111*Diccionario!$B$48</f>
        <v>1.1161390172509199E-4</v>
      </c>
      <c r="AB1111">
        <f>AA1111*Diccionario!$B$49</f>
        <v>8.3710426293818994E-5</v>
      </c>
      <c r="AC1111">
        <f t="shared" si="175"/>
        <v>8.3710426293818994E-5</v>
      </c>
      <c r="AD1111">
        <f t="shared" si="176"/>
        <v>2.7259502257617193E-4</v>
      </c>
      <c r="AE1111">
        <f t="shared" si="177"/>
        <v>4.5680572581614348E-7</v>
      </c>
      <c r="AF1111" t="e">
        <f ca="1">IF(AD1111="","",_xludf.RANK.EQ(AD1111,$AD$2:$AD$5513,0))</f>
        <v>#NAME?</v>
      </c>
      <c r="AH1111" t="str">
        <f t="shared" si="178"/>
        <v>Baja</v>
      </c>
      <c r="AI1111" t="s">
        <v>153</v>
      </c>
      <c r="AJ1111" t="str">
        <f>IFERROR(VLOOKUP(B1111,Maestro_Regionales!$A$2:$B$35,2,FALSE),"Otras zonas")</f>
        <v>Centro</v>
      </c>
      <c r="AK1111" t="str">
        <f t="shared" si="179"/>
        <v>REGIMEN DE EXCEPCION | Centro</v>
      </c>
    </row>
    <row r="1112" spans="1:37">
      <c r="A1112" s="4" t="s">
        <v>514</v>
      </c>
      <c r="B1112" s="4" t="s">
        <v>515</v>
      </c>
      <c r="C1112" s="4" t="s">
        <v>534</v>
      </c>
      <c r="D1112" s="4" t="s">
        <v>207</v>
      </c>
      <c r="E1112" s="4" t="s">
        <v>89</v>
      </c>
      <c r="F1112" s="4">
        <v>1</v>
      </c>
      <c r="G1112" s="4">
        <v>9</v>
      </c>
      <c r="H1112" s="4">
        <v>0</v>
      </c>
      <c r="I1112">
        <f t="shared" si="170"/>
        <v>10</v>
      </c>
      <c r="J1112">
        <f t="shared" si="171"/>
        <v>0.1</v>
      </c>
      <c r="K1112">
        <f t="shared" si="172"/>
        <v>0.9</v>
      </c>
      <c r="L1112">
        <f t="shared" si="173"/>
        <v>0</v>
      </c>
      <c r="M1112">
        <f>I1112*Diccionario!$B$36</f>
        <v>2.2200196078431371E-2</v>
      </c>
      <c r="N1112">
        <f>M1112*Diccionario!$B$37</f>
        <v>2.2422198039215688E-3</v>
      </c>
      <c r="O1112">
        <f>N1112*Diccionario!$B$38</f>
        <v>3.3633297058823533E-4</v>
      </c>
      <c r="P1112">
        <f>O1112*Diccionario!$B$39</f>
        <v>3.0269967352941179E-4</v>
      </c>
      <c r="Q1112">
        <f>P1112*Diccionario!$B$40</f>
        <v>1.2107986941176472E-4</v>
      </c>
      <c r="R1112">
        <f>Q1112*Diccionario!$B$41</f>
        <v>7.870191511764707E-5</v>
      </c>
      <c r="S1112">
        <f t="shared" si="174"/>
        <v>7.870191511764707E-5</v>
      </c>
      <c r="T1112">
        <f>I1112*Diccionario!$B$36</f>
        <v>2.2200196078431371E-2</v>
      </c>
      <c r="U1112">
        <f>T1112*Diccionario!$B$42</f>
        <v>2.2422198039215688E-3</v>
      </c>
      <c r="V1112">
        <f>U1112*Diccionario!$B$43</f>
        <v>1.9058868333333334E-3</v>
      </c>
      <c r="W1112">
        <f>V1112*Diccionario!$B$44</f>
        <v>3.6211849833333334E-4</v>
      </c>
      <c r="X1112">
        <f>W1112*Diccionario!$B$45</f>
        <v>1.4122621435000001E-4</v>
      </c>
      <c r="Y1112">
        <f>X1112*Diccionario!$B$46</f>
        <v>1.2569133077150002E-4</v>
      </c>
      <c r="Z1112">
        <f>Y1112*Diccionario!$B$47</f>
        <v>4.650579238545501E-5</v>
      </c>
      <c r="AA1112">
        <f>Z1112*Diccionario!$B$48</f>
        <v>4.650579238545501E-5</v>
      </c>
      <c r="AB1112">
        <f>AA1112*Diccionario!$B$49</f>
        <v>3.4879344289091258E-5</v>
      </c>
      <c r="AC1112">
        <f t="shared" si="175"/>
        <v>3.4879344289091258E-5</v>
      </c>
      <c r="AD1112">
        <f t="shared" si="176"/>
        <v>1.1358125940673833E-4</v>
      </c>
      <c r="AE1112">
        <f t="shared" si="177"/>
        <v>1.9033571909005983E-7</v>
      </c>
      <c r="AF1112" t="e">
        <f ca="1">IF(AD1112="","",_xludf.RANK.EQ(AD1112,$AD$2:$AD$5513,0))</f>
        <v>#NAME?</v>
      </c>
      <c r="AH1112" t="str">
        <f t="shared" si="178"/>
        <v>Baja</v>
      </c>
      <c r="AI1112" t="s">
        <v>153</v>
      </c>
      <c r="AJ1112" t="str">
        <f>IFERROR(VLOOKUP(B1112,Maestro_Regionales!$A$2:$B$35,2,FALSE),"Otras zonas")</f>
        <v>Centro</v>
      </c>
      <c r="AK1112" t="str">
        <f t="shared" si="179"/>
        <v>PROTEGER EPS (ANTES CAJACOPI EPS) | Centro</v>
      </c>
    </row>
    <row r="1113" spans="1:37">
      <c r="A1113" s="4" t="s">
        <v>514</v>
      </c>
      <c r="B1113" s="4" t="s">
        <v>515</v>
      </c>
      <c r="C1113" s="4" t="s">
        <v>535</v>
      </c>
      <c r="D1113" s="4" t="s">
        <v>536</v>
      </c>
      <c r="E1113" s="4" t="s">
        <v>87</v>
      </c>
      <c r="F1113" s="4">
        <v>270</v>
      </c>
      <c r="G1113" s="4">
        <v>2523</v>
      </c>
      <c r="H1113" s="4">
        <v>0</v>
      </c>
      <c r="I1113">
        <f t="shared" si="170"/>
        <v>2793</v>
      </c>
      <c r="J1113">
        <f t="shared" si="171"/>
        <v>9.6670247046186902E-2</v>
      </c>
      <c r="K1113">
        <f t="shared" si="172"/>
        <v>0.90332975295381313</v>
      </c>
      <c r="L1113">
        <f t="shared" si="173"/>
        <v>0</v>
      </c>
      <c r="M1113">
        <f>I1113*Diccionario!$B$36</f>
        <v>6.2005147647058818</v>
      </c>
      <c r="N1113">
        <f>M1113*Diccionario!$B$37</f>
        <v>0.62625199123529407</v>
      </c>
      <c r="O1113">
        <f>N1113*Diccionario!$B$38</f>
        <v>9.3937798685294102E-2</v>
      </c>
      <c r="P1113">
        <f>O1113*Diccionario!$B$39</f>
        <v>8.4544018816764696E-2</v>
      </c>
      <c r="Q1113">
        <f>P1113*Diccionario!$B$40</f>
        <v>3.381760752670588E-2</v>
      </c>
      <c r="R1113">
        <f>Q1113*Diccionario!$B$41</f>
        <v>2.1981444892358822E-2</v>
      </c>
      <c r="S1113">
        <f t="shared" si="174"/>
        <v>2.1981444892358822E-2</v>
      </c>
      <c r="T1113">
        <f>I1113*Diccionario!$B$36</f>
        <v>6.2005147647058818</v>
      </c>
      <c r="U1113">
        <f>T1113*Diccionario!$B$42</f>
        <v>0.62625199123529407</v>
      </c>
      <c r="V1113">
        <f>U1113*Diccionario!$B$43</f>
        <v>0.5323141925499999</v>
      </c>
      <c r="W1113">
        <f>V1113*Diccionario!$B$44</f>
        <v>0.10113969658449998</v>
      </c>
      <c r="X1113">
        <f>W1113*Diccionario!$B$45</f>
        <v>3.9444481667954993E-2</v>
      </c>
      <c r="Y1113">
        <f>X1113*Diccionario!$B$46</f>
        <v>3.5105588684479945E-2</v>
      </c>
      <c r="Z1113">
        <f>Y1113*Diccionario!$B$47</f>
        <v>1.2989067813257579E-2</v>
      </c>
      <c r="AA1113">
        <f>Z1113*Diccionario!$B$48</f>
        <v>1.2989067813257579E-2</v>
      </c>
      <c r="AB1113">
        <f>AA1113*Diccionario!$B$49</f>
        <v>9.7418008599431845E-3</v>
      </c>
      <c r="AC1113">
        <f t="shared" si="175"/>
        <v>9.7418008599431845E-3</v>
      </c>
      <c r="AD1113">
        <f t="shared" si="176"/>
        <v>3.1723245752302009E-2</v>
      </c>
      <c r="AE1113">
        <f t="shared" si="177"/>
        <v>5.3160766341853696E-5</v>
      </c>
      <c r="AF1113" t="e">
        <f ca="1">IF(AD1113="","",_xludf.RANK.EQ(AD1113,$AD$2:$AD$5513,0))</f>
        <v>#NAME?</v>
      </c>
      <c r="AH1113" t="str">
        <f t="shared" si="178"/>
        <v>Baja</v>
      </c>
      <c r="AI1113" t="s">
        <v>153</v>
      </c>
      <c r="AJ1113" t="str">
        <f>IFERROR(VLOOKUP(B1113,Maestro_Regionales!$A$2:$B$35,2,FALSE),"Otras zonas")</f>
        <v>Centro</v>
      </c>
      <c r="AK1113" t="str">
        <f t="shared" si="179"/>
        <v>NUEVA EPS | Centro</v>
      </c>
    </row>
    <row r="1114" spans="1:37">
      <c r="A1114" s="4" t="s">
        <v>514</v>
      </c>
      <c r="B1114" s="4" t="s">
        <v>515</v>
      </c>
      <c r="C1114" s="4" t="s">
        <v>535</v>
      </c>
      <c r="D1114" s="4" t="s">
        <v>536</v>
      </c>
      <c r="E1114" s="4" t="s">
        <v>88</v>
      </c>
      <c r="F1114" s="4">
        <v>58</v>
      </c>
      <c r="G1114" s="4">
        <v>1081</v>
      </c>
      <c r="H1114" s="4">
        <v>0</v>
      </c>
      <c r="I1114">
        <f t="shared" si="170"/>
        <v>1139</v>
      </c>
      <c r="J1114">
        <f t="shared" si="171"/>
        <v>5.0921861281826165E-2</v>
      </c>
      <c r="K1114">
        <f t="shared" si="172"/>
        <v>0.94907813871817381</v>
      </c>
      <c r="L1114">
        <f t="shared" si="173"/>
        <v>0</v>
      </c>
      <c r="M1114">
        <f>I1114*Diccionario!$B$36</f>
        <v>2.5286023333333332</v>
      </c>
      <c r="N1114">
        <f>M1114*Diccionario!$B$37</f>
        <v>0.25538883566666665</v>
      </c>
      <c r="O1114">
        <f>N1114*Diccionario!$B$38</f>
        <v>3.8308325349999998E-2</v>
      </c>
      <c r="P1114">
        <f>O1114*Diccionario!$B$39</f>
        <v>3.4477492814999997E-2</v>
      </c>
      <c r="Q1114">
        <f>P1114*Diccionario!$B$40</f>
        <v>1.3790997126E-2</v>
      </c>
      <c r="R1114">
        <f>Q1114*Diccionario!$B$41</f>
        <v>8.9641481318999995E-3</v>
      </c>
      <c r="S1114">
        <f t="shared" si="174"/>
        <v>8.9641481318999995E-3</v>
      </c>
      <c r="T1114">
        <f>I1114*Diccionario!$B$36</f>
        <v>2.5286023333333332</v>
      </c>
      <c r="U1114">
        <f>T1114*Diccionario!$B$42</f>
        <v>0.25538883566666665</v>
      </c>
      <c r="V1114">
        <f>U1114*Diccionario!$B$43</f>
        <v>0.21708051031666664</v>
      </c>
      <c r="W1114">
        <f>V1114*Diccionario!$B$44</f>
        <v>4.1245296960166662E-2</v>
      </c>
      <c r="X1114">
        <f>W1114*Diccionario!$B$45</f>
        <v>1.6085665814464998E-2</v>
      </c>
      <c r="Y1114">
        <f>X1114*Diccionario!$B$46</f>
        <v>1.4316242574873848E-2</v>
      </c>
      <c r="Z1114">
        <f>Y1114*Diccionario!$B$47</f>
        <v>5.2970097527033234E-3</v>
      </c>
      <c r="AA1114">
        <f>Z1114*Diccionario!$B$48</f>
        <v>5.2970097527033234E-3</v>
      </c>
      <c r="AB1114">
        <f>AA1114*Diccionario!$B$49</f>
        <v>3.972757314527493E-3</v>
      </c>
      <c r="AC1114">
        <f t="shared" si="175"/>
        <v>3.972757314527493E-3</v>
      </c>
      <c r="AD1114">
        <f t="shared" si="176"/>
        <v>1.2936905446427492E-2</v>
      </c>
      <c r="AE1114">
        <f t="shared" si="177"/>
        <v>2.1679238404357809E-5</v>
      </c>
      <c r="AF1114" t="e">
        <f ca="1">IF(AD1114="","",_xludf.RANK.EQ(AD1114,$AD$2:$AD$5513,0))</f>
        <v>#NAME?</v>
      </c>
      <c r="AH1114" t="str">
        <f t="shared" si="178"/>
        <v>Baja</v>
      </c>
      <c r="AI1114" t="s">
        <v>153</v>
      </c>
      <c r="AJ1114" t="str">
        <f>IFERROR(VLOOKUP(B1114,Maestro_Regionales!$A$2:$B$35,2,FALSE),"Otras zonas")</f>
        <v>Centro</v>
      </c>
      <c r="AK1114" t="str">
        <f t="shared" si="179"/>
        <v>COOSALUD EPS | Centro</v>
      </c>
    </row>
    <row r="1115" spans="1:37">
      <c r="A1115" s="4" t="s">
        <v>514</v>
      </c>
      <c r="B1115" s="4" t="s">
        <v>515</v>
      </c>
      <c r="C1115" s="4" t="s">
        <v>535</v>
      </c>
      <c r="D1115" s="4" t="s">
        <v>536</v>
      </c>
      <c r="E1115" s="4" t="s">
        <v>90</v>
      </c>
      <c r="F1115" s="4">
        <v>0</v>
      </c>
      <c r="G1115" s="4">
        <v>0</v>
      </c>
      <c r="H1115" s="4">
        <v>49</v>
      </c>
      <c r="I1115">
        <f t="shared" si="170"/>
        <v>49</v>
      </c>
      <c r="J1115">
        <f t="shared" si="171"/>
        <v>0</v>
      </c>
      <c r="K1115">
        <f t="shared" si="172"/>
        <v>0</v>
      </c>
      <c r="L1115">
        <f t="shared" si="173"/>
        <v>1</v>
      </c>
      <c r="M1115">
        <f>I1115*Diccionario!$B$36</f>
        <v>0.10878096078431372</v>
      </c>
      <c r="N1115">
        <f>M1115*Diccionario!$B$37</f>
        <v>1.0986877039215687E-2</v>
      </c>
      <c r="O1115">
        <f>N1115*Diccionario!$B$38</f>
        <v>1.6480315558823531E-3</v>
      </c>
      <c r="P1115">
        <f>O1115*Diccionario!$B$39</f>
        <v>1.4832284002941178E-3</v>
      </c>
      <c r="Q1115">
        <f>P1115*Diccionario!$B$40</f>
        <v>5.932913601176472E-4</v>
      </c>
      <c r="R1115">
        <f>Q1115*Diccionario!$B$41</f>
        <v>3.8563938407647067E-4</v>
      </c>
      <c r="S1115">
        <f t="shared" si="174"/>
        <v>3.8563938407647067E-4</v>
      </c>
      <c r="T1115">
        <f>I1115*Diccionario!$B$36</f>
        <v>0.10878096078431372</v>
      </c>
      <c r="U1115">
        <f>T1115*Diccionario!$B$42</f>
        <v>1.0986877039215687E-2</v>
      </c>
      <c r="V1115">
        <f>U1115*Diccionario!$B$43</f>
        <v>9.3388454833333336E-3</v>
      </c>
      <c r="W1115">
        <f>V1115*Diccionario!$B$44</f>
        <v>1.7743806418333333E-3</v>
      </c>
      <c r="X1115">
        <f>W1115*Diccionario!$B$45</f>
        <v>6.9200845031500006E-4</v>
      </c>
      <c r="Y1115">
        <f>X1115*Diccionario!$B$46</f>
        <v>6.1588752078035002E-4</v>
      </c>
      <c r="Z1115">
        <f>Y1115*Diccionario!$B$47</f>
        <v>2.2787838268872949E-4</v>
      </c>
      <c r="AA1115">
        <f>Z1115*Diccionario!$B$48</f>
        <v>2.2787838268872949E-4</v>
      </c>
      <c r="AB1115">
        <f>AA1115*Diccionario!$B$49</f>
        <v>1.7090878701654712E-4</v>
      </c>
      <c r="AC1115">
        <f t="shared" si="175"/>
        <v>1.7090878701654712E-4</v>
      </c>
      <c r="AD1115">
        <f t="shared" si="176"/>
        <v>5.5654817109301782E-4</v>
      </c>
      <c r="AE1115">
        <f t="shared" si="177"/>
        <v>9.3264502354129315E-7</v>
      </c>
      <c r="AF1115" t="e">
        <f ca="1">IF(AD1115="","",_xludf.RANK.EQ(AD1115,$AD$2:$AD$5513,0))</f>
        <v>#NAME?</v>
      </c>
      <c r="AH1115" t="str">
        <f t="shared" si="178"/>
        <v>Baja</v>
      </c>
      <c r="AI1115" t="s">
        <v>153</v>
      </c>
      <c r="AJ1115" t="str">
        <f>IFERROR(VLOOKUP(B1115,Maestro_Regionales!$A$2:$B$35,2,FALSE),"Otras zonas")</f>
        <v>Centro</v>
      </c>
      <c r="AK1115" t="str">
        <f t="shared" si="179"/>
        <v>REGIMEN DE EXCEPCION | Centro</v>
      </c>
    </row>
    <row r="1116" spans="1:37">
      <c r="A1116" s="4" t="s">
        <v>514</v>
      </c>
      <c r="B1116" s="4" t="s">
        <v>515</v>
      </c>
      <c r="C1116" s="4" t="s">
        <v>537</v>
      </c>
      <c r="D1116" s="4" t="s">
        <v>538</v>
      </c>
      <c r="E1116" s="4" t="s">
        <v>87</v>
      </c>
      <c r="F1116" s="4">
        <v>277</v>
      </c>
      <c r="G1116" s="4">
        <v>455</v>
      </c>
      <c r="H1116" s="4">
        <v>0</v>
      </c>
      <c r="I1116">
        <f t="shared" si="170"/>
        <v>732</v>
      </c>
      <c r="J1116">
        <f t="shared" si="171"/>
        <v>0.37841530054644806</v>
      </c>
      <c r="K1116">
        <f t="shared" si="172"/>
        <v>0.62158469945355188</v>
      </c>
      <c r="L1116">
        <f t="shared" si="173"/>
        <v>0</v>
      </c>
      <c r="M1116">
        <f>I1116*Diccionario!$B$36</f>
        <v>1.6250543529411763</v>
      </c>
      <c r="N1116">
        <f>M1116*Diccionario!$B$37</f>
        <v>0.16413048964705881</v>
      </c>
      <c r="O1116">
        <f>N1116*Diccionario!$B$38</f>
        <v>2.4619573447058823E-2</v>
      </c>
      <c r="P1116">
        <f>O1116*Diccionario!$B$39</f>
        <v>2.215761610235294E-2</v>
      </c>
      <c r="Q1116">
        <f>P1116*Diccionario!$B$40</f>
        <v>8.8630464409411771E-3</v>
      </c>
      <c r="R1116">
        <f>Q1116*Diccionario!$B$41</f>
        <v>5.7609801866117657E-3</v>
      </c>
      <c r="S1116">
        <f t="shared" si="174"/>
        <v>5.7609801866117657E-3</v>
      </c>
      <c r="T1116">
        <f>I1116*Diccionario!$B$36</f>
        <v>1.6250543529411763</v>
      </c>
      <c r="U1116">
        <f>T1116*Diccionario!$B$42</f>
        <v>0.16413048964705881</v>
      </c>
      <c r="V1116">
        <f>U1116*Diccionario!$B$43</f>
        <v>0.1395109162</v>
      </c>
      <c r="W1116">
        <f>V1116*Diccionario!$B$44</f>
        <v>2.6507074078000001E-2</v>
      </c>
      <c r="X1116">
        <f>W1116*Diccionario!$B$45</f>
        <v>1.0337758890420001E-2</v>
      </c>
      <c r="Y1116">
        <f>X1116*Diccionario!$B$46</f>
        <v>9.2006054124738005E-3</v>
      </c>
      <c r="Z1116">
        <f>Y1116*Diccionario!$B$47</f>
        <v>3.4042240026153059E-3</v>
      </c>
      <c r="AA1116">
        <f>Z1116*Diccionario!$B$48</f>
        <v>3.4042240026153059E-3</v>
      </c>
      <c r="AB1116">
        <f>AA1116*Diccionario!$B$49</f>
        <v>2.5531680019614793E-3</v>
      </c>
      <c r="AC1116">
        <f t="shared" si="175"/>
        <v>2.5531680019614793E-3</v>
      </c>
      <c r="AD1116">
        <f t="shared" si="176"/>
        <v>8.3141481885732442E-3</v>
      </c>
      <c r="AE1116">
        <f t="shared" si="177"/>
        <v>1.3932574637392376E-5</v>
      </c>
      <c r="AF1116" t="e">
        <f ca="1">IF(AD1116="","",_xludf.RANK.EQ(AD1116,$AD$2:$AD$5513,0))</f>
        <v>#NAME?</v>
      </c>
      <c r="AH1116" t="str">
        <f t="shared" si="178"/>
        <v>Baja</v>
      </c>
      <c r="AI1116" t="s">
        <v>153</v>
      </c>
      <c r="AJ1116" t="str">
        <f>IFERROR(VLOOKUP(B1116,Maestro_Regionales!$A$2:$B$35,2,FALSE),"Otras zonas")</f>
        <v>Centro</v>
      </c>
      <c r="AK1116" t="str">
        <f t="shared" si="179"/>
        <v>NUEVA EPS | Centro</v>
      </c>
    </row>
    <row r="1117" spans="1:37">
      <c r="A1117" s="4" t="s">
        <v>514</v>
      </c>
      <c r="B1117" s="4" t="s">
        <v>515</v>
      </c>
      <c r="C1117" s="4" t="s">
        <v>537</v>
      </c>
      <c r="D1117" s="4" t="s">
        <v>538</v>
      </c>
      <c r="E1117" s="4" t="s">
        <v>86</v>
      </c>
      <c r="F1117" s="4">
        <v>9</v>
      </c>
      <c r="G1117" s="4">
        <v>72</v>
      </c>
      <c r="H1117" s="4">
        <v>0</v>
      </c>
      <c r="I1117">
        <f t="shared" si="170"/>
        <v>81</v>
      </c>
      <c r="J1117">
        <f t="shared" si="171"/>
        <v>0.1111111111111111</v>
      </c>
      <c r="K1117">
        <f t="shared" si="172"/>
        <v>0.88888888888888884</v>
      </c>
      <c r="L1117">
        <f t="shared" si="173"/>
        <v>0</v>
      </c>
      <c r="M1117">
        <f>I1117*Diccionario!$B$36</f>
        <v>0.17982158823529409</v>
      </c>
      <c r="N1117">
        <f>M1117*Diccionario!$B$37</f>
        <v>1.8161980411764703E-2</v>
      </c>
      <c r="O1117">
        <f>N1117*Diccionario!$B$38</f>
        <v>2.7242970617647054E-3</v>
      </c>
      <c r="P1117">
        <f>O1117*Diccionario!$B$39</f>
        <v>2.451867355588235E-3</v>
      </c>
      <c r="Q1117">
        <f>P1117*Diccionario!$B$40</f>
        <v>9.8074694223529413E-4</v>
      </c>
      <c r="R1117">
        <f>Q1117*Diccionario!$B$41</f>
        <v>6.3748551245294122E-4</v>
      </c>
      <c r="S1117">
        <f t="shared" si="174"/>
        <v>6.3748551245294122E-4</v>
      </c>
      <c r="T1117">
        <f>I1117*Diccionario!$B$36</f>
        <v>0.17982158823529409</v>
      </c>
      <c r="U1117">
        <f>T1117*Diccionario!$B$42</f>
        <v>1.8161980411764703E-2</v>
      </c>
      <c r="V1117">
        <f>U1117*Diccionario!$B$43</f>
        <v>1.5437683349999997E-2</v>
      </c>
      <c r="W1117">
        <f>V1117*Diccionario!$B$44</f>
        <v>2.9331598364999993E-3</v>
      </c>
      <c r="X1117">
        <f>W1117*Diccionario!$B$45</f>
        <v>1.1439323362349998E-3</v>
      </c>
      <c r="Y1117">
        <f>X1117*Diccionario!$B$46</f>
        <v>1.0180997792491498E-3</v>
      </c>
      <c r="Z1117">
        <f>Y1117*Diccionario!$B$47</f>
        <v>3.7669691832218542E-4</v>
      </c>
      <c r="AA1117">
        <f>Z1117*Diccionario!$B$48</f>
        <v>3.7669691832218542E-4</v>
      </c>
      <c r="AB1117">
        <f>AA1117*Diccionario!$B$49</f>
        <v>2.8252268874163908E-4</v>
      </c>
      <c r="AC1117">
        <f t="shared" si="175"/>
        <v>2.8252268874163908E-4</v>
      </c>
      <c r="AD1117">
        <f t="shared" si="176"/>
        <v>9.2000820119458025E-4</v>
      </c>
      <c r="AE1117">
        <f t="shared" si="177"/>
        <v>1.5417193246294842E-6</v>
      </c>
      <c r="AF1117" t="e">
        <f ca="1">IF(AD1117="","",_xludf.RANK.EQ(AD1117,$AD$2:$AD$5513,0))</f>
        <v>#NAME?</v>
      </c>
      <c r="AH1117" t="str">
        <f t="shared" si="178"/>
        <v>Baja</v>
      </c>
      <c r="AI1117" t="s">
        <v>153</v>
      </c>
      <c r="AJ1117" t="str">
        <f>IFERROR(VLOOKUP(B1117,Maestro_Regionales!$A$2:$B$35,2,FALSE),"Otras zonas")</f>
        <v>Centro</v>
      </c>
      <c r="AK1117" t="str">
        <f t="shared" si="179"/>
        <v>EPS SANITAS | Centro</v>
      </c>
    </row>
    <row r="1118" spans="1:37">
      <c r="A1118" s="4" t="s">
        <v>514</v>
      </c>
      <c r="B1118" s="4" t="s">
        <v>515</v>
      </c>
      <c r="C1118" s="4" t="s">
        <v>537</v>
      </c>
      <c r="D1118" s="4" t="s">
        <v>538</v>
      </c>
      <c r="E1118" s="4" t="s">
        <v>90</v>
      </c>
      <c r="F1118" s="4">
        <v>0</v>
      </c>
      <c r="G1118" s="4">
        <v>0</v>
      </c>
      <c r="H1118" s="4">
        <v>12</v>
      </c>
      <c r="I1118">
        <f t="shared" si="170"/>
        <v>12</v>
      </c>
      <c r="J1118">
        <f t="shared" si="171"/>
        <v>0</v>
      </c>
      <c r="K1118">
        <f t="shared" si="172"/>
        <v>0</v>
      </c>
      <c r="L1118">
        <f t="shared" si="173"/>
        <v>1</v>
      </c>
      <c r="M1118">
        <f>I1118*Diccionario!$B$36</f>
        <v>2.6640235294117645E-2</v>
      </c>
      <c r="N1118">
        <f>M1118*Diccionario!$B$37</f>
        <v>2.6906637647058822E-3</v>
      </c>
      <c r="O1118">
        <f>N1118*Diccionario!$B$38</f>
        <v>4.035995647058823E-4</v>
      </c>
      <c r="P1118">
        <f>O1118*Diccionario!$B$39</f>
        <v>3.6323960823529406E-4</v>
      </c>
      <c r="Q1118">
        <f>P1118*Diccionario!$B$40</f>
        <v>1.4529584329411763E-4</v>
      </c>
      <c r="R1118">
        <f>Q1118*Diccionario!$B$41</f>
        <v>9.4442298141176462E-5</v>
      </c>
      <c r="S1118">
        <f t="shared" si="174"/>
        <v>9.4442298141176462E-5</v>
      </c>
      <c r="T1118">
        <f>I1118*Diccionario!$B$36</f>
        <v>2.6640235294117645E-2</v>
      </c>
      <c r="U1118">
        <f>T1118*Diccionario!$B$42</f>
        <v>2.6906637647058822E-3</v>
      </c>
      <c r="V1118">
        <f>U1118*Diccionario!$B$43</f>
        <v>2.2870641999999997E-3</v>
      </c>
      <c r="W1118">
        <f>V1118*Diccionario!$B$44</f>
        <v>4.3454219799999997E-4</v>
      </c>
      <c r="X1118">
        <f>W1118*Diccionario!$B$45</f>
        <v>1.6947145721999998E-4</v>
      </c>
      <c r="Y1118">
        <f>X1118*Diccionario!$B$46</f>
        <v>1.508295969258E-4</v>
      </c>
      <c r="Z1118">
        <f>Y1118*Diccionario!$B$47</f>
        <v>5.5806950862545996E-5</v>
      </c>
      <c r="AA1118">
        <f>Z1118*Diccionario!$B$48</f>
        <v>5.5806950862545996E-5</v>
      </c>
      <c r="AB1118">
        <f>AA1118*Diccionario!$B$49</f>
        <v>4.1855213146909497E-5</v>
      </c>
      <c r="AC1118">
        <f t="shared" si="175"/>
        <v>4.1855213146909497E-5</v>
      </c>
      <c r="AD1118">
        <f t="shared" si="176"/>
        <v>1.3629751128808597E-4</v>
      </c>
      <c r="AE1118">
        <f t="shared" si="177"/>
        <v>2.2840286290807174E-7</v>
      </c>
      <c r="AF1118" t="e">
        <f ca="1">IF(AD1118="","",_xludf.RANK.EQ(AD1118,$AD$2:$AD$5513,0))</f>
        <v>#NAME?</v>
      </c>
      <c r="AH1118" t="str">
        <f t="shared" si="178"/>
        <v>Baja</v>
      </c>
      <c r="AI1118" t="s">
        <v>153</v>
      </c>
      <c r="AJ1118" t="str">
        <f>IFERROR(VLOOKUP(B1118,Maestro_Regionales!$A$2:$B$35,2,FALSE),"Otras zonas")</f>
        <v>Centro</v>
      </c>
      <c r="AK1118" t="str">
        <f t="shared" si="179"/>
        <v>REGIMEN DE EXCEPCION | Centro</v>
      </c>
    </row>
    <row r="1119" spans="1:37">
      <c r="A1119" s="4" t="s">
        <v>514</v>
      </c>
      <c r="B1119" s="4" t="s">
        <v>515</v>
      </c>
      <c r="C1119" s="4" t="s">
        <v>539</v>
      </c>
      <c r="D1119" s="4" t="s">
        <v>215</v>
      </c>
      <c r="E1119" s="4" t="s">
        <v>87</v>
      </c>
      <c r="F1119" s="4">
        <v>218</v>
      </c>
      <c r="G1119" s="4">
        <v>1944</v>
      </c>
      <c r="H1119" s="4">
        <v>0</v>
      </c>
      <c r="I1119">
        <f t="shared" si="170"/>
        <v>2162</v>
      </c>
      <c r="J1119">
        <f t="shared" si="171"/>
        <v>0.10083256244218317</v>
      </c>
      <c r="K1119">
        <f t="shared" si="172"/>
        <v>0.89916743755781681</v>
      </c>
      <c r="L1119">
        <f t="shared" si="173"/>
        <v>0</v>
      </c>
      <c r="M1119">
        <f>I1119*Diccionario!$B$36</f>
        <v>4.7996823921568623</v>
      </c>
      <c r="N1119">
        <f>M1119*Diccionario!$B$37</f>
        <v>0.4847679216078431</v>
      </c>
      <c r="O1119">
        <f>N1119*Diccionario!$B$38</f>
        <v>7.2715188241176468E-2</v>
      </c>
      <c r="P1119">
        <f>O1119*Diccionario!$B$39</f>
        <v>6.5443669417058828E-2</v>
      </c>
      <c r="Q1119">
        <f>P1119*Diccionario!$B$40</f>
        <v>2.6177467766823531E-2</v>
      </c>
      <c r="R1119">
        <f>Q1119*Diccionario!$B$41</f>
        <v>1.7015354048435297E-2</v>
      </c>
      <c r="S1119">
        <f t="shared" si="174"/>
        <v>1.7015354048435297E-2</v>
      </c>
      <c r="T1119">
        <f>I1119*Diccionario!$B$36</f>
        <v>4.7996823921568623</v>
      </c>
      <c r="U1119">
        <f>T1119*Diccionario!$B$42</f>
        <v>0.4847679216078431</v>
      </c>
      <c r="V1119">
        <f>U1119*Diccionario!$B$43</f>
        <v>0.41205273336666665</v>
      </c>
      <c r="W1119">
        <f>V1119*Diccionario!$B$44</f>
        <v>7.8290019339666658E-2</v>
      </c>
      <c r="X1119">
        <f>W1119*Diccionario!$B$45</f>
        <v>3.0533107542469996E-2</v>
      </c>
      <c r="Y1119">
        <f>X1119*Diccionario!$B$46</f>
        <v>2.7174465712798298E-2</v>
      </c>
      <c r="Z1119">
        <f>Y1119*Diccionario!$B$47</f>
        <v>1.0054552313735371E-2</v>
      </c>
      <c r="AA1119">
        <f>Z1119*Diccionario!$B$48</f>
        <v>1.0054552313735371E-2</v>
      </c>
      <c r="AB1119">
        <f>AA1119*Diccionario!$B$49</f>
        <v>7.5409142353015275E-3</v>
      </c>
      <c r="AC1119">
        <f t="shared" si="175"/>
        <v>7.5409142353015275E-3</v>
      </c>
      <c r="AD1119">
        <f t="shared" si="176"/>
        <v>2.4556268283736825E-2</v>
      </c>
      <c r="AE1119">
        <f t="shared" si="177"/>
        <v>4.1150582467270932E-5</v>
      </c>
      <c r="AF1119" t="e">
        <f ca="1">IF(AD1119="","",_xludf.RANK.EQ(AD1119,$AD$2:$AD$5513,0))</f>
        <v>#NAME?</v>
      </c>
      <c r="AH1119" t="str">
        <f t="shared" si="178"/>
        <v>Baja</v>
      </c>
      <c r="AI1119" t="s">
        <v>153</v>
      </c>
      <c r="AJ1119" t="str">
        <f>IFERROR(VLOOKUP(B1119,Maestro_Regionales!$A$2:$B$35,2,FALSE),"Otras zonas")</f>
        <v>Centro</v>
      </c>
      <c r="AK1119" t="str">
        <f t="shared" si="179"/>
        <v>NUEVA EPS | Centro</v>
      </c>
    </row>
    <row r="1120" spans="1:37">
      <c r="A1120" s="4" t="s">
        <v>514</v>
      </c>
      <c r="B1120" s="4" t="s">
        <v>515</v>
      </c>
      <c r="C1120" s="4" t="s">
        <v>539</v>
      </c>
      <c r="D1120" s="4" t="s">
        <v>215</v>
      </c>
      <c r="E1120" s="4" t="s">
        <v>89</v>
      </c>
      <c r="F1120" s="4">
        <v>7</v>
      </c>
      <c r="G1120" s="4">
        <v>166</v>
      </c>
      <c r="H1120" s="4">
        <v>0</v>
      </c>
      <c r="I1120">
        <f t="shared" si="170"/>
        <v>173</v>
      </c>
      <c r="J1120">
        <f t="shared" si="171"/>
        <v>4.046242774566474E-2</v>
      </c>
      <c r="K1120">
        <f t="shared" si="172"/>
        <v>0.95953757225433522</v>
      </c>
      <c r="L1120">
        <f t="shared" si="173"/>
        <v>0</v>
      </c>
      <c r="M1120">
        <f>I1120*Diccionario!$B$36</f>
        <v>0.38406339215686269</v>
      </c>
      <c r="N1120">
        <f>M1120*Diccionario!$B$37</f>
        <v>3.8790402607843132E-2</v>
      </c>
      <c r="O1120">
        <f>N1120*Diccionario!$B$38</f>
        <v>5.8185603911764692E-3</v>
      </c>
      <c r="P1120">
        <f>O1120*Diccionario!$B$39</f>
        <v>5.2367043520588222E-3</v>
      </c>
      <c r="Q1120">
        <f>P1120*Diccionario!$B$40</f>
        <v>2.094681740823529E-3</v>
      </c>
      <c r="R1120">
        <f>Q1120*Diccionario!$B$41</f>
        <v>1.3615431315352939E-3</v>
      </c>
      <c r="S1120">
        <f t="shared" si="174"/>
        <v>1.3615431315352939E-3</v>
      </c>
      <c r="T1120">
        <f>I1120*Diccionario!$B$36</f>
        <v>0.38406339215686269</v>
      </c>
      <c r="U1120">
        <f>T1120*Diccionario!$B$42</f>
        <v>3.8790402607843132E-2</v>
      </c>
      <c r="V1120">
        <f>U1120*Diccionario!$B$43</f>
        <v>3.2971842216666658E-2</v>
      </c>
      <c r="W1120">
        <f>V1120*Diccionario!$B$44</f>
        <v>6.2646500211666649E-3</v>
      </c>
      <c r="X1120">
        <f>W1120*Diccionario!$B$45</f>
        <v>2.4432135082549994E-3</v>
      </c>
      <c r="Y1120">
        <f>X1120*Diccionario!$B$46</f>
        <v>2.1744600223469494E-3</v>
      </c>
      <c r="Z1120">
        <f>Y1120*Diccionario!$B$47</f>
        <v>8.0455020826837131E-4</v>
      </c>
      <c r="AA1120">
        <f>Z1120*Diccionario!$B$48</f>
        <v>8.0455020826837131E-4</v>
      </c>
      <c r="AB1120">
        <f>AA1120*Diccionario!$B$49</f>
        <v>6.0341265620127843E-4</v>
      </c>
      <c r="AC1120">
        <f t="shared" si="175"/>
        <v>6.0341265620127843E-4</v>
      </c>
      <c r="AD1120">
        <f t="shared" si="176"/>
        <v>1.9649557877365722E-3</v>
      </c>
      <c r="AE1120">
        <f t="shared" si="177"/>
        <v>3.2928079402580334E-6</v>
      </c>
      <c r="AF1120" t="e">
        <f ca="1">IF(AD1120="","",_xludf.RANK.EQ(AD1120,$AD$2:$AD$5513,0))</f>
        <v>#NAME?</v>
      </c>
      <c r="AH1120" t="str">
        <f t="shared" si="178"/>
        <v>Baja</v>
      </c>
      <c r="AI1120" t="s">
        <v>153</v>
      </c>
      <c r="AJ1120" t="str">
        <f>IFERROR(VLOOKUP(B1120,Maestro_Regionales!$A$2:$B$35,2,FALSE),"Otras zonas")</f>
        <v>Centro</v>
      </c>
      <c r="AK1120" t="str">
        <f t="shared" si="179"/>
        <v>PROTEGER EPS (ANTES CAJACOPI EPS) | Centro</v>
      </c>
    </row>
    <row r="1121" spans="1:37">
      <c r="A1121" s="4" t="s">
        <v>514</v>
      </c>
      <c r="B1121" s="4" t="s">
        <v>515</v>
      </c>
      <c r="C1121" s="4" t="s">
        <v>539</v>
      </c>
      <c r="D1121" s="4" t="s">
        <v>215</v>
      </c>
      <c r="E1121" s="4" t="s">
        <v>90</v>
      </c>
      <c r="F1121" s="4">
        <v>0</v>
      </c>
      <c r="G1121" s="4">
        <v>0</v>
      </c>
      <c r="H1121" s="4">
        <v>35</v>
      </c>
      <c r="I1121">
        <f t="shared" si="170"/>
        <v>35</v>
      </c>
      <c r="J1121">
        <f t="shared" si="171"/>
        <v>0</v>
      </c>
      <c r="K1121">
        <f t="shared" si="172"/>
        <v>0</v>
      </c>
      <c r="L1121">
        <f t="shared" si="173"/>
        <v>1</v>
      </c>
      <c r="M1121">
        <f>I1121*Diccionario!$B$36</f>
        <v>7.7700686274509795E-2</v>
      </c>
      <c r="N1121">
        <f>M1121*Diccionario!$B$37</f>
        <v>7.8477693137254893E-3</v>
      </c>
      <c r="O1121">
        <f>N1121*Diccionario!$B$38</f>
        <v>1.1771653970588233E-3</v>
      </c>
      <c r="P1121">
        <f>O1121*Diccionario!$B$39</f>
        <v>1.059448857352941E-3</v>
      </c>
      <c r="Q1121">
        <f>P1121*Diccionario!$B$40</f>
        <v>4.2377954294117639E-4</v>
      </c>
      <c r="R1121">
        <f>Q1121*Diccionario!$B$41</f>
        <v>2.7545670291176464E-4</v>
      </c>
      <c r="S1121">
        <f t="shared" si="174"/>
        <v>2.7545670291176464E-4</v>
      </c>
      <c r="T1121">
        <f>I1121*Diccionario!$B$36</f>
        <v>7.7700686274509795E-2</v>
      </c>
      <c r="U1121">
        <f>T1121*Diccionario!$B$42</f>
        <v>7.8477693137254893E-3</v>
      </c>
      <c r="V1121">
        <f>U1121*Diccionario!$B$43</f>
        <v>6.670603916666666E-3</v>
      </c>
      <c r="W1121">
        <f>V1121*Diccionario!$B$44</f>
        <v>1.2674147441666666E-3</v>
      </c>
      <c r="X1121">
        <f>W1121*Diccionario!$B$45</f>
        <v>4.9429175022499996E-4</v>
      </c>
      <c r="Y1121">
        <f>X1121*Diccionario!$B$46</f>
        <v>4.3991965770024999E-4</v>
      </c>
      <c r="Z1121">
        <f>Y1121*Diccionario!$B$47</f>
        <v>1.6277027334909248E-4</v>
      </c>
      <c r="AA1121">
        <f>Z1121*Diccionario!$B$48</f>
        <v>1.6277027334909248E-4</v>
      </c>
      <c r="AB1121">
        <f>AA1121*Diccionario!$B$49</f>
        <v>1.2207770501181935E-4</v>
      </c>
      <c r="AC1121">
        <f t="shared" si="175"/>
        <v>1.2207770501181935E-4</v>
      </c>
      <c r="AD1121">
        <f t="shared" si="176"/>
        <v>3.9753440792358397E-4</v>
      </c>
      <c r="AE1121">
        <f t="shared" si="177"/>
        <v>6.6617501681520905E-7</v>
      </c>
      <c r="AF1121" t="e">
        <f ca="1">IF(AD1121="","",_xludf.RANK.EQ(AD1121,$AD$2:$AD$5513,0))</f>
        <v>#NAME?</v>
      </c>
      <c r="AH1121" t="str">
        <f t="shared" si="178"/>
        <v>Baja</v>
      </c>
      <c r="AI1121" t="s">
        <v>153</v>
      </c>
      <c r="AJ1121" t="str">
        <f>IFERROR(VLOOKUP(B1121,Maestro_Regionales!$A$2:$B$35,2,FALSE),"Otras zonas")</f>
        <v>Centro</v>
      </c>
      <c r="AK1121" t="str">
        <f t="shared" si="179"/>
        <v>REGIMEN DE EXCEPCION | Centro</v>
      </c>
    </row>
    <row r="1122" spans="1:37">
      <c r="A1122" s="4" t="s">
        <v>514</v>
      </c>
      <c r="B1122" s="4" t="s">
        <v>515</v>
      </c>
      <c r="C1122" s="4" t="s">
        <v>540</v>
      </c>
      <c r="D1122" s="4" t="s">
        <v>541</v>
      </c>
      <c r="E1122" s="4" t="s">
        <v>88</v>
      </c>
      <c r="F1122" s="4">
        <v>264</v>
      </c>
      <c r="G1122" s="4">
        <v>1875</v>
      </c>
      <c r="H1122" s="4">
        <v>0</v>
      </c>
      <c r="I1122">
        <f t="shared" si="170"/>
        <v>2139</v>
      </c>
      <c r="J1122">
        <f t="shared" si="171"/>
        <v>0.12342215988779803</v>
      </c>
      <c r="K1122">
        <f t="shared" si="172"/>
        <v>0.87657784011220197</v>
      </c>
      <c r="L1122">
        <f t="shared" si="173"/>
        <v>0</v>
      </c>
      <c r="M1122">
        <f>I1122*Diccionario!$B$36</f>
        <v>4.7486219411764701</v>
      </c>
      <c r="N1122">
        <f>M1122*Diccionario!$B$37</f>
        <v>0.4796108160588235</v>
      </c>
      <c r="O1122">
        <f>N1122*Diccionario!$B$38</f>
        <v>7.1941622408823527E-2</v>
      </c>
      <c r="P1122">
        <f>O1122*Diccionario!$B$39</f>
        <v>6.4747460167941182E-2</v>
      </c>
      <c r="Q1122">
        <f>P1122*Diccionario!$B$40</f>
        <v>2.5898984067176473E-2</v>
      </c>
      <c r="R1122">
        <f>Q1122*Diccionario!$B$41</f>
        <v>1.6834339643664709E-2</v>
      </c>
      <c r="S1122">
        <f t="shared" si="174"/>
        <v>1.6834339643664709E-2</v>
      </c>
      <c r="T1122">
        <f>I1122*Diccionario!$B$36</f>
        <v>4.7486219411764701</v>
      </c>
      <c r="U1122">
        <f>T1122*Diccionario!$B$42</f>
        <v>0.4796108160588235</v>
      </c>
      <c r="V1122">
        <f>U1122*Diccionario!$B$43</f>
        <v>0.40766919364999998</v>
      </c>
      <c r="W1122">
        <f>V1122*Diccionario!$B$44</f>
        <v>7.7457146793499992E-2</v>
      </c>
      <c r="X1122">
        <f>W1122*Diccionario!$B$45</f>
        <v>3.0208287249464998E-2</v>
      </c>
      <c r="Y1122">
        <f>X1122*Diccionario!$B$46</f>
        <v>2.6885375652023848E-2</v>
      </c>
      <c r="Z1122">
        <f>Y1122*Diccionario!$B$47</f>
        <v>9.9475889912488229E-3</v>
      </c>
      <c r="AA1122">
        <f>Z1122*Diccionario!$B$48</f>
        <v>9.9475889912488229E-3</v>
      </c>
      <c r="AB1122">
        <f>AA1122*Diccionario!$B$49</f>
        <v>7.4606917434366172E-3</v>
      </c>
      <c r="AC1122">
        <f t="shared" si="175"/>
        <v>7.4606917434366172E-3</v>
      </c>
      <c r="AD1122">
        <f t="shared" si="176"/>
        <v>2.4295031387101325E-2</v>
      </c>
      <c r="AE1122">
        <f t="shared" si="177"/>
        <v>4.0712810313363791E-5</v>
      </c>
      <c r="AF1122" t="e">
        <f ca="1">IF(AD1122="","",_xludf.RANK.EQ(AD1122,$AD$2:$AD$5513,0))</f>
        <v>#NAME?</v>
      </c>
      <c r="AH1122" t="str">
        <f t="shared" si="178"/>
        <v>Baja</v>
      </c>
      <c r="AI1122" t="s">
        <v>153</v>
      </c>
      <c r="AJ1122" t="str">
        <f>IFERROR(VLOOKUP(B1122,Maestro_Regionales!$A$2:$B$35,2,FALSE),"Otras zonas")</f>
        <v>Centro</v>
      </c>
      <c r="AK1122" t="str">
        <f t="shared" si="179"/>
        <v>COOSALUD EPS | Centro</v>
      </c>
    </row>
    <row r="1123" spans="1:37">
      <c r="A1123" s="4" t="s">
        <v>514</v>
      </c>
      <c r="B1123" s="4" t="s">
        <v>515</v>
      </c>
      <c r="C1123" s="4" t="s">
        <v>540</v>
      </c>
      <c r="D1123" s="4" t="s">
        <v>541</v>
      </c>
      <c r="E1123" s="4" t="s">
        <v>87</v>
      </c>
      <c r="F1123" s="4">
        <v>70</v>
      </c>
      <c r="G1123" s="4">
        <v>74</v>
      </c>
      <c r="H1123" s="4">
        <v>0</v>
      </c>
      <c r="I1123">
        <f t="shared" si="170"/>
        <v>144</v>
      </c>
      <c r="J1123">
        <f t="shared" si="171"/>
        <v>0.4861111111111111</v>
      </c>
      <c r="K1123">
        <f t="shared" si="172"/>
        <v>0.51388888888888884</v>
      </c>
      <c r="L1123">
        <f t="shared" si="173"/>
        <v>0</v>
      </c>
      <c r="M1123">
        <f>I1123*Diccionario!$B$36</f>
        <v>0.31968282352941174</v>
      </c>
      <c r="N1123">
        <f>M1123*Diccionario!$B$37</f>
        <v>3.228796517647059E-2</v>
      </c>
      <c r="O1123">
        <f>N1123*Diccionario!$B$38</f>
        <v>4.8431947764705887E-3</v>
      </c>
      <c r="P1123">
        <f>O1123*Diccionario!$B$39</f>
        <v>4.3588752988235301E-3</v>
      </c>
      <c r="Q1123">
        <f>P1123*Diccionario!$B$40</f>
        <v>1.7435501195294122E-3</v>
      </c>
      <c r="R1123">
        <f>Q1123*Diccionario!$B$41</f>
        <v>1.1333075776941179E-3</v>
      </c>
      <c r="S1123">
        <f t="shared" si="174"/>
        <v>1.1333075776941179E-3</v>
      </c>
      <c r="T1123">
        <f>I1123*Diccionario!$B$36</f>
        <v>0.31968282352941174</v>
      </c>
      <c r="U1123">
        <f>T1123*Diccionario!$B$42</f>
        <v>3.228796517647059E-2</v>
      </c>
      <c r="V1123">
        <f>U1123*Diccionario!$B$43</f>
        <v>2.7444770400000002E-2</v>
      </c>
      <c r="W1123">
        <f>V1123*Diccionario!$B$44</f>
        <v>5.2145063760000001E-3</v>
      </c>
      <c r="X1123">
        <f>W1123*Diccionario!$B$45</f>
        <v>2.0336574866399999E-3</v>
      </c>
      <c r="Y1123">
        <f>X1123*Diccionario!$B$46</f>
        <v>1.8099551631095999E-3</v>
      </c>
      <c r="Z1123">
        <f>Y1123*Diccionario!$B$47</f>
        <v>6.6968341035055195E-4</v>
      </c>
      <c r="AA1123">
        <f>Z1123*Diccionario!$B$48</f>
        <v>6.6968341035055195E-4</v>
      </c>
      <c r="AB1123">
        <f>AA1123*Diccionario!$B$49</f>
        <v>5.0226255776291394E-4</v>
      </c>
      <c r="AC1123">
        <f t="shared" si="175"/>
        <v>5.0226255776291394E-4</v>
      </c>
      <c r="AD1123">
        <f t="shared" si="176"/>
        <v>1.6355701354570317E-3</v>
      </c>
      <c r="AE1123">
        <f t="shared" si="177"/>
        <v>2.7408343548968609E-6</v>
      </c>
      <c r="AF1123" t="e">
        <f ca="1">IF(AD1123="","",_xludf.RANK.EQ(AD1123,$AD$2:$AD$5513,0))</f>
        <v>#NAME?</v>
      </c>
      <c r="AH1123" t="str">
        <f t="shared" si="178"/>
        <v>Baja</v>
      </c>
      <c r="AI1123" t="s">
        <v>153</v>
      </c>
      <c r="AJ1123" t="str">
        <f>IFERROR(VLOOKUP(B1123,Maestro_Regionales!$A$2:$B$35,2,FALSE),"Otras zonas")</f>
        <v>Centro</v>
      </c>
      <c r="AK1123" t="str">
        <f t="shared" si="179"/>
        <v>NUEVA EPS | Centro</v>
      </c>
    </row>
    <row r="1124" spans="1:37">
      <c r="A1124" s="4" t="s">
        <v>514</v>
      </c>
      <c r="B1124" s="4" t="s">
        <v>515</v>
      </c>
      <c r="C1124" s="4" t="s">
        <v>540</v>
      </c>
      <c r="D1124" s="4" t="s">
        <v>541</v>
      </c>
      <c r="E1124" s="4" t="s">
        <v>90</v>
      </c>
      <c r="F1124" s="4">
        <v>0</v>
      </c>
      <c r="G1124" s="4">
        <v>0</v>
      </c>
      <c r="H1124" s="4">
        <v>68</v>
      </c>
      <c r="I1124">
        <f t="shared" si="170"/>
        <v>68</v>
      </c>
      <c r="J1124">
        <f t="shared" si="171"/>
        <v>0</v>
      </c>
      <c r="K1124">
        <f t="shared" si="172"/>
        <v>0</v>
      </c>
      <c r="L1124">
        <f t="shared" si="173"/>
        <v>1</v>
      </c>
      <c r="M1124">
        <f>I1124*Diccionario!$B$36</f>
        <v>0.15096133333333334</v>
      </c>
      <c r="N1124">
        <f>M1124*Diccionario!$B$37</f>
        <v>1.5247094666666667E-2</v>
      </c>
      <c r="O1124">
        <f>N1124*Diccionario!$B$38</f>
        <v>2.2870642000000002E-3</v>
      </c>
      <c r="P1124">
        <f>O1124*Diccionario!$B$39</f>
        <v>2.0583577800000002E-3</v>
      </c>
      <c r="Q1124">
        <f>P1124*Diccionario!$B$40</f>
        <v>8.2334311200000013E-4</v>
      </c>
      <c r="R1124">
        <f>Q1124*Diccionario!$B$41</f>
        <v>5.3517302280000007E-4</v>
      </c>
      <c r="S1124">
        <f t="shared" si="174"/>
        <v>5.3517302280000007E-4</v>
      </c>
      <c r="T1124">
        <f>I1124*Diccionario!$B$36</f>
        <v>0.15096133333333334</v>
      </c>
      <c r="U1124">
        <f>T1124*Diccionario!$B$42</f>
        <v>1.5247094666666667E-2</v>
      </c>
      <c r="V1124">
        <f>U1124*Diccionario!$B$43</f>
        <v>1.2960030466666666E-2</v>
      </c>
      <c r="W1124">
        <f>V1124*Diccionario!$B$44</f>
        <v>2.4624057886666667E-3</v>
      </c>
      <c r="X1124">
        <f>W1124*Diccionario!$B$45</f>
        <v>9.6033825758000001E-4</v>
      </c>
      <c r="Y1124">
        <f>X1124*Diccionario!$B$46</f>
        <v>8.5470104924620003E-4</v>
      </c>
      <c r="Z1124">
        <f>Y1124*Diccionario!$B$47</f>
        <v>3.16239388221094E-4</v>
      </c>
      <c r="AA1124">
        <f>Z1124*Diccionario!$B$48</f>
        <v>3.16239388221094E-4</v>
      </c>
      <c r="AB1124">
        <f>AA1124*Diccionario!$B$49</f>
        <v>2.371795411658205E-4</v>
      </c>
      <c r="AC1124">
        <f t="shared" si="175"/>
        <v>2.371795411658205E-4</v>
      </c>
      <c r="AD1124">
        <f t="shared" si="176"/>
        <v>7.7235256396582057E-4</v>
      </c>
      <c r="AE1124">
        <f t="shared" si="177"/>
        <v>1.2942828898124068E-6</v>
      </c>
      <c r="AF1124" t="e">
        <f ca="1">IF(AD1124="","",_xludf.RANK.EQ(AD1124,$AD$2:$AD$5513,0))</f>
        <v>#NAME?</v>
      </c>
      <c r="AH1124" t="str">
        <f t="shared" si="178"/>
        <v>Baja</v>
      </c>
      <c r="AI1124" t="s">
        <v>153</v>
      </c>
      <c r="AJ1124" t="str">
        <f>IFERROR(VLOOKUP(B1124,Maestro_Regionales!$A$2:$B$35,2,FALSE),"Otras zonas")</f>
        <v>Centro</v>
      </c>
      <c r="AK1124" t="str">
        <f t="shared" si="179"/>
        <v>REGIMEN DE EXCEPCION | Centro</v>
      </c>
    </row>
    <row r="1125" spans="1:37">
      <c r="A1125" s="4" t="s">
        <v>514</v>
      </c>
      <c r="B1125" s="4" t="s">
        <v>515</v>
      </c>
      <c r="C1125" s="4" t="s">
        <v>540</v>
      </c>
      <c r="D1125" s="4" t="s">
        <v>541</v>
      </c>
      <c r="E1125" s="4" t="s">
        <v>89</v>
      </c>
      <c r="F1125" s="4">
        <v>1</v>
      </c>
      <c r="G1125" s="4">
        <v>0</v>
      </c>
      <c r="H1125" s="4">
        <v>0</v>
      </c>
      <c r="I1125">
        <f t="shared" si="170"/>
        <v>1</v>
      </c>
      <c r="J1125">
        <f t="shared" si="171"/>
        <v>1</v>
      </c>
      <c r="K1125">
        <f t="shared" si="172"/>
        <v>0</v>
      </c>
      <c r="L1125">
        <f t="shared" si="173"/>
        <v>0</v>
      </c>
      <c r="M1125">
        <f>I1125*Diccionario!$B$36</f>
        <v>2.2200196078431371E-3</v>
      </c>
      <c r="N1125">
        <f>M1125*Diccionario!$B$37</f>
        <v>2.2422198039215687E-4</v>
      </c>
      <c r="O1125">
        <f>N1125*Diccionario!$B$38</f>
        <v>3.3633297058823532E-5</v>
      </c>
      <c r="P1125">
        <f>O1125*Diccionario!$B$39</f>
        <v>3.026996735294118E-5</v>
      </c>
      <c r="Q1125">
        <f>P1125*Diccionario!$B$40</f>
        <v>1.2107986941176473E-5</v>
      </c>
      <c r="R1125">
        <f>Q1125*Diccionario!$B$41</f>
        <v>7.870191511764708E-6</v>
      </c>
      <c r="S1125">
        <f t="shared" si="174"/>
        <v>7.870191511764708E-6</v>
      </c>
      <c r="T1125">
        <f>I1125*Diccionario!$B$36</f>
        <v>2.2200196078431371E-3</v>
      </c>
      <c r="U1125">
        <f>T1125*Diccionario!$B$42</f>
        <v>2.2422198039215687E-4</v>
      </c>
      <c r="V1125">
        <f>U1125*Diccionario!$B$43</f>
        <v>1.9058868333333333E-4</v>
      </c>
      <c r="W1125">
        <f>V1125*Diccionario!$B$44</f>
        <v>3.6211849833333333E-5</v>
      </c>
      <c r="X1125">
        <f>W1125*Diccionario!$B$45</f>
        <v>1.4122621435000001E-5</v>
      </c>
      <c r="Y1125">
        <f>X1125*Diccionario!$B$46</f>
        <v>1.256913307715E-5</v>
      </c>
      <c r="Z1125">
        <f>Y1125*Diccionario!$B$47</f>
        <v>4.6505792385454997E-6</v>
      </c>
      <c r="AA1125">
        <f>Z1125*Diccionario!$B$48</f>
        <v>4.6505792385454997E-6</v>
      </c>
      <c r="AB1125">
        <f>AA1125*Diccionario!$B$49</f>
        <v>3.4879344289091247E-6</v>
      </c>
      <c r="AC1125">
        <f t="shared" si="175"/>
        <v>3.4879344289091247E-6</v>
      </c>
      <c r="AD1125">
        <f t="shared" si="176"/>
        <v>1.1358125940673833E-5</v>
      </c>
      <c r="AE1125">
        <f t="shared" si="177"/>
        <v>1.9033571909005983E-8</v>
      </c>
      <c r="AF1125" t="e">
        <f ca="1">IF(AD1125="","",_xludf.RANK.EQ(AD1125,$AD$2:$AD$5513,0))</f>
        <v>#NAME?</v>
      </c>
      <c r="AH1125" t="str">
        <f t="shared" si="178"/>
        <v>Baja</v>
      </c>
      <c r="AI1125" t="s">
        <v>153</v>
      </c>
      <c r="AJ1125" t="str">
        <f>IFERROR(VLOOKUP(B1125,Maestro_Regionales!$A$2:$B$35,2,FALSE),"Otras zonas")</f>
        <v>Centro</v>
      </c>
      <c r="AK1125" t="str">
        <f t="shared" si="179"/>
        <v>PROTEGER EPS (ANTES CAJACOPI EPS) | Centro</v>
      </c>
    </row>
    <row r="1126" spans="1:37">
      <c r="A1126" s="4" t="s">
        <v>514</v>
      </c>
      <c r="B1126" s="4" t="s">
        <v>515</v>
      </c>
      <c r="C1126" s="4" t="s">
        <v>542</v>
      </c>
      <c r="D1126" s="4" t="s">
        <v>543</v>
      </c>
      <c r="E1126" s="4" t="s">
        <v>87</v>
      </c>
      <c r="F1126" s="4">
        <v>632</v>
      </c>
      <c r="G1126" s="4">
        <v>1628</v>
      </c>
      <c r="H1126" s="4">
        <v>0</v>
      </c>
      <c r="I1126">
        <f t="shared" si="170"/>
        <v>2260</v>
      </c>
      <c r="J1126">
        <f t="shared" si="171"/>
        <v>0.27964601769911507</v>
      </c>
      <c r="K1126">
        <f t="shared" si="172"/>
        <v>0.72035398230088499</v>
      </c>
      <c r="L1126">
        <f t="shared" si="173"/>
        <v>0</v>
      </c>
      <c r="M1126">
        <f>I1126*Diccionario!$B$36</f>
        <v>5.0172443137254898</v>
      </c>
      <c r="N1126">
        <f>M1126*Diccionario!$B$37</f>
        <v>0.50674167568627448</v>
      </c>
      <c r="O1126">
        <f>N1126*Diccionario!$B$38</f>
        <v>7.6011251352941164E-2</v>
      </c>
      <c r="P1126">
        <f>O1126*Diccionario!$B$39</f>
        <v>6.8410126217647055E-2</v>
      </c>
      <c r="Q1126">
        <f>P1126*Diccionario!$B$40</f>
        <v>2.7364050487058825E-2</v>
      </c>
      <c r="R1126">
        <f>Q1126*Diccionario!$B$41</f>
        <v>1.7786632816588238E-2</v>
      </c>
      <c r="S1126">
        <f t="shared" si="174"/>
        <v>1.7786632816588238E-2</v>
      </c>
      <c r="T1126">
        <f>I1126*Diccionario!$B$36</f>
        <v>5.0172443137254898</v>
      </c>
      <c r="U1126">
        <f>T1126*Diccionario!$B$42</f>
        <v>0.50674167568627448</v>
      </c>
      <c r="V1126">
        <f>U1126*Diccionario!$B$43</f>
        <v>0.43073042433333331</v>
      </c>
      <c r="W1126">
        <f>V1126*Diccionario!$B$44</f>
        <v>8.1838780623333329E-2</v>
      </c>
      <c r="X1126">
        <f>W1126*Diccionario!$B$45</f>
        <v>3.1917124443099999E-2</v>
      </c>
      <c r="Y1126">
        <f>X1126*Diccionario!$B$46</f>
        <v>2.8406240754358998E-2</v>
      </c>
      <c r="Z1126">
        <f>Y1126*Diccionario!$B$47</f>
        <v>1.051030907911283E-2</v>
      </c>
      <c r="AA1126">
        <f>Z1126*Diccionario!$B$48</f>
        <v>1.051030907911283E-2</v>
      </c>
      <c r="AB1126">
        <f>AA1126*Diccionario!$B$49</f>
        <v>7.8827318093346223E-3</v>
      </c>
      <c r="AC1126">
        <f t="shared" si="175"/>
        <v>7.8827318093346223E-3</v>
      </c>
      <c r="AD1126">
        <f t="shared" si="176"/>
        <v>2.5669364625922862E-2</v>
      </c>
      <c r="AE1126">
        <f t="shared" si="177"/>
        <v>4.3015872514353519E-5</v>
      </c>
      <c r="AF1126" t="e">
        <f ca="1">IF(AD1126="","",_xludf.RANK.EQ(AD1126,$AD$2:$AD$5513,0))</f>
        <v>#NAME?</v>
      </c>
      <c r="AH1126" t="str">
        <f t="shared" si="178"/>
        <v>Baja</v>
      </c>
      <c r="AI1126" t="s">
        <v>153</v>
      </c>
      <c r="AJ1126" t="str">
        <f>IFERROR(VLOOKUP(B1126,Maestro_Regionales!$A$2:$B$35,2,FALSE),"Otras zonas")</f>
        <v>Centro</v>
      </c>
      <c r="AK1126" t="str">
        <f t="shared" si="179"/>
        <v>NUEVA EPS | Centro</v>
      </c>
    </row>
    <row r="1127" spans="1:37">
      <c r="A1127" s="4" t="s">
        <v>514</v>
      </c>
      <c r="B1127" s="4" t="s">
        <v>515</v>
      </c>
      <c r="C1127" s="4" t="s">
        <v>542</v>
      </c>
      <c r="D1127" s="4" t="s">
        <v>543</v>
      </c>
      <c r="E1127" s="4" t="s">
        <v>88</v>
      </c>
      <c r="F1127" s="4">
        <v>55</v>
      </c>
      <c r="G1127" s="4">
        <v>467</v>
      </c>
      <c r="H1127" s="4">
        <v>0</v>
      </c>
      <c r="I1127">
        <f t="shared" si="170"/>
        <v>522</v>
      </c>
      <c r="J1127">
        <f t="shared" si="171"/>
        <v>0.1053639846743295</v>
      </c>
      <c r="K1127">
        <f t="shared" si="172"/>
        <v>0.8946360153256705</v>
      </c>
      <c r="L1127">
        <f t="shared" si="173"/>
        <v>0</v>
      </c>
      <c r="M1127">
        <f>I1127*Diccionario!$B$36</f>
        <v>1.1588502352941175</v>
      </c>
      <c r="N1127">
        <f>M1127*Diccionario!$B$37</f>
        <v>0.11704387376470587</v>
      </c>
      <c r="O1127">
        <f>N1127*Diccionario!$B$38</f>
        <v>1.7556581064705881E-2</v>
      </c>
      <c r="P1127">
        <f>O1127*Diccionario!$B$39</f>
        <v>1.5800922958235295E-2</v>
      </c>
      <c r="Q1127">
        <f>P1127*Diccionario!$B$40</f>
        <v>6.3203691832941188E-3</v>
      </c>
      <c r="R1127">
        <f>Q1127*Diccionario!$B$41</f>
        <v>4.1082399691411775E-3</v>
      </c>
      <c r="S1127">
        <f t="shared" si="174"/>
        <v>4.1082399691411775E-3</v>
      </c>
      <c r="T1127">
        <f>I1127*Diccionario!$B$36</f>
        <v>1.1588502352941175</v>
      </c>
      <c r="U1127">
        <f>T1127*Diccionario!$B$42</f>
        <v>0.11704387376470587</v>
      </c>
      <c r="V1127">
        <f>U1127*Diccionario!$B$43</f>
        <v>9.9487292699999993E-2</v>
      </c>
      <c r="W1127">
        <f>V1127*Diccionario!$B$44</f>
        <v>1.8902585612999998E-2</v>
      </c>
      <c r="X1127">
        <f>W1127*Diccionario!$B$45</f>
        <v>7.3720083890699995E-3</v>
      </c>
      <c r="Y1127">
        <f>X1127*Diccionario!$B$46</f>
        <v>6.5610874662722996E-3</v>
      </c>
      <c r="Z1127">
        <f>Y1127*Diccionario!$B$47</f>
        <v>2.4276023625207509E-3</v>
      </c>
      <c r="AA1127">
        <f>Z1127*Diccionario!$B$48</f>
        <v>2.4276023625207509E-3</v>
      </c>
      <c r="AB1127">
        <f>AA1127*Diccionario!$B$49</f>
        <v>1.8207017718905633E-3</v>
      </c>
      <c r="AC1127">
        <f t="shared" si="175"/>
        <v>1.8207017718905633E-3</v>
      </c>
      <c r="AD1127">
        <f t="shared" si="176"/>
        <v>5.9289417410317412E-3</v>
      </c>
      <c r="AE1127">
        <f t="shared" si="177"/>
        <v>9.9355245365011234E-6</v>
      </c>
      <c r="AF1127" t="e">
        <f ca="1">IF(AD1127="","",_xludf.RANK.EQ(AD1127,$AD$2:$AD$5513,0))</f>
        <v>#NAME?</v>
      </c>
      <c r="AH1127" t="str">
        <f t="shared" si="178"/>
        <v>Baja</v>
      </c>
      <c r="AI1127" t="s">
        <v>153</v>
      </c>
      <c r="AJ1127" t="str">
        <f>IFERROR(VLOOKUP(B1127,Maestro_Regionales!$A$2:$B$35,2,FALSE),"Otras zonas")</f>
        <v>Centro</v>
      </c>
      <c r="AK1127" t="str">
        <f t="shared" si="179"/>
        <v>COOSALUD EPS | Centro</v>
      </c>
    </row>
    <row r="1128" spans="1:37">
      <c r="A1128" s="4" t="s">
        <v>514</v>
      </c>
      <c r="B1128" s="4" t="s">
        <v>515</v>
      </c>
      <c r="C1128" s="4" t="s">
        <v>542</v>
      </c>
      <c r="D1128" s="4" t="s">
        <v>543</v>
      </c>
      <c r="E1128" s="4" t="s">
        <v>90</v>
      </c>
      <c r="F1128" s="4">
        <v>0</v>
      </c>
      <c r="G1128" s="4">
        <v>0</v>
      </c>
      <c r="H1128" s="4">
        <v>34</v>
      </c>
      <c r="I1128">
        <f t="shared" si="170"/>
        <v>34</v>
      </c>
      <c r="J1128">
        <f t="shared" si="171"/>
        <v>0</v>
      </c>
      <c r="K1128">
        <f t="shared" si="172"/>
        <v>0</v>
      </c>
      <c r="L1128">
        <f t="shared" si="173"/>
        <v>1</v>
      </c>
      <c r="M1128">
        <f>I1128*Diccionario!$B$36</f>
        <v>7.5480666666666668E-2</v>
      </c>
      <c r="N1128">
        <f>M1128*Diccionario!$B$37</f>
        <v>7.6235473333333336E-3</v>
      </c>
      <c r="O1128">
        <f>N1128*Diccionario!$B$38</f>
        <v>1.1435321000000001E-3</v>
      </c>
      <c r="P1128">
        <f>O1128*Diccionario!$B$39</f>
        <v>1.0291788900000001E-3</v>
      </c>
      <c r="Q1128">
        <f>P1128*Diccionario!$B$40</f>
        <v>4.1167155600000006E-4</v>
      </c>
      <c r="R1128">
        <f>Q1128*Diccionario!$B$41</f>
        <v>2.6758651140000003E-4</v>
      </c>
      <c r="S1128">
        <f t="shared" si="174"/>
        <v>2.6758651140000003E-4</v>
      </c>
      <c r="T1128">
        <f>I1128*Diccionario!$B$36</f>
        <v>7.5480666666666668E-2</v>
      </c>
      <c r="U1128">
        <f>T1128*Diccionario!$B$42</f>
        <v>7.6235473333333336E-3</v>
      </c>
      <c r="V1128">
        <f>U1128*Diccionario!$B$43</f>
        <v>6.4800152333333331E-3</v>
      </c>
      <c r="W1128">
        <f>V1128*Diccionario!$B$44</f>
        <v>1.2312028943333333E-3</v>
      </c>
      <c r="X1128">
        <f>W1128*Diccionario!$B$45</f>
        <v>4.8016912879E-4</v>
      </c>
      <c r="Y1128">
        <f>X1128*Diccionario!$B$46</f>
        <v>4.2735052462310001E-4</v>
      </c>
      <c r="Z1128">
        <f>Y1128*Diccionario!$B$47</f>
        <v>1.58119694110547E-4</v>
      </c>
      <c r="AA1128">
        <f>Z1128*Diccionario!$B$48</f>
        <v>1.58119694110547E-4</v>
      </c>
      <c r="AB1128">
        <f>AA1128*Diccionario!$B$49</f>
        <v>1.1858977058291025E-4</v>
      </c>
      <c r="AC1128">
        <f t="shared" si="175"/>
        <v>1.1858977058291025E-4</v>
      </c>
      <c r="AD1128">
        <f t="shared" si="176"/>
        <v>3.8617628198291029E-4</v>
      </c>
      <c r="AE1128">
        <f t="shared" si="177"/>
        <v>6.4714144490620339E-7</v>
      </c>
      <c r="AF1128" t="e">
        <f ca="1">IF(AD1128="","",_xludf.RANK.EQ(AD1128,$AD$2:$AD$5513,0))</f>
        <v>#NAME?</v>
      </c>
      <c r="AH1128" t="str">
        <f t="shared" si="178"/>
        <v>Baja</v>
      </c>
      <c r="AI1128" t="s">
        <v>153</v>
      </c>
      <c r="AJ1128" t="str">
        <f>IFERROR(VLOOKUP(B1128,Maestro_Regionales!$A$2:$B$35,2,FALSE),"Otras zonas")</f>
        <v>Centro</v>
      </c>
      <c r="AK1128" t="str">
        <f t="shared" si="179"/>
        <v>REGIMEN DE EXCEPCION | Centro</v>
      </c>
    </row>
    <row r="1129" spans="1:37">
      <c r="A1129" s="4" t="s">
        <v>514</v>
      </c>
      <c r="B1129" s="4" t="s">
        <v>515</v>
      </c>
      <c r="C1129" s="4" t="s">
        <v>544</v>
      </c>
      <c r="D1129" s="4" t="s">
        <v>545</v>
      </c>
      <c r="E1129" s="4" t="s">
        <v>87</v>
      </c>
      <c r="F1129" s="4">
        <v>308</v>
      </c>
      <c r="G1129" s="4">
        <v>1774</v>
      </c>
      <c r="H1129" s="4">
        <v>0</v>
      </c>
      <c r="I1129">
        <f t="shared" si="170"/>
        <v>2082</v>
      </c>
      <c r="J1129">
        <f t="shared" si="171"/>
        <v>0.14793467819404418</v>
      </c>
      <c r="K1129">
        <f t="shared" si="172"/>
        <v>0.85206532180595584</v>
      </c>
      <c r="L1129">
        <f t="shared" si="173"/>
        <v>0</v>
      </c>
      <c r="M1129">
        <f>I1129*Diccionario!$B$36</f>
        <v>4.6220808235294113</v>
      </c>
      <c r="N1129">
        <f>M1129*Diccionario!$B$37</f>
        <v>0.46683016317647058</v>
      </c>
      <c r="O1129">
        <f>N1129*Diccionario!$B$38</f>
        <v>7.002452447647059E-2</v>
      </c>
      <c r="P1129">
        <f>O1129*Diccionario!$B$39</f>
        <v>6.3022072028823539E-2</v>
      </c>
      <c r="Q1129">
        <f>P1129*Diccionario!$B$40</f>
        <v>2.5208828811529416E-2</v>
      </c>
      <c r="R1129">
        <f>Q1129*Diccionario!$B$41</f>
        <v>1.6385738727494121E-2</v>
      </c>
      <c r="S1129">
        <f t="shared" si="174"/>
        <v>1.6385738727494121E-2</v>
      </c>
      <c r="T1129">
        <f>I1129*Diccionario!$B$36</f>
        <v>4.6220808235294113</v>
      </c>
      <c r="U1129">
        <f>T1129*Diccionario!$B$42</f>
        <v>0.46683016317647058</v>
      </c>
      <c r="V1129">
        <f>U1129*Diccionario!$B$43</f>
        <v>0.39680563869999996</v>
      </c>
      <c r="W1129">
        <f>V1129*Diccionario!$B$44</f>
        <v>7.5393071352999996E-2</v>
      </c>
      <c r="X1129">
        <f>W1129*Diccionario!$B$45</f>
        <v>2.940329782767E-2</v>
      </c>
      <c r="Y1129">
        <f>X1129*Diccionario!$B$46</f>
        <v>2.6168935066626299E-2</v>
      </c>
      <c r="Z1129">
        <f>Y1129*Diccionario!$B$47</f>
        <v>9.6825059746517301E-3</v>
      </c>
      <c r="AA1129">
        <f>Z1129*Diccionario!$B$48</f>
        <v>9.6825059746517301E-3</v>
      </c>
      <c r="AB1129">
        <f>AA1129*Diccionario!$B$49</f>
        <v>7.261879480988798E-3</v>
      </c>
      <c r="AC1129">
        <f t="shared" si="175"/>
        <v>7.261879480988798E-3</v>
      </c>
      <c r="AD1129">
        <f t="shared" si="176"/>
        <v>2.3647618208482921E-2</v>
      </c>
      <c r="AE1129">
        <f t="shared" si="177"/>
        <v>3.9627896714550458E-5</v>
      </c>
      <c r="AF1129" t="e">
        <f ca="1">IF(AD1129="","",_xludf.RANK.EQ(AD1129,$AD$2:$AD$5513,0))</f>
        <v>#NAME?</v>
      </c>
      <c r="AH1129" t="str">
        <f t="shared" si="178"/>
        <v>Baja</v>
      </c>
      <c r="AI1129" t="s">
        <v>153</v>
      </c>
      <c r="AJ1129" t="str">
        <f>IFERROR(VLOOKUP(B1129,Maestro_Regionales!$A$2:$B$35,2,FALSE),"Otras zonas")</f>
        <v>Centro</v>
      </c>
      <c r="AK1129" t="str">
        <f t="shared" si="179"/>
        <v>NUEVA EPS | Centro</v>
      </c>
    </row>
    <row r="1130" spans="1:37">
      <c r="A1130" s="4" t="s">
        <v>514</v>
      </c>
      <c r="B1130" s="4" t="s">
        <v>515</v>
      </c>
      <c r="C1130" s="4" t="s">
        <v>544</v>
      </c>
      <c r="D1130" s="4" t="s">
        <v>545</v>
      </c>
      <c r="E1130" s="4" t="s">
        <v>89</v>
      </c>
      <c r="F1130" s="4">
        <v>9</v>
      </c>
      <c r="G1130" s="4">
        <v>193</v>
      </c>
      <c r="H1130" s="4">
        <v>0</v>
      </c>
      <c r="I1130">
        <f t="shared" si="170"/>
        <v>202</v>
      </c>
      <c r="J1130">
        <f t="shared" si="171"/>
        <v>4.4554455445544552E-2</v>
      </c>
      <c r="K1130">
        <f t="shared" si="172"/>
        <v>0.95544554455445541</v>
      </c>
      <c r="L1130">
        <f t="shared" si="173"/>
        <v>0</v>
      </c>
      <c r="M1130">
        <f>I1130*Diccionario!$B$36</f>
        <v>0.4484439607843137</v>
      </c>
      <c r="N1130">
        <f>M1130*Diccionario!$B$37</f>
        <v>4.5292840039215687E-2</v>
      </c>
      <c r="O1130">
        <f>N1130*Diccionario!$B$38</f>
        <v>6.7939260058823532E-3</v>
      </c>
      <c r="P1130">
        <f>O1130*Diccionario!$B$39</f>
        <v>6.1145334052941178E-3</v>
      </c>
      <c r="Q1130">
        <f>P1130*Diccionario!$B$40</f>
        <v>2.4458133621176473E-3</v>
      </c>
      <c r="R1130">
        <f>Q1130*Diccionario!$B$41</f>
        <v>1.5897786853764709E-3</v>
      </c>
      <c r="S1130">
        <f t="shared" si="174"/>
        <v>1.5897786853764709E-3</v>
      </c>
      <c r="T1130">
        <f>I1130*Diccionario!$B$36</f>
        <v>0.4484439607843137</v>
      </c>
      <c r="U1130">
        <f>T1130*Diccionario!$B$42</f>
        <v>4.5292840039215687E-2</v>
      </c>
      <c r="V1130">
        <f>U1130*Diccionario!$B$43</f>
        <v>3.8498914033333331E-2</v>
      </c>
      <c r="W1130">
        <f>V1130*Diccionario!$B$44</f>
        <v>7.3147936663333331E-3</v>
      </c>
      <c r="X1130">
        <f>W1130*Diccionario!$B$45</f>
        <v>2.8527695298700001E-3</v>
      </c>
      <c r="Y1130">
        <f>X1130*Diccionario!$B$46</f>
        <v>2.5389648815843002E-3</v>
      </c>
      <c r="Z1130">
        <f>Y1130*Diccionario!$B$47</f>
        <v>9.3941700618619111E-4</v>
      </c>
      <c r="AA1130">
        <f>Z1130*Diccionario!$B$48</f>
        <v>9.3941700618619111E-4</v>
      </c>
      <c r="AB1130">
        <f>AA1130*Diccionario!$B$49</f>
        <v>7.0456275463964336E-4</v>
      </c>
      <c r="AC1130">
        <f t="shared" si="175"/>
        <v>7.0456275463964336E-4</v>
      </c>
      <c r="AD1130">
        <f t="shared" si="176"/>
        <v>2.2943414400161143E-3</v>
      </c>
      <c r="AE1130">
        <f t="shared" si="177"/>
        <v>3.8447815256192088E-6</v>
      </c>
      <c r="AF1130" t="e">
        <f ca="1">IF(AD1130="","",_xludf.RANK.EQ(AD1130,$AD$2:$AD$5513,0))</f>
        <v>#NAME?</v>
      </c>
      <c r="AH1130" t="str">
        <f t="shared" si="178"/>
        <v>Baja</v>
      </c>
      <c r="AI1130" t="s">
        <v>153</v>
      </c>
      <c r="AJ1130" t="str">
        <f>IFERROR(VLOOKUP(B1130,Maestro_Regionales!$A$2:$B$35,2,FALSE),"Otras zonas")</f>
        <v>Centro</v>
      </c>
      <c r="AK1130" t="str">
        <f t="shared" si="179"/>
        <v>PROTEGER EPS (ANTES CAJACOPI EPS) | Centro</v>
      </c>
    </row>
    <row r="1131" spans="1:37">
      <c r="A1131" s="4" t="s">
        <v>514</v>
      </c>
      <c r="B1131" s="4" t="s">
        <v>515</v>
      </c>
      <c r="C1131" s="4" t="s">
        <v>544</v>
      </c>
      <c r="D1131" s="4" t="s">
        <v>545</v>
      </c>
      <c r="E1131" s="4" t="s">
        <v>90</v>
      </c>
      <c r="F1131" s="4">
        <v>0</v>
      </c>
      <c r="G1131" s="4">
        <v>0</v>
      </c>
      <c r="H1131" s="4">
        <v>30</v>
      </c>
      <c r="I1131">
        <f t="shared" si="170"/>
        <v>30</v>
      </c>
      <c r="J1131">
        <f t="shared" si="171"/>
        <v>0</v>
      </c>
      <c r="K1131">
        <f t="shared" si="172"/>
        <v>0</v>
      </c>
      <c r="L1131">
        <f t="shared" si="173"/>
        <v>1</v>
      </c>
      <c r="M1131">
        <f>I1131*Diccionario!$B$36</f>
        <v>6.6600588235294106E-2</v>
      </c>
      <c r="N1131">
        <f>M1131*Diccionario!$B$37</f>
        <v>6.7266594117647051E-3</v>
      </c>
      <c r="O1131">
        <f>N1131*Diccionario!$B$38</f>
        <v>1.0089989117647057E-3</v>
      </c>
      <c r="P1131">
        <f>O1131*Diccionario!$B$39</f>
        <v>9.0809902058823521E-4</v>
      </c>
      <c r="Q1131">
        <f>P1131*Diccionario!$B$40</f>
        <v>3.6323960823529412E-4</v>
      </c>
      <c r="R1131">
        <f>Q1131*Diccionario!$B$41</f>
        <v>2.361057453529412E-4</v>
      </c>
      <c r="S1131">
        <f t="shared" si="174"/>
        <v>2.361057453529412E-4</v>
      </c>
      <c r="T1131">
        <f>I1131*Diccionario!$B$36</f>
        <v>6.6600588235294106E-2</v>
      </c>
      <c r="U1131">
        <f>T1131*Diccionario!$B$42</f>
        <v>6.7266594117647051E-3</v>
      </c>
      <c r="V1131">
        <f>U1131*Diccionario!$B$43</f>
        <v>5.7176604999999991E-3</v>
      </c>
      <c r="W1131">
        <f>V1131*Diccionario!$B$44</f>
        <v>1.0863554949999998E-3</v>
      </c>
      <c r="X1131">
        <f>W1131*Diccionario!$B$45</f>
        <v>4.2367864304999995E-4</v>
      </c>
      <c r="Y1131">
        <f>X1131*Diccionario!$B$46</f>
        <v>3.7707399231449995E-4</v>
      </c>
      <c r="Z1131">
        <f>Y1131*Diccionario!$B$47</f>
        <v>1.3951737715636498E-4</v>
      </c>
      <c r="AA1131">
        <f>Z1131*Diccionario!$B$48</f>
        <v>1.3951737715636498E-4</v>
      </c>
      <c r="AB1131">
        <f>AA1131*Diccionario!$B$49</f>
        <v>1.0463803286727373E-4</v>
      </c>
      <c r="AC1131">
        <f t="shared" si="175"/>
        <v>1.0463803286727373E-4</v>
      </c>
      <c r="AD1131">
        <f t="shared" si="176"/>
        <v>3.4074377822021495E-4</v>
      </c>
      <c r="AE1131">
        <f t="shared" si="177"/>
        <v>5.7100715727017941E-7</v>
      </c>
      <c r="AF1131" t="e">
        <f ca="1">IF(AD1131="","",_xludf.RANK.EQ(AD1131,$AD$2:$AD$5513,0))</f>
        <v>#NAME?</v>
      </c>
      <c r="AH1131" t="str">
        <f t="shared" si="178"/>
        <v>Baja</v>
      </c>
      <c r="AI1131" t="s">
        <v>153</v>
      </c>
      <c r="AJ1131" t="str">
        <f>IFERROR(VLOOKUP(B1131,Maestro_Regionales!$A$2:$B$35,2,FALSE),"Otras zonas")</f>
        <v>Centro</v>
      </c>
      <c r="AK1131" t="str">
        <f t="shared" si="179"/>
        <v>REGIMEN DE EXCEPCION | Centro</v>
      </c>
    </row>
    <row r="1132" spans="1:37">
      <c r="A1132" s="4" t="s">
        <v>514</v>
      </c>
      <c r="B1132" s="4" t="s">
        <v>515</v>
      </c>
      <c r="C1132" s="4" t="s">
        <v>546</v>
      </c>
      <c r="D1132" s="4" t="s">
        <v>547</v>
      </c>
      <c r="E1132" s="4" t="s">
        <v>87</v>
      </c>
      <c r="F1132" s="4">
        <v>6916</v>
      </c>
      <c r="G1132" s="4">
        <v>17310</v>
      </c>
      <c r="H1132" s="4">
        <v>0</v>
      </c>
      <c r="I1132">
        <f t="shared" si="170"/>
        <v>24226</v>
      </c>
      <c r="J1132">
        <f t="shared" si="171"/>
        <v>0.28547841162387516</v>
      </c>
      <c r="K1132">
        <f t="shared" si="172"/>
        <v>0.71452158837612478</v>
      </c>
      <c r="L1132">
        <f t="shared" si="173"/>
        <v>0</v>
      </c>
      <c r="M1132">
        <f>I1132*Diccionario!$B$36</f>
        <v>53.78219501960784</v>
      </c>
      <c r="N1132">
        <f>M1132*Diccionario!$B$37</f>
        <v>5.4320016969803921</v>
      </c>
      <c r="O1132">
        <f>N1132*Diccionario!$B$38</f>
        <v>0.81480025454705884</v>
      </c>
      <c r="P1132">
        <f>O1132*Diccionario!$B$39</f>
        <v>0.73332022909235295</v>
      </c>
      <c r="Q1132">
        <f>P1132*Diccionario!$B$40</f>
        <v>0.29332809163694118</v>
      </c>
      <c r="R1132">
        <f>Q1132*Diccionario!$B$41</f>
        <v>0.19066325956401178</v>
      </c>
      <c r="S1132">
        <f t="shared" si="174"/>
        <v>0.19066325956401178</v>
      </c>
      <c r="T1132">
        <f>I1132*Diccionario!$B$36</f>
        <v>53.78219501960784</v>
      </c>
      <c r="U1132">
        <f>T1132*Diccionario!$B$42</f>
        <v>5.4320016969803921</v>
      </c>
      <c r="V1132">
        <f>U1132*Diccionario!$B$43</f>
        <v>4.6172014424333332</v>
      </c>
      <c r="W1132">
        <f>V1132*Diccionario!$B$44</f>
        <v>0.87726827406233332</v>
      </c>
      <c r="X1132">
        <f>W1132*Diccionario!$B$45</f>
        <v>0.34213462688431001</v>
      </c>
      <c r="Y1132">
        <f>X1132*Diccionario!$B$46</f>
        <v>0.3044998179270359</v>
      </c>
      <c r="Z1132">
        <f>Y1132*Diccionario!$B$47</f>
        <v>0.11266493263300328</v>
      </c>
      <c r="AA1132">
        <f>Z1132*Diccionario!$B$48</f>
        <v>0.11266493263300328</v>
      </c>
      <c r="AB1132">
        <f>AA1132*Diccionario!$B$49</f>
        <v>8.449869947475247E-2</v>
      </c>
      <c r="AC1132">
        <f t="shared" si="175"/>
        <v>8.449869947475247E-2</v>
      </c>
      <c r="AD1132">
        <f t="shared" si="176"/>
        <v>0.27516195903876428</v>
      </c>
      <c r="AE1132">
        <f t="shared" si="177"/>
        <v>4.6110731306757896E-4</v>
      </c>
      <c r="AF1132" t="e">
        <f ca="1">IF(AD1132="","",_xludf.RANK.EQ(AD1132,$AD$2:$AD$5513,0))</f>
        <v>#NAME?</v>
      </c>
      <c r="AH1132" t="str">
        <f t="shared" si="178"/>
        <v>Media</v>
      </c>
      <c r="AI1132" t="s">
        <v>153</v>
      </c>
      <c r="AJ1132" t="str">
        <f>IFERROR(VLOOKUP(B1132,Maestro_Regionales!$A$2:$B$35,2,FALSE),"Otras zonas")</f>
        <v>Centro</v>
      </c>
      <c r="AK1132" t="str">
        <f t="shared" si="179"/>
        <v>NUEVA EPS | Centro</v>
      </c>
    </row>
    <row r="1133" spans="1:37">
      <c r="A1133" s="4" t="s">
        <v>514</v>
      </c>
      <c r="B1133" s="4" t="s">
        <v>515</v>
      </c>
      <c r="C1133" s="4" t="s">
        <v>546</v>
      </c>
      <c r="D1133" s="4" t="s">
        <v>547</v>
      </c>
      <c r="E1133" s="4" t="s">
        <v>86</v>
      </c>
      <c r="F1133" s="4">
        <v>12744</v>
      </c>
      <c r="G1133" s="4">
        <v>4586</v>
      </c>
      <c r="H1133" s="4">
        <v>0</v>
      </c>
      <c r="I1133">
        <f t="shared" si="170"/>
        <v>17330</v>
      </c>
      <c r="J1133">
        <f t="shared" si="171"/>
        <v>0.73537218695903062</v>
      </c>
      <c r="K1133">
        <f t="shared" si="172"/>
        <v>0.26462781304096944</v>
      </c>
      <c r="L1133">
        <f t="shared" si="173"/>
        <v>0</v>
      </c>
      <c r="M1133">
        <f>I1133*Diccionario!$B$36</f>
        <v>38.472939803921562</v>
      </c>
      <c r="N1133">
        <f>M1133*Diccionario!$B$37</f>
        <v>3.8857669201960778</v>
      </c>
      <c r="O1133">
        <f>N1133*Diccionario!$B$38</f>
        <v>0.5828650380294117</v>
      </c>
      <c r="P1133">
        <f>O1133*Diccionario!$B$39</f>
        <v>0.52457853422647049</v>
      </c>
      <c r="Q1133">
        <f>P1133*Diccionario!$B$40</f>
        <v>0.20983141369058822</v>
      </c>
      <c r="R1133">
        <f>Q1133*Diccionario!$B$41</f>
        <v>0.13639041889888234</v>
      </c>
      <c r="S1133">
        <f t="shared" si="174"/>
        <v>0.13639041889888234</v>
      </c>
      <c r="T1133">
        <f>I1133*Diccionario!$B$36</f>
        <v>38.472939803921562</v>
      </c>
      <c r="U1133">
        <f>T1133*Diccionario!$B$42</f>
        <v>3.8857669201960778</v>
      </c>
      <c r="V1133">
        <f>U1133*Diccionario!$B$43</f>
        <v>3.3029018821666662</v>
      </c>
      <c r="W1133">
        <f>V1133*Diccionario!$B$44</f>
        <v>0.62755135761166658</v>
      </c>
      <c r="X1133">
        <f>W1133*Diccionario!$B$45</f>
        <v>0.24474502946854998</v>
      </c>
      <c r="Y1133">
        <f>X1133*Diccionario!$B$46</f>
        <v>0.21782307622700947</v>
      </c>
      <c r="Z1133">
        <f>Y1133*Diccionario!$B$47</f>
        <v>8.059453820399351E-2</v>
      </c>
      <c r="AA1133">
        <f>Z1133*Diccionario!$B$48</f>
        <v>8.059453820399351E-2</v>
      </c>
      <c r="AB1133">
        <f>AA1133*Diccionario!$B$49</f>
        <v>6.0445903652995132E-2</v>
      </c>
      <c r="AC1133">
        <f t="shared" si="175"/>
        <v>6.0445903652995132E-2</v>
      </c>
      <c r="AD1133">
        <f t="shared" si="176"/>
        <v>0.19683632255187747</v>
      </c>
      <c r="AE1133">
        <f t="shared" si="177"/>
        <v>3.2985180118307359E-4</v>
      </c>
      <c r="AF1133" t="e">
        <f ca="1">IF(AD1133="","",_xludf.RANK.EQ(AD1133,$AD$2:$AD$5513,0))</f>
        <v>#NAME?</v>
      </c>
      <c r="AH1133" t="str">
        <f t="shared" si="178"/>
        <v>Media</v>
      </c>
      <c r="AI1133" t="s">
        <v>153</v>
      </c>
      <c r="AJ1133" t="str">
        <f>IFERROR(VLOOKUP(B1133,Maestro_Regionales!$A$2:$B$35,2,FALSE),"Otras zonas")</f>
        <v>Centro</v>
      </c>
      <c r="AK1133" t="str">
        <f t="shared" si="179"/>
        <v>EPS SANITAS | Centro</v>
      </c>
    </row>
    <row r="1134" spans="1:37">
      <c r="A1134" s="4" t="s">
        <v>514</v>
      </c>
      <c r="B1134" s="4" t="s">
        <v>515</v>
      </c>
      <c r="C1134" s="4" t="s">
        <v>546</v>
      </c>
      <c r="D1134" s="4" t="s">
        <v>547</v>
      </c>
      <c r="E1134" s="4" t="s">
        <v>91</v>
      </c>
      <c r="F1134" s="4">
        <v>7032</v>
      </c>
      <c r="G1134" s="4">
        <v>5559</v>
      </c>
      <c r="H1134" s="4">
        <v>0</v>
      </c>
      <c r="I1134">
        <f t="shared" si="170"/>
        <v>12591</v>
      </c>
      <c r="J1134">
        <f t="shared" si="171"/>
        <v>0.55849416249702166</v>
      </c>
      <c r="K1134">
        <f t="shared" si="172"/>
        <v>0.44150583750297834</v>
      </c>
      <c r="L1134">
        <f t="shared" si="173"/>
        <v>0</v>
      </c>
      <c r="M1134">
        <f>I1134*Diccionario!$B$36</f>
        <v>27.952266882352941</v>
      </c>
      <c r="N1134">
        <f>M1134*Diccionario!$B$37</f>
        <v>2.8231789551176472</v>
      </c>
      <c r="O1134">
        <f>N1134*Diccionario!$B$38</f>
        <v>0.42347684326764706</v>
      </c>
      <c r="P1134">
        <f>O1134*Diccionario!$B$39</f>
        <v>0.38112915894088234</v>
      </c>
      <c r="Q1134">
        <f>P1134*Diccionario!$B$40</f>
        <v>0.15245166357635295</v>
      </c>
      <c r="R1134">
        <f>Q1134*Diccionario!$B$41</f>
        <v>9.9093581324629421E-2</v>
      </c>
      <c r="S1134">
        <f t="shared" si="174"/>
        <v>9.9093581324629421E-2</v>
      </c>
      <c r="T1134">
        <f>I1134*Diccionario!$B$36</f>
        <v>27.952266882352941</v>
      </c>
      <c r="U1134">
        <f>T1134*Diccionario!$B$42</f>
        <v>2.8231789551176472</v>
      </c>
      <c r="V1134">
        <f>U1134*Diccionario!$B$43</f>
        <v>2.3997021118499999</v>
      </c>
      <c r="W1134">
        <f>V1134*Diccionario!$B$44</f>
        <v>0.45594340125150001</v>
      </c>
      <c r="X1134">
        <f>W1134*Diccionario!$B$45</f>
        <v>0.177817926488085</v>
      </c>
      <c r="Y1134">
        <f>X1134*Diccionario!$B$46</f>
        <v>0.15825795457439565</v>
      </c>
      <c r="Z1134">
        <f>Y1134*Diccionario!$B$47</f>
        <v>5.8555443192526389E-2</v>
      </c>
      <c r="AA1134">
        <f>Z1134*Diccionario!$B$48</f>
        <v>5.8555443192526389E-2</v>
      </c>
      <c r="AB1134">
        <f>AA1134*Diccionario!$B$49</f>
        <v>4.391658239439479E-2</v>
      </c>
      <c r="AC1134">
        <f t="shared" si="175"/>
        <v>4.391658239439479E-2</v>
      </c>
      <c r="AD1134">
        <f t="shared" si="176"/>
        <v>0.1430101637190242</v>
      </c>
      <c r="AE1134">
        <f t="shared" si="177"/>
        <v>2.3965170390629427E-4</v>
      </c>
      <c r="AF1134" t="e">
        <f ca="1">IF(AD1134="","",_xludf.RANK.EQ(AD1134,$AD$2:$AD$5513,0))</f>
        <v>#NAME?</v>
      </c>
      <c r="AH1134" t="str">
        <f t="shared" si="178"/>
        <v>Media</v>
      </c>
      <c r="AI1134" t="s">
        <v>153</v>
      </c>
      <c r="AJ1134" t="str">
        <f>IFERROR(VLOOKUP(B1134,Maestro_Regionales!$A$2:$B$35,2,FALSE),"Otras zonas")</f>
        <v>Centro</v>
      </c>
      <c r="AK1134" t="str">
        <f t="shared" si="179"/>
        <v>FAMISANAR | Centro</v>
      </c>
    </row>
    <row r="1135" spans="1:37">
      <c r="A1135" s="4" t="s">
        <v>514</v>
      </c>
      <c r="B1135" s="4" t="s">
        <v>515</v>
      </c>
      <c r="C1135" s="4" t="s">
        <v>546</v>
      </c>
      <c r="D1135" s="4" t="s">
        <v>547</v>
      </c>
      <c r="E1135" s="4" t="s">
        <v>88</v>
      </c>
      <c r="F1135" s="4">
        <v>403</v>
      </c>
      <c r="G1135" s="4">
        <v>2748</v>
      </c>
      <c r="H1135" s="4">
        <v>0</v>
      </c>
      <c r="I1135">
        <f t="shared" si="170"/>
        <v>3151</v>
      </c>
      <c r="J1135">
        <f t="shared" si="171"/>
        <v>0.12789590606156775</v>
      </c>
      <c r="K1135">
        <f t="shared" si="172"/>
        <v>0.87210409393843225</v>
      </c>
      <c r="L1135">
        <f t="shared" si="173"/>
        <v>0</v>
      </c>
      <c r="M1135">
        <f>I1135*Diccionario!$B$36</f>
        <v>6.9952817843137254</v>
      </c>
      <c r="N1135">
        <f>M1135*Diccionario!$B$37</f>
        <v>0.70652346021568635</v>
      </c>
      <c r="O1135">
        <f>N1135*Diccionario!$B$38</f>
        <v>0.10597851903235295</v>
      </c>
      <c r="P1135">
        <f>O1135*Diccionario!$B$39</f>
        <v>9.5380667129117649E-2</v>
      </c>
      <c r="Q1135">
        <f>P1135*Diccionario!$B$40</f>
        <v>3.8152266851647063E-2</v>
      </c>
      <c r="R1135">
        <f>Q1135*Diccionario!$B$41</f>
        <v>2.4798973453570593E-2</v>
      </c>
      <c r="S1135">
        <f t="shared" si="174"/>
        <v>2.4798973453570593E-2</v>
      </c>
      <c r="T1135">
        <f>I1135*Diccionario!$B$36</f>
        <v>6.9952817843137254</v>
      </c>
      <c r="U1135">
        <f>T1135*Diccionario!$B$42</f>
        <v>0.70652346021568635</v>
      </c>
      <c r="V1135">
        <f>U1135*Diccionario!$B$43</f>
        <v>0.60054494118333335</v>
      </c>
      <c r="W1135">
        <f>V1135*Diccionario!$B$44</f>
        <v>0.11410353882483333</v>
      </c>
      <c r="X1135">
        <f>W1135*Diccionario!$B$45</f>
        <v>4.4500380141685003E-2</v>
      </c>
      <c r="Y1135">
        <f>X1135*Diccionario!$B$46</f>
        <v>3.9605338326099651E-2</v>
      </c>
      <c r="Z1135">
        <f>Y1135*Diccionario!$B$47</f>
        <v>1.4653975180656871E-2</v>
      </c>
      <c r="AA1135">
        <f>Z1135*Diccionario!$B$48</f>
        <v>1.4653975180656871E-2</v>
      </c>
      <c r="AB1135">
        <f>AA1135*Diccionario!$B$49</f>
        <v>1.0990481385492653E-2</v>
      </c>
      <c r="AC1135">
        <f t="shared" si="175"/>
        <v>1.0990481385492653E-2</v>
      </c>
      <c r="AD1135">
        <f t="shared" si="176"/>
        <v>3.5789454839063248E-2</v>
      </c>
      <c r="AE1135">
        <f t="shared" si="177"/>
        <v>5.9974785085277854E-5</v>
      </c>
      <c r="AF1135" t="e">
        <f ca="1">IF(AD1135="","",_xludf.RANK.EQ(AD1135,$AD$2:$AD$5513,0))</f>
        <v>#NAME?</v>
      </c>
      <c r="AH1135" t="str">
        <f t="shared" si="178"/>
        <v>Baja</v>
      </c>
      <c r="AI1135" t="s">
        <v>153</v>
      </c>
      <c r="AJ1135" t="str">
        <f>IFERROR(VLOOKUP(B1135,Maestro_Regionales!$A$2:$B$35,2,FALSE),"Otras zonas")</f>
        <v>Centro</v>
      </c>
      <c r="AK1135" t="str">
        <f t="shared" si="179"/>
        <v>COOSALUD EPS | Centro</v>
      </c>
    </row>
    <row r="1136" spans="1:37">
      <c r="A1136" s="4" t="s">
        <v>514</v>
      </c>
      <c r="B1136" s="4" t="s">
        <v>515</v>
      </c>
      <c r="C1136" s="4" t="s">
        <v>546</v>
      </c>
      <c r="D1136" s="4" t="s">
        <v>547</v>
      </c>
      <c r="E1136" s="4" t="s">
        <v>90</v>
      </c>
      <c r="F1136" s="4">
        <v>0</v>
      </c>
      <c r="G1136" s="4">
        <v>0</v>
      </c>
      <c r="H1136" s="4">
        <v>2116</v>
      </c>
      <c r="I1136">
        <f t="shared" si="170"/>
        <v>2116</v>
      </c>
      <c r="J1136">
        <f t="shared" si="171"/>
        <v>0</v>
      </c>
      <c r="K1136">
        <f t="shared" si="172"/>
        <v>0</v>
      </c>
      <c r="L1136">
        <f t="shared" si="173"/>
        <v>1</v>
      </c>
      <c r="M1136">
        <f>I1136*Diccionario!$B$36</f>
        <v>4.6975614901960778</v>
      </c>
      <c r="N1136">
        <f>M1136*Diccionario!$B$37</f>
        <v>0.47445371050980389</v>
      </c>
      <c r="O1136">
        <f>N1136*Diccionario!$B$38</f>
        <v>7.1168056576470587E-2</v>
      </c>
      <c r="P1136">
        <f>O1136*Diccionario!$B$39</f>
        <v>6.4051250918823535E-2</v>
      </c>
      <c r="Q1136">
        <f>P1136*Diccionario!$B$40</f>
        <v>2.5620500367529414E-2</v>
      </c>
      <c r="R1136">
        <f>Q1136*Diccionario!$B$41</f>
        <v>1.665332523889412E-2</v>
      </c>
      <c r="S1136">
        <f t="shared" si="174"/>
        <v>1.665332523889412E-2</v>
      </c>
      <c r="T1136">
        <f>I1136*Diccionario!$B$36</f>
        <v>4.6975614901960778</v>
      </c>
      <c r="U1136">
        <f>T1136*Diccionario!$B$42</f>
        <v>0.47445371050980389</v>
      </c>
      <c r="V1136">
        <f>U1136*Diccionario!$B$43</f>
        <v>0.40328565393333332</v>
      </c>
      <c r="W1136">
        <f>V1136*Diccionario!$B$44</f>
        <v>7.6624274247333327E-2</v>
      </c>
      <c r="X1136">
        <f>W1136*Diccionario!$B$45</f>
        <v>2.9883466956459999E-2</v>
      </c>
      <c r="Y1136">
        <f>X1136*Diccionario!$B$46</f>
        <v>2.6596285591249401E-2</v>
      </c>
      <c r="Z1136">
        <f>Y1136*Diccionario!$B$47</f>
        <v>9.8406256687622786E-3</v>
      </c>
      <c r="AA1136">
        <f>Z1136*Diccionario!$B$48</f>
        <v>9.8406256687622786E-3</v>
      </c>
      <c r="AB1136">
        <f>AA1136*Diccionario!$B$49</f>
        <v>7.3804692515717085E-3</v>
      </c>
      <c r="AC1136">
        <f t="shared" si="175"/>
        <v>7.3804692515717085E-3</v>
      </c>
      <c r="AD1136">
        <f t="shared" si="176"/>
        <v>2.4033794490465828E-2</v>
      </c>
      <c r="AE1136">
        <f t="shared" si="177"/>
        <v>4.0275038159456656E-5</v>
      </c>
      <c r="AF1136" t="e">
        <f ca="1">IF(AD1136="","",_xludf.RANK.EQ(AD1136,$AD$2:$AD$5513,0))</f>
        <v>#NAME?</v>
      </c>
      <c r="AH1136" t="str">
        <f t="shared" si="178"/>
        <v>Baja</v>
      </c>
      <c r="AI1136" t="s">
        <v>153</v>
      </c>
      <c r="AJ1136" t="str">
        <f>IFERROR(VLOOKUP(B1136,Maestro_Regionales!$A$2:$B$35,2,FALSE),"Otras zonas")</f>
        <v>Centro</v>
      </c>
      <c r="AK1136" t="str">
        <f t="shared" si="179"/>
        <v>REGIMEN DE EXCEPCION | Centro</v>
      </c>
    </row>
    <row r="1137" spans="1:37">
      <c r="A1137" s="4" t="s">
        <v>514</v>
      </c>
      <c r="B1137" s="4" t="s">
        <v>515</v>
      </c>
      <c r="C1137" s="4" t="s">
        <v>546</v>
      </c>
      <c r="D1137" s="4" t="s">
        <v>547</v>
      </c>
      <c r="E1137" s="4" t="s">
        <v>89</v>
      </c>
      <c r="F1137" s="4">
        <v>74</v>
      </c>
      <c r="G1137" s="4">
        <v>1120</v>
      </c>
      <c r="H1137" s="4">
        <v>0</v>
      </c>
      <c r="I1137">
        <f t="shared" si="170"/>
        <v>1194</v>
      </c>
      <c r="J1137">
        <f t="shared" si="171"/>
        <v>6.1976549413735343E-2</v>
      </c>
      <c r="K1137">
        <f t="shared" si="172"/>
        <v>0.93802345058626468</v>
      </c>
      <c r="L1137">
        <f t="shared" si="173"/>
        <v>0</v>
      </c>
      <c r="M1137">
        <f>I1137*Diccionario!$B$36</f>
        <v>2.6507034117647055</v>
      </c>
      <c r="N1137">
        <f>M1137*Diccionario!$B$37</f>
        <v>0.26772104458823526</v>
      </c>
      <c r="O1137">
        <f>N1137*Diccionario!$B$38</f>
        <v>4.0158156688235289E-2</v>
      </c>
      <c r="P1137">
        <f>O1137*Diccionario!$B$39</f>
        <v>3.6142341019411758E-2</v>
      </c>
      <c r="Q1137">
        <f>P1137*Diccionario!$B$40</f>
        <v>1.4456936407764704E-2</v>
      </c>
      <c r="R1137">
        <f>Q1137*Diccionario!$B$41</f>
        <v>9.3970086650470575E-3</v>
      </c>
      <c r="S1137">
        <f t="shared" si="174"/>
        <v>9.3970086650470575E-3</v>
      </c>
      <c r="T1137">
        <f>I1137*Diccionario!$B$36</f>
        <v>2.6507034117647055</v>
      </c>
      <c r="U1137">
        <f>T1137*Diccionario!$B$42</f>
        <v>0.26772104458823526</v>
      </c>
      <c r="V1137">
        <f>U1137*Diccionario!$B$43</f>
        <v>0.22756288789999995</v>
      </c>
      <c r="W1137">
        <f>V1137*Diccionario!$B$44</f>
        <v>4.3236948700999991E-2</v>
      </c>
      <c r="X1137">
        <f>W1137*Diccionario!$B$45</f>
        <v>1.6862409993389997E-2</v>
      </c>
      <c r="Y1137">
        <f>X1137*Diccionario!$B$46</f>
        <v>1.5007544894117097E-2</v>
      </c>
      <c r="Z1137">
        <f>Y1137*Diccionario!$B$47</f>
        <v>5.5527916108233256E-3</v>
      </c>
      <c r="AA1137">
        <f>Z1137*Diccionario!$B$48</f>
        <v>5.5527916108233256E-3</v>
      </c>
      <c r="AB1137">
        <f>AA1137*Diccionario!$B$49</f>
        <v>4.1645937081174946E-3</v>
      </c>
      <c r="AC1137">
        <f t="shared" si="175"/>
        <v>4.1645937081174946E-3</v>
      </c>
      <c r="AD1137">
        <f t="shared" si="176"/>
        <v>1.3561602373164552E-2</v>
      </c>
      <c r="AE1137">
        <f t="shared" si="177"/>
        <v>2.2726084859353135E-5</v>
      </c>
      <c r="AF1137" t="e">
        <f ca="1">IF(AD1137="","",_xludf.RANK.EQ(AD1137,$AD$2:$AD$5513,0))</f>
        <v>#NAME?</v>
      </c>
      <c r="AH1137" t="str">
        <f t="shared" si="178"/>
        <v>Baja</v>
      </c>
      <c r="AI1137" t="s">
        <v>153</v>
      </c>
      <c r="AJ1137" t="str">
        <f>IFERROR(VLOOKUP(B1137,Maestro_Regionales!$A$2:$B$35,2,FALSE),"Otras zonas")</f>
        <v>Centro</v>
      </c>
      <c r="AK1137" t="str">
        <f t="shared" si="179"/>
        <v>PROTEGER EPS (ANTES CAJACOPI EPS) | Centro</v>
      </c>
    </row>
    <row r="1138" spans="1:37">
      <c r="A1138" s="4" t="s">
        <v>514</v>
      </c>
      <c r="B1138" s="4" t="s">
        <v>515</v>
      </c>
      <c r="C1138" s="4" t="s">
        <v>546</v>
      </c>
      <c r="D1138" s="4" t="s">
        <v>547</v>
      </c>
      <c r="E1138" s="4" t="s">
        <v>93</v>
      </c>
      <c r="F1138" s="4">
        <v>69</v>
      </c>
      <c r="G1138" s="4">
        <v>0</v>
      </c>
      <c r="H1138" s="4">
        <v>0</v>
      </c>
      <c r="I1138">
        <f t="shared" si="170"/>
        <v>69</v>
      </c>
      <c r="J1138">
        <f t="shared" si="171"/>
        <v>1</v>
      </c>
      <c r="K1138">
        <f t="shared" si="172"/>
        <v>0</v>
      </c>
      <c r="L1138">
        <f t="shared" si="173"/>
        <v>0</v>
      </c>
      <c r="M1138">
        <f>I1138*Diccionario!$B$36</f>
        <v>0.15318135294117646</v>
      </c>
      <c r="N1138">
        <f>M1138*Diccionario!$B$37</f>
        <v>1.5471316647058824E-2</v>
      </c>
      <c r="O1138">
        <f>N1138*Diccionario!$B$38</f>
        <v>2.3206974970588234E-3</v>
      </c>
      <c r="P1138">
        <f>O1138*Diccionario!$B$39</f>
        <v>2.0886277473529413E-3</v>
      </c>
      <c r="Q1138">
        <f>P1138*Diccionario!$B$40</f>
        <v>8.3545109894117651E-4</v>
      </c>
      <c r="R1138">
        <f>Q1138*Diccionario!$B$41</f>
        <v>5.4304321431176473E-4</v>
      </c>
      <c r="S1138">
        <f t="shared" si="174"/>
        <v>5.4304321431176473E-4</v>
      </c>
      <c r="T1138">
        <f>I1138*Diccionario!$B$36</f>
        <v>0.15318135294117646</v>
      </c>
      <c r="U1138">
        <f>T1138*Diccionario!$B$42</f>
        <v>1.5471316647058824E-2</v>
      </c>
      <c r="V1138">
        <f>U1138*Diccionario!$B$43</f>
        <v>1.3150619149999999E-2</v>
      </c>
      <c r="W1138">
        <f>V1138*Diccionario!$B$44</f>
        <v>2.4986176384999997E-3</v>
      </c>
      <c r="X1138">
        <f>W1138*Diccionario!$B$45</f>
        <v>9.7446087901499991E-4</v>
      </c>
      <c r="Y1138">
        <f>X1138*Diccionario!$B$46</f>
        <v>8.6727018232334995E-4</v>
      </c>
      <c r="Z1138">
        <f>Y1138*Diccionario!$B$47</f>
        <v>3.2088996745963946E-4</v>
      </c>
      <c r="AA1138">
        <f>Z1138*Diccionario!$B$48</f>
        <v>3.2088996745963946E-4</v>
      </c>
      <c r="AB1138">
        <f>AA1138*Diccionario!$B$49</f>
        <v>2.4066747559472958E-4</v>
      </c>
      <c r="AC1138">
        <f t="shared" si="175"/>
        <v>2.4066747559472958E-4</v>
      </c>
      <c r="AD1138">
        <f t="shared" si="176"/>
        <v>7.8371068990649431E-4</v>
      </c>
      <c r="AE1138">
        <f t="shared" si="177"/>
        <v>1.3133164617214125E-6</v>
      </c>
      <c r="AF1138" t="e">
        <f ca="1">IF(AD1138="","",_xludf.RANK.EQ(AD1138,$AD$2:$AD$5513,0))</f>
        <v>#NAME?</v>
      </c>
      <c r="AH1138" t="str">
        <f t="shared" si="178"/>
        <v>Baja</v>
      </c>
      <c r="AI1138" t="s">
        <v>153</v>
      </c>
      <c r="AJ1138" t="str">
        <f>IFERROR(VLOOKUP(B1138,Maestro_Regionales!$A$2:$B$35,2,FALSE),"Otras zonas")</f>
        <v>Centro</v>
      </c>
      <c r="AK1138" t="str">
        <f t="shared" si="179"/>
        <v>FERRONALES - EAS | Centro</v>
      </c>
    </row>
    <row r="1139" spans="1:37">
      <c r="A1139" s="4" t="s">
        <v>514</v>
      </c>
      <c r="B1139" s="4" t="s">
        <v>515</v>
      </c>
      <c r="C1139" s="4" t="s">
        <v>548</v>
      </c>
      <c r="D1139" s="4" t="s">
        <v>549</v>
      </c>
      <c r="E1139" s="4" t="s">
        <v>89</v>
      </c>
      <c r="F1139" s="4">
        <v>62</v>
      </c>
      <c r="G1139" s="4">
        <v>2169</v>
      </c>
      <c r="H1139" s="4">
        <v>0</v>
      </c>
      <c r="I1139">
        <f t="shared" si="170"/>
        <v>2231</v>
      </c>
      <c r="J1139">
        <f t="shared" si="171"/>
        <v>2.7790228597041687E-2</v>
      </c>
      <c r="K1139">
        <f t="shared" si="172"/>
        <v>0.97220977140295828</v>
      </c>
      <c r="L1139">
        <f t="shared" si="173"/>
        <v>0</v>
      </c>
      <c r="M1139">
        <f>I1139*Diccionario!$B$36</f>
        <v>4.9528637450980391</v>
      </c>
      <c r="N1139">
        <f>M1139*Diccionario!$B$37</f>
        <v>0.50023923825490202</v>
      </c>
      <c r="O1139">
        <f>N1139*Diccionario!$B$38</f>
        <v>7.5035885738235303E-2</v>
      </c>
      <c r="P1139">
        <f>O1139*Diccionario!$B$39</f>
        <v>6.7532297164411781E-2</v>
      </c>
      <c r="Q1139">
        <f>P1139*Diccionario!$B$40</f>
        <v>2.7012918865764714E-2</v>
      </c>
      <c r="R1139">
        <f>Q1139*Diccionario!$B$41</f>
        <v>1.7558397262747064E-2</v>
      </c>
      <c r="S1139">
        <f t="shared" si="174"/>
        <v>1.7558397262747064E-2</v>
      </c>
      <c r="T1139">
        <f>I1139*Diccionario!$B$36</f>
        <v>4.9528637450980391</v>
      </c>
      <c r="U1139">
        <f>T1139*Diccionario!$B$42</f>
        <v>0.50023923825490202</v>
      </c>
      <c r="V1139">
        <f>U1139*Diccionario!$B$43</f>
        <v>0.42520335251666669</v>
      </c>
      <c r="W1139">
        <f>V1139*Diccionario!$B$44</f>
        <v>8.078863697816667E-2</v>
      </c>
      <c r="X1139">
        <f>W1139*Diccionario!$B$45</f>
        <v>3.1507568421484999E-2</v>
      </c>
      <c r="Y1139">
        <f>X1139*Diccionario!$B$46</f>
        <v>2.8041735895121649E-2</v>
      </c>
      <c r="Z1139">
        <f>Y1139*Diccionario!$B$47</f>
        <v>1.037544228119501E-2</v>
      </c>
      <c r="AA1139">
        <f>Z1139*Diccionario!$B$48</f>
        <v>1.037544228119501E-2</v>
      </c>
      <c r="AB1139">
        <f>AA1139*Diccionario!$B$49</f>
        <v>7.7815817108962577E-3</v>
      </c>
      <c r="AC1139">
        <f t="shared" si="175"/>
        <v>7.7815817108962577E-3</v>
      </c>
      <c r="AD1139">
        <f t="shared" si="176"/>
        <v>2.5339978973643321E-2</v>
      </c>
      <c r="AE1139">
        <f t="shared" si="177"/>
        <v>4.246389892899235E-5</v>
      </c>
      <c r="AF1139" t="e">
        <f ca="1">IF(AD1139="","",_xludf.RANK.EQ(AD1139,$AD$2:$AD$5513,0))</f>
        <v>#NAME?</v>
      </c>
      <c r="AH1139" t="str">
        <f t="shared" si="178"/>
        <v>Baja</v>
      </c>
      <c r="AI1139" t="s">
        <v>153</v>
      </c>
      <c r="AJ1139" t="str">
        <f>IFERROR(VLOOKUP(B1139,Maestro_Regionales!$A$2:$B$35,2,FALSE),"Otras zonas")</f>
        <v>Centro</v>
      </c>
      <c r="AK1139" t="str">
        <f t="shared" si="179"/>
        <v>PROTEGER EPS (ANTES CAJACOPI EPS) | Centro</v>
      </c>
    </row>
    <row r="1140" spans="1:37">
      <c r="A1140" s="4" t="s">
        <v>514</v>
      </c>
      <c r="B1140" s="4" t="s">
        <v>515</v>
      </c>
      <c r="C1140" s="4" t="s">
        <v>548</v>
      </c>
      <c r="D1140" s="4" t="s">
        <v>549</v>
      </c>
      <c r="E1140" s="4" t="s">
        <v>87</v>
      </c>
      <c r="F1140" s="4">
        <v>127</v>
      </c>
      <c r="G1140" s="4">
        <v>173</v>
      </c>
      <c r="H1140" s="4">
        <v>0</v>
      </c>
      <c r="I1140">
        <f t="shared" si="170"/>
        <v>300</v>
      </c>
      <c r="J1140">
        <f t="shared" si="171"/>
        <v>0.42333333333333334</v>
      </c>
      <c r="K1140">
        <f t="shared" si="172"/>
        <v>0.57666666666666666</v>
      </c>
      <c r="L1140">
        <f t="shared" si="173"/>
        <v>0</v>
      </c>
      <c r="M1140">
        <f>I1140*Diccionario!$B$36</f>
        <v>0.66600588235294111</v>
      </c>
      <c r="N1140">
        <f>M1140*Diccionario!$B$37</f>
        <v>6.7266594117647058E-2</v>
      </c>
      <c r="O1140">
        <f>N1140*Diccionario!$B$38</f>
        <v>1.0089989117647058E-2</v>
      </c>
      <c r="P1140">
        <f>O1140*Diccionario!$B$39</f>
        <v>9.0809902058823517E-3</v>
      </c>
      <c r="Q1140">
        <f>P1140*Diccionario!$B$40</f>
        <v>3.6323960823529408E-3</v>
      </c>
      <c r="R1140">
        <f>Q1140*Diccionario!$B$41</f>
        <v>2.3610574535294117E-3</v>
      </c>
      <c r="S1140">
        <f t="shared" si="174"/>
        <v>2.3610574535294117E-3</v>
      </c>
      <c r="T1140">
        <f>I1140*Diccionario!$B$36</f>
        <v>0.66600588235294111</v>
      </c>
      <c r="U1140">
        <f>T1140*Diccionario!$B$42</f>
        <v>6.7266594117647058E-2</v>
      </c>
      <c r="V1140">
        <f>U1140*Diccionario!$B$43</f>
        <v>5.7176604999999998E-2</v>
      </c>
      <c r="W1140">
        <f>V1140*Diccionario!$B$44</f>
        <v>1.086355495E-2</v>
      </c>
      <c r="X1140">
        <f>W1140*Diccionario!$B$45</f>
        <v>4.2367864305000004E-3</v>
      </c>
      <c r="Y1140">
        <f>X1140*Diccionario!$B$46</f>
        <v>3.7707399231450005E-3</v>
      </c>
      <c r="Z1140">
        <f>Y1140*Diccionario!$B$47</f>
        <v>1.3951737715636502E-3</v>
      </c>
      <c r="AA1140">
        <f>Z1140*Diccionario!$B$48</f>
        <v>1.3951737715636502E-3</v>
      </c>
      <c r="AB1140">
        <f>AA1140*Diccionario!$B$49</f>
        <v>1.0463803286727376E-3</v>
      </c>
      <c r="AC1140">
        <f t="shared" si="175"/>
        <v>1.0463803286727376E-3</v>
      </c>
      <c r="AD1140">
        <f t="shared" si="176"/>
        <v>3.4074377822021495E-3</v>
      </c>
      <c r="AE1140">
        <f t="shared" si="177"/>
        <v>5.7100715727017943E-6</v>
      </c>
      <c r="AF1140" t="e">
        <f ca="1">IF(AD1140="","",_xludf.RANK.EQ(AD1140,$AD$2:$AD$5513,0))</f>
        <v>#NAME?</v>
      </c>
      <c r="AH1140" t="str">
        <f t="shared" si="178"/>
        <v>Baja</v>
      </c>
      <c r="AI1140" t="s">
        <v>153</v>
      </c>
      <c r="AJ1140" t="str">
        <f>IFERROR(VLOOKUP(B1140,Maestro_Regionales!$A$2:$B$35,2,FALSE),"Otras zonas")</f>
        <v>Centro</v>
      </c>
      <c r="AK1140" t="str">
        <f t="shared" si="179"/>
        <v>NUEVA EPS | Centro</v>
      </c>
    </row>
    <row r="1141" spans="1:37">
      <c r="A1141" s="4" t="s">
        <v>514</v>
      </c>
      <c r="B1141" s="4" t="s">
        <v>515</v>
      </c>
      <c r="C1141" s="4" t="s">
        <v>548</v>
      </c>
      <c r="D1141" s="4" t="s">
        <v>549</v>
      </c>
      <c r="E1141" s="4" t="s">
        <v>90</v>
      </c>
      <c r="F1141" s="4">
        <v>0</v>
      </c>
      <c r="G1141" s="4">
        <v>0</v>
      </c>
      <c r="H1141" s="4">
        <v>125</v>
      </c>
      <c r="I1141">
        <f t="shared" si="170"/>
        <v>125</v>
      </c>
      <c r="J1141">
        <f t="shared" si="171"/>
        <v>0</v>
      </c>
      <c r="K1141">
        <f t="shared" si="172"/>
        <v>0</v>
      </c>
      <c r="L1141">
        <f t="shared" si="173"/>
        <v>1</v>
      </c>
      <c r="M1141">
        <f>I1141*Diccionario!$B$36</f>
        <v>0.27750245098039211</v>
      </c>
      <c r="N1141">
        <f>M1141*Diccionario!$B$37</f>
        <v>2.8027747549019606E-2</v>
      </c>
      <c r="O1141">
        <f>N1141*Diccionario!$B$38</f>
        <v>4.2041621323529411E-3</v>
      </c>
      <c r="P1141">
        <f>O1141*Diccionario!$B$39</f>
        <v>3.7837459191176473E-3</v>
      </c>
      <c r="Q1141">
        <f>P1141*Diccionario!$B$40</f>
        <v>1.5134983676470589E-3</v>
      </c>
      <c r="R1141">
        <f>Q1141*Diccionario!$B$41</f>
        <v>9.8377393897058842E-4</v>
      </c>
      <c r="S1141">
        <f t="shared" si="174"/>
        <v>9.8377393897058842E-4</v>
      </c>
      <c r="T1141">
        <f>I1141*Diccionario!$B$36</f>
        <v>0.27750245098039211</v>
      </c>
      <c r="U1141">
        <f>T1141*Diccionario!$B$42</f>
        <v>2.8027747549019606E-2</v>
      </c>
      <c r="V1141">
        <f>U1141*Diccionario!$B$43</f>
        <v>2.3823585416666664E-2</v>
      </c>
      <c r="W1141">
        <f>V1141*Diccionario!$B$44</f>
        <v>4.5264812291666663E-3</v>
      </c>
      <c r="X1141">
        <f>W1141*Diccionario!$B$45</f>
        <v>1.765327679375E-3</v>
      </c>
      <c r="Y1141">
        <f>X1141*Diccionario!$B$46</f>
        <v>1.57114163464375E-3</v>
      </c>
      <c r="Z1141">
        <f>Y1141*Diccionario!$B$47</f>
        <v>5.8132240481818744E-4</v>
      </c>
      <c r="AA1141">
        <f>Z1141*Diccionario!$B$48</f>
        <v>5.8132240481818744E-4</v>
      </c>
      <c r="AB1141">
        <f>AA1141*Diccionario!$B$49</f>
        <v>4.3599180361364058E-4</v>
      </c>
      <c r="AC1141">
        <f t="shared" si="175"/>
        <v>4.3599180361364058E-4</v>
      </c>
      <c r="AD1141">
        <f t="shared" si="176"/>
        <v>1.419765742584229E-3</v>
      </c>
      <c r="AE1141">
        <f t="shared" si="177"/>
        <v>2.3791964886257477E-6</v>
      </c>
      <c r="AF1141" t="e">
        <f ca="1">IF(AD1141="","",_xludf.RANK.EQ(AD1141,$AD$2:$AD$5513,0))</f>
        <v>#NAME?</v>
      </c>
      <c r="AH1141" t="str">
        <f t="shared" si="178"/>
        <v>Baja</v>
      </c>
      <c r="AI1141" t="s">
        <v>153</v>
      </c>
      <c r="AJ1141" t="str">
        <f>IFERROR(VLOOKUP(B1141,Maestro_Regionales!$A$2:$B$35,2,FALSE),"Otras zonas")</f>
        <v>Centro</v>
      </c>
      <c r="AK1141" t="str">
        <f t="shared" si="179"/>
        <v>REGIMEN DE EXCEPCION | Centro</v>
      </c>
    </row>
    <row r="1142" spans="1:37">
      <c r="A1142" s="4" t="s">
        <v>514</v>
      </c>
      <c r="B1142" s="4" t="s">
        <v>515</v>
      </c>
      <c r="C1142" s="4" t="s">
        <v>548</v>
      </c>
      <c r="D1142" s="4" t="s">
        <v>549</v>
      </c>
      <c r="E1142" s="4" t="s">
        <v>86</v>
      </c>
      <c r="F1142" s="4">
        <v>6</v>
      </c>
      <c r="G1142" s="4">
        <v>9</v>
      </c>
      <c r="H1142" s="4">
        <v>0</v>
      </c>
      <c r="I1142">
        <f t="shared" si="170"/>
        <v>15</v>
      </c>
      <c r="J1142">
        <f t="shared" si="171"/>
        <v>0.4</v>
      </c>
      <c r="K1142">
        <f t="shared" si="172"/>
        <v>0.6</v>
      </c>
      <c r="L1142">
        <f t="shared" si="173"/>
        <v>0</v>
      </c>
      <c r="M1142">
        <f>I1142*Diccionario!$B$36</f>
        <v>3.3300294117647053E-2</v>
      </c>
      <c r="N1142">
        <f>M1142*Diccionario!$B$37</f>
        <v>3.3633297058823525E-3</v>
      </c>
      <c r="O1142">
        <f>N1142*Diccionario!$B$38</f>
        <v>5.0449945588235286E-4</v>
      </c>
      <c r="P1142">
        <f>O1142*Diccionario!$B$39</f>
        <v>4.5404951029411761E-4</v>
      </c>
      <c r="Q1142">
        <f>P1142*Diccionario!$B$40</f>
        <v>1.8161980411764706E-4</v>
      </c>
      <c r="R1142">
        <f>Q1142*Diccionario!$B$41</f>
        <v>1.180528726764706E-4</v>
      </c>
      <c r="S1142">
        <f t="shared" si="174"/>
        <v>1.180528726764706E-4</v>
      </c>
      <c r="T1142">
        <f>I1142*Diccionario!$B$36</f>
        <v>3.3300294117647053E-2</v>
      </c>
      <c r="U1142">
        <f>T1142*Diccionario!$B$42</f>
        <v>3.3633297058823525E-3</v>
      </c>
      <c r="V1142">
        <f>U1142*Diccionario!$B$43</f>
        <v>2.8588302499999996E-3</v>
      </c>
      <c r="W1142">
        <f>V1142*Diccionario!$B$44</f>
        <v>5.4317774749999988E-4</v>
      </c>
      <c r="X1142">
        <f>W1142*Diccionario!$B$45</f>
        <v>2.1183932152499997E-4</v>
      </c>
      <c r="Y1142">
        <f>X1142*Diccionario!$B$46</f>
        <v>1.8853699615724998E-4</v>
      </c>
      <c r="Z1142">
        <f>Y1142*Diccionario!$B$47</f>
        <v>6.9758688578182488E-5</v>
      </c>
      <c r="AA1142">
        <f>Z1142*Diccionario!$B$48</f>
        <v>6.9758688578182488E-5</v>
      </c>
      <c r="AB1142">
        <f>AA1142*Diccionario!$B$49</f>
        <v>5.2319016433636866E-5</v>
      </c>
      <c r="AC1142">
        <f t="shared" si="175"/>
        <v>5.2319016433636866E-5</v>
      </c>
      <c r="AD1142">
        <f t="shared" si="176"/>
        <v>1.7037188911010748E-4</v>
      </c>
      <c r="AE1142">
        <f t="shared" si="177"/>
        <v>2.855035786350897E-7</v>
      </c>
      <c r="AF1142" t="e">
        <f ca="1">IF(AD1142="","",_xludf.RANK.EQ(AD1142,$AD$2:$AD$5513,0))</f>
        <v>#NAME?</v>
      </c>
      <c r="AH1142" t="str">
        <f t="shared" si="178"/>
        <v>Baja</v>
      </c>
      <c r="AI1142" t="s">
        <v>153</v>
      </c>
      <c r="AJ1142" t="str">
        <f>IFERROR(VLOOKUP(B1142,Maestro_Regionales!$A$2:$B$35,2,FALSE),"Otras zonas")</f>
        <v>Centro</v>
      </c>
      <c r="AK1142" t="str">
        <f t="shared" si="179"/>
        <v>EPS SANITAS | Centro</v>
      </c>
    </row>
    <row r="1143" spans="1:37">
      <c r="A1143" s="4" t="s">
        <v>514</v>
      </c>
      <c r="B1143" s="4" t="s">
        <v>515</v>
      </c>
      <c r="C1143" s="4" t="s">
        <v>550</v>
      </c>
      <c r="D1143" s="4" t="s">
        <v>551</v>
      </c>
      <c r="E1143" s="4" t="s">
        <v>89</v>
      </c>
      <c r="F1143" s="4">
        <v>101</v>
      </c>
      <c r="G1143" s="4">
        <v>4304</v>
      </c>
      <c r="H1143" s="4">
        <v>0</v>
      </c>
      <c r="I1143">
        <f t="shared" si="170"/>
        <v>4405</v>
      </c>
      <c r="J1143">
        <f t="shared" si="171"/>
        <v>2.292849035187287E-2</v>
      </c>
      <c r="K1143">
        <f t="shared" si="172"/>
        <v>0.97707150964812717</v>
      </c>
      <c r="L1143">
        <f t="shared" si="173"/>
        <v>0</v>
      </c>
      <c r="M1143">
        <f>I1143*Diccionario!$B$36</f>
        <v>9.7791863725490185</v>
      </c>
      <c r="N1143">
        <f>M1143*Diccionario!$B$37</f>
        <v>0.98769782362745095</v>
      </c>
      <c r="O1143">
        <f>N1143*Diccionario!$B$38</f>
        <v>0.14815467354411763</v>
      </c>
      <c r="P1143">
        <f>O1143*Diccionario!$B$39</f>
        <v>0.13333920618970588</v>
      </c>
      <c r="Q1143">
        <f>P1143*Diccionario!$B$40</f>
        <v>5.3335682475882357E-2</v>
      </c>
      <c r="R1143">
        <f>Q1143*Diccionario!$B$41</f>
        <v>3.4668193609323536E-2</v>
      </c>
      <c r="S1143">
        <f t="shared" si="174"/>
        <v>3.4668193609323536E-2</v>
      </c>
      <c r="T1143">
        <f>I1143*Diccionario!$B$36</f>
        <v>9.7791863725490185</v>
      </c>
      <c r="U1143">
        <f>T1143*Diccionario!$B$42</f>
        <v>0.98769782362745095</v>
      </c>
      <c r="V1143">
        <f>U1143*Diccionario!$B$43</f>
        <v>0.83954315008333324</v>
      </c>
      <c r="W1143">
        <f>V1143*Diccionario!$B$44</f>
        <v>0.15951319851583332</v>
      </c>
      <c r="X1143">
        <f>W1143*Diccionario!$B$45</f>
        <v>6.2210147421174998E-2</v>
      </c>
      <c r="Y1143">
        <f>X1143*Diccionario!$B$46</f>
        <v>5.5367031204845749E-2</v>
      </c>
      <c r="Z1143">
        <f>Y1143*Diccionario!$B$47</f>
        <v>2.0485801545792926E-2</v>
      </c>
      <c r="AA1143">
        <f>Z1143*Diccionario!$B$48</f>
        <v>2.0485801545792926E-2</v>
      </c>
      <c r="AB1143">
        <f>AA1143*Diccionario!$B$49</f>
        <v>1.5364351159344695E-2</v>
      </c>
      <c r="AC1143">
        <f t="shared" si="175"/>
        <v>1.5364351159344695E-2</v>
      </c>
      <c r="AD1143">
        <f t="shared" si="176"/>
        <v>5.0032544768668231E-2</v>
      </c>
      <c r="AE1143">
        <f t="shared" si="177"/>
        <v>8.3842884259171353E-5</v>
      </c>
      <c r="AF1143" t="e">
        <f ca="1">IF(AD1143="","",_xludf.RANK.EQ(AD1143,$AD$2:$AD$5513,0))</f>
        <v>#NAME?</v>
      </c>
      <c r="AH1143" t="str">
        <f t="shared" si="178"/>
        <v>Baja</v>
      </c>
      <c r="AI1143" t="s">
        <v>153</v>
      </c>
      <c r="AJ1143" t="str">
        <f>IFERROR(VLOOKUP(B1143,Maestro_Regionales!$A$2:$B$35,2,FALSE),"Otras zonas")</f>
        <v>Centro</v>
      </c>
      <c r="AK1143" t="str">
        <f t="shared" si="179"/>
        <v>PROTEGER EPS (ANTES CAJACOPI EPS) | Centro</v>
      </c>
    </row>
    <row r="1144" spans="1:37">
      <c r="A1144" s="4" t="s">
        <v>514</v>
      </c>
      <c r="B1144" s="4" t="s">
        <v>515</v>
      </c>
      <c r="C1144" s="4" t="s">
        <v>550</v>
      </c>
      <c r="D1144" s="4" t="s">
        <v>551</v>
      </c>
      <c r="E1144" s="4" t="s">
        <v>87</v>
      </c>
      <c r="F1144" s="4">
        <v>555</v>
      </c>
      <c r="G1144" s="4">
        <v>1780</v>
      </c>
      <c r="H1144" s="4">
        <v>0</v>
      </c>
      <c r="I1144">
        <f t="shared" si="170"/>
        <v>2335</v>
      </c>
      <c r="J1144">
        <f t="shared" si="171"/>
        <v>0.23768736616702354</v>
      </c>
      <c r="K1144">
        <f t="shared" si="172"/>
        <v>0.76231263383297643</v>
      </c>
      <c r="L1144">
        <f t="shared" si="173"/>
        <v>0</v>
      </c>
      <c r="M1144">
        <f>I1144*Diccionario!$B$36</f>
        <v>5.1837457843137251</v>
      </c>
      <c r="N1144">
        <f>M1144*Diccionario!$B$37</f>
        <v>0.52355832421568627</v>
      </c>
      <c r="O1144">
        <f>N1144*Diccionario!$B$38</f>
        <v>7.8533748632352934E-2</v>
      </c>
      <c r="P1144">
        <f>O1144*Diccionario!$B$39</f>
        <v>7.0680373769117649E-2</v>
      </c>
      <c r="Q1144">
        <f>P1144*Diccionario!$B$40</f>
        <v>2.827214950764706E-2</v>
      </c>
      <c r="R1144">
        <f>Q1144*Diccionario!$B$41</f>
        <v>1.837689717997059E-2</v>
      </c>
      <c r="S1144">
        <f t="shared" si="174"/>
        <v>1.837689717997059E-2</v>
      </c>
      <c r="T1144">
        <f>I1144*Diccionario!$B$36</f>
        <v>5.1837457843137251</v>
      </c>
      <c r="U1144">
        <f>T1144*Diccionario!$B$42</f>
        <v>0.52355832421568627</v>
      </c>
      <c r="V1144">
        <f>U1144*Diccionario!$B$43</f>
        <v>0.4450245755833333</v>
      </c>
      <c r="W1144">
        <f>V1144*Diccionario!$B$44</f>
        <v>8.4554669360833334E-2</v>
      </c>
      <c r="X1144">
        <f>W1144*Diccionario!$B$45</f>
        <v>3.2976321050725003E-2</v>
      </c>
      <c r="Y1144">
        <f>X1144*Diccionario!$B$46</f>
        <v>2.9348925735145255E-2</v>
      </c>
      <c r="Z1144">
        <f>Y1144*Diccionario!$B$47</f>
        <v>1.0859102522003745E-2</v>
      </c>
      <c r="AA1144">
        <f>Z1144*Diccionario!$B$48</f>
        <v>1.0859102522003745E-2</v>
      </c>
      <c r="AB1144">
        <f>AA1144*Diccionario!$B$49</f>
        <v>8.1443268915028094E-3</v>
      </c>
      <c r="AC1144">
        <f t="shared" si="175"/>
        <v>8.1443268915028094E-3</v>
      </c>
      <c r="AD1144">
        <f t="shared" si="176"/>
        <v>2.65212240714734E-2</v>
      </c>
      <c r="AE1144">
        <f t="shared" si="177"/>
        <v>4.4443390407528965E-5</v>
      </c>
      <c r="AF1144" t="e">
        <f ca="1">IF(AD1144="","",_xludf.RANK.EQ(AD1144,$AD$2:$AD$5513,0))</f>
        <v>#NAME?</v>
      </c>
      <c r="AH1144" t="str">
        <f t="shared" si="178"/>
        <v>Baja</v>
      </c>
      <c r="AI1144" t="s">
        <v>153</v>
      </c>
      <c r="AJ1144" t="str">
        <f>IFERROR(VLOOKUP(B1144,Maestro_Regionales!$A$2:$B$35,2,FALSE),"Otras zonas")</f>
        <v>Centro</v>
      </c>
      <c r="AK1144" t="str">
        <f t="shared" si="179"/>
        <v>NUEVA EPS | Centro</v>
      </c>
    </row>
    <row r="1145" spans="1:37">
      <c r="A1145" s="4" t="s">
        <v>514</v>
      </c>
      <c r="B1145" s="4" t="s">
        <v>515</v>
      </c>
      <c r="C1145" s="4" t="s">
        <v>550</v>
      </c>
      <c r="D1145" s="4" t="s">
        <v>551</v>
      </c>
      <c r="E1145" s="4" t="s">
        <v>90</v>
      </c>
      <c r="F1145" s="4">
        <v>0</v>
      </c>
      <c r="G1145" s="4">
        <v>0</v>
      </c>
      <c r="H1145" s="4">
        <v>176</v>
      </c>
      <c r="I1145">
        <f t="shared" si="170"/>
        <v>176</v>
      </c>
      <c r="J1145">
        <f t="shared" si="171"/>
        <v>0</v>
      </c>
      <c r="K1145">
        <f t="shared" si="172"/>
        <v>0</v>
      </c>
      <c r="L1145">
        <f t="shared" si="173"/>
        <v>1</v>
      </c>
      <c r="M1145">
        <f>I1145*Diccionario!$B$36</f>
        <v>0.39072345098039213</v>
      </c>
      <c r="N1145">
        <f>M1145*Diccionario!$B$37</f>
        <v>3.9463068549019605E-2</v>
      </c>
      <c r="O1145">
        <f>N1145*Diccionario!$B$38</f>
        <v>5.9194602823529402E-3</v>
      </c>
      <c r="P1145">
        <f>O1145*Diccionario!$B$39</f>
        <v>5.3275142541176464E-3</v>
      </c>
      <c r="Q1145">
        <f>P1145*Diccionario!$B$40</f>
        <v>2.1310057016470586E-3</v>
      </c>
      <c r="R1145">
        <f>Q1145*Diccionario!$B$41</f>
        <v>1.3851537060705881E-3</v>
      </c>
      <c r="S1145">
        <f t="shared" si="174"/>
        <v>1.3851537060705881E-3</v>
      </c>
      <c r="T1145">
        <f>I1145*Diccionario!$B$36</f>
        <v>0.39072345098039213</v>
      </c>
      <c r="U1145">
        <f>T1145*Diccionario!$B$42</f>
        <v>3.9463068549019605E-2</v>
      </c>
      <c r="V1145">
        <f>U1145*Diccionario!$B$43</f>
        <v>3.3543608266666664E-2</v>
      </c>
      <c r="W1145">
        <f>V1145*Diccionario!$B$44</f>
        <v>6.3732855706666661E-3</v>
      </c>
      <c r="X1145">
        <f>W1145*Diccionario!$B$45</f>
        <v>2.4855813725599999E-3</v>
      </c>
      <c r="Y1145">
        <f>X1145*Diccionario!$B$46</f>
        <v>2.2121674215783999E-3</v>
      </c>
      <c r="Z1145">
        <f>Y1145*Diccionario!$B$47</f>
        <v>8.1850194598400794E-4</v>
      </c>
      <c r="AA1145">
        <f>Z1145*Diccionario!$B$48</f>
        <v>8.1850194598400794E-4</v>
      </c>
      <c r="AB1145">
        <f>AA1145*Diccionario!$B$49</f>
        <v>6.1387645948800598E-4</v>
      </c>
      <c r="AC1145">
        <f t="shared" si="175"/>
        <v>6.1387645948800598E-4</v>
      </c>
      <c r="AD1145">
        <f t="shared" si="176"/>
        <v>1.9990301655585943E-3</v>
      </c>
      <c r="AE1145">
        <f t="shared" si="177"/>
        <v>3.3499086559850524E-6</v>
      </c>
      <c r="AF1145" t="e">
        <f ca="1">IF(AD1145="","",_xludf.RANK.EQ(AD1145,$AD$2:$AD$5513,0))</f>
        <v>#NAME?</v>
      </c>
      <c r="AH1145" t="str">
        <f t="shared" si="178"/>
        <v>Baja</v>
      </c>
      <c r="AI1145" t="s">
        <v>153</v>
      </c>
      <c r="AJ1145" t="str">
        <f>IFERROR(VLOOKUP(B1145,Maestro_Regionales!$A$2:$B$35,2,FALSE),"Otras zonas")</f>
        <v>Centro</v>
      </c>
      <c r="AK1145" t="str">
        <f t="shared" si="179"/>
        <v>REGIMEN DE EXCEPCION | Centro</v>
      </c>
    </row>
    <row r="1146" spans="1:37">
      <c r="A1146" s="4" t="s">
        <v>514</v>
      </c>
      <c r="B1146" s="4" t="s">
        <v>515</v>
      </c>
      <c r="C1146" s="4" t="s">
        <v>550</v>
      </c>
      <c r="D1146" s="4" t="s">
        <v>551</v>
      </c>
      <c r="E1146" s="4" t="s">
        <v>86</v>
      </c>
      <c r="F1146" s="4">
        <v>11</v>
      </c>
      <c r="G1146" s="4">
        <v>12</v>
      </c>
      <c r="H1146" s="4">
        <v>0</v>
      </c>
      <c r="I1146">
        <f t="shared" si="170"/>
        <v>23</v>
      </c>
      <c r="J1146">
        <f t="shared" si="171"/>
        <v>0.47826086956521741</v>
      </c>
      <c r="K1146">
        <f t="shared" si="172"/>
        <v>0.52173913043478259</v>
      </c>
      <c r="L1146">
        <f t="shared" si="173"/>
        <v>0</v>
      </c>
      <c r="M1146">
        <f>I1146*Diccionario!$B$36</f>
        <v>5.106045098039215E-2</v>
      </c>
      <c r="N1146">
        <f>M1146*Diccionario!$B$37</f>
        <v>5.1571055490196071E-3</v>
      </c>
      <c r="O1146">
        <f>N1146*Diccionario!$B$38</f>
        <v>7.7356583235294106E-4</v>
      </c>
      <c r="P1146">
        <f>O1146*Diccionario!$B$39</f>
        <v>6.9620924911764702E-4</v>
      </c>
      <c r="Q1146">
        <f>P1146*Diccionario!$B$40</f>
        <v>2.7848369964705882E-4</v>
      </c>
      <c r="R1146">
        <f>Q1146*Diccionario!$B$41</f>
        <v>1.8101440477058823E-4</v>
      </c>
      <c r="S1146">
        <f t="shared" si="174"/>
        <v>1.8101440477058823E-4</v>
      </c>
      <c r="T1146">
        <f>I1146*Diccionario!$B$36</f>
        <v>5.106045098039215E-2</v>
      </c>
      <c r="U1146">
        <f>T1146*Diccionario!$B$42</f>
        <v>5.1571055490196071E-3</v>
      </c>
      <c r="V1146">
        <f>U1146*Diccionario!$B$43</f>
        <v>4.3835397166666658E-3</v>
      </c>
      <c r="W1146">
        <f>V1146*Diccionario!$B$44</f>
        <v>8.3287254616666649E-4</v>
      </c>
      <c r="X1146">
        <f>W1146*Diccionario!$B$45</f>
        <v>3.2482029300499995E-4</v>
      </c>
      <c r="Y1146">
        <f>X1146*Diccionario!$B$46</f>
        <v>2.8909006077444996E-4</v>
      </c>
      <c r="Z1146">
        <f>Y1146*Diccionario!$B$47</f>
        <v>1.0696332248654649E-4</v>
      </c>
      <c r="AA1146">
        <f>Z1146*Diccionario!$B$48</f>
        <v>1.0696332248654649E-4</v>
      </c>
      <c r="AB1146">
        <f>AA1146*Diccionario!$B$49</f>
        <v>8.0222491864909864E-5</v>
      </c>
      <c r="AC1146">
        <f t="shared" si="175"/>
        <v>8.0222491864909864E-5</v>
      </c>
      <c r="AD1146">
        <f t="shared" si="176"/>
        <v>2.6123689663549808E-4</v>
      </c>
      <c r="AE1146">
        <f t="shared" si="177"/>
        <v>4.3777215390713746E-7</v>
      </c>
      <c r="AF1146" t="e">
        <f ca="1">IF(AD1146="","",_xludf.RANK.EQ(AD1146,$AD$2:$AD$5513,0))</f>
        <v>#NAME?</v>
      </c>
      <c r="AH1146" t="str">
        <f t="shared" si="178"/>
        <v>Baja</v>
      </c>
      <c r="AI1146" t="s">
        <v>153</v>
      </c>
      <c r="AJ1146" t="str">
        <f>IFERROR(VLOOKUP(B1146,Maestro_Regionales!$A$2:$B$35,2,FALSE),"Otras zonas")</f>
        <v>Centro</v>
      </c>
      <c r="AK1146" t="str">
        <f t="shared" si="179"/>
        <v>EPS SANITAS | Centro</v>
      </c>
    </row>
    <row r="1147" spans="1:37">
      <c r="A1147" s="4" t="s">
        <v>514</v>
      </c>
      <c r="B1147" s="4" t="s">
        <v>515</v>
      </c>
      <c r="C1147" s="4" t="s">
        <v>552</v>
      </c>
      <c r="D1147" s="4" t="s">
        <v>553</v>
      </c>
      <c r="E1147" s="4" t="s">
        <v>88</v>
      </c>
      <c r="F1147" s="4">
        <v>146</v>
      </c>
      <c r="G1147" s="4">
        <v>3343</v>
      </c>
      <c r="H1147" s="4">
        <v>0</v>
      </c>
      <c r="I1147">
        <f t="shared" si="170"/>
        <v>3489</v>
      </c>
      <c r="J1147">
        <f t="shared" si="171"/>
        <v>4.184580108913729E-2</v>
      </c>
      <c r="K1147">
        <f t="shared" si="172"/>
        <v>0.95815419891086273</v>
      </c>
      <c r="L1147">
        <f t="shared" si="173"/>
        <v>0</v>
      </c>
      <c r="M1147">
        <f>I1147*Diccionario!$B$36</f>
        <v>7.7456484117647051</v>
      </c>
      <c r="N1147">
        <f>M1147*Diccionario!$B$37</f>
        <v>0.78231048958823524</v>
      </c>
      <c r="O1147">
        <f>N1147*Diccionario!$B$38</f>
        <v>0.11734657343823528</v>
      </c>
      <c r="P1147">
        <f>O1147*Diccionario!$B$39</f>
        <v>0.10561191609441176</v>
      </c>
      <c r="Q1147">
        <f>P1147*Diccionario!$B$40</f>
        <v>4.2244766437764703E-2</v>
      </c>
      <c r="R1147">
        <f>Q1147*Diccionario!$B$41</f>
        <v>2.7459098184547056E-2</v>
      </c>
      <c r="S1147">
        <f t="shared" si="174"/>
        <v>2.7459098184547056E-2</v>
      </c>
      <c r="T1147">
        <f>I1147*Diccionario!$B$36</f>
        <v>7.7456484117647051</v>
      </c>
      <c r="U1147">
        <f>T1147*Diccionario!$B$42</f>
        <v>0.78231048958823524</v>
      </c>
      <c r="V1147">
        <f>U1147*Diccionario!$B$43</f>
        <v>0.66496391614999995</v>
      </c>
      <c r="W1147">
        <f>V1147*Diccionario!$B$44</f>
        <v>0.1263431440685</v>
      </c>
      <c r="X1147">
        <f>W1147*Diccionario!$B$45</f>
        <v>4.9273826186715004E-2</v>
      </c>
      <c r="Y1147">
        <f>X1147*Diccionario!$B$46</f>
        <v>4.3853705306176355E-2</v>
      </c>
      <c r="Z1147">
        <f>Y1147*Diccionario!$B$47</f>
        <v>1.622587096328525E-2</v>
      </c>
      <c r="AA1147">
        <f>Z1147*Diccionario!$B$48</f>
        <v>1.622587096328525E-2</v>
      </c>
      <c r="AB1147">
        <f>AA1147*Diccionario!$B$49</f>
        <v>1.2169403222463938E-2</v>
      </c>
      <c r="AC1147">
        <f t="shared" si="175"/>
        <v>1.2169403222463938E-2</v>
      </c>
      <c r="AD1147">
        <f t="shared" si="176"/>
        <v>3.9628501407010991E-2</v>
      </c>
      <c r="AE1147">
        <f t="shared" si="177"/>
        <v>6.640813239052185E-5</v>
      </c>
      <c r="AF1147" t="e">
        <f ca="1">IF(AD1147="","",_xludf.RANK.EQ(AD1147,$AD$2:$AD$5513,0))</f>
        <v>#NAME?</v>
      </c>
      <c r="AH1147" t="str">
        <f t="shared" si="178"/>
        <v>Baja</v>
      </c>
      <c r="AI1147" t="s">
        <v>153</v>
      </c>
      <c r="AJ1147" t="str">
        <f>IFERROR(VLOOKUP(B1147,Maestro_Regionales!$A$2:$B$35,2,FALSE),"Otras zonas")</f>
        <v>Centro</v>
      </c>
      <c r="AK1147" t="str">
        <f t="shared" si="179"/>
        <v>COOSALUD EPS | Centro</v>
      </c>
    </row>
    <row r="1148" spans="1:37">
      <c r="A1148" s="4" t="s">
        <v>514</v>
      </c>
      <c r="B1148" s="4" t="s">
        <v>515</v>
      </c>
      <c r="C1148" s="4" t="s">
        <v>552</v>
      </c>
      <c r="D1148" s="4" t="s">
        <v>553</v>
      </c>
      <c r="E1148" s="4" t="s">
        <v>87</v>
      </c>
      <c r="F1148" s="4">
        <v>221</v>
      </c>
      <c r="G1148" s="4">
        <v>1223</v>
      </c>
      <c r="H1148" s="4">
        <v>0</v>
      </c>
      <c r="I1148">
        <f t="shared" si="170"/>
        <v>1444</v>
      </c>
      <c r="J1148">
        <f t="shared" si="171"/>
        <v>0.15304709141274239</v>
      </c>
      <c r="K1148">
        <f t="shared" si="172"/>
        <v>0.84695290858725758</v>
      </c>
      <c r="L1148">
        <f t="shared" si="173"/>
        <v>0</v>
      </c>
      <c r="M1148">
        <f>I1148*Diccionario!$B$36</f>
        <v>3.20570831372549</v>
      </c>
      <c r="N1148">
        <f>M1148*Diccionario!$B$37</f>
        <v>0.32377653968627451</v>
      </c>
      <c r="O1148">
        <f>N1148*Diccionario!$B$38</f>
        <v>4.8566480952941173E-2</v>
      </c>
      <c r="P1148">
        <f>O1148*Diccionario!$B$39</f>
        <v>4.3709832857647055E-2</v>
      </c>
      <c r="Q1148">
        <f>P1148*Diccionario!$B$40</f>
        <v>1.7483933143058822E-2</v>
      </c>
      <c r="R1148">
        <f>Q1148*Diccionario!$B$41</f>
        <v>1.1364556542988234E-2</v>
      </c>
      <c r="S1148">
        <f t="shared" si="174"/>
        <v>1.1364556542988234E-2</v>
      </c>
      <c r="T1148">
        <f>I1148*Diccionario!$B$36</f>
        <v>3.20570831372549</v>
      </c>
      <c r="U1148">
        <f>T1148*Diccionario!$B$42</f>
        <v>0.32377653968627451</v>
      </c>
      <c r="V1148">
        <f>U1148*Diccionario!$B$43</f>
        <v>0.27521005873333332</v>
      </c>
      <c r="W1148">
        <f>V1148*Diccionario!$B$44</f>
        <v>5.2289911159333333E-2</v>
      </c>
      <c r="X1148">
        <f>W1148*Diccionario!$B$45</f>
        <v>2.039306535214E-2</v>
      </c>
      <c r="Y1148">
        <f>X1148*Diccionario!$B$46</f>
        <v>1.8149828163404599E-2</v>
      </c>
      <c r="Z1148">
        <f>Y1148*Diccionario!$B$47</f>
        <v>6.7154364204597018E-3</v>
      </c>
      <c r="AA1148">
        <f>Z1148*Diccionario!$B$48</f>
        <v>6.7154364204597018E-3</v>
      </c>
      <c r="AB1148">
        <f>AA1148*Diccionario!$B$49</f>
        <v>5.0365773153447767E-3</v>
      </c>
      <c r="AC1148">
        <f t="shared" si="175"/>
        <v>5.0365773153447767E-3</v>
      </c>
      <c r="AD1148">
        <f t="shared" si="176"/>
        <v>1.6401133858333011E-2</v>
      </c>
      <c r="AE1148">
        <f t="shared" si="177"/>
        <v>2.7484477836604631E-5</v>
      </c>
      <c r="AF1148" t="e">
        <f ca="1">IF(AD1148="","",_xludf.RANK.EQ(AD1148,$AD$2:$AD$5513,0))</f>
        <v>#NAME?</v>
      </c>
      <c r="AH1148" t="str">
        <f t="shared" si="178"/>
        <v>Baja</v>
      </c>
      <c r="AI1148" t="s">
        <v>153</v>
      </c>
      <c r="AJ1148" t="str">
        <f>IFERROR(VLOOKUP(B1148,Maestro_Regionales!$A$2:$B$35,2,FALSE),"Otras zonas")</f>
        <v>Centro</v>
      </c>
      <c r="AK1148" t="str">
        <f t="shared" si="179"/>
        <v>NUEVA EPS | Centro</v>
      </c>
    </row>
    <row r="1149" spans="1:37">
      <c r="A1149" s="4" t="s">
        <v>514</v>
      </c>
      <c r="B1149" s="4" t="s">
        <v>515</v>
      </c>
      <c r="C1149" s="4" t="s">
        <v>552</v>
      </c>
      <c r="D1149" s="4" t="s">
        <v>553</v>
      </c>
      <c r="E1149" s="4" t="s">
        <v>89</v>
      </c>
      <c r="F1149" s="4">
        <v>3</v>
      </c>
      <c r="G1149" s="4">
        <v>221</v>
      </c>
      <c r="H1149" s="4">
        <v>0</v>
      </c>
      <c r="I1149">
        <f t="shared" si="170"/>
        <v>224</v>
      </c>
      <c r="J1149">
        <f t="shared" si="171"/>
        <v>1.3392857142857142E-2</v>
      </c>
      <c r="K1149">
        <f t="shared" si="172"/>
        <v>0.9866071428571429</v>
      </c>
      <c r="L1149">
        <f t="shared" si="173"/>
        <v>0</v>
      </c>
      <c r="M1149">
        <f>I1149*Diccionario!$B$36</f>
        <v>0.49728439215686271</v>
      </c>
      <c r="N1149">
        <f>M1149*Diccionario!$B$37</f>
        <v>5.0225723607843137E-2</v>
      </c>
      <c r="O1149">
        <f>N1149*Diccionario!$B$38</f>
        <v>7.53385854117647E-3</v>
      </c>
      <c r="P1149">
        <f>O1149*Diccionario!$B$39</f>
        <v>6.7804726870588231E-3</v>
      </c>
      <c r="Q1149">
        <f>P1149*Diccionario!$B$40</f>
        <v>2.7121890748235296E-3</v>
      </c>
      <c r="R1149">
        <f>Q1149*Diccionario!$B$41</f>
        <v>1.7629228986352943E-3</v>
      </c>
      <c r="S1149">
        <f t="shared" si="174"/>
        <v>1.7629228986352943E-3</v>
      </c>
      <c r="T1149">
        <f>I1149*Diccionario!$B$36</f>
        <v>0.49728439215686271</v>
      </c>
      <c r="U1149">
        <f>T1149*Diccionario!$B$42</f>
        <v>5.0225723607843137E-2</v>
      </c>
      <c r="V1149">
        <f>U1149*Diccionario!$B$43</f>
        <v>4.2691865066666668E-2</v>
      </c>
      <c r="W1149">
        <f>V1149*Diccionario!$B$44</f>
        <v>8.1114543626666664E-3</v>
      </c>
      <c r="X1149">
        <f>W1149*Diccionario!$B$45</f>
        <v>3.1634672014400002E-3</v>
      </c>
      <c r="Y1149">
        <f>X1149*Diccionario!$B$46</f>
        <v>2.8154858092816E-3</v>
      </c>
      <c r="Z1149">
        <f>Y1149*Diccionario!$B$47</f>
        <v>1.0417297494341919E-3</v>
      </c>
      <c r="AA1149">
        <f>Z1149*Diccionario!$B$48</f>
        <v>1.0417297494341919E-3</v>
      </c>
      <c r="AB1149">
        <f>AA1149*Diccionario!$B$49</f>
        <v>7.81297312075644E-4</v>
      </c>
      <c r="AC1149">
        <f t="shared" si="175"/>
        <v>7.81297312075644E-4</v>
      </c>
      <c r="AD1149">
        <f t="shared" si="176"/>
        <v>2.5442202107109381E-3</v>
      </c>
      <c r="AE1149">
        <f t="shared" si="177"/>
        <v>4.2635201076173389E-6</v>
      </c>
      <c r="AF1149" t="e">
        <f ca="1">IF(AD1149="","",_xludf.RANK.EQ(AD1149,$AD$2:$AD$5513,0))</f>
        <v>#NAME?</v>
      </c>
      <c r="AH1149" t="str">
        <f t="shared" si="178"/>
        <v>Baja</v>
      </c>
      <c r="AI1149" t="s">
        <v>153</v>
      </c>
      <c r="AJ1149" t="str">
        <f>IFERROR(VLOOKUP(B1149,Maestro_Regionales!$A$2:$B$35,2,FALSE),"Otras zonas")</f>
        <v>Centro</v>
      </c>
      <c r="AK1149" t="str">
        <f t="shared" si="179"/>
        <v>PROTEGER EPS (ANTES CAJACOPI EPS) | Centro</v>
      </c>
    </row>
    <row r="1150" spans="1:37">
      <c r="A1150" s="4" t="s">
        <v>514</v>
      </c>
      <c r="B1150" s="4" t="s">
        <v>515</v>
      </c>
      <c r="C1150" s="4" t="s">
        <v>552</v>
      </c>
      <c r="D1150" s="4" t="s">
        <v>553</v>
      </c>
      <c r="E1150" s="4" t="s">
        <v>90</v>
      </c>
      <c r="F1150" s="4">
        <v>0</v>
      </c>
      <c r="G1150" s="4">
        <v>0</v>
      </c>
      <c r="H1150" s="4">
        <v>68</v>
      </c>
      <c r="I1150">
        <f t="shared" si="170"/>
        <v>68</v>
      </c>
      <c r="J1150">
        <f t="shared" si="171"/>
        <v>0</v>
      </c>
      <c r="K1150">
        <f t="shared" si="172"/>
        <v>0</v>
      </c>
      <c r="L1150">
        <f t="shared" si="173"/>
        <v>1</v>
      </c>
      <c r="M1150">
        <f>I1150*Diccionario!$B$36</f>
        <v>0.15096133333333334</v>
      </c>
      <c r="N1150">
        <f>M1150*Diccionario!$B$37</f>
        <v>1.5247094666666667E-2</v>
      </c>
      <c r="O1150">
        <f>N1150*Diccionario!$B$38</f>
        <v>2.2870642000000002E-3</v>
      </c>
      <c r="P1150">
        <f>O1150*Diccionario!$B$39</f>
        <v>2.0583577800000002E-3</v>
      </c>
      <c r="Q1150">
        <f>P1150*Diccionario!$B$40</f>
        <v>8.2334311200000013E-4</v>
      </c>
      <c r="R1150">
        <f>Q1150*Diccionario!$B$41</f>
        <v>5.3517302280000007E-4</v>
      </c>
      <c r="S1150">
        <f t="shared" si="174"/>
        <v>5.3517302280000007E-4</v>
      </c>
      <c r="T1150">
        <f>I1150*Diccionario!$B$36</f>
        <v>0.15096133333333334</v>
      </c>
      <c r="U1150">
        <f>T1150*Diccionario!$B$42</f>
        <v>1.5247094666666667E-2</v>
      </c>
      <c r="V1150">
        <f>U1150*Diccionario!$B$43</f>
        <v>1.2960030466666666E-2</v>
      </c>
      <c r="W1150">
        <f>V1150*Diccionario!$B$44</f>
        <v>2.4624057886666667E-3</v>
      </c>
      <c r="X1150">
        <f>W1150*Diccionario!$B$45</f>
        <v>9.6033825758000001E-4</v>
      </c>
      <c r="Y1150">
        <f>X1150*Diccionario!$B$46</f>
        <v>8.5470104924620003E-4</v>
      </c>
      <c r="Z1150">
        <f>Y1150*Diccionario!$B$47</f>
        <v>3.16239388221094E-4</v>
      </c>
      <c r="AA1150">
        <f>Z1150*Diccionario!$B$48</f>
        <v>3.16239388221094E-4</v>
      </c>
      <c r="AB1150">
        <f>AA1150*Diccionario!$B$49</f>
        <v>2.371795411658205E-4</v>
      </c>
      <c r="AC1150">
        <f t="shared" si="175"/>
        <v>2.371795411658205E-4</v>
      </c>
      <c r="AD1150">
        <f t="shared" si="176"/>
        <v>7.7235256396582057E-4</v>
      </c>
      <c r="AE1150">
        <f t="shared" si="177"/>
        <v>1.2942828898124068E-6</v>
      </c>
      <c r="AF1150" t="e">
        <f ca="1">IF(AD1150="","",_xludf.RANK.EQ(AD1150,$AD$2:$AD$5513,0))</f>
        <v>#NAME?</v>
      </c>
      <c r="AH1150" t="str">
        <f t="shared" si="178"/>
        <v>Baja</v>
      </c>
      <c r="AI1150" t="s">
        <v>153</v>
      </c>
      <c r="AJ1150" t="str">
        <f>IFERROR(VLOOKUP(B1150,Maestro_Regionales!$A$2:$B$35,2,FALSE),"Otras zonas")</f>
        <v>Centro</v>
      </c>
      <c r="AK1150" t="str">
        <f t="shared" si="179"/>
        <v>REGIMEN DE EXCEPCION | Centro</v>
      </c>
    </row>
    <row r="1151" spans="1:37">
      <c r="A1151" s="4" t="s">
        <v>514</v>
      </c>
      <c r="B1151" s="4" t="s">
        <v>515</v>
      </c>
      <c r="C1151" s="4" t="s">
        <v>554</v>
      </c>
      <c r="D1151" s="4" t="s">
        <v>555</v>
      </c>
      <c r="E1151" s="4" t="s">
        <v>86</v>
      </c>
      <c r="F1151" s="4">
        <v>240</v>
      </c>
      <c r="G1151" s="4">
        <v>1227</v>
      </c>
      <c r="H1151" s="4">
        <v>0</v>
      </c>
      <c r="I1151">
        <f t="shared" si="170"/>
        <v>1467</v>
      </c>
      <c r="J1151">
        <f t="shared" si="171"/>
        <v>0.16359918200408999</v>
      </c>
      <c r="K1151">
        <f t="shared" si="172"/>
        <v>0.83640081799591004</v>
      </c>
      <c r="L1151">
        <f t="shared" si="173"/>
        <v>0</v>
      </c>
      <c r="M1151">
        <f>I1151*Diccionario!$B$36</f>
        <v>3.2567687647058823</v>
      </c>
      <c r="N1151">
        <f>M1151*Diccionario!$B$37</f>
        <v>0.32893364523529411</v>
      </c>
      <c r="O1151">
        <f>N1151*Diccionario!$B$38</f>
        <v>4.9340046785294113E-2</v>
      </c>
      <c r="P1151">
        <f>O1151*Diccionario!$B$39</f>
        <v>4.4406042106764701E-2</v>
      </c>
      <c r="Q1151">
        <f>P1151*Diccionario!$B$40</f>
        <v>1.776241684270588E-2</v>
      </c>
      <c r="R1151">
        <f>Q1151*Diccionario!$B$41</f>
        <v>1.1545570947758823E-2</v>
      </c>
      <c r="S1151">
        <f t="shared" si="174"/>
        <v>1.1545570947758823E-2</v>
      </c>
      <c r="T1151">
        <f>I1151*Diccionario!$B$36</f>
        <v>3.2567687647058823</v>
      </c>
      <c r="U1151">
        <f>T1151*Diccionario!$B$42</f>
        <v>0.32893364523529411</v>
      </c>
      <c r="V1151">
        <f>U1151*Diccionario!$B$43</f>
        <v>0.27959359844999998</v>
      </c>
      <c r="W1151">
        <f>V1151*Diccionario!$B$44</f>
        <v>5.3122783705499999E-2</v>
      </c>
      <c r="X1151">
        <f>W1151*Diccionario!$B$45</f>
        <v>2.0717885645145002E-2</v>
      </c>
      <c r="Y1151">
        <f>X1151*Diccionario!$B$46</f>
        <v>1.8438918224179052E-2</v>
      </c>
      <c r="Z1151">
        <f>Y1151*Diccionario!$B$47</f>
        <v>6.8223997429462495E-3</v>
      </c>
      <c r="AA1151">
        <f>Z1151*Diccionario!$B$48</f>
        <v>6.8223997429462495E-3</v>
      </c>
      <c r="AB1151">
        <f>AA1151*Diccionario!$B$49</f>
        <v>5.1167998072096871E-3</v>
      </c>
      <c r="AC1151">
        <f t="shared" si="175"/>
        <v>5.1167998072096871E-3</v>
      </c>
      <c r="AD1151">
        <f t="shared" si="176"/>
        <v>1.6662370754968511E-2</v>
      </c>
      <c r="AE1151">
        <f t="shared" si="177"/>
        <v>2.7922249990511773E-5</v>
      </c>
      <c r="AF1151" t="e">
        <f ca="1">IF(AD1151="","",_xludf.RANK.EQ(AD1151,$AD$2:$AD$5513,0))</f>
        <v>#NAME?</v>
      </c>
      <c r="AH1151" t="str">
        <f t="shared" si="178"/>
        <v>Baja</v>
      </c>
      <c r="AI1151" t="s">
        <v>153</v>
      </c>
      <c r="AJ1151" t="str">
        <f>IFERROR(VLOOKUP(B1151,Maestro_Regionales!$A$2:$B$35,2,FALSE),"Otras zonas")</f>
        <v>Centro</v>
      </c>
      <c r="AK1151" t="str">
        <f t="shared" si="179"/>
        <v>EPS SANITAS | Centro</v>
      </c>
    </row>
    <row r="1152" spans="1:37">
      <c r="A1152" s="4" t="s">
        <v>514</v>
      </c>
      <c r="B1152" s="4" t="s">
        <v>515</v>
      </c>
      <c r="C1152" s="4" t="s">
        <v>554</v>
      </c>
      <c r="D1152" s="4" t="s">
        <v>555</v>
      </c>
      <c r="E1152" s="4" t="s">
        <v>87</v>
      </c>
      <c r="F1152" s="4">
        <v>203</v>
      </c>
      <c r="G1152" s="4">
        <v>698</v>
      </c>
      <c r="H1152" s="4">
        <v>0</v>
      </c>
      <c r="I1152">
        <f t="shared" si="170"/>
        <v>901</v>
      </c>
      <c r="J1152">
        <f t="shared" si="171"/>
        <v>0.22530521642619311</v>
      </c>
      <c r="K1152">
        <f t="shared" si="172"/>
        <v>0.77469478357380683</v>
      </c>
      <c r="L1152">
        <f t="shared" si="173"/>
        <v>0</v>
      </c>
      <c r="M1152">
        <f>I1152*Diccionario!$B$36</f>
        <v>2.0002376666666666</v>
      </c>
      <c r="N1152">
        <f>M1152*Diccionario!$B$37</f>
        <v>0.20202400433333334</v>
      </c>
      <c r="O1152">
        <f>N1152*Diccionario!$B$38</f>
        <v>3.0303600649999998E-2</v>
      </c>
      <c r="P1152">
        <f>O1152*Diccionario!$B$39</f>
        <v>2.7273240585000001E-2</v>
      </c>
      <c r="Q1152">
        <f>P1152*Diccionario!$B$40</f>
        <v>1.0909296234000001E-2</v>
      </c>
      <c r="R1152">
        <f>Q1152*Diccionario!$B$41</f>
        <v>7.0910425521000008E-3</v>
      </c>
      <c r="S1152">
        <f t="shared" si="174"/>
        <v>7.0910425521000008E-3</v>
      </c>
      <c r="T1152">
        <f>I1152*Diccionario!$B$36</f>
        <v>2.0002376666666666</v>
      </c>
      <c r="U1152">
        <f>T1152*Diccionario!$B$42</f>
        <v>0.20202400433333334</v>
      </c>
      <c r="V1152">
        <f>U1152*Diccionario!$B$43</f>
        <v>0.17172040368333333</v>
      </c>
      <c r="W1152">
        <f>V1152*Diccionario!$B$44</f>
        <v>3.2626876699833329E-2</v>
      </c>
      <c r="X1152">
        <f>W1152*Diccionario!$B$45</f>
        <v>1.2724481912934999E-2</v>
      </c>
      <c r="Y1152">
        <f>X1152*Diccionario!$B$46</f>
        <v>1.1324788902512149E-2</v>
      </c>
      <c r="Z1152">
        <f>Y1152*Diccionario!$B$47</f>
        <v>4.190171893929495E-3</v>
      </c>
      <c r="AA1152">
        <f>Z1152*Diccionario!$B$48</f>
        <v>4.190171893929495E-3</v>
      </c>
      <c r="AB1152">
        <f>AA1152*Diccionario!$B$49</f>
        <v>3.142628920447121E-3</v>
      </c>
      <c r="AC1152">
        <f t="shared" si="175"/>
        <v>3.142628920447121E-3</v>
      </c>
      <c r="AD1152">
        <f t="shared" si="176"/>
        <v>1.0233671472547123E-2</v>
      </c>
      <c r="AE1152">
        <f t="shared" si="177"/>
        <v>1.7149248290014387E-5</v>
      </c>
      <c r="AF1152" t="e">
        <f ca="1">IF(AD1152="","",_xludf.RANK.EQ(AD1152,$AD$2:$AD$5513,0))</f>
        <v>#NAME?</v>
      </c>
      <c r="AH1152" t="str">
        <f t="shared" si="178"/>
        <v>Baja</v>
      </c>
      <c r="AI1152" t="s">
        <v>153</v>
      </c>
      <c r="AJ1152" t="str">
        <f>IFERROR(VLOOKUP(B1152,Maestro_Regionales!$A$2:$B$35,2,FALSE),"Otras zonas")</f>
        <v>Centro</v>
      </c>
      <c r="AK1152" t="str">
        <f t="shared" si="179"/>
        <v>NUEVA EPS | Centro</v>
      </c>
    </row>
    <row r="1153" spans="1:37">
      <c r="A1153" s="4" t="s">
        <v>514</v>
      </c>
      <c r="B1153" s="4" t="s">
        <v>515</v>
      </c>
      <c r="C1153" s="4" t="s">
        <v>554</v>
      </c>
      <c r="D1153" s="4" t="s">
        <v>555</v>
      </c>
      <c r="E1153" s="4" t="s">
        <v>90</v>
      </c>
      <c r="F1153" s="4">
        <v>0</v>
      </c>
      <c r="G1153" s="4">
        <v>0</v>
      </c>
      <c r="H1153" s="4">
        <v>14</v>
      </c>
      <c r="I1153">
        <f t="shared" si="170"/>
        <v>14</v>
      </c>
      <c r="J1153">
        <f t="shared" si="171"/>
        <v>0</v>
      </c>
      <c r="K1153">
        <f t="shared" si="172"/>
        <v>0</v>
      </c>
      <c r="L1153">
        <f t="shared" si="173"/>
        <v>1</v>
      </c>
      <c r="M1153">
        <f>I1153*Diccionario!$B$36</f>
        <v>3.1080274509803919E-2</v>
      </c>
      <c r="N1153">
        <f>M1153*Diccionario!$B$37</f>
        <v>3.1391077254901961E-3</v>
      </c>
      <c r="O1153">
        <f>N1153*Diccionario!$B$38</f>
        <v>4.7086615882352938E-4</v>
      </c>
      <c r="P1153">
        <f>O1153*Diccionario!$B$39</f>
        <v>4.2377954294117644E-4</v>
      </c>
      <c r="Q1153">
        <f>P1153*Diccionario!$B$40</f>
        <v>1.695118171764706E-4</v>
      </c>
      <c r="R1153">
        <f>Q1153*Diccionario!$B$41</f>
        <v>1.1018268116470589E-4</v>
      </c>
      <c r="S1153">
        <f t="shared" si="174"/>
        <v>1.1018268116470589E-4</v>
      </c>
      <c r="T1153">
        <f>I1153*Diccionario!$B$36</f>
        <v>3.1080274509803919E-2</v>
      </c>
      <c r="U1153">
        <f>T1153*Diccionario!$B$42</f>
        <v>3.1391077254901961E-3</v>
      </c>
      <c r="V1153">
        <f>U1153*Diccionario!$B$43</f>
        <v>2.6682415666666667E-3</v>
      </c>
      <c r="W1153">
        <f>V1153*Diccionario!$B$44</f>
        <v>5.0696589766666665E-4</v>
      </c>
      <c r="X1153">
        <f>W1153*Diccionario!$B$45</f>
        <v>1.9771670009000001E-4</v>
      </c>
      <c r="Y1153">
        <f>X1153*Diccionario!$B$46</f>
        <v>1.759678630801E-4</v>
      </c>
      <c r="Z1153">
        <f>Y1153*Diccionario!$B$47</f>
        <v>6.5108109339636995E-5</v>
      </c>
      <c r="AA1153">
        <f>Z1153*Diccionario!$B$48</f>
        <v>6.5108109339636995E-5</v>
      </c>
      <c r="AB1153">
        <f>AA1153*Diccionario!$B$49</f>
        <v>4.883108200472775E-5</v>
      </c>
      <c r="AC1153">
        <f t="shared" si="175"/>
        <v>4.883108200472775E-5</v>
      </c>
      <c r="AD1153">
        <f t="shared" si="176"/>
        <v>1.5901376316943363E-4</v>
      </c>
      <c r="AE1153">
        <f t="shared" si="177"/>
        <v>2.6647000672608368E-7</v>
      </c>
      <c r="AF1153" t="e">
        <f ca="1">IF(AD1153="","",_xludf.RANK.EQ(AD1153,$AD$2:$AD$5513,0))</f>
        <v>#NAME?</v>
      </c>
      <c r="AH1153" t="str">
        <f t="shared" si="178"/>
        <v>Baja</v>
      </c>
      <c r="AI1153" t="s">
        <v>153</v>
      </c>
      <c r="AJ1153" t="str">
        <f>IFERROR(VLOOKUP(B1153,Maestro_Regionales!$A$2:$B$35,2,FALSE),"Otras zonas")</f>
        <v>Centro</v>
      </c>
      <c r="AK1153" t="str">
        <f t="shared" si="179"/>
        <v>REGIMEN DE EXCEPCION | Centro</v>
      </c>
    </row>
    <row r="1154" spans="1:37">
      <c r="A1154" s="4" t="s">
        <v>514</v>
      </c>
      <c r="B1154" s="4" t="s">
        <v>515</v>
      </c>
      <c r="C1154" s="4" t="s">
        <v>556</v>
      </c>
      <c r="D1154" s="4" t="s">
        <v>557</v>
      </c>
      <c r="E1154" s="4" t="s">
        <v>87</v>
      </c>
      <c r="F1154" s="4">
        <v>328</v>
      </c>
      <c r="G1154" s="4">
        <v>2571</v>
      </c>
      <c r="H1154" s="4">
        <v>0</v>
      </c>
      <c r="I1154">
        <f t="shared" ref="I1154:I1217" si="180">SUM(F1154:H1154)</f>
        <v>2899</v>
      </c>
      <c r="J1154">
        <f t="shared" ref="J1154:J1217" si="181">IFERROR(F1154/I1154,0)</f>
        <v>0.11314246291824767</v>
      </c>
      <c r="K1154">
        <f t="shared" ref="K1154:K1217" si="182">IFERROR(G1154/I1154,0)</f>
        <v>0.8868575370817523</v>
      </c>
      <c r="L1154">
        <f t="shared" ref="L1154:L1217" si="183">IFERROR(H1154/I1154,0)</f>
        <v>0</v>
      </c>
      <c r="M1154">
        <f>I1154*Diccionario!$B$36</f>
        <v>6.4358368431372543</v>
      </c>
      <c r="N1154">
        <f>M1154*Diccionario!$B$37</f>
        <v>0.65001952115686268</v>
      </c>
      <c r="O1154">
        <f>N1154*Diccionario!$B$38</f>
        <v>9.7502928173529402E-2</v>
      </c>
      <c r="P1154">
        <f>O1154*Diccionario!$B$39</f>
        <v>8.7752635356176459E-2</v>
      </c>
      <c r="Q1154">
        <f>P1154*Diccionario!$B$40</f>
        <v>3.5101054142470584E-2</v>
      </c>
      <c r="R1154">
        <f>Q1154*Diccionario!$B$41</f>
        <v>2.2815685192605881E-2</v>
      </c>
      <c r="S1154">
        <f t="shared" ref="S1154:S1217" si="184">R1154</f>
        <v>2.2815685192605881E-2</v>
      </c>
      <c r="T1154">
        <f>I1154*Diccionario!$B$36</f>
        <v>6.4358368431372543</v>
      </c>
      <c r="U1154">
        <f>T1154*Diccionario!$B$42</f>
        <v>0.65001952115686268</v>
      </c>
      <c r="V1154">
        <f>U1154*Diccionario!$B$43</f>
        <v>0.55251659298333322</v>
      </c>
      <c r="W1154">
        <f>V1154*Diccionario!$B$44</f>
        <v>0.10497815266683332</v>
      </c>
      <c r="X1154">
        <f>W1154*Diccionario!$B$45</f>
        <v>4.0941479540064996E-2</v>
      </c>
      <c r="Y1154">
        <f>X1154*Diccionario!$B$46</f>
        <v>3.6437916790657846E-2</v>
      </c>
      <c r="Z1154">
        <f>Y1154*Diccionario!$B$47</f>
        <v>1.3482029212543403E-2</v>
      </c>
      <c r="AA1154">
        <f>Z1154*Diccionario!$B$48</f>
        <v>1.3482029212543403E-2</v>
      </c>
      <c r="AB1154">
        <f>AA1154*Diccionario!$B$49</f>
        <v>1.0111521909407551E-2</v>
      </c>
      <c r="AC1154">
        <f t="shared" ref="AC1154:AC1217" si="185">AB1154</f>
        <v>1.0111521909407551E-2</v>
      </c>
      <c r="AD1154">
        <f t="shared" ref="AD1154:AD1217" si="186">S1154+AC1154</f>
        <v>3.2927207102013432E-2</v>
      </c>
      <c r="AE1154">
        <f t="shared" ref="AE1154:AE1217" si="187">IFERROR(AD1154/SUM($AD$2:$AD$5513),0)</f>
        <v>5.5178324964208326E-5</v>
      </c>
      <c r="AF1154" t="e">
        <f ca="1">IF(AD1154="","",_xludf.RANK.EQ(AD1154,$AD$2:$AD$5513,0))</f>
        <v>#NAME?</v>
      </c>
      <c r="AH1154" t="str">
        <f t="shared" ref="AH1154:AH1217" si="188">IF(SUM($AD$2:$AD$5513)=0,"",IF((SUMIF($AD$2:$AD$5513,"&gt;"&amp;$AD1154,$AD$2:$AD$5513)+$AD1154)/SUM($AD$2:$AD$5513)&lt;=40%,"Alta",IF((SUMIF($AD$2:$AD$5513,"&gt;"&amp;$AD1154,$AD$2:$AD$5513)+$AD1154)/SUM($AD$2:$AD$5513)&lt;=80%,"Media","Baja")))</f>
        <v>Baja</v>
      </c>
      <c r="AI1154" t="s">
        <v>153</v>
      </c>
      <c r="AJ1154" t="str">
        <f>IFERROR(VLOOKUP(B1154,Maestro_Regionales!$A$2:$B$35,2,FALSE),"Otras zonas")</f>
        <v>Centro</v>
      </c>
      <c r="AK1154" t="str">
        <f t="shared" ref="AK1154:AK1217" si="189">E1154&amp;" | "&amp;AJ1154</f>
        <v>NUEVA EPS | Centro</v>
      </c>
    </row>
    <row r="1155" spans="1:37">
      <c r="A1155" s="4" t="s">
        <v>514</v>
      </c>
      <c r="B1155" s="4" t="s">
        <v>515</v>
      </c>
      <c r="C1155" s="4" t="s">
        <v>556</v>
      </c>
      <c r="D1155" s="4" t="s">
        <v>557</v>
      </c>
      <c r="E1155" s="4" t="s">
        <v>88</v>
      </c>
      <c r="F1155" s="4">
        <v>13</v>
      </c>
      <c r="G1155" s="4">
        <v>573</v>
      </c>
      <c r="H1155" s="4">
        <v>0</v>
      </c>
      <c r="I1155">
        <f t="shared" si="180"/>
        <v>586</v>
      </c>
      <c r="J1155">
        <f t="shared" si="181"/>
        <v>2.2184300341296929E-2</v>
      </c>
      <c r="K1155">
        <f t="shared" si="182"/>
        <v>0.97781569965870307</v>
      </c>
      <c r="L1155">
        <f t="shared" si="183"/>
        <v>0</v>
      </c>
      <c r="M1155">
        <f>I1155*Diccionario!$B$36</f>
        <v>1.3009314901960782</v>
      </c>
      <c r="N1155">
        <f>M1155*Diccionario!$B$37</f>
        <v>0.13139408050980392</v>
      </c>
      <c r="O1155">
        <f>N1155*Diccionario!$B$38</f>
        <v>1.9709112076470588E-2</v>
      </c>
      <c r="P1155">
        <f>O1155*Diccionario!$B$39</f>
        <v>1.773820086882353E-2</v>
      </c>
      <c r="Q1155">
        <f>P1155*Diccionario!$B$40</f>
        <v>7.0952803475294122E-3</v>
      </c>
      <c r="R1155">
        <f>Q1155*Diccionario!$B$41</f>
        <v>4.6119322258941177E-3</v>
      </c>
      <c r="S1155">
        <f t="shared" si="184"/>
        <v>4.6119322258941177E-3</v>
      </c>
      <c r="T1155">
        <f>I1155*Diccionario!$B$36</f>
        <v>1.3009314901960782</v>
      </c>
      <c r="U1155">
        <f>T1155*Diccionario!$B$42</f>
        <v>0.13139408050980392</v>
      </c>
      <c r="V1155">
        <f>U1155*Diccionario!$B$43</f>
        <v>0.11168496843333332</v>
      </c>
      <c r="W1155">
        <f>V1155*Diccionario!$B$44</f>
        <v>2.1220144002333331E-2</v>
      </c>
      <c r="X1155">
        <f>W1155*Diccionario!$B$45</f>
        <v>8.2758561609099987E-3</v>
      </c>
      <c r="Y1155">
        <f>X1155*Diccionario!$B$46</f>
        <v>7.3655119832098988E-3</v>
      </c>
      <c r="Z1155">
        <f>Y1155*Diccionario!$B$47</f>
        <v>2.7252394337876624E-3</v>
      </c>
      <c r="AA1155">
        <f>Z1155*Diccionario!$B$48</f>
        <v>2.7252394337876624E-3</v>
      </c>
      <c r="AB1155">
        <f>AA1155*Diccionario!$B$49</f>
        <v>2.0439295753407467E-3</v>
      </c>
      <c r="AC1155">
        <f t="shared" si="185"/>
        <v>2.0439295753407467E-3</v>
      </c>
      <c r="AD1155">
        <f t="shared" si="186"/>
        <v>6.6558618012348639E-3</v>
      </c>
      <c r="AE1155">
        <f t="shared" si="187"/>
        <v>1.1153673138677502E-5</v>
      </c>
      <c r="AF1155" t="e">
        <f ca="1">IF(AD1155="","",_xludf.RANK.EQ(AD1155,$AD$2:$AD$5513,0))</f>
        <v>#NAME?</v>
      </c>
      <c r="AH1155" t="str">
        <f t="shared" si="188"/>
        <v>Baja</v>
      </c>
      <c r="AI1155" t="s">
        <v>153</v>
      </c>
      <c r="AJ1155" t="str">
        <f>IFERROR(VLOOKUP(B1155,Maestro_Regionales!$A$2:$B$35,2,FALSE),"Otras zonas")</f>
        <v>Centro</v>
      </c>
      <c r="AK1155" t="str">
        <f t="shared" si="189"/>
        <v>COOSALUD EPS | Centro</v>
      </c>
    </row>
    <row r="1156" spans="1:37">
      <c r="A1156" s="4" t="s">
        <v>514</v>
      </c>
      <c r="B1156" s="4" t="s">
        <v>515</v>
      </c>
      <c r="C1156" s="4" t="s">
        <v>556</v>
      </c>
      <c r="D1156" s="4" t="s">
        <v>557</v>
      </c>
      <c r="E1156" s="4" t="s">
        <v>89</v>
      </c>
      <c r="F1156" s="4">
        <v>3</v>
      </c>
      <c r="G1156" s="4">
        <v>154</v>
      </c>
      <c r="H1156" s="4">
        <v>0</v>
      </c>
      <c r="I1156">
        <f t="shared" si="180"/>
        <v>157</v>
      </c>
      <c r="J1156">
        <f t="shared" si="181"/>
        <v>1.9108280254777069E-2</v>
      </c>
      <c r="K1156">
        <f t="shared" si="182"/>
        <v>0.98089171974522293</v>
      </c>
      <c r="L1156">
        <f t="shared" si="183"/>
        <v>0</v>
      </c>
      <c r="M1156">
        <f>I1156*Diccionario!$B$36</f>
        <v>0.3485430784313725</v>
      </c>
      <c r="N1156">
        <f>M1156*Diccionario!$B$37</f>
        <v>3.5202850921568628E-2</v>
      </c>
      <c r="O1156">
        <f>N1156*Diccionario!$B$38</f>
        <v>5.2804276382352943E-3</v>
      </c>
      <c r="P1156">
        <f>O1156*Diccionario!$B$39</f>
        <v>4.7523848744117653E-3</v>
      </c>
      <c r="Q1156">
        <f>P1156*Diccionario!$B$40</f>
        <v>1.9009539497647063E-3</v>
      </c>
      <c r="R1156">
        <f>Q1156*Diccionario!$B$41</f>
        <v>1.2356200673470591E-3</v>
      </c>
      <c r="S1156">
        <f t="shared" si="184"/>
        <v>1.2356200673470591E-3</v>
      </c>
      <c r="T1156">
        <f>I1156*Diccionario!$B$36</f>
        <v>0.3485430784313725</v>
      </c>
      <c r="U1156">
        <f>T1156*Diccionario!$B$42</f>
        <v>3.5202850921568628E-2</v>
      </c>
      <c r="V1156">
        <f>U1156*Diccionario!$B$43</f>
        <v>2.9922423283333333E-2</v>
      </c>
      <c r="W1156">
        <f>V1156*Diccionario!$B$44</f>
        <v>5.6852604238333332E-3</v>
      </c>
      <c r="X1156">
        <f>W1156*Diccionario!$B$45</f>
        <v>2.217251565295E-3</v>
      </c>
      <c r="Y1156">
        <f>X1156*Diccionario!$B$46</f>
        <v>1.9733538931125502E-3</v>
      </c>
      <c r="Z1156">
        <f>Y1156*Diccionario!$B$47</f>
        <v>7.3014094045164353E-4</v>
      </c>
      <c r="AA1156">
        <f>Z1156*Diccionario!$B$48</f>
        <v>7.3014094045164353E-4</v>
      </c>
      <c r="AB1156">
        <f>AA1156*Diccionario!$B$49</f>
        <v>5.4760570533873268E-4</v>
      </c>
      <c r="AC1156">
        <f t="shared" si="185"/>
        <v>5.4760570533873268E-4</v>
      </c>
      <c r="AD1156">
        <f t="shared" si="186"/>
        <v>1.7832257726857919E-3</v>
      </c>
      <c r="AE1156">
        <f t="shared" si="187"/>
        <v>2.9882707897139396E-6</v>
      </c>
      <c r="AF1156" t="e">
        <f ca="1">IF(AD1156="","",_xludf.RANK.EQ(AD1156,$AD$2:$AD$5513,0))</f>
        <v>#NAME?</v>
      </c>
      <c r="AH1156" t="str">
        <f t="shared" si="188"/>
        <v>Baja</v>
      </c>
      <c r="AI1156" t="s">
        <v>153</v>
      </c>
      <c r="AJ1156" t="str">
        <f>IFERROR(VLOOKUP(B1156,Maestro_Regionales!$A$2:$B$35,2,FALSE),"Otras zonas")</f>
        <v>Centro</v>
      </c>
      <c r="AK1156" t="str">
        <f t="shared" si="189"/>
        <v>PROTEGER EPS (ANTES CAJACOPI EPS) | Centro</v>
      </c>
    </row>
    <row r="1157" spans="1:37">
      <c r="A1157" s="4" t="s">
        <v>514</v>
      </c>
      <c r="B1157" s="4" t="s">
        <v>515</v>
      </c>
      <c r="C1157" s="4" t="s">
        <v>556</v>
      </c>
      <c r="D1157" s="4" t="s">
        <v>557</v>
      </c>
      <c r="E1157" s="4" t="s">
        <v>90</v>
      </c>
      <c r="F1157" s="4">
        <v>0</v>
      </c>
      <c r="G1157" s="4">
        <v>0</v>
      </c>
      <c r="H1157" s="4">
        <v>33</v>
      </c>
      <c r="I1157">
        <f t="shared" si="180"/>
        <v>33</v>
      </c>
      <c r="J1157">
        <f t="shared" si="181"/>
        <v>0</v>
      </c>
      <c r="K1157">
        <f t="shared" si="182"/>
        <v>0</v>
      </c>
      <c r="L1157">
        <f t="shared" si="183"/>
        <v>1</v>
      </c>
      <c r="M1157">
        <f>I1157*Diccionario!$B$36</f>
        <v>7.3260647058823528E-2</v>
      </c>
      <c r="N1157">
        <f>M1157*Diccionario!$B$37</f>
        <v>7.3993253529411772E-3</v>
      </c>
      <c r="O1157">
        <f>N1157*Diccionario!$B$38</f>
        <v>1.1098988029411764E-3</v>
      </c>
      <c r="P1157">
        <f>O1157*Diccionario!$B$39</f>
        <v>9.9890892264705876E-4</v>
      </c>
      <c r="Q1157">
        <f>P1157*Diccionario!$B$40</f>
        <v>3.9956356905882352E-4</v>
      </c>
      <c r="R1157">
        <f>Q1157*Diccionario!$B$41</f>
        <v>2.5971631988823532E-4</v>
      </c>
      <c r="S1157">
        <f t="shared" si="184"/>
        <v>2.5971631988823532E-4</v>
      </c>
      <c r="T1157">
        <f>I1157*Diccionario!$B$36</f>
        <v>7.3260647058823528E-2</v>
      </c>
      <c r="U1157">
        <f>T1157*Diccionario!$B$42</f>
        <v>7.3993253529411772E-3</v>
      </c>
      <c r="V1157">
        <f>U1157*Diccionario!$B$43</f>
        <v>6.2894265500000003E-3</v>
      </c>
      <c r="W1157">
        <f>V1157*Diccionario!$B$44</f>
        <v>1.1949910445000001E-3</v>
      </c>
      <c r="X1157">
        <f>W1157*Diccionario!$B$45</f>
        <v>4.6604650735500004E-4</v>
      </c>
      <c r="Y1157">
        <f>X1157*Diccionario!$B$46</f>
        <v>4.1478139154595004E-4</v>
      </c>
      <c r="Z1157">
        <f>Y1157*Diccionario!$B$47</f>
        <v>1.5346911487200152E-4</v>
      </c>
      <c r="AA1157">
        <f>Z1157*Diccionario!$B$48</f>
        <v>1.5346911487200152E-4</v>
      </c>
      <c r="AB1157">
        <f>AA1157*Diccionario!$B$49</f>
        <v>1.1510183615400115E-4</v>
      </c>
      <c r="AC1157">
        <f t="shared" si="185"/>
        <v>1.1510183615400115E-4</v>
      </c>
      <c r="AD1157">
        <f t="shared" si="186"/>
        <v>3.7481815604223649E-4</v>
      </c>
      <c r="AE1157">
        <f t="shared" si="187"/>
        <v>6.2810787299719742E-7</v>
      </c>
      <c r="AF1157" t="e">
        <f ca="1">IF(AD1157="","",_xludf.RANK.EQ(AD1157,$AD$2:$AD$5513,0))</f>
        <v>#NAME?</v>
      </c>
      <c r="AH1157" t="str">
        <f t="shared" si="188"/>
        <v>Baja</v>
      </c>
      <c r="AI1157" t="s">
        <v>153</v>
      </c>
      <c r="AJ1157" t="str">
        <f>IFERROR(VLOOKUP(B1157,Maestro_Regionales!$A$2:$B$35,2,FALSE),"Otras zonas")</f>
        <v>Centro</v>
      </c>
      <c r="AK1157" t="str">
        <f t="shared" si="189"/>
        <v>REGIMEN DE EXCEPCION | Centro</v>
      </c>
    </row>
    <row r="1158" spans="1:37">
      <c r="A1158" s="4" t="s">
        <v>514</v>
      </c>
      <c r="B1158" s="4" t="s">
        <v>515</v>
      </c>
      <c r="C1158" s="4" t="s">
        <v>558</v>
      </c>
      <c r="D1158" s="4" t="s">
        <v>559</v>
      </c>
      <c r="E1158" s="4" t="s">
        <v>88</v>
      </c>
      <c r="F1158" s="4">
        <v>437</v>
      </c>
      <c r="G1158" s="4">
        <v>3818</v>
      </c>
      <c r="H1158" s="4">
        <v>0</v>
      </c>
      <c r="I1158">
        <f t="shared" si="180"/>
        <v>4255</v>
      </c>
      <c r="J1158">
        <f t="shared" si="181"/>
        <v>0.10270270270270271</v>
      </c>
      <c r="K1158">
        <f t="shared" si="182"/>
        <v>0.89729729729729735</v>
      </c>
      <c r="L1158">
        <f t="shared" si="183"/>
        <v>0</v>
      </c>
      <c r="M1158">
        <f>I1158*Diccionario!$B$36</f>
        <v>9.4461834313725479</v>
      </c>
      <c r="N1158">
        <f>M1158*Diccionario!$B$37</f>
        <v>0.95406452656862739</v>
      </c>
      <c r="O1158">
        <f>N1158*Diccionario!$B$38</f>
        <v>0.14310967898529411</v>
      </c>
      <c r="P1158">
        <f>O1158*Diccionario!$B$39</f>
        <v>0.12879871108676472</v>
      </c>
      <c r="Q1158">
        <f>P1158*Diccionario!$B$40</f>
        <v>5.1519484434705887E-2</v>
      </c>
      <c r="R1158">
        <f>Q1158*Diccionario!$B$41</f>
        <v>3.3487664882558825E-2</v>
      </c>
      <c r="S1158">
        <f t="shared" si="184"/>
        <v>3.3487664882558825E-2</v>
      </c>
      <c r="T1158">
        <f>I1158*Diccionario!$B$36</f>
        <v>9.4461834313725479</v>
      </c>
      <c r="U1158">
        <f>T1158*Diccionario!$B$42</f>
        <v>0.95406452656862739</v>
      </c>
      <c r="V1158">
        <f>U1158*Diccionario!$B$43</f>
        <v>0.81095484758333325</v>
      </c>
      <c r="W1158">
        <f>V1158*Diccionario!$B$44</f>
        <v>0.15408142104083333</v>
      </c>
      <c r="X1158">
        <f>W1158*Diccionario!$B$45</f>
        <v>6.0091754205925003E-2</v>
      </c>
      <c r="Y1158">
        <f>X1158*Diccionario!$B$46</f>
        <v>5.3481661243273255E-2</v>
      </c>
      <c r="Z1158">
        <f>Y1158*Diccionario!$B$47</f>
        <v>1.9788214660011103E-2</v>
      </c>
      <c r="AA1158">
        <f>Z1158*Diccionario!$B$48</f>
        <v>1.9788214660011103E-2</v>
      </c>
      <c r="AB1158">
        <f>AA1158*Diccionario!$B$49</f>
        <v>1.4841160995008328E-2</v>
      </c>
      <c r="AC1158">
        <f t="shared" si="185"/>
        <v>1.4841160995008328E-2</v>
      </c>
      <c r="AD1158">
        <f t="shared" si="186"/>
        <v>4.832882587756715E-2</v>
      </c>
      <c r="AE1158">
        <f t="shared" si="187"/>
        <v>8.0987848472820434E-5</v>
      </c>
      <c r="AF1158" t="e">
        <f ca="1">IF(AD1158="","",_xludf.RANK.EQ(AD1158,$AD$2:$AD$5513,0))</f>
        <v>#NAME?</v>
      </c>
      <c r="AH1158" t="str">
        <f t="shared" si="188"/>
        <v>Baja</v>
      </c>
      <c r="AI1158" t="s">
        <v>153</v>
      </c>
      <c r="AJ1158" t="str">
        <f>IFERROR(VLOOKUP(B1158,Maestro_Regionales!$A$2:$B$35,2,FALSE),"Otras zonas")</f>
        <v>Centro</v>
      </c>
      <c r="AK1158" t="str">
        <f t="shared" si="189"/>
        <v>COOSALUD EPS | Centro</v>
      </c>
    </row>
    <row r="1159" spans="1:37">
      <c r="A1159" s="4" t="s">
        <v>514</v>
      </c>
      <c r="B1159" s="4" t="s">
        <v>515</v>
      </c>
      <c r="C1159" s="4" t="s">
        <v>558</v>
      </c>
      <c r="D1159" s="4" t="s">
        <v>559</v>
      </c>
      <c r="E1159" s="4" t="s">
        <v>87</v>
      </c>
      <c r="F1159" s="4">
        <v>699</v>
      </c>
      <c r="G1159" s="4">
        <v>2206</v>
      </c>
      <c r="H1159" s="4">
        <v>0</v>
      </c>
      <c r="I1159">
        <f t="shared" si="180"/>
        <v>2905</v>
      </c>
      <c r="J1159">
        <f t="shared" si="181"/>
        <v>0.24061962134251291</v>
      </c>
      <c r="K1159">
        <f t="shared" si="182"/>
        <v>0.75938037865748709</v>
      </c>
      <c r="L1159">
        <f t="shared" si="183"/>
        <v>0</v>
      </c>
      <c r="M1159">
        <f>I1159*Diccionario!$B$36</f>
        <v>6.4491569607843129</v>
      </c>
      <c r="N1159">
        <f>M1159*Diccionario!$B$37</f>
        <v>0.65136485303921565</v>
      </c>
      <c r="O1159">
        <f>N1159*Diccionario!$B$38</f>
        <v>9.7704727955882351E-2</v>
      </c>
      <c r="P1159">
        <f>O1159*Diccionario!$B$39</f>
        <v>8.7934255160294114E-2</v>
      </c>
      <c r="Q1159">
        <f>P1159*Diccionario!$B$40</f>
        <v>3.517370206411765E-2</v>
      </c>
      <c r="R1159">
        <f>Q1159*Diccionario!$B$41</f>
        <v>2.2862906341676474E-2</v>
      </c>
      <c r="S1159">
        <f t="shared" si="184"/>
        <v>2.2862906341676474E-2</v>
      </c>
      <c r="T1159">
        <f>I1159*Diccionario!$B$36</f>
        <v>6.4491569607843129</v>
      </c>
      <c r="U1159">
        <f>T1159*Diccionario!$B$42</f>
        <v>0.65136485303921565</v>
      </c>
      <c r="V1159">
        <f>U1159*Diccionario!$B$43</f>
        <v>0.55366012508333329</v>
      </c>
      <c r="W1159">
        <f>V1159*Diccionario!$B$44</f>
        <v>0.10519542376583332</v>
      </c>
      <c r="X1159">
        <f>W1159*Diccionario!$B$45</f>
        <v>4.1026215268674997E-2</v>
      </c>
      <c r="Y1159">
        <f>X1159*Diccionario!$B$46</f>
        <v>3.6513331589120748E-2</v>
      </c>
      <c r="Z1159">
        <f>Y1159*Diccionario!$B$47</f>
        <v>1.3509932687974676E-2</v>
      </c>
      <c r="AA1159">
        <f>Z1159*Diccionario!$B$48</f>
        <v>1.3509932687974676E-2</v>
      </c>
      <c r="AB1159">
        <f>AA1159*Diccionario!$B$49</f>
        <v>1.0132449515981006E-2</v>
      </c>
      <c r="AC1159">
        <f t="shared" si="185"/>
        <v>1.0132449515981006E-2</v>
      </c>
      <c r="AD1159">
        <f t="shared" si="186"/>
        <v>3.2995355857657477E-2</v>
      </c>
      <c r="AE1159">
        <f t="shared" si="187"/>
        <v>5.5292526395662368E-5</v>
      </c>
      <c r="AF1159" t="e">
        <f ca="1">IF(AD1159="","",_xludf.RANK.EQ(AD1159,$AD$2:$AD$5513,0))</f>
        <v>#NAME?</v>
      </c>
      <c r="AH1159" t="str">
        <f t="shared" si="188"/>
        <v>Baja</v>
      </c>
      <c r="AI1159" t="s">
        <v>153</v>
      </c>
      <c r="AJ1159" t="str">
        <f>IFERROR(VLOOKUP(B1159,Maestro_Regionales!$A$2:$B$35,2,FALSE),"Otras zonas")</f>
        <v>Centro</v>
      </c>
      <c r="AK1159" t="str">
        <f t="shared" si="189"/>
        <v>NUEVA EPS | Centro</v>
      </c>
    </row>
    <row r="1160" spans="1:37">
      <c r="A1160" s="4" t="s">
        <v>514</v>
      </c>
      <c r="B1160" s="4" t="s">
        <v>515</v>
      </c>
      <c r="C1160" s="4" t="s">
        <v>558</v>
      </c>
      <c r="D1160" s="4" t="s">
        <v>559</v>
      </c>
      <c r="E1160" s="4" t="s">
        <v>90</v>
      </c>
      <c r="F1160" s="4">
        <v>0</v>
      </c>
      <c r="G1160" s="4">
        <v>0</v>
      </c>
      <c r="H1160" s="4">
        <v>65</v>
      </c>
      <c r="I1160">
        <f t="shared" si="180"/>
        <v>65</v>
      </c>
      <c r="J1160">
        <f t="shared" si="181"/>
        <v>0</v>
      </c>
      <c r="K1160">
        <f t="shared" si="182"/>
        <v>0</v>
      </c>
      <c r="L1160">
        <f t="shared" si="183"/>
        <v>1</v>
      </c>
      <c r="M1160">
        <f>I1160*Diccionario!$B$36</f>
        <v>0.1443012745098039</v>
      </c>
      <c r="N1160">
        <f>M1160*Diccionario!$B$37</f>
        <v>1.4574428725490194E-2</v>
      </c>
      <c r="O1160">
        <f>N1160*Diccionario!$B$38</f>
        <v>2.1861643088235292E-3</v>
      </c>
      <c r="P1160">
        <f>O1160*Diccionario!$B$39</f>
        <v>1.9675478779411764E-3</v>
      </c>
      <c r="Q1160">
        <f>P1160*Diccionario!$B$40</f>
        <v>7.8701915117647056E-4</v>
      </c>
      <c r="R1160">
        <f>Q1160*Diccionario!$B$41</f>
        <v>5.1156244826470586E-4</v>
      </c>
      <c r="S1160">
        <f t="shared" si="184"/>
        <v>5.1156244826470586E-4</v>
      </c>
      <c r="T1160">
        <f>I1160*Diccionario!$B$36</f>
        <v>0.1443012745098039</v>
      </c>
      <c r="U1160">
        <f>T1160*Diccionario!$B$42</f>
        <v>1.4574428725490194E-2</v>
      </c>
      <c r="V1160">
        <f>U1160*Diccionario!$B$43</f>
        <v>1.2388264416666664E-2</v>
      </c>
      <c r="W1160">
        <f>V1160*Diccionario!$B$44</f>
        <v>2.3537702391666663E-3</v>
      </c>
      <c r="X1160">
        <f>W1160*Diccionario!$B$45</f>
        <v>9.1797039327499985E-4</v>
      </c>
      <c r="Y1160">
        <f>X1160*Diccionario!$B$46</f>
        <v>8.1699365001474983E-4</v>
      </c>
      <c r="Z1160">
        <f>Y1160*Diccionario!$B$47</f>
        <v>3.0228765050545743E-4</v>
      </c>
      <c r="AA1160">
        <f>Z1160*Diccionario!$B$48</f>
        <v>3.0228765050545743E-4</v>
      </c>
      <c r="AB1160">
        <f>AA1160*Diccionario!$B$49</f>
        <v>2.2671573787909306E-4</v>
      </c>
      <c r="AC1160">
        <f t="shared" si="185"/>
        <v>2.2671573787909306E-4</v>
      </c>
      <c r="AD1160">
        <f t="shared" si="186"/>
        <v>7.3827818614379892E-4</v>
      </c>
      <c r="AE1160">
        <f t="shared" si="187"/>
        <v>1.2371821740853885E-6</v>
      </c>
      <c r="AF1160" t="e">
        <f ca="1">IF(AD1160="","",_xludf.RANK.EQ(AD1160,$AD$2:$AD$5513,0))</f>
        <v>#NAME?</v>
      </c>
      <c r="AH1160" t="str">
        <f t="shared" si="188"/>
        <v>Baja</v>
      </c>
      <c r="AI1160" t="s">
        <v>153</v>
      </c>
      <c r="AJ1160" t="str">
        <f>IFERROR(VLOOKUP(B1160,Maestro_Regionales!$A$2:$B$35,2,FALSE),"Otras zonas")</f>
        <v>Centro</v>
      </c>
      <c r="AK1160" t="str">
        <f t="shared" si="189"/>
        <v>REGIMEN DE EXCEPCION | Centro</v>
      </c>
    </row>
    <row r="1161" spans="1:37">
      <c r="A1161" s="4" t="s">
        <v>514</v>
      </c>
      <c r="B1161" s="4" t="s">
        <v>515</v>
      </c>
      <c r="C1161" s="4" t="s">
        <v>558</v>
      </c>
      <c r="D1161" s="4" t="s">
        <v>559</v>
      </c>
      <c r="E1161" s="4" t="s">
        <v>89</v>
      </c>
      <c r="F1161" s="4">
        <v>15</v>
      </c>
      <c r="G1161" s="4">
        <v>41</v>
      </c>
      <c r="H1161" s="4">
        <v>0</v>
      </c>
      <c r="I1161">
        <f t="shared" si="180"/>
        <v>56</v>
      </c>
      <c r="J1161">
        <f t="shared" si="181"/>
        <v>0.26785714285714285</v>
      </c>
      <c r="K1161">
        <f t="shared" si="182"/>
        <v>0.7321428571428571</v>
      </c>
      <c r="L1161">
        <f t="shared" si="183"/>
        <v>0</v>
      </c>
      <c r="M1161">
        <f>I1161*Diccionario!$B$36</f>
        <v>0.12432109803921568</v>
      </c>
      <c r="N1161">
        <f>M1161*Diccionario!$B$37</f>
        <v>1.2556430901960784E-2</v>
      </c>
      <c r="O1161">
        <f>N1161*Diccionario!$B$38</f>
        <v>1.8834646352941175E-3</v>
      </c>
      <c r="P1161">
        <f>O1161*Diccionario!$B$39</f>
        <v>1.6951181717647058E-3</v>
      </c>
      <c r="Q1161">
        <f>P1161*Diccionario!$B$40</f>
        <v>6.780472687058824E-4</v>
      </c>
      <c r="R1161">
        <f>Q1161*Diccionario!$B$41</f>
        <v>4.4073072465882358E-4</v>
      </c>
      <c r="S1161">
        <f t="shared" si="184"/>
        <v>4.4073072465882358E-4</v>
      </c>
      <c r="T1161">
        <f>I1161*Diccionario!$B$36</f>
        <v>0.12432109803921568</v>
      </c>
      <c r="U1161">
        <f>T1161*Diccionario!$B$42</f>
        <v>1.2556430901960784E-2</v>
      </c>
      <c r="V1161">
        <f>U1161*Diccionario!$B$43</f>
        <v>1.0672966266666667E-2</v>
      </c>
      <c r="W1161">
        <f>V1161*Diccionario!$B$44</f>
        <v>2.0278635906666666E-3</v>
      </c>
      <c r="X1161">
        <f>W1161*Diccionario!$B$45</f>
        <v>7.9086680036000005E-4</v>
      </c>
      <c r="Y1161">
        <f>X1161*Diccionario!$B$46</f>
        <v>7.038714523204E-4</v>
      </c>
      <c r="Z1161">
        <f>Y1161*Diccionario!$B$47</f>
        <v>2.6043243735854798E-4</v>
      </c>
      <c r="AA1161">
        <f>Z1161*Diccionario!$B$48</f>
        <v>2.6043243735854798E-4</v>
      </c>
      <c r="AB1161">
        <f>AA1161*Diccionario!$B$49</f>
        <v>1.95324328018911E-4</v>
      </c>
      <c r="AC1161">
        <f t="shared" si="185"/>
        <v>1.95324328018911E-4</v>
      </c>
      <c r="AD1161">
        <f t="shared" si="186"/>
        <v>6.3605505267773452E-4</v>
      </c>
      <c r="AE1161">
        <f t="shared" si="187"/>
        <v>1.0658800269043347E-6</v>
      </c>
      <c r="AF1161" t="e">
        <f ca="1">IF(AD1161="","",_xludf.RANK.EQ(AD1161,$AD$2:$AD$5513,0))</f>
        <v>#NAME?</v>
      </c>
      <c r="AH1161" t="str">
        <f t="shared" si="188"/>
        <v>Baja</v>
      </c>
      <c r="AI1161" t="s">
        <v>153</v>
      </c>
      <c r="AJ1161" t="str">
        <f>IFERROR(VLOOKUP(B1161,Maestro_Regionales!$A$2:$B$35,2,FALSE),"Otras zonas")</f>
        <v>Centro</v>
      </c>
      <c r="AK1161" t="str">
        <f t="shared" si="189"/>
        <v>PROTEGER EPS (ANTES CAJACOPI EPS) | Centro</v>
      </c>
    </row>
    <row r="1162" spans="1:37">
      <c r="A1162" s="4" t="s">
        <v>514</v>
      </c>
      <c r="B1162" s="4" t="s">
        <v>515</v>
      </c>
      <c r="C1162" s="4" t="s">
        <v>560</v>
      </c>
      <c r="D1162" s="4" t="s">
        <v>561</v>
      </c>
      <c r="E1162" s="4" t="s">
        <v>87</v>
      </c>
      <c r="F1162" s="4">
        <v>223</v>
      </c>
      <c r="G1162" s="4">
        <v>1957</v>
      </c>
      <c r="H1162" s="4">
        <v>0</v>
      </c>
      <c r="I1162">
        <f t="shared" si="180"/>
        <v>2180</v>
      </c>
      <c r="J1162">
        <f t="shared" si="181"/>
        <v>0.10229357798165138</v>
      </c>
      <c r="K1162">
        <f t="shared" si="182"/>
        <v>0.8977064220183486</v>
      </c>
      <c r="L1162">
        <f t="shared" si="183"/>
        <v>0</v>
      </c>
      <c r="M1162">
        <f>I1162*Diccionario!$B$36</f>
        <v>4.8396427450980388</v>
      </c>
      <c r="N1162">
        <f>M1162*Diccionario!$B$37</f>
        <v>0.48880391725490197</v>
      </c>
      <c r="O1162">
        <f>N1162*Diccionario!$B$38</f>
        <v>7.3320587588235286E-2</v>
      </c>
      <c r="P1162">
        <f>O1162*Diccionario!$B$39</f>
        <v>6.5988528829411766E-2</v>
      </c>
      <c r="Q1162">
        <f>P1162*Diccionario!$B$40</f>
        <v>2.6395411531764709E-2</v>
      </c>
      <c r="R1162">
        <f>Q1162*Diccionario!$B$41</f>
        <v>1.7157017495647062E-2</v>
      </c>
      <c r="S1162">
        <f t="shared" si="184"/>
        <v>1.7157017495647062E-2</v>
      </c>
      <c r="T1162">
        <f>I1162*Diccionario!$B$36</f>
        <v>4.8396427450980388</v>
      </c>
      <c r="U1162">
        <f>T1162*Diccionario!$B$42</f>
        <v>0.48880391725490197</v>
      </c>
      <c r="V1162">
        <f>U1162*Diccionario!$B$43</f>
        <v>0.41548332966666668</v>
      </c>
      <c r="W1162">
        <f>V1162*Diccionario!$B$44</f>
        <v>7.8941832636666667E-2</v>
      </c>
      <c r="X1162">
        <f>W1162*Diccionario!$B$45</f>
        <v>3.07873147283E-2</v>
      </c>
      <c r="Y1162">
        <f>X1162*Diccionario!$B$46</f>
        <v>2.7400710108186999E-2</v>
      </c>
      <c r="Z1162">
        <f>Y1162*Diccionario!$B$47</f>
        <v>1.0138262740029189E-2</v>
      </c>
      <c r="AA1162">
        <f>Z1162*Diccionario!$B$48</f>
        <v>1.0138262740029189E-2</v>
      </c>
      <c r="AB1162">
        <f>AA1162*Diccionario!$B$49</f>
        <v>7.603697055021892E-3</v>
      </c>
      <c r="AC1162">
        <f t="shared" si="185"/>
        <v>7.603697055021892E-3</v>
      </c>
      <c r="AD1162">
        <f t="shared" si="186"/>
        <v>2.4760714550668955E-2</v>
      </c>
      <c r="AE1162">
        <f t="shared" si="187"/>
        <v>4.1493186761633039E-5</v>
      </c>
      <c r="AF1162" t="e">
        <f ca="1">IF(AD1162="","",_xludf.RANK.EQ(AD1162,$AD$2:$AD$5513,0))</f>
        <v>#NAME?</v>
      </c>
      <c r="AH1162" t="str">
        <f t="shared" si="188"/>
        <v>Baja</v>
      </c>
      <c r="AI1162" t="s">
        <v>153</v>
      </c>
      <c r="AJ1162" t="str">
        <f>IFERROR(VLOOKUP(B1162,Maestro_Regionales!$A$2:$B$35,2,FALSE),"Otras zonas")</f>
        <v>Centro</v>
      </c>
      <c r="AK1162" t="str">
        <f t="shared" si="189"/>
        <v>NUEVA EPS | Centro</v>
      </c>
    </row>
    <row r="1163" spans="1:37">
      <c r="A1163" s="4" t="s">
        <v>514</v>
      </c>
      <c r="B1163" s="4" t="s">
        <v>515</v>
      </c>
      <c r="C1163" s="4" t="s">
        <v>560</v>
      </c>
      <c r="D1163" s="4" t="s">
        <v>561</v>
      </c>
      <c r="E1163" s="4" t="s">
        <v>89</v>
      </c>
      <c r="F1163" s="4">
        <v>3</v>
      </c>
      <c r="G1163" s="4">
        <v>82</v>
      </c>
      <c r="H1163" s="4">
        <v>0</v>
      </c>
      <c r="I1163">
        <f t="shared" si="180"/>
        <v>85</v>
      </c>
      <c r="J1163">
        <f t="shared" si="181"/>
        <v>3.5294117647058823E-2</v>
      </c>
      <c r="K1163">
        <f t="shared" si="182"/>
        <v>0.96470588235294119</v>
      </c>
      <c r="L1163">
        <f t="shared" si="183"/>
        <v>0</v>
      </c>
      <c r="M1163">
        <f>I1163*Diccionario!$B$36</f>
        <v>0.18870166666666666</v>
      </c>
      <c r="N1163">
        <f>M1163*Diccionario!$B$37</f>
        <v>1.9058868333333333E-2</v>
      </c>
      <c r="O1163">
        <f>N1163*Diccionario!$B$38</f>
        <v>2.85883025E-3</v>
      </c>
      <c r="P1163">
        <f>O1163*Diccionario!$B$39</f>
        <v>2.5729472249999999E-3</v>
      </c>
      <c r="Q1163">
        <f>P1163*Diccionario!$B$40</f>
        <v>1.0291788900000001E-3</v>
      </c>
      <c r="R1163">
        <f>Q1163*Diccionario!$B$41</f>
        <v>6.6896627850000008E-4</v>
      </c>
      <c r="S1163">
        <f t="shared" si="184"/>
        <v>6.6896627850000008E-4</v>
      </c>
      <c r="T1163">
        <f>I1163*Diccionario!$B$36</f>
        <v>0.18870166666666666</v>
      </c>
      <c r="U1163">
        <f>T1163*Diccionario!$B$42</f>
        <v>1.9058868333333333E-2</v>
      </c>
      <c r="V1163">
        <f>U1163*Diccionario!$B$43</f>
        <v>1.6200038083333333E-2</v>
      </c>
      <c r="W1163">
        <f>V1163*Diccionario!$B$44</f>
        <v>3.0780072358333336E-3</v>
      </c>
      <c r="X1163">
        <f>W1163*Diccionario!$B$45</f>
        <v>1.200422821975E-3</v>
      </c>
      <c r="Y1163">
        <f>X1163*Diccionario!$B$46</f>
        <v>1.0683763115577501E-3</v>
      </c>
      <c r="Z1163">
        <f>Y1163*Diccionario!$B$47</f>
        <v>3.952992352763675E-4</v>
      </c>
      <c r="AA1163">
        <f>Z1163*Diccionario!$B$48</f>
        <v>3.952992352763675E-4</v>
      </c>
      <c r="AB1163">
        <f>AA1163*Diccionario!$B$49</f>
        <v>2.9647442645727566E-4</v>
      </c>
      <c r="AC1163">
        <f t="shared" si="185"/>
        <v>2.9647442645727566E-4</v>
      </c>
      <c r="AD1163">
        <f t="shared" si="186"/>
        <v>9.6544070495727574E-4</v>
      </c>
      <c r="AE1163">
        <f t="shared" si="187"/>
        <v>1.6178536122655085E-6</v>
      </c>
      <c r="AF1163" t="e">
        <f ca="1">IF(AD1163="","",_xludf.RANK.EQ(AD1163,$AD$2:$AD$5513,0))</f>
        <v>#NAME?</v>
      </c>
      <c r="AH1163" t="str">
        <f t="shared" si="188"/>
        <v>Baja</v>
      </c>
      <c r="AI1163" t="s">
        <v>153</v>
      </c>
      <c r="AJ1163" t="str">
        <f>IFERROR(VLOOKUP(B1163,Maestro_Regionales!$A$2:$B$35,2,FALSE),"Otras zonas")</f>
        <v>Centro</v>
      </c>
      <c r="AK1163" t="str">
        <f t="shared" si="189"/>
        <v>PROTEGER EPS (ANTES CAJACOPI EPS) | Centro</v>
      </c>
    </row>
    <row r="1164" spans="1:37">
      <c r="A1164" s="4" t="s">
        <v>514</v>
      </c>
      <c r="B1164" s="4" t="s">
        <v>515</v>
      </c>
      <c r="C1164" s="4" t="s">
        <v>560</v>
      </c>
      <c r="D1164" s="4" t="s">
        <v>561</v>
      </c>
      <c r="E1164" s="4" t="s">
        <v>90</v>
      </c>
      <c r="F1164" s="4">
        <v>0</v>
      </c>
      <c r="G1164" s="4">
        <v>0</v>
      </c>
      <c r="H1164" s="4">
        <v>46</v>
      </c>
      <c r="I1164">
        <f t="shared" si="180"/>
        <v>46</v>
      </c>
      <c r="J1164">
        <f t="shared" si="181"/>
        <v>0</v>
      </c>
      <c r="K1164">
        <f t="shared" si="182"/>
        <v>0</v>
      </c>
      <c r="L1164">
        <f t="shared" si="183"/>
        <v>1</v>
      </c>
      <c r="M1164">
        <f>I1164*Diccionario!$B$36</f>
        <v>0.1021209019607843</v>
      </c>
      <c r="N1164">
        <f>M1164*Diccionario!$B$37</f>
        <v>1.0314211098039214E-2</v>
      </c>
      <c r="O1164">
        <f>N1164*Diccionario!$B$38</f>
        <v>1.5471316647058821E-3</v>
      </c>
      <c r="P1164">
        <f>O1164*Diccionario!$B$39</f>
        <v>1.392418498235294E-3</v>
      </c>
      <c r="Q1164">
        <f>P1164*Diccionario!$B$40</f>
        <v>5.5696739929411764E-4</v>
      </c>
      <c r="R1164">
        <f>Q1164*Diccionario!$B$41</f>
        <v>3.6202880954117647E-4</v>
      </c>
      <c r="S1164">
        <f t="shared" si="184"/>
        <v>3.6202880954117647E-4</v>
      </c>
      <c r="T1164">
        <f>I1164*Diccionario!$B$36</f>
        <v>0.1021209019607843</v>
      </c>
      <c r="U1164">
        <f>T1164*Diccionario!$B$42</f>
        <v>1.0314211098039214E-2</v>
      </c>
      <c r="V1164">
        <f>U1164*Diccionario!$B$43</f>
        <v>8.7670794333333316E-3</v>
      </c>
      <c r="W1164">
        <f>V1164*Diccionario!$B$44</f>
        <v>1.665745092333333E-3</v>
      </c>
      <c r="X1164">
        <f>W1164*Diccionario!$B$45</f>
        <v>6.4964058600999991E-4</v>
      </c>
      <c r="Y1164">
        <f>X1164*Diccionario!$B$46</f>
        <v>5.7818012154889993E-4</v>
      </c>
      <c r="Z1164">
        <f>Y1164*Diccionario!$B$47</f>
        <v>2.1392664497309297E-4</v>
      </c>
      <c r="AA1164">
        <f>Z1164*Diccionario!$B$48</f>
        <v>2.1392664497309297E-4</v>
      </c>
      <c r="AB1164">
        <f>AA1164*Diccionario!$B$49</f>
        <v>1.6044498372981973E-4</v>
      </c>
      <c r="AC1164">
        <f t="shared" si="185"/>
        <v>1.6044498372981973E-4</v>
      </c>
      <c r="AD1164">
        <f t="shared" si="186"/>
        <v>5.2247379327099617E-4</v>
      </c>
      <c r="AE1164">
        <f t="shared" si="187"/>
        <v>8.7554430781427492E-7</v>
      </c>
      <c r="AF1164" t="e">
        <f ca="1">IF(AD1164="","",_xludf.RANK.EQ(AD1164,$AD$2:$AD$5513,0))</f>
        <v>#NAME?</v>
      </c>
      <c r="AH1164" t="str">
        <f t="shared" si="188"/>
        <v>Baja</v>
      </c>
      <c r="AI1164" t="s">
        <v>153</v>
      </c>
      <c r="AJ1164" t="str">
        <f>IFERROR(VLOOKUP(B1164,Maestro_Regionales!$A$2:$B$35,2,FALSE),"Otras zonas")</f>
        <v>Centro</v>
      </c>
      <c r="AK1164" t="str">
        <f t="shared" si="189"/>
        <v>REGIMEN DE EXCEPCION | Centro</v>
      </c>
    </row>
    <row r="1165" spans="1:37">
      <c r="A1165" s="4" t="s">
        <v>514</v>
      </c>
      <c r="B1165" s="4" t="s">
        <v>515</v>
      </c>
      <c r="C1165" s="4" t="s">
        <v>562</v>
      </c>
      <c r="D1165" s="4" t="s">
        <v>563</v>
      </c>
      <c r="E1165" s="4" t="s">
        <v>87</v>
      </c>
      <c r="F1165" s="4">
        <v>658</v>
      </c>
      <c r="G1165" s="4">
        <v>1073</v>
      </c>
      <c r="H1165" s="4">
        <v>0</v>
      </c>
      <c r="I1165">
        <f t="shared" si="180"/>
        <v>1731</v>
      </c>
      <c r="J1165">
        <f t="shared" si="181"/>
        <v>0.38012709416522239</v>
      </c>
      <c r="K1165">
        <f t="shared" si="182"/>
        <v>0.61987290583477761</v>
      </c>
      <c r="L1165">
        <f t="shared" si="183"/>
        <v>0</v>
      </c>
      <c r="M1165">
        <f>I1165*Diccionario!$B$36</f>
        <v>3.8428539411764704</v>
      </c>
      <c r="N1165">
        <f>M1165*Diccionario!$B$37</f>
        <v>0.38812824805882351</v>
      </c>
      <c r="O1165">
        <f>N1165*Diccionario!$B$38</f>
        <v>5.8219237208823521E-2</v>
      </c>
      <c r="P1165">
        <f>O1165*Diccionario!$B$39</f>
        <v>5.2397313487941168E-2</v>
      </c>
      <c r="Q1165">
        <f>P1165*Diccionario!$B$40</f>
        <v>2.0958925395176468E-2</v>
      </c>
      <c r="R1165">
        <f>Q1165*Diccionario!$B$41</f>
        <v>1.3623301506864704E-2</v>
      </c>
      <c r="S1165">
        <f t="shared" si="184"/>
        <v>1.3623301506864704E-2</v>
      </c>
      <c r="T1165">
        <f>I1165*Diccionario!$B$36</f>
        <v>3.8428539411764704</v>
      </c>
      <c r="U1165">
        <f>T1165*Diccionario!$B$42</f>
        <v>0.38812824805882351</v>
      </c>
      <c r="V1165">
        <f>U1165*Diccionario!$B$43</f>
        <v>0.32990901084999996</v>
      </c>
      <c r="W1165">
        <f>V1165*Diccionario!$B$44</f>
        <v>6.2682712061499987E-2</v>
      </c>
      <c r="X1165">
        <f>W1165*Diccionario!$B$45</f>
        <v>2.4446257703984994E-2</v>
      </c>
      <c r="Y1165">
        <f>X1165*Diccionario!$B$46</f>
        <v>2.1757169356546646E-2</v>
      </c>
      <c r="Z1165">
        <f>Y1165*Diccionario!$B$47</f>
        <v>8.0501526619222597E-3</v>
      </c>
      <c r="AA1165">
        <f>Z1165*Diccionario!$B$48</f>
        <v>8.0501526619222597E-3</v>
      </c>
      <c r="AB1165">
        <f>AA1165*Diccionario!$B$49</f>
        <v>6.0376144964416952E-3</v>
      </c>
      <c r="AC1165">
        <f t="shared" si="185"/>
        <v>6.0376144964416952E-3</v>
      </c>
      <c r="AD1165">
        <f t="shared" si="186"/>
        <v>1.9660916003306397E-2</v>
      </c>
      <c r="AE1165">
        <f t="shared" si="187"/>
        <v>3.2947112974489344E-5</v>
      </c>
      <c r="AF1165" t="e">
        <f ca="1">IF(AD1165="","",_xludf.RANK.EQ(AD1165,$AD$2:$AD$5513,0))</f>
        <v>#NAME?</v>
      </c>
      <c r="AH1165" t="str">
        <f t="shared" si="188"/>
        <v>Baja</v>
      </c>
      <c r="AI1165" t="s">
        <v>153</v>
      </c>
      <c r="AJ1165" t="str">
        <f>IFERROR(VLOOKUP(B1165,Maestro_Regionales!$A$2:$B$35,2,FALSE),"Otras zonas")</f>
        <v>Centro</v>
      </c>
      <c r="AK1165" t="str">
        <f t="shared" si="189"/>
        <v>NUEVA EPS | Centro</v>
      </c>
    </row>
    <row r="1166" spans="1:37">
      <c r="A1166" s="4" t="s">
        <v>514</v>
      </c>
      <c r="B1166" s="4" t="s">
        <v>515</v>
      </c>
      <c r="C1166" s="4" t="s">
        <v>562</v>
      </c>
      <c r="D1166" s="4" t="s">
        <v>563</v>
      </c>
      <c r="E1166" s="4" t="s">
        <v>90</v>
      </c>
      <c r="F1166" s="4">
        <v>0</v>
      </c>
      <c r="G1166" s="4">
        <v>0</v>
      </c>
      <c r="H1166" s="4">
        <v>19</v>
      </c>
      <c r="I1166">
        <f t="shared" si="180"/>
        <v>19</v>
      </c>
      <c r="J1166">
        <f t="shared" si="181"/>
        <v>0</v>
      </c>
      <c r="K1166">
        <f t="shared" si="182"/>
        <v>0</v>
      </c>
      <c r="L1166">
        <f t="shared" si="183"/>
        <v>1</v>
      </c>
      <c r="M1166">
        <f>I1166*Diccionario!$B$36</f>
        <v>4.2180372549019601E-2</v>
      </c>
      <c r="N1166">
        <f>M1166*Diccionario!$B$37</f>
        <v>4.2602176274509802E-3</v>
      </c>
      <c r="O1166">
        <f>N1166*Diccionario!$B$38</f>
        <v>6.3903264411764701E-4</v>
      </c>
      <c r="P1166">
        <f>O1166*Diccionario!$B$39</f>
        <v>5.7512937970588237E-4</v>
      </c>
      <c r="Q1166">
        <f>P1166*Diccionario!$B$40</f>
        <v>2.3005175188235295E-4</v>
      </c>
      <c r="R1166">
        <f>Q1166*Diccionario!$B$41</f>
        <v>1.4953363872352942E-4</v>
      </c>
      <c r="S1166">
        <f t="shared" si="184"/>
        <v>1.4953363872352942E-4</v>
      </c>
      <c r="T1166">
        <f>I1166*Diccionario!$B$36</f>
        <v>4.2180372549019601E-2</v>
      </c>
      <c r="U1166">
        <f>T1166*Diccionario!$B$42</f>
        <v>4.2602176274509802E-3</v>
      </c>
      <c r="V1166">
        <f>U1166*Diccionario!$B$43</f>
        <v>3.6211849833333331E-3</v>
      </c>
      <c r="W1166">
        <f>V1166*Diccionario!$B$44</f>
        <v>6.8802514683333335E-4</v>
      </c>
      <c r="X1166">
        <f>W1166*Diccionario!$B$45</f>
        <v>2.68329807265E-4</v>
      </c>
      <c r="Y1166">
        <f>X1166*Diccionario!$B$46</f>
        <v>2.3881352846585001E-4</v>
      </c>
      <c r="Z1166">
        <f>Y1166*Diccionario!$B$47</f>
        <v>8.83610055323645E-5</v>
      </c>
      <c r="AA1166">
        <f>Z1166*Diccionario!$B$48</f>
        <v>8.83610055323645E-5</v>
      </c>
      <c r="AB1166">
        <f>AA1166*Diccionario!$B$49</f>
        <v>6.6270754149273372E-5</v>
      </c>
      <c r="AC1166">
        <f t="shared" si="185"/>
        <v>6.6270754149273372E-5</v>
      </c>
      <c r="AD1166">
        <f t="shared" si="186"/>
        <v>2.1580439287280281E-4</v>
      </c>
      <c r="AE1166">
        <f t="shared" si="187"/>
        <v>3.6163786627111364E-7</v>
      </c>
      <c r="AF1166" t="e">
        <f ca="1">IF(AD1166="","",_xludf.RANK.EQ(AD1166,$AD$2:$AD$5513,0))</f>
        <v>#NAME?</v>
      </c>
      <c r="AH1166" t="str">
        <f t="shared" si="188"/>
        <v>Baja</v>
      </c>
      <c r="AI1166" t="s">
        <v>153</v>
      </c>
      <c r="AJ1166" t="str">
        <f>IFERROR(VLOOKUP(B1166,Maestro_Regionales!$A$2:$B$35,2,FALSE),"Otras zonas")</f>
        <v>Centro</v>
      </c>
      <c r="AK1166" t="str">
        <f t="shared" si="189"/>
        <v>REGIMEN DE EXCEPCION | Centro</v>
      </c>
    </row>
    <row r="1167" spans="1:37">
      <c r="A1167" s="4" t="s">
        <v>514</v>
      </c>
      <c r="B1167" s="4" t="s">
        <v>515</v>
      </c>
      <c r="C1167" s="4" t="s">
        <v>562</v>
      </c>
      <c r="D1167" s="4" t="s">
        <v>563</v>
      </c>
      <c r="E1167" s="4" t="s">
        <v>86</v>
      </c>
      <c r="F1167" s="4">
        <v>11</v>
      </c>
      <c r="G1167" s="4">
        <v>2</v>
      </c>
      <c r="H1167" s="4">
        <v>0</v>
      </c>
      <c r="I1167">
        <f t="shared" si="180"/>
        <v>13</v>
      </c>
      <c r="J1167">
        <f t="shared" si="181"/>
        <v>0.84615384615384615</v>
      </c>
      <c r="K1167">
        <f t="shared" si="182"/>
        <v>0.15384615384615385</v>
      </c>
      <c r="L1167">
        <f t="shared" si="183"/>
        <v>0</v>
      </c>
      <c r="M1167">
        <f>I1167*Diccionario!$B$36</f>
        <v>2.8860254901960782E-2</v>
      </c>
      <c r="N1167">
        <f>M1167*Diccionario!$B$37</f>
        <v>2.9148857450980391E-3</v>
      </c>
      <c r="O1167">
        <f>N1167*Diccionario!$B$38</f>
        <v>4.3723286176470584E-4</v>
      </c>
      <c r="P1167">
        <f>O1167*Diccionario!$B$39</f>
        <v>3.9350957558823528E-4</v>
      </c>
      <c r="Q1167">
        <f>P1167*Diccionario!$B$40</f>
        <v>1.5740383023529411E-4</v>
      </c>
      <c r="R1167">
        <f>Q1167*Diccionario!$B$41</f>
        <v>1.0231248965294118E-4</v>
      </c>
      <c r="S1167">
        <f t="shared" si="184"/>
        <v>1.0231248965294118E-4</v>
      </c>
      <c r="T1167">
        <f>I1167*Diccionario!$B$36</f>
        <v>2.8860254901960782E-2</v>
      </c>
      <c r="U1167">
        <f>T1167*Diccionario!$B$42</f>
        <v>2.9148857450980391E-3</v>
      </c>
      <c r="V1167">
        <f>U1167*Diccionario!$B$43</f>
        <v>2.477652883333333E-3</v>
      </c>
      <c r="W1167">
        <f>V1167*Diccionario!$B$44</f>
        <v>4.7075404783333325E-4</v>
      </c>
      <c r="X1167">
        <f>W1167*Diccionario!$B$45</f>
        <v>1.8359407865499997E-4</v>
      </c>
      <c r="Y1167">
        <f>X1167*Diccionario!$B$46</f>
        <v>1.6339873000294997E-4</v>
      </c>
      <c r="Z1167">
        <f>Y1167*Diccionario!$B$47</f>
        <v>6.0457530101091489E-5</v>
      </c>
      <c r="AA1167">
        <f>Z1167*Diccionario!$B$48</f>
        <v>6.0457530101091489E-5</v>
      </c>
      <c r="AB1167">
        <f>AA1167*Diccionario!$B$49</f>
        <v>4.534314757581862E-5</v>
      </c>
      <c r="AC1167">
        <f t="shared" si="185"/>
        <v>4.534314757581862E-5</v>
      </c>
      <c r="AD1167">
        <f t="shared" si="186"/>
        <v>1.4765563722875978E-4</v>
      </c>
      <c r="AE1167">
        <f t="shared" si="187"/>
        <v>2.4743643481707771E-7</v>
      </c>
      <c r="AF1167" t="e">
        <f ca="1">IF(AD1167="","",_xludf.RANK.EQ(AD1167,$AD$2:$AD$5513,0))</f>
        <v>#NAME?</v>
      </c>
      <c r="AH1167" t="str">
        <f t="shared" si="188"/>
        <v>Baja</v>
      </c>
      <c r="AI1167" t="s">
        <v>153</v>
      </c>
      <c r="AJ1167" t="str">
        <f>IFERROR(VLOOKUP(B1167,Maestro_Regionales!$A$2:$B$35,2,FALSE),"Otras zonas")</f>
        <v>Centro</v>
      </c>
      <c r="AK1167" t="str">
        <f t="shared" si="189"/>
        <v>EPS SANITAS | Centro</v>
      </c>
    </row>
    <row r="1168" spans="1:37">
      <c r="A1168" s="4" t="s">
        <v>514</v>
      </c>
      <c r="B1168" s="4" t="s">
        <v>515</v>
      </c>
      <c r="C1168" s="4" t="s">
        <v>562</v>
      </c>
      <c r="D1168" s="4" t="s">
        <v>563</v>
      </c>
      <c r="E1168" s="4" t="s">
        <v>85</v>
      </c>
      <c r="F1168" s="4">
        <v>4</v>
      </c>
      <c r="G1168" s="4">
        <v>0</v>
      </c>
      <c r="H1168" s="4">
        <v>0</v>
      </c>
      <c r="I1168">
        <f t="shared" si="180"/>
        <v>4</v>
      </c>
      <c r="J1168">
        <f t="shared" si="181"/>
        <v>1</v>
      </c>
      <c r="K1168">
        <f t="shared" si="182"/>
        <v>0</v>
      </c>
      <c r="L1168">
        <f t="shared" si="183"/>
        <v>0</v>
      </c>
      <c r="M1168">
        <f>I1168*Diccionario!$B$36</f>
        <v>8.8800784313725484E-3</v>
      </c>
      <c r="N1168">
        <f>M1168*Diccionario!$B$37</f>
        <v>8.9688792156862747E-4</v>
      </c>
      <c r="O1168">
        <f>N1168*Diccionario!$B$38</f>
        <v>1.3453318823529413E-4</v>
      </c>
      <c r="P1168">
        <f>O1168*Diccionario!$B$39</f>
        <v>1.2107986941176472E-4</v>
      </c>
      <c r="Q1168">
        <f>P1168*Diccionario!$B$40</f>
        <v>4.8431947764705893E-5</v>
      </c>
      <c r="R1168">
        <f>Q1168*Diccionario!$B$41</f>
        <v>3.1480766047058832E-5</v>
      </c>
      <c r="S1168">
        <f t="shared" si="184"/>
        <v>3.1480766047058832E-5</v>
      </c>
      <c r="T1168">
        <f>I1168*Diccionario!$B$36</f>
        <v>8.8800784313725484E-3</v>
      </c>
      <c r="U1168">
        <f>T1168*Diccionario!$B$42</f>
        <v>8.9688792156862747E-4</v>
      </c>
      <c r="V1168">
        <f>U1168*Diccionario!$B$43</f>
        <v>7.6235473333333332E-4</v>
      </c>
      <c r="W1168">
        <f>V1168*Diccionario!$B$44</f>
        <v>1.4484739933333333E-4</v>
      </c>
      <c r="X1168">
        <f>W1168*Diccionario!$B$45</f>
        <v>5.6490485740000004E-5</v>
      </c>
      <c r="Y1168">
        <f>X1168*Diccionario!$B$46</f>
        <v>5.0276532308600001E-5</v>
      </c>
      <c r="Z1168">
        <f>Y1168*Diccionario!$B$47</f>
        <v>1.8602316954181999E-5</v>
      </c>
      <c r="AA1168">
        <f>Z1168*Diccionario!$B$48</f>
        <v>1.8602316954181999E-5</v>
      </c>
      <c r="AB1168">
        <f>AA1168*Diccionario!$B$49</f>
        <v>1.3951737715636499E-5</v>
      </c>
      <c r="AC1168">
        <f t="shared" si="185"/>
        <v>1.3951737715636499E-5</v>
      </c>
      <c r="AD1168">
        <f t="shared" si="186"/>
        <v>4.5432503762695331E-5</v>
      </c>
      <c r="AE1168">
        <f t="shared" si="187"/>
        <v>7.6134287636023932E-8</v>
      </c>
      <c r="AF1168" t="e">
        <f ca="1">IF(AD1168="","",_xludf.RANK.EQ(AD1168,$AD$2:$AD$5513,0))</f>
        <v>#NAME?</v>
      </c>
      <c r="AH1168" t="str">
        <f t="shared" si="188"/>
        <v>Baja</v>
      </c>
      <c r="AI1168" t="s">
        <v>153</v>
      </c>
      <c r="AJ1168" t="str">
        <f>IFERROR(VLOOKUP(B1168,Maestro_Regionales!$A$2:$B$35,2,FALSE),"Otras zonas")</f>
        <v>Centro</v>
      </c>
      <c r="AK1168" t="str">
        <f t="shared" si="189"/>
        <v>SALUD TOTAL EPS | Centro</v>
      </c>
    </row>
    <row r="1169" spans="1:37">
      <c r="A1169" s="4" t="s">
        <v>514</v>
      </c>
      <c r="B1169" s="4" t="s">
        <v>515</v>
      </c>
      <c r="C1169" s="4" t="s">
        <v>564</v>
      </c>
      <c r="D1169" s="4" t="s">
        <v>565</v>
      </c>
      <c r="E1169" s="4" t="s">
        <v>88</v>
      </c>
      <c r="F1169" s="4">
        <v>73</v>
      </c>
      <c r="G1169" s="4">
        <v>1328</v>
      </c>
      <c r="H1169" s="4">
        <v>0</v>
      </c>
      <c r="I1169">
        <f t="shared" si="180"/>
        <v>1401</v>
      </c>
      <c r="J1169">
        <f t="shared" si="181"/>
        <v>5.2105638829407566E-2</v>
      </c>
      <c r="K1169">
        <f t="shared" si="182"/>
        <v>0.94789436117059245</v>
      </c>
      <c r="L1169">
        <f t="shared" si="183"/>
        <v>0</v>
      </c>
      <c r="M1169">
        <f>I1169*Diccionario!$B$36</f>
        <v>3.1102474705882353</v>
      </c>
      <c r="N1169">
        <f>M1169*Diccionario!$B$37</f>
        <v>0.31413499452941179</v>
      </c>
      <c r="O1169">
        <f>N1169*Diccionario!$B$38</f>
        <v>4.7120249179411766E-2</v>
      </c>
      <c r="P1169">
        <f>O1169*Diccionario!$B$39</f>
        <v>4.240822426147059E-2</v>
      </c>
      <c r="Q1169">
        <f>P1169*Diccionario!$B$40</f>
        <v>1.6963289704588238E-2</v>
      </c>
      <c r="R1169">
        <f>Q1169*Diccionario!$B$41</f>
        <v>1.1026138307982354E-2</v>
      </c>
      <c r="S1169">
        <f t="shared" si="184"/>
        <v>1.1026138307982354E-2</v>
      </c>
      <c r="T1169">
        <f>I1169*Diccionario!$B$36</f>
        <v>3.1102474705882353</v>
      </c>
      <c r="U1169">
        <f>T1169*Diccionario!$B$42</f>
        <v>0.31413499452941179</v>
      </c>
      <c r="V1169">
        <f>U1169*Diccionario!$B$43</f>
        <v>0.26701474535000003</v>
      </c>
      <c r="W1169">
        <f>V1169*Diccionario!$B$44</f>
        <v>5.0732801616500005E-2</v>
      </c>
      <c r="X1169">
        <f>W1169*Diccionario!$B$45</f>
        <v>1.9785792630435003E-2</v>
      </c>
      <c r="Y1169">
        <f>X1169*Diccionario!$B$46</f>
        <v>1.7609355441087153E-2</v>
      </c>
      <c r="Z1169">
        <f>Y1169*Diccionario!$B$47</f>
        <v>6.5154615132022465E-3</v>
      </c>
      <c r="AA1169">
        <f>Z1169*Diccionario!$B$48</f>
        <v>6.5154615132022465E-3</v>
      </c>
      <c r="AB1169">
        <f>AA1169*Diccionario!$B$49</f>
        <v>4.8865961349016853E-3</v>
      </c>
      <c r="AC1169">
        <f t="shared" si="185"/>
        <v>4.8865961349016853E-3</v>
      </c>
      <c r="AD1169">
        <f t="shared" si="186"/>
        <v>1.591273444288404E-2</v>
      </c>
      <c r="AE1169">
        <f t="shared" si="187"/>
        <v>2.666603424451738E-5</v>
      </c>
      <c r="AF1169" t="e">
        <f ca="1">IF(AD1169="","",_xludf.RANK.EQ(AD1169,$AD$2:$AD$5513,0))</f>
        <v>#NAME?</v>
      </c>
      <c r="AH1169" t="str">
        <f t="shared" si="188"/>
        <v>Baja</v>
      </c>
      <c r="AI1169" t="s">
        <v>153</v>
      </c>
      <c r="AJ1169" t="str">
        <f>IFERROR(VLOOKUP(B1169,Maestro_Regionales!$A$2:$B$35,2,FALSE),"Otras zonas")</f>
        <v>Centro</v>
      </c>
      <c r="AK1169" t="str">
        <f t="shared" si="189"/>
        <v>COOSALUD EPS | Centro</v>
      </c>
    </row>
    <row r="1170" spans="1:37">
      <c r="A1170" s="4" t="s">
        <v>514</v>
      </c>
      <c r="B1170" s="4" t="s">
        <v>515</v>
      </c>
      <c r="C1170" s="4" t="s">
        <v>564</v>
      </c>
      <c r="D1170" s="4" t="s">
        <v>565</v>
      </c>
      <c r="E1170" s="4" t="s">
        <v>87</v>
      </c>
      <c r="F1170" s="4">
        <v>118</v>
      </c>
      <c r="G1170" s="4">
        <v>988</v>
      </c>
      <c r="H1170" s="4">
        <v>0</v>
      </c>
      <c r="I1170">
        <f t="shared" si="180"/>
        <v>1106</v>
      </c>
      <c r="J1170">
        <f t="shared" si="181"/>
        <v>0.10669077757685352</v>
      </c>
      <c r="K1170">
        <f t="shared" si="182"/>
        <v>0.89330922242314648</v>
      </c>
      <c r="L1170">
        <f t="shared" si="183"/>
        <v>0</v>
      </c>
      <c r="M1170">
        <f>I1170*Diccionario!$B$36</f>
        <v>2.4553416862745094</v>
      </c>
      <c r="N1170">
        <f>M1170*Diccionario!$B$37</f>
        <v>0.24798951031372546</v>
      </c>
      <c r="O1170">
        <f>N1170*Diccionario!$B$38</f>
        <v>3.7198426547058815E-2</v>
      </c>
      <c r="P1170">
        <f>O1170*Diccionario!$B$39</f>
        <v>3.3478583892352934E-2</v>
      </c>
      <c r="Q1170">
        <f>P1170*Diccionario!$B$40</f>
        <v>1.3391433556941175E-2</v>
      </c>
      <c r="R1170">
        <f>Q1170*Diccionario!$B$41</f>
        <v>8.7044318120117637E-3</v>
      </c>
      <c r="S1170">
        <f t="shared" si="184"/>
        <v>8.7044318120117637E-3</v>
      </c>
      <c r="T1170">
        <f>I1170*Diccionario!$B$36</f>
        <v>2.4553416862745094</v>
      </c>
      <c r="U1170">
        <f>T1170*Diccionario!$B$42</f>
        <v>0.24798951031372546</v>
      </c>
      <c r="V1170">
        <f>U1170*Diccionario!$B$43</f>
        <v>0.21079108376666664</v>
      </c>
      <c r="W1170">
        <f>V1170*Diccionario!$B$44</f>
        <v>4.0050305915666662E-2</v>
      </c>
      <c r="X1170">
        <f>W1170*Diccionario!$B$45</f>
        <v>1.5619619307109998E-2</v>
      </c>
      <c r="Y1170">
        <f>X1170*Diccionario!$B$46</f>
        <v>1.3901461183327898E-2</v>
      </c>
      <c r="Z1170">
        <f>Y1170*Diccionario!$B$47</f>
        <v>5.1435406378313227E-3</v>
      </c>
      <c r="AA1170">
        <f>Z1170*Diccionario!$B$48</f>
        <v>5.1435406378313227E-3</v>
      </c>
      <c r="AB1170">
        <f>AA1170*Diccionario!$B$49</f>
        <v>3.8576554783734921E-3</v>
      </c>
      <c r="AC1170">
        <f t="shared" si="185"/>
        <v>3.8576554783734921E-3</v>
      </c>
      <c r="AD1170">
        <f t="shared" si="186"/>
        <v>1.2562087290385255E-2</v>
      </c>
      <c r="AE1170">
        <f t="shared" si="187"/>
        <v>2.1051130531360611E-5</v>
      </c>
      <c r="AF1170" t="e">
        <f ca="1">IF(AD1170="","",_xludf.RANK.EQ(AD1170,$AD$2:$AD$5513,0))</f>
        <v>#NAME?</v>
      </c>
      <c r="AH1170" t="str">
        <f t="shared" si="188"/>
        <v>Baja</v>
      </c>
      <c r="AI1170" t="s">
        <v>153</v>
      </c>
      <c r="AJ1170" t="str">
        <f>IFERROR(VLOOKUP(B1170,Maestro_Regionales!$A$2:$B$35,2,FALSE),"Otras zonas")</f>
        <v>Centro</v>
      </c>
      <c r="AK1170" t="str">
        <f t="shared" si="189"/>
        <v>NUEVA EPS | Centro</v>
      </c>
    </row>
    <row r="1171" spans="1:37">
      <c r="A1171" s="4" t="s">
        <v>514</v>
      </c>
      <c r="B1171" s="4" t="s">
        <v>515</v>
      </c>
      <c r="C1171" s="4" t="s">
        <v>564</v>
      </c>
      <c r="D1171" s="4" t="s">
        <v>565</v>
      </c>
      <c r="E1171" s="4" t="s">
        <v>89</v>
      </c>
      <c r="F1171" s="4">
        <v>4</v>
      </c>
      <c r="G1171" s="4">
        <v>38</v>
      </c>
      <c r="H1171" s="4">
        <v>0</v>
      </c>
      <c r="I1171">
        <f t="shared" si="180"/>
        <v>42</v>
      </c>
      <c r="J1171">
        <f t="shared" si="181"/>
        <v>9.5238095238095233E-2</v>
      </c>
      <c r="K1171">
        <f t="shared" si="182"/>
        <v>0.90476190476190477</v>
      </c>
      <c r="L1171">
        <f t="shared" si="183"/>
        <v>0</v>
      </c>
      <c r="M1171">
        <f>I1171*Diccionario!$B$36</f>
        <v>9.3240823529411765E-2</v>
      </c>
      <c r="N1171">
        <f>M1171*Diccionario!$B$37</f>
        <v>9.4173231764705882E-3</v>
      </c>
      <c r="O1171">
        <f>N1171*Diccionario!$B$38</f>
        <v>1.4125984764705882E-3</v>
      </c>
      <c r="P1171">
        <f>O1171*Diccionario!$B$39</f>
        <v>1.2713386288235294E-3</v>
      </c>
      <c r="Q1171">
        <f>P1171*Diccionario!$B$40</f>
        <v>5.085354515294118E-4</v>
      </c>
      <c r="R1171">
        <f>Q1171*Diccionario!$B$41</f>
        <v>3.3054804349411766E-4</v>
      </c>
      <c r="S1171">
        <f t="shared" si="184"/>
        <v>3.3054804349411766E-4</v>
      </c>
      <c r="T1171">
        <f>I1171*Diccionario!$B$36</f>
        <v>9.3240823529411765E-2</v>
      </c>
      <c r="U1171">
        <f>T1171*Diccionario!$B$42</f>
        <v>9.4173231764705882E-3</v>
      </c>
      <c r="V1171">
        <f>U1171*Diccionario!$B$43</f>
        <v>8.0047247000000002E-3</v>
      </c>
      <c r="W1171">
        <f>V1171*Diccionario!$B$44</f>
        <v>1.5208976930000001E-3</v>
      </c>
      <c r="X1171">
        <f>W1171*Diccionario!$B$45</f>
        <v>5.9315010027000006E-4</v>
      </c>
      <c r="Y1171">
        <f>X1171*Diccionario!$B$46</f>
        <v>5.2790358924030003E-4</v>
      </c>
      <c r="Z1171">
        <f>Y1171*Diccionario!$B$47</f>
        <v>1.95324328018911E-4</v>
      </c>
      <c r="AA1171">
        <f>Z1171*Diccionario!$B$48</f>
        <v>1.95324328018911E-4</v>
      </c>
      <c r="AB1171">
        <f>AA1171*Diccionario!$B$49</f>
        <v>1.4649324601418324E-4</v>
      </c>
      <c r="AC1171">
        <f t="shared" si="185"/>
        <v>1.4649324601418324E-4</v>
      </c>
      <c r="AD1171">
        <f t="shared" si="186"/>
        <v>4.7704128950830089E-4</v>
      </c>
      <c r="AE1171">
        <f t="shared" si="187"/>
        <v>7.9941002017825115E-7</v>
      </c>
      <c r="AF1171" t="e">
        <f ca="1">IF(AD1171="","",_xludf.RANK.EQ(AD1171,$AD$2:$AD$5513,0))</f>
        <v>#NAME?</v>
      </c>
      <c r="AH1171" t="str">
        <f t="shared" si="188"/>
        <v>Baja</v>
      </c>
      <c r="AI1171" t="s">
        <v>153</v>
      </c>
      <c r="AJ1171" t="str">
        <f>IFERROR(VLOOKUP(B1171,Maestro_Regionales!$A$2:$B$35,2,FALSE),"Otras zonas")</f>
        <v>Centro</v>
      </c>
      <c r="AK1171" t="str">
        <f t="shared" si="189"/>
        <v>PROTEGER EPS (ANTES CAJACOPI EPS) | Centro</v>
      </c>
    </row>
    <row r="1172" spans="1:37">
      <c r="A1172" s="4" t="s">
        <v>514</v>
      </c>
      <c r="B1172" s="4" t="s">
        <v>515</v>
      </c>
      <c r="C1172" s="4" t="s">
        <v>564</v>
      </c>
      <c r="D1172" s="4" t="s">
        <v>565</v>
      </c>
      <c r="E1172" s="4" t="s">
        <v>90</v>
      </c>
      <c r="F1172" s="4">
        <v>0</v>
      </c>
      <c r="G1172" s="4">
        <v>0</v>
      </c>
      <c r="H1172" s="4">
        <v>13</v>
      </c>
      <c r="I1172">
        <f t="shared" si="180"/>
        <v>13</v>
      </c>
      <c r="J1172">
        <f t="shared" si="181"/>
        <v>0</v>
      </c>
      <c r="K1172">
        <f t="shared" si="182"/>
        <v>0</v>
      </c>
      <c r="L1172">
        <f t="shared" si="183"/>
        <v>1</v>
      </c>
      <c r="M1172">
        <f>I1172*Diccionario!$B$36</f>
        <v>2.8860254901960782E-2</v>
      </c>
      <c r="N1172">
        <f>M1172*Diccionario!$B$37</f>
        <v>2.9148857450980391E-3</v>
      </c>
      <c r="O1172">
        <f>N1172*Diccionario!$B$38</f>
        <v>4.3723286176470584E-4</v>
      </c>
      <c r="P1172">
        <f>O1172*Diccionario!$B$39</f>
        <v>3.9350957558823528E-4</v>
      </c>
      <c r="Q1172">
        <f>P1172*Diccionario!$B$40</f>
        <v>1.5740383023529411E-4</v>
      </c>
      <c r="R1172">
        <f>Q1172*Diccionario!$B$41</f>
        <v>1.0231248965294118E-4</v>
      </c>
      <c r="S1172">
        <f t="shared" si="184"/>
        <v>1.0231248965294118E-4</v>
      </c>
      <c r="T1172">
        <f>I1172*Diccionario!$B$36</f>
        <v>2.8860254901960782E-2</v>
      </c>
      <c r="U1172">
        <f>T1172*Diccionario!$B$42</f>
        <v>2.9148857450980391E-3</v>
      </c>
      <c r="V1172">
        <f>U1172*Diccionario!$B$43</f>
        <v>2.477652883333333E-3</v>
      </c>
      <c r="W1172">
        <f>V1172*Diccionario!$B$44</f>
        <v>4.7075404783333325E-4</v>
      </c>
      <c r="X1172">
        <f>W1172*Diccionario!$B$45</f>
        <v>1.8359407865499997E-4</v>
      </c>
      <c r="Y1172">
        <f>X1172*Diccionario!$B$46</f>
        <v>1.6339873000294997E-4</v>
      </c>
      <c r="Z1172">
        <f>Y1172*Diccionario!$B$47</f>
        <v>6.0457530101091489E-5</v>
      </c>
      <c r="AA1172">
        <f>Z1172*Diccionario!$B$48</f>
        <v>6.0457530101091489E-5</v>
      </c>
      <c r="AB1172">
        <f>AA1172*Diccionario!$B$49</f>
        <v>4.534314757581862E-5</v>
      </c>
      <c r="AC1172">
        <f t="shared" si="185"/>
        <v>4.534314757581862E-5</v>
      </c>
      <c r="AD1172">
        <f t="shared" si="186"/>
        <v>1.4765563722875978E-4</v>
      </c>
      <c r="AE1172">
        <f t="shared" si="187"/>
        <v>2.4743643481707771E-7</v>
      </c>
      <c r="AF1172" t="e">
        <f ca="1">IF(AD1172="","",_xludf.RANK.EQ(AD1172,$AD$2:$AD$5513,0))</f>
        <v>#NAME?</v>
      </c>
      <c r="AH1172" t="str">
        <f t="shared" si="188"/>
        <v>Baja</v>
      </c>
      <c r="AI1172" t="s">
        <v>153</v>
      </c>
      <c r="AJ1172" t="str">
        <f>IFERROR(VLOOKUP(B1172,Maestro_Regionales!$A$2:$B$35,2,FALSE),"Otras zonas")</f>
        <v>Centro</v>
      </c>
      <c r="AK1172" t="str">
        <f t="shared" si="189"/>
        <v>REGIMEN DE EXCEPCION | Centro</v>
      </c>
    </row>
    <row r="1173" spans="1:37">
      <c r="A1173" s="4" t="s">
        <v>514</v>
      </c>
      <c r="B1173" s="4" t="s">
        <v>515</v>
      </c>
      <c r="C1173" s="4" t="s">
        <v>564</v>
      </c>
      <c r="D1173" s="4" t="s">
        <v>565</v>
      </c>
      <c r="E1173" s="4" t="s">
        <v>86</v>
      </c>
      <c r="F1173" s="4">
        <v>3</v>
      </c>
      <c r="G1173" s="4">
        <v>3</v>
      </c>
      <c r="H1173" s="4">
        <v>0</v>
      </c>
      <c r="I1173">
        <f t="shared" si="180"/>
        <v>6</v>
      </c>
      <c r="J1173">
        <f t="shared" si="181"/>
        <v>0.5</v>
      </c>
      <c r="K1173">
        <f t="shared" si="182"/>
        <v>0.5</v>
      </c>
      <c r="L1173">
        <f t="shared" si="183"/>
        <v>0</v>
      </c>
      <c r="M1173">
        <f>I1173*Diccionario!$B$36</f>
        <v>1.3320117647058823E-2</v>
      </c>
      <c r="N1173">
        <f>M1173*Diccionario!$B$37</f>
        <v>1.3453318823529411E-3</v>
      </c>
      <c r="O1173">
        <f>N1173*Diccionario!$B$38</f>
        <v>2.0179978235294115E-4</v>
      </c>
      <c r="P1173">
        <f>O1173*Diccionario!$B$39</f>
        <v>1.8161980411764703E-4</v>
      </c>
      <c r="Q1173">
        <f>P1173*Diccionario!$B$40</f>
        <v>7.2647921647058813E-5</v>
      </c>
      <c r="R1173">
        <f>Q1173*Diccionario!$B$41</f>
        <v>4.7221149070588231E-5</v>
      </c>
      <c r="S1173">
        <f t="shared" si="184"/>
        <v>4.7221149070588231E-5</v>
      </c>
      <c r="T1173">
        <f>I1173*Diccionario!$B$36</f>
        <v>1.3320117647058823E-2</v>
      </c>
      <c r="U1173">
        <f>T1173*Diccionario!$B$42</f>
        <v>1.3453318823529411E-3</v>
      </c>
      <c r="V1173">
        <f>U1173*Diccionario!$B$43</f>
        <v>1.1435320999999999E-3</v>
      </c>
      <c r="W1173">
        <f>V1173*Diccionario!$B$44</f>
        <v>2.1727109899999998E-4</v>
      </c>
      <c r="X1173">
        <f>W1173*Diccionario!$B$45</f>
        <v>8.4735728609999992E-5</v>
      </c>
      <c r="Y1173">
        <f>X1173*Diccionario!$B$46</f>
        <v>7.5414798462899999E-5</v>
      </c>
      <c r="Z1173">
        <f>Y1173*Diccionario!$B$47</f>
        <v>2.7903475431272998E-5</v>
      </c>
      <c r="AA1173">
        <f>Z1173*Diccionario!$B$48</f>
        <v>2.7903475431272998E-5</v>
      </c>
      <c r="AB1173">
        <f>AA1173*Diccionario!$B$49</f>
        <v>2.0927606573454748E-5</v>
      </c>
      <c r="AC1173">
        <f t="shared" si="185"/>
        <v>2.0927606573454748E-5</v>
      </c>
      <c r="AD1173">
        <f t="shared" si="186"/>
        <v>6.8148755644042983E-5</v>
      </c>
      <c r="AE1173">
        <f t="shared" si="187"/>
        <v>1.1420143145403587E-7</v>
      </c>
      <c r="AF1173" t="e">
        <f ca="1">IF(AD1173="","",_xludf.RANK.EQ(AD1173,$AD$2:$AD$5513,0))</f>
        <v>#NAME?</v>
      </c>
      <c r="AH1173" t="str">
        <f t="shared" si="188"/>
        <v>Baja</v>
      </c>
      <c r="AI1173" t="s">
        <v>153</v>
      </c>
      <c r="AJ1173" t="str">
        <f>IFERROR(VLOOKUP(B1173,Maestro_Regionales!$A$2:$B$35,2,FALSE),"Otras zonas")</f>
        <v>Centro</v>
      </c>
      <c r="AK1173" t="str">
        <f t="shared" si="189"/>
        <v>EPS SANITAS | Centro</v>
      </c>
    </row>
    <row r="1174" spans="1:37">
      <c r="A1174" s="4" t="s">
        <v>514</v>
      </c>
      <c r="B1174" s="4" t="s">
        <v>515</v>
      </c>
      <c r="C1174" s="4" t="s">
        <v>566</v>
      </c>
      <c r="D1174" s="4" t="s">
        <v>567</v>
      </c>
      <c r="E1174" s="4" t="s">
        <v>87</v>
      </c>
      <c r="F1174" s="4">
        <v>712</v>
      </c>
      <c r="G1174" s="4">
        <v>7004</v>
      </c>
      <c r="H1174" s="4">
        <v>0</v>
      </c>
      <c r="I1174">
        <f t="shared" si="180"/>
        <v>7716</v>
      </c>
      <c r="J1174">
        <f t="shared" si="181"/>
        <v>9.2275790565059621E-2</v>
      </c>
      <c r="K1174">
        <f t="shared" si="182"/>
        <v>0.90772420943494037</v>
      </c>
      <c r="L1174">
        <f t="shared" si="183"/>
        <v>0</v>
      </c>
      <c r="M1174">
        <f>I1174*Diccionario!$B$36</f>
        <v>17.129671294117646</v>
      </c>
      <c r="N1174">
        <f>M1174*Diccionario!$B$37</f>
        <v>1.7300968007058823</v>
      </c>
      <c r="O1174">
        <f>N1174*Diccionario!$B$38</f>
        <v>0.25951452010588233</v>
      </c>
      <c r="P1174">
        <f>O1174*Diccionario!$B$39</f>
        <v>0.23356306809529409</v>
      </c>
      <c r="Q1174">
        <f>P1174*Diccionario!$B$40</f>
        <v>9.3425227238117636E-2</v>
      </c>
      <c r="R1174">
        <f>Q1174*Diccionario!$B$41</f>
        <v>6.0726397704776468E-2</v>
      </c>
      <c r="S1174">
        <f t="shared" si="184"/>
        <v>6.0726397704776468E-2</v>
      </c>
      <c r="T1174">
        <f>I1174*Diccionario!$B$36</f>
        <v>17.129671294117646</v>
      </c>
      <c r="U1174">
        <f>T1174*Diccionario!$B$42</f>
        <v>1.7300968007058823</v>
      </c>
      <c r="V1174">
        <f>U1174*Diccionario!$B$43</f>
        <v>1.4705822806</v>
      </c>
      <c r="W1174">
        <f>V1174*Diccionario!$B$44</f>
        <v>0.27941063331400001</v>
      </c>
      <c r="X1174">
        <f>W1174*Diccionario!$B$45</f>
        <v>0.10897014699246001</v>
      </c>
      <c r="Y1174">
        <f>X1174*Diccionario!$B$46</f>
        <v>9.6983430823289404E-2</v>
      </c>
      <c r="Z1174">
        <f>Y1174*Diccionario!$B$47</f>
        <v>3.5883869404617082E-2</v>
      </c>
      <c r="AA1174">
        <f>Z1174*Diccionario!$B$48</f>
        <v>3.5883869404617082E-2</v>
      </c>
      <c r="AB1174">
        <f>AA1174*Diccionario!$B$49</f>
        <v>2.6912902053462813E-2</v>
      </c>
      <c r="AC1174">
        <f t="shared" si="185"/>
        <v>2.6912902053462813E-2</v>
      </c>
      <c r="AD1174">
        <f t="shared" si="186"/>
        <v>8.7639299758239281E-2</v>
      </c>
      <c r="AE1174">
        <f t="shared" si="187"/>
        <v>1.4686304084989013E-4</v>
      </c>
      <c r="AF1174" t="e">
        <f ca="1">IF(AD1174="","",_xludf.RANK.EQ(AD1174,$AD$2:$AD$5513,0))</f>
        <v>#NAME?</v>
      </c>
      <c r="AH1174" t="str">
        <f t="shared" si="188"/>
        <v>Baja</v>
      </c>
      <c r="AI1174" t="s">
        <v>153</v>
      </c>
      <c r="AJ1174" t="str">
        <f>IFERROR(VLOOKUP(B1174,Maestro_Regionales!$A$2:$B$35,2,FALSE),"Otras zonas")</f>
        <v>Centro</v>
      </c>
      <c r="AK1174" t="str">
        <f t="shared" si="189"/>
        <v>NUEVA EPS | Centro</v>
      </c>
    </row>
    <row r="1175" spans="1:37">
      <c r="A1175" s="4" t="s">
        <v>514</v>
      </c>
      <c r="B1175" s="4" t="s">
        <v>515</v>
      </c>
      <c r="C1175" s="4" t="s">
        <v>566</v>
      </c>
      <c r="D1175" s="4" t="s">
        <v>567</v>
      </c>
      <c r="E1175" s="4" t="s">
        <v>88</v>
      </c>
      <c r="F1175" s="4">
        <v>364</v>
      </c>
      <c r="G1175" s="4">
        <v>3012</v>
      </c>
      <c r="H1175" s="4">
        <v>0</v>
      </c>
      <c r="I1175">
        <f t="shared" si="180"/>
        <v>3376</v>
      </c>
      <c r="J1175">
        <f t="shared" si="181"/>
        <v>0.10781990521327015</v>
      </c>
      <c r="K1175">
        <f t="shared" si="182"/>
        <v>0.89218009478672988</v>
      </c>
      <c r="L1175">
        <f t="shared" si="183"/>
        <v>0</v>
      </c>
      <c r="M1175">
        <f>I1175*Diccionario!$B$36</f>
        <v>7.4947861960784312</v>
      </c>
      <c r="N1175">
        <f>M1175*Diccionario!$B$37</f>
        <v>0.75697340580392158</v>
      </c>
      <c r="O1175">
        <f>N1175*Diccionario!$B$38</f>
        <v>0.11354601087058823</v>
      </c>
      <c r="P1175">
        <f>O1175*Diccionario!$B$39</f>
        <v>0.1021914097835294</v>
      </c>
      <c r="Q1175">
        <f>P1175*Diccionario!$B$40</f>
        <v>4.0876563913411768E-2</v>
      </c>
      <c r="R1175">
        <f>Q1175*Diccionario!$B$41</f>
        <v>2.6569766543717649E-2</v>
      </c>
      <c r="S1175">
        <f t="shared" si="184"/>
        <v>2.6569766543717649E-2</v>
      </c>
      <c r="T1175">
        <f>I1175*Diccionario!$B$36</f>
        <v>7.4947861960784312</v>
      </c>
      <c r="U1175">
        <f>T1175*Diccionario!$B$42</f>
        <v>0.75697340580392158</v>
      </c>
      <c r="V1175">
        <f>U1175*Diccionario!$B$43</f>
        <v>0.64342739493333334</v>
      </c>
      <c r="W1175">
        <f>V1175*Diccionario!$B$44</f>
        <v>0.12225120503733333</v>
      </c>
      <c r="X1175">
        <f>W1175*Diccionario!$B$45</f>
        <v>4.7677969964560002E-2</v>
      </c>
      <c r="Y1175">
        <f>X1175*Diccionario!$B$46</f>
        <v>4.2433393268458401E-2</v>
      </c>
      <c r="Z1175">
        <f>Y1175*Diccionario!$B$47</f>
        <v>1.5700355509329609E-2</v>
      </c>
      <c r="AA1175">
        <f>Z1175*Diccionario!$B$48</f>
        <v>1.5700355509329609E-2</v>
      </c>
      <c r="AB1175">
        <f>AA1175*Diccionario!$B$49</f>
        <v>1.1775266631997208E-2</v>
      </c>
      <c r="AC1175">
        <f t="shared" si="185"/>
        <v>1.1775266631997208E-2</v>
      </c>
      <c r="AD1175">
        <f t="shared" si="186"/>
        <v>3.834503317571486E-2</v>
      </c>
      <c r="AE1175">
        <f t="shared" si="187"/>
        <v>6.4257338764804191E-5</v>
      </c>
      <c r="AF1175" t="e">
        <f ca="1">IF(AD1175="","",_xludf.RANK.EQ(AD1175,$AD$2:$AD$5513,0))</f>
        <v>#NAME?</v>
      </c>
      <c r="AH1175" t="str">
        <f t="shared" si="188"/>
        <v>Baja</v>
      </c>
      <c r="AI1175" t="s">
        <v>153</v>
      </c>
      <c r="AJ1175" t="str">
        <f>IFERROR(VLOOKUP(B1175,Maestro_Regionales!$A$2:$B$35,2,FALSE),"Otras zonas")</f>
        <v>Centro</v>
      </c>
      <c r="AK1175" t="str">
        <f t="shared" si="189"/>
        <v>COOSALUD EPS | Centro</v>
      </c>
    </row>
    <row r="1176" spans="1:37">
      <c r="A1176" s="4" t="s">
        <v>514</v>
      </c>
      <c r="B1176" s="4" t="s">
        <v>515</v>
      </c>
      <c r="C1176" s="4" t="s">
        <v>566</v>
      </c>
      <c r="D1176" s="4" t="s">
        <v>567</v>
      </c>
      <c r="E1176" s="4" t="s">
        <v>90</v>
      </c>
      <c r="F1176" s="4">
        <v>0</v>
      </c>
      <c r="G1176" s="4">
        <v>0</v>
      </c>
      <c r="H1176" s="4">
        <v>143</v>
      </c>
      <c r="I1176">
        <f t="shared" si="180"/>
        <v>143</v>
      </c>
      <c r="J1176">
        <f t="shared" si="181"/>
        <v>0</v>
      </c>
      <c r="K1176">
        <f t="shared" si="182"/>
        <v>0</v>
      </c>
      <c r="L1176">
        <f t="shared" si="183"/>
        <v>1</v>
      </c>
      <c r="M1176">
        <f>I1176*Diccionario!$B$36</f>
        <v>0.31746280392156861</v>
      </c>
      <c r="N1176">
        <f>M1176*Diccionario!$B$37</f>
        <v>3.206374319607843E-2</v>
      </c>
      <c r="O1176">
        <f>N1176*Diccionario!$B$38</f>
        <v>4.8095614794117642E-3</v>
      </c>
      <c r="P1176">
        <f>O1176*Diccionario!$B$39</f>
        <v>4.3286053314705881E-3</v>
      </c>
      <c r="Q1176">
        <f>P1176*Diccionario!$B$40</f>
        <v>1.7314421325882352E-3</v>
      </c>
      <c r="R1176">
        <f>Q1176*Diccionario!$B$41</f>
        <v>1.125437386182353E-3</v>
      </c>
      <c r="S1176">
        <f t="shared" si="184"/>
        <v>1.125437386182353E-3</v>
      </c>
      <c r="T1176">
        <f>I1176*Diccionario!$B$36</f>
        <v>0.31746280392156861</v>
      </c>
      <c r="U1176">
        <f>T1176*Diccionario!$B$42</f>
        <v>3.206374319607843E-2</v>
      </c>
      <c r="V1176">
        <f>U1176*Diccionario!$B$43</f>
        <v>2.7254181716666666E-2</v>
      </c>
      <c r="W1176">
        <f>V1176*Diccionario!$B$44</f>
        <v>5.1782945261666666E-3</v>
      </c>
      <c r="X1176">
        <f>W1176*Diccionario!$B$45</f>
        <v>2.019534865205E-3</v>
      </c>
      <c r="Y1176">
        <f>X1176*Diccionario!$B$46</f>
        <v>1.79738603003245E-3</v>
      </c>
      <c r="Z1176">
        <f>Y1176*Diccionario!$B$47</f>
        <v>6.6503283111200655E-4</v>
      </c>
      <c r="AA1176">
        <f>Z1176*Diccionario!$B$48</f>
        <v>6.6503283111200655E-4</v>
      </c>
      <c r="AB1176">
        <f>AA1176*Diccionario!$B$49</f>
        <v>4.9877462333400486E-4</v>
      </c>
      <c r="AC1176">
        <f t="shared" si="185"/>
        <v>4.9877462333400486E-4</v>
      </c>
      <c r="AD1176">
        <f t="shared" si="186"/>
        <v>1.6242120095163578E-3</v>
      </c>
      <c r="AE1176">
        <f t="shared" si="187"/>
        <v>2.7218007829878552E-6</v>
      </c>
      <c r="AF1176" t="e">
        <f ca="1">IF(AD1176="","",_xludf.RANK.EQ(AD1176,$AD$2:$AD$5513,0))</f>
        <v>#NAME?</v>
      </c>
      <c r="AH1176" t="str">
        <f t="shared" si="188"/>
        <v>Baja</v>
      </c>
      <c r="AI1176" t="s">
        <v>153</v>
      </c>
      <c r="AJ1176" t="str">
        <f>IFERROR(VLOOKUP(B1176,Maestro_Regionales!$A$2:$B$35,2,FALSE),"Otras zonas")</f>
        <v>Centro</v>
      </c>
      <c r="AK1176" t="str">
        <f t="shared" si="189"/>
        <v>REGIMEN DE EXCEPCION | Centro</v>
      </c>
    </row>
    <row r="1177" spans="1:37">
      <c r="A1177" s="4" t="s">
        <v>514</v>
      </c>
      <c r="B1177" s="4" t="s">
        <v>515</v>
      </c>
      <c r="C1177" s="4" t="s">
        <v>566</v>
      </c>
      <c r="D1177" s="4" t="s">
        <v>567</v>
      </c>
      <c r="E1177" s="4" t="s">
        <v>86</v>
      </c>
      <c r="F1177" s="4">
        <v>8</v>
      </c>
      <c r="G1177" s="4">
        <v>0</v>
      </c>
      <c r="H1177" s="4">
        <v>0</v>
      </c>
      <c r="I1177">
        <f t="shared" si="180"/>
        <v>8</v>
      </c>
      <c r="J1177">
        <f t="shared" si="181"/>
        <v>1</v>
      </c>
      <c r="K1177">
        <f t="shared" si="182"/>
        <v>0</v>
      </c>
      <c r="L1177">
        <f t="shared" si="183"/>
        <v>0</v>
      </c>
      <c r="M1177">
        <f>I1177*Diccionario!$B$36</f>
        <v>1.7760156862745097E-2</v>
      </c>
      <c r="N1177">
        <f>M1177*Diccionario!$B$37</f>
        <v>1.7937758431372549E-3</v>
      </c>
      <c r="O1177">
        <f>N1177*Diccionario!$B$38</f>
        <v>2.6906637647058825E-4</v>
      </c>
      <c r="P1177">
        <f>O1177*Diccionario!$B$39</f>
        <v>2.4215973882352944E-4</v>
      </c>
      <c r="Q1177">
        <f>P1177*Diccionario!$B$40</f>
        <v>9.6863895529411786E-5</v>
      </c>
      <c r="R1177">
        <f>Q1177*Diccionario!$B$41</f>
        <v>6.2961532094117664E-5</v>
      </c>
      <c r="S1177">
        <f t="shared" si="184"/>
        <v>6.2961532094117664E-5</v>
      </c>
      <c r="T1177">
        <f>I1177*Diccionario!$B$36</f>
        <v>1.7760156862745097E-2</v>
      </c>
      <c r="U1177">
        <f>T1177*Diccionario!$B$42</f>
        <v>1.7937758431372549E-3</v>
      </c>
      <c r="V1177">
        <f>U1177*Diccionario!$B$43</f>
        <v>1.5247094666666666E-3</v>
      </c>
      <c r="W1177">
        <f>V1177*Diccionario!$B$44</f>
        <v>2.8969479866666666E-4</v>
      </c>
      <c r="X1177">
        <f>W1177*Diccionario!$B$45</f>
        <v>1.1298097148000001E-4</v>
      </c>
      <c r="Y1177">
        <f>X1177*Diccionario!$B$46</f>
        <v>1.005530646172E-4</v>
      </c>
      <c r="Z1177">
        <f>Y1177*Diccionario!$B$47</f>
        <v>3.7204633908363997E-5</v>
      </c>
      <c r="AA1177">
        <f>Z1177*Diccionario!$B$48</f>
        <v>3.7204633908363997E-5</v>
      </c>
      <c r="AB1177">
        <f>AA1177*Diccionario!$B$49</f>
        <v>2.7903475431272998E-5</v>
      </c>
      <c r="AC1177">
        <f t="shared" si="185"/>
        <v>2.7903475431272998E-5</v>
      </c>
      <c r="AD1177">
        <f t="shared" si="186"/>
        <v>9.0865007525390662E-5</v>
      </c>
      <c r="AE1177">
        <f t="shared" si="187"/>
        <v>1.5226857527204786E-7</v>
      </c>
      <c r="AF1177" t="e">
        <f ca="1">IF(AD1177="","",_xludf.RANK.EQ(AD1177,$AD$2:$AD$5513,0))</f>
        <v>#NAME?</v>
      </c>
      <c r="AH1177" t="str">
        <f t="shared" si="188"/>
        <v>Baja</v>
      </c>
      <c r="AI1177" t="s">
        <v>153</v>
      </c>
      <c r="AJ1177" t="str">
        <f>IFERROR(VLOOKUP(B1177,Maestro_Regionales!$A$2:$B$35,2,FALSE),"Otras zonas")</f>
        <v>Centro</v>
      </c>
      <c r="AK1177" t="str">
        <f t="shared" si="189"/>
        <v>EPS SANITAS | Centro</v>
      </c>
    </row>
    <row r="1178" spans="1:37">
      <c r="A1178" s="4" t="s">
        <v>514</v>
      </c>
      <c r="B1178" s="4" t="s">
        <v>515</v>
      </c>
      <c r="C1178" s="4" t="s">
        <v>566</v>
      </c>
      <c r="D1178" s="4" t="s">
        <v>567</v>
      </c>
      <c r="E1178" s="4" t="s">
        <v>89</v>
      </c>
      <c r="F1178" s="4">
        <v>1</v>
      </c>
      <c r="G1178" s="4">
        <v>0</v>
      </c>
      <c r="H1178" s="4">
        <v>0</v>
      </c>
      <c r="I1178">
        <f t="shared" si="180"/>
        <v>1</v>
      </c>
      <c r="J1178">
        <f t="shared" si="181"/>
        <v>1</v>
      </c>
      <c r="K1178">
        <f t="shared" si="182"/>
        <v>0</v>
      </c>
      <c r="L1178">
        <f t="shared" si="183"/>
        <v>0</v>
      </c>
      <c r="M1178">
        <f>I1178*Diccionario!$B$36</f>
        <v>2.2200196078431371E-3</v>
      </c>
      <c r="N1178">
        <f>M1178*Diccionario!$B$37</f>
        <v>2.2422198039215687E-4</v>
      </c>
      <c r="O1178">
        <f>N1178*Diccionario!$B$38</f>
        <v>3.3633297058823532E-5</v>
      </c>
      <c r="P1178">
        <f>O1178*Diccionario!$B$39</f>
        <v>3.026996735294118E-5</v>
      </c>
      <c r="Q1178">
        <f>P1178*Diccionario!$B$40</f>
        <v>1.2107986941176473E-5</v>
      </c>
      <c r="R1178">
        <f>Q1178*Diccionario!$B$41</f>
        <v>7.870191511764708E-6</v>
      </c>
      <c r="S1178">
        <f t="shared" si="184"/>
        <v>7.870191511764708E-6</v>
      </c>
      <c r="T1178">
        <f>I1178*Diccionario!$B$36</f>
        <v>2.2200196078431371E-3</v>
      </c>
      <c r="U1178">
        <f>T1178*Diccionario!$B$42</f>
        <v>2.2422198039215687E-4</v>
      </c>
      <c r="V1178">
        <f>U1178*Diccionario!$B$43</f>
        <v>1.9058868333333333E-4</v>
      </c>
      <c r="W1178">
        <f>V1178*Diccionario!$B$44</f>
        <v>3.6211849833333333E-5</v>
      </c>
      <c r="X1178">
        <f>W1178*Diccionario!$B$45</f>
        <v>1.4122621435000001E-5</v>
      </c>
      <c r="Y1178">
        <f>X1178*Diccionario!$B$46</f>
        <v>1.256913307715E-5</v>
      </c>
      <c r="Z1178">
        <f>Y1178*Diccionario!$B$47</f>
        <v>4.6505792385454997E-6</v>
      </c>
      <c r="AA1178">
        <f>Z1178*Diccionario!$B$48</f>
        <v>4.6505792385454997E-6</v>
      </c>
      <c r="AB1178">
        <f>AA1178*Diccionario!$B$49</f>
        <v>3.4879344289091247E-6</v>
      </c>
      <c r="AC1178">
        <f t="shared" si="185"/>
        <v>3.4879344289091247E-6</v>
      </c>
      <c r="AD1178">
        <f t="shared" si="186"/>
        <v>1.1358125940673833E-5</v>
      </c>
      <c r="AE1178">
        <f t="shared" si="187"/>
        <v>1.9033571909005983E-8</v>
      </c>
      <c r="AF1178" t="e">
        <f ca="1">IF(AD1178="","",_xludf.RANK.EQ(AD1178,$AD$2:$AD$5513,0))</f>
        <v>#NAME?</v>
      </c>
      <c r="AH1178" t="str">
        <f t="shared" si="188"/>
        <v>Baja</v>
      </c>
      <c r="AI1178" t="s">
        <v>153</v>
      </c>
      <c r="AJ1178" t="str">
        <f>IFERROR(VLOOKUP(B1178,Maestro_Regionales!$A$2:$B$35,2,FALSE),"Otras zonas")</f>
        <v>Centro</v>
      </c>
      <c r="AK1178" t="str">
        <f t="shared" si="189"/>
        <v>PROTEGER EPS (ANTES CAJACOPI EPS) | Centro</v>
      </c>
    </row>
    <row r="1179" spans="1:37">
      <c r="A1179" s="4" t="s">
        <v>514</v>
      </c>
      <c r="B1179" s="4" t="s">
        <v>515</v>
      </c>
      <c r="C1179" s="4" t="s">
        <v>566</v>
      </c>
      <c r="D1179" s="4" t="s">
        <v>567</v>
      </c>
      <c r="E1179" s="4" t="s">
        <v>70</v>
      </c>
      <c r="F1179" s="4">
        <v>1</v>
      </c>
      <c r="G1179" s="4">
        <v>0</v>
      </c>
      <c r="H1179" s="4">
        <v>0</v>
      </c>
      <c r="I1179">
        <f t="shared" si="180"/>
        <v>1</v>
      </c>
      <c r="J1179">
        <f t="shared" si="181"/>
        <v>1</v>
      </c>
      <c r="K1179">
        <f t="shared" si="182"/>
        <v>0</v>
      </c>
      <c r="L1179">
        <f t="shared" si="183"/>
        <v>0</v>
      </c>
      <c r="M1179">
        <f>I1179*Diccionario!$B$36</f>
        <v>2.2200196078431371E-3</v>
      </c>
      <c r="N1179">
        <f>M1179*Diccionario!$B$37</f>
        <v>2.2422198039215687E-4</v>
      </c>
      <c r="O1179">
        <f>N1179*Diccionario!$B$38</f>
        <v>3.3633297058823532E-5</v>
      </c>
      <c r="P1179">
        <f>O1179*Diccionario!$B$39</f>
        <v>3.026996735294118E-5</v>
      </c>
      <c r="Q1179">
        <f>P1179*Diccionario!$B$40</f>
        <v>1.2107986941176473E-5</v>
      </c>
      <c r="R1179">
        <f>Q1179*Diccionario!$B$41</f>
        <v>7.870191511764708E-6</v>
      </c>
      <c r="S1179">
        <f t="shared" si="184"/>
        <v>7.870191511764708E-6</v>
      </c>
      <c r="T1179">
        <f>I1179*Diccionario!$B$36</f>
        <v>2.2200196078431371E-3</v>
      </c>
      <c r="U1179">
        <f>T1179*Diccionario!$B$42</f>
        <v>2.2422198039215687E-4</v>
      </c>
      <c r="V1179">
        <f>U1179*Diccionario!$B$43</f>
        <v>1.9058868333333333E-4</v>
      </c>
      <c r="W1179">
        <f>V1179*Diccionario!$B$44</f>
        <v>3.6211849833333333E-5</v>
      </c>
      <c r="X1179">
        <f>W1179*Diccionario!$B$45</f>
        <v>1.4122621435000001E-5</v>
      </c>
      <c r="Y1179">
        <f>X1179*Diccionario!$B$46</f>
        <v>1.256913307715E-5</v>
      </c>
      <c r="Z1179">
        <f>Y1179*Diccionario!$B$47</f>
        <v>4.6505792385454997E-6</v>
      </c>
      <c r="AA1179">
        <f>Z1179*Diccionario!$B$48</f>
        <v>4.6505792385454997E-6</v>
      </c>
      <c r="AB1179">
        <f>AA1179*Diccionario!$B$49</f>
        <v>3.4879344289091247E-6</v>
      </c>
      <c r="AC1179">
        <f t="shared" si="185"/>
        <v>3.4879344289091247E-6</v>
      </c>
      <c r="AD1179">
        <f t="shared" si="186"/>
        <v>1.1358125940673833E-5</v>
      </c>
      <c r="AE1179">
        <f t="shared" si="187"/>
        <v>1.9033571909005983E-8</v>
      </c>
      <c r="AF1179" t="e">
        <f ca="1">IF(AD1179="","",_xludf.RANK.EQ(AD1179,$AD$2:$AD$5513,0))</f>
        <v>#NAME?</v>
      </c>
      <c r="AH1179" t="str">
        <f t="shared" si="188"/>
        <v>Baja</v>
      </c>
      <c r="AI1179" t="s">
        <v>153</v>
      </c>
      <c r="AJ1179" t="str">
        <f>IFERROR(VLOOKUP(B1179,Maestro_Regionales!$A$2:$B$35,2,FALSE),"Otras zonas")</f>
        <v>Centro</v>
      </c>
      <c r="AK1179" t="str">
        <f t="shared" si="189"/>
        <v>EPS SURA | Centro</v>
      </c>
    </row>
    <row r="1180" spans="1:37">
      <c r="A1180" s="4" t="s">
        <v>514</v>
      </c>
      <c r="B1180" s="4" t="s">
        <v>515</v>
      </c>
      <c r="C1180" s="4" t="s">
        <v>568</v>
      </c>
      <c r="D1180" s="4" t="s">
        <v>569</v>
      </c>
      <c r="E1180" s="4" t="s">
        <v>86</v>
      </c>
      <c r="F1180" s="4">
        <v>251</v>
      </c>
      <c r="G1180" s="4">
        <v>2423</v>
      </c>
      <c r="H1180" s="4">
        <v>0</v>
      </c>
      <c r="I1180">
        <f t="shared" si="180"/>
        <v>2674</v>
      </c>
      <c r="J1180">
        <f t="shared" si="181"/>
        <v>9.3866866118175019E-2</v>
      </c>
      <c r="K1180">
        <f t="shared" si="182"/>
        <v>0.90613313388182493</v>
      </c>
      <c r="L1180">
        <f t="shared" si="183"/>
        <v>0</v>
      </c>
      <c r="M1180">
        <f>I1180*Diccionario!$B$36</f>
        <v>5.9363324313725485</v>
      </c>
      <c r="N1180">
        <f>M1180*Diccionario!$B$37</f>
        <v>0.59956957556862744</v>
      </c>
      <c r="O1180">
        <f>N1180*Diccionario!$B$38</f>
        <v>8.9935436335294119E-2</v>
      </c>
      <c r="P1180">
        <f>O1180*Diccionario!$B$39</f>
        <v>8.0941892701764703E-2</v>
      </c>
      <c r="Q1180">
        <f>P1180*Diccionario!$B$40</f>
        <v>3.2376757080705885E-2</v>
      </c>
      <c r="R1180">
        <f>Q1180*Diccionario!$B$41</f>
        <v>2.1044892102458825E-2</v>
      </c>
      <c r="S1180">
        <f t="shared" si="184"/>
        <v>2.1044892102458825E-2</v>
      </c>
      <c r="T1180">
        <f>I1180*Diccionario!$B$36</f>
        <v>5.9363324313725485</v>
      </c>
      <c r="U1180">
        <f>T1180*Diccionario!$B$42</f>
        <v>0.59956957556862744</v>
      </c>
      <c r="V1180">
        <f>U1180*Diccionario!$B$43</f>
        <v>0.50963413923333334</v>
      </c>
      <c r="W1180">
        <f>V1180*Diccionario!$B$44</f>
        <v>9.6830486454333342E-2</v>
      </c>
      <c r="X1180">
        <f>W1180*Diccionario!$B$45</f>
        <v>3.7763889717190004E-2</v>
      </c>
      <c r="Y1180">
        <f>X1180*Diccionario!$B$46</f>
        <v>3.3609861848299102E-2</v>
      </c>
      <c r="Z1180">
        <f>Y1180*Diccionario!$B$47</f>
        <v>1.2435648883870668E-2</v>
      </c>
      <c r="AA1180">
        <f>Z1180*Diccionario!$B$48</f>
        <v>1.2435648883870668E-2</v>
      </c>
      <c r="AB1180">
        <f>AA1180*Diccionario!$B$49</f>
        <v>9.326736662903002E-3</v>
      </c>
      <c r="AC1180">
        <f t="shared" si="185"/>
        <v>9.326736662903002E-3</v>
      </c>
      <c r="AD1180">
        <f t="shared" si="186"/>
        <v>3.0371628765361827E-2</v>
      </c>
      <c r="AE1180">
        <f t="shared" si="187"/>
        <v>5.0895771284681996E-5</v>
      </c>
      <c r="AF1180" t="e">
        <f ca="1">IF(AD1180="","",_xludf.RANK.EQ(AD1180,$AD$2:$AD$5513,0))</f>
        <v>#NAME?</v>
      </c>
      <c r="AH1180" t="str">
        <f t="shared" si="188"/>
        <v>Baja</v>
      </c>
      <c r="AI1180" t="s">
        <v>153</v>
      </c>
      <c r="AJ1180" t="str">
        <f>IFERROR(VLOOKUP(B1180,Maestro_Regionales!$A$2:$B$35,2,FALSE),"Otras zonas")</f>
        <v>Centro</v>
      </c>
      <c r="AK1180" t="str">
        <f t="shared" si="189"/>
        <v>EPS SANITAS | Centro</v>
      </c>
    </row>
    <row r="1181" spans="1:37">
      <c r="A1181" s="4" t="s">
        <v>514</v>
      </c>
      <c r="B1181" s="4" t="s">
        <v>515</v>
      </c>
      <c r="C1181" s="4" t="s">
        <v>568</v>
      </c>
      <c r="D1181" s="4" t="s">
        <v>569</v>
      </c>
      <c r="E1181" s="4" t="s">
        <v>87</v>
      </c>
      <c r="F1181" s="4">
        <v>141</v>
      </c>
      <c r="G1181" s="4">
        <v>333</v>
      </c>
      <c r="H1181" s="4">
        <v>0</v>
      </c>
      <c r="I1181">
        <f t="shared" si="180"/>
        <v>474</v>
      </c>
      <c r="J1181">
        <f t="shared" si="181"/>
        <v>0.29746835443037972</v>
      </c>
      <c r="K1181">
        <f t="shared" si="182"/>
        <v>0.70253164556962022</v>
      </c>
      <c r="L1181">
        <f t="shared" si="183"/>
        <v>0</v>
      </c>
      <c r="M1181">
        <f>I1181*Diccionario!$B$36</f>
        <v>1.0522892941176469</v>
      </c>
      <c r="N1181">
        <f>M1181*Diccionario!$B$37</f>
        <v>0.10628121870588235</v>
      </c>
      <c r="O1181">
        <f>N1181*Diccionario!$B$38</f>
        <v>1.5942182805882353E-2</v>
      </c>
      <c r="P1181">
        <f>O1181*Diccionario!$B$39</f>
        <v>1.4347964525294118E-2</v>
      </c>
      <c r="Q1181">
        <f>P1181*Diccionario!$B$40</f>
        <v>5.7391858101176474E-3</v>
      </c>
      <c r="R1181">
        <f>Q1181*Diccionario!$B$41</f>
        <v>3.7304707765764707E-3</v>
      </c>
      <c r="S1181">
        <f t="shared" si="184"/>
        <v>3.7304707765764707E-3</v>
      </c>
      <c r="T1181">
        <f>I1181*Diccionario!$B$36</f>
        <v>1.0522892941176469</v>
      </c>
      <c r="U1181">
        <f>T1181*Diccionario!$B$42</f>
        <v>0.10628121870588235</v>
      </c>
      <c r="V1181">
        <f>U1181*Diccionario!$B$43</f>
        <v>9.0339035899999989E-2</v>
      </c>
      <c r="W1181">
        <f>V1181*Diccionario!$B$44</f>
        <v>1.7164416820999999E-2</v>
      </c>
      <c r="X1181">
        <f>W1181*Diccionario!$B$45</f>
        <v>6.6941225601899997E-3</v>
      </c>
      <c r="Y1181">
        <f>X1181*Diccionario!$B$46</f>
        <v>5.9577690785690999E-3</v>
      </c>
      <c r="Z1181">
        <f>Y1181*Diccionario!$B$47</f>
        <v>2.204374559070567E-3</v>
      </c>
      <c r="AA1181">
        <f>Z1181*Diccionario!$B$48</f>
        <v>2.204374559070567E-3</v>
      </c>
      <c r="AB1181">
        <f>AA1181*Diccionario!$B$49</f>
        <v>1.6532809193029253E-3</v>
      </c>
      <c r="AC1181">
        <f t="shared" si="185"/>
        <v>1.6532809193029253E-3</v>
      </c>
      <c r="AD1181">
        <f t="shared" si="186"/>
        <v>5.3837516958793958E-3</v>
      </c>
      <c r="AE1181">
        <f t="shared" si="187"/>
        <v>9.0219130848688335E-6</v>
      </c>
      <c r="AF1181" t="e">
        <f ca="1">IF(AD1181="","",_xludf.RANK.EQ(AD1181,$AD$2:$AD$5513,0))</f>
        <v>#NAME?</v>
      </c>
      <c r="AH1181" t="str">
        <f t="shared" si="188"/>
        <v>Baja</v>
      </c>
      <c r="AI1181" t="s">
        <v>153</v>
      </c>
      <c r="AJ1181" t="str">
        <f>IFERROR(VLOOKUP(B1181,Maestro_Regionales!$A$2:$B$35,2,FALSE),"Otras zonas")</f>
        <v>Centro</v>
      </c>
      <c r="AK1181" t="str">
        <f t="shared" si="189"/>
        <v>NUEVA EPS | Centro</v>
      </c>
    </row>
    <row r="1182" spans="1:37">
      <c r="A1182" s="4" t="s">
        <v>514</v>
      </c>
      <c r="B1182" s="4" t="s">
        <v>515</v>
      </c>
      <c r="C1182" s="4" t="s">
        <v>568</v>
      </c>
      <c r="D1182" s="4" t="s">
        <v>569</v>
      </c>
      <c r="E1182" s="4" t="s">
        <v>90</v>
      </c>
      <c r="F1182" s="4">
        <v>0</v>
      </c>
      <c r="G1182" s="4">
        <v>0</v>
      </c>
      <c r="H1182" s="4">
        <v>26</v>
      </c>
      <c r="I1182">
        <f t="shared" si="180"/>
        <v>26</v>
      </c>
      <c r="J1182">
        <f t="shared" si="181"/>
        <v>0</v>
      </c>
      <c r="K1182">
        <f t="shared" si="182"/>
        <v>0</v>
      </c>
      <c r="L1182">
        <f t="shared" si="183"/>
        <v>1</v>
      </c>
      <c r="M1182">
        <f>I1182*Diccionario!$B$36</f>
        <v>5.7720509803921564E-2</v>
      </c>
      <c r="N1182">
        <f>M1182*Diccionario!$B$37</f>
        <v>5.8297714901960783E-3</v>
      </c>
      <c r="O1182">
        <f>N1182*Diccionario!$B$38</f>
        <v>8.7446572352941167E-4</v>
      </c>
      <c r="P1182">
        <f>O1182*Diccionario!$B$39</f>
        <v>7.8701915117647056E-4</v>
      </c>
      <c r="Q1182">
        <f>P1182*Diccionario!$B$40</f>
        <v>3.1480766047058822E-4</v>
      </c>
      <c r="R1182">
        <f>Q1182*Diccionario!$B$41</f>
        <v>2.0462497930588236E-4</v>
      </c>
      <c r="S1182">
        <f t="shared" si="184"/>
        <v>2.0462497930588236E-4</v>
      </c>
      <c r="T1182">
        <f>I1182*Diccionario!$B$36</f>
        <v>5.7720509803921564E-2</v>
      </c>
      <c r="U1182">
        <f>T1182*Diccionario!$B$42</f>
        <v>5.8297714901960783E-3</v>
      </c>
      <c r="V1182">
        <f>U1182*Diccionario!$B$43</f>
        <v>4.955305766666666E-3</v>
      </c>
      <c r="W1182">
        <f>V1182*Diccionario!$B$44</f>
        <v>9.4150809566666651E-4</v>
      </c>
      <c r="X1182">
        <f>W1182*Diccionario!$B$45</f>
        <v>3.6718815730999994E-4</v>
      </c>
      <c r="Y1182">
        <f>X1182*Diccionario!$B$46</f>
        <v>3.2679746000589994E-4</v>
      </c>
      <c r="Z1182">
        <f>Y1182*Diccionario!$B$47</f>
        <v>1.2091506020218298E-4</v>
      </c>
      <c r="AA1182">
        <f>Z1182*Diccionario!$B$48</f>
        <v>1.2091506020218298E-4</v>
      </c>
      <c r="AB1182">
        <f>AA1182*Diccionario!$B$49</f>
        <v>9.068629515163724E-5</v>
      </c>
      <c r="AC1182">
        <f t="shared" si="185"/>
        <v>9.068629515163724E-5</v>
      </c>
      <c r="AD1182">
        <f t="shared" si="186"/>
        <v>2.9531127445751957E-4</v>
      </c>
      <c r="AE1182">
        <f t="shared" si="187"/>
        <v>4.9487286963415542E-7</v>
      </c>
      <c r="AF1182" t="e">
        <f ca="1">IF(AD1182="","",_xludf.RANK.EQ(AD1182,$AD$2:$AD$5513,0))</f>
        <v>#NAME?</v>
      </c>
      <c r="AH1182" t="str">
        <f t="shared" si="188"/>
        <v>Baja</v>
      </c>
      <c r="AI1182" t="s">
        <v>153</v>
      </c>
      <c r="AJ1182" t="str">
        <f>IFERROR(VLOOKUP(B1182,Maestro_Regionales!$A$2:$B$35,2,FALSE),"Otras zonas")</f>
        <v>Centro</v>
      </c>
      <c r="AK1182" t="str">
        <f t="shared" si="189"/>
        <v>REGIMEN DE EXCEPCION | Centro</v>
      </c>
    </row>
    <row r="1183" spans="1:37">
      <c r="A1183" s="4" t="s">
        <v>514</v>
      </c>
      <c r="B1183" s="4" t="s">
        <v>515</v>
      </c>
      <c r="C1183" s="4" t="s">
        <v>570</v>
      </c>
      <c r="D1183" s="4" t="s">
        <v>571</v>
      </c>
      <c r="E1183" s="4" t="s">
        <v>87</v>
      </c>
      <c r="F1183" s="4">
        <v>146</v>
      </c>
      <c r="G1183" s="4">
        <v>1083</v>
      </c>
      <c r="H1183" s="4">
        <v>0</v>
      </c>
      <c r="I1183">
        <f t="shared" si="180"/>
        <v>1229</v>
      </c>
      <c r="J1183">
        <f t="shared" si="181"/>
        <v>0.11879576891781937</v>
      </c>
      <c r="K1183">
        <f t="shared" si="182"/>
        <v>0.8812042310821806</v>
      </c>
      <c r="L1183">
        <f t="shared" si="183"/>
        <v>0</v>
      </c>
      <c r="M1183">
        <f>I1183*Diccionario!$B$36</f>
        <v>2.7284040980392157</v>
      </c>
      <c r="N1183">
        <f>M1183*Diccionario!$B$37</f>
        <v>0.27556881390196081</v>
      </c>
      <c r="O1183">
        <f>N1183*Diccionario!$B$38</f>
        <v>4.133532208529412E-2</v>
      </c>
      <c r="P1183">
        <f>O1183*Diccionario!$B$39</f>
        <v>3.7201789876764708E-2</v>
      </c>
      <c r="Q1183">
        <f>P1183*Diccionario!$B$40</f>
        <v>1.4880715950705885E-2</v>
      </c>
      <c r="R1183">
        <f>Q1183*Diccionario!$B$41</f>
        <v>9.6724653679588248E-3</v>
      </c>
      <c r="S1183">
        <f t="shared" si="184"/>
        <v>9.6724653679588248E-3</v>
      </c>
      <c r="T1183">
        <f>I1183*Diccionario!$B$36</f>
        <v>2.7284040980392157</v>
      </c>
      <c r="U1183">
        <f>T1183*Diccionario!$B$42</f>
        <v>0.27556881390196081</v>
      </c>
      <c r="V1183">
        <f>U1183*Diccionario!$B$43</f>
        <v>0.23423349181666667</v>
      </c>
      <c r="W1183">
        <f>V1183*Diccionario!$B$44</f>
        <v>4.4504363445166666E-2</v>
      </c>
      <c r="X1183">
        <f>W1183*Diccionario!$B$45</f>
        <v>1.7356701743615002E-2</v>
      </c>
      <c r="Y1183">
        <f>X1183*Diccionario!$B$46</f>
        <v>1.5447464551817352E-2</v>
      </c>
      <c r="Z1183">
        <f>Y1183*Diccionario!$B$47</f>
        <v>5.7155618841724203E-3</v>
      </c>
      <c r="AA1183">
        <f>Z1183*Diccionario!$B$48</f>
        <v>5.7155618841724203E-3</v>
      </c>
      <c r="AB1183">
        <f>AA1183*Diccionario!$B$49</f>
        <v>4.2866714131293152E-3</v>
      </c>
      <c r="AC1183">
        <f t="shared" si="185"/>
        <v>4.2866714131293152E-3</v>
      </c>
      <c r="AD1183">
        <f t="shared" si="186"/>
        <v>1.3959136781088139E-2</v>
      </c>
      <c r="AE1183">
        <f t="shared" si="187"/>
        <v>2.3392259876168351E-5</v>
      </c>
      <c r="AF1183" t="e">
        <f ca="1">IF(AD1183="","",_xludf.RANK.EQ(AD1183,$AD$2:$AD$5513,0))</f>
        <v>#NAME?</v>
      </c>
      <c r="AH1183" t="str">
        <f t="shared" si="188"/>
        <v>Baja</v>
      </c>
      <c r="AI1183" t="s">
        <v>153</v>
      </c>
      <c r="AJ1183" t="str">
        <f>IFERROR(VLOOKUP(B1183,Maestro_Regionales!$A$2:$B$35,2,FALSE),"Otras zonas")</f>
        <v>Centro</v>
      </c>
      <c r="AK1183" t="str">
        <f t="shared" si="189"/>
        <v>NUEVA EPS | Centro</v>
      </c>
    </row>
    <row r="1184" spans="1:37">
      <c r="A1184" s="4" t="s">
        <v>514</v>
      </c>
      <c r="B1184" s="4" t="s">
        <v>515</v>
      </c>
      <c r="C1184" s="4" t="s">
        <v>570</v>
      </c>
      <c r="D1184" s="4" t="s">
        <v>571</v>
      </c>
      <c r="E1184" s="4" t="s">
        <v>86</v>
      </c>
      <c r="F1184" s="4">
        <v>8</v>
      </c>
      <c r="G1184" s="4">
        <v>94</v>
      </c>
      <c r="H1184" s="4">
        <v>0</v>
      </c>
      <c r="I1184">
        <f t="shared" si="180"/>
        <v>102</v>
      </c>
      <c r="J1184">
        <f t="shared" si="181"/>
        <v>7.8431372549019607E-2</v>
      </c>
      <c r="K1184">
        <f t="shared" si="182"/>
        <v>0.92156862745098034</v>
      </c>
      <c r="L1184">
        <f t="shared" si="183"/>
        <v>0</v>
      </c>
      <c r="M1184">
        <f>I1184*Diccionario!$B$36</f>
        <v>0.22644199999999998</v>
      </c>
      <c r="N1184">
        <f>M1184*Diccionario!$B$37</f>
        <v>2.2870642E-2</v>
      </c>
      <c r="O1184">
        <f>N1184*Diccionario!$B$38</f>
        <v>3.4305962999999998E-3</v>
      </c>
      <c r="P1184">
        <f>O1184*Diccionario!$B$39</f>
        <v>3.08753667E-3</v>
      </c>
      <c r="Q1184">
        <f>P1184*Diccionario!$B$40</f>
        <v>1.2350146680000001E-3</v>
      </c>
      <c r="R1184">
        <f>Q1184*Diccionario!$B$41</f>
        <v>8.027595342000001E-4</v>
      </c>
      <c r="S1184">
        <f t="shared" si="184"/>
        <v>8.027595342000001E-4</v>
      </c>
      <c r="T1184">
        <f>I1184*Diccionario!$B$36</f>
        <v>0.22644199999999998</v>
      </c>
      <c r="U1184">
        <f>T1184*Diccionario!$B$42</f>
        <v>2.2870642E-2</v>
      </c>
      <c r="V1184">
        <f>U1184*Diccionario!$B$43</f>
        <v>1.9440045699999998E-2</v>
      </c>
      <c r="W1184">
        <f>V1184*Diccionario!$B$44</f>
        <v>3.6936086829999996E-3</v>
      </c>
      <c r="X1184">
        <f>W1184*Diccionario!$B$45</f>
        <v>1.44050738637E-3</v>
      </c>
      <c r="Y1184">
        <f>X1184*Diccionario!$B$46</f>
        <v>1.2820515738692999E-3</v>
      </c>
      <c r="Z1184">
        <f>Y1184*Diccionario!$B$47</f>
        <v>4.7435908233164095E-4</v>
      </c>
      <c r="AA1184">
        <f>Z1184*Diccionario!$B$48</f>
        <v>4.7435908233164095E-4</v>
      </c>
      <c r="AB1184">
        <f>AA1184*Diccionario!$B$49</f>
        <v>3.557693117487307E-4</v>
      </c>
      <c r="AC1184">
        <f t="shared" si="185"/>
        <v>3.557693117487307E-4</v>
      </c>
      <c r="AD1184">
        <f t="shared" si="186"/>
        <v>1.1585288459487308E-3</v>
      </c>
      <c r="AE1184">
        <f t="shared" si="187"/>
        <v>1.9414243347186098E-6</v>
      </c>
      <c r="AF1184" t="e">
        <f ca="1">IF(AD1184="","",_xludf.RANK.EQ(AD1184,$AD$2:$AD$5513,0))</f>
        <v>#NAME?</v>
      </c>
      <c r="AH1184" t="str">
        <f t="shared" si="188"/>
        <v>Baja</v>
      </c>
      <c r="AI1184" t="s">
        <v>153</v>
      </c>
      <c r="AJ1184" t="str">
        <f>IFERROR(VLOOKUP(B1184,Maestro_Regionales!$A$2:$B$35,2,FALSE),"Otras zonas")</f>
        <v>Centro</v>
      </c>
      <c r="AK1184" t="str">
        <f t="shared" si="189"/>
        <v>EPS SANITAS | Centro</v>
      </c>
    </row>
    <row r="1185" spans="1:37">
      <c r="A1185" s="4" t="s">
        <v>514</v>
      </c>
      <c r="B1185" s="4" t="s">
        <v>515</v>
      </c>
      <c r="C1185" s="4" t="s">
        <v>570</v>
      </c>
      <c r="D1185" s="4" t="s">
        <v>571</v>
      </c>
      <c r="E1185" s="4" t="s">
        <v>90</v>
      </c>
      <c r="F1185" s="4">
        <v>0</v>
      </c>
      <c r="G1185" s="4">
        <v>0</v>
      </c>
      <c r="H1185" s="4">
        <v>9</v>
      </c>
      <c r="I1185">
        <f t="shared" si="180"/>
        <v>9</v>
      </c>
      <c r="J1185">
        <f t="shared" si="181"/>
        <v>0</v>
      </c>
      <c r="K1185">
        <f t="shared" si="182"/>
        <v>0</v>
      </c>
      <c r="L1185">
        <f t="shared" si="183"/>
        <v>1</v>
      </c>
      <c r="M1185">
        <f>I1185*Diccionario!$B$36</f>
        <v>1.9980176470588234E-2</v>
      </c>
      <c r="N1185">
        <f>M1185*Diccionario!$B$37</f>
        <v>2.0179978235294119E-3</v>
      </c>
      <c r="O1185">
        <f>N1185*Diccionario!$B$38</f>
        <v>3.0269967352941179E-4</v>
      </c>
      <c r="P1185">
        <f>O1185*Diccionario!$B$39</f>
        <v>2.7242970617647063E-4</v>
      </c>
      <c r="Q1185">
        <f>P1185*Diccionario!$B$40</f>
        <v>1.0897188247058826E-4</v>
      </c>
      <c r="R1185">
        <f>Q1185*Diccionario!$B$41</f>
        <v>7.0831723605882367E-5</v>
      </c>
      <c r="S1185">
        <f t="shared" si="184"/>
        <v>7.0831723605882367E-5</v>
      </c>
      <c r="T1185">
        <f>I1185*Diccionario!$B$36</f>
        <v>1.9980176470588234E-2</v>
      </c>
      <c r="U1185">
        <f>T1185*Diccionario!$B$42</f>
        <v>2.0179978235294119E-3</v>
      </c>
      <c r="V1185">
        <f>U1185*Diccionario!$B$43</f>
        <v>1.7152981500000001E-3</v>
      </c>
      <c r="W1185">
        <f>V1185*Diccionario!$B$44</f>
        <v>3.259066485E-4</v>
      </c>
      <c r="X1185">
        <f>W1185*Diccionario!$B$45</f>
        <v>1.2710359291499999E-4</v>
      </c>
      <c r="Y1185">
        <f>X1185*Diccionario!$B$46</f>
        <v>1.1312219769434999E-4</v>
      </c>
      <c r="Z1185">
        <f>Y1185*Diccionario!$B$47</f>
        <v>4.1855213146909497E-5</v>
      </c>
      <c r="AA1185">
        <f>Z1185*Diccionario!$B$48</f>
        <v>4.1855213146909497E-5</v>
      </c>
      <c r="AB1185">
        <f>AA1185*Diccionario!$B$49</f>
        <v>3.1391409860182121E-5</v>
      </c>
      <c r="AC1185">
        <f t="shared" si="185"/>
        <v>3.1391409860182121E-5</v>
      </c>
      <c r="AD1185">
        <f t="shared" si="186"/>
        <v>1.0222313346606448E-4</v>
      </c>
      <c r="AE1185">
        <f t="shared" si="187"/>
        <v>1.7130214718105381E-7</v>
      </c>
      <c r="AF1185" t="e">
        <f ca="1">IF(AD1185="","",_xludf.RANK.EQ(AD1185,$AD$2:$AD$5513,0))</f>
        <v>#NAME?</v>
      </c>
      <c r="AH1185" t="str">
        <f t="shared" si="188"/>
        <v>Baja</v>
      </c>
      <c r="AI1185" t="s">
        <v>153</v>
      </c>
      <c r="AJ1185" t="str">
        <f>IFERROR(VLOOKUP(B1185,Maestro_Regionales!$A$2:$B$35,2,FALSE),"Otras zonas")</f>
        <v>Centro</v>
      </c>
      <c r="AK1185" t="str">
        <f t="shared" si="189"/>
        <v>REGIMEN DE EXCEPCION | Centro</v>
      </c>
    </row>
    <row r="1186" spans="1:37">
      <c r="A1186" s="4" t="s">
        <v>514</v>
      </c>
      <c r="B1186" s="4" t="s">
        <v>515</v>
      </c>
      <c r="C1186" s="4" t="s">
        <v>572</v>
      </c>
      <c r="D1186" s="4" t="s">
        <v>573</v>
      </c>
      <c r="E1186" s="4" t="s">
        <v>87</v>
      </c>
      <c r="F1186" s="4">
        <v>221</v>
      </c>
      <c r="G1186" s="4">
        <v>2217</v>
      </c>
      <c r="H1186" s="4">
        <v>0</v>
      </c>
      <c r="I1186">
        <f t="shared" si="180"/>
        <v>2438</v>
      </c>
      <c r="J1186">
        <f t="shared" si="181"/>
        <v>9.0648072190319937E-2</v>
      </c>
      <c r="K1186">
        <f t="shared" si="182"/>
        <v>0.90935192780968011</v>
      </c>
      <c r="L1186">
        <f t="shared" si="183"/>
        <v>0</v>
      </c>
      <c r="M1186">
        <f>I1186*Diccionario!$B$36</f>
        <v>5.4124078039215684</v>
      </c>
      <c r="N1186">
        <f>M1186*Diccionario!$B$37</f>
        <v>0.54665318819607844</v>
      </c>
      <c r="O1186">
        <f>N1186*Diccionario!$B$38</f>
        <v>8.1997978229411767E-2</v>
      </c>
      <c r="P1186">
        <f>O1186*Diccionario!$B$39</f>
        <v>7.3798180406470598E-2</v>
      </c>
      <c r="Q1186">
        <f>P1186*Diccionario!$B$40</f>
        <v>2.9519272162588241E-2</v>
      </c>
      <c r="R1186">
        <f>Q1186*Diccionario!$B$41</f>
        <v>1.9187526905682355E-2</v>
      </c>
      <c r="S1186">
        <f t="shared" si="184"/>
        <v>1.9187526905682355E-2</v>
      </c>
      <c r="T1186">
        <f>I1186*Diccionario!$B$36</f>
        <v>5.4124078039215684</v>
      </c>
      <c r="U1186">
        <f>T1186*Diccionario!$B$42</f>
        <v>0.54665318819607844</v>
      </c>
      <c r="V1186">
        <f>U1186*Diccionario!$B$43</f>
        <v>0.46465520996666665</v>
      </c>
      <c r="W1186">
        <f>V1186*Diccionario!$B$44</f>
        <v>8.8284489893666662E-2</v>
      </c>
      <c r="X1186">
        <f>W1186*Diccionario!$B$45</f>
        <v>3.4430951058530002E-2</v>
      </c>
      <c r="Y1186">
        <f>X1186*Diccionario!$B$46</f>
        <v>3.0643546442091701E-2</v>
      </c>
      <c r="Z1186">
        <f>Y1186*Diccionario!$B$47</f>
        <v>1.133811218357393E-2</v>
      </c>
      <c r="AA1186">
        <f>Z1186*Diccionario!$B$48</f>
        <v>1.133811218357393E-2</v>
      </c>
      <c r="AB1186">
        <f>AA1186*Diccionario!$B$49</f>
        <v>8.5035841376804467E-3</v>
      </c>
      <c r="AC1186">
        <f t="shared" si="185"/>
        <v>8.5035841376804467E-3</v>
      </c>
      <c r="AD1186">
        <f t="shared" si="186"/>
        <v>2.7691111043362804E-2</v>
      </c>
      <c r="AE1186">
        <f t="shared" si="187"/>
        <v>4.6403848314156581E-5</v>
      </c>
      <c r="AF1186" t="e">
        <f ca="1">IF(AD1186="","",_xludf.RANK.EQ(AD1186,$AD$2:$AD$5513,0))</f>
        <v>#NAME?</v>
      </c>
      <c r="AH1186" t="str">
        <f t="shared" si="188"/>
        <v>Baja</v>
      </c>
      <c r="AI1186" t="s">
        <v>153</v>
      </c>
      <c r="AJ1186" t="str">
        <f>IFERROR(VLOOKUP(B1186,Maestro_Regionales!$A$2:$B$35,2,FALSE),"Otras zonas")</f>
        <v>Centro</v>
      </c>
      <c r="AK1186" t="str">
        <f t="shared" si="189"/>
        <v>NUEVA EPS | Centro</v>
      </c>
    </row>
    <row r="1187" spans="1:37">
      <c r="A1187" s="4" t="s">
        <v>514</v>
      </c>
      <c r="B1187" s="4" t="s">
        <v>515</v>
      </c>
      <c r="C1187" s="4" t="s">
        <v>572</v>
      </c>
      <c r="D1187" s="4" t="s">
        <v>573</v>
      </c>
      <c r="E1187" s="4" t="s">
        <v>89</v>
      </c>
      <c r="F1187" s="4">
        <v>41</v>
      </c>
      <c r="G1187" s="4">
        <v>1442</v>
      </c>
      <c r="H1187" s="4">
        <v>0</v>
      </c>
      <c r="I1187">
        <f t="shared" si="180"/>
        <v>1483</v>
      </c>
      <c r="J1187">
        <f t="shared" si="181"/>
        <v>2.7646662171274445E-2</v>
      </c>
      <c r="K1187">
        <f t="shared" si="182"/>
        <v>0.97235333782872557</v>
      </c>
      <c r="L1187">
        <f t="shared" si="183"/>
        <v>0</v>
      </c>
      <c r="M1187">
        <f>I1187*Diccionario!$B$36</f>
        <v>3.2922890784313723</v>
      </c>
      <c r="N1187">
        <f>M1187*Diccionario!$B$37</f>
        <v>0.33252119692156862</v>
      </c>
      <c r="O1187">
        <f>N1187*Diccionario!$B$38</f>
        <v>4.9878179538235291E-2</v>
      </c>
      <c r="P1187">
        <f>O1187*Diccionario!$B$39</f>
        <v>4.4890361584411766E-2</v>
      </c>
      <c r="Q1187">
        <f>P1187*Diccionario!$B$40</f>
        <v>1.7956144633764708E-2</v>
      </c>
      <c r="R1187">
        <f>Q1187*Diccionario!$B$41</f>
        <v>1.1671494011947061E-2</v>
      </c>
      <c r="S1187">
        <f t="shared" si="184"/>
        <v>1.1671494011947061E-2</v>
      </c>
      <c r="T1187">
        <f>I1187*Diccionario!$B$36</f>
        <v>3.2922890784313723</v>
      </c>
      <c r="U1187">
        <f>T1187*Diccionario!$B$42</f>
        <v>0.33252119692156862</v>
      </c>
      <c r="V1187">
        <f>U1187*Diccionario!$B$43</f>
        <v>0.28264301738333331</v>
      </c>
      <c r="W1187">
        <f>V1187*Diccionario!$B$44</f>
        <v>5.3702173302833327E-2</v>
      </c>
      <c r="X1187">
        <f>W1187*Diccionario!$B$45</f>
        <v>2.0943847588104997E-2</v>
      </c>
      <c r="Y1187">
        <f>X1187*Diccionario!$B$46</f>
        <v>1.8640024353413446E-2</v>
      </c>
      <c r="Z1187">
        <f>Y1187*Diccionario!$B$47</f>
        <v>6.896809010762975E-3</v>
      </c>
      <c r="AA1187">
        <f>Z1187*Diccionario!$B$48</f>
        <v>6.896809010762975E-3</v>
      </c>
      <c r="AB1187">
        <f>AA1187*Diccionario!$B$49</f>
        <v>5.1726067580722315E-3</v>
      </c>
      <c r="AC1187">
        <f t="shared" si="185"/>
        <v>5.1726067580722315E-3</v>
      </c>
      <c r="AD1187">
        <f t="shared" si="186"/>
        <v>1.6844100770019292E-2</v>
      </c>
      <c r="AE1187">
        <f t="shared" si="187"/>
        <v>2.8226787141055868E-5</v>
      </c>
      <c r="AF1187" t="e">
        <f ca="1">IF(AD1187="","",_xludf.RANK.EQ(AD1187,$AD$2:$AD$5513,0))</f>
        <v>#NAME?</v>
      </c>
      <c r="AH1187" t="str">
        <f t="shared" si="188"/>
        <v>Baja</v>
      </c>
      <c r="AI1187" t="s">
        <v>153</v>
      </c>
      <c r="AJ1187" t="str">
        <f>IFERROR(VLOOKUP(B1187,Maestro_Regionales!$A$2:$B$35,2,FALSE),"Otras zonas")</f>
        <v>Centro</v>
      </c>
      <c r="AK1187" t="str">
        <f t="shared" si="189"/>
        <v>PROTEGER EPS (ANTES CAJACOPI EPS) | Centro</v>
      </c>
    </row>
    <row r="1188" spans="1:37">
      <c r="A1188" s="4" t="s">
        <v>514</v>
      </c>
      <c r="B1188" s="4" t="s">
        <v>515</v>
      </c>
      <c r="C1188" s="4" t="s">
        <v>572</v>
      </c>
      <c r="D1188" s="4" t="s">
        <v>573</v>
      </c>
      <c r="E1188" s="4" t="s">
        <v>90</v>
      </c>
      <c r="F1188" s="4">
        <v>0</v>
      </c>
      <c r="G1188" s="4">
        <v>0</v>
      </c>
      <c r="H1188" s="4">
        <v>23</v>
      </c>
      <c r="I1188">
        <f t="shared" si="180"/>
        <v>23</v>
      </c>
      <c r="J1188">
        <f t="shared" si="181"/>
        <v>0</v>
      </c>
      <c r="K1188">
        <f t="shared" si="182"/>
        <v>0</v>
      </c>
      <c r="L1188">
        <f t="shared" si="183"/>
        <v>1</v>
      </c>
      <c r="M1188">
        <f>I1188*Diccionario!$B$36</f>
        <v>5.106045098039215E-2</v>
      </c>
      <c r="N1188">
        <f>M1188*Diccionario!$B$37</f>
        <v>5.1571055490196071E-3</v>
      </c>
      <c r="O1188">
        <f>N1188*Diccionario!$B$38</f>
        <v>7.7356583235294106E-4</v>
      </c>
      <c r="P1188">
        <f>O1188*Diccionario!$B$39</f>
        <v>6.9620924911764702E-4</v>
      </c>
      <c r="Q1188">
        <f>P1188*Diccionario!$B$40</f>
        <v>2.7848369964705882E-4</v>
      </c>
      <c r="R1188">
        <f>Q1188*Diccionario!$B$41</f>
        <v>1.8101440477058823E-4</v>
      </c>
      <c r="S1188">
        <f t="shared" si="184"/>
        <v>1.8101440477058823E-4</v>
      </c>
      <c r="T1188">
        <f>I1188*Diccionario!$B$36</f>
        <v>5.106045098039215E-2</v>
      </c>
      <c r="U1188">
        <f>T1188*Diccionario!$B$42</f>
        <v>5.1571055490196071E-3</v>
      </c>
      <c r="V1188">
        <f>U1188*Diccionario!$B$43</f>
        <v>4.3835397166666658E-3</v>
      </c>
      <c r="W1188">
        <f>V1188*Diccionario!$B$44</f>
        <v>8.3287254616666649E-4</v>
      </c>
      <c r="X1188">
        <f>W1188*Diccionario!$B$45</f>
        <v>3.2482029300499995E-4</v>
      </c>
      <c r="Y1188">
        <f>X1188*Diccionario!$B$46</f>
        <v>2.8909006077444996E-4</v>
      </c>
      <c r="Z1188">
        <f>Y1188*Diccionario!$B$47</f>
        <v>1.0696332248654649E-4</v>
      </c>
      <c r="AA1188">
        <f>Z1188*Diccionario!$B$48</f>
        <v>1.0696332248654649E-4</v>
      </c>
      <c r="AB1188">
        <f>AA1188*Diccionario!$B$49</f>
        <v>8.0222491864909864E-5</v>
      </c>
      <c r="AC1188">
        <f t="shared" si="185"/>
        <v>8.0222491864909864E-5</v>
      </c>
      <c r="AD1188">
        <f t="shared" si="186"/>
        <v>2.6123689663549808E-4</v>
      </c>
      <c r="AE1188">
        <f t="shared" si="187"/>
        <v>4.3777215390713746E-7</v>
      </c>
      <c r="AF1188" t="e">
        <f ca="1">IF(AD1188="","",_xludf.RANK.EQ(AD1188,$AD$2:$AD$5513,0))</f>
        <v>#NAME?</v>
      </c>
      <c r="AH1188" t="str">
        <f t="shared" si="188"/>
        <v>Baja</v>
      </c>
      <c r="AI1188" t="s">
        <v>153</v>
      </c>
      <c r="AJ1188" t="str">
        <f>IFERROR(VLOOKUP(B1188,Maestro_Regionales!$A$2:$B$35,2,FALSE),"Otras zonas")</f>
        <v>Centro</v>
      </c>
      <c r="AK1188" t="str">
        <f t="shared" si="189"/>
        <v>REGIMEN DE EXCEPCION | Centro</v>
      </c>
    </row>
    <row r="1189" spans="1:37">
      <c r="A1189" s="4" t="s">
        <v>514</v>
      </c>
      <c r="B1189" s="4" t="s">
        <v>515</v>
      </c>
      <c r="C1189" s="4" t="s">
        <v>572</v>
      </c>
      <c r="D1189" s="4" t="s">
        <v>573</v>
      </c>
      <c r="E1189" s="4" t="s">
        <v>86</v>
      </c>
      <c r="F1189" s="4">
        <v>3</v>
      </c>
      <c r="G1189" s="4">
        <v>4</v>
      </c>
      <c r="H1189" s="4">
        <v>0</v>
      </c>
      <c r="I1189">
        <f t="shared" si="180"/>
        <v>7</v>
      </c>
      <c r="J1189">
        <f t="shared" si="181"/>
        <v>0.42857142857142855</v>
      </c>
      <c r="K1189">
        <f t="shared" si="182"/>
        <v>0.5714285714285714</v>
      </c>
      <c r="L1189">
        <f t="shared" si="183"/>
        <v>0</v>
      </c>
      <c r="M1189">
        <f>I1189*Diccionario!$B$36</f>
        <v>1.554013725490196E-2</v>
      </c>
      <c r="N1189">
        <f>M1189*Diccionario!$B$37</f>
        <v>1.569553862745098E-3</v>
      </c>
      <c r="O1189">
        <f>N1189*Diccionario!$B$38</f>
        <v>2.3543307941176469E-4</v>
      </c>
      <c r="P1189">
        <f>O1189*Diccionario!$B$39</f>
        <v>2.1188977147058822E-4</v>
      </c>
      <c r="Q1189">
        <f>P1189*Diccionario!$B$40</f>
        <v>8.4755908588235299E-5</v>
      </c>
      <c r="R1189">
        <f>Q1189*Diccionario!$B$41</f>
        <v>5.5091340582352947E-5</v>
      </c>
      <c r="S1189">
        <f t="shared" si="184"/>
        <v>5.5091340582352947E-5</v>
      </c>
      <c r="T1189">
        <f>I1189*Diccionario!$B$36</f>
        <v>1.554013725490196E-2</v>
      </c>
      <c r="U1189">
        <f>T1189*Diccionario!$B$42</f>
        <v>1.569553862745098E-3</v>
      </c>
      <c r="V1189">
        <f>U1189*Diccionario!$B$43</f>
        <v>1.3341207833333334E-3</v>
      </c>
      <c r="W1189">
        <f>V1189*Diccionario!$B$44</f>
        <v>2.5348294883333332E-4</v>
      </c>
      <c r="X1189">
        <f>W1189*Diccionario!$B$45</f>
        <v>9.8858350045000006E-5</v>
      </c>
      <c r="Y1189">
        <f>X1189*Diccionario!$B$46</f>
        <v>8.7983931540050001E-5</v>
      </c>
      <c r="Z1189">
        <f>Y1189*Diccionario!$B$47</f>
        <v>3.2554054669818498E-5</v>
      </c>
      <c r="AA1189">
        <f>Z1189*Diccionario!$B$48</f>
        <v>3.2554054669818498E-5</v>
      </c>
      <c r="AB1189">
        <f>AA1189*Diccionario!$B$49</f>
        <v>2.4415541002363875E-5</v>
      </c>
      <c r="AC1189">
        <f t="shared" si="185"/>
        <v>2.4415541002363875E-5</v>
      </c>
      <c r="AD1189">
        <f t="shared" si="186"/>
        <v>7.9506881584716815E-5</v>
      </c>
      <c r="AE1189">
        <f t="shared" si="187"/>
        <v>1.3323500336304184E-7</v>
      </c>
      <c r="AF1189" t="e">
        <f ca="1">IF(AD1189="","",_xludf.RANK.EQ(AD1189,$AD$2:$AD$5513,0))</f>
        <v>#NAME?</v>
      </c>
      <c r="AH1189" t="str">
        <f t="shared" si="188"/>
        <v>Baja</v>
      </c>
      <c r="AI1189" t="s">
        <v>153</v>
      </c>
      <c r="AJ1189" t="str">
        <f>IFERROR(VLOOKUP(B1189,Maestro_Regionales!$A$2:$B$35,2,FALSE),"Otras zonas")</f>
        <v>Centro</v>
      </c>
      <c r="AK1189" t="str">
        <f t="shared" si="189"/>
        <v>EPS SANITAS | Centro</v>
      </c>
    </row>
    <row r="1190" spans="1:37">
      <c r="A1190" s="4" t="s">
        <v>514</v>
      </c>
      <c r="B1190" s="4" t="s">
        <v>515</v>
      </c>
      <c r="C1190" s="4" t="s">
        <v>574</v>
      </c>
      <c r="D1190" s="4" t="s">
        <v>575</v>
      </c>
      <c r="E1190" s="4" t="s">
        <v>87</v>
      </c>
      <c r="F1190" s="4">
        <v>221</v>
      </c>
      <c r="G1190" s="4">
        <v>828</v>
      </c>
      <c r="H1190" s="4">
        <v>0</v>
      </c>
      <c r="I1190">
        <f t="shared" si="180"/>
        <v>1049</v>
      </c>
      <c r="J1190">
        <f t="shared" si="181"/>
        <v>0.21067683508102955</v>
      </c>
      <c r="K1190">
        <f t="shared" si="182"/>
        <v>0.78932316491897048</v>
      </c>
      <c r="L1190">
        <f t="shared" si="183"/>
        <v>0</v>
      </c>
      <c r="M1190">
        <f>I1190*Diccionario!$B$36</f>
        <v>2.3288005686274507</v>
      </c>
      <c r="N1190">
        <f>M1190*Diccionario!$B$37</f>
        <v>0.23520885743137254</v>
      </c>
      <c r="O1190">
        <f>N1190*Diccionario!$B$38</f>
        <v>3.5281328614705877E-2</v>
      </c>
      <c r="P1190">
        <f>O1190*Diccionario!$B$39</f>
        <v>3.1753195753235292E-2</v>
      </c>
      <c r="Q1190">
        <f>P1190*Diccionario!$B$40</f>
        <v>1.2701278301294118E-2</v>
      </c>
      <c r="R1190">
        <f>Q1190*Diccionario!$B$41</f>
        <v>8.2558308958411777E-3</v>
      </c>
      <c r="S1190">
        <f t="shared" si="184"/>
        <v>8.2558308958411777E-3</v>
      </c>
      <c r="T1190">
        <f>I1190*Diccionario!$B$36</f>
        <v>2.3288005686274507</v>
      </c>
      <c r="U1190">
        <f>T1190*Diccionario!$B$42</f>
        <v>0.23520885743137254</v>
      </c>
      <c r="V1190">
        <f>U1190*Diccionario!$B$43</f>
        <v>0.19992752881666664</v>
      </c>
      <c r="W1190">
        <f>V1190*Diccionario!$B$44</f>
        <v>3.7986230475166666E-2</v>
      </c>
      <c r="X1190">
        <f>W1190*Diccionario!$B$45</f>
        <v>1.4814629885314999E-2</v>
      </c>
      <c r="Y1190">
        <f>X1190*Diccionario!$B$46</f>
        <v>1.318502059793035E-2</v>
      </c>
      <c r="Z1190">
        <f>Y1190*Diccionario!$B$47</f>
        <v>4.8784576212342291E-3</v>
      </c>
      <c r="AA1190">
        <f>Z1190*Diccionario!$B$48</f>
        <v>4.8784576212342291E-3</v>
      </c>
      <c r="AB1190">
        <f>AA1190*Diccionario!$B$49</f>
        <v>3.6588432159256716E-3</v>
      </c>
      <c r="AC1190">
        <f t="shared" si="185"/>
        <v>3.6588432159256716E-3</v>
      </c>
      <c r="AD1190">
        <f t="shared" si="186"/>
        <v>1.1914674111766849E-2</v>
      </c>
      <c r="AE1190">
        <f t="shared" si="187"/>
        <v>1.9966216932547272E-5</v>
      </c>
      <c r="AF1190" t="e">
        <f ca="1">IF(AD1190="","",_xludf.RANK.EQ(AD1190,$AD$2:$AD$5513,0))</f>
        <v>#NAME?</v>
      </c>
      <c r="AH1190" t="str">
        <f t="shared" si="188"/>
        <v>Baja</v>
      </c>
      <c r="AI1190" t="s">
        <v>153</v>
      </c>
      <c r="AJ1190" t="str">
        <f>IFERROR(VLOOKUP(B1190,Maestro_Regionales!$A$2:$B$35,2,FALSE),"Otras zonas")</f>
        <v>Centro</v>
      </c>
      <c r="AK1190" t="str">
        <f t="shared" si="189"/>
        <v>NUEVA EPS | Centro</v>
      </c>
    </row>
    <row r="1191" spans="1:37">
      <c r="A1191" s="4" t="s">
        <v>514</v>
      </c>
      <c r="B1191" s="4" t="s">
        <v>515</v>
      </c>
      <c r="C1191" s="4" t="s">
        <v>574</v>
      </c>
      <c r="D1191" s="4" t="s">
        <v>575</v>
      </c>
      <c r="E1191" s="4" t="s">
        <v>89</v>
      </c>
      <c r="F1191" s="4">
        <v>20</v>
      </c>
      <c r="G1191" s="4">
        <v>635</v>
      </c>
      <c r="H1191" s="4">
        <v>0</v>
      </c>
      <c r="I1191">
        <f t="shared" si="180"/>
        <v>655</v>
      </c>
      <c r="J1191">
        <f t="shared" si="181"/>
        <v>3.0534351145038167E-2</v>
      </c>
      <c r="K1191">
        <f t="shared" si="182"/>
        <v>0.96946564885496178</v>
      </c>
      <c r="L1191">
        <f t="shared" si="183"/>
        <v>0</v>
      </c>
      <c r="M1191">
        <f>I1191*Diccionario!$B$36</f>
        <v>1.4541128431372548</v>
      </c>
      <c r="N1191">
        <f>M1191*Diccionario!$B$37</f>
        <v>0.14686539715686273</v>
      </c>
      <c r="O1191">
        <f>N1191*Diccionario!$B$38</f>
        <v>2.2029809573529409E-2</v>
      </c>
      <c r="P1191">
        <f>O1191*Diccionario!$B$39</f>
        <v>1.9826828616176469E-2</v>
      </c>
      <c r="Q1191">
        <f>P1191*Diccionario!$B$40</f>
        <v>7.9307314464705878E-3</v>
      </c>
      <c r="R1191">
        <f>Q1191*Diccionario!$B$41</f>
        <v>5.1549754402058822E-3</v>
      </c>
      <c r="S1191">
        <f t="shared" si="184"/>
        <v>5.1549754402058822E-3</v>
      </c>
      <c r="T1191">
        <f>I1191*Diccionario!$B$36</f>
        <v>1.4541128431372548</v>
      </c>
      <c r="U1191">
        <f>T1191*Diccionario!$B$42</f>
        <v>0.14686539715686273</v>
      </c>
      <c r="V1191">
        <f>U1191*Diccionario!$B$43</f>
        <v>0.12483558758333331</v>
      </c>
      <c r="W1191">
        <f>V1191*Diccionario!$B$44</f>
        <v>2.3718761640833329E-2</v>
      </c>
      <c r="X1191">
        <f>W1191*Diccionario!$B$45</f>
        <v>9.2503170399249983E-3</v>
      </c>
      <c r="Y1191">
        <f>X1191*Diccionario!$B$46</f>
        <v>8.2327821655332478E-3</v>
      </c>
      <c r="Z1191">
        <f>Y1191*Diccionario!$B$47</f>
        <v>3.0461294012473017E-3</v>
      </c>
      <c r="AA1191">
        <f>Z1191*Diccionario!$B$48</f>
        <v>3.0461294012473017E-3</v>
      </c>
      <c r="AB1191">
        <f>AA1191*Diccionario!$B$49</f>
        <v>2.2845970509354765E-3</v>
      </c>
      <c r="AC1191">
        <f t="shared" si="185"/>
        <v>2.2845970509354765E-3</v>
      </c>
      <c r="AD1191">
        <f t="shared" si="186"/>
        <v>7.4395724911413587E-3</v>
      </c>
      <c r="AE1191">
        <f t="shared" si="187"/>
        <v>1.2466989600398916E-5</v>
      </c>
      <c r="AF1191" t="e">
        <f ca="1">IF(AD1191="","",_xludf.RANK.EQ(AD1191,$AD$2:$AD$5513,0))</f>
        <v>#NAME?</v>
      </c>
      <c r="AH1191" t="str">
        <f t="shared" si="188"/>
        <v>Baja</v>
      </c>
      <c r="AI1191" t="s">
        <v>153</v>
      </c>
      <c r="AJ1191" t="str">
        <f>IFERROR(VLOOKUP(B1191,Maestro_Regionales!$A$2:$B$35,2,FALSE),"Otras zonas")</f>
        <v>Centro</v>
      </c>
      <c r="AK1191" t="str">
        <f t="shared" si="189"/>
        <v>PROTEGER EPS (ANTES CAJACOPI EPS) | Centro</v>
      </c>
    </row>
    <row r="1192" spans="1:37">
      <c r="A1192" s="4" t="s">
        <v>514</v>
      </c>
      <c r="B1192" s="4" t="s">
        <v>515</v>
      </c>
      <c r="C1192" s="4" t="s">
        <v>574</v>
      </c>
      <c r="D1192" s="4" t="s">
        <v>575</v>
      </c>
      <c r="E1192" s="4" t="s">
        <v>90</v>
      </c>
      <c r="F1192" s="4">
        <v>0</v>
      </c>
      <c r="G1192" s="4">
        <v>0</v>
      </c>
      <c r="H1192" s="4">
        <v>32</v>
      </c>
      <c r="I1192">
        <f t="shared" si="180"/>
        <v>32</v>
      </c>
      <c r="J1192">
        <f t="shared" si="181"/>
        <v>0</v>
      </c>
      <c r="K1192">
        <f t="shared" si="182"/>
        <v>0</v>
      </c>
      <c r="L1192">
        <f t="shared" si="183"/>
        <v>1</v>
      </c>
      <c r="M1192">
        <f>I1192*Diccionario!$B$36</f>
        <v>7.1040627450980387E-2</v>
      </c>
      <c r="N1192">
        <f>M1192*Diccionario!$B$37</f>
        <v>7.1751033725490198E-3</v>
      </c>
      <c r="O1192">
        <f>N1192*Diccionario!$B$38</f>
        <v>1.076265505882353E-3</v>
      </c>
      <c r="P1192">
        <f>O1192*Diccionario!$B$39</f>
        <v>9.6863895529411775E-4</v>
      </c>
      <c r="Q1192">
        <f>P1192*Diccionario!$B$40</f>
        <v>3.8745558211764715E-4</v>
      </c>
      <c r="R1192">
        <f>Q1192*Diccionario!$B$41</f>
        <v>2.5184612837647066E-4</v>
      </c>
      <c r="S1192">
        <f t="shared" si="184"/>
        <v>2.5184612837647066E-4</v>
      </c>
      <c r="T1192">
        <f>I1192*Diccionario!$B$36</f>
        <v>7.1040627450980387E-2</v>
      </c>
      <c r="U1192">
        <f>T1192*Diccionario!$B$42</f>
        <v>7.1751033725490198E-3</v>
      </c>
      <c r="V1192">
        <f>U1192*Diccionario!$B$43</f>
        <v>6.0988378666666666E-3</v>
      </c>
      <c r="W1192">
        <f>V1192*Diccionario!$B$44</f>
        <v>1.1587791946666667E-3</v>
      </c>
      <c r="X1192">
        <f>W1192*Diccionario!$B$45</f>
        <v>4.5192388592000003E-4</v>
      </c>
      <c r="Y1192">
        <f>X1192*Diccionario!$B$46</f>
        <v>4.0221225846880001E-4</v>
      </c>
      <c r="Z1192">
        <f>Y1192*Diccionario!$B$47</f>
        <v>1.4881853563345599E-4</v>
      </c>
      <c r="AA1192">
        <f>Z1192*Diccionario!$B$48</f>
        <v>1.4881853563345599E-4</v>
      </c>
      <c r="AB1192">
        <f>AA1192*Diccionario!$B$49</f>
        <v>1.1161390172509199E-4</v>
      </c>
      <c r="AC1192">
        <f t="shared" si="185"/>
        <v>1.1161390172509199E-4</v>
      </c>
      <c r="AD1192">
        <f t="shared" si="186"/>
        <v>3.6346003010156265E-4</v>
      </c>
      <c r="AE1192">
        <f t="shared" si="187"/>
        <v>6.0907430108819145E-7</v>
      </c>
      <c r="AF1192" t="e">
        <f ca="1">IF(AD1192="","",_xludf.RANK.EQ(AD1192,$AD$2:$AD$5513,0))</f>
        <v>#NAME?</v>
      </c>
      <c r="AH1192" t="str">
        <f t="shared" si="188"/>
        <v>Baja</v>
      </c>
      <c r="AI1192" t="s">
        <v>153</v>
      </c>
      <c r="AJ1192" t="str">
        <f>IFERROR(VLOOKUP(B1192,Maestro_Regionales!$A$2:$B$35,2,FALSE),"Otras zonas")</f>
        <v>Centro</v>
      </c>
      <c r="AK1192" t="str">
        <f t="shared" si="189"/>
        <v>REGIMEN DE EXCEPCION | Centro</v>
      </c>
    </row>
    <row r="1193" spans="1:37">
      <c r="A1193" s="4" t="s">
        <v>514</v>
      </c>
      <c r="B1193" s="4" t="s">
        <v>515</v>
      </c>
      <c r="C1193" s="4" t="s">
        <v>576</v>
      </c>
      <c r="D1193" s="4" t="s">
        <v>577</v>
      </c>
      <c r="E1193" s="4" t="s">
        <v>87</v>
      </c>
      <c r="F1193" s="4">
        <v>30183</v>
      </c>
      <c r="G1193" s="4">
        <v>29748</v>
      </c>
      <c r="H1193" s="4">
        <v>0</v>
      </c>
      <c r="I1193">
        <f t="shared" si="180"/>
        <v>59931</v>
      </c>
      <c r="J1193">
        <f t="shared" si="181"/>
        <v>0.50362917354958203</v>
      </c>
      <c r="K1193">
        <f t="shared" si="182"/>
        <v>0.49637082645041797</v>
      </c>
      <c r="L1193">
        <f t="shared" si="183"/>
        <v>0</v>
      </c>
      <c r="M1193">
        <f>I1193*Diccionario!$B$36</f>
        <v>133.04799511764705</v>
      </c>
      <c r="N1193">
        <f>M1193*Diccionario!$B$37</f>
        <v>13.437847506882353</v>
      </c>
      <c r="O1193">
        <f>N1193*Diccionario!$B$38</f>
        <v>2.0156771260323527</v>
      </c>
      <c r="P1193">
        <f>O1193*Diccionario!$B$39</f>
        <v>1.8141094134291176</v>
      </c>
      <c r="Q1193">
        <f>P1193*Diccionario!$B$40</f>
        <v>0.7256437653716471</v>
      </c>
      <c r="R1193">
        <f>Q1193*Diccionario!$B$41</f>
        <v>0.47166844749157061</v>
      </c>
      <c r="S1193">
        <f t="shared" si="184"/>
        <v>0.47166844749157061</v>
      </c>
      <c r="T1193">
        <f>I1193*Diccionario!$B$36</f>
        <v>133.04799511764705</v>
      </c>
      <c r="U1193">
        <f>T1193*Diccionario!$B$42</f>
        <v>13.437847506882353</v>
      </c>
      <c r="V1193">
        <f>U1193*Diccionario!$B$43</f>
        <v>11.42217038085</v>
      </c>
      <c r="W1193">
        <f>V1193*Diccionario!$B$44</f>
        <v>2.1702123723615001</v>
      </c>
      <c r="X1193">
        <f>W1193*Diccionario!$B$45</f>
        <v>0.84638282522098507</v>
      </c>
      <c r="Y1193">
        <f>X1193*Diccionario!$B$46</f>
        <v>0.75328071444667677</v>
      </c>
      <c r="Z1193">
        <f>Y1193*Diccionario!$B$47</f>
        <v>0.2787138643452704</v>
      </c>
      <c r="AA1193">
        <f>Z1193*Diccionario!$B$48</f>
        <v>0.2787138643452704</v>
      </c>
      <c r="AB1193">
        <f>AA1193*Diccionario!$B$49</f>
        <v>0.20903539825895279</v>
      </c>
      <c r="AC1193">
        <f t="shared" si="185"/>
        <v>0.20903539825895279</v>
      </c>
      <c r="AD1193">
        <f t="shared" si="186"/>
        <v>0.68070384575052345</v>
      </c>
      <c r="AE1193">
        <f t="shared" si="187"/>
        <v>1.1407009980786374E-3</v>
      </c>
      <c r="AF1193" t="e">
        <f ca="1">IF(AD1193="","",_xludf.RANK.EQ(AD1193,$AD$2:$AD$5513,0))</f>
        <v>#NAME?</v>
      </c>
      <c r="AH1193" t="str">
        <f t="shared" si="188"/>
        <v>Media</v>
      </c>
      <c r="AI1193" t="s">
        <v>153</v>
      </c>
      <c r="AJ1193" t="str">
        <f>IFERROR(VLOOKUP(B1193,Maestro_Regionales!$A$2:$B$35,2,FALSE),"Otras zonas")</f>
        <v>Centro</v>
      </c>
      <c r="AK1193" t="str">
        <f t="shared" si="189"/>
        <v>NUEVA EPS | Centro</v>
      </c>
    </row>
    <row r="1194" spans="1:37">
      <c r="A1194" s="4" t="s">
        <v>514</v>
      </c>
      <c r="B1194" s="4" t="s">
        <v>515</v>
      </c>
      <c r="C1194" s="4" t="s">
        <v>576</v>
      </c>
      <c r="D1194" s="4" t="s">
        <v>577</v>
      </c>
      <c r="E1194" s="4" t="s">
        <v>86</v>
      </c>
      <c r="F1194" s="4">
        <v>27115</v>
      </c>
      <c r="G1194" s="4">
        <v>6358</v>
      </c>
      <c r="H1194" s="4">
        <v>0</v>
      </c>
      <c r="I1194">
        <f t="shared" si="180"/>
        <v>33473</v>
      </c>
      <c r="J1194">
        <f t="shared" si="181"/>
        <v>0.81005586592178769</v>
      </c>
      <c r="K1194">
        <f t="shared" si="182"/>
        <v>0.18994413407821228</v>
      </c>
      <c r="L1194">
        <f t="shared" si="183"/>
        <v>0</v>
      </c>
      <c r="M1194">
        <f>I1194*Diccionario!$B$36</f>
        <v>74.310716333333332</v>
      </c>
      <c r="N1194">
        <f>M1194*Diccionario!$B$37</f>
        <v>7.5053823496666672</v>
      </c>
      <c r="O1194">
        <f>N1194*Diccionario!$B$38</f>
        <v>1.1258073524500001</v>
      </c>
      <c r="P1194">
        <f>O1194*Diccionario!$B$39</f>
        <v>1.0132266172050002</v>
      </c>
      <c r="Q1194">
        <f>P1194*Diccionario!$B$40</f>
        <v>0.40529064688200012</v>
      </c>
      <c r="R1194">
        <f>Q1194*Diccionario!$B$41</f>
        <v>0.26343892047330009</v>
      </c>
      <c r="S1194">
        <f t="shared" si="184"/>
        <v>0.26343892047330009</v>
      </c>
      <c r="T1194">
        <f>I1194*Diccionario!$B$36</f>
        <v>74.310716333333332</v>
      </c>
      <c r="U1194">
        <f>T1194*Diccionario!$B$42</f>
        <v>7.5053823496666672</v>
      </c>
      <c r="V1194">
        <f>U1194*Diccionario!$B$43</f>
        <v>6.3795749972166673</v>
      </c>
      <c r="W1194">
        <f>V1194*Diccionario!$B$44</f>
        <v>1.2121192494711668</v>
      </c>
      <c r="X1194">
        <f>W1194*Diccionario!$B$45</f>
        <v>0.47272650729375504</v>
      </c>
      <c r="Y1194">
        <f>X1194*Diccionario!$B$46</f>
        <v>0.42072659149144198</v>
      </c>
      <c r="Z1194">
        <f>Y1194*Diccionario!$B$47</f>
        <v>0.15566883885183352</v>
      </c>
      <c r="AA1194">
        <f>Z1194*Diccionario!$B$48</f>
        <v>0.15566883885183352</v>
      </c>
      <c r="AB1194">
        <f>AA1194*Diccionario!$B$49</f>
        <v>0.11675162913887514</v>
      </c>
      <c r="AC1194">
        <f t="shared" si="185"/>
        <v>0.11675162913887514</v>
      </c>
      <c r="AD1194">
        <f t="shared" si="186"/>
        <v>0.38019054961217524</v>
      </c>
      <c r="AE1194">
        <f t="shared" si="187"/>
        <v>6.3711075251015735E-4</v>
      </c>
      <c r="AF1194" t="e">
        <f ca="1">IF(AD1194="","",_xludf.RANK.EQ(AD1194,$AD$2:$AD$5513,0))</f>
        <v>#NAME?</v>
      </c>
      <c r="AH1194" t="str">
        <f t="shared" si="188"/>
        <v>Media</v>
      </c>
      <c r="AI1194" t="s">
        <v>153</v>
      </c>
      <c r="AJ1194" t="str">
        <f>IFERROR(VLOOKUP(B1194,Maestro_Regionales!$A$2:$B$35,2,FALSE),"Otras zonas")</f>
        <v>Centro</v>
      </c>
      <c r="AK1194" t="str">
        <f t="shared" si="189"/>
        <v>EPS SANITAS | Centro</v>
      </c>
    </row>
    <row r="1195" spans="1:37">
      <c r="A1195" s="4" t="s">
        <v>514</v>
      </c>
      <c r="B1195" s="4" t="s">
        <v>515</v>
      </c>
      <c r="C1195" s="4" t="s">
        <v>576</v>
      </c>
      <c r="D1195" s="4" t="s">
        <v>577</v>
      </c>
      <c r="E1195" s="4" t="s">
        <v>91</v>
      </c>
      <c r="F1195" s="4">
        <v>11131</v>
      </c>
      <c r="G1195" s="4">
        <v>6243</v>
      </c>
      <c r="H1195" s="4">
        <v>0</v>
      </c>
      <c r="I1195">
        <f t="shared" si="180"/>
        <v>17374</v>
      </c>
      <c r="J1195">
        <f t="shared" si="181"/>
        <v>0.64066996661678366</v>
      </c>
      <c r="K1195">
        <f t="shared" si="182"/>
        <v>0.35933003338321629</v>
      </c>
      <c r="L1195">
        <f t="shared" si="183"/>
        <v>0</v>
      </c>
      <c r="M1195">
        <f>I1195*Diccionario!$B$36</f>
        <v>38.570620666666663</v>
      </c>
      <c r="N1195">
        <f>M1195*Diccionario!$B$37</f>
        <v>3.8956326873333333</v>
      </c>
      <c r="O1195">
        <f>N1195*Diccionario!$B$38</f>
        <v>0.58434490309999998</v>
      </c>
      <c r="P1195">
        <f>O1195*Diccionario!$B$39</f>
        <v>0.52591041278999995</v>
      </c>
      <c r="Q1195">
        <f>P1195*Diccionario!$B$40</f>
        <v>0.21036416511599998</v>
      </c>
      <c r="R1195">
        <f>Q1195*Diccionario!$B$41</f>
        <v>0.1367367073254</v>
      </c>
      <c r="S1195">
        <f t="shared" si="184"/>
        <v>0.1367367073254</v>
      </c>
      <c r="T1195">
        <f>I1195*Diccionario!$B$36</f>
        <v>38.570620666666663</v>
      </c>
      <c r="U1195">
        <f>T1195*Diccionario!$B$42</f>
        <v>3.8956326873333333</v>
      </c>
      <c r="V1195">
        <f>U1195*Diccionario!$B$43</f>
        <v>3.3112877842333335</v>
      </c>
      <c r="W1195">
        <f>V1195*Diccionario!$B$44</f>
        <v>0.62914467900433335</v>
      </c>
      <c r="X1195">
        <f>W1195*Diccionario!$B$45</f>
        <v>0.24536642481169002</v>
      </c>
      <c r="Y1195">
        <f>X1195*Diccionario!$B$46</f>
        <v>0.21837611808240412</v>
      </c>
      <c r="Z1195">
        <f>Y1195*Diccionario!$B$47</f>
        <v>8.079916369048952E-2</v>
      </c>
      <c r="AA1195">
        <f>Z1195*Diccionario!$B$48</f>
        <v>8.079916369048952E-2</v>
      </c>
      <c r="AB1195">
        <f>AA1195*Diccionario!$B$49</f>
        <v>6.0599372767867143E-2</v>
      </c>
      <c r="AC1195">
        <f t="shared" si="185"/>
        <v>6.0599372767867143E-2</v>
      </c>
      <c r="AD1195">
        <f t="shared" si="186"/>
        <v>0.19733608009326714</v>
      </c>
      <c r="AE1195">
        <f t="shared" si="187"/>
        <v>3.306892783470699E-4</v>
      </c>
      <c r="AF1195" t="e">
        <f ca="1">IF(AD1195="","",_xludf.RANK.EQ(AD1195,$AD$2:$AD$5513,0))</f>
        <v>#NAME?</v>
      </c>
      <c r="AH1195" t="str">
        <f t="shared" si="188"/>
        <v>Media</v>
      </c>
      <c r="AI1195" t="s">
        <v>153</v>
      </c>
      <c r="AJ1195" t="str">
        <f>IFERROR(VLOOKUP(B1195,Maestro_Regionales!$A$2:$B$35,2,FALSE),"Otras zonas")</f>
        <v>Centro</v>
      </c>
      <c r="AK1195" t="str">
        <f t="shared" si="189"/>
        <v>FAMISANAR | Centro</v>
      </c>
    </row>
    <row r="1196" spans="1:37">
      <c r="A1196" s="4" t="s">
        <v>514</v>
      </c>
      <c r="B1196" s="4" t="s">
        <v>515</v>
      </c>
      <c r="C1196" s="4" t="s">
        <v>576</v>
      </c>
      <c r="D1196" s="4" t="s">
        <v>577</v>
      </c>
      <c r="E1196" s="4" t="s">
        <v>88</v>
      </c>
      <c r="F1196" s="4">
        <v>2928</v>
      </c>
      <c r="G1196" s="4">
        <v>7885</v>
      </c>
      <c r="H1196" s="4">
        <v>0</v>
      </c>
      <c r="I1196">
        <f t="shared" si="180"/>
        <v>10813</v>
      </c>
      <c r="J1196">
        <f t="shared" si="181"/>
        <v>0.27078516600388419</v>
      </c>
      <c r="K1196">
        <f t="shared" si="182"/>
        <v>0.72921483399611575</v>
      </c>
      <c r="L1196">
        <f t="shared" si="183"/>
        <v>0</v>
      </c>
      <c r="M1196">
        <f>I1196*Diccionario!$B$36</f>
        <v>24.005072019607841</v>
      </c>
      <c r="N1196">
        <f>M1196*Diccionario!$B$37</f>
        <v>2.4245122739803922</v>
      </c>
      <c r="O1196">
        <f>N1196*Diccionario!$B$38</f>
        <v>0.36367684109705883</v>
      </c>
      <c r="P1196">
        <f>O1196*Diccionario!$B$39</f>
        <v>0.32730915698735297</v>
      </c>
      <c r="Q1196">
        <f>P1196*Diccionario!$B$40</f>
        <v>0.13092366279494119</v>
      </c>
      <c r="R1196">
        <f>Q1196*Diccionario!$B$41</f>
        <v>8.5100380816711785E-2</v>
      </c>
      <c r="S1196">
        <f t="shared" si="184"/>
        <v>8.5100380816711785E-2</v>
      </c>
      <c r="T1196">
        <f>I1196*Diccionario!$B$36</f>
        <v>24.005072019607841</v>
      </c>
      <c r="U1196">
        <f>T1196*Diccionario!$B$42</f>
        <v>2.4245122739803922</v>
      </c>
      <c r="V1196">
        <f>U1196*Diccionario!$B$43</f>
        <v>2.0608354328833332</v>
      </c>
      <c r="W1196">
        <f>V1196*Diccionario!$B$44</f>
        <v>0.39155873224783333</v>
      </c>
      <c r="X1196">
        <f>W1196*Diccionario!$B$45</f>
        <v>0.15270790557665501</v>
      </c>
      <c r="Y1196">
        <f>X1196*Diccionario!$B$46</f>
        <v>0.13591003596322296</v>
      </c>
      <c r="Z1196">
        <f>Y1196*Diccionario!$B$47</f>
        <v>5.0286713306392491E-2</v>
      </c>
      <c r="AA1196">
        <f>Z1196*Diccionario!$B$48</f>
        <v>5.0286713306392491E-2</v>
      </c>
      <c r="AB1196">
        <f>AA1196*Diccionario!$B$49</f>
        <v>3.7715034979794365E-2</v>
      </c>
      <c r="AC1196">
        <f t="shared" si="185"/>
        <v>3.7715034979794365E-2</v>
      </c>
      <c r="AD1196">
        <f t="shared" si="186"/>
        <v>0.12281541579650615</v>
      </c>
      <c r="AE1196">
        <f t="shared" si="187"/>
        <v>2.0581001305208167E-4</v>
      </c>
      <c r="AF1196" t="e">
        <f ca="1">IF(AD1196="","",_xludf.RANK.EQ(AD1196,$AD$2:$AD$5513,0))</f>
        <v>#NAME?</v>
      </c>
      <c r="AH1196" t="str">
        <f t="shared" si="188"/>
        <v>Baja</v>
      </c>
      <c r="AI1196" t="s">
        <v>153</v>
      </c>
      <c r="AJ1196" t="str">
        <f>IFERROR(VLOOKUP(B1196,Maestro_Regionales!$A$2:$B$35,2,FALSE),"Otras zonas")</f>
        <v>Centro</v>
      </c>
      <c r="AK1196" t="str">
        <f t="shared" si="189"/>
        <v>COOSALUD EPS | Centro</v>
      </c>
    </row>
    <row r="1197" spans="1:37">
      <c r="A1197" s="4" t="s">
        <v>514</v>
      </c>
      <c r="B1197" s="4" t="s">
        <v>515</v>
      </c>
      <c r="C1197" s="4" t="s">
        <v>576</v>
      </c>
      <c r="D1197" s="4" t="s">
        <v>577</v>
      </c>
      <c r="E1197" s="4" t="s">
        <v>85</v>
      </c>
      <c r="F1197" s="4">
        <v>7242</v>
      </c>
      <c r="G1197" s="4">
        <v>1877</v>
      </c>
      <c r="H1197" s="4">
        <v>0</v>
      </c>
      <c r="I1197">
        <f t="shared" si="180"/>
        <v>9119</v>
      </c>
      <c r="J1197">
        <f t="shared" si="181"/>
        <v>0.79416602697664218</v>
      </c>
      <c r="K1197">
        <f t="shared" si="182"/>
        <v>0.20583397302335782</v>
      </c>
      <c r="L1197">
        <f t="shared" si="183"/>
        <v>0</v>
      </c>
      <c r="M1197">
        <f>I1197*Diccionario!$B$36</f>
        <v>20.244358803921568</v>
      </c>
      <c r="N1197">
        <f>M1197*Diccionario!$B$37</f>
        <v>2.0446802391960786</v>
      </c>
      <c r="O1197">
        <f>N1197*Diccionario!$B$38</f>
        <v>0.30670203587941175</v>
      </c>
      <c r="P1197">
        <f>O1197*Diccionario!$B$39</f>
        <v>0.2760318322914706</v>
      </c>
      <c r="Q1197">
        <f>P1197*Diccionario!$B$40</f>
        <v>0.11041273291658825</v>
      </c>
      <c r="R1197">
        <f>Q1197*Diccionario!$B$41</f>
        <v>7.1768276395782371E-2</v>
      </c>
      <c r="S1197">
        <f t="shared" si="184"/>
        <v>7.1768276395782371E-2</v>
      </c>
      <c r="T1197">
        <f>I1197*Diccionario!$B$36</f>
        <v>20.244358803921568</v>
      </c>
      <c r="U1197">
        <f>T1197*Diccionario!$B$42</f>
        <v>2.0446802391960786</v>
      </c>
      <c r="V1197">
        <f>U1197*Diccionario!$B$43</f>
        <v>1.7379782033166666</v>
      </c>
      <c r="W1197">
        <f>V1197*Diccionario!$B$44</f>
        <v>0.33021585863016667</v>
      </c>
      <c r="X1197">
        <f>W1197*Diccionario!$B$45</f>
        <v>0.12878418486576501</v>
      </c>
      <c r="Y1197">
        <f>X1197*Diccionario!$B$46</f>
        <v>0.11461792453053087</v>
      </c>
      <c r="Z1197">
        <f>Y1197*Diccionario!$B$47</f>
        <v>4.2408632076296422E-2</v>
      </c>
      <c r="AA1197">
        <f>Z1197*Diccionario!$B$48</f>
        <v>4.2408632076296422E-2</v>
      </c>
      <c r="AB1197">
        <f>AA1197*Diccionario!$B$49</f>
        <v>3.1806474057222318E-2</v>
      </c>
      <c r="AC1197">
        <f t="shared" si="185"/>
        <v>3.1806474057222318E-2</v>
      </c>
      <c r="AD1197">
        <f t="shared" si="186"/>
        <v>0.10357475045300468</v>
      </c>
      <c r="AE1197">
        <f t="shared" si="187"/>
        <v>1.7356714223822555E-4</v>
      </c>
      <c r="AF1197" t="e">
        <f ca="1">IF(AD1197="","",_xludf.RANK.EQ(AD1197,$AD$2:$AD$5513,0))</f>
        <v>#NAME?</v>
      </c>
      <c r="AH1197" t="str">
        <f t="shared" si="188"/>
        <v>Baja</v>
      </c>
      <c r="AI1197" t="s">
        <v>153</v>
      </c>
      <c r="AJ1197" t="str">
        <f>IFERROR(VLOOKUP(B1197,Maestro_Regionales!$A$2:$B$35,2,FALSE),"Otras zonas")</f>
        <v>Centro</v>
      </c>
      <c r="AK1197" t="str">
        <f t="shared" si="189"/>
        <v>SALUD TOTAL EPS | Centro</v>
      </c>
    </row>
    <row r="1198" spans="1:37">
      <c r="A1198" s="4" t="s">
        <v>514</v>
      </c>
      <c r="B1198" s="4" t="s">
        <v>515</v>
      </c>
      <c r="C1198" s="4" t="s">
        <v>576</v>
      </c>
      <c r="D1198" s="4" t="s">
        <v>577</v>
      </c>
      <c r="E1198" s="4" t="s">
        <v>90</v>
      </c>
      <c r="F1198" s="4">
        <v>0</v>
      </c>
      <c r="G1198" s="4">
        <v>0</v>
      </c>
      <c r="H1198" s="4">
        <v>4081</v>
      </c>
      <c r="I1198">
        <f t="shared" si="180"/>
        <v>4081</v>
      </c>
      <c r="J1198">
        <f t="shared" si="181"/>
        <v>0</v>
      </c>
      <c r="K1198">
        <f t="shared" si="182"/>
        <v>0</v>
      </c>
      <c r="L1198">
        <f t="shared" si="183"/>
        <v>1</v>
      </c>
      <c r="M1198">
        <f>I1198*Diccionario!$B$36</f>
        <v>9.0599000196078432</v>
      </c>
      <c r="N1198">
        <f>M1198*Diccionario!$B$37</f>
        <v>0.91504990198039227</v>
      </c>
      <c r="O1198">
        <f>N1198*Diccionario!$B$38</f>
        <v>0.13725748529705883</v>
      </c>
      <c r="P1198">
        <f>O1198*Diccionario!$B$39</f>
        <v>0.12353173676735295</v>
      </c>
      <c r="Q1198">
        <f>P1198*Diccionario!$B$40</f>
        <v>4.9412694706941179E-2</v>
      </c>
      <c r="R1198">
        <f>Q1198*Diccionario!$B$41</f>
        <v>3.2118251559511771E-2</v>
      </c>
      <c r="S1198">
        <f t="shared" si="184"/>
        <v>3.2118251559511771E-2</v>
      </c>
      <c r="T1198">
        <f>I1198*Diccionario!$B$36</f>
        <v>9.0599000196078432</v>
      </c>
      <c r="U1198">
        <f>T1198*Diccionario!$B$42</f>
        <v>0.91504990198039227</v>
      </c>
      <c r="V1198">
        <f>U1198*Diccionario!$B$43</f>
        <v>0.77779241668333343</v>
      </c>
      <c r="W1198">
        <f>V1198*Diccionario!$B$44</f>
        <v>0.14778055916983335</v>
      </c>
      <c r="X1198">
        <f>W1198*Diccionario!$B$45</f>
        <v>5.7634418076235004E-2</v>
      </c>
      <c r="Y1198">
        <f>X1198*Diccionario!$B$46</f>
        <v>5.1294632087849151E-2</v>
      </c>
      <c r="Z1198">
        <f>Y1198*Diccionario!$B$47</f>
        <v>1.8979013872504186E-2</v>
      </c>
      <c r="AA1198">
        <f>Z1198*Diccionario!$B$48</f>
        <v>1.8979013872504186E-2</v>
      </c>
      <c r="AB1198">
        <f>AA1198*Diccionario!$B$49</f>
        <v>1.4234260404378141E-2</v>
      </c>
      <c r="AC1198">
        <f t="shared" si="185"/>
        <v>1.4234260404378141E-2</v>
      </c>
      <c r="AD1198">
        <f t="shared" si="186"/>
        <v>4.6352511963889911E-2</v>
      </c>
      <c r="AE1198">
        <f t="shared" si="187"/>
        <v>7.7676006960653414E-5</v>
      </c>
      <c r="AF1198" t="e">
        <f ca="1">IF(AD1198="","",_xludf.RANK.EQ(AD1198,$AD$2:$AD$5513,0))</f>
        <v>#NAME?</v>
      </c>
      <c r="AH1198" t="str">
        <f t="shared" si="188"/>
        <v>Baja</v>
      </c>
      <c r="AI1198" t="s">
        <v>153</v>
      </c>
      <c r="AJ1198" t="str">
        <f>IFERROR(VLOOKUP(B1198,Maestro_Regionales!$A$2:$B$35,2,FALSE),"Otras zonas")</f>
        <v>Centro</v>
      </c>
      <c r="AK1198" t="str">
        <f t="shared" si="189"/>
        <v>REGIMEN DE EXCEPCION | Centro</v>
      </c>
    </row>
    <row r="1199" spans="1:37">
      <c r="A1199" s="4" t="s">
        <v>514</v>
      </c>
      <c r="B1199" s="4" t="s">
        <v>515</v>
      </c>
      <c r="C1199" s="4" t="s">
        <v>576</v>
      </c>
      <c r="D1199" s="4" t="s">
        <v>577</v>
      </c>
      <c r="E1199" s="4" t="s">
        <v>89</v>
      </c>
      <c r="F1199" s="4">
        <v>192</v>
      </c>
      <c r="G1199" s="4">
        <v>1710</v>
      </c>
      <c r="H1199" s="4">
        <v>0</v>
      </c>
      <c r="I1199">
        <f t="shared" si="180"/>
        <v>1902</v>
      </c>
      <c r="J1199">
        <f t="shared" si="181"/>
        <v>0.10094637223974763</v>
      </c>
      <c r="K1199">
        <f t="shared" si="182"/>
        <v>0.89905362776025233</v>
      </c>
      <c r="L1199">
        <f t="shared" si="183"/>
        <v>0</v>
      </c>
      <c r="M1199">
        <f>I1199*Diccionario!$B$36</f>
        <v>4.2224772941176472</v>
      </c>
      <c r="N1199">
        <f>M1199*Diccionario!$B$37</f>
        <v>0.42647020670588237</v>
      </c>
      <c r="O1199">
        <f>N1199*Diccionario!$B$38</f>
        <v>6.3970531005882347E-2</v>
      </c>
      <c r="P1199">
        <f>O1199*Diccionario!$B$39</f>
        <v>5.7573477905294115E-2</v>
      </c>
      <c r="Q1199">
        <f>P1199*Diccionario!$B$40</f>
        <v>2.3029391162117649E-2</v>
      </c>
      <c r="R1199">
        <f>Q1199*Diccionario!$B$41</f>
        <v>1.4969104255376472E-2</v>
      </c>
      <c r="S1199">
        <f t="shared" si="184"/>
        <v>1.4969104255376472E-2</v>
      </c>
      <c r="T1199">
        <f>I1199*Diccionario!$B$36</f>
        <v>4.2224772941176472</v>
      </c>
      <c r="U1199">
        <f>T1199*Diccionario!$B$42</f>
        <v>0.42647020670588237</v>
      </c>
      <c r="V1199">
        <f>U1199*Diccionario!$B$43</f>
        <v>0.36249967570000002</v>
      </c>
      <c r="W1199">
        <f>V1199*Diccionario!$B$44</f>
        <v>6.8874938383000003E-2</v>
      </c>
      <c r="X1199">
        <f>W1199*Diccionario!$B$45</f>
        <v>2.6861225969370003E-2</v>
      </c>
      <c r="Y1199">
        <f>X1199*Diccionario!$B$46</f>
        <v>2.3906491112739302E-2</v>
      </c>
      <c r="Z1199">
        <f>Y1199*Diccionario!$B$47</f>
        <v>8.8454017117135415E-3</v>
      </c>
      <c r="AA1199">
        <f>Z1199*Diccionario!$B$48</f>
        <v>8.8454017117135415E-3</v>
      </c>
      <c r="AB1199">
        <f>AA1199*Diccionario!$B$49</f>
        <v>6.6340512837851561E-3</v>
      </c>
      <c r="AC1199">
        <f t="shared" si="185"/>
        <v>6.6340512837851561E-3</v>
      </c>
      <c r="AD1199">
        <f t="shared" si="186"/>
        <v>2.1603155539161627E-2</v>
      </c>
      <c r="AE1199">
        <f t="shared" si="187"/>
        <v>3.6201853770929376E-5</v>
      </c>
      <c r="AF1199" t="e">
        <f ca="1">IF(AD1199="","",_xludf.RANK.EQ(AD1199,$AD$2:$AD$5513,0))</f>
        <v>#NAME?</v>
      </c>
      <c r="AH1199" t="str">
        <f t="shared" si="188"/>
        <v>Baja</v>
      </c>
      <c r="AI1199" t="s">
        <v>153</v>
      </c>
      <c r="AJ1199" t="str">
        <f>IFERROR(VLOOKUP(B1199,Maestro_Regionales!$A$2:$B$35,2,FALSE),"Otras zonas")</f>
        <v>Centro</v>
      </c>
      <c r="AK1199" t="str">
        <f t="shared" si="189"/>
        <v>PROTEGER EPS (ANTES CAJACOPI EPS) | Centro</v>
      </c>
    </row>
    <row r="1200" spans="1:37">
      <c r="A1200" s="4" t="s">
        <v>514</v>
      </c>
      <c r="B1200" s="4" t="s">
        <v>515</v>
      </c>
      <c r="C1200" s="4" t="s">
        <v>576</v>
      </c>
      <c r="D1200" s="4" t="s">
        <v>577</v>
      </c>
      <c r="E1200" s="4" t="s">
        <v>93</v>
      </c>
      <c r="F1200" s="4">
        <v>34</v>
      </c>
      <c r="G1200" s="4">
        <v>0</v>
      </c>
      <c r="H1200" s="4">
        <v>0</v>
      </c>
      <c r="I1200">
        <f t="shared" si="180"/>
        <v>34</v>
      </c>
      <c r="J1200">
        <f t="shared" si="181"/>
        <v>1</v>
      </c>
      <c r="K1200">
        <f t="shared" si="182"/>
        <v>0</v>
      </c>
      <c r="L1200">
        <f t="shared" si="183"/>
        <v>0</v>
      </c>
      <c r="M1200">
        <f>I1200*Diccionario!$B$36</f>
        <v>7.5480666666666668E-2</v>
      </c>
      <c r="N1200">
        <f>M1200*Diccionario!$B$37</f>
        <v>7.6235473333333336E-3</v>
      </c>
      <c r="O1200">
        <f>N1200*Diccionario!$B$38</f>
        <v>1.1435321000000001E-3</v>
      </c>
      <c r="P1200">
        <f>O1200*Diccionario!$B$39</f>
        <v>1.0291788900000001E-3</v>
      </c>
      <c r="Q1200">
        <f>P1200*Diccionario!$B$40</f>
        <v>4.1167155600000006E-4</v>
      </c>
      <c r="R1200">
        <f>Q1200*Diccionario!$B$41</f>
        <v>2.6758651140000003E-4</v>
      </c>
      <c r="S1200">
        <f t="shared" si="184"/>
        <v>2.6758651140000003E-4</v>
      </c>
      <c r="T1200">
        <f>I1200*Diccionario!$B$36</f>
        <v>7.5480666666666668E-2</v>
      </c>
      <c r="U1200">
        <f>T1200*Diccionario!$B$42</f>
        <v>7.6235473333333336E-3</v>
      </c>
      <c r="V1200">
        <f>U1200*Diccionario!$B$43</f>
        <v>6.4800152333333331E-3</v>
      </c>
      <c r="W1200">
        <f>V1200*Diccionario!$B$44</f>
        <v>1.2312028943333333E-3</v>
      </c>
      <c r="X1200">
        <f>W1200*Diccionario!$B$45</f>
        <v>4.8016912879E-4</v>
      </c>
      <c r="Y1200">
        <f>X1200*Diccionario!$B$46</f>
        <v>4.2735052462310001E-4</v>
      </c>
      <c r="Z1200">
        <f>Y1200*Diccionario!$B$47</f>
        <v>1.58119694110547E-4</v>
      </c>
      <c r="AA1200">
        <f>Z1200*Diccionario!$B$48</f>
        <v>1.58119694110547E-4</v>
      </c>
      <c r="AB1200">
        <f>AA1200*Diccionario!$B$49</f>
        <v>1.1858977058291025E-4</v>
      </c>
      <c r="AC1200">
        <f t="shared" si="185"/>
        <v>1.1858977058291025E-4</v>
      </c>
      <c r="AD1200">
        <f t="shared" si="186"/>
        <v>3.8617628198291029E-4</v>
      </c>
      <c r="AE1200">
        <f t="shared" si="187"/>
        <v>6.4714144490620339E-7</v>
      </c>
      <c r="AF1200" t="e">
        <f ca="1">IF(AD1200="","",_xludf.RANK.EQ(AD1200,$AD$2:$AD$5513,0))</f>
        <v>#NAME?</v>
      </c>
      <c r="AH1200" t="str">
        <f t="shared" si="188"/>
        <v>Baja</v>
      </c>
      <c r="AI1200" t="s">
        <v>153</v>
      </c>
      <c r="AJ1200" t="str">
        <f>IFERROR(VLOOKUP(B1200,Maestro_Regionales!$A$2:$B$35,2,FALSE),"Otras zonas")</f>
        <v>Centro</v>
      </c>
      <c r="AK1200" t="str">
        <f t="shared" si="189"/>
        <v>FERRONALES - EAS | Centro</v>
      </c>
    </row>
    <row r="1201" spans="1:37">
      <c r="A1201" s="4" t="s">
        <v>514</v>
      </c>
      <c r="B1201" s="4" t="s">
        <v>515</v>
      </c>
      <c r="C1201" s="4" t="s">
        <v>576</v>
      </c>
      <c r="D1201" s="4" t="s">
        <v>577</v>
      </c>
      <c r="E1201" s="4" t="s">
        <v>203</v>
      </c>
      <c r="F1201" s="4">
        <v>1</v>
      </c>
      <c r="G1201" s="4">
        <v>1</v>
      </c>
      <c r="H1201" s="4">
        <v>0</v>
      </c>
      <c r="I1201">
        <f t="shared" si="180"/>
        <v>2</v>
      </c>
      <c r="J1201">
        <f t="shared" si="181"/>
        <v>0.5</v>
      </c>
      <c r="K1201">
        <f t="shared" si="182"/>
        <v>0.5</v>
      </c>
      <c r="L1201">
        <f t="shared" si="183"/>
        <v>0</v>
      </c>
      <c r="M1201">
        <f>I1201*Diccionario!$B$36</f>
        <v>4.4400392156862742E-3</v>
      </c>
      <c r="N1201">
        <f>M1201*Diccionario!$B$37</f>
        <v>4.4844396078431374E-4</v>
      </c>
      <c r="O1201">
        <f>N1201*Diccionario!$B$38</f>
        <v>6.7266594117647063E-5</v>
      </c>
      <c r="P1201">
        <f>O1201*Diccionario!$B$39</f>
        <v>6.053993470588236E-5</v>
      </c>
      <c r="Q1201">
        <f>P1201*Diccionario!$B$40</f>
        <v>2.4215973882352947E-5</v>
      </c>
      <c r="R1201">
        <f>Q1201*Diccionario!$B$41</f>
        <v>1.5740383023529416E-5</v>
      </c>
      <c r="S1201">
        <f t="shared" si="184"/>
        <v>1.5740383023529416E-5</v>
      </c>
      <c r="T1201">
        <f>I1201*Diccionario!$B$36</f>
        <v>4.4400392156862742E-3</v>
      </c>
      <c r="U1201">
        <f>T1201*Diccionario!$B$42</f>
        <v>4.4844396078431374E-4</v>
      </c>
      <c r="V1201">
        <f>U1201*Diccionario!$B$43</f>
        <v>3.8117736666666666E-4</v>
      </c>
      <c r="W1201">
        <f>V1201*Diccionario!$B$44</f>
        <v>7.2423699666666666E-5</v>
      </c>
      <c r="X1201">
        <f>W1201*Diccionario!$B$45</f>
        <v>2.8245242870000002E-5</v>
      </c>
      <c r="Y1201">
        <f>X1201*Diccionario!$B$46</f>
        <v>2.5138266154300001E-5</v>
      </c>
      <c r="Z1201">
        <f>Y1201*Diccionario!$B$47</f>
        <v>9.3011584770909993E-6</v>
      </c>
      <c r="AA1201">
        <f>Z1201*Diccionario!$B$48</f>
        <v>9.3011584770909993E-6</v>
      </c>
      <c r="AB1201">
        <f>AA1201*Diccionario!$B$49</f>
        <v>6.9758688578182495E-6</v>
      </c>
      <c r="AC1201">
        <f t="shared" si="185"/>
        <v>6.9758688578182495E-6</v>
      </c>
      <c r="AD1201">
        <f t="shared" si="186"/>
        <v>2.2716251881347665E-5</v>
      </c>
      <c r="AE1201">
        <f t="shared" si="187"/>
        <v>3.8067143818011966E-8</v>
      </c>
      <c r="AF1201" t="e">
        <f ca="1">IF(AD1201="","",_xludf.RANK.EQ(AD1201,$AD$2:$AD$5513,0))</f>
        <v>#NAME?</v>
      </c>
      <c r="AH1201" t="str">
        <f t="shared" si="188"/>
        <v>Baja</v>
      </c>
      <c r="AI1201" t="s">
        <v>153</v>
      </c>
      <c r="AJ1201" t="str">
        <f>IFERROR(VLOOKUP(B1201,Maestro_Regionales!$A$2:$B$35,2,FALSE),"Otras zonas")</f>
        <v>Centro</v>
      </c>
      <c r="AK1201" t="str">
        <f t="shared" si="189"/>
        <v>CAPRESOCA EPS | Centro</v>
      </c>
    </row>
    <row r="1202" spans="1:37">
      <c r="A1202" s="4" t="s">
        <v>514</v>
      </c>
      <c r="B1202" s="4" t="s">
        <v>515</v>
      </c>
      <c r="C1202" s="4" t="s">
        <v>576</v>
      </c>
      <c r="D1202" s="4" t="s">
        <v>577</v>
      </c>
      <c r="E1202" s="4" t="s">
        <v>70</v>
      </c>
      <c r="F1202" s="4">
        <v>1</v>
      </c>
      <c r="G1202" s="4">
        <v>0</v>
      </c>
      <c r="H1202" s="4">
        <v>0</v>
      </c>
      <c r="I1202">
        <f t="shared" si="180"/>
        <v>1</v>
      </c>
      <c r="J1202">
        <f t="shared" si="181"/>
        <v>1</v>
      </c>
      <c r="K1202">
        <f t="shared" si="182"/>
        <v>0</v>
      </c>
      <c r="L1202">
        <f t="shared" si="183"/>
        <v>0</v>
      </c>
      <c r="M1202">
        <f>I1202*Diccionario!$B$36</f>
        <v>2.2200196078431371E-3</v>
      </c>
      <c r="N1202">
        <f>M1202*Diccionario!$B$37</f>
        <v>2.2422198039215687E-4</v>
      </c>
      <c r="O1202">
        <f>N1202*Diccionario!$B$38</f>
        <v>3.3633297058823532E-5</v>
      </c>
      <c r="P1202">
        <f>O1202*Diccionario!$B$39</f>
        <v>3.026996735294118E-5</v>
      </c>
      <c r="Q1202">
        <f>P1202*Diccionario!$B$40</f>
        <v>1.2107986941176473E-5</v>
      </c>
      <c r="R1202">
        <f>Q1202*Diccionario!$B$41</f>
        <v>7.870191511764708E-6</v>
      </c>
      <c r="S1202">
        <f t="shared" si="184"/>
        <v>7.870191511764708E-6</v>
      </c>
      <c r="T1202">
        <f>I1202*Diccionario!$B$36</f>
        <v>2.2200196078431371E-3</v>
      </c>
      <c r="U1202">
        <f>T1202*Diccionario!$B$42</f>
        <v>2.2422198039215687E-4</v>
      </c>
      <c r="V1202">
        <f>U1202*Diccionario!$B$43</f>
        <v>1.9058868333333333E-4</v>
      </c>
      <c r="W1202">
        <f>V1202*Diccionario!$B$44</f>
        <v>3.6211849833333333E-5</v>
      </c>
      <c r="X1202">
        <f>W1202*Diccionario!$B$45</f>
        <v>1.4122621435000001E-5</v>
      </c>
      <c r="Y1202">
        <f>X1202*Diccionario!$B$46</f>
        <v>1.256913307715E-5</v>
      </c>
      <c r="Z1202">
        <f>Y1202*Diccionario!$B$47</f>
        <v>4.6505792385454997E-6</v>
      </c>
      <c r="AA1202">
        <f>Z1202*Diccionario!$B$48</f>
        <v>4.6505792385454997E-6</v>
      </c>
      <c r="AB1202">
        <f>AA1202*Diccionario!$B$49</f>
        <v>3.4879344289091247E-6</v>
      </c>
      <c r="AC1202">
        <f t="shared" si="185"/>
        <v>3.4879344289091247E-6</v>
      </c>
      <c r="AD1202">
        <f t="shared" si="186"/>
        <v>1.1358125940673833E-5</v>
      </c>
      <c r="AE1202">
        <f t="shared" si="187"/>
        <v>1.9033571909005983E-8</v>
      </c>
      <c r="AF1202" t="e">
        <f ca="1">IF(AD1202="","",_xludf.RANK.EQ(AD1202,$AD$2:$AD$5513,0))</f>
        <v>#NAME?</v>
      </c>
      <c r="AH1202" t="str">
        <f t="shared" si="188"/>
        <v>Baja</v>
      </c>
      <c r="AI1202" t="s">
        <v>153</v>
      </c>
      <c r="AJ1202" t="str">
        <f>IFERROR(VLOOKUP(B1202,Maestro_Regionales!$A$2:$B$35,2,FALSE),"Otras zonas")</f>
        <v>Centro</v>
      </c>
      <c r="AK1202" t="str">
        <f t="shared" si="189"/>
        <v>EPS SURA | Centro</v>
      </c>
    </row>
    <row r="1203" spans="1:37">
      <c r="A1203" s="4" t="s">
        <v>514</v>
      </c>
      <c r="B1203" s="4" t="s">
        <v>515</v>
      </c>
      <c r="C1203" s="4" t="s">
        <v>578</v>
      </c>
      <c r="D1203" s="4" t="s">
        <v>579</v>
      </c>
      <c r="E1203" s="4" t="s">
        <v>89</v>
      </c>
      <c r="F1203" s="4">
        <v>140</v>
      </c>
      <c r="G1203" s="4">
        <v>2659</v>
      </c>
      <c r="H1203" s="4">
        <v>0</v>
      </c>
      <c r="I1203">
        <f t="shared" si="180"/>
        <v>2799</v>
      </c>
      <c r="J1203">
        <f t="shared" si="181"/>
        <v>5.0017863522686674E-2</v>
      </c>
      <c r="K1203">
        <f t="shared" si="182"/>
        <v>0.94998213647731333</v>
      </c>
      <c r="L1203">
        <f t="shared" si="183"/>
        <v>0</v>
      </c>
      <c r="M1203">
        <f>I1203*Diccionario!$B$36</f>
        <v>6.2138348823529403</v>
      </c>
      <c r="N1203">
        <f>M1203*Diccionario!$B$37</f>
        <v>0.62759732311764704</v>
      </c>
      <c r="O1203">
        <f>N1203*Diccionario!$B$38</f>
        <v>9.4139598467647051E-2</v>
      </c>
      <c r="P1203">
        <f>O1203*Diccionario!$B$39</f>
        <v>8.4725638620882351E-2</v>
      </c>
      <c r="Q1203">
        <f>P1203*Diccionario!$B$40</f>
        <v>3.3890255448352939E-2</v>
      </c>
      <c r="R1203">
        <f>Q1203*Diccionario!$B$41</f>
        <v>2.2028666041429411E-2</v>
      </c>
      <c r="S1203">
        <f t="shared" si="184"/>
        <v>2.2028666041429411E-2</v>
      </c>
      <c r="T1203">
        <f>I1203*Diccionario!$B$36</f>
        <v>6.2138348823529403</v>
      </c>
      <c r="U1203">
        <f>T1203*Diccionario!$B$42</f>
        <v>0.62759732311764704</v>
      </c>
      <c r="V1203">
        <f>U1203*Diccionario!$B$43</f>
        <v>0.53345772464999996</v>
      </c>
      <c r="W1203">
        <f>V1203*Diccionario!$B$44</f>
        <v>0.1013569676835</v>
      </c>
      <c r="X1203">
        <f>W1203*Diccionario!$B$45</f>
        <v>3.9529217396565001E-2</v>
      </c>
      <c r="Y1203">
        <f>X1203*Diccionario!$B$46</f>
        <v>3.5181003482942855E-2</v>
      </c>
      <c r="Z1203">
        <f>Y1203*Diccionario!$B$47</f>
        <v>1.3016971288688856E-2</v>
      </c>
      <c r="AA1203">
        <f>Z1203*Diccionario!$B$48</f>
        <v>1.3016971288688856E-2</v>
      </c>
      <c r="AB1203">
        <f>AA1203*Diccionario!$B$49</f>
        <v>9.7627284665166431E-3</v>
      </c>
      <c r="AC1203">
        <f t="shared" si="185"/>
        <v>9.7627284665166431E-3</v>
      </c>
      <c r="AD1203">
        <f t="shared" si="186"/>
        <v>3.1791394507946054E-2</v>
      </c>
      <c r="AE1203">
        <f t="shared" si="187"/>
        <v>5.3274967773307739E-5</v>
      </c>
      <c r="AF1203" t="e">
        <f ca="1">IF(AD1203="","",_xludf.RANK.EQ(AD1203,$AD$2:$AD$5513,0))</f>
        <v>#NAME?</v>
      </c>
      <c r="AH1203" t="str">
        <f t="shared" si="188"/>
        <v>Baja</v>
      </c>
      <c r="AI1203" t="s">
        <v>153</v>
      </c>
      <c r="AJ1203" t="str">
        <f>IFERROR(VLOOKUP(B1203,Maestro_Regionales!$A$2:$B$35,2,FALSE),"Otras zonas")</f>
        <v>Centro</v>
      </c>
      <c r="AK1203" t="str">
        <f t="shared" si="189"/>
        <v>PROTEGER EPS (ANTES CAJACOPI EPS) | Centro</v>
      </c>
    </row>
    <row r="1204" spans="1:37">
      <c r="A1204" s="4" t="s">
        <v>514</v>
      </c>
      <c r="B1204" s="4" t="s">
        <v>515</v>
      </c>
      <c r="C1204" s="4" t="s">
        <v>578</v>
      </c>
      <c r="D1204" s="4" t="s">
        <v>579</v>
      </c>
      <c r="E1204" s="4" t="s">
        <v>87</v>
      </c>
      <c r="F1204" s="4">
        <v>309</v>
      </c>
      <c r="G1204" s="4">
        <v>343</v>
      </c>
      <c r="H1204" s="4">
        <v>0</v>
      </c>
      <c r="I1204">
        <f t="shared" si="180"/>
        <v>652</v>
      </c>
      <c r="J1204">
        <f t="shared" si="181"/>
        <v>0.47392638036809814</v>
      </c>
      <c r="K1204">
        <f t="shared" si="182"/>
        <v>0.5260736196319018</v>
      </c>
      <c r="L1204">
        <f t="shared" si="183"/>
        <v>0</v>
      </c>
      <c r="M1204">
        <f>I1204*Diccionario!$B$36</f>
        <v>1.4474527843137255</v>
      </c>
      <c r="N1204">
        <f>M1204*Diccionario!$B$37</f>
        <v>0.14619273121568629</v>
      </c>
      <c r="O1204">
        <f>N1204*Diccionario!$B$38</f>
        <v>2.1928909682352945E-2</v>
      </c>
      <c r="P1204">
        <f>O1204*Diccionario!$B$39</f>
        <v>1.9736018714117651E-2</v>
      </c>
      <c r="Q1204">
        <f>P1204*Diccionario!$B$40</f>
        <v>7.8944074856470616E-3</v>
      </c>
      <c r="R1204">
        <f>Q1204*Diccionario!$B$41</f>
        <v>5.1313648656705901E-3</v>
      </c>
      <c r="S1204">
        <f t="shared" si="184"/>
        <v>5.1313648656705901E-3</v>
      </c>
      <c r="T1204">
        <f>I1204*Diccionario!$B$36</f>
        <v>1.4474527843137255</v>
      </c>
      <c r="U1204">
        <f>T1204*Diccionario!$B$42</f>
        <v>0.14619273121568629</v>
      </c>
      <c r="V1204">
        <f>U1204*Diccionario!$B$43</f>
        <v>0.12426382153333335</v>
      </c>
      <c r="W1204">
        <f>V1204*Diccionario!$B$44</f>
        <v>2.3610126091333335E-2</v>
      </c>
      <c r="X1204">
        <f>W1204*Diccionario!$B$45</f>
        <v>9.2079491756200012E-3</v>
      </c>
      <c r="Y1204">
        <f>X1204*Diccionario!$B$46</f>
        <v>8.1950747663018016E-3</v>
      </c>
      <c r="Z1204">
        <f>Y1204*Diccionario!$B$47</f>
        <v>3.0321776635316667E-3</v>
      </c>
      <c r="AA1204">
        <f>Z1204*Diccionario!$B$48</f>
        <v>3.0321776635316667E-3</v>
      </c>
      <c r="AB1204">
        <f>AA1204*Diccionario!$B$49</f>
        <v>2.2741332476487498E-3</v>
      </c>
      <c r="AC1204">
        <f t="shared" si="185"/>
        <v>2.2741332476487498E-3</v>
      </c>
      <c r="AD1204">
        <f t="shared" si="186"/>
        <v>7.40549811331934E-3</v>
      </c>
      <c r="AE1204">
        <f t="shared" si="187"/>
        <v>1.2409888884671902E-5</v>
      </c>
      <c r="AF1204" t="e">
        <f ca="1">IF(AD1204="","",_xludf.RANK.EQ(AD1204,$AD$2:$AD$5513,0))</f>
        <v>#NAME?</v>
      </c>
      <c r="AH1204" t="str">
        <f t="shared" si="188"/>
        <v>Baja</v>
      </c>
      <c r="AI1204" t="s">
        <v>153</v>
      </c>
      <c r="AJ1204" t="str">
        <f>IFERROR(VLOOKUP(B1204,Maestro_Regionales!$A$2:$B$35,2,FALSE),"Otras zonas")</f>
        <v>Centro</v>
      </c>
      <c r="AK1204" t="str">
        <f t="shared" si="189"/>
        <v>NUEVA EPS | Centro</v>
      </c>
    </row>
    <row r="1205" spans="1:37">
      <c r="A1205" s="4" t="s">
        <v>514</v>
      </c>
      <c r="B1205" s="4" t="s">
        <v>515</v>
      </c>
      <c r="C1205" s="4" t="s">
        <v>578</v>
      </c>
      <c r="D1205" s="4" t="s">
        <v>579</v>
      </c>
      <c r="E1205" s="4" t="s">
        <v>90</v>
      </c>
      <c r="F1205" s="4">
        <v>0</v>
      </c>
      <c r="G1205" s="4">
        <v>0</v>
      </c>
      <c r="H1205" s="4">
        <v>115</v>
      </c>
      <c r="I1205">
        <f t="shared" si="180"/>
        <v>115</v>
      </c>
      <c r="J1205">
        <f t="shared" si="181"/>
        <v>0</v>
      </c>
      <c r="K1205">
        <f t="shared" si="182"/>
        <v>0</v>
      </c>
      <c r="L1205">
        <f t="shared" si="183"/>
        <v>1</v>
      </c>
      <c r="M1205">
        <f>I1205*Diccionario!$B$36</f>
        <v>0.25530225490196079</v>
      </c>
      <c r="N1205">
        <f>M1205*Diccionario!$B$37</f>
        <v>2.5785527745098041E-2</v>
      </c>
      <c r="O1205">
        <f>N1205*Diccionario!$B$38</f>
        <v>3.8678291617647059E-3</v>
      </c>
      <c r="P1205">
        <f>O1205*Diccionario!$B$39</f>
        <v>3.4810462455882353E-3</v>
      </c>
      <c r="Q1205">
        <f>P1205*Diccionario!$B$40</f>
        <v>1.3924184982352943E-3</v>
      </c>
      <c r="R1205">
        <f>Q1205*Diccionario!$B$41</f>
        <v>9.0507202385294125E-4</v>
      </c>
      <c r="S1205">
        <f t="shared" si="184"/>
        <v>9.0507202385294125E-4</v>
      </c>
      <c r="T1205">
        <f>I1205*Diccionario!$B$36</f>
        <v>0.25530225490196079</v>
      </c>
      <c r="U1205">
        <f>T1205*Diccionario!$B$42</f>
        <v>2.5785527745098041E-2</v>
      </c>
      <c r="V1205">
        <f>U1205*Diccionario!$B$43</f>
        <v>2.1917698583333336E-2</v>
      </c>
      <c r="W1205">
        <f>V1205*Diccionario!$B$44</f>
        <v>4.1643627308333335E-3</v>
      </c>
      <c r="X1205">
        <f>W1205*Diccionario!$B$45</f>
        <v>1.624101465025E-3</v>
      </c>
      <c r="Y1205">
        <f>X1205*Diccionario!$B$46</f>
        <v>1.4454503038722501E-3</v>
      </c>
      <c r="Z1205">
        <f>Y1205*Diccionario!$B$47</f>
        <v>5.3481661243273248E-4</v>
      </c>
      <c r="AA1205">
        <f>Z1205*Diccionario!$B$48</f>
        <v>5.3481661243273248E-4</v>
      </c>
      <c r="AB1205">
        <f>AA1205*Diccionario!$B$49</f>
        <v>4.0111245932454933E-4</v>
      </c>
      <c r="AC1205">
        <f t="shared" si="185"/>
        <v>4.0111245932454933E-4</v>
      </c>
      <c r="AD1205">
        <f t="shared" si="186"/>
        <v>1.3061844831774906E-3</v>
      </c>
      <c r="AE1205">
        <f t="shared" si="187"/>
        <v>2.1888607695356876E-6</v>
      </c>
      <c r="AF1205" t="e">
        <f ca="1">IF(AD1205="","",_xludf.RANK.EQ(AD1205,$AD$2:$AD$5513,0))</f>
        <v>#NAME?</v>
      </c>
      <c r="AH1205" t="str">
        <f t="shared" si="188"/>
        <v>Baja</v>
      </c>
      <c r="AI1205" t="s">
        <v>153</v>
      </c>
      <c r="AJ1205" t="str">
        <f>IFERROR(VLOOKUP(B1205,Maestro_Regionales!$A$2:$B$35,2,FALSE),"Otras zonas")</f>
        <v>Centro</v>
      </c>
      <c r="AK1205" t="str">
        <f t="shared" si="189"/>
        <v>REGIMEN DE EXCEPCION | Centro</v>
      </c>
    </row>
    <row r="1206" spans="1:37">
      <c r="A1206" s="4" t="s">
        <v>514</v>
      </c>
      <c r="B1206" s="4" t="s">
        <v>515</v>
      </c>
      <c r="C1206" s="4" t="s">
        <v>578</v>
      </c>
      <c r="D1206" s="4" t="s">
        <v>579</v>
      </c>
      <c r="E1206" s="4" t="s">
        <v>85</v>
      </c>
      <c r="F1206" s="4">
        <v>1</v>
      </c>
      <c r="G1206" s="4">
        <v>0</v>
      </c>
      <c r="H1206" s="4">
        <v>0</v>
      </c>
      <c r="I1206">
        <f t="shared" si="180"/>
        <v>1</v>
      </c>
      <c r="J1206">
        <f t="shared" si="181"/>
        <v>1</v>
      </c>
      <c r="K1206">
        <f t="shared" si="182"/>
        <v>0</v>
      </c>
      <c r="L1206">
        <f t="shared" si="183"/>
        <v>0</v>
      </c>
      <c r="M1206">
        <f>I1206*Diccionario!$B$36</f>
        <v>2.2200196078431371E-3</v>
      </c>
      <c r="N1206">
        <f>M1206*Diccionario!$B$37</f>
        <v>2.2422198039215687E-4</v>
      </c>
      <c r="O1206">
        <f>N1206*Diccionario!$B$38</f>
        <v>3.3633297058823532E-5</v>
      </c>
      <c r="P1206">
        <f>O1206*Diccionario!$B$39</f>
        <v>3.026996735294118E-5</v>
      </c>
      <c r="Q1206">
        <f>P1206*Diccionario!$B$40</f>
        <v>1.2107986941176473E-5</v>
      </c>
      <c r="R1206">
        <f>Q1206*Diccionario!$B$41</f>
        <v>7.870191511764708E-6</v>
      </c>
      <c r="S1206">
        <f t="shared" si="184"/>
        <v>7.870191511764708E-6</v>
      </c>
      <c r="T1206">
        <f>I1206*Diccionario!$B$36</f>
        <v>2.2200196078431371E-3</v>
      </c>
      <c r="U1206">
        <f>T1206*Diccionario!$B$42</f>
        <v>2.2422198039215687E-4</v>
      </c>
      <c r="V1206">
        <f>U1206*Diccionario!$B$43</f>
        <v>1.9058868333333333E-4</v>
      </c>
      <c r="W1206">
        <f>V1206*Diccionario!$B$44</f>
        <v>3.6211849833333333E-5</v>
      </c>
      <c r="X1206">
        <f>W1206*Diccionario!$B$45</f>
        <v>1.4122621435000001E-5</v>
      </c>
      <c r="Y1206">
        <f>X1206*Diccionario!$B$46</f>
        <v>1.256913307715E-5</v>
      </c>
      <c r="Z1206">
        <f>Y1206*Diccionario!$B$47</f>
        <v>4.6505792385454997E-6</v>
      </c>
      <c r="AA1206">
        <f>Z1206*Diccionario!$B$48</f>
        <v>4.6505792385454997E-6</v>
      </c>
      <c r="AB1206">
        <f>AA1206*Diccionario!$B$49</f>
        <v>3.4879344289091247E-6</v>
      </c>
      <c r="AC1206">
        <f t="shared" si="185"/>
        <v>3.4879344289091247E-6</v>
      </c>
      <c r="AD1206">
        <f t="shared" si="186"/>
        <v>1.1358125940673833E-5</v>
      </c>
      <c r="AE1206">
        <f t="shared" si="187"/>
        <v>1.9033571909005983E-8</v>
      </c>
      <c r="AF1206" t="e">
        <f ca="1">IF(AD1206="","",_xludf.RANK.EQ(AD1206,$AD$2:$AD$5513,0))</f>
        <v>#NAME?</v>
      </c>
      <c r="AH1206" t="str">
        <f t="shared" si="188"/>
        <v>Baja</v>
      </c>
      <c r="AI1206" t="s">
        <v>153</v>
      </c>
      <c r="AJ1206" t="str">
        <f>IFERROR(VLOOKUP(B1206,Maestro_Regionales!$A$2:$B$35,2,FALSE),"Otras zonas")</f>
        <v>Centro</v>
      </c>
      <c r="AK1206" t="str">
        <f t="shared" si="189"/>
        <v>SALUD TOTAL EPS | Centro</v>
      </c>
    </row>
    <row r="1207" spans="1:37">
      <c r="A1207" s="4" t="s">
        <v>514</v>
      </c>
      <c r="B1207" s="4" t="s">
        <v>515</v>
      </c>
      <c r="C1207" s="4" t="s">
        <v>580</v>
      </c>
      <c r="D1207" s="4" t="s">
        <v>581</v>
      </c>
      <c r="E1207" s="4" t="s">
        <v>89</v>
      </c>
      <c r="F1207" s="4">
        <v>75</v>
      </c>
      <c r="G1207" s="4">
        <v>1567</v>
      </c>
      <c r="H1207" s="4">
        <v>0</v>
      </c>
      <c r="I1207">
        <f t="shared" si="180"/>
        <v>1642</v>
      </c>
      <c r="J1207">
        <f t="shared" si="181"/>
        <v>4.5676004872107184E-2</v>
      </c>
      <c r="K1207">
        <f t="shared" si="182"/>
        <v>0.95432399512789279</v>
      </c>
      <c r="L1207">
        <f t="shared" si="183"/>
        <v>0</v>
      </c>
      <c r="M1207">
        <f>I1207*Diccionario!$B$36</f>
        <v>3.6452721960784311</v>
      </c>
      <c r="N1207">
        <f>M1207*Diccionario!$B$37</f>
        <v>0.36817249180392159</v>
      </c>
      <c r="O1207">
        <f>N1207*Diccionario!$B$38</f>
        <v>5.5225873770588234E-2</v>
      </c>
      <c r="P1207">
        <f>O1207*Diccionario!$B$39</f>
        <v>4.970328639352941E-2</v>
      </c>
      <c r="Q1207">
        <f>P1207*Diccionario!$B$40</f>
        <v>1.9881314557411767E-2</v>
      </c>
      <c r="R1207">
        <f>Q1207*Diccionario!$B$41</f>
        <v>1.2922854462317649E-2</v>
      </c>
      <c r="S1207">
        <f t="shared" si="184"/>
        <v>1.2922854462317649E-2</v>
      </c>
      <c r="T1207">
        <f>I1207*Diccionario!$B$36</f>
        <v>3.6452721960784311</v>
      </c>
      <c r="U1207">
        <f>T1207*Diccionario!$B$42</f>
        <v>0.36817249180392159</v>
      </c>
      <c r="V1207">
        <f>U1207*Diccionario!$B$43</f>
        <v>0.31294661803333335</v>
      </c>
      <c r="W1207">
        <f>V1207*Diccionario!$B$44</f>
        <v>5.9459857426333335E-2</v>
      </c>
      <c r="X1207">
        <f>W1207*Diccionario!$B$45</f>
        <v>2.318934439627E-2</v>
      </c>
      <c r="Y1207">
        <f>X1207*Diccionario!$B$46</f>
        <v>2.06385165126803E-2</v>
      </c>
      <c r="Z1207">
        <f>Y1207*Diccionario!$B$47</f>
        <v>7.6362511096917107E-3</v>
      </c>
      <c r="AA1207">
        <f>Z1207*Diccionario!$B$48</f>
        <v>7.6362511096917107E-3</v>
      </c>
      <c r="AB1207">
        <f>AA1207*Diccionario!$B$49</f>
        <v>5.727188332268783E-3</v>
      </c>
      <c r="AC1207">
        <f t="shared" si="185"/>
        <v>5.727188332268783E-3</v>
      </c>
      <c r="AD1207">
        <f t="shared" si="186"/>
        <v>1.865004279458643E-2</v>
      </c>
      <c r="AE1207">
        <f t="shared" si="187"/>
        <v>3.125312507458782E-5</v>
      </c>
      <c r="AF1207" t="e">
        <f ca="1">IF(AD1207="","",_xludf.RANK.EQ(AD1207,$AD$2:$AD$5513,0))</f>
        <v>#NAME?</v>
      </c>
      <c r="AH1207" t="str">
        <f t="shared" si="188"/>
        <v>Baja</v>
      </c>
      <c r="AI1207" t="s">
        <v>153</v>
      </c>
      <c r="AJ1207" t="str">
        <f>IFERROR(VLOOKUP(B1207,Maestro_Regionales!$A$2:$B$35,2,FALSE),"Otras zonas")</f>
        <v>Centro</v>
      </c>
      <c r="AK1207" t="str">
        <f t="shared" si="189"/>
        <v>PROTEGER EPS (ANTES CAJACOPI EPS) | Centro</v>
      </c>
    </row>
    <row r="1208" spans="1:37">
      <c r="A1208" s="4" t="s">
        <v>514</v>
      </c>
      <c r="B1208" s="4" t="s">
        <v>515</v>
      </c>
      <c r="C1208" s="4" t="s">
        <v>580</v>
      </c>
      <c r="D1208" s="4" t="s">
        <v>581</v>
      </c>
      <c r="E1208" s="4" t="s">
        <v>87</v>
      </c>
      <c r="F1208" s="4">
        <v>148</v>
      </c>
      <c r="G1208" s="4">
        <v>104</v>
      </c>
      <c r="H1208" s="4">
        <v>0</v>
      </c>
      <c r="I1208">
        <f t="shared" si="180"/>
        <v>252</v>
      </c>
      <c r="J1208">
        <f t="shared" si="181"/>
        <v>0.58730158730158732</v>
      </c>
      <c r="K1208">
        <f t="shared" si="182"/>
        <v>0.41269841269841268</v>
      </c>
      <c r="L1208">
        <f t="shared" si="183"/>
        <v>0</v>
      </c>
      <c r="M1208">
        <f>I1208*Diccionario!$B$36</f>
        <v>0.55944494117647059</v>
      </c>
      <c r="N1208">
        <f>M1208*Diccionario!$B$37</f>
        <v>5.6503939058823532E-2</v>
      </c>
      <c r="O1208">
        <f>N1208*Diccionario!$B$38</f>
        <v>8.4755908588235295E-3</v>
      </c>
      <c r="P1208">
        <f>O1208*Diccionario!$B$39</f>
        <v>7.6280317729411767E-3</v>
      </c>
      <c r="Q1208">
        <f>P1208*Diccionario!$B$40</f>
        <v>3.0512127091764708E-3</v>
      </c>
      <c r="R1208">
        <f>Q1208*Diccionario!$B$41</f>
        <v>1.9832882609647062E-3</v>
      </c>
      <c r="S1208">
        <f t="shared" si="184"/>
        <v>1.9832882609647062E-3</v>
      </c>
      <c r="T1208">
        <f>I1208*Diccionario!$B$36</f>
        <v>0.55944494117647059</v>
      </c>
      <c r="U1208">
        <f>T1208*Diccionario!$B$42</f>
        <v>5.6503939058823532E-2</v>
      </c>
      <c r="V1208">
        <f>U1208*Diccionario!$B$43</f>
        <v>4.8028348200000001E-2</v>
      </c>
      <c r="W1208">
        <f>V1208*Diccionario!$B$44</f>
        <v>9.1253861580000012E-3</v>
      </c>
      <c r="X1208">
        <f>W1208*Diccionario!$B$45</f>
        <v>3.5589006016200006E-3</v>
      </c>
      <c r="Y1208">
        <f>X1208*Diccionario!$B$46</f>
        <v>3.1674215354418004E-3</v>
      </c>
      <c r="Z1208">
        <f>Y1208*Diccionario!$B$47</f>
        <v>1.1719459681134661E-3</v>
      </c>
      <c r="AA1208">
        <f>Z1208*Diccionario!$B$48</f>
        <v>1.1719459681134661E-3</v>
      </c>
      <c r="AB1208">
        <f>AA1208*Diccionario!$B$49</f>
        <v>8.7895947608509963E-4</v>
      </c>
      <c r="AC1208">
        <f t="shared" si="185"/>
        <v>8.7895947608509963E-4</v>
      </c>
      <c r="AD1208">
        <f t="shared" si="186"/>
        <v>2.8622477370498058E-3</v>
      </c>
      <c r="AE1208">
        <f t="shared" si="187"/>
        <v>4.7964601210695078E-6</v>
      </c>
      <c r="AF1208" t="e">
        <f ca="1">IF(AD1208="","",_xludf.RANK.EQ(AD1208,$AD$2:$AD$5513,0))</f>
        <v>#NAME?</v>
      </c>
      <c r="AH1208" t="str">
        <f t="shared" si="188"/>
        <v>Baja</v>
      </c>
      <c r="AI1208" t="s">
        <v>153</v>
      </c>
      <c r="AJ1208" t="str">
        <f>IFERROR(VLOOKUP(B1208,Maestro_Regionales!$A$2:$B$35,2,FALSE),"Otras zonas")</f>
        <v>Centro</v>
      </c>
      <c r="AK1208" t="str">
        <f t="shared" si="189"/>
        <v>NUEVA EPS | Centro</v>
      </c>
    </row>
    <row r="1209" spans="1:37">
      <c r="A1209" s="4" t="s">
        <v>514</v>
      </c>
      <c r="B1209" s="4" t="s">
        <v>515</v>
      </c>
      <c r="C1209" s="4" t="s">
        <v>580</v>
      </c>
      <c r="D1209" s="4" t="s">
        <v>581</v>
      </c>
      <c r="E1209" s="4" t="s">
        <v>90</v>
      </c>
      <c r="F1209" s="4">
        <v>0</v>
      </c>
      <c r="G1209" s="4">
        <v>0</v>
      </c>
      <c r="H1209" s="4">
        <v>62</v>
      </c>
      <c r="I1209">
        <f t="shared" si="180"/>
        <v>62</v>
      </c>
      <c r="J1209">
        <f t="shared" si="181"/>
        <v>0</v>
      </c>
      <c r="K1209">
        <f t="shared" si="182"/>
        <v>0</v>
      </c>
      <c r="L1209">
        <f t="shared" si="183"/>
        <v>1</v>
      </c>
      <c r="M1209">
        <f>I1209*Diccionario!$B$36</f>
        <v>0.13764121568627449</v>
      </c>
      <c r="N1209">
        <f>M1209*Diccionario!$B$37</f>
        <v>1.3901762784313725E-2</v>
      </c>
      <c r="O1209">
        <f>N1209*Diccionario!$B$38</f>
        <v>2.0852644176470587E-3</v>
      </c>
      <c r="P1209">
        <f>O1209*Diccionario!$B$39</f>
        <v>1.8767379758823529E-3</v>
      </c>
      <c r="Q1209">
        <f>P1209*Diccionario!$B$40</f>
        <v>7.5069519035294121E-4</v>
      </c>
      <c r="R1209">
        <f>Q1209*Diccionario!$B$41</f>
        <v>4.8795187372941182E-4</v>
      </c>
      <c r="S1209">
        <f t="shared" si="184"/>
        <v>4.8795187372941182E-4</v>
      </c>
      <c r="T1209">
        <f>I1209*Diccionario!$B$36</f>
        <v>0.13764121568627449</v>
      </c>
      <c r="U1209">
        <f>T1209*Diccionario!$B$42</f>
        <v>1.3901762784313725E-2</v>
      </c>
      <c r="V1209">
        <f>U1209*Diccionario!$B$43</f>
        <v>1.1816498366666666E-2</v>
      </c>
      <c r="W1209">
        <f>V1209*Diccionario!$B$44</f>
        <v>2.2451346896666664E-3</v>
      </c>
      <c r="X1209">
        <f>W1209*Diccionario!$B$45</f>
        <v>8.7560252896999992E-4</v>
      </c>
      <c r="Y1209">
        <f>X1209*Diccionario!$B$46</f>
        <v>7.7928625078329996E-4</v>
      </c>
      <c r="Z1209">
        <f>Y1209*Diccionario!$B$47</f>
        <v>2.8833591278982097E-4</v>
      </c>
      <c r="AA1209">
        <f>Z1209*Diccionario!$B$48</f>
        <v>2.8833591278982097E-4</v>
      </c>
      <c r="AB1209">
        <f>AA1209*Diccionario!$B$49</f>
        <v>2.1625193459236572E-4</v>
      </c>
      <c r="AC1209">
        <f t="shared" si="185"/>
        <v>2.1625193459236572E-4</v>
      </c>
      <c r="AD1209">
        <f t="shared" si="186"/>
        <v>7.042038083217776E-4</v>
      </c>
      <c r="AE1209">
        <f t="shared" si="187"/>
        <v>1.1800814583583708E-6</v>
      </c>
      <c r="AF1209" t="e">
        <f ca="1">IF(AD1209="","",_xludf.RANK.EQ(AD1209,$AD$2:$AD$5513,0))</f>
        <v>#NAME?</v>
      </c>
      <c r="AH1209" t="str">
        <f t="shared" si="188"/>
        <v>Baja</v>
      </c>
      <c r="AI1209" t="s">
        <v>153</v>
      </c>
      <c r="AJ1209" t="str">
        <f>IFERROR(VLOOKUP(B1209,Maestro_Regionales!$A$2:$B$35,2,FALSE),"Otras zonas")</f>
        <v>Centro</v>
      </c>
      <c r="AK1209" t="str">
        <f t="shared" si="189"/>
        <v>REGIMEN DE EXCEPCION | Centro</v>
      </c>
    </row>
    <row r="1210" spans="1:37">
      <c r="A1210" s="4" t="s">
        <v>514</v>
      </c>
      <c r="B1210" s="4" t="s">
        <v>515</v>
      </c>
      <c r="C1210" s="4" t="s">
        <v>582</v>
      </c>
      <c r="D1210" s="4" t="s">
        <v>583</v>
      </c>
      <c r="E1210" s="4" t="s">
        <v>87</v>
      </c>
      <c r="F1210" s="4">
        <v>933</v>
      </c>
      <c r="G1210" s="4">
        <v>1641</v>
      </c>
      <c r="H1210" s="4">
        <v>0</v>
      </c>
      <c r="I1210">
        <f t="shared" si="180"/>
        <v>2574</v>
      </c>
      <c r="J1210">
        <f t="shared" si="181"/>
        <v>0.36247086247086246</v>
      </c>
      <c r="K1210">
        <f t="shared" si="182"/>
        <v>0.63752913752913754</v>
      </c>
      <c r="L1210">
        <f t="shared" si="183"/>
        <v>0</v>
      </c>
      <c r="M1210">
        <f>I1210*Diccionario!$B$36</f>
        <v>5.7143304705882345</v>
      </c>
      <c r="N1210">
        <f>M1210*Diccionario!$B$37</f>
        <v>0.5771473775294117</v>
      </c>
      <c r="O1210">
        <f>N1210*Diccionario!$B$38</f>
        <v>8.6572106629411755E-2</v>
      </c>
      <c r="P1210">
        <f>O1210*Diccionario!$B$39</f>
        <v>7.7914895966470582E-2</v>
      </c>
      <c r="Q1210">
        <f>P1210*Diccionario!$B$40</f>
        <v>3.1165958386588234E-2</v>
      </c>
      <c r="R1210">
        <f>Q1210*Diccionario!$B$41</f>
        <v>2.0257872951282351E-2</v>
      </c>
      <c r="S1210">
        <f t="shared" si="184"/>
        <v>2.0257872951282351E-2</v>
      </c>
      <c r="T1210">
        <f>I1210*Diccionario!$B$36</f>
        <v>5.7143304705882345</v>
      </c>
      <c r="U1210">
        <f>T1210*Diccionario!$B$42</f>
        <v>0.5771473775294117</v>
      </c>
      <c r="V1210">
        <f>U1210*Diccionario!$B$43</f>
        <v>0.49057527089999992</v>
      </c>
      <c r="W1210">
        <f>V1210*Diccionario!$B$44</f>
        <v>9.3209301470999983E-2</v>
      </c>
      <c r="X1210">
        <f>W1210*Diccionario!$B$45</f>
        <v>3.6351627573689996E-2</v>
      </c>
      <c r="Y1210">
        <f>X1210*Diccionario!$B$46</f>
        <v>3.2352948540584098E-2</v>
      </c>
      <c r="Z1210">
        <f>Y1210*Diccionario!$B$47</f>
        <v>1.1970590960016117E-2</v>
      </c>
      <c r="AA1210">
        <f>Z1210*Diccionario!$B$48</f>
        <v>1.1970590960016117E-2</v>
      </c>
      <c r="AB1210">
        <f>AA1210*Diccionario!$B$49</f>
        <v>8.9779432200120871E-3</v>
      </c>
      <c r="AC1210">
        <f t="shared" si="185"/>
        <v>8.9779432200120871E-3</v>
      </c>
      <c r="AD1210">
        <f t="shared" si="186"/>
        <v>2.9235816171294438E-2</v>
      </c>
      <c r="AE1210">
        <f t="shared" si="187"/>
        <v>4.8992414093781388E-5</v>
      </c>
      <c r="AF1210" t="e">
        <f ca="1">IF(AD1210="","",_xludf.RANK.EQ(AD1210,$AD$2:$AD$5513,0))</f>
        <v>#NAME?</v>
      </c>
      <c r="AH1210" t="str">
        <f t="shared" si="188"/>
        <v>Baja</v>
      </c>
      <c r="AI1210" t="s">
        <v>153</v>
      </c>
      <c r="AJ1210" t="str">
        <f>IFERROR(VLOOKUP(B1210,Maestro_Regionales!$A$2:$B$35,2,FALSE),"Otras zonas")</f>
        <v>Centro</v>
      </c>
      <c r="AK1210" t="str">
        <f t="shared" si="189"/>
        <v>NUEVA EPS | Centro</v>
      </c>
    </row>
    <row r="1211" spans="1:37">
      <c r="A1211" s="4" t="s">
        <v>514</v>
      </c>
      <c r="B1211" s="4" t="s">
        <v>515</v>
      </c>
      <c r="C1211" s="4" t="s">
        <v>582</v>
      </c>
      <c r="D1211" s="4" t="s">
        <v>583</v>
      </c>
      <c r="E1211" s="4" t="s">
        <v>86</v>
      </c>
      <c r="F1211" s="4">
        <v>212</v>
      </c>
      <c r="G1211" s="4">
        <v>1271</v>
      </c>
      <c r="H1211" s="4">
        <v>0</v>
      </c>
      <c r="I1211">
        <f t="shared" si="180"/>
        <v>1483</v>
      </c>
      <c r="J1211">
        <f t="shared" si="181"/>
        <v>0.14295347269049224</v>
      </c>
      <c r="K1211">
        <f t="shared" si="182"/>
        <v>0.8570465273095077</v>
      </c>
      <c r="L1211">
        <f t="shared" si="183"/>
        <v>0</v>
      </c>
      <c r="M1211">
        <f>I1211*Diccionario!$B$36</f>
        <v>3.2922890784313723</v>
      </c>
      <c r="N1211">
        <f>M1211*Diccionario!$B$37</f>
        <v>0.33252119692156862</v>
      </c>
      <c r="O1211">
        <f>N1211*Diccionario!$B$38</f>
        <v>4.9878179538235291E-2</v>
      </c>
      <c r="P1211">
        <f>O1211*Diccionario!$B$39</f>
        <v>4.4890361584411766E-2</v>
      </c>
      <c r="Q1211">
        <f>P1211*Diccionario!$B$40</f>
        <v>1.7956144633764708E-2</v>
      </c>
      <c r="R1211">
        <f>Q1211*Diccionario!$B$41</f>
        <v>1.1671494011947061E-2</v>
      </c>
      <c r="S1211">
        <f t="shared" si="184"/>
        <v>1.1671494011947061E-2</v>
      </c>
      <c r="T1211">
        <f>I1211*Diccionario!$B$36</f>
        <v>3.2922890784313723</v>
      </c>
      <c r="U1211">
        <f>T1211*Diccionario!$B$42</f>
        <v>0.33252119692156862</v>
      </c>
      <c r="V1211">
        <f>U1211*Diccionario!$B$43</f>
        <v>0.28264301738333331</v>
      </c>
      <c r="W1211">
        <f>V1211*Diccionario!$B$44</f>
        <v>5.3702173302833327E-2</v>
      </c>
      <c r="X1211">
        <f>W1211*Diccionario!$B$45</f>
        <v>2.0943847588104997E-2</v>
      </c>
      <c r="Y1211">
        <f>X1211*Diccionario!$B$46</f>
        <v>1.8640024353413446E-2</v>
      </c>
      <c r="Z1211">
        <f>Y1211*Diccionario!$B$47</f>
        <v>6.896809010762975E-3</v>
      </c>
      <c r="AA1211">
        <f>Z1211*Diccionario!$B$48</f>
        <v>6.896809010762975E-3</v>
      </c>
      <c r="AB1211">
        <f>AA1211*Diccionario!$B$49</f>
        <v>5.1726067580722315E-3</v>
      </c>
      <c r="AC1211">
        <f t="shared" si="185"/>
        <v>5.1726067580722315E-3</v>
      </c>
      <c r="AD1211">
        <f t="shared" si="186"/>
        <v>1.6844100770019292E-2</v>
      </c>
      <c r="AE1211">
        <f t="shared" si="187"/>
        <v>2.8226787141055868E-5</v>
      </c>
      <c r="AF1211" t="e">
        <f ca="1">IF(AD1211="","",_xludf.RANK.EQ(AD1211,$AD$2:$AD$5513,0))</f>
        <v>#NAME?</v>
      </c>
      <c r="AH1211" t="str">
        <f t="shared" si="188"/>
        <v>Baja</v>
      </c>
      <c r="AI1211" t="s">
        <v>153</v>
      </c>
      <c r="AJ1211" t="str">
        <f>IFERROR(VLOOKUP(B1211,Maestro_Regionales!$A$2:$B$35,2,FALSE),"Otras zonas")</f>
        <v>Centro</v>
      </c>
      <c r="AK1211" t="str">
        <f t="shared" si="189"/>
        <v>EPS SANITAS | Centro</v>
      </c>
    </row>
    <row r="1212" spans="1:37">
      <c r="A1212" s="4" t="s">
        <v>514</v>
      </c>
      <c r="B1212" s="4" t="s">
        <v>515</v>
      </c>
      <c r="C1212" s="4" t="s">
        <v>582</v>
      </c>
      <c r="D1212" s="4" t="s">
        <v>583</v>
      </c>
      <c r="E1212" s="4" t="s">
        <v>90</v>
      </c>
      <c r="F1212" s="4">
        <v>0</v>
      </c>
      <c r="G1212" s="4">
        <v>0</v>
      </c>
      <c r="H1212" s="4">
        <v>14</v>
      </c>
      <c r="I1212">
        <f t="shared" si="180"/>
        <v>14</v>
      </c>
      <c r="J1212">
        <f t="shared" si="181"/>
        <v>0</v>
      </c>
      <c r="K1212">
        <f t="shared" si="182"/>
        <v>0</v>
      </c>
      <c r="L1212">
        <f t="shared" si="183"/>
        <v>1</v>
      </c>
      <c r="M1212">
        <f>I1212*Diccionario!$B$36</f>
        <v>3.1080274509803919E-2</v>
      </c>
      <c r="N1212">
        <f>M1212*Diccionario!$B$37</f>
        <v>3.1391077254901961E-3</v>
      </c>
      <c r="O1212">
        <f>N1212*Diccionario!$B$38</f>
        <v>4.7086615882352938E-4</v>
      </c>
      <c r="P1212">
        <f>O1212*Diccionario!$B$39</f>
        <v>4.2377954294117644E-4</v>
      </c>
      <c r="Q1212">
        <f>P1212*Diccionario!$B$40</f>
        <v>1.695118171764706E-4</v>
      </c>
      <c r="R1212">
        <f>Q1212*Diccionario!$B$41</f>
        <v>1.1018268116470589E-4</v>
      </c>
      <c r="S1212">
        <f t="shared" si="184"/>
        <v>1.1018268116470589E-4</v>
      </c>
      <c r="T1212">
        <f>I1212*Diccionario!$B$36</f>
        <v>3.1080274509803919E-2</v>
      </c>
      <c r="U1212">
        <f>T1212*Diccionario!$B$42</f>
        <v>3.1391077254901961E-3</v>
      </c>
      <c r="V1212">
        <f>U1212*Diccionario!$B$43</f>
        <v>2.6682415666666667E-3</v>
      </c>
      <c r="W1212">
        <f>V1212*Diccionario!$B$44</f>
        <v>5.0696589766666665E-4</v>
      </c>
      <c r="X1212">
        <f>W1212*Diccionario!$B$45</f>
        <v>1.9771670009000001E-4</v>
      </c>
      <c r="Y1212">
        <f>X1212*Diccionario!$B$46</f>
        <v>1.759678630801E-4</v>
      </c>
      <c r="Z1212">
        <f>Y1212*Diccionario!$B$47</f>
        <v>6.5108109339636995E-5</v>
      </c>
      <c r="AA1212">
        <f>Z1212*Diccionario!$B$48</f>
        <v>6.5108109339636995E-5</v>
      </c>
      <c r="AB1212">
        <f>AA1212*Diccionario!$B$49</f>
        <v>4.883108200472775E-5</v>
      </c>
      <c r="AC1212">
        <f t="shared" si="185"/>
        <v>4.883108200472775E-5</v>
      </c>
      <c r="AD1212">
        <f t="shared" si="186"/>
        <v>1.5901376316943363E-4</v>
      </c>
      <c r="AE1212">
        <f t="shared" si="187"/>
        <v>2.6647000672608368E-7</v>
      </c>
      <c r="AF1212" t="e">
        <f ca="1">IF(AD1212="","",_xludf.RANK.EQ(AD1212,$AD$2:$AD$5513,0))</f>
        <v>#NAME?</v>
      </c>
      <c r="AH1212" t="str">
        <f t="shared" si="188"/>
        <v>Baja</v>
      </c>
      <c r="AI1212" t="s">
        <v>153</v>
      </c>
      <c r="AJ1212" t="str">
        <f>IFERROR(VLOOKUP(B1212,Maestro_Regionales!$A$2:$B$35,2,FALSE),"Otras zonas")</f>
        <v>Centro</v>
      </c>
      <c r="AK1212" t="str">
        <f t="shared" si="189"/>
        <v>REGIMEN DE EXCEPCION | Centro</v>
      </c>
    </row>
    <row r="1213" spans="1:37">
      <c r="A1213" s="4" t="s">
        <v>514</v>
      </c>
      <c r="B1213" s="4" t="s">
        <v>515</v>
      </c>
      <c r="C1213" s="4" t="s">
        <v>582</v>
      </c>
      <c r="D1213" s="4" t="s">
        <v>583</v>
      </c>
      <c r="E1213" s="4" t="s">
        <v>89</v>
      </c>
      <c r="F1213" s="4">
        <v>0</v>
      </c>
      <c r="G1213" s="4">
        <v>6</v>
      </c>
      <c r="H1213" s="4">
        <v>0</v>
      </c>
      <c r="I1213">
        <f t="shared" si="180"/>
        <v>6</v>
      </c>
      <c r="J1213">
        <f t="shared" si="181"/>
        <v>0</v>
      </c>
      <c r="K1213">
        <f t="shared" si="182"/>
        <v>1</v>
      </c>
      <c r="L1213">
        <f t="shared" si="183"/>
        <v>0</v>
      </c>
      <c r="M1213">
        <f>I1213*Diccionario!$B$36</f>
        <v>1.3320117647058823E-2</v>
      </c>
      <c r="N1213">
        <f>M1213*Diccionario!$B$37</f>
        <v>1.3453318823529411E-3</v>
      </c>
      <c r="O1213">
        <f>N1213*Diccionario!$B$38</f>
        <v>2.0179978235294115E-4</v>
      </c>
      <c r="P1213">
        <f>O1213*Diccionario!$B$39</f>
        <v>1.8161980411764703E-4</v>
      </c>
      <c r="Q1213">
        <f>P1213*Diccionario!$B$40</f>
        <v>7.2647921647058813E-5</v>
      </c>
      <c r="R1213">
        <f>Q1213*Diccionario!$B$41</f>
        <v>4.7221149070588231E-5</v>
      </c>
      <c r="S1213">
        <f t="shared" si="184"/>
        <v>4.7221149070588231E-5</v>
      </c>
      <c r="T1213">
        <f>I1213*Diccionario!$B$36</f>
        <v>1.3320117647058823E-2</v>
      </c>
      <c r="U1213">
        <f>T1213*Diccionario!$B$42</f>
        <v>1.3453318823529411E-3</v>
      </c>
      <c r="V1213">
        <f>U1213*Diccionario!$B$43</f>
        <v>1.1435320999999999E-3</v>
      </c>
      <c r="W1213">
        <f>V1213*Diccionario!$B$44</f>
        <v>2.1727109899999998E-4</v>
      </c>
      <c r="X1213">
        <f>W1213*Diccionario!$B$45</f>
        <v>8.4735728609999992E-5</v>
      </c>
      <c r="Y1213">
        <f>X1213*Diccionario!$B$46</f>
        <v>7.5414798462899999E-5</v>
      </c>
      <c r="Z1213">
        <f>Y1213*Diccionario!$B$47</f>
        <v>2.7903475431272998E-5</v>
      </c>
      <c r="AA1213">
        <f>Z1213*Diccionario!$B$48</f>
        <v>2.7903475431272998E-5</v>
      </c>
      <c r="AB1213">
        <f>AA1213*Diccionario!$B$49</f>
        <v>2.0927606573454748E-5</v>
      </c>
      <c r="AC1213">
        <f t="shared" si="185"/>
        <v>2.0927606573454748E-5</v>
      </c>
      <c r="AD1213">
        <f t="shared" si="186"/>
        <v>6.8148755644042983E-5</v>
      </c>
      <c r="AE1213">
        <f t="shared" si="187"/>
        <v>1.1420143145403587E-7</v>
      </c>
      <c r="AF1213" t="e">
        <f ca="1">IF(AD1213="","",_xludf.RANK.EQ(AD1213,$AD$2:$AD$5513,0))</f>
        <v>#NAME?</v>
      </c>
      <c r="AH1213" t="str">
        <f t="shared" si="188"/>
        <v>Baja</v>
      </c>
      <c r="AI1213" t="s">
        <v>153</v>
      </c>
      <c r="AJ1213" t="str">
        <f>IFERROR(VLOOKUP(B1213,Maestro_Regionales!$A$2:$B$35,2,FALSE),"Otras zonas")</f>
        <v>Centro</v>
      </c>
      <c r="AK1213" t="str">
        <f t="shared" si="189"/>
        <v>PROTEGER EPS (ANTES CAJACOPI EPS) | Centro</v>
      </c>
    </row>
    <row r="1214" spans="1:37">
      <c r="A1214" s="4" t="s">
        <v>514</v>
      </c>
      <c r="B1214" s="4" t="s">
        <v>515</v>
      </c>
      <c r="C1214" s="4" t="s">
        <v>584</v>
      </c>
      <c r="D1214" s="4" t="s">
        <v>585</v>
      </c>
      <c r="E1214" s="4" t="s">
        <v>87</v>
      </c>
      <c r="F1214" s="4">
        <v>459</v>
      </c>
      <c r="G1214" s="4">
        <v>2364</v>
      </c>
      <c r="H1214" s="4">
        <v>0</v>
      </c>
      <c r="I1214">
        <f t="shared" si="180"/>
        <v>2823</v>
      </c>
      <c r="J1214">
        <f t="shared" si="181"/>
        <v>0.16259298618490967</v>
      </c>
      <c r="K1214">
        <f t="shared" si="182"/>
        <v>0.83740701381509031</v>
      </c>
      <c r="L1214">
        <f t="shared" si="183"/>
        <v>0</v>
      </c>
      <c r="M1214">
        <f>I1214*Diccionario!$B$36</f>
        <v>6.2671153529411763</v>
      </c>
      <c r="N1214">
        <f>M1214*Diccionario!$B$37</f>
        <v>0.63297865064705883</v>
      </c>
      <c r="O1214">
        <f>N1214*Diccionario!$B$38</f>
        <v>9.4946797597058818E-2</v>
      </c>
      <c r="P1214">
        <f>O1214*Diccionario!$B$39</f>
        <v>8.5452117837352945E-2</v>
      </c>
      <c r="Q1214">
        <f>P1214*Diccionario!$B$40</f>
        <v>3.4180847134941177E-2</v>
      </c>
      <c r="R1214">
        <f>Q1214*Diccionario!$B$41</f>
        <v>2.2217550637711764E-2</v>
      </c>
      <c r="S1214">
        <f t="shared" si="184"/>
        <v>2.2217550637711764E-2</v>
      </c>
      <c r="T1214">
        <f>I1214*Diccionario!$B$36</f>
        <v>6.2671153529411763</v>
      </c>
      <c r="U1214">
        <f>T1214*Diccionario!$B$42</f>
        <v>0.63297865064705883</v>
      </c>
      <c r="V1214">
        <f>U1214*Diccionario!$B$43</f>
        <v>0.53803185305000001</v>
      </c>
      <c r="W1214">
        <f>V1214*Diccionario!$B$44</f>
        <v>0.1022260520795</v>
      </c>
      <c r="X1214">
        <f>W1214*Diccionario!$B$45</f>
        <v>3.9868160311004999E-2</v>
      </c>
      <c r="Y1214">
        <f>X1214*Diccionario!$B$46</f>
        <v>3.5482662676794452E-2</v>
      </c>
      <c r="Z1214">
        <f>Y1214*Diccionario!$B$47</f>
        <v>1.3128585190413947E-2</v>
      </c>
      <c r="AA1214">
        <f>Z1214*Diccionario!$B$48</f>
        <v>1.3128585190413947E-2</v>
      </c>
      <c r="AB1214">
        <f>AA1214*Diccionario!$B$49</f>
        <v>9.84643889281046E-3</v>
      </c>
      <c r="AC1214">
        <f t="shared" si="185"/>
        <v>9.84643889281046E-3</v>
      </c>
      <c r="AD1214">
        <f t="shared" si="186"/>
        <v>3.2063989530522224E-2</v>
      </c>
      <c r="AE1214">
        <f t="shared" si="187"/>
        <v>5.373177349912388E-5</v>
      </c>
      <c r="AF1214" t="e">
        <f ca="1">IF(AD1214="","",_xludf.RANK.EQ(AD1214,$AD$2:$AD$5513,0))</f>
        <v>#NAME?</v>
      </c>
      <c r="AH1214" t="str">
        <f t="shared" si="188"/>
        <v>Baja</v>
      </c>
      <c r="AI1214" t="s">
        <v>153</v>
      </c>
      <c r="AJ1214" t="str">
        <f>IFERROR(VLOOKUP(B1214,Maestro_Regionales!$A$2:$B$35,2,FALSE),"Otras zonas")</f>
        <v>Centro</v>
      </c>
      <c r="AK1214" t="str">
        <f t="shared" si="189"/>
        <v>NUEVA EPS | Centro</v>
      </c>
    </row>
    <row r="1215" spans="1:37">
      <c r="A1215" s="4" t="s">
        <v>514</v>
      </c>
      <c r="B1215" s="4" t="s">
        <v>515</v>
      </c>
      <c r="C1215" s="4" t="s">
        <v>584</v>
      </c>
      <c r="D1215" s="4" t="s">
        <v>585</v>
      </c>
      <c r="E1215" s="4" t="s">
        <v>90</v>
      </c>
      <c r="F1215" s="4">
        <v>0</v>
      </c>
      <c r="G1215" s="4">
        <v>0</v>
      </c>
      <c r="H1215" s="4">
        <v>32</v>
      </c>
      <c r="I1215">
        <f t="shared" si="180"/>
        <v>32</v>
      </c>
      <c r="J1215">
        <f t="shared" si="181"/>
        <v>0</v>
      </c>
      <c r="K1215">
        <f t="shared" si="182"/>
        <v>0</v>
      </c>
      <c r="L1215">
        <f t="shared" si="183"/>
        <v>1</v>
      </c>
      <c r="M1215">
        <f>I1215*Diccionario!$B$36</f>
        <v>7.1040627450980387E-2</v>
      </c>
      <c r="N1215">
        <f>M1215*Diccionario!$B$37</f>
        <v>7.1751033725490198E-3</v>
      </c>
      <c r="O1215">
        <f>N1215*Diccionario!$B$38</f>
        <v>1.076265505882353E-3</v>
      </c>
      <c r="P1215">
        <f>O1215*Diccionario!$B$39</f>
        <v>9.6863895529411775E-4</v>
      </c>
      <c r="Q1215">
        <f>P1215*Diccionario!$B$40</f>
        <v>3.8745558211764715E-4</v>
      </c>
      <c r="R1215">
        <f>Q1215*Diccionario!$B$41</f>
        <v>2.5184612837647066E-4</v>
      </c>
      <c r="S1215">
        <f t="shared" si="184"/>
        <v>2.5184612837647066E-4</v>
      </c>
      <c r="T1215">
        <f>I1215*Diccionario!$B$36</f>
        <v>7.1040627450980387E-2</v>
      </c>
      <c r="U1215">
        <f>T1215*Diccionario!$B$42</f>
        <v>7.1751033725490198E-3</v>
      </c>
      <c r="V1215">
        <f>U1215*Diccionario!$B$43</f>
        <v>6.0988378666666666E-3</v>
      </c>
      <c r="W1215">
        <f>V1215*Diccionario!$B$44</f>
        <v>1.1587791946666667E-3</v>
      </c>
      <c r="X1215">
        <f>W1215*Diccionario!$B$45</f>
        <v>4.5192388592000003E-4</v>
      </c>
      <c r="Y1215">
        <f>X1215*Diccionario!$B$46</f>
        <v>4.0221225846880001E-4</v>
      </c>
      <c r="Z1215">
        <f>Y1215*Diccionario!$B$47</f>
        <v>1.4881853563345599E-4</v>
      </c>
      <c r="AA1215">
        <f>Z1215*Diccionario!$B$48</f>
        <v>1.4881853563345599E-4</v>
      </c>
      <c r="AB1215">
        <f>AA1215*Diccionario!$B$49</f>
        <v>1.1161390172509199E-4</v>
      </c>
      <c r="AC1215">
        <f t="shared" si="185"/>
        <v>1.1161390172509199E-4</v>
      </c>
      <c r="AD1215">
        <f t="shared" si="186"/>
        <v>3.6346003010156265E-4</v>
      </c>
      <c r="AE1215">
        <f t="shared" si="187"/>
        <v>6.0907430108819145E-7</v>
      </c>
      <c r="AF1215" t="e">
        <f ca="1">IF(AD1215="","",_xludf.RANK.EQ(AD1215,$AD$2:$AD$5513,0))</f>
        <v>#NAME?</v>
      </c>
      <c r="AH1215" t="str">
        <f t="shared" si="188"/>
        <v>Baja</v>
      </c>
      <c r="AI1215" t="s">
        <v>153</v>
      </c>
      <c r="AJ1215" t="str">
        <f>IFERROR(VLOOKUP(B1215,Maestro_Regionales!$A$2:$B$35,2,FALSE),"Otras zonas")</f>
        <v>Centro</v>
      </c>
      <c r="AK1215" t="str">
        <f t="shared" si="189"/>
        <v>REGIMEN DE EXCEPCION | Centro</v>
      </c>
    </row>
    <row r="1216" spans="1:37">
      <c r="A1216" s="4" t="s">
        <v>514</v>
      </c>
      <c r="B1216" s="4" t="s">
        <v>515</v>
      </c>
      <c r="C1216" s="4" t="s">
        <v>584</v>
      </c>
      <c r="D1216" s="4" t="s">
        <v>585</v>
      </c>
      <c r="E1216" s="4" t="s">
        <v>85</v>
      </c>
      <c r="F1216" s="4">
        <v>2</v>
      </c>
      <c r="G1216" s="4">
        <v>0</v>
      </c>
      <c r="H1216" s="4">
        <v>0</v>
      </c>
      <c r="I1216">
        <f t="shared" si="180"/>
        <v>2</v>
      </c>
      <c r="J1216">
        <f t="shared" si="181"/>
        <v>1</v>
      </c>
      <c r="K1216">
        <f t="shared" si="182"/>
        <v>0</v>
      </c>
      <c r="L1216">
        <f t="shared" si="183"/>
        <v>0</v>
      </c>
      <c r="M1216">
        <f>I1216*Diccionario!$B$36</f>
        <v>4.4400392156862742E-3</v>
      </c>
      <c r="N1216">
        <f>M1216*Diccionario!$B$37</f>
        <v>4.4844396078431374E-4</v>
      </c>
      <c r="O1216">
        <f>N1216*Diccionario!$B$38</f>
        <v>6.7266594117647063E-5</v>
      </c>
      <c r="P1216">
        <f>O1216*Diccionario!$B$39</f>
        <v>6.053993470588236E-5</v>
      </c>
      <c r="Q1216">
        <f>P1216*Diccionario!$B$40</f>
        <v>2.4215973882352947E-5</v>
      </c>
      <c r="R1216">
        <f>Q1216*Diccionario!$B$41</f>
        <v>1.5740383023529416E-5</v>
      </c>
      <c r="S1216">
        <f t="shared" si="184"/>
        <v>1.5740383023529416E-5</v>
      </c>
      <c r="T1216">
        <f>I1216*Diccionario!$B$36</f>
        <v>4.4400392156862742E-3</v>
      </c>
      <c r="U1216">
        <f>T1216*Diccionario!$B$42</f>
        <v>4.4844396078431374E-4</v>
      </c>
      <c r="V1216">
        <f>U1216*Diccionario!$B$43</f>
        <v>3.8117736666666666E-4</v>
      </c>
      <c r="W1216">
        <f>V1216*Diccionario!$B$44</f>
        <v>7.2423699666666666E-5</v>
      </c>
      <c r="X1216">
        <f>W1216*Diccionario!$B$45</f>
        <v>2.8245242870000002E-5</v>
      </c>
      <c r="Y1216">
        <f>X1216*Diccionario!$B$46</f>
        <v>2.5138266154300001E-5</v>
      </c>
      <c r="Z1216">
        <f>Y1216*Diccionario!$B$47</f>
        <v>9.3011584770909993E-6</v>
      </c>
      <c r="AA1216">
        <f>Z1216*Diccionario!$B$48</f>
        <v>9.3011584770909993E-6</v>
      </c>
      <c r="AB1216">
        <f>AA1216*Diccionario!$B$49</f>
        <v>6.9758688578182495E-6</v>
      </c>
      <c r="AC1216">
        <f t="shared" si="185"/>
        <v>6.9758688578182495E-6</v>
      </c>
      <c r="AD1216">
        <f t="shared" si="186"/>
        <v>2.2716251881347665E-5</v>
      </c>
      <c r="AE1216">
        <f t="shared" si="187"/>
        <v>3.8067143818011966E-8</v>
      </c>
      <c r="AF1216" t="e">
        <f ca="1">IF(AD1216="","",_xludf.RANK.EQ(AD1216,$AD$2:$AD$5513,0))</f>
        <v>#NAME?</v>
      </c>
      <c r="AH1216" t="str">
        <f t="shared" si="188"/>
        <v>Baja</v>
      </c>
      <c r="AI1216" t="s">
        <v>153</v>
      </c>
      <c r="AJ1216" t="str">
        <f>IFERROR(VLOOKUP(B1216,Maestro_Regionales!$A$2:$B$35,2,FALSE),"Otras zonas")</f>
        <v>Centro</v>
      </c>
      <c r="AK1216" t="str">
        <f t="shared" si="189"/>
        <v>SALUD TOTAL EPS | Centro</v>
      </c>
    </row>
    <row r="1217" spans="1:37">
      <c r="A1217" s="4" t="s">
        <v>514</v>
      </c>
      <c r="B1217" s="4" t="s">
        <v>515</v>
      </c>
      <c r="C1217" s="4" t="s">
        <v>584</v>
      </c>
      <c r="D1217" s="4" t="s">
        <v>585</v>
      </c>
      <c r="E1217" s="4" t="s">
        <v>86</v>
      </c>
      <c r="F1217" s="4">
        <v>0</v>
      </c>
      <c r="G1217" s="4">
        <v>2</v>
      </c>
      <c r="H1217" s="4">
        <v>0</v>
      </c>
      <c r="I1217">
        <f t="shared" si="180"/>
        <v>2</v>
      </c>
      <c r="J1217">
        <f t="shared" si="181"/>
        <v>0</v>
      </c>
      <c r="K1217">
        <f t="shared" si="182"/>
        <v>1</v>
      </c>
      <c r="L1217">
        <f t="shared" si="183"/>
        <v>0</v>
      </c>
      <c r="M1217">
        <f>I1217*Diccionario!$B$36</f>
        <v>4.4400392156862742E-3</v>
      </c>
      <c r="N1217">
        <f>M1217*Diccionario!$B$37</f>
        <v>4.4844396078431374E-4</v>
      </c>
      <c r="O1217">
        <f>N1217*Diccionario!$B$38</f>
        <v>6.7266594117647063E-5</v>
      </c>
      <c r="P1217">
        <f>O1217*Diccionario!$B$39</f>
        <v>6.053993470588236E-5</v>
      </c>
      <c r="Q1217">
        <f>P1217*Diccionario!$B$40</f>
        <v>2.4215973882352947E-5</v>
      </c>
      <c r="R1217">
        <f>Q1217*Diccionario!$B$41</f>
        <v>1.5740383023529416E-5</v>
      </c>
      <c r="S1217">
        <f t="shared" si="184"/>
        <v>1.5740383023529416E-5</v>
      </c>
      <c r="T1217">
        <f>I1217*Diccionario!$B$36</f>
        <v>4.4400392156862742E-3</v>
      </c>
      <c r="U1217">
        <f>T1217*Diccionario!$B$42</f>
        <v>4.4844396078431374E-4</v>
      </c>
      <c r="V1217">
        <f>U1217*Diccionario!$B$43</f>
        <v>3.8117736666666666E-4</v>
      </c>
      <c r="W1217">
        <f>V1217*Diccionario!$B$44</f>
        <v>7.2423699666666666E-5</v>
      </c>
      <c r="X1217">
        <f>W1217*Diccionario!$B$45</f>
        <v>2.8245242870000002E-5</v>
      </c>
      <c r="Y1217">
        <f>X1217*Diccionario!$B$46</f>
        <v>2.5138266154300001E-5</v>
      </c>
      <c r="Z1217">
        <f>Y1217*Diccionario!$B$47</f>
        <v>9.3011584770909993E-6</v>
      </c>
      <c r="AA1217">
        <f>Z1217*Diccionario!$B$48</f>
        <v>9.3011584770909993E-6</v>
      </c>
      <c r="AB1217">
        <f>AA1217*Diccionario!$B$49</f>
        <v>6.9758688578182495E-6</v>
      </c>
      <c r="AC1217">
        <f t="shared" si="185"/>
        <v>6.9758688578182495E-6</v>
      </c>
      <c r="AD1217">
        <f t="shared" si="186"/>
        <v>2.2716251881347665E-5</v>
      </c>
      <c r="AE1217">
        <f t="shared" si="187"/>
        <v>3.8067143818011966E-8</v>
      </c>
      <c r="AF1217" t="e">
        <f ca="1">IF(AD1217="","",_xludf.RANK.EQ(AD1217,$AD$2:$AD$5513,0))</f>
        <v>#NAME?</v>
      </c>
      <c r="AH1217" t="str">
        <f t="shared" si="188"/>
        <v>Baja</v>
      </c>
      <c r="AI1217" t="s">
        <v>153</v>
      </c>
      <c r="AJ1217" t="str">
        <f>IFERROR(VLOOKUP(B1217,Maestro_Regionales!$A$2:$B$35,2,FALSE),"Otras zonas")</f>
        <v>Centro</v>
      </c>
      <c r="AK1217" t="str">
        <f t="shared" si="189"/>
        <v>EPS SANITAS | Centro</v>
      </c>
    </row>
    <row r="1218" spans="1:37">
      <c r="A1218" s="4" t="s">
        <v>514</v>
      </c>
      <c r="B1218" s="4" t="s">
        <v>515</v>
      </c>
      <c r="C1218" s="4" t="s">
        <v>586</v>
      </c>
      <c r="D1218" s="4" t="s">
        <v>587</v>
      </c>
      <c r="E1218" s="4" t="s">
        <v>88</v>
      </c>
      <c r="F1218" s="4">
        <v>136</v>
      </c>
      <c r="G1218" s="4">
        <v>1744</v>
      </c>
      <c r="H1218" s="4">
        <v>0</v>
      </c>
      <c r="I1218">
        <f t="shared" ref="I1218:I1281" si="190">SUM(F1218:H1218)</f>
        <v>1880</v>
      </c>
      <c r="J1218">
        <f t="shared" ref="J1218:J1281" si="191">IFERROR(F1218/I1218,0)</f>
        <v>7.2340425531914887E-2</v>
      </c>
      <c r="K1218">
        <f t="shared" ref="K1218:K1281" si="192">IFERROR(G1218/I1218,0)</f>
        <v>0.92765957446808511</v>
      </c>
      <c r="L1218">
        <f t="shared" ref="L1218:L1281" si="193">IFERROR(H1218/I1218,0)</f>
        <v>0</v>
      </c>
      <c r="M1218">
        <f>I1218*Diccionario!$B$36</f>
        <v>4.1736368627450977</v>
      </c>
      <c r="N1218">
        <f>M1218*Diccionario!$B$37</f>
        <v>0.42153732313725489</v>
      </c>
      <c r="O1218">
        <f>N1218*Diccionario!$B$38</f>
        <v>6.3230598470588234E-2</v>
      </c>
      <c r="P1218">
        <f>O1218*Diccionario!$B$39</f>
        <v>5.6907538623529409E-2</v>
      </c>
      <c r="Q1218">
        <f>P1218*Diccionario!$B$40</f>
        <v>2.2763015449411766E-2</v>
      </c>
      <c r="R1218">
        <f>Q1218*Diccionario!$B$41</f>
        <v>1.4795960042117648E-2</v>
      </c>
      <c r="S1218">
        <f t="shared" ref="S1218:S1281" si="194">R1218</f>
        <v>1.4795960042117648E-2</v>
      </c>
      <c r="T1218">
        <f>I1218*Diccionario!$B$36</f>
        <v>4.1736368627450977</v>
      </c>
      <c r="U1218">
        <f>T1218*Diccionario!$B$42</f>
        <v>0.42153732313725489</v>
      </c>
      <c r="V1218">
        <f>U1218*Diccionario!$B$43</f>
        <v>0.35830672466666663</v>
      </c>
      <c r="W1218">
        <f>V1218*Diccionario!$B$44</f>
        <v>6.8078277686666661E-2</v>
      </c>
      <c r="X1218">
        <f>W1218*Diccionario!$B$45</f>
        <v>2.65505282978E-2</v>
      </c>
      <c r="Y1218">
        <f>X1218*Diccionario!$B$46</f>
        <v>2.3629970185041999E-2</v>
      </c>
      <c r="Z1218">
        <f>Y1218*Diccionario!$B$47</f>
        <v>8.74308896846554E-3</v>
      </c>
      <c r="AA1218">
        <f>Z1218*Diccionario!$B$48</f>
        <v>8.74308896846554E-3</v>
      </c>
      <c r="AB1218">
        <f>AA1218*Diccionario!$B$49</f>
        <v>6.557316726349155E-3</v>
      </c>
      <c r="AC1218">
        <f t="shared" ref="AC1218:AC1281" si="195">AB1218</f>
        <v>6.557316726349155E-3</v>
      </c>
      <c r="AD1218">
        <f t="shared" ref="AD1218:AD1281" si="196">S1218+AC1218</f>
        <v>2.1353276768466802E-2</v>
      </c>
      <c r="AE1218">
        <f t="shared" ref="AE1218:AE1281" si="197">IFERROR(AD1218/SUM($AD$2:$AD$5513),0)</f>
        <v>3.5783115188931242E-5</v>
      </c>
      <c r="AF1218" t="e">
        <f ca="1">IF(AD1218="","",_xludf.RANK.EQ(AD1218,$AD$2:$AD$5513,0))</f>
        <v>#NAME?</v>
      </c>
      <c r="AH1218" t="str">
        <f t="shared" ref="AH1218:AH1281" si="198">IF(SUM($AD$2:$AD$5513)=0,"",IF((SUMIF($AD$2:$AD$5513,"&gt;"&amp;$AD1218,$AD$2:$AD$5513)+$AD1218)/SUM($AD$2:$AD$5513)&lt;=40%,"Alta",IF((SUMIF($AD$2:$AD$5513,"&gt;"&amp;$AD1218,$AD$2:$AD$5513)+$AD1218)/SUM($AD$2:$AD$5513)&lt;=80%,"Media","Baja")))</f>
        <v>Baja</v>
      </c>
      <c r="AI1218" t="s">
        <v>153</v>
      </c>
      <c r="AJ1218" t="str">
        <f>IFERROR(VLOOKUP(B1218,Maestro_Regionales!$A$2:$B$35,2,FALSE),"Otras zonas")</f>
        <v>Centro</v>
      </c>
      <c r="AK1218" t="str">
        <f t="shared" ref="AK1218:AK1281" si="199">E1218&amp;" | "&amp;AJ1218</f>
        <v>COOSALUD EPS | Centro</v>
      </c>
    </row>
    <row r="1219" spans="1:37">
      <c r="A1219" s="4" t="s">
        <v>514</v>
      </c>
      <c r="B1219" s="4" t="s">
        <v>515</v>
      </c>
      <c r="C1219" s="4" t="s">
        <v>586</v>
      </c>
      <c r="D1219" s="4" t="s">
        <v>587</v>
      </c>
      <c r="E1219" s="4" t="s">
        <v>87</v>
      </c>
      <c r="F1219" s="4">
        <v>133</v>
      </c>
      <c r="G1219" s="4">
        <v>390</v>
      </c>
      <c r="H1219" s="4">
        <v>0</v>
      </c>
      <c r="I1219">
        <f t="shared" si="190"/>
        <v>523</v>
      </c>
      <c r="J1219">
        <f t="shared" si="191"/>
        <v>0.25430210325047803</v>
      </c>
      <c r="K1219">
        <f t="shared" si="192"/>
        <v>0.74569789674952203</v>
      </c>
      <c r="L1219">
        <f t="shared" si="193"/>
        <v>0</v>
      </c>
      <c r="M1219">
        <f>I1219*Diccionario!$B$36</f>
        <v>1.1610702549019607</v>
      </c>
      <c r="N1219">
        <f>M1219*Diccionario!$B$37</f>
        <v>0.11726809574509804</v>
      </c>
      <c r="O1219">
        <f>N1219*Diccionario!$B$38</f>
        <v>1.7590214361764705E-2</v>
      </c>
      <c r="P1219">
        <f>O1219*Diccionario!$B$39</f>
        <v>1.5831192925588235E-2</v>
      </c>
      <c r="Q1219">
        <f>P1219*Diccionario!$B$40</f>
        <v>6.3324771702352942E-3</v>
      </c>
      <c r="R1219">
        <f>Q1219*Diccionario!$B$41</f>
        <v>4.1161101606529416E-3</v>
      </c>
      <c r="S1219">
        <f t="shared" si="194"/>
        <v>4.1161101606529416E-3</v>
      </c>
      <c r="T1219">
        <f>I1219*Diccionario!$B$36</f>
        <v>1.1610702549019607</v>
      </c>
      <c r="U1219">
        <f>T1219*Diccionario!$B$42</f>
        <v>0.11726809574509804</v>
      </c>
      <c r="V1219">
        <f>U1219*Diccionario!$B$43</f>
        <v>9.9677881383333333E-2</v>
      </c>
      <c r="W1219">
        <f>V1219*Diccionario!$B$44</f>
        <v>1.8938797462833334E-2</v>
      </c>
      <c r="X1219">
        <f>W1219*Diccionario!$B$45</f>
        <v>7.3861310105050003E-3</v>
      </c>
      <c r="Y1219">
        <f>X1219*Diccionario!$B$46</f>
        <v>6.57365659934945E-3</v>
      </c>
      <c r="Z1219">
        <f>Y1219*Diccionario!$B$47</f>
        <v>2.4322529417592966E-3</v>
      </c>
      <c r="AA1219">
        <f>Z1219*Diccionario!$B$48</f>
        <v>2.4322529417592966E-3</v>
      </c>
      <c r="AB1219">
        <f>AA1219*Diccionario!$B$49</f>
        <v>1.8241897063194725E-3</v>
      </c>
      <c r="AC1219">
        <f t="shared" si="195"/>
        <v>1.8241897063194725E-3</v>
      </c>
      <c r="AD1219">
        <f t="shared" si="196"/>
        <v>5.9402998669724136E-3</v>
      </c>
      <c r="AE1219">
        <f t="shared" si="197"/>
        <v>9.954558108410127E-6</v>
      </c>
      <c r="AF1219" t="e">
        <f ca="1">IF(AD1219="","",_xludf.RANK.EQ(AD1219,$AD$2:$AD$5513,0))</f>
        <v>#NAME?</v>
      </c>
      <c r="AH1219" t="str">
        <f t="shared" si="198"/>
        <v>Baja</v>
      </c>
      <c r="AI1219" t="s">
        <v>153</v>
      </c>
      <c r="AJ1219" t="str">
        <f>IFERROR(VLOOKUP(B1219,Maestro_Regionales!$A$2:$B$35,2,FALSE),"Otras zonas")</f>
        <v>Centro</v>
      </c>
      <c r="AK1219" t="str">
        <f t="shared" si="199"/>
        <v>NUEVA EPS | Centro</v>
      </c>
    </row>
    <row r="1220" spans="1:37">
      <c r="A1220" s="4" t="s">
        <v>514</v>
      </c>
      <c r="B1220" s="4" t="s">
        <v>515</v>
      </c>
      <c r="C1220" s="4" t="s">
        <v>586</v>
      </c>
      <c r="D1220" s="4" t="s">
        <v>587</v>
      </c>
      <c r="E1220" s="4" t="s">
        <v>86</v>
      </c>
      <c r="F1220" s="4">
        <v>16</v>
      </c>
      <c r="G1220" s="4">
        <v>39</v>
      </c>
      <c r="H1220" s="4">
        <v>0</v>
      </c>
      <c r="I1220">
        <f t="shared" si="190"/>
        <v>55</v>
      </c>
      <c r="J1220">
        <f t="shared" si="191"/>
        <v>0.29090909090909089</v>
      </c>
      <c r="K1220">
        <f t="shared" si="192"/>
        <v>0.70909090909090911</v>
      </c>
      <c r="L1220">
        <f t="shared" si="193"/>
        <v>0</v>
      </c>
      <c r="M1220">
        <f>I1220*Diccionario!$B$36</f>
        <v>0.12210107843137254</v>
      </c>
      <c r="N1220">
        <f>M1220*Diccionario!$B$37</f>
        <v>1.2332208921568628E-2</v>
      </c>
      <c r="O1220">
        <f>N1220*Diccionario!$B$38</f>
        <v>1.8498313382352941E-3</v>
      </c>
      <c r="P1220">
        <f>O1220*Diccionario!$B$39</f>
        <v>1.6648482044117647E-3</v>
      </c>
      <c r="Q1220">
        <f>P1220*Diccionario!$B$40</f>
        <v>6.6593928176470591E-4</v>
      </c>
      <c r="R1220">
        <f>Q1220*Diccionario!$B$41</f>
        <v>4.3286053314705886E-4</v>
      </c>
      <c r="S1220">
        <f t="shared" si="194"/>
        <v>4.3286053314705886E-4</v>
      </c>
      <c r="T1220">
        <f>I1220*Diccionario!$B$36</f>
        <v>0.12210107843137254</v>
      </c>
      <c r="U1220">
        <f>T1220*Diccionario!$B$42</f>
        <v>1.2332208921568628E-2</v>
      </c>
      <c r="V1220">
        <f>U1220*Diccionario!$B$43</f>
        <v>1.0482377583333334E-2</v>
      </c>
      <c r="W1220">
        <f>V1220*Diccionario!$B$44</f>
        <v>1.9916517408333336E-3</v>
      </c>
      <c r="X1220">
        <f>W1220*Diccionario!$B$45</f>
        <v>7.7674417892500014E-4</v>
      </c>
      <c r="Y1220">
        <f>X1220*Diccionario!$B$46</f>
        <v>6.9130231924325019E-4</v>
      </c>
      <c r="Z1220">
        <f>Y1220*Diccionario!$B$47</f>
        <v>2.5578185812000258E-4</v>
      </c>
      <c r="AA1220">
        <f>Z1220*Diccionario!$B$48</f>
        <v>2.5578185812000258E-4</v>
      </c>
      <c r="AB1220">
        <f>AA1220*Diccionario!$B$49</f>
        <v>1.9183639359000192E-4</v>
      </c>
      <c r="AC1220">
        <f t="shared" si="195"/>
        <v>1.9183639359000192E-4</v>
      </c>
      <c r="AD1220">
        <f t="shared" si="196"/>
        <v>6.2469692673706079E-4</v>
      </c>
      <c r="AE1220">
        <f t="shared" si="197"/>
        <v>1.046846454995329E-6</v>
      </c>
      <c r="AF1220" t="e">
        <f ca="1">IF(AD1220="","",_xludf.RANK.EQ(AD1220,$AD$2:$AD$5513,0))</f>
        <v>#NAME?</v>
      </c>
      <c r="AH1220" t="str">
        <f t="shared" si="198"/>
        <v>Baja</v>
      </c>
      <c r="AI1220" t="s">
        <v>153</v>
      </c>
      <c r="AJ1220" t="str">
        <f>IFERROR(VLOOKUP(B1220,Maestro_Regionales!$A$2:$B$35,2,FALSE),"Otras zonas")</f>
        <v>Centro</v>
      </c>
      <c r="AK1220" t="str">
        <f t="shared" si="199"/>
        <v>EPS SANITAS | Centro</v>
      </c>
    </row>
    <row r="1221" spans="1:37">
      <c r="A1221" s="4" t="s">
        <v>514</v>
      </c>
      <c r="B1221" s="4" t="s">
        <v>515</v>
      </c>
      <c r="C1221" s="4" t="s">
        <v>586</v>
      </c>
      <c r="D1221" s="4" t="s">
        <v>587</v>
      </c>
      <c r="E1221" s="4" t="s">
        <v>90</v>
      </c>
      <c r="F1221" s="4">
        <v>0</v>
      </c>
      <c r="G1221" s="4">
        <v>0</v>
      </c>
      <c r="H1221" s="4">
        <v>25</v>
      </c>
      <c r="I1221">
        <f t="shared" si="190"/>
        <v>25</v>
      </c>
      <c r="J1221">
        <f t="shared" si="191"/>
        <v>0</v>
      </c>
      <c r="K1221">
        <f t="shared" si="192"/>
        <v>0</v>
      </c>
      <c r="L1221">
        <f t="shared" si="193"/>
        <v>1</v>
      </c>
      <c r="M1221">
        <f>I1221*Diccionario!$B$36</f>
        <v>5.5500490196078431E-2</v>
      </c>
      <c r="N1221">
        <f>M1221*Diccionario!$B$37</f>
        <v>5.6055495098039218E-3</v>
      </c>
      <c r="O1221">
        <f>N1221*Diccionario!$B$38</f>
        <v>8.4083242647058824E-4</v>
      </c>
      <c r="P1221">
        <f>O1221*Diccionario!$B$39</f>
        <v>7.5674918382352945E-4</v>
      </c>
      <c r="Q1221">
        <f>P1221*Diccionario!$B$40</f>
        <v>3.0269967352941179E-4</v>
      </c>
      <c r="R1221">
        <f>Q1221*Diccionario!$B$41</f>
        <v>1.9675478779411767E-4</v>
      </c>
      <c r="S1221">
        <f t="shared" si="194"/>
        <v>1.9675478779411767E-4</v>
      </c>
      <c r="T1221">
        <f>I1221*Diccionario!$B$36</f>
        <v>5.5500490196078431E-2</v>
      </c>
      <c r="U1221">
        <f>T1221*Diccionario!$B$42</f>
        <v>5.6055495098039218E-3</v>
      </c>
      <c r="V1221">
        <f>U1221*Diccionario!$B$43</f>
        <v>4.7647170833333332E-3</v>
      </c>
      <c r="W1221">
        <f>V1221*Diccionario!$B$44</f>
        <v>9.0529624583333328E-4</v>
      </c>
      <c r="X1221">
        <f>W1221*Diccionario!$B$45</f>
        <v>3.5306553587499998E-4</v>
      </c>
      <c r="Y1221">
        <f>X1221*Diccionario!$B$46</f>
        <v>3.1422832692874997E-4</v>
      </c>
      <c r="Z1221">
        <f>Y1221*Diccionario!$B$47</f>
        <v>1.1626448096363748E-4</v>
      </c>
      <c r="AA1221">
        <f>Z1221*Diccionario!$B$48</f>
        <v>1.1626448096363748E-4</v>
      </c>
      <c r="AB1221">
        <f>AA1221*Diccionario!$B$49</f>
        <v>8.719836072272811E-5</v>
      </c>
      <c r="AC1221">
        <f t="shared" si="195"/>
        <v>8.719836072272811E-5</v>
      </c>
      <c r="AD1221">
        <f t="shared" si="196"/>
        <v>2.8395314851684578E-4</v>
      </c>
      <c r="AE1221">
        <f t="shared" si="197"/>
        <v>4.7583929772514951E-7</v>
      </c>
      <c r="AF1221" t="e">
        <f ca="1">IF(AD1221="","",_xludf.RANK.EQ(AD1221,$AD$2:$AD$5513,0))</f>
        <v>#NAME?</v>
      </c>
      <c r="AH1221" t="str">
        <f t="shared" si="198"/>
        <v>Baja</v>
      </c>
      <c r="AI1221" t="s">
        <v>153</v>
      </c>
      <c r="AJ1221" t="str">
        <f>IFERROR(VLOOKUP(B1221,Maestro_Regionales!$A$2:$B$35,2,FALSE),"Otras zonas")</f>
        <v>Centro</v>
      </c>
      <c r="AK1221" t="str">
        <f t="shared" si="199"/>
        <v>REGIMEN DE EXCEPCION | Centro</v>
      </c>
    </row>
    <row r="1222" spans="1:37">
      <c r="A1222" s="4" t="s">
        <v>514</v>
      </c>
      <c r="B1222" s="4" t="s">
        <v>515</v>
      </c>
      <c r="C1222" s="4" t="s">
        <v>588</v>
      </c>
      <c r="D1222" s="4" t="s">
        <v>589</v>
      </c>
      <c r="E1222" s="4" t="s">
        <v>87</v>
      </c>
      <c r="F1222" s="4">
        <v>753</v>
      </c>
      <c r="G1222" s="4">
        <v>2805</v>
      </c>
      <c r="H1222" s="4">
        <v>0</v>
      </c>
      <c r="I1222">
        <f t="shared" si="190"/>
        <v>3558</v>
      </c>
      <c r="J1222">
        <f t="shared" si="191"/>
        <v>0.21163575042158517</v>
      </c>
      <c r="K1222">
        <f t="shared" si="192"/>
        <v>0.78836424957841489</v>
      </c>
      <c r="L1222">
        <f t="shared" si="193"/>
        <v>0</v>
      </c>
      <c r="M1222">
        <f>I1222*Diccionario!$B$36</f>
        <v>7.8988297647058818</v>
      </c>
      <c r="N1222">
        <f>M1222*Diccionario!$B$37</f>
        <v>0.79778180623529416</v>
      </c>
      <c r="O1222">
        <f>N1222*Diccionario!$B$38</f>
        <v>0.11966727093529411</v>
      </c>
      <c r="P1222">
        <f>O1222*Diccionario!$B$39</f>
        <v>0.10770054384176471</v>
      </c>
      <c r="Q1222">
        <f>P1222*Diccionario!$B$40</f>
        <v>4.3080217536705885E-2</v>
      </c>
      <c r="R1222">
        <f>Q1222*Diccionario!$B$41</f>
        <v>2.8002141398858826E-2</v>
      </c>
      <c r="S1222">
        <f t="shared" si="194"/>
        <v>2.8002141398858826E-2</v>
      </c>
      <c r="T1222">
        <f>I1222*Diccionario!$B$36</f>
        <v>7.8988297647058818</v>
      </c>
      <c r="U1222">
        <f>T1222*Diccionario!$B$42</f>
        <v>0.79778180623529416</v>
      </c>
      <c r="V1222">
        <f>U1222*Diccionario!$B$43</f>
        <v>0.67811453529999999</v>
      </c>
      <c r="W1222">
        <f>V1222*Diccionario!$B$44</f>
        <v>0.12884176170699999</v>
      </c>
      <c r="X1222">
        <f>W1222*Diccionario!$B$45</f>
        <v>5.0248287065729993E-2</v>
      </c>
      <c r="Y1222">
        <f>X1222*Diccionario!$B$46</f>
        <v>4.4720975488499695E-2</v>
      </c>
      <c r="Z1222">
        <f>Y1222*Diccionario!$B$47</f>
        <v>1.6546760930744888E-2</v>
      </c>
      <c r="AA1222">
        <f>Z1222*Diccionario!$B$48</f>
        <v>1.6546760930744888E-2</v>
      </c>
      <c r="AB1222">
        <f>AA1222*Diccionario!$B$49</f>
        <v>1.2410070698058665E-2</v>
      </c>
      <c r="AC1222">
        <f t="shared" si="195"/>
        <v>1.2410070698058665E-2</v>
      </c>
      <c r="AD1222">
        <f t="shared" si="196"/>
        <v>4.0412212096917491E-2</v>
      </c>
      <c r="AE1222">
        <f t="shared" si="197"/>
        <v>6.772144885224328E-5</v>
      </c>
      <c r="AF1222" t="e">
        <f ca="1">IF(AD1222="","",_xludf.RANK.EQ(AD1222,$AD$2:$AD$5513,0))</f>
        <v>#NAME?</v>
      </c>
      <c r="AH1222" t="str">
        <f t="shared" si="198"/>
        <v>Baja</v>
      </c>
      <c r="AI1222" t="s">
        <v>153</v>
      </c>
      <c r="AJ1222" t="str">
        <f>IFERROR(VLOOKUP(B1222,Maestro_Regionales!$A$2:$B$35,2,FALSE),"Otras zonas")</f>
        <v>Centro</v>
      </c>
      <c r="AK1222" t="str">
        <f t="shared" si="199"/>
        <v>NUEVA EPS | Centro</v>
      </c>
    </row>
    <row r="1223" spans="1:37">
      <c r="A1223" s="4" t="s">
        <v>514</v>
      </c>
      <c r="B1223" s="4" t="s">
        <v>515</v>
      </c>
      <c r="C1223" s="4" t="s">
        <v>588</v>
      </c>
      <c r="D1223" s="4" t="s">
        <v>589</v>
      </c>
      <c r="E1223" s="4" t="s">
        <v>86</v>
      </c>
      <c r="F1223" s="4">
        <v>46</v>
      </c>
      <c r="G1223" s="4">
        <v>146</v>
      </c>
      <c r="H1223" s="4">
        <v>0</v>
      </c>
      <c r="I1223">
        <f t="shared" si="190"/>
        <v>192</v>
      </c>
      <c r="J1223">
        <f t="shared" si="191"/>
        <v>0.23958333333333334</v>
      </c>
      <c r="K1223">
        <f t="shared" si="192"/>
        <v>0.76041666666666663</v>
      </c>
      <c r="L1223">
        <f t="shared" si="193"/>
        <v>0</v>
      </c>
      <c r="M1223">
        <f>I1223*Diccionario!$B$36</f>
        <v>0.42624376470588232</v>
      </c>
      <c r="N1223">
        <f>M1223*Diccionario!$B$37</f>
        <v>4.3050620235294115E-2</v>
      </c>
      <c r="O1223">
        <f>N1223*Diccionario!$B$38</f>
        <v>6.4575930352941168E-3</v>
      </c>
      <c r="P1223">
        <f>O1223*Diccionario!$B$39</f>
        <v>5.811833731764705E-3</v>
      </c>
      <c r="Q1223">
        <f>P1223*Diccionario!$B$40</f>
        <v>2.324733492705882E-3</v>
      </c>
      <c r="R1223">
        <f>Q1223*Diccionario!$B$41</f>
        <v>1.5110767702588234E-3</v>
      </c>
      <c r="S1223">
        <f t="shared" si="194"/>
        <v>1.5110767702588234E-3</v>
      </c>
      <c r="T1223">
        <f>I1223*Diccionario!$B$36</f>
        <v>0.42624376470588232</v>
      </c>
      <c r="U1223">
        <f>T1223*Diccionario!$B$42</f>
        <v>4.3050620235294115E-2</v>
      </c>
      <c r="V1223">
        <f>U1223*Diccionario!$B$43</f>
        <v>3.6593027199999996E-2</v>
      </c>
      <c r="W1223">
        <f>V1223*Diccionario!$B$44</f>
        <v>6.9526751679999995E-3</v>
      </c>
      <c r="X1223">
        <f>W1223*Diccionario!$B$45</f>
        <v>2.7115433155199997E-3</v>
      </c>
      <c r="Y1223">
        <f>X1223*Diccionario!$B$46</f>
        <v>2.4132735508128E-3</v>
      </c>
      <c r="Z1223">
        <f>Y1223*Diccionario!$B$47</f>
        <v>8.9291121380073593E-4</v>
      </c>
      <c r="AA1223">
        <f>Z1223*Diccionario!$B$48</f>
        <v>8.9291121380073593E-4</v>
      </c>
      <c r="AB1223">
        <f>AA1223*Diccionario!$B$49</f>
        <v>6.6968341035055195E-4</v>
      </c>
      <c r="AC1223">
        <f t="shared" si="195"/>
        <v>6.6968341035055195E-4</v>
      </c>
      <c r="AD1223">
        <f t="shared" si="196"/>
        <v>2.1807601806093754E-3</v>
      </c>
      <c r="AE1223">
        <f t="shared" si="197"/>
        <v>3.6544458065291479E-6</v>
      </c>
      <c r="AF1223" t="e">
        <f ca="1">IF(AD1223="","",_xludf.RANK.EQ(AD1223,$AD$2:$AD$5513,0))</f>
        <v>#NAME?</v>
      </c>
      <c r="AH1223" t="str">
        <f t="shared" si="198"/>
        <v>Baja</v>
      </c>
      <c r="AI1223" t="s">
        <v>153</v>
      </c>
      <c r="AJ1223" t="str">
        <f>IFERROR(VLOOKUP(B1223,Maestro_Regionales!$A$2:$B$35,2,FALSE),"Otras zonas")</f>
        <v>Centro</v>
      </c>
      <c r="AK1223" t="str">
        <f t="shared" si="199"/>
        <v>EPS SANITAS | Centro</v>
      </c>
    </row>
    <row r="1224" spans="1:37">
      <c r="A1224" s="4" t="s">
        <v>514</v>
      </c>
      <c r="B1224" s="4" t="s">
        <v>515</v>
      </c>
      <c r="C1224" s="4" t="s">
        <v>588</v>
      </c>
      <c r="D1224" s="4" t="s">
        <v>589</v>
      </c>
      <c r="E1224" s="4" t="s">
        <v>90</v>
      </c>
      <c r="F1224" s="4">
        <v>0</v>
      </c>
      <c r="G1224" s="4">
        <v>0</v>
      </c>
      <c r="H1224" s="4">
        <v>28</v>
      </c>
      <c r="I1224">
        <f t="shared" si="190"/>
        <v>28</v>
      </c>
      <c r="J1224">
        <f t="shared" si="191"/>
        <v>0</v>
      </c>
      <c r="K1224">
        <f t="shared" si="192"/>
        <v>0</v>
      </c>
      <c r="L1224">
        <f t="shared" si="193"/>
        <v>1</v>
      </c>
      <c r="M1224">
        <f>I1224*Diccionario!$B$36</f>
        <v>6.2160549019607839E-2</v>
      </c>
      <c r="N1224">
        <f>M1224*Diccionario!$B$37</f>
        <v>6.2782154509803921E-3</v>
      </c>
      <c r="O1224">
        <f>N1224*Diccionario!$B$38</f>
        <v>9.4173231764705875E-4</v>
      </c>
      <c r="P1224">
        <f>O1224*Diccionario!$B$39</f>
        <v>8.4755908588235289E-4</v>
      </c>
      <c r="Q1224">
        <f>P1224*Diccionario!$B$40</f>
        <v>3.390236343529412E-4</v>
      </c>
      <c r="R1224">
        <f>Q1224*Diccionario!$B$41</f>
        <v>2.2036536232941179E-4</v>
      </c>
      <c r="S1224">
        <f t="shared" si="194"/>
        <v>2.2036536232941179E-4</v>
      </c>
      <c r="T1224">
        <f>I1224*Diccionario!$B$36</f>
        <v>6.2160549019607839E-2</v>
      </c>
      <c r="U1224">
        <f>T1224*Diccionario!$B$42</f>
        <v>6.2782154509803921E-3</v>
      </c>
      <c r="V1224">
        <f>U1224*Diccionario!$B$43</f>
        <v>5.3364831333333335E-3</v>
      </c>
      <c r="W1224">
        <f>V1224*Diccionario!$B$44</f>
        <v>1.0139317953333333E-3</v>
      </c>
      <c r="X1224">
        <f>W1224*Diccionario!$B$45</f>
        <v>3.9543340018000002E-4</v>
      </c>
      <c r="Y1224">
        <f>X1224*Diccionario!$B$46</f>
        <v>3.519357261602E-4</v>
      </c>
      <c r="Z1224">
        <f>Y1224*Diccionario!$B$47</f>
        <v>1.3021621867927399E-4</v>
      </c>
      <c r="AA1224">
        <f>Z1224*Diccionario!$B$48</f>
        <v>1.3021621867927399E-4</v>
      </c>
      <c r="AB1224">
        <f>AA1224*Diccionario!$B$49</f>
        <v>9.76621640094555E-5</v>
      </c>
      <c r="AC1224">
        <f t="shared" si="195"/>
        <v>9.76621640094555E-5</v>
      </c>
      <c r="AD1224">
        <f t="shared" si="196"/>
        <v>3.1802752633886726E-4</v>
      </c>
      <c r="AE1224">
        <f t="shared" si="197"/>
        <v>5.3294001345216736E-7</v>
      </c>
      <c r="AF1224" t="e">
        <f ca="1">IF(AD1224="","",_xludf.RANK.EQ(AD1224,$AD$2:$AD$5513,0))</f>
        <v>#NAME?</v>
      </c>
      <c r="AH1224" t="str">
        <f t="shared" si="198"/>
        <v>Baja</v>
      </c>
      <c r="AI1224" t="s">
        <v>153</v>
      </c>
      <c r="AJ1224" t="str">
        <f>IFERROR(VLOOKUP(B1224,Maestro_Regionales!$A$2:$B$35,2,FALSE),"Otras zonas")</f>
        <v>Centro</v>
      </c>
      <c r="AK1224" t="str">
        <f t="shared" si="199"/>
        <v>REGIMEN DE EXCEPCION | Centro</v>
      </c>
    </row>
    <row r="1225" spans="1:37">
      <c r="A1225" s="4" t="s">
        <v>514</v>
      </c>
      <c r="B1225" s="4" t="s">
        <v>515</v>
      </c>
      <c r="C1225" s="4" t="s">
        <v>590</v>
      </c>
      <c r="D1225" s="4" t="s">
        <v>591</v>
      </c>
      <c r="E1225" s="4" t="s">
        <v>87</v>
      </c>
      <c r="F1225" s="4">
        <v>2388</v>
      </c>
      <c r="G1225" s="4">
        <v>5381</v>
      </c>
      <c r="H1225" s="4">
        <v>0</v>
      </c>
      <c r="I1225">
        <f t="shared" si="190"/>
        <v>7769</v>
      </c>
      <c r="J1225">
        <f t="shared" si="191"/>
        <v>0.30737546659801779</v>
      </c>
      <c r="K1225">
        <f t="shared" si="192"/>
        <v>0.69262453340198227</v>
      </c>
      <c r="L1225">
        <f t="shared" si="193"/>
        <v>0</v>
      </c>
      <c r="M1225">
        <f>I1225*Diccionario!$B$36</f>
        <v>17.247332333333333</v>
      </c>
      <c r="N1225">
        <f>M1225*Diccionario!$B$37</f>
        <v>1.7419805656666667</v>
      </c>
      <c r="O1225">
        <f>N1225*Diccionario!$B$38</f>
        <v>0.26129708484999997</v>
      </c>
      <c r="P1225">
        <f>O1225*Diccionario!$B$39</f>
        <v>0.23516737636499999</v>
      </c>
      <c r="Q1225">
        <f>P1225*Diccionario!$B$40</f>
        <v>9.4066950546000005E-2</v>
      </c>
      <c r="R1225">
        <f>Q1225*Diccionario!$B$41</f>
        <v>6.1143517854900006E-2</v>
      </c>
      <c r="S1225">
        <f t="shared" si="194"/>
        <v>6.1143517854900006E-2</v>
      </c>
      <c r="T1225">
        <f>I1225*Diccionario!$B$36</f>
        <v>17.247332333333333</v>
      </c>
      <c r="U1225">
        <f>T1225*Diccionario!$B$42</f>
        <v>1.7419805656666667</v>
      </c>
      <c r="V1225">
        <f>U1225*Diccionario!$B$43</f>
        <v>1.4806834808166667</v>
      </c>
      <c r="W1225">
        <f>V1225*Diccionario!$B$44</f>
        <v>0.28132986135516669</v>
      </c>
      <c r="X1225">
        <f>W1225*Diccionario!$B$45</f>
        <v>0.10971864592851502</v>
      </c>
      <c r="Y1225">
        <f>X1225*Diccionario!$B$46</f>
        <v>9.7649594876378365E-2</v>
      </c>
      <c r="Z1225">
        <f>Y1225*Diccionario!$B$47</f>
        <v>3.6130350104259995E-2</v>
      </c>
      <c r="AA1225">
        <f>Z1225*Diccionario!$B$48</f>
        <v>3.6130350104259995E-2</v>
      </c>
      <c r="AB1225">
        <f>AA1225*Diccionario!$B$49</f>
        <v>2.7097762578194996E-2</v>
      </c>
      <c r="AC1225">
        <f t="shared" si="195"/>
        <v>2.7097762578194996E-2</v>
      </c>
      <c r="AD1225">
        <f t="shared" si="196"/>
        <v>8.824128043309501E-2</v>
      </c>
      <c r="AE1225">
        <f t="shared" si="197"/>
        <v>1.4787182016106747E-4</v>
      </c>
      <c r="AF1225" t="e">
        <f ca="1">IF(AD1225="","",_xludf.RANK.EQ(AD1225,$AD$2:$AD$5513,0))</f>
        <v>#NAME?</v>
      </c>
      <c r="AH1225" t="str">
        <f t="shared" si="198"/>
        <v>Baja</v>
      </c>
      <c r="AI1225" t="s">
        <v>153</v>
      </c>
      <c r="AJ1225" t="str">
        <f>IFERROR(VLOOKUP(B1225,Maestro_Regionales!$A$2:$B$35,2,FALSE),"Otras zonas")</f>
        <v>Centro</v>
      </c>
      <c r="AK1225" t="str">
        <f t="shared" si="199"/>
        <v>NUEVA EPS | Centro</v>
      </c>
    </row>
    <row r="1226" spans="1:37">
      <c r="A1226" s="4" t="s">
        <v>514</v>
      </c>
      <c r="B1226" s="4" t="s">
        <v>515</v>
      </c>
      <c r="C1226" s="4" t="s">
        <v>590</v>
      </c>
      <c r="D1226" s="4" t="s">
        <v>591</v>
      </c>
      <c r="E1226" s="4" t="s">
        <v>91</v>
      </c>
      <c r="F1226" s="4">
        <v>3281</v>
      </c>
      <c r="G1226" s="4">
        <v>3252</v>
      </c>
      <c r="H1226" s="4">
        <v>0</v>
      </c>
      <c r="I1226">
        <f t="shared" si="190"/>
        <v>6533</v>
      </c>
      <c r="J1226">
        <f t="shared" si="191"/>
        <v>0.50221950099494872</v>
      </c>
      <c r="K1226">
        <f t="shared" si="192"/>
        <v>0.49778049900505128</v>
      </c>
      <c r="L1226">
        <f t="shared" si="193"/>
        <v>0</v>
      </c>
      <c r="M1226">
        <f>I1226*Diccionario!$B$36</f>
        <v>14.503388098039215</v>
      </c>
      <c r="N1226">
        <f>M1226*Diccionario!$B$37</f>
        <v>1.4648421979019608</v>
      </c>
      <c r="O1226">
        <f>N1226*Diccionario!$B$38</f>
        <v>0.21972632968529413</v>
      </c>
      <c r="P1226">
        <f>O1226*Diccionario!$B$39</f>
        <v>0.19775369671676471</v>
      </c>
      <c r="Q1226">
        <f>P1226*Diccionario!$B$40</f>
        <v>7.9101478686705889E-2</v>
      </c>
      <c r="R1226">
        <f>Q1226*Diccionario!$B$41</f>
        <v>5.1415961146358831E-2</v>
      </c>
      <c r="S1226">
        <f t="shared" si="194"/>
        <v>5.1415961146358831E-2</v>
      </c>
      <c r="T1226">
        <f>I1226*Diccionario!$B$36</f>
        <v>14.503388098039215</v>
      </c>
      <c r="U1226">
        <f>T1226*Diccionario!$B$42</f>
        <v>1.4648421979019608</v>
      </c>
      <c r="V1226">
        <f>U1226*Diccionario!$B$43</f>
        <v>1.2451158682166668</v>
      </c>
      <c r="W1226">
        <f>V1226*Diccionario!$B$44</f>
        <v>0.2365720149611667</v>
      </c>
      <c r="X1226">
        <f>W1226*Diccionario!$B$45</f>
        <v>9.2263085834855013E-2</v>
      </c>
      <c r="Y1226">
        <f>X1226*Diccionario!$B$46</f>
        <v>8.2114146393020962E-2</v>
      </c>
      <c r="Z1226">
        <f>Y1226*Diccionario!$B$47</f>
        <v>3.0382234165417757E-2</v>
      </c>
      <c r="AA1226">
        <f>Z1226*Diccionario!$B$48</f>
        <v>3.0382234165417757E-2</v>
      </c>
      <c r="AB1226">
        <f>AA1226*Diccionario!$B$49</f>
        <v>2.2786675624063318E-2</v>
      </c>
      <c r="AC1226">
        <f t="shared" si="195"/>
        <v>2.2786675624063318E-2</v>
      </c>
      <c r="AD1226">
        <f t="shared" si="196"/>
        <v>7.4202636770422145E-2</v>
      </c>
      <c r="AE1226">
        <f t="shared" si="197"/>
        <v>1.2434632528153609E-4</v>
      </c>
      <c r="AF1226" t="e">
        <f ca="1">IF(AD1226="","",_xludf.RANK.EQ(AD1226,$AD$2:$AD$5513,0))</f>
        <v>#NAME?</v>
      </c>
      <c r="AH1226" t="str">
        <f t="shared" si="198"/>
        <v>Baja</v>
      </c>
      <c r="AI1226" t="s">
        <v>153</v>
      </c>
      <c r="AJ1226" t="str">
        <f>IFERROR(VLOOKUP(B1226,Maestro_Regionales!$A$2:$B$35,2,FALSE),"Otras zonas")</f>
        <v>Centro</v>
      </c>
      <c r="AK1226" t="str">
        <f t="shared" si="199"/>
        <v>FAMISANAR | Centro</v>
      </c>
    </row>
    <row r="1227" spans="1:37">
      <c r="A1227" s="4" t="s">
        <v>514</v>
      </c>
      <c r="B1227" s="4" t="s">
        <v>515</v>
      </c>
      <c r="C1227" s="4" t="s">
        <v>590</v>
      </c>
      <c r="D1227" s="4" t="s">
        <v>591</v>
      </c>
      <c r="E1227" s="4" t="s">
        <v>89</v>
      </c>
      <c r="F1227" s="4">
        <v>105</v>
      </c>
      <c r="G1227" s="4">
        <v>958</v>
      </c>
      <c r="H1227" s="4">
        <v>0</v>
      </c>
      <c r="I1227">
        <f t="shared" si="190"/>
        <v>1063</v>
      </c>
      <c r="J1227">
        <f t="shared" si="191"/>
        <v>9.8777046095954849E-2</v>
      </c>
      <c r="K1227">
        <f t="shared" si="192"/>
        <v>0.90122295390404517</v>
      </c>
      <c r="L1227">
        <f t="shared" si="193"/>
        <v>0</v>
      </c>
      <c r="M1227">
        <f>I1227*Diccionario!$B$36</f>
        <v>2.3598808431372547</v>
      </c>
      <c r="N1227">
        <f>M1227*Diccionario!$B$37</f>
        <v>0.23834796515686274</v>
      </c>
      <c r="O1227">
        <f>N1227*Diccionario!$B$38</f>
        <v>3.5752194773529408E-2</v>
      </c>
      <c r="P1227">
        <f>O1227*Diccionario!$B$39</f>
        <v>3.2176975296176469E-2</v>
      </c>
      <c r="Q1227">
        <f>P1227*Diccionario!$B$40</f>
        <v>1.2870790118470588E-2</v>
      </c>
      <c r="R1227">
        <f>Q1227*Diccionario!$B$41</f>
        <v>8.3660135770058826E-3</v>
      </c>
      <c r="S1227">
        <f t="shared" si="194"/>
        <v>8.3660135770058826E-3</v>
      </c>
      <c r="T1227">
        <f>I1227*Diccionario!$B$36</f>
        <v>2.3598808431372547</v>
      </c>
      <c r="U1227">
        <f>T1227*Diccionario!$B$42</f>
        <v>0.23834796515686274</v>
      </c>
      <c r="V1227">
        <f>U1227*Diccionario!$B$43</f>
        <v>0.20259577038333332</v>
      </c>
      <c r="W1227">
        <f>V1227*Diccionario!$B$44</f>
        <v>3.8493196372833334E-2</v>
      </c>
      <c r="X1227">
        <f>W1227*Diccionario!$B$45</f>
        <v>1.5012346585405002E-2</v>
      </c>
      <c r="Y1227">
        <f>X1227*Diccionario!$B$46</f>
        <v>1.3360988461010451E-2</v>
      </c>
      <c r="Z1227">
        <f>Y1227*Diccionario!$B$47</f>
        <v>4.9435657305738666E-3</v>
      </c>
      <c r="AA1227">
        <f>Z1227*Diccionario!$B$48</f>
        <v>4.9435657305738666E-3</v>
      </c>
      <c r="AB1227">
        <f>AA1227*Diccionario!$B$49</f>
        <v>3.7076742979304002E-3</v>
      </c>
      <c r="AC1227">
        <f t="shared" si="195"/>
        <v>3.7076742979304002E-3</v>
      </c>
      <c r="AD1227">
        <f t="shared" si="196"/>
        <v>1.2073687874936283E-2</v>
      </c>
      <c r="AE1227">
        <f t="shared" si="197"/>
        <v>2.0232686939273357E-5</v>
      </c>
      <c r="AF1227" t="e">
        <f ca="1">IF(AD1227="","",_xludf.RANK.EQ(AD1227,$AD$2:$AD$5513,0))</f>
        <v>#NAME?</v>
      </c>
      <c r="AH1227" t="str">
        <f t="shared" si="198"/>
        <v>Baja</v>
      </c>
      <c r="AI1227" t="s">
        <v>153</v>
      </c>
      <c r="AJ1227" t="str">
        <f>IFERROR(VLOOKUP(B1227,Maestro_Regionales!$A$2:$B$35,2,FALSE),"Otras zonas")</f>
        <v>Centro</v>
      </c>
      <c r="AK1227" t="str">
        <f t="shared" si="199"/>
        <v>PROTEGER EPS (ANTES CAJACOPI EPS) | Centro</v>
      </c>
    </row>
    <row r="1228" spans="1:37">
      <c r="A1228" s="4" t="s">
        <v>514</v>
      </c>
      <c r="B1228" s="4" t="s">
        <v>515</v>
      </c>
      <c r="C1228" s="4" t="s">
        <v>590</v>
      </c>
      <c r="D1228" s="4" t="s">
        <v>591</v>
      </c>
      <c r="E1228" s="4" t="s">
        <v>90</v>
      </c>
      <c r="F1228" s="4">
        <v>0</v>
      </c>
      <c r="G1228" s="4">
        <v>0</v>
      </c>
      <c r="H1228" s="4">
        <v>672</v>
      </c>
      <c r="I1228">
        <f t="shared" si="190"/>
        <v>672</v>
      </c>
      <c r="J1228">
        <f t="shared" si="191"/>
        <v>0</v>
      </c>
      <c r="K1228">
        <f t="shared" si="192"/>
        <v>0</v>
      </c>
      <c r="L1228">
        <f t="shared" si="193"/>
        <v>1</v>
      </c>
      <c r="M1228">
        <f>I1228*Diccionario!$B$36</f>
        <v>1.4918531764705882</v>
      </c>
      <c r="N1228">
        <f>M1228*Diccionario!$B$37</f>
        <v>0.15067717082352941</v>
      </c>
      <c r="O1228">
        <f>N1228*Diccionario!$B$38</f>
        <v>2.2601575623529411E-2</v>
      </c>
      <c r="P1228">
        <f>O1228*Diccionario!$B$39</f>
        <v>2.034141806117647E-2</v>
      </c>
      <c r="Q1228">
        <f>P1228*Diccionario!$B$40</f>
        <v>8.1365672244705887E-3</v>
      </c>
      <c r="R1228">
        <f>Q1228*Diccionario!$B$41</f>
        <v>5.2887686959058825E-3</v>
      </c>
      <c r="S1228">
        <f t="shared" si="194"/>
        <v>5.2887686959058825E-3</v>
      </c>
      <c r="T1228">
        <f>I1228*Diccionario!$B$36</f>
        <v>1.4918531764705882</v>
      </c>
      <c r="U1228">
        <f>T1228*Diccionario!$B$42</f>
        <v>0.15067717082352941</v>
      </c>
      <c r="V1228">
        <f>U1228*Diccionario!$B$43</f>
        <v>0.1280755952</v>
      </c>
      <c r="W1228">
        <f>V1228*Diccionario!$B$44</f>
        <v>2.4334363088000001E-2</v>
      </c>
      <c r="X1228">
        <f>W1228*Diccionario!$B$45</f>
        <v>9.490401604320001E-3</v>
      </c>
      <c r="Y1228">
        <f>X1228*Diccionario!$B$46</f>
        <v>8.4464574278448005E-3</v>
      </c>
      <c r="Z1228">
        <f>Y1228*Diccionario!$B$47</f>
        <v>3.125189248302576E-3</v>
      </c>
      <c r="AA1228">
        <f>Z1228*Diccionario!$B$48</f>
        <v>3.125189248302576E-3</v>
      </c>
      <c r="AB1228">
        <f>AA1228*Diccionario!$B$49</f>
        <v>2.3438919362269318E-3</v>
      </c>
      <c r="AC1228">
        <f t="shared" si="195"/>
        <v>2.3438919362269318E-3</v>
      </c>
      <c r="AD1228">
        <f t="shared" si="196"/>
        <v>7.6326606321328143E-3</v>
      </c>
      <c r="AE1228">
        <f t="shared" si="197"/>
        <v>1.2790560322852018E-5</v>
      </c>
      <c r="AF1228" t="e">
        <f ca="1">IF(AD1228="","",_xludf.RANK.EQ(AD1228,$AD$2:$AD$5513,0))</f>
        <v>#NAME?</v>
      </c>
      <c r="AH1228" t="str">
        <f t="shared" si="198"/>
        <v>Baja</v>
      </c>
      <c r="AI1228" t="s">
        <v>153</v>
      </c>
      <c r="AJ1228" t="str">
        <f>IFERROR(VLOOKUP(B1228,Maestro_Regionales!$A$2:$B$35,2,FALSE),"Otras zonas")</f>
        <v>Centro</v>
      </c>
      <c r="AK1228" t="str">
        <f t="shared" si="199"/>
        <v>REGIMEN DE EXCEPCION | Centro</v>
      </c>
    </row>
    <row r="1229" spans="1:37">
      <c r="A1229" s="4" t="s">
        <v>514</v>
      </c>
      <c r="B1229" s="4" t="s">
        <v>515</v>
      </c>
      <c r="C1229" s="4" t="s">
        <v>590</v>
      </c>
      <c r="D1229" s="4" t="s">
        <v>591</v>
      </c>
      <c r="E1229" s="4" t="s">
        <v>86</v>
      </c>
      <c r="F1229" s="4">
        <v>7</v>
      </c>
      <c r="G1229" s="4">
        <v>0</v>
      </c>
      <c r="H1229" s="4">
        <v>0</v>
      </c>
      <c r="I1229">
        <f t="shared" si="190"/>
        <v>7</v>
      </c>
      <c r="J1229">
        <f t="shared" si="191"/>
        <v>1</v>
      </c>
      <c r="K1229">
        <f t="shared" si="192"/>
        <v>0</v>
      </c>
      <c r="L1229">
        <f t="shared" si="193"/>
        <v>0</v>
      </c>
      <c r="M1229">
        <f>I1229*Diccionario!$B$36</f>
        <v>1.554013725490196E-2</v>
      </c>
      <c r="N1229">
        <f>M1229*Diccionario!$B$37</f>
        <v>1.569553862745098E-3</v>
      </c>
      <c r="O1229">
        <f>N1229*Diccionario!$B$38</f>
        <v>2.3543307941176469E-4</v>
      </c>
      <c r="P1229">
        <f>O1229*Diccionario!$B$39</f>
        <v>2.1188977147058822E-4</v>
      </c>
      <c r="Q1229">
        <f>P1229*Diccionario!$B$40</f>
        <v>8.4755908588235299E-5</v>
      </c>
      <c r="R1229">
        <f>Q1229*Diccionario!$B$41</f>
        <v>5.5091340582352947E-5</v>
      </c>
      <c r="S1229">
        <f t="shared" si="194"/>
        <v>5.5091340582352947E-5</v>
      </c>
      <c r="T1229">
        <f>I1229*Diccionario!$B$36</f>
        <v>1.554013725490196E-2</v>
      </c>
      <c r="U1229">
        <f>T1229*Diccionario!$B$42</f>
        <v>1.569553862745098E-3</v>
      </c>
      <c r="V1229">
        <f>U1229*Diccionario!$B$43</f>
        <v>1.3341207833333334E-3</v>
      </c>
      <c r="W1229">
        <f>V1229*Diccionario!$B$44</f>
        <v>2.5348294883333332E-4</v>
      </c>
      <c r="X1229">
        <f>W1229*Diccionario!$B$45</f>
        <v>9.8858350045000006E-5</v>
      </c>
      <c r="Y1229">
        <f>X1229*Diccionario!$B$46</f>
        <v>8.7983931540050001E-5</v>
      </c>
      <c r="Z1229">
        <f>Y1229*Diccionario!$B$47</f>
        <v>3.2554054669818498E-5</v>
      </c>
      <c r="AA1229">
        <f>Z1229*Diccionario!$B$48</f>
        <v>3.2554054669818498E-5</v>
      </c>
      <c r="AB1229">
        <f>AA1229*Diccionario!$B$49</f>
        <v>2.4415541002363875E-5</v>
      </c>
      <c r="AC1229">
        <f t="shared" si="195"/>
        <v>2.4415541002363875E-5</v>
      </c>
      <c r="AD1229">
        <f t="shared" si="196"/>
        <v>7.9506881584716815E-5</v>
      </c>
      <c r="AE1229">
        <f t="shared" si="197"/>
        <v>1.3323500336304184E-7</v>
      </c>
      <c r="AF1229" t="e">
        <f ca="1">IF(AD1229="","",_xludf.RANK.EQ(AD1229,$AD$2:$AD$5513,0))</f>
        <v>#NAME?</v>
      </c>
      <c r="AH1229" t="str">
        <f t="shared" si="198"/>
        <v>Baja</v>
      </c>
      <c r="AI1229" t="s">
        <v>153</v>
      </c>
      <c r="AJ1229" t="str">
        <f>IFERROR(VLOOKUP(B1229,Maestro_Regionales!$A$2:$B$35,2,FALSE),"Otras zonas")</f>
        <v>Centro</v>
      </c>
      <c r="AK1229" t="str">
        <f t="shared" si="199"/>
        <v>EPS SANITAS | Centro</v>
      </c>
    </row>
    <row r="1230" spans="1:37">
      <c r="A1230" s="4" t="s">
        <v>514</v>
      </c>
      <c r="B1230" s="4" t="s">
        <v>515</v>
      </c>
      <c r="C1230" s="4" t="s">
        <v>592</v>
      </c>
      <c r="D1230" s="4" t="s">
        <v>593</v>
      </c>
      <c r="E1230" s="4" t="s">
        <v>89</v>
      </c>
      <c r="F1230" s="4">
        <v>57</v>
      </c>
      <c r="G1230" s="4">
        <v>973</v>
      </c>
      <c r="H1230" s="4">
        <v>0</v>
      </c>
      <c r="I1230">
        <f t="shared" si="190"/>
        <v>1030</v>
      </c>
      <c r="J1230">
        <f t="shared" si="191"/>
        <v>5.533980582524272E-2</v>
      </c>
      <c r="K1230">
        <f t="shared" si="192"/>
        <v>0.94466019417475733</v>
      </c>
      <c r="L1230">
        <f t="shared" si="193"/>
        <v>0</v>
      </c>
      <c r="M1230">
        <f>I1230*Diccionario!$B$36</f>
        <v>2.2866201960784314</v>
      </c>
      <c r="N1230">
        <f>M1230*Diccionario!$B$37</f>
        <v>0.23094863980392158</v>
      </c>
      <c r="O1230">
        <f>N1230*Diccionario!$B$38</f>
        <v>3.4642295970588238E-2</v>
      </c>
      <c r="P1230">
        <f>O1230*Diccionario!$B$39</f>
        <v>3.1178066373529417E-2</v>
      </c>
      <c r="Q1230">
        <f>P1230*Diccionario!$B$40</f>
        <v>1.2471226549411768E-2</v>
      </c>
      <c r="R1230">
        <f>Q1230*Diccionario!$B$41</f>
        <v>8.1062972571176502E-3</v>
      </c>
      <c r="S1230">
        <f t="shared" si="194"/>
        <v>8.1062972571176502E-3</v>
      </c>
      <c r="T1230">
        <f>I1230*Diccionario!$B$36</f>
        <v>2.2866201960784314</v>
      </c>
      <c r="U1230">
        <f>T1230*Diccionario!$B$42</f>
        <v>0.23094863980392158</v>
      </c>
      <c r="V1230">
        <f>U1230*Diccionario!$B$43</f>
        <v>0.19630634383333334</v>
      </c>
      <c r="W1230">
        <f>V1230*Diccionario!$B$44</f>
        <v>3.7298205328333334E-2</v>
      </c>
      <c r="X1230">
        <f>W1230*Diccionario!$B$45</f>
        <v>1.454630007805E-2</v>
      </c>
      <c r="Y1230">
        <f>X1230*Diccionario!$B$46</f>
        <v>1.2946207069464501E-2</v>
      </c>
      <c r="Z1230">
        <f>Y1230*Diccionario!$B$47</f>
        <v>4.7900966157018651E-3</v>
      </c>
      <c r="AA1230">
        <f>Z1230*Diccionario!$B$48</f>
        <v>4.7900966157018651E-3</v>
      </c>
      <c r="AB1230">
        <f>AA1230*Diccionario!$B$49</f>
        <v>3.5925724617763988E-3</v>
      </c>
      <c r="AC1230">
        <f t="shared" si="195"/>
        <v>3.5925724617763988E-3</v>
      </c>
      <c r="AD1230">
        <f t="shared" si="196"/>
        <v>1.1698869718894049E-2</v>
      </c>
      <c r="AE1230">
        <f t="shared" si="197"/>
        <v>1.9604579066276165E-5</v>
      </c>
      <c r="AF1230" t="e">
        <f ca="1">IF(AD1230="","",_xludf.RANK.EQ(AD1230,$AD$2:$AD$5513,0))</f>
        <v>#NAME?</v>
      </c>
      <c r="AH1230" t="str">
        <f t="shared" si="198"/>
        <v>Baja</v>
      </c>
      <c r="AI1230" t="s">
        <v>153</v>
      </c>
      <c r="AJ1230" t="str">
        <f>IFERROR(VLOOKUP(B1230,Maestro_Regionales!$A$2:$B$35,2,FALSE),"Otras zonas")</f>
        <v>Centro</v>
      </c>
      <c r="AK1230" t="str">
        <f t="shared" si="199"/>
        <v>PROTEGER EPS (ANTES CAJACOPI EPS) | Centro</v>
      </c>
    </row>
    <row r="1231" spans="1:37">
      <c r="A1231" s="4" t="s">
        <v>514</v>
      </c>
      <c r="B1231" s="4" t="s">
        <v>515</v>
      </c>
      <c r="C1231" s="4" t="s">
        <v>592</v>
      </c>
      <c r="D1231" s="4" t="s">
        <v>593</v>
      </c>
      <c r="E1231" s="4" t="s">
        <v>87</v>
      </c>
      <c r="F1231" s="4">
        <v>78</v>
      </c>
      <c r="G1231" s="4">
        <v>32</v>
      </c>
      <c r="H1231" s="4">
        <v>0</v>
      </c>
      <c r="I1231">
        <f t="shared" si="190"/>
        <v>110</v>
      </c>
      <c r="J1231">
        <f t="shared" si="191"/>
        <v>0.70909090909090911</v>
      </c>
      <c r="K1231">
        <f t="shared" si="192"/>
        <v>0.29090909090909089</v>
      </c>
      <c r="L1231">
        <f t="shared" si="193"/>
        <v>0</v>
      </c>
      <c r="M1231">
        <f>I1231*Diccionario!$B$36</f>
        <v>0.24420215686274507</v>
      </c>
      <c r="N1231">
        <f>M1231*Diccionario!$B$37</f>
        <v>2.4664417843137255E-2</v>
      </c>
      <c r="O1231">
        <f>N1231*Diccionario!$B$38</f>
        <v>3.6996626764705881E-3</v>
      </c>
      <c r="P1231">
        <f>O1231*Diccionario!$B$39</f>
        <v>3.3296964088235293E-3</v>
      </c>
      <c r="Q1231">
        <f>P1231*Diccionario!$B$40</f>
        <v>1.3318785635294118E-3</v>
      </c>
      <c r="R1231">
        <f>Q1231*Diccionario!$B$41</f>
        <v>8.6572106629411772E-4</v>
      </c>
      <c r="S1231">
        <f t="shared" si="194"/>
        <v>8.6572106629411772E-4</v>
      </c>
      <c r="T1231">
        <f>I1231*Diccionario!$B$36</f>
        <v>0.24420215686274507</v>
      </c>
      <c r="U1231">
        <f>T1231*Diccionario!$B$42</f>
        <v>2.4664417843137255E-2</v>
      </c>
      <c r="V1231">
        <f>U1231*Diccionario!$B$43</f>
        <v>2.0964755166666668E-2</v>
      </c>
      <c r="W1231">
        <f>V1231*Diccionario!$B$44</f>
        <v>3.9833034816666672E-3</v>
      </c>
      <c r="X1231">
        <f>W1231*Diccionario!$B$45</f>
        <v>1.5534883578500003E-3</v>
      </c>
      <c r="Y1231">
        <f>X1231*Diccionario!$B$46</f>
        <v>1.3826046384865004E-3</v>
      </c>
      <c r="Z1231">
        <f>Y1231*Diccionario!$B$47</f>
        <v>5.1156371624000517E-4</v>
      </c>
      <c r="AA1231">
        <f>Z1231*Diccionario!$B$48</f>
        <v>5.1156371624000517E-4</v>
      </c>
      <c r="AB1231">
        <f>AA1231*Diccionario!$B$49</f>
        <v>3.8367278718000385E-4</v>
      </c>
      <c r="AC1231">
        <f t="shared" si="195"/>
        <v>3.8367278718000385E-4</v>
      </c>
      <c r="AD1231">
        <f t="shared" si="196"/>
        <v>1.2493938534741216E-3</v>
      </c>
      <c r="AE1231">
        <f t="shared" si="197"/>
        <v>2.0936929099906579E-6</v>
      </c>
      <c r="AF1231" t="e">
        <f ca="1">IF(AD1231="","",_xludf.RANK.EQ(AD1231,$AD$2:$AD$5513,0))</f>
        <v>#NAME?</v>
      </c>
      <c r="AH1231" t="str">
        <f t="shared" si="198"/>
        <v>Baja</v>
      </c>
      <c r="AI1231" t="s">
        <v>153</v>
      </c>
      <c r="AJ1231" t="str">
        <f>IFERROR(VLOOKUP(B1231,Maestro_Regionales!$A$2:$B$35,2,FALSE),"Otras zonas")</f>
        <v>Centro</v>
      </c>
      <c r="AK1231" t="str">
        <f t="shared" si="199"/>
        <v>NUEVA EPS | Centro</v>
      </c>
    </row>
    <row r="1232" spans="1:37">
      <c r="A1232" s="4" t="s">
        <v>514</v>
      </c>
      <c r="B1232" s="4" t="s">
        <v>515</v>
      </c>
      <c r="C1232" s="4" t="s">
        <v>592</v>
      </c>
      <c r="D1232" s="4" t="s">
        <v>593</v>
      </c>
      <c r="E1232" s="4" t="s">
        <v>90</v>
      </c>
      <c r="F1232" s="4">
        <v>0</v>
      </c>
      <c r="G1232" s="4">
        <v>0</v>
      </c>
      <c r="H1232" s="4">
        <v>35</v>
      </c>
      <c r="I1232">
        <f t="shared" si="190"/>
        <v>35</v>
      </c>
      <c r="J1232">
        <f t="shared" si="191"/>
        <v>0</v>
      </c>
      <c r="K1232">
        <f t="shared" si="192"/>
        <v>0</v>
      </c>
      <c r="L1232">
        <f t="shared" si="193"/>
        <v>1</v>
      </c>
      <c r="M1232">
        <f>I1232*Diccionario!$B$36</f>
        <v>7.7700686274509795E-2</v>
      </c>
      <c r="N1232">
        <f>M1232*Diccionario!$B$37</f>
        <v>7.8477693137254893E-3</v>
      </c>
      <c r="O1232">
        <f>N1232*Diccionario!$B$38</f>
        <v>1.1771653970588233E-3</v>
      </c>
      <c r="P1232">
        <f>O1232*Diccionario!$B$39</f>
        <v>1.059448857352941E-3</v>
      </c>
      <c r="Q1232">
        <f>P1232*Diccionario!$B$40</f>
        <v>4.2377954294117639E-4</v>
      </c>
      <c r="R1232">
        <f>Q1232*Diccionario!$B$41</f>
        <v>2.7545670291176464E-4</v>
      </c>
      <c r="S1232">
        <f t="shared" si="194"/>
        <v>2.7545670291176464E-4</v>
      </c>
      <c r="T1232">
        <f>I1232*Diccionario!$B$36</f>
        <v>7.7700686274509795E-2</v>
      </c>
      <c r="U1232">
        <f>T1232*Diccionario!$B$42</f>
        <v>7.8477693137254893E-3</v>
      </c>
      <c r="V1232">
        <f>U1232*Diccionario!$B$43</f>
        <v>6.670603916666666E-3</v>
      </c>
      <c r="W1232">
        <f>V1232*Diccionario!$B$44</f>
        <v>1.2674147441666666E-3</v>
      </c>
      <c r="X1232">
        <f>W1232*Diccionario!$B$45</f>
        <v>4.9429175022499996E-4</v>
      </c>
      <c r="Y1232">
        <f>X1232*Diccionario!$B$46</f>
        <v>4.3991965770024999E-4</v>
      </c>
      <c r="Z1232">
        <f>Y1232*Diccionario!$B$47</f>
        <v>1.6277027334909248E-4</v>
      </c>
      <c r="AA1232">
        <f>Z1232*Diccionario!$B$48</f>
        <v>1.6277027334909248E-4</v>
      </c>
      <c r="AB1232">
        <f>AA1232*Diccionario!$B$49</f>
        <v>1.2207770501181935E-4</v>
      </c>
      <c r="AC1232">
        <f t="shared" si="195"/>
        <v>1.2207770501181935E-4</v>
      </c>
      <c r="AD1232">
        <f t="shared" si="196"/>
        <v>3.9753440792358397E-4</v>
      </c>
      <c r="AE1232">
        <f t="shared" si="197"/>
        <v>6.6617501681520905E-7</v>
      </c>
      <c r="AF1232" t="e">
        <f ca="1">IF(AD1232="","",_xludf.RANK.EQ(AD1232,$AD$2:$AD$5513,0))</f>
        <v>#NAME?</v>
      </c>
      <c r="AH1232" t="str">
        <f t="shared" si="198"/>
        <v>Baja</v>
      </c>
      <c r="AI1232" t="s">
        <v>153</v>
      </c>
      <c r="AJ1232" t="str">
        <f>IFERROR(VLOOKUP(B1232,Maestro_Regionales!$A$2:$B$35,2,FALSE),"Otras zonas")</f>
        <v>Centro</v>
      </c>
      <c r="AK1232" t="str">
        <f t="shared" si="199"/>
        <v>REGIMEN DE EXCEPCION | Centro</v>
      </c>
    </row>
    <row r="1233" spans="1:37">
      <c r="A1233" s="4" t="s">
        <v>514</v>
      </c>
      <c r="B1233" s="4" t="s">
        <v>515</v>
      </c>
      <c r="C1233" s="4" t="s">
        <v>594</v>
      </c>
      <c r="D1233" s="4" t="s">
        <v>595</v>
      </c>
      <c r="E1233" s="4" t="s">
        <v>87</v>
      </c>
      <c r="F1233" s="4">
        <v>2898</v>
      </c>
      <c r="G1233" s="4">
        <v>5378</v>
      </c>
      <c r="H1233" s="4">
        <v>0</v>
      </c>
      <c r="I1233">
        <f t="shared" si="190"/>
        <v>8276</v>
      </c>
      <c r="J1233">
        <f t="shared" si="191"/>
        <v>0.3501691638472692</v>
      </c>
      <c r="K1233">
        <f t="shared" si="192"/>
        <v>0.64983083615273074</v>
      </c>
      <c r="L1233">
        <f t="shared" si="193"/>
        <v>0</v>
      </c>
      <c r="M1233">
        <f>I1233*Diccionario!$B$36</f>
        <v>18.372882274509802</v>
      </c>
      <c r="N1233">
        <f>M1233*Diccionario!$B$37</f>
        <v>1.85566110972549</v>
      </c>
      <c r="O1233">
        <f>N1233*Diccionario!$B$38</f>
        <v>0.27834916645882352</v>
      </c>
      <c r="P1233">
        <f>O1233*Diccionario!$B$39</f>
        <v>0.25051424981294118</v>
      </c>
      <c r="Q1233">
        <f>P1233*Diccionario!$B$40</f>
        <v>0.10020569992517647</v>
      </c>
      <c r="R1233">
        <f>Q1233*Diccionario!$B$41</f>
        <v>6.513370495136471E-2</v>
      </c>
      <c r="S1233">
        <f t="shared" si="194"/>
        <v>6.513370495136471E-2</v>
      </c>
      <c r="T1233">
        <f>I1233*Diccionario!$B$36</f>
        <v>18.372882274509802</v>
      </c>
      <c r="U1233">
        <f>T1233*Diccionario!$B$42</f>
        <v>1.85566110972549</v>
      </c>
      <c r="V1233">
        <f>U1233*Diccionario!$B$43</f>
        <v>1.5773119432666665</v>
      </c>
      <c r="W1233">
        <f>V1233*Diccionario!$B$44</f>
        <v>0.29968926922066663</v>
      </c>
      <c r="X1233">
        <f>W1233*Diccionario!$B$45</f>
        <v>0.11687881499606</v>
      </c>
      <c r="Y1233">
        <f>X1233*Diccionario!$B$46</f>
        <v>0.1040221453464934</v>
      </c>
      <c r="Z1233">
        <f>Y1233*Diccionario!$B$47</f>
        <v>3.8488193778202555E-2</v>
      </c>
      <c r="AA1233">
        <f>Z1233*Diccionario!$B$48</f>
        <v>3.8488193778202555E-2</v>
      </c>
      <c r="AB1233">
        <f>AA1233*Diccionario!$B$49</f>
        <v>2.8866145333651914E-2</v>
      </c>
      <c r="AC1233">
        <f t="shared" si="195"/>
        <v>2.8866145333651914E-2</v>
      </c>
      <c r="AD1233">
        <f t="shared" si="196"/>
        <v>9.3999850285016617E-2</v>
      </c>
      <c r="AE1233">
        <f t="shared" si="197"/>
        <v>1.5752184111893347E-4</v>
      </c>
      <c r="AF1233" t="e">
        <f ca="1">IF(AD1233="","",_xludf.RANK.EQ(AD1233,$AD$2:$AD$5513,0))</f>
        <v>#NAME?</v>
      </c>
      <c r="AH1233" t="str">
        <f t="shared" si="198"/>
        <v>Baja</v>
      </c>
      <c r="AI1233" t="s">
        <v>153</v>
      </c>
      <c r="AJ1233" t="str">
        <f>IFERROR(VLOOKUP(B1233,Maestro_Regionales!$A$2:$B$35,2,FALSE),"Otras zonas")</f>
        <v>Centro</v>
      </c>
      <c r="AK1233" t="str">
        <f t="shared" si="199"/>
        <v>NUEVA EPS | Centro</v>
      </c>
    </row>
    <row r="1234" spans="1:37">
      <c r="A1234" s="4" t="s">
        <v>514</v>
      </c>
      <c r="B1234" s="4" t="s">
        <v>515</v>
      </c>
      <c r="C1234" s="4" t="s">
        <v>594</v>
      </c>
      <c r="D1234" s="4" t="s">
        <v>595</v>
      </c>
      <c r="E1234" s="4" t="s">
        <v>90</v>
      </c>
      <c r="F1234" s="4">
        <v>0</v>
      </c>
      <c r="G1234" s="4">
        <v>0</v>
      </c>
      <c r="H1234" s="4">
        <v>467</v>
      </c>
      <c r="I1234">
        <f t="shared" si="190"/>
        <v>467</v>
      </c>
      <c r="J1234">
        <f t="shared" si="191"/>
        <v>0</v>
      </c>
      <c r="K1234">
        <f t="shared" si="192"/>
        <v>0</v>
      </c>
      <c r="L1234">
        <f t="shared" si="193"/>
        <v>1</v>
      </c>
      <c r="M1234">
        <f>I1234*Diccionario!$B$36</f>
        <v>1.0367491568627449</v>
      </c>
      <c r="N1234">
        <f>M1234*Diccionario!$B$37</f>
        <v>0.10471166484313725</v>
      </c>
      <c r="O1234">
        <f>N1234*Diccionario!$B$38</f>
        <v>1.5706749726470588E-2</v>
      </c>
      <c r="P1234">
        <f>O1234*Diccionario!$B$39</f>
        <v>1.413607475382353E-2</v>
      </c>
      <c r="Q1234">
        <f>P1234*Diccionario!$B$40</f>
        <v>5.6544299015294126E-3</v>
      </c>
      <c r="R1234">
        <f>Q1234*Diccionario!$B$41</f>
        <v>3.6753794359941183E-3</v>
      </c>
      <c r="S1234">
        <f t="shared" si="194"/>
        <v>3.6753794359941183E-3</v>
      </c>
      <c r="T1234">
        <f>I1234*Diccionario!$B$36</f>
        <v>1.0367491568627449</v>
      </c>
      <c r="U1234">
        <f>T1234*Diccionario!$B$42</f>
        <v>0.10471166484313725</v>
      </c>
      <c r="V1234">
        <f>U1234*Diccionario!$B$43</f>
        <v>8.9004915116666666E-2</v>
      </c>
      <c r="W1234">
        <f>V1234*Diccionario!$B$44</f>
        <v>1.6910933872166668E-2</v>
      </c>
      <c r="X1234">
        <f>W1234*Diccionario!$B$45</f>
        <v>6.5952642101450012E-3</v>
      </c>
      <c r="Y1234">
        <f>X1234*Diccionario!$B$46</f>
        <v>5.869785147029051E-3</v>
      </c>
      <c r="Z1234">
        <f>Y1234*Diccionario!$B$47</f>
        <v>2.1718205044007487E-3</v>
      </c>
      <c r="AA1234">
        <f>Z1234*Diccionario!$B$48</f>
        <v>2.1718205044007487E-3</v>
      </c>
      <c r="AB1234">
        <f>AA1234*Diccionario!$B$49</f>
        <v>1.6288653783005616E-3</v>
      </c>
      <c r="AC1234">
        <f t="shared" si="195"/>
        <v>1.6288653783005616E-3</v>
      </c>
      <c r="AD1234">
        <f t="shared" si="196"/>
        <v>5.3042448142946799E-3</v>
      </c>
      <c r="AE1234">
        <f t="shared" si="197"/>
        <v>8.8886780815057944E-6</v>
      </c>
      <c r="AF1234" t="e">
        <f ca="1">IF(AD1234="","",_xludf.RANK.EQ(AD1234,$AD$2:$AD$5513,0))</f>
        <v>#NAME?</v>
      </c>
      <c r="AH1234" t="str">
        <f t="shared" si="198"/>
        <v>Baja</v>
      </c>
      <c r="AI1234" t="s">
        <v>153</v>
      </c>
      <c r="AJ1234" t="str">
        <f>IFERROR(VLOOKUP(B1234,Maestro_Regionales!$A$2:$B$35,2,FALSE),"Otras zonas")</f>
        <v>Centro</v>
      </c>
      <c r="AK1234" t="str">
        <f t="shared" si="199"/>
        <v>REGIMEN DE EXCEPCION | Centro</v>
      </c>
    </row>
    <row r="1235" spans="1:37">
      <c r="A1235" s="4" t="s">
        <v>514</v>
      </c>
      <c r="B1235" s="4" t="s">
        <v>515</v>
      </c>
      <c r="C1235" s="4" t="s">
        <v>594</v>
      </c>
      <c r="D1235" s="4" t="s">
        <v>595</v>
      </c>
      <c r="E1235" s="4" t="s">
        <v>89</v>
      </c>
      <c r="F1235" s="4">
        <v>31</v>
      </c>
      <c r="G1235" s="4">
        <v>146</v>
      </c>
      <c r="H1235" s="4">
        <v>0</v>
      </c>
      <c r="I1235">
        <f t="shared" si="190"/>
        <v>177</v>
      </c>
      <c r="J1235">
        <f t="shared" si="191"/>
        <v>0.1751412429378531</v>
      </c>
      <c r="K1235">
        <f t="shared" si="192"/>
        <v>0.82485875706214684</v>
      </c>
      <c r="L1235">
        <f t="shared" si="193"/>
        <v>0</v>
      </c>
      <c r="M1235">
        <f>I1235*Diccionario!$B$36</f>
        <v>0.39294347058823526</v>
      </c>
      <c r="N1235">
        <f>M1235*Diccionario!$B$37</f>
        <v>3.9687290529411764E-2</v>
      </c>
      <c r="O1235">
        <f>N1235*Diccionario!$B$38</f>
        <v>5.9530935794117647E-3</v>
      </c>
      <c r="P1235">
        <f>O1235*Diccionario!$B$39</f>
        <v>5.3577842214705884E-3</v>
      </c>
      <c r="Q1235">
        <f>P1235*Diccionario!$B$40</f>
        <v>2.1431136885882354E-3</v>
      </c>
      <c r="R1235">
        <f>Q1235*Diccionario!$B$41</f>
        <v>1.393023897582353E-3</v>
      </c>
      <c r="S1235">
        <f t="shared" si="194"/>
        <v>1.393023897582353E-3</v>
      </c>
      <c r="T1235">
        <f>I1235*Diccionario!$B$36</f>
        <v>0.39294347058823526</v>
      </c>
      <c r="U1235">
        <f>T1235*Diccionario!$B$42</f>
        <v>3.9687290529411764E-2</v>
      </c>
      <c r="V1235">
        <f>U1235*Diccionario!$B$43</f>
        <v>3.3734196949999996E-2</v>
      </c>
      <c r="W1235">
        <f>V1235*Diccionario!$B$44</f>
        <v>6.4094974204999995E-3</v>
      </c>
      <c r="X1235">
        <f>W1235*Diccionario!$B$45</f>
        <v>2.4997039939949998E-3</v>
      </c>
      <c r="Y1235">
        <f>X1235*Diccionario!$B$46</f>
        <v>2.2247365546555499E-3</v>
      </c>
      <c r="Z1235">
        <f>Y1235*Diccionario!$B$47</f>
        <v>8.2315252522255345E-4</v>
      </c>
      <c r="AA1235">
        <f>Z1235*Diccionario!$B$48</f>
        <v>8.2315252522255345E-4</v>
      </c>
      <c r="AB1235">
        <f>AA1235*Diccionario!$B$49</f>
        <v>6.1736439391691506E-4</v>
      </c>
      <c r="AC1235">
        <f t="shared" si="195"/>
        <v>6.1736439391691506E-4</v>
      </c>
      <c r="AD1235">
        <f t="shared" si="196"/>
        <v>2.010388291499268E-3</v>
      </c>
      <c r="AE1235">
        <f t="shared" si="197"/>
        <v>3.3689422278940581E-6</v>
      </c>
      <c r="AF1235" t="e">
        <f ca="1">IF(AD1235="","",_xludf.RANK.EQ(AD1235,$AD$2:$AD$5513,0))</f>
        <v>#NAME?</v>
      </c>
      <c r="AH1235" t="str">
        <f t="shared" si="198"/>
        <v>Baja</v>
      </c>
      <c r="AI1235" t="s">
        <v>153</v>
      </c>
      <c r="AJ1235" t="str">
        <f>IFERROR(VLOOKUP(B1235,Maestro_Regionales!$A$2:$B$35,2,FALSE),"Otras zonas")</f>
        <v>Centro</v>
      </c>
      <c r="AK1235" t="str">
        <f t="shared" si="199"/>
        <v>PROTEGER EPS (ANTES CAJACOPI EPS) | Centro</v>
      </c>
    </row>
    <row r="1236" spans="1:37">
      <c r="A1236" s="4" t="s">
        <v>514</v>
      </c>
      <c r="B1236" s="4" t="s">
        <v>515</v>
      </c>
      <c r="C1236" s="4" t="s">
        <v>594</v>
      </c>
      <c r="D1236" s="4" t="s">
        <v>595</v>
      </c>
      <c r="E1236" s="4" t="s">
        <v>86</v>
      </c>
      <c r="F1236" s="4">
        <v>2</v>
      </c>
      <c r="G1236" s="4">
        <v>0</v>
      </c>
      <c r="H1236" s="4">
        <v>0</v>
      </c>
      <c r="I1236">
        <f t="shared" si="190"/>
        <v>2</v>
      </c>
      <c r="J1236">
        <f t="shared" si="191"/>
        <v>1</v>
      </c>
      <c r="K1236">
        <f t="shared" si="192"/>
        <v>0</v>
      </c>
      <c r="L1236">
        <f t="shared" si="193"/>
        <v>0</v>
      </c>
      <c r="M1236">
        <f>I1236*Diccionario!$B$36</f>
        <v>4.4400392156862742E-3</v>
      </c>
      <c r="N1236">
        <f>M1236*Diccionario!$B$37</f>
        <v>4.4844396078431374E-4</v>
      </c>
      <c r="O1236">
        <f>N1236*Diccionario!$B$38</f>
        <v>6.7266594117647063E-5</v>
      </c>
      <c r="P1236">
        <f>O1236*Diccionario!$B$39</f>
        <v>6.053993470588236E-5</v>
      </c>
      <c r="Q1236">
        <f>P1236*Diccionario!$B$40</f>
        <v>2.4215973882352947E-5</v>
      </c>
      <c r="R1236">
        <f>Q1236*Diccionario!$B$41</f>
        <v>1.5740383023529416E-5</v>
      </c>
      <c r="S1236">
        <f t="shared" si="194"/>
        <v>1.5740383023529416E-5</v>
      </c>
      <c r="T1236">
        <f>I1236*Diccionario!$B$36</f>
        <v>4.4400392156862742E-3</v>
      </c>
      <c r="U1236">
        <f>T1236*Diccionario!$B$42</f>
        <v>4.4844396078431374E-4</v>
      </c>
      <c r="V1236">
        <f>U1236*Diccionario!$B$43</f>
        <v>3.8117736666666666E-4</v>
      </c>
      <c r="W1236">
        <f>V1236*Diccionario!$B$44</f>
        <v>7.2423699666666666E-5</v>
      </c>
      <c r="X1236">
        <f>W1236*Diccionario!$B$45</f>
        <v>2.8245242870000002E-5</v>
      </c>
      <c r="Y1236">
        <f>X1236*Diccionario!$B$46</f>
        <v>2.5138266154300001E-5</v>
      </c>
      <c r="Z1236">
        <f>Y1236*Diccionario!$B$47</f>
        <v>9.3011584770909993E-6</v>
      </c>
      <c r="AA1236">
        <f>Z1236*Diccionario!$B$48</f>
        <v>9.3011584770909993E-6</v>
      </c>
      <c r="AB1236">
        <f>AA1236*Diccionario!$B$49</f>
        <v>6.9758688578182495E-6</v>
      </c>
      <c r="AC1236">
        <f t="shared" si="195"/>
        <v>6.9758688578182495E-6</v>
      </c>
      <c r="AD1236">
        <f t="shared" si="196"/>
        <v>2.2716251881347665E-5</v>
      </c>
      <c r="AE1236">
        <f t="shared" si="197"/>
        <v>3.8067143818011966E-8</v>
      </c>
      <c r="AF1236" t="e">
        <f ca="1">IF(AD1236="","",_xludf.RANK.EQ(AD1236,$AD$2:$AD$5513,0))</f>
        <v>#NAME?</v>
      </c>
      <c r="AH1236" t="str">
        <f t="shared" si="198"/>
        <v>Baja</v>
      </c>
      <c r="AI1236" t="s">
        <v>153</v>
      </c>
      <c r="AJ1236" t="str">
        <f>IFERROR(VLOOKUP(B1236,Maestro_Regionales!$A$2:$B$35,2,FALSE),"Otras zonas")</f>
        <v>Centro</v>
      </c>
      <c r="AK1236" t="str">
        <f t="shared" si="199"/>
        <v>EPS SANITAS | Centro</v>
      </c>
    </row>
    <row r="1237" spans="1:37">
      <c r="A1237" s="4" t="s">
        <v>514</v>
      </c>
      <c r="B1237" s="4" t="s">
        <v>515</v>
      </c>
      <c r="C1237" s="4" t="s">
        <v>596</v>
      </c>
      <c r="D1237" s="4" t="s">
        <v>597</v>
      </c>
      <c r="E1237" s="4" t="s">
        <v>87</v>
      </c>
      <c r="F1237" s="4">
        <v>316</v>
      </c>
      <c r="G1237" s="4">
        <v>1971</v>
      </c>
      <c r="H1237" s="4">
        <v>0</v>
      </c>
      <c r="I1237">
        <f t="shared" si="190"/>
        <v>2287</v>
      </c>
      <c r="J1237">
        <f t="shared" si="191"/>
        <v>0.13817227809357235</v>
      </c>
      <c r="K1237">
        <f t="shared" si="192"/>
        <v>0.86182772190642765</v>
      </c>
      <c r="L1237">
        <f t="shared" si="193"/>
        <v>0</v>
      </c>
      <c r="M1237">
        <f>I1237*Diccionario!$B$36</f>
        <v>5.0771848431372542</v>
      </c>
      <c r="N1237">
        <f>M1237*Diccionario!$B$37</f>
        <v>0.5127956691568627</v>
      </c>
      <c r="O1237">
        <f>N1237*Diccionario!$B$38</f>
        <v>7.6919350373529399E-2</v>
      </c>
      <c r="P1237">
        <f>O1237*Diccionario!$B$39</f>
        <v>6.9227415336176462E-2</v>
      </c>
      <c r="Q1237">
        <f>P1237*Diccionario!$B$40</f>
        <v>2.7690966134470585E-2</v>
      </c>
      <c r="R1237">
        <f>Q1237*Diccionario!$B$41</f>
        <v>1.7999127987405879E-2</v>
      </c>
      <c r="S1237">
        <f t="shared" si="194"/>
        <v>1.7999127987405879E-2</v>
      </c>
      <c r="T1237">
        <f>I1237*Diccionario!$B$36</f>
        <v>5.0771848431372542</v>
      </c>
      <c r="U1237">
        <f>T1237*Diccionario!$B$42</f>
        <v>0.5127956691568627</v>
      </c>
      <c r="V1237">
        <f>U1237*Diccionario!$B$43</f>
        <v>0.43587631878333327</v>
      </c>
      <c r="W1237">
        <f>V1237*Diccionario!$B$44</f>
        <v>8.2816500568833329E-2</v>
      </c>
      <c r="X1237">
        <f>W1237*Diccionario!$B$45</f>
        <v>3.2298435221845001E-2</v>
      </c>
      <c r="Y1237">
        <f>X1237*Diccionario!$B$46</f>
        <v>2.874560734744205E-2</v>
      </c>
      <c r="Z1237">
        <f>Y1237*Diccionario!$B$47</f>
        <v>1.0635874718553559E-2</v>
      </c>
      <c r="AA1237">
        <f>Z1237*Diccionario!$B$48</f>
        <v>1.0635874718553559E-2</v>
      </c>
      <c r="AB1237">
        <f>AA1237*Diccionario!$B$49</f>
        <v>7.9769060389151686E-3</v>
      </c>
      <c r="AC1237">
        <f t="shared" si="195"/>
        <v>7.9769060389151686E-3</v>
      </c>
      <c r="AD1237">
        <f t="shared" si="196"/>
        <v>2.5976034026321048E-2</v>
      </c>
      <c r="AE1237">
        <f t="shared" si="197"/>
        <v>4.3529778955896669E-5</v>
      </c>
      <c r="AF1237" t="e">
        <f ca="1">IF(AD1237="","",_xludf.RANK.EQ(AD1237,$AD$2:$AD$5513,0))</f>
        <v>#NAME?</v>
      </c>
      <c r="AH1237" t="str">
        <f t="shared" si="198"/>
        <v>Baja</v>
      </c>
      <c r="AI1237" t="s">
        <v>153</v>
      </c>
      <c r="AJ1237" t="str">
        <f>IFERROR(VLOOKUP(B1237,Maestro_Regionales!$A$2:$B$35,2,FALSE),"Otras zonas")</f>
        <v>Centro</v>
      </c>
      <c r="AK1237" t="str">
        <f t="shared" si="199"/>
        <v>NUEVA EPS | Centro</v>
      </c>
    </row>
    <row r="1238" spans="1:37">
      <c r="A1238" s="4" t="s">
        <v>514</v>
      </c>
      <c r="B1238" s="4" t="s">
        <v>515</v>
      </c>
      <c r="C1238" s="4" t="s">
        <v>596</v>
      </c>
      <c r="D1238" s="4" t="s">
        <v>597</v>
      </c>
      <c r="E1238" s="4" t="s">
        <v>89</v>
      </c>
      <c r="F1238" s="4">
        <v>1</v>
      </c>
      <c r="G1238" s="4">
        <v>114</v>
      </c>
      <c r="H1238" s="4">
        <v>0</v>
      </c>
      <c r="I1238">
        <f t="shared" si="190"/>
        <v>115</v>
      </c>
      <c r="J1238">
        <f t="shared" si="191"/>
        <v>8.6956521739130436E-3</v>
      </c>
      <c r="K1238">
        <f t="shared" si="192"/>
        <v>0.99130434782608701</v>
      </c>
      <c r="L1238">
        <f t="shared" si="193"/>
        <v>0</v>
      </c>
      <c r="M1238">
        <f>I1238*Diccionario!$B$36</f>
        <v>0.25530225490196079</v>
      </c>
      <c r="N1238">
        <f>M1238*Diccionario!$B$37</f>
        <v>2.5785527745098041E-2</v>
      </c>
      <c r="O1238">
        <f>N1238*Diccionario!$B$38</f>
        <v>3.8678291617647059E-3</v>
      </c>
      <c r="P1238">
        <f>O1238*Diccionario!$B$39</f>
        <v>3.4810462455882353E-3</v>
      </c>
      <c r="Q1238">
        <f>P1238*Diccionario!$B$40</f>
        <v>1.3924184982352943E-3</v>
      </c>
      <c r="R1238">
        <f>Q1238*Diccionario!$B$41</f>
        <v>9.0507202385294125E-4</v>
      </c>
      <c r="S1238">
        <f t="shared" si="194"/>
        <v>9.0507202385294125E-4</v>
      </c>
      <c r="T1238">
        <f>I1238*Diccionario!$B$36</f>
        <v>0.25530225490196079</v>
      </c>
      <c r="U1238">
        <f>T1238*Diccionario!$B$42</f>
        <v>2.5785527745098041E-2</v>
      </c>
      <c r="V1238">
        <f>U1238*Diccionario!$B$43</f>
        <v>2.1917698583333336E-2</v>
      </c>
      <c r="W1238">
        <f>V1238*Diccionario!$B$44</f>
        <v>4.1643627308333335E-3</v>
      </c>
      <c r="X1238">
        <f>W1238*Diccionario!$B$45</f>
        <v>1.624101465025E-3</v>
      </c>
      <c r="Y1238">
        <f>X1238*Diccionario!$B$46</f>
        <v>1.4454503038722501E-3</v>
      </c>
      <c r="Z1238">
        <f>Y1238*Diccionario!$B$47</f>
        <v>5.3481661243273248E-4</v>
      </c>
      <c r="AA1238">
        <f>Z1238*Diccionario!$B$48</f>
        <v>5.3481661243273248E-4</v>
      </c>
      <c r="AB1238">
        <f>AA1238*Diccionario!$B$49</f>
        <v>4.0111245932454933E-4</v>
      </c>
      <c r="AC1238">
        <f t="shared" si="195"/>
        <v>4.0111245932454933E-4</v>
      </c>
      <c r="AD1238">
        <f t="shared" si="196"/>
        <v>1.3061844831774906E-3</v>
      </c>
      <c r="AE1238">
        <f t="shared" si="197"/>
        <v>2.1888607695356876E-6</v>
      </c>
      <c r="AF1238" t="e">
        <f ca="1">IF(AD1238="","",_xludf.RANK.EQ(AD1238,$AD$2:$AD$5513,0))</f>
        <v>#NAME?</v>
      </c>
      <c r="AH1238" t="str">
        <f t="shared" si="198"/>
        <v>Baja</v>
      </c>
      <c r="AI1238" t="s">
        <v>153</v>
      </c>
      <c r="AJ1238" t="str">
        <f>IFERROR(VLOOKUP(B1238,Maestro_Regionales!$A$2:$B$35,2,FALSE),"Otras zonas")</f>
        <v>Centro</v>
      </c>
      <c r="AK1238" t="str">
        <f t="shared" si="199"/>
        <v>PROTEGER EPS (ANTES CAJACOPI EPS) | Centro</v>
      </c>
    </row>
    <row r="1239" spans="1:37">
      <c r="A1239" s="4" t="s">
        <v>514</v>
      </c>
      <c r="B1239" s="4" t="s">
        <v>515</v>
      </c>
      <c r="C1239" s="4" t="s">
        <v>596</v>
      </c>
      <c r="D1239" s="4" t="s">
        <v>597</v>
      </c>
      <c r="E1239" s="4" t="s">
        <v>90</v>
      </c>
      <c r="F1239" s="4">
        <v>0</v>
      </c>
      <c r="G1239" s="4">
        <v>0</v>
      </c>
      <c r="H1239" s="4">
        <v>13</v>
      </c>
      <c r="I1239">
        <f t="shared" si="190"/>
        <v>13</v>
      </c>
      <c r="J1239">
        <f t="shared" si="191"/>
        <v>0</v>
      </c>
      <c r="K1239">
        <f t="shared" si="192"/>
        <v>0</v>
      </c>
      <c r="L1239">
        <f t="shared" si="193"/>
        <v>1</v>
      </c>
      <c r="M1239">
        <f>I1239*Diccionario!$B$36</f>
        <v>2.8860254901960782E-2</v>
      </c>
      <c r="N1239">
        <f>M1239*Diccionario!$B$37</f>
        <v>2.9148857450980391E-3</v>
      </c>
      <c r="O1239">
        <f>N1239*Diccionario!$B$38</f>
        <v>4.3723286176470584E-4</v>
      </c>
      <c r="P1239">
        <f>O1239*Diccionario!$B$39</f>
        <v>3.9350957558823528E-4</v>
      </c>
      <c r="Q1239">
        <f>P1239*Diccionario!$B$40</f>
        <v>1.5740383023529411E-4</v>
      </c>
      <c r="R1239">
        <f>Q1239*Diccionario!$B$41</f>
        <v>1.0231248965294118E-4</v>
      </c>
      <c r="S1239">
        <f t="shared" si="194"/>
        <v>1.0231248965294118E-4</v>
      </c>
      <c r="T1239">
        <f>I1239*Diccionario!$B$36</f>
        <v>2.8860254901960782E-2</v>
      </c>
      <c r="U1239">
        <f>T1239*Diccionario!$B$42</f>
        <v>2.9148857450980391E-3</v>
      </c>
      <c r="V1239">
        <f>U1239*Diccionario!$B$43</f>
        <v>2.477652883333333E-3</v>
      </c>
      <c r="W1239">
        <f>V1239*Diccionario!$B$44</f>
        <v>4.7075404783333325E-4</v>
      </c>
      <c r="X1239">
        <f>W1239*Diccionario!$B$45</f>
        <v>1.8359407865499997E-4</v>
      </c>
      <c r="Y1239">
        <f>X1239*Diccionario!$B$46</f>
        <v>1.6339873000294997E-4</v>
      </c>
      <c r="Z1239">
        <f>Y1239*Diccionario!$B$47</f>
        <v>6.0457530101091489E-5</v>
      </c>
      <c r="AA1239">
        <f>Z1239*Diccionario!$B$48</f>
        <v>6.0457530101091489E-5</v>
      </c>
      <c r="AB1239">
        <f>AA1239*Diccionario!$B$49</f>
        <v>4.534314757581862E-5</v>
      </c>
      <c r="AC1239">
        <f t="shared" si="195"/>
        <v>4.534314757581862E-5</v>
      </c>
      <c r="AD1239">
        <f t="shared" si="196"/>
        <v>1.4765563722875978E-4</v>
      </c>
      <c r="AE1239">
        <f t="shared" si="197"/>
        <v>2.4743643481707771E-7</v>
      </c>
      <c r="AF1239" t="e">
        <f ca="1">IF(AD1239="","",_xludf.RANK.EQ(AD1239,$AD$2:$AD$5513,0))</f>
        <v>#NAME?</v>
      </c>
      <c r="AH1239" t="str">
        <f t="shared" si="198"/>
        <v>Baja</v>
      </c>
      <c r="AI1239" t="s">
        <v>153</v>
      </c>
      <c r="AJ1239" t="str">
        <f>IFERROR(VLOOKUP(B1239,Maestro_Regionales!$A$2:$B$35,2,FALSE),"Otras zonas")</f>
        <v>Centro</v>
      </c>
      <c r="AK1239" t="str">
        <f t="shared" si="199"/>
        <v>REGIMEN DE EXCEPCION | Centro</v>
      </c>
    </row>
    <row r="1240" spans="1:37">
      <c r="A1240" s="4" t="s">
        <v>514</v>
      </c>
      <c r="B1240" s="4" t="s">
        <v>515</v>
      </c>
      <c r="C1240" s="4" t="s">
        <v>598</v>
      </c>
      <c r="D1240" s="4" t="s">
        <v>599</v>
      </c>
      <c r="E1240" s="4" t="s">
        <v>89</v>
      </c>
      <c r="F1240" s="4">
        <v>145</v>
      </c>
      <c r="G1240" s="4">
        <v>3233</v>
      </c>
      <c r="H1240" s="4">
        <v>0</v>
      </c>
      <c r="I1240">
        <f t="shared" si="190"/>
        <v>3378</v>
      </c>
      <c r="J1240">
        <f t="shared" si="191"/>
        <v>4.2924807578448784E-2</v>
      </c>
      <c r="K1240">
        <f t="shared" si="192"/>
        <v>0.95707519242155126</v>
      </c>
      <c r="L1240">
        <f t="shared" si="193"/>
        <v>0</v>
      </c>
      <c r="M1240">
        <f>I1240*Diccionario!$B$36</f>
        <v>7.4992262352941168</v>
      </c>
      <c r="N1240">
        <f>M1240*Diccionario!$B$37</f>
        <v>0.75742184976470583</v>
      </c>
      <c r="O1240">
        <f>N1240*Diccionario!$B$38</f>
        <v>0.11361327746470587</v>
      </c>
      <c r="P1240">
        <f>O1240*Diccionario!$B$39</f>
        <v>0.10225194971823529</v>
      </c>
      <c r="Q1240">
        <f>P1240*Diccionario!$B$40</f>
        <v>4.0900779887294118E-2</v>
      </c>
      <c r="R1240">
        <f>Q1240*Diccionario!$B$41</f>
        <v>2.6585506926741179E-2</v>
      </c>
      <c r="S1240">
        <f t="shared" si="194"/>
        <v>2.6585506926741179E-2</v>
      </c>
      <c r="T1240">
        <f>I1240*Diccionario!$B$36</f>
        <v>7.4992262352941168</v>
      </c>
      <c r="U1240">
        <f>T1240*Diccionario!$B$42</f>
        <v>0.75742184976470583</v>
      </c>
      <c r="V1240">
        <f>U1240*Diccionario!$B$43</f>
        <v>0.64380857229999999</v>
      </c>
      <c r="W1240">
        <f>V1240*Diccionario!$B$44</f>
        <v>0.12232362873700001</v>
      </c>
      <c r="X1240">
        <f>W1240*Diccionario!$B$45</f>
        <v>4.7706215207430007E-2</v>
      </c>
      <c r="Y1240">
        <f>X1240*Diccionario!$B$46</f>
        <v>4.2458531534612709E-2</v>
      </c>
      <c r="Z1240">
        <f>Y1240*Diccionario!$B$47</f>
        <v>1.5709656667806701E-2</v>
      </c>
      <c r="AA1240">
        <f>Z1240*Diccionario!$B$48</f>
        <v>1.5709656667806701E-2</v>
      </c>
      <c r="AB1240">
        <f>AA1240*Diccionario!$B$49</f>
        <v>1.1782242500855026E-2</v>
      </c>
      <c r="AC1240">
        <f t="shared" si="195"/>
        <v>1.1782242500855026E-2</v>
      </c>
      <c r="AD1240">
        <f t="shared" si="196"/>
        <v>3.8367749427596201E-2</v>
      </c>
      <c r="AE1240">
        <f t="shared" si="197"/>
        <v>6.4295405908622192E-5</v>
      </c>
      <c r="AF1240" t="e">
        <f ca="1">IF(AD1240="","",_xludf.RANK.EQ(AD1240,$AD$2:$AD$5513,0))</f>
        <v>#NAME?</v>
      </c>
      <c r="AH1240" t="str">
        <f t="shared" si="198"/>
        <v>Baja</v>
      </c>
      <c r="AI1240" t="s">
        <v>153</v>
      </c>
      <c r="AJ1240" t="str">
        <f>IFERROR(VLOOKUP(B1240,Maestro_Regionales!$A$2:$B$35,2,FALSE),"Otras zonas")</f>
        <v>Centro</v>
      </c>
      <c r="AK1240" t="str">
        <f t="shared" si="199"/>
        <v>PROTEGER EPS (ANTES CAJACOPI EPS) | Centro</v>
      </c>
    </row>
    <row r="1241" spans="1:37">
      <c r="A1241" s="4" t="s">
        <v>514</v>
      </c>
      <c r="B1241" s="4" t="s">
        <v>515</v>
      </c>
      <c r="C1241" s="4" t="s">
        <v>598</v>
      </c>
      <c r="D1241" s="4" t="s">
        <v>599</v>
      </c>
      <c r="E1241" s="4" t="s">
        <v>87</v>
      </c>
      <c r="F1241" s="4">
        <v>218</v>
      </c>
      <c r="G1241" s="4">
        <v>127</v>
      </c>
      <c r="H1241" s="4">
        <v>0</v>
      </c>
      <c r="I1241">
        <f t="shared" si="190"/>
        <v>345</v>
      </c>
      <c r="J1241">
        <f t="shared" si="191"/>
        <v>0.63188405797101455</v>
      </c>
      <c r="K1241">
        <f t="shared" si="192"/>
        <v>0.36811594202898551</v>
      </c>
      <c r="L1241">
        <f t="shared" si="193"/>
        <v>0</v>
      </c>
      <c r="M1241">
        <f>I1241*Diccionario!$B$36</f>
        <v>0.76590676470588226</v>
      </c>
      <c r="N1241">
        <f>M1241*Diccionario!$B$37</f>
        <v>7.735658323529411E-2</v>
      </c>
      <c r="O1241">
        <f>N1241*Diccionario!$B$38</f>
        <v>1.1603487485294117E-2</v>
      </c>
      <c r="P1241">
        <f>O1241*Diccionario!$B$39</f>
        <v>1.0443138736764706E-2</v>
      </c>
      <c r="Q1241">
        <f>P1241*Diccionario!$B$40</f>
        <v>4.1772554947058825E-3</v>
      </c>
      <c r="R1241">
        <f>Q1241*Diccionario!$B$41</f>
        <v>2.7152160715588239E-3</v>
      </c>
      <c r="S1241">
        <f t="shared" si="194"/>
        <v>2.7152160715588239E-3</v>
      </c>
      <c r="T1241">
        <f>I1241*Diccionario!$B$36</f>
        <v>0.76590676470588226</v>
      </c>
      <c r="U1241">
        <f>T1241*Diccionario!$B$42</f>
        <v>7.735658323529411E-2</v>
      </c>
      <c r="V1241">
        <f>U1241*Diccionario!$B$43</f>
        <v>6.575309574999999E-2</v>
      </c>
      <c r="W1241">
        <f>V1241*Diccionario!$B$44</f>
        <v>1.2493088192499998E-2</v>
      </c>
      <c r="X1241">
        <f>W1241*Diccionario!$B$45</f>
        <v>4.8723043950749997E-3</v>
      </c>
      <c r="Y1241">
        <f>X1241*Diccionario!$B$46</f>
        <v>4.3363509116167501E-3</v>
      </c>
      <c r="Z1241">
        <f>Y1241*Diccionario!$B$47</f>
        <v>1.6044498372981976E-3</v>
      </c>
      <c r="AA1241">
        <f>Z1241*Diccionario!$B$48</f>
        <v>1.6044498372981976E-3</v>
      </c>
      <c r="AB1241">
        <f>AA1241*Diccionario!$B$49</f>
        <v>1.2033373779736481E-3</v>
      </c>
      <c r="AC1241">
        <f t="shared" si="195"/>
        <v>1.2033373779736481E-3</v>
      </c>
      <c r="AD1241">
        <f t="shared" si="196"/>
        <v>3.918553449532472E-3</v>
      </c>
      <c r="AE1241">
        <f t="shared" si="197"/>
        <v>6.5665823086070631E-6</v>
      </c>
      <c r="AF1241" t="e">
        <f ca="1">IF(AD1241="","",_xludf.RANK.EQ(AD1241,$AD$2:$AD$5513,0))</f>
        <v>#NAME?</v>
      </c>
      <c r="AH1241" t="str">
        <f t="shared" si="198"/>
        <v>Baja</v>
      </c>
      <c r="AI1241" t="s">
        <v>153</v>
      </c>
      <c r="AJ1241" t="str">
        <f>IFERROR(VLOOKUP(B1241,Maestro_Regionales!$A$2:$B$35,2,FALSE),"Otras zonas")</f>
        <v>Centro</v>
      </c>
      <c r="AK1241" t="str">
        <f t="shared" si="199"/>
        <v>NUEVA EPS | Centro</v>
      </c>
    </row>
    <row r="1242" spans="1:37">
      <c r="A1242" s="4" t="s">
        <v>514</v>
      </c>
      <c r="B1242" s="4" t="s">
        <v>515</v>
      </c>
      <c r="C1242" s="4" t="s">
        <v>598</v>
      </c>
      <c r="D1242" s="4" t="s">
        <v>599</v>
      </c>
      <c r="E1242" s="4" t="s">
        <v>90</v>
      </c>
      <c r="F1242" s="4">
        <v>0</v>
      </c>
      <c r="G1242" s="4">
        <v>0</v>
      </c>
      <c r="H1242" s="4">
        <v>180</v>
      </c>
      <c r="I1242">
        <f t="shared" si="190"/>
        <v>180</v>
      </c>
      <c r="J1242">
        <f t="shared" si="191"/>
        <v>0</v>
      </c>
      <c r="K1242">
        <f t="shared" si="192"/>
        <v>0</v>
      </c>
      <c r="L1242">
        <f t="shared" si="193"/>
        <v>1</v>
      </c>
      <c r="M1242">
        <f>I1242*Diccionario!$B$36</f>
        <v>0.39960352941176469</v>
      </c>
      <c r="N1242">
        <f>M1242*Diccionario!$B$37</f>
        <v>4.0359956470588237E-2</v>
      </c>
      <c r="O1242">
        <f>N1242*Diccionario!$B$38</f>
        <v>6.0539934705882356E-3</v>
      </c>
      <c r="P1242">
        <f>O1242*Diccionario!$B$39</f>
        <v>5.4485941235294126E-3</v>
      </c>
      <c r="Q1242">
        <f>P1242*Diccionario!$B$40</f>
        <v>2.179437649411765E-3</v>
      </c>
      <c r="R1242">
        <f>Q1242*Diccionario!$B$41</f>
        <v>1.4166344721176472E-3</v>
      </c>
      <c r="S1242">
        <f t="shared" si="194"/>
        <v>1.4166344721176472E-3</v>
      </c>
      <c r="T1242">
        <f>I1242*Diccionario!$B$36</f>
        <v>0.39960352941176469</v>
      </c>
      <c r="U1242">
        <f>T1242*Diccionario!$B$42</f>
        <v>4.0359956470588237E-2</v>
      </c>
      <c r="V1242">
        <f>U1242*Diccionario!$B$43</f>
        <v>3.4305963000000002E-2</v>
      </c>
      <c r="W1242">
        <f>V1242*Diccionario!$B$44</f>
        <v>6.5181329700000007E-3</v>
      </c>
      <c r="X1242">
        <f>W1242*Diccionario!$B$45</f>
        <v>2.5420718583000004E-3</v>
      </c>
      <c r="Y1242">
        <f>X1242*Diccionario!$B$46</f>
        <v>2.2624439538870005E-3</v>
      </c>
      <c r="Z1242">
        <f>Y1242*Diccionario!$B$47</f>
        <v>8.3710426293819018E-4</v>
      </c>
      <c r="AA1242">
        <f>Z1242*Diccionario!$B$48</f>
        <v>8.3710426293819018E-4</v>
      </c>
      <c r="AB1242">
        <f>AA1242*Diccionario!$B$49</f>
        <v>6.2782819720364261E-4</v>
      </c>
      <c r="AC1242">
        <f t="shared" si="195"/>
        <v>6.2782819720364261E-4</v>
      </c>
      <c r="AD1242">
        <f t="shared" si="196"/>
        <v>2.0444626693212897E-3</v>
      </c>
      <c r="AE1242">
        <f t="shared" si="197"/>
        <v>3.4260429436210767E-6</v>
      </c>
      <c r="AF1242" t="e">
        <f ca="1">IF(AD1242="","",_xludf.RANK.EQ(AD1242,$AD$2:$AD$5513,0))</f>
        <v>#NAME?</v>
      </c>
      <c r="AH1242" t="str">
        <f t="shared" si="198"/>
        <v>Baja</v>
      </c>
      <c r="AI1242" t="s">
        <v>153</v>
      </c>
      <c r="AJ1242" t="str">
        <f>IFERROR(VLOOKUP(B1242,Maestro_Regionales!$A$2:$B$35,2,FALSE),"Otras zonas")</f>
        <v>Centro</v>
      </c>
      <c r="AK1242" t="str">
        <f t="shared" si="199"/>
        <v>REGIMEN DE EXCEPCION | Centro</v>
      </c>
    </row>
    <row r="1243" spans="1:37">
      <c r="A1243" s="4" t="s">
        <v>514</v>
      </c>
      <c r="B1243" s="4" t="s">
        <v>515</v>
      </c>
      <c r="C1243" s="4" t="s">
        <v>600</v>
      </c>
      <c r="D1243" s="4" t="s">
        <v>601</v>
      </c>
      <c r="E1243" s="4" t="s">
        <v>87</v>
      </c>
      <c r="F1243" s="4">
        <v>420</v>
      </c>
      <c r="G1243" s="4">
        <v>941</v>
      </c>
      <c r="H1243" s="4">
        <v>0</v>
      </c>
      <c r="I1243">
        <f t="shared" si="190"/>
        <v>1361</v>
      </c>
      <c r="J1243">
        <f t="shared" si="191"/>
        <v>0.30859662013225569</v>
      </c>
      <c r="K1243">
        <f t="shared" si="192"/>
        <v>0.69140337986774436</v>
      </c>
      <c r="L1243">
        <f t="shared" si="193"/>
        <v>0</v>
      </c>
      <c r="M1243">
        <f>I1243*Diccionario!$B$36</f>
        <v>3.0214466862745097</v>
      </c>
      <c r="N1243">
        <f>M1243*Diccionario!$B$37</f>
        <v>0.30516611531372551</v>
      </c>
      <c r="O1243">
        <f>N1243*Diccionario!$B$38</f>
        <v>4.5774917297058827E-2</v>
      </c>
      <c r="P1243">
        <f>O1243*Diccionario!$B$39</f>
        <v>4.1197425567352945E-2</v>
      </c>
      <c r="Q1243">
        <f>P1243*Diccionario!$B$40</f>
        <v>1.647897022694118E-2</v>
      </c>
      <c r="R1243">
        <f>Q1243*Diccionario!$B$41</f>
        <v>1.0711330647511768E-2</v>
      </c>
      <c r="S1243">
        <f t="shared" si="194"/>
        <v>1.0711330647511768E-2</v>
      </c>
      <c r="T1243">
        <f>I1243*Diccionario!$B$36</f>
        <v>3.0214466862745097</v>
      </c>
      <c r="U1243">
        <f>T1243*Diccionario!$B$42</f>
        <v>0.30516611531372551</v>
      </c>
      <c r="V1243">
        <f>U1243*Diccionario!$B$43</f>
        <v>0.25939119801666666</v>
      </c>
      <c r="W1243">
        <f>V1243*Diccionario!$B$44</f>
        <v>4.9284327623166667E-2</v>
      </c>
      <c r="X1243">
        <f>W1243*Diccionario!$B$45</f>
        <v>1.9220887773035E-2</v>
      </c>
      <c r="Y1243">
        <f>X1243*Diccionario!$B$46</f>
        <v>1.7106590118001148E-2</v>
      </c>
      <c r="Z1243">
        <f>Y1243*Diccionario!$B$47</f>
        <v>6.3294383436604245E-3</v>
      </c>
      <c r="AA1243">
        <f>Z1243*Diccionario!$B$48</f>
        <v>6.3294383436604245E-3</v>
      </c>
      <c r="AB1243">
        <f>AA1243*Diccionario!$B$49</f>
        <v>4.7470787577453179E-3</v>
      </c>
      <c r="AC1243">
        <f t="shared" si="195"/>
        <v>4.7470787577453179E-3</v>
      </c>
      <c r="AD1243">
        <f t="shared" si="196"/>
        <v>1.5458409405257086E-2</v>
      </c>
      <c r="AE1243">
        <f t="shared" si="197"/>
        <v>2.5904691368157139E-5</v>
      </c>
      <c r="AF1243" t="e">
        <f ca="1">IF(AD1243="","",_xludf.RANK.EQ(AD1243,$AD$2:$AD$5513,0))</f>
        <v>#NAME?</v>
      </c>
      <c r="AH1243" t="str">
        <f t="shared" si="198"/>
        <v>Baja</v>
      </c>
      <c r="AI1243" t="s">
        <v>153</v>
      </c>
      <c r="AJ1243" t="str">
        <f>IFERROR(VLOOKUP(B1243,Maestro_Regionales!$A$2:$B$35,2,FALSE),"Otras zonas")</f>
        <v>Centro</v>
      </c>
      <c r="AK1243" t="str">
        <f t="shared" si="199"/>
        <v>NUEVA EPS | Centro</v>
      </c>
    </row>
    <row r="1244" spans="1:37">
      <c r="A1244" s="4" t="s">
        <v>514</v>
      </c>
      <c r="B1244" s="4" t="s">
        <v>515</v>
      </c>
      <c r="C1244" s="4" t="s">
        <v>600</v>
      </c>
      <c r="D1244" s="4" t="s">
        <v>601</v>
      </c>
      <c r="E1244" s="4" t="s">
        <v>86</v>
      </c>
      <c r="F1244" s="4">
        <v>35</v>
      </c>
      <c r="G1244" s="4">
        <v>113</v>
      </c>
      <c r="H1244" s="4">
        <v>0</v>
      </c>
      <c r="I1244">
        <f t="shared" si="190"/>
        <v>148</v>
      </c>
      <c r="J1244">
        <f t="shared" si="191"/>
        <v>0.23648648648648649</v>
      </c>
      <c r="K1244">
        <f t="shared" si="192"/>
        <v>0.76351351351351349</v>
      </c>
      <c r="L1244">
        <f t="shared" si="193"/>
        <v>0</v>
      </c>
      <c r="M1244">
        <f>I1244*Diccionario!$B$36</f>
        <v>0.3285629019607843</v>
      </c>
      <c r="N1244">
        <f>M1244*Diccionario!$B$37</f>
        <v>3.3184853098039216E-2</v>
      </c>
      <c r="O1244">
        <f>N1244*Diccionario!$B$38</f>
        <v>4.9777279647058824E-3</v>
      </c>
      <c r="P1244">
        <f>O1244*Diccionario!$B$39</f>
        <v>4.4799551682352945E-3</v>
      </c>
      <c r="Q1244">
        <f>P1244*Diccionario!$B$40</f>
        <v>1.7919820672941179E-3</v>
      </c>
      <c r="R1244">
        <f>Q1244*Diccionario!$B$41</f>
        <v>1.1647883437411767E-3</v>
      </c>
      <c r="S1244">
        <f t="shared" si="194"/>
        <v>1.1647883437411767E-3</v>
      </c>
      <c r="T1244">
        <f>I1244*Diccionario!$B$36</f>
        <v>0.3285629019607843</v>
      </c>
      <c r="U1244">
        <f>T1244*Diccionario!$B$42</f>
        <v>3.3184853098039216E-2</v>
      </c>
      <c r="V1244">
        <f>U1244*Diccionario!$B$43</f>
        <v>2.8207125133333334E-2</v>
      </c>
      <c r="W1244">
        <f>V1244*Diccionario!$B$44</f>
        <v>5.3593537753333339E-3</v>
      </c>
      <c r="X1244">
        <f>W1244*Diccionario!$B$45</f>
        <v>2.0901479723800004E-3</v>
      </c>
      <c r="Y1244">
        <f>X1244*Diccionario!$B$46</f>
        <v>1.8602316954182004E-3</v>
      </c>
      <c r="Z1244">
        <f>Y1244*Diccionario!$B$47</f>
        <v>6.8828572730473419E-4</v>
      </c>
      <c r="AA1244">
        <f>Z1244*Diccionario!$B$48</f>
        <v>6.8828572730473419E-4</v>
      </c>
      <c r="AB1244">
        <f>AA1244*Diccionario!$B$49</f>
        <v>5.1621429547855067E-4</v>
      </c>
      <c r="AC1244">
        <f t="shared" si="195"/>
        <v>5.1621429547855067E-4</v>
      </c>
      <c r="AD1244">
        <f t="shared" si="196"/>
        <v>1.6810026392197275E-3</v>
      </c>
      <c r="AE1244">
        <f t="shared" si="197"/>
        <v>2.8169686425328856E-6</v>
      </c>
      <c r="AF1244" t="e">
        <f ca="1">IF(AD1244="","",_xludf.RANK.EQ(AD1244,$AD$2:$AD$5513,0))</f>
        <v>#NAME?</v>
      </c>
      <c r="AH1244" t="str">
        <f t="shared" si="198"/>
        <v>Baja</v>
      </c>
      <c r="AI1244" t="s">
        <v>153</v>
      </c>
      <c r="AJ1244" t="str">
        <f>IFERROR(VLOOKUP(B1244,Maestro_Regionales!$A$2:$B$35,2,FALSE),"Otras zonas")</f>
        <v>Centro</v>
      </c>
      <c r="AK1244" t="str">
        <f t="shared" si="199"/>
        <v>EPS SANITAS | Centro</v>
      </c>
    </row>
    <row r="1245" spans="1:37">
      <c r="A1245" s="4" t="s">
        <v>514</v>
      </c>
      <c r="B1245" s="4" t="s">
        <v>515</v>
      </c>
      <c r="C1245" s="4" t="s">
        <v>600</v>
      </c>
      <c r="D1245" s="4" t="s">
        <v>601</v>
      </c>
      <c r="E1245" s="4" t="s">
        <v>90</v>
      </c>
      <c r="F1245" s="4">
        <v>0</v>
      </c>
      <c r="G1245" s="4">
        <v>0</v>
      </c>
      <c r="H1245" s="4">
        <v>11</v>
      </c>
      <c r="I1245">
        <f t="shared" si="190"/>
        <v>11</v>
      </c>
      <c r="J1245">
        <f t="shared" si="191"/>
        <v>0</v>
      </c>
      <c r="K1245">
        <f t="shared" si="192"/>
        <v>0</v>
      </c>
      <c r="L1245">
        <f t="shared" si="193"/>
        <v>1</v>
      </c>
      <c r="M1245">
        <f>I1245*Diccionario!$B$36</f>
        <v>2.4420215686274508E-2</v>
      </c>
      <c r="N1245">
        <f>M1245*Diccionario!$B$37</f>
        <v>2.4664417843137253E-3</v>
      </c>
      <c r="O1245">
        <f>N1245*Diccionario!$B$38</f>
        <v>3.6996626764705876E-4</v>
      </c>
      <c r="P1245">
        <f>O1245*Diccionario!$B$39</f>
        <v>3.329696408823529E-4</v>
      </c>
      <c r="Q1245">
        <f>P1245*Diccionario!$B$40</f>
        <v>1.3318785635294117E-4</v>
      </c>
      <c r="R1245">
        <f>Q1245*Diccionario!$B$41</f>
        <v>8.6572106629411759E-5</v>
      </c>
      <c r="S1245">
        <f t="shared" si="194"/>
        <v>8.6572106629411759E-5</v>
      </c>
      <c r="T1245">
        <f>I1245*Diccionario!$B$36</f>
        <v>2.4420215686274508E-2</v>
      </c>
      <c r="U1245">
        <f>T1245*Diccionario!$B$42</f>
        <v>2.4664417843137253E-3</v>
      </c>
      <c r="V1245">
        <f>U1245*Diccionario!$B$43</f>
        <v>2.0964755166666665E-3</v>
      </c>
      <c r="W1245">
        <f>V1245*Diccionario!$B$44</f>
        <v>3.9833034816666663E-4</v>
      </c>
      <c r="X1245">
        <f>W1245*Diccionario!$B$45</f>
        <v>1.55348835785E-4</v>
      </c>
      <c r="Y1245">
        <f>X1245*Diccionario!$B$46</f>
        <v>1.3826046384865E-4</v>
      </c>
      <c r="Z1245">
        <f>Y1245*Diccionario!$B$47</f>
        <v>5.1156371624000496E-5</v>
      </c>
      <c r="AA1245">
        <f>Z1245*Diccionario!$B$48</f>
        <v>5.1156371624000496E-5</v>
      </c>
      <c r="AB1245">
        <f>AA1245*Diccionario!$B$49</f>
        <v>3.8367278718000374E-5</v>
      </c>
      <c r="AC1245">
        <f t="shared" si="195"/>
        <v>3.8367278718000374E-5</v>
      </c>
      <c r="AD1245">
        <f t="shared" si="196"/>
        <v>1.2493938534741215E-4</v>
      </c>
      <c r="AE1245">
        <f t="shared" si="197"/>
        <v>2.0936929099906577E-7</v>
      </c>
      <c r="AF1245" t="e">
        <f ca="1">IF(AD1245="","",_xludf.RANK.EQ(AD1245,$AD$2:$AD$5513,0))</f>
        <v>#NAME?</v>
      </c>
      <c r="AH1245" t="str">
        <f t="shared" si="198"/>
        <v>Baja</v>
      </c>
      <c r="AI1245" t="s">
        <v>153</v>
      </c>
      <c r="AJ1245" t="str">
        <f>IFERROR(VLOOKUP(B1245,Maestro_Regionales!$A$2:$B$35,2,FALSE),"Otras zonas")</f>
        <v>Centro</v>
      </c>
      <c r="AK1245" t="str">
        <f t="shared" si="199"/>
        <v>REGIMEN DE EXCEPCION | Centro</v>
      </c>
    </row>
    <row r="1246" spans="1:37">
      <c r="A1246" s="4" t="s">
        <v>514</v>
      </c>
      <c r="B1246" s="4" t="s">
        <v>515</v>
      </c>
      <c r="C1246" s="4" t="s">
        <v>600</v>
      </c>
      <c r="D1246" s="4" t="s">
        <v>601</v>
      </c>
      <c r="E1246" s="4" t="s">
        <v>89</v>
      </c>
      <c r="F1246" s="4">
        <v>0</v>
      </c>
      <c r="G1246" s="4">
        <v>1</v>
      </c>
      <c r="H1246" s="4">
        <v>0</v>
      </c>
      <c r="I1246">
        <f t="shared" si="190"/>
        <v>1</v>
      </c>
      <c r="J1246">
        <f t="shared" si="191"/>
        <v>0</v>
      </c>
      <c r="K1246">
        <f t="shared" si="192"/>
        <v>1</v>
      </c>
      <c r="L1246">
        <f t="shared" si="193"/>
        <v>0</v>
      </c>
      <c r="M1246">
        <f>I1246*Diccionario!$B$36</f>
        <v>2.2200196078431371E-3</v>
      </c>
      <c r="N1246">
        <f>M1246*Diccionario!$B$37</f>
        <v>2.2422198039215687E-4</v>
      </c>
      <c r="O1246">
        <f>N1246*Diccionario!$B$38</f>
        <v>3.3633297058823532E-5</v>
      </c>
      <c r="P1246">
        <f>O1246*Diccionario!$B$39</f>
        <v>3.026996735294118E-5</v>
      </c>
      <c r="Q1246">
        <f>P1246*Diccionario!$B$40</f>
        <v>1.2107986941176473E-5</v>
      </c>
      <c r="R1246">
        <f>Q1246*Diccionario!$B$41</f>
        <v>7.870191511764708E-6</v>
      </c>
      <c r="S1246">
        <f t="shared" si="194"/>
        <v>7.870191511764708E-6</v>
      </c>
      <c r="T1246">
        <f>I1246*Diccionario!$B$36</f>
        <v>2.2200196078431371E-3</v>
      </c>
      <c r="U1246">
        <f>T1246*Diccionario!$B$42</f>
        <v>2.2422198039215687E-4</v>
      </c>
      <c r="V1246">
        <f>U1246*Diccionario!$B$43</f>
        <v>1.9058868333333333E-4</v>
      </c>
      <c r="W1246">
        <f>V1246*Diccionario!$B$44</f>
        <v>3.6211849833333333E-5</v>
      </c>
      <c r="X1246">
        <f>W1246*Diccionario!$B$45</f>
        <v>1.4122621435000001E-5</v>
      </c>
      <c r="Y1246">
        <f>X1246*Diccionario!$B$46</f>
        <v>1.256913307715E-5</v>
      </c>
      <c r="Z1246">
        <f>Y1246*Diccionario!$B$47</f>
        <v>4.6505792385454997E-6</v>
      </c>
      <c r="AA1246">
        <f>Z1246*Diccionario!$B$48</f>
        <v>4.6505792385454997E-6</v>
      </c>
      <c r="AB1246">
        <f>AA1246*Diccionario!$B$49</f>
        <v>3.4879344289091247E-6</v>
      </c>
      <c r="AC1246">
        <f t="shared" si="195"/>
        <v>3.4879344289091247E-6</v>
      </c>
      <c r="AD1246">
        <f t="shared" si="196"/>
        <v>1.1358125940673833E-5</v>
      </c>
      <c r="AE1246">
        <f t="shared" si="197"/>
        <v>1.9033571909005983E-8</v>
      </c>
      <c r="AF1246" t="e">
        <f ca="1">IF(AD1246="","",_xludf.RANK.EQ(AD1246,$AD$2:$AD$5513,0))</f>
        <v>#NAME?</v>
      </c>
      <c r="AH1246" t="str">
        <f t="shared" si="198"/>
        <v>Baja</v>
      </c>
      <c r="AI1246" t="s">
        <v>153</v>
      </c>
      <c r="AJ1246" t="str">
        <f>IFERROR(VLOOKUP(B1246,Maestro_Regionales!$A$2:$B$35,2,FALSE),"Otras zonas")</f>
        <v>Centro</v>
      </c>
      <c r="AK1246" t="str">
        <f t="shared" si="199"/>
        <v>PROTEGER EPS (ANTES CAJACOPI EPS) | Centro</v>
      </c>
    </row>
    <row r="1247" spans="1:37">
      <c r="A1247" s="4" t="s">
        <v>514</v>
      </c>
      <c r="B1247" s="4" t="s">
        <v>515</v>
      </c>
      <c r="C1247" s="4" t="s">
        <v>602</v>
      </c>
      <c r="D1247" s="4" t="s">
        <v>603</v>
      </c>
      <c r="E1247" s="4" t="s">
        <v>87</v>
      </c>
      <c r="F1247" s="4">
        <v>608</v>
      </c>
      <c r="G1247" s="4">
        <v>4412</v>
      </c>
      <c r="H1247" s="4">
        <v>0</v>
      </c>
      <c r="I1247">
        <f t="shared" si="190"/>
        <v>5020</v>
      </c>
      <c r="J1247">
        <f t="shared" si="191"/>
        <v>0.12111553784860558</v>
      </c>
      <c r="K1247">
        <f t="shared" si="192"/>
        <v>0.87888446215139437</v>
      </c>
      <c r="L1247">
        <f t="shared" si="193"/>
        <v>0</v>
      </c>
      <c r="M1247">
        <f>I1247*Diccionario!$B$36</f>
        <v>11.144498431372549</v>
      </c>
      <c r="N1247">
        <f>M1247*Diccionario!$B$37</f>
        <v>1.1255943415686276</v>
      </c>
      <c r="O1247">
        <f>N1247*Diccionario!$B$38</f>
        <v>0.16883915123529414</v>
      </c>
      <c r="P1247">
        <f>O1247*Diccionario!$B$39</f>
        <v>0.15195523611176473</v>
      </c>
      <c r="Q1247">
        <f>P1247*Diccionario!$B$40</f>
        <v>6.0782094444705892E-2</v>
      </c>
      <c r="R1247">
        <f>Q1247*Diccionario!$B$41</f>
        <v>3.9508361389058833E-2</v>
      </c>
      <c r="S1247">
        <f t="shared" si="194"/>
        <v>3.9508361389058833E-2</v>
      </c>
      <c r="T1247">
        <f>I1247*Diccionario!$B$36</f>
        <v>11.144498431372549</v>
      </c>
      <c r="U1247">
        <f>T1247*Diccionario!$B$42</f>
        <v>1.1255943415686276</v>
      </c>
      <c r="V1247">
        <f>U1247*Diccionario!$B$43</f>
        <v>0.95675519033333345</v>
      </c>
      <c r="W1247">
        <f>V1247*Diccionario!$B$44</f>
        <v>0.18178348616333337</v>
      </c>
      <c r="X1247">
        <f>W1247*Diccionario!$B$45</f>
        <v>7.0895559603700017E-2</v>
      </c>
      <c r="Y1247">
        <f>X1247*Diccionario!$B$46</f>
        <v>6.309704804729302E-2</v>
      </c>
      <c r="Z1247">
        <f>Y1247*Diccionario!$B$47</f>
        <v>2.3345907777498415E-2</v>
      </c>
      <c r="AA1247">
        <f>Z1247*Diccionario!$B$48</f>
        <v>2.3345907777498415E-2</v>
      </c>
      <c r="AB1247">
        <f>AA1247*Diccionario!$B$49</f>
        <v>1.7509430833123812E-2</v>
      </c>
      <c r="AC1247">
        <f t="shared" si="195"/>
        <v>1.7509430833123812E-2</v>
      </c>
      <c r="AD1247">
        <f t="shared" si="196"/>
        <v>5.7017792222182645E-2</v>
      </c>
      <c r="AE1247">
        <f t="shared" si="197"/>
        <v>9.5548530983210038E-5</v>
      </c>
      <c r="AF1247" t="e">
        <f ca="1">IF(AD1247="","",_xludf.RANK.EQ(AD1247,$AD$2:$AD$5513,0))</f>
        <v>#NAME?</v>
      </c>
      <c r="AH1247" t="str">
        <f t="shared" si="198"/>
        <v>Baja</v>
      </c>
      <c r="AI1247" t="s">
        <v>153</v>
      </c>
      <c r="AJ1247" t="str">
        <f>IFERROR(VLOOKUP(B1247,Maestro_Regionales!$A$2:$B$35,2,FALSE),"Otras zonas")</f>
        <v>Centro</v>
      </c>
      <c r="AK1247" t="str">
        <f t="shared" si="199"/>
        <v>NUEVA EPS | Centro</v>
      </c>
    </row>
    <row r="1248" spans="1:37">
      <c r="A1248" s="4" t="s">
        <v>514</v>
      </c>
      <c r="B1248" s="4" t="s">
        <v>515</v>
      </c>
      <c r="C1248" s="4" t="s">
        <v>602</v>
      </c>
      <c r="D1248" s="4" t="s">
        <v>603</v>
      </c>
      <c r="E1248" s="4" t="s">
        <v>89</v>
      </c>
      <c r="F1248" s="4">
        <v>21</v>
      </c>
      <c r="G1248" s="4">
        <v>503</v>
      </c>
      <c r="H1248" s="4">
        <v>0</v>
      </c>
      <c r="I1248">
        <f t="shared" si="190"/>
        <v>524</v>
      </c>
      <c r="J1248">
        <f t="shared" si="191"/>
        <v>4.0076335877862593E-2</v>
      </c>
      <c r="K1248">
        <f t="shared" si="192"/>
        <v>0.95992366412213737</v>
      </c>
      <c r="L1248">
        <f t="shared" si="193"/>
        <v>0</v>
      </c>
      <c r="M1248">
        <f>I1248*Diccionario!$B$36</f>
        <v>1.1632902745098039</v>
      </c>
      <c r="N1248">
        <f>M1248*Diccionario!$B$37</f>
        <v>0.11749231772549021</v>
      </c>
      <c r="O1248">
        <f>N1248*Diccionario!$B$38</f>
        <v>1.7623847658823532E-2</v>
      </c>
      <c r="P1248">
        <f>O1248*Diccionario!$B$39</f>
        <v>1.5861462892941179E-2</v>
      </c>
      <c r="Q1248">
        <f>P1248*Diccionario!$B$40</f>
        <v>6.3445851571764722E-3</v>
      </c>
      <c r="R1248">
        <f>Q1248*Diccionario!$B$41</f>
        <v>4.1239803521647073E-3</v>
      </c>
      <c r="S1248">
        <f t="shared" si="194"/>
        <v>4.1239803521647073E-3</v>
      </c>
      <c r="T1248">
        <f>I1248*Diccionario!$B$36</f>
        <v>1.1632902745098039</v>
      </c>
      <c r="U1248">
        <f>T1248*Diccionario!$B$42</f>
        <v>0.11749231772549021</v>
      </c>
      <c r="V1248">
        <f>U1248*Diccionario!$B$43</f>
        <v>9.9868470066666673E-2</v>
      </c>
      <c r="W1248">
        <f>V1248*Diccionario!$B$44</f>
        <v>1.8975009312666668E-2</v>
      </c>
      <c r="X1248">
        <f>W1248*Diccionario!$B$45</f>
        <v>7.4002536319400011E-3</v>
      </c>
      <c r="Y1248">
        <f>X1248*Diccionario!$B$46</f>
        <v>6.5862257324266014E-3</v>
      </c>
      <c r="Z1248">
        <f>Y1248*Diccionario!$B$47</f>
        <v>2.4369035209978423E-3</v>
      </c>
      <c r="AA1248">
        <f>Z1248*Diccionario!$B$48</f>
        <v>2.4369035209978423E-3</v>
      </c>
      <c r="AB1248">
        <f>AA1248*Diccionario!$B$49</f>
        <v>1.8276776407483816E-3</v>
      </c>
      <c r="AC1248">
        <f t="shared" si="195"/>
        <v>1.8276776407483816E-3</v>
      </c>
      <c r="AD1248">
        <f t="shared" si="196"/>
        <v>5.9516579929130894E-3</v>
      </c>
      <c r="AE1248">
        <f t="shared" si="197"/>
        <v>9.9735916803191358E-6</v>
      </c>
      <c r="AF1248" t="e">
        <f ca="1">IF(AD1248="","",_xludf.RANK.EQ(AD1248,$AD$2:$AD$5513,0))</f>
        <v>#NAME?</v>
      </c>
      <c r="AH1248" t="str">
        <f t="shared" si="198"/>
        <v>Baja</v>
      </c>
      <c r="AI1248" t="s">
        <v>153</v>
      </c>
      <c r="AJ1248" t="str">
        <f>IFERROR(VLOOKUP(B1248,Maestro_Regionales!$A$2:$B$35,2,FALSE),"Otras zonas")</f>
        <v>Centro</v>
      </c>
      <c r="AK1248" t="str">
        <f t="shared" si="199"/>
        <v>PROTEGER EPS (ANTES CAJACOPI EPS) | Centro</v>
      </c>
    </row>
    <row r="1249" spans="1:37">
      <c r="A1249" s="4" t="s">
        <v>514</v>
      </c>
      <c r="B1249" s="4" t="s">
        <v>515</v>
      </c>
      <c r="C1249" s="4" t="s">
        <v>602</v>
      </c>
      <c r="D1249" s="4" t="s">
        <v>603</v>
      </c>
      <c r="E1249" s="4" t="s">
        <v>90</v>
      </c>
      <c r="F1249" s="4">
        <v>0</v>
      </c>
      <c r="G1249" s="4">
        <v>0</v>
      </c>
      <c r="H1249" s="4">
        <v>33</v>
      </c>
      <c r="I1249">
        <f t="shared" si="190"/>
        <v>33</v>
      </c>
      <c r="J1249">
        <f t="shared" si="191"/>
        <v>0</v>
      </c>
      <c r="K1249">
        <f t="shared" si="192"/>
        <v>0</v>
      </c>
      <c r="L1249">
        <f t="shared" si="193"/>
        <v>1</v>
      </c>
      <c r="M1249">
        <f>I1249*Diccionario!$B$36</f>
        <v>7.3260647058823528E-2</v>
      </c>
      <c r="N1249">
        <f>M1249*Diccionario!$B$37</f>
        <v>7.3993253529411772E-3</v>
      </c>
      <c r="O1249">
        <f>N1249*Diccionario!$B$38</f>
        <v>1.1098988029411764E-3</v>
      </c>
      <c r="P1249">
        <f>O1249*Diccionario!$B$39</f>
        <v>9.9890892264705876E-4</v>
      </c>
      <c r="Q1249">
        <f>P1249*Diccionario!$B$40</f>
        <v>3.9956356905882352E-4</v>
      </c>
      <c r="R1249">
        <f>Q1249*Diccionario!$B$41</f>
        <v>2.5971631988823532E-4</v>
      </c>
      <c r="S1249">
        <f t="shared" si="194"/>
        <v>2.5971631988823532E-4</v>
      </c>
      <c r="T1249">
        <f>I1249*Diccionario!$B$36</f>
        <v>7.3260647058823528E-2</v>
      </c>
      <c r="U1249">
        <f>T1249*Diccionario!$B$42</f>
        <v>7.3993253529411772E-3</v>
      </c>
      <c r="V1249">
        <f>U1249*Diccionario!$B$43</f>
        <v>6.2894265500000003E-3</v>
      </c>
      <c r="W1249">
        <f>V1249*Diccionario!$B$44</f>
        <v>1.1949910445000001E-3</v>
      </c>
      <c r="X1249">
        <f>W1249*Diccionario!$B$45</f>
        <v>4.6604650735500004E-4</v>
      </c>
      <c r="Y1249">
        <f>X1249*Diccionario!$B$46</f>
        <v>4.1478139154595004E-4</v>
      </c>
      <c r="Z1249">
        <f>Y1249*Diccionario!$B$47</f>
        <v>1.5346911487200152E-4</v>
      </c>
      <c r="AA1249">
        <f>Z1249*Diccionario!$B$48</f>
        <v>1.5346911487200152E-4</v>
      </c>
      <c r="AB1249">
        <f>AA1249*Diccionario!$B$49</f>
        <v>1.1510183615400115E-4</v>
      </c>
      <c r="AC1249">
        <f t="shared" si="195"/>
        <v>1.1510183615400115E-4</v>
      </c>
      <c r="AD1249">
        <f t="shared" si="196"/>
        <v>3.7481815604223649E-4</v>
      </c>
      <c r="AE1249">
        <f t="shared" si="197"/>
        <v>6.2810787299719742E-7</v>
      </c>
      <c r="AF1249" t="e">
        <f ca="1">IF(AD1249="","",_xludf.RANK.EQ(AD1249,$AD$2:$AD$5513,0))</f>
        <v>#NAME?</v>
      </c>
      <c r="AH1249" t="str">
        <f t="shared" si="198"/>
        <v>Baja</v>
      </c>
      <c r="AI1249" t="s">
        <v>153</v>
      </c>
      <c r="AJ1249" t="str">
        <f>IFERROR(VLOOKUP(B1249,Maestro_Regionales!$A$2:$B$35,2,FALSE),"Otras zonas")</f>
        <v>Centro</v>
      </c>
      <c r="AK1249" t="str">
        <f t="shared" si="199"/>
        <v>REGIMEN DE EXCEPCION | Centro</v>
      </c>
    </row>
    <row r="1250" spans="1:37">
      <c r="A1250" s="4" t="s">
        <v>514</v>
      </c>
      <c r="B1250" s="4" t="s">
        <v>515</v>
      </c>
      <c r="C1250" s="4" t="s">
        <v>602</v>
      </c>
      <c r="D1250" s="4" t="s">
        <v>603</v>
      </c>
      <c r="E1250" s="4" t="s">
        <v>88</v>
      </c>
      <c r="F1250" s="4">
        <v>1</v>
      </c>
      <c r="G1250" s="4">
        <v>0</v>
      </c>
      <c r="H1250" s="4">
        <v>0</v>
      </c>
      <c r="I1250">
        <f t="shared" si="190"/>
        <v>1</v>
      </c>
      <c r="J1250">
        <f t="shared" si="191"/>
        <v>1</v>
      </c>
      <c r="K1250">
        <f t="shared" si="192"/>
        <v>0</v>
      </c>
      <c r="L1250">
        <f t="shared" si="193"/>
        <v>0</v>
      </c>
      <c r="M1250">
        <f>I1250*Diccionario!$B$36</f>
        <v>2.2200196078431371E-3</v>
      </c>
      <c r="N1250">
        <f>M1250*Diccionario!$B$37</f>
        <v>2.2422198039215687E-4</v>
      </c>
      <c r="O1250">
        <f>N1250*Diccionario!$B$38</f>
        <v>3.3633297058823532E-5</v>
      </c>
      <c r="P1250">
        <f>O1250*Diccionario!$B$39</f>
        <v>3.026996735294118E-5</v>
      </c>
      <c r="Q1250">
        <f>P1250*Diccionario!$B$40</f>
        <v>1.2107986941176473E-5</v>
      </c>
      <c r="R1250">
        <f>Q1250*Diccionario!$B$41</f>
        <v>7.870191511764708E-6</v>
      </c>
      <c r="S1250">
        <f t="shared" si="194"/>
        <v>7.870191511764708E-6</v>
      </c>
      <c r="T1250">
        <f>I1250*Diccionario!$B$36</f>
        <v>2.2200196078431371E-3</v>
      </c>
      <c r="U1250">
        <f>T1250*Diccionario!$B$42</f>
        <v>2.2422198039215687E-4</v>
      </c>
      <c r="V1250">
        <f>U1250*Diccionario!$B$43</f>
        <v>1.9058868333333333E-4</v>
      </c>
      <c r="W1250">
        <f>V1250*Diccionario!$B$44</f>
        <v>3.6211849833333333E-5</v>
      </c>
      <c r="X1250">
        <f>W1250*Diccionario!$B$45</f>
        <v>1.4122621435000001E-5</v>
      </c>
      <c r="Y1250">
        <f>X1250*Diccionario!$B$46</f>
        <v>1.256913307715E-5</v>
      </c>
      <c r="Z1250">
        <f>Y1250*Diccionario!$B$47</f>
        <v>4.6505792385454997E-6</v>
      </c>
      <c r="AA1250">
        <f>Z1250*Diccionario!$B$48</f>
        <v>4.6505792385454997E-6</v>
      </c>
      <c r="AB1250">
        <f>AA1250*Diccionario!$B$49</f>
        <v>3.4879344289091247E-6</v>
      </c>
      <c r="AC1250">
        <f t="shared" si="195"/>
        <v>3.4879344289091247E-6</v>
      </c>
      <c r="AD1250">
        <f t="shared" si="196"/>
        <v>1.1358125940673833E-5</v>
      </c>
      <c r="AE1250">
        <f t="shared" si="197"/>
        <v>1.9033571909005983E-8</v>
      </c>
      <c r="AF1250" t="e">
        <f ca="1">IF(AD1250="","",_xludf.RANK.EQ(AD1250,$AD$2:$AD$5513,0))</f>
        <v>#NAME?</v>
      </c>
      <c r="AH1250" t="str">
        <f t="shared" si="198"/>
        <v>Baja</v>
      </c>
      <c r="AI1250" t="s">
        <v>153</v>
      </c>
      <c r="AJ1250" t="str">
        <f>IFERROR(VLOOKUP(B1250,Maestro_Regionales!$A$2:$B$35,2,FALSE),"Otras zonas")</f>
        <v>Centro</v>
      </c>
      <c r="AK1250" t="str">
        <f t="shared" si="199"/>
        <v>COOSALUD EPS | Centro</v>
      </c>
    </row>
    <row r="1251" spans="1:37">
      <c r="A1251" s="4" t="s">
        <v>514</v>
      </c>
      <c r="B1251" s="4" t="s">
        <v>515</v>
      </c>
      <c r="C1251" s="4" t="s">
        <v>604</v>
      </c>
      <c r="D1251" s="4" t="s">
        <v>286</v>
      </c>
      <c r="E1251" s="4" t="s">
        <v>87</v>
      </c>
      <c r="F1251" s="4">
        <v>502</v>
      </c>
      <c r="G1251" s="4">
        <v>1619</v>
      </c>
      <c r="H1251" s="4">
        <v>0</v>
      </c>
      <c r="I1251">
        <f t="shared" si="190"/>
        <v>2121</v>
      </c>
      <c r="J1251">
        <f t="shared" si="191"/>
        <v>0.23668081093823667</v>
      </c>
      <c r="K1251">
        <f t="shared" si="192"/>
        <v>0.76331918906176333</v>
      </c>
      <c r="L1251">
        <f t="shared" si="193"/>
        <v>0</v>
      </c>
      <c r="M1251">
        <f>I1251*Diccionario!$B$36</f>
        <v>4.7086615882352936</v>
      </c>
      <c r="N1251">
        <f>M1251*Diccionario!$B$37</f>
        <v>0.47557482041176469</v>
      </c>
      <c r="O1251">
        <f>N1251*Diccionario!$B$38</f>
        <v>7.1336223061764695E-2</v>
      </c>
      <c r="P1251">
        <f>O1251*Diccionario!$B$39</f>
        <v>6.4202600755588229E-2</v>
      </c>
      <c r="Q1251">
        <f>P1251*Diccionario!$B$40</f>
        <v>2.5681040302235295E-2</v>
      </c>
      <c r="R1251">
        <f>Q1251*Diccionario!$B$41</f>
        <v>1.6692676196452941E-2</v>
      </c>
      <c r="S1251">
        <f t="shared" si="194"/>
        <v>1.6692676196452941E-2</v>
      </c>
      <c r="T1251">
        <f>I1251*Diccionario!$B$36</f>
        <v>4.7086615882352936</v>
      </c>
      <c r="U1251">
        <f>T1251*Diccionario!$B$42</f>
        <v>0.47557482041176469</v>
      </c>
      <c r="V1251">
        <f>U1251*Diccionario!$B$43</f>
        <v>0.40423859734999995</v>
      </c>
      <c r="W1251">
        <f>V1251*Diccionario!$B$44</f>
        <v>7.6805333496499997E-2</v>
      </c>
      <c r="X1251">
        <f>W1251*Diccionario!$B$45</f>
        <v>2.9954080063635001E-2</v>
      </c>
      <c r="Y1251">
        <f>X1251*Diccionario!$B$46</f>
        <v>2.665913125663515E-2</v>
      </c>
      <c r="Z1251">
        <f>Y1251*Diccionario!$B$47</f>
        <v>9.8638785649550059E-3</v>
      </c>
      <c r="AA1251">
        <f>Z1251*Diccionario!$B$48</f>
        <v>9.8638785649550059E-3</v>
      </c>
      <c r="AB1251">
        <f>AA1251*Diccionario!$B$49</f>
        <v>7.3979089237162544E-3</v>
      </c>
      <c r="AC1251">
        <f t="shared" si="195"/>
        <v>7.3979089237162544E-3</v>
      </c>
      <c r="AD1251">
        <f t="shared" si="196"/>
        <v>2.4090585120169195E-2</v>
      </c>
      <c r="AE1251">
        <f t="shared" si="197"/>
        <v>4.0370206019001678E-5</v>
      </c>
      <c r="AF1251" t="e">
        <f ca="1">IF(AD1251="","",_xludf.RANK.EQ(AD1251,$AD$2:$AD$5513,0))</f>
        <v>#NAME?</v>
      </c>
      <c r="AH1251" t="str">
        <f t="shared" si="198"/>
        <v>Baja</v>
      </c>
      <c r="AI1251" t="s">
        <v>153</v>
      </c>
      <c r="AJ1251" t="str">
        <f>IFERROR(VLOOKUP(B1251,Maestro_Regionales!$A$2:$B$35,2,FALSE),"Otras zonas")</f>
        <v>Centro</v>
      </c>
      <c r="AK1251" t="str">
        <f t="shared" si="199"/>
        <v>NUEVA EPS | Centro</v>
      </c>
    </row>
    <row r="1252" spans="1:37">
      <c r="A1252" s="4" t="s">
        <v>514</v>
      </c>
      <c r="B1252" s="4" t="s">
        <v>515</v>
      </c>
      <c r="C1252" s="4" t="s">
        <v>604</v>
      </c>
      <c r="D1252" s="4" t="s">
        <v>286</v>
      </c>
      <c r="E1252" s="4" t="s">
        <v>89</v>
      </c>
      <c r="F1252" s="4">
        <v>45</v>
      </c>
      <c r="G1252" s="4">
        <v>1155</v>
      </c>
      <c r="H1252" s="4">
        <v>0</v>
      </c>
      <c r="I1252">
        <f t="shared" si="190"/>
        <v>1200</v>
      </c>
      <c r="J1252">
        <f t="shared" si="191"/>
        <v>3.7499999999999999E-2</v>
      </c>
      <c r="K1252">
        <f t="shared" si="192"/>
        <v>0.96250000000000002</v>
      </c>
      <c r="L1252">
        <f t="shared" si="193"/>
        <v>0</v>
      </c>
      <c r="M1252">
        <f>I1252*Diccionario!$B$36</f>
        <v>2.6640235294117645</v>
      </c>
      <c r="N1252">
        <f>M1252*Diccionario!$B$37</f>
        <v>0.26906637647058823</v>
      </c>
      <c r="O1252">
        <f>N1252*Diccionario!$B$38</f>
        <v>4.035995647058823E-2</v>
      </c>
      <c r="P1252">
        <f>O1252*Diccionario!$B$39</f>
        <v>3.6323960823529407E-2</v>
      </c>
      <c r="Q1252">
        <f>P1252*Diccionario!$B$40</f>
        <v>1.4529584329411763E-2</v>
      </c>
      <c r="R1252">
        <f>Q1252*Diccionario!$B$41</f>
        <v>9.4442298141176467E-3</v>
      </c>
      <c r="S1252">
        <f t="shared" si="194"/>
        <v>9.4442298141176467E-3</v>
      </c>
      <c r="T1252">
        <f>I1252*Diccionario!$B$36</f>
        <v>2.6640235294117645</v>
      </c>
      <c r="U1252">
        <f>T1252*Diccionario!$B$42</f>
        <v>0.26906637647058823</v>
      </c>
      <c r="V1252">
        <f>U1252*Diccionario!$B$43</f>
        <v>0.22870641999999999</v>
      </c>
      <c r="W1252">
        <f>V1252*Diccionario!$B$44</f>
        <v>4.3454219799999999E-2</v>
      </c>
      <c r="X1252">
        <f>W1252*Diccionario!$B$45</f>
        <v>1.6947145722000002E-2</v>
      </c>
      <c r="Y1252">
        <f>X1252*Diccionario!$B$46</f>
        <v>1.5082959692580002E-2</v>
      </c>
      <c r="Z1252">
        <f>Y1252*Diccionario!$B$47</f>
        <v>5.5806950862546008E-3</v>
      </c>
      <c r="AA1252">
        <f>Z1252*Diccionario!$B$48</f>
        <v>5.5806950862546008E-3</v>
      </c>
      <c r="AB1252">
        <f>AA1252*Diccionario!$B$49</f>
        <v>4.1855213146909506E-3</v>
      </c>
      <c r="AC1252">
        <f t="shared" si="195"/>
        <v>4.1855213146909506E-3</v>
      </c>
      <c r="AD1252">
        <f t="shared" si="196"/>
        <v>1.3629751128808598E-2</v>
      </c>
      <c r="AE1252">
        <f t="shared" si="197"/>
        <v>2.2840286290807177E-5</v>
      </c>
      <c r="AF1252" t="e">
        <f ca="1">IF(AD1252="","",_xludf.RANK.EQ(AD1252,$AD$2:$AD$5513,0))</f>
        <v>#NAME?</v>
      </c>
      <c r="AH1252" t="str">
        <f t="shared" si="198"/>
        <v>Baja</v>
      </c>
      <c r="AI1252" t="s">
        <v>153</v>
      </c>
      <c r="AJ1252" t="str">
        <f>IFERROR(VLOOKUP(B1252,Maestro_Regionales!$A$2:$B$35,2,FALSE),"Otras zonas")</f>
        <v>Centro</v>
      </c>
      <c r="AK1252" t="str">
        <f t="shared" si="199"/>
        <v>PROTEGER EPS (ANTES CAJACOPI EPS) | Centro</v>
      </c>
    </row>
    <row r="1253" spans="1:37">
      <c r="A1253" s="4" t="s">
        <v>514</v>
      </c>
      <c r="B1253" s="4" t="s">
        <v>515</v>
      </c>
      <c r="C1253" s="4" t="s">
        <v>604</v>
      </c>
      <c r="D1253" s="4" t="s">
        <v>286</v>
      </c>
      <c r="E1253" s="4" t="s">
        <v>90</v>
      </c>
      <c r="F1253" s="4">
        <v>0</v>
      </c>
      <c r="G1253" s="4">
        <v>0</v>
      </c>
      <c r="H1253" s="4">
        <v>48</v>
      </c>
      <c r="I1253">
        <f t="shared" si="190"/>
        <v>48</v>
      </c>
      <c r="J1253">
        <f t="shared" si="191"/>
        <v>0</v>
      </c>
      <c r="K1253">
        <f t="shared" si="192"/>
        <v>0</v>
      </c>
      <c r="L1253">
        <f t="shared" si="193"/>
        <v>1</v>
      </c>
      <c r="M1253">
        <f>I1253*Diccionario!$B$36</f>
        <v>0.10656094117647058</v>
      </c>
      <c r="N1253">
        <f>M1253*Diccionario!$B$37</f>
        <v>1.0762655058823529E-2</v>
      </c>
      <c r="O1253">
        <f>N1253*Diccionario!$B$38</f>
        <v>1.6143982588235292E-3</v>
      </c>
      <c r="P1253">
        <f>O1253*Diccionario!$B$39</f>
        <v>1.4529584329411763E-3</v>
      </c>
      <c r="Q1253">
        <f>P1253*Diccionario!$B$40</f>
        <v>5.811833731764705E-4</v>
      </c>
      <c r="R1253">
        <f>Q1253*Diccionario!$B$41</f>
        <v>3.7776919256470585E-4</v>
      </c>
      <c r="S1253">
        <f t="shared" si="194"/>
        <v>3.7776919256470585E-4</v>
      </c>
      <c r="T1253">
        <f>I1253*Diccionario!$B$36</f>
        <v>0.10656094117647058</v>
      </c>
      <c r="U1253">
        <f>T1253*Diccionario!$B$42</f>
        <v>1.0762655058823529E-2</v>
      </c>
      <c r="V1253">
        <f>U1253*Diccionario!$B$43</f>
        <v>9.148256799999999E-3</v>
      </c>
      <c r="W1253">
        <f>V1253*Diccionario!$B$44</f>
        <v>1.7381687919999999E-3</v>
      </c>
      <c r="X1253">
        <f>W1253*Diccionario!$B$45</f>
        <v>6.7788582887999993E-4</v>
      </c>
      <c r="Y1253">
        <f>X1253*Diccionario!$B$46</f>
        <v>6.0331838770319999E-4</v>
      </c>
      <c r="Z1253">
        <f>Y1253*Diccionario!$B$47</f>
        <v>2.2322780345018398E-4</v>
      </c>
      <c r="AA1253">
        <f>Z1253*Diccionario!$B$48</f>
        <v>2.2322780345018398E-4</v>
      </c>
      <c r="AB1253">
        <f>AA1253*Diccionario!$B$49</f>
        <v>1.6742085258763799E-4</v>
      </c>
      <c r="AC1253">
        <f t="shared" si="195"/>
        <v>1.6742085258763799E-4</v>
      </c>
      <c r="AD1253">
        <f t="shared" si="196"/>
        <v>5.4519004515234386E-4</v>
      </c>
      <c r="AE1253">
        <f t="shared" si="197"/>
        <v>9.1361145163228697E-7</v>
      </c>
      <c r="AF1253" t="e">
        <f ca="1">IF(AD1253="","",_xludf.RANK.EQ(AD1253,$AD$2:$AD$5513,0))</f>
        <v>#NAME?</v>
      </c>
      <c r="AH1253" t="str">
        <f t="shared" si="198"/>
        <v>Baja</v>
      </c>
      <c r="AI1253" t="s">
        <v>153</v>
      </c>
      <c r="AJ1253" t="str">
        <f>IFERROR(VLOOKUP(B1253,Maestro_Regionales!$A$2:$B$35,2,FALSE),"Otras zonas")</f>
        <v>Centro</v>
      </c>
      <c r="AK1253" t="str">
        <f t="shared" si="199"/>
        <v>REGIMEN DE EXCEPCION | Centro</v>
      </c>
    </row>
    <row r="1254" spans="1:37">
      <c r="A1254" s="4" t="s">
        <v>514</v>
      </c>
      <c r="B1254" s="4" t="s">
        <v>515</v>
      </c>
      <c r="C1254" s="4" t="s">
        <v>604</v>
      </c>
      <c r="D1254" s="4" t="s">
        <v>286</v>
      </c>
      <c r="E1254" s="4" t="s">
        <v>86</v>
      </c>
      <c r="F1254" s="4">
        <v>4</v>
      </c>
      <c r="G1254" s="4">
        <v>15</v>
      </c>
      <c r="H1254" s="4">
        <v>0</v>
      </c>
      <c r="I1254">
        <f t="shared" si="190"/>
        <v>19</v>
      </c>
      <c r="J1254">
        <f t="shared" si="191"/>
        <v>0.21052631578947367</v>
      </c>
      <c r="K1254">
        <f t="shared" si="192"/>
        <v>0.78947368421052633</v>
      </c>
      <c r="L1254">
        <f t="shared" si="193"/>
        <v>0</v>
      </c>
      <c r="M1254">
        <f>I1254*Diccionario!$B$36</f>
        <v>4.2180372549019601E-2</v>
      </c>
      <c r="N1254">
        <f>M1254*Diccionario!$B$37</f>
        <v>4.2602176274509802E-3</v>
      </c>
      <c r="O1254">
        <f>N1254*Diccionario!$B$38</f>
        <v>6.3903264411764701E-4</v>
      </c>
      <c r="P1254">
        <f>O1254*Diccionario!$B$39</f>
        <v>5.7512937970588237E-4</v>
      </c>
      <c r="Q1254">
        <f>P1254*Diccionario!$B$40</f>
        <v>2.3005175188235295E-4</v>
      </c>
      <c r="R1254">
        <f>Q1254*Diccionario!$B$41</f>
        <v>1.4953363872352942E-4</v>
      </c>
      <c r="S1254">
        <f t="shared" si="194"/>
        <v>1.4953363872352942E-4</v>
      </c>
      <c r="T1254">
        <f>I1254*Diccionario!$B$36</f>
        <v>4.2180372549019601E-2</v>
      </c>
      <c r="U1254">
        <f>T1254*Diccionario!$B$42</f>
        <v>4.2602176274509802E-3</v>
      </c>
      <c r="V1254">
        <f>U1254*Diccionario!$B$43</f>
        <v>3.6211849833333331E-3</v>
      </c>
      <c r="W1254">
        <f>V1254*Diccionario!$B$44</f>
        <v>6.8802514683333335E-4</v>
      </c>
      <c r="X1254">
        <f>W1254*Diccionario!$B$45</f>
        <v>2.68329807265E-4</v>
      </c>
      <c r="Y1254">
        <f>X1254*Diccionario!$B$46</f>
        <v>2.3881352846585001E-4</v>
      </c>
      <c r="Z1254">
        <f>Y1254*Diccionario!$B$47</f>
        <v>8.83610055323645E-5</v>
      </c>
      <c r="AA1254">
        <f>Z1254*Diccionario!$B$48</f>
        <v>8.83610055323645E-5</v>
      </c>
      <c r="AB1254">
        <f>AA1254*Diccionario!$B$49</f>
        <v>6.6270754149273372E-5</v>
      </c>
      <c r="AC1254">
        <f t="shared" si="195"/>
        <v>6.6270754149273372E-5</v>
      </c>
      <c r="AD1254">
        <f t="shared" si="196"/>
        <v>2.1580439287280281E-4</v>
      </c>
      <c r="AE1254">
        <f t="shared" si="197"/>
        <v>3.6163786627111364E-7</v>
      </c>
      <c r="AF1254" t="e">
        <f ca="1">IF(AD1254="","",_xludf.RANK.EQ(AD1254,$AD$2:$AD$5513,0))</f>
        <v>#NAME?</v>
      </c>
      <c r="AH1254" t="str">
        <f t="shared" si="198"/>
        <v>Baja</v>
      </c>
      <c r="AI1254" t="s">
        <v>153</v>
      </c>
      <c r="AJ1254" t="str">
        <f>IFERROR(VLOOKUP(B1254,Maestro_Regionales!$A$2:$B$35,2,FALSE),"Otras zonas")</f>
        <v>Centro</v>
      </c>
      <c r="AK1254" t="str">
        <f t="shared" si="199"/>
        <v>EPS SANITAS | Centro</v>
      </c>
    </row>
    <row r="1255" spans="1:37">
      <c r="A1255" s="4" t="s">
        <v>514</v>
      </c>
      <c r="B1255" s="4" t="s">
        <v>515</v>
      </c>
      <c r="C1255" s="4" t="s">
        <v>605</v>
      </c>
      <c r="D1255" s="4" t="s">
        <v>606</v>
      </c>
      <c r="E1255" s="4" t="s">
        <v>87</v>
      </c>
      <c r="F1255" s="4">
        <v>326</v>
      </c>
      <c r="G1255" s="4">
        <v>1091</v>
      </c>
      <c r="H1255" s="4">
        <v>0</v>
      </c>
      <c r="I1255">
        <f t="shared" si="190"/>
        <v>1417</v>
      </c>
      <c r="J1255">
        <f t="shared" si="191"/>
        <v>0.2300635144671842</v>
      </c>
      <c r="K1255">
        <f t="shared" si="192"/>
        <v>0.7699364855328158</v>
      </c>
      <c r="L1255">
        <f t="shared" si="193"/>
        <v>0</v>
      </c>
      <c r="M1255">
        <f>I1255*Diccionario!$B$36</f>
        <v>3.1457677843137253</v>
      </c>
      <c r="N1255">
        <f>M1255*Diccionario!$B$37</f>
        <v>0.3177225462156863</v>
      </c>
      <c r="O1255">
        <f>N1255*Diccionario!$B$38</f>
        <v>4.7658381932352945E-2</v>
      </c>
      <c r="P1255">
        <f>O1255*Diccionario!$B$39</f>
        <v>4.2892543739117654E-2</v>
      </c>
      <c r="Q1255">
        <f>P1255*Diccionario!$B$40</f>
        <v>1.7157017495647062E-2</v>
      </c>
      <c r="R1255">
        <f>Q1255*Diccionario!$B$41</f>
        <v>1.1152061372170591E-2</v>
      </c>
      <c r="S1255">
        <f t="shared" si="194"/>
        <v>1.1152061372170591E-2</v>
      </c>
      <c r="T1255">
        <f>I1255*Diccionario!$B$36</f>
        <v>3.1457677843137253</v>
      </c>
      <c r="U1255">
        <f>T1255*Diccionario!$B$42</f>
        <v>0.3177225462156863</v>
      </c>
      <c r="V1255">
        <f>U1255*Diccionario!$B$43</f>
        <v>0.27006416428333335</v>
      </c>
      <c r="W1255">
        <f>V1255*Diccionario!$B$44</f>
        <v>5.131219121383334E-2</v>
      </c>
      <c r="X1255">
        <f>W1255*Diccionario!$B$45</f>
        <v>2.0011754573395005E-2</v>
      </c>
      <c r="Y1255">
        <f>X1255*Diccionario!$B$46</f>
        <v>1.7810461570321554E-2</v>
      </c>
      <c r="Z1255">
        <f>Y1255*Diccionario!$B$47</f>
        <v>6.5898707810189746E-3</v>
      </c>
      <c r="AA1255">
        <f>Z1255*Diccionario!$B$48</f>
        <v>6.5898707810189746E-3</v>
      </c>
      <c r="AB1255">
        <f>AA1255*Diccionario!$B$49</f>
        <v>4.9424030857642305E-3</v>
      </c>
      <c r="AC1255">
        <f t="shared" si="195"/>
        <v>4.9424030857642305E-3</v>
      </c>
      <c r="AD1255">
        <f t="shared" si="196"/>
        <v>1.6094464457934821E-2</v>
      </c>
      <c r="AE1255">
        <f t="shared" si="197"/>
        <v>2.6970571395061475E-5</v>
      </c>
      <c r="AF1255" t="e">
        <f ca="1">IF(AD1255="","",_xludf.RANK.EQ(AD1255,$AD$2:$AD$5513,0))</f>
        <v>#NAME?</v>
      </c>
      <c r="AH1255" t="str">
        <f t="shared" si="198"/>
        <v>Baja</v>
      </c>
      <c r="AI1255" t="s">
        <v>153</v>
      </c>
      <c r="AJ1255" t="str">
        <f>IFERROR(VLOOKUP(B1255,Maestro_Regionales!$A$2:$B$35,2,FALSE),"Otras zonas")</f>
        <v>Centro</v>
      </c>
      <c r="AK1255" t="str">
        <f t="shared" si="199"/>
        <v>NUEVA EPS | Centro</v>
      </c>
    </row>
    <row r="1256" spans="1:37">
      <c r="A1256" s="4" t="s">
        <v>514</v>
      </c>
      <c r="B1256" s="4" t="s">
        <v>515</v>
      </c>
      <c r="C1256" s="4" t="s">
        <v>605</v>
      </c>
      <c r="D1256" s="4" t="s">
        <v>606</v>
      </c>
      <c r="E1256" s="4" t="s">
        <v>86</v>
      </c>
      <c r="F1256" s="4">
        <v>164</v>
      </c>
      <c r="G1256" s="4">
        <v>1176</v>
      </c>
      <c r="H1256" s="4">
        <v>0</v>
      </c>
      <c r="I1256">
        <f t="shared" si="190"/>
        <v>1340</v>
      </c>
      <c r="J1256">
        <f t="shared" si="191"/>
        <v>0.12238805970149254</v>
      </c>
      <c r="K1256">
        <f t="shared" si="192"/>
        <v>0.87761194029850742</v>
      </c>
      <c r="L1256">
        <f t="shared" si="193"/>
        <v>0</v>
      </c>
      <c r="M1256">
        <f>I1256*Diccionario!$B$36</f>
        <v>2.9748262745098035</v>
      </c>
      <c r="N1256">
        <f>M1256*Diccionario!$B$37</f>
        <v>0.30045745372549015</v>
      </c>
      <c r="O1256">
        <f>N1256*Diccionario!$B$38</f>
        <v>4.506861805882352E-2</v>
      </c>
      <c r="P1256">
        <f>O1256*Diccionario!$B$39</f>
        <v>4.0561756252941172E-2</v>
      </c>
      <c r="Q1256">
        <f>P1256*Diccionario!$B$40</f>
        <v>1.6224702501176469E-2</v>
      </c>
      <c r="R1256">
        <f>Q1256*Diccionario!$B$41</f>
        <v>1.0546056625764706E-2</v>
      </c>
      <c r="S1256">
        <f t="shared" si="194"/>
        <v>1.0546056625764706E-2</v>
      </c>
      <c r="T1256">
        <f>I1256*Diccionario!$B$36</f>
        <v>2.9748262745098035</v>
      </c>
      <c r="U1256">
        <f>T1256*Diccionario!$B$42</f>
        <v>0.30045745372549015</v>
      </c>
      <c r="V1256">
        <f>U1256*Diccionario!$B$43</f>
        <v>0.25538883566666665</v>
      </c>
      <c r="W1256">
        <f>V1256*Diccionario!$B$44</f>
        <v>4.8523878776666661E-2</v>
      </c>
      <c r="X1256">
        <f>W1256*Diccionario!$B$45</f>
        <v>1.8924312722899999E-2</v>
      </c>
      <c r="Y1256">
        <f>X1256*Diccionario!$B$46</f>
        <v>1.6842638323380999E-2</v>
      </c>
      <c r="Z1256">
        <f>Y1256*Diccionario!$B$47</f>
        <v>6.23177617965097E-3</v>
      </c>
      <c r="AA1256">
        <f>Z1256*Diccionario!$B$48</f>
        <v>6.23177617965097E-3</v>
      </c>
      <c r="AB1256">
        <f>AA1256*Diccionario!$B$49</f>
        <v>4.6738321347382277E-3</v>
      </c>
      <c r="AC1256">
        <f t="shared" si="195"/>
        <v>4.6738321347382277E-3</v>
      </c>
      <c r="AD1256">
        <f t="shared" si="196"/>
        <v>1.5219888760502932E-2</v>
      </c>
      <c r="AE1256">
        <f t="shared" si="197"/>
        <v>2.5504986358068009E-5</v>
      </c>
      <c r="AF1256" t="e">
        <f ca="1">IF(AD1256="","",_xludf.RANK.EQ(AD1256,$AD$2:$AD$5513,0))</f>
        <v>#NAME?</v>
      </c>
      <c r="AH1256" t="str">
        <f t="shared" si="198"/>
        <v>Baja</v>
      </c>
      <c r="AI1256" t="s">
        <v>153</v>
      </c>
      <c r="AJ1256" t="str">
        <f>IFERROR(VLOOKUP(B1256,Maestro_Regionales!$A$2:$B$35,2,FALSE),"Otras zonas")</f>
        <v>Centro</v>
      </c>
      <c r="AK1256" t="str">
        <f t="shared" si="199"/>
        <v>EPS SANITAS | Centro</v>
      </c>
    </row>
    <row r="1257" spans="1:37">
      <c r="A1257" s="4" t="s">
        <v>514</v>
      </c>
      <c r="B1257" s="4" t="s">
        <v>515</v>
      </c>
      <c r="C1257" s="4" t="s">
        <v>605</v>
      </c>
      <c r="D1257" s="4" t="s">
        <v>606</v>
      </c>
      <c r="E1257" s="4" t="s">
        <v>90</v>
      </c>
      <c r="F1257" s="4">
        <v>0</v>
      </c>
      <c r="G1257" s="4">
        <v>0</v>
      </c>
      <c r="H1257" s="4">
        <v>66</v>
      </c>
      <c r="I1257">
        <f t="shared" si="190"/>
        <v>66</v>
      </c>
      <c r="J1257">
        <f t="shared" si="191"/>
        <v>0</v>
      </c>
      <c r="K1257">
        <f t="shared" si="192"/>
        <v>0</v>
      </c>
      <c r="L1257">
        <f t="shared" si="193"/>
        <v>1</v>
      </c>
      <c r="M1257">
        <f>I1257*Diccionario!$B$36</f>
        <v>0.14652129411764706</v>
      </c>
      <c r="N1257">
        <f>M1257*Diccionario!$B$37</f>
        <v>1.4798650705882354E-2</v>
      </c>
      <c r="O1257">
        <f>N1257*Diccionario!$B$38</f>
        <v>2.2197976058823529E-3</v>
      </c>
      <c r="P1257">
        <f>O1257*Diccionario!$B$39</f>
        <v>1.9978178452941175E-3</v>
      </c>
      <c r="Q1257">
        <f>P1257*Diccionario!$B$40</f>
        <v>7.9912713811764705E-4</v>
      </c>
      <c r="R1257">
        <f>Q1257*Diccionario!$B$41</f>
        <v>5.1943263977647063E-4</v>
      </c>
      <c r="S1257">
        <f t="shared" si="194"/>
        <v>5.1943263977647063E-4</v>
      </c>
      <c r="T1257">
        <f>I1257*Diccionario!$B$36</f>
        <v>0.14652129411764706</v>
      </c>
      <c r="U1257">
        <f>T1257*Diccionario!$B$42</f>
        <v>1.4798650705882354E-2</v>
      </c>
      <c r="V1257">
        <f>U1257*Diccionario!$B$43</f>
        <v>1.2578853100000001E-2</v>
      </c>
      <c r="W1257">
        <f>V1257*Diccionario!$B$44</f>
        <v>2.3899820890000002E-3</v>
      </c>
      <c r="X1257">
        <f>W1257*Diccionario!$B$45</f>
        <v>9.3209301471000009E-4</v>
      </c>
      <c r="Y1257">
        <f>X1257*Diccionario!$B$46</f>
        <v>8.2956278309190008E-4</v>
      </c>
      <c r="Z1257">
        <f>Y1257*Diccionario!$B$47</f>
        <v>3.0693822974400305E-4</v>
      </c>
      <c r="AA1257">
        <f>Z1257*Diccionario!$B$48</f>
        <v>3.0693822974400305E-4</v>
      </c>
      <c r="AB1257">
        <f>AA1257*Diccionario!$B$49</f>
        <v>2.302036723080023E-4</v>
      </c>
      <c r="AC1257">
        <f t="shared" si="195"/>
        <v>2.302036723080023E-4</v>
      </c>
      <c r="AD1257">
        <f t="shared" si="196"/>
        <v>7.4963631208447299E-4</v>
      </c>
      <c r="AE1257">
        <f t="shared" si="197"/>
        <v>1.2562157459943948E-6</v>
      </c>
      <c r="AF1257" t="e">
        <f ca="1">IF(AD1257="","",_xludf.RANK.EQ(AD1257,$AD$2:$AD$5513,0))</f>
        <v>#NAME?</v>
      </c>
      <c r="AH1257" t="str">
        <f t="shared" si="198"/>
        <v>Baja</v>
      </c>
      <c r="AI1257" t="s">
        <v>153</v>
      </c>
      <c r="AJ1257" t="str">
        <f>IFERROR(VLOOKUP(B1257,Maestro_Regionales!$A$2:$B$35,2,FALSE),"Otras zonas")</f>
        <v>Centro</v>
      </c>
      <c r="AK1257" t="str">
        <f t="shared" si="199"/>
        <v>REGIMEN DE EXCEPCION | Centro</v>
      </c>
    </row>
    <row r="1258" spans="1:37">
      <c r="A1258" s="4" t="s">
        <v>514</v>
      </c>
      <c r="B1258" s="4" t="s">
        <v>515</v>
      </c>
      <c r="C1258" s="4" t="s">
        <v>605</v>
      </c>
      <c r="D1258" s="4" t="s">
        <v>606</v>
      </c>
      <c r="E1258" s="4" t="s">
        <v>89</v>
      </c>
      <c r="F1258" s="4">
        <v>1</v>
      </c>
      <c r="G1258" s="4">
        <v>0</v>
      </c>
      <c r="H1258" s="4">
        <v>0</v>
      </c>
      <c r="I1258">
        <f t="shared" si="190"/>
        <v>1</v>
      </c>
      <c r="J1258">
        <f t="shared" si="191"/>
        <v>1</v>
      </c>
      <c r="K1258">
        <f t="shared" si="192"/>
        <v>0</v>
      </c>
      <c r="L1258">
        <f t="shared" si="193"/>
        <v>0</v>
      </c>
      <c r="M1258">
        <f>I1258*Diccionario!$B$36</f>
        <v>2.2200196078431371E-3</v>
      </c>
      <c r="N1258">
        <f>M1258*Diccionario!$B$37</f>
        <v>2.2422198039215687E-4</v>
      </c>
      <c r="O1258">
        <f>N1258*Diccionario!$B$38</f>
        <v>3.3633297058823532E-5</v>
      </c>
      <c r="P1258">
        <f>O1258*Diccionario!$B$39</f>
        <v>3.026996735294118E-5</v>
      </c>
      <c r="Q1258">
        <f>P1258*Diccionario!$B$40</f>
        <v>1.2107986941176473E-5</v>
      </c>
      <c r="R1258">
        <f>Q1258*Diccionario!$B$41</f>
        <v>7.870191511764708E-6</v>
      </c>
      <c r="S1258">
        <f t="shared" si="194"/>
        <v>7.870191511764708E-6</v>
      </c>
      <c r="T1258">
        <f>I1258*Diccionario!$B$36</f>
        <v>2.2200196078431371E-3</v>
      </c>
      <c r="U1258">
        <f>T1258*Diccionario!$B$42</f>
        <v>2.2422198039215687E-4</v>
      </c>
      <c r="V1258">
        <f>U1258*Diccionario!$B$43</f>
        <v>1.9058868333333333E-4</v>
      </c>
      <c r="W1258">
        <f>V1258*Diccionario!$B$44</f>
        <v>3.6211849833333333E-5</v>
      </c>
      <c r="X1258">
        <f>W1258*Diccionario!$B$45</f>
        <v>1.4122621435000001E-5</v>
      </c>
      <c r="Y1258">
        <f>X1258*Diccionario!$B$46</f>
        <v>1.256913307715E-5</v>
      </c>
      <c r="Z1258">
        <f>Y1258*Diccionario!$B$47</f>
        <v>4.6505792385454997E-6</v>
      </c>
      <c r="AA1258">
        <f>Z1258*Diccionario!$B$48</f>
        <v>4.6505792385454997E-6</v>
      </c>
      <c r="AB1258">
        <f>AA1258*Diccionario!$B$49</f>
        <v>3.4879344289091247E-6</v>
      </c>
      <c r="AC1258">
        <f t="shared" si="195"/>
        <v>3.4879344289091247E-6</v>
      </c>
      <c r="AD1258">
        <f t="shared" si="196"/>
        <v>1.1358125940673833E-5</v>
      </c>
      <c r="AE1258">
        <f t="shared" si="197"/>
        <v>1.9033571909005983E-8</v>
      </c>
      <c r="AF1258" t="e">
        <f ca="1">IF(AD1258="","",_xludf.RANK.EQ(AD1258,$AD$2:$AD$5513,0))</f>
        <v>#NAME?</v>
      </c>
      <c r="AH1258" t="str">
        <f t="shared" si="198"/>
        <v>Baja</v>
      </c>
      <c r="AI1258" t="s">
        <v>153</v>
      </c>
      <c r="AJ1258" t="str">
        <f>IFERROR(VLOOKUP(B1258,Maestro_Regionales!$A$2:$B$35,2,FALSE),"Otras zonas")</f>
        <v>Centro</v>
      </c>
      <c r="AK1258" t="str">
        <f t="shared" si="199"/>
        <v>PROTEGER EPS (ANTES CAJACOPI EPS) | Centro</v>
      </c>
    </row>
    <row r="1259" spans="1:37">
      <c r="A1259" s="4" t="s">
        <v>514</v>
      </c>
      <c r="B1259" s="4" t="s">
        <v>515</v>
      </c>
      <c r="C1259" s="4" t="s">
        <v>607</v>
      </c>
      <c r="D1259" s="4" t="s">
        <v>608</v>
      </c>
      <c r="E1259" s="4" t="s">
        <v>87</v>
      </c>
      <c r="F1259" s="4">
        <v>158</v>
      </c>
      <c r="G1259" s="4">
        <v>1623</v>
      </c>
      <c r="H1259" s="4">
        <v>0</v>
      </c>
      <c r="I1259">
        <f t="shared" si="190"/>
        <v>1781</v>
      </c>
      <c r="J1259">
        <f t="shared" si="191"/>
        <v>8.8714205502526663E-2</v>
      </c>
      <c r="K1259">
        <f t="shared" si="192"/>
        <v>0.91128579449747338</v>
      </c>
      <c r="L1259">
        <f t="shared" si="193"/>
        <v>0</v>
      </c>
      <c r="M1259">
        <f>I1259*Diccionario!$B$36</f>
        <v>3.9538549215686269</v>
      </c>
      <c r="N1259">
        <f>M1259*Diccionario!$B$37</f>
        <v>0.39933934707843133</v>
      </c>
      <c r="O1259">
        <f>N1259*Diccionario!$B$38</f>
        <v>5.9900902061764696E-2</v>
      </c>
      <c r="P1259">
        <f>O1259*Diccionario!$B$39</f>
        <v>5.3910811855588228E-2</v>
      </c>
      <c r="Q1259">
        <f>P1259*Diccionario!$B$40</f>
        <v>2.1564324742235293E-2</v>
      </c>
      <c r="R1259">
        <f>Q1259*Diccionario!$B$41</f>
        <v>1.4016811082452941E-2</v>
      </c>
      <c r="S1259">
        <f t="shared" si="194"/>
        <v>1.4016811082452941E-2</v>
      </c>
      <c r="T1259">
        <f>I1259*Diccionario!$B$36</f>
        <v>3.9538549215686269</v>
      </c>
      <c r="U1259">
        <f>T1259*Diccionario!$B$42</f>
        <v>0.39933934707843133</v>
      </c>
      <c r="V1259">
        <f>U1259*Diccionario!$B$43</f>
        <v>0.33943844501666665</v>
      </c>
      <c r="W1259">
        <f>V1259*Diccionario!$B$44</f>
        <v>6.4493304553166667E-2</v>
      </c>
      <c r="X1259">
        <f>W1259*Diccionario!$B$45</f>
        <v>2.5152388775735002E-2</v>
      </c>
      <c r="Y1259">
        <f>X1259*Diccionario!$B$46</f>
        <v>2.2385626010404152E-2</v>
      </c>
      <c r="Z1259">
        <f>Y1259*Diccionario!$B$47</f>
        <v>8.2826816238495363E-3</v>
      </c>
      <c r="AA1259">
        <f>Z1259*Diccionario!$B$48</f>
        <v>8.2826816238495363E-3</v>
      </c>
      <c r="AB1259">
        <f>AA1259*Diccionario!$B$49</f>
        <v>6.2120112178871527E-3</v>
      </c>
      <c r="AC1259">
        <f t="shared" si="195"/>
        <v>6.2120112178871527E-3</v>
      </c>
      <c r="AD1259">
        <f t="shared" si="196"/>
        <v>2.0228822300340094E-2</v>
      </c>
      <c r="AE1259">
        <f t="shared" si="197"/>
        <v>3.3898791569939648E-5</v>
      </c>
      <c r="AF1259" t="e">
        <f ca="1">IF(AD1259="","",_xludf.RANK.EQ(AD1259,$AD$2:$AD$5513,0))</f>
        <v>#NAME?</v>
      </c>
      <c r="AH1259" t="str">
        <f t="shared" si="198"/>
        <v>Baja</v>
      </c>
      <c r="AI1259" t="s">
        <v>153</v>
      </c>
      <c r="AJ1259" t="str">
        <f>IFERROR(VLOOKUP(B1259,Maestro_Regionales!$A$2:$B$35,2,FALSE),"Otras zonas")</f>
        <v>Centro</v>
      </c>
      <c r="AK1259" t="str">
        <f t="shared" si="199"/>
        <v>NUEVA EPS | Centro</v>
      </c>
    </row>
    <row r="1260" spans="1:37">
      <c r="A1260" s="4" t="s">
        <v>514</v>
      </c>
      <c r="B1260" s="4" t="s">
        <v>515</v>
      </c>
      <c r="C1260" s="4" t="s">
        <v>607</v>
      </c>
      <c r="D1260" s="4" t="s">
        <v>608</v>
      </c>
      <c r="E1260" s="4" t="s">
        <v>89</v>
      </c>
      <c r="F1260" s="4">
        <v>2</v>
      </c>
      <c r="G1260" s="4">
        <v>55</v>
      </c>
      <c r="H1260" s="4">
        <v>0</v>
      </c>
      <c r="I1260">
        <f t="shared" si="190"/>
        <v>57</v>
      </c>
      <c r="J1260">
        <f t="shared" si="191"/>
        <v>3.5087719298245612E-2</v>
      </c>
      <c r="K1260">
        <f t="shared" si="192"/>
        <v>0.96491228070175439</v>
      </c>
      <c r="L1260">
        <f t="shared" si="193"/>
        <v>0</v>
      </c>
      <c r="M1260">
        <f>I1260*Diccionario!$B$36</f>
        <v>0.1265411176470588</v>
      </c>
      <c r="N1260">
        <f>M1260*Diccionario!$B$37</f>
        <v>1.2780652882352941E-2</v>
      </c>
      <c r="O1260">
        <f>N1260*Diccionario!$B$38</f>
        <v>1.9170979323529409E-3</v>
      </c>
      <c r="P1260">
        <f>O1260*Diccionario!$B$39</f>
        <v>1.7253881391176469E-3</v>
      </c>
      <c r="Q1260">
        <f>P1260*Diccionario!$B$40</f>
        <v>6.9015525564705877E-4</v>
      </c>
      <c r="R1260">
        <f>Q1260*Diccionario!$B$41</f>
        <v>4.4860091617058824E-4</v>
      </c>
      <c r="S1260">
        <f t="shared" si="194"/>
        <v>4.4860091617058824E-4</v>
      </c>
      <c r="T1260">
        <f>I1260*Diccionario!$B$36</f>
        <v>0.1265411176470588</v>
      </c>
      <c r="U1260">
        <f>T1260*Diccionario!$B$42</f>
        <v>1.2780652882352941E-2</v>
      </c>
      <c r="V1260">
        <f>U1260*Diccionario!$B$43</f>
        <v>1.086355495E-2</v>
      </c>
      <c r="W1260">
        <f>V1260*Diccionario!$B$44</f>
        <v>2.0640754405E-3</v>
      </c>
      <c r="X1260">
        <f>W1260*Diccionario!$B$45</f>
        <v>8.0498942179500006E-4</v>
      </c>
      <c r="Y1260">
        <f>X1260*Diccionario!$B$46</f>
        <v>7.1644058539755003E-4</v>
      </c>
      <c r="Z1260">
        <f>Y1260*Diccionario!$B$47</f>
        <v>2.6508301659709349E-4</v>
      </c>
      <c r="AA1260">
        <f>Z1260*Diccionario!$B$48</f>
        <v>2.6508301659709349E-4</v>
      </c>
      <c r="AB1260">
        <f>AA1260*Diccionario!$B$49</f>
        <v>1.9881226244782013E-4</v>
      </c>
      <c r="AC1260">
        <f t="shared" si="195"/>
        <v>1.9881226244782013E-4</v>
      </c>
      <c r="AD1260">
        <f t="shared" si="196"/>
        <v>6.4741317861840837E-4</v>
      </c>
      <c r="AE1260">
        <f t="shared" si="197"/>
        <v>1.0849135988133409E-6</v>
      </c>
      <c r="AF1260" t="e">
        <f ca="1">IF(AD1260="","",_xludf.RANK.EQ(AD1260,$AD$2:$AD$5513,0))</f>
        <v>#NAME?</v>
      </c>
      <c r="AH1260" t="str">
        <f t="shared" si="198"/>
        <v>Baja</v>
      </c>
      <c r="AI1260" t="s">
        <v>153</v>
      </c>
      <c r="AJ1260" t="str">
        <f>IFERROR(VLOOKUP(B1260,Maestro_Regionales!$A$2:$B$35,2,FALSE),"Otras zonas")</f>
        <v>Centro</v>
      </c>
      <c r="AK1260" t="str">
        <f t="shared" si="199"/>
        <v>PROTEGER EPS (ANTES CAJACOPI EPS) | Centro</v>
      </c>
    </row>
    <row r="1261" spans="1:37">
      <c r="A1261" s="4" t="s">
        <v>514</v>
      </c>
      <c r="B1261" s="4" t="s">
        <v>515</v>
      </c>
      <c r="C1261" s="4" t="s">
        <v>607</v>
      </c>
      <c r="D1261" s="4" t="s">
        <v>608</v>
      </c>
      <c r="E1261" s="4" t="s">
        <v>90</v>
      </c>
      <c r="F1261" s="4">
        <v>0</v>
      </c>
      <c r="G1261" s="4">
        <v>0</v>
      </c>
      <c r="H1261" s="4">
        <v>19</v>
      </c>
      <c r="I1261">
        <f t="shared" si="190"/>
        <v>19</v>
      </c>
      <c r="J1261">
        <f t="shared" si="191"/>
        <v>0</v>
      </c>
      <c r="K1261">
        <f t="shared" si="192"/>
        <v>0</v>
      </c>
      <c r="L1261">
        <f t="shared" si="193"/>
        <v>1</v>
      </c>
      <c r="M1261">
        <f>I1261*Diccionario!$B$36</f>
        <v>4.2180372549019601E-2</v>
      </c>
      <c r="N1261">
        <f>M1261*Diccionario!$B$37</f>
        <v>4.2602176274509802E-3</v>
      </c>
      <c r="O1261">
        <f>N1261*Diccionario!$B$38</f>
        <v>6.3903264411764701E-4</v>
      </c>
      <c r="P1261">
        <f>O1261*Diccionario!$B$39</f>
        <v>5.7512937970588237E-4</v>
      </c>
      <c r="Q1261">
        <f>P1261*Diccionario!$B$40</f>
        <v>2.3005175188235295E-4</v>
      </c>
      <c r="R1261">
        <f>Q1261*Diccionario!$B$41</f>
        <v>1.4953363872352942E-4</v>
      </c>
      <c r="S1261">
        <f t="shared" si="194"/>
        <v>1.4953363872352942E-4</v>
      </c>
      <c r="T1261">
        <f>I1261*Diccionario!$B$36</f>
        <v>4.2180372549019601E-2</v>
      </c>
      <c r="U1261">
        <f>T1261*Diccionario!$B$42</f>
        <v>4.2602176274509802E-3</v>
      </c>
      <c r="V1261">
        <f>U1261*Diccionario!$B$43</f>
        <v>3.6211849833333331E-3</v>
      </c>
      <c r="W1261">
        <f>V1261*Diccionario!$B$44</f>
        <v>6.8802514683333335E-4</v>
      </c>
      <c r="X1261">
        <f>W1261*Diccionario!$B$45</f>
        <v>2.68329807265E-4</v>
      </c>
      <c r="Y1261">
        <f>X1261*Diccionario!$B$46</f>
        <v>2.3881352846585001E-4</v>
      </c>
      <c r="Z1261">
        <f>Y1261*Diccionario!$B$47</f>
        <v>8.83610055323645E-5</v>
      </c>
      <c r="AA1261">
        <f>Z1261*Diccionario!$B$48</f>
        <v>8.83610055323645E-5</v>
      </c>
      <c r="AB1261">
        <f>AA1261*Diccionario!$B$49</f>
        <v>6.6270754149273372E-5</v>
      </c>
      <c r="AC1261">
        <f t="shared" si="195"/>
        <v>6.6270754149273372E-5</v>
      </c>
      <c r="AD1261">
        <f t="shared" si="196"/>
        <v>2.1580439287280281E-4</v>
      </c>
      <c r="AE1261">
        <f t="shared" si="197"/>
        <v>3.6163786627111364E-7</v>
      </c>
      <c r="AF1261" t="e">
        <f ca="1">IF(AD1261="","",_xludf.RANK.EQ(AD1261,$AD$2:$AD$5513,0))</f>
        <v>#NAME?</v>
      </c>
      <c r="AH1261" t="str">
        <f t="shared" si="198"/>
        <v>Baja</v>
      </c>
      <c r="AI1261" t="s">
        <v>153</v>
      </c>
      <c r="AJ1261" t="str">
        <f>IFERROR(VLOOKUP(B1261,Maestro_Regionales!$A$2:$B$35,2,FALSE),"Otras zonas")</f>
        <v>Centro</v>
      </c>
      <c r="AK1261" t="str">
        <f t="shared" si="199"/>
        <v>REGIMEN DE EXCEPCION | Centro</v>
      </c>
    </row>
    <row r="1262" spans="1:37">
      <c r="A1262" s="4" t="s">
        <v>514</v>
      </c>
      <c r="B1262" s="4" t="s">
        <v>515</v>
      </c>
      <c r="C1262" s="4" t="s">
        <v>609</v>
      </c>
      <c r="D1262" s="4" t="s">
        <v>610</v>
      </c>
      <c r="E1262" s="4" t="s">
        <v>88</v>
      </c>
      <c r="F1262" s="4">
        <v>81</v>
      </c>
      <c r="G1262" s="4">
        <v>779</v>
      </c>
      <c r="H1262" s="4">
        <v>0</v>
      </c>
      <c r="I1262">
        <f t="shared" si="190"/>
        <v>860</v>
      </c>
      <c r="J1262">
        <f t="shared" si="191"/>
        <v>9.4186046511627902E-2</v>
      </c>
      <c r="K1262">
        <f t="shared" si="192"/>
        <v>0.90581395348837213</v>
      </c>
      <c r="L1262">
        <f t="shared" si="193"/>
        <v>0</v>
      </c>
      <c r="M1262">
        <f>I1262*Diccionario!$B$36</f>
        <v>1.9092168627450978</v>
      </c>
      <c r="N1262">
        <f>M1262*Diccionario!$B$37</f>
        <v>0.1928309031372549</v>
      </c>
      <c r="O1262">
        <f>N1262*Diccionario!$B$38</f>
        <v>2.8924635470588232E-2</v>
      </c>
      <c r="P1262">
        <f>O1262*Diccionario!$B$39</f>
        <v>2.6032171923529409E-2</v>
      </c>
      <c r="Q1262">
        <f>P1262*Diccionario!$B$40</f>
        <v>1.0412868769411764E-2</v>
      </c>
      <c r="R1262">
        <f>Q1262*Diccionario!$B$41</f>
        <v>6.7683647001176468E-3</v>
      </c>
      <c r="S1262">
        <f t="shared" si="194"/>
        <v>6.7683647001176468E-3</v>
      </c>
      <c r="T1262">
        <f>I1262*Diccionario!$B$36</f>
        <v>1.9092168627450978</v>
      </c>
      <c r="U1262">
        <f>T1262*Diccionario!$B$42</f>
        <v>0.1928309031372549</v>
      </c>
      <c r="V1262">
        <f>U1262*Diccionario!$B$43</f>
        <v>0.16390626766666666</v>
      </c>
      <c r="W1262">
        <f>V1262*Diccionario!$B$44</f>
        <v>3.1142190856666665E-2</v>
      </c>
      <c r="X1262">
        <f>W1262*Diccionario!$B$45</f>
        <v>1.2145454434099999E-2</v>
      </c>
      <c r="Y1262">
        <f>X1262*Diccionario!$B$46</f>
        <v>1.0809454446348999E-2</v>
      </c>
      <c r="Z1262">
        <f>Y1262*Diccionario!$B$47</f>
        <v>3.9994981451491295E-3</v>
      </c>
      <c r="AA1262">
        <f>Z1262*Diccionario!$B$48</f>
        <v>3.9994981451491295E-3</v>
      </c>
      <c r="AB1262">
        <f>AA1262*Diccionario!$B$49</f>
        <v>2.9996236088618471E-3</v>
      </c>
      <c r="AC1262">
        <f t="shared" si="195"/>
        <v>2.9996236088618471E-3</v>
      </c>
      <c r="AD1262">
        <f t="shared" si="196"/>
        <v>9.7679883089794931E-3</v>
      </c>
      <c r="AE1262">
        <f t="shared" si="197"/>
        <v>1.636887184174514E-5</v>
      </c>
      <c r="AF1262" t="e">
        <f ca="1">IF(AD1262="","",_xludf.RANK.EQ(AD1262,$AD$2:$AD$5513,0))</f>
        <v>#NAME?</v>
      </c>
      <c r="AH1262" t="str">
        <f t="shared" si="198"/>
        <v>Baja</v>
      </c>
      <c r="AI1262" t="s">
        <v>153</v>
      </c>
      <c r="AJ1262" t="str">
        <f>IFERROR(VLOOKUP(B1262,Maestro_Regionales!$A$2:$B$35,2,FALSE),"Otras zonas")</f>
        <v>Centro</v>
      </c>
      <c r="AK1262" t="str">
        <f t="shared" si="199"/>
        <v>COOSALUD EPS | Centro</v>
      </c>
    </row>
    <row r="1263" spans="1:37">
      <c r="A1263" s="4" t="s">
        <v>514</v>
      </c>
      <c r="B1263" s="4" t="s">
        <v>515</v>
      </c>
      <c r="C1263" s="4" t="s">
        <v>609</v>
      </c>
      <c r="D1263" s="4" t="s">
        <v>610</v>
      </c>
      <c r="E1263" s="4" t="s">
        <v>87</v>
      </c>
      <c r="F1263" s="4">
        <v>14</v>
      </c>
      <c r="G1263" s="4">
        <v>17</v>
      </c>
      <c r="H1263" s="4">
        <v>0</v>
      </c>
      <c r="I1263">
        <f t="shared" si="190"/>
        <v>31</v>
      </c>
      <c r="J1263">
        <f t="shared" si="191"/>
        <v>0.45161290322580644</v>
      </c>
      <c r="K1263">
        <f t="shared" si="192"/>
        <v>0.54838709677419351</v>
      </c>
      <c r="L1263">
        <f t="shared" si="193"/>
        <v>0</v>
      </c>
      <c r="M1263">
        <f>I1263*Diccionario!$B$36</f>
        <v>6.8820607843137246E-2</v>
      </c>
      <c r="N1263">
        <f>M1263*Diccionario!$B$37</f>
        <v>6.9508813921568624E-3</v>
      </c>
      <c r="O1263">
        <f>N1263*Diccionario!$B$38</f>
        <v>1.0426322088235294E-3</v>
      </c>
      <c r="P1263">
        <f>O1263*Diccionario!$B$39</f>
        <v>9.3836898794117643E-4</v>
      </c>
      <c r="Q1263">
        <f>P1263*Diccionario!$B$40</f>
        <v>3.753475951764706E-4</v>
      </c>
      <c r="R1263">
        <f>Q1263*Diccionario!$B$41</f>
        <v>2.4397593686470591E-4</v>
      </c>
      <c r="S1263">
        <f t="shared" si="194"/>
        <v>2.4397593686470591E-4</v>
      </c>
      <c r="T1263">
        <f>I1263*Diccionario!$B$36</f>
        <v>6.8820607843137246E-2</v>
      </c>
      <c r="U1263">
        <f>T1263*Diccionario!$B$42</f>
        <v>6.9508813921568624E-3</v>
      </c>
      <c r="V1263">
        <f>U1263*Diccionario!$B$43</f>
        <v>5.9082491833333329E-3</v>
      </c>
      <c r="W1263">
        <f>V1263*Diccionario!$B$44</f>
        <v>1.1225673448333332E-3</v>
      </c>
      <c r="X1263">
        <f>W1263*Diccionario!$B$45</f>
        <v>4.3780126448499996E-4</v>
      </c>
      <c r="Y1263">
        <f>X1263*Diccionario!$B$46</f>
        <v>3.8964312539164998E-4</v>
      </c>
      <c r="Z1263">
        <f>Y1263*Diccionario!$B$47</f>
        <v>1.4416795639491048E-4</v>
      </c>
      <c r="AA1263">
        <f>Z1263*Diccionario!$B$48</f>
        <v>1.4416795639491048E-4</v>
      </c>
      <c r="AB1263">
        <f>AA1263*Diccionario!$B$49</f>
        <v>1.0812596729618286E-4</v>
      </c>
      <c r="AC1263">
        <f t="shared" si="195"/>
        <v>1.0812596729618286E-4</v>
      </c>
      <c r="AD1263">
        <f t="shared" si="196"/>
        <v>3.521019041608888E-4</v>
      </c>
      <c r="AE1263">
        <f t="shared" si="197"/>
        <v>5.9004072917918538E-7</v>
      </c>
      <c r="AF1263" t="e">
        <f ca="1">IF(AD1263="","",_xludf.RANK.EQ(AD1263,$AD$2:$AD$5513,0))</f>
        <v>#NAME?</v>
      </c>
      <c r="AH1263" t="str">
        <f t="shared" si="198"/>
        <v>Baja</v>
      </c>
      <c r="AI1263" t="s">
        <v>153</v>
      </c>
      <c r="AJ1263" t="str">
        <f>IFERROR(VLOOKUP(B1263,Maestro_Regionales!$A$2:$B$35,2,FALSE),"Otras zonas")</f>
        <v>Centro</v>
      </c>
      <c r="AK1263" t="str">
        <f t="shared" si="199"/>
        <v>NUEVA EPS | Centro</v>
      </c>
    </row>
    <row r="1264" spans="1:37">
      <c r="A1264" s="4" t="s">
        <v>514</v>
      </c>
      <c r="B1264" s="4" t="s">
        <v>515</v>
      </c>
      <c r="C1264" s="4" t="s">
        <v>609</v>
      </c>
      <c r="D1264" s="4" t="s">
        <v>610</v>
      </c>
      <c r="E1264" s="4" t="s">
        <v>90</v>
      </c>
      <c r="F1264" s="4">
        <v>0</v>
      </c>
      <c r="G1264" s="4">
        <v>0</v>
      </c>
      <c r="H1264" s="4">
        <v>25</v>
      </c>
      <c r="I1264">
        <f t="shared" si="190"/>
        <v>25</v>
      </c>
      <c r="J1264">
        <f t="shared" si="191"/>
        <v>0</v>
      </c>
      <c r="K1264">
        <f t="shared" si="192"/>
        <v>0</v>
      </c>
      <c r="L1264">
        <f t="shared" si="193"/>
        <v>1</v>
      </c>
      <c r="M1264">
        <f>I1264*Diccionario!$B$36</f>
        <v>5.5500490196078431E-2</v>
      </c>
      <c r="N1264">
        <f>M1264*Diccionario!$B$37</f>
        <v>5.6055495098039218E-3</v>
      </c>
      <c r="O1264">
        <f>N1264*Diccionario!$B$38</f>
        <v>8.4083242647058824E-4</v>
      </c>
      <c r="P1264">
        <f>O1264*Diccionario!$B$39</f>
        <v>7.5674918382352945E-4</v>
      </c>
      <c r="Q1264">
        <f>P1264*Diccionario!$B$40</f>
        <v>3.0269967352941179E-4</v>
      </c>
      <c r="R1264">
        <f>Q1264*Diccionario!$B$41</f>
        <v>1.9675478779411767E-4</v>
      </c>
      <c r="S1264">
        <f t="shared" si="194"/>
        <v>1.9675478779411767E-4</v>
      </c>
      <c r="T1264">
        <f>I1264*Diccionario!$B$36</f>
        <v>5.5500490196078431E-2</v>
      </c>
      <c r="U1264">
        <f>T1264*Diccionario!$B$42</f>
        <v>5.6055495098039218E-3</v>
      </c>
      <c r="V1264">
        <f>U1264*Diccionario!$B$43</f>
        <v>4.7647170833333332E-3</v>
      </c>
      <c r="W1264">
        <f>V1264*Diccionario!$B$44</f>
        <v>9.0529624583333328E-4</v>
      </c>
      <c r="X1264">
        <f>W1264*Diccionario!$B$45</f>
        <v>3.5306553587499998E-4</v>
      </c>
      <c r="Y1264">
        <f>X1264*Diccionario!$B$46</f>
        <v>3.1422832692874997E-4</v>
      </c>
      <c r="Z1264">
        <f>Y1264*Diccionario!$B$47</f>
        <v>1.1626448096363748E-4</v>
      </c>
      <c r="AA1264">
        <f>Z1264*Diccionario!$B$48</f>
        <v>1.1626448096363748E-4</v>
      </c>
      <c r="AB1264">
        <f>AA1264*Diccionario!$B$49</f>
        <v>8.719836072272811E-5</v>
      </c>
      <c r="AC1264">
        <f t="shared" si="195"/>
        <v>8.719836072272811E-5</v>
      </c>
      <c r="AD1264">
        <f t="shared" si="196"/>
        <v>2.8395314851684578E-4</v>
      </c>
      <c r="AE1264">
        <f t="shared" si="197"/>
        <v>4.7583929772514951E-7</v>
      </c>
      <c r="AF1264" t="e">
        <f ca="1">IF(AD1264="","",_xludf.RANK.EQ(AD1264,$AD$2:$AD$5513,0))</f>
        <v>#NAME?</v>
      </c>
      <c r="AH1264" t="str">
        <f t="shared" si="198"/>
        <v>Baja</v>
      </c>
      <c r="AI1264" t="s">
        <v>153</v>
      </c>
      <c r="AJ1264" t="str">
        <f>IFERROR(VLOOKUP(B1264,Maestro_Regionales!$A$2:$B$35,2,FALSE),"Otras zonas")</f>
        <v>Centro</v>
      </c>
      <c r="AK1264" t="str">
        <f t="shared" si="199"/>
        <v>REGIMEN DE EXCEPCION | Centro</v>
      </c>
    </row>
    <row r="1265" spans="1:37">
      <c r="A1265" s="4" t="s">
        <v>514</v>
      </c>
      <c r="B1265" s="4" t="s">
        <v>515</v>
      </c>
      <c r="C1265" s="4" t="s">
        <v>611</v>
      </c>
      <c r="D1265" s="4" t="s">
        <v>612</v>
      </c>
      <c r="E1265" s="4" t="s">
        <v>86</v>
      </c>
      <c r="F1265" s="4">
        <v>93</v>
      </c>
      <c r="G1265" s="4">
        <v>1305</v>
      </c>
      <c r="H1265" s="4">
        <v>0</v>
      </c>
      <c r="I1265">
        <f t="shared" si="190"/>
        <v>1398</v>
      </c>
      <c r="J1265">
        <f t="shared" si="191"/>
        <v>6.652360515021459E-2</v>
      </c>
      <c r="K1265">
        <f t="shared" si="192"/>
        <v>0.9334763948497854</v>
      </c>
      <c r="L1265">
        <f t="shared" si="193"/>
        <v>0</v>
      </c>
      <c r="M1265">
        <f>I1265*Diccionario!$B$36</f>
        <v>3.1035874117647055</v>
      </c>
      <c r="N1265">
        <f>M1265*Diccionario!$B$37</f>
        <v>0.31346232858823531</v>
      </c>
      <c r="O1265">
        <f>N1265*Diccionario!$B$38</f>
        <v>4.7019349288235292E-2</v>
      </c>
      <c r="P1265">
        <f>O1265*Diccionario!$B$39</f>
        <v>4.2317414359411762E-2</v>
      </c>
      <c r="Q1265">
        <f>P1265*Diccionario!$B$40</f>
        <v>1.6926965743764705E-2</v>
      </c>
      <c r="R1265">
        <f>Q1265*Diccionario!$B$41</f>
        <v>1.1002527733447058E-2</v>
      </c>
      <c r="S1265">
        <f t="shared" si="194"/>
        <v>1.1002527733447058E-2</v>
      </c>
      <c r="T1265">
        <f>I1265*Diccionario!$B$36</f>
        <v>3.1035874117647055</v>
      </c>
      <c r="U1265">
        <f>T1265*Diccionario!$B$42</f>
        <v>0.31346232858823531</v>
      </c>
      <c r="V1265">
        <f>U1265*Diccionario!$B$43</f>
        <v>0.26644297929999999</v>
      </c>
      <c r="W1265">
        <f>V1265*Diccionario!$B$44</f>
        <v>5.0624166067000001E-2</v>
      </c>
      <c r="X1265">
        <f>W1265*Diccionario!$B$45</f>
        <v>1.9743424766130002E-2</v>
      </c>
      <c r="Y1265">
        <f>X1265*Diccionario!$B$46</f>
        <v>1.7571648041855702E-2</v>
      </c>
      <c r="Z1265">
        <f>Y1265*Diccionario!$B$47</f>
        <v>6.5015097754866098E-3</v>
      </c>
      <c r="AA1265">
        <f>Z1265*Diccionario!$B$48</f>
        <v>6.5015097754866098E-3</v>
      </c>
      <c r="AB1265">
        <f>AA1265*Diccionario!$B$49</f>
        <v>4.8761323316149578E-3</v>
      </c>
      <c r="AC1265">
        <f t="shared" si="195"/>
        <v>4.8761323316149578E-3</v>
      </c>
      <c r="AD1265">
        <f t="shared" si="196"/>
        <v>1.5878660065062014E-2</v>
      </c>
      <c r="AE1265">
        <f t="shared" si="197"/>
        <v>2.6608933528790355E-5</v>
      </c>
      <c r="AF1265" t="e">
        <f ca="1">IF(AD1265="","",_xludf.RANK.EQ(AD1265,$AD$2:$AD$5513,0))</f>
        <v>#NAME?</v>
      </c>
      <c r="AH1265" t="str">
        <f t="shared" si="198"/>
        <v>Baja</v>
      </c>
      <c r="AI1265" t="s">
        <v>153</v>
      </c>
      <c r="AJ1265" t="str">
        <f>IFERROR(VLOOKUP(B1265,Maestro_Regionales!$A$2:$B$35,2,FALSE),"Otras zonas")</f>
        <v>Centro</v>
      </c>
      <c r="AK1265" t="str">
        <f t="shared" si="199"/>
        <v>EPS SANITAS | Centro</v>
      </c>
    </row>
    <row r="1266" spans="1:37">
      <c r="A1266" s="4" t="s">
        <v>514</v>
      </c>
      <c r="B1266" s="4" t="s">
        <v>515</v>
      </c>
      <c r="C1266" s="4" t="s">
        <v>611</v>
      </c>
      <c r="D1266" s="4" t="s">
        <v>612</v>
      </c>
      <c r="E1266" s="4" t="s">
        <v>87</v>
      </c>
      <c r="F1266" s="4">
        <v>171</v>
      </c>
      <c r="G1266" s="4">
        <v>195</v>
      </c>
      <c r="H1266" s="4">
        <v>0</v>
      </c>
      <c r="I1266">
        <f t="shared" si="190"/>
        <v>366</v>
      </c>
      <c r="J1266">
        <f t="shared" si="191"/>
        <v>0.46721311475409838</v>
      </c>
      <c r="K1266">
        <f t="shared" si="192"/>
        <v>0.53278688524590168</v>
      </c>
      <c r="L1266">
        <f t="shared" si="193"/>
        <v>0</v>
      </c>
      <c r="M1266">
        <f>I1266*Diccionario!$B$36</f>
        <v>0.81252717647058814</v>
      </c>
      <c r="N1266">
        <f>M1266*Diccionario!$B$37</f>
        <v>8.2065244823529407E-2</v>
      </c>
      <c r="O1266">
        <f>N1266*Diccionario!$B$38</f>
        <v>1.2309786723529411E-2</v>
      </c>
      <c r="P1266">
        <f>O1266*Diccionario!$B$39</f>
        <v>1.107880805117647E-2</v>
      </c>
      <c r="Q1266">
        <f>P1266*Diccionario!$B$40</f>
        <v>4.4315232204705885E-3</v>
      </c>
      <c r="R1266">
        <f>Q1266*Diccionario!$B$41</f>
        <v>2.8804900933058829E-3</v>
      </c>
      <c r="S1266">
        <f t="shared" si="194"/>
        <v>2.8804900933058829E-3</v>
      </c>
      <c r="T1266">
        <f>I1266*Diccionario!$B$36</f>
        <v>0.81252717647058814</v>
      </c>
      <c r="U1266">
        <f>T1266*Diccionario!$B$42</f>
        <v>8.2065244823529407E-2</v>
      </c>
      <c r="V1266">
        <f>U1266*Diccionario!$B$43</f>
        <v>6.9755458100000001E-2</v>
      </c>
      <c r="W1266">
        <f>V1266*Diccionario!$B$44</f>
        <v>1.3253537039E-2</v>
      </c>
      <c r="X1266">
        <f>W1266*Diccionario!$B$45</f>
        <v>5.1688794452100003E-3</v>
      </c>
      <c r="Y1266">
        <f>X1266*Diccionario!$B$46</f>
        <v>4.6003027062369002E-3</v>
      </c>
      <c r="Z1266">
        <f>Y1266*Diccionario!$B$47</f>
        <v>1.702112001307653E-3</v>
      </c>
      <c r="AA1266">
        <f>Z1266*Diccionario!$B$48</f>
        <v>1.702112001307653E-3</v>
      </c>
      <c r="AB1266">
        <f>AA1266*Diccionario!$B$49</f>
        <v>1.2765840009807397E-3</v>
      </c>
      <c r="AC1266">
        <f t="shared" si="195"/>
        <v>1.2765840009807397E-3</v>
      </c>
      <c r="AD1266">
        <f t="shared" si="196"/>
        <v>4.1570740942866221E-3</v>
      </c>
      <c r="AE1266">
        <f t="shared" si="197"/>
        <v>6.9662873186961879E-6</v>
      </c>
      <c r="AF1266" t="e">
        <f ca="1">IF(AD1266="","",_xludf.RANK.EQ(AD1266,$AD$2:$AD$5513,0))</f>
        <v>#NAME?</v>
      </c>
      <c r="AH1266" t="str">
        <f t="shared" si="198"/>
        <v>Baja</v>
      </c>
      <c r="AI1266" t="s">
        <v>153</v>
      </c>
      <c r="AJ1266" t="str">
        <f>IFERROR(VLOOKUP(B1266,Maestro_Regionales!$A$2:$B$35,2,FALSE),"Otras zonas")</f>
        <v>Centro</v>
      </c>
      <c r="AK1266" t="str">
        <f t="shared" si="199"/>
        <v>NUEVA EPS | Centro</v>
      </c>
    </row>
    <row r="1267" spans="1:37">
      <c r="A1267" s="4" t="s">
        <v>514</v>
      </c>
      <c r="B1267" s="4" t="s">
        <v>515</v>
      </c>
      <c r="C1267" s="4" t="s">
        <v>611</v>
      </c>
      <c r="D1267" s="4" t="s">
        <v>612</v>
      </c>
      <c r="E1267" s="4" t="s">
        <v>90</v>
      </c>
      <c r="F1267" s="4">
        <v>0</v>
      </c>
      <c r="G1267" s="4">
        <v>0</v>
      </c>
      <c r="H1267" s="4">
        <v>63</v>
      </c>
      <c r="I1267">
        <f t="shared" si="190"/>
        <v>63</v>
      </c>
      <c r="J1267">
        <f t="shared" si="191"/>
        <v>0</v>
      </c>
      <c r="K1267">
        <f t="shared" si="192"/>
        <v>0</v>
      </c>
      <c r="L1267">
        <f t="shared" si="193"/>
        <v>1</v>
      </c>
      <c r="M1267">
        <f>I1267*Diccionario!$B$36</f>
        <v>0.13986123529411765</v>
      </c>
      <c r="N1267">
        <f>M1267*Diccionario!$B$37</f>
        <v>1.4125984764705883E-2</v>
      </c>
      <c r="O1267">
        <f>N1267*Diccionario!$B$38</f>
        <v>2.1188977147058824E-3</v>
      </c>
      <c r="P1267">
        <f>O1267*Diccionario!$B$39</f>
        <v>1.9070079432352942E-3</v>
      </c>
      <c r="Q1267">
        <f>P1267*Diccionario!$B$40</f>
        <v>7.628031772941177E-4</v>
      </c>
      <c r="R1267">
        <f>Q1267*Diccionario!$B$41</f>
        <v>4.9582206524117654E-4</v>
      </c>
      <c r="S1267">
        <f t="shared" si="194"/>
        <v>4.9582206524117654E-4</v>
      </c>
      <c r="T1267">
        <f>I1267*Diccionario!$B$36</f>
        <v>0.13986123529411765</v>
      </c>
      <c r="U1267">
        <f>T1267*Diccionario!$B$42</f>
        <v>1.4125984764705883E-2</v>
      </c>
      <c r="V1267">
        <f>U1267*Diccionario!$B$43</f>
        <v>1.200708705E-2</v>
      </c>
      <c r="W1267">
        <f>V1267*Diccionario!$B$44</f>
        <v>2.2813465395000003E-3</v>
      </c>
      <c r="X1267">
        <f>W1267*Diccionario!$B$45</f>
        <v>8.8972515040500015E-4</v>
      </c>
      <c r="Y1267">
        <f>X1267*Diccionario!$B$46</f>
        <v>7.918553838604501E-4</v>
      </c>
      <c r="Z1267">
        <f>Y1267*Diccionario!$B$47</f>
        <v>2.9298649202836653E-4</v>
      </c>
      <c r="AA1267">
        <f>Z1267*Diccionario!$B$48</f>
        <v>2.9298649202836653E-4</v>
      </c>
      <c r="AB1267">
        <f>AA1267*Diccionario!$B$49</f>
        <v>2.1973986902127491E-4</v>
      </c>
      <c r="AC1267">
        <f t="shared" si="195"/>
        <v>2.1973986902127491E-4</v>
      </c>
      <c r="AD1267">
        <f t="shared" si="196"/>
        <v>7.1556193426245145E-4</v>
      </c>
      <c r="AE1267">
        <f t="shared" si="197"/>
        <v>1.1991150302673769E-6</v>
      </c>
      <c r="AF1267" t="e">
        <f ca="1">IF(AD1267="","",_xludf.RANK.EQ(AD1267,$AD$2:$AD$5513,0))</f>
        <v>#NAME?</v>
      </c>
      <c r="AH1267" t="str">
        <f t="shared" si="198"/>
        <v>Baja</v>
      </c>
      <c r="AI1267" t="s">
        <v>153</v>
      </c>
      <c r="AJ1267" t="str">
        <f>IFERROR(VLOOKUP(B1267,Maestro_Regionales!$A$2:$B$35,2,FALSE),"Otras zonas")</f>
        <v>Centro</v>
      </c>
      <c r="AK1267" t="str">
        <f t="shared" si="199"/>
        <v>REGIMEN DE EXCEPCION | Centro</v>
      </c>
    </row>
    <row r="1268" spans="1:37">
      <c r="A1268" s="4" t="s">
        <v>514</v>
      </c>
      <c r="B1268" s="4" t="s">
        <v>515</v>
      </c>
      <c r="C1268" s="4" t="s">
        <v>611</v>
      </c>
      <c r="D1268" s="4" t="s">
        <v>612</v>
      </c>
      <c r="E1268" s="4" t="s">
        <v>89</v>
      </c>
      <c r="F1268" s="4">
        <v>1</v>
      </c>
      <c r="G1268" s="4">
        <v>0</v>
      </c>
      <c r="H1268" s="4">
        <v>0</v>
      </c>
      <c r="I1268">
        <f t="shared" si="190"/>
        <v>1</v>
      </c>
      <c r="J1268">
        <f t="shared" si="191"/>
        <v>1</v>
      </c>
      <c r="K1268">
        <f t="shared" si="192"/>
        <v>0</v>
      </c>
      <c r="L1268">
        <f t="shared" si="193"/>
        <v>0</v>
      </c>
      <c r="M1268">
        <f>I1268*Diccionario!$B$36</f>
        <v>2.2200196078431371E-3</v>
      </c>
      <c r="N1268">
        <f>M1268*Diccionario!$B$37</f>
        <v>2.2422198039215687E-4</v>
      </c>
      <c r="O1268">
        <f>N1268*Diccionario!$B$38</f>
        <v>3.3633297058823532E-5</v>
      </c>
      <c r="P1268">
        <f>O1268*Diccionario!$B$39</f>
        <v>3.026996735294118E-5</v>
      </c>
      <c r="Q1268">
        <f>P1268*Diccionario!$B$40</f>
        <v>1.2107986941176473E-5</v>
      </c>
      <c r="R1268">
        <f>Q1268*Diccionario!$B$41</f>
        <v>7.870191511764708E-6</v>
      </c>
      <c r="S1268">
        <f t="shared" si="194"/>
        <v>7.870191511764708E-6</v>
      </c>
      <c r="T1268">
        <f>I1268*Diccionario!$B$36</f>
        <v>2.2200196078431371E-3</v>
      </c>
      <c r="U1268">
        <f>T1268*Diccionario!$B$42</f>
        <v>2.2422198039215687E-4</v>
      </c>
      <c r="V1268">
        <f>U1268*Diccionario!$B$43</f>
        <v>1.9058868333333333E-4</v>
      </c>
      <c r="W1268">
        <f>V1268*Diccionario!$B$44</f>
        <v>3.6211849833333333E-5</v>
      </c>
      <c r="X1268">
        <f>W1268*Diccionario!$B$45</f>
        <v>1.4122621435000001E-5</v>
      </c>
      <c r="Y1268">
        <f>X1268*Diccionario!$B$46</f>
        <v>1.256913307715E-5</v>
      </c>
      <c r="Z1268">
        <f>Y1268*Diccionario!$B$47</f>
        <v>4.6505792385454997E-6</v>
      </c>
      <c r="AA1268">
        <f>Z1268*Diccionario!$B$48</f>
        <v>4.6505792385454997E-6</v>
      </c>
      <c r="AB1268">
        <f>AA1268*Diccionario!$B$49</f>
        <v>3.4879344289091247E-6</v>
      </c>
      <c r="AC1268">
        <f t="shared" si="195"/>
        <v>3.4879344289091247E-6</v>
      </c>
      <c r="AD1268">
        <f t="shared" si="196"/>
        <v>1.1358125940673833E-5</v>
      </c>
      <c r="AE1268">
        <f t="shared" si="197"/>
        <v>1.9033571909005983E-8</v>
      </c>
      <c r="AF1268" t="e">
        <f ca="1">IF(AD1268="","",_xludf.RANK.EQ(AD1268,$AD$2:$AD$5513,0))</f>
        <v>#NAME?</v>
      </c>
      <c r="AH1268" t="str">
        <f t="shared" si="198"/>
        <v>Baja</v>
      </c>
      <c r="AI1268" t="s">
        <v>153</v>
      </c>
      <c r="AJ1268" t="str">
        <f>IFERROR(VLOOKUP(B1268,Maestro_Regionales!$A$2:$B$35,2,FALSE),"Otras zonas")</f>
        <v>Centro</v>
      </c>
      <c r="AK1268" t="str">
        <f t="shared" si="199"/>
        <v>PROTEGER EPS (ANTES CAJACOPI EPS) | Centro</v>
      </c>
    </row>
    <row r="1269" spans="1:37">
      <c r="A1269" s="4" t="s">
        <v>514</v>
      </c>
      <c r="B1269" s="4" t="s">
        <v>515</v>
      </c>
      <c r="C1269" s="4" t="s">
        <v>613</v>
      </c>
      <c r="D1269" s="4" t="s">
        <v>614</v>
      </c>
      <c r="E1269" s="4" t="s">
        <v>87</v>
      </c>
      <c r="F1269" s="4">
        <v>3550</v>
      </c>
      <c r="G1269" s="4">
        <v>6766</v>
      </c>
      <c r="H1269" s="4">
        <v>0</v>
      </c>
      <c r="I1269">
        <f t="shared" si="190"/>
        <v>10316</v>
      </c>
      <c r="J1269">
        <f t="shared" si="191"/>
        <v>0.34412563008918184</v>
      </c>
      <c r="K1269">
        <f t="shared" si="192"/>
        <v>0.65587436991081816</v>
      </c>
      <c r="L1269">
        <f t="shared" si="193"/>
        <v>0</v>
      </c>
      <c r="M1269">
        <f>I1269*Diccionario!$B$36</f>
        <v>22.901722274509801</v>
      </c>
      <c r="N1269">
        <f>M1269*Diccionario!$B$37</f>
        <v>2.31307394972549</v>
      </c>
      <c r="O1269">
        <f>N1269*Diccionario!$B$38</f>
        <v>0.34696109245882351</v>
      </c>
      <c r="P1269">
        <f>O1269*Diccionario!$B$39</f>
        <v>0.31226498321294116</v>
      </c>
      <c r="Q1269">
        <f>P1269*Diccionario!$B$40</f>
        <v>0.12490599328517647</v>
      </c>
      <c r="R1269">
        <f>Q1269*Diccionario!$B$41</f>
        <v>8.1188895635364716E-2</v>
      </c>
      <c r="S1269">
        <f t="shared" si="194"/>
        <v>8.1188895635364716E-2</v>
      </c>
      <c r="T1269">
        <f>I1269*Diccionario!$B$36</f>
        <v>22.901722274509801</v>
      </c>
      <c r="U1269">
        <f>T1269*Diccionario!$B$42</f>
        <v>2.31307394972549</v>
      </c>
      <c r="V1269">
        <f>U1269*Diccionario!$B$43</f>
        <v>1.9661128572666664</v>
      </c>
      <c r="W1269">
        <f>V1269*Diccionario!$B$44</f>
        <v>0.37356144288066662</v>
      </c>
      <c r="X1269">
        <f>W1269*Diccionario!$B$45</f>
        <v>0.14568896272345999</v>
      </c>
      <c r="Y1269">
        <f>X1269*Diccionario!$B$46</f>
        <v>0.1296631768238794</v>
      </c>
      <c r="Z1269">
        <f>Y1269*Diccionario!$B$47</f>
        <v>4.7975375424835376E-2</v>
      </c>
      <c r="AA1269">
        <f>Z1269*Diccionario!$B$48</f>
        <v>4.7975375424835376E-2</v>
      </c>
      <c r="AB1269">
        <f>AA1269*Diccionario!$B$49</f>
        <v>3.5981531568626532E-2</v>
      </c>
      <c r="AC1269">
        <f t="shared" si="195"/>
        <v>3.5981531568626532E-2</v>
      </c>
      <c r="AD1269">
        <f t="shared" si="196"/>
        <v>0.11717042720399125</v>
      </c>
      <c r="AE1269">
        <f t="shared" si="197"/>
        <v>1.9635032781330569E-4</v>
      </c>
      <c r="AF1269" t="e">
        <f ca="1">IF(AD1269="","",_xludf.RANK.EQ(AD1269,$AD$2:$AD$5513,0))</f>
        <v>#NAME?</v>
      </c>
      <c r="AH1269" t="str">
        <f t="shared" si="198"/>
        <v>Baja</v>
      </c>
      <c r="AI1269" t="s">
        <v>153</v>
      </c>
      <c r="AJ1269" t="str">
        <f>IFERROR(VLOOKUP(B1269,Maestro_Regionales!$A$2:$B$35,2,FALSE),"Otras zonas")</f>
        <v>Centro</v>
      </c>
      <c r="AK1269" t="str">
        <f t="shared" si="199"/>
        <v>NUEVA EPS | Centro</v>
      </c>
    </row>
    <row r="1270" spans="1:37">
      <c r="A1270" s="4" t="s">
        <v>514</v>
      </c>
      <c r="B1270" s="4" t="s">
        <v>515</v>
      </c>
      <c r="C1270" s="4" t="s">
        <v>613</v>
      </c>
      <c r="D1270" s="4" t="s">
        <v>614</v>
      </c>
      <c r="E1270" s="4" t="s">
        <v>91</v>
      </c>
      <c r="F1270" s="4">
        <v>2011</v>
      </c>
      <c r="G1270" s="4">
        <v>2558</v>
      </c>
      <c r="H1270" s="4">
        <v>0</v>
      </c>
      <c r="I1270">
        <f t="shared" si="190"/>
        <v>4569</v>
      </c>
      <c r="J1270">
        <f t="shared" si="191"/>
        <v>0.44014007441453273</v>
      </c>
      <c r="K1270">
        <f t="shared" si="192"/>
        <v>0.55985992558546727</v>
      </c>
      <c r="L1270">
        <f t="shared" si="193"/>
        <v>0</v>
      </c>
      <c r="M1270">
        <f>I1270*Diccionario!$B$36</f>
        <v>10.143269588235293</v>
      </c>
      <c r="N1270">
        <f>M1270*Diccionario!$B$37</f>
        <v>1.0244702284117646</v>
      </c>
      <c r="O1270">
        <f>N1270*Diccionario!$B$38</f>
        <v>0.15367053426176469</v>
      </c>
      <c r="P1270">
        <f>O1270*Diccionario!$B$39</f>
        <v>0.13830348083558822</v>
      </c>
      <c r="Q1270">
        <f>P1270*Diccionario!$B$40</f>
        <v>5.5321392334235289E-2</v>
      </c>
      <c r="R1270">
        <f>Q1270*Diccionario!$B$41</f>
        <v>3.5958905017252941E-2</v>
      </c>
      <c r="S1270">
        <f t="shared" si="194"/>
        <v>3.5958905017252941E-2</v>
      </c>
      <c r="T1270">
        <f>I1270*Diccionario!$B$36</f>
        <v>10.143269588235293</v>
      </c>
      <c r="U1270">
        <f>T1270*Diccionario!$B$42</f>
        <v>1.0244702284117646</v>
      </c>
      <c r="V1270">
        <f>U1270*Diccionario!$B$43</f>
        <v>0.87079969414999991</v>
      </c>
      <c r="W1270">
        <f>V1270*Diccionario!$B$44</f>
        <v>0.16545194188849999</v>
      </c>
      <c r="X1270">
        <f>W1270*Diccionario!$B$45</f>
        <v>6.4526257336515E-2</v>
      </c>
      <c r="Y1270">
        <f>X1270*Diccionario!$B$46</f>
        <v>5.7428369029498348E-2</v>
      </c>
      <c r="Z1270">
        <f>Y1270*Diccionario!$B$47</f>
        <v>2.1248496540914388E-2</v>
      </c>
      <c r="AA1270">
        <f>Z1270*Diccionario!$B$48</f>
        <v>2.1248496540914388E-2</v>
      </c>
      <c r="AB1270">
        <f>AA1270*Diccionario!$B$49</f>
        <v>1.5936372405685791E-2</v>
      </c>
      <c r="AC1270">
        <f t="shared" si="195"/>
        <v>1.5936372405685791E-2</v>
      </c>
      <c r="AD1270">
        <f t="shared" si="196"/>
        <v>5.1895277422938729E-2</v>
      </c>
      <c r="AE1270">
        <f t="shared" si="197"/>
        <v>8.6964390052248316E-5</v>
      </c>
      <c r="AF1270" t="e">
        <f ca="1">IF(AD1270="","",_xludf.RANK.EQ(AD1270,$AD$2:$AD$5513,0))</f>
        <v>#NAME?</v>
      </c>
      <c r="AH1270" t="str">
        <f t="shared" si="198"/>
        <v>Baja</v>
      </c>
      <c r="AI1270" t="s">
        <v>153</v>
      </c>
      <c r="AJ1270" t="str">
        <f>IFERROR(VLOOKUP(B1270,Maestro_Regionales!$A$2:$B$35,2,FALSE),"Otras zonas")</f>
        <v>Centro</v>
      </c>
      <c r="AK1270" t="str">
        <f t="shared" si="199"/>
        <v>FAMISANAR | Centro</v>
      </c>
    </row>
    <row r="1271" spans="1:37">
      <c r="A1271" s="4" t="s">
        <v>514</v>
      </c>
      <c r="B1271" s="4" t="s">
        <v>515</v>
      </c>
      <c r="C1271" s="4" t="s">
        <v>613</v>
      </c>
      <c r="D1271" s="4" t="s">
        <v>614</v>
      </c>
      <c r="E1271" s="4" t="s">
        <v>86</v>
      </c>
      <c r="F1271" s="4">
        <v>466</v>
      </c>
      <c r="G1271" s="4">
        <v>121</v>
      </c>
      <c r="H1271" s="4">
        <v>0</v>
      </c>
      <c r="I1271">
        <f t="shared" si="190"/>
        <v>587</v>
      </c>
      <c r="J1271">
        <f t="shared" si="191"/>
        <v>0.79386712095400336</v>
      </c>
      <c r="K1271">
        <f t="shared" si="192"/>
        <v>0.20613287904599659</v>
      </c>
      <c r="L1271">
        <f t="shared" si="193"/>
        <v>0</v>
      </c>
      <c r="M1271">
        <f>I1271*Diccionario!$B$36</f>
        <v>1.3031515098039215</v>
      </c>
      <c r="N1271">
        <f>M1271*Diccionario!$B$37</f>
        <v>0.13161830249019607</v>
      </c>
      <c r="O1271">
        <f>N1271*Diccionario!$B$38</f>
        <v>1.9742745373529411E-2</v>
      </c>
      <c r="P1271">
        <f>O1271*Diccionario!$B$39</f>
        <v>1.776847083617647E-2</v>
      </c>
      <c r="Q1271">
        <f>P1271*Diccionario!$B$40</f>
        <v>7.1073883344705885E-3</v>
      </c>
      <c r="R1271">
        <f>Q1271*Diccionario!$B$41</f>
        <v>4.6198024174058825E-3</v>
      </c>
      <c r="S1271">
        <f t="shared" si="194"/>
        <v>4.6198024174058825E-3</v>
      </c>
      <c r="T1271">
        <f>I1271*Diccionario!$B$36</f>
        <v>1.3031515098039215</v>
      </c>
      <c r="U1271">
        <f>T1271*Diccionario!$B$42</f>
        <v>0.13161830249019607</v>
      </c>
      <c r="V1271">
        <f>U1271*Diccionario!$B$43</f>
        <v>0.11187555711666666</v>
      </c>
      <c r="W1271">
        <f>V1271*Diccionario!$B$44</f>
        <v>2.1256355852166665E-2</v>
      </c>
      <c r="X1271">
        <f>W1271*Diccionario!$B$45</f>
        <v>8.2899787823449995E-3</v>
      </c>
      <c r="Y1271">
        <f>X1271*Diccionario!$B$46</f>
        <v>7.3780811162870493E-3</v>
      </c>
      <c r="Z1271">
        <f>Y1271*Diccionario!$B$47</f>
        <v>2.7298900130262082E-3</v>
      </c>
      <c r="AA1271">
        <f>Z1271*Diccionario!$B$48</f>
        <v>2.7298900130262082E-3</v>
      </c>
      <c r="AB1271">
        <f>AA1271*Diccionario!$B$49</f>
        <v>2.0474175097696563E-3</v>
      </c>
      <c r="AC1271">
        <f t="shared" si="195"/>
        <v>2.0474175097696563E-3</v>
      </c>
      <c r="AD1271">
        <f t="shared" si="196"/>
        <v>6.6672199271755389E-3</v>
      </c>
      <c r="AE1271">
        <f t="shared" si="197"/>
        <v>1.1172706710586509E-5</v>
      </c>
      <c r="AF1271" t="e">
        <f ca="1">IF(AD1271="","",_xludf.RANK.EQ(AD1271,$AD$2:$AD$5513,0))</f>
        <v>#NAME?</v>
      </c>
      <c r="AH1271" t="str">
        <f t="shared" si="198"/>
        <v>Baja</v>
      </c>
      <c r="AI1271" t="s">
        <v>153</v>
      </c>
      <c r="AJ1271" t="str">
        <f>IFERROR(VLOOKUP(B1271,Maestro_Regionales!$A$2:$B$35,2,FALSE),"Otras zonas")</f>
        <v>Centro</v>
      </c>
      <c r="AK1271" t="str">
        <f t="shared" si="199"/>
        <v>EPS SANITAS | Centro</v>
      </c>
    </row>
    <row r="1272" spans="1:37">
      <c r="A1272" s="4" t="s">
        <v>514</v>
      </c>
      <c r="B1272" s="4" t="s">
        <v>515</v>
      </c>
      <c r="C1272" s="4" t="s">
        <v>613</v>
      </c>
      <c r="D1272" s="4" t="s">
        <v>614</v>
      </c>
      <c r="E1272" s="4" t="s">
        <v>90</v>
      </c>
      <c r="F1272" s="4">
        <v>0</v>
      </c>
      <c r="G1272" s="4">
        <v>0</v>
      </c>
      <c r="H1272" s="4">
        <v>207</v>
      </c>
      <c r="I1272">
        <f t="shared" si="190"/>
        <v>207</v>
      </c>
      <c r="J1272">
        <f t="shared" si="191"/>
        <v>0</v>
      </c>
      <c r="K1272">
        <f t="shared" si="192"/>
        <v>0</v>
      </c>
      <c r="L1272">
        <f t="shared" si="193"/>
        <v>1</v>
      </c>
      <c r="M1272">
        <f>I1272*Diccionario!$B$36</f>
        <v>0.45954405882352939</v>
      </c>
      <c r="N1272">
        <f>M1272*Diccionario!$B$37</f>
        <v>4.6413949941176473E-2</v>
      </c>
      <c r="O1272">
        <f>N1272*Diccionario!$B$38</f>
        <v>6.9620924911764706E-3</v>
      </c>
      <c r="P1272">
        <f>O1272*Diccionario!$B$39</f>
        <v>6.2658832420588234E-3</v>
      </c>
      <c r="Q1272">
        <f>P1272*Diccionario!$B$40</f>
        <v>2.5063532968235295E-3</v>
      </c>
      <c r="R1272">
        <f>Q1272*Diccionario!$B$41</f>
        <v>1.6291296429352942E-3</v>
      </c>
      <c r="S1272">
        <f t="shared" si="194"/>
        <v>1.6291296429352942E-3</v>
      </c>
      <c r="T1272">
        <f>I1272*Diccionario!$B$36</f>
        <v>0.45954405882352939</v>
      </c>
      <c r="U1272">
        <f>T1272*Diccionario!$B$42</f>
        <v>4.6413949941176473E-2</v>
      </c>
      <c r="V1272">
        <f>U1272*Diccionario!$B$43</f>
        <v>3.9451857450000002E-2</v>
      </c>
      <c r="W1272">
        <f>V1272*Diccionario!$B$44</f>
        <v>7.4958529155000004E-3</v>
      </c>
      <c r="X1272">
        <f>W1272*Diccionario!$B$45</f>
        <v>2.9233826370450001E-3</v>
      </c>
      <c r="Y1272">
        <f>X1272*Diccionario!$B$46</f>
        <v>2.60181054697005E-3</v>
      </c>
      <c r="Z1272">
        <f>Y1272*Diccionario!$B$47</f>
        <v>9.6266990237891842E-4</v>
      </c>
      <c r="AA1272">
        <f>Z1272*Diccionario!$B$48</f>
        <v>9.6266990237891842E-4</v>
      </c>
      <c r="AB1272">
        <f>AA1272*Diccionario!$B$49</f>
        <v>7.2200242678418884E-4</v>
      </c>
      <c r="AC1272">
        <f t="shared" si="195"/>
        <v>7.2200242678418884E-4</v>
      </c>
      <c r="AD1272">
        <f t="shared" si="196"/>
        <v>2.3511320697194829E-3</v>
      </c>
      <c r="AE1272">
        <f t="shared" si="197"/>
        <v>3.9399493851642372E-6</v>
      </c>
      <c r="AF1272" t="e">
        <f ca="1">IF(AD1272="","",_xludf.RANK.EQ(AD1272,$AD$2:$AD$5513,0))</f>
        <v>#NAME?</v>
      </c>
      <c r="AH1272" t="str">
        <f t="shared" si="198"/>
        <v>Baja</v>
      </c>
      <c r="AI1272" t="s">
        <v>153</v>
      </c>
      <c r="AJ1272" t="str">
        <f>IFERROR(VLOOKUP(B1272,Maestro_Regionales!$A$2:$B$35,2,FALSE),"Otras zonas")</f>
        <v>Centro</v>
      </c>
      <c r="AK1272" t="str">
        <f t="shared" si="199"/>
        <v>REGIMEN DE EXCEPCION | Centro</v>
      </c>
    </row>
    <row r="1273" spans="1:37">
      <c r="A1273" s="4" t="s">
        <v>514</v>
      </c>
      <c r="B1273" s="4" t="s">
        <v>515</v>
      </c>
      <c r="C1273" s="4" t="s">
        <v>613</v>
      </c>
      <c r="D1273" s="4" t="s">
        <v>614</v>
      </c>
      <c r="E1273" s="4" t="s">
        <v>89</v>
      </c>
      <c r="F1273" s="4">
        <v>12</v>
      </c>
      <c r="G1273" s="4">
        <v>53</v>
      </c>
      <c r="H1273" s="4">
        <v>0</v>
      </c>
      <c r="I1273">
        <f t="shared" si="190"/>
        <v>65</v>
      </c>
      <c r="J1273">
        <f t="shared" si="191"/>
        <v>0.18461538461538463</v>
      </c>
      <c r="K1273">
        <f t="shared" si="192"/>
        <v>0.81538461538461537</v>
      </c>
      <c r="L1273">
        <f t="shared" si="193"/>
        <v>0</v>
      </c>
      <c r="M1273">
        <f>I1273*Diccionario!$B$36</f>
        <v>0.1443012745098039</v>
      </c>
      <c r="N1273">
        <f>M1273*Diccionario!$B$37</f>
        <v>1.4574428725490194E-2</v>
      </c>
      <c r="O1273">
        <f>N1273*Diccionario!$B$38</f>
        <v>2.1861643088235292E-3</v>
      </c>
      <c r="P1273">
        <f>O1273*Diccionario!$B$39</f>
        <v>1.9675478779411764E-3</v>
      </c>
      <c r="Q1273">
        <f>P1273*Diccionario!$B$40</f>
        <v>7.8701915117647056E-4</v>
      </c>
      <c r="R1273">
        <f>Q1273*Diccionario!$B$41</f>
        <v>5.1156244826470586E-4</v>
      </c>
      <c r="S1273">
        <f t="shared" si="194"/>
        <v>5.1156244826470586E-4</v>
      </c>
      <c r="T1273">
        <f>I1273*Diccionario!$B$36</f>
        <v>0.1443012745098039</v>
      </c>
      <c r="U1273">
        <f>T1273*Diccionario!$B$42</f>
        <v>1.4574428725490194E-2</v>
      </c>
      <c r="V1273">
        <f>U1273*Diccionario!$B$43</f>
        <v>1.2388264416666664E-2</v>
      </c>
      <c r="W1273">
        <f>V1273*Diccionario!$B$44</f>
        <v>2.3537702391666663E-3</v>
      </c>
      <c r="X1273">
        <f>W1273*Diccionario!$B$45</f>
        <v>9.1797039327499985E-4</v>
      </c>
      <c r="Y1273">
        <f>X1273*Diccionario!$B$46</f>
        <v>8.1699365001474983E-4</v>
      </c>
      <c r="Z1273">
        <f>Y1273*Diccionario!$B$47</f>
        <v>3.0228765050545743E-4</v>
      </c>
      <c r="AA1273">
        <f>Z1273*Diccionario!$B$48</f>
        <v>3.0228765050545743E-4</v>
      </c>
      <c r="AB1273">
        <f>AA1273*Diccionario!$B$49</f>
        <v>2.2671573787909306E-4</v>
      </c>
      <c r="AC1273">
        <f t="shared" si="195"/>
        <v>2.2671573787909306E-4</v>
      </c>
      <c r="AD1273">
        <f t="shared" si="196"/>
        <v>7.3827818614379892E-4</v>
      </c>
      <c r="AE1273">
        <f t="shared" si="197"/>
        <v>1.2371821740853885E-6</v>
      </c>
      <c r="AF1273" t="e">
        <f ca="1">IF(AD1273="","",_xludf.RANK.EQ(AD1273,$AD$2:$AD$5513,0))</f>
        <v>#NAME?</v>
      </c>
      <c r="AH1273" t="str">
        <f t="shared" si="198"/>
        <v>Baja</v>
      </c>
      <c r="AI1273" t="s">
        <v>153</v>
      </c>
      <c r="AJ1273" t="str">
        <f>IFERROR(VLOOKUP(B1273,Maestro_Regionales!$A$2:$B$35,2,FALSE),"Otras zonas")</f>
        <v>Centro</v>
      </c>
      <c r="AK1273" t="str">
        <f t="shared" si="199"/>
        <v>PROTEGER EPS (ANTES CAJACOPI EPS) | Centro</v>
      </c>
    </row>
    <row r="1274" spans="1:37">
      <c r="A1274" s="4" t="s">
        <v>514</v>
      </c>
      <c r="B1274" s="4" t="s">
        <v>515</v>
      </c>
      <c r="C1274" s="4" t="s">
        <v>615</v>
      </c>
      <c r="D1274" s="4" t="s">
        <v>616</v>
      </c>
      <c r="E1274" s="4" t="s">
        <v>87</v>
      </c>
      <c r="F1274" s="4">
        <v>308</v>
      </c>
      <c r="G1274" s="4">
        <v>1792</v>
      </c>
      <c r="H1274" s="4">
        <v>0</v>
      </c>
      <c r="I1274">
        <f t="shared" si="190"/>
        <v>2100</v>
      </c>
      <c r="J1274">
        <f t="shared" si="191"/>
        <v>0.14666666666666667</v>
      </c>
      <c r="K1274">
        <f t="shared" si="192"/>
        <v>0.85333333333333339</v>
      </c>
      <c r="L1274">
        <f t="shared" si="193"/>
        <v>0</v>
      </c>
      <c r="M1274">
        <f>I1274*Diccionario!$B$36</f>
        <v>4.6620411764705878</v>
      </c>
      <c r="N1274">
        <f>M1274*Diccionario!$B$37</f>
        <v>0.47086615882352939</v>
      </c>
      <c r="O1274">
        <f>N1274*Diccionario!$B$38</f>
        <v>7.0629923823529409E-2</v>
      </c>
      <c r="P1274">
        <f>O1274*Diccionario!$B$39</f>
        <v>6.3566931441176464E-2</v>
      </c>
      <c r="Q1274">
        <f>P1274*Diccionario!$B$40</f>
        <v>2.5426772576470587E-2</v>
      </c>
      <c r="R1274">
        <f>Q1274*Diccionario!$B$41</f>
        <v>1.6527402174705882E-2</v>
      </c>
      <c r="S1274">
        <f t="shared" si="194"/>
        <v>1.6527402174705882E-2</v>
      </c>
      <c r="T1274">
        <f>I1274*Diccionario!$B$36</f>
        <v>4.6620411764705878</v>
      </c>
      <c r="U1274">
        <f>T1274*Diccionario!$B$42</f>
        <v>0.47086615882352939</v>
      </c>
      <c r="V1274">
        <f>U1274*Diccionario!$B$43</f>
        <v>0.400236235</v>
      </c>
      <c r="W1274">
        <f>V1274*Diccionario!$B$44</f>
        <v>7.6044884650000005E-2</v>
      </c>
      <c r="X1274">
        <f>W1274*Diccionario!$B$45</f>
        <v>2.9657505013500004E-2</v>
      </c>
      <c r="Y1274">
        <f>X1274*Diccionario!$B$46</f>
        <v>2.6395179462015004E-2</v>
      </c>
      <c r="Z1274">
        <f>Y1274*Diccionario!$B$47</f>
        <v>9.7662164009455505E-3</v>
      </c>
      <c r="AA1274">
        <f>Z1274*Diccionario!$B$48</f>
        <v>9.7662164009455505E-3</v>
      </c>
      <c r="AB1274">
        <f>AA1274*Diccionario!$B$49</f>
        <v>7.3246623007091633E-3</v>
      </c>
      <c r="AC1274">
        <f t="shared" si="195"/>
        <v>7.3246623007091633E-3</v>
      </c>
      <c r="AD1274">
        <f t="shared" si="196"/>
        <v>2.3852064475415047E-2</v>
      </c>
      <c r="AE1274">
        <f t="shared" si="197"/>
        <v>3.9970501008912558E-5</v>
      </c>
      <c r="AF1274" t="e">
        <f ca="1">IF(AD1274="","",_xludf.RANK.EQ(AD1274,$AD$2:$AD$5513,0))</f>
        <v>#NAME?</v>
      </c>
      <c r="AH1274" t="str">
        <f t="shared" si="198"/>
        <v>Baja</v>
      </c>
      <c r="AI1274" t="s">
        <v>153</v>
      </c>
      <c r="AJ1274" t="str">
        <f>IFERROR(VLOOKUP(B1274,Maestro_Regionales!$A$2:$B$35,2,FALSE),"Otras zonas")</f>
        <v>Centro</v>
      </c>
      <c r="AK1274" t="str">
        <f t="shared" si="199"/>
        <v>NUEVA EPS | Centro</v>
      </c>
    </row>
    <row r="1275" spans="1:37">
      <c r="A1275" s="4" t="s">
        <v>514</v>
      </c>
      <c r="B1275" s="4" t="s">
        <v>515</v>
      </c>
      <c r="C1275" s="4" t="s">
        <v>615</v>
      </c>
      <c r="D1275" s="4" t="s">
        <v>616</v>
      </c>
      <c r="E1275" s="4" t="s">
        <v>89</v>
      </c>
      <c r="F1275" s="4">
        <v>47</v>
      </c>
      <c r="G1275" s="4">
        <v>721</v>
      </c>
      <c r="H1275" s="4">
        <v>0</v>
      </c>
      <c r="I1275">
        <f t="shared" si="190"/>
        <v>768</v>
      </c>
      <c r="J1275">
        <f t="shared" si="191"/>
        <v>6.1197916666666664E-2</v>
      </c>
      <c r="K1275">
        <f t="shared" si="192"/>
        <v>0.93880208333333337</v>
      </c>
      <c r="L1275">
        <f t="shared" si="193"/>
        <v>0</v>
      </c>
      <c r="M1275">
        <f>I1275*Diccionario!$B$36</f>
        <v>1.7049750588235293</v>
      </c>
      <c r="N1275">
        <f>M1275*Diccionario!$B$37</f>
        <v>0.17220248094117646</v>
      </c>
      <c r="O1275">
        <f>N1275*Diccionario!$B$38</f>
        <v>2.5830372141176467E-2</v>
      </c>
      <c r="P1275">
        <f>O1275*Diccionario!$B$39</f>
        <v>2.324733492705882E-2</v>
      </c>
      <c r="Q1275">
        <f>P1275*Diccionario!$B$40</f>
        <v>9.298933970823528E-3</v>
      </c>
      <c r="R1275">
        <f>Q1275*Diccionario!$B$41</f>
        <v>6.0443070810352936E-3</v>
      </c>
      <c r="S1275">
        <f t="shared" si="194"/>
        <v>6.0443070810352936E-3</v>
      </c>
      <c r="T1275">
        <f>I1275*Diccionario!$B$36</f>
        <v>1.7049750588235293</v>
      </c>
      <c r="U1275">
        <f>T1275*Diccionario!$B$42</f>
        <v>0.17220248094117646</v>
      </c>
      <c r="V1275">
        <f>U1275*Diccionario!$B$43</f>
        <v>0.14637210879999998</v>
      </c>
      <c r="W1275">
        <f>V1275*Diccionario!$B$44</f>
        <v>2.7810700671999998E-2</v>
      </c>
      <c r="X1275">
        <f>W1275*Diccionario!$B$45</f>
        <v>1.0846173262079999E-2</v>
      </c>
      <c r="Y1275">
        <f>X1275*Diccionario!$B$46</f>
        <v>9.6530942032511998E-3</v>
      </c>
      <c r="Z1275">
        <f>Y1275*Diccionario!$B$47</f>
        <v>3.5716448552029437E-3</v>
      </c>
      <c r="AA1275">
        <f>Z1275*Diccionario!$B$48</f>
        <v>3.5716448552029437E-3</v>
      </c>
      <c r="AB1275">
        <f>AA1275*Diccionario!$B$49</f>
        <v>2.6787336414022078E-3</v>
      </c>
      <c r="AC1275">
        <f t="shared" si="195"/>
        <v>2.6787336414022078E-3</v>
      </c>
      <c r="AD1275">
        <f t="shared" si="196"/>
        <v>8.7230407224375018E-3</v>
      </c>
      <c r="AE1275">
        <f t="shared" si="197"/>
        <v>1.4617783226116592E-5</v>
      </c>
      <c r="AF1275" t="e">
        <f ca="1">IF(AD1275="","",_xludf.RANK.EQ(AD1275,$AD$2:$AD$5513,0))</f>
        <v>#NAME?</v>
      </c>
      <c r="AH1275" t="str">
        <f t="shared" si="198"/>
        <v>Baja</v>
      </c>
      <c r="AI1275" t="s">
        <v>153</v>
      </c>
      <c r="AJ1275" t="str">
        <f>IFERROR(VLOOKUP(B1275,Maestro_Regionales!$A$2:$B$35,2,FALSE),"Otras zonas")</f>
        <v>Centro</v>
      </c>
      <c r="AK1275" t="str">
        <f t="shared" si="199"/>
        <v>PROTEGER EPS (ANTES CAJACOPI EPS) | Centro</v>
      </c>
    </row>
    <row r="1276" spans="1:37">
      <c r="A1276" s="4" t="s">
        <v>514</v>
      </c>
      <c r="B1276" s="4" t="s">
        <v>515</v>
      </c>
      <c r="C1276" s="4" t="s">
        <v>615</v>
      </c>
      <c r="D1276" s="4" t="s">
        <v>616</v>
      </c>
      <c r="E1276" s="4" t="s">
        <v>90</v>
      </c>
      <c r="F1276" s="4">
        <v>0</v>
      </c>
      <c r="G1276" s="4">
        <v>0</v>
      </c>
      <c r="H1276" s="4">
        <v>34</v>
      </c>
      <c r="I1276">
        <f t="shared" si="190"/>
        <v>34</v>
      </c>
      <c r="J1276">
        <f t="shared" si="191"/>
        <v>0</v>
      </c>
      <c r="K1276">
        <f t="shared" si="192"/>
        <v>0</v>
      </c>
      <c r="L1276">
        <f t="shared" si="193"/>
        <v>1</v>
      </c>
      <c r="M1276">
        <f>I1276*Diccionario!$B$36</f>
        <v>7.5480666666666668E-2</v>
      </c>
      <c r="N1276">
        <f>M1276*Diccionario!$B$37</f>
        <v>7.6235473333333336E-3</v>
      </c>
      <c r="O1276">
        <f>N1276*Diccionario!$B$38</f>
        <v>1.1435321000000001E-3</v>
      </c>
      <c r="P1276">
        <f>O1276*Diccionario!$B$39</f>
        <v>1.0291788900000001E-3</v>
      </c>
      <c r="Q1276">
        <f>P1276*Diccionario!$B$40</f>
        <v>4.1167155600000006E-4</v>
      </c>
      <c r="R1276">
        <f>Q1276*Diccionario!$B$41</f>
        <v>2.6758651140000003E-4</v>
      </c>
      <c r="S1276">
        <f t="shared" si="194"/>
        <v>2.6758651140000003E-4</v>
      </c>
      <c r="T1276">
        <f>I1276*Diccionario!$B$36</f>
        <v>7.5480666666666668E-2</v>
      </c>
      <c r="U1276">
        <f>T1276*Diccionario!$B$42</f>
        <v>7.6235473333333336E-3</v>
      </c>
      <c r="V1276">
        <f>U1276*Diccionario!$B$43</f>
        <v>6.4800152333333331E-3</v>
      </c>
      <c r="W1276">
        <f>V1276*Diccionario!$B$44</f>
        <v>1.2312028943333333E-3</v>
      </c>
      <c r="X1276">
        <f>W1276*Diccionario!$B$45</f>
        <v>4.8016912879E-4</v>
      </c>
      <c r="Y1276">
        <f>X1276*Diccionario!$B$46</f>
        <v>4.2735052462310001E-4</v>
      </c>
      <c r="Z1276">
        <f>Y1276*Diccionario!$B$47</f>
        <v>1.58119694110547E-4</v>
      </c>
      <c r="AA1276">
        <f>Z1276*Diccionario!$B$48</f>
        <v>1.58119694110547E-4</v>
      </c>
      <c r="AB1276">
        <f>AA1276*Diccionario!$B$49</f>
        <v>1.1858977058291025E-4</v>
      </c>
      <c r="AC1276">
        <f t="shared" si="195"/>
        <v>1.1858977058291025E-4</v>
      </c>
      <c r="AD1276">
        <f t="shared" si="196"/>
        <v>3.8617628198291029E-4</v>
      </c>
      <c r="AE1276">
        <f t="shared" si="197"/>
        <v>6.4714144490620339E-7</v>
      </c>
      <c r="AF1276" t="e">
        <f ca="1">IF(AD1276="","",_xludf.RANK.EQ(AD1276,$AD$2:$AD$5513,0))</f>
        <v>#NAME?</v>
      </c>
      <c r="AH1276" t="str">
        <f t="shared" si="198"/>
        <v>Baja</v>
      </c>
      <c r="AI1276" t="s">
        <v>153</v>
      </c>
      <c r="AJ1276" t="str">
        <f>IFERROR(VLOOKUP(B1276,Maestro_Regionales!$A$2:$B$35,2,FALSE),"Otras zonas")</f>
        <v>Centro</v>
      </c>
      <c r="AK1276" t="str">
        <f t="shared" si="199"/>
        <v>REGIMEN DE EXCEPCION | Centro</v>
      </c>
    </row>
    <row r="1277" spans="1:37">
      <c r="A1277" s="4" t="s">
        <v>514</v>
      </c>
      <c r="B1277" s="4" t="s">
        <v>515</v>
      </c>
      <c r="C1277" s="4" t="s">
        <v>617</v>
      </c>
      <c r="D1277" s="4" t="s">
        <v>618</v>
      </c>
      <c r="E1277" s="4" t="s">
        <v>88</v>
      </c>
      <c r="F1277" s="4">
        <v>148</v>
      </c>
      <c r="G1277" s="4">
        <v>2109</v>
      </c>
      <c r="H1277" s="4">
        <v>0</v>
      </c>
      <c r="I1277">
        <f t="shared" si="190"/>
        <v>2257</v>
      </c>
      <c r="J1277">
        <f t="shared" si="191"/>
        <v>6.5573770491803282E-2</v>
      </c>
      <c r="K1277">
        <f t="shared" si="192"/>
        <v>0.93442622950819676</v>
      </c>
      <c r="L1277">
        <f t="shared" si="193"/>
        <v>0</v>
      </c>
      <c r="M1277">
        <f>I1277*Diccionario!$B$36</f>
        <v>5.0105842549019606</v>
      </c>
      <c r="N1277">
        <f>M1277*Diccionario!$B$37</f>
        <v>0.50606900974509805</v>
      </c>
      <c r="O1277">
        <f>N1277*Diccionario!$B$38</f>
        <v>7.5910351461764711E-2</v>
      </c>
      <c r="P1277">
        <f>O1277*Diccionario!$B$39</f>
        <v>6.8319316315588241E-2</v>
      </c>
      <c r="Q1277">
        <f>P1277*Diccionario!$B$40</f>
        <v>2.7327726526235298E-2</v>
      </c>
      <c r="R1277">
        <f>Q1277*Diccionario!$B$41</f>
        <v>1.7763022242052944E-2</v>
      </c>
      <c r="S1277">
        <f t="shared" si="194"/>
        <v>1.7763022242052944E-2</v>
      </c>
      <c r="T1277">
        <f>I1277*Diccionario!$B$36</f>
        <v>5.0105842549019606</v>
      </c>
      <c r="U1277">
        <f>T1277*Diccionario!$B$42</f>
        <v>0.50606900974509805</v>
      </c>
      <c r="V1277">
        <f>U1277*Diccionario!$B$43</f>
        <v>0.43015865828333333</v>
      </c>
      <c r="W1277">
        <f>V1277*Diccionario!$B$44</f>
        <v>8.1730145073833332E-2</v>
      </c>
      <c r="X1277">
        <f>W1277*Diccionario!$B$45</f>
        <v>3.1874756578795002E-2</v>
      </c>
      <c r="Y1277">
        <f>X1277*Diccionario!$B$46</f>
        <v>2.8368533355127554E-2</v>
      </c>
      <c r="Z1277">
        <f>Y1277*Diccionario!$B$47</f>
        <v>1.0496357341397195E-2</v>
      </c>
      <c r="AA1277">
        <f>Z1277*Diccionario!$B$48</f>
        <v>1.0496357341397195E-2</v>
      </c>
      <c r="AB1277">
        <f>AA1277*Diccionario!$B$49</f>
        <v>7.8722680060478965E-3</v>
      </c>
      <c r="AC1277">
        <f t="shared" si="195"/>
        <v>7.8722680060478965E-3</v>
      </c>
      <c r="AD1277">
        <f t="shared" si="196"/>
        <v>2.563529024810084E-2</v>
      </c>
      <c r="AE1277">
        <f t="shared" si="197"/>
        <v>4.2958771798626498E-5</v>
      </c>
      <c r="AF1277" t="e">
        <f ca="1">IF(AD1277="","",_xludf.RANK.EQ(AD1277,$AD$2:$AD$5513,0))</f>
        <v>#NAME?</v>
      </c>
      <c r="AH1277" t="str">
        <f t="shared" si="198"/>
        <v>Baja</v>
      </c>
      <c r="AI1277" t="s">
        <v>153</v>
      </c>
      <c r="AJ1277" t="str">
        <f>IFERROR(VLOOKUP(B1277,Maestro_Regionales!$A$2:$B$35,2,FALSE),"Otras zonas")</f>
        <v>Centro</v>
      </c>
      <c r="AK1277" t="str">
        <f t="shared" si="199"/>
        <v>COOSALUD EPS | Centro</v>
      </c>
    </row>
    <row r="1278" spans="1:37">
      <c r="A1278" s="4" t="s">
        <v>514</v>
      </c>
      <c r="B1278" s="4" t="s">
        <v>515</v>
      </c>
      <c r="C1278" s="4" t="s">
        <v>617</v>
      </c>
      <c r="D1278" s="4" t="s">
        <v>618</v>
      </c>
      <c r="E1278" s="4" t="s">
        <v>87</v>
      </c>
      <c r="F1278" s="4">
        <v>177</v>
      </c>
      <c r="G1278" s="4">
        <v>1574</v>
      </c>
      <c r="H1278" s="4">
        <v>0</v>
      </c>
      <c r="I1278">
        <f t="shared" si="190"/>
        <v>1751</v>
      </c>
      <c r="J1278">
        <f t="shared" si="191"/>
        <v>0.1010850942318675</v>
      </c>
      <c r="K1278">
        <f t="shared" si="192"/>
        <v>0.89891490576813249</v>
      </c>
      <c r="L1278">
        <f t="shared" si="193"/>
        <v>0</v>
      </c>
      <c r="M1278">
        <f>I1278*Diccionario!$B$36</f>
        <v>3.8872543333333329</v>
      </c>
      <c r="N1278">
        <f>M1278*Diccionario!$B$37</f>
        <v>0.39261268766666663</v>
      </c>
      <c r="O1278">
        <f>N1278*Diccionario!$B$38</f>
        <v>5.8891903149999994E-2</v>
      </c>
      <c r="P1278">
        <f>O1278*Diccionario!$B$39</f>
        <v>5.3002712834999993E-2</v>
      </c>
      <c r="Q1278">
        <f>P1278*Diccionario!$B$40</f>
        <v>2.1201085134E-2</v>
      </c>
      <c r="R1278">
        <f>Q1278*Diccionario!$B$41</f>
        <v>1.37807053371E-2</v>
      </c>
      <c r="S1278">
        <f t="shared" si="194"/>
        <v>1.37807053371E-2</v>
      </c>
      <c r="T1278">
        <f>I1278*Diccionario!$B$36</f>
        <v>3.8872543333333329</v>
      </c>
      <c r="U1278">
        <f>T1278*Diccionario!$B$42</f>
        <v>0.39261268766666663</v>
      </c>
      <c r="V1278">
        <f>U1278*Diccionario!$B$43</f>
        <v>0.33372078451666665</v>
      </c>
      <c r="W1278">
        <f>V1278*Diccionario!$B$44</f>
        <v>6.340694905816667E-2</v>
      </c>
      <c r="X1278">
        <f>W1278*Diccionario!$B$45</f>
        <v>2.4728710132685003E-2</v>
      </c>
      <c r="Y1278">
        <f>X1278*Diccionario!$B$46</f>
        <v>2.2008552018089652E-2</v>
      </c>
      <c r="Z1278">
        <f>Y1278*Diccionario!$B$47</f>
        <v>8.1431642466931707E-3</v>
      </c>
      <c r="AA1278">
        <f>Z1278*Diccionario!$B$48</f>
        <v>8.1431642466931707E-3</v>
      </c>
      <c r="AB1278">
        <f>AA1278*Diccionario!$B$49</f>
        <v>6.107373185019878E-3</v>
      </c>
      <c r="AC1278">
        <f t="shared" si="195"/>
        <v>6.107373185019878E-3</v>
      </c>
      <c r="AD1278">
        <f t="shared" si="196"/>
        <v>1.9888078522119879E-2</v>
      </c>
      <c r="AE1278">
        <f t="shared" si="197"/>
        <v>3.3327784412669471E-5</v>
      </c>
      <c r="AF1278" t="e">
        <f ca="1">IF(AD1278="","",_xludf.RANK.EQ(AD1278,$AD$2:$AD$5513,0))</f>
        <v>#NAME?</v>
      </c>
      <c r="AH1278" t="str">
        <f t="shared" si="198"/>
        <v>Baja</v>
      </c>
      <c r="AI1278" t="s">
        <v>153</v>
      </c>
      <c r="AJ1278" t="str">
        <f>IFERROR(VLOOKUP(B1278,Maestro_Regionales!$A$2:$B$35,2,FALSE),"Otras zonas")</f>
        <v>Centro</v>
      </c>
      <c r="AK1278" t="str">
        <f t="shared" si="199"/>
        <v>NUEVA EPS | Centro</v>
      </c>
    </row>
    <row r="1279" spans="1:37">
      <c r="A1279" s="4" t="s">
        <v>514</v>
      </c>
      <c r="B1279" s="4" t="s">
        <v>515</v>
      </c>
      <c r="C1279" s="4" t="s">
        <v>617</v>
      </c>
      <c r="D1279" s="4" t="s">
        <v>618</v>
      </c>
      <c r="E1279" s="4" t="s">
        <v>89</v>
      </c>
      <c r="F1279" s="4">
        <v>16</v>
      </c>
      <c r="G1279" s="4">
        <v>355</v>
      </c>
      <c r="H1279" s="4">
        <v>0</v>
      </c>
      <c r="I1279">
        <f t="shared" si="190"/>
        <v>371</v>
      </c>
      <c r="J1279">
        <f t="shared" si="191"/>
        <v>4.3126684636118601E-2</v>
      </c>
      <c r="K1279">
        <f t="shared" si="192"/>
        <v>0.95687331536388143</v>
      </c>
      <c r="L1279">
        <f t="shared" si="193"/>
        <v>0</v>
      </c>
      <c r="M1279">
        <f>I1279*Diccionario!$B$36</f>
        <v>0.82362727450980389</v>
      </c>
      <c r="N1279">
        <f>M1279*Diccionario!$B$37</f>
        <v>8.31863547254902E-2</v>
      </c>
      <c r="O1279">
        <f>N1279*Diccionario!$B$38</f>
        <v>1.247795320882353E-2</v>
      </c>
      <c r="P1279">
        <f>O1279*Diccionario!$B$39</f>
        <v>1.1230157887941176E-2</v>
      </c>
      <c r="Q1279">
        <f>P1279*Diccionario!$B$40</f>
        <v>4.4920631551764708E-3</v>
      </c>
      <c r="R1279">
        <f>Q1279*Diccionario!$B$41</f>
        <v>2.919841050864706E-3</v>
      </c>
      <c r="S1279">
        <f t="shared" si="194"/>
        <v>2.919841050864706E-3</v>
      </c>
      <c r="T1279">
        <f>I1279*Diccionario!$B$36</f>
        <v>0.82362727450980389</v>
      </c>
      <c r="U1279">
        <f>T1279*Diccionario!$B$42</f>
        <v>8.31863547254902E-2</v>
      </c>
      <c r="V1279">
        <f>U1279*Diccionario!$B$43</f>
        <v>7.0708401516666672E-2</v>
      </c>
      <c r="W1279">
        <f>V1279*Diccionario!$B$44</f>
        <v>1.3434596288166668E-2</v>
      </c>
      <c r="X1279">
        <f>W1279*Diccionario!$B$45</f>
        <v>5.2394925523850007E-3</v>
      </c>
      <c r="Y1279">
        <f>X1279*Diccionario!$B$46</f>
        <v>4.6631483716226508E-3</v>
      </c>
      <c r="Z1279">
        <f>Y1279*Diccionario!$B$47</f>
        <v>1.7253648975003807E-3</v>
      </c>
      <c r="AA1279">
        <f>Z1279*Diccionario!$B$48</f>
        <v>1.7253648975003807E-3</v>
      </c>
      <c r="AB1279">
        <f>AA1279*Diccionario!$B$49</f>
        <v>1.2940236731252856E-3</v>
      </c>
      <c r="AC1279">
        <f t="shared" si="195"/>
        <v>1.2940236731252856E-3</v>
      </c>
      <c r="AD1279">
        <f t="shared" si="196"/>
        <v>4.2138647239899915E-3</v>
      </c>
      <c r="AE1279">
        <f t="shared" si="197"/>
        <v>7.0614551782412188E-6</v>
      </c>
      <c r="AF1279" t="e">
        <f ca="1">IF(AD1279="","",_xludf.RANK.EQ(AD1279,$AD$2:$AD$5513,0))</f>
        <v>#NAME?</v>
      </c>
      <c r="AH1279" t="str">
        <f t="shared" si="198"/>
        <v>Baja</v>
      </c>
      <c r="AI1279" t="s">
        <v>153</v>
      </c>
      <c r="AJ1279" t="str">
        <f>IFERROR(VLOOKUP(B1279,Maestro_Regionales!$A$2:$B$35,2,FALSE),"Otras zonas")</f>
        <v>Centro</v>
      </c>
      <c r="AK1279" t="str">
        <f t="shared" si="199"/>
        <v>PROTEGER EPS (ANTES CAJACOPI EPS) | Centro</v>
      </c>
    </row>
    <row r="1280" spans="1:37">
      <c r="A1280" s="4" t="s">
        <v>514</v>
      </c>
      <c r="B1280" s="4" t="s">
        <v>515</v>
      </c>
      <c r="C1280" s="4" t="s">
        <v>617</v>
      </c>
      <c r="D1280" s="4" t="s">
        <v>618</v>
      </c>
      <c r="E1280" s="4" t="s">
        <v>90</v>
      </c>
      <c r="F1280" s="4">
        <v>0</v>
      </c>
      <c r="G1280" s="4">
        <v>0</v>
      </c>
      <c r="H1280" s="4">
        <v>78</v>
      </c>
      <c r="I1280">
        <f t="shared" si="190"/>
        <v>78</v>
      </c>
      <c r="J1280">
        <f t="shared" si="191"/>
        <v>0</v>
      </c>
      <c r="K1280">
        <f t="shared" si="192"/>
        <v>0</v>
      </c>
      <c r="L1280">
        <f t="shared" si="193"/>
        <v>1</v>
      </c>
      <c r="M1280">
        <f>I1280*Diccionario!$B$36</f>
        <v>0.17316152941176469</v>
      </c>
      <c r="N1280">
        <f>M1280*Diccionario!$B$37</f>
        <v>1.7489314470588234E-2</v>
      </c>
      <c r="O1280">
        <f>N1280*Diccionario!$B$38</f>
        <v>2.6233971705882349E-3</v>
      </c>
      <c r="P1280">
        <f>O1280*Diccionario!$B$39</f>
        <v>2.3610574535294117E-3</v>
      </c>
      <c r="Q1280">
        <f>P1280*Diccionario!$B$40</f>
        <v>9.4442298141176467E-4</v>
      </c>
      <c r="R1280">
        <f>Q1280*Diccionario!$B$41</f>
        <v>6.1387493791764702E-4</v>
      </c>
      <c r="S1280">
        <f t="shared" si="194"/>
        <v>6.1387493791764702E-4</v>
      </c>
      <c r="T1280">
        <f>I1280*Diccionario!$B$36</f>
        <v>0.17316152941176469</v>
      </c>
      <c r="U1280">
        <f>T1280*Diccionario!$B$42</f>
        <v>1.7489314470588234E-2</v>
      </c>
      <c r="V1280">
        <f>U1280*Diccionario!$B$43</f>
        <v>1.4865917299999998E-2</v>
      </c>
      <c r="W1280">
        <f>V1280*Diccionario!$B$44</f>
        <v>2.8245242869999999E-3</v>
      </c>
      <c r="X1280">
        <f>W1280*Diccionario!$B$45</f>
        <v>1.10156447193E-3</v>
      </c>
      <c r="Y1280">
        <f>X1280*Diccionario!$B$46</f>
        <v>9.803923800177001E-4</v>
      </c>
      <c r="Z1280">
        <f>Y1280*Diccionario!$B$47</f>
        <v>3.6274518060654901E-4</v>
      </c>
      <c r="AA1280">
        <f>Z1280*Diccionario!$B$48</f>
        <v>3.6274518060654901E-4</v>
      </c>
      <c r="AB1280">
        <f>AA1280*Diccionario!$B$49</f>
        <v>2.7205888545491175E-4</v>
      </c>
      <c r="AC1280">
        <f t="shared" si="195"/>
        <v>2.7205888545491175E-4</v>
      </c>
      <c r="AD1280">
        <f t="shared" si="196"/>
        <v>8.8593382337255871E-4</v>
      </c>
      <c r="AE1280">
        <f t="shared" si="197"/>
        <v>1.4846186089024663E-6</v>
      </c>
      <c r="AF1280" t="e">
        <f ca="1">IF(AD1280="","",_xludf.RANK.EQ(AD1280,$AD$2:$AD$5513,0))</f>
        <v>#NAME?</v>
      </c>
      <c r="AH1280" t="str">
        <f t="shared" si="198"/>
        <v>Baja</v>
      </c>
      <c r="AI1280" t="s">
        <v>153</v>
      </c>
      <c r="AJ1280" t="str">
        <f>IFERROR(VLOOKUP(B1280,Maestro_Regionales!$A$2:$B$35,2,FALSE),"Otras zonas")</f>
        <v>Centro</v>
      </c>
      <c r="AK1280" t="str">
        <f t="shared" si="199"/>
        <v>REGIMEN DE EXCEPCION | Centro</v>
      </c>
    </row>
    <row r="1281" spans="1:37">
      <c r="A1281" s="4" t="s">
        <v>514</v>
      </c>
      <c r="B1281" s="4" t="s">
        <v>515</v>
      </c>
      <c r="C1281" s="4" t="s">
        <v>619</v>
      </c>
      <c r="D1281" s="4" t="s">
        <v>620</v>
      </c>
      <c r="E1281" s="4" t="s">
        <v>87</v>
      </c>
      <c r="F1281" s="4">
        <v>1705</v>
      </c>
      <c r="G1281" s="4">
        <v>4512</v>
      </c>
      <c r="H1281" s="4">
        <v>0</v>
      </c>
      <c r="I1281">
        <f t="shared" si="190"/>
        <v>6217</v>
      </c>
      <c r="J1281">
        <f t="shared" si="191"/>
        <v>0.27424802959626832</v>
      </c>
      <c r="K1281">
        <f t="shared" si="192"/>
        <v>0.72575197040373174</v>
      </c>
      <c r="L1281">
        <f t="shared" si="193"/>
        <v>0</v>
      </c>
      <c r="M1281">
        <f>I1281*Diccionario!$B$36</f>
        <v>13.801861901960784</v>
      </c>
      <c r="N1281">
        <f>M1281*Diccionario!$B$37</f>
        <v>1.3939880520980392</v>
      </c>
      <c r="O1281">
        <f>N1281*Diccionario!$B$38</f>
        <v>0.20909820781470587</v>
      </c>
      <c r="P1281">
        <f>O1281*Diccionario!$B$39</f>
        <v>0.18818838703323529</v>
      </c>
      <c r="Q1281">
        <f>P1281*Diccionario!$B$40</f>
        <v>7.5275354813294115E-2</v>
      </c>
      <c r="R1281">
        <f>Q1281*Diccionario!$B$41</f>
        <v>4.8928980628641178E-2</v>
      </c>
      <c r="S1281">
        <f t="shared" si="194"/>
        <v>4.8928980628641178E-2</v>
      </c>
      <c r="T1281">
        <f>I1281*Diccionario!$B$36</f>
        <v>13.801861901960784</v>
      </c>
      <c r="U1281">
        <f>T1281*Diccionario!$B$42</f>
        <v>1.3939880520980392</v>
      </c>
      <c r="V1281">
        <f>U1281*Diccionario!$B$43</f>
        <v>1.1848898442833333</v>
      </c>
      <c r="W1281">
        <f>V1281*Diccionario!$B$44</f>
        <v>0.22512907041383334</v>
      </c>
      <c r="X1281">
        <f>W1281*Diccionario!$B$45</f>
        <v>8.7800337461395012E-2</v>
      </c>
      <c r="Y1281">
        <f>X1281*Diccionario!$B$46</f>
        <v>7.8142300340641568E-2</v>
      </c>
      <c r="Z1281">
        <f>Y1281*Diccionario!$B$47</f>
        <v>2.8912651126037379E-2</v>
      </c>
      <c r="AA1281">
        <f>Z1281*Diccionario!$B$48</f>
        <v>2.8912651126037379E-2</v>
      </c>
      <c r="AB1281">
        <f>AA1281*Diccionario!$B$49</f>
        <v>2.1684488344528033E-2</v>
      </c>
      <c r="AC1281">
        <f t="shared" si="195"/>
        <v>2.1684488344528033E-2</v>
      </c>
      <c r="AD1281">
        <f t="shared" si="196"/>
        <v>7.0613468973169211E-2</v>
      </c>
      <c r="AE1281">
        <f t="shared" si="197"/>
        <v>1.1833171655829018E-4</v>
      </c>
      <c r="AF1281" t="e">
        <f ca="1">IF(AD1281="","",_xludf.RANK.EQ(AD1281,$AD$2:$AD$5513,0))</f>
        <v>#NAME?</v>
      </c>
      <c r="AH1281" t="str">
        <f t="shared" si="198"/>
        <v>Baja</v>
      </c>
      <c r="AI1281" t="s">
        <v>153</v>
      </c>
      <c r="AJ1281" t="str">
        <f>IFERROR(VLOOKUP(B1281,Maestro_Regionales!$A$2:$B$35,2,FALSE),"Otras zonas")</f>
        <v>Centro</v>
      </c>
      <c r="AK1281" t="str">
        <f t="shared" si="199"/>
        <v>NUEVA EPS | Centro</v>
      </c>
    </row>
    <row r="1282" spans="1:37">
      <c r="A1282" s="4" t="s">
        <v>514</v>
      </c>
      <c r="B1282" s="4" t="s">
        <v>515</v>
      </c>
      <c r="C1282" s="4" t="s">
        <v>619</v>
      </c>
      <c r="D1282" s="4" t="s">
        <v>620</v>
      </c>
      <c r="E1282" s="4" t="s">
        <v>88</v>
      </c>
      <c r="F1282" s="4">
        <v>240</v>
      </c>
      <c r="G1282" s="4">
        <v>1041</v>
      </c>
      <c r="H1282" s="4">
        <v>0</v>
      </c>
      <c r="I1282">
        <f t="shared" ref="I1282:I1345" si="200">SUM(F1282:H1282)</f>
        <v>1281</v>
      </c>
      <c r="J1282">
        <f t="shared" ref="J1282:J1345" si="201">IFERROR(F1282/I1282,0)</f>
        <v>0.18735362997658081</v>
      </c>
      <c r="K1282">
        <f t="shared" ref="K1282:K1345" si="202">IFERROR(G1282/I1282,0)</f>
        <v>0.81264637002341922</v>
      </c>
      <c r="L1282">
        <f t="shared" ref="L1282:L1345" si="203">IFERROR(H1282/I1282,0)</f>
        <v>0</v>
      </c>
      <c r="M1282">
        <f>I1282*Diccionario!$B$36</f>
        <v>2.8438451176470587</v>
      </c>
      <c r="N1282">
        <f>M1282*Diccionario!$B$37</f>
        <v>0.28722835688235293</v>
      </c>
      <c r="O1282">
        <f>N1282*Diccionario!$B$38</f>
        <v>4.3084253532352935E-2</v>
      </c>
      <c r="P1282">
        <f>O1282*Diccionario!$B$39</f>
        <v>3.8775828179117643E-2</v>
      </c>
      <c r="Q1282">
        <f>P1282*Diccionario!$B$40</f>
        <v>1.5510331271647058E-2</v>
      </c>
      <c r="R1282">
        <f>Q1282*Diccionario!$B$41</f>
        <v>1.0081715326570588E-2</v>
      </c>
      <c r="S1282">
        <f t="shared" ref="S1282:S1345" si="204">R1282</f>
        <v>1.0081715326570588E-2</v>
      </c>
      <c r="T1282">
        <f>I1282*Diccionario!$B$36</f>
        <v>2.8438451176470587</v>
      </c>
      <c r="U1282">
        <f>T1282*Diccionario!$B$42</f>
        <v>0.28722835688235293</v>
      </c>
      <c r="V1282">
        <f>U1282*Diccionario!$B$43</f>
        <v>0.24414410334999997</v>
      </c>
      <c r="W1282">
        <f>V1282*Diccionario!$B$44</f>
        <v>4.6387379636499998E-2</v>
      </c>
      <c r="X1282">
        <f>W1282*Diccionario!$B$45</f>
        <v>1.8091078058235E-2</v>
      </c>
      <c r="Y1282">
        <f>X1282*Diccionario!$B$46</f>
        <v>1.610105947182915E-2</v>
      </c>
      <c r="Z1282">
        <f>Y1282*Diccionario!$B$47</f>
        <v>5.9573920045767849E-3</v>
      </c>
      <c r="AA1282">
        <f>Z1282*Diccionario!$B$48</f>
        <v>5.9573920045767849E-3</v>
      </c>
      <c r="AB1282">
        <f>AA1282*Diccionario!$B$49</f>
        <v>4.4680440034325884E-3</v>
      </c>
      <c r="AC1282">
        <f t="shared" ref="AC1282:AC1345" si="205">AB1282</f>
        <v>4.4680440034325884E-3</v>
      </c>
      <c r="AD1282">
        <f t="shared" ref="AD1282:AD1345" si="206">S1282+AC1282</f>
        <v>1.4549759330003176E-2</v>
      </c>
      <c r="AE1282">
        <f t="shared" ref="AE1282:AE1345" si="207">IFERROR(AD1282/SUM($AD$2:$AD$5513),0)</f>
        <v>2.4382005615436658E-5</v>
      </c>
      <c r="AF1282" t="e">
        <f ca="1">IF(AD1282="","",_xludf.RANK.EQ(AD1282,$AD$2:$AD$5513,0))</f>
        <v>#NAME?</v>
      </c>
      <c r="AH1282" t="str">
        <f t="shared" ref="AH1282:AH1345" si="208">IF(SUM($AD$2:$AD$5513)=0,"",IF((SUMIF($AD$2:$AD$5513,"&gt;"&amp;$AD1282,$AD$2:$AD$5513)+$AD1282)/SUM($AD$2:$AD$5513)&lt;=40%,"Alta",IF((SUMIF($AD$2:$AD$5513,"&gt;"&amp;$AD1282,$AD$2:$AD$5513)+$AD1282)/SUM($AD$2:$AD$5513)&lt;=80%,"Media","Baja")))</f>
        <v>Baja</v>
      </c>
      <c r="AI1282" t="s">
        <v>153</v>
      </c>
      <c r="AJ1282" t="str">
        <f>IFERROR(VLOOKUP(B1282,Maestro_Regionales!$A$2:$B$35,2,FALSE),"Otras zonas")</f>
        <v>Centro</v>
      </c>
      <c r="AK1282" t="str">
        <f t="shared" ref="AK1282:AK1345" si="209">E1282&amp;" | "&amp;AJ1282</f>
        <v>COOSALUD EPS | Centro</v>
      </c>
    </row>
    <row r="1283" spans="1:37">
      <c r="A1283" s="4" t="s">
        <v>514</v>
      </c>
      <c r="B1283" s="4" t="s">
        <v>515</v>
      </c>
      <c r="C1283" s="4" t="s">
        <v>619</v>
      </c>
      <c r="D1283" s="4" t="s">
        <v>620</v>
      </c>
      <c r="E1283" s="4" t="s">
        <v>90</v>
      </c>
      <c r="F1283" s="4">
        <v>0</v>
      </c>
      <c r="G1283" s="4">
        <v>0</v>
      </c>
      <c r="H1283" s="4">
        <v>264</v>
      </c>
      <c r="I1283">
        <f t="shared" si="200"/>
        <v>264</v>
      </c>
      <c r="J1283">
        <f t="shared" si="201"/>
        <v>0</v>
      </c>
      <c r="K1283">
        <f t="shared" si="202"/>
        <v>0</v>
      </c>
      <c r="L1283">
        <f t="shared" si="203"/>
        <v>1</v>
      </c>
      <c r="M1283">
        <f>I1283*Diccionario!$B$36</f>
        <v>0.58608517647058822</v>
      </c>
      <c r="N1283">
        <f>M1283*Diccionario!$B$37</f>
        <v>5.9194602823529417E-2</v>
      </c>
      <c r="O1283">
        <f>N1283*Diccionario!$B$38</f>
        <v>8.8791904235294115E-3</v>
      </c>
      <c r="P1283">
        <f>O1283*Diccionario!$B$39</f>
        <v>7.99127138117647E-3</v>
      </c>
      <c r="Q1283">
        <f>P1283*Diccionario!$B$40</f>
        <v>3.1965085524705882E-3</v>
      </c>
      <c r="R1283">
        <f>Q1283*Diccionario!$B$41</f>
        <v>2.0777305591058825E-3</v>
      </c>
      <c r="S1283">
        <f t="shared" si="204"/>
        <v>2.0777305591058825E-3</v>
      </c>
      <c r="T1283">
        <f>I1283*Diccionario!$B$36</f>
        <v>0.58608517647058822</v>
      </c>
      <c r="U1283">
        <f>T1283*Diccionario!$B$42</f>
        <v>5.9194602823529417E-2</v>
      </c>
      <c r="V1283">
        <f>U1283*Diccionario!$B$43</f>
        <v>5.0315412400000002E-2</v>
      </c>
      <c r="W1283">
        <f>V1283*Diccionario!$B$44</f>
        <v>9.5599283560000008E-3</v>
      </c>
      <c r="X1283">
        <f>W1283*Diccionario!$B$45</f>
        <v>3.7283720588400003E-3</v>
      </c>
      <c r="Y1283">
        <f>X1283*Diccionario!$B$46</f>
        <v>3.3182511323676003E-3</v>
      </c>
      <c r="Z1283">
        <f>Y1283*Diccionario!$B$47</f>
        <v>1.2277529189760122E-3</v>
      </c>
      <c r="AA1283">
        <f>Z1283*Diccionario!$B$48</f>
        <v>1.2277529189760122E-3</v>
      </c>
      <c r="AB1283">
        <f>AA1283*Diccionario!$B$49</f>
        <v>9.2081468923200919E-4</v>
      </c>
      <c r="AC1283">
        <f t="shared" si="205"/>
        <v>9.2081468923200919E-4</v>
      </c>
      <c r="AD1283">
        <f t="shared" si="206"/>
        <v>2.9985452483378919E-3</v>
      </c>
      <c r="AE1283">
        <f t="shared" si="207"/>
        <v>5.0248629839775794E-6</v>
      </c>
      <c r="AF1283" t="e">
        <f ca="1">IF(AD1283="","",_xludf.RANK.EQ(AD1283,$AD$2:$AD$5513,0))</f>
        <v>#NAME?</v>
      </c>
      <c r="AH1283" t="str">
        <f t="shared" si="208"/>
        <v>Baja</v>
      </c>
      <c r="AI1283" t="s">
        <v>153</v>
      </c>
      <c r="AJ1283" t="str">
        <f>IFERROR(VLOOKUP(B1283,Maestro_Regionales!$A$2:$B$35,2,FALSE),"Otras zonas")</f>
        <v>Centro</v>
      </c>
      <c r="AK1283" t="str">
        <f t="shared" si="209"/>
        <v>REGIMEN DE EXCEPCION | Centro</v>
      </c>
    </row>
    <row r="1284" spans="1:37">
      <c r="A1284" s="4" t="s">
        <v>514</v>
      </c>
      <c r="B1284" s="4" t="s">
        <v>515</v>
      </c>
      <c r="C1284" s="4" t="s">
        <v>619</v>
      </c>
      <c r="D1284" s="4" t="s">
        <v>620</v>
      </c>
      <c r="E1284" s="4" t="s">
        <v>86</v>
      </c>
      <c r="F1284" s="4">
        <v>2</v>
      </c>
      <c r="G1284" s="4">
        <v>0</v>
      </c>
      <c r="H1284" s="4">
        <v>0</v>
      </c>
      <c r="I1284">
        <f t="shared" si="200"/>
        <v>2</v>
      </c>
      <c r="J1284">
        <f t="shared" si="201"/>
        <v>1</v>
      </c>
      <c r="K1284">
        <f t="shared" si="202"/>
        <v>0</v>
      </c>
      <c r="L1284">
        <f t="shared" si="203"/>
        <v>0</v>
      </c>
      <c r="M1284">
        <f>I1284*Diccionario!$B$36</f>
        <v>4.4400392156862742E-3</v>
      </c>
      <c r="N1284">
        <f>M1284*Diccionario!$B$37</f>
        <v>4.4844396078431374E-4</v>
      </c>
      <c r="O1284">
        <f>N1284*Diccionario!$B$38</f>
        <v>6.7266594117647063E-5</v>
      </c>
      <c r="P1284">
        <f>O1284*Diccionario!$B$39</f>
        <v>6.053993470588236E-5</v>
      </c>
      <c r="Q1284">
        <f>P1284*Diccionario!$B$40</f>
        <v>2.4215973882352947E-5</v>
      </c>
      <c r="R1284">
        <f>Q1284*Diccionario!$B$41</f>
        <v>1.5740383023529416E-5</v>
      </c>
      <c r="S1284">
        <f t="shared" si="204"/>
        <v>1.5740383023529416E-5</v>
      </c>
      <c r="T1284">
        <f>I1284*Diccionario!$B$36</f>
        <v>4.4400392156862742E-3</v>
      </c>
      <c r="U1284">
        <f>T1284*Diccionario!$B$42</f>
        <v>4.4844396078431374E-4</v>
      </c>
      <c r="V1284">
        <f>U1284*Diccionario!$B$43</f>
        <v>3.8117736666666666E-4</v>
      </c>
      <c r="W1284">
        <f>V1284*Diccionario!$B$44</f>
        <v>7.2423699666666666E-5</v>
      </c>
      <c r="X1284">
        <f>W1284*Diccionario!$B$45</f>
        <v>2.8245242870000002E-5</v>
      </c>
      <c r="Y1284">
        <f>X1284*Diccionario!$B$46</f>
        <v>2.5138266154300001E-5</v>
      </c>
      <c r="Z1284">
        <f>Y1284*Diccionario!$B$47</f>
        <v>9.3011584770909993E-6</v>
      </c>
      <c r="AA1284">
        <f>Z1284*Diccionario!$B$48</f>
        <v>9.3011584770909993E-6</v>
      </c>
      <c r="AB1284">
        <f>AA1284*Diccionario!$B$49</f>
        <v>6.9758688578182495E-6</v>
      </c>
      <c r="AC1284">
        <f t="shared" si="205"/>
        <v>6.9758688578182495E-6</v>
      </c>
      <c r="AD1284">
        <f t="shared" si="206"/>
        <v>2.2716251881347665E-5</v>
      </c>
      <c r="AE1284">
        <f t="shared" si="207"/>
        <v>3.8067143818011966E-8</v>
      </c>
      <c r="AF1284" t="e">
        <f ca="1">IF(AD1284="","",_xludf.RANK.EQ(AD1284,$AD$2:$AD$5513,0))</f>
        <v>#NAME?</v>
      </c>
      <c r="AH1284" t="str">
        <f t="shared" si="208"/>
        <v>Baja</v>
      </c>
      <c r="AI1284" t="s">
        <v>153</v>
      </c>
      <c r="AJ1284" t="str">
        <f>IFERROR(VLOOKUP(B1284,Maestro_Regionales!$A$2:$B$35,2,FALSE),"Otras zonas")</f>
        <v>Centro</v>
      </c>
      <c r="AK1284" t="str">
        <f t="shared" si="209"/>
        <v>EPS SANITAS | Centro</v>
      </c>
    </row>
    <row r="1285" spans="1:37">
      <c r="A1285" s="4" t="s">
        <v>514</v>
      </c>
      <c r="B1285" s="4" t="s">
        <v>515</v>
      </c>
      <c r="C1285" s="4" t="s">
        <v>621</v>
      </c>
      <c r="D1285" s="4" t="s">
        <v>622</v>
      </c>
      <c r="E1285" s="4" t="s">
        <v>87</v>
      </c>
      <c r="F1285" s="4">
        <v>673</v>
      </c>
      <c r="G1285" s="4">
        <v>1450</v>
      </c>
      <c r="H1285" s="4">
        <v>0</v>
      </c>
      <c r="I1285">
        <f t="shared" si="200"/>
        <v>2123</v>
      </c>
      <c r="J1285">
        <f t="shared" si="201"/>
        <v>0.31700423928403204</v>
      </c>
      <c r="K1285">
        <f t="shared" si="202"/>
        <v>0.68299576071596801</v>
      </c>
      <c r="L1285">
        <f t="shared" si="203"/>
        <v>0</v>
      </c>
      <c r="M1285">
        <f>I1285*Diccionario!$B$36</f>
        <v>4.71310162745098</v>
      </c>
      <c r="N1285">
        <f>M1285*Diccionario!$B$37</f>
        <v>0.47602326437254899</v>
      </c>
      <c r="O1285">
        <f>N1285*Diccionario!$B$38</f>
        <v>7.1403489655882349E-2</v>
      </c>
      <c r="P1285">
        <f>O1285*Diccionario!$B$39</f>
        <v>6.426314069029411E-2</v>
      </c>
      <c r="Q1285">
        <f>P1285*Diccionario!$B$40</f>
        <v>2.5705256276117645E-2</v>
      </c>
      <c r="R1285">
        <f>Q1285*Diccionario!$B$41</f>
        <v>1.6708416579476471E-2</v>
      </c>
      <c r="S1285">
        <f t="shared" si="204"/>
        <v>1.6708416579476471E-2</v>
      </c>
      <c r="T1285">
        <f>I1285*Diccionario!$B$36</f>
        <v>4.71310162745098</v>
      </c>
      <c r="U1285">
        <f>T1285*Diccionario!$B$42</f>
        <v>0.47602326437254899</v>
      </c>
      <c r="V1285">
        <f>U1285*Diccionario!$B$43</f>
        <v>0.40461977471666666</v>
      </c>
      <c r="W1285">
        <f>V1285*Diccionario!$B$44</f>
        <v>7.6877757196166671E-2</v>
      </c>
      <c r="X1285">
        <f>W1285*Diccionario!$B$45</f>
        <v>2.9982325306505003E-2</v>
      </c>
      <c r="Y1285">
        <f>X1285*Diccionario!$B$46</f>
        <v>2.6684269522789454E-2</v>
      </c>
      <c r="Z1285">
        <f>Y1285*Diccionario!$B$47</f>
        <v>9.8731797234320982E-3</v>
      </c>
      <c r="AA1285">
        <f>Z1285*Diccionario!$B$48</f>
        <v>9.8731797234320982E-3</v>
      </c>
      <c r="AB1285">
        <f>AA1285*Diccionario!$B$49</f>
        <v>7.4048847925740737E-3</v>
      </c>
      <c r="AC1285">
        <f t="shared" si="205"/>
        <v>7.4048847925740737E-3</v>
      </c>
      <c r="AD1285">
        <f t="shared" si="206"/>
        <v>2.4113301372050543E-2</v>
      </c>
      <c r="AE1285">
        <f t="shared" si="207"/>
        <v>4.0408273162819692E-5</v>
      </c>
      <c r="AF1285" t="e">
        <f ca="1">IF(AD1285="","",_xludf.RANK.EQ(AD1285,$AD$2:$AD$5513,0))</f>
        <v>#NAME?</v>
      </c>
      <c r="AH1285" t="str">
        <f t="shared" si="208"/>
        <v>Baja</v>
      </c>
      <c r="AI1285" t="s">
        <v>153</v>
      </c>
      <c r="AJ1285" t="str">
        <f>IFERROR(VLOOKUP(B1285,Maestro_Regionales!$A$2:$B$35,2,FALSE),"Otras zonas")</f>
        <v>Centro</v>
      </c>
      <c r="AK1285" t="str">
        <f t="shared" si="209"/>
        <v>NUEVA EPS | Centro</v>
      </c>
    </row>
    <row r="1286" spans="1:37">
      <c r="A1286" s="4" t="s">
        <v>514</v>
      </c>
      <c r="B1286" s="4" t="s">
        <v>515</v>
      </c>
      <c r="C1286" s="4" t="s">
        <v>621</v>
      </c>
      <c r="D1286" s="4" t="s">
        <v>622</v>
      </c>
      <c r="E1286" s="4" t="s">
        <v>86</v>
      </c>
      <c r="F1286" s="4">
        <v>106</v>
      </c>
      <c r="G1286" s="4">
        <v>1061</v>
      </c>
      <c r="H1286" s="4">
        <v>0</v>
      </c>
      <c r="I1286">
        <f t="shared" si="200"/>
        <v>1167</v>
      </c>
      <c r="J1286">
        <f t="shared" si="201"/>
        <v>9.0831191088260502E-2</v>
      </c>
      <c r="K1286">
        <f t="shared" si="202"/>
        <v>0.90916880891173946</v>
      </c>
      <c r="L1286">
        <f t="shared" si="203"/>
        <v>0</v>
      </c>
      <c r="M1286">
        <f>I1286*Diccionario!$B$36</f>
        <v>2.5907628823529412</v>
      </c>
      <c r="N1286">
        <f>M1286*Diccionario!$B$37</f>
        <v>0.2616670511176471</v>
      </c>
      <c r="O1286">
        <f>N1286*Diccionario!$B$38</f>
        <v>3.9250057667647061E-2</v>
      </c>
      <c r="P1286">
        <f>O1286*Diccionario!$B$39</f>
        <v>3.5325051900882358E-2</v>
      </c>
      <c r="Q1286">
        <f>P1286*Diccionario!$B$40</f>
        <v>1.4130020760352944E-2</v>
      </c>
      <c r="R1286">
        <f>Q1286*Diccionario!$B$41</f>
        <v>9.1845134942294144E-3</v>
      </c>
      <c r="S1286">
        <f t="shared" si="204"/>
        <v>9.1845134942294144E-3</v>
      </c>
      <c r="T1286">
        <f>I1286*Diccionario!$B$36</f>
        <v>2.5907628823529412</v>
      </c>
      <c r="U1286">
        <f>T1286*Diccionario!$B$42</f>
        <v>0.2616670511176471</v>
      </c>
      <c r="V1286">
        <f>U1286*Diccionario!$B$43</f>
        <v>0.22241699345000002</v>
      </c>
      <c r="W1286">
        <f>V1286*Diccionario!$B$44</f>
        <v>4.2259228755500006E-2</v>
      </c>
      <c r="X1286">
        <f>W1286*Diccionario!$B$45</f>
        <v>1.6481099214645002E-2</v>
      </c>
      <c r="Y1286">
        <f>X1286*Diccionario!$B$46</f>
        <v>1.4668178301034052E-2</v>
      </c>
      <c r="Z1286">
        <f>Y1286*Diccionario!$B$47</f>
        <v>5.4272259713825993E-3</v>
      </c>
      <c r="AA1286">
        <f>Z1286*Diccionario!$B$48</f>
        <v>5.4272259713825993E-3</v>
      </c>
      <c r="AB1286">
        <f>AA1286*Diccionario!$B$49</f>
        <v>4.0704194785369492E-3</v>
      </c>
      <c r="AC1286">
        <f t="shared" si="205"/>
        <v>4.0704194785369492E-3</v>
      </c>
      <c r="AD1286">
        <f t="shared" si="206"/>
        <v>1.3254932972766365E-2</v>
      </c>
      <c r="AE1286">
        <f t="shared" si="207"/>
        <v>2.2212178417809983E-5</v>
      </c>
      <c r="AF1286" t="e">
        <f ca="1">IF(AD1286="","",_xludf.RANK.EQ(AD1286,$AD$2:$AD$5513,0))</f>
        <v>#NAME?</v>
      </c>
      <c r="AH1286" t="str">
        <f t="shared" si="208"/>
        <v>Baja</v>
      </c>
      <c r="AI1286" t="s">
        <v>153</v>
      </c>
      <c r="AJ1286" t="str">
        <f>IFERROR(VLOOKUP(B1286,Maestro_Regionales!$A$2:$B$35,2,FALSE),"Otras zonas")</f>
        <v>Centro</v>
      </c>
      <c r="AK1286" t="str">
        <f t="shared" si="209"/>
        <v>EPS SANITAS | Centro</v>
      </c>
    </row>
    <row r="1287" spans="1:37">
      <c r="A1287" s="4" t="s">
        <v>514</v>
      </c>
      <c r="B1287" s="4" t="s">
        <v>515</v>
      </c>
      <c r="C1287" s="4" t="s">
        <v>621</v>
      </c>
      <c r="D1287" s="4" t="s">
        <v>622</v>
      </c>
      <c r="E1287" s="4" t="s">
        <v>90</v>
      </c>
      <c r="F1287" s="4">
        <v>0</v>
      </c>
      <c r="G1287" s="4">
        <v>0</v>
      </c>
      <c r="H1287" s="4">
        <v>36</v>
      </c>
      <c r="I1287">
        <f t="shared" si="200"/>
        <v>36</v>
      </c>
      <c r="J1287">
        <f t="shared" si="201"/>
        <v>0</v>
      </c>
      <c r="K1287">
        <f t="shared" si="202"/>
        <v>0</v>
      </c>
      <c r="L1287">
        <f t="shared" si="203"/>
        <v>1</v>
      </c>
      <c r="M1287">
        <f>I1287*Diccionario!$B$36</f>
        <v>7.9920705882352935E-2</v>
      </c>
      <c r="N1287">
        <f>M1287*Diccionario!$B$37</f>
        <v>8.0719912941176475E-3</v>
      </c>
      <c r="O1287">
        <f>N1287*Diccionario!$B$38</f>
        <v>1.2107986941176472E-3</v>
      </c>
      <c r="P1287">
        <f>O1287*Diccionario!$B$39</f>
        <v>1.0897188247058825E-3</v>
      </c>
      <c r="Q1287">
        <f>P1287*Diccionario!$B$40</f>
        <v>4.3588752988235304E-4</v>
      </c>
      <c r="R1287">
        <f>Q1287*Diccionario!$B$41</f>
        <v>2.8332689442352947E-4</v>
      </c>
      <c r="S1287">
        <f t="shared" si="204"/>
        <v>2.8332689442352947E-4</v>
      </c>
      <c r="T1287">
        <f>I1287*Diccionario!$B$36</f>
        <v>7.9920705882352935E-2</v>
      </c>
      <c r="U1287">
        <f>T1287*Diccionario!$B$42</f>
        <v>8.0719912941176475E-3</v>
      </c>
      <c r="V1287">
        <f>U1287*Diccionario!$B$43</f>
        <v>6.8611926000000005E-3</v>
      </c>
      <c r="W1287">
        <f>V1287*Diccionario!$B$44</f>
        <v>1.303626594E-3</v>
      </c>
      <c r="X1287">
        <f>W1287*Diccionario!$B$45</f>
        <v>5.0841437165999998E-4</v>
      </c>
      <c r="Y1287">
        <f>X1287*Diccionario!$B$46</f>
        <v>4.5248879077739996E-4</v>
      </c>
      <c r="Z1287">
        <f>Y1287*Diccionario!$B$47</f>
        <v>1.6742085258763799E-4</v>
      </c>
      <c r="AA1287">
        <f>Z1287*Diccionario!$B$48</f>
        <v>1.6742085258763799E-4</v>
      </c>
      <c r="AB1287">
        <f>AA1287*Diccionario!$B$49</f>
        <v>1.2556563944072848E-4</v>
      </c>
      <c r="AC1287">
        <f t="shared" si="205"/>
        <v>1.2556563944072848E-4</v>
      </c>
      <c r="AD1287">
        <f t="shared" si="206"/>
        <v>4.0889253386425792E-4</v>
      </c>
      <c r="AE1287">
        <f t="shared" si="207"/>
        <v>6.8520858872421523E-7</v>
      </c>
      <c r="AF1287" t="e">
        <f ca="1">IF(AD1287="","",_xludf.RANK.EQ(AD1287,$AD$2:$AD$5513,0))</f>
        <v>#NAME?</v>
      </c>
      <c r="AH1287" t="str">
        <f t="shared" si="208"/>
        <v>Baja</v>
      </c>
      <c r="AI1287" t="s">
        <v>153</v>
      </c>
      <c r="AJ1287" t="str">
        <f>IFERROR(VLOOKUP(B1287,Maestro_Regionales!$A$2:$B$35,2,FALSE),"Otras zonas")</f>
        <v>Centro</v>
      </c>
      <c r="AK1287" t="str">
        <f t="shared" si="209"/>
        <v>REGIMEN DE EXCEPCION | Centro</v>
      </c>
    </row>
    <row r="1288" spans="1:37">
      <c r="A1288" s="4" t="s">
        <v>514</v>
      </c>
      <c r="B1288" s="4" t="s">
        <v>515</v>
      </c>
      <c r="C1288" s="4" t="s">
        <v>621</v>
      </c>
      <c r="D1288" s="4" t="s">
        <v>622</v>
      </c>
      <c r="E1288" s="4" t="s">
        <v>89</v>
      </c>
      <c r="F1288" s="4">
        <v>0</v>
      </c>
      <c r="G1288" s="4">
        <v>1</v>
      </c>
      <c r="H1288" s="4">
        <v>0</v>
      </c>
      <c r="I1288">
        <f t="shared" si="200"/>
        <v>1</v>
      </c>
      <c r="J1288">
        <f t="shared" si="201"/>
        <v>0</v>
      </c>
      <c r="K1288">
        <f t="shared" si="202"/>
        <v>1</v>
      </c>
      <c r="L1288">
        <f t="shared" si="203"/>
        <v>0</v>
      </c>
      <c r="M1288">
        <f>I1288*Diccionario!$B$36</f>
        <v>2.2200196078431371E-3</v>
      </c>
      <c r="N1288">
        <f>M1288*Diccionario!$B$37</f>
        <v>2.2422198039215687E-4</v>
      </c>
      <c r="O1288">
        <f>N1288*Diccionario!$B$38</f>
        <v>3.3633297058823532E-5</v>
      </c>
      <c r="P1288">
        <f>O1288*Diccionario!$B$39</f>
        <v>3.026996735294118E-5</v>
      </c>
      <c r="Q1288">
        <f>P1288*Diccionario!$B$40</f>
        <v>1.2107986941176473E-5</v>
      </c>
      <c r="R1288">
        <f>Q1288*Diccionario!$B$41</f>
        <v>7.870191511764708E-6</v>
      </c>
      <c r="S1288">
        <f t="shared" si="204"/>
        <v>7.870191511764708E-6</v>
      </c>
      <c r="T1288">
        <f>I1288*Diccionario!$B$36</f>
        <v>2.2200196078431371E-3</v>
      </c>
      <c r="U1288">
        <f>T1288*Diccionario!$B$42</f>
        <v>2.2422198039215687E-4</v>
      </c>
      <c r="V1288">
        <f>U1288*Diccionario!$B$43</f>
        <v>1.9058868333333333E-4</v>
      </c>
      <c r="W1288">
        <f>V1288*Diccionario!$B$44</f>
        <v>3.6211849833333333E-5</v>
      </c>
      <c r="X1288">
        <f>W1288*Diccionario!$B$45</f>
        <v>1.4122621435000001E-5</v>
      </c>
      <c r="Y1288">
        <f>X1288*Diccionario!$B$46</f>
        <v>1.256913307715E-5</v>
      </c>
      <c r="Z1288">
        <f>Y1288*Diccionario!$B$47</f>
        <v>4.6505792385454997E-6</v>
      </c>
      <c r="AA1288">
        <f>Z1288*Diccionario!$B$48</f>
        <v>4.6505792385454997E-6</v>
      </c>
      <c r="AB1288">
        <f>AA1288*Diccionario!$B$49</f>
        <v>3.4879344289091247E-6</v>
      </c>
      <c r="AC1288">
        <f t="shared" si="205"/>
        <v>3.4879344289091247E-6</v>
      </c>
      <c r="AD1288">
        <f t="shared" si="206"/>
        <v>1.1358125940673833E-5</v>
      </c>
      <c r="AE1288">
        <f t="shared" si="207"/>
        <v>1.9033571909005983E-8</v>
      </c>
      <c r="AF1288" t="e">
        <f ca="1">IF(AD1288="","",_xludf.RANK.EQ(AD1288,$AD$2:$AD$5513,0))</f>
        <v>#NAME?</v>
      </c>
      <c r="AH1288" t="str">
        <f t="shared" si="208"/>
        <v>Baja</v>
      </c>
      <c r="AI1288" t="s">
        <v>153</v>
      </c>
      <c r="AJ1288" t="str">
        <f>IFERROR(VLOOKUP(B1288,Maestro_Regionales!$A$2:$B$35,2,FALSE),"Otras zonas")</f>
        <v>Centro</v>
      </c>
      <c r="AK1288" t="str">
        <f t="shared" si="209"/>
        <v>PROTEGER EPS (ANTES CAJACOPI EPS) | Centro</v>
      </c>
    </row>
    <row r="1289" spans="1:37">
      <c r="A1289" s="4" t="s">
        <v>514</v>
      </c>
      <c r="B1289" s="4" t="s">
        <v>515</v>
      </c>
      <c r="C1289" s="4" t="s">
        <v>623</v>
      </c>
      <c r="D1289" s="4" t="s">
        <v>624</v>
      </c>
      <c r="E1289" s="4" t="s">
        <v>87</v>
      </c>
      <c r="F1289" s="4">
        <v>765</v>
      </c>
      <c r="G1289" s="4">
        <v>1859</v>
      </c>
      <c r="H1289" s="4">
        <v>0</v>
      </c>
      <c r="I1289">
        <f t="shared" si="200"/>
        <v>2624</v>
      </c>
      <c r="J1289">
        <f t="shared" si="201"/>
        <v>0.29153963414634149</v>
      </c>
      <c r="K1289">
        <f t="shared" si="202"/>
        <v>0.70846036585365857</v>
      </c>
      <c r="L1289">
        <f t="shared" si="203"/>
        <v>0</v>
      </c>
      <c r="M1289">
        <f>I1289*Diccionario!$B$36</f>
        <v>5.825331450980392</v>
      </c>
      <c r="N1289">
        <f>M1289*Diccionario!$B$37</f>
        <v>0.58835847654901963</v>
      </c>
      <c r="O1289">
        <f>N1289*Diccionario!$B$38</f>
        <v>8.8253771482352944E-2</v>
      </c>
      <c r="P1289">
        <f>O1289*Diccionario!$B$39</f>
        <v>7.942839433411765E-2</v>
      </c>
      <c r="Q1289">
        <f>P1289*Diccionario!$B$40</f>
        <v>3.177135773364706E-2</v>
      </c>
      <c r="R1289">
        <f>Q1289*Diccionario!$B$41</f>
        <v>2.0651382526870588E-2</v>
      </c>
      <c r="S1289">
        <f t="shared" si="204"/>
        <v>2.0651382526870588E-2</v>
      </c>
      <c r="T1289">
        <f>I1289*Diccionario!$B$36</f>
        <v>5.825331450980392</v>
      </c>
      <c r="U1289">
        <f>T1289*Diccionario!$B$42</f>
        <v>0.58835847654901963</v>
      </c>
      <c r="V1289">
        <f>U1289*Diccionario!$B$43</f>
        <v>0.50010470506666671</v>
      </c>
      <c r="W1289">
        <f>V1289*Diccionario!$B$44</f>
        <v>9.5019893962666677E-2</v>
      </c>
      <c r="X1289">
        <f>W1289*Diccionario!$B$45</f>
        <v>3.7057758645440003E-2</v>
      </c>
      <c r="Y1289">
        <f>X1289*Diccionario!$B$46</f>
        <v>3.29814051944416E-2</v>
      </c>
      <c r="Z1289">
        <f>Y1289*Diccionario!$B$47</f>
        <v>1.2203119921943392E-2</v>
      </c>
      <c r="AA1289">
        <f>Z1289*Diccionario!$B$48</f>
        <v>1.2203119921943392E-2</v>
      </c>
      <c r="AB1289">
        <f>AA1289*Diccionario!$B$49</f>
        <v>9.1523399414575428E-3</v>
      </c>
      <c r="AC1289">
        <f t="shared" si="205"/>
        <v>9.1523399414575428E-3</v>
      </c>
      <c r="AD1289">
        <f t="shared" si="206"/>
        <v>2.9803722468328131E-2</v>
      </c>
      <c r="AE1289">
        <f t="shared" si="207"/>
        <v>4.9944092689231685E-5</v>
      </c>
      <c r="AF1289" t="e">
        <f ca="1">IF(AD1289="","",_xludf.RANK.EQ(AD1289,$AD$2:$AD$5513,0))</f>
        <v>#NAME?</v>
      </c>
      <c r="AH1289" t="str">
        <f t="shared" si="208"/>
        <v>Baja</v>
      </c>
      <c r="AI1289" t="s">
        <v>153</v>
      </c>
      <c r="AJ1289" t="str">
        <f>IFERROR(VLOOKUP(B1289,Maestro_Regionales!$A$2:$B$35,2,FALSE),"Otras zonas")</f>
        <v>Centro</v>
      </c>
      <c r="AK1289" t="str">
        <f t="shared" si="209"/>
        <v>NUEVA EPS | Centro</v>
      </c>
    </row>
    <row r="1290" spans="1:37">
      <c r="A1290" s="4" t="s">
        <v>514</v>
      </c>
      <c r="B1290" s="4" t="s">
        <v>515</v>
      </c>
      <c r="C1290" s="4" t="s">
        <v>623</v>
      </c>
      <c r="D1290" s="4" t="s">
        <v>624</v>
      </c>
      <c r="E1290" s="4" t="s">
        <v>88</v>
      </c>
      <c r="F1290" s="4">
        <v>41</v>
      </c>
      <c r="G1290" s="4">
        <v>653</v>
      </c>
      <c r="H1290" s="4">
        <v>0</v>
      </c>
      <c r="I1290">
        <f t="shared" si="200"/>
        <v>694</v>
      </c>
      <c r="J1290">
        <f t="shared" si="201"/>
        <v>5.9077809798270896E-2</v>
      </c>
      <c r="K1290">
        <f t="shared" si="202"/>
        <v>0.94092219020172907</v>
      </c>
      <c r="L1290">
        <f t="shared" si="203"/>
        <v>0</v>
      </c>
      <c r="M1290">
        <f>I1290*Diccionario!$B$36</f>
        <v>1.5406936078431372</v>
      </c>
      <c r="N1290">
        <f>M1290*Diccionario!$B$37</f>
        <v>0.15561005439215686</v>
      </c>
      <c r="O1290">
        <f>N1290*Diccionario!$B$38</f>
        <v>2.3341508158823528E-2</v>
      </c>
      <c r="P1290">
        <f>O1290*Diccionario!$B$39</f>
        <v>2.1007357342941176E-2</v>
      </c>
      <c r="Q1290">
        <f>P1290*Diccionario!$B$40</f>
        <v>8.4029429371764702E-3</v>
      </c>
      <c r="R1290">
        <f>Q1290*Diccionario!$B$41</f>
        <v>5.4619129091647055E-3</v>
      </c>
      <c r="S1290">
        <f t="shared" si="204"/>
        <v>5.4619129091647055E-3</v>
      </c>
      <c r="T1290">
        <f>I1290*Diccionario!$B$36</f>
        <v>1.5406936078431372</v>
      </c>
      <c r="U1290">
        <f>T1290*Diccionario!$B$42</f>
        <v>0.15561005439215686</v>
      </c>
      <c r="V1290">
        <f>U1290*Diccionario!$B$43</f>
        <v>0.13226854623333334</v>
      </c>
      <c r="W1290">
        <f>V1290*Diccionario!$B$44</f>
        <v>2.5131023784333333E-2</v>
      </c>
      <c r="X1290">
        <f>W1290*Diccionario!$B$45</f>
        <v>9.8010992758900007E-3</v>
      </c>
      <c r="Y1290">
        <f>X1290*Diccionario!$B$46</f>
        <v>8.7229783555421003E-3</v>
      </c>
      <c r="Z1290">
        <f>Y1290*Diccionario!$B$47</f>
        <v>3.2275019915505771E-3</v>
      </c>
      <c r="AA1290">
        <f>Z1290*Diccionario!$B$48</f>
        <v>3.2275019915505771E-3</v>
      </c>
      <c r="AB1290">
        <f>AA1290*Diccionario!$B$49</f>
        <v>2.420626493662933E-3</v>
      </c>
      <c r="AC1290">
        <f t="shared" si="205"/>
        <v>2.420626493662933E-3</v>
      </c>
      <c r="AD1290">
        <f t="shared" si="206"/>
        <v>7.8825394028276385E-3</v>
      </c>
      <c r="AE1290">
        <f t="shared" si="207"/>
        <v>1.3209298904850149E-5</v>
      </c>
      <c r="AF1290" t="e">
        <f ca="1">IF(AD1290="","",_xludf.RANK.EQ(AD1290,$AD$2:$AD$5513,0))</f>
        <v>#NAME?</v>
      </c>
      <c r="AH1290" t="str">
        <f t="shared" si="208"/>
        <v>Baja</v>
      </c>
      <c r="AI1290" t="s">
        <v>153</v>
      </c>
      <c r="AJ1290" t="str">
        <f>IFERROR(VLOOKUP(B1290,Maestro_Regionales!$A$2:$B$35,2,FALSE),"Otras zonas")</f>
        <v>Centro</v>
      </c>
      <c r="AK1290" t="str">
        <f t="shared" si="209"/>
        <v>COOSALUD EPS | Centro</v>
      </c>
    </row>
    <row r="1291" spans="1:37">
      <c r="A1291" s="4" t="s">
        <v>514</v>
      </c>
      <c r="B1291" s="4" t="s">
        <v>515</v>
      </c>
      <c r="C1291" s="4" t="s">
        <v>623</v>
      </c>
      <c r="D1291" s="4" t="s">
        <v>624</v>
      </c>
      <c r="E1291" s="4" t="s">
        <v>90</v>
      </c>
      <c r="F1291" s="4">
        <v>0</v>
      </c>
      <c r="G1291" s="4">
        <v>0</v>
      </c>
      <c r="H1291" s="4">
        <v>52</v>
      </c>
      <c r="I1291">
        <f t="shared" si="200"/>
        <v>52</v>
      </c>
      <c r="J1291">
        <f t="shared" si="201"/>
        <v>0</v>
      </c>
      <c r="K1291">
        <f t="shared" si="202"/>
        <v>0</v>
      </c>
      <c r="L1291">
        <f t="shared" si="203"/>
        <v>1</v>
      </c>
      <c r="M1291">
        <f>I1291*Diccionario!$B$36</f>
        <v>0.11544101960784313</v>
      </c>
      <c r="N1291">
        <f>M1291*Diccionario!$B$37</f>
        <v>1.1659542980392157E-2</v>
      </c>
      <c r="O1291">
        <f>N1291*Diccionario!$B$38</f>
        <v>1.7489314470588233E-3</v>
      </c>
      <c r="P1291">
        <f>O1291*Diccionario!$B$39</f>
        <v>1.5740383023529411E-3</v>
      </c>
      <c r="Q1291">
        <f>P1291*Diccionario!$B$40</f>
        <v>6.2961532094117645E-4</v>
      </c>
      <c r="R1291">
        <f>Q1291*Diccionario!$B$41</f>
        <v>4.0924995861176471E-4</v>
      </c>
      <c r="S1291">
        <f t="shared" si="204"/>
        <v>4.0924995861176471E-4</v>
      </c>
      <c r="T1291">
        <f>I1291*Diccionario!$B$36</f>
        <v>0.11544101960784313</v>
      </c>
      <c r="U1291">
        <f>T1291*Diccionario!$B$42</f>
        <v>1.1659542980392157E-2</v>
      </c>
      <c r="V1291">
        <f>U1291*Diccionario!$B$43</f>
        <v>9.9106115333333321E-3</v>
      </c>
      <c r="W1291">
        <f>V1291*Diccionario!$B$44</f>
        <v>1.883016191333333E-3</v>
      </c>
      <c r="X1291">
        <f>W1291*Diccionario!$B$45</f>
        <v>7.3437631461999988E-4</v>
      </c>
      <c r="Y1291">
        <f>X1291*Diccionario!$B$46</f>
        <v>6.5359492001179989E-4</v>
      </c>
      <c r="Z1291">
        <f>Y1291*Diccionario!$B$47</f>
        <v>2.4183012040436596E-4</v>
      </c>
      <c r="AA1291">
        <f>Z1291*Diccionario!$B$48</f>
        <v>2.4183012040436596E-4</v>
      </c>
      <c r="AB1291">
        <f>AA1291*Diccionario!$B$49</f>
        <v>1.8137259030327448E-4</v>
      </c>
      <c r="AC1291">
        <f t="shared" si="205"/>
        <v>1.8137259030327448E-4</v>
      </c>
      <c r="AD1291">
        <f t="shared" si="206"/>
        <v>5.9062254891503914E-4</v>
      </c>
      <c r="AE1291">
        <f t="shared" si="207"/>
        <v>9.8974573926831085E-7</v>
      </c>
      <c r="AF1291" t="e">
        <f ca="1">IF(AD1291="","",_xludf.RANK.EQ(AD1291,$AD$2:$AD$5513,0))</f>
        <v>#NAME?</v>
      </c>
      <c r="AH1291" t="str">
        <f t="shared" si="208"/>
        <v>Baja</v>
      </c>
      <c r="AI1291" t="s">
        <v>153</v>
      </c>
      <c r="AJ1291" t="str">
        <f>IFERROR(VLOOKUP(B1291,Maestro_Regionales!$A$2:$B$35,2,FALSE),"Otras zonas")</f>
        <v>Centro</v>
      </c>
      <c r="AK1291" t="str">
        <f t="shared" si="209"/>
        <v>REGIMEN DE EXCEPCION | Centro</v>
      </c>
    </row>
    <row r="1292" spans="1:37">
      <c r="A1292" s="4" t="s">
        <v>514</v>
      </c>
      <c r="B1292" s="4" t="s">
        <v>515</v>
      </c>
      <c r="C1292" s="4" t="s">
        <v>623</v>
      </c>
      <c r="D1292" s="4" t="s">
        <v>624</v>
      </c>
      <c r="E1292" s="4" t="s">
        <v>85</v>
      </c>
      <c r="F1292" s="4">
        <v>1</v>
      </c>
      <c r="G1292" s="4">
        <v>0</v>
      </c>
      <c r="H1292" s="4">
        <v>0</v>
      </c>
      <c r="I1292">
        <f t="shared" si="200"/>
        <v>1</v>
      </c>
      <c r="J1292">
        <f t="shared" si="201"/>
        <v>1</v>
      </c>
      <c r="K1292">
        <f t="shared" si="202"/>
        <v>0</v>
      </c>
      <c r="L1292">
        <f t="shared" si="203"/>
        <v>0</v>
      </c>
      <c r="M1292">
        <f>I1292*Diccionario!$B$36</f>
        <v>2.2200196078431371E-3</v>
      </c>
      <c r="N1292">
        <f>M1292*Diccionario!$B$37</f>
        <v>2.2422198039215687E-4</v>
      </c>
      <c r="O1292">
        <f>N1292*Diccionario!$B$38</f>
        <v>3.3633297058823532E-5</v>
      </c>
      <c r="P1292">
        <f>O1292*Diccionario!$B$39</f>
        <v>3.026996735294118E-5</v>
      </c>
      <c r="Q1292">
        <f>P1292*Diccionario!$B$40</f>
        <v>1.2107986941176473E-5</v>
      </c>
      <c r="R1292">
        <f>Q1292*Diccionario!$B$41</f>
        <v>7.870191511764708E-6</v>
      </c>
      <c r="S1292">
        <f t="shared" si="204"/>
        <v>7.870191511764708E-6</v>
      </c>
      <c r="T1292">
        <f>I1292*Diccionario!$B$36</f>
        <v>2.2200196078431371E-3</v>
      </c>
      <c r="U1292">
        <f>T1292*Diccionario!$B$42</f>
        <v>2.2422198039215687E-4</v>
      </c>
      <c r="V1292">
        <f>U1292*Diccionario!$B$43</f>
        <v>1.9058868333333333E-4</v>
      </c>
      <c r="W1292">
        <f>V1292*Diccionario!$B$44</f>
        <v>3.6211849833333333E-5</v>
      </c>
      <c r="X1292">
        <f>W1292*Diccionario!$B$45</f>
        <v>1.4122621435000001E-5</v>
      </c>
      <c r="Y1292">
        <f>X1292*Diccionario!$B$46</f>
        <v>1.256913307715E-5</v>
      </c>
      <c r="Z1292">
        <f>Y1292*Diccionario!$B$47</f>
        <v>4.6505792385454997E-6</v>
      </c>
      <c r="AA1292">
        <f>Z1292*Diccionario!$B$48</f>
        <v>4.6505792385454997E-6</v>
      </c>
      <c r="AB1292">
        <f>AA1292*Diccionario!$B$49</f>
        <v>3.4879344289091247E-6</v>
      </c>
      <c r="AC1292">
        <f t="shared" si="205"/>
        <v>3.4879344289091247E-6</v>
      </c>
      <c r="AD1292">
        <f t="shared" si="206"/>
        <v>1.1358125940673833E-5</v>
      </c>
      <c r="AE1292">
        <f t="shared" si="207"/>
        <v>1.9033571909005983E-8</v>
      </c>
      <c r="AF1292" t="e">
        <f ca="1">IF(AD1292="","",_xludf.RANK.EQ(AD1292,$AD$2:$AD$5513,0))</f>
        <v>#NAME?</v>
      </c>
      <c r="AH1292" t="str">
        <f t="shared" si="208"/>
        <v>Baja</v>
      </c>
      <c r="AI1292" t="s">
        <v>153</v>
      </c>
      <c r="AJ1292" t="str">
        <f>IFERROR(VLOOKUP(B1292,Maestro_Regionales!$A$2:$B$35,2,FALSE),"Otras zonas")</f>
        <v>Centro</v>
      </c>
      <c r="AK1292" t="str">
        <f t="shared" si="209"/>
        <v>SALUD TOTAL EPS | Centro</v>
      </c>
    </row>
    <row r="1293" spans="1:37">
      <c r="A1293" s="4" t="s">
        <v>514</v>
      </c>
      <c r="B1293" s="4" t="s">
        <v>515</v>
      </c>
      <c r="C1293" s="4" t="s">
        <v>625</v>
      </c>
      <c r="D1293" s="4" t="s">
        <v>626</v>
      </c>
      <c r="E1293" s="4" t="s">
        <v>87</v>
      </c>
      <c r="F1293" s="4">
        <v>6545</v>
      </c>
      <c r="G1293" s="4">
        <v>8539</v>
      </c>
      <c r="H1293" s="4">
        <v>0</v>
      </c>
      <c r="I1293">
        <f t="shared" si="200"/>
        <v>15084</v>
      </c>
      <c r="J1293">
        <f t="shared" si="201"/>
        <v>0.43390347387960754</v>
      </c>
      <c r="K1293">
        <f t="shared" si="202"/>
        <v>0.56609652612039252</v>
      </c>
      <c r="L1293">
        <f t="shared" si="203"/>
        <v>0</v>
      </c>
      <c r="M1293">
        <f>I1293*Diccionario!$B$36</f>
        <v>33.486775764705882</v>
      </c>
      <c r="N1293">
        <f>M1293*Diccionario!$B$37</f>
        <v>3.3821643522352942</v>
      </c>
      <c r="O1293">
        <f>N1293*Diccionario!$B$38</f>
        <v>0.50732465283529415</v>
      </c>
      <c r="P1293">
        <f>O1293*Diccionario!$B$39</f>
        <v>0.45659218755176473</v>
      </c>
      <c r="Q1293">
        <f>P1293*Diccionario!$B$40</f>
        <v>0.18263687502070591</v>
      </c>
      <c r="R1293">
        <f>Q1293*Diccionario!$B$41</f>
        <v>0.11871396876345884</v>
      </c>
      <c r="S1293">
        <f t="shared" si="204"/>
        <v>0.11871396876345884</v>
      </c>
      <c r="T1293">
        <f>I1293*Diccionario!$B$36</f>
        <v>33.486775764705882</v>
      </c>
      <c r="U1293">
        <f>T1293*Diccionario!$B$42</f>
        <v>3.3821643522352942</v>
      </c>
      <c r="V1293">
        <f>U1293*Diccionario!$B$43</f>
        <v>2.8748396993999998</v>
      </c>
      <c r="W1293">
        <f>V1293*Diccionario!$B$44</f>
        <v>0.54621954288599994</v>
      </c>
      <c r="X1293">
        <f>W1293*Diccionario!$B$45</f>
        <v>0.21302562172553999</v>
      </c>
      <c r="Y1293">
        <f>X1293*Diccionario!$B$46</f>
        <v>0.18959280333573059</v>
      </c>
      <c r="Z1293">
        <f>Y1293*Diccionario!$B$47</f>
        <v>7.0149337234220316E-2</v>
      </c>
      <c r="AA1293">
        <f>Z1293*Diccionario!$B$48</f>
        <v>7.0149337234220316E-2</v>
      </c>
      <c r="AB1293">
        <f>AA1293*Diccionario!$B$49</f>
        <v>5.2612002925665237E-2</v>
      </c>
      <c r="AC1293">
        <f t="shared" si="205"/>
        <v>5.2612002925665237E-2</v>
      </c>
      <c r="AD1293">
        <f t="shared" si="206"/>
        <v>0.17132597168912408</v>
      </c>
      <c r="AE1293">
        <f t="shared" si="207"/>
        <v>2.8710239867544624E-4</v>
      </c>
      <c r="AF1293" t="e">
        <f ca="1">IF(AD1293="","",_xludf.RANK.EQ(AD1293,$AD$2:$AD$5513,0))</f>
        <v>#NAME?</v>
      </c>
      <c r="AH1293" t="str">
        <f t="shared" si="208"/>
        <v>Media</v>
      </c>
      <c r="AI1293" t="s">
        <v>153</v>
      </c>
      <c r="AJ1293" t="str">
        <f>IFERROR(VLOOKUP(B1293,Maestro_Regionales!$A$2:$B$35,2,FALSE),"Otras zonas")</f>
        <v>Centro</v>
      </c>
      <c r="AK1293" t="str">
        <f t="shared" si="209"/>
        <v>NUEVA EPS | Centro</v>
      </c>
    </row>
    <row r="1294" spans="1:37">
      <c r="A1294" s="4" t="s">
        <v>514</v>
      </c>
      <c r="B1294" s="4" t="s">
        <v>515</v>
      </c>
      <c r="C1294" s="4" t="s">
        <v>625</v>
      </c>
      <c r="D1294" s="4" t="s">
        <v>626</v>
      </c>
      <c r="E1294" s="4" t="s">
        <v>88</v>
      </c>
      <c r="F1294" s="4">
        <v>1198</v>
      </c>
      <c r="G1294" s="4">
        <v>6593</v>
      </c>
      <c r="H1294" s="4">
        <v>0</v>
      </c>
      <c r="I1294">
        <f t="shared" si="200"/>
        <v>7791</v>
      </c>
      <c r="J1294">
        <f t="shared" si="201"/>
        <v>0.15376716724425618</v>
      </c>
      <c r="K1294">
        <f t="shared" si="202"/>
        <v>0.84623283275574379</v>
      </c>
      <c r="L1294">
        <f t="shared" si="203"/>
        <v>0</v>
      </c>
      <c r="M1294">
        <f>I1294*Diccionario!$B$36</f>
        <v>17.296172764705879</v>
      </c>
      <c r="N1294">
        <f>M1294*Diccionario!$B$37</f>
        <v>1.746913449235294</v>
      </c>
      <c r="O1294">
        <f>N1294*Diccionario!$B$38</f>
        <v>0.26203701738529411</v>
      </c>
      <c r="P1294">
        <f>O1294*Diccionario!$B$39</f>
        <v>0.23583331564676471</v>
      </c>
      <c r="Q1294">
        <f>P1294*Diccionario!$B$40</f>
        <v>9.4333326258705885E-2</v>
      </c>
      <c r="R1294">
        <f>Q1294*Diccionario!$B$41</f>
        <v>6.1316662068158827E-2</v>
      </c>
      <c r="S1294">
        <f t="shared" si="204"/>
        <v>6.1316662068158827E-2</v>
      </c>
      <c r="T1294">
        <f>I1294*Diccionario!$B$36</f>
        <v>17.296172764705879</v>
      </c>
      <c r="U1294">
        <f>T1294*Diccionario!$B$42</f>
        <v>1.746913449235294</v>
      </c>
      <c r="V1294">
        <f>U1294*Diccionario!$B$43</f>
        <v>1.4848764318499998</v>
      </c>
      <c r="W1294">
        <f>V1294*Diccionario!$B$44</f>
        <v>0.28212652205149996</v>
      </c>
      <c r="X1294">
        <f>W1294*Diccionario!$B$45</f>
        <v>0.11002934360008498</v>
      </c>
      <c r="Y1294">
        <f>X1294*Diccionario!$B$46</f>
        <v>9.7926115804075634E-2</v>
      </c>
      <c r="Z1294">
        <f>Y1294*Diccionario!$B$47</f>
        <v>3.6232662847507986E-2</v>
      </c>
      <c r="AA1294">
        <f>Z1294*Diccionario!$B$48</f>
        <v>3.6232662847507986E-2</v>
      </c>
      <c r="AB1294">
        <f>AA1294*Diccionario!$B$49</f>
        <v>2.7174497135630991E-2</v>
      </c>
      <c r="AC1294">
        <f t="shared" si="205"/>
        <v>2.7174497135630991E-2</v>
      </c>
      <c r="AD1294">
        <f t="shared" si="206"/>
        <v>8.8491159203789818E-2</v>
      </c>
      <c r="AE1294">
        <f t="shared" si="207"/>
        <v>1.4829055874306557E-4</v>
      </c>
      <c r="AF1294" t="e">
        <f ca="1">IF(AD1294="","",_xludf.RANK.EQ(AD1294,$AD$2:$AD$5513,0))</f>
        <v>#NAME?</v>
      </c>
      <c r="AH1294" t="str">
        <f t="shared" si="208"/>
        <v>Baja</v>
      </c>
      <c r="AI1294" t="s">
        <v>153</v>
      </c>
      <c r="AJ1294" t="str">
        <f>IFERROR(VLOOKUP(B1294,Maestro_Regionales!$A$2:$B$35,2,FALSE),"Otras zonas")</f>
        <v>Centro</v>
      </c>
      <c r="AK1294" t="str">
        <f t="shared" si="209"/>
        <v>COOSALUD EPS | Centro</v>
      </c>
    </row>
    <row r="1295" spans="1:37">
      <c r="A1295" s="4" t="s">
        <v>514</v>
      </c>
      <c r="B1295" s="4" t="s">
        <v>515</v>
      </c>
      <c r="C1295" s="4" t="s">
        <v>625</v>
      </c>
      <c r="D1295" s="4" t="s">
        <v>626</v>
      </c>
      <c r="E1295" s="4" t="s">
        <v>91</v>
      </c>
      <c r="F1295" s="4">
        <v>2625</v>
      </c>
      <c r="G1295" s="4">
        <v>3246</v>
      </c>
      <c r="H1295" s="4">
        <v>0</v>
      </c>
      <c r="I1295">
        <f t="shared" si="200"/>
        <v>5871</v>
      </c>
      <c r="J1295">
        <f t="shared" si="201"/>
        <v>0.44711292795094532</v>
      </c>
      <c r="K1295">
        <f t="shared" si="202"/>
        <v>0.55288707204905463</v>
      </c>
      <c r="L1295">
        <f t="shared" si="203"/>
        <v>0</v>
      </c>
      <c r="M1295">
        <f>I1295*Diccionario!$B$36</f>
        <v>13.033735117647058</v>
      </c>
      <c r="N1295">
        <f>M1295*Diccionario!$B$37</f>
        <v>1.3164072468823529</v>
      </c>
      <c r="O1295">
        <f>N1295*Diccionario!$B$38</f>
        <v>0.19746108703235293</v>
      </c>
      <c r="P1295">
        <f>O1295*Diccionario!$B$39</f>
        <v>0.17771497832911765</v>
      </c>
      <c r="Q1295">
        <f>P1295*Diccionario!$B$40</f>
        <v>7.1085991331647058E-2</v>
      </c>
      <c r="R1295">
        <f>Q1295*Diccionario!$B$41</f>
        <v>4.6205894365570592E-2</v>
      </c>
      <c r="S1295">
        <f t="shared" si="204"/>
        <v>4.6205894365570592E-2</v>
      </c>
      <c r="T1295">
        <f>I1295*Diccionario!$B$36</f>
        <v>13.033735117647058</v>
      </c>
      <c r="U1295">
        <f>T1295*Diccionario!$B$42</f>
        <v>1.3164072468823529</v>
      </c>
      <c r="V1295">
        <f>U1295*Diccionario!$B$43</f>
        <v>1.1189461598499999</v>
      </c>
      <c r="W1295">
        <f>V1295*Diccionario!$B$44</f>
        <v>0.21259977037149999</v>
      </c>
      <c r="X1295">
        <f>W1295*Diccionario!$B$45</f>
        <v>8.2913910444884997E-2</v>
      </c>
      <c r="Y1295">
        <f>X1295*Diccionario!$B$46</f>
        <v>7.3793380295947647E-2</v>
      </c>
      <c r="Z1295">
        <f>Y1295*Diccionario!$B$47</f>
        <v>2.7303550709500628E-2</v>
      </c>
      <c r="AA1295">
        <f>Z1295*Diccionario!$B$48</f>
        <v>2.7303550709500628E-2</v>
      </c>
      <c r="AB1295">
        <f>AA1295*Diccionario!$B$49</f>
        <v>2.0477663032125469E-2</v>
      </c>
      <c r="AC1295">
        <f t="shared" si="205"/>
        <v>2.0477663032125469E-2</v>
      </c>
      <c r="AD1295">
        <f t="shared" si="206"/>
        <v>6.6683557397696061E-2</v>
      </c>
      <c r="AE1295">
        <f t="shared" si="207"/>
        <v>1.117461006777741E-4</v>
      </c>
      <c r="AF1295" t="e">
        <f ca="1">IF(AD1295="","",_xludf.RANK.EQ(AD1295,$AD$2:$AD$5513,0))</f>
        <v>#NAME?</v>
      </c>
      <c r="AH1295" t="str">
        <f t="shared" si="208"/>
        <v>Baja</v>
      </c>
      <c r="AI1295" t="s">
        <v>153</v>
      </c>
      <c r="AJ1295" t="str">
        <f>IFERROR(VLOOKUP(B1295,Maestro_Regionales!$A$2:$B$35,2,FALSE),"Otras zonas")</f>
        <v>Centro</v>
      </c>
      <c r="AK1295" t="str">
        <f t="shared" si="209"/>
        <v>FAMISANAR | Centro</v>
      </c>
    </row>
    <row r="1296" spans="1:37">
      <c r="A1296" s="4" t="s">
        <v>514</v>
      </c>
      <c r="B1296" s="4" t="s">
        <v>515</v>
      </c>
      <c r="C1296" s="4" t="s">
        <v>625</v>
      </c>
      <c r="D1296" s="4" t="s">
        <v>626</v>
      </c>
      <c r="E1296" s="4" t="s">
        <v>89</v>
      </c>
      <c r="F1296" s="4">
        <v>135</v>
      </c>
      <c r="G1296" s="4">
        <v>1397</v>
      </c>
      <c r="H1296" s="4">
        <v>0</v>
      </c>
      <c r="I1296">
        <f t="shared" si="200"/>
        <v>1532</v>
      </c>
      <c r="J1296">
        <f t="shared" si="201"/>
        <v>8.8120104438642294E-2</v>
      </c>
      <c r="K1296">
        <f t="shared" si="202"/>
        <v>0.91187989556135773</v>
      </c>
      <c r="L1296">
        <f t="shared" si="203"/>
        <v>0</v>
      </c>
      <c r="M1296">
        <f>I1296*Diccionario!$B$36</f>
        <v>3.4010700392156861</v>
      </c>
      <c r="N1296">
        <f>M1296*Diccionario!$B$37</f>
        <v>0.34350807396078431</v>
      </c>
      <c r="O1296">
        <f>N1296*Diccionario!$B$38</f>
        <v>5.1526211094117647E-2</v>
      </c>
      <c r="P1296">
        <f>O1296*Diccionario!$B$39</f>
        <v>4.6373589984705886E-2</v>
      </c>
      <c r="Q1296">
        <f>P1296*Diccionario!$B$40</f>
        <v>1.8549435993882354E-2</v>
      </c>
      <c r="R1296">
        <f>Q1296*Diccionario!$B$41</f>
        <v>1.2057133396023531E-2</v>
      </c>
      <c r="S1296">
        <f t="shared" si="204"/>
        <v>1.2057133396023531E-2</v>
      </c>
      <c r="T1296">
        <f>I1296*Diccionario!$B$36</f>
        <v>3.4010700392156861</v>
      </c>
      <c r="U1296">
        <f>T1296*Diccionario!$B$42</f>
        <v>0.34350807396078431</v>
      </c>
      <c r="V1296">
        <f>U1296*Diccionario!$B$43</f>
        <v>0.29198186286666666</v>
      </c>
      <c r="W1296">
        <f>V1296*Diccionario!$B$44</f>
        <v>5.5476553944666669E-2</v>
      </c>
      <c r="X1296">
        <f>W1296*Diccionario!$B$45</f>
        <v>2.1635856038420002E-2</v>
      </c>
      <c r="Y1296">
        <f>X1296*Diccionario!$B$46</f>
        <v>1.9255911874193801E-2</v>
      </c>
      <c r="Z1296">
        <f>Y1296*Diccionario!$B$47</f>
        <v>7.1246873934517063E-3</v>
      </c>
      <c r="AA1296">
        <f>Z1296*Diccionario!$B$48</f>
        <v>7.1246873934517063E-3</v>
      </c>
      <c r="AB1296">
        <f>AA1296*Diccionario!$B$49</f>
        <v>5.3435155450887797E-3</v>
      </c>
      <c r="AC1296">
        <f t="shared" si="205"/>
        <v>5.3435155450887797E-3</v>
      </c>
      <c r="AD1296">
        <f t="shared" si="206"/>
        <v>1.7400648941112311E-2</v>
      </c>
      <c r="AE1296">
        <f t="shared" si="207"/>
        <v>2.9159432164597162E-5</v>
      </c>
      <c r="AF1296" t="e">
        <f ca="1">IF(AD1296="","",_xludf.RANK.EQ(AD1296,$AD$2:$AD$5513,0))</f>
        <v>#NAME?</v>
      </c>
      <c r="AH1296" t="str">
        <f t="shared" si="208"/>
        <v>Baja</v>
      </c>
      <c r="AI1296" t="s">
        <v>153</v>
      </c>
      <c r="AJ1296" t="str">
        <f>IFERROR(VLOOKUP(B1296,Maestro_Regionales!$A$2:$B$35,2,FALSE),"Otras zonas")</f>
        <v>Centro</v>
      </c>
      <c r="AK1296" t="str">
        <f t="shared" si="209"/>
        <v>PROTEGER EPS (ANTES CAJACOPI EPS) | Centro</v>
      </c>
    </row>
    <row r="1297" spans="1:37">
      <c r="A1297" s="4" t="s">
        <v>514</v>
      </c>
      <c r="B1297" s="4" t="s">
        <v>515</v>
      </c>
      <c r="C1297" s="4" t="s">
        <v>625</v>
      </c>
      <c r="D1297" s="4" t="s">
        <v>626</v>
      </c>
      <c r="E1297" s="4" t="s">
        <v>90</v>
      </c>
      <c r="F1297" s="4">
        <v>0</v>
      </c>
      <c r="G1297" s="4">
        <v>0</v>
      </c>
      <c r="H1297" s="4">
        <v>645</v>
      </c>
      <c r="I1297">
        <f t="shared" si="200"/>
        <v>645</v>
      </c>
      <c r="J1297">
        <f t="shared" si="201"/>
        <v>0</v>
      </c>
      <c r="K1297">
        <f t="shared" si="202"/>
        <v>0</v>
      </c>
      <c r="L1297">
        <f t="shared" si="203"/>
        <v>1</v>
      </c>
      <c r="M1297">
        <f>I1297*Diccionario!$B$36</f>
        <v>1.4319126470588235</v>
      </c>
      <c r="N1297">
        <f>M1297*Diccionario!$B$37</f>
        <v>0.14462317735294117</v>
      </c>
      <c r="O1297">
        <f>N1297*Diccionario!$B$38</f>
        <v>2.1693476602941176E-2</v>
      </c>
      <c r="P1297">
        <f>O1297*Diccionario!$B$39</f>
        <v>1.9524128942647059E-2</v>
      </c>
      <c r="Q1297">
        <f>P1297*Diccionario!$B$40</f>
        <v>7.8096515770588243E-3</v>
      </c>
      <c r="R1297">
        <f>Q1297*Diccionario!$B$41</f>
        <v>5.076273525088236E-3</v>
      </c>
      <c r="S1297">
        <f t="shared" si="204"/>
        <v>5.076273525088236E-3</v>
      </c>
      <c r="T1297">
        <f>I1297*Diccionario!$B$36</f>
        <v>1.4319126470588235</v>
      </c>
      <c r="U1297">
        <f>T1297*Diccionario!$B$42</f>
        <v>0.14462317735294117</v>
      </c>
      <c r="V1297">
        <f>U1297*Diccionario!$B$43</f>
        <v>0.12292970075</v>
      </c>
      <c r="W1297">
        <f>V1297*Diccionario!$B$44</f>
        <v>2.3356643142499998E-2</v>
      </c>
      <c r="X1297">
        <f>W1297*Diccionario!$B$45</f>
        <v>9.1090908255749992E-3</v>
      </c>
      <c r="Y1297">
        <f>X1297*Diccionario!$B$46</f>
        <v>8.1070908347617501E-3</v>
      </c>
      <c r="Z1297">
        <f>Y1297*Diccionario!$B$47</f>
        <v>2.9996236088618475E-3</v>
      </c>
      <c r="AA1297">
        <f>Z1297*Diccionario!$B$48</f>
        <v>2.9996236088618475E-3</v>
      </c>
      <c r="AB1297">
        <f>AA1297*Diccionario!$B$49</f>
        <v>2.2497177066463855E-3</v>
      </c>
      <c r="AC1297">
        <f t="shared" si="205"/>
        <v>2.2497177066463855E-3</v>
      </c>
      <c r="AD1297">
        <f t="shared" si="206"/>
        <v>7.3259912317346215E-3</v>
      </c>
      <c r="AE1297">
        <f t="shared" si="207"/>
        <v>1.2276653881308857E-5</v>
      </c>
      <c r="AF1297" t="e">
        <f ca="1">IF(AD1297="","",_xludf.RANK.EQ(AD1297,$AD$2:$AD$5513,0))</f>
        <v>#NAME?</v>
      </c>
      <c r="AH1297" t="str">
        <f t="shared" si="208"/>
        <v>Baja</v>
      </c>
      <c r="AI1297" t="s">
        <v>153</v>
      </c>
      <c r="AJ1297" t="str">
        <f>IFERROR(VLOOKUP(B1297,Maestro_Regionales!$A$2:$B$35,2,FALSE),"Otras zonas")</f>
        <v>Centro</v>
      </c>
      <c r="AK1297" t="str">
        <f t="shared" si="209"/>
        <v>REGIMEN DE EXCEPCION | Centro</v>
      </c>
    </row>
    <row r="1298" spans="1:37">
      <c r="A1298" s="4" t="s">
        <v>514</v>
      </c>
      <c r="B1298" s="4" t="s">
        <v>515</v>
      </c>
      <c r="C1298" s="4" t="s">
        <v>625</v>
      </c>
      <c r="D1298" s="4" t="s">
        <v>626</v>
      </c>
      <c r="E1298" s="4" t="s">
        <v>93</v>
      </c>
      <c r="F1298" s="4">
        <v>11</v>
      </c>
      <c r="G1298" s="4">
        <v>0</v>
      </c>
      <c r="H1298" s="4">
        <v>0</v>
      </c>
      <c r="I1298">
        <f t="shared" si="200"/>
        <v>11</v>
      </c>
      <c r="J1298">
        <f t="shared" si="201"/>
        <v>1</v>
      </c>
      <c r="K1298">
        <f t="shared" si="202"/>
        <v>0</v>
      </c>
      <c r="L1298">
        <f t="shared" si="203"/>
        <v>0</v>
      </c>
      <c r="M1298">
        <f>I1298*Diccionario!$B$36</f>
        <v>2.4420215686274508E-2</v>
      </c>
      <c r="N1298">
        <f>M1298*Diccionario!$B$37</f>
        <v>2.4664417843137253E-3</v>
      </c>
      <c r="O1298">
        <f>N1298*Diccionario!$B$38</f>
        <v>3.6996626764705876E-4</v>
      </c>
      <c r="P1298">
        <f>O1298*Diccionario!$B$39</f>
        <v>3.329696408823529E-4</v>
      </c>
      <c r="Q1298">
        <f>P1298*Diccionario!$B$40</f>
        <v>1.3318785635294117E-4</v>
      </c>
      <c r="R1298">
        <f>Q1298*Diccionario!$B$41</f>
        <v>8.6572106629411759E-5</v>
      </c>
      <c r="S1298">
        <f t="shared" si="204"/>
        <v>8.6572106629411759E-5</v>
      </c>
      <c r="T1298">
        <f>I1298*Diccionario!$B$36</f>
        <v>2.4420215686274508E-2</v>
      </c>
      <c r="U1298">
        <f>T1298*Diccionario!$B$42</f>
        <v>2.4664417843137253E-3</v>
      </c>
      <c r="V1298">
        <f>U1298*Diccionario!$B$43</f>
        <v>2.0964755166666665E-3</v>
      </c>
      <c r="W1298">
        <f>V1298*Diccionario!$B$44</f>
        <v>3.9833034816666663E-4</v>
      </c>
      <c r="X1298">
        <f>W1298*Diccionario!$B$45</f>
        <v>1.55348835785E-4</v>
      </c>
      <c r="Y1298">
        <f>X1298*Diccionario!$B$46</f>
        <v>1.3826046384865E-4</v>
      </c>
      <c r="Z1298">
        <f>Y1298*Diccionario!$B$47</f>
        <v>5.1156371624000496E-5</v>
      </c>
      <c r="AA1298">
        <f>Z1298*Diccionario!$B$48</f>
        <v>5.1156371624000496E-5</v>
      </c>
      <c r="AB1298">
        <f>AA1298*Diccionario!$B$49</f>
        <v>3.8367278718000374E-5</v>
      </c>
      <c r="AC1298">
        <f t="shared" si="205"/>
        <v>3.8367278718000374E-5</v>
      </c>
      <c r="AD1298">
        <f t="shared" si="206"/>
        <v>1.2493938534741215E-4</v>
      </c>
      <c r="AE1298">
        <f t="shared" si="207"/>
        <v>2.0936929099906577E-7</v>
      </c>
      <c r="AF1298" t="e">
        <f ca="1">IF(AD1298="","",_xludf.RANK.EQ(AD1298,$AD$2:$AD$5513,0))</f>
        <v>#NAME?</v>
      </c>
      <c r="AH1298" t="str">
        <f t="shared" si="208"/>
        <v>Baja</v>
      </c>
      <c r="AI1298" t="s">
        <v>153</v>
      </c>
      <c r="AJ1298" t="str">
        <f>IFERROR(VLOOKUP(B1298,Maestro_Regionales!$A$2:$B$35,2,FALSE),"Otras zonas")</f>
        <v>Centro</v>
      </c>
      <c r="AK1298" t="str">
        <f t="shared" si="209"/>
        <v>FERRONALES - EAS | Centro</v>
      </c>
    </row>
    <row r="1299" spans="1:37">
      <c r="A1299" s="4" t="s">
        <v>514</v>
      </c>
      <c r="B1299" s="4" t="s">
        <v>515</v>
      </c>
      <c r="C1299" s="4" t="s">
        <v>625</v>
      </c>
      <c r="D1299" s="4" t="s">
        <v>626</v>
      </c>
      <c r="E1299" s="4" t="s">
        <v>86</v>
      </c>
      <c r="F1299" s="4">
        <v>5</v>
      </c>
      <c r="G1299" s="4">
        <v>1</v>
      </c>
      <c r="H1299" s="4">
        <v>0</v>
      </c>
      <c r="I1299">
        <f t="shared" si="200"/>
        <v>6</v>
      </c>
      <c r="J1299">
        <f t="shared" si="201"/>
        <v>0.83333333333333337</v>
      </c>
      <c r="K1299">
        <f t="shared" si="202"/>
        <v>0.16666666666666666</v>
      </c>
      <c r="L1299">
        <f t="shared" si="203"/>
        <v>0</v>
      </c>
      <c r="M1299">
        <f>I1299*Diccionario!$B$36</f>
        <v>1.3320117647058823E-2</v>
      </c>
      <c r="N1299">
        <f>M1299*Diccionario!$B$37</f>
        <v>1.3453318823529411E-3</v>
      </c>
      <c r="O1299">
        <f>N1299*Diccionario!$B$38</f>
        <v>2.0179978235294115E-4</v>
      </c>
      <c r="P1299">
        <f>O1299*Diccionario!$B$39</f>
        <v>1.8161980411764703E-4</v>
      </c>
      <c r="Q1299">
        <f>P1299*Diccionario!$B$40</f>
        <v>7.2647921647058813E-5</v>
      </c>
      <c r="R1299">
        <f>Q1299*Diccionario!$B$41</f>
        <v>4.7221149070588231E-5</v>
      </c>
      <c r="S1299">
        <f t="shared" si="204"/>
        <v>4.7221149070588231E-5</v>
      </c>
      <c r="T1299">
        <f>I1299*Diccionario!$B$36</f>
        <v>1.3320117647058823E-2</v>
      </c>
      <c r="U1299">
        <f>T1299*Diccionario!$B$42</f>
        <v>1.3453318823529411E-3</v>
      </c>
      <c r="V1299">
        <f>U1299*Diccionario!$B$43</f>
        <v>1.1435320999999999E-3</v>
      </c>
      <c r="W1299">
        <f>V1299*Diccionario!$B$44</f>
        <v>2.1727109899999998E-4</v>
      </c>
      <c r="X1299">
        <f>W1299*Diccionario!$B$45</f>
        <v>8.4735728609999992E-5</v>
      </c>
      <c r="Y1299">
        <f>X1299*Diccionario!$B$46</f>
        <v>7.5414798462899999E-5</v>
      </c>
      <c r="Z1299">
        <f>Y1299*Diccionario!$B$47</f>
        <v>2.7903475431272998E-5</v>
      </c>
      <c r="AA1299">
        <f>Z1299*Diccionario!$B$48</f>
        <v>2.7903475431272998E-5</v>
      </c>
      <c r="AB1299">
        <f>AA1299*Diccionario!$B$49</f>
        <v>2.0927606573454748E-5</v>
      </c>
      <c r="AC1299">
        <f t="shared" si="205"/>
        <v>2.0927606573454748E-5</v>
      </c>
      <c r="AD1299">
        <f t="shared" si="206"/>
        <v>6.8148755644042983E-5</v>
      </c>
      <c r="AE1299">
        <f t="shared" si="207"/>
        <v>1.1420143145403587E-7</v>
      </c>
      <c r="AF1299" t="e">
        <f ca="1">IF(AD1299="","",_xludf.RANK.EQ(AD1299,$AD$2:$AD$5513,0))</f>
        <v>#NAME?</v>
      </c>
      <c r="AH1299" t="str">
        <f t="shared" si="208"/>
        <v>Baja</v>
      </c>
      <c r="AI1299" t="s">
        <v>153</v>
      </c>
      <c r="AJ1299" t="str">
        <f>IFERROR(VLOOKUP(B1299,Maestro_Regionales!$A$2:$B$35,2,FALSE),"Otras zonas")</f>
        <v>Centro</v>
      </c>
      <c r="AK1299" t="str">
        <f t="shared" si="209"/>
        <v>EPS SANITAS | Centro</v>
      </c>
    </row>
    <row r="1300" spans="1:37">
      <c r="A1300" s="4" t="s">
        <v>514</v>
      </c>
      <c r="B1300" s="4" t="s">
        <v>515</v>
      </c>
      <c r="C1300" s="4" t="s">
        <v>625</v>
      </c>
      <c r="D1300" s="4" t="s">
        <v>626</v>
      </c>
      <c r="E1300" s="4" t="s">
        <v>85</v>
      </c>
      <c r="F1300" s="4">
        <v>5</v>
      </c>
      <c r="G1300" s="4">
        <v>0</v>
      </c>
      <c r="H1300" s="4">
        <v>0</v>
      </c>
      <c r="I1300">
        <f t="shared" si="200"/>
        <v>5</v>
      </c>
      <c r="J1300">
        <f t="shared" si="201"/>
        <v>1</v>
      </c>
      <c r="K1300">
        <f t="shared" si="202"/>
        <v>0</v>
      </c>
      <c r="L1300">
        <f t="shared" si="203"/>
        <v>0</v>
      </c>
      <c r="M1300">
        <f>I1300*Diccionario!$B$36</f>
        <v>1.1100098039215685E-2</v>
      </c>
      <c r="N1300">
        <f>M1300*Diccionario!$B$37</f>
        <v>1.1211099019607844E-3</v>
      </c>
      <c r="O1300">
        <f>N1300*Diccionario!$B$38</f>
        <v>1.6816648529411766E-4</v>
      </c>
      <c r="P1300">
        <f>O1300*Diccionario!$B$39</f>
        <v>1.513498367647059E-4</v>
      </c>
      <c r="Q1300">
        <f>P1300*Diccionario!$B$40</f>
        <v>6.053993470588236E-5</v>
      </c>
      <c r="R1300">
        <f>Q1300*Diccionario!$B$41</f>
        <v>3.9350957558823535E-5</v>
      </c>
      <c r="S1300">
        <f t="shared" si="204"/>
        <v>3.9350957558823535E-5</v>
      </c>
      <c r="T1300">
        <f>I1300*Diccionario!$B$36</f>
        <v>1.1100098039215685E-2</v>
      </c>
      <c r="U1300">
        <f>T1300*Diccionario!$B$42</f>
        <v>1.1211099019607844E-3</v>
      </c>
      <c r="V1300">
        <f>U1300*Diccionario!$B$43</f>
        <v>9.5294341666666671E-4</v>
      </c>
      <c r="W1300">
        <f>V1300*Diccionario!$B$44</f>
        <v>1.8105924916666667E-4</v>
      </c>
      <c r="X1300">
        <f>W1300*Diccionario!$B$45</f>
        <v>7.0613107175000004E-5</v>
      </c>
      <c r="Y1300">
        <f>X1300*Diccionario!$B$46</f>
        <v>6.284566538575001E-5</v>
      </c>
      <c r="Z1300">
        <f>Y1300*Diccionario!$B$47</f>
        <v>2.3252896192727505E-5</v>
      </c>
      <c r="AA1300">
        <f>Z1300*Diccionario!$B$48</f>
        <v>2.3252896192727505E-5</v>
      </c>
      <c r="AB1300">
        <f>AA1300*Diccionario!$B$49</f>
        <v>1.7439672144545629E-5</v>
      </c>
      <c r="AC1300">
        <f t="shared" si="205"/>
        <v>1.7439672144545629E-5</v>
      </c>
      <c r="AD1300">
        <f t="shared" si="206"/>
        <v>5.6790629703369164E-5</v>
      </c>
      <c r="AE1300">
        <f t="shared" si="207"/>
        <v>9.5167859545029915E-8</v>
      </c>
      <c r="AF1300" t="e">
        <f ca="1">IF(AD1300="","",_xludf.RANK.EQ(AD1300,$AD$2:$AD$5513,0))</f>
        <v>#NAME?</v>
      </c>
      <c r="AH1300" t="str">
        <f t="shared" si="208"/>
        <v>Baja</v>
      </c>
      <c r="AI1300" t="s">
        <v>153</v>
      </c>
      <c r="AJ1300" t="str">
        <f>IFERROR(VLOOKUP(B1300,Maestro_Regionales!$A$2:$B$35,2,FALSE),"Otras zonas")</f>
        <v>Centro</v>
      </c>
      <c r="AK1300" t="str">
        <f t="shared" si="209"/>
        <v>SALUD TOTAL EPS | Centro</v>
      </c>
    </row>
    <row r="1301" spans="1:37">
      <c r="A1301" s="4" t="s">
        <v>514</v>
      </c>
      <c r="B1301" s="4" t="s">
        <v>515</v>
      </c>
      <c r="C1301" s="4" t="s">
        <v>625</v>
      </c>
      <c r="D1301" s="4" t="s">
        <v>626</v>
      </c>
      <c r="E1301" s="4" t="s">
        <v>77</v>
      </c>
      <c r="F1301" s="4">
        <v>0</v>
      </c>
      <c r="G1301" s="4">
        <v>1</v>
      </c>
      <c r="H1301" s="4">
        <v>0</v>
      </c>
      <c r="I1301">
        <f t="shared" si="200"/>
        <v>1</v>
      </c>
      <c r="J1301">
        <f t="shared" si="201"/>
        <v>0</v>
      </c>
      <c r="K1301">
        <f t="shared" si="202"/>
        <v>1</v>
      </c>
      <c r="L1301">
        <f t="shared" si="203"/>
        <v>0</v>
      </c>
      <c r="M1301">
        <f>I1301*Diccionario!$B$36</f>
        <v>2.2200196078431371E-3</v>
      </c>
      <c r="N1301">
        <f>M1301*Diccionario!$B$37</f>
        <v>2.2422198039215687E-4</v>
      </c>
      <c r="O1301">
        <f>N1301*Diccionario!$B$38</f>
        <v>3.3633297058823532E-5</v>
      </c>
      <c r="P1301">
        <f>O1301*Diccionario!$B$39</f>
        <v>3.026996735294118E-5</v>
      </c>
      <c r="Q1301">
        <f>P1301*Diccionario!$B$40</f>
        <v>1.2107986941176473E-5</v>
      </c>
      <c r="R1301">
        <f>Q1301*Diccionario!$B$41</f>
        <v>7.870191511764708E-6</v>
      </c>
      <c r="S1301">
        <f t="shared" si="204"/>
        <v>7.870191511764708E-6</v>
      </c>
      <c r="T1301">
        <f>I1301*Diccionario!$B$36</f>
        <v>2.2200196078431371E-3</v>
      </c>
      <c r="U1301">
        <f>T1301*Diccionario!$B$42</f>
        <v>2.2422198039215687E-4</v>
      </c>
      <c r="V1301">
        <f>U1301*Diccionario!$B$43</f>
        <v>1.9058868333333333E-4</v>
      </c>
      <c r="W1301">
        <f>V1301*Diccionario!$B$44</f>
        <v>3.6211849833333333E-5</v>
      </c>
      <c r="X1301">
        <f>W1301*Diccionario!$B$45</f>
        <v>1.4122621435000001E-5</v>
      </c>
      <c r="Y1301">
        <f>X1301*Diccionario!$B$46</f>
        <v>1.256913307715E-5</v>
      </c>
      <c r="Z1301">
        <f>Y1301*Diccionario!$B$47</f>
        <v>4.6505792385454997E-6</v>
      </c>
      <c r="AA1301">
        <f>Z1301*Diccionario!$B$48</f>
        <v>4.6505792385454997E-6</v>
      </c>
      <c r="AB1301">
        <f>AA1301*Diccionario!$B$49</f>
        <v>3.4879344289091247E-6</v>
      </c>
      <c r="AC1301">
        <f t="shared" si="205"/>
        <v>3.4879344289091247E-6</v>
      </c>
      <c r="AD1301">
        <f t="shared" si="206"/>
        <v>1.1358125940673833E-5</v>
      </c>
      <c r="AE1301">
        <f t="shared" si="207"/>
        <v>1.9033571909005983E-8</v>
      </c>
      <c r="AF1301" t="e">
        <f ca="1">IF(AD1301="","",_xludf.RANK.EQ(AD1301,$AD$2:$AD$5513,0))</f>
        <v>#NAME?</v>
      </c>
      <c r="AH1301" t="str">
        <f t="shared" si="208"/>
        <v>Baja</v>
      </c>
      <c r="AI1301" t="s">
        <v>153</v>
      </c>
      <c r="AJ1301" t="str">
        <f>IFERROR(VLOOKUP(B1301,Maestro_Regionales!$A$2:$B$35,2,FALSE),"Otras zonas")</f>
        <v>Centro</v>
      </c>
      <c r="AK1301" t="str">
        <f t="shared" si="209"/>
        <v>MUTUAL SER | Centro</v>
      </c>
    </row>
    <row r="1302" spans="1:37">
      <c r="A1302" s="4" t="s">
        <v>514</v>
      </c>
      <c r="B1302" s="4" t="s">
        <v>515</v>
      </c>
      <c r="C1302" s="4" t="s">
        <v>627</v>
      </c>
      <c r="D1302" s="4" t="s">
        <v>628</v>
      </c>
      <c r="E1302" s="4" t="s">
        <v>87</v>
      </c>
      <c r="F1302" s="4">
        <v>566</v>
      </c>
      <c r="G1302" s="4">
        <v>3464</v>
      </c>
      <c r="H1302" s="4">
        <v>0</v>
      </c>
      <c r="I1302">
        <f t="shared" si="200"/>
        <v>4030</v>
      </c>
      <c r="J1302">
        <f t="shared" si="201"/>
        <v>0.14044665012406948</v>
      </c>
      <c r="K1302">
        <f t="shared" si="202"/>
        <v>0.85955334987593057</v>
      </c>
      <c r="L1302">
        <f t="shared" si="203"/>
        <v>0</v>
      </c>
      <c r="M1302">
        <f>I1302*Diccionario!$B$36</f>
        <v>8.9466790196078421</v>
      </c>
      <c r="N1302">
        <f>M1302*Diccionario!$B$37</f>
        <v>0.90361458098039216</v>
      </c>
      <c r="O1302">
        <f>N1302*Diccionario!$B$38</f>
        <v>0.13554218714705882</v>
      </c>
      <c r="P1302">
        <f>O1302*Diccionario!$B$39</f>
        <v>0.12198796843235293</v>
      </c>
      <c r="Q1302">
        <f>P1302*Diccionario!$B$40</f>
        <v>4.8795187372941175E-2</v>
      </c>
      <c r="R1302">
        <f>Q1302*Diccionario!$B$41</f>
        <v>3.1716871792411762E-2</v>
      </c>
      <c r="S1302">
        <f t="shared" si="204"/>
        <v>3.1716871792411762E-2</v>
      </c>
      <c r="T1302">
        <f>I1302*Diccionario!$B$36</f>
        <v>8.9466790196078421</v>
      </c>
      <c r="U1302">
        <f>T1302*Diccionario!$B$42</f>
        <v>0.90361458098039216</v>
      </c>
      <c r="V1302">
        <f>U1302*Diccionario!$B$43</f>
        <v>0.76807239383333337</v>
      </c>
      <c r="W1302">
        <f>V1302*Diccionario!$B$44</f>
        <v>0.14593375482833335</v>
      </c>
      <c r="X1302">
        <f>W1302*Diccionario!$B$45</f>
        <v>5.6914164383050005E-2</v>
      </c>
      <c r="Y1302">
        <f>X1302*Diccionario!$B$46</f>
        <v>5.0653606300914505E-2</v>
      </c>
      <c r="Z1302">
        <f>Y1302*Diccionario!$B$47</f>
        <v>1.8741834331338365E-2</v>
      </c>
      <c r="AA1302">
        <f>Z1302*Diccionario!$B$48</f>
        <v>1.8741834331338365E-2</v>
      </c>
      <c r="AB1302">
        <f>AA1302*Diccionario!$B$49</f>
        <v>1.4056375748503774E-2</v>
      </c>
      <c r="AC1302">
        <f t="shared" si="205"/>
        <v>1.4056375748503774E-2</v>
      </c>
      <c r="AD1302">
        <f t="shared" si="206"/>
        <v>4.5773247540915538E-2</v>
      </c>
      <c r="AE1302">
        <f t="shared" si="207"/>
        <v>7.6705294793294096E-5</v>
      </c>
      <c r="AF1302" t="e">
        <f ca="1">IF(AD1302="","",_xludf.RANK.EQ(AD1302,$AD$2:$AD$5513,0))</f>
        <v>#NAME?</v>
      </c>
      <c r="AH1302" t="str">
        <f t="shared" si="208"/>
        <v>Baja</v>
      </c>
      <c r="AI1302" t="s">
        <v>153</v>
      </c>
      <c r="AJ1302" t="str">
        <f>IFERROR(VLOOKUP(B1302,Maestro_Regionales!$A$2:$B$35,2,FALSE),"Otras zonas")</f>
        <v>Centro</v>
      </c>
      <c r="AK1302" t="str">
        <f t="shared" si="209"/>
        <v>NUEVA EPS | Centro</v>
      </c>
    </row>
    <row r="1303" spans="1:37">
      <c r="A1303" s="4" t="s">
        <v>514</v>
      </c>
      <c r="B1303" s="4" t="s">
        <v>515</v>
      </c>
      <c r="C1303" s="4" t="s">
        <v>627</v>
      </c>
      <c r="D1303" s="4" t="s">
        <v>628</v>
      </c>
      <c r="E1303" s="4" t="s">
        <v>89</v>
      </c>
      <c r="F1303" s="4">
        <v>1</v>
      </c>
      <c r="G1303" s="4">
        <v>60</v>
      </c>
      <c r="H1303" s="4">
        <v>0</v>
      </c>
      <c r="I1303">
        <f t="shared" si="200"/>
        <v>61</v>
      </c>
      <c r="J1303">
        <f t="shared" si="201"/>
        <v>1.6393442622950821E-2</v>
      </c>
      <c r="K1303">
        <f t="shared" si="202"/>
        <v>0.98360655737704916</v>
      </c>
      <c r="L1303">
        <f t="shared" si="203"/>
        <v>0</v>
      </c>
      <c r="M1303">
        <f>I1303*Diccionario!$B$36</f>
        <v>0.13542119607843137</v>
      </c>
      <c r="N1303">
        <f>M1303*Diccionario!$B$37</f>
        <v>1.3677540803921568E-2</v>
      </c>
      <c r="O1303">
        <f>N1303*Diccionario!$B$38</f>
        <v>2.0516311205882351E-3</v>
      </c>
      <c r="P1303">
        <f>O1303*Diccionario!$B$39</f>
        <v>1.8464680085294115E-3</v>
      </c>
      <c r="Q1303">
        <f>P1303*Diccionario!$B$40</f>
        <v>7.3858720341176461E-4</v>
      </c>
      <c r="R1303">
        <f>Q1303*Diccionario!$B$41</f>
        <v>4.80081682217647E-4</v>
      </c>
      <c r="S1303">
        <f t="shared" si="204"/>
        <v>4.80081682217647E-4</v>
      </c>
      <c r="T1303">
        <f>I1303*Diccionario!$B$36</f>
        <v>0.13542119607843137</v>
      </c>
      <c r="U1303">
        <f>T1303*Diccionario!$B$42</f>
        <v>1.3677540803921568E-2</v>
      </c>
      <c r="V1303">
        <f>U1303*Diccionario!$B$43</f>
        <v>1.1625909683333333E-2</v>
      </c>
      <c r="W1303">
        <f>V1303*Diccionario!$B$44</f>
        <v>2.2089228398333334E-3</v>
      </c>
      <c r="X1303">
        <f>W1303*Diccionario!$B$45</f>
        <v>8.6147990753500001E-4</v>
      </c>
      <c r="Y1303">
        <f>X1303*Diccionario!$B$46</f>
        <v>7.6671711770615004E-4</v>
      </c>
      <c r="Z1303">
        <f>Y1303*Diccionario!$B$47</f>
        <v>2.8368533355127551E-4</v>
      </c>
      <c r="AA1303">
        <f>Z1303*Diccionario!$B$48</f>
        <v>2.8368533355127551E-4</v>
      </c>
      <c r="AB1303">
        <f>AA1303*Diccionario!$B$49</f>
        <v>2.1276400016345665E-4</v>
      </c>
      <c r="AC1303">
        <f t="shared" si="205"/>
        <v>2.1276400016345665E-4</v>
      </c>
      <c r="AD1303">
        <f t="shared" si="206"/>
        <v>6.9284568238110365E-4</v>
      </c>
      <c r="AE1303">
        <f t="shared" si="207"/>
        <v>1.1610478864493646E-6</v>
      </c>
      <c r="AF1303" t="e">
        <f ca="1">IF(AD1303="","",_xludf.RANK.EQ(AD1303,$AD$2:$AD$5513,0))</f>
        <v>#NAME?</v>
      </c>
      <c r="AH1303" t="str">
        <f t="shared" si="208"/>
        <v>Baja</v>
      </c>
      <c r="AI1303" t="s">
        <v>153</v>
      </c>
      <c r="AJ1303" t="str">
        <f>IFERROR(VLOOKUP(B1303,Maestro_Regionales!$A$2:$B$35,2,FALSE),"Otras zonas")</f>
        <v>Centro</v>
      </c>
      <c r="AK1303" t="str">
        <f t="shared" si="209"/>
        <v>PROTEGER EPS (ANTES CAJACOPI EPS) | Centro</v>
      </c>
    </row>
    <row r="1304" spans="1:37">
      <c r="A1304" s="4" t="s">
        <v>514</v>
      </c>
      <c r="B1304" s="4" t="s">
        <v>515</v>
      </c>
      <c r="C1304" s="4" t="s">
        <v>627</v>
      </c>
      <c r="D1304" s="4" t="s">
        <v>628</v>
      </c>
      <c r="E1304" s="4" t="s">
        <v>90</v>
      </c>
      <c r="F1304" s="4">
        <v>0</v>
      </c>
      <c r="G1304" s="4">
        <v>0</v>
      </c>
      <c r="H1304" s="4">
        <v>32</v>
      </c>
      <c r="I1304">
        <f t="shared" si="200"/>
        <v>32</v>
      </c>
      <c r="J1304">
        <f t="shared" si="201"/>
        <v>0</v>
      </c>
      <c r="K1304">
        <f t="shared" si="202"/>
        <v>0</v>
      </c>
      <c r="L1304">
        <f t="shared" si="203"/>
        <v>1</v>
      </c>
      <c r="M1304">
        <f>I1304*Diccionario!$B$36</f>
        <v>7.1040627450980387E-2</v>
      </c>
      <c r="N1304">
        <f>M1304*Diccionario!$B$37</f>
        <v>7.1751033725490198E-3</v>
      </c>
      <c r="O1304">
        <f>N1304*Diccionario!$B$38</f>
        <v>1.076265505882353E-3</v>
      </c>
      <c r="P1304">
        <f>O1304*Diccionario!$B$39</f>
        <v>9.6863895529411775E-4</v>
      </c>
      <c r="Q1304">
        <f>P1304*Diccionario!$B$40</f>
        <v>3.8745558211764715E-4</v>
      </c>
      <c r="R1304">
        <f>Q1304*Diccionario!$B$41</f>
        <v>2.5184612837647066E-4</v>
      </c>
      <c r="S1304">
        <f t="shared" si="204"/>
        <v>2.5184612837647066E-4</v>
      </c>
      <c r="T1304">
        <f>I1304*Diccionario!$B$36</f>
        <v>7.1040627450980387E-2</v>
      </c>
      <c r="U1304">
        <f>T1304*Diccionario!$B$42</f>
        <v>7.1751033725490198E-3</v>
      </c>
      <c r="V1304">
        <f>U1304*Diccionario!$B$43</f>
        <v>6.0988378666666666E-3</v>
      </c>
      <c r="W1304">
        <f>V1304*Diccionario!$B$44</f>
        <v>1.1587791946666667E-3</v>
      </c>
      <c r="X1304">
        <f>W1304*Diccionario!$B$45</f>
        <v>4.5192388592000003E-4</v>
      </c>
      <c r="Y1304">
        <f>X1304*Diccionario!$B$46</f>
        <v>4.0221225846880001E-4</v>
      </c>
      <c r="Z1304">
        <f>Y1304*Diccionario!$B$47</f>
        <v>1.4881853563345599E-4</v>
      </c>
      <c r="AA1304">
        <f>Z1304*Diccionario!$B$48</f>
        <v>1.4881853563345599E-4</v>
      </c>
      <c r="AB1304">
        <f>AA1304*Diccionario!$B$49</f>
        <v>1.1161390172509199E-4</v>
      </c>
      <c r="AC1304">
        <f t="shared" si="205"/>
        <v>1.1161390172509199E-4</v>
      </c>
      <c r="AD1304">
        <f t="shared" si="206"/>
        <v>3.6346003010156265E-4</v>
      </c>
      <c r="AE1304">
        <f t="shared" si="207"/>
        <v>6.0907430108819145E-7</v>
      </c>
      <c r="AF1304" t="e">
        <f ca="1">IF(AD1304="","",_xludf.RANK.EQ(AD1304,$AD$2:$AD$5513,0))</f>
        <v>#NAME?</v>
      </c>
      <c r="AH1304" t="str">
        <f t="shared" si="208"/>
        <v>Baja</v>
      </c>
      <c r="AI1304" t="s">
        <v>153</v>
      </c>
      <c r="AJ1304" t="str">
        <f>IFERROR(VLOOKUP(B1304,Maestro_Regionales!$A$2:$B$35,2,FALSE),"Otras zonas")</f>
        <v>Centro</v>
      </c>
      <c r="AK1304" t="str">
        <f t="shared" si="209"/>
        <v>REGIMEN DE EXCEPCION | Centro</v>
      </c>
    </row>
    <row r="1305" spans="1:37">
      <c r="A1305" s="4" t="s">
        <v>514</v>
      </c>
      <c r="B1305" s="4" t="s">
        <v>515</v>
      </c>
      <c r="C1305" s="4" t="s">
        <v>629</v>
      </c>
      <c r="D1305" s="4" t="s">
        <v>630</v>
      </c>
      <c r="E1305" s="4" t="s">
        <v>88</v>
      </c>
      <c r="F1305" s="4">
        <v>518</v>
      </c>
      <c r="G1305" s="4">
        <v>3449</v>
      </c>
      <c r="H1305" s="4">
        <v>0</v>
      </c>
      <c r="I1305">
        <f t="shared" si="200"/>
        <v>3967</v>
      </c>
      <c r="J1305">
        <f t="shared" si="201"/>
        <v>0.13057726241492312</v>
      </c>
      <c r="K1305">
        <f t="shared" si="202"/>
        <v>0.86942273758507693</v>
      </c>
      <c r="L1305">
        <f t="shared" si="203"/>
        <v>0</v>
      </c>
      <c r="M1305">
        <f>I1305*Diccionario!$B$36</f>
        <v>8.8068177843137256</v>
      </c>
      <c r="N1305">
        <f>M1305*Diccionario!$B$37</f>
        <v>0.88948859621568632</v>
      </c>
      <c r="O1305">
        <f>N1305*Diccionario!$B$38</f>
        <v>0.13342328943235293</v>
      </c>
      <c r="P1305">
        <f>O1305*Diccionario!$B$39</f>
        <v>0.12008096048911764</v>
      </c>
      <c r="Q1305">
        <f>P1305*Diccionario!$B$40</f>
        <v>4.8032384195647058E-2</v>
      </c>
      <c r="R1305">
        <f>Q1305*Diccionario!$B$41</f>
        <v>3.1221049727170588E-2</v>
      </c>
      <c r="S1305">
        <f t="shared" si="204"/>
        <v>3.1221049727170588E-2</v>
      </c>
      <c r="T1305">
        <f>I1305*Diccionario!$B$36</f>
        <v>8.8068177843137256</v>
      </c>
      <c r="U1305">
        <f>T1305*Diccionario!$B$42</f>
        <v>0.88948859621568632</v>
      </c>
      <c r="V1305">
        <f>U1305*Diccionario!$B$43</f>
        <v>0.75606530678333339</v>
      </c>
      <c r="W1305">
        <f>V1305*Diccionario!$B$44</f>
        <v>0.14365240828883336</v>
      </c>
      <c r="X1305">
        <f>W1305*Diccionario!$B$45</f>
        <v>5.602443923264501E-2</v>
      </c>
      <c r="Y1305">
        <f>X1305*Diccionario!$B$46</f>
        <v>4.9861750917054061E-2</v>
      </c>
      <c r="Z1305">
        <f>Y1305*Diccionario!$B$47</f>
        <v>1.8448847839310001E-2</v>
      </c>
      <c r="AA1305">
        <f>Z1305*Diccionario!$B$48</f>
        <v>1.8448847839310001E-2</v>
      </c>
      <c r="AB1305">
        <f>AA1305*Diccionario!$B$49</f>
        <v>1.3836635879482501E-2</v>
      </c>
      <c r="AC1305">
        <f t="shared" si="205"/>
        <v>1.3836635879482501E-2</v>
      </c>
      <c r="AD1305">
        <f t="shared" si="206"/>
        <v>4.5057685606653089E-2</v>
      </c>
      <c r="AE1305">
        <f t="shared" si="207"/>
        <v>7.5506179763026721E-5</v>
      </c>
      <c r="AF1305" t="e">
        <f ca="1">IF(AD1305="","",_xludf.RANK.EQ(AD1305,$AD$2:$AD$5513,0))</f>
        <v>#NAME?</v>
      </c>
      <c r="AH1305" t="str">
        <f t="shared" si="208"/>
        <v>Baja</v>
      </c>
      <c r="AI1305" t="s">
        <v>153</v>
      </c>
      <c r="AJ1305" t="str">
        <f>IFERROR(VLOOKUP(B1305,Maestro_Regionales!$A$2:$B$35,2,FALSE),"Otras zonas")</f>
        <v>Centro</v>
      </c>
      <c r="AK1305" t="str">
        <f t="shared" si="209"/>
        <v>COOSALUD EPS | Centro</v>
      </c>
    </row>
    <row r="1306" spans="1:37">
      <c r="A1306" s="4" t="s">
        <v>514</v>
      </c>
      <c r="B1306" s="4" t="s">
        <v>515</v>
      </c>
      <c r="C1306" s="4" t="s">
        <v>629</v>
      </c>
      <c r="D1306" s="4" t="s">
        <v>630</v>
      </c>
      <c r="E1306" s="4" t="s">
        <v>87</v>
      </c>
      <c r="F1306" s="4">
        <v>565</v>
      </c>
      <c r="G1306" s="4">
        <v>1738</v>
      </c>
      <c r="H1306" s="4">
        <v>0</v>
      </c>
      <c r="I1306">
        <f t="shared" si="200"/>
        <v>2303</v>
      </c>
      <c r="J1306">
        <f t="shared" si="201"/>
        <v>0.24533217542336083</v>
      </c>
      <c r="K1306">
        <f t="shared" si="202"/>
        <v>0.75466782457663917</v>
      </c>
      <c r="L1306">
        <f t="shared" si="203"/>
        <v>0</v>
      </c>
      <c r="M1306">
        <f>I1306*Diccionario!$B$36</f>
        <v>5.1127051568627451</v>
      </c>
      <c r="N1306">
        <f>M1306*Diccionario!$B$37</f>
        <v>0.51638322084313726</v>
      </c>
      <c r="O1306">
        <f>N1306*Diccionario!$B$38</f>
        <v>7.7457483126470592E-2</v>
      </c>
      <c r="P1306">
        <f>O1306*Diccionario!$B$39</f>
        <v>6.9711734813823534E-2</v>
      </c>
      <c r="Q1306">
        <f>P1306*Diccionario!$B$40</f>
        <v>2.7884693925529416E-2</v>
      </c>
      <c r="R1306">
        <f>Q1306*Diccionario!$B$41</f>
        <v>1.8125051051594121E-2</v>
      </c>
      <c r="S1306">
        <f t="shared" si="204"/>
        <v>1.8125051051594121E-2</v>
      </c>
      <c r="T1306">
        <f>I1306*Diccionario!$B$36</f>
        <v>5.1127051568627451</v>
      </c>
      <c r="U1306">
        <f>T1306*Diccionario!$B$42</f>
        <v>0.51638322084313726</v>
      </c>
      <c r="V1306">
        <f>U1306*Diccionario!$B$43</f>
        <v>0.43892573771666665</v>
      </c>
      <c r="W1306">
        <f>V1306*Diccionario!$B$44</f>
        <v>8.3395890166166664E-2</v>
      </c>
      <c r="X1306">
        <f>W1306*Diccionario!$B$45</f>
        <v>3.2524397164805E-2</v>
      </c>
      <c r="Y1306">
        <f>X1306*Diccionario!$B$46</f>
        <v>2.8946713476676451E-2</v>
      </c>
      <c r="Z1306">
        <f>Y1306*Diccionario!$B$47</f>
        <v>1.0710283986370287E-2</v>
      </c>
      <c r="AA1306">
        <f>Z1306*Diccionario!$B$48</f>
        <v>1.0710283986370287E-2</v>
      </c>
      <c r="AB1306">
        <f>AA1306*Diccionario!$B$49</f>
        <v>8.0327129897777155E-3</v>
      </c>
      <c r="AC1306">
        <f t="shared" si="205"/>
        <v>8.0327129897777155E-3</v>
      </c>
      <c r="AD1306">
        <f t="shared" si="206"/>
        <v>2.6157764041371837E-2</v>
      </c>
      <c r="AE1306">
        <f t="shared" si="207"/>
        <v>4.3834316106440774E-5</v>
      </c>
      <c r="AF1306" t="e">
        <f ca="1">IF(AD1306="","",_xludf.RANK.EQ(AD1306,$AD$2:$AD$5513,0))</f>
        <v>#NAME?</v>
      </c>
      <c r="AH1306" t="str">
        <f t="shared" si="208"/>
        <v>Baja</v>
      </c>
      <c r="AI1306" t="s">
        <v>153</v>
      </c>
      <c r="AJ1306" t="str">
        <f>IFERROR(VLOOKUP(B1306,Maestro_Regionales!$A$2:$B$35,2,FALSE),"Otras zonas")</f>
        <v>Centro</v>
      </c>
      <c r="AK1306" t="str">
        <f t="shared" si="209"/>
        <v>NUEVA EPS | Centro</v>
      </c>
    </row>
    <row r="1307" spans="1:37">
      <c r="A1307" s="4" t="s">
        <v>514</v>
      </c>
      <c r="B1307" s="4" t="s">
        <v>515</v>
      </c>
      <c r="C1307" s="4" t="s">
        <v>629</v>
      </c>
      <c r="D1307" s="4" t="s">
        <v>630</v>
      </c>
      <c r="E1307" s="4" t="s">
        <v>89</v>
      </c>
      <c r="F1307" s="4">
        <v>75</v>
      </c>
      <c r="G1307" s="4">
        <v>616</v>
      </c>
      <c r="H1307" s="4">
        <v>0</v>
      </c>
      <c r="I1307">
        <f t="shared" si="200"/>
        <v>691</v>
      </c>
      <c r="J1307">
        <f t="shared" si="201"/>
        <v>0.1085383502170767</v>
      </c>
      <c r="K1307">
        <f t="shared" si="202"/>
        <v>0.8914616497829233</v>
      </c>
      <c r="L1307">
        <f t="shared" si="203"/>
        <v>0</v>
      </c>
      <c r="M1307">
        <f>I1307*Diccionario!$B$36</f>
        <v>1.5340335490196078</v>
      </c>
      <c r="N1307">
        <f>M1307*Diccionario!$B$37</f>
        <v>0.1549373884509804</v>
      </c>
      <c r="O1307">
        <f>N1307*Diccionario!$B$38</f>
        <v>2.324060826764706E-2</v>
      </c>
      <c r="P1307">
        <f>O1307*Diccionario!$B$39</f>
        <v>2.0916547440882356E-2</v>
      </c>
      <c r="Q1307">
        <f>P1307*Diccionario!$B$40</f>
        <v>8.3666189763529422E-3</v>
      </c>
      <c r="R1307">
        <f>Q1307*Diccionario!$B$41</f>
        <v>5.4383023346294126E-3</v>
      </c>
      <c r="S1307">
        <f t="shared" si="204"/>
        <v>5.4383023346294126E-3</v>
      </c>
      <c r="T1307">
        <f>I1307*Diccionario!$B$36</f>
        <v>1.5340335490196078</v>
      </c>
      <c r="U1307">
        <f>T1307*Diccionario!$B$42</f>
        <v>0.1549373884509804</v>
      </c>
      <c r="V1307">
        <f>U1307*Diccionario!$B$43</f>
        <v>0.13169678018333333</v>
      </c>
      <c r="W1307">
        <f>V1307*Diccionario!$B$44</f>
        <v>2.5022388234833333E-2</v>
      </c>
      <c r="X1307">
        <f>W1307*Diccionario!$B$45</f>
        <v>9.7587314115850001E-3</v>
      </c>
      <c r="Y1307">
        <f>X1307*Diccionario!$B$46</f>
        <v>8.6852709563106506E-3</v>
      </c>
      <c r="Z1307">
        <f>Y1307*Diccionario!$B$47</f>
        <v>3.2135502538349408E-3</v>
      </c>
      <c r="AA1307">
        <f>Z1307*Diccionario!$B$48</f>
        <v>3.2135502538349408E-3</v>
      </c>
      <c r="AB1307">
        <f>AA1307*Diccionario!$B$49</f>
        <v>2.4101626903762054E-3</v>
      </c>
      <c r="AC1307">
        <f t="shared" si="205"/>
        <v>2.4101626903762054E-3</v>
      </c>
      <c r="AD1307">
        <f t="shared" si="206"/>
        <v>7.848465025005618E-3</v>
      </c>
      <c r="AE1307">
        <f t="shared" si="207"/>
        <v>1.3152198189123133E-5</v>
      </c>
      <c r="AF1307" t="e">
        <f ca="1">IF(AD1307="","",_xludf.RANK.EQ(AD1307,$AD$2:$AD$5513,0))</f>
        <v>#NAME?</v>
      </c>
      <c r="AH1307" t="str">
        <f t="shared" si="208"/>
        <v>Baja</v>
      </c>
      <c r="AI1307" t="s">
        <v>153</v>
      </c>
      <c r="AJ1307" t="str">
        <f>IFERROR(VLOOKUP(B1307,Maestro_Regionales!$A$2:$B$35,2,FALSE),"Otras zonas")</f>
        <v>Centro</v>
      </c>
      <c r="AK1307" t="str">
        <f t="shared" si="209"/>
        <v>PROTEGER EPS (ANTES CAJACOPI EPS) | Centro</v>
      </c>
    </row>
    <row r="1308" spans="1:37">
      <c r="A1308" s="4" t="s">
        <v>514</v>
      </c>
      <c r="B1308" s="4" t="s">
        <v>515</v>
      </c>
      <c r="C1308" s="4" t="s">
        <v>629</v>
      </c>
      <c r="D1308" s="4" t="s">
        <v>630</v>
      </c>
      <c r="E1308" s="4" t="s">
        <v>90</v>
      </c>
      <c r="F1308" s="4">
        <v>0</v>
      </c>
      <c r="G1308" s="4">
        <v>0</v>
      </c>
      <c r="H1308" s="4">
        <v>137</v>
      </c>
      <c r="I1308">
        <f t="shared" si="200"/>
        <v>137</v>
      </c>
      <c r="J1308">
        <f t="shared" si="201"/>
        <v>0</v>
      </c>
      <c r="K1308">
        <f t="shared" si="202"/>
        <v>0</v>
      </c>
      <c r="L1308">
        <f t="shared" si="203"/>
        <v>1</v>
      </c>
      <c r="M1308">
        <f>I1308*Diccionario!$B$36</f>
        <v>0.3041426862745098</v>
      </c>
      <c r="N1308">
        <f>M1308*Diccionario!$B$37</f>
        <v>3.0718411313725491E-2</v>
      </c>
      <c r="O1308">
        <f>N1308*Diccionario!$B$38</f>
        <v>4.6077616970588231E-3</v>
      </c>
      <c r="P1308">
        <f>O1308*Diccionario!$B$39</f>
        <v>4.1469855273529406E-3</v>
      </c>
      <c r="Q1308">
        <f>P1308*Diccionario!$B$40</f>
        <v>1.6587942109411763E-3</v>
      </c>
      <c r="R1308">
        <f>Q1308*Diccionario!$B$41</f>
        <v>1.0782162371117646E-3</v>
      </c>
      <c r="S1308">
        <f t="shared" si="204"/>
        <v>1.0782162371117646E-3</v>
      </c>
      <c r="T1308">
        <f>I1308*Diccionario!$B$36</f>
        <v>0.3041426862745098</v>
      </c>
      <c r="U1308">
        <f>T1308*Diccionario!$B$42</f>
        <v>3.0718411313725491E-2</v>
      </c>
      <c r="V1308">
        <f>U1308*Diccionario!$B$43</f>
        <v>2.6110649616666665E-2</v>
      </c>
      <c r="W1308">
        <f>V1308*Diccionario!$B$44</f>
        <v>4.9610234271666668E-3</v>
      </c>
      <c r="X1308">
        <f>W1308*Diccionario!$B$45</f>
        <v>1.9347991365950001E-3</v>
      </c>
      <c r="Y1308">
        <f>X1308*Diccionario!$B$46</f>
        <v>1.7219712315695501E-3</v>
      </c>
      <c r="Z1308">
        <f>Y1308*Diccionario!$B$47</f>
        <v>6.3712935568073351E-4</v>
      </c>
      <c r="AA1308">
        <f>Z1308*Diccionario!$B$48</f>
        <v>6.3712935568073351E-4</v>
      </c>
      <c r="AB1308">
        <f>AA1308*Diccionario!$B$49</f>
        <v>4.7784701676055014E-4</v>
      </c>
      <c r="AC1308">
        <f t="shared" si="205"/>
        <v>4.7784701676055014E-4</v>
      </c>
      <c r="AD1308">
        <f t="shared" si="206"/>
        <v>1.5560632538723148E-3</v>
      </c>
      <c r="AE1308">
        <f t="shared" si="207"/>
        <v>2.6075993515338189E-6</v>
      </c>
      <c r="AF1308" t="e">
        <f ca="1">IF(AD1308="","",_xludf.RANK.EQ(AD1308,$AD$2:$AD$5513,0))</f>
        <v>#NAME?</v>
      </c>
      <c r="AH1308" t="str">
        <f t="shared" si="208"/>
        <v>Baja</v>
      </c>
      <c r="AI1308" t="s">
        <v>153</v>
      </c>
      <c r="AJ1308" t="str">
        <f>IFERROR(VLOOKUP(B1308,Maestro_Regionales!$A$2:$B$35,2,FALSE),"Otras zonas")</f>
        <v>Centro</v>
      </c>
      <c r="AK1308" t="str">
        <f t="shared" si="209"/>
        <v>REGIMEN DE EXCEPCION | Centro</v>
      </c>
    </row>
    <row r="1309" spans="1:37">
      <c r="A1309" s="4" t="s">
        <v>514</v>
      </c>
      <c r="B1309" s="4" t="s">
        <v>515</v>
      </c>
      <c r="C1309" s="4" t="s">
        <v>631</v>
      </c>
      <c r="D1309" s="4" t="s">
        <v>632</v>
      </c>
      <c r="E1309" s="4" t="s">
        <v>87</v>
      </c>
      <c r="F1309" s="4">
        <v>3784</v>
      </c>
      <c r="G1309" s="4">
        <v>5438</v>
      </c>
      <c r="H1309" s="4">
        <v>0</v>
      </c>
      <c r="I1309">
        <f t="shared" si="200"/>
        <v>9222</v>
      </c>
      <c r="J1309">
        <f t="shared" si="201"/>
        <v>0.41032314031663414</v>
      </c>
      <c r="K1309">
        <f t="shared" si="202"/>
        <v>0.58967685968336592</v>
      </c>
      <c r="L1309">
        <f t="shared" si="203"/>
        <v>0</v>
      </c>
      <c r="M1309">
        <f>I1309*Diccionario!$B$36</f>
        <v>20.47302082352941</v>
      </c>
      <c r="N1309">
        <f>M1309*Diccionario!$B$37</f>
        <v>2.0677751031764706</v>
      </c>
      <c r="O1309">
        <f>N1309*Diccionario!$B$38</f>
        <v>0.31016626547647058</v>
      </c>
      <c r="P1309">
        <f>O1309*Diccionario!$B$39</f>
        <v>0.27914963892882355</v>
      </c>
      <c r="Q1309">
        <f>P1309*Diccionario!$B$40</f>
        <v>0.11165985557152942</v>
      </c>
      <c r="R1309">
        <f>Q1309*Diccionario!$B$41</f>
        <v>7.2578906121494133E-2</v>
      </c>
      <c r="S1309">
        <f t="shared" si="204"/>
        <v>7.2578906121494133E-2</v>
      </c>
      <c r="T1309">
        <f>I1309*Diccionario!$B$36</f>
        <v>20.47302082352941</v>
      </c>
      <c r="U1309">
        <f>T1309*Diccionario!$B$42</f>
        <v>2.0677751031764706</v>
      </c>
      <c r="V1309">
        <f>U1309*Diccionario!$B$43</f>
        <v>1.7576088376999999</v>
      </c>
      <c r="W1309">
        <f>V1309*Diccionario!$B$44</f>
        <v>0.333945679163</v>
      </c>
      <c r="X1309">
        <f>W1309*Diccionario!$B$45</f>
        <v>0.13023881487357</v>
      </c>
      <c r="Y1309">
        <f>X1309*Diccionario!$B$46</f>
        <v>0.11591254523747731</v>
      </c>
      <c r="Z1309">
        <f>Y1309*Diccionario!$B$47</f>
        <v>4.2887641737866605E-2</v>
      </c>
      <c r="AA1309">
        <f>Z1309*Diccionario!$B$48</f>
        <v>4.2887641737866605E-2</v>
      </c>
      <c r="AB1309">
        <f>AA1309*Diccionario!$B$49</f>
        <v>3.2165731303399954E-2</v>
      </c>
      <c r="AC1309">
        <f t="shared" si="205"/>
        <v>3.2165731303399954E-2</v>
      </c>
      <c r="AD1309">
        <f t="shared" si="206"/>
        <v>0.10474463742489409</v>
      </c>
      <c r="AE1309">
        <f t="shared" si="207"/>
        <v>1.7552760014485317E-4</v>
      </c>
      <c r="AF1309" t="e">
        <f ca="1">IF(AD1309="","",_xludf.RANK.EQ(AD1309,$AD$2:$AD$5513,0))</f>
        <v>#NAME?</v>
      </c>
      <c r="AH1309" t="str">
        <f t="shared" si="208"/>
        <v>Baja</v>
      </c>
      <c r="AI1309" t="s">
        <v>153</v>
      </c>
      <c r="AJ1309" t="str">
        <f>IFERROR(VLOOKUP(B1309,Maestro_Regionales!$A$2:$B$35,2,FALSE),"Otras zonas")</f>
        <v>Centro</v>
      </c>
      <c r="AK1309" t="str">
        <f t="shared" si="209"/>
        <v>NUEVA EPS | Centro</v>
      </c>
    </row>
    <row r="1310" spans="1:37">
      <c r="A1310" s="4" t="s">
        <v>514</v>
      </c>
      <c r="B1310" s="4" t="s">
        <v>515</v>
      </c>
      <c r="C1310" s="4" t="s">
        <v>631</v>
      </c>
      <c r="D1310" s="4" t="s">
        <v>632</v>
      </c>
      <c r="E1310" s="4" t="s">
        <v>86</v>
      </c>
      <c r="F1310" s="4">
        <v>247</v>
      </c>
      <c r="G1310" s="4">
        <v>63</v>
      </c>
      <c r="H1310" s="4">
        <v>0</v>
      </c>
      <c r="I1310">
        <f t="shared" si="200"/>
        <v>310</v>
      </c>
      <c r="J1310">
        <f t="shared" si="201"/>
        <v>0.79677419354838708</v>
      </c>
      <c r="K1310">
        <f t="shared" si="202"/>
        <v>0.20322580645161289</v>
      </c>
      <c r="L1310">
        <f t="shared" si="203"/>
        <v>0</v>
      </c>
      <c r="M1310">
        <f>I1310*Diccionario!$B$36</f>
        <v>0.68820607843137249</v>
      </c>
      <c r="N1310">
        <f>M1310*Diccionario!$B$37</f>
        <v>6.950881392156863E-2</v>
      </c>
      <c r="O1310">
        <f>N1310*Diccionario!$B$38</f>
        <v>1.0426322088235294E-2</v>
      </c>
      <c r="P1310">
        <f>O1310*Diccionario!$B$39</f>
        <v>9.3836898794117645E-3</v>
      </c>
      <c r="Q1310">
        <f>P1310*Diccionario!$B$40</f>
        <v>3.7534759517647062E-3</v>
      </c>
      <c r="R1310">
        <f>Q1310*Diccionario!$B$41</f>
        <v>2.4397593686470592E-3</v>
      </c>
      <c r="S1310">
        <f t="shared" si="204"/>
        <v>2.4397593686470592E-3</v>
      </c>
      <c r="T1310">
        <f>I1310*Diccionario!$B$36</f>
        <v>0.68820607843137249</v>
      </c>
      <c r="U1310">
        <f>T1310*Diccionario!$B$42</f>
        <v>6.950881392156863E-2</v>
      </c>
      <c r="V1310">
        <f>U1310*Diccionario!$B$43</f>
        <v>5.9082491833333334E-2</v>
      </c>
      <c r="W1310">
        <f>V1310*Diccionario!$B$44</f>
        <v>1.1225673448333334E-2</v>
      </c>
      <c r="X1310">
        <f>W1310*Diccionario!$B$45</f>
        <v>4.3780126448500004E-3</v>
      </c>
      <c r="Y1310">
        <f>X1310*Diccionario!$B$46</f>
        <v>3.8964312539165004E-3</v>
      </c>
      <c r="Z1310">
        <f>Y1310*Diccionario!$B$47</f>
        <v>1.441679563949105E-3</v>
      </c>
      <c r="AA1310">
        <f>Z1310*Diccionario!$B$48</f>
        <v>1.441679563949105E-3</v>
      </c>
      <c r="AB1310">
        <f>AA1310*Diccionario!$B$49</f>
        <v>1.0812596729618288E-3</v>
      </c>
      <c r="AC1310">
        <f t="shared" si="205"/>
        <v>1.0812596729618288E-3</v>
      </c>
      <c r="AD1310">
        <f t="shared" si="206"/>
        <v>3.521019041608888E-3</v>
      </c>
      <c r="AE1310">
        <f t="shared" si="207"/>
        <v>5.9004072917918544E-6</v>
      </c>
      <c r="AF1310" t="e">
        <f ca="1">IF(AD1310="","",_xludf.RANK.EQ(AD1310,$AD$2:$AD$5513,0))</f>
        <v>#NAME?</v>
      </c>
      <c r="AH1310" t="str">
        <f t="shared" si="208"/>
        <v>Baja</v>
      </c>
      <c r="AI1310" t="s">
        <v>153</v>
      </c>
      <c r="AJ1310" t="str">
        <f>IFERROR(VLOOKUP(B1310,Maestro_Regionales!$A$2:$B$35,2,FALSE),"Otras zonas")</f>
        <v>Centro</v>
      </c>
      <c r="AK1310" t="str">
        <f t="shared" si="209"/>
        <v>EPS SANITAS | Centro</v>
      </c>
    </row>
    <row r="1311" spans="1:37">
      <c r="A1311" s="4" t="s">
        <v>514</v>
      </c>
      <c r="B1311" s="4" t="s">
        <v>515</v>
      </c>
      <c r="C1311" s="4" t="s">
        <v>631</v>
      </c>
      <c r="D1311" s="4" t="s">
        <v>632</v>
      </c>
      <c r="E1311" s="4" t="s">
        <v>90</v>
      </c>
      <c r="F1311" s="4">
        <v>0</v>
      </c>
      <c r="G1311" s="4">
        <v>0</v>
      </c>
      <c r="H1311" s="4">
        <v>40</v>
      </c>
      <c r="I1311">
        <f t="shared" si="200"/>
        <v>40</v>
      </c>
      <c r="J1311">
        <f t="shared" si="201"/>
        <v>0</v>
      </c>
      <c r="K1311">
        <f t="shared" si="202"/>
        <v>0</v>
      </c>
      <c r="L1311">
        <f t="shared" si="203"/>
        <v>1</v>
      </c>
      <c r="M1311">
        <f>I1311*Diccionario!$B$36</f>
        <v>8.8800784313725484E-2</v>
      </c>
      <c r="N1311">
        <f>M1311*Diccionario!$B$37</f>
        <v>8.9688792156862752E-3</v>
      </c>
      <c r="O1311">
        <f>N1311*Diccionario!$B$38</f>
        <v>1.3453318823529413E-3</v>
      </c>
      <c r="P1311">
        <f>O1311*Diccionario!$B$39</f>
        <v>1.2107986941176472E-3</v>
      </c>
      <c r="Q1311">
        <f>P1311*Diccionario!$B$40</f>
        <v>4.8431947764705888E-4</v>
      </c>
      <c r="R1311">
        <f>Q1311*Diccionario!$B$41</f>
        <v>3.1480766047058828E-4</v>
      </c>
      <c r="S1311">
        <f t="shared" si="204"/>
        <v>3.1480766047058828E-4</v>
      </c>
      <c r="T1311">
        <f>I1311*Diccionario!$B$36</f>
        <v>8.8800784313725484E-2</v>
      </c>
      <c r="U1311">
        <f>T1311*Diccionario!$B$42</f>
        <v>8.9688792156862752E-3</v>
      </c>
      <c r="V1311">
        <f>U1311*Diccionario!$B$43</f>
        <v>7.6235473333333336E-3</v>
      </c>
      <c r="W1311">
        <f>V1311*Diccionario!$B$44</f>
        <v>1.4484739933333334E-3</v>
      </c>
      <c r="X1311">
        <f>W1311*Diccionario!$B$45</f>
        <v>5.6490485740000004E-4</v>
      </c>
      <c r="Y1311">
        <f>X1311*Diccionario!$B$46</f>
        <v>5.0276532308600008E-4</v>
      </c>
      <c r="Z1311">
        <f>Y1311*Diccionario!$B$47</f>
        <v>1.8602316954182004E-4</v>
      </c>
      <c r="AA1311">
        <f>Z1311*Diccionario!$B$48</f>
        <v>1.8602316954182004E-4</v>
      </c>
      <c r="AB1311">
        <f>AA1311*Diccionario!$B$49</f>
        <v>1.3951737715636503E-4</v>
      </c>
      <c r="AC1311">
        <f t="shared" si="205"/>
        <v>1.3951737715636503E-4</v>
      </c>
      <c r="AD1311">
        <f t="shared" si="206"/>
        <v>4.5432503762695331E-4</v>
      </c>
      <c r="AE1311">
        <f t="shared" si="207"/>
        <v>7.6134287636023932E-7</v>
      </c>
      <c r="AF1311" t="e">
        <f ca="1">IF(AD1311="","",_xludf.RANK.EQ(AD1311,$AD$2:$AD$5513,0))</f>
        <v>#NAME?</v>
      </c>
      <c r="AH1311" t="str">
        <f t="shared" si="208"/>
        <v>Baja</v>
      </c>
      <c r="AI1311" t="s">
        <v>153</v>
      </c>
      <c r="AJ1311" t="str">
        <f>IFERROR(VLOOKUP(B1311,Maestro_Regionales!$A$2:$B$35,2,FALSE),"Otras zonas")</f>
        <v>Centro</v>
      </c>
      <c r="AK1311" t="str">
        <f t="shared" si="209"/>
        <v>REGIMEN DE EXCEPCION | Centro</v>
      </c>
    </row>
    <row r="1312" spans="1:37">
      <c r="A1312" s="4" t="s">
        <v>514</v>
      </c>
      <c r="B1312" s="4" t="s">
        <v>515</v>
      </c>
      <c r="C1312" s="4" t="s">
        <v>631</v>
      </c>
      <c r="D1312" s="4" t="s">
        <v>632</v>
      </c>
      <c r="E1312" s="4" t="s">
        <v>85</v>
      </c>
      <c r="F1312" s="4">
        <v>8</v>
      </c>
      <c r="G1312" s="4">
        <v>1</v>
      </c>
      <c r="H1312" s="4">
        <v>0</v>
      </c>
      <c r="I1312">
        <f t="shared" si="200"/>
        <v>9</v>
      </c>
      <c r="J1312">
        <f t="shared" si="201"/>
        <v>0.88888888888888884</v>
      </c>
      <c r="K1312">
        <f t="shared" si="202"/>
        <v>0.1111111111111111</v>
      </c>
      <c r="L1312">
        <f t="shared" si="203"/>
        <v>0</v>
      </c>
      <c r="M1312">
        <f>I1312*Diccionario!$B$36</f>
        <v>1.9980176470588234E-2</v>
      </c>
      <c r="N1312">
        <f>M1312*Diccionario!$B$37</f>
        <v>2.0179978235294119E-3</v>
      </c>
      <c r="O1312">
        <f>N1312*Diccionario!$B$38</f>
        <v>3.0269967352941179E-4</v>
      </c>
      <c r="P1312">
        <f>O1312*Diccionario!$B$39</f>
        <v>2.7242970617647063E-4</v>
      </c>
      <c r="Q1312">
        <f>P1312*Diccionario!$B$40</f>
        <v>1.0897188247058826E-4</v>
      </c>
      <c r="R1312">
        <f>Q1312*Diccionario!$B$41</f>
        <v>7.0831723605882367E-5</v>
      </c>
      <c r="S1312">
        <f t="shared" si="204"/>
        <v>7.0831723605882367E-5</v>
      </c>
      <c r="T1312">
        <f>I1312*Diccionario!$B$36</f>
        <v>1.9980176470588234E-2</v>
      </c>
      <c r="U1312">
        <f>T1312*Diccionario!$B$42</f>
        <v>2.0179978235294119E-3</v>
      </c>
      <c r="V1312">
        <f>U1312*Diccionario!$B$43</f>
        <v>1.7152981500000001E-3</v>
      </c>
      <c r="W1312">
        <f>V1312*Diccionario!$B$44</f>
        <v>3.259066485E-4</v>
      </c>
      <c r="X1312">
        <f>W1312*Diccionario!$B$45</f>
        <v>1.2710359291499999E-4</v>
      </c>
      <c r="Y1312">
        <f>X1312*Diccionario!$B$46</f>
        <v>1.1312219769434999E-4</v>
      </c>
      <c r="Z1312">
        <f>Y1312*Diccionario!$B$47</f>
        <v>4.1855213146909497E-5</v>
      </c>
      <c r="AA1312">
        <f>Z1312*Diccionario!$B$48</f>
        <v>4.1855213146909497E-5</v>
      </c>
      <c r="AB1312">
        <f>AA1312*Diccionario!$B$49</f>
        <v>3.1391409860182121E-5</v>
      </c>
      <c r="AC1312">
        <f t="shared" si="205"/>
        <v>3.1391409860182121E-5</v>
      </c>
      <c r="AD1312">
        <f t="shared" si="206"/>
        <v>1.0222313346606448E-4</v>
      </c>
      <c r="AE1312">
        <f t="shared" si="207"/>
        <v>1.7130214718105381E-7</v>
      </c>
      <c r="AF1312" t="e">
        <f ca="1">IF(AD1312="","",_xludf.RANK.EQ(AD1312,$AD$2:$AD$5513,0))</f>
        <v>#NAME?</v>
      </c>
      <c r="AH1312" t="str">
        <f t="shared" si="208"/>
        <v>Baja</v>
      </c>
      <c r="AI1312" t="s">
        <v>153</v>
      </c>
      <c r="AJ1312" t="str">
        <f>IFERROR(VLOOKUP(B1312,Maestro_Regionales!$A$2:$B$35,2,FALSE),"Otras zonas")</f>
        <v>Centro</v>
      </c>
      <c r="AK1312" t="str">
        <f t="shared" si="209"/>
        <v>SALUD TOTAL EPS | Centro</v>
      </c>
    </row>
    <row r="1313" spans="1:37">
      <c r="A1313" s="4" t="s">
        <v>514</v>
      </c>
      <c r="B1313" s="4" t="s">
        <v>515</v>
      </c>
      <c r="C1313" s="4" t="s">
        <v>631</v>
      </c>
      <c r="D1313" s="4" t="s">
        <v>632</v>
      </c>
      <c r="E1313" s="4" t="s">
        <v>89</v>
      </c>
      <c r="F1313" s="4">
        <v>3</v>
      </c>
      <c r="G1313" s="4">
        <v>4</v>
      </c>
      <c r="H1313" s="4">
        <v>0</v>
      </c>
      <c r="I1313">
        <f t="shared" si="200"/>
        <v>7</v>
      </c>
      <c r="J1313">
        <f t="shared" si="201"/>
        <v>0.42857142857142855</v>
      </c>
      <c r="K1313">
        <f t="shared" si="202"/>
        <v>0.5714285714285714</v>
      </c>
      <c r="L1313">
        <f t="shared" si="203"/>
        <v>0</v>
      </c>
      <c r="M1313">
        <f>I1313*Diccionario!$B$36</f>
        <v>1.554013725490196E-2</v>
      </c>
      <c r="N1313">
        <f>M1313*Diccionario!$B$37</f>
        <v>1.569553862745098E-3</v>
      </c>
      <c r="O1313">
        <f>N1313*Diccionario!$B$38</f>
        <v>2.3543307941176469E-4</v>
      </c>
      <c r="P1313">
        <f>O1313*Diccionario!$B$39</f>
        <v>2.1188977147058822E-4</v>
      </c>
      <c r="Q1313">
        <f>P1313*Diccionario!$B$40</f>
        <v>8.4755908588235299E-5</v>
      </c>
      <c r="R1313">
        <f>Q1313*Diccionario!$B$41</f>
        <v>5.5091340582352947E-5</v>
      </c>
      <c r="S1313">
        <f t="shared" si="204"/>
        <v>5.5091340582352947E-5</v>
      </c>
      <c r="T1313">
        <f>I1313*Diccionario!$B$36</f>
        <v>1.554013725490196E-2</v>
      </c>
      <c r="U1313">
        <f>T1313*Diccionario!$B$42</f>
        <v>1.569553862745098E-3</v>
      </c>
      <c r="V1313">
        <f>U1313*Diccionario!$B$43</f>
        <v>1.3341207833333334E-3</v>
      </c>
      <c r="W1313">
        <f>V1313*Diccionario!$B$44</f>
        <v>2.5348294883333332E-4</v>
      </c>
      <c r="X1313">
        <f>W1313*Diccionario!$B$45</f>
        <v>9.8858350045000006E-5</v>
      </c>
      <c r="Y1313">
        <f>X1313*Diccionario!$B$46</f>
        <v>8.7983931540050001E-5</v>
      </c>
      <c r="Z1313">
        <f>Y1313*Diccionario!$B$47</f>
        <v>3.2554054669818498E-5</v>
      </c>
      <c r="AA1313">
        <f>Z1313*Diccionario!$B$48</f>
        <v>3.2554054669818498E-5</v>
      </c>
      <c r="AB1313">
        <f>AA1313*Diccionario!$B$49</f>
        <v>2.4415541002363875E-5</v>
      </c>
      <c r="AC1313">
        <f t="shared" si="205"/>
        <v>2.4415541002363875E-5</v>
      </c>
      <c r="AD1313">
        <f t="shared" si="206"/>
        <v>7.9506881584716815E-5</v>
      </c>
      <c r="AE1313">
        <f t="shared" si="207"/>
        <v>1.3323500336304184E-7</v>
      </c>
      <c r="AF1313" t="e">
        <f ca="1">IF(AD1313="","",_xludf.RANK.EQ(AD1313,$AD$2:$AD$5513,0))</f>
        <v>#NAME?</v>
      </c>
      <c r="AH1313" t="str">
        <f t="shared" si="208"/>
        <v>Baja</v>
      </c>
      <c r="AI1313" t="s">
        <v>153</v>
      </c>
      <c r="AJ1313" t="str">
        <f>IFERROR(VLOOKUP(B1313,Maestro_Regionales!$A$2:$B$35,2,FALSE),"Otras zonas")</f>
        <v>Centro</v>
      </c>
      <c r="AK1313" t="str">
        <f t="shared" si="209"/>
        <v>PROTEGER EPS (ANTES CAJACOPI EPS) | Centro</v>
      </c>
    </row>
    <row r="1314" spans="1:37">
      <c r="A1314" s="4" t="s">
        <v>514</v>
      </c>
      <c r="B1314" s="4" t="s">
        <v>515</v>
      </c>
      <c r="C1314" s="4" t="s">
        <v>633</v>
      </c>
      <c r="D1314" s="4" t="s">
        <v>634</v>
      </c>
      <c r="E1314" s="4" t="s">
        <v>87</v>
      </c>
      <c r="F1314" s="4">
        <v>297</v>
      </c>
      <c r="G1314" s="4">
        <v>2970</v>
      </c>
      <c r="H1314" s="4">
        <v>0</v>
      </c>
      <c r="I1314">
        <f t="shared" si="200"/>
        <v>3267</v>
      </c>
      <c r="J1314">
        <f t="shared" si="201"/>
        <v>9.0909090909090912E-2</v>
      </c>
      <c r="K1314">
        <f t="shared" si="202"/>
        <v>0.90909090909090906</v>
      </c>
      <c r="L1314">
        <f t="shared" si="203"/>
        <v>0</v>
      </c>
      <c r="M1314">
        <f>I1314*Diccionario!$B$36</f>
        <v>7.2528040588235285</v>
      </c>
      <c r="N1314">
        <f>M1314*Diccionario!$B$37</f>
        <v>0.73253320994117643</v>
      </c>
      <c r="O1314">
        <f>N1314*Diccionario!$B$38</f>
        <v>0.10987998149117646</v>
      </c>
      <c r="P1314">
        <f>O1314*Diccionario!$B$39</f>
        <v>9.8891983342058815E-2</v>
      </c>
      <c r="Q1314">
        <f>P1314*Diccionario!$B$40</f>
        <v>3.9556793336823527E-2</v>
      </c>
      <c r="R1314">
        <f>Q1314*Diccionario!$B$41</f>
        <v>2.5711915668935294E-2</v>
      </c>
      <c r="S1314">
        <f t="shared" si="204"/>
        <v>2.5711915668935294E-2</v>
      </c>
      <c r="T1314">
        <f>I1314*Diccionario!$B$36</f>
        <v>7.2528040588235285</v>
      </c>
      <c r="U1314">
        <f>T1314*Diccionario!$B$42</f>
        <v>0.73253320994117643</v>
      </c>
      <c r="V1314">
        <f>U1314*Diccionario!$B$43</f>
        <v>0.62265322844999993</v>
      </c>
      <c r="W1314">
        <f>V1314*Diccionario!$B$44</f>
        <v>0.11830411340549998</v>
      </c>
      <c r="X1314">
        <f>W1314*Diccionario!$B$45</f>
        <v>4.6138604228144996E-2</v>
      </c>
      <c r="Y1314">
        <f>X1314*Diccionario!$B$46</f>
        <v>4.1063357763049049E-2</v>
      </c>
      <c r="Z1314">
        <f>Y1314*Diccionario!$B$47</f>
        <v>1.5193442372328147E-2</v>
      </c>
      <c r="AA1314">
        <f>Z1314*Diccionario!$B$48</f>
        <v>1.5193442372328147E-2</v>
      </c>
      <c r="AB1314">
        <f>AA1314*Diccionario!$B$49</f>
        <v>1.139508177924611E-2</v>
      </c>
      <c r="AC1314">
        <f t="shared" si="205"/>
        <v>1.139508177924611E-2</v>
      </c>
      <c r="AD1314">
        <f t="shared" si="206"/>
        <v>3.7106997448181404E-2</v>
      </c>
      <c r="AE1314">
        <f t="shared" si="207"/>
        <v>6.2182679426722533E-5</v>
      </c>
      <c r="AF1314" t="e">
        <f ca="1">IF(AD1314="","",_xludf.RANK.EQ(AD1314,$AD$2:$AD$5513,0))</f>
        <v>#NAME?</v>
      </c>
      <c r="AH1314" t="str">
        <f t="shared" si="208"/>
        <v>Baja</v>
      </c>
      <c r="AI1314" t="s">
        <v>153</v>
      </c>
      <c r="AJ1314" t="str">
        <f>IFERROR(VLOOKUP(B1314,Maestro_Regionales!$A$2:$B$35,2,FALSE),"Otras zonas")</f>
        <v>Centro</v>
      </c>
      <c r="AK1314" t="str">
        <f t="shared" si="209"/>
        <v>NUEVA EPS | Centro</v>
      </c>
    </row>
    <row r="1315" spans="1:37">
      <c r="A1315" s="4" t="s">
        <v>514</v>
      </c>
      <c r="B1315" s="4" t="s">
        <v>515</v>
      </c>
      <c r="C1315" s="4" t="s">
        <v>633</v>
      </c>
      <c r="D1315" s="4" t="s">
        <v>634</v>
      </c>
      <c r="E1315" s="4" t="s">
        <v>89</v>
      </c>
      <c r="F1315" s="4">
        <v>23</v>
      </c>
      <c r="G1315" s="4">
        <v>863</v>
      </c>
      <c r="H1315" s="4">
        <v>0</v>
      </c>
      <c r="I1315">
        <f t="shared" si="200"/>
        <v>886</v>
      </c>
      <c r="J1315">
        <f t="shared" si="201"/>
        <v>2.5959367945823927E-2</v>
      </c>
      <c r="K1315">
        <f t="shared" si="202"/>
        <v>0.97404063205417613</v>
      </c>
      <c r="L1315">
        <f t="shared" si="203"/>
        <v>0</v>
      </c>
      <c r="M1315">
        <f>I1315*Diccionario!$B$36</f>
        <v>1.9669373725490196</v>
      </c>
      <c r="N1315">
        <f>M1315*Diccionario!$B$37</f>
        <v>0.19866067462745099</v>
      </c>
      <c r="O1315">
        <f>N1315*Diccionario!$B$38</f>
        <v>2.9799101194117647E-2</v>
      </c>
      <c r="P1315">
        <f>O1315*Diccionario!$B$39</f>
        <v>2.6819191074705883E-2</v>
      </c>
      <c r="Q1315">
        <f>P1315*Diccionario!$B$40</f>
        <v>1.0727676429882354E-2</v>
      </c>
      <c r="R1315">
        <f>Q1315*Diccionario!$B$41</f>
        <v>6.9729896794235302E-3</v>
      </c>
      <c r="S1315">
        <f t="shared" si="204"/>
        <v>6.9729896794235302E-3</v>
      </c>
      <c r="T1315">
        <f>I1315*Diccionario!$B$36</f>
        <v>1.9669373725490196</v>
      </c>
      <c r="U1315">
        <f>T1315*Diccionario!$B$42</f>
        <v>0.19866067462745099</v>
      </c>
      <c r="V1315">
        <f>U1315*Diccionario!$B$43</f>
        <v>0.16886157343333333</v>
      </c>
      <c r="W1315">
        <f>V1315*Diccionario!$B$44</f>
        <v>3.2083698952333331E-2</v>
      </c>
      <c r="X1315">
        <f>W1315*Diccionario!$B$45</f>
        <v>1.251264259141E-2</v>
      </c>
      <c r="Y1315">
        <f>X1315*Diccionario!$B$46</f>
        <v>1.1136251906354901E-2</v>
      </c>
      <c r="Z1315">
        <f>Y1315*Diccionario!$B$47</f>
        <v>4.1204132053513131E-3</v>
      </c>
      <c r="AA1315">
        <f>Z1315*Diccionario!$B$48</f>
        <v>4.1204132053513131E-3</v>
      </c>
      <c r="AB1315">
        <f>AA1315*Diccionario!$B$49</f>
        <v>3.090309904013485E-3</v>
      </c>
      <c r="AC1315">
        <f t="shared" si="205"/>
        <v>3.090309904013485E-3</v>
      </c>
      <c r="AD1315">
        <f t="shared" si="206"/>
        <v>1.0063299583437015E-2</v>
      </c>
      <c r="AE1315">
        <f t="shared" si="207"/>
        <v>1.6863744711379299E-5</v>
      </c>
      <c r="AF1315" t="e">
        <f ca="1">IF(AD1315="","",_xludf.RANK.EQ(AD1315,$AD$2:$AD$5513,0))</f>
        <v>#NAME?</v>
      </c>
      <c r="AH1315" t="str">
        <f t="shared" si="208"/>
        <v>Baja</v>
      </c>
      <c r="AI1315" t="s">
        <v>153</v>
      </c>
      <c r="AJ1315" t="str">
        <f>IFERROR(VLOOKUP(B1315,Maestro_Regionales!$A$2:$B$35,2,FALSE),"Otras zonas")</f>
        <v>Centro</v>
      </c>
      <c r="AK1315" t="str">
        <f t="shared" si="209"/>
        <v>PROTEGER EPS (ANTES CAJACOPI EPS) | Centro</v>
      </c>
    </row>
    <row r="1316" spans="1:37">
      <c r="A1316" s="4" t="s">
        <v>514</v>
      </c>
      <c r="B1316" s="4" t="s">
        <v>515</v>
      </c>
      <c r="C1316" s="4" t="s">
        <v>633</v>
      </c>
      <c r="D1316" s="4" t="s">
        <v>634</v>
      </c>
      <c r="E1316" s="4" t="s">
        <v>90</v>
      </c>
      <c r="F1316" s="4">
        <v>0</v>
      </c>
      <c r="G1316" s="4">
        <v>0</v>
      </c>
      <c r="H1316" s="4">
        <v>25</v>
      </c>
      <c r="I1316">
        <f t="shared" si="200"/>
        <v>25</v>
      </c>
      <c r="J1316">
        <f t="shared" si="201"/>
        <v>0</v>
      </c>
      <c r="K1316">
        <f t="shared" si="202"/>
        <v>0</v>
      </c>
      <c r="L1316">
        <f t="shared" si="203"/>
        <v>1</v>
      </c>
      <c r="M1316">
        <f>I1316*Diccionario!$B$36</f>
        <v>5.5500490196078431E-2</v>
      </c>
      <c r="N1316">
        <f>M1316*Diccionario!$B$37</f>
        <v>5.6055495098039218E-3</v>
      </c>
      <c r="O1316">
        <f>N1316*Diccionario!$B$38</f>
        <v>8.4083242647058824E-4</v>
      </c>
      <c r="P1316">
        <f>O1316*Diccionario!$B$39</f>
        <v>7.5674918382352945E-4</v>
      </c>
      <c r="Q1316">
        <f>P1316*Diccionario!$B$40</f>
        <v>3.0269967352941179E-4</v>
      </c>
      <c r="R1316">
        <f>Q1316*Diccionario!$B$41</f>
        <v>1.9675478779411767E-4</v>
      </c>
      <c r="S1316">
        <f t="shared" si="204"/>
        <v>1.9675478779411767E-4</v>
      </c>
      <c r="T1316">
        <f>I1316*Diccionario!$B$36</f>
        <v>5.5500490196078431E-2</v>
      </c>
      <c r="U1316">
        <f>T1316*Diccionario!$B$42</f>
        <v>5.6055495098039218E-3</v>
      </c>
      <c r="V1316">
        <f>U1316*Diccionario!$B$43</f>
        <v>4.7647170833333332E-3</v>
      </c>
      <c r="W1316">
        <f>V1316*Diccionario!$B$44</f>
        <v>9.0529624583333328E-4</v>
      </c>
      <c r="X1316">
        <f>W1316*Diccionario!$B$45</f>
        <v>3.5306553587499998E-4</v>
      </c>
      <c r="Y1316">
        <f>X1316*Diccionario!$B$46</f>
        <v>3.1422832692874997E-4</v>
      </c>
      <c r="Z1316">
        <f>Y1316*Diccionario!$B$47</f>
        <v>1.1626448096363748E-4</v>
      </c>
      <c r="AA1316">
        <f>Z1316*Diccionario!$B$48</f>
        <v>1.1626448096363748E-4</v>
      </c>
      <c r="AB1316">
        <f>AA1316*Diccionario!$B$49</f>
        <v>8.719836072272811E-5</v>
      </c>
      <c r="AC1316">
        <f t="shared" si="205"/>
        <v>8.719836072272811E-5</v>
      </c>
      <c r="AD1316">
        <f t="shared" si="206"/>
        <v>2.8395314851684578E-4</v>
      </c>
      <c r="AE1316">
        <f t="shared" si="207"/>
        <v>4.7583929772514951E-7</v>
      </c>
      <c r="AF1316" t="e">
        <f ca="1">IF(AD1316="","",_xludf.RANK.EQ(AD1316,$AD$2:$AD$5513,0))</f>
        <v>#NAME?</v>
      </c>
      <c r="AH1316" t="str">
        <f t="shared" si="208"/>
        <v>Baja</v>
      </c>
      <c r="AI1316" t="s">
        <v>153</v>
      </c>
      <c r="AJ1316" t="str">
        <f>IFERROR(VLOOKUP(B1316,Maestro_Regionales!$A$2:$B$35,2,FALSE),"Otras zonas")</f>
        <v>Centro</v>
      </c>
      <c r="AK1316" t="str">
        <f t="shared" si="209"/>
        <v>REGIMEN DE EXCEPCION | Centro</v>
      </c>
    </row>
    <row r="1317" spans="1:37">
      <c r="A1317" s="4" t="s">
        <v>514</v>
      </c>
      <c r="B1317" s="4" t="s">
        <v>515</v>
      </c>
      <c r="C1317" s="4" t="s">
        <v>633</v>
      </c>
      <c r="D1317" s="4" t="s">
        <v>634</v>
      </c>
      <c r="E1317" s="4" t="s">
        <v>88</v>
      </c>
      <c r="F1317" s="4">
        <v>1</v>
      </c>
      <c r="G1317" s="4">
        <v>0</v>
      </c>
      <c r="H1317" s="4">
        <v>0</v>
      </c>
      <c r="I1317">
        <f t="shared" si="200"/>
        <v>1</v>
      </c>
      <c r="J1317">
        <f t="shared" si="201"/>
        <v>1</v>
      </c>
      <c r="K1317">
        <f t="shared" si="202"/>
        <v>0</v>
      </c>
      <c r="L1317">
        <f t="shared" si="203"/>
        <v>0</v>
      </c>
      <c r="M1317">
        <f>I1317*Diccionario!$B$36</f>
        <v>2.2200196078431371E-3</v>
      </c>
      <c r="N1317">
        <f>M1317*Diccionario!$B$37</f>
        <v>2.2422198039215687E-4</v>
      </c>
      <c r="O1317">
        <f>N1317*Diccionario!$B$38</f>
        <v>3.3633297058823532E-5</v>
      </c>
      <c r="P1317">
        <f>O1317*Diccionario!$B$39</f>
        <v>3.026996735294118E-5</v>
      </c>
      <c r="Q1317">
        <f>P1317*Diccionario!$B$40</f>
        <v>1.2107986941176473E-5</v>
      </c>
      <c r="R1317">
        <f>Q1317*Diccionario!$B$41</f>
        <v>7.870191511764708E-6</v>
      </c>
      <c r="S1317">
        <f t="shared" si="204"/>
        <v>7.870191511764708E-6</v>
      </c>
      <c r="T1317">
        <f>I1317*Diccionario!$B$36</f>
        <v>2.2200196078431371E-3</v>
      </c>
      <c r="U1317">
        <f>T1317*Diccionario!$B$42</f>
        <v>2.2422198039215687E-4</v>
      </c>
      <c r="V1317">
        <f>U1317*Diccionario!$B$43</f>
        <v>1.9058868333333333E-4</v>
      </c>
      <c r="W1317">
        <f>V1317*Diccionario!$B$44</f>
        <v>3.6211849833333333E-5</v>
      </c>
      <c r="X1317">
        <f>W1317*Diccionario!$B$45</f>
        <v>1.4122621435000001E-5</v>
      </c>
      <c r="Y1317">
        <f>X1317*Diccionario!$B$46</f>
        <v>1.256913307715E-5</v>
      </c>
      <c r="Z1317">
        <f>Y1317*Diccionario!$B$47</f>
        <v>4.6505792385454997E-6</v>
      </c>
      <c r="AA1317">
        <f>Z1317*Diccionario!$B$48</f>
        <v>4.6505792385454997E-6</v>
      </c>
      <c r="AB1317">
        <f>AA1317*Diccionario!$B$49</f>
        <v>3.4879344289091247E-6</v>
      </c>
      <c r="AC1317">
        <f t="shared" si="205"/>
        <v>3.4879344289091247E-6</v>
      </c>
      <c r="AD1317">
        <f t="shared" si="206"/>
        <v>1.1358125940673833E-5</v>
      </c>
      <c r="AE1317">
        <f t="shared" si="207"/>
        <v>1.9033571909005983E-8</v>
      </c>
      <c r="AF1317" t="e">
        <f ca="1">IF(AD1317="","",_xludf.RANK.EQ(AD1317,$AD$2:$AD$5513,0))</f>
        <v>#NAME?</v>
      </c>
      <c r="AH1317" t="str">
        <f t="shared" si="208"/>
        <v>Baja</v>
      </c>
      <c r="AI1317" t="s">
        <v>153</v>
      </c>
      <c r="AJ1317" t="str">
        <f>IFERROR(VLOOKUP(B1317,Maestro_Regionales!$A$2:$B$35,2,FALSE),"Otras zonas")</f>
        <v>Centro</v>
      </c>
      <c r="AK1317" t="str">
        <f t="shared" si="209"/>
        <v>COOSALUD EPS | Centro</v>
      </c>
    </row>
    <row r="1318" spans="1:37">
      <c r="A1318" s="4" t="s">
        <v>514</v>
      </c>
      <c r="B1318" s="4" t="s">
        <v>515</v>
      </c>
      <c r="C1318" s="4" t="s">
        <v>635</v>
      </c>
      <c r="D1318" s="4" t="s">
        <v>636</v>
      </c>
      <c r="E1318" s="4" t="s">
        <v>88</v>
      </c>
      <c r="F1318" s="4">
        <v>189</v>
      </c>
      <c r="G1318" s="4">
        <v>953</v>
      </c>
      <c r="H1318" s="4">
        <v>0</v>
      </c>
      <c r="I1318">
        <f t="shared" si="200"/>
        <v>1142</v>
      </c>
      <c r="J1318">
        <f t="shared" si="201"/>
        <v>0.16549912434325745</v>
      </c>
      <c r="K1318">
        <f t="shared" si="202"/>
        <v>0.83450087565674258</v>
      </c>
      <c r="L1318">
        <f t="shared" si="203"/>
        <v>0</v>
      </c>
      <c r="M1318">
        <f>I1318*Diccionario!$B$36</f>
        <v>2.5352623921568624</v>
      </c>
      <c r="N1318">
        <f>M1318*Diccionario!$B$37</f>
        <v>0.25606150160784313</v>
      </c>
      <c r="O1318">
        <f>N1318*Diccionario!$B$38</f>
        <v>3.8409225241176466E-2</v>
      </c>
      <c r="P1318">
        <f>O1318*Diccionario!$B$39</f>
        <v>3.4568302717058817E-2</v>
      </c>
      <c r="Q1318">
        <f>P1318*Diccionario!$B$40</f>
        <v>1.3827321086823528E-2</v>
      </c>
      <c r="R1318">
        <f>Q1318*Diccionario!$B$41</f>
        <v>8.9877587064352924E-3</v>
      </c>
      <c r="S1318">
        <f t="shared" si="204"/>
        <v>8.9877587064352924E-3</v>
      </c>
      <c r="T1318">
        <f>I1318*Diccionario!$B$36</f>
        <v>2.5352623921568624</v>
      </c>
      <c r="U1318">
        <f>T1318*Diccionario!$B$42</f>
        <v>0.25606150160784313</v>
      </c>
      <c r="V1318">
        <f>U1318*Diccionario!$B$43</f>
        <v>0.21765227636666665</v>
      </c>
      <c r="W1318">
        <f>V1318*Diccionario!$B$44</f>
        <v>4.1353932509666666E-2</v>
      </c>
      <c r="X1318">
        <f>W1318*Diccionario!$B$45</f>
        <v>1.6128033678770002E-2</v>
      </c>
      <c r="Y1318">
        <f>X1318*Diccionario!$B$46</f>
        <v>1.4353949974105301E-2</v>
      </c>
      <c r="Z1318">
        <f>Y1318*Diccionario!$B$47</f>
        <v>5.310961490418961E-3</v>
      </c>
      <c r="AA1318">
        <f>Z1318*Diccionario!$B$48</f>
        <v>5.310961490418961E-3</v>
      </c>
      <c r="AB1318">
        <f>AA1318*Diccionario!$B$49</f>
        <v>3.9832211178142205E-3</v>
      </c>
      <c r="AC1318">
        <f t="shared" si="205"/>
        <v>3.9832211178142205E-3</v>
      </c>
      <c r="AD1318">
        <f t="shared" si="206"/>
        <v>1.2970979824249513E-2</v>
      </c>
      <c r="AE1318">
        <f t="shared" si="207"/>
        <v>2.1736339120084824E-5</v>
      </c>
      <c r="AF1318" t="e">
        <f ca="1">IF(AD1318="","",_xludf.RANK.EQ(AD1318,$AD$2:$AD$5513,0))</f>
        <v>#NAME?</v>
      </c>
      <c r="AH1318" t="str">
        <f t="shared" si="208"/>
        <v>Baja</v>
      </c>
      <c r="AI1318" t="s">
        <v>153</v>
      </c>
      <c r="AJ1318" t="str">
        <f>IFERROR(VLOOKUP(B1318,Maestro_Regionales!$A$2:$B$35,2,FALSE),"Otras zonas")</f>
        <v>Centro</v>
      </c>
      <c r="AK1318" t="str">
        <f t="shared" si="209"/>
        <v>COOSALUD EPS | Centro</v>
      </c>
    </row>
    <row r="1319" spans="1:37">
      <c r="A1319" s="4" t="s">
        <v>514</v>
      </c>
      <c r="B1319" s="4" t="s">
        <v>515</v>
      </c>
      <c r="C1319" s="4" t="s">
        <v>635</v>
      </c>
      <c r="D1319" s="4" t="s">
        <v>636</v>
      </c>
      <c r="E1319" s="4" t="s">
        <v>87</v>
      </c>
      <c r="F1319" s="4">
        <v>313</v>
      </c>
      <c r="G1319" s="4">
        <v>486</v>
      </c>
      <c r="H1319" s="4">
        <v>0</v>
      </c>
      <c r="I1319">
        <f t="shared" si="200"/>
        <v>799</v>
      </c>
      <c r="J1319">
        <f t="shared" si="201"/>
        <v>0.39173967459324155</v>
      </c>
      <c r="K1319">
        <f t="shared" si="202"/>
        <v>0.60826032540675845</v>
      </c>
      <c r="L1319">
        <f t="shared" si="203"/>
        <v>0</v>
      </c>
      <c r="M1319">
        <f>I1319*Diccionario!$B$36</f>
        <v>1.7737956666666665</v>
      </c>
      <c r="N1319">
        <f>M1319*Diccionario!$B$37</f>
        <v>0.17915336233333334</v>
      </c>
      <c r="O1319">
        <f>N1319*Diccionario!$B$38</f>
        <v>2.687300435E-2</v>
      </c>
      <c r="P1319">
        <f>O1319*Diccionario!$B$39</f>
        <v>2.4185703915000002E-2</v>
      </c>
      <c r="Q1319">
        <f>P1319*Diccionario!$B$40</f>
        <v>9.6742815660000019E-3</v>
      </c>
      <c r="R1319">
        <f>Q1319*Diccionario!$B$41</f>
        <v>6.2882830179000013E-3</v>
      </c>
      <c r="S1319">
        <f t="shared" si="204"/>
        <v>6.2882830179000013E-3</v>
      </c>
      <c r="T1319">
        <f>I1319*Diccionario!$B$36</f>
        <v>1.7737956666666665</v>
      </c>
      <c r="U1319">
        <f>T1319*Diccionario!$B$42</f>
        <v>0.17915336233333334</v>
      </c>
      <c r="V1319">
        <f>U1319*Diccionario!$B$43</f>
        <v>0.15228035798333334</v>
      </c>
      <c r="W1319">
        <f>V1319*Diccionario!$B$44</f>
        <v>2.8933268016833335E-2</v>
      </c>
      <c r="X1319">
        <f>W1319*Diccionario!$B$45</f>
        <v>1.1283974526565E-2</v>
      </c>
      <c r="Y1319">
        <f>X1319*Diccionario!$B$46</f>
        <v>1.004273732864285E-2</v>
      </c>
      <c r="Z1319">
        <f>Y1319*Diccionario!$B$47</f>
        <v>3.7158128115978547E-3</v>
      </c>
      <c r="AA1319">
        <f>Z1319*Diccionario!$B$48</f>
        <v>3.7158128115978547E-3</v>
      </c>
      <c r="AB1319">
        <f>AA1319*Diccionario!$B$49</f>
        <v>2.7868596086983912E-3</v>
      </c>
      <c r="AC1319">
        <f t="shared" si="205"/>
        <v>2.7868596086983912E-3</v>
      </c>
      <c r="AD1319">
        <f t="shared" si="206"/>
        <v>9.0751426265983925E-3</v>
      </c>
      <c r="AE1319">
        <f t="shared" si="207"/>
        <v>1.5207823955295781E-5</v>
      </c>
      <c r="AF1319" t="e">
        <f ca="1">IF(AD1319="","",_xludf.RANK.EQ(AD1319,$AD$2:$AD$5513,0))</f>
        <v>#NAME?</v>
      </c>
      <c r="AH1319" t="str">
        <f t="shared" si="208"/>
        <v>Baja</v>
      </c>
      <c r="AI1319" t="s">
        <v>153</v>
      </c>
      <c r="AJ1319" t="str">
        <f>IFERROR(VLOOKUP(B1319,Maestro_Regionales!$A$2:$B$35,2,FALSE),"Otras zonas")</f>
        <v>Centro</v>
      </c>
      <c r="AK1319" t="str">
        <f t="shared" si="209"/>
        <v>NUEVA EPS | Centro</v>
      </c>
    </row>
    <row r="1320" spans="1:37">
      <c r="A1320" s="4" t="s">
        <v>514</v>
      </c>
      <c r="B1320" s="4" t="s">
        <v>515</v>
      </c>
      <c r="C1320" s="4" t="s">
        <v>635</v>
      </c>
      <c r="D1320" s="4" t="s">
        <v>636</v>
      </c>
      <c r="E1320" s="4" t="s">
        <v>90</v>
      </c>
      <c r="F1320" s="4">
        <v>0</v>
      </c>
      <c r="G1320" s="4">
        <v>0</v>
      </c>
      <c r="H1320" s="4">
        <v>21</v>
      </c>
      <c r="I1320">
        <f t="shared" si="200"/>
        <v>21</v>
      </c>
      <c r="J1320">
        <f t="shared" si="201"/>
        <v>0</v>
      </c>
      <c r="K1320">
        <f t="shared" si="202"/>
        <v>0</v>
      </c>
      <c r="L1320">
        <f t="shared" si="203"/>
        <v>1</v>
      </c>
      <c r="M1320">
        <f>I1320*Diccionario!$B$36</f>
        <v>4.6620411764705882E-2</v>
      </c>
      <c r="N1320">
        <f>M1320*Diccionario!$B$37</f>
        <v>4.7086615882352941E-3</v>
      </c>
      <c r="O1320">
        <f>N1320*Diccionario!$B$38</f>
        <v>7.0629923823529409E-4</v>
      </c>
      <c r="P1320">
        <f>O1320*Diccionario!$B$39</f>
        <v>6.3566931441176469E-4</v>
      </c>
      <c r="Q1320">
        <f>P1320*Diccionario!$B$40</f>
        <v>2.542677257647059E-4</v>
      </c>
      <c r="R1320">
        <f>Q1320*Diccionario!$B$41</f>
        <v>1.6527402174705883E-4</v>
      </c>
      <c r="S1320">
        <f t="shared" si="204"/>
        <v>1.6527402174705883E-4</v>
      </c>
      <c r="T1320">
        <f>I1320*Diccionario!$B$36</f>
        <v>4.6620411764705882E-2</v>
      </c>
      <c r="U1320">
        <f>T1320*Diccionario!$B$42</f>
        <v>4.7086615882352941E-3</v>
      </c>
      <c r="V1320">
        <f>U1320*Diccionario!$B$43</f>
        <v>4.0023623500000001E-3</v>
      </c>
      <c r="W1320">
        <f>V1320*Diccionario!$B$44</f>
        <v>7.6044884650000003E-4</v>
      </c>
      <c r="X1320">
        <f>W1320*Diccionario!$B$45</f>
        <v>2.9657505013500003E-4</v>
      </c>
      <c r="Y1320">
        <f>X1320*Diccionario!$B$46</f>
        <v>2.6395179462015002E-4</v>
      </c>
      <c r="Z1320">
        <f>Y1320*Diccionario!$B$47</f>
        <v>9.76621640094555E-5</v>
      </c>
      <c r="AA1320">
        <f>Z1320*Diccionario!$B$48</f>
        <v>9.76621640094555E-5</v>
      </c>
      <c r="AB1320">
        <f>AA1320*Diccionario!$B$49</f>
        <v>7.3246623007091618E-5</v>
      </c>
      <c r="AC1320">
        <f t="shared" si="205"/>
        <v>7.3246623007091618E-5</v>
      </c>
      <c r="AD1320">
        <f t="shared" si="206"/>
        <v>2.3852064475415045E-4</v>
      </c>
      <c r="AE1320">
        <f t="shared" si="207"/>
        <v>3.9970501008912558E-7</v>
      </c>
      <c r="AF1320" t="e">
        <f ca="1">IF(AD1320="","",_xludf.RANK.EQ(AD1320,$AD$2:$AD$5513,0))</f>
        <v>#NAME?</v>
      </c>
      <c r="AH1320" t="str">
        <f t="shared" si="208"/>
        <v>Baja</v>
      </c>
      <c r="AI1320" t="s">
        <v>153</v>
      </c>
      <c r="AJ1320" t="str">
        <f>IFERROR(VLOOKUP(B1320,Maestro_Regionales!$A$2:$B$35,2,FALSE),"Otras zonas")</f>
        <v>Centro</v>
      </c>
      <c r="AK1320" t="str">
        <f t="shared" si="209"/>
        <v>REGIMEN DE EXCEPCION | Centro</v>
      </c>
    </row>
    <row r="1321" spans="1:37">
      <c r="A1321" s="4" t="s">
        <v>514</v>
      </c>
      <c r="B1321" s="4" t="s">
        <v>515</v>
      </c>
      <c r="C1321" s="4" t="s">
        <v>637</v>
      </c>
      <c r="D1321" s="4" t="s">
        <v>638</v>
      </c>
      <c r="E1321" s="4" t="s">
        <v>87</v>
      </c>
      <c r="F1321" s="4">
        <v>725</v>
      </c>
      <c r="G1321" s="4">
        <v>4602</v>
      </c>
      <c r="H1321" s="4">
        <v>0</v>
      </c>
      <c r="I1321">
        <f t="shared" si="200"/>
        <v>5327</v>
      </c>
      <c r="J1321">
        <f t="shared" si="201"/>
        <v>0.13609911770227145</v>
      </c>
      <c r="K1321">
        <f t="shared" si="202"/>
        <v>0.86390088229772855</v>
      </c>
      <c r="L1321">
        <f t="shared" si="203"/>
        <v>0</v>
      </c>
      <c r="M1321">
        <f>I1321*Diccionario!$B$36</f>
        <v>11.826044450980392</v>
      </c>
      <c r="N1321">
        <f>M1321*Diccionario!$B$37</f>
        <v>1.1944304895490196</v>
      </c>
      <c r="O1321">
        <f>N1321*Diccionario!$B$38</f>
        <v>0.17916457343235295</v>
      </c>
      <c r="P1321">
        <f>O1321*Diccionario!$B$39</f>
        <v>0.16124811608911765</v>
      </c>
      <c r="Q1321">
        <f>P1321*Diccionario!$B$40</f>
        <v>6.449924643564707E-2</v>
      </c>
      <c r="R1321">
        <f>Q1321*Diccionario!$B$41</f>
        <v>4.1924510183170595E-2</v>
      </c>
      <c r="S1321">
        <f t="shared" si="204"/>
        <v>4.1924510183170595E-2</v>
      </c>
      <c r="T1321">
        <f>I1321*Diccionario!$B$36</f>
        <v>11.826044450980392</v>
      </c>
      <c r="U1321">
        <f>T1321*Diccionario!$B$42</f>
        <v>1.1944304895490196</v>
      </c>
      <c r="V1321">
        <f>U1321*Diccionario!$B$43</f>
        <v>1.0152659161166666</v>
      </c>
      <c r="W1321">
        <f>V1321*Diccionario!$B$44</f>
        <v>0.19290052406216665</v>
      </c>
      <c r="X1321">
        <f>W1321*Diccionario!$B$45</f>
        <v>7.5231204384244993E-2</v>
      </c>
      <c r="Y1321">
        <f>X1321*Diccionario!$B$46</f>
        <v>6.6955771901978045E-2</v>
      </c>
      <c r="Z1321">
        <f>Y1321*Diccionario!$B$47</f>
        <v>2.4773635603731876E-2</v>
      </c>
      <c r="AA1321">
        <f>Z1321*Diccionario!$B$48</f>
        <v>2.4773635603731876E-2</v>
      </c>
      <c r="AB1321">
        <f>AA1321*Diccionario!$B$49</f>
        <v>1.8580226702798908E-2</v>
      </c>
      <c r="AC1321">
        <f t="shared" si="205"/>
        <v>1.8580226702798908E-2</v>
      </c>
      <c r="AD1321">
        <f t="shared" si="206"/>
        <v>6.0504736885969503E-2</v>
      </c>
      <c r="AE1321">
        <f t="shared" si="207"/>
        <v>1.0139183755927486E-4</v>
      </c>
      <c r="AF1321" t="e">
        <f ca="1">IF(AD1321="","",_xludf.RANK.EQ(AD1321,$AD$2:$AD$5513,0))</f>
        <v>#NAME?</v>
      </c>
      <c r="AH1321" t="str">
        <f t="shared" si="208"/>
        <v>Baja</v>
      </c>
      <c r="AI1321" t="s">
        <v>153</v>
      </c>
      <c r="AJ1321" t="str">
        <f>IFERROR(VLOOKUP(B1321,Maestro_Regionales!$A$2:$B$35,2,FALSE),"Otras zonas")</f>
        <v>Centro</v>
      </c>
      <c r="AK1321" t="str">
        <f t="shared" si="209"/>
        <v>NUEVA EPS | Centro</v>
      </c>
    </row>
    <row r="1322" spans="1:37">
      <c r="A1322" s="4" t="s">
        <v>514</v>
      </c>
      <c r="B1322" s="4" t="s">
        <v>515</v>
      </c>
      <c r="C1322" s="4" t="s">
        <v>637</v>
      </c>
      <c r="D1322" s="4" t="s">
        <v>638</v>
      </c>
      <c r="E1322" s="4" t="s">
        <v>89</v>
      </c>
      <c r="F1322" s="4">
        <v>105</v>
      </c>
      <c r="G1322" s="4">
        <v>1289</v>
      </c>
      <c r="H1322" s="4">
        <v>0</v>
      </c>
      <c r="I1322">
        <f t="shared" si="200"/>
        <v>1394</v>
      </c>
      <c r="J1322">
        <f t="shared" si="201"/>
        <v>7.5322812051649923E-2</v>
      </c>
      <c r="K1322">
        <f t="shared" si="202"/>
        <v>0.92467718794835008</v>
      </c>
      <c r="L1322">
        <f t="shared" si="203"/>
        <v>0</v>
      </c>
      <c r="M1322">
        <f>I1322*Diccionario!$B$36</f>
        <v>3.094707333333333</v>
      </c>
      <c r="N1322">
        <f>M1322*Diccionario!$B$37</f>
        <v>0.31256544066666664</v>
      </c>
      <c r="O1322">
        <f>N1322*Diccionario!$B$38</f>
        <v>4.6884816099999997E-2</v>
      </c>
      <c r="P1322">
        <f>O1322*Diccionario!$B$39</f>
        <v>4.2196334490000001E-2</v>
      </c>
      <c r="Q1322">
        <f>P1322*Diccionario!$B$40</f>
        <v>1.6878533796E-2</v>
      </c>
      <c r="R1322">
        <f>Q1322*Diccionario!$B$41</f>
        <v>1.09710469674E-2</v>
      </c>
      <c r="S1322">
        <f t="shared" si="204"/>
        <v>1.09710469674E-2</v>
      </c>
      <c r="T1322">
        <f>I1322*Diccionario!$B$36</f>
        <v>3.094707333333333</v>
      </c>
      <c r="U1322">
        <f>T1322*Diccionario!$B$42</f>
        <v>0.31256544066666664</v>
      </c>
      <c r="V1322">
        <f>U1322*Diccionario!$B$43</f>
        <v>0.26568062456666663</v>
      </c>
      <c r="W1322">
        <f>V1322*Diccionario!$B$44</f>
        <v>5.047931866766666E-2</v>
      </c>
      <c r="X1322">
        <f>W1322*Diccionario!$B$45</f>
        <v>1.9686934280389999E-2</v>
      </c>
      <c r="Y1322">
        <f>X1322*Diccionario!$B$46</f>
        <v>1.75213715095471E-2</v>
      </c>
      <c r="Z1322">
        <f>Y1322*Diccionario!$B$47</f>
        <v>6.4829074585324269E-3</v>
      </c>
      <c r="AA1322">
        <f>Z1322*Diccionario!$B$48</f>
        <v>6.4829074585324269E-3</v>
      </c>
      <c r="AB1322">
        <f>AA1322*Diccionario!$B$49</f>
        <v>4.8621805938993201E-3</v>
      </c>
      <c r="AC1322">
        <f t="shared" si="205"/>
        <v>4.8621805938993201E-3</v>
      </c>
      <c r="AD1322">
        <f t="shared" si="206"/>
        <v>1.5833227561299321E-2</v>
      </c>
      <c r="AE1322">
        <f t="shared" si="207"/>
        <v>2.6532799241154337E-5</v>
      </c>
      <c r="AF1322" t="e">
        <f ca="1">IF(AD1322="","",_xludf.RANK.EQ(AD1322,$AD$2:$AD$5513,0))</f>
        <v>#NAME?</v>
      </c>
      <c r="AH1322" t="str">
        <f t="shared" si="208"/>
        <v>Baja</v>
      </c>
      <c r="AI1322" t="s">
        <v>153</v>
      </c>
      <c r="AJ1322" t="str">
        <f>IFERROR(VLOOKUP(B1322,Maestro_Regionales!$A$2:$B$35,2,FALSE),"Otras zonas")</f>
        <v>Centro</v>
      </c>
      <c r="AK1322" t="str">
        <f t="shared" si="209"/>
        <v>PROTEGER EPS (ANTES CAJACOPI EPS) | Centro</v>
      </c>
    </row>
    <row r="1323" spans="1:37">
      <c r="A1323" s="4" t="s">
        <v>514</v>
      </c>
      <c r="B1323" s="4" t="s">
        <v>515</v>
      </c>
      <c r="C1323" s="4" t="s">
        <v>637</v>
      </c>
      <c r="D1323" s="4" t="s">
        <v>638</v>
      </c>
      <c r="E1323" s="4" t="s">
        <v>90</v>
      </c>
      <c r="F1323" s="4">
        <v>0</v>
      </c>
      <c r="G1323" s="4">
        <v>0</v>
      </c>
      <c r="H1323" s="4">
        <v>175</v>
      </c>
      <c r="I1323">
        <f t="shared" si="200"/>
        <v>175</v>
      </c>
      <c r="J1323">
        <f t="shared" si="201"/>
        <v>0</v>
      </c>
      <c r="K1323">
        <f t="shared" si="202"/>
        <v>0</v>
      </c>
      <c r="L1323">
        <f t="shared" si="203"/>
        <v>1</v>
      </c>
      <c r="M1323">
        <f>I1323*Diccionario!$B$36</f>
        <v>0.388503431372549</v>
      </c>
      <c r="N1323">
        <f>M1323*Diccionario!$B$37</f>
        <v>3.9238846568627452E-2</v>
      </c>
      <c r="O1323">
        <f>N1323*Diccionario!$B$38</f>
        <v>5.8858269852941174E-3</v>
      </c>
      <c r="P1323">
        <f>O1323*Diccionario!$B$39</f>
        <v>5.2972442867647062E-3</v>
      </c>
      <c r="Q1323">
        <f>P1323*Diccionario!$B$40</f>
        <v>2.1188977147058824E-3</v>
      </c>
      <c r="R1323">
        <f>Q1323*Diccionario!$B$41</f>
        <v>1.3772835145588237E-3</v>
      </c>
      <c r="S1323">
        <f t="shared" si="204"/>
        <v>1.3772835145588237E-3</v>
      </c>
      <c r="T1323">
        <f>I1323*Diccionario!$B$36</f>
        <v>0.388503431372549</v>
      </c>
      <c r="U1323">
        <f>T1323*Diccionario!$B$42</f>
        <v>3.9238846568627452E-2</v>
      </c>
      <c r="V1323">
        <f>U1323*Diccionario!$B$43</f>
        <v>3.3353019583333331E-2</v>
      </c>
      <c r="W1323">
        <f>V1323*Diccionario!$B$44</f>
        <v>6.3370737208333326E-3</v>
      </c>
      <c r="X1323">
        <f>W1323*Diccionario!$B$45</f>
        <v>2.4714587511249996E-3</v>
      </c>
      <c r="Y1323">
        <f>X1323*Diccionario!$B$46</f>
        <v>2.1995982885012499E-3</v>
      </c>
      <c r="Z1323">
        <f>Y1323*Diccionario!$B$47</f>
        <v>8.1385136674546243E-4</v>
      </c>
      <c r="AA1323">
        <f>Z1323*Diccionario!$B$48</f>
        <v>8.1385136674546243E-4</v>
      </c>
      <c r="AB1323">
        <f>AA1323*Diccionario!$B$49</f>
        <v>6.103885250590968E-4</v>
      </c>
      <c r="AC1323">
        <f t="shared" si="205"/>
        <v>6.103885250590968E-4</v>
      </c>
      <c r="AD1323">
        <f t="shared" si="206"/>
        <v>1.9876720396179203E-3</v>
      </c>
      <c r="AE1323">
        <f t="shared" si="207"/>
        <v>3.3308750840760462E-6</v>
      </c>
      <c r="AF1323" t="e">
        <f ca="1">IF(AD1323="","",_xludf.RANK.EQ(AD1323,$AD$2:$AD$5513,0))</f>
        <v>#NAME?</v>
      </c>
      <c r="AH1323" t="str">
        <f t="shared" si="208"/>
        <v>Baja</v>
      </c>
      <c r="AI1323" t="s">
        <v>153</v>
      </c>
      <c r="AJ1323" t="str">
        <f>IFERROR(VLOOKUP(B1323,Maestro_Regionales!$A$2:$B$35,2,FALSE),"Otras zonas")</f>
        <v>Centro</v>
      </c>
      <c r="AK1323" t="str">
        <f t="shared" si="209"/>
        <v>REGIMEN DE EXCEPCION | Centro</v>
      </c>
    </row>
    <row r="1324" spans="1:37">
      <c r="A1324" s="4" t="s">
        <v>514</v>
      </c>
      <c r="B1324" s="4" t="s">
        <v>515</v>
      </c>
      <c r="C1324" s="4" t="s">
        <v>637</v>
      </c>
      <c r="D1324" s="4" t="s">
        <v>638</v>
      </c>
      <c r="E1324" s="4" t="s">
        <v>88</v>
      </c>
      <c r="F1324" s="4">
        <v>1</v>
      </c>
      <c r="G1324" s="4">
        <v>0</v>
      </c>
      <c r="H1324" s="4">
        <v>0</v>
      </c>
      <c r="I1324">
        <f t="shared" si="200"/>
        <v>1</v>
      </c>
      <c r="J1324">
        <f t="shared" si="201"/>
        <v>1</v>
      </c>
      <c r="K1324">
        <f t="shared" si="202"/>
        <v>0</v>
      </c>
      <c r="L1324">
        <f t="shared" si="203"/>
        <v>0</v>
      </c>
      <c r="M1324">
        <f>I1324*Diccionario!$B$36</f>
        <v>2.2200196078431371E-3</v>
      </c>
      <c r="N1324">
        <f>M1324*Diccionario!$B$37</f>
        <v>2.2422198039215687E-4</v>
      </c>
      <c r="O1324">
        <f>N1324*Diccionario!$B$38</f>
        <v>3.3633297058823532E-5</v>
      </c>
      <c r="P1324">
        <f>O1324*Diccionario!$B$39</f>
        <v>3.026996735294118E-5</v>
      </c>
      <c r="Q1324">
        <f>P1324*Diccionario!$B$40</f>
        <v>1.2107986941176473E-5</v>
      </c>
      <c r="R1324">
        <f>Q1324*Diccionario!$B$41</f>
        <v>7.870191511764708E-6</v>
      </c>
      <c r="S1324">
        <f t="shared" si="204"/>
        <v>7.870191511764708E-6</v>
      </c>
      <c r="T1324">
        <f>I1324*Diccionario!$B$36</f>
        <v>2.2200196078431371E-3</v>
      </c>
      <c r="U1324">
        <f>T1324*Diccionario!$B$42</f>
        <v>2.2422198039215687E-4</v>
      </c>
      <c r="V1324">
        <f>U1324*Diccionario!$B$43</f>
        <v>1.9058868333333333E-4</v>
      </c>
      <c r="W1324">
        <f>V1324*Diccionario!$B$44</f>
        <v>3.6211849833333333E-5</v>
      </c>
      <c r="X1324">
        <f>W1324*Diccionario!$B$45</f>
        <v>1.4122621435000001E-5</v>
      </c>
      <c r="Y1324">
        <f>X1324*Diccionario!$B$46</f>
        <v>1.256913307715E-5</v>
      </c>
      <c r="Z1324">
        <f>Y1324*Diccionario!$B$47</f>
        <v>4.6505792385454997E-6</v>
      </c>
      <c r="AA1324">
        <f>Z1324*Diccionario!$B$48</f>
        <v>4.6505792385454997E-6</v>
      </c>
      <c r="AB1324">
        <f>AA1324*Diccionario!$B$49</f>
        <v>3.4879344289091247E-6</v>
      </c>
      <c r="AC1324">
        <f t="shared" si="205"/>
        <v>3.4879344289091247E-6</v>
      </c>
      <c r="AD1324">
        <f t="shared" si="206"/>
        <v>1.1358125940673833E-5</v>
      </c>
      <c r="AE1324">
        <f t="shared" si="207"/>
        <v>1.9033571909005983E-8</v>
      </c>
      <c r="AF1324" t="e">
        <f ca="1">IF(AD1324="","",_xludf.RANK.EQ(AD1324,$AD$2:$AD$5513,0))</f>
        <v>#NAME?</v>
      </c>
      <c r="AH1324" t="str">
        <f t="shared" si="208"/>
        <v>Baja</v>
      </c>
      <c r="AI1324" t="s">
        <v>153</v>
      </c>
      <c r="AJ1324" t="str">
        <f>IFERROR(VLOOKUP(B1324,Maestro_Regionales!$A$2:$B$35,2,FALSE),"Otras zonas")</f>
        <v>Centro</v>
      </c>
      <c r="AK1324" t="str">
        <f t="shared" si="209"/>
        <v>COOSALUD EPS | Centro</v>
      </c>
    </row>
    <row r="1325" spans="1:37">
      <c r="A1325" s="4" t="s">
        <v>514</v>
      </c>
      <c r="B1325" s="4" t="s">
        <v>515</v>
      </c>
      <c r="C1325" s="4" t="s">
        <v>639</v>
      </c>
      <c r="D1325" s="4" t="s">
        <v>640</v>
      </c>
      <c r="E1325" s="4" t="s">
        <v>89</v>
      </c>
      <c r="F1325" s="4">
        <v>25</v>
      </c>
      <c r="G1325" s="4">
        <v>1148</v>
      </c>
      <c r="H1325" s="4">
        <v>0</v>
      </c>
      <c r="I1325">
        <f t="shared" si="200"/>
        <v>1173</v>
      </c>
      <c r="J1325">
        <f t="shared" si="201"/>
        <v>2.1312872975277068E-2</v>
      </c>
      <c r="K1325">
        <f t="shared" si="202"/>
        <v>0.97868712702472294</v>
      </c>
      <c r="L1325">
        <f t="shared" si="203"/>
        <v>0</v>
      </c>
      <c r="M1325">
        <f>I1325*Diccionario!$B$36</f>
        <v>2.6040829999999997</v>
      </c>
      <c r="N1325">
        <f>M1325*Diccionario!$B$37</f>
        <v>0.26301238299999996</v>
      </c>
      <c r="O1325">
        <f>N1325*Diccionario!$B$38</f>
        <v>3.9451857449999995E-2</v>
      </c>
      <c r="P1325">
        <f>O1325*Diccionario!$B$39</f>
        <v>3.5506671704999999E-2</v>
      </c>
      <c r="Q1325">
        <f>P1325*Diccionario!$B$40</f>
        <v>1.4202668682E-2</v>
      </c>
      <c r="R1325">
        <f>Q1325*Diccionario!$B$41</f>
        <v>9.2317346433000002E-3</v>
      </c>
      <c r="S1325">
        <f t="shared" si="204"/>
        <v>9.2317346433000002E-3</v>
      </c>
      <c r="T1325">
        <f>I1325*Diccionario!$B$36</f>
        <v>2.6040829999999997</v>
      </c>
      <c r="U1325">
        <f>T1325*Diccionario!$B$42</f>
        <v>0.26301238299999996</v>
      </c>
      <c r="V1325">
        <f>U1325*Diccionario!$B$43</f>
        <v>0.22356052554999997</v>
      </c>
      <c r="W1325">
        <f>V1325*Diccionario!$B$44</f>
        <v>4.2476499854499992E-2</v>
      </c>
      <c r="X1325">
        <f>W1325*Diccionario!$B$45</f>
        <v>1.6565834943254996E-2</v>
      </c>
      <c r="Y1325">
        <f>X1325*Diccionario!$B$46</f>
        <v>1.4743593099496946E-2</v>
      </c>
      <c r="Z1325">
        <f>Y1325*Diccionario!$B$47</f>
        <v>5.4551294468138702E-3</v>
      </c>
      <c r="AA1325">
        <f>Z1325*Diccionario!$B$48</f>
        <v>5.4551294468138702E-3</v>
      </c>
      <c r="AB1325">
        <f>AA1325*Diccionario!$B$49</f>
        <v>4.0913470851104026E-3</v>
      </c>
      <c r="AC1325">
        <f t="shared" si="205"/>
        <v>4.0913470851104026E-3</v>
      </c>
      <c r="AD1325">
        <f t="shared" si="206"/>
        <v>1.3323081728410402E-2</v>
      </c>
      <c r="AE1325">
        <f t="shared" si="207"/>
        <v>2.2326379849264011E-5</v>
      </c>
      <c r="AF1325" t="e">
        <f ca="1">IF(AD1325="","",_xludf.RANK.EQ(AD1325,$AD$2:$AD$5513,0))</f>
        <v>#NAME?</v>
      </c>
      <c r="AH1325" t="str">
        <f t="shared" si="208"/>
        <v>Baja</v>
      </c>
      <c r="AI1325" t="s">
        <v>153</v>
      </c>
      <c r="AJ1325" t="str">
        <f>IFERROR(VLOOKUP(B1325,Maestro_Regionales!$A$2:$B$35,2,FALSE),"Otras zonas")</f>
        <v>Centro</v>
      </c>
      <c r="AK1325" t="str">
        <f t="shared" si="209"/>
        <v>PROTEGER EPS (ANTES CAJACOPI EPS) | Centro</v>
      </c>
    </row>
    <row r="1326" spans="1:37">
      <c r="A1326" s="4" t="s">
        <v>514</v>
      </c>
      <c r="B1326" s="4" t="s">
        <v>515</v>
      </c>
      <c r="C1326" s="4" t="s">
        <v>639</v>
      </c>
      <c r="D1326" s="4" t="s">
        <v>640</v>
      </c>
      <c r="E1326" s="4" t="s">
        <v>87</v>
      </c>
      <c r="F1326" s="4">
        <v>132</v>
      </c>
      <c r="G1326" s="4">
        <v>150</v>
      </c>
      <c r="H1326" s="4">
        <v>0</v>
      </c>
      <c r="I1326">
        <f t="shared" si="200"/>
        <v>282</v>
      </c>
      <c r="J1326">
        <f t="shared" si="201"/>
        <v>0.46808510638297873</v>
      </c>
      <c r="K1326">
        <f t="shared" si="202"/>
        <v>0.53191489361702127</v>
      </c>
      <c r="L1326">
        <f t="shared" si="203"/>
        <v>0</v>
      </c>
      <c r="M1326">
        <f>I1326*Diccionario!$B$36</f>
        <v>0.62604552941176461</v>
      </c>
      <c r="N1326">
        <f>M1326*Diccionario!$B$37</f>
        <v>6.3230598470588234E-2</v>
      </c>
      <c r="O1326">
        <f>N1326*Diccionario!$B$38</f>
        <v>9.4845897705882354E-3</v>
      </c>
      <c r="P1326">
        <f>O1326*Diccionario!$B$39</f>
        <v>8.5361307935294117E-3</v>
      </c>
      <c r="Q1326">
        <f>P1326*Diccionario!$B$40</f>
        <v>3.414452317411765E-3</v>
      </c>
      <c r="R1326">
        <f>Q1326*Diccionario!$B$41</f>
        <v>2.2193940063176473E-3</v>
      </c>
      <c r="S1326">
        <f t="shared" si="204"/>
        <v>2.2193940063176473E-3</v>
      </c>
      <c r="T1326">
        <f>I1326*Diccionario!$B$36</f>
        <v>0.62604552941176461</v>
      </c>
      <c r="U1326">
        <f>T1326*Diccionario!$B$42</f>
        <v>6.3230598470588234E-2</v>
      </c>
      <c r="V1326">
        <f>U1326*Diccionario!$B$43</f>
        <v>5.37460087E-2</v>
      </c>
      <c r="W1326">
        <f>V1326*Diccionario!$B$44</f>
        <v>1.0211741652999999E-2</v>
      </c>
      <c r="X1326">
        <f>W1326*Diccionario!$B$45</f>
        <v>3.9825792446699995E-3</v>
      </c>
      <c r="Y1326">
        <f>X1326*Diccionario!$B$46</f>
        <v>3.5444955277562995E-3</v>
      </c>
      <c r="Z1326">
        <f>Y1326*Diccionario!$B$47</f>
        <v>1.3114633452698309E-3</v>
      </c>
      <c r="AA1326">
        <f>Z1326*Diccionario!$B$48</f>
        <v>1.3114633452698309E-3</v>
      </c>
      <c r="AB1326">
        <f>AA1326*Diccionario!$B$49</f>
        <v>9.835975089523732E-4</v>
      </c>
      <c r="AC1326">
        <f t="shared" si="205"/>
        <v>9.835975089523732E-4</v>
      </c>
      <c r="AD1326">
        <f t="shared" si="206"/>
        <v>3.2029915152700207E-3</v>
      </c>
      <c r="AE1326">
        <f t="shared" si="207"/>
        <v>5.3674672783396864E-6</v>
      </c>
      <c r="AF1326" t="e">
        <f ca="1">IF(AD1326="","",_xludf.RANK.EQ(AD1326,$AD$2:$AD$5513,0))</f>
        <v>#NAME?</v>
      </c>
      <c r="AH1326" t="str">
        <f t="shared" si="208"/>
        <v>Baja</v>
      </c>
      <c r="AI1326" t="s">
        <v>153</v>
      </c>
      <c r="AJ1326" t="str">
        <f>IFERROR(VLOOKUP(B1326,Maestro_Regionales!$A$2:$B$35,2,FALSE),"Otras zonas")</f>
        <v>Centro</v>
      </c>
      <c r="AK1326" t="str">
        <f t="shared" si="209"/>
        <v>NUEVA EPS | Centro</v>
      </c>
    </row>
    <row r="1327" spans="1:37">
      <c r="A1327" s="4" t="s">
        <v>514</v>
      </c>
      <c r="B1327" s="4" t="s">
        <v>515</v>
      </c>
      <c r="C1327" s="4" t="s">
        <v>639</v>
      </c>
      <c r="D1327" s="4" t="s">
        <v>640</v>
      </c>
      <c r="E1327" s="4" t="s">
        <v>90</v>
      </c>
      <c r="F1327" s="4">
        <v>0</v>
      </c>
      <c r="G1327" s="4">
        <v>0</v>
      </c>
      <c r="H1327" s="4">
        <v>12</v>
      </c>
      <c r="I1327">
        <f t="shared" si="200"/>
        <v>12</v>
      </c>
      <c r="J1327">
        <f t="shared" si="201"/>
        <v>0</v>
      </c>
      <c r="K1327">
        <f t="shared" si="202"/>
        <v>0</v>
      </c>
      <c r="L1327">
        <f t="shared" si="203"/>
        <v>1</v>
      </c>
      <c r="M1327">
        <f>I1327*Diccionario!$B$36</f>
        <v>2.6640235294117645E-2</v>
      </c>
      <c r="N1327">
        <f>M1327*Diccionario!$B$37</f>
        <v>2.6906637647058822E-3</v>
      </c>
      <c r="O1327">
        <f>N1327*Diccionario!$B$38</f>
        <v>4.035995647058823E-4</v>
      </c>
      <c r="P1327">
        <f>O1327*Diccionario!$B$39</f>
        <v>3.6323960823529406E-4</v>
      </c>
      <c r="Q1327">
        <f>P1327*Diccionario!$B$40</f>
        <v>1.4529584329411763E-4</v>
      </c>
      <c r="R1327">
        <f>Q1327*Diccionario!$B$41</f>
        <v>9.4442298141176462E-5</v>
      </c>
      <c r="S1327">
        <f t="shared" si="204"/>
        <v>9.4442298141176462E-5</v>
      </c>
      <c r="T1327">
        <f>I1327*Diccionario!$B$36</f>
        <v>2.6640235294117645E-2</v>
      </c>
      <c r="U1327">
        <f>T1327*Diccionario!$B$42</f>
        <v>2.6906637647058822E-3</v>
      </c>
      <c r="V1327">
        <f>U1327*Diccionario!$B$43</f>
        <v>2.2870641999999997E-3</v>
      </c>
      <c r="W1327">
        <f>V1327*Diccionario!$B$44</f>
        <v>4.3454219799999997E-4</v>
      </c>
      <c r="X1327">
        <f>W1327*Diccionario!$B$45</f>
        <v>1.6947145721999998E-4</v>
      </c>
      <c r="Y1327">
        <f>X1327*Diccionario!$B$46</f>
        <v>1.508295969258E-4</v>
      </c>
      <c r="Z1327">
        <f>Y1327*Diccionario!$B$47</f>
        <v>5.5806950862545996E-5</v>
      </c>
      <c r="AA1327">
        <f>Z1327*Diccionario!$B$48</f>
        <v>5.5806950862545996E-5</v>
      </c>
      <c r="AB1327">
        <f>AA1327*Diccionario!$B$49</f>
        <v>4.1855213146909497E-5</v>
      </c>
      <c r="AC1327">
        <f t="shared" si="205"/>
        <v>4.1855213146909497E-5</v>
      </c>
      <c r="AD1327">
        <f t="shared" si="206"/>
        <v>1.3629751128808597E-4</v>
      </c>
      <c r="AE1327">
        <f t="shared" si="207"/>
        <v>2.2840286290807174E-7</v>
      </c>
      <c r="AF1327" t="e">
        <f ca="1">IF(AD1327="","",_xludf.RANK.EQ(AD1327,$AD$2:$AD$5513,0))</f>
        <v>#NAME?</v>
      </c>
      <c r="AH1327" t="str">
        <f t="shared" si="208"/>
        <v>Baja</v>
      </c>
      <c r="AI1327" t="s">
        <v>153</v>
      </c>
      <c r="AJ1327" t="str">
        <f>IFERROR(VLOOKUP(B1327,Maestro_Regionales!$A$2:$B$35,2,FALSE),"Otras zonas")</f>
        <v>Centro</v>
      </c>
      <c r="AK1327" t="str">
        <f t="shared" si="209"/>
        <v>REGIMEN DE EXCEPCION | Centro</v>
      </c>
    </row>
    <row r="1328" spans="1:37">
      <c r="A1328" s="4" t="s">
        <v>514</v>
      </c>
      <c r="B1328" s="4" t="s">
        <v>515</v>
      </c>
      <c r="C1328" s="4" t="s">
        <v>641</v>
      </c>
      <c r="D1328" s="4" t="s">
        <v>642</v>
      </c>
      <c r="E1328" s="4" t="s">
        <v>88</v>
      </c>
      <c r="F1328" s="4">
        <v>196</v>
      </c>
      <c r="G1328" s="4">
        <v>1940</v>
      </c>
      <c r="H1328" s="4">
        <v>0</v>
      </c>
      <c r="I1328">
        <f t="shared" si="200"/>
        <v>2136</v>
      </c>
      <c r="J1328">
        <f t="shared" si="201"/>
        <v>9.1760299625468167E-2</v>
      </c>
      <c r="K1328">
        <f t="shared" si="202"/>
        <v>0.90823970037453183</v>
      </c>
      <c r="L1328">
        <f t="shared" si="203"/>
        <v>0</v>
      </c>
      <c r="M1328">
        <f>I1328*Diccionario!$B$36</f>
        <v>4.7419618823529408</v>
      </c>
      <c r="N1328">
        <f>M1328*Diccionario!$B$37</f>
        <v>0.47893815011764707</v>
      </c>
      <c r="O1328">
        <f>N1328*Diccionario!$B$38</f>
        <v>7.184072251764706E-2</v>
      </c>
      <c r="P1328">
        <f>O1328*Diccionario!$B$39</f>
        <v>6.4656650265882354E-2</v>
      </c>
      <c r="Q1328">
        <f>P1328*Diccionario!$B$40</f>
        <v>2.5862660106352943E-2</v>
      </c>
      <c r="R1328">
        <f>Q1328*Diccionario!$B$41</f>
        <v>1.6810729069129414E-2</v>
      </c>
      <c r="S1328">
        <f t="shared" si="204"/>
        <v>1.6810729069129414E-2</v>
      </c>
      <c r="T1328">
        <f>I1328*Diccionario!$B$36</f>
        <v>4.7419618823529408</v>
      </c>
      <c r="U1328">
        <f>T1328*Diccionario!$B$42</f>
        <v>0.47893815011764707</v>
      </c>
      <c r="V1328">
        <f>U1328*Diccionario!$B$43</f>
        <v>0.40709742760000001</v>
      </c>
      <c r="W1328">
        <f>V1328*Diccionario!$B$44</f>
        <v>7.7348511243999996E-2</v>
      </c>
      <c r="X1328">
        <f>W1328*Diccionario!$B$45</f>
        <v>3.016591938516E-2</v>
      </c>
      <c r="Y1328">
        <f>X1328*Diccionario!$B$46</f>
        <v>2.68476682527924E-2</v>
      </c>
      <c r="Z1328">
        <f>Y1328*Diccionario!$B$47</f>
        <v>9.9336372535331879E-3</v>
      </c>
      <c r="AA1328">
        <f>Z1328*Diccionario!$B$48</f>
        <v>9.9336372535331879E-3</v>
      </c>
      <c r="AB1328">
        <f>AA1328*Diccionario!$B$49</f>
        <v>7.4502279401498905E-3</v>
      </c>
      <c r="AC1328">
        <f t="shared" si="205"/>
        <v>7.4502279401498905E-3</v>
      </c>
      <c r="AD1328">
        <f t="shared" si="206"/>
        <v>2.4260957009279306E-2</v>
      </c>
      <c r="AE1328">
        <f t="shared" si="207"/>
        <v>4.0655709597636777E-5</v>
      </c>
      <c r="AF1328" t="e">
        <f ca="1">IF(AD1328="","",_xludf.RANK.EQ(AD1328,$AD$2:$AD$5513,0))</f>
        <v>#NAME?</v>
      </c>
      <c r="AH1328" t="str">
        <f t="shared" si="208"/>
        <v>Baja</v>
      </c>
      <c r="AI1328" t="s">
        <v>153</v>
      </c>
      <c r="AJ1328" t="str">
        <f>IFERROR(VLOOKUP(B1328,Maestro_Regionales!$A$2:$B$35,2,FALSE),"Otras zonas")</f>
        <v>Centro</v>
      </c>
      <c r="AK1328" t="str">
        <f t="shared" si="209"/>
        <v>COOSALUD EPS | Centro</v>
      </c>
    </row>
    <row r="1329" spans="1:37">
      <c r="A1329" s="4" t="s">
        <v>514</v>
      </c>
      <c r="B1329" s="4" t="s">
        <v>515</v>
      </c>
      <c r="C1329" s="4" t="s">
        <v>641</v>
      </c>
      <c r="D1329" s="4" t="s">
        <v>642</v>
      </c>
      <c r="E1329" s="4" t="s">
        <v>87</v>
      </c>
      <c r="F1329" s="4">
        <v>129</v>
      </c>
      <c r="G1329" s="4">
        <v>151</v>
      </c>
      <c r="H1329" s="4">
        <v>0</v>
      </c>
      <c r="I1329">
        <f t="shared" si="200"/>
        <v>280</v>
      </c>
      <c r="J1329">
        <f t="shared" si="201"/>
        <v>0.46071428571428569</v>
      </c>
      <c r="K1329">
        <f t="shared" si="202"/>
        <v>0.53928571428571426</v>
      </c>
      <c r="L1329">
        <f t="shared" si="203"/>
        <v>0</v>
      </c>
      <c r="M1329">
        <f>I1329*Diccionario!$B$36</f>
        <v>0.62160549019607836</v>
      </c>
      <c r="N1329">
        <f>M1329*Diccionario!$B$37</f>
        <v>6.2782154509803914E-2</v>
      </c>
      <c r="O1329">
        <f>N1329*Diccionario!$B$38</f>
        <v>9.4173231764705864E-3</v>
      </c>
      <c r="P1329">
        <f>O1329*Diccionario!$B$39</f>
        <v>8.4755908588235278E-3</v>
      </c>
      <c r="Q1329">
        <f>P1329*Diccionario!$B$40</f>
        <v>3.3902363435294111E-3</v>
      </c>
      <c r="R1329">
        <f>Q1329*Diccionario!$B$41</f>
        <v>2.2036536232941171E-3</v>
      </c>
      <c r="S1329">
        <f t="shared" si="204"/>
        <v>2.2036536232941171E-3</v>
      </c>
      <c r="T1329">
        <f>I1329*Diccionario!$B$36</f>
        <v>0.62160549019607836</v>
      </c>
      <c r="U1329">
        <f>T1329*Diccionario!$B$42</f>
        <v>6.2782154509803914E-2</v>
      </c>
      <c r="V1329">
        <f>U1329*Diccionario!$B$43</f>
        <v>5.3364831333333328E-2</v>
      </c>
      <c r="W1329">
        <f>V1329*Diccionario!$B$44</f>
        <v>1.0139317953333333E-2</v>
      </c>
      <c r="X1329">
        <f>W1329*Diccionario!$B$45</f>
        <v>3.9543340017999997E-3</v>
      </c>
      <c r="Y1329">
        <f>X1329*Diccionario!$B$46</f>
        <v>3.5193572616019999E-3</v>
      </c>
      <c r="Z1329">
        <f>Y1329*Diccionario!$B$47</f>
        <v>1.3021621867927399E-3</v>
      </c>
      <c r="AA1329">
        <f>Z1329*Diccionario!$B$48</f>
        <v>1.3021621867927399E-3</v>
      </c>
      <c r="AB1329">
        <f>AA1329*Diccionario!$B$49</f>
        <v>9.7662164009455483E-4</v>
      </c>
      <c r="AC1329">
        <f t="shared" si="205"/>
        <v>9.7662164009455483E-4</v>
      </c>
      <c r="AD1329">
        <f t="shared" si="206"/>
        <v>3.1802752633886718E-3</v>
      </c>
      <c r="AE1329">
        <f t="shared" si="207"/>
        <v>5.3294001345216724E-6</v>
      </c>
      <c r="AF1329" t="e">
        <f ca="1">IF(AD1329="","",_xludf.RANK.EQ(AD1329,$AD$2:$AD$5513,0))</f>
        <v>#NAME?</v>
      </c>
      <c r="AH1329" t="str">
        <f t="shared" si="208"/>
        <v>Baja</v>
      </c>
      <c r="AI1329" t="s">
        <v>153</v>
      </c>
      <c r="AJ1329" t="str">
        <f>IFERROR(VLOOKUP(B1329,Maestro_Regionales!$A$2:$B$35,2,FALSE),"Otras zonas")</f>
        <v>Centro</v>
      </c>
      <c r="AK1329" t="str">
        <f t="shared" si="209"/>
        <v>NUEVA EPS | Centro</v>
      </c>
    </row>
    <row r="1330" spans="1:37">
      <c r="A1330" s="4" t="s">
        <v>514</v>
      </c>
      <c r="B1330" s="4" t="s">
        <v>515</v>
      </c>
      <c r="C1330" s="4" t="s">
        <v>641</v>
      </c>
      <c r="D1330" s="4" t="s">
        <v>642</v>
      </c>
      <c r="E1330" s="4" t="s">
        <v>90</v>
      </c>
      <c r="F1330" s="4">
        <v>0</v>
      </c>
      <c r="G1330" s="4">
        <v>0</v>
      </c>
      <c r="H1330" s="4">
        <v>94</v>
      </c>
      <c r="I1330">
        <f t="shared" si="200"/>
        <v>94</v>
      </c>
      <c r="J1330">
        <f t="shared" si="201"/>
        <v>0</v>
      </c>
      <c r="K1330">
        <f t="shared" si="202"/>
        <v>0</v>
      </c>
      <c r="L1330">
        <f t="shared" si="203"/>
        <v>1</v>
      </c>
      <c r="M1330">
        <f>I1330*Diccionario!$B$36</f>
        <v>0.20868184313725488</v>
      </c>
      <c r="N1330">
        <f>M1330*Diccionario!$B$37</f>
        <v>2.1076866156862745E-2</v>
      </c>
      <c r="O1330">
        <f>N1330*Diccionario!$B$38</f>
        <v>3.1615299235294115E-3</v>
      </c>
      <c r="P1330">
        <f>O1330*Diccionario!$B$39</f>
        <v>2.8453769311764703E-3</v>
      </c>
      <c r="Q1330">
        <f>P1330*Diccionario!$B$40</f>
        <v>1.1381507724705882E-3</v>
      </c>
      <c r="R1330">
        <f>Q1330*Diccionario!$B$41</f>
        <v>7.3979800210588237E-4</v>
      </c>
      <c r="S1330">
        <f t="shared" si="204"/>
        <v>7.3979800210588237E-4</v>
      </c>
      <c r="T1330">
        <f>I1330*Diccionario!$B$36</f>
        <v>0.20868184313725488</v>
      </c>
      <c r="U1330">
        <f>T1330*Diccionario!$B$42</f>
        <v>2.1076866156862745E-2</v>
      </c>
      <c r="V1330">
        <f>U1330*Diccionario!$B$43</f>
        <v>1.7915336233333332E-2</v>
      </c>
      <c r="W1330">
        <f>V1330*Diccionario!$B$44</f>
        <v>3.4039138843333333E-3</v>
      </c>
      <c r="X1330">
        <f>W1330*Diccionario!$B$45</f>
        <v>1.3275264148900001E-3</v>
      </c>
      <c r="Y1330">
        <f>X1330*Diccionario!$B$46</f>
        <v>1.1814985092521001E-3</v>
      </c>
      <c r="Z1330">
        <f>Y1330*Diccionario!$B$47</f>
        <v>4.3715444842327706E-4</v>
      </c>
      <c r="AA1330">
        <f>Z1330*Diccionario!$B$48</f>
        <v>4.3715444842327706E-4</v>
      </c>
      <c r="AB1330">
        <f>AA1330*Diccionario!$B$49</f>
        <v>3.2786583631745777E-4</v>
      </c>
      <c r="AC1330">
        <f t="shared" si="205"/>
        <v>3.2786583631745777E-4</v>
      </c>
      <c r="AD1330">
        <f t="shared" si="206"/>
        <v>1.0676638384233402E-3</v>
      </c>
      <c r="AE1330">
        <f t="shared" si="207"/>
        <v>1.7891557594465622E-6</v>
      </c>
      <c r="AF1330" t="e">
        <f ca="1">IF(AD1330="","",_xludf.RANK.EQ(AD1330,$AD$2:$AD$5513,0))</f>
        <v>#NAME?</v>
      </c>
      <c r="AH1330" t="str">
        <f t="shared" si="208"/>
        <v>Baja</v>
      </c>
      <c r="AI1330" t="s">
        <v>153</v>
      </c>
      <c r="AJ1330" t="str">
        <f>IFERROR(VLOOKUP(B1330,Maestro_Regionales!$A$2:$B$35,2,FALSE),"Otras zonas")</f>
        <v>Centro</v>
      </c>
      <c r="AK1330" t="str">
        <f t="shared" si="209"/>
        <v>REGIMEN DE EXCEPCION | Centro</v>
      </c>
    </row>
    <row r="1331" spans="1:37">
      <c r="A1331" s="4" t="s">
        <v>514</v>
      </c>
      <c r="B1331" s="4" t="s">
        <v>515</v>
      </c>
      <c r="C1331" s="4" t="s">
        <v>641</v>
      </c>
      <c r="D1331" s="4" t="s">
        <v>642</v>
      </c>
      <c r="E1331" s="4" t="s">
        <v>86</v>
      </c>
      <c r="F1331" s="4">
        <v>1</v>
      </c>
      <c r="G1331" s="4">
        <v>0</v>
      </c>
      <c r="H1331" s="4">
        <v>0</v>
      </c>
      <c r="I1331">
        <f t="shared" si="200"/>
        <v>1</v>
      </c>
      <c r="J1331">
        <f t="shared" si="201"/>
        <v>1</v>
      </c>
      <c r="K1331">
        <f t="shared" si="202"/>
        <v>0</v>
      </c>
      <c r="L1331">
        <f t="shared" si="203"/>
        <v>0</v>
      </c>
      <c r="M1331">
        <f>I1331*Diccionario!$B$36</f>
        <v>2.2200196078431371E-3</v>
      </c>
      <c r="N1331">
        <f>M1331*Diccionario!$B$37</f>
        <v>2.2422198039215687E-4</v>
      </c>
      <c r="O1331">
        <f>N1331*Diccionario!$B$38</f>
        <v>3.3633297058823532E-5</v>
      </c>
      <c r="P1331">
        <f>O1331*Diccionario!$B$39</f>
        <v>3.026996735294118E-5</v>
      </c>
      <c r="Q1331">
        <f>P1331*Diccionario!$B$40</f>
        <v>1.2107986941176473E-5</v>
      </c>
      <c r="R1331">
        <f>Q1331*Diccionario!$B$41</f>
        <v>7.870191511764708E-6</v>
      </c>
      <c r="S1331">
        <f t="shared" si="204"/>
        <v>7.870191511764708E-6</v>
      </c>
      <c r="T1331">
        <f>I1331*Diccionario!$B$36</f>
        <v>2.2200196078431371E-3</v>
      </c>
      <c r="U1331">
        <f>T1331*Diccionario!$B$42</f>
        <v>2.2422198039215687E-4</v>
      </c>
      <c r="V1331">
        <f>U1331*Diccionario!$B$43</f>
        <v>1.9058868333333333E-4</v>
      </c>
      <c r="W1331">
        <f>V1331*Diccionario!$B$44</f>
        <v>3.6211849833333333E-5</v>
      </c>
      <c r="X1331">
        <f>W1331*Diccionario!$B$45</f>
        <v>1.4122621435000001E-5</v>
      </c>
      <c r="Y1331">
        <f>X1331*Diccionario!$B$46</f>
        <v>1.256913307715E-5</v>
      </c>
      <c r="Z1331">
        <f>Y1331*Diccionario!$B$47</f>
        <v>4.6505792385454997E-6</v>
      </c>
      <c r="AA1331">
        <f>Z1331*Diccionario!$B$48</f>
        <v>4.6505792385454997E-6</v>
      </c>
      <c r="AB1331">
        <f>AA1331*Diccionario!$B$49</f>
        <v>3.4879344289091247E-6</v>
      </c>
      <c r="AC1331">
        <f t="shared" si="205"/>
        <v>3.4879344289091247E-6</v>
      </c>
      <c r="AD1331">
        <f t="shared" si="206"/>
        <v>1.1358125940673833E-5</v>
      </c>
      <c r="AE1331">
        <f t="shared" si="207"/>
        <v>1.9033571909005983E-8</v>
      </c>
      <c r="AF1331" t="e">
        <f ca="1">IF(AD1331="","",_xludf.RANK.EQ(AD1331,$AD$2:$AD$5513,0))</f>
        <v>#NAME?</v>
      </c>
      <c r="AH1331" t="str">
        <f t="shared" si="208"/>
        <v>Baja</v>
      </c>
      <c r="AI1331" t="s">
        <v>153</v>
      </c>
      <c r="AJ1331" t="str">
        <f>IFERROR(VLOOKUP(B1331,Maestro_Regionales!$A$2:$B$35,2,FALSE),"Otras zonas")</f>
        <v>Centro</v>
      </c>
      <c r="AK1331" t="str">
        <f t="shared" si="209"/>
        <v>EPS SANITAS | Centro</v>
      </c>
    </row>
    <row r="1332" spans="1:37">
      <c r="A1332" s="4" t="s">
        <v>514</v>
      </c>
      <c r="B1332" s="4" t="s">
        <v>515</v>
      </c>
      <c r="C1332" s="4" t="s">
        <v>643</v>
      </c>
      <c r="D1332" s="4" t="s">
        <v>644</v>
      </c>
      <c r="E1332" s="4" t="s">
        <v>87</v>
      </c>
      <c r="F1332" s="4">
        <v>6343</v>
      </c>
      <c r="G1332" s="4">
        <v>8285</v>
      </c>
      <c r="H1332" s="4">
        <v>0</v>
      </c>
      <c r="I1332">
        <f t="shared" si="200"/>
        <v>14628</v>
      </c>
      <c r="J1332">
        <f t="shared" si="201"/>
        <v>0.43362045392398141</v>
      </c>
      <c r="K1332">
        <f t="shared" si="202"/>
        <v>0.56637954607601859</v>
      </c>
      <c r="L1332">
        <f t="shared" si="203"/>
        <v>0</v>
      </c>
      <c r="M1332">
        <f>I1332*Diccionario!$B$36</f>
        <v>32.474446823529412</v>
      </c>
      <c r="N1332">
        <f>M1332*Diccionario!$B$37</f>
        <v>3.2799191291764709</v>
      </c>
      <c r="O1332">
        <f>N1332*Diccionario!$B$38</f>
        <v>0.4919878693764706</v>
      </c>
      <c r="P1332">
        <f>O1332*Diccionario!$B$39</f>
        <v>0.44278908243882353</v>
      </c>
      <c r="Q1332">
        <f>P1332*Diccionario!$B$40</f>
        <v>0.17711563297552943</v>
      </c>
      <c r="R1332">
        <f>Q1332*Diccionario!$B$41</f>
        <v>0.11512516143409414</v>
      </c>
      <c r="S1332">
        <f t="shared" si="204"/>
        <v>0.11512516143409414</v>
      </c>
      <c r="T1332">
        <f>I1332*Diccionario!$B$36</f>
        <v>32.474446823529412</v>
      </c>
      <c r="U1332">
        <f>T1332*Diccionario!$B$42</f>
        <v>3.2799191291764709</v>
      </c>
      <c r="V1332">
        <f>U1332*Diccionario!$B$43</f>
        <v>2.7879312598000001</v>
      </c>
      <c r="W1332">
        <f>V1332*Diccionario!$B$44</f>
        <v>0.52970693936199997</v>
      </c>
      <c r="X1332">
        <f>W1332*Diccionario!$B$45</f>
        <v>0.20658570635118001</v>
      </c>
      <c r="Y1332">
        <f>X1332*Diccionario!$B$46</f>
        <v>0.1838612786525502</v>
      </c>
      <c r="Z1332">
        <f>Y1332*Diccionario!$B$47</f>
        <v>6.8028673101443574E-2</v>
      </c>
      <c r="AA1332">
        <f>Z1332*Diccionario!$B$48</f>
        <v>6.8028673101443574E-2</v>
      </c>
      <c r="AB1332">
        <f>AA1332*Diccionario!$B$49</f>
        <v>5.1021504826082684E-2</v>
      </c>
      <c r="AC1332">
        <f t="shared" si="205"/>
        <v>5.1021504826082684E-2</v>
      </c>
      <c r="AD1332">
        <f t="shared" si="206"/>
        <v>0.16614666626017682</v>
      </c>
      <c r="AE1332">
        <f t="shared" si="207"/>
        <v>2.7842308988493953E-4</v>
      </c>
      <c r="AF1332" t="e">
        <f ca="1">IF(AD1332="","",_xludf.RANK.EQ(AD1332,$AD$2:$AD$5513,0))</f>
        <v>#NAME?</v>
      </c>
      <c r="AH1332" t="str">
        <f t="shared" si="208"/>
        <v>Media</v>
      </c>
      <c r="AI1332" t="s">
        <v>153</v>
      </c>
      <c r="AJ1332" t="str">
        <f>IFERROR(VLOOKUP(B1332,Maestro_Regionales!$A$2:$B$35,2,FALSE),"Otras zonas")</f>
        <v>Centro</v>
      </c>
      <c r="AK1332" t="str">
        <f t="shared" si="209"/>
        <v>NUEVA EPS | Centro</v>
      </c>
    </row>
    <row r="1333" spans="1:37">
      <c r="A1333" s="4" t="s">
        <v>514</v>
      </c>
      <c r="B1333" s="4" t="s">
        <v>515</v>
      </c>
      <c r="C1333" s="4" t="s">
        <v>643</v>
      </c>
      <c r="D1333" s="4" t="s">
        <v>644</v>
      </c>
      <c r="E1333" s="4" t="s">
        <v>91</v>
      </c>
      <c r="F1333" s="4">
        <v>7525</v>
      </c>
      <c r="G1333" s="4">
        <v>4339</v>
      </c>
      <c r="H1333" s="4">
        <v>0</v>
      </c>
      <c r="I1333">
        <f t="shared" si="200"/>
        <v>11864</v>
      </c>
      <c r="J1333">
        <f t="shared" si="201"/>
        <v>0.6342717464598786</v>
      </c>
      <c r="K1333">
        <f t="shared" si="202"/>
        <v>0.3657282535401214</v>
      </c>
      <c r="L1333">
        <f t="shared" si="203"/>
        <v>0</v>
      </c>
      <c r="M1333">
        <f>I1333*Diccionario!$B$36</f>
        <v>26.338312627450978</v>
      </c>
      <c r="N1333">
        <f>M1333*Diccionario!$B$37</f>
        <v>2.6601695753725489</v>
      </c>
      <c r="O1333">
        <f>N1333*Diccionario!$B$38</f>
        <v>0.39902543630588233</v>
      </c>
      <c r="P1333">
        <f>O1333*Diccionario!$B$39</f>
        <v>0.35912289267529413</v>
      </c>
      <c r="Q1333">
        <f>P1333*Diccionario!$B$40</f>
        <v>0.14364915707011766</v>
      </c>
      <c r="R1333">
        <f>Q1333*Diccionario!$B$41</f>
        <v>9.3371952095576485E-2</v>
      </c>
      <c r="S1333">
        <f t="shared" si="204"/>
        <v>9.3371952095576485E-2</v>
      </c>
      <c r="T1333">
        <f>I1333*Diccionario!$B$36</f>
        <v>26.338312627450978</v>
      </c>
      <c r="U1333">
        <f>T1333*Diccionario!$B$42</f>
        <v>2.6601695753725489</v>
      </c>
      <c r="V1333">
        <f>U1333*Diccionario!$B$43</f>
        <v>2.2611441390666664</v>
      </c>
      <c r="W1333">
        <f>V1333*Diccionario!$B$44</f>
        <v>0.42961738642266661</v>
      </c>
      <c r="X1333">
        <f>W1333*Diccionario!$B$45</f>
        <v>0.16755078070483997</v>
      </c>
      <c r="Y1333">
        <f>X1333*Diccionario!$B$46</f>
        <v>0.14912019482730757</v>
      </c>
      <c r="Z1333">
        <f>Y1333*Diccionario!$B$47</f>
        <v>5.51744720861038E-2</v>
      </c>
      <c r="AA1333">
        <f>Z1333*Diccionario!$B$48</f>
        <v>5.51744720861038E-2</v>
      </c>
      <c r="AB1333">
        <f>AA1333*Diccionario!$B$49</f>
        <v>4.1380854064577852E-2</v>
      </c>
      <c r="AC1333">
        <f t="shared" si="205"/>
        <v>4.1380854064577852E-2</v>
      </c>
      <c r="AD1333">
        <f t="shared" si="206"/>
        <v>0.13475280616015434</v>
      </c>
      <c r="AE1333">
        <f t="shared" si="207"/>
        <v>2.2581429712844694E-4</v>
      </c>
      <c r="AF1333" t="e">
        <f ca="1">IF(AD1333="","",_xludf.RANK.EQ(AD1333,$AD$2:$AD$5513,0))</f>
        <v>#NAME?</v>
      </c>
      <c r="AH1333" t="str">
        <f t="shared" si="208"/>
        <v>Baja</v>
      </c>
      <c r="AI1333" t="s">
        <v>153</v>
      </c>
      <c r="AJ1333" t="str">
        <f>IFERROR(VLOOKUP(B1333,Maestro_Regionales!$A$2:$B$35,2,FALSE),"Otras zonas")</f>
        <v>Centro</v>
      </c>
      <c r="AK1333" t="str">
        <f t="shared" si="209"/>
        <v>FAMISANAR | Centro</v>
      </c>
    </row>
    <row r="1334" spans="1:37">
      <c r="A1334" s="4" t="s">
        <v>514</v>
      </c>
      <c r="B1334" s="4" t="s">
        <v>515</v>
      </c>
      <c r="C1334" s="4" t="s">
        <v>643</v>
      </c>
      <c r="D1334" s="4" t="s">
        <v>644</v>
      </c>
      <c r="E1334" s="4" t="s">
        <v>86</v>
      </c>
      <c r="F1334" s="4">
        <v>4436</v>
      </c>
      <c r="G1334" s="4">
        <v>1528</v>
      </c>
      <c r="H1334" s="4">
        <v>0</v>
      </c>
      <c r="I1334">
        <f t="shared" si="200"/>
        <v>5964</v>
      </c>
      <c r="J1334">
        <f t="shared" si="201"/>
        <v>0.74379610999329304</v>
      </c>
      <c r="K1334">
        <f t="shared" si="202"/>
        <v>0.2562038900067069</v>
      </c>
      <c r="L1334">
        <f t="shared" si="203"/>
        <v>0</v>
      </c>
      <c r="M1334">
        <f>I1334*Diccionario!$B$36</f>
        <v>13.240196941176469</v>
      </c>
      <c r="N1334">
        <f>M1334*Diccionario!$B$37</f>
        <v>1.3372598910588236</v>
      </c>
      <c r="O1334">
        <f>N1334*Diccionario!$B$38</f>
        <v>0.20058898365882352</v>
      </c>
      <c r="P1334">
        <f>O1334*Diccionario!$B$39</f>
        <v>0.18053008529294118</v>
      </c>
      <c r="Q1334">
        <f>P1334*Diccionario!$B$40</f>
        <v>7.2212034117176471E-2</v>
      </c>
      <c r="R1334">
        <f>Q1334*Diccionario!$B$41</f>
        <v>4.6937822176164705E-2</v>
      </c>
      <c r="S1334">
        <f t="shared" si="204"/>
        <v>4.6937822176164705E-2</v>
      </c>
      <c r="T1334">
        <f>I1334*Diccionario!$B$36</f>
        <v>13.240196941176469</v>
      </c>
      <c r="U1334">
        <f>T1334*Diccionario!$B$42</f>
        <v>1.3372598910588236</v>
      </c>
      <c r="V1334">
        <f>U1334*Diccionario!$B$43</f>
        <v>1.1366709074000001</v>
      </c>
      <c r="W1334">
        <f>V1334*Diccionario!$B$44</f>
        <v>0.21596747240600003</v>
      </c>
      <c r="X1334">
        <f>W1334*Diccionario!$B$45</f>
        <v>8.4227314238340012E-2</v>
      </c>
      <c r="Y1334">
        <f>X1334*Diccionario!$B$46</f>
        <v>7.4962309672122612E-2</v>
      </c>
      <c r="Z1334">
        <f>Y1334*Diccionario!$B$47</f>
        <v>2.7736054578685367E-2</v>
      </c>
      <c r="AA1334">
        <f>Z1334*Diccionario!$B$48</f>
        <v>2.7736054578685367E-2</v>
      </c>
      <c r="AB1334">
        <f>AA1334*Diccionario!$B$49</f>
        <v>2.0802040934014027E-2</v>
      </c>
      <c r="AC1334">
        <f t="shared" si="205"/>
        <v>2.0802040934014027E-2</v>
      </c>
      <c r="AD1334">
        <f t="shared" si="206"/>
        <v>6.7739863110178739E-2</v>
      </c>
      <c r="AE1334">
        <f t="shared" si="207"/>
        <v>1.1351622286531167E-4</v>
      </c>
      <c r="AF1334" t="e">
        <f ca="1">IF(AD1334="","",_xludf.RANK.EQ(AD1334,$AD$2:$AD$5513,0))</f>
        <v>#NAME?</v>
      </c>
      <c r="AH1334" t="str">
        <f t="shared" si="208"/>
        <v>Baja</v>
      </c>
      <c r="AI1334" t="s">
        <v>153</v>
      </c>
      <c r="AJ1334" t="str">
        <f>IFERROR(VLOOKUP(B1334,Maestro_Regionales!$A$2:$B$35,2,FALSE),"Otras zonas")</f>
        <v>Centro</v>
      </c>
      <c r="AK1334" t="str">
        <f t="shared" si="209"/>
        <v>EPS SANITAS | Centro</v>
      </c>
    </row>
    <row r="1335" spans="1:37">
      <c r="A1335" s="4" t="s">
        <v>514</v>
      </c>
      <c r="B1335" s="4" t="s">
        <v>515</v>
      </c>
      <c r="C1335" s="4" t="s">
        <v>643</v>
      </c>
      <c r="D1335" s="4" t="s">
        <v>644</v>
      </c>
      <c r="E1335" s="4" t="s">
        <v>88</v>
      </c>
      <c r="F1335" s="4">
        <v>260</v>
      </c>
      <c r="G1335" s="4">
        <v>1375</v>
      </c>
      <c r="H1335" s="4">
        <v>0</v>
      </c>
      <c r="I1335">
        <f t="shared" si="200"/>
        <v>1635</v>
      </c>
      <c r="J1335">
        <f t="shared" si="201"/>
        <v>0.15902140672782875</v>
      </c>
      <c r="K1335">
        <f t="shared" si="202"/>
        <v>0.84097859327217128</v>
      </c>
      <c r="L1335">
        <f t="shared" si="203"/>
        <v>0</v>
      </c>
      <c r="M1335">
        <f>I1335*Diccionario!$B$36</f>
        <v>3.6297320588235293</v>
      </c>
      <c r="N1335">
        <f>M1335*Diccionario!$B$37</f>
        <v>0.36660293794117649</v>
      </c>
      <c r="O1335">
        <f>N1335*Diccionario!$B$38</f>
        <v>5.4990440691176472E-2</v>
      </c>
      <c r="P1335">
        <f>O1335*Diccionario!$B$39</f>
        <v>4.9491396622058828E-2</v>
      </c>
      <c r="Q1335">
        <f>P1335*Diccionario!$B$40</f>
        <v>1.9796558648823532E-2</v>
      </c>
      <c r="R1335">
        <f>Q1335*Diccionario!$B$41</f>
        <v>1.2867763121735296E-2</v>
      </c>
      <c r="S1335">
        <f t="shared" si="204"/>
        <v>1.2867763121735296E-2</v>
      </c>
      <c r="T1335">
        <f>I1335*Diccionario!$B$36</f>
        <v>3.6297320588235293</v>
      </c>
      <c r="U1335">
        <f>T1335*Diccionario!$B$42</f>
        <v>0.36660293794117649</v>
      </c>
      <c r="V1335">
        <f>U1335*Diccionario!$B$43</f>
        <v>0.31161249725000001</v>
      </c>
      <c r="W1335">
        <f>V1335*Diccionario!$B$44</f>
        <v>5.9206374477500004E-2</v>
      </c>
      <c r="X1335">
        <f>W1335*Diccionario!$B$45</f>
        <v>2.3090486046225003E-2</v>
      </c>
      <c r="Y1335">
        <f>X1335*Diccionario!$B$46</f>
        <v>2.0550532581140254E-2</v>
      </c>
      <c r="Z1335">
        <f>Y1335*Diccionario!$B$47</f>
        <v>7.6036970550218937E-3</v>
      </c>
      <c r="AA1335">
        <f>Z1335*Diccionario!$B$48</f>
        <v>7.6036970550218937E-3</v>
      </c>
      <c r="AB1335">
        <f>AA1335*Diccionario!$B$49</f>
        <v>5.7027727912664205E-3</v>
      </c>
      <c r="AC1335">
        <f t="shared" si="205"/>
        <v>5.7027727912664205E-3</v>
      </c>
      <c r="AD1335">
        <f t="shared" si="206"/>
        <v>1.8570535913001715E-2</v>
      </c>
      <c r="AE1335">
        <f t="shared" si="207"/>
        <v>3.1119890071224777E-5</v>
      </c>
      <c r="AF1335" t="e">
        <f ca="1">IF(AD1335="","",_xludf.RANK.EQ(AD1335,$AD$2:$AD$5513,0))</f>
        <v>#NAME?</v>
      </c>
      <c r="AH1335" t="str">
        <f t="shared" si="208"/>
        <v>Baja</v>
      </c>
      <c r="AI1335" t="s">
        <v>153</v>
      </c>
      <c r="AJ1335" t="str">
        <f>IFERROR(VLOOKUP(B1335,Maestro_Regionales!$A$2:$B$35,2,FALSE),"Otras zonas")</f>
        <v>Centro</v>
      </c>
      <c r="AK1335" t="str">
        <f t="shared" si="209"/>
        <v>COOSALUD EPS | Centro</v>
      </c>
    </row>
    <row r="1336" spans="1:37">
      <c r="A1336" s="4" t="s">
        <v>514</v>
      </c>
      <c r="B1336" s="4" t="s">
        <v>515</v>
      </c>
      <c r="C1336" s="4" t="s">
        <v>643</v>
      </c>
      <c r="D1336" s="4" t="s">
        <v>644</v>
      </c>
      <c r="E1336" s="4" t="s">
        <v>85</v>
      </c>
      <c r="F1336" s="4">
        <v>1007</v>
      </c>
      <c r="G1336" s="4">
        <v>497</v>
      </c>
      <c r="H1336" s="4">
        <v>0</v>
      </c>
      <c r="I1336">
        <f t="shared" si="200"/>
        <v>1504</v>
      </c>
      <c r="J1336">
        <f t="shared" si="201"/>
        <v>0.66954787234042556</v>
      </c>
      <c r="K1336">
        <f t="shared" si="202"/>
        <v>0.33045212765957449</v>
      </c>
      <c r="L1336">
        <f t="shared" si="203"/>
        <v>0</v>
      </c>
      <c r="M1336">
        <f>I1336*Diccionario!$B$36</f>
        <v>3.3389094901960781</v>
      </c>
      <c r="N1336">
        <f>M1336*Diccionario!$B$37</f>
        <v>0.33722985850980391</v>
      </c>
      <c r="O1336">
        <f>N1336*Diccionario!$B$38</f>
        <v>5.0584478776470584E-2</v>
      </c>
      <c r="P1336">
        <f>O1336*Diccionario!$B$39</f>
        <v>4.5526030898823525E-2</v>
      </c>
      <c r="Q1336">
        <f>P1336*Diccionario!$B$40</f>
        <v>1.8210412359529412E-2</v>
      </c>
      <c r="R1336">
        <f>Q1336*Diccionario!$B$41</f>
        <v>1.1836768033694118E-2</v>
      </c>
      <c r="S1336">
        <f t="shared" si="204"/>
        <v>1.1836768033694118E-2</v>
      </c>
      <c r="T1336">
        <f>I1336*Diccionario!$B$36</f>
        <v>3.3389094901960781</v>
      </c>
      <c r="U1336">
        <f>T1336*Diccionario!$B$42</f>
        <v>0.33722985850980391</v>
      </c>
      <c r="V1336">
        <f>U1336*Diccionario!$B$43</f>
        <v>0.28664537973333332</v>
      </c>
      <c r="W1336">
        <f>V1336*Diccionario!$B$44</f>
        <v>5.4462622149333333E-2</v>
      </c>
      <c r="X1336">
        <f>W1336*Diccionario!$B$45</f>
        <v>2.1240422638240001E-2</v>
      </c>
      <c r="Y1336">
        <f>X1336*Diccionario!$B$46</f>
        <v>1.8903976148033602E-2</v>
      </c>
      <c r="Z1336">
        <f>Y1336*Diccionario!$B$47</f>
        <v>6.994471174772433E-3</v>
      </c>
      <c r="AA1336">
        <f>Z1336*Diccionario!$B$48</f>
        <v>6.994471174772433E-3</v>
      </c>
      <c r="AB1336">
        <f>AA1336*Diccionario!$B$49</f>
        <v>5.2458533810793243E-3</v>
      </c>
      <c r="AC1336">
        <f t="shared" si="205"/>
        <v>5.2458533810793243E-3</v>
      </c>
      <c r="AD1336">
        <f t="shared" si="206"/>
        <v>1.7082621414773444E-2</v>
      </c>
      <c r="AE1336">
        <f t="shared" si="207"/>
        <v>2.8626492151144995E-5</v>
      </c>
      <c r="AF1336" t="e">
        <f ca="1">IF(AD1336="","",_xludf.RANK.EQ(AD1336,$AD$2:$AD$5513,0))</f>
        <v>#NAME?</v>
      </c>
      <c r="AH1336" t="str">
        <f t="shared" si="208"/>
        <v>Baja</v>
      </c>
      <c r="AI1336" t="s">
        <v>153</v>
      </c>
      <c r="AJ1336" t="str">
        <f>IFERROR(VLOOKUP(B1336,Maestro_Regionales!$A$2:$B$35,2,FALSE),"Otras zonas")</f>
        <v>Centro</v>
      </c>
      <c r="AK1336" t="str">
        <f t="shared" si="209"/>
        <v>SALUD TOTAL EPS | Centro</v>
      </c>
    </row>
    <row r="1337" spans="1:37">
      <c r="A1337" s="4" t="s">
        <v>514</v>
      </c>
      <c r="B1337" s="4" t="s">
        <v>515</v>
      </c>
      <c r="C1337" s="4" t="s">
        <v>643</v>
      </c>
      <c r="D1337" s="4" t="s">
        <v>644</v>
      </c>
      <c r="E1337" s="4" t="s">
        <v>89</v>
      </c>
      <c r="F1337" s="4">
        <v>85</v>
      </c>
      <c r="G1337" s="4">
        <v>602</v>
      </c>
      <c r="H1337" s="4">
        <v>0</v>
      </c>
      <c r="I1337">
        <f t="shared" si="200"/>
        <v>687</v>
      </c>
      <c r="J1337">
        <f t="shared" si="201"/>
        <v>0.12372634643377002</v>
      </c>
      <c r="K1337">
        <f t="shared" si="202"/>
        <v>0.87627365356622999</v>
      </c>
      <c r="L1337">
        <f t="shared" si="203"/>
        <v>0</v>
      </c>
      <c r="M1337">
        <f>I1337*Diccionario!$B$36</f>
        <v>1.5251534705882352</v>
      </c>
      <c r="N1337">
        <f>M1337*Diccionario!$B$37</f>
        <v>0.15404050052941176</v>
      </c>
      <c r="O1337">
        <f>N1337*Diccionario!$B$38</f>
        <v>2.3106075079411762E-2</v>
      </c>
      <c r="P1337">
        <f>O1337*Diccionario!$B$39</f>
        <v>2.0795467571470588E-2</v>
      </c>
      <c r="Q1337">
        <f>P1337*Diccionario!$B$40</f>
        <v>8.3181870285882354E-3</v>
      </c>
      <c r="R1337">
        <f>Q1337*Diccionario!$B$41</f>
        <v>5.4068215685823531E-3</v>
      </c>
      <c r="S1337">
        <f t="shared" si="204"/>
        <v>5.4068215685823531E-3</v>
      </c>
      <c r="T1337">
        <f>I1337*Diccionario!$B$36</f>
        <v>1.5251534705882352</v>
      </c>
      <c r="U1337">
        <f>T1337*Diccionario!$B$42</f>
        <v>0.15404050052941176</v>
      </c>
      <c r="V1337">
        <f>U1337*Diccionario!$B$43</f>
        <v>0.13093442545</v>
      </c>
      <c r="W1337">
        <f>V1337*Diccionario!$B$44</f>
        <v>2.4877540835499999E-2</v>
      </c>
      <c r="X1337">
        <f>W1337*Diccionario!$B$45</f>
        <v>9.7022409258450005E-3</v>
      </c>
      <c r="Y1337">
        <f>X1337*Diccionario!$B$46</f>
        <v>8.6349944240020505E-3</v>
      </c>
      <c r="Z1337">
        <f>Y1337*Diccionario!$B$47</f>
        <v>3.1949479368807588E-3</v>
      </c>
      <c r="AA1337">
        <f>Z1337*Diccionario!$B$48</f>
        <v>3.1949479368807588E-3</v>
      </c>
      <c r="AB1337">
        <f>AA1337*Diccionario!$B$49</f>
        <v>2.3962109526605691E-3</v>
      </c>
      <c r="AC1337">
        <f t="shared" si="205"/>
        <v>2.3962109526605691E-3</v>
      </c>
      <c r="AD1337">
        <f t="shared" si="206"/>
        <v>7.8030325212429218E-3</v>
      </c>
      <c r="AE1337">
        <f t="shared" si="207"/>
        <v>1.3076063901487107E-5</v>
      </c>
      <c r="AF1337" t="e">
        <f ca="1">IF(AD1337="","",_xludf.RANK.EQ(AD1337,$AD$2:$AD$5513,0))</f>
        <v>#NAME?</v>
      </c>
      <c r="AH1337" t="str">
        <f t="shared" si="208"/>
        <v>Baja</v>
      </c>
      <c r="AI1337" t="s">
        <v>153</v>
      </c>
      <c r="AJ1337" t="str">
        <f>IFERROR(VLOOKUP(B1337,Maestro_Regionales!$A$2:$B$35,2,FALSE),"Otras zonas")</f>
        <v>Centro</v>
      </c>
      <c r="AK1337" t="str">
        <f t="shared" si="209"/>
        <v>PROTEGER EPS (ANTES CAJACOPI EPS) | Centro</v>
      </c>
    </row>
    <row r="1338" spans="1:37">
      <c r="A1338" s="4" t="s">
        <v>514</v>
      </c>
      <c r="B1338" s="4" t="s">
        <v>515</v>
      </c>
      <c r="C1338" s="4" t="s">
        <v>643</v>
      </c>
      <c r="D1338" s="4" t="s">
        <v>644</v>
      </c>
      <c r="E1338" s="4" t="s">
        <v>90</v>
      </c>
      <c r="F1338" s="4">
        <v>0</v>
      </c>
      <c r="G1338" s="4">
        <v>0</v>
      </c>
      <c r="H1338" s="4">
        <v>342</v>
      </c>
      <c r="I1338">
        <f t="shared" si="200"/>
        <v>342</v>
      </c>
      <c r="J1338">
        <f t="shared" si="201"/>
        <v>0</v>
      </c>
      <c r="K1338">
        <f t="shared" si="202"/>
        <v>0</v>
      </c>
      <c r="L1338">
        <f t="shared" si="203"/>
        <v>1</v>
      </c>
      <c r="M1338">
        <f>I1338*Diccionario!$B$36</f>
        <v>0.75924670588235288</v>
      </c>
      <c r="N1338">
        <f>M1338*Diccionario!$B$37</f>
        <v>7.6683917294117651E-2</v>
      </c>
      <c r="O1338">
        <f>N1338*Diccionario!$B$38</f>
        <v>1.1502587594117647E-2</v>
      </c>
      <c r="P1338">
        <f>O1338*Diccionario!$B$39</f>
        <v>1.0352328834705883E-2</v>
      </c>
      <c r="Q1338">
        <f>P1338*Diccionario!$B$40</f>
        <v>4.1409315338823537E-3</v>
      </c>
      <c r="R1338">
        <f>Q1338*Diccionario!$B$41</f>
        <v>2.6916054970235301E-3</v>
      </c>
      <c r="S1338">
        <f t="shared" si="204"/>
        <v>2.6916054970235301E-3</v>
      </c>
      <c r="T1338">
        <f>I1338*Diccionario!$B$36</f>
        <v>0.75924670588235288</v>
      </c>
      <c r="U1338">
        <f>T1338*Diccionario!$B$42</f>
        <v>7.6683917294117651E-2</v>
      </c>
      <c r="V1338">
        <f>U1338*Diccionario!$B$43</f>
        <v>6.5181329699999999E-2</v>
      </c>
      <c r="W1338">
        <f>V1338*Diccionario!$B$44</f>
        <v>1.2384452642999999E-2</v>
      </c>
      <c r="X1338">
        <f>W1338*Diccionario!$B$45</f>
        <v>4.82993653077E-3</v>
      </c>
      <c r="Y1338">
        <f>X1338*Diccionario!$B$46</f>
        <v>4.2986435123853004E-3</v>
      </c>
      <c r="Z1338">
        <f>Y1338*Diccionario!$B$47</f>
        <v>1.590498099582561E-3</v>
      </c>
      <c r="AA1338">
        <f>Z1338*Diccionario!$B$48</f>
        <v>1.590498099582561E-3</v>
      </c>
      <c r="AB1338">
        <f>AA1338*Diccionario!$B$49</f>
        <v>1.1928735746869208E-3</v>
      </c>
      <c r="AC1338">
        <f t="shared" si="205"/>
        <v>1.1928735746869208E-3</v>
      </c>
      <c r="AD1338">
        <f t="shared" si="206"/>
        <v>3.8844790717104507E-3</v>
      </c>
      <c r="AE1338">
        <f t="shared" si="207"/>
        <v>6.5094815928800455E-6</v>
      </c>
      <c r="AF1338" t="e">
        <f ca="1">IF(AD1338="","",_xludf.RANK.EQ(AD1338,$AD$2:$AD$5513,0))</f>
        <v>#NAME?</v>
      </c>
      <c r="AH1338" t="str">
        <f t="shared" si="208"/>
        <v>Baja</v>
      </c>
      <c r="AI1338" t="s">
        <v>153</v>
      </c>
      <c r="AJ1338" t="str">
        <f>IFERROR(VLOOKUP(B1338,Maestro_Regionales!$A$2:$B$35,2,FALSE),"Otras zonas")</f>
        <v>Centro</v>
      </c>
      <c r="AK1338" t="str">
        <f t="shared" si="209"/>
        <v>REGIMEN DE EXCEPCION | Centro</v>
      </c>
    </row>
    <row r="1339" spans="1:37">
      <c r="A1339" s="4" t="s">
        <v>514</v>
      </c>
      <c r="B1339" s="4" t="s">
        <v>515</v>
      </c>
      <c r="C1339" s="4" t="s">
        <v>643</v>
      </c>
      <c r="D1339" s="4" t="s">
        <v>644</v>
      </c>
      <c r="E1339" s="4" t="s">
        <v>70</v>
      </c>
      <c r="F1339" s="4">
        <v>1</v>
      </c>
      <c r="G1339" s="4">
        <v>0</v>
      </c>
      <c r="H1339" s="4">
        <v>0</v>
      </c>
      <c r="I1339">
        <f t="shared" si="200"/>
        <v>1</v>
      </c>
      <c r="J1339">
        <f t="shared" si="201"/>
        <v>1</v>
      </c>
      <c r="K1339">
        <f t="shared" si="202"/>
        <v>0</v>
      </c>
      <c r="L1339">
        <f t="shared" si="203"/>
        <v>0</v>
      </c>
      <c r="M1339">
        <f>I1339*Diccionario!$B$36</f>
        <v>2.2200196078431371E-3</v>
      </c>
      <c r="N1339">
        <f>M1339*Diccionario!$B$37</f>
        <v>2.2422198039215687E-4</v>
      </c>
      <c r="O1339">
        <f>N1339*Diccionario!$B$38</f>
        <v>3.3633297058823532E-5</v>
      </c>
      <c r="P1339">
        <f>O1339*Diccionario!$B$39</f>
        <v>3.026996735294118E-5</v>
      </c>
      <c r="Q1339">
        <f>P1339*Diccionario!$B$40</f>
        <v>1.2107986941176473E-5</v>
      </c>
      <c r="R1339">
        <f>Q1339*Diccionario!$B$41</f>
        <v>7.870191511764708E-6</v>
      </c>
      <c r="S1339">
        <f t="shared" si="204"/>
        <v>7.870191511764708E-6</v>
      </c>
      <c r="T1339">
        <f>I1339*Diccionario!$B$36</f>
        <v>2.2200196078431371E-3</v>
      </c>
      <c r="U1339">
        <f>T1339*Diccionario!$B$42</f>
        <v>2.2422198039215687E-4</v>
      </c>
      <c r="V1339">
        <f>U1339*Diccionario!$B$43</f>
        <v>1.9058868333333333E-4</v>
      </c>
      <c r="W1339">
        <f>V1339*Diccionario!$B$44</f>
        <v>3.6211849833333333E-5</v>
      </c>
      <c r="X1339">
        <f>W1339*Diccionario!$B$45</f>
        <v>1.4122621435000001E-5</v>
      </c>
      <c r="Y1339">
        <f>X1339*Diccionario!$B$46</f>
        <v>1.256913307715E-5</v>
      </c>
      <c r="Z1339">
        <f>Y1339*Diccionario!$B$47</f>
        <v>4.6505792385454997E-6</v>
      </c>
      <c r="AA1339">
        <f>Z1339*Diccionario!$B$48</f>
        <v>4.6505792385454997E-6</v>
      </c>
      <c r="AB1339">
        <f>AA1339*Diccionario!$B$49</f>
        <v>3.4879344289091247E-6</v>
      </c>
      <c r="AC1339">
        <f t="shared" si="205"/>
        <v>3.4879344289091247E-6</v>
      </c>
      <c r="AD1339">
        <f t="shared" si="206"/>
        <v>1.1358125940673833E-5</v>
      </c>
      <c r="AE1339">
        <f t="shared" si="207"/>
        <v>1.9033571909005983E-8</v>
      </c>
      <c r="AF1339" t="e">
        <f ca="1">IF(AD1339="","",_xludf.RANK.EQ(AD1339,$AD$2:$AD$5513,0))</f>
        <v>#NAME?</v>
      </c>
      <c r="AH1339" t="str">
        <f t="shared" si="208"/>
        <v>Baja</v>
      </c>
      <c r="AI1339" t="s">
        <v>153</v>
      </c>
      <c r="AJ1339" t="str">
        <f>IFERROR(VLOOKUP(B1339,Maestro_Regionales!$A$2:$B$35,2,FALSE),"Otras zonas")</f>
        <v>Centro</v>
      </c>
      <c r="AK1339" t="str">
        <f t="shared" si="209"/>
        <v>EPS SURA | Centro</v>
      </c>
    </row>
    <row r="1340" spans="1:37">
      <c r="A1340" s="4" t="s">
        <v>514</v>
      </c>
      <c r="B1340" s="4" t="s">
        <v>515</v>
      </c>
      <c r="C1340" s="4" t="s">
        <v>645</v>
      </c>
      <c r="D1340" s="4" t="s">
        <v>646</v>
      </c>
      <c r="E1340" s="4" t="s">
        <v>88</v>
      </c>
      <c r="F1340" s="4">
        <v>80</v>
      </c>
      <c r="G1340" s="4">
        <v>821</v>
      </c>
      <c r="H1340" s="4">
        <v>0</v>
      </c>
      <c r="I1340">
        <f t="shared" si="200"/>
        <v>901</v>
      </c>
      <c r="J1340">
        <f t="shared" si="201"/>
        <v>8.8790233074361818E-2</v>
      </c>
      <c r="K1340">
        <f t="shared" si="202"/>
        <v>0.91120976692563815</v>
      </c>
      <c r="L1340">
        <f t="shared" si="203"/>
        <v>0</v>
      </c>
      <c r="M1340">
        <f>I1340*Diccionario!$B$36</f>
        <v>2.0002376666666666</v>
      </c>
      <c r="N1340">
        <f>M1340*Diccionario!$B$37</f>
        <v>0.20202400433333334</v>
      </c>
      <c r="O1340">
        <f>N1340*Diccionario!$B$38</f>
        <v>3.0303600649999998E-2</v>
      </c>
      <c r="P1340">
        <f>O1340*Diccionario!$B$39</f>
        <v>2.7273240585000001E-2</v>
      </c>
      <c r="Q1340">
        <f>P1340*Diccionario!$B$40</f>
        <v>1.0909296234000001E-2</v>
      </c>
      <c r="R1340">
        <f>Q1340*Diccionario!$B$41</f>
        <v>7.0910425521000008E-3</v>
      </c>
      <c r="S1340">
        <f t="shared" si="204"/>
        <v>7.0910425521000008E-3</v>
      </c>
      <c r="T1340">
        <f>I1340*Diccionario!$B$36</f>
        <v>2.0002376666666666</v>
      </c>
      <c r="U1340">
        <f>T1340*Diccionario!$B$42</f>
        <v>0.20202400433333334</v>
      </c>
      <c r="V1340">
        <f>U1340*Diccionario!$B$43</f>
        <v>0.17172040368333333</v>
      </c>
      <c r="W1340">
        <f>V1340*Diccionario!$B$44</f>
        <v>3.2626876699833329E-2</v>
      </c>
      <c r="X1340">
        <f>W1340*Diccionario!$B$45</f>
        <v>1.2724481912934999E-2</v>
      </c>
      <c r="Y1340">
        <f>X1340*Diccionario!$B$46</f>
        <v>1.1324788902512149E-2</v>
      </c>
      <c r="Z1340">
        <f>Y1340*Diccionario!$B$47</f>
        <v>4.190171893929495E-3</v>
      </c>
      <c r="AA1340">
        <f>Z1340*Diccionario!$B$48</f>
        <v>4.190171893929495E-3</v>
      </c>
      <c r="AB1340">
        <f>AA1340*Diccionario!$B$49</f>
        <v>3.142628920447121E-3</v>
      </c>
      <c r="AC1340">
        <f t="shared" si="205"/>
        <v>3.142628920447121E-3</v>
      </c>
      <c r="AD1340">
        <f t="shared" si="206"/>
        <v>1.0233671472547123E-2</v>
      </c>
      <c r="AE1340">
        <f t="shared" si="207"/>
        <v>1.7149248290014387E-5</v>
      </c>
      <c r="AF1340" t="e">
        <f ca="1">IF(AD1340="","",_xludf.RANK.EQ(AD1340,$AD$2:$AD$5513,0))</f>
        <v>#NAME?</v>
      </c>
      <c r="AH1340" t="str">
        <f t="shared" si="208"/>
        <v>Baja</v>
      </c>
      <c r="AI1340" t="s">
        <v>153</v>
      </c>
      <c r="AJ1340" t="str">
        <f>IFERROR(VLOOKUP(B1340,Maestro_Regionales!$A$2:$B$35,2,FALSE),"Otras zonas")</f>
        <v>Centro</v>
      </c>
      <c r="AK1340" t="str">
        <f t="shared" si="209"/>
        <v>COOSALUD EPS | Centro</v>
      </c>
    </row>
    <row r="1341" spans="1:37">
      <c r="A1341" s="4" t="s">
        <v>514</v>
      </c>
      <c r="B1341" s="4" t="s">
        <v>515</v>
      </c>
      <c r="C1341" s="4" t="s">
        <v>645</v>
      </c>
      <c r="D1341" s="4" t="s">
        <v>646</v>
      </c>
      <c r="E1341" s="4" t="s">
        <v>87</v>
      </c>
      <c r="F1341" s="4">
        <v>244</v>
      </c>
      <c r="G1341" s="4">
        <v>492</v>
      </c>
      <c r="H1341" s="4">
        <v>0</v>
      </c>
      <c r="I1341">
        <f t="shared" si="200"/>
        <v>736</v>
      </c>
      <c r="J1341">
        <f t="shared" si="201"/>
        <v>0.33152173913043476</v>
      </c>
      <c r="K1341">
        <f t="shared" si="202"/>
        <v>0.66847826086956519</v>
      </c>
      <c r="L1341">
        <f t="shared" si="203"/>
        <v>0</v>
      </c>
      <c r="M1341">
        <f>I1341*Diccionario!$B$36</f>
        <v>1.6339344313725488</v>
      </c>
      <c r="N1341">
        <f>M1341*Diccionario!$B$37</f>
        <v>0.16502737756862743</v>
      </c>
      <c r="O1341">
        <f>N1341*Diccionario!$B$38</f>
        <v>2.4754106635294114E-2</v>
      </c>
      <c r="P1341">
        <f>O1341*Diccionario!$B$39</f>
        <v>2.2278695971764705E-2</v>
      </c>
      <c r="Q1341">
        <f>P1341*Diccionario!$B$40</f>
        <v>8.9114783887058822E-3</v>
      </c>
      <c r="R1341">
        <f>Q1341*Diccionario!$B$41</f>
        <v>5.7924609526588235E-3</v>
      </c>
      <c r="S1341">
        <f t="shared" si="204"/>
        <v>5.7924609526588235E-3</v>
      </c>
      <c r="T1341">
        <f>I1341*Diccionario!$B$36</f>
        <v>1.6339344313725488</v>
      </c>
      <c r="U1341">
        <f>T1341*Diccionario!$B$42</f>
        <v>0.16502737756862743</v>
      </c>
      <c r="V1341">
        <f>U1341*Diccionario!$B$43</f>
        <v>0.1402732709333333</v>
      </c>
      <c r="W1341">
        <f>V1341*Diccionario!$B$44</f>
        <v>2.6651921477333328E-2</v>
      </c>
      <c r="X1341">
        <f>W1341*Diccionario!$B$45</f>
        <v>1.0394249376159998E-2</v>
      </c>
      <c r="Y1341">
        <f>X1341*Diccionario!$B$46</f>
        <v>9.2508819447823989E-3</v>
      </c>
      <c r="Z1341">
        <f>Y1341*Diccionario!$B$47</f>
        <v>3.4228263195694875E-3</v>
      </c>
      <c r="AA1341">
        <f>Z1341*Diccionario!$B$48</f>
        <v>3.4228263195694875E-3</v>
      </c>
      <c r="AB1341">
        <f>AA1341*Diccionario!$B$49</f>
        <v>2.5671197396771156E-3</v>
      </c>
      <c r="AC1341">
        <f t="shared" si="205"/>
        <v>2.5671197396771156E-3</v>
      </c>
      <c r="AD1341">
        <f t="shared" si="206"/>
        <v>8.3595806923359387E-3</v>
      </c>
      <c r="AE1341">
        <f t="shared" si="207"/>
        <v>1.4008708925028399E-5</v>
      </c>
      <c r="AF1341" t="e">
        <f ca="1">IF(AD1341="","",_xludf.RANK.EQ(AD1341,$AD$2:$AD$5513,0))</f>
        <v>#NAME?</v>
      </c>
      <c r="AH1341" t="str">
        <f t="shared" si="208"/>
        <v>Baja</v>
      </c>
      <c r="AI1341" t="s">
        <v>153</v>
      </c>
      <c r="AJ1341" t="str">
        <f>IFERROR(VLOOKUP(B1341,Maestro_Regionales!$A$2:$B$35,2,FALSE),"Otras zonas")</f>
        <v>Centro</v>
      </c>
      <c r="AK1341" t="str">
        <f t="shared" si="209"/>
        <v>NUEVA EPS | Centro</v>
      </c>
    </row>
    <row r="1342" spans="1:37">
      <c r="A1342" s="4" t="s">
        <v>514</v>
      </c>
      <c r="B1342" s="4" t="s">
        <v>515</v>
      </c>
      <c r="C1342" s="4" t="s">
        <v>645</v>
      </c>
      <c r="D1342" s="4" t="s">
        <v>646</v>
      </c>
      <c r="E1342" s="4" t="s">
        <v>90</v>
      </c>
      <c r="F1342" s="4">
        <v>0</v>
      </c>
      <c r="G1342" s="4">
        <v>0</v>
      </c>
      <c r="H1342" s="4">
        <v>40</v>
      </c>
      <c r="I1342">
        <f t="shared" si="200"/>
        <v>40</v>
      </c>
      <c r="J1342">
        <f t="shared" si="201"/>
        <v>0</v>
      </c>
      <c r="K1342">
        <f t="shared" si="202"/>
        <v>0</v>
      </c>
      <c r="L1342">
        <f t="shared" si="203"/>
        <v>1</v>
      </c>
      <c r="M1342">
        <f>I1342*Diccionario!$B$36</f>
        <v>8.8800784313725484E-2</v>
      </c>
      <c r="N1342">
        <f>M1342*Diccionario!$B$37</f>
        <v>8.9688792156862752E-3</v>
      </c>
      <c r="O1342">
        <f>N1342*Diccionario!$B$38</f>
        <v>1.3453318823529413E-3</v>
      </c>
      <c r="P1342">
        <f>O1342*Diccionario!$B$39</f>
        <v>1.2107986941176472E-3</v>
      </c>
      <c r="Q1342">
        <f>P1342*Diccionario!$B$40</f>
        <v>4.8431947764705888E-4</v>
      </c>
      <c r="R1342">
        <f>Q1342*Diccionario!$B$41</f>
        <v>3.1480766047058828E-4</v>
      </c>
      <c r="S1342">
        <f t="shared" si="204"/>
        <v>3.1480766047058828E-4</v>
      </c>
      <c r="T1342">
        <f>I1342*Diccionario!$B$36</f>
        <v>8.8800784313725484E-2</v>
      </c>
      <c r="U1342">
        <f>T1342*Diccionario!$B$42</f>
        <v>8.9688792156862752E-3</v>
      </c>
      <c r="V1342">
        <f>U1342*Diccionario!$B$43</f>
        <v>7.6235473333333336E-3</v>
      </c>
      <c r="W1342">
        <f>V1342*Diccionario!$B$44</f>
        <v>1.4484739933333334E-3</v>
      </c>
      <c r="X1342">
        <f>W1342*Diccionario!$B$45</f>
        <v>5.6490485740000004E-4</v>
      </c>
      <c r="Y1342">
        <f>X1342*Diccionario!$B$46</f>
        <v>5.0276532308600008E-4</v>
      </c>
      <c r="Z1342">
        <f>Y1342*Diccionario!$B$47</f>
        <v>1.8602316954182004E-4</v>
      </c>
      <c r="AA1342">
        <f>Z1342*Diccionario!$B$48</f>
        <v>1.8602316954182004E-4</v>
      </c>
      <c r="AB1342">
        <f>AA1342*Diccionario!$B$49</f>
        <v>1.3951737715636503E-4</v>
      </c>
      <c r="AC1342">
        <f t="shared" si="205"/>
        <v>1.3951737715636503E-4</v>
      </c>
      <c r="AD1342">
        <f t="shared" si="206"/>
        <v>4.5432503762695331E-4</v>
      </c>
      <c r="AE1342">
        <f t="shared" si="207"/>
        <v>7.6134287636023932E-7</v>
      </c>
      <c r="AF1342" t="e">
        <f ca="1">IF(AD1342="","",_xludf.RANK.EQ(AD1342,$AD$2:$AD$5513,0))</f>
        <v>#NAME?</v>
      </c>
      <c r="AH1342" t="str">
        <f t="shared" si="208"/>
        <v>Baja</v>
      </c>
      <c r="AI1342" t="s">
        <v>153</v>
      </c>
      <c r="AJ1342" t="str">
        <f>IFERROR(VLOOKUP(B1342,Maestro_Regionales!$A$2:$B$35,2,FALSE),"Otras zonas")</f>
        <v>Centro</v>
      </c>
      <c r="AK1342" t="str">
        <f t="shared" si="209"/>
        <v>REGIMEN DE EXCEPCION | Centro</v>
      </c>
    </row>
    <row r="1343" spans="1:37">
      <c r="A1343" s="4" t="s">
        <v>514</v>
      </c>
      <c r="B1343" s="4" t="s">
        <v>515</v>
      </c>
      <c r="C1343" s="4" t="s">
        <v>645</v>
      </c>
      <c r="D1343" s="4" t="s">
        <v>646</v>
      </c>
      <c r="E1343" s="4" t="s">
        <v>89</v>
      </c>
      <c r="F1343" s="4">
        <v>0</v>
      </c>
      <c r="G1343" s="4">
        <v>6</v>
      </c>
      <c r="H1343" s="4">
        <v>0</v>
      </c>
      <c r="I1343">
        <f t="shared" si="200"/>
        <v>6</v>
      </c>
      <c r="J1343">
        <f t="shared" si="201"/>
        <v>0</v>
      </c>
      <c r="K1343">
        <f t="shared" si="202"/>
        <v>1</v>
      </c>
      <c r="L1343">
        <f t="shared" si="203"/>
        <v>0</v>
      </c>
      <c r="M1343">
        <f>I1343*Diccionario!$B$36</f>
        <v>1.3320117647058823E-2</v>
      </c>
      <c r="N1343">
        <f>M1343*Diccionario!$B$37</f>
        <v>1.3453318823529411E-3</v>
      </c>
      <c r="O1343">
        <f>N1343*Diccionario!$B$38</f>
        <v>2.0179978235294115E-4</v>
      </c>
      <c r="P1343">
        <f>O1343*Diccionario!$B$39</f>
        <v>1.8161980411764703E-4</v>
      </c>
      <c r="Q1343">
        <f>P1343*Diccionario!$B$40</f>
        <v>7.2647921647058813E-5</v>
      </c>
      <c r="R1343">
        <f>Q1343*Diccionario!$B$41</f>
        <v>4.7221149070588231E-5</v>
      </c>
      <c r="S1343">
        <f t="shared" si="204"/>
        <v>4.7221149070588231E-5</v>
      </c>
      <c r="T1343">
        <f>I1343*Diccionario!$B$36</f>
        <v>1.3320117647058823E-2</v>
      </c>
      <c r="U1343">
        <f>T1343*Diccionario!$B$42</f>
        <v>1.3453318823529411E-3</v>
      </c>
      <c r="V1343">
        <f>U1343*Diccionario!$B$43</f>
        <v>1.1435320999999999E-3</v>
      </c>
      <c r="W1343">
        <f>V1343*Diccionario!$B$44</f>
        <v>2.1727109899999998E-4</v>
      </c>
      <c r="X1343">
        <f>W1343*Diccionario!$B$45</f>
        <v>8.4735728609999992E-5</v>
      </c>
      <c r="Y1343">
        <f>X1343*Diccionario!$B$46</f>
        <v>7.5414798462899999E-5</v>
      </c>
      <c r="Z1343">
        <f>Y1343*Diccionario!$B$47</f>
        <v>2.7903475431272998E-5</v>
      </c>
      <c r="AA1343">
        <f>Z1343*Diccionario!$B$48</f>
        <v>2.7903475431272998E-5</v>
      </c>
      <c r="AB1343">
        <f>AA1343*Diccionario!$B$49</f>
        <v>2.0927606573454748E-5</v>
      </c>
      <c r="AC1343">
        <f t="shared" si="205"/>
        <v>2.0927606573454748E-5</v>
      </c>
      <c r="AD1343">
        <f t="shared" si="206"/>
        <v>6.8148755644042983E-5</v>
      </c>
      <c r="AE1343">
        <f t="shared" si="207"/>
        <v>1.1420143145403587E-7</v>
      </c>
      <c r="AF1343" t="e">
        <f ca="1">IF(AD1343="","",_xludf.RANK.EQ(AD1343,$AD$2:$AD$5513,0))</f>
        <v>#NAME?</v>
      </c>
      <c r="AH1343" t="str">
        <f t="shared" si="208"/>
        <v>Baja</v>
      </c>
      <c r="AI1343" t="s">
        <v>153</v>
      </c>
      <c r="AJ1343" t="str">
        <f>IFERROR(VLOOKUP(B1343,Maestro_Regionales!$A$2:$B$35,2,FALSE),"Otras zonas")</f>
        <v>Centro</v>
      </c>
      <c r="AK1343" t="str">
        <f t="shared" si="209"/>
        <v>PROTEGER EPS (ANTES CAJACOPI EPS) | Centro</v>
      </c>
    </row>
    <row r="1344" spans="1:37">
      <c r="A1344" s="4" t="s">
        <v>514</v>
      </c>
      <c r="B1344" s="4" t="s">
        <v>515</v>
      </c>
      <c r="C1344" s="4" t="s">
        <v>647</v>
      </c>
      <c r="D1344" s="4" t="s">
        <v>648</v>
      </c>
      <c r="E1344" s="4" t="s">
        <v>89</v>
      </c>
      <c r="F1344" s="4">
        <v>45</v>
      </c>
      <c r="G1344" s="4">
        <v>1038</v>
      </c>
      <c r="H1344" s="4">
        <v>0</v>
      </c>
      <c r="I1344">
        <f t="shared" si="200"/>
        <v>1083</v>
      </c>
      <c r="J1344">
        <f t="shared" si="201"/>
        <v>4.1551246537396121E-2</v>
      </c>
      <c r="K1344">
        <f t="shared" si="202"/>
        <v>0.95844875346260383</v>
      </c>
      <c r="L1344">
        <f t="shared" si="203"/>
        <v>0</v>
      </c>
      <c r="M1344">
        <f>I1344*Diccionario!$B$36</f>
        <v>2.4042812352941176</v>
      </c>
      <c r="N1344">
        <f>M1344*Diccionario!$B$37</f>
        <v>0.24283240476470588</v>
      </c>
      <c r="O1344">
        <f>N1344*Diccionario!$B$38</f>
        <v>3.6424860714705881E-2</v>
      </c>
      <c r="P1344">
        <f>O1344*Diccionario!$B$39</f>
        <v>3.2782374643235294E-2</v>
      </c>
      <c r="Q1344">
        <f>P1344*Diccionario!$B$40</f>
        <v>1.3112949857294118E-2</v>
      </c>
      <c r="R1344">
        <f>Q1344*Diccionario!$B$41</f>
        <v>8.5234174072411767E-3</v>
      </c>
      <c r="S1344">
        <f t="shared" si="204"/>
        <v>8.5234174072411767E-3</v>
      </c>
      <c r="T1344">
        <f>I1344*Diccionario!$B$36</f>
        <v>2.4042812352941176</v>
      </c>
      <c r="U1344">
        <f>T1344*Diccionario!$B$42</f>
        <v>0.24283240476470588</v>
      </c>
      <c r="V1344">
        <f>U1344*Diccionario!$B$43</f>
        <v>0.20640754405</v>
      </c>
      <c r="W1344">
        <f>V1344*Diccionario!$B$44</f>
        <v>3.9217433369500003E-2</v>
      </c>
      <c r="X1344">
        <f>W1344*Diccionario!$B$45</f>
        <v>1.5294799014105001E-2</v>
      </c>
      <c r="Y1344">
        <f>X1344*Diccionario!$B$46</f>
        <v>1.3612371122553452E-2</v>
      </c>
      <c r="Z1344">
        <f>Y1344*Diccionario!$B$47</f>
        <v>5.0365773153447767E-3</v>
      </c>
      <c r="AA1344">
        <f>Z1344*Diccionario!$B$48</f>
        <v>5.0365773153447767E-3</v>
      </c>
      <c r="AB1344">
        <f>AA1344*Diccionario!$B$49</f>
        <v>3.7774329865085826E-3</v>
      </c>
      <c r="AC1344">
        <f t="shared" si="205"/>
        <v>3.7774329865085826E-3</v>
      </c>
      <c r="AD1344">
        <f t="shared" si="206"/>
        <v>1.2300850393749759E-2</v>
      </c>
      <c r="AE1344">
        <f t="shared" si="207"/>
        <v>2.0613358377453473E-5</v>
      </c>
      <c r="AF1344" t="e">
        <f ca="1">IF(AD1344="","",_xludf.RANK.EQ(AD1344,$AD$2:$AD$5513,0))</f>
        <v>#NAME?</v>
      </c>
      <c r="AH1344" t="str">
        <f t="shared" si="208"/>
        <v>Baja</v>
      </c>
      <c r="AI1344" t="s">
        <v>153</v>
      </c>
      <c r="AJ1344" t="str">
        <f>IFERROR(VLOOKUP(B1344,Maestro_Regionales!$A$2:$B$35,2,FALSE),"Otras zonas")</f>
        <v>Centro</v>
      </c>
      <c r="AK1344" t="str">
        <f t="shared" si="209"/>
        <v>PROTEGER EPS (ANTES CAJACOPI EPS) | Centro</v>
      </c>
    </row>
    <row r="1345" spans="1:37">
      <c r="A1345" s="4" t="s">
        <v>514</v>
      </c>
      <c r="B1345" s="4" t="s">
        <v>515</v>
      </c>
      <c r="C1345" s="4" t="s">
        <v>647</v>
      </c>
      <c r="D1345" s="4" t="s">
        <v>648</v>
      </c>
      <c r="E1345" s="4" t="s">
        <v>87</v>
      </c>
      <c r="F1345" s="4">
        <v>101</v>
      </c>
      <c r="G1345" s="4">
        <v>84</v>
      </c>
      <c r="H1345" s="4">
        <v>0</v>
      </c>
      <c r="I1345">
        <f t="shared" si="200"/>
        <v>185</v>
      </c>
      <c r="J1345">
        <f t="shared" si="201"/>
        <v>0.54594594594594592</v>
      </c>
      <c r="K1345">
        <f t="shared" si="202"/>
        <v>0.45405405405405408</v>
      </c>
      <c r="L1345">
        <f t="shared" si="203"/>
        <v>0</v>
      </c>
      <c r="M1345">
        <f>I1345*Diccionario!$B$36</f>
        <v>0.41070362745098038</v>
      </c>
      <c r="N1345">
        <f>M1345*Diccionario!$B$37</f>
        <v>4.1481066372549023E-2</v>
      </c>
      <c r="O1345">
        <f>N1345*Diccionario!$B$38</f>
        <v>6.222159955882353E-3</v>
      </c>
      <c r="P1345">
        <f>O1345*Diccionario!$B$39</f>
        <v>5.5999439602941181E-3</v>
      </c>
      <c r="Q1345">
        <f>P1345*Diccionario!$B$40</f>
        <v>2.2399775841176472E-3</v>
      </c>
      <c r="R1345">
        <f>Q1345*Diccionario!$B$41</f>
        <v>1.4559854296764708E-3</v>
      </c>
      <c r="S1345">
        <f t="shared" si="204"/>
        <v>1.4559854296764708E-3</v>
      </c>
      <c r="T1345">
        <f>I1345*Diccionario!$B$36</f>
        <v>0.41070362745098038</v>
      </c>
      <c r="U1345">
        <f>T1345*Diccionario!$B$42</f>
        <v>4.1481066372549023E-2</v>
      </c>
      <c r="V1345">
        <f>U1345*Diccionario!$B$43</f>
        <v>3.5258906416666666E-2</v>
      </c>
      <c r="W1345">
        <f>V1345*Diccionario!$B$44</f>
        <v>6.6991922191666662E-3</v>
      </c>
      <c r="X1345">
        <f>W1345*Diccionario!$B$45</f>
        <v>2.612684965475E-3</v>
      </c>
      <c r="Y1345">
        <f>X1345*Diccionario!$B$46</f>
        <v>2.3252896192727502E-3</v>
      </c>
      <c r="Z1345">
        <f>Y1345*Diccionario!$B$47</f>
        <v>8.6035715913091761E-4</v>
      </c>
      <c r="AA1345">
        <f>Z1345*Diccionario!$B$48</f>
        <v>8.6035715913091761E-4</v>
      </c>
      <c r="AB1345">
        <f>AA1345*Diccionario!$B$49</f>
        <v>6.452678693481882E-4</v>
      </c>
      <c r="AC1345">
        <f t="shared" si="205"/>
        <v>6.452678693481882E-4</v>
      </c>
      <c r="AD1345">
        <f t="shared" si="206"/>
        <v>2.1012532990246592E-3</v>
      </c>
      <c r="AE1345">
        <f t="shared" si="207"/>
        <v>3.5212108031661067E-6</v>
      </c>
      <c r="AF1345" t="e">
        <f ca="1">IF(AD1345="","",_xludf.RANK.EQ(AD1345,$AD$2:$AD$5513,0))</f>
        <v>#NAME?</v>
      </c>
      <c r="AH1345" t="str">
        <f t="shared" si="208"/>
        <v>Baja</v>
      </c>
      <c r="AI1345" t="s">
        <v>153</v>
      </c>
      <c r="AJ1345" t="str">
        <f>IFERROR(VLOOKUP(B1345,Maestro_Regionales!$A$2:$B$35,2,FALSE),"Otras zonas")</f>
        <v>Centro</v>
      </c>
      <c r="AK1345" t="str">
        <f t="shared" si="209"/>
        <v>NUEVA EPS | Centro</v>
      </c>
    </row>
    <row r="1346" spans="1:37">
      <c r="A1346" s="4" t="s">
        <v>514</v>
      </c>
      <c r="B1346" s="4" t="s">
        <v>515</v>
      </c>
      <c r="C1346" s="4" t="s">
        <v>647</v>
      </c>
      <c r="D1346" s="4" t="s">
        <v>648</v>
      </c>
      <c r="E1346" s="4" t="s">
        <v>90</v>
      </c>
      <c r="F1346" s="4">
        <v>0</v>
      </c>
      <c r="G1346" s="4">
        <v>0</v>
      </c>
      <c r="H1346" s="4">
        <v>29</v>
      </c>
      <c r="I1346">
        <f t="shared" ref="I1346:I1409" si="210">SUM(F1346:H1346)</f>
        <v>29</v>
      </c>
      <c r="J1346">
        <f t="shared" ref="J1346:J1409" si="211">IFERROR(F1346/I1346,0)</f>
        <v>0</v>
      </c>
      <c r="K1346">
        <f t="shared" ref="K1346:K1409" si="212">IFERROR(G1346/I1346,0)</f>
        <v>0</v>
      </c>
      <c r="L1346">
        <f t="shared" ref="L1346:L1409" si="213">IFERROR(H1346/I1346,0)</f>
        <v>1</v>
      </c>
      <c r="M1346">
        <f>I1346*Diccionario!$B$36</f>
        <v>6.4380568627450979E-2</v>
      </c>
      <c r="N1346">
        <f>M1346*Diccionario!$B$37</f>
        <v>6.5024374313725495E-3</v>
      </c>
      <c r="O1346">
        <f>N1346*Diccionario!$B$38</f>
        <v>9.753656147058824E-4</v>
      </c>
      <c r="P1346">
        <f>O1346*Diccionario!$B$39</f>
        <v>8.7782905323529421E-4</v>
      </c>
      <c r="Q1346">
        <f>P1346*Diccionario!$B$40</f>
        <v>3.5113162129411768E-4</v>
      </c>
      <c r="R1346">
        <f>Q1346*Diccionario!$B$41</f>
        <v>2.2823555384117651E-4</v>
      </c>
      <c r="S1346">
        <f t="shared" ref="S1346:S1409" si="214">R1346</f>
        <v>2.2823555384117651E-4</v>
      </c>
      <c r="T1346">
        <f>I1346*Diccionario!$B$36</f>
        <v>6.4380568627450979E-2</v>
      </c>
      <c r="U1346">
        <f>T1346*Diccionario!$B$42</f>
        <v>6.5024374313725495E-3</v>
      </c>
      <c r="V1346">
        <f>U1346*Diccionario!$B$43</f>
        <v>5.5270718166666672E-3</v>
      </c>
      <c r="W1346">
        <f>V1346*Diccionario!$B$44</f>
        <v>1.0501436451666667E-3</v>
      </c>
      <c r="X1346">
        <f>W1346*Diccionario!$B$45</f>
        <v>4.0955602161500004E-4</v>
      </c>
      <c r="Y1346">
        <f>X1346*Diccionario!$B$46</f>
        <v>3.6450485923735003E-4</v>
      </c>
      <c r="Z1346">
        <f>Y1346*Diccionario!$B$47</f>
        <v>1.348667979178195E-4</v>
      </c>
      <c r="AA1346">
        <f>Z1346*Diccionario!$B$48</f>
        <v>1.348667979178195E-4</v>
      </c>
      <c r="AB1346">
        <f>AA1346*Diccionario!$B$49</f>
        <v>1.0115009843836463E-4</v>
      </c>
      <c r="AC1346">
        <f t="shared" ref="AC1346:AC1409" si="215">AB1346</f>
        <v>1.0115009843836463E-4</v>
      </c>
      <c r="AD1346">
        <f t="shared" ref="AD1346:AD1409" si="216">S1346+AC1346</f>
        <v>3.2938565227954111E-4</v>
      </c>
      <c r="AE1346">
        <f t="shared" ref="AE1346:AE1409" si="217">IFERROR(AD1346/SUM($AD$2:$AD$5513),0)</f>
        <v>5.5197358536117344E-7</v>
      </c>
      <c r="AF1346" t="e">
        <f ca="1">IF(AD1346="","",_xludf.RANK.EQ(AD1346,$AD$2:$AD$5513,0))</f>
        <v>#NAME?</v>
      </c>
      <c r="AH1346" t="str">
        <f t="shared" ref="AH1346:AH1409" si="218">IF(SUM($AD$2:$AD$5513)=0,"",IF((SUMIF($AD$2:$AD$5513,"&gt;"&amp;$AD1346,$AD$2:$AD$5513)+$AD1346)/SUM($AD$2:$AD$5513)&lt;=40%,"Alta",IF((SUMIF($AD$2:$AD$5513,"&gt;"&amp;$AD1346,$AD$2:$AD$5513)+$AD1346)/SUM($AD$2:$AD$5513)&lt;=80%,"Media","Baja")))</f>
        <v>Baja</v>
      </c>
      <c r="AI1346" t="s">
        <v>153</v>
      </c>
      <c r="AJ1346" t="str">
        <f>IFERROR(VLOOKUP(B1346,Maestro_Regionales!$A$2:$B$35,2,FALSE),"Otras zonas")</f>
        <v>Centro</v>
      </c>
      <c r="AK1346" t="str">
        <f t="shared" ref="AK1346:AK1409" si="219">E1346&amp;" | "&amp;AJ1346</f>
        <v>REGIMEN DE EXCEPCION | Centro</v>
      </c>
    </row>
    <row r="1347" spans="1:37">
      <c r="A1347" s="4" t="s">
        <v>514</v>
      </c>
      <c r="B1347" s="4" t="s">
        <v>515</v>
      </c>
      <c r="C1347" s="4" t="s">
        <v>647</v>
      </c>
      <c r="D1347" s="4" t="s">
        <v>648</v>
      </c>
      <c r="E1347" s="4" t="s">
        <v>85</v>
      </c>
      <c r="F1347" s="4">
        <v>4</v>
      </c>
      <c r="G1347" s="4">
        <v>0</v>
      </c>
      <c r="H1347" s="4">
        <v>0</v>
      </c>
      <c r="I1347">
        <f t="shared" si="210"/>
        <v>4</v>
      </c>
      <c r="J1347">
        <f t="shared" si="211"/>
        <v>1</v>
      </c>
      <c r="K1347">
        <f t="shared" si="212"/>
        <v>0</v>
      </c>
      <c r="L1347">
        <f t="shared" si="213"/>
        <v>0</v>
      </c>
      <c r="M1347">
        <f>I1347*Diccionario!$B$36</f>
        <v>8.8800784313725484E-3</v>
      </c>
      <c r="N1347">
        <f>M1347*Diccionario!$B$37</f>
        <v>8.9688792156862747E-4</v>
      </c>
      <c r="O1347">
        <f>N1347*Diccionario!$B$38</f>
        <v>1.3453318823529413E-4</v>
      </c>
      <c r="P1347">
        <f>O1347*Diccionario!$B$39</f>
        <v>1.2107986941176472E-4</v>
      </c>
      <c r="Q1347">
        <f>P1347*Diccionario!$B$40</f>
        <v>4.8431947764705893E-5</v>
      </c>
      <c r="R1347">
        <f>Q1347*Diccionario!$B$41</f>
        <v>3.1480766047058832E-5</v>
      </c>
      <c r="S1347">
        <f t="shared" si="214"/>
        <v>3.1480766047058832E-5</v>
      </c>
      <c r="T1347">
        <f>I1347*Diccionario!$B$36</f>
        <v>8.8800784313725484E-3</v>
      </c>
      <c r="U1347">
        <f>T1347*Diccionario!$B$42</f>
        <v>8.9688792156862747E-4</v>
      </c>
      <c r="V1347">
        <f>U1347*Diccionario!$B$43</f>
        <v>7.6235473333333332E-4</v>
      </c>
      <c r="W1347">
        <f>V1347*Diccionario!$B$44</f>
        <v>1.4484739933333333E-4</v>
      </c>
      <c r="X1347">
        <f>W1347*Diccionario!$B$45</f>
        <v>5.6490485740000004E-5</v>
      </c>
      <c r="Y1347">
        <f>X1347*Diccionario!$B$46</f>
        <v>5.0276532308600001E-5</v>
      </c>
      <c r="Z1347">
        <f>Y1347*Diccionario!$B$47</f>
        <v>1.8602316954181999E-5</v>
      </c>
      <c r="AA1347">
        <f>Z1347*Diccionario!$B$48</f>
        <v>1.8602316954181999E-5</v>
      </c>
      <c r="AB1347">
        <f>AA1347*Diccionario!$B$49</f>
        <v>1.3951737715636499E-5</v>
      </c>
      <c r="AC1347">
        <f t="shared" si="215"/>
        <v>1.3951737715636499E-5</v>
      </c>
      <c r="AD1347">
        <f t="shared" si="216"/>
        <v>4.5432503762695331E-5</v>
      </c>
      <c r="AE1347">
        <f t="shared" si="217"/>
        <v>7.6134287636023932E-8</v>
      </c>
      <c r="AF1347" t="e">
        <f ca="1">IF(AD1347="","",_xludf.RANK.EQ(AD1347,$AD$2:$AD$5513,0))</f>
        <v>#NAME?</v>
      </c>
      <c r="AH1347" t="str">
        <f t="shared" si="218"/>
        <v>Baja</v>
      </c>
      <c r="AI1347" t="s">
        <v>153</v>
      </c>
      <c r="AJ1347" t="str">
        <f>IFERROR(VLOOKUP(B1347,Maestro_Regionales!$A$2:$B$35,2,FALSE),"Otras zonas")</f>
        <v>Centro</v>
      </c>
      <c r="AK1347" t="str">
        <f t="shared" si="219"/>
        <v>SALUD TOTAL EPS | Centro</v>
      </c>
    </row>
    <row r="1348" spans="1:37">
      <c r="A1348" s="4" t="s">
        <v>514</v>
      </c>
      <c r="B1348" s="4" t="s">
        <v>515</v>
      </c>
      <c r="C1348" s="4" t="s">
        <v>649</v>
      </c>
      <c r="D1348" s="4" t="s">
        <v>650</v>
      </c>
      <c r="E1348" s="4" t="s">
        <v>87</v>
      </c>
      <c r="F1348" s="4">
        <v>388</v>
      </c>
      <c r="G1348" s="4">
        <v>3058</v>
      </c>
      <c r="H1348" s="4">
        <v>0</v>
      </c>
      <c r="I1348">
        <f t="shared" si="210"/>
        <v>3446</v>
      </c>
      <c r="J1348">
        <f t="shared" si="211"/>
        <v>0.11259431224608242</v>
      </c>
      <c r="K1348">
        <f t="shared" si="212"/>
        <v>0.88740568775391759</v>
      </c>
      <c r="L1348">
        <f t="shared" si="213"/>
        <v>0</v>
      </c>
      <c r="M1348">
        <f>I1348*Diccionario!$B$36</f>
        <v>7.6501875686274508</v>
      </c>
      <c r="N1348">
        <f>M1348*Diccionario!$B$37</f>
        <v>0.77266894443137257</v>
      </c>
      <c r="O1348">
        <f>N1348*Diccionario!$B$38</f>
        <v>0.11590034166470588</v>
      </c>
      <c r="P1348">
        <f>O1348*Diccionario!$B$39</f>
        <v>0.10431030749823529</v>
      </c>
      <c r="Q1348">
        <f>P1348*Diccionario!$B$40</f>
        <v>4.1724122999294122E-2</v>
      </c>
      <c r="R1348">
        <f>Q1348*Diccionario!$B$41</f>
        <v>2.712067994954118E-2</v>
      </c>
      <c r="S1348">
        <f t="shared" si="214"/>
        <v>2.712067994954118E-2</v>
      </c>
      <c r="T1348">
        <f>I1348*Diccionario!$B$36</f>
        <v>7.6501875686274508</v>
      </c>
      <c r="U1348">
        <f>T1348*Diccionario!$B$42</f>
        <v>0.77266894443137257</v>
      </c>
      <c r="V1348">
        <f>U1348*Diccionario!$B$43</f>
        <v>0.65676860276666671</v>
      </c>
      <c r="W1348">
        <f>V1348*Diccionario!$B$44</f>
        <v>0.12478603452566668</v>
      </c>
      <c r="X1348">
        <f>W1348*Diccionario!$B$45</f>
        <v>4.8666553465010004E-2</v>
      </c>
      <c r="Y1348">
        <f>X1348*Diccionario!$B$46</f>
        <v>4.3313232583858906E-2</v>
      </c>
      <c r="Z1348">
        <f>Y1348*Diccionario!$B$47</f>
        <v>1.6025896056027795E-2</v>
      </c>
      <c r="AA1348">
        <f>Z1348*Diccionario!$B$48</f>
        <v>1.6025896056027795E-2</v>
      </c>
      <c r="AB1348">
        <f>AA1348*Diccionario!$B$49</f>
        <v>1.2019422042020847E-2</v>
      </c>
      <c r="AC1348">
        <f t="shared" si="215"/>
        <v>1.2019422042020847E-2</v>
      </c>
      <c r="AD1348">
        <f t="shared" si="216"/>
        <v>3.9140101991562024E-2</v>
      </c>
      <c r="AE1348">
        <f t="shared" si="217"/>
        <v>6.5589688798434602E-5</v>
      </c>
      <c r="AF1348" t="e">
        <f ca="1">IF(AD1348="","",_xludf.RANK.EQ(AD1348,$AD$2:$AD$5513,0))</f>
        <v>#NAME?</v>
      </c>
      <c r="AH1348" t="str">
        <f t="shared" si="218"/>
        <v>Baja</v>
      </c>
      <c r="AI1348" t="s">
        <v>153</v>
      </c>
      <c r="AJ1348" t="str">
        <f>IFERROR(VLOOKUP(B1348,Maestro_Regionales!$A$2:$B$35,2,FALSE),"Otras zonas")</f>
        <v>Centro</v>
      </c>
      <c r="AK1348" t="str">
        <f t="shared" si="219"/>
        <v>NUEVA EPS | Centro</v>
      </c>
    </row>
    <row r="1349" spans="1:37">
      <c r="A1349" s="4" t="s">
        <v>514</v>
      </c>
      <c r="B1349" s="4" t="s">
        <v>515</v>
      </c>
      <c r="C1349" s="4" t="s">
        <v>649</v>
      </c>
      <c r="D1349" s="4" t="s">
        <v>650</v>
      </c>
      <c r="E1349" s="4" t="s">
        <v>88</v>
      </c>
      <c r="F1349" s="4">
        <v>139</v>
      </c>
      <c r="G1349" s="4">
        <v>1968</v>
      </c>
      <c r="H1349" s="4">
        <v>0</v>
      </c>
      <c r="I1349">
        <f t="shared" si="210"/>
        <v>2107</v>
      </c>
      <c r="J1349">
        <f t="shared" si="211"/>
        <v>6.5970574276222119E-2</v>
      </c>
      <c r="K1349">
        <f t="shared" si="212"/>
        <v>0.9340294257237779</v>
      </c>
      <c r="L1349">
        <f t="shared" si="213"/>
        <v>0</v>
      </c>
      <c r="M1349">
        <f>I1349*Diccionario!$B$36</f>
        <v>4.67758131372549</v>
      </c>
      <c r="N1349">
        <f>M1349*Diccionario!$B$37</f>
        <v>0.47243571268627454</v>
      </c>
      <c r="O1349">
        <f>N1349*Diccionario!$B$38</f>
        <v>7.0865356902941185E-2</v>
      </c>
      <c r="P1349">
        <f>O1349*Diccionario!$B$39</f>
        <v>6.3778821212647066E-2</v>
      </c>
      <c r="Q1349">
        <f>P1349*Diccionario!$B$40</f>
        <v>2.5511528485058829E-2</v>
      </c>
      <c r="R1349">
        <f>Q1349*Diccionario!$B$41</f>
        <v>1.6582493515288239E-2</v>
      </c>
      <c r="S1349">
        <f t="shared" si="214"/>
        <v>1.6582493515288239E-2</v>
      </c>
      <c r="T1349">
        <f>I1349*Diccionario!$B$36</f>
        <v>4.67758131372549</v>
      </c>
      <c r="U1349">
        <f>T1349*Diccionario!$B$42</f>
        <v>0.47243571268627454</v>
      </c>
      <c r="V1349">
        <f>U1349*Diccionario!$B$43</f>
        <v>0.40157035578333333</v>
      </c>
      <c r="W1349">
        <f>V1349*Diccionario!$B$44</f>
        <v>7.6298367598833336E-2</v>
      </c>
      <c r="X1349">
        <f>W1349*Diccionario!$B$45</f>
        <v>2.9756363363545001E-2</v>
      </c>
      <c r="Y1349">
        <f>X1349*Diccionario!$B$46</f>
        <v>2.648316339355505E-2</v>
      </c>
      <c r="Z1349">
        <f>Y1349*Diccionario!$B$47</f>
        <v>9.7987704556153684E-3</v>
      </c>
      <c r="AA1349">
        <f>Z1349*Diccionario!$B$48</f>
        <v>9.7987704556153684E-3</v>
      </c>
      <c r="AB1349">
        <f>AA1349*Diccionario!$B$49</f>
        <v>7.3490778417115259E-3</v>
      </c>
      <c r="AC1349">
        <f t="shared" si="215"/>
        <v>7.3490778417115259E-3</v>
      </c>
      <c r="AD1349">
        <f t="shared" si="216"/>
        <v>2.3931571356999765E-2</v>
      </c>
      <c r="AE1349">
        <f t="shared" si="217"/>
        <v>4.0103736012275607E-5</v>
      </c>
      <c r="AF1349" t="e">
        <f ca="1">IF(AD1349="","",_xludf.RANK.EQ(AD1349,$AD$2:$AD$5513,0))</f>
        <v>#NAME?</v>
      </c>
      <c r="AH1349" t="str">
        <f t="shared" si="218"/>
        <v>Baja</v>
      </c>
      <c r="AI1349" t="s">
        <v>153</v>
      </c>
      <c r="AJ1349" t="str">
        <f>IFERROR(VLOOKUP(B1349,Maestro_Regionales!$A$2:$B$35,2,FALSE),"Otras zonas")</f>
        <v>Centro</v>
      </c>
      <c r="AK1349" t="str">
        <f t="shared" si="219"/>
        <v>COOSALUD EPS | Centro</v>
      </c>
    </row>
    <row r="1350" spans="1:37">
      <c r="A1350" s="4" t="s">
        <v>514</v>
      </c>
      <c r="B1350" s="4" t="s">
        <v>515</v>
      </c>
      <c r="C1350" s="4" t="s">
        <v>649</v>
      </c>
      <c r="D1350" s="4" t="s">
        <v>650</v>
      </c>
      <c r="E1350" s="4" t="s">
        <v>90</v>
      </c>
      <c r="F1350" s="4">
        <v>0</v>
      </c>
      <c r="G1350" s="4">
        <v>0</v>
      </c>
      <c r="H1350" s="4">
        <v>122</v>
      </c>
      <c r="I1350">
        <f t="shared" si="210"/>
        <v>122</v>
      </c>
      <c r="J1350">
        <f t="shared" si="211"/>
        <v>0</v>
      </c>
      <c r="K1350">
        <f t="shared" si="212"/>
        <v>0</v>
      </c>
      <c r="L1350">
        <f t="shared" si="213"/>
        <v>1</v>
      </c>
      <c r="M1350">
        <f>I1350*Diccionario!$B$36</f>
        <v>0.27084239215686273</v>
      </c>
      <c r="N1350">
        <f>M1350*Diccionario!$B$37</f>
        <v>2.7355081607843137E-2</v>
      </c>
      <c r="O1350">
        <f>N1350*Diccionario!$B$38</f>
        <v>4.1032622411764702E-3</v>
      </c>
      <c r="P1350">
        <f>O1350*Diccionario!$B$39</f>
        <v>3.6929360170588231E-3</v>
      </c>
      <c r="Q1350">
        <f>P1350*Diccionario!$B$40</f>
        <v>1.4771744068235292E-3</v>
      </c>
      <c r="R1350">
        <f>Q1350*Diccionario!$B$41</f>
        <v>9.60163364435294E-4</v>
      </c>
      <c r="S1350">
        <f t="shared" si="214"/>
        <v>9.60163364435294E-4</v>
      </c>
      <c r="T1350">
        <f>I1350*Diccionario!$B$36</f>
        <v>0.27084239215686273</v>
      </c>
      <c r="U1350">
        <f>T1350*Diccionario!$B$42</f>
        <v>2.7355081607843137E-2</v>
      </c>
      <c r="V1350">
        <f>U1350*Diccionario!$B$43</f>
        <v>2.3251819366666666E-2</v>
      </c>
      <c r="W1350">
        <f>V1350*Diccionario!$B$44</f>
        <v>4.4178456796666668E-3</v>
      </c>
      <c r="X1350">
        <f>W1350*Diccionario!$B$45</f>
        <v>1.72295981507E-3</v>
      </c>
      <c r="Y1350">
        <f>X1350*Diccionario!$B$46</f>
        <v>1.5334342354123001E-3</v>
      </c>
      <c r="Z1350">
        <f>Y1350*Diccionario!$B$47</f>
        <v>5.6737066710255103E-4</v>
      </c>
      <c r="AA1350">
        <f>Z1350*Diccionario!$B$48</f>
        <v>5.6737066710255103E-4</v>
      </c>
      <c r="AB1350">
        <f>AA1350*Diccionario!$B$49</f>
        <v>4.255280003269133E-4</v>
      </c>
      <c r="AC1350">
        <f t="shared" si="215"/>
        <v>4.255280003269133E-4</v>
      </c>
      <c r="AD1350">
        <f t="shared" si="216"/>
        <v>1.3856913647622073E-3</v>
      </c>
      <c r="AE1350">
        <f t="shared" si="217"/>
        <v>2.3220957728987292E-6</v>
      </c>
      <c r="AF1350" t="e">
        <f ca="1">IF(AD1350="","",_xludf.RANK.EQ(AD1350,$AD$2:$AD$5513,0))</f>
        <v>#NAME?</v>
      </c>
      <c r="AH1350" t="str">
        <f t="shared" si="218"/>
        <v>Baja</v>
      </c>
      <c r="AI1350" t="s">
        <v>153</v>
      </c>
      <c r="AJ1350" t="str">
        <f>IFERROR(VLOOKUP(B1350,Maestro_Regionales!$A$2:$B$35,2,FALSE),"Otras zonas")</f>
        <v>Centro</v>
      </c>
      <c r="AK1350" t="str">
        <f t="shared" si="219"/>
        <v>REGIMEN DE EXCEPCION | Centro</v>
      </c>
    </row>
    <row r="1351" spans="1:37">
      <c r="A1351" s="4" t="s">
        <v>514</v>
      </c>
      <c r="B1351" s="4" t="s">
        <v>515</v>
      </c>
      <c r="C1351" s="4" t="s">
        <v>649</v>
      </c>
      <c r="D1351" s="4" t="s">
        <v>650</v>
      </c>
      <c r="E1351" s="4" t="s">
        <v>89</v>
      </c>
      <c r="F1351" s="4">
        <v>0</v>
      </c>
      <c r="G1351" s="4">
        <v>1</v>
      </c>
      <c r="H1351" s="4">
        <v>0</v>
      </c>
      <c r="I1351">
        <f t="shared" si="210"/>
        <v>1</v>
      </c>
      <c r="J1351">
        <f t="shared" si="211"/>
        <v>0</v>
      </c>
      <c r="K1351">
        <f t="shared" si="212"/>
        <v>1</v>
      </c>
      <c r="L1351">
        <f t="shared" si="213"/>
        <v>0</v>
      </c>
      <c r="M1351">
        <f>I1351*Diccionario!$B$36</f>
        <v>2.2200196078431371E-3</v>
      </c>
      <c r="N1351">
        <f>M1351*Diccionario!$B$37</f>
        <v>2.2422198039215687E-4</v>
      </c>
      <c r="O1351">
        <f>N1351*Diccionario!$B$38</f>
        <v>3.3633297058823532E-5</v>
      </c>
      <c r="P1351">
        <f>O1351*Diccionario!$B$39</f>
        <v>3.026996735294118E-5</v>
      </c>
      <c r="Q1351">
        <f>P1351*Diccionario!$B$40</f>
        <v>1.2107986941176473E-5</v>
      </c>
      <c r="R1351">
        <f>Q1351*Diccionario!$B$41</f>
        <v>7.870191511764708E-6</v>
      </c>
      <c r="S1351">
        <f t="shared" si="214"/>
        <v>7.870191511764708E-6</v>
      </c>
      <c r="T1351">
        <f>I1351*Diccionario!$B$36</f>
        <v>2.2200196078431371E-3</v>
      </c>
      <c r="U1351">
        <f>T1351*Diccionario!$B$42</f>
        <v>2.2422198039215687E-4</v>
      </c>
      <c r="V1351">
        <f>U1351*Diccionario!$B$43</f>
        <v>1.9058868333333333E-4</v>
      </c>
      <c r="W1351">
        <f>V1351*Diccionario!$B$44</f>
        <v>3.6211849833333333E-5</v>
      </c>
      <c r="X1351">
        <f>W1351*Diccionario!$B$45</f>
        <v>1.4122621435000001E-5</v>
      </c>
      <c r="Y1351">
        <f>X1351*Diccionario!$B$46</f>
        <v>1.256913307715E-5</v>
      </c>
      <c r="Z1351">
        <f>Y1351*Diccionario!$B$47</f>
        <v>4.6505792385454997E-6</v>
      </c>
      <c r="AA1351">
        <f>Z1351*Diccionario!$B$48</f>
        <v>4.6505792385454997E-6</v>
      </c>
      <c r="AB1351">
        <f>AA1351*Diccionario!$B$49</f>
        <v>3.4879344289091247E-6</v>
      </c>
      <c r="AC1351">
        <f t="shared" si="215"/>
        <v>3.4879344289091247E-6</v>
      </c>
      <c r="AD1351">
        <f t="shared" si="216"/>
        <v>1.1358125940673833E-5</v>
      </c>
      <c r="AE1351">
        <f t="shared" si="217"/>
        <v>1.9033571909005983E-8</v>
      </c>
      <c r="AF1351" t="e">
        <f ca="1">IF(AD1351="","",_xludf.RANK.EQ(AD1351,$AD$2:$AD$5513,0))</f>
        <v>#NAME?</v>
      </c>
      <c r="AH1351" t="str">
        <f t="shared" si="218"/>
        <v>Baja</v>
      </c>
      <c r="AI1351" t="s">
        <v>153</v>
      </c>
      <c r="AJ1351" t="str">
        <f>IFERROR(VLOOKUP(B1351,Maestro_Regionales!$A$2:$B$35,2,FALSE),"Otras zonas")</f>
        <v>Centro</v>
      </c>
      <c r="AK1351" t="str">
        <f t="shared" si="219"/>
        <v>PROTEGER EPS (ANTES CAJACOPI EPS) | Centro</v>
      </c>
    </row>
    <row r="1352" spans="1:37">
      <c r="A1352" s="4" t="s">
        <v>514</v>
      </c>
      <c r="B1352" s="4" t="s">
        <v>515</v>
      </c>
      <c r="C1352" s="4" t="s">
        <v>651</v>
      </c>
      <c r="D1352" s="4" t="s">
        <v>652</v>
      </c>
      <c r="E1352" s="4" t="s">
        <v>88</v>
      </c>
      <c r="F1352" s="4">
        <v>141</v>
      </c>
      <c r="G1352" s="4">
        <v>1589</v>
      </c>
      <c r="H1352" s="4">
        <v>0</v>
      </c>
      <c r="I1352">
        <f t="shared" si="210"/>
        <v>1730</v>
      </c>
      <c r="J1352">
        <f t="shared" si="211"/>
        <v>8.1502890173410406E-2</v>
      </c>
      <c r="K1352">
        <f t="shared" si="212"/>
        <v>0.91849710982658961</v>
      </c>
      <c r="L1352">
        <f t="shared" si="213"/>
        <v>0</v>
      </c>
      <c r="M1352">
        <f>I1352*Diccionario!$B$36</f>
        <v>3.8406339215686272</v>
      </c>
      <c r="N1352">
        <f>M1352*Diccionario!$B$37</f>
        <v>0.38790402607843139</v>
      </c>
      <c r="O1352">
        <f>N1352*Diccionario!$B$38</f>
        <v>5.8185603911764708E-2</v>
      </c>
      <c r="P1352">
        <f>O1352*Diccionario!$B$39</f>
        <v>5.2367043520588241E-2</v>
      </c>
      <c r="Q1352">
        <f>P1352*Diccionario!$B$40</f>
        <v>2.0946817408235299E-2</v>
      </c>
      <c r="R1352">
        <f>Q1352*Diccionario!$B$41</f>
        <v>1.3615431315352944E-2</v>
      </c>
      <c r="S1352">
        <f t="shared" si="214"/>
        <v>1.3615431315352944E-2</v>
      </c>
      <c r="T1352">
        <f>I1352*Diccionario!$B$36</f>
        <v>3.8406339215686272</v>
      </c>
      <c r="U1352">
        <f>T1352*Diccionario!$B$42</f>
        <v>0.38790402607843139</v>
      </c>
      <c r="V1352">
        <f>U1352*Diccionario!$B$43</f>
        <v>0.32971842216666669</v>
      </c>
      <c r="W1352">
        <f>V1352*Diccionario!$B$44</f>
        <v>6.2646500211666678E-2</v>
      </c>
      <c r="X1352">
        <f>W1352*Diccionario!$B$45</f>
        <v>2.4432135082550006E-2</v>
      </c>
      <c r="Y1352">
        <f>X1352*Diccionario!$B$46</f>
        <v>2.1744600223469506E-2</v>
      </c>
      <c r="Z1352">
        <f>Y1352*Diccionario!$B$47</f>
        <v>8.045502082683717E-3</v>
      </c>
      <c r="AA1352">
        <f>Z1352*Diccionario!$B$48</f>
        <v>8.045502082683717E-3</v>
      </c>
      <c r="AB1352">
        <f>AA1352*Diccionario!$B$49</f>
        <v>6.0341265620127878E-3</v>
      </c>
      <c r="AC1352">
        <f t="shared" si="215"/>
        <v>6.0341265620127878E-3</v>
      </c>
      <c r="AD1352">
        <f t="shared" si="216"/>
        <v>1.9649557877365734E-2</v>
      </c>
      <c r="AE1352">
        <f t="shared" si="217"/>
        <v>3.2928079402580357E-5</v>
      </c>
      <c r="AF1352" t="e">
        <f ca="1">IF(AD1352="","",_xludf.RANK.EQ(AD1352,$AD$2:$AD$5513,0))</f>
        <v>#NAME?</v>
      </c>
      <c r="AH1352" t="str">
        <f t="shared" si="218"/>
        <v>Baja</v>
      </c>
      <c r="AI1352" t="s">
        <v>153</v>
      </c>
      <c r="AJ1352" t="str">
        <f>IFERROR(VLOOKUP(B1352,Maestro_Regionales!$A$2:$B$35,2,FALSE),"Otras zonas")</f>
        <v>Centro</v>
      </c>
      <c r="AK1352" t="str">
        <f t="shared" si="219"/>
        <v>COOSALUD EPS | Centro</v>
      </c>
    </row>
    <row r="1353" spans="1:37">
      <c r="A1353" s="4" t="s">
        <v>514</v>
      </c>
      <c r="B1353" s="4" t="s">
        <v>515</v>
      </c>
      <c r="C1353" s="4" t="s">
        <v>651</v>
      </c>
      <c r="D1353" s="4" t="s">
        <v>652</v>
      </c>
      <c r="E1353" s="4" t="s">
        <v>87</v>
      </c>
      <c r="F1353" s="4">
        <v>27</v>
      </c>
      <c r="G1353" s="4">
        <v>92</v>
      </c>
      <c r="H1353" s="4">
        <v>0</v>
      </c>
      <c r="I1353">
        <f t="shared" si="210"/>
        <v>119</v>
      </c>
      <c r="J1353">
        <f t="shared" si="211"/>
        <v>0.22689075630252101</v>
      </c>
      <c r="K1353">
        <f t="shared" si="212"/>
        <v>0.77310924369747902</v>
      </c>
      <c r="L1353">
        <f t="shared" si="213"/>
        <v>0</v>
      </c>
      <c r="M1353">
        <f>I1353*Diccionario!$B$36</f>
        <v>0.2641823333333333</v>
      </c>
      <c r="N1353">
        <f>M1353*Diccionario!$B$37</f>
        <v>2.6682415666666664E-2</v>
      </c>
      <c r="O1353">
        <f>N1353*Diccionario!$B$38</f>
        <v>4.0023623499999992E-3</v>
      </c>
      <c r="P1353">
        <f>O1353*Diccionario!$B$39</f>
        <v>3.6021261149999993E-3</v>
      </c>
      <c r="Q1353">
        <f>P1353*Diccionario!$B$40</f>
        <v>1.4408504459999998E-3</v>
      </c>
      <c r="R1353">
        <f>Q1353*Diccionario!$B$41</f>
        <v>9.365527898999999E-4</v>
      </c>
      <c r="S1353">
        <f t="shared" si="214"/>
        <v>9.365527898999999E-4</v>
      </c>
      <c r="T1353">
        <f>I1353*Diccionario!$B$36</f>
        <v>0.2641823333333333</v>
      </c>
      <c r="U1353">
        <f>T1353*Diccionario!$B$42</f>
        <v>2.6682415666666664E-2</v>
      </c>
      <c r="V1353">
        <f>U1353*Diccionario!$B$43</f>
        <v>2.2680053316666664E-2</v>
      </c>
      <c r="W1353">
        <f>V1353*Diccionario!$B$44</f>
        <v>4.3092101301666665E-3</v>
      </c>
      <c r="X1353">
        <f>W1353*Diccionario!$B$45</f>
        <v>1.6805919507649999E-3</v>
      </c>
      <c r="Y1353">
        <f>X1353*Diccionario!$B$46</f>
        <v>1.49572683618085E-3</v>
      </c>
      <c r="Z1353">
        <f>Y1353*Diccionario!$B$47</f>
        <v>5.5341892938691451E-4</v>
      </c>
      <c r="AA1353">
        <f>Z1353*Diccionario!$B$48</f>
        <v>5.5341892938691451E-4</v>
      </c>
      <c r="AB1353">
        <f>AA1353*Diccionario!$B$49</f>
        <v>4.1506419704018585E-4</v>
      </c>
      <c r="AC1353">
        <f t="shared" si="215"/>
        <v>4.1506419704018585E-4</v>
      </c>
      <c r="AD1353">
        <f t="shared" si="216"/>
        <v>1.3516169869401858E-3</v>
      </c>
      <c r="AE1353">
        <f t="shared" si="217"/>
        <v>2.2649950571717115E-6</v>
      </c>
      <c r="AF1353" t="e">
        <f ca="1">IF(AD1353="","",_xludf.RANK.EQ(AD1353,$AD$2:$AD$5513,0))</f>
        <v>#NAME?</v>
      </c>
      <c r="AH1353" t="str">
        <f t="shared" si="218"/>
        <v>Baja</v>
      </c>
      <c r="AI1353" t="s">
        <v>153</v>
      </c>
      <c r="AJ1353" t="str">
        <f>IFERROR(VLOOKUP(B1353,Maestro_Regionales!$A$2:$B$35,2,FALSE),"Otras zonas")</f>
        <v>Centro</v>
      </c>
      <c r="AK1353" t="str">
        <f t="shared" si="219"/>
        <v>NUEVA EPS | Centro</v>
      </c>
    </row>
    <row r="1354" spans="1:37">
      <c r="A1354" s="4" t="s">
        <v>514</v>
      </c>
      <c r="B1354" s="4" t="s">
        <v>515</v>
      </c>
      <c r="C1354" s="4" t="s">
        <v>651</v>
      </c>
      <c r="D1354" s="4" t="s">
        <v>652</v>
      </c>
      <c r="E1354" s="4" t="s">
        <v>90</v>
      </c>
      <c r="F1354" s="4">
        <v>0</v>
      </c>
      <c r="G1354" s="4">
        <v>0</v>
      </c>
      <c r="H1354" s="4">
        <v>46</v>
      </c>
      <c r="I1354">
        <f t="shared" si="210"/>
        <v>46</v>
      </c>
      <c r="J1354">
        <f t="shared" si="211"/>
        <v>0</v>
      </c>
      <c r="K1354">
        <f t="shared" si="212"/>
        <v>0</v>
      </c>
      <c r="L1354">
        <f t="shared" si="213"/>
        <v>1</v>
      </c>
      <c r="M1354">
        <f>I1354*Diccionario!$B$36</f>
        <v>0.1021209019607843</v>
      </c>
      <c r="N1354">
        <f>M1354*Diccionario!$B$37</f>
        <v>1.0314211098039214E-2</v>
      </c>
      <c r="O1354">
        <f>N1354*Diccionario!$B$38</f>
        <v>1.5471316647058821E-3</v>
      </c>
      <c r="P1354">
        <f>O1354*Diccionario!$B$39</f>
        <v>1.392418498235294E-3</v>
      </c>
      <c r="Q1354">
        <f>P1354*Diccionario!$B$40</f>
        <v>5.5696739929411764E-4</v>
      </c>
      <c r="R1354">
        <f>Q1354*Diccionario!$B$41</f>
        <v>3.6202880954117647E-4</v>
      </c>
      <c r="S1354">
        <f t="shared" si="214"/>
        <v>3.6202880954117647E-4</v>
      </c>
      <c r="T1354">
        <f>I1354*Diccionario!$B$36</f>
        <v>0.1021209019607843</v>
      </c>
      <c r="U1354">
        <f>T1354*Diccionario!$B$42</f>
        <v>1.0314211098039214E-2</v>
      </c>
      <c r="V1354">
        <f>U1354*Diccionario!$B$43</f>
        <v>8.7670794333333316E-3</v>
      </c>
      <c r="W1354">
        <f>V1354*Diccionario!$B$44</f>
        <v>1.665745092333333E-3</v>
      </c>
      <c r="X1354">
        <f>W1354*Diccionario!$B$45</f>
        <v>6.4964058600999991E-4</v>
      </c>
      <c r="Y1354">
        <f>X1354*Diccionario!$B$46</f>
        <v>5.7818012154889993E-4</v>
      </c>
      <c r="Z1354">
        <f>Y1354*Diccionario!$B$47</f>
        <v>2.1392664497309297E-4</v>
      </c>
      <c r="AA1354">
        <f>Z1354*Diccionario!$B$48</f>
        <v>2.1392664497309297E-4</v>
      </c>
      <c r="AB1354">
        <f>AA1354*Diccionario!$B$49</f>
        <v>1.6044498372981973E-4</v>
      </c>
      <c r="AC1354">
        <f t="shared" si="215"/>
        <v>1.6044498372981973E-4</v>
      </c>
      <c r="AD1354">
        <f t="shared" si="216"/>
        <v>5.2247379327099617E-4</v>
      </c>
      <c r="AE1354">
        <f t="shared" si="217"/>
        <v>8.7554430781427492E-7</v>
      </c>
      <c r="AF1354" t="e">
        <f ca="1">IF(AD1354="","",_xludf.RANK.EQ(AD1354,$AD$2:$AD$5513,0))</f>
        <v>#NAME?</v>
      </c>
      <c r="AH1354" t="str">
        <f t="shared" si="218"/>
        <v>Baja</v>
      </c>
      <c r="AI1354" t="s">
        <v>153</v>
      </c>
      <c r="AJ1354" t="str">
        <f>IFERROR(VLOOKUP(B1354,Maestro_Regionales!$A$2:$B$35,2,FALSE),"Otras zonas")</f>
        <v>Centro</v>
      </c>
      <c r="AK1354" t="str">
        <f t="shared" si="219"/>
        <v>REGIMEN DE EXCEPCION | Centro</v>
      </c>
    </row>
    <row r="1355" spans="1:37">
      <c r="A1355" s="4" t="s">
        <v>514</v>
      </c>
      <c r="B1355" s="4" t="s">
        <v>515</v>
      </c>
      <c r="C1355" s="4" t="s">
        <v>651</v>
      </c>
      <c r="D1355" s="4" t="s">
        <v>652</v>
      </c>
      <c r="E1355" s="4" t="s">
        <v>86</v>
      </c>
      <c r="F1355" s="4">
        <v>7</v>
      </c>
      <c r="G1355" s="4">
        <v>1</v>
      </c>
      <c r="H1355" s="4">
        <v>0</v>
      </c>
      <c r="I1355">
        <f t="shared" si="210"/>
        <v>8</v>
      </c>
      <c r="J1355">
        <f t="shared" si="211"/>
        <v>0.875</v>
      </c>
      <c r="K1355">
        <f t="shared" si="212"/>
        <v>0.125</v>
      </c>
      <c r="L1355">
        <f t="shared" si="213"/>
        <v>0</v>
      </c>
      <c r="M1355">
        <f>I1355*Diccionario!$B$36</f>
        <v>1.7760156862745097E-2</v>
      </c>
      <c r="N1355">
        <f>M1355*Diccionario!$B$37</f>
        <v>1.7937758431372549E-3</v>
      </c>
      <c r="O1355">
        <f>N1355*Diccionario!$B$38</f>
        <v>2.6906637647058825E-4</v>
      </c>
      <c r="P1355">
        <f>O1355*Diccionario!$B$39</f>
        <v>2.4215973882352944E-4</v>
      </c>
      <c r="Q1355">
        <f>P1355*Diccionario!$B$40</f>
        <v>9.6863895529411786E-5</v>
      </c>
      <c r="R1355">
        <f>Q1355*Diccionario!$B$41</f>
        <v>6.2961532094117664E-5</v>
      </c>
      <c r="S1355">
        <f t="shared" si="214"/>
        <v>6.2961532094117664E-5</v>
      </c>
      <c r="T1355">
        <f>I1355*Diccionario!$B$36</f>
        <v>1.7760156862745097E-2</v>
      </c>
      <c r="U1355">
        <f>T1355*Diccionario!$B$42</f>
        <v>1.7937758431372549E-3</v>
      </c>
      <c r="V1355">
        <f>U1355*Diccionario!$B$43</f>
        <v>1.5247094666666666E-3</v>
      </c>
      <c r="W1355">
        <f>V1355*Diccionario!$B$44</f>
        <v>2.8969479866666666E-4</v>
      </c>
      <c r="X1355">
        <f>W1355*Diccionario!$B$45</f>
        <v>1.1298097148000001E-4</v>
      </c>
      <c r="Y1355">
        <f>X1355*Diccionario!$B$46</f>
        <v>1.005530646172E-4</v>
      </c>
      <c r="Z1355">
        <f>Y1355*Diccionario!$B$47</f>
        <v>3.7204633908363997E-5</v>
      </c>
      <c r="AA1355">
        <f>Z1355*Diccionario!$B$48</f>
        <v>3.7204633908363997E-5</v>
      </c>
      <c r="AB1355">
        <f>AA1355*Diccionario!$B$49</f>
        <v>2.7903475431272998E-5</v>
      </c>
      <c r="AC1355">
        <f t="shared" si="215"/>
        <v>2.7903475431272998E-5</v>
      </c>
      <c r="AD1355">
        <f t="shared" si="216"/>
        <v>9.0865007525390662E-5</v>
      </c>
      <c r="AE1355">
        <f t="shared" si="217"/>
        <v>1.5226857527204786E-7</v>
      </c>
      <c r="AF1355" t="e">
        <f ca="1">IF(AD1355="","",_xludf.RANK.EQ(AD1355,$AD$2:$AD$5513,0))</f>
        <v>#NAME?</v>
      </c>
      <c r="AH1355" t="str">
        <f t="shared" si="218"/>
        <v>Baja</v>
      </c>
      <c r="AI1355" t="s">
        <v>153</v>
      </c>
      <c r="AJ1355" t="str">
        <f>IFERROR(VLOOKUP(B1355,Maestro_Regionales!$A$2:$B$35,2,FALSE),"Otras zonas")</f>
        <v>Centro</v>
      </c>
      <c r="AK1355" t="str">
        <f t="shared" si="219"/>
        <v>EPS SANITAS | Centro</v>
      </c>
    </row>
    <row r="1356" spans="1:37">
      <c r="A1356" s="4" t="s">
        <v>514</v>
      </c>
      <c r="B1356" s="4" t="s">
        <v>515</v>
      </c>
      <c r="C1356" s="4" t="s">
        <v>653</v>
      </c>
      <c r="D1356" s="4" t="s">
        <v>654</v>
      </c>
      <c r="E1356" s="4" t="s">
        <v>87</v>
      </c>
      <c r="F1356" s="4">
        <v>1747</v>
      </c>
      <c r="G1356" s="4">
        <v>1706</v>
      </c>
      <c r="H1356" s="4">
        <v>0</v>
      </c>
      <c r="I1356">
        <f t="shared" si="210"/>
        <v>3453</v>
      </c>
      <c r="J1356">
        <f t="shared" si="211"/>
        <v>0.5059368664929047</v>
      </c>
      <c r="K1356">
        <f t="shared" si="212"/>
        <v>0.4940631335070953</v>
      </c>
      <c r="L1356">
        <f t="shared" si="213"/>
        <v>0</v>
      </c>
      <c r="M1356">
        <f>I1356*Diccionario!$B$36</f>
        <v>7.6657277058823521</v>
      </c>
      <c r="N1356">
        <f>M1356*Diccionario!$B$37</f>
        <v>0.77423849829411762</v>
      </c>
      <c r="O1356">
        <f>N1356*Diccionario!$B$38</f>
        <v>0.11613577474411764</v>
      </c>
      <c r="P1356">
        <f>O1356*Diccionario!$B$39</f>
        <v>0.10452219726970588</v>
      </c>
      <c r="Q1356">
        <f>P1356*Diccionario!$B$40</f>
        <v>4.1808878907882353E-2</v>
      </c>
      <c r="R1356">
        <f>Q1356*Diccionario!$B$41</f>
        <v>2.7175771290123531E-2</v>
      </c>
      <c r="S1356">
        <f t="shared" si="214"/>
        <v>2.7175771290123531E-2</v>
      </c>
      <c r="T1356">
        <f>I1356*Diccionario!$B$36</f>
        <v>7.6657277058823521</v>
      </c>
      <c r="U1356">
        <f>T1356*Diccionario!$B$42</f>
        <v>0.77423849829411762</v>
      </c>
      <c r="V1356">
        <f>U1356*Diccionario!$B$43</f>
        <v>0.65810272354999999</v>
      </c>
      <c r="W1356">
        <f>V1356*Diccionario!$B$44</f>
        <v>0.12503951747450001</v>
      </c>
      <c r="X1356">
        <f>W1356*Diccionario!$B$45</f>
        <v>4.8765411815055004E-2</v>
      </c>
      <c r="Y1356">
        <f>X1356*Diccionario!$B$46</f>
        <v>4.3401216515398952E-2</v>
      </c>
      <c r="Z1356">
        <f>Y1356*Diccionario!$B$47</f>
        <v>1.6058450110697613E-2</v>
      </c>
      <c r="AA1356">
        <f>Z1356*Diccionario!$B$48</f>
        <v>1.6058450110697613E-2</v>
      </c>
      <c r="AB1356">
        <f>AA1356*Diccionario!$B$49</f>
        <v>1.204383758302321E-2</v>
      </c>
      <c r="AC1356">
        <f t="shared" si="215"/>
        <v>1.204383758302321E-2</v>
      </c>
      <c r="AD1356">
        <f t="shared" si="216"/>
        <v>3.9219608873146738E-2</v>
      </c>
      <c r="AE1356">
        <f t="shared" si="217"/>
        <v>6.5722923801797651E-5</v>
      </c>
      <c r="AF1356" t="e">
        <f ca="1">IF(AD1356="","",_xludf.RANK.EQ(AD1356,$AD$2:$AD$5513,0))</f>
        <v>#NAME?</v>
      </c>
      <c r="AH1356" t="str">
        <f t="shared" si="218"/>
        <v>Baja</v>
      </c>
      <c r="AI1356" t="s">
        <v>153</v>
      </c>
      <c r="AJ1356" t="str">
        <f>IFERROR(VLOOKUP(B1356,Maestro_Regionales!$A$2:$B$35,2,FALSE),"Otras zonas")</f>
        <v>Centro</v>
      </c>
      <c r="AK1356" t="str">
        <f t="shared" si="219"/>
        <v>NUEVA EPS | Centro</v>
      </c>
    </row>
    <row r="1357" spans="1:37">
      <c r="A1357" s="4" t="s">
        <v>514</v>
      </c>
      <c r="B1357" s="4" t="s">
        <v>515</v>
      </c>
      <c r="C1357" s="4" t="s">
        <v>653</v>
      </c>
      <c r="D1357" s="4" t="s">
        <v>654</v>
      </c>
      <c r="E1357" s="4" t="s">
        <v>90</v>
      </c>
      <c r="F1357" s="4">
        <v>0</v>
      </c>
      <c r="G1357" s="4">
        <v>0</v>
      </c>
      <c r="H1357" s="4">
        <v>83</v>
      </c>
      <c r="I1357">
        <f t="shared" si="210"/>
        <v>83</v>
      </c>
      <c r="J1357">
        <f t="shared" si="211"/>
        <v>0</v>
      </c>
      <c r="K1357">
        <f t="shared" si="212"/>
        <v>0</v>
      </c>
      <c r="L1357">
        <f t="shared" si="213"/>
        <v>1</v>
      </c>
      <c r="M1357">
        <f>I1357*Diccionario!$B$36</f>
        <v>0.18426162745098038</v>
      </c>
      <c r="N1357">
        <f>M1357*Diccionario!$B$37</f>
        <v>1.861042437254902E-2</v>
      </c>
      <c r="O1357">
        <f>N1357*Diccionario!$B$38</f>
        <v>2.7915636558823527E-3</v>
      </c>
      <c r="P1357">
        <f>O1357*Diccionario!$B$39</f>
        <v>2.5124072902941177E-3</v>
      </c>
      <c r="Q1357">
        <f>P1357*Diccionario!$B$40</f>
        <v>1.0049629161176471E-3</v>
      </c>
      <c r="R1357">
        <f>Q1357*Diccionario!$B$41</f>
        <v>6.5322589547647065E-4</v>
      </c>
      <c r="S1357">
        <f t="shared" si="214"/>
        <v>6.5322589547647065E-4</v>
      </c>
      <c r="T1357">
        <f>I1357*Diccionario!$B$36</f>
        <v>0.18426162745098038</v>
      </c>
      <c r="U1357">
        <f>T1357*Diccionario!$B$42</f>
        <v>1.861042437254902E-2</v>
      </c>
      <c r="V1357">
        <f>U1357*Diccionario!$B$43</f>
        <v>1.5818860716666668E-2</v>
      </c>
      <c r="W1357">
        <f>V1357*Diccionario!$B$44</f>
        <v>3.0055835361666667E-3</v>
      </c>
      <c r="X1357">
        <f>W1357*Diccionario!$B$45</f>
        <v>1.172177579105E-3</v>
      </c>
      <c r="Y1357">
        <f>X1357*Diccionario!$B$46</f>
        <v>1.04323804540345E-3</v>
      </c>
      <c r="Z1357">
        <f>Y1357*Diccionario!$B$47</f>
        <v>3.8599807679927649E-4</v>
      </c>
      <c r="AA1357">
        <f>Z1357*Diccionario!$B$48</f>
        <v>3.8599807679927649E-4</v>
      </c>
      <c r="AB1357">
        <f>AA1357*Diccionario!$B$49</f>
        <v>2.894985575994574E-4</v>
      </c>
      <c r="AC1357">
        <f t="shared" si="215"/>
        <v>2.894985575994574E-4</v>
      </c>
      <c r="AD1357">
        <f t="shared" si="216"/>
        <v>9.4272445307592805E-4</v>
      </c>
      <c r="AE1357">
        <f t="shared" si="217"/>
        <v>1.5797864684474963E-6</v>
      </c>
      <c r="AF1357" t="e">
        <f ca="1">IF(AD1357="","",_xludf.RANK.EQ(AD1357,$AD$2:$AD$5513,0))</f>
        <v>#NAME?</v>
      </c>
      <c r="AH1357" t="str">
        <f t="shared" si="218"/>
        <v>Baja</v>
      </c>
      <c r="AI1357" t="s">
        <v>153</v>
      </c>
      <c r="AJ1357" t="str">
        <f>IFERROR(VLOOKUP(B1357,Maestro_Regionales!$A$2:$B$35,2,FALSE),"Otras zonas")</f>
        <v>Centro</v>
      </c>
      <c r="AK1357" t="str">
        <f t="shared" si="219"/>
        <v>REGIMEN DE EXCEPCION | Centro</v>
      </c>
    </row>
    <row r="1358" spans="1:37">
      <c r="A1358" s="4" t="s">
        <v>514</v>
      </c>
      <c r="B1358" s="4" t="s">
        <v>515</v>
      </c>
      <c r="C1358" s="4" t="s">
        <v>655</v>
      </c>
      <c r="D1358" s="4" t="s">
        <v>656</v>
      </c>
      <c r="E1358" s="4" t="s">
        <v>87</v>
      </c>
      <c r="F1358" s="4">
        <v>490</v>
      </c>
      <c r="G1358" s="4">
        <v>2622</v>
      </c>
      <c r="H1358" s="4">
        <v>0</v>
      </c>
      <c r="I1358">
        <f t="shared" si="210"/>
        <v>3112</v>
      </c>
      <c r="J1358">
        <f t="shared" si="211"/>
        <v>0.15745501285347044</v>
      </c>
      <c r="K1358">
        <f t="shared" si="212"/>
        <v>0.84254498714652959</v>
      </c>
      <c r="L1358">
        <f t="shared" si="213"/>
        <v>0</v>
      </c>
      <c r="M1358">
        <f>I1358*Diccionario!$B$36</f>
        <v>6.9087010196078422</v>
      </c>
      <c r="N1358">
        <f>M1358*Diccionario!$B$37</f>
        <v>0.69777880298039208</v>
      </c>
      <c r="O1358">
        <f>N1358*Diccionario!$B$38</f>
        <v>0.10466682044705881</v>
      </c>
      <c r="P1358">
        <f>O1358*Diccionario!$B$39</f>
        <v>9.4200138402352931E-2</v>
      </c>
      <c r="Q1358">
        <f>P1358*Diccionario!$B$40</f>
        <v>3.7680055360941177E-2</v>
      </c>
      <c r="R1358">
        <f>Q1358*Diccionario!$B$41</f>
        <v>2.4492035984611766E-2</v>
      </c>
      <c r="S1358">
        <f t="shared" si="214"/>
        <v>2.4492035984611766E-2</v>
      </c>
      <c r="T1358">
        <f>I1358*Diccionario!$B$36</f>
        <v>6.9087010196078422</v>
      </c>
      <c r="U1358">
        <f>T1358*Diccionario!$B$42</f>
        <v>0.69777880298039208</v>
      </c>
      <c r="V1358">
        <f>U1358*Diccionario!$B$43</f>
        <v>0.5931119825333333</v>
      </c>
      <c r="W1358">
        <f>V1358*Diccionario!$B$44</f>
        <v>0.11269127668133333</v>
      </c>
      <c r="X1358">
        <f>W1358*Diccionario!$B$45</f>
        <v>4.3949597905719999E-2</v>
      </c>
      <c r="Y1358">
        <f>X1358*Diccionario!$B$46</f>
        <v>3.9115142136090797E-2</v>
      </c>
      <c r="Z1358">
        <f>Y1358*Diccionario!$B$47</f>
        <v>1.4472602590353595E-2</v>
      </c>
      <c r="AA1358">
        <f>Z1358*Diccionario!$B$48</f>
        <v>1.4472602590353595E-2</v>
      </c>
      <c r="AB1358">
        <f>AA1358*Diccionario!$B$49</f>
        <v>1.0854451942765197E-2</v>
      </c>
      <c r="AC1358">
        <f t="shared" si="215"/>
        <v>1.0854451942765197E-2</v>
      </c>
      <c r="AD1358">
        <f t="shared" si="216"/>
        <v>3.5346487927376963E-2</v>
      </c>
      <c r="AE1358">
        <f t="shared" si="217"/>
        <v>5.9232475780826607E-5</v>
      </c>
      <c r="AF1358" t="e">
        <f ca="1">IF(AD1358="","",_xludf.RANK.EQ(AD1358,$AD$2:$AD$5513,0))</f>
        <v>#NAME?</v>
      </c>
      <c r="AH1358" t="str">
        <f t="shared" si="218"/>
        <v>Baja</v>
      </c>
      <c r="AI1358" t="s">
        <v>153</v>
      </c>
      <c r="AJ1358" t="str">
        <f>IFERROR(VLOOKUP(B1358,Maestro_Regionales!$A$2:$B$35,2,FALSE),"Otras zonas")</f>
        <v>Centro</v>
      </c>
      <c r="AK1358" t="str">
        <f t="shared" si="219"/>
        <v>NUEVA EPS | Centro</v>
      </c>
    </row>
    <row r="1359" spans="1:37">
      <c r="A1359" s="4" t="s">
        <v>514</v>
      </c>
      <c r="B1359" s="4" t="s">
        <v>515</v>
      </c>
      <c r="C1359" s="4" t="s">
        <v>655</v>
      </c>
      <c r="D1359" s="4" t="s">
        <v>656</v>
      </c>
      <c r="E1359" s="4" t="s">
        <v>89</v>
      </c>
      <c r="F1359" s="4">
        <v>60</v>
      </c>
      <c r="G1359" s="4">
        <v>2251</v>
      </c>
      <c r="H1359" s="4">
        <v>0</v>
      </c>
      <c r="I1359">
        <f t="shared" si="210"/>
        <v>2311</v>
      </c>
      <c r="J1359">
        <f t="shared" si="211"/>
        <v>2.5962786672436174E-2</v>
      </c>
      <c r="K1359">
        <f t="shared" si="212"/>
        <v>0.97403721332756388</v>
      </c>
      <c r="L1359">
        <f t="shared" si="213"/>
        <v>0</v>
      </c>
      <c r="M1359">
        <f>I1359*Diccionario!$B$36</f>
        <v>5.1304653137254901</v>
      </c>
      <c r="N1359">
        <f>M1359*Diccionario!$B$37</f>
        <v>0.51817699668627448</v>
      </c>
      <c r="O1359">
        <f>N1359*Diccionario!$B$38</f>
        <v>7.7726549502941167E-2</v>
      </c>
      <c r="P1359">
        <f>O1359*Diccionario!$B$39</f>
        <v>6.9953894552647056E-2</v>
      </c>
      <c r="Q1359">
        <f>P1359*Diccionario!$B$40</f>
        <v>2.7981557821058822E-2</v>
      </c>
      <c r="R1359">
        <f>Q1359*Diccionario!$B$41</f>
        <v>1.8188012583688237E-2</v>
      </c>
      <c r="S1359">
        <f t="shared" si="214"/>
        <v>1.8188012583688237E-2</v>
      </c>
      <c r="T1359">
        <f>I1359*Diccionario!$B$36</f>
        <v>5.1304653137254901</v>
      </c>
      <c r="U1359">
        <f>T1359*Diccionario!$B$42</f>
        <v>0.51817699668627448</v>
      </c>
      <c r="V1359">
        <f>U1359*Diccionario!$B$43</f>
        <v>0.44045044718333332</v>
      </c>
      <c r="W1359">
        <f>V1359*Diccionario!$B$44</f>
        <v>8.3685584964833332E-2</v>
      </c>
      <c r="X1359">
        <f>W1359*Diccionario!$B$45</f>
        <v>3.2637378136284999E-2</v>
      </c>
      <c r="Y1359">
        <f>X1359*Diccionario!$B$46</f>
        <v>2.9047266541293651E-2</v>
      </c>
      <c r="Z1359">
        <f>Y1359*Diccionario!$B$47</f>
        <v>1.0747488620278651E-2</v>
      </c>
      <c r="AA1359">
        <f>Z1359*Diccionario!$B$48</f>
        <v>1.0747488620278651E-2</v>
      </c>
      <c r="AB1359">
        <f>AA1359*Diccionario!$B$49</f>
        <v>8.060616465208989E-3</v>
      </c>
      <c r="AC1359">
        <f t="shared" si="215"/>
        <v>8.060616465208989E-3</v>
      </c>
      <c r="AD1359">
        <f t="shared" si="216"/>
        <v>2.6248629048897226E-2</v>
      </c>
      <c r="AE1359">
        <f t="shared" si="217"/>
        <v>4.3986584681712824E-5</v>
      </c>
      <c r="AF1359" t="e">
        <f ca="1">IF(AD1359="","",_xludf.RANK.EQ(AD1359,$AD$2:$AD$5513,0))</f>
        <v>#NAME?</v>
      </c>
      <c r="AH1359" t="str">
        <f t="shared" si="218"/>
        <v>Baja</v>
      </c>
      <c r="AI1359" t="s">
        <v>153</v>
      </c>
      <c r="AJ1359" t="str">
        <f>IFERROR(VLOOKUP(B1359,Maestro_Regionales!$A$2:$B$35,2,FALSE),"Otras zonas")</f>
        <v>Centro</v>
      </c>
      <c r="AK1359" t="str">
        <f t="shared" si="219"/>
        <v>PROTEGER EPS (ANTES CAJACOPI EPS) | Centro</v>
      </c>
    </row>
    <row r="1360" spans="1:37">
      <c r="A1360" s="4" t="s">
        <v>514</v>
      </c>
      <c r="B1360" s="4" t="s">
        <v>515</v>
      </c>
      <c r="C1360" s="4" t="s">
        <v>655</v>
      </c>
      <c r="D1360" s="4" t="s">
        <v>656</v>
      </c>
      <c r="E1360" s="4" t="s">
        <v>86</v>
      </c>
      <c r="F1360" s="4">
        <v>38</v>
      </c>
      <c r="G1360" s="4">
        <v>40</v>
      </c>
      <c r="H1360" s="4">
        <v>0</v>
      </c>
      <c r="I1360">
        <f t="shared" si="210"/>
        <v>78</v>
      </c>
      <c r="J1360">
        <f t="shared" si="211"/>
        <v>0.48717948717948717</v>
      </c>
      <c r="K1360">
        <f t="shared" si="212"/>
        <v>0.51282051282051277</v>
      </c>
      <c r="L1360">
        <f t="shared" si="213"/>
        <v>0</v>
      </c>
      <c r="M1360">
        <f>I1360*Diccionario!$B$36</f>
        <v>0.17316152941176469</v>
      </c>
      <c r="N1360">
        <f>M1360*Diccionario!$B$37</f>
        <v>1.7489314470588234E-2</v>
      </c>
      <c r="O1360">
        <f>N1360*Diccionario!$B$38</f>
        <v>2.6233971705882349E-3</v>
      </c>
      <c r="P1360">
        <f>O1360*Diccionario!$B$39</f>
        <v>2.3610574535294117E-3</v>
      </c>
      <c r="Q1360">
        <f>P1360*Diccionario!$B$40</f>
        <v>9.4442298141176467E-4</v>
      </c>
      <c r="R1360">
        <f>Q1360*Diccionario!$B$41</f>
        <v>6.1387493791764702E-4</v>
      </c>
      <c r="S1360">
        <f t="shared" si="214"/>
        <v>6.1387493791764702E-4</v>
      </c>
      <c r="T1360">
        <f>I1360*Diccionario!$B$36</f>
        <v>0.17316152941176469</v>
      </c>
      <c r="U1360">
        <f>T1360*Diccionario!$B$42</f>
        <v>1.7489314470588234E-2</v>
      </c>
      <c r="V1360">
        <f>U1360*Diccionario!$B$43</f>
        <v>1.4865917299999998E-2</v>
      </c>
      <c r="W1360">
        <f>V1360*Diccionario!$B$44</f>
        <v>2.8245242869999999E-3</v>
      </c>
      <c r="X1360">
        <f>W1360*Diccionario!$B$45</f>
        <v>1.10156447193E-3</v>
      </c>
      <c r="Y1360">
        <f>X1360*Diccionario!$B$46</f>
        <v>9.803923800177001E-4</v>
      </c>
      <c r="Z1360">
        <f>Y1360*Diccionario!$B$47</f>
        <v>3.6274518060654901E-4</v>
      </c>
      <c r="AA1360">
        <f>Z1360*Diccionario!$B$48</f>
        <v>3.6274518060654901E-4</v>
      </c>
      <c r="AB1360">
        <f>AA1360*Diccionario!$B$49</f>
        <v>2.7205888545491175E-4</v>
      </c>
      <c r="AC1360">
        <f t="shared" si="215"/>
        <v>2.7205888545491175E-4</v>
      </c>
      <c r="AD1360">
        <f t="shared" si="216"/>
        <v>8.8593382337255871E-4</v>
      </c>
      <c r="AE1360">
        <f t="shared" si="217"/>
        <v>1.4846186089024663E-6</v>
      </c>
      <c r="AF1360" t="e">
        <f ca="1">IF(AD1360="","",_xludf.RANK.EQ(AD1360,$AD$2:$AD$5513,0))</f>
        <v>#NAME?</v>
      </c>
      <c r="AH1360" t="str">
        <f t="shared" si="218"/>
        <v>Baja</v>
      </c>
      <c r="AI1360" t="s">
        <v>153</v>
      </c>
      <c r="AJ1360" t="str">
        <f>IFERROR(VLOOKUP(B1360,Maestro_Regionales!$A$2:$B$35,2,FALSE),"Otras zonas")</f>
        <v>Centro</v>
      </c>
      <c r="AK1360" t="str">
        <f t="shared" si="219"/>
        <v>EPS SANITAS | Centro</v>
      </c>
    </row>
    <row r="1361" spans="1:37">
      <c r="A1361" s="4" t="s">
        <v>514</v>
      </c>
      <c r="B1361" s="4" t="s">
        <v>515</v>
      </c>
      <c r="C1361" s="4" t="s">
        <v>655</v>
      </c>
      <c r="D1361" s="4" t="s">
        <v>656</v>
      </c>
      <c r="E1361" s="4" t="s">
        <v>90</v>
      </c>
      <c r="F1361" s="4">
        <v>0</v>
      </c>
      <c r="G1361" s="4">
        <v>0</v>
      </c>
      <c r="H1361" s="4">
        <v>44</v>
      </c>
      <c r="I1361">
        <f t="shared" si="210"/>
        <v>44</v>
      </c>
      <c r="J1361">
        <f t="shared" si="211"/>
        <v>0</v>
      </c>
      <c r="K1361">
        <f t="shared" si="212"/>
        <v>0</v>
      </c>
      <c r="L1361">
        <f t="shared" si="213"/>
        <v>1</v>
      </c>
      <c r="M1361">
        <f>I1361*Diccionario!$B$36</f>
        <v>9.7680862745098032E-2</v>
      </c>
      <c r="N1361">
        <f>M1361*Diccionario!$B$37</f>
        <v>9.8657671372549011E-3</v>
      </c>
      <c r="O1361">
        <f>N1361*Diccionario!$B$38</f>
        <v>1.479865070588235E-3</v>
      </c>
      <c r="P1361">
        <f>O1361*Diccionario!$B$39</f>
        <v>1.3318785635294116E-3</v>
      </c>
      <c r="Q1361">
        <f>P1361*Diccionario!$B$40</f>
        <v>5.3275142541176466E-4</v>
      </c>
      <c r="R1361">
        <f>Q1361*Diccionario!$B$41</f>
        <v>3.4628842651764704E-4</v>
      </c>
      <c r="S1361">
        <f t="shared" si="214"/>
        <v>3.4628842651764704E-4</v>
      </c>
      <c r="T1361">
        <f>I1361*Diccionario!$B$36</f>
        <v>9.7680862745098032E-2</v>
      </c>
      <c r="U1361">
        <f>T1361*Diccionario!$B$42</f>
        <v>9.8657671372549011E-3</v>
      </c>
      <c r="V1361">
        <f>U1361*Diccionario!$B$43</f>
        <v>8.3859020666666659E-3</v>
      </c>
      <c r="W1361">
        <f>V1361*Diccionario!$B$44</f>
        <v>1.5933213926666665E-3</v>
      </c>
      <c r="X1361">
        <f>W1361*Diccionario!$B$45</f>
        <v>6.2139534313999998E-4</v>
      </c>
      <c r="Y1361">
        <f>X1361*Diccionario!$B$46</f>
        <v>5.5304185539459998E-4</v>
      </c>
      <c r="Z1361">
        <f>Y1361*Diccionario!$B$47</f>
        <v>2.0462548649600199E-4</v>
      </c>
      <c r="AA1361">
        <f>Z1361*Diccionario!$B$48</f>
        <v>2.0462548649600199E-4</v>
      </c>
      <c r="AB1361">
        <f>AA1361*Diccionario!$B$49</f>
        <v>1.534691148720015E-4</v>
      </c>
      <c r="AC1361">
        <f t="shared" si="215"/>
        <v>1.534691148720015E-4</v>
      </c>
      <c r="AD1361">
        <f t="shared" si="216"/>
        <v>4.9975754138964859E-4</v>
      </c>
      <c r="AE1361">
        <f t="shared" si="217"/>
        <v>8.3747716399626309E-7</v>
      </c>
      <c r="AF1361" t="e">
        <f ca="1">IF(AD1361="","",_xludf.RANK.EQ(AD1361,$AD$2:$AD$5513,0))</f>
        <v>#NAME?</v>
      </c>
      <c r="AH1361" t="str">
        <f t="shared" si="218"/>
        <v>Baja</v>
      </c>
      <c r="AI1361" t="s">
        <v>153</v>
      </c>
      <c r="AJ1361" t="str">
        <f>IFERROR(VLOOKUP(B1361,Maestro_Regionales!$A$2:$B$35,2,FALSE),"Otras zonas")</f>
        <v>Centro</v>
      </c>
      <c r="AK1361" t="str">
        <f t="shared" si="219"/>
        <v>REGIMEN DE EXCEPCION | Centro</v>
      </c>
    </row>
    <row r="1362" spans="1:37">
      <c r="A1362" s="4" t="s">
        <v>514</v>
      </c>
      <c r="B1362" s="4" t="s">
        <v>515</v>
      </c>
      <c r="C1362" s="4" t="s">
        <v>657</v>
      </c>
      <c r="D1362" s="4" t="s">
        <v>658</v>
      </c>
      <c r="E1362" s="4" t="s">
        <v>89</v>
      </c>
      <c r="F1362" s="4">
        <v>19</v>
      </c>
      <c r="G1362" s="4">
        <v>751</v>
      </c>
      <c r="H1362" s="4">
        <v>0</v>
      </c>
      <c r="I1362">
        <f t="shared" si="210"/>
        <v>770</v>
      </c>
      <c r="J1362">
        <f t="shared" si="211"/>
        <v>2.4675324675324677E-2</v>
      </c>
      <c r="K1362">
        <f t="shared" si="212"/>
        <v>0.97532467532467537</v>
      </c>
      <c r="L1362">
        <f t="shared" si="213"/>
        <v>0</v>
      </c>
      <c r="M1362">
        <f>I1362*Diccionario!$B$36</f>
        <v>1.7094150980392155</v>
      </c>
      <c r="N1362">
        <f>M1362*Diccionario!$B$37</f>
        <v>0.17265092490196077</v>
      </c>
      <c r="O1362">
        <f>N1362*Diccionario!$B$38</f>
        <v>2.5897638735294114E-2</v>
      </c>
      <c r="P1362">
        <f>O1362*Diccionario!$B$39</f>
        <v>2.3307874861764704E-2</v>
      </c>
      <c r="Q1362">
        <f>P1362*Diccionario!$B$40</f>
        <v>9.3231499447058823E-3</v>
      </c>
      <c r="R1362">
        <f>Q1362*Diccionario!$B$41</f>
        <v>6.0600474640588233E-3</v>
      </c>
      <c r="S1362">
        <f t="shared" si="214"/>
        <v>6.0600474640588233E-3</v>
      </c>
      <c r="T1362">
        <f>I1362*Diccionario!$B$36</f>
        <v>1.7094150980392155</v>
      </c>
      <c r="U1362">
        <f>T1362*Diccionario!$B$42</f>
        <v>0.17265092490196077</v>
      </c>
      <c r="V1362">
        <f>U1362*Diccionario!$B$43</f>
        <v>0.14675328616666664</v>
      </c>
      <c r="W1362">
        <f>V1362*Diccionario!$B$44</f>
        <v>2.7883124371666661E-2</v>
      </c>
      <c r="X1362">
        <f>W1362*Diccionario!$B$45</f>
        <v>1.0874418504949999E-2</v>
      </c>
      <c r="Y1362">
        <f>X1362*Diccionario!$B$46</f>
        <v>9.678232469405499E-3</v>
      </c>
      <c r="Z1362">
        <f>Y1362*Diccionario!$B$47</f>
        <v>3.5809460136800348E-3</v>
      </c>
      <c r="AA1362">
        <f>Z1362*Diccionario!$B$48</f>
        <v>3.5809460136800348E-3</v>
      </c>
      <c r="AB1362">
        <f>AA1362*Diccionario!$B$49</f>
        <v>2.6857095102600262E-3</v>
      </c>
      <c r="AC1362">
        <f t="shared" si="215"/>
        <v>2.6857095102600262E-3</v>
      </c>
      <c r="AD1362">
        <f t="shared" si="216"/>
        <v>8.7457569743188499E-3</v>
      </c>
      <c r="AE1362">
        <f t="shared" si="217"/>
        <v>1.4655850369934604E-5</v>
      </c>
      <c r="AF1362" t="e">
        <f ca="1">IF(AD1362="","",_xludf.RANK.EQ(AD1362,$AD$2:$AD$5513,0))</f>
        <v>#NAME?</v>
      </c>
      <c r="AH1362" t="str">
        <f t="shared" si="218"/>
        <v>Baja</v>
      </c>
      <c r="AI1362" t="s">
        <v>153</v>
      </c>
      <c r="AJ1362" t="str">
        <f>IFERROR(VLOOKUP(B1362,Maestro_Regionales!$A$2:$B$35,2,FALSE),"Otras zonas")</f>
        <v>Centro</v>
      </c>
      <c r="AK1362" t="str">
        <f t="shared" si="219"/>
        <v>PROTEGER EPS (ANTES CAJACOPI EPS) | Centro</v>
      </c>
    </row>
    <row r="1363" spans="1:37">
      <c r="A1363" s="4" t="s">
        <v>514</v>
      </c>
      <c r="B1363" s="4" t="s">
        <v>515</v>
      </c>
      <c r="C1363" s="4" t="s">
        <v>657</v>
      </c>
      <c r="D1363" s="4" t="s">
        <v>658</v>
      </c>
      <c r="E1363" s="4" t="s">
        <v>87</v>
      </c>
      <c r="F1363" s="4">
        <v>129</v>
      </c>
      <c r="G1363" s="4">
        <v>541</v>
      </c>
      <c r="H1363" s="4">
        <v>0</v>
      </c>
      <c r="I1363">
        <f t="shared" si="210"/>
        <v>670</v>
      </c>
      <c r="J1363">
        <f t="shared" si="211"/>
        <v>0.19253731343283581</v>
      </c>
      <c r="K1363">
        <f t="shared" si="212"/>
        <v>0.80746268656716413</v>
      </c>
      <c r="L1363">
        <f t="shared" si="213"/>
        <v>0</v>
      </c>
      <c r="M1363">
        <f>I1363*Diccionario!$B$36</f>
        <v>1.4874131372549018</v>
      </c>
      <c r="N1363">
        <f>M1363*Diccionario!$B$37</f>
        <v>0.15022872686274508</v>
      </c>
      <c r="O1363">
        <f>N1363*Diccionario!$B$38</f>
        <v>2.253430902941176E-2</v>
      </c>
      <c r="P1363">
        <f>O1363*Diccionario!$B$39</f>
        <v>2.0280878126470586E-2</v>
      </c>
      <c r="Q1363">
        <f>P1363*Diccionario!$B$40</f>
        <v>8.1123512505882345E-3</v>
      </c>
      <c r="R1363">
        <f>Q1363*Diccionario!$B$41</f>
        <v>5.2730283128823528E-3</v>
      </c>
      <c r="S1363">
        <f t="shared" si="214"/>
        <v>5.2730283128823528E-3</v>
      </c>
      <c r="T1363">
        <f>I1363*Diccionario!$B$36</f>
        <v>1.4874131372549018</v>
      </c>
      <c r="U1363">
        <f>T1363*Diccionario!$B$42</f>
        <v>0.15022872686274508</v>
      </c>
      <c r="V1363">
        <f>U1363*Diccionario!$B$43</f>
        <v>0.12769441783333332</v>
      </c>
      <c r="W1363">
        <f>V1363*Diccionario!$B$44</f>
        <v>2.426193938833333E-2</v>
      </c>
      <c r="X1363">
        <f>W1363*Diccionario!$B$45</f>
        <v>9.4621563614499995E-3</v>
      </c>
      <c r="Y1363">
        <f>X1363*Diccionario!$B$46</f>
        <v>8.4213191616904996E-3</v>
      </c>
      <c r="Z1363">
        <f>Y1363*Diccionario!$B$47</f>
        <v>3.115888089825485E-3</v>
      </c>
      <c r="AA1363">
        <f>Z1363*Diccionario!$B$48</f>
        <v>3.115888089825485E-3</v>
      </c>
      <c r="AB1363">
        <f>AA1363*Diccionario!$B$49</f>
        <v>2.3369160673691138E-3</v>
      </c>
      <c r="AC1363">
        <f t="shared" si="215"/>
        <v>2.3369160673691138E-3</v>
      </c>
      <c r="AD1363">
        <f t="shared" si="216"/>
        <v>7.6099443802514662E-3</v>
      </c>
      <c r="AE1363">
        <f t="shared" si="217"/>
        <v>1.2752493179034004E-5</v>
      </c>
      <c r="AF1363" t="e">
        <f ca="1">IF(AD1363="","",_xludf.RANK.EQ(AD1363,$AD$2:$AD$5513,0))</f>
        <v>#NAME?</v>
      </c>
      <c r="AH1363" t="str">
        <f t="shared" si="218"/>
        <v>Baja</v>
      </c>
      <c r="AI1363" t="s">
        <v>153</v>
      </c>
      <c r="AJ1363" t="str">
        <f>IFERROR(VLOOKUP(B1363,Maestro_Regionales!$A$2:$B$35,2,FALSE),"Otras zonas")</f>
        <v>Centro</v>
      </c>
      <c r="AK1363" t="str">
        <f t="shared" si="219"/>
        <v>NUEVA EPS | Centro</v>
      </c>
    </row>
    <row r="1364" spans="1:37">
      <c r="A1364" s="4" t="s">
        <v>514</v>
      </c>
      <c r="B1364" s="4" t="s">
        <v>515</v>
      </c>
      <c r="C1364" s="4" t="s">
        <v>657</v>
      </c>
      <c r="D1364" s="4" t="s">
        <v>658</v>
      </c>
      <c r="E1364" s="4" t="s">
        <v>90</v>
      </c>
      <c r="F1364" s="4">
        <v>0</v>
      </c>
      <c r="G1364" s="4">
        <v>0</v>
      </c>
      <c r="H1364" s="4">
        <v>49</v>
      </c>
      <c r="I1364">
        <f t="shared" si="210"/>
        <v>49</v>
      </c>
      <c r="J1364">
        <f t="shared" si="211"/>
        <v>0</v>
      </c>
      <c r="K1364">
        <f t="shared" si="212"/>
        <v>0</v>
      </c>
      <c r="L1364">
        <f t="shared" si="213"/>
        <v>1</v>
      </c>
      <c r="M1364">
        <f>I1364*Diccionario!$B$36</f>
        <v>0.10878096078431372</v>
      </c>
      <c r="N1364">
        <f>M1364*Diccionario!$B$37</f>
        <v>1.0986877039215687E-2</v>
      </c>
      <c r="O1364">
        <f>N1364*Diccionario!$B$38</f>
        <v>1.6480315558823531E-3</v>
      </c>
      <c r="P1364">
        <f>O1364*Diccionario!$B$39</f>
        <v>1.4832284002941178E-3</v>
      </c>
      <c r="Q1364">
        <f>P1364*Diccionario!$B$40</f>
        <v>5.932913601176472E-4</v>
      </c>
      <c r="R1364">
        <f>Q1364*Diccionario!$B$41</f>
        <v>3.8563938407647067E-4</v>
      </c>
      <c r="S1364">
        <f t="shared" si="214"/>
        <v>3.8563938407647067E-4</v>
      </c>
      <c r="T1364">
        <f>I1364*Diccionario!$B$36</f>
        <v>0.10878096078431372</v>
      </c>
      <c r="U1364">
        <f>T1364*Diccionario!$B$42</f>
        <v>1.0986877039215687E-2</v>
      </c>
      <c r="V1364">
        <f>U1364*Diccionario!$B$43</f>
        <v>9.3388454833333336E-3</v>
      </c>
      <c r="W1364">
        <f>V1364*Diccionario!$B$44</f>
        <v>1.7743806418333333E-3</v>
      </c>
      <c r="X1364">
        <f>W1364*Diccionario!$B$45</f>
        <v>6.9200845031500006E-4</v>
      </c>
      <c r="Y1364">
        <f>X1364*Diccionario!$B$46</f>
        <v>6.1588752078035002E-4</v>
      </c>
      <c r="Z1364">
        <f>Y1364*Diccionario!$B$47</f>
        <v>2.2787838268872949E-4</v>
      </c>
      <c r="AA1364">
        <f>Z1364*Diccionario!$B$48</f>
        <v>2.2787838268872949E-4</v>
      </c>
      <c r="AB1364">
        <f>AA1364*Diccionario!$B$49</f>
        <v>1.7090878701654712E-4</v>
      </c>
      <c r="AC1364">
        <f t="shared" si="215"/>
        <v>1.7090878701654712E-4</v>
      </c>
      <c r="AD1364">
        <f t="shared" si="216"/>
        <v>5.5654817109301782E-4</v>
      </c>
      <c r="AE1364">
        <f t="shared" si="217"/>
        <v>9.3264502354129315E-7</v>
      </c>
      <c r="AF1364" t="e">
        <f ca="1">IF(AD1364="","",_xludf.RANK.EQ(AD1364,$AD$2:$AD$5513,0))</f>
        <v>#NAME?</v>
      </c>
      <c r="AH1364" t="str">
        <f t="shared" si="218"/>
        <v>Baja</v>
      </c>
      <c r="AI1364" t="s">
        <v>153</v>
      </c>
      <c r="AJ1364" t="str">
        <f>IFERROR(VLOOKUP(B1364,Maestro_Regionales!$A$2:$B$35,2,FALSE),"Otras zonas")</f>
        <v>Centro</v>
      </c>
      <c r="AK1364" t="str">
        <f t="shared" si="219"/>
        <v>REGIMEN DE EXCEPCION | Centro</v>
      </c>
    </row>
    <row r="1365" spans="1:37">
      <c r="A1365" s="4" t="s">
        <v>514</v>
      </c>
      <c r="B1365" s="4" t="s">
        <v>515</v>
      </c>
      <c r="C1365" s="4" t="s">
        <v>659</v>
      </c>
      <c r="D1365" s="4" t="s">
        <v>660</v>
      </c>
      <c r="E1365" s="4" t="s">
        <v>87</v>
      </c>
      <c r="F1365" s="4">
        <v>12528</v>
      </c>
      <c r="G1365" s="4">
        <v>24376</v>
      </c>
      <c r="H1365" s="4">
        <v>0</v>
      </c>
      <c r="I1365">
        <f t="shared" si="210"/>
        <v>36904</v>
      </c>
      <c r="J1365">
        <f t="shared" si="211"/>
        <v>0.33947539562107087</v>
      </c>
      <c r="K1365">
        <f t="shared" si="212"/>
        <v>0.66052460437892913</v>
      </c>
      <c r="L1365">
        <f t="shared" si="213"/>
        <v>0</v>
      </c>
      <c r="M1365">
        <f>I1365*Diccionario!$B$36</f>
        <v>81.927603607843125</v>
      </c>
      <c r="N1365">
        <f>M1365*Diccionario!$B$37</f>
        <v>8.2746879643921556</v>
      </c>
      <c r="O1365">
        <f>N1365*Diccionario!$B$38</f>
        <v>1.2412031946588233</v>
      </c>
      <c r="P1365">
        <f>O1365*Diccionario!$B$39</f>
        <v>1.1170828751929411</v>
      </c>
      <c r="Q1365">
        <f>P1365*Diccionario!$B$40</f>
        <v>0.4468331500771765</v>
      </c>
      <c r="R1365">
        <f>Q1365*Diccionario!$B$41</f>
        <v>0.29044154755016471</v>
      </c>
      <c r="S1365">
        <f t="shared" si="214"/>
        <v>0.29044154755016471</v>
      </c>
      <c r="T1365">
        <f>I1365*Diccionario!$B$36</f>
        <v>81.927603607843125</v>
      </c>
      <c r="U1365">
        <f>T1365*Diccionario!$B$42</f>
        <v>8.2746879643921556</v>
      </c>
      <c r="V1365">
        <f>U1365*Diccionario!$B$43</f>
        <v>7.0334847697333318</v>
      </c>
      <c r="W1365">
        <f>V1365*Diccionario!$B$44</f>
        <v>1.3363621062493332</v>
      </c>
      <c r="X1365">
        <f>W1365*Diccionario!$B$45</f>
        <v>0.52118122143723999</v>
      </c>
      <c r="Y1365">
        <f>X1365*Diccionario!$B$46</f>
        <v>0.46385128707914358</v>
      </c>
      <c r="Z1365">
        <f>Y1365*Diccionario!$B$47</f>
        <v>0.17162497621928313</v>
      </c>
      <c r="AA1365">
        <f>Z1365*Diccionario!$B$48</f>
        <v>0.17162497621928313</v>
      </c>
      <c r="AB1365">
        <f>AA1365*Diccionario!$B$49</f>
        <v>0.12871873216446234</v>
      </c>
      <c r="AC1365">
        <f t="shared" si="215"/>
        <v>0.12871873216446234</v>
      </c>
      <c r="AD1365">
        <f t="shared" si="216"/>
        <v>0.41916027971462705</v>
      </c>
      <c r="AE1365">
        <f t="shared" si="217"/>
        <v>7.0241493772995667E-4</v>
      </c>
      <c r="AF1365" t="e">
        <f ca="1">IF(AD1365="","",_xludf.RANK.EQ(AD1365,$AD$2:$AD$5513,0))</f>
        <v>#NAME?</v>
      </c>
      <c r="AH1365" t="str">
        <f t="shared" si="218"/>
        <v>Media</v>
      </c>
      <c r="AI1365" t="s">
        <v>153</v>
      </c>
      <c r="AJ1365" t="str">
        <f>IFERROR(VLOOKUP(B1365,Maestro_Regionales!$A$2:$B$35,2,FALSE),"Otras zonas")</f>
        <v>Centro</v>
      </c>
      <c r="AK1365" t="str">
        <f t="shared" si="219"/>
        <v>NUEVA EPS | Centro</v>
      </c>
    </row>
    <row r="1366" spans="1:37">
      <c r="A1366" s="4" t="s">
        <v>514</v>
      </c>
      <c r="B1366" s="4" t="s">
        <v>515</v>
      </c>
      <c r="C1366" s="4" t="s">
        <v>659</v>
      </c>
      <c r="D1366" s="4" t="s">
        <v>660</v>
      </c>
      <c r="E1366" s="4" t="s">
        <v>91</v>
      </c>
      <c r="F1366" s="4">
        <v>4909</v>
      </c>
      <c r="G1366" s="4">
        <v>5845</v>
      </c>
      <c r="H1366" s="4">
        <v>0</v>
      </c>
      <c r="I1366">
        <f t="shared" si="210"/>
        <v>10754</v>
      </c>
      <c r="J1366">
        <f t="shared" si="211"/>
        <v>0.45648130928026781</v>
      </c>
      <c r="K1366">
        <f t="shared" si="212"/>
        <v>0.54351869071973224</v>
      </c>
      <c r="L1366">
        <f t="shared" si="213"/>
        <v>0</v>
      </c>
      <c r="M1366">
        <f>I1366*Diccionario!$B$36</f>
        <v>23.874090862745096</v>
      </c>
      <c r="N1366">
        <f>M1366*Diccionario!$B$37</f>
        <v>2.4112831771372547</v>
      </c>
      <c r="O1366">
        <f>N1366*Diccionario!$B$38</f>
        <v>0.36169247657058817</v>
      </c>
      <c r="P1366">
        <f>O1366*Diccionario!$B$39</f>
        <v>0.32552322891352936</v>
      </c>
      <c r="Q1366">
        <f>P1366*Diccionario!$B$40</f>
        <v>0.13020929156541175</v>
      </c>
      <c r="R1366">
        <f>Q1366*Diccionario!$B$41</f>
        <v>8.4636039517517636E-2</v>
      </c>
      <c r="S1366">
        <f t="shared" si="214"/>
        <v>8.4636039517517636E-2</v>
      </c>
      <c r="T1366">
        <f>I1366*Diccionario!$B$36</f>
        <v>23.874090862745096</v>
      </c>
      <c r="U1366">
        <f>T1366*Diccionario!$B$42</f>
        <v>2.4112831771372547</v>
      </c>
      <c r="V1366">
        <f>U1366*Diccionario!$B$43</f>
        <v>2.0495907005666663</v>
      </c>
      <c r="W1366">
        <f>V1366*Diccionario!$B$44</f>
        <v>0.3894222331076666</v>
      </c>
      <c r="X1366">
        <f>W1366*Diccionario!$B$45</f>
        <v>0.15187467091198997</v>
      </c>
      <c r="Y1366">
        <f>X1366*Diccionario!$B$46</f>
        <v>0.13516845711167108</v>
      </c>
      <c r="Z1366">
        <f>Y1366*Diccionario!$B$47</f>
        <v>5.0012329131318298E-2</v>
      </c>
      <c r="AA1366">
        <f>Z1366*Diccionario!$B$48</f>
        <v>5.0012329131318298E-2</v>
      </c>
      <c r="AB1366">
        <f>AA1366*Diccionario!$B$49</f>
        <v>3.750924684848872E-2</v>
      </c>
      <c r="AC1366">
        <f t="shared" si="215"/>
        <v>3.750924684848872E-2</v>
      </c>
      <c r="AD1366">
        <f t="shared" si="216"/>
        <v>0.12214528636600636</v>
      </c>
      <c r="AE1366">
        <f t="shared" si="217"/>
        <v>2.0468703230945025E-4</v>
      </c>
      <c r="AF1366" t="e">
        <f ca="1">IF(AD1366="","",_xludf.RANK.EQ(AD1366,$AD$2:$AD$5513,0))</f>
        <v>#NAME?</v>
      </c>
      <c r="AH1366" t="str">
        <f t="shared" si="218"/>
        <v>Baja</v>
      </c>
      <c r="AI1366" t="s">
        <v>153</v>
      </c>
      <c r="AJ1366" t="str">
        <f>IFERROR(VLOOKUP(B1366,Maestro_Regionales!$A$2:$B$35,2,FALSE),"Otras zonas")</f>
        <v>Centro</v>
      </c>
      <c r="AK1366" t="str">
        <f t="shared" si="219"/>
        <v>FAMISANAR | Centro</v>
      </c>
    </row>
    <row r="1367" spans="1:37">
      <c r="A1367" s="4" t="s">
        <v>514</v>
      </c>
      <c r="B1367" s="4" t="s">
        <v>515</v>
      </c>
      <c r="C1367" s="4" t="s">
        <v>659</v>
      </c>
      <c r="D1367" s="4" t="s">
        <v>660</v>
      </c>
      <c r="E1367" s="4" t="s">
        <v>89</v>
      </c>
      <c r="F1367" s="4">
        <v>134</v>
      </c>
      <c r="G1367" s="4">
        <v>1665</v>
      </c>
      <c r="H1367" s="4">
        <v>0</v>
      </c>
      <c r="I1367">
        <f t="shared" si="210"/>
        <v>1799</v>
      </c>
      <c r="J1367">
        <f t="shared" si="211"/>
        <v>7.4485825458588104E-2</v>
      </c>
      <c r="K1367">
        <f t="shared" si="212"/>
        <v>0.92551417454141194</v>
      </c>
      <c r="L1367">
        <f t="shared" si="213"/>
        <v>0</v>
      </c>
      <c r="M1367">
        <f>I1367*Diccionario!$B$36</f>
        <v>3.9938152745098034</v>
      </c>
      <c r="N1367">
        <f>M1367*Diccionario!$B$37</f>
        <v>0.40337534272549019</v>
      </c>
      <c r="O1367">
        <f>N1367*Diccionario!$B$38</f>
        <v>6.0506301408823529E-2</v>
      </c>
      <c r="P1367">
        <f>O1367*Diccionario!$B$39</f>
        <v>5.445567126794118E-2</v>
      </c>
      <c r="Q1367">
        <f>P1367*Diccionario!$B$40</f>
        <v>2.1782268507176475E-2</v>
      </c>
      <c r="R1367">
        <f>Q1367*Diccionario!$B$41</f>
        <v>1.4158474529664709E-2</v>
      </c>
      <c r="S1367">
        <f t="shared" si="214"/>
        <v>1.4158474529664709E-2</v>
      </c>
      <c r="T1367">
        <f>I1367*Diccionario!$B$36</f>
        <v>3.9938152745098034</v>
      </c>
      <c r="U1367">
        <f>T1367*Diccionario!$B$42</f>
        <v>0.40337534272549019</v>
      </c>
      <c r="V1367">
        <f>U1367*Diccionario!$B$43</f>
        <v>0.34286904131666668</v>
      </c>
      <c r="W1367">
        <f>V1367*Diccionario!$B$44</f>
        <v>6.5145117850166676E-2</v>
      </c>
      <c r="X1367">
        <f>W1367*Diccionario!$B$45</f>
        <v>2.5406595961565005E-2</v>
      </c>
      <c r="Y1367">
        <f>X1367*Diccionario!$B$46</f>
        <v>2.2611870405792853E-2</v>
      </c>
      <c r="Z1367">
        <f>Y1367*Diccionario!$B$47</f>
        <v>8.366392050143355E-3</v>
      </c>
      <c r="AA1367">
        <f>Z1367*Diccionario!$B$48</f>
        <v>8.366392050143355E-3</v>
      </c>
      <c r="AB1367">
        <f>AA1367*Diccionario!$B$49</f>
        <v>6.2747940376075163E-3</v>
      </c>
      <c r="AC1367">
        <f t="shared" si="215"/>
        <v>6.2747940376075163E-3</v>
      </c>
      <c r="AD1367">
        <f t="shared" si="216"/>
        <v>2.0433268567272227E-2</v>
      </c>
      <c r="AE1367">
        <f t="shared" si="217"/>
        <v>3.4241395864301767E-5</v>
      </c>
      <c r="AF1367" t="e">
        <f ca="1">IF(AD1367="","",_xludf.RANK.EQ(AD1367,$AD$2:$AD$5513,0))</f>
        <v>#NAME?</v>
      </c>
      <c r="AH1367" t="str">
        <f t="shared" si="218"/>
        <v>Baja</v>
      </c>
      <c r="AI1367" t="s">
        <v>153</v>
      </c>
      <c r="AJ1367" t="str">
        <f>IFERROR(VLOOKUP(B1367,Maestro_Regionales!$A$2:$B$35,2,FALSE),"Otras zonas")</f>
        <v>Centro</v>
      </c>
      <c r="AK1367" t="str">
        <f t="shared" si="219"/>
        <v>PROTEGER EPS (ANTES CAJACOPI EPS) | Centro</v>
      </c>
    </row>
    <row r="1368" spans="1:37">
      <c r="A1368" s="4" t="s">
        <v>514</v>
      </c>
      <c r="B1368" s="4" t="s">
        <v>515</v>
      </c>
      <c r="C1368" s="4" t="s">
        <v>659</v>
      </c>
      <c r="D1368" s="4" t="s">
        <v>660</v>
      </c>
      <c r="E1368" s="4" t="s">
        <v>90</v>
      </c>
      <c r="F1368" s="4">
        <v>0</v>
      </c>
      <c r="G1368" s="4">
        <v>0</v>
      </c>
      <c r="H1368" s="4">
        <v>1139</v>
      </c>
      <c r="I1368">
        <f t="shared" si="210"/>
        <v>1139</v>
      </c>
      <c r="J1368">
        <f t="shared" si="211"/>
        <v>0</v>
      </c>
      <c r="K1368">
        <f t="shared" si="212"/>
        <v>0</v>
      </c>
      <c r="L1368">
        <f t="shared" si="213"/>
        <v>1</v>
      </c>
      <c r="M1368">
        <f>I1368*Diccionario!$B$36</f>
        <v>2.5286023333333332</v>
      </c>
      <c r="N1368">
        <f>M1368*Diccionario!$B$37</f>
        <v>0.25538883566666665</v>
      </c>
      <c r="O1368">
        <f>N1368*Diccionario!$B$38</f>
        <v>3.8308325349999998E-2</v>
      </c>
      <c r="P1368">
        <f>O1368*Diccionario!$B$39</f>
        <v>3.4477492814999997E-2</v>
      </c>
      <c r="Q1368">
        <f>P1368*Diccionario!$B$40</f>
        <v>1.3790997126E-2</v>
      </c>
      <c r="R1368">
        <f>Q1368*Diccionario!$B$41</f>
        <v>8.9641481318999995E-3</v>
      </c>
      <c r="S1368">
        <f t="shared" si="214"/>
        <v>8.9641481318999995E-3</v>
      </c>
      <c r="T1368">
        <f>I1368*Diccionario!$B$36</f>
        <v>2.5286023333333332</v>
      </c>
      <c r="U1368">
        <f>T1368*Diccionario!$B$42</f>
        <v>0.25538883566666665</v>
      </c>
      <c r="V1368">
        <f>U1368*Diccionario!$B$43</f>
        <v>0.21708051031666664</v>
      </c>
      <c r="W1368">
        <f>V1368*Diccionario!$B$44</f>
        <v>4.1245296960166662E-2</v>
      </c>
      <c r="X1368">
        <f>W1368*Diccionario!$B$45</f>
        <v>1.6085665814464998E-2</v>
      </c>
      <c r="Y1368">
        <f>X1368*Diccionario!$B$46</f>
        <v>1.4316242574873848E-2</v>
      </c>
      <c r="Z1368">
        <f>Y1368*Diccionario!$B$47</f>
        <v>5.2970097527033234E-3</v>
      </c>
      <c r="AA1368">
        <f>Z1368*Diccionario!$B$48</f>
        <v>5.2970097527033234E-3</v>
      </c>
      <c r="AB1368">
        <f>AA1368*Diccionario!$B$49</f>
        <v>3.972757314527493E-3</v>
      </c>
      <c r="AC1368">
        <f t="shared" si="215"/>
        <v>3.972757314527493E-3</v>
      </c>
      <c r="AD1368">
        <f t="shared" si="216"/>
        <v>1.2936905446427492E-2</v>
      </c>
      <c r="AE1368">
        <f t="shared" si="217"/>
        <v>2.1679238404357809E-5</v>
      </c>
      <c r="AF1368" t="e">
        <f ca="1">IF(AD1368="","",_xludf.RANK.EQ(AD1368,$AD$2:$AD$5513,0))</f>
        <v>#NAME?</v>
      </c>
      <c r="AH1368" t="str">
        <f t="shared" si="218"/>
        <v>Baja</v>
      </c>
      <c r="AI1368" t="s">
        <v>153</v>
      </c>
      <c r="AJ1368" t="str">
        <f>IFERROR(VLOOKUP(B1368,Maestro_Regionales!$A$2:$B$35,2,FALSE),"Otras zonas")</f>
        <v>Centro</v>
      </c>
      <c r="AK1368" t="str">
        <f t="shared" si="219"/>
        <v>REGIMEN DE EXCEPCION | Centro</v>
      </c>
    </row>
    <row r="1369" spans="1:37">
      <c r="A1369" s="4" t="s">
        <v>514</v>
      </c>
      <c r="B1369" s="4" t="s">
        <v>515</v>
      </c>
      <c r="C1369" s="4" t="s">
        <v>659</v>
      </c>
      <c r="D1369" s="4" t="s">
        <v>660</v>
      </c>
      <c r="E1369" s="4" t="s">
        <v>86</v>
      </c>
      <c r="F1369" s="4">
        <v>10</v>
      </c>
      <c r="G1369" s="4">
        <v>1</v>
      </c>
      <c r="H1369" s="4">
        <v>0</v>
      </c>
      <c r="I1369">
        <f t="shared" si="210"/>
        <v>11</v>
      </c>
      <c r="J1369">
        <f t="shared" si="211"/>
        <v>0.90909090909090906</v>
      </c>
      <c r="K1369">
        <f t="shared" si="212"/>
        <v>9.0909090909090912E-2</v>
      </c>
      <c r="L1369">
        <f t="shared" si="213"/>
        <v>0</v>
      </c>
      <c r="M1369">
        <f>I1369*Diccionario!$B$36</f>
        <v>2.4420215686274508E-2</v>
      </c>
      <c r="N1369">
        <f>M1369*Diccionario!$B$37</f>
        <v>2.4664417843137253E-3</v>
      </c>
      <c r="O1369">
        <f>N1369*Diccionario!$B$38</f>
        <v>3.6996626764705876E-4</v>
      </c>
      <c r="P1369">
        <f>O1369*Diccionario!$B$39</f>
        <v>3.329696408823529E-4</v>
      </c>
      <c r="Q1369">
        <f>P1369*Diccionario!$B$40</f>
        <v>1.3318785635294117E-4</v>
      </c>
      <c r="R1369">
        <f>Q1369*Diccionario!$B$41</f>
        <v>8.6572106629411759E-5</v>
      </c>
      <c r="S1369">
        <f t="shared" si="214"/>
        <v>8.6572106629411759E-5</v>
      </c>
      <c r="T1369">
        <f>I1369*Diccionario!$B$36</f>
        <v>2.4420215686274508E-2</v>
      </c>
      <c r="U1369">
        <f>T1369*Diccionario!$B$42</f>
        <v>2.4664417843137253E-3</v>
      </c>
      <c r="V1369">
        <f>U1369*Diccionario!$B$43</f>
        <v>2.0964755166666665E-3</v>
      </c>
      <c r="W1369">
        <f>V1369*Diccionario!$B$44</f>
        <v>3.9833034816666663E-4</v>
      </c>
      <c r="X1369">
        <f>W1369*Diccionario!$B$45</f>
        <v>1.55348835785E-4</v>
      </c>
      <c r="Y1369">
        <f>X1369*Diccionario!$B$46</f>
        <v>1.3826046384865E-4</v>
      </c>
      <c r="Z1369">
        <f>Y1369*Diccionario!$B$47</f>
        <v>5.1156371624000496E-5</v>
      </c>
      <c r="AA1369">
        <f>Z1369*Diccionario!$B$48</f>
        <v>5.1156371624000496E-5</v>
      </c>
      <c r="AB1369">
        <f>AA1369*Diccionario!$B$49</f>
        <v>3.8367278718000374E-5</v>
      </c>
      <c r="AC1369">
        <f t="shared" si="215"/>
        <v>3.8367278718000374E-5</v>
      </c>
      <c r="AD1369">
        <f t="shared" si="216"/>
        <v>1.2493938534741215E-4</v>
      </c>
      <c r="AE1369">
        <f t="shared" si="217"/>
        <v>2.0936929099906577E-7</v>
      </c>
      <c r="AF1369" t="e">
        <f ca="1">IF(AD1369="","",_xludf.RANK.EQ(AD1369,$AD$2:$AD$5513,0))</f>
        <v>#NAME?</v>
      </c>
      <c r="AH1369" t="str">
        <f t="shared" si="218"/>
        <v>Baja</v>
      </c>
      <c r="AI1369" t="s">
        <v>153</v>
      </c>
      <c r="AJ1369" t="str">
        <f>IFERROR(VLOOKUP(B1369,Maestro_Regionales!$A$2:$B$35,2,FALSE),"Otras zonas")</f>
        <v>Centro</v>
      </c>
      <c r="AK1369" t="str">
        <f t="shared" si="219"/>
        <v>EPS SANITAS | Centro</v>
      </c>
    </row>
    <row r="1370" spans="1:37">
      <c r="A1370" s="4" t="s">
        <v>514</v>
      </c>
      <c r="B1370" s="4" t="s">
        <v>515</v>
      </c>
      <c r="C1370" s="4" t="s">
        <v>659</v>
      </c>
      <c r="D1370" s="4" t="s">
        <v>660</v>
      </c>
      <c r="E1370" s="4" t="s">
        <v>85</v>
      </c>
      <c r="F1370" s="4">
        <v>1</v>
      </c>
      <c r="G1370" s="4">
        <v>0</v>
      </c>
      <c r="H1370" s="4">
        <v>0</v>
      </c>
      <c r="I1370">
        <f t="shared" si="210"/>
        <v>1</v>
      </c>
      <c r="J1370">
        <f t="shared" si="211"/>
        <v>1</v>
      </c>
      <c r="K1370">
        <f t="shared" si="212"/>
        <v>0</v>
      </c>
      <c r="L1370">
        <f t="shared" si="213"/>
        <v>0</v>
      </c>
      <c r="M1370">
        <f>I1370*Diccionario!$B$36</f>
        <v>2.2200196078431371E-3</v>
      </c>
      <c r="N1370">
        <f>M1370*Diccionario!$B$37</f>
        <v>2.2422198039215687E-4</v>
      </c>
      <c r="O1370">
        <f>N1370*Diccionario!$B$38</f>
        <v>3.3633297058823532E-5</v>
      </c>
      <c r="P1370">
        <f>O1370*Diccionario!$B$39</f>
        <v>3.026996735294118E-5</v>
      </c>
      <c r="Q1370">
        <f>P1370*Diccionario!$B$40</f>
        <v>1.2107986941176473E-5</v>
      </c>
      <c r="R1370">
        <f>Q1370*Diccionario!$B$41</f>
        <v>7.870191511764708E-6</v>
      </c>
      <c r="S1370">
        <f t="shared" si="214"/>
        <v>7.870191511764708E-6</v>
      </c>
      <c r="T1370">
        <f>I1370*Diccionario!$B$36</f>
        <v>2.2200196078431371E-3</v>
      </c>
      <c r="U1370">
        <f>T1370*Diccionario!$B$42</f>
        <v>2.2422198039215687E-4</v>
      </c>
      <c r="V1370">
        <f>U1370*Diccionario!$B$43</f>
        <v>1.9058868333333333E-4</v>
      </c>
      <c r="W1370">
        <f>V1370*Diccionario!$B$44</f>
        <v>3.6211849833333333E-5</v>
      </c>
      <c r="X1370">
        <f>W1370*Diccionario!$B$45</f>
        <v>1.4122621435000001E-5</v>
      </c>
      <c r="Y1370">
        <f>X1370*Diccionario!$B$46</f>
        <v>1.256913307715E-5</v>
      </c>
      <c r="Z1370">
        <f>Y1370*Diccionario!$B$47</f>
        <v>4.6505792385454997E-6</v>
      </c>
      <c r="AA1370">
        <f>Z1370*Diccionario!$B$48</f>
        <v>4.6505792385454997E-6</v>
      </c>
      <c r="AB1370">
        <f>AA1370*Diccionario!$B$49</f>
        <v>3.4879344289091247E-6</v>
      </c>
      <c r="AC1370">
        <f t="shared" si="215"/>
        <v>3.4879344289091247E-6</v>
      </c>
      <c r="AD1370">
        <f t="shared" si="216"/>
        <v>1.1358125940673833E-5</v>
      </c>
      <c r="AE1370">
        <f t="shared" si="217"/>
        <v>1.9033571909005983E-8</v>
      </c>
      <c r="AF1370" t="e">
        <f ca="1">IF(AD1370="","",_xludf.RANK.EQ(AD1370,$AD$2:$AD$5513,0))</f>
        <v>#NAME?</v>
      </c>
      <c r="AH1370" t="str">
        <f t="shared" si="218"/>
        <v>Baja</v>
      </c>
      <c r="AI1370" t="s">
        <v>153</v>
      </c>
      <c r="AJ1370" t="str">
        <f>IFERROR(VLOOKUP(B1370,Maestro_Regionales!$A$2:$B$35,2,FALSE),"Otras zonas")</f>
        <v>Centro</v>
      </c>
      <c r="AK1370" t="str">
        <f t="shared" si="219"/>
        <v>SALUD TOTAL EPS | Centro</v>
      </c>
    </row>
    <row r="1371" spans="1:37">
      <c r="A1371" s="4" t="s">
        <v>514</v>
      </c>
      <c r="B1371" s="4" t="s">
        <v>515</v>
      </c>
      <c r="C1371" s="4" t="s">
        <v>661</v>
      </c>
      <c r="D1371" s="4" t="s">
        <v>662</v>
      </c>
      <c r="E1371" s="4" t="s">
        <v>88</v>
      </c>
      <c r="F1371" s="4">
        <v>216</v>
      </c>
      <c r="G1371" s="4">
        <v>2365</v>
      </c>
      <c r="H1371" s="4">
        <v>0</v>
      </c>
      <c r="I1371">
        <f t="shared" si="210"/>
        <v>2581</v>
      </c>
      <c r="J1371">
        <f t="shared" si="211"/>
        <v>8.3688492832235561E-2</v>
      </c>
      <c r="K1371">
        <f t="shared" si="212"/>
        <v>0.91631150716776444</v>
      </c>
      <c r="L1371">
        <f t="shared" si="213"/>
        <v>0</v>
      </c>
      <c r="M1371">
        <f>I1371*Diccionario!$B$36</f>
        <v>5.7298706078431367</v>
      </c>
      <c r="N1371">
        <f>M1371*Diccionario!$B$37</f>
        <v>0.57871693139215685</v>
      </c>
      <c r="O1371">
        <f>N1371*Diccionario!$B$38</f>
        <v>8.6807539708823531E-2</v>
      </c>
      <c r="P1371">
        <f>O1371*Diccionario!$B$39</f>
        <v>7.8126785737941185E-2</v>
      </c>
      <c r="Q1371">
        <f>P1371*Diccionario!$B$40</f>
        <v>3.1250714295176472E-2</v>
      </c>
      <c r="R1371">
        <f>Q1371*Diccionario!$B$41</f>
        <v>2.0312964291864709E-2</v>
      </c>
      <c r="S1371">
        <f t="shared" si="214"/>
        <v>2.0312964291864709E-2</v>
      </c>
      <c r="T1371">
        <f>I1371*Diccionario!$B$36</f>
        <v>5.7298706078431367</v>
      </c>
      <c r="U1371">
        <f>T1371*Diccionario!$B$42</f>
        <v>0.57871693139215685</v>
      </c>
      <c r="V1371">
        <f>U1371*Diccionario!$B$43</f>
        <v>0.49190939168333331</v>
      </c>
      <c r="W1371">
        <f>V1371*Diccionario!$B$44</f>
        <v>9.3462784419833328E-2</v>
      </c>
      <c r="X1371">
        <f>W1371*Diccionario!$B$45</f>
        <v>3.6450485923734996E-2</v>
      </c>
      <c r="Y1371">
        <f>X1371*Diccionario!$B$46</f>
        <v>3.2440932472124144E-2</v>
      </c>
      <c r="Z1371">
        <f>Y1371*Diccionario!$B$47</f>
        <v>1.2003145014685933E-2</v>
      </c>
      <c r="AA1371">
        <f>Z1371*Diccionario!$B$48</f>
        <v>1.2003145014685933E-2</v>
      </c>
      <c r="AB1371">
        <f>AA1371*Diccionario!$B$49</f>
        <v>9.0023587610144496E-3</v>
      </c>
      <c r="AC1371">
        <f t="shared" si="215"/>
        <v>9.0023587610144496E-3</v>
      </c>
      <c r="AD1371">
        <f t="shared" si="216"/>
        <v>2.9315323052879157E-2</v>
      </c>
      <c r="AE1371">
        <f t="shared" si="217"/>
        <v>4.912564909714443E-5</v>
      </c>
      <c r="AF1371" t="e">
        <f ca="1">IF(AD1371="","",_xludf.RANK.EQ(AD1371,$AD$2:$AD$5513,0))</f>
        <v>#NAME?</v>
      </c>
      <c r="AH1371" t="str">
        <f t="shared" si="218"/>
        <v>Baja</v>
      </c>
      <c r="AI1371" t="s">
        <v>153</v>
      </c>
      <c r="AJ1371" t="str">
        <f>IFERROR(VLOOKUP(B1371,Maestro_Regionales!$A$2:$B$35,2,FALSE),"Otras zonas")</f>
        <v>Centro</v>
      </c>
      <c r="AK1371" t="str">
        <f t="shared" si="219"/>
        <v>COOSALUD EPS | Centro</v>
      </c>
    </row>
    <row r="1372" spans="1:37">
      <c r="A1372" s="4" t="s">
        <v>514</v>
      </c>
      <c r="B1372" s="4" t="s">
        <v>515</v>
      </c>
      <c r="C1372" s="4" t="s">
        <v>661</v>
      </c>
      <c r="D1372" s="4" t="s">
        <v>662</v>
      </c>
      <c r="E1372" s="4" t="s">
        <v>87</v>
      </c>
      <c r="F1372" s="4">
        <v>256</v>
      </c>
      <c r="G1372" s="4">
        <v>1086</v>
      </c>
      <c r="H1372" s="4">
        <v>0</v>
      </c>
      <c r="I1372">
        <f t="shared" si="210"/>
        <v>1342</v>
      </c>
      <c r="J1372">
        <f t="shared" si="211"/>
        <v>0.19076005961251863</v>
      </c>
      <c r="K1372">
        <f t="shared" si="212"/>
        <v>0.80923994038748137</v>
      </c>
      <c r="L1372">
        <f t="shared" si="213"/>
        <v>0</v>
      </c>
      <c r="M1372">
        <f>I1372*Diccionario!$B$36</f>
        <v>2.97926631372549</v>
      </c>
      <c r="N1372">
        <f>M1372*Diccionario!$B$37</f>
        <v>0.30090589768627451</v>
      </c>
      <c r="O1372">
        <f>N1372*Diccionario!$B$38</f>
        <v>4.5135884652941174E-2</v>
      </c>
      <c r="P1372">
        <f>O1372*Diccionario!$B$39</f>
        <v>4.062229618764706E-2</v>
      </c>
      <c r="Q1372">
        <f>P1372*Diccionario!$B$40</f>
        <v>1.6248918475058823E-2</v>
      </c>
      <c r="R1372">
        <f>Q1372*Diccionario!$B$41</f>
        <v>1.0561797008788235E-2</v>
      </c>
      <c r="S1372">
        <f t="shared" si="214"/>
        <v>1.0561797008788235E-2</v>
      </c>
      <c r="T1372">
        <f>I1372*Diccionario!$B$36</f>
        <v>2.97926631372549</v>
      </c>
      <c r="U1372">
        <f>T1372*Diccionario!$B$42</f>
        <v>0.30090589768627451</v>
      </c>
      <c r="V1372">
        <f>U1372*Diccionario!$B$43</f>
        <v>0.25577001303333335</v>
      </c>
      <c r="W1372">
        <f>V1372*Diccionario!$B$44</f>
        <v>4.8596302476333335E-2</v>
      </c>
      <c r="X1372">
        <f>W1372*Diccionario!$B$45</f>
        <v>1.8952557965770001E-2</v>
      </c>
      <c r="Y1372">
        <f>X1372*Diccionario!$B$46</f>
        <v>1.68677765895353E-2</v>
      </c>
      <c r="Z1372">
        <f>Y1372*Diccionario!$B$47</f>
        <v>6.2410773381280605E-3</v>
      </c>
      <c r="AA1372">
        <f>Z1372*Diccionario!$B$48</f>
        <v>6.2410773381280605E-3</v>
      </c>
      <c r="AB1372">
        <f>AA1372*Diccionario!$B$49</f>
        <v>4.6808080035960452E-3</v>
      </c>
      <c r="AC1372">
        <f t="shared" si="215"/>
        <v>4.6808080035960452E-3</v>
      </c>
      <c r="AD1372">
        <f t="shared" si="216"/>
        <v>1.524260501238428E-2</v>
      </c>
      <c r="AE1372">
        <f t="shared" si="217"/>
        <v>2.5543053501886023E-5</v>
      </c>
      <c r="AF1372" t="e">
        <f ca="1">IF(AD1372="","",_xludf.RANK.EQ(AD1372,$AD$2:$AD$5513,0))</f>
        <v>#NAME?</v>
      </c>
      <c r="AH1372" t="str">
        <f t="shared" si="218"/>
        <v>Baja</v>
      </c>
      <c r="AI1372" t="s">
        <v>153</v>
      </c>
      <c r="AJ1372" t="str">
        <f>IFERROR(VLOOKUP(B1372,Maestro_Regionales!$A$2:$B$35,2,FALSE),"Otras zonas")</f>
        <v>Centro</v>
      </c>
      <c r="AK1372" t="str">
        <f t="shared" si="219"/>
        <v>NUEVA EPS | Centro</v>
      </c>
    </row>
    <row r="1373" spans="1:37">
      <c r="A1373" s="4" t="s">
        <v>514</v>
      </c>
      <c r="B1373" s="4" t="s">
        <v>515</v>
      </c>
      <c r="C1373" s="4" t="s">
        <v>661</v>
      </c>
      <c r="D1373" s="4" t="s">
        <v>662</v>
      </c>
      <c r="E1373" s="4" t="s">
        <v>89</v>
      </c>
      <c r="F1373" s="4">
        <v>2</v>
      </c>
      <c r="G1373" s="4">
        <v>131</v>
      </c>
      <c r="H1373" s="4">
        <v>0</v>
      </c>
      <c r="I1373">
        <f t="shared" si="210"/>
        <v>133</v>
      </c>
      <c r="J1373">
        <f t="shared" si="211"/>
        <v>1.5037593984962405E-2</v>
      </c>
      <c r="K1373">
        <f t="shared" si="212"/>
        <v>0.98496240601503759</v>
      </c>
      <c r="L1373">
        <f t="shared" si="213"/>
        <v>0</v>
      </c>
      <c r="M1373">
        <f>I1373*Diccionario!$B$36</f>
        <v>0.29526260784313724</v>
      </c>
      <c r="N1373">
        <f>M1373*Diccionario!$B$37</f>
        <v>2.9821523392156862E-2</v>
      </c>
      <c r="O1373">
        <f>N1373*Diccionario!$B$38</f>
        <v>4.4732285088235294E-3</v>
      </c>
      <c r="P1373">
        <f>O1373*Diccionario!$B$39</f>
        <v>4.025905657941177E-3</v>
      </c>
      <c r="Q1373">
        <f>P1373*Diccionario!$B$40</f>
        <v>1.6103622631764708E-3</v>
      </c>
      <c r="R1373">
        <f>Q1373*Diccionario!$B$41</f>
        <v>1.0467354710647061E-3</v>
      </c>
      <c r="S1373">
        <f t="shared" si="214"/>
        <v>1.0467354710647061E-3</v>
      </c>
      <c r="T1373">
        <f>I1373*Diccionario!$B$36</f>
        <v>0.29526260784313724</v>
      </c>
      <c r="U1373">
        <f>T1373*Diccionario!$B$42</f>
        <v>2.9821523392156862E-2</v>
      </c>
      <c r="V1373">
        <f>U1373*Diccionario!$B$43</f>
        <v>2.534829488333333E-2</v>
      </c>
      <c r="W1373">
        <f>V1373*Diccionario!$B$44</f>
        <v>4.816176027833333E-3</v>
      </c>
      <c r="X1373">
        <f>W1373*Diccionario!$B$45</f>
        <v>1.8783086508549999E-3</v>
      </c>
      <c r="Y1373">
        <f>X1373*Diccionario!$B$46</f>
        <v>1.67169469926095E-3</v>
      </c>
      <c r="Z1373">
        <f>Y1373*Diccionario!$B$47</f>
        <v>6.1852703872655149E-4</v>
      </c>
      <c r="AA1373">
        <f>Z1373*Diccionario!$B$48</f>
        <v>6.1852703872655149E-4</v>
      </c>
      <c r="AB1373">
        <f>AA1373*Diccionario!$B$49</f>
        <v>4.6389527904491362E-4</v>
      </c>
      <c r="AC1373">
        <f t="shared" si="215"/>
        <v>4.6389527904491362E-4</v>
      </c>
      <c r="AD1373">
        <f t="shared" si="216"/>
        <v>1.5106307501096198E-3</v>
      </c>
      <c r="AE1373">
        <f t="shared" si="217"/>
        <v>2.5314650638977959E-6</v>
      </c>
      <c r="AF1373" t="e">
        <f ca="1">IF(AD1373="","",_xludf.RANK.EQ(AD1373,$AD$2:$AD$5513,0))</f>
        <v>#NAME?</v>
      </c>
      <c r="AH1373" t="str">
        <f t="shared" si="218"/>
        <v>Baja</v>
      </c>
      <c r="AI1373" t="s">
        <v>153</v>
      </c>
      <c r="AJ1373" t="str">
        <f>IFERROR(VLOOKUP(B1373,Maestro_Regionales!$A$2:$B$35,2,FALSE),"Otras zonas")</f>
        <v>Centro</v>
      </c>
      <c r="AK1373" t="str">
        <f t="shared" si="219"/>
        <v>PROTEGER EPS (ANTES CAJACOPI EPS) | Centro</v>
      </c>
    </row>
    <row r="1374" spans="1:37">
      <c r="A1374" s="4" t="s">
        <v>514</v>
      </c>
      <c r="B1374" s="4" t="s">
        <v>515</v>
      </c>
      <c r="C1374" s="4" t="s">
        <v>661</v>
      </c>
      <c r="D1374" s="4" t="s">
        <v>662</v>
      </c>
      <c r="E1374" s="4" t="s">
        <v>90</v>
      </c>
      <c r="F1374" s="4">
        <v>0</v>
      </c>
      <c r="G1374" s="4">
        <v>0</v>
      </c>
      <c r="H1374" s="4">
        <v>92</v>
      </c>
      <c r="I1374">
        <f t="shared" si="210"/>
        <v>92</v>
      </c>
      <c r="J1374">
        <f t="shared" si="211"/>
        <v>0</v>
      </c>
      <c r="K1374">
        <f t="shared" si="212"/>
        <v>0</v>
      </c>
      <c r="L1374">
        <f t="shared" si="213"/>
        <v>1</v>
      </c>
      <c r="M1374">
        <f>I1374*Diccionario!$B$36</f>
        <v>0.2042418039215686</v>
      </c>
      <c r="N1374">
        <f>M1374*Diccionario!$B$37</f>
        <v>2.0628422196078428E-2</v>
      </c>
      <c r="O1374">
        <f>N1374*Diccionario!$B$38</f>
        <v>3.0942633294117642E-3</v>
      </c>
      <c r="P1374">
        <f>O1374*Diccionario!$B$39</f>
        <v>2.7848369964705881E-3</v>
      </c>
      <c r="Q1374">
        <f>P1374*Diccionario!$B$40</f>
        <v>1.1139347985882353E-3</v>
      </c>
      <c r="R1374">
        <f>Q1374*Diccionario!$B$41</f>
        <v>7.2405761908235294E-4</v>
      </c>
      <c r="S1374">
        <f t="shared" si="214"/>
        <v>7.2405761908235294E-4</v>
      </c>
      <c r="T1374">
        <f>I1374*Diccionario!$B$36</f>
        <v>0.2042418039215686</v>
      </c>
      <c r="U1374">
        <f>T1374*Diccionario!$B$42</f>
        <v>2.0628422196078428E-2</v>
      </c>
      <c r="V1374">
        <f>U1374*Diccionario!$B$43</f>
        <v>1.7534158866666663E-2</v>
      </c>
      <c r="W1374">
        <f>V1374*Diccionario!$B$44</f>
        <v>3.331490184666666E-3</v>
      </c>
      <c r="X1374">
        <f>W1374*Diccionario!$B$45</f>
        <v>1.2992811720199998E-3</v>
      </c>
      <c r="Y1374">
        <f>X1374*Diccionario!$B$46</f>
        <v>1.1563602430977999E-3</v>
      </c>
      <c r="Z1374">
        <f>Y1374*Diccionario!$B$47</f>
        <v>4.2785328994618594E-4</v>
      </c>
      <c r="AA1374">
        <f>Z1374*Diccionario!$B$48</f>
        <v>4.2785328994618594E-4</v>
      </c>
      <c r="AB1374">
        <f>AA1374*Diccionario!$B$49</f>
        <v>3.2088996745963946E-4</v>
      </c>
      <c r="AC1374">
        <f t="shared" si="215"/>
        <v>3.2088996745963946E-4</v>
      </c>
      <c r="AD1374">
        <f t="shared" si="216"/>
        <v>1.0449475865419923E-3</v>
      </c>
      <c r="AE1374">
        <f t="shared" si="217"/>
        <v>1.7510886156285498E-6</v>
      </c>
      <c r="AF1374" t="e">
        <f ca="1">IF(AD1374="","",_xludf.RANK.EQ(AD1374,$AD$2:$AD$5513,0))</f>
        <v>#NAME?</v>
      </c>
      <c r="AH1374" t="str">
        <f t="shared" si="218"/>
        <v>Baja</v>
      </c>
      <c r="AI1374" t="s">
        <v>153</v>
      </c>
      <c r="AJ1374" t="str">
        <f>IFERROR(VLOOKUP(B1374,Maestro_Regionales!$A$2:$B$35,2,FALSE),"Otras zonas")</f>
        <v>Centro</v>
      </c>
      <c r="AK1374" t="str">
        <f t="shared" si="219"/>
        <v>REGIMEN DE EXCEPCION | Centro</v>
      </c>
    </row>
    <row r="1375" spans="1:37">
      <c r="A1375" s="4" t="s">
        <v>514</v>
      </c>
      <c r="B1375" s="4" t="s">
        <v>515</v>
      </c>
      <c r="C1375" s="4" t="s">
        <v>663</v>
      </c>
      <c r="D1375" s="4" t="s">
        <v>664</v>
      </c>
      <c r="E1375" s="4" t="s">
        <v>87</v>
      </c>
      <c r="F1375" s="4">
        <v>1241</v>
      </c>
      <c r="G1375" s="4">
        <v>4875</v>
      </c>
      <c r="H1375" s="4">
        <v>0</v>
      </c>
      <c r="I1375">
        <f t="shared" si="210"/>
        <v>6116</v>
      </c>
      <c r="J1375">
        <f t="shared" si="211"/>
        <v>0.20291039895356441</v>
      </c>
      <c r="K1375">
        <f t="shared" si="212"/>
        <v>0.79708960104643556</v>
      </c>
      <c r="L1375">
        <f t="shared" si="213"/>
        <v>0</v>
      </c>
      <c r="M1375">
        <f>I1375*Diccionario!$B$36</f>
        <v>13.577639921568627</v>
      </c>
      <c r="N1375">
        <f>M1375*Diccionario!$B$37</f>
        <v>1.3713416320784315</v>
      </c>
      <c r="O1375">
        <f>N1375*Diccionario!$B$38</f>
        <v>0.20570124481176472</v>
      </c>
      <c r="P1375">
        <f>O1375*Diccionario!$B$39</f>
        <v>0.18513112033058826</v>
      </c>
      <c r="Q1375">
        <f>P1375*Diccionario!$B$40</f>
        <v>7.4052448132235313E-2</v>
      </c>
      <c r="R1375">
        <f>Q1375*Diccionario!$B$41</f>
        <v>4.8134091285952953E-2</v>
      </c>
      <c r="S1375">
        <f t="shared" si="214"/>
        <v>4.8134091285952953E-2</v>
      </c>
      <c r="T1375">
        <f>I1375*Diccionario!$B$36</f>
        <v>13.577639921568627</v>
      </c>
      <c r="U1375">
        <f>T1375*Diccionario!$B$42</f>
        <v>1.3713416320784315</v>
      </c>
      <c r="V1375">
        <f>U1375*Diccionario!$B$43</f>
        <v>1.1656403872666667</v>
      </c>
      <c r="W1375">
        <f>V1375*Diccionario!$B$44</f>
        <v>0.22147167358066669</v>
      </c>
      <c r="X1375">
        <f>W1375*Diccionario!$B$45</f>
        <v>8.6373952696460018E-2</v>
      </c>
      <c r="Y1375">
        <f>X1375*Diccionario!$B$46</f>
        <v>7.6872817899849413E-2</v>
      </c>
      <c r="Z1375">
        <f>Y1375*Diccionario!$B$47</f>
        <v>2.8442942622944282E-2</v>
      </c>
      <c r="AA1375">
        <f>Z1375*Diccionario!$B$48</f>
        <v>2.8442942622944282E-2</v>
      </c>
      <c r="AB1375">
        <f>AA1375*Diccionario!$B$49</f>
        <v>2.1332206967208212E-2</v>
      </c>
      <c r="AC1375">
        <f t="shared" si="215"/>
        <v>2.1332206967208212E-2</v>
      </c>
      <c r="AD1375">
        <f t="shared" si="216"/>
        <v>6.9466298253161168E-2</v>
      </c>
      <c r="AE1375">
        <f t="shared" si="217"/>
        <v>1.164093257954806E-4</v>
      </c>
      <c r="AF1375" t="e">
        <f ca="1">IF(AD1375="","",_xludf.RANK.EQ(AD1375,$AD$2:$AD$5513,0))</f>
        <v>#NAME?</v>
      </c>
      <c r="AH1375" t="str">
        <f t="shared" si="218"/>
        <v>Baja</v>
      </c>
      <c r="AI1375" t="s">
        <v>153</v>
      </c>
      <c r="AJ1375" t="str">
        <f>IFERROR(VLOOKUP(B1375,Maestro_Regionales!$A$2:$B$35,2,FALSE),"Otras zonas")</f>
        <v>Centro</v>
      </c>
      <c r="AK1375" t="str">
        <f t="shared" si="219"/>
        <v>NUEVA EPS | Centro</v>
      </c>
    </row>
    <row r="1376" spans="1:37">
      <c r="A1376" s="4" t="s">
        <v>514</v>
      </c>
      <c r="B1376" s="4" t="s">
        <v>515</v>
      </c>
      <c r="C1376" s="4" t="s">
        <v>663</v>
      </c>
      <c r="D1376" s="4" t="s">
        <v>664</v>
      </c>
      <c r="E1376" s="4" t="s">
        <v>88</v>
      </c>
      <c r="F1376" s="4">
        <v>255</v>
      </c>
      <c r="G1376" s="4">
        <v>2397</v>
      </c>
      <c r="H1376" s="4">
        <v>0</v>
      </c>
      <c r="I1376">
        <f t="shared" si="210"/>
        <v>2652</v>
      </c>
      <c r="J1376">
        <f t="shared" si="211"/>
        <v>9.6153846153846159E-2</v>
      </c>
      <c r="K1376">
        <f t="shared" si="212"/>
        <v>0.90384615384615385</v>
      </c>
      <c r="L1376">
        <f t="shared" si="213"/>
        <v>0</v>
      </c>
      <c r="M1376">
        <f>I1376*Diccionario!$B$36</f>
        <v>5.8874919999999999</v>
      </c>
      <c r="N1376">
        <f>M1376*Diccionario!$B$37</f>
        <v>0.59463669200000002</v>
      </c>
      <c r="O1376">
        <f>N1376*Diccionario!$B$38</f>
        <v>8.9195503800000006E-2</v>
      </c>
      <c r="P1376">
        <f>O1376*Diccionario!$B$39</f>
        <v>8.0275953420000004E-2</v>
      </c>
      <c r="Q1376">
        <f>P1376*Diccionario!$B$40</f>
        <v>3.2110381368000006E-2</v>
      </c>
      <c r="R1376">
        <f>Q1376*Diccionario!$B$41</f>
        <v>2.0871747889200005E-2</v>
      </c>
      <c r="S1376">
        <f t="shared" si="214"/>
        <v>2.0871747889200005E-2</v>
      </c>
      <c r="T1376">
        <f>I1376*Diccionario!$B$36</f>
        <v>5.8874919999999999</v>
      </c>
      <c r="U1376">
        <f>T1376*Diccionario!$B$42</f>
        <v>0.59463669200000002</v>
      </c>
      <c r="V1376">
        <f>U1376*Diccionario!$B$43</f>
        <v>0.50544118820000006</v>
      </c>
      <c r="W1376">
        <f>V1376*Diccionario!$B$44</f>
        <v>9.6033825758000013E-2</v>
      </c>
      <c r="X1376">
        <f>W1376*Diccionario!$B$45</f>
        <v>3.7453192045620004E-2</v>
      </c>
      <c r="Y1376">
        <f>X1376*Diccionario!$B$46</f>
        <v>3.3333340920601806E-2</v>
      </c>
      <c r="Z1376">
        <f>Y1376*Diccionario!$B$47</f>
        <v>1.2333336140622668E-2</v>
      </c>
      <c r="AA1376">
        <f>Z1376*Diccionario!$B$48</f>
        <v>1.2333336140622668E-2</v>
      </c>
      <c r="AB1376">
        <f>AA1376*Diccionario!$B$49</f>
        <v>9.2500021054670017E-3</v>
      </c>
      <c r="AC1376">
        <f t="shared" si="215"/>
        <v>9.2500021054670017E-3</v>
      </c>
      <c r="AD1376">
        <f t="shared" si="216"/>
        <v>3.0121749994667005E-2</v>
      </c>
      <c r="AE1376">
        <f t="shared" si="217"/>
        <v>5.0477032702683868E-5</v>
      </c>
      <c r="AF1376" t="e">
        <f ca="1">IF(AD1376="","",_xludf.RANK.EQ(AD1376,$AD$2:$AD$5513,0))</f>
        <v>#NAME?</v>
      </c>
      <c r="AH1376" t="str">
        <f t="shared" si="218"/>
        <v>Baja</v>
      </c>
      <c r="AI1376" t="s">
        <v>153</v>
      </c>
      <c r="AJ1376" t="str">
        <f>IFERROR(VLOOKUP(B1376,Maestro_Regionales!$A$2:$B$35,2,FALSE),"Otras zonas")</f>
        <v>Centro</v>
      </c>
      <c r="AK1376" t="str">
        <f t="shared" si="219"/>
        <v>COOSALUD EPS | Centro</v>
      </c>
    </row>
    <row r="1377" spans="1:37">
      <c r="A1377" s="4" t="s">
        <v>514</v>
      </c>
      <c r="B1377" s="4" t="s">
        <v>515</v>
      </c>
      <c r="C1377" s="4" t="s">
        <v>663</v>
      </c>
      <c r="D1377" s="4" t="s">
        <v>664</v>
      </c>
      <c r="E1377" s="4" t="s">
        <v>90</v>
      </c>
      <c r="F1377" s="4">
        <v>0</v>
      </c>
      <c r="G1377" s="4">
        <v>0</v>
      </c>
      <c r="H1377" s="4">
        <v>157</v>
      </c>
      <c r="I1377">
        <f t="shared" si="210"/>
        <v>157</v>
      </c>
      <c r="J1377">
        <f t="shared" si="211"/>
        <v>0</v>
      </c>
      <c r="K1377">
        <f t="shared" si="212"/>
        <v>0</v>
      </c>
      <c r="L1377">
        <f t="shared" si="213"/>
        <v>1</v>
      </c>
      <c r="M1377">
        <f>I1377*Diccionario!$B$36</f>
        <v>0.3485430784313725</v>
      </c>
      <c r="N1377">
        <f>M1377*Diccionario!$B$37</f>
        <v>3.5202850921568628E-2</v>
      </c>
      <c r="O1377">
        <f>N1377*Diccionario!$B$38</f>
        <v>5.2804276382352943E-3</v>
      </c>
      <c r="P1377">
        <f>O1377*Diccionario!$B$39</f>
        <v>4.7523848744117653E-3</v>
      </c>
      <c r="Q1377">
        <f>P1377*Diccionario!$B$40</f>
        <v>1.9009539497647063E-3</v>
      </c>
      <c r="R1377">
        <f>Q1377*Diccionario!$B$41</f>
        <v>1.2356200673470591E-3</v>
      </c>
      <c r="S1377">
        <f t="shared" si="214"/>
        <v>1.2356200673470591E-3</v>
      </c>
      <c r="T1377">
        <f>I1377*Diccionario!$B$36</f>
        <v>0.3485430784313725</v>
      </c>
      <c r="U1377">
        <f>T1377*Diccionario!$B$42</f>
        <v>3.5202850921568628E-2</v>
      </c>
      <c r="V1377">
        <f>U1377*Diccionario!$B$43</f>
        <v>2.9922423283333333E-2</v>
      </c>
      <c r="W1377">
        <f>V1377*Diccionario!$B$44</f>
        <v>5.6852604238333332E-3</v>
      </c>
      <c r="X1377">
        <f>W1377*Diccionario!$B$45</f>
        <v>2.217251565295E-3</v>
      </c>
      <c r="Y1377">
        <f>X1377*Diccionario!$B$46</f>
        <v>1.9733538931125502E-3</v>
      </c>
      <c r="Z1377">
        <f>Y1377*Diccionario!$B$47</f>
        <v>7.3014094045164353E-4</v>
      </c>
      <c r="AA1377">
        <f>Z1377*Diccionario!$B$48</f>
        <v>7.3014094045164353E-4</v>
      </c>
      <c r="AB1377">
        <f>AA1377*Diccionario!$B$49</f>
        <v>5.4760570533873268E-4</v>
      </c>
      <c r="AC1377">
        <f t="shared" si="215"/>
        <v>5.4760570533873268E-4</v>
      </c>
      <c r="AD1377">
        <f t="shared" si="216"/>
        <v>1.7832257726857919E-3</v>
      </c>
      <c r="AE1377">
        <f t="shared" si="217"/>
        <v>2.9882707897139396E-6</v>
      </c>
      <c r="AF1377" t="e">
        <f ca="1">IF(AD1377="","",_xludf.RANK.EQ(AD1377,$AD$2:$AD$5513,0))</f>
        <v>#NAME?</v>
      </c>
      <c r="AH1377" t="str">
        <f t="shared" si="218"/>
        <v>Baja</v>
      </c>
      <c r="AI1377" t="s">
        <v>153</v>
      </c>
      <c r="AJ1377" t="str">
        <f>IFERROR(VLOOKUP(B1377,Maestro_Regionales!$A$2:$B$35,2,FALSE),"Otras zonas")</f>
        <v>Centro</v>
      </c>
      <c r="AK1377" t="str">
        <f t="shared" si="219"/>
        <v>REGIMEN DE EXCEPCION | Centro</v>
      </c>
    </row>
    <row r="1378" spans="1:37">
      <c r="A1378" s="4" t="s">
        <v>514</v>
      </c>
      <c r="B1378" s="4" t="s">
        <v>515</v>
      </c>
      <c r="C1378" s="4" t="s">
        <v>663</v>
      </c>
      <c r="D1378" s="4" t="s">
        <v>664</v>
      </c>
      <c r="E1378" s="4" t="s">
        <v>89</v>
      </c>
      <c r="F1378" s="4">
        <v>2</v>
      </c>
      <c r="G1378" s="4">
        <v>0</v>
      </c>
      <c r="H1378" s="4">
        <v>0</v>
      </c>
      <c r="I1378">
        <f t="shared" si="210"/>
        <v>2</v>
      </c>
      <c r="J1378">
        <f t="shared" si="211"/>
        <v>1</v>
      </c>
      <c r="K1378">
        <f t="shared" si="212"/>
        <v>0</v>
      </c>
      <c r="L1378">
        <f t="shared" si="213"/>
        <v>0</v>
      </c>
      <c r="M1378">
        <f>I1378*Diccionario!$B$36</f>
        <v>4.4400392156862742E-3</v>
      </c>
      <c r="N1378">
        <f>M1378*Diccionario!$B$37</f>
        <v>4.4844396078431374E-4</v>
      </c>
      <c r="O1378">
        <f>N1378*Diccionario!$B$38</f>
        <v>6.7266594117647063E-5</v>
      </c>
      <c r="P1378">
        <f>O1378*Diccionario!$B$39</f>
        <v>6.053993470588236E-5</v>
      </c>
      <c r="Q1378">
        <f>P1378*Diccionario!$B$40</f>
        <v>2.4215973882352947E-5</v>
      </c>
      <c r="R1378">
        <f>Q1378*Diccionario!$B$41</f>
        <v>1.5740383023529416E-5</v>
      </c>
      <c r="S1378">
        <f t="shared" si="214"/>
        <v>1.5740383023529416E-5</v>
      </c>
      <c r="T1378">
        <f>I1378*Diccionario!$B$36</f>
        <v>4.4400392156862742E-3</v>
      </c>
      <c r="U1378">
        <f>T1378*Diccionario!$B$42</f>
        <v>4.4844396078431374E-4</v>
      </c>
      <c r="V1378">
        <f>U1378*Diccionario!$B$43</f>
        <v>3.8117736666666666E-4</v>
      </c>
      <c r="W1378">
        <f>V1378*Diccionario!$B$44</f>
        <v>7.2423699666666666E-5</v>
      </c>
      <c r="X1378">
        <f>W1378*Diccionario!$B$45</f>
        <v>2.8245242870000002E-5</v>
      </c>
      <c r="Y1378">
        <f>X1378*Diccionario!$B$46</f>
        <v>2.5138266154300001E-5</v>
      </c>
      <c r="Z1378">
        <f>Y1378*Diccionario!$B$47</f>
        <v>9.3011584770909993E-6</v>
      </c>
      <c r="AA1378">
        <f>Z1378*Diccionario!$B$48</f>
        <v>9.3011584770909993E-6</v>
      </c>
      <c r="AB1378">
        <f>AA1378*Diccionario!$B$49</f>
        <v>6.9758688578182495E-6</v>
      </c>
      <c r="AC1378">
        <f t="shared" si="215"/>
        <v>6.9758688578182495E-6</v>
      </c>
      <c r="AD1378">
        <f t="shared" si="216"/>
        <v>2.2716251881347665E-5</v>
      </c>
      <c r="AE1378">
        <f t="shared" si="217"/>
        <v>3.8067143818011966E-8</v>
      </c>
      <c r="AF1378" t="e">
        <f ca="1">IF(AD1378="","",_xludf.RANK.EQ(AD1378,$AD$2:$AD$5513,0))</f>
        <v>#NAME?</v>
      </c>
      <c r="AH1378" t="str">
        <f t="shared" si="218"/>
        <v>Baja</v>
      </c>
      <c r="AI1378" t="s">
        <v>153</v>
      </c>
      <c r="AJ1378" t="str">
        <f>IFERROR(VLOOKUP(B1378,Maestro_Regionales!$A$2:$B$35,2,FALSE),"Otras zonas")</f>
        <v>Centro</v>
      </c>
      <c r="AK1378" t="str">
        <f t="shared" si="219"/>
        <v>PROTEGER EPS (ANTES CAJACOPI EPS) | Centro</v>
      </c>
    </row>
    <row r="1379" spans="1:37">
      <c r="A1379" s="4" t="s">
        <v>514</v>
      </c>
      <c r="B1379" s="4" t="s">
        <v>515</v>
      </c>
      <c r="C1379" s="4" t="s">
        <v>665</v>
      </c>
      <c r="D1379" s="4" t="s">
        <v>666</v>
      </c>
      <c r="E1379" s="4" t="s">
        <v>87</v>
      </c>
      <c r="F1379" s="4">
        <v>909</v>
      </c>
      <c r="G1379" s="4">
        <v>4559</v>
      </c>
      <c r="H1379" s="4">
        <v>0</v>
      </c>
      <c r="I1379">
        <f t="shared" si="210"/>
        <v>5468</v>
      </c>
      <c r="J1379">
        <f t="shared" si="211"/>
        <v>0.16623994147768836</v>
      </c>
      <c r="K1379">
        <f t="shared" si="212"/>
        <v>0.83376005852231161</v>
      </c>
      <c r="L1379">
        <f t="shared" si="213"/>
        <v>0</v>
      </c>
      <c r="M1379">
        <f>I1379*Diccionario!$B$36</f>
        <v>12.139067215686273</v>
      </c>
      <c r="N1379">
        <f>M1379*Diccionario!$B$37</f>
        <v>1.2260457887843137</v>
      </c>
      <c r="O1379">
        <f>N1379*Diccionario!$B$38</f>
        <v>0.18390686831764705</v>
      </c>
      <c r="P1379">
        <f>O1379*Diccionario!$B$39</f>
        <v>0.16551618148588235</v>
      </c>
      <c r="Q1379">
        <f>P1379*Diccionario!$B$40</f>
        <v>6.6206472594352944E-2</v>
      </c>
      <c r="R1379">
        <f>Q1379*Diccionario!$B$41</f>
        <v>4.3034207186329415E-2</v>
      </c>
      <c r="S1379">
        <f t="shared" si="214"/>
        <v>4.3034207186329415E-2</v>
      </c>
      <c r="T1379">
        <f>I1379*Diccionario!$B$36</f>
        <v>12.139067215686273</v>
      </c>
      <c r="U1379">
        <f>T1379*Diccionario!$B$42</f>
        <v>1.2260457887843137</v>
      </c>
      <c r="V1379">
        <f>U1379*Diccionario!$B$43</f>
        <v>1.0421389204666667</v>
      </c>
      <c r="W1379">
        <f>V1379*Diccionario!$B$44</f>
        <v>0.19800639488866667</v>
      </c>
      <c r="X1379">
        <f>W1379*Diccionario!$B$45</f>
        <v>7.7222494006580003E-2</v>
      </c>
      <c r="Y1379">
        <f>X1379*Diccionario!$B$46</f>
        <v>6.8728019665856205E-2</v>
      </c>
      <c r="Z1379">
        <f>Y1379*Diccionario!$B$47</f>
        <v>2.5429367276366795E-2</v>
      </c>
      <c r="AA1379">
        <f>Z1379*Diccionario!$B$48</f>
        <v>2.5429367276366795E-2</v>
      </c>
      <c r="AB1379">
        <f>AA1379*Diccionario!$B$49</f>
        <v>1.9072025457275096E-2</v>
      </c>
      <c r="AC1379">
        <f t="shared" si="215"/>
        <v>1.9072025457275096E-2</v>
      </c>
      <c r="AD1379">
        <f t="shared" si="216"/>
        <v>6.2106232643604514E-2</v>
      </c>
      <c r="AE1379">
        <f t="shared" si="217"/>
        <v>1.040755711984447E-4</v>
      </c>
      <c r="AF1379" t="e">
        <f ca="1">IF(AD1379="","",_xludf.RANK.EQ(AD1379,$AD$2:$AD$5513,0))</f>
        <v>#NAME?</v>
      </c>
      <c r="AH1379" t="str">
        <f t="shared" si="218"/>
        <v>Baja</v>
      </c>
      <c r="AI1379" t="s">
        <v>153</v>
      </c>
      <c r="AJ1379" t="str">
        <f>IFERROR(VLOOKUP(B1379,Maestro_Regionales!$A$2:$B$35,2,FALSE),"Otras zonas")</f>
        <v>Centro</v>
      </c>
      <c r="AK1379" t="str">
        <f t="shared" si="219"/>
        <v>NUEVA EPS | Centro</v>
      </c>
    </row>
    <row r="1380" spans="1:37">
      <c r="A1380" s="4" t="s">
        <v>514</v>
      </c>
      <c r="B1380" s="4" t="s">
        <v>515</v>
      </c>
      <c r="C1380" s="4" t="s">
        <v>665</v>
      </c>
      <c r="D1380" s="4" t="s">
        <v>666</v>
      </c>
      <c r="E1380" s="4" t="s">
        <v>89</v>
      </c>
      <c r="F1380" s="4">
        <v>17</v>
      </c>
      <c r="G1380" s="4">
        <v>220</v>
      </c>
      <c r="H1380" s="4">
        <v>0</v>
      </c>
      <c r="I1380">
        <f t="shared" si="210"/>
        <v>237</v>
      </c>
      <c r="J1380">
        <f t="shared" si="211"/>
        <v>7.1729957805907171E-2</v>
      </c>
      <c r="K1380">
        <f t="shared" si="212"/>
        <v>0.92827004219409281</v>
      </c>
      <c r="L1380">
        <f t="shared" si="213"/>
        <v>0</v>
      </c>
      <c r="M1380">
        <f>I1380*Diccionario!$B$36</f>
        <v>0.52614464705882347</v>
      </c>
      <c r="N1380">
        <f>M1380*Diccionario!$B$37</f>
        <v>5.3140609352941175E-2</v>
      </c>
      <c r="O1380">
        <f>N1380*Diccionario!$B$38</f>
        <v>7.9710914029411765E-3</v>
      </c>
      <c r="P1380">
        <f>O1380*Diccionario!$B$39</f>
        <v>7.1739822626470592E-3</v>
      </c>
      <c r="Q1380">
        <f>P1380*Diccionario!$B$40</f>
        <v>2.8695929050588237E-3</v>
      </c>
      <c r="R1380">
        <f>Q1380*Diccionario!$B$41</f>
        <v>1.8652353882882354E-3</v>
      </c>
      <c r="S1380">
        <f t="shared" si="214"/>
        <v>1.8652353882882354E-3</v>
      </c>
      <c r="T1380">
        <f>I1380*Diccionario!$B$36</f>
        <v>0.52614464705882347</v>
      </c>
      <c r="U1380">
        <f>T1380*Diccionario!$B$42</f>
        <v>5.3140609352941175E-2</v>
      </c>
      <c r="V1380">
        <f>U1380*Diccionario!$B$43</f>
        <v>4.5169517949999995E-2</v>
      </c>
      <c r="W1380">
        <f>V1380*Diccionario!$B$44</f>
        <v>8.5822084104999995E-3</v>
      </c>
      <c r="X1380">
        <f>W1380*Diccionario!$B$45</f>
        <v>3.3470612800949998E-3</v>
      </c>
      <c r="Y1380">
        <f>X1380*Diccionario!$B$46</f>
        <v>2.97888453928455E-3</v>
      </c>
      <c r="Z1380">
        <f>Y1380*Diccionario!$B$47</f>
        <v>1.1021872795352835E-3</v>
      </c>
      <c r="AA1380">
        <f>Z1380*Diccionario!$B$48</f>
        <v>1.1021872795352835E-3</v>
      </c>
      <c r="AB1380">
        <f>AA1380*Diccionario!$B$49</f>
        <v>8.2664045965146263E-4</v>
      </c>
      <c r="AC1380">
        <f t="shared" si="215"/>
        <v>8.2664045965146263E-4</v>
      </c>
      <c r="AD1380">
        <f t="shared" si="216"/>
        <v>2.6918758479396979E-3</v>
      </c>
      <c r="AE1380">
        <f t="shared" si="217"/>
        <v>4.5109565424344167E-6</v>
      </c>
      <c r="AF1380" t="e">
        <f ca="1">IF(AD1380="","",_xludf.RANK.EQ(AD1380,$AD$2:$AD$5513,0))</f>
        <v>#NAME?</v>
      </c>
      <c r="AH1380" t="str">
        <f t="shared" si="218"/>
        <v>Baja</v>
      </c>
      <c r="AI1380" t="s">
        <v>153</v>
      </c>
      <c r="AJ1380" t="str">
        <f>IFERROR(VLOOKUP(B1380,Maestro_Regionales!$A$2:$B$35,2,FALSE),"Otras zonas")</f>
        <v>Centro</v>
      </c>
      <c r="AK1380" t="str">
        <f t="shared" si="219"/>
        <v>PROTEGER EPS (ANTES CAJACOPI EPS) | Centro</v>
      </c>
    </row>
    <row r="1381" spans="1:37">
      <c r="A1381" s="4" t="s">
        <v>514</v>
      </c>
      <c r="B1381" s="4" t="s">
        <v>515</v>
      </c>
      <c r="C1381" s="4" t="s">
        <v>665</v>
      </c>
      <c r="D1381" s="4" t="s">
        <v>666</v>
      </c>
      <c r="E1381" s="4" t="s">
        <v>90</v>
      </c>
      <c r="F1381" s="4">
        <v>0</v>
      </c>
      <c r="G1381" s="4">
        <v>0</v>
      </c>
      <c r="H1381" s="4">
        <v>45</v>
      </c>
      <c r="I1381">
        <f t="shared" si="210"/>
        <v>45</v>
      </c>
      <c r="J1381">
        <f t="shared" si="211"/>
        <v>0</v>
      </c>
      <c r="K1381">
        <f t="shared" si="212"/>
        <v>0</v>
      </c>
      <c r="L1381">
        <f t="shared" si="213"/>
        <v>1</v>
      </c>
      <c r="M1381">
        <f>I1381*Diccionario!$B$36</f>
        <v>9.9900882352941173E-2</v>
      </c>
      <c r="N1381">
        <f>M1381*Diccionario!$B$37</f>
        <v>1.0089989117647059E-2</v>
      </c>
      <c r="O1381">
        <f>N1381*Diccionario!$B$38</f>
        <v>1.5134983676470589E-3</v>
      </c>
      <c r="P1381">
        <f>O1381*Diccionario!$B$39</f>
        <v>1.3621485308823531E-3</v>
      </c>
      <c r="Q1381">
        <f>P1381*Diccionario!$B$40</f>
        <v>5.4485941235294126E-4</v>
      </c>
      <c r="R1381">
        <f>Q1381*Diccionario!$B$41</f>
        <v>3.5415861802941181E-4</v>
      </c>
      <c r="S1381">
        <f t="shared" si="214"/>
        <v>3.5415861802941181E-4</v>
      </c>
      <c r="T1381">
        <f>I1381*Diccionario!$B$36</f>
        <v>9.9900882352941173E-2</v>
      </c>
      <c r="U1381">
        <f>T1381*Diccionario!$B$42</f>
        <v>1.0089989117647059E-2</v>
      </c>
      <c r="V1381">
        <f>U1381*Diccionario!$B$43</f>
        <v>8.5764907500000005E-3</v>
      </c>
      <c r="W1381">
        <f>V1381*Diccionario!$B$44</f>
        <v>1.6295332425000002E-3</v>
      </c>
      <c r="X1381">
        <f>W1381*Diccionario!$B$45</f>
        <v>6.3551796457500011E-4</v>
      </c>
      <c r="Y1381">
        <f>X1381*Diccionario!$B$46</f>
        <v>5.6561098847175012E-4</v>
      </c>
      <c r="Z1381">
        <f>Y1381*Diccionario!$B$47</f>
        <v>2.0927606573454755E-4</v>
      </c>
      <c r="AA1381">
        <f>Z1381*Diccionario!$B$48</f>
        <v>2.0927606573454755E-4</v>
      </c>
      <c r="AB1381">
        <f>AA1381*Diccionario!$B$49</f>
        <v>1.5695704930091065E-4</v>
      </c>
      <c r="AC1381">
        <f t="shared" si="215"/>
        <v>1.5695704930091065E-4</v>
      </c>
      <c r="AD1381">
        <f t="shared" si="216"/>
        <v>5.1111566733032243E-4</v>
      </c>
      <c r="AE1381">
        <f t="shared" si="217"/>
        <v>8.5651073590526917E-7</v>
      </c>
      <c r="AF1381" t="e">
        <f ca="1">IF(AD1381="","",_xludf.RANK.EQ(AD1381,$AD$2:$AD$5513,0))</f>
        <v>#NAME?</v>
      </c>
      <c r="AH1381" t="str">
        <f t="shared" si="218"/>
        <v>Baja</v>
      </c>
      <c r="AI1381" t="s">
        <v>153</v>
      </c>
      <c r="AJ1381" t="str">
        <f>IFERROR(VLOOKUP(B1381,Maestro_Regionales!$A$2:$B$35,2,FALSE),"Otras zonas")</f>
        <v>Centro</v>
      </c>
      <c r="AK1381" t="str">
        <f t="shared" si="219"/>
        <v>REGIMEN DE EXCEPCION | Centro</v>
      </c>
    </row>
    <row r="1382" spans="1:37">
      <c r="A1382" s="4" t="s">
        <v>514</v>
      </c>
      <c r="B1382" s="4" t="s">
        <v>515</v>
      </c>
      <c r="C1382" s="4" t="s">
        <v>665</v>
      </c>
      <c r="D1382" s="4" t="s">
        <v>666</v>
      </c>
      <c r="E1382" s="4" t="s">
        <v>85</v>
      </c>
      <c r="F1382" s="4">
        <v>23</v>
      </c>
      <c r="G1382" s="4">
        <v>5</v>
      </c>
      <c r="H1382" s="4">
        <v>0</v>
      </c>
      <c r="I1382">
        <f t="shared" si="210"/>
        <v>28</v>
      </c>
      <c r="J1382">
        <f t="shared" si="211"/>
        <v>0.8214285714285714</v>
      </c>
      <c r="K1382">
        <f t="shared" si="212"/>
        <v>0.17857142857142858</v>
      </c>
      <c r="L1382">
        <f t="shared" si="213"/>
        <v>0</v>
      </c>
      <c r="M1382">
        <f>I1382*Diccionario!$B$36</f>
        <v>6.2160549019607839E-2</v>
      </c>
      <c r="N1382">
        <f>M1382*Diccionario!$B$37</f>
        <v>6.2782154509803921E-3</v>
      </c>
      <c r="O1382">
        <f>N1382*Diccionario!$B$38</f>
        <v>9.4173231764705875E-4</v>
      </c>
      <c r="P1382">
        <f>O1382*Diccionario!$B$39</f>
        <v>8.4755908588235289E-4</v>
      </c>
      <c r="Q1382">
        <f>P1382*Diccionario!$B$40</f>
        <v>3.390236343529412E-4</v>
      </c>
      <c r="R1382">
        <f>Q1382*Diccionario!$B$41</f>
        <v>2.2036536232941179E-4</v>
      </c>
      <c r="S1382">
        <f t="shared" si="214"/>
        <v>2.2036536232941179E-4</v>
      </c>
      <c r="T1382">
        <f>I1382*Diccionario!$B$36</f>
        <v>6.2160549019607839E-2</v>
      </c>
      <c r="U1382">
        <f>T1382*Diccionario!$B$42</f>
        <v>6.2782154509803921E-3</v>
      </c>
      <c r="V1382">
        <f>U1382*Diccionario!$B$43</f>
        <v>5.3364831333333335E-3</v>
      </c>
      <c r="W1382">
        <f>V1382*Diccionario!$B$44</f>
        <v>1.0139317953333333E-3</v>
      </c>
      <c r="X1382">
        <f>W1382*Diccionario!$B$45</f>
        <v>3.9543340018000002E-4</v>
      </c>
      <c r="Y1382">
        <f>X1382*Diccionario!$B$46</f>
        <v>3.519357261602E-4</v>
      </c>
      <c r="Z1382">
        <f>Y1382*Diccionario!$B$47</f>
        <v>1.3021621867927399E-4</v>
      </c>
      <c r="AA1382">
        <f>Z1382*Diccionario!$B$48</f>
        <v>1.3021621867927399E-4</v>
      </c>
      <c r="AB1382">
        <f>AA1382*Diccionario!$B$49</f>
        <v>9.76621640094555E-5</v>
      </c>
      <c r="AC1382">
        <f t="shared" si="215"/>
        <v>9.76621640094555E-5</v>
      </c>
      <c r="AD1382">
        <f t="shared" si="216"/>
        <v>3.1802752633886726E-4</v>
      </c>
      <c r="AE1382">
        <f t="shared" si="217"/>
        <v>5.3294001345216736E-7</v>
      </c>
      <c r="AF1382" t="e">
        <f ca="1">IF(AD1382="","",_xludf.RANK.EQ(AD1382,$AD$2:$AD$5513,0))</f>
        <v>#NAME?</v>
      </c>
      <c r="AH1382" t="str">
        <f t="shared" si="218"/>
        <v>Baja</v>
      </c>
      <c r="AI1382" t="s">
        <v>153</v>
      </c>
      <c r="AJ1382" t="str">
        <f>IFERROR(VLOOKUP(B1382,Maestro_Regionales!$A$2:$B$35,2,FALSE),"Otras zonas")</f>
        <v>Centro</v>
      </c>
      <c r="AK1382" t="str">
        <f t="shared" si="219"/>
        <v>SALUD TOTAL EPS | Centro</v>
      </c>
    </row>
    <row r="1383" spans="1:37">
      <c r="A1383" s="4" t="s">
        <v>514</v>
      </c>
      <c r="B1383" s="4" t="s">
        <v>515</v>
      </c>
      <c r="C1383" s="4" t="s">
        <v>667</v>
      </c>
      <c r="D1383" s="4" t="s">
        <v>668</v>
      </c>
      <c r="E1383" s="4" t="s">
        <v>87</v>
      </c>
      <c r="F1383" s="4">
        <v>154</v>
      </c>
      <c r="G1383" s="4">
        <v>1542</v>
      </c>
      <c r="H1383" s="4">
        <v>0</v>
      </c>
      <c r="I1383">
        <f t="shared" si="210"/>
        <v>1696</v>
      </c>
      <c r="J1383">
        <f t="shared" si="211"/>
        <v>9.0801886792452824E-2</v>
      </c>
      <c r="K1383">
        <f t="shared" si="212"/>
        <v>0.90919811320754718</v>
      </c>
      <c r="L1383">
        <f t="shared" si="213"/>
        <v>0</v>
      </c>
      <c r="M1383">
        <f>I1383*Diccionario!$B$36</f>
        <v>3.7651532549019606</v>
      </c>
      <c r="N1383">
        <f>M1383*Diccionario!$B$37</f>
        <v>0.38028047874509807</v>
      </c>
      <c r="O1383">
        <f>N1383*Diccionario!$B$38</f>
        <v>5.7042071811764711E-2</v>
      </c>
      <c r="P1383">
        <f>O1383*Diccionario!$B$39</f>
        <v>5.1337864630588238E-2</v>
      </c>
      <c r="Q1383">
        <f>P1383*Diccionario!$B$40</f>
        <v>2.0535145852235297E-2</v>
      </c>
      <c r="R1383">
        <f>Q1383*Diccionario!$B$41</f>
        <v>1.3347844803952943E-2</v>
      </c>
      <c r="S1383">
        <f t="shared" si="214"/>
        <v>1.3347844803952943E-2</v>
      </c>
      <c r="T1383">
        <f>I1383*Diccionario!$B$36</f>
        <v>3.7651532549019606</v>
      </c>
      <c r="U1383">
        <f>T1383*Diccionario!$B$42</f>
        <v>0.38028047874509807</v>
      </c>
      <c r="V1383">
        <f>U1383*Diccionario!$B$43</f>
        <v>0.32323840693333333</v>
      </c>
      <c r="W1383">
        <f>V1383*Diccionario!$B$44</f>
        <v>6.1415297317333334E-2</v>
      </c>
      <c r="X1383">
        <f>W1383*Diccionario!$B$45</f>
        <v>2.395196595376E-2</v>
      </c>
      <c r="Y1383">
        <f>X1383*Diccionario!$B$46</f>
        <v>2.1317249698846401E-2</v>
      </c>
      <c r="Z1383">
        <f>Y1383*Diccionario!$B$47</f>
        <v>7.8873823885731685E-3</v>
      </c>
      <c r="AA1383">
        <f>Z1383*Diccionario!$B$48</f>
        <v>7.8873823885731685E-3</v>
      </c>
      <c r="AB1383">
        <f>AA1383*Diccionario!$B$49</f>
        <v>5.9155367914298764E-3</v>
      </c>
      <c r="AC1383">
        <f t="shared" si="215"/>
        <v>5.9155367914298764E-3</v>
      </c>
      <c r="AD1383">
        <f t="shared" si="216"/>
        <v>1.9263381595382819E-2</v>
      </c>
      <c r="AE1383">
        <f t="shared" si="217"/>
        <v>3.2280937957674145E-5</v>
      </c>
      <c r="AF1383" t="e">
        <f ca="1">IF(AD1383="","",_xludf.RANK.EQ(AD1383,$AD$2:$AD$5513,0))</f>
        <v>#NAME?</v>
      </c>
      <c r="AH1383" t="str">
        <f t="shared" si="218"/>
        <v>Baja</v>
      </c>
      <c r="AI1383" t="s">
        <v>153</v>
      </c>
      <c r="AJ1383" t="str">
        <f>IFERROR(VLOOKUP(B1383,Maestro_Regionales!$A$2:$B$35,2,FALSE),"Otras zonas")</f>
        <v>Centro</v>
      </c>
      <c r="AK1383" t="str">
        <f t="shared" si="219"/>
        <v>NUEVA EPS | Centro</v>
      </c>
    </row>
    <row r="1384" spans="1:37">
      <c r="A1384" s="4" t="s">
        <v>514</v>
      </c>
      <c r="B1384" s="4" t="s">
        <v>515</v>
      </c>
      <c r="C1384" s="4" t="s">
        <v>667</v>
      </c>
      <c r="D1384" s="4" t="s">
        <v>668</v>
      </c>
      <c r="E1384" s="4" t="s">
        <v>89</v>
      </c>
      <c r="F1384" s="4">
        <v>1</v>
      </c>
      <c r="G1384" s="4">
        <v>52</v>
      </c>
      <c r="H1384" s="4">
        <v>0</v>
      </c>
      <c r="I1384">
        <f t="shared" si="210"/>
        <v>53</v>
      </c>
      <c r="J1384">
        <f t="shared" si="211"/>
        <v>1.8867924528301886E-2</v>
      </c>
      <c r="K1384">
        <f t="shared" si="212"/>
        <v>0.98113207547169812</v>
      </c>
      <c r="L1384">
        <f t="shared" si="213"/>
        <v>0</v>
      </c>
      <c r="M1384">
        <f>I1384*Diccionario!$B$36</f>
        <v>0.11766103921568627</v>
      </c>
      <c r="N1384">
        <f>M1384*Diccionario!$B$37</f>
        <v>1.1883764960784315E-2</v>
      </c>
      <c r="O1384">
        <f>N1384*Diccionario!$B$38</f>
        <v>1.7825647441176472E-3</v>
      </c>
      <c r="P1384">
        <f>O1384*Diccionario!$B$39</f>
        <v>1.6043082697058824E-3</v>
      </c>
      <c r="Q1384">
        <f>P1384*Diccionario!$B$40</f>
        <v>6.4172330788235304E-4</v>
      </c>
      <c r="R1384">
        <f>Q1384*Diccionario!$B$41</f>
        <v>4.1712015012352948E-4</v>
      </c>
      <c r="S1384">
        <f t="shared" si="214"/>
        <v>4.1712015012352948E-4</v>
      </c>
      <c r="T1384">
        <f>I1384*Diccionario!$B$36</f>
        <v>0.11766103921568627</v>
      </c>
      <c r="U1384">
        <f>T1384*Diccionario!$B$42</f>
        <v>1.1883764960784315E-2</v>
      </c>
      <c r="V1384">
        <f>U1384*Diccionario!$B$43</f>
        <v>1.0101200216666667E-2</v>
      </c>
      <c r="W1384">
        <f>V1384*Diccionario!$B$44</f>
        <v>1.9192280411666667E-3</v>
      </c>
      <c r="X1384">
        <f>W1384*Diccionario!$B$45</f>
        <v>7.4849893605500001E-4</v>
      </c>
      <c r="Y1384">
        <f>X1384*Diccionario!$B$46</f>
        <v>6.6616405308895003E-4</v>
      </c>
      <c r="Z1384">
        <f>Y1384*Diccionario!$B$47</f>
        <v>2.4648069964291152E-4</v>
      </c>
      <c r="AA1384">
        <f>Z1384*Diccionario!$B$48</f>
        <v>2.4648069964291152E-4</v>
      </c>
      <c r="AB1384">
        <f>AA1384*Diccionario!$B$49</f>
        <v>1.8486052473218364E-4</v>
      </c>
      <c r="AC1384">
        <f t="shared" si="215"/>
        <v>1.8486052473218364E-4</v>
      </c>
      <c r="AD1384">
        <f t="shared" si="216"/>
        <v>6.0198067485571309E-4</v>
      </c>
      <c r="AE1384">
        <f t="shared" si="217"/>
        <v>1.008779311177317E-6</v>
      </c>
      <c r="AF1384" t="e">
        <f ca="1">IF(AD1384="","",_xludf.RANK.EQ(AD1384,$AD$2:$AD$5513,0))</f>
        <v>#NAME?</v>
      </c>
      <c r="AH1384" t="str">
        <f t="shared" si="218"/>
        <v>Baja</v>
      </c>
      <c r="AI1384" t="s">
        <v>153</v>
      </c>
      <c r="AJ1384" t="str">
        <f>IFERROR(VLOOKUP(B1384,Maestro_Regionales!$A$2:$B$35,2,FALSE),"Otras zonas")</f>
        <v>Centro</v>
      </c>
      <c r="AK1384" t="str">
        <f t="shared" si="219"/>
        <v>PROTEGER EPS (ANTES CAJACOPI EPS) | Centro</v>
      </c>
    </row>
    <row r="1385" spans="1:37">
      <c r="A1385" s="4" t="s">
        <v>514</v>
      </c>
      <c r="B1385" s="4" t="s">
        <v>515</v>
      </c>
      <c r="C1385" s="4" t="s">
        <v>667</v>
      </c>
      <c r="D1385" s="4" t="s">
        <v>668</v>
      </c>
      <c r="E1385" s="4" t="s">
        <v>90</v>
      </c>
      <c r="F1385" s="4">
        <v>0</v>
      </c>
      <c r="G1385" s="4">
        <v>0</v>
      </c>
      <c r="H1385" s="4">
        <v>23</v>
      </c>
      <c r="I1385">
        <f t="shared" si="210"/>
        <v>23</v>
      </c>
      <c r="J1385">
        <f t="shared" si="211"/>
        <v>0</v>
      </c>
      <c r="K1385">
        <f t="shared" si="212"/>
        <v>0</v>
      </c>
      <c r="L1385">
        <f t="shared" si="213"/>
        <v>1</v>
      </c>
      <c r="M1385">
        <f>I1385*Diccionario!$B$36</f>
        <v>5.106045098039215E-2</v>
      </c>
      <c r="N1385">
        <f>M1385*Diccionario!$B$37</f>
        <v>5.1571055490196071E-3</v>
      </c>
      <c r="O1385">
        <f>N1385*Diccionario!$B$38</f>
        <v>7.7356583235294106E-4</v>
      </c>
      <c r="P1385">
        <f>O1385*Diccionario!$B$39</f>
        <v>6.9620924911764702E-4</v>
      </c>
      <c r="Q1385">
        <f>P1385*Diccionario!$B$40</f>
        <v>2.7848369964705882E-4</v>
      </c>
      <c r="R1385">
        <f>Q1385*Diccionario!$B$41</f>
        <v>1.8101440477058823E-4</v>
      </c>
      <c r="S1385">
        <f t="shared" si="214"/>
        <v>1.8101440477058823E-4</v>
      </c>
      <c r="T1385">
        <f>I1385*Diccionario!$B$36</f>
        <v>5.106045098039215E-2</v>
      </c>
      <c r="U1385">
        <f>T1385*Diccionario!$B$42</f>
        <v>5.1571055490196071E-3</v>
      </c>
      <c r="V1385">
        <f>U1385*Diccionario!$B$43</f>
        <v>4.3835397166666658E-3</v>
      </c>
      <c r="W1385">
        <f>V1385*Diccionario!$B$44</f>
        <v>8.3287254616666649E-4</v>
      </c>
      <c r="X1385">
        <f>W1385*Diccionario!$B$45</f>
        <v>3.2482029300499995E-4</v>
      </c>
      <c r="Y1385">
        <f>X1385*Diccionario!$B$46</f>
        <v>2.8909006077444996E-4</v>
      </c>
      <c r="Z1385">
        <f>Y1385*Diccionario!$B$47</f>
        <v>1.0696332248654649E-4</v>
      </c>
      <c r="AA1385">
        <f>Z1385*Diccionario!$B$48</f>
        <v>1.0696332248654649E-4</v>
      </c>
      <c r="AB1385">
        <f>AA1385*Diccionario!$B$49</f>
        <v>8.0222491864909864E-5</v>
      </c>
      <c r="AC1385">
        <f t="shared" si="215"/>
        <v>8.0222491864909864E-5</v>
      </c>
      <c r="AD1385">
        <f t="shared" si="216"/>
        <v>2.6123689663549808E-4</v>
      </c>
      <c r="AE1385">
        <f t="shared" si="217"/>
        <v>4.3777215390713746E-7</v>
      </c>
      <c r="AF1385" t="e">
        <f ca="1">IF(AD1385="","",_xludf.RANK.EQ(AD1385,$AD$2:$AD$5513,0))</f>
        <v>#NAME?</v>
      </c>
      <c r="AH1385" t="str">
        <f t="shared" si="218"/>
        <v>Baja</v>
      </c>
      <c r="AI1385" t="s">
        <v>153</v>
      </c>
      <c r="AJ1385" t="str">
        <f>IFERROR(VLOOKUP(B1385,Maestro_Regionales!$A$2:$B$35,2,FALSE),"Otras zonas")</f>
        <v>Centro</v>
      </c>
      <c r="AK1385" t="str">
        <f t="shared" si="219"/>
        <v>REGIMEN DE EXCEPCION | Centro</v>
      </c>
    </row>
    <row r="1386" spans="1:37">
      <c r="A1386" s="4" t="s">
        <v>514</v>
      </c>
      <c r="B1386" s="4" t="s">
        <v>515</v>
      </c>
      <c r="C1386" s="4" t="s">
        <v>669</v>
      </c>
      <c r="D1386" s="4" t="s">
        <v>670</v>
      </c>
      <c r="E1386" s="4" t="s">
        <v>87</v>
      </c>
      <c r="F1386" s="4">
        <v>717</v>
      </c>
      <c r="G1386" s="4">
        <v>5995</v>
      </c>
      <c r="H1386" s="4">
        <v>0</v>
      </c>
      <c r="I1386">
        <f t="shared" si="210"/>
        <v>6712</v>
      </c>
      <c r="J1386">
        <f t="shared" si="211"/>
        <v>0.10682359952324195</v>
      </c>
      <c r="K1386">
        <f t="shared" si="212"/>
        <v>0.89317640047675806</v>
      </c>
      <c r="L1386">
        <f t="shared" si="213"/>
        <v>0</v>
      </c>
      <c r="M1386">
        <f>I1386*Diccionario!$B$36</f>
        <v>14.900771607843136</v>
      </c>
      <c r="N1386">
        <f>M1386*Diccionario!$B$37</f>
        <v>1.5049779323921568</v>
      </c>
      <c r="O1386">
        <f>N1386*Diccionario!$B$38</f>
        <v>0.22574668985882351</v>
      </c>
      <c r="P1386">
        <f>O1386*Diccionario!$B$39</f>
        <v>0.20317202087294117</v>
      </c>
      <c r="Q1386">
        <f>P1386*Diccionario!$B$40</f>
        <v>8.1268808349176477E-2</v>
      </c>
      <c r="R1386">
        <f>Q1386*Diccionario!$B$41</f>
        <v>5.282472542696471E-2</v>
      </c>
      <c r="S1386">
        <f t="shared" si="214"/>
        <v>5.282472542696471E-2</v>
      </c>
      <c r="T1386">
        <f>I1386*Diccionario!$B$36</f>
        <v>14.900771607843136</v>
      </c>
      <c r="U1386">
        <f>T1386*Diccionario!$B$42</f>
        <v>1.5049779323921568</v>
      </c>
      <c r="V1386">
        <f>U1386*Diccionario!$B$43</f>
        <v>1.2792312425333332</v>
      </c>
      <c r="W1386">
        <f>V1386*Diccionario!$B$44</f>
        <v>0.2430539360813333</v>
      </c>
      <c r="X1386">
        <f>W1386*Diccionario!$B$45</f>
        <v>9.4791035071719987E-2</v>
      </c>
      <c r="Y1386">
        <f>X1386*Diccionario!$B$46</f>
        <v>8.4364021213830784E-2</v>
      </c>
      <c r="Z1386">
        <f>Y1386*Diccionario!$B$47</f>
        <v>3.1214687849117389E-2</v>
      </c>
      <c r="AA1386">
        <f>Z1386*Diccionario!$B$48</f>
        <v>3.1214687849117389E-2</v>
      </c>
      <c r="AB1386">
        <f>AA1386*Diccionario!$B$49</f>
        <v>2.3411015886838041E-2</v>
      </c>
      <c r="AC1386">
        <f t="shared" si="215"/>
        <v>2.3411015886838041E-2</v>
      </c>
      <c r="AD1386">
        <f t="shared" si="216"/>
        <v>7.6235741313802757E-2</v>
      </c>
      <c r="AE1386">
        <f t="shared" si="217"/>
        <v>1.2775333465324813E-4</v>
      </c>
      <c r="AF1386" t="e">
        <f ca="1">IF(AD1386="","",_xludf.RANK.EQ(AD1386,$AD$2:$AD$5513,0))</f>
        <v>#NAME?</v>
      </c>
      <c r="AH1386" t="str">
        <f t="shared" si="218"/>
        <v>Baja</v>
      </c>
      <c r="AI1386" t="s">
        <v>153</v>
      </c>
      <c r="AJ1386" t="str">
        <f>IFERROR(VLOOKUP(B1386,Maestro_Regionales!$A$2:$B$35,2,FALSE),"Otras zonas")</f>
        <v>Centro</v>
      </c>
      <c r="AK1386" t="str">
        <f t="shared" si="219"/>
        <v>NUEVA EPS | Centro</v>
      </c>
    </row>
    <row r="1387" spans="1:37">
      <c r="A1387" s="4" t="s">
        <v>514</v>
      </c>
      <c r="B1387" s="4" t="s">
        <v>515</v>
      </c>
      <c r="C1387" s="4" t="s">
        <v>669</v>
      </c>
      <c r="D1387" s="4" t="s">
        <v>670</v>
      </c>
      <c r="E1387" s="4" t="s">
        <v>88</v>
      </c>
      <c r="F1387" s="4">
        <v>116</v>
      </c>
      <c r="G1387" s="4">
        <v>1379</v>
      </c>
      <c r="H1387" s="4">
        <v>0</v>
      </c>
      <c r="I1387">
        <f t="shared" si="210"/>
        <v>1495</v>
      </c>
      <c r="J1387">
        <f t="shared" si="211"/>
        <v>7.7591973244147155E-2</v>
      </c>
      <c r="K1387">
        <f t="shared" si="212"/>
        <v>0.92240802675585287</v>
      </c>
      <c r="L1387">
        <f t="shared" si="213"/>
        <v>0</v>
      </c>
      <c r="M1387">
        <f>I1387*Diccionario!$B$36</f>
        <v>3.3189293137254898</v>
      </c>
      <c r="N1387">
        <f>M1387*Diccionario!$B$37</f>
        <v>0.33521186068627451</v>
      </c>
      <c r="O1387">
        <f>N1387*Diccionario!$B$38</f>
        <v>5.0281779102941175E-2</v>
      </c>
      <c r="P1387">
        <f>O1387*Diccionario!$B$39</f>
        <v>4.5253601192647055E-2</v>
      </c>
      <c r="Q1387">
        <f>P1387*Diccionario!$B$40</f>
        <v>1.8101440477058823E-2</v>
      </c>
      <c r="R1387">
        <f>Q1387*Diccionario!$B$41</f>
        <v>1.1765936310088236E-2</v>
      </c>
      <c r="S1387">
        <f t="shared" si="214"/>
        <v>1.1765936310088236E-2</v>
      </c>
      <c r="T1387">
        <f>I1387*Diccionario!$B$36</f>
        <v>3.3189293137254898</v>
      </c>
      <c r="U1387">
        <f>T1387*Diccionario!$B$42</f>
        <v>0.33521186068627451</v>
      </c>
      <c r="V1387">
        <f>U1387*Diccionario!$B$43</f>
        <v>0.28493008158333333</v>
      </c>
      <c r="W1387">
        <f>V1387*Diccionario!$B$44</f>
        <v>5.4136715500833335E-2</v>
      </c>
      <c r="X1387">
        <f>W1387*Diccionario!$B$45</f>
        <v>2.1113319045325003E-2</v>
      </c>
      <c r="Y1387">
        <f>X1387*Diccionario!$B$46</f>
        <v>1.8790853950339251E-2</v>
      </c>
      <c r="Z1387">
        <f>Y1387*Diccionario!$B$47</f>
        <v>6.9526159616255228E-3</v>
      </c>
      <c r="AA1387">
        <f>Z1387*Diccionario!$B$48</f>
        <v>6.9526159616255228E-3</v>
      </c>
      <c r="AB1387">
        <f>AA1387*Diccionario!$B$49</f>
        <v>5.2144619712191417E-3</v>
      </c>
      <c r="AC1387">
        <f t="shared" si="215"/>
        <v>5.2144619712191417E-3</v>
      </c>
      <c r="AD1387">
        <f t="shared" si="216"/>
        <v>1.6980398281307377E-2</v>
      </c>
      <c r="AE1387">
        <f t="shared" si="217"/>
        <v>2.8455190003963939E-5</v>
      </c>
      <c r="AF1387" t="e">
        <f ca="1">IF(AD1387="","",_xludf.RANK.EQ(AD1387,$AD$2:$AD$5513,0))</f>
        <v>#NAME?</v>
      </c>
      <c r="AH1387" t="str">
        <f t="shared" si="218"/>
        <v>Baja</v>
      </c>
      <c r="AI1387" t="s">
        <v>153</v>
      </c>
      <c r="AJ1387" t="str">
        <f>IFERROR(VLOOKUP(B1387,Maestro_Regionales!$A$2:$B$35,2,FALSE),"Otras zonas")</f>
        <v>Centro</v>
      </c>
      <c r="AK1387" t="str">
        <f t="shared" si="219"/>
        <v>COOSALUD EPS | Centro</v>
      </c>
    </row>
    <row r="1388" spans="1:37">
      <c r="A1388" s="4" t="s">
        <v>514</v>
      </c>
      <c r="B1388" s="4" t="s">
        <v>515</v>
      </c>
      <c r="C1388" s="4" t="s">
        <v>669</v>
      </c>
      <c r="D1388" s="4" t="s">
        <v>670</v>
      </c>
      <c r="E1388" s="4" t="s">
        <v>89</v>
      </c>
      <c r="F1388" s="4">
        <v>43</v>
      </c>
      <c r="G1388" s="4">
        <v>1316</v>
      </c>
      <c r="H1388" s="4">
        <v>0</v>
      </c>
      <c r="I1388">
        <f t="shared" si="210"/>
        <v>1359</v>
      </c>
      <c r="J1388">
        <f t="shared" si="211"/>
        <v>3.164091243561442E-2</v>
      </c>
      <c r="K1388">
        <f t="shared" si="212"/>
        <v>0.9683590875643856</v>
      </c>
      <c r="L1388">
        <f t="shared" si="213"/>
        <v>0</v>
      </c>
      <c r="M1388">
        <f>I1388*Diccionario!$B$36</f>
        <v>3.0170066470588233</v>
      </c>
      <c r="N1388">
        <f>M1388*Diccionario!$B$37</f>
        <v>0.30471767135294114</v>
      </c>
      <c r="O1388">
        <f>N1388*Diccionario!$B$38</f>
        <v>4.5707650702941173E-2</v>
      </c>
      <c r="P1388">
        <f>O1388*Diccionario!$B$39</f>
        <v>4.1136885632647058E-2</v>
      </c>
      <c r="Q1388">
        <f>P1388*Diccionario!$B$40</f>
        <v>1.6454754253058822E-2</v>
      </c>
      <c r="R1388">
        <f>Q1388*Diccionario!$B$41</f>
        <v>1.0695590264488235E-2</v>
      </c>
      <c r="S1388">
        <f t="shared" si="214"/>
        <v>1.0695590264488235E-2</v>
      </c>
      <c r="T1388">
        <f>I1388*Diccionario!$B$36</f>
        <v>3.0170066470588233</v>
      </c>
      <c r="U1388">
        <f>T1388*Diccionario!$B$42</f>
        <v>0.30471767135294114</v>
      </c>
      <c r="V1388">
        <f>U1388*Diccionario!$B$43</f>
        <v>0.25901002064999995</v>
      </c>
      <c r="W1388">
        <f>V1388*Diccionario!$B$44</f>
        <v>4.9211903923499993E-2</v>
      </c>
      <c r="X1388">
        <f>W1388*Diccionario!$B$45</f>
        <v>1.9192642530164998E-2</v>
      </c>
      <c r="Y1388">
        <f>X1388*Diccionario!$B$46</f>
        <v>1.7081451851846848E-2</v>
      </c>
      <c r="Z1388">
        <f>Y1388*Diccionario!$B$47</f>
        <v>6.3201371851833339E-3</v>
      </c>
      <c r="AA1388">
        <f>Z1388*Diccionario!$B$48</f>
        <v>6.3201371851833339E-3</v>
      </c>
      <c r="AB1388">
        <f>AA1388*Diccionario!$B$49</f>
        <v>4.7401028888875004E-3</v>
      </c>
      <c r="AC1388">
        <f t="shared" si="215"/>
        <v>4.7401028888875004E-3</v>
      </c>
      <c r="AD1388">
        <f t="shared" si="216"/>
        <v>1.5435693153375736E-2</v>
      </c>
      <c r="AE1388">
        <f t="shared" si="217"/>
        <v>2.5866624224339125E-5</v>
      </c>
      <c r="AF1388" t="e">
        <f ca="1">IF(AD1388="","",_xludf.RANK.EQ(AD1388,$AD$2:$AD$5513,0))</f>
        <v>#NAME?</v>
      </c>
      <c r="AH1388" t="str">
        <f t="shared" si="218"/>
        <v>Baja</v>
      </c>
      <c r="AI1388" t="s">
        <v>153</v>
      </c>
      <c r="AJ1388" t="str">
        <f>IFERROR(VLOOKUP(B1388,Maestro_Regionales!$A$2:$B$35,2,FALSE),"Otras zonas")</f>
        <v>Centro</v>
      </c>
      <c r="AK1388" t="str">
        <f t="shared" si="219"/>
        <v>PROTEGER EPS (ANTES CAJACOPI EPS) | Centro</v>
      </c>
    </row>
    <row r="1389" spans="1:37">
      <c r="A1389" s="4" t="s">
        <v>514</v>
      </c>
      <c r="B1389" s="4" t="s">
        <v>515</v>
      </c>
      <c r="C1389" s="4" t="s">
        <v>669</v>
      </c>
      <c r="D1389" s="4" t="s">
        <v>670</v>
      </c>
      <c r="E1389" s="4" t="s">
        <v>86</v>
      </c>
      <c r="F1389" s="4">
        <v>74</v>
      </c>
      <c r="G1389" s="4">
        <v>206</v>
      </c>
      <c r="H1389" s="4">
        <v>0</v>
      </c>
      <c r="I1389">
        <f t="shared" si="210"/>
        <v>280</v>
      </c>
      <c r="J1389">
        <f t="shared" si="211"/>
        <v>0.26428571428571429</v>
      </c>
      <c r="K1389">
        <f t="shared" si="212"/>
        <v>0.73571428571428577</v>
      </c>
      <c r="L1389">
        <f t="shared" si="213"/>
        <v>0</v>
      </c>
      <c r="M1389">
        <f>I1389*Diccionario!$B$36</f>
        <v>0.62160549019607836</v>
      </c>
      <c r="N1389">
        <f>M1389*Diccionario!$B$37</f>
        <v>6.2782154509803914E-2</v>
      </c>
      <c r="O1389">
        <f>N1389*Diccionario!$B$38</f>
        <v>9.4173231764705864E-3</v>
      </c>
      <c r="P1389">
        <f>O1389*Diccionario!$B$39</f>
        <v>8.4755908588235278E-3</v>
      </c>
      <c r="Q1389">
        <f>P1389*Diccionario!$B$40</f>
        <v>3.3902363435294111E-3</v>
      </c>
      <c r="R1389">
        <f>Q1389*Diccionario!$B$41</f>
        <v>2.2036536232941171E-3</v>
      </c>
      <c r="S1389">
        <f t="shared" si="214"/>
        <v>2.2036536232941171E-3</v>
      </c>
      <c r="T1389">
        <f>I1389*Diccionario!$B$36</f>
        <v>0.62160549019607836</v>
      </c>
      <c r="U1389">
        <f>T1389*Diccionario!$B$42</f>
        <v>6.2782154509803914E-2</v>
      </c>
      <c r="V1389">
        <f>U1389*Diccionario!$B$43</f>
        <v>5.3364831333333328E-2</v>
      </c>
      <c r="W1389">
        <f>V1389*Diccionario!$B$44</f>
        <v>1.0139317953333333E-2</v>
      </c>
      <c r="X1389">
        <f>W1389*Diccionario!$B$45</f>
        <v>3.9543340017999997E-3</v>
      </c>
      <c r="Y1389">
        <f>X1389*Diccionario!$B$46</f>
        <v>3.5193572616019999E-3</v>
      </c>
      <c r="Z1389">
        <f>Y1389*Diccionario!$B$47</f>
        <v>1.3021621867927399E-3</v>
      </c>
      <c r="AA1389">
        <f>Z1389*Diccionario!$B$48</f>
        <v>1.3021621867927399E-3</v>
      </c>
      <c r="AB1389">
        <f>AA1389*Diccionario!$B$49</f>
        <v>9.7662164009455483E-4</v>
      </c>
      <c r="AC1389">
        <f t="shared" si="215"/>
        <v>9.7662164009455483E-4</v>
      </c>
      <c r="AD1389">
        <f t="shared" si="216"/>
        <v>3.1802752633886718E-3</v>
      </c>
      <c r="AE1389">
        <f t="shared" si="217"/>
        <v>5.3294001345216724E-6</v>
      </c>
      <c r="AF1389" t="e">
        <f ca="1">IF(AD1389="","",_xludf.RANK.EQ(AD1389,$AD$2:$AD$5513,0))</f>
        <v>#NAME?</v>
      </c>
      <c r="AH1389" t="str">
        <f t="shared" si="218"/>
        <v>Baja</v>
      </c>
      <c r="AI1389" t="s">
        <v>153</v>
      </c>
      <c r="AJ1389" t="str">
        <f>IFERROR(VLOOKUP(B1389,Maestro_Regionales!$A$2:$B$35,2,FALSE),"Otras zonas")</f>
        <v>Centro</v>
      </c>
      <c r="AK1389" t="str">
        <f t="shared" si="219"/>
        <v>EPS SANITAS | Centro</v>
      </c>
    </row>
    <row r="1390" spans="1:37">
      <c r="A1390" s="4" t="s">
        <v>514</v>
      </c>
      <c r="B1390" s="4" t="s">
        <v>515</v>
      </c>
      <c r="C1390" s="4" t="s">
        <v>669</v>
      </c>
      <c r="D1390" s="4" t="s">
        <v>670</v>
      </c>
      <c r="E1390" s="4" t="s">
        <v>90</v>
      </c>
      <c r="F1390" s="4">
        <v>0</v>
      </c>
      <c r="G1390" s="4">
        <v>0</v>
      </c>
      <c r="H1390" s="4">
        <v>98</v>
      </c>
      <c r="I1390">
        <f t="shared" si="210"/>
        <v>98</v>
      </c>
      <c r="J1390">
        <f t="shared" si="211"/>
        <v>0</v>
      </c>
      <c r="K1390">
        <f t="shared" si="212"/>
        <v>0</v>
      </c>
      <c r="L1390">
        <f t="shared" si="213"/>
        <v>1</v>
      </c>
      <c r="M1390">
        <f>I1390*Diccionario!$B$36</f>
        <v>0.21756192156862744</v>
      </c>
      <c r="N1390">
        <f>M1390*Diccionario!$B$37</f>
        <v>2.1973754078431374E-2</v>
      </c>
      <c r="O1390">
        <f>N1390*Diccionario!$B$38</f>
        <v>3.2960631117647061E-3</v>
      </c>
      <c r="P1390">
        <f>O1390*Diccionario!$B$39</f>
        <v>2.9664568005882356E-3</v>
      </c>
      <c r="Q1390">
        <f>P1390*Diccionario!$B$40</f>
        <v>1.1865827202352944E-3</v>
      </c>
      <c r="R1390">
        <f>Q1390*Diccionario!$B$41</f>
        <v>7.7127876815294134E-4</v>
      </c>
      <c r="S1390">
        <f t="shared" si="214"/>
        <v>7.7127876815294134E-4</v>
      </c>
      <c r="T1390">
        <f>I1390*Diccionario!$B$36</f>
        <v>0.21756192156862744</v>
      </c>
      <c r="U1390">
        <f>T1390*Diccionario!$B$42</f>
        <v>2.1973754078431374E-2</v>
      </c>
      <c r="V1390">
        <f>U1390*Diccionario!$B$43</f>
        <v>1.8677690966666667E-2</v>
      </c>
      <c r="W1390">
        <f>V1390*Diccionario!$B$44</f>
        <v>3.5487612836666666E-3</v>
      </c>
      <c r="X1390">
        <f>W1390*Diccionario!$B$45</f>
        <v>1.3840169006300001E-3</v>
      </c>
      <c r="Y1390">
        <f>X1390*Diccionario!$B$46</f>
        <v>1.2317750415607E-3</v>
      </c>
      <c r="Z1390">
        <f>Y1390*Diccionario!$B$47</f>
        <v>4.5575676537745898E-4</v>
      </c>
      <c r="AA1390">
        <f>Z1390*Diccionario!$B$48</f>
        <v>4.5575676537745898E-4</v>
      </c>
      <c r="AB1390">
        <f>AA1390*Diccionario!$B$49</f>
        <v>3.4181757403309424E-4</v>
      </c>
      <c r="AC1390">
        <f t="shared" si="215"/>
        <v>3.4181757403309424E-4</v>
      </c>
      <c r="AD1390">
        <f t="shared" si="216"/>
        <v>1.1130963421860356E-3</v>
      </c>
      <c r="AE1390">
        <f t="shared" si="217"/>
        <v>1.8652900470825863E-6</v>
      </c>
      <c r="AF1390" t="e">
        <f ca="1">IF(AD1390="","",_xludf.RANK.EQ(AD1390,$AD$2:$AD$5513,0))</f>
        <v>#NAME?</v>
      </c>
      <c r="AH1390" t="str">
        <f t="shared" si="218"/>
        <v>Baja</v>
      </c>
      <c r="AI1390" t="s">
        <v>153</v>
      </c>
      <c r="AJ1390" t="str">
        <f>IFERROR(VLOOKUP(B1390,Maestro_Regionales!$A$2:$B$35,2,FALSE),"Otras zonas")</f>
        <v>Centro</v>
      </c>
      <c r="AK1390" t="str">
        <f t="shared" si="219"/>
        <v>REGIMEN DE EXCEPCION | Centro</v>
      </c>
    </row>
    <row r="1391" spans="1:37">
      <c r="A1391" s="4" t="s">
        <v>514</v>
      </c>
      <c r="B1391" s="4" t="s">
        <v>515</v>
      </c>
      <c r="C1391" s="4" t="s">
        <v>671</v>
      </c>
      <c r="D1391" s="4" t="s">
        <v>672</v>
      </c>
      <c r="E1391" s="4" t="s">
        <v>89</v>
      </c>
      <c r="F1391" s="4">
        <v>208</v>
      </c>
      <c r="G1391" s="4">
        <v>3460</v>
      </c>
      <c r="H1391" s="4">
        <v>0</v>
      </c>
      <c r="I1391">
        <f t="shared" si="210"/>
        <v>3668</v>
      </c>
      <c r="J1391">
        <f t="shared" si="211"/>
        <v>5.6706652126499453E-2</v>
      </c>
      <c r="K1391">
        <f t="shared" si="212"/>
        <v>0.9432933478735005</v>
      </c>
      <c r="L1391">
        <f t="shared" si="213"/>
        <v>0</v>
      </c>
      <c r="M1391">
        <f>I1391*Diccionario!$B$36</f>
        <v>8.1430319215686264</v>
      </c>
      <c r="N1391">
        <f>M1391*Diccionario!$B$37</f>
        <v>0.82244622407843138</v>
      </c>
      <c r="O1391">
        <f>N1391*Diccionario!$B$38</f>
        <v>0.12336693361176471</v>
      </c>
      <c r="P1391">
        <f>O1391*Diccionario!$B$39</f>
        <v>0.11103024025058823</v>
      </c>
      <c r="Q1391">
        <f>P1391*Diccionario!$B$40</f>
        <v>4.4412096100235297E-2</v>
      </c>
      <c r="R1391">
        <f>Q1391*Diccionario!$B$41</f>
        <v>2.8867862465152945E-2</v>
      </c>
      <c r="S1391">
        <f t="shared" si="214"/>
        <v>2.8867862465152945E-2</v>
      </c>
      <c r="T1391">
        <f>I1391*Diccionario!$B$36</f>
        <v>8.1430319215686264</v>
      </c>
      <c r="U1391">
        <f>T1391*Diccionario!$B$42</f>
        <v>0.82244622407843138</v>
      </c>
      <c r="V1391">
        <f>U1391*Diccionario!$B$43</f>
        <v>0.69907929046666661</v>
      </c>
      <c r="W1391">
        <f>V1391*Diccionario!$B$44</f>
        <v>0.13282506518866666</v>
      </c>
      <c r="X1391">
        <f>W1391*Diccionario!$B$45</f>
        <v>5.1801775423579999E-2</v>
      </c>
      <c r="Y1391">
        <f>X1391*Diccionario!$B$46</f>
        <v>4.6103580126986198E-2</v>
      </c>
      <c r="Z1391">
        <f>Y1391*Diccionario!$B$47</f>
        <v>1.7058324646984892E-2</v>
      </c>
      <c r="AA1391">
        <f>Z1391*Diccionario!$B$48</f>
        <v>1.7058324646984892E-2</v>
      </c>
      <c r="AB1391">
        <f>AA1391*Diccionario!$B$49</f>
        <v>1.2793743485238668E-2</v>
      </c>
      <c r="AC1391">
        <f t="shared" si="215"/>
        <v>1.2793743485238668E-2</v>
      </c>
      <c r="AD1391">
        <f t="shared" si="216"/>
        <v>4.1661605950391617E-2</v>
      </c>
      <c r="AE1391">
        <f t="shared" si="217"/>
        <v>6.9815141762233945E-5</v>
      </c>
      <c r="AF1391" t="e">
        <f ca="1">IF(AD1391="","",_xludf.RANK.EQ(AD1391,$AD$2:$AD$5513,0))</f>
        <v>#NAME?</v>
      </c>
      <c r="AH1391" t="str">
        <f t="shared" si="218"/>
        <v>Baja</v>
      </c>
      <c r="AI1391" t="s">
        <v>153</v>
      </c>
      <c r="AJ1391" t="str">
        <f>IFERROR(VLOOKUP(B1391,Maestro_Regionales!$A$2:$B$35,2,FALSE),"Otras zonas")</f>
        <v>Centro</v>
      </c>
      <c r="AK1391" t="str">
        <f t="shared" si="219"/>
        <v>PROTEGER EPS (ANTES CAJACOPI EPS) | Centro</v>
      </c>
    </row>
    <row r="1392" spans="1:37">
      <c r="A1392" s="4" t="s">
        <v>514</v>
      </c>
      <c r="B1392" s="4" t="s">
        <v>515</v>
      </c>
      <c r="C1392" s="4" t="s">
        <v>671</v>
      </c>
      <c r="D1392" s="4" t="s">
        <v>672</v>
      </c>
      <c r="E1392" s="4" t="s">
        <v>87</v>
      </c>
      <c r="F1392" s="4">
        <v>287</v>
      </c>
      <c r="G1392" s="4">
        <v>759</v>
      </c>
      <c r="H1392" s="4">
        <v>0</v>
      </c>
      <c r="I1392">
        <f t="shared" si="210"/>
        <v>1046</v>
      </c>
      <c r="J1392">
        <f t="shared" si="211"/>
        <v>0.27437858508604207</v>
      </c>
      <c r="K1392">
        <f t="shared" si="212"/>
        <v>0.72562141491395793</v>
      </c>
      <c r="L1392">
        <f t="shared" si="213"/>
        <v>0</v>
      </c>
      <c r="M1392">
        <f>I1392*Diccionario!$B$36</f>
        <v>2.3221405098039214</v>
      </c>
      <c r="N1392">
        <f>M1392*Diccionario!$B$37</f>
        <v>0.23453619149019608</v>
      </c>
      <c r="O1392">
        <f>N1392*Diccionario!$B$38</f>
        <v>3.518042872352941E-2</v>
      </c>
      <c r="P1392">
        <f>O1392*Diccionario!$B$39</f>
        <v>3.1662385851176471E-2</v>
      </c>
      <c r="Q1392">
        <f>P1392*Diccionario!$B$40</f>
        <v>1.2664954340470588E-2</v>
      </c>
      <c r="R1392">
        <f>Q1392*Diccionario!$B$41</f>
        <v>8.2322203213058831E-3</v>
      </c>
      <c r="S1392">
        <f t="shared" si="214"/>
        <v>8.2322203213058831E-3</v>
      </c>
      <c r="T1392">
        <f>I1392*Diccionario!$B$36</f>
        <v>2.3221405098039214</v>
      </c>
      <c r="U1392">
        <f>T1392*Diccionario!$B$42</f>
        <v>0.23453619149019608</v>
      </c>
      <c r="V1392">
        <f>U1392*Diccionario!$B$43</f>
        <v>0.19935576276666667</v>
      </c>
      <c r="W1392">
        <f>V1392*Diccionario!$B$44</f>
        <v>3.7877594925666669E-2</v>
      </c>
      <c r="X1392">
        <f>W1392*Diccionario!$B$45</f>
        <v>1.4772262021010001E-2</v>
      </c>
      <c r="Y1392">
        <f>X1392*Diccionario!$B$46</f>
        <v>1.31473131986989E-2</v>
      </c>
      <c r="Z1392">
        <f>Y1392*Diccionario!$B$47</f>
        <v>4.8645058835185932E-3</v>
      </c>
      <c r="AA1392">
        <f>Z1392*Diccionario!$B$48</f>
        <v>4.8645058835185932E-3</v>
      </c>
      <c r="AB1392">
        <f>AA1392*Diccionario!$B$49</f>
        <v>3.6483794126389449E-3</v>
      </c>
      <c r="AC1392">
        <f t="shared" si="215"/>
        <v>3.6483794126389449E-3</v>
      </c>
      <c r="AD1392">
        <f t="shared" si="216"/>
        <v>1.1880599733944827E-2</v>
      </c>
      <c r="AE1392">
        <f t="shared" si="217"/>
        <v>1.9909116216820254E-5</v>
      </c>
      <c r="AF1392" t="e">
        <f ca="1">IF(AD1392="","",_xludf.RANK.EQ(AD1392,$AD$2:$AD$5513,0))</f>
        <v>#NAME?</v>
      </c>
      <c r="AH1392" t="str">
        <f t="shared" si="218"/>
        <v>Baja</v>
      </c>
      <c r="AI1392" t="s">
        <v>153</v>
      </c>
      <c r="AJ1392" t="str">
        <f>IFERROR(VLOOKUP(B1392,Maestro_Regionales!$A$2:$B$35,2,FALSE),"Otras zonas")</f>
        <v>Centro</v>
      </c>
      <c r="AK1392" t="str">
        <f t="shared" si="219"/>
        <v>NUEVA EPS | Centro</v>
      </c>
    </row>
    <row r="1393" spans="1:37">
      <c r="A1393" s="4" t="s">
        <v>514</v>
      </c>
      <c r="B1393" s="4" t="s">
        <v>515</v>
      </c>
      <c r="C1393" s="4" t="s">
        <v>671</v>
      </c>
      <c r="D1393" s="4" t="s">
        <v>672</v>
      </c>
      <c r="E1393" s="4" t="s">
        <v>86</v>
      </c>
      <c r="F1393" s="4">
        <v>21</v>
      </c>
      <c r="G1393" s="4">
        <v>10</v>
      </c>
      <c r="H1393" s="4">
        <v>0</v>
      </c>
      <c r="I1393">
        <f t="shared" si="210"/>
        <v>31</v>
      </c>
      <c r="J1393">
        <f t="shared" si="211"/>
        <v>0.67741935483870963</v>
      </c>
      <c r="K1393">
        <f t="shared" si="212"/>
        <v>0.32258064516129031</v>
      </c>
      <c r="L1393">
        <f t="shared" si="213"/>
        <v>0</v>
      </c>
      <c r="M1393">
        <f>I1393*Diccionario!$B$36</f>
        <v>6.8820607843137246E-2</v>
      </c>
      <c r="N1393">
        <f>M1393*Diccionario!$B$37</f>
        <v>6.9508813921568624E-3</v>
      </c>
      <c r="O1393">
        <f>N1393*Diccionario!$B$38</f>
        <v>1.0426322088235294E-3</v>
      </c>
      <c r="P1393">
        <f>O1393*Diccionario!$B$39</f>
        <v>9.3836898794117643E-4</v>
      </c>
      <c r="Q1393">
        <f>P1393*Diccionario!$B$40</f>
        <v>3.753475951764706E-4</v>
      </c>
      <c r="R1393">
        <f>Q1393*Diccionario!$B$41</f>
        <v>2.4397593686470591E-4</v>
      </c>
      <c r="S1393">
        <f t="shared" si="214"/>
        <v>2.4397593686470591E-4</v>
      </c>
      <c r="T1393">
        <f>I1393*Diccionario!$B$36</f>
        <v>6.8820607843137246E-2</v>
      </c>
      <c r="U1393">
        <f>T1393*Diccionario!$B$42</f>
        <v>6.9508813921568624E-3</v>
      </c>
      <c r="V1393">
        <f>U1393*Diccionario!$B$43</f>
        <v>5.9082491833333329E-3</v>
      </c>
      <c r="W1393">
        <f>V1393*Diccionario!$B$44</f>
        <v>1.1225673448333332E-3</v>
      </c>
      <c r="X1393">
        <f>W1393*Diccionario!$B$45</f>
        <v>4.3780126448499996E-4</v>
      </c>
      <c r="Y1393">
        <f>X1393*Diccionario!$B$46</f>
        <v>3.8964312539164998E-4</v>
      </c>
      <c r="Z1393">
        <f>Y1393*Diccionario!$B$47</f>
        <v>1.4416795639491048E-4</v>
      </c>
      <c r="AA1393">
        <f>Z1393*Diccionario!$B$48</f>
        <v>1.4416795639491048E-4</v>
      </c>
      <c r="AB1393">
        <f>AA1393*Diccionario!$B$49</f>
        <v>1.0812596729618286E-4</v>
      </c>
      <c r="AC1393">
        <f t="shared" si="215"/>
        <v>1.0812596729618286E-4</v>
      </c>
      <c r="AD1393">
        <f t="shared" si="216"/>
        <v>3.521019041608888E-4</v>
      </c>
      <c r="AE1393">
        <f t="shared" si="217"/>
        <v>5.9004072917918538E-7</v>
      </c>
      <c r="AF1393" t="e">
        <f ca="1">IF(AD1393="","",_xludf.RANK.EQ(AD1393,$AD$2:$AD$5513,0))</f>
        <v>#NAME?</v>
      </c>
      <c r="AH1393" t="str">
        <f t="shared" si="218"/>
        <v>Baja</v>
      </c>
      <c r="AI1393" t="s">
        <v>153</v>
      </c>
      <c r="AJ1393" t="str">
        <f>IFERROR(VLOOKUP(B1393,Maestro_Regionales!$A$2:$B$35,2,FALSE),"Otras zonas")</f>
        <v>Centro</v>
      </c>
      <c r="AK1393" t="str">
        <f t="shared" si="219"/>
        <v>EPS SANITAS | Centro</v>
      </c>
    </row>
    <row r="1394" spans="1:37">
      <c r="A1394" s="4" t="s">
        <v>514</v>
      </c>
      <c r="B1394" s="4" t="s">
        <v>515</v>
      </c>
      <c r="C1394" s="4" t="s">
        <v>671</v>
      </c>
      <c r="D1394" s="4" t="s">
        <v>672</v>
      </c>
      <c r="E1394" s="4" t="s">
        <v>90</v>
      </c>
      <c r="F1394" s="4">
        <v>0</v>
      </c>
      <c r="G1394" s="4">
        <v>0</v>
      </c>
      <c r="H1394" s="4">
        <v>23</v>
      </c>
      <c r="I1394">
        <f t="shared" si="210"/>
        <v>23</v>
      </c>
      <c r="J1394">
        <f t="shared" si="211"/>
        <v>0</v>
      </c>
      <c r="K1394">
        <f t="shared" si="212"/>
        <v>0</v>
      </c>
      <c r="L1394">
        <f t="shared" si="213"/>
        <v>1</v>
      </c>
      <c r="M1394">
        <f>I1394*Diccionario!$B$36</f>
        <v>5.106045098039215E-2</v>
      </c>
      <c r="N1394">
        <f>M1394*Diccionario!$B$37</f>
        <v>5.1571055490196071E-3</v>
      </c>
      <c r="O1394">
        <f>N1394*Diccionario!$B$38</f>
        <v>7.7356583235294106E-4</v>
      </c>
      <c r="P1394">
        <f>O1394*Diccionario!$B$39</f>
        <v>6.9620924911764702E-4</v>
      </c>
      <c r="Q1394">
        <f>P1394*Diccionario!$B$40</f>
        <v>2.7848369964705882E-4</v>
      </c>
      <c r="R1394">
        <f>Q1394*Diccionario!$B$41</f>
        <v>1.8101440477058823E-4</v>
      </c>
      <c r="S1394">
        <f t="shared" si="214"/>
        <v>1.8101440477058823E-4</v>
      </c>
      <c r="T1394">
        <f>I1394*Diccionario!$B$36</f>
        <v>5.106045098039215E-2</v>
      </c>
      <c r="U1394">
        <f>T1394*Diccionario!$B$42</f>
        <v>5.1571055490196071E-3</v>
      </c>
      <c r="V1394">
        <f>U1394*Diccionario!$B$43</f>
        <v>4.3835397166666658E-3</v>
      </c>
      <c r="W1394">
        <f>V1394*Diccionario!$B$44</f>
        <v>8.3287254616666649E-4</v>
      </c>
      <c r="X1394">
        <f>W1394*Diccionario!$B$45</f>
        <v>3.2482029300499995E-4</v>
      </c>
      <c r="Y1394">
        <f>X1394*Diccionario!$B$46</f>
        <v>2.8909006077444996E-4</v>
      </c>
      <c r="Z1394">
        <f>Y1394*Diccionario!$B$47</f>
        <v>1.0696332248654649E-4</v>
      </c>
      <c r="AA1394">
        <f>Z1394*Diccionario!$B$48</f>
        <v>1.0696332248654649E-4</v>
      </c>
      <c r="AB1394">
        <f>AA1394*Diccionario!$B$49</f>
        <v>8.0222491864909864E-5</v>
      </c>
      <c r="AC1394">
        <f t="shared" si="215"/>
        <v>8.0222491864909864E-5</v>
      </c>
      <c r="AD1394">
        <f t="shared" si="216"/>
        <v>2.6123689663549808E-4</v>
      </c>
      <c r="AE1394">
        <f t="shared" si="217"/>
        <v>4.3777215390713746E-7</v>
      </c>
      <c r="AF1394" t="e">
        <f ca="1">IF(AD1394="","",_xludf.RANK.EQ(AD1394,$AD$2:$AD$5513,0))</f>
        <v>#NAME?</v>
      </c>
      <c r="AH1394" t="str">
        <f t="shared" si="218"/>
        <v>Baja</v>
      </c>
      <c r="AI1394" t="s">
        <v>153</v>
      </c>
      <c r="AJ1394" t="str">
        <f>IFERROR(VLOOKUP(B1394,Maestro_Regionales!$A$2:$B$35,2,FALSE),"Otras zonas")</f>
        <v>Centro</v>
      </c>
      <c r="AK1394" t="str">
        <f t="shared" si="219"/>
        <v>REGIMEN DE EXCEPCION | Centro</v>
      </c>
    </row>
    <row r="1395" spans="1:37">
      <c r="A1395" s="4" t="s">
        <v>514</v>
      </c>
      <c r="B1395" s="4" t="s">
        <v>515</v>
      </c>
      <c r="C1395" s="4" t="s">
        <v>673</v>
      </c>
      <c r="D1395" s="4" t="s">
        <v>674</v>
      </c>
      <c r="E1395" s="4" t="s">
        <v>87</v>
      </c>
      <c r="F1395" s="4">
        <v>5300</v>
      </c>
      <c r="G1395" s="4">
        <v>5193</v>
      </c>
      <c r="H1395" s="4">
        <v>0</v>
      </c>
      <c r="I1395">
        <f t="shared" si="210"/>
        <v>10493</v>
      </c>
      <c r="J1395">
        <f t="shared" si="211"/>
        <v>0.5050986371866959</v>
      </c>
      <c r="K1395">
        <f t="shared" si="212"/>
        <v>0.4949013628133041</v>
      </c>
      <c r="L1395">
        <f t="shared" si="213"/>
        <v>0</v>
      </c>
      <c r="M1395">
        <f>I1395*Diccionario!$B$36</f>
        <v>23.294665745098037</v>
      </c>
      <c r="N1395">
        <f>M1395*Diccionario!$B$37</f>
        <v>2.3527612402549019</v>
      </c>
      <c r="O1395">
        <f>N1395*Diccionario!$B$38</f>
        <v>0.35291418603823527</v>
      </c>
      <c r="P1395">
        <f>O1395*Diccionario!$B$39</f>
        <v>0.31762276743441176</v>
      </c>
      <c r="Q1395">
        <f>P1395*Diccionario!$B$40</f>
        <v>0.1270491069737647</v>
      </c>
      <c r="R1395">
        <f>Q1395*Diccionario!$B$41</f>
        <v>8.2581919532947065E-2</v>
      </c>
      <c r="S1395">
        <f t="shared" si="214"/>
        <v>8.2581919532947065E-2</v>
      </c>
      <c r="T1395">
        <f>I1395*Diccionario!$B$36</f>
        <v>23.294665745098037</v>
      </c>
      <c r="U1395">
        <f>T1395*Diccionario!$B$42</f>
        <v>2.3527612402549019</v>
      </c>
      <c r="V1395">
        <f>U1395*Diccionario!$B$43</f>
        <v>1.9998470542166664</v>
      </c>
      <c r="W1395">
        <f>V1395*Diccionario!$B$44</f>
        <v>0.37997094030116663</v>
      </c>
      <c r="X1395">
        <f>W1395*Diccionario!$B$45</f>
        <v>0.14818866671745498</v>
      </c>
      <c r="Y1395">
        <f>X1395*Diccionario!$B$46</f>
        <v>0.13188791337853495</v>
      </c>
      <c r="Z1395">
        <f>Y1395*Diccionario!$B$47</f>
        <v>4.8798527950057929E-2</v>
      </c>
      <c r="AA1395">
        <f>Z1395*Diccionario!$B$48</f>
        <v>4.8798527950057929E-2</v>
      </c>
      <c r="AB1395">
        <f>AA1395*Diccionario!$B$49</f>
        <v>3.6598895962543447E-2</v>
      </c>
      <c r="AC1395">
        <f t="shared" si="215"/>
        <v>3.6598895962543447E-2</v>
      </c>
      <c r="AD1395">
        <f t="shared" si="216"/>
        <v>0.11918081549549051</v>
      </c>
      <c r="AE1395">
        <f t="shared" si="217"/>
        <v>1.9971927004119975E-4</v>
      </c>
      <c r="AF1395" t="e">
        <f ca="1">IF(AD1395="","",_xludf.RANK.EQ(AD1395,$AD$2:$AD$5513,0))</f>
        <v>#NAME?</v>
      </c>
      <c r="AH1395" t="str">
        <f t="shared" si="218"/>
        <v>Baja</v>
      </c>
      <c r="AI1395" t="s">
        <v>153</v>
      </c>
      <c r="AJ1395" t="str">
        <f>IFERROR(VLOOKUP(B1395,Maestro_Regionales!$A$2:$B$35,2,FALSE),"Otras zonas")</f>
        <v>Centro</v>
      </c>
      <c r="AK1395" t="str">
        <f t="shared" si="219"/>
        <v>NUEVA EPS | Centro</v>
      </c>
    </row>
    <row r="1396" spans="1:37">
      <c r="A1396" s="4" t="s">
        <v>514</v>
      </c>
      <c r="B1396" s="4" t="s">
        <v>515</v>
      </c>
      <c r="C1396" s="4" t="s">
        <v>673</v>
      </c>
      <c r="D1396" s="4" t="s">
        <v>674</v>
      </c>
      <c r="E1396" s="4" t="s">
        <v>88</v>
      </c>
      <c r="F1396" s="4">
        <v>1353</v>
      </c>
      <c r="G1396" s="4">
        <v>5491</v>
      </c>
      <c r="H1396" s="4">
        <v>0</v>
      </c>
      <c r="I1396">
        <f t="shared" si="210"/>
        <v>6844</v>
      </c>
      <c r="J1396">
        <f t="shared" si="211"/>
        <v>0.19769140853302161</v>
      </c>
      <c r="K1396">
        <f t="shared" si="212"/>
        <v>0.80230859146697842</v>
      </c>
      <c r="L1396">
        <f t="shared" si="213"/>
        <v>0</v>
      </c>
      <c r="M1396">
        <f>I1396*Diccionario!$B$36</f>
        <v>15.19381419607843</v>
      </c>
      <c r="N1396">
        <f>M1396*Diccionario!$B$37</f>
        <v>1.5345752338039216</v>
      </c>
      <c r="O1396">
        <f>N1396*Diccionario!$B$38</f>
        <v>0.23018628507058822</v>
      </c>
      <c r="P1396">
        <f>O1396*Diccionario!$B$39</f>
        <v>0.2071676565635294</v>
      </c>
      <c r="Q1396">
        <f>P1396*Diccionario!$B$40</f>
        <v>8.2867062625411769E-2</v>
      </c>
      <c r="R1396">
        <f>Q1396*Diccionario!$B$41</f>
        <v>5.3863590706517653E-2</v>
      </c>
      <c r="S1396">
        <f t="shared" si="214"/>
        <v>5.3863590706517653E-2</v>
      </c>
      <c r="T1396">
        <f>I1396*Diccionario!$B$36</f>
        <v>15.19381419607843</v>
      </c>
      <c r="U1396">
        <f>T1396*Diccionario!$B$42</f>
        <v>1.5345752338039216</v>
      </c>
      <c r="V1396">
        <f>U1396*Diccionario!$B$43</f>
        <v>1.3043889487333333</v>
      </c>
      <c r="W1396">
        <f>V1396*Diccionario!$B$44</f>
        <v>0.24783390025933333</v>
      </c>
      <c r="X1396">
        <f>W1396*Diccionario!$B$45</f>
        <v>9.6655221101139999E-2</v>
      </c>
      <c r="Y1396">
        <f>X1396*Diccionario!$B$46</f>
        <v>8.6023146780014603E-2</v>
      </c>
      <c r="Z1396">
        <f>Y1396*Diccionario!$B$47</f>
        <v>3.1828564308605402E-2</v>
      </c>
      <c r="AA1396">
        <f>Z1396*Diccionario!$B$48</f>
        <v>3.1828564308605402E-2</v>
      </c>
      <c r="AB1396">
        <f>AA1396*Diccionario!$B$49</f>
        <v>2.3871423231454053E-2</v>
      </c>
      <c r="AC1396">
        <f t="shared" si="215"/>
        <v>2.3871423231454053E-2</v>
      </c>
      <c r="AD1396">
        <f t="shared" si="216"/>
        <v>7.7735013937971706E-2</v>
      </c>
      <c r="AE1396">
        <f t="shared" si="217"/>
        <v>1.3026576614523692E-4</v>
      </c>
      <c r="AF1396" t="e">
        <f ca="1">IF(AD1396="","",_xludf.RANK.EQ(AD1396,$AD$2:$AD$5513,0))</f>
        <v>#NAME?</v>
      </c>
      <c r="AH1396" t="str">
        <f t="shared" si="218"/>
        <v>Baja</v>
      </c>
      <c r="AI1396" t="s">
        <v>153</v>
      </c>
      <c r="AJ1396" t="str">
        <f>IFERROR(VLOOKUP(B1396,Maestro_Regionales!$A$2:$B$35,2,FALSE),"Otras zonas")</f>
        <v>Centro</v>
      </c>
      <c r="AK1396" t="str">
        <f t="shared" si="219"/>
        <v>COOSALUD EPS | Centro</v>
      </c>
    </row>
    <row r="1397" spans="1:37">
      <c r="A1397" s="4" t="s">
        <v>514</v>
      </c>
      <c r="B1397" s="4" t="s">
        <v>515</v>
      </c>
      <c r="C1397" s="4" t="s">
        <v>673</v>
      </c>
      <c r="D1397" s="4" t="s">
        <v>674</v>
      </c>
      <c r="E1397" s="4" t="s">
        <v>91</v>
      </c>
      <c r="F1397" s="4">
        <v>2338</v>
      </c>
      <c r="G1397" s="4">
        <v>2062</v>
      </c>
      <c r="H1397" s="4">
        <v>0</v>
      </c>
      <c r="I1397">
        <f t="shared" si="210"/>
        <v>4400</v>
      </c>
      <c r="J1397">
        <f t="shared" si="211"/>
        <v>0.53136363636363637</v>
      </c>
      <c r="K1397">
        <f t="shared" si="212"/>
        <v>0.46863636363636363</v>
      </c>
      <c r="L1397">
        <f t="shared" si="213"/>
        <v>0</v>
      </c>
      <c r="M1397">
        <f>I1397*Diccionario!$B$36</f>
        <v>9.7680862745098036</v>
      </c>
      <c r="N1397">
        <f>M1397*Diccionario!$B$37</f>
        <v>0.98657671372549027</v>
      </c>
      <c r="O1397">
        <f>N1397*Diccionario!$B$38</f>
        <v>0.14798650705882355</v>
      </c>
      <c r="P1397">
        <f>O1397*Diccionario!$B$39</f>
        <v>0.1331878563529412</v>
      </c>
      <c r="Q1397">
        <f>P1397*Diccionario!$B$40</f>
        <v>5.3275142541176483E-2</v>
      </c>
      <c r="R1397">
        <f>Q1397*Diccionario!$B$41</f>
        <v>3.4628842651764719E-2</v>
      </c>
      <c r="S1397">
        <f t="shared" si="214"/>
        <v>3.4628842651764719E-2</v>
      </c>
      <c r="T1397">
        <f>I1397*Diccionario!$B$36</f>
        <v>9.7680862745098036</v>
      </c>
      <c r="U1397">
        <f>T1397*Diccionario!$B$42</f>
        <v>0.98657671372549027</v>
      </c>
      <c r="V1397">
        <f>U1397*Diccionario!$B$43</f>
        <v>0.83859020666666673</v>
      </c>
      <c r="W1397">
        <f>V1397*Diccionario!$B$44</f>
        <v>0.15933213926666667</v>
      </c>
      <c r="X1397">
        <f>W1397*Diccionario!$B$45</f>
        <v>6.2139534314000003E-2</v>
      </c>
      <c r="Y1397">
        <f>X1397*Diccionario!$B$46</f>
        <v>5.5304185539460003E-2</v>
      </c>
      <c r="Z1397">
        <f>Y1397*Diccionario!$B$47</f>
        <v>2.0462548649600201E-2</v>
      </c>
      <c r="AA1397">
        <f>Z1397*Diccionario!$B$48</f>
        <v>2.0462548649600201E-2</v>
      </c>
      <c r="AB1397">
        <f>AA1397*Diccionario!$B$49</f>
        <v>1.534691148720015E-2</v>
      </c>
      <c r="AC1397">
        <f t="shared" si="215"/>
        <v>1.534691148720015E-2</v>
      </c>
      <c r="AD1397">
        <f t="shared" si="216"/>
        <v>4.9975754138964865E-2</v>
      </c>
      <c r="AE1397">
        <f t="shared" si="217"/>
        <v>8.3747716399626318E-5</v>
      </c>
      <c r="AF1397" t="e">
        <f ca="1">IF(AD1397="","",_xludf.RANK.EQ(AD1397,$AD$2:$AD$5513,0))</f>
        <v>#NAME?</v>
      </c>
      <c r="AH1397" t="str">
        <f t="shared" si="218"/>
        <v>Baja</v>
      </c>
      <c r="AI1397" t="s">
        <v>153</v>
      </c>
      <c r="AJ1397" t="str">
        <f>IFERROR(VLOOKUP(B1397,Maestro_Regionales!$A$2:$B$35,2,FALSE),"Otras zonas")</f>
        <v>Centro</v>
      </c>
      <c r="AK1397" t="str">
        <f t="shared" si="219"/>
        <v>FAMISANAR | Centro</v>
      </c>
    </row>
    <row r="1398" spans="1:37">
      <c r="A1398" s="4" t="s">
        <v>514</v>
      </c>
      <c r="B1398" s="4" t="s">
        <v>515</v>
      </c>
      <c r="C1398" s="4" t="s">
        <v>673</v>
      </c>
      <c r="D1398" s="4" t="s">
        <v>674</v>
      </c>
      <c r="E1398" s="4" t="s">
        <v>86</v>
      </c>
      <c r="F1398" s="4">
        <v>399</v>
      </c>
      <c r="G1398" s="4">
        <v>182</v>
      </c>
      <c r="H1398" s="4">
        <v>0</v>
      </c>
      <c r="I1398">
        <f t="shared" si="210"/>
        <v>581</v>
      </c>
      <c r="J1398">
        <f t="shared" si="211"/>
        <v>0.68674698795180722</v>
      </c>
      <c r="K1398">
        <f t="shared" si="212"/>
        <v>0.31325301204819278</v>
      </c>
      <c r="L1398">
        <f t="shared" si="213"/>
        <v>0</v>
      </c>
      <c r="M1398">
        <f>I1398*Diccionario!$B$36</f>
        <v>1.2898313921568627</v>
      </c>
      <c r="N1398">
        <f>M1398*Diccionario!$B$37</f>
        <v>0.13027297060784315</v>
      </c>
      <c r="O1398">
        <f>N1398*Diccionario!$B$38</f>
        <v>1.9540945591176473E-2</v>
      </c>
      <c r="P1398">
        <f>O1398*Diccionario!$B$39</f>
        <v>1.7586851032058825E-2</v>
      </c>
      <c r="Q1398">
        <f>P1398*Diccionario!$B$40</f>
        <v>7.03474041282353E-3</v>
      </c>
      <c r="R1398">
        <f>Q1398*Diccionario!$B$41</f>
        <v>4.572581268335295E-3</v>
      </c>
      <c r="S1398">
        <f t="shared" si="214"/>
        <v>4.572581268335295E-3</v>
      </c>
      <c r="T1398">
        <f>I1398*Diccionario!$B$36</f>
        <v>1.2898313921568627</v>
      </c>
      <c r="U1398">
        <f>T1398*Diccionario!$B$42</f>
        <v>0.13027297060784315</v>
      </c>
      <c r="V1398">
        <f>U1398*Diccionario!$B$43</f>
        <v>0.11073202501666668</v>
      </c>
      <c r="W1398">
        <f>V1398*Diccionario!$B$44</f>
        <v>2.1039084753166671E-2</v>
      </c>
      <c r="X1398">
        <f>W1398*Diccionario!$B$45</f>
        <v>8.2052430537350018E-3</v>
      </c>
      <c r="Y1398">
        <f>X1398*Diccionario!$B$46</f>
        <v>7.3026663178241517E-3</v>
      </c>
      <c r="Z1398">
        <f>Y1398*Diccionario!$B$47</f>
        <v>2.701986537594936E-3</v>
      </c>
      <c r="AA1398">
        <f>Z1398*Diccionario!$B$48</f>
        <v>2.701986537594936E-3</v>
      </c>
      <c r="AB1398">
        <f>AA1398*Diccionario!$B$49</f>
        <v>2.0264899031962021E-3</v>
      </c>
      <c r="AC1398">
        <f t="shared" si="215"/>
        <v>2.0264899031962021E-3</v>
      </c>
      <c r="AD1398">
        <f t="shared" si="216"/>
        <v>6.5990711715314971E-3</v>
      </c>
      <c r="AE1398">
        <f t="shared" si="217"/>
        <v>1.1058505279132475E-5</v>
      </c>
      <c r="AF1398" t="e">
        <f ca="1">IF(AD1398="","",_xludf.RANK.EQ(AD1398,$AD$2:$AD$5513,0))</f>
        <v>#NAME?</v>
      </c>
      <c r="AH1398" t="str">
        <f t="shared" si="218"/>
        <v>Baja</v>
      </c>
      <c r="AI1398" t="s">
        <v>153</v>
      </c>
      <c r="AJ1398" t="str">
        <f>IFERROR(VLOOKUP(B1398,Maestro_Regionales!$A$2:$B$35,2,FALSE),"Otras zonas")</f>
        <v>Centro</v>
      </c>
      <c r="AK1398" t="str">
        <f t="shared" si="219"/>
        <v>EPS SANITAS | Centro</v>
      </c>
    </row>
    <row r="1399" spans="1:37">
      <c r="A1399" s="4" t="s">
        <v>514</v>
      </c>
      <c r="B1399" s="4" t="s">
        <v>515</v>
      </c>
      <c r="C1399" s="4" t="s">
        <v>673</v>
      </c>
      <c r="D1399" s="4" t="s">
        <v>674</v>
      </c>
      <c r="E1399" s="4" t="s">
        <v>90</v>
      </c>
      <c r="F1399" s="4">
        <v>0</v>
      </c>
      <c r="G1399" s="4">
        <v>0</v>
      </c>
      <c r="H1399" s="4">
        <v>144</v>
      </c>
      <c r="I1399">
        <f t="shared" si="210"/>
        <v>144</v>
      </c>
      <c r="J1399">
        <f t="shared" si="211"/>
        <v>0</v>
      </c>
      <c r="K1399">
        <f t="shared" si="212"/>
        <v>0</v>
      </c>
      <c r="L1399">
        <f t="shared" si="213"/>
        <v>1</v>
      </c>
      <c r="M1399">
        <f>I1399*Diccionario!$B$36</f>
        <v>0.31968282352941174</v>
      </c>
      <c r="N1399">
        <f>M1399*Diccionario!$B$37</f>
        <v>3.228796517647059E-2</v>
      </c>
      <c r="O1399">
        <f>N1399*Diccionario!$B$38</f>
        <v>4.8431947764705887E-3</v>
      </c>
      <c r="P1399">
        <f>O1399*Diccionario!$B$39</f>
        <v>4.3588752988235301E-3</v>
      </c>
      <c r="Q1399">
        <f>P1399*Diccionario!$B$40</f>
        <v>1.7435501195294122E-3</v>
      </c>
      <c r="R1399">
        <f>Q1399*Diccionario!$B$41</f>
        <v>1.1333075776941179E-3</v>
      </c>
      <c r="S1399">
        <f t="shared" si="214"/>
        <v>1.1333075776941179E-3</v>
      </c>
      <c r="T1399">
        <f>I1399*Diccionario!$B$36</f>
        <v>0.31968282352941174</v>
      </c>
      <c r="U1399">
        <f>T1399*Diccionario!$B$42</f>
        <v>3.228796517647059E-2</v>
      </c>
      <c r="V1399">
        <f>U1399*Diccionario!$B$43</f>
        <v>2.7444770400000002E-2</v>
      </c>
      <c r="W1399">
        <f>V1399*Diccionario!$B$44</f>
        <v>5.2145063760000001E-3</v>
      </c>
      <c r="X1399">
        <f>W1399*Diccionario!$B$45</f>
        <v>2.0336574866399999E-3</v>
      </c>
      <c r="Y1399">
        <f>X1399*Diccionario!$B$46</f>
        <v>1.8099551631095999E-3</v>
      </c>
      <c r="Z1399">
        <f>Y1399*Diccionario!$B$47</f>
        <v>6.6968341035055195E-4</v>
      </c>
      <c r="AA1399">
        <f>Z1399*Diccionario!$B$48</f>
        <v>6.6968341035055195E-4</v>
      </c>
      <c r="AB1399">
        <f>AA1399*Diccionario!$B$49</f>
        <v>5.0226255776291394E-4</v>
      </c>
      <c r="AC1399">
        <f t="shared" si="215"/>
        <v>5.0226255776291394E-4</v>
      </c>
      <c r="AD1399">
        <f t="shared" si="216"/>
        <v>1.6355701354570317E-3</v>
      </c>
      <c r="AE1399">
        <f t="shared" si="217"/>
        <v>2.7408343548968609E-6</v>
      </c>
      <c r="AF1399" t="e">
        <f ca="1">IF(AD1399="","",_xludf.RANK.EQ(AD1399,$AD$2:$AD$5513,0))</f>
        <v>#NAME?</v>
      </c>
      <c r="AH1399" t="str">
        <f t="shared" si="218"/>
        <v>Baja</v>
      </c>
      <c r="AI1399" t="s">
        <v>153</v>
      </c>
      <c r="AJ1399" t="str">
        <f>IFERROR(VLOOKUP(B1399,Maestro_Regionales!$A$2:$B$35,2,FALSE),"Otras zonas")</f>
        <v>Centro</v>
      </c>
      <c r="AK1399" t="str">
        <f t="shared" si="219"/>
        <v>REGIMEN DE EXCEPCION | Centro</v>
      </c>
    </row>
    <row r="1400" spans="1:37">
      <c r="A1400" s="4" t="s">
        <v>514</v>
      </c>
      <c r="B1400" s="4" t="s">
        <v>515</v>
      </c>
      <c r="C1400" s="4" t="s">
        <v>673</v>
      </c>
      <c r="D1400" s="4" t="s">
        <v>674</v>
      </c>
      <c r="E1400" s="4" t="s">
        <v>89</v>
      </c>
      <c r="F1400" s="4">
        <v>15</v>
      </c>
      <c r="G1400" s="4">
        <v>67</v>
      </c>
      <c r="H1400" s="4">
        <v>0</v>
      </c>
      <c r="I1400">
        <f t="shared" si="210"/>
        <v>82</v>
      </c>
      <c r="J1400">
        <f t="shared" si="211"/>
        <v>0.18292682926829268</v>
      </c>
      <c r="K1400">
        <f t="shared" si="212"/>
        <v>0.81707317073170727</v>
      </c>
      <c r="L1400">
        <f t="shared" si="213"/>
        <v>0</v>
      </c>
      <c r="M1400">
        <f>I1400*Diccionario!$B$36</f>
        <v>0.18204160784313725</v>
      </c>
      <c r="N1400">
        <f>M1400*Diccionario!$B$37</f>
        <v>1.8386202392156863E-2</v>
      </c>
      <c r="O1400">
        <f>N1400*Diccionario!$B$38</f>
        <v>2.7579303588235295E-3</v>
      </c>
      <c r="P1400">
        <f>O1400*Diccionario!$B$39</f>
        <v>2.4821373229411766E-3</v>
      </c>
      <c r="Q1400">
        <f>P1400*Diccionario!$B$40</f>
        <v>9.9285492917647062E-4</v>
      </c>
      <c r="R1400">
        <f>Q1400*Diccionario!$B$41</f>
        <v>6.4535570396470588E-4</v>
      </c>
      <c r="S1400">
        <f t="shared" si="214"/>
        <v>6.4535570396470588E-4</v>
      </c>
      <c r="T1400">
        <f>I1400*Diccionario!$B$36</f>
        <v>0.18204160784313725</v>
      </c>
      <c r="U1400">
        <f>T1400*Diccionario!$B$42</f>
        <v>1.8386202392156863E-2</v>
      </c>
      <c r="V1400">
        <f>U1400*Diccionario!$B$43</f>
        <v>1.5628272033333335E-2</v>
      </c>
      <c r="W1400">
        <f>V1400*Diccionario!$B$44</f>
        <v>2.9693716863333336E-3</v>
      </c>
      <c r="X1400">
        <f>W1400*Diccionario!$B$45</f>
        <v>1.1580549576700001E-3</v>
      </c>
      <c r="Y1400">
        <f>X1400*Diccionario!$B$46</f>
        <v>1.0306689123263E-3</v>
      </c>
      <c r="Z1400">
        <f>Y1400*Diccionario!$B$47</f>
        <v>3.8134749756073099E-4</v>
      </c>
      <c r="AA1400">
        <f>Z1400*Diccionario!$B$48</f>
        <v>3.8134749756073099E-4</v>
      </c>
      <c r="AB1400">
        <f>AA1400*Diccionario!$B$49</f>
        <v>2.8601062317054821E-4</v>
      </c>
      <c r="AC1400">
        <f t="shared" si="215"/>
        <v>2.8601062317054821E-4</v>
      </c>
      <c r="AD1400">
        <f t="shared" si="216"/>
        <v>9.3136632713525409E-4</v>
      </c>
      <c r="AE1400">
        <f t="shared" si="217"/>
        <v>1.5607528965384902E-6</v>
      </c>
      <c r="AF1400" t="e">
        <f ca="1">IF(AD1400="","",_xludf.RANK.EQ(AD1400,$AD$2:$AD$5513,0))</f>
        <v>#NAME?</v>
      </c>
      <c r="AH1400" t="str">
        <f t="shared" si="218"/>
        <v>Baja</v>
      </c>
      <c r="AI1400" t="s">
        <v>153</v>
      </c>
      <c r="AJ1400" t="str">
        <f>IFERROR(VLOOKUP(B1400,Maestro_Regionales!$A$2:$B$35,2,FALSE),"Otras zonas")</f>
        <v>Centro</v>
      </c>
      <c r="AK1400" t="str">
        <f t="shared" si="219"/>
        <v>PROTEGER EPS (ANTES CAJACOPI EPS) | Centro</v>
      </c>
    </row>
    <row r="1401" spans="1:37">
      <c r="A1401" s="4" t="s">
        <v>514</v>
      </c>
      <c r="B1401" s="4" t="s">
        <v>515</v>
      </c>
      <c r="C1401" s="4" t="s">
        <v>673</v>
      </c>
      <c r="D1401" s="4" t="s">
        <v>674</v>
      </c>
      <c r="E1401" s="4" t="s">
        <v>203</v>
      </c>
      <c r="F1401" s="4">
        <v>1</v>
      </c>
      <c r="G1401" s="4">
        <v>0</v>
      </c>
      <c r="H1401" s="4">
        <v>0</v>
      </c>
      <c r="I1401">
        <f t="shared" si="210"/>
        <v>1</v>
      </c>
      <c r="J1401">
        <f t="shared" si="211"/>
        <v>1</v>
      </c>
      <c r="K1401">
        <f t="shared" si="212"/>
        <v>0</v>
      </c>
      <c r="L1401">
        <f t="shared" si="213"/>
        <v>0</v>
      </c>
      <c r="M1401">
        <f>I1401*Diccionario!$B$36</f>
        <v>2.2200196078431371E-3</v>
      </c>
      <c r="N1401">
        <f>M1401*Diccionario!$B$37</f>
        <v>2.2422198039215687E-4</v>
      </c>
      <c r="O1401">
        <f>N1401*Diccionario!$B$38</f>
        <v>3.3633297058823532E-5</v>
      </c>
      <c r="P1401">
        <f>O1401*Diccionario!$B$39</f>
        <v>3.026996735294118E-5</v>
      </c>
      <c r="Q1401">
        <f>P1401*Diccionario!$B$40</f>
        <v>1.2107986941176473E-5</v>
      </c>
      <c r="R1401">
        <f>Q1401*Diccionario!$B$41</f>
        <v>7.870191511764708E-6</v>
      </c>
      <c r="S1401">
        <f t="shared" si="214"/>
        <v>7.870191511764708E-6</v>
      </c>
      <c r="T1401">
        <f>I1401*Diccionario!$B$36</f>
        <v>2.2200196078431371E-3</v>
      </c>
      <c r="U1401">
        <f>T1401*Diccionario!$B$42</f>
        <v>2.2422198039215687E-4</v>
      </c>
      <c r="V1401">
        <f>U1401*Diccionario!$B$43</f>
        <v>1.9058868333333333E-4</v>
      </c>
      <c r="W1401">
        <f>V1401*Diccionario!$B$44</f>
        <v>3.6211849833333333E-5</v>
      </c>
      <c r="X1401">
        <f>W1401*Diccionario!$B$45</f>
        <v>1.4122621435000001E-5</v>
      </c>
      <c r="Y1401">
        <f>X1401*Diccionario!$B$46</f>
        <v>1.256913307715E-5</v>
      </c>
      <c r="Z1401">
        <f>Y1401*Diccionario!$B$47</f>
        <v>4.6505792385454997E-6</v>
      </c>
      <c r="AA1401">
        <f>Z1401*Diccionario!$B$48</f>
        <v>4.6505792385454997E-6</v>
      </c>
      <c r="AB1401">
        <f>AA1401*Diccionario!$B$49</f>
        <v>3.4879344289091247E-6</v>
      </c>
      <c r="AC1401">
        <f t="shared" si="215"/>
        <v>3.4879344289091247E-6</v>
      </c>
      <c r="AD1401">
        <f t="shared" si="216"/>
        <v>1.1358125940673833E-5</v>
      </c>
      <c r="AE1401">
        <f t="shared" si="217"/>
        <v>1.9033571909005983E-8</v>
      </c>
      <c r="AF1401" t="e">
        <f ca="1">IF(AD1401="","",_xludf.RANK.EQ(AD1401,$AD$2:$AD$5513,0))</f>
        <v>#NAME?</v>
      </c>
      <c r="AH1401" t="str">
        <f t="shared" si="218"/>
        <v>Baja</v>
      </c>
      <c r="AI1401" t="s">
        <v>153</v>
      </c>
      <c r="AJ1401" t="str">
        <f>IFERROR(VLOOKUP(B1401,Maestro_Regionales!$A$2:$B$35,2,FALSE),"Otras zonas")</f>
        <v>Centro</v>
      </c>
      <c r="AK1401" t="str">
        <f t="shared" si="219"/>
        <v>CAPRESOCA EPS | Centro</v>
      </c>
    </row>
    <row r="1402" spans="1:37">
      <c r="A1402" s="4" t="s">
        <v>514</v>
      </c>
      <c r="B1402" s="4" t="s">
        <v>515</v>
      </c>
      <c r="C1402" s="4" t="s">
        <v>675</v>
      </c>
      <c r="D1402" s="4" t="s">
        <v>676</v>
      </c>
      <c r="E1402" s="4" t="s">
        <v>88</v>
      </c>
      <c r="F1402" s="4">
        <v>93</v>
      </c>
      <c r="G1402" s="4">
        <v>1213</v>
      </c>
      <c r="H1402" s="4">
        <v>0</v>
      </c>
      <c r="I1402">
        <f t="shared" si="210"/>
        <v>1306</v>
      </c>
      <c r="J1402">
        <f t="shared" si="211"/>
        <v>7.1209800918836136E-2</v>
      </c>
      <c r="K1402">
        <f t="shared" si="212"/>
        <v>0.92879019908116389</v>
      </c>
      <c r="L1402">
        <f t="shared" si="213"/>
        <v>0</v>
      </c>
      <c r="M1402">
        <f>I1402*Diccionario!$B$36</f>
        <v>2.899345607843137</v>
      </c>
      <c r="N1402">
        <f>M1402*Diccionario!$B$37</f>
        <v>0.29283390639215684</v>
      </c>
      <c r="O1402">
        <f>N1402*Diccionario!$B$38</f>
        <v>4.3925085958823523E-2</v>
      </c>
      <c r="P1402">
        <f>O1402*Diccionario!$B$39</f>
        <v>3.9532577362941169E-2</v>
      </c>
      <c r="Q1402">
        <f>P1402*Diccionario!$B$40</f>
        <v>1.5813030945176467E-2</v>
      </c>
      <c r="R1402">
        <f>Q1402*Diccionario!$B$41</f>
        <v>1.0278470114364705E-2</v>
      </c>
      <c r="S1402">
        <f t="shared" si="214"/>
        <v>1.0278470114364705E-2</v>
      </c>
      <c r="T1402">
        <f>I1402*Diccionario!$B$36</f>
        <v>2.899345607843137</v>
      </c>
      <c r="U1402">
        <f>T1402*Diccionario!$B$42</f>
        <v>0.29283390639215684</v>
      </c>
      <c r="V1402">
        <f>U1402*Diccionario!$B$43</f>
        <v>0.24890882043333332</v>
      </c>
      <c r="W1402">
        <f>V1402*Diccionario!$B$44</f>
        <v>4.7292675882333331E-2</v>
      </c>
      <c r="X1402">
        <f>W1402*Diccionario!$B$45</f>
        <v>1.844414359411E-2</v>
      </c>
      <c r="Y1402">
        <f>X1402*Diccionario!$B$46</f>
        <v>1.6415287798757901E-2</v>
      </c>
      <c r="Z1402">
        <f>Y1402*Diccionario!$B$47</f>
        <v>6.0736564855404232E-3</v>
      </c>
      <c r="AA1402">
        <f>Z1402*Diccionario!$B$48</f>
        <v>6.0736564855404232E-3</v>
      </c>
      <c r="AB1402">
        <f>AA1402*Diccionario!$B$49</f>
        <v>4.5552423641553172E-3</v>
      </c>
      <c r="AC1402">
        <f t="shared" si="215"/>
        <v>4.5552423641553172E-3</v>
      </c>
      <c r="AD1402">
        <f t="shared" si="216"/>
        <v>1.4833712478520021E-2</v>
      </c>
      <c r="AE1402">
        <f t="shared" si="217"/>
        <v>2.4857844913161804E-5</v>
      </c>
      <c r="AF1402" t="e">
        <f ca="1">IF(AD1402="","",_xludf.RANK.EQ(AD1402,$AD$2:$AD$5513,0))</f>
        <v>#NAME?</v>
      </c>
      <c r="AH1402" t="str">
        <f t="shared" si="218"/>
        <v>Baja</v>
      </c>
      <c r="AI1402" t="s">
        <v>153</v>
      </c>
      <c r="AJ1402" t="str">
        <f>IFERROR(VLOOKUP(B1402,Maestro_Regionales!$A$2:$B$35,2,FALSE),"Otras zonas")</f>
        <v>Centro</v>
      </c>
      <c r="AK1402" t="str">
        <f t="shared" si="219"/>
        <v>COOSALUD EPS | Centro</v>
      </c>
    </row>
    <row r="1403" spans="1:37">
      <c r="A1403" s="4" t="s">
        <v>514</v>
      </c>
      <c r="B1403" s="4" t="s">
        <v>515</v>
      </c>
      <c r="C1403" s="4" t="s">
        <v>675</v>
      </c>
      <c r="D1403" s="4" t="s">
        <v>676</v>
      </c>
      <c r="E1403" s="4" t="s">
        <v>87</v>
      </c>
      <c r="F1403" s="4">
        <v>67</v>
      </c>
      <c r="G1403" s="4">
        <v>35</v>
      </c>
      <c r="H1403" s="4">
        <v>0</v>
      </c>
      <c r="I1403">
        <f t="shared" si="210"/>
        <v>102</v>
      </c>
      <c r="J1403">
        <f t="shared" si="211"/>
        <v>0.65686274509803921</v>
      </c>
      <c r="K1403">
        <f t="shared" si="212"/>
        <v>0.34313725490196079</v>
      </c>
      <c r="L1403">
        <f t="shared" si="213"/>
        <v>0</v>
      </c>
      <c r="M1403">
        <f>I1403*Diccionario!$B$36</f>
        <v>0.22644199999999998</v>
      </c>
      <c r="N1403">
        <f>M1403*Diccionario!$B$37</f>
        <v>2.2870642E-2</v>
      </c>
      <c r="O1403">
        <f>N1403*Diccionario!$B$38</f>
        <v>3.4305962999999998E-3</v>
      </c>
      <c r="P1403">
        <f>O1403*Diccionario!$B$39</f>
        <v>3.08753667E-3</v>
      </c>
      <c r="Q1403">
        <f>P1403*Diccionario!$B$40</f>
        <v>1.2350146680000001E-3</v>
      </c>
      <c r="R1403">
        <f>Q1403*Diccionario!$B$41</f>
        <v>8.027595342000001E-4</v>
      </c>
      <c r="S1403">
        <f t="shared" si="214"/>
        <v>8.027595342000001E-4</v>
      </c>
      <c r="T1403">
        <f>I1403*Diccionario!$B$36</f>
        <v>0.22644199999999998</v>
      </c>
      <c r="U1403">
        <f>T1403*Diccionario!$B$42</f>
        <v>2.2870642E-2</v>
      </c>
      <c r="V1403">
        <f>U1403*Diccionario!$B$43</f>
        <v>1.9440045699999998E-2</v>
      </c>
      <c r="W1403">
        <f>V1403*Diccionario!$B$44</f>
        <v>3.6936086829999996E-3</v>
      </c>
      <c r="X1403">
        <f>W1403*Diccionario!$B$45</f>
        <v>1.44050738637E-3</v>
      </c>
      <c r="Y1403">
        <f>X1403*Diccionario!$B$46</f>
        <v>1.2820515738692999E-3</v>
      </c>
      <c r="Z1403">
        <f>Y1403*Diccionario!$B$47</f>
        <v>4.7435908233164095E-4</v>
      </c>
      <c r="AA1403">
        <f>Z1403*Diccionario!$B$48</f>
        <v>4.7435908233164095E-4</v>
      </c>
      <c r="AB1403">
        <f>AA1403*Diccionario!$B$49</f>
        <v>3.557693117487307E-4</v>
      </c>
      <c r="AC1403">
        <f t="shared" si="215"/>
        <v>3.557693117487307E-4</v>
      </c>
      <c r="AD1403">
        <f t="shared" si="216"/>
        <v>1.1585288459487308E-3</v>
      </c>
      <c r="AE1403">
        <f t="shared" si="217"/>
        <v>1.9414243347186098E-6</v>
      </c>
      <c r="AF1403" t="e">
        <f ca="1">IF(AD1403="","",_xludf.RANK.EQ(AD1403,$AD$2:$AD$5513,0))</f>
        <v>#NAME?</v>
      </c>
      <c r="AH1403" t="str">
        <f t="shared" si="218"/>
        <v>Baja</v>
      </c>
      <c r="AI1403" t="s">
        <v>153</v>
      </c>
      <c r="AJ1403" t="str">
        <f>IFERROR(VLOOKUP(B1403,Maestro_Regionales!$A$2:$B$35,2,FALSE),"Otras zonas")</f>
        <v>Centro</v>
      </c>
      <c r="AK1403" t="str">
        <f t="shared" si="219"/>
        <v>NUEVA EPS | Centro</v>
      </c>
    </row>
    <row r="1404" spans="1:37">
      <c r="A1404" s="4" t="s">
        <v>514</v>
      </c>
      <c r="B1404" s="4" t="s">
        <v>515</v>
      </c>
      <c r="C1404" s="4" t="s">
        <v>675</v>
      </c>
      <c r="D1404" s="4" t="s">
        <v>676</v>
      </c>
      <c r="E1404" s="4" t="s">
        <v>90</v>
      </c>
      <c r="F1404" s="4">
        <v>0</v>
      </c>
      <c r="G1404" s="4">
        <v>0</v>
      </c>
      <c r="H1404" s="4">
        <v>30</v>
      </c>
      <c r="I1404">
        <f t="shared" si="210"/>
        <v>30</v>
      </c>
      <c r="J1404">
        <f t="shared" si="211"/>
        <v>0</v>
      </c>
      <c r="K1404">
        <f t="shared" si="212"/>
        <v>0</v>
      </c>
      <c r="L1404">
        <f t="shared" si="213"/>
        <v>1</v>
      </c>
      <c r="M1404">
        <f>I1404*Diccionario!$B$36</f>
        <v>6.6600588235294106E-2</v>
      </c>
      <c r="N1404">
        <f>M1404*Diccionario!$B$37</f>
        <v>6.7266594117647051E-3</v>
      </c>
      <c r="O1404">
        <f>N1404*Diccionario!$B$38</f>
        <v>1.0089989117647057E-3</v>
      </c>
      <c r="P1404">
        <f>O1404*Diccionario!$B$39</f>
        <v>9.0809902058823521E-4</v>
      </c>
      <c r="Q1404">
        <f>P1404*Diccionario!$B$40</f>
        <v>3.6323960823529412E-4</v>
      </c>
      <c r="R1404">
        <f>Q1404*Diccionario!$B$41</f>
        <v>2.361057453529412E-4</v>
      </c>
      <c r="S1404">
        <f t="shared" si="214"/>
        <v>2.361057453529412E-4</v>
      </c>
      <c r="T1404">
        <f>I1404*Diccionario!$B$36</f>
        <v>6.6600588235294106E-2</v>
      </c>
      <c r="U1404">
        <f>T1404*Diccionario!$B$42</f>
        <v>6.7266594117647051E-3</v>
      </c>
      <c r="V1404">
        <f>U1404*Diccionario!$B$43</f>
        <v>5.7176604999999991E-3</v>
      </c>
      <c r="W1404">
        <f>V1404*Diccionario!$B$44</f>
        <v>1.0863554949999998E-3</v>
      </c>
      <c r="X1404">
        <f>W1404*Diccionario!$B$45</f>
        <v>4.2367864304999995E-4</v>
      </c>
      <c r="Y1404">
        <f>X1404*Diccionario!$B$46</f>
        <v>3.7707399231449995E-4</v>
      </c>
      <c r="Z1404">
        <f>Y1404*Diccionario!$B$47</f>
        <v>1.3951737715636498E-4</v>
      </c>
      <c r="AA1404">
        <f>Z1404*Diccionario!$B$48</f>
        <v>1.3951737715636498E-4</v>
      </c>
      <c r="AB1404">
        <f>AA1404*Diccionario!$B$49</f>
        <v>1.0463803286727373E-4</v>
      </c>
      <c r="AC1404">
        <f t="shared" si="215"/>
        <v>1.0463803286727373E-4</v>
      </c>
      <c r="AD1404">
        <f t="shared" si="216"/>
        <v>3.4074377822021495E-4</v>
      </c>
      <c r="AE1404">
        <f t="shared" si="217"/>
        <v>5.7100715727017941E-7</v>
      </c>
      <c r="AF1404" t="e">
        <f ca="1">IF(AD1404="","",_xludf.RANK.EQ(AD1404,$AD$2:$AD$5513,0))</f>
        <v>#NAME?</v>
      </c>
      <c r="AH1404" t="str">
        <f t="shared" si="218"/>
        <v>Baja</v>
      </c>
      <c r="AI1404" t="s">
        <v>153</v>
      </c>
      <c r="AJ1404" t="str">
        <f>IFERROR(VLOOKUP(B1404,Maestro_Regionales!$A$2:$B$35,2,FALSE),"Otras zonas")</f>
        <v>Centro</v>
      </c>
      <c r="AK1404" t="str">
        <f t="shared" si="219"/>
        <v>REGIMEN DE EXCEPCION | Centro</v>
      </c>
    </row>
    <row r="1405" spans="1:37">
      <c r="A1405" s="4" t="s">
        <v>514</v>
      </c>
      <c r="B1405" s="4" t="s">
        <v>515</v>
      </c>
      <c r="C1405" s="4" t="s">
        <v>677</v>
      </c>
      <c r="D1405" s="4" t="s">
        <v>678</v>
      </c>
      <c r="E1405" s="4" t="s">
        <v>87</v>
      </c>
      <c r="F1405" s="4">
        <v>238</v>
      </c>
      <c r="G1405" s="4">
        <v>3235</v>
      </c>
      <c r="H1405" s="4">
        <v>0</v>
      </c>
      <c r="I1405">
        <f t="shared" si="210"/>
        <v>3473</v>
      </c>
      <c r="J1405">
        <f t="shared" si="211"/>
        <v>6.8528649582493523E-2</v>
      </c>
      <c r="K1405">
        <f t="shared" si="212"/>
        <v>0.93147135041750651</v>
      </c>
      <c r="L1405">
        <f t="shared" si="213"/>
        <v>0</v>
      </c>
      <c r="M1405">
        <f>I1405*Diccionario!$B$36</f>
        <v>7.7101280980392151</v>
      </c>
      <c r="N1405">
        <f>M1405*Diccionario!$B$37</f>
        <v>0.77872293790196079</v>
      </c>
      <c r="O1405">
        <f>N1405*Diccionario!$B$38</f>
        <v>0.11680844068529411</v>
      </c>
      <c r="P1405">
        <f>O1405*Diccionario!$B$39</f>
        <v>0.1051275966167647</v>
      </c>
      <c r="Q1405">
        <f>P1405*Diccionario!$B$40</f>
        <v>4.2051038646705882E-2</v>
      </c>
      <c r="R1405">
        <f>Q1405*Diccionario!$B$41</f>
        <v>2.7333175120358825E-2</v>
      </c>
      <c r="S1405">
        <f t="shared" si="214"/>
        <v>2.7333175120358825E-2</v>
      </c>
      <c r="T1405">
        <f>I1405*Diccionario!$B$36</f>
        <v>7.7101280980392151</v>
      </c>
      <c r="U1405">
        <f>T1405*Diccionario!$B$42</f>
        <v>0.77872293790196079</v>
      </c>
      <c r="V1405">
        <f>U1405*Diccionario!$B$43</f>
        <v>0.66191449721666662</v>
      </c>
      <c r="W1405">
        <f>V1405*Diccionario!$B$44</f>
        <v>0.12576375447116667</v>
      </c>
      <c r="X1405">
        <f>W1405*Diccionario!$B$45</f>
        <v>4.9047864243754999E-2</v>
      </c>
      <c r="Y1405">
        <f>X1405*Diccionario!$B$46</f>
        <v>4.3652599176941947E-2</v>
      </c>
      <c r="Z1405">
        <f>Y1405*Diccionario!$B$47</f>
        <v>1.6151461695468522E-2</v>
      </c>
      <c r="AA1405">
        <f>Z1405*Diccionario!$B$48</f>
        <v>1.6151461695468522E-2</v>
      </c>
      <c r="AB1405">
        <f>AA1405*Diccionario!$B$49</f>
        <v>1.2113596271601391E-2</v>
      </c>
      <c r="AC1405">
        <f t="shared" si="215"/>
        <v>1.2113596271601391E-2</v>
      </c>
      <c r="AD1405">
        <f t="shared" si="216"/>
        <v>3.944677139196022E-2</v>
      </c>
      <c r="AE1405">
        <f t="shared" si="217"/>
        <v>6.6103595239977778E-5</v>
      </c>
      <c r="AF1405" t="e">
        <f ca="1">IF(AD1405="","",_xludf.RANK.EQ(AD1405,$AD$2:$AD$5513,0))</f>
        <v>#NAME?</v>
      </c>
      <c r="AH1405" t="str">
        <f t="shared" si="218"/>
        <v>Baja</v>
      </c>
      <c r="AI1405" t="s">
        <v>153</v>
      </c>
      <c r="AJ1405" t="str">
        <f>IFERROR(VLOOKUP(B1405,Maestro_Regionales!$A$2:$B$35,2,FALSE),"Otras zonas")</f>
        <v>Centro</v>
      </c>
      <c r="AK1405" t="str">
        <f t="shared" si="219"/>
        <v>NUEVA EPS | Centro</v>
      </c>
    </row>
    <row r="1406" spans="1:37">
      <c r="A1406" s="4" t="s">
        <v>514</v>
      </c>
      <c r="B1406" s="4" t="s">
        <v>515</v>
      </c>
      <c r="C1406" s="4" t="s">
        <v>677</v>
      </c>
      <c r="D1406" s="4" t="s">
        <v>678</v>
      </c>
      <c r="E1406" s="4" t="s">
        <v>89</v>
      </c>
      <c r="F1406" s="4">
        <v>7</v>
      </c>
      <c r="G1406" s="4">
        <v>345</v>
      </c>
      <c r="H1406" s="4">
        <v>0</v>
      </c>
      <c r="I1406">
        <f t="shared" si="210"/>
        <v>352</v>
      </c>
      <c r="J1406">
        <f t="shared" si="211"/>
        <v>1.9886363636363636E-2</v>
      </c>
      <c r="K1406">
        <f t="shared" si="212"/>
        <v>0.98011363636363635</v>
      </c>
      <c r="L1406">
        <f t="shared" si="213"/>
        <v>0</v>
      </c>
      <c r="M1406">
        <f>I1406*Diccionario!$B$36</f>
        <v>0.78144690196078426</v>
      </c>
      <c r="N1406">
        <f>M1406*Diccionario!$B$37</f>
        <v>7.8926137098039209E-2</v>
      </c>
      <c r="O1406">
        <f>N1406*Diccionario!$B$38</f>
        <v>1.183892056470588E-2</v>
      </c>
      <c r="P1406">
        <f>O1406*Diccionario!$B$39</f>
        <v>1.0655028508235293E-2</v>
      </c>
      <c r="Q1406">
        <f>P1406*Diccionario!$B$40</f>
        <v>4.2620114032941173E-3</v>
      </c>
      <c r="R1406">
        <f>Q1406*Diccionario!$B$41</f>
        <v>2.7703074121411763E-3</v>
      </c>
      <c r="S1406">
        <f t="shared" si="214"/>
        <v>2.7703074121411763E-3</v>
      </c>
      <c r="T1406">
        <f>I1406*Diccionario!$B$36</f>
        <v>0.78144690196078426</v>
      </c>
      <c r="U1406">
        <f>T1406*Diccionario!$B$42</f>
        <v>7.8926137098039209E-2</v>
      </c>
      <c r="V1406">
        <f>U1406*Diccionario!$B$43</f>
        <v>6.7087216533333327E-2</v>
      </c>
      <c r="W1406">
        <f>V1406*Diccionario!$B$44</f>
        <v>1.2746571141333332E-2</v>
      </c>
      <c r="X1406">
        <f>W1406*Diccionario!$B$45</f>
        <v>4.9711627451199999E-3</v>
      </c>
      <c r="Y1406">
        <f>X1406*Diccionario!$B$46</f>
        <v>4.4243348431567998E-3</v>
      </c>
      <c r="Z1406">
        <f>Y1406*Diccionario!$B$47</f>
        <v>1.6370038919680159E-3</v>
      </c>
      <c r="AA1406">
        <f>Z1406*Diccionario!$B$48</f>
        <v>1.6370038919680159E-3</v>
      </c>
      <c r="AB1406">
        <f>AA1406*Diccionario!$B$49</f>
        <v>1.227752918976012E-3</v>
      </c>
      <c r="AC1406">
        <f t="shared" si="215"/>
        <v>1.227752918976012E-3</v>
      </c>
      <c r="AD1406">
        <f t="shared" si="216"/>
        <v>3.9980603311171887E-3</v>
      </c>
      <c r="AE1406">
        <f t="shared" si="217"/>
        <v>6.6998173119701047E-6</v>
      </c>
      <c r="AF1406" t="e">
        <f ca="1">IF(AD1406="","",_xludf.RANK.EQ(AD1406,$AD$2:$AD$5513,0))</f>
        <v>#NAME?</v>
      </c>
      <c r="AH1406" t="str">
        <f t="shared" si="218"/>
        <v>Baja</v>
      </c>
      <c r="AI1406" t="s">
        <v>153</v>
      </c>
      <c r="AJ1406" t="str">
        <f>IFERROR(VLOOKUP(B1406,Maestro_Regionales!$A$2:$B$35,2,FALSE),"Otras zonas")</f>
        <v>Centro</v>
      </c>
      <c r="AK1406" t="str">
        <f t="shared" si="219"/>
        <v>PROTEGER EPS (ANTES CAJACOPI EPS) | Centro</v>
      </c>
    </row>
    <row r="1407" spans="1:37">
      <c r="A1407" s="4" t="s">
        <v>514</v>
      </c>
      <c r="B1407" s="4" t="s">
        <v>515</v>
      </c>
      <c r="C1407" s="4" t="s">
        <v>677</v>
      </c>
      <c r="D1407" s="4" t="s">
        <v>678</v>
      </c>
      <c r="E1407" s="4" t="s">
        <v>90</v>
      </c>
      <c r="F1407" s="4">
        <v>0</v>
      </c>
      <c r="G1407" s="4">
        <v>0</v>
      </c>
      <c r="H1407" s="4">
        <v>31</v>
      </c>
      <c r="I1407">
        <f t="shared" si="210"/>
        <v>31</v>
      </c>
      <c r="J1407">
        <f t="shared" si="211"/>
        <v>0</v>
      </c>
      <c r="K1407">
        <f t="shared" si="212"/>
        <v>0</v>
      </c>
      <c r="L1407">
        <f t="shared" si="213"/>
        <v>1</v>
      </c>
      <c r="M1407">
        <f>I1407*Diccionario!$B$36</f>
        <v>6.8820607843137246E-2</v>
      </c>
      <c r="N1407">
        <f>M1407*Diccionario!$B$37</f>
        <v>6.9508813921568624E-3</v>
      </c>
      <c r="O1407">
        <f>N1407*Diccionario!$B$38</f>
        <v>1.0426322088235294E-3</v>
      </c>
      <c r="P1407">
        <f>O1407*Diccionario!$B$39</f>
        <v>9.3836898794117643E-4</v>
      </c>
      <c r="Q1407">
        <f>P1407*Diccionario!$B$40</f>
        <v>3.753475951764706E-4</v>
      </c>
      <c r="R1407">
        <f>Q1407*Diccionario!$B$41</f>
        <v>2.4397593686470591E-4</v>
      </c>
      <c r="S1407">
        <f t="shared" si="214"/>
        <v>2.4397593686470591E-4</v>
      </c>
      <c r="T1407">
        <f>I1407*Diccionario!$B$36</f>
        <v>6.8820607843137246E-2</v>
      </c>
      <c r="U1407">
        <f>T1407*Diccionario!$B$42</f>
        <v>6.9508813921568624E-3</v>
      </c>
      <c r="V1407">
        <f>U1407*Diccionario!$B$43</f>
        <v>5.9082491833333329E-3</v>
      </c>
      <c r="W1407">
        <f>V1407*Diccionario!$B$44</f>
        <v>1.1225673448333332E-3</v>
      </c>
      <c r="X1407">
        <f>W1407*Diccionario!$B$45</f>
        <v>4.3780126448499996E-4</v>
      </c>
      <c r="Y1407">
        <f>X1407*Diccionario!$B$46</f>
        <v>3.8964312539164998E-4</v>
      </c>
      <c r="Z1407">
        <f>Y1407*Diccionario!$B$47</f>
        <v>1.4416795639491048E-4</v>
      </c>
      <c r="AA1407">
        <f>Z1407*Diccionario!$B$48</f>
        <v>1.4416795639491048E-4</v>
      </c>
      <c r="AB1407">
        <f>AA1407*Diccionario!$B$49</f>
        <v>1.0812596729618286E-4</v>
      </c>
      <c r="AC1407">
        <f t="shared" si="215"/>
        <v>1.0812596729618286E-4</v>
      </c>
      <c r="AD1407">
        <f t="shared" si="216"/>
        <v>3.521019041608888E-4</v>
      </c>
      <c r="AE1407">
        <f t="shared" si="217"/>
        <v>5.9004072917918538E-7</v>
      </c>
      <c r="AF1407" t="e">
        <f ca="1">IF(AD1407="","",_xludf.RANK.EQ(AD1407,$AD$2:$AD$5513,0))</f>
        <v>#NAME?</v>
      </c>
      <c r="AH1407" t="str">
        <f t="shared" si="218"/>
        <v>Baja</v>
      </c>
      <c r="AI1407" t="s">
        <v>153</v>
      </c>
      <c r="AJ1407" t="str">
        <f>IFERROR(VLOOKUP(B1407,Maestro_Regionales!$A$2:$B$35,2,FALSE),"Otras zonas")</f>
        <v>Centro</v>
      </c>
      <c r="AK1407" t="str">
        <f t="shared" si="219"/>
        <v>REGIMEN DE EXCEPCION | Centro</v>
      </c>
    </row>
    <row r="1408" spans="1:37">
      <c r="A1408" s="4" t="s">
        <v>514</v>
      </c>
      <c r="B1408" s="4" t="s">
        <v>515</v>
      </c>
      <c r="C1408" s="4" t="s">
        <v>677</v>
      </c>
      <c r="D1408" s="4" t="s">
        <v>678</v>
      </c>
      <c r="E1408" s="4" t="s">
        <v>86</v>
      </c>
      <c r="F1408" s="4">
        <v>10</v>
      </c>
      <c r="G1408" s="4">
        <v>6</v>
      </c>
      <c r="H1408" s="4">
        <v>0</v>
      </c>
      <c r="I1408">
        <f t="shared" si="210"/>
        <v>16</v>
      </c>
      <c r="J1408">
        <f t="shared" si="211"/>
        <v>0.625</v>
      </c>
      <c r="K1408">
        <f t="shared" si="212"/>
        <v>0.375</v>
      </c>
      <c r="L1408">
        <f t="shared" si="213"/>
        <v>0</v>
      </c>
      <c r="M1408">
        <f>I1408*Diccionario!$B$36</f>
        <v>3.5520313725490194E-2</v>
      </c>
      <c r="N1408">
        <f>M1408*Diccionario!$B$37</f>
        <v>3.5875516862745099E-3</v>
      </c>
      <c r="O1408">
        <f>N1408*Diccionario!$B$38</f>
        <v>5.3813275294117651E-4</v>
      </c>
      <c r="P1408">
        <f>O1408*Diccionario!$B$39</f>
        <v>4.8431947764705888E-4</v>
      </c>
      <c r="Q1408">
        <f>P1408*Diccionario!$B$40</f>
        <v>1.9372779105882357E-4</v>
      </c>
      <c r="R1408">
        <f>Q1408*Diccionario!$B$41</f>
        <v>1.2592306418823533E-4</v>
      </c>
      <c r="S1408">
        <f t="shared" si="214"/>
        <v>1.2592306418823533E-4</v>
      </c>
      <c r="T1408">
        <f>I1408*Diccionario!$B$36</f>
        <v>3.5520313725490194E-2</v>
      </c>
      <c r="U1408">
        <f>T1408*Diccionario!$B$42</f>
        <v>3.5875516862745099E-3</v>
      </c>
      <c r="V1408">
        <f>U1408*Diccionario!$B$43</f>
        <v>3.0494189333333333E-3</v>
      </c>
      <c r="W1408">
        <f>V1408*Diccionario!$B$44</f>
        <v>5.7938959733333333E-4</v>
      </c>
      <c r="X1408">
        <f>W1408*Diccionario!$B$45</f>
        <v>2.2596194296000001E-4</v>
      </c>
      <c r="Y1408">
        <f>X1408*Diccionario!$B$46</f>
        <v>2.0110612923440001E-4</v>
      </c>
      <c r="Z1408">
        <f>Y1408*Diccionario!$B$47</f>
        <v>7.4409267816727995E-5</v>
      </c>
      <c r="AA1408">
        <f>Z1408*Diccionario!$B$48</f>
        <v>7.4409267816727995E-5</v>
      </c>
      <c r="AB1408">
        <f>AA1408*Diccionario!$B$49</f>
        <v>5.5806950862545996E-5</v>
      </c>
      <c r="AC1408">
        <f t="shared" si="215"/>
        <v>5.5806950862545996E-5</v>
      </c>
      <c r="AD1408">
        <f t="shared" si="216"/>
        <v>1.8173001505078132E-4</v>
      </c>
      <c r="AE1408">
        <f t="shared" si="217"/>
        <v>3.0453715054409573E-7</v>
      </c>
      <c r="AF1408" t="e">
        <f ca="1">IF(AD1408="","",_xludf.RANK.EQ(AD1408,$AD$2:$AD$5513,0))</f>
        <v>#NAME?</v>
      </c>
      <c r="AH1408" t="str">
        <f t="shared" si="218"/>
        <v>Baja</v>
      </c>
      <c r="AI1408" t="s">
        <v>153</v>
      </c>
      <c r="AJ1408" t="str">
        <f>IFERROR(VLOOKUP(B1408,Maestro_Regionales!$A$2:$B$35,2,FALSE),"Otras zonas")</f>
        <v>Centro</v>
      </c>
      <c r="AK1408" t="str">
        <f t="shared" si="219"/>
        <v>EPS SANITAS | Centro</v>
      </c>
    </row>
    <row r="1409" spans="1:37">
      <c r="A1409" s="4" t="s">
        <v>514</v>
      </c>
      <c r="B1409" s="4" t="s">
        <v>515</v>
      </c>
      <c r="C1409" s="4" t="s">
        <v>677</v>
      </c>
      <c r="D1409" s="4" t="s">
        <v>678</v>
      </c>
      <c r="E1409" s="4" t="s">
        <v>70</v>
      </c>
      <c r="F1409" s="4">
        <v>1</v>
      </c>
      <c r="G1409" s="4">
        <v>0</v>
      </c>
      <c r="H1409" s="4">
        <v>0</v>
      </c>
      <c r="I1409">
        <f t="shared" si="210"/>
        <v>1</v>
      </c>
      <c r="J1409">
        <f t="shared" si="211"/>
        <v>1</v>
      </c>
      <c r="K1409">
        <f t="shared" si="212"/>
        <v>0</v>
      </c>
      <c r="L1409">
        <f t="shared" si="213"/>
        <v>0</v>
      </c>
      <c r="M1409">
        <f>I1409*Diccionario!$B$36</f>
        <v>2.2200196078431371E-3</v>
      </c>
      <c r="N1409">
        <f>M1409*Diccionario!$B$37</f>
        <v>2.2422198039215687E-4</v>
      </c>
      <c r="O1409">
        <f>N1409*Diccionario!$B$38</f>
        <v>3.3633297058823532E-5</v>
      </c>
      <c r="P1409">
        <f>O1409*Diccionario!$B$39</f>
        <v>3.026996735294118E-5</v>
      </c>
      <c r="Q1409">
        <f>P1409*Diccionario!$B$40</f>
        <v>1.2107986941176473E-5</v>
      </c>
      <c r="R1409">
        <f>Q1409*Diccionario!$B$41</f>
        <v>7.870191511764708E-6</v>
      </c>
      <c r="S1409">
        <f t="shared" si="214"/>
        <v>7.870191511764708E-6</v>
      </c>
      <c r="T1409">
        <f>I1409*Diccionario!$B$36</f>
        <v>2.2200196078431371E-3</v>
      </c>
      <c r="U1409">
        <f>T1409*Diccionario!$B$42</f>
        <v>2.2422198039215687E-4</v>
      </c>
      <c r="V1409">
        <f>U1409*Diccionario!$B$43</f>
        <v>1.9058868333333333E-4</v>
      </c>
      <c r="W1409">
        <f>V1409*Diccionario!$B$44</f>
        <v>3.6211849833333333E-5</v>
      </c>
      <c r="X1409">
        <f>W1409*Diccionario!$B$45</f>
        <v>1.4122621435000001E-5</v>
      </c>
      <c r="Y1409">
        <f>X1409*Diccionario!$B$46</f>
        <v>1.256913307715E-5</v>
      </c>
      <c r="Z1409">
        <f>Y1409*Diccionario!$B$47</f>
        <v>4.6505792385454997E-6</v>
      </c>
      <c r="AA1409">
        <f>Z1409*Diccionario!$B$48</f>
        <v>4.6505792385454997E-6</v>
      </c>
      <c r="AB1409">
        <f>AA1409*Diccionario!$B$49</f>
        <v>3.4879344289091247E-6</v>
      </c>
      <c r="AC1409">
        <f t="shared" si="215"/>
        <v>3.4879344289091247E-6</v>
      </c>
      <c r="AD1409">
        <f t="shared" si="216"/>
        <v>1.1358125940673833E-5</v>
      </c>
      <c r="AE1409">
        <f t="shared" si="217"/>
        <v>1.9033571909005983E-8</v>
      </c>
      <c r="AF1409" t="e">
        <f ca="1">IF(AD1409="","",_xludf.RANK.EQ(AD1409,$AD$2:$AD$5513,0))</f>
        <v>#NAME?</v>
      </c>
      <c r="AH1409" t="str">
        <f t="shared" si="218"/>
        <v>Baja</v>
      </c>
      <c r="AI1409" t="s">
        <v>153</v>
      </c>
      <c r="AJ1409" t="str">
        <f>IFERROR(VLOOKUP(B1409,Maestro_Regionales!$A$2:$B$35,2,FALSE),"Otras zonas")</f>
        <v>Centro</v>
      </c>
      <c r="AK1409" t="str">
        <f t="shared" si="219"/>
        <v>EPS SURA | Centro</v>
      </c>
    </row>
    <row r="1410" spans="1:37">
      <c r="A1410" s="4" t="s">
        <v>514</v>
      </c>
      <c r="B1410" s="4" t="s">
        <v>515</v>
      </c>
      <c r="C1410" s="4" t="s">
        <v>679</v>
      </c>
      <c r="D1410" s="4" t="s">
        <v>680</v>
      </c>
      <c r="E1410" s="4" t="s">
        <v>89</v>
      </c>
      <c r="F1410" s="4">
        <v>179</v>
      </c>
      <c r="G1410" s="4">
        <v>1841</v>
      </c>
      <c r="H1410" s="4">
        <v>0</v>
      </c>
      <c r="I1410">
        <f t="shared" ref="I1410:I1473" si="220">SUM(F1410:H1410)</f>
        <v>2020</v>
      </c>
      <c r="J1410">
        <f t="shared" ref="J1410:J1473" si="221">IFERROR(F1410/I1410,0)</f>
        <v>8.8613861386138609E-2</v>
      </c>
      <c r="K1410">
        <f t="shared" ref="K1410:K1473" si="222">IFERROR(G1410/I1410,0)</f>
        <v>0.91138613861386142</v>
      </c>
      <c r="L1410">
        <f t="shared" ref="L1410:L1473" si="223">IFERROR(H1410/I1410,0)</f>
        <v>0</v>
      </c>
      <c r="M1410">
        <f>I1410*Diccionario!$B$36</f>
        <v>4.4844396078431368</v>
      </c>
      <c r="N1410">
        <f>M1410*Diccionario!$B$37</f>
        <v>0.45292840039215682</v>
      </c>
      <c r="O1410">
        <f>N1410*Diccionario!$B$38</f>
        <v>6.7939260058823517E-2</v>
      </c>
      <c r="P1410">
        <f>O1410*Diccionario!$B$39</f>
        <v>6.1145334052941168E-2</v>
      </c>
      <c r="Q1410">
        <f>P1410*Diccionario!$B$40</f>
        <v>2.4458133621176468E-2</v>
      </c>
      <c r="R1410">
        <f>Q1410*Diccionario!$B$41</f>
        <v>1.5897786853764705E-2</v>
      </c>
      <c r="S1410">
        <f t="shared" ref="S1410:S1473" si="224">R1410</f>
        <v>1.5897786853764705E-2</v>
      </c>
      <c r="T1410">
        <f>I1410*Diccionario!$B$36</f>
        <v>4.4844396078431368</v>
      </c>
      <c r="U1410">
        <f>T1410*Diccionario!$B$42</f>
        <v>0.45292840039215682</v>
      </c>
      <c r="V1410">
        <f>U1410*Diccionario!$B$43</f>
        <v>0.38498914033333326</v>
      </c>
      <c r="W1410">
        <f>V1410*Diccionario!$B$44</f>
        <v>7.3147936663333316E-2</v>
      </c>
      <c r="X1410">
        <f>W1410*Diccionario!$B$45</f>
        <v>2.8527695298699994E-2</v>
      </c>
      <c r="Y1410">
        <f>X1410*Diccionario!$B$46</f>
        <v>2.5389648815842995E-2</v>
      </c>
      <c r="Z1410">
        <f>Y1410*Diccionario!$B$47</f>
        <v>9.3941700618619083E-3</v>
      </c>
      <c r="AA1410">
        <f>Z1410*Diccionario!$B$48</f>
        <v>9.3941700618619083E-3</v>
      </c>
      <c r="AB1410">
        <f>AA1410*Diccionario!$B$49</f>
        <v>7.0456275463964312E-3</v>
      </c>
      <c r="AC1410">
        <f t="shared" ref="AC1410:AC1473" si="225">AB1410</f>
        <v>7.0456275463964312E-3</v>
      </c>
      <c r="AD1410">
        <f t="shared" ref="AD1410:AD1473" si="226">S1410+AC1410</f>
        <v>2.2943414400161136E-2</v>
      </c>
      <c r="AE1410">
        <f t="shared" ref="AE1410:AE1473" si="227">IFERROR(AD1410/SUM($AD$2:$AD$5513),0)</f>
        <v>3.844781525619207E-5</v>
      </c>
      <c r="AF1410" t="e">
        <f ca="1">IF(AD1410="","",_xludf.RANK.EQ(AD1410,$AD$2:$AD$5513,0))</f>
        <v>#NAME?</v>
      </c>
      <c r="AH1410" t="str">
        <f t="shared" ref="AH1410:AH1473" si="228">IF(SUM($AD$2:$AD$5513)=0,"",IF((SUMIF($AD$2:$AD$5513,"&gt;"&amp;$AD1410,$AD$2:$AD$5513)+$AD1410)/SUM($AD$2:$AD$5513)&lt;=40%,"Alta",IF((SUMIF($AD$2:$AD$5513,"&gt;"&amp;$AD1410,$AD$2:$AD$5513)+$AD1410)/SUM($AD$2:$AD$5513)&lt;=80%,"Media","Baja")))</f>
        <v>Baja</v>
      </c>
      <c r="AI1410" t="s">
        <v>153</v>
      </c>
      <c r="AJ1410" t="str">
        <f>IFERROR(VLOOKUP(B1410,Maestro_Regionales!$A$2:$B$35,2,FALSE),"Otras zonas")</f>
        <v>Centro</v>
      </c>
      <c r="AK1410" t="str">
        <f t="shared" ref="AK1410:AK1473" si="229">E1410&amp;" | "&amp;AJ1410</f>
        <v>PROTEGER EPS (ANTES CAJACOPI EPS) | Centro</v>
      </c>
    </row>
    <row r="1411" spans="1:37">
      <c r="A1411" s="4" t="s">
        <v>514</v>
      </c>
      <c r="B1411" s="4" t="s">
        <v>515</v>
      </c>
      <c r="C1411" s="4" t="s">
        <v>679</v>
      </c>
      <c r="D1411" s="4" t="s">
        <v>680</v>
      </c>
      <c r="E1411" s="4" t="s">
        <v>87</v>
      </c>
      <c r="F1411" s="4">
        <v>347</v>
      </c>
      <c r="G1411" s="4">
        <v>1230</v>
      </c>
      <c r="H1411" s="4">
        <v>0</v>
      </c>
      <c r="I1411">
        <f t="shared" si="220"/>
        <v>1577</v>
      </c>
      <c r="J1411">
        <f t="shared" si="221"/>
        <v>0.22003804692454026</v>
      </c>
      <c r="K1411">
        <f t="shared" si="222"/>
        <v>0.77996195307545968</v>
      </c>
      <c r="L1411">
        <f t="shared" si="223"/>
        <v>0</v>
      </c>
      <c r="M1411">
        <f>I1411*Diccionario!$B$36</f>
        <v>3.5009709215686273</v>
      </c>
      <c r="N1411">
        <f>M1411*Diccionario!$B$37</f>
        <v>0.35359806307843139</v>
      </c>
      <c r="O1411">
        <f>N1411*Diccionario!$B$38</f>
        <v>5.3039709461764707E-2</v>
      </c>
      <c r="P1411">
        <f>O1411*Diccionario!$B$39</f>
        <v>4.7735738515588239E-2</v>
      </c>
      <c r="Q1411">
        <f>P1411*Diccionario!$B$40</f>
        <v>1.9094295406235296E-2</v>
      </c>
      <c r="R1411">
        <f>Q1411*Diccionario!$B$41</f>
        <v>1.2411292014052944E-2</v>
      </c>
      <c r="S1411">
        <f t="shared" si="224"/>
        <v>1.2411292014052944E-2</v>
      </c>
      <c r="T1411">
        <f>I1411*Diccionario!$B$36</f>
        <v>3.5009709215686273</v>
      </c>
      <c r="U1411">
        <f>T1411*Diccionario!$B$42</f>
        <v>0.35359806307843139</v>
      </c>
      <c r="V1411">
        <f>U1411*Diccionario!$B$43</f>
        <v>0.30055835361666666</v>
      </c>
      <c r="W1411">
        <f>V1411*Diccionario!$B$44</f>
        <v>5.7106087187166664E-2</v>
      </c>
      <c r="X1411">
        <f>W1411*Diccionario!$B$45</f>
        <v>2.2271374002995E-2</v>
      </c>
      <c r="Y1411">
        <f>X1411*Diccionario!$B$46</f>
        <v>1.9821522862665551E-2</v>
      </c>
      <c r="Z1411">
        <f>Y1411*Diccionario!$B$47</f>
        <v>7.3339634591862539E-3</v>
      </c>
      <c r="AA1411">
        <f>Z1411*Diccionario!$B$48</f>
        <v>7.3339634591862539E-3</v>
      </c>
      <c r="AB1411">
        <f>AA1411*Diccionario!$B$49</f>
        <v>5.5004725943896904E-3</v>
      </c>
      <c r="AC1411">
        <f t="shared" si="225"/>
        <v>5.5004725943896904E-3</v>
      </c>
      <c r="AD1411">
        <f t="shared" si="226"/>
        <v>1.7911764608442633E-2</v>
      </c>
      <c r="AE1411">
        <f t="shared" si="227"/>
        <v>3.0015942900502431E-5</v>
      </c>
      <c r="AF1411" t="e">
        <f ca="1">IF(AD1411="","",_xludf.RANK.EQ(AD1411,$AD$2:$AD$5513,0))</f>
        <v>#NAME?</v>
      </c>
      <c r="AH1411" t="str">
        <f t="shared" si="228"/>
        <v>Baja</v>
      </c>
      <c r="AI1411" t="s">
        <v>153</v>
      </c>
      <c r="AJ1411" t="str">
        <f>IFERROR(VLOOKUP(B1411,Maestro_Regionales!$A$2:$B$35,2,FALSE),"Otras zonas")</f>
        <v>Centro</v>
      </c>
      <c r="AK1411" t="str">
        <f t="shared" si="229"/>
        <v>NUEVA EPS | Centro</v>
      </c>
    </row>
    <row r="1412" spans="1:37">
      <c r="A1412" s="4" t="s">
        <v>514</v>
      </c>
      <c r="B1412" s="4" t="s">
        <v>515</v>
      </c>
      <c r="C1412" s="4" t="s">
        <v>679</v>
      </c>
      <c r="D1412" s="4" t="s">
        <v>680</v>
      </c>
      <c r="E1412" s="4" t="s">
        <v>90</v>
      </c>
      <c r="F1412" s="4">
        <v>0</v>
      </c>
      <c r="G1412" s="4">
        <v>0</v>
      </c>
      <c r="H1412" s="4">
        <v>122</v>
      </c>
      <c r="I1412">
        <f t="shared" si="220"/>
        <v>122</v>
      </c>
      <c r="J1412">
        <f t="shared" si="221"/>
        <v>0</v>
      </c>
      <c r="K1412">
        <f t="shared" si="222"/>
        <v>0</v>
      </c>
      <c r="L1412">
        <f t="shared" si="223"/>
        <v>1</v>
      </c>
      <c r="M1412">
        <f>I1412*Diccionario!$B$36</f>
        <v>0.27084239215686273</v>
      </c>
      <c r="N1412">
        <f>M1412*Diccionario!$B$37</f>
        <v>2.7355081607843137E-2</v>
      </c>
      <c r="O1412">
        <f>N1412*Diccionario!$B$38</f>
        <v>4.1032622411764702E-3</v>
      </c>
      <c r="P1412">
        <f>O1412*Diccionario!$B$39</f>
        <v>3.6929360170588231E-3</v>
      </c>
      <c r="Q1412">
        <f>P1412*Diccionario!$B$40</f>
        <v>1.4771744068235292E-3</v>
      </c>
      <c r="R1412">
        <f>Q1412*Diccionario!$B$41</f>
        <v>9.60163364435294E-4</v>
      </c>
      <c r="S1412">
        <f t="shared" si="224"/>
        <v>9.60163364435294E-4</v>
      </c>
      <c r="T1412">
        <f>I1412*Diccionario!$B$36</f>
        <v>0.27084239215686273</v>
      </c>
      <c r="U1412">
        <f>T1412*Diccionario!$B$42</f>
        <v>2.7355081607843137E-2</v>
      </c>
      <c r="V1412">
        <f>U1412*Diccionario!$B$43</f>
        <v>2.3251819366666666E-2</v>
      </c>
      <c r="W1412">
        <f>V1412*Diccionario!$B$44</f>
        <v>4.4178456796666668E-3</v>
      </c>
      <c r="X1412">
        <f>W1412*Diccionario!$B$45</f>
        <v>1.72295981507E-3</v>
      </c>
      <c r="Y1412">
        <f>X1412*Diccionario!$B$46</f>
        <v>1.5334342354123001E-3</v>
      </c>
      <c r="Z1412">
        <f>Y1412*Diccionario!$B$47</f>
        <v>5.6737066710255103E-4</v>
      </c>
      <c r="AA1412">
        <f>Z1412*Diccionario!$B$48</f>
        <v>5.6737066710255103E-4</v>
      </c>
      <c r="AB1412">
        <f>AA1412*Diccionario!$B$49</f>
        <v>4.255280003269133E-4</v>
      </c>
      <c r="AC1412">
        <f t="shared" si="225"/>
        <v>4.255280003269133E-4</v>
      </c>
      <c r="AD1412">
        <f t="shared" si="226"/>
        <v>1.3856913647622073E-3</v>
      </c>
      <c r="AE1412">
        <f t="shared" si="227"/>
        <v>2.3220957728987292E-6</v>
      </c>
      <c r="AF1412" t="e">
        <f ca="1">IF(AD1412="","",_xludf.RANK.EQ(AD1412,$AD$2:$AD$5513,0))</f>
        <v>#NAME?</v>
      </c>
      <c r="AH1412" t="str">
        <f t="shared" si="228"/>
        <v>Baja</v>
      </c>
      <c r="AI1412" t="s">
        <v>153</v>
      </c>
      <c r="AJ1412" t="str">
        <f>IFERROR(VLOOKUP(B1412,Maestro_Regionales!$A$2:$B$35,2,FALSE),"Otras zonas")</f>
        <v>Centro</v>
      </c>
      <c r="AK1412" t="str">
        <f t="shared" si="229"/>
        <v>REGIMEN DE EXCEPCION | Centro</v>
      </c>
    </row>
    <row r="1413" spans="1:37">
      <c r="A1413" s="4" t="s">
        <v>514</v>
      </c>
      <c r="B1413" s="4" t="s">
        <v>515</v>
      </c>
      <c r="C1413" s="4" t="s">
        <v>681</v>
      </c>
      <c r="D1413" s="4" t="s">
        <v>682</v>
      </c>
      <c r="E1413" s="4" t="s">
        <v>89</v>
      </c>
      <c r="F1413" s="4">
        <v>81</v>
      </c>
      <c r="G1413" s="4">
        <v>2001</v>
      </c>
      <c r="H1413" s="4">
        <v>0</v>
      </c>
      <c r="I1413">
        <f t="shared" si="220"/>
        <v>2082</v>
      </c>
      <c r="J1413">
        <f t="shared" si="221"/>
        <v>3.8904899135446688E-2</v>
      </c>
      <c r="K1413">
        <f t="shared" si="222"/>
        <v>0.9610951008645533</v>
      </c>
      <c r="L1413">
        <f t="shared" si="223"/>
        <v>0</v>
      </c>
      <c r="M1413">
        <f>I1413*Diccionario!$B$36</f>
        <v>4.6220808235294113</v>
      </c>
      <c r="N1413">
        <f>M1413*Diccionario!$B$37</f>
        <v>0.46683016317647058</v>
      </c>
      <c r="O1413">
        <f>N1413*Diccionario!$B$38</f>
        <v>7.002452447647059E-2</v>
      </c>
      <c r="P1413">
        <f>O1413*Diccionario!$B$39</f>
        <v>6.3022072028823539E-2</v>
      </c>
      <c r="Q1413">
        <f>P1413*Diccionario!$B$40</f>
        <v>2.5208828811529416E-2</v>
      </c>
      <c r="R1413">
        <f>Q1413*Diccionario!$B$41</f>
        <v>1.6385738727494121E-2</v>
      </c>
      <c r="S1413">
        <f t="shared" si="224"/>
        <v>1.6385738727494121E-2</v>
      </c>
      <c r="T1413">
        <f>I1413*Diccionario!$B$36</f>
        <v>4.6220808235294113</v>
      </c>
      <c r="U1413">
        <f>T1413*Diccionario!$B$42</f>
        <v>0.46683016317647058</v>
      </c>
      <c r="V1413">
        <f>U1413*Diccionario!$B$43</f>
        <v>0.39680563869999996</v>
      </c>
      <c r="W1413">
        <f>V1413*Diccionario!$B$44</f>
        <v>7.5393071352999996E-2</v>
      </c>
      <c r="X1413">
        <f>W1413*Diccionario!$B$45</f>
        <v>2.940329782767E-2</v>
      </c>
      <c r="Y1413">
        <f>X1413*Diccionario!$B$46</f>
        <v>2.6168935066626299E-2</v>
      </c>
      <c r="Z1413">
        <f>Y1413*Diccionario!$B$47</f>
        <v>9.6825059746517301E-3</v>
      </c>
      <c r="AA1413">
        <f>Z1413*Diccionario!$B$48</f>
        <v>9.6825059746517301E-3</v>
      </c>
      <c r="AB1413">
        <f>AA1413*Diccionario!$B$49</f>
        <v>7.261879480988798E-3</v>
      </c>
      <c r="AC1413">
        <f t="shared" si="225"/>
        <v>7.261879480988798E-3</v>
      </c>
      <c r="AD1413">
        <f t="shared" si="226"/>
        <v>2.3647618208482921E-2</v>
      </c>
      <c r="AE1413">
        <f t="shared" si="227"/>
        <v>3.9627896714550458E-5</v>
      </c>
      <c r="AF1413" t="e">
        <f ca="1">IF(AD1413="","",_xludf.RANK.EQ(AD1413,$AD$2:$AD$5513,0))</f>
        <v>#NAME?</v>
      </c>
      <c r="AH1413" t="str">
        <f t="shared" si="228"/>
        <v>Baja</v>
      </c>
      <c r="AI1413" t="s">
        <v>153</v>
      </c>
      <c r="AJ1413" t="str">
        <f>IFERROR(VLOOKUP(B1413,Maestro_Regionales!$A$2:$B$35,2,FALSE),"Otras zonas")</f>
        <v>Centro</v>
      </c>
      <c r="AK1413" t="str">
        <f t="shared" si="229"/>
        <v>PROTEGER EPS (ANTES CAJACOPI EPS) | Centro</v>
      </c>
    </row>
    <row r="1414" spans="1:37">
      <c r="A1414" s="4" t="s">
        <v>514</v>
      </c>
      <c r="B1414" s="4" t="s">
        <v>515</v>
      </c>
      <c r="C1414" s="4" t="s">
        <v>681</v>
      </c>
      <c r="D1414" s="4" t="s">
        <v>682</v>
      </c>
      <c r="E1414" s="4" t="s">
        <v>87</v>
      </c>
      <c r="F1414" s="4">
        <v>218</v>
      </c>
      <c r="G1414" s="4">
        <v>275</v>
      </c>
      <c r="H1414" s="4">
        <v>0</v>
      </c>
      <c r="I1414">
        <f t="shared" si="220"/>
        <v>493</v>
      </c>
      <c r="J1414">
        <f t="shared" si="221"/>
        <v>0.44219066937119678</v>
      </c>
      <c r="K1414">
        <f t="shared" si="222"/>
        <v>0.55780933062880322</v>
      </c>
      <c r="L1414">
        <f t="shared" si="223"/>
        <v>0</v>
      </c>
      <c r="M1414">
        <f>I1414*Diccionario!$B$36</f>
        <v>1.0944696666666667</v>
      </c>
      <c r="N1414">
        <f>M1414*Diccionario!$B$37</f>
        <v>0.11054143633333334</v>
      </c>
      <c r="O1414">
        <f>N1414*Diccionario!$B$38</f>
        <v>1.6581215449999999E-2</v>
      </c>
      <c r="P1414">
        <f>O1414*Diccionario!$B$39</f>
        <v>1.4923093904999999E-2</v>
      </c>
      <c r="Q1414">
        <f>P1414*Diccionario!$B$40</f>
        <v>5.969237562E-3</v>
      </c>
      <c r="R1414">
        <f>Q1414*Diccionario!$B$41</f>
        <v>3.8800044153E-3</v>
      </c>
      <c r="S1414">
        <f t="shared" si="224"/>
        <v>3.8800044153E-3</v>
      </c>
      <c r="T1414">
        <f>I1414*Diccionario!$B$36</f>
        <v>1.0944696666666667</v>
      </c>
      <c r="U1414">
        <f>T1414*Diccionario!$B$42</f>
        <v>0.11054143633333334</v>
      </c>
      <c r="V1414">
        <f>U1414*Diccionario!$B$43</f>
        <v>9.3960220883333334E-2</v>
      </c>
      <c r="W1414">
        <f>V1414*Diccionario!$B$44</f>
        <v>1.7852441967833334E-2</v>
      </c>
      <c r="X1414">
        <f>W1414*Diccionario!$B$45</f>
        <v>6.9624523674550005E-3</v>
      </c>
      <c r="Y1414">
        <f>X1414*Diccionario!$B$46</f>
        <v>6.1965826070349509E-3</v>
      </c>
      <c r="Z1414">
        <f>Y1414*Diccionario!$B$47</f>
        <v>2.2927355646029319E-3</v>
      </c>
      <c r="AA1414">
        <f>Z1414*Diccionario!$B$48</f>
        <v>2.2927355646029319E-3</v>
      </c>
      <c r="AB1414">
        <f>AA1414*Diccionario!$B$49</f>
        <v>1.7195516734521989E-3</v>
      </c>
      <c r="AC1414">
        <f t="shared" si="225"/>
        <v>1.7195516734521989E-3</v>
      </c>
      <c r="AD1414">
        <f t="shared" si="226"/>
        <v>5.5995560887521986E-3</v>
      </c>
      <c r="AE1414">
        <f t="shared" si="227"/>
        <v>9.3835509511399484E-6</v>
      </c>
      <c r="AF1414" t="e">
        <f ca="1">IF(AD1414="","",_xludf.RANK.EQ(AD1414,$AD$2:$AD$5513,0))</f>
        <v>#NAME?</v>
      </c>
      <c r="AH1414" t="str">
        <f t="shared" si="228"/>
        <v>Baja</v>
      </c>
      <c r="AI1414" t="s">
        <v>153</v>
      </c>
      <c r="AJ1414" t="str">
        <f>IFERROR(VLOOKUP(B1414,Maestro_Regionales!$A$2:$B$35,2,FALSE),"Otras zonas")</f>
        <v>Centro</v>
      </c>
      <c r="AK1414" t="str">
        <f t="shared" si="229"/>
        <v>NUEVA EPS | Centro</v>
      </c>
    </row>
    <row r="1415" spans="1:37">
      <c r="A1415" s="4" t="s">
        <v>514</v>
      </c>
      <c r="B1415" s="4" t="s">
        <v>515</v>
      </c>
      <c r="C1415" s="4" t="s">
        <v>681</v>
      </c>
      <c r="D1415" s="4" t="s">
        <v>682</v>
      </c>
      <c r="E1415" s="4" t="s">
        <v>90</v>
      </c>
      <c r="F1415" s="4">
        <v>0</v>
      </c>
      <c r="G1415" s="4">
        <v>0</v>
      </c>
      <c r="H1415" s="4">
        <v>113</v>
      </c>
      <c r="I1415">
        <f t="shared" si="220"/>
        <v>113</v>
      </c>
      <c r="J1415">
        <f t="shared" si="221"/>
        <v>0</v>
      </c>
      <c r="K1415">
        <f t="shared" si="222"/>
        <v>0</v>
      </c>
      <c r="L1415">
        <f t="shared" si="223"/>
        <v>1</v>
      </c>
      <c r="M1415">
        <f>I1415*Diccionario!$B$36</f>
        <v>0.25086221568627448</v>
      </c>
      <c r="N1415">
        <f>M1415*Diccionario!$B$37</f>
        <v>2.5337083784313725E-2</v>
      </c>
      <c r="O1415">
        <f>N1415*Diccionario!$B$38</f>
        <v>3.8005625676470586E-3</v>
      </c>
      <c r="P1415">
        <f>O1415*Diccionario!$B$39</f>
        <v>3.4205063108823527E-3</v>
      </c>
      <c r="Q1415">
        <f>P1415*Diccionario!$B$40</f>
        <v>1.3682025243529411E-3</v>
      </c>
      <c r="R1415">
        <f>Q1415*Diccionario!$B$41</f>
        <v>8.8933164082941171E-4</v>
      </c>
      <c r="S1415">
        <f t="shared" si="224"/>
        <v>8.8933164082941171E-4</v>
      </c>
      <c r="T1415">
        <f>I1415*Diccionario!$B$36</f>
        <v>0.25086221568627448</v>
      </c>
      <c r="U1415">
        <f>T1415*Diccionario!$B$42</f>
        <v>2.5337083784313725E-2</v>
      </c>
      <c r="V1415">
        <f>U1415*Diccionario!$B$43</f>
        <v>2.1536521216666667E-2</v>
      </c>
      <c r="W1415">
        <f>V1415*Diccionario!$B$44</f>
        <v>4.0919390311666666E-3</v>
      </c>
      <c r="X1415">
        <f>W1415*Diccionario!$B$45</f>
        <v>1.595856222155E-3</v>
      </c>
      <c r="Y1415">
        <f>X1415*Diccionario!$B$46</f>
        <v>1.42031203771795E-3</v>
      </c>
      <c r="Z1415">
        <f>Y1415*Diccionario!$B$47</f>
        <v>5.2551545395564147E-4</v>
      </c>
      <c r="AA1415">
        <f>Z1415*Diccionario!$B$48</f>
        <v>5.2551545395564147E-4</v>
      </c>
      <c r="AB1415">
        <f>AA1415*Diccionario!$B$49</f>
        <v>3.9413659046673107E-4</v>
      </c>
      <c r="AC1415">
        <f t="shared" si="225"/>
        <v>3.9413659046673107E-4</v>
      </c>
      <c r="AD1415">
        <f t="shared" si="226"/>
        <v>1.2834682312961427E-3</v>
      </c>
      <c r="AE1415">
        <f t="shared" si="227"/>
        <v>2.1507936257176752E-6</v>
      </c>
      <c r="AF1415" t="e">
        <f ca="1">IF(AD1415="","",_xludf.RANK.EQ(AD1415,$AD$2:$AD$5513,0))</f>
        <v>#NAME?</v>
      </c>
      <c r="AH1415" t="str">
        <f t="shared" si="228"/>
        <v>Baja</v>
      </c>
      <c r="AI1415" t="s">
        <v>153</v>
      </c>
      <c r="AJ1415" t="str">
        <f>IFERROR(VLOOKUP(B1415,Maestro_Regionales!$A$2:$B$35,2,FALSE),"Otras zonas")</f>
        <v>Centro</v>
      </c>
      <c r="AK1415" t="str">
        <f t="shared" si="229"/>
        <v>REGIMEN DE EXCEPCION | Centro</v>
      </c>
    </row>
    <row r="1416" spans="1:37">
      <c r="A1416" s="4" t="s">
        <v>514</v>
      </c>
      <c r="B1416" s="4" t="s">
        <v>515</v>
      </c>
      <c r="C1416" s="4" t="s">
        <v>681</v>
      </c>
      <c r="D1416" s="4" t="s">
        <v>682</v>
      </c>
      <c r="E1416" s="4" t="s">
        <v>86</v>
      </c>
      <c r="F1416" s="4">
        <v>1</v>
      </c>
      <c r="G1416" s="4">
        <v>0</v>
      </c>
      <c r="H1416" s="4">
        <v>0</v>
      </c>
      <c r="I1416">
        <f t="shared" si="220"/>
        <v>1</v>
      </c>
      <c r="J1416">
        <f t="shared" si="221"/>
        <v>1</v>
      </c>
      <c r="K1416">
        <f t="shared" si="222"/>
        <v>0</v>
      </c>
      <c r="L1416">
        <f t="shared" si="223"/>
        <v>0</v>
      </c>
      <c r="M1416">
        <f>I1416*Diccionario!$B$36</f>
        <v>2.2200196078431371E-3</v>
      </c>
      <c r="N1416">
        <f>M1416*Diccionario!$B$37</f>
        <v>2.2422198039215687E-4</v>
      </c>
      <c r="O1416">
        <f>N1416*Diccionario!$B$38</f>
        <v>3.3633297058823532E-5</v>
      </c>
      <c r="P1416">
        <f>O1416*Diccionario!$B$39</f>
        <v>3.026996735294118E-5</v>
      </c>
      <c r="Q1416">
        <f>P1416*Diccionario!$B$40</f>
        <v>1.2107986941176473E-5</v>
      </c>
      <c r="R1416">
        <f>Q1416*Diccionario!$B$41</f>
        <v>7.870191511764708E-6</v>
      </c>
      <c r="S1416">
        <f t="shared" si="224"/>
        <v>7.870191511764708E-6</v>
      </c>
      <c r="T1416">
        <f>I1416*Diccionario!$B$36</f>
        <v>2.2200196078431371E-3</v>
      </c>
      <c r="U1416">
        <f>T1416*Diccionario!$B$42</f>
        <v>2.2422198039215687E-4</v>
      </c>
      <c r="V1416">
        <f>U1416*Diccionario!$B$43</f>
        <v>1.9058868333333333E-4</v>
      </c>
      <c r="W1416">
        <f>V1416*Diccionario!$B$44</f>
        <v>3.6211849833333333E-5</v>
      </c>
      <c r="X1416">
        <f>W1416*Diccionario!$B$45</f>
        <v>1.4122621435000001E-5</v>
      </c>
      <c r="Y1416">
        <f>X1416*Diccionario!$B$46</f>
        <v>1.256913307715E-5</v>
      </c>
      <c r="Z1416">
        <f>Y1416*Diccionario!$B$47</f>
        <v>4.6505792385454997E-6</v>
      </c>
      <c r="AA1416">
        <f>Z1416*Diccionario!$B$48</f>
        <v>4.6505792385454997E-6</v>
      </c>
      <c r="AB1416">
        <f>AA1416*Diccionario!$B$49</f>
        <v>3.4879344289091247E-6</v>
      </c>
      <c r="AC1416">
        <f t="shared" si="225"/>
        <v>3.4879344289091247E-6</v>
      </c>
      <c r="AD1416">
        <f t="shared" si="226"/>
        <v>1.1358125940673833E-5</v>
      </c>
      <c r="AE1416">
        <f t="shared" si="227"/>
        <v>1.9033571909005983E-8</v>
      </c>
      <c r="AF1416" t="e">
        <f ca="1">IF(AD1416="","",_xludf.RANK.EQ(AD1416,$AD$2:$AD$5513,0))</f>
        <v>#NAME?</v>
      </c>
      <c r="AH1416" t="str">
        <f t="shared" si="228"/>
        <v>Baja</v>
      </c>
      <c r="AI1416" t="s">
        <v>153</v>
      </c>
      <c r="AJ1416" t="str">
        <f>IFERROR(VLOOKUP(B1416,Maestro_Regionales!$A$2:$B$35,2,FALSE),"Otras zonas")</f>
        <v>Centro</v>
      </c>
      <c r="AK1416" t="str">
        <f t="shared" si="229"/>
        <v>EPS SANITAS | Centro</v>
      </c>
    </row>
    <row r="1417" spans="1:37">
      <c r="A1417" s="4" t="s">
        <v>514</v>
      </c>
      <c r="B1417" s="4" t="s">
        <v>515</v>
      </c>
      <c r="C1417" s="4" t="s">
        <v>683</v>
      </c>
      <c r="D1417" s="4" t="s">
        <v>684</v>
      </c>
      <c r="E1417" s="4" t="s">
        <v>87</v>
      </c>
      <c r="F1417" s="4">
        <v>586</v>
      </c>
      <c r="G1417" s="4">
        <v>1586</v>
      </c>
      <c r="H1417" s="4">
        <v>0</v>
      </c>
      <c r="I1417">
        <f t="shared" si="220"/>
        <v>2172</v>
      </c>
      <c r="J1417">
        <f t="shared" si="221"/>
        <v>0.26979742173112337</v>
      </c>
      <c r="K1417">
        <f t="shared" si="222"/>
        <v>0.73020257826887658</v>
      </c>
      <c r="L1417">
        <f t="shared" si="223"/>
        <v>0</v>
      </c>
      <c r="M1417">
        <f>I1417*Diccionario!$B$36</f>
        <v>4.8218825882352938</v>
      </c>
      <c r="N1417">
        <f>M1417*Diccionario!$B$37</f>
        <v>0.48701014141176469</v>
      </c>
      <c r="O1417">
        <f>N1417*Diccionario!$B$38</f>
        <v>7.3051521211764697E-2</v>
      </c>
      <c r="P1417">
        <f>O1417*Diccionario!$B$39</f>
        <v>6.574636909058823E-2</v>
      </c>
      <c r="Q1417">
        <f>P1417*Diccionario!$B$40</f>
        <v>2.6298547636235292E-2</v>
      </c>
      <c r="R1417">
        <f>Q1417*Diccionario!$B$41</f>
        <v>1.7094055963552939E-2</v>
      </c>
      <c r="S1417">
        <f t="shared" si="224"/>
        <v>1.7094055963552939E-2</v>
      </c>
      <c r="T1417">
        <f>I1417*Diccionario!$B$36</f>
        <v>4.8218825882352938</v>
      </c>
      <c r="U1417">
        <f>T1417*Diccionario!$B$42</f>
        <v>0.48701014141176469</v>
      </c>
      <c r="V1417">
        <f>U1417*Diccionario!$B$43</f>
        <v>0.41395862019999996</v>
      </c>
      <c r="W1417">
        <f>V1417*Diccionario!$B$44</f>
        <v>7.8652137838E-2</v>
      </c>
      <c r="X1417">
        <f>W1417*Diccionario!$B$45</f>
        <v>3.0674333756820001E-2</v>
      </c>
      <c r="Y1417">
        <f>X1417*Diccionario!$B$46</f>
        <v>2.7300157043569803E-2</v>
      </c>
      <c r="Z1417">
        <f>Y1417*Diccionario!$B$47</f>
        <v>1.0101058106120827E-2</v>
      </c>
      <c r="AA1417">
        <f>Z1417*Diccionario!$B$48</f>
        <v>1.0101058106120827E-2</v>
      </c>
      <c r="AB1417">
        <f>AA1417*Diccionario!$B$49</f>
        <v>7.5757935795906202E-3</v>
      </c>
      <c r="AC1417">
        <f t="shared" si="225"/>
        <v>7.5757935795906202E-3</v>
      </c>
      <c r="AD1417">
        <f t="shared" si="226"/>
        <v>2.4669849543143559E-2</v>
      </c>
      <c r="AE1417">
        <f t="shared" si="227"/>
        <v>4.1340918186360982E-5</v>
      </c>
      <c r="AF1417" t="e">
        <f ca="1">IF(AD1417="","",_xludf.RANK.EQ(AD1417,$AD$2:$AD$5513,0))</f>
        <v>#NAME?</v>
      </c>
      <c r="AH1417" t="str">
        <f t="shared" si="228"/>
        <v>Baja</v>
      </c>
      <c r="AI1417" t="s">
        <v>153</v>
      </c>
      <c r="AJ1417" t="str">
        <f>IFERROR(VLOOKUP(B1417,Maestro_Regionales!$A$2:$B$35,2,FALSE),"Otras zonas")</f>
        <v>Centro</v>
      </c>
      <c r="AK1417" t="str">
        <f t="shared" si="229"/>
        <v>NUEVA EPS | Centro</v>
      </c>
    </row>
    <row r="1418" spans="1:37">
      <c r="A1418" s="4" t="s">
        <v>514</v>
      </c>
      <c r="B1418" s="4" t="s">
        <v>515</v>
      </c>
      <c r="C1418" s="4" t="s">
        <v>683</v>
      </c>
      <c r="D1418" s="4" t="s">
        <v>684</v>
      </c>
      <c r="E1418" s="4" t="s">
        <v>89</v>
      </c>
      <c r="F1418" s="4">
        <v>2</v>
      </c>
      <c r="G1418" s="4">
        <v>76</v>
      </c>
      <c r="H1418" s="4">
        <v>0</v>
      </c>
      <c r="I1418">
        <f t="shared" si="220"/>
        <v>78</v>
      </c>
      <c r="J1418">
        <f t="shared" si="221"/>
        <v>2.564102564102564E-2</v>
      </c>
      <c r="K1418">
        <f t="shared" si="222"/>
        <v>0.97435897435897434</v>
      </c>
      <c r="L1418">
        <f t="shared" si="223"/>
        <v>0</v>
      </c>
      <c r="M1418">
        <f>I1418*Diccionario!$B$36</f>
        <v>0.17316152941176469</v>
      </c>
      <c r="N1418">
        <f>M1418*Diccionario!$B$37</f>
        <v>1.7489314470588234E-2</v>
      </c>
      <c r="O1418">
        <f>N1418*Diccionario!$B$38</f>
        <v>2.6233971705882349E-3</v>
      </c>
      <c r="P1418">
        <f>O1418*Diccionario!$B$39</f>
        <v>2.3610574535294117E-3</v>
      </c>
      <c r="Q1418">
        <f>P1418*Diccionario!$B$40</f>
        <v>9.4442298141176467E-4</v>
      </c>
      <c r="R1418">
        <f>Q1418*Diccionario!$B$41</f>
        <v>6.1387493791764702E-4</v>
      </c>
      <c r="S1418">
        <f t="shared" si="224"/>
        <v>6.1387493791764702E-4</v>
      </c>
      <c r="T1418">
        <f>I1418*Diccionario!$B$36</f>
        <v>0.17316152941176469</v>
      </c>
      <c r="U1418">
        <f>T1418*Diccionario!$B$42</f>
        <v>1.7489314470588234E-2</v>
      </c>
      <c r="V1418">
        <f>U1418*Diccionario!$B$43</f>
        <v>1.4865917299999998E-2</v>
      </c>
      <c r="W1418">
        <f>V1418*Diccionario!$B$44</f>
        <v>2.8245242869999999E-3</v>
      </c>
      <c r="X1418">
        <f>W1418*Diccionario!$B$45</f>
        <v>1.10156447193E-3</v>
      </c>
      <c r="Y1418">
        <f>X1418*Diccionario!$B$46</f>
        <v>9.803923800177001E-4</v>
      </c>
      <c r="Z1418">
        <f>Y1418*Diccionario!$B$47</f>
        <v>3.6274518060654901E-4</v>
      </c>
      <c r="AA1418">
        <f>Z1418*Diccionario!$B$48</f>
        <v>3.6274518060654901E-4</v>
      </c>
      <c r="AB1418">
        <f>AA1418*Diccionario!$B$49</f>
        <v>2.7205888545491175E-4</v>
      </c>
      <c r="AC1418">
        <f t="shared" si="225"/>
        <v>2.7205888545491175E-4</v>
      </c>
      <c r="AD1418">
        <f t="shared" si="226"/>
        <v>8.8593382337255871E-4</v>
      </c>
      <c r="AE1418">
        <f t="shared" si="227"/>
        <v>1.4846186089024663E-6</v>
      </c>
      <c r="AF1418" t="e">
        <f ca="1">IF(AD1418="","",_xludf.RANK.EQ(AD1418,$AD$2:$AD$5513,0))</f>
        <v>#NAME?</v>
      </c>
      <c r="AH1418" t="str">
        <f t="shared" si="228"/>
        <v>Baja</v>
      </c>
      <c r="AI1418" t="s">
        <v>153</v>
      </c>
      <c r="AJ1418" t="str">
        <f>IFERROR(VLOOKUP(B1418,Maestro_Regionales!$A$2:$B$35,2,FALSE),"Otras zonas")</f>
        <v>Centro</v>
      </c>
      <c r="AK1418" t="str">
        <f t="shared" si="229"/>
        <v>PROTEGER EPS (ANTES CAJACOPI EPS) | Centro</v>
      </c>
    </row>
    <row r="1419" spans="1:37">
      <c r="A1419" s="4" t="s">
        <v>514</v>
      </c>
      <c r="B1419" s="4" t="s">
        <v>515</v>
      </c>
      <c r="C1419" s="4" t="s">
        <v>683</v>
      </c>
      <c r="D1419" s="4" t="s">
        <v>684</v>
      </c>
      <c r="E1419" s="4" t="s">
        <v>90</v>
      </c>
      <c r="F1419" s="4">
        <v>0</v>
      </c>
      <c r="G1419" s="4">
        <v>0</v>
      </c>
      <c r="H1419" s="4">
        <v>39</v>
      </c>
      <c r="I1419">
        <f t="shared" si="220"/>
        <v>39</v>
      </c>
      <c r="J1419">
        <f t="shared" si="221"/>
        <v>0</v>
      </c>
      <c r="K1419">
        <f t="shared" si="222"/>
        <v>0</v>
      </c>
      <c r="L1419">
        <f t="shared" si="223"/>
        <v>1</v>
      </c>
      <c r="M1419">
        <f>I1419*Diccionario!$B$36</f>
        <v>8.6580764705882343E-2</v>
      </c>
      <c r="N1419">
        <f>M1419*Diccionario!$B$37</f>
        <v>8.744657235294117E-3</v>
      </c>
      <c r="O1419">
        <f>N1419*Diccionario!$B$38</f>
        <v>1.3116985852941175E-3</v>
      </c>
      <c r="P1419">
        <f>O1419*Diccionario!$B$39</f>
        <v>1.1805287267647058E-3</v>
      </c>
      <c r="Q1419">
        <f>P1419*Diccionario!$B$40</f>
        <v>4.7221149070588234E-4</v>
      </c>
      <c r="R1419">
        <f>Q1419*Diccionario!$B$41</f>
        <v>3.0693746895882351E-4</v>
      </c>
      <c r="S1419">
        <f t="shared" si="224"/>
        <v>3.0693746895882351E-4</v>
      </c>
      <c r="T1419">
        <f>I1419*Diccionario!$B$36</f>
        <v>8.6580764705882343E-2</v>
      </c>
      <c r="U1419">
        <f>T1419*Diccionario!$B$42</f>
        <v>8.744657235294117E-3</v>
      </c>
      <c r="V1419">
        <f>U1419*Diccionario!$B$43</f>
        <v>7.4329586499999991E-3</v>
      </c>
      <c r="W1419">
        <f>V1419*Diccionario!$B$44</f>
        <v>1.4122621434999999E-3</v>
      </c>
      <c r="X1419">
        <f>W1419*Diccionario!$B$45</f>
        <v>5.5078223596500002E-4</v>
      </c>
      <c r="Y1419">
        <f>X1419*Diccionario!$B$46</f>
        <v>4.9019619000885005E-4</v>
      </c>
      <c r="Z1419">
        <f>Y1419*Diccionario!$B$47</f>
        <v>1.8137259030327451E-4</v>
      </c>
      <c r="AA1419">
        <f>Z1419*Diccionario!$B$48</f>
        <v>1.8137259030327451E-4</v>
      </c>
      <c r="AB1419">
        <f>AA1419*Diccionario!$B$49</f>
        <v>1.3602944272745587E-4</v>
      </c>
      <c r="AC1419">
        <f t="shared" si="225"/>
        <v>1.3602944272745587E-4</v>
      </c>
      <c r="AD1419">
        <f t="shared" si="226"/>
        <v>4.4296691168627935E-4</v>
      </c>
      <c r="AE1419">
        <f t="shared" si="227"/>
        <v>7.4230930445123314E-7</v>
      </c>
      <c r="AF1419" t="e">
        <f ca="1">IF(AD1419="","",_xludf.RANK.EQ(AD1419,$AD$2:$AD$5513,0))</f>
        <v>#NAME?</v>
      </c>
      <c r="AH1419" t="str">
        <f t="shared" si="228"/>
        <v>Baja</v>
      </c>
      <c r="AI1419" t="s">
        <v>153</v>
      </c>
      <c r="AJ1419" t="str">
        <f>IFERROR(VLOOKUP(B1419,Maestro_Regionales!$A$2:$B$35,2,FALSE),"Otras zonas")</f>
        <v>Centro</v>
      </c>
      <c r="AK1419" t="str">
        <f t="shared" si="229"/>
        <v>REGIMEN DE EXCEPCION | Centro</v>
      </c>
    </row>
    <row r="1420" spans="1:37">
      <c r="A1420" s="4" t="s">
        <v>514</v>
      </c>
      <c r="B1420" s="4" t="s">
        <v>515</v>
      </c>
      <c r="C1420" s="4" t="s">
        <v>685</v>
      </c>
      <c r="D1420" s="4" t="s">
        <v>686</v>
      </c>
      <c r="E1420" s="4" t="s">
        <v>87</v>
      </c>
      <c r="F1420" s="4">
        <v>417</v>
      </c>
      <c r="G1420" s="4">
        <v>4216</v>
      </c>
      <c r="H1420" s="4">
        <v>0</v>
      </c>
      <c r="I1420">
        <f t="shared" si="220"/>
        <v>4633</v>
      </c>
      <c r="J1420">
        <f t="shared" si="221"/>
        <v>9.0006475285991802E-2</v>
      </c>
      <c r="K1420">
        <f t="shared" si="222"/>
        <v>0.90999352471400818</v>
      </c>
      <c r="L1420">
        <f t="shared" si="223"/>
        <v>0</v>
      </c>
      <c r="M1420">
        <f>I1420*Diccionario!$B$36</f>
        <v>10.285350843137254</v>
      </c>
      <c r="N1420">
        <f>M1420*Diccionario!$B$37</f>
        <v>1.0388204351568626</v>
      </c>
      <c r="O1420">
        <f>N1420*Diccionario!$B$38</f>
        <v>0.15582306527352938</v>
      </c>
      <c r="P1420">
        <f>O1420*Diccionario!$B$39</f>
        <v>0.14024075874617645</v>
      </c>
      <c r="Q1420">
        <f>P1420*Diccionario!$B$40</f>
        <v>5.6096303498470584E-2</v>
      </c>
      <c r="R1420">
        <f>Q1420*Diccionario!$B$41</f>
        <v>3.646259727400588E-2</v>
      </c>
      <c r="S1420">
        <f t="shared" si="224"/>
        <v>3.646259727400588E-2</v>
      </c>
      <c r="T1420">
        <f>I1420*Diccionario!$B$36</f>
        <v>10.285350843137254</v>
      </c>
      <c r="U1420">
        <f>T1420*Diccionario!$B$42</f>
        <v>1.0388204351568626</v>
      </c>
      <c r="V1420">
        <f>U1420*Diccionario!$B$43</f>
        <v>0.88299736988333322</v>
      </c>
      <c r="W1420">
        <f>V1420*Diccionario!$B$44</f>
        <v>0.1677695002778333</v>
      </c>
      <c r="X1420">
        <f>W1420*Diccionario!$B$45</f>
        <v>6.5430105108354994E-2</v>
      </c>
      <c r="Y1420">
        <f>X1420*Diccionario!$B$46</f>
        <v>5.8232793546435943E-2</v>
      </c>
      <c r="Z1420">
        <f>Y1420*Diccionario!$B$47</f>
        <v>2.1546133612181297E-2</v>
      </c>
      <c r="AA1420">
        <f>Z1420*Diccionario!$B$48</f>
        <v>2.1546133612181297E-2</v>
      </c>
      <c r="AB1420">
        <f>AA1420*Diccionario!$B$49</f>
        <v>1.6159600209135972E-2</v>
      </c>
      <c r="AC1420">
        <f t="shared" si="225"/>
        <v>1.6159600209135972E-2</v>
      </c>
      <c r="AD1420">
        <f t="shared" si="226"/>
        <v>5.2622197483141855E-2</v>
      </c>
      <c r="AE1420">
        <f t="shared" si="227"/>
        <v>8.8182538654424698E-5</v>
      </c>
      <c r="AF1420" t="e">
        <f ca="1">IF(AD1420="","",_xludf.RANK.EQ(AD1420,$AD$2:$AD$5513,0))</f>
        <v>#NAME?</v>
      </c>
      <c r="AH1420" t="str">
        <f t="shared" si="228"/>
        <v>Baja</v>
      </c>
      <c r="AI1420" t="s">
        <v>153</v>
      </c>
      <c r="AJ1420" t="str">
        <f>IFERROR(VLOOKUP(B1420,Maestro_Regionales!$A$2:$B$35,2,FALSE),"Otras zonas")</f>
        <v>Centro</v>
      </c>
      <c r="AK1420" t="str">
        <f t="shared" si="229"/>
        <v>NUEVA EPS | Centro</v>
      </c>
    </row>
    <row r="1421" spans="1:37">
      <c r="A1421" s="4" t="s">
        <v>514</v>
      </c>
      <c r="B1421" s="4" t="s">
        <v>515</v>
      </c>
      <c r="C1421" s="4" t="s">
        <v>685</v>
      </c>
      <c r="D1421" s="4" t="s">
        <v>686</v>
      </c>
      <c r="E1421" s="4" t="s">
        <v>88</v>
      </c>
      <c r="F1421" s="4">
        <v>41</v>
      </c>
      <c r="G1421" s="4">
        <v>775</v>
      </c>
      <c r="H1421" s="4">
        <v>0</v>
      </c>
      <c r="I1421">
        <f t="shared" si="220"/>
        <v>816</v>
      </c>
      <c r="J1421">
        <f t="shared" si="221"/>
        <v>5.0245098039215688E-2</v>
      </c>
      <c r="K1421">
        <f t="shared" si="222"/>
        <v>0.94975490196078427</v>
      </c>
      <c r="L1421">
        <f t="shared" si="223"/>
        <v>0</v>
      </c>
      <c r="M1421">
        <f>I1421*Diccionario!$B$36</f>
        <v>1.8115359999999998</v>
      </c>
      <c r="N1421">
        <f>M1421*Diccionario!$B$37</f>
        <v>0.182965136</v>
      </c>
      <c r="O1421">
        <f>N1421*Diccionario!$B$38</f>
        <v>2.7444770399999999E-2</v>
      </c>
      <c r="P1421">
        <f>O1421*Diccionario!$B$39</f>
        <v>2.470029336E-2</v>
      </c>
      <c r="Q1421">
        <f>P1421*Diccionario!$B$40</f>
        <v>9.8801173440000011E-3</v>
      </c>
      <c r="R1421">
        <f>Q1421*Diccionario!$B$41</f>
        <v>6.4220762736000008E-3</v>
      </c>
      <c r="S1421">
        <f t="shared" si="224"/>
        <v>6.4220762736000008E-3</v>
      </c>
      <c r="T1421">
        <f>I1421*Diccionario!$B$36</f>
        <v>1.8115359999999998</v>
      </c>
      <c r="U1421">
        <f>T1421*Diccionario!$B$42</f>
        <v>0.182965136</v>
      </c>
      <c r="V1421">
        <f>U1421*Diccionario!$B$43</f>
        <v>0.15552036559999999</v>
      </c>
      <c r="W1421">
        <f>V1421*Diccionario!$B$44</f>
        <v>2.9548869463999997E-2</v>
      </c>
      <c r="X1421">
        <f>W1421*Diccionario!$B$45</f>
        <v>1.152405909096E-2</v>
      </c>
      <c r="Y1421">
        <f>X1421*Diccionario!$B$46</f>
        <v>1.0256412590954399E-2</v>
      </c>
      <c r="Z1421">
        <f>Y1421*Diccionario!$B$47</f>
        <v>3.7948726586531276E-3</v>
      </c>
      <c r="AA1421">
        <f>Z1421*Diccionario!$B$48</f>
        <v>3.7948726586531276E-3</v>
      </c>
      <c r="AB1421">
        <f>AA1421*Diccionario!$B$49</f>
        <v>2.8461544939898456E-3</v>
      </c>
      <c r="AC1421">
        <f t="shared" si="225"/>
        <v>2.8461544939898456E-3</v>
      </c>
      <c r="AD1421">
        <f t="shared" si="226"/>
        <v>9.2682307675898464E-3</v>
      </c>
      <c r="AE1421">
        <f t="shared" si="227"/>
        <v>1.5531394677748878E-5</v>
      </c>
      <c r="AF1421" t="e">
        <f ca="1">IF(AD1421="","",_xludf.RANK.EQ(AD1421,$AD$2:$AD$5513,0))</f>
        <v>#NAME?</v>
      </c>
      <c r="AH1421" t="str">
        <f t="shared" si="228"/>
        <v>Baja</v>
      </c>
      <c r="AI1421" t="s">
        <v>153</v>
      </c>
      <c r="AJ1421" t="str">
        <f>IFERROR(VLOOKUP(B1421,Maestro_Regionales!$A$2:$B$35,2,FALSE),"Otras zonas")</f>
        <v>Centro</v>
      </c>
      <c r="AK1421" t="str">
        <f t="shared" si="229"/>
        <v>COOSALUD EPS | Centro</v>
      </c>
    </row>
    <row r="1422" spans="1:37">
      <c r="A1422" s="4" t="s">
        <v>514</v>
      </c>
      <c r="B1422" s="4" t="s">
        <v>515</v>
      </c>
      <c r="C1422" s="4" t="s">
        <v>685</v>
      </c>
      <c r="D1422" s="4" t="s">
        <v>686</v>
      </c>
      <c r="E1422" s="4" t="s">
        <v>89</v>
      </c>
      <c r="F1422" s="4">
        <v>13</v>
      </c>
      <c r="G1422" s="4">
        <v>517</v>
      </c>
      <c r="H1422" s="4">
        <v>0</v>
      </c>
      <c r="I1422">
        <f t="shared" si="220"/>
        <v>530</v>
      </c>
      <c r="J1422">
        <f t="shared" si="221"/>
        <v>2.4528301886792454E-2</v>
      </c>
      <c r="K1422">
        <f t="shared" si="222"/>
        <v>0.97547169811320755</v>
      </c>
      <c r="L1422">
        <f t="shared" si="223"/>
        <v>0</v>
      </c>
      <c r="M1422">
        <f>I1422*Diccionario!$B$36</f>
        <v>1.1766103921568627</v>
      </c>
      <c r="N1422">
        <f>M1422*Diccionario!$B$37</f>
        <v>0.11883764960784314</v>
      </c>
      <c r="O1422">
        <f>N1422*Diccionario!$B$38</f>
        <v>1.782564744117647E-2</v>
      </c>
      <c r="P1422">
        <f>O1422*Diccionario!$B$39</f>
        <v>1.6043082697058824E-2</v>
      </c>
      <c r="Q1422">
        <f>P1422*Diccionario!$B$40</f>
        <v>6.4172330788235298E-3</v>
      </c>
      <c r="R1422">
        <f>Q1422*Diccionario!$B$41</f>
        <v>4.1712015012352948E-3</v>
      </c>
      <c r="S1422">
        <f t="shared" si="224"/>
        <v>4.1712015012352948E-3</v>
      </c>
      <c r="T1422">
        <f>I1422*Diccionario!$B$36</f>
        <v>1.1766103921568627</v>
      </c>
      <c r="U1422">
        <f>T1422*Diccionario!$B$42</f>
        <v>0.11883764960784314</v>
      </c>
      <c r="V1422">
        <f>U1422*Diccionario!$B$43</f>
        <v>0.10101200216666667</v>
      </c>
      <c r="W1422">
        <f>V1422*Diccionario!$B$44</f>
        <v>1.9192280411666669E-2</v>
      </c>
      <c r="X1422">
        <f>W1422*Diccionario!$B$45</f>
        <v>7.4849893605500014E-3</v>
      </c>
      <c r="Y1422">
        <f>X1422*Diccionario!$B$46</f>
        <v>6.6616405308895016E-3</v>
      </c>
      <c r="Z1422">
        <f>Y1422*Diccionario!$B$47</f>
        <v>2.4648069964291154E-3</v>
      </c>
      <c r="AA1422">
        <f>Z1422*Diccionario!$B$48</f>
        <v>2.4648069964291154E-3</v>
      </c>
      <c r="AB1422">
        <f>AA1422*Diccionario!$B$49</f>
        <v>1.8486052473218365E-3</v>
      </c>
      <c r="AC1422">
        <f t="shared" si="225"/>
        <v>1.8486052473218365E-3</v>
      </c>
      <c r="AD1422">
        <f t="shared" si="226"/>
        <v>6.0198067485571312E-3</v>
      </c>
      <c r="AE1422">
        <f t="shared" si="227"/>
        <v>1.0087793111773169E-5</v>
      </c>
      <c r="AF1422" t="e">
        <f ca="1">IF(AD1422="","",_xludf.RANK.EQ(AD1422,$AD$2:$AD$5513,0))</f>
        <v>#NAME?</v>
      </c>
      <c r="AH1422" t="str">
        <f t="shared" si="228"/>
        <v>Baja</v>
      </c>
      <c r="AI1422" t="s">
        <v>153</v>
      </c>
      <c r="AJ1422" t="str">
        <f>IFERROR(VLOOKUP(B1422,Maestro_Regionales!$A$2:$B$35,2,FALSE),"Otras zonas")</f>
        <v>Centro</v>
      </c>
      <c r="AK1422" t="str">
        <f t="shared" si="229"/>
        <v>PROTEGER EPS (ANTES CAJACOPI EPS) | Centro</v>
      </c>
    </row>
    <row r="1423" spans="1:37">
      <c r="A1423" s="4" t="s">
        <v>514</v>
      </c>
      <c r="B1423" s="4" t="s">
        <v>515</v>
      </c>
      <c r="C1423" s="4" t="s">
        <v>685</v>
      </c>
      <c r="D1423" s="4" t="s">
        <v>686</v>
      </c>
      <c r="E1423" s="4" t="s">
        <v>90</v>
      </c>
      <c r="F1423" s="4">
        <v>0</v>
      </c>
      <c r="G1423" s="4">
        <v>0</v>
      </c>
      <c r="H1423" s="4">
        <v>87</v>
      </c>
      <c r="I1423">
        <f t="shared" si="220"/>
        <v>87</v>
      </c>
      <c r="J1423">
        <f t="shared" si="221"/>
        <v>0</v>
      </c>
      <c r="K1423">
        <f t="shared" si="222"/>
        <v>0</v>
      </c>
      <c r="L1423">
        <f t="shared" si="223"/>
        <v>1</v>
      </c>
      <c r="M1423">
        <f>I1423*Diccionario!$B$36</f>
        <v>0.19314170588235294</v>
      </c>
      <c r="N1423">
        <f>M1423*Diccionario!$B$37</f>
        <v>1.9507312294117649E-2</v>
      </c>
      <c r="O1423">
        <f>N1423*Diccionario!$B$38</f>
        <v>2.9260968441176473E-3</v>
      </c>
      <c r="P1423">
        <f>O1423*Diccionario!$B$39</f>
        <v>2.6334871597058825E-3</v>
      </c>
      <c r="Q1423">
        <f>P1423*Diccionario!$B$40</f>
        <v>1.0533948638823531E-3</v>
      </c>
      <c r="R1423">
        <f>Q1423*Diccionario!$B$41</f>
        <v>6.8470666152352952E-4</v>
      </c>
      <c r="S1423">
        <f t="shared" si="224"/>
        <v>6.8470666152352952E-4</v>
      </c>
      <c r="T1423">
        <f>I1423*Diccionario!$B$36</f>
        <v>0.19314170588235294</v>
      </c>
      <c r="U1423">
        <f>T1423*Diccionario!$B$42</f>
        <v>1.9507312294117649E-2</v>
      </c>
      <c r="V1423">
        <f>U1423*Diccionario!$B$43</f>
        <v>1.6581215450000002E-2</v>
      </c>
      <c r="W1423">
        <f>V1423*Diccionario!$B$44</f>
        <v>3.1504309355000005E-3</v>
      </c>
      <c r="X1423">
        <f>W1423*Diccionario!$B$45</f>
        <v>1.2286680648450003E-3</v>
      </c>
      <c r="Y1423">
        <f>X1423*Diccionario!$B$46</f>
        <v>1.0935145777120504E-3</v>
      </c>
      <c r="Z1423">
        <f>Y1423*Diccionario!$B$47</f>
        <v>4.0460039375345863E-4</v>
      </c>
      <c r="AA1423">
        <f>Z1423*Diccionario!$B$48</f>
        <v>4.0460039375345863E-4</v>
      </c>
      <c r="AB1423">
        <f>AA1423*Diccionario!$B$49</f>
        <v>3.0345029531509397E-4</v>
      </c>
      <c r="AC1423">
        <f t="shared" si="225"/>
        <v>3.0345029531509397E-4</v>
      </c>
      <c r="AD1423">
        <f t="shared" si="226"/>
        <v>9.8815695683862354E-4</v>
      </c>
      <c r="AE1423">
        <f t="shared" si="227"/>
        <v>1.6559207560835206E-6</v>
      </c>
      <c r="AF1423" t="e">
        <f ca="1">IF(AD1423="","",_xludf.RANK.EQ(AD1423,$AD$2:$AD$5513,0))</f>
        <v>#NAME?</v>
      </c>
      <c r="AH1423" t="str">
        <f t="shared" si="228"/>
        <v>Baja</v>
      </c>
      <c r="AI1423" t="s">
        <v>153</v>
      </c>
      <c r="AJ1423" t="str">
        <f>IFERROR(VLOOKUP(B1423,Maestro_Regionales!$A$2:$B$35,2,FALSE),"Otras zonas")</f>
        <v>Centro</v>
      </c>
      <c r="AK1423" t="str">
        <f t="shared" si="229"/>
        <v>REGIMEN DE EXCEPCION | Centro</v>
      </c>
    </row>
    <row r="1424" spans="1:37">
      <c r="A1424" s="4" t="s">
        <v>514</v>
      </c>
      <c r="B1424" s="4" t="s">
        <v>515</v>
      </c>
      <c r="C1424" s="4" t="s">
        <v>687</v>
      </c>
      <c r="D1424" s="4" t="s">
        <v>688</v>
      </c>
      <c r="E1424" s="4" t="s">
        <v>87</v>
      </c>
      <c r="F1424" s="4">
        <v>973</v>
      </c>
      <c r="G1424" s="4">
        <v>5722</v>
      </c>
      <c r="H1424" s="4">
        <v>0</v>
      </c>
      <c r="I1424">
        <f t="shared" si="220"/>
        <v>6695</v>
      </c>
      <c r="J1424">
        <f t="shared" si="221"/>
        <v>0.14533233756534727</v>
      </c>
      <c r="K1424">
        <f t="shared" si="222"/>
        <v>0.85466766243465275</v>
      </c>
      <c r="L1424">
        <f t="shared" si="223"/>
        <v>0</v>
      </c>
      <c r="M1424">
        <f>I1424*Diccionario!$B$36</f>
        <v>14.863031274509803</v>
      </c>
      <c r="N1424">
        <f>M1424*Diccionario!$B$37</f>
        <v>1.5011661587254901</v>
      </c>
      <c r="O1424">
        <f>N1424*Diccionario!$B$38</f>
        <v>0.22517492380882351</v>
      </c>
      <c r="P1424">
        <f>O1424*Diccionario!$B$39</f>
        <v>0.20265743142794115</v>
      </c>
      <c r="Q1424">
        <f>P1424*Diccionario!$B$40</f>
        <v>8.1062972571176464E-2</v>
      </c>
      <c r="R1424">
        <f>Q1424*Diccionario!$B$41</f>
        <v>5.2690932171264707E-2</v>
      </c>
      <c r="S1424">
        <f t="shared" si="224"/>
        <v>5.2690932171264707E-2</v>
      </c>
      <c r="T1424">
        <f>I1424*Diccionario!$B$36</f>
        <v>14.863031274509803</v>
      </c>
      <c r="U1424">
        <f>T1424*Diccionario!$B$42</f>
        <v>1.5011661587254901</v>
      </c>
      <c r="V1424">
        <f>U1424*Diccionario!$B$43</f>
        <v>1.2759912349166664</v>
      </c>
      <c r="W1424">
        <f>V1424*Diccionario!$B$44</f>
        <v>0.24243833463416661</v>
      </c>
      <c r="X1424">
        <f>W1424*Diccionario!$B$45</f>
        <v>9.4550950507324982E-2</v>
      </c>
      <c r="Y1424">
        <f>X1424*Diccionario!$B$46</f>
        <v>8.415034595151924E-2</v>
      </c>
      <c r="Z1424">
        <f>Y1424*Diccionario!$B$47</f>
        <v>3.113562800206212E-2</v>
      </c>
      <c r="AA1424">
        <f>Z1424*Diccionario!$B$48</f>
        <v>3.113562800206212E-2</v>
      </c>
      <c r="AB1424">
        <f>AA1424*Diccionario!$B$49</f>
        <v>2.3351721001546588E-2</v>
      </c>
      <c r="AC1424">
        <f t="shared" si="225"/>
        <v>2.3351721001546588E-2</v>
      </c>
      <c r="AD1424">
        <f t="shared" si="226"/>
        <v>7.6042653172811295E-2</v>
      </c>
      <c r="AE1424">
        <f t="shared" si="227"/>
        <v>1.2742976393079504E-4</v>
      </c>
      <c r="AF1424" t="e">
        <f ca="1">IF(AD1424="","",_xludf.RANK.EQ(AD1424,$AD$2:$AD$5513,0))</f>
        <v>#NAME?</v>
      </c>
      <c r="AH1424" t="str">
        <f t="shared" si="228"/>
        <v>Baja</v>
      </c>
      <c r="AI1424" t="s">
        <v>153</v>
      </c>
      <c r="AJ1424" t="str">
        <f>IFERROR(VLOOKUP(B1424,Maestro_Regionales!$A$2:$B$35,2,FALSE),"Otras zonas")</f>
        <v>Centro</v>
      </c>
      <c r="AK1424" t="str">
        <f t="shared" si="229"/>
        <v>NUEVA EPS | Centro</v>
      </c>
    </row>
    <row r="1425" spans="1:37">
      <c r="A1425" s="4" t="s">
        <v>514</v>
      </c>
      <c r="B1425" s="4" t="s">
        <v>515</v>
      </c>
      <c r="C1425" s="4" t="s">
        <v>687</v>
      </c>
      <c r="D1425" s="4" t="s">
        <v>688</v>
      </c>
      <c r="E1425" s="4" t="s">
        <v>89</v>
      </c>
      <c r="F1425" s="4">
        <v>43</v>
      </c>
      <c r="G1425" s="4">
        <v>940</v>
      </c>
      <c r="H1425" s="4">
        <v>0</v>
      </c>
      <c r="I1425">
        <f t="shared" si="220"/>
        <v>983</v>
      </c>
      <c r="J1425">
        <f t="shared" si="221"/>
        <v>4.3743641912512718E-2</v>
      </c>
      <c r="K1425">
        <f t="shared" si="222"/>
        <v>0.95625635808748732</v>
      </c>
      <c r="L1425">
        <f t="shared" si="223"/>
        <v>0</v>
      </c>
      <c r="M1425">
        <f>I1425*Diccionario!$B$36</f>
        <v>2.1822792745098036</v>
      </c>
      <c r="N1425">
        <f>M1425*Diccionario!$B$37</f>
        <v>0.22041020672549019</v>
      </c>
      <c r="O1425">
        <f>N1425*Diccionario!$B$38</f>
        <v>3.306153100882353E-2</v>
      </c>
      <c r="P1425">
        <f>O1425*Diccionario!$B$39</f>
        <v>2.9755377907941177E-2</v>
      </c>
      <c r="Q1425">
        <f>P1425*Diccionario!$B$40</f>
        <v>1.1902151163176472E-2</v>
      </c>
      <c r="R1425">
        <f>Q1425*Diccionario!$B$41</f>
        <v>7.736398256064707E-3</v>
      </c>
      <c r="S1425">
        <f t="shared" si="224"/>
        <v>7.736398256064707E-3</v>
      </c>
      <c r="T1425">
        <f>I1425*Diccionario!$B$36</f>
        <v>2.1822792745098036</v>
      </c>
      <c r="U1425">
        <f>T1425*Diccionario!$B$42</f>
        <v>0.22041020672549019</v>
      </c>
      <c r="V1425">
        <f>U1425*Diccionario!$B$43</f>
        <v>0.18734867571666666</v>
      </c>
      <c r="W1425">
        <f>V1425*Diccionario!$B$44</f>
        <v>3.5596248386166665E-2</v>
      </c>
      <c r="X1425">
        <f>W1425*Diccionario!$B$45</f>
        <v>1.3882536870605E-2</v>
      </c>
      <c r="Y1425">
        <f>X1425*Diccionario!$B$46</f>
        <v>1.235545781483845E-2</v>
      </c>
      <c r="Z1425">
        <f>Y1425*Diccionario!$B$47</f>
        <v>4.571519391490227E-3</v>
      </c>
      <c r="AA1425">
        <f>Z1425*Diccionario!$B$48</f>
        <v>4.571519391490227E-3</v>
      </c>
      <c r="AB1425">
        <f>AA1425*Diccionario!$B$49</f>
        <v>3.4286395436176702E-3</v>
      </c>
      <c r="AC1425">
        <f t="shared" si="225"/>
        <v>3.4286395436176702E-3</v>
      </c>
      <c r="AD1425">
        <f t="shared" si="226"/>
        <v>1.1165037799682377E-2</v>
      </c>
      <c r="AE1425">
        <f t="shared" si="227"/>
        <v>1.8710001186552879E-5</v>
      </c>
      <c r="AF1425" t="e">
        <f ca="1">IF(AD1425="","",_xludf.RANK.EQ(AD1425,$AD$2:$AD$5513,0))</f>
        <v>#NAME?</v>
      </c>
      <c r="AH1425" t="str">
        <f t="shared" si="228"/>
        <v>Baja</v>
      </c>
      <c r="AI1425" t="s">
        <v>153</v>
      </c>
      <c r="AJ1425" t="str">
        <f>IFERROR(VLOOKUP(B1425,Maestro_Regionales!$A$2:$B$35,2,FALSE),"Otras zonas")</f>
        <v>Centro</v>
      </c>
      <c r="AK1425" t="str">
        <f t="shared" si="229"/>
        <v>PROTEGER EPS (ANTES CAJACOPI EPS) | Centro</v>
      </c>
    </row>
    <row r="1426" spans="1:37">
      <c r="A1426" s="4" t="s">
        <v>514</v>
      </c>
      <c r="B1426" s="4" t="s">
        <v>515</v>
      </c>
      <c r="C1426" s="4" t="s">
        <v>687</v>
      </c>
      <c r="D1426" s="4" t="s">
        <v>688</v>
      </c>
      <c r="E1426" s="4" t="s">
        <v>90</v>
      </c>
      <c r="F1426" s="4">
        <v>0</v>
      </c>
      <c r="G1426" s="4">
        <v>0</v>
      </c>
      <c r="H1426" s="4">
        <v>159</v>
      </c>
      <c r="I1426">
        <f t="shared" si="220"/>
        <v>159</v>
      </c>
      <c r="J1426">
        <f t="shared" si="221"/>
        <v>0</v>
      </c>
      <c r="K1426">
        <f t="shared" si="222"/>
        <v>0</v>
      </c>
      <c r="L1426">
        <f t="shared" si="223"/>
        <v>1</v>
      </c>
      <c r="M1426">
        <f>I1426*Diccionario!$B$36</f>
        <v>0.35298311764705881</v>
      </c>
      <c r="N1426">
        <f>M1426*Diccionario!$B$37</f>
        <v>3.5651294882352941E-2</v>
      </c>
      <c r="O1426">
        <f>N1426*Diccionario!$B$38</f>
        <v>5.3476942323529408E-3</v>
      </c>
      <c r="P1426">
        <f>O1426*Diccionario!$B$39</f>
        <v>4.8129248091176467E-3</v>
      </c>
      <c r="Q1426">
        <f>P1426*Diccionario!$B$40</f>
        <v>1.9251699236470588E-3</v>
      </c>
      <c r="R1426">
        <f>Q1426*Diccionario!$B$41</f>
        <v>1.2513604503705882E-3</v>
      </c>
      <c r="S1426">
        <f t="shared" si="224"/>
        <v>1.2513604503705882E-3</v>
      </c>
      <c r="T1426">
        <f>I1426*Diccionario!$B$36</f>
        <v>0.35298311764705881</v>
      </c>
      <c r="U1426">
        <f>T1426*Diccionario!$B$42</f>
        <v>3.5651294882352941E-2</v>
      </c>
      <c r="V1426">
        <f>U1426*Diccionario!$B$43</f>
        <v>3.0303600649999998E-2</v>
      </c>
      <c r="W1426">
        <f>V1426*Diccionario!$B$44</f>
        <v>5.7576841235E-3</v>
      </c>
      <c r="X1426">
        <f>W1426*Diccionario!$B$45</f>
        <v>2.2454968081650002E-3</v>
      </c>
      <c r="Y1426">
        <f>X1426*Diccionario!$B$46</f>
        <v>1.9984921592668503E-3</v>
      </c>
      <c r="Z1426">
        <f>Y1426*Diccionario!$B$47</f>
        <v>7.3944209892873455E-4</v>
      </c>
      <c r="AA1426">
        <f>Z1426*Diccionario!$B$48</f>
        <v>7.3944209892873455E-4</v>
      </c>
      <c r="AB1426">
        <f>AA1426*Diccionario!$B$49</f>
        <v>5.5458157419655094E-4</v>
      </c>
      <c r="AC1426">
        <f t="shared" si="225"/>
        <v>5.5458157419655094E-4</v>
      </c>
      <c r="AD1426">
        <f t="shared" si="226"/>
        <v>1.8059420245671392E-3</v>
      </c>
      <c r="AE1426">
        <f t="shared" si="227"/>
        <v>3.0263379335319507E-6</v>
      </c>
      <c r="AF1426" t="e">
        <f ca="1">IF(AD1426="","",_xludf.RANK.EQ(AD1426,$AD$2:$AD$5513,0))</f>
        <v>#NAME?</v>
      </c>
      <c r="AH1426" t="str">
        <f t="shared" si="228"/>
        <v>Baja</v>
      </c>
      <c r="AI1426" t="s">
        <v>153</v>
      </c>
      <c r="AJ1426" t="str">
        <f>IFERROR(VLOOKUP(B1426,Maestro_Regionales!$A$2:$B$35,2,FALSE),"Otras zonas")</f>
        <v>Centro</v>
      </c>
      <c r="AK1426" t="str">
        <f t="shared" si="229"/>
        <v>REGIMEN DE EXCEPCION | Centro</v>
      </c>
    </row>
    <row r="1427" spans="1:37">
      <c r="A1427" s="4" t="s">
        <v>514</v>
      </c>
      <c r="B1427" s="4" t="s">
        <v>515</v>
      </c>
      <c r="C1427" s="4" t="s">
        <v>687</v>
      </c>
      <c r="D1427" s="4" t="s">
        <v>688</v>
      </c>
      <c r="E1427" s="4" t="s">
        <v>86</v>
      </c>
      <c r="F1427" s="4">
        <v>37</v>
      </c>
      <c r="G1427" s="4">
        <v>32</v>
      </c>
      <c r="H1427" s="4">
        <v>0</v>
      </c>
      <c r="I1427">
        <f t="shared" si="220"/>
        <v>69</v>
      </c>
      <c r="J1427">
        <f t="shared" si="221"/>
        <v>0.53623188405797106</v>
      </c>
      <c r="K1427">
        <f t="shared" si="222"/>
        <v>0.46376811594202899</v>
      </c>
      <c r="L1427">
        <f t="shared" si="223"/>
        <v>0</v>
      </c>
      <c r="M1427">
        <f>I1427*Diccionario!$B$36</f>
        <v>0.15318135294117646</v>
      </c>
      <c r="N1427">
        <f>M1427*Diccionario!$B$37</f>
        <v>1.5471316647058824E-2</v>
      </c>
      <c r="O1427">
        <f>N1427*Diccionario!$B$38</f>
        <v>2.3206974970588234E-3</v>
      </c>
      <c r="P1427">
        <f>O1427*Diccionario!$B$39</f>
        <v>2.0886277473529413E-3</v>
      </c>
      <c r="Q1427">
        <f>P1427*Diccionario!$B$40</f>
        <v>8.3545109894117651E-4</v>
      </c>
      <c r="R1427">
        <f>Q1427*Diccionario!$B$41</f>
        <v>5.4304321431176473E-4</v>
      </c>
      <c r="S1427">
        <f t="shared" si="224"/>
        <v>5.4304321431176473E-4</v>
      </c>
      <c r="T1427">
        <f>I1427*Diccionario!$B$36</f>
        <v>0.15318135294117646</v>
      </c>
      <c r="U1427">
        <f>T1427*Diccionario!$B$42</f>
        <v>1.5471316647058824E-2</v>
      </c>
      <c r="V1427">
        <f>U1427*Diccionario!$B$43</f>
        <v>1.3150619149999999E-2</v>
      </c>
      <c r="W1427">
        <f>V1427*Diccionario!$B$44</f>
        <v>2.4986176384999997E-3</v>
      </c>
      <c r="X1427">
        <f>W1427*Diccionario!$B$45</f>
        <v>9.7446087901499991E-4</v>
      </c>
      <c r="Y1427">
        <f>X1427*Diccionario!$B$46</f>
        <v>8.6727018232334995E-4</v>
      </c>
      <c r="Z1427">
        <f>Y1427*Diccionario!$B$47</f>
        <v>3.2088996745963946E-4</v>
      </c>
      <c r="AA1427">
        <f>Z1427*Diccionario!$B$48</f>
        <v>3.2088996745963946E-4</v>
      </c>
      <c r="AB1427">
        <f>AA1427*Diccionario!$B$49</f>
        <v>2.4066747559472958E-4</v>
      </c>
      <c r="AC1427">
        <f t="shared" si="225"/>
        <v>2.4066747559472958E-4</v>
      </c>
      <c r="AD1427">
        <f t="shared" si="226"/>
        <v>7.8371068990649431E-4</v>
      </c>
      <c r="AE1427">
        <f t="shared" si="227"/>
        <v>1.3133164617214125E-6</v>
      </c>
      <c r="AF1427" t="e">
        <f ca="1">IF(AD1427="","",_xludf.RANK.EQ(AD1427,$AD$2:$AD$5513,0))</f>
        <v>#NAME?</v>
      </c>
      <c r="AH1427" t="str">
        <f t="shared" si="228"/>
        <v>Baja</v>
      </c>
      <c r="AI1427" t="s">
        <v>153</v>
      </c>
      <c r="AJ1427" t="str">
        <f>IFERROR(VLOOKUP(B1427,Maestro_Regionales!$A$2:$B$35,2,FALSE),"Otras zonas")</f>
        <v>Centro</v>
      </c>
      <c r="AK1427" t="str">
        <f t="shared" si="229"/>
        <v>EPS SANITAS | Centro</v>
      </c>
    </row>
    <row r="1428" spans="1:37">
      <c r="A1428" s="4" t="s">
        <v>514</v>
      </c>
      <c r="B1428" s="4" t="s">
        <v>515</v>
      </c>
      <c r="C1428" s="4" t="s">
        <v>689</v>
      </c>
      <c r="D1428" s="4" t="s">
        <v>690</v>
      </c>
      <c r="E1428" s="4" t="s">
        <v>87</v>
      </c>
      <c r="F1428" s="4">
        <v>447</v>
      </c>
      <c r="G1428" s="4">
        <v>854</v>
      </c>
      <c r="H1428" s="4">
        <v>0</v>
      </c>
      <c r="I1428">
        <f t="shared" si="220"/>
        <v>1301</v>
      </c>
      <c r="J1428">
        <f t="shared" si="221"/>
        <v>0.34358186010760955</v>
      </c>
      <c r="K1428">
        <f t="shared" si="222"/>
        <v>0.65641813989239051</v>
      </c>
      <c r="L1428">
        <f t="shared" si="223"/>
        <v>0</v>
      </c>
      <c r="M1428">
        <f>I1428*Diccionario!$B$36</f>
        <v>2.8882455098039213</v>
      </c>
      <c r="N1428">
        <f>M1428*Diccionario!$B$37</f>
        <v>0.29171279649019605</v>
      </c>
      <c r="O1428">
        <f>N1428*Diccionario!$B$38</f>
        <v>4.3756919473529408E-2</v>
      </c>
      <c r="P1428">
        <f>O1428*Diccionario!$B$39</f>
        <v>3.9381227526176468E-2</v>
      </c>
      <c r="Q1428">
        <f>P1428*Diccionario!$B$40</f>
        <v>1.5752491010470587E-2</v>
      </c>
      <c r="R1428">
        <f>Q1428*Diccionario!$B$41</f>
        <v>1.0239119156805882E-2</v>
      </c>
      <c r="S1428">
        <f t="shared" si="224"/>
        <v>1.0239119156805882E-2</v>
      </c>
      <c r="T1428">
        <f>I1428*Diccionario!$B$36</f>
        <v>2.8882455098039213</v>
      </c>
      <c r="U1428">
        <f>T1428*Diccionario!$B$42</f>
        <v>0.29171279649019605</v>
      </c>
      <c r="V1428">
        <f>U1428*Diccionario!$B$43</f>
        <v>0.24795587701666663</v>
      </c>
      <c r="W1428">
        <f>V1428*Diccionario!$B$44</f>
        <v>4.711161663316666E-2</v>
      </c>
      <c r="X1428">
        <f>W1428*Diccionario!$B$45</f>
        <v>1.8373530486934998E-2</v>
      </c>
      <c r="Y1428">
        <f>X1428*Diccionario!$B$46</f>
        <v>1.6352442133372148E-2</v>
      </c>
      <c r="Z1428">
        <f>Y1428*Diccionario!$B$47</f>
        <v>6.050403589347695E-3</v>
      </c>
      <c r="AA1428">
        <f>Z1428*Diccionario!$B$48</f>
        <v>6.050403589347695E-3</v>
      </c>
      <c r="AB1428">
        <f>AA1428*Diccionario!$B$49</f>
        <v>4.5378026920107712E-3</v>
      </c>
      <c r="AC1428">
        <f t="shared" si="225"/>
        <v>4.5378026920107712E-3</v>
      </c>
      <c r="AD1428">
        <f t="shared" si="226"/>
        <v>1.4776921848816654E-2</v>
      </c>
      <c r="AE1428">
        <f t="shared" si="227"/>
        <v>2.4762677053616779E-5</v>
      </c>
      <c r="AF1428" t="e">
        <f ca="1">IF(AD1428="","",_xludf.RANK.EQ(AD1428,$AD$2:$AD$5513,0))</f>
        <v>#NAME?</v>
      </c>
      <c r="AH1428" t="str">
        <f t="shared" si="228"/>
        <v>Baja</v>
      </c>
      <c r="AI1428" t="s">
        <v>153</v>
      </c>
      <c r="AJ1428" t="str">
        <f>IFERROR(VLOOKUP(B1428,Maestro_Regionales!$A$2:$B$35,2,FALSE),"Otras zonas")</f>
        <v>Centro</v>
      </c>
      <c r="AK1428" t="str">
        <f t="shared" si="229"/>
        <v>NUEVA EPS | Centro</v>
      </c>
    </row>
    <row r="1429" spans="1:37">
      <c r="A1429" s="4" t="s">
        <v>514</v>
      </c>
      <c r="B1429" s="4" t="s">
        <v>515</v>
      </c>
      <c r="C1429" s="4" t="s">
        <v>689</v>
      </c>
      <c r="D1429" s="4" t="s">
        <v>690</v>
      </c>
      <c r="E1429" s="4" t="s">
        <v>89</v>
      </c>
      <c r="F1429" s="4">
        <v>187</v>
      </c>
      <c r="G1429" s="4">
        <v>1106</v>
      </c>
      <c r="H1429" s="4">
        <v>0</v>
      </c>
      <c r="I1429">
        <f t="shared" si="220"/>
        <v>1293</v>
      </c>
      <c r="J1429">
        <f t="shared" si="221"/>
        <v>0.14462490332559938</v>
      </c>
      <c r="K1429">
        <f t="shared" si="222"/>
        <v>0.85537509667440059</v>
      </c>
      <c r="L1429">
        <f t="shared" si="223"/>
        <v>0</v>
      </c>
      <c r="M1429">
        <f>I1429*Diccionario!$B$36</f>
        <v>2.8704853529411762</v>
      </c>
      <c r="N1429">
        <f>M1429*Diccionario!$B$37</f>
        <v>0.28991902064705882</v>
      </c>
      <c r="O1429">
        <f>N1429*Diccionario!$B$38</f>
        <v>4.3487853097058819E-2</v>
      </c>
      <c r="P1429">
        <f>O1429*Diccionario!$B$39</f>
        <v>3.9139067787352939E-2</v>
      </c>
      <c r="Q1429">
        <f>P1429*Diccionario!$B$40</f>
        <v>1.5655627114941176E-2</v>
      </c>
      <c r="R1429">
        <f>Q1429*Diccionario!$B$41</f>
        <v>1.0176157624711765E-2</v>
      </c>
      <c r="S1429">
        <f t="shared" si="224"/>
        <v>1.0176157624711765E-2</v>
      </c>
      <c r="T1429">
        <f>I1429*Diccionario!$B$36</f>
        <v>2.8704853529411762</v>
      </c>
      <c r="U1429">
        <f>T1429*Diccionario!$B$42</f>
        <v>0.28991902064705882</v>
      </c>
      <c r="V1429">
        <f>U1429*Diccionario!$B$43</f>
        <v>0.24643116755</v>
      </c>
      <c r="W1429">
        <f>V1429*Diccionario!$B$44</f>
        <v>4.6821921834499999E-2</v>
      </c>
      <c r="X1429">
        <f>W1429*Diccionario!$B$45</f>
        <v>1.8260549515454999E-2</v>
      </c>
      <c r="Y1429">
        <f>X1429*Diccionario!$B$46</f>
        <v>1.6251889068754948E-2</v>
      </c>
      <c r="Z1429">
        <f>Y1429*Diccionario!$B$47</f>
        <v>6.0131989554393309E-3</v>
      </c>
      <c r="AA1429">
        <f>Z1429*Diccionario!$B$48</f>
        <v>6.0131989554393309E-3</v>
      </c>
      <c r="AB1429">
        <f>AA1429*Diccionario!$B$49</f>
        <v>4.5098992165794986E-3</v>
      </c>
      <c r="AC1429">
        <f t="shared" si="225"/>
        <v>4.5098992165794986E-3</v>
      </c>
      <c r="AD1429">
        <f t="shared" si="226"/>
        <v>1.4686056841291264E-2</v>
      </c>
      <c r="AE1429">
        <f t="shared" si="227"/>
        <v>2.4610408478344733E-5</v>
      </c>
      <c r="AF1429" t="e">
        <f ca="1">IF(AD1429="","",_xludf.RANK.EQ(AD1429,$AD$2:$AD$5513,0))</f>
        <v>#NAME?</v>
      </c>
      <c r="AH1429" t="str">
        <f t="shared" si="228"/>
        <v>Baja</v>
      </c>
      <c r="AI1429" t="s">
        <v>153</v>
      </c>
      <c r="AJ1429" t="str">
        <f>IFERROR(VLOOKUP(B1429,Maestro_Regionales!$A$2:$B$35,2,FALSE),"Otras zonas")</f>
        <v>Centro</v>
      </c>
      <c r="AK1429" t="str">
        <f t="shared" si="229"/>
        <v>PROTEGER EPS (ANTES CAJACOPI EPS) | Centro</v>
      </c>
    </row>
    <row r="1430" spans="1:37">
      <c r="A1430" s="4" t="s">
        <v>514</v>
      </c>
      <c r="B1430" s="4" t="s">
        <v>515</v>
      </c>
      <c r="C1430" s="4" t="s">
        <v>689</v>
      </c>
      <c r="D1430" s="4" t="s">
        <v>690</v>
      </c>
      <c r="E1430" s="4" t="s">
        <v>90</v>
      </c>
      <c r="F1430" s="4">
        <v>0</v>
      </c>
      <c r="G1430" s="4">
        <v>0</v>
      </c>
      <c r="H1430" s="4">
        <v>48</v>
      </c>
      <c r="I1430">
        <f t="shared" si="220"/>
        <v>48</v>
      </c>
      <c r="J1430">
        <f t="shared" si="221"/>
        <v>0</v>
      </c>
      <c r="K1430">
        <f t="shared" si="222"/>
        <v>0</v>
      </c>
      <c r="L1430">
        <f t="shared" si="223"/>
        <v>1</v>
      </c>
      <c r="M1430">
        <f>I1430*Diccionario!$B$36</f>
        <v>0.10656094117647058</v>
      </c>
      <c r="N1430">
        <f>M1430*Diccionario!$B$37</f>
        <v>1.0762655058823529E-2</v>
      </c>
      <c r="O1430">
        <f>N1430*Diccionario!$B$38</f>
        <v>1.6143982588235292E-3</v>
      </c>
      <c r="P1430">
        <f>O1430*Diccionario!$B$39</f>
        <v>1.4529584329411763E-3</v>
      </c>
      <c r="Q1430">
        <f>P1430*Diccionario!$B$40</f>
        <v>5.811833731764705E-4</v>
      </c>
      <c r="R1430">
        <f>Q1430*Diccionario!$B$41</f>
        <v>3.7776919256470585E-4</v>
      </c>
      <c r="S1430">
        <f t="shared" si="224"/>
        <v>3.7776919256470585E-4</v>
      </c>
      <c r="T1430">
        <f>I1430*Diccionario!$B$36</f>
        <v>0.10656094117647058</v>
      </c>
      <c r="U1430">
        <f>T1430*Diccionario!$B$42</f>
        <v>1.0762655058823529E-2</v>
      </c>
      <c r="V1430">
        <f>U1430*Diccionario!$B$43</f>
        <v>9.148256799999999E-3</v>
      </c>
      <c r="W1430">
        <f>V1430*Diccionario!$B$44</f>
        <v>1.7381687919999999E-3</v>
      </c>
      <c r="X1430">
        <f>W1430*Diccionario!$B$45</f>
        <v>6.7788582887999993E-4</v>
      </c>
      <c r="Y1430">
        <f>X1430*Diccionario!$B$46</f>
        <v>6.0331838770319999E-4</v>
      </c>
      <c r="Z1430">
        <f>Y1430*Diccionario!$B$47</f>
        <v>2.2322780345018398E-4</v>
      </c>
      <c r="AA1430">
        <f>Z1430*Diccionario!$B$48</f>
        <v>2.2322780345018398E-4</v>
      </c>
      <c r="AB1430">
        <f>AA1430*Diccionario!$B$49</f>
        <v>1.6742085258763799E-4</v>
      </c>
      <c r="AC1430">
        <f t="shared" si="225"/>
        <v>1.6742085258763799E-4</v>
      </c>
      <c r="AD1430">
        <f t="shared" si="226"/>
        <v>5.4519004515234386E-4</v>
      </c>
      <c r="AE1430">
        <f t="shared" si="227"/>
        <v>9.1361145163228697E-7</v>
      </c>
      <c r="AF1430" t="e">
        <f ca="1">IF(AD1430="","",_xludf.RANK.EQ(AD1430,$AD$2:$AD$5513,0))</f>
        <v>#NAME?</v>
      </c>
      <c r="AH1430" t="str">
        <f t="shared" si="228"/>
        <v>Baja</v>
      </c>
      <c r="AI1430" t="s">
        <v>153</v>
      </c>
      <c r="AJ1430" t="str">
        <f>IFERROR(VLOOKUP(B1430,Maestro_Regionales!$A$2:$B$35,2,FALSE),"Otras zonas")</f>
        <v>Centro</v>
      </c>
      <c r="AK1430" t="str">
        <f t="shared" si="229"/>
        <v>REGIMEN DE EXCEPCION | Centro</v>
      </c>
    </row>
    <row r="1431" spans="1:37">
      <c r="A1431" s="4" t="s">
        <v>514</v>
      </c>
      <c r="B1431" s="4" t="s">
        <v>515</v>
      </c>
      <c r="C1431" s="4" t="s">
        <v>691</v>
      </c>
      <c r="D1431" s="4" t="s">
        <v>692</v>
      </c>
      <c r="E1431" s="4" t="s">
        <v>87</v>
      </c>
      <c r="F1431" s="4">
        <v>1528</v>
      </c>
      <c r="G1431" s="4">
        <v>4765</v>
      </c>
      <c r="H1431" s="4">
        <v>0</v>
      </c>
      <c r="I1431">
        <f t="shared" si="220"/>
        <v>6293</v>
      </c>
      <c r="J1431">
        <f t="shared" si="221"/>
        <v>0.24280947084061655</v>
      </c>
      <c r="K1431">
        <f t="shared" si="222"/>
        <v>0.75719052915938345</v>
      </c>
      <c r="L1431">
        <f t="shared" si="223"/>
        <v>0</v>
      </c>
      <c r="M1431">
        <f>I1431*Diccionario!$B$36</f>
        <v>13.970583392156861</v>
      </c>
      <c r="N1431">
        <f>M1431*Diccionario!$B$37</f>
        <v>1.411028922607843</v>
      </c>
      <c r="O1431">
        <f>N1431*Diccionario!$B$38</f>
        <v>0.21165433839117645</v>
      </c>
      <c r="P1431">
        <f>O1431*Diccionario!$B$39</f>
        <v>0.1904889045520588</v>
      </c>
      <c r="Q1431">
        <f>P1431*Diccionario!$B$40</f>
        <v>7.6195561820823529E-2</v>
      </c>
      <c r="R1431">
        <f>Q1431*Diccionario!$B$41</f>
        <v>4.9527115183535295E-2</v>
      </c>
      <c r="S1431">
        <f t="shared" si="224"/>
        <v>4.9527115183535295E-2</v>
      </c>
      <c r="T1431">
        <f>I1431*Diccionario!$B$36</f>
        <v>13.970583392156861</v>
      </c>
      <c r="U1431">
        <f>T1431*Diccionario!$B$42</f>
        <v>1.411028922607843</v>
      </c>
      <c r="V1431">
        <f>U1431*Diccionario!$B$43</f>
        <v>1.1993745842166665</v>
      </c>
      <c r="W1431">
        <f>V1431*Diccionario!$B$44</f>
        <v>0.22788117100116664</v>
      </c>
      <c r="X1431">
        <f>W1431*Diccionario!$B$45</f>
        <v>8.8873656690454994E-2</v>
      </c>
      <c r="Y1431">
        <f>X1431*Diccionario!$B$46</f>
        <v>7.9097554454504948E-2</v>
      </c>
      <c r="Z1431">
        <f>Y1431*Diccionario!$B$47</f>
        <v>2.9266095148166832E-2</v>
      </c>
      <c r="AA1431">
        <f>Z1431*Diccionario!$B$48</f>
        <v>2.9266095148166832E-2</v>
      </c>
      <c r="AB1431">
        <f>AA1431*Diccionario!$B$49</f>
        <v>2.1949571361125124E-2</v>
      </c>
      <c r="AC1431">
        <f t="shared" si="225"/>
        <v>2.1949571361125124E-2</v>
      </c>
      <c r="AD1431">
        <f t="shared" si="226"/>
        <v>7.1476686544660412E-2</v>
      </c>
      <c r="AE1431">
        <f t="shared" si="227"/>
        <v>1.1977826802337462E-4</v>
      </c>
      <c r="AF1431" t="e">
        <f ca="1">IF(AD1431="","",_xludf.RANK.EQ(AD1431,$AD$2:$AD$5513,0))</f>
        <v>#NAME?</v>
      </c>
      <c r="AH1431" t="str">
        <f t="shared" si="228"/>
        <v>Baja</v>
      </c>
      <c r="AI1431" t="s">
        <v>153</v>
      </c>
      <c r="AJ1431" t="str">
        <f>IFERROR(VLOOKUP(B1431,Maestro_Regionales!$A$2:$B$35,2,FALSE),"Otras zonas")</f>
        <v>Centro</v>
      </c>
      <c r="AK1431" t="str">
        <f t="shared" si="229"/>
        <v>NUEVA EPS | Centro</v>
      </c>
    </row>
    <row r="1432" spans="1:37">
      <c r="A1432" s="4" t="s">
        <v>514</v>
      </c>
      <c r="B1432" s="4" t="s">
        <v>515</v>
      </c>
      <c r="C1432" s="4" t="s">
        <v>691</v>
      </c>
      <c r="D1432" s="4" t="s">
        <v>692</v>
      </c>
      <c r="E1432" s="4" t="s">
        <v>89</v>
      </c>
      <c r="F1432" s="4">
        <v>25</v>
      </c>
      <c r="G1432" s="4">
        <v>198</v>
      </c>
      <c r="H1432" s="4">
        <v>0</v>
      </c>
      <c r="I1432">
        <f t="shared" si="220"/>
        <v>223</v>
      </c>
      <c r="J1432">
        <f t="shared" si="221"/>
        <v>0.11210762331838565</v>
      </c>
      <c r="K1432">
        <f t="shared" si="222"/>
        <v>0.88789237668161436</v>
      </c>
      <c r="L1432">
        <f t="shared" si="223"/>
        <v>0</v>
      </c>
      <c r="M1432">
        <f>I1432*Diccionario!$B$36</f>
        <v>0.49506437254901958</v>
      </c>
      <c r="N1432">
        <f>M1432*Diccionario!$B$37</f>
        <v>5.0001501627450984E-2</v>
      </c>
      <c r="O1432">
        <f>N1432*Diccionario!$B$38</f>
        <v>7.5002252441176472E-3</v>
      </c>
      <c r="P1432">
        <f>O1432*Diccionario!$B$39</f>
        <v>6.7502027197058828E-3</v>
      </c>
      <c r="Q1432">
        <f>P1432*Diccionario!$B$40</f>
        <v>2.7000810878823533E-3</v>
      </c>
      <c r="R1432">
        <f>Q1432*Diccionario!$B$41</f>
        <v>1.7550527071235297E-3</v>
      </c>
      <c r="S1432">
        <f t="shared" si="224"/>
        <v>1.7550527071235297E-3</v>
      </c>
      <c r="T1432">
        <f>I1432*Diccionario!$B$36</f>
        <v>0.49506437254901958</v>
      </c>
      <c r="U1432">
        <f>T1432*Diccionario!$B$42</f>
        <v>5.0001501627450984E-2</v>
      </c>
      <c r="V1432">
        <f>U1432*Diccionario!$B$43</f>
        <v>4.2501276383333335E-2</v>
      </c>
      <c r="W1432">
        <f>V1432*Diccionario!$B$44</f>
        <v>8.0752425128333329E-3</v>
      </c>
      <c r="X1432">
        <f>W1432*Diccionario!$B$45</f>
        <v>3.1493445800049999E-3</v>
      </c>
      <c r="Y1432">
        <f>X1432*Diccionario!$B$46</f>
        <v>2.80291667620445E-3</v>
      </c>
      <c r="Z1432">
        <f>Y1432*Diccionario!$B$47</f>
        <v>1.0370791701956464E-3</v>
      </c>
      <c r="AA1432">
        <f>Z1432*Diccionario!$B$48</f>
        <v>1.0370791701956464E-3</v>
      </c>
      <c r="AB1432">
        <f>AA1432*Diccionario!$B$49</f>
        <v>7.7780937764673481E-4</v>
      </c>
      <c r="AC1432">
        <f t="shared" si="225"/>
        <v>7.7780937764673481E-4</v>
      </c>
      <c r="AD1432">
        <f t="shared" si="226"/>
        <v>2.5328620847702645E-3</v>
      </c>
      <c r="AE1432">
        <f t="shared" si="227"/>
        <v>4.2444865357083336E-6</v>
      </c>
      <c r="AF1432" t="e">
        <f ca="1">IF(AD1432="","",_xludf.RANK.EQ(AD1432,$AD$2:$AD$5513,0))</f>
        <v>#NAME?</v>
      </c>
      <c r="AH1432" t="str">
        <f t="shared" si="228"/>
        <v>Baja</v>
      </c>
      <c r="AI1432" t="s">
        <v>153</v>
      </c>
      <c r="AJ1432" t="str">
        <f>IFERROR(VLOOKUP(B1432,Maestro_Regionales!$A$2:$B$35,2,FALSE),"Otras zonas")</f>
        <v>Centro</v>
      </c>
      <c r="AK1432" t="str">
        <f t="shared" si="229"/>
        <v>PROTEGER EPS (ANTES CAJACOPI EPS) | Centro</v>
      </c>
    </row>
    <row r="1433" spans="1:37">
      <c r="A1433" s="4" t="s">
        <v>514</v>
      </c>
      <c r="B1433" s="4" t="s">
        <v>515</v>
      </c>
      <c r="C1433" s="4" t="s">
        <v>691</v>
      </c>
      <c r="D1433" s="4" t="s">
        <v>692</v>
      </c>
      <c r="E1433" s="4" t="s">
        <v>90</v>
      </c>
      <c r="F1433" s="4">
        <v>0</v>
      </c>
      <c r="G1433" s="4">
        <v>0</v>
      </c>
      <c r="H1433" s="4">
        <v>64</v>
      </c>
      <c r="I1433">
        <f t="shared" si="220"/>
        <v>64</v>
      </c>
      <c r="J1433">
        <f t="shared" si="221"/>
        <v>0</v>
      </c>
      <c r="K1433">
        <f t="shared" si="222"/>
        <v>0</v>
      </c>
      <c r="L1433">
        <f t="shared" si="223"/>
        <v>1</v>
      </c>
      <c r="M1433">
        <f>I1433*Diccionario!$B$36</f>
        <v>0.14208125490196077</v>
      </c>
      <c r="N1433">
        <f>M1433*Diccionario!$B$37</f>
        <v>1.435020674509804E-2</v>
      </c>
      <c r="O1433">
        <f>N1433*Diccionario!$B$38</f>
        <v>2.152531011764706E-3</v>
      </c>
      <c r="P1433">
        <f>O1433*Diccionario!$B$39</f>
        <v>1.9372779105882355E-3</v>
      </c>
      <c r="Q1433">
        <f>P1433*Diccionario!$B$40</f>
        <v>7.7491116423529429E-4</v>
      </c>
      <c r="R1433">
        <f>Q1433*Diccionario!$B$41</f>
        <v>5.0369225675294131E-4</v>
      </c>
      <c r="S1433">
        <f t="shared" si="224"/>
        <v>5.0369225675294131E-4</v>
      </c>
      <c r="T1433">
        <f>I1433*Diccionario!$B$36</f>
        <v>0.14208125490196077</v>
      </c>
      <c r="U1433">
        <f>T1433*Diccionario!$B$42</f>
        <v>1.435020674509804E-2</v>
      </c>
      <c r="V1433">
        <f>U1433*Diccionario!$B$43</f>
        <v>1.2197675733333333E-2</v>
      </c>
      <c r="W1433">
        <f>V1433*Diccionario!$B$44</f>
        <v>2.3175583893333333E-3</v>
      </c>
      <c r="X1433">
        <f>W1433*Diccionario!$B$45</f>
        <v>9.0384777184000006E-4</v>
      </c>
      <c r="Y1433">
        <f>X1433*Diccionario!$B$46</f>
        <v>8.0442451693760002E-4</v>
      </c>
      <c r="Z1433">
        <f>Y1433*Diccionario!$B$47</f>
        <v>2.9763707126691198E-4</v>
      </c>
      <c r="AA1433">
        <f>Z1433*Diccionario!$B$48</f>
        <v>2.9763707126691198E-4</v>
      </c>
      <c r="AB1433">
        <f>AA1433*Diccionario!$B$49</f>
        <v>2.2322780345018398E-4</v>
      </c>
      <c r="AC1433">
        <f t="shared" si="225"/>
        <v>2.2322780345018398E-4</v>
      </c>
      <c r="AD1433">
        <f t="shared" si="226"/>
        <v>7.2692006020312529E-4</v>
      </c>
      <c r="AE1433">
        <f t="shared" si="227"/>
        <v>1.2181486021763829E-6</v>
      </c>
      <c r="AF1433" t="e">
        <f ca="1">IF(AD1433="","",_xludf.RANK.EQ(AD1433,$AD$2:$AD$5513,0))</f>
        <v>#NAME?</v>
      </c>
      <c r="AH1433" t="str">
        <f t="shared" si="228"/>
        <v>Baja</v>
      </c>
      <c r="AI1433" t="s">
        <v>153</v>
      </c>
      <c r="AJ1433" t="str">
        <f>IFERROR(VLOOKUP(B1433,Maestro_Regionales!$A$2:$B$35,2,FALSE),"Otras zonas")</f>
        <v>Centro</v>
      </c>
      <c r="AK1433" t="str">
        <f t="shared" si="229"/>
        <v>REGIMEN DE EXCEPCION | Centro</v>
      </c>
    </row>
    <row r="1434" spans="1:37">
      <c r="A1434" s="4" t="s">
        <v>514</v>
      </c>
      <c r="B1434" s="4" t="s">
        <v>515</v>
      </c>
      <c r="C1434" s="4" t="s">
        <v>691</v>
      </c>
      <c r="D1434" s="4" t="s">
        <v>692</v>
      </c>
      <c r="E1434" s="4" t="s">
        <v>86</v>
      </c>
      <c r="F1434" s="4">
        <v>3</v>
      </c>
      <c r="G1434" s="4">
        <v>0</v>
      </c>
      <c r="H1434" s="4">
        <v>0</v>
      </c>
      <c r="I1434">
        <f t="shared" si="220"/>
        <v>3</v>
      </c>
      <c r="J1434">
        <f t="shared" si="221"/>
        <v>1</v>
      </c>
      <c r="K1434">
        <f t="shared" si="222"/>
        <v>0</v>
      </c>
      <c r="L1434">
        <f t="shared" si="223"/>
        <v>0</v>
      </c>
      <c r="M1434">
        <f>I1434*Diccionario!$B$36</f>
        <v>6.6600588235294113E-3</v>
      </c>
      <c r="N1434">
        <f>M1434*Diccionario!$B$37</f>
        <v>6.7266594117647055E-4</v>
      </c>
      <c r="O1434">
        <f>N1434*Diccionario!$B$38</f>
        <v>1.0089989117647057E-4</v>
      </c>
      <c r="P1434">
        <f>O1434*Diccionario!$B$39</f>
        <v>9.0809902058823516E-5</v>
      </c>
      <c r="Q1434">
        <f>P1434*Diccionario!$B$40</f>
        <v>3.6323960823529406E-5</v>
      </c>
      <c r="R1434">
        <f>Q1434*Diccionario!$B$41</f>
        <v>2.3610574535294115E-5</v>
      </c>
      <c r="S1434">
        <f t="shared" si="224"/>
        <v>2.3610574535294115E-5</v>
      </c>
      <c r="T1434">
        <f>I1434*Diccionario!$B$36</f>
        <v>6.6600588235294113E-3</v>
      </c>
      <c r="U1434">
        <f>T1434*Diccionario!$B$42</f>
        <v>6.7266594117647055E-4</v>
      </c>
      <c r="V1434">
        <f>U1434*Diccionario!$B$43</f>
        <v>5.7176604999999994E-4</v>
      </c>
      <c r="W1434">
        <f>V1434*Diccionario!$B$44</f>
        <v>1.0863554949999999E-4</v>
      </c>
      <c r="X1434">
        <f>W1434*Diccionario!$B$45</f>
        <v>4.2367864304999996E-5</v>
      </c>
      <c r="Y1434">
        <f>X1434*Diccionario!$B$46</f>
        <v>3.7707399231449999E-5</v>
      </c>
      <c r="Z1434">
        <f>Y1434*Diccionario!$B$47</f>
        <v>1.3951737715636499E-5</v>
      </c>
      <c r="AA1434">
        <f>Z1434*Diccionario!$B$48</f>
        <v>1.3951737715636499E-5</v>
      </c>
      <c r="AB1434">
        <f>AA1434*Diccionario!$B$49</f>
        <v>1.0463803286727374E-5</v>
      </c>
      <c r="AC1434">
        <f t="shared" si="225"/>
        <v>1.0463803286727374E-5</v>
      </c>
      <c r="AD1434">
        <f t="shared" si="226"/>
        <v>3.4074377822021491E-5</v>
      </c>
      <c r="AE1434">
        <f t="shared" si="227"/>
        <v>5.7100715727017936E-8</v>
      </c>
      <c r="AF1434" t="e">
        <f ca="1">IF(AD1434="","",_xludf.RANK.EQ(AD1434,$AD$2:$AD$5513,0))</f>
        <v>#NAME?</v>
      </c>
      <c r="AH1434" t="str">
        <f t="shared" si="228"/>
        <v>Baja</v>
      </c>
      <c r="AI1434" t="s">
        <v>153</v>
      </c>
      <c r="AJ1434" t="str">
        <f>IFERROR(VLOOKUP(B1434,Maestro_Regionales!$A$2:$B$35,2,FALSE),"Otras zonas")</f>
        <v>Centro</v>
      </c>
      <c r="AK1434" t="str">
        <f t="shared" si="229"/>
        <v>EPS SANITAS | Centro</v>
      </c>
    </row>
    <row r="1435" spans="1:37">
      <c r="A1435" s="4" t="s">
        <v>514</v>
      </c>
      <c r="B1435" s="4" t="s">
        <v>515</v>
      </c>
      <c r="C1435" s="4" t="s">
        <v>693</v>
      </c>
      <c r="D1435" s="4" t="s">
        <v>694</v>
      </c>
      <c r="E1435" s="4" t="s">
        <v>87</v>
      </c>
      <c r="F1435" s="4">
        <v>245</v>
      </c>
      <c r="G1435" s="4">
        <v>1521</v>
      </c>
      <c r="H1435" s="4">
        <v>0</v>
      </c>
      <c r="I1435">
        <f t="shared" si="220"/>
        <v>1766</v>
      </c>
      <c r="J1435">
        <f t="shared" si="221"/>
        <v>0.13873159682899208</v>
      </c>
      <c r="K1435">
        <f t="shared" si="222"/>
        <v>0.86126840317100795</v>
      </c>
      <c r="L1435">
        <f t="shared" si="223"/>
        <v>0</v>
      </c>
      <c r="M1435">
        <f>I1435*Diccionario!$B$36</f>
        <v>3.9205546274509802</v>
      </c>
      <c r="N1435">
        <f>M1435*Diccionario!$B$37</f>
        <v>0.39597601737254901</v>
      </c>
      <c r="O1435">
        <f>N1435*Diccionario!$B$38</f>
        <v>5.9396402605882345E-2</v>
      </c>
      <c r="P1435">
        <f>O1435*Diccionario!$B$39</f>
        <v>5.3456762345294111E-2</v>
      </c>
      <c r="Q1435">
        <f>P1435*Diccionario!$B$40</f>
        <v>2.1382704938117645E-2</v>
      </c>
      <c r="R1435">
        <f>Q1435*Diccionario!$B$41</f>
        <v>1.3898758209776469E-2</v>
      </c>
      <c r="S1435">
        <f t="shared" si="224"/>
        <v>1.3898758209776469E-2</v>
      </c>
      <c r="T1435">
        <f>I1435*Diccionario!$B$36</f>
        <v>3.9205546274509802</v>
      </c>
      <c r="U1435">
        <f>T1435*Diccionario!$B$42</f>
        <v>0.39597601737254901</v>
      </c>
      <c r="V1435">
        <f>U1435*Diccionario!$B$43</f>
        <v>0.33657961476666665</v>
      </c>
      <c r="W1435">
        <f>V1435*Diccionario!$B$44</f>
        <v>6.3950126805666668E-2</v>
      </c>
      <c r="X1435">
        <f>W1435*Diccionario!$B$45</f>
        <v>2.4940549454210002E-2</v>
      </c>
      <c r="Y1435">
        <f>X1435*Diccionario!$B$46</f>
        <v>2.2197089014246902E-2</v>
      </c>
      <c r="Z1435">
        <f>Y1435*Diccionario!$B$47</f>
        <v>8.2129229352713544E-3</v>
      </c>
      <c r="AA1435">
        <f>Z1435*Diccionario!$B$48</f>
        <v>8.2129229352713544E-3</v>
      </c>
      <c r="AB1435">
        <f>AA1435*Diccionario!$B$49</f>
        <v>6.1596922014535158E-3</v>
      </c>
      <c r="AC1435">
        <f t="shared" si="225"/>
        <v>6.1596922014535158E-3</v>
      </c>
      <c r="AD1435">
        <f t="shared" si="226"/>
        <v>2.0058450411229986E-2</v>
      </c>
      <c r="AE1435">
        <f t="shared" si="227"/>
        <v>3.3613287991304562E-5</v>
      </c>
      <c r="AF1435" t="e">
        <f ca="1">IF(AD1435="","",_xludf.RANK.EQ(AD1435,$AD$2:$AD$5513,0))</f>
        <v>#NAME?</v>
      </c>
      <c r="AH1435" t="str">
        <f t="shared" si="228"/>
        <v>Baja</v>
      </c>
      <c r="AI1435" t="s">
        <v>153</v>
      </c>
      <c r="AJ1435" t="str">
        <f>IFERROR(VLOOKUP(B1435,Maestro_Regionales!$A$2:$B$35,2,FALSE),"Otras zonas")</f>
        <v>Centro</v>
      </c>
      <c r="AK1435" t="str">
        <f t="shared" si="229"/>
        <v>NUEVA EPS | Centro</v>
      </c>
    </row>
    <row r="1436" spans="1:37">
      <c r="A1436" s="4" t="s">
        <v>514</v>
      </c>
      <c r="B1436" s="4" t="s">
        <v>515</v>
      </c>
      <c r="C1436" s="4" t="s">
        <v>693</v>
      </c>
      <c r="D1436" s="4" t="s">
        <v>694</v>
      </c>
      <c r="E1436" s="4" t="s">
        <v>89</v>
      </c>
      <c r="F1436" s="4">
        <v>20</v>
      </c>
      <c r="G1436" s="4">
        <v>665</v>
      </c>
      <c r="H1436" s="4">
        <v>0</v>
      </c>
      <c r="I1436">
        <f t="shared" si="220"/>
        <v>685</v>
      </c>
      <c r="J1436">
        <f t="shared" si="221"/>
        <v>2.9197080291970802E-2</v>
      </c>
      <c r="K1436">
        <f t="shared" si="222"/>
        <v>0.97080291970802923</v>
      </c>
      <c r="L1436">
        <f t="shared" si="223"/>
        <v>0</v>
      </c>
      <c r="M1436">
        <f>I1436*Diccionario!$B$36</f>
        <v>1.520713431372549</v>
      </c>
      <c r="N1436">
        <f>M1436*Diccionario!$B$37</f>
        <v>0.15359205656862746</v>
      </c>
      <c r="O1436">
        <f>N1436*Diccionario!$B$38</f>
        <v>2.3038808485294118E-2</v>
      </c>
      <c r="P1436">
        <f>O1436*Diccionario!$B$39</f>
        <v>2.0734927636764707E-2</v>
      </c>
      <c r="Q1436">
        <f>P1436*Diccionario!$B$40</f>
        <v>8.2939710547058829E-3</v>
      </c>
      <c r="R1436">
        <f>Q1436*Diccionario!$B$41</f>
        <v>5.3910811855588242E-3</v>
      </c>
      <c r="S1436">
        <f t="shared" si="224"/>
        <v>5.3910811855588242E-3</v>
      </c>
      <c r="T1436">
        <f>I1436*Diccionario!$B$36</f>
        <v>1.520713431372549</v>
      </c>
      <c r="U1436">
        <f>T1436*Diccionario!$B$42</f>
        <v>0.15359205656862746</v>
      </c>
      <c r="V1436">
        <f>U1436*Diccionario!$B$43</f>
        <v>0.13055324808333332</v>
      </c>
      <c r="W1436">
        <f>V1436*Diccionario!$B$44</f>
        <v>2.4805117135833332E-2</v>
      </c>
      <c r="X1436">
        <f>W1436*Diccionario!$B$45</f>
        <v>9.6739956829750007E-3</v>
      </c>
      <c r="Y1436">
        <f>X1436*Diccionario!$B$46</f>
        <v>8.6098561578477513E-3</v>
      </c>
      <c r="Z1436">
        <f>Y1436*Diccionario!$B$47</f>
        <v>3.1856467784036678E-3</v>
      </c>
      <c r="AA1436">
        <f>Z1436*Diccionario!$B$48</f>
        <v>3.1856467784036678E-3</v>
      </c>
      <c r="AB1436">
        <f>AA1436*Diccionario!$B$49</f>
        <v>2.3892350838027507E-3</v>
      </c>
      <c r="AC1436">
        <f t="shared" si="225"/>
        <v>2.3892350838027507E-3</v>
      </c>
      <c r="AD1436">
        <f t="shared" si="226"/>
        <v>7.7803162693615754E-3</v>
      </c>
      <c r="AE1436">
        <f t="shared" si="227"/>
        <v>1.3037996757669098E-5</v>
      </c>
      <c r="AF1436" t="e">
        <f ca="1">IF(AD1436="","",_xludf.RANK.EQ(AD1436,$AD$2:$AD$5513,0))</f>
        <v>#NAME?</v>
      </c>
      <c r="AH1436" t="str">
        <f t="shared" si="228"/>
        <v>Baja</v>
      </c>
      <c r="AI1436" t="s">
        <v>153</v>
      </c>
      <c r="AJ1436" t="str">
        <f>IFERROR(VLOOKUP(B1436,Maestro_Regionales!$A$2:$B$35,2,FALSE),"Otras zonas")</f>
        <v>Centro</v>
      </c>
      <c r="AK1436" t="str">
        <f t="shared" si="229"/>
        <v>PROTEGER EPS (ANTES CAJACOPI EPS) | Centro</v>
      </c>
    </row>
    <row r="1437" spans="1:37">
      <c r="A1437" s="4" t="s">
        <v>514</v>
      </c>
      <c r="B1437" s="4" t="s">
        <v>515</v>
      </c>
      <c r="C1437" s="4" t="s">
        <v>693</v>
      </c>
      <c r="D1437" s="4" t="s">
        <v>694</v>
      </c>
      <c r="E1437" s="4" t="s">
        <v>90</v>
      </c>
      <c r="F1437" s="4">
        <v>0</v>
      </c>
      <c r="G1437" s="4">
        <v>0</v>
      </c>
      <c r="H1437" s="4">
        <v>20</v>
      </c>
      <c r="I1437">
        <f t="shared" si="220"/>
        <v>20</v>
      </c>
      <c r="J1437">
        <f t="shared" si="221"/>
        <v>0</v>
      </c>
      <c r="K1437">
        <f t="shared" si="222"/>
        <v>0</v>
      </c>
      <c r="L1437">
        <f t="shared" si="223"/>
        <v>1</v>
      </c>
      <c r="M1437">
        <f>I1437*Diccionario!$B$36</f>
        <v>4.4400392156862742E-2</v>
      </c>
      <c r="N1437">
        <f>M1437*Diccionario!$B$37</f>
        <v>4.4844396078431376E-3</v>
      </c>
      <c r="O1437">
        <f>N1437*Diccionario!$B$38</f>
        <v>6.7266594117647066E-4</v>
      </c>
      <c r="P1437">
        <f>O1437*Diccionario!$B$39</f>
        <v>6.0539934705882358E-4</v>
      </c>
      <c r="Q1437">
        <f>P1437*Diccionario!$B$40</f>
        <v>2.4215973882352944E-4</v>
      </c>
      <c r="R1437">
        <f>Q1437*Diccionario!$B$41</f>
        <v>1.5740383023529414E-4</v>
      </c>
      <c r="S1437">
        <f t="shared" si="224"/>
        <v>1.5740383023529414E-4</v>
      </c>
      <c r="T1437">
        <f>I1437*Diccionario!$B$36</f>
        <v>4.4400392156862742E-2</v>
      </c>
      <c r="U1437">
        <f>T1437*Diccionario!$B$42</f>
        <v>4.4844396078431376E-3</v>
      </c>
      <c r="V1437">
        <f>U1437*Diccionario!$B$43</f>
        <v>3.8117736666666668E-3</v>
      </c>
      <c r="W1437">
        <f>V1437*Diccionario!$B$44</f>
        <v>7.2423699666666669E-4</v>
      </c>
      <c r="X1437">
        <f>W1437*Diccionario!$B$45</f>
        <v>2.8245242870000002E-4</v>
      </c>
      <c r="Y1437">
        <f>X1437*Diccionario!$B$46</f>
        <v>2.5138266154300004E-4</v>
      </c>
      <c r="Z1437">
        <f>Y1437*Diccionario!$B$47</f>
        <v>9.301158477091002E-5</v>
      </c>
      <c r="AA1437">
        <f>Z1437*Diccionario!$B$48</f>
        <v>9.301158477091002E-5</v>
      </c>
      <c r="AB1437">
        <f>AA1437*Diccionario!$B$49</f>
        <v>6.9758688578182515E-5</v>
      </c>
      <c r="AC1437">
        <f t="shared" si="225"/>
        <v>6.9758688578182515E-5</v>
      </c>
      <c r="AD1437">
        <f t="shared" si="226"/>
        <v>2.2716251881347665E-4</v>
      </c>
      <c r="AE1437">
        <f t="shared" si="227"/>
        <v>3.8067143818011966E-7</v>
      </c>
      <c r="AF1437" t="e">
        <f ca="1">IF(AD1437="","",_xludf.RANK.EQ(AD1437,$AD$2:$AD$5513,0))</f>
        <v>#NAME?</v>
      </c>
      <c r="AH1437" t="str">
        <f t="shared" si="228"/>
        <v>Baja</v>
      </c>
      <c r="AI1437" t="s">
        <v>153</v>
      </c>
      <c r="AJ1437" t="str">
        <f>IFERROR(VLOOKUP(B1437,Maestro_Regionales!$A$2:$B$35,2,FALSE),"Otras zonas")</f>
        <v>Centro</v>
      </c>
      <c r="AK1437" t="str">
        <f t="shared" si="229"/>
        <v>REGIMEN DE EXCEPCION | Centro</v>
      </c>
    </row>
    <row r="1438" spans="1:37">
      <c r="A1438" s="4" t="s">
        <v>514</v>
      </c>
      <c r="B1438" s="4" t="s">
        <v>515</v>
      </c>
      <c r="C1438" s="4" t="s">
        <v>693</v>
      </c>
      <c r="D1438" s="4" t="s">
        <v>694</v>
      </c>
      <c r="E1438" s="4" t="s">
        <v>86</v>
      </c>
      <c r="F1438" s="4">
        <v>0</v>
      </c>
      <c r="G1438" s="4">
        <v>1</v>
      </c>
      <c r="H1438" s="4">
        <v>0</v>
      </c>
      <c r="I1438">
        <f t="shared" si="220"/>
        <v>1</v>
      </c>
      <c r="J1438">
        <f t="shared" si="221"/>
        <v>0</v>
      </c>
      <c r="K1438">
        <f t="shared" si="222"/>
        <v>1</v>
      </c>
      <c r="L1438">
        <f t="shared" si="223"/>
        <v>0</v>
      </c>
      <c r="M1438">
        <f>I1438*Diccionario!$B$36</f>
        <v>2.2200196078431371E-3</v>
      </c>
      <c r="N1438">
        <f>M1438*Diccionario!$B$37</f>
        <v>2.2422198039215687E-4</v>
      </c>
      <c r="O1438">
        <f>N1438*Diccionario!$B$38</f>
        <v>3.3633297058823532E-5</v>
      </c>
      <c r="P1438">
        <f>O1438*Diccionario!$B$39</f>
        <v>3.026996735294118E-5</v>
      </c>
      <c r="Q1438">
        <f>P1438*Diccionario!$B$40</f>
        <v>1.2107986941176473E-5</v>
      </c>
      <c r="R1438">
        <f>Q1438*Diccionario!$B$41</f>
        <v>7.870191511764708E-6</v>
      </c>
      <c r="S1438">
        <f t="shared" si="224"/>
        <v>7.870191511764708E-6</v>
      </c>
      <c r="T1438">
        <f>I1438*Diccionario!$B$36</f>
        <v>2.2200196078431371E-3</v>
      </c>
      <c r="U1438">
        <f>T1438*Diccionario!$B$42</f>
        <v>2.2422198039215687E-4</v>
      </c>
      <c r="V1438">
        <f>U1438*Diccionario!$B$43</f>
        <v>1.9058868333333333E-4</v>
      </c>
      <c r="W1438">
        <f>V1438*Diccionario!$B$44</f>
        <v>3.6211849833333333E-5</v>
      </c>
      <c r="X1438">
        <f>W1438*Diccionario!$B$45</f>
        <v>1.4122621435000001E-5</v>
      </c>
      <c r="Y1438">
        <f>X1438*Diccionario!$B$46</f>
        <v>1.256913307715E-5</v>
      </c>
      <c r="Z1438">
        <f>Y1438*Diccionario!$B$47</f>
        <v>4.6505792385454997E-6</v>
      </c>
      <c r="AA1438">
        <f>Z1438*Diccionario!$B$48</f>
        <v>4.6505792385454997E-6</v>
      </c>
      <c r="AB1438">
        <f>AA1438*Diccionario!$B$49</f>
        <v>3.4879344289091247E-6</v>
      </c>
      <c r="AC1438">
        <f t="shared" si="225"/>
        <v>3.4879344289091247E-6</v>
      </c>
      <c r="AD1438">
        <f t="shared" si="226"/>
        <v>1.1358125940673833E-5</v>
      </c>
      <c r="AE1438">
        <f t="shared" si="227"/>
        <v>1.9033571909005983E-8</v>
      </c>
      <c r="AF1438" t="e">
        <f ca="1">IF(AD1438="","",_xludf.RANK.EQ(AD1438,$AD$2:$AD$5513,0))</f>
        <v>#NAME?</v>
      </c>
      <c r="AH1438" t="str">
        <f t="shared" si="228"/>
        <v>Baja</v>
      </c>
      <c r="AI1438" t="s">
        <v>153</v>
      </c>
      <c r="AJ1438" t="str">
        <f>IFERROR(VLOOKUP(B1438,Maestro_Regionales!$A$2:$B$35,2,FALSE),"Otras zonas")</f>
        <v>Centro</v>
      </c>
      <c r="AK1438" t="str">
        <f t="shared" si="229"/>
        <v>EPS SANITAS | Centro</v>
      </c>
    </row>
    <row r="1439" spans="1:37">
      <c r="A1439" s="4" t="s">
        <v>514</v>
      </c>
      <c r="B1439" s="4" t="s">
        <v>515</v>
      </c>
      <c r="C1439" s="4" t="s">
        <v>695</v>
      </c>
      <c r="D1439" s="4" t="s">
        <v>696</v>
      </c>
      <c r="E1439" s="4" t="s">
        <v>89</v>
      </c>
      <c r="F1439" s="4">
        <v>27</v>
      </c>
      <c r="G1439" s="4">
        <v>896</v>
      </c>
      <c r="H1439" s="4">
        <v>0</v>
      </c>
      <c r="I1439">
        <f t="shared" si="220"/>
        <v>923</v>
      </c>
      <c r="J1439">
        <f t="shared" si="221"/>
        <v>2.9252437703141929E-2</v>
      </c>
      <c r="K1439">
        <f t="shared" si="222"/>
        <v>0.9707475622968581</v>
      </c>
      <c r="L1439">
        <f t="shared" si="223"/>
        <v>0</v>
      </c>
      <c r="M1439">
        <f>I1439*Diccionario!$B$36</f>
        <v>2.0490780980392156</v>
      </c>
      <c r="N1439">
        <f>M1439*Diccionario!$B$37</f>
        <v>0.20695688790196079</v>
      </c>
      <c r="O1439">
        <f>N1439*Diccionario!$B$38</f>
        <v>3.1043533185294118E-2</v>
      </c>
      <c r="P1439">
        <f>O1439*Diccionario!$B$39</f>
        <v>2.7939179866764707E-2</v>
      </c>
      <c r="Q1439">
        <f>P1439*Diccionario!$B$40</f>
        <v>1.1175671946705884E-2</v>
      </c>
      <c r="R1439">
        <f>Q1439*Diccionario!$B$41</f>
        <v>7.2641867653588247E-3</v>
      </c>
      <c r="S1439">
        <f t="shared" si="224"/>
        <v>7.2641867653588247E-3</v>
      </c>
      <c r="T1439">
        <f>I1439*Diccionario!$B$36</f>
        <v>2.0490780980392156</v>
      </c>
      <c r="U1439">
        <f>T1439*Diccionario!$B$42</f>
        <v>0.20695688790196079</v>
      </c>
      <c r="V1439">
        <f>U1439*Diccionario!$B$43</f>
        <v>0.17591335471666666</v>
      </c>
      <c r="W1439">
        <f>V1439*Diccionario!$B$44</f>
        <v>3.3423537396166665E-2</v>
      </c>
      <c r="X1439">
        <f>W1439*Diccionario!$B$45</f>
        <v>1.3035179584504999E-2</v>
      </c>
      <c r="Y1439">
        <f>X1439*Diccionario!$B$46</f>
        <v>1.1601309830209449E-2</v>
      </c>
      <c r="Z1439">
        <f>Y1439*Diccionario!$B$47</f>
        <v>4.2924846371774957E-3</v>
      </c>
      <c r="AA1439">
        <f>Z1439*Diccionario!$B$48</f>
        <v>4.2924846371774957E-3</v>
      </c>
      <c r="AB1439">
        <f>AA1439*Diccionario!$B$49</f>
        <v>3.2193634778831218E-3</v>
      </c>
      <c r="AC1439">
        <f t="shared" si="225"/>
        <v>3.2193634778831218E-3</v>
      </c>
      <c r="AD1439">
        <f t="shared" si="226"/>
        <v>1.0483550243241947E-2</v>
      </c>
      <c r="AE1439">
        <f t="shared" si="227"/>
        <v>1.7567986872012522E-5</v>
      </c>
      <c r="AF1439" t="e">
        <f ca="1">IF(AD1439="","",_xludf.RANK.EQ(AD1439,$AD$2:$AD$5513,0))</f>
        <v>#NAME?</v>
      </c>
      <c r="AH1439" t="str">
        <f t="shared" si="228"/>
        <v>Baja</v>
      </c>
      <c r="AI1439" t="s">
        <v>153</v>
      </c>
      <c r="AJ1439" t="str">
        <f>IFERROR(VLOOKUP(B1439,Maestro_Regionales!$A$2:$B$35,2,FALSE),"Otras zonas")</f>
        <v>Centro</v>
      </c>
      <c r="AK1439" t="str">
        <f t="shared" si="229"/>
        <v>PROTEGER EPS (ANTES CAJACOPI EPS) | Centro</v>
      </c>
    </row>
    <row r="1440" spans="1:37">
      <c r="A1440" s="4" t="s">
        <v>514</v>
      </c>
      <c r="B1440" s="4" t="s">
        <v>515</v>
      </c>
      <c r="C1440" s="4" t="s">
        <v>695</v>
      </c>
      <c r="D1440" s="4" t="s">
        <v>696</v>
      </c>
      <c r="E1440" s="4" t="s">
        <v>87</v>
      </c>
      <c r="F1440" s="4">
        <v>219</v>
      </c>
      <c r="G1440" s="4">
        <v>520</v>
      </c>
      <c r="H1440" s="4">
        <v>0</v>
      </c>
      <c r="I1440">
        <f t="shared" si="220"/>
        <v>739</v>
      </c>
      <c r="J1440">
        <f t="shared" si="221"/>
        <v>0.29634641407307172</v>
      </c>
      <c r="K1440">
        <f t="shared" si="222"/>
        <v>0.70365358592692828</v>
      </c>
      <c r="L1440">
        <f t="shared" si="223"/>
        <v>0</v>
      </c>
      <c r="M1440">
        <f>I1440*Diccionario!$B$36</f>
        <v>1.6405944901960783</v>
      </c>
      <c r="N1440">
        <f>M1440*Diccionario!$B$37</f>
        <v>0.16570004350980391</v>
      </c>
      <c r="O1440">
        <f>N1440*Diccionario!$B$38</f>
        <v>2.4855006526470585E-2</v>
      </c>
      <c r="P1440">
        <f>O1440*Diccionario!$B$39</f>
        <v>2.2369505873823525E-2</v>
      </c>
      <c r="Q1440">
        <f>P1440*Diccionario!$B$40</f>
        <v>8.9478023495294101E-3</v>
      </c>
      <c r="R1440">
        <f>Q1440*Diccionario!$B$41</f>
        <v>5.8160715271941164E-3</v>
      </c>
      <c r="S1440">
        <f t="shared" si="224"/>
        <v>5.8160715271941164E-3</v>
      </c>
      <c r="T1440">
        <f>I1440*Diccionario!$B$36</f>
        <v>1.6405944901960783</v>
      </c>
      <c r="U1440">
        <f>T1440*Diccionario!$B$42</f>
        <v>0.16570004350980391</v>
      </c>
      <c r="V1440">
        <f>U1440*Diccionario!$B$43</f>
        <v>0.14084503698333331</v>
      </c>
      <c r="W1440">
        <f>V1440*Diccionario!$B$44</f>
        <v>2.6760557026833328E-2</v>
      </c>
      <c r="X1440">
        <f>W1440*Diccionario!$B$45</f>
        <v>1.0436617240464999E-2</v>
      </c>
      <c r="Y1440">
        <f>X1440*Diccionario!$B$46</f>
        <v>9.2885893440138485E-3</v>
      </c>
      <c r="Z1440">
        <f>Y1440*Diccionario!$B$47</f>
        <v>3.4367780572851238E-3</v>
      </c>
      <c r="AA1440">
        <f>Z1440*Diccionario!$B$48</f>
        <v>3.4367780572851238E-3</v>
      </c>
      <c r="AB1440">
        <f>AA1440*Diccionario!$B$49</f>
        <v>2.5775835429638428E-3</v>
      </c>
      <c r="AC1440">
        <f t="shared" si="225"/>
        <v>2.5775835429638428E-3</v>
      </c>
      <c r="AD1440">
        <f t="shared" si="226"/>
        <v>8.3936550701579592E-3</v>
      </c>
      <c r="AE1440">
        <f t="shared" si="227"/>
        <v>1.4065809640755415E-5</v>
      </c>
      <c r="AF1440" t="e">
        <f ca="1">IF(AD1440="","",_xludf.RANK.EQ(AD1440,$AD$2:$AD$5513,0))</f>
        <v>#NAME?</v>
      </c>
      <c r="AH1440" t="str">
        <f t="shared" si="228"/>
        <v>Baja</v>
      </c>
      <c r="AI1440" t="s">
        <v>153</v>
      </c>
      <c r="AJ1440" t="str">
        <f>IFERROR(VLOOKUP(B1440,Maestro_Regionales!$A$2:$B$35,2,FALSE),"Otras zonas")</f>
        <v>Centro</v>
      </c>
      <c r="AK1440" t="str">
        <f t="shared" si="229"/>
        <v>NUEVA EPS | Centro</v>
      </c>
    </row>
    <row r="1441" spans="1:37">
      <c r="A1441" s="4" t="s">
        <v>514</v>
      </c>
      <c r="B1441" s="4" t="s">
        <v>515</v>
      </c>
      <c r="C1441" s="4" t="s">
        <v>695</v>
      </c>
      <c r="D1441" s="4" t="s">
        <v>696</v>
      </c>
      <c r="E1441" s="4" t="s">
        <v>90</v>
      </c>
      <c r="F1441" s="4">
        <v>0</v>
      </c>
      <c r="G1441" s="4">
        <v>0</v>
      </c>
      <c r="H1441" s="4">
        <v>29</v>
      </c>
      <c r="I1441">
        <f t="shared" si="220"/>
        <v>29</v>
      </c>
      <c r="J1441">
        <f t="shared" si="221"/>
        <v>0</v>
      </c>
      <c r="K1441">
        <f t="shared" si="222"/>
        <v>0</v>
      </c>
      <c r="L1441">
        <f t="shared" si="223"/>
        <v>1</v>
      </c>
      <c r="M1441">
        <f>I1441*Diccionario!$B$36</f>
        <v>6.4380568627450979E-2</v>
      </c>
      <c r="N1441">
        <f>M1441*Diccionario!$B$37</f>
        <v>6.5024374313725495E-3</v>
      </c>
      <c r="O1441">
        <f>N1441*Diccionario!$B$38</f>
        <v>9.753656147058824E-4</v>
      </c>
      <c r="P1441">
        <f>O1441*Diccionario!$B$39</f>
        <v>8.7782905323529421E-4</v>
      </c>
      <c r="Q1441">
        <f>P1441*Diccionario!$B$40</f>
        <v>3.5113162129411768E-4</v>
      </c>
      <c r="R1441">
        <f>Q1441*Diccionario!$B$41</f>
        <v>2.2823555384117651E-4</v>
      </c>
      <c r="S1441">
        <f t="shared" si="224"/>
        <v>2.2823555384117651E-4</v>
      </c>
      <c r="T1441">
        <f>I1441*Diccionario!$B$36</f>
        <v>6.4380568627450979E-2</v>
      </c>
      <c r="U1441">
        <f>T1441*Diccionario!$B$42</f>
        <v>6.5024374313725495E-3</v>
      </c>
      <c r="V1441">
        <f>U1441*Diccionario!$B$43</f>
        <v>5.5270718166666672E-3</v>
      </c>
      <c r="W1441">
        <f>V1441*Diccionario!$B$44</f>
        <v>1.0501436451666667E-3</v>
      </c>
      <c r="X1441">
        <f>W1441*Diccionario!$B$45</f>
        <v>4.0955602161500004E-4</v>
      </c>
      <c r="Y1441">
        <f>X1441*Diccionario!$B$46</f>
        <v>3.6450485923735003E-4</v>
      </c>
      <c r="Z1441">
        <f>Y1441*Diccionario!$B$47</f>
        <v>1.348667979178195E-4</v>
      </c>
      <c r="AA1441">
        <f>Z1441*Diccionario!$B$48</f>
        <v>1.348667979178195E-4</v>
      </c>
      <c r="AB1441">
        <f>AA1441*Diccionario!$B$49</f>
        <v>1.0115009843836463E-4</v>
      </c>
      <c r="AC1441">
        <f t="shared" si="225"/>
        <v>1.0115009843836463E-4</v>
      </c>
      <c r="AD1441">
        <f t="shared" si="226"/>
        <v>3.2938565227954111E-4</v>
      </c>
      <c r="AE1441">
        <f t="shared" si="227"/>
        <v>5.5197358536117344E-7</v>
      </c>
      <c r="AF1441" t="e">
        <f ca="1">IF(AD1441="","",_xludf.RANK.EQ(AD1441,$AD$2:$AD$5513,0))</f>
        <v>#NAME?</v>
      </c>
      <c r="AH1441" t="str">
        <f t="shared" si="228"/>
        <v>Baja</v>
      </c>
      <c r="AI1441" t="s">
        <v>153</v>
      </c>
      <c r="AJ1441" t="str">
        <f>IFERROR(VLOOKUP(B1441,Maestro_Regionales!$A$2:$B$35,2,FALSE),"Otras zonas")</f>
        <v>Centro</v>
      </c>
      <c r="AK1441" t="str">
        <f t="shared" si="229"/>
        <v>REGIMEN DE EXCEPCION | Centro</v>
      </c>
    </row>
    <row r="1442" spans="1:37">
      <c r="A1442" s="4" t="s">
        <v>514</v>
      </c>
      <c r="B1442" s="4" t="s">
        <v>515</v>
      </c>
      <c r="C1442" s="4" t="s">
        <v>697</v>
      </c>
      <c r="D1442" s="4" t="s">
        <v>698</v>
      </c>
      <c r="E1442" s="4" t="s">
        <v>86</v>
      </c>
      <c r="F1442" s="4">
        <v>72</v>
      </c>
      <c r="G1442" s="4">
        <v>427</v>
      </c>
      <c r="H1442" s="4">
        <v>0</v>
      </c>
      <c r="I1442">
        <f t="shared" si="220"/>
        <v>499</v>
      </c>
      <c r="J1442">
        <f t="shared" si="221"/>
        <v>0.14428857715430862</v>
      </c>
      <c r="K1442">
        <f t="shared" si="222"/>
        <v>0.85571142284569135</v>
      </c>
      <c r="L1442">
        <f t="shared" si="223"/>
        <v>0</v>
      </c>
      <c r="M1442">
        <f>I1442*Diccionario!$B$36</f>
        <v>1.1077897843137254</v>
      </c>
      <c r="N1442">
        <f>M1442*Diccionario!$B$37</f>
        <v>0.11188676821568627</v>
      </c>
      <c r="O1442">
        <f>N1442*Diccionario!$B$38</f>
        <v>1.6783015232352941E-2</v>
      </c>
      <c r="P1442">
        <f>O1442*Diccionario!$B$39</f>
        <v>1.5104713709117647E-2</v>
      </c>
      <c r="Q1442">
        <f>P1442*Diccionario!$B$40</f>
        <v>6.0418854836470593E-3</v>
      </c>
      <c r="R1442">
        <f>Q1442*Diccionario!$B$41</f>
        <v>3.9272255643705888E-3</v>
      </c>
      <c r="S1442">
        <f t="shared" si="224"/>
        <v>3.9272255643705888E-3</v>
      </c>
      <c r="T1442">
        <f>I1442*Diccionario!$B$36</f>
        <v>1.1077897843137254</v>
      </c>
      <c r="U1442">
        <f>T1442*Diccionario!$B$42</f>
        <v>0.11188676821568627</v>
      </c>
      <c r="V1442">
        <f>U1442*Diccionario!$B$43</f>
        <v>9.5103752983333331E-2</v>
      </c>
      <c r="W1442">
        <f>V1442*Diccionario!$B$44</f>
        <v>1.8069713066833332E-2</v>
      </c>
      <c r="X1442">
        <f>W1442*Diccionario!$B$45</f>
        <v>7.0471880960649999E-3</v>
      </c>
      <c r="Y1442">
        <f>X1442*Diccionario!$B$46</f>
        <v>6.2719974054978502E-3</v>
      </c>
      <c r="Z1442">
        <f>Y1442*Diccionario!$B$47</f>
        <v>2.3206390400342045E-3</v>
      </c>
      <c r="AA1442">
        <f>Z1442*Diccionario!$B$48</f>
        <v>2.3206390400342045E-3</v>
      </c>
      <c r="AB1442">
        <f>AA1442*Diccionario!$B$49</f>
        <v>1.7404792800256533E-3</v>
      </c>
      <c r="AC1442">
        <f t="shared" si="225"/>
        <v>1.7404792800256533E-3</v>
      </c>
      <c r="AD1442">
        <f t="shared" si="226"/>
        <v>5.6677048443962421E-3</v>
      </c>
      <c r="AE1442">
        <f t="shared" si="227"/>
        <v>9.4977523825939838E-6</v>
      </c>
      <c r="AF1442" t="e">
        <f ca="1">IF(AD1442="","",_xludf.RANK.EQ(AD1442,$AD$2:$AD$5513,0))</f>
        <v>#NAME?</v>
      </c>
      <c r="AH1442" t="str">
        <f t="shared" si="228"/>
        <v>Baja</v>
      </c>
      <c r="AI1442" t="s">
        <v>153</v>
      </c>
      <c r="AJ1442" t="str">
        <f>IFERROR(VLOOKUP(B1442,Maestro_Regionales!$A$2:$B$35,2,FALSE),"Otras zonas")</f>
        <v>Centro</v>
      </c>
      <c r="AK1442" t="str">
        <f t="shared" si="229"/>
        <v>EPS SANITAS | Centro</v>
      </c>
    </row>
    <row r="1443" spans="1:37">
      <c r="A1443" s="4" t="s">
        <v>514</v>
      </c>
      <c r="B1443" s="4" t="s">
        <v>515</v>
      </c>
      <c r="C1443" s="4" t="s">
        <v>697</v>
      </c>
      <c r="D1443" s="4" t="s">
        <v>698</v>
      </c>
      <c r="E1443" s="4" t="s">
        <v>87</v>
      </c>
      <c r="F1443" s="4">
        <v>168</v>
      </c>
      <c r="G1443" s="4">
        <v>148</v>
      </c>
      <c r="H1443" s="4">
        <v>0</v>
      </c>
      <c r="I1443">
        <f t="shared" si="220"/>
        <v>316</v>
      </c>
      <c r="J1443">
        <f t="shared" si="221"/>
        <v>0.53164556962025311</v>
      </c>
      <c r="K1443">
        <f t="shared" si="222"/>
        <v>0.46835443037974683</v>
      </c>
      <c r="L1443">
        <f t="shared" si="223"/>
        <v>0</v>
      </c>
      <c r="M1443">
        <f>I1443*Diccionario!$B$36</f>
        <v>0.70152619607843136</v>
      </c>
      <c r="N1443">
        <f>M1443*Diccionario!$B$37</f>
        <v>7.0854145803921575E-2</v>
      </c>
      <c r="O1443">
        <f>N1443*Diccionario!$B$38</f>
        <v>1.0628121870588236E-2</v>
      </c>
      <c r="P1443">
        <f>O1443*Diccionario!$B$39</f>
        <v>9.5653096835294129E-3</v>
      </c>
      <c r="Q1443">
        <f>P1443*Diccionario!$B$40</f>
        <v>3.8261238734117655E-3</v>
      </c>
      <c r="R1443">
        <f>Q1443*Diccionario!$B$41</f>
        <v>2.4869805177176476E-3</v>
      </c>
      <c r="S1443">
        <f t="shared" si="224"/>
        <v>2.4869805177176476E-3</v>
      </c>
      <c r="T1443">
        <f>I1443*Diccionario!$B$36</f>
        <v>0.70152619607843136</v>
      </c>
      <c r="U1443">
        <f>T1443*Diccionario!$B$42</f>
        <v>7.0854145803921575E-2</v>
      </c>
      <c r="V1443">
        <f>U1443*Diccionario!$B$43</f>
        <v>6.0226023933333338E-2</v>
      </c>
      <c r="W1443">
        <f>V1443*Diccionario!$B$44</f>
        <v>1.1442944547333335E-2</v>
      </c>
      <c r="X1443">
        <f>W1443*Diccionario!$B$45</f>
        <v>4.4627483734600007E-3</v>
      </c>
      <c r="Y1443">
        <f>X1443*Diccionario!$B$46</f>
        <v>3.9718460523794005E-3</v>
      </c>
      <c r="Z1443">
        <f>Y1443*Diccionario!$B$47</f>
        <v>1.4695830393803781E-3</v>
      </c>
      <c r="AA1443">
        <f>Z1443*Diccionario!$B$48</f>
        <v>1.4695830393803781E-3</v>
      </c>
      <c r="AB1443">
        <f>AA1443*Diccionario!$B$49</f>
        <v>1.1021872795352835E-3</v>
      </c>
      <c r="AC1443">
        <f t="shared" si="225"/>
        <v>1.1021872795352835E-3</v>
      </c>
      <c r="AD1443">
        <f t="shared" si="226"/>
        <v>3.5891677972529311E-3</v>
      </c>
      <c r="AE1443">
        <f t="shared" si="227"/>
        <v>6.0146087232458898E-6</v>
      </c>
      <c r="AF1443" t="e">
        <f ca="1">IF(AD1443="","",_xludf.RANK.EQ(AD1443,$AD$2:$AD$5513,0))</f>
        <v>#NAME?</v>
      </c>
      <c r="AH1443" t="str">
        <f t="shared" si="228"/>
        <v>Baja</v>
      </c>
      <c r="AI1443" t="s">
        <v>153</v>
      </c>
      <c r="AJ1443" t="str">
        <f>IFERROR(VLOOKUP(B1443,Maestro_Regionales!$A$2:$B$35,2,FALSE),"Otras zonas")</f>
        <v>Centro</v>
      </c>
      <c r="AK1443" t="str">
        <f t="shared" si="229"/>
        <v>NUEVA EPS | Centro</v>
      </c>
    </row>
    <row r="1444" spans="1:37">
      <c r="A1444" s="4" t="s">
        <v>514</v>
      </c>
      <c r="B1444" s="4" t="s">
        <v>515</v>
      </c>
      <c r="C1444" s="4" t="s">
        <v>697</v>
      </c>
      <c r="D1444" s="4" t="s">
        <v>698</v>
      </c>
      <c r="E1444" s="4" t="s">
        <v>90</v>
      </c>
      <c r="F1444" s="4">
        <v>0</v>
      </c>
      <c r="G1444" s="4">
        <v>0</v>
      </c>
      <c r="H1444" s="4">
        <v>10</v>
      </c>
      <c r="I1444">
        <f t="shared" si="220"/>
        <v>10</v>
      </c>
      <c r="J1444">
        <f t="shared" si="221"/>
        <v>0</v>
      </c>
      <c r="K1444">
        <f t="shared" si="222"/>
        <v>0</v>
      </c>
      <c r="L1444">
        <f t="shared" si="223"/>
        <v>1</v>
      </c>
      <c r="M1444">
        <f>I1444*Diccionario!$B$36</f>
        <v>2.2200196078431371E-2</v>
      </c>
      <c r="N1444">
        <f>M1444*Diccionario!$B$37</f>
        <v>2.2422198039215688E-3</v>
      </c>
      <c r="O1444">
        <f>N1444*Diccionario!$B$38</f>
        <v>3.3633297058823533E-4</v>
      </c>
      <c r="P1444">
        <f>O1444*Diccionario!$B$39</f>
        <v>3.0269967352941179E-4</v>
      </c>
      <c r="Q1444">
        <f>P1444*Diccionario!$B$40</f>
        <v>1.2107986941176472E-4</v>
      </c>
      <c r="R1444">
        <f>Q1444*Diccionario!$B$41</f>
        <v>7.870191511764707E-5</v>
      </c>
      <c r="S1444">
        <f t="shared" si="224"/>
        <v>7.870191511764707E-5</v>
      </c>
      <c r="T1444">
        <f>I1444*Diccionario!$B$36</f>
        <v>2.2200196078431371E-2</v>
      </c>
      <c r="U1444">
        <f>T1444*Diccionario!$B$42</f>
        <v>2.2422198039215688E-3</v>
      </c>
      <c r="V1444">
        <f>U1444*Diccionario!$B$43</f>
        <v>1.9058868333333334E-3</v>
      </c>
      <c r="W1444">
        <f>V1444*Diccionario!$B$44</f>
        <v>3.6211849833333334E-4</v>
      </c>
      <c r="X1444">
        <f>W1444*Diccionario!$B$45</f>
        <v>1.4122621435000001E-4</v>
      </c>
      <c r="Y1444">
        <f>X1444*Diccionario!$B$46</f>
        <v>1.2569133077150002E-4</v>
      </c>
      <c r="Z1444">
        <f>Y1444*Diccionario!$B$47</f>
        <v>4.650579238545501E-5</v>
      </c>
      <c r="AA1444">
        <f>Z1444*Diccionario!$B$48</f>
        <v>4.650579238545501E-5</v>
      </c>
      <c r="AB1444">
        <f>AA1444*Diccionario!$B$49</f>
        <v>3.4879344289091258E-5</v>
      </c>
      <c r="AC1444">
        <f t="shared" si="225"/>
        <v>3.4879344289091258E-5</v>
      </c>
      <c r="AD1444">
        <f t="shared" si="226"/>
        <v>1.1358125940673833E-4</v>
      </c>
      <c r="AE1444">
        <f t="shared" si="227"/>
        <v>1.9033571909005983E-7</v>
      </c>
      <c r="AF1444" t="e">
        <f ca="1">IF(AD1444="","",_xludf.RANK.EQ(AD1444,$AD$2:$AD$5513,0))</f>
        <v>#NAME?</v>
      </c>
      <c r="AH1444" t="str">
        <f t="shared" si="228"/>
        <v>Baja</v>
      </c>
      <c r="AI1444" t="s">
        <v>153</v>
      </c>
      <c r="AJ1444" t="str">
        <f>IFERROR(VLOOKUP(B1444,Maestro_Regionales!$A$2:$B$35,2,FALSE),"Otras zonas")</f>
        <v>Centro</v>
      </c>
      <c r="AK1444" t="str">
        <f t="shared" si="229"/>
        <v>REGIMEN DE EXCEPCION | Centro</v>
      </c>
    </row>
    <row r="1445" spans="1:37">
      <c r="A1445" s="4" t="s">
        <v>514</v>
      </c>
      <c r="B1445" s="4" t="s">
        <v>515</v>
      </c>
      <c r="C1445" s="4" t="s">
        <v>699</v>
      </c>
      <c r="D1445" s="4" t="s">
        <v>700</v>
      </c>
      <c r="E1445" s="4" t="s">
        <v>87</v>
      </c>
      <c r="F1445" s="4">
        <v>544</v>
      </c>
      <c r="G1445" s="4">
        <v>3062</v>
      </c>
      <c r="H1445" s="4">
        <v>0</v>
      </c>
      <c r="I1445">
        <f t="shared" si="220"/>
        <v>3606</v>
      </c>
      <c r="J1445">
        <f t="shared" si="221"/>
        <v>0.15085967831392125</v>
      </c>
      <c r="K1445">
        <f t="shared" si="222"/>
        <v>0.84914032168607878</v>
      </c>
      <c r="L1445">
        <f t="shared" si="223"/>
        <v>0</v>
      </c>
      <c r="M1445">
        <f>I1445*Diccionario!$B$36</f>
        <v>8.0053907058823519</v>
      </c>
      <c r="N1445">
        <f>M1445*Diccionario!$B$37</f>
        <v>0.80854446129411761</v>
      </c>
      <c r="O1445">
        <f>N1445*Diccionario!$B$38</f>
        <v>0.12128166919411763</v>
      </c>
      <c r="P1445">
        <f>O1445*Diccionario!$B$39</f>
        <v>0.10915350227470587</v>
      </c>
      <c r="Q1445">
        <f>P1445*Diccionario!$B$40</f>
        <v>4.3661400909882353E-2</v>
      </c>
      <c r="R1445">
        <f>Q1445*Diccionario!$B$41</f>
        <v>2.8379910591423529E-2</v>
      </c>
      <c r="S1445">
        <f t="shared" si="224"/>
        <v>2.8379910591423529E-2</v>
      </c>
      <c r="T1445">
        <f>I1445*Diccionario!$B$36</f>
        <v>8.0053907058823519</v>
      </c>
      <c r="U1445">
        <f>T1445*Diccionario!$B$42</f>
        <v>0.80854446129411761</v>
      </c>
      <c r="V1445">
        <f>U1445*Diccionario!$B$43</f>
        <v>0.68726279209999996</v>
      </c>
      <c r="W1445">
        <f>V1445*Diccionario!$B$44</f>
        <v>0.13057993049899999</v>
      </c>
      <c r="X1445">
        <f>W1445*Diccionario!$B$45</f>
        <v>5.0926172894609996E-2</v>
      </c>
      <c r="Y1445">
        <f>X1445*Diccionario!$B$46</f>
        <v>4.5324293876202897E-2</v>
      </c>
      <c r="Z1445">
        <f>Y1445*Diccionario!$B$47</f>
        <v>1.6769988734195072E-2</v>
      </c>
      <c r="AA1445">
        <f>Z1445*Diccionario!$B$48</f>
        <v>1.6769988734195072E-2</v>
      </c>
      <c r="AB1445">
        <f>AA1445*Diccionario!$B$49</f>
        <v>1.2577491550646304E-2</v>
      </c>
      <c r="AC1445">
        <f t="shared" si="225"/>
        <v>1.2577491550646304E-2</v>
      </c>
      <c r="AD1445">
        <f t="shared" si="226"/>
        <v>4.0957402142069832E-2</v>
      </c>
      <c r="AE1445">
        <f t="shared" si="227"/>
        <v>6.863506030387555E-5</v>
      </c>
      <c r="AF1445" t="e">
        <f ca="1">IF(AD1445="","",_xludf.RANK.EQ(AD1445,$AD$2:$AD$5513,0))</f>
        <v>#NAME?</v>
      </c>
      <c r="AH1445" t="str">
        <f t="shared" si="228"/>
        <v>Baja</v>
      </c>
      <c r="AI1445" t="s">
        <v>153</v>
      </c>
      <c r="AJ1445" t="str">
        <f>IFERROR(VLOOKUP(B1445,Maestro_Regionales!$A$2:$B$35,2,FALSE),"Otras zonas")</f>
        <v>Centro</v>
      </c>
      <c r="AK1445" t="str">
        <f t="shared" si="229"/>
        <v>NUEVA EPS | Centro</v>
      </c>
    </row>
    <row r="1446" spans="1:37">
      <c r="A1446" s="4" t="s">
        <v>514</v>
      </c>
      <c r="B1446" s="4" t="s">
        <v>515</v>
      </c>
      <c r="C1446" s="4" t="s">
        <v>699</v>
      </c>
      <c r="D1446" s="4" t="s">
        <v>700</v>
      </c>
      <c r="E1446" s="4" t="s">
        <v>89</v>
      </c>
      <c r="F1446" s="4">
        <v>40</v>
      </c>
      <c r="G1446" s="4">
        <v>1851</v>
      </c>
      <c r="H1446" s="4">
        <v>0</v>
      </c>
      <c r="I1446">
        <f t="shared" si="220"/>
        <v>1891</v>
      </c>
      <c r="J1446">
        <f t="shared" si="221"/>
        <v>2.1152829190904283E-2</v>
      </c>
      <c r="K1446">
        <f t="shared" si="222"/>
        <v>0.97884717080909567</v>
      </c>
      <c r="L1446">
        <f t="shared" si="223"/>
        <v>0</v>
      </c>
      <c r="M1446">
        <f>I1446*Diccionario!$B$36</f>
        <v>4.198057078431372</v>
      </c>
      <c r="N1446">
        <f>M1446*Diccionario!$B$37</f>
        <v>0.4240037649215686</v>
      </c>
      <c r="O1446">
        <f>N1446*Diccionario!$B$38</f>
        <v>6.3600564738235291E-2</v>
      </c>
      <c r="P1446">
        <f>O1446*Diccionario!$B$39</f>
        <v>5.7240508264411766E-2</v>
      </c>
      <c r="Q1446">
        <f>P1446*Diccionario!$B$40</f>
        <v>2.2896203305764709E-2</v>
      </c>
      <c r="R1446">
        <f>Q1446*Diccionario!$B$41</f>
        <v>1.4882532148747062E-2</v>
      </c>
      <c r="S1446">
        <f t="shared" si="224"/>
        <v>1.4882532148747062E-2</v>
      </c>
      <c r="T1446">
        <f>I1446*Diccionario!$B$36</f>
        <v>4.198057078431372</v>
      </c>
      <c r="U1446">
        <f>T1446*Diccionario!$B$42</f>
        <v>0.4240037649215686</v>
      </c>
      <c r="V1446">
        <f>U1446*Diccionario!$B$43</f>
        <v>0.36040320018333333</v>
      </c>
      <c r="W1446">
        <f>V1446*Diccionario!$B$44</f>
        <v>6.8476608034833339E-2</v>
      </c>
      <c r="X1446">
        <f>W1446*Diccionario!$B$45</f>
        <v>2.6705877133585004E-2</v>
      </c>
      <c r="Y1446">
        <f>X1446*Diccionario!$B$46</f>
        <v>2.3768230648890654E-2</v>
      </c>
      <c r="Z1446">
        <f>Y1446*Diccionario!$B$47</f>
        <v>8.7942453400895425E-3</v>
      </c>
      <c r="AA1446">
        <f>Z1446*Diccionario!$B$48</f>
        <v>8.7942453400895425E-3</v>
      </c>
      <c r="AB1446">
        <f>AA1446*Diccionario!$B$49</f>
        <v>6.5956840050671569E-3</v>
      </c>
      <c r="AC1446">
        <f t="shared" si="225"/>
        <v>6.5956840050671569E-3</v>
      </c>
      <c r="AD1446">
        <f t="shared" si="226"/>
        <v>2.147821615381422E-2</v>
      </c>
      <c r="AE1446">
        <f t="shared" si="227"/>
        <v>3.5992484479930312E-5</v>
      </c>
      <c r="AF1446" t="e">
        <f ca="1">IF(AD1446="","",_xludf.RANK.EQ(AD1446,$AD$2:$AD$5513,0))</f>
        <v>#NAME?</v>
      </c>
      <c r="AH1446" t="str">
        <f t="shared" si="228"/>
        <v>Baja</v>
      </c>
      <c r="AI1446" t="s">
        <v>153</v>
      </c>
      <c r="AJ1446" t="str">
        <f>IFERROR(VLOOKUP(B1446,Maestro_Regionales!$A$2:$B$35,2,FALSE),"Otras zonas")</f>
        <v>Centro</v>
      </c>
      <c r="AK1446" t="str">
        <f t="shared" si="229"/>
        <v>PROTEGER EPS (ANTES CAJACOPI EPS) | Centro</v>
      </c>
    </row>
    <row r="1447" spans="1:37">
      <c r="A1447" s="4" t="s">
        <v>514</v>
      </c>
      <c r="B1447" s="4" t="s">
        <v>515</v>
      </c>
      <c r="C1447" s="4" t="s">
        <v>699</v>
      </c>
      <c r="D1447" s="4" t="s">
        <v>700</v>
      </c>
      <c r="E1447" s="4" t="s">
        <v>86</v>
      </c>
      <c r="F1447" s="4">
        <v>50</v>
      </c>
      <c r="G1447" s="4">
        <v>238</v>
      </c>
      <c r="H1447" s="4">
        <v>0</v>
      </c>
      <c r="I1447">
        <f t="shared" si="220"/>
        <v>288</v>
      </c>
      <c r="J1447">
        <f t="shared" si="221"/>
        <v>0.1736111111111111</v>
      </c>
      <c r="K1447">
        <f t="shared" si="222"/>
        <v>0.82638888888888884</v>
      </c>
      <c r="L1447">
        <f t="shared" si="223"/>
        <v>0</v>
      </c>
      <c r="M1447">
        <f>I1447*Diccionario!$B$36</f>
        <v>0.63936564705882348</v>
      </c>
      <c r="N1447">
        <f>M1447*Diccionario!$B$37</f>
        <v>6.457593035294118E-2</v>
      </c>
      <c r="O1447">
        <f>N1447*Diccionario!$B$38</f>
        <v>9.6863895529411773E-3</v>
      </c>
      <c r="P1447">
        <f>O1447*Diccionario!$B$39</f>
        <v>8.7177505976470601E-3</v>
      </c>
      <c r="Q1447">
        <f>P1447*Diccionario!$B$40</f>
        <v>3.4871002390588243E-3</v>
      </c>
      <c r="R1447">
        <f>Q1447*Diccionario!$B$41</f>
        <v>2.2666151553882357E-3</v>
      </c>
      <c r="S1447">
        <f t="shared" si="224"/>
        <v>2.2666151553882357E-3</v>
      </c>
      <c r="T1447">
        <f>I1447*Diccionario!$B$36</f>
        <v>0.63936564705882348</v>
      </c>
      <c r="U1447">
        <f>T1447*Diccionario!$B$42</f>
        <v>6.457593035294118E-2</v>
      </c>
      <c r="V1447">
        <f>U1447*Diccionario!$B$43</f>
        <v>5.4889540800000004E-2</v>
      </c>
      <c r="W1447">
        <f>V1447*Diccionario!$B$44</f>
        <v>1.0429012752E-2</v>
      </c>
      <c r="X1447">
        <f>W1447*Diccionario!$B$45</f>
        <v>4.0673149732799998E-3</v>
      </c>
      <c r="Y1447">
        <f>X1447*Diccionario!$B$46</f>
        <v>3.6199103262191997E-3</v>
      </c>
      <c r="Z1447">
        <f>Y1447*Diccionario!$B$47</f>
        <v>1.3393668207011039E-3</v>
      </c>
      <c r="AA1447">
        <f>Z1447*Diccionario!$B$48</f>
        <v>1.3393668207011039E-3</v>
      </c>
      <c r="AB1447">
        <f>AA1447*Diccionario!$B$49</f>
        <v>1.0045251155258279E-3</v>
      </c>
      <c r="AC1447">
        <f t="shared" si="225"/>
        <v>1.0045251155258279E-3</v>
      </c>
      <c r="AD1447">
        <f t="shared" si="226"/>
        <v>3.2711402709140634E-3</v>
      </c>
      <c r="AE1447">
        <f t="shared" si="227"/>
        <v>5.4816687097937218E-6</v>
      </c>
      <c r="AF1447" t="e">
        <f ca="1">IF(AD1447="","",_xludf.RANK.EQ(AD1447,$AD$2:$AD$5513,0))</f>
        <v>#NAME?</v>
      </c>
      <c r="AH1447" t="str">
        <f t="shared" si="228"/>
        <v>Baja</v>
      </c>
      <c r="AI1447" t="s">
        <v>153</v>
      </c>
      <c r="AJ1447" t="str">
        <f>IFERROR(VLOOKUP(B1447,Maestro_Regionales!$A$2:$B$35,2,FALSE),"Otras zonas")</f>
        <v>Centro</v>
      </c>
      <c r="AK1447" t="str">
        <f t="shared" si="229"/>
        <v>EPS SANITAS | Centro</v>
      </c>
    </row>
    <row r="1448" spans="1:37">
      <c r="A1448" s="4" t="s">
        <v>514</v>
      </c>
      <c r="B1448" s="4" t="s">
        <v>515</v>
      </c>
      <c r="C1448" s="4" t="s">
        <v>699</v>
      </c>
      <c r="D1448" s="4" t="s">
        <v>700</v>
      </c>
      <c r="E1448" s="4" t="s">
        <v>90</v>
      </c>
      <c r="F1448" s="4">
        <v>0</v>
      </c>
      <c r="G1448" s="4">
        <v>0</v>
      </c>
      <c r="H1448" s="4">
        <v>44</v>
      </c>
      <c r="I1448">
        <f t="shared" si="220"/>
        <v>44</v>
      </c>
      <c r="J1448">
        <f t="shared" si="221"/>
        <v>0</v>
      </c>
      <c r="K1448">
        <f t="shared" si="222"/>
        <v>0</v>
      </c>
      <c r="L1448">
        <f t="shared" si="223"/>
        <v>1</v>
      </c>
      <c r="M1448">
        <f>I1448*Diccionario!$B$36</f>
        <v>9.7680862745098032E-2</v>
      </c>
      <c r="N1448">
        <f>M1448*Diccionario!$B$37</f>
        <v>9.8657671372549011E-3</v>
      </c>
      <c r="O1448">
        <f>N1448*Diccionario!$B$38</f>
        <v>1.479865070588235E-3</v>
      </c>
      <c r="P1448">
        <f>O1448*Diccionario!$B$39</f>
        <v>1.3318785635294116E-3</v>
      </c>
      <c r="Q1448">
        <f>P1448*Diccionario!$B$40</f>
        <v>5.3275142541176466E-4</v>
      </c>
      <c r="R1448">
        <f>Q1448*Diccionario!$B$41</f>
        <v>3.4628842651764704E-4</v>
      </c>
      <c r="S1448">
        <f t="shared" si="224"/>
        <v>3.4628842651764704E-4</v>
      </c>
      <c r="T1448">
        <f>I1448*Diccionario!$B$36</f>
        <v>9.7680862745098032E-2</v>
      </c>
      <c r="U1448">
        <f>T1448*Diccionario!$B$42</f>
        <v>9.8657671372549011E-3</v>
      </c>
      <c r="V1448">
        <f>U1448*Diccionario!$B$43</f>
        <v>8.3859020666666659E-3</v>
      </c>
      <c r="W1448">
        <f>V1448*Diccionario!$B$44</f>
        <v>1.5933213926666665E-3</v>
      </c>
      <c r="X1448">
        <f>W1448*Diccionario!$B$45</f>
        <v>6.2139534313999998E-4</v>
      </c>
      <c r="Y1448">
        <f>X1448*Diccionario!$B$46</f>
        <v>5.5304185539459998E-4</v>
      </c>
      <c r="Z1448">
        <f>Y1448*Diccionario!$B$47</f>
        <v>2.0462548649600199E-4</v>
      </c>
      <c r="AA1448">
        <f>Z1448*Diccionario!$B$48</f>
        <v>2.0462548649600199E-4</v>
      </c>
      <c r="AB1448">
        <f>AA1448*Diccionario!$B$49</f>
        <v>1.534691148720015E-4</v>
      </c>
      <c r="AC1448">
        <f t="shared" si="225"/>
        <v>1.534691148720015E-4</v>
      </c>
      <c r="AD1448">
        <f t="shared" si="226"/>
        <v>4.9975754138964859E-4</v>
      </c>
      <c r="AE1448">
        <f t="shared" si="227"/>
        <v>8.3747716399626309E-7</v>
      </c>
      <c r="AF1448" t="e">
        <f ca="1">IF(AD1448="","",_xludf.RANK.EQ(AD1448,$AD$2:$AD$5513,0))</f>
        <v>#NAME?</v>
      </c>
      <c r="AH1448" t="str">
        <f t="shared" si="228"/>
        <v>Baja</v>
      </c>
      <c r="AI1448" t="s">
        <v>153</v>
      </c>
      <c r="AJ1448" t="str">
        <f>IFERROR(VLOOKUP(B1448,Maestro_Regionales!$A$2:$B$35,2,FALSE),"Otras zonas")</f>
        <v>Centro</v>
      </c>
      <c r="AK1448" t="str">
        <f t="shared" si="229"/>
        <v>REGIMEN DE EXCEPCION | Centro</v>
      </c>
    </row>
    <row r="1449" spans="1:37">
      <c r="A1449" s="4" t="s">
        <v>514</v>
      </c>
      <c r="B1449" s="4" t="s">
        <v>515</v>
      </c>
      <c r="C1449" s="4" t="s">
        <v>701</v>
      </c>
      <c r="D1449" s="4" t="s">
        <v>702</v>
      </c>
      <c r="E1449" s="4" t="s">
        <v>87</v>
      </c>
      <c r="F1449" s="4">
        <v>1703</v>
      </c>
      <c r="G1449" s="4">
        <v>3999</v>
      </c>
      <c r="H1449" s="4">
        <v>0</v>
      </c>
      <c r="I1449">
        <f t="shared" si="220"/>
        <v>5702</v>
      </c>
      <c r="J1449">
        <f t="shared" si="221"/>
        <v>0.29866713433882847</v>
      </c>
      <c r="K1449">
        <f t="shared" si="222"/>
        <v>0.70133286566117148</v>
      </c>
      <c r="L1449">
        <f t="shared" si="223"/>
        <v>0</v>
      </c>
      <c r="M1449">
        <f>I1449*Diccionario!$B$36</f>
        <v>12.658551803921569</v>
      </c>
      <c r="N1449">
        <f>M1449*Diccionario!$B$37</f>
        <v>1.2785137321960784</v>
      </c>
      <c r="O1449">
        <f>N1449*Diccionario!$B$38</f>
        <v>0.19177705982941176</v>
      </c>
      <c r="P1449">
        <f>O1449*Diccionario!$B$39</f>
        <v>0.1725993538464706</v>
      </c>
      <c r="Q1449">
        <f>P1449*Diccionario!$B$40</f>
        <v>6.9039741538588245E-2</v>
      </c>
      <c r="R1449">
        <f>Q1449*Diccionario!$B$41</f>
        <v>4.4875832000082362E-2</v>
      </c>
      <c r="S1449">
        <f t="shared" si="224"/>
        <v>4.4875832000082362E-2</v>
      </c>
      <c r="T1449">
        <f>I1449*Diccionario!$B$36</f>
        <v>12.658551803921569</v>
      </c>
      <c r="U1449">
        <f>T1449*Diccionario!$B$42</f>
        <v>1.2785137321960784</v>
      </c>
      <c r="V1449">
        <f>U1449*Diccionario!$B$43</f>
        <v>1.0867366723666667</v>
      </c>
      <c r="W1449">
        <f>V1449*Diccionario!$B$44</f>
        <v>0.20647996774966668</v>
      </c>
      <c r="X1449">
        <f>W1449*Diccionario!$B$45</f>
        <v>8.052718742237E-2</v>
      </c>
      <c r="Y1449">
        <f>X1449*Diccionario!$B$46</f>
        <v>7.1669196805909302E-2</v>
      </c>
      <c r="Z1449">
        <f>Y1449*Diccionario!$B$47</f>
        <v>2.651760281818644E-2</v>
      </c>
      <c r="AA1449">
        <f>Z1449*Diccionario!$B$48</f>
        <v>2.651760281818644E-2</v>
      </c>
      <c r="AB1449">
        <f>AA1449*Diccionario!$B$49</f>
        <v>1.9888202113639831E-2</v>
      </c>
      <c r="AC1449">
        <f t="shared" si="225"/>
        <v>1.9888202113639831E-2</v>
      </c>
      <c r="AD1449">
        <f t="shared" si="226"/>
        <v>6.4764034113722196E-2</v>
      </c>
      <c r="AE1449">
        <f t="shared" si="227"/>
        <v>1.0852942702515211E-4</v>
      </c>
      <c r="AF1449" t="e">
        <f ca="1">IF(AD1449="","",_xludf.RANK.EQ(AD1449,$AD$2:$AD$5513,0))</f>
        <v>#NAME?</v>
      </c>
      <c r="AH1449" t="str">
        <f t="shared" si="228"/>
        <v>Baja</v>
      </c>
      <c r="AI1449" t="s">
        <v>153</v>
      </c>
      <c r="AJ1449" t="str">
        <f>IFERROR(VLOOKUP(B1449,Maestro_Regionales!$A$2:$B$35,2,FALSE),"Otras zonas")</f>
        <v>Centro</v>
      </c>
      <c r="AK1449" t="str">
        <f t="shared" si="229"/>
        <v>NUEVA EPS | Centro</v>
      </c>
    </row>
    <row r="1450" spans="1:37">
      <c r="A1450" s="4" t="s">
        <v>514</v>
      </c>
      <c r="B1450" s="4" t="s">
        <v>515</v>
      </c>
      <c r="C1450" s="4" t="s">
        <v>701</v>
      </c>
      <c r="D1450" s="4" t="s">
        <v>702</v>
      </c>
      <c r="E1450" s="4" t="s">
        <v>91</v>
      </c>
      <c r="F1450" s="4">
        <v>1179</v>
      </c>
      <c r="G1450" s="4">
        <v>1603</v>
      </c>
      <c r="H1450" s="4">
        <v>0</v>
      </c>
      <c r="I1450">
        <f t="shared" si="220"/>
        <v>2782</v>
      </c>
      <c r="J1450">
        <f t="shared" si="221"/>
        <v>0.42379583033788643</v>
      </c>
      <c r="K1450">
        <f t="shared" si="222"/>
        <v>0.57620416966211363</v>
      </c>
      <c r="L1450">
        <f t="shared" si="223"/>
        <v>0</v>
      </c>
      <c r="M1450">
        <f>I1450*Diccionario!$B$36</f>
        <v>6.1760945490196075</v>
      </c>
      <c r="N1450">
        <f>M1450*Diccionario!$B$37</f>
        <v>0.62378554945098041</v>
      </c>
      <c r="O1450">
        <f>N1450*Diccionario!$B$38</f>
        <v>9.3567832417647059E-2</v>
      </c>
      <c r="P1450">
        <f>O1450*Diccionario!$B$39</f>
        <v>8.421104917588236E-2</v>
      </c>
      <c r="Q1450">
        <f>P1450*Diccionario!$B$40</f>
        <v>3.3684419670352947E-2</v>
      </c>
      <c r="R1450">
        <f>Q1450*Diccionario!$B$41</f>
        <v>2.1894872785729415E-2</v>
      </c>
      <c r="S1450">
        <f t="shared" si="224"/>
        <v>2.1894872785729415E-2</v>
      </c>
      <c r="T1450">
        <f>I1450*Diccionario!$B$36</f>
        <v>6.1760945490196075</v>
      </c>
      <c r="U1450">
        <f>T1450*Diccionario!$B$42</f>
        <v>0.62378554945098041</v>
      </c>
      <c r="V1450">
        <f>U1450*Diccionario!$B$43</f>
        <v>0.53021771703333331</v>
      </c>
      <c r="W1450">
        <f>V1450*Diccionario!$B$44</f>
        <v>0.10074136623633333</v>
      </c>
      <c r="X1450">
        <f>W1450*Diccionario!$B$45</f>
        <v>3.9289132832169997E-2</v>
      </c>
      <c r="Y1450">
        <f>X1450*Diccionario!$B$46</f>
        <v>3.4967328220631297E-2</v>
      </c>
      <c r="Z1450">
        <f>Y1450*Diccionario!$B$47</f>
        <v>1.293791144163358E-2</v>
      </c>
      <c r="AA1450">
        <f>Z1450*Diccionario!$B$48</f>
        <v>1.293791144163358E-2</v>
      </c>
      <c r="AB1450">
        <f>AA1450*Diccionario!$B$49</f>
        <v>9.7034335812251852E-3</v>
      </c>
      <c r="AC1450">
        <f t="shared" si="225"/>
        <v>9.7034335812251852E-3</v>
      </c>
      <c r="AD1450">
        <f t="shared" si="226"/>
        <v>3.1598306366954598E-2</v>
      </c>
      <c r="AE1450">
        <f t="shared" si="227"/>
        <v>5.2951397050854633E-5</v>
      </c>
      <c r="AF1450" t="e">
        <f ca="1">IF(AD1450="","",_xludf.RANK.EQ(AD1450,$AD$2:$AD$5513,0))</f>
        <v>#NAME?</v>
      </c>
      <c r="AH1450" t="str">
        <f t="shared" si="228"/>
        <v>Baja</v>
      </c>
      <c r="AI1450" t="s">
        <v>153</v>
      </c>
      <c r="AJ1450" t="str">
        <f>IFERROR(VLOOKUP(B1450,Maestro_Regionales!$A$2:$B$35,2,FALSE),"Otras zonas")</f>
        <v>Centro</v>
      </c>
      <c r="AK1450" t="str">
        <f t="shared" si="229"/>
        <v>FAMISANAR | Centro</v>
      </c>
    </row>
    <row r="1451" spans="1:37">
      <c r="A1451" s="4" t="s">
        <v>514</v>
      </c>
      <c r="B1451" s="4" t="s">
        <v>515</v>
      </c>
      <c r="C1451" s="4" t="s">
        <v>701</v>
      </c>
      <c r="D1451" s="4" t="s">
        <v>702</v>
      </c>
      <c r="E1451" s="4" t="s">
        <v>90</v>
      </c>
      <c r="F1451" s="4">
        <v>0</v>
      </c>
      <c r="G1451" s="4">
        <v>0</v>
      </c>
      <c r="H1451" s="4">
        <v>587</v>
      </c>
      <c r="I1451">
        <f t="shared" si="220"/>
        <v>587</v>
      </c>
      <c r="J1451">
        <f t="shared" si="221"/>
        <v>0</v>
      </c>
      <c r="K1451">
        <f t="shared" si="222"/>
        <v>0</v>
      </c>
      <c r="L1451">
        <f t="shared" si="223"/>
        <v>1</v>
      </c>
      <c r="M1451">
        <f>I1451*Diccionario!$B$36</f>
        <v>1.3031515098039215</v>
      </c>
      <c r="N1451">
        <f>M1451*Diccionario!$B$37</f>
        <v>0.13161830249019607</v>
      </c>
      <c r="O1451">
        <f>N1451*Diccionario!$B$38</f>
        <v>1.9742745373529411E-2</v>
      </c>
      <c r="P1451">
        <f>O1451*Diccionario!$B$39</f>
        <v>1.776847083617647E-2</v>
      </c>
      <c r="Q1451">
        <f>P1451*Diccionario!$B$40</f>
        <v>7.1073883344705885E-3</v>
      </c>
      <c r="R1451">
        <f>Q1451*Diccionario!$B$41</f>
        <v>4.6198024174058825E-3</v>
      </c>
      <c r="S1451">
        <f t="shared" si="224"/>
        <v>4.6198024174058825E-3</v>
      </c>
      <c r="T1451">
        <f>I1451*Diccionario!$B$36</f>
        <v>1.3031515098039215</v>
      </c>
      <c r="U1451">
        <f>T1451*Diccionario!$B$42</f>
        <v>0.13161830249019607</v>
      </c>
      <c r="V1451">
        <f>U1451*Diccionario!$B$43</f>
        <v>0.11187555711666666</v>
      </c>
      <c r="W1451">
        <f>V1451*Diccionario!$B$44</f>
        <v>2.1256355852166665E-2</v>
      </c>
      <c r="X1451">
        <f>W1451*Diccionario!$B$45</f>
        <v>8.2899787823449995E-3</v>
      </c>
      <c r="Y1451">
        <f>X1451*Diccionario!$B$46</f>
        <v>7.3780811162870493E-3</v>
      </c>
      <c r="Z1451">
        <f>Y1451*Diccionario!$B$47</f>
        <v>2.7298900130262082E-3</v>
      </c>
      <c r="AA1451">
        <f>Z1451*Diccionario!$B$48</f>
        <v>2.7298900130262082E-3</v>
      </c>
      <c r="AB1451">
        <f>AA1451*Diccionario!$B$49</f>
        <v>2.0474175097696563E-3</v>
      </c>
      <c r="AC1451">
        <f t="shared" si="225"/>
        <v>2.0474175097696563E-3</v>
      </c>
      <c r="AD1451">
        <f t="shared" si="226"/>
        <v>6.6672199271755389E-3</v>
      </c>
      <c r="AE1451">
        <f t="shared" si="227"/>
        <v>1.1172706710586509E-5</v>
      </c>
      <c r="AF1451" t="e">
        <f ca="1">IF(AD1451="","",_xludf.RANK.EQ(AD1451,$AD$2:$AD$5513,0))</f>
        <v>#NAME?</v>
      </c>
      <c r="AH1451" t="str">
        <f t="shared" si="228"/>
        <v>Baja</v>
      </c>
      <c r="AI1451" t="s">
        <v>153</v>
      </c>
      <c r="AJ1451" t="str">
        <f>IFERROR(VLOOKUP(B1451,Maestro_Regionales!$A$2:$B$35,2,FALSE),"Otras zonas")</f>
        <v>Centro</v>
      </c>
      <c r="AK1451" t="str">
        <f t="shared" si="229"/>
        <v>REGIMEN DE EXCEPCION | Centro</v>
      </c>
    </row>
    <row r="1452" spans="1:37">
      <c r="A1452" s="4" t="s">
        <v>514</v>
      </c>
      <c r="B1452" s="4" t="s">
        <v>515</v>
      </c>
      <c r="C1452" s="4" t="s">
        <v>701</v>
      </c>
      <c r="D1452" s="4" t="s">
        <v>702</v>
      </c>
      <c r="E1452" s="4" t="s">
        <v>86</v>
      </c>
      <c r="F1452" s="4">
        <v>204</v>
      </c>
      <c r="G1452" s="4">
        <v>103</v>
      </c>
      <c r="H1452" s="4">
        <v>0</v>
      </c>
      <c r="I1452">
        <f t="shared" si="220"/>
        <v>307</v>
      </c>
      <c r="J1452">
        <f t="shared" si="221"/>
        <v>0.66449511400651462</v>
      </c>
      <c r="K1452">
        <f t="shared" si="222"/>
        <v>0.33550488599348532</v>
      </c>
      <c r="L1452">
        <f t="shared" si="223"/>
        <v>0</v>
      </c>
      <c r="M1452">
        <f>I1452*Diccionario!$B$36</f>
        <v>0.68154601960784311</v>
      </c>
      <c r="N1452">
        <f>M1452*Diccionario!$B$37</f>
        <v>6.8836147980392157E-2</v>
      </c>
      <c r="O1452">
        <f>N1452*Diccionario!$B$38</f>
        <v>1.0325422197058823E-2</v>
      </c>
      <c r="P1452">
        <f>O1452*Diccionario!$B$39</f>
        <v>9.2928799773529403E-3</v>
      </c>
      <c r="Q1452">
        <f>P1452*Diccionario!$B$40</f>
        <v>3.7171519909411765E-3</v>
      </c>
      <c r="R1452">
        <f>Q1452*Diccionario!$B$41</f>
        <v>2.416148794111765E-3</v>
      </c>
      <c r="S1452">
        <f t="shared" si="224"/>
        <v>2.416148794111765E-3</v>
      </c>
      <c r="T1452">
        <f>I1452*Diccionario!$B$36</f>
        <v>0.68154601960784311</v>
      </c>
      <c r="U1452">
        <f>T1452*Diccionario!$B$42</f>
        <v>6.8836147980392157E-2</v>
      </c>
      <c r="V1452">
        <f>U1452*Diccionario!$B$43</f>
        <v>5.8510725783333328E-2</v>
      </c>
      <c r="W1452">
        <f>V1452*Diccionario!$B$44</f>
        <v>1.1117037898833332E-2</v>
      </c>
      <c r="X1452">
        <f>W1452*Diccionario!$B$45</f>
        <v>4.3356447805449998E-3</v>
      </c>
      <c r="Y1452">
        <f>X1452*Diccionario!$B$46</f>
        <v>3.8587238546850498E-3</v>
      </c>
      <c r="Z1452">
        <f>Y1452*Diccionario!$B$47</f>
        <v>1.4277278262334685E-3</v>
      </c>
      <c r="AA1452">
        <f>Z1452*Diccionario!$B$48</f>
        <v>1.4277278262334685E-3</v>
      </c>
      <c r="AB1452">
        <f>AA1452*Diccionario!$B$49</f>
        <v>1.0707958696751013E-3</v>
      </c>
      <c r="AC1452">
        <f t="shared" si="225"/>
        <v>1.0707958696751013E-3</v>
      </c>
      <c r="AD1452">
        <f t="shared" si="226"/>
        <v>3.4869446637868663E-3</v>
      </c>
      <c r="AE1452">
        <f t="shared" si="227"/>
        <v>5.8433065760648359E-6</v>
      </c>
      <c r="AF1452" t="e">
        <f ca="1">IF(AD1452="","",_xludf.RANK.EQ(AD1452,$AD$2:$AD$5513,0))</f>
        <v>#NAME?</v>
      </c>
      <c r="AH1452" t="str">
        <f t="shared" si="228"/>
        <v>Baja</v>
      </c>
      <c r="AI1452" t="s">
        <v>153</v>
      </c>
      <c r="AJ1452" t="str">
        <f>IFERROR(VLOOKUP(B1452,Maestro_Regionales!$A$2:$B$35,2,FALSE),"Otras zonas")</f>
        <v>Centro</v>
      </c>
      <c r="AK1452" t="str">
        <f t="shared" si="229"/>
        <v>EPS SANITAS | Centro</v>
      </c>
    </row>
    <row r="1453" spans="1:37">
      <c r="A1453" s="4" t="s">
        <v>514</v>
      </c>
      <c r="B1453" s="4" t="s">
        <v>515</v>
      </c>
      <c r="C1453" s="4" t="s">
        <v>701</v>
      </c>
      <c r="D1453" s="4" t="s">
        <v>702</v>
      </c>
      <c r="E1453" s="4" t="s">
        <v>85</v>
      </c>
      <c r="F1453" s="4">
        <v>57</v>
      </c>
      <c r="G1453" s="4">
        <v>30</v>
      </c>
      <c r="H1453" s="4">
        <v>0</v>
      </c>
      <c r="I1453">
        <f t="shared" si="220"/>
        <v>87</v>
      </c>
      <c r="J1453">
        <f t="shared" si="221"/>
        <v>0.65517241379310343</v>
      </c>
      <c r="K1453">
        <f t="shared" si="222"/>
        <v>0.34482758620689657</v>
      </c>
      <c r="L1453">
        <f t="shared" si="223"/>
        <v>0</v>
      </c>
      <c r="M1453">
        <f>I1453*Diccionario!$B$36</f>
        <v>0.19314170588235294</v>
      </c>
      <c r="N1453">
        <f>M1453*Diccionario!$B$37</f>
        <v>1.9507312294117649E-2</v>
      </c>
      <c r="O1453">
        <f>N1453*Diccionario!$B$38</f>
        <v>2.9260968441176473E-3</v>
      </c>
      <c r="P1453">
        <f>O1453*Diccionario!$B$39</f>
        <v>2.6334871597058825E-3</v>
      </c>
      <c r="Q1453">
        <f>P1453*Diccionario!$B$40</f>
        <v>1.0533948638823531E-3</v>
      </c>
      <c r="R1453">
        <f>Q1453*Diccionario!$B$41</f>
        <v>6.8470666152352952E-4</v>
      </c>
      <c r="S1453">
        <f t="shared" si="224"/>
        <v>6.8470666152352952E-4</v>
      </c>
      <c r="T1453">
        <f>I1453*Diccionario!$B$36</f>
        <v>0.19314170588235294</v>
      </c>
      <c r="U1453">
        <f>T1453*Diccionario!$B$42</f>
        <v>1.9507312294117649E-2</v>
      </c>
      <c r="V1453">
        <f>U1453*Diccionario!$B$43</f>
        <v>1.6581215450000002E-2</v>
      </c>
      <c r="W1453">
        <f>V1453*Diccionario!$B$44</f>
        <v>3.1504309355000005E-3</v>
      </c>
      <c r="X1453">
        <f>W1453*Diccionario!$B$45</f>
        <v>1.2286680648450003E-3</v>
      </c>
      <c r="Y1453">
        <f>X1453*Diccionario!$B$46</f>
        <v>1.0935145777120504E-3</v>
      </c>
      <c r="Z1453">
        <f>Y1453*Diccionario!$B$47</f>
        <v>4.0460039375345863E-4</v>
      </c>
      <c r="AA1453">
        <f>Z1453*Diccionario!$B$48</f>
        <v>4.0460039375345863E-4</v>
      </c>
      <c r="AB1453">
        <f>AA1453*Diccionario!$B$49</f>
        <v>3.0345029531509397E-4</v>
      </c>
      <c r="AC1453">
        <f t="shared" si="225"/>
        <v>3.0345029531509397E-4</v>
      </c>
      <c r="AD1453">
        <f t="shared" si="226"/>
        <v>9.8815695683862354E-4</v>
      </c>
      <c r="AE1453">
        <f t="shared" si="227"/>
        <v>1.6559207560835206E-6</v>
      </c>
      <c r="AF1453" t="e">
        <f ca="1">IF(AD1453="","",_xludf.RANK.EQ(AD1453,$AD$2:$AD$5513,0))</f>
        <v>#NAME?</v>
      </c>
      <c r="AH1453" t="str">
        <f t="shared" si="228"/>
        <v>Baja</v>
      </c>
      <c r="AI1453" t="s">
        <v>153</v>
      </c>
      <c r="AJ1453" t="str">
        <f>IFERROR(VLOOKUP(B1453,Maestro_Regionales!$A$2:$B$35,2,FALSE),"Otras zonas")</f>
        <v>Centro</v>
      </c>
      <c r="AK1453" t="str">
        <f t="shared" si="229"/>
        <v>SALUD TOTAL EPS | Centro</v>
      </c>
    </row>
    <row r="1454" spans="1:37">
      <c r="A1454" s="4" t="s">
        <v>514</v>
      </c>
      <c r="B1454" s="4" t="s">
        <v>515</v>
      </c>
      <c r="C1454" s="4" t="s">
        <v>701</v>
      </c>
      <c r="D1454" s="4" t="s">
        <v>702</v>
      </c>
      <c r="E1454" s="4" t="s">
        <v>89</v>
      </c>
      <c r="F1454" s="4">
        <v>7</v>
      </c>
      <c r="G1454" s="4">
        <v>62</v>
      </c>
      <c r="H1454" s="4">
        <v>0</v>
      </c>
      <c r="I1454">
        <f t="shared" si="220"/>
        <v>69</v>
      </c>
      <c r="J1454">
        <f t="shared" si="221"/>
        <v>0.10144927536231885</v>
      </c>
      <c r="K1454">
        <f t="shared" si="222"/>
        <v>0.89855072463768115</v>
      </c>
      <c r="L1454">
        <f t="shared" si="223"/>
        <v>0</v>
      </c>
      <c r="M1454">
        <f>I1454*Diccionario!$B$36</f>
        <v>0.15318135294117646</v>
      </c>
      <c r="N1454">
        <f>M1454*Diccionario!$B$37</f>
        <v>1.5471316647058824E-2</v>
      </c>
      <c r="O1454">
        <f>N1454*Diccionario!$B$38</f>
        <v>2.3206974970588234E-3</v>
      </c>
      <c r="P1454">
        <f>O1454*Diccionario!$B$39</f>
        <v>2.0886277473529413E-3</v>
      </c>
      <c r="Q1454">
        <f>P1454*Diccionario!$B$40</f>
        <v>8.3545109894117651E-4</v>
      </c>
      <c r="R1454">
        <f>Q1454*Diccionario!$B$41</f>
        <v>5.4304321431176473E-4</v>
      </c>
      <c r="S1454">
        <f t="shared" si="224"/>
        <v>5.4304321431176473E-4</v>
      </c>
      <c r="T1454">
        <f>I1454*Diccionario!$B$36</f>
        <v>0.15318135294117646</v>
      </c>
      <c r="U1454">
        <f>T1454*Diccionario!$B$42</f>
        <v>1.5471316647058824E-2</v>
      </c>
      <c r="V1454">
        <f>U1454*Diccionario!$B$43</f>
        <v>1.3150619149999999E-2</v>
      </c>
      <c r="W1454">
        <f>V1454*Diccionario!$B$44</f>
        <v>2.4986176384999997E-3</v>
      </c>
      <c r="X1454">
        <f>W1454*Diccionario!$B$45</f>
        <v>9.7446087901499991E-4</v>
      </c>
      <c r="Y1454">
        <f>X1454*Diccionario!$B$46</f>
        <v>8.6727018232334995E-4</v>
      </c>
      <c r="Z1454">
        <f>Y1454*Diccionario!$B$47</f>
        <v>3.2088996745963946E-4</v>
      </c>
      <c r="AA1454">
        <f>Z1454*Diccionario!$B$48</f>
        <v>3.2088996745963946E-4</v>
      </c>
      <c r="AB1454">
        <f>AA1454*Diccionario!$B$49</f>
        <v>2.4066747559472958E-4</v>
      </c>
      <c r="AC1454">
        <f t="shared" si="225"/>
        <v>2.4066747559472958E-4</v>
      </c>
      <c r="AD1454">
        <f t="shared" si="226"/>
        <v>7.8371068990649431E-4</v>
      </c>
      <c r="AE1454">
        <f t="shared" si="227"/>
        <v>1.3133164617214125E-6</v>
      </c>
      <c r="AF1454" t="e">
        <f ca="1">IF(AD1454="","",_xludf.RANK.EQ(AD1454,$AD$2:$AD$5513,0))</f>
        <v>#NAME?</v>
      </c>
      <c r="AH1454" t="str">
        <f t="shared" si="228"/>
        <v>Baja</v>
      </c>
      <c r="AI1454" t="s">
        <v>153</v>
      </c>
      <c r="AJ1454" t="str">
        <f>IFERROR(VLOOKUP(B1454,Maestro_Regionales!$A$2:$B$35,2,FALSE),"Otras zonas")</f>
        <v>Centro</v>
      </c>
      <c r="AK1454" t="str">
        <f t="shared" si="229"/>
        <v>PROTEGER EPS (ANTES CAJACOPI EPS) | Centro</v>
      </c>
    </row>
    <row r="1455" spans="1:37">
      <c r="A1455" s="4" t="s">
        <v>514</v>
      </c>
      <c r="B1455" s="4" t="s">
        <v>515</v>
      </c>
      <c r="C1455" s="4" t="s">
        <v>703</v>
      </c>
      <c r="D1455" s="4" t="s">
        <v>704</v>
      </c>
      <c r="E1455" s="4" t="s">
        <v>87</v>
      </c>
      <c r="F1455" s="4">
        <v>1471</v>
      </c>
      <c r="G1455" s="4">
        <v>2079</v>
      </c>
      <c r="H1455" s="4">
        <v>0</v>
      </c>
      <c r="I1455">
        <f t="shared" si="220"/>
        <v>3550</v>
      </c>
      <c r="J1455">
        <f t="shared" si="221"/>
        <v>0.41436619718309858</v>
      </c>
      <c r="K1455">
        <f t="shared" si="222"/>
        <v>0.58563380281690136</v>
      </c>
      <c r="L1455">
        <f t="shared" si="223"/>
        <v>0</v>
      </c>
      <c r="M1455">
        <f>I1455*Diccionario!$B$36</f>
        <v>7.8810696078431368</v>
      </c>
      <c r="N1455">
        <f>M1455*Diccionario!$B$37</f>
        <v>0.79598803039215682</v>
      </c>
      <c r="O1455">
        <f>N1455*Diccionario!$B$38</f>
        <v>0.11939820455882352</v>
      </c>
      <c r="P1455">
        <f>O1455*Diccionario!$B$39</f>
        <v>0.10745838410294117</v>
      </c>
      <c r="Q1455">
        <f>P1455*Diccionario!$B$40</f>
        <v>4.2983353641176475E-2</v>
      </c>
      <c r="R1455">
        <f>Q1455*Diccionario!$B$41</f>
        <v>2.793917986676471E-2</v>
      </c>
      <c r="S1455">
        <f t="shared" si="224"/>
        <v>2.793917986676471E-2</v>
      </c>
      <c r="T1455">
        <f>I1455*Diccionario!$B$36</f>
        <v>7.8810696078431368</v>
      </c>
      <c r="U1455">
        <f>T1455*Diccionario!$B$42</f>
        <v>0.79598803039215682</v>
      </c>
      <c r="V1455">
        <f>U1455*Diccionario!$B$43</f>
        <v>0.67658982583333327</v>
      </c>
      <c r="W1455">
        <f>V1455*Diccionario!$B$44</f>
        <v>0.12855206690833332</v>
      </c>
      <c r="X1455">
        <f>W1455*Diccionario!$B$45</f>
        <v>5.0135306094249994E-2</v>
      </c>
      <c r="Y1455">
        <f>X1455*Diccionario!$B$46</f>
        <v>4.4620422423882498E-2</v>
      </c>
      <c r="Z1455">
        <f>Y1455*Diccionario!$B$47</f>
        <v>1.6509556296836526E-2</v>
      </c>
      <c r="AA1455">
        <f>Z1455*Diccionario!$B$48</f>
        <v>1.6509556296836526E-2</v>
      </c>
      <c r="AB1455">
        <f>AA1455*Diccionario!$B$49</f>
        <v>1.2382167222627395E-2</v>
      </c>
      <c r="AC1455">
        <f t="shared" si="225"/>
        <v>1.2382167222627395E-2</v>
      </c>
      <c r="AD1455">
        <f t="shared" si="226"/>
        <v>4.0321347089392105E-2</v>
      </c>
      <c r="AE1455">
        <f t="shared" si="227"/>
        <v>6.7569180276971238E-5</v>
      </c>
      <c r="AF1455" t="e">
        <f ca="1">IF(AD1455="","",_xludf.RANK.EQ(AD1455,$AD$2:$AD$5513,0))</f>
        <v>#NAME?</v>
      </c>
      <c r="AH1455" t="str">
        <f t="shared" si="228"/>
        <v>Baja</v>
      </c>
      <c r="AI1455" t="s">
        <v>153</v>
      </c>
      <c r="AJ1455" t="str">
        <f>IFERROR(VLOOKUP(B1455,Maestro_Regionales!$A$2:$B$35,2,FALSE),"Otras zonas")</f>
        <v>Centro</v>
      </c>
      <c r="AK1455" t="str">
        <f t="shared" si="229"/>
        <v>NUEVA EPS | Centro</v>
      </c>
    </row>
    <row r="1456" spans="1:37">
      <c r="A1456" s="4" t="s">
        <v>514</v>
      </c>
      <c r="B1456" s="4" t="s">
        <v>515</v>
      </c>
      <c r="C1456" s="4" t="s">
        <v>703</v>
      </c>
      <c r="D1456" s="4" t="s">
        <v>704</v>
      </c>
      <c r="E1456" s="4" t="s">
        <v>88</v>
      </c>
      <c r="F1456" s="4">
        <v>254</v>
      </c>
      <c r="G1456" s="4">
        <v>2622</v>
      </c>
      <c r="H1456" s="4">
        <v>0</v>
      </c>
      <c r="I1456">
        <f t="shared" si="220"/>
        <v>2876</v>
      </c>
      <c r="J1456">
        <f t="shared" si="221"/>
        <v>8.8317107093184979E-2</v>
      </c>
      <c r="K1456">
        <f t="shared" si="222"/>
        <v>0.91168289290681503</v>
      </c>
      <c r="L1456">
        <f t="shared" si="223"/>
        <v>0</v>
      </c>
      <c r="M1456">
        <f>I1456*Diccionario!$B$36</f>
        <v>6.3847763921568621</v>
      </c>
      <c r="N1456">
        <f>M1456*Diccionario!$B$37</f>
        <v>0.64486241560784308</v>
      </c>
      <c r="O1456">
        <f>N1456*Diccionario!$B$38</f>
        <v>9.6729362341176461E-2</v>
      </c>
      <c r="P1456">
        <f>O1456*Diccionario!$B$39</f>
        <v>8.7056426107058812E-2</v>
      </c>
      <c r="Q1456">
        <f>P1456*Diccionario!$B$40</f>
        <v>3.4822570442823525E-2</v>
      </c>
      <c r="R1456">
        <f>Q1456*Diccionario!$B$41</f>
        <v>2.2634670787835293E-2</v>
      </c>
      <c r="S1456">
        <f t="shared" si="224"/>
        <v>2.2634670787835293E-2</v>
      </c>
      <c r="T1456">
        <f>I1456*Diccionario!$B$36</f>
        <v>6.3847763921568621</v>
      </c>
      <c r="U1456">
        <f>T1456*Diccionario!$B$42</f>
        <v>0.64486241560784308</v>
      </c>
      <c r="V1456">
        <f>U1456*Diccionario!$B$43</f>
        <v>0.54813305326666661</v>
      </c>
      <c r="W1456">
        <f>V1456*Diccionario!$B$44</f>
        <v>0.10414528012066666</v>
      </c>
      <c r="X1456">
        <f>W1456*Diccionario!$B$45</f>
        <v>4.0616659247059997E-2</v>
      </c>
      <c r="Y1456">
        <f>X1456*Diccionario!$B$46</f>
        <v>3.6148826729883399E-2</v>
      </c>
      <c r="Z1456">
        <f>Y1456*Diccionario!$B$47</f>
        <v>1.3375065890056857E-2</v>
      </c>
      <c r="AA1456">
        <f>Z1456*Diccionario!$B$48</f>
        <v>1.3375065890056857E-2</v>
      </c>
      <c r="AB1456">
        <f>AA1456*Diccionario!$B$49</f>
        <v>1.0031299417542643E-2</v>
      </c>
      <c r="AC1456">
        <f t="shared" si="225"/>
        <v>1.0031299417542643E-2</v>
      </c>
      <c r="AD1456">
        <f t="shared" si="226"/>
        <v>3.2665970205377939E-2</v>
      </c>
      <c r="AE1456">
        <f t="shared" si="227"/>
        <v>5.4740552810301199E-5</v>
      </c>
      <c r="AF1456" t="e">
        <f ca="1">IF(AD1456="","",_xludf.RANK.EQ(AD1456,$AD$2:$AD$5513,0))</f>
        <v>#NAME?</v>
      </c>
      <c r="AH1456" t="str">
        <f t="shared" si="228"/>
        <v>Baja</v>
      </c>
      <c r="AI1456" t="s">
        <v>153</v>
      </c>
      <c r="AJ1456" t="str">
        <f>IFERROR(VLOOKUP(B1456,Maestro_Regionales!$A$2:$B$35,2,FALSE),"Otras zonas")</f>
        <v>Centro</v>
      </c>
      <c r="AK1456" t="str">
        <f t="shared" si="229"/>
        <v>COOSALUD EPS | Centro</v>
      </c>
    </row>
    <row r="1457" spans="1:37">
      <c r="A1457" s="4" t="s">
        <v>514</v>
      </c>
      <c r="B1457" s="4" t="s">
        <v>515</v>
      </c>
      <c r="C1457" s="4" t="s">
        <v>703</v>
      </c>
      <c r="D1457" s="4" t="s">
        <v>704</v>
      </c>
      <c r="E1457" s="4" t="s">
        <v>86</v>
      </c>
      <c r="F1457" s="4">
        <v>42</v>
      </c>
      <c r="G1457" s="4">
        <v>88</v>
      </c>
      <c r="H1457" s="4">
        <v>0</v>
      </c>
      <c r="I1457">
        <f t="shared" si="220"/>
        <v>130</v>
      </c>
      <c r="J1457">
        <f t="shared" si="221"/>
        <v>0.32307692307692309</v>
      </c>
      <c r="K1457">
        <f t="shared" si="222"/>
        <v>0.67692307692307696</v>
      </c>
      <c r="L1457">
        <f t="shared" si="223"/>
        <v>0</v>
      </c>
      <c r="M1457">
        <f>I1457*Diccionario!$B$36</f>
        <v>0.2886025490196078</v>
      </c>
      <c r="N1457">
        <f>M1457*Diccionario!$B$37</f>
        <v>2.9148857450980389E-2</v>
      </c>
      <c r="O1457">
        <f>N1457*Diccionario!$B$38</f>
        <v>4.3723286176470585E-3</v>
      </c>
      <c r="P1457">
        <f>O1457*Diccionario!$B$39</f>
        <v>3.9350957558823528E-3</v>
      </c>
      <c r="Q1457">
        <f>P1457*Diccionario!$B$40</f>
        <v>1.5740383023529411E-3</v>
      </c>
      <c r="R1457">
        <f>Q1457*Diccionario!$B$41</f>
        <v>1.0231248965294117E-3</v>
      </c>
      <c r="S1457">
        <f t="shared" si="224"/>
        <v>1.0231248965294117E-3</v>
      </c>
      <c r="T1457">
        <f>I1457*Diccionario!$B$36</f>
        <v>0.2886025490196078</v>
      </c>
      <c r="U1457">
        <f>T1457*Diccionario!$B$42</f>
        <v>2.9148857450980389E-2</v>
      </c>
      <c r="V1457">
        <f>U1457*Diccionario!$B$43</f>
        <v>2.4776528833333328E-2</v>
      </c>
      <c r="W1457">
        <f>V1457*Diccionario!$B$44</f>
        <v>4.7075404783333327E-3</v>
      </c>
      <c r="X1457">
        <f>W1457*Diccionario!$B$45</f>
        <v>1.8359407865499997E-3</v>
      </c>
      <c r="Y1457">
        <f>X1457*Diccionario!$B$46</f>
        <v>1.6339873000294997E-3</v>
      </c>
      <c r="Z1457">
        <f>Y1457*Diccionario!$B$47</f>
        <v>6.0457530101091486E-4</v>
      </c>
      <c r="AA1457">
        <f>Z1457*Diccionario!$B$48</f>
        <v>6.0457530101091486E-4</v>
      </c>
      <c r="AB1457">
        <f>AA1457*Diccionario!$B$49</f>
        <v>4.5343147575818612E-4</v>
      </c>
      <c r="AC1457">
        <f t="shared" si="225"/>
        <v>4.5343147575818612E-4</v>
      </c>
      <c r="AD1457">
        <f t="shared" si="226"/>
        <v>1.4765563722875978E-3</v>
      </c>
      <c r="AE1457">
        <f t="shared" si="227"/>
        <v>2.4743643481707769E-6</v>
      </c>
      <c r="AF1457" t="e">
        <f ca="1">IF(AD1457="","",_xludf.RANK.EQ(AD1457,$AD$2:$AD$5513,0))</f>
        <v>#NAME?</v>
      </c>
      <c r="AH1457" t="str">
        <f t="shared" si="228"/>
        <v>Baja</v>
      </c>
      <c r="AI1457" t="s">
        <v>153</v>
      </c>
      <c r="AJ1457" t="str">
        <f>IFERROR(VLOOKUP(B1457,Maestro_Regionales!$A$2:$B$35,2,FALSE),"Otras zonas")</f>
        <v>Centro</v>
      </c>
      <c r="AK1457" t="str">
        <f t="shared" si="229"/>
        <v>EPS SANITAS | Centro</v>
      </c>
    </row>
    <row r="1458" spans="1:37">
      <c r="A1458" s="4" t="s">
        <v>514</v>
      </c>
      <c r="B1458" s="4" t="s">
        <v>515</v>
      </c>
      <c r="C1458" s="4" t="s">
        <v>703</v>
      </c>
      <c r="D1458" s="4" t="s">
        <v>704</v>
      </c>
      <c r="E1458" s="4" t="s">
        <v>90</v>
      </c>
      <c r="F1458" s="4">
        <v>0</v>
      </c>
      <c r="G1458" s="4">
        <v>0</v>
      </c>
      <c r="H1458" s="4">
        <v>94</v>
      </c>
      <c r="I1458">
        <f t="shared" si="220"/>
        <v>94</v>
      </c>
      <c r="J1458">
        <f t="shared" si="221"/>
        <v>0</v>
      </c>
      <c r="K1458">
        <f t="shared" si="222"/>
        <v>0</v>
      </c>
      <c r="L1458">
        <f t="shared" si="223"/>
        <v>1</v>
      </c>
      <c r="M1458">
        <f>I1458*Diccionario!$B$36</f>
        <v>0.20868184313725488</v>
      </c>
      <c r="N1458">
        <f>M1458*Diccionario!$B$37</f>
        <v>2.1076866156862745E-2</v>
      </c>
      <c r="O1458">
        <f>N1458*Diccionario!$B$38</f>
        <v>3.1615299235294115E-3</v>
      </c>
      <c r="P1458">
        <f>O1458*Diccionario!$B$39</f>
        <v>2.8453769311764703E-3</v>
      </c>
      <c r="Q1458">
        <f>P1458*Diccionario!$B$40</f>
        <v>1.1381507724705882E-3</v>
      </c>
      <c r="R1458">
        <f>Q1458*Diccionario!$B$41</f>
        <v>7.3979800210588237E-4</v>
      </c>
      <c r="S1458">
        <f t="shared" si="224"/>
        <v>7.3979800210588237E-4</v>
      </c>
      <c r="T1458">
        <f>I1458*Diccionario!$B$36</f>
        <v>0.20868184313725488</v>
      </c>
      <c r="U1458">
        <f>T1458*Diccionario!$B$42</f>
        <v>2.1076866156862745E-2</v>
      </c>
      <c r="V1458">
        <f>U1458*Diccionario!$B$43</f>
        <v>1.7915336233333332E-2</v>
      </c>
      <c r="W1458">
        <f>V1458*Diccionario!$B$44</f>
        <v>3.4039138843333333E-3</v>
      </c>
      <c r="X1458">
        <f>W1458*Diccionario!$B$45</f>
        <v>1.3275264148900001E-3</v>
      </c>
      <c r="Y1458">
        <f>X1458*Diccionario!$B$46</f>
        <v>1.1814985092521001E-3</v>
      </c>
      <c r="Z1458">
        <f>Y1458*Diccionario!$B$47</f>
        <v>4.3715444842327706E-4</v>
      </c>
      <c r="AA1458">
        <f>Z1458*Diccionario!$B$48</f>
        <v>4.3715444842327706E-4</v>
      </c>
      <c r="AB1458">
        <f>AA1458*Diccionario!$B$49</f>
        <v>3.2786583631745777E-4</v>
      </c>
      <c r="AC1458">
        <f t="shared" si="225"/>
        <v>3.2786583631745777E-4</v>
      </c>
      <c r="AD1458">
        <f t="shared" si="226"/>
        <v>1.0676638384233402E-3</v>
      </c>
      <c r="AE1458">
        <f t="shared" si="227"/>
        <v>1.7891557594465622E-6</v>
      </c>
      <c r="AF1458" t="e">
        <f ca="1">IF(AD1458="","",_xludf.RANK.EQ(AD1458,$AD$2:$AD$5513,0))</f>
        <v>#NAME?</v>
      </c>
      <c r="AH1458" t="str">
        <f t="shared" si="228"/>
        <v>Baja</v>
      </c>
      <c r="AI1458" t="s">
        <v>153</v>
      </c>
      <c r="AJ1458" t="str">
        <f>IFERROR(VLOOKUP(B1458,Maestro_Regionales!$A$2:$B$35,2,FALSE),"Otras zonas")</f>
        <v>Centro</v>
      </c>
      <c r="AK1458" t="str">
        <f t="shared" si="229"/>
        <v>REGIMEN DE EXCEPCION | Centro</v>
      </c>
    </row>
    <row r="1459" spans="1:37">
      <c r="A1459" s="4" t="s">
        <v>514</v>
      </c>
      <c r="B1459" s="4" t="s">
        <v>515</v>
      </c>
      <c r="C1459" s="4" t="s">
        <v>703</v>
      </c>
      <c r="D1459" s="4" t="s">
        <v>704</v>
      </c>
      <c r="E1459" s="4" t="s">
        <v>89</v>
      </c>
      <c r="F1459" s="4">
        <v>4</v>
      </c>
      <c r="G1459" s="4">
        <v>34</v>
      </c>
      <c r="H1459" s="4">
        <v>0</v>
      </c>
      <c r="I1459">
        <f t="shared" si="220"/>
        <v>38</v>
      </c>
      <c r="J1459">
        <f t="shared" si="221"/>
        <v>0.10526315789473684</v>
      </c>
      <c r="K1459">
        <f t="shared" si="222"/>
        <v>0.89473684210526316</v>
      </c>
      <c r="L1459">
        <f t="shared" si="223"/>
        <v>0</v>
      </c>
      <c r="M1459">
        <f>I1459*Diccionario!$B$36</f>
        <v>8.4360745098039203E-2</v>
      </c>
      <c r="N1459">
        <f>M1459*Diccionario!$B$37</f>
        <v>8.5204352549019605E-3</v>
      </c>
      <c r="O1459">
        <f>N1459*Diccionario!$B$38</f>
        <v>1.278065288235294E-3</v>
      </c>
      <c r="P1459">
        <f>O1459*Diccionario!$B$39</f>
        <v>1.1502587594117647E-3</v>
      </c>
      <c r="Q1459">
        <f>P1459*Diccionario!$B$40</f>
        <v>4.601035037647059E-4</v>
      </c>
      <c r="R1459">
        <f>Q1459*Diccionario!$B$41</f>
        <v>2.9906727744705885E-4</v>
      </c>
      <c r="S1459">
        <f t="shared" si="224"/>
        <v>2.9906727744705885E-4</v>
      </c>
      <c r="T1459">
        <f>I1459*Diccionario!$B$36</f>
        <v>8.4360745098039203E-2</v>
      </c>
      <c r="U1459">
        <f>T1459*Diccionario!$B$42</f>
        <v>8.5204352549019605E-3</v>
      </c>
      <c r="V1459">
        <f>U1459*Diccionario!$B$43</f>
        <v>7.2423699666666662E-3</v>
      </c>
      <c r="W1459">
        <f>V1459*Diccionario!$B$44</f>
        <v>1.3760502936666667E-3</v>
      </c>
      <c r="X1459">
        <f>W1459*Diccionario!$B$45</f>
        <v>5.3665961453000001E-4</v>
      </c>
      <c r="Y1459">
        <f>X1459*Diccionario!$B$46</f>
        <v>4.7762705693170002E-4</v>
      </c>
      <c r="Z1459">
        <f>Y1459*Diccionario!$B$47</f>
        <v>1.76722011064729E-4</v>
      </c>
      <c r="AA1459">
        <f>Z1459*Diccionario!$B$48</f>
        <v>1.76722011064729E-4</v>
      </c>
      <c r="AB1459">
        <f>AA1459*Diccionario!$B$49</f>
        <v>1.3254150829854674E-4</v>
      </c>
      <c r="AC1459">
        <f t="shared" si="225"/>
        <v>1.3254150829854674E-4</v>
      </c>
      <c r="AD1459">
        <f t="shared" si="226"/>
        <v>4.3160878574560562E-4</v>
      </c>
      <c r="AE1459">
        <f t="shared" si="227"/>
        <v>7.2327573254222727E-7</v>
      </c>
      <c r="AF1459" t="e">
        <f ca="1">IF(AD1459="","",_xludf.RANK.EQ(AD1459,$AD$2:$AD$5513,0))</f>
        <v>#NAME?</v>
      </c>
      <c r="AH1459" t="str">
        <f t="shared" si="228"/>
        <v>Baja</v>
      </c>
      <c r="AI1459" t="s">
        <v>153</v>
      </c>
      <c r="AJ1459" t="str">
        <f>IFERROR(VLOOKUP(B1459,Maestro_Regionales!$A$2:$B$35,2,FALSE),"Otras zonas")</f>
        <v>Centro</v>
      </c>
      <c r="AK1459" t="str">
        <f t="shared" si="229"/>
        <v>PROTEGER EPS (ANTES CAJACOPI EPS) | Centro</v>
      </c>
    </row>
    <row r="1460" spans="1:37">
      <c r="A1460" s="4" t="s">
        <v>514</v>
      </c>
      <c r="B1460" s="4" t="s">
        <v>515</v>
      </c>
      <c r="C1460" s="4" t="s">
        <v>703</v>
      </c>
      <c r="D1460" s="4" t="s">
        <v>704</v>
      </c>
      <c r="E1460" s="4" t="s">
        <v>416</v>
      </c>
      <c r="F1460" s="4">
        <v>1</v>
      </c>
      <c r="G1460" s="4">
        <v>0</v>
      </c>
      <c r="H1460" s="4">
        <v>0</v>
      </c>
      <c r="I1460">
        <f t="shared" si="220"/>
        <v>1</v>
      </c>
      <c r="J1460">
        <f t="shared" si="221"/>
        <v>1</v>
      </c>
      <c r="K1460">
        <f t="shared" si="222"/>
        <v>0</v>
      </c>
      <c r="L1460">
        <f t="shared" si="223"/>
        <v>0</v>
      </c>
      <c r="M1460">
        <f>I1460*Diccionario!$B$36</f>
        <v>2.2200196078431371E-3</v>
      </c>
      <c r="N1460">
        <f>M1460*Diccionario!$B$37</f>
        <v>2.2422198039215687E-4</v>
      </c>
      <c r="O1460">
        <f>N1460*Diccionario!$B$38</f>
        <v>3.3633297058823532E-5</v>
      </c>
      <c r="P1460">
        <f>O1460*Diccionario!$B$39</f>
        <v>3.026996735294118E-5</v>
      </c>
      <c r="Q1460">
        <f>P1460*Diccionario!$B$40</f>
        <v>1.2107986941176473E-5</v>
      </c>
      <c r="R1460">
        <f>Q1460*Diccionario!$B$41</f>
        <v>7.870191511764708E-6</v>
      </c>
      <c r="S1460">
        <f t="shared" si="224"/>
        <v>7.870191511764708E-6</v>
      </c>
      <c r="T1460">
        <f>I1460*Diccionario!$B$36</f>
        <v>2.2200196078431371E-3</v>
      </c>
      <c r="U1460">
        <f>T1460*Diccionario!$B$42</f>
        <v>2.2422198039215687E-4</v>
      </c>
      <c r="V1460">
        <f>U1460*Diccionario!$B$43</f>
        <v>1.9058868333333333E-4</v>
      </c>
      <c r="W1460">
        <f>V1460*Diccionario!$B$44</f>
        <v>3.6211849833333333E-5</v>
      </c>
      <c r="X1460">
        <f>W1460*Diccionario!$B$45</f>
        <v>1.4122621435000001E-5</v>
      </c>
      <c r="Y1460">
        <f>X1460*Diccionario!$B$46</f>
        <v>1.256913307715E-5</v>
      </c>
      <c r="Z1460">
        <f>Y1460*Diccionario!$B$47</f>
        <v>4.6505792385454997E-6</v>
      </c>
      <c r="AA1460">
        <f>Z1460*Diccionario!$B$48</f>
        <v>4.6505792385454997E-6</v>
      </c>
      <c r="AB1460">
        <f>AA1460*Diccionario!$B$49</f>
        <v>3.4879344289091247E-6</v>
      </c>
      <c r="AC1460">
        <f t="shared" si="225"/>
        <v>3.4879344289091247E-6</v>
      </c>
      <c r="AD1460">
        <f t="shared" si="226"/>
        <v>1.1358125940673833E-5</v>
      </c>
      <c r="AE1460">
        <f t="shared" si="227"/>
        <v>1.9033571909005983E-8</v>
      </c>
      <c r="AF1460" t="e">
        <f ca="1">IF(AD1460="","",_xludf.RANK.EQ(AD1460,$AD$2:$AD$5513,0))</f>
        <v>#NAME?</v>
      </c>
      <c r="AH1460" t="str">
        <f t="shared" si="228"/>
        <v>Baja</v>
      </c>
      <c r="AI1460" t="s">
        <v>153</v>
      </c>
      <c r="AJ1460" t="str">
        <f>IFERROR(VLOOKUP(B1460,Maestro_Regionales!$A$2:$B$35,2,FALSE),"Otras zonas")</f>
        <v>Centro</v>
      </c>
      <c r="AK1460" t="str">
        <f t="shared" si="229"/>
        <v>CAPITAL SALUD EPS | Centro</v>
      </c>
    </row>
    <row r="1461" spans="1:37">
      <c r="A1461" s="4" t="s">
        <v>514</v>
      </c>
      <c r="B1461" s="4" t="s">
        <v>515</v>
      </c>
      <c r="C1461" s="4" t="s">
        <v>703</v>
      </c>
      <c r="D1461" s="4" t="s">
        <v>704</v>
      </c>
      <c r="E1461" s="4" t="s">
        <v>92</v>
      </c>
      <c r="F1461" s="4">
        <v>1</v>
      </c>
      <c r="G1461" s="4">
        <v>0</v>
      </c>
      <c r="H1461" s="4">
        <v>0</v>
      </c>
      <c r="I1461">
        <f t="shared" si="220"/>
        <v>1</v>
      </c>
      <c r="J1461">
        <f t="shared" si="221"/>
        <v>1</v>
      </c>
      <c r="K1461">
        <f t="shared" si="222"/>
        <v>0</v>
      </c>
      <c r="L1461">
        <f t="shared" si="223"/>
        <v>0</v>
      </c>
      <c r="M1461">
        <f>I1461*Diccionario!$B$36</f>
        <v>2.2200196078431371E-3</v>
      </c>
      <c r="N1461">
        <f>M1461*Diccionario!$B$37</f>
        <v>2.2422198039215687E-4</v>
      </c>
      <c r="O1461">
        <f>N1461*Diccionario!$B$38</f>
        <v>3.3633297058823532E-5</v>
      </c>
      <c r="P1461">
        <f>O1461*Diccionario!$B$39</f>
        <v>3.026996735294118E-5</v>
      </c>
      <c r="Q1461">
        <f>P1461*Diccionario!$B$40</f>
        <v>1.2107986941176473E-5</v>
      </c>
      <c r="R1461">
        <f>Q1461*Diccionario!$B$41</f>
        <v>7.870191511764708E-6</v>
      </c>
      <c r="S1461">
        <f t="shared" si="224"/>
        <v>7.870191511764708E-6</v>
      </c>
      <c r="T1461">
        <f>I1461*Diccionario!$B$36</f>
        <v>2.2200196078431371E-3</v>
      </c>
      <c r="U1461">
        <f>T1461*Diccionario!$B$42</f>
        <v>2.2422198039215687E-4</v>
      </c>
      <c r="V1461">
        <f>U1461*Diccionario!$B$43</f>
        <v>1.9058868333333333E-4</v>
      </c>
      <c r="W1461">
        <f>V1461*Diccionario!$B$44</f>
        <v>3.6211849833333333E-5</v>
      </c>
      <c r="X1461">
        <f>W1461*Diccionario!$B$45</f>
        <v>1.4122621435000001E-5</v>
      </c>
      <c r="Y1461">
        <f>X1461*Diccionario!$B$46</f>
        <v>1.256913307715E-5</v>
      </c>
      <c r="Z1461">
        <f>Y1461*Diccionario!$B$47</f>
        <v>4.6505792385454997E-6</v>
      </c>
      <c r="AA1461">
        <f>Z1461*Diccionario!$B$48</f>
        <v>4.6505792385454997E-6</v>
      </c>
      <c r="AB1461">
        <f>AA1461*Diccionario!$B$49</f>
        <v>3.4879344289091247E-6</v>
      </c>
      <c r="AC1461">
        <f t="shared" si="225"/>
        <v>3.4879344289091247E-6</v>
      </c>
      <c r="AD1461">
        <f t="shared" si="226"/>
        <v>1.1358125940673833E-5</v>
      </c>
      <c r="AE1461">
        <f t="shared" si="227"/>
        <v>1.9033571909005983E-8</v>
      </c>
      <c r="AF1461" t="e">
        <f ca="1">IF(AD1461="","",_xludf.RANK.EQ(AD1461,$AD$2:$AD$5513,0))</f>
        <v>#NAME?</v>
      </c>
      <c r="AH1461" t="str">
        <f t="shared" si="228"/>
        <v>Baja</v>
      </c>
      <c r="AI1461" t="s">
        <v>153</v>
      </c>
      <c r="AJ1461" t="str">
        <f>IFERROR(VLOOKUP(B1461,Maestro_Regionales!$A$2:$B$35,2,FALSE),"Otras zonas")</f>
        <v>Centro</v>
      </c>
      <c r="AK1461" t="str">
        <f t="shared" si="229"/>
        <v>EPS FAMILIAR DE COLOMBIA | Centro</v>
      </c>
    </row>
    <row r="1462" spans="1:37">
      <c r="A1462" s="4" t="s">
        <v>514</v>
      </c>
      <c r="B1462" s="4" t="s">
        <v>515</v>
      </c>
      <c r="C1462" s="4" t="s">
        <v>705</v>
      </c>
      <c r="D1462" s="4" t="s">
        <v>706</v>
      </c>
      <c r="E1462" s="4" t="s">
        <v>87</v>
      </c>
      <c r="F1462" s="4">
        <v>3594</v>
      </c>
      <c r="G1462" s="4">
        <v>3049</v>
      </c>
      <c r="H1462" s="4">
        <v>0</v>
      </c>
      <c r="I1462">
        <f t="shared" si="220"/>
        <v>6643</v>
      </c>
      <c r="J1462">
        <f t="shared" si="221"/>
        <v>0.54102062321240407</v>
      </c>
      <c r="K1462">
        <f t="shared" si="222"/>
        <v>0.45897937678759598</v>
      </c>
      <c r="L1462">
        <f t="shared" si="223"/>
        <v>0</v>
      </c>
      <c r="M1462">
        <f>I1462*Diccionario!$B$36</f>
        <v>14.74759025490196</v>
      </c>
      <c r="N1462">
        <f>M1462*Diccionario!$B$37</f>
        <v>1.489506615745098</v>
      </c>
      <c r="O1462">
        <f>N1462*Diccionario!$B$38</f>
        <v>0.22342599236176469</v>
      </c>
      <c r="P1462">
        <f>O1462*Diccionario!$B$39</f>
        <v>0.20108339312558823</v>
      </c>
      <c r="Q1462">
        <f>P1462*Diccionario!$B$40</f>
        <v>8.0433357250235302E-2</v>
      </c>
      <c r="R1462">
        <f>Q1462*Diccionario!$B$41</f>
        <v>5.2281682212652947E-2</v>
      </c>
      <c r="S1462">
        <f t="shared" si="224"/>
        <v>5.2281682212652947E-2</v>
      </c>
      <c r="T1462">
        <f>I1462*Diccionario!$B$36</f>
        <v>14.74759025490196</v>
      </c>
      <c r="U1462">
        <f>T1462*Diccionario!$B$42</f>
        <v>1.489506615745098</v>
      </c>
      <c r="V1462">
        <f>U1462*Diccionario!$B$43</f>
        <v>1.2660806233833333</v>
      </c>
      <c r="W1462">
        <f>V1462*Diccionario!$B$44</f>
        <v>0.24055531844283332</v>
      </c>
      <c r="X1462">
        <f>W1462*Diccionario!$B$45</f>
        <v>9.3816574192704991E-2</v>
      </c>
      <c r="Y1462">
        <f>X1462*Diccionario!$B$46</f>
        <v>8.3496751031507443E-2</v>
      </c>
      <c r="Z1462">
        <f>Y1462*Diccionario!$B$47</f>
        <v>3.0893797881657754E-2</v>
      </c>
      <c r="AA1462">
        <f>Z1462*Diccionario!$B$48</f>
        <v>3.0893797881657754E-2</v>
      </c>
      <c r="AB1462">
        <f>AA1462*Diccionario!$B$49</f>
        <v>2.3170348411243318E-2</v>
      </c>
      <c r="AC1462">
        <f t="shared" si="225"/>
        <v>2.3170348411243318E-2</v>
      </c>
      <c r="AD1462">
        <f t="shared" si="226"/>
        <v>7.5452030623896271E-2</v>
      </c>
      <c r="AE1462">
        <f t="shared" si="227"/>
        <v>1.2644001819152675E-4</v>
      </c>
      <c r="AF1462" t="e">
        <f ca="1">IF(AD1462="","",_xludf.RANK.EQ(AD1462,$AD$2:$AD$5513,0))</f>
        <v>#NAME?</v>
      </c>
      <c r="AH1462" t="str">
        <f t="shared" si="228"/>
        <v>Baja</v>
      </c>
      <c r="AI1462" t="s">
        <v>153</v>
      </c>
      <c r="AJ1462" t="str">
        <f>IFERROR(VLOOKUP(B1462,Maestro_Regionales!$A$2:$B$35,2,FALSE),"Otras zonas")</f>
        <v>Centro</v>
      </c>
      <c r="AK1462" t="str">
        <f t="shared" si="229"/>
        <v>NUEVA EPS | Centro</v>
      </c>
    </row>
    <row r="1463" spans="1:37">
      <c r="A1463" s="4" t="s">
        <v>514</v>
      </c>
      <c r="B1463" s="4" t="s">
        <v>515</v>
      </c>
      <c r="C1463" s="4" t="s">
        <v>705</v>
      </c>
      <c r="D1463" s="4" t="s">
        <v>706</v>
      </c>
      <c r="E1463" s="4" t="s">
        <v>88</v>
      </c>
      <c r="F1463" s="4">
        <v>230</v>
      </c>
      <c r="G1463" s="4">
        <v>1541</v>
      </c>
      <c r="H1463" s="4">
        <v>0</v>
      </c>
      <c r="I1463">
        <f t="shared" si="220"/>
        <v>1771</v>
      </c>
      <c r="J1463">
        <f t="shared" si="221"/>
        <v>0.12987012987012986</v>
      </c>
      <c r="K1463">
        <f t="shared" si="222"/>
        <v>0.87012987012987009</v>
      </c>
      <c r="L1463">
        <f t="shared" si="223"/>
        <v>0</v>
      </c>
      <c r="M1463">
        <f>I1463*Diccionario!$B$36</f>
        <v>3.9316547254901959</v>
      </c>
      <c r="N1463">
        <f>M1463*Diccionario!$B$37</f>
        <v>0.3970971272745098</v>
      </c>
      <c r="O1463">
        <f>N1463*Diccionario!$B$38</f>
        <v>5.9564569091176467E-2</v>
      </c>
      <c r="P1463">
        <f>O1463*Diccionario!$B$39</f>
        <v>5.3608112182058819E-2</v>
      </c>
      <c r="Q1463">
        <f>P1463*Diccionario!$B$40</f>
        <v>2.1443244872823529E-2</v>
      </c>
      <c r="R1463">
        <f>Q1463*Diccionario!$B$41</f>
        <v>1.3938109167335294E-2</v>
      </c>
      <c r="S1463">
        <f t="shared" si="224"/>
        <v>1.3938109167335294E-2</v>
      </c>
      <c r="T1463">
        <f>I1463*Diccionario!$B$36</f>
        <v>3.9316547254901959</v>
      </c>
      <c r="U1463">
        <f>T1463*Diccionario!$B$42</f>
        <v>0.3970971272745098</v>
      </c>
      <c r="V1463">
        <f>U1463*Diccionario!$B$43</f>
        <v>0.33753255818333333</v>
      </c>
      <c r="W1463">
        <f>V1463*Diccionario!$B$44</f>
        <v>6.4131186054833339E-2</v>
      </c>
      <c r="X1463">
        <f>W1463*Diccionario!$B$45</f>
        <v>2.5011162561385004E-2</v>
      </c>
      <c r="Y1463">
        <f>X1463*Diccionario!$B$46</f>
        <v>2.2259934679632654E-2</v>
      </c>
      <c r="Z1463">
        <f>Y1463*Diccionario!$B$47</f>
        <v>8.2361758314640817E-3</v>
      </c>
      <c r="AA1463">
        <f>Z1463*Diccionario!$B$48</f>
        <v>8.2361758314640817E-3</v>
      </c>
      <c r="AB1463">
        <f>AA1463*Diccionario!$B$49</f>
        <v>6.1771318735980608E-3</v>
      </c>
      <c r="AC1463">
        <f t="shared" si="225"/>
        <v>6.1771318735980608E-3</v>
      </c>
      <c r="AD1463">
        <f t="shared" si="226"/>
        <v>2.0115241040933353E-2</v>
      </c>
      <c r="AE1463">
        <f t="shared" si="227"/>
        <v>3.3708455850849584E-5</v>
      </c>
      <c r="AF1463" t="e">
        <f ca="1">IF(AD1463="","",_xludf.RANK.EQ(AD1463,$AD$2:$AD$5513,0))</f>
        <v>#NAME?</v>
      </c>
      <c r="AH1463" t="str">
        <f t="shared" si="228"/>
        <v>Baja</v>
      </c>
      <c r="AI1463" t="s">
        <v>153</v>
      </c>
      <c r="AJ1463" t="str">
        <f>IFERROR(VLOOKUP(B1463,Maestro_Regionales!$A$2:$B$35,2,FALSE),"Otras zonas")</f>
        <v>Centro</v>
      </c>
      <c r="AK1463" t="str">
        <f t="shared" si="229"/>
        <v>COOSALUD EPS | Centro</v>
      </c>
    </row>
    <row r="1464" spans="1:37">
      <c r="A1464" s="4" t="s">
        <v>514</v>
      </c>
      <c r="B1464" s="4" t="s">
        <v>515</v>
      </c>
      <c r="C1464" s="4" t="s">
        <v>705</v>
      </c>
      <c r="D1464" s="4" t="s">
        <v>706</v>
      </c>
      <c r="E1464" s="4" t="s">
        <v>90</v>
      </c>
      <c r="F1464" s="4">
        <v>0</v>
      </c>
      <c r="G1464" s="4">
        <v>0</v>
      </c>
      <c r="H1464" s="4">
        <v>238</v>
      </c>
      <c r="I1464">
        <f t="shared" si="220"/>
        <v>238</v>
      </c>
      <c r="J1464">
        <f t="shared" si="221"/>
        <v>0</v>
      </c>
      <c r="K1464">
        <f t="shared" si="222"/>
        <v>0</v>
      </c>
      <c r="L1464">
        <f t="shared" si="223"/>
        <v>1</v>
      </c>
      <c r="M1464">
        <f>I1464*Diccionario!$B$36</f>
        <v>0.52836466666666659</v>
      </c>
      <c r="N1464">
        <f>M1464*Diccionario!$B$37</f>
        <v>5.3364831333333328E-2</v>
      </c>
      <c r="O1464">
        <f>N1464*Diccionario!$B$38</f>
        <v>8.0047246999999985E-3</v>
      </c>
      <c r="P1464">
        <f>O1464*Diccionario!$B$39</f>
        <v>7.2042522299999986E-3</v>
      </c>
      <c r="Q1464">
        <f>P1464*Diccionario!$B$40</f>
        <v>2.8817008919999995E-3</v>
      </c>
      <c r="R1464">
        <f>Q1464*Diccionario!$B$41</f>
        <v>1.8731055797999998E-3</v>
      </c>
      <c r="S1464">
        <f t="shared" si="224"/>
        <v>1.8731055797999998E-3</v>
      </c>
      <c r="T1464">
        <f>I1464*Diccionario!$B$36</f>
        <v>0.52836466666666659</v>
      </c>
      <c r="U1464">
        <f>T1464*Diccionario!$B$42</f>
        <v>5.3364831333333328E-2</v>
      </c>
      <c r="V1464">
        <f>U1464*Diccionario!$B$43</f>
        <v>4.5360106633333327E-2</v>
      </c>
      <c r="W1464">
        <f>V1464*Diccionario!$B$44</f>
        <v>8.6184202603333329E-3</v>
      </c>
      <c r="X1464">
        <f>W1464*Diccionario!$B$45</f>
        <v>3.3611839015299998E-3</v>
      </c>
      <c r="Y1464">
        <f>X1464*Diccionario!$B$46</f>
        <v>2.9914536723617E-3</v>
      </c>
      <c r="Z1464">
        <f>Y1464*Diccionario!$B$47</f>
        <v>1.106837858773829E-3</v>
      </c>
      <c r="AA1464">
        <f>Z1464*Diccionario!$B$48</f>
        <v>1.106837858773829E-3</v>
      </c>
      <c r="AB1464">
        <f>AA1464*Diccionario!$B$49</f>
        <v>8.3012839408037171E-4</v>
      </c>
      <c r="AC1464">
        <f t="shared" si="225"/>
        <v>8.3012839408037171E-4</v>
      </c>
      <c r="AD1464">
        <f t="shared" si="226"/>
        <v>2.7032339738803715E-3</v>
      </c>
      <c r="AE1464">
        <f t="shared" si="227"/>
        <v>4.5299901143434229E-6</v>
      </c>
      <c r="AF1464" t="e">
        <f ca="1">IF(AD1464="","",_xludf.RANK.EQ(AD1464,$AD$2:$AD$5513,0))</f>
        <v>#NAME?</v>
      </c>
      <c r="AH1464" t="str">
        <f t="shared" si="228"/>
        <v>Baja</v>
      </c>
      <c r="AI1464" t="s">
        <v>153</v>
      </c>
      <c r="AJ1464" t="str">
        <f>IFERROR(VLOOKUP(B1464,Maestro_Regionales!$A$2:$B$35,2,FALSE),"Otras zonas")</f>
        <v>Centro</v>
      </c>
      <c r="AK1464" t="str">
        <f t="shared" si="229"/>
        <v>REGIMEN DE EXCEPCION | Centro</v>
      </c>
    </row>
    <row r="1465" spans="1:37">
      <c r="A1465" s="4" t="s">
        <v>514</v>
      </c>
      <c r="B1465" s="4" t="s">
        <v>515</v>
      </c>
      <c r="C1465" s="4" t="s">
        <v>705</v>
      </c>
      <c r="D1465" s="4" t="s">
        <v>706</v>
      </c>
      <c r="E1465" s="4" t="s">
        <v>89</v>
      </c>
      <c r="F1465" s="4">
        <v>1</v>
      </c>
      <c r="G1465" s="4">
        <v>0</v>
      </c>
      <c r="H1465" s="4">
        <v>0</v>
      </c>
      <c r="I1465">
        <f t="shared" si="220"/>
        <v>1</v>
      </c>
      <c r="J1465">
        <f t="shared" si="221"/>
        <v>1</v>
      </c>
      <c r="K1465">
        <f t="shared" si="222"/>
        <v>0</v>
      </c>
      <c r="L1465">
        <f t="shared" si="223"/>
        <v>0</v>
      </c>
      <c r="M1465">
        <f>I1465*Diccionario!$B$36</f>
        <v>2.2200196078431371E-3</v>
      </c>
      <c r="N1465">
        <f>M1465*Diccionario!$B$37</f>
        <v>2.2422198039215687E-4</v>
      </c>
      <c r="O1465">
        <f>N1465*Diccionario!$B$38</f>
        <v>3.3633297058823532E-5</v>
      </c>
      <c r="P1465">
        <f>O1465*Diccionario!$B$39</f>
        <v>3.026996735294118E-5</v>
      </c>
      <c r="Q1465">
        <f>P1465*Diccionario!$B$40</f>
        <v>1.2107986941176473E-5</v>
      </c>
      <c r="R1465">
        <f>Q1465*Diccionario!$B$41</f>
        <v>7.870191511764708E-6</v>
      </c>
      <c r="S1465">
        <f t="shared" si="224"/>
        <v>7.870191511764708E-6</v>
      </c>
      <c r="T1465">
        <f>I1465*Diccionario!$B$36</f>
        <v>2.2200196078431371E-3</v>
      </c>
      <c r="U1465">
        <f>T1465*Diccionario!$B$42</f>
        <v>2.2422198039215687E-4</v>
      </c>
      <c r="V1465">
        <f>U1465*Diccionario!$B$43</f>
        <v>1.9058868333333333E-4</v>
      </c>
      <c r="W1465">
        <f>V1465*Diccionario!$B$44</f>
        <v>3.6211849833333333E-5</v>
      </c>
      <c r="X1465">
        <f>W1465*Diccionario!$B$45</f>
        <v>1.4122621435000001E-5</v>
      </c>
      <c r="Y1465">
        <f>X1465*Diccionario!$B$46</f>
        <v>1.256913307715E-5</v>
      </c>
      <c r="Z1465">
        <f>Y1465*Diccionario!$B$47</f>
        <v>4.6505792385454997E-6</v>
      </c>
      <c r="AA1465">
        <f>Z1465*Diccionario!$B$48</f>
        <v>4.6505792385454997E-6</v>
      </c>
      <c r="AB1465">
        <f>AA1465*Diccionario!$B$49</f>
        <v>3.4879344289091247E-6</v>
      </c>
      <c r="AC1465">
        <f t="shared" si="225"/>
        <v>3.4879344289091247E-6</v>
      </c>
      <c r="AD1465">
        <f t="shared" si="226"/>
        <v>1.1358125940673833E-5</v>
      </c>
      <c r="AE1465">
        <f t="shared" si="227"/>
        <v>1.9033571909005983E-8</v>
      </c>
      <c r="AF1465" t="e">
        <f ca="1">IF(AD1465="","",_xludf.RANK.EQ(AD1465,$AD$2:$AD$5513,0))</f>
        <v>#NAME?</v>
      </c>
      <c r="AH1465" t="str">
        <f t="shared" si="228"/>
        <v>Baja</v>
      </c>
      <c r="AI1465" t="s">
        <v>153</v>
      </c>
      <c r="AJ1465" t="str">
        <f>IFERROR(VLOOKUP(B1465,Maestro_Regionales!$A$2:$B$35,2,FALSE),"Otras zonas")</f>
        <v>Centro</v>
      </c>
      <c r="AK1465" t="str">
        <f t="shared" si="229"/>
        <v>PROTEGER EPS (ANTES CAJACOPI EPS) | Centro</v>
      </c>
    </row>
    <row r="1466" spans="1:37">
      <c r="A1466" s="4" t="s">
        <v>514</v>
      </c>
      <c r="B1466" s="4" t="s">
        <v>515</v>
      </c>
      <c r="C1466" s="4" t="s">
        <v>707</v>
      </c>
      <c r="D1466" s="4" t="s">
        <v>708</v>
      </c>
      <c r="E1466" s="4" t="s">
        <v>87</v>
      </c>
      <c r="F1466" s="4">
        <v>39266</v>
      </c>
      <c r="G1466" s="4">
        <v>36514</v>
      </c>
      <c r="H1466" s="4">
        <v>0</v>
      </c>
      <c r="I1466">
        <f t="shared" si="220"/>
        <v>75780</v>
      </c>
      <c r="J1466">
        <f t="shared" si="221"/>
        <v>0.51815782528371601</v>
      </c>
      <c r="K1466">
        <f t="shared" si="222"/>
        <v>0.48184217471628399</v>
      </c>
      <c r="L1466">
        <f t="shared" si="223"/>
        <v>0</v>
      </c>
      <c r="M1466">
        <f>I1466*Diccionario!$B$36</f>
        <v>168.23308588235292</v>
      </c>
      <c r="N1466">
        <f>M1466*Diccionario!$B$37</f>
        <v>16.991541674117645</v>
      </c>
      <c r="O1466">
        <f>N1466*Diccionario!$B$38</f>
        <v>2.5487312511176468</v>
      </c>
      <c r="P1466">
        <f>O1466*Diccionario!$B$39</f>
        <v>2.2938581260058823</v>
      </c>
      <c r="Q1466">
        <f>P1466*Diccionario!$B$40</f>
        <v>0.91754325040235296</v>
      </c>
      <c r="R1466">
        <f>Q1466*Diccionario!$B$41</f>
        <v>0.59640311276152946</v>
      </c>
      <c r="S1466">
        <f t="shared" si="224"/>
        <v>0.59640311276152946</v>
      </c>
      <c r="T1466">
        <f>I1466*Diccionario!$B$36</f>
        <v>168.23308588235292</v>
      </c>
      <c r="U1466">
        <f>T1466*Diccionario!$B$42</f>
        <v>16.991541674117645</v>
      </c>
      <c r="V1466">
        <f>U1466*Diccionario!$B$43</f>
        <v>14.442810422999997</v>
      </c>
      <c r="W1466">
        <f>V1466*Diccionario!$B$44</f>
        <v>2.7441339803699996</v>
      </c>
      <c r="X1466">
        <f>W1466*Diccionario!$B$45</f>
        <v>1.0702122523442998</v>
      </c>
      <c r="Y1466">
        <f>X1466*Diccionario!$B$46</f>
        <v>0.95248890458642688</v>
      </c>
      <c r="Z1466">
        <f>Y1466*Diccionario!$B$47</f>
        <v>0.35242089469697796</v>
      </c>
      <c r="AA1466">
        <f>Z1466*Diccionario!$B$48</f>
        <v>0.35242089469697796</v>
      </c>
      <c r="AB1466">
        <f>AA1466*Diccionario!$B$49</f>
        <v>0.26431567102273346</v>
      </c>
      <c r="AC1466">
        <f t="shared" si="225"/>
        <v>0.26431567102273346</v>
      </c>
      <c r="AD1466">
        <f t="shared" si="226"/>
        <v>0.86071878378426292</v>
      </c>
      <c r="AE1466">
        <f t="shared" si="227"/>
        <v>1.442364079264473E-3</v>
      </c>
      <c r="AF1466" t="e">
        <f ca="1">IF(AD1466="","",_xludf.RANK.EQ(AD1466,$AD$2:$AD$5513,0))</f>
        <v>#NAME?</v>
      </c>
      <c r="AH1466" t="str">
        <f t="shared" si="228"/>
        <v>Media</v>
      </c>
      <c r="AI1466" t="s">
        <v>153</v>
      </c>
      <c r="AJ1466" t="str">
        <f>IFERROR(VLOOKUP(B1466,Maestro_Regionales!$A$2:$B$35,2,FALSE),"Otras zonas")</f>
        <v>Centro</v>
      </c>
      <c r="AK1466" t="str">
        <f t="shared" si="229"/>
        <v>NUEVA EPS | Centro</v>
      </c>
    </row>
    <row r="1467" spans="1:37">
      <c r="A1467" s="4" t="s">
        <v>514</v>
      </c>
      <c r="B1467" s="4" t="s">
        <v>515</v>
      </c>
      <c r="C1467" s="4" t="s">
        <v>707</v>
      </c>
      <c r="D1467" s="4" t="s">
        <v>708</v>
      </c>
      <c r="E1467" s="4" t="s">
        <v>86</v>
      </c>
      <c r="F1467" s="4">
        <v>30136</v>
      </c>
      <c r="G1467" s="4">
        <v>7581</v>
      </c>
      <c r="H1467" s="4">
        <v>0</v>
      </c>
      <c r="I1467">
        <f t="shared" si="220"/>
        <v>37717</v>
      </c>
      <c r="J1467">
        <f t="shared" si="221"/>
        <v>0.79900310204947367</v>
      </c>
      <c r="K1467">
        <f t="shared" si="222"/>
        <v>0.20099689795052628</v>
      </c>
      <c r="L1467">
        <f t="shared" si="223"/>
        <v>0</v>
      </c>
      <c r="M1467">
        <f>I1467*Diccionario!$B$36</f>
        <v>83.732479549019601</v>
      </c>
      <c r="N1467">
        <f>M1467*Diccionario!$B$37</f>
        <v>8.4569804344509798</v>
      </c>
      <c r="O1467">
        <f>N1467*Diccionario!$B$38</f>
        <v>1.2685470651676469</v>
      </c>
      <c r="P1467">
        <f>O1467*Diccionario!$B$39</f>
        <v>1.1416923586508823</v>
      </c>
      <c r="Q1467">
        <f>P1467*Diccionario!$B$40</f>
        <v>0.45667694346035292</v>
      </c>
      <c r="R1467">
        <f>Q1467*Diccionario!$B$41</f>
        <v>0.29684001324922943</v>
      </c>
      <c r="S1467">
        <f t="shared" si="224"/>
        <v>0.29684001324922943</v>
      </c>
      <c r="T1467">
        <f>I1467*Diccionario!$B$36</f>
        <v>83.732479549019601</v>
      </c>
      <c r="U1467">
        <f>T1467*Diccionario!$B$42</f>
        <v>8.4569804344509798</v>
      </c>
      <c r="V1467">
        <f>U1467*Diccionario!$B$43</f>
        <v>7.1884333692833327</v>
      </c>
      <c r="W1467">
        <f>V1467*Diccionario!$B$44</f>
        <v>1.3658023401638333</v>
      </c>
      <c r="X1467">
        <f>W1467*Diccionario!$B$45</f>
        <v>0.53266291266389498</v>
      </c>
      <c r="Y1467">
        <f>X1467*Diccionario!$B$46</f>
        <v>0.47406999227086655</v>
      </c>
      <c r="Z1467">
        <f>Y1467*Diccionario!$B$47</f>
        <v>0.17540589714022062</v>
      </c>
      <c r="AA1467">
        <f>Z1467*Diccionario!$B$48</f>
        <v>0.17540589714022062</v>
      </c>
      <c r="AB1467">
        <f>AA1467*Diccionario!$B$49</f>
        <v>0.13155442285516547</v>
      </c>
      <c r="AC1467">
        <f t="shared" si="225"/>
        <v>0.13155442285516547</v>
      </c>
      <c r="AD1467">
        <f t="shared" si="226"/>
        <v>0.42839443610439487</v>
      </c>
      <c r="AE1467">
        <f t="shared" si="227"/>
        <v>7.1788923169197852E-4</v>
      </c>
      <c r="AF1467" t="e">
        <f ca="1">IF(AD1467="","",_xludf.RANK.EQ(AD1467,$AD$2:$AD$5513,0))</f>
        <v>#NAME?</v>
      </c>
      <c r="AH1467" t="str">
        <f t="shared" si="228"/>
        <v>Media</v>
      </c>
      <c r="AI1467" t="s">
        <v>153</v>
      </c>
      <c r="AJ1467" t="str">
        <f>IFERROR(VLOOKUP(B1467,Maestro_Regionales!$A$2:$B$35,2,FALSE),"Otras zonas")</f>
        <v>Centro</v>
      </c>
      <c r="AK1467" t="str">
        <f t="shared" si="229"/>
        <v>EPS SANITAS | Centro</v>
      </c>
    </row>
    <row r="1468" spans="1:37">
      <c r="A1468" s="4" t="s">
        <v>514</v>
      </c>
      <c r="B1468" s="4" t="s">
        <v>515</v>
      </c>
      <c r="C1468" s="4" t="s">
        <v>707</v>
      </c>
      <c r="D1468" s="4" t="s">
        <v>708</v>
      </c>
      <c r="E1468" s="4" t="s">
        <v>91</v>
      </c>
      <c r="F1468" s="4">
        <v>7045</v>
      </c>
      <c r="G1468" s="4">
        <v>4887</v>
      </c>
      <c r="H1468" s="4">
        <v>0</v>
      </c>
      <c r="I1468">
        <f t="shared" si="220"/>
        <v>11932</v>
      </c>
      <c r="J1468">
        <f t="shared" si="221"/>
        <v>0.59042909822326517</v>
      </c>
      <c r="K1468">
        <f t="shared" si="222"/>
        <v>0.40957090177673483</v>
      </c>
      <c r="L1468">
        <f t="shared" si="223"/>
        <v>0</v>
      </c>
      <c r="M1468">
        <f>I1468*Diccionario!$B$36</f>
        <v>26.489273960784313</v>
      </c>
      <c r="N1468">
        <f>M1468*Diccionario!$B$37</f>
        <v>2.6754166700392159</v>
      </c>
      <c r="O1468">
        <f>N1468*Diccionario!$B$38</f>
        <v>0.40131250050588235</v>
      </c>
      <c r="P1468">
        <f>O1468*Diccionario!$B$39</f>
        <v>0.36118125045529414</v>
      </c>
      <c r="Q1468">
        <f>P1468*Diccionario!$B$40</f>
        <v>0.14447250018211766</v>
      </c>
      <c r="R1468">
        <f>Q1468*Diccionario!$B$41</f>
        <v>9.3907125118376483E-2</v>
      </c>
      <c r="S1468">
        <f t="shared" si="224"/>
        <v>9.3907125118376483E-2</v>
      </c>
      <c r="T1468">
        <f>I1468*Diccionario!$B$36</f>
        <v>26.489273960784313</v>
      </c>
      <c r="U1468">
        <f>T1468*Diccionario!$B$42</f>
        <v>2.6754166700392159</v>
      </c>
      <c r="V1468">
        <f>U1468*Diccionario!$B$43</f>
        <v>2.2741041695333335</v>
      </c>
      <c r="W1468">
        <f>V1468*Diccionario!$B$44</f>
        <v>0.43207979221133336</v>
      </c>
      <c r="X1468">
        <f>W1468*Diccionario!$B$45</f>
        <v>0.16851111896242002</v>
      </c>
      <c r="Y1468">
        <f>X1468*Diccionario!$B$46</f>
        <v>0.14997489587655383</v>
      </c>
      <c r="Z1468">
        <f>Y1468*Diccionario!$B$47</f>
        <v>5.5490711474324918E-2</v>
      </c>
      <c r="AA1468">
        <f>Z1468*Diccionario!$B$48</f>
        <v>5.5490711474324918E-2</v>
      </c>
      <c r="AB1468">
        <f>AA1468*Diccionario!$B$49</f>
        <v>4.161803360574369E-2</v>
      </c>
      <c r="AC1468">
        <f t="shared" si="225"/>
        <v>4.161803360574369E-2</v>
      </c>
      <c r="AD1468">
        <f t="shared" si="226"/>
        <v>0.13552515872412019</v>
      </c>
      <c r="AE1468">
        <f t="shared" si="227"/>
        <v>2.271085800182594E-4</v>
      </c>
      <c r="AF1468" t="e">
        <f ca="1">IF(AD1468="","",_xludf.RANK.EQ(AD1468,$AD$2:$AD$5513,0))</f>
        <v>#NAME?</v>
      </c>
      <c r="AH1468" t="str">
        <f t="shared" si="228"/>
        <v>Baja</v>
      </c>
      <c r="AI1468" t="s">
        <v>153</v>
      </c>
      <c r="AJ1468" t="str">
        <f>IFERROR(VLOOKUP(B1468,Maestro_Regionales!$A$2:$B$35,2,FALSE),"Otras zonas")</f>
        <v>Centro</v>
      </c>
      <c r="AK1468" t="str">
        <f t="shared" si="229"/>
        <v>FAMISANAR | Centro</v>
      </c>
    </row>
    <row r="1469" spans="1:37">
      <c r="A1469" s="4" t="s">
        <v>514</v>
      </c>
      <c r="B1469" s="4" t="s">
        <v>515</v>
      </c>
      <c r="C1469" s="4" t="s">
        <v>707</v>
      </c>
      <c r="D1469" s="4" t="s">
        <v>708</v>
      </c>
      <c r="E1469" s="4" t="s">
        <v>88</v>
      </c>
      <c r="F1469" s="4">
        <v>2376</v>
      </c>
      <c r="G1469" s="4">
        <v>7571</v>
      </c>
      <c r="H1469" s="4">
        <v>0</v>
      </c>
      <c r="I1469">
        <f t="shared" si="220"/>
        <v>9947</v>
      </c>
      <c r="J1469">
        <f t="shared" si="221"/>
        <v>0.23886598974565196</v>
      </c>
      <c r="K1469">
        <f t="shared" si="222"/>
        <v>0.76113401025434801</v>
      </c>
      <c r="L1469">
        <f t="shared" si="223"/>
        <v>0</v>
      </c>
      <c r="M1469">
        <f>I1469*Diccionario!$B$36</f>
        <v>22.082535039215685</v>
      </c>
      <c r="N1469">
        <f>M1469*Diccionario!$B$37</f>
        <v>2.2303360389607843</v>
      </c>
      <c r="O1469">
        <f>N1469*Diccionario!$B$38</f>
        <v>0.3345504058441176</v>
      </c>
      <c r="P1469">
        <f>O1469*Diccionario!$B$39</f>
        <v>0.30109536525970587</v>
      </c>
      <c r="Q1469">
        <f>P1469*Diccionario!$B$40</f>
        <v>0.12043814610388236</v>
      </c>
      <c r="R1469">
        <f>Q1469*Diccionario!$B$41</f>
        <v>7.8284794967523538E-2</v>
      </c>
      <c r="S1469">
        <f t="shared" si="224"/>
        <v>7.8284794967523538E-2</v>
      </c>
      <c r="T1469">
        <f>I1469*Diccionario!$B$36</f>
        <v>22.082535039215685</v>
      </c>
      <c r="U1469">
        <f>T1469*Diccionario!$B$42</f>
        <v>2.2303360389607843</v>
      </c>
      <c r="V1469">
        <f>U1469*Diccionario!$B$43</f>
        <v>1.8957856331166665</v>
      </c>
      <c r="W1469">
        <f>V1469*Diccionario!$B$44</f>
        <v>0.36019927029216664</v>
      </c>
      <c r="X1469">
        <f>W1469*Diccionario!$B$45</f>
        <v>0.14047771541394499</v>
      </c>
      <c r="Y1469">
        <f>X1469*Diccionario!$B$46</f>
        <v>0.12502516671841105</v>
      </c>
      <c r="Z1469">
        <f>Y1469*Diccionario!$B$47</f>
        <v>4.6259311685812085E-2</v>
      </c>
      <c r="AA1469">
        <f>Z1469*Diccionario!$B$48</f>
        <v>4.6259311685812085E-2</v>
      </c>
      <c r="AB1469">
        <f>AA1469*Diccionario!$B$49</f>
        <v>3.469448376435906E-2</v>
      </c>
      <c r="AC1469">
        <f t="shared" si="225"/>
        <v>3.469448376435906E-2</v>
      </c>
      <c r="AD1469">
        <f t="shared" si="226"/>
        <v>0.1129792787318826</v>
      </c>
      <c r="AE1469">
        <f t="shared" si="227"/>
        <v>1.8932693977888248E-4</v>
      </c>
      <c r="AF1469" t="e">
        <f ca="1">IF(AD1469="","",_xludf.RANK.EQ(AD1469,$AD$2:$AD$5513,0))</f>
        <v>#NAME?</v>
      </c>
      <c r="AH1469" t="str">
        <f t="shared" si="228"/>
        <v>Baja</v>
      </c>
      <c r="AI1469" t="s">
        <v>153</v>
      </c>
      <c r="AJ1469" t="str">
        <f>IFERROR(VLOOKUP(B1469,Maestro_Regionales!$A$2:$B$35,2,FALSE),"Otras zonas")</f>
        <v>Centro</v>
      </c>
      <c r="AK1469" t="str">
        <f t="shared" si="229"/>
        <v>COOSALUD EPS | Centro</v>
      </c>
    </row>
    <row r="1470" spans="1:37">
      <c r="A1470" s="4" t="s">
        <v>514</v>
      </c>
      <c r="B1470" s="4" t="s">
        <v>515</v>
      </c>
      <c r="C1470" s="4" t="s">
        <v>707</v>
      </c>
      <c r="D1470" s="4" t="s">
        <v>708</v>
      </c>
      <c r="E1470" s="4" t="s">
        <v>85</v>
      </c>
      <c r="F1470" s="4">
        <v>6700</v>
      </c>
      <c r="G1470" s="4">
        <v>2370</v>
      </c>
      <c r="H1470" s="4">
        <v>0</v>
      </c>
      <c r="I1470">
        <f t="shared" si="220"/>
        <v>9070</v>
      </c>
      <c r="J1470">
        <f t="shared" si="221"/>
        <v>0.73869900771775088</v>
      </c>
      <c r="K1470">
        <f t="shared" si="222"/>
        <v>0.26130099228224918</v>
      </c>
      <c r="L1470">
        <f t="shared" si="223"/>
        <v>0</v>
      </c>
      <c r="M1470">
        <f>I1470*Diccionario!$B$36</f>
        <v>20.135577843137252</v>
      </c>
      <c r="N1470">
        <f>M1470*Diccionario!$B$37</f>
        <v>2.0336933621568627</v>
      </c>
      <c r="O1470">
        <f>N1470*Diccionario!$B$38</f>
        <v>0.30505400432352942</v>
      </c>
      <c r="P1470">
        <f>O1470*Diccionario!$B$39</f>
        <v>0.27454860389117647</v>
      </c>
      <c r="Q1470">
        <f>P1470*Diccionario!$B$40</f>
        <v>0.1098194415564706</v>
      </c>
      <c r="R1470">
        <f>Q1470*Diccionario!$B$41</f>
        <v>7.1382637011705885E-2</v>
      </c>
      <c r="S1470">
        <f t="shared" si="224"/>
        <v>7.1382637011705885E-2</v>
      </c>
      <c r="T1470">
        <f>I1470*Diccionario!$B$36</f>
        <v>20.135577843137252</v>
      </c>
      <c r="U1470">
        <f>T1470*Diccionario!$B$42</f>
        <v>2.0336933621568627</v>
      </c>
      <c r="V1470">
        <f>U1470*Diccionario!$B$43</f>
        <v>1.7286393578333332</v>
      </c>
      <c r="W1470">
        <f>V1470*Diccionario!$B$44</f>
        <v>0.32844147798833334</v>
      </c>
      <c r="X1470">
        <f>W1470*Diccionario!$B$45</f>
        <v>0.12809217641545001</v>
      </c>
      <c r="Y1470">
        <f>X1470*Diccionario!$B$46</f>
        <v>0.11400203700975051</v>
      </c>
      <c r="Z1470">
        <f>Y1470*Diccionario!$B$47</f>
        <v>4.2180753693607687E-2</v>
      </c>
      <c r="AA1470">
        <f>Z1470*Diccionario!$B$48</f>
        <v>4.2180753693607687E-2</v>
      </c>
      <c r="AB1470">
        <f>AA1470*Diccionario!$B$49</f>
        <v>3.1635565270205765E-2</v>
      </c>
      <c r="AC1470">
        <f t="shared" si="225"/>
        <v>3.1635565270205765E-2</v>
      </c>
      <c r="AD1470">
        <f t="shared" si="226"/>
        <v>0.10301820228191165</v>
      </c>
      <c r="AE1470">
        <f t="shared" si="227"/>
        <v>1.7263449721468423E-4</v>
      </c>
      <c r="AF1470" t="e">
        <f ca="1">IF(AD1470="","",_xludf.RANK.EQ(AD1470,$AD$2:$AD$5513,0))</f>
        <v>#NAME?</v>
      </c>
      <c r="AH1470" t="str">
        <f t="shared" si="228"/>
        <v>Baja</v>
      </c>
      <c r="AI1470" t="s">
        <v>153</v>
      </c>
      <c r="AJ1470" t="str">
        <f>IFERROR(VLOOKUP(B1470,Maestro_Regionales!$A$2:$B$35,2,FALSE),"Otras zonas")</f>
        <v>Centro</v>
      </c>
      <c r="AK1470" t="str">
        <f t="shared" si="229"/>
        <v>SALUD TOTAL EPS | Centro</v>
      </c>
    </row>
    <row r="1471" spans="1:37">
      <c r="A1471" s="4" t="s">
        <v>514</v>
      </c>
      <c r="B1471" s="4" t="s">
        <v>515</v>
      </c>
      <c r="C1471" s="4" t="s">
        <v>707</v>
      </c>
      <c r="D1471" s="4" t="s">
        <v>708</v>
      </c>
      <c r="E1471" s="4" t="s">
        <v>90</v>
      </c>
      <c r="F1471" s="4">
        <v>0</v>
      </c>
      <c r="G1471" s="4">
        <v>0</v>
      </c>
      <c r="H1471" s="4">
        <v>3865</v>
      </c>
      <c r="I1471">
        <f t="shared" si="220"/>
        <v>3865</v>
      </c>
      <c r="J1471">
        <f t="shared" si="221"/>
        <v>0</v>
      </c>
      <c r="K1471">
        <f t="shared" si="222"/>
        <v>0</v>
      </c>
      <c r="L1471">
        <f t="shared" si="223"/>
        <v>1</v>
      </c>
      <c r="M1471">
        <f>I1471*Diccionario!$B$36</f>
        <v>8.5803757843137252</v>
      </c>
      <c r="N1471">
        <f>M1471*Diccionario!$B$37</f>
        <v>0.86661795421568633</v>
      </c>
      <c r="O1471">
        <f>N1471*Diccionario!$B$38</f>
        <v>0.12999269313235295</v>
      </c>
      <c r="P1471">
        <f>O1471*Diccionario!$B$39</f>
        <v>0.11699342381911766</v>
      </c>
      <c r="Q1471">
        <f>P1471*Diccionario!$B$40</f>
        <v>4.679736952764707E-2</v>
      </c>
      <c r="R1471">
        <f>Q1471*Diccionario!$B$41</f>
        <v>3.0418290192970595E-2</v>
      </c>
      <c r="S1471">
        <f t="shared" si="224"/>
        <v>3.0418290192970595E-2</v>
      </c>
      <c r="T1471">
        <f>I1471*Diccionario!$B$36</f>
        <v>8.5803757843137252</v>
      </c>
      <c r="U1471">
        <f>T1471*Diccionario!$B$42</f>
        <v>0.86661795421568633</v>
      </c>
      <c r="V1471">
        <f>U1471*Diccionario!$B$43</f>
        <v>0.73662526108333337</v>
      </c>
      <c r="W1471">
        <f>V1471*Diccionario!$B$44</f>
        <v>0.13995879960583335</v>
      </c>
      <c r="X1471">
        <f>W1471*Diccionario!$B$45</f>
        <v>5.4583931846275011E-2</v>
      </c>
      <c r="Y1471">
        <f>X1471*Diccionario!$B$46</f>
        <v>4.8579699343184762E-2</v>
      </c>
      <c r="Z1471">
        <f>Y1471*Diccionario!$B$47</f>
        <v>1.7974488756978362E-2</v>
      </c>
      <c r="AA1471">
        <f>Z1471*Diccionario!$B$48</f>
        <v>1.7974488756978362E-2</v>
      </c>
      <c r="AB1471">
        <f>AA1471*Diccionario!$B$49</f>
        <v>1.3480866567733771E-2</v>
      </c>
      <c r="AC1471">
        <f t="shared" si="225"/>
        <v>1.3480866567733771E-2</v>
      </c>
      <c r="AD1471">
        <f t="shared" si="226"/>
        <v>4.3899156760704369E-2</v>
      </c>
      <c r="AE1471">
        <f t="shared" si="227"/>
        <v>7.3564755428308126E-5</v>
      </c>
      <c r="AF1471" t="e">
        <f ca="1">IF(AD1471="","",_xludf.RANK.EQ(AD1471,$AD$2:$AD$5513,0))</f>
        <v>#NAME?</v>
      </c>
      <c r="AH1471" t="str">
        <f t="shared" si="228"/>
        <v>Baja</v>
      </c>
      <c r="AI1471" t="s">
        <v>153</v>
      </c>
      <c r="AJ1471" t="str">
        <f>IFERROR(VLOOKUP(B1471,Maestro_Regionales!$A$2:$B$35,2,FALSE),"Otras zonas")</f>
        <v>Centro</v>
      </c>
      <c r="AK1471" t="str">
        <f t="shared" si="229"/>
        <v>REGIMEN DE EXCEPCION | Centro</v>
      </c>
    </row>
    <row r="1472" spans="1:37">
      <c r="A1472" s="4" t="s">
        <v>514</v>
      </c>
      <c r="B1472" s="4" t="s">
        <v>515</v>
      </c>
      <c r="C1472" s="4" t="s">
        <v>707</v>
      </c>
      <c r="D1472" s="4" t="s">
        <v>708</v>
      </c>
      <c r="E1472" s="4" t="s">
        <v>89</v>
      </c>
      <c r="F1472" s="4">
        <v>52</v>
      </c>
      <c r="G1472" s="4">
        <v>1091</v>
      </c>
      <c r="H1472" s="4">
        <v>0</v>
      </c>
      <c r="I1472">
        <f t="shared" si="220"/>
        <v>1143</v>
      </c>
      <c r="J1472">
        <f t="shared" si="221"/>
        <v>4.5494313210848646E-2</v>
      </c>
      <c r="K1472">
        <f t="shared" si="222"/>
        <v>0.95450568678915138</v>
      </c>
      <c r="L1472">
        <f t="shared" si="223"/>
        <v>0</v>
      </c>
      <c r="M1472">
        <f>I1472*Diccionario!$B$36</f>
        <v>2.5374824117647057</v>
      </c>
      <c r="N1472">
        <f>M1472*Diccionario!$B$37</f>
        <v>0.25628572358823531</v>
      </c>
      <c r="O1472">
        <f>N1472*Diccionario!$B$38</f>
        <v>3.8442858538235293E-2</v>
      </c>
      <c r="P1472">
        <f>O1472*Diccionario!$B$39</f>
        <v>3.4598572684411764E-2</v>
      </c>
      <c r="Q1472">
        <f>P1472*Diccionario!$B$40</f>
        <v>1.3839429073764706E-2</v>
      </c>
      <c r="R1472">
        <f>Q1472*Diccionario!$B$41</f>
        <v>8.995628897947059E-3</v>
      </c>
      <c r="S1472">
        <f t="shared" si="224"/>
        <v>8.995628897947059E-3</v>
      </c>
      <c r="T1472">
        <f>I1472*Diccionario!$B$36</f>
        <v>2.5374824117647057</v>
      </c>
      <c r="U1472">
        <f>T1472*Diccionario!$B$42</f>
        <v>0.25628572358823531</v>
      </c>
      <c r="V1472">
        <f>U1472*Diccionario!$B$43</f>
        <v>0.21784286505</v>
      </c>
      <c r="W1472">
        <f>V1472*Diccionario!$B$44</f>
        <v>4.1390144359500003E-2</v>
      </c>
      <c r="X1472">
        <f>W1472*Diccionario!$B$45</f>
        <v>1.6142156300205001E-2</v>
      </c>
      <c r="Y1472">
        <f>X1472*Diccionario!$B$46</f>
        <v>1.4366519107182452E-2</v>
      </c>
      <c r="Z1472">
        <f>Y1472*Diccionario!$B$47</f>
        <v>5.3156120696575071E-3</v>
      </c>
      <c r="AA1472">
        <f>Z1472*Diccionario!$B$48</f>
        <v>5.3156120696575071E-3</v>
      </c>
      <c r="AB1472">
        <f>AA1472*Diccionario!$B$49</f>
        <v>3.9867090522431306E-3</v>
      </c>
      <c r="AC1472">
        <f t="shared" si="225"/>
        <v>3.9867090522431306E-3</v>
      </c>
      <c r="AD1472">
        <f t="shared" si="226"/>
        <v>1.298233795019019E-2</v>
      </c>
      <c r="AE1472">
        <f t="shared" si="227"/>
        <v>2.1755372691993838E-5</v>
      </c>
      <c r="AF1472" t="e">
        <f ca="1">IF(AD1472="","",_xludf.RANK.EQ(AD1472,$AD$2:$AD$5513,0))</f>
        <v>#NAME?</v>
      </c>
      <c r="AH1472" t="str">
        <f t="shared" si="228"/>
        <v>Baja</v>
      </c>
      <c r="AI1472" t="s">
        <v>153</v>
      </c>
      <c r="AJ1472" t="str">
        <f>IFERROR(VLOOKUP(B1472,Maestro_Regionales!$A$2:$B$35,2,FALSE),"Otras zonas")</f>
        <v>Centro</v>
      </c>
      <c r="AK1472" t="str">
        <f t="shared" si="229"/>
        <v>PROTEGER EPS (ANTES CAJACOPI EPS) | Centro</v>
      </c>
    </row>
    <row r="1473" spans="1:37">
      <c r="A1473" s="4" t="s">
        <v>514</v>
      </c>
      <c r="B1473" s="4" t="s">
        <v>515</v>
      </c>
      <c r="C1473" s="4" t="s">
        <v>707</v>
      </c>
      <c r="D1473" s="4" t="s">
        <v>708</v>
      </c>
      <c r="E1473" s="4" t="s">
        <v>93</v>
      </c>
      <c r="F1473" s="4">
        <v>33</v>
      </c>
      <c r="G1473" s="4">
        <v>0</v>
      </c>
      <c r="H1473" s="4">
        <v>0</v>
      </c>
      <c r="I1473">
        <f t="shared" si="220"/>
        <v>33</v>
      </c>
      <c r="J1473">
        <f t="shared" si="221"/>
        <v>1</v>
      </c>
      <c r="K1473">
        <f t="shared" si="222"/>
        <v>0</v>
      </c>
      <c r="L1473">
        <f t="shared" si="223"/>
        <v>0</v>
      </c>
      <c r="M1473">
        <f>I1473*Diccionario!$B$36</f>
        <v>7.3260647058823528E-2</v>
      </c>
      <c r="N1473">
        <f>M1473*Diccionario!$B$37</f>
        <v>7.3993253529411772E-3</v>
      </c>
      <c r="O1473">
        <f>N1473*Diccionario!$B$38</f>
        <v>1.1098988029411764E-3</v>
      </c>
      <c r="P1473">
        <f>O1473*Diccionario!$B$39</f>
        <v>9.9890892264705876E-4</v>
      </c>
      <c r="Q1473">
        <f>P1473*Diccionario!$B$40</f>
        <v>3.9956356905882352E-4</v>
      </c>
      <c r="R1473">
        <f>Q1473*Diccionario!$B$41</f>
        <v>2.5971631988823532E-4</v>
      </c>
      <c r="S1473">
        <f t="shared" si="224"/>
        <v>2.5971631988823532E-4</v>
      </c>
      <c r="T1473">
        <f>I1473*Diccionario!$B$36</f>
        <v>7.3260647058823528E-2</v>
      </c>
      <c r="U1473">
        <f>T1473*Diccionario!$B$42</f>
        <v>7.3993253529411772E-3</v>
      </c>
      <c r="V1473">
        <f>U1473*Diccionario!$B$43</f>
        <v>6.2894265500000003E-3</v>
      </c>
      <c r="W1473">
        <f>V1473*Diccionario!$B$44</f>
        <v>1.1949910445000001E-3</v>
      </c>
      <c r="X1473">
        <f>W1473*Diccionario!$B$45</f>
        <v>4.6604650735500004E-4</v>
      </c>
      <c r="Y1473">
        <f>X1473*Diccionario!$B$46</f>
        <v>4.1478139154595004E-4</v>
      </c>
      <c r="Z1473">
        <f>Y1473*Diccionario!$B$47</f>
        <v>1.5346911487200152E-4</v>
      </c>
      <c r="AA1473">
        <f>Z1473*Diccionario!$B$48</f>
        <v>1.5346911487200152E-4</v>
      </c>
      <c r="AB1473">
        <f>AA1473*Diccionario!$B$49</f>
        <v>1.1510183615400115E-4</v>
      </c>
      <c r="AC1473">
        <f t="shared" si="225"/>
        <v>1.1510183615400115E-4</v>
      </c>
      <c r="AD1473">
        <f t="shared" si="226"/>
        <v>3.7481815604223649E-4</v>
      </c>
      <c r="AE1473">
        <f t="shared" si="227"/>
        <v>6.2810787299719742E-7</v>
      </c>
      <c r="AF1473" t="e">
        <f ca="1">IF(AD1473="","",_xludf.RANK.EQ(AD1473,$AD$2:$AD$5513,0))</f>
        <v>#NAME?</v>
      </c>
      <c r="AH1473" t="str">
        <f t="shared" si="228"/>
        <v>Baja</v>
      </c>
      <c r="AI1473" t="s">
        <v>153</v>
      </c>
      <c r="AJ1473" t="str">
        <f>IFERROR(VLOOKUP(B1473,Maestro_Regionales!$A$2:$B$35,2,FALSE),"Otras zonas")</f>
        <v>Centro</v>
      </c>
      <c r="AK1473" t="str">
        <f t="shared" si="229"/>
        <v>FERRONALES - EAS | Centro</v>
      </c>
    </row>
    <row r="1474" spans="1:37">
      <c r="A1474" s="4" t="s">
        <v>514</v>
      </c>
      <c r="B1474" s="4" t="s">
        <v>515</v>
      </c>
      <c r="C1474" s="4" t="s">
        <v>707</v>
      </c>
      <c r="D1474" s="4" t="s">
        <v>708</v>
      </c>
      <c r="E1474" s="4" t="s">
        <v>203</v>
      </c>
      <c r="F1474" s="4">
        <v>1</v>
      </c>
      <c r="G1474" s="4">
        <v>1</v>
      </c>
      <c r="H1474" s="4">
        <v>0</v>
      </c>
      <c r="I1474">
        <f t="shared" ref="I1474:I1537" si="230">SUM(F1474:H1474)</f>
        <v>2</v>
      </c>
      <c r="J1474">
        <f t="shared" ref="J1474:J1537" si="231">IFERROR(F1474/I1474,0)</f>
        <v>0.5</v>
      </c>
      <c r="K1474">
        <f t="shared" ref="K1474:K1537" si="232">IFERROR(G1474/I1474,0)</f>
        <v>0.5</v>
      </c>
      <c r="L1474">
        <f t="shared" ref="L1474:L1537" si="233">IFERROR(H1474/I1474,0)</f>
        <v>0</v>
      </c>
      <c r="M1474">
        <f>I1474*Diccionario!$B$36</f>
        <v>4.4400392156862742E-3</v>
      </c>
      <c r="N1474">
        <f>M1474*Diccionario!$B$37</f>
        <v>4.4844396078431374E-4</v>
      </c>
      <c r="O1474">
        <f>N1474*Diccionario!$B$38</f>
        <v>6.7266594117647063E-5</v>
      </c>
      <c r="P1474">
        <f>O1474*Diccionario!$B$39</f>
        <v>6.053993470588236E-5</v>
      </c>
      <c r="Q1474">
        <f>P1474*Diccionario!$B$40</f>
        <v>2.4215973882352947E-5</v>
      </c>
      <c r="R1474">
        <f>Q1474*Diccionario!$B$41</f>
        <v>1.5740383023529416E-5</v>
      </c>
      <c r="S1474">
        <f t="shared" ref="S1474:S1537" si="234">R1474</f>
        <v>1.5740383023529416E-5</v>
      </c>
      <c r="T1474">
        <f>I1474*Diccionario!$B$36</f>
        <v>4.4400392156862742E-3</v>
      </c>
      <c r="U1474">
        <f>T1474*Diccionario!$B$42</f>
        <v>4.4844396078431374E-4</v>
      </c>
      <c r="V1474">
        <f>U1474*Diccionario!$B$43</f>
        <v>3.8117736666666666E-4</v>
      </c>
      <c r="W1474">
        <f>V1474*Diccionario!$B$44</f>
        <v>7.2423699666666666E-5</v>
      </c>
      <c r="X1474">
        <f>W1474*Diccionario!$B$45</f>
        <v>2.8245242870000002E-5</v>
      </c>
      <c r="Y1474">
        <f>X1474*Diccionario!$B$46</f>
        <v>2.5138266154300001E-5</v>
      </c>
      <c r="Z1474">
        <f>Y1474*Diccionario!$B$47</f>
        <v>9.3011584770909993E-6</v>
      </c>
      <c r="AA1474">
        <f>Z1474*Diccionario!$B$48</f>
        <v>9.3011584770909993E-6</v>
      </c>
      <c r="AB1474">
        <f>AA1474*Diccionario!$B$49</f>
        <v>6.9758688578182495E-6</v>
      </c>
      <c r="AC1474">
        <f t="shared" ref="AC1474:AC1537" si="235">AB1474</f>
        <v>6.9758688578182495E-6</v>
      </c>
      <c r="AD1474">
        <f t="shared" ref="AD1474:AD1537" si="236">S1474+AC1474</f>
        <v>2.2716251881347665E-5</v>
      </c>
      <c r="AE1474">
        <f t="shared" ref="AE1474:AE1537" si="237">IFERROR(AD1474/SUM($AD$2:$AD$5513),0)</f>
        <v>3.8067143818011966E-8</v>
      </c>
      <c r="AF1474" t="e">
        <f ca="1">IF(AD1474="","",_xludf.RANK.EQ(AD1474,$AD$2:$AD$5513,0))</f>
        <v>#NAME?</v>
      </c>
      <c r="AH1474" t="str">
        <f t="shared" ref="AH1474:AH1537" si="238">IF(SUM($AD$2:$AD$5513)=0,"",IF((SUMIF($AD$2:$AD$5513,"&gt;"&amp;$AD1474,$AD$2:$AD$5513)+$AD1474)/SUM($AD$2:$AD$5513)&lt;=40%,"Alta",IF((SUMIF($AD$2:$AD$5513,"&gt;"&amp;$AD1474,$AD$2:$AD$5513)+$AD1474)/SUM($AD$2:$AD$5513)&lt;=80%,"Media","Baja")))</f>
        <v>Baja</v>
      </c>
      <c r="AI1474" t="s">
        <v>153</v>
      </c>
      <c r="AJ1474" t="str">
        <f>IFERROR(VLOOKUP(B1474,Maestro_Regionales!$A$2:$B$35,2,FALSE),"Otras zonas")</f>
        <v>Centro</v>
      </c>
      <c r="AK1474" t="str">
        <f t="shared" ref="AK1474:AK1537" si="239">E1474&amp;" | "&amp;AJ1474</f>
        <v>CAPRESOCA EPS | Centro</v>
      </c>
    </row>
    <row r="1475" spans="1:37">
      <c r="A1475" s="4" t="s">
        <v>514</v>
      </c>
      <c r="B1475" s="4" t="s">
        <v>515</v>
      </c>
      <c r="C1475" s="4" t="s">
        <v>709</v>
      </c>
      <c r="D1475" s="4" t="s">
        <v>710</v>
      </c>
      <c r="E1475" s="4" t="s">
        <v>87</v>
      </c>
      <c r="F1475" s="4">
        <v>212</v>
      </c>
      <c r="G1475" s="4">
        <v>1377</v>
      </c>
      <c r="H1475" s="4">
        <v>0</v>
      </c>
      <c r="I1475">
        <f t="shared" si="230"/>
        <v>1589</v>
      </c>
      <c r="J1475">
        <f t="shared" si="231"/>
        <v>0.13341724354940215</v>
      </c>
      <c r="K1475">
        <f t="shared" si="232"/>
        <v>0.8665827564505979</v>
      </c>
      <c r="L1475">
        <f t="shared" si="233"/>
        <v>0</v>
      </c>
      <c r="M1475">
        <f>I1475*Diccionario!$B$36</f>
        <v>3.5276111568627448</v>
      </c>
      <c r="N1475">
        <f>M1475*Diccionario!$B$37</f>
        <v>0.35628872684313723</v>
      </c>
      <c r="O1475">
        <f>N1475*Diccionario!$B$38</f>
        <v>5.3443309026470584E-2</v>
      </c>
      <c r="P1475">
        <f>O1475*Diccionario!$B$39</f>
        <v>4.8098978123823528E-2</v>
      </c>
      <c r="Q1475">
        <f>P1475*Diccionario!$B$40</f>
        <v>1.9239591249529411E-2</v>
      </c>
      <c r="R1475">
        <f>Q1475*Diccionario!$B$41</f>
        <v>1.2505734312194117E-2</v>
      </c>
      <c r="S1475">
        <f t="shared" si="234"/>
        <v>1.2505734312194117E-2</v>
      </c>
      <c r="T1475">
        <f>I1475*Diccionario!$B$36</f>
        <v>3.5276111568627448</v>
      </c>
      <c r="U1475">
        <f>T1475*Diccionario!$B$42</f>
        <v>0.35628872684313723</v>
      </c>
      <c r="V1475">
        <f>U1475*Diccionario!$B$43</f>
        <v>0.30284541781666663</v>
      </c>
      <c r="W1475">
        <f>V1475*Diccionario!$B$44</f>
        <v>5.7540629385166658E-2</v>
      </c>
      <c r="X1475">
        <f>W1475*Diccionario!$B$45</f>
        <v>2.2440845460214999E-2</v>
      </c>
      <c r="Y1475">
        <f>X1475*Diccionario!$B$46</f>
        <v>1.997235245959135E-2</v>
      </c>
      <c r="Z1475">
        <f>Y1475*Diccionario!$B$47</f>
        <v>7.3897704100487991E-3</v>
      </c>
      <c r="AA1475">
        <f>Z1475*Diccionario!$B$48</f>
        <v>7.3897704100487991E-3</v>
      </c>
      <c r="AB1475">
        <f>AA1475*Diccionario!$B$49</f>
        <v>5.5423278075365998E-3</v>
      </c>
      <c r="AC1475">
        <f t="shared" si="235"/>
        <v>5.5423278075365998E-3</v>
      </c>
      <c r="AD1475">
        <f t="shared" si="236"/>
        <v>1.8048062119730715E-2</v>
      </c>
      <c r="AE1475">
        <f t="shared" si="237"/>
        <v>3.0244345763410498E-5</v>
      </c>
      <c r="AF1475" t="e">
        <f ca="1">IF(AD1475="","",_xludf.RANK.EQ(AD1475,$AD$2:$AD$5513,0))</f>
        <v>#NAME?</v>
      </c>
      <c r="AH1475" t="str">
        <f t="shared" si="238"/>
        <v>Baja</v>
      </c>
      <c r="AI1475" t="s">
        <v>153</v>
      </c>
      <c r="AJ1475" t="str">
        <f>IFERROR(VLOOKUP(B1475,Maestro_Regionales!$A$2:$B$35,2,FALSE),"Otras zonas")</f>
        <v>Centro</v>
      </c>
      <c r="AK1475" t="str">
        <f t="shared" si="239"/>
        <v>NUEVA EPS | Centro</v>
      </c>
    </row>
    <row r="1476" spans="1:37">
      <c r="A1476" s="4" t="s">
        <v>514</v>
      </c>
      <c r="B1476" s="4" t="s">
        <v>515</v>
      </c>
      <c r="C1476" s="4" t="s">
        <v>709</v>
      </c>
      <c r="D1476" s="4" t="s">
        <v>710</v>
      </c>
      <c r="E1476" s="4" t="s">
        <v>90</v>
      </c>
      <c r="F1476" s="4">
        <v>0</v>
      </c>
      <c r="G1476" s="4">
        <v>0</v>
      </c>
      <c r="H1476" s="4">
        <v>42</v>
      </c>
      <c r="I1476">
        <f t="shared" si="230"/>
        <v>42</v>
      </c>
      <c r="J1476">
        <f t="shared" si="231"/>
        <v>0</v>
      </c>
      <c r="K1476">
        <f t="shared" si="232"/>
        <v>0</v>
      </c>
      <c r="L1476">
        <f t="shared" si="233"/>
        <v>1</v>
      </c>
      <c r="M1476">
        <f>I1476*Diccionario!$B$36</f>
        <v>9.3240823529411765E-2</v>
      </c>
      <c r="N1476">
        <f>M1476*Diccionario!$B$37</f>
        <v>9.4173231764705882E-3</v>
      </c>
      <c r="O1476">
        <f>N1476*Diccionario!$B$38</f>
        <v>1.4125984764705882E-3</v>
      </c>
      <c r="P1476">
        <f>O1476*Diccionario!$B$39</f>
        <v>1.2713386288235294E-3</v>
      </c>
      <c r="Q1476">
        <f>P1476*Diccionario!$B$40</f>
        <v>5.085354515294118E-4</v>
      </c>
      <c r="R1476">
        <f>Q1476*Diccionario!$B$41</f>
        <v>3.3054804349411766E-4</v>
      </c>
      <c r="S1476">
        <f t="shared" si="234"/>
        <v>3.3054804349411766E-4</v>
      </c>
      <c r="T1476">
        <f>I1476*Diccionario!$B$36</f>
        <v>9.3240823529411765E-2</v>
      </c>
      <c r="U1476">
        <f>T1476*Diccionario!$B$42</f>
        <v>9.4173231764705882E-3</v>
      </c>
      <c r="V1476">
        <f>U1476*Diccionario!$B$43</f>
        <v>8.0047247000000002E-3</v>
      </c>
      <c r="W1476">
        <f>V1476*Diccionario!$B$44</f>
        <v>1.5208976930000001E-3</v>
      </c>
      <c r="X1476">
        <f>W1476*Diccionario!$B$45</f>
        <v>5.9315010027000006E-4</v>
      </c>
      <c r="Y1476">
        <f>X1476*Diccionario!$B$46</f>
        <v>5.2790358924030003E-4</v>
      </c>
      <c r="Z1476">
        <f>Y1476*Diccionario!$B$47</f>
        <v>1.95324328018911E-4</v>
      </c>
      <c r="AA1476">
        <f>Z1476*Diccionario!$B$48</f>
        <v>1.95324328018911E-4</v>
      </c>
      <c r="AB1476">
        <f>AA1476*Diccionario!$B$49</f>
        <v>1.4649324601418324E-4</v>
      </c>
      <c r="AC1476">
        <f t="shared" si="235"/>
        <v>1.4649324601418324E-4</v>
      </c>
      <c r="AD1476">
        <f t="shared" si="236"/>
        <v>4.7704128950830089E-4</v>
      </c>
      <c r="AE1476">
        <f t="shared" si="237"/>
        <v>7.9941002017825115E-7</v>
      </c>
      <c r="AF1476" t="e">
        <f ca="1">IF(AD1476="","",_xludf.RANK.EQ(AD1476,$AD$2:$AD$5513,0))</f>
        <v>#NAME?</v>
      </c>
      <c r="AH1476" t="str">
        <f t="shared" si="238"/>
        <v>Baja</v>
      </c>
      <c r="AI1476" t="s">
        <v>153</v>
      </c>
      <c r="AJ1476" t="str">
        <f>IFERROR(VLOOKUP(B1476,Maestro_Regionales!$A$2:$B$35,2,FALSE),"Otras zonas")</f>
        <v>Centro</v>
      </c>
      <c r="AK1476" t="str">
        <f t="shared" si="239"/>
        <v>REGIMEN DE EXCEPCION | Centro</v>
      </c>
    </row>
    <row r="1477" spans="1:37">
      <c r="A1477" s="4" t="s">
        <v>514</v>
      </c>
      <c r="B1477" s="4" t="s">
        <v>515</v>
      </c>
      <c r="C1477" s="4" t="s">
        <v>709</v>
      </c>
      <c r="D1477" s="4" t="s">
        <v>710</v>
      </c>
      <c r="E1477" s="4" t="s">
        <v>89</v>
      </c>
      <c r="F1477" s="4">
        <v>0</v>
      </c>
      <c r="G1477" s="4">
        <v>42</v>
      </c>
      <c r="H1477" s="4">
        <v>0</v>
      </c>
      <c r="I1477">
        <f t="shared" si="230"/>
        <v>42</v>
      </c>
      <c r="J1477">
        <f t="shared" si="231"/>
        <v>0</v>
      </c>
      <c r="K1477">
        <f t="shared" si="232"/>
        <v>1</v>
      </c>
      <c r="L1477">
        <f t="shared" si="233"/>
        <v>0</v>
      </c>
      <c r="M1477">
        <f>I1477*Diccionario!$B$36</f>
        <v>9.3240823529411765E-2</v>
      </c>
      <c r="N1477">
        <f>M1477*Diccionario!$B$37</f>
        <v>9.4173231764705882E-3</v>
      </c>
      <c r="O1477">
        <f>N1477*Diccionario!$B$38</f>
        <v>1.4125984764705882E-3</v>
      </c>
      <c r="P1477">
        <f>O1477*Diccionario!$B$39</f>
        <v>1.2713386288235294E-3</v>
      </c>
      <c r="Q1477">
        <f>P1477*Diccionario!$B$40</f>
        <v>5.085354515294118E-4</v>
      </c>
      <c r="R1477">
        <f>Q1477*Diccionario!$B$41</f>
        <v>3.3054804349411766E-4</v>
      </c>
      <c r="S1477">
        <f t="shared" si="234"/>
        <v>3.3054804349411766E-4</v>
      </c>
      <c r="T1477">
        <f>I1477*Diccionario!$B$36</f>
        <v>9.3240823529411765E-2</v>
      </c>
      <c r="U1477">
        <f>T1477*Diccionario!$B$42</f>
        <v>9.4173231764705882E-3</v>
      </c>
      <c r="V1477">
        <f>U1477*Diccionario!$B$43</f>
        <v>8.0047247000000002E-3</v>
      </c>
      <c r="W1477">
        <f>V1477*Diccionario!$B$44</f>
        <v>1.5208976930000001E-3</v>
      </c>
      <c r="X1477">
        <f>W1477*Diccionario!$B$45</f>
        <v>5.9315010027000006E-4</v>
      </c>
      <c r="Y1477">
        <f>X1477*Diccionario!$B$46</f>
        <v>5.2790358924030003E-4</v>
      </c>
      <c r="Z1477">
        <f>Y1477*Diccionario!$B$47</f>
        <v>1.95324328018911E-4</v>
      </c>
      <c r="AA1477">
        <f>Z1477*Diccionario!$B$48</f>
        <v>1.95324328018911E-4</v>
      </c>
      <c r="AB1477">
        <f>AA1477*Diccionario!$B$49</f>
        <v>1.4649324601418324E-4</v>
      </c>
      <c r="AC1477">
        <f t="shared" si="235"/>
        <v>1.4649324601418324E-4</v>
      </c>
      <c r="AD1477">
        <f t="shared" si="236"/>
        <v>4.7704128950830089E-4</v>
      </c>
      <c r="AE1477">
        <f t="shared" si="237"/>
        <v>7.9941002017825115E-7</v>
      </c>
      <c r="AF1477" t="e">
        <f ca="1">IF(AD1477="","",_xludf.RANK.EQ(AD1477,$AD$2:$AD$5513,0))</f>
        <v>#NAME?</v>
      </c>
      <c r="AH1477" t="str">
        <f t="shared" si="238"/>
        <v>Baja</v>
      </c>
      <c r="AI1477" t="s">
        <v>153</v>
      </c>
      <c r="AJ1477" t="str">
        <f>IFERROR(VLOOKUP(B1477,Maestro_Regionales!$A$2:$B$35,2,FALSE),"Otras zonas")</f>
        <v>Centro</v>
      </c>
      <c r="AK1477" t="str">
        <f t="shared" si="239"/>
        <v>PROTEGER EPS (ANTES CAJACOPI EPS) | Centro</v>
      </c>
    </row>
    <row r="1478" spans="1:37">
      <c r="A1478" s="4" t="s">
        <v>514</v>
      </c>
      <c r="B1478" s="4" t="s">
        <v>515</v>
      </c>
      <c r="C1478" s="4" t="s">
        <v>709</v>
      </c>
      <c r="D1478" s="4" t="s">
        <v>710</v>
      </c>
      <c r="E1478" s="4" t="s">
        <v>88</v>
      </c>
      <c r="F1478" s="4">
        <v>1</v>
      </c>
      <c r="G1478" s="4">
        <v>0</v>
      </c>
      <c r="H1478" s="4">
        <v>0</v>
      </c>
      <c r="I1478">
        <f t="shared" si="230"/>
        <v>1</v>
      </c>
      <c r="J1478">
        <f t="shared" si="231"/>
        <v>1</v>
      </c>
      <c r="K1478">
        <f t="shared" si="232"/>
        <v>0</v>
      </c>
      <c r="L1478">
        <f t="shared" si="233"/>
        <v>0</v>
      </c>
      <c r="M1478">
        <f>I1478*Diccionario!$B$36</f>
        <v>2.2200196078431371E-3</v>
      </c>
      <c r="N1478">
        <f>M1478*Diccionario!$B$37</f>
        <v>2.2422198039215687E-4</v>
      </c>
      <c r="O1478">
        <f>N1478*Diccionario!$B$38</f>
        <v>3.3633297058823532E-5</v>
      </c>
      <c r="P1478">
        <f>O1478*Diccionario!$B$39</f>
        <v>3.026996735294118E-5</v>
      </c>
      <c r="Q1478">
        <f>P1478*Diccionario!$B$40</f>
        <v>1.2107986941176473E-5</v>
      </c>
      <c r="R1478">
        <f>Q1478*Diccionario!$B$41</f>
        <v>7.870191511764708E-6</v>
      </c>
      <c r="S1478">
        <f t="shared" si="234"/>
        <v>7.870191511764708E-6</v>
      </c>
      <c r="T1478">
        <f>I1478*Diccionario!$B$36</f>
        <v>2.2200196078431371E-3</v>
      </c>
      <c r="U1478">
        <f>T1478*Diccionario!$B$42</f>
        <v>2.2422198039215687E-4</v>
      </c>
      <c r="V1478">
        <f>U1478*Diccionario!$B$43</f>
        <v>1.9058868333333333E-4</v>
      </c>
      <c r="W1478">
        <f>V1478*Diccionario!$B$44</f>
        <v>3.6211849833333333E-5</v>
      </c>
      <c r="X1478">
        <f>W1478*Diccionario!$B$45</f>
        <v>1.4122621435000001E-5</v>
      </c>
      <c r="Y1478">
        <f>X1478*Diccionario!$B$46</f>
        <v>1.256913307715E-5</v>
      </c>
      <c r="Z1478">
        <f>Y1478*Diccionario!$B$47</f>
        <v>4.6505792385454997E-6</v>
      </c>
      <c r="AA1478">
        <f>Z1478*Diccionario!$B$48</f>
        <v>4.6505792385454997E-6</v>
      </c>
      <c r="AB1478">
        <f>AA1478*Diccionario!$B$49</f>
        <v>3.4879344289091247E-6</v>
      </c>
      <c r="AC1478">
        <f t="shared" si="235"/>
        <v>3.4879344289091247E-6</v>
      </c>
      <c r="AD1478">
        <f t="shared" si="236"/>
        <v>1.1358125940673833E-5</v>
      </c>
      <c r="AE1478">
        <f t="shared" si="237"/>
        <v>1.9033571909005983E-8</v>
      </c>
      <c r="AF1478" t="e">
        <f ca="1">IF(AD1478="","",_xludf.RANK.EQ(AD1478,$AD$2:$AD$5513,0))</f>
        <v>#NAME?</v>
      </c>
      <c r="AH1478" t="str">
        <f t="shared" si="238"/>
        <v>Baja</v>
      </c>
      <c r="AI1478" t="s">
        <v>153</v>
      </c>
      <c r="AJ1478" t="str">
        <f>IFERROR(VLOOKUP(B1478,Maestro_Regionales!$A$2:$B$35,2,FALSE),"Otras zonas")</f>
        <v>Centro</v>
      </c>
      <c r="AK1478" t="str">
        <f t="shared" si="239"/>
        <v>COOSALUD EPS | Centro</v>
      </c>
    </row>
    <row r="1479" spans="1:37">
      <c r="A1479" s="4" t="s">
        <v>514</v>
      </c>
      <c r="B1479" s="4" t="s">
        <v>515</v>
      </c>
      <c r="C1479" s="4" t="s">
        <v>711</v>
      </c>
      <c r="D1479" s="4" t="s">
        <v>712</v>
      </c>
      <c r="E1479" s="4" t="s">
        <v>87</v>
      </c>
      <c r="F1479" s="4">
        <v>181</v>
      </c>
      <c r="G1479" s="4">
        <v>1185</v>
      </c>
      <c r="H1479" s="4">
        <v>0</v>
      </c>
      <c r="I1479">
        <f t="shared" si="230"/>
        <v>1366</v>
      </c>
      <c r="J1479">
        <f t="shared" si="231"/>
        <v>0.13250366032210834</v>
      </c>
      <c r="K1479">
        <f t="shared" si="232"/>
        <v>0.86749633967789164</v>
      </c>
      <c r="L1479">
        <f t="shared" si="233"/>
        <v>0</v>
      </c>
      <c r="M1479">
        <f>I1479*Diccionario!$B$36</f>
        <v>3.0325467843137255</v>
      </c>
      <c r="N1479">
        <f>M1479*Diccionario!$B$37</f>
        <v>0.3062872252156863</v>
      </c>
      <c r="O1479">
        <f>N1479*Diccionario!$B$38</f>
        <v>4.5943083782352942E-2</v>
      </c>
      <c r="P1479">
        <f>O1479*Diccionario!$B$39</f>
        <v>4.1348775404117646E-2</v>
      </c>
      <c r="Q1479">
        <f>P1479*Diccionario!$B$40</f>
        <v>1.6539510161647061E-2</v>
      </c>
      <c r="R1479">
        <f>Q1479*Diccionario!$B$41</f>
        <v>1.0750681605070591E-2</v>
      </c>
      <c r="S1479">
        <f t="shared" si="234"/>
        <v>1.0750681605070591E-2</v>
      </c>
      <c r="T1479">
        <f>I1479*Diccionario!$B$36</f>
        <v>3.0325467843137255</v>
      </c>
      <c r="U1479">
        <f>T1479*Diccionario!$B$42</f>
        <v>0.3062872252156863</v>
      </c>
      <c r="V1479">
        <f>U1479*Diccionario!$B$43</f>
        <v>0.26034414143333334</v>
      </c>
      <c r="W1479">
        <f>V1479*Diccionario!$B$44</f>
        <v>4.9465386872333338E-2</v>
      </c>
      <c r="X1479">
        <f>W1479*Diccionario!$B$45</f>
        <v>1.9291500880210002E-2</v>
      </c>
      <c r="Y1479">
        <f>X1479*Diccionario!$B$46</f>
        <v>1.7169435783386901E-2</v>
      </c>
      <c r="Z1479">
        <f>Y1479*Diccionario!$B$47</f>
        <v>6.3526912398531536E-3</v>
      </c>
      <c r="AA1479">
        <f>Z1479*Diccionario!$B$48</f>
        <v>6.3526912398531536E-3</v>
      </c>
      <c r="AB1479">
        <f>AA1479*Diccionario!$B$49</f>
        <v>4.7645184298898656E-3</v>
      </c>
      <c r="AC1479">
        <f t="shared" si="235"/>
        <v>4.7645184298898656E-3</v>
      </c>
      <c r="AD1479">
        <f t="shared" si="236"/>
        <v>1.5515200034960456E-2</v>
      </c>
      <c r="AE1479">
        <f t="shared" si="237"/>
        <v>2.5999859227702171E-5</v>
      </c>
      <c r="AF1479" t="e">
        <f ca="1">IF(AD1479="","",_xludf.RANK.EQ(AD1479,$AD$2:$AD$5513,0))</f>
        <v>#NAME?</v>
      </c>
      <c r="AH1479" t="str">
        <f t="shared" si="238"/>
        <v>Baja</v>
      </c>
      <c r="AI1479" t="s">
        <v>153</v>
      </c>
      <c r="AJ1479" t="str">
        <f>IFERROR(VLOOKUP(B1479,Maestro_Regionales!$A$2:$B$35,2,FALSE),"Otras zonas")</f>
        <v>Centro</v>
      </c>
      <c r="AK1479" t="str">
        <f t="shared" si="239"/>
        <v>NUEVA EPS | Centro</v>
      </c>
    </row>
    <row r="1480" spans="1:37">
      <c r="A1480" s="4" t="s">
        <v>514</v>
      </c>
      <c r="B1480" s="4" t="s">
        <v>515</v>
      </c>
      <c r="C1480" s="4" t="s">
        <v>711</v>
      </c>
      <c r="D1480" s="4" t="s">
        <v>712</v>
      </c>
      <c r="E1480" s="4" t="s">
        <v>86</v>
      </c>
      <c r="F1480" s="4">
        <v>91</v>
      </c>
      <c r="G1480" s="4">
        <v>738</v>
      </c>
      <c r="H1480" s="4">
        <v>0</v>
      </c>
      <c r="I1480">
        <f t="shared" si="230"/>
        <v>829</v>
      </c>
      <c r="J1480">
        <f t="shared" si="231"/>
        <v>0.10977080820265379</v>
      </c>
      <c r="K1480">
        <f t="shared" si="232"/>
        <v>0.89022919179734616</v>
      </c>
      <c r="L1480">
        <f t="shared" si="233"/>
        <v>0</v>
      </c>
      <c r="M1480">
        <f>I1480*Diccionario!$B$36</f>
        <v>1.8403962549019606</v>
      </c>
      <c r="N1480">
        <f>M1480*Diccionario!$B$37</f>
        <v>0.18588002174509802</v>
      </c>
      <c r="O1480">
        <f>N1480*Diccionario!$B$38</f>
        <v>2.7882003261764703E-2</v>
      </c>
      <c r="P1480">
        <f>O1480*Diccionario!$B$39</f>
        <v>2.5093802935588234E-2</v>
      </c>
      <c r="Q1480">
        <f>P1480*Diccionario!$B$40</f>
        <v>1.0037521174235293E-2</v>
      </c>
      <c r="R1480">
        <f>Q1480*Diccionario!$B$41</f>
        <v>6.5243887632529408E-3</v>
      </c>
      <c r="S1480">
        <f t="shared" si="234"/>
        <v>6.5243887632529408E-3</v>
      </c>
      <c r="T1480">
        <f>I1480*Diccionario!$B$36</f>
        <v>1.8403962549019606</v>
      </c>
      <c r="U1480">
        <f>T1480*Diccionario!$B$42</f>
        <v>0.18588002174509802</v>
      </c>
      <c r="V1480">
        <f>U1480*Diccionario!$B$43</f>
        <v>0.15799801848333331</v>
      </c>
      <c r="W1480">
        <f>V1480*Diccionario!$B$44</f>
        <v>3.0019623511833328E-2</v>
      </c>
      <c r="X1480">
        <f>W1480*Diccionario!$B$45</f>
        <v>1.1707653169614998E-2</v>
      </c>
      <c r="Y1480">
        <f>X1480*Diccionario!$B$46</f>
        <v>1.0419811320957349E-2</v>
      </c>
      <c r="Z1480">
        <f>Y1480*Diccionario!$B$47</f>
        <v>3.855330188754219E-3</v>
      </c>
      <c r="AA1480">
        <f>Z1480*Diccionario!$B$48</f>
        <v>3.855330188754219E-3</v>
      </c>
      <c r="AB1480">
        <f>AA1480*Diccionario!$B$49</f>
        <v>2.8914976415656641E-3</v>
      </c>
      <c r="AC1480">
        <f t="shared" si="235"/>
        <v>2.8914976415656641E-3</v>
      </c>
      <c r="AD1480">
        <f t="shared" si="236"/>
        <v>9.415886404818604E-3</v>
      </c>
      <c r="AE1480">
        <f t="shared" si="237"/>
        <v>1.5778831112565952E-5</v>
      </c>
      <c r="AF1480" t="e">
        <f ca="1">IF(AD1480="","",_xludf.RANK.EQ(AD1480,$AD$2:$AD$5513,0))</f>
        <v>#NAME?</v>
      </c>
      <c r="AH1480" t="str">
        <f t="shared" si="238"/>
        <v>Baja</v>
      </c>
      <c r="AI1480" t="s">
        <v>153</v>
      </c>
      <c r="AJ1480" t="str">
        <f>IFERROR(VLOOKUP(B1480,Maestro_Regionales!$A$2:$B$35,2,FALSE),"Otras zonas")</f>
        <v>Centro</v>
      </c>
      <c r="AK1480" t="str">
        <f t="shared" si="239"/>
        <v>EPS SANITAS | Centro</v>
      </c>
    </row>
    <row r="1481" spans="1:37">
      <c r="A1481" s="4" t="s">
        <v>514</v>
      </c>
      <c r="B1481" s="4" t="s">
        <v>515</v>
      </c>
      <c r="C1481" s="4" t="s">
        <v>711</v>
      </c>
      <c r="D1481" s="4" t="s">
        <v>712</v>
      </c>
      <c r="E1481" s="4" t="s">
        <v>90</v>
      </c>
      <c r="F1481" s="4">
        <v>0</v>
      </c>
      <c r="G1481" s="4">
        <v>0</v>
      </c>
      <c r="H1481" s="4">
        <v>19</v>
      </c>
      <c r="I1481">
        <f t="shared" si="230"/>
        <v>19</v>
      </c>
      <c r="J1481">
        <f t="shared" si="231"/>
        <v>0</v>
      </c>
      <c r="K1481">
        <f t="shared" si="232"/>
        <v>0</v>
      </c>
      <c r="L1481">
        <f t="shared" si="233"/>
        <v>1</v>
      </c>
      <c r="M1481">
        <f>I1481*Diccionario!$B$36</f>
        <v>4.2180372549019601E-2</v>
      </c>
      <c r="N1481">
        <f>M1481*Diccionario!$B$37</f>
        <v>4.2602176274509802E-3</v>
      </c>
      <c r="O1481">
        <f>N1481*Diccionario!$B$38</f>
        <v>6.3903264411764701E-4</v>
      </c>
      <c r="P1481">
        <f>O1481*Diccionario!$B$39</f>
        <v>5.7512937970588237E-4</v>
      </c>
      <c r="Q1481">
        <f>P1481*Diccionario!$B$40</f>
        <v>2.3005175188235295E-4</v>
      </c>
      <c r="R1481">
        <f>Q1481*Diccionario!$B$41</f>
        <v>1.4953363872352942E-4</v>
      </c>
      <c r="S1481">
        <f t="shared" si="234"/>
        <v>1.4953363872352942E-4</v>
      </c>
      <c r="T1481">
        <f>I1481*Diccionario!$B$36</f>
        <v>4.2180372549019601E-2</v>
      </c>
      <c r="U1481">
        <f>T1481*Diccionario!$B$42</f>
        <v>4.2602176274509802E-3</v>
      </c>
      <c r="V1481">
        <f>U1481*Diccionario!$B$43</f>
        <v>3.6211849833333331E-3</v>
      </c>
      <c r="W1481">
        <f>V1481*Diccionario!$B$44</f>
        <v>6.8802514683333335E-4</v>
      </c>
      <c r="X1481">
        <f>W1481*Diccionario!$B$45</f>
        <v>2.68329807265E-4</v>
      </c>
      <c r="Y1481">
        <f>X1481*Diccionario!$B$46</f>
        <v>2.3881352846585001E-4</v>
      </c>
      <c r="Z1481">
        <f>Y1481*Diccionario!$B$47</f>
        <v>8.83610055323645E-5</v>
      </c>
      <c r="AA1481">
        <f>Z1481*Diccionario!$B$48</f>
        <v>8.83610055323645E-5</v>
      </c>
      <c r="AB1481">
        <f>AA1481*Diccionario!$B$49</f>
        <v>6.6270754149273372E-5</v>
      </c>
      <c r="AC1481">
        <f t="shared" si="235"/>
        <v>6.6270754149273372E-5</v>
      </c>
      <c r="AD1481">
        <f t="shared" si="236"/>
        <v>2.1580439287280281E-4</v>
      </c>
      <c r="AE1481">
        <f t="shared" si="237"/>
        <v>3.6163786627111364E-7</v>
      </c>
      <c r="AF1481" t="e">
        <f ca="1">IF(AD1481="","",_xludf.RANK.EQ(AD1481,$AD$2:$AD$5513,0))</f>
        <v>#NAME?</v>
      </c>
      <c r="AH1481" t="str">
        <f t="shared" si="238"/>
        <v>Baja</v>
      </c>
      <c r="AI1481" t="s">
        <v>153</v>
      </c>
      <c r="AJ1481" t="str">
        <f>IFERROR(VLOOKUP(B1481,Maestro_Regionales!$A$2:$B$35,2,FALSE),"Otras zonas")</f>
        <v>Centro</v>
      </c>
      <c r="AK1481" t="str">
        <f t="shared" si="239"/>
        <v>REGIMEN DE EXCEPCION | Centro</v>
      </c>
    </row>
    <row r="1482" spans="1:37">
      <c r="A1482" s="4" t="s">
        <v>514</v>
      </c>
      <c r="B1482" s="4" t="s">
        <v>515</v>
      </c>
      <c r="C1482" s="4" t="s">
        <v>713</v>
      </c>
      <c r="D1482" s="4" t="s">
        <v>714</v>
      </c>
      <c r="E1482" s="4" t="s">
        <v>87</v>
      </c>
      <c r="F1482" s="4">
        <v>1405</v>
      </c>
      <c r="G1482" s="4">
        <v>3779</v>
      </c>
      <c r="H1482" s="4">
        <v>0</v>
      </c>
      <c r="I1482">
        <f t="shared" si="230"/>
        <v>5184</v>
      </c>
      <c r="J1482">
        <f t="shared" si="231"/>
        <v>0.27102623456790126</v>
      </c>
      <c r="K1482">
        <f t="shared" si="232"/>
        <v>0.7289737654320988</v>
      </c>
      <c r="L1482">
        <f t="shared" si="233"/>
        <v>0</v>
      </c>
      <c r="M1482">
        <f>I1482*Diccionario!$B$36</f>
        <v>11.508581647058822</v>
      </c>
      <c r="N1482">
        <f>M1482*Diccionario!$B$37</f>
        <v>1.162366746352941</v>
      </c>
      <c r="O1482">
        <f>N1482*Diccionario!$B$38</f>
        <v>0.17435501195294115</v>
      </c>
      <c r="P1482">
        <f>O1482*Diccionario!$B$39</f>
        <v>0.15691951075764704</v>
      </c>
      <c r="Q1482">
        <f>P1482*Diccionario!$B$40</f>
        <v>6.2767804303058825E-2</v>
      </c>
      <c r="R1482">
        <f>Q1482*Diccionario!$B$41</f>
        <v>4.0799072796988238E-2</v>
      </c>
      <c r="S1482">
        <f t="shared" si="234"/>
        <v>4.0799072796988238E-2</v>
      </c>
      <c r="T1482">
        <f>I1482*Diccionario!$B$36</f>
        <v>11.508581647058822</v>
      </c>
      <c r="U1482">
        <f>T1482*Diccionario!$B$42</f>
        <v>1.162366746352941</v>
      </c>
      <c r="V1482">
        <f>U1482*Diccionario!$B$43</f>
        <v>0.98801173439999979</v>
      </c>
      <c r="W1482">
        <f>V1482*Diccionario!$B$44</f>
        <v>0.18772222953599996</v>
      </c>
      <c r="X1482">
        <f>W1482*Diccionario!$B$45</f>
        <v>7.3211669519039985E-2</v>
      </c>
      <c r="Y1482">
        <f>X1482*Diccionario!$B$46</f>
        <v>6.5158385871945584E-2</v>
      </c>
      <c r="Z1482">
        <f>Y1482*Diccionario!$B$47</f>
        <v>2.4108602772619867E-2</v>
      </c>
      <c r="AA1482">
        <f>Z1482*Diccionario!$B$48</f>
        <v>2.4108602772619867E-2</v>
      </c>
      <c r="AB1482">
        <f>AA1482*Diccionario!$B$49</f>
        <v>1.8081452079464901E-2</v>
      </c>
      <c r="AC1482">
        <f t="shared" si="235"/>
        <v>1.8081452079464901E-2</v>
      </c>
      <c r="AD1482">
        <f t="shared" si="236"/>
        <v>5.8880524876453136E-2</v>
      </c>
      <c r="AE1482">
        <f t="shared" si="237"/>
        <v>9.8670036776286988E-5</v>
      </c>
      <c r="AF1482" t="e">
        <f ca="1">IF(AD1482="","",_xludf.RANK.EQ(AD1482,$AD$2:$AD$5513,0))</f>
        <v>#NAME?</v>
      </c>
      <c r="AH1482" t="str">
        <f t="shared" si="238"/>
        <v>Baja</v>
      </c>
      <c r="AI1482" t="s">
        <v>153</v>
      </c>
      <c r="AJ1482" t="str">
        <f>IFERROR(VLOOKUP(B1482,Maestro_Regionales!$A$2:$B$35,2,FALSE),"Otras zonas")</f>
        <v>Centro</v>
      </c>
      <c r="AK1482" t="str">
        <f t="shared" si="239"/>
        <v>NUEVA EPS | Centro</v>
      </c>
    </row>
    <row r="1483" spans="1:37">
      <c r="A1483" s="4" t="s">
        <v>514</v>
      </c>
      <c r="B1483" s="4" t="s">
        <v>515</v>
      </c>
      <c r="C1483" s="4" t="s">
        <v>713</v>
      </c>
      <c r="D1483" s="4" t="s">
        <v>714</v>
      </c>
      <c r="E1483" s="4" t="s">
        <v>86</v>
      </c>
      <c r="F1483" s="4">
        <v>106</v>
      </c>
      <c r="G1483" s="4">
        <v>134</v>
      </c>
      <c r="H1483" s="4">
        <v>0</v>
      </c>
      <c r="I1483">
        <f t="shared" si="230"/>
        <v>240</v>
      </c>
      <c r="J1483">
        <f t="shared" si="231"/>
        <v>0.44166666666666665</v>
      </c>
      <c r="K1483">
        <f t="shared" si="232"/>
        <v>0.55833333333333335</v>
      </c>
      <c r="L1483">
        <f t="shared" si="233"/>
        <v>0</v>
      </c>
      <c r="M1483">
        <f>I1483*Diccionario!$B$36</f>
        <v>0.53280470588235285</v>
      </c>
      <c r="N1483">
        <f>M1483*Diccionario!$B$37</f>
        <v>5.3813275294117641E-2</v>
      </c>
      <c r="O1483">
        <f>N1483*Diccionario!$B$38</f>
        <v>8.0719912941176458E-3</v>
      </c>
      <c r="P1483">
        <f>O1483*Diccionario!$B$39</f>
        <v>7.2647921647058817E-3</v>
      </c>
      <c r="Q1483">
        <f>P1483*Diccionario!$B$40</f>
        <v>2.9059168658823529E-3</v>
      </c>
      <c r="R1483">
        <f>Q1483*Diccionario!$B$41</f>
        <v>1.8888459628235296E-3</v>
      </c>
      <c r="S1483">
        <f t="shared" si="234"/>
        <v>1.8888459628235296E-3</v>
      </c>
      <c r="T1483">
        <f>I1483*Diccionario!$B$36</f>
        <v>0.53280470588235285</v>
      </c>
      <c r="U1483">
        <f>T1483*Diccionario!$B$42</f>
        <v>5.3813275294117641E-2</v>
      </c>
      <c r="V1483">
        <f>U1483*Diccionario!$B$43</f>
        <v>4.5741283999999993E-2</v>
      </c>
      <c r="W1483">
        <f>V1483*Diccionario!$B$44</f>
        <v>8.6908439599999981E-3</v>
      </c>
      <c r="X1483">
        <f>W1483*Diccionario!$B$45</f>
        <v>3.3894291443999996E-3</v>
      </c>
      <c r="Y1483">
        <f>X1483*Diccionario!$B$46</f>
        <v>3.0165919385159996E-3</v>
      </c>
      <c r="Z1483">
        <f>Y1483*Diccionario!$B$47</f>
        <v>1.1161390172509198E-3</v>
      </c>
      <c r="AA1483">
        <f>Z1483*Diccionario!$B$48</f>
        <v>1.1161390172509198E-3</v>
      </c>
      <c r="AB1483">
        <f>AA1483*Diccionario!$B$49</f>
        <v>8.3710426293818986E-4</v>
      </c>
      <c r="AC1483">
        <f t="shared" si="235"/>
        <v>8.3710426293818986E-4</v>
      </c>
      <c r="AD1483">
        <f t="shared" si="236"/>
        <v>2.7259502257617196E-3</v>
      </c>
      <c r="AE1483">
        <f t="shared" si="237"/>
        <v>4.5680572581614353E-6</v>
      </c>
      <c r="AF1483" t="e">
        <f ca="1">IF(AD1483="","",_xludf.RANK.EQ(AD1483,$AD$2:$AD$5513,0))</f>
        <v>#NAME?</v>
      </c>
      <c r="AH1483" t="str">
        <f t="shared" si="238"/>
        <v>Baja</v>
      </c>
      <c r="AI1483" t="s">
        <v>153</v>
      </c>
      <c r="AJ1483" t="str">
        <f>IFERROR(VLOOKUP(B1483,Maestro_Regionales!$A$2:$B$35,2,FALSE),"Otras zonas")</f>
        <v>Centro</v>
      </c>
      <c r="AK1483" t="str">
        <f t="shared" si="239"/>
        <v>EPS SANITAS | Centro</v>
      </c>
    </row>
    <row r="1484" spans="1:37">
      <c r="A1484" s="4" t="s">
        <v>514</v>
      </c>
      <c r="B1484" s="4" t="s">
        <v>515</v>
      </c>
      <c r="C1484" s="4" t="s">
        <v>713</v>
      </c>
      <c r="D1484" s="4" t="s">
        <v>714</v>
      </c>
      <c r="E1484" s="4" t="s">
        <v>90</v>
      </c>
      <c r="F1484" s="4">
        <v>0</v>
      </c>
      <c r="G1484" s="4">
        <v>0</v>
      </c>
      <c r="H1484" s="4">
        <v>47</v>
      </c>
      <c r="I1484">
        <f t="shared" si="230"/>
        <v>47</v>
      </c>
      <c r="J1484">
        <f t="shared" si="231"/>
        <v>0</v>
      </c>
      <c r="K1484">
        <f t="shared" si="232"/>
        <v>0</v>
      </c>
      <c r="L1484">
        <f t="shared" si="233"/>
        <v>1</v>
      </c>
      <c r="M1484">
        <f>I1484*Diccionario!$B$36</f>
        <v>0.10434092156862744</v>
      </c>
      <c r="N1484">
        <f>M1484*Diccionario!$B$37</f>
        <v>1.0538433078431372E-2</v>
      </c>
      <c r="O1484">
        <f>N1484*Diccionario!$B$38</f>
        <v>1.5807649617647058E-3</v>
      </c>
      <c r="P1484">
        <f>O1484*Diccionario!$B$39</f>
        <v>1.4226884655882351E-3</v>
      </c>
      <c r="Q1484">
        <f>P1484*Diccionario!$B$40</f>
        <v>5.6907538623529412E-4</v>
      </c>
      <c r="R1484">
        <f>Q1484*Diccionario!$B$41</f>
        <v>3.6989900105294119E-4</v>
      </c>
      <c r="S1484">
        <f t="shared" si="234"/>
        <v>3.6989900105294119E-4</v>
      </c>
      <c r="T1484">
        <f>I1484*Diccionario!$B$36</f>
        <v>0.10434092156862744</v>
      </c>
      <c r="U1484">
        <f>T1484*Diccionario!$B$42</f>
        <v>1.0538433078431372E-2</v>
      </c>
      <c r="V1484">
        <f>U1484*Diccionario!$B$43</f>
        <v>8.9576681166666661E-3</v>
      </c>
      <c r="W1484">
        <f>V1484*Diccionario!$B$44</f>
        <v>1.7019569421666666E-3</v>
      </c>
      <c r="X1484">
        <f>W1484*Diccionario!$B$45</f>
        <v>6.6376320744500003E-4</v>
      </c>
      <c r="Y1484">
        <f>X1484*Diccionario!$B$46</f>
        <v>5.9074925462605007E-4</v>
      </c>
      <c r="Z1484">
        <f>Y1484*Diccionario!$B$47</f>
        <v>2.1857722421163853E-4</v>
      </c>
      <c r="AA1484">
        <f>Z1484*Diccionario!$B$48</f>
        <v>2.1857722421163853E-4</v>
      </c>
      <c r="AB1484">
        <f>AA1484*Diccionario!$B$49</f>
        <v>1.6393291815872889E-4</v>
      </c>
      <c r="AC1484">
        <f t="shared" si="235"/>
        <v>1.6393291815872889E-4</v>
      </c>
      <c r="AD1484">
        <f t="shared" si="236"/>
        <v>5.3383191921167012E-4</v>
      </c>
      <c r="AE1484">
        <f t="shared" si="237"/>
        <v>8.9457787972328111E-7</v>
      </c>
      <c r="AF1484" t="e">
        <f ca="1">IF(AD1484="","",_xludf.RANK.EQ(AD1484,$AD$2:$AD$5513,0))</f>
        <v>#NAME?</v>
      </c>
      <c r="AH1484" t="str">
        <f t="shared" si="238"/>
        <v>Baja</v>
      </c>
      <c r="AI1484" t="s">
        <v>153</v>
      </c>
      <c r="AJ1484" t="str">
        <f>IFERROR(VLOOKUP(B1484,Maestro_Regionales!$A$2:$B$35,2,FALSE),"Otras zonas")</f>
        <v>Centro</v>
      </c>
      <c r="AK1484" t="str">
        <f t="shared" si="239"/>
        <v>REGIMEN DE EXCEPCION | Centro</v>
      </c>
    </row>
    <row r="1485" spans="1:37">
      <c r="A1485" s="4" t="s">
        <v>514</v>
      </c>
      <c r="B1485" s="4" t="s">
        <v>515</v>
      </c>
      <c r="C1485" s="4" t="s">
        <v>713</v>
      </c>
      <c r="D1485" s="4" t="s">
        <v>714</v>
      </c>
      <c r="E1485" s="4" t="s">
        <v>89</v>
      </c>
      <c r="F1485" s="4">
        <v>0</v>
      </c>
      <c r="G1485" s="4">
        <v>1</v>
      </c>
      <c r="H1485" s="4">
        <v>0</v>
      </c>
      <c r="I1485">
        <f t="shared" si="230"/>
        <v>1</v>
      </c>
      <c r="J1485">
        <f t="shared" si="231"/>
        <v>0</v>
      </c>
      <c r="K1485">
        <f t="shared" si="232"/>
        <v>1</v>
      </c>
      <c r="L1485">
        <f t="shared" si="233"/>
        <v>0</v>
      </c>
      <c r="M1485">
        <f>I1485*Diccionario!$B$36</f>
        <v>2.2200196078431371E-3</v>
      </c>
      <c r="N1485">
        <f>M1485*Diccionario!$B$37</f>
        <v>2.2422198039215687E-4</v>
      </c>
      <c r="O1485">
        <f>N1485*Diccionario!$B$38</f>
        <v>3.3633297058823532E-5</v>
      </c>
      <c r="P1485">
        <f>O1485*Diccionario!$B$39</f>
        <v>3.026996735294118E-5</v>
      </c>
      <c r="Q1485">
        <f>P1485*Diccionario!$B$40</f>
        <v>1.2107986941176473E-5</v>
      </c>
      <c r="R1485">
        <f>Q1485*Diccionario!$B$41</f>
        <v>7.870191511764708E-6</v>
      </c>
      <c r="S1485">
        <f t="shared" si="234"/>
        <v>7.870191511764708E-6</v>
      </c>
      <c r="T1485">
        <f>I1485*Diccionario!$B$36</f>
        <v>2.2200196078431371E-3</v>
      </c>
      <c r="U1485">
        <f>T1485*Diccionario!$B$42</f>
        <v>2.2422198039215687E-4</v>
      </c>
      <c r="V1485">
        <f>U1485*Diccionario!$B$43</f>
        <v>1.9058868333333333E-4</v>
      </c>
      <c r="W1485">
        <f>V1485*Diccionario!$B$44</f>
        <v>3.6211849833333333E-5</v>
      </c>
      <c r="X1485">
        <f>W1485*Diccionario!$B$45</f>
        <v>1.4122621435000001E-5</v>
      </c>
      <c r="Y1485">
        <f>X1485*Diccionario!$B$46</f>
        <v>1.256913307715E-5</v>
      </c>
      <c r="Z1485">
        <f>Y1485*Diccionario!$B$47</f>
        <v>4.6505792385454997E-6</v>
      </c>
      <c r="AA1485">
        <f>Z1485*Diccionario!$B$48</f>
        <v>4.6505792385454997E-6</v>
      </c>
      <c r="AB1485">
        <f>AA1485*Diccionario!$B$49</f>
        <v>3.4879344289091247E-6</v>
      </c>
      <c r="AC1485">
        <f t="shared" si="235"/>
        <v>3.4879344289091247E-6</v>
      </c>
      <c r="AD1485">
        <f t="shared" si="236"/>
        <v>1.1358125940673833E-5</v>
      </c>
      <c r="AE1485">
        <f t="shared" si="237"/>
        <v>1.9033571909005983E-8</v>
      </c>
      <c r="AF1485" t="e">
        <f ca="1">IF(AD1485="","",_xludf.RANK.EQ(AD1485,$AD$2:$AD$5513,0))</f>
        <v>#NAME?</v>
      </c>
      <c r="AH1485" t="str">
        <f t="shared" si="238"/>
        <v>Baja</v>
      </c>
      <c r="AI1485" t="s">
        <v>153</v>
      </c>
      <c r="AJ1485" t="str">
        <f>IFERROR(VLOOKUP(B1485,Maestro_Regionales!$A$2:$B$35,2,FALSE),"Otras zonas")</f>
        <v>Centro</v>
      </c>
      <c r="AK1485" t="str">
        <f t="shared" si="239"/>
        <v>PROTEGER EPS (ANTES CAJACOPI EPS) | Centro</v>
      </c>
    </row>
    <row r="1486" spans="1:37">
      <c r="A1486" s="4" t="s">
        <v>514</v>
      </c>
      <c r="B1486" s="4" t="s">
        <v>515</v>
      </c>
      <c r="C1486" s="4" t="s">
        <v>715</v>
      </c>
      <c r="D1486" s="4" t="s">
        <v>716</v>
      </c>
      <c r="E1486" s="4" t="s">
        <v>87</v>
      </c>
      <c r="F1486" s="4">
        <v>906</v>
      </c>
      <c r="G1486" s="4">
        <v>3847</v>
      </c>
      <c r="H1486" s="4">
        <v>0</v>
      </c>
      <c r="I1486">
        <f t="shared" si="230"/>
        <v>4753</v>
      </c>
      <c r="J1486">
        <f t="shared" si="231"/>
        <v>0.19061645276667369</v>
      </c>
      <c r="K1486">
        <f t="shared" si="232"/>
        <v>0.80938354723332628</v>
      </c>
      <c r="L1486">
        <f t="shared" si="233"/>
        <v>0</v>
      </c>
      <c r="M1486">
        <f>I1486*Diccionario!$B$36</f>
        <v>10.551753196078431</v>
      </c>
      <c r="N1486">
        <f>M1486*Diccionario!$B$37</f>
        <v>1.0657270728039216</v>
      </c>
      <c r="O1486">
        <f>N1486*Diccionario!$B$38</f>
        <v>0.15985906092058824</v>
      </c>
      <c r="P1486">
        <f>O1486*Diccionario!$B$39</f>
        <v>0.14387315482852941</v>
      </c>
      <c r="Q1486">
        <f>P1486*Diccionario!$B$40</f>
        <v>5.7549261931411771E-2</v>
      </c>
      <c r="R1486">
        <f>Q1486*Diccionario!$B$41</f>
        <v>3.7407020255417651E-2</v>
      </c>
      <c r="S1486">
        <f t="shared" si="234"/>
        <v>3.7407020255417651E-2</v>
      </c>
      <c r="T1486">
        <f>I1486*Diccionario!$B$36</f>
        <v>10.551753196078431</v>
      </c>
      <c r="U1486">
        <f>T1486*Diccionario!$B$42</f>
        <v>1.0657270728039216</v>
      </c>
      <c r="V1486">
        <f>U1486*Diccionario!$B$43</f>
        <v>0.90586801188333332</v>
      </c>
      <c r="W1486">
        <f>V1486*Diccionario!$B$44</f>
        <v>0.17211492225783334</v>
      </c>
      <c r="X1486">
        <f>W1486*Diccionario!$B$45</f>
        <v>6.7124819680555003E-2</v>
      </c>
      <c r="Y1486">
        <f>X1486*Diccionario!$B$46</f>
        <v>5.9741089515693957E-2</v>
      </c>
      <c r="Z1486">
        <f>Y1486*Diccionario!$B$47</f>
        <v>2.2104203120806763E-2</v>
      </c>
      <c r="AA1486">
        <f>Z1486*Diccionario!$B$48</f>
        <v>2.2104203120806763E-2</v>
      </c>
      <c r="AB1486">
        <f>AA1486*Diccionario!$B$49</f>
        <v>1.6578152340605071E-2</v>
      </c>
      <c r="AC1486">
        <f t="shared" si="235"/>
        <v>1.6578152340605071E-2</v>
      </c>
      <c r="AD1486">
        <f t="shared" si="236"/>
        <v>5.3985172596022722E-2</v>
      </c>
      <c r="AE1486">
        <f t="shared" si="237"/>
        <v>9.0466567283505419E-5</v>
      </c>
      <c r="AF1486" t="e">
        <f ca="1">IF(AD1486="","",_xludf.RANK.EQ(AD1486,$AD$2:$AD$5513,0))</f>
        <v>#NAME?</v>
      </c>
      <c r="AH1486" t="str">
        <f t="shared" si="238"/>
        <v>Baja</v>
      </c>
      <c r="AI1486" t="s">
        <v>153</v>
      </c>
      <c r="AJ1486" t="str">
        <f>IFERROR(VLOOKUP(B1486,Maestro_Regionales!$A$2:$B$35,2,FALSE),"Otras zonas")</f>
        <v>Centro</v>
      </c>
      <c r="AK1486" t="str">
        <f t="shared" si="239"/>
        <v>NUEVA EPS | Centro</v>
      </c>
    </row>
    <row r="1487" spans="1:37">
      <c r="A1487" s="4" t="s">
        <v>514</v>
      </c>
      <c r="B1487" s="4" t="s">
        <v>515</v>
      </c>
      <c r="C1487" s="4" t="s">
        <v>715</v>
      </c>
      <c r="D1487" s="4" t="s">
        <v>716</v>
      </c>
      <c r="E1487" s="4" t="s">
        <v>89</v>
      </c>
      <c r="F1487" s="4">
        <v>29</v>
      </c>
      <c r="G1487" s="4">
        <v>740</v>
      </c>
      <c r="H1487" s="4">
        <v>0</v>
      </c>
      <c r="I1487">
        <f t="shared" si="230"/>
        <v>769</v>
      </c>
      <c r="J1487">
        <f t="shared" si="231"/>
        <v>3.7711313394018203E-2</v>
      </c>
      <c r="K1487">
        <f t="shared" si="232"/>
        <v>0.96228868660598177</v>
      </c>
      <c r="L1487">
        <f t="shared" si="233"/>
        <v>0</v>
      </c>
      <c r="M1487">
        <f>I1487*Diccionario!$B$36</f>
        <v>1.7071950784313725</v>
      </c>
      <c r="N1487">
        <f>M1487*Diccionario!$B$37</f>
        <v>0.17242670292156864</v>
      </c>
      <c r="O1487">
        <f>N1487*Diccionario!$B$38</f>
        <v>2.5864005438235294E-2</v>
      </c>
      <c r="P1487">
        <f>O1487*Diccionario!$B$39</f>
        <v>2.3277604894411764E-2</v>
      </c>
      <c r="Q1487">
        <f>P1487*Diccionario!$B$40</f>
        <v>9.3110419577647052E-3</v>
      </c>
      <c r="R1487">
        <f>Q1487*Diccionario!$B$41</f>
        <v>6.0521772725470584E-3</v>
      </c>
      <c r="S1487">
        <f t="shared" si="234"/>
        <v>6.0521772725470584E-3</v>
      </c>
      <c r="T1487">
        <f>I1487*Diccionario!$B$36</f>
        <v>1.7071950784313725</v>
      </c>
      <c r="U1487">
        <f>T1487*Diccionario!$B$42</f>
        <v>0.17242670292156864</v>
      </c>
      <c r="V1487">
        <f>U1487*Diccionario!$B$43</f>
        <v>0.14656269748333334</v>
      </c>
      <c r="W1487">
        <f>V1487*Diccionario!$B$44</f>
        <v>2.7846912521833335E-2</v>
      </c>
      <c r="X1487">
        <f>W1487*Diccionario!$B$45</f>
        <v>1.0860295883515001E-2</v>
      </c>
      <c r="Y1487">
        <f>X1487*Diccionario!$B$46</f>
        <v>9.665663336328352E-3</v>
      </c>
      <c r="Z1487">
        <f>Y1487*Diccionario!$B$47</f>
        <v>3.5762954344414903E-3</v>
      </c>
      <c r="AA1487">
        <f>Z1487*Diccionario!$B$48</f>
        <v>3.5762954344414903E-3</v>
      </c>
      <c r="AB1487">
        <f>AA1487*Diccionario!$B$49</f>
        <v>2.6822215758311179E-3</v>
      </c>
      <c r="AC1487">
        <f t="shared" si="235"/>
        <v>2.6822215758311179E-3</v>
      </c>
      <c r="AD1487">
        <f t="shared" si="236"/>
        <v>8.7343988483781759E-3</v>
      </c>
      <c r="AE1487">
        <f t="shared" si="237"/>
        <v>1.4636816798025597E-5</v>
      </c>
      <c r="AF1487" t="e">
        <f ca="1">IF(AD1487="","",_xludf.RANK.EQ(AD1487,$AD$2:$AD$5513,0))</f>
        <v>#NAME?</v>
      </c>
      <c r="AH1487" t="str">
        <f t="shared" si="238"/>
        <v>Baja</v>
      </c>
      <c r="AI1487" t="s">
        <v>153</v>
      </c>
      <c r="AJ1487" t="str">
        <f>IFERROR(VLOOKUP(B1487,Maestro_Regionales!$A$2:$B$35,2,FALSE),"Otras zonas")</f>
        <v>Centro</v>
      </c>
      <c r="AK1487" t="str">
        <f t="shared" si="239"/>
        <v>PROTEGER EPS (ANTES CAJACOPI EPS) | Centro</v>
      </c>
    </row>
    <row r="1488" spans="1:37">
      <c r="A1488" s="4" t="s">
        <v>514</v>
      </c>
      <c r="B1488" s="4" t="s">
        <v>515</v>
      </c>
      <c r="C1488" s="4" t="s">
        <v>715</v>
      </c>
      <c r="D1488" s="4" t="s">
        <v>716</v>
      </c>
      <c r="E1488" s="4" t="s">
        <v>90</v>
      </c>
      <c r="F1488" s="4">
        <v>0</v>
      </c>
      <c r="G1488" s="4">
        <v>0</v>
      </c>
      <c r="H1488" s="4">
        <v>38</v>
      </c>
      <c r="I1488">
        <f t="shared" si="230"/>
        <v>38</v>
      </c>
      <c r="J1488">
        <f t="shared" si="231"/>
        <v>0</v>
      </c>
      <c r="K1488">
        <f t="shared" si="232"/>
        <v>0</v>
      </c>
      <c r="L1488">
        <f t="shared" si="233"/>
        <v>1</v>
      </c>
      <c r="M1488">
        <f>I1488*Diccionario!$B$36</f>
        <v>8.4360745098039203E-2</v>
      </c>
      <c r="N1488">
        <f>M1488*Diccionario!$B$37</f>
        <v>8.5204352549019605E-3</v>
      </c>
      <c r="O1488">
        <f>N1488*Diccionario!$B$38</f>
        <v>1.278065288235294E-3</v>
      </c>
      <c r="P1488">
        <f>O1488*Diccionario!$B$39</f>
        <v>1.1502587594117647E-3</v>
      </c>
      <c r="Q1488">
        <f>P1488*Diccionario!$B$40</f>
        <v>4.601035037647059E-4</v>
      </c>
      <c r="R1488">
        <f>Q1488*Diccionario!$B$41</f>
        <v>2.9906727744705885E-4</v>
      </c>
      <c r="S1488">
        <f t="shared" si="234"/>
        <v>2.9906727744705885E-4</v>
      </c>
      <c r="T1488">
        <f>I1488*Diccionario!$B$36</f>
        <v>8.4360745098039203E-2</v>
      </c>
      <c r="U1488">
        <f>T1488*Diccionario!$B$42</f>
        <v>8.5204352549019605E-3</v>
      </c>
      <c r="V1488">
        <f>U1488*Diccionario!$B$43</f>
        <v>7.2423699666666662E-3</v>
      </c>
      <c r="W1488">
        <f>V1488*Diccionario!$B$44</f>
        <v>1.3760502936666667E-3</v>
      </c>
      <c r="X1488">
        <f>W1488*Diccionario!$B$45</f>
        <v>5.3665961453000001E-4</v>
      </c>
      <c r="Y1488">
        <f>X1488*Diccionario!$B$46</f>
        <v>4.7762705693170002E-4</v>
      </c>
      <c r="Z1488">
        <f>Y1488*Diccionario!$B$47</f>
        <v>1.76722011064729E-4</v>
      </c>
      <c r="AA1488">
        <f>Z1488*Diccionario!$B$48</f>
        <v>1.76722011064729E-4</v>
      </c>
      <c r="AB1488">
        <f>AA1488*Diccionario!$B$49</f>
        <v>1.3254150829854674E-4</v>
      </c>
      <c r="AC1488">
        <f t="shared" si="235"/>
        <v>1.3254150829854674E-4</v>
      </c>
      <c r="AD1488">
        <f t="shared" si="236"/>
        <v>4.3160878574560562E-4</v>
      </c>
      <c r="AE1488">
        <f t="shared" si="237"/>
        <v>7.2327573254222727E-7</v>
      </c>
      <c r="AF1488" t="e">
        <f ca="1">IF(AD1488="","",_xludf.RANK.EQ(AD1488,$AD$2:$AD$5513,0))</f>
        <v>#NAME?</v>
      </c>
      <c r="AH1488" t="str">
        <f t="shared" si="238"/>
        <v>Baja</v>
      </c>
      <c r="AI1488" t="s">
        <v>153</v>
      </c>
      <c r="AJ1488" t="str">
        <f>IFERROR(VLOOKUP(B1488,Maestro_Regionales!$A$2:$B$35,2,FALSE),"Otras zonas")</f>
        <v>Centro</v>
      </c>
      <c r="AK1488" t="str">
        <f t="shared" si="239"/>
        <v>REGIMEN DE EXCEPCION | Centro</v>
      </c>
    </row>
    <row r="1489" spans="1:37">
      <c r="A1489" s="4" t="s">
        <v>514</v>
      </c>
      <c r="B1489" s="4" t="s">
        <v>515</v>
      </c>
      <c r="C1489" s="4" t="s">
        <v>715</v>
      </c>
      <c r="D1489" s="4" t="s">
        <v>716</v>
      </c>
      <c r="E1489" s="4" t="s">
        <v>85</v>
      </c>
      <c r="F1489" s="4">
        <v>1</v>
      </c>
      <c r="G1489" s="4">
        <v>0</v>
      </c>
      <c r="H1489" s="4">
        <v>0</v>
      </c>
      <c r="I1489">
        <f t="shared" si="230"/>
        <v>1</v>
      </c>
      <c r="J1489">
        <f t="shared" si="231"/>
        <v>1</v>
      </c>
      <c r="K1489">
        <f t="shared" si="232"/>
        <v>0</v>
      </c>
      <c r="L1489">
        <f t="shared" si="233"/>
        <v>0</v>
      </c>
      <c r="M1489">
        <f>I1489*Diccionario!$B$36</f>
        <v>2.2200196078431371E-3</v>
      </c>
      <c r="N1489">
        <f>M1489*Diccionario!$B$37</f>
        <v>2.2422198039215687E-4</v>
      </c>
      <c r="O1489">
        <f>N1489*Diccionario!$B$38</f>
        <v>3.3633297058823532E-5</v>
      </c>
      <c r="P1489">
        <f>O1489*Diccionario!$B$39</f>
        <v>3.026996735294118E-5</v>
      </c>
      <c r="Q1489">
        <f>P1489*Diccionario!$B$40</f>
        <v>1.2107986941176473E-5</v>
      </c>
      <c r="R1489">
        <f>Q1489*Diccionario!$B$41</f>
        <v>7.870191511764708E-6</v>
      </c>
      <c r="S1489">
        <f t="shared" si="234"/>
        <v>7.870191511764708E-6</v>
      </c>
      <c r="T1489">
        <f>I1489*Diccionario!$B$36</f>
        <v>2.2200196078431371E-3</v>
      </c>
      <c r="U1489">
        <f>T1489*Diccionario!$B$42</f>
        <v>2.2422198039215687E-4</v>
      </c>
      <c r="V1489">
        <f>U1489*Diccionario!$B$43</f>
        <v>1.9058868333333333E-4</v>
      </c>
      <c r="W1489">
        <f>V1489*Diccionario!$B$44</f>
        <v>3.6211849833333333E-5</v>
      </c>
      <c r="X1489">
        <f>W1489*Diccionario!$B$45</f>
        <v>1.4122621435000001E-5</v>
      </c>
      <c r="Y1489">
        <f>X1489*Diccionario!$B$46</f>
        <v>1.256913307715E-5</v>
      </c>
      <c r="Z1489">
        <f>Y1489*Diccionario!$B$47</f>
        <v>4.6505792385454997E-6</v>
      </c>
      <c r="AA1489">
        <f>Z1489*Diccionario!$B$48</f>
        <v>4.6505792385454997E-6</v>
      </c>
      <c r="AB1489">
        <f>AA1489*Diccionario!$B$49</f>
        <v>3.4879344289091247E-6</v>
      </c>
      <c r="AC1489">
        <f t="shared" si="235"/>
        <v>3.4879344289091247E-6</v>
      </c>
      <c r="AD1489">
        <f t="shared" si="236"/>
        <v>1.1358125940673833E-5</v>
      </c>
      <c r="AE1489">
        <f t="shared" si="237"/>
        <v>1.9033571909005983E-8</v>
      </c>
      <c r="AF1489" t="e">
        <f ca="1">IF(AD1489="","",_xludf.RANK.EQ(AD1489,$AD$2:$AD$5513,0))</f>
        <v>#NAME?</v>
      </c>
      <c r="AH1489" t="str">
        <f t="shared" si="238"/>
        <v>Baja</v>
      </c>
      <c r="AI1489" t="s">
        <v>153</v>
      </c>
      <c r="AJ1489" t="str">
        <f>IFERROR(VLOOKUP(B1489,Maestro_Regionales!$A$2:$B$35,2,FALSE),"Otras zonas")</f>
        <v>Centro</v>
      </c>
      <c r="AK1489" t="str">
        <f t="shared" si="239"/>
        <v>SALUD TOTAL EPS | Centro</v>
      </c>
    </row>
    <row r="1490" spans="1:37">
      <c r="A1490" s="4" t="s">
        <v>514</v>
      </c>
      <c r="B1490" s="4" t="s">
        <v>515</v>
      </c>
      <c r="C1490" s="4" t="s">
        <v>715</v>
      </c>
      <c r="D1490" s="4" t="s">
        <v>716</v>
      </c>
      <c r="E1490" s="4" t="s">
        <v>203</v>
      </c>
      <c r="F1490" s="4">
        <v>0</v>
      </c>
      <c r="G1490" s="4">
        <v>1</v>
      </c>
      <c r="H1490" s="4">
        <v>0</v>
      </c>
      <c r="I1490">
        <f t="shared" si="230"/>
        <v>1</v>
      </c>
      <c r="J1490">
        <f t="shared" si="231"/>
        <v>0</v>
      </c>
      <c r="K1490">
        <f t="shared" si="232"/>
        <v>1</v>
      </c>
      <c r="L1490">
        <f t="shared" si="233"/>
        <v>0</v>
      </c>
      <c r="M1490">
        <f>I1490*Diccionario!$B$36</f>
        <v>2.2200196078431371E-3</v>
      </c>
      <c r="N1490">
        <f>M1490*Diccionario!$B$37</f>
        <v>2.2422198039215687E-4</v>
      </c>
      <c r="O1490">
        <f>N1490*Diccionario!$B$38</f>
        <v>3.3633297058823532E-5</v>
      </c>
      <c r="P1490">
        <f>O1490*Diccionario!$B$39</f>
        <v>3.026996735294118E-5</v>
      </c>
      <c r="Q1490">
        <f>P1490*Diccionario!$B$40</f>
        <v>1.2107986941176473E-5</v>
      </c>
      <c r="R1490">
        <f>Q1490*Diccionario!$B$41</f>
        <v>7.870191511764708E-6</v>
      </c>
      <c r="S1490">
        <f t="shared" si="234"/>
        <v>7.870191511764708E-6</v>
      </c>
      <c r="T1490">
        <f>I1490*Diccionario!$B$36</f>
        <v>2.2200196078431371E-3</v>
      </c>
      <c r="U1490">
        <f>T1490*Diccionario!$B$42</f>
        <v>2.2422198039215687E-4</v>
      </c>
      <c r="V1490">
        <f>U1490*Diccionario!$B$43</f>
        <v>1.9058868333333333E-4</v>
      </c>
      <c r="W1490">
        <f>V1490*Diccionario!$B$44</f>
        <v>3.6211849833333333E-5</v>
      </c>
      <c r="X1490">
        <f>W1490*Diccionario!$B$45</f>
        <v>1.4122621435000001E-5</v>
      </c>
      <c r="Y1490">
        <f>X1490*Diccionario!$B$46</f>
        <v>1.256913307715E-5</v>
      </c>
      <c r="Z1490">
        <f>Y1490*Diccionario!$B$47</f>
        <v>4.6505792385454997E-6</v>
      </c>
      <c r="AA1490">
        <f>Z1490*Diccionario!$B$48</f>
        <v>4.6505792385454997E-6</v>
      </c>
      <c r="AB1490">
        <f>AA1490*Diccionario!$B$49</f>
        <v>3.4879344289091247E-6</v>
      </c>
      <c r="AC1490">
        <f t="shared" si="235"/>
        <v>3.4879344289091247E-6</v>
      </c>
      <c r="AD1490">
        <f t="shared" si="236"/>
        <v>1.1358125940673833E-5</v>
      </c>
      <c r="AE1490">
        <f t="shared" si="237"/>
        <v>1.9033571909005983E-8</v>
      </c>
      <c r="AF1490" t="e">
        <f ca="1">IF(AD1490="","",_xludf.RANK.EQ(AD1490,$AD$2:$AD$5513,0))</f>
        <v>#NAME?</v>
      </c>
      <c r="AH1490" t="str">
        <f t="shared" si="238"/>
        <v>Baja</v>
      </c>
      <c r="AI1490" t="s">
        <v>153</v>
      </c>
      <c r="AJ1490" t="str">
        <f>IFERROR(VLOOKUP(B1490,Maestro_Regionales!$A$2:$B$35,2,FALSE),"Otras zonas")</f>
        <v>Centro</v>
      </c>
      <c r="AK1490" t="str">
        <f t="shared" si="239"/>
        <v>CAPRESOCA EPS | Centro</v>
      </c>
    </row>
    <row r="1491" spans="1:37">
      <c r="A1491" s="4" t="s">
        <v>514</v>
      </c>
      <c r="B1491" s="4" t="s">
        <v>515</v>
      </c>
      <c r="C1491" s="4" t="s">
        <v>715</v>
      </c>
      <c r="D1491" s="4" t="s">
        <v>716</v>
      </c>
      <c r="E1491" s="4" t="s">
        <v>86</v>
      </c>
      <c r="F1491" s="4">
        <v>1</v>
      </c>
      <c r="G1491" s="4">
        <v>0</v>
      </c>
      <c r="H1491" s="4">
        <v>0</v>
      </c>
      <c r="I1491">
        <f t="shared" si="230"/>
        <v>1</v>
      </c>
      <c r="J1491">
        <f t="shared" si="231"/>
        <v>1</v>
      </c>
      <c r="K1491">
        <f t="shared" si="232"/>
        <v>0</v>
      </c>
      <c r="L1491">
        <f t="shared" si="233"/>
        <v>0</v>
      </c>
      <c r="M1491">
        <f>I1491*Diccionario!$B$36</f>
        <v>2.2200196078431371E-3</v>
      </c>
      <c r="N1491">
        <f>M1491*Diccionario!$B$37</f>
        <v>2.2422198039215687E-4</v>
      </c>
      <c r="O1491">
        <f>N1491*Diccionario!$B$38</f>
        <v>3.3633297058823532E-5</v>
      </c>
      <c r="P1491">
        <f>O1491*Diccionario!$B$39</f>
        <v>3.026996735294118E-5</v>
      </c>
      <c r="Q1491">
        <f>P1491*Diccionario!$B$40</f>
        <v>1.2107986941176473E-5</v>
      </c>
      <c r="R1491">
        <f>Q1491*Diccionario!$B$41</f>
        <v>7.870191511764708E-6</v>
      </c>
      <c r="S1491">
        <f t="shared" si="234"/>
        <v>7.870191511764708E-6</v>
      </c>
      <c r="T1491">
        <f>I1491*Diccionario!$B$36</f>
        <v>2.2200196078431371E-3</v>
      </c>
      <c r="U1491">
        <f>T1491*Diccionario!$B$42</f>
        <v>2.2422198039215687E-4</v>
      </c>
      <c r="V1491">
        <f>U1491*Diccionario!$B$43</f>
        <v>1.9058868333333333E-4</v>
      </c>
      <c r="W1491">
        <f>V1491*Diccionario!$B$44</f>
        <v>3.6211849833333333E-5</v>
      </c>
      <c r="X1491">
        <f>W1491*Diccionario!$B$45</f>
        <v>1.4122621435000001E-5</v>
      </c>
      <c r="Y1491">
        <f>X1491*Diccionario!$B$46</f>
        <v>1.256913307715E-5</v>
      </c>
      <c r="Z1491">
        <f>Y1491*Diccionario!$B$47</f>
        <v>4.6505792385454997E-6</v>
      </c>
      <c r="AA1491">
        <f>Z1491*Diccionario!$B$48</f>
        <v>4.6505792385454997E-6</v>
      </c>
      <c r="AB1491">
        <f>AA1491*Diccionario!$B$49</f>
        <v>3.4879344289091247E-6</v>
      </c>
      <c r="AC1491">
        <f t="shared" si="235"/>
        <v>3.4879344289091247E-6</v>
      </c>
      <c r="AD1491">
        <f t="shared" si="236"/>
        <v>1.1358125940673833E-5</v>
      </c>
      <c r="AE1491">
        <f t="shared" si="237"/>
        <v>1.9033571909005983E-8</v>
      </c>
      <c r="AF1491" t="e">
        <f ca="1">IF(AD1491="","",_xludf.RANK.EQ(AD1491,$AD$2:$AD$5513,0))</f>
        <v>#NAME?</v>
      </c>
      <c r="AH1491" t="str">
        <f t="shared" si="238"/>
        <v>Baja</v>
      </c>
      <c r="AI1491" t="s">
        <v>153</v>
      </c>
      <c r="AJ1491" t="str">
        <f>IFERROR(VLOOKUP(B1491,Maestro_Regionales!$A$2:$B$35,2,FALSE),"Otras zonas")</f>
        <v>Centro</v>
      </c>
      <c r="AK1491" t="str">
        <f t="shared" si="239"/>
        <v>EPS SANITAS | Centro</v>
      </c>
    </row>
    <row r="1492" spans="1:37">
      <c r="A1492" s="4" t="s">
        <v>514</v>
      </c>
      <c r="B1492" s="4" t="s">
        <v>515</v>
      </c>
      <c r="C1492" s="4" t="s">
        <v>717</v>
      </c>
      <c r="D1492" s="4" t="s">
        <v>718</v>
      </c>
      <c r="E1492" s="4" t="s">
        <v>89</v>
      </c>
      <c r="F1492" s="4">
        <v>59</v>
      </c>
      <c r="G1492" s="4">
        <v>1513</v>
      </c>
      <c r="H1492" s="4">
        <v>0</v>
      </c>
      <c r="I1492">
        <f t="shared" si="230"/>
        <v>1572</v>
      </c>
      <c r="J1492">
        <f t="shared" si="231"/>
        <v>3.7531806615776084E-2</v>
      </c>
      <c r="K1492">
        <f t="shared" si="232"/>
        <v>0.96246819338422396</v>
      </c>
      <c r="L1492">
        <f t="shared" si="233"/>
        <v>0</v>
      </c>
      <c r="M1492">
        <f>I1492*Diccionario!$B$36</f>
        <v>3.4898708235294116</v>
      </c>
      <c r="N1492">
        <f>M1492*Diccionario!$B$37</f>
        <v>0.3524769531764706</v>
      </c>
      <c r="O1492">
        <f>N1492*Diccionario!$B$38</f>
        <v>5.2871542976470585E-2</v>
      </c>
      <c r="P1492">
        <f>O1492*Diccionario!$B$39</f>
        <v>4.758438867882353E-2</v>
      </c>
      <c r="Q1492">
        <f>P1492*Diccionario!$B$40</f>
        <v>1.9033755471529412E-2</v>
      </c>
      <c r="R1492">
        <f>Q1492*Diccionario!$B$41</f>
        <v>1.2371941056494118E-2</v>
      </c>
      <c r="S1492">
        <f t="shared" si="234"/>
        <v>1.2371941056494118E-2</v>
      </c>
      <c r="T1492">
        <f>I1492*Diccionario!$B$36</f>
        <v>3.4898708235294116</v>
      </c>
      <c r="U1492">
        <f>T1492*Diccionario!$B$42</f>
        <v>0.3524769531764706</v>
      </c>
      <c r="V1492">
        <f>U1492*Diccionario!$B$43</f>
        <v>0.29960541019999998</v>
      </c>
      <c r="W1492">
        <f>V1492*Diccionario!$B$44</f>
        <v>5.6925027937999993E-2</v>
      </c>
      <c r="X1492">
        <f>W1492*Diccionario!$B$45</f>
        <v>2.2200760895819998E-2</v>
      </c>
      <c r="Y1492">
        <f>X1492*Diccionario!$B$46</f>
        <v>1.9758677197279799E-2</v>
      </c>
      <c r="Z1492">
        <f>Y1492*Diccionario!$B$47</f>
        <v>7.3107105629935257E-3</v>
      </c>
      <c r="AA1492">
        <f>Z1492*Diccionario!$B$48</f>
        <v>7.3107105629935257E-3</v>
      </c>
      <c r="AB1492">
        <f>AA1492*Diccionario!$B$49</f>
        <v>5.4830329222451445E-3</v>
      </c>
      <c r="AC1492">
        <f t="shared" si="235"/>
        <v>5.4830329222451445E-3</v>
      </c>
      <c r="AD1492">
        <f t="shared" si="236"/>
        <v>1.7854973978739263E-2</v>
      </c>
      <c r="AE1492">
        <f t="shared" si="237"/>
        <v>2.9920775040957399E-5</v>
      </c>
      <c r="AF1492" t="e">
        <f ca="1">IF(AD1492="","",_xludf.RANK.EQ(AD1492,$AD$2:$AD$5513,0))</f>
        <v>#NAME?</v>
      </c>
      <c r="AH1492" t="str">
        <f t="shared" si="238"/>
        <v>Baja</v>
      </c>
      <c r="AI1492" t="s">
        <v>153</v>
      </c>
      <c r="AJ1492" t="str">
        <f>IFERROR(VLOOKUP(B1492,Maestro_Regionales!$A$2:$B$35,2,FALSE),"Otras zonas")</f>
        <v>Centro</v>
      </c>
      <c r="AK1492" t="str">
        <f t="shared" si="239"/>
        <v>PROTEGER EPS (ANTES CAJACOPI EPS) | Centro</v>
      </c>
    </row>
    <row r="1493" spans="1:37">
      <c r="A1493" s="4" t="s">
        <v>514</v>
      </c>
      <c r="B1493" s="4" t="s">
        <v>515</v>
      </c>
      <c r="C1493" s="4" t="s">
        <v>717</v>
      </c>
      <c r="D1493" s="4" t="s">
        <v>718</v>
      </c>
      <c r="E1493" s="4" t="s">
        <v>87</v>
      </c>
      <c r="F1493" s="4">
        <v>91</v>
      </c>
      <c r="G1493" s="4">
        <v>97</v>
      </c>
      <c r="H1493" s="4">
        <v>0</v>
      </c>
      <c r="I1493">
        <f t="shared" si="230"/>
        <v>188</v>
      </c>
      <c r="J1493">
        <f t="shared" si="231"/>
        <v>0.48404255319148937</v>
      </c>
      <c r="K1493">
        <f t="shared" si="232"/>
        <v>0.51595744680851063</v>
      </c>
      <c r="L1493">
        <f t="shared" si="233"/>
        <v>0</v>
      </c>
      <c r="M1493">
        <f>I1493*Diccionario!$B$36</f>
        <v>0.41736368627450976</v>
      </c>
      <c r="N1493">
        <f>M1493*Diccionario!$B$37</f>
        <v>4.2153732313725489E-2</v>
      </c>
      <c r="O1493">
        <f>N1493*Diccionario!$B$38</f>
        <v>6.3230598470588231E-3</v>
      </c>
      <c r="P1493">
        <f>O1493*Diccionario!$B$39</f>
        <v>5.6907538623529406E-3</v>
      </c>
      <c r="Q1493">
        <f>P1493*Diccionario!$B$40</f>
        <v>2.2763015449411765E-3</v>
      </c>
      <c r="R1493">
        <f>Q1493*Diccionario!$B$41</f>
        <v>1.4795960042117647E-3</v>
      </c>
      <c r="S1493">
        <f t="shared" si="234"/>
        <v>1.4795960042117647E-3</v>
      </c>
      <c r="T1493">
        <f>I1493*Diccionario!$B$36</f>
        <v>0.41736368627450976</v>
      </c>
      <c r="U1493">
        <f>T1493*Diccionario!$B$42</f>
        <v>4.2153732313725489E-2</v>
      </c>
      <c r="V1493">
        <f>U1493*Diccionario!$B$43</f>
        <v>3.5830672466666665E-2</v>
      </c>
      <c r="W1493">
        <f>V1493*Diccionario!$B$44</f>
        <v>6.8078277686666666E-3</v>
      </c>
      <c r="X1493">
        <f>W1493*Diccionario!$B$45</f>
        <v>2.6550528297800001E-3</v>
      </c>
      <c r="Y1493">
        <f>X1493*Diccionario!$B$46</f>
        <v>2.3629970185042003E-3</v>
      </c>
      <c r="Z1493">
        <f>Y1493*Diccionario!$B$47</f>
        <v>8.7430889684655413E-4</v>
      </c>
      <c r="AA1493">
        <f>Z1493*Diccionario!$B$48</f>
        <v>8.7430889684655413E-4</v>
      </c>
      <c r="AB1493">
        <f>AA1493*Diccionario!$B$49</f>
        <v>6.5573167263491554E-4</v>
      </c>
      <c r="AC1493">
        <f t="shared" si="235"/>
        <v>6.5573167263491554E-4</v>
      </c>
      <c r="AD1493">
        <f t="shared" si="236"/>
        <v>2.1353276768466805E-3</v>
      </c>
      <c r="AE1493">
        <f t="shared" si="237"/>
        <v>3.5783115188931244E-6</v>
      </c>
      <c r="AF1493" t="e">
        <f ca="1">IF(AD1493="","",_xludf.RANK.EQ(AD1493,$AD$2:$AD$5513,0))</f>
        <v>#NAME?</v>
      </c>
      <c r="AH1493" t="str">
        <f t="shared" si="238"/>
        <v>Baja</v>
      </c>
      <c r="AI1493" t="s">
        <v>153</v>
      </c>
      <c r="AJ1493" t="str">
        <f>IFERROR(VLOOKUP(B1493,Maestro_Regionales!$A$2:$B$35,2,FALSE),"Otras zonas")</f>
        <v>Centro</v>
      </c>
      <c r="AK1493" t="str">
        <f t="shared" si="239"/>
        <v>NUEVA EPS | Centro</v>
      </c>
    </row>
    <row r="1494" spans="1:37">
      <c r="A1494" s="4" t="s">
        <v>514</v>
      </c>
      <c r="B1494" s="4" t="s">
        <v>515</v>
      </c>
      <c r="C1494" s="4" t="s">
        <v>717</v>
      </c>
      <c r="D1494" s="4" t="s">
        <v>718</v>
      </c>
      <c r="E1494" s="4" t="s">
        <v>90</v>
      </c>
      <c r="F1494" s="4">
        <v>0</v>
      </c>
      <c r="G1494" s="4">
        <v>0</v>
      </c>
      <c r="H1494" s="4">
        <v>19</v>
      </c>
      <c r="I1494">
        <f t="shared" si="230"/>
        <v>19</v>
      </c>
      <c r="J1494">
        <f t="shared" si="231"/>
        <v>0</v>
      </c>
      <c r="K1494">
        <f t="shared" si="232"/>
        <v>0</v>
      </c>
      <c r="L1494">
        <f t="shared" si="233"/>
        <v>1</v>
      </c>
      <c r="M1494">
        <f>I1494*Diccionario!$B$36</f>
        <v>4.2180372549019601E-2</v>
      </c>
      <c r="N1494">
        <f>M1494*Diccionario!$B$37</f>
        <v>4.2602176274509802E-3</v>
      </c>
      <c r="O1494">
        <f>N1494*Diccionario!$B$38</f>
        <v>6.3903264411764701E-4</v>
      </c>
      <c r="P1494">
        <f>O1494*Diccionario!$B$39</f>
        <v>5.7512937970588237E-4</v>
      </c>
      <c r="Q1494">
        <f>P1494*Diccionario!$B$40</f>
        <v>2.3005175188235295E-4</v>
      </c>
      <c r="R1494">
        <f>Q1494*Diccionario!$B$41</f>
        <v>1.4953363872352942E-4</v>
      </c>
      <c r="S1494">
        <f t="shared" si="234"/>
        <v>1.4953363872352942E-4</v>
      </c>
      <c r="T1494">
        <f>I1494*Diccionario!$B$36</f>
        <v>4.2180372549019601E-2</v>
      </c>
      <c r="U1494">
        <f>T1494*Diccionario!$B$42</f>
        <v>4.2602176274509802E-3</v>
      </c>
      <c r="V1494">
        <f>U1494*Diccionario!$B$43</f>
        <v>3.6211849833333331E-3</v>
      </c>
      <c r="W1494">
        <f>V1494*Diccionario!$B$44</f>
        <v>6.8802514683333335E-4</v>
      </c>
      <c r="X1494">
        <f>W1494*Diccionario!$B$45</f>
        <v>2.68329807265E-4</v>
      </c>
      <c r="Y1494">
        <f>X1494*Diccionario!$B$46</f>
        <v>2.3881352846585001E-4</v>
      </c>
      <c r="Z1494">
        <f>Y1494*Diccionario!$B$47</f>
        <v>8.83610055323645E-5</v>
      </c>
      <c r="AA1494">
        <f>Z1494*Diccionario!$B$48</f>
        <v>8.83610055323645E-5</v>
      </c>
      <c r="AB1494">
        <f>AA1494*Diccionario!$B$49</f>
        <v>6.6270754149273372E-5</v>
      </c>
      <c r="AC1494">
        <f t="shared" si="235"/>
        <v>6.6270754149273372E-5</v>
      </c>
      <c r="AD1494">
        <f t="shared" si="236"/>
        <v>2.1580439287280281E-4</v>
      </c>
      <c r="AE1494">
        <f t="shared" si="237"/>
        <v>3.6163786627111364E-7</v>
      </c>
      <c r="AF1494" t="e">
        <f ca="1">IF(AD1494="","",_xludf.RANK.EQ(AD1494,$AD$2:$AD$5513,0))</f>
        <v>#NAME?</v>
      </c>
      <c r="AH1494" t="str">
        <f t="shared" si="238"/>
        <v>Baja</v>
      </c>
      <c r="AI1494" t="s">
        <v>153</v>
      </c>
      <c r="AJ1494" t="str">
        <f>IFERROR(VLOOKUP(B1494,Maestro_Regionales!$A$2:$B$35,2,FALSE),"Otras zonas")</f>
        <v>Centro</v>
      </c>
      <c r="AK1494" t="str">
        <f t="shared" si="239"/>
        <v>REGIMEN DE EXCEPCION | Centro</v>
      </c>
    </row>
    <row r="1495" spans="1:37">
      <c r="A1495" s="4" t="s">
        <v>514</v>
      </c>
      <c r="B1495" s="4" t="s">
        <v>515</v>
      </c>
      <c r="C1495" s="4" t="s">
        <v>717</v>
      </c>
      <c r="D1495" s="4" t="s">
        <v>718</v>
      </c>
      <c r="E1495" s="4" t="s">
        <v>86</v>
      </c>
      <c r="F1495" s="4">
        <v>3</v>
      </c>
      <c r="G1495" s="4">
        <v>3</v>
      </c>
      <c r="H1495" s="4">
        <v>0</v>
      </c>
      <c r="I1495">
        <f t="shared" si="230"/>
        <v>6</v>
      </c>
      <c r="J1495">
        <f t="shared" si="231"/>
        <v>0.5</v>
      </c>
      <c r="K1495">
        <f t="shared" si="232"/>
        <v>0.5</v>
      </c>
      <c r="L1495">
        <f t="shared" si="233"/>
        <v>0</v>
      </c>
      <c r="M1495">
        <f>I1495*Diccionario!$B$36</f>
        <v>1.3320117647058823E-2</v>
      </c>
      <c r="N1495">
        <f>M1495*Diccionario!$B$37</f>
        <v>1.3453318823529411E-3</v>
      </c>
      <c r="O1495">
        <f>N1495*Diccionario!$B$38</f>
        <v>2.0179978235294115E-4</v>
      </c>
      <c r="P1495">
        <f>O1495*Diccionario!$B$39</f>
        <v>1.8161980411764703E-4</v>
      </c>
      <c r="Q1495">
        <f>P1495*Diccionario!$B$40</f>
        <v>7.2647921647058813E-5</v>
      </c>
      <c r="R1495">
        <f>Q1495*Diccionario!$B$41</f>
        <v>4.7221149070588231E-5</v>
      </c>
      <c r="S1495">
        <f t="shared" si="234"/>
        <v>4.7221149070588231E-5</v>
      </c>
      <c r="T1495">
        <f>I1495*Diccionario!$B$36</f>
        <v>1.3320117647058823E-2</v>
      </c>
      <c r="U1495">
        <f>T1495*Diccionario!$B$42</f>
        <v>1.3453318823529411E-3</v>
      </c>
      <c r="V1495">
        <f>U1495*Diccionario!$B$43</f>
        <v>1.1435320999999999E-3</v>
      </c>
      <c r="W1495">
        <f>V1495*Diccionario!$B$44</f>
        <v>2.1727109899999998E-4</v>
      </c>
      <c r="X1495">
        <f>W1495*Diccionario!$B$45</f>
        <v>8.4735728609999992E-5</v>
      </c>
      <c r="Y1495">
        <f>X1495*Diccionario!$B$46</f>
        <v>7.5414798462899999E-5</v>
      </c>
      <c r="Z1495">
        <f>Y1495*Diccionario!$B$47</f>
        <v>2.7903475431272998E-5</v>
      </c>
      <c r="AA1495">
        <f>Z1495*Diccionario!$B$48</f>
        <v>2.7903475431272998E-5</v>
      </c>
      <c r="AB1495">
        <f>AA1495*Diccionario!$B$49</f>
        <v>2.0927606573454748E-5</v>
      </c>
      <c r="AC1495">
        <f t="shared" si="235"/>
        <v>2.0927606573454748E-5</v>
      </c>
      <c r="AD1495">
        <f t="shared" si="236"/>
        <v>6.8148755644042983E-5</v>
      </c>
      <c r="AE1495">
        <f t="shared" si="237"/>
        <v>1.1420143145403587E-7</v>
      </c>
      <c r="AF1495" t="e">
        <f ca="1">IF(AD1495="","",_xludf.RANK.EQ(AD1495,$AD$2:$AD$5513,0))</f>
        <v>#NAME?</v>
      </c>
      <c r="AH1495" t="str">
        <f t="shared" si="238"/>
        <v>Baja</v>
      </c>
      <c r="AI1495" t="s">
        <v>153</v>
      </c>
      <c r="AJ1495" t="str">
        <f>IFERROR(VLOOKUP(B1495,Maestro_Regionales!$A$2:$B$35,2,FALSE),"Otras zonas")</f>
        <v>Centro</v>
      </c>
      <c r="AK1495" t="str">
        <f t="shared" si="239"/>
        <v>EPS SANITAS | Centro</v>
      </c>
    </row>
    <row r="1496" spans="1:37">
      <c r="A1496" s="4" t="s">
        <v>514</v>
      </c>
      <c r="B1496" s="4" t="s">
        <v>515</v>
      </c>
      <c r="C1496" s="4" t="s">
        <v>719</v>
      </c>
      <c r="D1496" s="4" t="s">
        <v>720</v>
      </c>
      <c r="E1496" s="4" t="s">
        <v>87</v>
      </c>
      <c r="F1496" s="4">
        <v>676</v>
      </c>
      <c r="G1496" s="4">
        <v>3870</v>
      </c>
      <c r="H1496" s="4">
        <v>0</v>
      </c>
      <c r="I1496">
        <f t="shared" si="230"/>
        <v>4546</v>
      </c>
      <c r="J1496">
        <f t="shared" si="231"/>
        <v>0.14870215574131104</v>
      </c>
      <c r="K1496">
        <f t="shared" si="232"/>
        <v>0.85129784425868893</v>
      </c>
      <c r="L1496">
        <f t="shared" si="233"/>
        <v>0</v>
      </c>
      <c r="M1496">
        <f>I1496*Diccionario!$B$36</f>
        <v>10.092209137254901</v>
      </c>
      <c r="N1496">
        <f>M1496*Diccionario!$B$37</f>
        <v>1.019313122862745</v>
      </c>
      <c r="O1496">
        <f>N1496*Diccionario!$B$38</f>
        <v>0.15289696842941175</v>
      </c>
      <c r="P1496">
        <f>O1496*Diccionario!$B$39</f>
        <v>0.13760727158647057</v>
      </c>
      <c r="Q1496">
        <f>P1496*Diccionario!$B$40</f>
        <v>5.5042908634588231E-2</v>
      </c>
      <c r="R1496">
        <f>Q1496*Diccionario!$B$41</f>
        <v>3.5777890612482349E-2</v>
      </c>
      <c r="S1496">
        <f t="shared" si="234"/>
        <v>3.5777890612482349E-2</v>
      </c>
      <c r="T1496">
        <f>I1496*Diccionario!$B$36</f>
        <v>10.092209137254901</v>
      </c>
      <c r="U1496">
        <f>T1496*Diccionario!$B$42</f>
        <v>1.019313122862745</v>
      </c>
      <c r="V1496">
        <f>U1496*Diccionario!$B$43</f>
        <v>0.8664161544333332</v>
      </c>
      <c r="W1496">
        <f>V1496*Diccionario!$B$44</f>
        <v>0.16461906934233331</v>
      </c>
      <c r="X1496">
        <f>W1496*Diccionario!$B$45</f>
        <v>6.4201437043509987E-2</v>
      </c>
      <c r="Y1496">
        <f>X1496*Diccionario!$B$46</f>
        <v>5.7139278968723888E-2</v>
      </c>
      <c r="Z1496">
        <f>Y1496*Diccionario!$B$47</f>
        <v>2.1141533218427839E-2</v>
      </c>
      <c r="AA1496">
        <f>Z1496*Diccionario!$B$48</f>
        <v>2.1141533218427839E-2</v>
      </c>
      <c r="AB1496">
        <f>AA1496*Diccionario!$B$49</f>
        <v>1.585614991382088E-2</v>
      </c>
      <c r="AC1496">
        <f t="shared" si="235"/>
        <v>1.585614991382088E-2</v>
      </c>
      <c r="AD1496">
        <f t="shared" si="236"/>
        <v>5.1634040526303229E-2</v>
      </c>
      <c r="AE1496">
        <f t="shared" si="237"/>
        <v>8.6526617898341168E-5</v>
      </c>
      <c r="AF1496" t="e">
        <f ca="1">IF(AD1496="","",_xludf.RANK.EQ(AD1496,$AD$2:$AD$5513,0))</f>
        <v>#NAME?</v>
      </c>
      <c r="AH1496" t="str">
        <f t="shared" si="238"/>
        <v>Baja</v>
      </c>
      <c r="AI1496" t="s">
        <v>153</v>
      </c>
      <c r="AJ1496" t="str">
        <f>IFERROR(VLOOKUP(B1496,Maestro_Regionales!$A$2:$B$35,2,FALSE),"Otras zonas")</f>
        <v>Centro</v>
      </c>
      <c r="AK1496" t="str">
        <f t="shared" si="239"/>
        <v>NUEVA EPS | Centro</v>
      </c>
    </row>
    <row r="1497" spans="1:37">
      <c r="A1497" s="4" t="s">
        <v>514</v>
      </c>
      <c r="B1497" s="4" t="s">
        <v>515</v>
      </c>
      <c r="C1497" s="4" t="s">
        <v>719</v>
      </c>
      <c r="D1497" s="4" t="s">
        <v>720</v>
      </c>
      <c r="E1497" s="4" t="s">
        <v>89</v>
      </c>
      <c r="F1497" s="4">
        <v>48</v>
      </c>
      <c r="G1497" s="4">
        <v>807</v>
      </c>
      <c r="H1497" s="4">
        <v>0</v>
      </c>
      <c r="I1497">
        <f t="shared" si="230"/>
        <v>855</v>
      </c>
      <c r="J1497">
        <f t="shared" si="231"/>
        <v>5.6140350877192984E-2</v>
      </c>
      <c r="K1497">
        <f t="shared" si="232"/>
        <v>0.94385964912280707</v>
      </c>
      <c r="L1497">
        <f t="shared" si="233"/>
        <v>0</v>
      </c>
      <c r="M1497">
        <f>I1497*Diccionario!$B$36</f>
        <v>1.8981167647058823</v>
      </c>
      <c r="N1497">
        <f>M1497*Diccionario!$B$37</f>
        <v>0.19170979323529413</v>
      </c>
      <c r="O1497">
        <f>N1497*Diccionario!$B$38</f>
        <v>2.8756468985294117E-2</v>
      </c>
      <c r="P1497">
        <f>O1497*Diccionario!$B$39</f>
        <v>2.5880822086764708E-2</v>
      </c>
      <c r="Q1497">
        <f>P1497*Diccionario!$B$40</f>
        <v>1.0352328834705883E-2</v>
      </c>
      <c r="R1497">
        <f>Q1497*Diccionario!$B$41</f>
        <v>6.7290137425588242E-3</v>
      </c>
      <c r="S1497">
        <f t="shared" si="234"/>
        <v>6.7290137425588242E-3</v>
      </c>
      <c r="T1497">
        <f>I1497*Diccionario!$B$36</f>
        <v>1.8981167647058823</v>
      </c>
      <c r="U1497">
        <f>T1497*Diccionario!$B$42</f>
        <v>0.19170979323529413</v>
      </c>
      <c r="V1497">
        <f>U1497*Diccionario!$B$43</f>
        <v>0.16295332425</v>
      </c>
      <c r="W1497">
        <f>V1497*Diccionario!$B$44</f>
        <v>3.0961131607500001E-2</v>
      </c>
      <c r="X1497">
        <f>W1497*Diccionario!$B$45</f>
        <v>1.2074841326925E-2</v>
      </c>
      <c r="Y1497">
        <f>X1497*Diccionario!$B$46</f>
        <v>1.074660878096325E-2</v>
      </c>
      <c r="Z1497">
        <f>Y1497*Diccionario!$B$47</f>
        <v>3.9762452489564021E-3</v>
      </c>
      <c r="AA1497">
        <f>Z1497*Diccionario!$B$48</f>
        <v>3.9762452489564021E-3</v>
      </c>
      <c r="AB1497">
        <f>AA1497*Diccionario!$B$49</f>
        <v>2.9821839367173016E-3</v>
      </c>
      <c r="AC1497">
        <f t="shared" si="235"/>
        <v>2.9821839367173016E-3</v>
      </c>
      <c r="AD1497">
        <f t="shared" si="236"/>
        <v>9.7111976792761262E-3</v>
      </c>
      <c r="AE1497">
        <f t="shared" si="237"/>
        <v>1.6273703982200115E-5</v>
      </c>
      <c r="AF1497" t="e">
        <f ca="1">IF(AD1497="","",_xludf.RANK.EQ(AD1497,$AD$2:$AD$5513,0))</f>
        <v>#NAME?</v>
      </c>
      <c r="AH1497" t="str">
        <f t="shared" si="238"/>
        <v>Baja</v>
      </c>
      <c r="AI1497" t="s">
        <v>153</v>
      </c>
      <c r="AJ1497" t="str">
        <f>IFERROR(VLOOKUP(B1497,Maestro_Regionales!$A$2:$B$35,2,FALSE),"Otras zonas")</f>
        <v>Centro</v>
      </c>
      <c r="AK1497" t="str">
        <f t="shared" si="239"/>
        <v>PROTEGER EPS (ANTES CAJACOPI EPS) | Centro</v>
      </c>
    </row>
    <row r="1498" spans="1:37">
      <c r="A1498" s="4" t="s">
        <v>514</v>
      </c>
      <c r="B1498" s="4" t="s">
        <v>515</v>
      </c>
      <c r="C1498" s="4" t="s">
        <v>719</v>
      </c>
      <c r="D1498" s="4" t="s">
        <v>720</v>
      </c>
      <c r="E1498" s="4" t="s">
        <v>86</v>
      </c>
      <c r="F1498" s="4">
        <v>53</v>
      </c>
      <c r="G1498" s="4">
        <v>25</v>
      </c>
      <c r="H1498" s="4">
        <v>0</v>
      </c>
      <c r="I1498">
        <f t="shared" si="230"/>
        <v>78</v>
      </c>
      <c r="J1498">
        <f t="shared" si="231"/>
        <v>0.67948717948717952</v>
      </c>
      <c r="K1498">
        <f t="shared" si="232"/>
        <v>0.32051282051282054</v>
      </c>
      <c r="L1498">
        <f t="shared" si="233"/>
        <v>0</v>
      </c>
      <c r="M1498">
        <f>I1498*Diccionario!$B$36</f>
        <v>0.17316152941176469</v>
      </c>
      <c r="N1498">
        <f>M1498*Diccionario!$B$37</f>
        <v>1.7489314470588234E-2</v>
      </c>
      <c r="O1498">
        <f>N1498*Diccionario!$B$38</f>
        <v>2.6233971705882349E-3</v>
      </c>
      <c r="P1498">
        <f>O1498*Diccionario!$B$39</f>
        <v>2.3610574535294117E-3</v>
      </c>
      <c r="Q1498">
        <f>P1498*Diccionario!$B$40</f>
        <v>9.4442298141176467E-4</v>
      </c>
      <c r="R1498">
        <f>Q1498*Diccionario!$B$41</f>
        <v>6.1387493791764702E-4</v>
      </c>
      <c r="S1498">
        <f t="shared" si="234"/>
        <v>6.1387493791764702E-4</v>
      </c>
      <c r="T1498">
        <f>I1498*Diccionario!$B$36</f>
        <v>0.17316152941176469</v>
      </c>
      <c r="U1498">
        <f>T1498*Diccionario!$B$42</f>
        <v>1.7489314470588234E-2</v>
      </c>
      <c r="V1498">
        <f>U1498*Diccionario!$B$43</f>
        <v>1.4865917299999998E-2</v>
      </c>
      <c r="W1498">
        <f>V1498*Diccionario!$B$44</f>
        <v>2.8245242869999999E-3</v>
      </c>
      <c r="X1498">
        <f>W1498*Diccionario!$B$45</f>
        <v>1.10156447193E-3</v>
      </c>
      <c r="Y1498">
        <f>X1498*Diccionario!$B$46</f>
        <v>9.803923800177001E-4</v>
      </c>
      <c r="Z1498">
        <f>Y1498*Diccionario!$B$47</f>
        <v>3.6274518060654901E-4</v>
      </c>
      <c r="AA1498">
        <f>Z1498*Diccionario!$B$48</f>
        <v>3.6274518060654901E-4</v>
      </c>
      <c r="AB1498">
        <f>AA1498*Diccionario!$B$49</f>
        <v>2.7205888545491175E-4</v>
      </c>
      <c r="AC1498">
        <f t="shared" si="235"/>
        <v>2.7205888545491175E-4</v>
      </c>
      <c r="AD1498">
        <f t="shared" si="236"/>
        <v>8.8593382337255871E-4</v>
      </c>
      <c r="AE1498">
        <f t="shared" si="237"/>
        <v>1.4846186089024663E-6</v>
      </c>
      <c r="AF1498" t="e">
        <f ca="1">IF(AD1498="","",_xludf.RANK.EQ(AD1498,$AD$2:$AD$5513,0))</f>
        <v>#NAME?</v>
      </c>
      <c r="AH1498" t="str">
        <f t="shared" si="238"/>
        <v>Baja</v>
      </c>
      <c r="AI1498" t="s">
        <v>153</v>
      </c>
      <c r="AJ1498" t="str">
        <f>IFERROR(VLOOKUP(B1498,Maestro_Regionales!$A$2:$B$35,2,FALSE),"Otras zonas")</f>
        <v>Centro</v>
      </c>
      <c r="AK1498" t="str">
        <f t="shared" si="239"/>
        <v>EPS SANITAS | Centro</v>
      </c>
    </row>
    <row r="1499" spans="1:37">
      <c r="A1499" s="4" t="s">
        <v>514</v>
      </c>
      <c r="B1499" s="4" t="s">
        <v>515</v>
      </c>
      <c r="C1499" s="4" t="s">
        <v>719</v>
      </c>
      <c r="D1499" s="4" t="s">
        <v>720</v>
      </c>
      <c r="E1499" s="4" t="s">
        <v>90</v>
      </c>
      <c r="F1499" s="4">
        <v>0</v>
      </c>
      <c r="G1499" s="4">
        <v>0</v>
      </c>
      <c r="H1499" s="4">
        <v>40</v>
      </c>
      <c r="I1499">
        <f t="shared" si="230"/>
        <v>40</v>
      </c>
      <c r="J1499">
        <f t="shared" si="231"/>
        <v>0</v>
      </c>
      <c r="K1499">
        <f t="shared" si="232"/>
        <v>0</v>
      </c>
      <c r="L1499">
        <f t="shared" si="233"/>
        <v>1</v>
      </c>
      <c r="M1499">
        <f>I1499*Diccionario!$B$36</f>
        <v>8.8800784313725484E-2</v>
      </c>
      <c r="N1499">
        <f>M1499*Diccionario!$B$37</f>
        <v>8.9688792156862752E-3</v>
      </c>
      <c r="O1499">
        <f>N1499*Diccionario!$B$38</f>
        <v>1.3453318823529413E-3</v>
      </c>
      <c r="P1499">
        <f>O1499*Diccionario!$B$39</f>
        <v>1.2107986941176472E-3</v>
      </c>
      <c r="Q1499">
        <f>P1499*Diccionario!$B$40</f>
        <v>4.8431947764705888E-4</v>
      </c>
      <c r="R1499">
        <f>Q1499*Diccionario!$B$41</f>
        <v>3.1480766047058828E-4</v>
      </c>
      <c r="S1499">
        <f t="shared" si="234"/>
        <v>3.1480766047058828E-4</v>
      </c>
      <c r="T1499">
        <f>I1499*Diccionario!$B$36</f>
        <v>8.8800784313725484E-2</v>
      </c>
      <c r="U1499">
        <f>T1499*Diccionario!$B$42</f>
        <v>8.9688792156862752E-3</v>
      </c>
      <c r="V1499">
        <f>U1499*Diccionario!$B$43</f>
        <v>7.6235473333333336E-3</v>
      </c>
      <c r="W1499">
        <f>V1499*Diccionario!$B$44</f>
        <v>1.4484739933333334E-3</v>
      </c>
      <c r="X1499">
        <f>W1499*Diccionario!$B$45</f>
        <v>5.6490485740000004E-4</v>
      </c>
      <c r="Y1499">
        <f>X1499*Diccionario!$B$46</f>
        <v>5.0276532308600008E-4</v>
      </c>
      <c r="Z1499">
        <f>Y1499*Diccionario!$B$47</f>
        <v>1.8602316954182004E-4</v>
      </c>
      <c r="AA1499">
        <f>Z1499*Diccionario!$B$48</f>
        <v>1.8602316954182004E-4</v>
      </c>
      <c r="AB1499">
        <f>AA1499*Diccionario!$B$49</f>
        <v>1.3951737715636503E-4</v>
      </c>
      <c r="AC1499">
        <f t="shared" si="235"/>
        <v>1.3951737715636503E-4</v>
      </c>
      <c r="AD1499">
        <f t="shared" si="236"/>
        <v>4.5432503762695331E-4</v>
      </c>
      <c r="AE1499">
        <f t="shared" si="237"/>
        <v>7.6134287636023932E-7</v>
      </c>
      <c r="AF1499" t="e">
        <f ca="1">IF(AD1499="","",_xludf.RANK.EQ(AD1499,$AD$2:$AD$5513,0))</f>
        <v>#NAME?</v>
      </c>
      <c r="AH1499" t="str">
        <f t="shared" si="238"/>
        <v>Baja</v>
      </c>
      <c r="AI1499" t="s">
        <v>153</v>
      </c>
      <c r="AJ1499" t="str">
        <f>IFERROR(VLOOKUP(B1499,Maestro_Regionales!$A$2:$B$35,2,FALSE),"Otras zonas")</f>
        <v>Centro</v>
      </c>
      <c r="AK1499" t="str">
        <f t="shared" si="239"/>
        <v>REGIMEN DE EXCEPCION | Centro</v>
      </c>
    </row>
    <row r="1500" spans="1:37">
      <c r="A1500" s="4" t="s">
        <v>514</v>
      </c>
      <c r="B1500" s="4" t="s">
        <v>515</v>
      </c>
      <c r="C1500" s="4" t="s">
        <v>719</v>
      </c>
      <c r="D1500" s="4" t="s">
        <v>720</v>
      </c>
      <c r="E1500" s="4" t="s">
        <v>91</v>
      </c>
      <c r="F1500" s="4">
        <v>1</v>
      </c>
      <c r="G1500" s="4">
        <v>0</v>
      </c>
      <c r="H1500" s="4">
        <v>0</v>
      </c>
      <c r="I1500">
        <f t="shared" si="230"/>
        <v>1</v>
      </c>
      <c r="J1500">
        <f t="shared" si="231"/>
        <v>1</v>
      </c>
      <c r="K1500">
        <f t="shared" si="232"/>
        <v>0</v>
      </c>
      <c r="L1500">
        <f t="shared" si="233"/>
        <v>0</v>
      </c>
      <c r="M1500">
        <f>I1500*Diccionario!$B$36</f>
        <v>2.2200196078431371E-3</v>
      </c>
      <c r="N1500">
        <f>M1500*Diccionario!$B$37</f>
        <v>2.2422198039215687E-4</v>
      </c>
      <c r="O1500">
        <f>N1500*Diccionario!$B$38</f>
        <v>3.3633297058823532E-5</v>
      </c>
      <c r="P1500">
        <f>O1500*Diccionario!$B$39</f>
        <v>3.026996735294118E-5</v>
      </c>
      <c r="Q1500">
        <f>P1500*Diccionario!$B$40</f>
        <v>1.2107986941176473E-5</v>
      </c>
      <c r="R1500">
        <f>Q1500*Diccionario!$B$41</f>
        <v>7.870191511764708E-6</v>
      </c>
      <c r="S1500">
        <f t="shared" si="234"/>
        <v>7.870191511764708E-6</v>
      </c>
      <c r="T1500">
        <f>I1500*Diccionario!$B$36</f>
        <v>2.2200196078431371E-3</v>
      </c>
      <c r="U1500">
        <f>T1500*Diccionario!$B$42</f>
        <v>2.2422198039215687E-4</v>
      </c>
      <c r="V1500">
        <f>U1500*Diccionario!$B$43</f>
        <v>1.9058868333333333E-4</v>
      </c>
      <c r="W1500">
        <f>V1500*Diccionario!$B$44</f>
        <v>3.6211849833333333E-5</v>
      </c>
      <c r="X1500">
        <f>W1500*Diccionario!$B$45</f>
        <v>1.4122621435000001E-5</v>
      </c>
      <c r="Y1500">
        <f>X1500*Diccionario!$B$46</f>
        <v>1.256913307715E-5</v>
      </c>
      <c r="Z1500">
        <f>Y1500*Diccionario!$B$47</f>
        <v>4.6505792385454997E-6</v>
      </c>
      <c r="AA1500">
        <f>Z1500*Diccionario!$B$48</f>
        <v>4.6505792385454997E-6</v>
      </c>
      <c r="AB1500">
        <f>AA1500*Diccionario!$B$49</f>
        <v>3.4879344289091247E-6</v>
      </c>
      <c r="AC1500">
        <f t="shared" si="235"/>
        <v>3.4879344289091247E-6</v>
      </c>
      <c r="AD1500">
        <f t="shared" si="236"/>
        <v>1.1358125940673833E-5</v>
      </c>
      <c r="AE1500">
        <f t="shared" si="237"/>
        <v>1.9033571909005983E-8</v>
      </c>
      <c r="AF1500" t="e">
        <f ca="1">IF(AD1500="","",_xludf.RANK.EQ(AD1500,$AD$2:$AD$5513,0))</f>
        <v>#NAME?</v>
      </c>
      <c r="AH1500" t="str">
        <f t="shared" si="238"/>
        <v>Baja</v>
      </c>
      <c r="AI1500" t="s">
        <v>153</v>
      </c>
      <c r="AJ1500" t="str">
        <f>IFERROR(VLOOKUP(B1500,Maestro_Regionales!$A$2:$B$35,2,FALSE),"Otras zonas")</f>
        <v>Centro</v>
      </c>
      <c r="AK1500" t="str">
        <f t="shared" si="239"/>
        <v>FAMISANAR | Centro</v>
      </c>
    </row>
    <row r="1501" spans="1:37">
      <c r="A1501" s="4" t="s">
        <v>514</v>
      </c>
      <c r="B1501" s="4" t="s">
        <v>515</v>
      </c>
      <c r="C1501" s="4" t="s">
        <v>721</v>
      </c>
      <c r="D1501" s="4" t="s">
        <v>722</v>
      </c>
      <c r="E1501" s="4" t="s">
        <v>87</v>
      </c>
      <c r="F1501" s="4">
        <v>498</v>
      </c>
      <c r="G1501" s="4">
        <v>2141</v>
      </c>
      <c r="H1501" s="4">
        <v>0</v>
      </c>
      <c r="I1501">
        <f t="shared" si="230"/>
        <v>2639</v>
      </c>
      <c r="J1501">
        <f t="shared" si="231"/>
        <v>0.18870784388025769</v>
      </c>
      <c r="K1501">
        <f t="shared" si="232"/>
        <v>0.81129215611974237</v>
      </c>
      <c r="L1501">
        <f t="shared" si="233"/>
        <v>0</v>
      </c>
      <c r="M1501">
        <f>I1501*Diccionario!$B$36</f>
        <v>5.8586317450980392</v>
      </c>
      <c r="N1501">
        <f>M1501*Diccionario!$B$37</f>
        <v>0.59172180625490201</v>
      </c>
      <c r="O1501">
        <f>N1501*Diccionario!$B$38</f>
        <v>8.8758270938235295E-2</v>
      </c>
      <c r="P1501">
        <f>O1501*Diccionario!$B$39</f>
        <v>7.9882443844411774E-2</v>
      </c>
      <c r="Q1501">
        <f>P1501*Diccionario!$B$40</f>
        <v>3.1952977537764708E-2</v>
      </c>
      <c r="R1501">
        <f>Q1501*Diccionario!$B$41</f>
        <v>2.0769435399547061E-2</v>
      </c>
      <c r="S1501">
        <f t="shared" si="234"/>
        <v>2.0769435399547061E-2</v>
      </c>
      <c r="T1501">
        <f>I1501*Diccionario!$B$36</f>
        <v>5.8586317450980392</v>
      </c>
      <c r="U1501">
        <f>T1501*Diccionario!$B$42</f>
        <v>0.59172180625490201</v>
      </c>
      <c r="V1501">
        <f>U1501*Diccionario!$B$43</f>
        <v>0.50296353531666671</v>
      </c>
      <c r="W1501">
        <f>V1501*Diccionario!$B$44</f>
        <v>9.5563071710166675E-2</v>
      </c>
      <c r="X1501">
        <f>W1501*Diccionario!$B$45</f>
        <v>3.7269597966965003E-2</v>
      </c>
      <c r="Y1501">
        <f>X1501*Diccionario!$B$46</f>
        <v>3.316994219059885E-2</v>
      </c>
      <c r="Z1501">
        <f>Y1501*Diccionario!$B$47</f>
        <v>1.2272878610521575E-2</v>
      </c>
      <c r="AA1501">
        <f>Z1501*Diccionario!$B$48</f>
        <v>1.2272878610521575E-2</v>
      </c>
      <c r="AB1501">
        <f>AA1501*Diccionario!$B$49</f>
        <v>9.2046589578911805E-3</v>
      </c>
      <c r="AC1501">
        <f t="shared" si="235"/>
        <v>9.2046589578911805E-3</v>
      </c>
      <c r="AD1501">
        <f t="shared" si="236"/>
        <v>2.9974094357438242E-2</v>
      </c>
      <c r="AE1501">
        <f t="shared" si="237"/>
        <v>5.0229596267866783E-5</v>
      </c>
      <c r="AF1501" t="e">
        <f ca="1">IF(AD1501="","",_xludf.RANK.EQ(AD1501,$AD$2:$AD$5513,0))</f>
        <v>#NAME?</v>
      </c>
      <c r="AH1501" t="str">
        <f t="shared" si="238"/>
        <v>Baja</v>
      </c>
      <c r="AI1501" t="s">
        <v>153</v>
      </c>
      <c r="AJ1501" t="str">
        <f>IFERROR(VLOOKUP(B1501,Maestro_Regionales!$A$2:$B$35,2,FALSE),"Otras zonas")</f>
        <v>Centro</v>
      </c>
      <c r="AK1501" t="str">
        <f t="shared" si="239"/>
        <v>NUEVA EPS | Centro</v>
      </c>
    </row>
    <row r="1502" spans="1:37">
      <c r="A1502" s="4" t="s">
        <v>514</v>
      </c>
      <c r="B1502" s="4" t="s">
        <v>515</v>
      </c>
      <c r="C1502" s="4" t="s">
        <v>721</v>
      </c>
      <c r="D1502" s="4" t="s">
        <v>722</v>
      </c>
      <c r="E1502" s="4" t="s">
        <v>89</v>
      </c>
      <c r="F1502" s="4">
        <v>18</v>
      </c>
      <c r="G1502" s="4">
        <v>92</v>
      </c>
      <c r="H1502" s="4">
        <v>0</v>
      </c>
      <c r="I1502">
        <f t="shared" si="230"/>
        <v>110</v>
      </c>
      <c r="J1502">
        <f t="shared" si="231"/>
        <v>0.16363636363636364</v>
      </c>
      <c r="K1502">
        <f t="shared" si="232"/>
        <v>0.83636363636363631</v>
      </c>
      <c r="L1502">
        <f t="shared" si="233"/>
        <v>0</v>
      </c>
      <c r="M1502">
        <f>I1502*Diccionario!$B$36</f>
        <v>0.24420215686274507</v>
      </c>
      <c r="N1502">
        <f>M1502*Diccionario!$B$37</f>
        <v>2.4664417843137255E-2</v>
      </c>
      <c r="O1502">
        <f>N1502*Diccionario!$B$38</f>
        <v>3.6996626764705881E-3</v>
      </c>
      <c r="P1502">
        <f>O1502*Diccionario!$B$39</f>
        <v>3.3296964088235293E-3</v>
      </c>
      <c r="Q1502">
        <f>P1502*Diccionario!$B$40</f>
        <v>1.3318785635294118E-3</v>
      </c>
      <c r="R1502">
        <f>Q1502*Diccionario!$B$41</f>
        <v>8.6572106629411772E-4</v>
      </c>
      <c r="S1502">
        <f t="shared" si="234"/>
        <v>8.6572106629411772E-4</v>
      </c>
      <c r="T1502">
        <f>I1502*Diccionario!$B$36</f>
        <v>0.24420215686274507</v>
      </c>
      <c r="U1502">
        <f>T1502*Diccionario!$B$42</f>
        <v>2.4664417843137255E-2</v>
      </c>
      <c r="V1502">
        <f>U1502*Diccionario!$B$43</f>
        <v>2.0964755166666668E-2</v>
      </c>
      <c r="W1502">
        <f>V1502*Diccionario!$B$44</f>
        <v>3.9833034816666672E-3</v>
      </c>
      <c r="X1502">
        <f>W1502*Diccionario!$B$45</f>
        <v>1.5534883578500003E-3</v>
      </c>
      <c r="Y1502">
        <f>X1502*Diccionario!$B$46</f>
        <v>1.3826046384865004E-3</v>
      </c>
      <c r="Z1502">
        <f>Y1502*Diccionario!$B$47</f>
        <v>5.1156371624000517E-4</v>
      </c>
      <c r="AA1502">
        <f>Z1502*Diccionario!$B$48</f>
        <v>5.1156371624000517E-4</v>
      </c>
      <c r="AB1502">
        <f>AA1502*Diccionario!$B$49</f>
        <v>3.8367278718000385E-4</v>
      </c>
      <c r="AC1502">
        <f t="shared" si="235"/>
        <v>3.8367278718000385E-4</v>
      </c>
      <c r="AD1502">
        <f t="shared" si="236"/>
        <v>1.2493938534741216E-3</v>
      </c>
      <c r="AE1502">
        <f t="shared" si="237"/>
        <v>2.0936929099906579E-6</v>
      </c>
      <c r="AF1502" t="e">
        <f ca="1">IF(AD1502="","",_xludf.RANK.EQ(AD1502,$AD$2:$AD$5513,0))</f>
        <v>#NAME?</v>
      </c>
      <c r="AH1502" t="str">
        <f t="shared" si="238"/>
        <v>Baja</v>
      </c>
      <c r="AI1502" t="s">
        <v>153</v>
      </c>
      <c r="AJ1502" t="str">
        <f>IFERROR(VLOOKUP(B1502,Maestro_Regionales!$A$2:$B$35,2,FALSE),"Otras zonas")</f>
        <v>Centro</v>
      </c>
      <c r="AK1502" t="str">
        <f t="shared" si="239"/>
        <v>PROTEGER EPS (ANTES CAJACOPI EPS) | Centro</v>
      </c>
    </row>
    <row r="1503" spans="1:37">
      <c r="A1503" s="4" t="s">
        <v>514</v>
      </c>
      <c r="B1503" s="4" t="s">
        <v>515</v>
      </c>
      <c r="C1503" s="4" t="s">
        <v>721</v>
      </c>
      <c r="D1503" s="4" t="s">
        <v>722</v>
      </c>
      <c r="E1503" s="4" t="s">
        <v>90</v>
      </c>
      <c r="F1503" s="4">
        <v>0</v>
      </c>
      <c r="G1503" s="4">
        <v>0</v>
      </c>
      <c r="H1503" s="4">
        <v>26</v>
      </c>
      <c r="I1503">
        <f t="shared" si="230"/>
        <v>26</v>
      </c>
      <c r="J1503">
        <f t="shared" si="231"/>
        <v>0</v>
      </c>
      <c r="K1503">
        <f t="shared" si="232"/>
        <v>0</v>
      </c>
      <c r="L1503">
        <f t="shared" si="233"/>
        <v>1</v>
      </c>
      <c r="M1503">
        <f>I1503*Diccionario!$B$36</f>
        <v>5.7720509803921564E-2</v>
      </c>
      <c r="N1503">
        <f>M1503*Diccionario!$B$37</f>
        <v>5.8297714901960783E-3</v>
      </c>
      <c r="O1503">
        <f>N1503*Diccionario!$B$38</f>
        <v>8.7446572352941167E-4</v>
      </c>
      <c r="P1503">
        <f>O1503*Diccionario!$B$39</f>
        <v>7.8701915117647056E-4</v>
      </c>
      <c r="Q1503">
        <f>P1503*Diccionario!$B$40</f>
        <v>3.1480766047058822E-4</v>
      </c>
      <c r="R1503">
        <f>Q1503*Diccionario!$B$41</f>
        <v>2.0462497930588236E-4</v>
      </c>
      <c r="S1503">
        <f t="shared" si="234"/>
        <v>2.0462497930588236E-4</v>
      </c>
      <c r="T1503">
        <f>I1503*Diccionario!$B$36</f>
        <v>5.7720509803921564E-2</v>
      </c>
      <c r="U1503">
        <f>T1503*Diccionario!$B$42</f>
        <v>5.8297714901960783E-3</v>
      </c>
      <c r="V1503">
        <f>U1503*Diccionario!$B$43</f>
        <v>4.955305766666666E-3</v>
      </c>
      <c r="W1503">
        <f>V1503*Diccionario!$B$44</f>
        <v>9.4150809566666651E-4</v>
      </c>
      <c r="X1503">
        <f>W1503*Diccionario!$B$45</f>
        <v>3.6718815730999994E-4</v>
      </c>
      <c r="Y1503">
        <f>X1503*Diccionario!$B$46</f>
        <v>3.2679746000589994E-4</v>
      </c>
      <c r="Z1503">
        <f>Y1503*Diccionario!$B$47</f>
        <v>1.2091506020218298E-4</v>
      </c>
      <c r="AA1503">
        <f>Z1503*Diccionario!$B$48</f>
        <v>1.2091506020218298E-4</v>
      </c>
      <c r="AB1503">
        <f>AA1503*Diccionario!$B$49</f>
        <v>9.068629515163724E-5</v>
      </c>
      <c r="AC1503">
        <f t="shared" si="235"/>
        <v>9.068629515163724E-5</v>
      </c>
      <c r="AD1503">
        <f t="shared" si="236"/>
        <v>2.9531127445751957E-4</v>
      </c>
      <c r="AE1503">
        <f t="shared" si="237"/>
        <v>4.9487286963415542E-7</v>
      </c>
      <c r="AF1503" t="e">
        <f ca="1">IF(AD1503="","",_xludf.RANK.EQ(AD1503,$AD$2:$AD$5513,0))</f>
        <v>#NAME?</v>
      </c>
      <c r="AH1503" t="str">
        <f t="shared" si="238"/>
        <v>Baja</v>
      </c>
      <c r="AI1503" t="s">
        <v>153</v>
      </c>
      <c r="AJ1503" t="str">
        <f>IFERROR(VLOOKUP(B1503,Maestro_Regionales!$A$2:$B$35,2,FALSE),"Otras zonas")</f>
        <v>Centro</v>
      </c>
      <c r="AK1503" t="str">
        <f t="shared" si="239"/>
        <v>REGIMEN DE EXCEPCION | Centro</v>
      </c>
    </row>
    <row r="1504" spans="1:37">
      <c r="A1504" s="4" t="s">
        <v>514</v>
      </c>
      <c r="B1504" s="4" t="s">
        <v>515</v>
      </c>
      <c r="C1504" s="4" t="s">
        <v>723</v>
      </c>
      <c r="D1504" s="4" t="s">
        <v>724</v>
      </c>
      <c r="E1504" s="4" t="s">
        <v>87</v>
      </c>
      <c r="F1504" s="4">
        <v>1758</v>
      </c>
      <c r="G1504" s="4">
        <v>2478</v>
      </c>
      <c r="H1504" s="4">
        <v>0</v>
      </c>
      <c r="I1504">
        <f t="shared" si="230"/>
        <v>4236</v>
      </c>
      <c r="J1504">
        <f t="shared" si="231"/>
        <v>0.41501416430594901</v>
      </c>
      <c r="K1504">
        <f t="shared" si="232"/>
        <v>0.58498583569405094</v>
      </c>
      <c r="L1504">
        <f t="shared" si="233"/>
        <v>0</v>
      </c>
      <c r="M1504">
        <f>I1504*Diccionario!$B$36</f>
        <v>9.4040030588235286</v>
      </c>
      <c r="N1504">
        <f>M1504*Diccionario!$B$37</f>
        <v>0.9498043089411764</v>
      </c>
      <c r="O1504">
        <f>N1504*Diccionario!$B$38</f>
        <v>0.14247064634117645</v>
      </c>
      <c r="P1504">
        <f>O1504*Diccionario!$B$39</f>
        <v>0.1282235817070588</v>
      </c>
      <c r="Q1504">
        <f>P1504*Diccionario!$B$40</f>
        <v>5.1289432682823523E-2</v>
      </c>
      <c r="R1504">
        <f>Q1504*Diccionario!$B$41</f>
        <v>3.3338131243835292E-2</v>
      </c>
      <c r="S1504">
        <f t="shared" si="234"/>
        <v>3.3338131243835292E-2</v>
      </c>
      <c r="T1504">
        <f>I1504*Diccionario!$B$36</f>
        <v>9.4040030588235286</v>
      </c>
      <c r="U1504">
        <f>T1504*Diccionario!$B$42</f>
        <v>0.9498043089411764</v>
      </c>
      <c r="V1504">
        <f>U1504*Diccionario!$B$43</f>
        <v>0.80733366259999995</v>
      </c>
      <c r="W1504">
        <f>V1504*Diccionario!$B$44</f>
        <v>0.153393395894</v>
      </c>
      <c r="X1504">
        <f>W1504*Diccionario!$B$45</f>
        <v>5.9823424398660001E-2</v>
      </c>
      <c r="Y1504">
        <f>X1504*Diccionario!$B$46</f>
        <v>5.3242847714807404E-2</v>
      </c>
      <c r="Z1504">
        <f>Y1504*Diccionario!$B$47</f>
        <v>1.9699853654478738E-2</v>
      </c>
      <c r="AA1504">
        <f>Z1504*Diccionario!$B$48</f>
        <v>1.9699853654478738E-2</v>
      </c>
      <c r="AB1504">
        <f>AA1504*Diccionario!$B$49</f>
        <v>1.4774890240859054E-2</v>
      </c>
      <c r="AC1504">
        <f t="shared" si="235"/>
        <v>1.4774890240859054E-2</v>
      </c>
      <c r="AD1504">
        <f t="shared" si="236"/>
        <v>4.8113021484694346E-2</v>
      </c>
      <c r="AE1504">
        <f t="shared" si="237"/>
        <v>8.0626210606549327E-5</v>
      </c>
      <c r="AF1504" t="e">
        <f ca="1">IF(AD1504="","",_xludf.RANK.EQ(AD1504,$AD$2:$AD$5513,0))</f>
        <v>#NAME?</v>
      </c>
      <c r="AH1504" t="str">
        <f t="shared" si="238"/>
        <v>Baja</v>
      </c>
      <c r="AI1504" t="s">
        <v>153</v>
      </c>
      <c r="AJ1504" t="str">
        <f>IFERROR(VLOOKUP(B1504,Maestro_Regionales!$A$2:$B$35,2,FALSE),"Otras zonas")</f>
        <v>Centro</v>
      </c>
      <c r="AK1504" t="str">
        <f t="shared" si="239"/>
        <v>NUEVA EPS | Centro</v>
      </c>
    </row>
    <row r="1505" spans="1:37">
      <c r="A1505" s="4" t="s">
        <v>514</v>
      </c>
      <c r="B1505" s="4" t="s">
        <v>515</v>
      </c>
      <c r="C1505" s="4" t="s">
        <v>723</v>
      </c>
      <c r="D1505" s="4" t="s">
        <v>724</v>
      </c>
      <c r="E1505" s="4" t="s">
        <v>86</v>
      </c>
      <c r="F1505" s="4">
        <v>56</v>
      </c>
      <c r="G1505" s="4">
        <v>325</v>
      </c>
      <c r="H1505" s="4">
        <v>0</v>
      </c>
      <c r="I1505">
        <f t="shared" si="230"/>
        <v>381</v>
      </c>
      <c r="J1505">
        <f t="shared" si="231"/>
        <v>0.14698162729658792</v>
      </c>
      <c r="K1505">
        <f t="shared" si="232"/>
        <v>0.85301837270341208</v>
      </c>
      <c r="L1505">
        <f t="shared" si="233"/>
        <v>0</v>
      </c>
      <c r="M1505">
        <f>I1505*Diccionario!$B$36</f>
        <v>0.84582747058823526</v>
      </c>
      <c r="N1505">
        <f>M1505*Diccionario!$B$37</f>
        <v>8.5428574529411772E-2</v>
      </c>
      <c r="O1505">
        <f>N1505*Diccionario!$B$38</f>
        <v>1.2814286179411766E-2</v>
      </c>
      <c r="P1505">
        <f>O1505*Diccionario!$B$39</f>
        <v>1.1532857561470589E-2</v>
      </c>
      <c r="Q1505">
        <f>P1505*Diccionario!$B$40</f>
        <v>4.6131430245882361E-3</v>
      </c>
      <c r="R1505">
        <f>Q1505*Diccionario!$B$41</f>
        <v>2.9985429659823534E-3</v>
      </c>
      <c r="S1505">
        <f t="shared" si="234"/>
        <v>2.9985429659823534E-3</v>
      </c>
      <c r="T1505">
        <f>I1505*Diccionario!$B$36</f>
        <v>0.84582747058823526</v>
      </c>
      <c r="U1505">
        <f>T1505*Diccionario!$B$42</f>
        <v>8.5428574529411772E-2</v>
      </c>
      <c r="V1505">
        <f>U1505*Diccionario!$B$43</f>
        <v>7.261428835E-2</v>
      </c>
      <c r="W1505">
        <f>V1505*Diccionario!$B$44</f>
        <v>1.37967147865E-2</v>
      </c>
      <c r="X1505">
        <f>W1505*Diccionario!$B$45</f>
        <v>5.3807187667350006E-3</v>
      </c>
      <c r="Y1505">
        <f>X1505*Diccionario!$B$46</f>
        <v>4.7888397023941503E-3</v>
      </c>
      <c r="Z1505">
        <f>Y1505*Diccionario!$B$47</f>
        <v>1.7718706898858356E-3</v>
      </c>
      <c r="AA1505">
        <f>Z1505*Diccionario!$B$48</f>
        <v>1.7718706898858356E-3</v>
      </c>
      <c r="AB1505">
        <f>AA1505*Diccionario!$B$49</f>
        <v>1.3289030174143766E-3</v>
      </c>
      <c r="AC1505">
        <f t="shared" si="235"/>
        <v>1.3289030174143766E-3</v>
      </c>
      <c r="AD1505">
        <f t="shared" si="236"/>
        <v>4.3274459833967296E-3</v>
      </c>
      <c r="AE1505">
        <f t="shared" si="237"/>
        <v>7.2517908973312781E-6</v>
      </c>
      <c r="AF1505" t="e">
        <f ca="1">IF(AD1505="","",_xludf.RANK.EQ(AD1505,$AD$2:$AD$5513,0))</f>
        <v>#NAME?</v>
      </c>
      <c r="AH1505" t="str">
        <f t="shared" si="238"/>
        <v>Baja</v>
      </c>
      <c r="AI1505" t="s">
        <v>153</v>
      </c>
      <c r="AJ1505" t="str">
        <f>IFERROR(VLOOKUP(B1505,Maestro_Regionales!$A$2:$B$35,2,FALSE),"Otras zonas")</f>
        <v>Centro</v>
      </c>
      <c r="AK1505" t="str">
        <f t="shared" si="239"/>
        <v>EPS SANITAS | Centro</v>
      </c>
    </row>
    <row r="1506" spans="1:37">
      <c r="A1506" s="4" t="s">
        <v>514</v>
      </c>
      <c r="B1506" s="4" t="s">
        <v>515</v>
      </c>
      <c r="C1506" s="4" t="s">
        <v>723</v>
      </c>
      <c r="D1506" s="4" t="s">
        <v>724</v>
      </c>
      <c r="E1506" s="4" t="s">
        <v>90</v>
      </c>
      <c r="F1506" s="4">
        <v>0</v>
      </c>
      <c r="G1506" s="4">
        <v>0</v>
      </c>
      <c r="H1506" s="4">
        <v>73</v>
      </c>
      <c r="I1506">
        <f t="shared" si="230"/>
        <v>73</v>
      </c>
      <c r="J1506">
        <f t="shared" si="231"/>
        <v>0</v>
      </c>
      <c r="K1506">
        <f t="shared" si="232"/>
        <v>0</v>
      </c>
      <c r="L1506">
        <f t="shared" si="233"/>
        <v>1</v>
      </c>
      <c r="M1506">
        <f>I1506*Diccionario!$B$36</f>
        <v>0.162061431372549</v>
      </c>
      <c r="N1506">
        <f>M1506*Diccionario!$B$37</f>
        <v>1.6368204568627451E-2</v>
      </c>
      <c r="O1506">
        <f>N1506*Diccionario!$B$38</f>
        <v>2.4552306852941175E-3</v>
      </c>
      <c r="P1506">
        <f>O1506*Diccionario!$B$39</f>
        <v>2.2097076167647057E-3</v>
      </c>
      <c r="Q1506">
        <f>P1506*Diccionario!$B$40</f>
        <v>8.8388304670588235E-4</v>
      </c>
      <c r="R1506">
        <f>Q1506*Diccionario!$B$41</f>
        <v>5.745239803588236E-4</v>
      </c>
      <c r="S1506">
        <f t="shared" si="234"/>
        <v>5.745239803588236E-4</v>
      </c>
      <c r="T1506">
        <f>I1506*Diccionario!$B$36</f>
        <v>0.162061431372549</v>
      </c>
      <c r="U1506">
        <f>T1506*Diccionario!$B$42</f>
        <v>1.6368204568627451E-2</v>
      </c>
      <c r="V1506">
        <f>U1506*Diccionario!$B$43</f>
        <v>1.3912973883333334E-2</v>
      </c>
      <c r="W1506">
        <f>V1506*Diccionario!$B$44</f>
        <v>2.6434650378333335E-3</v>
      </c>
      <c r="X1506">
        <f>W1506*Diccionario!$B$45</f>
        <v>1.0309513647550001E-3</v>
      </c>
      <c r="Y1506">
        <f>X1506*Diccionario!$B$46</f>
        <v>9.1754671463195007E-4</v>
      </c>
      <c r="Z1506">
        <f>Y1506*Diccionario!$B$47</f>
        <v>3.3949228441382154E-4</v>
      </c>
      <c r="AA1506">
        <f>Z1506*Diccionario!$B$48</f>
        <v>3.3949228441382154E-4</v>
      </c>
      <c r="AB1506">
        <f>AA1506*Diccionario!$B$49</f>
        <v>2.5461921331036615E-4</v>
      </c>
      <c r="AC1506">
        <f t="shared" si="235"/>
        <v>2.5461921331036615E-4</v>
      </c>
      <c r="AD1506">
        <f t="shared" si="236"/>
        <v>8.2914319366918969E-4</v>
      </c>
      <c r="AE1506">
        <f t="shared" si="237"/>
        <v>1.3894507493574364E-6</v>
      </c>
      <c r="AF1506" t="e">
        <f ca="1">IF(AD1506="","",_xludf.RANK.EQ(AD1506,$AD$2:$AD$5513,0))</f>
        <v>#NAME?</v>
      </c>
      <c r="AH1506" t="str">
        <f t="shared" si="238"/>
        <v>Baja</v>
      </c>
      <c r="AI1506" t="s">
        <v>153</v>
      </c>
      <c r="AJ1506" t="str">
        <f>IFERROR(VLOOKUP(B1506,Maestro_Regionales!$A$2:$B$35,2,FALSE),"Otras zonas")</f>
        <v>Centro</v>
      </c>
      <c r="AK1506" t="str">
        <f t="shared" si="239"/>
        <v>REGIMEN DE EXCEPCION | Centro</v>
      </c>
    </row>
    <row r="1507" spans="1:37">
      <c r="A1507" s="4" t="s">
        <v>514</v>
      </c>
      <c r="B1507" s="4" t="s">
        <v>515</v>
      </c>
      <c r="C1507" s="4" t="s">
        <v>725</v>
      </c>
      <c r="D1507" s="4" t="s">
        <v>726</v>
      </c>
      <c r="E1507" s="4" t="s">
        <v>87</v>
      </c>
      <c r="F1507" s="4">
        <v>571</v>
      </c>
      <c r="G1507" s="4">
        <v>2187</v>
      </c>
      <c r="H1507" s="4">
        <v>0</v>
      </c>
      <c r="I1507">
        <f t="shared" si="230"/>
        <v>2758</v>
      </c>
      <c r="J1507">
        <f t="shared" si="231"/>
        <v>0.20703408266860043</v>
      </c>
      <c r="K1507">
        <f t="shared" si="232"/>
        <v>0.79296591733139954</v>
      </c>
      <c r="L1507">
        <f t="shared" si="233"/>
        <v>0</v>
      </c>
      <c r="M1507">
        <f>I1507*Diccionario!$B$36</f>
        <v>6.1228140784313725</v>
      </c>
      <c r="N1507">
        <f>M1507*Diccionario!$B$37</f>
        <v>0.61840422192156863</v>
      </c>
      <c r="O1507">
        <f>N1507*Diccionario!$B$38</f>
        <v>9.2760633288235292E-2</v>
      </c>
      <c r="P1507">
        <f>O1507*Diccionario!$B$39</f>
        <v>8.3484569959411767E-2</v>
      </c>
      <c r="Q1507">
        <f>P1507*Diccionario!$B$40</f>
        <v>3.339382798376471E-2</v>
      </c>
      <c r="R1507">
        <f>Q1507*Diccionario!$B$41</f>
        <v>2.1705988189447061E-2</v>
      </c>
      <c r="S1507">
        <f t="shared" si="234"/>
        <v>2.1705988189447061E-2</v>
      </c>
      <c r="T1507">
        <f>I1507*Diccionario!$B$36</f>
        <v>6.1228140784313725</v>
      </c>
      <c r="U1507">
        <f>T1507*Diccionario!$B$42</f>
        <v>0.61840422192156863</v>
      </c>
      <c r="V1507">
        <f>U1507*Diccionario!$B$43</f>
        <v>0.52564358863333327</v>
      </c>
      <c r="W1507">
        <f>V1507*Diccionario!$B$44</f>
        <v>9.9872281840333324E-2</v>
      </c>
      <c r="X1507">
        <f>W1507*Diccionario!$B$45</f>
        <v>3.8950189917729999E-2</v>
      </c>
      <c r="Y1507">
        <f>X1507*Diccionario!$B$46</f>
        <v>3.46656690267797E-2</v>
      </c>
      <c r="Z1507">
        <f>Y1507*Diccionario!$B$47</f>
        <v>1.2826297539908488E-2</v>
      </c>
      <c r="AA1507">
        <f>Z1507*Diccionario!$B$48</f>
        <v>1.2826297539908488E-2</v>
      </c>
      <c r="AB1507">
        <f>AA1507*Diccionario!$B$49</f>
        <v>9.6197231549313665E-3</v>
      </c>
      <c r="AC1507">
        <f t="shared" si="235"/>
        <v>9.6197231549313665E-3</v>
      </c>
      <c r="AD1507">
        <f t="shared" si="236"/>
        <v>3.1325711344378428E-2</v>
      </c>
      <c r="AE1507">
        <f t="shared" si="237"/>
        <v>5.2494591325038491E-5</v>
      </c>
      <c r="AF1507" t="e">
        <f ca="1">IF(AD1507="","",_xludf.RANK.EQ(AD1507,$AD$2:$AD$5513,0))</f>
        <v>#NAME?</v>
      </c>
      <c r="AH1507" t="str">
        <f t="shared" si="238"/>
        <v>Baja</v>
      </c>
      <c r="AI1507" t="s">
        <v>153</v>
      </c>
      <c r="AJ1507" t="str">
        <f>IFERROR(VLOOKUP(B1507,Maestro_Regionales!$A$2:$B$35,2,FALSE),"Otras zonas")</f>
        <v>Centro</v>
      </c>
      <c r="AK1507" t="str">
        <f t="shared" si="239"/>
        <v>NUEVA EPS | Centro</v>
      </c>
    </row>
    <row r="1508" spans="1:37">
      <c r="A1508" s="4" t="s">
        <v>514</v>
      </c>
      <c r="B1508" s="4" t="s">
        <v>515</v>
      </c>
      <c r="C1508" s="4" t="s">
        <v>725</v>
      </c>
      <c r="D1508" s="4" t="s">
        <v>726</v>
      </c>
      <c r="E1508" s="4" t="s">
        <v>89</v>
      </c>
      <c r="F1508" s="4">
        <v>3</v>
      </c>
      <c r="G1508" s="4">
        <v>48</v>
      </c>
      <c r="H1508" s="4">
        <v>0</v>
      </c>
      <c r="I1508">
        <f t="shared" si="230"/>
        <v>51</v>
      </c>
      <c r="J1508">
        <f t="shared" si="231"/>
        <v>5.8823529411764705E-2</v>
      </c>
      <c r="K1508">
        <f t="shared" si="232"/>
        <v>0.94117647058823528</v>
      </c>
      <c r="L1508">
        <f t="shared" si="233"/>
        <v>0</v>
      </c>
      <c r="M1508">
        <f>I1508*Diccionario!$B$36</f>
        <v>0.11322099999999999</v>
      </c>
      <c r="N1508">
        <f>M1508*Diccionario!$B$37</f>
        <v>1.1435321E-2</v>
      </c>
      <c r="O1508">
        <f>N1508*Diccionario!$B$38</f>
        <v>1.7152981499999999E-3</v>
      </c>
      <c r="P1508">
        <f>O1508*Diccionario!$B$39</f>
        <v>1.543768335E-3</v>
      </c>
      <c r="Q1508">
        <f>P1508*Diccionario!$B$40</f>
        <v>6.1750733400000007E-4</v>
      </c>
      <c r="R1508">
        <f>Q1508*Diccionario!$B$41</f>
        <v>4.0137976710000005E-4</v>
      </c>
      <c r="S1508">
        <f t="shared" si="234"/>
        <v>4.0137976710000005E-4</v>
      </c>
      <c r="T1508">
        <f>I1508*Diccionario!$B$36</f>
        <v>0.11322099999999999</v>
      </c>
      <c r="U1508">
        <f>T1508*Diccionario!$B$42</f>
        <v>1.1435321E-2</v>
      </c>
      <c r="V1508">
        <f>U1508*Diccionario!$B$43</f>
        <v>9.7200228499999992E-3</v>
      </c>
      <c r="W1508">
        <f>V1508*Diccionario!$B$44</f>
        <v>1.8468043414999998E-3</v>
      </c>
      <c r="X1508">
        <f>W1508*Diccionario!$B$45</f>
        <v>7.2025369318499998E-4</v>
      </c>
      <c r="Y1508">
        <f>X1508*Diccionario!$B$46</f>
        <v>6.4102578693464997E-4</v>
      </c>
      <c r="Z1508">
        <f>Y1508*Diccionario!$B$47</f>
        <v>2.3717954116582048E-4</v>
      </c>
      <c r="AA1508">
        <f>Z1508*Diccionario!$B$48</f>
        <v>2.3717954116582048E-4</v>
      </c>
      <c r="AB1508">
        <f>AA1508*Diccionario!$B$49</f>
        <v>1.7788465587436535E-4</v>
      </c>
      <c r="AC1508">
        <f t="shared" si="235"/>
        <v>1.7788465587436535E-4</v>
      </c>
      <c r="AD1508">
        <f t="shared" si="236"/>
        <v>5.792644229743654E-4</v>
      </c>
      <c r="AE1508">
        <f t="shared" si="237"/>
        <v>9.7071216735930488E-7</v>
      </c>
      <c r="AF1508" t="e">
        <f ca="1">IF(AD1508="","",_xludf.RANK.EQ(AD1508,$AD$2:$AD$5513,0))</f>
        <v>#NAME?</v>
      </c>
      <c r="AH1508" t="str">
        <f t="shared" si="238"/>
        <v>Baja</v>
      </c>
      <c r="AI1508" t="s">
        <v>153</v>
      </c>
      <c r="AJ1508" t="str">
        <f>IFERROR(VLOOKUP(B1508,Maestro_Regionales!$A$2:$B$35,2,FALSE),"Otras zonas")</f>
        <v>Centro</v>
      </c>
      <c r="AK1508" t="str">
        <f t="shared" si="239"/>
        <v>PROTEGER EPS (ANTES CAJACOPI EPS) | Centro</v>
      </c>
    </row>
    <row r="1509" spans="1:37">
      <c r="A1509" s="4" t="s">
        <v>514</v>
      </c>
      <c r="B1509" s="4" t="s">
        <v>515</v>
      </c>
      <c r="C1509" s="4" t="s">
        <v>725</v>
      </c>
      <c r="D1509" s="4" t="s">
        <v>726</v>
      </c>
      <c r="E1509" s="4" t="s">
        <v>90</v>
      </c>
      <c r="F1509" s="4">
        <v>0</v>
      </c>
      <c r="G1509" s="4">
        <v>0</v>
      </c>
      <c r="H1509" s="4">
        <v>23</v>
      </c>
      <c r="I1509">
        <f t="shared" si="230"/>
        <v>23</v>
      </c>
      <c r="J1509">
        <f t="shared" si="231"/>
        <v>0</v>
      </c>
      <c r="K1509">
        <f t="shared" si="232"/>
        <v>0</v>
      </c>
      <c r="L1509">
        <f t="shared" si="233"/>
        <v>1</v>
      </c>
      <c r="M1509">
        <f>I1509*Diccionario!$B$36</f>
        <v>5.106045098039215E-2</v>
      </c>
      <c r="N1509">
        <f>M1509*Diccionario!$B$37</f>
        <v>5.1571055490196071E-3</v>
      </c>
      <c r="O1509">
        <f>N1509*Diccionario!$B$38</f>
        <v>7.7356583235294106E-4</v>
      </c>
      <c r="P1509">
        <f>O1509*Diccionario!$B$39</f>
        <v>6.9620924911764702E-4</v>
      </c>
      <c r="Q1509">
        <f>P1509*Diccionario!$B$40</f>
        <v>2.7848369964705882E-4</v>
      </c>
      <c r="R1509">
        <f>Q1509*Diccionario!$B$41</f>
        <v>1.8101440477058823E-4</v>
      </c>
      <c r="S1509">
        <f t="shared" si="234"/>
        <v>1.8101440477058823E-4</v>
      </c>
      <c r="T1509">
        <f>I1509*Diccionario!$B$36</f>
        <v>5.106045098039215E-2</v>
      </c>
      <c r="U1509">
        <f>T1509*Diccionario!$B$42</f>
        <v>5.1571055490196071E-3</v>
      </c>
      <c r="V1509">
        <f>U1509*Diccionario!$B$43</f>
        <v>4.3835397166666658E-3</v>
      </c>
      <c r="W1509">
        <f>V1509*Diccionario!$B$44</f>
        <v>8.3287254616666649E-4</v>
      </c>
      <c r="X1509">
        <f>W1509*Diccionario!$B$45</f>
        <v>3.2482029300499995E-4</v>
      </c>
      <c r="Y1509">
        <f>X1509*Diccionario!$B$46</f>
        <v>2.8909006077444996E-4</v>
      </c>
      <c r="Z1509">
        <f>Y1509*Diccionario!$B$47</f>
        <v>1.0696332248654649E-4</v>
      </c>
      <c r="AA1509">
        <f>Z1509*Diccionario!$B$48</f>
        <v>1.0696332248654649E-4</v>
      </c>
      <c r="AB1509">
        <f>AA1509*Diccionario!$B$49</f>
        <v>8.0222491864909864E-5</v>
      </c>
      <c r="AC1509">
        <f t="shared" si="235"/>
        <v>8.0222491864909864E-5</v>
      </c>
      <c r="AD1509">
        <f t="shared" si="236"/>
        <v>2.6123689663549808E-4</v>
      </c>
      <c r="AE1509">
        <f t="shared" si="237"/>
        <v>4.3777215390713746E-7</v>
      </c>
      <c r="AF1509" t="e">
        <f ca="1">IF(AD1509="","",_xludf.RANK.EQ(AD1509,$AD$2:$AD$5513,0))</f>
        <v>#NAME?</v>
      </c>
      <c r="AH1509" t="str">
        <f t="shared" si="238"/>
        <v>Baja</v>
      </c>
      <c r="AI1509" t="s">
        <v>153</v>
      </c>
      <c r="AJ1509" t="str">
        <f>IFERROR(VLOOKUP(B1509,Maestro_Regionales!$A$2:$B$35,2,FALSE),"Otras zonas")</f>
        <v>Centro</v>
      </c>
      <c r="AK1509" t="str">
        <f t="shared" si="239"/>
        <v>REGIMEN DE EXCEPCION | Centro</v>
      </c>
    </row>
    <row r="1510" spans="1:37">
      <c r="A1510" s="4" t="s">
        <v>514</v>
      </c>
      <c r="B1510" s="4" t="s">
        <v>515</v>
      </c>
      <c r="C1510" s="4" t="s">
        <v>725</v>
      </c>
      <c r="D1510" s="4" t="s">
        <v>726</v>
      </c>
      <c r="E1510" s="4" t="s">
        <v>86</v>
      </c>
      <c r="F1510" s="4">
        <v>1</v>
      </c>
      <c r="G1510" s="4">
        <v>0</v>
      </c>
      <c r="H1510" s="4">
        <v>0</v>
      </c>
      <c r="I1510">
        <f t="shared" si="230"/>
        <v>1</v>
      </c>
      <c r="J1510">
        <f t="shared" si="231"/>
        <v>1</v>
      </c>
      <c r="K1510">
        <f t="shared" si="232"/>
        <v>0</v>
      </c>
      <c r="L1510">
        <f t="shared" si="233"/>
        <v>0</v>
      </c>
      <c r="M1510">
        <f>I1510*Diccionario!$B$36</f>
        <v>2.2200196078431371E-3</v>
      </c>
      <c r="N1510">
        <f>M1510*Diccionario!$B$37</f>
        <v>2.2422198039215687E-4</v>
      </c>
      <c r="O1510">
        <f>N1510*Diccionario!$B$38</f>
        <v>3.3633297058823532E-5</v>
      </c>
      <c r="P1510">
        <f>O1510*Diccionario!$B$39</f>
        <v>3.026996735294118E-5</v>
      </c>
      <c r="Q1510">
        <f>P1510*Diccionario!$B$40</f>
        <v>1.2107986941176473E-5</v>
      </c>
      <c r="R1510">
        <f>Q1510*Diccionario!$B$41</f>
        <v>7.870191511764708E-6</v>
      </c>
      <c r="S1510">
        <f t="shared" si="234"/>
        <v>7.870191511764708E-6</v>
      </c>
      <c r="T1510">
        <f>I1510*Diccionario!$B$36</f>
        <v>2.2200196078431371E-3</v>
      </c>
      <c r="U1510">
        <f>T1510*Diccionario!$B$42</f>
        <v>2.2422198039215687E-4</v>
      </c>
      <c r="V1510">
        <f>U1510*Diccionario!$B$43</f>
        <v>1.9058868333333333E-4</v>
      </c>
      <c r="W1510">
        <f>V1510*Diccionario!$B$44</f>
        <v>3.6211849833333333E-5</v>
      </c>
      <c r="X1510">
        <f>W1510*Diccionario!$B$45</f>
        <v>1.4122621435000001E-5</v>
      </c>
      <c r="Y1510">
        <f>X1510*Diccionario!$B$46</f>
        <v>1.256913307715E-5</v>
      </c>
      <c r="Z1510">
        <f>Y1510*Diccionario!$B$47</f>
        <v>4.6505792385454997E-6</v>
      </c>
      <c r="AA1510">
        <f>Z1510*Diccionario!$B$48</f>
        <v>4.6505792385454997E-6</v>
      </c>
      <c r="AB1510">
        <f>AA1510*Diccionario!$B$49</f>
        <v>3.4879344289091247E-6</v>
      </c>
      <c r="AC1510">
        <f t="shared" si="235"/>
        <v>3.4879344289091247E-6</v>
      </c>
      <c r="AD1510">
        <f t="shared" si="236"/>
        <v>1.1358125940673833E-5</v>
      </c>
      <c r="AE1510">
        <f t="shared" si="237"/>
        <v>1.9033571909005983E-8</v>
      </c>
      <c r="AF1510" t="e">
        <f ca="1">IF(AD1510="","",_xludf.RANK.EQ(AD1510,$AD$2:$AD$5513,0))</f>
        <v>#NAME?</v>
      </c>
      <c r="AH1510" t="str">
        <f t="shared" si="238"/>
        <v>Baja</v>
      </c>
      <c r="AI1510" t="s">
        <v>153</v>
      </c>
      <c r="AJ1510" t="str">
        <f>IFERROR(VLOOKUP(B1510,Maestro_Regionales!$A$2:$B$35,2,FALSE),"Otras zonas")</f>
        <v>Centro</v>
      </c>
      <c r="AK1510" t="str">
        <f t="shared" si="239"/>
        <v>EPS SANITAS | Centro</v>
      </c>
    </row>
    <row r="1511" spans="1:37">
      <c r="A1511" s="4" t="s">
        <v>514</v>
      </c>
      <c r="B1511" s="4" t="s">
        <v>515</v>
      </c>
      <c r="C1511" s="4" t="s">
        <v>727</v>
      </c>
      <c r="D1511" s="4" t="s">
        <v>728</v>
      </c>
      <c r="E1511" s="4" t="s">
        <v>87</v>
      </c>
      <c r="F1511" s="4">
        <v>467</v>
      </c>
      <c r="G1511" s="4">
        <v>4963</v>
      </c>
      <c r="H1511" s="4">
        <v>0</v>
      </c>
      <c r="I1511">
        <f t="shared" si="230"/>
        <v>5430</v>
      </c>
      <c r="J1511">
        <f t="shared" si="231"/>
        <v>8.6003683241252307E-2</v>
      </c>
      <c r="K1511">
        <f t="shared" si="232"/>
        <v>0.91399631675874771</v>
      </c>
      <c r="L1511">
        <f t="shared" si="233"/>
        <v>0</v>
      </c>
      <c r="M1511">
        <f>I1511*Diccionario!$B$36</f>
        <v>12.054706470588235</v>
      </c>
      <c r="N1511">
        <f>M1511*Diccionario!$B$37</f>
        <v>1.2175253535294117</v>
      </c>
      <c r="O1511">
        <f>N1511*Diccionario!$B$38</f>
        <v>0.18262880302941176</v>
      </c>
      <c r="P1511">
        <f>O1511*Diccionario!$B$39</f>
        <v>0.16436592272647058</v>
      </c>
      <c r="Q1511">
        <f>P1511*Diccionario!$B$40</f>
        <v>6.574636909058823E-2</v>
      </c>
      <c r="R1511">
        <f>Q1511*Diccionario!$B$41</f>
        <v>4.273513990888235E-2</v>
      </c>
      <c r="S1511">
        <f t="shared" si="234"/>
        <v>4.273513990888235E-2</v>
      </c>
      <c r="T1511">
        <f>I1511*Diccionario!$B$36</f>
        <v>12.054706470588235</v>
      </c>
      <c r="U1511">
        <f>T1511*Diccionario!$B$42</f>
        <v>1.2175253535294117</v>
      </c>
      <c r="V1511">
        <f>U1511*Diccionario!$B$43</f>
        <v>1.0348965504999998</v>
      </c>
      <c r="W1511">
        <f>V1511*Diccionario!$B$44</f>
        <v>0.19663034459499998</v>
      </c>
      <c r="X1511">
        <f>W1511*Diccionario!$B$45</f>
        <v>7.6685834392049998E-2</v>
      </c>
      <c r="Y1511">
        <f>X1511*Diccionario!$B$46</f>
        <v>6.8250392608924501E-2</v>
      </c>
      <c r="Z1511">
        <f>Y1511*Diccionario!$B$47</f>
        <v>2.5252645265302066E-2</v>
      </c>
      <c r="AA1511">
        <f>Z1511*Diccionario!$B$48</f>
        <v>2.5252645265302066E-2</v>
      </c>
      <c r="AB1511">
        <f>AA1511*Diccionario!$B$49</f>
        <v>1.893948394897655E-2</v>
      </c>
      <c r="AC1511">
        <f t="shared" si="235"/>
        <v>1.893948394897655E-2</v>
      </c>
      <c r="AD1511">
        <f t="shared" si="236"/>
        <v>6.16746238578589E-2</v>
      </c>
      <c r="AE1511">
        <f t="shared" si="237"/>
        <v>1.0335229546590246E-4</v>
      </c>
      <c r="AF1511" t="e">
        <f ca="1">IF(AD1511="","",_xludf.RANK.EQ(AD1511,$AD$2:$AD$5513,0))</f>
        <v>#NAME?</v>
      </c>
      <c r="AH1511" t="str">
        <f t="shared" si="238"/>
        <v>Baja</v>
      </c>
      <c r="AI1511" t="s">
        <v>153</v>
      </c>
      <c r="AJ1511" t="str">
        <f>IFERROR(VLOOKUP(B1511,Maestro_Regionales!$A$2:$B$35,2,FALSE),"Otras zonas")</f>
        <v>Centro</v>
      </c>
      <c r="AK1511" t="str">
        <f t="shared" si="239"/>
        <v>NUEVA EPS | Centro</v>
      </c>
    </row>
    <row r="1512" spans="1:37">
      <c r="A1512" s="4" t="s">
        <v>514</v>
      </c>
      <c r="B1512" s="4" t="s">
        <v>515</v>
      </c>
      <c r="C1512" s="4" t="s">
        <v>727</v>
      </c>
      <c r="D1512" s="4" t="s">
        <v>728</v>
      </c>
      <c r="E1512" s="4" t="s">
        <v>89</v>
      </c>
      <c r="F1512" s="4">
        <v>40</v>
      </c>
      <c r="G1512" s="4">
        <v>963</v>
      </c>
      <c r="H1512" s="4">
        <v>0</v>
      </c>
      <c r="I1512">
        <f t="shared" si="230"/>
        <v>1003</v>
      </c>
      <c r="J1512">
        <f t="shared" si="231"/>
        <v>3.9880358923230309E-2</v>
      </c>
      <c r="K1512">
        <f t="shared" si="232"/>
        <v>0.96011964107676973</v>
      </c>
      <c r="L1512">
        <f t="shared" si="233"/>
        <v>0</v>
      </c>
      <c r="M1512">
        <f>I1512*Diccionario!$B$36</f>
        <v>2.2266796666666666</v>
      </c>
      <c r="N1512">
        <f>M1512*Diccionario!$B$37</f>
        <v>0.22489464633333334</v>
      </c>
      <c r="O1512">
        <f>N1512*Diccionario!$B$38</f>
        <v>3.3734196949999996E-2</v>
      </c>
      <c r="P1512">
        <f>O1512*Diccionario!$B$39</f>
        <v>3.0360777254999999E-2</v>
      </c>
      <c r="Q1512">
        <f>P1512*Diccionario!$B$40</f>
        <v>1.2144310902000001E-2</v>
      </c>
      <c r="R1512">
        <f>Q1512*Diccionario!$B$41</f>
        <v>7.8938020863000002E-3</v>
      </c>
      <c r="S1512">
        <f t="shared" si="234"/>
        <v>7.8938020863000002E-3</v>
      </c>
      <c r="T1512">
        <f>I1512*Diccionario!$B$36</f>
        <v>2.2266796666666666</v>
      </c>
      <c r="U1512">
        <f>T1512*Diccionario!$B$42</f>
        <v>0.22489464633333334</v>
      </c>
      <c r="V1512">
        <f>U1512*Diccionario!$B$43</f>
        <v>0.19116044938333332</v>
      </c>
      <c r="W1512">
        <f>V1512*Diccionario!$B$44</f>
        <v>3.6320485382833334E-2</v>
      </c>
      <c r="X1512">
        <f>W1512*Diccionario!$B$45</f>
        <v>1.4164989299305E-2</v>
      </c>
      <c r="Y1512">
        <f>X1512*Diccionario!$B$46</f>
        <v>1.2606840476381451E-2</v>
      </c>
      <c r="Z1512">
        <f>Y1512*Diccionario!$B$47</f>
        <v>4.6645309762611371E-3</v>
      </c>
      <c r="AA1512">
        <f>Z1512*Diccionario!$B$48</f>
        <v>4.6645309762611371E-3</v>
      </c>
      <c r="AB1512">
        <f>AA1512*Diccionario!$B$49</f>
        <v>3.4983982321958526E-3</v>
      </c>
      <c r="AC1512">
        <f t="shared" si="235"/>
        <v>3.4983982321958526E-3</v>
      </c>
      <c r="AD1512">
        <f t="shared" si="236"/>
        <v>1.1392200318495853E-2</v>
      </c>
      <c r="AE1512">
        <f t="shared" si="237"/>
        <v>1.9090672624732999E-5</v>
      </c>
      <c r="AF1512" t="e">
        <f ca="1">IF(AD1512="","",_xludf.RANK.EQ(AD1512,$AD$2:$AD$5513,0))</f>
        <v>#NAME?</v>
      </c>
      <c r="AH1512" t="str">
        <f t="shared" si="238"/>
        <v>Baja</v>
      </c>
      <c r="AI1512" t="s">
        <v>153</v>
      </c>
      <c r="AJ1512" t="str">
        <f>IFERROR(VLOOKUP(B1512,Maestro_Regionales!$A$2:$B$35,2,FALSE),"Otras zonas")</f>
        <v>Centro</v>
      </c>
      <c r="AK1512" t="str">
        <f t="shared" si="239"/>
        <v>PROTEGER EPS (ANTES CAJACOPI EPS) | Centro</v>
      </c>
    </row>
    <row r="1513" spans="1:37">
      <c r="A1513" s="4" t="s">
        <v>514</v>
      </c>
      <c r="B1513" s="4" t="s">
        <v>515</v>
      </c>
      <c r="C1513" s="4" t="s">
        <v>727</v>
      </c>
      <c r="D1513" s="4" t="s">
        <v>728</v>
      </c>
      <c r="E1513" s="4" t="s">
        <v>90</v>
      </c>
      <c r="F1513" s="4">
        <v>0</v>
      </c>
      <c r="G1513" s="4">
        <v>0</v>
      </c>
      <c r="H1513" s="4">
        <v>76</v>
      </c>
      <c r="I1513">
        <f t="shared" si="230"/>
        <v>76</v>
      </c>
      <c r="J1513">
        <f t="shared" si="231"/>
        <v>0</v>
      </c>
      <c r="K1513">
        <f t="shared" si="232"/>
        <v>0</v>
      </c>
      <c r="L1513">
        <f t="shared" si="233"/>
        <v>1</v>
      </c>
      <c r="M1513">
        <f>I1513*Diccionario!$B$36</f>
        <v>0.16872149019607841</v>
      </c>
      <c r="N1513">
        <f>M1513*Diccionario!$B$37</f>
        <v>1.7040870509803921E-2</v>
      </c>
      <c r="O1513">
        <f>N1513*Diccionario!$B$38</f>
        <v>2.5561305764705881E-3</v>
      </c>
      <c r="P1513">
        <f>O1513*Diccionario!$B$39</f>
        <v>2.3005175188235295E-3</v>
      </c>
      <c r="Q1513">
        <f>P1513*Diccionario!$B$40</f>
        <v>9.2020700752941181E-4</v>
      </c>
      <c r="R1513">
        <f>Q1513*Diccionario!$B$41</f>
        <v>5.9813455489411769E-4</v>
      </c>
      <c r="S1513">
        <f t="shared" si="234"/>
        <v>5.9813455489411769E-4</v>
      </c>
      <c r="T1513">
        <f>I1513*Diccionario!$B$36</f>
        <v>0.16872149019607841</v>
      </c>
      <c r="U1513">
        <f>T1513*Diccionario!$B$42</f>
        <v>1.7040870509803921E-2</v>
      </c>
      <c r="V1513">
        <f>U1513*Diccionario!$B$43</f>
        <v>1.4484739933333332E-2</v>
      </c>
      <c r="W1513">
        <f>V1513*Diccionario!$B$44</f>
        <v>2.7521005873333334E-3</v>
      </c>
      <c r="X1513">
        <f>W1513*Diccionario!$B$45</f>
        <v>1.07331922906E-3</v>
      </c>
      <c r="Y1513">
        <f>X1513*Diccionario!$B$46</f>
        <v>9.5525411386340004E-4</v>
      </c>
      <c r="Z1513">
        <f>Y1513*Diccionario!$B$47</f>
        <v>3.53444022129458E-4</v>
      </c>
      <c r="AA1513">
        <f>Z1513*Diccionario!$B$48</f>
        <v>3.53444022129458E-4</v>
      </c>
      <c r="AB1513">
        <f>AA1513*Diccionario!$B$49</f>
        <v>2.6508301659709349E-4</v>
      </c>
      <c r="AC1513">
        <f t="shared" si="235"/>
        <v>2.6508301659709349E-4</v>
      </c>
      <c r="AD1513">
        <f t="shared" si="236"/>
        <v>8.6321757149121123E-4</v>
      </c>
      <c r="AE1513">
        <f t="shared" si="237"/>
        <v>1.4465514650844545E-6</v>
      </c>
      <c r="AF1513" t="e">
        <f ca="1">IF(AD1513="","",_xludf.RANK.EQ(AD1513,$AD$2:$AD$5513,0))</f>
        <v>#NAME?</v>
      </c>
      <c r="AH1513" t="str">
        <f t="shared" si="238"/>
        <v>Baja</v>
      </c>
      <c r="AI1513" t="s">
        <v>153</v>
      </c>
      <c r="AJ1513" t="str">
        <f>IFERROR(VLOOKUP(B1513,Maestro_Regionales!$A$2:$B$35,2,FALSE),"Otras zonas")</f>
        <v>Centro</v>
      </c>
      <c r="AK1513" t="str">
        <f t="shared" si="239"/>
        <v>REGIMEN DE EXCEPCION | Centro</v>
      </c>
    </row>
    <row r="1514" spans="1:37">
      <c r="A1514" s="4" t="s">
        <v>514</v>
      </c>
      <c r="B1514" s="4" t="s">
        <v>515</v>
      </c>
      <c r="C1514" s="4" t="s">
        <v>729</v>
      </c>
      <c r="D1514" s="4" t="s">
        <v>730</v>
      </c>
      <c r="E1514" s="4" t="s">
        <v>87</v>
      </c>
      <c r="F1514" s="4">
        <v>1996</v>
      </c>
      <c r="G1514" s="4">
        <v>5080</v>
      </c>
      <c r="H1514" s="4">
        <v>0</v>
      </c>
      <c r="I1514">
        <f t="shared" si="230"/>
        <v>7076</v>
      </c>
      <c r="J1514">
        <f t="shared" si="231"/>
        <v>0.28208027133973995</v>
      </c>
      <c r="K1514">
        <f t="shared" si="232"/>
        <v>0.71791972866025999</v>
      </c>
      <c r="L1514">
        <f t="shared" si="233"/>
        <v>0</v>
      </c>
      <c r="M1514">
        <f>I1514*Diccionario!$B$36</f>
        <v>15.708858745098038</v>
      </c>
      <c r="N1514">
        <f>M1514*Diccionario!$B$37</f>
        <v>1.586594733254902</v>
      </c>
      <c r="O1514">
        <f>N1514*Diccionario!$B$38</f>
        <v>0.23798920998823528</v>
      </c>
      <c r="P1514">
        <f>O1514*Diccionario!$B$39</f>
        <v>0.21419028898941175</v>
      </c>
      <c r="Q1514">
        <f>P1514*Diccionario!$B$40</f>
        <v>8.5676115595764712E-2</v>
      </c>
      <c r="R1514">
        <f>Q1514*Diccionario!$B$41</f>
        <v>5.5689475137247063E-2</v>
      </c>
      <c r="S1514">
        <f t="shared" si="234"/>
        <v>5.5689475137247063E-2</v>
      </c>
      <c r="T1514">
        <f>I1514*Diccionario!$B$36</f>
        <v>15.708858745098038</v>
      </c>
      <c r="U1514">
        <f>T1514*Diccionario!$B$42</f>
        <v>1.586594733254902</v>
      </c>
      <c r="V1514">
        <f>U1514*Diccionario!$B$43</f>
        <v>1.3486055232666667</v>
      </c>
      <c r="W1514">
        <f>V1514*Diccionario!$B$44</f>
        <v>0.25623504942066666</v>
      </c>
      <c r="X1514">
        <f>W1514*Diccionario!$B$45</f>
        <v>9.9931669274059998E-2</v>
      </c>
      <c r="Y1514">
        <f>X1514*Diccionario!$B$46</f>
        <v>8.89391856539134E-2</v>
      </c>
      <c r="Z1514">
        <f>Y1514*Diccionario!$B$47</f>
        <v>3.2907498691947958E-2</v>
      </c>
      <c r="AA1514">
        <f>Z1514*Diccionario!$B$48</f>
        <v>3.2907498691947958E-2</v>
      </c>
      <c r="AB1514">
        <f>AA1514*Diccionario!$B$49</f>
        <v>2.468062401896097E-2</v>
      </c>
      <c r="AC1514">
        <f t="shared" si="235"/>
        <v>2.468062401896097E-2</v>
      </c>
      <c r="AD1514">
        <f t="shared" si="236"/>
        <v>8.0370099156208033E-2</v>
      </c>
      <c r="AE1514">
        <f t="shared" si="237"/>
        <v>1.3468155482812631E-4</v>
      </c>
      <c r="AF1514" t="e">
        <f ca="1">IF(AD1514="","",_xludf.RANK.EQ(AD1514,$AD$2:$AD$5513,0))</f>
        <v>#NAME?</v>
      </c>
      <c r="AH1514" t="str">
        <f t="shared" si="238"/>
        <v>Baja</v>
      </c>
      <c r="AI1514" t="s">
        <v>153</v>
      </c>
      <c r="AJ1514" t="str">
        <f>IFERROR(VLOOKUP(B1514,Maestro_Regionales!$A$2:$B$35,2,FALSE),"Otras zonas")</f>
        <v>Centro</v>
      </c>
      <c r="AK1514" t="str">
        <f t="shared" si="239"/>
        <v>NUEVA EPS | Centro</v>
      </c>
    </row>
    <row r="1515" spans="1:37">
      <c r="A1515" s="4" t="s">
        <v>514</v>
      </c>
      <c r="B1515" s="4" t="s">
        <v>515</v>
      </c>
      <c r="C1515" s="4" t="s">
        <v>729</v>
      </c>
      <c r="D1515" s="4" t="s">
        <v>730</v>
      </c>
      <c r="E1515" s="4" t="s">
        <v>89</v>
      </c>
      <c r="F1515" s="4">
        <v>19</v>
      </c>
      <c r="G1515" s="4">
        <v>225</v>
      </c>
      <c r="H1515" s="4">
        <v>0</v>
      </c>
      <c r="I1515">
        <f t="shared" si="230"/>
        <v>244</v>
      </c>
      <c r="J1515">
        <f t="shared" si="231"/>
        <v>7.7868852459016397E-2</v>
      </c>
      <c r="K1515">
        <f t="shared" si="232"/>
        <v>0.92213114754098358</v>
      </c>
      <c r="L1515">
        <f t="shared" si="233"/>
        <v>0</v>
      </c>
      <c r="M1515">
        <f>I1515*Diccionario!$B$36</f>
        <v>0.54168478431372546</v>
      </c>
      <c r="N1515">
        <f>M1515*Diccionario!$B$37</f>
        <v>5.4710163215686274E-2</v>
      </c>
      <c r="O1515">
        <f>N1515*Diccionario!$B$38</f>
        <v>8.2065244823529403E-3</v>
      </c>
      <c r="P1515">
        <f>O1515*Diccionario!$B$39</f>
        <v>7.3858720341176461E-3</v>
      </c>
      <c r="Q1515">
        <f>P1515*Diccionario!$B$40</f>
        <v>2.9543488136470585E-3</v>
      </c>
      <c r="R1515">
        <f>Q1515*Diccionario!$B$41</f>
        <v>1.920326728870588E-3</v>
      </c>
      <c r="S1515">
        <f t="shared" si="234"/>
        <v>1.920326728870588E-3</v>
      </c>
      <c r="T1515">
        <f>I1515*Diccionario!$B$36</f>
        <v>0.54168478431372546</v>
      </c>
      <c r="U1515">
        <f>T1515*Diccionario!$B$42</f>
        <v>5.4710163215686274E-2</v>
      </c>
      <c r="V1515">
        <f>U1515*Diccionario!$B$43</f>
        <v>4.6503638733333331E-2</v>
      </c>
      <c r="W1515">
        <f>V1515*Diccionario!$B$44</f>
        <v>8.8356913593333336E-3</v>
      </c>
      <c r="X1515">
        <f>W1515*Diccionario!$B$45</f>
        <v>3.4459196301400001E-3</v>
      </c>
      <c r="Y1515">
        <f>X1515*Diccionario!$B$46</f>
        <v>3.0668684708246002E-3</v>
      </c>
      <c r="Z1515">
        <f>Y1515*Diccionario!$B$47</f>
        <v>1.1347413342051021E-3</v>
      </c>
      <c r="AA1515">
        <f>Z1515*Diccionario!$B$48</f>
        <v>1.1347413342051021E-3</v>
      </c>
      <c r="AB1515">
        <f>AA1515*Diccionario!$B$49</f>
        <v>8.5105600065382659E-4</v>
      </c>
      <c r="AC1515">
        <f t="shared" si="235"/>
        <v>8.5105600065382659E-4</v>
      </c>
      <c r="AD1515">
        <f t="shared" si="236"/>
        <v>2.7713827295244146E-3</v>
      </c>
      <c r="AE1515">
        <f t="shared" si="237"/>
        <v>4.6441915457974583E-6</v>
      </c>
      <c r="AF1515" t="e">
        <f ca="1">IF(AD1515="","",_xludf.RANK.EQ(AD1515,$AD$2:$AD$5513,0))</f>
        <v>#NAME?</v>
      </c>
      <c r="AH1515" t="str">
        <f t="shared" si="238"/>
        <v>Baja</v>
      </c>
      <c r="AI1515" t="s">
        <v>153</v>
      </c>
      <c r="AJ1515" t="str">
        <f>IFERROR(VLOOKUP(B1515,Maestro_Regionales!$A$2:$B$35,2,FALSE),"Otras zonas")</f>
        <v>Centro</v>
      </c>
      <c r="AK1515" t="str">
        <f t="shared" si="239"/>
        <v>PROTEGER EPS (ANTES CAJACOPI EPS) | Centro</v>
      </c>
    </row>
    <row r="1516" spans="1:37">
      <c r="A1516" s="4" t="s">
        <v>514</v>
      </c>
      <c r="B1516" s="4" t="s">
        <v>515</v>
      </c>
      <c r="C1516" s="4" t="s">
        <v>729</v>
      </c>
      <c r="D1516" s="4" t="s">
        <v>730</v>
      </c>
      <c r="E1516" s="4" t="s">
        <v>90</v>
      </c>
      <c r="F1516" s="4">
        <v>0</v>
      </c>
      <c r="G1516" s="4">
        <v>0</v>
      </c>
      <c r="H1516" s="4">
        <v>52</v>
      </c>
      <c r="I1516">
        <f t="shared" si="230"/>
        <v>52</v>
      </c>
      <c r="J1516">
        <f t="shared" si="231"/>
        <v>0</v>
      </c>
      <c r="K1516">
        <f t="shared" si="232"/>
        <v>0</v>
      </c>
      <c r="L1516">
        <f t="shared" si="233"/>
        <v>1</v>
      </c>
      <c r="M1516">
        <f>I1516*Diccionario!$B$36</f>
        <v>0.11544101960784313</v>
      </c>
      <c r="N1516">
        <f>M1516*Diccionario!$B$37</f>
        <v>1.1659542980392157E-2</v>
      </c>
      <c r="O1516">
        <f>N1516*Diccionario!$B$38</f>
        <v>1.7489314470588233E-3</v>
      </c>
      <c r="P1516">
        <f>O1516*Diccionario!$B$39</f>
        <v>1.5740383023529411E-3</v>
      </c>
      <c r="Q1516">
        <f>P1516*Diccionario!$B$40</f>
        <v>6.2961532094117645E-4</v>
      </c>
      <c r="R1516">
        <f>Q1516*Diccionario!$B$41</f>
        <v>4.0924995861176471E-4</v>
      </c>
      <c r="S1516">
        <f t="shared" si="234"/>
        <v>4.0924995861176471E-4</v>
      </c>
      <c r="T1516">
        <f>I1516*Diccionario!$B$36</f>
        <v>0.11544101960784313</v>
      </c>
      <c r="U1516">
        <f>T1516*Diccionario!$B$42</f>
        <v>1.1659542980392157E-2</v>
      </c>
      <c r="V1516">
        <f>U1516*Diccionario!$B$43</f>
        <v>9.9106115333333321E-3</v>
      </c>
      <c r="W1516">
        <f>V1516*Diccionario!$B$44</f>
        <v>1.883016191333333E-3</v>
      </c>
      <c r="X1516">
        <f>W1516*Diccionario!$B$45</f>
        <v>7.3437631461999988E-4</v>
      </c>
      <c r="Y1516">
        <f>X1516*Diccionario!$B$46</f>
        <v>6.5359492001179989E-4</v>
      </c>
      <c r="Z1516">
        <f>Y1516*Diccionario!$B$47</f>
        <v>2.4183012040436596E-4</v>
      </c>
      <c r="AA1516">
        <f>Z1516*Diccionario!$B$48</f>
        <v>2.4183012040436596E-4</v>
      </c>
      <c r="AB1516">
        <f>AA1516*Diccionario!$B$49</f>
        <v>1.8137259030327448E-4</v>
      </c>
      <c r="AC1516">
        <f t="shared" si="235"/>
        <v>1.8137259030327448E-4</v>
      </c>
      <c r="AD1516">
        <f t="shared" si="236"/>
        <v>5.9062254891503914E-4</v>
      </c>
      <c r="AE1516">
        <f t="shared" si="237"/>
        <v>9.8974573926831085E-7</v>
      </c>
      <c r="AF1516" t="e">
        <f ca="1">IF(AD1516="","",_xludf.RANK.EQ(AD1516,$AD$2:$AD$5513,0))</f>
        <v>#NAME?</v>
      </c>
      <c r="AH1516" t="str">
        <f t="shared" si="238"/>
        <v>Baja</v>
      </c>
      <c r="AI1516" t="s">
        <v>153</v>
      </c>
      <c r="AJ1516" t="str">
        <f>IFERROR(VLOOKUP(B1516,Maestro_Regionales!$A$2:$B$35,2,FALSE),"Otras zonas")</f>
        <v>Centro</v>
      </c>
      <c r="AK1516" t="str">
        <f t="shared" si="239"/>
        <v>REGIMEN DE EXCEPCION | Centro</v>
      </c>
    </row>
    <row r="1517" spans="1:37">
      <c r="A1517" s="4" t="s">
        <v>514</v>
      </c>
      <c r="B1517" s="4" t="s">
        <v>515</v>
      </c>
      <c r="C1517" s="4" t="s">
        <v>729</v>
      </c>
      <c r="D1517" s="4" t="s">
        <v>730</v>
      </c>
      <c r="E1517" s="4" t="s">
        <v>86</v>
      </c>
      <c r="F1517" s="4">
        <v>4</v>
      </c>
      <c r="G1517" s="4">
        <v>0</v>
      </c>
      <c r="H1517" s="4">
        <v>0</v>
      </c>
      <c r="I1517">
        <f t="shared" si="230"/>
        <v>4</v>
      </c>
      <c r="J1517">
        <f t="shared" si="231"/>
        <v>1</v>
      </c>
      <c r="K1517">
        <f t="shared" si="232"/>
        <v>0</v>
      </c>
      <c r="L1517">
        <f t="shared" si="233"/>
        <v>0</v>
      </c>
      <c r="M1517">
        <f>I1517*Diccionario!$B$36</f>
        <v>8.8800784313725484E-3</v>
      </c>
      <c r="N1517">
        <f>M1517*Diccionario!$B$37</f>
        <v>8.9688792156862747E-4</v>
      </c>
      <c r="O1517">
        <f>N1517*Diccionario!$B$38</f>
        <v>1.3453318823529413E-4</v>
      </c>
      <c r="P1517">
        <f>O1517*Diccionario!$B$39</f>
        <v>1.2107986941176472E-4</v>
      </c>
      <c r="Q1517">
        <f>P1517*Diccionario!$B$40</f>
        <v>4.8431947764705893E-5</v>
      </c>
      <c r="R1517">
        <f>Q1517*Diccionario!$B$41</f>
        <v>3.1480766047058832E-5</v>
      </c>
      <c r="S1517">
        <f t="shared" si="234"/>
        <v>3.1480766047058832E-5</v>
      </c>
      <c r="T1517">
        <f>I1517*Diccionario!$B$36</f>
        <v>8.8800784313725484E-3</v>
      </c>
      <c r="U1517">
        <f>T1517*Diccionario!$B$42</f>
        <v>8.9688792156862747E-4</v>
      </c>
      <c r="V1517">
        <f>U1517*Diccionario!$B$43</f>
        <v>7.6235473333333332E-4</v>
      </c>
      <c r="W1517">
        <f>V1517*Diccionario!$B$44</f>
        <v>1.4484739933333333E-4</v>
      </c>
      <c r="X1517">
        <f>W1517*Diccionario!$B$45</f>
        <v>5.6490485740000004E-5</v>
      </c>
      <c r="Y1517">
        <f>X1517*Diccionario!$B$46</f>
        <v>5.0276532308600001E-5</v>
      </c>
      <c r="Z1517">
        <f>Y1517*Diccionario!$B$47</f>
        <v>1.8602316954181999E-5</v>
      </c>
      <c r="AA1517">
        <f>Z1517*Diccionario!$B$48</f>
        <v>1.8602316954181999E-5</v>
      </c>
      <c r="AB1517">
        <f>AA1517*Diccionario!$B$49</f>
        <v>1.3951737715636499E-5</v>
      </c>
      <c r="AC1517">
        <f t="shared" si="235"/>
        <v>1.3951737715636499E-5</v>
      </c>
      <c r="AD1517">
        <f t="shared" si="236"/>
        <v>4.5432503762695331E-5</v>
      </c>
      <c r="AE1517">
        <f t="shared" si="237"/>
        <v>7.6134287636023932E-8</v>
      </c>
      <c r="AF1517" t="e">
        <f ca="1">IF(AD1517="","",_xludf.RANK.EQ(AD1517,$AD$2:$AD$5513,0))</f>
        <v>#NAME?</v>
      </c>
      <c r="AH1517" t="str">
        <f t="shared" si="238"/>
        <v>Baja</v>
      </c>
      <c r="AI1517" t="s">
        <v>153</v>
      </c>
      <c r="AJ1517" t="str">
        <f>IFERROR(VLOOKUP(B1517,Maestro_Regionales!$A$2:$B$35,2,FALSE),"Otras zonas")</f>
        <v>Centro</v>
      </c>
      <c r="AK1517" t="str">
        <f t="shared" si="239"/>
        <v>EPS SANITAS | Centro</v>
      </c>
    </row>
    <row r="1518" spans="1:37">
      <c r="A1518" s="4" t="s">
        <v>514</v>
      </c>
      <c r="B1518" s="4" t="s">
        <v>515</v>
      </c>
      <c r="C1518" s="4" t="s">
        <v>731</v>
      </c>
      <c r="D1518" s="4" t="s">
        <v>732</v>
      </c>
      <c r="E1518" s="4" t="s">
        <v>87</v>
      </c>
      <c r="F1518" s="4">
        <v>182</v>
      </c>
      <c r="G1518" s="4">
        <v>1136</v>
      </c>
      <c r="H1518" s="4">
        <v>0</v>
      </c>
      <c r="I1518">
        <f t="shared" si="230"/>
        <v>1318</v>
      </c>
      <c r="J1518">
        <f t="shared" si="231"/>
        <v>0.13808801213960548</v>
      </c>
      <c r="K1518">
        <f t="shared" si="232"/>
        <v>0.86191198786039458</v>
      </c>
      <c r="L1518">
        <f t="shared" si="233"/>
        <v>0</v>
      </c>
      <c r="M1518">
        <f>I1518*Diccionario!$B$36</f>
        <v>2.9259858431372545</v>
      </c>
      <c r="N1518">
        <f>M1518*Diccionario!$B$37</f>
        <v>0.29552457015686273</v>
      </c>
      <c r="O1518">
        <f>N1518*Diccionario!$B$38</f>
        <v>4.4328685523529407E-2</v>
      </c>
      <c r="P1518">
        <f>O1518*Diccionario!$B$39</f>
        <v>3.9895816971176466E-2</v>
      </c>
      <c r="Q1518">
        <f>P1518*Diccionario!$B$40</f>
        <v>1.5958326788470586E-2</v>
      </c>
      <c r="R1518">
        <f>Q1518*Diccionario!$B$41</f>
        <v>1.0372912412505882E-2</v>
      </c>
      <c r="S1518">
        <f t="shared" si="234"/>
        <v>1.0372912412505882E-2</v>
      </c>
      <c r="T1518">
        <f>I1518*Diccionario!$B$36</f>
        <v>2.9259858431372545</v>
      </c>
      <c r="U1518">
        <f>T1518*Diccionario!$B$42</f>
        <v>0.29552457015686273</v>
      </c>
      <c r="V1518">
        <f>U1518*Diccionario!$B$43</f>
        <v>0.25119588463333331</v>
      </c>
      <c r="W1518">
        <f>V1518*Diccionario!$B$44</f>
        <v>4.7727218080333332E-2</v>
      </c>
      <c r="X1518">
        <f>W1518*Diccionario!$B$45</f>
        <v>1.8613615051329999E-2</v>
      </c>
      <c r="Y1518">
        <f>X1518*Diccionario!$B$46</f>
        <v>1.6566117395683699E-2</v>
      </c>
      <c r="Z1518">
        <f>Y1518*Diccionario!$B$47</f>
        <v>6.1294634364029684E-3</v>
      </c>
      <c r="AA1518">
        <f>Z1518*Diccionario!$B$48</f>
        <v>6.1294634364029684E-3</v>
      </c>
      <c r="AB1518">
        <f>AA1518*Diccionario!$B$49</f>
        <v>4.5970975773022265E-3</v>
      </c>
      <c r="AC1518">
        <f t="shared" si="235"/>
        <v>4.5970975773022265E-3</v>
      </c>
      <c r="AD1518">
        <f t="shared" si="236"/>
        <v>1.4970009989808108E-2</v>
      </c>
      <c r="AE1518">
        <f t="shared" si="237"/>
        <v>2.5086247776069878E-5</v>
      </c>
      <c r="AF1518" t="e">
        <f ca="1">IF(AD1518="","",_xludf.RANK.EQ(AD1518,$AD$2:$AD$5513,0))</f>
        <v>#NAME?</v>
      </c>
      <c r="AH1518" t="str">
        <f t="shared" si="238"/>
        <v>Baja</v>
      </c>
      <c r="AI1518" t="s">
        <v>153</v>
      </c>
      <c r="AJ1518" t="str">
        <f>IFERROR(VLOOKUP(B1518,Maestro_Regionales!$A$2:$B$35,2,FALSE),"Otras zonas")</f>
        <v>Centro</v>
      </c>
      <c r="AK1518" t="str">
        <f t="shared" si="239"/>
        <v>NUEVA EPS | Centro</v>
      </c>
    </row>
    <row r="1519" spans="1:37">
      <c r="A1519" s="4" t="s">
        <v>514</v>
      </c>
      <c r="B1519" s="4" t="s">
        <v>515</v>
      </c>
      <c r="C1519" s="4" t="s">
        <v>731</v>
      </c>
      <c r="D1519" s="4" t="s">
        <v>732</v>
      </c>
      <c r="E1519" s="4" t="s">
        <v>86</v>
      </c>
      <c r="F1519" s="4">
        <v>203</v>
      </c>
      <c r="G1519" s="4">
        <v>860</v>
      </c>
      <c r="H1519" s="4">
        <v>0</v>
      </c>
      <c r="I1519">
        <f t="shared" si="230"/>
        <v>1063</v>
      </c>
      <c r="J1519">
        <f t="shared" si="231"/>
        <v>0.19096895578551271</v>
      </c>
      <c r="K1519">
        <f t="shared" si="232"/>
        <v>0.80903104421448735</v>
      </c>
      <c r="L1519">
        <f t="shared" si="233"/>
        <v>0</v>
      </c>
      <c r="M1519">
        <f>I1519*Diccionario!$B$36</f>
        <v>2.3598808431372547</v>
      </c>
      <c r="N1519">
        <f>M1519*Diccionario!$B$37</f>
        <v>0.23834796515686274</v>
      </c>
      <c r="O1519">
        <f>N1519*Diccionario!$B$38</f>
        <v>3.5752194773529408E-2</v>
      </c>
      <c r="P1519">
        <f>O1519*Diccionario!$B$39</f>
        <v>3.2176975296176469E-2</v>
      </c>
      <c r="Q1519">
        <f>P1519*Diccionario!$B$40</f>
        <v>1.2870790118470588E-2</v>
      </c>
      <c r="R1519">
        <f>Q1519*Diccionario!$B$41</f>
        <v>8.3660135770058826E-3</v>
      </c>
      <c r="S1519">
        <f t="shared" si="234"/>
        <v>8.3660135770058826E-3</v>
      </c>
      <c r="T1519">
        <f>I1519*Diccionario!$B$36</f>
        <v>2.3598808431372547</v>
      </c>
      <c r="U1519">
        <f>T1519*Diccionario!$B$42</f>
        <v>0.23834796515686274</v>
      </c>
      <c r="V1519">
        <f>U1519*Diccionario!$B$43</f>
        <v>0.20259577038333332</v>
      </c>
      <c r="W1519">
        <f>V1519*Diccionario!$B$44</f>
        <v>3.8493196372833334E-2</v>
      </c>
      <c r="X1519">
        <f>W1519*Diccionario!$B$45</f>
        <v>1.5012346585405002E-2</v>
      </c>
      <c r="Y1519">
        <f>X1519*Diccionario!$B$46</f>
        <v>1.3360988461010451E-2</v>
      </c>
      <c r="Z1519">
        <f>Y1519*Diccionario!$B$47</f>
        <v>4.9435657305738666E-3</v>
      </c>
      <c r="AA1519">
        <f>Z1519*Diccionario!$B$48</f>
        <v>4.9435657305738666E-3</v>
      </c>
      <c r="AB1519">
        <f>AA1519*Diccionario!$B$49</f>
        <v>3.7076742979304002E-3</v>
      </c>
      <c r="AC1519">
        <f t="shared" si="235"/>
        <v>3.7076742979304002E-3</v>
      </c>
      <c r="AD1519">
        <f t="shared" si="236"/>
        <v>1.2073687874936283E-2</v>
      </c>
      <c r="AE1519">
        <f t="shared" si="237"/>
        <v>2.0232686939273357E-5</v>
      </c>
      <c r="AF1519" t="e">
        <f ca="1">IF(AD1519="","",_xludf.RANK.EQ(AD1519,$AD$2:$AD$5513,0))</f>
        <v>#NAME?</v>
      </c>
      <c r="AH1519" t="str">
        <f t="shared" si="238"/>
        <v>Baja</v>
      </c>
      <c r="AI1519" t="s">
        <v>153</v>
      </c>
      <c r="AJ1519" t="str">
        <f>IFERROR(VLOOKUP(B1519,Maestro_Regionales!$A$2:$B$35,2,FALSE),"Otras zonas")</f>
        <v>Centro</v>
      </c>
      <c r="AK1519" t="str">
        <f t="shared" si="239"/>
        <v>EPS SANITAS | Centro</v>
      </c>
    </row>
    <row r="1520" spans="1:37">
      <c r="A1520" s="4" t="s">
        <v>514</v>
      </c>
      <c r="B1520" s="4" t="s">
        <v>515</v>
      </c>
      <c r="C1520" s="4" t="s">
        <v>731</v>
      </c>
      <c r="D1520" s="4" t="s">
        <v>732</v>
      </c>
      <c r="E1520" s="4" t="s">
        <v>90</v>
      </c>
      <c r="F1520" s="4">
        <v>0</v>
      </c>
      <c r="G1520" s="4">
        <v>0</v>
      </c>
      <c r="H1520" s="4">
        <v>25</v>
      </c>
      <c r="I1520">
        <f t="shared" si="230"/>
        <v>25</v>
      </c>
      <c r="J1520">
        <f t="shared" si="231"/>
        <v>0</v>
      </c>
      <c r="K1520">
        <f t="shared" si="232"/>
        <v>0</v>
      </c>
      <c r="L1520">
        <f t="shared" si="233"/>
        <v>1</v>
      </c>
      <c r="M1520">
        <f>I1520*Diccionario!$B$36</f>
        <v>5.5500490196078431E-2</v>
      </c>
      <c r="N1520">
        <f>M1520*Diccionario!$B$37</f>
        <v>5.6055495098039218E-3</v>
      </c>
      <c r="O1520">
        <f>N1520*Diccionario!$B$38</f>
        <v>8.4083242647058824E-4</v>
      </c>
      <c r="P1520">
        <f>O1520*Diccionario!$B$39</f>
        <v>7.5674918382352945E-4</v>
      </c>
      <c r="Q1520">
        <f>P1520*Diccionario!$B$40</f>
        <v>3.0269967352941179E-4</v>
      </c>
      <c r="R1520">
        <f>Q1520*Diccionario!$B$41</f>
        <v>1.9675478779411767E-4</v>
      </c>
      <c r="S1520">
        <f t="shared" si="234"/>
        <v>1.9675478779411767E-4</v>
      </c>
      <c r="T1520">
        <f>I1520*Diccionario!$B$36</f>
        <v>5.5500490196078431E-2</v>
      </c>
      <c r="U1520">
        <f>T1520*Diccionario!$B$42</f>
        <v>5.6055495098039218E-3</v>
      </c>
      <c r="V1520">
        <f>U1520*Diccionario!$B$43</f>
        <v>4.7647170833333332E-3</v>
      </c>
      <c r="W1520">
        <f>V1520*Diccionario!$B$44</f>
        <v>9.0529624583333328E-4</v>
      </c>
      <c r="X1520">
        <f>W1520*Diccionario!$B$45</f>
        <v>3.5306553587499998E-4</v>
      </c>
      <c r="Y1520">
        <f>X1520*Diccionario!$B$46</f>
        <v>3.1422832692874997E-4</v>
      </c>
      <c r="Z1520">
        <f>Y1520*Diccionario!$B$47</f>
        <v>1.1626448096363748E-4</v>
      </c>
      <c r="AA1520">
        <f>Z1520*Diccionario!$B$48</f>
        <v>1.1626448096363748E-4</v>
      </c>
      <c r="AB1520">
        <f>AA1520*Diccionario!$B$49</f>
        <v>8.719836072272811E-5</v>
      </c>
      <c r="AC1520">
        <f t="shared" si="235"/>
        <v>8.719836072272811E-5</v>
      </c>
      <c r="AD1520">
        <f t="shared" si="236"/>
        <v>2.8395314851684578E-4</v>
      </c>
      <c r="AE1520">
        <f t="shared" si="237"/>
        <v>4.7583929772514951E-7</v>
      </c>
      <c r="AF1520" t="e">
        <f ca="1">IF(AD1520="","",_xludf.RANK.EQ(AD1520,$AD$2:$AD$5513,0))</f>
        <v>#NAME?</v>
      </c>
      <c r="AH1520" t="str">
        <f t="shared" si="238"/>
        <v>Baja</v>
      </c>
      <c r="AI1520" t="s">
        <v>153</v>
      </c>
      <c r="AJ1520" t="str">
        <f>IFERROR(VLOOKUP(B1520,Maestro_Regionales!$A$2:$B$35,2,FALSE),"Otras zonas")</f>
        <v>Centro</v>
      </c>
      <c r="AK1520" t="str">
        <f t="shared" si="239"/>
        <v>REGIMEN DE EXCEPCION | Centro</v>
      </c>
    </row>
    <row r="1521" spans="1:37">
      <c r="A1521" s="4" t="s">
        <v>514</v>
      </c>
      <c r="B1521" s="4" t="s">
        <v>515</v>
      </c>
      <c r="C1521" s="4" t="s">
        <v>733</v>
      </c>
      <c r="D1521" s="4" t="s">
        <v>734</v>
      </c>
      <c r="E1521" s="4" t="s">
        <v>87</v>
      </c>
      <c r="F1521" s="4">
        <v>282</v>
      </c>
      <c r="G1521" s="4">
        <v>1439</v>
      </c>
      <c r="H1521" s="4">
        <v>0</v>
      </c>
      <c r="I1521">
        <f t="shared" si="230"/>
        <v>1721</v>
      </c>
      <c r="J1521">
        <f t="shared" si="231"/>
        <v>0.16385822196397443</v>
      </c>
      <c r="K1521">
        <f t="shared" si="232"/>
        <v>0.83614177803602552</v>
      </c>
      <c r="L1521">
        <f t="shared" si="233"/>
        <v>0</v>
      </c>
      <c r="M1521">
        <f>I1521*Diccionario!$B$36</f>
        <v>3.8206537450980389</v>
      </c>
      <c r="N1521">
        <f>M1521*Diccionario!$B$37</f>
        <v>0.38588602825490198</v>
      </c>
      <c r="O1521">
        <f>N1521*Diccionario!$B$38</f>
        <v>5.7882904238235292E-2</v>
      </c>
      <c r="P1521">
        <f>O1521*Diccionario!$B$39</f>
        <v>5.2094613814411765E-2</v>
      </c>
      <c r="Q1521">
        <f>P1521*Diccionario!$B$40</f>
        <v>2.0837845525764707E-2</v>
      </c>
      <c r="R1521">
        <f>Q1521*Diccionario!$B$41</f>
        <v>1.354459959174706E-2</v>
      </c>
      <c r="S1521">
        <f t="shared" si="234"/>
        <v>1.354459959174706E-2</v>
      </c>
      <c r="T1521">
        <f>I1521*Diccionario!$B$36</f>
        <v>3.8206537450980389</v>
      </c>
      <c r="U1521">
        <f>T1521*Diccionario!$B$42</f>
        <v>0.38588602825490198</v>
      </c>
      <c r="V1521">
        <f>U1521*Diccionario!$B$43</f>
        <v>0.32800312401666665</v>
      </c>
      <c r="W1521">
        <f>V1521*Diccionario!$B$44</f>
        <v>6.2320593563166667E-2</v>
      </c>
      <c r="X1521">
        <f>W1521*Diccionario!$B$45</f>
        <v>2.4305031489635E-2</v>
      </c>
      <c r="Y1521">
        <f>X1521*Diccionario!$B$46</f>
        <v>2.1631478025775152E-2</v>
      </c>
      <c r="Z1521">
        <f>Y1521*Diccionario!$B$47</f>
        <v>8.0036468695368068E-3</v>
      </c>
      <c r="AA1521">
        <f>Z1521*Diccionario!$B$48</f>
        <v>8.0036468695368068E-3</v>
      </c>
      <c r="AB1521">
        <f>AA1521*Diccionario!$B$49</f>
        <v>6.0027351521526051E-3</v>
      </c>
      <c r="AC1521">
        <f t="shared" si="235"/>
        <v>6.0027351521526051E-3</v>
      </c>
      <c r="AD1521">
        <f t="shared" si="236"/>
        <v>1.9547334743899664E-2</v>
      </c>
      <c r="AE1521">
        <f t="shared" si="237"/>
        <v>3.2756777255399294E-5</v>
      </c>
      <c r="AF1521" t="e">
        <f ca="1">IF(AD1521="","",_xludf.RANK.EQ(AD1521,$AD$2:$AD$5513,0))</f>
        <v>#NAME?</v>
      </c>
      <c r="AH1521" t="str">
        <f t="shared" si="238"/>
        <v>Baja</v>
      </c>
      <c r="AI1521" t="s">
        <v>153</v>
      </c>
      <c r="AJ1521" t="str">
        <f>IFERROR(VLOOKUP(B1521,Maestro_Regionales!$A$2:$B$35,2,FALSE),"Otras zonas")</f>
        <v>Centro</v>
      </c>
      <c r="AK1521" t="str">
        <f t="shared" si="239"/>
        <v>NUEVA EPS | Centro</v>
      </c>
    </row>
    <row r="1522" spans="1:37">
      <c r="A1522" s="4" t="s">
        <v>514</v>
      </c>
      <c r="B1522" s="4" t="s">
        <v>515</v>
      </c>
      <c r="C1522" s="4" t="s">
        <v>733</v>
      </c>
      <c r="D1522" s="4" t="s">
        <v>734</v>
      </c>
      <c r="E1522" s="4" t="s">
        <v>89</v>
      </c>
      <c r="F1522" s="4">
        <v>21</v>
      </c>
      <c r="G1522" s="4">
        <v>1195</v>
      </c>
      <c r="H1522" s="4">
        <v>0</v>
      </c>
      <c r="I1522">
        <f t="shared" si="230"/>
        <v>1216</v>
      </c>
      <c r="J1522">
        <f t="shared" si="231"/>
        <v>1.7269736842105265E-2</v>
      </c>
      <c r="K1522">
        <f t="shared" si="232"/>
        <v>0.98273026315789469</v>
      </c>
      <c r="L1522">
        <f t="shared" si="233"/>
        <v>0</v>
      </c>
      <c r="M1522">
        <f>I1522*Diccionario!$B$36</f>
        <v>2.6995438431372545</v>
      </c>
      <c r="N1522">
        <f>M1522*Diccionario!$B$37</f>
        <v>0.27265392815686273</v>
      </c>
      <c r="O1522">
        <f>N1522*Diccionario!$B$38</f>
        <v>4.0898089223529409E-2</v>
      </c>
      <c r="P1522">
        <f>O1522*Diccionario!$B$39</f>
        <v>3.6808280301176471E-2</v>
      </c>
      <c r="Q1522">
        <f>P1522*Diccionario!$B$40</f>
        <v>1.4723312120470589E-2</v>
      </c>
      <c r="R1522">
        <f>Q1522*Diccionario!$B$41</f>
        <v>9.5701528783058831E-3</v>
      </c>
      <c r="S1522">
        <f t="shared" si="234"/>
        <v>9.5701528783058831E-3</v>
      </c>
      <c r="T1522">
        <f>I1522*Diccionario!$B$36</f>
        <v>2.6995438431372545</v>
      </c>
      <c r="U1522">
        <f>T1522*Diccionario!$B$42</f>
        <v>0.27265392815686273</v>
      </c>
      <c r="V1522">
        <f>U1522*Diccionario!$B$43</f>
        <v>0.23175583893333332</v>
      </c>
      <c r="W1522">
        <f>V1522*Diccionario!$B$44</f>
        <v>4.4033609397333334E-2</v>
      </c>
      <c r="X1522">
        <f>W1522*Diccionario!$B$45</f>
        <v>1.717310766496E-2</v>
      </c>
      <c r="Y1522">
        <f>X1522*Diccionario!$B$46</f>
        <v>1.5284065821814401E-2</v>
      </c>
      <c r="Z1522">
        <f>Y1522*Diccionario!$B$47</f>
        <v>5.655104354071328E-3</v>
      </c>
      <c r="AA1522">
        <f>Z1522*Diccionario!$B$48</f>
        <v>5.655104354071328E-3</v>
      </c>
      <c r="AB1522">
        <f>AA1522*Diccionario!$B$49</f>
        <v>4.2413282655534958E-3</v>
      </c>
      <c r="AC1522">
        <f t="shared" si="235"/>
        <v>4.2413282655534958E-3</v>
      </c>
      <c r="AD1522">
        <f t="shared" si="236"/>
        <v>1.381148114385938E-2</v>
      </c>
      <c r="AE1522">
        <f t="shared" si="237"/>
        <v>2.3144823441351273E-5</v>
      </c>
      <c r="AF1522" t="e">
        <f ca="1">IF(AD1522="","",_xludf.RANK.EQ(AD1522,$AD$2:$AD$5513,0))</f>
        <v>#NAME?</v>
      </c>
      <c r="AH1522" t="str">
        <f t="shared" si="238"/>
        <v>Baja</v>
      </c>
      <c r="AI1522" t="s">
        <v>153</v>
      </c>
      <c r="AJ1522" t="str">
        <f>IFERROR(VLOOKUP(B1522,Maestro_Regionales!$A$2:$B$35,2,FALSE),"Otras zonas")</f>
        <v>Centro</v>
      </c>
      <c r="AK1522" t="str">
        <f t="shared" si="239"/>
        <v>PROTEGER EPS (ANTES CAJACOPI EPS) | Centro</v>
      </c>
    </row>
    <row r="1523" spans="1:37">
      <c r="A1523" s="4" t="s">
        <v>514</v>
      </c>
      <c r="B1523" s="4" t="s">
        <v>515</v>
      </c>
      <c r="C1523" s="4" t="s">
        <v>733</v>
      </c>
      <c r="D1523" s="4" t="s">
        <v>734</v>
      </c>
      <c r="E1523" s="4" t="s">
        <v>90</v>
      </c>
      <c r="F1523" s="4">
        <v>0</v>
      </c>
      <c r="G1523" s="4">
        <v>0</v>
      </c>
      <c r="H1523" s="4">
        <v>32</v>
      </c>
      <c r="I1523">
        <f t="shared" si="230"/>
        <v>32</v>
      </c>
      <c r="J1523">
        <f t="shared" si="231"/>
        <v>0</v>
      </c>
      <c r="K1523">
        <f t="shared" si="232"/>
        <v>0</v>
      </c>
      <c r="L1523">
        <f t="shared" si="233"/>
        <v>1</v>
      </c>
      <c r="M1523">
        <f>I1523*Diccionario!$B$36</f>
        <v>7.1040627450980387E-2</v>
      </c>
      <c r="N1523">
        <f>M1523*Diccionario!$B$37</f>
        <v>7.1751033725490198E-3</v>
      </c>
      <c r="O1523">
        <f>N1523*Diccionario!$B$38</f>
        <v>1.076265505882353E-3</v>
      </c>
      <c r="P1523">
        <f>O1523*Diccionario!$B$39</f>
        <v>9.6863895529411775E-4</v>
      </c>
      <c r="Q1523">
        <f>P1523*Diccionario!$B$40</f>
        <v>3.8745558211764715E-4</v>
      </c>
      <c r="R1523">
        <f>Q1523*Diccionario!$B$41</f>
        <v>2.5184612837647066E-4</v>
      </c>
      <c r="S1523">
        <f t="shared" si="234"/>
        <v>2.5184612837647066E-4</v>
      </c>
      <c r="T1523">
        <f>I1523*Diccionario!$B$36</f>
        <v>7.1040627450980387E-2</v>
      </c>
      <c r="U1523">
        <f>T1523*Diccionario!$B$42</f>
        <v>7.1751033725490198E-3</v>
      </c>
      <c r="V1523">
        <f>U1523*Diccionario!$B$43</f>
        <v>6.0988378666666666E-3</v>
      </c>
      <c r="W1523">
        <f>V1523*Diccionario!$B$44</f>
        <v>1.1587791946666667E-3</v>
      </c>
      <c r="X1523">
        <f>W1523*Diccionario!$B$45</f>
        <v>4.5192388592000003E-4</v>
      </c>
      <c r="Y1523">
        <f>X1523*Diccionario!$B$46</f>
        <v>4.0221225846880001E-4</v>
      </c>
      <c r="Z1523">
        <f>Y1523*Diccionario!$B$47</f>
        <v>1.4881853563345599E-4</v>
      </c>
      <c r="AA1523">
        <f>Z1523*Diccionario!$B$48</f>
        <v>1.4881853563345599E-4</v>
      </c>
      <c r="AB1523">
        <f>AA1523*Diccionario!$B$49</f>
        <v>1.1161390172509199E-4</v>
      </c>
      <c r="AC1523">
        <f t="shared" si="235"/>
        <v>1.1161390172509199E-4</v>
      </c>
      <c r="AD1523">
        <f t="shared" si="236"/>
        <v>3.6346003010156265E-4</v>
      </c>
      <c r="AE1523">
        <f t="shared" si="237"/>
        <v>6.0907430108819145E-7</v>
      </c>
      <c r="AF1523" t="e">
        <f ca="1">IF(AD1523="","",_xludf.RANK.EQ(AD1523,$AD$2:$AD$5513,0))</f>
        <v>#NAME?</v>
      </c>
      <c r="AH1523" t="str">
        <f t="shared" si="238"/>
        <v>Baja</v>
      </c>
      <c r="AI1523" t="s">
        <v>153</v>
      </c>
      <c r="AJ1523" t="str">
        <f>IFERROR(VLOOKUP(B1523,Maestro_Regionales!$A$2:$B$35,2,FALSE),"Otras zonas")</f>
        <v>Centro</v>
      </c>
      <c r="AK1523" t="str">
        <f t="shared" si="239"/>
        <v>REGIMEN DE EXCEPCION | Centro</v>
      </c>
    </row>
    <row r="1524" spans="1:37">
      <c r="A1524" s="4" t="s">
        <v>514</v>
      </c>
      <c r="B1524" s="4" t="s">
        <v>515</v>
      </c>
      <c r="C1524" s="4" t="s">
        <v>735</v>
      </c>
      <c r="D1524" s="4" t="s">
        <v>736</v>
      </c>
      <c r="E1524" s="4" t="s">
        <v>87</v>
      </c>
      <c r="F1524" s="4">
        <v>1767</v>
      </c>
      <c r="G1524" s="4">
        <v>4320</v>
      </c>
      <c r="H1524" s="4">
        <v>0</v>
      </c>
      <c r="I1524">
        <f t="shared" si="230"/>
        <v>6087</v>
      </c>
      <c r="J1524">
        <f t="shared" si="231"/>
        <v>0.29029078363725974</v>
      </c>
      <c r="K1524">
        <f t="shared" si="232"/>
        <v>0.70970921636274031</v>
      </c>
      <c r="L1524">
        <f t="shared" si="233"/>
        <v>0</v>
      </c>
      <c r="M1524">
        <f>I1524*Diccionario!$B$36</f>
        <v>13.513259352941175</v>
      </c>
      <c r="N1524">
        <f>M1524*Diccionario!$B$37</f>
        <v>1.3648391946470588</v>
      </c>
      <c r="O1524">
        <f>N1524*Diccionario!$B$38</f>
        <v>0.20472587919705881</v>
      </c>
      <c r="P1524">
        <f>O1524*Diccionario!$B$39</f>
        <v>0.18425329127735293</v>
      </c>
      <c r="Q1524">
        <f>P1524*Diccionario!$B$40</f>
        <v>7.3701316510941181E-2</v>
      </c>
      <c r="R1524">
        <f>Q1524*Diccionario!$B$41</f>
        <v>4.7905855732111771E-2</v>
      </c>
      <c r="S1524">
        <f t="shared" si="234"/>
        <v>4.7905855732111771E-2</v>
      </c>
      <c r="T1524">
        <f>I1524*Diccionario!$B$36</f>
        <v>13.513259352941175</v>
      </c>
      <c r="U1524">
        <f>T1524*Diccionario!$B$42</f>
        <v>1.3648391946470588</v>
      </c>
      <c r="V1524">
        <f>U1524*Diccionario!$B$43</f>
        <v>1.1601133154500001</v>
      </c>
      <c r="W1524">
        <f>V1524*Diccionario!$B$44</f>
        <v>0.22042152993550002</v>
      </c>
      <c r="X1524">
        <f>W1524*Diccionario!$B$45</f>
        <v>8.5964396674845012E-2</v>
      </c>
      <c r="Y1524">
        <f>X1524*Diccionario!$B$46</f>
        <v>7.6508313040612064E-2</v>
      </c>
      <c r="Z1524">
        <f>Y1524*Diccionario!$B$47</f>
        <v>2.8308075825026462E-2</v>
      </c>
      <c r="AA1524">
        <f>Z1524*Diccionario!$B$48</f>
        <v>2.8308075825026462E-2</v>
      </c>
      <c r="AB1524">
        <f>AA1524*Diccionario!$B$49</f>
        <v>2.1231056868769846E-2</v>
      </c>
      <c r="AC1524">
        <f t="shared" si="235"/>
        <v>2.1231056868769846E-2</v>
      </c>
      <c r="AD1524">
        <f t="shared" si="236"/>
        <v>6.9136912600881617E-2</v>
      </c>
      <c r="AE1524">
        <f t="shared" si="237"/>
        <v>1.1585735221011941E-4</v>
      </c>
      <c r="AF1524" t="e">
        <f ca="1">IF(AD1524="","",_xludf.RANK.EQ(AD1524,$AD$2:$AD$5513,0))</f>
        <v>#NAME?</v>
      </c>
      <c r="AH1524" t="str">
        <f t="shared" si="238"/>
        <v>Baja</v>
      </c>
      <c r="AI1524" t="s">
        <v>153</v>
      </c>
      <c r="AJ1524" t="str">
        <f>IFERROR(VLOOKUP(B1524,Maestro_Regionales!$A$2:$B$35,2,FALSE),"Otras zonas")</f>
        <v>Centro</v>
      </c>
      <c r="AK1524" t="str">
        <f t="shared" si="239"/>
        <v>NUEVA EPS | Centro</v>
      </c>
    </row>
    <row r="1525" spans="1:37">
      <c r="A1525" s="4" t="s">
        <v>514</v>
      </c>
      <c r="B1525" s="4" t="s">
        <v>515</v>
      </c>
      <c r="C1525" s="4" t="s">
        <v>735</v>
      </c>
      <c r="D1525" s="4" t="s">
        <v>736</v>
      </c>
      <c r="E1525" s="4" t="s">
        <v>89</v>
      </c>
      <c r="F1525" s="4">
        <v>131</v>
      </c>
      <c r="G1525" s="4">
        <v>2271</v>
      </c>
      <c r="H1525" s="4">
        <v>0</v>
      </c>
      <c r="I1525">
        <f t="shared" si="230"/>
        <v>2402</v>
      </c>
      <c r="J1525">
        <f t="shared" si="231"/>
        <v>5.4537885095753538E-2</v>
      </c>
      <c r="K1525">
        <f t="shared" si="232"/>
        <v>0.94546211490424648</v>
      </c>
      <c r="L1525">
        <f t="shared" si="233"/>
        <v>0</v>
      </c>
      <c r="M1525">
        <f>I1525*Diccionario!$B$36</f>
        <v>5.3324870980392154</v>
      </c>
      <c r="N1525">
        <f>M1525*Diccionario!$B$37</f>
        <v>0.53858119690196082</v>
      </c>
      <c r="O1525">
        <f>N1525*Diccionario!$B$38</f>
        <v>8.0787179535294115E-2</v>
      </c>
      <c r="P1525">
        <f>O1525*Diccionario!$B$39</f>
        <v>7.2708461581764708E-2</v>
      </c>
      <c r="Q1525">
        <f>P1525*Diccionario!$B$40</f>
        <v>2.9083384632705885E-2</v>
      </c>
      <c r="R1525">
        <f>Q1525*Diccionario!$B$41</f>
        <v>1.8904200011258827E-2</v>
      </c>
      <c r="S1525">
        <f t="shared" si="234"/>
        <v>1.8904200011258827E-2</v>
      </c>
      <c r="T1525">
        <f>I1525*Diccionario!$B$36</f>
        <v>5.3324870980392154</v>
      </c>
      <c r="U1525">
        <f>T1525*Diccionario!$B$42</f>
        <v>0.53858119690196082</v>
      </c>
      <c r="V1525">
        <f>U1525*Diccionario!$B$43</f>
        <v>0.45779401736666669</v>
      </c>
      <c r="W1525">
        <f>V1525*Diccionario!$B$44</f>
        <v>8.6980863299666672E-2</v>
      </c>
      <c r="X1525">
        <f>W1525*Diccionario!$B$45</f>
        <v>3.3922536686870002E-2</v>
      </c>
      <c r="Y1525">
        <f>X1525*Diccionario!$B$46</f>
        <v>3.0191057651314301E-2</v>
      </c>
      <c r="Z1525">
        <f>Y1525*Diccionario!$B$47</f>
        <v>1.1170691330986292E-2</v>
      </c>
      <c r="AA1525">
        <f>Z1525*Diccionario!$B$48</f>
        <v>1.1170691330986292E-2</v>
      </c>
      <c r="AB1525">
        <f>AA1525*Diccionario!$B$49</f>
        <v>8.3780184982397195E-3</v>
      </c>
      <c r="AC1525">
        <f t="shared" si="235"/>
        <v>8.3780184982397195E-3</v>
      </c>
      <c r="AD1525">
        <f t="shared" si="236"/>
        <v>2.7282218509498544E-2</v>
      </c>
      <c r="AE1525">
        <f t="shared" si="237"/>
        <v>4.5718639725432368E-5</v>
      </c>
      <c r="AF1525" t="e">
        <f ca="1">IF(AD1525="","",_xludf.RANK.EQ(AD1525,$AD$2:$AD$5513,0))</f>
        <v>#NAME?</v>
      </c>
      <c r="AH1525" t="str">
        <f t="shared" si="238"/>
        <v>Baja</v>
      </c>
      <c r="AI1525" t="s">
        <v>153</v>
      </c>
      <c r="AJ1525" t="str">
        <f>IFERROR(VLOOKUP(B1525,Maestro_Regionales!$A$2:$B$35,2,FALSE),"Otras zonas")</f>
        <v>Centro</v>
      </c>
      <c r="AK1525" t="str">
        <f t="shared" si="239"/>
        <v>PROTEGER EPS (ANTES CAJACOPI EPS) | Centro</v>
      </c>
    </row>
    <row r="1526" spans="1:37">
      <c r="A1526" s="4" t="s">
        <v>514</v>
      </c>
      <c r="B1526" s="4" t="s">
        <v>515</v>
      </c>
      <c r="C1526" s="4" t="s">
        <v>735</v>
      </c>
      <c r="D1526" s="4" t="s">
        <v>736</v>
      </c>
      <c r="E1526" s="4" t="s">
        <v>86</v>
      </c>
      <c r="F1526" s="4">
        <v>118</v>
      </c>
      <c r="G1526" s="4">
        <v>242</v>
      </c>
      <c r="H1526" s="4">
        <v>0</v>
      </c>
      <c r="I1526">
        <f t="shared" si="230"/>
        <v>360</v>
      </c>
      <c r="J1526">
        <f t="shared" si="231"/>
        <v>0.32777777777777778</v>
      </c>
      <c r="K1526">
        <f t="shared" si="232"/>
        <v>0.67222222222222228</v>
      </c>
      <c r="L1526">
        <f t="shared" si="233"/>
        <v>0</v>
      </c>
      <c r="M1526">
        <f>I1526*Diccionario!$B$36</f>
        <v>0.79920705882352938</v>
      </c>
      <c r="N1526">
        <f>M1526*Diccionario!$B$37</f>
        <v>8.0719912941176475E-2</v>
      </c>
      <c r="O1526">
        <f>N1526*Diccionario!$B$38</f>
        <v>1.2107986941176471E-2</v>
      </c>
      <c r="P1526">
        <f>O1526*Diccionario!$B$39</f>
        <v>1.0897188247058825E-2</v>
      </c>
      <c r="Q1526">
        <f>P1526*Diccionario!$B$40</f>
        <v>4.3588752988235301E-3</v>
      </c>
      <c r="R1526">
        <f>Q1526*Diccionario!$B$41</f>
        <v>2.8332689442352945E-3</v>
      </c>
      <c r="S1526">
        <f t="shared" si="234"/>
        <v>2.8332689442352945E-3</v>
      </c>
      <c r="T1526">
        <f>I1526*Diccionario!$B$36</f>
        <v>0.79920705882352938</v>
      </c>
      <c r="U1526">
        <f>T1526*Diccionario!$B$42</f>
        <v>8.0719912941176475E-2</v>
      </c>
      <c r="V1526">
        <f>U1526*Diccionario!$B$43</f>
        <v>6.8611926000000004E-2</v>
      </c>
      <c r="W1526">
        <f>V1526*Diccionario!$B$44</f>
        <v>1.3036265940000001E-2</v>
      </c>
      <c r="X1526">
        <f>W1526*Diccionario!$B$45</f>
        <v>5.0841437166000009E-3</v>
      </c>
      <c r="Y1526">
        <f>X1526*Diccionario!$B$46</f>
        <v>4.5248879077740009E-3</v>
      </c>
      <c r="Z1526">
        <f>Y1526*Diccionario!$B$47</f>
        <v>1.6742085258763804E-3</v>
      </c>
      <c r="AA1526">
        <f>Z1526*Diccionario!$B$48</f>
        <v>1.6742085258763804E-3</v>
      </c>
      <c r="AB1526">
        <f>AA1526*Diccionario!$B$49</f>
        <v>1.2556563944072852E-3</v>
      </c>
      <c r="AC1526">
        <f t="shared" si="235"/>
        <v>1.2556563944072852E-3</v>
      </c>
      <c r="AD1526">
        <f t="shared" si="236"/>
        <v>4.0889253386425795E-3</v>
      </c>
      <c r="AE1526">
        <f t="shared" si="237"/>
        <v>6.8520858872421533E-6</v>
      </c>
      <c r="AF1526" t="e">
        <f ca="1">IF(AD1526="","",_xludf.RANK.EQ(AD1526,$AD$2:$AD$5513,0))</f>
        <v>#NAME?</v>
      </c>
      <c r="AH1526" t="str">
        <f t="shared" si="238"/>
        <v>Baja</v>
      </c>
      <c r="AI1526" t="s">
        <v>153</v>
      </c>
      <c r="AJ1526" t="str">
        <f>IFERROR(VLOOKUP(B1526,Maestro_Regionales!$A$2:$B$35,2,FALSE),"Otras zonas")</f>
        <v>Centro</v>
      </c>
      <c r="AK1526" t="str">
        <f t="shared" si="239"/>
        <v>EPS SANITAS | Centro</v>
      </c>
    </row>
    <row r="1527" spans="1:37">
      <c r="A1527" s="4" t="s">
        <v>514</v>
      </c>
      <c r="B1527" s="4" t="s">
        <v>515</v>
      </c>
      <c r="C1527" s="4" t="s">
        <v>735</v>
      </c>
      <c r="D1527" s="4" t="s">
        <v>736</v>
      </c>
      <c r="E1527" s="4" t="s">
        <v>90</v>
      </c>
      <c r="F1527" s="4">
        <v>0</v>
      </c>
      <c r="G1527" s="4">
        <v>0</v>
      </c>
      <c r="H1527" s="4">
        <v>96</v>
      </c>
      <c r="I1527">
        <f t="shared" si="230"/>
        <v>96</v>
      </c>
      <c r="J1527">
        <f t="shared" si="231"/>
        <v>0</v>
      </c>
      <c r="K1527">
        <f t="shared" si="232"/>
        <v>0</v>
      </c>
      <c r="L1527">
        <f t="shared" si="233"/>
        <v>1</v>
      </c>
      <c r="M1527">
        <f>I1527*Diccionario!$B$36</f>
        <v>0.21312188235294116</v>
      </c>
      <c r="N1527">
        <f>M1527*Diccionario!$B$37</f>
        <v>2.1525310117647058E-2</v>
      </c>
      <c r="O1527">
        <f>N1527*Diccionario!$B$38</f>
        <v>3.2287965176470584E-3</v>
      </c>
      <c r="P1527">
        <f>O1527*Diccionario!$B$39</f>
        <v>2.9059168658823525E-3</v>
      </c>
      <c r="Q1527">
        <f>P1527*Diccionario!$B$40</f>
        <v>1.162366746352941E-3</v>
      </c>
      <c r="R1527">
        <f>Q1527*Diccionario!$B$41</f>
        <v>7.5553838512941169E-4</v>
      </c>
      <c r="S1527">
        <f t="shared" si="234"/>
        <v>7.5553838512941169E-4</v>
      </c>
      <c r="T1527">
        <f>I1527*Diccionario!$B$36</f>
        <v>0.21312188235294116</v>
      </c>
      <c r="U1527">
        <f>T1527*Diccionario!$B$42</f>
        <v>2.1525310117647058E-2</v>
      </c>
      <c r="V1527">
        <f>U1527*Diccionario!$B$43</f>
        <v>1.8296513599999998E-2</v>
      </c>
      <c r="W1527">
        <f>V1527*Diccionario!$B$44</f>
        <v>3.4763375839999998E-3</v>
      </c>
      <c r="X1527">
        <f>W1527*Diccionario!$B$45</f>
        <v>1.3557716577599999E-3</v>
      </c>
      <c r="Y1527">
        <f>X1527*Diccionario!$B$46</f>
        <v>1.2066367754064E-3</v>
      </c>
      <c r="Z1527">
        <f>Y1527*Diccionario!$B$47</f>
        <v>4.4645560690036797E-4</v>
      </c>
      <c r="AA1527">
        <f>Z1527*Diccionario!$B$48</f>
        <v>4.4645560690036797E-4</v>
      </c>
      <c r="AB1527">
        <f>AA1527*Diccionario!$B$49</f>
        <v>3.3484170517527598E-4</v>
      </c>
      <c r="AC1527">
        <f t="shared" si="235"/>
        <v>3.3484170517527598E-4</v>
      </c>
      <c r="AD1527">
        <f t="shared" si="236"/>
        <v>1.0903800903046877E-3</v>
      </c>
      <c r="AE1527">
        <f t="shared" si="237"/>
        <v>1.8272229032645739E-6</v>
      </c>
      <c r="AF1527" t="e">
        <f ca="1">IF(AD1527="","",_xludf.RANK.EQ(AD1527,$AD$2:$AD$5513,0))</f>
        <v>#NAME?</v>
      </c>
      <c r="AH1527" t="str">
        <f t="shared" si="238"/>
        <v>Baja</v>
      </c>
      <c r="AI1527" t="s">
        <v>153</v>
      </c>
      <c r="AJ1527" t="str">
        <f>IFERROR(VLOOKUP(B1527,Maestro_Regionales!$A$2:$B$35,2,FALSE),"Otras zonas")</f>
        <v>Centro</v>
      </c>
      <c r="AK1527" t="str">
        <f t="shared" si="239"/>
        <v>REGIMEN DE EXCEPCION | Centro</v>
      </c>
    </row>
    <row r="1528" spans="1:37">
      <c r="A1528" s="4" t="s">
        <v>514</v>
      </c>
      <c r="B1528" s="4" t="s">
        <v>515</v>
      </c>
      <c r="C1528" s="4" t="s">
        <v>737</v>
      </c>
      <c r="D1528" s="4" t="s">
        <v>738</v>
      </c>
      <c r="E1528" s="4" t="s">
        <v>89</v>
      </c>
      <c r="F1528" s="4">
        <v>30</v>
      </c>
      <c r="G1528" s="4">
        <v>2204</v>
      </c>
      <c r="H1528" s="4">
        <v>0</v>
      </c>
      <c r="I1528">
        <f t="shared" si="230"/>
        <v>2234</v>
      </c>
      <c r="J1528">
        <f t="shared" si="231"/>
        <v>1.342882721575649E-2</v>
      </c>
      <c r="K1528">
        <f t="shared" si="232"/>
        <v>0.98657117278424356</v>
      </c>
      <c r="L1528">
        <f t="shared" si="233"/>
        <v>0</v>
      </c>
      <c r="M1528">
        <f>I1528*Diccionario!$B$36</f>
        <v>4.9595238039215683</v>
      </c>
      <c r="N1528">
        <f>M1528*Diccionario!$B$37</f>
        <v>0.50091190419607845</v>
      </c>
      <c r="O1528">
        <f>N1528*Diccionario!$B$38</f>
        <v>7.513678562941177E-2</v>
      </c>
      <c r="P1528">
        <f>O1528*Diccionario!$B$39</f>
        <v>6.7623107066470595E-2</v>
      </c>
      <c r="Q1528">
        <f>P1528*Diccionario!$B$40</f>
        <v>2.704924282658824E-2</v>
      </c>
      <c r="R1528">
        <f>Q1528*Diccionario!$B$41</f>
        <v>1.7582007837282358E-2</v>
      </c>
      <c r="S1528">
        <f t="shared" si="234"/>
        <v>1.7582007837282358E-2</v>
      </c>
      <c r="T1528">
        <f>I1528*Diccionario!$B$36</f>
        <v>4.9595238039215683</v>
      </c>
      <c r="U1528">
        <f>T1528*Diccionario!$B$42</f>
        <v>0.50091190419607845</v>
      </c>
      <c r="V1528">
        <f>U1528*Diccionario!$B$43</f>
        <v>0.42577511856666667</v>
      </c>
      <c r="W1528">
        <f>V1528*Diccionario!$B$44</f>
        <v>8.0897272527666667E-2</v>
      </c>
      <c r="X1528">
        <f>W1528*Diccionario!$B$45</f>
        <v>3.1549936285790003E-2</v>
      </c>
      <c r="Y1528">
        <f>X1528*Diccionario!$B$46</f>
        <v>2.8079443294353103E-2</v>
      </c>
      <c r="Z1528">
        <f>Y1528*Diccionario!$B$47</f>
        <v>1.0389394018910649E-2</v>
      </c>
      <c r="AA1528">
        <f>Z1528*Diccionario!$B$48</f>
        <v>1.0389394018910649E-2</v>
      </c>
      <c r="AB1528">
        <f>AA1528*Diccionario!$B$49</f>
        <v>7.792045514182987E-3</v>
      </c>
      <c r="AC1528">
        <f t="shared" si="235"/>
        <v>7.792045514182987E-3</v>
      </c>
      <c r="AD1528">
        <f t="shared" si="236"/>
        <v>2.5374053351465344E-2</v>
      </c>
      <c r="AE1528">
        <f t="shared" si="237"/>
        <v>4.2520999644719364E-5</v>
      </c>
      <c r="AF1528" t="e">
        <f ca="1">IF(AD1528="","",_xludf.RANK.EQ(AD1528,$AD$2:$AD$5513,0))</f>
        <v>#NAME?</v>
      </c>
      <c r="AH1528" t="str">
        <f t="shared" si="238"/>
        <v>Baja</v>
      </c>
      <c r="AI1528" t="s">
        <v>153</v>
      </c>
      <c r="AJ1528" t="str">
        <f>IFERROR(VLOOKUP(B1528,Maestro_Regionales!$A$2:$B$35,2,FALSE),"Otras zonas")</f>
        <v>Centro</v>
      </c>
      <c r="AK1528" t="str">
        <f t="shared" si="239"/>
        <v>PROTEGER EPS (ANTES CAJACOPI EPS) | Centro</v>
      </c>
    </row>
    <row r="1529" spans="1:37">
      <c r="A1529" s="4" t="s">
        <v>514</v>
      </c>
      <c r="B1529" s="4" t="s">
        <v>515</v>
      </c>
      <c r="C1529" s="4" t="s">
        <v>737</v>
      </c>
      <c r="D1529" s="4" t="s">
        <v>738</v>
      </c>
      <c r="E1529" s="4" t="s">
        <v>87</v>
      </c>
      <c r="F1529" s="4">
        <v>188</v>
      </c>
      <c r="G1529" s="4">
        <v>1606</v>
      </c>
      <c r="H1529" s="4">
        <v>0</v>
      </c>
      <c r="I1529">
        <f t="shared" si="230"/>
        <v>1794</v>
      </c>
      <c r="J1529">
        <f t="shared" si="231"/>
        <v>0.10479375696767002</v>
      </c>
      <c r="K1529">
        <f t="shared" si="232"/>
        <v>0.89520624303232998</v>
      </c>
      <c r="L1529">
        <f t="shared" si="233"/>
        <v>0</v>
      </c>
      <c r="M1529">
        <f>I1529*Diccionario!$B$36</f>
        <v>3.9827151764705881</v>
      </c>
      <c r="N1529">
        <f>M1529*Diccionario!$B$37</f>
        <v>0.40225423282352946</v>
      </c>
      <c r="O1529">
        <f>N1529*Diccionario!$B$38</f>
        <v>6.0338134923529414E-2</v>
      </c>
      <c r="P1529">
        <f>O1529*Diccionario!$B$39</f>
        <v>5.4304321431176472E-2</v>
      </c>
      <c r="Q1529">
        <f>P1529*Diccionario!$B$40</f>
        <v>2.1721728572470591E-2</v>
      </c>
      <c r="R1529">
        <f>Q1529*Diccionario!$B$41</f>
        <v>1.4119123572105884E-2</v>
      </c>
      <c r="S1529">
        <f t="shared" si="234"/>
        <v>1.4119123572105884E-2</v>
      </c>
      <c r="T1529">
        <f>I1529*Diccionario!$B$36</f>
        <v>3.9827151764705881</v>
      </c>
      <c r="U1529">
        <f>T1529*Diccionario!$B$42</f>
        <v>0.40225423282352946</v>
      </c>
      <c r="V1529">
        <f>U1529*Diccionario!$B$43</f>
        <v>0.34191609790000005</v>
      </c>
      <c r="W1529">
        <f>V1529*Diccionario!$B$44</f>
        <v>6.4964058601000005E-2</v>
      </c>
      <c r="X1529">
        <f>W1529*Diccionario!$B$45</f>
        <v>2.5335982854390003E-2</v>
      </c>
      <c r="Y1529">
        <f>X1529*Diccionario!$B$46</f>
        <v>2.2549024740407105E-2</v>
      </c>
      <c r="Z1529">
        <f>Y1529*Diccionario!$B$47</f>
        <v>8.3431391539506294E-3</v>
      </c>
      <c r="AA1529">
        <f>Z1529*Diccionario!$B$48</f>
        <v>8.3431391539506294E-3</v>
      </c>
      <c r="AB1529">
        <f>AA1529*Diccionario!$B$49</f>
        <v>6.2573543654629721E-3</v>
      </c>
      <c r="AC1529">
        <f t="shared" si="235"/>
        <v>6.2573543654629721E-3</v>
      </c>
      <c r="AD1529">
        <f t="shared" si="236"/>
        <v>2.0376477937568856E-2</v>
      </c>
      <c r="AE1529">
        <f t="shared" si="237"/>
        <v>3.4146228004756732E-5</v>
      </c>
      <c r="AF1529" t="e">
        <f ca="1">IF(AD1529="","",_xludf.RANK.EQ(AD1529,$AD$2:$AD$5513,0))</f>
        <v>#NAME?</v>
      </c>
      <c r="AH1529" t="str">
        <f t="shared" si="238"/>
        <v>Baja</v>
      </c>
      <c r="AI1529" t="s">
        <v>153</v>
      </c>
      <c r="AJ1529" t="str">
        <f>IFERROR(VLOOKUP(B1529,Maestro_Regionales!$A$2:$B$35,2,FALSE),"Otras zonas")</f>
        <v>Centro</v>
      </c>
      <c r="AK1529" t="str">
        <f t="shared" si="239"/>
        <v>NUEVA EPS | Centro</v>
      </c>
    </row>
    <row r="1530" spans="1:37">
      <c r="A1530" s="4" t="s">
        <v>514</v>
      </c>
      <c r="B1530" s="4" t="s">
        <v>515</v>
      </c>
      <c r="C1530" s="4" t="s">
        <v>737</v>
      </c>
      <c r="D1530" s="4" t="s">
        <v>738</v>
      </c>
      <c r="E1530" s="4" t="s">
        <v>90</v>
      </c>
      <c r="F1530" s="4">
        <v>0</v>
      </c>
      <c r="G1530" s="4">
        <v>0</v>
      </c>
      <c r="H1530" s="4">
        <v>26</v>
      </c>
      <c r="I1530">
        <f t="shared" si="230"/>
        <v>26</v>
      </c>
      <c r="J1530">
        <f t="shared" si="231"/>
        <v>0</v>
      </c>
      <c r="K1530">
        <f t="shared" si="232"/>
        <v>0</v>
      </c>
      <c r="L1530">
        <f t="shared" si="233"/>
        <v>1</v>
      </c>
      <c r="M1530">
        <f>I1530*Diccionario!$B$36</f>
        <v>5.7720509803921564E-2</v>
      </c>
      <c r="N1530">
        <f>M1530*Diccionario!$B$37</f>
        <v>5.8297714901960783E-3</v>
      </c>
      <c r="O1530">
        <f>N1530*Diccionario!$B$38</f>
        <v>8.7446572352941167E-4</v>
      </c>
      <c r="P1530">
        <f>O1530*Diccionario!$B$39</f>
        <v>7.8701915117647056E-4</v>
      </c>
      <c r="Q1530">
        <f>P1530*Diccionario!$B$40</f>
        <v>3.1480766047058822E-4</v>
      </c>
      <c r="R1530">
        <f>Q1530*Diccionario!$B$41</f>
        <v>2.0462497930588236E-4</v>
      </c>
      <c r="S1530">
        <f t="shared" si="234"/>
        <v>2.0462497930588236E-4</v>
      </c>
      <c r="T1530">
        <f>I1530*Diccionario!$B$36</f>
        <v>5.7720509803921564E-2</v>
      </c>
      <c r="U1530">
        <f>T1530*Diccionario!$B$42</f>
        <v>5.8297714901960783E-3</v>
      </c>
      <c r="V1530">
        <f>U1530*Diccionario!$B$43</f>
        <v>4.955305766666666E-3</v>
      </c>
      <c r="W1530">
        <f>V1530*Diccionario!$B$44</f>
        <v>9.4150809566666651E-4</v>
      </c>
      <c r="X1530">
        <f>W1530*Diccionario!$B$45</f>
        <v>3.6718815730999994E-4</v>
      </c>
      <c r="Y1530">
        <f>X1530*Diccionario!$B$46</f>
        <v>3.2679746000589994E-4</v>
      </c>
      <c r="Z1530">
        <f>Y1530*Diccionario!$B$47</f>
        <v>1.2091506020218298E-4</v>
      </c>
      <c r="AA1530">
        <f>Z1530*Diccionario!$B$48</f>
        <v>1.2091506020218298E-4</v>
      </c>
      <c r="AB1530">
        <f>AA1530*Diccionario!$B$49</f>
        <v>9.068629515163724E-5</v>
      </c>
      <c r="AC1530">
        <f t="shared" si="235"/>
        <v>9.068629515163724E-5</v>
      </c>
      <c r="AD1530">
        <f t="shared" si="236"/>
        <v>2.9531127445751957E-4</v>
      </c>
      <c r="AE1530">
        <f t="shared" si="237"/>
        <v>4.9487286963415542E-7</v>
      </c>
      <c r="AF1530" t="e">
        <f ca="1">IF(AD1530="","",_xludf.RANK.EQ(AD1530,$AD$2:$AD$5513,0))</f>
        <v>#NAME?</v>
      </c>
      <c r="AH1530" t="str">
        <f t="shared" si="238"/>
        <v>Baja</v>
      </c>
      <c r="AI1530" t="s">
        <v>153</v>
      </c>
      <c r="AJ1530" t="str">
        <f>IFERROR(VLOOKUP(B1530,Maestro_Regionales!$A$2:$B$35,2,FALSE),"Otras zonas")</f>
        <v>Centro</v>
      </c>
      <c r="AK1530" t="str">
        <f t="shared" si="239"/>
        <v>REGIMEN DE EXCEPCION | Centro</v>
      </c>
    </row>
    <row r="1531" spans="1:37">
      <c r="A1531" s="4" t="s">
        <v>514</v>
      </c>
      <c r="B1531" s="4" t="s">
        <v>515</v>
      </c>
      <c r="C1531" s="4" t="s">
        <v>739</v>
      </c>
      <c r="D1531" s="4" t="s">
        <v>740</v>
      </c>
      <c r="E1531" s="4" t="s">
        <v>87</v>
      </c>
      <c r="F1531" s="4">
        <v>758</v>
      </c>
      <c r="G1531" s="4">
        <v>2009</v>
      </c>
      <c r="H1531" s="4">
        <v>0</v>
      </c>
      <c r="I1531">
        <f t="shared" si="230"/>
        <v>2767</v>
      </c>
      <c r="J1531">
        <f t="shared" si="231"/>
        <v>0.27394289844597036</v>
      </c>
      <c r="K1531">
        <f t="shared" si="232"/>
        <v>0.72605710155402958</v>
      </c>
      <c r="L1531">
        <f t="shared" si="233"/>
        <v>0</v>
      </c>
      <c r="M1531">
        <f>I1531*Diccionario!$B$36</f>
        <v>6.1427942549019603</v>
      </c>
      <c r="N1531">
        <f>M1531*Diccionario!$B$37</f>
        <v>0.62042221974509804</v>
      </c>
      <c r="O1531">
        <f>N1531*Diccionario!$B$38</f>
        <v>9.3063332961764708E-2</v>
      </c>
      <c r="P1531">
        <f>O1531*Diccionario!$B$39</f>
        <v>8.3756999665588236E-2</v>
      </c>
      <c r="Q1531">
        <f>P1531*Diccionario!$B$40</f>
        <v>3.3502799866235299E-2</v>
      </c>
      <c r="R1531">
        <f>Q1531*Diccionario!$B$41</f>
        <v>2.1776819913052945E-2</v>
      </c>
      <c r="S1531">
        <f t="shared" si="234"/>
        <v>2.1776819913052945E-2</v>
      </c>
      <c r="T1531">
        <f>I1531*Diccionario!$B$36</f>
        <v>6.1427942549019603</v>
      </c>
      <c r="U1531">
        <f>T1531*Diccionario!$B$42</f>
        <v>0.62042221974509804</v>
      </c>
      <c r="V1531">
        <f>U1531*Diccionario!$B$43</f>
        <v>0.52735888678333331</v>
      </c>
      <c r="W1531">
        <f>V1531*Diccionario!$B$44</f>
        <v>0.10019818848883333</v>
      </c>
      <c r="X1531">
        <f>W1531*Diccionario!$B$45</f>
        <v>3.9077293510644998E-2</v>
      </c>
      <c r="Y1531">
        <f>X1531*Diccionario!$B$46</f>
        <v>3.4778791224474047E-2</v>
      </c>
      <c r="Z1531">
        <f>Y1531*Diccionario!$B$47</f>
        <v>1.2868152753055397E-2</v>
      </c>
      <c r="AA1531">
        <f>Z1531*Diccionario!$B$48</f>
        <v>1.2868152753055397E-2</v>
      </c>
      <c r="AB1531">
        <f>AA1531*Diccionario!$B$49</f>
        <v>9.6511145647915474E-3</v>
      </c>
      <c r="AC1531">
        <f t="shared" si="235"/>
        <v>9.6511145647915474E-3</v>
      </c>
      <c r="AD1531">
        <f t="shared" si="236"/>
        <v>3.1427934477844491E-2</v>
      </c>
      <c r="AE1531">
        <f t="shared" si="237"/>
        <v>5.2665893472219548E-5</v>
      </c>
      <c r="AF1531" t="e">
        <f ca="1">IF(AD1531="","",_xludf.RANK.EQ(AD1531,$AD$2:$AD$5513,0))</f>
        <v>#NAME?</v>
      </c>
      <c r="AH1531" t="str">
        <f t="shared" si="238"/>
        <v>Baja</v>
      </c>
      <c r="AI1531" t="s">
        <v>153</v>
      </c>
      <c r="AJ1531" t="str">
        <f>IFERROR(VLOOKUP(B1531,Maestro_Regionales!$A$2:$B$35,2,FALSE),"Otras zonas")</f>
        <v>Centro</v>
      </c>
      <c r="AK1531" t="str">
        <f t="shared" si="239"/>
        <v>NUEVA EPS | Centro</v>
      </c>
    </row>
    <row r="1532" spans="1:37">
      <c r="A1532" s="4" t="s">
        <v>514</v>
      </c>
      <c r="B1532" s="4" t="s">
        <v>515</v>
      </c>
      <c r="C1532" s="4" t="s">
        <v>739</v>
      </c>
      <c r="D1532" s="4" t="s">
        <v>740</v>
      </c>
      <c r="E1532" s="4" t="s">
        <v>90</v>
      </c>
      <c r="F1532" s="4">
        <v>0</v>
      </c>
      <c r="G1532" s="4">
        <v>0</v>
      </c>
      <c r="H1532" s="4">
        <v>28</v>
      </c>
      <c r="I1532">
        <f t="shared" si="230"/>
        <v>28</v>
      </c>
      <c r="J1532">
        <f t="shared" si="231"/>
        <v>0</v>
      </c>
      <c r="K1532">
        <f t="shared" si="232"/>
        <v>0</v>
      </c>
      <c r="L1532">
        <f t="shared" si="233"/>
        <v>1</v>
      </c>
      <c r="M1532">
        <f>I1532*Diccionario!$B$36</f>
        <v>6.2160549019607839E-2</v>
      </c>
      <c r="N1532">
        <f>M1532*Diccionario!$B$37</f>
        <v>6.2782154509803921E-3</v>
      </c>
      <c r="O1532">
        <f>N1532*Diccionario!$B$38</f>
        <v>9.4173231764705875E-4</v>
      </c>
      <c r="P1532">
        <f>O1532*Diccionario!$B$39</f>
        <v>8.4755908588235289E-4</v>
      </c>
      <c r="Q1532">
        <f>P1532*Diccionario!$B$40</f>
        <v>3.390236343529412E-4</v>
      </c>
      <c r="R1532">
        <f>Q1532*Diccionario!$B$41</f>
        <v>2.2036536232941179E-4</v>
      </c>
      <c r="S1532">
        <f t="shared" si="234"/>
        <v>2.2036536232941179E-4</v>
      </c>
      <c r="T1532">
        <f>I1532*Diccionario!$B$36</f>
        <v>6.2160549019607839E-2</v>
      </c>
      <c r="U1532">
        <f>T1532*Diccionario!$B$42</f>
        <v>6.2782154509803921E-3</v>
      </c>
      <c r="V1532">
        <f>U1532*Diccionario!$B$43</f>
        <v>5.3364831333333335E-3</v>
      </c>
      <c r="W1532">
        <f>V1532*Diccionario!$B$44</f>
        <v>1.0139317953333333E-3</v>
      </c>
      <c r="X1532">
        <f>W1532*Diccionario!$B$45</f>
        <v>3.9543340018000002E-4</v>
      </c>
      <c r="Y1532">
        <f>X1532*Diccionario!$B$46</f>
        <v>3.519357261602E-4</v>
      </c>
      <c r="Z1532">
        <f>Y1532*Diccionario!$B$47</f>
        <v>1.3021621867927399E-4</v>
      </c>
      <c r="AA1532">
        <f>Z1532*Diccionario!$B$48</f>
        <v>1.3021621867927399E-4</v>
      </c>
      <c r="AB1532">
        <f>AA1532*Diccionario!$B$49</f>
        <v>9.76621640094555E-5</v>
      </c>
      <c r="AC1532">
        <f t="shared" si="235"/>
        <v>9.76621640094555E-5</v>
      </c>
      <c r="AD1532">
        <f t="shared" si="236"/>
        <v>3.1802752633886726E-4</v>
      </c>
      <c r="AE1532">
        <f t="shared" si="237"/>
        <v>5.3294001345216736E-7</v>
      </c>
      <c r="AF1532" t="e">
        <f ca="1">IF(AD1532="","",_xludf.RANK.EQ(AD1532,$AD$2:$AD$5513,0))</f>
        <v>#NAME?</v>
      </c>
      <c r="AH1532" t="str">
        <f t="shared" si="238"/>
        <v>Baja</v>
      </c>
      <c r="AI1532" t="s">
        <v>153</v>
      </c>
      <c r="AJ1532" t="str">
        <f>IFERROR(VLOOKUP(B1532,Maestro_Regionales!$A$2:$B$35,2,FALSE),"Otras zonas")</f>
        <v>Centro</v>
      </c>
      <c r="AK1532" t="str">
        <f t="shared" si="239"/>
        <v>REGIMEN DE EXCEPCION | Centro</v>
      </c>
    </row>
    <row r="1533" spans="1:37">
      <c r="A1533" s="4" t="s">
        <v>514</v>
      </c>
      <c r="B1533" s="4" t="s">
        <v>515</v>
      </c>
      <c r="C1533" s="4" t="s">
        <v>739</v>
      </c>
      <c r="D1533" s="4" t="s">
        <v>740</v>
      </c>
      <c r="E1533" s="4" t="s">
        <v>89</v>
      </c>
      <c r="F1533" s="4">
        <v>0</v>
      </c>
      <c r="G1533" s="4">
        <v>4</v>
      </c>
      <c r="H1533" s="4">
        <v>0</v>
      </c>
      <c r="I1533">
        <f t="shared" si="230"/>
        <v>4</v>
      </c>
      <c r="J1533">
        <f t="shared" si="231"/>
        <v>0</v>
      </c>
      <c r="K1533">
        <f t="shared" si="232"/>
        <v>1</v>
      </c>
      <c r="L1533">
        <f t="shared" si="233"/>
        <v>0</v>
      </c>
      <c r="M1533">
        <f>I1533*Diccionario!$B$36</f>
        <v>8.8800784313725484E-3</v>
      </c>
      <c r="N1533">
        <f>M1533*Diccionario!$B$37</f>
        <v>8.9688792156862747E-4</v>
      </c>
      <c r="O1533">
        <f>N1533*Diccionario!$B$38</f>
        <v>1.3453318823529413E-4</v>
      </c>
      <c r="P1533">
        <f>O1533*Diccionario!$B$39</f>
        <v>1.2107986941176472E-4</v>
      </c>
      <c r="Q1533">
        <f>P1533*Diccionario!$B$40</f>
        <v>4.8431947764705893E-5</v>
      </c>
      <c r="R1533">
        <f>Q1533*Diccionario!$B$41</f>
        <v>3.1480766047058832E-5</v>
      </c>
      <c r="S1533">
        <f t="shared" si="234"/>
        <v>3.1480766047058832E-5</v>
      </c>
      <c r="T1533">
        <f>I1533*Diccionario!$B$36</f>
        <v>8.8800784313725484E-3</v>
      </c>
      <c r="U1533">
        <f>T1533*Diccionario!$B$42</f>
        <v>8.9688792156862747E-4</v>
      </c>
      <c r="V1533">
        <f>U1533*Diccionario!$B$43</f>
        <v>7.6235473333333332E-4</v>
      </c>
      <c r="W1533">
        <f>V1533*Diccionario!$B$44</f>
        <v>1.4484739933333333E-4</v>
      </c>
      <c r="X1533">
        <f>W1533*Diccionario!$B$45</f>
        <v>5.6490485740000004E-5</v>
      </c>
      <c r="Y1533">
        <f>X1533*Diccionario!$B$46</f>
        <v>5.0276532308600001E-5</v>
      </c>
      <c r="Z1533">
        <f>Y1533*Diccionario!$B$47</f>
        <v>1.8602316954181999E-5</v>
      </c>
      <c r="AA1533">
        <f>Z1533*Diccionario!$B$48</f>
        <v>1.8602316954181999E-5</v>
      </c>
      <c r="AB1533">
        <f>AA1533*Diccionario!$B$49</f>
        <v>1.3951737715636499E-5</v>
      </c>
      <c r="AC1533">
        <f t="shared" si="235"/>
        <v>1.3951737715636499E-5</v>
      </c>
      <c r="AD1533">
        <f t="shared" si="236"/>
        <v>4.5432503762695331E-5</v>
      </c>
      <c r="AE1533">
        <f t="shared" si="237"/>
        <v>7.6134287636023932E-8</v>
      </c>
      <c r="AF1533" t="e">
        <f ca="1">IF(AD1533="","",_xludf.RANK.EQ(AD1533,$AD$2:$AD$5513,0))</f>
        <v>#NAME?</v>
      </c>
      <c r="AH1533" t="str">
        <f t="shared" si="238"/>
        <v>Baja</v>
      </c>
      <c r="AI1533" t="s">
        <v>153</v>
      </c>
      <c r="AJ1533" t="str">
        <f>IFERROR(VLOOKUP(B1533,Maestro_Regionales!$A$2:$B$35,2,FALSE),"Otras zonas")</f>
        <v>Centro</v>
      </c>
      <c r="AK1533" t="str">
        <f t="shared" si="239"/>
        <v>PROTEGER EPS (ANTES CAJACOPI EPS) | Centro</v>
      </c>
    </row>
    <row r="1534" spans="1:37">
      <c r="A1534" s="4" t="s">
        <v>514</v>
      </c>
      <c r="B1534" s="4" t="s">
        <v>515</v>
      </c>
      <c r="C1534" s="4" t="s">
        <v>741</v>
      </c>
      <c r="D1534" s="4" t="s">
        <v>742</v>
      </c>
      <c r="E1534" s="4" t="s">
        <v>87</v>
      </c>
      <c r="F1534" s="4">
        <v>247</v>
      </c>
      <c r="G1534" s="4">
        <v>2946</v>
      </c>
      <c r="H1534" s="4">
        <v>0</v>
      </c>
      <c r="I1534">
        <f t="shared" si="230"/>
        <v>3193</v>
      </c>
      <c r="J1534">
        <f t="shared" si="231"/>
        <v>7.7356717820231763E-2</v>
      </c>
      <c r="K1534">
        <f t="shared" si="232"/>
        <v>0.92264328217976821</v>
      </c>
      <c r="L1534">
        <f t="shared" si="233"/>
        <v>0</v>
      </c>
      <c r="M1534">
        <f>I1534*Diccionario!$B$36</f>
        <v>7.0885226078431369</v>
      </c>
      <c r="N1534">
        <f>M1534*Diccionario!$B$37</f>
        <v>0.71594078339215683</v>
      </c>
      <c r="O1534">
        <f>N1534*Diccionario!$B$38</f>
        <v>0.10739111750882352</v>
      </c>
      <c r="P1534">
        <f>O1534*Diccionario!$B$39</f>
        <v>9.6652005757941167E-2</v>
      </c>
      <c r="Q1534">
        <f>P1534*Diccionario!$B$40</f>
        <v>3.8660802303176471E-2</v>
      </c>
      <c r="R1534">
        <f>Q1534*Diccionario!$B$41</f>
        <v>2.5129521497064707E-2</v>
      </c>
      <c r="S1534">
        <f t="shared" si="234"/>
        <v>2.5129521497064707E-2</v>
      </c>
      <c r="T1534">
        <f>I1534*Diccionario!$B$36</f>
        <v>7.0885226078431369</v>
      </c>
      <c r="U1534">
        <f>T1534*Diccionario!$B$42</f>
        <v>0.71594078339215683</v>
      </c>
      <c r="V1534">
        <f>U1534*Diccionario!$B$43</f>
        <v>0.60854966588333326</v>
      </c>
      <c r="W1534">
        <f>V1534*Diccionario!$B$44</f>
        <v>0.11562443651783331</v>
      </c>
      <c r="X1534">
        <f>W1534*Diccionario!$B$45</f>
        <v>4.5093530241954997E-2</v>
      </c>
      <c r="Y1534">
        <f>X1534*Diccionario!$B$46</f>
        <v>4.013324191533995E-2</v>
      </c>
      <c r="Z1534">
        <f>Y1534*Diccionario!$B$47</f>
        <v>1.4849299508675782E-2</v>
      </c>
      <c r="AA1534">
        <f>Z1534*Diccionario!$B$48</f>
        <v>1.4849299508675782E-2</v>
      </c>
      <c r="AB1534">
        <f>AA1534*Diccionario!$B$49</f>
        <v>1.1136974631506837E-2</v>
      </c>
      <c r="AC1534">
        <f t="shared" si="235"/>
        <v>1.1136974631506837E-2</v>
      </c>
      <c r="AD1534">
        <f t="shared" si="236"/>
        <v>3.6266496128571545E-2</v>
      </c>
      <c r="AE1534">
        <f t="shared" si="237"/>
        <v>6.0774195105456095E-5</v>
      </c>
      <c r="AF1534" t="e">
        <f ca="1">IF(AD1534="","",_xludf.RANK.EQ(AD1534,$AD$2:$AD$5513,0))</f>
        <v>#NAME?</v>
      </c>
      <c r="AH1534" t="str">
        <f t="shared" si="238"/>
        <v>Baja</v>
      </c>
      <c r="AI1534" t="s">
        <v>153</v>
      </c>
      <c r="AJ1534" t="str">
        <f>IFERROR(VLOOKUP(B1534,Maestro_Regionales!$A$2:$B$35,2,FALSE),"Otras zonas")</f>
        <v>Centro</v>
      </c>
      <c r="AK1534" t="str">
        <f t="shared" si="239"/>
        <v>NUEVA EPS | Centro</v>
      </c>
    </row>
    <row r="1535" spans="1:37">
      <c r="A1535" s="4" t="s">
        <v>514</v>
      </c>
      <c r="B1535" s="4" t="s">
        <v>515</v>
      </c>
      <c r="C1535" s="4" t="s">
        <v>741</v>
      </c>
      <c r="D1535" s="4" t="s">
        <v>742</v>
      </c>
      <c r="E1535" s="4" t="s">
        <v>88</v>
      </c>
      <c r="F1535" s="4">
        <v>66</v>
      </c>
      <c r="G1535" s="4">
        <v>1057</v>
      </c>
      <c r="H1535" s="4">
        <v>0</v>
      </c>
      <c r="I1535">
        <f t="shared" si="230"/>
        <v>1123</v>
      </c>
      <c r="J1535">
        <f t="shared" si="231"/>
        <v>5.8771148708815675E-2</v>
      </c>
      <c r="K1535">
        <f t="shared" si="232"/>
        <v>0.94122885129118428</v>
      </c>
      <c r="L1535">
        <f t="shared" si="233"/>
        <v>0</v>
      </c>
      <c r="M1535">
        <f>I1535*Diccionario!$B$36</f>
        <v>2.4930820196078431</v>
      </c>
      <c r="N1535">
        <f>M1535*Diccionario!$B$37</f>
        <v>0.2518012839803922</v>
      </c>
      <c r="O1535">
        <f>N1535*Diccionario!$B$38</f>
        <v>3.7770192597058827E-2</v>
      </c>
      <c r="P1535">
        <f>O1535*Diccionario!$B$39</f>
        <v>3.3993173337352946E-2</v>
      </c>
      <c r="Q1535">
        <f>P1535*Diccionario!$B$40</f>
        <v>1.3597269334941179E-2</v>
      </c>
      <c r="R1535">
        <f>Q1535*Diccionario!$B$41</f>
        <v>8.8382250677117666E-3</v>
      </c>
      <c r="S1535">
        <f t="shared" si="234"/>
        <v>8.8382250677117666E-3</v>
      </c>
      <c r="T1535">
        <f>I1535*Diccionario!$B$36</f>
        <v>2.4930820196078431</v>
      </c>
      <c r="U1535">
        <f>T1535*Diccionario!$B$42</f>
        <v>0.2518012839803922</v>
      </c>
      <c r="V1535">
        <f>U1535*Diccionario!$B$43</f>
        <v>0.21403109138333337</v>
      </c>
      <c r="W1535">
        <f>V1535*Diccionario!$B$44</f>
        <v>4.0665907362833341E-2</v>
      </c>
      <c r="X1535">
        <f>W1535*Diccionario!$B$45</f>
        <v>1.5859703871505003E-2</v>
      </c>
      <c r="Y1535">
        <f>X1535*Diccionario!$B$46</f>
        <v>1.4115136445639453E-2</v>
      </c>
      <c r="Z1535">
        <f>Y1535*Diccionario!$B$47</f>
        <v>5.2226004848865979E-3</v>
      </c>
      <c r="AA1535">
        <f>Z1535*Diccionario!$B$48</f>
        <v>5.2226004848865979E-3</v>
      </c>
      <c r="AB1535">
        <f>AA1535*Diccionario!$B$49</f>
        <v>3.9169503636649486E-3</v>
      </c>
      <c r="AC1535">
        <f t="shared" si="235"/>
        <v>3.9169503636649486E-3</v>
      </c>
      <c r="AD1535">
        <f t="shared" si="236"/>
        <v>1.2755175431376716E-2</v>
      </c>
      <c r="AE1535">
        <f t="shared" si="237"/>
        <v>2.1374701253813721E-5</v>
      </c>
      <c r="AF1535" t="e">
        <f ca="1">IF(AD1535="","",_xludf.RANK.EQ(AD1535,$AD$2:$AD$5513,0))</f>
        <v>#NAME?</v>
      </c>
      <c r="AH1535" t="str">
        <f t="shared" si="238"/>
        <v>Baja</v>
      </c>
      <c r="AI1535" t="s">
        <v>153</v>
      </c>
      <c r="AJ1535" t="str">
        <f>IFERROR(VLOOKUP(B1535,Maestro_Regionales!$A$2:$B$35,2,FALSE),"Otras zonas")</f>
        <v>Centro</v>
      </c>
      <c r="AK1535" t="str">
        <f t="shared" si="239"/>
        <v>COOSALUD EPS | Centro</v>
      </c>
    </row>
    <row r="1536" spans="1:37">
      <c r="A1536" s="4" t="s">
        <v>514</v>
      </c>
      <c r="B1536" s="4" t="s">
        <v>515</v>
      </c>
      <c r="C1536" s="4" t="s">
        <v>741</v>
      </c>
      <c r="D1536" s="4" t="s">
        <v>742</v>
      </c>
      <c r="E1536" s="4" t="s">
        <v>90</v>
      </c>
      <c r="F1536" s="4">
        <v>0</v>
      </c>
      <c r="G1536" s="4">
        <v>0</v>
      </c>
      <c r="H1536" s="4">
        <v>20</v>
      </c>
      <c r="I1536">
        <f t="shared" si="230"/>
        <v>20</v>
      </c>
      <c r="J1536">
        <f t="shared" si="231"/>
        <v>0</v>
      </c>
      <c r="K1536">
        <f t="shared" si="232"/>
        <v>0</v>
      </c>
      <c r="L1536">
        <f t="shared" si="233"/>
        <v>1</v>
      </c>
      <c r="M1536">
        <f>I1536*Diccionario!$B$36</f>
        <v>4.4400392156862742E-2</v>
      </c>
      <c r="N1536">
        <f>M1536*Diccionario!$B$37</f>
        <v>4.4844396078431376E-3</v>
      </c>
      <c r="O1536">
        <f>N1536*Diccionario!$B$38</f>
        <v>6.7266594117647066E-4</v>
      </c>
      <c r="P1536">
        <f>O1536*Diccionario!$B$39</f>
        <v>6.0539934705882358E-4</v>
      </c>
      <c r="Q1536">
        <f>P1536*Diccionario!$B$40</f>
        <v>2.4215973882352944E-4</v>
      </c>
      <c r="R1536">
        <f>Q1536*Diccionario!$B$41</f>
        <v>1.5740383023529414E-4</v>
      </c>
      <c r="S1536">
        <f t="shared" si="234"/>
        <v>1.5740383023529414E-4</v>
      </c>
      <c r="T1536">
        <f>I1536*Diccionario!$B$36</f>
        <v>4.4400392156862742E-2</v>
      </c>
      <c r="U1536">
        <f>T1536*Diccionario!$B$42</f>
        <v>4.4844396078431376E-3</v>
      </c>
      <c r="V1536">
        <f>U1536*Diccionario!$B$43</f>
        <v>3.8117736666666668E-3</v>
      </c>
      <c r="W1536">
        <f>V1536*Diccionario!$B$44</f>
        <v>7.2423699666666669E-4</v>
      </c>
      <c r="X1536">
        <f>W1536*Diccionario!$B$45</f>
        <v>2.8245242870000002E-4</v>
      </c>
      <c r="Y1536">
        <f>X1536*Diccionario!$B$46</f>
        <v>2.5138266154300004E-4</v>
      </c>
      <c r="Z1536">
        <f>Y1536*Diccionario!$B$47</f>
        <v>9.301158477091002E-5</v>
      </c>
      <c r="AA1536">
        <f>Z1536*Diccionario!$B$48</f>
        <v>9.301158477091002E-5</v>
      </c>
      <c r="AB1536">
        <f>AA1536*Diccionario!$B$49</f>
        <v>6.9758688578182515E-5</v>
      </c>
      <c r="AC1536">
        <f t="shared" si="235"/>
        <v>6.9758688578182515E-5</v>
      </c>
      <c r="AD1536">
        <f t="shared" si="236"/>
        <v>2.2716251881347665E-4</v>
      </c>
      <c r="AE1536">
        <f t="shared" si="237"/>
        <v>3.8067143818011966E-7</v>
      </c>
      <c r="AF1536" t="e">
        <f ca="1">IF(AD1536="","",_xludf.RANK.EQ(AD1536,$AD$2:$AD$5513,0))</f>
        <v>#NAME?</v>
      </c>
      <c r="AH1536" t="str">
        <f t="shared" si="238"/>
        <v>Baja</v>
      </c>
      <c r="AI1536" t="s">
        <v>153</v>
      </c>
      <c r="AJ1536" t="str">
        <f>IFERROR(VLOOKUP(B1536,Maestro_Regionales!$A$2:$B$35,2,FALSE),"Otras zonas")</f>
        <v>Centro</v>
      </c>
      <c r="AK1536" t="str">
        <f t="shared" si="239"/>
        <v>REGIMEN DE EXCEPCION | Centro</v>
      </c>
    </row>
    <row r="1537" spans="1:37">
      <c r="A1537" s="4" t="s">
        <v>514</v>
      </c>
      <c r="B1537" s="4" t="s">
        <v>515</v>
      </c>
      <c r="C1537" s="4" t="s">
        <v>741</v>
      </c>
      <c r="D1537" s="4" t="s">
        <v>742</v>
      </c>
      <c r="E1537" s="4" t="s">
        <v>86</v>
      </c>
      <c r="F1537" s="4">
        <v>12</v>
      </c>
      <c r="G1537" s="4">
        <v>7</v>
      </c>
      <c r="H1537" s="4">
        <v>0</v>
      </c>
      <c r="I1537">
        <f t="shared" si="230"/>
        <v>19</v>
      </c>
      <c r="J1537">
        <f t="shared" si="231"/>
        <v>0.63157894736842102</v>
      </c>
      <c r="K1537">
        <f t="shared" si="232"/>
        <v>0.36842105263157893</v>
      </c>
      <c r="L1537">
        <f t="shared" si="233"/>
        <v>0</v>
      </c>
      <c r="M1537">
        <f>I1537*Diccionario!$B$36</f>
        <v>4.2180372549019601E-2</v>
      </c>
      <c r="N1537">
        <f>M1537*Diccionario!$B$37</f>
        <v>4.2602176274509802E-3</v>
      </c>
      <c r="O1537">
        <f>N1537*Diccionario!$B$38</f>
        <v>6.3903264411764701E-4</v>
      </c>
      <c r="P1537">
        <f>O1537*Diccionario!$B$39</f>
        <v>5.7512937970588237E-4</v>
      </c>
      <c r="Q1537">
        <f>P1537*Diccionario!$B$40</f>
        <v>2.3005175188235295E-4</v>
      </c>
      <c r="R1537">
        <f>Q1537*Diccionario!$B$41</f>
        <v>1.4953363872352942E-4</v>
      </c>
      <c r="S1537">
        <f t="shared" si="234"/>
        <v>1.4953363872352942E-4</v>
      </c>
      <c r="T1537">
        <f>I1537*Diccionario!$B$36</f>
        <v>4.2180372549019601E-2</v>
      </c>
      <c r="U1537">
        <f>T1537*Diccionario!$B$42</f>
        <v>4.2602176274509802E-3</v>
      </c>
      <c r="V1537">
        <f>U1537*Diccionario!$B$43</f>
        <v>3.6211849833333331E-3</v>
      </c>
      <c r="W1537">
        <f>V1537*Diccionario!$B$44</f>
        <v>6.8802514683333335E-4</v>
      </c>
      <c r="X1537">
        <f>W1537*Diccionario!$B$45</f>
        <v>2.68329807265E-4</v>
      </c>
      <c r="Y1537">
        <f>X1537*Diccionario!$B$46</f>
        <v>2.3881352846585001E-4</v>
      </c>
      <c r="Z1537">
        <f>Y1537*Diccionario!$B$47</f>
        <v>8.83610055323645E-5</v>
      </c>
      <c r="AA1537">
        <f>Z1537*Diccionario!$B$48</f>
        <v>8.83610055323645E-5</v>
      </c>
      <c r="AB1537">
        <f>AA1537*Diccionario!$B$49</f>
        <v>6.6270754149273372E-5</v>
      </c>
      <c r="AC1537">
        <f t="shared" si="235"/>
        <v>6.6270754149273372E-5</v>
      </c>
      <c r="AD1537">
        <f t="shared" si="236"/>
        <v>2.1580439287280281E-4</v>
      </c>
      <c r="AE1537">
        <f t="shared" si="237"/>
        <v>3.6163786627111364E-7</v>
      </c>
      <c r="AF1537" t="e">
        <f ca="1">IF(AD1537="","",_xludf.RANK.EQ(AD1537,$AD$2:$AD$5513,0))</f>
        <v>#NAME?</v>
      </c>
      <c r="AH1537" t="str">
        <f t="shared" si="238"/>
        <v>Baja</v>
      </c>
      <c r="AI1537" t="s">
        <v>153</v>
      </c>
      <c r="AJ1537" t="str">
        <f>IFERROR(VLOOKUP(B1537,Maestro_Regionales!$A$2:$B$35,2,FALSE),"Otras zonas")</f>
        <v>Centro</v>
      </c>
      <c r="AK1537" t="str">
        <f t="shared" si="239"/>
        <v>EPS SANITAS | Centro</v>
      </c>
    </row>
    <row r="1538" spans="1:37">
      <c r="A1538" s="4" t="s">
        <v>514</v>
      </c>
      <c r="B1538" s="4" t="s">
        <v>515</v>
      </c>
      <c r="C1538" s="4" t="s">
        <v>743</v>
      </c>
      <c r="D1538" s="4" t="s">
        <v>744</v>
      </c>
      <c r="E1538" s="4" t="s">
        <v>87</v>
      </c>
      <c r="F1538" s="4">
        <v>109</v>
      </c>
      <c r="G1538" s="4">
        <v>1233</v>
      </c>
      <c r="H1538" s="4">
        <v>0</v>
      </c>
      <c r="I1538">
        <f t="shared" ref="I1538:I1601" si="240">SUM(F1538:H1538)</f>
        <v>1342</v>
      </c>
      <c r="J1538">
        <f t="shared" ref="J1538:J1601" si="241">IFERROR(F1538/I1538,0)</f>
        <v>8.1222056631892692E-2</v>
      </c>
      <c r="K1538">
        <f t="shared" ref="K1538:K1601" si="242">IFERROR(G1538/I1538,0)</f>
        <v>0.91877794336810725</v>
      </c>
      <c r="L1538">
        <f t="shared" ref="L1538:L1601" si="243">IFERROR(H1538/I1538,0)</f>
        <v>0</v>
      </c>
      <c r="M1538">
        <f>I1538*Diccionario!$B$36</f>
        <v>2.97926631372549</v>
      </c>
      <c r="N1538">
        <f>M1538*Diccionario!$B$37</f>
        <v>0.30090589768627451</v>
      </c>
      <c r="O1538">
        <f>N1538*Diccionario!$B$38</f>
        <v>4.5135884652941174E-2</v>
      </c>
      <c r="P1538">
        <f>O1538*Diccionario!$B$39</f>
        <v>4.062229618764706E-2</v>
      </c>
      <c r="Q1538">
        <f>P1538*Diccionario!$B$40</f>
        <v>1.6248918475058823E-2</v>
      </c>
      <c r="R1538">
        <f>Q1538*Diccionario!$B$41</f>
        <v>1.0561797008788235E-2</v>
      </c>
      <c r="S1538">
        <f t="shared" ref="S1538:S1601" si="244">R1538</f>
        <v>1.0561797008788235E-2</v>
      </c>
      <c r="T1538">
        <f>I1538*Diccionario!$B$36</f>
        <v>2.97926631372549</v>
      </c>
      <c r="U1538">
        <f>T1538*Diccionario!$B$42</f>
        <v>0.30090589768627451</v>
      </c>
      <c r="V1538">
        <f>U1538*Diccionario!$B$43</f>
        <v>0.25577001303333335</v>
      </c>
      <c r="W1538">
        <f>V1538*Diccionario!$B$44</f>
        <v>4.8596302476333335E-2</v>
      </c>
      <c r="X1538">
        <f>W1538*Diccionario!$B$45</f>
        <v>1.8952557965770001E-2</v>
      </c>
      <c r="Y1538">
        <f>X1538*Diccionario!$B$46</f>
        <v>1.68677765895353E-2</v>
      </c>
      <c r="Z1538">
        <f>Y1538*Diccionario!$B$47</f>
        <v>6.2410773381280605E-3</v>
      </c>
      <c r="AA1538">
        <f>Z1538*Diccionario!$B$48</f>
        <v>6.2410773381280605E-3</v>
      </c>
      <c r="AB1538">
        <f>AA1538*Diccionario!$B$49</f>
        <v>4.6808080035960452E-3</v>
      </c>
      <c r="AC1538">
        <f t="shared" ref="AC1538:AC1601" si="245">AB1538</f>
        <v>4.6808080035960452E-3</v>
      </c>
      <c r="AD1538">
        <f t="shared" ref="AD1538:AD1601" si="246">S1538+AC1538</f>
        <v>1.524260501238428E-2</v>
      </c>
      <c r="AE1538">
        <f t="shared" ref="AE1538:AE1601" si="247">IFERROR(AD1538/SUM($AD$2:$AD$5513),0)</f>
        <v>2.5543053501886023E-5</v>
      </c>
      <c r="AF1538" t="e">
        <f ca="1">IF(AD1538="","",_xludf.RANK.EQ(AD1538,$AD$2:$AD$5513,0))</f>
        <v>#NAME?</v>
      </c>
      <c r="AH1538" t="str">
        <f t="shared" ref="AH1538:AH1601" si="248">IF(SUM($AD$2:$AD$5513)=0,"",IF((SUMIF($AD$2:$AD$5513,"&gt;"&amp;$AD1538,$AD$2:$AD$5513)+$AD1538)/SUM($AD$2:$AD$5513)&lt;=40%,"Alta",IF((SUMIF($AD$2:$AD$5513,"&gt;"&amp;$AD1538,$AD$2:$AD$5513)+$AD1538)/SUM($AD$2:$AD$5513)&lt;=80%,"Media","Baja")))</f>
        <v>Baja</v>
      </c>
      <c r="AI1538" t="s">
        <v>153</v>
      </c>
      <c r="AJ1538" t="str">
        <f>IFERROR(VLOOKUP(B1538,Maestro_Regionales!$A$2:$B$35,2,FALSE),"Otras zonas")</f>
        <v>Centro</v>
      </c>
      <c r="AK1538" t="str">
        <f t="shared" ref="AK1538:AK1601" si="249">E1538&amp;" | "&amp;AJ1538</f>
        <v>NUEVA EPS | Centro</v>
      </c>
    </row>
    <row r="1539" spans="1:37">
      <c r="A1539" s="4" t="s">
        <v>514</v>
      </c>
      <c r="B1539" s="4" t="s">
        <v>515</v>
      </c>
      <c r="C1539" s="4" t="s">
        <v>743</v>
      </c>
      <c r="D1539" s="4" t="s">
        <v>744</v>
      </c>
      <c r="E1539" s="4" t="s">
        <v>90</v>
      </c>
      <c r="F1539" s="4">
        <v>0</v>
      </c>
      <c r="G1539" s="4">
        <v>0</v>
      </c>
      <c r="H1539" s="4">
        <v>27</v>
      </c>
      <c r="I1539">
        <f t="shared" si="240"/>
        <v>27</v>
      </c>
      <c r="J1539">
        <f t="shared" si="241"/>
        <v>0</v>
      </c>
      <c r="K1539">
        <f t="shared" si="242"/>
        <v>0</v>
      </c>
      <c r="L1539">
        <f t="shared" si="243"/>
        <v>1</v>
      </c>
      <c r="M1539">
        <f>I1539*Diccionario!$B$36</f>
        <v>5.9940529411764698E-2</v>
      </c>
      <c r="N1539">
        <f>M1539*Diccionario!$B$37</f>
        <v>6.0539934705882347E-3</v>
      </c>
      <c r="O1539">
        <f>N1539*Diccionario!$B$38</f>
        <v>9.0809902058823521E-4</v>
      </c>
      <c r="P1539">
        <f>O1539*Diccionario!$B$39</f>
        <v>8.1728911852941167E-4</v>
      </c>
      <c r="Q1539">
        <f>P1539*Diccionario!$B$40</f>
        <v>3.2691564741176471E-4</v>
      </c>
      <c r="R1539">
        <f>Q1539*Diccionario!$B$41</f>
        <v>2.1249517081764707E-4</v>
      </c>
      <c r="S1539">
        <f t="shared" si="244"/>
        <v>2.1249517081764707E-4</v>
      </c>
      <c r="T1539">
        <f>I1539*Diccionario!$B$36</f>
        <v>5.9940529411764698E-2</v>
      </c>
      <c r="U1539">
        <f>T1539*Diccionario!$B$42</f>
        <v>6.0539934705882347E-3</v>
      </c>
      <c r="V1539">
        <f>U1539*Diccionario!$B$43</f>
        <v>5.1458944499999998E-3</v>
      </c>
      <c r="W1539">
        <f>V1539*Diccionario!$B$44</f>
        <v>9.7771994550000007E-4</v>
      </c>
      <c r="X1539">
        <f>W1539*Diccionario!$B$45</f>
        <v>3.8131077874500006E-4</v>
      </c>
      <c r="Y1539">
        <f>X1539*Diccionario!$B$46</f>
        <v>3.3936659308305008E-4</v>
      </c>
      <c r="Z1539">
        <f>Y1539*Diccionario!$B$47</f>
        <v>1.2556563944072854E-4</v>
      </c>
      <c r="AA1539">
        <f>Z1539*Diccionario!$B$48</f>
        <v>1.2556563944072854E-4</v>
      </c>
      <c r="AB1539">
        <f>AA1539*Diccionario!$B$49</f>
        <v>9.4174229580546397E-5</v>
      </c>
      <c r="AC1539">
        <f t="shared" si="245"/>
        <v>9.4174229580546397E-5</v>
      </c>
      <c r="AD1539">
        <f t="shared" si="246"/>
        <v>3.0666940039819347E-4</v>
      </c>
      <c r="AE1539">
        <f t="shared" si="247"/>
        <v>5.139064415431615E-7</v>
      </c>
      <c r="AF1539" t="e">
        <f ca="1">IF(AD1539="","",_xludf.RANK.EQ(AD1539,$AD$2:$AD$5513,0))</f>
        <v>#NAME?</v>
      </c>
      <c r="AH1539" t="str">
        <f t="shared" si="248"/>
        <v>Baja</v>
      </c>
      <c r="AI1539" t="s">
        <v>153</v>
      </c>
      <c r="AJ1539" t="str">
        <f>IFERROR(VLOOKUP(B1539,Maestro_Regionales!$A$2:$B$35,2,FALSE),"Otras zonas")</f>
        <v>Centro</v>
      </c>
      <c r="AK1539" t="str">
        <f t="shared" si="249"/>
        <v>REGIMEN DE EXCEPCION | Centro</v>
      </c>
    </row>
    <row r="1540" spans="1:37">
      <c r="A1540" s="4" t="s">
        <v>514</v>
      </c>
      <c r="B1540" s="4" t="s">
        <v>515</v>
      </c>
      <c r="C1540" s="4" t="s">
        <v>745</v>
      </c>
      <c r="D1540" s="4" t="s">
        <v>746</v>
      </c>
      <c r="E1540" s="4" t="s">
        <v>89</v>
      </c>
      <c r="F1540" s="4">
        <v>122</v>
      </c>
      <c r="G1540" s="4">
        <v>2315</v>
      </c>
      <c r="H1540" s="4">
        <v>0</v>
      </c>
      <c r="I1540">
        <f t="shared" si="240"/>
        <v>2437</v>
      </c>
      <c r="J1540">
        <f t="shared" si="241"/>
        <v>5.0061551087402546E-2</v>
      </c>
      <c r="K1540">
        <f t="shared" si="242"/>
        <v>0.94993844891259749</v>
      </c>
      <c r="L1540">
        <f t="shared" si="243"/>
        <v>0</v>
      </c>
      <c r="M1540">
        <f>I1540*Diccionario!$B$36</f>
        <v>5.4101877843137247</v>
      </c>
      <c r="N1540">
        <f>M1540*Diccionario!$B$37</f>
        <v>0.54642896621568626</v>
      </c>
      <c r="O1540">
        <f>N1540*Diccionario!$B$38</f>
        <v>8.1964344932352939E-2</v>
      </c>
      <c r="P1540">
        <f>O1540*Diccionario!$B$39</f>
        <v>7.3767910439117651E-2</v>
      </c>
      <c r="Q1540">
        <f>P1540*Diccionario!$B$40</f>
        <v>2.9507164175647062E-2</v>
      </c>
      <c r="R1540">
        <f>Q1540*Diccionario!$B$41</f>
        <v>1.9179656714170591E-2</v>
      </c>
      <c r="S1540">
        <f t="shared" si="244"/>
        <v>1.9179656714170591E-2</v>
      </c>
      <c r="T1540">
        <f>I1540*Diccionario!$B$36</f>
        <v>5.4101877843137247</v>
      </c>
      <c r="U1540">
        <f>T1540*Diccionario!$B$42</f>
        <v>0.54642896621568626</v>
      </c>
      <c r="V1540">
        <f>U1540*Diccionario!$B$43</f>
        <v>0.46446462128333332</v>
      </c>
      <c r="W1540">
        <f>V1540*Diccionario!$B$44</f>
        <v>8.8248278043833339E-2</v>
      </c>
      <c r="X1540">
        <f>W1540*Diccionario!$B$45</f>
        <v>3.4416828437095003E-2</v>
      </c>
      <c r="Y1540">
        <f>X1540*Diccionario!$B$46</f>
        <v>3.0630977309014554E-2</v>
      </c>
      <c r="Z1540">
        <f>Y1540*Diccionario!$B$47</f>
        <v>1.1333461604335385E-2</v>
      </c>
      <c r="AA1540">
        <f>Z1540*Diccionario!$B$48</f>
        <v>1.1333461604335385E-2</v>
      </c>
      <c r="AB1540">
        <f>AA1540*Diccionario!$B$49</f>
        <v>8.5000962032515393E-3</v>
      </c>
      <c r="AC1540">
        <f t="shared" si="245"/>
        <v>8.5000962032515393E-3</v>
      </c>
      <c r="AD1540">
        <f t="shared" si="246"/>
        <v>2.767975291742213E-2</v>
      </c>
      <c r="AE1540">
        <f t="shared" si="247"/>
        <v>4.6384814742247574E-5</v>
      </c>
      <c r="AF1540" t="e">
        <f ca="1">IF(AD1540="","",_xludf.RANK.EQ(AD1540,$AD$2:$AD$5513,0))</f>
        <v>#NAME?</v>
      </c>
      <c r="AH1540" t="str">
        <f t="shared" si="248"/>
        <v>Baja</v>
      </c>
      <c r="AI1540" t="s">
        <v>153</v>
      </c>
      <c r="AJ1540" t="str">
        <f>IFERROR(VLOOKUP(B1540,Maestro_Regionales!$A$2:$B$35,2,FALSE),"Otras zonas")</f>
        <v>Centro</v>
      </c>
      <c r="AK1540" t="str">
        <f t="shared" si="249"/>
        <v>PROTEGER EPS (ANTES CAJACOPI EPS) | Centro</v>
      </c>
    </row>
    <row r="1541" spans="1:37">
      <c r="A1541" s="4" t="s">
        <v>514</v>
      </c>
      <c r="B1541" s="4" t="s">
        <v>515</v>
      </c>
      <c r="C1541" s="4" t="s">
        <v>745</v>
      </c>
      <c r="D1541" s="4" t="s">
        <v>746</v>
      </c>
      <c r="E1541" s="4" t="s">
        <v>87</v>
      </c>
      <c r="F1541" s="4">
        <v>319</v>
      </c>
      <c r="G1541" s="4">
        <v>1965</v>
      </c>
      <c r="H1541" s="4">
        <v>0</v>
      </c>
      <c r="I1541">
        <f t="shared" si="240"/>
        <v>2284</v>
      </c>
      <c r="J1541">
        <f t="shared" si="241"/>
        <v>0.13966725043782838</v>
      </c>
      <c r="K1541">
        <f t="shared" si="242"/>
        <v>0.86033274956217165</v>
      </c>
      <c r="L1541">
        <f t="shared" si="243"/>
        <v>0</v>
      </c>
      <c r="M1541">
        <f>I1541*Diccionario!$B$36</f>
        <v>5.0705247843137249</v>
      </c>
      <c r="N1541">
        <f>M1541*Diccionario!$B$37</f>
        <v>0.51212300321568627</v>
      </c>
      <c r="O1541">
        <f>N1541*Diccionario!$B$38</f>
        <v>7.6818450482352932E-2</v>
      </c>
      <c r="P1541">
        <f>O1541*Diccionario!$B$39</f>
        <v>6.9136605434117634E-2</v>
      </c>
      <c r="Q1541">
        <f>P1541*Diccionario!$B$40</f>
        <v>2.7654642173647055E-2</v>
      </c>
      <c r="R1541">
        <f>Q1541*Diccionario!$B$41</f>
        <v>1.7975517412870585E-2</v>
      </c>
      <c r="S1541">
        <f t="shared" si="244"/>
        <v>1.7975517412870585E-2</v>
      </c>
      <c r="T1541">
        <f>I1541*Diccionario!$B$36</f>
        <v>5.0705247843137249</v>
      </c>
      <c r="U1541">
        <f>T1541*Diccionario!$B$42</f>
        <v>0.51212300321568627</v>
      </c>
      <c r="V1541">
        <f>U1541*Diccionario!$B$43</f>
        <v>0.43530455273333329</v>
      </c>
      <c r="W1541">
        <f>V1541*Diccionario!$B$44</f>
        <v>8.2707865019333332E-2</v>
      </c>
      <c r="X1541">
        <f>W1541*Diccionario!$B$45</f>
        <v>3.2256067357540004E-2</v>
      </c>
      <c r="Y1541">
        <f>X1541*Diccionario!$B$46</f>
        <v>2.8707899948210602E-2</v>
      </c>
      <c r="Z1541">
        <f>Y1541*Diccionario!$B$47</f>
        <v>1.0621922980837922E-2</v>
      </c>
      <c r="AA1541">
        <f>Z1541*Diccionario!$B$48</f>
        <v>1.0621922980837922E-2</v>
      </c>
      <c r="AB1541">
        <f>AA1541*Diccionario!$B$49</f>
        <v>7.966442235628441E-3</v>
      </c>
      <c r="AC1541">
        <f t="shared" si="245"/>
        <v>7.966442235628441E-3</v>
      </c>
      <c r="AD1541">
        <f t="shared" si="246"/>
        <v>2.5941959648499026E-2</v>
      </c>
      <c r="AE1541">
        <f t="shared" si="247"/>
        <v>4.3472678240169648E-5</v>
      </c>
      <c r="AF1541" t="e">
        <f ca="1">IF(AD1541="","",_xludf.RANK.EQ(AD1541,$AD$2:$AD$5513,0))</f>
        <v>#NAME?</v>
      </c>
      <c r="AH1541" t="str">
        <f t="shared" si="248"/>
        <v>Baja</v>
      </c>
      <c r="AI1541" t="s">
        <v>153</v>
      </c>
      <c r="AJ1541" t="str">
        <f>IFERROR(VLOOKUP(B1541,Maestro_Regionales!$A$2:$B$35,2,FALSE),"Otras zonas")</f>
        <v>Centro</v>
      </c>
      <c r="AK1541" t="str">
        <f t="shared" si="249"/>
        <v>NUEVA EPS | Centro</v>
      </c>
    </row>
    <row r="1542" spans="1:37">
      <c r="A1542" s="4" t="s">
        <v>514</v>
      </c>
      <c r="B1542" s="4" t="s">
        <v>515</v>
      </c>
      <c r="C1542" s="4" t="s">
        <v>745</v>
      </c>
      <c r="D1542" s="4" t="s">
        <v>746</v>
      </c>
      <c r="E1542" s="4" t="s">
        <v>90</v>
      </c>
      <c r="F1542" s="4">
        <v>0</v>
      </c>
      <c r="G1542" s="4">
        <v>0</v>
      </c>
      <c r="H1542" s="4">
        <v>128</v>
      </c>
      <c r="I1542">
        <f t="shared" si="240"/>
        <v>128</v>
      </c>
      <c r="J1542">
        <f t="shared" si="241"/>
        <v>0</v>
      </c>
      <c r="K1542">
        <f t="shared" si="242"/>
        <v>0</v>
      </c>
      <c r="L1542">
        <f t="shared" si="243"/>
        <v>1</v>
      </c>
      <c r="M1542">
        <f>I1542*Diccionario!$B$36</f>
        <v>0.28416250980392155</v>
      </c>
      <c r="N1542">
        <f>M1542*Diccionario!$B$37</f>
        <v>2.8700413490196079E-2</v>
      </c>
      <c r="O1542">
        <f>N1542*Diccionario!$B$38</f>
        <v>4.3050620235294121E-3</v>
      </c>
      <c r="P1542">
        <f>O1542*Diccionario!$B$39</f>
        <v>3.874555821176471E-3</v>
      </c>
      <c r="Q1542">
        <f>P1542*Diccionario!$B$40</f>
        <v>1.5498223284705886E-3</v>
      </c>
      <c r="R1542">
        <f>Q1542*Diccionario!$B$41</f>
        <v>1.0073845135058826E-3</v>
      </c>
      <c r="S1542">
        <f t="shared" si="244"/>
        <v>1.0073845135058826E-3</v>
      </c>
      <c r="T1542">
        <f>I1542*Diccionario!$B$36</f>
        <v>0.28416250980392155</v>
      </c>
      <c r="U1542">
        <f>T1542*Diccionario!$B$42</f>
        <v>2.8700413490196079E-2</v>
      </c>
      <c r="V1542">
        <f>U1542*Diccionario!$B$43</f>
        <v>2.4395351466666666E-2</v>
      </c>
      <c r="W1542">
        <f>V1542*Diccionario!$B$44</f>
        <v>4.6351167786666666E-3</v>
      </c>
      <c r="X1542">
        <f>W1542*Diccionario!$B$45</f>
        <v>1.8076955436800001E-3</v>
      </c>
      <c r="Y1542">
        <f>X1542*Diccionario!$B$46</f>
        <v>1.6088490338752E-3</v>
      </c>
      <c r="Z1542">
        <f>Y1542*Diccionario!$B$47</f>
        <v>5.9527414253382396E-4</v>
      </c>
      <c r="AA1542">
        <f>Z1542*Diccionario!$B$48</f>
        <v>5.9527414253382396E-4</v>
      </c>
      <c r="AB1542">
        <f>AA1542*Diccionario!$B$49</f>
        <v>4.4645560690036797E-4</v>
      </c>
      <c r="AC1542">
        <f t="shared" si="245"/>
        <v>4.4645560690036797E-4</v>
      </c>
      <c r="AD1542">
        <f t="shared" si="246"/>
        <v>1.4538401204062506E-3</v>
      </c>
      <c r="AE1542">
        <f t="shared" si="247"/>
        <v>2.4362972043527658E-6</v>
      </c>
      <c r="AF1542" t="e">
        <f ca="1">IF(AD1542="","",_xludf.RANK.EQ(AD1542,$AD$2:$AD$5513,0))</f>
        <v>#NAME?</v>
      </c>
      <c r="AH1542" t="str">
        <f t="shared" si="248"/>
        <v>Baja</v>
      </c>
      <c r="AI1542" t="s">
        <v>153</v>
      </c>
      <c r="AJ1542" t="str">
        <f>IFERROR(VLOOKUP(B1542,Maestro_Regionales!$A$2:$B$35,2,FALSE),"Otras zonas")</f>
        <v>Centro</v>
      </c>
      <c r="AK1542" t="str">
        <f t="shared" si="249"/>
        <v>REGIMEN DE EXCEPCION | Centro</v>
      </c>
    </row>
    <row r="1543" spans="1:37">
      <c r="A1543" s="4" t="s">
        <v>514</v>
      </c>
      <c r="B1543" s="4" t="s">
        <v>515</v>
      </c>
      <c r="C1543" s="4" t="s">
        <v>745</v>
      </c>
      <c r="D1543" s="4" t="s">
        <v>746</v>
      </c>
      <c r="E1543" s="4" t="s">
        <v>86</v>
      </c>
      <c r="F1543" s="4">
        <v>1</v>
      </c>
      <c r="G1543" s="4">
        <v>0</v>
      </c>
      <c r="H1543" s="4">
        <v>0</v>
      </c>
      <c r="I1543">
        <f t="shared" si="240"/>
        <v>1</v>
      </c>
      <c r="J1543">
        <f t="shared" si="241"/>
        <v>1</v>
      </c>
      <c r="K1543">
        <f t="shared" si="242"/>
        <v>0</v>
      </c>
      <c r="L1543">
        <f t="shared" si="243"/>
        <v>0</v>
      </c>
      <c r="M1543">
        <f>I1543*Diccionario!$B$36</f>
        <v>2.2200196078431371E-3</v>
      </c>
      <c r="N1543">
        <f>M1543*Diccionario!$B$37</f>
        <v>2.2422198039215687E-4</v>
      </c>
      <c r="O1543">
        <f>N1543*Diccionario!$B$38</f>
        <v>3.3633297058823532E-5</v>
      </c>
      <c r="P1543">
        <f>O1543*Diccionario!$B$39</f>
        <v>3.026996735294118E-5</v>
      </c>
      <c r="Q1543">
        <f>P1543*Diccionario!$B$40</f>
        <v>1.2107986941176473E-5</v>
      </c>
      <c r="R1543">
        <f>Q1543*Diccionario!$B$41</f>
        <v>7.870191511764708E-6</v>
      </c>
      <c r="S1543">
        <f t="shared" si="244"/>
        <v>7.870191511764708E-6</v>
      </c>
      <c r="T1543">
        <f>I1543*Diccionario!$B$36</f>
        <v>2.2200196078431371E-3</v>
      </c>
      <c r="U1543">
        <f>T1543*Diccionario!$B$42</f>
        <v>2.2422198039215687E-4</v>
      </c>
      <c r="V1543">
        <f>U1543*Diccionario!$B$43</f>
        <v>1.9058868333333333E-4</v>
      </c>
      <c r="W1543">
        <f>V1543*Diccionario!$B$44</f>
        <v>3.6211849833333333E-5</v>
      </c>
      <c r="X1543">
        <f>W1543*Diccionario!$B$45</f>
        <v>1.4122621435000001E-5</v>
      </c>
      <c r="Y1543">
        <f>X1543*Diccionario!$B$46</f>
        <v>1.256913307715E-5</v>
      </c>
      <c r="Z1543">
        <f>Y1543*Diccionario!$B$47</f>
        <v>4.6505792385454997E-6</v>
      </c>
      <c r="AA1543">
        <f>Z1543*Diccionario!$B$48</f>
        <v>4.6505792385454997E-6</v>
      </c>
      <c r="AB1543">
        <f>AA1543*Diccionario!$B$49</f>
        <v>3.4879344289091247E-6</v>
      </c>
      <c r="AC1543">
        <f t="shared" si="245"/>
        <v>3.4879344289091247E-6</v>
      </c>
      <c r="AD1543">
        <f t="shared" si="246"/>
        <v>1.1358125940673833E-5</v>
      </c>
      <c r="AE1543">
        <f t="shared" si="247"/>
        <v>1.9033571909005983E-8</v>
      </c>
      <c r="AF1543" t="e">
        <f ca="1">IF(AD1543="","",_xludf.RANK.EQ(AD1543,$AD$2:$AD$5513,0))</f>
        <v>#NAME?</v>
      </c>
      <c r="AH1543" t="str">
        <f t="shared" si="248"/>
        <v>Baja</v>
      </c>
      <c r="AI1543" t="s">
        <v>153</v>
      </c>
      <c r="AJ1543" t="str">
        <f>IFERROR(VLOOKUP(B1543,Maestro_Regionales!$A$2:$B$35,2,FALSE),"Otras zonas")</f>
        <v>Centro</v>
      </c>
      <c r="AK1543" t="str">
        <f t="shared" si="249"/>
        <v>EPS SANITAS | Centro</v>
      </c>
    </row>
    <row r="1544" spans="1:37">
      <c r="A1544" s="4" t="s">
        <v>514</v>
      </c>
      <c r="B1544" s="4" t="s">
        <v>515</v>
      </c>
      <c r="C1544" s="4" t="s">
        <v>747</v>
      </c>
      <c r="D1544" s="4" t="s">
        <v>748</v>
      </c>
      <c r="E1544" s="4" t="s">
        <v>87</v>
      </c>
      <c r="F1544" s="4">
        <v>1468</v>
      </c>
      <c r="G1544" s="4">
        <v>4369</v>
      </c>
      <c r="H1544" s="4">
        <v>0</v>
      </c>
      <c r="I1544">
        <f t="shared" si="240"/>
        <v>5837</v>
      </c>
      <c r="J1544">
        <f t="shared" si="241"/>
        <v>0.25149905773513792</v>
      </c>
      <c r="K1544">
        <f t="shared" si="242"/>
        <v>0.74850094226486208</v>
      </c>
      <c r="L1544">
        <f t="shared" si="243"/>
        <v>0</v>
      </c>
      <c r="M1544">
        <f>I1544*Diccionario!$B$36</f>
        <v>12.958254450980391</v>
      </c>
      <c r="N1544">
        <f>M1544*Diccionario!$B$37</f>
        <v>1.3087836995490196</v>
      </c>
      <c r="O1544">
        <f>N1544*Diccionario!$B$38</f>
        <v>0.19631755493235295</v>
      </c>
      <c r="P1544">
        <f>O1544*Diccionario!$B$39</f>
        <v>0.17668579943911766</v>
      </c>
      <c r="Q1544">
        <f>P1544*Diccionario!$B$40</f>
        <v>7.0674319775647074E-2</v>
      </c>
      <c r="R1544">
        <f>Q1544*Diccionario!$B$41</f>
        <v>4.59383078541706E-2</v>
      </c>
      <c r="S1544">
        <f t="shared" si="244"/>
        <v>4.59383078541706E-2</v>
      </c>
      <c r="T1544">
        <f>I1544*Diccionario!$B$36</f>
        <v>12.958254450980391</v>
      </c>
      <c r="U1544">
        <f>T1544*Diccionario!$B$42</f>
        <v>1.3087836995490196</v>
      </c>
      <c r="V1544">
        <f>U1544*Diccionario!$B$43</f>
        <v>1.1124661446166666</v>
      </c>
      <c r="W1544">
        <f>V1544*Diccionario!$B$44</f>
        <v>0.21136856747716665</v>
      </c>
      <c r="X1544">
        <f>W1544*Diccionario!$B$45</f>
        <v>8.2433741316094988E-2</v>
      </c>
      <c r="Y1544">
        <f>X1544*Diccionario!$B$46</f>
        <v>7.3366029771324545E-2</v>
      </c>
      <c r="Z1544">
        <f>Y1544*Diccionario!$B$47</f>
        <v>2.7145431015390083E-2</v>
      </c>
      <c r="AA1544">
        <f>Z1544*Diccionario!$B$48</f>
        <v>2.7145431015390083E-2</v>
      </c>
      <c r="AB1544">
        <f>AA1544*Diccionario!$B$49</f>
        <v>2.0359073261542564E-2</v>
      </c>
      <c r="AC1544">
        <f t="shared" si="245"/>
        <v>2.0359073261542564E-2</v>
      </c>
      <c r="AD1544">
        <f t="shared" si="246"/>
        <v>6.6297381115713164E-2</v>
      </c>
      <c r="AE1544">
        <f t="shared" si="247"/>
        <v>1.1109895923286793E-4</v>
      </c>
      <c r="AF1544" t="e">
        <f ca="1">IF(AD1544="","",_xludf.RANK.EQ(AD1544,$AD$2:$AD$5513,0))</f>
        <v>#NAME?</v>
      </c>
      <c r="AH1544" t="str">
        <f t="shared" si="248"/>
        <v>Baja</v>
      </c>
      <c r="AI1544" t="s">
        <v>153</v>
      </c>
      <c r="AJ1544" t="str">
        <f>IFERROR(VLOOKUP(B1544,Maestro_Regionales!$A$2:$B$35,2,FALSE),"Otras zonas")</f>
        <v>Centro</v>
      </c>
      <c r="AK1544" t="str">
        <f t="shared" si="249"/>
        <v>NUEVA EPS | Centro</v>
      </c>
    </row>
    <row r="1545" spans="1:37">
      <c r="A1545" s="4" t="s">
        <v>514</v>
      </c>
      <c r="B1545" s="4" t="s">
        <v>515</v>
      </c>
      <c r="C1545" s="4" t="s">
        <v>747</v>
      </c>
      <c r="D1545" s="4" t="s">
        <v>748</v>
      </c>
      <c r="E1545" s="4" t="s">
        <v>89</v>
      </c>
      <c r="F1545" s="4">
        <v>6</v>
      </c>
      <c r="G1545" s="4">
        <v>227</v>
      </c>
      <c r="H1545" s="4">
        <v>0</v>
      </c>
      <c r="I1545">
        <f t="shared" si="240"/>
        <v>233</v>
      </c>
      <c r="J1545">
        <f t="shared" si="241"/>
        <v>2.575107296137339E-2</v>
      </c>
      <c r="K1545">
        <f t="shared" si="242"/>
        <v>0.97424892703862664</v>
      </c>
      <c r="L1545">
        <f t="shared" si="243"/>
        <v>0</v>
      </c>
      <c r="M1545">
        <f>I1545*Diccionario!$B$36</f>
        <v>0.51726456862745096</v>
      </c>
      <c r="N1545">
        <f>M1545*Diccionario!$B$37</f>
        <v>5.2243721431372549E-2</v>
      </c>
      <c r="O1545">
        <f>N1545*Diccionario!$B$38</f>
        <v>7.836558214705882E-3</v>
      </c>
      <c r="P1545">
        <f>O1545*Diccionario!$B$39</f>
        <v>7.0529023932352939E-3</v>
      </c>
      <c r="Q1545">
        <f>P1545*Diccionario!$B$40</f>
        <v>2.8211609572941177E-3</v>
      </c>
      <c r="R1545">
        <f>Q1545*Diccionario!$B$41</f>
        <v>1.8337546222411765E-3</v>
      </c>
      <c r="S1545">
        <f t="shared" si="244"/>
        <v>1.8337546222411765E-3</v>
      </c>
      <c r="T1545">
        <f>I1545*Diccionario!$B$36</f>
        <v>0.51726456862745096</v>
      </c>
      <c r="U1545">
        <f>T1545*Diccionario!$B$42</f>
        <v>5.2243721431372549E-2</v>
      </c>
      <c r="V1545">
        <f>U1545*Diccionario!$B$43</f>
        <v>4.4407163216666663E-2</v>
      </c>
      <c r="W1545">
        <f>V1545*Diccionario!$B$44</f>
        <v>8.4373610111666657E-3</v>
      </c>
      <c r="X1545">
        <f>W1545*Diccionario!$B$45</f>
        <v>3.2905707943549998E-3</v>
      </c>
      <c r="Y1545">
        <f>X1545*Diccionario!$B$46</f>
        <v>2.9286080069759498E-3</v>
      </c>
      <c r="Z1545">
        <f>Y1545*Diccionario!$B$47</f>
        <v>1.0835849625811015E-3</v>
      </c>
      <c r="AA1545">
        <f>Z1545*Diccionario!$B$48</f>
        <v>1.0835849625811015E-3</v>
      </c>
      <c r="AB1545">
        <f>AA1545*Diccionario!$B$49</f>
        <v>8.1268872193582611E-4</v>
      </c>
      <c r="AC1545">
        <f t="shared" si="245"/>
        <v>8.1268872193582611E-4</v>
      </c>
      <c r="AD1545">
        <f t="shared" si="246"/>
        <v>2.6464433441770025E-3</v>
      </c>
      <c r="AE1545">
        <f t="shared" si="247"/>
        <v>4.4348222547983928E-6</v>
      </c>
      <c r="AF1545" t="e">
        <f ca="1">IF(AD1545="","",_xludf.RANK.EQ(AD1545,$AD$2:$AD$5513,0))</f>
        <v>#NAME?</v>
      </c>
      <c r="AH1545" t="str">
        <f t="shared" si="248"/>
        <v>Baja</v>
      </c>
      <c r="AI1545" t="s">
        <v>153</v>
      </c>
      <c r="AJ1545" t="str">
        <f>IFERROR(VLOOKUP(B1545,Maestro_Regionales!$A$2:$B$35,2,FALSE),"Otras zonas")</f>
        <v>Centro</v>
      </c>
      <c r="AK1545" t="str">
        <f t="shared" si="249"/>
        <v>PROTEGER EPS (ANTES CAJACOPI EPS) | Centro</v>
      </c>
    </row>
    <row r="1546" spans="1:37">
      <c r="A1546" s="4" t="s">
        <v>514</v>
      </c>
      <c r="B1546" s="4" t="s">
        <v>515</v>
      </c>
      <c r="C1546" s="4" t="s">
        <v>747</v>
      </c>
      <c r="D1546" s="4" t="s">
        <v>748</v>
      </c>
      <c r="E1546" s="4" t="s">
        <v>90</v>
      </c>
      <c r="F1546" s="4">
        <v>0</v>
      </c>
      <c r="G1546" s="4">
        <v>0</v>
      </c>
      <c r="H1546" s="4">
        <v>63</v>
      </c>
      <c r="I1546">
        <f t="shared" si="240"/>
        <v>63</v>
      </c>
      <c r="J1546">
        <f t="shared" si="241"/>
        <v>0</v>
      </c>
      <c r="K1546">
        <f t="shared" si="242"/>
        <v>0</v>
      </c>
      <c r="L1546">
        <f t="shared" si="243"/>
        <v>1</v>
      </c>
      <c r="M1546">
        <f>I1546*Diccionario!$B$36</f>
        <v>0.13986123529411765</v>
      </c>
      <c r="N1546">
        <f>M1546*Diccionario!$B$37</f>
        <v>1.4125984764705883E-2</v>
      </c>
      <c r="O1546">
        <f>N1546*Diccionario!$B$38</f>
        <v>2.1188977147058824E-3</v>
      </c>
      <c r="P1546">
        <f>O1546*Diccionario!$B$39</f>
        <v>1.9070079432352942E-3</v>
      </c>
      <c r="Q1546">
        <f>P1546*Diccionario!$B$40</f>
        <v>7.628031772941177E-4</v>
      </c>
      <c r="R1546">
        <f>Q1546*Diccionario!$B$41</f>
        <v>4.9582206524117654E-4</v>
      </c>
      <c r="S1546">
        <f t="shared" si="244"/>
        <v>4.9582206524117654E-4</v>
      </c>
      <c r="T1546">
        <f>I1546*Diccionario!$B$36</f>
        <v>0.13986123529411765</v>
      </c>
      <c r="U1546">
        <f>T1546*Diccionario!$B$42</f>
        <v>1.4125984764705883E-2</v>
      </c>
      <c r="V1546">
        <f>U1546*Diccionario!$B$43</f>
        <v>1.200708705E-2</v>
      </c>
      <c r="W1546">
        <f>V1546*Diccionario!$B$44</f>
        <v>2.2813465395000003E-3</v>
      </c>
      <c r="X1546">
        <f>W1546*Diccionario!$B$45</f>
        <v>8.8972515040500015E-4</v>
      </c>
      <c r="Y1546">
        <f>X1546*Diccionario!$B$46</f>
        <v>7.918553838604501E-4</v>
      </c>
      <c r="Z1546">
        <f>Y1546*Diccionario!$B$47</f>
        <v>2.9298649202836653E-4</v>
      </c>
      <c r="AA1546">
        <f>Z1546*Diccionario!$B$48</f>
        <v>2.9298649202836653E-4</v>
      </c>
      <c r="AB1546">
        <f>AA1546*Diccionario!$B$49</f>
        <v>2.1973986902127491E-4</v>
      </c>
      <c r="AC1546">
        <f t="shared" si="245"/>
        <v>2.1973986902127491E-4</v>
      </c>
      <c r="AD1546">
        <f t="shared" si="246"/>
        <v>7.1556193426245145E-4</v>
      </c>
      <c r="AE1546">
        <f t="shared" si="247"/>
        <v>1.1991150302673769E-6</v>
      </c>
      <c r="AF1546" t="e">
        <f ca="1">IF(AD1546="","",_xludf.RANK.EQ(AD1546,$AD$2:$AD$5513,0))</f>
        <v>#NAME?</v>
      </c>
      <c r="AH1546" t="str">
        <f t="shared" si="248"/>
        <v>Baja</v>
      </c>
      <c r="AI1546" t="s">
        <v>153</v>
      </c>
      <c r="AJ1546" t="str">
        <f>IFERROR(VLOOKUP(B1546,Maestro_Regionales!$A$2:$B$35,2,FALSE),"Otras zonas")</f>
        <v>Centro</v>
      </c>
      <c r="AK1546" t="str">
        <f t="shared" si="249"/>
        <v>REGIMEN DE EXCEPCION | Centro</v>
      </c>
    </row>
    <row r="1547" spans="1:37">
      <c r="A1547" s="4" t="s">
        <v>514</v>
      </c>
      <c r="B1547" s="4" t="s">
        <v>515</v>
      </c>
      <c r="C1547" s="4" t="s">
        <v>747</v>
      </c>
      <c r="D1547" s="4" t="s">
        <v>748</v>
      </c>
      <c r="E1547" s="4" t="s">
        <v>86</v>
      </c>
      <c r="F1547" s="4">
        <v>3</v>
      </c>
      <c r="G1547" s="4">
        <v>0</v>
      </c>
      <c r="H1547" s="4">
        <v>0</v>
      </c>
      <c r="I1547">
        <f t="shared" si="240"/>
        <v>3</v>
      </c>
      <c r="J1547">
        <f t="shared" si="241"/>
        <v>1</v>
      </c>
      <c r="K1547">
        <f t="shared" si="242"/>
        <v>0</v>
      </c>
      <c r="L1547">
        <f t="shared" si="243"/>
        <v>0</v>
      </c>
      <c r="M1547">
        <f>I1547*Diccionario!$B$36</f>
        <v>6.6600588235294113E-3</v>
      </c>
      <c r="N1547">
        <f>M1547*Diccionario!$B$37</f>
        <v>6.7266594117647055E-4</v>
      </c>
      <c r="O1547">
        <f>N1547*Diccionario!$B$38</f>
        <v>1.0089989117647057E-4</v>
      </c>
      <c r="P1547">
        <f>O1547*Diccionario!$B$39</f>
        <v>9.0809902058823516E-5</v>
      </c>
      <c r="Q1547">
        <f>P1547*Diccionario!$B$40</f>
        <v>3.6323960823529406E-5</v>
      </c>
      <c r="R1547">
        <f>Q1547*Diccionario!$B$41</f>
        <v>2.3610574535294115E-5</v>
      </c>
      <c r="S1547">
        <f t="shared" si="244"/>
        <v>2.3610574535294115E-5</v>
      </c>
      <c r="T1547">
        <f>I1547*Diccionario!$B$36</f>
        <v>6.6600588235294113E-3</v>
      </c>
      <c r="U1547">
        <f>T1547*Diccionario!$B$42</f>
        <v>6.7266594117647055E-4</v>
      </c>
      <c r="V1547">
        <f>U1547*Diccionario!$B$43</f>
        <v>5.7176604999999994E-4</v>
      </c>
      <c r="W1547">
        <f>V1547*Diccionario!$B$44</f>
        <v>1.0863554949999999E-4</v>
      </c>
      <c r="X1547">
        <f>W1547*Diccionario!$B$45</f>
        <v>4.2367864304999996E-5</v>
      </c>
      <c r="Y1547">
        <f>X1547*Diccionario!$B$46</f>
        <v>3.7707399231449999E-5</v>
      </c>
      <c r="Z1547">
        <f>Y1547*Diccionario!$B$47</f>
        <v>1.3951737715636499E-5</v>
      </c>
      <c r="AA1547">
        <f>Z1547*Diccionario!$B$48</f>
        <v>1.3951737715636499E-5</v>
      </c>
      <c r="AB1547">
        <f>AA1547*Diccionario!$B$49</f>
        <v>1.0463803286727374E-5</v>
      </c>
      <c r="AC1547">
        <f t="shared" si="245"/>
        <v>1.0463803286727374E-5</v>
      </c>
      <c r="AD1547">
        <f t="shared" si="246"/>
        <v>3.4074377822021491E-5</v>
      </c>
      <c r="AE1547">
        <f t="shared" si="247"/>
        <v>5.7100715727017936E-8</v>
      </c>
      <c r="AF1547" t="e">
        <f ca="1">IF(AD1547="","",_xludf.RANK.EQ(AD1547,$AD$2:$AD$5513,0))</f>
        <v>#NAME?</v>
      </c>
      <c r="AH1547" t="str">
        <f t="shared" si="248"/>
        <v>Baja</v>
      </c>
      <c r="AI1547" t="s">
        <v>153</v>
      </c>
      <c r="AJ1547" t="str">
        <f>IFERROR(VLOOKUP(B1547,Maestro_Regionales!$A$2:$B$35,2,FALSE),"Otras zonas")</f>
        <v>Centro</v>
      </c>
      <c r="AK1547" t="str">
        <f t="shared" si="249"/>
        <v>EPS SANITAS | Centro</v>
      </c>
    </row>
    <row r="1548" spans="1:37">
      <c r="A1548" s="4" t="s">
        <v>514</v>
      </c>
      <c r="B1548" s="4" t="s">
        <v>515</v>
      </c>
      <c r="C1548" s="4" t="s">
        <v>749</v>
      </c>
      <c r="D1548" s="4" t="s">
        <v>750</v>
      </c>
      <c r="E1548" s="4" t="s">
        <v>89</v>
      </c>
      <c r="F1548" s="4">
        <v>31</v>
      </c>
      <c r="G1548" s="4">
        <v>1094</v>
      </c>
      <c r="H1548" s="4">
        <v>0</v>
      </c>
      <c r="I1548">
        <f t="shared" si="240"/>
        <v>1125</v>
      </c>
      <c r="J1548">
        <f t="shared" si="241"/>
        <v>2.7555555555555555E-2</v>
      </c>
      <c r="K1548">
        <f t="shared" si="242"/>
        <v>0.97244444444444444</v>
      </c>
      <c r="L1548">
        <f t="shared" si="243"/>
        <v>0</v>
      </c>
      <c r="M1548">
        <f>I1548*Diccionario!$B$36</f>
        <v>2.4975220588235292</v>
      </c>
      <c r="N1548">
        <f>M1548*Diccionario!$B$37</f>
        <v>0.25224972794117645</v>
      </c>
      <c r="O1548">
        <f>N1548*Diccionario!$B$38</f>
        <v>3.7837459191176467E-2</v>
      </c>
      <c r="P1548">
        <f>O1548*Diccionario!$B$39</f>
        <v>3.4053713272058819E-2</v>
      </c>
      <c r="Q1548">
        <f>P1548*Diccionario!$B$40</f>
        <v>1.3621485308823528E-2</v>
      </c>
      <c r="R1548">
        <f>Q1548*Diccionario!$B$41</f>
        <v>8.8539654507352929E-3</v>
      </c>
      <c r="S1548">
        <f t="shared" si="244"/>
        <v>8.8539654507352929E-3</v>
      </c>
      <c r="T1548">
        <f>I1548*Diccionario!$B$36</f>
        <v>2.4975220588235292</v>
      </c>
      <c r="U1548">
        <f>T1548*Diccionario!$B$42</f>
        <v>0.25224972794117645</v>
      </c>
      <c r="V1548">
        <f>U1548*Diccionario!$B$43</f>
        <v>0.21441226874999997</v>
      </c>
      <c r="W1548">
        <f>V1548*Diccionario!$B$44</f>
        <v>4.0738331062499994E-2</v>
      </c>
      <c r="X1548">
        <f>W1548*Diccionario!$B$45</f>
        <v>1.5887949114374997E-2</v>
      </c>
      <c r="Y1548">
        <f>X1548*Diccionario!$B$46</f>
        <v>1.4140274711793748E-2</v>
      </c>
      <c r="Z1548">
        <f>Y1548*Diccionario!$B$47</f>
        <v>5.2319016433636867E-3</v>
      </c>
      <c r="AA1548">
        <f>Z1548*Diccionario!$B$48</f>
        <v>5.2319016433636867E-3</v>
      </c>
      <c r="AB1548">
        <f>AA1548*Diccionario!$B$49</f>
        <v>3.9239262325227653E-3</v>
      </c>
      <c r="AC1548">
        <f t="shared" si="245"/>
        <v>3.9239262325227653E-3</v>
      </c>
      <c r="AD1548">
        <f t="shared" si="246"/>
        <v>1.2777891683258057E-2</v>
      </c>
      <c r="AE1548">
        <f t="shared" si="247"/>
        <v>2.1412768397631721E-5</v>
      </c>
      <c r="AF1548" t="e">
        <f ca="1">IF(AD1548="","",_xludf.RANK.EQ(AD1548,$AD$2:$AD$5513,0))</f>
        <v>#NAME?</v>
      </c>
      <c r="AH1548" t="str">
        <f t="shared" si="248"/>
        <v>Baja</v>
      </c>
      <c r="AI1548" t="s">
        <v>153</v>
      </c>
      <c r="AJ1548" t="str">
        <f>IFERROR(VLOOKUP(B1548,Maestro_Regionales!$A$2:$B$35,2,FALSE),"Otras zonas")</f>
        <v>Centro</v>
      </c>
      <c r="AK1548" t="str">
        <f t="shared" si="249"/>
        <v>PROTEGER EPS (ANTES CAJACOPI EPS) | Centro</v>
      </c>
    </row>
    <row r="1549" spans="1:37">
      <c r="A1549" s="4" t="s">
        <v>514</v>
      </c>
      <c r="B1549" s="4" t="s">
        <v>515</v>
      </c>
      <c r="C1549" s="4" t="s">
        <v>749</v>
      </c>
      <c r="D1549" s="4" t="s">
        <v>750</v>
      </c>
      <c r="E1549" s="4" t="s">
        <v>87</v>
      </c>
      <c r="F1549" s="4">
        <v>69</v>
      </c>
      <c r="G1549" s="4">
        <v>189</v>
      </c>
      <c r="H1549" s="4">
        <v>0</v>
      </c>
      <c r="I1549">
        <f t="shared" si="240"/>
        <v>258</v>
      </c>
      <c r="J1549">
        <f t="shared" si="241"/>
        <v>0.26744186046511625</v>
      </c>
      <c r="K1549">
        <f t="shared" si="242"/>
        <v>0.73255813953488369</v>
      </c>
      <c r="L1549">
        <f t="shared" si="243"/>
        <v>0</v>
      </c>
      <c r="M1549">
        <f>I1549*Diccionario!$B$36</f>
        <v>0.57276505882352935</v>
      </c>
      <c r="N1549">
        <f>M1549*Diccionario!$B$37</f>
        <v>5.7849270941176471E-2</v>
      </c>
      <c r="O1549">
        <f>N1549*Diccionario!$B$38</f>
        <v>8.6773906411764697E-3</v>
      </c>
      <c r="P1549">
        <f>O1549*Diccionario!$B$39</f>
        <v>7.8096515770588225E-3</v>
      </c>
      <c r="Q1549">
        <f>P1549*Diccionario!$B$40</f>
        <v>3.1238606308235293E-3</v>
      </c>
      <c r="R1549">
        <f>Q1549*Diccionario!$B$41</f>
        <v>2.0305094100352941E-3</v>
      </c>
      <c r="S1549">
        <f t="shared" si="244"/>
        <v>2.0305094100352941E-3</v>
      </c>
      <c r="T1549">
        <f>I1549*Diccionario!$B$36</f>
        <v>0.57276505882352935</v>
      </c>
      <c r="U1549">
        <f>T1549*Diccionario!$B$42</f>
        <v>5.7849270941176471E-2</v>
      </c>
      <c r="V1549">
        <f>U1549*Diccionario!$B$43</f>
        <v>4.9171880299999998E-2</v>
      </c>
      <c r="W1549">
        <f>V1549*Diccionario!$B$44</f>
        <v>9.3426572570000001E-3</v>
      </c>
      <c r="X1549">
        <f>W1549*Diccionario!$B$45</f>
        <v>3.64363633023E-3</v>
      </c>
      <c r="Y1549">
        <f>X1549*Diccionario!$B$46</f>
        <v>3.2428363339047001E-3</v>
      </c>
      <c r="Z1549">
        <f>Y1549*Diccionario!$B$47</f>
        <v>1.1998494435447391E-3</v>
      </c>
      <c r="AA1549">
        <f>Z1549*Diccionario!$B$48</f>
        <v>1.1998494435447391E-3</v>
      </c>
      <c r="AB1549">
        <f>AA1549*Diccionario!$B$49</f>
        <v>8.998870826585543E-4</v>
      </c>
      <c r="AC1549">
        <f t="shared" si="245"/>
        <v>8.998870826585543E-4</v>
      </c>
      <c r="AD1549">
        <f t="shared" si="246"/>
        <v>2.9303964926938484E-3</v>
      </c>
      <c r="AE1549">
        <f t="shared" si="247"/>
        <v>4.9106615525235423E-6</v>
      </c>
      <c r="AF1549" t="e">
        <f ca="1">IF(AD1549="","",_xludf.RANK.EQ(AD1549,$AD$2:$AD$5513,0))</f>
        <v>#NAME?</v>
      </c>
      <c r="AH1549" t="str">
        <f t="shared" si="248"/>
        <v>Baja</v>
      </c>
      <c r="AI1549" t="s">
        <v>153</v>
      </c>
      <c r="AJ1549" t="str">
        <f>IFERROR(VLOOKUP(B1549,Maestro_Regionales!$A$2:$B$35,2,FALSE),"Otras zonas")</f>
        <v>Centro</v>
      </c>
      <c r="AK1549" t="str">
        <f t="shared" si="249"/>
        <v>NUEVA EPS | Centro</v>
      </c>
    </row>
    <row r="1550" spans="1:37">
      <c r="A1550" s="4" t="s">
        <v>514</v>
      </c>
      <c r="B1550" s="4" t="s">
        <v>515</v>
      </c>
      <c r="C1550" s="4" t="s">
        <v>749</v>
      </c>
      <c r="D1550" s="4" t="s">
        <v>750</v>
      </c>
      <c r="E1550" s="4" t="s">
        <v>90</v>
      </c>
      <c r="F1550" s="4">
        <v>0</v>
      </c>
      <c r="G1550" s="4">
        <v>0</v>
      </c>
      <c r="H1550" s="4">
        <v>12</v>
      </c>
      <c r="I1550">
        <f t="shared" si="240"/>
        <v>12</v>
      </c>
      <c r="J1550">
        <f t="shared" si="241"/>
        <v>0</v>
      </c>
      <c r="K1550">
        <f t="shared" si="242"/>
        <v>0</v>
      </c>
      <c r="L1550">
        <f t="shared" si="243"/>
        <v>1</v>
      </c>
      <c r="M1550">
        <f>I1550*Diccionario!$B$36</f>
        <v>2.6640235294117645E-2</v>
      </c>
      <c r="N1550">
        <f>M1550*Diccionario!$B$37</f>
        <v>2.6906637647058822E-3</v>
      </c>
      <c r="O1550">
        <f>N1550*Diccionario!$B$38</f>
        <v>4.035995647058823E-4</v>
      </c>
      <c r="P1550">
        <f>O1550*Diccionario!$B$39</f>
        <v>3.6323960823529406E-4</v>
      </c>
      <c r="Q1550">
        <f>P1550*Diccionario!$B$40</f>
        <v>1.4529584329411763E-4</v>
      </c>
      <c r="R1550">
        <f>Q1550*Diccionario!$B$41</f>
        <v>9.4442298141176462E-5</v>
      </c>
      <c r="S1550">
        <f t="shared" si="244"/>
        <v>9.4442298141176462E-5</v>
      </c>
      <c r="T1550">
        <f>I1550*Diccionario!$B$36</f>
        <v>2.6640235294117645E-2</v>
      </c>
      <c r="U1550">
        <f>T1550*Diccionario!$B$42</f>
        <v>2.6906637647058822E-3</v>
      </c>
      <c r="V1550">
        <f>U1550*Diccionario!$B$43</f>
        <v>2.2870641999999997E-3</v>
      </c>
      <c r="W1550">
        <f>V1550*Diccionario!$B$44</f>
        <v>4.3454219799999997E-4</v>
      </c>
      <c r="X1550">
        <f>W1550*Diccionario!$B$45</f>
        <v>1.6947145721999998E-4</v>
      </c>
      <c r="Y1550">
        <f>X1550*Diccionario!$B$46</f>
        <v>1.508295969258E-4</v>
      </c>
      <c r="Z1550">
        <f>Y1550*Diccionario!$B$47</f>
        <v>5.5806950862545996E-5</v>
      </c>
      <c r="AA1550">
        <f>Z1550*Diccionario!$B$48</f>
        <v>5.5806950862545996E-5</v>
      </c>
      <c r="AB1550">
        <f>AA1550*Diccionario!$B$49</f>
        <v>4.1855213146909497E-5</v>
      </c>
      <c r="AC1550">
        <f t="shared" si="245"/>
        <v>4.1855213146909497E-5</v>
      </c>
      <c r="AD1550">
        <f t="shared" si="246"/>
        <v>1.3629751128808597E-4</v>
      </c>
      <c r="AE1550">
        <f t="shared" si="247"/>
        <v>2.2840286290807174E-7</v>
      </c>
      <c r="AF1550" t="e">
        <f ca="1">IF(AD1550="","",_xludf.RANK.EQ(AD1550,$AD$2:$AD$5513,0))</f>
        <v>#NAME?</v>
      </c>
      <c r="AH1550" t="str">
        <f t="shared" si="248"/>
        <v>Baja</v>
      </c>
      <c r="AI1550" t="s">
        <v>153</v>
      </c>
      <c r="AJ1550" t="str">
        <f>IFERROR(VLOOKUP(B1550,Maestro_Regionales!$A$2:$B$35,2,FALSE),"Otras zonas")</f>
        <v>Centro</v>
      </c>
      <c r="AK1550" t="str">
        <f t="shared" si="249"/>
        <v>REGIMEN DE EXCEPCION | Centro</v>
      </c>
    </row>
    <row r="1551" spans="1:37">
      <c r="A1551" s="4" t="s">
        <v>514</v>
      </c>
      <c r="B1551" s="4" t="s">
        <v>515</v>
      </c>
      <c r="C1551" s="4" t="s">
        <v>749</v>
      </c>
      <c r="D1551" s="4" t="s">
        <v>750</v>
      </c>
      <c r="E1551" s="4" t="s">
        <v>86</v>
      </c>
      <c r="F1551" s="4">
        <v>4</v>
      </c>
      <c r="G1551" s="4">
        <v>1</v>
      </c>
      <c r="H1551" s="4">
        <v>0</v>
      </c>
      <c r="I1551">
        <f t="shared" si="240"/>
        <v>5</v>
      </c>
      <c r="J1551">
        <f t="shared" si="241"/>
        <v>0.8</v>
      </c>
      <c r="K1551">
        <f t="shared" si="242"/>
        <v>0.2</v>
      </c>
      <c r="L1551">
        <f t="shared" si="243"/>
        <v>0</v>
      </c>
      <c r="M1551">
        <f>I1551*Diccionario!$B$36</f>
        <v>1.1100098039215685E-2</v>
      </c>
      <c r="N1551">
        <f>M1551*Diccionario!$B$37</f>
        <v>1.1211099019607844E-3</v>
      </c>
      <c r="O1551">
        <f>N1551*Diccionario!$B$38</f>
        <v>1.6816648529411766E-4</v>
      </c>
      <c r="P1551">
        <f>O1551*Diccionario!$B$39</f>
        <v>1.513498367647059E-4</v>
      </c>
      <c r="Q1551">
        <f>P1551*Diccionario!$B$40</f>
        <v>6.053993470588236E-5</v>
      </c>
      <c r="R1551">
        <f>Q1551*Diccionario!$B$41</f>
        <v>3.9350957558823535E-5</v>
      </c>
      <c r="S1551">
        <f t="shared" si="244"/>
        <v>3.9350957558823535E-5</v>
      </c>
      <c r="T1551">
        <f>I1551*Diccionario!$B$36</f>
        <v>1.1100098039215685E-2</v>
      </c>
      <c r="U1551">
        <f>T1551*Diccionario!$B$42</f>
        <v>1.1211099019607844E-3</v>
      </c>
      <c r="V1551">
        <f>U1551*Diccionario!$B$43</f>
        <v>9.5294341666666671E-4</v>
      </c>
      <c r="W1551">
        <f>V1551*Diccionario!$B$44</f>
        <v>1.8105924916666667E-4</v>
      </c>
      <c r="X1551">
        <f>W1551*Diccionario!$B$45</f>
        <v>7.0613107175000004E-5</v>
      </c>
      <c r="Y1551">
        <f>X1551*Diccionario!$B$46</f>
        <v>6.284566538575001E-5</v>
      </c>
      <c r="Z1551">
        <f>Y1551*Diccionario!$B$47</f>
        <v>2.3252896192727505E-5</v>
      </c>
      <c r="AA1551">
        <f>Z1551*Diccionario!$B$48</f>
        <v>2.3252896192727505E-5</v>
      </c>
      <c r="AB1551">
        <f>AA1551*Diccionario!$B$49</f>
        <v>1.7439672144545629E-5</v>
      </c>
      <c r="AC1551">
        <f t="shared" si="245"/>
        <v>1.7439672144545629E-5</v>
      </c>
      <c r="AD1551">
        <f t="shared" si="246"/>
        <v>5.6790629703369164E-5</v>
      </c>
      <c r="AE1551">
        <f t="shared" si="247"/>
        <v>9.5167859545029915E-8</v>
      </c>
      <c r="AF1551" t="e">
        <f ca="1">IF(AD1551="","",_xludf.RANK.EQ(AD1551,$AD$2:$AD$5513,0))</f>
        <v>#NAME?</v>
      </c>
      <c r="AH1551" t="str">
        <f t="shared" si="248"/>
        <v>Baja</v>
      </c>
      <c r="AI1551" t="s">
        <v>153</v>
      </c>
      <c r="AJ1551" t="str">
        <f>IFERROR(VLOOKUP(B1551,Maestro_Regionales!$A$2:$B$35,2,FALSE),"Otras zonas")</f>
        <v>Centro</v>
      </c>
      <c r="AK1551" t="str">
        <f t="shared" si="249"/>
        <v>EPS SANITAS | Centro</v>
      </c>
    </row>
    <row r="1552" spans="1:37">
      <c r="A1552" s="4" t="s">
        <v>514</v>
      </c>
      <c r="B1552" s="4" t="s">
        <v>515</v>
      </c>
      <c r="C1552" s="4" t="s">
        <v>751</v>
      </c>
      <c r="D1552" s="4" t="s">
        <v>752</v>
      </c>
      <c r="E1552" s="4" t="s">
        <v>87</v>
      </c>
      <c r="F1552" s="4">
        <v>433</v>
      </c>
      <c r="G1552" s="4">
        <v>4751</v>
      </c>
      <c r="H1552" s="4">
        <v>0</v>
      </c>
      <c r="I1552">
        <f t="shared" si="240"/>
        <v>5184</v>
      </c>
      <c r="J1552">
        <f t="shared" si="241"/>
        <v>8.3526234567901231E-2</v>
      </c>
      <c r="K1552">
        <f t="shared" si="242"/>
        <v>0.9164737654320988</v>
      </c>
      <c r="L1552">
        <f t="shared" si="243"/>
        <v>0</v>
      </c>
      <c r="M1552">
        <f>I1552*Diccionario!$B$36</f>
        <v>11.508581647058822</v>
      </c>
      <c r="N1552">
        <f>M1552*Diccionario!$B$37</f>
        <v>1.162366746352941</v>
      </c>
      <c r="O1552">
        <f>N1552*Diccionario!$B$38</f>
        <v>0.17435501195294115</v>
      </c>
      <c r="P1552">
        <f>O1552*Diccionario!$B$39</f>
        <v>0.15691951075764704</v>
      </c>
      <c r="Q1552">
        <f>P1552*Diccionario!$B$40</f>
        <v>6.2767804303058825E-2</v>
      </c>
      <c r="R1552">
        <f>Q1552*Diccionario!$B$41</f>
        <v>4.0799072796988238E-2</v>
      </c>
      <c r="S1552">
        <f t="shared" si="244"/>
        <v>4.0799072796988238E-2</v>
      </c>
      <c r="T1552">
        <f>I1552*Diccionario!$B$36</f>
        <v>11.508581647058822</v>
      </c>
      <c r="U1552">
        <f>T1552*Diccionario!$B$42</f>
        <v>1.162366746352941</v>
      </c>
      <c r="V1552">
        <f>U1552*Diccionario!$B$43</f>
        <v>0.98801173439999979</v>
      </c>
      <c r="W1552">
        <f>V1552*Diccionario!$B$44</f>
        <v>0.18772222953599996</v>
      </c>
      <c r="X1552">
        <f>W1552*Diccionario!$B$45</f>
        <v>7.3211669519039985E-2</v>
      </c>
      <c r="Y1552">
        <f>X1552*Diccionario!$B$46</f>
        <v>6.5158385871945584E-2</v>
      </c>
      <c r="Z1552">
        <f>Y1552*Diccionario!$B$47</f>
        <v>2.4108602772619867E-2</v>
      </c>
      <c r="AA1552">
        <f>Z1552*Diccionario!$B$48</f>
        <v>2.4108602772619867E-2</v>
      </c>
      <c r="AB1552">
        <f>AA1552*Diccionario!$B$49</f>
        <v>1.8081452079464901E-2</v>
      </c>
      <c r="AC1552">
        <f t="shared" si="245"/>
        <v>1.8081452079464901E-2</v>
      </c>
      <c r="AD1552">
        <f t="shared" si="246"/>
        <v>5.8880524876453136E-2</v>
      </c>
      <c r="AE1552">
        <f t="shared" si="247"/>
        <v>9.8670036776286988E-5</v>
      </c>
      <c r="AF1552" t="e">
        <f ca="1">IF(AD1552="","",_xludf.RANK.EQ(AD1552,$AD$2:$AD$5513,0))</f>
        <v>#NAME?</v>
      </c>
      <c r="AH1552" t="str">
        <f t="shared" si="248"/>
        <v>Baja</v>
      </c>
      <c r="AI1552" t="s">
        <v>153</v>
      </c>
      <c r="AJ1552" t="str">
        <f>IFERROR(VLOOKUP(B1552,Maestro_Regionales!$A$2:$B$35,2,FALSE),"Otras zonas")</f>
        <v>Centro</v>
      </c>
      <c r="AK1552" t="str">
        <f t="shared" si="249"/>
        <v>NUEVA EPS | Centro</v>
      </c>
    </row>
    <row r="1553" spans="1:37">
      <c r="A1553" s="4" t="s">
        <v>514</v>
      </c>
      <c r="B1553" s="4" t="s">
        <v>515</v>
      </c>
      <c r="C1553" s="4" t="s">
        <v>751</v>
      </c>
      <c r="D1553" s="4" t="s">
        <v>752</v>
      </c>
      <c r="E1553" s="4" t="s">
        <v>90</v>
      </c>
      <c r="F1553" s="4">
        <v>0</v>
      </c>
      <c r="G1553" s="4">
        <v>0</v>
      </c>
      <c r="H1553" s="4">
        <v>100</v>
      </c>
      <c r="I1553">
        <f t="shared" si="240"/>
        <v>100</v>
      </c>
      <c r="J1553">
        <f t="shared" si="241"/>
        <v>0</v>
      </c>
      <c r="K1553">
        <f t="shared" si="242"/>
        <v>0</v>
      </c>
      <c r="L1553">
        <f t="shared" si="243"/>
        <v>1</v>
      </c>
      <c r="M1553">
        <f>I1553*Diccionario!$B$36</f>
        <v>0.22200196078431372</v>
      </c>
      <c r="N1553">
        <f>M1553*Diccionario!$B$37</f>
        <v>2.2422198039215687E-2</v>
      </c>
      <c r="O1553">
        <f>N1553*Diccionario!$B$38</f>
        <v>3.363329705882353E-3</v>
      </c>
      <c r="P1553">
        <f>O1553*Diccionario!$B$39</f>
        <v>3.0269967352941178E-3</v>
      </c>
      <c r="Q1553">
        <f>P1553*Diccionario!$B$40</f>
        <v>1.2107986941176472E-3</v>
      </c>
      <c r="R1553">
        <f>Q1553*Diccionario!$B$41</f>
        <v>7.8701915117647067E-4</v>
      </c>
      <c r="S1553">
        <f t="shared" si="244"/>
        <v>7.8701915117647067E-4</v>
      </c>
      <c r="T1553">
        <f>I1553*Diccionario!$B$36</f>
        <v>0.22200196078431372</v>
      </c>
      <c r="U1553">
        <f>T1553*Diccionario!$B$42</f>
        <v>2.2422198039215687E-2</v>
      </c>
      <c r="V1553">
        <f>U1553*Diccionario!$B$43</f>
        <v>1.9058868333333333E-2</v>
      </c>
      <c r="W1553">
        <f>V1553*Diccionario!$B$44</f>
        <v>3.6211849833333331E-3</v>
      </c>
      <c r="X1553">
        <f>W1553*Diccionario!$B$45</f>
        <v>1.4122621434999999E-3</v>
      </c>
      <c r="Y1553">
        <f>X1553*Diccionario!$B$46</f>
        <v>1.2569133077149999E-3</v>
      </c>
      <c r="Z1553">
        <f>Y1553*Diccionario!$B$47</f>
        <v>4.6505792385454994E-4</v>
      </c>
      <c r="AA1553">
        <f>Z1553*Diccionario!$B$48</f>
        <v>4.6505792385454994E-4</v>
      </c>
      <c r="AB1553">
        <f>AA1553*Diccionario!$B$49</f>
        <v>3.4879344289091244E-4</v>
      </c>
      <c r="AC1553">
        <f t="shared" si="245"/>
        <v>3.4879344289091244E-4</v>
      </c>
      <c r="AD1553">
        <f t="shared" si="246"/>
        <v>1.1358125940673831E-3</v>
      </c>
      <c r="AE1553">
        <f t="shared" si="247"/>
        <v>1.903357190900598E-6</v>
      </c>
      <c r="AF1553" t="e">
        <f ca="1">IF(AD1553="","",_xludf.RANK.EQ(AD1553,$AD$2:$AD$5513,0))</f>
        <v>#NAME?</v>
      </c>
      <c r="AH1553" t="str">
        <f t="shared" si="248"/>
        <v>Baja</v>
      </c>
      <c r="AI1553" t="s">
        <v>153</v>
      </c>
      <c r="AJ1553" t="str">
        <f>IFERROR(VLOOKUP(B1553,Maestro_Regionales!$A$2:$B$35,2,FALSE),"Otras zonas")</f>
        <v>Centro</v>
      </c>
      <c r="AK1553" t="str">
        <f t="shared" si="249"/>
        <v>REGIMEN DE EXCEPCION | Centro</v>
      </c>
    </row>
    <row r="1554" spans="1:37">
      <c r="A1554" s="4" t="s">
        <v>514</v>
      </c>
      <c r="B1554" s="4" t="s">
        <v>515</v>
      </c>
      <c r="C1554" s="4" t="s">
        <v>751</v>
      </c>
      <c r="D1554" s="4" t="s">
        <v>752</v>
      </c>
      <c r="E1554" s="4" t="s">
        <v>89</v>
      </c>
      <c r="F1554" s="4">
        <v>3</v>
      </c>
      <c r="G1554" s="4">
        <v>73</v>
      </c>
      <c r="H1554" s="4">
        <v>0</v>
      </c>
      <c r="I1554">
        <f t="shared" si="240"/>
        <v>76</v>
      </c>
      <c r="J1554">
        <f t="shared" si="241"/>
        <v>3.9473684210526314E-2</v>
      </c>
      <c r="K1554">
        <f t="shared" si="242"/>
        <v>0.96052631578947367</v>
      </c>
      <c r="L1554">
        <f t="shared" si="243"/>
        <v>0</v>
      </c>
      <c r="M1554">
        <f>I1554*Diccionario!$B$36</f>
        <v>0.16872149019607841</v>
      </c>
      <c r="N1554">
        <f>M1554*Diccionario!$B$37</f>
        <v>1.7040870509803921E-2</v>
      </c>
      <c r="O1554">
        <f>N1554*Diccionario!$B$38</f>
        <v>2.5561305764705881E-3</v>
      </c>
      <c r="P1554">
        <f>O1554*Diccionario!$B$39</f>
        <v>2.3005175188235295E-3</v>
      </c>
      <c r="Q1554">
        <f>P1554*Diccionario!$B$40</f>
        <v>9.2020700752941181E-4</v>
      </c>
      <c r="R1554">
        <f>Q1554*Diccionario!$B$41</f>
        <v>5.9813455489411769E-4</v>
      </c>
      <c r="S1554">
        <f t="shared" si="244"/>
        <v>5.9813455489411769E-4</v>
      </c>
      <c r="T1554">
        <f>I1554*Diccionario!$B$36</f>
        <v>0.16872149019607841</v>
      </c>
      <c r="U1554">
        <f>T1554*Diccionario!$B$42</f>
        <v>1.7040870509803921E-2</v>
      </c>
      <c r="V1554">
        <f>U1554*Diccionario!$B$43</f>
        <v>1.4484739933333332E-2</v>
      </c>
      <c r="W1554">
        <f>V1554*Diccionario!$B$44</f>
        <v>2.7521005873333334E-3</v>
      </c>
      <c r="X1554">
        <f>W1554*Diccionario!$B$45</f>
        <v>1.07331922906E-3</v>
      </c>
      <c r="Y1554">
        <f>X1554*Diccionario!$B$46</f>
        <v>9.5525411386340004E-4</v>
      </c>
      <c r="Z1554">
        <f>Y1554*Diccionario!$B$47</f>
        <v>3.53444022129458E-4</v>
      </c>
      <c r="AA1554">
        <f>Z1554*Diccionario!$B$48</f>
        <v>3.53444022129458E-4</v>
      </c>
      <c r="AB1554">
        <f>AA1554*Diccionario!$B$49</f>
        <v>2.6508301659709349E-4</v>
      </c>
      <c r="AC1554">
        <f t="shared" si="245"/>
        <v>2.6508301659709349E-4</v>
      </c>
      <c r="AD1554">
        <f t="shared" si="246"/>
        <v>8.6321757149121123E-4</v>
      </c>
      <c r="AE1554">
        <f t="shared" si="247"/>
        <v>1.4465514650844545E-6</v>
      </c>
      <c r="AF1554" t="e">
        <f ca="1">IF(AD1554="","",_xludf.RANK.EQ(AD1554,$AD$2:$AD$5513,0))</f>
        <v>#NAME?</v>
      </c>
      <c r="AH1554" t="str">
        <f t="shared" si="248"/>
        <v>Baja</v>
      </c>
      <c r="AI1554" t="s">
        <v>153</v>
      </c>
      <c r="AJ1554" t="str">
        <f>IFERROR(VLOOKUP(B1554,Maestro_Regionales!$A$2:$B$35,2,FALSE),"Otras zonas")</f>
        <v>Centro</v>
      </c>
      <c r="AK1554" t="str">
        <f t="shared" si="249"/>
        <v>PROTEGER EPS (ANTES CAJACOPI EPS) | Centro</v>
      </c>
    </row>
    <row r="1555" spans="1:37">
      <c r="A1555" s="4" t="s">
        <v>514</v>
      </c>
      <c r="B1555" s="4" t="s">
        <v>515</v>
      </c>
      <c r="C1555" s="4" t="s">
        <v>753</v>
      </c>
      <c r="D1555" s="4" t="s">
        <v>754</v>
      </c>
      <c r="E1555" s="4" t="s">
        <v>87</v>
      </c>
      <c r="F1555" s="4">
        <v>1861</v>
      </c>
      <c r="G1555" s="4">
        <v>5954</v>
      </c>
      <c r="H1555" s="4">
        <v>0</v>
      </c>
      <c r="I1555">
        <f t="shared" si="240"/>
        <v>7815</v>
      </c>
      <c r="J1555">
        <f t="shared" si="241"/>
        <v>0.2381317978246961</v>
      </c>
      <c r="K1555">
        <f t="shared" si="242"/>
        <v>0.76186820217530393</v>
      </c>
      <c r="L1555">
        <f t="shared" si="243"/>
        <v>0</v>
      </c>
      <c r="M1555">
        <f>I1555*Diccionario!$B$36</f>
        <v>17.349453235294117</v>
      </c>
      <c r="N1555">
        <f>M1555*Diccionario!$B$37</f>
        <v>1.7522947767647059</v>
      </c>
      <c r="O1555">
        <f>N1555*Diccionario!$B$38</f>
        <v>0.26284421651470585</v>
      </c>
      <c r="P1555">
        <f>O1555*Diccionario!$B$39</f>
        <v>0.23655979486323528</v>
      </c>
      <c r="Q1555">
        <f>P1555*Diccionario!$B$40</f>
        <v>9.4623917945294123E-2</v>
      </c>
      <c r="R1555">
        <f>Q1555*Diccionario!$B$41</f>
        <v>6.1505546664441184E-2</v>
      </c>
      <c r="S1555">
        <f t="shared" si="244"/>
        <v>6.1505546664441184E-2</v>
      </c>
      <c r="T1555">
        <f>I1555*Diccionario!$B$36</f>
        <v>17.349453235294117</v>
      </c>
      <c r="U1555">
        <f>T1555*Diccionario!$B$42</f>
        <v>1.7522947767647059</v>
      </c>
      <c r="V1555">
        <f>U1555*Diccionario!$B$43</f>
        <v>1.4894505602499999</v>
      </c>
      <c r="W1555">
        <f>V1555*Diccionario!$B$44</f>
        <v>0.28299560644749999</v>
      </c>
      <c r="X1555">
        <f>W1555*Diccionario!$B$45</f>
        <v>0.110368286514525</v>
      </c>
      <c r="Y1555">
        <f>X1555*Diccionario!$B$46</f>
        <v>9.8227774997927259E-2</v>
      </c>
      <c r="Z1555">
        <f>Y1555*Diccionario!$B$47</f>
        <v>3.6344276749233087E-2</v>
      </c>
      <c r="AA1555">
        <f>Z1555*Diccionario!$B$48</f>
        <v>3.6344276749233087E-2</v>
      </c>
      <c r="AB1555">
        <f>AA1555*Diccionario!$B$49</f>
        <v>2.7258207561924815E-2</v>
      </c>
      <c r="AC1555">
        <f t="shared" si="245"/>
        <v>2.7258207561924815E-2</v>
      </c>
      <c r="AD1555">
        <f t="shared" si="246"/>
        <v>8.8763754226365996E-2</v>
      </c>
      <c r="AE1555">
        <f t="shared" si="247"/>
        <v>1.4874736446888174E-4</v>
      </c>
      <c r="AF1555" t="e">
        <f ca="1">IF(AD1555="","",_xludf.RANK.EQ(AD1555,$AD$2:$AD$5513,0))</f>
        <v>#NAME?</v>
      </c>
      <c r="AH1555" t="str">
        <f t="shared" si="248"/>
        <v>Baja</v>
      </c>
      <c r="AI1555" t="s">
        <v>153</v>
      </c>
      <c r="AJ1555" t="str">
        <f>IFERROR(VLOOKUP(B1555,Maestro_Regionales!$A$2:$B$35,2,FALSE),"Otras zonas")</f>
        <v>Centro</v>
      </c>
      <c r="AK1555" t="str">
        <f t="shared" si="249"/>
        <v>NUEVA EPS | Centro</v>
      </c>
    </row>
    <row r="1556" spans="1:37">
      <c r="A1556" s="4" t="s">
        <v>514</v>
      </c>
      <c r="B1556" s="4" t="s">
        <v>515</v>
      </c>
      <c r="C1556" s="4" t="s">
        <v>753</v>
      </c>
      <c r="D1556" s="4" t="s">
        <v>754</v>
      </c>
      <c r="E1556" s="4" t="s">
        <v>86</v>
      </c>
      <c r="F1556" s="4">
        <v>398</v>
      </c>
      <c r="G1556" s="4">
        <v>2278</v>
      </c>
      <c r="H1556" s="4">
        <v>0</v>
      </c>
      <c r="I1556">
        <f t="shared" si="240"/>
        <v>2676</v>
      </c>
      <c r="J1556">
        <f t="shared" si="241"/>
        <v>0.14872944693572496</v>
      </c>
      <c r="K1556">
        <f t="shared" si="242"/>
        <v>0.85127055306427502</v>
      </c>
      <c r="L1556">
        <f t="shared" si="243"/>
        <v>0</v>
      </c>
      <c r="M1556">
        <f>I1556*Diccionario!$B$36</f>
        <v>5.940772470588235</v>
      </c>
      <c r="N1556">
        <f>M1556*Diccionario!$B$37</f>
        <v>0.60001801952941181</v>
      </c>
      <c r="O1556">
        <f>N1556*Diccionario!$B$38</f>
        <v>9.0002702929411774E-2</v>
      </c>
      <c r="P1556">
        <f>O1556*Diccionario!$B$39</f>
        <v>8.1002432636470598E-2</v>
      </c>
      <c r="Q1556">
        <f>P1556*Diccionario!$B$40</f>
        <v>3.2400973054588243E-2</v>
      </c>
      <c r="R1556">
        <f>Q1556*Diccionario!$B$41</f>
        <v>2.1060632485482358E-2</v>
      </c>
      <c r="S1556">
        <f t="shared" si="244"/>
        <v>2.1060632485482358E-2</v>
      </c>
      <c r="T1556">
        <f>I1556*Diccionario!$B$36</f>
        <v>5.940772470588235</v>
      </c>
      <c r="U1556">
        <f>T1556*Diccionario!$B$42</f>
        <v>0.60001801952941181</v>
      </c>
      <c r="V1556">
        <f>U1556*Diccionario!$B$43</f>
        <v>0.51001531659999999</v>
      </c>
      <c r="W1556">
        <f>V1556*Diccionario!$B$44</f>
        <v>9.6902910154000002E-2</v>
      </c>
      <c r="X1556">
        <f>W1556*Diccionario!$B$45</f>
        <v>3.7792134960060002E-2</v>
      </c>
      <c r="Y1556">
        <f>X1556*Diccionario!$B$46</f>
        <v>3.3635000114453403E-2</v>
      </c>
      <c r="Z1556">
        <f>Y1556*Diccionario!$B$47</f>
        <v>1.2444950042347759E-2</v>
      </c>
      <c r="AA1556">
        <f>Z1556*Diccionario!$B$48</f>
        <v>1.2444950042347759E-2</v>
      </c>
      <c r="AB1556">
        <f>AA1556*Diccionario!$B$49</f>
        <v>9.3337125317608186E-3</v>
      </c>
      <c r="AC1556">
        <f t="shared" si="245"/>
        <v>9.3337125317608186E-3</v>
      </c>
      <c r="AD1556">
        <f t="shared" si="246"/>
        <v>3.0394345017243175E-2</v>
      </c>
      <c r="AE1556">
        <f t="shared" si="247"/>
        <v>5.0933838428500003E-5</v>
      </c>
      <c r="AF1556" t="e">
        <f ca="1">IF(AD1556="","",_xludf.RANK.EQ(AD1556,$AD$2:$AD$5513,0))</f>
        <v>#NAME?</v>
      </c>
      <c r="AH1556" t="str">
        <f t="shared" si="248"/>
        <v>Baja</v>
      </c>
      <c r="AI1556" t="s">
        <v>153</v>
      </c>
      <c r="AJ1556" t="str">
        <f>IFERROR(VLOOKUP(B1556,Maestro_Regionales!$A$2:$B$35,2,FALSE),"Otras zonas")</f>
        <v>Centro</v>
      </c>
      <c r="AK1556" t="str">
        <f t="shared" si="249"/>
        <v>EPS SANITAS | Centro</v>
      </c>
    </row>
    <row r="1557" spans="1:37">
      <c r="A1557" s="4" t="s">
        <v>514</v>
      </c>
      <c r="B1557" s="4" t="s">
        <v>515</v>
      </c>
      <c r="C1557" s="4" t="s">
        <v>753</v>
      </c>
      <c r="D1557" s="4" t="s">
        <v>754</v>
      </c>
      <c r="E1557" s="4" t="s">
        <v>88</v>
      </c>
      <c r="F1557" s="4">
        <v>96</v>
      </c>
      <c r="G1557" s="4">
        <v>2439</v>
      </c>
      <c r="H1557" s="4">
        <v>0</v>
      </c>
      <c r="I1557">
        <f t="shared" si="240"/>
        <v>2535</v>
      </c>
      <c r="J1557">
        <f t="shared" si="241"/>
        <v>3.7869822485207101E-2</v>
      </c>
      <c r="K1557">
        <f t="shared" si="242"/>
        <v>0.96213017751479291</v>
      </c>
      <c r="L1557">
        <f t="shared" si="243"/>
        <v>0</v>
      </c>
      <c r="M1557">
        <f>I1557*Diccionario!$B$36</f>
        <v>5.6277497058823522</v>
      </c>
      <c r="N1557">
        <f>M1557*Diccionario!$B$37</f>
        <v>0.56840272029411765</v>
      </c>
      <c r="O1557">
        <f>N1557*Diccionario!$B$38</f>
        <v>8.526040804411765E-2</v>
      </c>
      <c r="P1557">
        <f>O1557*Diccionario!$B$39</f>
        <v>7.6734367239705892E-2</v>
      </c>
      <c r="Q1557">
        <f>P1557*Diccionario!$B$40</f>
        <v>3.0693746895882359E-2</v>
      </c>
      <c r="R1557">
        <f>Q1557*Diccionario!$B$41</f>
        <v>1.9950935482323535E-2</v>
      </c>
      <c r="S1557">
        <f t="shared" si="244"/>
        <v>1.9950935482323535E-2</v>
      </c>
      <c r="T1557">
        <f>I1557*Diccionario!$B$36</f>
        <v>5.6277497058823522</v>
      </c>
      <c r="U1557">
        <f>T1557*Diccionario!$B$42</f>
        <v>0.56840272029411765</v>
      </c>
      <c r="V1557">
        <f>U1557*Diccionario!$B$43</f>
        <v>0.48314231224999998</v>
      </c>
      <c r="W1557">
        <f>V1557*Diccionario!$B$44</f>
        <v>9.1797039327499996E-2</v>
      </c>
      <c r="X1557">
        <f>W1557*Diccionario!$B$45</f>
        <v>3.5800845337724999E-2</v>
      </c>
      <c r="Y1557">
        <f>X1557*Diccionario!$B$46</f>
        <v>3.1862752350575251E-2</v>
      </c>
      <c r="Z1557">
        <f>Y1557*Diccionario!$B$47</f>
        <v>1.1789218369712843E-2</v>
      </c>
      <c r="AA1557">
        <f>Z1557*Diccionario!$B$48</f>
        <v>1.1789218369712843E-2</v>
      </c>
      <c r="AB1557">
        <f>AA1557*Diccionario!$B$49</f>
        <v>8.8419137772846323E-3</v>
      </c>
      <c r="AC1557">
        <f t="shared" si="245"/>
        <v>8.8419137772846323E-3</v>
      </c>
      <c r="AD1557">
        <f t="shared" si="246"/>
        <v>2.8792849259608167E-2</v>
      </c>
      <c r="AE1557">
        <f t="shared" si="247"/>
        <v>4.8250104789330168E-5</v>
      </c>
      <c r="AF1557" t="e">
        <f ca="1">IF(AD1557="","",_xludf.RANK.EQ(AD1557,$AD$2:$AD$5513,0))</f>
        <v>#NAME?</v>
      </c>
      <c r="AH1557" t="str">
        <f t="shared" si="248"/>
        <v>Baja</v>
      </c>
      <c r="AI1557" t="s">
        <v>153</v>
      </c>
      <c r="AJ1557" t="str">
        <f>IFERROR(VLOOKUP(B1557,Maestro_Regionales!$A$2:$B$35,2,FALSE),"Otras zonas")</f>
        <v>Centro</v>
      </c>
      <c r="AK1557" t="str">
        <f t="shared" si="249"/>
        <v>COOSALUD EPS | Centro</v>
      </c>
    </row>
    <row r="1558" spans="1:37">
      <c r="A1558" s="4" t="s">
        <v>514</v>
      </c>
      <c r="B1558" s="4" t="s">
        <v>515</v>
      </c>
      <c r="C1558" s="4" t="s">
        <v>753</v>
      </c>
      <c r="D1558" s="4" t="s">
        <v>754</v>
      </c>
      <c r="E1558" s="4" t="s">
        <v>90</v>
      </c>
      <c r="F1558" s="4">
        <v>0</v>
      </c>
      <c r="G1558" s="4">
        <v>0</v>
      </c>
      <c r="H1558" s="4">
        <v>75</v>
      </c>
      <c r="I1558">
        <f t="shared" si="240"/>
        <v>75</v>
      </c>
      <c r="J1558">
        <f t="shared" si="241"/>
        <v>0</v>
      </c>
      <c r="K1558">
        <f t="shared" si="242"/>
        <v>0</v>
      </c>
      <c r="L1558">
        <f t="shared" si="243"/>
        <v>1</v>
      </c>
      <c r="M1558">
        <f>I1558*Diccionario!$B$36</f>
        <v>0.16650147058823528</v>
      </c>
      <c r="N1558">
        <f>M1558*Diccionario!$B$37</f>
        <v>1.6816648529411764E-2</v>
      </c>
      <c r="O1558">
        <f>N1558*Diccionario!$B$38</f>
        <v>2.5224972794117644E-3</v>
      </c>
      <c r="P1558">
        <f>O1558*Diccionario!$B$39</f>
        <v>2.2702475514705879E-3</v>
      </c>
      <c r="Q1558">
        <f>P1558*Diccionario!$B$40</f>
        <v>9.0809902058823521E-4</v>
      </c>
      <c r="R1558">
        <f>Q1558*Diccionario!$B$41</f>
        <v>5.9026436338235292E-4</v>
      </c>
      <c r="S1558">
        <f t="shared" si="244"/>
        <v>5.9026436338235292E-4</v>
      </c>
      <c r="T1558">
        <f>I1558*Diccionario!$B$36</f>
        <v>0.16650147058823528</v>
      </c>
      <c r="U1558">
        <f>T1558*Diccionario!$B$42</f>
        <v>1.6816648529411764E-2</v>
      </c>
      <c r="V1558">
        <f>U1558*Diccionario!$B$43</f>
        <v>1.429415125E-2</v>
      </c>
      <c r="W1558">
        <f>V1558*Diccionario!$B$44</f>
        <v>2.7158887374999999E-3</v>
      </c>
      <c r="X1558">
        <f>W1558*Diccionario!$B$45</f>
        <v>1.0591966076250001E-3</v>
      </c>
      <c r="Y1558">
        <f>X1558*Diccionario!$B$46</f>
        <v>9.4268498078625012E-4</v>
      </c>
      <c r="Z1558">
        <f>Y1558*Diccionario!$B$47</f>
        <v>3.4879344289091255E-4</v>
      </c>
      <c r="AA1558">
        <f>Z1558*Diccionario!$B$48</f>
        <v>3.4879344289091255E-4</v>
      </c>
      <c r="AB1558">
        <f>AA1558*Diccionario!$B$49</f>
        <v>2.6159508216818441E-4</v>
      </c>
      <c r="AC1558">
        <f t="shared" si="245"/>
        <v>2.6159508216818441E-4</v>
      </c>
      <c r="AD1558">
        <f t="shared" si="246"/>
        <v>8.5185944555053739E-4</v>
      </c>
      <c r="AE1558">
        <f t="shared" si="247"/>
        <v>1.4275178931754486E-6</v>
      </c>
      <c r="AF1558" t="e">
        <f ca="1">IF(AD1558="","",_xludf.RANK.EQ(AD1558,$AD$2:$AD$5513,0))</f>
        <v>#NAME?</v>
      </c>
      <c r="AH1558" t="str">
        <f t="shared" si="248"/>
        <v>Baja</v>
      </c>
      <c r="AI1558" t="s">
        <v>153</v>
      </c>
      <c r="AJ1558" t="str">
        <f>IFERROR(VLOOKUP(B1558,Maestro_Regionales!$A$2:$B$35,2,FALSE),"Otras zonas")</f>
        <v>Centro</v>
      </c>
      <c r="AK1558" t="str">
        <f t="shared" si="249"/>
        <v>REGIMEN DE EXCEPCION | Centro</v>
      </c>
    </row>
    <row r="1559" spans="1:37">
      <c r="A1559" s="4" t="s">
        <v>514</v>
      </c>
      <c r="B1559" s="4" t="s">
        <v>515</v>
      </c>
      <c r="C1559" s="4" t="s">
        <v>753</v>
      </c>
      <c r="D1559" s="4" t="s">
        <v>754</v>
      </c>
      <c r="E1559" s="4" t="s">
        <v>85</v>
      </c>
      <c r="F1559" s="4">
        <v>15</v>
      </c>
      <c r="G1559" s="4">
        <v>4</v>
      </c>
      <c r="H1559" s="4">
        <v>0</v>
      </c>
      <c r="I1559">
        <f t="shared" si="240"/>
        <v>19</v>
      </c>
      <c r="J1559">
        <f t="shared" si="241"/>
        <v>0.78947368421052633</v>
      </c>
      <c r="K1559">
        <f t="shared" si="242"/>
        <v>0.21052631578947367</v>
      </c>
      <c r="L1559">
        <f t="shared" si="243"/>
        <v>0</v>
      </c>
      <c r="M1559">
        <f>I1559*Diccionario!$B$36</f>
        <v>4.2180372549019601E-2</v>
      </c>
      <c r="N1559">
        <f>M1559*Diccionario!$B$37</f>
        <v>4.2602176274509802E-3</v>
      </c>
      <c r="O1559">
        <f>N1559*Diccionario!$B$38</f>
        <v>6.3903264411764701E-4</v>
      </c>
      <c r="P1559">
        <f>O1559*Diccionario!$B$39</f>
        <v>5.7512937970588237E-4</v>
      </c>
      <c r="Q1559">
        <f>P1559*Diccionario!$B$40</f>
        <v>2.3005175188235295E-4</v>
      </c>
      <c r="R1559">
        <f>Q1559*Diccionario!$B$41</f>
        <v>1.4953363872352942E-4</v>
      </c>
      <c r="S1559">
        <f t="shared" si="244"/>
        <v>1.4953363872352942E-4</v>
      </c>
      <c r="T1559">
        <f>I1559*Diccionario!$B$36</f>
        <v>4.2180372549019601E-2</v>
      </c>
      <c r="U1559">
        <f>T1559*Diccionario!$B$42</f>
        <v>4.2602176274509802E-3</v>
      </c>
      <c r="V1559">
        <f>U1559*Diccionario!$B$43</f>
        <v>3.6211849833333331E-3</v>
      </c>
      <c r="W1559">
        <f>V1559*Diccionario!$B$44</f>
        <v>6.8802514683333335E-4</v>
      </c>
      <c r="X1559">
        <f>W1559*Diccionario!$B$45</f>
        <v>2.68329807265E-4</v>
      </c>
      <c r="Y1559">
        <f>X1559*Diccionario!$B$46</f>
        <v>2.3881352846585001E-4</v>
      </c>
      <c r="Z1559">
        <f>Y1559*Diccionario!$B$47</f>
        <v>8.83610055323645E-5</v>
      </c>
      <c r="AA1559">
        <f>Z1559*Diccionario!$B$48</f>
        <v>8.83610055323645E-5</v>
      </c>
      <c r="AB1559">
        <f>AA1559*Diccionario!$B$49</f>
        <v>6.6270754149273372E-5</v>
      </c>
      <c r="AC1559">
        <f t="shared" si="245"/>
        <v>6.6270754149273372E-5</v>
      </c>
      <c r="AD1559">
        <f t="shared" si="246"/>
        <v>2.1580439287280281E-4</v>
      </c>
      <c r="AE1559">
        <f t="shared" si="247"/>
        <v>3.6163786627111364E-7</v>
      </c>
      <c r="AF1559" t="e">
        <f ca="1">IF(AD1559="","",_xludf.RANK.EQ(AD1559,$AD$2:$AD$5513,0))</f>
        <v>#NAME?</v>
      </c>
      <c r="AH1559" t="str">
        <f t="shared" si="248"/>
        <v>Baja</v>
      </c>
      <c r="AI1559" t="s">
        <v>153</v>
      </c>
      <c r="AJ1559" t="str">
        <f>IFERROR(VLOOKUP(B1559,Maestro_Regionales!$A$2:$B$35,2,FALSE),"Otras zonas")</f>
        <v>Centro</v>
      </c>
      <c r="AK1559" t="str">
        <f t="shared" si="249"/>
        <v>SALUD TOTAL EPS | Centro</v>
      </c>
    </row>
    <row r="1560" spans="1:37">
      <c r="A1560" s="4" t="s">
        <v>514</v>
      </c>
      <c r="B1560" s="4" t="s">
        <v>515</v>
      </c>
      <c r="C1560" s="4" t="s">
        <v>753</v>
      </c>
      <c r="D1560" s="4" t="s">
        <v>754</v>
      </c>
      <c r="E1560" s="4" t="s">
        <v>89</v>
      </c>
      <c r="F1560" s="4">
        <v>1</v>
      </c>
      <c r="G1560" s="4">
        <v>10</v>
      </c>
      <c r="H1560" s="4">
        <v>0</v>
      </c>
      <c r="I1560">
        <f t="shared" si="240"/>
        <v>11</v>
      </c>
      <c r="J1560">
        <f t="shared" si="241"/>
        <v>9.0909090909090912E-2</v>
      </c>
      <c r="K1560">
        <f t="shared" si="242"/>
        <v>0.90909090909090906</v>
      </c>
      <c r="L1560">
        <f t="shared" si="243"/>
        <v>0</v>
      </c>
      <c r="M1560">
        <f>I1560*Diccionario!$B$36</f>
        <v>2.4420215686274508E-2</v>
      </c>
      <c r="N1560">
        <f>M1560*Diccionario!$B$37</f>
        <v>2.4664417843137253E-3</v>
      </c>
      <c r="O1560">
        <f>N1560*Diccionario!$B$38</f>
        <v>3.6996626764705876E-4</v>
      </c>
      <c r="P1560">
        <f>O1560*Diccionario!$B$39</f>
        <v>3.329696408823529E-4</v>
      </c>
      <c r="Q1560">
        <f>P1560*Diccionario!$B$40</f>
        <v>1.3318785635294117E-4</v>
      </c>
      <c r="R1560">
        <f>Q1560*Diccionario!$B$41</f>
        <v>8.6572106629411759E-5</v>
      </c>
      <c r="S1560">
        <f t="shared" si="244"/>
        <v>8.6572106629411759E-5</v>
      </c>
      <c r="T1560">
        <f>I1560*Diccionario!$B$36</f>
        <v>2.4420215686274508E-2</v>
      </c>
      <c r="U1560">
        <f>T1560*Diccionario!$B$42</f>
        <v>2.4664417843137253E-3</v>
      </c>
      <c r="V1560">
        <f>U1560*Diccionario!$B$43</f>
        <v>2.0964755166666665E-3</v>
      </c>
      <c r="W1560">
        <f>V1560*Diccionario!$B$44</f>
        <v>3.9833034816666663E-4</v>
      </c>
      <c r="X1560">
        <f>W1560*Diccionario!$B$45</f>
        <v>1.55348835785E-4</v>
      </c>
      <c r="Y1560">
        <f>X1560*Diccionario!$B$46</f>
        <v>1.3826046384865E-4</v>
      </c>
      <c r="Z1560">
        <f>Y1560*Diccionario!$B$47</f>
        <v>5.1156371624000496E-5</v>
      </c>
      <c r="AA1560">
        <f>Z1560*Diccionario!$B$48</f>
        <v>5.1156371624000496E-5</v>
      </c>
      <c r="AB1560">
        <f>AA1560*Diccionario!$B$49</f>
        <v>3.8367278718000374E-5</v>
      </c>
      <c r="AC1560">
        <f t="shared" si="245"/>
        <v>3.8367278718000374E-5</v>
      </c>
      <c r="AD1560">
        <f t="shared" si="246"/>
        <v>1.2493938534741215E-4</v>
      </c>
      <c r="AE1560">
        <f t="shared" si="247"/>
        <v>2.0936929099906577E-7</v>
      </c>
      <c r="AF1560" t="e">
        <f ca="1">IF(AD1560="","",_xludf.RANK.EQ(AD1560,$AD$2:$AD$5513,0))</f>
        <v>#NAME?</v>
      </c>
      <c r="AH1560" t="str">
        <f t="shared" si="248"/>
        <v>Baja</v>
      </c>
      <c r="AI1560" t="s">
        <v>153</v>
      </c>
      <c r="AJ1560" t="str">
        <f>IFERROR(VLOOKUP(B1560,Maestro_Regionales!$A$2:$B$35,2,FALSE),"Otras zonas")</f>
        <v>Centro</v>
      </c>
      <c r="AK1560" t="str">
        <f t="shared" si="249"/>
        <v>PROTEGER EPS (ANTES CAJACOPI EPS) | Centro</v>
      </c>
    </row>
    <row r="1561" spans="1:37">
      <c r="A1561" s="4" t="s">
        <v>514</v>
      </c>
      <c r="B1561" s="4" t="s">
        <v>515</v>
      </c>
      <c r="C1561" s="4" t="s">
        <v>755</v>
      </c>
      <c r="D1561" s="4" t="s">
        <v>756</v>
      </c>
      <c r="E1561" s="4" t="s">
        <v>87</v>
      </c>
      <c r="F1561" s="4">
        <v>108</v>
      </c>
      <c r="G1561" s="4">
        <v>1356</v>
      </c>
      <c r="H1561" s="4">
        <v>0</v>
      </c>
      <c r="I1561">
        <f t="shared" si="240"/>
        <v>1464</v>
      </c>
      <c r="J1561">
        <f t="shared" si="241"/>
        <v>7.3770491803278687E-2</v>
      </c>
      <c r="K1561">
        <f t="shared" si="242"/>
        <v>0.92622950819672134</v>
      </c>
      <c r="L1561">
        <f t="shared" si="243"/>
        <v>0</v>
      </c>
      <c r="M1561">
        <f>I1561*Diccionario!$B$36</f>
        <v>3.2501087058823526</v>
      </c>
      <c r="N1561">
        <f>M1561*Diccionario!$B$37</f>
        <v>0.32826097929411763</v>
      </c>
      <c r="O1561">
        <f>N1561*Diccionario!$B$38</f>
        <v>4.9239146894117646E-2</v>
      </c>
      <c r="P1561">
        <f>O1561*Diccionario!$B$39</f>
        <v>4.431523220470588E-2</v>
      </c>
      <c r="Q1561">
        <f>P1561*Diccionario!$B$40</f>
        <v>1.7726092881882354E-2</v>
      </c>
      <c r="R1561">
        <f>Q1561*Diccionario!$B$41</f>
        <v>1.1521960373223531E-2</v>
      </c>
      <c r="S1561">
        <f t="shared" si="244"/>
        <v>1.1521960373223531E-2</v>
      </c>
      <c r="T1561">
        <f>I1561*Diccionario!$B$36</f>
        <v>3.2501087058823526</v>
      </c>
      <c r="U1561">
        <f>T1561*Diccionario!$B$42</f>
        <v>0.32826097929411763</v>
      </c>
      <c r="V1561">
        <f>U1561*Diccionario!$B$43</f>
        <v>0.2790218324</v>
      </c>
      <c r="W1561">
        <f>V1561*Diccionario!$B$44</f>
        <v>5.3014148156000002E-2</v>
      </c>
      <c r="X1561">
        <f>W1561*Diccionario!$B$45</f>
        <v>2.0675517780840001E-2</v>
      </c>
      <c r="Y1561">
        <f>X1561*Diccionario!$B$46</f>
        <v>1.8401210824947601E-2</v>
      </c>
      <c r="Z1561">
        <f>Y1561*Diccionario!$B$47</f>
        <v>6.8084480052306119E-3</v>
      </c>
      <c r="AA1561">
        <f>Z1561*Diccionario!$B$48</f>
        <v>6.8084480052306119E-3</v>
      </c>
      <c r="AB1561">
        <f>AA1561*Diccionario!$B$49</f>
        <v>5.1063360039229587E-3</v>
      </c>
      <c r="AC1561">
        <f t="shared" si="245"/>
        <v>5.1063360039229587E-3</v>
      </c>
      <c r="AD1561">
        <f t="shared" si="246"/>
        <v>1.6628296377146488E-2</v>
      </c>
      <c r="AE1561">
        <f t="shared" si="247"/>
        <v>2.7865149274784752E-5</v>
      </c>
      <c r="AF1561" t="e">
        <f ca="1">IF(AD1561="","",_xludf.RANK.EQ(AD1561,$AD$2:$AD$5513,0))</f>
        <v>#NAME?</v>
      </c>
      <c r="AH1561" t="str">
        <f t="shared" si="248"/>
        <v>Baja</v>
      </c>
      <c r="AI1561" t="s">
        <v>153</v>
      </c>
      <c r="AJ1561" t="str">
        <f>IFERROR(VLOOKUP(B1561,Maestro_Regionales!$A$2:$B$35,2,FALSE),"Otras zonas")</f>
        <v>Centro</v>
      </c>
      <c r="AK1561" t="str">
        <f t="shared" si="249"/>
        <v>NUEVA EPS | Centro</v>
      </c>
    </row>
    <row r="1562" spans="1:37">
      <c r="A1562" s="4" t="s">
        <v>514</v>
      </c>
      <c r="B1562" s="4" t="s">
        <v>515</v>
      </c>
      <c r="C1562" s="4" t="s">
        <v>755</v>
      </c>
      <c r="D1562" s="4" t="s">
        <v>756</v>
      </c>
      <c r="E1562" s="4" t="s">
        <v>86</v>
      </c>
      <c r="F1562" s="4">
        <v>44</v>
      </c>
      <c r="G1562" s="4">
        <v>515</v>
      </c>
      <c r="H1562" s="4">
        <v>0</v>
      </c>
      <c r="I1562">
        <f t="shared" si="240"/>
        <v>559</v>
      </c>
      <c r="J1562">
        <f t="shared" si="241"/>
        <v>7.8711985688729877E-2</v>
      </c>
      <c r="K1562">
        <f t="shared" si="242"/>
        <v>0.92128801431127016</v>
      </c>
      <c r="L1562">
        <f t="shared" si="243"/>
        <v>0</v>
      </c>
      <c r="M1562">
        <f>I1562*Diccionario!$B$36</f>
        <v>1.2409909607843137</v>
      </c>
      <c r="N1562">
        <f>M1562*Diccionario!$B$37</f>
        <v>0.1253400870392157</v>
      </c>
      <c r="O1562">
        <f>N1562*Diccionario!$B$38</f>
        <v>1.8801013055882356E-2</v>
      </c>
      <c r="P1562">
        <f>O1562*Diccionario!$B$39</f>
        <v>1.6920911750294122E-2</v>
      </c>
      <c r="Q1562">
        <f>P1562*Diccionario!$B$40</f>
        <v>6.7683647001176494E-3</v>
      </c>
      <c r="R1562">
        <f>Q1562*Diccionario!$B$41</f>
        <v>4.399437055076472E-3</v>
      </c>
      <c r="S1562">
        <f t="shared" si="244"/>
        <v>4.399437055076472E-3</v>
      </c>
      <c r="T1562">
        <f>I1562*Diccionario!$B$36</f>
        <v>1.2409909607843137</v>
      </c>
      <c r="U1562">
        <f>T1562*Diccionario!$B$42</f>
        <v>0.1253400870392157</v>
      </c>
      <c r="V1562">
        <f>U1562*Diccionario!$B$43</f>
        <v>0.10653907398333334</v>
      </c>
      <c r="W1562">
        <f>V1562*Diccionario!$B$44</f>
        <v>2.0242424056833335E-2</v>
      </c>
      <c r="X1562">
        <f>W1562*Diccionario!$B$45</f>
        <v>7.8945453821650004E-3</v>
      </c>
      <c r="Y1562">
        <f>X1562*Diccionario!$B$46</f>
        <v>7.0261453901268502E-3</v>
      </c>
      <c r="Z1562">
        <f>Y1562*Diccionario!$B$47</f>
        <v>2.5996737943469344E-3</v>
      </c>
      <c r="AA1562">
        <f>Z1562*Diccionario!$B$48</f>
        <v>2.5996737943469344E-3</v>
      </c>
      <c r="AB1562">
        <f>AA1562*Diccionario!$B$49</f>
        <v>1.9497553457602009E-3</v>
      </c>
      <c r="AC1562">
        <f t="shared" si="245"/>
        <v>1.9497553457602009E-3</v>
      </c>
      <c r="AD1562">
        <f t="shared" si="246"/>
        <v>6.3491924008366729E-3</v>
      </c>
      <c r="AE1562">
        <f t="shared" si="247"/>
        <v>1.0639766697134344E-5</v>
      </c>
      <c r="AF1562" t="e">
        <f ca="1">IF(AD1562="","",_xludf.RANK.EQ(AD1562,$AD$2:$AD$5513,0))</f>
        <v>#NAME?</v>
      </c>
      <c r="AH1562" t="str">
        <f t="shared" si="248"/>
        <v>Baja</v>
      </c>
      <c r="AI1562" t="s">
        <v>153</v>
      </c>
      <c r="AJ1562" t="str">
        <f>IFERROR(VLOOKUP(B1562,Maestro_Regionales!$A$2:$B$35,2,FALSE),"Otras zonas")</f>
        <v>Centro</v>
      </c>
      <c r="AK1562" t="str">
        <f t="shared" si="249"/>
        <v>EPS SANITAS | Centro</v>
      </c>
    </row>
    <row r="1563" spans="1:37">
      <c r="A1563" s="4" t="s">
        <v>514</v>
      </c>
      <c r="B1563" s="4" t="s">
        <v>515</v>
      </c>
      <c r="C1563" s="4" t="s">
        <v>755</v>
      </c>
      <c r="D1563" s="4" t="s">
        <v>756</v>
      </c>
      <c r="E1563" s="4" t="s">
        <v>90</v>
      </c>
      <c r="F1563" s="4">
        <v>0</v>
      </c>
      <c r="G1563" s="4">
        <v>0</v>
      </c>
      <c r="H1563" s="4">
        <v>18</v>
      </c>
      <c r="I1563">
        <f t="shared" si="240"/>
        <v>18</v>
      </c>
      <c r="J1563">
        <f t="shared" si="241"/>
        <v>0</v>
      </c>
      <c r="K1563">
        <f t="shared" si="242"/>
        <v>0</v>
      </c>
      <c r="L1563">
        <f t="shared" si="243"/>
        <v>1</v>
      </c>
      <c r="M1563">
        <f>I1563*Diccionario!$B$36</f>
        <v>3.9960352941176468E-2</v>
      </c>
      <c r="N1563">
        <f>M1563*Diccionario!$B$37</f>
        <v>4.0359956470588237E-3</v>
      </c>
      <c r="O1563">
        <f>N1563*Diccionario!$B$38</f>
        <v>6.0539934705882358E-4</v>
      </c>
      <c r="P1563">
        <f>O1563*Diccionario!$B$39</f>
        <v>5.4485941235294126E-4</v>
      </c>
      <c r="Q1563">
        <f>P1563*Diccionario!$B$40</f>
        <v>2.1794376494117652E-4</v>
      </c>
      <c r="R1563">
        <f>Q1563*Diccionario!$B$41</f>
        <v>1.4166344721176473E-4</v>
      </c>
      <c r="S1563">
        <f t="shared" si="244"/>
        <v>1.4166344721176473E-4</v>
      </c>
      <c r="T1563">
        <f>I1563*Diccionario!$B$36</f>
        <v>3.9960352941176468E-2</v>
      </c>
      <c r="U1563">
        <f>T1563*Diccionario!$B$42</f>
        <v>4.0359956470588237E-3</v>
      </c>
      <c r="V1563">
        <f>U1563*Diccionario!$B$43</f>
        <v>3.4305963000000003E-3</v>
      </c>
      <c r="W1563">
        <f>V1563*Diccionario!$B$44</f>
        <v>6.5181329700000001E-4</v>
      </c>
      <c r="X1563">
        <f>W1563*Diccionario!$B$45</f>
        <v>2.5420718582999999E-4</v>
      </c>
      <c r="Y1563">
        <f>X1563*Diccionario!$B$46</f>
        <v>2.2624439538869998E-4</v>
      </c>
      <c r="Z1563">
        <f>Y1563*Diccionario!$B$47</f>
        <v>8.3710426293818994E-5</v>
      </c>
      <c r="AA1563">
        <f>Z1563*Diccionario!$B$48</f>
        <v>8.3710426293818994E-5</v>
      </c>
      <c r="AB1563">
        <f>AA1563*Diccionario!$B$49</f>
        <v>6.2782819720364242E-5</v>
      </c>
      <c r="AC1563">
        <f t="shared" si="245"/>
        <v>6.2782819720364242E-5</v>
      </c>
      <c r="AD1563">
        <f t="shared" si="246"/>
        <v>2.0444626693212896E-4</v>
      </c>
      <c r="AE1563">
        <f t="shared" si="247"/>
        <v>3.4260429436210761E-7</v>
      </c>
      <c r="AF1563" t="e">
        <f ca="1">IF(AD1563="","",_xludf.RANK.EQ(AD1563,$AD$2:$AD$5513,0))</f>
        <v>#NAME?</v>
      </c>
      <c r="AH1563" t="str">
        <f t="shared" si="248"/>
        <v>Baja</v>
      </c>
      <c r="AI1563" t="s">
        <v>153</v>
      </c>
      <c r="AJ1563" t="str">
        <f>IFERROR(VLOOKUP(B1563,Maestro_Regionales!$A$2:$B$35,2,FALSE),"Otras zonas")</f>
        <v>Centro</v>
      </c>
      <c r="AK1563" t="str">
        <f t="shared" si="249"/>
        <v>REGIMEN DE EXCEPCION | Centro</v>
      </c>
    </row>
    <row r="1564" spans="1:37">
      <c r="A1564" s="4" t="s">
        <v>514</v>
      </c>
      <c r="B1564" s="4" t="s">
        <v>515</v>
      </c>
      <c r="C1564" s="4" t="s">
        <v>757</v>
      </c>
      <c r="D1564" s="4" t="s">
        <v>758</v>
      </c>
      <c r="E1564" s="4" t="s">
        <v>87</v>
      </c>
      <c r="F1564" s="4">
        <v>276</v>
      </c>
      <c r="G1564" s="4">
        <v>2474</v>
      </c>
      <c r="H1564" s="4">
        <v>0</v>
      </c>
      <c r="I1564">
        <f t="shared" si="240"/>
        <v>2750</v>
      </c>
      <c r="J1564">
        <f t="shared" si="241"/>
        <v>0.10036363636363636</v>
      </c>
      <c r="K1564">
        <f t="shared" si="242"/>
        <v>0.89963636363636368</v>
      </c>
      <c r="L1564">
        <f t="shared" si="243"/>
        <v>0</v>
      </c>
      <c r="M1564">
        <f>I1564*Diccionario!$B$36</f>
        <v>6.1050539215686266</v>
      </c>
      <c r="N1564">
        <f>M1564*Diccionario!$B$37</f>
        <v>0.6166104460784313</v>
      </c>
      <c r="O1564">
        <f>N1564*Diccionario!$B$38</f>
        <v>9.2491566911764689E-2</v>
      </c>
      <c r="P1564">
        <f>O1564*Diccionario!$B$39</f>
        <v>8.3242410220588217E-2</v>
      </c>
      <c r="Q1564">
        <f>P1564*Diccionario!$B$40</f>
        <v>3.3296964088235285E-2</v>
      </c>
      <c r="R1564">
        <f>Q1564*Diccionario!$B$41</f>
        <v>2.1643026657352935E-2</v>
      </c>
      <c r="S1564">
        <f t="shared" si="244"/>
        <v>2.1643026657352935E-2</v>
      </c>
      <c r="T1564">
        <f>I1564*Diccionario!$B$36</f>
        <v>6.1050539215686266</v>
      </c>
      <c r="U1564">
        <f>T1564*Diccionario!$B$42</f>
        <v>0.6166104460784313</v>
      </c>
      <c r="V1564">
        <f>U1564*Diccionario!$B$43</f>
        <v>0.52411887916666655</v>
      </c>
      <c r="W1564">
        <f>V1564*Diccionario!$B$44</f>
        <v>9.9582587041666643E-2</v>
      </c>
      <c r="X1564">
        <f>W1564*Diccionario!$B$45</f>
        <v>3.8837208946249993E-2</v>
      </c>
      <c r="Y1564">
        <f>X1564*Diccionario!$B$46</f>
        <v>3.4565115962162496E-2</v>
      </c>
      <c r="Z1564">
        <f>Y1564*Diccionario!$B$47</f>
        <v>1.2789092906000124E-2</v>
      </c>
      <c r="AA1564">
        <f>Z1564*Diccionario!$B$48</f>
        <v>1.2789092906000124E-2</v>
      </c>
      <c r="AB1564">
        <f>AA1564*Diccionario!$B$49</f>
        <v>9.591819679500093E-3</v>
      </c>
      <c r="AC1564">
        <f t="shared" si="245"/>
        <v>9.591819679500093E-3</v>
      </c>
      <c r="AD1564">
        <f t="shared" si="246"/>
        <v>3.1234846336853028E-2</v>
      </c>
      <c r="AE1564">
        <f t="shared" si="247"/>
        <v>5.2342322749766428E-5</v>
      </c>
      <c r="AF1564" t="e">
        <f ca="1">IF(AD1564="","",_xludf.RANK.EQ(AD1564,$AD$2:$AD$5513,0))</f>
        <v>#NAME?</v>
      </c>
      <c r="AH1564" t="str">
        <f t="shared" si="248"/>
        <v>Baja</v>
      </c>
      <c r="AI1564" t="s">
        <v>153</v>
      </c>
      <c r="AJ1564" t="str">
        <f>IFERROR(VLOOKUP(B1564,Maestro_Regionales!$A$2:$B$35,2,FALSE),"Otras zonas")</f>
        <v>Centro</v>
      </c>
      <c r="AK1564" t="str">
        <f t="shared" si="249"/>
        <v>NUEVA EPS | Centro</v>
      </c>
    </row>
    <row r="1565" spans="1:37">
      <c r="A1565" s="4" t="s">
        <v>514</v>
      </c>
      <c r="B1565" s="4" t="s">
        <v>515</v>
      </c>
      <c r="C1565" s="4" t="s">
        <v>757</v>
      </c>
      <c r="D1565" s="4" t="s">
        <v>758</v>
      </c>
      <c r="E1565" s="4" t="s">
        <v>88</v>
      </c>
      <c r="F1565" s="4">
        <v>100</v>
      </c>
      <c r="G1565" s="4">
        <v>1062</v>
      </c>
      <c r="H1565" s="4">
        <v>0</v>
      </c>
      <c r="I1565">
        <f t="shared" si="240"/>
        <v>1162</v>
      </c>
      <c r="J1565">
        <f t="shared" si="241"/>
        <v>8.6058519793459548E-2</v>
      </c>
      <c r="K1565">
        <f t="shared" si="242"/>
        <v>0.91394148020654042</v>
      </c>
      <c r="L1565">
        <f t="shared" si="243"/>
        <v>0</v>
      </c>
      <c r="M1565">
        <f>I1565*Diccionario!$B$36</f>
        <v>2.5796627843137254</v>
      </c>
      <c r="N1565">
        <f>M1565*Diccionario!$B$37</f>
        <v>0.26054594121568631</v>
      </c>
      <c r="O1565">
        <f>N1565*Diccionario!$B$38</f>
        <v>3.9081891182352946E-2</v>
      </c>
      <c r="P1565">
        <f>O1565*Diccionario!$B$39</f>
        <v>3.517370206411765E-2</v>
      </c>
      <c r="Q1565">
        <f>P1565*Diccionario!$B$40</f>
        <v>1.406948082564706E-2</v>
      </c>
      <c r="R1565">
        <f>Q1565*Diccionario!$B$41</f>
        <v>9.14516253667059E-3</v>
      </c>
      <c r="S1565">
        <f t="shared" si="244"/>
        <v>9.14516253667059E-3</v>
      </c>
      <c r="T1565">
        <f>I1565*Diccionario!$B$36</f>
        <v>2.5796627843137254</v>
      </c>
      <c r="U1565">
        <f>T1565*Diccionario!$B$42</f>
        <v>0.26054594121568631</v>
      </c>
      <c r="V1565">
        <f>U1565*Diccionario!$B$43</f>
        <v>0.22146405003333336</v>
      </c>
      <c r="W1565">
        <f>V1565*Diccionario!$B$44</f>
        <v>4.2078169506333342E-2</v>
      </c>
      <c r="X1565">
        <f>W1565*Diccionario!$B$45</f>
        <v>1.6410486107470004E-2</v>
      </c>
      <c r="Y1565">
        <f>X1565*Diccionario!$B$46</f>
        <v>1.4605332635648303E-2</v>
      </c>
      <c r="Z1565">
        <f>Y1565*Diccionario!$B$47</f>
        <v>5.403973075189872E-3</v>
      </c>
      <c r="AA1565">
        <f>Z1565*Diccionario!$B$48</f>
        <v>5.403973075189872E-3</v>
      </c>
      <c r="AB1565">
        <f>AA1565*Diccionario!$B$49</f>
        <v>4.0529798063924042E-3</v>
      </c>
      <c r="AC1565">
        <f t="shared" si="245"/>
        <v>4.0529798063924042E-3</v>
      </c>
      <c r="AD1565">
        <f t="shared" si="246"/>
        <v>1.3198142343062994E-2</v>
      </c>
      <c r="AE1565">
        <f t="shared" si="247"/>
        <v>2.2117010558264951E-5</v>
      </c>
      <c r="AF1565" t="e">
        <f ca="1">IF(AD1565="","",_xludf.RANK.EQ(AD1565,$AD$2:$AD$5513,0))</f>
        <v>#NAME?</v>
      </c>
      <c r="AH1565" t="str">
        <f t="shared" si="248"/>
        <v>Baja</v>
      </c>
      <c r="AI1565" t="s">
        <v>153</v>
      </c>
      <c r="AJ1565" t="str">
        <f>IFERROR(VLOOKUP(B1565,Maestro_Regionales!$A$2:$B$35,2,FALSE),"Otras zonas")</f>
        <v>Centro</v>
      </c>
      <c r="AK1565" t="str">
        <f t="shared" si="249"/>
        <v>COOSALUD EPS | Centro</v>
      </c>
    </row>
    <row r="1566" spans="1:37">
      <c r="A1566" s="4" t="s">
        <v>514</v>
      </c>
      <c r="B1566" s="4" t="s">
        <v>515</v>
      </c>
      <c r="C1566" s="4" t="s">
        <v>757</v>
      </c>
      <c r="D1566" s="4" t="s">
        <v>758</v>
      </c>
      <c r="E1566" s="4" t="s">
        <v>90</v>
      </c>
      <c r="F1566" s="4">
        <v>0</v>
      </c>
      <c r="G1566" s="4">
        <v>0</v>
      </c>
      <c r="H1566" s="4">
        <v>72</v>
      </c>
      <c r="I1566">
        <f t="shared" si="240"/>
        <v>72</v>
      </c>
      <c r="J1566">
        <f t="shared" si="241"/>
        <v>0</v>
      </c>
      <c r="K1566">
        <f t="shared" si="242"/>
        <v>0</v>
      </c>
      <c r="L1566">
        <f t="shared" si="243"/>
        <v>1</v>
      </c>
      <c r="M1566">
        <f>I1566*Diccionario!$B$36</f>
        <v>0.15984141176470587</v>
      </c>
      <c r="N1566">
        <f>M1566*Diccionario!$B$37</f>
        <v>1.6143982588235295E-2</v>
      </c>
      <c r="O1566">
        <f>N1566*Diccionario!$B$38</f>
        <v>2.4215973882352943E-3</v>
      </c>
      <c r="P1566">
        <f>O1566*Diccionario!$B$39</f>
        <v>2.179437649411765E-3</v>
      </c>
      <c r="Q1566">
        <f>P1566*Diccionario!$B$40</f>
        <v>8.7177505976470608E-4</v>
      </c>
      <c r="R1566">
        <f>Q1566*Diccionario!$B$41</f>
        <v>5.6665378884705893E-4</v>
      </c>
      <c r="S1566">
        <f t="shared" si="244"/>
        <v>5.6665378884705893E-4</v>
      </c>
      <c r="T1566">
        <f>I1566*Diccionario!$B$36</f>
        <v>0.15984141176470587</v>
      </c>
      <c r="U1566">
        <f>T1566*Diccionario!$B$42</f>
        <v>1.6143982588235295E-2</v>
      </c>
      <c r="V1566">
        <f>U1566*Diccionario!$B$43</f>
        <v>1.3722385200000001E-2</v>
      </c>
      <c r="W1566">
        <f>V1566*Diccionario!$B$44</f>
        <v>2.607253188E-3</v>
      </c>
      <c r="X1566">
        <f>W1566*Diccionario!$B$45</f>
        <v>1.01682874332E-3</v>
      </c>
      <c r="Y1566">
        <f>X1566*Diccionario!$B$46</f>
        <v>9.0497758155479993E-4</v>
      </c>
      <c r="Z1566">
        <f>Y1566*Diccionario!$B$47</f>
        <v>3.3484170517527598E-4</v>
      </c>
      <c r="AA1566">
        <f>Z1566*Diccionario!$B$48</f>
        <v>3.3484170517527598E-4</v>
      </c>
      <c r="AB1566">
        <f>AA1566*Diccionario!$B$49</f>
        <v>2.5113127888145697E-4</v>
      </c>
      <c r="AC1566">
        <f t="shared" si="245"/>
        <v>2.5113127888145697E-4</v>
      </c>
      <c r="AD1566">
        <f t="shared" si="246"/>
        <v>8.1778506772851585E-4</v>
      </c>
      <c r="AE1566">
        <f t="shared" si="247"/>
        <v>1.3704171774484305E-6</v>
      </c>
      <c r="AF1566" t="e">
        <f ca="1">IF(AD1566="","",_xludf.RANK.EQ(AD1566,$AD$2:$AD$5513,0))</f>
        <v>#NAME?</v>
      </c>
      <c r="AH1566" t="str">
        <f t="shared" si="248"/>
        <v>Baja</v>
      </c>
      <c r="AI1566" t="s">
        <v>153</v>
      </c>
      <c r="AJ1566" t="str">
        <f>IFERROR(VLOOKUP(B1566,Maestro_Regionales!$A$2:$B$35,2,FALSE),"Otras zonas")</f>
        <v>Centro</v>
      </c>
      <c r="AK1566" t="str">
        <f t="shared" si="249"/>
        <v>REGIMEN DE EXCEPCION | Centro</v>
      </c>
    </row>
    <row r="1567" spans="1:37">
      <c r="A1567" s="4" t="s">
        <v>514</v>
      </c>
      <c r="B1567" s="4" t="s">
        <v>515</v>
      </c>
      <c r="C1567" s="4" t="s">
        <v>757</v>
      </c>
      <c r="D1567" s="4" t="s">
        <v>758</v>
      </c>
      <c r="E1567" s="4" t="s">
        <v>89</v>
      </c>
      <c r="F1567" s="4">
        <v>0</v>
      </c>
      <c r="G1567" s="4">
        <v>2</v>
      </c>
      <c r="H1567" s="4">
        <v>0</v>
      </c>
      <c r="I1567">
        <f t="shared" si="240"/>
        <v>2</v>
      </c>
      <c r="J1567">
        <f t="shared" si="241"/>
        <v>0</v>
      </c>
      <c r="K1567">
        <f t="shared" si="242"/>
        <v>1</v>
      </c>
      <c r="L1567">
        <f t="shared" si="243"/>
        <v>0</v>
      </c>
      <c r="M1567">
        <f>I1567*Diccionario!$B$36</f>
        <v>4.4400392156862742E-3</v>
      </c>
      <c r="N1567">
        <f>M1567*Diccionario!$B$37</f>
        <v>4.4844396078431374E-4</v>
      </c>
      <c r="O1567">
        <f>N1567*Diccionario!$B$38</f>
        <v>6.7266594117647063E-5</v>
      </c>
      <c r="P1567">
        <f>O1567*Diccionario!$B$39</f>
        <v>6.053993470588236E-5</v>
      </c>
      <c r="Q1567">
        <f>P1567*Diccionario!$B$40</f>
        <v>2.4215973882352947E-5</v>
      </c>
      <c r="R1567">
        <f>Q1567*Diccionario!$B$41</f>
        <v>1.5740383023529416E-5</v>
      </c>
      <c r="S1567">
        <f t="shared" si="244"/>
        <v>1.5740383023529416E-5</v>
      </c>
      <c r="T1567">
        <f>I1567*Diccionario!$B$36</f>
        <v>4.4400392156862742E-3</v>
      </c>
      <c r="U1567">
        <f>T1567*Diccionario!$B$42</f>
        <v>4.4844396078431374E-4</v>
      </c>
      <c r="V1567">
        <f>U1567*Diccionario!$B$43</f>
        <v>3.8117736666666666E-4</v>
      </c>
      <c r="W1567">
        <f>V1567*Diccionario!$B$44</f>
        <v>7.2423699666666666E-5</v>
      </c>
      <c r="X1567">
        <f>W1567*Diccionario!$B$45</f>
        <v>2.8245242870000002E-5</v>
      </c>
      <c r="Y1567">
        <f>X1567*Diccionario!$B$46</f>
        <v>2.5138266154300001E-5</v>
      </c>
      <c r="Z1567">
        <f>Y1567*Diccionario!$B$47</f>
        <v>9.3011584770909993E-6</v>
      </c>
      <c r="AA1567">
        <f>Z1567*Diccionario!$B$48</f>
        <v>9.3011584770909993E-6</v>
      </c>
      <c r="AB1567">
        <f>AA1567*Diccionario!$B$49</f>
        <v>6.9758688578182495E-6</v>
      </c>
      <c r="AC1567">
        <f t="shared" si="245"/>
        <v>6.9758688578182495E-6</v>
      </c>
      <c r="AD1567">
        <f t="shared" si="246"/>
        <v>2.2716251881347665E-5</v>
      </c>
      <c r="AE1567">
        <f t="shared" si="247"/>
        <v>3.8067143818011966E-8</v>
      </c>
      <c r="AF1567" t="e">
        <f ca="1">IF(AD1567="","",_xludf.RANK.EQ(AD1567,$AD$2:$AD$5513,0))</f>
        <v>#NAME?</v>
      </c>
      <c r="AH1567" t="str">
        <f t="shared" si="248"/>
        <v>Baja</v>
      </c>
      <c r="AI1567" t="s">
        <v>153</v>
      </c>
      <c r="AJ1567" t="str">
        <f>IFERROR(VLOOKUP(B1567,Maestro_Regionales!$A$2:$B$35,2,FALSE),"Otras zonas")</f>
        <v>Centro</v>
      </c>
      <c r="AK1567" t="str">
        <f t="shared" si="249"/>
        <v>PROTEGER EPS (ANTES CAJACOPI EPS) | Centro</v>
      </c>
    </row>
    <row r="1568" spans="1:37">
      <c r="A1568" s="4" t="s">
        <v>759</v>
      </c>
      <c r="B1568" s="4" t="s">
        <v>215</v>
      </c>
      <c r="C1568" s="4" t="s">
        <v>760</v>
      </c>
      <c r="D1568" s="4" t="s">
        <v>761</v>
      </c>
      <c r="E1568" s="4" t="s">
        <v>70</v>
      </c>
      <c r="F1568" s="4">
        <v>134634</v>
      </c>
      <c r="G1568" s="4">
        <v>22706</v>
      </c>
      <c r="H1568" s="4">
        <v>0</v>
      </c>
      <c r="I1568">
        <f t="shared" si="240"/>
        <v>157340</v>
      </c>
      <c r="J1568">
        <f t="shared" si="241"/>
        <v>0.85568831829159786</v>
      </c>
      <c r="K1568">
        <f t="shared" si="242"/>
        <v>0.1443116817084022</v>
      </c>
      <c r="L1568">
        <f t="shared" si="243"/>
        <v>0</v>
      </c>
      <c r="M1568">
        <f>I1568*Diccionario!$B$36</f>
        <v>349.29788509803922</v>
      </c>
      <c r="N1568">
        <f>M1568*Diccionario!$B$37</f>
        <v>35.279086394901967</v>
      </c>
      <c r="O1568">
        <f>N1568*Diccionario!$B$38</f>
        <v>5.2918629592352948</v>
      </c>
      <c r="P1568">
        <f>O1568*Diccionario!$B$39</f>
        <v>4.7626766633117654</v>
      </c>
      <c r="Q1568">
        <f>P1568*Diccionario!$B$40</f>
        <v>1.9050706653247063</v>
      </c>
      <c r="R1568">
        <f>Q1568*Diccionario!$B$41</f>
        <v>1.2382959324610592</v>
      </c>
      <c r="S1568">
        <f t="shared" si="244"/>
        <v>1.2382959324610592</v>
      </c>
      <c r="T1568">
        <f>I1568*Diccionario!$B$36</f>
        <v>349.29788509803922</v>
      </c>
      <c r="U1568">
        <f>T1568*Diccionario!$B$42</f>
        <v>35.279086394901967</v>
      </c>
      <c r="V1568">
        <f>U1568*Diccionario!$B$43</f>
        <v>29.987223435666671</v>
      </c>
      <c r="W1568">
        <f>V1568*Diccionario!$B$44</f>
        <v>5.6975724527766678</v>
      </c>
      <c r="X1568">
        <f>W1568*Diccionario!$B$45</f>
        <v>2.2220532565829005</v>
      </c>
      <c r="Y1568">
        <f>X1568*Diccionario!$B$46</f>
        <v>1.9776273983587815</v>
      </c>
      <c r="Z1568">
        <f>Y1568*Diccionario!$B$47</f>
        <v>0.73172213739274916</v>
      </c>
      <c r="AA1568">
        <f>Z1568*Diccionario!$B$48</f>
        <v>0.73172213739274916</v>
      </c>
      <c r="AB1568">
        <f>AA1568*Diccionario!$B$49</f>
        <v>0.54879160304456187</v>
      </c>
      <c r="AC1568">
        <f t="shared" si="245"/>
        <v>0.54879160304456187</v>
      </c>
      <c r="AD1568">
        <f t="shared" si="246"/>
        <v>1.787087535505621</v>
      </c>
      <c r="AE1568">
        <f t="shared" si="247"/>
        <v>2.9947422041630015E-3</v>
      </c>
      <c r="AF1568" t="e">
        <f ca="1">IF(AD1568="","",_xludf.RANK.EQ(AD1568,$AD$2:$AD$5513,0))</f>
        <v>#NAME?</v>
      </c>
      <c r="AH1568" t="str">
        <f t="shared" si="248"/>
        <v>Alta</v>
      </c>
      <c r="AI1568" t="s">
        <v>153</v>
      </c>
      <c r="AJ1568" t="str">
        <f>IFERROR(VLOOKUP(B1568,Maestro_Regionales!$A$2:$B$35,2,FALSE),"Otras zonas")</f>
        <v>Suroccidente</v>
      </c>
      <c r="AK1568" t="str">
        <f t="shared" si="249"/>
        <v>EPS SURA | Suroccidente</v>
      </c>
    </row>
    <row r="1569" spans="1:37">
      <c r="A1569" s="4" t="s">
        <v>759</v>
      </c>
      <c r="B1569" s="4" t="s">
        <v>215</v>
      </c>
      <c r="C1569" s="4" t="s">
        <v>760</v>
      </c>
      <c r="D1569" s="4" t="s">
        <v>761</v>
      </c>
      <c r="E1569" s="4" t="s">
        <v>85</v>
      </c>
      <c r="F1569" s="4">
        <v>91284</v>
      </c>
      <c r="G1569" s="4">
        <v>33186</v>
      </c>
      <c r="H1569" s="4">
        <v>0</v>
      </c>
      <c r="I1569">
        <f t="shared" si="240"/>
        <v>124470</v>
      </c>
      <c r="J1569">
        <f t="shared" si="241"/>
        <v>0.73338153771993253</v>
      </c>
      <c r="K1569">
        <f t="shared" si="242"/>
        <v>0.26661846228006747</v>
      </c>
      <c r="L1569">
        <f t="shared" si="243"/>
        <v>0</v>
      </c>
      <c r="M1569">
        <f>I1569*Diccionario!$B$36</f>
        <v>276.32584058823528</v>
      </c>
      <c r="N1569">
        <f>M1569*Diccionario!$B$37</f>
        <v>27.908909899411764</v>
      </c>
      <c r="O1569">
        <f>N1569*Diccionario!$B$38</f>
        <v>4.1863364849117648</v>
      </c>
      <c r="P1569">
        <f>O1569*Diccionario!$B$39</f>
        <v>3.7677028364205882</v>
      </c>
      <c r="Q1569">
        <f>P1569*Diccionario!$B$40</f>
        <v>1.5070811345682353</v>
      </c>
      <c r="R1569">
        <f>Q1569*Diccionario!$B$41</f>
        <v>0.979602737469353</v>
      </c>
      <c r="S1569">
        <f t="shared" si="244"/>
        <v>0.979602737469353</v>
      </c>
      <c r="T1569">
        <f>I1569*Diccionario!$B$36</f>
        <v>276.32584058823528</v>
      </c>
      <c r="U1569">
        <f>T1569*Diccionario!$B$42</f>
        <v>27.908909899411764</v>
      </c>
      <c r="V1569">
        <f>U1569*Diccionario!$B$43</f>
        <v>23.722573414499998</v>
      </c>
      <c r="W1569">
        <f>V1569*Diccionario!$B$44</f>
        <v>4.5072889487549999</v>
      </c>
      <c r="X1569">
        <f>W1569*Diccionario!$B$45</f>
        <v>1.7578426900144499</v>
      </c>
      <c r="Y1569">
        <f>X1569*Diccionario!$B$46</f>
        <v>1.5644799941128604</v>
      </c>
      <c r="Z1569">
        <f>Y1569*Diccionario!$B$47</f>
        <v>0.57885759782175839</v>
      </c>
      <c r="AA1569">
        <f>Z1569*Diccionario!$B$48</f>
        <v>0.57885759782175839</v>
      </c>
      <c r="AB1569">
        <f>AA1569*Diccionario!$B$49</f>
        <v>0.43414319836631876</v>
      </c>
      <c r="AC1569">
        <f t="shared" si="245"/>
        <v>0.43414319836631876</v>
      </c>
      <c r="AD1569">
        <f t="shared" si="246"/>
        <v>1.4137459358356717</v>
      </c>
      <c r="AE1569">
        <f t="shared" si="247"/>
        <v>2.3691086955139741E-3</v>
      </c>
      <c r="AF1569" t="e">
        <f ca="1">IF(AD1569="","",_xludf.RANK.EQ(AD1569,$AD$2:$AD$5513,0))</f>
        <v>#NAME?</v>
      </c>
      <c r="AH1569" t="str">
        <f t="shared" si="248"/>
        <v>Media</v>
      </c>
      <c r="AI1569" t="s">
        <v>153</v>
      </c>
      <c r="AJ1569" t="str">
        <f>IFERROR(VLOOKUP(B1569,Maestro_Regionales!$A$2:$B$35,2,FALSE),"Otras zonas")</f>
        <v>Suroccidente</v>
      </c>
      <c r="AK1569" t="str">
        <f t="shared" si="249"/>
        <v>SALUD TOTAL EPS | Suroccidente</v>
      </c>
    </row>
    <row r="1570" spans="1:37">
      <c r="A1570" s="4" t="s">
        <v>759</v>
      </c>
      <c r="B1570" s="4" t="s">
        <v>215</v>
      </c>
      <c r="C1570" s="4" t="s">
        <v>760</v>
      </c>
      <c r="D1570" s="4" t="s">
        <v>761</v>
      </c>
      <c r="E1570" s="4" t="s">
        <v>87</v>
      </c>
      <c r="F1570" s="4">
        <v>53296</v>
      </c>
      <c r="G1570" s="4">
        <v>39824</v>
      </c>
      <c r="H1570" s="4">
        <v>0</v>
      </c>
      <c r="I1570">
        <f t="shared" si="240"/>
        <v>93120</v>
      </c>
      <c r="J1570">
        <f t="shared" si="241"/>
        <v>0.57233676975945014</v>
      </c>
      <c r="K1570">
        <f t="shared" si="242"/>
        <v>0.42766323024054981</v>
      </c>
      <c r="L1570">
        <f t="shared" si="243"/>
        <v>0</v>
      </c>
      <c r="M1570">
        <f>I1570*Diccionario!$B$36</f>
        <v>206.72822588235292</v>
      </c>
      <c r="N1570">
        <f>M1570*Diccionario!$B$37</f>
        <v>20.879550814117646</v>
      </c>
      <c r="O1570">
        <f>N1570*Diccionario!$B$38</f>
        <v>3.1319326221176467</v>
      </c>
      <c r="P1570">
        <f>O1570*Diccionario!$B$39</f>
        <v>2.8187393599058819</v>
      </c>
      <c r="Q1570">
        <f>P1570*Diccionario!$B$40</f>
        <v>1.1274957439623527</v>
      </c>
      <c r="R1570">
        <f>Q1570*Diccionario!$B$41</f>
        <v>0.73287223357552933</v>
      </c>
      <c r="S1570">
        <f t="shared" si="244"/>
        <v>0.73287223357552933</v>
      </c>
      <c r="T1570">
        <f>I1570*Diccionario!$B$36</f>
        <v>206.72822588235292</v>
      </c>
      <c r="U1570">
        <f>T1570*Diccionario!$B$42</f>
        <v>20.879550814117646</v>
      </c>
      <c r="V1570">
        <f>U1570*Diccionario!$B$43</f>
        <v>17.747618191999997</v>
      </c>
      <c r="W1570">
        <f>V1570*Diccionario!$B$44</f>
        <v>3.3720474564799994</v>
      </c>
      <c r="X1570">
        <f>W1570*Diccionario!$B$45</f>
        <v>1.3150985080271997</v>
      </c>
      <c r="Y1570">
        <f>X1570*Diccionario!$B$46</f>
        <v>1.1704376721442078</v>
      </c>
      <c r="Z1570">
        <f>Y1570*Diccionario!$B$47</f>
        <v>0.43306193869335691</v>
      </c>
      <c r="AA1570">
        <f>Z1570*Diccionario!$B$48</f>
        <v>0.43306193869335691</v>
      </c>
      <c r="AB1570">
        <f>AA1570*Diccionario!$B$49</f>
        <v>0.32479645402001767</v>
      </c>
      <c r="AC1570">
        <f t="shared" si="245"/>
        <v>0.32479645402001767</v>
      </c>
      <c r="AD1570">
        <f t="shared" si="246"/>
        <v>1.057668687595547</v>
      </c>
      <c r="AE1570">
        <f t="shared" si="247"/>
        <v>1.7724062161666365E-3</v>
      </c>
      <c r="AF1570" t="e">
        <f ca="1">IF(AD1570="","",_xludf.RANK.EQ(AD1570,$AD$2:$AD$5513,0))</f>
        <v>#NAME?</v>
      </c>
      <c r="AH1570" t="str">
        <f t="shared" si="248"/>
        <v>Media</v>
      </c>
      <c r="AI1570" t="s">
        <v>153</v>
      </c>
      <c r="AJ1570" t="str">
        <f>IFERROR(VLOOKUP(B1570,Maestro_Regionales!$A$2:$B$35,2,FALSE),"Otras zonas")</f>
        <v>Suroccidente</v>
      </c>
      <c r="AK1570" t="str">
        <f t="shared" si="249"/>
        <v>NUEVA EPS | Suroccidente</v>
      </c>
    </row>
    <row r="1571" spans="1:37">
      <c r="A1571" s="4" t="s">
        <v>759</v>
      </c>
      <c r="B1571" s="4" t="s">
        <v>215</v>
      </c>
      <c r="C1571" s="4" t="s">
        <v>760</v>
      </c>
      <c r="D1571" s="4" t="s">
        <v>761</v>
      </c>
      <c r="E1571" s="4" t="s">
        <v>86</v>
      </c>
      <c r="F1571" s="4">
        <v>47940</v>
      </c>
      <c r="G1571" s="4">
        <v>11410</v>
      </c>
      <c r="H1571" s="4">
        <v>0</v>
      </c>
      <c r="I1571">
        <f t="shared" si="240"/>
        <v>59350</v>
      </c>
      <c r="J1571">
        <f t="shared" si="241"/>
        <v>0.80775063184498741</v>
      </c>
      <c r="K1571">
        <f t="shared" si="242"/>
        <v>0.19224936815501265</v>
      </c>
      <c r="L1571">
        <f t="shared" si="243"/>
        <v>0</v>
      </c>
      <c r="M1571">
        <f>I1571*Diccionario!$B$36</f>
        <v>131.75816372549019</v>
      </c>
      <c r="N1571">
        <f>M1571*Diccionario!$B$37</f>
        <v>13.30757453627451</v>
      </c>
      <c r="O1571">
        <f>N1571*Diccionario!$B$38</f>
        <v>1.9961361804411764</v>
      </c>
      <c r="P1571">
        <f>O1571*Diccionario!$B$39</f>
        <v>1.7965225623970587</v>
      </c>
      <c r="Q1571">
        <f>P1571*Diccionario!$B$40</f>
        <v>0.71860902495882351</v>
      </c>
      <c r="R1571">
        <f>Q1571*Diccionario!$B$41</f>
        <v>0.46709586622323529</v>
      </c>
      <c r="S1571">
        <f t="shared" si="244"/>
        <v>0.46709586622323529</v>
      </c>
      <c r="T1571">
        <f>I1571*Diccionario!$B$36</f>
        <v>131.75816372549019</v>
      </c>
      <c r="U1571">
        <f>T1571*Diccionario!$B$42</f>
        <v>13.30757453627451</v>
      </c>
      <c r="V1571">
        <f>U1571*Diccionario!$B$43</f>
        <v>11.311438355833333</v>
      </c>
      <c r="W1571">
        <f>V1571*Diccionario!$B$44</f>
        <v>2.1491732876083334</v>
      </c>
      <c r="X1571">
        <f>W1571*Diccionario!$B$45</f>
        <v>0.83817758216725002</v>
      </c>
      <c r="Y1571">
        <f>X1571*Diccionario!$B$46</f>
        <v>0.74597804812885249</v>
      </c>
      <c r="Z1571">
        <f>Y1571*Diccionario!$B$47</f>
        <v>0.27601187780767544</v>
      </c>
      <c r="AA1571">
        <f>Z1571*Diccionario!$B$48</f>
        <v>0.27601187780767544</v>
      </c>
      <c r="AB1571">
        <f>AA1571*Diccionario!$B$49</f>
        <v>0.20700890835575658</v>
      </c>
      <c r="AC1571">
        <f t="shared" si="245"/>
        <v>0.20700890835575658</v>
      </c>
      <c r="AD1571">
        <f t="shared" si="246"/>
        <v>0.67410477457899187</v>
      </c>
      <c r="AE1571">
        <f t="shared" si="247"/>
        <v>1.1296424927995049E-3</v>
      </c>
      <c r="AF1571" t="e">
        <f ca="1">IF(AD1571="","",_xludf.RANK.EQ(AD1571,$AD$2:$AD$5513,0))</f>
        <v>#NAME?</v>
      </c>
      <c r="AH1571" t="str">
        <f t="shared" si="248"/>
        <v>Media</v>
      </c>
      <c r="AI1571" t="s">
        <v>153</v>
      </c>
      <c r="AJ1571" t="str">
        <f>IFERROR(VLOOKUP(B1571,Maestro_Regionales!$A$2:$B$35,2,FALSE),"Otras zonas")</f>
        <v>Suroccidente</v>
      </c>
      <c r="AK1571" t="str">
        <f t="shared" si="249"/>
        <v>EPS SANITAS | Suroccidente</v>
      </c>
    </row>
    <row r="1572" spans="1:37">
      <c r="A1572" s="4" t="s">
        <v>759</v>
      </c>
      <c r="B1572" s="4" t="s">
        <v>215</v>
      </c>
      <c r="C1572" s="4" t="s">
        <v>760</v>
      </c>
      <c r="D1572" s="4" t="s">
        <v>761</v>
      </c>
      <c r="E1572" s="4" t="s">
        <v>90</v>
      </c>
      <c r="F1572" s="4">
        <v>0</v>
      </c>
      <c r="G1572" s="4">
        <v>0</v>
      </c>
      <c r="H1572" s="4">
        <v>11493</v>
      </c>
      <c r="I1572">
        <f t="shared" si="240"/>
        <v>11493</v>
      </c>
      <c r="J1572">
        <f t="shared" si="241"/>
        <v>0</v>
      </c>
      <c r="K1572">
        <f t="shared" si="242"/>
        <v>0</v>
      </c>
      <c r="L1572">
        <f t="shared" si="243"/>
        <v>1</v>
      </c>
      <c r="M1572">
        <f>I1572*Diccionario!$B$36</f>
        <v>25.514685352941175</v>
      </c>
      <c r="N1572">
        <f>M1572*Diccionario!$B$37</f>
        <v>2.5769832206470586</v>
      </c>
      <c r="O1572">
        <f>N1572*Diccionario!$B$38</f>
        <v>0.38654748309705877</v>
      </c>
      <c r="P1572">
        <f>O1572*Diccionario!$B$39</f>
        <v>0.34789273478735289</v>
      </c>
      <c r="Q1572">
        <f>P1572*Diccionario!$B$40</f>
        <v>0.13915709391494116</v>
      </c>
      <c r="R1572">
        <f>Q1572*Diccionario!$B$41</f>
        <v>9.0452111044711764E-2</v>
      </c>
      <c r="S1572">
        <f t="shared" si="244"/>
        <v>9.0452111044711764E-2</v>
      </c>
      <c r="T1572">
        <f>I1572*Diccionario!$B$36</f>
        <v>25.514685352941175</v>
      </c>
      <c r="U1572">
        <f>T1572*Diccionario!$B$42</f>
        <v>2.5769832206470586</v>
      </c>
      <c r="V1572">
        <f>U1572*Diccionario!$B$43</f>
        <v>2.1904357375499997</v>
      </c>
      <c r="W1572">
        <f>V1572*Diccionario!$B$44</f>
        <v>0.41618279013449994</v>
      </c>
      <c r="X1572">
        <f>W1572*Diccionario!$B$45</f>
        <v>0.16231128815245499</v>
      </c>
      <c r="Y1572">
        <f>X1572*Diccionario!$B$46</f>
        <v>0.14445704645568494</v>
      </c>
      <c r="Z1572">
        <f>Y1572*Diccionario!$B$47</f>
        <v>5.3449107188603427E-2</v>
      </c>
      <c r="AA1572">
        <f>Z1572*Diccionario!$B$48</f>
        <v>5.3449107188603427E-2</v>
      </c>
      <c r="AB1572">
        <f>AA1572*Diccionario!$B$49</f>
        <v>4.0086830391452569E-2</v>
      </c>
      <c r="AC1572">
        <f t="shared" si="245"/>
        <v>4.0086830391452569E-2</v>
      </c>
      <c r="AD1572">
        <f t="shared" si="246"/>
        <v>0.13053894143616435</v>
      </c>
      <c r="AE1572">
        <f t="shared" si="247"/>
        <v>2.1875284195020572E-4</v>
      </c>
      <c r="AF1572" t="e">
        <f ca="1">IF(AD1572="","",_xludf.RANK.EQ(AD1572,$AD$2:$AD$5513,0))</f>
        <v>#NAME?</v>
      </c>
      <c r="AH1572" t="str">
        <f t="shared" si="248"/>
        <v>Baja</v>
      </c>
      <c r="AI1572" t="s">
        <v>153</v>
      </c>
      <c r="AJ1572" t="str">
        <f>IFERROR(VLOOKUP(B1572,Maestro_Regionales!$A$2:$B$35,2,FALSE),"Otras zonas")</f>
        <v>Suroccidente</v>
      </c>
      <c r="AK1572" t="str">
        <f t="shared" si="249"/>
        <v>REGIMEN DE EXCEPCION | Suroccidente</v>
      </c>
    </row>
    <row r="1573" spans="1:37">
      <c r="A1573" s="4" t="s">
        <v>759</v>
      </c>
      <c r="B1573" s="4" t="s">
        <v>215</v>
      </c>
      <c r="C1573" s="4" t="s">
        <v>760</v>
      </c>
      <c r="D1573" s="4" t="s">
        <v>761</v>
      </c>
      <c r="E1573" s="4" t="s">
        <v>91</v>
      </c>
      <c r="F1573" s="4">
        <v>1420</v>
      </c>
      <c r="G1573" s="4">
        <v>3747</v>
      </c>
      <c r="H1573" s="4">
        <v>0</v>
      </c>
      <c r="I1573">
        <f t="shared" si="240"/>
        <v>5167</v>
      </c>
      <c r="J1573">
        <f t="shared" si="241"/>
        <v>0.27482097929165861</v>
      </c>
      <c r="K1573">
        <f t="shared" si="242"/>
        <v>0.72517902070834139</v>
      </c>
      <c r="L1573">
        <f t="shared" si="243"/>
        <v>0</v>
      </c>
      <c r="M1573">
        <f>I1573*Diccionario!$B$36</f>
        <v>11.47084131372549</v>
      </c>
      <c r="N1573">
        <f>M1573*Diccionario!$B$37</f>
        <v>1.1585549726862745</v>
      </c>
      <c r="O1573">
        <f>N1573*Diccionario!$B$38</f>
        <v>0.17378324590294117</v>
      </c>
      <c r="P1573">
        <f>O1573*Diccionario!$B$39</f>
        <v>0.15640492131264705</v>
      </c>
      <c r="Q1573">
        <f>P1573*Diccionario!$B$40</f>
        <v>6.2561968525058825E-2</v>
      </c>
      <c r="R1573">
        <f>Q1573*Diccionario!$B$41</f>
        <v>4.0665279541288235E-2</v>
      </c>
      <c r="S1573">
        <f t="shared" si="244"/>
        <v>4.0665279541288235E-2</v>
      </c>
      <c r="T1573">
        <f>I1573*Diccionario!$B$36</f>
        <v>11.47084131372549</v>
      </c>
      <c r="U1573">
        <f>T1573*Diccionario!$B$42</f>
        <v>1.1585549726862745</v>
      </c>
      <c r="V1573">
        <f>U1573*Diccionario!$B$43</f>
        <v>0.98477172678333325</v>
      </c>
      <c r="W1573">
        <f>V1573*Diccionario!$B$44</f>
        <v>0.18710662808883333</v>
      </c>
      <c r="X1573">
        <f>W1573*Diccionario!$B$45</f>
        <v>7.2971584954644994E-2</v>
      </c>
      <c r="Y1573">
        <f>X1573*Diccionario!$B$46</f>
        <v>6.494471060963404E-2</v>
      </c>
      <c r="Z1573">
        <f>Y1573*Diccionario!$B$47</f>
        <v>2.4029542925564595E-2</v>
      </c>
      <c r="AA1573">
        <f>Z1573*Diccionario!$B$48</f>
        <v>2.4029542925564595E-2</v>
      </c>
      <c r="AB1573">
        <f>AA1573*Diccionario!$B$49</f>
        <v>1.8022157194173445E-2</v>
      </c>
      <c r="AC1573">
        <f t="shared" si="245"/>
        <v>1.8022157194173445E-2</v>
      </c>
      <c r="AD1573">
        <f t="shared" si="246"/>
        <v>5.868743673546168E-2</v>
      </c>
      <c r="AE1573">
        <f t="shared" si="247"/>
        <v>9.8346466053833882E-5</v>
      </c>
      <c r="AF1573" t="e">
        <f ca="1">IF(AD1573="","",_xludf.RANK.EQ(AD1573,$AD$2:$AD$5513,0))</f>
        <v>#NAME?</v>
      </c>
      <c r="AH1573" t="str">
        <f t="shared" si="248"/>
        <v>Baja</v>
      </c>
      <c r="AI1573" t="s">
        <v>153</v>
      </c>
      <c r="AJ1573" t="str">
        <f>IFERROR(VLOOKUP(B1573,Maestro_Regionales!$A$2:$B$35,2,FALSE),"Otras zonas")</f>
        <v>Suroccidente</v>
      </c>
      <c r="AK1573" t="str">
        <f t="shared" si="249"/>
        <v>FAMISANAR | Suroccidente</v>
      </c>
    </row>
    <row r="1574" spans="1:37">
      <c r="A1574" s="4" t="s">
        <v>759</v>
      </c>
      <c r="B1574" s="4" t="s">
        <v>215</v>
      </c>
      <c r="C1574" s="4" t="s">
        <v>760</v>
      </c>
      <c r="D1574" s="4" t="s">
        <v>761</v>
      </c>
      <c r="E1574" s="4" t="s">
        <v>93</v>
      </c>
      <c r="F1574" s="4">
        <v>75</v>
      </c>
      <c r="G1574" s="4">
        <v>0</v>
      </c>
      <c r="H1574" s="4">
        <v>0</v>
      </c>
      <c r="I1574">
        <f t="shared" si="240"/>
        <v>75</v>
      </c>
      <c r="J1574">
        <f t="shared" si="241"/>
        <v>1</v>
      </c>
      <c r="K1574">
        <f t="shared" si="242"/>
        <v>0</v>
      </c>
      <c r="L1574">
        <f t="shared" si="243"/>
        <v>0</v>
      </c>
      <c r="M1574">
        <f>I1574*Diccionario!$B$36</f>
        <v>0.16650147058823528</v>
      </c>
      <c r="N1574">
        <f>M1574*Diccionario!$B$37</f>
        <v>1.6816648529411764E-2</v>
      </c>
      <c r="O1574">
        <f>N1574*Diccionario!$B$38</f>
        <v>2.5224972794117644E-3</v>
      </c>
      <c r="P1574">
        <f>O1574*Diccionario!$B$39</f>
        <v>2.2702475514705879E-3</v>
      </c>
      <c r="Q1574">
        <f>P1574*Diccionario!$B$40</f>
        <v>9.0809902058823521E-4</v>
      </c>
      <c r="R1574">
        <f>Q1574*Diccionario!$B$41</f>
        <v>5.9026436338235292E-4</v>
      </c>
      <c r="S1574">
        <f t="shared" si="244"/>
        <v>5.9026436338235292E-4</v>
      </c>
      <c r="T1574">
        <f>I1574*Diccionario!$B$36</f>
        <v>0.16650147058823528</v>
      </c>
      <c r="U1574">
        <f>T1574*Diccionario!$B$42</f>
        <v>1.6816648529411764E-2</v>
      </c>
      <c r="V1574">
        <f>U1574*Diccionario!$B$43</f>
        <v>1.429415125E-2</v>
      </c>
      <c r="W1574">
        <f>V1574*Diccionario!$B$44</f>
        <v>2.7158887374999999E-3</v>
      </c>
      <c r="X1574">
        <f>W1574*Diccionario!$B$45</f>
        <v>1.0591966076250001E-3</v>
      </c>
      <c r="Y1574">
        <f>X1574*Diccionario!$B$46</f>
        <v>9.4268498078625012E-4</v>
      </c>
      <c r="Z1574">
        <f>Y1574*Diccionario!$B$47</f>
        <v>3.4879344289091255E-4</v>
      </c>
      <c r="AA1574">
        <f>Z1574*Diccionario!$B$48</f>
        <v>3.4879344289091255E-4</v>
      </c>
      <c r="AB1574">
        <f>AA1574*Diccionario!$B$49</f>
        <v>2.6159508216818441E-4</v>
      </c>
      <c r="AC1574">
        <f t="shared" si="245"/>
        <v>2.6159508216818441E-4</v>
      </c>
      <c r="AD1574">
        <f t="shared" si="246"/>
        <v>8.5185944555053739E-4</v>
      </c>
      <c r="AE1574">
        <f t="shared" si="247"/>
        <v>1.4275178931754486E-6</v>
      </c>
      <c r="AF1574" t="e">
        <f ca="1">IF(AD1574="","",_xludf.RANK.EQ(AD1574,$AD$2:$AD$5513,0))</f>
        <v>#NAME?</v>
      </c>
      <c r="AH1574" t="str">
        <f t="shared" si="248"/>
        <v>Baja</v>
      </c>
      <c r="AI1574" t="s">
        <v>153</v>
      </c>
      <c r="AJ1574" t="str">
        <f>IFERROR(VLOOKUP(B1574,Maestro_Regionales!$A$2:$B$35,2,FALSE),"Otras zonas")</f>
        <v>Suroccidente</v>
      </c>
      <c r="AK1574" t="str">
        <f t="shared" si="249"/>
        <v>FERRONALES - EAS | Suroccidente</v>
      </c>
    </row>
    <row r="1575" spans="1:37">
      <c r="A1575" s="4" t="s">
        <v>759</v>
      </c>
      <c r="B1575" s="4" t="s">
        <v>215</v>
      </c>
      <c r="C1575" s="4" t="s">
        <v>760</v>
      </c>
      <c r="D1575" s="4" t="s">
        <v>761</v>
      </c>
      <c r="E1575" s="4" t="s">
        <v>161</v>
      </c>
      <c r="F1575" s="4">
        <v>2</v>
      </c>
      <c r="G1575" s="4">
        <v>0</v>
      </c>
      <c r="H1575" s="4">
        <v>0</v>
      </c>
      <c r="I1575">
        <f t="shared" si="240"/>
        <v>2</v>
      </c>
      <c r="J1575">
        <f t="shared" si="241"/>
        <v>1</v>
      </c>
      <c r="K1575">
        <f t="shared" si="242"/>
        <v>0</v>
      </c>
      <c r="L1575">
        <f t="shared" si="243"/>
        <v>0</v>
      </c>
      <c r="M1575">
        <f>I1575*Diccionario!$B$36</f>
        <v>4.4400392156862742E-3</v>
      </c>
      <c r="N1575">
        <f>M1575*Diccionario!$B$37</f>
        <v>4.4844396078431374E-4</v>
      </c>
      <c r="O1575">
        <f>N1575*Diccionario!$B$38</f>
        <v>6.7266594117647063E-5</v>
      </c>
      <c r="P1575">
        <f>O1575*Diccionario!$B$39</f>
        <v>6.053993470588236E-5</v>
      </c>
      <c r="Q1575">
        <f>P1575*Diccionario!$B$40</f>
        <v>2.4215973882352947E-5</v>
      </c>
      <c r="R1575">
        <f>Q1575*Diccionario!$B$41</f>
        <v>1.5740383023529416E-5</v>
      </c>
      <c r="S1575">
        <f t="shared" si="244"/>
        <v>1.5740383023529416E-5</v>
      </c>
      <c r="T1575">
        <f>I1575*Diccionario!$B$36</f>
        <v>4.4400392156862742E-3</v>
      </c>
      <c r="U1575">
        <f>T1575*Diccionario!$B$42</f>
        <v>4.4844396078431374E-4</v>
      </c>
      <c r="V1575">
        <f>U1575*Diccionario!$B$43</f>
        <v>3.8117736666666666E-4</v>
      </c>
      <c r="W1575">
        <f>V1575*Diccionario!$B$44</f>
        <v>7.2423699666666666E-5</v>
      </c>
      <c r="X1575">
        <f>W1575*Diccionario!$B$45</f>
        <v>2.8245242870000002E-5</v>
      </c>
      <c r="Y1575">
        <f>X1575*Diccionario!$B$46</f>
        <v>2.5138266154300001E-5</v>
      </c>
      <c r="Z1575">
        <f>Y1575*Diccionario!$B$47</f>
        <v>9.3011584770909993E-6</v>
      </c>
      <c r="AA1575">
        <f>Z1575*Diccionario!$B$48</f>
        <v>9.3011584770909993E-6</v>
      </c>
      <c r="AB1575">
        <f>AA1575*Diccionario!$B$49</f>
        <v>6.9758688578182495E-6</v>
      </c>
      <c r="AC1575">
        <f t="shared" si="245"/>
        <v>6.9758688578182495E-6</v>
      </c>
      <c r="AD1575">
        <f t="shared" si="246"/>
        <v>2.2716251881347665E-5</v>
      </c>
      <c r="AE1575">
        <f t="shared" si="247"/>
        <v>3.8067143818011966E-8</v>
      </c>
      <c r="AF1575" t="e">
        <f ca="1">IF(AD1575="","",_xludf.RANK.EQ(AD1575,$AD$2:$AD$5513,0))</f>
        <v>#NAME?</v>
      </c>
      <c r="AH1575" t="str">
        <f t="shared" si="248"/>
        <v>Baja</v>
      </c>
      <c r="AI1575" t="s">
        <v>153</v>
      </c>
      <c r="AJ1575" t="str">
        <f>IFERROR(VLOOKUP(B1575,Maestro_Regionales!$A$2:$B$35,2,FALSE),"Otras zonas")</f>
        <v>Suroccidente</v>
      </c>
      <c r="AK1575" t="str">
        <f t="shared" si="249"/>
        <v>EPM - EAS | Suroccidente</v>
      </c>
    </row>
    <row r="1576" spans="1:37">
      <c r="A1576" s="4" t="s">
        <v>759</v>
      </c>
      <c r="B1576" s="4" t="s">
        <v>215</v>
      </c>
      <c r="C1576" s="4" t="s">
        <v>760</v>
      </c>
      <c r="D1576" s="4" t="s">
        <v>761</v>
      </c>
      <c r="E1576" s="4" t="s">
        <v>88</v>
      </c>
      <c r="F1576" s="4">
        <v>1</v>
      </c>
      <c r="G1576" s="4">
        <v>0</v>
      </c>
      <c r="H1576" s="4">
        <v>0</v>
      </c>
      <c r="I1576">
        <f t="shared" si="240"/>
        <v>1</v>
      </c>
      <c r="J1576">
        <f t="shared" si="241"/>
        <v>1</v>
      </c>
      <c r="K1576">
        <f t="shared" si="242"/>
        <v>0</v>
      </c>
      <c r="L1576">
        <f t="shared" si="243"/>
        <v>0</v>
      </c>
      <c r="M1576">
        <f>I1576*Diccionario!$B$36</f>
        <v>2.2200196078431371E-3</v>
      </c>
      <c r="N1576">
        <f>M1576*Diccionario!$B$37</f>
        <v>2.2422198039215687E-4</v>
      </c>
      <c r="O1576">
        <f>N1576*Diccionario!$B$38</f>
        <v>3.3633297058823532E-5</v>
      </c>
      <c r="P1576">
        <f>O1576*Diccionario!$B$39</f>
        <v>3.026996735294118E-5</v>
      </c>
      <c r="Q1576">
        <f>P1576*Diccionario!$B$40</f>
        <v>1.2107986941176473E-5</v>
      </c>
      <c r="R1576">
        <f>Q1576*Diccionario!$B$41</f>
        <v>7.870191511764708E-6</v>
      </c>
      <c r="S1576">
        <f t="shared" si="244"/>
        <v>7.870191511764708E-6</v>
      </c>
      <c r="T1576">
        <f>I1576*Diccionario!$B$36</f>
        <v>2.2200196078431371E-3</v>
      </c>
      <c r="U1576">
        <f>T1576*Diccionario!$B$42</f>
        <v>2.2422198039215687E-4</v>
      </c>
      <c r="V1576">
        <f>U1576*Diccionario!$B$43</f>
        <v>1.9058868333333333E-4</v>
      </c>
      <c r="W1576">
        <f>V1576*Diccionario!$B$44</f>
        <v>3.6211849833333333E-5</v>
      </c>
      <c r="X1576">
        <f>W1576*Diccionario!$B$45</f>
        <v>1.4122621435000001E-5</v>
      </c>
      <c r="Y1576">
        <f>X1576*Diccionario!$B$46</f>
        <v>1.256913307715E-5</v>
      </c>
      <c r="Z1576">
        <f>Y1576*Diccionario!$B$47</f>
        <v>4.6505792385454997E-6</v>
      </c>
      <c r="AA1576">
        <f>Z1576*Diccionario!$B$48</f>
        <v>4.6505792385454997E-6</v>
      </c>
      <c r="AB1576">
        <f>AA1576*Diccionario!$B$49</f>
        <v>3.4879344289091247E-6</v>
      </c>
      <c r="AC1576">
        <f t="shared" si="245"/>
        <v>3.4879344289091247E-6</v>
      </c>
      <c r="AD1576">
        <f t="shared" si="246"/>
        <v>1.1358125940673833E-5</v>
      </c>
      <c r="AE1576">
        <f t="shared" si="247"/>
        <v>1.9033571909005983E-8</v>
      </c>
      <c r="AF1576" t="e">
        <f ca="1">IF(AD1576="","",_xludf.RANK.EQ(AD1576,$AD$2:$AD$5513,0))</f>
        <v>#NAME?</v>
      </c>
      <c r="AH1576" t="str">
        <f t="shared" si="248"/>
        <v>Baja</v>
      </c>
      <c r="AI1576" t="s">
        <v>153</v>
      </c>
      <c r="AJ1576" t="str">
        <f>IFERROR(VLOOKUP(B1576,Maestro_Regionales!$A$2:$B$35,2,FALSE),"Otras zonas")</f>
        <v>Suroccidente</v>
      </c>
      <c r="AK1576" t="str">
        <f t="shared" si="249"/>
        <v>COOSALUD EPS | Suroccidente</v>
      </c>
    </row>
    <row r="1577" spans="1:37">
      <c r="A1577" s="4" t="s">
        <v>759</v>
      </c>
      <c r="B1577" s="4" t="s">
        <v>215</v>
      </c>
      <c r="C1577" s="4" t="s">
        <v>760</v>
      </c>
      <c r="D1577" s="4" t="s">
        <v>761</v>
      </c>
      <c r="E1577" s="4" t="s">
        <v>77</v>
      </c>
      <c r="F1577" s="4">
        <v>1</v>
      </c>
      <c r="G1577" s="4">
        <v>0</v>
      </c>
      <c r="H1577" s="4">
        <v>0</v>
      </c>
      <c r="I1577">
        <f t="shared" si="240"/>
        <v>1</v>
      </c>
      <c r="J1577">
        <f t="shared" si="241"/>
        <v>1</v>
      </c>
      <c r="K1577">
        <f t="shared" si="242"/>
        <v>0</v>
      </c>
      <c r="L1577">
        <f t="shared" si="243"/>
        <v>0</v>
      </c>
      <c r="M1577">
        <f>I1577*Diccionario!$B$36</f>
        <v>2.2200196078431371E-3</v>
      </c>
      <c r="N1577">
        <f>M1577*Diccionario!$B$37</f>
        <v>2.2422198039215687E-4</v>
      </c>
      <c r="O1577">
        <f>N1577*Diccionario!$B$38</f>
        <v>3.3633297058823532E-5</v>
      </c>
      <c r="P1577">
        <f>O1577*Diccionario!$B$39</f>
        <v>3.026996735294118E-5</v>
      </c>
      <c r="Q1577">
        <f>P1577*Diccionario!$B$40</f>
        <v>1.2107986941176473E-5</v>
      </c>
      <c r="R1577">
        <f>Q1577*Diccionario!$B$41</f>
        <v>7.870191511764708E-6</v>
      </c>
      <c r="S1577">
        <f t="shared" si="244"/>
        <v>7.870191511764708E-6</v>
      </c>
      <c r="T1577">
        <f>I1577*Diccionario!$B$36</f>
        <v>2.2200196078431371E-3</v>
      </c>
      <c r="U1577">
        <f>T1577*Diccionario!$B$42</f>
        <v>2.2422198039215687E-4</v>
      </c>
      <c r="V1577">
        <f>U1577*Diccionario!$B$43</f>
        <v>1.9058868333333333E-4</v>
      </c>
      <c r="W1577">
        <f>V1577*Diccionario!$B$44</f>
        <v>3.6211849833333333E-5</v>
      </c>
      <c r="X1577">
        <f>W1577*Diccionario!$B$45</f>
        <v>1.4122621435000001E-5</v>
      </c>
      <c r="Y1577">
        <f>X1577*Diccionario!$B$46</f>
        <v>1.256913307715E-5</v>
      </c>
      <c r="Z1577">
        <f>Y1577*Diccionario!$B$47</f>
        <v>4.6505792385454997E-6</v>
      </c>
      <c r="AA1577">
        <f>Z1577*Diccionario!$B$48</f>
        <v>4.6505792385454997E-6</v>
      </c>
      <c r="AB1577">
        <f>AA1577*Diccionario!$B$49</f>
        <v>3.4879344289091247E-6</v>
      </c>
      <c r="AC1577">
        <f t="shared" si="245"/>
        <v>3.4879344289091247E-6</v>
      </c>
      <c r="AD1577">
        <f t="shared" si="246"/>
        <v>1.1358125940673833E-5</v>
      </c>
      <c r="AE1577">
        <f t="shared" si="247"/>
        <v>1.9033571909005983E-8</v>
      </c>
      <c r="AF1577" t="e">
        <f ca="1">IF(AD1577="","",_xludf.RANK.EQ(AD1577,$AD$2:$AD$5513,0))</f>
        <v>#NAME?</v>
      </c>
      <c r="AH1577" t="str">
        <f t="shared" si="248"/>
        <v>Baja</v>
      </c>
      <c r="AI1577" t="s">
        <v>153</v>
      </c>
      <c r="AJ1577" t="str">
        <f>IFERROR(VLOOKUP(B1577,Maestro_Regionales!$A$2:$B$35,2,FALSE),"Otras zonas")</f>
        <v>Suroccidente</v>
      </c>
      <c r="AK1577" t="str">
        <f t="shared" si="249"/>
        <v>MUTUAL SER | Suroccidente</v>
      </c>
    </row>
    <row r="1578" spans="1:37">
      <c r="A1578" s="4" t="s">
        <v>759</v>
      </c>
      <c r="B1578" s="4" t="s">
        <v>215</v>
      </c>
      <c r="C1578" s="4" t="s">
        <v>760</v>
      </c>
      <c r="D1578" s="4" t="s">
        <v>761</v>
      </c>
      <c r="E1578" s="4" t="s">
        <v>162</v>
      </c>
      <c r="F1578" s="4">
        <v>1</v>
      </c>
      <c r="G1578" s="4">
        <v>0</v>
      </c>
      <c r="H1578" s="4">
        <v>0</v>
      </c>
      <c r="I1578">
        <f t="shared" si="240"/>
        <v>1</v>
      </c>
      <c r="J1578">
        <f t="shared" si="241"/>
        <v>1</v>
      </c>
      <c r="K1578">
        <f t="shared" si="242"/>
        <v>0</v>
      </c>
      <c r="L1578">
        <f t="shared" si="243"/>
        <v>0</v>
      </c>
      <c r="M1578">
        <f>I1578*Diccionario!$B$36</f>
        <v>2.2200196078431371E-3</v>
      </c>
      <c r="N1578">
        <f>M1578*Diccionario!$B$37</f>
        <v>2.2422198039215687E-4</v>
      </c>
      <c r="O1578">
        <f>N1578*Diccionario!$B$38</f>
        <v>3.3633297058823532E-5</v>
      </c>
      <c r="P1578">
        <f>O1578*Diccionario!$B$39</f>
        <v>3.026996735294118E-5</v>
      </c>
      <c r="Q1578">
        <f>P1578*Diccionario!$B$40</f>
        <v>1.2107986941176473E-5</v>
      </c>
      <c r="R1578">
        <f>Q1578*Diccionario!$B$41</f>
        <v>7.870191511764708E-6</v>
      </c>
      <c r="S1578">
        <f t="shared" si="244"/>
        <v>7.870191511764708E-6</v>
      </c>
      <c r="T1578">
        <f>I1578*Diccionario!$B$36</f>
        <v>2.2200196078431371E-3</v>
      </c>
      <c r="U1578">
        <f>T1578*Diccionario!$B$42</f>
        <v>2.2422198039215687E-4</v>
      </c>
      <c r="V1578">
        <f>U1578*Diccionario!$B$43</f>
        <v>1.9058868333333333E-4</v>
      </c>
      <c r="W1578">
        <f>V1578*Diccionario!$B$44</f>
        <v>3.6211849833333333E-5</v>
      </c>
      <c r="X1578">
        <f>W1578*Diccionario!$B$45</f>
        <v>1.4122621435000001E-5</v>
      </c>
      <c r="Y1578">
        <f>X1578*Diccionario!$B$46</f>
        <v>1.256913307715E-5</v>
      </c>
      <c r="Z1578">
        <f>Y1578*Diccionario!$B$47</f>
        <v>4.6505792385454997E-6</v>
      </c>
      <c r="AA1578">
        <f>Z1578*Diccionario!$B$48</f>
        <v>4.6505792385454997E-6</v>
      </c>
      <c r="AB1578">
        <f>AA1578*Diccionario!$B$49</f>
        <v>3.4879344289091247E-6</v>
      </c>
      <c r="AC1578">
        <f t="shared" si="245"/>
        <v>3.4879344289091247E-6</v>
      </c>
      <c r="AD1578">
        <f t="shared" si="246"/>
        <v>1.1358125940673833E-5</v>
      </c>
      <c r="AE1578">
        <f t="shared" si="247"/>
        <v>1.9033571909005983E-8</v>
      </c>
      <c r="AF1578" t="e">
        <f ca="1">IF(AD1578="","",_xludf.RANK.EQ(AD1578,$AD$2:$AD$5513,0))</f>
        <v>#NAME?</v>
      </c>
      <c r="AH1578" t="str">
        <f t="shared" si="248"/>
        <v>Baja</v>
      </c>
      <c r="AI1578" t="s">
        <v>153</v>
      </c>
      <c r="AJ1578" t="str">
        <f>IFERROR(VLOOKUP(B1578,Maestro_Regionales!$A$2:$B$35,2,FALSE),"Otras zonas")</f>
        <v>Suroccidente</v>
      </c>
      <c r="AK1578" t="str">
        <f t="shared" si="249"/>
        <v>EPS SOS | Suroccidente</v>
      </c>
    </row>
    <row r="1579" spans="1:37">
      <c r="A1579" s="4" t="s">
        <v>759</v>
      </c>
      <c r="B1579" s="4" t="s">
        <v>215</v>
      </c>
      <c r="C1579" s="4" t="s">
        <v>763</v>
      </c>
      <c r="D1579" s="4" t="s">
        <v>764</v>
      </c>
      <c r="E1579" s="4" t="s">
        <v>87</v>
      </c>
      <c r="F1579" s="4">
        <v>3952</v>
      </c>
      <c r="G1579" s="4">
        <v>4741</v>
      </c>
      <c r="H1579" s="4">
        <v>0</v>
      </c>
      <c r="I1579">
        <f t="shared" si="240"/>
        <v>8693</v>
      </c>
      <c r="J1579">
        <f t="shared" si="241"/>
        <v>0.45461865869090073</v>
      </c>
      <c r="K1579">
        <f t="shared" si="242"/>
        <v>0.54538134130909932</v>
      </c>
      <c r="L1579">
        <f t="shared" si="243"/>
        <v>0</v>
      </c>
      <c r="M1579">
        <f>I1579*Diccionario!$B$36</f>
        <v>19.29863045098039</v>
      </c>
      <c r="N1579">
        <f>M1579*Diccionario!$B$37</f>
        <v>1.9491616755490195</v>
      </c>
      <c r="O1579">
        <f>N1579*Diccionario!$B$38</f>
        <v>0.2923742513323529</v>
      </c>
      <c r="P1579">
        <f>O1579*Diccionario!$B$39</f>
        <v>0.2631368261991176</v>
      </c>
      <c r="Q1579">
        <f>P1579*Diccionario!$B$40</f>
        <v>0.10525473047964705</v>
      </c>
      <c r="R1579">
        <f>Q1579*Diccionario!$B$41</f>
        <v>6.8415574811770588E-2</v>
      </c>
      <c r="S1579">
        <f t="shared" si="244"/>
        <v>6.8415574811770588E-2</v>
      </c>
      <c r="T1579">
        <f>I1579*Diccionario!$B$36</f>
        <v>19.29863045098039</v>
      </c>
      <c r="U1579">
        <f>T1579*Diccionario!$B$42</f>
        <v>1.9491616755490195</v>
      </c>
      <c r="V1579">
        <f>U1579*Diccionario!$B$43</f>
        <v>1.6567874242166665</v>
      </c>
      <c r="W1579">
        <f>V1579*Diccionario!$B$44</f>
        <v>0.31478961060116661</v>
      </c>
      <c r="X1579">
        <f>W1579*Diccionario!$B$45</f>
        <v>0.12276794813445499</v>
      </c>
      <c r="Y1579">
        <f>X1579*Diccionario!$B$46</f>
        <v>0.10926347383966495</v>
      </c>
      <c r="Z1579">
        <f>Y1579*Diccionario!$B$47</f>
        <v>4.0427485320676033E-2</v>
      </c>
      <c r="AA1579">
        <f>Z1579*Diccionario!$B$48</f>
        <v>4.0427485320676033E-2</v>
      </c>
      <c r="AB1579">
        <f>AA1579*Diccionario!$B$49</f>
        <v>3.0320613990507027E-2</v>
      </c>
      <c r="AC1579">
        <f t="shared" si="245"/>
        <v>3.0320613990507027E-2</v>
      </c>
      <c r="AD1579">
        <f t="shared" si="246"/>
        <v>9.8736188802277608E-2</v>
      </c>
      <c r="AE1579">
        <f t="shared" si="247"/>
        <v>1.6545884060498896E-4</v>
      </c>
      <c r="AF1579" t="e">
        <f ca="1">IF(AD1579="","",_xludf.RANK.EQ(AD1579,$AD$2:$AD$5513,0))</f>
        <v>#NAME?</v>
      </c>
      <c r="AH1579" t="str">
        <f t="shared" si="248"/>
        <v>Baja</v>
      </c>
      <c r="AI1579" t="s">
        <v>153</v>
      </c>
      <c r="AJ1579" t="str">
        <f>IFERROR(VLOOKUP(B1579,Maestro_Regionales!$A$2:$B$35,2,FALSE),"Otras zonas")</f>
        <v>Suroccidente</v>
      </c>
      <c r="AK1579" t="str">
        <f t="shared" si="249"/>
        <v>NUEVA EPS | Suroccidente</v>
      </c>
    </row>
    <row r="1580" spans="1:37">
      <c r="A1580" s="4" t="s">
        <v>759</v>
      </c>
      <c r="B1580" s="4" t="s">
        <v>215</v>
      </c>
      <c r="C1580" s="4" t="s">
        <v>763</v>
      </c>
      <c r="D1580" s="4" t="s">
        <v>764</v>
      </c>
      <c r="E1580" s="4" t="s">
        <v>70</v>
      </c>
      <c r="F1580" s="4">
        <v>945</v>
      </c>
      <c r="G1580" s="4">
        <v>4624</v>
      </c>
      <c r="H1580" s="4">
        <v>0</v>
      </c>
      <c r="I1580">
        <f t="shared" si="240"/>
        <v>5569</v>
      </c>
      <c r="J1580">
        <f t="shared" si="241"/>
        <v>0.16968935176871969</v>
      </c>
      <c r="K1580">
        <f t="shared" si="242"/>
        <v>0.83031064823128031</v>
      </c>
      <c r="L1580">
        <f t="shared" si="243"/>
        <v>0</v>
      </c>
      <c r="M1580">
        <f>I1580*Diccionario!$B$36</f>
        <v>12.36328919607843</v>
      </c>
      <c r="N1580">
        <f>M1580*Diccionario!$B$37</f>
        <v>1.2486922088039214</v>
      </c>
      <c r="O1580">
        <f>N1580*Diccionario!$B$38</f>
        <v>0.1873038313205882</v>
      </c>
      <c r="P1580">
        <f>O1580*Diccionario!$B$39</f>
        <v>0.16857344818852937</v>
      </c>
      <c r="Q1580">
        <f>P1580*Diccionario!$B$40</f>
        <v>6.7429379275411747E-2</v>
      </c>
      <c r="R1580">
        <f>Q1580*Diccionario!$B$41</f>
        <v>4.382909652901764E-2</v>
      </c>
      <c r="S1580">
        <f t="shared" si="244"/>
        <v>4.382909652901764E-2</v>
      </c>
      <c r="T1580">
        <f>I1580*Diccionario!$B$36</f>
        <v>12.36328919607843</v>
      </c>
      <c r="U1580">
        <f>T1580*Diccionario!$B$42</f>
        <v>1.2486922088039214</v>
      </c>
      <c r="V1580">
        <f>U1580*Diccionario!$B$43</f>
        <v>1.0613883774833333</v>
      </c>
      <c r="W1580">
        <f>V1580*Diccionario!$B$44</f>
        <v>0.20166379172183332</v>
      </c>
      <c r="X1580">
        <f>W1580*Diccionario!$B$45</f>
        <v>7.8648878771514996E-2</v>
      </c>
      <c r="Y1580">
        <f>X1580*Diccionario!$B$46</f>
        <v>6.9997502106648346E-2</v>
      </c>
      <c r="Z1580">
        <f>Y1580*Diccionario!$B$47</f>
        <v>2.5899075779459886E-2</v>
      </c>
      <c r="AA1580">
        <f>Z1580*Diccionario!$B$48</f>
        <v>2.5899075779459886E-2</v>
      </c>
      <c r="AB1580">
        <f>AA1580*Diccionario!$B$49</f>
        <v>1.9424306834594916E-2</v>
      </c>
      <c r="AC1580">
        <f t="shared" si="245"/>
        <v>1.9424306834594916E-2</v>
      </c>
      <c r="AD1580">
        <f t="shared" si="246"/>
        <v>6.3253403363612556E-2</v>
      </c>
      <c r="AE1580">
        <f t="shared" si="247"/>
        <v>1.0599796196125429E-4</v>
      </c>
      <c r="AF1580" t="e">
        <f ca="1">IF(AD1580="","",_xludf.RANK.EQ(AD1580,$AD$2:$AD$5513,0))</f>
        <v>#NAME?</v>
      </c>
      <c r="AH1580" t="str">
        <f t="shared" si="248"/>
        <v>Baja</v>
      </c>
      <c r="AI1580" t="s">
        <v>153</v>
      </c>
      <c r="AJ1580" t="str">
        <f>IFERROR(VLOOKUP(B1580,Maestro_Regionales!$A$2:$B$35,2,FALSE),"Otras zonas")</f>
        <v>Suroccidente</v>
      </c>
      <c r="AK1580" t="str">
        <f t="shared" si="249"/>
        <v>EPS SURA | Suroccidente</v>
      </c>
    </row>
    <row r="1581" spans="1:37">
      <c r="A1581" s="4" t="s">
        <v>759</v>
      </c>
      <c r="B1581" s="4" t="s">
        <v>215</v>
      </c>
      <c r="C1581" s="4" t="s">
        <v>763</v>
      </c>
      <c r="D1581" s="4" t="s">
        <v>764</v>
      </c>
      <c r="E1581" s="4" t="s">
        <v>85</v>
      </c>
      <c r="F1581" s="4">
        <v>872</v>
      </c>
      <c r="G1581" s="4">
        <v>4586</v>
      </c>
      <c r="H1581" s="4">
        <v>0</v>
      </c>
      <c r="I1581">
        <f t="shared" si="240"/>
        <v>5458</v>
      </c>
      <c r="J1581">
        <f t="shared" si="241"/>
        <v>0.15976548186148773</v>
      </c>
      <c r="K1581">
        <f t="shared" si="242"/>
        <v>0.84023451813851224</v>
      </c>
      <c r="L1581">
        <f t="shared" si="243"/>
        <v>0</v>
      </c>
      <c r="M1581">
        <f>I1581*Diccionario!$B$36</f>
        <v>12.116867019607842</v>
      </c>
      <c r="N1581">
        <f>M1581*Diccionario!$B$37</f>
        <v>1.2238035689803921</v>
      </c>
      <c r="O1581">
        <f>N1581*Diccionario!$B$38</f>
        <v>0.18357053534705881</v>
      </c>
      <c r="P1581">
        <f>O1581*Diccionario!$B$39</f>
        <v>0.16521348181235293</v>
      </c>
      <c r="Q1581">
        <f>P1581*Diccionario!$B$40</f>
        <v>6.6085392724941169E-2</v>
      </c>
      <c r="R1581">
        <f>Q1581*Diccionario!$B$41</f>
        <v>4.2955505271211759E-2</v>
      </c>
      <c r="S1581">
        <f t="shared" si="244"/>
        <v>4.2955505271211759E-2</v>
      </c>
      <c r="T1581">
        <f>I1581*Diccionario!$B$36</f>
        <v>12.116867019607842</v>
      </c>
      <c r="U1581">
        <f>T1581*Diccionario!$B$42</f>
        <v>1.2238035689803921</v>
      </c>
      <c r="V1581">
        <f>U1581*Diccionario!$B$43</f>
        <v>1.0402330336333332</v>
      </c>
      <c r="W1581">
        <f>V1581*Diccionario!$B$44</f>
        <v>0.1976442763903333</v>
      </c>
      <c r="X1581">
        <f>W1581*Diccionario!$B$45</f>
        <v>7.7081267792229985E-2</v>
      </c>
      <c r="Y1581">
        <f>X1581*Diccionario!$B$46</f>
        <v>6.8602328335084686E-2</v>
      </c>
      <c r="Z1581">
        <f>Y1581*Diccionario!$B$47</f>
        <v>2.5382861483981334E-2</v>
      </c>
      <c r="AA1581">
        <f>Z1581*Diccionario!$B$48</f>
        <v>2.5382861483981334E-2</v>
      </c>
      <c r="AB1581">
        <f>AA1581*Diccionario!$B$49</f>
        <v>1.9037146112986E-2</v>
      </c>
      <c r="AC1581">
        <f t="shared" si="245"/>
        <v>1.9037146112986E-2</v>
      </c>
      <c r="AD1581">
        <f t="shared" si="246"/>
        <v>6.199265138419776E-2</v>
      </c>
      <c r="AE1581">
        <f t="shared" si="247"/>
        <v>1.0388523547935462E-4</v>
      </c>
      <c r="AF1581" t="e">
        <f ca="1">IF(AD1581="","",_xludf.RANK.EQ(AD1581,$AD$2:$AD$5513,0))</f>
        <v>#NAME?</v>
      </c>
      <c r="AH1581" t="str">
        <f t="shared" si="248"/>
        <v>Baja</v>
      </c>
      <c r="AI1581" t="s">
        <v>153</v>
      </c>
      <c r="AJ1581" t="str">
        <f>IFERROR(VLOOKUP(B1581,Maestro_Regionales!$A$2:$B$35,2,FALSE),"Otras zonas")</f>
        <v>Suroccidente</v>
      </c>
      <c r="AK1581" t="str">
        <f t="shared" si="249"/>
        <v>SALUD TOTAL EPS | Suroccidente</v>
      </c>
    </row>
    <row r="1582" spans="1:37">
      <c r="A1582" s="4" t="s">
        <v>759</v>
      </c>
      <c r="B1582" s="4" t="s">
        <v>215</v>
      </c>
      <c r="C1582" s="4" t="s">
        <v>763</v>
      </c>
      <c r="D1582" s="4" t="s">
        <v>764</v>
      </c>
      <c r="E1582" s="4" t="s">
        <v>90</v>
      </c>
      <c r="F1582" s="4">
        <v>0</v>
      </c>
      <c r="G1582" s="4">
        <v>0</v>
      </c>
      <c r="H1582" s="4">
        <v>663</v>
      </c>
      <c r="I1582">
        <f t="shared" si="240"/>
        <v>663</v>
      </c>
      <c r="J1582">
        <f t="shared" si="241"/>
        <v>0</v>
      </c>
      <c r="K1582">
        <f t="shared" si="242"/>
        <v>0</v>
      </c>
      <c r="L1582">
        <f t="shared" si="243"/>
        <v>1</v>
      </c>
      <c r="M1582">
        <f>I1582*Diccionario!$B$36</f>
        <v>1.471873</v>
      </c>
      <c r="N1582">
        <f>M1582*Diccionario!$B$37</f>
        <v>0.14865917300000001</v>
      </c>
      <c r="O1582">
        <f>N1582*Diccionario!$B$38</f>
        <v>2.2298875950000002E-2</v>
      </c>
      <c r="P1582">
        <f>O1582*Diccionario!$B$39</f>
        <v>2.0068988355000001E-2</v>
      </c>
      <c r="Q1582">
        <f>P1582*Diccionario!$B$40</f>
        <v>8.0275953420000015E-3</v>
      </c>
      <c r="R1582">
        <f>Q1582*Diccionario!$B$41</f>
        <v>5.2179369723000012E-3</v>
      </c>
      <c r="S1582">
        <f t="shared" si="244"/>
        <v>5.2179369723000012E-3</v>
      </c>
      <c r="T1582">
        <f>I1582*Diccionario!$B$36</f>
        <v>1.471873</v>
      </c>
      <c r="U1582">
        <f>T1582*Diccionario!$B$42</f>
        <v>0.14865917300000001</v>
      </c>
      <c r="V1582">
        <f>U1582*Diccionario!$B$43</f>
        <v>0.12636029705000001</v>
      </c>
      <c r="W1582">
        <f>V1582*Diccionario!$B$44</f>
        <v>2.4008456439500003E-2</v>
      </c>
      <c r="X1582">
        <f>W1582*Diccionario!$B$45</f>
        <v>9.363298011405001E-3</v>
      </c>
      <c r="Y1582">
        <f>X1582*Diccionario!$B$46</f>
        <v>8.3333352301504515E-3</v>
      </c>
      <c r="Z1582">
        <f>Y1582*Diccionario!$B$47</f>
        <v>3.0833340351556671E-3</v>
      </c>
      <c r="AA1582">
        <f>Z1582*Diccionario!$B$48</f>
        <v>3.0833340351556671E-3</v>
      </c>
      <c r="AB1582">
        <f>AA1582*Diccionario!$B$49</f>
        <v>2.3125005263667504E-3</v>
      </c>
      <c r="AC1582">
        <f t="shared" si="245"/>
        <v>2.3125005263667504E-3</v>
      </c>
      <c r="AD1582">
        <f t="shared" si="246"/>
        <v>7.5304374986667512E-3</v>
      </c>
      <c r="AE1582">
        <f t="shared" si="247"/>
        <v>1.2619258175670967E-5</v>
      </c>
      <c r="AF1582" t="e">
        <f ca="1">IF(AD1582="","",_xludf.RANK.EQ(AD1582,$AD$2:$AD$5513,0))</f>
        <v>#NAME?</v>
      </c>
      <c r="AH1582" t="str">
        <f t="shared" si="248"/>
        <v>Baja</v>
      </c>
      <c r="AI1582" t="s">
        <v>153</v>
      </c>
      <c r="AJ1582" t="str">
        <f>IFERROR(VLOOKUP(B1582,Maestro_Regionales!$A$2:$B$35,2,FALSE),"Otras zonas")</f>
        <v>Suroccidente</v>
      </c>
      <c r="AK1582" t="str">
        <f t="shared" si="249"/>
        <v>REGIMEN DE EXCEPCION | Suroccidente</v>
      </c>
    </row>
    <row r="1583" spans="1:37">
      <c r="A1583" s="4" t="s">
        <v>759</v>
      </c>
      <c r="B1583" s="4" t="s">
        <v>215</v>
      </c>
      <c r="C1583" s="4" t="s">
        <v>763</v>
      </c>
      <c r="D1583" s="4" t="s">
        <v>764</v>
      </c>
      <c r="E1583" s="4" t="s">
        <v>86</v>
      </c>
      <c r="F1583" s="4">
        <v>1</v>
      </c>
      <c r="G1583" s="4">
        <v>0</v>
      </c>
      <c r="H1583" s="4">
        <v>0</v>
      </c>
      <c r="I1583">
        <f t="shared" si="240"/>
        <v>1</v>
      </c>
      <c r="J1583">
        <f t="shared" si="241"/>
        <v>1</v>
      </c>
      <c r="K1583">
        <f t="shared" si="242"/>
        <v>0</v>
      </c>
      <c r="L1583">
        <f t="shared" si="243"/>
        <v>0</v>
      </c>
      <c r="M1583">
        <f>I1583*Diccionario!$B$36</f>
        <v>2.2200196078431371E-3</v>
      </c>
      <c r="N1583">
        <f>M1583*Diccionario!$B$37</f>
        <v>2.2422198039215687E-4</v>
      </c>
      <c r="O1583">
        <f>N1583*Diccionario!$B$38</f>
        <v>3.3633297058823532E-5</v>
      </c>
      <c r="P1583">
        <f>O1583*Diccionario!$B$39</f>
        <v>3.026996735294118E-5</v>
      </c>
      <c r="Q1583">
        <f>P1583*Diccionario!$B$40</f>
        <v>1.2107986941176473E-5</v>
      </c>
      <c r="R1583">
        <f>Q1583*Diccionario!$B$41</f>
        <v>7.870191511764708E-6</v>
      </c>
      <c r="S1583">
        <f t="shared" si="244"/>
        <v>7.870191511764708E-6</v>
      </c>
      <c r="T1583">
        <f>I1583*Diccionario!$B$36</f>
        <v>2.2200196078431371E-3</v>
      </c>
      <c r="U1583">
        <f>T1583*Diccionario!$B$42</f>
        <v>2.2422198039215687E-4</v>
      </c>
      <c r="V1583">
        <f>U1583*Diccionario!$B$43</f>
        <v>1.9058868333333333E-4</v>
      </c>
      <c r="W1583">
        <f>V1583*Diccionario!$B$44</f>
        <v>3.6211849833333333E-5</v>
      </c>
      <c r="X1583">
        <f>W1583*Diccionario!$B$45</f>
        <v>1.4122621435000001E-5</v>
      </c>
      <c r="Y1583">
        <f>X1583*Diccionario!$B$46</f>
        <v>1.256913307715E-5</v>
      </c>
      <c r="Z1583">
        <f>Y1583*Diccionario!$B$47</f>
        <v>4.6505792385454997E-6</v>
      </c>
      <c r="AA1583">
        <f>Z1583*Diccionario!$B$48</f>
        <v>4.6505792385454997E-6</v>
      </c>
      <c r="AB1583">
        <f>AA1583*Diccionario!$B$49</f>
        <v>3.4879344289091247E-6</v>
      </c>
      <c r="AC1583">
        <f t="shared" si="245"/>
        <v>3.4879344289091247E-6</v>
      </c>
      <c r="AD1583">
        <f t="shared" si="246"/>
        <v>1.1358125940673833E-5</v>
      </c>
      <c r="AE1583">
        <f t="shared" si="247"/>
        <v>1.9033571909005983E-8</v>
      </c>
      <c r="AF1583" t="e">
        <f ca="1">IF(AD1583="","",_xludf.RANK.EQ(AD1583,$AD$2:$AD$5513,0))</f>
        <v>#NAME?</v>
      </c>
      <c r="AH1583" t="str">
        <f t="shared" si="248"/>
        <v>Baja</v>
      </c>
      <c r="AI1583" t="s">
        <v>153</v>
      </c>
      <c r="AJ1583" t="str">
        <f>IFERROR(VLOOKUP(B1583,Maestro_Regionales!$A$2:$B$35,2,FALSE),"Otras zonas")</f>
        <v>Suroccidente</v>
      </c>
      <c r="AK1583" t="str">
        <f t="shared" si="249"/>
        <v>EPS SANITAS | Suroccidente</v>
      </c>
    </row>
    <row r="1584" spans="1:37">
      <c r="A1584" s="4" t="s">
        <v>759</v>
      </c>
      <c r="B1584" s="4" t="s">
        <v>215</v>
      </c>
      <c r="C1584" s="4" t="s">
        <v>765</v>
      </c>
      <c r="D1584" s="4" t="s">
        <v>766</v>
      </c>
      <c r="E1584" s="4" t="s">
        <v>87</v>
      </c>
      <c r="F1584" s="4">
        <v>4277</v>
      </c>
      <c r="G1584" s="4">
        <v>7704</v>
      </c>
      <c r="H1584" s="4">
        <v>0</v>
      </c>
      <c r="I1584">
        <f t="shared" si="240"/>
        <v>11981</v>
      </c>
      <c r="J1584">
        <f t="shared" si="241"/>
        <v>0.3569818879893164</v>
      </c>
      <c r="K1584">
        <f t="shared" si="242"/>
        <v>0.6430181120106836</v>
      </c>
      <c r="L1584">
        <f t="shared" si="243"/>
        <v>0</v>
      </c>
      <c r="M1584">
        <f>I1584*Diccionario!$B$36</f>
        <v>26.598054921568625</v>
      </c>
      <c r="N1584">
        <f>M1584*Diccionario!$B$37</f>
        <v>2.6864035470784313</v>
      </c>
      <c r="O1584">
        <f>N1584*Diccionario!$B$38</f>
        <v>0.40296053206176469</v>
      </c>
      <c r="P1584">
        <f>O1584*Diccionario!$B$39</f>
        <v>0.36266447885558822</v>
      </c>
      <c r="Q1584">
        <f>P1584*Diccionario!$B$40</f>
        <v>0.14506579154223528</v>
      </c>
      <c r="R1584">
        <f>Q1584*Diccionario!$B$41</f>
        <v>9.4292764502452941E-2</v>
      </c>
      <c r="S1584">
        <f t="shared" si="244"/>
        <v>9.4292764502452941E-2</v>
      </c>
      <c r="T1584">
        <f>I1584*Diccionario!$B$36</f>
        <v>26.598054921568625</v>
      </c>
      <c r="U1584">
        <f>T1584*Diccionario!$B$42</f>
        <v>2.6864035470784313</v>
      </c>
      <c r="V1584">
        <f>U1584*Diccionario!$B$43</f>
        <v>2.2834430150166667</v>
      </c>
      <c r="W1584">
        <f>V1584*Diccionario!$B$44</f>
        <v>0.43385417285316669</v>
      </c>
      <c r="X1584">
        <f>W1584*Diccionario!$B$45</f>
        <v>0.16920312741273502</v>
      </c>
      <c r="Y1584">
        <f>X1584*Diccionario!$B$46</f>
        <v>0.15059078339733417</v>
      </c>
      <c r="Z1584">
        <f>Y1584*Diccionario!$B$47</f>
        <v>5.571858985701364E-2</v>
      </c>
      <c r="AA1584">
        <f>Z1584*Diccionario!$B$48</f>
        <v>5.571858985701364E-2</v>
      </c>
      <c r="AB1584">
        <f>AA1584*Diccionario!$B$49</f>
        <v>4.178894239276023E-2</v>
      </c>
      <c r="AC1584">
        <f t="shared" si="245"/>
        <v>4.178894239276023E-2</v>
      </c>
      <c r="AD1584">
        <f t="shared" si="246"/>
        <v>0.13608170689521318</v>
      </c>
      <c r="AE1584">
        <f t="shared" si="247"/>
        <v>2.2804122504180066E-4</v>
      </c>
      <c r="AF1584" t="e">
        <f ca="1">IF(AD1584="","",_xludf.RANK.EQ(AD1584,$AD$2:$AD$5513,0))</f>
        <v>#NAME?</v>
      </c>
      <c r="AH1584" t="str">
        <f t="shared" si="248"/>
        <v>Baja</v>
      </c>
      <c r="AI1584" t="s">
        <v>153</v>
      </c>
      <c r="AJ1584" t="str">
        <f>IFERROR(VLOOKUP(B1584,Maestro_Regionales!$A$2:$B$35,2,FALSE),"Otras zonas")</f>
        <v>Suroccidente</v>
      </c>
      <c r="AK1584" t="str">
        <f t="shared" si="249"/>
        <v>NUEVA EPS | Suroccidente</v>
      </c>
    </row>
    <row r="1585" spans="1:37">
      <c r="A1585" s="4" t="s">
        <v>759</v>
      </c>
      <c r="B1585" s="4" t="s">
        <v>215</v>
      </c>
      <c r="C1585" s="4" t="s">
        <v>765</v>
      </c>
      <c r="D1585" s="4" t="s">
        <v>766</v>
      </c>
      <c r="E1585" s="4" t="s">
        <v>70</v>
      </c>
      <c r="F1585" s="4">
        <v>2130</v>
      </c>
      <c r="G1585" s="4">
        <v>7805</v>
      </c>
      <c r="H1585" s="4">
        <v>0</v>
      </c>
      <c r="I1585">
        <f t="shared" si="240"/>
        <v>9935</v>
      </c>
      <c r="J1585">
        <f t="shared" si="241"/>
        <v>0.2143935581278309</v>
      </c>
      <c r="K1585">
        <f t="shared" si="242"/>
        <v>0.7856064418721691</v>
      </c>
      <c r="L1585">
        <f t="shared" si="243"/>
        <v>0</v>
      </c>
      <c r="M1585">
        <f>I1585*Diccionario!$B$36</f>
        <v>22.055894803921568</v>
      </c>
      <c r="N1585">
        <f>M1585*Diccionario!$B$37</f>
        <v>2.2276453751960785</v>
      </c>
      <c r="O1585">
        <f>N1585*Diccionario!$B$38</f>
        <v>0.33414680627941179</v>
      </c>
      <c r="P1585">
        <f>O1585*Diccionario!$B$39</f>
        <v>0.30073212565147062</v>
      </c>
      <c r="Q1585">
        <f>P1585*Diccionario!$B$40</f>
        <v>0.12029285026058825</v>
      </c>
      <c r="R1585">
        <f>Q1585*Diccionario!$B$41</f>
        <v>7.819035266938236E-2</v>
      </c>
      <c r="S1585">
        <f t="shared" si="244"/>
        <v>7.819035266938236E-2</v>
      </c>
      <c r="T1585">
        <f>I1585*Diccionario!$B$36</f>
        <v>22.055894803921568</v>
      </c>
      <c r="U1585">
        <f>T1585*Diccionario!$B$42</f>
        <v>2.2276453751960785</v>
      </c>
      <c r="V1585">
        <f>U1585*Diccionario!$B$43</f>
        <v>1.8934985689166668</v>
      </c>
      <c r="W1585">
        <f>V1585*Diccionario!$B$44</f>
        <v>0.35976472809416671</v>
      </c>
      <c r="X1585">
        <f>W1585*Diccionario!$B$45</f>
        <v>0.14030824395672503</v>
      </c>
      <c r="Y1585">
        <f>X1585*Diccionario!$B$46</f>
        <v>0.12487433712148528</v>
      </c>
      <c r="Z1585">
        <f>Y1585*Diccionario!$B$47</f>
        <v>4.6203504734949552E-2</v>
      </c>
      <c r="AA1585">
        <f>Z1585*Diccionario!$B$48</f>
        <v>4.6203504734949552E-2</v>
      </c>
      <c r="AB1585">
        <f>AA1585*Diccionario!$B$49</f>
        <v>3.4652628551212164E-2</v>
      </c>
      <c r="AC1585">
        <f t="shared" si="245"/>
        <v>3.4652628551212164E-2</v>
      </c>
      <c r="AD1585">
        <f t="shared" si="246"/>
        <v>0.11284298122059452</v>
      </c>
      <c r="AE1585">
        <f t="shared" si="247"/>
        <v>1.8909853691597442E-4</v>
      </c>
      <c r="AF1585" t="e">
        <f ca="1">IF(AD1585="","",_xludf.RANK.EQ(AD1585,$AD$2:$AD$5513,0))</f>
        <v>#NAME?</v>
      </c>
      <c r="AH1585" t="str">
        <f t="shared" si="248"/>
        <v>Baja</v>
      </c>
      <c r="AI1585" t="s">
        <v>153</v>
      </c>
      <c r="AJ1585" t="str">
        <f>IFERROR(VLOOKUP(B1585,Maestro_Regionales!$A$2:$B$35,2,FALSE),"Otras zonas")</f>
        <v>Suroccidente</v>
      </c>
      <c r="AK1585" t="str">
        <f t="shared" si="249"/>
        <v>EPS SURA | Suroccidente</v>
      </c>
    </row>
    <row r="1586" spans="1:37">
      <c r="A1586" s="4" t="s">
        <v>759</v>
      </c>
      <c r="B1586" s="4" t="s">
        <v>215</v>
      </c>
      <c r="C1586" s="4" t="s">
        <v>765</v>
      </c>
      <c r="D1586" s="4" t="s">
        <v>766</v>
      </c>
      <c r="E1586" s="4" t="s">
        <v>85</v>
      </c>
      <c r="F1586" s="4">
        <v>1177</v>
      </c>
      <c r="G1586" s="4">
        <v>8093</v>
      </c>
      <c r="H1586" s="4">
        <v>0</v>
      </c>
      <c r="I1586">
        <f t="shared" si="240"/>
        <v>9270</v>
      </c>
      <c r="J1586">
        <f t="shared" si="241"/>
        <v>0.12696871628910464</v>
      </c>
      <c r="K1586">
        <f t="shared" si="242"/>
        <v>0.87303128371089533</v>
      </c>
      <c r="L1586">
        <f t="shared" si="243"/>
        <v>0</v>
      </c>
      <c r="M1586">
        <f>I1586*Diccionario!$B$36</f>
        <v>20.579581764705882</v>
      </c>
      <c r="N1586">
        <f>M1586*Diccionario!$B$37</f>
        <v>2.0785377582352944</v>
      </c>
      <c r="O1586">
        <f>N1586*Diccionario!$B$38</f>
        <v>0.31178066373529417</v>
      </c>
      <c r="P1586">
        <f>O1586*Diccionario!$B$39</f>
        <v>0.28060259736176474</v>
      </c>
      <c r="Q1586">
        <f>P1586*Diccionario!$B$40</f>
        <v>0.1122410389447059</v>
      </c>
      <c r="R1586">
        <f>Q1586*Diccionario!$B$41</f>
        <v>7.2956675314058833E-2</v>
      </c>
      <c r="S1586">
        <f t="shared" si="244"/>
        <v>7.2956675314058833E-2</v>
      </c>
      <c r="T1586">
        <f>I1586*Diccionario!$B$36</f>
        <v>20.579581764705882</v>
      </c>
      <c r="U1586">
        <f>T1586*Diccionario!$B$42</f>
        <v>2.0785377582352944</v>
      </c>
      <c r="V1586">
        <f>U1586*Diccionario!$B$43</f>
        <v>1.7667570945000002</v>
      </c>
      <c r="W1586">
        <f>V1586*Diccionario!$B$44</f>
        <v>0.33568384795500006</v>
      </c>
      <c r="X1586">
        <f>W1586*Diccionario!$B$45</f>
        <v>0.13091670070245004</v>
      </c>
      <c r="Y1586">
        <f>X1586*Diccionario!$B$46</f>
        <v>0.11651586362518054</v>
      </c>
      <c r="Z1586">
        <f>Y1586*Diccionario!$B$47</f>
        <v>4.31108695413168E-2</v>
      </c>
      <c r="AA1586">
        <f>Z1586*Diccionario!$B$48</f>
        <v>4.31108695413168E-2</v>
      </c>
      <c r="AB1586">
        <f>AA1586*Diccionario!$B$49</f>
        <v>3.2333152155987602E-2</v>
      </c>
      <c r="AC1586">
        <f t="shared" si="245"/>
        <v>3.2333152155987602E-2</v>
      </c>
      <c r="AD1586">
        <f t="shared" si="246"/>
        <v>0.10528982747004643</v>
      </c>
      <c r="AE1586">
        <f t="shared" si="247"/>
        <v>1.7644121159648545E-4</v>
      </c>
      <c r="AF1586" t="e">
        <f ca="1">IF(AD1586="","",_xludf.RANK.EQ(AD1586,$AD$2:$AD$5513,0))</f>
        <v>#NAME?</v>
      </c>
      <c r="AH1586" t="str">
        <f t="shared" si="248"/>
        <v>Baja</v>
      </c>
      <c r="AI1586" t="s">
        <v>153</v>
      </c>
      <c r="AJ1586" t="str">
        <f>IFERROR(VLOOKUP(B1586,Maestro_Regionales!$A$2:$B$35,2,FALSE),"Otras zonas")</f>
        <v>Suroccidente</v>
      </c>
      <c r="AK1586" t="str">
        <f t="shared" si="249"/>
        <v>SALUD TOTAL EPS | Suroccidente</v>
      </c>
    </row>
    <row r="1587" spans="1:37">
      <c r="A1587" s="4" t="s">
        <v>759</v>
      </c>
      <c r="B1587" s="4" t="s">
        <v>215</v>
      </c>
      <c r="C1587" s="4" t="s">
        <v>765</v>
      </c>
      <c r="D1587" s="4" t="s">
        <v>766</v>
      </c>
      <c r="E1587" s="4" t="s">
        <v>90</v>
      </c>
      <c r="F1587" s="4">
        <v>0</v>
      </c>
      <c r="G1587" s="4">
        <v>0</v>
      </c>
      <c r="H1587" s="4">
        <v>847</v>
      </c>
      <c r="I1587">
        <f t="shared" si="240"/>
        <v>847</v>
      </c>
      <c r="J1587">
        <f t="shared" si="241"/>
        <v>0</v>
      </c>
      <c r="K1587">
        <f t="shared" si="242"/>
        <v>0</v>
      </c>
      <c r="L1587">
        <f t="shared" si="243"/>
        <v>1</v>
      </c>
      <c r="M1587">
        <f>I1587*Diccionario!$B$36</f>
        <v>1.8803566078431371</v>
      </c>
      <c r="N1587">
        <f>M1587*Diccionario!$B$37</f>
        <v>0.18991601739215686</v>
      </c>
      <c r="O1587">
        <f>N1587*Diccionario!$B$38</f>
        <v>2.8487402608823528E-2</v>
      </c>
      <c r="P1587">
        <f>O1587*Diccionario!$B$39</f>
        <v>2.5638662347941175E-2</v>
      </c>
      <c r="Q1587">
        <f>P1587*Diccionario!$B$40</f>
        <v>1.0255464939176472E-2</v>
      </c>
      <c r="R1587">
        <f>Q1587*Diccionario!$B$41</f>
        <v>6.6660522104647069E-3</v>
      </c>
      <c r="S1587">
        <f t="shared" si="244"/>
        <v>6.6660522104647069E-3</v>
      </c>
      <c r="T1587">
        <f>I1587*Diccionario!$B$36</f>
        <v>1.8803566078431371</v>
      </c>
      <c r="U1587">
        <f>T1587*Diccionario!$B$42</f>
        <v>0.18991601739215686</v>
      </c>
      <c r="V1587">
        <f>U1587*Diccionario!$B$43</f>
        <v>0.16142861478333331</v>
      </c>
      <c r="W1587">
        <f>V1587*Diccionario!$B$44</f>
        <v>3.067143680883333E-2</v>
      </c>
      <c r="X1587">
        <f>W1587*Diccionario!$B$45</f>
        <v>1.1961860355444999E-2</v>
      </c>
      <c r="Y1587">
        <f>X1587*Diccionario!$B$46</f>
        <v>1.064605571634605E-2</v>
      </c>
      <c r="Z1587">
        <f>Y1587*Diccionario!$B$47</f>
        <v>3.9390406150480381E-3</v>
      </c>
      <c r="AA1587">
        <f>Z1587*Diccionario!$B$48</f>
        <v>3.9390406150480381E-3</v>
      </c>
      <c r="AB1587">
        <f>AA1587*Diccionario!$B$49</f>
        <v>2.9542804612860286E-3</v>
      </c>
      <c r="AC1587">
        <f t="shared" si="245"/>
        <v>2.9542804612860286E-3</v>
      </c>
      <c r="AD1587">
        <f t="shared" si="246"/>
        <v>9.6203326717507354E-3</v>
      </c>
      <c r="AE1587">
        <f t="shared" si="247"/>
        <v>1.6121435406928065E-5</v>
      </c>
      <c r="AF1587" t="e">
        <f ca="1">IF(AD1587="","",_xludf.RANK.EQ(AD1587,$AD$2:$AD$5513,0))</f>
        <v>#NAME?</v>
      </c>
      <c r="AH1587" t="str">
        <f t="shared" si="248"/>
        <v>Baja</v>
      </c>
      <c r="AI1587" t="s">
        <v>153</v>
      </c>
      <c r="AJ1587" t="str">
        <f>IFERROR(VLOOKUP(B1587,Maestro_Regionales!$A$2:$B$35,2,FALSE),"Otras zonas")</f>
        <v>Suroccidente</v>
      </c>
      <c r="AK1587" t="str">
        <f t="shared" si="249"/>
        <v>REGIMEN DE EXCEPCION | Suroccidente</v>
      </c>
    </row>
    <row r="1588" spans="1:37">
      <c r="A1588" s="4" t="s">
        <v>759</v>
      </c>
      <c r="B1588" s="4" t="s">
        <v>215</v>
      </c>
      <c r="C1588" s="4" t="s">
        <v>767</v>
      </c>
      <c r="D1588" s="4" t="s">
        <v>768</v>
      </c>
      <c r="E1588" s="4" t="s">
        <v>87</v>
      </c>
      <c r="F1588" s="4">
        <v>1943</v>
      </c>
      <c r="G1588" s="4">
        <v>3123</v>
      </c>
      <c r="H1588" s="4">
        <v>0</v>
      </c>
      <c r="I1588">
        <f t="shared" si="240"/>
        <v>5066</v>
      </c>
      <c r="J1588">
        <f t="shared" si="241"/>
        <v>0.38353730754046583</v>
      </c>
      <c r="K1588">
        <f t="shared" si="242"/>
        <v>0.61646269245953411</v>
      </c>
      <c r="L1588">
        <f t="shared" si="243"/>
        <v>0</v>
      </c>
      <c r="M1588">
        <f>I1588*Diccionario!$B$36</f>
        <v>11.246619333333333</v>
      </c>
      <c r="N1588">
        <f>M1588*Diccionario!$B$37</f>
        <v>1.1359085526666668</v>
      </c>
      <c r="O1588">
        <f>N1588*Diccionario!$B$38</f>
        <v>0.17038628290000002</v>
      </c>
      <c r="P1588">
        <f>O1588*Diccionario!$B$39</f>
        <v>0.15334765461000002</v>
      </c>
      <c r="Q1588">
        <f>P1588*Diccionario!$B$40</f>
        <v>6.1339061844000009E-2</v>
      </c>
      <c r="R1588">
        <f>Q1588*Diccionario!$B$41</f>
        <v>3.987039019860001E-2</v>
      </c>
      <c r="S1588">
        <f t="shared" si="244"/>
        <v>3.987039019860001E-2</v>
      </c>
      <c r="T1588">
        <f>I1588*Diccionario!$B$36</f>
        <v>11.246619333333333</v>
      </c>
      <c r="U1588">
        <f>T1588*Diccionario!$B$42</f>
        <v>1.1359085526666668</v>
      </c>
      <c r="V1588">
        <f>U1588*Diccionario!$B$43</f>
        <v>0.96552226976666677</v>
      </c>
      <c r="W1588">
        <f>V1588*Diccionario!$B$44</f>
        <v>0.1834492312556667</v>
      </c>
      <c r="X1588">
        <f>W1588*Diccionario!$B$45</f>
        <v>7.1545200189710015E-2</v>
      </c>
      <c r="Y1588">
        <f>X1588*Diccionario!$B$46</f>
        <v>6.3675228168841913E-2</v>
      </c>
      <c r="Z1588">
        <f>Y1588*Diccionario!$B$47</f>
        <v>2.3559834422471507E-2</v>
      </c>
      <c r="AA1588">
        <f>Z1588*Diccionario!$B$48</f>
        <v>2.3559834422471507E-2</v>
      </c>
      <c r="AB1588">
        <f>AA1588*Diccionario!$B$49</f>
        <v>1.7669875816853631E-2</v>
      </c>
      <c r="AC1588">
        <f t="shared" si="245"/>
        <v>1.7669875816853631E-2</v>
      </c>
      <c r="AD1588">
        <f t="shared" si="246"/>
        <v>5.7540266015453645E-2</v>
      </c>
      <c r="AE1588">
        <f t="shared" si="247"/>
        <v>9.6424075291024321E-5</v>
      </c>
      <c r="AF1588" t="e">
        <f ca="1">IF(AD1588="","",_xludf.RANK.EQ(AD1588,$AD$2:$AD$5513,0))</f>
        <v>#NAME?</v>
      </c>
      <c r="AH1588" t="str">
        <f t="shared" si="248"/>
        <v>Baja</v>
      </c>
      <c r="AI1588" t="s">
        <v>153</v>
      </c>
      <c r="AJ1588" t="str">
        <f>IFERROR(VLOOKUP(B1588,Maestro_Regionales!$A$2:$B$35,2,FALSE),"Otras zonas")</f>
        <v>Suroccidente</v>
      </c>
      <c r="AK1588" t="str">
        <f t="shared" si="249"/>
        <v>NUEVA EPS | Suroccidente</v>
      </c>
    </row>
    <row r="1589" spans="1:37">
      <c r="A1589" s="4" t="s">
        <v>759</v>
      </c>
      <c r="B1589" s="4" t="s">
        <v>215</v>
      </c>
      <c r="C1589" s="4" t="s">
        <v>767</v>
      </c>
      <c r="D1589" s="4" t="s">
        <v>768</v>
      </c>
      <c r="E1589" s="4" t="s">
        <v>85</v>
      </c>
      <c r="F1589" s="4">
        <v>685</v>
      </c>
      <c r="G1589" s="4">
        <v>2975</v>
      </c>
      <c r="H1589" s="4">
        <v>0</v>
      </c>
      <c r="I1589">
        <f t="shared" si="240"/>
        <v>3660</v>
      </c>
      <c r="J1589">
        <f t="shared" si="241"/>
        <v>0.1871584699453552</v>
      </c>
      <c r="K1589">
        <f t="shared" si="242"/>
        <v>0.81284153005464477</v>
      </c>
      <c r="L1589">
        <f t="shared" si="243"/>
        <v>0</v>
      </c>
      <c r="M1589">
        <f>I1589*Diccionario!$B$36</f>
        <v>8.1252717647058823</v>
      </c>
      <c r="N1589">
        <f>M1589*Diccionario!$B$37</f>
        <v>0.82065244823529415</v>
      </c>
      <c r="O1589">
        <f>N1589*Diccionario!$B$38</f>
        <v>0.12309786723529412</v>
      </c>
      <c r="P1589">
        <f>O1589*Diccionario!$B$39</f>
        <v>0.11078808051176471</v>
      </c>
      <c r="Q1589">
        <f>P1589*Diccionario!$B$40</f>
        <v>4.4315232204705887E-2</v>
      </c>
      <c r="R1589">
        <f>Q1589*Diccionario!$B$41</f>
        <v>2.8804900933058826E-2</v>
      </c>
      <c r="S1589">
        <f t="shared" si="244"/>
        <v>2.8804900933058826E-2</v>
      </c>
      <c r="T1589">
        <f>I1589*Diccionario!$B$36</f>
        <v>8.1252717647058823</v>
      </c>
      <c r="U1589">
        <f>T1589*Diccionario!$B$42</f>
        <v>0.82065244823529415</v>
      </c>
      <c r="V1589">
        <f>U1589*Diccionario!$B$43</f>
        <v>0.69755458100000001</v>
      </c>
      <c r="W1589">
        <f>V1589*Diccionario!$B$44</f>
        <v>0.13253537038999999</v>
      </c>
      <c r="X1589">
        <f>W1589*Diccionario!$B$45</f>
        <v>5.16887944521E-2</v>
      </c>
      <c r="Y1589">
        <f>X1589*Diccionario!$B$46</f>
        <v>4.6003027062369001E-2</v>
      </c>
      <c r="Z1589">
        <f>Y1589*Diccionario!$B$47</f>
        <v>1.702112001307653E-2</v>
      </c>
      <c r="AA1589">
        <f>Z1589*Diccionario!$B$48</f>
        <v>1.702112001307653E-2</v>
      </c>
      <c r="AB1589">
        <f>AA1589*Diccionario!$B$49</f>
        <v>1.2765840009807398E-2</v>
      </c>
      <c r="AC1589">
        <f t="shared" si="245"/>
        <v>1.2765840009807398E-2</v>
      </c>
      <c r="AD1589">
        <f t="shared" si="246"/>
        <v>4.1570740942866224E-2</v>
      </c>
      <c r="AE1589">
        <f t="shared" si="247"/>
        <v>6.9662873186961889E-5</v>
      </c>
      <c r="AF1589" t="e">
        <f ca="1">IF(AD1589="","",_xludf.RANK.EQ(AD1589,$AD$2:$AD$5513,0))</f>
        <v>#NAME?</v>
      </c>
      <c r="AH1589" t="str">
        <f t="shared" si="248"/>
        <v>Baja</v>
      </c>
      <c r="AI1589" t="s">
        <v>153</v>
      </c>
      <c r="AJ1589" t="str">
        <f>IFERROR(VLOOKUP(B1589,Maestro_Regionales!$A$2:$B$35,2,FALSE),"Otras zonas")</f>
        <v>Suroccidente</v>
      </c>
      <c r="AK1589" t="str">
        <f t="shared" si="249"/>
        <v>SALUD TOTAL EPS | Suroccidente</v>
      </c>
    </row>
    <row r="1590" spans="1:37">
      <c r="A1590" s="4" t="s">
        <v>759</v>
      </c>
      <c r="B1590" s="4" t="s">
        <v>215</v>
      </c>
      <c r="C1590" s="4" t="s">
        <v>767</v>
      </c>
      <c r="D1590" s="4" t="s">
        <v>768</v>
      </c>
      <c r="E1590" s="4" t="s">
        <v>70</v>
      </c>
      <c r="F1590" s="4">
        <v>423</v>
      </c>
      <c r="G1590" s="4">
        <v>2811</v>
      </c>
      <c r="H1590" s="4">
        <v>0</v>
      </c>
      <c r="I1590">
        <f t="shared" si="240"/>
        <v>3234</v>
      </c>
      <c r="J1590">
        <f t="shared" si="241"/>
        <v>0.13079777365491652</v>
      </c>
      <c r="K1590">
        <f t="shared" si="242"/>
        <v>0.86920222634508348</v>
      </c>
      <c r="L1590">
        <f t="shared" si="243"/>
        <v>0</v>
      </c>
      <c r="M1590">
        <f>I1590*Diccionario!$B$36</f>
        <v>7.1795434117647057</v>
      </c>
      <c r="N1590">
        <f>M1590*Diccionario!$B$37</f>
        <v>0.72513388458823536</v>
      </c>
      <c r="O1590">
        <f>N1590*Diccionario!$B$38</f>
        <v>0.10877008268823531</v>
      </c>
      <c r="P1590">
        <f>O1590*Diccionario!$B$39</f>
        <v>9.789307441941178E-2</v>
      </c>
      <c r="Q1590">
        <f>P1590*Diccionario!$B$40</f>
        <v>3.9157229767764715E-2</v>
      </c>
      <c r="R1590">
        <f>Q1590*Diccionario!$B$41</f>
        <v>2.5452199349047064E-2</v>
      </c>
      <c r="S1590">
        <f t="shared" si="244"/>
        <v>2.5452199349047064E-2</v>
      </c>
      <c r="T1590">
        <f>I1590*Diccionario!$B$36</f>
        <v>7.1795434117647057</v>
      </c>
      <c r="U1590">
        <f>T1590*Diccionario!$B$42</f>
        <v>0.72513388458823536</v>
      </c>
      <c r="V1590">
        <f>U1590*Diccionario!$B$43</f>
        <v>0.61636380190000006</v>
      </c>
      <c r="W1590">
        <f>V1590*Diccionario!$B$44</f>
        <v>0.11710912236100002</v>
      </c>
      <c r="X1590">
        <f>W1590*Diccionario!$B$45</f>
        <v>4.5672557720790007E-2</v>
      </c>
      <c r="Y1590">
        <f>X1590*Diccionario!$B$46</f>
        <v>4.0648576371503105E-2</v>
      </c>
      <c r="Z1590">
        <f>Y1590*Diccionario!$B$47</f>
        <v>1.5039973257456148E-2</v>
      </c>
      <c r="AA1590">
        <f>Z1590*Diccionario!$B$48</f>
        <v>1.5039973257456148E-2</v>
      </c>
      <c r="AB1590">
        <f>AA1590*Diccionario!$B$49</f>
        <v>1.127997994309211E-2</v>
      </c>
      <c r="AC1590">
        <f t="shared" si="245"/>
        <v>1.127997994309211E-2</v>
      </c>
      <c r="AD1590">
        <f t="shared" si="246"/>
        <v>3.6732179292139178E-2</v>
      </c>
      <c r="AE1590">
        <f t="shared" si="247"/>
        <v>6.1554571553725356E-5</v>
      </c>
      <c r="AF1590" t="e">
        <f ca="1">IF(AD1590="","",_xludf.RANK.EQ(AD1590,$AD$2:$AD$5513,0))</f>
        <v>#NAME?</v>
      </c>
      <c r="AH1590" t="str">
        <f t="shared" si="248"/>
        <v>Baja</v>
      </c>
      <c r="AI1590" t="s">
        <v>153</v>
      </c>
      <c r="AJ1590" t="str">
        <f>IFERROR(VLOOKUP(B1590,Maestro_Regionales!$A$2:$B$35,2,FALSE),"Otras zonas")</f>
        <v>Suroccidente</v>
      </c>
      <c r="AK1590" t="str">
        <f t="shared" si="249"/>
        <v>EPS SURA | Suroccidente</v>
      </c>
    </row>
    <row r="1591" spans="1:37">
      <c r="A1591" s="4" t="s">
        <v>759</v>
      </c>
      <c r="B1591" s="4" t="s">
        <v>215</v>
      </c>
      <c r="C1591" s="4" t="s">
        <v>767</v>
      </c>
      <c r="D1591" s="4" t="s">
        <v>768</v>
      </c>
      <c r="E1591" s="4" t="s">
        <v>90</v>
      </c>
      <c r="F1591" s="4">
        <v>0</v>
      </c>
      <c r="G1591" s="4">
        <v>0</v>
      </c>
      <c r="H1591" s="4">
        <v>376</v>
      </c>
      <c r="I1591">
        <f t="shared" si="240"/>
        <v>376</v>
      </c>
      <c r="J1591">
        <f t="shared" si="241"/>
        <v>0</v>
      </c>
      <c r="K1591">
        <f t="shared" si="242"/>
        <v>0</v>
      </c>
      <c r="L1591">
        <f t="shared" si="243"/>
        <v>1</v>
      </c>
      <c r="M1591">
        <f>I1591*Diccionario!$B$36</f>
        <v>0.83472737254901952</v>
      </c>
      <c r="N1591">
        <f>M1591*Diccionario!$B$37</f>
        <v>8.4307464627450979E-2</v>
      </c>
      <c r="O1591">
        <f>N1591*Diccionario!$B$38</f>
        <v>1.2646119694117646E-2</v>
      </c>
      <c r="P1591">
        <f>O1591*Diccionario!$B$39</f>
        <v>1.1381507724705881E-2</v>
      </c>
      <c r="Q1591">
        <f>P1591*Diccionario!$B$40</f>
        <v>4.552603089882353E-3</v>
      </c>
      <c r="R1591">
        <f>Q1591*Diccionario!$B$41</f>
        <v>2.9591920084235295E-3</v>
      </c>
      <c r="S1591">
        <f t="shared" si="244"/>
        <v>2.9591920084235295E-3</v>
      </c>
      <c r="T1591">
        <f>I1591*Diccionario!$B$36</f>
        <v>0.83472737254901952</v>
      </c>
      <c r="U1591">
        <f>T1591*Diccionario!$B$42</f>
        <v>8.4307464627450979E-2</v>
      </c>
      <c r="V1591">
        <f>U1591*Diccionario!$B$43</f>
        <v>7.1661344933333329E-2</v>
      </c>
      <c r="W1591">
        <f>V1591*Diccionario!$B$44</f>
        <v>1.3615655537333333E-2</v>
      </c>
      <c r="X1591">
        <f>W1591*Diccionario!$B$45</f>
        <v>5.3101056595600002E-3</v>
      </c>
      <c r="Y1591">
        <f>X1591*Diccionario!$B$46</f>
        <v>4.7259940370084005E-3</v>
      </c>
      <c r="Z1591">
        <f>Y1591*Diccionario!$B$47</f>
        <v>1.7486177936931083E-3</v>
      </c>
      <c r="AA1591">
        <f>Z1591*Diccionario!$B$48</f>
        <v>1.7486177936931083E-3</v>
      </c>
      <c r="AB1591">
        <f>AA1591*Diccionario!$B$49</f>
        <v>1.3114633452698311E-3</v>
      </c>
      <c r="AC1591">
        <f t="shared" si="245"/>
        <v>1.3114633452698311E-3</v>
      </c>
      <c r="AD1591">
        <f t="shared" si="246"/>
        <v>4.270655353693361E-3</v>
      </c>
      <c r="AE1591">
        <f t="shared" si="247"/>
        <v>7.1566230377862488E-6</v>
      </c>
      <c r="AF1591" t="e">
        <f ca="1">IF(AD1591="","",_xludf.RANK.EQ(AD1591,$AD$2:$AD$5513,0))</f>
        <v>#NAME?</v>
      </c>
      <c r="AH1591" t="str">
        <f t="shared" si="248"/>
        <v>Baja</v>
      </c>
      <c r="AI1591" t="s">
        <v>153</v>
      </c>
      <c r="AJ1591" t="str">
        <f>IFERROR(VLOOKUP(B1591,Maestro_Regionales!$A$2:$B$35,2,FALSE),"Otras zonas")</f>
        <v>Suroccidente</v>
      </c>
      <c r="AK1591" t="str">
        <f t="shared" si="249"/>
        <v>REGIMEN DE EXCEPCION | Suroccidente</v>
      </c>
    </row>
    <row r="1592" spans="1:37">
      <c r="A1592" s="4" t="s">
        <v>759</v>
      </c>
      <c r="B1592" s="4" t="s">
        <v>215</v>
      </c>
      <c r="C1592" s="4" t="s">
        <v>767</v>
      </c>
      <c r="D1592" s="4" t="s">
        <v>768</v>
      </c>
      <c r="E1592" s="4" t="s">
        <v>86</v>
      </c>
      <c r="F1592" s="4">
        <v>1</v>
      </c>
      <c r="G1592" s="4">
        <v>0</v>
      </c>
      <c r="H1592" s="4">
        <v>0</v>
      </c>
      <c r="I1592">
        <f t="shared" si="240"/>
        <v>1</v>
      </c>
      <c r="J1592">
        <f t="shared" si="241"/>
        <v>1</v>
      </c>
      <c r="K1592">
        <f t="shared" si="242"/>
        <v>0</v>
      </c>
      <c r="L1592">
        <f t="shared" si="243"/>
        <v>0</v>
      </c>
      <c r="M1592">
        <f>I1592*Diccionario!$B$36</f>
        <v>2.2200196078431371E-3</v>
      </c>
      <c r="N1592">
        <f>M1592*Diccionario!$B$37</f>
        <v>2.2422198039215687E-4</v>
      </c>
      <c r="O1592">
        <f>N1592*Diccionario!$B$38</f>
        <v>3.3633297058823532E-5</v>
      </c>
      <c r="P1592">
        <f>O1592*Diccionario!$B$39</f>
        <v>3.026996735294118E-5</v>
      </c>
      <c r="Q1592">
        <f>P1592*Diccionario!$B$40</f>
        <v>1.2107986941176473E-5</v>
      </c>
      <c r="R1592">
        <f>Q1592*Diccionario!$B$41</f>
        <v>7.870191511764708E-6</v>
      </c>
      <c r="S1592">
        <f t="shared" si="244"/>
        <v>7.870191511764708E-6</v>
      </c>
      <c r="T1592">
        <f>I1592*Diccionario!$B$36</f>
        <v>2.2200196078431371E-3</v>
      </c>
      <c r="U1592">
        <f>T1592*Diccionario!$B$42</f>
        <v>2.2422198039215687E-4</v>
      </c>
      <c r="V1592">
        <f>U1592*Diccionario!$B$43</f>
        <v>1.9058868333333333E-4</v>
      </c>
      <c r="W1592">
        <f>V1592*Diccionario!$B$44</f>
        <v>3.6211849833333333E-5</v>
      </c>
      <c r="X1592">
        <f>W1592*Diccionario!$B$45</f>
        <v>1.4122621435000001E-5</v>
      </c>
      <c r="Y1592">
        <f>X1592*Diccionario!$B$46</f>
        <v>1.256913307715E-5</v>
      </c>
      <c r="Z1592">
        <f>Y1592*Diccionario!$B$47</f>
        <v>4.6505792385454997E-6</v>
      </c>
      <c r="AA1592">
        <f>Z1592*Diccionario!$B$48</f>
        <v>4.6505792385454997E-6</v>
      </c>
      <c r="AB1592">
        <f>AA1592*Diccionario!$B$49</f>
        <v>3.4879344289091247E-6</v>
      </c>
      <c r="AC1592">
        <f t="shared" si="245"/>
        <v>3.4879344289091247E-6</v>
      </c>
      <c r="AD1592">
        <f t="shared" si="246"/>
        <v>1.1358125940673833E-5</v>
      </c>
      <c r="AE1592">
        <f t="shared" si="247"/>
        <v>1.9033571909005983E-8</v>
      </c>
      <c r="AF1592" t="e">
        <f ca="1">IF(AD1592="","",_xludf.RANK.EQ(AD1592,$AD$2:$AD$5513,0))</f>
        <v>#NAME?</v>
      </c>
      <c r="AH1592" t="str">
        <f t="shared" si="248"/>
        <v>Baja</v>
      </c>
      <c r="AI1592" t="s">
        <v>153</v>
      </c>
      <c r="AJ1592" t="str">
        <f>IFERROR(VLOOKUP(B1592,Maestro_Regionales!$A$2:$B$35,2,FALSE),"Otras zonas")</f>
        <v>Suroccidente</v>
      </c>
      <c r="AK1592" t="str">
        <f t="shared" si="249"/>
        <v>EPS SANITAS | Suroccidente</v>
      </c>
    </row>
    <row r="1593" spans="1:37">
      <c r="A1593" s="4" t="s">
        <v>759</v>
      </c>
      <c r="B1593" s="4" t="s">
        <v>215</v>
      </c>
      <c r="C1593" s="4" t="s">
        <v>769</v>
      </c>
      <c r="D1593" s="4" t="s">
        <v>770</v>
      </c>
      <c r="E1593" s="4" t="s">
        <v>87</v>
      </c>
      <c r="F1593" s="4">
        <v>1421</v>
      </c>
      <c r="G1593" s="4">
        <v>3518</v>
      </c>
      <c r="H1593" s="4">
        <v>0</v>
      </c>
      <c r="I1593">
        <f t="shared" si="240"/>
        <v>4939</v>
      </c>
      <c r="J1593">
        <f t="shared" si="241"/>
        <v>0.28771006276574207</v>
      </c>
      <c r="K1593">
        <f t="shared" si="242"/>
        <v>0.71228993723425793</v>
      </c>
      <c r="L1593">
        <f t="shared" si="243"/>
        <v>0</v>
      </c>
      <c r="M1593">
        <f>I1593*Diccionario!$B$36</f>
        <v>10.964676843137255</v>
      </c>
      <c r="N1593">
        <f>M1593*Diccionario!$B$37</f>
        <v>1.1074323611568628</v>
      </c>
      <c r="O1593">
        <f>N1593*Diccionario!$B$38</f>
        <v>0.16611485417352942</v>
      </c>
      <c r="P1593">
        <f>O1593*Diccionario!$B$39</f>
        <v>0.14950336875617648</v>
      </c>
      <c r="Q1593">
        <f>P1593*Diccionario!$B$40</f>
        <v>5.9801347502470598E-2</v>
      </c>
      <c r="R1593">
        <f>Q1593*Diccionario!$B$41</f>
        <v>3.8870875876605891E-2</v>
      </c>
      <c r="S1593">
        <f t="shared" si="244"/>
        <v>3.8870875876605891E-2</v>
      </c>
      <c r="T1593">
        <f>I1593*Diccionario!$B$36</f>
        <v>10.964676843137255</v>
      </c>
      <c r="U1593">
        <f>T1593*Diccionario!$B$42</f>
        <v>1.1074323611568628</v>
      </c>
      <c r="V1593">
        <f>U1593*Diccionario!$B$43</f>
        <v>0.94131750698333339</v>
      </c>
      <c r="W1593">
        <f>V1593*Diccionario!$B$44</f>
        <v>0.17885032632683334</v>
      </c>
      <c r="X1593">
        <f>W1593*Diccionario!$B$45</f>
        <v>6.9751627267465005E-2</v>
      </c>
      <c r="Y1593">
        <f>X1593*Diccionario!$B$46</f>
        <v>6.2078948268043853E-2</v>
      </c>
      <c r="Z1593">
        <f>Y1593*Diccionario!$B$47</f>
        <v>2.2969210859176227E-2</v>
      </c>
      <c r="AA1593">
        <f>Z1593*Diccionario!$B$48</f>
        <v>2.2969210859176227E-2</v>
      </c>
      <c r="AB1593">
        <f>AA1593*Diccionario!$B$49</f>
        <v>1.7226908144382172E-2</v>
      </c>
      <c r="AC1593">
        <f t="shared" si="245"/>
        <v>1.7226908144382172E-2</v>
      </c>
      <c r="AD1593">
        <f t="shared" si="246"/>
        <v>5.6097784020988063E-2</v>
      </c>
      <c r="AE1593">
        <f t="shared" si="247"/>
        <v>9.400681165858055E-5</v>
      </c>
      <c r="AF1593" t="e">
        <f ca="1">IF(AD1593="","",_xludf.RANK.EQ(AD1593,$AD$2:$AD$5513,0))</f>
        <v>#NAME?</v>
      </c>
      <c r="AH1593" t="str">
        <f t="shared" si="248"/>
        <v>Baja</v>
      </c>
      <c r="AI1593" t="s">
        <v>153</v>
      </c>
      <c r="AJ1593" t="str">
        <f>IFERROR(VLOOKUP(B1593,Maestro_Regionales!$A$2:$B$35,2,FALSE),"Otras zonas")</f>
        <v>Suroccidente</v>
      </c>
      <c r="AK1593" t="str">
        <f t="shared" si="249"/>
        <v>NUEVA EPS | Suroccidente</v>
      </c>
    </row>
    <row r="1594" spans="1:37">
      <c r="A1594" s="4" t="s">
        <v>759</v>
      </c>
      <c r="B1594" s="4" t="s">
        <v>215</v>
      </c>
      <c r="C1594" s="4" t="s">
        <v>769</v>
      </c>
      <c r="D1594" s="4" t="s">
        <v>770</v>
      </c>
      <c r="E1594" s="4" t="s">
        <v>85</v>
      </c>
      <c r="F1594" s="4">
        <v>500</v>
      </c>
      <c r="G1594" s="4">
        <v>2482</v>
      </c>
      <c r="H1594" s="4">
        <v>0</v>
      </c>
      <c r="I1594">
        <f t="shared" si="240"/>
        <v>2982</v>
      </c>
      <c r="J1594">
        <f t="shared" si="241"/>
        <v>0.16767270288397049</v>
      </c>
      <c r="K1594">
        <f t="shared" si="242"/>
        <v>0.83232729711602949</v>
      </c>
      <c r="L1594">
        <f t="shared" si="243"/>
        <v>0</v>
      </c>
      <c r="M1594">
        <f>I1594*Diccionario!$B$36</f>
        <v>6.6200984705882346</v>
      </c>
      <c r="N1594">
        <f>M1594*Diccionario!$B$37</f>
        <v>0.6686299455294118</v>
      </c>
      <c r="O1594">
        <f>N1594*Diccionario!$B$38</f>
        <v>0.10029449182941176</v>
      </c>
      <c r="P1594">
        <f>O1594*Diccionario!$B$39</f>
        <v>9.0265042646470589E-2</v>
      </c>
      <c r="Q1594">
        <f>P1594*Diccionario!$B$40</f>
        <v>3.6106017058588236E-2</v>
      </c>
      <c r="R1594">
        <f>Q1594*Diccionario!$B$41</f>
        <v>2.3468911088082352E-2</v>
      </c>
      <c r="S1594">
        <f t="shared" si="244"/>
        <v>2.3468911088082352E-2</v>
      </c>
      <c r="T1594">
        <f>I1594*Diccionario!$B$36</f>
        <v>6.6200984705882346</v>
      </c>
      <c r="U1594">
        <f>T1594*Diccionario!$B$42</f>
        <v>0.6686299455294118</v>
      </c>
      <c r="V1594">
        <f>U1594*Diccionario!$B$43</f>
        <v>0.56833545370000005</v>
      </c>
      <c r="W1594">
        <f>V1594*Diccionario!$B$44</f>
        <v>0.10798373620300002</v>
      </c>
      <c r="X1594">
        <f>W1594*Diccionario!$B$45</f>
        <v>4.2113657119170006E-2</v>
      </c>
      <c r="Y1594">
        <f>X1594*Diccionario!$B$46</f>
        <v>3.7481154836061306E-2</v>
      </c>
      <c r="Z1594">
        <f>Y1594*Diccionario!$B$47</f>
        <v>1.3868027289342683E-2</v>
      </c>
      <c r="AA1594">
        <f>Z1594*Diccionario!$B$48</f>
        <v>1.3868027289342683E-2</v>
      </c>
      <c r="AB1594">
        <f>AA1594*Diccionario!$B$49</f>
        <v>1.0401020467007013E-2</v>
      </c>
      <c r="AC1594">
        <f t="shared" si="245"/>
        <v>1.0401020467007013E-2</v>
      </c>
      <c r="AD1594">
        <f t="shared" si="246"/>
        <v>3.3869931555089369E-2</v>
      </c>
      <c r="AE1594">
        <f t="shared" si="247"/>
        <v>5.6758111432655835E-5</v>
      </c>
      <c r="AF1594" t="e">
        <f ca="1">IF(AD1594="","",_xludf.RANK.EQ(AD1594,$AD$2:$AD$5513,0))</f>
        <v>#NAME?</v>
      </c>
      <c r="AH1594" t="str">
        <f t="shared" si="248"/>
        <v>Baja</v>
      </c>
      <c r="AI1594" t="s">
        <v>153</v>
      </c>
      <c r="AJ1594" t="str">
        <f>IFERROR(VLOOKUP(B1594,Maestro_Regionales!$A$2:$B$35,2,FALSE),"Otras zonas")</f>
        <v>Suroccidente</v>
      </c>
      <c r="AK1594" t="str">
        <f t="shared" si="249"/>
        <v>SALUD TOTAL EPS | Suroccidente</v>
      </c>
    </row>
    <row r="1595" spans="1:37">
      <c r="A1595" s="4" t="s">
        <v>759</v>
      </c>
      <c r="B1595" s="4" t="s">
        <v>215</v>
      </c>
      <c r="C1595" s="4" t="s">
        <v>769</v>
      </c>
      <c r="D1595" s="4" t="s">
        <v>770</v>
      </c>
      <c r="E1595" s="4" t="s">
        <v>417</v>
      </c>
      <c r="F1595" s="4">
        <v>56</v>
      </c>
      <c r="G1595" s="4">
        <v>873</v>
      </c>
      <c r="H1595" s="4">
        <v>0</v>
      </c>
      <c r="I1595">
        <f t="shared" si="240"/>
        <v>929</v>
      </c>
      <c r="J1595">
        <f t="shared" si="241"/>
        <v>6.0279870828848225E-2</v>
      </c>
      <c r="K1595">
        <f t="shared" si="242"/>
        <v>0.93972012917115177</v>
      </c>
      <c r="L1595">
        <f t="shared" si="243"/>
        <v>0</v>
      </c>
      <c r="M1595">
        <f>I1595*Diccionario!$B$36</f>
        <v>2.0623982156862746</v>
      </c>
      <c r="N1595">
        <f>M1595*Diccionario!$B$37</f>
        <v>0.20830221978431374</v>
      </c>
      <c r="O1595">
        <f>N1595*Diccionario!$B$38</f>
        <v>3.124533296764706E-2</v>
      </c>
      <c r="P1595">
        <f>O1595*Diccionario!$B$39</f>
        <v>2.8120799670882355E-2</v>
      </c>
      <c r="Q1595">
        <f>P1595*Diccionario!$B$40</f>
        <v>1.1248319868352943E-2</v>
      </c>
      <c r="R1595">
        <f>Q1595*Diccionario!$B$41</f>
        <v>7.3114079144294131E-3</v>
      </c>
      <c r="S1595">
        <f t="shared" si="244"/>
        <v>7.3114079144294131E-3</v>
      </c>
      <c r="T1595">
        <f>I1595*Diccionario!$B$36</f>
        <v>2.0623982156862746</v>
      </c>
      <c r="U1595">
        <f>T1595*Diccionario!$B$42</f>
        <v>0.20830221978431374</v>
      </c>
      <c r="V1595">
        <f>U1595*Diccionario!$B$43</f>
        <v>0.17705688681666668</v>
      </c>
      <c r="W1595">
        <f>V1595*Diccionario!$B$44</f>
        <v>3.3640808495166666E-2</v>
      </c>
      <c r="X1595">
        <f>W1595*Diccionario!$B$45</f>
        <v>1.3119915313115E-2</v>
      </c>
      <c r="Y1595">
        <f>X1595*Diccionario!$B$46</f>
        <v>1.167672462867235E-2</v>
      </c>
      <c r="Z1595">
        <f>Y1595*Diccionario!$B$47</f>
        <v>4.3203881126087692E-3</v>
      </c>
      <c r="AA1595">
        <f>Z1595*Diccionario!$B$48</f>
        <v>4.3203881126087692E-3</v>
      </c>
      <c r="AB1595">
        <f>AA1595*Diccionario!$B$49</f>
        <v>3.2402910844565769E-3</v>
      </c>
      <c r="AC1595">
        <f t="shared" si="245"/>
        <v>3.2402910844565769E-3</v>
      </c>
      <c r="AD1595">
        <f t="shared" si="246"/>
        <v>1.055169899888599E-2</v>
      </c>
      <c r="AE1595">
        <f t="shared" si="247"/>
        <v>1.7682188303466557E-5</v>
      </c>
      <c r="AF1595" t="e">
        <f ca="1">IF(AD1595="","",_xludf.RANK.EQ(AD1595,$AD$2:$AD$5513,0))</f>
        <v>#NAME?</v>
      </c>
      <c r="AH1595" t="str">
        <f t="shared" si="248"/>
        <v>Baja</v>
      </c>
      <c r="AI1595" t="s">
        <v>153</v>
      </c>
      <c r="AJ1595" t="str">
        <f>IFERROR(VLOOKUP(B1595,Maestro_Regionales!$A$2:$B$35,2,FALSE),"Otras zonas")</f>
        <v>Suroccidente</v>
      </c>
      <c r="AK1595" t="str">
        <f t="shared" si="249"/>
        <v>MALLAMAS EPSI | Suroccidente</v>
      </c>
    </row>
    <row r="1596" spans="1:37">
      <c r="A1596" s="4" t="s">
        <v>759</v>
      </c>
      <c r="B1596" s="4" t="s">
        <v>215</v>
      </c>
      <c r="C1596" s="4" t="s">
        <v>769</v>
      </c>
      <c r="D1596" s="4" t="s">
        <v>770</v>
      </c>
      <c r="E1596" s="4" t="s">
        <v>90</v>
      </c>
      <c r="F1596" s="4">
        <v>0</v>
      </c>
      <c r="G1596" s="4">
        <v>0</v>
      </c>
      <c r="H1596" s="4">
        <v>175</v>
      </c>
      <c r="I1596">
        <f t="shared" si="240"/>
        <v>175</v>
      </c>
      <c r="J1596">
        <f t="shared" si="241"/>
        <v>0</v>
      </c>
      <c r="K1596">
        <f t="shared" si="242"/>
        <v>0</v>
      </c>
      <c r="L1596">
        <f t="shared" si="243"/>
        <v>1</v>
      </c>
      <c r="M1596">
        <f>I1596*Diccionario!$B$36</f>
        <v>0.388503431372549</v>
      </c>
      <c r="N1596">
        <f>M1596*Diccionario!$B$37</f>
        <v>3.9238846568627452E-2</v>
      </c>
      <c r="O1596">
        <f>N1596*Diccionario!$B$38</f>
        <v>5.8858269852941174E-3</v>
      </c>
      <c r="P1596">
        <f>O1596*Diccionario!$B$39</f>
        <v>5.2972442867647062E-3</v>
      </c>
      <c r="Q1596">
        <f>P1596*Diccionario!$B$40</f>
        <v>2.1188977147058824E-3</v>
      </c>
      <c r="R1596">
        <f>Q1596*Diccionario!$B$41</f>
        <v>1.3772835145588237E-3</v>
      </c>
      <c r="S1596">
        <f t="shared" si="244"/>
        <v>1.3772835145588237E-3</v>
      </c>
      <c r="T1596">
        <f>I1596*Diccionario!$B$36</f>
        <v>0.388503431372549</v>
      </c>
      <c r="U1596">
        <f>T1596*Diccionario!$B$42</f>
        <v>3.9238846568627452E-2</v>
      </c>
      <c r="V1596">
        <f>U1596*Diccionario!$B$43</f>
        <v>3.3353019583333331E-2</v>
      </c>
      <c r="W1596">
        <f>V1596*Diccionario!$B$44</f>
        <v>6.3370737208333326E-3</v>
      </c>
      <c r="X1596">
        <f>W1596*Diccionario!$B$45</f>
        <v>2.4714587511249996E-3</v>
      </c>
      <c r="Y1596">
        <f>X1596*Diccionario!$B$46</f>
        <v>2.1995982885012499E-3</v>
      </c>
      <c r="Z1596">
        <f>Y1596*Diccionario!$B$47</f>
        <v>8.1385136674546243E-4</v>
      </c>
      <c r="AA1596">
        <f>Z1596*Diccionario!$B$48</f>
        <v>8.1385136674546243E-4</v>
      </c>
      <c r="AB1596">
        <f>AA1596*Diccionario!$B$49</f>
        <v>6.103885250590968E-4</v>
      </c>
      <c r="AC1596">
        <f t="shared" si="245"/>
        <v>6.103885250590968E-4</v>
      </c>
      <c r="AD1596">
        <f t="shared" si="246"/>
        <v>1.9876720396179203E-3</v>
      </c>
      <c r="AE1596">
        <f t="shared" si="247"/>
        <v>3.3308750840760462E-6</v>
      </c>
      <c r="AF1596" t="e">
        <f ca="1">IF(AD1596="","",_xludf.RANK.EQ(AD1596,$AD$2:$AD$5513,0))</f>
        <v>#NAME?</v>
      </c>
      <c r="AH1596" t="str">
        <f t="shared" si="248"/>
        <v>Baja</v>
      </c>
      <c r="AI1596" t="s">
        <v>153</v>
      </c>
      <c r="AJ1596" t="str">
        <f>IFERROR(VLOOKUP(B1596,Maestro_Regionales!$A$2:$B$35,2,FALSE),"Otras zonas")</f>
        <v>Suroccidente</v>
      </c>
      <c r="AK1596" t="str">
        <f t="shared" si="249"/>
        <v>REGIMEN DE EXCEPCION | Suroccidente</v>
      </c>
    </row>
    <row r="1597" spans="1:37">
      <c r="A1597" s="4" t="s">
        <v>759</v>
      </c>
      <c r="B1597" s="4" t="s">
        <v>215</v>
      </c>
      <c r="C1597" s="4" t="s">
        <v>769</v>
      </c>
      <c r="D1597" s="4" t="s">
        <v>770</v>
      </c>
      <c r="E1597" s="4" t="s">
        <v>162</v>
      </c>
      <c r="F1597" s="4">
        <v>1</v>
      </c>
      <c r="G1597" s="4">
        <v>0</v>
      </c>
      <c r="H1597" s="4">
        <v>0</v>
      </c>
      <c r="I1597">
        <f t="shared" si="240"/>
        <v>1</v>
      </c>
      <c r="J1597">
        <f t="shared" si="241"/>
        <v>1</v>
      </c>
      <c r="K1597">
        <f t="shared" si="242"/>
        <v>0</v>
      </c>
      <c r="L1597">
        <f t="shared" si="243"/>
        <v>0</v>
      </c>
      <c r="M1597">
        <f>I1597*Diccionario!$B$36</f>
        <v>2.2200196078431371E-3</v>
      </c>
      <c r="N1597">
        <f>M1597*Diccionario!$B$37</f>
        <v>2.2422198039215687E-4</v>
      </c>
      <c r="O1597">
        <f>N1597*Diccionario!$B$38</f>
        <v>3.3633297058823532E-5</v>
      </c>
      <c r="P1597">
        <f>O1597*Diccionario!$B$39</f>
        <v>3.026996735294118E-5</v>
      </c>
      <c r="Q1597">
        <f>P1597*Diccionario!$B$40</f>
        <v>1.2107986941176473E-5</v>
      </c>
      <c r="R1597">
        <f>Q1597*Diccionario!$B$41</f>
        <v>7.870191511764708E-6</v>
      </c>
      <c r="S1597">
        <f t="shared" si="244"/>
        <v>7.870191511764708E-6</v>
      </c>
      <c r="T1597">
        <f>I1597*Diccionario!$B$36</f>
        <v>2.2200196078431371E-3</v>
      </c>
      <c r="U1597">
        <f>T1597*Diccionario!$B$42</f>
        <v>2.2422198039215687E-4</v>
      </c>
      <c r="V1597">
        <f>U1597*Diccionario!$B$43</f>
        <v>1.9058868333333333E-4</v>
      </c>
      <c r="W1597">
        <f>V1597*Diccionario!$B$44</f>
        <v>3.6211849833333333E-5</v>
      </c>
      <c r="X1597">
        <f>W1597*Diccionario!$B$45</f>
        <v>1.4122621435000001E-5</v>
      </c>
      <c r="Y1597">
        <f>X1597*Diccionario!$B$46</f>
        <v>1.256913307715E-5</v>
      </c>
      <c r="Z1597">
        <f>Y1597*Diccionario!$B$47</f>
        <v>4.6505792385454997E-6</v>
      </c>
      <c r="AA1597">
        <f>Z1597*Diccionario!$B$48</f>
        <v>4.6505792385454997E-6</v>
      </c>
      <c r="AB1597">
        <f>AA1597*Diccionario!$B$49</f>
        <v>3.4879344289091247E-6</v>
      </c>
      <c r="AC1597">
        <f t="shared" si="245"/>
        <v>3.4879344289091247E-6</v>
      </c>
      <c r="AD1597">
        <f t="shared" si="246"/>
        <v>1.1358125940673833E-5</v>
      </c>
      <c r="AE1597">
        <f t="shared" si="247"/>
        <v>1.9033571909005983E-8</v>
      </c>
      <c r="AF1597" t="e">
        <f ca="1">IF(AD1597="","",_xludf.RANK.EQ(AD1597,$AD$2:$AD$5513,0))</f>
        <v>#NAME?</v>
      </c>
      <c r="AH1597" t="str">
        <f t="shared" si="248"/>
        <v>Baja</v>
      </c>
      <c r="AI1597" t="s">
        <v>153</v>
      </c>
      <c r="AJ1597" t="str">
        <f>IFERROR(VLOOKUP(B1597,Maestro_Regionales!$A$2:$B$35,2,FALSE),"Otras zonas")</f>
        <v>Suroccidente</v>
      </c>
      <c r="AK1597" t="str">
        <f t="shared" si="249"/>
        <v>EPS SOS | Suroccidente</v>
      </c>
    </row>
    <row r="1598" spans="1:37">
      <c r="A1598" s="4" t="s">
        <v>759</v>
      </c>
      <c r="B1598" s="4" t="s">
        <v>215</v>
      </c>
      <c r="C1598" s="4" t="s">
        <v>771</v>
      </c>
      <c r="D1598" s="4" t="s">
        <v>772</v>
      </c>
      <c r="E1598" s="4" t="s">
        <v>85</v>
      </c>
      <c r="F1598" s="4">
        <v>16559</v>
      </c>
      <c r="G1598" s="4">
        <v>13170</v>
      </c>
      <c r="H1598" s="4">
        <v>0</v>
      </c>
      <c r="I1598">
        <f t="shared" si="240"/>
        <v>29729</v>
      </c>
      <c r="J1598">
        <f t="shared" si="241"/>
        <v>0.55699821722896836</v>
      </c>
      <c r="K1598">
        <f t="shared" si="242"/>
        <v>0.44300178277103164</v>
      </c>
      <c r="L1598">
        <f t="shared" si="243"/>
        <v>0</v>
      </c>
      <c r="M1598">
        <f>I1598*Diccionario!$B$36</f>
        <v>65.998962921568619</v>
      </c>
      <c r="N1598">
        <f>M1598*Diccionario!$B$37</f>
        <v>6.6658952550784312</v>
      </c>
      <c r="O1598">
        <f>N1598*Diccionario!$B$38</f>
        <v>0.99988428826176468</v>
      </c>
      <c r="P1598">
        <f>O1598*Diccionario!$B$39</f>
        <v>0.89989585943558825</v>
      </c>
      <c r="Q1598">
        <f>P1598*Diccionario!$B$40</f>
        <v>0.3599583437742353</v>
      </c>
      <c r="R1598">
        <f>Q1598*Diccionario!$B$41</f>
        <v>0.23397292345325296</v>
      </c>
      <c r="S1598">
        <f t="shared" si="244"/>
        <v>0.23397292345325296</v>
      </c>
      <c r="T1598">
        <f>I1598*Diccionario!$B$36</f>
        <v>65.998962921568619</v>
      </c>
      <c r="U1598">
        <f>T1598*Diccionario!$B$42</f>
        <v>6.6658952550784312</v>
      </c>
      <c r="V1598">
        <f>U1598*Diccionario!$B$43</f>
        <v>5.6660109668166667</v>
      </c>
      <c r="W1598">
        <f>V1598*Diccionario!$B$44</f>
        <v>1.0765420836951667</v>
      </c>
      <c r="X1598">
        <f>W1598*Diccionario!$B$45</f>
        <v>0.41985141264111503</v>
      </c>
      <c r="Y1598">
        <f>X1598*Diccionario!$B$46</f>
        <v>0.37366775725059237</v>
      </c>
      <c r="Z1598">
        <f>Y1598*Diccionario!$B$47</f>
        <v>0.13825707018271918</v>
      </c>
      <c r="AA1598">
        <f>Z1598*Diccionario!$B$48</f>
        <v>0.13825707018271918</v>
      </c>
      <c r="AB1598">
        <f>AA1598*Diccionario!$B$49</f>
        <v>0.10369280263703939</v>
      </c>
      <c r="AC1598">
        <f t="shared" si="245"/>
        <v>0.10369280263703939</v>
      </c>
      <c r="AD1598">
        <f t="shared" si="246"/>
        <v>0.33766572609029233</v>
      </c>
      <c r="AE1598">
        <f t="shared" si="247"/>
        <v>5.6584905928283873E-4</v>
      </c>
      <c r="AF1598" t="e">
        <f ca="1">IF(AD1598="","",_xludf.RANK.EQ(AD1598,$AD$2:$AD$5513,0))</f>
        <v>#NAME?</v>
      </c>
      <c r="AH1598" t="str">
        <f t="shared" si="248"/>
        <v>Media</v>
      </c>
      <c r="AI1598" t="s">
        <v>153</v>
      </c>
      <c r="AJ1598" t="str">
        <f>IFERROR(VLOOKUP(B1598,Maestro_Regionales!$A$2:$B$35,2,FALSE),"Otras zonas")</f>
        <v>Suroccidente</v>
      </c>
      <c r="AK1598" t="str">
        <f t="shared" si="249"/>
        <v>SALUD TOTAL EPS | Suroccidente</v>
      </c>
    </row>
    <row r="1599" spans="1:37">
      <c r="A1599" s="4" t="s">
        <v>759</v>
      </c>
      <c r="B1599" s="4" t="s">
        <v>215</v>
      </c>
      <c r="C1599" s="4" t="s">
        <v>771</v>
      </c>
      <c r="D1599" s="4" t="s">
        <v>772</v>
      </c>
      <c r="E1599" s="4" t="s">
        <v>87</v>
      </c>
      <c r="F1599" s="4">
        <v>9480</v>
      </c>
      <c r="G1599" s="4">
        <v>15882</v>
      </c>
      <c r="H1599" s="4">
        <v>0</v>
      </c>
      <c r="I1599">
        <f t="shared" si="240"/>
        <v>25362</v>
      </c>
      <c r="J1599">
        <f t="shared" si="241"/>
        <v>0.37378755618642062</v>
      </c>
      <c r="K1599">
        <f t="shared" si="242"/>
        <v>0.62621244381357932</v>
      </c>
      <c r="L1599">
        <f t="shared" si="243"/>
        <v>0</v>
      </c>
      <c r="M1599">
        <f>I1599*Diccionario!$B$36</f>
        <v>56.304137294117645</v>
      </c>
      <c r="N1599">
        <f>M1599*Diccionario!$B$37</f>
        <v>5.6867178667058829</v>
      </c>
      <c r="O1599">
        <f>N1599*Diccionario!$B$38</f>
        <v>0.85300768000588245</v>
      </c>
      <c r="P1599">
        <f>O1599*Diccionario!$B$39</f>
        <v>0.76770691200529417</v>
      </c>
      <c r="Q1599">
        <f>P1599*Diccionario!$B$40</f>
        <v>0.30708276480211771</v>
      </c>
      <c r="R1599">
        <f>Q1599*Diccionario!$B$41</f>
        <v>0.19960379712137652</v>
      </c>
      <c r="S1599">
        <f t="shared" si="244"/>
        <v>0.19960379712137652</v>
      </c>
      <c r="T1599">
        <f>I1599*Diccionario!$B$36</f>
        <v>56.304137294117645</v>
      </c>
      <c r="U1599">
        <f>T1599*Diccionario!$B$42</f>
        <v>5.6867178667058829</v>
      </c>
      <c r="V1599">
        <f>U1599*Diccionario!$B$43</f>
        <v>4.8337101867000003</v>
      </c>
      <c r="W1599">
        <f>V1599*Diccionario!$B$44</f>
        <v>0.91840493547300006</v>
      </c>
      <c r="X1599">
        <f>W1599*Diccionario!$B$45</f>
        <v>0.35817792483447003</v>
      </c>
      <c r="Y1599">
        <f>X1599*Diccionario!$B$46</f>
        <v>0.31877835310267832</v>
      </c>
      <c r="Z1599">
        <f>Y1599*Diccionario!$B$47</f>
        <v>0.11794799064799098</v>
      </c>
      <c r="AA1599">
        <f>Z1599*Diccionario!$B$48</f>
        <v>0.11794799064799098</v>
      </c>
      <c r="AB1599">
        <f>AA1599*Diccionario!$B$49</f>
        <v>8.8460992985993234E-2</v>
      </c>
      <c r="AC1599">
        <f t="shared" si="245"/>
        <v>8.8460992985993234E-2</v>
      </c>
      <c r="AD1599">
        <f t="shared" si="246"/>
        <v>0.28806479010736974</v>
      </c>
      <c r="AE1599">
        <f t="shared" si="247"/>
        <v>4.8272945075620969E-4</v>
      </c>
      <c r="AF1599" t="e">
        <f ca="1">IF(AD1599="","",_xludf.RANK.EQ(AD1599,$AD$2:$AD$5513,0))</f>
        <v>#NAME?</v>
      </c>
      <c r="AH1599" t="str">
        <f t="shared" si="248"/>
        <v>Media</v>
      </c>
      <c r="AI1599" t="s">
        <v>153</v>
      </c>
      <c r="AJ1599" t="str">
        <f>IFERROR(VLOOKUP(B1599,Maestro_Regionales!$A$2:$B$35,2,FALSE),"Otras zonas")</f>
        <v>Suroccidente</v>
      </c>
      <c r="AK1599" t="str">
        <f t="shared" si="249"/>
        <v>NUEVA EPS | Suroccidente</v>
      </c>
    </row>
    <row r="1600" spans="1:37">
      <c r="A1600" s="4" t="s">
        <v>759</v>
      </c>
      <c r="B1600" s="4" t="s">
        <v>215</v>
      </c>
      <c r="C1600" s="4" t="s">
        <v>771</v>
      </c>
      <c r="D1600" s="4" t="s">
        <v>772</v>
      </c>
      <c r="E1600" s="4" t="s">
        <v>90</v>
      </c>
      <c r="F1600" s="4">
        <v>0</v>
      </c>
      <c r="G1600" s="4">
        <v>0</v>
      </c>
      <c r="H1600" s="4">
        <v>834</v>
      </c>
      <c r="I1600">
        <f t="shared" si="240"/>
        <v>834</v>
      </c>
      <c r="J1600">
        <f t="shared" si="241"/>
        <v>0</v>
      </c>
      <c r="K1600">
        <f t="shared" si="242"/>
        <v>0</v>
      </c>
      <c r="L1600">
        <f t="shared" si="243"/>
        <v>1</v>
      </c>
      <c r="M1600">
        <f>I1600*Diccionario!$B$36</f>
        <v>1.8514963529411763</v>
      </c>
      <c r="N1600">
        <f>M1600*Diccionario!$B$37</f>
        <v>0.18700113164705881</v>
      </c>
      <c r="O1600">
        <f>N1600*Diccionario!$B$38</f>
        <v>2.8050169747058821E-2</v>
      </c>
      <c r="P1600">
        <f>O1600*Diccionario!$B$39</f>
        <v>2.5245152772352938E-2</v>
      </c>
      <c r="Q1600">
        <f>P1600*Diccionario!$B$40</f>
        <v>1.0098061108941176E-2</v>
      </c>
      <c r="R1600">
        <f>Q1600*Diccionario!$B$41</f>
        <v>6.5637397208117643E-3</v>
      </c>
      <c r="S1600">
        <f t="shared" si="244"/>
        <v>6.5637397208117643E-3</v>
      </c>
      <c r="T1600">
        <f>I1600*Diccionario!$B$36</f>
        <v>1.8514963529411763</v>
      </c>
      <c r="U1600">
        <f>T1600*Diccionario!$B$42</f>
        <v>0.18700113164705881</v>
      </c>
      <c r="V1600">
        <f>U1600*Diccionario!$B$43</f>
        <v>0.15895096189999999</v>
      </c>
      <c r="W1600">
        <f>V1600*Diccionario!$B$44</f>
        <v>3.0200682760999999E-2</v>
      </c>
      <c r="X1600">
        <f>W1600*Diccionario!$B$45</f>
        <v>1.177826627679E-2</v>
      </c>
      <c r="Y1600">
        <f>X1600*Diccionario!$B$46</f>
        <v>1.0482656986343099E-2</v>
      </c>
      <c r="Z1600">
        <f>Y1600*Diccionario!$B$47</f>
        <v>3.8785830849469467E-3</v>
      </c>
      <c r="AA1600">
        <f>Z1600*Diccionario!$B$48</f>
        <v>3.8785830849469467E-3</v>
      </c>
      <c r="AB1600">
        <f>AA1600*Diccionario!$B$49</f>
        <v>2.90893731371021E-3</v>
      </c>
      <c r="AC1600">
        <f t="shared" si="245"/>
        <v>2.90893731371021E-3</v>
      </c>
      <c r="AD1600">
        <f t="shared" si="246"/>
        <v>9.4726770345219743E-3</v>
      </c>
      <c r="AE1600">
        <f t="shared" si="247"/>
        <v>1.5873998972110984E-5</v>
      </c>
      <c r="AF1600" t="e">
        <f ca="1">IF(AD1600="","",_xludf.RANK.EQ(AD1600,$AD$2:$AD$5513,0))</f>
        <v>#NAME?</v>
      </c>
      <c r="AH1600" t="str">
        <f t="shared" si="248"/>
        <v>Baja</v>
      </c>
      <c r="AI1600" t="s">
        <v>153</v>
      </c>
      <c r="AJ1600" t="str">
        <f>IFERROR(VLOOKUP(B1600,Maestro_Regionales!$A$2:$B$35,2,FALSE),"Otras zonas")</f>
        <v>Suroccidente</v>
      </c>
      <c r="AK1600" t="str">
        <f t="shared" si="249"/>
        <v>REGIMEN DE EXCEPCION | Suroccidente</v>
      </c>
    </row>
    <row r="1601" spans="1:37">
      <c r="A1601" s="4" t="s">
        <v>759</v>
      </c>
      <c r="B1601" s="4" t="s">
        <v>215</v>
      </c>
      <c r="C1601" s="4" t="s">
        <v>771</v>
      </c>
      <c r="D1601" s="4" t="s">
        <v>772</v>
      </c>
      <c r="E1601" s="4" t="s">
        <v>86</v>
      </c>
      <c r="F1601" s="4">
        <v>4</v>
      </c>
      <c r="G1601" s="4">
        <v>0</v>
      </c>
      <c r="H1601" s="4">
        <v>0</v>
      </c>
      <c r="I1601">
        <f t="shared" si="240"/>
        <v>4</v>
      </c>
      <c r="J1601">
        <f t="shared" si="241"/>
        <v>1</v>
      </c>
      <c r="K1601">
        <f t="shared" si="242"/>
        <v>0</v>
      </c>
      <c r="L1601">
        <f t="shared" si="243"/>
        <v>0</v>
      </c>
      <c r="M1601">
        <f>I1601*Diccionario!$B$36</f>
        <v>8.8800784313725484E-3</v>
      </c>
      <c r="N1601">
        <f>M1601*Diccionario!$B$37</f>
        <v>8.9688792156862747E-4</v>
      </c>
      <c r="O1601">
        <f>N1601*Diccionario!$B$38</f>
        <v>1.3453318823529413E-4</v>
      </c>
      <c r="P1601">
        <f>O1601*Diccionario!$B$39</f>
        <v>1.2107986941176472E-4</v>
      </c>
      <c r="Q1601">
        <f>P1601*Diccionario!$B$40</f>
        <v>4.8431947764705893E-5</v>
      </c>
      <c r="R1601">
        <f>Q1601*Diccionario!$B$41</f>
        <v>3.1480766047058832E-5</v>
      </c>
      <c r="S1601">
        <f t="shared" si="244"/>
        <v>3.1480766047058832E-5</v>
      </c>
      <c r="T1601">
        <f>I1601*Diccionario!$B$36</f>
        <v>8.8800784313725484E-3</v>
      </c>
      <c r="U1601">
        <f>T1601*Diccionario!$B$42</f>
        <v>8.9688792156862747E-4</v>
      </c>
      <c r="V1601">
        <f>U1601*Diccionario!$B$43</f>
        <v>7.6235473333333332E-4</v>
      </c>
      <c r="W1601">
        <f>V1601*Diccionario!$B$44</f>
        <v>1.4484739933333333E-4</v>
      </c>
      <c r="X1601">
        <f>W1601*Diccionario!$B$45</f>
        <v>5.6490485740000004E-5</v>
      </c>
      <c r="Y1601">
        <f>X1601*Diccionario!$B$46</f>
        <v>5.0276532308600001E-5</v>
      </c>
      <c r="Z1601">
        <f>Y1601*Diccionario!$B$47</f>
        <v>1.8602316954181999E-5</v>
      </c>
      <c r="AA1601">
        <f>Z1601*Diccionario!$B$48</f>
        <v>1.8602316954181999E-5</v>
      </c>
      <c r="AB1601">
        <f>AA1601*Diccionario!$B$49</f>
        <v>1.3951737715636499E-5</v>
      </c>
      <c r="AC1601">
        <f t="shared" si="245"/>
        <v>1.3951737715636499E-5</v>
      </c>
      <c r="AD1601">
        <f t="shared" si="246"/>
        <v>4.5432503762695331E-5</v>
      </c>
      <c r="AE1601">
        <f t="shared" si="247"/>
        <v>7.6134287636023932E-8</v>
      </c>
      <c r="AF1601" t="e">
        <f ca="1">IF(AD1601="","",_xludf.RANK.EQ(AD1601,$AD$2:$AD$5513,0))</f>
        <v>#NAME?</v>
      </c>
      <c r="AH1601" t="str">
        <f t="shared" si="248"/>
        <v>Baja</v>
      </c>
      <c r="AI1601" t="s">
        <v>153</v>
      </c>
      <c r="AJ1601" t="str">
        <f>IFERROR(VLOOKUP(B1601,Maestro_Regionales!$A$2:$B$35,2,FALSE),"Otras zonas")</f>
        <v>Suroccidente</v>
      </c>
      <c r="AK1601" t="str">
        <f t="shared" si="249"/>
        <v>EPS SANITAS | Suroccidente</v>
      </c>
    </row>
    <row r="1602" spans="1:37">
      <c r="A1602" s="4" t="s">
        <v>759</v>
      </c>
      <c r="B1602" s="4" t="s">
        <v>215</v>
      </c>
      <c r="C1602" s="4" t="s">
        <v>773</v>
      </c>
      <c r="D1602" s="4" t="s">
        <v>774</v>
      </c>
      <c r="E1602" s="4" t="s">
        <v>87</v>
      </c>
      <c r="F1602" s="4">
        <v>1362</v>
      </c>
      <c r="G1602" s="4">
        <v>5321</v>
      </c>
      <c r="H1602" s="4">
        <v>0</v>
      </c>
      <c r="I1602">
        <f t="shared" ref="I1602:I1665" si="250">SUM(F1602:H1602)</f>
        <v>6683</v>
      </c>
      <c r="J1602">
        <f t="shared" ref="J1602:J1665" si="251">IFERROR(F1602/I1602,0)</f>
        <v>0.2038006883136316</v>
      </c>
      <c r="K1602">
        <f t="shared" ref="K1602:K1665" si="252">IFERROR(G1602/I1602,0)</f>
        <v>0.79619931168636837</v>
      </c>
      <c r="L1602">
        <f t="shared" ref="L1602:L1665" si="253">IFERROR(H1602/I1602,0)</f>
        <v>0</v>
      </c>
      <c r="M1602">
        <f>I1602*Diccionario!$B$36</f>
        <v>14.836391039215686</v>
      </c>
      <c r="N1602">
        <f>M1602*Diccionario!$B$37</f>
        <v>1.4984754949607844</v>
      </c>
      <c r="O1602">
        <f>N1602*Diccionario!$B$38</f>
        <v>0.22477132424411764</v>
      </c>
      <c r="P1602">
        <f>O1602*Diccionario!$B$39</f>
        <v>0.20229419181970587</v>
      </c>
      <c r="Q1602">
        <f>P1602*Diccionario!$B$40</f>
        <v>8.0917676727882359E-2</v>
      </c>
      <c r="R1602">
        <f>Q1602*Diccionario!$B$41</f>
        <v>5.2596489873123535E-2</v>
      </c>
      <c r="S1602">
        <f t="shared" ref="S1602:S1665" si="254">R1602</f>
        <v>5.2596489873123535E-2</v>
      </c>
      <c r="T1602">
        <f>I1602*Diccionario!$B$36</f>
        <v>14.836391039215686</v>
      </c>
      <c r="U1602">
        <f>T1602*Diccionario!$B$42</f>
        <v>1.4984754949607844</v>
      </c>
      <c r="V1602">
        <f>U1602*Diccionario!$B$43</f>
        <v>1.2737041707166668</v>
      </c>
      <c r="W1602">
        <f>V1602*Diccionario!$B$44</f>
        <v>0.24200379243616668</v>
      </c>
      <c r="X1602">
        <f>W1602*Diccionario!$B$45</f>
        <v>9.4381479050105008E-2</v>
      </c>
      <c r="Y1602">
        <f>X1602*Diccionario!$B$46</f>
        <v>8.3999516354593462E-2</v>
      </c>
      <c r="Z1602">
        <f>Y1602*Diccionario!$B$47</f>
        <v>3.107982105119958E-2</v>
      </c>
      <c r="AA1602">
        <f>Z1602*Diccionario!$B$48</f>
        <v>3.107982105119958E-2</v>
      </c>
      <c r="AB1602">
        <f>AA1602*Diccionario!$B$49</f>
        <v>2.3309865788399685E-2</v>
      </c>
      <c r="AC1602">
        <f t="shared" ref="AC1602:AC1665" si="255">AB1602</f>
        <v>2.3309865788399685E-2</v>
      </c>
      <c r="AD1602">
        <f t="shared" ref="AD1602:AD1665" si="256">S1602+AC1602</f>
        <v>7.590635566152322E-2</v>
      </c>
      <c r="AE1602">
        <f t="shared" ref="AE1602:AE1665" si="257">IFERROR(AD1602/SUM($AD$2:$AD$5513),0)</f>
        <v>1.2720136106788698E-4</v>
      </c>
      <c r="AF1602" t="e">
        <f ca="1">IF(AD1602="","",_xludf.RANK.EQ(AD1602,$AD$2:$AD$5513,0))</f>
        <v>#NAME?</v>
      </c>
      <c r="AH1602" t="str">
        <f t="shared" ref="AH1602:AH1665" si="258">IF(SUM($AD$2:$AD$5513)=0,"",IF((SUMIF($AD$2:$AD$5513,"&gt;"&amp;$AD1602,$AD$2:$AD$5513)+$AD1602)/SUM($AD$2:$AD$5513)&lt;=40%,"Alta",IF((SUMIF($AD$2:$AD$5513,"&gt;"&amp;$AD1602,$AD$2:$AD$5513)+$AD1602)/SUM($AD$2:$AD$5513)&lt;=80%,"Media","Baja")))</f>
        <v>Baja</v>
      </c>
      <c r="AI1602" t="s">
        <v>153</v>
      </c>
      <c r="AJ1602" t="str">
        <f>IFERROR(VLOOKUP(B1602,Maestro_Regionales!$A$2:$B$35,2,FALSE),"Otras zonas")</f>
        <v>Suroccidente</v>
      </c>
      <c r="AK1602" t="str">
        <f t="shared" ref="AK1602:AK1665" si="259">E1602&amp;" | "&amp;AJ1602</f>
        <v>NUEVA EPS | Suroccidente</v>
      </c>
    </row>
    <row r="1603" spans="1:37">
      <c r="A1603" s="4" t="s">
        <v>759</v>
      </c>
      <c r="B1603" s="4" t="s">
        <v>215</v>
      </c>
      <c r="C1603" s="4" t="s">
        <v>773</v>
      </c>
      <c r="D1603" s="4" t="s">
        <v>774</v>
      </c>
      <c r="E1603" s="4" t="s">
        <v>88</v>
      </c>
      <c r="F1603" s="4">
        <v>45</v>
      </c>
      <c r="G1603" s="4">
        <v>626</v>
      </c>
      <c r="H1603" s="4">
        <v>0</v>
      </c>
      <c r="I1603">
        <f t="shared" si="250"/>
        <v>671</v>
      </c>
      <c r="J1603">
        <f t="shared" si="251"/>
        <v>6.7064083457526083E-2</v>
      </c>
      <c r="K1603">
        <f t="shared" si="252"/>
        <v>0.93293591654247388</v>
      </c>
      <c r="L1603">
        <f t="shared" si="253"/>
        <v>0</v>
      </c>
      <c r="M1603">
        <f>I1603*Diccionario!$B$36</f>
        <v>1.489633156862745</v>
      </c>
      <c r="N1603">
        <f>M1603*Diccionario!$B$37</f>
        <v>0.15045294884313726</v>
      </c>
      <c r="O1603">
        <f>N1603*Diccionario!$B$38</f>
        <v>2.2567942326470587E-2</v>
      </c>
      <c r="P1603">
        <f>O1603*Diccionario!$B$39</f>
        <v>2.031114809382353E-2</v>
      </c>
      <c r="Q1603">
        <f>P1603*Diccionario!$B$40</f>
        <v>8.1244592375294116E-3</v>
      </c>
      <c r="R1603">
        <f>Q1603*Diccionario!$B$41</f>
        <v>5.2808985043941176E-3</v>
      </c>
      <c r="S1603">
        <f t="shared" si="254"/>
        <v>5.2808985043941176E-3</v>
      </c>
      <c r="T1603">
        <f>I1603*Diccionario!$B$36</f>
        <v>1.489633156862745</v>
      </c>
      <c r="U1603">
        <f>T1603*Diccionario!$B$42</f>
        <v>0.15045294884313726</v>
      </c>
      <c r="V1603">
        <f>U1603*Diccionario!$B$43</f>
        <v>0.12788500651666668</v>
      </c>
      <c r="W1603">
        <f>V1603*Diccionario!$B$44</f>
        <v>2.4298151238166667E-2</v>
      </c>
      <c r="X1603">
        <f>W1603*Diccionario!$B$45</f>
        <v>9.4762789828850003E-3</v>
      </c>
      <c r="Y1603">
        <f>X1603*Diccionario!$B$46</f>
        <v>8.43388829476765E-3</v>
      </c>
      <c r="Z1603">
        <f>Y1603*Diccionario!$B$47</f>
        <v>3.1205386690640303E-3</v>
      </c>
      <c r="AA1603">
        <f>Z1603*Diccionario!$B$48</f>
        <v>3.1205386690640303E-3</v>
      </c>
      <c r="AB1603">
        <f>AA1603*Diccionario!$B$49</f>
        <v>2.3404040017980226E-3</v>
      </c>
      <c r="AC1603">
        <f t="shared" si="255"/>
        <v>2.3404040017980226E-3</v>
      </c>
      <c r="AD1603">
        <f t="shared" si="256"/>
        <v>7.6213025061921402E-3</v>
      </c>
      <c r="AE1603">
        <f t="shared" si="257"/>
        <v>1.2771526750943011E-5</v>
      </c>
      <c r="AF1603" t="e">
        <f ca="1">IF(AD1603="","",_xludf.RANK.EQ(AD1603,$AD$2:$AD$5513,0))</f>
        <v>#NAME?</v>
      </c>
      <c r="AH1603" t="str">
        <f t="shared" si="258"/>
        <v>Baja</v>
      </c>
      <c r="AI1603" t="s">
        <v>153</v>
      </c>
      <c r="AJ1603" t="str">
        <f>IFERROR(VLOOKUP(B1603,Maestro_Regionales!$A$2:$B$35,2,FALSE),"Otras zonas")</f>
        <v>Suroccidente</v>
      </c>
      <c r="AK1603" t="str">
        <f t="shared" si="259"/>
        <v>COOSALUD EPS | Suroccidente</v>
      </c>
    </row>
    <row r="1604" spans="1:37">
      <c r="A1604" s="4" t="s">
        <v>759</v>
      </c>
      <c r="B1604" s="4" t="s">
        <v>215</v>
      </c>
      <c r="C1604" s="4" t="s">
        <v>773</v>
      </c>
      <c r="D1604" s="4" t="s">
        <v>774</v>
      </c>
      <c r="E1604" s="4" t="s">
        <v>85</v>
      </c>
      <c r="F1604" s="4">
        <v>84</v>
      </c>
      <c r="G1604" s="4">
        <v>98</v>
      </c>
      <c r="H1604" s="4">
        <v>0</v>
      </c>
      <c r="I1604">
        <f t="shared" si="250"/>
        <v>182</v>
      </c>
      <c r="J1604">
        <f t="shared" si="251"/>
        <v>0.46153846153846156</v>
      </c>
      <c r="K1604">
        <f t="shared" si="252"/>
        <v>0.53846153846153844</v>
      </c>
      <c r="L1604">
        <f t="shared" si="253"/>
        <v>0</v>
      </c>
      <c r="M1604">
        <f>I1604*Diccionario!$B$36</f>
        <v>0.40404356862745094</v>
      </c>
      <c r="N1604">
        <f>M1604*Diccionario!$B$37</f>
        <v>4.080840043137255E-2</v>
      </c>
      <c r="O1604">
        <f>N1604*Diccionario!$B$38</f>
        <v>6.121260064705882E-3</v>
      </c>
      <c r="P1604">
        <f>O1604*Diccionario!$B$39</f>
        <v>5.5091340582352939E-3</v>
      </c>
      <c r="Q1604">
        <f>P1604*Diccionario!$B$40</f>
        <v>2.2036536232941176E-3</v>
      </c>
      <c r="R1604">
        <f>Q1604*Diccionario!$B$41</f>
        <v>1.4323748551411766E-3</v>
      </c>
      <c r="S1604">
        <f t="shared" si="254"/>
        <v>1.4323748551411766E-3</v>
      </c>
      <c r="T1604">
        <f>I1604*Diccionario!$B$36</f>
        <v>0.40404356862745094</v>
      </c>
      <c r="U1604">
        <f>T1604*Diccionario!$B$42</f>
        <v>4.080840043137255E-2</v>
      </c>
      <c r="V1604">
        <f>U1604*Diccionario!$B$43</f>
        <v>3.4687140366666668E-2</v>
      </c>
      <c r="W1604">
        <f>V1604*Diccionario!$B$44</f>
        <v>6.5905566696666668E-3</v>
      </c>
      <c r="X1604">
        <f>W1604*Diccionario!$B$45</f>
        <v>2.5703171011700002E-3</v>
      </c>
      <c r="Y1604">
        <f>X1604*Diccionario!$B$46</f>
        <v>2.2875822200413001E-3</v>
      </c>
      <c r="Z1604">
        <f>Y1604*Diccionario!$B$47</f>
        <v>8.4640542141528098E-4</v>
      </c>
      <c r="AA1604">
        <f>Z1604*Diccionario!$B$48</f>
        <v>8.4640542141528098E-4</v>
      </c>
      <c r="AB1604">
        <f>AA1604*Diccionario!$B$49</f>
        <v>6.3480406606146076E-4</v>
      </c>
      <c r="AC1604">
        <f t="shared" si="255"/>
        <v>6.3480406606146076E-4</v>
      </c>
      <c r="AD1604">
        <f t="shared" si="256"/>
        <v>2.0671789212026374E-3</v>
      </c>
      <c r="AE1604">
        <f t="shared" si="257"/>
        <v>3.4641100874390886E-6</v>
      </c>
      <c r="AF1604" t="e">
        <f ca="1">IF(AD1604="","",_xludf.RANK.EQ(AD1604,$AD$2:$AD$5513,0))</f>
        <v>#NAME?</v>
      </c>
      <c r="AH1604" t="str">
        <f t="shared" si="258"/>
        <v>Baja</v>
      </c>
      <c r="AI1604" t="s">
        <v>153</v>
      </c>
      <c r="AJ1604" t="str">
        <f>IFERROR(VLOOKUP(B1604,Maestro_Regionales!$A$2:$B$35,2,FALSE),"Otras zonas")</f>
        <v>Suroccidente</v>
      </c>
      <c r="AK1604" t="str">
        <f t="shared" si="259"/>
        <v>SALUD TOTAL EPS | Suroccidente</v>
      </c>
    </row>
    <row r="1605" spans="1:37">
      <c r="A1605" s="4" t="s">
        <v>759</v>
      </c>
      <c r="B1605" s="4" t="s">
        <v>215</v>
      </c>
      <c r="C1605" s="4" t="s">
        <v>773</v>
      </c>
      <c r="D1605" s="4" t="s">
        <v>774</v>
      </c>
      <c r="E1605" s="4" t="s">
        <v>90</v>
      </c>
      <c r="F1605" s="4">
        <v>0</v>
      </c>
      <c r="G1605" s="4">
        <v>0</v>
      </c>
      <c r="H1605" s="4">
        <v>172</v>
      </c>
      <c r="I1605">
        <f t="shared" si="250"/>
        <v>172</v>
      </c>
      <c r="J1605">
        <f t="shared" si="251"/>
        <v>0</v>
      </c>
      <c r="K1605">
        <f t="shared" si="252"/>
        <v>0</v>
      </c>
      <c r="L1605">
        <f t="shared" si="253"/>
        <v>1</v>
      </c>
      <c r="M1605">
        <f>I1605*Diccionario!$B$36</f>
        <v>0.38184337254901957</v>
      </c>
      <c r="N1605">
        <f>M1605*Diccionario!$B$37</f>
        <v>3.8566180627450979E-2</v>
      </c>
      <c r="O1605">
        <f>N1605*Diccionario!$B$38</f>
        <v>5.7849270941176464E-3</v>
      </c>
      <c r="P1605">
        <f>O1605*Diccionario!$B$39</f>
        <v>5.206434384705882E-3</v>
      </c>
      <c r="Q1605">
        <f>P1605*Diccionario!$B$40</f>
        <v>2.0825737538823527E-3</v>
      </c>
      <c r="R1605">
        <f>Q1605*Diccionario!$B$41</f>
        <v>1.3536729400235293E-3</v>
      </c>
      <c r="S1605">
        <f t="shared" si="254"/>
        <v>1.3536729400235293E-3</v>
      </c>
      <c r="T1605">
        <f>I1605*Diccionario!$B$36</f>
        <v>0.38184337254901957</v>
      </c>
      <c r="U1605">
        <f>T1605*Diccionario!$B$42</f>
        <v>3.8566180627450979E-2</v>
      </c>
      <c r="V1605">
        <f>U1605*Diccionario!$B$43</f>
        <v>3.2781253533333332E-2</v>
      </c>
      <c r="W1605">
        <f>V1605*Diccionario!$B$44</f>
        <v>6.2284381713333331E-3</v>
      </c>
      <c r="X1605">
        <f>W1605*Diccionario!$B$45</f>
        <v>2.4290908868199999E-3</v>
      </c>
      <c r="Y1605">
        <f>X1605*Diccionario!$B$46</f>
        <v>2.1618908892697998E-3</v>
      </c>
      <c r="Z1605">
        <f>Y1605*Diccionario!$B$47</f>
        <v>7.9989962902982591E-4</v>
      </c>
      <c r="AA1605">
        <f>Z1605*Diccionario!$B$48</f>
        <v>7.9989962902982591E-4</v>
      </c>
      <c r="AB1605">
        <f>AA1605*Diccionario!$B$49</f>
        <v>5.9992472177236946E-4</v>
      </c>
      <c r="AC1605">
        <f t="shared" si="255"/>
        <v>5.9992472177236946E-4</v>
      </c>
      <c r="AD1605">
        <f t="shared" si="256"/>
        <v>1.953597661795899E-3</v>
      </c>
      <c r="AE1605">
        <f t="shared" si="257"/>
        <v>3.2737743683490285E-6</v>
      </c>
      <c r="AF1605" t="e">
        <f ca="1">IF(AD1605="","",_xludf.RANK.EQ(AD1605,$AD$2:$AD$5513,0))</f>
        <v>#NAME?</v>
      </c>
      <c r="AH1605" t="str">
        <f t="shared" si="258"/>
        <v>Baja</v>
      </c>
      <c r="AI1605" t="s">
        <v>153</v>
      </c>
      <c r="AJ1605" t="str">
        <f>IFERROR(VLOOKUP(B1605,Maestro_Regionales!$A$2:$B$35,2,FALSE),"Otras zonas")</f>
        <v>Suroccidente</v>
      </c>
      <c r="AK1605" t="str">
        <f t="shared" si="259"/>
        <v>REGIMEN DE EXCEPCION | Suroccidente</v>
      </c>
    </row>
    <row r="1606" spans="1:37">
      <c r="A1606" s="4" t="s">
        <v>759</v>
      </c>
      <c r="B1606" s="4" t="s">
        <v>215</v>
      </c>
      <c r="C1606" s="4" t="s">
        <v>773</v>
      </c>
      <c r="D1606" s="4" t="s">
        <v>774</v>
      </c>
      <c r="E1606" s="4" t="s">
        <v>70</v>
      </c>
      <c r="F1606" s="4">
        <v>1</v>
      </c>
      <c r="G1606" s="4">
        <v>0</v>
      </c>
      <c r="H1606" s="4">
        <v>0</v>
      </c>
      <c r="I1606">
        <f t="shared" si="250"/>
        <v>1</v>
      </c>
      <c r="J1606">
        <f t="shared" si="251"/>
        <v>1</v>
      </c>
      <c r="K1606">
        <f t="shared" si="252"/>
        <v>0</v>
      </c>
      <c r="L1606">
        <f t="shared" si="253"/>
        <v>0</v>
      </c>
      <c r="M1606">
        <f>I1606*Diccionario!$B$36</f>
        <v>2.2200196078431371E-3</v>
      </c>
      <c r="N1606">
        <f>M1606*Diccionario!$B$37</f>
        <v>2.2422198039215687E-4</v>
      </c>
      <c r="O1606">
        <f>N1606*Diccionario!$B$38</f>
        <v>3.3633297058823532E-5</v>
      </c>
      <c r="P1606">
        <f>O1606*Diccionario!$B$39</f>
        <v>3.026996735294118E-5</v>
      </c>
      <c r="Q1606">
        <f>P1606*Diccionario!$B$40</f>
        <v>1.2107986941176473E-5</v>
      </c>
      <c r="R1606">
        <f>Q1606*Diccionario!$B$41</f>
        <v>7.870191511764708E-6</v>
      </c>
      <c r="S1606">
        <f t="shared" si="254"/>
        <v>7.870191511764708E-6</v>
      </c>
      <c r="T1606">
        <f>I1606*Diccionario!$B$36</f>
        <v>2.2200196078431371E-3</v>
      </c>
      <c r="U1606">
        <f>T1606*Diccionario!$B$42</f>
        <v>2.2422198039215687E-4</v>
      </c>
      <c r="V1606">
        <f>U1606*Diccionario!$B$43</f>
        <v>1.9058868333333333E-4</v>
      </c>
      <c r="W1606">
        <f>V1606*Diccionario!$B$44</f>
        <v>3.6211849833333333E-5</v>
      </c>
      <c r="X1606">
        <f>W1606*Diccionario!$B$45</f>
        <v>1.4122621435000001E-5</v>
      </c>
      <c r="Y1606">
        <f>X1606*Diccionario!$B$46</f>
        <v>1.256913307715E-5</v>
      </c>
      <c r="Z1606">
        <f>Y1606*Diccionario!$B$47</f>
        <v>4.6505792385454997E-6</v>
      </c>
      <c r="AA1606">
        <f>Z1606*Diccionario!$B$48</f>
        <v>4.6505792385454997E-6</v>
      </c>
      <c r="AB1606">
        <f>AA1606*Diccionario!$B$49</f>
        <v>3.4879344289091247E-6</v>
      </c>
      <c r="AC1606">
        <f t="shared" si="255"/>
        <v>3.4879344289091247E-6</v>
      </c>
      <c r="AD1606">
        <f t="shared" si="256"/>
        <v>1.1358125940673833E-5</v>
      </c>
      <c r="AE1606">
        <f t="shared" si="257"/>
        <v>1.9033571909005983E-8</v>
      </c>
      <c r="AF1606" t="e">
        <f ca="1">IF(AD1606="","",_xludf.RANK.EQ(AD1606,$AD$2:$AD$5513,0))</f>
        <v>#NAME?</v>
      </c>
      <c r="AH1606" t="str">
        <f t="shared" si="258"/>
        <v>Baja</v>
      </c>
      <c r="AI1606" t="s">
        <v>153</v>
      </c>
      <c r="AJ1606" t="str">
        <f>IFERROR(VLOOKUP(B1606,Maestro_Regionales!$A$2:$B$35,2,FALSE),"Otras zonas")</f>
        <v>Suroccidente</v>
      </c>
      <c r="AK1606" t="str">
        <f t="shared" si="259"/>
        <v>EPS SURA | Suroccidente</v>
      </c>
    </row>
    <row r="1607" spans="1:37">
      <c r="A1607" s="4" t="s">
        <v>759</v>
      </c>
      <c r="B1607" s="4" t="s">
        <v>215</v>
      </c>
      <c r="C1607" s="4" t="s">
        <v>775</v>
      </c>
      <c r="D1607" s="4" t="s">
        <v>776</v>
      </c>
      <c r="E1607" s="4" t="s">
        <v>87</v>
      </c>
      <c r="F1607" s="4">
        <v>20100</v>
      </c>
      <c r="G1607" s="4">
        <v>26895</v>
      </c>
      <c r="H1607" s="4">
        <v>0</v>
      </c>
      <c r="I1607">
        <f t="shared" si="250"/>
        <v>46995</v>
      </c>
      <c r="J1607">
        <f t="shared" si="251"/>
        <v>0.42770507500797955</v>
      </c>
      <c r="K1607">
        <f t="shared" si="252"/>
        <v>0.57229492499202039</v>
      </c>
      <c r="L1607">
        <f t="shared" si="253"/>
        <v>0</v>
      </c>
      <c r="M1607">
        <f>I1607*Diccionario!$B$36</f>
        <v>104.32982147058823</v>
      </c>
      <c r="N1607">
        <f>M1607*Diccionario!$B$37</f>
        <v>10.537311968529412</v>
      </c>
      <c r="O1607">
        <f>N1607*Diccionario!$B$38</f>
        <v>1.5805967952794118</v>
      </c>
      <c r="P1607">
        <f>O1607*Diccionario!$B$39</f>
        <v>1.4225371157514706</v>
      </c>
      <c r="Q1607">
        <f>P1607*Diccionario!$B$40</f>
        <v>0.5690148463005883</v>
      </c>
      <c r="R1607">
        <f>Q1607*Diccionario!$B$41</f>
        <v>0.36985965009538241</v>
      </c>
      <c r="S1607">
        <f t="shared" si="254"/>
        <v>0.36985965009538241</v>
      </c>
      <c r="T1607">
        <f>I1607*Diccionario!$B$36</f>
        <v>104.32982147058823</v>
      </c>
      <c r="U1607">
        <f>T1607*Diccionario!$B$42</f>
        <v>10.537311968529412</v>
      </c>
      <c r="V1607">
        <f>U1607*Diccionario!$B$43</f>
        <v>8.9567151732500001</v>
      </c>
      <c r="W1607">
        <f>V1607*Diccionario!$B$44</f>
        <v>1.7017758829175</v>
      </c>
      <c r="X1607">
        <f>W1607*Diccionario!$B$45</f>
        <v>0.66369259433782501</v>
      </c>
      <c r="Y1607">
        <f>X1607*Diccionario!$B$46</f>
        <v>0.59068640896066427</v>
      </c>
      <c r="Z1607">
        <f>Y1607*Diccionario!$B$47</f>
        <v>0.21855397131544577</v>
      </c>
      <c r="AA1607">
        <f>Z1607*Diccionario!$B$48</f>
        <v>0.21855397131544577</v>
      </c>
      <c r="AB1607">
        <f>AA1607*Diccionario!$B$49</f>
        <v>0.16391547848658433</v>
      </c>
      <c r="AC1607">
        <f t="shared" si="255"/>
        <v>0.16391547848658433</v>
      </c>
      <c r="AD1607">
        <f t="shared" si="256"/>
        <v>0.53377512858196674</v>
      </c>
      <c r="AE1607">
        <f t="shared" si="257"/>
        <v>8.9448271186373608E-4</v>
      </c>
      <c r="AF1607" t="e">
        <f ca="1">IF(AD1607="","",_xludf.RANK.EQ(AD1607,$AD$2:$AD$5513,0))</f>
        <v>#NAME?</v>
      </c>
      <c r="AH1607" t="str">
        <f t="shared" si="258"/>
        <v>Media</v>
      </c>
      <c r="AI1607" t="s">
        <v>153</v>
      </c>
      <c r="AJ1607" t="str">
        <f>IFERROR(VLOOKUP(B1607,Maestro_Regionales!$A$2:$B$35,2,FALSE),"Otras zonas")</f>
        <v>Suroccidente</v>
      </c>
      <c r="AK1607" t="str">
        <f t="shared" si="259"/>
        <v>NUEVA EPS | Suroccidente</v>
      </c>
    </row>
    <row r="1608" spans="1:37">
      <c r="A1608" s="4" t="s">
        <v>759</v>
      </c>
      <c r="B1608" s="4" t="s">
        <v>215</v>
      </c>
      <c r="C1608" s="4" t="s">
        <v>775</v>
      </c>
      <c r="D1608" s="4" t="s">
        <v>776</v>
      </c>
      <c r="E1608" s="4" t="s">
        <v>91</v>
      </c>
      <c r="F1608" s="4">
        <v>4764</v>
      </c>
      <c r="G1608" s="4">
        <v>10275</v>
      </c>
      <c r="H1608" s="4">
        <v>0</v>
      </c>
      <c r="I1608">
        <f t="shared" si="250"/>
        <v>15039</v>
      </c>
      <c r="J1608">
        <f t="shared" si="251"/>
        <v>0.3167763814083383</v>
      </c>
      <c r="K1608">
        <f t="shared" si="252"/>
        <v>0.6832236185916617</v>
      </c>
      <c r="L1608">
        <f t="shared" si="253"/>
        <v>0</v>
      </c>
      <c r="M1608">
        <f>I1608*Diccionario!$B$36</f>
        <v>33.386874882352942</v>
      </c>
      <c r="N1608">
        <f>M1608*Diccionario!$B$37</f>
        <v>3.3720743631176475</v>
      </c>
      <c r="O1608">
        <f>N1608*Diccionario!$B$38</f>
        <v>0.50581115446764713</v>
      </c>
      <c r="P1608">
        <f>O1608*Diccionario!$B$39</f>
        <v>0.45523003902088244</v>
      </c>
      <c r="Q1608">
        <f>P1608*Diccionario!$B$40</f>
        <v>0.18209201560835298</v>
      </c>
      <c r="R1608">
        <f>Q1608*Diccionario!$B$41</f>
        <v>0.11835981014542944</v>
      </c>
      <c r="S1608">
        <f t="shared" si="254"/>
        <v>0.11835981014542944</v>
      </c>
      <c r="T1608">
        <f>I1608*Diccionario!$B$36</f>
        <v>33.386874882352942</v>
      </c>
      <c r="U1608">
        <f>T1608*Diccionario!$B$42</f>
        <v>3.3720743631176475</v>
      </c>
      <c r="V1608">
        <f>U1608*Diccionario!$B$43</f>
        <v>2.8662632086500004</v>
      </c>
      <c r="W1608">
        <f>V1608*Diccionario!$B$44</f>
        <v>0.54459000964350013</v>
      </c>
      <c r="X1608">
        <f>W1608*Diccionario!$B$45</f>
        <v>0.21239010376096507</v>
      </c>
      <c r="Y1608">
        <f>X1608*Diccionario!$B$46</f>
        <v>0.1890271923472589</v>
      </c>
      <c r="Z1608">
        <f>Y1608*Diccionario!$B$47</f>
        <v>6.9940061168485793E-2</v>
      </c>
      <c r="AA1608">
        <f>Z1608*Diccionario!$B$48</f>
        <v>6.9940061168485793E-2</v>
      </c>
      <c r="AB1608">
        <f>AA1608*Diccionario!$B$49</f>
        <v>5.2455045876364348E-2</v>
      </c>
      <c r="AC1608">
        <f t="shared" si="255"/>
        <v>5.2455045876364348E-2</v>
      </c>
      <c r="AD1608">
        <f t="shared" si="256"/>
        <v>0.1708148560217938</v>
      </c>
      <c r="AE1608">
        <f t="shared" si="257"/>
        <v>2.8624588793954103E-4</v>
      </c>
      <c r="AF1608" t="e">
        <f ca="1">IF(AD1608="","",_xludf.RANK.EQ(AD1608,$AD$2:$AD$5513,0))</f>
        <v>#NAME?</v>
      </c>
      <c r="AH1608" t="str">
        <f t="shared" si="258"/>
        <v>Media</v>
      </c>
      <c r="AI1608" t="s">
        <v>153</v>
      </c>
      <c r="AJ1608" t="str">
        <f>IFERROR(VLOOKUP(B1608,Maestro_Regionales!$A$2:$B$35,2,FALSE),"Otras zonas")</f>
        <v>Suroccidente</v>
      </c>
      <c r="AK1608" t="str">
        <f t="shared" si="259"/>
        <v>FAMISANAR | Suroccidente</v>
      </c>
    </row>
    <row r="1609" spans="1:37">
      <c r="A1609" s="4" t="s">
        <v>759</v>
      </c>
      <c r="B1609" s="4" t="s">
        <v>215</v>
      </c>
      <c r="C1609" s="4" t="s">
        <v>775</v>
      </c>
      <c r="D1609" s="4" t="s">
        <v>776</v>
      </c>
      <c r="E1609" s="4" t="s">
        <v>85</v>
      </c>
      <c r="F1609" s="4">
        <v>1761</v>
      </c>
      <c r="G1609" s="4">
        <v>3907</v>
      </c>
      <c r="H1609" s="4">
        <v>0</v>
      </c>
      <c r="I1609">
        <f t="shared" si="250"/>
        <v>5668</v>
      </c>
      <c r="J1609">
        <f t="shared" si="251"/>
        <v>0.31069160197600565</v>
      </c>
      <c r="K1609">
        <f t="shared" si="252"/>
        <v>0.68930839802399435</v>
      </c>
      <c r="L1609">
        <f t="shared" si="253"/>
        <v>0</v>
      </c>
      <c r="M1609">
        <f>I1609*Diccionario!$B$36</f>
        <v>12.583071137254901</v>
      </c>
      <c r="N1609">
        <f>M1609*Diccionario!$B$37</f>
        <v>1.2708901848627452</v>
      </c>
      <c r="O1609">
        <f>N1609*Diccionario!$B$38</f>
        <v>0.19063352772941178</v>
      </c>
      <c r="P1609">
        <f>O1609*Diccionario!$B$39</f>
        <v>0.17157017495647062</v>
      </c>
      <c r="Q1609">
        <f>P1609*Diccionario!$B$40</f>
        <v>6.8628069982588247E-2</v>
      </c>
      <c r="R1609">
        <f>Q1609*Diccionario!$B$41</f>
        <v>4.4608245488682363E-2</v>
      </c>
      <c r="S1609">
        <f t="shared" si="254"/>
        <v>4.4608245488682363E-2</v>
      </c>
      <c r="T1609">
        <f>I1609*Diccionario!$B$36</f>
        <v>12.583071137254901</v>
      </c>
      <c r="U1609">
        <f>T1609*Diccionario!$B$42</f>
        <v>1.2708901848627452</v>
      </c>
      <c r="V1609">
        <f>U1609*Diccionario!$B$43</f>
        <v>1.0802566571333334</v>
      </c>
      <c r="W1609">
        <f>V1609*Diccionario!$B$44</f>
        <v>0.20524876485533336</v>
      </c>
      <c r="X1609">
        <f>W1609*Diccionario!$B$45</f>
        <v>8.0047018293580019E-2</v>
      </c>
      <c r="Y1609">
        <f>X1609*Diccionario!$B$46</f>
        <v>7.1241846281286214E-2</v>
      </c>
      <c r="Z1609">
        <f>Y1609*Diccionario!$B$47</f>
        <v>2.6359483124075898E-2</v>
      </c>
      <c r="AA1609">
        <f>Z1609*Diccionario!$B$48</f>
        <v>2.6359483124075898E-2</v>
      </c>
      <c r="AB1609">
        <f>AA1609*Diccionario!$B$49</f>
        <v>1.9769612343056922E-2</v>
      </c>
      <c r="AC1609">
        <f t="shared" si="255"/>
        <v>1.9769612343056922E-2</v>
      </c>
      <c r="AD1609">
        <f t="shared" si="256"/>
        <v>6.4377857831739285E-2</v>
      </c>
      <c r="AE1609">
        <f t="shared" si="257"/>
        <v>1.078822855802459E-4</v>
      </c>
      <c r="AF1609" t="e">
        <f ca="1">IF(AD1609="","",_xludf.RANK.EQ(AD1609,$AD$2:$AD$5513,0))</f>
        <v>#NAME?</v>
      </c>
      <c r="AH1609" t="str">
        <f t="shared" si="258"/>
        <v>Baja</v>
      </c>
      <c r="AI1609" t="s">
        <v>153</v>
      </c>
      <c r="AJ1609" t="str">
        <f>IFERROR(VLOOKUP(B1609,Maestro_Regionales!$A$2:$B$35,2,FALSE),"Otras zonas")</f>
        <v>Suroccidente</v>
      </c>
      <c r="AK1609" t="str">
        <f t="shared" si="259"/>
        <v>SALUD TOTAL EPS | Suroccidente</v>
      </c>
    </row>
    <row r="1610" spans="1:37">
      <c r="A1610" s="4" t="s">
        <v>759</v>
      </c>
      <c r="B1610" s="4" t="s">
        <v>215</v>
      </c>
      <c r="C1610" s="4" t="s">
        <v>775</v>
      </c>
      <c r="D1610" s="4" t="s">
        <v>776</v>
      </c>
      <c r="E1610" s="4" t="s">
        <v>90</v>
      </c>
      <c r="F1610" s="4">
        <v>0</v>
      </c>
      <c r="G1610" s="4">
        <v>0</v>
      </c>
      <c r="H1610" s="4">
        <v>1480</v>
      </c>
      <c r="I1610">
        <f t="shared" si="250"/>
        <v>1480</v>
      </c>
      <c r="J1610">
        <f t="shared" si="251"/>
        <v>0</v>
      </c>
      <c r="K1610">
        <f t="shared" si="252"/>
        <v>0</v>
      </c>
      <c r="L1610">
        <f t="shared" si="253"/>
        <v>1</v>
      </c>
      <c r="M1610">
        <f>I1610*Diccionario!$B$36</f>
        <v>3.285629019607843</v>
      </c>
      <c r="N1610">
        <f>M1610*Diccionario!$B$37</f>
        <v>0.33184853098039219</v>
      </c>
      <c r="O1610">
        <f>N1610*Diccionario!$B$38</f>
        <v>4.9777279647058824E-2</v>
      </c>
      <c r="P1610">
        <f>O1610*Diccionario!$B$39</f>
        <v>4.4799551682352945E-2</v>
      </c>
      <c r="Q1610">
        <f>P1610*Diccionario!$B$40</f>
        <v>1.7919820672941178E-2</v>
      </c>
      <c r="R1610">
        <f>Q1610*Diccionario!$B$41</f>
        <v>1.1647883437411766E-2</v>
      </c>
      <c r="S1610">
        <f t="shared" si="254"/>
        <v>1.1647883437411766E-2</v>
      </c>
      <c r="T1610">
        <f>I1610*Diccionario!$B$36</f>
        <v>3.285629019607843</v>
      </c>
      <c r="U1610">
        <f>T1610*Diccionario!$B$42</f>
        <v>0.33184853098039219</v>
      </c>
      <c r="V1610">
        <f>U1610*Diccionario!$B$43</f>
        <v>0.28207125133333333</v>
      </c>
      <c r="W1610">
        <f>V1610*Diccionario!$B$44</f>
        <v>5.359353775333333E-2</v>
      </c>
      <c r="X1610">
        <f>W1610*Diccionario!$B$45</f>
        <v>2.09014797238E-2</v>
      </c>
      <c r="Y1610">
        <f>X1610*Diccionario!$B$46</f>
        <v>1.8602316954182001E-2</v>
      </c>
      <c r="Z1610">
        <f>Y1610*Diccionario!$B$47</f>
        <v>6.8828572730473409E-3</v>
      </c>
      <c r="AA1610">
        <f>Z1610*Diccionario!$B$48</f>
        <v>6.8828572730473409E-3</v>
      </c>
      <c r="AB1610">
        <f>AA1610*Diccionario!$B$49</f>
        <v>5.1621429547855056E-3</v>
      </c>
      <c r="AC1610">
        <f t="shared" si="255"/>
        <v>5.1621429547855056E-3</v>
      </c>
      <c r="AD1610">
        <f t="shared" si="256"/>
        <v>1.6810026392197273E-2</v>
      </c>
      <c r="AE1610">
        <f t="shared" si="257"/>
        <v>2.8169686425328854E-5</v>
      </c>
      <c r="AF1610" t="e">
        <f ca="1">IF(AD1610="","",_xludf.RANK.EQ(AD1610,$AD$2:$AD$5513,0))</f>
        <v>#NAME?</v>
      </c>
      <c r="AH1610" t="str">
        <f t="shared" si="258"/>
        <v>Baja</v>
      </c>
      <c r="AI1610" t="s">
        <v>153</v>
      </c>
      <c r="AJ1610" t="str">
        <f>IFERROR(VLOOKUP(B1610,Maestro_Regionales!$A$2:$B$35,2,FALSE),"Otras zonas")</f>
        <v>Suroccidente</v>
      </c>
      <c r="AK1610" t="str">
        <f t="shared" si="259"/>
        <v>REGIMEN DE EXCEPCION | Suroccidente</v>
      </c>
    </row>
    <row r="1611" spans="1:37">
      <c r="A1611" s="4" t="s">
        <v>759</v>
      </c>
      <c r="B1611" s="4" t="s">
        <v>215</v>
      </c>
      <c r="C1611" s="4" t="s">
        <v>775</v>
      </c>
      <c r="D1611" s="4" t="s">
        <v>776</v>
      </c>
      <c r="E1611" s="4" t="s">
        <v>93</v>
      </c>
      <c r="F1611" s="4">
        <v>376</v>
      </c>
      <c r="G1611" s="4">
        <v>0</v>
      </c>
      <c r="H1611" s="4">
        <v>0</v>
      </c>
      <c r="I1611">
        <f t="shared" si="250"/>
        <v>376</v>
      </c>
      <c r="J1611">
        <f t="shared" si="251"/>
        <v>1</v>
      </c>
      <c r="K1611">
        <f t="shared" si="252"/>
        <v>0</v>
      </c>
      <c r="L1611">
        <f t="shared" si="253"/>
        <v>0</v>
      </c>
      <c r="M1611">
        <f>I1611*Diccionario!$B$36</f>
        <v>0.83472737254901952</v>
      </c>
      <c r="N1611">
        <f>M1611*Diccionario!$B$37</f>
        <v>8.4307464627450979E-2</v>
      </c>
      <c r="O1611">
        <f>N1611*Diccionario!$B$38</f>
        <v>1.2646119694117646E-2</v>
      </c>
      <c r="P1611">
        <f>O1611*Diccionario!$B$39</f>
        <v>1.1381507724705881E-2</v>
      </c>
      <c r="Q1611">
        <f>P1611*Diccionario!$B$40</f>
        <v>4.552603089882353E-3</v>
      </c>
      <c r="R1611">
        <f>Q1611*Diccionario!$B$41</f>
        <v>2.9591920084235295E-3</v>
      </c>
      <c r="S1611">
        <f t="shared" si="254"/>
        <v>2.9591920084235295E-3</v>
      </c>
      <c r="T1611">
        <f>I1611*Diccionario!$B$36</f>
        <v>0.83472737254901952</v>
      </c>
      <c r="U1611">
        <f>T1611*Diccionario!$B$42</f>
        <v>8.4307464627450979E-2</v>
      </c>
      <c r="V1611">
        <f>U1611*Diccionario!$B$43</f>
        <v>7.1661344933333329E-2</v>
      </c>
      <c r="W1611">
        <f>V1611*Diccionario!$B$44</f>
        <v>1.3615655537333333E-2</v>
      </c>
      <c r="X1611">
        <f>W1611*Diccionario!$B$45</f>
        <v>5.3101056595600002E-3</v>
      </c>
      <c r="Y1611">
        <f>X1611*Diccionario!$B$46</f>
        <v>4.7259940370084005E-3</v>
      </c>
      <c r="Z1611">
        <f>Y1611*Diccionario!$B$47</f>
        <v>1.7486177936931083E-3</v>
      </c>
      <c r="AA1611">
        <f>Z1611*Diccionario!$B$48</f>
        <v>1.7486177936931083E-3</v>
      </c>
      <c r="AB1611">
        <f>AA1611*Diccionario!$B$49</f>
        <v>1.3114633452698311E-3</v>
      </c>
      <c r="AC1611">
        <f t="shared" si="255"/>
        <v>1.3114633452698311E-3</v>
      </c>
      <c r="AD1611">
        <f t="shared" si="256"/>
        <v>4.270655353693361E-3</v>
      </c>
      <c r="AE1611">
        <f t="shared" si="257"/>
        <v>7.1566230377862488E-6</v>
      </c>
      <c r="AF1611" t="e">
        <f ca="1">IF(AD1611="","",_xludf.RANK.EQ(AD1611,$AD$2:$AD$5513,0))</f>
        <v>#NAME?</v>
      </c>
      <c r="AH1611" t="str">
        <f t="shared" si="258"/>
        <v>Baja</v>
      </c>
      <c r="AI1611" t="s">
        <v>153</v>
      </c>
      <c r="AJ1611" t="str">
        <f>IFERROR(VLOOKUP(B1611,Maestro_Regionales!$A$2:$B$35,2,FALSE),"Otras zonas")</f>
        <v>Suroccidente</v>
      </c>
      <c r="AK1611" t="str">
        <f t="shared" si="259"/>
        <v>FERRONALES - EAS | Suroccidente</v>
      </c>
    </row>
    <row r="1612" spans="1:37">
      <c r="A1612" s="4" t="s">
        <v>759</v>
      </c>
      <c r="B1612" s="4" t="s">
        <v>215</v>
      </c>
      <c r="C1612" s="4" t="s">
        <v>775</v>
      </c>
      <c r="D1612" s="4" t="s">
        <v>776</v>
      </c>
      <c r="E1612" s="4" t="s">
        <v>86</v>
      </c>
      <c r="F1612" s="4">
        <v>9</v>
      </c>
      <c r="G1612" s="4">
        <v>0</v>
      </c>
      <c r="H1612" s="4">
        <v>0</v>
      </c>
      <c r="I1612">
        <f t="shared" si="250"/>
        <v>9</v>
      </c>
      <c r="J1612">
        <f t="shared" si="251"/>
        <v>1</v>
      </c>
      <c r="K1612">
        <f t="shared" si="252"/>
        <v>0</v>
      </c>
      <c r="L1612">
        <f t="shared" si="253"/>
        <v>0</v>
      </c>
      <c r="M1612">
        <f>I1612*Diccionario!$B$36</f>
        <v>1.9980176470588234E-2</v>
      </c>
      <c r="N1612">
        <f>M1612*Diccionario!$B$37</f>
        <v>2.0179978235294119E-3</v>
      </c>
      <c r="O1612">
        <f>N1612*Diccionario!$B$38</f>
        <v>3.0269967352941179E-4</v>
      </c>
      <c r="P1612">
        <f>O1612*Diccionario!$B$39</f>
        <v>2.7242970617647063E-4</v>
      </c>
      <c r="Q1612">
        <f>P1612*Diccionario!$B$40</f>
        <v>1.0897188247058826E-4</v>
      </c>
      <c r="R1612">
        <f>Q1612*Diccionario!$B$41</f>
        <v>7.0831723605882367E-5</v>
      </c>
      <c r="S1612">
        <f t="shared" si="254"/>
        <v>7.0831723605882367E-5</v>
      </c>
      <c r="T1612">
        <f>I1612*Diccionario!$B$36</f>
        <v>1.9980176470588234E-2</v>
      </c>
      <c r="U1612">
        <f>T1612*Diccionario!$B$42</f>
        <v>2.0179978235294119E-3</v>
      </c>
      <c r="V1612">
        <f>U1612*Diccionario!$B$43</f>
        <v>1.7152981500000001E-3</v>
      </c>
      <c r="W1612">
        <f>V1612*Diccionario!$B$44</f>
        <v>3.259066485E-4</v>
      </c>
      <c r="X1612">
        <f>W1612*Diccionario!$B$45</f>
        <v>1.2710359291499999E-4</v>
      </c>
      <c r="Y1612">
        <f>X1612*Diccionario!$B$46</f>
        <v>1.1312219769434999E-4</v>
      </c>
      <c r="Z1612">
        <f>Y1612*Diccionario!$B$47</f>
        <v>4.1855213146909497E-5</v>
      </c>
      <c r="AA1612">
        <f>Z1612*Diccionario!$B$48</f>
        <v>4.1855213146909497E-5</v>
      </c>
      <c r="AB1612">
        <f>AA1612*Diccionario!$B$49</f>
        <v>3.1391409860182121E-5</v>
      </c>
      <c r="AC1612">
        <f t="shared" si="255"/>
        <v>3.1391409860182121E-5</v>
      </c>
      <c r="AD1612">
        <f t="shared" si="256"/>
        <v>1.0222313346606448E-4</v>
      </c>
      <c r="AE1612">
        <f t="shared" si="257"/>
        <v>1.7130214718105381E-7</v>
      </c>
      <c r="AF1612" t="e">
        <f ca="1">IF(AD1612="","",_xludf.RANK.EQ(AD1612,$AD$2:$AD$5513,0))</f>
        <v>#NAME?</v>
      </c>
      <c r="AH1612" t="str">
        <f t="shared" si="258"/>
        <v>Baja</v>
      </c>
      <c r="AI1612" t="s">
        <v>153</v>
      </c>
      <c r="AJ1612" t="str">
        <f>IFERROR(VLOOKUP(B1612,Maestro_Regionales!$A$2:$B$35,2,FALSE),"Otras zonas")</f>
        <v>Suroccidente</v>
      </c>
      <c r="AK1612" t="str">
        <f t="shared" si="259"/>
        <v>EPS SANITAS | Suroccidente</v>
      </c>
    </row>
    <row r="1613" spans="1:37">
      <c r="A1613" s="4" t="s">
        <v>759</v>
      </c>
      <c r="B1613" s="4" t="s">
        <v>215</v>
      </c>
      <c r="C1613" s="4" t="s">
        <v>777</v>
      </c>
      <c r="D1613" s="4" t="s">
        <v>778</v>
      </c>
      <c r="E1613" s="4" t="s">
        <v>85</v>
      </c>
      <c r="F1613" s="4">
        <v>479</v>
      </c>
      <c r="G1613" s="4">
        <v>2555</v>
      </c>
      <c r="H1613" s="4">
        <v>0</v>
      </c>
      <c r="I1613">
        <f t="shared" si="250"/>
        <v>3034</v>
      </c>
      <c r="J1613">
        <f t="shared" si="251"/>
        <v>0.15787738958470665</v>
      </c>
      <c r="K1613">
        <f t="shared" si="252"/>
        <v>0.84212261041529335</v>
      </c>
      <c r="L1613">
        <f t="shared" si="253"/>
        <v>0</v>
      </c>
      <c r="M1613">
        <f>I1613*Diccionario!$B$36</f>
        <v>6.7355394901960777</v>
      </c>
      <c r="N1613">
        <f>M1613*Diccionario!$B$37</f>
        <v>0.68028948850980386</v>
      </c>
      <c r="O1613">
        <f>N1613*Diccionario!$B$38</f>
        <v>0.10204342327647058</v>
      </c>
      <c r="P1613">
        <f>O1613*Diccionario!$B$39</f>
        <v>9.1839080948823523E-2</v>
      </c>
      <c r="Q1613">
        <f>P1613*Diccionario!$B$40</f>
        <v>3.6735632379529412E-2</v>
      </c>
      <c r="R1613">
        <f>Q1613*Diccionario!$B$41</f>
        <v>2.3878161046694119E-2</v>
      </c>
      <c r="S1613">
        <f t="shared" si="254"/>
        <v>2.3878161046694119E-2</v>
      </c>
      <c r="T1613">
        <f>I1613*Diccionario!$B$36</f>
        <v>6.7355394901960777</v>
      </c>
      <c r="U1613">
        <f>T1613*Diccionario!$B$42</f>
        <v>0.68028948850980386</v>
      </c>
      <c r="V1613">
        <f>U1613*Diccionario!$B$43</f>
        <v>0.57824606523333322</v>
      </c>
      <c r="W1613">
        <f>V1613*Diccionario!$B$44</f>
        <v>0.10986675239433331</v>
      </c>
      <c r="X1613">
        <f>W1613*Diccionario!$B$45</f>
        <v>4.2848033433789991E-2</v>
      </c>
      <c r="Y1613">
        <f>X1613*Diccionario!$B$46</f>
        <v>3.8134749756073096E-2</v>
      </c>
      <c r="Z1613">
        <f>Y1613*Diccionario!$B$47</f>
        <v>1.4109857409747045E-2</v>
      </c>
      <c r="AA1613">
        <f>Z1613*Diccionario!$B$48</f>
        <v>1.4109857409747045E-2</v>
      </c>
      <c r="AB1613">
        <f>AA1613*Diccionario!$B$49</f>
        <v>1.0582393057310284E-2</v>
      </c>
      <c r="AC1613">
        <f t="shared" si="255"/>
        <v>1.0582393057310284E-2</v>
      </c>
      <c r="AD1613">
        <f t="shared" si="256"/>
        <v>3.4460554104004407E-2</v>
      </c>
      <c r="AE1613">
        <f t="shared" si="257"/>
        <v>5.7747857171924146E-5</v>
      </c>
      <c r="AF1613" t="e">
        <f ca="1">IF(AD1613="","",_xludf.RANK.EQ(AD1613,$AD$2:$AD$5513,0))</f>
        <v>#NAME?</v>
      </c>
      <c r="AH1613" t="str">
        <f t="shared" si="258"/>
        <v>Baja</v>
      </c>
      <c r="AI1613" t="s">
        <v>153</v>
      </c>
      <c r="AJ1613" t="str">
        <f>IFERROR(VLOOKUP(B1613,Maestro_Regionales!$A$2:$B$35,2,FALSE),"Otras zonas")</f>
        <v>Suroccidente</v>
      </c>
      <c r="AK1613" t="str">
        <f t="shared" si="259"/>
        <v>SALUD TOTAL EPS | Suroccidente</v>
      </c>
    </row>
    <row r="1614" spans="1:37">
      <c r="A1614" s="4" t="s">
        <v>759</v>
      </c>
      <c r="B1614" s="4" t="s">
        <v>215</v>
      </c>
      <c r="C1614" s="4" t="s">
        <v>777</v>
      </c>
      <c r="D1614" s="4" t="s">
        <v>778</v>
      </c>
      <c r="E1614" s="4" t="s">
        <v>87</v>
      </c>
      <c r="F1614" s="4">
        <v>517</v>
      </c>
      <c r="G1614" s="4">
        <v>860</v>
      </c>
      <c r="H1614" s="4">
        <v>0</v>
      </c>
      <c r="I1614">
        <f t="shared" si="250"/>
        <v>1377</v>
      </c>
      <c r="J1614">
        <f t="shared" si="251"/>
        <v>0.37545388525780682</v>
      </c>
      <c r="K1614">
        <f t="shared" si="252"/>
        <v>0.62454611474219313</v>
      </c>
      <c r="L1614">
        <f t="shared" si="253"/>
        <v>0</v>
      </c>
      <c r="M1614">
        <f>I1614*Diccionario!$B$36</f>
        <v>3.0569669999999998</v>
      </c>
      <c r="N1614">
        <f>M1614*Diccionario!$B$37</f>
        <v>0.30875366700000001</v>
      </c>
      <c r="O1614">
        <f>N1614*Diccionario!$B$38</f>
        <v>4.6313050049999999E-2</v>
      </c>
      <c r="P1614">
        <f>O1614*Diccionario!$B$39</f>
        <v>4.1681745045000003E-2</v>
      </c>
      <c r="Q1614">
        <f>P1614*Diccionario!$B$40</f>
        <v>1.6672698018E-2</v>
      </c>
      <c r="R1614">
        <f>Q1614*Diccionario!$B$41</f>
        <v>1.0837253711700001E-2</v>
      </c>
      <c r="S1614">
        <f t="shared" si="254"/>
        <v>1.0837253711700001E-2</v>
      </c>
      <c r="T1614">
        <f>I1614*Diccionario!$B$36</f>
        <v>3.0569669999999998</v>
      </c>
      <c r="U1614">
        <f>T1614*Diccionario!$B$42</f>
        <v>0.30875366700000001</v>
      </c>
      <c r="V1614">
        <f>U1614*Diccionario!$B$43</f>
        <v>0.26244061694999998</v>
      </c>
      <c r="W1614">
        <f>V1614*Diccionario!$B$44</f>
        <v>4.9863717220499995E-2</v>
      </c>
      <c r="X1614">
        <f>W1614*Diccionario!$B$45</f>
        <v>1.9446849715994998E-2</v>
      </c>
      <c r="Y1614">
        <f>X1614*Diccionario!$B$46</f>
        <v>1.7307696247235549E-2</v>
      </c>
      <c r="Z1614">
        <f>Y1614*Diccionario!$B$47</f>
        <v>6.4038476114771526E-3</v>
      </c>
      <c r="AA1614">
        <f>Z1614*Diccionario!$B$48</f>
        <v>6.4038476114771526E-3</v>
      </c>
      <c r="AB1614">
        <f>AA1614*Diccionario!$B$49</f>
        <v>4.8028857086078649E-3</v>
      </c>
      <c r="AC1614">
        <f t="shared" si="255"/>
        <v>4.8028857086078649E-3</v>
      </c>
      <c r="AD1614">
        <f t="shared" si="256"/>
        <v>1.5640139420307866E-2</v>
      </c>
      <c r="AE1614">
        <f t="shared" si="257"/>
        <v>2.6209228518701235E-5</v>
      </c>
      <c r="AF1614" t="e">
        <f ca="1">IF(AD1614="","",_xludf.RANK.EQ(AD1614,$AD$2:$AD$5513,0))</f>
        <v>#NAME?</v>
      </c>
      <c r="AH1614" t="str">
        <f t="shared" si="258"/>
        <v>Baja</v>
      </c>
      <c r="AI1614" t="s">
        <v>153</v>
      </c>
      <c r="AJ1614" t="str">
        <f>IFERROR(VLOOKUP(B1614,Maestro_Regionales!$A$2:$B$35,2,FALSE),"Otras zonas")</f>
        <v>Suroccidente</v>
      </c>
      <c r="AK1614" t="str">
        <f t="shared" si="259"/>
        <v>NUEVA EPS | Suroccidente</v>
      </c>
    </row>
    <row r="1615" spans="1:37">
      <c r="A1615" s="4" t="s">
        <v>759</v>
      </c>
      <c r="B1615" s="4" t="s">
        <v>215</v>
      </c>
      <c r="C1615" s="4" t="s">
        <v>777</v>
      </c>
      <c r="D1615" s="4" t="s">
        <v>778</v>
      </c>
      <c r="E1615" s="4" t="s">
        <v>90</v>
      </c>
      <c r="F1615" s="4">
        <v>0</v>
      </c>
      <c r="G1615" s="4">
        <v>0</v>
      </c>
      <c r="H1615" s="4">
        <v>120</v>
      </c>
      <c r="I1615">
        <f t="shared" si="250"/>
        <v>120</v>
      </c>
      <c r="J1615">
        <f t="shared" si="251"/>
        <v>0</v>
      </c>
      <c r="K1615">
        <f t="shared" si="252"/>
        <v>0</v>
      </c>
      <c r="L1615">
        <f t="shared" si="253"/>
        <v>1</v>
      </c>
      <c r="M1615">
        <f>I1615*Diccionario!$B$36</f>
        <v>0.26640235294117642</v>
      </c>
      <c r="N1615">
        <f>M1615*Diccionario!$B$37</f>
        <v>2.690663764705882E-2</v>
      </c>
      <c r="O1615">
        <f>N1615*Diccionario!$B$38</f>
        <v>4.0359956470588229E-3</v>
      </c>
      <c r="P1615">
        <f>O1615*Diccionario!$B$39</f>
        <v>3.6323960823529408E-3</v>
      </c>
      <c r="Q1615">
        <f>P1615*Diccionario!$B$40</f>
        <v>1.4529584329411765E-3</v>
      </c>
      <c r="R1615">
        <f>Q1615*Diccionario!$B$41</f>
        <v>9.4442298141176478E-4</v>
      </c>
      <c r="S1615">
        <f t="shared" si="254"/>
        <v>9.4442298141176478E-4</v>
      </c>
      <c r="T1615">
        <f>I1615*Diccionario!$B$36</f>
        <v>0.26640235294117642</v>
      </c>
      <c r="U1615">
        <f>T1615*Diccionario!$B$42</f>
        <v>2.690663764705882E-2</v>
      </c>
      <c r="V1615">
        <f>U1615*Diccionario!$B$43</f>
        <v>2.2870641999999997E-2</v>
      </c>
      <c r="W1615">
        <f>V1615*Diccionario!$B$44</f>
        <v>4.345421979999999E-3</v>
      </c>
      <c r="X1615">
        <f>W1615*Diccionario!$B$45</f>
        <v>1.6947145721999998E-3</v>
      </c>
      <c r="Y1615">
        <f>X1615*Diccionario!$B$46</f>
        <v>1.5082959692579998E-3</v>
      </c>
      <c r="Z1615">
        <f>Y1615*Diccionario!$B$47</f>
        <v>5.580695086254599E-4</v>
      </c>
      <c r="AA1615">
        <f>Z1615*Diccionario!$B$48</f>
        <v>5.580695086254599E-4</v>
      </c>
      <c r="AB1615">
        <f>AA1615*Diccionario!$B$49</f>
        <v>4.1855213146909493E-4</v>
      </c>
      <c r="AC1615">
        <f t="shared" si="255"/>
        <v>4.1855213146909493E-4</v>
      </c>
      <c r="AD1615">
        <f t="shared" si="256"/>
        <v>1.3629751128808598E-3</v>
      </c>
      <c r="AE1615">
        <f t="shared" si="257"/>
        <v>2.2840286290807176E-6</v>
      </c>
      <c r="AF1615" t="e">
        <f ca="1">IF(AD1615="","",_xludf.RANK.EQ(AD1615,$AD$2:$AD$5513,0))</f>
        <v>#NAME?</v>
      </c>
      <c r="AH1615" t="str">
        <f t="shared" si="258"/>
        <v>Baja</v>
      </c>
      <c r="AI1615" t="s">
        <v>153</v>
      </c>
      <c r="AJ1615" t="str">
        <f>IFERROR(VLOOKUP(B1615,Maestro_Regionales!$A$2:$B$35,2,FALSE),"Otras zonas")</f>
        <v>Suroccidente</v>
      </c>
      <c r="AK1615" t="str">
        <f t="shared" si="259"/>
        <v>REGIMEN DE EXCEPCION | Suroccidente</v>
      </c>
    </row>
    <row r="1616" spans="1:37">
      <c r="A1616" s="4" t="s">
        <v>759</v>
      </c>
      <c r="B1616" s="4" t="s">
        <v>215</v>
      </c>
      <c r="C1616" s="4" t="s">
        <v>779</v>
      </c>
      <c r="D1616" s="4" t="s">
        <v>780</v>
      </c>
      <c r="E1616" s="4" t="s">
        <v>87</v>
      </c>
      <c r="F1616" s="4">
        <v>1909</v>
      </c>
      <c r="G1616" s="4">
        <v>6300</v>
      </c>
      <c r="H1616" s="4">
        <v>0</v>
      </c>
      <c r="I1616">
        <f t="shared" si="250"/>
        <v>8209</v>
      </c>
      <c r="J1616">
        <f t="shared" si="251"/>
        <v>0.23254964063832378</v>
      </c>
      <c r="K1616">
        <f t="shared" si="252"/>
        <v>0.76745035936167616</v>
      </c>
      <c r="L1616">
        <f t="shared" si="253"/>
        <v>0</v>
      </c>
      <c r="M1616">
        <f>I1616*Diccionario!$B$36</f>
        <v>18.224140960784311</v>
      </c>
      <c r="N1616">
        <f>M1616*Diccionario!$B$37</f>
        <v>1.8406382370392156</v>
      </c>
      <c r="O1616">
        <f>N1616*Diccionario!$B$38</f>
        <v>0.27609573555588235</v>
      </c>
      <c r="P1616">
        <f>O1616*Diccionario!$B$39</f>
        <v>0.24848616200029411</v>
      </c>
      <c r="Q1616">
        <f>P1616*Diccionario!$B$40</f>
        <v>9.9394464800117655E-2</v>
      </c>
      <c r="R1616">
        <f>Q1616*Diccionario!$B$41</f>
        <v>6.4606402120076484E-2</v>
      </c>
      <c r="S1616">
        <f t="shared" si="254"/>
        <v>6.4606402120076484E-2</v>
      </c>
      <c r="T1616">
        <f>I1616*Diccionario!$B$36</f>
        <v>18.224140960784311</v>
      </c>
      <c r="U1616">
        <f>T1616*Diccionario!$B$42</f>
        <v>1.8406382370392156</v>
      </c>
      <c r="V1616">
        <f>U1616*Diccionario!$B$43</f>
        <v>1.5645425014833332</v>
      </c>
      <c r="W1616">
        <f>V1616*Diccionario!$B$44</f>
        <v>0.29726307528183332</v>
      </c>
      <c r="X1616">
        <f>W1616*Diccionario!$B$45</f>
        <v>0.115932599359915</v>
      </c>
      <c r="Y1616">
        <f>X1616*Diccionario!$B$46</f>
        <v>0.10318001343032435</v>
      </c>
      <c r="Z1616">
        <f>Y1616*Diccionario!$B$47</f>
        <v>3.8176604969220006E-2</v>
      </c>
      <c r="AA1616">
        <f>Z1616*Diccionario!$B$48</f>
        <v>3.8176604969220006E-2</v>
      </c>
      <c r="AB1616">
        <f>AA1616*Diccionario!$B$49</f>
        <v>2.8632453726915003E-2</v>
      </c>
      <c r="AC1616">
        <f t="shared" si="255"/>
        <v>2.8632453726915003E-2</v>
      </c>
      <c r="AD1616">
        <f t="shared" si="256"/>
        <v>9.3238855846991486E-2</v>
      </c>
      <c r="AE1616">
        <f t="shared" si="257"/>
        <v>1.562465918010301E-4</v>
      </c>
      <c r="AF1616" t="e">
        <f ca="1">IF(AD1616="","",_xludf.RANK.EQ(AD1616,$AD$2:$AD$5513,0))</f>
        <v>#NAME?</v>
      </c>
      <c r="AH1616" t="str">
        <f t="shared" si="258"/>
        <v>Baja</v>
      </c>
      <c r="AI1616" t="s">
        <v>153</v>
      </c>
      <c r="AJ1616" t="str">
        <f>IFERROR(VLOOKUP(B1616,Maestro_Regionales!$A$2:$B$35,2,FALSE),"Otras zonas")</f>
        <v>Suroccidente</v>
      </c>
      <c r="AK1616" t="str">
        <f t="shared" si="259"/>
        <v>NUEVA EPS | Suroccidente</v>
      </c>
    </row>
    <row r="1617" spans="1:37">
      <c r="A1617" s="4" t="s">
        <v>759</v>
      </c>
      <c r="B1617" s="4" t="s">
        <v>215</v>
      </c>
      <c r="C1617" s="4" t="s">
        <v>779</v>
      </c>
      <c r="D1617" s="4" t="s">
        <v>780</v>
      </c>
      <c r="E1617" s="4" t="s">
        <v>85</v>
      </c>
      <c r="F1617" s="4">
        <v>760</v>
      </c>
      <c r="G1617" s="4">
        <v>6032</v>
      </c>
      <c r="H1617" s="4">
        <v>0</v>
      </c>
      <c r="I1617">
        <f t="shared" si="250"/>
        <v>6792</v>
      </c>
      <c r="J1617">
        <f t="shared" si="251"/>
        <v>0.11189634864546526</v>
      </c>
      <c r="K1617">
        <f t="shared" si="252"/>
        <v>0.88810365135453473</v>
      </c>
      <c r="L1617">
        <f t="shared" si="253"/>
        <v>0</v>
      </c>
      <c r="M1617">
        <f>I1617*Diccionario!$B$36</f>
        <v>15.078373176470587</v>
      </c>
      <c r="N1617">
        <f>M1617*Diccionario!$B$37</f>
        <v>1.5229156908235293</v>
      </c>
      <c r="O1617">
        <f>N1617*Diccionario!$B$38</f>
        <v>0.22843735362352938</v>
      </c>
      <c r="P1617">
        <f>O1617*Diccionario!$B$39</f>
        <v>0.20559361826117645</v>
      </c>
      <c r="Q1617">
        <f>P1617*Diccionario!$B$40</f>
        <v>8.2237447304470579E-2</v>
      </c>
      <c r="R1617">
        <f>Q1617*Diccionario!$B$41</f>
        <v>5.3454340747905879E-2</v>
      </c>
      <c r="S1617">
        <f t="shared" si="254"/>
        <v>5.3454340747905879E-2</v>
      </c>
      <c r="T1617">
        <f>I1617*Diccionario!$B$36</f>
        <v>15.078373176470587</v>
      </c>
      <c r="U1617">
        <f>T1617*Diccionario!$B$42</f>
        <v>1.5229156908235293</v>
      </c>
      <c r="V1617">
        <f>U1617*Diccionario!$B$43</f>
        <v>1.2944783371999999</v>
      </c>
      <c r="W1617">
        <f>V1617*Diccionario!$B$44</f>
        <v>0.245950884068</v>
      </c>
      <c r="X1617">
        <f>W1617*Diccionario!$B$45</f>
        <v>9.5920844786520007E-2</v>
      </c>
      <c r="Y1617">
        <f>X1617*Diccionario!$B$46</f>
        <v>8.5369551860002807E-2</v>
      </c>
      <c r="Z1617">
        <f>Y1617*Diccionario!$B$47</f>
        <v>3.1586734188201036E-2</v>
      </c>
      <c r="AA1617">
        <f>Z1617*Diccionario!$B$48</f>
        <v>3.1586734188201036E-2</v>
      </c>
      <c r="AB1617">
        <f>AA1617*Diccionario!$B$49</f>
        <v>2.3690050641150776E-2</v>
      </c>
      <c r="AC1617">
        <f t="shared" si="255"/>
        <v>2.3690050641150776E-2</v>
      </c>
      <c r="AD1617">
        <f t="shared" si="256"/>
        <v>7.7144391389056655E-2</v>
      </c>
      <c r="AE1617">
        <f t="shared" si="257"/>
        <v>1.2927602040596861E-4</v>
      </c>
      <c r="AF1617" t="e">
        <f ca="1">IF(AD1617="","",_xludf.RANK.EQ(AD1617,$AD$2:$AD$5513,0))</f>
        <v>#NAME?</v>
      </c>
      <c r="AH1617" t="str">
        <f t="shared" si="258"/>
        <v>Baja</v>
      </c>
      <c r="AI1617" t="s">
        <v>153</v>
      </c>
      <c r="AJ1617" t="str">
        <f>IFERROR(VLOOKUP(B1617,Maestro_Regionales!$A$2:$B$35,2,FALSE),"Otras zonas")</f>
        <v>Suroccidente</v>
      </c>
      <c r="AK1617" t="str">
        <f t="shared" si="259"/>
        <v>SALUD TOTAL EPS | Suroccidente</v>
      </c>
    </row>
    <row r="1618" spans="1:37">
      <c r="A1618" s="4" t="s">
        <v>759</v>
      </c>
      <c r="B1618" s="4" t="s">
        <v>215</v>
      </c>
      <c r="C1618" s="4" t="s">
        <v>779</v>
      </c>
      <c r="D1618" s="4" t="s">
        <v>780</v>
      </c>
      <c r="E1618" s="4" t="s">
        <v>90</v>
      </c>
      <c r="F1618" s="4">
        <v>0</v>
      </c>
      <c r="G1618" s="4">
        <v>0</v>
      </c>
      <c r="H1618" s="4">
        <v>411</v>
      </c>
      <c r="I1618">
        <f t="shared" si="250"/>
        <v>411</v>
      </c>
      <c r="J1618">
        <f t="shared" si="251"/>
        <v>0</v>
      </c>
      <c r="K1618">
        <f t="shared" si="252"/>
        <v>0</v>
      </c>
      <c r="L1618">
        <f t="shared" si="253"/>
        <v>1</v>
      </c>
      <c r="M1618">
        <f>I1618*Diccionario!$B$36</f>
        <v>0.9124280588235294</v>
      </c>
      <c r="N1618">
        <f>M1618*Diccionario!$B$37</f>
        <v>9.2155233941176473E-2</v>
      </c>
      <c r="O1618">
        <f>N1618*Diccionario!$B$38</f>
        <v>1.382328509117647E-2</v>
      </c>
      <c r="P1618">
        <f>O1618*Diccionario!$B$39</f>
        <v>1.2440956582058824E-2</v>
      </c>
      <c r="Q1618">
        <f>P1618*Diccionario!$B$40</f>
        <v>4.9763826328235302E-3</v>
      </c>
      <c r="R1618">
        <f>Q1618*Diccionario!$B$41</f>
        <v>3.2346487113352946E-3</v>
      </c>
      <c r="S1618">
        <f t="shared" si="254"/>
        <v>3.2346487113352946E-3</v>
      </c>
      <c r="T1618">
        <f>I1618*Diccionario!$B$36</f>
        <v>0.9124280588235294</v>
      </c>
      <c r="U1618">
        <f>T1618*Diccionario!$B$42</f>
        <v>9.2155233941176473E-2</v>
      </c>
      <c r="V1618">
        <f>U1618*Diccionario!$B$43</f>
        <v>7.8331948849999999E-2</v>
      </c>
      <c r="W1618">
        <f>V1618*Diccionario!$B$44</f>
        <v>1.48830702815E-2</v>
      </c>
      <c r="X1618">
        <f>W1618*Diccionario!$B$45</f>
        <v>5.8043974097850004E-3</v>
      </c>
      <c r="Y1618">
        <f>X1618*Diccionario!$B$46</f>
        <v>5.1659136947086503E-3</v>
      </c>
      <c r="Z1618">
        <f>Y1618*Diccionario!$B$47</f>
        <v>1.9113880670422005E-3</v>
      </c>
      <c r="AA1618">
        <f>Z1618*Diccionario!$B$48</f>
        <v>1.9113880670422005E-3</v>
      </c>
      <c r="AB1618">
        <f>AA1618*Diccionario!$B$49</f>
        <v>1.4335410502816504E-3</v>
      </c>
      <c r="AC1618">
        <f t="shared" si="255"/>
        <v>1.4335410502816504E-3</v>
      </c>
      <c r="AD1618">
        <f t="shared" si="256"/>
        <v>4.6681897616169445E-3</v>
      </c>
      <c r="AE1618">
        <f t="shared" si="257"/>
        <v>7.8227980546014567E-6</v>
      </c>
      <c r="AF1618" t="e">
        <f ca="1">IF(AD1618="","",_xludf.RANK.EQ(AD1618,$AD$2:$AD$5513,0))</f>
        <v>#NAME?</v>
      </c>
      <c r="AH1618" t="str">
        <f t="shared" si="258"/>
        <v>Baja</v>
      </c>
      <c r="AI1618" t="s">
        <v>153</v>
      </c>
      <c r="AJ1618" t="str">
        <f>IFERROR(VLOOKUP(B1618,Maestro_Regionales!$A$2:$B$35,2,FALSE),"Otras zonas")</f>
        <v>Suroccidente</v>
      </c>
      <c r="AK1618" t="str">
        <f t="shared" si="259"/>
        <v>REGIMEN DE EXCEPCION | Suroccidente</v>
      </c>
    </row>
    <row r="1619" spans="1:37">
      <c r="A1619" s="4" t="s">
        <v>759</v>
      </c>
      <c r="B1619" s="4" t="s">
        <v>215</v>
      </c>
      <c r="C1619" s="4" t="s">
        <v>781</v>
      </c>
      <c r="D1619" s="4" t="s">
        <v>782</v>
      </c>
      <c r="E1619" s="4" t="s">
        <v>87</v>
      </c>
      <c r="F1619" s="4">
        <v>2851</v>
      </c>
      <c r="G1619" s="4">
        <v>2982</v>
      </c>
      <c r="H1619" s="4">
        <v>0</v>
      </c>
      <c r="I1619">
        <f t="shared" si="250"/>
        <v>5833</v>
      </c>
      <c r="J1619">
        <f t="shared" si="251"/>
        <v>0.48877078690210868</v>
      </c>
      <c r="K1619">
        <f t="shared" si="252"/>
        <v>0.51122921309789127</v>
      </c>
      <c r="L1619">
        <f t="shared" si="253"/>
        <v>0</v>
      </c>
      <c r="M1619">
        <f>I1619*Diccionario!$B$36</f>
        <v>12.949374372549018</v>
      </c>
      <c r="N1619">
        <f>M1619*Diccionario!$B$37</f>
        <v>1.3078868116274509</v>
      </c>
      <c r="O1619">
        <f>N1619*Diccionario!$B$38</f>
        <v>0.19618302174411764</v>
      </c>
      <c r="P1619">
        <f>O1619*Diccionario!$B$39</f>
        <v>0.17656471956970587</v>
      </c>
      <c r="Q1619">
        <f>P1619*Diccionario!$B$40</f>
        <v>7.0625887827882358E-2</v>
      </c>
      <c r="R1619">
        <f>Q1619*Diccionario!$B$41</f>
        <v>4.5906827088123534E-2</v>
      </c>
      <c r="S1619">
        <f t="shared" si="254"/>
        <v>4.5906827088123534E-2</v>
      </c>
      <c r="T1619">
        <f>I1619*Diccionario!$B$36</f>
        <v>12.949374372549018</v>
      </c>
      <c r="U1619">
        <f>T1619*Diccionario!$B$42</f>
        <v>1.3078868116274509</v>
      </c>
      <c r="V1619">
        <f>U1619*Diccionario!$B$43</f>
        <v>1.1117037898833333</v>
      </c>
      <c r="W1619">
        <f>V1619*Diccionario!$B$44</f>
        <v>0.21122372007783333</v>
      </c>
      <c r="X1619">
        <f>W1619*Diccionario!$B$45</f>
        <v>8.2377250830355006E-2</v>
      </c>
      <c r="Y1619">
        <f>X1619*Diccionario!$B$46</f>
        <v>7.3315753239015957E-2</v>
      </c>
      <c r="Z1619">
        <f>Y1619*Diccionario!$B$47</f>
        <v>2.7126828698435905E-2</v>
      </c>
      <c r="AA1619">
        <f>Z1619*Diccionario!$B$48</f>
        <v>2.7126828698435905E-2</v>
      </c>
      <c r="AB1619">
        <f>AA1619*Diccionario!$B$49</f>
        <v>2.0345121523826927E-2</v>
      </c>
      <c r="AC1619">
        <f t="shared" si="255"/>
        <v>2.0345121523826927E-2</v>
      </c>
      <c r="AD1619">
        <f t="shared" si="256"/>
        <v>6.6251948611950467E-2</v>
      </c>
      <c r="AE1619">
        <f t="shared" si="257"/>
        <v>1.110228249452319E-4</v>
      </c>
      <c r="AF1619" t="e">
        <f ca="1">IF(AD1619="","",_xludf.RANK.EQ(AD1619,$AD$2:$AD$5513,0))</f>
        <v>#NAME?</v>
      </c>
      <c r="AH1619" t="str">
        <f t="shared" si="258"/>
        <v>Baja</v>
      </c>
      <c r="AI1619" t="s">
        <v>153</v>
      </c>
      <c r="AJ1619" t="str">
        <f>IFERROR(VLOOKUP(B1619,Maestro_Regionales!$A$2:$B$35,2,FALSE),"Otras zonas")</f>
        <v>Suroccidente</v>
      </c>
      <c r="AK1619" t="str">
        <f t="shared" si="259"/>
        <v>NUEVA EPS | Suroccidente</v>
      </c>
    </row>
    <row r="1620" spans="1:37">
      <c r="A1620" s="4" t="s">
        <v>759</v>
      </c>
      <c r="B1620" s="4" t="s">
        <v>215</v>
      </c>
      <c r="C1620" s="4" t="s">
        <v>781</v>
      </c>
      <c r="D1620" s="4" t="s">
        <v>782</v>
      </c>
      <c r="E1620" s="4" t="s">
        <v>85</v>
      </c>
      <c r="F1620" s="4">
        <v>752</v>
      </c>
      <c r="G1620" s="4">
        <v>2289</v>
      </c>
      <c r="H1620" s="4">
        <v>0</v>
      </c>
      <c r="I1620">
        <f t="shared" si="250"/>
        <v>3041</v>
      </c>
      <c r="J1620">
        <f t="shared" si="251"/>
        <v>0.24728707661953306</v>
      </c>
      <c r="K1620">
        <f t="shared" si="252"/>
        <v>0.75271292338046691</v>
      </c>
      <c r="L1620">
        <f t="shared" si="253"/>
        <v>0</v>
      </c>
      <c r="M1620">
        <f>I1620*Diccionario!$B$36</f>
        <v>6.7510796274509799</v>
      </c>
      <c r="N1620">
        <f>M1620*Diccionario!$B$37</f>
        <v>0.68185904237254902</v>
      </c>
      <c r="O1620">
        <f>N1620*Diccionario!$B$38</f>
        <v>0.10227885635588235</v>
      </c>
      <c r="P1620">
        <f>O1620*Diccionario!$B$39</f>
        <v>9.2050970720294126E-2</v>
      </c>
      <c r="Q1620">
        <f>P1620*Diccionario!$B$40</f>
        <v>3.682038828811765E-2</v>
      </c>
      <c r="R1620">
        <f>Q1620*Diccionario!$B$41</f>
        <v>2.3933252387276473E-2</v>
      </c>
      <c r="S1620">
        <f t="shared" si="254"/>
        <v>2.3933252387276473E-2</v>
      </c>
      <c r="T1620">
        <f>I1620*Diccionario!$B$36</f>
        <v>6.7510796274509799</v>
      </c>
      <c r="U1620">
        <f>T1620*Diccionario!$B$42</f>
        <v>0.68185904237254902</v>
      </c>
      <c r="V1620">
        <f>U1620*Diccionario!$B$43</f>
        <v>0.57958018601666661</v>
      </c>
      <c r="W1620">
        <f>V1620*Diccionario!$B$44</f>
        <v>0.11012023534316666</v>
      </c>
      <c r="X1620">
        <f>W1620*Diccionario!$B$45</f>
        <v>4.2946891783834998E-2</v>
      </c>
      <c r="Y1620">
        <f>X1620*Diccionario!$B$46</f>
        <v>3.8222733687613149E-2</v>
      </c>
      <c r="Z1620">
        <f>Y1620*Diccionario!$B$47</f>
        <v>1.4142411464416865E-2</v>
      </c>
      <c r="AA1620">
        <f>Z1620*Diccionario!$B$48</f>
        <v>1.4142411464416865E-2</v>
      </c>
      <c r="AB1620">
        <f>AA1620*Diccionario!$B$49</f>
        <v>1.0606808598312648E-2</v>
      </c>
      <c r="AC1620">
        <f t="shared" si="255"/>
        <v>1.0606808598312648E-2</v>
      </c>
      <c r="AD1620">
        <f t="shared" si="256"/>
        <v>3.4540060985589122E-2</v>
      </c>
      <c r="AE1620">
        <f t="shared" si="257"/>
        <v>5.7881092175287182E-5</v>
      </c>
      <c r="AF1620" t="e">
        <f ca="1">IF(AD1620="","",_xludf.RANK.EQ(AD1620,$AD$2:$AD$5513,0))</f>
        <v>#NAME?</v>
      </c>
      <c r="AH1620" t="str">
        <f t="shared" si="258"/>
        <v>Baja</v>
      </c>
      <c r="AI1620" t="s">
        <v>153</v>
      </c>
      <c r="AJ1620" t="str">
        <f>IFERROR(VLOOKUP(B1620,Maestro_Regionales!$A$2:$B$35,2,FALSE),"Otras zonas")</f>
        <v>Suroccidente</v>
      </c>
      <c r="AK1620" t="str">
        <f t="shared" si="259"/>
        <v>SALUD TOTAL EPS | Suroccidente</v>
      </c>
    </row>
    <row r="1621" spans="1:37">
      <c r="A1621" s="4" t="s">
        <v>759</v>
      </c>
      <c r="B1621" s="4" t="s">
        <v>215</v>
      </c>
      <c r="C1621" s="4" t="s">
        <v>781</v>
      </c>
      <c r="D1621" s="4" t="s">
        <v>782</v>
      </c>
      <c r="E1621" s="4" t="s">
        <v>417</v>
      </c>
      <c r="F1621" s="4">
        <v>116</v>
      </c>
      <c r="G1621" s="4">
        <v>692</v>
      </c>
      <c r="H1621" s="4">
        <v>0</v>
      </c>
      <c r="I1621">
        <f t="shared" si="250"/>
        <v>808</v>
      </c>
      <c r="J1621">
        <f t="shared" si="251"/>
        <v>0.14356435643564355</v>
      </c>
      <c r="K1621">
        <f t="shared" si="252"/>
        <v>0.85643564356435642</v>
      </c>
      <c r="L1621">
        <f t="shared" si="253"/>
        <v>0</v>
      </c>
      <c r="M1621">
        <f>I1621*Diccionario!$B$36</f>
        <v>1.7937758431372548</v>
      </c>
      <c r="N1621">
        <f>M1621*Diccionario!$B$37</f>
        <v>0.18117136015686275</v>
      </c>
      <c r="O1621">
        <f>N1621*Diccionario!$B$38</f>
        <v>2.7175704023529413E-2</v>
      </c>
      <c r="P1621">
        <f>O1621*Diccionario!$B$39</f>
        <v>2.4458133621176471E-2</v>
      </c>
      <c r="Q1621">
        <f>P1621*Diccionario!$B$40</f>
        <v>9.7832534484705892E-3</v>
      </c>
      <c r="R1621">
        <f>Q1621*Diccionario!$B$41</f>
        <v>6.3591147415058835E-3</v>
      </c>
      <c r="S1621">
        <f t="shared" si="254"/>
        <v>6.3591147415058835E-3</v>
      </c>
      <c r="T1621">
        <f>I1621*Diccionario!$B$36</f>
        <v>1.7937758431372548</v>
      </c>
      <c r="U1621">
        <f>T1621*Diccionario!$B$42</f>
        <v>0.18117136015686275</v>
      </c>
      <c r="V1621">
        <f>U1621*Diccionario!$B$43</f>
        <v>0.15399565613333333</v>
      </c>
      <c r="W1621">
        <f>V1621*Diccionario!$B$44</f>
        <v>2.9259174665333332E-2</v>
      </c>
      <c r="X1621">
        <f>W1621*Diccionario!$B$45</f>
        <v>1.141107811948E-2</v>
      </c>
      <c r="Y1621">
        <f>X1621*Diccionario!$B$46</f>
        <v>1.0155859526337201E-2</v>
      </c>
      <c r="Z1621">
        <f>Y1621*Diccionario!$B$47</f>
        <v>3.7576680247447644E-3</v>
      </c>
      <c r="AA1621">
        <f>Z1621*Diccionario!$B$48</f>
        <v>3.7576680247447644E-3</v>
      </c>
      <c r="AB1621">
        <f>AA1621*Diccionario!$B$49</f>
        <v>2.8182510185585734E-3</v>
      </c>
      <c r="AC1621">
        <f t="shared" si="255"/>
        <v>2.8182510185585734E-3</v>
      </c>
      <c r="AD1621">
        <f t="shared" si="256"/>
        <v>9.1773657600644574E-3</v>
      </c>
      <c r="AE1621">
        <f t="shared" si="257"/>
        <v>1.5379126102476835E-5</v>
      </c>
      <c r="AF1621" t="e">
        <f ca="1">IF(AD1621="","",_xludf.RANK.EQ(AD1621,$AD$2:$AD$5513,0))</f>
        <v>#NAME?</v>
      </c>
      <c r="AH1621" t="str">
        <f t="shared" si="258"/>
        <v>Baja</v>
      </c>
      <c r="AI1621" t="s">
        <v>153</v>
      </c>
      <c r="AJ1621" t="str">
        <f>IFERROR(VLOOKUP(B1621,Maestro_Regionales!$A$2:$B$35,2,FALSE),"Otras zonas")</f>
        <v>Suroccidente</v>
      </c>
      <c r="AK1621" t="str">
        <f t="shared" si="259"/>
        <v>MALLAMAS EPSI | Suroccidente</v>
      </c>
    </row>
    <row r="1622" spans="1:37">
      <c r="A1622" s="4" t="s">
        <v>759</v>
      </c>
      <c r="B1622" s="4" t="s">
        <v>215</v>
      </c>
      <c r="C1622" s="4" t="s">
        <v>781</v>
      </c>
      <c r="D1622" s="4" t="s">
        <v>782</v>
      </c>
      <c r="E1622" s="4" t="s">
        <v>90</v>
      </c>
      <c r="F1622" s="4">
        <v>0</v>
      </c>
      <c r="G1622" s="4">
        <v>0</v>
      </c>
      <c r="H1622" s="4">
        <v>164</v>
      </c>
      <c r="I1622">
        <f t="shared" si="250"/>
        <v>164</v>
      </c>
      <c r="J1622">
        <f t="shared" si="251"/>
        <v>0</v>
      </c>
      <c r="K1622">
        <f t="shared" si="252"/>
        <v>0</v>
      </c>
      <c r="L1622">
        <f t="shared" si="253"/>
        <v>1</v>
      </c>
      <c r="M1622">
        <f>I1622*Diccionario!$B$36</f>
        <v>0.3640832156862745</v>
      </c>
      <c r="N1622">
        <f>M1622*Diccionario!$B$37</f>
        <v>3.6772404784313727E-2</v>
      </c>
      <c r="O1622">
        <f>N1622*Diccionario!$B$38</f>
        <v>5.515860717647059E-3</v>
      </c>
      <c r="P1622">
        <f>O1622*Diccionario!$B$39</f>
        <v>4.9642746458823531E-3</v>
      </c>
      <c r="Q1622">
        <f>P1622*Diccionario!$B$40</f>
        <v>1.9857098583529412E-3</v>
      </c>
      <c r="R1622">
        <f>Q1622*Diccionario!$B$41</f>
        <v>1.2907114079294118E-3</v>
      </c>
      <c r="S1622">
        <f t="shared" si="254"/>
        <v>1.2907114079294118E-3</v>
      </c>
      <c r="T1622">
        <f>I1622*Diccionario!$B$36</f>
        <v>0.3640832156862745</v>
      </c>
      <c r="U1622">
        <f>T1622*Diccionario!$B$42</f>
        <v>3.6772404784313727E-2</v>
      </c>
      <c r="V1622">
        <f>U1622*Diccionario!$B$43</f>
        <v>3.1256544066666669E-2</v>
      </c>
      <c r="W1622">
        <f>V1622*Diccionario!$B$44</f>
        <v>5.9387433726666673E-3</v>
      </c>
      <c r="X1622">
        <f>W1622*Diccionario!$B$45</f>
        <v>2.3161099153400002E-3</v>
      </c>
      <c r="Y1622">
        <f>X1622*Diccionario!$B$46</f>
        <v>2.0613378246526E-3</v>
      </c>
      <c r="Z1622">
        <f>Y1622*Diccionario!$B$47</f>
        <v>7.6269499512146197E-4</v>
      </c>
      <c r="AA1622">
        <f>Z1622*Diccionario!$B$48</f>
        <v>7.6269499512146197E-4</v>
      </c>
      <c r="AB1622">
        <f>AA1622*Diccionario!$B$49</f>
        <v>5.7202124634109642E-4</v>
      </c>
      <c r="AC1622">
        <f t="shared" si="255"/>
        <v>5.7202124634109642E-4</v>
      </c>
      <c r="AD1622">
        <f t="shared" si="256"/>
        <v>1.8627326542705082E-3</v>
      </c>
      <c r="AE1622">
        <f t="shared" si="257"/>
        <v>3.1215057930769803E-6</v>
      </c>
      <c r="AF1622" t="e">
        <f ca="1">IF(AD1622="","",_xludf.RANK.EQ(AD1622,$AD$2:$AD$5513,0))</f>
        <v>#NAME?</v>
      </c>
      <c r="AH1622" t="str">
        <f t="shared" si="258"/>
        <v>Baja</v>
      </c>
      <c r="AI1622" t="s">
        <v>153</v>
      </c>
      <c r="AJ1622" t="str">
        <f>IFERROR(VLOOKUP(B1622,Maestro_Regionales!$A$2:$B$35,2,FALSE),"Otras zonas")</f>
        <v>Suroccidente</v>
      </c>
      <c r="AK1622" t="str">
        <f t="shared" si="259"/>
        <v>REGIMEN DE EXCEPCION | Suroccidente</v>
      </c>
    </row>
    <row r="1623" spans="1:37">
      <c r="A1623" s="4" t="s">
        <v>759</v>
      </c>
      <c r="B1623" s="4" t="s">
        <v>215</v>
      </c>
      <c r="C1623" s="4" t="s">
        <v>783</v>
      </c>
      <c r="D1623" s="4" t="s">
        <v>784</v>
      </c>
      <c r="E1623" s="4" t="s">
        <v>87</v>
      </c>
      <c r="F1623" s="4">
        <v>1303</v>
      </c>
      <c r="G1623" s="4">
        <v>5740</v>
      </c>
      <c r="H1623" s="4">
        <v>0</v>
      </c>
      <c r="I1623">
        <f t="shared" si="250"/>
        <v>7043</v>
      </c>
      <c r="J1623">
        <f t="shared" si="251"/>
        <v>0.18500638932273178</v>
      </c>
      <c r="K1623">
        <f t="shared" si="252"/>
        <v>0.81499361067726817</v>
      </c>
      <c r="L1623">
        <f t="shared" si="253"/>
        <v>0</v>
      </c>
      <c r="M1623">
        <f>I1623*Diccionario!$B$36</f>
        <v>15.635598098039214</v>
      </c>
      <c r="N1623">
        <f>M1623*Diccionario!$B$37</f>
        <v>1.5791954079019608</v>
      </c>
      <c r="O1623">
        <f>N1623*Diccionario!$B$38</f>
        <v>0.23687931118529409</v>
      </c>
      <c r="P1623">
        <f>O1623*Diccionario!$B$39</f>
        <v>0.21319138006676469</v>
      </c>
      <c r="Q1623">
        <f>P1623*Diccionario!$B$40</f>
        <v>8.5276552026705879E-2</v>
      </c>
      <c r="R1623">
        <f>Q1623*Diccionario!$B$41</f>
        <v>5.5429758817358822E-2</v>
      </c>
      <c r="S1623">
        <f t="shared" si="254"/>
        <v>5.5429758817358822E-2</v>
      </c>
      <c r="T1623">
        <f>I1623*Diccionario!$B$36</f>
        <v>15.635598098039214</v>
      </c>
      <c r="U1623">
        <f>T1623*Diccionario!$B$42</f>
        <v>1.5791954079019608</v>
      </c>
      <c r="V1623">
        <f>U1623*Diccionario!$B$43</f>
        <v>1.3423160967166665</v>
      </c>
      <c r="W1623">
        <f>V1623*Diccionario!$B$44</f>
        <v>0.25504005837616667</v>
      </c>
      <c r="X1623">
        <f>W1623*Diccionario!$B$45</f>
        <v>9.9465622766705009E-2</v>
      </c>
      <c r="Y1623">
        <f>X1623*Diccionario!$B$46</f>
        <v>8.8524404262367462E-2</v>
      </c>
      <c r="Z1623">
        <f>Y1623*Diccionario!$B$47</f>
        <v>3.275402957707596E-2</v>
      </c>
      <c r="AA1623">
        <f>Z1623*Diccionario!$B$48</f>
        <v>3.275402957707596E-2</v>
      </c>
      <c r="AB1623">
        <f>AA1623*Diccionario!$B$49</f>
        <v>2.456552218280697E-2</v>
      </c>
      <c r="AC1623">
        <f t="shared" si="255"/>
        <v>2.456552218280697E-2</v>
      </c>
      <c r="AD1623">
        <f t="shared" si="256"/>
        <v>7.9995281000165785E-2</v>
      </c>
      <c r="AE1623">
        <f t="shared" si="257"/>
        <v>1.340534469551291E-4</v>
      </c>
      <c r="AF1623" t="e">
        <f ca="1">IF(AD1623="","",_xludf.RANK.EQ(AD1623,$AD$2:$AD$5513,0))</f>
        <v>#NAME?</v>
      </c>
      <c r="AH1623" t="str">
        <f t="shared" si="258"/>
        <v>Baja</v>
      </c>
      <c r="AI1623" t="s">
        <v>153</v>
      </c>
      <c r="AJ1623" t="str">
        <f>IFERROR(VLOOKUP(B1623,Maestro_Regionales!$A$2:$B$35,2,FALSE),"Otras zonas")</f>
        <v>Suroccidente</v>
      </c>
      <c r="AK1623" t="str">
        <f t="shared" si="259"/>
        <v>NUEVA EPS | Suroccidente</v>
      </c>
    </row>
    <row r="1624" spans="1:37">
      <c r="A1624" s="4" t="s">
        <v>759</v>
      </c>
      <c r="B1624" s="4" t="s">
        <v>215</v>
      </c>
      <c r="C1624" s="4" t="s">
        <v>783</v>
      </c>
      <c r="D1624" s="4" t="s">
        <v>784</v>
      </c>
      <c r="E1624" s="4" t="s">
        <v>85</v>
      </c>
      <c r="F1624" s="4">
        <v>274</v>
      </c>
      <c r="G1624" s="4">
        <v>2459</v>
      </c>
      <c r="H1624" s="4">
        <v>0</v>
      </c>
      <c r="I1624">
        <f t="shared" si="250"/>
        <v>2733</v>
      </c>
      <c r="J1624">
        <f t="shared" si="251"/>
        <v>0.10025612879619465</v>
      </c>
      <c r="K1624">
        <f t="shared" si="252"/>
        <v>0.89974387120380539</v>
      </c>
      <c r="L1624">
        <f t="shared" si="253"/>
        <v>0</v>
      </c>
      <c r="M1624">
        <f>I1624*Diccionario!$B$36</f>
        <v>6.0673135882352938</v>
      </c>
      <c r="N1624">
        <f>M1624*Diccionario!$B$37</f>
        <v>0.61279867241176467</v>
      </c>
      <c r="O1624">
        <f>N1624*Diccionario!$B$38</f>
        <v>9.1919800861764697E-2</v>
      </c>
      <c r="P1624">
        <f>O1624*Diccionario!$B$39</f>
        <v>8.2727820775588226E-2</v>
      </c>
      <c r="Q1624">
        <f>P1624*Diccionario!$B$40</f>
        <v>3.3091128310235293E-2</v>
      </c>
      <c r="R1624">
        <f>Q1624*Diccionario!$B$41</f>
        <v>2.1509233401652943E-2</v>
      </c>
      <c r="S1624">
        <f t="shared" si="254"/>
        <v>2.1509233401652943E-2</v>
      </c>
      <c r="T1624">
        <f>I1624*Diccionario!$B$36</f>
        <v>6.0673135882352938</v>
      </c>
      <c r="U1624">
        <f>T1624*Diccionario!$B$42</f>
        <v>0.61279867241176467</v>
      </c>
      <c r="V1624">
        <f>U1624*Diccionario!$B$43</f>
        <v>0.5208788715499999</v>
      </c>
      <c r="W1624">
        <f>V1624*Diccionario!$B$44</f>
        <v>9.8966985594499984E-2</v>
      </c>
      <c r="X1624">
        <f>W1624*Diccionario!$B$45</f>
        <v>3.8597124381854996E-2</v>
      </c>
      <c r="Y1624">
        <f>X1624*Diccionario!$B$46</f>
        <v>3.4351440699850945E-2</v>
      </c>
      <c r="Z1624">
        <f>Y1624*Diccionario!$B$47</f>
        <v>1.271003305894485E-2</v>
      </c>
      <c r="AA1624">
        <f>Z1624*Diccionario!$B$48</f>
        <v>1.271003305894485E-2</v>
      </c>
      <c r="AB1624">
        <f>AA1624*Diccionario!$B$49</f>
        <v>9.5325247942086369E-3</v>
      </c>
      <c r="AC1624">
        <f t="shared" si="255"/>
        <v>9.5325247942086369E-3</v>
      </c>
      <c r="AD1624">
        <f t="shared" si="256"/>
        <v>3.104175819586158E-2</v>
      </c>
      <c r="AE1624">
        <f t="shared" si="257"/>
        <v>5.2018752027313343E-5</v>
      </c>
      <c r="AF1624" t="e">
        <f ca="1">IF(AD1624="","",_xludf.RANK.EQ(AD1624,$AD$2:$AD$5513,0))</f>
        <v>#NAME?</v>
      </c>
      <c r="AH1624" t="str">
        <f t="shared" si="258"/>
        <v>Baja</v>
      </c>
      <c r="AI1624" t="s">
        <v>153</v>
      </c>
      <c r="AJ1624" t="str">
        <f>IFERROR(VLOOKUP(B1624,Maestro_Regionales!$A$2:$B$35,2,FALSE),"Otras zonas")</f>
        <v>Suroccidente</v>
      </c>
      <c r="AK1624" t="str">
        <f t="shared" si="259"/>
        <v>SALUD TOTAL EPS | Suroccidente</v>
      </c>
    </row>
    <row r="1625" spans="1:37">
      <c r="A1625" s="4" t="s">
        <v>759</v>
      </c>
      <c r="B1625" s="4" t="s">
        <v>215</v>
      </c>
      <c r="C1625" s="4" t="s">
        <v>783</v>
      </c>
      <c r="D1625" s="4" t="s">
        <v>784</v>
      </c>
      <c r="E1625" s="4" t="s">
        <v>86</v>
      </c>
      <c r="F1625" s="4">
        <v>144</v>
      </c>
      <c r="G1625" s="4">
        <v>2264</v>
      </c>
      <c r="H1625" s="4">
        <v>0</v>
      </c>
      <c r="I1625">
        <f t="shared" si="250"/>
        <v>2408</v>
      </c>
      <c r="J1625">
        <f t="shared" si="251"/>
        <v>5.9800664451827246E-2</v>
      </c>
      <c r="K1625">
        <f t="shared" si="252"/>
        <v>0.94019933554817281</v>
      </c>
      <c r="L1625">
        <f t="shared" si="253"/>
        <v>0</v>
      </c>
      <c r="M1625">
        <f>I1625*Diccionario!$B$36</f>
        <v>5.3458072156862739</v>
      </c>
      <c r="N1625">
        <f>M1625*Diccionario!$B$37</f>
        <v>0.53992652878431369</v>
      </c>
      <c r="O1625">
        <f>N1625*Diccionario!$B$38</f>
        <v>8.098897931764705E-2</v>
      </c>
      <c r="P1625">
        <f>O1625*Diccionario!$B$39</f>
        <v>7.2890081385882349E-2</v>
      </c>
      <c r="Q1625">
        <f>P1625*Diccionario!$B$40</f>
        <v>2.915603255435294E-2</v>
      </c>
      <c r="R1625">
        <f>Q1625*Diccionario!$B$41</f>
        <v>1.8951421160329412E-2</v>
      </c>
      <c r="S1625">
        <f t="shared" si="254"/>
        <v>1.8951421160329412E-2</v>
      </c>
      <c r="T1625">
        <f>I1625*Diccionario!$B$36</f>
        <v>5.3458072156862739</v>
      </c>
      <c r="U1625">
        <f>T1625*Diccionario!$B$42</f>
        <v>0.53992652878431369</v>
      </c>
      <c r="V1625">
        <f>U1625*Diccionario!$B$43</f>
        <v>0.45893754946666659</v>
      </c>
      <c r="W1625">
        <f>V1625*Diccionario!$B$44</f>
        <v>8.7198134398666652E-2</v>
      </c>
      <c r="X1625">
        <f>W1625*Diccionario!$B$45</f>
        <v>3.4007272415479996E-2</v>
      </c>
      <c r="Y1625">
        <f>X1625*Diccionario!$B$46</f>
        <v>3.0266472449777197E-2</v>
      </c>
      <c r="Z1625">
        <f>Y1625*Diccionario!$B$47</f>
        <v>1.1198594806417562E-2</v>
      </c>
      <c r="AA1625">
        <f>Z1625*Diccionario!$B$48</f>
        <v>1.1198594806417562E-2</v>
      </c>
      <c r="AB1625">
        <f>AA1625*Diccionario!$B$49</f>
        <v>8.3989461048131712E-3</v>
      </c>
      <c r="AC1625">
        <f t="shared" si="255"/>
        <v>8.3989461048131712E-3</v>
      </c>
      <c r="AD1625">
        <f t="shared" si="256"/>
        <v>2.7350367265142582E-2</v>
      </c>
      <c r="AE1625">
        <f t="shared" si="257"/>
        <v>4.583284115688639E-5</v>
      </c>
      <c r="AF1625" t="e">
        <f ca="1">IF(AD1625="","",_xludf.RANK.EQ(AD1625,$AD$2:$AD$5513,0))</f>
        <v>#NAME?</v>
      </c>
      <c r="AH1625" t="str">
        <f t="shared" si="258"/>
        <v>Baja</v>
      </c>
      <c r="AI1625" t="s">
        <v>153</v>
      </c>
      <c r="AJ1625" t="str">
        <f>IFERROR(VLOOKUP(B1625,Maestro_Regionales!$A$2:$B$35,2,FALSE),"Otras zonas")</f>
        <v>Suroccidente</v>
      </c>
      <c r="AK1625" t="str">
        <f t="shared" si="259"/>
        <v>EPS SANITAS | Suroccidente</v>
      </c>
    </row>
    <row r="1626" spans="1:37">
      <c r="A1626" s="4" t="s">
        <v>759</v>
      </c>
      <c r="B1626" s="4" t="s">
        <v>215</v>
      </c>
      <c r="C1626" s="4" t="s">
        <v>783</v>
      </c>
      <c r="D1626" s="4" t="s">
        <v>784</v>
      </c>
      <c r="E1626" s="4" t="s">
        <v>90</v>
      </c>
      <c r="F1626" s="4">
        <v>0</v>
      </c>
      <c r="G1626" s="4">
        <v>0</v>
      </c>
      <c r="H1626" s="4">
        <v>530</v>
      </c>
      <c r="I1626">
        <f t="shared" si="250"/>
        <v>530</v>
      </c>
      <c r="J1626">
        <f t="shared" si="251"/>
        <v>0</v>
      </c>
      <c r="K1626">
        <f t="shared" si="252"/>
        <v>0</v>
      </c>
      <c r="L1626">
        <f t="shared" si="253"/>
        <v>1</v>
      </c>
      <c r="M1626">
        <f>I1626*Diccionario!$B$36</f>
        <v>1.1766103921568627</v>
      </c>
      <c r="N1626">
        <f>M1626*Diccionario!$B$37</f>
        <v>0.11883764960784314</v>
      </c>
      <c r="O1626">
        <f>N1626*Diccionario!$B$38</f>
        <v>1.782564744117647E-2</v>
      </c>
      <c r="P1626">
        <f>O1626*Diccionario!$B$39</f>
        <v>1.6043082697058824E-2</v>
      </c>
      <c r="Q1626">
        <f>P1626*Diccionario!$B$40</f>
        <v>6.4172330788235298E-3</v>
      </c>
      <c r="R1626">
        <f>Q1626*Diccionario!$B$41</f>
        <v>4.1712015012352948E-3</v>
      </c>
      <c r="S1626">
        <f t="shared" si="254"/>
        <v>4.1712015012352948E-3</v>
      </c>
      <c r="T1626">
        <f>I1626*Diccionario!$B$36</f>
        <v>1.1766103921568627</v>
      </c>
      <c r="U1626">
        <f>T1626*Diccionario!$B$42</f>
        <v>0.11883764960784314</v>
      </c>
      <c r="V1626">
        <f>U1626*Diccionario!$B$43</f>
        <v>0.10101200216666667</v>
      </c>
      <c r="W1626">
        <f>V1626*Diccionario!$B$44</f>
        <v>1.9192280411666669E-2</v>
      </c>
      <c r="X1626">
        <f>W1626*Diccionario!$B$45</f>
        <v>7.4849893605500014E-3</v>
      </c>
      <c r="Y1626">
        <f>X1626*Diccionario!$B$46</f>
        <v>6.6616405308895016E-3</v>
      </c>
      <c r="Z1626">
        <f>Y1626*Diccionario!$B$47</f>
        <v>2.4648069964291154E-3</v>
      </c>
      <c r="AA1626">
        <f>Z1626*Diccionario!$B$48</f>
        <v>2.4648069964291154E-3</v>
      </c>
      <c r="AB1626">
        <f>AA1626*Diccionario!$B$49</f>
        <v>1.8486052473218365E-3</v>
      </c>
      <c r="AC1626">
        <f t="shared" si="255"/>
        <v>1.8486052473218365E-3</v>
      </c>
      <c r="AD1626">
        <f t="shared" si="256"/>
        <v>6.0198067485571312E-3</v>
      </c>
      <c r="AE1626">
        <f t="shared" si="257"/>
        <v>1.0087793111773169E-5</v>
      </c>
      <c r="AF1626" t="e">
        <f ca="1">IF(AD1626="","",_xludf.RANK.EQ(AD1626,$AD$2:$AD$5513,0))</f>
        <v>#NAME?</v>
      </c>
      <c r="AH1626" t="str">
        <f t="shared" si="258"/>
        <v>Baja</v>
      </c>
      <c r="AI1626" t="s">
        <v>153</v>
      </c>
      <c r="AJ1626" t="str">
        <f>IFERROR(VLOOKUP(B1626,Maestro_Regionales!$A$2:$B$35,2,FALSE),"Otras zonas")</f>
        <v>Suroccidente</v>
      </c>
      <c r="AK1626" t="str">
        <f t="shared" si="259"/>
        <v>REGIMEN DE EXCEPCION | Suroccidente</v>
      </c>
    </row>
    <row r="1627" spans="1:37">
      <c r="A1627" s="4" t="s">
        <v>759</v>
      </c>
      <c r="B1627" s="4" t="s">
        <v>215</v>
      </c>
      <c r="C1627" s="4" t="s">
        <v>785</v>
      </c>
      <c r="D1627" s="4" t="s">
        <v>786</v>
      </c>
      <c r="E1627" s="4" t="s">
        <v>85</v>
      </c>
      <c r="F1627" s="4">
        <v>99</v>
      </c>
      <c r="G1627" s="4">
        <v>1051</v>
      </c>
      <c r="H1627" s="4">
        <v>0</v>
      </c>
      <c r="I1627">
        <f t="shared" si="250"/>
        <v>1150</v>
      </c>
      <c r="J1627">
        <f t="shared" si="251"/>
        <v>8.608695652173913E-2</v>
      </c>
      <c r="K1627">
        <f t="shared" si="252"/>
        <v>0.91391304347826086</v>
      </c>
      <c r="L1627">
        <f t="shared" si="253"/>
        <v>0</v>
      </c>
      <c r="M1627">
        <f>I1627*Diccionario!$B$36</f>
        <v>2.5530225490196075</v>
      </c>
      <c r="N1627">
        <f>M1627*Diccionario!$B$37</f>
        <v>0.25785527745098036</v>
      </c>
      <c r="O1627">
        <f>N1627*Diccionario!$B$38</f>
        <v>3.8678291617647055E-2</v>
      </c>
      <c r="P1627">
        <f>O1627*Diccionario!$B$39</f>
        <v>3.4810462455882353E-2</v>
      </c>
      <c r="Q1627">
        <f>P1627*Diccionario!$B$40</f>
        <v>1.3924184982352941E-2</v>
      </c>
      <c r="R1627">
        <f>Q1627*Diccionario!$B$41</f>
        <v>9.0507202385294114E-3</v>
      </c>
      <c r="S1627">
        <f t="shared" si="254"/>
        <v>9.0507202385294114E-3</v>
      </c>
      <c r="T1627">
        <f>I1627*Diccionario!$B$36</f>
        <v>2.5530225490196075</v>
      </c>
      <c r="U1627">
        <f>T1627*Diccionario!$B$42</f>
        <v>0.25785527745098036</v>
      </c>
      <c r="V1627">
        <f>U1627*Diccionario!$B$43</f>
        <v>0.21917698583333331</v>
      </c>
      <c r="W1627">
        <f>V1627*Diccionario!$B$44</f>
        <v>4.1643627308333327E-2</v>
      </c>
      <c r="X1627">
        <f>W1627*Diccionario!$B$45</f>
        <v>1.6241014650249998E-2</v>
      </c>
      <c r="Y1627">
        <f>X1627*Diccionario!$B$46</f>
        <v>1.4454503038722498E-2</v>
      </c>
      <c r="Z1627">
        <f>Y1627*Diccionario!$B$47</f>
        <v>5.3481661243273242E-3</v>
      </c>
      <c r="AA1627">
        <f>Z1627*Diccionario!$B$48</f>
        <v>5.3481661243273242E-3</v>
      </c>
      <c r="AB1627">
        <f>AA1627*Diccionario!$B$49</f>
        <v>4.0111245932454931E-3</v>
      </c>
      <c r="AC1627">
        <f t="shared" si="255"/>
        <v>4.0111245932454931E-3</v>
      </c>
      <c r="AD1627">
        <f t="shared" si="256"/>
        <v>1.3061844831774905E-2</v>
      </c>
      <c r="AE1627">
        <f t="shared" si="257"/>
        <v>2.1888607695356877E-5</v>
      </c>
      <c r="AF1627" t="e">
        <f ca="1">IF(AD1627="","",_xludf.RANK.EQ(AD1627,$AD$2:$AD$5513,0))</f>
        <v>#NAME?</v>
      </c>
      <c r="AH1627" t="str">
        <f t="shared" si="258"/>
        <v>Baja</v>
      </c>
      <c r="AI1627" t="s">
        <v>153</v>
      </c>
      <c r="AJ1627" t="str">
        <f>IFERROR(VLOOKUP(B1627,Maestro_Regionales!$A$2:$B$35,2,FALSE),"Otras zonas")</f>
        <v>Suroccidente</v>
      </c>
      <c r="AK1627" t="str">
        <f t="shared" si="259"/>
        <v>SALUD TOTAL EPS | Suroccidente</v>
      </c>
    </row>
    <row r="1628" spans="1:37">
      <c r="A1628" s="4" t="s">
        <v>759</v>
      </c>
      <c r="B1628" s="4" t="s">
        <v>215</v>
      </c>
      <c r="C1628" s="4" t="s">
        <v>785</v>
      </c>
      <c r="D1628" s="4" t="s">
        <v>786</v>
      </c>
      <c r="E1628" s="4" t="s">
        <v>87</v>
      </c>
      <c r="F1628" s="4">
        <v>302</v>
      </c>
      <c r="G1628" s="4">
        <v>245</v>
      </c>
      <c r="H1628" s="4">
        <v>0</v>
      </c>
      <c r="I1628">
        <f t="shared" si="250"/>
        <v>547</v>
      </c>
      <c r="J1628">
        <f t="shared" si="251"/>
        <v>0.55210237659963435</v>
      </c>
      <c r="K1628">
        <f t="shared" si="252"/>
        <v>0.44789762340036565</v>
      </c>
      <c r="L1628">
        <f t="shared" si="253"/>
        <v>0</v>
      </c>
      <c r="M1628">
        <f>I1628*Diccionario!$B$36</f>
        <v>1.214350725490196</v>
      </c>
      <c r="N1628">
        <f>M1628*Diccionario!$B$37</f>
        <v>0.1226494232745098</v>
      </c>
      <c r="O1628">
        <f>N1628*Diccionario!$B$38</f>
        <v>1.8397413491176469E-2</v>
      </c>
      <c r="P1628">
        <f>O1628*Diccionario!$B$39</f>
        <v>1.6557672142058822E-2</v>
      </c>
      <c r="Q1628">
        <f>P1628*Diccionario!$B$40</f>
        <v>6.623068856823529E-3</v>
      </c>
      <c r="R1628">
        <f>Q1628*Diccionario!$B$41</f>
        <v>4.3049947569352943E-3</v>
      </c>
      <c r="S1628">
        <f t="shared" si="254"/>
        <v>4.3049947569352943E-3</v>
      </c>
      <c r="T1628">
        <f>I1628*Diccionario!$B$36</f>
        <v>1.214350725490196</v>
      </c>
      <c r="U1628">
        <f>T1628*Diccionario!$B$42</f>
        <v>0.1226494232745098</v>
      </c>
      <c r="V1628">
        <f>U1628*Diccionario!$B$43</f>
        <v>0.10425200978333332</v>
      </c>
      <c r="W1628">
        <f>V1628*Diccionario!$B$44</f>
        <v>1.980788185883333E-2</v>
      </c>
      <c r="X1628">
        <f>W1628*Diccionario!$B$45</f>
        <v>7.7250739249449989E-3</v>
      </c>
      <c r="Y1628">
        <f>X1628*Diccionario!$B$46</f>
        <v>6.875315793201049E-3</v>
      </c>
      <c r="Z1628">
        <f>Y1628*Diccionario!$B$47</f>
        <v>2.5438668434843879E-3</v>
      </c>
      <c r="AA1628">
        <f>Z1628*Diccionario!$B$48</f>
        <v>2.5438668434843879E-3</v>
      </c>
      <c r="AB1628">
        <f>AA1628*Diccionario!$B$49</f>
        <v>1.9079001326132909E-3</v>
      </c>
      <c r="AC1628">
        <f t="shared" si="255"/>
        <v>1.9079001326132909E-3</v>
      </c>
      <c r="AD1628">
        <f t="shared" si="256"/>
        <v>6.212894889548585E-3</v>
      </c>
      <c r="AE1628">
        <f t="shared" si="257"/>
        <v>1.041136383422627E-5</v>
      </c>
      <c r="AF1628" t="e">
        <f ca="1">IF(AD1628="","",_xludf.RANK.EQ(AD1628,$AD$2:$AD$5513,0))</f>
        <v>#NAME?</v>
      </c>
      <c r="AH1628" t="str">
        <f t="shared" si="258"/>
        <v>Baja</v>
      </c>
      <c r="AI1628" t="s">
        <v>153</v>
      </c>
      <c r="AJ1628" t="str">
        <f>IFERROR(VLOOKUP(B1628,Maestro_Regionales!$A$2:$B$35,2,FALSE),"Otras zonas")</f>
        <v>Suroccidente</v>
      </c>
      <c r="AK1628" t="str">
        <f t="shared" si="259"/>
        <v>NUEVA EPS | Suroccidente</v>
      </c>
    </row>
    <row r="1629" spans="1:37">
      <c r="A1629" s="4" t="s">
        <v>759</v>
      </c>
      <c r="B1629" s="4" t="s">
        <v>215</v>
      </c>
      <c r="C1629" s="4" t="s">
        <v>785</v>
      </c>
      <c r="D1629" s="4" t="s">
        <v>786</v>
      </c>
      <c r="E1629" s="4" t="s">
        <v>90</v>
      </c>
      <c r="F1629" s="4">
        <v>0</v>
      </c>
      <c r="G1629" s="4">
        <v>0</v>
      </c>
      <c r="H1629" s="4">
        <v>57</v>
      </c>
      <c r="I1629">
        <f t="shared" si="250"/>
        <v>57</v>
      </c>
      <c r="J1629">
        <f t="shared" si="251"/>
        <v>0</v>
      </c>
      <c r="K1629">
        <f t="shared" si="252"/>
        <v>0</v>
      </c>
      <c r="L1629">
        <f t="shared" si="253"/>
        <v>1</v>
      </c>
      <c r="M1629">
        <f>I1629*Diccionario!$B$36</f>
        <v>0.1265411176470588</v>
      </c>
      <c r="N1629">
        <f>M1629*Diccionario!$B$37</f>
        <v>1.2780652882352941E-2</v>
      </c>
      <c r="O1629">
        <f>N1629*Diccionario!$B$38</f>
        <v>1.9170979323529409E-3</v>
      </c>
      <c r="P1629">
        <f>O1629*Diccionario!$B$39</f>
        <v>1.7253881391176469E-3</v>
      </c>
      <c r="Q1629">
        <f>P1629*Diccionario!$B$40</f>
        <v>6.9015525564705877E-4</v>
      </c>
      <c r="R1629">
        <f>Q1629*Diccionario!$B$41</f>
        <v>4.4860091617058824E-4</v>
      </c>
      <c r="S1629">
        <f t="shared" si="254"/>
        <v>4.4860091617058824E-4</v>
      </c>
      <c r="T1629">
        <f>I1629*Diccionario!$B$36</f>
        <v>0.1265411176470588</v>
      </c>
      <c r="U1629">
        <f>T1629*Diccionario!$B$42</f>
        <v>1.2780652882352941E-2</v>
      </c>
      <c r="V1629">
        <f>U1629*Diccionario!$B$43</f>
        <v>1.086355495E-2</v>
      </c>
      <c r="W1629">
        <f>V1629*Diccionario!$B$44</f>
        <v>2.0640754405E-3</v>
      </c>
      <c r="X1629">
        <f>W1629*Diccionario!$B$45</f>
        <v>8.0498942179500006E-4</v>
      </c>
      <c r="Y1629">
        <f>X1629*Diccionario!$B$46</f>
        <v>7.1644058539755003E-4</v>
      </c>
      <c r="Z1629">
        <f>Y1629*Diccionario!$B$47</f>
        <v>2.6508301659709349E-4</v>
      </c>
      <c r="AA1629">
        <f>Z1629*Diccionario!$B$48</f>
        <v>2.6508301659709349E-4</v>
      </c>
      <c r="AB1629">
        <f>AA1629*Diccionario!$B$49</f>
        <v>1.9881226244782013E-4</v>
      </c>
      <c r="AC1629">
        <f t="shared" si="255"/>
        <v>1.9881226244782013E-4</v>
      </c>
      <c r="AD1629">
        <f t="shared" si="256"/>
        <v>6.4741317861840837E-4</v>
      </c>
      <c r="AE1629">
        <f t="shared" si="257"/>
        <v>1.0849135988133409E-6</v>
      </c>
      <c r="AF1629" t="e">
        <f ca="1">IF(AD1629="","",_xludf.RANK.EQ(AD1629,$AD$2:$AD$5513,0))</f>
        <v>#NAME?</v>
      </c>
      <c r="AH1629" t="str">
        <f t="shared" si="258"/>
        <v>Baja</v>
      </c>
      <c r="AI1629" t="s">
        <v>153</v>
      </c>
      <c r="AJ1629" t="str">
        <f>IFERROR(VLOOKUP(B1629,Maestro_Regionales!$A$2:$B$35,2,FALSE),"Otras zonas")</f>
        <v>Suroccidente</v>
      </c>
      <c r="AK1629" t="str">
        <f t="shared" si="259"/>
        <v>REGIMEN DE EXCEPCION | Suroccidente</v>
      </c>
    </row>
    <row r="1630" spans="1:37">
      <c r="A1630" s="4" t="s">
        <v>759</v>
      </c>
      <c r="B1630" s="4" t="s">
        <v>215</v>
      </c>
      <c r="C1630" s="4" t="s">
        <v>787</v>
      </c>
      <c r="D1630" s="4" t="s">
        <v>788</v>
      </c>
      <c r="E1630" s="4" t="s">
        <v>87</v>
      </c>
      <c r="F1630" s="4">
        <v>4099</v>
      </c>
      <c r="G1630" s="4">
        <v>8953</v>
      </c>
      <c r="H1630" s="4">
        <v>0</v>
      </c>
      <c r="I1630">
        <f t="shared" si="250"/>
        <v>13052</v>
      </c>
      <c r="J1630">
        <f t="shared" si="251"/>
        <v>0.31405148636224334</v>
      </c>
      <c r="K1630">
        <f t="shared" si="252"/>
        <v>0.68594851363775666</v>
      </c>
      <c r="L1630">
        <f t="shared" si="253"/>
        <v>0</v>
      </c>
      <c r="M1630">
        <f>I1630*Diccionario!$B$36</f>
        <v>28.975695921568626</v>
      </c>
      <c r="N1630">
        <f>M1630*Diccionario!$B$37</f>
        <v>2.9265452880784313</v>
      </c>
      <c r="O1630">
        <f>N1630*Diccionario!$B$38</f>
        <v>0.43898179321176467</v>
      </c>
      <c r="P1630">
        <f>O1630*Diccionario!$B$39</f>
        <v>0.39508361389058821</v>
      </c>
      <c r="Q1630">
        <f>P1630*Diccionario!$B$40</f>
        <v>0.1580334455562353</v>
      </c>
      <c r="R1630">
        <f>Q1630*Diccionario!$B$41</f>
        <v>0.10272173961155295</v>
      </c>
      <c r="S1630">
        <f t="shared" si="254"/>
        <v>0.10272173961155295</v>
      </c>
      <c r="T1630">
        <f>I1630*Diccionario!$B$36</f>
        <v>28.975695921568626</v>
      </c>
      <c r="U1630">
        <f>T1630*Diccionario!$B$42</f>
        <v>2.9265452880784313</v>
      </c>
      <c r="V1630">
        <f>U1630*Diccionario!$B$43</f>
        <v>2.4875634948666665</v>
      </c>
      <c r="W1630">
        <f>V1630*Diccionario!$B$44</f>
        <v>0.47263706402466665</v>
      </c>
      <c r="X1630">
        <f>W1630*Diccionario!$B$45</f>
        <v>0.18432845496962</v>
      </c>
      <c r="Y1630">
        <f>X1630*Diccionario!$B$46</f>
        <v>0.16405232492296179</v>
      </c>
      <c r="Z1630">
        <f>Y1630*Diccionario!$B$47</f>
        <v>6.0699360221495864E-2</v>
      </c>
      <c r="AA1630">
        <f>Z1630*Diccionario!$B$48</f>
        <v>6.0699360221495864E-2</v>
      </c>
      <c r="AB1630">
        <f>AA1630*Diccionario!$B$49</f>
        <v>4.55245201661219E-2</v>
      </c>
      <c r="AC1630">
        <f t="shared" si="255"/>
        <v>4.55245201661219E-2</v>
      </c>
      <c r="AD1630">
        <f t="shared" si="256"/>
        <v>0.14824625977767486</v>
      </c>
      <c r="AE1630">
        <f t="shared" si="257"/>
        <v>2.4842618055634608E-4</v>
      </c>
      <c r="AF1630" t="e">
        <f ca="1">IF(AD1630="","",_xludf.RANK.EQ(AD1630,$AD$2:$AD$5513,0))</f>
        <v>#NAME?</v>
      </c>
      <c r="AH1630" t="str">
        <f t="shared" si="258"/>
        <v>Media</v>
      </c>
      <c r="AI1630" t="s">
        <v>153</v>
      </c>
      <c r="AJ1630" t="str">
        <f>IFERROR(VLOOKUP(B1630,Maestro_Regionales!$A$2:$B$35,2,FALSE),"Otras zonas")</f>
        <v>Suroccidente</v>
      </c>
      <c r="AK1630" t="str">
        <f t="shared" si="259"/>
        <v>NUEVA EPS | Suroccidente</v>
      </c>
    </row>
    <row r="1631" spans="1:37">
      <c r="A1631" s="4" t="s">
        <v>759</v>
      </c>
      <c r="B1631" s="4" t="s">
        <v>215</v>
      </c>
      <c r="C1631" s="4" t="s">
        <v>787</v>
      </c>
      <c r="D1631" s="4" t="s">
        <v>788</v>
      </c>
      <c r="E1631" s="4" t="s">
        <v>85</v>
      </c>
      <c r="F1631" s="4">
        <v>1256</v>
      </c>
      <c r="G1631" s="4">
        <v>2178</v>
      </c>
      <c r="H1631" s="4">
        <v>0</v>
      </c>
      <c r="I1631">
        <f t="shared" si="250"/>
        <v>3434</v>
      </c>
      <c r="J1631">
        <f t="shared" si="251"/>
        <v>0.36575422248107164</v>
      </c>
      <c r="K1631">
        <f t="shared" si="252"/>
        <v>0.63424577751892841</v>
      </c>
      <c r="L1631">
        <f t="shared" si="253"/>
        <v>0</v>
      </c>
      <c r="M1631">
        <f>I1631*Diccionario!$B$36</f>
        <v>7.6235473333333328</v>
      </c>
      <c r="N1631">
        <f>M1631*Diccionario!$B$37</f>
        <v>0.76997828066666663</v>
      </c>
      <c r="O1631">
        <f>N1631*Diccionario!$B$38</f>
        <v>0.11549674209999999</v>
      </c>
      <c r="P1631">
        <f>O1631*Diccionario!$B$39</f>
        <v>0.10394706788999999</v>
      </c>
      <c r="Q1631">
        <f>P1631*Diccionario!$B$40</f>
        <v>4.1578827156000003E-2</v>
      </c>
      <c r="R1631">
        <f>Q1631*Diccionario!$B$41</f>
        <v>2.7026237651400001E-2</v>
      </c>
      <c r="S1631">
        <f t="shared" si="254"/>
        <v>2.7026237651400001E-2</v>
      </c>
      <c r="T1631">
        <f>I1631*Diccionario!$B$36</f>
        <v>7.6235473333333328</v>
      </c>
      <c r="U1631">
        <f>T1631*Diccionario!$B$42</f>
        <v>0.76997828066666663</v>
      </c>
      <c r="V1631">
        <f>U1631*Diccionario!$B$43</f>
        <v>0.65448153856666658</v>
      </c>
      <c r="W1631">
        <f>V1631*Diccionario!$B$44</f>
        <v>0.12435149232766665</v>
      </c>
      <c r="X1631">
        <f>W1631*Diccionario!$B$45</f>
        <v>4.8497082007789995E-2</v>
      </c>
      <c r="Y1631">
        <f>X1631*Diccionario!$B$46</f>
        <v>4.3162402986933093E-2</v>
      </c>
      <c r="Z1631">
        <f>Y1631*Diccionario!$B$47</f>
        <v>1.5970089105165244E-2</v>
      </c>
      <c r="AA1631">
        <f>Z1631*Diccionario!$B$48</f>
        <v>1.5970089105165244E-2</v>
      </c>
      <c r="AB1631">
        <f>AA1631*Diccionario!$B$49</f>
        <v>1.1977566828873933E-2</v>
      </c>
      <c r="AC1631">
        <f t="shared" si="255"/>
        <v>1.1977566828873933E-2</v>
      </c>
      <c r="AD1631">
        <f t="shared" si="256"/>
        <v>3.9003804480273935E-2</v>
      </c>
      <c r="AE1631">
        <f t="shared" si="257"/>
        <v>6.5361285935526531E-5</v>
      </c>
      <c r="AF1631" t="e">
        <f ca="1">IF(AD1631="","",_xludf.RANK.EQ(AD1631,$AD$2:$AD$5513,0))</f>
        <v>#NAME?</v>
      </c>
      <c r="AH1631" t="str">
        <f t="shared" si="258"/>
        <v>Baja</v>
      </c>
      <c r="AI1631" t="s">
        <v>153</v>
      </c>
      <c r="AJ1631" t="str">
        <f>IFERROR(VLOOKUP(B1631,Maestro_Regionales!$A$2:$B$35,2,FALSE),"Otras zonas")</f>
        <v>Suroccidente</v>
      </c>
      <c r="AK1631" t="str">
        <f t="shared" si="259"/>
        <v>SALUD TOTAL EPS | Suroccidente</v>
      </c>
    </row>
    <row r="1632" spans="1:37">
      <c r="A1632" s="4" t="s">
        <v>759</v>
      </c>
      <c r="B1632" s="4" t="s">
        <v>215</v>
      </c>
      <c r="C1632" s="4" t="s">
        <v>787</v>
      </c>
      <c r="D1632" s="4" t="s">
        <v>788</v>
      </c>
      <c r="E1632" s="4" t="s">
        <v>90</v>
      </c>
      <c r="F1632" s="4">
        <v>0</v>
      </c>
      <c r="G1632" s="4">
        <v>0</v>
      </c>
      <c r="H1632" s="4">
        <v>323</v>
      </c>
      <c r="I1632">
        <f t="shared" si="250"/>
        <v>323</v>
      </c>
      <c r="J1632">
        <f t="shared" si="251"/>
        <v>0</v>
      </c>
      <c r="K1632">
        <f t="shared" si="252"/>
        <v>0</v>
      </c>
      <c r="L1632">
        <f t="shared" si="253"/>
        <v>1</v>
      </c>
      <c r="M1632">
        <f>I1632*Diccionario!$B$36</f>
        <v>0.71706633333333325</v>
      </c>
      <c r="N1632">
        <f>M1632*Diccionario!$B$37</f>
        <v>7.242369966666666E-2</v>
      </c>
      <c r="O1632">
        <f>N1632*Diccionario!$B$38</f>
        <v>1.0863554949999998E-2</v>
      </c>
      <c r="P1632">
        <f>O1632*Diccionario!$B$39</f>
        <v>9.7771994549999981E-3</v>
      </c>
      <c r="Q1632">
        <f>P1632*Diccionario!$B$40</f>
        <v>3.9108797819999994E-3</v>
      </c>
      <c r="R1632">
        <f>Q1632*Diccionario!$B$41</f>
        <v>2.5420718582999996E-3</v>
      </c>
      <c r="S1632">
        <f t="shared" si="254"/>
        <v>2.5420718582999996E-3</v>
      </c>
      <c r="T1632">
        <f>I1632*Diccionario!$B$36</f>
        <v>0.71706633333333325</v>
      </c>
      <c r="U1632">
        <f>T1632*Diccionario!$B$42</f>
        <v>7.242369966666666E-2</v>
      </c>
      <c r="V1632">
        <f>U1632*Diccionario!$B$43</f>
        <v>6.1560144716666661E-2</v>
      </c>
      <c r="W1632">
        <f>V1632*Diccionario!$B$44</f>
        <v>1.1696427496166666E-2</v>
      </c>
      <c r="X1632">
        <f>W1632*Diccionario!$B$45</f>
        <v>4.561606723505E-3</v>
      </c>
      <c r="Y1632">
        <f>X1632*Diccionario!$B$46</f>
        <v>4.0598299839194503E-3</v>
      </c>
      <c r="Z1632">
        <f>Y1632*Diccionario!$B$47</f>
        <v>1.5021370940501966E-3</v>
      </c>
      <c r="AA1632">
        <f>Z1632*Diccionario!$B$48</f>
        <v>1.5021370940501966E-3</v>
      </c>
      <c r="AB1632">
        <f>AA1632*Diccionario!$B$49</f>
        <v>1.1266028205376474E-3</v>
      </c>
      <c r="AC1632">
        <f t="shared" si="255"/>
        <v>1.1266028205376474E-3</v>
      </c>
      <c r="AD1632">
        <f t="shared" si="256"/>
        <v>3.6686746788376469E-3</v>
      </c>
      <c r="AE1632">
        <f t="shared" si="257"/>
        <v>6.1478437266089305E-6</v>
      </c>
      <c r="AF1632" t="e">
        <f ca="1">IF(AD1632="","",_xludf.RANK.EQ(AD1632,$AD$2:$AD$5513,0))</f>
        <v>#NAME?</v>
      </c>
      <c r="AH1632" t="str">
        <f t="shared" si="258"/>
        <v>Baja</v>
      </c>
      <c r="AI1632" t="s">
        <v>153</v>
      </c>
      <c r="AJ1632" t="str">
        <f>IFERROR(VLOOKUP(B1632,Maestro_Regionales!$A$2:$B$35,2,FALSE),"Otras zonas")</f>
        <v>Suroccidente</v>
      </c>
      <c r="AK1632" t="str">
        <f t="shared" si="259"/>
        <v>REGIMEN DE EXCEPCION | Suroccidente</v>
      </c>
    </row>
    <row r="1633" spans="1:37">
      <c r="A1633" s="4" t="s">
        <v>759</v>
      </c>
      <c r="B1633" s="4" t="s">
        <v>215</v>
      </c>
      <c r="C1633" s="4" t="s">
        <v>787</v>
      </c>
      <c r="D1633" s="4" t="s">
        <v>788</v>
      </c>
      <c r="E1633" s="4" t="s">
        <v>162</v>
      </c>
      <c r="F1633" s="4">
        <v>0</v>
      </c>
      <c r="G1633" s="4">
        <v>1</v>
      </c>
      <c r="H1633" s="4">
        <v>0</v>
      </c>
      <c r="I1633">
        <f t="shared" si="250"/>
        <v>1</v>
      </c>
      <c r="J1633">
        <f t="shared" si="251"/>
        <v>0</v>
      </c>
      <c r="K1633">
        <f t="shared" si="252"/>
        <v>1</v>
      </c>
      <c r="L1633">
        <f t="shared" si="253"/>
        <v>0</v>
      </c>
      <c r="M1633">
        <f>I1633*Diccionario!$B$36</f>
        <v>2.2200196078431371E-3</v>
      </c>
      <c r="N1633">
        <f>M1633*Diccionario!$B$37</f>
        <v>2.2422198039215687E-4</v>
      </c>
      <c r="O1633">
        <f>N1633*Diccionario!$B$38</f>
        <v>3.3633297058823532E-5</v>
      </c>
      <c r="P1633">
        <f>O1633*Diccionario!$B$39</f>
        <v>3.026996735294118E-5</v>
      </c>
      <c r="Q1633">
        <f>P1633*Diccionario!$B$40</f>
        <v>1.2107986941176473E-5</v>
      </c>
      <c r="R1633">
        <f>Q1633*Diccionario!$B$41</f>
        <v>7.870191511764708E-6</v>
      </c>
      <c r="S1633">
        <f t="shared" si="254"/>
        <v>7.870191511764708E-6</v>
      </c>
      <c r="T1633">
        <f>I1633*Diccionario!$B$36</f>
        <v>2.2200196078431371E-3</v>
      </c>
      <c r="U1633">
        <f>T1633*Diccionario!$B$42</f>
        <v>2.2422198039215687E-4</v>
      </c>
      <c r="V1633">
        <f>U1633*Diccionario!$B$43</f>
        <v>1.9058868333333333E-4</v>
      </c>
      <c r="W1633">
        <f>V1633*Diccionario!$B$44</f>
        <v>3.6211849833333333E-5</v>
      </c>
      <c r="X1633">
        <f>W1633*Diccionario!$B$45</f>
        <v>1.4122621435000001E-5</v>
      </c>
      <c r="Y1633">
        <f>X1633*Diccionario!$B$46</f>
        <v>1.256913307715E-5</v>
      </c>
      <c r="Z1633">
        <f>Y1633*Diccionario!$B$47</f>
        <v>4.6505792385454997E-6</v>
      </c>
      <c r="AA1633">
        <f>Z1633*Diccionario!$B$48</f>
        <v>4.6505792385454997E-6</v>
      </c>
      <c r="AB1633">
        <f>AA1633*Diccionario!$B$49</f>
        <v>3.4879344289091247E-6</v>
      </c>
      <c r="AC1633">
        <f t="shared" si="255"/>
        <v>3.4879344289091247E-6</v>
      </c>
      <c r="AD1633">
        <f t="shared" si="256"/>
        <v>1.1358125940673833E-5</v>
      </c>
      <c r="AE1633">
        <f t="shared" si="257"/>
        <v>1.9033571909005983E-8</v>
      </c>
      <c r="AF1633" t="e">
        <f ca="1">IF(AD1633="","",_xludf.RANK.EQ(AD1633,$AD$2:$AD$5513,0))</f>
        <v>#NAME?</v>
      </c>
      <c r="AH1633" t="str">
        <f t="shared" si="258"/>
        <v>Baja</v>
      </c>
      <c r="AI1633" t="s">
        <v>153</v>
      </c>
      <c r="AJ1633" t="str">
        <f>IFERROR(VLOOKUP(B1633,Maestro_Regionales!$A$2:$B$35,2,FALSE),"Otras zonas")</f>
        <v>Suroccidente</v>
      </c>
      <c r="AK1633" t="str">
        <f t="shared" si="259"/>
        <v>EPS SOS | Suroccidente</v>
      </c>
    </row>
    <row r="1634" spans="1:37">
      <c r="A1634" s="4" t="s">
        <v>759</v>
      </c>
      <c r="B1634" s="4" t="s">
        <v>215</v>
      </c>
      <c r="C1634" s="4" t="s">
        <v>787</v>
      </c>
      <c r="D1634" s="4" t="s">
        <v>788</v>
      </c>
      <c r="E1634" s="4" t="s">
        <v>86</v>
      </c>
      <c r="F1634" s="4">
        <v>1</v>
      </c>
      <c r="G1634" s="4">
        <v>0</v>
      </c>
      <c r="H1634" s="4">
        <v>0</v>
      </c>
      <c r="I1634">
        <f t="shared" si="250"/>
        <v>1</v>
      </c>
      <c r="J1634">
        <f t="shared" si="251"/>
        <v>1</v>
      </c>
      <c r="K1634">
        <f t="shared" si="252"/>
        <v>0</v>
      </c>
      <c r="L1634">
        <f t="shared" si="253"/>
        <v>0</v>
      </c>
      <c r="M1634">
        <f>I1634*Diccionario!$B$36</f>
        <v>2.2200196078431371E-3</v>
      </c>
      <c r="N1634">
        <f>M1634*Diccionario!$B$37</f>
        <v>2.2422198039215687E-4</v>
      </c>
      <c r="O1634">
        <f>N1634*Diccionario!$B$38</f>
        <v>3.3633297058823532E-5</v>
      </c>
      <c r="P1634">
        <f>O1634*Diccionario!$B$39</f>
        <v>3.026996735294118E-5</v>
      </c>
      <c r="Q1634">
        <f>P1634*Diccionario!$B$40</f>
        <v>1.2107986941176473E-5</v>
      </c>
      <c r="R1634">
        <f>Q1634*Diccionario!$B$41</f>
        <v>7.870191511764708E-6</v>
      </c>
      <c r="S1634">
        <f t="shared" si="254"/>
        <v>7.870191511764708E-6</v>
      </c>
      <c r="T1634">
        <f>I1634*Diccionario!$B$36</f>
        <v>2.2200196078431371E-3</v>
      </c>
      <c r="U1634">
        <f>T1634*Diccionario!$B$42</f>
        <v>2.2422198039215687E-4</v>
      </c>
      <c r="V1634">
        <f>U1634*Diccionario!$B$43</f>
        <v>1.9058868333333333E-4</v>
      </c>
      <c r="W1634">
        <f>V1634*Diccionario!$B$44</f>
        <v>3.6211849833333333E-5</v>
      </c>
      <c r="X1634">
        <f>W1634*Diccionario!$B$45</f>
        <v>1.4122621435000001E-5</v>
      </c>
      <c r="Y1634">
        <f>X1634*Diccionario!$B$46</f>
        <v>1.256913307715E-5</v>
      </c>
      <c r="Z1634">
        <f>Y1634*Diccionario!$B$47</f>
        <v>4.6505792385454997E-6</v>
      </c>
      <c r="AA1634">
        <f>Z1634*Diccionario!$B$48</f>
        <v>4.6505792385454997E-6</v>
      </c>
      <c r="AB1634">
        <f>AA1634*Diccionario!$B$49</f>
        <v>3.4879344289091247E-6</v>
      </c>
      <c r="AC1634">
        <f t="shared" si="255"/>
        <v>3.4879344289091247E-6</v>
      </c>
      <c r="AD1634">
        <f t="shared" si="256"/>
        <v>1.1358125940673833E-5</v>
      </c>
      <c r="AE1634">
        <f t="shared" si="257"/>
        <v>1.9033571909005983E-8</v>
      </c>
      <c r="AF1634" t="e">
        <f ca="1">IF(AD1634="","",_xludf.RANK.EQ(AD1634,$AD$2:$AD$5513,0))</f>
        <v>#NAME?</v>
      </c>
      <c r="AH1634" t="str">
        <f t="shared" si="258"/>
        <v>Baja</v>
      </c>
      <c r="AI1634" t="s">
        <v>153</v>
      </c>
      <c r="AJ1634" t="str">
        <f>IFERROR(VLOOKUP(B1634,Maestro_Regionales!$A$2:$B$35,2,FALSE),"Otras zonas")</f>
        <v>Suroccidente</v>
      </c>
      <c r="AK1634" t="str">
        <f t="shared" si="259"/>
        <v>EPS SANITAS | Suroccidente</v>
      </c>
    </row>
    <row r="1635" spans="1:37">
      <c r="A1635" s="4" t="s">
        <v>759</v>
      </c>
      <c r="B1635" s="4" t="s">
        <v>215</v>
      </c>
      <c r="C1635" s="4" t="s">
        <v>789</v>
      </c>
      <c r="D1635" s="4" t="s">
        <v>790</v>
      </c>
      <c r="E1635" s="4" t="s">
        <v>85</v>
      </c>
      <c r="F1635" s="4">
        <v>393</v>
      </c>
      <c r="G1635" s="4">
        <v>3557</v>
      </c>
      <c r="H1635" s="4">
        <v>0</v>
      </c>
      <c r="I1635">
        <f t="shared" si="250"/>
        <v>3950</v>
      </c>
      <c r="J1635">
        <f t="shared" si="251"/>
        <v>9.9493670886075955E-2</v>
      </c>
      <c r="K1635">
        <f t="shared" si="252"/>
        <v>0.90050632911392403</v>
      </c>
      <c r="L1635">
        <f t="shared" si="253"/>
        <v>0</v>
      </c>
      <c r="M1635">
        <f>I1635*Diccionario!$B$36</f>
        <v>8.7690774509803919</v>
      </c>
      <c r="N1635">
        <f>M1635*Diccionario!$B$37</f>
        <v>0.88567682254901969</v>
      </c>
      <c r="O1635">
        <f>N1635*Diccionario!$B$38</f>
        <v>0.13285152338235295</v>
      </c>
      <c r="P1635">
        <f>O1635*Diccionario!$B$39</f>
        <v>0.11956637104411766</v>
      </c>
      <c r="Q1635">
        <f>P1635*Diccionario!$B$40</f>
        <v>4.7826548417647066E-2</v>
      </c>
      <c r="R1635">
        <f>Q1635*Diccionario!$B$41</f>
        <v>3.1087256471470596E-2</v>
      </c>
      <c r="S1635">
        <f t="shared" si="254"/>
        <v>3.1087256471470596E-2</v>
      </c>
      <c r="T1635">
        <f>I1635*Diccionario!$B$36</f>
        <v>8.7690774509803919</v>
      </c>
      <c r="U1635">
        <f>T1635*Diccionario!$B$42</f>
        <v>0.88567682254901969</v>
      </c>
      <c r="V1635">
        <f>U1635*Diccionario!$B$43</f>
        <v>0.75282529916666674</v>
      </c>
      <c r="W1635">
        <f>V1635*Diccionario!$B$44</f>
        <v>0.14303680684166667</v>
      </c>
      <c r="X1635">
        <f>W1635*Diccionario!$B$45</f>
        <v>5.5784354668250005E-2</v>
      </c>
      <c r="Y1635">
        <f>X1635*Diccionario!$B$46</f>
        <v>4.9648075654742503E-2</v>
      </c>
      <c r="Z1635">
        <f>Y1635*Diccionario!$B$47</f>
        <v>1.8369787992254725E-2</v>
      </c>
      <c r="AA1635">
        <f>Z1635*Diccionario!$B$48</f>
        <v>1.8369787992254725E-2</v>
      </c>
      <c r="AB1635">
        <f>AA1635*Diccionario!$B$49</f>
        <v>1.3777340994191044E-2</v>
      </c>
      <c r="AC1635">
        <f t="shared" si="255"/>
        <v>1.3777340994191044E-2</v>
      </c>
      <c r="AD1635">
        <f t="shared" si="256"/>
        <v>4.486459746566164E-2</v>
      </c>
      <c r="AE1635">
        <f t="shared" si="257"/>
        <v>7.5182609040573629E-5</v>
      </c>
      <c r="AF1635" t="e">
        <f ca="1">IF(AD1635="","",_xludf.RANK.EQ(AD1635,$AD$2:$AD$5513,0))</f>
        <v>#NAME?</v>
      </c>
      <c r="AH1635" t="str">
        <f t="shared" si="258"/>
        <v>Baja</v>
      </c>
      <c r="AI1635" t="s">
        <v>153</v>
      </c>
      <c r="AJ1635" t="str">
        <f>IFERROR(VLOOKUP(B1635,Maestro_Regionales!$A$2:$B$35,2,FALSE),"Otras zonas")</f>
        <v>Suroccidente</v>
      </c>
      <c r="AK1635" t="str">
        <f t="shared" si="259"/>
        <v>SALUD TOTAL EPS | Suroccidente</v>
      </c>
    </row>
    <row r="1636" spans="1:37">
      <c r="A1636" s="4" t="s">
        <v>759</v>
      </c>
      <c r="B1636" s="4" t="s">
        <v>215</v>
      </c>
      <c r="C1636" s="4" t="s">
        <v>789</v>
      </c>
      <c r="D1636" s="4" t="s">
        <v>790</v>
      </c>
      <c r="E1636" s="4" t="s">
        <v>87</v>
      </c>
      <c r="F1636" s="4">
        <v>913</v>
      </c>
      <c r="G1636" s="4">
        <v>1192</v>
      </c>
      <c r="H1636" s="4">
        <v>0</v>
      </c>
      <c r="I1636">
        <f t="shared" si="250"/>
        <v>2105</v>
      </c>
      <c r="J1636">
        <f t="shared" si="251"/>
        <v>0.43372921615201898</v>
      </c>
      <c r="K1636">
        <f t="shared" si="252"/>
        <v>0.56627078384798102</v>
      </c>
      <c r="L1636">
        <f t="shared" si="253"/>
        <v>0</v>
      </c>
      <c r="M1636">
        <f>I1636*Diccionario!$B$36</f>
        <v>4.6731412745098035</v>
      </c>
      <c r="N1636">
        <f>M1636*Diccionario!$B$37</f>
        <v>0.47198726872549018</v>
      </c>
      <c r="O1636">
        <f>N1636*Diccionario!$B$38</f>
        <v>7.079809030882353E-2</v>
      </c>
      <c r="P1636">
        <f>O1636*Diccionario!$B$39</f>
        <v>6.3718281277941186E-2</v>
      </c>
      <c r="Q1636">
        <f>P1636*Diccionario!$B$40</f>
        <v>2.5487312511176474E-2</v>
      </c>
      <c r="R1636">
        <f>Q1636*Diccionario!$B$41</f>
        <v>1.656675313226471E-2</v>
      </c>
      <c r="S1636">
        <f t="shared" si="254"/>
        <v>1.656675313226471E-2</v>
      </c>
      <c r="T1636">
        <f>I1636*Diccionario!$B$36</f>
        <v>4.6731412745098035</v>
      </c>
      <c r="U1636">
        <f>T1636*Diccionario!$B$42</f>
        <v>0.47198726872549018</v>
      </c>
      <c r="V1636">
        <f>U1636*Diccionario!$B$43</f>
        <v>0.40118917841666663</v>
      </c>
      <c r="W1636">
        <f>V1636*Diccionario!$B$44</f>
        <v>7.6225943899166662E-2</v>
      </c>
      <c r="X1636">
        <f>W1636*Diccionario!$B$45</f>
        <v>2.9728118120674999E-2</v>
      </c>
      <c r="Y1636">
        <f>X1636*Diccionario!$B$46</f>
        <v>2.6458025127400749E-2</v>
      </c>
      <c r="Z1636">
        <f>Y1636*Diccionario!$B$47</f>
        <v>9.7894692971382778E-3</v>
      </c>
      <c r="AA1636">
        <f>Z1636*Diccionario!$B$48</f>
        <v>9.7894692971382778E-3</v>
      </c>
      <c r="AB1636">
        <f>AA1636*Diccionario!$B$49</f>
        <v>7.3421019728537084E-3</v>
      </c>
      <c r="AC1636">
        <f t="shared" si="255"/>
        <v>7.3421019728537084E-3</v>
      </c>
      <c r="AD1636">
        <f t="shared" si="256"/>
        <v>2.3908855105118417E-2</v>
      </c>
      <c r="AE1636">
        <f t="shared" si="257"/>
        <v>4.0065668868457593E-5</v>
      </c>
      <c r="AF1636" t="e">
        <f ca="1">IF(AD1636="","",_xludf.RANK.EQ(AD1636,$AD$2:$AD$5513,0))</f>
        <v>#NAME?</v>
      </c>
      <c r="AH1636" t="str">
        <f t="shared" si="258"/>
        <v>Baja</v>
      </c>
      <c r="AI1636" t="s">
        <v>153</v>
      </c>
      <c r="AJ1636" t="str">
        <f>IFERROR(VLOOKUP(B1636,Maestro_Regionales!$A$2:$B$35,2,FALSE),"Otras zonas")</f>
        <v>Suroccidente</v>
      </c>
      <c r="AK1636" t="str">
        <f t="shared" si="259"/>
        <v>NUEVA EPS | Suroccidente</v>
      </c>
    </row>
    <row r="1637" spans="1:37">
      <c r="A1637" s="4" t="s">
        <v>759</v>
      </c>
      <c r="B1637" s="4" t="s">
        <v>215</v>
      </c>
      <c r="C1637" s="4" t="s">
        <v>789</v>
      </c>
      <c r="D1637" s="4" t="s">
        <v>790</v>
      </c>
      <c r="E1637" s="4" t="s">
        <v>90</v>
      </c>
      <c r="F1637" s="4">
        <v>0</v>
      </c>
      <c r="G1637" s="4">
        <v>0</v>
      </c>
      <c r="H1637" s="4">
        <v>138</v>
      </c>
      <c r="I1637">
        <f t="shared" si="250"/>
        <v>138</v>
      </c>
      <c r="J1637">
        <f t="shared" si="251"/>
        <v>0</v>
      </c>
      <c r="K1637">
        <f t="shared" si="252"/>
        <v>0</v>
      </c>
      <c r="L1637">
        <f t="shared" si="253"/>
        <v>1</v>
      </c>
      <c r="M1637">
        <f>I1637*Diccionario!$B$36</f>
        <v>0.30636270588235293</v>
      </c>
      <c r="N1637">
        <f>M1637*Diccionario!$B$37</f>
        <v>3.0942633294117648E-2</v>
      </c>
      <c r="O1637">
        <f>N1637*Diccionario!$B$38</f>
        <v>4.6413949941176468E-3</v>
      </c>
      <c r="P1637">
        <f>O1637*Diccionario!$B$39</f>
        <v>4.1772554947058825E-3</v>
      </c>
      <c r="Q1637">
        <f>P1637*Diccionario!$B$40</f>
        <v>1.670902197882353E-3</v>
      </c>
      <c r="R1637">
        <f>Q1637*Diccionario!$B$41</f>
        <v>1.0860864286235295E-3</v>
      </c>
      <c r="S1637">
        <f t="shared" si="254"/>
        <v>1.0860864286235295E-3</v>
      </c>
      <c r="T1637">
        <f>I1637*Diccionario!$B$36</f>
        <v>0.30636270588235293</v>
      </c>
      <c r="U1637">
        <f>T1637*Diccionario!$B$42</f>
        <v>3.0942633294117648E-2</v>
      </c>
      <c r="V1637">
        <f>U1637*Diccionario!$B$43</f>
        <v>2.6301238299999998E-2</v>
      </c>
      <c r="W1637">
        <f>V1637*Diccionario!$B$44</f>
        <v>4.9972352769999994E-3</v>
      </c>
      <c r="X1637">
        <f>W1637*Diccionario!$B$45</f>
        <v>1.9489217580299998E-3</v>
      </c>
      <c r="Y1637">
        <f>X1637*Diccionario!$B$46</f>
        <v>1.7345403646466999E-3</v>
      </c>
      <c r="Z1637">
        <f>Y1637*Diccionario!$B$47</f>
        <v>6.4177993491927891E-4</v>
      </c>
      <c r="AA1637">
        <f>Z1637*Diccionario!$B$48</f>
        <v>6.4177993491927891E-4</v>
      </c>
      <c r="AB1637">
        <f>AA1637*Diccionario!$B$49</f>
        <v>4.8133495118945916E-4</v>
      </c>
      <c r="AC1637">
        <f t="shared" si="255"/>
        <v>4.8133495118945916E-4</v>
      </c>
      <c r="AD1637">
        <f t="shared" si="256"/>
        <v>1.5674213798129886E-3</v>
      </c>
      <c r="AE1637">
        <f t="shared" si="257"/>
        <v>2.6266329234428251E-6</v>
      </c>
      <c r="AF1637" t="e">
        <f ca="1">IF(AD1637="","",_xludf.RANK.EQ(AD1637,$AD$2:$AD$5513,0))</f>
        <v>#NAME?</v>
      </c>
      <c r="AH1637" t="str">
        <f t="shared" si="258"/>
        <v>Baja</v>
      </c>
      <c r="AI1637" t="s">
        <v>153</v>
      </c>
      <c r="AJ1637" t="str">
        <f>IFERROR(VLOOKUP(B1637,Maestro_Regionales!$A$2:$B$35,2,FALSE),"Otras zonas")</f>
        <v>Suroccidente</v>
      </c>
      <c r="AK1637" t="str">
        <f t="shared" si="259"/>
        <v>REGIMEN DE EXCEPCION | Suroccidente</v>
      </c>
    </row>
    <row r="1638" spans="1:37">
      <c r="A1638" s="4" t="s">
        <v>759</v>
      </c>
      <c r="B1638" s="4" t="s">
        <v>215</v>
      </c>
      <c r="C1638" s="4" t="s">
        <v>789</v>
      </c>
      <c r="D1638" s="4" t="s">
        <v>790</v>
      </c>
      <c r="E1638" s="4" t="s">
        <v>70</v>
      </c>
      <c r="F1638" s="4">
        <v>1</v>
      </c>
      <c r="G1638" s="4">
        <v>0</v>
      </c>
      <c r="H1638" s="4">
        <v>0</v>
      </c>
      <c r="I1638">
        <f t="shared" si="250"/>
        <v>1</v>
      </c>
      <c r="J1638">
        <f t="shared" si="251"/>
        <v>1</v>
      </c>
      <c r="K1638">
        <f t="shared" si="252"/>
        <v>0</v>
      </c>
      <c r="L1638">
        <f t="shared" si="253"/>
        <v>0</v>
      </c>
      <c r="M1638">
        <f>I1638*Diccionario!$B$36</f>
        <v>2.2200196078431371E-3</v>
      </c>
      <c r="N1638">
        <f>M1638*Diccionario!$B$37</f>
        <v>2.2422198039215687E-4</v>
      </c>
      <c r="O1638">
        <f>N1638*Diccionario!$B$38</f>
        <v>3.3633297058823532E-5</v>
      </c>
      <c r="P1638">
        <f>O1638*Diccionario!$B$39</f>
        <v>3.026996735294118E-5</v>
      </c>
      <c r="Q1638">
        <f>P1638*Diccionario!$B$40</f>
        <v>1.2107986941176473E-5</v>
      </c>
      <c r="R1638">
        <f>Q1638*Diccionario!$B$41</f>
        <v>7.870191511764708E-6</v>
      </c>
      <c r="S1638">
        <f t="shared" si="254"/>
        <v>7.870191511764708E-6</v>
      </c>
      <c r="T1638">
        <f>I1638*Diccionario!$B$36</f>
        <v>2.2200196078431371E-3</v>
      </c>
      <c r="U1638">
        <f>T1638*Diccionario!$B$42</f>
        <v>2.2422198039215687E-4</v>
      </c>
      <c r="V1638">
        <f>U1638*Diccionario!$B$43</f>
        <v>1.9058868333333333E-4</v>
      </c>
      <c r="W1638">
        <f>V1638*Diccionario!$B$44</f>
        <v>3.6211849833333333E-5</v>
      </c>
      <c r="X1638">
        <f>W1638*Diccionario!$B$45</f>
        <v>1.4122621435000001E-5</v>
      </c>
      <c r="Y1638">
        <f>X1638*Diccionario!$B$46</f>
        <v>1.256913307715E-5</v>
      </c>
      <c r="Z1638">
        <f>Y1638*Diccionario!$B$47</f>
        <v>4.6505792385454997E-6</v>
      </c>
      <c r="AA1638">
        <f>Z1638*Diccionario!$B$48</f>
        <v>4.6505792385454997E-6</v>
      </c>
      <c r="AB1638">
        <f>AA1638*Diccionario!$B$49</f>
        <v>3.4879344289091247E-6</v>
      </c>
      <c r="AC1638">
        <f t="shared" si="255"/>
        <v>3.4879344289091247E-6</v>
      </c>
      <c r="AD1638">
        <f t="shared" si="256"/>
        <v>1.1358125940673833E-5</v>
      </c>
      <c r="AE1638">
        <f t="shared" si="257"/>
        <v>1.9033571909005983E-8</v>
      </c>
      <c r="AF1638" t="e">
        <f ca="1">IF(AD1638="","",_xludf.RANK.EQ(AD1638,$AD$2:$AD$5513,0))</f>
        <v>#NAME?</v>
      </c>
      <c r="AH1638" t="str">
        <f t="shared" si="258"/>
        <v>Baja</v>
      </c>
      <c r="AI1638" t="s">
        <v>153</v>
      </c>
      <c r="AJ1638" t="str">
        <f>IFERROR(VLOOKUP(B1638,Maestro_Regionales!$A$2:$B$35,2,FALSE),"Otras zonas")</f>
        <v>Suroccidente</v>
      </c>
      <c r="AK1638" t="str">
        <f t="shared" si="259"/>
        <v>EPS SURA | Suroccidente</v>
      </c>
    </row>
    <row r="1639" spans="1:37">
      <c r="A1639" s="4" t="s">
        <v>759</v>
      </c>
      <c r="B1639" s="4" t="s">
        <v>215</v>
      </c>
      <c r="C1639" s="4" t="s">
        <v>791</v>
      </c>
      <c r="D1639" s="4" t="s">
        <v>792</v>
      </c>
      <c r="E1639" s="4" t="s">
        <v>85</v>
      </c>
      <c r="F1639" s="4">
        <v>1011</v>
      </c>
      <c r="G1639" s="4">
        <v>4989</v>
      </c>
      <c r="H1639" s="4">
        <v>0</v>
      </c>
      <c r="I1639">
        <f t="shared" si="250"/>
        <v>6000</v>
      </c>
      <c r="J1639">
        <f t="shared" si="251"/>
        <v>0.16850000000000001</v>
      </c>
      <c r="K1639">
        <f t="shared" si="252"/>
        <v>0.83150000000000002</v>
      </c>
      <c r="L1639">
        <f t="shared" si="253"/>
        <v>0</v>
      </c>
      <c r="M1639">
        <f>I1639*Diccionario!$B$36</f>
        <v>13.320117647058822</v>
      </c>
      <c r="N1639">
        <f>M1639*Diccionario!$B$37</f>
        <v>1.3453318823529412</v>
      </c>
      <c r="O1639">
        <f>N1639*Diccionario!$B$38</f>
        <v>0.20179978235294119</v>
      </c>
      <c r="P1639">
        <f>O1639*Diccionario!$B$39</f>
        <v>0.18161980411764708</v>
      </c>
      <c r="Q1639">
        <f>P1639*Diccionario!$B$40</f>
        <v>7.2647921647058841E-2</v>
      </c>
      <c r="R1639">
        <f>Q1639*Diccionario!$B$41</f>
        <v>4.7221149070588248E-2</v>
      </c>
      <c r="S1639">
        <f t="shared" si="254"/>
        <v>4.7221149070588248E-2</v>
      </c>
      <c r="T1639">
        <f>I1639*Diccionario!$B$36</f>
        <v>13.320117647058822</v>
      </c>
      <c r="U1639">
        <f>T1639*Diccionario!$B$42</f>
        <v>1.3453318823529412</v>
      </c>
      <c r="V1639">
        <f>U1639*Diccionario!$B$43</f>
        <v>1.1435321000000001</v>
      </c>
      <c r="W1639">
        <f>V1639*Diccionario!$B$44</f>
        <v>0.21727109900000002</v>
      </c>
      <c r="X1639">
        <f>W1639*Diccionario!$B$45</f>
        <v>8.4735728610000005E-2</v>
      </c>
      <c r="Y1639">
        <f>X1639*Diccionario!$B$46</f>
        <v>7.5414798462900001E-2</v>
      </c>
      <c r="Z1639">
        <f>Y1639*Diccionario!$B$47</f>
        <v>2.7903475431273E-2</v>
      </c>
      <c r="AA1639">
        <f>Z1639*Diccionario!$B$48</f>
        <v>2.7903475431273E-2</v>
      </c>
      <c r="AB1639">
        <f>AA1639*Diccionario!$B$49</f>
        <v>2.092760657345475E-2</v>
      </c>
      <c r="AC1639">
        <f t="shared" si="255"/>
        <v>2.092760657345475E-2</v>
      </c>
      <c r="AD1639">
        <f t="shared" si="256"/>
        <v>6.8148755644042991E-2</v>
      </c>
      <c r="AE1639">
        <f t="shared" si="257"/>
        <v>1.1420143145403588E-4</v>
      </c>
      <c r="AF1639" t="e">
        <f ca="1">IF(AD1639="","",_xludf.RANK.EQ(AD1639,$AD$2:$AD$5513,0))</f>
        <v>#NAME?</v>
      </c>
      <c r="AH1639" t="str">
        <f t="shared" si="258"/>
        <v>Baja</v>
      </c>
      <c r="AI1639" t="s">
        <v>153</v>
      </c>
      <c r="AJ1639" t="str">
        <f>IFERROR(VLOOKUP(B1639,Maestro_Regionales!$A$2:$B$35,2,FALSE),"Otras zonas")</f>
        <v>Suroccidente</v>
      </c>
      <c r="AK1639" t="str">
        <f t="shared" si="259"/>
        <v>SALUD TOTAL EPS | Suroccidente</v>
      </c>
    </row>
    <row r="1640" spans="1:37">
      <c r="A1640" s="4" t="s">
        <v>759</v>
      </c>
      <c r="B1640" s="4" t="s">
        <v>215</v>
      </c>
      <c r="C1640" s="4" t="s">
        <v>791</v>
      </c>
      <c r="D1640" s="4" t="s">
        <v>792</v>
      </c>
      <c r="E1640" s="4" t="s">
        <v>87</v>
      </c>
      <c r="F1640" s="4">
        <v>1920</v>
      </c>
      <c r="G1640" s="4">
        <v>3184</v>
      </c>
      <c r="H1640" s="4">
        <v>0</v>
      </c>
      <c r="I1640">
        <f t="shared" si="250"/>
        <v>5104</v>
      </c>
      <c r="J1640">
        <f t="shared" si="251"/>
        <v>0.37617554858934171</v>
      </c>
      <c r="K1640">
        <f t="shared" si="252"/>
        <v>0.62382445141065834</v>
      </c>
      <c r="L1640">
        <f t="shared" si="253"/>
        <v>0</v>
      </c>
      <c r="M1640">
        <f>I1640*Diccionario!$B$36</f>
        <v>11.330980078431372</v>
      </c>
      <c r="N1640">
        <f>M1640*Diccionario!$B$37</f>
        <v>1.1444289879215686</v>
      </c>
      <c r="O1640">
        <f>N1640*Diccionario!$B$38</f>
        <v>0.17166434818823528</v>
      </c>
      <c r="P1640">
        <f>O1640*Diccionario!$B$39</f>
        <v>0.15449791336941177</v>
      </c>
      <c r="Q1640">
        <f>P1640*Diccionario!$B$40</f>
        <v>6.1799165347764709E-2</v>
      </c>
      <c r="R1640">
        <f>Q1640*Diccionario!$B$41</f>
        <v>4.0169457476047062E-2</v>
      </c>
      <c r="S1640">
        <f t="shared" si="254"/>
        <v>4.0169457476047062E-2</v>
      </c>
      <c r="T1640">
        <f>I1640*Diccionario!$B$36</f>
        <v>11.330980078431372</v>
      </c>
      <c r="U1640">
        <f>T1640*Diccionario!$B$42</f>
        <v>1.1444289879215686</v>
      </c>
      <c r="V1640">
        <f>U1640*Diccionario!$B$43</f>
        <v>0.97276463973333327</v>
      </c>
      <c r="W1640">
        <f>V1640*Diccionario!$B$44</f>
        <v>0.18482528154933334</v>
      </c>
      <c r="X1640">
        <f>W1640*Diccionario!$B$45</f>
        <v>7.2081859804240006E-2</v>
      </c>
      <c r="Y1640">
        <f>X1640*Diccionario!$B$46</f>
        <v>6.4152855225773603E-2</v>
      </c>
      <c r="Z1640">
        <f>Y1640*Diccionario!$B$47</f>
        <v>2.3736556433536234E-2</v>
      </c>
      <c r="AA1640">
        <f>Z1640*Diccionario!$B$48</f>
        <v>2.3736556433536234E-2</v>
      </c>
      <c r="AB1640">
        <f>AA1640*Diccionario!$B$49</f>
        <v>1.7802417325152177E-2</v>
      </c>
      <c r="AC1640">
        <f t="shared" si="255"/>
        <v>1.7802417325152177E-2</v>
      </c>
      <c r="AD1640">
        <f t="shared" si="256"/>
        <v>5.7971874801199239E-2</v>
      </c>
      <c r="AE1640">
        <f t="shared" si="257"/>
        <v>9.714735102356652E-5</v>
      </c>
      <c r="AF1640" t="e">
        <f ca="1">IF(AD1640="","",_xludf.RANK.EQ(AD1640,$AD$2:$AD$5513,0))</f>
        <v>#NAME?</v>
      </c>
      <c r="AH1640" t="str">
        <f t="shared" si="258"/>
        <v>Baja</v>
      </c>
      <c r="AI1640" t="s">
        <v>153</v>
      </c>
      <c r="AJ1640" t="str">
        <f>IFERROR(VLOOKUP(B1640,Maestro_Regionales!$A$2:$B$35,2,FALSE),"Otras zonas")</f>
        <v>Suroccidente</v>
      </c>
      <c r="AK1640" t="str">
        <f t="shared" si="259"/>
        <v>NUEVA EPS | Suroccidente</v>
      </c>
    </row>
    <row r="1641" spans="1:37">
      <c r="A1641" s="4" t="s">
        <v>759</v>
      </c>
      <c r="B1641" s="4" t="s">
        <v>215</v>
      </c>
      <c r="C1641" s="4" t="s">
        <v>791</v>
      </c>
      <c r="D1641" s="4" t="s">
        <v>792</v>
      </c>
      <c r="E1641" s="4" t="s">
        <v>70</v>
      </c>
      <c r="F1641" s="4">
        <v>420</v>
      </c>
      <c r="G1641" s="4">
        <v>632</v>
      </c>
      <c r="H1641" s="4">
        <v>0</v>
      </c>
      <c r="I1641">
        <f t="shared" si="250"/>
        <v>1052</v>
      </c>
      <c r="J1641">
        <f t="shared" si="251"/>
        <v>0.39923954372623577</v>
      </c>
      <c r="K1641">
        <f t="shared" si="252"/>
        <v>0.60076045627376429</v>
      </c>
      <c r="L1641">
        <f t="shared" si="253"/>
        <v>0</v>
      </c>
      <c r="M1641">
        <f>I1641*Diccionario!$B$36</f>
        <v>2.3354606274509804</v>
      </c>
      <c r="N1641">
        <f>M1641*Diccionario!$B$37</f>
        <v>0.23588152337254903</v>
      </c>
      <c r="O1641">
        <f>N1641*Diccionario!$B$38</f>
        <v>3.5382228505882352E-2</v>
      </c>
      <c r="P1641">
        <f>O1641*Diccionario!$B$39</f>
        <v>3.1844005655294119E-2</v>
      </c>
      <c r="Q1641">
        <f>P1641*Diccionario!$B$40</f>
        <v>1.2737602262117648E-2</v>
      </c>
      <c r="R1641">
        <f>Q1641*Diccionario!$B$41</f>
        <v>8.2794414703764706E-3</v>
      </c>
      <c r="S1641">
        <f t="shared" si="254"/>
        <v>8.2794414703764706E-3</v>
      </c>
      <c r="T1641">
        <f>I1641*Diccionario!$B$36</f>
        <v>2.3354606274509804</v>
      </c>
      <c r="U1641">
        <f>T1641*Diccionario!$B$42</f>
        <v>0.23588152337254903</v>
      </c>
      <c r="V1641">
        <f>U1641*Diccionario!$B$43</f>
        <v>0.20049929486666668</v>
      </c>
      <c r="W1641">
        <f>V1641*Diccionario!$B$44</f>
        <v>3.809486602466667E-2</v>
      </c>
      <c r="X1641">
        <f>W1641*Diccionario!$B$45</f>
        <v>1.4856997749620002E-2</v>
      </c>
      <c r="Y1641">
        <f>X1641*Diccionario!$B$46</f>
        <v>1.3222727997161801E-2</v>
      </c>
      <c r="Z1641">
        <f>Y1641*Diccionario!$B$47</f>
        <v>4.8924093589498667E-3</v>
      </c>
      <c r="AA1641">
        <f>Z1641*Diccionario!$B$48</f>
        <v>4.8924093589498667E-3</v>
      </c>
      <c r="AB1641">
        <f>AA1641*Diccionario!$B$49</f>
        <v>3.6693070192124E-3</v>
      </c>
      <c r="AC1641">
        <f t="shared" si="255"/>
        <v>3.6693070192124E-3</v>
      </c>
      <c r="AD1641">
        <f t="shared" si="256"/>
        <v>1.1948748489588872E-2</v>
      </c>
      <c r="AE1641">
        <f t="shared" si="257"/>
        <v>2.0023317648274293E-5</v>
      </c>
      <c r="AF1641" t="e">
        <f ca="1">IF(AD1641="","",_xludf.RANK.EQ(AD1641,$AD$2:$AD$5513,0))</f>
        <v>#NAME?</v>
      </c>
      <c r="AH1641" t="str">
        <f t="shared" si="258"/>
        <v>Baja</v>
      </c>
      <c r="AI1641" t="s">
        <v>153</v>
      </c>
      <c r="AJ1641" t="str">
        <f>IFERROR(VLOOKUP(B1641,Maestro_Regionales!$A$2:$B$35,2,FALSE),"Otras zonas")</f>
        <v>Suroccidente</v>
      </c>
      <c r="AK1641" t="str">
        <f t="shared" si="259"/>
        <v>EPS SURA | Suroccidente</v>
      </c>
    </row>
    <row r="1642" spans="1:37">
      <c r="A1642" s="4" t="s">
        <v>759</v>
      </c>
      <c r="B1642" s="4" t="s">
        <v>215</v>
      </c>
      <c r="C1642" s="4" t="s">
        <v>791</v>
      </c>
      <c r="D1642" s="4" t="s">
        <v>792</v>
      </c>
      <c r="E1642" s="4" t="s">
        <v>90</v>
      </c>
      <c r="F1642" s="4">
        <v>0</v>
      </c>
      <c r="G1642" s="4">
        <v>0</v>
      </c>
      <c r="H1642" s="4">
        <v>416</v>
      </c>
      <c r="I1642">
        <f t="shared" si="250"/>
        <v>416</v>
      </c>
      <c r="J1642">
        <f t="shared" si="251"/>
        <v>0</v>
      </c>
      <c r="K1642">
        <f t="shared" si="252"/>
        <v>0</v>
      </c>
      <c r="L1642">
        <f t="shared" si="253"/>
        <v>1</v>
      </c>
      <c r="M1642">
        <f>I1642*Diccionario!$B$36</f>
        <v>0.92352815686274503</v>
      </c>
      <c r="N1642">
        <f>M1642*Diccionario!$B$37</f>
        <v>9.3276343843137252E-2</v>
      </c>
      <c r="O1642">
        <f>N1642*Diccionario!$B$38</f>
        <v>1.3991451576470587E-2</v>
      </c>
      <c r="P1642">
        <f>O1642*Diccionario!$B$39</f>
        <v>1.2592306418823529E-2</v>
      </c>
      <c r="Q1642">
        <f>P1642*Diccionario!$B$40</f>
        <v>5.0369225675294116E-3</v>
      </c>
      <c r="R1642">
        <f>Q1642*Diccionario!$B$41</f>
        <v>3.2739996688941177E-3</v>
      </c>
      <c r="S1642">
        <f t="shared" si="254"/>
        <v>3.2739996688941177E-3</v>
      </c>
      <c r="T1642">
        <f>I1642*Diccionario!$B$36</f>
        <v>0.92352815686274503</v>
      </c>
      <c r="U1642">
        <f>T1642*Diccionario!$B$42</f>
        <v>9.3276343843137252E-2</v>
      </c>
      <c r="V1642">
        <f>U1642*Diccionario!$B$43</f>
        <v>7.9284892266666657E-2</v>
      </c>
      <c r="W1642">
        <f>V1642*Diccionario!$B$44</f>
        <v>1.5064129530666664E-2</v>
      </c>
      <c r="X1642">
        <f>W1642*Diccionario!$B$45</f>
        <v>5.8750105169599991E-3</v>
      </c>
      <c r="Y1642">
        <f>X1642*Diccionario!$B$46</f>
        <v>5.2287593600943991E-3</v>
      </c>
      <c r="Z1642">
        <f>Y1642*Diccionario!$B$47</f>
        <v>1.9346409632349276E-3</v>
      </c>
      <c r="AA1642">
        <f>Z1642*Diccionario!$B$48</f>
        <v>1.9346409632349276E-3</v>
      </c>
      <c r="AB1642">
        <f>AA1642*Diccionario!$B$49</f>
        <v>1.4509807224261958E-3</v>
      </c>
      <c r="AC1642">
        <f t="shared" si="255"/>
        <v>1.4509807224261958E-3</v>
      </c>
      <c r="AD1642">
        <f t="shared" si="256"/>
        <v>4.7249803913203131E-3</v>
      </c>
      <c r="AE1642">
        <f t="shared" si="257"/>
        <v>7.9179659141464868E-6</v>
      </c>
      <c r="AF1642" t="e">
        <f ca="1">IF(AD1642="","",_xludf.RANK.EQ(AD1642,$AD$2:$AD$5513,0))</f>
        <v>#NAME?</v>
      </c>
      <c r="AH1642" t="str">
        <f t="shared" si="258"/>
        <v>Baja</v>
      </c>
      <c r="AI1642" t="s">
        <v>153</v>
      </c>
      <c r="AJ1642" t="str">
        <f>IFERROR(VLOOKUP(B1642,Maestro_Regionales!$A$2:$B$35,2,FALSE),"Otras zonas")</f>
        <v>Suroccidente</v>
      </c>
      <c r="AK1642" t="str">
        <f t="shared" si="259"/>
        <v>REGIMEN DE EXCEPCION | Suroccidente</v>
      </c>
    </row>
    <row r="1643" spans="1:37">
      <c r="A1643" s="4" t="s">
        <v>759</v>
      </c>
      <c r="B1643" s="4" t="s">
        <v>215</v>
      </c>
      <c r="C1643" s="4" t="s">
        <v>793</v>
      </c>
      <c r="D1643" s="4" t="s">
        <v>794</v>
      </c>
      <c r="E1643" s="4" t="s">
        <v>87</v>
      </c>
      <c r="F1643" s="4">
        <v>2398</v>
      </c>
      <c r="G1643" s="4">
        <v>6782</v>
      </c>
      <c r="H1643" s="4">
        <v>0</v>
      </c>
      <c r="I1643">
        <f t="shared" si="250"/>
        <v>9180</v>
      </c>
      <c r="J1643">
        <f t="shared" si="251"/>
        <v>0.26122004357298473</v>
      </c>
      <c r="K1643">
        <f t="shared" si="252"/>
        <v>0.73877995642701522</v>
      </c>
      <c r="L1643">
        <f t="shared" si="253"/>
        <v>0</v>
      </c>
      <c r="M1643">
        <f>I1643*Diccionario!$B$36</f>
        <v>20.37978</v>
      </c>
      <c r="N1643">
        <f>M1643*Diccionario!$B$37</f>
        <v>2.0583577800000001</v>
      </c>
      <c r="O1643">
        <f>N1643*Diccionario!$B$38</f>
        <v>0.30875366700000001</v>
      </c>
      <c r="P1643">
        <f>O1643*Diccionario!$B$39</f>
        <v>0.27787830029999999</v>
      </c>
      <c r="Q1643">
        <f>P1643*Diccionario!$B$40</f>
        <v>0.11115132012000001</v>
      </c>
      <c r="R1643">
        <f>Q1643*Diccionario!$B$41</f>
        <v>7.2248358078000008E-2</v>
      </c>
      <c r="S1643">
        <f t="shared" si="254"/>
        <v>7.2248358078000008E-2</v>
      </c>
      <c r="T1643">
        <f>I1643*Diccionario!$B$36</f>
        <v>20.37978</v>
      </c>
      <c r="U1643">
        <f>T1643*Diccionario!$B$42</f>
        <v>2.0583577800000001</v>
      </c>
      <c r="V1643">
        <f>U1643*Diccionario!$B$43</f>
        <v>1.749604113</v>
      </c>
      <c r="W1643">
        <f>V1643*Diccionario!$B$44</f>
        <v>0.33242478146999999</v>
      </c>
      <c r="X1643">
        <f>W1643*Diccionario!$B$45</f>
        <v>0.1296456647733</v>
      </c>
      <c r="Y1643">
        <f>X1643*Diccionario!$B$46</f>
        <v>0.115384641648237</v>
      </c>
      <c r="Z1643">
        <f>Y1643*Diccionario!$B$47</f>
        <v>4.2692317409847691E-2</v>
      </c>
      <c r="AA1643">
        <f>Z1643*Diccionario!$B$48</f>
        <v>4.2692317409847691E-2</v>
      </c>
      <c r="AB1643">
        <f>AA1643*Diccionario!$B$49</f>
        <v>3.2019238057385768E-2</v>
      </c>
      <c r="AC1643">
        <f t="shared" si="255"/>
        <v>3.2019238057385768E-2</v>
      </c>
      <c r="AD1643">
        <f t="shared" si="256"/>
        <v>0.10426759613538578</v>
      </c>
      <c r="AE1643">
        <f t="shared" si="257"/>
        <v>1.747281901246749E-4</v>
      </c>
      <c r="AF1643" t="e">
        <f ca="1">IF(AD1643="","",_xludf.RANK.EQ(AD1643,$AD$2:$AD$5513,0))</f>
        <v>#NAME?</v>
      </c>
      <c r="AH1643" t="str">
        <f t="shared" si="258"/>
        <v>Baja</v>
      </c>
      <c r="AI1643" t="s">
        <v>153</v>
      </c>
      <c r="AJ1643" t="str">
        <f>IFERROR(VLOOKUP(B1643,Maestro_Regionales!$A$2:$B$35,2,FALSE),"Otras zonas")</f>
        <v>Suroccidente</v>
      </c>
      <c r="AK1643" t="str">
        <f t="shared" si="259"/>
        <v>NUEVA EPS | Suroccidente</v>
      </c>
    </row>
    <row r="1644" spans="1:37">
      <c r="A1644" s="4" t="s">
        <v>759</v>
      </c>
      <c r="B1644" s="4" t="s">
        <v>215</v>
      </c>
      <c r="C1644" s="4" t="s">
        <v>793</v>
      </c>
      <c r="D1644" s="4" t="s">
        <v>794</v>
      </c>
      <c r="E1644" s="4" t="s">
        <v>85</v>
      </c>
      <c r="F1644" s="4">
        <v>451</v>
      </c>
      <c r="G1644" s="4">
        <v>1074</v>
      </c>
      <c r="H1644" s="4">
        <v>0</v>
      </c>
      <c r="I1644">
        <f t="shared" si="250"/>
        <v>1525</v>
      </c>
      <c r="J1644">
        <f t="shared" si="251"/>
        <v>0.29573770491803281</v>
      </c>
      <c r="K1644">
        <f t="shared" si="252"/>
        <v>0.70426229508196725</v>
      </c>
      <c r="L1644">
        <f t="shared" si="253"/>
        <v>0</v>
      </c>
      <c r="M1644">
        <f>I1644*Diccionario!$B$36</f>
        <v>3.3855299019607838</v>
      </c>
      <c r="N1644">
        <f>M1644*Diccionario!$B$37</f>
        <v>0.34193852009803921</v>
      </c>
      <c r="O1644">
        <f>N1644*Diccionario!$B$38</f>
        <v>5.1290778014705878E-2</v>
      </c>
      <c r="P1644">
        <f>O1644*Diccionario!$B$39</f>
        <v>4.616170021323529E-2</v>
      </c>
      <c r="Q1644">
        <f>P1644*Diccionario!$B$40</f>
        <v>1.8464680085294116E-2</v>
      </c>
      <c r="R1644">
        <f>Q1644*Diccionario!$B$41</f>
        <v>1.2002042055441175E-2</v>
      </c>
      <c r="S1644">
        <f t="shared" si="254"/>
        <v>1.2002042055441175E-2</v>
      </c>
      <c r="T1644">
        <f>I1644*Diccionario!$B$36</f>
        <v>3.3855299019607838</v>
      </c>
      <c r="U1644">
        <f>T1644*Diccionario!$B$42</f>
        <v>0.34193852009803921</v>
      </c>
      <c r="V1644">
        <f>U1644*Diccionario!$B$43</f>
        <v>0.29064774208333333</v>
      </c>
      <c r="W1644">
        <f>V1644*Diccionario!$B$44</f>
        <v>5.5223070995833332E-2</v>
      </c>
      <c r="X1644">
        <f>W1644*Diccionario!$B$45</f>
        <v>2.1536997688375002E-2</v>
      </c>
      <c r="Y1644">
        <f>X1644*Diccionario!$B$46</f>
        <v>1.9167927942653751E-2</v>
      </c>
      <c r="Z1644">
        <f>Y1644*Diccionario!$B$47</f>
        <v>7.0921333387818876E-3</v>
      </c>
      <c r="AA1644">
        <f>Z1644*Diccionario!$B$48</f>
        <v>7.0921333387818876E-3</v>
      </c>
      <c r="AB1644">
        <f>AA1644*Diccionario!$B$49</f>
        <v>5.3191000040864155E-3</v>
      </c>
      <c r="AC1644">
        <f t="shared" si="255"/>
        <v>5.3191000040864155E-3</v>
      </c>
      <c r="AD1644">
        <f t="shared" si="256"/>
        <v>1.7321142059527589E-2</v>
      </c>
      <c r="AE1644">
        <f t="shared" si="257"/>
        <v>2.9026197161234112E-5</v>
      </c>
      <c r="AF1644" t="e">
        <f ca="1">IF(AD1644="","",_xludf.RANK.EQ(AD1644,$AD$2:$AD$5513,0))</f>
        <v>#NAME?</v>
      </c>
      <c r="AH1644" t="str">
        <f t="shared" si="258"/>
        <v>Baja</v>
      </c>
      <c r="AI1644" t="s">
        <v>153</v>
      </c>
      <c r="AJ1644" t="str">
        <f>IFERROR(VLOOKUP(B1644,Maestro_Regionales!$A$2:$B$35,2,FALSE),"Otras zonas")</f>
        <v>Suroccidente</v>
      </c>
      <c r="AK1644" t="str">
        <f t="shared" si="259"/>
        <v>SALUD TOTAL EPS | Suroccidente</v>
      </c>
    </row>
    <row r="1645" spans="1:37">
      <c r="A1645" s="4" t="s">
        <v>759</v>
      </c>
      <c r="B1645" s="4" t="s">
        <v>215</v>
      </c>
      <c r="C1645" s="4" t="s">
        <v>793</v>
      </c>
      <c r="D1645" s="4" t="s">
        <v>794</v>
      </c>
      <c r="E1645" s="4" t="s">
        <v>90</v>
      </c>
      <c r="F1645" s="4">
        <v>0</v>
      </c>
      <c r="G1645" s="4">
        <v>0</v>
      </c>
      <c r="H1645" s="4">
        <v>141</v>
      </c>
      <c r="I1645">
        <f t="shared" si="250"/>
        <v>141</v>
      </c>
      <c r="J1645">
        <f t="shared" si="251"/>
        <v>0</v>
      </c>
      <c r="K1645">
        <f t="shared" si="252"/>
        <v>0</v>
      </c>
      <c r="L1645">
        <f t="shared" si="253"/>
        <v>1</v>
      </c>
      <c r="M1645">
        <f>I1645*Diccionario!$B$36</f>
        <v>0.31302276470588231</v>
      </c>
      <c r="N1645">
        <f>M1645*Diccionario!$B$37</f>
        <v>3.1615299235294117E-2</v>
      </c>
      <c r="O1645">
        <f>N1645*Diccionario!$B$38</f>
        <v>4.7422948852941177E-3</v>
      </c>
      <c r="P1645">
        <f>O1645*Diccionario!$B$39</f>
        <v>4.2680653967647059E-3</v>
      </c>
      <c r="Q1645">
        <f>P1645*Diccionario!$B$40</f>
        <v>1.7072261587058825E-3</v>
      </c>
      <c r="R1645">
        <f>Q1645*Diccionario!$B$41</f>
        <v>1.1096970031588237E-3</v>
      </c>
      <c r="S1645">
        <f t="shared" si="254"/>
        <v>1.1096970031588237E-3</v>
      </c>
      <c r="T1645">
        <f>I1645*Diccionario!$B$36</f>
        <v>0.31302276470588231</v>
      </c>
      <c r="U1645">
        <f>T1645*Diccionario!$B$42</f>
        <v>3.1615299235294117E-2</v>
      </c>
      <c r="V1645">
        <f>U1645*Diccionario!$B$43</f>
        <v>2.687300435E-2</v>
      </c>
      <c r="W1645">
        <f>V1645*Diccionario!$B$44</f>
        <v>5.1058708264999997E-3</v>
      </c>
      <c r="X1645">
        <f>W1645*Diccionario!$B$45</f>
        <v>1.9912896223349998E-3</v>
      </c>
      <c r="Y1645">
        <f>X1645*Diccionario!$B$46</f>
        <v>1.7722477638781498E-3</v>
      </c>
      <c r="Z1645">
        <f>Y1645*Diccionario!$B$47</f>
        <v>6.5573167263491543E-4</v>
      </c>
      <c r="AA1645">
        <f>Z1645*Diccionario!$B$48</f>
        <v>6.5573167263491543E-4</v>
      </c>
      <c r="AB1645">
        <f>AA1645*Diccionario!$B$49</f>
        <v>4.917987544761866E-4</v>
      </c>
      <c r="AC1645">
        <f t="shared" si="255"/>
        <v>4.917987544761866E-4</v>
      </c>
      <c r="AD1645">
        <f t="shared" si="256"/>
        <v>1.6014957576350104E-3</v>
      </c>
      <c r="AE1645">
        <f t="shared" si="257"/>
        <v>2.6837336391698432E-6</v>
      </c>
      <c r="AF1645" t="e">
        <f ca="1">IF(AD1645="","",_xludf.RANK.EQ(AD1645,$AD$2:$AD$5513,0))</f>
        <v>#NAME?</v>
      </c>
      <c r="AH1645" t="str">
        <f t="shared" si="258"/>
        <v>Baja</v>
      </c>
      <c r="AI1645" t="s">
        <v>153</v>
      </c>
      <c r="AJ1645" t="str">
        <f>IFERROR(VLOOKUP(B1645,Maestro_Regionales!$A$2:$B$35,2,FALSE),"Otras zonas")</f>
        <v>Suroccidente</v>
      </c>
      <c r="AK1645" t="str">
        <f t="shared" si="259"/>
        <v>REGIMEN DE EXCEPCION | Suroccidente</v>
      </c>
    </row>
    <row r="1646" spans="1:37">
      <c r="A1646" s="4" t="s">
        <v>759</v>
      </c>
      <c r="B1646" s="4" t="s">
        <v>215</v>
      </c>
      <c r="C1646" s="4" t="s">
        <v>795</v>
      </c>
      <c r="D1646" s="4" t="s">
        <v>796</v>
      </c>
      <c r="E1646" s="4" t="s">
        <v>87</v>
      </c>
      <c r="F1646" s="4">
        <v>2242</v>
      </c>
      <c r="G1646" s="4">
        <v>3532</v>
      </c>
      <c r="H1646" s="4">
        <v>0</v>
      </c>
      <c r="I1646">
        <f t="shared" si="250"/>
        <v>5774</v>
      </c>
      <c r="J1646">
        <f t="shared" si="251"/>
        <v>0.38829234499480431</v>
      </c>
      <c r="K1646">
        <f t="shared" si="252"/>
        <v>0.61170765500519575</v>
      </c>
      <c r="L1646">
        <f t="shared" si="253"/>
        <v>0</v>
      </c>
      <c r="M1646">
        <f>I1646*Diccionario!$B$36</f>
        <v>12.818393215686273</v>
      </c>
      <c r="N1646">
        <f>M1646*Diccionario!$B$37</f>
        <v>1.2946577147843137</v>
      </c>
      <c r="O1646">
        <f>N1646*Diccionario!$B$38</f>
        <v>0.19419865721764704</v>
      </c>
      <c r="P1646">
        <f>O1646*Diccionario!$B$39</f>
        <v>0.17477879149588232</v>
      </c>
      <c r="Q1646">
        <f>P1646*Diccionario!$B$40</f>
        <v>6.991151659835293E-2</v>
      </c>
      <c r="R1646">
        <f>Q1646*Diccionario!$B$41</f>
        <v>4.5442485788929406E-2</v>
      </c>
      <c r="S1646">
        <f t="shared" si="254"/>
        <v>4.5442485788929406E-2</v>
      </c>
      <c r="T1646">
        <f>I1646*Diccionario!$B$36</f>
        <v>12.818393215686273</v>
      </c>
      <c r="U1646">
        <f>T1646*Diccionario!$B$42</f>
        <v>1.2946577147843137</v>
      </c>
      <c r="V1646">
        <f>U1646*Diccionario!$B$43</f>
        <v>1.1004590575666666</v>
      </c>
      <c r="W1646">
        <f>V1646*Diccionario!$B$44</f>
        <v>0.20908722093766666</v>
      </c>
      <c r="X1646">
        <f>W1646*Diccionario!$B$45</f>
        <v>8.154401616569E-2</v>
      </c>
      <c r="Y1646">
        <f>X1646*Diccionario!$B$46</f>
        <v>7.2574174387464108E-2</v>
      </c>
      <c r="Z1646">
        <f>Y1646*Diccionario!$B$47</f>
        <v>2.6852444523361718E-2</v>
      </c>
      <c r="AA1646">
        <f>Z1646*Diccionario!$B$48</f>
        <v>2.6852444523361718E-2</v>
      </c>
      <c r="AB1646">
        <f>AA1646*Diccionario!$B$49</f>
        <v>2.0139333392521289E-2</v>
      </c>
      <c r="AC1646">
        <f t="shared" si="255"/>
        <v>2.0139333392521289E-2</v>
      </c>
      <c r="AD1646">
        <f t="shared" si="256"/>
        <v>6.5581819181450701E-2</v>
      </c>
      <c r="AE1646">
        <f t="shared" si="257"/>
        <v>1.0989984420260052E-4</v>
      </c>
      <c r="AF1646" t="e">
        <f ca="1">IF(AD1646="","",_xludf.RANK.EQ(AD1646,$AD$2:$AD$5513,0))</f>
        <v>#NAME?</v>
      </c>
      <c r="AH1646" t="str">
        <f t="shared" si="258"/>
        <v>Baja</v>
      </c>
      <c r="AI1646" t="s">
        <v>153</v>
      </c>
      <c r="AJ1646" t="str">
        <f>IFERROR(VLOOKUP(B1646,Maestro_Regionales!$A$2:$B$35,2,FALSE),"Otras zonas")</f>
        <v>Suroccidente</v>
      </c>
      <c r="AK1646" t="str">
        <f t="shared" si="259"/>
        <v>NUEVA EPS | Suroccidente</v>
      </c>
    </row>
    <row r="1647" spans="1:37">
      <c r="A1647" s="4" t="s">
        <v>759</v>
      </c>
      <c r="B1647" s="4" t="s">
        <v>215</v>
      </c>
      <c r="C1647" s="4" t="s">
        <v>795</v>
      </c>
      <c r="D1647" s="4" t="s">
        <v>796</v>
      </c>
      <c r="E1647" s="4" t="s">
        <v>85</v>
      </c>
      <c r="F1647" s="4">
        <v>738</v>
      </c>
      <c r="G1647" s="4">
        <v>4477</v>
      </c>
      <c r="H1647" s="4">
        <v>0</v>
      </c>
      <c r="I1647">
        <f t="shared" si="250"/>
        <v>5215</v>
      </c>
      <c r="J1647">
        <f t="shared" si="251"/>
        <v>0.14151486097794821</v>
      </c>
      <c r="K1647">
        <f t="shared" si="252"/>
        <v>0.85848513902205181</v>
      </c>
      <c r="L1647">
        <f t="shared" si="253"/>
        <v>0</v>
      </c>
      <c r="M1647">
        <f>I1647*Diccionario!$B$36</f>
        <v>11.57740225490196</v>
      </c>
      <c r="N1647">
        <f>M1647*Diccionario!$B$37</f>
        <v>1.1693176277450981</v>
      </c>
      <c r="O1647">
        <f>N1647*Diccionario!$B$38</f>
        <v>0.1753976441617647</v>
      </c>
      <c r="P1647">
        <f>O1647*Diccionario!$B$39</f>
        <v>0.15785787974558824</v>
      </c>
      <c r="Q1647">
        <f>P1647*Diccionario!$B$40</f>
        <v>6.31431518982353E-2</v>
      </c>
      <c r="R1647">
        <f>Q1647*Diccionario!$B$41</f>
        <v>4.1043048733852949E-2</v>
      </c>
      <c r="S1647">
        <f t="shared" si="254"/>
        <v>4.1043048733852949E-2</v>
      </c>
      <c r="T1647">
        <f>I1647*Diccionario!$B$36</f>
        <v>11.57740225490196</v>
      </c>
      <c r="U1647">
        <f>T1647*Diccionario!$B$42</f>
        <v>1.1693176277450981</v>
      </c>
      <c r="V1647">
        <f>U1647*Diccionario!$B$43</f>
        <v>0.99391998358333333</v>
      </c>
      <c r="W1647">
        <f>V1647*Diccionario!$B$44</f>
        <v>0.18884479688083333</v>
      </c>
      <c r="X1647">
        <f>W1647*Diccionario!$B$45</f>
        <v>7.3649470783525003E-2</v>
      </c>
      <c r="Y1647">
        <f>X1647*Diccionario!$B$46</f>
        <v>6.5548028997337249E-2</v>
      </c>
      <c r="Z1647">
        <f>Y1647*Diccionario!$B$47</f>
        <v>2.4252770729014782E-2</v>
      </c>
      <c r="AA1647">
        <f>Z1647*Diccionario!$B$48</f>
        <v>2.4252770729014782E-2</v>
      </c>
      <c r="AB1647">
        <f>AA1647*Diccionario!$B$49</f>
        <v>1.8189578046761086E-2</v>
      </c>
      <c r="AC1647">
        <f t="shared" si="255"/>
        <v>1.8189578046761086E-2</v>
      </c>
      <c r="AD1647">
        <f t="shared" si="256"/>
        <v>5.9232626780614035E-2</v>
      </c>
      <c r="AE1647">
        <f t="shared" si="257"/>
        <v>9.9260077505466192E-5</v>
      </c>
      <c r="AF1647" t="e">
        <f ca="1">IF(AD1647="","",_xludf.RANK.EQ(AD1647,$AD$2:$AD$5513,0))</f>
        <v>#NAME?</v>
      </c>
      <c r="AH1647" t="str">
        <f t="shared" si="258"/>
        <v>Baja</v>
      </c>
      <c r="AI1647" t="s">
        <v>153</v>
      </c>
      <c r="AJ1647" t="str">
        <f>IFERROR(VLOOKUP(B1647,Maestro_Regionales!$A$2:$B$35,2,FALSE),"Otras zonas")</f>
        <v>Suroccidente</v>
      </c>
      <c r="AK1647" t="str">
        <f t="shared" si="259"/>
        <v>SALUD TOTAL EPS | Suroccidente</v>
      </c>
    </row>
    <row r="1648" spans="1:37">
      <c r="A1648" s="4" t="s">
        <v>759</v>
      </c>
      <c r="B1648" s="4" t="s">
        <v>215</v>
      </c>
      <c r="C1648" s="4" t="s">
        <v>795</v>
      </c>
      <c r="D1648" s="4" t="s">
        <v>796</v>
      </c>
      <c r="E1648" s="4" t="s">
        <v>70</v>
      </c>
      <c r="F1648" s="4">
        <v>480</v>
      </c>
      <c r="G1648" s="4">
        <v>4389</v>
      </c>
      <c r="H1648" s="4">
        <v>0</v>
      </c>
      <c r="I1648">
        <f t="shared" si="250"/>
        <v>4869</v>
      </c>
      <c r="J1648">
        <f t="shared" si="251"/>
        <v>9.8582871226124455E-2</v>
      </c>
      <c r="K1648">
        <f t="shared" si="252"/>
        <v>0.90141712877387559</v>
      </c>
      <c r="L1648">
        <f t="shared" si="253"/>
        <v>0</v>
      </c>
      <c r="M1648">
        <f>I1648*Diccionario!$B$36</f>
        <v>10.809275470588235</v>
      </c>
      <c r="N1648">
        <f>M1648*Diccionario!$B$37</f>
        <v>1.0917368225294117</v>
      </c>
      <c r="O1648">
        <f>N1648*Diccionario!$B$38</f>
        <v>0.16376052337941174</v>
      </c>
      <c r="P1648">
        <f>O1648*Diccionario!$B$39</f>
        <v>0.14738447104147057</v>
      </c>
      <c r="Q1648">
        <f>P1648*Diccionario!$B$40</f>
        <v>5.8953788416588229E-2</v>
      </c>
      <c r="R1648">
        <f>Q1648*Diccionario!$B$41</f>
        <v>3.831996247078235E-2</v>
      </c>
      <c r="S1648">
        <f t="shared" si="254"/>
        <v>3.831996247078235E-2</v>
      </c>
      <c r="T1648">
        <f>I1648*Diccionario!$B$36</f>
        <v>10.809275470588235</v>
      </c>
      <c r="U1648">
        <f>T1648*Diccionario!$B$42</f>
        <v>1.0917368225294117</v>
      </c>
      <c r="V1648">
        <f>U1648*Diccionario!$B$43</f>
        <v>0.92797629914999991</v>
      </c>
      <c r="W1648">
        <f>V1648*Diccionario!$B$44</f>
        <v>0.17631549683849998</v>
      </c>
      <c r="X1648">
        <f>W1648*Diccionario!$B$45</f>
        <v>6.8763043767014989E-2</v>
      </c>
      <c r="Y1648">
        <f>X1648*Diccionario!$B$46</f>
        <v>6.1199108952643341E-2</v>
      </c>
      <c r="Z1648">
        <f>Y1648*Diccionario!$B$47</f>
        <v>2.2643670312478038E-2</v>
      </c>
      <c r="AA1648">
        <f>Z1648*Diccionario!$B$48</f>
        <v>2.2643670312478038E-2</v>
      </c>
      <c r="AB1648">
        <f>AA1648*Diccionario!$B$49</f>
        <v>1.6982752734358529E-2</v>
      </c>
      <c r="AC1648">
        <f t="shared" si="255"/>
        <v>1.6982752734358529E-2</v>
      </c>
      <c r="AD1648">
        <f t="shared" si="256"/>
        <v>5.5302715205140879E-2</v>
      </c>
      <c r="AE1648">
        <f t="shared" si="257"/>
        <v>9.2674461624950099E-5</v>
      </c>
      <c r="AF1648" t="e">
        <f ca="1">IF(AD1648="","",_xludf.RANK.EQ(AD1648,$AD$2:$AD$5513,0))</f>
        <v>#NAME?</v>
      </c>
      <c r="AH1648" t="str">
        <f t="shared" si="258"/>
        <v>Baja</v>
      </c>
      <c r="AI1648" t="s">
        <v>153</v>
      </c>
      <c r="AJ1648" t="str">
        <f>IFERROR(VLOOKUP(B1648,Maestro_Regionales!$A$2:$B$35,2,FALSE),"Otras zonas")</f>
        <v>Suroccidente</v>
      </c>
      <c r="AK1648" t="str">
        <f t="shared" si="259"/>
        <v>EPS SURA | Suroccidente</v>
      </c>
    </row>
    <row r="1649" spans="1:37">
      <c r="A1649" s="4" t="s">
        <v>759</v>
      </c>
      <c r="B1649" s="4" t="s">
        <v>215</v>
      </c>
      <c r="C1649" s="4" t="s">
        <v>795</v>
      </c>
      <c r="D1649" s="4" t="s">
        <v>796</v>
      </c>
      <c r="E1649" s="4" t="s">
        <v>90</v>
      </c>
      <c r="F1649" s="4">
        <v>0</v>
      </c>
      <c r="G1649" s="4">
        <v>0</v>
      </c>
      <c r="H1649" s="4">
        <v>672</v>
      </c>
      <c r="I1649">
        <f t="shared" si="250"/>
        <v>672</v>
      </c>
      <c r="J1649">
        <f t="shared" si="251"/>
        <v>0</v>
      </c>
      <c r="K1649">
        <f t="shared" si="252"/>
        <v>0</v>
      </c>
      <c r="L1649">
        <f t="shared" si="253"/>
        <v>1</v>
      </c>
      <c r="M1649">
        <f>I1649*Diccionario!$B$36</f>
        <v>1.4918531764705882</v>
      </c>
      <c r="N1649">
        <f>M1649*Diccionario!$B$37</f>
        <v>0.15067717082352941</v>
      </c>
      <c r="O1649">
        <f>N1649*Diccionario!$B$38</f>
        <v>2.2601575623529411E-2</v>
      </c>
      <c r="P1649">
        <f>O1649*Diccionario!$B$39</f>
        <v>2.034141806117647E-2</v>
      </c>
      <c r="Q1649">
        <f>P1649*Diccionario!$B$40</f>
        <v>8.1365672244705887E-3</v>
      </c>
      <c r="R1649">
        <f>Q1649*Diccionario!$B$41</f>
        <v>5.2887686959058825E-3</v>
      </c>
      <c r="S1649">
        <f t="shared" si="254"/>
        <v>5.2887686959058825E-3</v>
      </c>
      <c r="T1649">
        <f>I1649*Diccionario!$B$36</f>
        <v>1.4918531764705882</v>
      </c>
      <c r="U1649">
        <f>T1649*Diccionario!$B$42</f>
        <v>0.15067717082352941</v>
      </c>
      <c r="V1649">
        <f>U1649*Diccionario!$B$43</f>
        <v>0.1280755952</v>
      </c>
      <c r="W1649">
        <f>V1649*Diccionario!$B$44</f>
        <v>2.4334363088000001E-2</v>
      </c>
      <c r="X1649">
        <f>W1649*Diccionario!$B$45</f>
        <v>9.490401604320001E-3</v>
      </c>
      <c r="Y1649">
        <f>X1649*Diccionario!$B$46</f>
        <v>8.4464574278448005E-3</v>
      </c>
      <c r="Z1649">
        <f>Y1649*Diccionario!$B$47</f>
        <v>3.125189248302576E-3</v>
      </c>
      <c r="AA1649">
        <f>Z1649*Diccionario!$B$48</f>
        <v>3.125189248302576E-3</v>
      </c>
      <c r="AB1649">
        <f>AA1649*Diccionario!$B$49</f>
        <v>2.3438919362269318E-3</v>
      </c>
      <c r="AC1649">
        <f t="shared" si="255"/>
        <v>2.3438919362269318E-3</v>
      </c>
      <c r="AD1649">
        <f t="shared" si="256"/>
        <v>7.6326606321328143E-3</v>
      </c>
      <c r="AE1649">
        <f t="shared" si="257"/>
        <v>1.2790560322852018E-5</v>
      </c>
      <c r="AF1649" t="e">
        <f ca="1">IF(AD1649="","",_xludf.RANK.EQ(AD1649,$AD$2:$AD$5513,0))</f>
        <v>#NAME?</v>
      </c>
      <c r="AH1649" t="str">
        <f t="shared" si="258"/>
        <v>Baja</v>
      </c>
      <c r="AI1649" t="s">
        <v>153</v>
      </c>
      <c r="AJ1649" t="str">
        <f>IFERROR(VLOOKUP(B1649,Maestro_Regionales!$A$2:$B$35,2,FALSE),"Otras zonas")</f>
        <v>Suroccidente</v>
      </c>
      <c r="AK1649" t="str">
        <f t="shared" si="259"/>
        <v>REGIMEN DE EXCEPCION | Suroccidente</v>
      </c>
    </row>
    <row r="1650" spans="1:37">
      <c r="A1650" s="4" t="s">
        <v>759</v>
      </c>
      <c r="B1650" s="4" t="s">
        <v>215</v>
      </c>
      <c r="C1650" s="4" t="s">
        <v>797</v>
      </c>
      <c r="D1650" s="4" t="s">
        <v>798</v>
      </c>
      <c r="E1650" s="4" t="s">
        <v>87</v>
      </c>
      <c r="F1650" s="4">
        <v>9864</v>
      </c>
      <c r="G1650" s="4">
        <v>35092</v>
      </c>
      <c r="H1650" s="4">
        <v>0</v>
      </c>
      <c r="I1650">
        <f t="shared" si="250"/>
        <v>44956</v>
      </c>
      <c r="J1650">
        <f t="shared" si="251"/>
        <v>0.21941453866002314</v>
      </c>
      <c r="K1650">
        <f t="shared" si="252"/>
        <v>0.78058546133997686</v>
      </c>
      <c r="L1650">
        <f t="shared" si="253"/>
        <v>0</v>
      </c>
      <c r="M1650">
        <f>I1650*Diccionario!$B$36</f>
        <v>99.803201490196074</v>
      </c>
      <c r="N1650">
        <f>M1650*Diccionario!$B$37</f>
        <v>10.080123350509805</v>
      </c>
      <c r="O1650">
        <f>N1650*Diccionario!$B$38</f>
        <v>1.5120185025764707</v>
      </c>
      <c r="P1650">
        <f>O1650*Diccionario!$B$39</f>
        <v>1.3608166523188236</v>
      </c>
      <c r="Q1650">
        <f>P1650*Diccionario!$B$40</f>
        <v>0.54432666092752946</v>
      </c>
      <c r="R1650">
        <f>Q1650*Diccionario!$B$41</f>
        <v>0.35381232960289416</v>
      </c>
      <c r="S1650">
        <f t="shared" si="254"/>
        <v>0.35381232960289416</v>
      </c>
      <c r="T1650">
        <f>I1650*Diccionario!$B$36</f>
        <v>99.803201490196074</v>
      </c>
      <c r="U1650">
        <f>T1650*Diccionario!$B$42</f>
        <v>10.080123350509805</v>
      </c>
      <c r="V1650">
        <f>U1650*Diccionario!$B$43</f>
        <v>8.5681048479333342</v>
      </c>
      <c r="W1650">
        <f>V1650*Diccionario!$B$44</f>
        <v>1.6279399211073335</v>
      </c>
      <c r="X1650">
        <f>W1650*Diccionario!$B$45</f>
        <v>0.63489656923186011</v>
      </c>
      <c r="Y1650">
        <f>X1650*Diccionario!$B$46</f>
        <v>0.56505794661635556</v>
      </c>
      <c r="Z1650">
        <f>Y1650*Diccionario!$B$47</f>
        <v>0.20907144024805155</v>
      </c>
      <c r="AA1650">
        <f>Z1650*Diccionario!$B$48</f>
        <v>0.20907144024805155</v>
      </c>
      <c r="AB1650">
        <f>AA1650*Diccionario!$B$49</f>
        <v>0.15680358018603865</v>
      </c>
      <c r="AC1650">
        <f t="shared" si="255"/>
        <v>0.15680358018603865</v>
      </c>
      <c r="AD1650">
        <f t="shared" si="256"/>
        <v>0.51061590978893279</v>
      </c>
      <c r="AE1650">
        <f t="shared" si="257"/>
        <v>8.5567325874127281E-4</v>
      </c>
      <c r="AF1650" t="e">
        <f ca="1">IF(AD1650="","",_xludf.RANK.EQ(AD1650,$AD$2:$AD$5513,0))</f>
        <v>#NAME?</v>
      </c>
      <c r="AH1650" t="str">
        <f t="shared" si="258"/>
        <v>Media</v>
      </c>
      <c r="AI1650" t="s">
        <v>153</v>
      </c>
      <c r="AJ1650" t="str">
        <f>IFERROR(VLOOKUP(B1650,Maestro_Regionales!$A$2:$B$35,2,FALSE),"Otras zonas")</f>
        <v>Suroccidente</v>
      </c>
      <c r="AK1650" t="str">
        <f t="shared" si="259"/>
        <v>NUEVA EPS | Suroccidente</v>
      </c>
    </row>
    <row r="1651" spans="1:37">
      <c r="A1651" s="4" t="s">
        <v>759</v>
      </c>
      <c r="B1651" s="4" t="s">
        <v>215</v>
      </c>
      <c r="C1651" s="4" t="s">
        <v>797</v>
      </c>
      <c r="D1651" s="4" t="s">
        <v>798</v>
      </c>
      <c r="E1651" s="4" t="s">
        <v>85</v>
      </c>
      <c r="F1651" s="4">
        <v>952</v>
      </c>
      <c r="G1651" s="4">
        <v>1162</v>
      </c>
      <c r="H1651" s="4">
        <v>0</v>
      </c>
      <c r="I1651">
        <f t="shared" si="250"/>
        <v>2114</v>
      </c>
      <c r="J1651">
        <f t="shared" si="251"/>
        <v>0.45033112582781459</v>
      </c>
      <c r="K1651">
        <f t="shared" si="252"/>
        <v>0.54966887417218546</v>
      </c>
      <c r="L1651">
        <f t="shared" si="253"/>
        <v>0</v>
      </c>
      <c r="M1651">
        <f>I1651*Diccionario!$B$36</f>
        <v>4.6931214509803922</v>
      </c>
      <c r="N1651">
        <f>M1651*Diccionario!$B$37</f>
        <v>0.47400526654901964</v>
      </c>
      <c r="O1651">
        <f>N1651*Diccionario!$B$38</f>
        <v>7.1100789982352947E-2</v>
      </c>
      <c r="P1651">
        <f>O1651*Diccionario!$B$39</f>
        <v>6.3990710984117655E-2</v>
      </c>
      <c r="Q1651">
        <f>P1651*Diccionario!$B$40</f>
        <v>2.5596284393647063E-2</v>
      </c>
      <c r="R1651">
        <f>Q1651*Diccionario!$B$41</f>
        <v>1.663758485587059E-2</v>
      </c>
      <c r="S1651">
        <f t="shared" si="254"/>
        <v>1.663758485587059E-2</v>
      </c>
      <c r="T1651">
        <f>I1651*Diccionario!$B$36</f>
        <v>4.6931214509803922</v>
      </c>
      <c r="U1651">
        <f>T1651*Diccionario!$B$42</f>
        <v>0.47400526654901964</v>
      </c>
      <c r="V1651">
        <f>U1651*Diccionario!$B$43</f>
        <v>0.40290447656666667</v>
      </c>
      <c r="W1651">
        <f>V1651*Diccionario!$B$44</f>
        <v>7.6551850547666667E-2</v>
      </c>
      <c r="X1651">
        <f>W1651*Diccionario!$B$45</f>
        <v>2.9855221713590001E-2</v>
      </c>
      <c r="Y1651">
        <f>X1651*Diccionario!$B$46</f>
        <v>2.65711473250951E-2</v>
      </c>
      <c r="Z1651">
        <f>Y1651*Diccionario!$B$47</f>
        <v>9.8313245102851863E-3</v>
      </c>
      <c r="AA1651">
        <f>Z1651*Diccionario!$B$48</f>
        <v>9.8313245102851863E-3</v>
      </c>
      <c r="AB1651">
        <f>AA1651*Diccionario!$B$49</f>
        <v>7.3734933827138902E-3</v>
      </c>
      <c r="AC1651">
        <f t="shared" si="255"/>
        <v>7.3734933827138902E-3</v>
      </c>
      <c r="AD1651">
        <f t="shared" si="256"/>
        <v>2.401107823858448E-2</v>
      </c>
      <c r="AE1651">
        <f t="shared" si="257"/>
        <v>4.0236971015638642E-5</v>
      </c>
      <c r="AF1651" t="e">
        <f ca="1">IF(AD1651="","",_xludf.RANK.EQ(AD1651,$AD$2:$AD$5513,0))</f>
        <v>#NAME?</v>
      </c>
      <c r="AH1651" t="str">
        <f t="shared" si="258"/>
        <v>Baja</v>
      </c>
      <c r="AI1651" t="s">
        <v>153</v>
      </c>
      <c r="AJ1651" t="str">
        <f>IFERROR(VLOOKUP(B1651,Maestro_Regionales!$A$2:$B$35,2,FALSE),"Otras zonas")</f>
        <v>Suroccidente</v>
      </c>
      <c r="AK1651" t="str">
        <f t="shared" si="259"/>
        <v>SALUD TOTAL EPS | Suroccidente</v>
      </c>
    </row>
    <row r="1652" spans="1:37">
      <c r="A1652" s="4" t="s">
        <v>759</v>
      </c>
      <c r="B1652" s="4" t="s">
        <v>215</v>
      </c>
      <c r="C1652" s="4" t="s">
        <v>797</v>
      </c>
      <c r="D1652" s="4" t="s">
        <v>798</v>
      </c>
      <c r="E1652" s="4" t="s">
        <v>90</v>
      </c>
      <c r="F1652" s="4">
        <v>0</v>
      </c>
      <c r="G1652" s="4">
        <v>0</v>
      </c>
      <c r="H1652" s="4">
        <v>1274</v>
      </c>
      <c r="I1652">
        <f t="shared" si="250"/>
        <v>1274</v>
      </c>
      <c r="J1652">
        <f t="shared" si="251"/>
        <v>0</v>
      </c>
      <c r="K1652">
        <f t="shared" si="252"/>
        <v>0</v>
      </c>
      <c r="L1652">
        <f t="shared" si="253"/>
        <v>1</v>
      </c>
      <c r="M1652">
        <f>I1652*Diccionario!$B$36</f>
        <v>2.8283049803921565</v>
      </c>
      <c r="N1652">
        <f>M1652*Diccionario!$B$37</f>
        <v>0.28565880301960783</v>
      </c>
      <c r="O1652">
        <f>N1652*Diccionario!$B$38</f>
        <v>4.2848820452941173E-2</v>
      </c>
      <c r="P1652">
        <f>O1652*Diccionario!$B$39</f>
        <v>3.8563938407647054E-2</v>
      </c>
      <c r="Q1652">
        <f>P1652*Diccionario!$B$40</f>
        <v>1.5425575363058823E-2</v>
      </c>
      <c r="R1652">
        <f>Q1652*Diccionario!$B$41</f>
        <v>1.0026623985988236E-2</v>
      </c>
      <c r="S1652">
        <f t="shared" si="254"/>
        <v>1.0026623985988236E-2</v>
      </c>
      <c r="T1652">
        <f>I1652*Diccionario!$B$36</f>
        <v>2.8283049803921565</v>
      </c>
      <c r="U1652">
        <f>T1652*Diccionario!$B$42</f>
        <v>0.28565880301960783</v>
      </c>
      <c r="V1652">
        <f>U1652*Diccionario!$B$43</f>
        <v>0.24280998256666664</v>
      </c>
      <c r="W1652">
        <f>V1652*Diccionario!$B$44</f>
        <v>4.613389668766666E-2</v>
      </c>
      <c r="X1652">
        <f>W1652*Diccionario!$B$45</f>
        <v>1.7992219708189996E-2</v>
      </c>
      <c r="Y1652">
        <f>X1652*Diccionario!$B$46</f>
        <v>1.6013075540289096E-2</v>
      </c>
      <c r="Z1652">
        <f>Y1652*Diccionario!$B$47</f>
        <v>5.9248379499069652E-3</v>
      </c>
      <c r="AA1652">
        <f>Z1652*Diccionario!$B$48</f>
        <v>5.9248379499069652E-3</v>
      </c>
      <c r="AB1652">
        <f>AA1652*Diccionario!$B$49</f>
        <v>4.4436284624302241E-3</v>
      </c>
      <c r="AC1652">
        <f t="shared" si="255"/>
        <v>4.4436284624302241E-3</v>
      </c>
      <c r="AD1652">
        <f t="shared" si="256"/>
        <v>1.447025244841846E-2</v>
      </c>
      <c r="AE1652">
        <f t="shared" si="257"/>
        <v>2.4248770612073616E-5</v>
      </c>
      <c r="AF1652" t="e">
        <f ca="1">IF(AD1652="","",_xludf.RANK.EQ(AD1652,$AD$2:$AD$5513,0))</f>
        <v>#NAME?</v>
      </c>
      <c r="AH1652" t="str">
        <f t="shared" si="258"/>
        <v>Baja</v>
      </c>
      <c r="AI1652" t="s">
        <v>153</v>
      </c>
      <c r="AJ1652" t="str">
        <f>IFERROR(VLOOKUP(B1652,Maestro_Regionales!$A$2:$B$35,2,FALSE),"Otras zonas")</f>
        <v>Suroccidente</v>
      </c>
      <c r="AK1652" t="str">
        <f t="shared" si="259"/>
        <v>REGIMEN DE EXCEPCION | Suroccidente</v>
      </c>
    </row>
    <row r="1653" spans="1:37">
      <c r="A1653" s="4" t="s">
        <v>759</v>
      </c>
      <c r="B1653" s="4" t="s">
        <v>215</v>
      </c>
      <c r="C1653" s="4" t="s">
        <v>797</v>
      </c>
      <c r="D1653" s="4" t="s">
        <v>798</v>
      </c>
      <c r="E1653" s="4" t="s">
        <v>417</v>
      </c>
      <c r="F1653" s="4">
        <v>1</v>
      </c>
      <c r="G1653" s="4">
        <v>0</v>
      </c>
      <c r="H1653" s="4">
        <v>0</v>
      </c>
      <c r="I1653">
        <f t="shared" si="250"/>
        <v>1</v>
      </c>
      <c r="J1653">
        <f t="shared" si="251"/>
        <v>1</v>
      </c>
      <c r="K1653">
        <f t="shared" si="252"/>
        <v>0</v>
      </c>
      <c r="L1653">
        <f t="shared" si="253"/>
        <v>0</v>
      </c>
      <c r="M1653">
        <f>I1653*Diccionario!$B$36</f>
        <v>2.2200196078431371E-3</v>
      </c>
      <c r="N1653">
        <f>M1653*Diccionario!$B$37</f>
        <v>2.2422198039215687E-4</v>
      </c>
      <c r="O1653">
        <f>N1653*Diccionario!$B$38</f>
        <v>3.3633297058823532E-5</v>
      </c>
      <c r="P1653">
        <f>O1653*Diccionario!$B$39</f>
        <v>3.026996735294118E-5</v>
      </c>
      <c r="Q1653">
        <f>P1653*Diccionario!$B$40</f>
        <v>1.2107986941176473E-5</v>
      </c>
      <c r="R1653">
        <f>Q1653*Diccionario!$B$41</f>
        <v>7.870191511764708E-6</v>
      </c>
      <c r="S1653">
        <f t="shared" si="254"/>
        <v>7.870191511764708E-6</v>
      </c>
      <c r="T1653">
        <f>I1653*Diccionario!$B$36</f>
        <v>2.2200196078431371E-3</v>
      </c>
      <c r="U1653">
        <f>T1653*Diccionario!$B$42</f>
        <v>2.2422198039215687E-4</v>
      </c>
      <c r="V1653">
        <f>U1653*Diccionario!$B$43</f>
        <v>1.9058868333333333E-4</v>
      </c>
      <c r="W1653">
        <f>V1653*Diccionario!$B$44</f>
        <v>3.6211849833333333E-5</v>
      </c>
      <c r="X1653">
        <f>W1653*Diccionario!$B$45</f>
        <v>1.4122621435000001E-5</v>
      </c>
      <c r="Y1653">
        <f>X1653*Diccionario!$B$46</f>
        <v>1.256913307715E-5</v>
      </c>
      <c r="Z1653">
        <f>Y1653*Diccionario!$B$47</f>
        <v>4.6505792385454997E-6</v>
      </c>
      <c r="AA1653">
        <f>Z1653*Diccionario!$B$48</f>
        <v>4.6505792385454997E-6</v>
      </c>
      <c r="AB1653">
        <f>AA1653*Diccionario!$B$49</f>
        <v>3.4879344289091247E-6</v>
      </c>
      <c r="AC1653">
        <f t="shared" si="255"/>
        <v>3.4879344289091247E-6</v>
      </c>
      <c r="AD1653">
        <f t="shared" si="256"/>
        <v>1.1358125940673833E-5</v>
      </c>
      <c r="AE1653">
        <f t="shared" si="257"/>
        <v>1.9033571909005983E-8</v>
      </c>
      <c r="AF1653" t="e">
        <f ca="1">IF(AD1653="","",_xludf.RANK.EQ(AD1653,$AD$2:$AD$5513,0))</f>
        <v>#NAME?</v>
      </c>
      <c r="AH1653" t="str">
        <f t="shared" si="258"/>
        <v>Baja</v>
      </c>
      <c r="AI1653" t="s">
        <v>153</v>
      </c>
      <c r="AJ1653" t="str">
        <f>IFERROR(VLOOKUP(B1653,Maestro_Regionales!$A$2:$B$35,2,FALSE),"Otras zonas")</f>
        <v>Suroccidente</v>
      </c>
      <c r="AK1653" t="str">
        <f t="shared" si="259"/>
        <v>MALLAMAS EPSI | Suroccidente</v>
      </c>
    </row>
    <row r="1654" spans="1:37">
      <c r="A1654" s="4" t="s">
        <v>759</v>
      </c>
      <c r="B1654" s="4" t="s">
        <v>215</v>
      </c>
      <c r="C1654" s="4" t="s">
        <v>799</v>
      </c>
      <c r="D1654" s="4" t="s">
        <v>800</v>
      </c>
      <c r="E1654" s="4" t="s">
        <v>87</v>
      </c>
      <c r="F1654" s="4">
        <v>1599</v>
      </c>
      <c r="G1654" s="4">
        <v>5453</v>
      </c>
      <c r="H1654" s="4">
        <v>0</v>
      </c>
      <c r="I1654">
        <f t="shared" si="250"/>
        <v>7052</v>
      </c>
      <c r="J1654">
        <f t="shared" si="251"/>
        <v>0.22674418604651161</v>
      </c>
      <c r="K1654">
        <f t="shared" si="252"/>
        <v>0.77325581395348841</v>
      </c>
      <c r="L1654">
        <f t="shared" si="253"/>
        <v>0</v>
      </c>
      <c r="M1654">
        <f>I1654*Diccionario!$B$36</f>
        <v>15.655578274509804</v>
      </c>
      <c r="N1654">
        <f>M1654*Diccionario!$B$37</f>
        <v>1.5812134057254903</v>
      </c>
      <c r="O1654">
        <f>N1654*Diccionario!$B$38</f>
        <v>0.23718201085882354</v>
      </c>
      <c r="P1654">
        <f>O1654*Diccionario!$B$39</f>
        <v>0.21346380977294119</v>
      </c>
      <c r="Q1654">
        <f>P1654*Diccionario!$B$40</f>
        <v>8.5385523909176475E-2</v>
      </c>
      <c r="R1654">
        <f>Q1654*Diccionario!$B$41</f>
        <v>5.5500590540964713E-2</v>
      </c>
      <c r="S1654">
        <f t="shared" si="254"/>
        <v>5.5500590540964713E-2</v>
      </c>
      <c r="T1654">
        <f>I1654*Diccionario!$B$36</f>
        <v>15.655578274509804</v>
      </c>
      <c r="U1654">
        <f>T1654*Diccionario!$B$42</f>
        <v>1.5812134057254903</v>
      </c>
      <c r="V1654">
        <f>U1654*Diccionario!$B$43</f>
        <v>1.3440313948666667</v>
      </c>
      <c r="W1654">
        <f>V1654*Diccionario!$B$44</f>
        <v>0.25536596502466669</v>
      </c>
      <c r="X1654">
        <f>W1654*Diccionario!$B$45</f>
        <v>9.9592726359620007E-2</v>
      </c>
      <c r="Y1654">
        <f>X1654*Diccionario!$B$46</f>
        <v>8.8637526460061802E-2</v>
      </c>
      <c r="Z1654">
        <f>Y1654*Diccionario!$B$47</f>
        <v>3.2795884790222864E-2</v>
      </c>
      <c r="AA1654">
        <f>Z1654*Diccionario!$B$48</f>
        <v>3.2795884790222864E-2</v>
      </c>
      <c r="AB1654">
        <f>AA1654*Diccionario!$B$49</f>
        <v>2.4596913592667149E-2</v>
      </c>
      <c r="AC1654">
        <f t="shared" si="255"/>
        <v>2.4596913592667149E-2</v>
      </c>
      <c r="AD1654">
        <f t="shared" si="256"/>
        <v>8.0097504133631869E-2</v>
      </c>
      <c r="AE1654">
        <f t="shared" si="257"/>
        <v>1.3422474910231019E-4</v>
      </c>
      <c r="AF1654" t="e">
        <f ca="1">IF(AD1654="","",_xludf.RANK.EQ(AD1654,$AD$2:$AD$5513,0))</f>
        <v>#NAME?</v>
      </c>
      <c r="AH1654" t="str">
        <f t="shared" si="258"/>
        <v>Baja</v>
      </c>
      <c r="AI1654" t="s">
        <v>153</v>
      </c>
      <c r="AJ1654" t="str">
        <f>IFERROR(VLOOKUP(B1654,Maestro_Regionales!$A$2:$B$35,2,FALSE),"Otras zonas")</f>
        <v>Suroccidente</v>
      </c>
      <c r="AK1654" t="str">
        <f t="shared" si="259"/>
        <v>NUEVA EPS | Suroccidente</v>
      </c>
    </row>
    <row r="1655" spans="1:37">
      <c r="A1655" s="4" t="s">
        <v>759</v>
      </c>
      <c r="B1655" s="4" t="s">
        <v>215</v>
      </c>
      <c r="C1655" s="4" t="s">
        <v>799</v>
      </c>
      <c r="D1655" s="4" t="s">
        <v>800</v>
      </c>
      <c r="E1655" s="4" t="s">
        <v>88</v>
      </c>
      <c r="F1655" s="4">
        <v>104</v>
      </c>
      <c r="G1655" s="4">
        <v>1642</v>
      </c>
      <c r="H1655" s="4">
        <v>0</v>
      </c>
      <c r="I1655">
        <f t="shared" si="250"/>
        <v>1746</v>
      </c>
      <c r="J1655">
        <f t="shared" si="251"/>
        <v>5.9564719358533788E-2</v>
      </c>
      <c r="K1655">
        <f t="shared" si="252"/>
        <v>0.9404352806414662</v>
      </c>
      <c r="L1655">
        <f t="shared" si="253"/>
        <v>0</v>
      </c>
      <c r="M1655">
        <f>I1655*Diccionario!$B$36</f>
        <v>3.8761542352941172</v>
      </c>
      <c r="N1655">
        <f>M1655*Diccionario!$B$37</f>
        <v>0.39149157776470583</v>
      </c>
      <c r="O1655">
        <f>N1655*Diccionario!$B$38</f>
        <v>5.8723736664705872E-2</v>
      </c>
      <c r="P1655">
        <f>O1655*Diccionario!$B$39</f>
        <v>5.2851362998235285E-2</v>
      </c>
      <c r="Q1655">
        <f>P1655*Diccionario!$B$40</f>
        <v>2.1140545199294116E-2</v>
      </c>
      <c r="R1655">
        <f>Q1655*Diccionario!$B$41</f>
        <v>1.3741354379541175E-2</v>
      </c>
      <c r="S1655">
        <f t="shared" si="254"/>
        <v>1.3741354379541175E-2</v>
      </c>
      <c r="T1655">
        <f>I1655*Diccionario!$B$36</f>
        <v>3.8761542352941172</v>
      </c>
      <c r="U1655">
        <f>T1655*Diccionario!$B$42</f>
        <v>0.39149157776470583</v>
      </c>
      <c r="V1655">
        <f>U1655*Diccionario!$B$43</f>
        <v>0.33276784109999996</v>
      </c>
      <c r="W1655">
        <f>V1655*Diccionario!$B$44</f>
        <v>6.3225889808999999E-2</v>
      </c>
      <c r="X1655">
        <f>W1655*Diccionario!$B$45</f>
        <v>2.4658097025510001E-2</v>
      </c>
      <c r="Y1655">
        <f>X1655*Diccionario!$B$46</f>
        <v>2.19457063527039E-2</v>
      </c>
      <c r="Z1655">
        <f>Y1655*Diccionario!$B$47</f>
        <v>8.1199113505004434E-3</v>
      </c>
      <c r="AA1655">
        <f>Z1655*Diccionario!$B$48</f>
        <v>8.1199113505004434E-3</v>
      </c>
      <c r="AB1655">
        <f>AA1655*Diccionario!$B$49</f>
        <v>6.089933512875333E-3</v>
      </c>
      <c r="AC1655">
        <f t="shared" si="255"/>
        <v>6.089933512875333E-3</v>
      </c>
      <c r="AD1655">
        <f t="shared" si="256"/>
        <v>1.9831287892416508E-2</v>
      </c>
      <c r="AE1655">
        <f t="shared" si="257"/>
        <v>3.3232616553124435E-5</v>
      </c>
      <c r="AF1655" t="e">
        <f ca="1">IF(AD1655="","",_xludf.RANK.EQ(AD1655,$AD$2:$AD$5513,0))</f>
        <v>#NAME?</v>
      </c>
      <c r="AH1655" t="str">
        <f t="shared" si="258"/>
        <v>Baja</v>
      </c>
      <c r="AI1655" t="s">
        <v>153</v>
      </c>
      <c r="AJ1655" t="str">
        <f>IFERROR(VLOOKUP(B1655,Maestro_Regionales!$A$2:$B$35,2,FALSE),"Otras zonas")</f>
        <v>Suroccidente</v>
      </c>
      <c r="AK1655" t="str">
        <f t="shared" si="259"/>
        <v>COOSALUD EPS | Suroccidente</v>
      </c>
    </row>
    <row r="1656" spans="1:37">
      <c r="A1656" s="4" t="s">
        <v>759</v>
      </c>
      <c r="B1656" s="4" t="s">
        <v>215</v>
      </c>
      <c r="C1656" s="4" t="s">
        <v>799</v>
      </c>
      <c r="D1656" s="4" t="s">
        <v>800</v>
      </c>
      <c r="E1656" s="4" t="s">
        <v>85</v>
      </c>
      <c r="F1656" s="4">
        <v>335</v>
      </c>
      <c r="G1656" s="4">
        <v>479</v>
      </c>
      <c r="H1656" s="4">
        <v>0</v>
      </c>
      <c r="I1656">
        <f t="shared" si="250"/>
        <v>814</v>
      </c>
      <c r="J1656">
        <f t="shared" si="251"/>
        <v>0.41154791154791154</v>
      </c>
      <c r="K1656">
        <f t="shared" si="252"/>
        <v>0.58845208845208841</v>
      </c>
      <c r="L1656">
        <f t="shared" si="253"/>
        <v>0</v>
      </c>
      <c r="M1656">
        <f>I1656*Diccionario!$B$36</f>
        <v>1.8070959607843136</v>
      </c>
      <c r="N1656">
        <f>M1656*Diccionario!$B$37</f>
        <v>0.18251669203921569</v>
      </c>
      <c r="O1656">
        <f>N1656*Diccionario!$B$38</f>
        <v>2.7377503805882355E-2</v>
      </c>
      <c r="P1656">
        <f>O1656*Diccionario!$B$39</f>
        <v>2.463975342529412E-2</v>
      </c>
      <c r="Q1656">
        <f>P1656*Diccionario!$B$40</f>
        <v>9.8559013701176486E-3</v>
      </c>
      <c r="R1656">
        <f>Q1656*Diccionario!$B$41</f>
        <v>6.4063358905764719E-3</v>
      </c>
      <c r="S1656">
        <f t="shared" si="254"/>
        <v>6.4063358905764719E-3</v>
      </c>
      <c r="T1656">
        <f>I1656*Diccionario!$B$36</f>
        <v>1.8070959607843136</v>
      </c>
      <c r="U1656">
        <f>T1656*Diccionario!$B$42</f>
        <v>0.18251669203921569</v>
      </c>
      <c r="V1656">
        <f>U1656*Diccionario!$B$43</f>
        <v>0.15513918823333334</v>
      </c>
      <c r="W1656">
        <f>V1656*Diccionario!$B$44</f>
        <v>2.9476445764333333E-2</v>
      </c>
      <c r="X1656">
        <f>W1656*Diccionario!$B$45</f>
        <v>1.149581384809E-2</v>
      </c>
      <c r="Y1656">
        <f>X1656*Diccionario!$B$46</f>
        <v>1.02312743248001E-2</v>
      </c>
      <c r="Z1656">
        <f>Y1656*Diccionario!$B$47</f>
        <v>3.785571500176037E-3</v>
      </c>
      <c r="AA1656">
        <f>Z1656*Diccionario!$B$48</f>
        <v>3.785571500176037E-3</v>
      </c>
      <c r="AB1656">
        <f>AA1656*Diccionario!$B$49</f>
        <v>2.8391786251320277E-3</v>
      </c>
      <c r="AC1656">
        <f t="shared" si="255"/>
        <v>2.8391786251320277E-3</v>
      </c>
      <c r="AD1656">
        <f t="shared" si="256"/>
        <v>9.2455145157085E-3</v>
      </c>
      <c r="AE1656">
        <f t="shared" si="257"/>
        <v>1.5493327533930871E-5</v>
      </c>
      <c r="AF1656" t="e">
        <f ca="1">IF(AD1656="","",_xludf.RANK.EQ(AD1656,$AD$2:$AD$5513,0))</f>
        <v>#NAME?</v>
      </c>
      <c r="AH1656" t="str">
        <f t="shared" si="258"/>
        <v>Baja</v>
      </c>
      <c r="AI1656" t="s">
        <v>153</v>
      </c>
      <c r="AJ1656" t="str">
        <f>IFERROR(VLOOKUP(B1656,Maestro_Regionales!$A$2:$B$35,2,FALSE),"Otras zonas")</f>
        <v>Suroccidente</v>
      </c>
      <c r="AK1656" t="str">
        <f t="shared" si="259"/>
        <v>SALUD TOTAL EPS | Suroccidente</v>
      </c>
    </row>
    <row r="1657" spans="1:37">
      <c r="A1657" s="4" t="s">
        <v>759</v>
      </c>
      <c r="B1657" s="4" t="s">
        <v>215</v>
      </c>
      <c r="C1657" s="4" t="s">
        <v>799</v>
      </c>
      <c r="D1657" s="4" t="s">
        <v>800</v>
      </c>
      <c r="E1657" s="4" t="s">
        <v>417</v>
      </c>
      <c r="F1657" s="4">
        <v>7</v>
      </c>
      <c r="G1657" s="4">
        <v>195</v>
      </c>
      <c r="H1657" s="4">
        <v>0</v>
      </c>
      <c r="I1657">
        <f t="shared" si="250"/>
        <v>202</v>
      </c>
      <c r="J1657">
        <f t="shared" si="251"/>
        <v>3.4653465346534656E-2</v>
      </c>
      <c r="K1657">
        <f t="shared" si="252"/>
        <v>0.96534653465346532</v>
      </c>
      <c r="L1657">
        <f t="shared" si="253"/>
        <v>0</v>
      </c>
      <c r="M1657">
        <f>I1657*Diccionario!$B$36</f>
        <v>0.4484439607843137</v>
      </c>
      <c r="N1657">
        <f>M1657*Diccionario!$B$37</f>
        <v>4.5292840039215687E-2</v>
      </c>
      <c r="O1657">
        <f>N1657*Diccionario!$B$38</f>
        <v>6.7939260058823532E-3</v>
      </c>
      <c r="P1657">
        <f>O1657*Diccionario!$B$39</f>
        <v>6.1145334052941178E-3</v>
      </c>
      <c r="Q1657">
        <f>P1657*Diccionario!$B$40</f>
        <v>2.4458133621176473E-3</v>
      </c>
      <c r="R1657">
        <f>Q1657*Diccionario!$B$41</f>
        <v>1.5897786853764709E-3</v>
      </c>
      <c r="S1657">
        <f t="shared" si="254"/>
        <v>1.5897786853764709E-3</v>
      </c>
      <c r="T1657">
        <f>I1657*Diccionario!$B$36</f>
        <v>0.4484439607843137</v>
      </c>
      <c r="U1657">
        <f>T1657*Diccionario!$B$42</f>
        <v>4.5292840039215687E-2</v>
      </c>
      <c r="V1657">
        <f>U1657*Diccionario!$B$43</f>
        <v>3.8498914033333331E-2</v>
      </c>
      <c r="W1657">
        <f>V1657*Diccionario!$B$44</f>
        <v>7.3147936663333331E-3</v>
      </c>
      <c r="X1657">
        <f>W1657*Diccionario!$B$45</f>
        <v>2.8527695298700001E-3</v>
      </c>
      <c r="Y1657">
        <f>X1657*Diccionario!$B$46</f>
        <v>2.5389648815843002E-3</v>
      </c>
      <c r="Z1657">
        <f>Y1657*Diccionario!$B$47</f>
        <v>9.3941700618619111E-4</v>
      </c>
      <c r="AA1657">
        <f>Z1657*Diccionario!$B$48</f>
        <v>9.3941700618619111E-4</v>
      </c>
      <c r="AB1657">
        <f>AA1657*Diccionario!$B$49</f>
        <v>7.0456275463964336E-4</v>
      </c>
      <c r="AC1657">
        <f t="shared" si="255"/>
        <v>7.0456275463964336E-4</v>
      </c>
      <c r="AD1657">
        <f t="shared" si="256"/>
        <v>2.2943414400161143E-3</v>
      </c>
      <c r="AE1657">
        <f t="shared" si="257"/>
        <v>3.8447815256192088E-6</v>
      </c>
      <c r="AF1657" t="e">
        <f ca="1">IF(AD1657="","",_xludf.RANK.EQ(AD1657,$AD$2:$AD$5513,0))</f>
        <v>#NAME?</v>
      </c>
      <c r="AH1657" t="str">
        <f t="shared" si="258"/>
        <v>Baja</v>
      </c>
      <c r="AI1657" t="s">
        <v>153</v>
      </c>
      <c r="AJ1657" t="str">
        <f>IFERROR(VLOOKUP(B1657,Maestro_Regionales!$A$2:$B$35,2,FALSE),"Otras zonas")</f>
        <v>Suroccidente</v>
      </c>
      <c r="AK1657" t="str">
        <f t="shared" si="259"/>
        <v>MALLAMAS EPSI | Suroccidente</v>
      </c>
    </row>
    <row r="1658" spans="1:37">
      <c r="A1658" s="4" t="s">
        <v>759</v>
      </c>
      <c r="B1658" s="4" t="s">
        <v>215</v>
      </c>
      <c r="C1658" s="4" t="s">
        <v>799</v>
      </c>
      <c r="D1658" s="4" t="s">
        <v>800</v>
      </c>
      <c r="E1658" s="4" t="s">
        <v>90</v>
      </c>
      <c r="F1658" s="4">
        <v>0</v>
      </c>
      <c r="G1658" s="4">
        <v>0</v>
      </c>
      <c r="H1658" s="4">
        <v>179</v>
      </c>
      <c r="I1658">
        <f t="shared" si="250"/>
        <v>179</v>
      </c>
      <c r="J1658">
        <f t="shared" si="251"/>
        <v>0</v>
      </c>
      <c r="K1658">
        <f t="shared" si="252"/>
        <v>0</v>
      </c>
      <c r="L1658">
        <f t="shared" si="253"/>
        <v>1</v>
      </c>
      <c r="M1658">
        <f>I1658*Diccionario!$B$36</f>
        <v>0.39738350980392156</v>
      </c>
      <c r="N1658">
        <f>M1658*Diccionario!$B$37</f>
        <v>4.0135734490196077E-2</v>
      </c>
      <c r="O1658">
        <f>N1658*Diccionario!$B$38</f>
        <v>6.0203601735294111E-3</v>
      </c>
      <c r="P1658">
        <f>O1658*Diccionario!$B$39</f>
        <v>5.4183241561764697E-3</v>
      </c>
      <c r="Q1658">
        <f>P1658*Diccionario!$B$40</f>
        <v>2.1673296624705879E-3</v>
      </c>
      <c r="R1658">
        <f>Q1658*Diccionario!$B$41</f>
        <v>1.4087642806058821E-3</v>
      </c>
      <c r="S1658">
        <f t="shared" si="254"/>
        <v>1.4087642806058821E-3</v>
      </c>
      <c r="T1658">
        <f>I1658*Diccionario!$B$36</f>
        <v>0.39738350980392156</v>
      </c>
      <c r="U1658">
        <f>T1658*Diccionario!$B$42</f>
        <v>4.0135734490196077E-2</v>
      </c>
      <c r="V1658">
        <f>U1658*Diccionario!$B$43</f>
        <v>3.4115374316666662E-2</v>
      </c>
      <c r="W1658">
        <f>V1658*Diccionario!$B$44</f>
        <v>6.4819211201666655E-3</v>
      </c>
      <c r="X1658">
        <f>W1658*Diccionario!$B$45</f>
        <v>2.5279492368649997E-3</v>
      </c>
      <c r="Y1658">
        <f>X1658*Diccionario!$B$46</f>
        <v>2.2498748208098496E-3</v>
      </c>
      <c r="Z1658">
        <f>Y1658*Diccionario!$B$47</f>
        <v>8.3245368369964435E-4</v>
      </c>
      <c r="AA1658">
        <f>Z1658*Diccionario!$B$48</f>
        <v>8.3245368369964435E-4</v>
      </c>
      <c r="AB1658">
        <f>AA1658*Diccionario!$B$49</f>
        <v>6.2434026277473332E-4</v>
      </c>
      <c r="AC1658">
        <f t="shared" si="255"/>
        <v>6.2434026277473332E-4</v>
      </c>
      <c r="AD1658">
        <f t="shared" si="256"/>
        <v>2.0331045433806157E-3</v>
      </c>
      <c r="AE1658">
        <f t="shared" si="257"/>
        <v>3.4070093717120701E-6</v>
      </c>
      <c r="AF1658" t="e">
        <f ca="1">IF(AD1658="","",_xludf.RANK.EQ(AD1658,$AD$2:$AD$5513,0))</f>
        <v>#NAME?</v>
      </c>
      <c r="AH1658" t="str">
        <f t="shared" si="258"/>
        <v>Baja</v>
      </c>
      <c r="AI1658" t="s">
        <v>153</v>
      </c>
      <c r="AJ1658" t="str">
        <f>IFERROR(VLOOKUP(B1658,Maestro_Regionales!$A$2:$B$35,2,FALSE),"Otras zonas")</f>
        <v>Suroccidente</v>
      </c>
      <c r="AK1658" t="str">
        <f t="shared" si="259"/>
        <v>REGIMEN DE EXCEPCION | Suroccidente</v>
      </c>
    </row>
    <row r="1659" spans="1:37">
      <c r="A1659" s="4" t="s">
        <v>759</v>
      </c>
      <c r="B1659" s="4" t="s">
        <v>215</v>
      </c>
      <c r="C1659" s="4" t="s">
        <v>799</v>
      </c>
      <c r="D1659" s="4" t="s">
        <v>800</v>
      </c>
      <c r="E1659" s="4" t="s">
        <v>86</v>
      </c>
      <c r="F1659" s="4">
        <v>2</v>
      </c>
      <c r="G1659" s="4">
        <v>0</v>
      </c>
      <c r="H1659" s="4">
        <v>0</v>
      </c>
      <c r="I1659">
        <f t="shared" si="250"/>
        <v>2</v>
      </c>
      <c r="J1659">
        <f t="shared" si="251"/>
        <v>1</v>
      </c>
      <c r="K1659">
        <f t="shared" si="252"/>
        <v>0</v>
      </c>
      <c r="L1659">
        <f t="shared" si="253"/>
        <v>0</v>
      </c>
      <c r="M1659">
        <f>I1659*Diccionario!$B$36</f>
        <v>4.4400392156862742E-3</v>
      </c>
      <c r="N1659">
        <f>M1659*Diccionario!$B$37</f>
        <v>4.4844396078431374E-4</v>
      </c>
      <c r="O1659">
        <f>N1659*Diccionario!$B$38</f>
        <v>6.7266594117647063E-5</v>
      </c>
      <c r="P1659">
        <f>O1659*Diccionario!$B$39</f>
        <v>6.053993470588236E-5</v>
      </c>
      <c r="Q1659">
        <f>P1659*Diccionario!$B$40</f>
        <v>2.4215973882352947E-5</v>
      </c>
      <c r="R1659">
        <f>Q1659*Diccionario!$B$41</f>
        <v>1.5740383023529416E-5</v>
      </c>
      <c r="S1659">
        <f t="shared" si="254"/>
        <v>1.5740383023529416E-5</v>
      </c>
      <c r="T1659">
        <f>I1659*Diccionario!$B$36</f>
        <v>4.4400392156862742E-3</v>
      </c>
      <c r="U1659">
        <f>T1659*Diccionario!$B$42</f>
        <v>4.4844396078431374E-4</v>
      </c>
      <c r="V1659">
        <f>U1659*Diccionario!$B$43</f>
        <v>3.8117736666666666E-4</v>
      </c>
      <c r="W1659">
        <f>V1659*Diccionario!$B$44</f>
        <v>7.2423699666666666E-5</v>
      </c>
      <c r="X1659">
        <f>W1659*Diccionario!$B$45</f>
        <v>2.8245242870000002E-5</v>
      </c>
      <c r="Y1659">
        <f>X1659*Diccionario!$B$46</f>
        <v>2.5138266154300001E-5</v>
      </c>
      <c r="Z1659">
        <f>Y1659*Diccionario!$B$47</f>
        <v>9.3011584770909993E-6</v>
      </c>
      <c r="AA1659">
        <f>Z1659*Diccionario!$B$48</f>
        <v>9.3011584770909993E-6</v>
      </c>
      <c r="AB1659">
        <f>AA1659*Diccionario!$B$49</f>
        <v>6.9758688578182495E-6</v>
      </c>
      <c r="AC1659">
        <f t="shared" si="255"/>
        <v>6.9758688578182495E-6</v>
      </c>
      <c r="AD1659">
        <f t="shared" si="256"/>
        <v>2.2716251881347665E-5</v>
      </c>
      <c r="AE1659">
        <f t="shared" si="257"/>
        <v>3.8067143818011966E-8</v>
      </c>
      <c r="AF1659" t="e">
        <f ca="1">IF(AD1659="","",_xludf.RANK.EQ(AD1659,$AD$2:$AD$5513,0))</f>
        <v>#NAME?</v>
      </c>
      <c r="AH1659" t="str">
        <f t="shared" si="258"/>
        <v>Baja</v>
      </c>
      <c r="AI1659" t="s">
        <v>153</v>
      </c>
      <c r="AJ1659" t="str">
        <f>IFERROR(VLOOKUP(B1659,Maestro_Regionales!$A$2:$B$35,2,FALSE),"Otras zonas")</f>
        <v>Suroccidente</v>
      </c>
      <c r="AK1659" t="str">
        <f t="shared" si="259"/>
        <v>EPS SANITAS | Suroccidente</v>
      </c>
    </row>
    <row r="1660" spans="1:37">
      <c r="A1660" s="4" t="s">
        <v>759</v>
      </c>
      <c r="B1660" s="4" t="s">
        <v>215</v>
      </c>
      <c r="C1660" s="4" t="s">
        <v>801</v>
      </c>
      <c r="D1660" s="4" t="s">
        <v>802</v>
      </c>
      <c r="E1660" s="4" t="s">
        <v>87</v>
      </c>
      <c r="F1660" s="4">
        <v>3477</v>
      </c>
      <c r="G1660" s="4">
        <v>5739</v>
      </c>
      <c r="H1660" s="4">
        <v>0</v>
      </c>
      <c r="I1660">
        <f t="shared" si="250"/>
        <v>9216</v>
      </c>
      <c r="J1660">
        <f t="shared" si="251"/>
        <v>0.37727864583333331</v>
      </c>
      <c r="K1660">
        <f t="shared" si="252"/>
        <v>0.62272135416666663</v>
      </c>
      <c r="L1660">
        <f t="shared" si="253"/>
        <v>0</v>
      </c>
      <c r="M1660">
        <f>I1660*Diccionario!$B$36</f>
        <v>20.459700705882351</v>
      </c>
      <c r="N1660">
        <f>M1660*Diccionario!$B$37</f>
        <v>2.0664297712941178</v>
      </c>
      <c r="O1660">
        <f>N1660*Diccionario!$B$38</f>
        <v>0.30996446569411767</v>
      </c>
      <c r="P1660">
        <f>O1660*Diccionario!$B$39</f>
        <v>0.27896801912470592</v>
      </c>
      <c r="Q1660">
        <f>P1660*Diccionario!$B$40</f>
        <v>0.11158720764988238</v>
      </c>
      <c r="R1660">
        <f>Q1660*Diccionario!$B$41</f>
        <v>7.2531684972423544E-2</v>
      </c>
      <c r="S1660">
        <f t="shared" si="254"/>
        <v>7.2531684972423544E-2</v>
      </c>
      <c r="T1660">
        <f>I1660*Diccionario!$B$36</f>
        <v>20.459700705882351</v>
      </c>
      <c r="U1660">
        <f>T1660*Diccionario!$B$42</f>
        <v>2.0664297712941178</v>
      </c>
      <c r="V1660">
        <f>U1660*Diccionario!$B$43</f>
        <v>1.7564653056000001</v>
      </c>
      <c r="W1660">
        <f>V1660*Diccionario!$B$44</f>
        <v>0.333728408064</v>
      </c>
      <c r="X1660">
        <f>W1660*Diccionario!$B$45</f>
        <v>0.13015407914495999</v>
      </c>
      <c r="Y1660">
        <f>X1660*Diccionario!$B$46</f>
        <v>0.11583713043901439</v>
      </c>
      <c r="Z1660">
        <f>Y1660*Diccionario!$B$47</f>
        <v>4.2859738262435325E-2</v>
      </c>
      <c r="AA1660">
        <f>Z1660*Diccionario!$B$48</f>
        <v>4.2859738262435325E-2</v>
      </c>
      <c r="AB1660">
        <f>AA1660*Diccionario!$B$49</f>
        <v>3.2144803696826492E-2</v>
      </c>
      <c r="AC1660">
        <f t="shared" si="255"/>
        <v>3.2144803696826492E-2</v>
      </c>
      <c r="AD1660">
        <f t="shared" si="256"/>
        <v>0.10467648866925003</v>
      </c>
      <c r="AE1660">
        <f t="shared" si="257"/>
        <v>1.754133987133991E-4</v>
      </c>
      <c r="AF1660" t="e">
        <f ca="1">IF(AD1660="","",_xludf.RANK.EQ(AD1660,$AD$2:$AD$5513,0))</f>
        <v>#NAME?</v>
      </c>
      <c r="AH1660" t="str">
        <f t="shared" si="258"/>
        <v>Baja</v>
      </c>
      <c r="AI1660" t="s">
        <v>153</v>
      </c>
      <c r="AJ1660" t="str">
        <f>IFERROR(VLOOKUP(B1660,Maestro_Regionales!$A$2:$B$35,2,FALSE),"Otras zonas")</f>
        <v>Suroccidente</v>
      </c>
      <c r="AK1660" t="str">
        <f t="shared" si="259"/>
        <v>NUEVA EPS | Suroccidente</v>
      </c>
    </row>
    <row r="1661" spans="1:37">
      <c r="A1661" s="4" t="s">
        <v>759</v>
      </c>
      <c r="B1661" s="4" t="s">
        <v>215</v>
      </c>
      <c r="C1661" s="4" t="s">
        <v>801</v>
      </c>
      <c r="D1661" s="4" t="s">
        <v>802</v>
      </c>
      <c r="E1661" s="4" t="s">
        <v>85</v>
      </c>
      <c r="F1661" s="4">
        <v>1185</v>
      </c>
      <c r="G1661" s="4">
        <v>3942</v>
      </c>
      <c r="H1661" s="4">
        <v>0</v>
      </c>
      <c r="I1661">
        <f t="shared" si="250"/>
        <v>5127</v>
      </c>
      <c r="J1661">
        <f t="shared" si="251"/>
        <v>0.23112931538911644</v>
      </c>
      <c r="K1661">
        <f t="shared" si="252"/>
        <v>0.76887068461088359</v>
      </c>
      <c r="L1661">
        <f t="shared" si="253"/>
        <v>0</v>
      </c>
      <c r="M1661">
        <f>I1661*Diccionario!$B$36</f>
        <v>11.382040529411764</v>
      </c>
      <c r="N1661">
        <f>M1661*Diccionario!$B$37</f>
        <v>1.1495860934705882</v>
      </c>
      <c r="O1661">
        <f>N1661*Diccionario!$B$38</f>
        <v>0.17243791402058822</v>
      </c>
      <c r="P1661">
        <f>O1661*Diccionario!$B$39</f>
        <v>0.15519412261852941</v>
      </c>
      <c r="Q1661">
        <f>P1661*Diccionario!$B$40</f>
        <v>6.2077649047411768E-2</v>
      </c>
      <c r="R1661">
        <f>Q1661*Diccionario!$B$41</f>
        <v>4.0350471880817647E-2</v>
      </c>
      <c r="S1661">
        <f t="shared" si="254"/>
        <v>4.0350471880817647E-2</v>
      </c>
      <c r="T1661">
        <f>I1661*Diccionario!$B$36</f>
        <v>11.382040529411764</v>
      </c>
      <c r="U1661">
        <f>T1661*Diccionario!$B$42</f>
        <v>1.1495860934705882</v>
      </c>
      <c r="V1661">
        <f>U1661*Diccionario!$B$43</f>
        <v>0.97714817944999988</v>
      </c>
      <c r="W1661">
        <f>V1661*Diccionario!$B$44</f>
        <v>0.18565815409549999</v>
      </c>
      <c r="X1661">
        <f>W1661*Diccionario!$B$45</f>
        <v>7.2406680097245005E-2</v>
      </c>
      <c r="Y1661">
        <f>X1661*Diccionario!$B$46</f>
        <v>6.444194528654805E-2</v>
      </c>
      <c r="Z1661">
        <f>Y1661*Diccionario!$B$47</f>
        <v>2.384351975602278E-2</v>
      </c>
      <c r="AA1661">
        <f>Z1661*Diccionario!$B$48</f>
        <v>2.384351975602278E-2</v>
      </c>
      <c r="AB1661">
        <f>AA1661*Diccionario!$B$49</f>
        <v>1.7882639817017085E-2</v>
      </c>
      <c r="AC1661">
        <f t="shared" si="255"/>
        <v>1.7882639817017085E-2</v>
      </c>
      <c r="AD1661">
        <f t="shared" si="256"/>
        <v>5.8233111697834732E-2</v>
      </c>
      <c r="AE1661">
        <f t="shared" si="257"/>
        <v>9.7585123177473655E-5</v>
      </c>
      <c r="AF1661" t="e">
        <f ca="1">IF(AD1661="","",_xludf.RANK.EQ(AD1661,$AD$2:$AD$5513,0))</f>
        <v>#NAME?</v>
      </c>
      <c r="AH1661" t="str">
        <f t="shared" si="258"/>
        <v>Baja</v>
      </c>
      <c r="AI1661" t="s">
        <v>153</v>
      </c>
      <c r="AJ1661" t="str">
        <f>IFERROR(VLOOKUP(B1661,Maestro_Regionales!$A$2:$B$35,2,FALSE),"Otras zonas")</f>
        <v>Suroccidente</v>
      </c>
      <c r="AK1661" t="str">
        <f t="shared" si="259"/>
        <v>SALUD TOTAL EPS | Suroccidente</v>
      </c>
    </row>
    <row r="1662" spans="1:37">
      <c r="A1662" s="4" t="s">
        <v>759</v>
      </c>
      <c r="B1662" s="4" t="s">
        <v>215</v>
      </c>
      <c r="C1662" s="4" t="s">
        <v>801</v>
      </c>
      <c r="D1662" s="4" t="s">
        <v>802</v>
      </c>
      <c r="E1662" s="4" t="s">
        <v>90</v>
      </c>
      <c r="F1662" s="4">
        <v>0</v>
      </c>
      <c r="G1662" s="4">
        <v>0</v>
      </c>
      <c r="H1662" s="4">
        <v>458</v>
      </c>
      <c r="I1662">
        <f t="shared" si="250"/>
        <v>458</v>
      </c>
      <c r="J1662">
        <f t="shared" si="251"/>
        <v>0</v>
      </c>
      <c r="K1662">
        <f t="shared" si="252"/>
        <v>0</v>
      </c>
      <c r="L1662">
        <f t="shared" si="253"/>
        <v>1</v>
      </c>
      <c r="M1662">
        <f>I1662*Diccionario!$B$36</f>
        <v>1.0167689803921567</v>
      </c>
      <c r="N1662">
        <f>M1662*Diccionario!$B$37</f>
        <v>0.10269366701960783</v>
      </c>
      <c r="O1662">
        <f>N1662*Diccionario!$B$38</f>
        <v>1.5404050052941175E-2</v>
      </c>
      <c r="P1662">
        <f>O1662*Diccionario!$B$39</f>
        <v>1.3863645047647057E-2</v>
      </c>
      <c r="Q1662">
        <f>P1662*Diccionario!$B$40</f>
        <v>5.5454580190588236E-3</v>
      </c>
      <c r="R1662">
        <f>Q1662*Diccionario!$B$41</f>
        <v>3.6045477123882353E-3</v>
      </c>
      <c r="S1662">
        <f t="shared" si="254"/>
        <v>3.6045477123882353E-3</v>
      </c>
      <c r="T1662">
        <f>I1662*Diccionario!$B$36</f>
        <v>1.0167689803921567</v>
      </c>
      <c r="U1662">
        <f>T1662*Diccionario!$B$42</f>
        <v>0.10269366701960783</v>
      </c>
      <c r="V1662">
        <f>U1662*Diccionario!$B$43</f>
        <v>8.728961696666665E-2</v>
      </c>
      <c r="W1662">
        <f>V1662*Diccionario!$B$44</f>
        <v>1.6585027223666664E-2</v>
      </c>
      <c r="X1662">
        <f>W1662*Diccionario!$B$45</f>
        <v>6.4681606172299995E-3</v>
      </c>
      <c r="Y1662">
        <f>X1662*Diccionario!$B$46</f>
        <v>5.7566629493346995E-3</v>
      </c>
      <c r="Z1662">
        <f>Y1662*Diccionario!$B$47</f>
        <v>2.1299652912538389E-3</v>
      </c>
      <c r="AA1662">
        <f>Z1662*Diccionario!$B$48</f>
        <v>2.1299652912538389E-3</v>
      </c>
      <c r="AB1662">
        <f>AA1662*Diccionario!$B$49</f>
        <v>1.5974739684403792E-3</v>
      </c>
      <c r="AC1662">
        <f t="shared" si="255"/>
        <v>1.5974739684403792E-3</v>
      </c>
      <c r="AD1662">
        <f t="shared" si="256"/>
        <v>5.2020216808286142E-3</v>
      </c>
      <c r="AE1662">
        <f t="shared" si="257"/>
        <v>8.7173759343247379E-6</v>
      </c>
      <c r="AF1662" t="e">
        <f ca="1">IF(AD1662="","",_xludf.RANK.EQ(AD1662,$AD$2:$AD$5513,0))</f>
        <v>#NAME?</v>
      </c>
      <c r="AH1662" t="str">
        <f t="shared" si="258"/>
        <v>Baja</v>
      </c>
      <c r="AI1662" t="s">
        <v>153</v>
      </c>
      <c r="AJ1662" t="str">
        <f>IFERROR(VLOOKUP(B1662,Maestro_Regionales!$A$2:$B$35,2,FALSE),"Otras zonas")</f>
        <v>Suroccidente</v>
      </c>
      <c r="AK1662" t="str">
        <f t="shared" si="259"/>
        <v>REGIMEN DE EXCEPCION | Suroccidente</v>
      </c>
    </row>
    <row r="1663" spans="1:37">
      <c r="A1663" s="4" t="s">
        <v>759</v>
      </c>
      <c r="B1663" s="4" t="s">
        <v>215</v>
      </c>
      <c r="C1663" s="4" t="s">
        <v>801</v>
      </c>
      <c r="D1663" s="4" t="s">
        <v>802</v>
      </c>
      <c r="E1663" s="4" t="s">
        <v>86</v>
      </c>
      <c r="F1663" s="4">
        <v>1</v>
      </c>
      <c r="G1663" s="4">
        <v>0</v>
      </c>
      <c r="H1663" s="4">
        <v>0</v>
      </c>
      <c r="I1663">
        <f t="shared" si="250"/>
        <v>1</v>
      </c>
      <c r="J1663">
        <f t="shared" si="251"/>
        <v>1</v>
      </c>
      <c r="K1663">
        <f t="shared" si="252"/>
        <v>0</v>
      </c>
      <c r="L1663">
        <f t="shared" si="253"/>
        <v>0</v>
      </c>
      <c r="M1663">
        <f>I1663*Diccionario!$B$36</f>
        <v>2.2200196078431371E-3</v>
      </c>
      <c r="N1663">
        <f>M1663*Diccionario!$B$37</f>
        <v>2.2422198039215687E-4</v>
      </c>
      <c r="O1663">
        <f>N1663*Diccionario!$B$38</f>
        <v>3.3633297058823532E-5</v>
      </c>
      <c r="P1663">
        <f>O1663*Diccionario!$B$39</f>
        <v>3.026996735294118E-5</v>
      </c>
      <c r="Q1663">
        <f>P1663*Diccionario!$B$40</f>
        <v>1.2107986941176473E-5</v>
      </c>
      <c r="R1663">
        <f>Q1663*Diccionario!$B$41</f>
        <v>7.870191511764708E-6</v>
      </c>
      <c r="S1663">
        <f t="shared" si="254"/>
        <v>7.870191511764708E-6</v>
      </c>
      <c r="T1663">
        <f>I1663*Diccionario!$B$36</f>
        <v>2.2200196078431371E-3</v>
      </c>
      <c r="U1663">
        <f>T1663*Diccionario!$B$42</f>
        <v>2.2422198039215687E-4</v>
      </c>
      <c r="V1663">
        <f>U1663*Diccionario!$B$43</f>
        <v>1.9058868333333333E-4</v>
      </c>
      <c r="W1663">
        <f>V1663*Diccionario!$B$44</f>
        <v>3.6211849833333333E-5</v>
      </c>
      <c r="X1663">
        <f>W1663*Diccionario!$B$45</f>
        <v>1.4122621435000001E-5</v>
      </c>
      <c r="Y1663">
        <f>X1663*Diccionario!$B$46</f>
        <v>1.256913307715E-5</v>
      </c>
      <c r="Z1663">
        <f>Y1663*Diccionario!$B$47</f>
        <v>4.6505792385454997E-6</v>
      </c>
      <c r="AA1663">
        <f>Z1663*Diccionario!$B$48</f>
        <v>4.6505792385454997E-6</v>
      </c>
      <c r="AB1663">
        <f>AA1663*Diccionario!$B$49</f>
        <v>3.4879344289091247E-6</v>
      </c>
      <c r="AC1663">
        <f t="shared" si="255"/>
        <v>3.4879344289091247E-6</v>
      </c>
      <c r="AD1663">
        <f t="shared" si="256"/>
        <v>1.1358125940673833E-5</v>
      </c>
      <c r="AE1663">
        <f t="shared" si="257"/>
        <v>1.9033571909005983E-8</v>
      </c>
      <c r="AF1663" t="e">
        <f ca="1">IF(AD1663="","",_xludf.RANK.EQ(AD1663,$AD$2:$AD$5513,0))</f>
        <v>#NAME?</v>
      </c>
      <c r="AH1663" t="str">
        <f t="shared" si="258"/>
        <v>Baja</v>
      </c>
      <c r="AI1663" t="s">
        <v>153</v>
      </c>
      <c r="AJ1663" t="str">
        <f>IFERROR(VLOOKUP(B1663,Maestro_Regionales!$A$2:$B$35,2,FALSE),"Otras zonas")</f>
        <v>Suroccidente</v>
      </c>
      <c r="AK1663" t="str">
        <f t="shared" si="259"/>
        <v>EPS SANITAS | Suroccidente</v>
      </c>
    </row>
    <row r="1664" spans="1:37">
      <c r="A1664" s="4" t="s">
        <v>759</v>
      </c>
      <c r="B1664" s="4" t="s">
        <v>215</v>
      </c>
      <c r="C1664" s="4" t="s">
        <v>801</v>
      </c>
      <c r="D1664" s="4" t="s">
        <v>802</v>
      </c>
      <c r="E1664" s="4" t="s">
        <v>88</v>
      </c>
      <c r="F1664" s="4">
        <v>0</v>
      </c>
      <c r="G1664" s="4">
        <v>1</v>
      </c>
      <c r="H1664" s="4">
        <v>0</v>
      </c>
      <c r="I1664">
        <f t="shared" si="250"/>
        <v>1</v>
      </c>
      <c r="J1664">
        <f t="shared" si="251"/>
        <v>0</v>
      </c>
      <c r="K1664">
        <f t="shared" si="252"/>
        <v>1</v>
      </c>
      <c r="L1664">
        <f t="shared" si="253"/>
        <v>0</v>
      </c>
      <c r="M1664">
        <f>I1664*Diccionario!$B$36</f>
        <v>2.2200196078431371E-3</v>
      </c>
      <c r="N1664">
        <f>M1664*Diccionario!$B$37</f>
        <v>2.2422198039215687E-4</v>
      </c>
      <c r="O1664">
        <f>N1664*Diccionario!$B$38</f>
        <v>3.3633297058823532E-5</v>
      </c>
      <c r="P1664">
        <f>O1664*Diccionario!$B$39</f>
        <v>3.026996735294118E-5</v>
      </c>
      <c r="Q1664">
        <f>P1664*Diccionario!$B$40</f>
        <v>1.2107986941176473E-5</v>
      </c>
      <c r="R1664">
        <f>Q1664*Diccionario!$B$41</f>
        <v>7.870191511764708E-6</v>
      </c>
      <c r="S1664">
        <f t="shared" si="254"/>
        <v>7.870191511764708E-6</v>
      </c>
      <c r="T1664">
        <f>I1664*Diccionario!$B$36</f>
        <v>2.2200196078431371E-3</v>
      </c>
      <c r="U1664">
        <f>T1664*Diccionario!$B$42</f>
        <v>2.2422198039215687E-4</v>
      </c>
      <c r="V1664">
        <f>U1664*Diccionario!$B$43</f>
        <v>1.9058868333333333E-4</v>
      </c>
      <c r="W1664">
        <f>V1664*Diccionario!$B$44</f>
        <v>3.6211849833333333E-5</v>
      </c>
      <c r="X1664">
        <f>W1664*Diccionario!$B$45</f>
        <v>1.4122621435000001E-5</v>
      </c>
      <c r="Y1664">
        <f>X1664*Diccionario!$B$46</f>
        <v>1.256913307715E-5</v>
      </c>
      <c r="Z1664">
        <f>Y1664*Diccionario!$B$47</f>
        <v>4.6505792385454997E-6</v>
      </c>
      <c r="AA1664">
        <f>Z1664*Diccionario!$B$48</f>
        <v>4.6505792385454997E-6</v>
      </c>
      <c r="AB1664">
        <f>AA1664*Diccionario!$B$49</f>
        <v>3.4879344289091247E-6</v>
      </c>
      <c r="AC1664">
        <f t="shared" si="255"/>
        <v>3.4879344289091247E-6</v>
      </c>
      <c r="AD1664">
        <f t="shared" si="256"/>
        <v>1.1358125940673833E-5</v>
      </c>
      <c r="AE1664">
        <f t="shared" si="257"/>
        <v>1.9033571909005983E-8</v>
      </c>
      <c r="AF1664" t="e">
        <f ca="1">IF(AD1664="","",_xludf.RANK.EQ(AD1664,$AD$2:$AD$5513,0))</f>
        <v>#NAME?</v>
      </c>
      <c r="AH1664" t="str">
        <f t="shared" si="258"/>
        <v>Baja</v>
      </c>
      <c r="AI1664" t="s">
        <v>153</v>
      </c>
      <c r="AJ1664" t="str">
        <f>IFERROR(VLOOKUP(B1664,Maestro_Regionales!$A$2:$B$35,2,FALSE),"Otras zonas")</f>
        <v>Suroccidente</v>
      </c>
      <c r="AK1664" t="str">
        <f t="shared" si="259"/>
        <v>COOSALUD EPS | Suroccidente</v>
      </c>
    </row>
    <row r="1665" spans="1:37">
      <c r="A1665" s="4" t="s">
        <v>759</v>
      </c>
      <c r="B1665" s="4" t="s">
        <v>215</v>
      </c>
      <c r="C1665" s="4" t="s">
        <v>803</v>
      </c>
      <c r="D1665" s="4" t="s">
        <v>804</v>
      </c>
      <c r="E1665" s="4" t="s">
        <v>87</v>
      </c>
      <c r="F1665" s="4">
        <v>1583</v>
      </c>
      <c r="G1665" s="4">
        <v>6978</v>
      </c>
      <c r="H1665" s="4">
        <v>0</v>
      </c>
      <c r="I1665">
        <f t="shared" si="250"/>
        <v>8561</v>
      </c>
      <c r="J1665">
        <f t="shared" si="251"/>
        <v>0.18490830510454387</v>
      </c>
      <c r="K1665">
        <f t="shared" si="252"/>
        <v>0.81509169489545619</v>
      </c>
      <c r="L1665">
        <f t="shared" si="253"/>
        <v>0</v>
      </c>
      <c r="M1665">
        <f>I1665*Diccionario!$B$36</f>
        <v>19.005587862745095</v>
      </c>
      <c r="N1665">
        <f>M1665*Diccionario!$B$37</f>
        <v>1.9195643741372548</v>
      </c>
      <c r="O1665">
        <f>N1665*Diccionario!$B$38</f>
        <v>0.28793465612058822</v>
      </c>
      <c r="P1665">
        <f>O1665*Diccionario!$B$39</f>
        <v>0.25914119050852941</v>
      </c>
      <c r="Q1665">
        <f>P1665*Diccionario!$B$40</f>
        <v>0.10365647620341177</v>
      </c>
      <c r="R1665">
        <f>Q1665*Diccionario!$B$41</f>
        <v>6.7376709532217652E-2</v>
      </c>
      <c r="S1665">
        <f t="shared" si="254"/>
        <v>6.7376709532217652E-2</v>
      </c>
      <c r="T1665">
        <f>I1665*Diccionario!$B$36</f>
        <v>19.005587862745095</v>
      </c>
      <c r="U1665">
        <f>T1665*Diccionario!$B$42</f>
        <v>1.9195643741372548</v>
      </c>
      <c r="V1665">
        <f>U1665*Diccionario!$B$43</f>
        <v>1.6316297180166666</v>
      </c>
      <c r="W1665">
        <f>V1665*Diccionario!$B$44</f>
        <v>0.31000964642316664</v>
      </c>
      <c r="X1665">
        <f>W1665*Diccionario!$B$45</f>
        <v>0.12090376210503499</v>
      </c>
      <c r="Y1665">
        <f>X1665*Diccionario!$B$46</f>
        <v>0.10760434827348114</v>
      </c>
      <c r="Z1665">
        <f>Y1665*Diccionario!$B$47</f>
        <v>3.9813608861188024E-2</v>
      </c>
      <c r="AA1665">
        <f>Z1665*Diccionario!$B$48</f>
        <v>3.9813608861188024E-2</v>
      </c>
      <c r="AB1665">
        <f>AA1665*Diccionario!$B$49</f>
        <v>2.9860206645891018E-2</v>
      </c>
      <c r="AC1665">
        <f t="shared" si="255"/>
        <v>2.9860206645891018E-2</v>
      </c>
      <c r="AD1665">
        <f t="shared" si="256"/>
        <v>9.7236916178108673E-2</v>
      </c>
      <c r="AE1665">
        <f t="shared" si="257"/>
        <v>1.629464091130002E-4</v>
      </c>
      <c r="AF1665" t="e">
        <f ca="1">IF(AD1665="","",_xludf.RANK.EQ(AD1665,$AD$2:$AD$5513,0))</f>
        <v>#NAME?</v>
      </c>
      <c r="AH1665" t="str">
        <f t="shared" si="258"/>
        <v>Baja</v>
      </c>
      <c r="AI1665" t="s">
        <v>153</v>
      </c>
      <c r="AJ1665" t="str">
        <f>IFERROR(VLOOKUP(B1665,Maestro_Regionales!$A$2:$B$35,2,FALSE),"Otras zonas")</f>
        <v>Suroccidente</v>
      </c>
      <c r="AK1665" t="str">
        <f t="shared" si="259"/>
        <v>NUEVA EPS | Suroccidente</v>
      </c>
    </row>
    <row r="1666" spans="1:37">
      <c r="A1666" s="4" t="s">
        <v>759</v>
      </c>
      <c r="B1666" s="4" t="s">
        <v>215</v>
      </c>
      <c r="C1666" s="4" t="s">
        <v>803</v>
      </c>
      <c r="D1666" s="4" t="s">
        <v>804</v>
      </c>
      <c r="E1666" s="4" t="s">
        <v>85</v>
      </c>
      <c r="F1666" s="4">
        <v>442</v>
      </c>
      <c r="G1666" s="4">
        <v>4320</v>
      </c>
      <c r="H1666" s="4">
        <v>0</v>
      </c>
      <c r="I1666">
        <f t="shared" ref="I1666:I1729" si="260">SUM(F1666:H1666)</f>
        <v>4762</v>
      </c>
      <c r="J1666">
        <f t="shared" ref="J1666:J1729" si="261">IFERROR(F1666/I1666,0)</f>
        <v>9.2818143637127259E-2</v>
      </c>
      <c r="K1666">
        <f t="shared" ref="K1666:K1729" si="262">IFERROR(G1666/I1666,0)</f>
        <v>0.90718185636287274</v>
      </c>
      <c r="L1666">
        <f t="shared" ref="L1666:L1729" si="263">IFERROR(H1666/I1666,0)</f>
        <v>0</v>
      </c>
      <c r="M1666">
        <f>I1666*Diccionario!$B$36</f>
        <v>10.571733372549019</v>
      </c>
      <c r="N1666">
        <f>M1666*Diccionario!$B$37</f>
        <v>1.0677450706274509</v>
      </c>
      <c r="O1666">
        <f>N1666*Diccionario!$B$38</f>
        <v>0.16016176059411763</v>
      </c>
      <c r="P1666">
        <f>O1666*Diccionario!$B$39</f>
        <v>0.14414558453470588</v>
      </c>
      <c r="Q1666">
        <f>P1666*Diccionario!$B$40</f>
        <v>5.7658233813882354E-2</v>
      </c>
      <c r="R1666">
        <f>Q1666*Diccionario!$B$41</f>
        <v>3.7477851979023528E-2</v>
      </c>
      <c r="S1666">
        <f t="shared" ref="S1666:S1729" si="264">R1666</f>
        <v>3.7477851979023528E-2</v>
      </c>
      <c r="T1666">
        <f>I1666*Diccionario!$B$36</f>
        <v>10.571733372549019</v>
      </c>
      <c r="U1666">
        <f>T1666*Diccionario!$B$42</f>
        <v>1.0677450706274509</v>
      </c>
      <c r="V1666">
        <f>U1666*Diccionario!$B$43</f>
        <v>0.90758331003333326</v>
      </c>
      <c r="W1666">
        <f>V1666*Diccionario!$B$44</f>
        <v>0.17244082890633333</v>
      </c>
      <c r="X1666">
        <f>W1666*Diccionario!$B$45</f>
        <v>6.7251923273470002E-2</v>
      </c>
      <c r="Y1666">
        <f>X1666*Diccionario!$B$46</f>
        <v>5.9854211713388304E-2</v>
      </c>
      <c r="Z1666">
        <f>Y1666*Diccionario!$B$47</f>
        <v>2.2146058333953673E-2</v>
      </c>
      <c r="AA1666">
        <f>Z1666*Diccionario!$B$48</f>
        <v>2.2146058333953673E-2</v>
      </c>
      <c r="AB1666">
        <f>AA1666*Diccionario!$B$49</f>
        <v>1.6609543750465257E-2</v>
      </c>
      <c r="AC1666">
        <f t="shared" ref="AC1666:AC1729" si="265">AB1666</f>
        <v>1.6609543750465257E-2</v>
      </c>
      <c r="AD1666">
        <f t="shared" ref="AD1666:AD1729" si="266">S1666+AC1666</f>
        <v>5.4087395729488785E-2</v>
      </c>
      <c r="AE1666">
        <f t="shared" ref="AE1666:AE1729" si="267">IFERROR(AD1666/SUM($AD$2:$AD$5513),0)</f>
        <v>9.0637869430686482E-5</v>
      </c>
      <c r="AF1666" t="e">
        <f ca="1">IF(AD1666="","",_xludf.RANK.EQ(AD1666,$AD$2:$AD$5513,0))</f>
        <v>#NAME?</v>
      </c>
      <c r="AH1666" t="str">
        <f t="shared" ref="AH1666:AH1729" si="268">IF(SUM($AD$2:$AD$5513)=0,"",IF((SUMIF($AD$2:$AD$5513,"&gt;"&amp;$AD1666,$AD$2:$AD$5513)+$AD1666)/SUM($AD$2:$AD$5513)&lt;=40%,"Alta",IF((SUMIF($AD$2:$AD$5513,"&gt;"&amp;$AD1666,$AD$2:$AD$5513)+$AD1666)/SUM($AD$2:$AD$5513)&lt;=80%,"Media","Baja")))</f>
        <v>Baja</v>
      </c>
      <c r="AI1666" t="s">
        <v>153</v>
      </c>
      <c r="AJ1666" t="str">
        <f>IFERROR(VLOOKUP(B1666,Maestro_Regionales!$A$2:$B$35,2,FALSE),"Otras zonas")</f>
        <v>Suroccidente</v>
      </c>
      <c r="AK1666" t="str">
        <f t="shared" ref="AK1666:AK1729" si="269">E1666&amp;" | "&amp;AJ1666</f>
        <v>SALUD TOTAL EPS | Suroccidente</v>
      </c>
    </row>
    <row r="1667" spans="1:37">
      <c r="A1667" s="4" t="s">
        <v>759</v>
      </c>
      <c r="B1667" s="4" t="s">
        <v>215</v>
      </c>
      <c r="C1667" s="4" t="s">
        <v>803</v>
      </c>
      <c r="D1667" s="4" t="s">
        <v>804</v>
      </c>
      <c r="E1667" s="4" t="s">
        <v>88</v>
      </c>
      <c r="F1667" s="4">
        <v>173</v>
      </c>
      <c r="G1667" s="4">
        <v>4429</v>
      </c>
      <c r="H1667" s="4">
        <v>0</v>
      </c>
      <c r="I1667">
        <f t="shared" si="260"/>
        <v>4602</v>
      </c>
      <c r="J1667">
        <f t="shared" si="261"/>
        <v>3.7592351151673184E-2</v>
      </c>
      <c r="K1667">
        <f t="shared" si="262"/>
        <v>0.96240764884832686</v>
      </c>
      <c r="L1667">
        <f t="shared" si="263"/>
        <v>0</v>
      </c>
      <c r="M1667">
        <f>I1667*Diccionario!$B$36</f>
        <v>10.216530235294117</v>
      </c>
      <c r="N1667">
        <f>M1667*Diccionario!$B$37</f>
        <v>1.0318695537647058</v>
      </c>
      <c r="O1667">
        <f>N1667*Diccionario!$B$38</f>
        <v>0.15478043306470587</v>
      </c>
      <c r="P1667">
        <f>O1667*Diccionario!$B$39</f>
        <v>0.13930238975823528</v>
      </c>
      <c r="Q1667">
        <f>P1667*Diccionario!$B$40</f>
        <v>5.5720955903294116E-2</v>
      </c>
      <c r="R1667">
        <f>Q1667*Diccionario!$B$41</f>
        <v>3.6218621337141176E-2</v>
      </c>
      <c r="S1667">
        <f t="shared" si="264"/>
        <v>3.6218621337141176E-2</v>
      </c>
      <c r="T1667">
        <f>I1667*Diccionario!$B$36</f>
        <v>10.216530235294117</v>
      </c>
      <c r="U1667">
        <f>T1667*Diccionario!$B$42</f>
        <v>1.0318695537647058</v>
      </c>
      <c r="V1667">
        <f>U1667*Diccionario!$B$43</f>
        <v>0.87708912069999989</v>
      </c>
      <c r="W1667">
        <f>V1667*Diccionario!$B$44</f>
        <v>0.16664693293299998</v>
      </c>
      <c r="X1667">
        <f>W1667*Diccionario!$B$45</f>
        <v>6.4992303843869989E-2</v>
      </c>
      <c r="Y1667">
        <f>X1667*Diccionario!$B$46</f>
        <v>5.7843150421044293E-2</v>
      </c>
      <c r="Z1667">
        <f>Y1667*Diccionario!$B$47</f>
        <v>2.1401965655786389E-2</v>
      </c>
      <c r="AA1667">
        <f>Z1667*Diccionario!$B$48</f>
        <v>2.1401965655786389E-2</v>
      </c>
      <c r="AB1667">
        <f>AA1667*Diccionario!$B$49</f>
        <v>1.6051474241839791E-2</v>
      </c>
      <c r="AC1667">
        <f t="shared" si="265"/>
        <v>1.6051474241839791E-2</v>
      </c>
      <c r="AD1667">
        <f t="shared" si="266"/>
        <v>5.2270095578980963E-2</v>
      </c>
      <c r="AE1667">
        <f t="shared" si="267"/>
        <v>8.7592497925245507E-5</v>
      </c>
      <c r="AF1667" t="e">
        <f ca="1">IF(AD1667="","",_xludf.RANK.EQ(AD1667,$AD$2:$AD$5513,0))</f>
        <v>#NAME?</v>
      </c>
      <c r="AH1667" t="str">
        <f t="shared" si="268"/>
        <v>Baja</v>
      </c>
      <c r="AI1667" t="s">
        <v>153</v>
      </c>
      <c r="AJ1667" t="str">
        <f>IFERROR(VLOOKUP(B1667,Maestro_Regionales!$A$2:$B$35,2,FALSE),"Otras zonas")</f>
        <v>Suroccidente</v>
      </c>
      <c r="AK1667" t="str">
        <f t="shared" si="269"/>
        <v>COOSALUD EPS | Suroccidente</v>
      </c>
    </row>
    <row r="1668" spans="1:37">
      <c r="A1668" s="4" t="s">
        <v>759</v>
      </c>
      <c r="B1668" s="4" t="s">
        <v>215</v>
      </c>
      <c r="C1668" s="4" t="s">
        <v>803</v>
      </c>
      <c r="D1668" s="4" t="s">
        <v>804</v>
      </c>
      <c r="E1668" s="4" t="s">
        <v>90</v>
      </c>
      <c r="F1668" s="4">
        <v>0</v>
      </c>
      <c r="G1668" s="4">
        <v>0</v>
      </c>
      <c r="H1668" s="4">
        <v>529</v>
      </c>
      <c r="I1668">
        <f t="shared" si="260"/>
        <v>529</v>
      </c>
      <c r="J1668">
        <f t="shared" si="261"/>
        <v>0</v>
      </c>
      <c r="K1668">
        <f t="shared" si="262"/>
        <v>0</v>
      </c>
      <c r="L1668">
        <f t="shared" si="263"/>
        <v>1</v>
      </c>
      <c r="M1668">
        <f>I1668*Diccionario!$B$36</f>
        <v>1.1743903725490195</v>
      </c>
      <c r="N1668">
        <f>M1668*Diccionario!$B$37</f>
        <v>0.11861342762745097</v>
      </c>
      <c r="O1668">
        <f>N1668*Diccionario!$B$38</f>
        <v>1.7792014144117647E-2</v>
      </c>
      <c r="P1668">
        <f>O1668*Diccionario!$B$39</f>
        <v>1.6012812729705884E-2</v>
      </c>
      <c r="Q1668">
        <f>P1668*Diccionario!$B$40</f>
        <v>6.4051250918823535E-3</v>
      </c>
      <c r="R1668">
        <f>Q1668*Diccionario!$B$41</f>
        <v>4.16333130972353E-3</v>
      </c>
      <c r="S1668">
        <f t="shared" si="264"/>
        <v>4.16333130972353E-3</v>
      </c>
      <c r="T1668">
        <f>I1668*Diccionario!$B$36</f>
        <v>1.1743903725490195</v>
      </c>
      <c r="U1668">
        <f>T1668*Diccionario!$B$42</f>
        <v>0.11861342762745097</v>
      </c>
      <c r="V1668">
        <f>U1668*Diccionario!$B$43</f>
        <v>0.10082141348333333</v>
      </c>
      <c r="W1668">
        <f>V1668*Diccionario!$B$44</f>
        <v>1.9156068561833332E-2</v>
      </c>
      <c r="X1668">
        <f>W1668*Diccionario!$B$45</f>
        <v>7.4708667391149997E-3</v>
      </c>
      <c r="Y1668">
        <f>X1668*Diccionario!$B$46</f>
        <v>6.6490713978123502E-3</v>
      </c>
      <c r="Z1668">
        <f>Y1668*Diccionario!$B$47</f>
        <v>2.4601564171905697E-3</v>
      </c>
      <c r="AA1668">
        <f>Z1668*Diccionario!$B$48</f>
        <v>2.4601564171905697E-3</v>
      </c>
      <c r="AB1668">
        <f>AA1668*Diccionario!$B$49</f>
        <v>1.8451173128929271E-3</v>
      </c>
      <c r="AC1668">
        <f t="shared" si="265"/>
        <v>1.8451173128929271E-3</v>
      </c>
      <c r="AD1668">
        <f t="shared" si="266"/>
        <v>6.0084486226164571E-3</v>
      </c>
      <c r="AE1668">
        <f t="shared" si="267"/>
        <v>1.0068759539864164E-5</v>
      </c>
      <c r="AF1668" t="e">
        <f ca="1">IF(AD1668="","",_xludf.RANK.EQ(AD1668,$AD$2:$AD$5513,0))</f>
        <v>#NAME?</v>
      </c>
      <c r="AH1668" t="str">
        <f t="shared" si="268"/>
        <v>Baja</v>
      </c>
      <c r="AI1668" t="s">
        <v>153</v>
      </c>
      <c r="AJ1668" t="str">
        <f>IFERROR(VLOOKUP(B1668,Maestro_Regionales!$A$2:$B$35,2,FALSE),"Otras zonas")</f>
        <v>Suroccidente</v>
      </c>
      <c r="AK1668" t="str">
        <f t="shared" si="269"/>
        <v>REGIMEN DE EXCEPCION | Suroccidente</v>
      </c>
    </row>
    <row r="1669" spans="1:37">
      <c r="A1669" s="4" t="s">
        <v>759</v>
      </c>
      <c r="B1669" s="4" t="s">
        <v>215</v>
      </c>
      <c r="C1669" s="4" t="s">
        <v>805</v>
      </c>
      <c r="D1669" s="4" t="s">
        <v>806</v>
      </c>
      <c r="E1669" s="4" t="s">
        <v>85</v>
      </c>
      <c r="F1669" s="4">
        <v>452</v>
      </c>
      <c r="G1669" s="4">
        <v>2186</v>
      </c>
      <c r="H1669" s="4">
        <v>0</v>
      </c>
      <c r="I1669">
        <f t="shared" si="260"/>
        <v>2638</v>
      </c>
      <c r="J1669">
        <f t="shared" si="261"/>
        <v>0.17134192570128887</v>
      </c>
      <c r="K1669">
        <f t="shared" si="262"/>
        <v>0.82865807429871119</v>
      </c>
      <c r="L1669">
        <f t="shared" si="263"/>
        <v>0</v>
      </c>
      <c r="M1669">
        <f>I1669*Diccionario!$B$36</f>
        <v>5.8564117254901955</v>
      </c>
      <c r="N1669">
        <f>M1669*Diccionario!$B$37</f>
        <v>0.59149758427450982</v>
      </c>
      <c r="O1669">
        <f>N1669*Diccionario!$B$38</f>
        <v>8.8724637641176468E-2</v>
      </c>
      <c r="P1669">
        <f>O1669*Diccionario!$B$39</f>
        <v>7.9852173877058827E-2</v>
      </c>
      <c r="Q1669">
        <f>P1669*Diccionario!$B$40</f>
        <v>3.1940869550823529E-2</v>
      </c>
      <c r="R1669">
        <f>Q1669*Diccionario!$B$41</f>
        <v>2.0761565208035297E-2</v>
      </c>
      <c r="S1669">
        <f t="shared" si="264"/>
        <v>2.0761565208035297E-2</v>
      </c>
      <c r="T1669">
        <f>I1669*Diccionario!$B$36</f>
        <v>5.8564117254901955</v>
      </c>
      <c r="U1669">
        <f>T1669*Diccionario!$B$42</f>
        <v>0.59149758427450982</v>
      </c>
      <c r="V1669">
        <f>U1669*Diccionario!$B$43</f>
        <v>0.50277294663333338</v>
      </c>
      <c r="W1669">
        <f>V1669*Diccionario!$B$44</f>
        <v>9.5526859860333338E-2</v>
      </c>
      <c r="X1669">
        <f>W1669*Diccionario!$B$45</f>
        <v>3.7255475345530004E-2</v>
      </c>
      <c r="Y1669">
        <f>X1669*Diccionario!$B$46</f>
        <v>3.3157373057521707E-2</v>
      </c>
      <c r="Z1669">
        <f>Y1669*Diccionario!$B$47</f>
        <v>1.2268228031283031E-2</v>
      </c>
      <c r="AA1669">
        <f>Z1669*Diccionario!$B$48</f>
        <v>1.2268228031283031E-2</v>
      </c>
      <c r="AB1669">
        <f>AA1669*Diccionario!$B$49</f>
        <v>9.2011710234622731E-3</v>
      </c>
      <c r="AC1669">
        <f t="shared" si="265"/>
        <v>9.2011710234622731E-3</v>
      </c>
      <c r="AD1669">
        <f t="shared" si="266"/>
        <v>2.9962736231497568E-2</v>
      </c>
      <c r="AE1669">
        <f t="shared" si="267"/>
        <v>5.0210562695957776E-5</v>
      </c>
      <c r="AF1669" t="e">
        <f ca="1">IF(AD1669="","",_xludf.RANK.EQ(AD1669,$AD$2:$AD$5513,0))</f>
        <v>#NAME?</v>
      </c>
      <c r="AH1669" t="str">
        <f t="shared" si="268"/>
        <v>Baja</v>
      </c>
      <c r="AI1669" t="s">
        <v>153</v>
      </c>
      <c r="AJ1669" t="str">
        <f>IFERROR(VLOOKUP(B1669,Maestro_Regionales!$A$2:$B$35,2,FALSE),"Otras zonas")</f>
        <v>Suroccidente</v>
      </c>
      <c r="AK1669" t="str">
        <f t="shared" si="269"/>
        <v>SALUD TOTAL EPS | Suroccidente</v>
      </c>
    </row>
    <row r="1670" spans="1:37">
      <c r="A1670" s="4" t="s">
        <v>759</v>
      </c>
      <c r="B1670" s="4" t="s">
        <v>215</v>
      </c>
      <c r="C1670" s="4" t="s">
        <v>805</v>
      </c>
      <c r="D1670" s="4" t="s">
        <v>806</v>
      </c>
      <c r="E1670" s="4" t="s">
        <v>87</v>
      </c>
      <c r="F1670" s="4">
        <v>313</v>
      </c>
      <c r="G1670" s="4">
        <v>776</v>
      </c>
      <c r="H1670" s="4">
        <v>0</v>
      </c>
      <c r="I1670">
        <f t="shared" si="260"/>
        <v>1089</v>
      </c>
      <c r="J1670">
        <f t="shared" si="261"/>
        <v>0.28741965105601469</v>
      </c>
      <c r="K1670">
        <f t="shared" si="262"/>
        <v>0.71258034894398525</v>
      </c>
      <c r="L1670">
        <f t="shared" si="263"/>
        <v>0</v>
      </c>
      <c r="M1670">
        <f>I1670*Diccionario!$B$36</f>
        <v>2.4176013529411762</v>
      </c>
      <c r="N1670">
        <f>M1670*Diccionario!$B$37</f>
        <v>0.2441777366470588</v>
      </c>
      <c r="O1670">
        <f>N1670*Diccionario!$B$38</f>
        <v>3.6626660497058816E-2</v>
      </c>
      <c r="P1670">
        <f>O1670*Diccionario!$B$39</f>
        <v>3.2963994447352936E-2</v>
      </c>
      <c r="Q1670">
        <f>P1670*Diccionario!$B$40</f>
        <v>1.3185597778941176E-2</v>
      </c>
      <c r="R1670">
        <f>Q1670*Diccionario!$B$41</f>
        <v>8.5706385563117642E-3</v>
      </c>
      <c r="S1670">
        <f t="shared" si="264"/>
        <v>8.5706385563117642E-3</v>
      </c>
      <c r="T1670">
        <f>I1670*Diccionario!$B$36</f>
        <v>2.4176013529411762</v>
      </c>
      <c r="U1670">
        <f>T1670*Diccionario!$B$42</f>
        <v>0.2441777366470588</v>
      </c>
      <c r="V1670">
        <f>U1670*Diccionario!$B$43</f>
        <v>0.20755107614999999</v>
      </c>
      <c r="W1670">
        <f>V1670*Diccionario!$B$44</f>
        <v>3.9434704468499997E-2</v>
      </c>
      <c r="X1670">
        <f>W1670*Diccionario!$B$45</f>
        <v>1.5379534742714999E-2</v>
      </c>
      <c r="Y1670">
        <f>X1670*Diccionario!$B$46</f>
        <v>1.3687785921016349E-2</v>
      </c>
      <c r="Z1670">
        <f>Y1670*Diccionario!$B$47</f>
        <v>5.0644807907760494E-3</v>
      </c>
      <c r="AA1670">
        <f>Z1670*Diccionario!$B$48</f>
        <v>5.0644807907760494E-3</v>
      </c>
      <c r="AB1670">
        <f>AA1670*Diccionario!$B$49</f>
        <v>3.7983605930820372E-3</v>
      </c>
      <c r="AC1670">
        <f t="shared" si="265"/>
        <v>3.7983605930820372E-3</v>
      </c>
      <c r="AD1670">
        <f t="shared" si="266"/>
        <v>1.2368999149393801E-2</v>
      </c>
      <c r="AE1670">
        <f t="shared" si="267"/>
        <v>2.0727559808907509E-5</v>
      </c>
      <c r="AF1670" t="e">
        <f ca="1">IF(AD1670="","",_xludf.RANK.EQ(AD1670,$AD$2:$AD$5513,0))</f>
        <v>#NAME?</v>
      </c>
      <c r="AH1670" t="str">
        <f t="shared" si="268"/>
        <v>Baja</v>
      </c>
      <c r="AI1670" t="s">
        <v>153</v>
      </c>
      <c r="AJ1670" t="str">
        <f>IFERROR(VLOOKUP(B1670,Maestro_Regionales!$A$2:$B$35,2,FALSE),"Otras zonas")</f>
        <v>Suroccidente</v>
      </c>
      <c r="AK1670" t="str">
        <f t="shared" si="269"/>
        <v>NUEVA EPS | Suroccidente</v>
      </c>
    </row>
    <row r="1671" spans="1:37">
      <c r="A1671" s="4" t="s">
        <v>759</v>
      </c>
      <c r="B1671" s="4" t="s">
        <v>215</v>
      </c>
      <c r="C1671" s="4" t="s">
        <v>805</v>
      </c>
      <c r="D1671" s="4" t="s">
        <v>806</v>
      </c>
      <c r="E1671" s="4" t="s">
        <v>90</v>
      </c>
      <c r="F1671" s="4">
        <v>0</v>
      </c>
      <c r="G1671" s="4">
        <v>0</v>
      </c>
      <c r="H1671" s="4">
        <v>73</v>
      </c>
      <c r="I1671">
        <f t="shared" si="260"/>
        <v>73</v>
      </c>
      <c r="J1671">
        <f t="shared" si="261"/>
        <v>0</v>
      </c>
      <c r="K1671">
        <f t="shared" si="262"/>
        <v>0</v>
      </c>
      <c r="L1671">
        <f t="shared" si="263"/>
        <v>1</v>
      </c>
      <c r="M1671">
        <f>I1671*Diccionario!$B$36</f>
        <v>0.162061431372549</v>
      </c>
      <c r="N1671">
        <f>M1671*Diccionario!$B$37</f>
        <v>1.6368204568627451E-2</v>
      </c>
      <c r="O1671">
        <f>N1671*Diccionario!$B$38</f>
        <v>2.4552306852941175E-3</v>
      </c>
      <c r="P1671">
        <f>O1671*Diccionario!$B$39</f>
        <v>2.2097076167647057E-3</v>
      </c>
      <c r="Q1671">
        <f>P1671*Diccionario!$B$40</f>
        <v>8.8388304670588235E-4</v>
      </c>
      <c r="R1671">
        <f>Q1671*Diccionario!$B$41</f>
        <v>5.745239803588236E-4</v>
      </c>
      <c r="S1671">
        <f t="shared" si="264"/>
        <v>5.745239803588236E-4</v>
      </c>
      <c r="T1671">
        <f>I1671*Diccionario!$B$36</f>
        <v>0.162061431372549</v>
      </c>
      <c r="U1671">
        <f>T1671*Diccionario!$B$42</f>
        <v>1.6368204568627451E-2</v>
      </c>
      <c r="V1671">
        <f>U1671*Diccionario!$B$43</f>
        <v>1.3912973883333334E-2</v>
      </c>
      <c r="W1671">
        <f>V1671*Diccionario!$B$44</f>
        <v>2.6434650378333335E-3</v>
      </c>
      <c r="X1671">
        <f>W1671*Diccionario!$B$45</f>
        <v>1.0309513647550001E-3</v>
      </c>
      <c r="Y1671">
        <f>X1671*Diccionario!$B$46</f>
        <v>9.1754671463195007E-4</v>
      </c>
      <c r="Z1671">
        <f>Y1671*Diccionario!$B$47</f>
        <v>3.3949228441382154E-4</v>
      </c>
      <c r="AA1671">
        <f>Z1671*Diccionario!$B$48</f>
        <v>3.3949228441382154E-4</v>
      </c>
      <c r="AB1671">
        <f>AA1671*Diccionario!$B$49</f>
        <v>2.5461921331036615E-4</v>
      </c>
      <c r="AC1671">
        <f t="shared" si="265"/>
        <v>2.5461921331036615E-4</v>
      </c>
      <c r="AD1671">
        <f t="shared" si="266"/>
        <v>8.2914319366918969E-4</v>
      </c>
      <c r="AE1671">
        <f t="shared" si="267"/>
        <v>1.3894507493574364E-6</v>
      </c>
      <c r="AF1671" t="e">
        <f ca="1">IF(AD1671="","",_xludf.RANK.EQ(AD1671,$AD$2:$AD$5513,0))</f>
        <v>#NAME?</v>
      </c>
      <c r="AH1671" t="str">
        <f t="shared" si="268"/>
        <v>Baja</v>
      </c>
      <c r="AI1671" t="s">
        <v>153</v>
      </c>
      <c r="AJ1671" t="str">
        <f>IFERROR(VLOOKUP(B1671,Maestro_Regionales!$A$2:$B$35,2,FALSE),"Otras zonas")</f>
        <v>Suroccidente</v>
      </c>
      <c r="AK1671" t="str">
        <f t="shared" si="269"/>
        <v>REGIMEN DE EXCEPCION | Suroccidente</v>
      </c>
    </row>
    <row r="1672" spans="1:37">
      <c r="A1672" s="4" t="s">
        <v>759</v>
      </c>
      <c r="B1672" s="4" t="s">
        <v>215</v>
      </c>
      <c r="C1672" s="4" t="s">
        <v>807</v>
      </c>
      <c r="D1672" s="4" t="s">
        <v>808</v>
      </c>
      <c r="E1672" s="4" t="s">
        <v>87</v>
      </c>
      <c r="F1672" s="4">
        <v>7411</v>
      </c>
      <c r="G1672" s="4">
        <v>10323</v>
      </c>
      <c r="H1672" s="4">
        <v>0</v>
      </c>
      <c r="I1672">
        <f t="shared" si="260"/>
        <v>17734</v>
      </c>
      <c r="J1672">
        <f t="shared" si="261"/>
        <v>0.41789782339009812</v>
      </c>
      <c r="K1672">
        <f t="shared" si="262"/>
        <v>0.58210217660990193</v>
      </c>
      <c r="L1672">
        <f t="shared" si="263"/>
        <v>0</v>
      </c>
      <c r="M1672">
        <f>I1672*Diccionario!$B$36</f>
        <v>39.369827725490197</v>
      </c>
      <c r="N1672">
        <f>M1672*Diccionario!$B$37</f>
        <v>3.97635260027451</v>
      </c>
      <c r="O1672">
        <f>N1672*Diccionario!$B$38</f>
        <v>0.59645289004117652</v>
      </c>
      <c r="P1672">
        <f>O1672*Diccionario!$B$39</f>
        <v>0.53680760103705893</v>
      </c>
      <c r="Q1672">
        <f>P1672*Diccionario!$B$40</f>
        <v>0.2147230404148236</v>
      </c>
      <c r="R1672">
        <f>Q1672*Diccionario!$B$41</f>
        <v>0.13956997626963535</v>
      </c>
      <c r="S1672">
        <f t="shared" si="264"/>
        <v>0.13956997626963535</v>
      </c>
      <c r="T1672">
        <f>I1672*Diccionario!$B$36</f>
        <v>39.369827725490197</v>
      </c>
      <c r="U1672">
        <f>T1672*Diccionario!$B$42</f>
        <v>3.97635260027451</v>
      </c>
      <c r="V1672">
        <f>U1672*Diccionario!$B$43</f>
        <v>3.3798997102333335</v>
      </c>
      <c r="W1672">
        <f>V1672*Diccionario!$B$44</f>
        <v>0.64218094494433342</v>
      </c>
      <c r="X1672">
        <f>W1672*Diccionario!$B$45</f>
        <v>0.25045056852829006</v>
      </c>
      <c r="Y1672">
        <f>X1672*Diccionario!$B$46</f>
        <v>0.22290100599017815</v>
      </c>
      <c r="Z1672">
        <f>Y1672*Diccionario!$B$47</f>
        <v>8.2473372216365914E-2</v>
      </c>
      <c r="AA1672">
        <f>Z1672*Diccionario!$B$48</f>
        <v>8.2473372216365914E-2</v>
      </c>
      <c r="AB1672">
        <f>AA1672*Diccionario!$B$49</f>
        <v>6.1855029162274436E-2</v>
      </c>
      <c r="AC1672">
        <f t="shared" si="265"/>
        <v>6.1855029162274436E-2</v>
      </c>
      <c r="AD1672">
        <f t="shared" si="266"/>
        <v>0.20142500543190978</v>
      </c>
      <c r="AE1672">
        <f t="shared" si="267"/>
        <v>3.375413642343121E-4</v>
      </c>
      <c r="AF1672" t="e">
        <f ca="1">IF(AD1672="","",_xludf.RANK.EQ(AD1672,$AD$2:$AD$5513,0))</f>
        <v>#NAME?</v>
      </c>
      <c r="AH1672" t="str">
        <f t="shared" si="268"/>
        <v>Media</v>
      </c>
      <c r="AI1672" t="s">
        <v>153</v>
      </c>
      <c r="AJ1672" t="str">
        <f>IFERROR(VLOOKUP(B1672,Maestro_Regionales!$A$2:$B$35,2,FALSE),"Otras zonas")</f>
        <v>Suroccidente</v>
      </c>
      <c r="AK1672" t="str">
        <f t="shared" si="269"/>
        <v>NUEVA EPS | Suroccidente</v>
      </c>
    </row>
    <row r="1673" spans="1:37">
      <c r="A1673" s="4" t="s">
        <v>759</v>
      </c>
      <c r="B1673" s="4" t="s">
        <v>215</v>
      </c>
      <c r="C1673" s="4" t="s">
        <v>807</v>
      </c>
      <c r="D1673" s="4" t="s">
        <v>808</v>
      </c>
      <c r="E1673" s="4" t="s">
        <v>85</v>
      </c>
      <c r="F1673" s="4">
        <v>1074</v>
      </c>
      <c r="G1673" s="4">
        <v>4588</v>
      </c>
      <c r="H1673" s="4">
        <v>0</v>
      </c>
      <c r="I1673">
        <f t="shared" si="260"/>
        <v>5662</v>
      </c>
      <c r="J1673">
        <f t="shared" si="261"/>
        <v>0.18968562345460968</v>
      </c>
      <c r="K1673">
        <f t="shared" si="262"/>
        <v>0.81031437654539029</v>
      </c>
      <c r="L1673">
        <f t="shared" si="263"/>
        <v>0</v>
      </c>
      <c r="M1673">
        <f>I1673*Diccionario!$B$36</f>
        <v>12.569751019607843</v>
      </c>
      <c r="N1673">
        <f>M1673*Diccionario!$B$37</f>
        <v>1.2695448529803921</v>
      </c>
      <c r="O1673">
        <f>N1673*Diccionario!$B$38</f>
        <v>0.19043172794705882</v>
      </c>
      <c r="P1673">
        <f>O1673*Diccionario!$B$39</f>
        <v>0.17138855515235293</v>
      </c>
      <c r="Q1673">
        <f>P1673*Diccionario!$B$40</f>
        <v>6.8555422060941174E-2</v>
      </c>
      <c r="R1673">
        <f>Q1673*Diccionario!$B$41</f>
        <v>4.4561024339611767E-2</v>
      </c>
      <c r="S1673">
        <f t="shared" si="264"/>
        <v>4.4561024339611767E-2</v>
      </c>
      <c r="T1673">
        <f>I1673*Diccionario!$B$36</f>
        <v>12.569751019607843</v>
      </c>
      <c r="U1673">
        <f>T1673*Diccionario!$B$42</f>
        <v>1.2695448529803921</v>
      </c>
      <c r="V1673">
        <f>U1673*Diccionario!$B$43</f>
        <v>1.0791131250333332</v>
      </c>
      <c r="W1673">
        <f>V1673*Diccionario!$B$44</f>
        <v>0.20503149375633331</v>
      </c>
      <c r="X1673">
        <f>W1673*Diccionario!$B$45</f>
        <v>7.9962282564969997E-2</v>
      </c>
      <c r="Y1673">
        <f>X1673*Diccionario!$B$46</f>
        <v>7.1166431482823297E-2</v>
      </c>
      <c r="Z1673">
        <f>Y1673*Diccionario!$B$47</f>
        <v>2.6331579648644621E-2</v>
      </c>
      <c r="AA1673">
        <f>Z1673*Diccionario!$B$48</f>
        <v>2.6331579648644621E-2</v>
      </c>
      <c r="AB1673">
        <f>AA1673*Diccionario!$B$49</f>
        <v>1.9748684736483467E-2</v>
      </c>
      <c r="AC1673">
        <f t="shared" si="265"/>
        <v>1.9748684736483467E-2</v>
      </c>
      <c r="AD1673">
        <f t="shared" si="266"/>
        <v>6.4309709076095234E-2</v>
      </c>
      <c r="AE1673">
        <f t="shared" si="267"/>
        <v>1.0776808414879186E-4</v>
      </c>
      <c r="AF1673" t="e">
        <f ca="1">IF(AD1673="","",_xludf.RANK.EQ(AD1673,$AD$2:$AD$5513,0))</f>
        <v>#NAME?</v>
      </c>
      <c r="AH1673" t="str">
        <f t="shared" si="268"/>
        <v>Baja</v>
      </c>
      <c r="AI1673" t="s">
        <v>153</v>
      </c>
      <c r="AJ1673" t="str">
        <f>IFERROR(VLOOKUP(B1673,Maestro_Regionales!$A$2:$B$35,2,FALSE),"Otras zonas")</f>
        <v>Suroccidente</v>
      </c>
      <c r="AK1673" t="str">
        <f t="shared" si="269"/>
        <v>SALUD TOTAL EPS | Suroccidente</v>
      </c>
    </row>
    <row r="1674" spans="1:37">
      <c r="A1674" s="4" t="s">
        <v>759</v>
      </c>
      <c r="B1674" s="4" t="s">
        <v>215</v>
      </c>
      <c r="C1674" s="4" t="s">
        <v>807</v>
      </c>
      <c r="D1674" s="4" t="s">
        <v>808</v>
      </c>
      <c r="E1674" s="4" t="s">
        <v>417</v>
      </c>
      <c r="F1674" s="4">
        <v>607</v>
      </c>
      <c r="G1674" s="4">
        <v>4283</v>
      </c>
      <c r="H1674" s="4">
        <v>0</v>
      </c>
      <c r="I1674">
        <f t="shared" si="260"/>
        <v>4890</v>
      </c>
      <c r="J1674">
        <f t="shared" si="261"/>
        <v>0.12413087934560327</v>
      </c>
      <c r="K1674">
        <f t="shared" si="262"/>
        <v>0.8758691206543967</v>
      </c>
      <c r="L1674">
        <f t="shared" si="263"/>
        <v>0</v>
      </c>
      <c r="M1674">
        <f>I1674*Diccionario!$B$36</f>
        <v>10.855895882352941</v>
      </c>
      <c r="N1674">
        <f>M1674*Diccionario!$B$37</f>
        <v>1.0964454841176472</v>
      </c>
      <c r="O1674">
        <f>N1674*Diccionario!$B$38</f>
        <v>0.16446682261764708</v>
      </c>
      <c r="P1674">
        <f>O1674*Diccionario!$B$39</f>
        <v>0.14802014035588237</v>
      </c>
      <c r="Q1674">
        <f>P1674*Diccionario!$B$40</f>
        <v>5.9208056142352951E-2</v>
      </c>
      <c r="R1674">
        <f>Q1674*Diccionario!$B$41</f>
        <v>3.8485236492529419E-2</v>
      </c>
      <c r="S1674">
        <f t="shared" si="264"/>
        <v>3.8485236492529419E-2</v>
      </c>
      <c r="T1674">
        <f>I1674*Diccionario!$B$36</f>
        <v>10.855895882352941</v>
      </c>
      <c r="U1674">
        <f>T1674*Diccionario!$B$42</f>
        <v>1.0964454841176472</v>
      </c>
      <c r="V1674">
        <f>U1674*Diccionario!$B$43</f>
        <v>0.93197866150000008</v>
      </c>
      <c r="W1674">
        <f>V1674*Diccionario!$B$44</f>
        <v>0.17707594568500001</v>
      </c>
      <c r="X1674">
        <f>W1674*Diccionario!$B$45</f>
        <v>6.9059618817150004E-2</v>
      </c>
      <c r="Y1674">
        <f>X1674*Diccionario!$B$46</f>
        <v>6.1463060747263501E-2</v>
      </c>
      <c r="Z1674">
        <f>Y1674*Diccionario!$B$47</f>
        <v>2.2741332476487495E-2</v>
      </c>
      <c r="AA1674">
        <f>Z1674*Diccionario!$B$48</f>
        <v>2.2741332476487495E-2</v>
      </c>
      <c r="AB1674">
        <f>AA1674*Diccionario!$B$49</f>
        <v>1.7055999357365622E-2</v>
      </c>
      <c r="AC1674">
        <f t="shared" si="265"/>
        <v>1.7055999357365622E-2</v>
      </c>
      <c r="AD1674">
        <f t="shared" si="266"/>
        <v>5.5541235849895038E-2</v>
      </c>
      <c r="AE1674">
        <f t="shared" si="267"/>
        <v>9.3074166635039247E-5</v>
      </c>
      <c r="AF1674" t="e">
        <f ca="1">IF(AD1674="","",_xludf.RANK.EQ(AD1674,$AD$2:$AD$5513,0))</f>
        <v>#NAME?</v>
      </c>
      <c r="AH1674" t="str">
        <f t="shared" si="268"/>
        <v>Baja</v>
      </c>
      <c r="AI1674" t="s">
        <v>153</v>
      </c>
      <c r="AJ1674" t="str">
        <f>IFERROR(VLOOKUP(B1674,Maestro_Regionales!$A$2:$B$35,2,FALSE),"Otras zonas")</f>
        <v>Suroccidente</v>
      </c>
      <c r="AK1674" t="str">
        <f t="shared" si="269"/>
        <v>MALLAMAS EPSI | Suroccidente</v>
      </c>
    </row>
    <row r="1675" spans="1:37">
      <c r="A1675" s="4" t="s">
        <v>759</v>
      </c>
      <c r="B1675" s="4" t="s">
        <v>215</v>
      </c>
      <c r="C1675" s="4" t="s">
        <v>807</v>
      </c>
      <c r="D1675" s="4" t="s">
        <v>808</v>
      </c>
      <c r="E1675" s="4" t="s">
        <v>90</v>
      </c>
      <c r="F1675" s="4">
        <v>0</v>
      </c>
      <c r="G1675" s="4">
        <v>0</v>
      </c>
      <c r="H1675" s="4">
        <v>496</v>
      </c>
      <c r="I1675">
        <f t="shared" si="260"/>
        <v>496</v>
      </c>
      <c r="J1675">
        <f t="shared" si="261"/>
        <v>0</v>
      </c>
      <c r="K1675">
        <f t="shared" si="262"/>
        <v>0</v>
      </c>
      <c r="L1675">
        <f t="shared" si="263"/>
        <v>1</v>
      </c>
      <c r="M1675">
        <f>I1675*Diccionario!$B$36</f>
        <v>1.1011297254901959</v>
      </c>
      <c r="N1675">
        <f>M1675*Diccionario!$B$37</f>
        <v>0.1112141022745098</v>
      </c>
      <c r="O1675">
        <f>N1675*Diccionario!$B$38</f>
        <v>1.668211534117647E-2</v>
      </c>
      <c r="P1675">
        <f>O1675*Diccionario!$B$39</f>
        <v>1.5013903807058823E-2</v>
      </c>
      <c r="Q1675">
        <f>P1675*Diccionario!$B$40</f>
        <v>6.0055615228235297E-3</v>
      </c>
      <c r="R1675">
        <f>Q1675*Diccionario!$B$41</f>
        <v>3.9036149898352946E-3</v>
      </c>
      <c r="S1675">
        <f t="shared" si="264"/>
        <v>3.9036149898352946E-3</v>
      </c>
      <c r="T1675">
        <f>I1675*Diccionario!$B$36</f>
        <v>1.1011297254901959</v>
      </c>
      <c r="U1675">
        <f>T1675*Diccionario!$B$42</f>
        <v>0.1112141022745098</v>
      </c>
      <c r="V1675">
        <f>U1675*Diccionario!$B$43</f>
        <v>9.4531986933333326E-2</v>
      </c>
      <c r="W1675">
        <f>V1675*Diccionario!$B$44</f>
        <v>1.7961077517333331E-2</v>
      </c>
      <c r="X1675">
        <f>W1675*Diccionario!$B$45</f>
        <v>7.0048202317599994E-3</v>
      </c>
      <c r="Y1675">
        <f>X1675*Diccionario!$B$46</f>
        <v>6.2342900062663997E-3</v>
      </c>
      <c r="Z1675">
        <f>Y1675*Diccionario!$B$47</f>
        <v>2.3066873023185677E-3</v>
      </c>
      <c r="AA1675">
        <f>Z1675*Diccionario!$B$48</f>
        <v>2.3066873023185677E-3</v>
      </c>
      <c r="AB1675">
        <f>AA1675*Diccionario!$B$49</f>
        <v>1.7300154767389258E-3</v>
      </c>
      <c r="AC1675">
        <f t="shared" si="265"/>
        <v>1.7300154767389258E-3</v>
      </c>
      <c r="AD1675">
        <f t="shared" si="266"/>
        <v>5.6336304665742208E-3</v>
      </c>
      <c r="AE1675">
        <f t="shared" si="267"/>
        <v>9.4406516668669661E-6</v>
      </c>
      <c r="AF1675" t="e">
        <f ca="1">IF(AD1675="","",_xludf.RANK.EQ(AD1675,$AD$2:$AD$5513,0))</f>
        <v>#NAME?</v>
      </c>
      <c r="AH1675" t="str">
        <f t="shared" si="268"/>
        <v>Baja</v>
      </c>
      <c r="AI1675" t="s">
        <v>153</v>
      </c>
      <c r="AJ1675" t="str">
        <f>IFERROR(VLOOKUP(B1675,Maestro_Regionales!$A$2:$B$35,2,FALSE),"Otras zonas")</f>
        <v>Suroccidente</v>
      </c>
      <c r="AK1675" t="str">
        <f t="shared" si="269"/>
        <v>REGIMEN DE EXCEPCION | Suroccidente</v>
      </c>
    </row>
    <row r="1676" spans="1:37">
      <c r="A1676" s="4" t="s">
        <v>759</v>
      </c>
      <c r="B1676" s="4" t="s">
        <v>215</v>
      </c>
      <c r="C1676" s="4" t="s">
        <v>809</v>
      </c>
      <c r="D1676" s="4" t="s">
        <v>810</v>
      </c>
      <c r="E1676" s="4" t="s">
        <v>87</v>
      </c>
      <c r="F1676" s="4">
        <v>1680</v>
      </c>
      <c r="G1676" s="4">
        <v>5393</v>
      </c>
      <c r="H1676" s="4">
        <v>0</v>
      </c>
      <c r="I1676">
        <f t="shared" si="260"/>
        <v>7073</v>
      </c>
      <c r="J1676">
        <f t="shared" si="261"/>
        <v>0.23752297469249259</v>
      </c>
      <c r="K1676">
        <f t="shared" si="262"/>
        <v>0.76247702530750738</v>
      </c>
      <c r="L1676">
        <f t="shared" si="263"/>
        <v>0</v>
      </c>
      <c r="M1676">
        <f>I1676*Diccionario!$B$36</f>
        <v>15.702198686274508</v>
      </c>
      <c r="N1676">
        <f>M1676*Diccionario!$B$37</f>
        <v>1.5859220673137255</v>
      </c>
      <c r="O1676">
        <f>N1676*Diccionario!$B$38</f>
        <v>0.23788831009705882</v>
      </c>
      <c r="P1676">
        <f>O1676*Diccionario!$B$39</f>
        <v>0.21409947908735294</v>
      </c>
      <c r="Q1676">
        <f>P1676*Diccionario!$B$40</f>
        <v>8.5639791634941176E-2</v>
      </c>
      <c r="R1676">
        <f>Q1676*Diccionario!$B$41</f>
        <v>5.5665864562711768E-2</v>
      </c>
      <c r="S1676">
        <f t="shared" si="264"/>
        <v>5.5665864562711768E-2</v>
      </c>
      <c r="T1676">
        <f>I1676*Diccionario!$B$36</f>
        <v>15.702198686274508</v>
      </c>
      <c r="U1676">
        <f>T1676*Diccionario!$B$42</f>
        <v>1.5859220673137255</v>
      </c>
      <c r="V1676">
        <f>U1676*Diccionario!$B$43</f>
        <v>1.3480337572166667</v>
      </c>
      <c r="W1676">
        <f>V1676*Diccionario!$B$44</f>
        <v>0.25612641387116669</v>
      </c>
      <c r="X1676">
        <f>W1676*Diccionario!$B$45</f>
        <v>9.9889301409755007E-2</v>
      </c>
      <c r="Y1676">
        <f>X1676*Diccionario!$B$46</f>
        <v>8.8901478254681962E-2</v>
      </c>
      <c r="Z1676">
        <f>Y1676*Diccionario!$B$47</f>
        <v>3.2893546954232328E-2</v>
      </c>
      <c r="AA1676">
        <f>Z1676*Diccionario!$B$48</f>
        <v>3.2893546954232328E-2</v>
      </c>
      <c r="AB1676">
        <f>AA1676*Diccionario!$B$49</f>
        <v>2.4670160215674246E-2</v>
      </c>
      <c r="AC1676">
        <f t="shared" si="265"/>
        <v>2.4670160215674246E-2</v>
      </c>
      <c r="AD1676">
        <f t="shared" si="266"/>
        <v>8.0336024778386014E-2</v>
      </c>
      <c r="AE1676">
        <f t="shared" si="267"/>
        <v>1.3462445411239931E-4</v>
      </c>
      <c r="AF1676" t="e">
        <f ca="1">IF(AD1676="","",_xludf.RANK.EQ(AD1676,$AD$2:$AD$5513,0))</f>
        <v>#NAME?</v>
      </c>
      <c r="AH1676" t="str">
        <f t="shared" si="268"/>
        <v>Baja</v>
      </c>
      <c r="AI1676" t="s">
        <v>153</v>
      </c>
      <c r="AJ1676" t="str">
        <f>IFERROR(VLOOKUP(B1676,Maestro_Regionales!$A$2:$B$35,2,FALSE),"Otras zonas")</f>
        <v>Suroccidente</v>
      </c>
      <c r="AK1676" t="str">
        <f t="shared" si="269"/>
        <v>NUEVA EPS | Suroccidente</v>
      </c>
    </row>
    <row r="1677" spans="1:37">
      <c r="A1677" s="4" t="s">
        <v>759</v>
      </c>
      <c r="B1677" s="4" t="s">
        <v>215</v>
      </c>
      <c r="C1677" s="4" t="s">
        <v>809</v>
      </c>
      <c r="D1677" s="4" t="s">
        <v>810</v>
      </c>
      <c r="E1677" s="4" t="s">
        <v>90</v>
      </c>
      <c r="F1677" s="4">
        <v>0</v>
      </c>
      <c r="G1677" s="4">
        <v>0</v>
      </c>
      <c r="H1677" s="4">
        <v>182</v>
      </c>
      <c r="I1677">
        <f t="shared" si="260"/>
        <v>182</v>
      </c>
      <c r="J1677">
        <f t="shared" si="261"/>
        <v>0</v>
      </c>
      <c r="K1677">
        <f t="shared" si="262"/>
        <v>0</v>
      </c>
      <c r="L1677">
        <f t="shared" si="263"/>
        <v>1</v>
      </c>
      <c r="M1677">
        <f>I1677*Diccionario!$B$36</f>
        <v>0.40404356862745094</v>
      </c>
      <c r="N1677">
        <f>M1677*Diccionario!$B$37</f>
        <v>4.080840043137255E-2</v>
      </c>
      <c r="O1677">
        <f>N1677*Diccionario!$B$38</f>
        <v>6.121260064705882E-3</v>
      </c>
      <c r="P1677">
        <f>O1677*Diccionario!$B$39</f>
        <v>5.5091340582352939E-3</v>
      </c>
      <c r="Q1677">
        <f>P1677*Diccionario!$B$40</f>
        <v>2.2036536232941176E-3</v>
      </c>
      <c r="R1677">
        <f>Q1677*Diccionario!$B$41</f>
        <v>1.4323748551411766E-3</v>
      </c>
      <c r="S1677">
        <f t="shared" si="264"/>
        <v>1.4323748551411766E-3</v>
      </c>
      <c r="T1677">
        <f>I1677*Diccionario!$B$36</f>
        <v>0.40404356862745094</v>
      </c>
      <c r="U1677">
        <f>T1677*Diccionario!$B$42</f>
        <v>4.080840043137255E-2</v>
      </c>
      <c r="V1677">
        <f>U1677*Diccionario!$B$43</f>
        <v>3.4687140366666668E-2</v>
      </c>
      <c r="W1677">
        <f>V1677*Diccionario!$B$44</f>
        <v>6.5905566696666668E-3</v>
      </c>
      <c r="X1677">
        <f>W1677*Diccionario!$B$45</f>
        <v>2.5703171011700002E-3</v>
      </c>
      <c r="Y1677">
        <f>X1677*Diccionario!$B$46</f>
        <v>2.2875822200413001E-3</v>
      </c>
      <c r="Z1677">
        <f>Y1677*Diccionario!$B$47</f>
        <v>8.4640542141528098E-4</v>
      </c>
      <c r="AA1677">
        <f>Z1677*Diccionario!$B$48</f>
        <v>8.4640542141528098E-4</v>
      </c>
      <c r="AB1677">
        <f>AA1677*Diccionario!$B$49</f>
        <v>6.3480406606146076E-4</v>
      </c>
      <c r="AC1677">
        <f t="shared" si="265"/>
        <v>6.3480406606146076E-4</v>
      </c>
      <c r="AD1677">
        <f t="shared" si="266"/>
        <v>2.0671789212026374E-3</v>
      </c>
      <c r="AE1677">
        <f t="shared" si="267"/>
        <v>3.4641100874390886E-6</v>
      </c>
      <c r="AF1677" t="e">
        <f ca="1">IF(AD1677="","",_xludf.RANK.EQ(AD1677,$AD$2:$AD$5513,0))</f>
        <v>#NAME?</v>
      </c>
      <c r="AH1677" t="str">
        <f t="shared" si="268"/>
        <v>Baja</v>
      </c>
      <c r="AI1677" t="s">
        <v>153</v>
      </c>
      <c r="AJ1677" t="str">
        <f>IFERROR(VLOOKUP(B1677,Maestro_Regionales!$A$2:$B$35,2,FALSE),"Otras zonas")</f>
        <v>Suroccidente</v>
      </c>
      <c r="AK1677" t="str">
        <f t="shared" si="269"/>
        <v>REGIMEN DE EXCEPCION | Suroccidente</v>
      </c>
    </row>
    <row r="1678" spans="1:37">
      <c r="A1678" s="4" t="s">
        <v>759</v>
      </c>
      <c r="B1678" s="4" t="s">
        <v>215</v>
      </c>
      <c r="C1678" s="4" t="s">
        <v>811</v>
      </c>
      <c r="D1678" s="4" t="s">
        <v>812</v>
      </c>
      <c r="E1678" s="4" t="s">
        <v>87</v>
      </c>
      <c r="F1678" s="4">
        <v>5298</v>
      </c>
      <c r="G1678" s="4">
        <v>7993</v>
      </c>
      <c r="H1678" s="4">
        <v>0</v>
      </c>
      <c r="I1678">
        <f t="shared" si="260"/>
        <v>13291</v>
      </c>
      <c r="J1678">
        <f t="shared" si="261"/>
        <v>0.39861560454442857</v>
      </c>
      <c r="K1678">
        <f t="shared" si="262"/>
        <v>0.60138439545557143</v>
      </c>
      <c r="L1678">
        <f t="shared" si="263"/>
        <v>0</v>
      </c>
      <c r="M1678">
        <f>I1678*Diccionario!$B$36</f>
        <v>29.506280607843134</v>
      </c>
      <c r="N1678">
        <f>M1678*Diccionario!$B$37</f>
        <v>2.9801343413921568</v>
      </c>
      <c r="O1678">
        <f>N1678*Diccionario!$B$38</f>
        <v>0.44702015120882349</v>
      </c>
      <c r="P1678">
        <f>O1678*Diccionario!$B$39</f>
        <v>0.40231813608794115</v>
      </c>
      <c r="Q1678">
        <f>P1678*Diccionario!$B$40</f>
        <v>0.16092725443517647</v>
      </c>
      <c r="R1678">
        <f>Q1678*Diccionario!$B$41</f>
        <v>0.10460271538286471</v>
      </c>
      <c r="S1678">
        <f t="shared" si="264"/>
        <v>0.10460271538286471</v>
      </c>
      <c r="T1678">
        <f>I1678*Diccionario!$B$36</f>
        <v>29.506280607843134</v>
      </c>
      <c r="U1678">
        <f>T1678*Diccionario!$B$42</f>
        <v>2.9801343413921568</v>
      </c>
      <c r="V1678">
        <f>U1678*Diccionario!$B$43</f>
        <v>2.5331141901833334</v>
      </c>
      <c r="W1678">
        <f>V1678*Diccionario!$B$44</f>
        <v>0.48129169613483336</v>
      </c>
      <c r="X1678">
        <f>W1678*Diccionario!$B$45</f>
        <v>0.18770376149258503</v>
      </c>
      <c r="Y1678">
        <f>X1678*Diccionario!$B$46</f>
        <v>0.16705634772840067</v>
      </c>
      <c r="Z1678">
        <f>Y1678*Diccionario!$B$47</f>
        <v>6.1810848659508248E-2</v>
      </c>
      <c r="AA1678">
        <f>Z1678*Diccionario!$B$48</f>
        <v>6.1810848659508248E-2</v>
      </c>
      <c r="AB1678">
        <f>AA1678*Diccionario!$B$49</f>
        <v>4.6358136494631184E-2</v>
      </c>
      <c r="AC1678">
        <f t="shared" si="265"/>
        <v>4.6358136494631184E-2</v>
      </c>
      <c r="AD1678">
        <f t="shared" si="266"/>
        <v>0.15096085187749589</v>
      </c>
      <c r="AE1678">
        <f t="shared" si="267"/>
        <v>2.5297520424259848E-4</v>
      </c>
      <c r="AF1678" t="e">
        <f ca="1">IF(AD1678="","",_xludf.RANK.EQ(AD1678,$AD$2:$AD$5513,0))</f>
        <v>#NAME?</v>
      </c>
      <c r="AH1678" t="str">
        <f t="shared" si="268"/>
        <v>Media</v>
      </c>
      <c r="AI1678" t="s">
        <v>153</v>
      </c>
      <c r="AJ1678" t="str">
        <f>IFERROR(VLOOKUP(B1678,Maestro_Regionales!$A$2:$B$35,2,FALSE),"Otras zonas")</f>
        <v>Suroccidente</v>
      </c>
      <c r="AK1678" t="str">
        <f t="shared" si="269"/>
        <v>NUEVA EPS | Suroccidente</v>
      </c>
    </row>
    <row r="1679" spans="1:37">
      <c r="A1679" s="4" t="s">
        <v>759</v>
      </c>
      <c r="B1679" s="4" t="s">
        <v>215</v>
      </c>
      <c r="C1679" s="4" t="s">
        <v>811</v>
      </c>
      <c r="D1679" s="4" t="s">
        <v>812</v>
      </c>
      <c r="E1679" s="4" t="s">
        <v>85</v>
      </c>
      <c r="F1679" s="4">
        <v>7247</v>
      </c>
      <c r="G1679" s="4">
        <v>5413</v>
      </c>
      <c r="H1679" s="4">
        <v>0</v>
      </c>
      <c r="I1679">
        <f t="shared" si="260"/>
        <v>12660</v>
      </c>
      <c r="J1679">
        <f t="shared" si="261"/>
        <v>0.57243285939968402</v>
      </c>
      <c r="K1679">
        <f t="shared" si="262"/>
        <v>0.42756714060031598</v>
      </c>
      <c r="L1679">
        <f t="shared" si="263"/>
        <v>0</v>
      </c>
      <c r="M1679">
        <f>I1679*Diccionario!$B$36</f>
        <v>28.105448235294116</v>
      </c>
      <c r="N1679">
        <f>M1679*Diccionario!$B$37</f>
        <v>2.8386502717647057</v>
      </c>
      <c r="O1679">
        <f>N1679*Diccionario!$B$38</f>
        <v>0.42579754076470583</v>
      </c>
      <c r="P1679">
        <f>O1679*Diccionario!$B$39</f>
        <v>0.38321778668823525</v>
      </c>
      <c r="Q1679">
        <f>P1679*Diccionario!$B$40</f>
        <v>0.1532871146752941</v>
      </c>
      <c r="R1679">
        <f>Q1679*Diccionario!$B$41</f>
        <v>9.9636624538941163E-2</v>
      </c>
      <c r="S1679">
        <f t="shared" si="264"/>
        <v>9.9636624538941163E-2</v>
      </c>
      <c r="T1679">
        <f>I1679*Diccionario!$B$36</f>
        <v>28.105448235294116</v>
      </c>
      <c r="U1679">
        <f>T1679*Diccionario!$B$42</f>
        <v>2.8386502717647057</v>
      </c>
      <c r="V1679">
        <f>U1679*Diccionario!$B$43</f>
        <v>2.4128527309999996</v>
      </c>
      <c r="W1679">
        <f>V1679*Diccionario!$B$44</f>
        <v>0.45844201888999991</v>
      </c>
      <c r="X1679">
        <f>W1679*Diccionario!$B$45</f>
        <v>0.17879238736709996</v>
      </c>
      <c r="Y1679">
        <f>X1679*Diccionario!$B$46</f>
        <v>0.15912522475671897</v>
      </c>
      <c r="Z1679">
        <f>Y1679*Diccionario!$B$47</f>
        <v>5.887633315998602E-2</v>
      </c>
      <c r="AA1679">
        <f>Z1679*Diccionario!$B$48</f>
        <v>5.887633315998602E-2</v>
      </c>
      <c r="AB1679">
        <f>AA1679*Diccionario!$B$49</f>
        <v>4.4157249869989514E-2</v>
      </c>
      <c r="AC1679">
        <f t="shared" si="265"/>
        <v>4.4157249869989514E-2</v>
      </c>
      <c r="AD1679">
        <f t="shared" si="266"/>
        <v>0.14379387440893068</v>
      </c>
      <c r="AE1679">
        <f t="shared" si="267"/>
        <v>2.4096502036801567E-4</v>
      </c>
      <c r="AF1679" t="e">
        <f ca="1">IF(AD1679="","",_xludf.RANK.EQ(AD1679,$AD$2:$AD$5513,0))</f>
        <v>#NAME?</v>
      </c>
      <c r="AH1679" t="str">
        <f t="shared" si="268"/>
        <v>Media</v>
      </c>
      <c r="AI1679" t="s">
        <v>153</v>
      </c>
      <c r="AJ1679" t="str">
        <f>IFERROR(VLOOKUP(B1679,Maestro_Regionales!$A$2:$B$35,2,FALSE),"Otras zonas")</f>
        <v>Suroccidente</v>
      </c>
      <c r="AK1679" t="str">
        <f t="shared" si="269"/>
        <v>SALUD TOTAL EPS | Suroccidente</v>
      </c>
    </row>
    <row r="1680" spans="1:37">
      <c r="A1680" s="4" t="s">
        <v>759</v>
      </c>
      <c r="B1680" s="4" t="s">
        <v>215</v>
      </c>
      <c r="C1680" s="4" t="s">
        <v>811</v>
      </c>
      <c r="D1680" s="4" t="s">
        <v>812</v>
      </c>
      <c r="E1680" s="4" t="s">
        <v>90</v>
      </c>
      <c r="F1680" s="4">
        <v>0</v>
      </c>
      <c r="G1680" s="4">
        <v>0</v>
      </c>
      <c r="H1680" s="4">
        <v>511</v>
      </c>
      <c r="I1680">
        <f t="shared" si="260"/>
        <v>511</v>
      </c>
      <c r="J1680">
        <f t="shared" si="261"/>
        <v>0</v>
      </c>
      <c r="K1680">
        <f t="shared" si="262"/>
        <v>0</v>
      </c>
      <c r="L1680">
        <f t="shared" si="263"/>
        <v>1</v>
      </c>
      <c r="M1680">
        <f>I1680*Diccionario!$B$36</f>
        <v>1.134430019607843</v>
      </c>
      <c r="N1680">
        <f>M1680*Diccionario!$B$37</f>
        <v>0.11457743198039215</v>
      </c>
      <c r="O1680">
        <f>N1680*Diccionario!$B$38</f>
        <v>1.7186614797058821E-2</v>
      </c>
      <c r="P1680">
        <f>O1680*Diccionario!$B$39</f>
        <v>1.5467953317352939E-2</v>
      </c>
      <c r="Q1680">
        <f>P1680*Diccionario!$B$40</f>
        <v>6.1871813269411755E-3</v>
      </c>
      <c r="R1680">
        <f>Q1680*Diccionario!$B$41</f>
        <v>4.0216678625117639E-3</v>
      </c>
      <c r="S1680">
        <f t="shared" si="264"/>
        <v>4.0216678625117639E-3</v>
      </c>
      <c r="T1680">
        <f>I1680*Diccionario!$B$36</f>
        <v>1.134430019607843</v>
      </c>
      <c r="U1680">
        <f>T1680*Diccionario!$B$42</f>
        <v>0.11457743198039215</v>
      </c>
      <c r="V1680">
        <f>U1680*Diccionario!$B$43</f>
        <v>9.7390817183333325E-2</v>
      </c>
      <c r="W1680">
        <f>V1680*Diccionario!$B$44</f>
        <v>1.8504255264833333E-2</v>
      </c>
      <c r="X1680">
        <f>W1680*Diccionario!$B$45</f>
        <v>7.2166595532850005E-3</v>
      </c>
      <c r="Y1680">
        <f>X1680*Diccionario!$B$46</f>
        <v>6.4228270024236506E-3</v>
      </c>
      <c r="Z1680">
        <f>Y1680*Diccionario!$B$47</f>
        <v>2.3764459908967505E-3</v>
      </c>
      <c r="AA1680">
        <f>Z1680*Diccionario!$B$48</f>
        <v>2.3764459908967505E-3</v>
      </c>
      <c r="AB1680">
        <f>AA1680*Diccionario!$B$49</f>
        <v>1.7823344931725629E-3</v>
      </c>
      <c r="AC1680">
        <f t="shared" si="265"/>
        <v>1.7823344931725629E-3</v>
      </c>
      <c r="AD1680">
        <f t="shared" si="266"/>
        <v>5.8040023556843266E-3</v>
      </c>
      <c r="AE1680">
        <f t="shared" si="267"/>
        <v>9.7261552455020529E-6</v>
      </c>
      <c r="AF1680" t="e">
        <f ca="1">IF(AD1680="","",_xludf.RANK.EQ(AD1680,$AD$2:$AD$5513,0))</f>
        <v>#NAME?</v>
      </c>
      <c r="AH1680" t="str">
        <f t="shared" si="268"/>
        <v>Baja</v>
      </c>
      <c r="AI1680" t="s">
        <v>153</v>
      </c>
      <c r="AJ1680" t="str">
        <f>IFERROR(VLOOKUP(B1680,Maestro_Regionales!$A$2:$B$35,2,FALSE),"Otras zonas")</f>
        <v>Suroccidente</v>
      </c>
      <c r="AK1680" t="str">
        <f t="shared" si="269"/>
        <v>REGIMEN DE EXCEPCION | Suroccidente</v>
      </c>
    </row>
    <row r="1681" spans="1:37">
      <c r="A1681" s="4" t="s">
        <v>759</v>
      </c>
      <c r="B1681" s="4" t="s">
        <v>215</v>
      </c>
      <c r="C1681" s="4" t="s">
        <v>811</v>
      </c>
      <c r="D1681" s="4" t="s">
        <v>812</v>
      </c>
      <c r="E1681" s="4" t="s">
        <v>86</v>
      </c>
      <c r="F1681" s="4">
        <v>4</v>
      </c>
      <c r="G1681" s="4">
        <v>2</v>
      </c>
      <c r="H1681" s="4">
        <v>0</v>
      </c>
      <c r="I1681">
        <f t="shared" si="260"/>
        <v>6</v>
      </c>
      <c r="J1681">
        <f t="shared" si="261"/>
        <v>0.66666666666666663</v>
      </c>
      <c r="K1681">
        <f t="shared" si="262"/>
        <v>0.33333333333333331</v>
      </c>
      <c r="L1681">
        <f t="shared" si="263"/>
        <v>0</v>
      </c>
      <c r="M1681">
        <f>I1681*Diccionario!$B$36</f>
        <v>1.3320117647058823E-2</v>
      </c>
      <c r="N1681">
        <f>M1681*Diccionario!$B$37</f>
        <v>1.3453318823529411E-3</v>
      </c>
      <c r="O1681">
        <f>N1681*Diccionario!$B$38</f>
        <v>2.0179978235294115E-4</v>
      </c>
      <c r="P1681">
        <f>O1681*Diccionario!$B$39</f>
        <v>1.8161980411764703E-4</v>
      </c>
      <c r="Q1681">
        <f>P1681*Diccionario!$B$40</f>
        <v>7.2647921647058813E-5</v>
      </c>
      <c r="R1681">
        <f>Q1681*Diccionario!$B$41</f>
        <v>4.7221149070588231E-5</v>
      </c>
      <c r="S1681">
        <f t="shared" si="264"/>
        <v>4.7221149070588231E-5</v>
      </c>
      <c r="T1681">
        <f>I1681*Diccionario!$B$36</f>
        <v>1.3320117647058823E-2</v>
      </c>
      <c r="U1681">
        <f>T1681*Diccionario!$B$42</f>
        <v>1.3453318823529411E-3</v>
      </c>
      <c r="V1681">
        <f>U1681*Diccionario!$B$43</f>
        <v>1.1435320999999999E-3</v>
      </c>
      <c r="W1681">
        <f>V1681*Diccionario!$B$44</f>
        <v>2.1727109899999998E-4</v>
      </c>
      <c r="X1681">
        <f>W1681*Diccionario!$B$45</f>
        <v>8.4735728609999992E-5</v>
      </c>
      <c r="Y1681">
        <f>X1681*Diccionario!$B$46</f>
        <v>7.5414798462899999E-5</v>
      </c>
      <c r="Z1681">
        <f>Y1681*Diccionario!$B$47</f>
        <v>2.7903475431272998E-5</v>
      </c>
      <c r="AA1681">
        <f>Z1681*Diccionario!$B$48</f>
        <v>2.7903475431272998E-5</v>
      </c>
      <c r="AB1681">
        <f>AA1681*Diccionario!$B$49</f>
        <v>2.0927606573454748E-5</v>
      </c>
      <c r="AC1681">
        <f t="shared" si="265"/>
        <v>2.0927606573454748E-5</v>
      </c>
      <c r="AD1681">
        <f t="shared" si="266"/>
        <v>6.8148755644042983E-5</v>
      </c>
      <c r="AE1681">
        <f t="shared" si="267"/>
        <v>1.1420143145403587E-7</v>
      </c>
      <c r="AF1681" t="e">
        <f ca="1">IF(AD1681="","",_xludf.RANK.EQ(AD1681,$AD$2:$AD$5513,0))</f>
        <v>#NAME?</v>
      </c>
      <c r="AH1681" t="str">
        <f t="shared" si="268"/>
        <v>Baja</v>
      </c>
      <c r="AI1681" t="s">
        <v>153</v>
      </c>
      <c r="AJ1681" t="str">
        <f>IFERROR(VLOOKUP(B1681,Maestro_Regionales!$A$2:$B$35,2,FALSE),"Otras zonas")</f>
        <v>Suroccidente</v>
      </c>
      <c r="AK1681" t="str">
        <f t="shared" si="269"/>
        <v>EPS SANITAS | Suroccidente</v>
      </c>
    </row>
    <row r="1682" spans="1:37">
      <c r="A1682" s="4" t="s">
        <v>759</v>
      </c>
      <c r="B1682" s="4" t="s">
        <v>215</v>
      </c>
      <c r="C1682" s="4" t="s">
        <v>813</v>
      </c>
      <c r="D1682" s="4" t="s">
        <v>814</v>
      </c>
      <c r="E1682" s="4" t="s">
        <v>87</v>
      </c>
      <c r="F1682" s="4">
        <v>3694</v>
      </c>
      <c r="G1682" s="4">
        <v>3194</v>
      </c>
      <c r="H1682" s="4">
        <v>0</v>
      </c>
      <c r="I1682">
        <f t="shared" si="260"/>
        <v>6888</v>
      </c>
      <c r="J1682">
        <f t="shared" si="261"/>
        <v>0.53629500580720091</v>
      </c>
      <c r="K1682">
        <f t="shared" si="262"/>
        <v>0.46370499419279909</v>
      </c>
      <c r="L1682">
        <f t="shared" si="263"/>
        <v>0</v>
      </c>
      <c r="M1682">
        <f>I1682*Diccionario!$B$36</f>
        <v>15.291495058823529</v>
      </c>
      <c r="N1682">
        <f>M1682*Diccionario!$B$37</f>
        <v>1.5444410009411764</v>
      </c>
      <c r="O1682">
        <f>N1682*Diccionario!$B$38</f>
        <v>0.23166615014117645</v>
      </c>
      <c r="P1682">
        <f>O1682*Diccionario!$B$39</f>
        <v>0.20849953512705879</v>
      </c>
      <c r="Q1682">
        <f>P1682*Diccionario!$B$40</f>
        <v>8.3399814050823529E-2</v>
      </c>
      <c r="R1682">
        <f>Q1682*Diccionario!$B$41</f>
        <v>5.4209879133035294E-2</v>
      </c>
      <c r="S1682">
        <f t="shared" si="264"/>
        <v>5.4209879133035294E-2</v>
      </c>
      <c r="T1682">
        <f>I1682*Diccionario!$B$36</f>
        <v>15.291495058823529</v>
      </c>
      <c r="U1682">
        <f>T1682*Diccionario!$B$42</f>
        <v>1.5444410009411764</v>
      </c>
      <c r="V1682">
        <f>U1682*Diccionario!$B$43</f>
        <v>1.3127748507999999</v>
      </c>
      <c r="W1682">
        <f>V1682*Diccionario!$B$44</f>
        <v>0.24942722165199999</v>
      </c>
      <c r="X1682">
        <f>W1682*Diccionario!$B$45</f>
        <v>9.7276616444279998E-2</v>
      </c>
      <c r="Y1682">
        <f>X1682*Diccionario!$B$46</f>
        <v>8.6576188635409196E-2</v>
      </c>
      <c r="Z1682">
        <f>Y1682*Diccionario!$B$47</f>
        <v>3.2033189795101405E-2</v>
      </c>
      <c r="AA1682">
        <f>Z1682*Diccionario!$B$48</f>
        <v>3.2033189795101405E-2</v>
      </c>
      <c r="AB1682">
        <f>AA1682*Diccionario!$B$49</f>
        <v>2.4024892346326054E-2</v>
      </c>
      <c r="AC1682">
        <f t="shared" si="265"/>
        <v>2.4024892346326054E-2</v>
      </c>
      <c r="AD1682">
        <f t="shared" si="266"/>
        <v>7.8234771479361351E-2</v>
      </c>
      <c r="AE1682">
        <f t="shared" si="267"/>
        <v>1.311032433092332E-4</v>
      </c>
      <c r="AF1682" t="e">
        <f ca="1">IF(AD1682="","",_xludf.RANK.EQ(AD1682,$AD$2:$AD$5513,0))</f>
        <v>#NAME?</v>
      </c>
      <c r="AH1682" t="str">
        <f t="shared" si="268"/>
        <v>Baja</v>
      </c>
      <c r="AI1682" t="s">
        <v>153</v>
      </c>
      <c r="AJ1682" t="str">
        <f>IFERROR(VLOOKUP(B1682,Maestro_Regionales!$A$2:$B$35,2,FALSE),"Otras zonas")</f>
        <v>Suroccidente</v>
      </c>
      <c r="AK1682" t="str">
        <f t="shared" si="269"/>
        <v>NUEVA EPS | Suroccidente</v>
      </c>
    </row>
    <row r="1683" spans="1:37">
      <c r="A1683" s="4" t="s">
        <v>759</v>
      </c>
      <c r="B1683" s="4" t="s">
        <v>215</v>
      </c>
      <c r="C1683" s="4" t="s">
        <v>813</v>
      </c>
      <c r="D1683" s="4" t="s">
        <v>814</v>
      </c>
      <c r="E1683" s="4" t="s">
        <v>85</v>
      </c>
      <c r="F1683" s="4">
        <v>818</v>
      </c>
      <c r="G1683" s="4">
        <v>3759</v>
      </c>
      <c r="H1683" s="4">
        <v>0</v>
      </c>
      <c r="I1683">
        <f t="shared" si="260"/>
        <v>4577</v>
      </c>
      <c r="J1683">
        <f t="shared" si="261"/>
        <v>0.17871968538343894</v>
      </c>
      <c r="K1683">
        <f t="shared" si="262"/>
        <v>0.82128031461656104</v>
      </c>
      <c r="L1683">
        <f t="shared" si="263"/>
        <v>0</v>
      </c>
      <c r="M1683">
        <f>I1683*Diccionario!$B$36</f>
        <v>10.161029745098039</v>
      </c>
      <c r="N1683">
        <f>M1683*Diccionario!$B$37</f>
        <v>1.0262640042549021</v>
      </c>
      <c r="O1683">
        <f>N1683*Diccionario!$B$38</f>
        <v>0.15393960063823531</v>
      </c>
      <c r="P1683">
        <f>O1683*Diccionario!$B$39</f>
        <v>0.13854564057441179</v>
      </c>
      <c r="Q1683">
        <f>P1683*Diccionario!$B$40</f>
        <v>5.541825622976472E-2</v>
      </c>
      <c r="R1683">
        <f>Q1683*Diccionario!$B$41</f>
        <v>3.6021866549347067E-2</v>
      </c>
      <c r="S1683">
        <f t="shared" si="264"/>
        <v>3.6021866549347067E-2</v>
      </c>
      <c r="T1683">
        <f>I1683*Diccionario!$B$36</f>
        <v>10.161029745098039</v>
      </c>
      <c r="U1683">
        <f>T1683*Diccionario!$B$42</f>
        <v>1.0262640042549021</v>
      </c>
      <c r="V1683">
        <f>U1683*Diccionario!$B$43</f>
        <v>0.87232440361666674</v>
      </c>
      <c r="W1683">
        <f>V1683*Diccionario!$B$44</f>
        <v>0.16574163668716668</v>
      </c>
      <c r="X1683">
        <f>W1683*Diccionario!$B$45</f>
        <v>6.4639238307995006E-2</v>
      </c>
      <c r="Y1683">
        <f>X1683*Diccionario!$B$46</f>
        <v>5.7528922094115559E-2</v>
      </c>
      <c r="Z1683">
        <f>Y1683*Diccionario!$B$47</f>
        <v>2.1285701174822758E-2</v>
      </c>
      <c r="AA1683">
        <f>Z1683*Diccionario!$B$48</f>
        <v>2.1285701174822758E-2</v>
      </c>
      <c r="AB1683">
        <f>AA1683*Diccionario!$B$49</f>
        <v>1.5964275881117068E-2</v>
      </c>
      <c r="AC1683">
        <f t="shared" si="265"/>
        <v>1.5964275881117068E-2</v>
      </c>
      <c r="AD1683">
        <f t="shared" si="266"/>
        <v>5.1986142430464136E-2</v>
      </c>
      <c r="AE1683">
        <f t="shared" si="267"/>
        <v>8.7116658627520385E-5</v>
      </c>
      <c r="AF1683" t="e">
        <f ca="1">IF(AD1683="","",_xludf.RANK.EQ(AD1683,$AD$2:$AD$5513,0))</f>
        <v>#NAME?</v>
      </c>
      <c r="AH1683" t="str">
        <f t="shared" si="268"/>
        <v>Baja</v>
      </c>
      <c r="AI1683" t="s">
        <v>153</v>
      </c>
      <c r="AJ1683" t="str">
        <f>IFERROR(VLOOKUP(B1683,Maestro_Regionales!$A$2:$B$35,2,FALSE),"Otras zonas")</f>
        <v>Suroccidente</v>
      </c>
      <c r="AK1683" t="str">
        <f t="shared" si="269"/>
        <v>SALUD TOTAL EPS | Suroccidente</v>
      </c>
    </row>
    <row r="1684" spans="1:37">
      <c r="A1684" s="4" t="s">
        <v>759</v>
      </c>
      <c r="B1684" s="4" t="s">
        <v>215</v>
      </c>
      <c r="C1684" s="4" t="s">
        <v>813</v>
      </c>
      <c r="D1684" s="4" t="s">
        <v>814</v>
      </c>
      <c r="E1684" s="4" t="s">
        <v>90</v>
      </c>
      <c r="F1684" s="4">
        <v>0</v>
      </c>
      <c r="G1684" s="4">
        <v>0</v>
      </c>
      <c r="H1684" s="4">
        <v>262</v>
      </c>
      <c r="I1684">
        <f t="shared" si="260"/>
        <v>262</v>
      </c>
      <c r="J1684">
        <f t="shared" si="261"/>
        <v>0</v>
      </c>
      <c r="K1684">
        <f t="shared" si="262"/>
        <v>0</v>
      </c>
      <c r="L1684">
        <f t="shared" si="263"/>
        <v>1</v>
      </c>
      <c r="M1684">
        <f>I1684*Diccionario!$B$36</f>
        <v>0.58164513725490197</v>
      </c>
      <c r="N1684">
        <f>M1684*Diccionario!$B$37</f>
        <v>5.8746158862745104E-2</v>
      </c>
      <c r="O1684">
        <f>N1684*Diccionario!$B$38</f>
        <v>8.811923829411766E-3</v>
      </c>
      <c r="P1684">
        <f>O1684*Diccionario!$B$39</f>
        <v>7.9307314464705896E-3</v>
      </c>
      <c r="Q1684">
        <f>P1684*Diccionario!$B$40</f>
        <v>3.1722925785882361E-3</v>
      </c>
      <c r="R1684">
        <f>Q1684*Diccionario!$B$41</f>
        <v>2.0619901760823536E-3</v>
      </c>
      <c r="S1684">
        <f t="shared" si="264"/>
        <v>2.0619901760823536E-3</v>
      </c>
      <c r="T1684">
        <f>I1684*Diccionario!$B$36</f>
        <v>0.58164513725490197</v>
      </c>
      <c r="U1684">
        <f>T1684*Diccionario!$B$42</f>
        <v>5.8746158862745104E-2</v>
      </c>
      <c r="V1684">
        <f>U1684*Diccionario!$B$43</f>
        <v>4.9934235033333337E-2</v>
      </c>
      <c r="W1684">
        <f>V1684*Diccionario!$B$44</f>
        <v>9.4875046563333339E-3</v>
      </c>
      <c r="X1684">
        <f>W1684*Diccionario!$B$45</f>
        <v>3.7001268159700005E-3</v>
      </c>
      <c r="Y1684">
        <f>X1684*Diccionario!$B$46</f>
        <v>3.2931128662133007E-3</v>
      </c>
      <c r="Z1684">
        <f>Y1684*Diccionario!$B$47</f>
        <v>1.2184517604989212E-3</v>
      </c>
      <c r="AA1684">
        <f>Z1684*Diccionario!$B$48</f>
        <v>1.2184517604989212E-3</v>
      </c>
      <c r="AB1684">
        <f>AA1684*Diccionario!$B$49</f>
        <v>9.1383882037419082E-4</v>
      </c>
      <c r="AC1684">
        <f t="shared" si="265"/>
        <v>9.1383882037419082E-4</v>
      </c>
      <c r="AD1684">
        <f t="shared" si="266"/>
        <v>2.9758289964565447E-3</v>
      </c>
      <c r="AE1684">
        <f t="shared" si="267"/>
        <v>4.9867958401595679E-6</v>
      </c>
      <c r="AF1684" t="e">
        <f ca="1">IF(AD1684="","",_xludf.RANK.EQ(AD1684,$AD$2:$AD$5513,0))</f>
        <v>#NAME?</v>
      </c>
      <c r="AH1684" t="str">
        <f t="shared" si="268"/>
        <v>Baja</v>
      </c>
      <c r="AI1684" t="s">
        <v>153</v>
      </c>
      <c r="AJ1684" t="str">
        <f>IFERROR(VLOOKUP(B1684,Maestro_Regionales!$A$2:$B$35,2,FALSE),"Otras zonas")</f>
        <v>Suroccidente</v>
      </c>
      <c r="AK1684" t="str">
        <f t="shared" si="269"/>
        <v>REGIMEN DE EXCEPCION | Suroccidente</v>
      </c>
    </row>
    <row r="1685" spans="1:37">
      <c r="A1685" s="4" t="s">
        <v>815</v>
      </c>
      <c r="B1685" s="4" t="s">
        <v>816</v>
      </c>
      <c r="C1685" s="4" t="s">
        <v>817</v>
      </c>
      <c r="D1685" s="4" t="s">
        <v>818</v>
      </c>
      <c r="E1685" s="4" t="s">
        <v>95</v>
      </c>
      <c r="F1685" s="4">
        <v>6406</v>
      </c>
      <c r="G1685" s="4">
        <v>88938</v>
      </c>
      <c r="H1685" s="4">
        <v>0</v>
      </c>
      <c r="I1685">
        <f t="shared" si="260"/>
        <v>95344</v>
      </c>
      <c r="J1685">
        <f t="shared" si="261"/>
        <v>6.7188286625272695E-2</v>
      </c>
      <c r="K1685">
        <f t="shared" si="262"/>
        <v>0.93281171337472735</v>
      </c>
      <c r="L1685">
        <f t="shared" si="263"/>
        <v>0</v>
      </c>
      <c r="M1685">
        <f>I1685*Diccionario!$B$36</f>
        <v>211.66554949019607</v>
      </c>
      <c r="N1685">
        <f>M1685*Diccionario!$B$37</f>
        <v>21.378220498509805</v>
      </c>
      <c r="O1685">
        <f>N1685*Diccionario!$B$38</f>
        <v>3.2067330747764706</v>
      </c>
      <c r="P1685">
        <f>O1685*Diccionario!$B$39</f>
        <v>2.8860597672988235</v>
      </c>
      <c r="Q1685">
        <f>P1685*Diccionario!$B$40</f>
        <v>1.1544239069195295</v>
      </c>
      <c r="R1685">
        <f>Q1685*Diccionario!$B$41</f>
        <v>0.7503755394976942</v>
      </c>
      <c r="S1685">
        <f t="shared" si="264"/>
        <v>0.7503755394976942</v>
      </c>
      <c r="T1685">
        <f>I1685*Diccionario!$B$36</f>
        <v>211.66554949019607</v>
      </c>
      <c r="U1685">
        <f>T1685*Diccionario!$B$42</f>
        <v>21.378220498509805</v>
      </c>
      <c r="V1685">
        <f>U1685*Diccionario!$B$43</f>
        <v>18.171487423733332</v>
      </c>
      <c r="W1685">
        <f>V1685*Diccionario!$B$44</f>
        <v>3.4525826105093329</v>
      </c>
      <c r="X1685">
        <f>W1685*Diccionario!$B$45</f>
        <v>1.3465072180986399</v>
      </c>
      <c r="Y1685">
        <f>X1685*Diccionario!$B$46</f>
        <v>1.1983914241077895</v>
      </c>
      <c r="Z1685">
        <f>Y1685*Diccionario!$B$47</f>
        <v>0.44340482691988214</v>
      </c>
      <c r="AA1685">
        <f>Z1685*Diccionario!$B$48</f>
        <v>0.44340482691988214</v>
      </c>
      <c r="AB1685">
        <f>AA1685*Diccionario!$B$49</f>
        <v>0.33255362018991164</v>
      </c>
      <c r="AC1685">
        <f t="shared" si="265"/>
        <v>0.33255362018991164</v>
      </c>
      <c r="AD1685">
        <f t="shared" si="266"/>
        <v>1.0829291596876058</v>
      </c>
      <c r="AE1685">
        <f t="shared" si="267"/>
        <v>1.8147368800922662E-3</v>
      </c>
      <c r="AF1685" t="e">
        <f ca="1">IF(AD1685="","",_xludf.RANK.EQ(AD1685,$AD$2:$AD$5513,0))</f>
        <v>#NAME?</v>
      </c>
      <c r="AH1685" t="str">
        <f t="shared" si="268"/>
        <v>Media</v>
      </c>
      <c r="AI1685" t="s">
        <v>153</v>
      </c>
      <c r="AJ1685" t="str">
        <f>IFERROR(VLOOKUP(B1685,Maestro_Regionales!$A$2:$B$35,2,FALSE),"Otras zonas")</f>
        <v>Otras zonas</v>
      </c>
      <c r="AK1685" t="str">
        <f t="shared" si="269"/>
        <v>ASMETSALUD EPS | Otras zonas</v>
      </c>
    </row>
    <row r="1686" spans="1:37">
      <c r="A1686" s="4" t="s">
        <v>815</v>
      </c>
      <c r="B1686" s="4" t="s">
        <v>816</v>
      </c>
      <c r="C1686" s="4" t="s">
        <v>817</v>
      </c>
      <c r="D1686" s="4" t="s">
        <v>818</v>
      </c>
      <c r="E1686" s="4" t="s">
        <v>87</v>
      </c>
      <c r="F1686" s="4">
        <v>22552</v>
      </c>
      <c r="G1686" s="4">
        <v>21729</v>
      </c>
      <c r="H1686" s="4">
        <v>0</v>
      </c>
      <c r="I1686">
        <f t="shared" si="260"/>
        <v>44281</v>
      </c>
      <c r="J1686">
        <f t="shared" si="261"/>
        <v>0.50929292473069709</v>
      </c>
      <c r="K1686">
        <f t="shared" si="262"/>
        <v>0.49070707526930285</v>
      </c>
      <c r="L1686">
        <f t="shared" si="263"/>
        <v>0</v>
      </c>
      <c r="M1686">
        <f>I1686*Diccionario!$B$36</f>
        <v>98.304688254901947</v>
      </c>
      <c r="N1686">
        <f>M1686*Diccionario!$B$37</f>
        <v>9.9287735137450976</v>
      </c>
      <c r="O1686">
        <f>N1686*Diccionario!$B$38</f>
        <v>1.4893160270617647</v>
      </c>
      <c r="P1686">
        <f>O1686*Diccionario!$B$39</f>
        <v>1.3403844243555882</v>
      </c>
      <c r="Q1686">
        <f>P1686*Diccionario!$B$40</f>
        <v>0.53615376974223528</v>
      </c>
      <c r="R1686">
        <f>Q1686*Diccionario!$B$41</f>
        <v>0.34849995033245296</v>
      </c>
      <c r="S1686">
        <f t="shared" si="264"/>
        <v>0.34849995033245296</v>
      </c>
      <c r="T1686">
        <f>I1686*Diccionario!$B$36</f>
        <v>98.304688254901947</v>
      </c>
      <c r="U1686">
        <f>T1686*Diccionario!$B$42</f>
        <v>9.9287735137450976</v>
      </c>
      <c r="V1686">
        <f>U1686*Diccionario!$B$43</f>
        <v>8.4394574866833327</v>
      </c>
      <c r="W1686">
        <f>V1686*Diccionario!$B$44</f>
        <v>1.6034969224698332</v>
      </c>
      <c r="X1686">
        <f>W1686*Diccionario!$B$45</f>
        <v>0.62536379976323497</v>
      </c>
      <c r="Y1686">
        <f>X1686*Diccionario!$B$46</f>
        <v>0.55657378178927919</v>
      </c>
      <c r="Z1686">
        <f>Y1686*Diccionario!$B$47</f>
        <v>0.2059322992620333</v>
      </c>
      <c r="AA1686">
        <f>Z1686*Diccionario!$B$48</f>
        <v>0.2059322992620333</v>
      </c>
      <c r="AB1686">
        <f>AA1686*Diccionario!$B$49</f>
        <v>0.15444922444652498</v>
      </c>
      <c r="AC1686">
        <f t="shared" si="265"/>
        <v>0.15444922444652498</v>
      </c>
      <c r="AD1686">
        <f t="shared" si="266"/>
        <v>0.50294917477897794</v>
      </c>
      <c r="AE1686">
        <f t="shared" si="267"/>
        <v>8.4282559770269383E-4</v>
      </c>
      <c r="AF1686" t="e">
        <f ca="1">IF(AD1686="","",_xludf.RANK.EQ(AD1686,$AD$2:$AD$5513,0))</f>
        <v>#NAME?</v>
      </c>
      <c r="AH1686" t="str">
        <f t="shared" si="268"/>
        <v>Media</v>
      </c>
      <c r="AI1686" t="s">
        <v>153</v>
      </c>
      <c r="AJ1686" t="str">
        <f>IFERROR(VLOOKUP(B1686,Maestro_Regionales!$A$2:$B$35,2,FALSE),"Otras zonas")</f>
        <v>Otras zonas</v>
      </c>
      <c r="AK1686" t="str">
        <f t="shared" si="269"/>
        <v>NUEVA EPS | Otras zonas</v>
      </c>
    </row>
    <row r="1687" spans="1:37">
      <c r="A1687" s="4" t="s">
        <v>815</v>
      </c>
      <c r="B1687" s="4" t="s">
        <v>816</v>
      </c>
      <c r="C1687" s="4" t="s">
        <v>817</v>
      </c>
      <c r="D1687" s="4" t="s">
        <v>818</v>
      </c>
      <c r="E1687" s="4" t="s">
        <v>86</v>
      </c>
      <c r="F1687" s="4">
        <v>26704</v>
      </c>
      <c r="G1687" s="4">
        <v>10544</v>
      </c>
      <c r="H1687" s="4">
        <v>0</v>
      </c>
      <c r="I1687">
        <f t="shared" si="260"/>
        <v>37248</v>
      </c>
      <c r="J1687">
        <f t="shared" si="261"/>
        <v>0.71692439862542956</v>
      </c>
      <c r="K1687">
        <f t="shared" si="262"/>
        <v>0.28307560137457044</v>
      </c>
      <c r="L1687">
        <f t="shared" si="263"/>
        <v>0</v>
      </c>
      <c r="M1687">
        <f>I1687*Diccionario!$B$36</f>
        <v>82.691290352941166</v>
      </c>
      <c r="N1687">
        <f>M1687*Diccionario!$B$37</f>
        <v>8.3518203256470578</v>
      </c>
      <c r="O1687">
        <f>N1687*Diccionario!$B$38</f>
        <v>1.2527730488470585</v>
      </c>
      <c r="P1687">
        <f>O1687*Diccionario!$B$39</f>
        <v>1.1274957439623527</v>
      </c>
      <c r="Q1687">
        <f>P1687*Diccionario!$B$40</f>
        <v>0.45099829758494114</v>
      </c>
      <c r="R1687">
        <f>Q1687*Diccionario!$B$41</f>
        <v>0.29314889343021178</v>
      </c>
      <c r="S1687">
        <f t="shared" si="264"/>
        <v>0.29314889343021178</v>
      </c>
      <c r="T1687">
        <f>I1687*Diccionario!$B$36</f>
        <v>82.691290352941166</v>
      </c>
      <c r="U1687">
        <f>T1687*Diccionario!$B$42</f>
        <v>8.3518203256470578</v>
      </c>
      <c r="V1687">
        <f>U1687*Diccionario!$B$43</f>
        <v>7.0990472767999986</v>
      </c>
      <c r="W1687">
        <f>V1687*Diccionario!$B$44</f>
        <v>1.3488189825919998</v>
      </c>
      <c r="X1687">
        <f>W1687*Diccionario!$B$45</f>
        <v>0.52603940321087994</v>
      </c>
      <c r="Y1687">
        <f>X1687*Diccionario!$B$46</f>
        <v>0.46817506885768317</v>
      </c>
      <c r="Z1687">
        <f>Y1687*Diccionario!$B$47</f>
        <v>0.17322477547734277</v>
      </c>
      <c r="AA1687">
        <f>Z1687*Diccionario!$B$48</f>
        <v>0.17322477547734277</v>
      </c>
      <c r="AB1687">
        <f>AA1687*Diccionario!$B$49</f>
        <v>0.12991858160800707</v>
      </c>
      <c r="AC1687">
        <f t="shared" si="265"/>
        <v>0.12991858160800707</v>
      </c>
      <c r="AD1687">
        <f t="shared" si="266"/>
        <v>0.42306747503821884</v>
      </c>
      <c r="AE1687">
        <f t="shared" si="267"/>
        <v>7.0896248646665466E-4</v>
      </c>
      <c r="AF1687" t="e">
        <f ca="1">IF(AD1687="","",_xludf.RANK.EQ(AD1687,$AD$2:$AD$5513,0))</f>
        <v>#NAME?</v>
      </c>
      <c r="AH1687" t="str">
        <f t="shared" si="268"/>
        <v>Media</v>
      </c>
      <c r="AI1687" t="s">
        <v>153</v>
      </c>
      <c r="AJ1687" t="str">
        <f>IFERROR(VLOOKUP(B1687,Maestro_Regionales!$A$2:$B$35,2,FALSE),"Otras zonas")</f>
        <v>Otras zonas</v>
      </c>
      <c r="AK1687" t="str">
        <f t="shared" si="269"/>
        <v>EPS SANITAS | Otras zonas</v>
      </c>
    </row>
    <row r="1688" spans="1:37">
      <c r="A1688" s="4" t="s">
        <v>815</v>
      </c>
      <c r="B1688" s="4" t="s">
        <v>816</v>
      </c>
      <c r="C1688" s="4" t="s">
        <v>817</v>
      </c>
      <c r="D1688" s="4" t="s">
        <v>818</v>
      </c>
      <c r="E1688" s="4" t="s">
        <v>90</v>
      </c>
      <c r="F1688" s="4">
        <v>0</v>
      </c>
      <c r="G1688" s="4">
        <v>0</v>
      </c>
      <c r="H1688" s="4">
        <v>4970</v>
      </c>
      <c r="I1688">
        <f t="shared" si="260"/>
        <v>4970</v>
      </c>
      <c r="J1688">
        <f t="shared" si="261"/>
        <v>0</v>
      </c>
      <c r="K1688">
        <f t="shared" si="262"/>
        <v>0</v>
      </c>
      <c r="L1688">
        <f t="shared" si="263"/>
        <v>1</v>
      </c>
      <c r="M1688">
        <f>I1688*Diccionario!$B$36</f>
        <v>11.033497450980391</v>
      </c>
      <c r="N1688">
        <f>M1688*Diccionario!$B$37</f>
        <v>1.1143832425490197</v>
      </c>
      <c r="O1688">
        <f>N1688*Diccionario!$B$38</f>
        <v>0.16715748638235295</v>
      </c>
      <c r="P1688">
        <f>O1688*Diccionario!$B$39</f>
        <v>0.15044173774411765</v>
      </c>
      <c r="Q1688">
        <f>P1688*Diccionario!$B$40</f>
        <v>6.0176695097647059E-2</v>
      </c>
      <c r="R1688">
        <f>Q1688*Diccionario!$B$41</f>
        <v>3.9114851813470589E-2</v>
      </c>
      <c r="S1688">
        <f t="shared" si="264"/>
        <v>3.9114851813470589E-2</v>
      </c>
      <c r="T1688">
        <f>I1688*Diccionario!$B$36</f>
        <v>11.033497450980391</v>
      </c>
      <c r="U1688">
        <f>T1688*Diccionario!$B$42</f>
        <v>1.1143832425490197</v>
      </c>
      <c r="V1688">
        <f>U1688*Diccionario!$B$43</f>
        <v>0.94722575616666671</v>
      </c>
      <c r="W1688">
        <f>V1688*Diccionario!$B$44</f>
        <v>0.17997289367166669</v>
      </c>
      <c r="X1688">
        <f>W1688*Diccionario!$B$45</f>
        <v>7.018942853195001E-2</v>
      </c>
      <c r="Y1688">
        <f>X1688*Diccionario!$B$46</f>
        <v>6.246859139343551E-2</v>
      </c>
      <c r="Z1688">
        <f>Y1688*Diccionario!$B$47</f>
        <v>2.3113378815571139E-2</v>
      </c>
      <c r="AA1688">
        <f>Z1688*Diccionario!$B$48</f>
        <v>2.3113378815571139E-2</v>
      </c>
      <c r="AB1688">
        <f>AA1688*Diccionario!$B$49</f>
        <v>1.7335034111678353E-2</v>
      </c>
      <c r="AC1688">
        <f t="shared" si="265"/>
        <v>1.7335034111678353E-2</v>
      </c>
      <c r="AD1688">
        <f t="shared" si="266"/>
        <v>5.6449885925148942E-2</v>
      </c>
      <c r="AE1688">
        <f t="shared" si="267"/>
        <v>9.4596852387759714E-5</v>
      </c>
      <c r="AF1688" t="e">
        <f ca="1">IF(AD1688="","",_xludf.RANK.EQ(AD1688,$AD$2:$AD$5513,0))</f>
        <v>#NAME?</v>
      </c>
      <c r="AH1688" t="str">
        <f t="shared" si="268"/>
        <v>Baja</v>
      </c>
      <c r="AI1688" t="s">
        <v>153</v>
      </c>
      <c r="AJ1688" t="str">
        <f>IFERROR(VLOOKUP(B1688,Maestro_Regionales!$A$2:$B$35,2,FALSE),"Otras zonas")</f>
        <v>Otras zonas</v>
      </c>
      <c r="AK1688" t="str">
        <f t="shared" si="269"/>
        <v>REGIMEN DE EXCEPCION | Otras zonas</v>
      </c>
    </row>
    <row r="1689" spans="1:37">
      <c r="A1689" s="4" t="s">
        <v>815</v>
      </c>
      <c r="B1689" s="4" t="s">
        <v>816</v>
      </c>
      <c r="C1689" s="4" t="s">
        <v>817</v>
      </c>
      <c r="D1689" s="4" t="s">
        <v>818</v>
      </c>
      <c r="E1689" s="4" t="s">
        <v>85</v>
      </c>
      <c r="F1689" s="4">
        <v>317</v>
      </c>
      <c r="G1689" s="4">
        <v>198</v>
      </c>
      <c r="H1689" s="4">
        <v>0</v>
      </c>
      <c r="I1689">
        <f t="shared" si="260"/>
        <v>515</v>
      </c>
      <c r="J1689">
        <f t="shared" si="261"/>
        <v>0.61553398058252429</v>
      </c>
      <c r="K1689">
        <f t="shared" si="262"/>
        <v>0.38446601941747571</v>
      </c>
      <c r="L1689">
        <f t="shared" si="263"/>
        <v>0</v>
      </c>
      <c r="M1689">
        <f>I1689*Diccionario!$B$36</f>
        <v>1.1433100980392157</v>
      </c>
      <c r="N1689">
        <f>M1689*Diccionario!$B$37</f>
        <v>0.11547431990196079</v>
      </c>
      <c r="O1689">
        <f>N1689*Diccionario!$B$38</f>
        <v>1.7321147985294119E-2</v>
      </c>
      <c r="P1689">
        <f>O1689*Diccionario!$B$39</f>
        <v>1.5589033186764708E-2</v>
      </c>
      <c r="Q1689">
        <f>P1689*Diccionario!$B$40</f>
        <v>6.235613274705884E-3</v>
      </c>
      <c r="R1689">
        <f>Q1689*Diccionario!$B$41</f>
        <v>4.0531486285588251E-3</v>
      </c>
      <c r="S1689">
        <f t="shared" si="264"/>
        <v>4.0531486285588251E-3</v>
      </c>
      <c r="T1689">
        <f>I1689*Diccionario!$B$36</f>
        <v>1.1433100980392157</v>
      </c>
      <c r="U1689">
        <f>T1689*Diccionario!$B$42</f>
        <v>0.11547431990196079</v>
      </c>
      <c r="V1689">
        <f>U1689*Diccionario!$B$43</f>
        <v>9.8153171916666671E-2</v>
      </c>
      <c r="W1689">
        <f>V1689*Diccionario!$B$44</f>
        <v>1.8649102664166667E-2</v>
      </c>
      <c r="X1689">
        <f>W1689*Diccionario!$B$45</f>
        <v>7.2731500390250002E-3</v>
      </c>
      <c r="Y1689">
        <f>X1689*Diccionario!$B$46</f>
        <v>6.4731035347322507E-3</v>
      </c>
      <c r="Z1689">
        <f>Y1689*Diccionario!$B$47</f>
        <v>2.3950483078509326E-3</v>
      </c>
      <c r="AA1689">
        <f>Z1689*Diccionario!$B$48</f>
        <v>2.3950483078509326E-3</v>
      </c>
      <c r="AB1689">
        <f>AA1689*Diccionario!$B$49</f>
        <v>1.7962862308881994E-3</v>
      </c>
      <c r="AC1689">
        <f t="shared" si="265"/>
        <v>1.7962862308881994E-3</v>
      </c>
      <c r="AD1689">
        <f t="shared" si="266"/>
        <v>5.8494348594470245E-3</v>
      </c>
      <c r="AE1689">
        <f t="shared" si="267"/>
        <v>9.8022895331380827E-6</v>
      </c>
      <c r="AF1689" t="e">
        <f ca="1">IF(AD1689="","",_xludf.RANK.EQ(AD1689,$AD$2:$AD$5513,0))</f>
        <v>#NAME?</v>
      </c>
      <c r="AH1689" t="str">
        <f t="shared" si="268"/>
        <v>Baja</v>
      </c>
      <c r="AI1689" t="s">
        <v>153</v>
      </c>
      <c r="AJ1689" t="str">
        <f>IFERROR(VLOOKUP(B1689,Maestro_Regionales!$A$2:$B$35,2,FALSE),"Otras zonas")</f>
        <v>Otras zonas</v>
      </c>
      <c r="AK1689" t="str">
        <f t="shared" si="269"/>
        <v>SALUD TOTAL EPS | Otras zonas</v>
      </c>
    </row>
    <row r="1690" spans="1:37">
      <c r="A1690" s="4" t="s">
        <v>815</v>
      </c>
      <c r="B1690" s="4" t="s">
        <v>816</v>
      </c>
      <c r="C1690" s="4" t="s">
        <v>817</v>
      </c>
      <c r="D1690" s="4" t="s">
        <v>818</v>
      </c>
      <c r="E1690" s="4" t="s">
        <v>92</v>
      </c>
      <c r="F1690" s="4">
        <v>2</v>
      </c>
      <c r="G1690" s="4">
        <v>1</v>
      </c>
      <c r="H1690" s="4">
        <v>0</v>
      </c>
      <c r="I1690">
        <f t="shared" si="260"/>
        <v>3</v>
      </c>
      <c r="J1690">
        <f t="shared" si="261"/>
        <v>0.66666666666666663</v>
      </c>
      <c r="K1690">
        <f t="shared" si="262"/>
        <v>0.33333333333333331</v>
      </c>
      <c r="L1690">
        <f t="shared" si="263"/>
        <v>0</v>
      </c>
      <c r="M1690">
        <f>I1690*Diccionario!$B$36</f>
        <v>6.6600588235294113E-3</v>
      </c>
      <c r="N1690">
        <f>M1690*Diccionario!$B$37</f>
        <v>6.7266594117647055E-4</v>
      </c>
      <c r="O1690">
        <f>N1690*Diccionario!$B$38</f>
        <v>1.0089989117647057E-4</v>
      </c>
      <c r="P1690">
        <f>O1690*Diccionario!$B$39</f>
        <v>9.0809902058823516E-5</v>
      </c>
      <c r="Q1690">
        <f>P1690*Diccionario!$B$40</f>
        <v>3.6323960823529406E-5</v>
      </c>
      <c r="R1690">
        <f>Q1690*Diccionario!$B$41</f>
        <v>2.3610574535294115E-5</v>
      </c>
      <c r="S1690">
        <f t="shared" si="264"/>
        <v>2.3610574535294115E-5</v>
      </c>
      <c r="T1690">
        <f>I1690*Diccionario!$B$36</f>
        <v>6.6600588235294113E-3</v>
      </c>
      <c r="U1690">
        <f>T1690*Diccionario!$B$42</f>
        <v>6.7266594117647055E-4</v>
      </c>
      <c r="V1690">
        <f>U1690*Diccionario!$B$43</f>
        <v>5.7176604999999994E-4</v>
      </c>
      <c r="W1690">
        <f>V1690*Diccionario!$B$44</f>
        <v>1.0863554949999999E-4</v>
      </c>
      <c r="X1690">
        <f>W1690*Diccionario!$B$45</f>
        <v>4.2367864304999996E-5</v>
      </c>
      <c r="Y1690">
        <f>X1690*Diccionario!$B$46</f>
        <v>3.7707399231449999E-5</v>
      </c>
      <c r="Z1690">
        <f>Y1690*Diccionario!$B$47</f>
        <v>1.3951737715636499E-5</v>
      </c>
      <c r="AA1690">
        <f>Z1690*Diccionario!$B$48</f>
        <v>1.3951737715636499E-5</v>
      </c>
      <c r="AB1690">
        <f>AA1690*Diccionario!$B$49</f>
        <v>1.0463803286727374E-5</v>
      </c>
      <c r="AC1690">
        <f t="shared" si="265"/>
        <v>1.0463803286727374E-5</v>
      </c>
      <c r="AD1690">
        <f t="shared" si="266"/>
        <v>3.4074377822021491E-5</v>
      </c>
      <c r="AE1690">
        <f t="shared" si="267"/>
        <v>5.7100715727017936E-8</v>
      </c>
      <c r="AF1690" t="e">
        <f ca="1">IF(AD1690="","",_xludf.RANK.EQ(AD1690,$AD$2:$AD$5513,0))</f>
        <v>#NAME?</v>
      </c>
      <c r="AH1690" t="str">
        <f t="shared" si="268"/>
        <v>Baja</v>
      </c>
      <c r="AI1690" t="s">
        <v>153</v>
      </c>
      <c r="AJ1690" t="str">
        <f>IFERROR(VLOOKUP(B1690,Maestro_Regionales!$A$2:$B$35,2,FALSE),"Otras zonas")</f>
        <v>Otras zonas</v>
      </c>
      <c r="AK1690" t="str">
        <f t="shared" si="269"/>
        <v>EPS FAMILIAR DE COLOMBIA | Otras zonas</v>
      </c>
    </row>
    <row r="1691" spans="1:37">
      <c r="A1691" s="4" t="s">
        <v>815</v>
      </c>
      <c r="B1691" s="4" t="s">
        <v>816</v>
      </c>
      <c r="C1691" s="4" t="s">
        <v>817</v>
      </c>
      <c r="D1691" s="4" t="s">
        <v>818</v>
      </c>
      <c r="E1691" s="4" t="s">
        <v>89</v>
      </c>
      <c r="F1691" s="4">
        <v>0</v>
      </c>
      <c r="G1691" s="4">
        <v>1</v>
      </c>
      <c r="H1691" s="4">
        <v>0</v>
      </c>
      <c r="I1691">
        <f t="shared" si="260"/>
        <v>1</v>
      </c>
      <c r="J1691">
        <f t="shared" si="261"/>
        <v>0</v>
      </c>
      <c r="K1691">
        <f t="shared" si="262"/>
        <v>1</v>
      </c>
      <c r="L1691">
        <f t="shared" si="263"/>
        <v>0</v>
      </c>
      <c r="M1691">
        <f>I1691*Diccionario!$B$36</f>
        <v>2.2200196078431371E-3</v>
      </c>
      <c r="N1691">
        <f>M1691*Diccionario!$B$37</f>
        <v>2.2422198039215687E-4</v>
      </c>
      <c r="O1691">
        <f>N1691*Diccionario!$B$38</f>
        <v>3.3633297058823532E-5</v>
      </c>
      <c r="P1691">
        <f>O1691*Diccionario!$B$39</f>
        <v>3.026996735294118E-5</v>
      </c>
      <c r="Q1691">
        <f>P1691*Diccionario!$B$40</f>
        <v>1.2107986941176473E-5</v>
      </c>
      <c r="R1691">
        <f>Q1691*Diccionario!$B$41</f>
        <v>7.870191511764708E-6</v>
      </c>
      <c r="S1691">
        <f t="shared" si="264"/>
        <v>7.870191511764708E-6</v>
      </c>
      <c r="T1691">
        <f>I1691*Diccionario!$B$36</f>
        <v>2.2200196078431371E-3</v>
      </c>
      <c r="U1691">
        <f>T1691*Diccionario!$B$42</f>
        <v>2.2422198039215687E-4</v>
      </c>
      <c r="V1691">
        <f>U1691*Diccionario!$B$43</f>
        <v>1.9058868333333333E-4</v>
      </c>
      <c r="W1691">
        <f>V1691*Diccionario!$B$44</f>
        <v>3.6211849833333333E-5</v>
      </c>
      <c r="X1691">
        <f>W1691*Diccionario!$B$45</f>
        <v>1.4122621435000001E-5</v>
      </c>
      <c r="Y1691">
        <f>X1691*Diccionario!$B$46</f>
        <v>1.256913307715E-5</v>
      </c>
      <c r="Z1691">
        <f>Y1691*Diccionario!$B$47</f>
        <v>4.6505792385454997E-6</v>
      </c>
      <c r="AA1691">
        <f>Z1691*Diccionario!$B$48</f>
        <v>4.6505792385454997E-6</v>
      </c>
      <c r="AB1691">
        <f>AA1691*Diccionario!$B$49</f>
        <v>3.4879344289091247E-6</v>
      </c>
      <c r="AC1691">
        <f t="shared" si="265"/>
        <v>3.4879344289091247E-6</v>
      </c>
      <c r="AD1691">
        <f t="shared" si="266"/>
        <v>1.1358125940673833E-5</v>
      </c>
      <c r="AE1691">
        <f t="shared" si="267"/>
        <v>1.9033571909005983E-8</v>
      </c>
      <c r="AF1691" t="e">
        <f ca="1">IF(AD1691="","",_xludf.RANK.EQ(AD1691,$AD$2:$AD$5513,0))</f>
        <v>#NAME?</v>
      </c>
      <c r="AH1691" t="str">
        <f t="shared" si="268"/>
        <v>Baja</v>
      </c>
      <c r="AI1691" t="s">
        <v>153</v>
      </c>
      <c r="AJ1691" t="str">
        <f>IFERROR(VLOOKUP(B1691,Maestro_Regionales!$A$2:$B$35,2,FALSE),"Otras zonas")</f>
        <v>Otras zonas</v>
      </c>
      <c r="AK1691" t="str">
        <f t="shared" si="269"/>
        <v>PROTEGER EPS (ANTES CAJACOPI EPS) | Otras zonas</v>
      </c>
    </row>
    <row r="1692" spans="1:37">
      <c r="A1692" s="4" t="s">
        <v>815</v>
      </c>
      <c r="B1692" s="4" t="s">
        <v>816</v>
      </c>
      <c r="C1692" s="4" t="s">
        <v>819</v>
      </c>
      <c r="D1692" s="4" t="s">
        <v>820</v>
      </c>
      <c r="E1692" s="4" t="s">
        <v>95</v>
      </c>
      <c r="F1692" s="4">
        <v>171</v>
      </c>
      <c r="G1692" s="4">
        <v>3729</v>
      </c>
      <c r="H1692" s="4">
        <v>0</v>
      </c>
      <c r="I1692">
        <f t="shared" si="260"/>
        <v>3900</v>
      </c>
      <c r="J1692">
        <f t="shared" si="261"/>
        <v>4.3846153846153847E-2</v>
      </c>
      <c r="K1692">
        <f t="shared" si="262"/>
        <v>0.95615384615384613</v>
      </c>
      <c r="L1692">
        <f t="shared" si="263"/>
        <v>0</v>
      </c>
      <c r="M1692">
        <f>I1692*Diccionario!$B$36</f>
        <v>8.6580764705882345</v>
      </c>
      <c r="N1692">
        <f>M1692*Diccionario!$B$37</f>
        <v>0.87446572352941176</v>
      </c>
      <c r="O1692">
        <f>N1692*Diccionario!$B$38</f>
        <v>0.13116985852941176</v>
      </c>
      <c r="P1692">
        <f>O1692*Diccionario!$B$39</f>
        <v>0.11805287267647059</v>
      </c>
      <c r="Q1692">
        <f>P1692*Diccionario!$B$40</f>
        <v>4.7221149070588241E-2</v>
      </c>
      <c r="R1692">
        <f>Q1692*Diccionario!$B$41</f>
        <v>3.0693746895882359E-2</v>
      </c>
      <c r="S1692">
        <f t="shared" si="264"/>
        <v>3.0693746895882359E-2</v>
      </c>
      <c r="T1692">
        <f>I1692*Diccionario!$B$36</f>
        <v>8.6580764705882345</v>
      </c>
      <c r="U1692">
        <f>T1692*Diccionario!$B$42</f>
        <v>0.87446572352941176</v>
      </c>
      <c r="V1692">
        <f>U1692*Diccionario!$B$43</f>
        <v>0.743295865</v>
      </c>
      <c r="W1692">
        <f>V1692*Diccionario!$B$44</f>
        <v>0.14122621434999999</v>
      </c>
      <c r="X1692">
        <f>W1692*Diccionario!$B$45</f>
        <v>5.5078223596499998E-2</v>
      </c>
      <c r="Y1692">
        <f>X1692*Diccionario!$B$46</f>
        <v>4.9019619000885001E-2</v>
      </c>
      <c r="Z1692">
        <f>Y1692*Diccionario!$B$47</f>
        <v>1.8137259030327452E-2</v>
      </c>
      <c r="AA1692">
        <f>Z1692*Diccionario!$B$48</f>
        <v>1.8137259030327452E-2</v>
      </c>
      <c r="AB1692">
        <f>AA1692*Diccionario!$B$49</f>
        <v>1.3602944272745589E-2</v>
      </c>
      <c r="AC1692">
        <f t="shared" si="265"/>
        <v>1.3602944272745589E-2</v>
      </c>
      <c r="AD1692">
        <f t="shared" si="266"/>
        <v>4.4296691168627944E-2</v>
      </c>
      <c r="AE1692">
        <f t="shared" si="267"/>
        <v>7.4230930445123318E-5</v>
      </c>
      <c r="AF1692" t="e">
        <f ca="1">IF(AD1692="","",_xludf.RANK.EQ(AD1692,$AD$2:$AD$5513,0))</f>
        <v>#NAME?</v>
      </c>
      <c r="AH1692" t="str">
        <f t="shared" si="268"/>
        <v>Baja</v>
      </c>
      <c r="AI1692" t="s">
        <v>153</v>
      </c>
      <c r="AJ1692" t="str">
        <f>IFERROR(VLOOKUP(B1692,Maestro_Regionales!$A$2:$B$35,2,FALSE),"Otras zonas")</f>
        <v>Otras zonas</v>
      </c>
      <c r="AK1692" t="str">
        <f t="shared" si="269"/>
        <v>ASMETSALUD EPS | Otras zonas</v>
      </c>
    </row>
    <row r="1693" spans="1:37">
      <c r="A1693" s="4" t="s">
        <v>815</v>
      </c>
      <c r="B1693" s="4" t="s">
        <v>816</v>
      </c>
      <c r="C1693" s="4" t="s">
        <v>819</v>
      </c>
      <c r="D1693" s="4" t="s">
        <v>820</v>
      </c>
      <c r="E1693" s="4" t="s">
        <v>87</v>
      </c>
      <c r="F1693" s="4">
        <v>251</v>
      </c>
      <c r="G1693" s="4">
        <v>274</v>
      </c>
      <c r="H1693" s="4">
        <v>0</v>
      </c>
      <c r="I1693">
        <f t="shared" si="260"/>
        <v>525</v>
      </c>
      <c r="J1693">
        <f t="shared" si="261"/>
        <v>0.47809523809523807</v>
      </c>
      <c r="K1693">
        <f t="shared" si="262"/>
        <v>0.52190476190476187</v>
      </c>
      <c r="L1693">
        <f t="shared" si="263"/>
        <v>0</v>
      </c>
      <c r="M1693">
        <f>I1693*Diccionario!$B$36</f>
        <v>1.1655102941176469</v>
      </c>
      <c r="N1693">
        <f>M1693*Diccionario!$B$37</f>
        <v>0.11771653970588235</v>
      </c>
      <c r="O1693">
        <f>N1693*Diccionario!$B$38</f>
        <v>1.7657480955882352E-2</v>
      </c>
      <c r="P1693">
        <f>O1693*Diccionario!$B$39</f>
        <v>1.5891732860294116E-2</v>
      </c>
      <c r="Q1693">
        <f>P1693*Diccionario!$B$40</f>
        <v>6.3566931441176467E-3</v>
      </c>
      <c r="R1693">
        <f>Q1693*Diccionario!$B$41</f>
        <v>4.1318505436764704E-3</v>
      </c>
      <c r="S1693">
        <f t="shared" si="264"/>
        <v>4.1318505436764704E-3</v>
      </c>
      <c r="T1693">
        <f>I1693*Diccionario!$B$36</f>
        <v>1.1655102941176469</v>
      </c>
      <c r="U1693">
        <f>T1693*Diccionario!$B$42</f>
        <v>0.11771653970588235</v>
      </c>
      <c r="V1693">
        <f>U1693*Diccionario!$B$43</f>
        <v>0.10005905875</v>
      </c>
      <c r="W1693">
        <f>V1693*Diccionario!$B$44</f>
        <v>1.9011221162500001E-2</v>
      </c>
      <c r="X1693">
        <f>W1693*Diccionario!$B$45</f>
        <v>7.414376253375001E-3</v>
      </c>
      <c r="Y1693">
        <f>X1693*Diccionario!$B$46</f>
        <v>6.598794865503751E-3</v>
      </c>
      <c r="Z1693">
        <f>Y1693*Diccionario!$B$47</f>
        <v>2.4415541002363876E-3</v>
      </c>
      <c r="AA1693">
        <f>Z1693*Diccionario!$B$48</f>
        <v>2.4415541002363876E-3</v>
      </c>
      <c r="AB1693">
        <f>AA1693*Diccionario!$B$49</f>
        <v>1.8311655751772908E-3</v>
      </c>
      <c r="AC1693">
        <f t="shared" si="265"/>
        <v>1.8311655751772908E-3</v>
      </c>
      <c r="AD1693">
        <f t="shared" si="266"/>
        <v>5.9630161188537617E-3</v>
      </c>
      <c r="AE1693">
        <f t="shared" si="267"/>
        <v>9.9926252522281394E-6</v>
      </c>
      <c r="AF1693" t="e">
        <f ca="1">IF(AD1693="","",_xludf.RANK.EQ(AD1693,$AD$2:$AD$5513,0))</f>
        <v>#NAME?</v>
      </c>
      <c r="AH1693" t="str">
        <f t="shared" si="268"/>
        <v>Baja</v>
      </c>
      <c r="AI1693" t="s">
        <v>153</v>
      </c>
      <c r="AJ1693" t="str">
        <f>IFERROR(VLOOKUP(B1693,Maestro_Regionales!$A$2:$B$35,2,FALSE),"Otras zonas")</f>
        <v>Otras zonas</v>
      </c>
      <c r="AK1693" t="str">
        <f t="shared" si="269"/>
        <v>NUEVA EPS | Otras zonas</v>
      </c>
    </row>
    <row r="1694" spans="1:37">
      <c r="A1694" s="4" t="s">
        <v>815</v>
      </c>
      <c r="B1694" s="4" t="s">
        <v>816</v>
      </c>
      <c r="C1694" s="4" t="s">
        <v>819</v>
      </c>
      <c r="D1694" s="4" t="s">
        <v>820</v>
      </c>
      <c r="E1694" s="4" t="s">
        <v>90</v>
      </c>
      <c r="F1694" s="4">
        <v>0</v>
      </c>
      <c r="G1694" s="4">
        <v>0</v>
      </c>
      <c r="H1694" s="4">
        <v>177</v>
      </c>
      <c r="I1694">
        <f t="shared" si="260"/>
        <v>177</v>
      </c>
      <c r="J1694">
        <f t="shared" si="261"/>
        <v>0</v>
      </c>
      <c r="K1694">
        <f t="shared" si="262"/>
        <v>0</v>
      </c>
      <c r="L1694">
        <f t="shared" si="263"/>
        <v>1</v>
      </c>
      <c r="M1694">
        <f>I1694*Diccionario!$B$36</f>
        <v>0.39294347058823526</v>
      </c>
      <c r="N1694">
        <f>M1694*Diccionario!$B$37</f>
        <v>3.9687290529411764E-2</v>
      </c>
      <c r="O1694">
        <f>N1694*Diccionario!$B$38</f>
        <v>5.9530935794117647E-3</v>
      </c>
      <c r="P1694">
        <f>O1694*Diccionario!$B$39</f>
        <v>5.3577842214705884E-3</v>
      </c>
      <c r="Q1694">
        <f>P1694*Diccionario!$B$40</f>
        <v>2.1431136885882354E-3</v>
      </c>
      <c r="R1694">
        <f>Q1694*Diccionario!$B$41</f>
        <v>1.393023897582353E-3</v>
      </c>
      <c r="S1694">
        <f t="shared" si="264"/>
        <v>1.393023897582353E-3</v>
      </c>
      <c r="T1694">
        <f>I1694*Diccionario!$B$36</f>
        <v>0.39294347058823526</v>
      </c>
      <c r="U1694">
        <f>T1694*Diccionario!$B$42</f>
        <v>3.9687290529411764E-2</v>
      </c>
      <c r="V1694">
        <f>U1694*Diccionario!$B$43</f>
        <v>3.3734196949999996E-2</v>
      </c>
      <c r="W1694">
        <f>V1694*Diccionario!$B$44</f>
        <v>6.4094974204999995E-3</v>
      </c>
      <c r="X1694">
        <f>W1694*Diccionario!$B$45</f>
        <v>2.4997039939949998E-3</v>
      </c>
      <c r="Y1694">
        <f>X1694*Diccionario!$B$46</f>
        <v>2.2247365546555499E-3</v>
      </c>
      <c r="Z1694">
        <f>Y1694*Diccionario!$B$47</f>
        <v>8.2315252522255345E-4</v>
      </c>
      <c r="AA1694">
        <f>Z1694*Diccionario!$B$48</f>
        <v>8.2315252522255345E-4</v>
      </c>
      <c r="AB1694">
        <f>AA1694*Diccionario!$B$49</f>
        <v>6.1736439391691506E-4</v>
      </c>
      <c r="AC1694">
        <f t="shared" si="265"/>
        <v>6.1736439391691506E-4</v>
      </c>
      <c r="AD1694">
        <f t="shared" si="266"/>
        <v>2.010388291499268E-3</v>
      </c>
      <c r="AE1694">
        <f t="shared" si="267"/>
        <v>3.3689422278940581E-6</v>
      </c>
      <c r="AF1694" t="e">
        <f ca="1">IF(AD1694="","",_xludf.RANK.EQ(AD1694,$AD$2:$AD$5513,0))</f>
        <v>#NAME?</v>
      </c>
      <c r="AH1694" t="str">
        <f t="shared" si="268"/>
        <v>Baja</v>
      </c>
      <c r="AI1694" t="s">
        <v>153</v>
      </c>
      <c r="AJ1694" t="str">
        <f>IFERROR(VLOOKUP(B1694,Maestro_Regionales!$A$2:$B$35,2,FALSE),"Otras zonas")</f>
        <v>Otras zonas</v>
      </c>
      <c r="AK1694" t="str">
        <f t="shared" si="269"/>
        <v>REGIMEN DE EXCEPCION | Otras zonas</v>
      </c>
    </row>
    <row r="1695" spans="1:37">
      <c r="A1695" s="4" t="s">
        <v>815</v>
      </c>
      <c r="B1695" s="4" t="s">
        <v>816</v>
      </c>
      <c r="C1695" s="4" t="s">
        <v>821</v>
      </c>
      <c r="D1695" s="4" t="s">
        <v>822</v>
      </c>
      <c r="E1695" s="4" t="s">
        <v>95</v>
      </c>
      <c r="F1695" s="4">
        <v>299</v>
      </c>
      <c r="G1695" s="4">
        <v>7228</v>
      </c>
      <c r="H1695" s="4">
        <v>0</v>
      </c>
      <c r="I1695">
        <f t="shared" si="260"/>
        <v>7527</v>
      </c>
      <c r="J1695">
        <f t="shared" si="261"/>
        <v>3.9723661485319514E-2</v>
      </c>
      <c r="K1695">
        <f t="shared" si="262"/>
        <v>0.96027633851468053</v>
      </c>
      <c r="L1695">
        <f t="shared" si="263"/>
        <v>0</v>
      </c>
      <c r="M1695">
        <f>I1695*Diccionario!$B$36</f>
        <v>16.710087588235293</v>
      </c>
      <c r="N1695">
        <f>M1695*Diccionario!$B$37</f>
        <v>1.6877188464117647</v>
      </c>
      <c r="O1695">
        <f>N1695*Diccionario!$B$38</f>
        <v>0.2531578269617647</v>
      </c>
      <c r="P1695">
        <f>O1695*Diccionario!$B$39</f>
        <v>0.22784204426558824</v>
      </c>
      <c r="Q1695">
        <f>P1695*Diccionario!$B$40</f>
        <v>9.1136817706235301E-2</v>
      </c>
      <c r="R1695">
        <f>Q1695*Diccionario!$B$41</f>
        <v>5.9238931509052947E-2</v>
      </c>
      <c r="S1695">
        <f t="shared" si="264"/>
        <v>5.9238931509052947E-2</v>
      </c>
      <c r="T1695">
        <f>I1695*Diccionario!$B$36</f>
        <v>16.710087588235293</v>
      </c>
      <c r="U1695">
        <f>T1695*Diccionario!$B$42</f>
        <v>1.6877188464117647</v>
      </c>
      <c r="V1695">
        <f>U1695*Diccionario!$B$43</f>
        <v>1.43456101945</v>
      </c>
      <c r="W1695">
        <f>V1695*Diccionario!$B$44</f>
        <v>0.27256659369550001</v>
      </c>
      <c r="X1695">
        <f>W1695*Diccionario!$B$45</f>
        <v>0.10630097154124502</v>
      </c>
      <c r="Y1695">
        <f>X1695*Diccionario!$B$46</f>
        <v>9.4607864671708064E-2</v>
      </c>
      <c r="Z1695">
        <f>Y1695*Diccionario!$B$47</f>
        <v>3.5004909928531981E-2</v>
      </c>
      <c r="AA1695">
        <f>Z1695*Diccionario!$B$48</f>
        <v>3.5004909928531981E-2</v>
      </c>
      <c r="AB1695">
        <f>AA1695*Diccionario!$B$49</f>
        <v>2.6253682446398988E-2</v>
      </c>
      <c r="AC1695">
        <f t="shared" si="265"/>
        <v>2.6253682446398988E-2</v>
      </c>
      <c r="AD1695">
        <f t="shared" si="266"/>
        <v>8.5492613955451935E-2</v>
      </c>
      <c r="AE1695">
        <f t="shared" si="267"/>
        <v>1.4326569575908802E-4</v>
      </c>
      <c r="AF1695" t="e">
        <f ca="1">IF(AD1695="","",_xludf.RANK.EQ(AD1695,$AD$2:$AD$5513,0))</f>
        <v>#NAME?</v>
      </c>
      <c r="AH1695" t="str">
        <f t="shared" si="268"/>
        <v>Baja</v>
      </c>
      <c r="AI1695" t="s">
        <v>153</v>
      </c>
      <c r="AJ1695" t="str">
        <f>IFERROR(VLOOKUP(B1695,Maestro_Regionales!$A$2:$B$35,2,FALSE),"Otras zonas")</f>
        <v>Otras zonas</v>
      </c>
      <c r="AK1695" t="str">
        <f t="shared" si="269"/>
        <v>ASMETSALUD EPS | Otras zonas</v>
      </c>
    </row>
    <row r="1696" spans="1:37">
      <c r="A1696" s="4" t="s">
        <v>815</v>
      </c>
      <c r="B1696" s="4" t="s">
        <v>816</v>
      </c>
      <c r="C1696" s="4" t="s">
        <v>821</v>
      </c>
      <c r="D1696" s="4" t="s">
        <v>822</v>
      </c>
      <c r="E1696" s="4" t="s">
        <v>87</v>
      </c>
      <c r="F1696" s="4">
        <v>492</v>
      </c>
      <c r="G1696" s="4">
        <v>865</v>
      </c>
      <c r="H1696" s="4">
        <v>0</v>
      </c>
      <c r="I1696">
        <f t="shared" si="260"/>
        <v>1357</v>
      </c>
      <c r="J1696">
        <f t="shared" si="261"/>
        <v>0.36256448047162859</v>
      </c>
      <c r="K1696">
        <f t="shared" si="262"/>
        <v>0.63743551952837141</v>
      </c>
      <c r="L1696">
        <f t="shared" si="263"/>
        <v>0</v>
      </c>
      <c r="M1696">
        <f>I1696*Diccionario!$B$36</f>
        <v>3.0125666078431372</v>
      </c>
      <c r="N1696">
        <f>M1696*Diccionario!$B$37</f>
        <v>0.30426922739215689</v>
      </c>
      <c r="O1696">
        <f>N1696*Diccionario!$B$38</f>
        <v>4.5640384108823533E-2</v>
      </c>
      <c r="P1696">
        <f>O1696*Diccionario!$B$39</f>
        <v>4.1076345697941177E-2</v>
      </c>
      <c r="Q1696">
        <f>P1696*Diccionario!$B$40</f>
        <v>1.6430538279176472E-2</v>
      </c>
      <c r="R1696">
        <f>Q1696*Diccionario!$B$41</f>
        <v>1.0679849881464707E-2</v>
      </c>
      <c r="S1696">
        <f t="shared" si="264"/>
        <v>1.0679849881464707E-2</v>
      </c>
      <c r="T1696">
        <f>I1696*Diccionario!$B$36</f>
        <v>3.0125666078431372</v>
      </c>
      <c r="U1696">
        <f>T1696*Diccionario!$B$42</f>
        <v>0.30426922739215689</v>
      </c>
      <c r="V1696">
        <f>U1696*Diccionario!$B$43</f>
        <v>0.25862884328333335</v>
      </c>
      <c r="W1696">
        <f>V1696*Diccionario!$B$44</f>
        <v>4.913948022383334E-2</v>
      </c>
      <c r="X1696">
        <f>W1696*Diccionario!$B$45</f>
        <v>1.9164397287295003E-2</v>
      </c>
      <c r="Y1696">
        <f>X1696*Diccionario!$B$46</f>
        <v>1.7056313585692554E-2</v>
      </c>
      <c r="Z1696">
        <f>Y1696*Diccionario!$B$47</f>
        <v>6.3108360267062451E-3</v>
      </c>
      <c r="AA1696">
        <f>Z1696*Diccionario!$B$48</f>
        <v>6.3108360267062451E-3</v>
      </c>
      <c r="AB1696">
        <f>AA1696*Diccionario!$B$49</f>
        <v>4.7331270200296838E-3</v>
      </c>
      <c r="AC1696">
        <f t="shared" si="265"/>
        <v>4.7331270200296838E-3</v>
      </c>
      <c r="AD1696">
        <f t="shared" si="266"/>
        <v>1.5412976901494391E-2</v>
      </c>
      <c r="AE1696">
        <f t="shared" si="267"/>
        <v>2.5828557080521118E-5</v>
      </c>
      <c r="AF1696" t="e">
        <f ca="1">IF(AD1696="","",_xludf.RANK.EQ(AD1696,$AD$2:$AD$5513,0))</f>
        <v>#NAME?</v>
      </c>
      <c r="AH1696" t="str">
        <f t="shared" si="268"/>
        <v>Baja</v>
      </c>
      <c r="AI1696" t="s">
        <v>153</v>
      </c>
      <c r="AJ1696" t="str">
        <f>IFERROR(VLOOKUP(B1696,Maestro_Regionales!$A$2:$B$35,2,FALSE),"Otras zonas")</f>
        <v>Otras zonas</v>
      </c>
      <c r="AK1696" t="str">
        <f t="shared" si="269"/>
        <v>NUEVA EPS | Otras zonas</v>
      </c>
    </row>
    <row r="1697" spans="1:37">
      <c r="A1697" s="4" t="s">
        <v>815</v>
      </c>
      <c r="B1697" s="4" t="s">
        <v>816</v>
      </c>
      <c r="C1697" s="4" t="s">
        <v>821</v>
      </c>
      <c r="D1697" s="4" t="s">
        <v>822</v>
      </c>
      <c r="E1697" s="4" t="s">
        <v>90</v>
      </c>
      <c r="F1697" s="4">
        <v>0</v>
      </c>
      <c r="G1697" s="4">
        <v>0</v>
      </c>
      <c r="H1697" s="4">
        <v>321</v>
      </c>
      <c r="I1697">
        <f t="shared" si="260"/>
        <v>321</v>
      </c>
      <c r="J1697">
        <f t="shared" si="261"/>
        <v>0</v>
      </c>
      <c r="K1697">
        <f t="shared" si="262"/>
        <v>0</v>
      </c>
      <c r="L1697">
        <f t="shared" si="263"/>
        <v>1</v>
      </c>
      <c r="M1697">
        <f>I1697*Diccionario!$B$36</f>
        <v>0.712626294117647</v>
      </c>
      <c r="N1697">
        <f>M1697*Diccionario!$B$37</f>
        <v>7.1975255705882354E-2</v>
      </c>
      <c r="O1697">
        <f>N1697*Diccionario!$B$38</f>
        <v>1.0796288355882352E-2</v>
      </c>
      <c r="P1697">
        <f>O1697*Diccionario!$B$39</f>
        <v>9.7166595202941176E-3</v>
      </c>
      <c r="Q1697">
        <f>P1697*Diccionario!$B$40</f>
        <v>3.8866638081176473E-3</v>
      </c>
      <c r="R1697">
        <f>Q1697*Diccionario!$B$41</f>
        <v>2.5263314752764707E-3</v>
      </c>
      <c r="S1697">
        <f t="shared" si="264"/>
        <v>2.5263314752764707E-3</v>
      </c>
      <c r="T1697">
        <f>I1697*Diccionario!$B$36</f>
        <v>0.712626294117647</v>
      </c>
      <c r="U1697">
        <f>T1697*Diccionario!$B$42</f>
        <v>7.1975255705882354E-2</v>
      </c>
      <c r="V1697">
        <f>U1697*Diccionario!$B$43</f>
        <v>6.1178967350000002E-2</v>
      </c>
      <c r="W1697">
        <f>V1697*Diccionario!$B$44</f>
        <v>1.16240037965E-2</v>
      </c>
      <c r="X1697">
        <f>W1697*Diccionario!$B$45</f>
        <v>4.5333614806350002E-3</v>
      </c>
      <c r="Y1697">
        <f>X1697*Diccionario!$B$46</f>
        <v>4.0346917177651502E-3</v>
      </c>
      <c r="Z1697">
        <f>Y1697*Diccionario!$B$47</f>
        <v>1.4928359355731056E-3</v>
      </c>
      <c r="AA1697">
        <f>Z1697*Diccionario!$B$48</f>
        <v>1.4928359355731056E-3</v>
      </c>
      <c r="AB1697">
        <f>AA1697*Diccionario!$B$49</f>
        <v>1.1196269516798292E-3</v>
      </c>
      <c r="AC1697">
        <f t="shared" si="265"/>
        <v>1.1196269516798292E-3</v>
      </c>
      <c r="AD1697">
        <f t="shared" si="266"/>
        <v>3.6459584269562997E-3</v>
      </c>
      <c r="AE1697">
        <f t="shared" si="267"/>
        <v>6.109776582790919E-6</v>
      </c>
      <c r="AF1697" t="e">
        <f ca="1">IF(AD1697="","",_xludf.RANK.EQ(AD1697,$AD$2:$AD$5513,0))</f>
        <v>#NAME?</v>
      </c>
      <c r="AH1697" t="str">
        <f t="shared" si="268"/>
        <v>Baja</v>
      </c>
      <c r="AI1697" t="s">
        <v>153</v>
      </c>
      <c r="AJ1697" t="str">
        <f>IFERROR(VLOOKUP(B1697,Maestro_Regionales!$A$2:$B$35,2,FALSE),"Otras zonas")</f>
        <v>Otras zonas</v>
      </c>
      <c r="AK1697" t="str">
        <f t="shared" si="269"/>
        <v>REGIMEN DE EXCEPCION | Otras zonas</v>
      </c>
    </row>
    <row r="1698" spans="1:37">
      <c r="A1698" s="4" t="s">
        <v>815</v>
      </c>
      <c r="B1698" s="4" t="s">
        <v>816</v>
      </c>
      <c r="C1698" s="4" t="s">
        <v>821</v>
      </c>
      <c r="D1698" s="4" t="s">
        <v>822</v>
      </c>
      <c r="E1698" s="4" t="s">
        <v>86</v>
      </c>
      <c r="F1698" s="4">
        <v>131</v>
      </c>
      <c r="G1698" s="4">
        <v>150</v>
      </c>
      <c r="H1698" s="4">
        <v>0</v>
      </c>
      <c r="I1698">
        <f t="shared" si="260"/>
        <v>281</v>
      </c>
      <c r="J1698">
        <f t="shared" si="261"/>
        <v>0.46619217081850534</v>
      </c>
      <c r="K1698">
        <f t="shared" si="262"/>
        <v>0.53380782918149461</v>
      </c>
      <c r="L1698">
        <f t="shared" si="263"/>
        <v>0</v>
      </c>
      <c r="M1698">
        <f>I1698*Diccionario!$B$36</f>
        <v>0.62382550980392149</v>
      </c>
      <c r="N1698">
        <f>M1698*Diccionario!$B$37</f>
        <v>6.3006376490196067E-2</v>
      </c>
      <c r="O1698">
        <f>N1698*Diccionario!$B$38</f>
        <v>9.4509564735294101E-3</v>
      </c>
      <c r="P1698">
        <f>O1698*Diccionario!$B$39</f>
        <v>8.5058608261764698E-3</v>
      </c>
      <c r="Q1698">
        <f>P1698*Diccionario!$B$40</f>
        <v>3.4023443304705882E-3</v>
      </c>
      <c r="R1698">
        <f>Q1698*Diccionario!$B$41</f>
        <v>2.2115238148058824E-3</v>
      </c>
      <c r="S1698">
        <f t="shared" si="264"/>
        <v>2.2115238148058824E-3</v>
      </c>
      <c r="T1698">
        <f>I1698*Diccionario!$B$36</f>
        <v>0.62382550980392149</v>
      </c>
      <c r="U1698">
        <f>T1698*Diccionario!$B$42</f>
        <v>6.3006376490196067E-2</v>
      </c>
      <c r="V1698">
        <f>U1698*Diccionario!$B$43</f>
        <v>5.3555420016666654E-2</v>
      </c>
      <c r="W1698">
        <f>V1698*Diccionario!$B$44</f>
        <v>1.0175529803166664E-2</v>
      </c>
      <c r="X1698">
        <f>W1698*Diccionario!$B$45</f>
        <v>3.9684566232349996E-3</v>
      </c>
      <c r="Y1698">
        <f>X1698*Diccionario!$B$46</f>
        <v>3.5319263946791495E-3</v>
      </c>
      <c r="Z1698">
        <f>Y1698*Diccionario!$B$47</f>
        <v>1.3068127660312854E-3</v>
      </c>
      <c r="AA1698">
        <f>Z1698*Diccionario!$B$48</f>
        <v>1.3068127660312854E-3</v>
      </c>
      <c r="AB1698">
        <f>AA1698*Diccionario!$B$49</f>
        <v>9.8010957452346402E-4</v>
      </c>
      <c r="AC1698">
        <f t="shared" si="265"/>
        <v>9.8010957452346402E-4</v>
      </c>
      <c r="AD1698">
        <f t="shared" si="266"/>
        <v>3.1916333893293467E-3</v>
      </c>
      <c r="AE1698">
        <f t="shared" si="267"/>
        <v>5.3484337064306802E-6</v>
      </c>
      <c r="AF1698" t="e">
        <f ca="1">IF(AD1698="","",_xludf.RANK.EQ(AD1698,$AD$2:$AD$5513,0))</f>
        <v>#NAME?</v>
      </c>
      <c r="AH1698" t="str">
        <f t="shared" si="268"/>
        <v>Baja</v>
      </c>
      <c r="AI1698" t="s">
        <v>153</v>
      </c>
      <c r="AJ1698" t="str">
        <f>IFERROR(VLOOKUP(B1698,Maestro_Regionales!$A$2:$B$35,2,FALSE),"Otras zonas")</f>
        <v>Otras zonas</v>
      </c>
      <c r="AK1698" t="str">
        <f t="shared" si="269"/>
        <v>EPS SANITAS | Otras zonas</v>
      </c>
    </row>
    <row r="1699" spans="1:37">
      <c r="A1699" s="4" t="s">
        <v>815</v>
      </c>
      <c r="B1699" s="4" t="s">
        <v>816</v>
      </c>
      <c r="C1699" s="4" t="s">
        <v>823</v>
      </c>
      <c r="D1699" s="4" t="s">
        <v>824</v>
      </c>
      <c r="E1699" s="4" t="s">
        <v>95</v>
      </c>
      <c r="F1699" s="4">
        <v>822</v>
      </c>
      <c r="G1699" s="4">
        <v>30513</v>
      </c>
      <c r="H1699" s="4">
        <v>0</v>
      </c>
      <c r="I1699">
        <f t="shared" si="260"/>
        <v>31335</v>
      </c>
      <c r="J1699">
        <f t="shared" si="261"/>
        <v>2.6232647199617043E-2</v>
      </c>
      <c r="K1699">
        <f t="shared" si="262"/>
        <v>0.97376735280038296</v>
      </c>
      <c r="L1699">
        <f t="shared" si="263"/>
        <v>0</v>
      </c>
      <c r="M1699">
        <f>I1699*Diccionario!$B$36</f>
        <v>69.564314411764698</v>
      </c>
      <c r="N1699">
        <f>M1699*Diccionario!$B$37</f>
        <v>7.0259957555882346</v>
      </c>
      <c r="O1699">
        <f>N1699*Diccionario!$B$38</f>
        <v>1.0538993633382352</v>
      </c>
      <c r="P1699">
        <f>O1699*Diccionario!$B$39</f>
        <v>0.94850942700441165</v>
      </c>
      <c r="Q1699">
        <f>P1699*Diccionario!$B$40</f>
        <v>0.37940377080176468</v>
      </c>
      <c r="R1699">
        <f>Q1699*Diccionario!$B$41</f>
        <v>0.24661245102114707</v>
      </c>
      <c r="S1699">
        <f t="shared" si="264"/>
        <v>0.24661245102114707</v>
      </c>
      <c r="T1699">
        <f>I1699*Diccionario!$B$36</f>
        <v>69.564314411764698</v>
      </c>
      <c r="U1699">
        <f>T1699*Diccionario!$B$42</f>
        <v>7.0259957555882346</v>
      </c>
      <c r="V1699">
        <f>U1699*Diccionario!$B$43</f>
        <v>5.9720963922499992</v>
      </c>
      <c r="W1699">
        <f>V1699*Diccionario!$B$44</f>
        <v>1.1346983145274998</v>
      </c>
      <c r="X1699">
        <f>W1699*Diccionario!$B$45</f>
        <v>0.44253234266572494</v>
      </c>
      <c r="Y1699">
        <f>X1699*Diccionario!$B$46</f>
        <v>0.39385378497249518</v>
      </c>
      <c r="Z1699">
        <f>Y1699*Diccionario!$B$47</f>
        <v>0.14572590043982322</v>
      </c>
      <c r="AA1699">
        <f>Z1699*Diccionario!$B$48</f>
        <v>0.14572590043982322</v>
      </c>
      <c r="AB1699">
        <f>AA1699*Diccionario!$B$49</f>
        <v>0.10929442532986741</v>
      </c>
      <c r="AC1699">
        <f t="shared" si="265"/>
        <v>0.10929442532986741</v>
      </c>
      <c r="AD1699">
        <f t="shared" si="266"/>
        <v>0.35590687635101448</v>
      </c>
      <c r="AE1699">
        <f t="shared" si="267"/>
        <v>5.9641697576870228E-4</v>
      </c>
      <c r="AF1699" t="e">
        <f ca="1">IF(AD1699="","",_xludf.RANK.EQ(AD1699,$AD$2:$AD$5513,0))</f>
        <v>#NAME?</v>
      </c>
      <c r="AH1699" t="str">
        <f t="shared" si="268"/>
        <v>Media</v>
      </c>
      <c r="AI1699" t="s">
        <v>153</v>
      </c>
      <c r="AJ1699" t="str">
        <f>IFERROR(VLOOKUP(B1699,Maestro_Regionales!$A$2:$B$35,2,FALSE),"Otras zonas")</f>
        <v>Otras zonas</v>
      </c>
      <c r="AK1699" t="str">
        <f t="shared" si="269"/>
        <v>ASMETSALUD EPS | Otras zonas</v>
      </c>
    </row>
    <row r="1700" spans="1:37">
      <c r="A1700" s="4" t="s">
        <v>815</v>
      </c>
      <c r="B1700" s="4" t="s">
        <v>816</v>
      </c>
      <c r="C1700" s="4" t="s">
        <v>823</v>
      </c>
      <c r="D1700" s="4" t="s">
        <v>824</v>
      </c>
      <c r="E1700" s="4" t="s">
        <v>87</v>
      </c>
      <c r="F1700" s="4">
        <v>763</v>
      </c>
      <c r="G1700" s="4">
        <v>1141</v>
      </c>
      <c r="H1700" s="4">
        <v>0</v>
      </c>
      <c r="I1700">
        <f t="shared" si="260"/>
        <v>1904</v>
      </c>
      <c r="J1700">
        <f t="shared" si="261"/>
        <v>0.40073529411764708</v>
      </c>
      <c r="K1700">
        <f t="shared" si="262"/>
        <v>0.59926470588235292</v>
      </c>
      <c r="L1700">
        <f t="shared" si="263"/>
        <v>0</v>
      </c>
      <c r="M1700">
        <f>I1700*Diccionario!$B$36</f>
        <v>4.2269173333333327</v>
      </c>
      <c r="N1700">
        <f>M1700*Diccionario!$B$37</f>
        <v>0.42691865066666662</v>
      </c>
      <c r="O1700">
        <f>N1700*Diccionario!$B$38</f>
        <v>6.4037797599999988E-2</v>
      </c>
      <c r="P1700">
        <f>O1700*Diccionario!$B$39</f>
        <v>5.7634017839999989E-2</v>
      </c>
      <c r="Q1700">
        <f>P1700*Diccionario!$B$40</f>
        <v>2.3053607135999996E-2</v>
      </c>
      <c r="R1700">
        <f>Q1700*Diccionario!$B$41</f>
        <v>1.4984844638399998E-2</v>
      </c>
      <c r="S1700">
        <f t="shared" si="264"/>
        <v>1.4984844638399998E-2</v>
      </c>
      <c r="T1700">
        <f>I1700*Diccionario!$B$36</f>
        <v>4.2269173333333327</v>
      </c>
      <c r="U1700">
        <f>T1700*Diccionario!$B$42</f>
        <v>0.42691865066666662</v>
      </c>
      <c r="V1700">
        <f>U1700*Diccionario!$B$43</f>
        <v>0.36288085306666662</v>
      </c>
      <c r="W1700">
        <f>V1700*Diccionario!$B$44</f>
        <v>6.8947362082666663E-2</v>
      </c>
      <c r="X1700">
        <f>W1700*Diccionario!$B$45</f>
        <v>2.6889471212239998E-2</v>
      </c>
      <c r="Y1700">
        <f>X1700*Diccionario!$B$46</f>
        <v>2.39316293788936E-2</v>
      </c>
      <c r="Z1700">
        <f>Y1700*Diccionario!$B$47</f>
        <v>8.8547028701906321E-3</v>
      </c>
      <c r="AA1700">
        <f>Z1700*Diccionario!$B$48</f>
        <v>8.8547028701906321E-3</v>
      </c>
      <c r="AB1700">
        <f>AA1700*Diccionario!$B$49</f>
        <v>6.6410271526429736E-3</v>
      </c>
      <c r="AC1700">
        <f t="shared" si="265"/>
        <v>6.6410271526429736E-3</v>
      </c>
      <c r="AD1700">
        <f t="shared" si="266"/>
        <v>2.1625871791042972E-2</v>
      </c>
      <c r="AE1700">
        <f t="shared" si="267"/>
        <v>3.6239920914747383E-5</v>
      </c>
      <c r="AF1700" t="e">
        <f ca="1">IF(AD1700="","",_xludf.RANK.EQ(AD1700,$AD$2:$AD$5513,0))</f>
        <v>#NAME?</v>
      </c>
      <c r="AH1700" t="str">
        <f t="shared" si="268"/>
        <v>Baja</v>
      </c>
      <c r="AI1700" t="s">
        <v>153</v>
      </c>
      <c r="AJ1700" t="str">
        <f>IFERROR(VLOOKUP(B1700,Maestro_Regionales!$A$2:$B$35,2,FALSE),"Otras zonas")</f>
        <v>Otras zonas</v>
      </c>
      <c r="AK1700" t="str">
        <f t="shared" si="269"/>
        <v>NUEVA EPS | Otras zonas</v>
      </c>
    </row>
    <row r="1701" spans="1:37">
      <c r="A1701" s="4" t="s">
        <v>815</v>
      </c>
      <c r="B1701" s="4" t="s">
        <v>816</v>
      </c>
      <c r="C1701" s="4" t="s">
        <v>823</v>
      </c>
      <c r="D1701" s="4" t="s">
        <v>824</v>
      </c>
      <c r="E1701" s="4" t="s">
        <v>90</v>
      </c>
      <c r="F1701" s="4">
        <v>0</v>
      </c>
      <c r="G1701" s="4">
        <v>0</v>
      </c>
      <c r="H1701" s="4">
        <v>918</v>
      </c>
      <c r="I1701">
        <f t="shared" si="260"/>
        <v>918</v>
      </c>
      <c r="J1701">
        <f t="shared" si="261"/>
        <v>0</v>
      </c>
      <c r="K1701">
        <f t="shared" si="262"/>
        <v>0</v>
      </c>
      <c r="L1701">
        <f t="shared" si="263"/>
        <v>1</v>
      </c>
      <c r="M1701">
        <f>I1701*Diccionario!$B$36</f>
        <v>2.0379779999999998</v>
      </c>
      <c r="N1701">
        <f>M1701*Diccionario!$B$37</f>
        <v>0.205835778</v>
      </c>
      <c r="O1701">
        <f>N1701*Diccionario!$B$38</f>
        <v>3.0875366699999997E-2</v>
      </c>
      <c r="P1701">
        <f>O1701*Diccionario!$B$39</f>
        <v>2.7787830029999998E-2</v>
      </c>
      <c r="Q1701">
        <f>P1701*Diccionario!$B$40</f>
        <v>1.1115132012E-2</v>
      </c>
      <c r="R1701">
        <f>Q1701*Diccionario!$B$41</f>
        <v>7.2248358078000003E-3</v>
      </c>
      <c r="S1701">
        <f t="shared" si="264"/>
        <v>7.2248358078000003E-3</v>
      </c>
      <c r="T1701">
        <f>I1701*Diccionario!$B$36</f>
        <v>2.0379779999999998</v>
      </c>
      <c r="U1701">
        <f>T1701*Diccionario!$B$42</f>
        <v>0.205835778</v>
      </c>
      <c r="V1701">
        <f>U1701*Diccionario!$B$43</f>
        <v>0.17496041129999998</v>
      </c>
      <c r="W1701">
        <f>V1701*Diccionario!$B$44</f>
        <v>3.3242478146999994E-2</v>
      </c>
      <c r="X1701">
        <f>W1701*Diccionario!$B$45</f>
        <v>1.2964566477329999E-2</v>
      </c>
      <c r="Y1701">
        <f>X1701*Diccionario!$B$46</f>
        <v>1.15384641648237E-2</v>
      </c>
      <c r="Z1701">
        <f>Y1701*Diccionario!$B$47</f>
        <v>4.2692317409847693E-3</v>
      </c>
      <c r="AA1701">
        <f>Z1701*Diccionario!$B$48</f>
        <v>4.2692317409847693E-3</v>
      </c>
      <c r="AB1701">
        <f>AA1701*Diccionario!$B$49</f>
        <v>3.2019238057385772E-3</v>
      </c>
      <c r="AC1701">
        <f t="shared" si="265"/>
        <v>3.2019238057385772E-3</v>
      </c>
      <c r="AD1701">
        <f t="shared" si="266"/>
        <v>1.0426759613538578E-2</v>
      </c>
      <c r="AE1701">
        <f t="shared" si="267"/>
        <v>1.747281901246749E-5</v>
      </c>
      <c r="AF1701" t="e">
        <f ca="1">IF(AD1701="","",_xludf.RANK.EQ(AD1701,$AD$2:$AD$5513,0))</f>
        <v>#NAME?</v>
      </c>
      <c r="AH1701" t="str">
        <f t="shared" si="268"/>
        <v>Baja</v>
      </c>
      <c r="AI1701" t="s">
        <v>153</v>
      </c>
      <c r="AJ1701" t="str">
        <f>IFERROR(VLOOKUP(B1701,Maestro_Regionales!$A$2:$B$35,2,FALSE),"Otras zonas")</f>
        <v>Otras zonas</v>
      </c>
      <c r="AK1701" t="str">
        <f t="shared" si="269"/>
        <v>REGIMEN DE EXCEPCION | Otras zonas</v>
      </c>
    </row>
    <row r="1702" spans="1:37">
      <c r="A1702" s="4" t="s">
        <v>815</v>
      </c>
      <c r="B1702" s="4" t="s">
        <v>816</v>
      </c>
      <c r="C1702" s="4" t="s">
        <v>823</v>
      </c>
      <c r="D1702" s="4" t="s">
        <v>824</v>
      </c>
      <c r="E1702" s="4" t="s">
        <v>86</v>
      </c>
      <c r="F1702" s="4">
        <v>286</v>
      </c>
      <c r="G1702" s="4">
        <v>358</v>
      </c>
      <c r="H1702" s="4">
        <v>0</v>
      </c>
      <c r="I1702">
        <f t="shared" si="260"/>
        <v>644</v>
      </c>
      <c r="J1702">
        <f t="shared" si="261"/>
        <v>0.44409937888198758</v>
      </c>
      <c r="K1702">
        <f t="shared" si="262"/>
        <v>0.55590062111801242</v>
      </c>
      <c r="L1702">
        <f t="shared" si="263"/>
        <v>0</v>
      </c>
      <c r="M1702">
        <f>I1702*Diccionario!$B$36</f>
        <v>1.4296926274509802</v>
      </c>
      <c r="N1702">
        <f>M1702*Diccionario!$B$37</f>
        <v>0.14439895537254901</v>
      </c>
      <c r="O1702">
        <f>N1702*Diccionario!$B$38</f>
        <v>2.1659843305882352E-2</v>
      </c>
      <c r="P1702">
        <f>O1702*Diccionario!$B$39</f>
        <v>1.9493858975294119E-2</v>
      </c>
      <c r="Q1702">
        <f>P1702*Diccionario!$B$40</f>
        <v>7.797543590117648E-3</v>
      </c>
      <c r="R1702">
        <f>Q1702*Diccionario!$B$41</f>
        <v>5.0684033335764711E-3</v>
      </c>
      <c r="S1702">
        <f t="shared" si="264"/>
        <v>5.0684033335764711E-3</v>
      </c>
      <c r="T1702">
        <f>I1702*Diccionario!$B$36</f>
        <v>1.4296926274509802</v>
      </c>
      <c r="U1702">
        <f>T1702*Diccionario!$B$42</f>
        <v>0.14439895537254901</v>
      </c>
      <c r="V1702">
        <f>U1702*Diccionario!$B$43</f>
        <v>0.12273911206666666</v>
      </c>
      <c r="W1702">
        <f>V1702*Diccionario!$B$44</f>
        <v>2.3320431292666664E-2</v>
      </c>
      <c r="X1702">
        <f>W1702*Diccionario!$B$45</f>
        <v>9.0949682041400002E-3</v>
      </c>
      <c r="Y1702">
        <f>X1702*Diccionario!$B$46</f>
        <v>8.0945217016845997E-3</v>
      </c>
      <c r="Z1702">
        <f>Y1702*Diccionario!$B$47</f>
        <v>2.9949730296233018E-3</v>
      </c>
      <c r="AA1702">
        <f>Z1702*Diccionario!$B$48</f>
        <v>2.9949730296233018E-3</v>
      </c>
      <c r="AB1702">
        <f>AA1702*Diccionario!$B$49</f>
        <v>2.2462297722174764E-3</v>
      </c>
      <c r="AC1702">
        <f t="shared" si="265"/>
        <v>2.2462297722174764E-3</v>
      </c>
      <c r="AD1702">
        <f t="shared" si="266"/>
        <v>7.3146331057939475E-3</v>
      </c>
      <c r="AE1702">
        <f t="shared" si="267"/>
        <v>1.225762030939985E-5</v>
      </c>
      <c r="AF1702" t="e">
        <f ca="1">IF(AD1702="","",_xludf.RANK.EQ(AD1702,$AD$2:$AD$5513,0))</f>
        <v>#NAME?</v>
      </c>
      <c r="AH1702" t="str">
        <f t="shared" si="268"/>
        <v>Baja</v>
      </c>
      <c r="AI1702" t="s">
        <v>153</v>
      </c>
      <c r="AJ1702" t="str">
        <f>IFERROR(VLOOKUP(B1702,Maestro_Regionales!$A$2:$B$35,2,FALSE),"Otras zonas")</f>
        <v>Otras zonas</v>
      </c>
      <c r="AK1702" t="str">
        <f t="shared" si="269"/>
        <v>EPS SANITAS | Otras zonas</v>
      </c>
    </row>
    <row r="1703" spans="1:37">
      <c r="A1703" s="4" t="s">
        <v>815</v>
      </c>
      <c r="B1703" s="4" t="s">
        <v>816</v>
      </c>
      <c r="C1703" s="4" t="s">
        <v>825</v>
      </c>
      <c r="D1703" s="4" t="s">
        <v>826</v>
      </c>
      <c r="E1703" s="4" t="s">
        <v>95</v>
      </c>
      <c r="F1703" s="4">
        <v>239</v>
      </c>
      <c r="G1703" s="4">
        <v>8382</v>
      </c>
      <c r="H1703" s="4">
        <v>0</v>
      </c>
      <c r="I1703">
        <f t="shared" si="260"/>
        <v>8621</v>
      </c>
      <c r="J1703">
        <f t="shared" si="261"/>
        <v>2.772300197192901E-2</v>
      </c>
      <c r="K1703">
        <f t="shared" si="262"/>
        <v>0.97227699802807099</v>
      </c>
      <c r="L1703">
        <f t="shared" si="263"/>
        <v>0</v>
      </c>
      <c r="M1703">
        <f>I1703*Diccionario!$B$36</f>
        <v>19.138789039215684</v>
      </c>
      <c r="N1703">
        <f>M1703*Diccionario!$B$37</f>
        <v>1.9330176929607843</v>
      </c>
      <c r="O1703">
        <f>N1703*Diccionario!$B$38</f>
        <v>0.28995265394411762</v>
      </c>
      <c r="P1703">
        <f>O1703*Diccionario!$B$39</f>
        <v>0.26095738854970585</v>
      </c>
      <c r="Q1703">
        <f>P1703*Diccionario!$B$40</f>
        <v>0.10438295541988235</v>
      </c>
      <c r="R1703">
        <f>Q1703*Diccionario!$B$41</f>
        <v>6.7848921022923531E-2</v>
      </c>
      <c r="S1703">
        <f t="shared" si="264"/>
        <v>6.7848921022923531E-2</v>
      </c>
      <c r="T1703">
        <f>I1703*Diccionario!$B$36</f>
        <v>19.138789039215684</v>
      </c>
      <c r="U1703">
        <f>T1703*Diccionario!$B$42</f>
        <v>1.9330176929607843</v>
      </c>
      <c r="V1703">
        <f>U1703*Diccionario!$B$43</f>
        <v>1.6430650390166666</v>
      </c>
      <c r="W1703">
        <f>V1703*Diccionario!$B$44</f>
        <v>0.31218235741316663</v>
      </c>
      <c r="X1703">
        <f>W1703*Diccionario!$B$45</f>
        <v>0.12175111939113499</v>
      </c>
      <c r="Y1703">
        <f>X1703*Diccionario!$B$46</f>
        <v>0.10835849625811014</v>
      </c>
      <c r="Z1703">
        <f>Y1703*Diccionario!$B$47</f>
        <v>4.0092643615500752E-2</v>
      </c>
      <c r="AA1703">
        <f>Z1703*Diccionario!$B$48</f>
        <v>4.0092643615500752E-2</v>
      </c>
      <c r="AB1703">
        <f>AA1703*Diccionario!$B$49</f>
        <v>3.0069482711625566E-2</v>
      </c>
      <c r="AC1703">
        <f t="shared" si="265"/>
        <v>3.0069482711625566E-2</v>
      </c>
      <c r="AD1703">
        <f t="shared" si="266"/>
        <v>9.7918403734549103E-2</v>
      </c>
      <c r="AE1703">
        <f t="shared" si="267"/>
        <v>1.6408842342754057E-4</v>
      </c>
      <c r="AF1703" t="e">
        <f ca="1">IF(AD1703="","",_xludf.RANK.EQ(AD1703,$AD$2:$AD$5513,0))</f>
        <v>#NAME?</v>
      </c>
      <c r="AH1703" t="str">
        <f t="shared" si="268"/>
        <v>Baja</v>
      </c>
      <c r="AI1703" t="s">
        <v>153</v>
      </c>
      <c r="AJ1703" t="str">
        <f>IFERROR(VLOOKUP(B1703,Maestro_Regionales!$A$2:$B$35,2,FALSE),"Otras zonas")</f>
        <v>Otras zonas</v>
      </c>
      <c r="AK1703" t="str">
        <f t="shared" si="269"/>
        <v>ASMETSALUD EPS | Otras zonas</v>
      </c>
    </row>
    <row r="1704" spans="1:37">
      <c r="A1704" s="4" t="s">
        <v>815</v>
      </c>
      <c r="B1704" s="4" t="s">
        <v>816</v>
      </c>
      <c r="C1704" s="4" t="s">
        <v>825</v>
      </c>
      <c r="D1704" s="4" t="s">
        <v>826</v>
      </c>
      <c r="E1704" s="4" t="s">
        <v>87</v>
      </c>
      <c r="F1704" s="4">
        <v>263</v>
      </c>
      <c r="G1704" s="4">
        <v>344</v>
      </c>
      <c r="H1704" s="4">
        <v>0</v>
      </c>
      <c r="I1704">
        <f t="shared" si="260"/>
        <v>607</v>
      </c>
      <c r="J1704">
        <f t="shared" si="261"/>
        <v>0.4332784184514003</v>
      </c>
      <c r="K1704">
        <f t="shared" si="262"/>
        <v>0.56672158154859964</v>
      </c>
      <c r="L1704">
        <f t="shared" si="263"/>
        <v>0</v>
      </c>
      <c r="M1704">
        <f>I1704*Diccionario!$B$36</f>
        <v>1.3475519019607842</v>
      </c>
      <c r="N1704">
        <f>M1704*Diccionario!$B$37</f>
        <v>0.13610274209803921</v>
      </c>
      <c r="O1704">
        <f>N1704*Diccionario!$B$38</f>
        <v>2.0415411314705881E-2</v>
      </c>
      <c r="P1704">
        <f>O1704*Diccionario!$B$39</f>
        <v>1.8373870183235292E-2</v>
      </c>
      <c r="Q1704">
        <f>P1704*Diccionario!$B$40</f>
        <v>7.3495480732941173E-3</v>
      </c>
      <c r="R1704">
        <f>Q1704*Diccionario!$B$41</f>
        <v>4.7772062476411766E-3</v>
      </c>
      <c r="S1704">
        <f t="shared" si="264"/>
        <v>4.7772062476411766E-3</v>
      </c>
      <c r="T1704">
        <f>I1704*Diccionario!$B$36</f>
        <v>1.3475519019607842</v>
      </c>
      <c r="U1704">
        <f>T1704*Diccionario!$B$42</f>
        <v>0.13610274209803921</v>
      </c>
      <c r="V1704">
        <f>U1704*Diccionario!$B$43</f>
        <v>0.11568733078333333</v>
      </c>
      <c r="W1704">
        <f>V1704*Diccionario!$B$44</f>
        <v>2.1980592848833334E-2</v>
      </c>
      <c r="X1704">
        <f>W1704*Diccionario!$B$45</f>
        <v>8.5724312110450011E-3</v>
      </c>
      <c r="Y1704">
        <f>X1704*Diccionario!$B$46</f>
        <v>7.6294637778300508E-3</v>
      </c>
      <c r="Z1704">
        <f>Y1704*Diccionario!$B$47</f>
        <v>2.8229015977971187E-3</v>
      </c>
      <c r="AA1704">
        <f>Z1704*Diccionario!$B$48</f>
        <v>2.8229015977971187E-3</v>
      </c>
      <c r="AB1704">
        <f>AA1704*Diccionario!$B$49</f>
        <v>2.1171761983478391E-3</v>
      </c>
      <c r="AC1704">
        <f t="shared" si="265"/>
        <v>2.1171761983478391E-3</v>
      </c>
      <c r="AD1704">
        <f t="shared" si="266"/>
        <v>6.8943824459890158E-3</v>
      </c>
      <c r="AE1704">
        <f t="shared" si="267"/>
        <v>1.1553378148766629E-5</v>
      </c>
      <c r="AF1704" t="e">
        <f ca="1">IF(AD1704="","",_xludf.RANK.EQ(AD1704,$AD$2:$AD$5513,0))</f>
        <v>#NAME?</v>
      </c>
      <c r="AH1704" t="str">
        <f t="shared" si="268"/>
        <v>Baja</v>
      </c>
      <c r="AI1704" t="s">
        <v>153</v>
      </c>
      <c r="AJ1704" t="str">
        <f>IFERROR(VLOOKUP(B1704,Maestro_Regionales!$A$2:$B$35,2,FALSE),"Otras zonas")</f>
        <v>Otras zonas</v>
      </c>
      <c r="AK1704" t="str">
        <f t="shared" si="269"/>
        <v>NUEVA EPS | Otras zonas</v>
      </c>
    </row>
    <row r="1705" spans="1:37">
      <c r="A1705" s="4" t="s">
        <v>815</v>
      </c>
      <c r="B1705" s="4" t="s">
        <v>816</v>
      </c>
      <c r="C1705" s="4" t="s">
        <v>825</v>
      </c>
      <c r="D1705" s="4" t="s">
        <v>826</v>
      </c>
      <c r="E1705" s="4" t="s">
        <v>90</v>
      </c>
      <c r="F1705" s="4">
        <v>0</v>
      </c>
      <c r="G1705" s="4">
        <v>0</v>
      </c>
      <c r="H1705" s="4">
        <v>245</v>
      </c>
      <c r="I1705">
        <f t="shared" si="260"/>
        <v>245</v>
      </c>
      <c r="J1705">
        <f t="shared" si="261"/>
        <v>0</v>
      </c>
      <c r="K1705">
        <f t="shared" si="262"/>
        <v>0</v>
      </c>
      <c r="L1705">
        <f t="shared" si="263"/>
        <v>1</v>
      </c>
      <c r="M1705">
        <f>I1705*Diccionario!$B$36</f>
        <v>0.54390480392156859</v>
      </c>
      <c r="N1705">
        <f>M1705*Diccionario!$B$37</f>
        <v>5.4934385196078434E-2</v>
      </c>
      <c r="O1705">
        <f>N1705*Diccionario!$B$38</f>
        <v>8.240157779411764E-3</v>
      </c>
      <c r="P1705">
        <f>O1705*Diccionario!$B$39</f>
        <v>7.4161420014705881E-3</v>
      </c>
      <c r="Q1705">
        <f>P1705*Diccionario!$B$40</f>
        <v>2.9664568005882356E-3</v>
      </c>
      <c r="R1705">
        <f>Q1705*Diccionario!$B$41</f>
        <v>1.9281969203823533E-3</v>
      </c>
      <c r="S1705">
        <f t="shared" si="264"/>
        <v>1.9281969203823533E-3</v>
      </c>
      <c r="T1705">
        <f>I1705*Diccionario!$B$36</f>
        <v>0.54390480392156859</v>
      </c>
      <c r="U1705">
        <f>T1705*Diccionario!$B$42</f>
        <v>5.4934385196078434E-2</v>
      </c>
      <c r="V1705">
        <f>U1705*Diccionario!$B$43</f>
        <v>4.6694227416666664E-2</v>
      </c>
      <c r="W1705">
        <f>V1705*Diccionario!$B$44</f>
        <v>8.8719032091666671E-3</v>
      </c>
      <c r="X1705">
        <f>W1705*Diccionario!$B$45</f>
        <v>3.4600422515750004E-3</v>
      </c>
      <c r="Y1705">
        <f>X1705*Diccionario!$B$46</f>
        <v>3.0794376039017502E-3</v>
      </c>
      <c r="Z1705">
        <f>Y1705*Diccionario!$B$47</f>
        <v>1.1393919134436476E-3</v>
      </c>
      <c r="AA1705">
        <f>Z1705*Diccionario!$B$48</f>
        <v>1.1393919134436476E-3</v>
      </c>
      <c r="AB1705">
        <f>AA1705*Diccionario!$B$49</f>
        <v>8.5454393508273567E-4</v>
      </c>
      <c r="AC1705">
        <f t="shared" si="265"/>
        <v>8.5454393508273567E-4</v>
      </c>
      <c r="AD1705">
        <f t="shared" si="266"/>
        <v>2.7827408554650891E-3</v>
      </c>
      <c r="AE1705">
        <f t="shared" si="267"/>
        <v>4.6632251177064653E-6</v>
      </c>
      <c r="AF1705" t="e">
        <f ca="1">IF(AD1705="","",_xludf.RANK.EQ(AD1705,$AD$2:$AD$5513,0))</f>
        <v>#NAME?</v>
      </c>
      <c r="AH1705" t="str">
        <f t="shared" si="268"/>
        <v>Baja</v>
      </c>
      <c r="AI1705" t="s">
        <v>153</v>
      </c>
      <c r="AJ1705" t="str">
        <f>IFERROR(VLOOKUP(B1705,Maestro_Regionales!$A$2:$B$35,2,FALSE),"Otras zonas")</f>
        <v>Otras zonas</v>
      </c>
      <c r="AK1705" t="str">
        <f t="shared" si="269"/>
        <v>REGIMEN DE EXCEPCION | Otras zonas</v>
      </c>
    </row>
    <row r="1706" spans="1:37">
      <c r="A1706" s="4" t="s">
        <v>815</v>
      </c>
      <c r="B1706" s="4" t="s">
        <v>816</v>
      </c>
      <c r="C1706" s="4" t="s">
        <v>827</v>
      </c>
      <c r="D1706" s="4" t="s">
        <v>828</v>
      </c>
      <c r="E1706" s="4" t="s">
        <v>95</v>
      </c>
      <c r="F1706" s="4">
        <v>589</v>
      </c>
      <c r="G1706" s="4">
        <v>14068</v>
      </c>
      <c r="H1706" s="4">
        <v>0</v>
      </c>
      <c r="I1706">
        <f t="shared" si="260"/>
        <v>14657</v>
      </c>
      <c r="J1706">
        <f t="shared" si="261"/>
        <v>4.0185576857474245E-2</v>
      </c>
      <c r="K1706">
        <f t="shared" si="262"/>
        <v>0.95981442314252574</v>
      </c>
      <c r="L1706">
        <f t="shared" si="263"/>
        <v>0</v>
      </c>
      <c r="M1706">
        <f>I1706*Diccionario!$B$36</f>
        <v>32.538827392156861</v>
      </c>
      <c r="N1706">
        <f>M1706*Diccionario!$B$37</f>
        <v>3.2864215666078431</v>
      </c>
      <c r="O1706">
        <f>N1706*Diccionario!$B$38</f>
        <v>0.49296323499117645</v>
      </c>
      <c r="P1706">
        <f>O1706*Diccionario!$B$39</f>
        <v>0.44366691149205884</v>
      </c>
      <c r="Q1706">
        <f>P1706*Diccionario!$B$40</f>
        <v>0.17746676459682353</v>
      </c>
      <c r="R1706">
        <f>Q1706*Diccionario!$B$41</f>
        <v>0.1153533969879353</v>
      </c>
      <c r="S1706">
        <f t="shared" si="264"/>
        <v>0.1153533969879353</v>
      </c>
      <c r="T1706">
        <f>I1706*Diccionario!$B$36</f>
        <v>32.538827392156861</v>
      </c>
      <c r="U1706">
        <f>T1706*Diccionario!$B$42</f>
        <v>3.2864215666078431</v>
      </c>
      <c r="V1706">
        <f>U1706*Diccionario!$B$43</f>
        <v>2.7934583316166668</v>
      </c>
      <c r="W1706">
        <f>V1706*Diccionario!$B$44</f>
        <v>0.53075708300716673</v>
      </c>
      <c r="X1706">
        <f>W1706*Diccionario!$B$45</f>
        <v>0.20699526237279503</v>
      </c>
      <c r="Y1706">
        <f>X1706*Diccionario!$B$46</f>
        <v>0.18422578351178759</v>
      </c>
      <c r="Z1706">
        <f>Y1706*Diccionario!$B$47</f>
        <v>6.8163539899361414E-2</v>
      </c>
      <c r="AA1706">
        <f>Z1706*Diccionario!$B$48</f>
        <v>6.8163539899361414E-2</v>
      </c>
      <c r="AB1706">
        <f>AA1706*Diccionario!$B$49</f>
        <v>5.112265492452106E-2</v>
      </c>
      <c r="AC1706">
        <f t="shared" si="265"/>
        <v>5.112265492452106E-2</v>
      </c>
      <c r="AD1706">
        <f t="shared" si="266"/>
        <v>0.16647605191245635</v>
      </c>
      <c r="AE1706">
        <f t="shared" si="267"/>
        <v>2.7897506347030062E-4</v>
      </c>
      <c r="AF1706" t="e">
        <f ca="1">IF(AD1706="","",_xludf.RANK.EQ(AD1706,$AD$2:$AD$5513,0))</f>
        <v>#NAME?</v>
      </c>
      <c r="AH1706" t="str">
        <f t="shared" si="268"/>
        <v>Media</v>
      </c>
      <c r="AI1706" t="s">
        <v>153</v>
      </c>
      <c r="AJ1706" t="str">
        <f>IFERROR(VLOOKUP(B1706,Maestro_Regionales!$A$2:$B$35,2,FALSE),"Otras zonas")</f>
        <v>Otras zonas</v>
      </c>
      <c r="AK1706" t="str">
        <f t="shared" si="269"/>
        <v>ASMETSALUD EPS | Otras zonas</v>
      </c>
    </row>
    <row r="1707" spans="1:37">
      <c r="A1707" s="4" t="s">
        <v>815</v>
      </c>
      <c r="B1707" s="4" t="s">
        <v>816</v>
      </c>
      <c r="C1707" s="4" t="s">
        <v>827</v>
      </c>
      <c r="D1707" s="4" t="s">
        <v>828</v>
      </c>
      <c r="E1707" s="4" t="s">
        <v>87</v>
      </c>
      <c r="F1707" s="4">
        <v>1449</v>
      </c>
      <c r="G1707" s="4">
        <v>1725</v>
      </c>
      <c r="H1707" s="4">
        <v>0</v>
      </c>
      <c r="I1707">
        <f t="shared" si="260"/>
        <v>3174</v>
      </c>
      <c r="J1707">
        <f t="shared" si="261"/>
        <v>0.45652173913043476</v>
      </c>
      <c r="K1707">
        <f t="shared" si="262"/>
        <v>0.54347826086956519</v>
      </c>
      <c r="L1707">
        <f t="shared" si="263"/>
        <v>0</v>
      </c>
      <c r="M1707">
        <f>I1707*Diccionario!$B$36</f>
        <v>7.0463422352941167</v>
      </c>
      <c r="N1707">
        <f>M1707*Diccionario!$B$37</f>
        <v>0.71168056576470584</v>
      </c>
      <c r="O1707">
        <f>N1707*Diccionario!$B$38</f>
        <v>0.10675208486470587</v>
      </c>
      <c r="P1707">
        <f>O1707*Diccionario!$B$39</f>
        <v>9.6076876378235282E-2</v>
      </c>
      <c r="Q1707">
        <f>P1707*Diccionario!$B$40</f>
        <v>3.8430750551294114E-2</v>
      </c>
      <c r="R1707">
        <f>Q1707*Diccionario!$B$41</f>
        <v>2.4979987858341175E-2</v>
      </c>
      <c r="S1707">
        <f t="shared" si="264"/>
        <v>2.4979987858341175E-2</v>
      </c>
      <c r="T1707">
        <f>I1707*Diccionario!$B$36</f>
        <v>7.0463422352941167</v>
      </c>
      <c r="U1707">
        <f>T1707*Diccionario!$B$42</f>
        <v>0.71168056576470584</v>
      </c>
      <c r="V1707">
        <f>U1707*Diccionario!$B$43</f>
        <v>0.60492848089999995</v>
      </c>
      <c r="W1707">
        <f>V1707*Diccionario!$B$44</f>
        <v>0.114936411371</v>
      </c>
      <c r="X1707">
        <f>W1707*Diccionario!$B$45</f>
        <v>4.4825200434690002E-2</v>
      </c>
      <c r="Y1707">
        <f>X1707*Diccionario!$B$46</f>
        <v>3.9894428386874105E-2</v>
      </c>
      <c r="Z1707">
        <f>Y1707*Diccionario!$B$47</f>
        <v>1.4760938503143419E-2</v>
      </c>
      <c r="AA1707">
        <f>Z1707*Diccionario!$B$48</f>
        <v>1.4760938503143419E-2</v>
      </c>
      <c r="AB1707">
        <f>AA1707*Diccionario!$B$49</f>
        <v>1.1070703877357565E-2</v>
      </c>
      <c r="AC1707">
        <f t="shared" si="265"/>
        <v>1.1070703877357565E-2</v>
      </c>
      <c r="AD1707">
        <f t="shared" si="266"/>
        <v>3.6050691735698741E-2</v>
      </c>
      <c r="AE1707">
        <f t="shared" si="267"/>
        <v>6.0412557239184981E-5</v>
      </c>
      <c r="AF1707" t="e">
        <f ca="1">IF(AD1707="","",_xludf.RANK.EQ(AD1707,$AD$2:$AD$5513,0))</f>
        <v>#NAME?</v>
      </c>
      <c r="AH1707" t="str">
        <f t="shared" si="268"/>
        <v>Baja</v>
      </c>
      <c r="AI1707" t="s">
        <v>153</v>
      </c>
      <c r="AJ1707" t="str">
        <f>IFERROR(VLOOKUP(B1707,Maestro_Regionales!$A$2:$B$35,2,FALSE),"Otras zonas")</f>
        <v>Otras zonas</v>
      </c>
      <c r="AK1707" t="str">
        <f t="shared" si="269"/>
        <v>NUEVA EPS | Otras zonas</v>
      </c>
    </row>
    <row r="1708" spans="1:37">
      <c r="A1708" s="4" t="s">
        <v>815</v>
      </c>
      <c r="B1708" s="4" t="s">
        <v>816</v>
      </c>
      <c r="C1708" s="4" t="s">
        <v>827</v>
      </c>
      <c r="D1708" s="4" t="s">
        <v>828</v>
      </c>
      <c r="E1708" s="4" t="s">
        <v>90</v>
      </c>
      <c r="F1708" s="4">
        <v>0</v>
      </c>
      <c r="G1708" s="4">
        <v>0</v>
      </c>
      <c r="H1708" s="4">
        <v>712</v>
      </c>
      <c r="I1708">
        <f t="shared" si="260"/>
        <v>712</v>
      </c>
      <c r="J1708">
        <f t="shared" si="261"/>
        <v>0</v>
      </c>
      <c r="K1708">
        <f t="shared" si="262"/>
        <v>0</v>
      </c>
      <c r="L1708">
        <f t="shared" si="263"/>
        <v>1</v>
      </c>
      <c r="M1708">
        <f>I1708*Diccionario!$B$36</f>
        <v>1.5806539607843135</v>
      </c>
      <c r="N1708">
        <f>M1708*Diccionario!$B$37</f>
        <v>0.15964605003921567</v>
      </c>
      <c r="O1708">
        <f>N1708*Diccionario!$B$38</f>
        <v>2.394690750588235E-2</v>
      </c>
      <c r="P1708">
        <f>O1708*Diccionario!$B$39</f>
        <v>2.1552216755294114E-2</v>
      </c>
      <c r="Q1708">
        <f>P1708*Diccionario!$B$40</f>
        <v>8.6208867021176465E-3</v>
      </c>
      <c r="R1708">
        <f>Q1708*Diccionario!$B$41</f>
        <v>5.6035763563764707E-3</v>
      </c>
      <c r="S1708">
        <f t="shared" si="264"/>
        <v>5.6035763563764707E-3</v>
      </c>
      <c r="T1708">
        <f>I1708*Diccionario!$B$36</f>
        <v>1.5806539607843135</v>
      </c>
      <c r="U1708">
        <f>T1708*Diccionario!$B$42</f>
        <v>0.15964605003921567</v>
      </c>
      <c r="V1708">
        <f>U1708*Diccionario!$B$43</f>
        <v>0.13569914253333332</v>
      </c>
      <c r="W1708">
        <f>V1708*Diccionario!$B$44</f>
        <v>2.5782837081333332E-2</v>
      </c>
      <c r="X1708">
        <f>W1708*Diccionario!$B$45</f>
        <v>1.0055306461719999E-2</v>
      </c>
      <c r="Y1708">
        <f>X1708*Diccionario!$B$46</f>
        <v>8.9492227509307999E-3</v>
      </c>
      <c r="Z1708">
        <f>Y1708*Diccionario!$B$47</f>
        <v>3.3112124178443958E-3</v>
      </c>
      <c r="AA1708">
        <f>Z1708*Diccionario!$B$48</f>
        <v>3.3112124178443958E-3</v>
      </c>
      <c r="AB1708">
        <f>AA1708*Diccionario!$B$49</f>
        <v>2.483409313383297E-3</v>
      </c>
      <c r="AC1708">
        <f t="shared" si="265"/>
        <v>2.483409313383297E-3</v>
      </c>
      <c r="AD1708">
        <f t="shared" si="266"/>
        <v>8.0869856697597681E-3</v>
      </c>
      <c r="AE1708">
        <f t="shared" si="267"/>
        <v>1.3551903199212257E-5</v>
      </c>
      <c r="AF1708" t="e">
        <f ca="1">IF(AD1708="","",_xludf.RANK.EQ(AD1708,$AD$2:$AD$5513,0))</f>
        <v>#NAME?</v>
      </c>
      <c r="AH1708" t="str">
        <f t="shared" si="268"/>
        <v>Baja</v>
      </c>
      <c r="AI1708" t="s">
        <v>153</v>
      </c>
      <c r="AJ1708" t="str">
        <f>IFERROR(VLOOKUP(B1708,Maestro_Regionales!$A$2:$B$35,2,FALSE),"Otras zonas")</f>
        <v>Otras zonas</v>
      </c>
      <c r="AK1708" t="str">
        <f t="shared" si="269"/>
        <v>REGIMEN DE EXCEPCION | Otras zonas</v>
      </c>
    </row>
    <row r="1709" spans="1:37">
      <c r="A1709" s="4" t="s">
        <v>815</v>
      </c>
      <c r="B1709" s="4" t="s">
        <v>816</v>
      </c>
      <c r="C1709" s="4" t="s">
        <v>827</v>
      </c>
      <c r="D1709" s="4" t="s">
        <v>828</v>
      </c>
      <c r="E1709" s="4" t="s">
        <v>86</v>
      </c>
      <c r="F1709" s="4">
        <v>365</v>
      </c>
      <c r="G1709" s="4">
        <v>290</v>
      </c>
      <c r="H1709" s="4">
        <v>0</v>
      </c>
      <c r="I1709">
        <f t="shared" si="260"/>
        <v>655</v>
      </c>
      <c r="J1709">
        <f t="shared" si="261"/>
        <v>0.5572519083969466</v>
      </c>
      <c r="K1709">
        <f t="shared" si="262"/>
        <v>0.44274809160305345</v>
      </c>
      <c r="L1709">
        <f t="shared" si="263"/>
        <v>0</v>
      </c>
      <c r="M1709">
        <f>I1709*Diccionario!$B$36</f>
        <v>1.4541128431372548</v>
      </c>
      <c r="N1709">
        <f>M1709*Diccionario!$B$37</f>
        <v>0.14686539715686273</v>
      </c>
      <c r="O1709">
        <f>N1709*Diccionario!$B$38</f>
        <v>2.2029809573529409E-2</v>
      </c>
      <c r="P1709">
        <f>O1709*Diccionario!$B$39</f>
        <v>1.9826828616176469E-2</v>
      </c>
      <c r="Q1709">
        <f>P1709*Diccionario!$B$40</f>
        <v>7.9307314464705878E-3</v>
      </c>
      <c r="R1709">
        <f>Q1709*Diccionario!$B$41</f>
        <v>5.1549754402058822E-3</v>
      </c>
      <c r="S1709">
        <f t="shared" si="264"/>
        <v>5.1549754402058822E-3</v>
      </c>
      <c r="T1709">
        <f>I1709*Diccionario!$B$36</f>
        <v>1.4541128431372548</v>
      </c>
      <c r="U1709">
        <f>T1709*Diccionario!$B$42</f>
        <v>0.14686539715686273</v>
      </c>
      <c r="V1709">
        <f>U1709*Diccionario!$B$43</f>
        <v>0.12483558758333331</v>
      </c>
      <c r="W1709">
        <f>V1709*Diccionario!$B$44</f>
        <v>2.3718761640833329E-2</v>
      </c>
      <c r="X1709">
        <f>W1709*Diccionario!$B$45</f>
        <v>9.2503170399249983E-3</v>
      </c>
      <c r="Y1709">
        <f>X1709*Diccionario!$B$46</f>
        <v>8.2327821655332478E-3</v>
      </c>
      <c r="Z1709">
        <f>Y1709*Diccionario!$B$47</f>
        <v>3.0461294012473017E-3</v>
      </c>
      <c r="AA1709">
        <f>Z1709*Diccionario!$B$48</f>
        <v>3.0461294012473017E-3</v>
      </c>
      <c r="AB1709">
        <f>AA1709*Diccionario!$B$49</f>
        <v>2.2845970509354765E-3</v>
      </c>
      <c r="AC1709">
        <f t="shared" si="265"/>
        <v>2.2845970509354765E-3</v>
      </c>
      <c r="AD1709">
        <f t="shared" si="266"/>
        <v>7.4395724911413587E-3</v>
      </c>
      <c r="AE1709">
        <f t="shared" si="267"/>
        <v>1.2466989600398916E-5</v>
      </c>
      <c r="AF1709" t="e">
        <f ca="1">IF(AD1709="","",_xludf.RANK.EQ(AD1709,$AD$2:$AD$5513,0))</f>
        <v>#NAME?</v>
      </c>
      <c r="AH1709" t="str">
        <f t="shared" si="268"/>
        <v>Baja</v>
      </c>
      <c r="AI1709" t="s">
        <v>153</v>
      </c>
      <c r="AJ1709" t="str">
        <f>IFERROR(VLOOKUP(B1709,Maestro_Regionales!$A$2:$B$35,2,FALSE),"Otras zonas")</f>
        <v>Otras zonas</v>
      </c>
      <c r="AK1709" t="str">
        <f t="shared" si="269"/>
        <v>EPS SANITAS | Otras zonas</v>
      </c>
    </row>
    <row r="1710" spans="1:37">
      <c r="A1710" s="4" t="s">
        <v>815</v>
      </c>
      <c r="B1710" s="4" t="s">
        <v>816</v>
      </c>
      <c r="C1710" s="4" t="s">
        <v>827</v>
      </c>
      <c r="D1710" s="4" t="s">
        <v>828</v>
      </c>
      <c r="E1710" s="4" t="s">
        <v>77</v>
      </c>
      <c r="F1710" s="4">
        <v>0</v>
      </c>
      <c r="G1710" s="4">
        <v>1</v>
      </c>
      <c r="H1710" s="4">
        <v>0</v>
      </c>
      <c r="I1710">
        <f t="shared" si="260"/>
        <v>1</v>
      </c>
      <c r="J1710">
        <f t="shared" si="261"/>
        <v>0</v>
      </c>
      <c r="K1710">
        <f t="shared" si="262"/>
        <v>1</v>
      </c>
      <c r="L1710">
        <f t="shared" si="263"/>
        <v>0</v>
      </c>
      <c r="M1710">
        <f>I1710*Diccionario!$B$36</f>
        <v>2.2200196078431371E-3</v>
      </c>
      <c r="N1710">
        <f>M1710*Diccionario!$B$37</f>
        <v>2.2422198039215687E-4</v>
      </c>
      <c r="O1710">
        <f>N1710*Diccionario!$B$38</f>
        <v>3.3633297058823532E-5</v>
      </c>
      <c r="P1710">
        <f>O1710*Diccionario!$B$39</f>
        <v>3.026996735294118E-5</v>
      </c>
      <c r="Q1710">
        <f>P1710*Diccionario!$B$40</f>
        <v>1.2107986941176473E-5</v>
      </c>
      <c r="R1710">
        <f>Q1710*Diccionario!$B$41</f>
        <v>7.870191511764708E-6</v>
      </c>
      <c r="S1710">
        <f t="shared" si="264"/>
        <v>7.870191511764708E-6</v>
      </c>
      <c r="T1710">
        <f>I1710*Diccionario!$B$36</f>
        <v>2.2200196078431371E-3</v>
      </c>
      <c r="U1710">
        <f>T1710*Diccionario!$B$42</f>
        <v>2.2422198039215687E-4</v>
      </c>
      <c r="V1710">
        <f>U1710*Diccionario!$B$43</f>
        <v>1.9058868333333333E-4</v>
      </c>
      <c r="W1710">
        <f>V1710*Diccionario!$B$44</f>
        <v>3.6211849833333333E-5</v>
      </c>
      <c r="X1710">
        <f>W1710*Diccionario!$B$45</f>
        <v>1.4122621435000001E-5</v>
      </c>
      <c r="Y1710">
        <f>X1710*Diccionario!$B$46</f>
        <v>1.256913307715E-5</v>
      </c>
      <c r="Z1710">
        <f>Y1710*Diccionario!$B$47</f>
        <v>4.6505792385454997E-6</v>
      </c>
      <c r="AA1710">
        <f>Z1710*Diccionario!$B$48</f>
        <v>4.6505792385454997E-6</v>
      </c>
      <c r="AB1710">
        <f>AA1710*Diccionario!$B$49</f>
        <v>3.4879344289091247E-6</v>
      </c>
      <c r="AC1710">
        <f t="shared" si="265"/>
        <v>3.4879344289091247E-6</v>
      </c>
      <c r="AD1710">
        <f t="shared" si="266"/>
        <v>1.1358125940673833E-5</v>
      </c>
      <c r="AE1710">
        <f t="shared" si="267"/>
        <v>1.9033571909005983E-8</v>
      </c>
      <c r="AF1710" t="e">
        <f ca="1">IF(AD1710="","",_xludf.RANK.EQ(AD1710,$AD$2:$AD$5513,0))</f>
        <v>#NAME?</v>
      </c>
      <c r="AH1710" t="str">
        <f t="shared" si="268"/>
        <v>Baja</v>
      </c>
      <c r="AI1710" t="s">
        <v>153</v>
      </c>
      <c r="AJ1710" t="str">
        <f>IFERROR(VLOOKUP(B1710,Maestro_Regionales!$A$2:$B$35,2,FALSE),"Otras zonas")</f>
        <v>Otras zonas</v>
      </c>
      <c r="AK1710" t="str">
        <f t="shared" si="269"/>
        <v>MUTUAL SER | Otras zonas</v>
      </c>
    </row>
    <row r="1711" spans="1:37">
      <c r="A1711" s="4" t="s">
        <v>815</v>
      </c>
      <c r="B1711" s="4" t="s">
        <v>816</v>
      </c>
      <c r="C1711" s="4" t="s">
        <v>829</v>
      </c>
      <c r="D1711" s="4" t="s">
        <v>830</v>
      </c>
      <c r="E1711" s="4" t="s">
        <v>95</v>
      </c>
      <c r="F1711" s="4">
        <v>444</v>
      </c>
      <c r="G1711" s="4">
        <v>12214</v>
      </c>
      <c r="H1711" s="4">
        <v>0</v>
      </c>
      <c r="I1711">
        <f t="shared" si="260"/>
        <v>12658</v>
      </c>
      <c r="J1711">
        <f t="shared" si="261"/>
        <v>3.5076631379364828E-2</v>
      </c>
      <c r="K1711">
        <f t="shared" si="262"/>
        <v>0.96492336862063521</v>
      </c>
      <c r="L1711">
        <f t="shared" si="263"/>
        <v>0</v>
      </c>
      <c r="M1711">
        <f>I1711*Diccionario!$B$36</f>
        <v>28.101008196078428</v>
      </c>
      <c r="N1711">
        <f>M1711*Diccionario!$B$37</f>
        <v>2.8382018278039216</v>
      </c>
      <c r="O1711">
        <f>N1711*Diccionario!$B$38</f>
        <v>0.42573027417058823</v>
      </c>
      <c r="P1711">
        <f>O1711*Diccionario!$B$39</f>
        <v>0.38315724675352941</v>
      </c>
      <c r="Q1711">
        <f>P1711*Diccionario!$B$40</f>
        <v>0.15326289870141177</v>
      </c>
      <c r="R1711">
        <f>Q1711*Diccionario!$B$41</f>
        <v>9.9620884155917661E-2</v>
      </c>
      <c r="S1711">
        <f t="shared" si="264"/>
        <v>9.9620884155917661E-2</v>
      </c>
      <c r="T1711">
        <f>I1711*Diccionario!$B$36</f>
        <v>28.101008196078428</v>
      </c>
      <c r="U1711">
        <f>T1711*Diccionario!$B$42</f>
        <v>2.8382018278039216</v>
      </c>
      <c r="V1711">
        <f>U1711*Diccionario!$B$43</f>
        <v>2.4124715536333334</v>
      </c>
      <c r="W1711">
        <f>V1711*Diccionario!$B$44</f>
        <v>0.45836959519033338</v>
      </c>
      <c r="X1711">
        <f>W1711*Diccionario!$B$45</f>
        <v>0.17876414212423003</v>
      </c>
      <c r="Y1711">
        <f>X1711*Diccionario!$B$46</f>
        <v>0.15910008649056473</v>
      </c>
      <c r="Z1711">
        <f>Y1711*Diccionario!$B$47</f>
        <v>5.8867032001508952E-2</v>
      </c>
      <c r="AA1711">
        <f>Z1711*Diccionario!$B$48</f>
        <v>5.8867032001508952E-2</v>
      </c>
      <c r="AB1711">
        <f>AA1711*Diccionario!$B$49</f>
        <v>4.4150274001131716E-2</v>
      </c>
      <c r="AC1711">
        <f t="shared" si="265"/>
        <v>4.4150274001131716E-2</v>
      </c>
      <c r="AD1711">
        <f t="shared" si="266"/>
        <v>0.14377115815704938</v>
      </c>
      <c r="AE1711">
        <f t="shared" si="267"/>
        <v>2.4092695322419774E-4</v>
      </c>
      <c r="AF1711" t="e">
        <f ca="1">IF(AD1711="","",_xludf.RANK.EQ(AD1711,$AD$2:$AD$5513,0))</f>
        <v>#NAME?</v>
      </c>
      <c r="AH1711" t="str">
        <f t="shared" si="268"/>
        <v>Media</v>
      </c>
      <c r="AI1711" t="s">
        <v>153</v>
      </c>
      <c r="AJ1711" t="str">
        <f>IFERROR(VLOOKUP(B1711,Maestro_Regionales!$A$2:$B$35,2,FALSE),"Otras zonas")</f>
        <v>Otras zonas</v>
      </c>
      <c r="AK1711" t="str">
        <f t="shared" si="269"/>
        <v>ASMETSALUD EPS | Otras zonas</v>
      </c>
    </row>
    <row r="1712" spans="1:37">
      <c r="A1712" s="4" t="s">
        <v>815</v>
      </c>
      <c r="B1712" s="4" t="s">
        <v>816</v>
      </c>
      <c r="C1712" s="4" t="s">
        <v>829</v>
      </c>
      <c r="D1712" s="4" t="s">
        <v>830</v>
      </c>
      <c r="E1712" s="4" t="s">
        <v>87</v>
      </c>
      <c r="F1712" s="4">
        <v>584</v>
      </c>
      <c r="G1712" s="4">
        <v>615</v>
      </c>
      <c r="H1712" s="4">
        <v>0</v>
      </c>
      <c r="I1712">
        <f t="shared" si="260"/>
        <v>1199</v>
      </c>
      <c r="J1712">
        <f t="shared" si="261"/>
        <v>0.48707256046705588</v>
      </c>
      <c r="K1712">
        <f t="shared" si="262"/>
        <v>0.51292743953294417</v>
      </c>
      <c r="L1712">
        <f t="shared" si="263"/>
        <v>0</v>
      </c>
      <c r="M1712">
        <f>I1712*Diccionario!$B$36</f>
        <v>2.6618035098039212</v>
      </c>
      <c r="N1712">
        <f>M1712*Diccionario!$B$37</f>
        <v>0.26884215449019605</v>
      </c>
      <c r="O1712">
        <f>N1712*Diccionario!$B$38</f>
        <v>4.0326323173529403E-2</v>
      </c>
      <c r="P1712">
        <f>O1712*Diccionario!$B$39</f>
        <v>3.6293690856176467E-2</v>
      </c>
      <c r="Q1712">
        <f>P1712*Diccionario!$B$40</f>
        <v>1.4517476342470588E-2</v>
      </c>
      <c r="R1712">
        <f>Q1712*Diccionario!$B$41</f>
        <v>9.4363596226058818E-3</v>
      </c>
      <c r="S1712">
        <f t="shared" si="264"/>
        <v>9.4363596226058818E-3</v>
      </c>
      <c r="T1712">
        <f>I1712*Diccionario!$B$36</f>
        <v>2.6618035098039212</v>
      </c>
      <c r="U1712">
        <f>T1712*Diccionario!$B$42</f>
        <v>0.26884215449019605</v>
      </c>
      <c r="V1712">
        <f>U1712*Diccionario!$B$43</f>
        <v>0.22851583131666664</v>
      </c>
      <c r="W1712">
        <f>V1712*Diccionario!$B$44</f>
        <v>4.3418007950166662E-2</v>
      </c>
      <c r="X1712">
        <f>W1712*Diccionario!$B$45</f>
        <v>1.6933023100564999E-2</v>
      </c>
      <c r="Y1712">
        <f>X1712*Diccionario!$B$46</f>
        <v>1.507039055950285E-2</v>
      </c>
      <c r="Z1712">
        <f>Y1712*Diccionario!$B$47</f>
        <v>5.5760445070160546E-3</v>
      </c>
      <c r="AA1712">
        <f>Z1712*Diccionario!$B$48</f>
        <v>5.5760445070160546E-3</v>
      </c>
      <c r="AB1712">
        <f>AA1712*Diccionario!$B$49</f>
        <v>4.1820333802620405E-3</v>
      </c>
      <c r="AC1712">
        <f t="shared" si="265"/>
        <v>4.1820333802620405E-3</v>
      </c>
      <c r="AD1712">
        <f t="shared" si="266"/>
        <v>1.3618393002867922E-2</v>
      </c>
      <c r="AE1712">
        <f t="shared" si="267"/>
        <v>2.2821252718898167E-5</v>
      </c>
      <c r="AF1712" t="e">
        <f ca="1">IF(AD1712="","",_xludf.RANK.EQ(AD1712,$AD$2:$AD$5513,0))</f>
        <v>#NAME?</v>
      </c>
      <c r="AH1712" t="str">
        <f t="shared" si="268"/>
        <v>Baja</v>
      </c>
      <c r="AI1712" t="s">
        <v>153</v>
      </c>
      <c r="AJ1712" t="str">
        <f>IFERROR(VLOOKUP(B1712,Maestro_Regionales!$A$2:$B$35,2,FALSE),"Otras zonas")</f>
        <v>Otras zonas</v>
      </c>
      <c r="AK1712" t="str">
        <f t="shared" si="269"/>
        <v>NUEVA EPS | Otras zonas</v>
      </c>
    </row>
    <row r="1713" spans="1:37">
      <c r="A1713" s="4" t="s">
        <v>815</v>
      </c>
      <c r="B1713" s="4" t="s">
        <v>816</v>
      </c>
      <c r="C1713" s="4" t="s">
        <v>829</v>
      </c>
      <c r="D1713" s="4" t="s">
        <v>830</v>
      </c>
      <c r="E1713" s="4" t="s">
        <v>90</v>
      </c>
      <c r="F1713" s="4">
        <v>0</v>
      </c>
      <c r="G1713" s="4">
        <v>0</v>
      </c>
      <c r="H1713" s="4">
        <v>347</v>
      </c>
      <c r="I1713">
        <f t="shared" si="260"/>
        <v>347</v>
      </c>
      <c r="J1713">
        <f t="shared" si="261"/>
        <v>0</v>
      </c>
      <c r="K1713">
        <f t="shared" si="262"/>
        <v>0</v>
      </c>
      <c r="L1713">
        <f t="shared" si="263"/>
        <v>1</v>
      </c>
      <c r="M1713">
        <f>I1713*Diccionario!$B$36</f>
        <v>0.77034680392156862</v>
      </c>
      <c r="N1713">
        <f>M1713*Diccionario!$B$37</f>
        <v>7.780502719607843E-2</v>
      </c>
      <c r="O1713">
        <f>N1713*Diccionario!$B$38</f>
        <v>1.1670754079411764E-2</v>
      </c>
      <c r="P1713">
        <f>O1713*Diccionario!$B$39</f>
        <v>1.0503678671470588E-2</v>
      </c>
      <c r="Q1713">
        <f>P1713*Diccionario!$B$40</f>
        <v>4.2014714685882351E-3</v>
      </c>
      <c r="R1713">
        <f>Q1713*Diccionario!$B$41</f>
        <v>2.7309564545823528E-3</v>
      </c>
      <c r="S1713">
        <f t="shared" si="264"/>
        <v>2.7309564545823528E-3</v>
      </c>
      <c r="T1713">
        <f>I1713*Diccionario!$B$36</f>
        <v>0.77034680392156862</v>
      </c>
      <c r="U1713">
        <f>T1713*Diccionario!$B$42</f>
        <v>7.780502719607843E-2</v>
      </c>
      <c r="V1713">
        <f>U1713*Diccionario!$B$43</f>
        <v>6.613427311666667E-2</v>
      </c>
      <c r="W1713">
        <f>V1713*Diccionario!$B$44</f>
        <v>1.2565511892166667E-2</v>
      </c>
      <c r="X1713">
        <f>W1713*Diccionario!$B$45</f>
        <v>4.9005496379450003E-3</v>
      </c>
      <c r="Y1713">
        <f>X1713*Diccionario!$B$46</f>
        <v>4.3614891777710501E-3</v>
      </c>
      <c r="Z1713">
        <f>Y1713*Diccionario!$B$47</f>
        <v>1.6137509957752886E-3</v>
      </c>
      <c r="AA1713">
        <f>Z1713*Diccionario!$B$48</f>
        <v>1.6137509957752886E-3</v>
      </c>
      <c r="AB1713">
        <f>AA1713*Diccionario!$B$49</f>
        <v>1.2103132468314665E-3</v>
      </c>
      <c r="AC1713">
        <f t="shared" si="265"/>
        <v>1.2103132468314665E-3</v>
      </c>
      <c r="AD1713">
        <f t="shared" si="266"/>
        <v>3.9412697014138192E-3</v>
      </c>
      <c r="AE1713">
        <f t="shared" si="267"/>
        <v>6.6046494524250747E-6</v>
      </c>
      <c r="AF1713" t="e">
        <f ca="1">IF(AD1713="","",_xludf.RANK.EQ(AD1713,$AD$2:$AD$5513,0))</f>
        <v>#NAME?</v>
      </c>
      <c r="AH1713" t="str">
        <f t="shared" si="268"/>
        <v>Baja</v>
      </c>
      <c r="AI1713" t="s">
        <v>153</v>
      </c>
      <c r="AJ1713" t="str">
        <f>IFERROR(VLOOKUP(B1713,Maestro_Regionales!$A$2:$B$35,2,FALSE),"Otras zonas")</f>
        <v>Otras zonas</v>
      </c>
      <c r="AK1713" t="str">
        <f t="shared" si="269"/>
        <v>REGIMEN DE EXCEPCION | Otras zonas</v>
      </c>
    </row>
    <row r="1714" spans="1:37">
      <c r="A1714" s="4" t="s">
        <v>815</v>
      </c>
      <c r="B1714" s="4" t="s">
        <v>816</v>
      </c>
      <c r="C1714" s="4" t="s">
        <v>829</v>
      </c>
      <c r="D1714" s="4" t="s">
        <v>830</v>
      </c>
      <c r="E1714" s="4" t="s">
        <v>86</v>
      </c>
      <c r="F1714" s="4">
        <v>74</v>
      </c>
      <c r="G1714" s="4">
        <v>50</v>
      </c>
      <c r="H1714" s="4">
        <v>0</v>
      </c>
      <c r="I1714">
        <f t="shared" si="260"/>
        <v>124</v>
      </c>
      <c r="J1714">
        <f t="shared" si="261"/>
        <v>0.59677419354838712</v>
      </c>
      <c r="K1714">
        <f t="shared" si="262"/>
        <v>0.40322580645161288</v>
      </c>
      <c r="L1714">
        <f t="shared" si="263"/>
        <v>0</v>
      </c>
      <c r="M1714">
        <f>I1714*Diccionario!$B$36</f>
        <v>0.27528243137254899</v>
      </c>
      <c r="N1714">
        <f>M1714*Diccionario!$B$37</f>
        <v>2.780352556862745E-2</v>
      </c>
      <c r="O1714">
        <f>N1714*Diccionario!$B$38</f>
        <v>4.1705288352941175E-3</v>
      </c>
      <c r="P1714">
        <f>O1714*Diccionario!$B$39</f>
        <v>3.7534759517647057E-3</v>
      </c>
      <c r="Q1714">
        <f>P1714*Diccionario!$B$40</f>
        <v>1.5013903807058824E-3</v>
      </c>
      <c r="R1714">
        <f>Q1714*Diccionario!$B$41</f>
        <v>9.7590374745882365E-4</v>
      </c>
      <c r="S1714">
        <f t="shared" si="264"/>
        <v>9.7590374745882365E-4</v>
      </c>
      <c r="T1714">
        <f>I1714*Diccionario!$B$36</f>
        <v>0.27528243137254899</v>
      </c>
      <c r="U1714">
        <f>T1714*Diccionario!$B$42</f>
        <v>2.780352556862745E-2</v>
      </c>
      <c r="V1714">
        <f>U1714*Diccionario!$B$43</f>
        <v>2.3632996733333331E-2</v>
      </c>
      <c r="W1714">
        <f>V1714*Diccionario!$B$44</f>
        <v>4.4902693793333328E-3</v>
      </c>
      <c r="X1714">
        <f>W1714*Diccionario!$B$45</f>
        <v>1.7512050579399998E-3</v>
      </c>
      <c r="Y1714">
        <f>X1714*Diccionario!$B$46</f>
        <v>1.5585725015665999E-3</v>
      </c>
      <c r="Z1714">
        <f>Y1714*Diccionario!$B$47</f>
        <v>5.7667182557964193E-4</v>
      </c>
      <c r="AA1714">
        <f>Z1714*Diccionario!$B$48</f>
        <v>5.7667182557964193E-4</v>
      </c>
      <c r="AB1714">
        <f>AA1714*Diccionario!$B$49</f>
        <v>4.3250386918473145E-4</v>
      </c>
      <c r="AC1714">
        <f t="shared" si="265"/>
        <v>4.3250386918473145E-4</v>
      </c>
      <c r="AD1714">
        <f t="shared" si="266"/>
        <v>1.4084076166435552E-3</v>
      </c>
      <c r="AE1714">
        <f t="shared" si="267"/>
        <v>2.3601629167167415E-6</v>
      </c>
      <c r="AF1714" t="e">
        <f ca="1">IF(AD1714="","",_xludf.RANK.EQ(AD1714,$AD$2:$AD$5513,0))</f>
        <v>#NAME?</v>
      </c>
      <c r="AH1714" t="str">
        <f t="shared" si="268"/>
        <v>Baja</v>
      </c>
      <c r="AI1714" t="s">
        <v>153</v>
      </c>
      <c r="AJ1714" t="str">
        <f>IFERROR(VLOOKUP(B1714,Maestro_Regionales!$A$2:$B$35,2,FALSE),"Otras zonas")</f>
        <v>Otras zonas</v>
      </c>
      <c r="AK1714" t="str">
        <f t="shared" si="269"/>
        <v>EPS SANITAS | Otras zonas</v>
      </c>
    </row>
    <row r="1715" spans="1:37">
      <c r="A1715" s="4" t="s">
        <v>815</v>
      </c>
      <c r="B1715" s="4" t="s">
        <v>816</v>
      </c>
      <c r="C1715" s="4" t="s">
        <v>831</v>
      </c>
      <c r="D1715" s="4" t="s">
        <v>832</v>
      </c>
      <c r="E1715" s="4" t="s">
        <v>95</v>
      </c>
      <c r="F1715" s="4">
        <v>373</v>
      </c>
      <c r="G1715" s="4">
        <v>12043</v>
      </c>
      <c r="H1715" s="4">
        <v>0</v>
      </c>
      <c r="I1715">
        <f t="shared" si="260"/>
        <v>12416</v>
      </c>
      <c r="J1715">
        <f t="shared" si="261"/>
        <v>3.004188144329897E-2</v>
      </c>
      <c r="K1715">
        <f t="shared" si="262"/>
        <v>0.969958118556701</v>
      </c>
      <c r="L1715">
        <f t="shared" si="263"/>
        <v>0</v>
      </c>
      <c r="M1715">
        <f>I1715*Diccionario!$B$36</f>
        <v>27.563763450980389</v>
      </c>
      <c r="N1715">
        <f>M1715*Diccionario!$B$37</f>
        <v>2.7839401085490194</v>
      </c>
      <c r="O1715">
        <f>N1715*Diccionario!$B$38</f>
        <v>0.4175910162823529</v>
      </c>
      <c r="P1715">
        <f>O1715*Diccionario!$B$39</f>
        <v>0.37583191465411764</v>
      </c>
      <c r="Q1715">
        <f>P1715*Diccionario!$B$40</f>
        <v>0.15033276586164707</v>
      </c>
      <c r="R1715">
        <f>Q1715*Diccionario!$B$41</f>
        <v>9.7716297810070601E-2</v>
      </c>
      <c r="S1715">
        <f t="shared" si="264"/>
        <v>9.7716297810070601E-2</v>
      </c>
      <c r="T1715">
        <f>I1715*Diccionario!$B$36</f>
        <v>27.563763450980389</v>
      </c>
      <c r="U1715">
        <f>T1715*Diccionario!$B$42</f>
        <v>2.7839401085490194</v>
      </c>
      <c r="V1715">
        <f>U1715*Diccionario!$B$43</f>
        <v>2.3663490922666663</v>
      </c>
      <c r="W1715">
        <f>V1715*Diccionario!$B$44</f>
        <v>0.44960632753066659</v>
      </c>
      <c r="X1715">
        <f>W1715*Diccionario!$B$45</f>
        <v>0.17534646773695997</v>
      </c>
      <c r="Y1715">
        <f>X1715*Diccionario!$B$46</f>
        <v>0.15605835628589437</v>
      </c>
      <c r="Z1715">
        <f>Y1715*Diccionario!$B$47</f>
        <v>5.7741591825780918E-2</v>
      </c>
      <c r="AA1715">
        <f>Z1715*Diccionario!$B$48</f>
        <v>5.7741591825780918E-2</v>
      </c>
      <c r="AB1715">
        <f>AA1715*Diccionario!$B$49</f>
        <v>4.3306193869335687E-2</v>
      </c>
      <c r="AC1715">
        <f t="shared" si="265"/>
        <v>4.3306193869335687E-2</v>
      </c>
      <c r="AD1715">
        <f t="shared" si="266"/>
        <v>0.14102249167940628</v>
      </c>
      <c r="AE1715">
        <f t="shared" si="267"/>
        <v>2.3632082882221823E-4</v>
      </c>
      <c r="AF1715" t="e">
        <f ca="1">IF(AD1715="","",_xludf.RANK.EQ(AD1715,$AD$2:$AD$5513,0))</f>
        <v>#NAME?</v>
      </c>
      <c r="AH1715" t="str">
        <f t="shared" si="268"/>
        <v>Baja</v>
      </c>
      <c r="AI1715" t="s">
        <v>153</v>
      </c>
      <c r="AJ1715" t="str">
        <f>IFERROR(VLOOKUP(B1715,Maestro_Regionales!$A$2:$B$35,2,FALSE),"Otras zonas")</f>
        <v>Otras zonas</v>
      </c>
      <c r="AK1715" t="str">
        <f t="shared" si="269"/>
        <v>ASMETSALUD EPS | Otras zonas</v>
      </c>
    </row>
    <row r="1716" spans="1:37">
      <c r="A1716" s="4" t="s">
        <v>815</v>
      </c>
      <c r="B1716" s="4" t="s">
        <v>816</v>
      </c>
      <c r="C1716" s="4" t="s">
        <v>831</v>
      </c>
      <c r="D1716" s="4" t="s">
        <v>832</v>
      </c>
      <c r="E1716" s="4" t="s">
        <v>87</v>
      </c>
      <c r="F1716" s="4">
        <v>366</v>
      </c>
      <c r="G1716" s="4">
        <v>617</v>
      </c>
      <c r="H1716" s="4">
        <v>0</v>
      </c>
      <c r="I1716">
        <f t="shared" si="260"/>
        <v>983</v>
      </c>
      <c r="J1716">
        <f t="shared" si="261"/>
        <v>0.37232960325534081</v>
      </c>
      <c r="K1716">
        <f t="shared" si="262"/>
        <v>0.62767039674465919</v>
      </c>
      <c r="L1716">
        <f t="shared" si="263"/>
        <v>0</v>
      </c>
      <c r="M1716">
        <f>I1716*Diccionario!$B$36</f>
        <v>2.1822792745098036</v>
      </c>
      <c r="N1716">
        <f>M1716*Diccionario!$B$37</f>
        <v>0.22041020672549019</v>
      </c>
      <c r="O1716">
        <f>N1716*Diccionario!$B$38</f>
        <v>3.306153100882353E-2</v>
      </c>
      <c r="P1716">
        <f>O1716*Diccionario!$B$39</f>
        <v>2.9755377907941177E-2</v>
      </c>
      <c r="Q1716">
        <f>P1716*Diccionario!$B$40</f>
        <v>1.1902151163176472E-2</v>
      </c>
      <c r="R1716">
        <f>Q1716*Diccionario!$B$41</f>
        <v>7.736398256064707E-3</v>
      </c>
      <c r="S1716">
        <f t="shared" si="264"/>
        <v>7.736398256064707E-3</v>
      </c>
      <c r="T1716">
        <f>I1716*Diccionario!$B$36</f>
        <v>2.1822792745098036</v>
      </c>
      <c r="U1716">
        <f>T1716*Diccionario!$B$42</f>
        <v>0.22041020672549019</v>
      </c>
      <c r="V1716">
        <f>U1716*Diccionario!$B$43</f>
        <v>0.18734867571666666</v>
      </c>
      <c r="W1716">
        <f>V1716*Diccionario!$B$44</f>
        <v>3.5596248386166665E-2</v>
      </c>
      <c r="X1716">
        <f>W1716*Diccionario!$B$45</f>
        <v>1.3882536870605E-2</v>
      </c>
      <c r="Y1716">
        <f>X1716*Diccionario!$B$46</f>
        <v>1.235545781483845E-2</v>
      </c>
      <c r="Z1716">
        <f>Y1716*Diccionario!$B$47</f>
        <v>4.571519391490227E-3</v>
      </c>
      <c r="AA1716">
        <f>Z1716*Diccionario!$B$48</f>
        <v>4.571519391490227E-3</v>
      </c>
      <c r="AB1716">
        <f>AA1716*Diccionario!$B$49</f>
        <v>3.4286395436176702E-3</v>
      </c>
      <c r="AC1716">
        <f t="shared" si="265"/>
        <v>3.4286395436176702E-3</v>
      </c>
      <c r="AD1716">
        <f t="shared" si="266"/>
        <v>1.1165037799682377E-2</v>
      </c>
      <c r="AE1716">
        <f t="shared" si="267"/>
        <v>1.8710001186552879E-5</v>
      </c>
      <c r="AF1716" t="e">
        <f ca="1">IF(AD1716="","",_xludf.RANK.EQ(AD1716,$AD$2:$AD$5513,0))</f>
        <v>#NAME?</v>
      </c>
      <c r="AH1716" t="str">
        <f t="shared" si="268"/>
        <v>Baja</v>
      </c>
      <c r="AI1716" t="s">
        <v>153</v>
      </c>
      <c r="AJ1716" t="str">
        <f>IFERROR(VLOOKUP(B1716,Maestro_Regionales!$A$2:$B$35,2,FALSE),"Otras zonas")</f>
        <v>Otras zonas</v>
      </c>
      <c r="AK1716" t="str">
        <f t="shared" si="269"/>
        <v>NUEVA EPS | Otras zonas</v>
      </c>
    </row>
    <row r="1717" spans="1:37">
      <c r="A1717" s="4" t="s">
        <v>815</v>
      </c>
      <c r="B1717" s="4" t="s">
        <v>816</v>
      </c>
      <c r="C1717" s="4" t="s">
        <v>831</v>
      </c>
      <c r="D1717" s="4" t="s">
        <v>832</v>
      </c>
      <c r="E1717" s="4" t="s">
        <v>90</v>
      </c>
      <c r="F1717" s="4">
        <v>0</v>
      </c>
      <c r="G1717" s="4">
        <v>0</v>
      </c>
      <c r="H1717" s="4">
        <v>546</v>
      </c>
      <c r="I1717">
        <f t="shared" si="260"/>
        <v>546</v>
      </c>
      <c r="J1717">
        <f t="shared" si="261"/>
        <v>0</v>
      </c>
      <c r="K1717">
        <f t="shared" si="262"/>
        <v>0</v>
      </c>
      <c r="L1717">
        <f t="shared" si="263"/>
        <v>1</v>
      </c>
      <c r="M1717">
        <f>I1717*Diccionario!$B$36</f>
        <v>1.2121307058823529</v>
      </c>
      <c r="N1717">
        <f>M1717*Diccionario!$B$37</f>
        <v>0.12242520129411766</v>
      </c>
      <c r="O1717">
        <f>N1717*Diccionario!$B$38</f>
        <v>1.8363780194117649E-2</v>
      </c>
      <c r="P1717">
        <f>O1717*Diccionario!$B$39</f>
        <v>1.6527402174705885E-2</v>
      </c>
      <c r="Q1717">
        <f>P1717*Diccionario!$B$40</f>
        <v>6.6109608698823544E-3</v>
      </c>
      <c r="R1717">
        <f>Q1717*Diccionario!$B$41</f>
        <v>4.2971245654235303E-3</v>
      </c>
      <c r="S1717">
        <f t="shared" si="264"/>
        <v>4.2971245654235303E-3</v>
      </c>
      <c r="T1717">
        <f>I1717*Diccionario!$B$36</f>
        <v>1.2121307058823529</v>
      </c>
      <c r="U1717">
        <f>T1717*Diccionario!$B$42</f>
        <v>0.12242520129411766</v>
      </c>
      <c r="V1717">
        <f>U1717*Diccionario!$B$43</f>
        <v>0.10406142110000001</v>
      </c>
      <c r="W1717">
        <f>V1717*Diccionario!$B$44</f>
        <v>1.9771670009000004E-2</v>
      </c>
      <c r="X1717">
        <f>W1717*Diccionario!$B$45</f>
        <v>7.7109513035100016E-3</v>
      </c>
      <c r="Y1717">
        <f>X1717*Diccionario!$B$46</f>
        <v>6.8627466601239012E-3</v>
      </c>
      <c r="Z1717">
        <f>Y1717*Diccionario!$B$47</f>
        <v>2.5392162642458435E-3</v>
      </c>
      <c r="AA1717">
        <f>Z1717*Diccionario!$B$48</f>
        <v>2.5392162642458435E-3</v>
      </c>
      <c r="AB1717">
        <f>AA1717*Diccionario!$B$49</f>
        <v>1.9044121981843826E-3</v>
      </c>
      <c r="AC1717">
        <f t="shared" si="265"/>
        <v>1.9044121981843826E-3</v>
      </c>
      <c r="AD1717">
        <f t="shared" si="266"/>
        <v>6.2015367636079127E-3</v>
      </c>
      <c r="AE1717">
        <f t="shared" si="267"/>
        <v>1.0392330262317267E-5</v>
      </c>
      <c r="AF1717" t="e">
        <f ca="1">IF(AD1717="","",_xludf.RANK.EQ(AD1717,$AD$2:$AD$5513,0))</f>
        <v>#NAME?</v>
      </c>
      <c r="AH1717" t="str">
        <f t="shared" si="268"/>
        <v>Baja</v>
      </c>
      <c r="AI1717" t="s">
        <v>153</v>
      </c>
      <c r="AJ1717" t="str">
        <f>IFERROR(VLOOKUP(B1717,Maestro_Regionales!$A$2:$B$35,2,FALSE),"Otras zonas")</f>
        <v>Otras zonas</v>
      </c>
      <c r="AK1717" t="str">
        <f t="shared" si="269"/>
        <v>REGIMEN DE EXCEPCION | Otras zonas</v>
      </c>
    </row>
    <row r="1718" spans="1:37">
      <c r="A1718" s="4" t="s">
        <v>815</v>
      </c>
      <c r="B1718" s="4" t="s">
        <v>816</v>
      </c>
      <c r="C1718" s="4" t="s">
        <v>831</v>
      </c>
      <c r="D1718" s="4" t="s">
        <v>832</v>
      </c>
      <c r="E1718" s="4" t="s">
        <v>85</v>
      </c>
      <c r="F1718" s="4">
        <v>1</v>
      </c>
      <c r="G1718" s="4">
        <v>0</v>
      </c>
      <c r="H1718" s="4">
        <v>0</v>
      </c>
      <c r="I1718">
        <f t="shared" si="260"/>
        <v>1</v>
      </c>
      <c r="J1718">
        <f t="shared" si="261"/>
        <v>1</v>
      </c>
      <c r="K1718">
        <f t="shared" si="262"/>
        <v>0</v>
      </c>
      <c r="L1718">
        <f t="shared" si="263"/>
        <v>0</v>
      </c>
      <c r="M1718">
        <f>I1718*Diccionario!$B$36</f>
        <v>2.2200196078431371E-3</v>
      </c>
      <c r="N1718">
        <f>M1718*Diccionario!$B$37</f>
        <v>2.2422198039215687E-4</v>
      </c>
      <c r="O1718">
        <f>N1718*Diccionario!$B$38</f>
        <v>3.3633297058823532E-5</v>
      </c>
      <c r="P1718">
        <f>O1718*Diccionario!$B$39</f>
        <v>3.026996735294118E-5</v>
      </c>
      <c r="Q1718">
        <f>P1718*Diccionario!$B$40</f>
        <v>1.2107986941176473E-5</v>
      </c>
      <c r="R1718">
        <f>Q1718*Diccionario!$B$41</f>
        <v>7.870191511764708E-6</v>
      </c>
      <c r="S1718">
        <f t="shared" si="264"/>
        <v>7.870191511764708E-6</v>
      </c>
      <c r="T1718">
        <f>I1718*Diccionario!$B$36</f>
        <v>2.2200196078431371E-3</v>
      </c>
      <c r="U1718">
        <f>T1718*Diccionario!$B$42</f>
        <v>2.2422198039215687E-4</v>
      </c>
      <c r="V1718">
        <f>U1718*Diccionario!$B$43</f>
        <v>1.9058868333333333E-4</v>
      </c>
      <c r="W1718">
        <f>V1718*Diccionario!$B$44</f>
        <v>3.6211849833333333E-5</v>
      </c>
      <c r="X1718">
        <f>W1718*Diccionario!$B$45</f>
        <v>1.4122621435000001E-5</v>
      </c>
      <c r="Y1718">
        <f>X1718*Diccionario!$B$46</f>
        <v>1.256913307715E-5</v>
      </c>
      <c r="Z1718">
        <f>Y1718*Diccionario!$B$47</f>
        <v>4.6505792385454997E-6</v>
      </c>
      <c r="AA1718">
        <f>Z1718*Diccionario!$B$48</f>
        <v>4.6505792385454997E-6</v>
      </c>
      <c r="AB1718">
        <f>AA1718*Diccionario!$B$49</f>
        <v>3.4879344289091247E-6</v>
      </c>
      <c r="AC1718">
        <f t="shared" si="265"/>
        <v>3.4879344289091247E-6</v>
      </c>
      <c r="AD1718">
        <f t="shared" si="266"/>
        <v>1.1358125940673833E-5</v>
      </c>
      <c r="AE1718">
        <f t="shared" si="267"/>
        <v>1.9033571909005983E-8</v>
      </c>
      <c r="AF1718" t="e">
        <f ca="1">IF(AD1718="","",_xludf.RANK.EQ(AD1718,$AD$2:$AD$5513,0))</f>
        <v>#NAME?</v>
      </c>
      <c r="AH1718" t="str">
        <f t="shared" si="268"/>
        <v>Baja</v>
      </c>
      <c r="AI1718" t="s">
        <v>153</v>
      </c>
      <c r="AJ1718" t="str">
        <f>IFERROR(VLOOKUP(B1718,Maestro_Regionales!$A$2:$B$35,2,FALSE),"Otras zonas")</f>
        <v>Otras zonas</v>
      </c>
      <c r="AK1718" t="str">
        <f t="shared" si="269"/>
        <v>SALUD TOTAL EPS | Otras zonas</v>
      </c>
    </row>
    <row r="1719" spans="1:37">
      <c r="A1719" s="4" t="s">
        <v>815</v>
      </c>
      <c r="B1719" s="4" t="s">
        <v>816</v>
      </c>
      <c r="C1719" s="4" t="s">
        <v>833</v>
      </c>
      <c r="D1719" s="4" t="s">
        <v>834</v>
      </c>
      <c r="E1719" s="4" t="s">
        <v>95</v>
      </c>
      <c r="F1719" s="4">
        <v>256</v>
      </c>
      <c r="G1719" s="4">
        <v>6976</v>
      </c>
      <c r="H1719" s="4">
        <v>0</v>
      </c>
      <c r="I1719">
        <f t="shared" si="260"/>
        <v>7232</v>
      </c>
      <c r="J1719">
        <f t="shared" si="261"/>
        <v>3.5398230088495575E-2</v>
      </c>
      <c r="K1719">
        <f t="shared" si="262"/>
        <v>0.96460176991150437</v>
      </c>
      <c r="L1719">
        <f t="shared" si="263"/>
        <v>0</v>
      </c>
      <c r="M1719">
        <f>I1719*Diccionario!$B$36</f>
        <v>16.055181803921567</v>
      </c>
      <c r="N1719">
        <f>M1719*Diccionario!$B$37</f>
        <v>1.6215733621960784</v>
      </c>
      <c r="O1719">
        <f>N1719*Diccionario!$B$38</f>
        <v>0.24323600432941175</v>
      </c>
      <c r="P1719">
        <f>O1719*Diccionario!$B$39</f>
        <v>0.21891240389647057</v>
      </c>
      <c r="Q1719">
        <f>P1719*Diccionario!$B$40</f>
        <v>8.7564961558588228E-2</v>
      </c>
      <c r="R1719">
        <f>Q1719*Diccionario!$B$41</f>
        <v>5.691722501308235E-2</v>
      </c>
      <c r="S1719">
        <f t="shared" si="264"/>
        <v>5.691722501308235E-2</v>
      </c>
      <c r="T1719">
        <f>I1719*Diccionario!$B$36</f>
        <v>16.055181803921567</v>
      </c>
      <c r="U1719">
        <f>T1719*Diccionario!$B$42</f>
        <v>1.6215733621960784</v>
      </c>
      <c r="V1719">
        <f>U1719*Diccionario!$B$43</f>
        <v>1.3783373578666667</v>
      </c>
      <c r="W1719">
        <f>V1719*Diccionario!$B$44</f>
        <v>0.26188409799466666</v>
      </c>
      <c r="X1719">
        <f>W1719*Diccionario!$B$45</f>
        <v>0.10213479821792</v>
      </c>
      <c r="Y1719">
        <f>X1719*Diccionario!$B$46</f>
        <v>9.0899970413948802E-2</v>
      </c>
      <c r="Z1719">
        <f>Y1719*Diccionario!$B$47</f>
        <v>3.3632989053161054E-2</v>
      </c>
      <c r="AA1719">
        <f>Z1719*Diccionario!$B$48</f>
        <v>3.3632989053161054E-2</v>
      </c>
      <c r="AB1719">
        <f>AA1719*Diccionario!$B$49</f>
        <v>2.5224741789870789E-2</v>
      </c>
      <c r="AC1719">
        <f t="shared" si="265"/>
        <v>2.5224741789870789E-2</v>
      </c>
      <c r="AD1719">
        <f t="shared" si="266"/>
        <v>8.2141966802953131E-2</v>
      </c>
      <c r="AE1719">
        <f t="shared" si="267"/>
        <v>1.3765079204593121E-4</v>
      </c>
      <c r="AF1719" t="e">
        <f ca="1">IF(AD1719="","",_xludf.RANK.EQ(AD1719,$AD$2:$AD$5513,0))</f>
        <v>#NAME?</v>
      </c>
      <c r="AH1719" t="str">
        <f t="shared" si="268"/>
        <v>Baja</v>
      </c>
      <c r="AI1719" t="s">
        <v>153</v>
      </c>
      <c r="AJ1719" t="str">
        <f>IFERROR(VLOOKUP(B1719,Maestro_Regionales!$A$2:$B$35,2,FALSE),"Otras zonas")</f>
        <v>Otras zonas</v>
      </c>
      <c r="AK1719" t="str">
        <f t="shared" si="269"/>
        <v>ASMETSALUD EPS | Otras zonas</v>
      </c>
    </row>
    <row r="1720" spans="1:37">
      <c r="A1720" s="4" t="s">
        <v>815</v>
      </c>
      <c r="B1720" s="4" t="s">
        <v>816</v>
      </c>
      <c r="C1720" s="4" t="s">
        <v>833</v>
      </c>
      <c r="D1720" s="4" t="s">
        <v>834</v>
      </c>
      <c r="E1720" s="4" t="s">
        <v>87</v>
      </c>
      <c r="F1720" s="4">
        <v>171</v>
      </c>
      <c r="G1720" s="4">
        <v>213</v>
      </c>
      <c r="H1720" s="4">
        <v>0</v>
      </c>
      <c r="I1720">
        <f t="shared" si="260"/>
        <v>384</v>
      </c>
      <c r="J1720">
        <f t="shared" si="261"/>
        <v>0.4453125</v>
      </c>
      <c r="K1720">
        <f t="shared" si="262"/>
        <v>0.5546875</v>
      </c>
      <c r="L1720">
        <f t="shared" si="263"/>
        <v>0</v>
      </c>
      <c r="M1720">
        <f>I1720*Diccionario!$B$36</f>
        <v>0.85248752941176464</v>
      </c>
      <c r="N1720">
        <f>M1720*Diccionario!$B$37</f>
        <v>8.6101240470588231E-2</v>
      </c>
      <c r="O1720">
        <f>N1720*Diccionario!$B$38</f>
        <v>1.2915186070588234E-2</v>
      </c>
      <c r="P1720">
        <f>O1720*Diccionario!$B$39</f>
        <v>1.162366746352941E-2</v>
      </c>
      <c r="Q1720">
        <f>P1720*Diccionario!$B$40</f>
        <v>4.649466985411764E-3</v>
      </c>
      <c r="R1720">
        <f>Q1720*Diccionario!$B$41</f>
        <v>3.0221535405176468E-3</v>
      </c>
      <c r="S1720">
        <f t="shared" si="264"/>
        <v>3.0221535405176468E-3</v>
      </c>
      <c r="T1720">
        <f>I1720*Diccionario!$B$36</f>
        <v>0.85248752941176464</v>
      </c>
      <c r="U1720">
        <f>T1720*Diccionario!$B$42</f>
        <v>8.6101240470588231E-2</v>
      </c>
      <c r="V1720">
        <f>U1720*Diccionario!$B$43</f>
        <v>7.3186054399999992E-2</v>
      </c>
      <c r="W1720">
        <f>V1720*Diccionario!$B$44</f>
        <v>1.3905350335999999E-2</v>
      </c>
      <c r="X1720">
        <f>W1720*Diccionario!$B$45</f>
        <v>5.4230866310399995E-3</v>
      </c>
      <c r="Y1720">
        <f>X1720*Diccionario!$B$46</f>
        <v>4.8265471016255999E-3</v>
      </c>
      <c r="Z1720">
        <f>Y1720*Diccionario!$B$47</f>
        <v>1.7858224276014719E-3</v>
      </c>
      <c r="AA1720">
        <f>Z1720*Diccionario!$B$48</f>
        <v>1.7858224276014719E-3</v>
      </c>
      <c r="AB1720">
        <f>AA1720*Diccionario!$B$49</f>
        <v>1.3393668207011039E-3</v>
      </c>
      <c r="AC1720">
        <f t="shared" si="265"/>
        <v>1.3393668207011039E-3</v>
      </c>
      <c r="AD1720">
        <f t="shared" si="266"/>
        <v>4.3615203612187509E-3</v>
      </c>
      <c r="AE1720">
        <f t="shared" si="267"/>
        <v>7.3088916130582958E-6</v>
      </c>
      <c r="AF1720" t="e">
        <f ca="1">IF(AD1720="","",_xludf.RANK.EQ(AD1720,$AD$2:$AD$5513,0))</f>
        <v>#NAME?</v>
      </c>
      <c r="AH1720" t="str">
        <f t="shared" si="268"/>
        <v>Baja</v>
      </c>
      <c r="AI1720" t="s">
        <v>153</v>
      </c>
      <c r="AJ1720" t="str">
        <f>IFERROR(VLOOKUP(B1720,Maestro_Regionales!$A$2:$B$35,2,FALSE),"Otras zonas")</f>
        <v>Otras zonas</v>
      </c>
      <c r="AK1720" t="str">
        <f t="shared" si="269"/>
        <v>NUEVA EPS | Otras zonas</v>
      </c>
    </row>
    <row r="1721" spans="1:37">
      <c r="A1721" s="4" t="s">
        <v>815</v>
      </c>
      <c r="B1721" s="4" t="s">
        <v>816</v>
      </c>
      <c r="C1721" s="4" t="s">
        <v>833</v>
      </c>
      <c r="D1721" s="4" t="s">
        <v>834</v>
      </c>
      <c r="E1721" s="4" t="s">
        <v>90</v>
      </c>
      <c r="F1721" s="4">
        <v>0</v>
      </c>
      <c r="G1721" s="4">
        <v>0</v>
      </c>
      <c r="H1721" s="4">
        <v>350</v>
      </c>
      <c r="I1721">
        <f t="shared" si="260"/>
        <v>350</v>
      </c>
      <c r="J1721">
        <f t="shared" si="261"/>
        <v>0</v>
      </c>
      <c r="K1721">
        <f t="shared" si="262"/>
        <v>0</v>
      </c>
      <c r="L1721">
        <f t="shared" si="263"/>
        <v>1</v>
      </c>
      <c r="M1721">
        <f>I1721*Diccionario!$B$36</f>
        <v>0.777006862745098</v>
      </c>
      <c r="N1721">
        <f>M1721*Diccionario!$B$37</f>
        <v>7.8477693137254903E-2</v>
      </c>
      <c r="O1721">
        <f>N1721*Diccionario!$B$38</f>
        <v>1.1771653970588235E-2</v>
      </c>
      <c r="P1721">
        <f>O1721*Diccionario!$B$39</f>
        <v>1.0594488573529412E-2</v>
      </c>
      <c r="Q1721">
        <f>P1721*Diccionario!$B$40</f>
        <v>4.2377954294117648E-3</v>
      </c>
      <c r="R1721">
        <f>Q1721*Diccionario!$B$41</f>
        <v>2.7545670291176474E-3</v>
      </c>
      <c r="S1721">
        <f t="shared" si="264"/>
        <v>2.7545670291176474E-3</v>
      </c>
      <c r="T1721">
        <f>I1721*Diccionario!$B$36</f>
        <v>0.777006862745098</v>
      </c>
      <c r="U1721">
        <f>T1721*Diccionario!$B$42</f>
        <v>7.8477693137254903E-2</v>
      </c>
      <c r="V1721">
        <f>U1721*Diccionario!$B$43</f>
        <v>6.6706039166666661E-2</v>
      </c>
      <c r="W1721">
        <f>V1721*Diccionario!$B$44</f>
        <v>1.2674147441666665E-2</v>
      </c>
      <c r="X1721">
        <f>W1721*Diccionario!$B$45</f>
        <v>4.9429175022499992E-3</v>
      </c>
      <c r="Y1721">
        <f>X1721*Diccionario!$B$46</f>
        <v>4.3991965770024998E-3</v>
      </c>
      <c r="Z1721">
        <f>Y1721*Diccionario!$B$47</f>
        <v>1.6277027334909249E-3</v>
      </c>
      <c r="AA1721">
        <f>Z1721*Diccionario!$B$48</f>
        <v>1.6277027334909249E-3</v>
      </c>
      <c r="AB1721">
        <f>AA1721*Diccionario!$B$49</f>
        <v>1.2207770501181936E-3</v>
      </c>
      <c r="AC1721">
        <f t="shared" si="265"/>
        <v>1.2207770501181936E-3</v>
      </c>
      <c r="AD1721">
        <f t="shared" si="266"/>
        <v>3.9753440792358406E-3</v>
      </c>
      <c r="AE1721">
        <f t="shared" si="267"/>
        <v>6.6617501681520924E-6</v>
      </c>
      <c r="AF1721" t="e">
        <f ca="1">IF(AD1721="","",_xludf.RANK.EQ(AD1721,$AD$2:$AD$5513,0))</f>
        <v>#NAME?</v>
      </c>
      <c r="AH1721" t="str">
        <f t="shared" si="268"/>
        <v>Baja</v>
      </c>
      <c r="AI1721" t="s">
        <v>153</v>
      </c>
      <c r="AJ1721" t="str">
        <f>IFERROR(VLOOKUP(B1721,Maestro_Regionales!$A$2:$B$35,2,FALSE),"Otras zonas")</f>
        <v>Otras zonas</v>
      </c>
      <c r="AK1721" t="str">
        <f t="shared" si="269"/>
        <v>REGIMEN DE EXCEPCION | Otras zonas</v>
      </c>
    </row>
    <row r="1722" spans="1:37">
      <c r="A1722" s="4" t="s">
        <v>815</v>
      </c>
      <c r="B1722" s="4" t="s">
        <v>816</v>
      </c>
      <c r="C1722" s="4" t="s">
        <v>835</v>
      </c>
      <c r="D1722" s="4" t="s">
        <v>836</v>
      </c>
      <c r="E1722" s="4" t="s">
        <v>95</v>
      </c>
      <c r="F1722" s="4">
        <v>160</v>
      </c>
      <c r="G1722" s="4">
        <v>3140</v>
      </c>
      <c r="H1722" s="4">
        <v>0</v>
      </c>
      <c r="I1722">
        <f t="shared" si="260"/>
        <v>3300</v>
      </c>
      <c r="J1722">
        <f t="shared" si="261"/>
        <v>4.8484848484848485E-2</v>
      </c>
      <c r="K1722">
        <f t="shared" si="262"/>
        <v>0.95151515151515154</v>
      </c>
      <c r="L1722">
        <f t="shared" si="263"/>
        <v>0</v>
      </c>
      <c r="M1722">
        <f>I1722*Diccionario!$B$36</f>
        <v>7.3260647058823523</v>
      </c>
      <c r="N1722">
        <f>M1722*Diccionario!$B$37</f>
        <v>0.73993253529411762</v>
      </c>
      <c r="O1722">
        <f>N1722*Diccionario!$B$38</f>
        <v>0.11098988029411765</v>
      </c>
      <c r="P1722">
        <f>O1722*Diccionario!$B$39</f>
        <v>9.9890892264705877E-2</v>
      </c>
      <c r="Q1722">
        <f>P1722*Diccionario!$B$40</f>
        <v>3.9956356905882354E-2</v>
      </c>
      <c r="R1722">
        <f>Q1722*Diccionario!$B$41</f>
        <v>2.5971631988823532E-2</v>
      </c>
      <c r="S1722">
        <f t="shared" si="264"/>
        <v>2.5971631988823532E-2</v>
      </c>
      <c r="T1722">
        <f>I1722*Diccionario!$B$36</f>
        <v>7.3260647058823523</v>
      </c>
      <c r="U1722">
        <f>T1722*Diccionario!$B$42</f>
        <v>0.73993253529411762</v>
      </c>
      <c r="V1722">
        <f>U1722*Diccionario!$B$43</f>
        <v>0.62894265500000002</v>
      </c>
      <c r="W1722">
        <f>V1722*Diccionario!$B$44</f>
        <v>0.11949910445</v>
      </c>
      <c r="X1722">
        <f>W1722*Diccionario!$B$45</f>
        <v>4.6604650735500006E-2</v>
      </c>
      <c r="Y1722">
        <f>X1722*Diccionario!$B$46</f>
        <v>4.1478139154595008E-2</v>
      </c>
      <c r="Z1722">
        <f>Y1722*Diccionario!$B$47</f>
        <v>1.5346911487200153E-2</v>
      </c>
      <c r="AA1722">
        <f>Z1722*Diccionario!$B$48</f>
        <v>1.5346911487200153E-2</v>
      </c>
      <c r="AB1722">
        <f>AA1722*Diccionario!$B$49</f>
        <v>1.1510183615400115E-2</v>
      </c>
      <c r="AC1722">
        <f t="shared" si="265"/>
        <v>1.1510183615400115E-2</v>
      </c>
      <c r="AD1722">
        <f t="shared" si="266"/>
        <v>3.7481815604223645E-2</v>
      </c>
      <c r="AE1722">
        <f t="shared" si="267"/>
        <v>6.2810787299719738E-5</v>
      </c>
      <c r="AF1722" t="e">
        <f ca="1">IF(AD1722="","",_xludf.RANK.EQ(AD1722,$AD$2:$AD$5513,0))</f>
        <v>#NAME?</v>
      </c>
      <c r="AH1722" t="str">
        <f t="shared" si="268"/>
        <v>Baja</v>
      </c>
      <c r="AI1722" t="s">
        <v>153</v>
      </c>
      <c r="AJ1722" t="str">
        <f>IFERROR(VLOOKUP(B1722,Maestro_Regionales!$A$2:$B$35,2,FALSE),"Otras zonas")</f>
        <v>Otras zonas</v>
      </c>
      <c r="AK1722" t="str">
        <f t="shared" si="269"/>
        <v>ASMETSALUD EPS | Otras zonas</v>
      </c>
    </row>
    <row r="1723" spans="1:37">
      <c r="A1723" s="4" t="s">
        <v>815</v>
      </c>
      <c r="B1723" s="4" t="s">
        <v>816</v>
      </c>
      <c r="C1723" s="4" t="s">
        <v>835</v>
      </c>
      <c r="D1723" s="4" t="s">
        <v>836</v>
      </c>
      <c r="E1723" s="4" t="s">
        <v>87</v>
      </c>
      <c r="F1723" s="4">
        <v>176</v>
      </c>
      <c r="G1723" s="4">
        <v>196</v>
      </c>
      <c r="H1723" s="4">
        <v>0</v>
      </c>
      <c r="I1723">
        <f t="shared" si="260"/>
        <v>372</v>
      </c>
      <c r="J1723">
        <f t="shared" si="261"/>
        <v>0.4731182795698925</v>
      </c>
      <c r="K1723">
        <f t="shared" si="262"/>
        <v>0.5268817204301075</v>
      </c>
      <c r="L1723">
        <f t="shared" si="263"/>
        <v>0</v>
      </c>
      <c r="M1723">
        <f>I1723*Diccionario!$B$36</f>
        <v>0.82584729411764701</v>
      </c>
      <c r="N1723">
        <f>M1723*Diccionario!$B$37</f>
        <v>8.3410576705882353E-2</v>
      </c>
      <c r="O1723">
        <f>N1723*Diccionario!$B$38</f>
        <v>1.2511586505882353E-2</v>
      </c>
      <c r="P1723">
        <f>O1723*Diccionario!$B$39</f>
        <v>1.1260427855294118E-2</v>
      </c>
      <c r="Q1723">
        <f>P1723*Diccionario!$B$40</f>
        <v>4.5041711421176479E-3</v>
      </c>
      <c r="R1723">
        <f>Q1723*Diccionario!$B$41</f>
        <v>2.9277112423764713E-3</v>
      </c>
      <c r="S1723">
        <f t="shared" si="264"/>
        <v>2.9277112423764713E-3</v>
      </c>
      <c r="T1723">
        <f>I1723*Diccionario!$B$36</f>
        <v>0.82584729411764701</v>
      </c>
      <c r="U1723">
        <f>T1723*Diccionario!$B$42</f>
        <v>8.3410576705882353E-2</v>
      </c>
      <c r="V1723">
        <f>U1723*Diccionario!$B$43</f>
        <v>7.0898990199999998E-2</v>
      </c>
      <c r="W1723">
        <f>V1723*Diccionario!$B$44</f>
        <v>1.3470808137999999E-2</v>
      </c>
      <c r="X1723">
        <f>W1723*Diccionario!$B$45</f>
        <v>5.2536151738199997E-3</v>
      </c>
      <c r="Y1723">
        <f>X1723*Diccionario!$B$46</f>
        <v>4.6757175046997996E-3</v>
      </c>
      <c r="Z1723">
        <f>Y1723*Diccionario!$B$47</f>
        <v>1.7300154767389258E-3</v>
      </c>
      <c r="AA1723">
        <f>Z1723*Diccionario!$B$48</f>
        <v>1.7300154767389258E-3</v>
      </c>
      <c r="AB1723">
        <f>AA1723*Diccionario!$B$49</f>
        <v>1.2975116075541943E-3</v>
      </c>
      <c r="AC1723">
        <f t="shared" si="265"/>
        <v>1.2975116075541943E-3</v>
      </c>
      <c r="AD1723">
        <f t="shared" si="266"/>
        <v>4.2252228499306656E-3</v>
      </c>
      <c r="AE1723">
        <f t="shared" si="267"/>
        <v>7.080488750150225E-6</v>
      </c>
      <c r="AF1723" t="e">
        <f ca="1">IF(AD1723="","",_xludf.RANK.EQ(AD1723,$AD$2:$AD$5513,0))</f>
        <v>#NAME?</v>
      </c>
      <c r="AH1723" t="str">
        <f t="shared" si="268"/>
        <v>Baja</v>
      </c>
      <c r="AI1723" t="s">
        <v>153</v>
      </c>
      <c r="AJ1723" t="str">
        <f>IFERROR(VLOOKUP(B1723,Maestro_Regionales!$A$2:$B$35,2,FALSE),"Otras zonas")</f>
        <v>Otras zonas</v>
      </c>
      <c r="AK1723" t="str">
        <f t="shared" si="269"/>
        <v>NUEVA EPS | Otras zonas</v>
      </c>
    </row>
    <row r="1724" spans="1:37">
      <c r="A1724" s="4" t="s">
        <v>815</v>
      </c>
      <c r="B1724" s="4" t="s">
        <v>816</v>
      </c>
      <c r="C1724" s="4" t="s">
        <v>835</v>
      </c>
      <c r="D1724" s="4" t="s">
        <v>836</v>
      </c>
      <c r="E1724" s="4" t="s">
        <v>90</v>
      </c>
      <c r="F1724" s="4">
        <v>0</v>
      </c>
      <c r="G1724" s="4">
        <v>0</v>
      </c>
      <c r="H1724" s="4">
        <v>120</v>
      </c>
      <c r="I1724">
        <f t="shared" si="260"/>
        <v>120</v>
      </c>
      <c r="J1724">
        <f t="shared" si="261"/>
        <v>0</v>
      </c>
      <c r="K1724">
        <f t="shared" si="262"/>
        <v>0</v>
      </c>
      <c r="L1724">
        <f t="shared" si="263"/>
        <v>1</v>
      </c>
      <c r="M1724">
        <f>I1724*Diccionario!$B$36</f>
        <v>0.26640235294117642</v>
      </c>
      <c r="N1724">
        <f>M1724*Diccionario!$B$37</f>
        <v>2.690663764705882E-2</v>
      </c>
      <c r="O1724">
        <f>N1724*Diccionario!$B$38</f>
        <v>4.0359956470588229E-3</v>
      </c>
      <c r="P1724">
        <f>O1724*Diccionario!$B$39</f>
        <v>3.6323960823529408E-3</v>
      </c>
      <c r="Q1724">
        <f>P1724*Diccionario!$B$40</f>
        <v>1.4529584329411765E-3</v>
      </c>
      <c r="R1724">
        <f>Q1724*Diccionario!$B$41</f>
        <v>9.4442298141176478E-4</v>
      </c>
      <c r="S1724">
        <f t="shared" si="264"/>
        <v>9.4442298141176478E-4</v>
      </c>
      <c r="T1724">
        <f>I1724*Diccionario!$B$36</f>
        <v>0.26640235294117642</v>
      </c>
      <c r="U1724">
        <f>T1724*Diccionario!$B$42</f>
        <v>2.690663764705882E-2</v>
      </c>
      <c r="V1724">
        <f>U1724*Diccionario!$B$43</f>
        <v>2.2870641999999997E-2</v>
      </c>
      <c r="W1724">
        <f>V1724*Diccionario!$B$44</f>
        <v>4.345421979999999E-3</v>
      </c>
      <c r="X1724">
        <f>W1724*Diccionario!$B$45</f>
        <v>1.6947145721999998E-3</v>
      </c>
      <c r="Y1724">
        <f>X1724*Diccionario!$B$46</f>
        <v>1.5082959692579998E-3</v>
      </c>
      <c r="Z1724">
        <f>Y1724*Diccionario!$B$47</f>
        <v>5.580695086254599E-4</v>
      </c>
      <c r="AA1724">
        <f>Z1724*Diccionario!$B$48</f>
        <v>5.580695086254599E-4</v>
      </c>
      <c r="AB1724">
        <f>AA1724*Diccionario!$B$49</f>
        <v>4.1855213146909493E-4</v>
      </c>
      <c r="AC1724">
        <f t="shared" si="265"/>
        <v>4.1855213146909493E-4</v>
      </c>
      <c r="AD1724">
        <f t="shared" si="266"/>
        <v>1.3629751128808598E-3</v>
      </c>
      <c r="AE1724">
        <f t="shared" si="267"/>
        <v>2.2840286290807176E-6</v>
      </c>
      <c r="AF1724" t="e">
        <f ca="1">IF(AD1724="","",_xludf.RANK.EQ(AD1724,$AD$2:$AD$5513,0))</f>
        <v>#NAME?</v>
      </c>
      <c r="AH1724" t="str">
        <f t="shared" si="268"/>
        <v>Baja</v>
      </c>
      <c r="AI1724" t="s">
        <v>153</v>
      </c>
      <c r="AJ1724" t="str">
        <f>IFERROR(VLOOKUP(B1724,Maestro_Regionales!$A$2:$B$35,2,FALSE),"Otras zonas")</f>
        <v>Otras zonas</v>
      </c>
      <c r="AK1724" t="str">
        <f t="shared" si="269"/>
        <v>REGIMEN DE EXCEPCION | Otras zonas</v>
      </c>
    </row>
    <row r="1725" spans="1:37">
      <c r="A1725" s="4" t="s">
        <v>815</v>
      </c>
      <c r="B1725" s="4" t="s">
        <v>816</v>
      </c>
      <c r="C1725" s="4" t="s">
        <v>837</v>
      </c>
      <c r="D1725" s="4" t="s">
        <v>838</v>
      </c>
      <c r="E1725" s="4" t="s">
        <v>95</v>
      </c>
      <c r="F1725" s="4">
        <v>799</v>
      </c>
      <c r="G1725" s="4">
        <v>20773</v>
      </c>
      <c r="H1725" s="4">
        <v>0</v>
      </c>
      <c r="I1725">
        <f t="shared" si="260"/>
        <v>21572</v>
      </c>
      <c r="J1725">
        <f t="shared" si="261"/>
        <v>3.7038753940292969E-2</v>
      </c>
      <c r="K1725">
        <f t="shared" si="262"/>
        <v>0.96296124605970701</v>
      </c>
      <c r="L1725">
        <f t="shared" si="263"/>
        <v>0</v>
      </c>
      <c r="M1725">
        <f>I1725*Diccionario!$B$36</f>
        <v>47.890262980392151</v>
      </c>
      <c r="N1725">
        <f>M1725*Diccionario!$B$37</f>
        <v>4.8369165610196072</v>
      </c>
      <c r="O1725">
        <f>N1725*Diccionario!$B$38</f>
        <v>0.72553748415294106</v>
      </c>
      <c r="P1725">
        <f>O1725*Diccionario!$B$39</f>
        <v>0.65298373573764701</v>
      </c>
      <c r="Q1725">
        <f>P1725*Diccionario!$B$40</f>
        <v>0.26119349429505884</v>
      </c>
      <c r="R1725">
        <f>Q1725*Diccionario!$B$41</f>
        <v>0.16977577129178825</v>
      </c>
      <c r="S1725">
        <f t="shared" si="264"/>
        <v>0.16977577129178825</v>
      </c>
      <c r="T1725">
        <f>I1725*Diccionario!$B$36</f>
        <v>47.890262980392151</v>
      </c>
      <c r="U1725">
        <f>T1725*Diccionario!$B$42</f>
        <v>4.8369165610196072</v>
      </c>
      <c r="V1725">
        <f>U1725*Diccionario!$B$43</f>
        <v>4.1113790768666663</v>
      </c>
      <c r="W1725">
        <f>V1725*Diccionario!$B$44</f>
        <v>0.78116202460466655</v>
      </c>
      <c r="X1725">
        <f>W1725*Diccionario!$B$45</f>
        <v>0.30465318959581994</v>
      </c>
      <c r="Y1725">
        <f>X1725*Diccionario!$B$46</f>
        <v>0.27114133874027974</v>
      </c>
      <c r="Z1725">
        <f>Y1725*Diccionario!$B$47</f>
        <v>0.10032229533390351</v>
      </c>
      <c r="AA1725">
        <f>Z1725*Diccionario!$B$48</f>
        <v>0.10032229533390351</v>
      </c>
      <c r="AB1725">
        <f>AA1725*Diccionario!$B$49</f>
        <v>7.5241721500427627E-2</v>
      </c>
      <c r="AC1725">
        <f t="shared" si="265"/>
        <v>7.5241721500427627E-2</v>
      </c>
      <c r="AD1725">
        <f t="shared" si="266"/>
        <v>0.24501749279221588</v>
      </c>
      <c r="AE1725">
        <f t="shared" si="267"/>
        <v>4.1059221322107696E-4</v>
      </c>
      <c r="AF1725" t="e">
        <f ca="1">IF(AD1725="","",_xludf.RANK.EQ(AD1725,$AD$2:$AD$5513,0))</f>
        <v>#NAME?</v>
      </c>
      <c r="AH1725" t="str">
        <f t="shared" si="268"/>
        <v>Media</v>
      </c>
      <c r="AI1725" t="s">
        <v>153</v>
      </c>
      <c r="AJ1725" t="str">
        <f>IFERROR(VLOOKUP(B1725,Maestro_Regionales!$A$2:$B$35,2,FALSE),"Otras zonas")</f>
        <v>Otras zonas</v>
      </c>
      <c r="AK1725" t="str">
        <f t="shared" si="269"/>
        <v>ASMETSALUD EPS | Otras zonas</v>
      </c>
    </row>
    <row r="1726" spans="1:37">
      <c r="A1726" s="4" t="s">
        <v>815</v>
      </c>
      <c r="B1726" s="4" t="s">
        <v>816</v>
      </c>
      <c r="C1726" s="4" t="s">
        <v>837</v>
      </c>
      <c r="D1726" s="4" t="s">
        <v>838</v>
      </c>
      <c r="E1726" s="4" t="s">
        <v>87</v>
      </c>
      <c r="F1726" s="4">
        <v>742</v>
      </c>
      <c r="G1726" s="4">
        <v>1141</v>
      </c>
      <c r="H1726" s="4">
        <v>0</v>
      </c>
      <c r="I1726">
        <f t="shared" si="260"/>
        <v>1883</v>
      </c>
      <c r="J1726">
        <f t="shared" si="261"/>
        <v>0.39405204460966542</v>
      </c>
      <c r="K1726">
        <f t="shared" si="262"/>
        <v>0.60594795539033453</v>
      </c>
      <c r="L1726">
        <f t="shared" si="263"/>
        <v>0</v>
      </c>
      <c r="M1726">
        <f>I1726*Diccionario!$B$36</f>
        <v>4.180296921568627</v>
      </c>
      <c r="N1726">
        <f>M1726*Diccionario!$B$37</f>
        <v>0.42220998907843132</v>
      </c>
      <c r="O1726">
        <f>N1726*Diccionario!$B$38</f>
        <v>6.3331498361764701E-2</v>
      </c>
      <c r="P1726">
        <f>O1726*Diccionario!$B$39</f>
        <v>5.699834852558823E-2</v>
      </c>
      <c r="Q1726">
        <f>P1726*Diccionario!$B$40</f>
        <v>2.2799339410235292E-2</v>
      </c>
      <c r="R1726">
        <f>Q1726*Diccionario!$B$41</f>
        <v>1.4819570616652939E-2</v>
      </c>
      <c r="S1726">
        <f t="shared" si="264"/>
        <v>1.4819570616652939E-2</v>
      </c>
      <c r="T1726">
        <f>I1726*Diccionario!$B$36</f>
        <v>4.180296921568627</v>
      </c>
      <c r="U1726">
        <f>T1726*Diccionario!$B$42</f>
        <v>0.42220998907843132</v>
      </c>
      <c r="V1726">
        <f>U1726*Diccionario!$B$43</f>
        <v>0.35887849071666661</v>
      </c>
      <c r="W1726">
        <f>V1726*Diccionario!$B$44</f>
        <v>6.8186913236166657E-2</v>
      </c>
      <c r="X1726">
        <f>W1726*Diccionario!$B$45</f>
        <v>2.6592896162104997E-2</v>
      </c>
      <c r="Y1726">
        <f>X1726*Diccionario!$B$46</f>
        <v>2.3667677584273447E-2</v>
      </c>
      <c r="Z1726">
        <f>Y1726*Diccionario!$B$47</f>
        <v>8.757040706181175E-3</v>
      </c>
      <c r="AA1726">
        <f>Z1726*Diccionario!$B$48</f>
        <v>8.757040706181175E-3</v>
      </c>
      <c r="AB1726">
        <f>AA1726*Diccionario!$B$49</f>
        <v>6.5677805296358808E-3</v>
      </c>
      <c r="AC1726">
        <f t="shared" si="265"/>
        <v>6.5677805296358808E-3</v>
      </c>
      <c r="AD1726">
        <f t="shared" si="266"/>
        <v>2.138735114628882E-2</v>
      </c>
      <c r="AE1726">
        <f t="shared" si="267"/>
        <v>3.5840215904658256E-5</v>
      </c>
      <c r="AF1726" t="e">
        <f ca="1">IF(AD1726="","",_xludf.RANK.EQ(AD1726,$AD$2:$AD$5513,0))</f>
        <v>#NAME?</v>
      </c>
      <c r="AH1726" t="str">
        <f t="shared" si="268"/>
        <v>Baja</v>
      </c>
      <c r="AI1726" t="s">
        <v>153</v>
      </c>
      <c r="AJ1726" t="str">
        <f>IFERROR(VLOOKUP(B1726,Maestro_Regionales!$A$2:$B$35,2,FALSE),"Otras zonas")</f>
        <v>Otras zonas</v>
      </c>
      <c r="AK1726" t="str">
        <f t="shared" si="269"/>
        <v>NUEVA EPS | Otras zonas</v>
      </c>
    </row>
    <row r="1727" spans="1:37">
      <c r="A1727" s="4" t="s">
        <v>815</v>
      </c>
      <c r="B1727" s="4" t="s">
        <v>816</v>
      </c>
      <c r="C1727" s="4" t="s">
        <v>837</v>
      </c>
      <c r="D1727" s="4" t="s">
        <v>838</v>
      </c>
      <c r="E1727" s="4" t="s">
        <v>86</v>
      </c>
      <c r="F1727" s="4">
        <v>546</v>
      </c>
      <c r="G1727" s="4">
        <v>477</v>
      </c>
      <c r="H1727" s="4">
        <v>0</v>
      </c>
      <c r="I1727">
        <f t="shared" si="260"/>
        <v>1023</v>
      </c>
      <c r="J1727">
        <f t="shared" si="261"/>
        <v>0.53372434017595305</v>
      </c>
      <c r="K1727">
        <f t="shared" si="262"/>
        <v>0.4662756598240469</v>
      </c>
      <c r="L1727">
        <f t="shared" si="263"/>
        <v>0</v>
      </c>
      <c r="M1727">
        <f>I1727*Diccionario!$B$36</f>
        <v>2.2710800588235291</v>
      </c>
      <c r="N1727">
        <f>M1727*Diccionario!$B$37</f>
        <v>0.22937908594117645</v>
      </c>
      <c r="O1727">
        <f>N1727*Diccionario!$B$38</f>
        <v>3.4406862891176469E-2</v>
      </c>
      <c r="P1727">
        <f>O1727*Diccionario!$B$39</f>
        <v>3.0966176602058824E-2</v>
      </c>
      <c r="Q1727">
        <f>P1727*Diccionario!$B$40</f>
        <v>1.238647064082353E-2</v>
      </c>
      <c r="R1727">
        <f>Q1727*Diccionario!$B$41</f>
        <v>8.0512059165352944E-3</v>
      </c>
      <c r="S1727">
        <f t="shared" si="264"/>
        <v>8.0512059165352944E-3</v>
      </c>
      <c r="T1727">
        <f>I1727*Diccionario!$B$36</f>
        <v>2.2710800588235291</v>
      </c>
      <c r="U1727">
        <f>T1727*Diccionario!$B$42</f>
        <v>0.22937908594117645</v>
      </c>
      <c r="V1727">
        <f>U1727*Diccionario!$B$43</f>
        <v>0.19497222304999998</v>
      </c>
      <c r="W1727">
        <f>V1727*Diccionario!$B$44</f>
        <v>3.7044722379499996E-2</v>
      </c>
      <c r="X1727">
        <f>W1727*Diccionario!$B$45</f>
        <v>1.4447441728004998E-2</v>
      </c>
      <c r="Y1727">
        <f>X1727*Diccionario!$B$46</f>
        <v>1.2858223137924448E-2</v>
      </c>
      <c r="Z1727">
        <f>Y1727*Diccionario!$B$47</f>
        <v>4.7575425610320455E-3</v>
      </c>
      <c r="AA1727">
        <f>Z1727*Diccionario!$B$48</f>
        <v>4.7575425610320455E-3</v>
      </c>
      <c r="AB1727">
        <f>AA1727*Diccionario!$B$49</f>
        <v>3.5681569207740341E-3</v>
      </c>
      <c r="AC1727">
        <f t="shared" si="265"/>
        <v>3.5681569207740341E-3</v>
      </c>
      <c r="AD1727">
        <f t="shared" si="266"/>
        <v>1.1619362837309329E-2</v>
      </c>
      <c r="AE1727">
        <f t="shared" si="267"/>
        <v>1.9471344062913116E-5</v>
      </c>
      <c r="AF1727" t="e">
        <f ca="1">IF(AD1727="","",_xludf.RANK.EQ(AD1727,$AD$2:$AD$5513,0))</f>
        <v>#NAME?</v>
      </c>
      <c r="AH1727" t="str">
        <f t="shared" si="268"/>
        <v>Baja</v>
      </c>
      <c r="AI1727" t="s">
        <v>153</v>
      </c>
      <c r="AJ1727" t="str">
        <f>IFERROR(VLOOKUP(B1727,Maestro_Regionales!$A$2:$B$35,2,FALSE),"Otras zonas")</f>
        <v>Otras zonas</v>
      </c>
      <c r="AK1727" t="str">
        <f t="shared" si="269"/>
        <v>EPS SANITAS | Otras zonas</v>
      </c>
    </row>
    <row r="1728" spans="1:37">
      <c r="A1728" s="4" t="s">
        <v>815</v>
      </c>
      <c r="B1728" s="4" t="s">
        <v>816</v>
      </c>
      <c r="C1728" s="4" t="s">
        <v>837</v>
      </c>
      <c r="D1728" s="4" t="s">
        <v>838</v>
      </c>
      <c r="E1728" s="4" t="s">
        <v>90</v>
      </c>
      <c r="F1728" s="4">
        <v>0</v>
      </c>
      <c r="G1728" s="4">
        <v>0</v>
      </c>
      <c r="H1728" s="4">
        <v>871</v>
      </c>
      <c r="I1728">
        <f t="shared" si="260"/>
        <v>871</v>
      </c>
      <c r="J1728">
        <f t="shared" si="261"/>
        <v>0</v>
      </c>
      <c r="K1728">
        <f t="shared" si="262"/>
        <v>0</v>
      </c>
      <c r="L1728">
        <f t="shared" si="263"/>
        <v>1</v>
      </c>
      <c r="M1728">
        <f>I1728*Diccionario!$B$36</f>
        <v>1.9336370784313723</v>
      </c>
      <c r="N1728">
        <f>M1728*Diccionario!$B$37</f>
        <v>0.19529734492156861</v>
      </c>
      <c r="O1728">
        <f>N1728*Diccionario!$B$38</f>
        <v>2.9294601738235289E-2</v>
      </c>
      <c r="P1728">
        <f>O1728*Diccionario!$B$39</f>
        <v>2.6365141564411762E-2</v>
      </c>
      <c r="Q1728">
        <f>P1728*Diccionario!$B$40</f>
        <v>1.0546056625764706E-2</v>
      </c>
      <c r="R1728">
        <f>Q1728*Diccionario!$B$41</f>
        <v>6.8549368067470588E-3</v>
      </c>
      <c r="S1728">
        <f t="shared" si="264"/>
        <v>6.8549368067470588E-3</v>
      </c>
      <c r="T1728">
        <f>I1728*Diccionario!$B$36</f>
        <v>1.9336370784313723</v>
      </c>
      <c r="U1728">
        <f>T1728*Diccionario!$B$42</f>
        <v>0.19529734492156861</v>
      </c>
      <c r="V1728">
        <f>U1728*Diccionario!$B$43</f>
        <v>0.1660027431833333</v>
      </c>
      <c r="W1728">
        <f>V1728*Diccionario!$B$44</f>
        <v>3.1540521204833326E-2</v>
      </c>
      <c r="X1728">
        <f>W1728*Diccionario!$B$45</f>
        <v>1.2300803269884997E-2</v>
      </c>
      <c r="Y1728">
        <f>X1728*Diccionario!$B$46</f>
        <v>1.0947714910197647E-2</v>
      </c>
      <c r="Z1728">
        <f>Y1728*Diccionario!$B$47</f>
        <v>4.0506545167731294E-3</v>
      </c>
      <c r="AA1728">
        <f>Z1728*Diccionario!$B$48</f>
        <v>4.0506545167731294E-3</v>
      </c>
      <c r="AB1728">
        <f>AA1728*Diccionario!$B$49</f>
        <v>3.0379908875798473E-3</v>
      </c>
      <c r="AC1728">
        <f t="shared" si="265"/>
        <v>3.0379908875798473E-3</v>
      </c>
      <c r="AD1728">
        <f t="shared" si="266"/>
        <v>9.892927694326906E-3</v>
      </c>
      <c r="AE1728">
        <f t="shared" si="267"/>
        <v>1.6578241132744207E-5</v>
      </c>
      <c r="AF1728" t="e">
        <f ca="1">IF(AD1728="","",_xludf.RANK.EQ(AD1728,$AD$2:$AD$5513,0))</f>
        <v>#NAME?</v>
      </c>
      <c r="AH1728" t="str">
        <f t="shared" si="268"/>
        <v>Baja</v>
      </c>
      <c r="AI1728" t="s">
        <v>153</v>
      </c>
      <c r="AJ1728" t="str">
        <f>IFERROR(VLOOKUP(B1728,Maestro_Regionales!$A$2:$B$35,2,FALSE),"Otras zonas")</f>
        <v>Otras zonas</v>
      </c>
      <c r="AK1728" t="str">
        <f t="shared" si="269"/>
        <v>REGIMEN DE EXCEPCION | Otras zonas</v>
      </c>
    </row>
    <row r="1729" spans="1:37">
      <c r="A1729" s="4" t="s">
        <v>815</v>
      </c>
      <c r="B1729" s="4" t="s">
        <v>816</v>
      </c>
      <c r="C1729" s="4" t="s">
        <v>839</v>
      </c>
      <c r="D1729" s="4" t="s">
        <v>840</v>
      </c>
      <c r="E1729" s="4" t="s">
        <v>95</v>
      </c>
      <c r="F1729" s="4">
        <v>357</v>
      </c>
      <c r="G1729" s="4">
        <v>10635</v>
      </c>
      <c r="H1729" s="4">
        <v>0</v>
      </c>
      <c r="I1729">
        <f t="shared" si="260"/>
        <v>10992</v>
      </c>
      <c r="J1729">
        <f t="shared" si="261"/>
        <v>3.2478165938864628E-2</v>
      </c>
      <c r="K1729">
        <f t="shared" si="262"/>
        <v>0.96752183406113534</v>
      </c>
      <c r="L1729">
        <f t="shared" si="263"/>
        <v>0</v>
      </c>
      <c r="M1729">
        <f>I1729*Diccionario!$B$36</f>
        <v>24.402455529411764</v>
      </c>
      <c r="N1729">
        <f>M1729*Diccionario!$B$37</f>
        <v>2.4646480084705882</v>
      </c>
      <c r="O1729">
        <f>N1729*Diccionario!$B$38</f>
        <v>0.36969720127058819</v>
      </c>
      <c r="P1729">
        <f>O1729*Diccionario!$B$39</f>
        <v>0.3327274811435294</v>
      </c>
      <c r="Q1729">
        <f>P1729*Diccionario!$B$40</f>
        <v>0.13309099245741177</v>
      </c>
      <c r="R1729">
        <f>Q1729*Diccionario!$B$41</f>
        <v>8.650914509731765E-2</v>
      </c>
      <c r="S1729">
        <f t="shared" si="264"/>
        <v>8.650914509731765E-2</v>
      </c>
      <c r="T1729">
        <f>I1729*Diccionario!$B$36</f>
        <v>24.402455529411764</v>
      </c>
      <c r="U1729">
        <f>T1729*Diccionario!$B$42</f>
        <v>2.4646480084705882</v>
      </c>
      <c r="V1729">
        <f>U1729*Diccionario!$B$43</f>
        <v>2.0949508072</v>
      </c>
      <c r="W1729">
        <f>V1729*Diccionario!$B$44</f>
        <v>0.39804065336799999</v>
      </c>
      <c r="X1729">
        <f>W1729*Diccionario!$B$45</f>
        <v>0.15523585481352001</v>
      </c>
      <c r="Y1729">
        <f>X1729*Diccionario!$B$46</f>
        <v>0.13815991078403281</v>
      </c>
      <c r="Z1729">
        <f>Y1729*Diccionario!$B$47</f>
        <v>5.1119166990092141E-2</v>
      </c>
      <c r="AA1729">
        <f>Z1729*Diccionario!$B$48</f>
        <v>5.1119166990092141E-2</v>
      </c>
      <c r="AB1729">
        <f>AA1729*Diccionario!$B$49</f>
        <v>3.8339375242569106E-2</v>
      </c>
      <c r="AC1729">
        <f t="shared" si="265"/>
        <v>3.8339375242569106E-2</v>
      </c>
      <c r="AD1729">
        <f t="shared" si="266"/>
        <v>0.12484852033988675</v>
      </c>
      <c r="AE1729">
        <f t="shared" si="267"/>
        <v>2.0921702242379371E-4</v>
      </c>
      <c r="AF1729" t="e">
        <f ca="1">IF(AD1729="","",_xludf.RANK.EQ(AD1729,$AD$2:$AD$5513,0))</f>
        <v>#NAME?</v>
      </c>
      <c r="AH1729" t="str">
        <f t="shared" si="268"/>
        <v>Baja</v>
      </c>
      <c r="AI1729" t="s">
        <v>153</v>
      </c>
      <c r="AJ1729" t="str">
        <f>IFERROR(VLOOKUP(B1729,Maestro_Regionales!$A$2:$B$35,2,FALSE),"Otras zonas")</f>
        <v>Otras zonas</v>
      </c>
      <c r="AK1729" t="str">
        <f t="shared" si="269"/>
        <v>ASMETSALUD EPS | Otras zonas</v>
      </c>
    </row>
    <row r="1730" spans="1:37">
      <c r="A1730" s="4" t="s">
        <v>815</v>
      </c>
      <c r="B1730" s="4" t="s">
        <v>816</v>
      </c>
      <c r="C1730" s="4" t="s">
        <v>839</v>
      </c>
      <c r="D1730" s="4" t="s">
        <v>840</v>
      </c>
      <c r="E1730" s="4" t="s">
        <v>87</v>
      </c>
      <c r="F1730" s="4">
        <v>480</v>
      </c>
      <c r="G1730" s="4">
        <v>1393</v>
      </c>
      <c r="H1730" s="4">
        <v>0</v>
      </c>
      <c r="I1730">
        <f t="shared" ref="I1730:I1793" si="270">SUM(F1730:H1730)</f>
        <v>1873</v>
      </c>
      <c r="J1730">
        <f t="shared" ref="J1730:J1793" si="271">IFERROR(F1730/I1730,0)</f>
        <v>0.25627335824879871</v>
      </c>
      <c r="K1730">
        <f t="shared" ref="K1730:K1793" si="272">IFERROR(G1730/I1730,0)</f>
        <v>0.74372664175120129</v>
      </c>
      <c r="L1730">
        <f t="shared" ref="L1730:L1793" si="273">IFERROR(H1730/I1730,0)</f>
        <v>0</v>
      </c>
      <c r="M1730">
        <f>I1730*Diccionario!$B$36</f>
        <v>4.1580967254901955</v>
      </c>
      <c r="N1730">
        <f>M1730*Diccionario!$B$37</f>
        <v>0.41996776927450979</v>
      </c>
      <c r="O1730">
        <f>N1730*Diccionario!$B$38</f>
        <v>6.2995165391176472E-2</v>
      </c>
      <c r="P1730">
        <f>O1730*Diccionario!$B$39</f>
        <v>5.6695648852058828E-2</v>
      </c>
      <c r="Q1730">
        <f>P1730*Diccionario!$B$40</f>
        <v>2.2678259540823531E-2</v>
      </c>
      <c r="R1730">
        <f>Q1730*Diccionario!$B$41</f>
        <v>1.4740868701535296E-2</v>
      </c>
      <c r="S1730">
        <f t="shared" ref="S1730:S1793" si="274">R1730</f>
        <v>1.4740868701535296E-2</v>
      </c>
      <c r="T1730">
        <f>I1730*Diccionario!$B$36</f>
        <v>4.1580967254901955</v>
      </c>
      <c r="U1730">
        <f>T1730*Diccionario!$B$42</f>
        <v>0.41996776927450979</v>
      </c>
      <c r="V1730">
        <f>U1730*Diccionario!$B$43</f>
        <v>0.35697260388333329</v>
      </c>
      <c r="W1730">
        <f>V1730*Diccionario!$B$44</f>
        <v>6.782479473783333E-2</v>
      </c>
      <c r="X1730">
        <f>W1730*Diccionario!$B$45</f>
        <v>2.6451669947755E-2</v>
      </c>
      <c r="Y1730">
        <f>X1730*Diccionario!$B$46</f>
        <v>2.3541986253501949E-2</v>
      </c>
      <c r="Z1730">
        <f>Y1730*Diccionario!$B$47</f>
        <v>8.7105349137957203E-3</v>
      </c>
      <c r="AA1730">
        <f>Z1730*Diccionario!$B$48</f>
        <v>8.7105349137957203E-3</v>
      </c>
      <c r="AB1730">
        <f>AA1730*Diccionario!$B$49</f>
        <v>6.5329011853467907E-3</v>
      </c>
      <c r="AC1730">
        <f t="shared" ref="AC1730:AC1793" si="275">AB1730</f>
        <v>6.5329011853467907E-3</v>
      </c>
      <c r="AD1730">
        <f t="shared" ref="AD1730:AD1793" si="276">S1730+AC1730</f>
        <v>2.1273769886882087E-2</v>
      </c>
      <c r="AE1730">
        <f t="shared" ref="AE1730:AE1793" si="277">IFERROR(AD1730/SUM($AD$2:$AD$5513),0)</f>
        <v>3.5649880185568199E-5</v>
      </c>
      <c r="AF1730" t="e">
        <f ca="1">IF(AD1730="","",_xludf.RANK.EQ(AD1730,$AD$2:$AD$5513,0))</f>
        <v>#NAME?</v>
      </c>
      <c r="AH1730" t="str">
        <f t="shared" ref="AH1730:AH1793" si="278">IF(SUM($AD$2:$AD$5513)=0,"",IF((SUMIF($AD$2:$AD$5513,"&gt;"&amp;$AD1730,$AD$2:$AD$5513)+$AD1730)/SUM($AD$2:$AD$5513)&lt;=40%,"Alta",IF((SUMIF($AD$2:$AD$5513,"&gt;"&amp;$AD1730,$AD$2:$AD$5513)+$AD1730)/SUM($AD$2:$AD$5513)&lt;=80%,"Media","Baja")))</f>
        <v>Baja</v>
      </c>
      <c r="AI1730" t="s">
        <v>153</v>
      </c>
      <c r="AJ1730" t="str">
        <f>IFERROR(VLOOKUP(B1730,Maestro_Regionales!$A$2:$B$35,2,FALSE),"Otras zonas")</f>
        <v>Otras zonas</v>
      </c>
      <c r="AK1730" t="str">
        <f t="shared" ref="AK1730:AK1793" si="279">E1730&amp;" | "&amp;AJ1730</f>
        <v>NUEVA EPS | Otras zonas</v>
      </c>
    </row>
    <row r="1731" spans="1:37">
      <c r="A1731" s="4" t="s">
        <v>815</v>
      </c>
      <c r="B1731" s="4" t="s">
        <v>816</v>
      </c>
      <c r="C1731" s="4" t="s">
        <v>839</v>
      </c>
      <c r="D1731" s="4" t="s">
        <v>840</v>
      </c>
      <c r="E1731" s="4" t="s">
        <v>90</v>
      </c>
      <c r="F1731" s="4">
        <v>0</v>
      </c>
      <c r="G1731" s="4">
        <v>0</v>
      </c>
      <c r="H1731" s="4">
        <v>449</v>
      </c>
      <c r="I1731">
        <f t="shared" si="270"/>
        <v>449</v>
      </c>
      <c r="J1731">
        <f t="shared" si="271"/>
        <v>0</v>
      </c>
      <c r="K1731">
        <f t="shared" si="272"/>
        <v>0</v>
      </c>
      <c r="L1731">
        <f t="shared" si="273"/>
        <v>1</v>
      </c>
      <c r="M1731">
        <f>I1731*Diccionario!$B$36</f>
        <v>0.99678880392156854</v>
      </c>
      <c r="N1731">
        <f>M1731*Diccionario!$B$37</f>
        <v>0.10067566919607843</v>
      </c>
      <c r="O1731">
        <f>N1731*Diccionario!$B$38</f>
        <v>1.5101350379411764E-2</v>
      </c>
      <c r="P1731">
        <f>O1731*Diccionario!$B$39</f>
        <v>1.3591215341470588E-2</v>
      </c>
      <c r="Q1731">
        <f>P1731*Diccionario!$B$40</f>
        <v>5.4364861365882354E-3</v>
      </c>
      <c r="R1731">
        <f>Q1731*Diccionario!$B$41</f>
        <v>3.5337159887823531E-3</v>
      </c>
      <c r="S1731">
        <f t="shared" si="274"/>
        <v>3.5337159887823531E-3</v>
      </c>
      <c r="T1731">
        <f>I1731*Diccionario!$B$36</f>
        <v>0.99678880392156854</v>
      </c>
      <c r="U1731">
        <f>T1731*Diccionario!$B$42</f>
        <v>0.10067566919607843</v>
      </c>
      <c r="V1731">
        <f>U1731*Diccionario!$B$43</f>
        <v>8.5574318816666661E-2</v>
      </c>
      <c r="W1731">
        <f>V1731*Diccionario!$B$44</f>
        <v>1.6259120575166666E-2</v>
      </c>
      <c r="X1731">
        <f>W1731*Diccionario!$B$45</f>
        <v>6.3410570243150003E-3</v>
      </c>
      <c r="Y1731">
        <f>X1731*Diccionario!$B$46</f>
        <v>5.6435407516403505E-3</v>
      </c>
      <c r="Z1731">
        <f>Y1731*Diccionario!$B$47</f>
        <v>2.0881100781069296E-3</v>
      </c>
      <c r="AA1731">
        <f>Z1731*Diccionario!$B$48</f>
        <v>2.0881100781069296E-3</v>
      </c>
      <c r="AB1731">
        <f>AA1731*Diccionario!$B$49</f>
        <v>1.5660825585801972E-3</v>
      </c>
      <c r="AC1731">
        <f t="shared" si="275"/>
        <v>1.5660825585801972E-3</v>
      </c>
      <c r="AD1731">
        <f t="shared" si="276"/>
        <v>5.0997985473625503E-3</v>
      </c>
      <c r="AE1731">
        <f t="shared" si="277"/>
        <v>8.5460737871436848E-6</v>
      </c>
      <c r="AF1731" t="e">
        <f ca="1">IF(AD1731="","",_xludf.RANK.EQ(AD1731,$AD$2:$AD$5513,0))</f>
        <v>#NAME?</v>
      </c>
      <c r="AH1731" t="str">
        <f t="shared" si="278"/>
        <v>Baja</v>
      </c>
      <c r="AI1731" t="s">
        <v>153</v>
      </c>
      <c r="AJ1731" t="str">
        <f>IFERROR(VLOOKUP(B1731,Maestro_Regionales!$A$2:$B$35,2,FALSE),"Otras zonas")</f>
        <v>Otras zonas</v>
      </c>
      <c r="AK1731" t="str">
        <f t="shared" si="279"/>
        <v>REGIMEN DE EXCEPCION | Otras zonas</v>
      </c>
    </row>
    <row r="1732" spans="1:37">
      <c r="A1732" s="4" t="s">
        <v>815</v>
      </c>
      <c r="B1732" s="4" t="s">
        <v>816</v>
      </c>
      <c r="C1732" s="4" t="s">
        <v>839</v>
      </c>
      <c r="D1732" s="4" t="s">
        <v>840</v>
      </c>
      <c r="E1732" s="4" t="s">
        <v>86</v>
      </c>
      <c r="F1732" s="4">
        <v>57</v>
      </c>
      <c r="G1732" s="4">
        <v>140</v>
      </c>
      <c r="H1732" s="4">
        <v>0</v>
      </c>
      <c r="I1732">
        <f t="shared" si="270"/>
        <v>197</v>
      </c>
      <c r="J1732">
        <f t="shared" si="271"/>
        <v>0.28934010152284262</v>
      </c>
      <c r="K1732">
        <f t="shared" si="272"/>
        <v>0.71065989847715738</v>
      </c>
      <c r="L1732">
        <f t="shared" si="273"/>
        <v>0</v>
      </c>
      <c r="M1732">
        <f>I1732*Diccionario!$B$36</f>
        <v>0.43734386274509801</v>
      </c>
      <c r="N1732">
        <f>M1732*Diccionario!$B$37</f>
        <v>4.4171730137254901E-2</v>
      </c>
      <c r="O1732">
        <f>N1732*Diccionario!$B$38</f>
        <v>6.625759520588235E-3</v>
      </c>
      <c r="P1732">
        <f>O1732*Diccionario!$B$39</f>
        <v>5.9631835685294114E-3</v>
      </c>
      <c r="Q1732">
        <f>P1732*Diccionario!$B$40</f>
        <v>2.3852734274117647E-3</v>
      </c>
      <c r="R1732">
        <f>Q1732*Diccionario!$B$41</f>
        <v>1.5504277278176471E-3</v>
      </c>
      <c r="S1732">
        <f t="shared" si="274"/>
        <v>1.5504277278176471E-3</v>
      </c>
      <c r="T1732">
        <f>I1732*Diccionario!$B$36</f>
        <v>0.43734386274509801</v>
      </c>
      <c r="U1732">
        <f>T1732*Diccionario!$B$42</f>
        <v>4.4171730137254901E-2</v>
      </c>
      <c r="V1732">
        <f>U1732*Diccionario!$B$43</f>
        <v>3.7545970616666667E-2</v>
      </c>
      <c r="W1732">
        <f>V1732*Diccionario!$B$44</f>
        <v>7.1337344171666667E-3</v>
      </c>
      <c r="X1732">
        <f>W1732*Diccionario!$B$45</f>
        <v>2.7821564226950001E-3</v>
      </c>
      <c r="Y1732">
        <f>X1732*Diccionario!$B$46</f>
        <v>2.4761192161985501E-3</v>
      </c>
      <c r="Z1732">
        <f>Y1732*Diccionario!$B$47</f>
        <v>9.1616410999346358E-4</v>
      </c>
      <c r="AA1732">
        <f>Z1732*Diccionario!$B$48</f>
        <v>9.1616410999346358E-4</v>
      </c>
      <c r="AB1732">
        <f>AA1732*Diccionario!$B$49</f>
        <v>6.8712308249509765E-4</v>
      </c>
      <c r="AC1732">
        <f t="shared" si="275"/>
        <v>6.8712308249509765E-4</v>
      </c>
      <c r="AD1732">
        <f t="shared" si="276"/>
        <v>2.2375508103127449E-3</v>
      </c>
      <c r="AE1732">
        <f t="shared" si="277"/>
        <v>3.7496136660741784E-6</v>
      </c>
      <c r="AF1732" t="e">
        <f ca="1">IF(AD1732="","",_xludf.RANK.EQ(AD1732,$AD$2:$AD$5513,0))</f>
        <v>#NAME?</v>
      </c>
      <c r="AH1732" t="str">
        <f t="shared" si="278"/>
        <v>Baja</v>
      </c>
      <c r="AI1732" t="s">
        <v>153</v>
      </c>
      <c r="AJ1732" t="str">
        <f>IFERROR(VLOOKUP(B1732,Maestro_Regionales!$A$2:$B$35,2,FALSE),"Otras zonas")</f>
        <v>Otras zonas</v>
      </c>
      <c r="AK1732" t="str">
        <f t="shared" si="279"/>
        <v>EPS SANITAS | Otras zonas</v>
      </c>
    </row>
    <row r="1733" spans="1:37">
      <c r="A1733" s="4" t="s">
        <v>815</v>
      </c>
      <c r="B1733" s="4" t="s">
        <v>816</v>
      </c>
      <c r="C1733" s="4" t="s">
        <v>841</v>
      </c>
      <c r="D1733" s="4" t="s">
        <v>842</v>
      </c>
      <c r="E1733" s="4" t="s">
        <v>95</v>
      </c>
      <c r="F1733" s="4">
        <v>2056</v>
      </c>
      <c r="G1733" s="4">
        <v>47214</v>
      </c>
      <c r="H1733" s="4">
        <v>0</v>
      </c>
      <c r="I1733">
        <f t="shared" si="270"/>
        <v>49270</v>
      </c>
      <c r="J1733">
        <f t="shared" si="271"/>
        <v>4.172924700629186E-2</v>
      </c>
      <c r="K1733">
        <f t="shared" si="272"/>
        <v>0.95827075299370812</v>
      </c>
      <c r="L1733">
        <f t="shared" si="273"/>
        <v>0</v>
      </c>
      <c r="M1733">
        <f>I1733*Diccionario!$B$36</f>
        <v>109.38036607843136</v>
      </c>
      <c r="N1733">
        <f>M1733*Diccionario!$B$37</f>
        <v>11.047416973921569</v>
      </c>
      <c r="O1733">
        <f>N1733*Diccionario!$B$38</f>
        <v>1.6571125460882354</v>
      </c>
      <c r="P1733">
        <f>O1733*Diccionario!$B$39</f>
        <v>1.4914012914794119</v>
      </c>
      <c r="Q1733">
        <f>P1733*Diccionario!$B$40</f>
        <v>0.59656051659176479</v>
      </c>
      <c r="R1733">
        <f>Q1733*Diccionario!$B$41</f>
        <v>0.38776433578464714</v>
      </c>
      <c r="S1733">
        <f t="shared" si="274"/>
        <v>0.38776433578464714</v>
      </c>
      <c r="T1733">
        <f>I1733*Diccionario!$B$36</f>
        <v>109.38036607843136</v>
      </c>
      <c r="U1733">
        <f>T1733*Diccionario!$B$42</f>
        <v>11.047416973921569</v>
      </c>
      <c r="V1733">
        <f>U1733*Diccionario!$B$43</f>
        <v>9.3903044278333336</v>
      </c>
      <c r="W1733">
        <f>V1733*Diccionario!$B$44</f>
        <v>1.7841578412883334</v>
      </c>
      <c r="X1733">
        <f>W1733*Diccionario!$B$45</f>
        <v>0.69582155810245006</v>
      </c>
      <c r="Y1733">
        <f>X1733*Diccionario!$B$46</f>
        <v>0.6192811867111806</v>
      </c>
      <c r="Z1733">
        <f>Y1733*Diccionario!$B$47</f>
        <v>0.22913403908313681</v>
      </c>
      <c r="AA1733">
        <f>Z1733*Diccionario!$B$48</f>
        <v>0.22913403908313681</v>
      </c>
      <c r="AB1733">
        <f>AA1733*Diccionario!$B$49</f>
        <v>0.17185052931235262</v>
      </c>
      <c r="AC1733">
        <f t="shared" si="275"/>
        <v>0.17185052931235262</v>
      </c>
      <c r="AD1733">
        <f t="shared" si="276"/>
        <v>0.55961486509699976</v>
      </c>
      <c r="AE1733">
        <f t="shared" si="277"/>
        <v>9.3778408795672479E-4</v>
      </c>
      <c r="AF1733" t="e">
        <f ca="1">IF(AD1733="","",_xludf.RANK.EQ(AD1733,$AD$2:$AD$5513,0))</f>
        <v>#NAME?</v>
      </c>
      <c r="AH1733" t="str">
        <f t="shared" si="278"/>
        <v>Media</v>
      </c>
      <c r="AI1733" t="s">
        <v>153</v>
      </c>
      <c r="AJ1733" t="str">
        <f>IFERROR(VLOOKUP(B1733,Maestro_Regionales!$A$2:$B$35,2,FALSE),"Otras zonas")</f>
        <v>Otras zonas</v>
      </c>
      <c r="AK1733" t="str">
        <f t="shared" si="279"/>
        <v>ASMETSALUD EPS | Otras zonas</v>
      </c>
    </row>
    <row r="1734" spans="1:37">
      <c r="A1734" s="4" t="s">
        <v>815</v>
      </c>
      <c r="B1734" s="4" t="s">
        <v>816</v>
      </c>
      <c r="C1734" s="4" t="s">
        <v>841</v>
      </c>
      <c r="D1734" s="4" t="s">
        <v>842</v>
      </c>
      <c r="E1734" s="4" t="s">
        <v>87</v>
      </c>
      <c r="F1734" s="4">
        <v>3177</v>
      </c>
      <c r="G1734" s="4">
        <v>5517</v>
      </c>
      <c r="H1734" s="4">
        <v>0</v>
      </c>
      <c r="I1734">
        <f t="shared" si="270"/>
        <v>8694</v>
      </c>
      <c r="J1734">
        <f t="shared" si="271"/>
        <v>0.36542443064182195</v>
      </c>
      <c r="K1734">
        <f t="shared" si="272"/>
        <v>0.63457556935817805</v>
      </c>
      <c r="L1734">
        <f t="shared" si="273"/>
        <v>0</v>
      </c>
      <c r="M1734">
        <f>I1734*Diccionario!$B$36</f>
        <v>19.300850470588234</v>
      </c>
      <c r="N1734">
        <f>M1734*Diccionario!$B$37</f>
        <v>1.9493858975294118</v>
      </c>
      <c r="O1734">
        <f>N1734*Diccionario!$B$38</f>
        <v>0.29240788462941175</v>
      </c>
      <c r="P1734">
        <f>O1734*Diccionario!$B$39</f>
        <v>0.2631670961664706</v>
      </c>
      <c r="Q1734">
        <f>P1734*Diccionario!$B$40</f>
        <v>0.10526683846658824</v>
      </c>
      <c r="R1734">
        <f>Q1734*Diccionario!$B$41</f>
        <v>6.842344500328236E-2</v>
      </c>
      <c r="S1734">
        <f t="shared" si="274"/>
        <v>6.842344500328236E-2</v>
      </c>
      <c r="T1734">
        <f>I1734*Diccionario!$B$36</f>
        <v>19.300850470588234</v>
      </c>
      <c r="U1734">
        <f>T1734*Diccionario!$B$42</f>
        <v>1.9493858975294118</v>
      </c>
      <c r="V1734">
        <f>U1734*Diccionario!$B$43</f>
        <v>1.6569780129</v>
      </c>
      <c r="W1734">
        <f>V1734*Diccionario!$B$44</f>
        <v>0.31482582245099999</v>
      </c>
      <c r="X1734">
        <f>W1734*Diccionario!$B$45</f>
        <v>0.12278207075589</v>
      </c>
      <c r="Y1734">
        <f>X1734*Diccionario!$B$46</f>
        <v>0.1092760429727421</v>
      </c>
      <c r="Z1734">
        <f>Y1734*Diccionario!$B$47</f>
        <v>4.0432135899914574E-2</v>
      </c>
      <c r="AA1734">
        <f>Z1734*Diccionario!$B$48</f>
        <v>4.0432135899914574E-2</v>
      </c>
      <c r="AB1734">
        <f>AA1734*Diccionario!$B$49</f>
        <v>3.0324101924935933E-2</v>
      </c>
      <c r="AC1734">
        <f t="shared" si="275"/>
        <v>3.0324101924935933E-2</v>
      </c>
      <c r="AD1734">
        <f t="shared" si="276"/>
        <v>9.8747546928218299E-2</v>
      </c>
      <c r="AE1734">
        <f t="shared" si="277"/>
        <v>1.65477874176898E-4</v>
      </c>
      <c r="AF1734" t="e">
        <f ca="1">IF(AD1734="","",_xludf.RANK.EQ(AD1734,$AD$2:$AD$5513,0))</f>
        <v>#NAME?</v>
      </c>
      <c r="AH1734" t="str">
        <f t="shared" si="278"/>
        <v>Baja</v>
      </c>
      <c r="AI1734" t="s">
        <v>153</v>
      </c>
      <c r="AJ1734" t="str">
        <f>IFERROR(VLOOKUP(B1734,Maestro_Regionales!$A$2:$B$35,2,FALSE),"Otras zonas")</f>
        <v>Otras zonas</v>
      </c>
      <c r="AK1734" t="str">
        <f t="shared" si="279"/>
        <v>NUEVA EPS | Otras zonas</v>
      </c>
    </row>
    <row r="1735" spans="1:37">
      <c r="A1735" s="4" t="s">
        <v>815</v>
      </c>
      <c r="B1735" s="4" t="s">
        <v>816</v>
      </c>
      <c r="C1735" s="4" t="s">
        <v>841</v>
      </c>
      <c r="D1735" s="4" t="s">
        <v>842</v>
      </c>
      <c r="E1735" s="4" t="s">
        <v>90</v>
      </c>
      <c r="F1735" s="4">
        <v>0</v>
      </c>
      <c r="G1735" s="4">
        <v>0</v>
      </c>
      <c r="H1735" s="4">
        <v>1711</v>
      </c>
      <c r="I1735">
        <f t="shared" si="270"/>
        <v>1711</v>
      </c>
      <c r="J1735">
        <f t="shared" si="271"/>
        <v>0</v>
      </c>
      <c r="K1735">
        <f t="shared" si="272"/>
        <v>0</v>
      </c>
      <c r="L1735">
        <f t="shared" si="273"/>
        <v>1</v>
      </c>
      <c r="M1735">
        <f>I1735*Diccionario!$B$36</f>
        <v>3.7984535490196074</v>
      </c>
      <c r="N1735">
        <f>M1735*Diccionario!$B$37</f>
        <v>0.38364380845098039</v>
      </c>
      <c r="O1735">
        <f>N1735*Diccionario!$B$38</f>
        <v>5.7546571267647055E-2</v>
      </c>
      <c r="P1735">
        <f>O1735*Diccionario!$B$39</f>
        <v>5.1791914140882349E-2</v>
      </c>
      <c r="Q1735">
        <f>P1735*Diccionario!$B$40</f>
        <v>2.0716765656352942E-2</v>
      </c>
      <c r="R1735">
        <f>Q1735*Diccionario!$B$41</f>
        <v>1.3465897676629413E-2</v>
      </c>
      <c r="S1735">
        <f t="shared" si="274"/>
        <v>1.3465897676629413E-2</v>
      </c>
      <c r="T1735">
        <f>I1735*Diccionario!$B$36</f>
        <v>3.7984535490196074</v>
      </c>
      <c r="U1735">
        <f>T1735*Diccionario!$B$42</f>
        <v>0.38364380845098039</v>
      </c>
      <c r="V1735">
        <f>U1735*Diccionario!$B$43</f>
        <v>0.32609723718333333</v>
      </c>
      <c r="W1735">
        <f>V1735*Diccionario!$B$44</f>
        <v>6.1958475064833332E-2</v>
      </c>
      <c r="X1735">
        <f>W1735*Diccionario!$B$45</f>
        <v>2.4163805275285E-2</v>
      </c>
      <c r="Y1735">
        <f>X1735*Diccionario!$B$46</f>
        <v>2.1505786695003651E-2</v>
      </c>
      <c r="Z1735">
        <f>Y1735*Diccionario!$B$47</f>
        <v>7.9571410771513505E-3</v>
      </c>
      <c r="AA1735">
        <f>Z1735*Diccionario!$B$48</f>
        <v>7.9571410771513505E-3</v>
      </c>
      <c r="AB1735">
        <f>AA1735*Diccionario!$B$49</f>
        <v>5.9678558078635133E-3</v>
      </c>
      <c r="AC1735">
        <f t="shared" si="275"/>
        <v>5.9678558078635133E-3</v>
      </c>
      <c r="AD1735">
        <f t="shared" si="276"/>
        <v>1.9433753484492926E-2</v>
      </c>
      <c r="AE1735">
        <f t="shared" si="277"/>
        <v>3.256644153630923E-5</v>
      </c>
      <c r="AF1735" t="e">
        <f ca="1">IF(AD1735="","",_xludf.RANK.EQ(AD1735,$AD$2:$AD$5513,0))</f>
        <v>#NAME?</v>
      </c>
      <c r="AH1735" t="str">
        <f t="shared" si="278"/>
        <v>Baja</v>
      </c>
      <c r="AI1735" t="s">
        <v>153</v>
      </c>
      <c r="AJ1735" t="str">
        <f>IFERROR(VLOOKUP(B1735,Maestro_Regionales!$A$2:$B$35,2,FALSE),"Otras zonas")</f>
        <v>Otras zonas</v>
      </c>
      <c r="AK1735" t="str">
        <f t="shared" si="279"/>
        <v>REGIMEN DE EXCEPCION | Otras zonas</v>
      </c>
    </row>
    <row r="1736" spans="1:37">
      <c r="A1736" s="4" t="s">
        <v>815</v>
      </c>
      <c r="B1736" s="4" t="s">
        <v>816</v>
      </c>
      <c r="C1736" s="4" t="s">
        <v>841</v>
      </c>
      <c r="D1736" s="4" t="s">
        <v>842</v>
      </c>
      <c r="E1736" s="4" t="s">
        <v>86</v>
      </c>
      <c r="F1736" s="4">
        <v>311</v>
      </c>
      <c r="G1736" s="4">
        <v>398</v>
      </c>
      <c r="H1736" s="4">
        <v>0</v>
      </c>
      <c r="I1736">
        <f t="shared" si="270"/>
        <v>709</v>
      </c>
      <c r="J1736">
        <f t="shared" si="271"/>
        <v>0.43864598025387869</v>
      </c>
      <c r="K1736">
        <f t="shared" si="272"/>
        <v>0.56135401974612131</v>
      </c>
      <c r="L1736">
        <f t="shared" si="273"/>
        <v>0</v>
      </c>
      <c r="M1736">
        <f>I1736*Diccionario!$B$36</f>
        <v>1.5739939019607843</v>
      </c>
      <c r="N1736">
        <f>M1736*Diccionario!$B$37</f>
        <v>0.15897338409803921</v>
      </c>
      <c r="O1736">
        <f>N1736*Diccionario!$B$38</f>
        <v>2.3846007614705882E-2</v>
      </c>
      <c r="P1736">
        <f>O1736*Diccionario!$B$39</f>
        <v>2.1461406853235294E-2</v>
      </c>
      <c r="Q1736">
        <f>P1736*Diccionario!$B$40</f>
        <v>8.5845627412941185E-3</v>
      </c>
      <c r="R1736">
        <f>Q1736*Diccionario!$B$41</f>
        <v>5.579965781841177E-3</v>
      </c>
      <c r="S1736">
        <f t="shared" si="274"/>
        <v>5.579965781841177E-3</v>
      </c>
      <c r="T1736">
        <f>I1736*Diccionario!$B$36</f>
        <v>1.5739939019607843</v>
      </c>
      <c r="U1736">
        <f>T1736*Diccionario!$B$42</f>
        <v>0.15897338409803921</v>
      </c>
      <c r="V1736">
        <f>U1736*Diccionario!$B$43</f>
        <v>0.13512737648333334</v>
      </c>
      <c r="W1736">
        <f>V1736*Diccionario!$B$44</f>
        <v>2.5674201531833335E-2</v>
      </c>
      <c r="X1736">
        <f>W1736*Diccionario!$B$45</f>
        <v>1.0012938597415E-2</v>
      </c>
      <c r="Y1736">
        <f>X1736*Diccionario!$B$46</f>
        <v>8.9115153516993503E-3</v>
      </c>
      <c r="Z1736">
        <f>Y1736*Diccionario!$B$47</f>
        <v>3.2972606801287595E-3</v>
      </c>
      <c r="AA1736">
        <f>Z1736*Diccionario!$B$48</f>
        <v>3.2972606801287595E-3</v>
      </c>
      <c r="AB1736">
        <f>AA1736*Diccionario!$B$49</f>
        <v>2.4729455100965698E-3</v>
      </c>
      <c r="AC1736">
        <f t="shared" si="275"/>
        <v>2.4729455100965698E-3</v>
      </c>
      <c r="AD1736">
        <f t="shared" si="276"/>
        <v>8.0529112919377477E-3</v>
      </c>
      <c r="AE1736">
        <f t="shared" si="277"/>
        <v>1.3494802483485241E-5</v>
      </c>
      <c r="AF1736" t="e">
        <f ca="1">IF(AD1736="","",_xludf.RANK.EQ(AD1736,$AD$2:$AD$5513,0))</f>
        <v>#NAME?</v>
      </c>
      <c r="AH1736" t="str">
        <f t="shared" si="278"/>
        <v>Baja</v>
      </c>
      <c r="AI1736" t="s">
        <v>153</v>
      </c>
      <c r="AJ1736" t="str">
        <f>IFERROR(VLOOKUP(B1736,Maestro_Regionales!$A$2:$B$35,2,FALSE),"Otras zonas")</f>
        <v>Otras zonas</v>
      </c>
      <c r="AK1736" t="str">
        <f t="shared" si="279"/>
        <v>EPS SANITAS | Otras zonas</v>
      </c>
    </row>
    <row r="1737" spans="1:37">
      <c r="A1737" s="4" t="s">
        <v>815</v>
      </c>
      <c r="B1737" s="4" t="s">
        <v>816</v>
      </c>
      <c r="C1737" s="4" t="s">
        <v>841</v>
      </c>
      <c r="D1737" s="4" t="s">
        <v>842</v>
      </c>
      <c r="E1737" s="4" t="s">
        <v>70</v>
      </c>
      <c r="F1737" s="4">
        <v>1</v>
      </c>
      <c r="G1737" s="4">
        <v>0</v>
      </c>
      <c r="H1737" s="4">
        <v>0</v>
      </c>
      <c r="I1737">
        <f t="shared" si="270"/>
        <v>1</v>
      </c>
      <c r="J1737">
        <f t="shared" si="271"/>
        <v>1</v>
      </c>
      <c r="K1737">
        <f t="shared" si="272"/>
        <v>0</v>
      </c>
      <c r="L1737">
        <f t="shared" si="273"/>
        <v>0</v>
      </c>
      <c r="M1737">
        <f>I1737*Diccionario!$B$36</f>
        <v>2.2200196078431371E-3</v>
      </c>
      <c r="N1737">
        <f>M1737*Diccionario!$B$37</f>
        <v>2.2422198039215687E-4</v>
      </c>
      <c r="O1737">
        <f>N1737*Diccionario!$B$38</f>
        <v>3.3633297058823532E-5</v>
      </c>
      <c r="P1737">
        <f>O1737*Diccionario!$B$39</f>
        <v>3.026996735294118E-5</v>
      </c>
      <c r="Q1737">
        <f>P1737*Diccionario!$B$40</f>
        <v>1.2107986941176473E-5</v>
      </c>
      <c r="R1737">
        <f>Q1737*Diccionario!$B$41</f>
        <v>7.870191511764708E-6</v>
      </c>
      <c r="S1737">
        <f t="shared" si="274"/>
        <v>7.870191511764708E-6</v>
      </c>
      <c r="T1737">
        <f>I1737*Diccionario!$B$36</f>
        <v>2.2200196078431371E-3</v>
      </c>
      <c r="U1737">
        <f>T1737*Diccionario!$B$42</f>
        <v>2.2422198039215687E-4</v>
      </c>
      <c r="V1737">
        <f>U1737*Diccionario!$B$43</f>
        <v>1.9058868333333333E-4</v>
      </c>
      <c r="W1737">
        <f>V1737*Diccionario!$B$44</f>
        <v>3.6211849833333333E-5</v>
      </c>
      <c r="X1737">
        <f>W1737*Diccionario!$B$45</f>
        <v>1.4122621435000001E-5</v>
      </c>
      <c r="Y1737">
        <f>X1737*Diccionario!$B$46</f>
        <v>1.256913307715E-5</v>
      </c>
      <c r="Z1737">
        <f>Y1737*Diccionario!$B$47</f>
        <v>4.6505792385454997E-6</v>
      </c>
      <c r="AA1737">
        <f>Z1737*Diccionario!$B$48</f>
        <v>4.6505792385454997E-6</v>
      </c>
      <c r="AB1737">
        <f>AA1737*Diccionario!$B$49</f>
        <v>3.4879344289091247E-6</v>
      </c>
      <c r="AC1737">
        <f t="shared" si="275"/>
        <v>3.4879344289091247E-6</v>
      </c>
      <c r="AD1737">
        <f t="shared" si="276"/>
        <v>1.1358125940673833E-5</v>
      </c>
      <c r="AE1737">
        <f t="shared" si="277"/>
        <v>1.9033571909005983E-8</v>
      </c>
      <c r="AF1737" t="e">
        <f ca="1">IF(AD1737="","",_xludf.RANK.EQ(AD1737,$AD$2:$AD$5513,0))</f>
        <v>#NAME?</v>
      </c>
      <c r="AH1737" t="str">
        <f t="shared" si="278"/>
        <v>Baja</v>
      </c>
      <c r="AI1737" t="s">
        <v>153</v>
      </c>
      <c r="AJ1737" t="str">
        <f>IFERROR(VLOOKUP(B1737,Maestro_Regionales!$A$2:$B$35,2,FALSE),"Otras zonas")</f>
        <v>Otras zonas</v>
      </c>
      <c r="AK1737" t="str">
        <f t="shared" si="279"/>
        <v>EPS SURA | Otras zonas</v>
      </c>
    </row>
    <row r="1738" spans="1:37">
      <c r="A1738" s="4" t="s">
        <v>815</v>
      </c>
      <c r="B1738" s="4" t="s">
        <v>816</v>
      </c>
      <c r="C1738" s="4" t="s">
        <v>843</v>
      </c>
      <c r="D1738" s="4" t="s">
        <v>844</v>
      </c>
      <c r="E1738" s="4" t="s">
        <v>95</v>
      </c>
      <c r="F1738" s="4">
        <v>272</v>
      </c>
      <c r="G1738" s="4">
        <v>9011</v>
      </c>
      <c r="H1738" s="4">
        <v>0</v>
      </c>
      <c r="I1738">
        <f t="shared" si="270"/>
        <v>9283</v>
      </c>
      <c r="J1738">
        <f t="shared" si="271"/>
        <v>2.930087256274911E-2</v>
      </c>
      <c r="K1738">
        <f t="shared" si="272"/>
        <v>0.97069912743725084</v>
      </c>
      <c r="L1738">
        <f t="shared" si="273"/>
        <v>0</v>
      </c>
      <c r="M1738">
        <f>I1738*Diccionario!$B$36</f>
        <v>20.608442019607843</v>
      </c>
      <c r="N1738">
        <f>M1738*Diccionario!$B$37</f>
        <v>2.0814526439803922</v>
      </c>
      <c r="O1738">
        <f>N1738*Diccionario!$B$38</f>
        <v>0.31221789659705884</v>
      </c>
      <c r="P1738">
        <f>O1738*Diccionario!$B$39</f>
        <v>0.28099610693735294</v>
      </c>
      <c r="Q1738">
        <f>P1738*Diccionario!$B$40</f>
        <v>0.11239844277494118</v>
      </c>
      <c r="R1738">
        <f>Q1738*Diccionario!$B$41</f>
        <v>7.305898780371177E-2</v>
      </c>
      <c r="S1738">
        <f t="shared" si="274"/>
        <v>7.305898780371177E-2</v>
      </c>
      <c r="T1738">
        <f>I1738*Diccionario!$B$36</f>
        <v>20.608442019607843</v>
      </c>
      <c r="U1738">
        <f>T1738*Diccionario!$B$42</f>
        <v>2.0814526439803922</v>
      </c>
      <c r="V1738">
        <f>U1738*Diccionario!$B$43</f>
        <v>1.7692347473833334</v>
      </c>
      <c r="W1738">
        <f>V1738*Diccionario!$B$44</f>
        <v>0.33615460200283337</v>
      </c>
      <c r="X1738">
        <f>W1738*Diccionario!$B$45</f>
        <v>0.13110029478110502</v>
      </c>
      <c r="Y1738">
        <f>X1738*Diccionario!$B$46</f>
        <v>0.11667926235518347</v>
      </c>
      <c r="Z1738">
        <f>Y1738*Diccionario!$B$47</f>
        <v>4.3171327071417881E-2</v>
      </c>
      <c r="AA1738">
        <f>Z1738*Diccionario!$B$48</f>
        <v>4.3171327071417881E-2</v>
      </c>
      <c r="AB1738">
        <f>AA1738*Diccionario!$B$49</f>
        <v>3.2378495303563411E-2</v>
      </c>
      <c r="AC1738">
        <f t="shared" si="275"/>
        <v>3.2378495303563411E-2</v>
      </c>
      <c r="AD1738">
        <f t="shared" si="276"/>
        <v>0.10543748310727519</v>
      </c>
      <c r="AE1738">
        <f t="shared" si="277"/>
        <v>1.7668864803130251E-4</v>
      </c>
      <c r="AF1738" t="e">
        <f ca="1">IF(AD1738="","",_xludf.RANK.EQ(AD1738,$AD$2:$AD$5513,0))</f>
        <v>#NAME?</v>
      </c>
      <c r="AH1738" t="str">
        <f t="shared" si="278"/>
        <v>Baja</v>
      </c>
      <c r="AI1738" t="s">
        <v>153</v>
      </c>
      <c r="AJ1738" t="str">
        <f>IFERROR(VLOOKUP(B1738,Maestro_Regionales!$A$2:$B$35,2,FALSE),"Otras zonas")</f>
        <v>Otras zonas</v>
      </c>
      <c r="AK1738" t="str">
        <f t="shared" si="279"/>
        <v>ASMETSALUD EPS | Otras zonas</v>
      </c>
    </row>
    <row r="1739" spans="1:37">
      <c r="A1739" s="4" t="s">
        <v>815</v>
      </c>
      <c r="B1739" s="4" t="s">
        <v>816</v>
      </c>
      <c r="C1739" s="4" t="s">
        <v>843</v>
      </c>
      <c r="D1739" s="4" t="s">
        <v>844</v>
      </c>
      <c r="E1739" s="4" t="s">
        <v>87</v>
      </c>
      <c r="F1739" s="4">
        <v>192</v>
      </c>
      <c r="G1739" s="4">
        <v>268</v>
      </c>
      <c r="H1739" s="4">
        <v>0</v>
      </c>
      <c r="I1739">
        <f t="shared" si="270"/>
        <v>460</v>
      </c>
      <c r="J1739">
        <f t="shared" si="271"/>
        <v>0.41739130434782606</v>
      </c>
      <c r="K1739">
        <f t="shared" si="272"/>
        <v>0.58260869565217388</v>
      </c>
      <c r="L1739">
        <f t="shared" si="273"/>
        <v>0</v>
      </c>
      <c r="M1739">
        <f>I1739*Diccionario!$B$36</f>
        <v>1.0212090196078432</v>
      </c>
      <c r="N1739">
        <f>M1739*Diccionario!$B$37</f>
        <v>0.10314211098039217</v>
      </c>
      <c r="O1739">
        <f>N1739*Diccionario!$B$38</f>
        <v>1.5471316647058824E-2</v>
      </c>
      <c r="P1739">
        <f>O1739*Diccionario!$B$39</f>
        <v>1.3924184982352941E-2</v>
      </c>
      <c r="Q1739">
        <f>P1739*Diccionario!$B$40</f>
        <v>5.569673992941177E-3</v>
      </c>
      <c r="R1739">
        <f>Q1739*Diccionario!$B$41</f>
        <v>3.620288095411765E-3</v>
      </c>
      <c r="S1739">
        <f t="shared" si="274"/>
        <v>3.620288095411765E-3</v>
      </c>
      <c r="T1739">
        <f>I1739*Diccionario!$B$36</f>
        <v>1.0212090196078432</v>
      </c>
      <c r="U1739">
        <f>T1739*Diccionario!$B$42</f>
        <v>0.10314211098039217</v>
      </c>
      <c r="V1739">
        <f>U1739*Diccionario!$B$43</f>
        <v>8.7670794333333343E-2</v>
      </c>
      <c r="W1739">
        <f>V1739*Diccionario!$B$44</f>
        <v>1.6657450923333334E-2</v>
      </c>
      <c r="X1739">
        <f>W1739*Diccionario!$B$45</f>
        <v>6.4964058601000001E-3</v>
      </c>
      <c r="Y1739">
        <f>X1739*Diccionario!$B$46</f>
        <v>5.7818012154890004E-3</v>
      </c>
      <c r="Z1739">
        <f>Y1739*Diccionario!$B$47</f>
        <v>2.1392664497309299E-3</v>
      </c>
      <c r="AA1739">
        <f>Z1739*Diccionario!$B$48</f>
        <v>2.1392664497309299E-3</v>
      </c>
      <c r="AB1739">
        <f>AA1739*Diccionario!$B$49</f>
        <v>1.6044498372981973E-3</v>
      </c>
      <c r="AC1739">
        <f t="shared" si="275"/>
        <v>1.6044498372981973E-3</v>
      </c>
      <c r="AD1739">
        <f t="shared" si="276"/>
        <v>5.2247379327099623E-3</v>
      </c>
      <c r="AE1739">
        <f t="shared" si="277"/>
        <v>8.7554430781427503E-6</v>
      </c>
      <c r="AF1739" t="e">
        <f ca="1">IF(AD1739="","",_xludf.RANK.EQ(AD1739,$AD$2:$AD$5513,0))</f>
        <v>#NAME?</v>
      </c>
      <c r="AH1739" t="str">
        <f t="shared" si="278"/>
        <v>Baja</v>
      </c>
      <c r="AI1739" t="s">
        <v>153</v>
      </c>
      <c r="AJ1739" t="str">
        <f>IFERROR(VLOOKUP(B1739,Maestro_Regionales!$A$2:$B$35,2,FALSE),"Otras zonas")</f>
        <v>Otras zonas</v>
      </c>
      <c r="AK1739" t="str">
        <f t="shared" si="279"/>
        <v>NUEVA EPS | Otras zonas</v>
      </c>
    </row>
    <row r="1740" spans="1:37">
      <c r="A1740" s="4" t="s">
        <v>815</v>
      </c>
      <c r="B1740" s="4" t="s">
        <v>816</v>
      </c>
      <c r="C1740" s="4" t="s">
        <v>843</v>
      </c>
      <c r="D1740" s="4" t="s">
        <v>844</v>
      </c>
      <c r="E1740" s="4" t="s">
        <v>90</v>
      </c>
      <c r="F1740" s="4">
        <v>0</v>
      </c>
      <c r="G1740" s="4">
        <v>0</v>
      </c>
      <c r="H1740" s="4">
        <v>393</v>
      </c>
      <c r="I1740">
        <f t="shared" si="270"/>
        <v>393</v>
      </c>
      <c r="J1740">
        <f t="shared" si="271"/>
        <v>0</v>
      </c>
      <c r="K1740">
        <f t="shared" si="272"/>
        <v>0</v>
      </c>
      <c r="L1740">
        <f t="shared" si="273"/>
        <v>1</v>
      </c>
      <c r="M1740">
        <f>I1740*Diccionario!$B$36</f>
        <v>0.8724677058823529</v>
      </c>
      <c r="N1740">
        <f>M1740*Diccionario!$B$37</f>
        <v>8.8119238294117649E-2</v>
      </c>
      <c r="O1740">
        <f>N1740*Diccionario!$B$38</f>
        <v>1.3217885744117646E-2</v>
      </c>
      <c r="P1740">
        <f>O1740*Diccionario!$B$39</f>
        <v>1.1896097169705883E-2</v>
      </c>
      <c r="Q1740">
        <f>P1740*Diccionario!$B$40</f>
        <v>4.758438867882353E-3</v>
      </c>
      <c r="R1740">
        <f>Q1740*Diccionario!$B$41</f>
        <v>3.0929852641235294E-3</v>
      </c>
      <c r="S1740">
        <f t="shared" si="274"/>
        <v>3.0929852641235294E-3</v>
      </c>
      <c r="T1740">
        <f>I1740*Diccionario!$B$36</f>
        <v>0.8724677058823529</v>
      </c>
      <c r="U1740">
        <f>T1740*Diccionario!$B$42</f>
        <v>8.8119238294117649E-2</v>
      </c>
      <c r="V1740">
        <f>U1740*Diccionario!$B$43</f>
        <v>7.4901352549999994E-2</v>
      </c>
      <c r="W1740">
        <f>V1740*Diccionario!$B$44</f>
        <v>1.4231256984499998E-2</v>
      </c>
      <c r="X1740">
        <f>W1740*Diccionario!$B$45</f>
        <v>5.5501902239549995E-3</v>
      </c>
      <c r="Y1740">
        <f>X1740*Diccionario!$B$46</f>
        <v>4.9396692993199497E-3</v>
      </c>
      <c r="Z1740">
        <f>Y1740*Diccionario!$B$47</f>
        <v>1.8276776407483814E-3</v>
      </c>
      <c r="AA1740">
        <f>Z1740*Diccionario!$B$48</f>
        <v>1.8276776407483814E-3</v>
      </c>
      <c r="AB1740">
        <f>AA1740*Diccionario!$B$49</f>
        <v>1.3707582305612861E-3</v>
      </c>
      <c r="AC1740">
        <f t="shared" si="275"/>
        <v>1.3707582305612861E-3</v>
      </c>
      <c r="AD1740">
        <f t="shared" si="276"/>
        <v>4.4637434946848157E-3</v>
      </c>
      <c r="AE1740">
        <f t="shared" si="277"/>
        <v>7.4801937602393497E-6</v>
      </c>
      <c r="AF1740" t="e">
        <f ca="1">IF(AD1740="","",_xludf.RANK.EQ(AD1740,$AD$2:$AD$5513,0))</f>
        <v>#NAME?</v>
      </c>
      <c r="AH1740" t="str">
        <f t="shared" si="278"/>
        <v>Baja</v>
      </c>
      <c r="AI1740" t="s">
        <v>153</v>
      </c>
      <c r="AJ1740" t="str">
        <f>IFERROR(VLOOKUP(B1740,Maestro_Regionales!$A$2:$B$35,2,FALSE),"Otras zonas")</f>
        <v>Otras zonas</v>
      </c>
      <c r="AK1740" t="str">
        <f t="shared" si="279"/>
        <v>REGIMEN DE EXCEPCION | Otras zonas</v>
      </c>
    </row>
    <row r="1741" spans="1:37">
      <c r="A1741" s="4" t="s">
        <v>815</v>
      </c>
      <c r="B1741" s="4" t="s">
        <v>816</v>
      </c>
      <c r="C1741" s="4" t="s">
        <v>845</v>
      </c>
      <c r="D1741" s="4" t="s">
        <v>846</v>
      </c>
      <c r="E1741" s="4" t="s">
        <v>95</v>
      </c>
      <c r="F1741" s="4">
        <v>186</v>
      </c>
      <c r="G1741" s="4">
        <v>8083</v>
      </c>
      <c r="H1741" s="4">
        <v>0</v>
      </c>
      <c r="I1741">
        <f t="shared" si="270"/>
        <v>8269</v>
      </c>
      <c r="J1741">
        <f t="shared" si="271"/>
        <v>2.24936509856089E-2</v>
      </c>
      <c r="K1741">
        <f t="shared" si="272"/>
        <v>0.97750634901439115</v>
      </c>
      <c r="L1741">
        <f t="shared" si="273"/>
        <v>0</v>
      </c>
      <c r="M1741">
        <f>I1741*Diccionario!$B$36</f>
        <v>18.3573421372549</v>
      </c>
      <c r="N1741">
        <f>M1741*Diccionario!$B$37</f>
        <v>1.8540915558627451</v>
      </c>
      <c r="O1741">
        <f>N1741*Diccionario!$B$38</f>
        <v>0.27811373337941175</v>
      </c>
      <c r="P1741">
        <f>O1741*Diccionario!$B$39</f>
        <v>0.25030236004147061</v>
      </c>
      <c r="Q1741">
        <f>P1741*Diccionario!$B$40</f>
        <v>0.10012094401658825</v>
      </c>
      <c r="R1741">
        <f>Q1741*Diccionario!$B$41</f>
        <v>6.5078613610782363E-2</v>
      </c>
      <c r="S1741">
        <f t="shared" si="274"/>
        <v>6.5078613610782363E-2</v>
      </c>
      <c r="T1741">
        <f>I1741*Diccionario!$B$36</f>
        <v>18.3573421372549</v>
      </c>
      <c r="U1741">
        <f>T1741*Diccionario!$B$42</f>
        <v>1.8540915558627451</v>
      </c>
      <c r="V1741">
        <f>U1741*Diccionario!$B$43</f>
        <v>1.5759778224833334</v>
      </c>
      <c r="W1741">
        <f>V1741*Diccionario!$B$44</f>
        <v>0.29943578627183337</v>
      </c>
      <c r="X1741">
        <f>W1741*Diccionario!$B$45</f>
        <v>0.11677995664601502</v>
      </c>
      <c r="Y1741">
        <f>X1741*Diccionario!$B$46</f>
        <v>0.10393416141495337</v>
      </c>
      <c r="Z1741">
        <f>Y1741*Diccionario!$B$47</f>
        <v>3.8455639723532747E-2</v>
      </c>
      <c r="AA1741">
        <f>Z1741*Diccionario!$B$48</f>
        <v>3.8455639723532747E-2</v>
      </c>
      <c r="AB1741">
        <f>AA1741*Diccionario!$B$49</f>
        <v>2.8841729792649561E-2</v>
      </c>
      <c r="AC1741">
        <f t="shared" si="275"/>
        <v>2.8841729792649561E-2</v>
      </c>
      <c r="AD1741">
        <f t="shared" si="276"/>
        <v>9.3920343403431916E-2</v>
      </c>
      <c r="AE1741">
        <f t="shared" si="277"/>
        <v>1.5738860611557045E-4</v>
      </c>
      <c r="AF1741" t="e">
        <f ca="1">IF(AD1741="","",_xludf.RANK.EQ(AD1741,$AD$2:$AD$5513,0))</f>
        <v>#NAME?</v>
      </c>
      <c r="AH1741" t="str">
        <f t="shared" si="278"/>
        <v>Baja</v>
      </c>
      <c r="AI1741" t="s">
        <v>153</v>
      </c>
      <c r="AJ1741" t="str">
        <f>IFERROR(VLOOKUP(B1741,Maestro_Regionales!$A$2:$B$35,2,FALSE),"Otras zonas")</f>
        <v>Otras zonas</v>
      </c>
      <c r="AK1741" t="str">
        <f t="shared" si="279"/>
        <v>ASMETSALUD EPS | Otras zonas</v>
      </c>
    </row>
    <row r="1742" spans="1:37">
      <c r="A1742" s="4" t="s">
        <v>815</v>
      </c>
      <c r="B1742" s="4" t="s">
        <v>816</v>
      </c>
      <c r="C1742" s="4" t="s">
        <v>845</v>
      </c>
      <c r="D1742" s="4" t="s">
        <v>846</v>
      </c>
      <c r="E1742" s="4" t="s">
        <v>87</v>
      </c>
      <c r="F1742" s="4">
        <v>150</v>
      </c>
      <c r="G1742" s="4">
        <v>266</v>
      </c>
      <c r="H1742" s="4">
        <v>0</v>
      </c>
      <c r="I1742">
        <f t="shared" si="270"/>
        <v>416</v>
      </c>
      <c r="J1742">
        <f t="shared" si="271"/>
        <v>0.36057692307692307</v>
      </c>
      <c r="K1742">
        <f t="shared" si="272"/>
        <v>0.63942307692307687</v>
      </c>
      <c r="L1742">
        <f t="shared" si="273"/>
        <v>0</v>
      </c>
      <c r="M1742">
        <f>I1742*Diccionario!$B$36</f>
        <v>0.92352815686274503</v>
      </c>
      <c r="N1742">
        <f>M1742*Diccionario!$B$37</f>
        <v>9.3276343843137252E-2</v>
      </c>
      <c r="O1742">
        <f>N1742*Diccionario!$B$38</f>
        <v>1.3991451576470587E-2</v>
      </c>
      <c r="P1742">
        <f>O1742*Diccionario!$B$39</f>
        <v>1.2592306418823529E-2</v>
      </c>
      <c r="Q1742">
        <f>P1742*Diccionario!$B$40</f>
        <v>5.0369225675294116E-3</v>
      </c>
      <c r="R1742">
        <f>Q1742*Diccionario!$B$41</f>
        <v>3.2739996688941177E-3</v>
      </c>
      <c r="S1742">
        <f t="shared" si="274"/>
        <v>3.2739996688941177E-3</v>
      </c>
      <c r="T1742">
        <f>I1742*Diccionario!$B$36</f>
        <v>0.92352815686274503</v>
      </c>
      <c r="U1742">
        <f>T1742*Diccionario!$B$42</f>
        <v>9.3276343843137252E-2</v>
      </c>
      <c r="V1742">
        <f>U1742*Diccionario!$B$43</f>
        <v>7.9284892266666657E-2</v>
      </c>
      <c r="W1742">
        <f>V1742*Diccionario!$B$44</f>
        <v>1.5064129530666664E-2</v>
      </c>
      <c r="X1742">
        <f>W1742*Diccionario!$B$45</f>
        <v>5.8750105169599991E-3</v>
      </c>
      <c r="Y1742">
        <f>X1742*Diccionario!$B$46</f>
        <v>5.2287593600943991E-3</v>
      </c>
      <c r="Z1742">
        <f>Y1742*Diccionario!$B$47</f>
        <v>1.9346409632349276E-3</v>
      </c>
      <c r="AA1742">
        <f>Z1742*Diccionario!$B$48</f>
        <v>1.9346409632349276E-3</v>
      </c>
      <c r="AB1742">
        <f>AA1742*Diccionario!$B$49</f>
        <v>1.4509807224261958E-3</v>
      </c>
      <c r="AC1742">
        <f t="shared" si="275"/>
        <v>1.4509807224261958E-3</v>
      </c>
      <c r="AD1742">
        <f t="shared" si="276"/>
        <v>4.7249803913203131E-3</v>
      </c>
      <c r="AE1742">
        <f t="shared" si="277"/>
        <v>7.9179659141464868E-6</v>
      </c>
      <c r="AF1742" t="e">
        <f ca="1">IF(AD1742="","",_xludf.RANK.EQ(AD1742,$AD$2:$AD$5513,0))</f>
        <v>#NAME?</v>
      </c>
      <c r="AH1742" t="str">
        <f t="shared" si="278"/>
        <v>Baja</v>
      </c>
      <c r="AI1742" t="s">
        <v>153</v>
      </c>
      <c r="AJ1742" t="str">
        <f>IFERROR(VLOOKUP(B1742,Maestro_Regionales!$A$2:$B$35,2,FALSE),"Otras zonas")</f>
        <v>Otras zonas</v>
      </c>
      <c r="AK1742" t="str">
        <f t="shared" si="279"/>
        <v>NUEVA EPS | Otras zonas</v>
      </c>
    </row>
    <row r="1743" spans="1:37">
      <c r="A1743" s="4" t="s">
        <v>815</v>
      </c>
      <c r="B1743" s="4" t="s">
        <v>816</v>
      </c>
      <c r="C1743" s="4" t="s">
        <v>845</v>
      </c>
      <c r="D1743" s="4" t="s">
        <v>846</v>
      </c>
      <c r="E1743" s="4" t="s">
        <v>90</v>
      </c>
      <c r="F1743" s="4">
        <v>0</v>
      </c>
      <c r="G1743" s="4">
        <v>0</v>
      </c>
      <c r="H1743" s="4">
        <v>244</v>
      </c>
      <c r="I1743">
        <f t="shared" si="270"/>
        <v>244</v>
      </c>
      <c r="J1743">
        <f t="shared" si="271"/>
        <v>0</v>
      </c>
      <c r="K1743">
        <f t="shared" si="272"/>
        <v>0</v>
      </c>
      <c r="L1743">
        <f t="shared" si="273"/>
        <v>1</v>
      </c>
      <c r="M1743">
        <f>I1743*Diccionario!$B$36</f>
        <v>0.54168478431372546</v>
      </c>
      <c r="N1743">
        <f>M1743*Diccionario!$B$37</f>
        <v>5.4710163215686274E-2</v>
      </c>
      <c r="O1743">
        <f>N1743*Diccionario!$B$38</f>
        <v>8.2065244823529403E-3</v>
      </c>
      <c r="P1743">
        <f>O1743*Diccionario!$B$39</f>
        <v>7.3858720341176461E-3</v>
      </c>
      <c r="Q1743">
        <f>P1743*Diccionario!$B$40</f>
        <v>2.9543488136470585E-3</v>
      </c>
      <c r="R1743">
        <f>Q1743*Diccionario!$B$41</f>
        <v>1.920326728870588E-3</v>
      </c>
      <c r="S1743">
        <f t="shared" si="274"/>
        <v>1.920326728870588E-3</v>
      </c>
      <c r="T1743">
        <f>I1743*Diccionario!$B$36</f>
        <v>0.54168478431372546</v>
      </c>
      <c r="U1743">
        <f>T1743*Diccionario!$B$42</f>
        <v>5.4710163215686274E-2</v>
      </c>
      <c r="V1743">
        <f>U1743*Diccionario!$B$43</f>
        <v>4.6503638733333331E-2</v>
      </c>
      <c r="W1743">
        <f>V1743*Diccionario!$B$44</f>
        <v>8.8356913593333336E-3</v>
      </c>
      <c r="X1743">
        <f>W1743*Diccionario!$B$45</f>
        <v>3.4459196301400001E-3</v>
      </c>
      <c r="Y1743">
        <f>X1743*Diccionario!$B$46</f>
        <v>3.0668684708246002E-3</v>
      </c>
      <c r="Z1743">
        <f>Y1743*Diccionario!$B$47</f>
        <v>1.1347413342051021E-3</v>
      </c>
      <c r="AA1743">
        <f>Z1743*Diccionario!$B$48</f>
        <v>1.1347413342051021E-3</v>
      </c>
      <c r="AB1743">
        <f>AA1743*Diccionario!$B$49</f>
        <v>8.5105600065382659E-4</v>
      </c>
      <c r="AC1743">
        <f t="shared" si="275"/>
        <v>8.5105600065382659E-4</v>
      </c>
      <c r="AD1743">
        <f t="shared" si="276"/>
        <v>2.7713827295244146E-3</v>
      </c>
      <c r="AE1743">
        <f t="shared" si="277"/>
        <v>4.6441915457974583E-6</v>
      </c>
      <c r="AF1743" t="e">
        <f ca="1">IF(AD1743="","",_xludf.RANK.EQ(AD1743,$AD$2:$AD$5513,0))</f>
        <v>#NAME?</v>
      </c>
      <c r="AH1743" t="str">
        <f t="shared" si="278"/>
        <v>Baja</v>
      </c>
      <c r="AI1743" t="s">
        <v>153</v>
      </c>
      <c r="AJ1743" t="str">
        <f>IFERROR(VLOOKUP(B1743,Maestro_Regionales!$A$2:$B$35,2,FALSE),"Otras zonas")</f>
        <v>Otras zonas</v>
      </c>
      <c r="AK1743" t="str">
        <f t="shared" si="279"/>
        <v>REGIMEN DE EXCEPCION | Otras zonas</v>
      </c>
    </row>
    <row r="1744" spans="1:37">
      <c r="A1744" s="4" t="s">
        <v>815</v>
      </c>
      <c r="B1744" s="4" t="s">
        <v>816</v>
      </c>
      <c r="C1744" s="4" t="s">
        <v>847</v>
      </c>
      <c r="D1744" s="4" t="s">
        <v>395</v>
      </c>
      <c r="E1744" s="4" t="s">
        <v>95</v>
      </c>
      <c r="F1744" s="4">
        <v>280</v>
      </c>
      <c r="G1744" s="4">
        <v>5114</v>
      </c>
      <c r="H1744" s="4">
        <v>0</v>
      </c>
      <c r="I1744">
        <f t="shared" si="270"/>
        <v>5394</v>
      </c>
      <c r="J1744">
        <f t="shared" si="271"/>
        <v>5.1909529106414533E-2</v>
      </c>
      <c r="K1744">
        <f t="shared" si="272"/>
        <v>0.94809047089358545</v>
      </c>
      <c r="L1744">
        <f t="shared" si="273"/>
        <v>0</v>
      </c>
      <c r="M1744">
        <f>I1744*Diccionario!$B$36</f>
        <v>11.974785764705882</v>
      </c>
      <c r="N1744">
        <f>M1744*Diccionario!$B$37</f>
        <v>1.2094533622352941</v>
      </c>
      <c r="O1744">
        <f>N1744*Diccionario!$B$38</f>
        <v>0.18141800433529412</v>
      </c>
      <c r="P1744">
        <f>O1744*Diccionario!$B$39</f>
        <v>0.1632762039017647</v>
      </c>
      <c r="Q1744">
        <f>P1744*Diccionario!$B$40</f>
        <v>6.5310481560705888E-2</v>
      </c>
      <c r="R1744">
        <f>Q1744*Diccionario!$B$41</f>
        <v>4.2451813014458828E-2</v>
      </c>
      <c r="S1744">
        <f t="shared" si="274"/>
        <v>4.2451813014458828E-2</v>
      </c>
      <c r="T1744">
        <f>I1744*Diccionario!$B$36</f>
        <v>11.974785764705882</v>
      </c>
      <c r="U1744">
        <f>T1744*Diccionario!$B$42</f>
        <v>1.2094533622352941</v>
      </c>
      <c r="V1744">
        <f>U1744*Diccionario!$B$43</f>
        <v>1.0280353578999999</v>
      </c>
      <c r="W1744">
        <f>V1744*Diccionario!$B$44</f>
        <v>0.19532671800099999</v>
      </c>
      <c r="X1744">
        <f>W1744*Diccionario!$B$45</f>
        <v>7.6177420020390005E-2</v>
      </c>
      <c r="Y1744">
        <f>X1744*Diccionario!$B$46</f>
        <v>6.7797903818147112E-2</v>
      </c>
      <c r="Z1744">
        <f>Y1744*Diccionario!$B$47</f>
        <v>2.5085224412714432E-2</v>
      </c>
      <c r="AA1744">
        <f>Z1744*Diccionario!$B$48</f>
        <v>2.5085224412714432E-2</v>
      </c>
      <c r="AB1744">
        <f>AA1744*Diccionario!$B$49</f>
        <v>1.8813918309535823E-2</v>
      </c>
      <c r="AC1744">
        <f t="shared" si="275"/>
        <v>1.8813918309535823E-2</v>
      </c>
      <c r="AD1744">
        <f t="shared" si="276"/>
        <v>6.1265731323994654E-2</v>
      </c>
      <c r="AE1744">
        <f t="shared" si="277"/>
        <v>1.0266708687717827E-4</v>
      </c>
      <c r="AF1744" t="e">
        <f ca="1">IF(AD1744="","",_xludf.RANK.EQ(AD1744,$AD$2:$AD$5513,0))</f>
        <v>#NAME?</v>
      </c>
      <c r="AH1744" t="str">
        <f t="shared" si="278"/>
        <v>Baja</v>
      </c>
      <c r="AI1744" t="s">
        <v>153</v>
      </c>
      <c r="AJ1744" t="str">
        <f>IFERROR(VLOOKUP(B1744,Maestro_Regionales!$A$2:$B$35,2,FALSE),"Otras zonas")</f>
        <v>Otras zonas</v>
      </c>
      <c r="AK1744" t="str">
        <f t="shared" si="279"/>
        <v>ASMETSALUD EPS | Otras zonas</v>
      </c>
    </row>
    <row r="1745" spans="1:37">
      <c r="A1745" s="4" t="s">
        <v>815</v>
      </c>
      <c r="B1745" s="4" t="s">
        <v>816</v>
      </c>
      <c r="C1745" s="4" t="s">
        <v>847</v>
      </c>
      <c r="D1745" s="4" t="s">
        <v>395</v>
      </c>
      <c r="E1745" s="4" t="s">
        <v>87</v>
      </c>
      <c r="F1745" s="4">
        <v>162</v>
      </c>
      <c r="G1745" s="4">
        <v>172</v>
      </c>
      <c r="H1745" s="4">
        <v>0</v>
      </c>
      <c r="I1745">
        <f t="shared" si="270"/>
        <v>334</v>
      </c>
      <c r="J1745">
        <f t="shared" si="271"/>
        <v>0.48502994011976047</v>
      </c>
      <c r="K1745">
        <f t="shared" si="272"/>
        <v>0.51497005988023947</v>
      </c>
      <c r="L1745">
        <f t="shared" si="273"/>
        <v>0</v>
      </c>
      <c r="M1745">
        <f>I1745*Diccionario!$B$36</f>
        <v>0.74148654901960775</v>
      </c>
      <c r="N1745">
        <f>M1745*Diccionario!$B$37</f>
        <v>7.4890141450980385E-2</v>
      </c>
      <c r="O1745">
        <f>N1745*Diccionario!$B$38</f>
        <v>1.1233521217647058E-2</v>
      </c>
      <c r="P1745">
        <f>O1745*Diccionario!$B$39</f>
        <v>1.0110169095882353E-2</v>
      </c>
      <c r="Q1745">
        <f>P1745*Diccionario!$B$40</f>
        <v>4.044067638352941E-3</v>
      </c>
      <c r="R1745">
        <f>Q1745*Diccionario!$B$41</f>
        <v>2.6286439649294119E-3</v>
      </c>
      <c r="S1745">
        <f t="shared" si="274"/>
        <v>2.6286439649294119E-3</v>
      </c>
      <c r="T1745">
        <f>I1745*Diccionario!$B$36</f>
        <v>0.74148654901960775</v>
      </c>
      <c r="U1745">
        <f>T1745*Diccionario!$B$42</f>
        <v>7.4890141450980385E-2</v>
      </c>
      <c r="V1745">
        <f>U1745*Diccionario!$B$43</f>
        <v>6.3656620233333322E-2</v>
      </c>
      <c r="W1745">
        <f>V1745*Diccionario!$B$44</f>
        <v>1.2094757844333332E-2</v>
      </c>
      <c r="X1745">
        <f>W1745*Diccionario!$B$45</f>
        <v>4.7169555592899998E-3</v>
      </c>
      <c r="Y1745">
        <f>X1745*Diccionario!$B$46</f>
        <v>4.1980904477681002E-3</v>
      </c>
      <c r="Z1745">
        <f>Y1745*Diccionario!$B$47</f>
        <v>1.553293465674197E-3</v>
      </c>
      <c r="AA1745">
        <f>Z1745*Diccionario!$B$48</f>
        <v>1.553293465674197E-3</v>
      </c>
      <c r="AB1745">
        <f>AA1745*Diccionario!$B$49</f>
        <v>1.1649700992556477E-3</v>
      </c>
      <c r="AC1745">
        <f t="shared" si="275"/>
        <v>1.1649700992556477E-3</v>
      </c>
      <c r="AD1745">
        <f t="shared" si="276"/>
        <v>3.7936140641850599E-3</v>
      </c>
      <c r="AE1745">
        <f t="shared" si="277"/>
        <v>6.3572130176079977E-6</v>
      </c>
      <c r="AF1745" t="e">
        <f ca="1">IF(AD1745="","",_xludf.RANK.EQ(AD1745,$AD$2:$AD$5513,0))</f>
        <v>#NAME?</v>
      </c>
      <c r="AH1745" t="str">
        <f t="shared" si="278"/>
        <v>Baja</v>
      </c>
      <c r="AI1745" t="s">
        <v>153</v>
      </c>
      <c r="AJ1745" t="str">
        <f>IFERROR(VLOOKUP(B1745,Maestro_Regionales!$A$2:$B$35,2,FALSE),"Otras zonas")</f>
        <v>Otras zonas</v>
      </c>
      <c r="AK1745" t="str">
        <f t="shared" si="279"/>
        <v>NUEVA EPS | Otras zonas</v>
      </c>
    </row>
    <row r="1746" spans="1:37">
      <c r="A1746" s="4" t="s">
        <v>815</v>
      </c>
      <c r="B1746" s="4" t="s">
        <v>816</v>
      </c>
      <c r="C1746" s="4" t="s">
        <v>847</v>
      </c>
      <c r="D1746" s="4" t="s">
        <v>395</v>
      </c>
      <c r="E1746" s="4" t="s">
        <v>90</v>
      </c>
      <c r="F1746" s="4">
        <v>0</v>
      </c>
      <c r="G1746" s="4">
        <v>0</v>
      </c>
      <c r="H1746" s="4">
        <v>247</v>
      </c>
      <c r="I1746">
        <f t="shared" si="270"/>
        <v>247</v>
      </c>
      <c r="J1746">
        <f t="shared" si="271"/>
        <v>0</v>
      </c>
      <c r="K1746">
        <f t="shared" si="272"/>
        <v>0</v>
      </c>
      <c r="L1746">
        <f t="shared" si="273"/>
        <v>1</v>
      </c>
      <c r="M1746">
        <f>I1746*Diccionario!$B$36</f>
        <v>0.54834484313725484</v>
      </c>
      <c r="N1746">
        <f>M1746*Diccionario!$B$37</f>
        <v>5.538282915686274E-2</v>
      </c>
      <c r="O1746">
        <f>N1746*Diccionario!$B$38</f>
        <v>8.3074243735294113E-3</v>
      </c>
      <c r="P1746">
        <f>O1746*Diccionario!$B$39</f>
        <v>7.4766819361764703E-3</v>
      </c>
      <c r="Q1746">
        <f>P1746*Diccionario!$B$40</f>
        <v>2.9906727744705881E-3</v>
      </c>
      <c r="R1746">
        <f>Q1746*Diccionario!$B$41</f>
        <v>1.9439373034058824E-3</v>
      </c>
      <c r="S1746">
        <f t="shared" si="274"/>
        <v>1.9439373034058824E-3</v>
      </c>
      <c r="T1746">
        <f>I1746*Diccionario!$B$36</f>
        <v>0.54834484313725484</v>
      </c>
      <c r="U1746">
        <f>T1746*Diccionario!$B$42</f>
        <v>5.538282915686274E-2</v>
      </c>
      <c r="V1746">
        <f>U1746*Diccionario!$B$43</f>
        <v>4.707540478333333E-2</v>
      </c>
      <c r="W1746">
        <f>V1746*Diccionario!$B$44</f>
        <v>8.9443269088333322E-3</v>
      </c>
      <c r="X1746">
        <f>W1746*Diccionario!$B$45</f>
        <v>3.4882874944449998E-3</v>
      </c>
      <c r="Y1746">
        <f>X1746*Diccionario!$B$46</f>
        <v>3.1045758700560498E-3</v>
      </c>
      <c r="Z1746">
        <f>Y1746*Diccionario!$B$47</f>
        <v>1.1486930719207384E-3</v>
      </c>
      <c r="AA1746">
        <f>Z1746*Diccionario!$B$48</f>
        <v>1.1486930719207384E-3</v>
      </c>
      <c r="AB1746">
        <f>AA1746*Diccionario!$B$49</f>
        <v>8.6151980394055371E-4</v>
      </c>
      <c r="AC1746">
        <f t="shared" si="275"/>
        <v>8.6151980394055371E-4</v>
      </c>
      <c r="AD1746">
        <f t="shared" si="276"/>
        <v>2.8054571073464363E-3</v>
      </c>
      <c r="AE1746">
        <f t="shared" si="277"/>
        <v>4.7012922615244768E-6</v>
      </c>
      <c r="AF1746" t="e">
        <f ca="1">IF(AD1746="","",_xludf.RANK.EQ(AD1746,$AD$2:$AD$5513,0))</f>
        <v>#NAME?</v>
      </c>
      <c r="AH1746" t="str">
        <f t="shared" si="278"/>
        <v>Baja</v>
      </c>
      <c r="AI1746" t="s">
        <v>153</v>
      </c>
      <c r="AJ1746" t="str">
        <f>IFERROR(VLOOKUP(B1746,Maestro_Regionales!$A$2:$B$35,2,FALSE),"Otras zonas")</f>
        <v>Otras zonas</v>
      </c>
      <c r="AK1746" t="str">
        <f t="shared" si="279"/>
        <v>REGIMEN DE EXCEPCION | Otras zonas</v>
      </c>
    </row>
    <row r="1747" spans="1:37">
      <c r="A1747" s="4" t="s">
        <v>848</v>
      </c>
      <c r="B1747" s="4" t="s">
        <v>849</v>
      </c>
      <c r="C1747" s="4" t="s">
        <v>850</v>
      </c>
      <c r="D1747" s="4" t="s">
        <v>851</v>
      </c>
      <c r="E1747" s="4" t="s">
        <v>87</v>
      </c>
      <c r="F1747" s="4">
        <v>57163</v>
      </c>
      <c r="G1747" s="4">
        <v>45855</v>
      </c>
      <c r="H1747" s="4">
        <v>0</v>
      </c>
      <c r="I1747">
        <f t="shared" si="270"/>
        <v>103018</v>
      </c>
      <c r="J1747">
        <f t="shared" si="271"/>
        <v>0.55488361257256014</v>
      </c>
      <c r="K1747">
        <f t="shared" si="272"/>
        <v>0.44511638742743986</v>
      </c>
      <c r="L1747">
        <f t="shared" si="273"/>
        <v>0</v>
      </c>
      <c r="M1747">
        <f>I1747*Diccionario!$B$36</f>
        <v>228.70197996078429</v>
      </c>
      <c r="N1747">
        <f>M1747*Diccionario!$B$37</f>
        <v>23.098899976039213</v>
      </c>
      <c r="O1747">
        <f>N1747*Diccionario!$B$38</f>
        <v>3.464834996405882</v>
      </c>
      <c r="P1747">
        <f>O1747*Diccionario!$B$39</f>
        <v>3.1183514967652939</v>
      </c>
      <c r="Q1747">
        <f>P1747*Diccionario!$B$40</f>
        <v>1.2473405987061177</v>
      </c>
      <c r="R1747">
        <f>Q1747*Diccionario!$B$41</f>
        <v>0.81077138915897651</v>
      </c>
      <c r="S1747">
        <f t="shared" si="274"/>
        <v>0.81077138915897651</v>
      </c>
      <c r="T1747">
        <f>I1747*Diccionario!$B$36</f>
        <v>228.70197996078429</v>
      </c>
      <c r="U1747">
        <f>T1747*Diccionario!$B$42</f>
        <v>23.098899976039213</v>
      </c>
      <c r="V1747">
        <f>U1747*Diccionario!$B$43</f>
        <v>19.63406497963333</v>
      </c>
      <c r="W1747">
        <f>V1747*Diccionario!$B$44</f>
        <v>3.7304723461303326</v>
      </c>
      <c r="X1747">
        <f>W1747*Diccionario!$B$45</f>
        <v>1.4548842149908299</v>
      </c>
      <c r="Y1747">
        <f>X1747*Diccionario!$B$46</f>
        <v>1.2948469513418386</v>
      </c>
      <c r="Z1747">
        <f>Y1747*Diccionario!$B$47</f>
        <v>0.47909337199648028</v>
      </c>
      <c r="AA1747">
        <f>Z1747*Diccionario!$B$48</f>
        <v>0.47909337199648028</v>
      </c>
      <c r="AB1747">
        <f>AA1747*Diccionario!$B$49</f>
        <v>0.35932002899736021</v>
      </c>
      <c r="AC1747">
        <f t="shared" si="275"/>
        <v>0.35932002899736021</v>
      </c>
      <c r="AD1747">
        <f t="shared" si="276"/>
        <v>1.1700914181563367</v>
      </c>
      <c r="AE1747">
        <f t="shared" si="277"/>
        <v>1.9608005109219779E-3</v>
      </c>
      <c r="AF1747" t="e">
        <f ca="1">IF(AD1747="","",_xludf.RANK.EQ(AD1747,$AD$2:$AD$5513,0))</f>
        <v>#NAME?</v>
      </c>
      <c r="AH1747" t="str">
        <f t="shared" si="278"/>
        <v>Media</v>
      </c>
      <c r="AI1747" t="s">
        <v>153</v>
      </c>
      <c r="AJ1747" t="str">
        <f>IFERROR(VLOOKUP(B1747,Maestro_Regionales!$A$2:$B$35,2,FALSE),"Otras zonas")</f>
        <v>Otras zonas</v>
      </c>
      <c r="AK1747" t="str">
        <f t="shared" si="279"/>
        <v>NUEVA EPS | Otras zonas</v>
      </c>
    </row>
    <row r="1748" spans="1:37">
      <c r="A1748" s="4" t="s">
        <v>848</v>
      </c>
      <c r="B1748" s="4" t="s">
        <v>849</v>
      </c>
      <c r="C1748" s="4" t="s">
        <v>850</v>
      </c>
      <c r="D1748" s="4" t="s">
        <v>851</v>
      </c>
      <c r="E1748" s="4" t="s">
        <v>86</v>
      </c>
      <c r="F1748" s="4">
        <v>72214</v>
      </c>
      <c r="G1748" s="4">
        <v>27169</v>
      </c>
      <c r="H1748" s="4">
        <v>0</v>
      </c>
      <c r="I1748">
        <f t="shared" si="270"/>
        <v>99383</v>
      </c>
      <c r="J1748">
        <f t="shared" si="271"/>
        <v>0.72662326554843382</v>
      </c>
      <c r="K1748">
        <f t="shared" si="272"/>
        <v>0.27337673445156618</v>
      </c>
      <c r="L1748">
        <f t="shared" si="273"/>
        <v>0</v>
      </c>
      <c r="M1748">
        <f>I1748*Diccionario!$B$36</f>
        <v>220.63220868627448</v>
      </c>
      <c r="N1748">
        <f>M1748*Diccionario!$B$37</f>
        <v>22.283853077313726</v>
      </c>
      <c r="O1748">
        <f>N1748*Diccionario!$B$38</f>
        <v>3.3425779615970588</v>
      </c>
      <c r="P1748">
        <f>O1748*Diccionario!$B$39</f>
        <v>3.008320165437353</v>
      </c>
      <c r="Q1748">
        <f>P1748*Diccionario!$B$40</f>
        <v>1.2033280661749413</v>
      </c>
      <c r="R1748">
        <f>Q1748*Diccionario!$B$41</f>
        <v>0.78216324301371187</v>
      </c>
      <c r="S1748">
        <f t="shared" si="274"/>
        <v>0.78216324301371187</v>
      </c>
      <c r="T1748">
        <f>I1748*Diccionario!$B$36</f>
        <v>220.63220868627448</v>
      </c>
      <c r="U1748">
        <f>T1748*Diccionario!$B$42</f>
        <v>22.283853077313726</v>
      </c>
      <c r="V1748">
        <f>U1748*Diccionario!$B$43</f>
        <v>18.941275115716667</v>
      </c>
      <c r="W1748">
        <f>V1748*Diccionario!$B$44</f>
        <v>3.5988422719861668</v>
      </c>
      <c r="X1748">
        <f>W1748*Diccionario!$B$45</f>
        <v>1.403548486074605</v>
      </c>
      <c r="Y1748">
        <f>X1748*Diccionario!$B$46</f>
        <v>1.2491581526063984</v>
      </c>
      <c r="Z1748">
        <f>Y1748*Diccionario!$B$47</f>
        <v>0.46218851646436743</v>
      </c>
      <c r="AA1748">
        <f>Z1748*Diccionario!$B$48</f>
        <v>0.46218851646436743</v>
      </c>
      <c r="AB1748">
        <f>AA1748*Diccionario!$B$49</f>
        <v>0.34664138734827554</v>
      </c>
      <c r="AC1748">
        <f t="shared" si="275"/>
        <v>0.34664138734827554</v>
      </c>
      <c r="AD1748">
        <f t="shared" si="276"/>
        <v>1.1288046303619874</v>
      </c>
      <c r="AE1748">
        <f t="shared" si="277"/>
        <v>1.8916134770327413E-3</v>
      </c>
      <c r="AF1748" t="e">
        <f ca="1">IF(AD1748="","",_xludf.RANK.EQ(AD1748,$AD$2:$AD$5513,0))</f>
        <v>#NAME?</v>
      </c>
      <c r="AH1748" t="str">
        <f t="shared" si="278"/>
        <v>Media</v>
      </c>
      <c r="AI1748" t="s">
        <v>153</v>
      </c>
      <c r="AJ1748" t="str">
        <f>IFERROR(VLOOKUP(B1748,Maestro_Regionales!$A$2:$B$35,2,FALSE),"Otras zonas")</f>
        <v>Otras zonas</v>
      </c>
      <c r="AK1748" t="str">
        <f t="shared" si="279"/>
        <v>EPS SANITAS | Otras zonas</v>
      </c>
    </row>
    <row r="1749" spans="1:37">
      <c r="A1749" s="4" t="s">
        <v>848</v>
      </c>
      <c r="B1749" s="4" t="s">
        <v>849</v>
      </c>
      <c r="C1749" s="4" t="s">
        <v>850</v>
      </c>
      <c r="D1749" s="4" t="s">
        <v>851</v>
      </c>
      <c r="E1749" s="4" t="s">
        <v>95</v>
      </c>
      <c r="F1749" s="4">
        <v>4557</v>
      </c>
      <c r="G1749" s="4">
        <v>48742</v>
      </c>
      <c r="H1749" s="4">
        <v>0</v>
      </c>
      <c r="I1749">
        <f t="shared" si="270"/>
        <v>53299</v>
      </c>
      <c r="J1749">
        <f t="shared" si="271"/>
        <v>8.5498789845963333E-2</v>
      </c>
      <c r="K1749">
        <f t="shared" si="272"/>
        <v>0.91450121015403663</v>
      </c>
      <c r="L1749">
        <f t="shared" si="273"/>
        <v>0</v>
      </c>
      <c r="M1749">
        <f>I1749*Diccionario!$B$36</f>
        <v>118.32482507843136</v>
      </c>
      <c r="N1749">
        <f>M1749*Diccionario!$B$37</f>
        <v>11.950807332921569</v>
      </c>
      <c r="O1749">
        <f>N1749*Diccionario!$B$38</f>
        <v>1.7926210999382353</v>
      </c>
      <c r="P1749">
        <f>O1749*Diccionario!$B$39</f>
        <v>1.6133589899444118</v>
      </c>
      <c r="Q1749">
        <f>P1749*Diccionario!$B$40</f>
        <v>0.64534359597776481</v>
      </c>
      <c r="R1749">
        <f>Q1749*Diccionario!$B$41</f>
        <v>0.41947333738554715</v>
      </c>
      <c r="S1749">
        <f t="shared" si="274"/>
        <v>0.41947333738554715</v>
      </c>
      <c r="T1749">
        <f>I1749*Diccionario!$B$36</f>
        <v>118.32482507843136</v>
      </c>
      <c r="U1749">
        <f>T1749*Diccionario!$B$42</f>
        <v>11.950807332921569</v>
      </c>
      <c r="V1749">
        <f>U1749*Diccionario!$B$43</f>
        <v>10.158186232983333</v>
      </c>
      <c r="W1749">
        <f>V1749*Diccionario!$B$44</f>
        <v>1.9300553842668333</v>
      </c>
      <c r="X1749">
        <f>W1749*Diccionario!$B$45</f>
        <v>0.75272159986406506</v>
      </c>
      <c r="Y1749">
        <f>X1749*Diccionario!$B$46</f>
        <v>0.6699222238790179</v>
      </c>
      <c r="Z1749">
        <f>Y1749*Diccionario!$B$47</f>
        <v>0.24787122283523663</v>
      </c>
      <c r="AA1749">
        <f>Z1749*Diccionario!$B$48</f>
        <v>0.24787122283523663</v>
      </c>
      <c r="AB1749">
        <f>AA1749*Diccionario!$B$49</f>
        <v>0.18590341712642747</v>
      </c>
      <c r="AC1749">
        <f t="shared" si="275"/>
        <v>0.18590341712642747</v>
      </c>
      <c r="AD1749">
        <f t="shared" si="276"/>
        <v>0.60537675451197459</v>
      </c>
      <c r="AE1749">
        <f t="shared" si="277"/>
        <v>1.0144703491781098E-3</v>
      </c>
      <c r="AF1749" t="e">
        <f ca="1">IF(AD1749="","",_xludf.RANK.EQ(AD1749,$AD$2:$AD$5513,0))</f>
        <v>#NAME?</v>
      </c>
      <c r="AH1749" t="str">
        <f t="shared" si="278"/>
        <v>Media</v>
      </c>
      <c r="AI1749" t="s">
        <v>153</v>
      </c>
      <c r="AJ1749" t="str">
        <f>IFERROR(VLOOKUP(B1749,Maestro_Regionales!$A$2:$B$35,2,FALSE),"Otras zonas")</f>
        <v>Otras zonas</v>
      </c>
      <c r="AK1749" t="str">
        <f t="shared" si="279"/>
        <v>ASMETSALUD EPS | Otras zonas</v>
      </c>
    </row>
    <row r="1750" spans="1:37">
      <c r="A1750" s="4" t="s">
        <v>848</v>
      </c>
      <c r="B1750" s="4" t="s">
        <v>849</v>
      </c>
      <c r="C1750" s="4" t="s">
        <v>850</v>
      </c>
      <c r="D1750" s="4" t="s">
        <v>851</v>
      </c>
      <c r="E1750" s="4" t="s">
        <v>852</v>
      </c>
      <c r="F1750" s="4">
        <v>2926</v>
      </c>
      <c r="G1750" s="4">
        <v>43480</v>
      </c>
      <c r="H1750" s="4">
        <v>0</v>
      </c>
      <c r="I1750">
        <f t="shared" si="270"/>
        <v>46406</v>
      </c>
      <c r="J1750">
        <f t="shared" si="271"/>
        <v>6.3052191526957721E-2</v>
      </c>
      <c r="K1750">
        <f t="shared" si="272"/>
        <v>0.93694780847304227</v>
      </c>
      <c r="L1750">
        <f t="shared" si="273"/>
        <v>0</v>
      </c>
      <c r="M1750">
        <f>I1750*Diccionario!$B$36</f>
        <v>103.02222992156862</v>
      </c>
      <c r="N1750">
        <f>M1750*Diccionario!$B$37</f>
        <v>10.405245222078431</v>
      </c>
      <c r="O1750">
        <f>N1750*Diccionario!$B$38</f>
        <v>1.5607867833117646</v>
      </c>
      <c r="P1750">
        <f>O1750*Diccionario!$B$39</f>
        <v>1.4047081049805881</v>
      </c>
      <c r="Q1750">
        <f>P1750*Diccionario!$B$40</f>
        <v>0.56188324199223527</v>
      </c>
      <c r="R1750">
        <f>Q1750*Diccionario!$B$41</f>
        <v>0.36522410729495292</v>
      </c>
      <c r="S1750">
        <f t="shared" si="274"/>
        <v>0.36522410729495292</v>
      </c>
      <c r="T1750">
        <f>I1750*Diccionario!$B$36</f>
        <v>103.02222992156862</v>
      </c>
      <c r="U1750">
        <f>T1750*Diccionario!$B$42</f>
        <v>10.405245222078431</v>
      </c>
      <c r="V1750">
        <f>U1750*Diccionario!$B$43</f>
        <v>8.8444584387666669</v>
      </c>
      <c r="W1750">
        <f>V1750*Diccionario!$B$44</f>
        <v>1.6804471033656667</v>
      </c>
      <c r="X1750">
        <f>W1750*Diccionario!$B$45</f>
        <v>0.65537437031261003</v>
      </c>
      <c r="Y1750">
        <f>X1750*Diccionario!$B$46</f>
        <v>0.58328318957822289</v>
      </c>
      <c r="Z1750">
        <f>Y1750*Diccionario!$B$47</f>
        <v>0.21581478014394248</v>
      </c>
      <c r="AA1750">
        <f>Z1750*Diccionario!$B$48</f>
        <v>0.21581478014394248</v>
      </c>
      <c r="AB1750">
        <f>AA1750*Diccionario!$B$49</f>
        <v>0.16186108510795685</v>
      </c>
      <c r="AC1750">
        <f t="shared" si="275"/>
        <v>0.16186108510795685</v>
      </c>
      <c r="AD1750">
        <f t="shared" si="276"/>
        <v>0.52708519240290974</v>
      </c>
      <c r="AE1750">
        <f t="shared" si="277"/>
        <v>8.8327193800933138E-4</v>
      </c>
      <c r="AF1750" t="e">
        <f ca="1">IF(AD1750="","",_xludf.RANK.EQ(AD1750,$AD$2:$AD$5513,0))</f>
        <v>#NAME?</v>
      </c>
      <c r="AH1750" t="str">
        <f t="shared" si="278"/>
        <v>Media</v>
      </c>
      <c r="AI1750" t="s">
        <v>153</v>
      </c>
      <c r="AJ1750" t="str">
        <f>IFERROR(VLOOKUP(B1750,Maestro_Regionales!$A$2:$B$35,2,FALSE),"Otras zonas")</f>
        <v>Otras zonas</v>
      </c>
      <c r="AK1750" t="str">
        <f t="shared" si="279"/>
        <v>EMSSANAR EPS | Otras zonas</v>
      </c>
    </row>
    <row r="1751" spans="1:37">
      <c r="A1751" s="4" t="s">
        <v>848</v>
      </c>
      <c r="B1751" s="4" t="s">
        <v>849</v>
      </c>
      <c r="C1751" s="4" t="s">
        <v>850</v>
      </c>
      <c r="D1751" s="4" t="s">
        <v>851</v>
      </c>
      <c r="E1751" s="4" t="s">
        <v>90</v>
      </c>
      <c r="F1751" s="4">
        <v>0</v>
      </c>
      <c r="G1751" s="4">
        <v>0</v>
      </c>
      <c r="H1751" s="4">
        <v>14843</v>
      </c>
      <c r="I1751">
        <f t="shared" si="270"/>
        <v>14843</v>
      </c>
      <c r="J1751">
        <f t="shared" si="271"/>
        <v>0</v>
      </c>
      <c r="K1751">
        <f t="shared" si="272"/>
        <v>0</v>
      </c>
      <c r="L1751">
        <f t="shared" si="273"/>
        <v>1</v>
      </c>
      <c r="M1751">
        <f>I1751*Diccionario!$B$36</f>
        <v>32.951751039215686</v>
      </c>
      <c r="N1751">
        <f>M1751*Diccionario!$B$37</f>
        <v>3.3281268549607845</v>
      </c>
      <c r="O1751">
        <f>N1751*Diccionario!$B$38</f>
        <v>0.49921902824411768</v>
      </c>
      <c r="P1751">
        <f>O1751*Diccionario!$B$39</f>
        <v>0.4492971254197059</v>
      </c>
      <c r="Q1751">
        <f>P1751*Diccionario!$B$40</f>
        <v>0.17971885016788236</v>
      </c>
      <c r="R1751">
        <f>Q1751*Diccionario!$B$41</f>
        <v>0.11681725260912354</v>
      </c>
      <c r="S1751">
        <f t="shared" si="274"/>
        <v>0.11681725260912354</v>
      </c>
      <c r="T1751">
        <f>I1751*Diccionario!$B$36</f>
        <v>32.951751039215686</v>
      </c>
      <c r="U1751">
        <f>T1751*Diccionario!$B$42</f>
        <v>3.3281268549607845</v>
      </c>
      <c r="V1751">
        <f>U1751*Diccionario!$B$43</f>
        <v>2.8289078267166667</v>
      </c>
      <c r="W1751">
        <f>V1751*Diccionario!$B$44</f>
        <v>0.5374924870761667</v>
      </c>
      <c r="X1751">
        <f>W1751*Diccionario!$B$45</f>
        <v>0.20962206995970503</v>
      </c>
      <c r="Y1751">
        <f>X1751*Diccionario!$B$46</f>
        <v>0.18656364226413749</v>
      </c>
      <c r="Z1751">
        <f>Y1751*Diccionario!$B$47</f>
        <v>6.9028547637730878E-2</v>
      </c>
      <c r="AA1751">
        <f>Z1751*Diccionario!$B$48</f>
        <v>6.9028547637730878E-2</v>
      </c>
      <c r="AB1751">
        <f>AA1751*Diccionario!$B$49</f>
        <v>5.1771410728298162E-2</v>
      </c>
      <c r="AC1751">
        <f t="shared" si="275"/>
        <v>5.1771410728298162E-2</v>
      </c>
      <c r="AD1751">
        <f t="shared" si="276"/>
        <v>0.1685886633374217</v>
      </c>
      <c r="AE1751">
        <f t="shared" si="277"/>
        <v>2.8251530784537582E-4</v>
      </c>
      <c r="AF1751" t="e">
        <f ca="1">IF(AD1751="","",_xludf.RANK.EQ(AD1751,$AD$2:$AD$5513,0))</f>
        <v>#NAME?</v>
      </c>
      <c r="AH1751" t="str">
        <f t="shared" si="278"/>
        <v>Media</v>
      </c>
      <c r="AI1751" t="s">
        <v>153</v>
      </c>
      <c r="AJ1751" t="str">
        <f>IFERROR(VLOOKUP(B1751,Maestro_Regionales!$A$2:$B$35,2,FALSE),"Otras zonas")</f>
        <v>Otras zonas</v>
      </c>
      <c r="AK1751" t="str">
        <f t="shared" si="279"/>
        <v>REGIMEN DE EXCEPCION | Otras zonas</v>
      </c>
    </row>
    <row r="1752" spans="1:37">
      <c r="A1752" s="4" t="s">
        <v>848</v>
      </c>
      <c r="B1752" s="4" t="s">
        <v>849</v>
      </c>
      <c r="C1752" s="4" t="s">
        <v>850</v>
      </c>
      <c r="D1752" s="4" t="s">
        <v>851</v>
      </c>
      <c r="E1752" s="4" t="s">
        <v>162</v>
      </c>
      <c r="F1752" s="4">
        <v>6823</v>
      </c>
      <c r="G1752" s="4">
        <v>3859</v>
      </c>
      <c r="H1752" s="4">
        <v>0</v>
      </c>
      <c r="I1752">
        <f t="shared" si="270"/>
        <v>10682</v>
      </c>
      <c r="J1752">
        <f t="shared" si="271"/>
        <v>0.63873806403295263</v>
      </c>
      <c r="K1752">
        <f t="shared" si="272"/>
        <v>0.36126193596704737</v>
      </c>
      <c r="L1752">
        <f t="shared" si="273"/>
        <v>0</v>
      </c>
      <c r="M1752">
        <f>I1752*Diccionario!$B$36</f>
        <v>23.71424945098039</v>
      </c>
      <c r="N1752">
        <f>M1752*Diccionario!$B$37</f>
        <v>2.3951391945490195</v>
      </c>
      <c r="O1752">
        <f>N1752*Diccionario!$B$38</f>
        <v>0.3592708791823529</v>
      </c>
      <c r="P1752">
        <f>O1752*Diccionario!$B$39</f>
        <v>0.32334379126411761</v>
      </c>
      <c r="Q1752">
        <f>P1752*Diccionario!$B$40</f>
        <v>0.12933751650564704</v>
      </c>
      <c r="R1752">
        <f>Q1752*Diccionario!$B$41</f>
        <v>8.4069385728670579E-2</v>
      </c>
      <c r="S1752">
        <f t="shared" si="274"/>
        <v>8.4069385728670579E-2</v>
      </c>
      <c r="T1752">
        <f>I1752*Diccionario!$B$36</f>
        <v>23.71424945098039</v>
      </c>
      <c r="U1752">
        <f>T1752*Diccionario!$B$42</f>
        <v>2.3951391945490195</v>
      </c>
      <c r="V1752">
        <f>U1752*Diccionario!$B$43</f>
        <v>2.0358683153666663</v>
      </c>
      <c r="W1752">
        <f>V1752*Diccionario!$B$44</f>
        <v>0.38681497991966662</v>
      </c>
      <c r="X1752">
        <f>W1752*Diccionario!$B$45</f>
        <v>0.15085784216866999</v>
      </c>
      <c r="Y1752">
        <f>X1752*Diccionario!$B$46</f>
        <v>0.1342634795301163</v>
      </c>
      <c r="Z1752">
        <f>Y1752*Diccionario!$B$47</f>
        <v>4.967748742614303E-2</v>
      </c>
      <c r="AA1752">
        <f>Z1752*Diccionario!$B$48</f>
        <v>4.967748742614303E-2</v>
      </c>
      <c r="AB1752">
        <f>AA1752*Diccionario!$B$49</f>
        <v>3.7258115569607272E-2</v>
      </c>
      <c r="AC1752">
        <f t="shared" si="275"/>
        <v>3.7258115569607272E-2</v>
      </c>
      <c r="AD1752">
        <f t="shared" si="276"/>
        <v>0.12132750129827785</v>
      </c>
      <c r="AE1752">
        <f t="shared" si="277"/>
        <v>2.0331661513200186E-4</v>
      </c>
      <c r="AF1752" t="e">
        <f ca="1">IF(AD1752="","",_xludf.RANK.EQ(AD1752,$AD$2:$AD$5513,0))</f>
        <v>#NAME?</v>
      </c>
      <c r="AH1752" t="str">
        <f t="shared" si="278"/>
        <v>Baja</v>
      </c>
      <c r="AI1752" t="s">
        <v>153</v>
      </c>
      <c r="AJ1752" t="str">
        <f>IFERROR(VLOOKUP(B1752,Maestro_Regionales!$A$2:$B$35,2,FALSE),"Otras zonas")</f>
        <v>Otras zonas</v>
      </c>
      <c r="AK1752" t="str">
        <f t="shared" si="279"/>
        <v>EPS SOS | Otras zonas</v>
      </c>
    </row>
    <row r="1753" spans="1:37">
      <c r="A1753" s="4" t="s">
        <v>848</v>
      </c>
      <c r="B1753" s="4" t="s">
        <v>849</v>
      </c>
      <c r="C1753" s="4" t="s">
        <v>850</v>
      </c>
      <c r="D1753" s="4" t="s">
        <v>851</v>
      </c>
      <c r="E1753" s="4" t="s">
        <v>88</v>
      </c>
      <c r="F1753" s="4">
        <v>859</v>
      </c>
      <c r="G1753" s="4">
        <v>5304</v>
      </c>
      <c r="H1753" s="4">
        <v>0</v>
      </c>
      <c r="I1753">
        <f t="shared" si="270"/>
        <v>6163</v>
      </c>
      <c r="J1753">
        <f t="shared" si="271"/>
        <v>0.1393801719941587</v>
      </c>
      <c r="K1753">
        <f t="shared" si="272"/>
        <v>0.86061982800584136</v>
      </c>
      <c r="L1753">
        <f t="shared" si="273"/>
        <v>0</v>
      </c>
      <c r="M1753">
        <f>I1753*Diccionario!$B$36</f>
        <v>13.681980843137254</v>
      </c>
      <c r="N1753">
        <f>M1753*Diccionario!$B$37</f>
        <v>1.3818800651568628</v>
      </c>
      <c r="O1753">
        <f>N1753*Diccionario!$B$38</f>
        <v>0.20728200977352942</v>
      </c>
      <c r="P1753">
        <f>O1753*Diccionario!$B$39</f>
        <v>0.18655380879617647</v>
      </c>
      <c r="Q1753">
        <f>P1753*Diccionario!$B$40</f>
        <v>7.4621523518470595E-2</v>
      </c>
      <c r="R1753">
        <f>Q1753*Diccionario!$B$41</f>
        <v>4.8503990287005888E-2</v>
      </c>
      <c r="S1753">
        <f t="shared" si="274"/>
        <v>4.8503990287005888E-2</v>
      </c>
      <c r="T1753">
        <f>I1753*Diccionario!$B$36</f>
        <v>13.681980843137254</v>
      </c>
      <c r="U1753">
        <f>T1753*Diccionario!$B$42</f>
        <v>1.3818800651568628</v>
      </c>
      <c r="V1753">
        <f>U1753*Diccionario!$B$43</f>
        <v>1.1745980553833333</v>
      </c>
      <c r="W1753">
        <f>V1753*Diccionario!$B$44</f>
        <v>0.22317363052283332</v>
      </c>
      <c r="X1753">
        <f>W1753*Diccionario!$B$45</f>
        <v>8.7037715903904994E-2</v>
      </c>
      <c r="Y1753">
        <f>X1753*Diccionario!$B$46</f>
        <v>7.7463567154475443E-2</v>
      </c>
      <c r="Z1753">
        <f>Y1753*Diccionario!$B$47</f>
        <v>2.8661519847155915E-2</v>
      </c>
      <c r="AA1753">
        <f>Z1753*Diccionario!$B$48</f>
        <v>2.8661519847155915E-2</v>
      </c>
      <c r="AB1753">
        <f>AA1753*Diccionario!$B$49</f>
        <v>2.1496139885366937E-2</v>
      </c>
      <c r="AC1753">
        <f t="shared" si="275"/>
        <v>2.1496139885366937E-2</v>
      </c>
      <c r="AD1753">
        <f t="shared" si="276"/>
        <v>7.0000130172372832E-2</v>
      </c>
      <c r="AE1753">
        <f t="shared" si="277"/>
        <v>1.1730390367520387E-4</v>
      </c>
      <c r="AF1753" t="e">
        <f ca="1">IF(AD1753="","",_xludf.RANK.EQ(AD1753,$AD$2:$AD$5513,0))</f>
        <v>#NAME?</v>
      </c>
      <c r="AH1753" t="str">
        <f t="shared" si="278"/>
        <v>Baja</v>
      </c>
      <c r="AI1753" t="s">
        <v>153</v>
      </c>
      <c r="AJ1753" t="str">
        <f>IFERROR(VLOOKUP(B1753,Maestro_Regionales!$A$2:$B$35,2,FALSE),"Otras zonas")</f>
        <v>Otras zonas</v>
      </c>
      <c r="AK1753" t="str">
        <f t="shared" si="279"/>
        <v>COOSALUD EPS | Otras zonas</v>
      </c>
    </row>
    <row r="1754" spans="1:37">
      <c r="A1754" s="4" t="s">
        <v>848</v>
      </c>
      <c r="B1754" s="4" t="s">
        <v>849</v>
      </c>
      <c r="C1754" s="4" t="s">
        <v>850</v>
      </c>
      <c r="D1754" s="4" t="s">
        <v>851</v>
      </c>
      <c r="E1754" s="4" t="s">
        <v>853</v>
      </c>
      <c r="F1754" s="4">
        <v>2315</v>
      </c>
      <c r="G1754" s="4">
        <v>3531</v>
      </c>
      <c r="H1754" s="4">
        <v>0</v>
      </c>
      <c r="I1754">
        <f t="shared" si="270"/>
        <v>5846</v>
      </c>
      <c r="J1754">
        <f t="shared" si="271"/>
        <v>0.39599726308587069</v>
      </c>
      <c r="K1754">
        <f t="shared" si="272"/>
        <v>0.60400273691412931</v>
      </c>
      <c r="L1754">
        <f t="shared" si="273"/>
        <v>0</v>
      </c>
      <c r="M1754">
        <f>I1754*Diccionario!$B$36</f>
        <v>12.978234627450979</v>
      </c>
      <c r="N1754">
        <f>M1754*Diccionario!$B$37</f>
        <v>1.3108016973725489</v>
      </c>
      <c r="O1754">
        <f>N1754*Diccionario!$B$38</f>
        <v>0.19662025460588234</v>
      </c>
      <c r="P1754">
        <f>O1754*Diccionario!$B$39</f>
        <v>0.1769582291452941</v>
      </c>
      <c r="Q1754">
        <f>P1754*Diccionario!$B$40</f>
        <v>7.0783291658117642E-2</v>
      </c>
      <c r="R1754">
        <f>Q1754*Diccionario!$B$41</f>
        <v>4.600913957777647E-2</v>
      </c>
      <c r="S1754">
        <f t="shared" si="274"/>
        <v>4.600913957777647E-2</v>
      </c>
      <c r="T1754">
        <f>I1754*Diccionario!$B$36</f>
        <v>12.978234627450979</v>
      </c>
      <c r="U1754">
        <f>T1754*Diccionario!$B$42</f>
        <v>1.3108016973725489</v>
      </c>
      <c r="V1754">
        <f>U1754*Diccionario!$B$43</f>
        <v>1.1141814427666665</v>
      </c>
      <c r="W1754">
        <f>V1754*Diccionario!$B$44</f>
        <v>0.21169447412566664</v>
      </c>
      <c r="X1754">
        <f>W1754*Diccionario!$B$45</f>
        <v>8.2560844909009987E-2</v>
      </c>
      <c r="Y1754">
        <f>X1754*Diccionario!$B$46</f>
        <v>7.3479151969018885E-2</v>
      </c>
      <c r="Z1754">
        <f>Y1754*Diccionario!$B$47</f>
        <v>2.7187286228536986E-2</v>
      </c>
      <c r="AA1754">
        <f>Z1754*Diccionario!$B$48</f>
        <v>2.7187286228536986E-2</v>
      </c>
      <c r="AB1754">
        <f>AA1754*Diccionario!$B$49</f>
        <v>2.0390464671402739E-2</v>
      </c>
      <c r="AC1754">
        <f t="shared" si="275"/>
        <v>2.0390464671402739E-2</v>
      </c>
      <c r="AD1754">
        <f t="shared" si="276"/>
        <v>6.6399604249179206E-2</v>
      </c>
      <c r="AE1754">
        <f t="shared" si="277"/>
        <v>1.1127026138004894E-4</v>
      </c>
      <c r="AF1754" t="e">
        <f ca="1">IF(AD1754="","",_xludf.RANK.EQ(AD1754,$AD$2:$AD$5513,0))</f>
        <v>#NAME?</v>
      </c>
      <c r="AH1754" t="str">
        <f t="shared" si="278"/>
        <v>Baja</v>
      </c>
      <c r="AI1754" t="s">
        <v>153</v>
      </c>
      <c r="AJ1754" t="str">
        <f>IFERROR(VLOOKUP(B1754,Maestro_Regionales!$A$2:$B$35,2,FALSE),"Otras zonas")</f>
        <v>Otras zonas</v>
      </c>
      <c r="AK1754" t="str">
        <f t="shared" si="279"/>
        <v>AIC EPSI | Otras zonas</v>
      </c>
    </row>
    <row r="1755" spans="1:37">
      <c r="A1755" s="4" t="s">
        <v>848</v>
      </c>
      <c r="B1755" s="4" t="s">
        <v>849</v>
      </c>
      <c r="C1755" s="4" t="s">
        <v>850</v>
      </c>
      <c r="D1755" s="4" t="s">
        <v>851</v>
      </c>
      <c r="E1755" s="4" t="s">
        <v>70</v>
      </c>
      <c r="F1755" s="4">
        <v>2639</v>
      </c>
      <c r="G1755" s="4">
        <v>2777</v>
      </c>
      <c r="H1755" s="4">
        <v>0</v>
      </c>
      <c r="I1755">
        <f t="shared" si="270"/>
        <v>5416</v>
      </c>
      <c r="J1755">
        <f t="shared" si="271"/>
        <v>0.48725997045790254</v>
      </c>
      <c r="K1755">
        <f t="shared" si="272"/>
        <v>0.51274002954209752</v>
      </c>
      <c r="L1755">
        <f t="shared" si="273"/>
        <v>0</v>
      </c>
      <c r="M1755">
        <f>I1755*Diccionario!$B$36</f>
        <v>12.02362619607843</v>
      </c>
      <c r="N1755">
        <f>M1755*Diccionario!$B$37</f>
        <v>1.2143862458039216</v>
      </c>
      <c r="O1755">
        <f>N1755*Diccionario!$B$38</f>
        <v>0.18215793687058823</v>
      </c>
      <c r="P1755">
        <f>O1755*Diccionario!$B$39</f>
        <v>0.16394214318352943</v>
      </c>
      <c r="Q1755">
        <f>P1755*Diccionario!$B$40</f>
        <v>6.5576857273411768E-2</v>
      </c>
      <c r="R1755">
        <f>Q1755*Diccionario!$B$41</f>
        <v>4.2624957227717648E-2</v>
      </c>
      <c r="S1755">
        <f t="shared" si="274"/>
        <v>4.2624957227717648E-2</v>
      </c>
      <c r="T1755">
        <f>I1755*Diccionario!$B$36</f>
        <v>12.02362619607843</v>
      </c>
      <c r="U1755">
        <f>T1755*Diccionario!$B$42</f>
        <v>1.2143862458039216</v>
      </c>
      <c r="V1755">
        <f>U1755*Diccionario!$B$43</f>
        <v>1.0322283089333333</v>
      </c>
      <c r="W1755">
        <f>V1755*Diccionario!$B$44</f>
        <v>0.19612337869733332</v>
      </c>
      <c r="X1755">
        <f>W1755*Diccionario!$B$45</f>
        <v>7.6488117691959998E-2</v>
      </c>
      <c r="Y1755">
        <f>X1755*Diccionario!$B$46</f>
        <v>6.8074424745844395E-2</v>
      </c>
      <c r="Z1755">
        <f>Y1755*Diccionario!$B$47</f>
        <v>2.5187537155962426E-2</v>
      </c>
      <c r="AA1755">
        <f>Z1755*Diccionario!$B$48</f>
        <v>2.5187537155962426E-2</v>
      </c>
      <c r="AB1755">
        <f>AA1755*Diccionario!$B$49</f>
        <v>1.8890652866971822E-2</v>
      </c>
      <c r="AC1755">
        <f t="shared" si="275"/>
        <v>1.8890652866971822E-2</v>
      </c>
      <c r="AD1755">
        <f t="shared" si="276"/>
        <v>6.151561009468947E-2</v>
      </c>
      <c r="AE1755">
        <f t="shared" si="277"/>
        <v>1.0308582545917639E-4</v>
      </c>
      <c r="AF1755" t="e">
        <f ca="1">IF(AD1755="","",_xludf.RANK.EQ(AD1755,$AD$2:$AD$5513,0))</f>
        <v>#NAME?</v>
      </c>
      <c r="AH1755" t="str">
        <f t="shared" si="278"/>
        <v>Baja</v>
      </c>
      <c r="AI1755" t="s">
        <v>153</v>
      </c>
      <c r="AJ1755" t="str">
        <f>IFERROR(VLOOKUP(B1755,Maestro_Regionales!$A$2:$B$35,2,FALSE),"Otras zonas")</f>
        <v>Otras zonas</v>
      </c>
      <c r="AK1755" t="str">
        <f t="shared" si="279"/>
        <v>EPS SURA | Otras zonas</v>
      </c>
    </row>
    <row r="1756" spans="1:37">
      <c r="A1756" s="4" t="s">
        <v>848</v>
      </c>
      <c r="B1756" s="4" t="s">
        <v>849</v>
      </c>
      <c r="C1756" s="4" t="s">
        <v>850</v>
      </c>
      <c r="D1756" s="4" t="s">
        <v>851</v>
      </c>
      <c r="E1756" s="4" t="s">
        <v>92</v>
      </c>
      <c r="F1756" s="4">
        <v>137</v>
      </c>
      <c r="G1756" s="4">
        <v>3859</v>
      </c>
      <c r="H1756" s="4">
        <v>0</v>
      </c>
      <c r="I1756">
        <f t="shared" si="270"/>
        <v>3996</v>
      </c>
      <c r="J1756">
        <f t="shared" si="271"/>
        <v>3.4284284284284282E-2</v>
      </c>
      <c r="K1756">
        <f t="shared" si="272"/>
        <v>0.96571571571571568</v>
      </c>
      <c r="L1756">
        <f t="shared" si="273"/>
        <v>0</v>
      </c>
      <c r="M1756">
        <f>I1756*Diccionario!$B$36</f>
        <v>8.8711983529411764</v>
      </c>
      <c r="N1756">
        <f>M1756*Diccionario!$B$37</f>
        <v>0.8959910336470589</v>
      </c>
      <c r="O1756">
        <f>N1756*Diccionario!$B$38</f>
        <v>0.13439865504705883</v>
      </c>
      <c r="P1756">
        <f>O1756*Diccionario!$B$39</f>
        <v>0.12095878954235295</v>
      </c>
      <c r="Q1756">
        <f>P1756*Diccionario!$B$40</f>
        <v>4.8383515816941183E-2</v>
      </c>
      <c r="R1756">
        <f>Q1756*Diccionario!$B$41</f>
        <v>3.144928528101177E-2</v>
      </c>
      <c r="S1756">
        <f t="shared" si="274"/>
        <v>3.144928528101177E-2</v>
      </c>
      <c r="T1756">
        <f>I1756*Diccionario!$B$36</f>
        <v>8.8711983529411764</v>
      </c>
      <c r="U1756">
        <f>T1756*Diccionario!$B$42</f>
        <v>0.8959910336470589</v>
      </c>
      <c r="V1756">
        <f>U1756*Diccionario!$B$43</f>
        <v>0.76159237860000006</v>
      </c>
      <c r="W1756">
        <f>V1756*Diccionario!$B$44</f>
        <v>0.144702551934</v>
      </c>
      <c r="X1756">
        <f>W1756*Diccionario!$B$45</f>
        <v>5.6433995254260003E-2</v>
      </c>
      <c r="Y1756">
        <f>X1756*Diccionario!$B$46</f>
        <v>5.0226255776291404E-2</v>
      </c>
      <c r="Z1756">
        <f>Y1756*Diccionario!$B$47</f>
        <v>1.858371463722782E-2</v>
      </c>
      <c r="AA1756">
        <f>Z1756*Diccionario!$B$48</f>
        <v>1.858371463722782E-2</v>
      </c>
      <c r="AB1756">
        <f>AA1756*Diccionario!$B$49</f>
        <v>1.3937785977920865E-2</v>
      </c>
      <c r="AC1756">
        <f t="shared" si="275"/>
        <v>1.3937785977920865E-2</v>
      </c>
      <c r="AD1756">
        <f t="shared" si="276"/>
        <v>4.5387071258932633E-2</v>
      </c>
      <c r="AE1756">
        <f t="shared" si="277"/>
        <v>7.6058153348387898E-5</v>
      </c>
      <c r="AF1756" t="e">
        <f ca="1">IF(AD1756="","",_xludf.RANK.EQ(AD1756,$AD$2:$AD$5513,0))</f>
        <v>#NAME?</v>
      </c>
      <c r="AH1756" t="str">
        <f t="shared" si="278"/>
        <v>Baja</v>
      </c>
      <c r="AI1756" t="s">
        <v>153</v>
      </c>
      <c r="AJ1756" t="str">
        <f>IFERROR(VLOOKUP(B1756,Maestro_Regionales!$A$2:$B$35,2,FALSE),"Otras zonas")</f>
        <v>Otras zonas</v>
      </c>
      <c r="AK1756" t="str">
        <f t="shared" si="279"/>
        <v>EPS FAMILIAR DE COLOMBIA | Otras zonas</v>
      </c>
    </row>
    <row r="1757" spans="1:37">
      <c r="A1757" s="4" t="s">
        <v>848</v>
      </c>
      <c r="B1757" s="4" t="s">
        <v>849</v>
      </c>
      <c r="C1757" s="4" t="s">
        <v>850</v>
      </c>
      <c r="D1757" s="4" t="s">
        <v>851</v>
      </c>
      <c r="E1757" s="4" t="s">
        <v>85</v>
      </c>
      <c r="F1757" s="4">
        <v>168</v>
      </c>
      <c r="G1757" s="4">
        <v>142</v>
      </c>
      <c r="H1757" s="4">
        <v>0</v>
      </c>
      <c r="I1757">
        <f t="shared" si="270"/>
        <v>310</v>
      </c>
      <c r="J1757">
        <f t="shared" si="271"/>
        <v>0.54193548387096779</v>
      </c>
      <c r="K1757">
        <f t="shared" si="272"/>
        <v>0.45806451612903226</v>
      </c>
      <c r="L1757">
        <f t="shared" si="273"/>
        <v>0</v>
      </c>
      <c r="M1757">
        <f>I1757*Diccionario!$B$36</f>
        <v>0.68820607843137249</v>
      </c>
      <c r="N1757">
        <f>M1757*Diccionario!$B$37</f>
        <v>6.950881392156863E-2</v>
      </c>
      <c r="O1757">
        <f>N1757*Diccionario!$B$38</f>
        <v>1.0426322088235294E-2</v>
      </c>
      <c r="P1757">
        <f>O1757*Diccionario!$B$39</f>
        <v>9.3836898794117645E-3</v>
      </c>
      <c r="Q1757">
        <f>P1757*Diccionario!$B$40</f>
        <v>3.7534759517647062E-3</v>
      </c>
      <c r="R1757">
        <f>Q1757*Diccionario!$B$41</f>
        <v>2.4397593686470592E-3</v>
      </c>
      <c r="S1757">
        <f t="shared" si="274"/>
        <v>2.4397593686470592E-3</v>
      </c>
      <c r="T1757">
        <f>I1757*Diccionario!$B$36</f>
        <v>0.68820607843137249</v>
      </c>
      <c r="U1757">
        <f>T1757*Diccionario!$B$42</f>
        <v>6.950881392156863E-2</v>
      </c>
      <c r="V1757">
        <f>U1757*Diccionario!$B$43</f>
        <v>5.9082491833333334E-2</v>
      </c>
      <c r="W1757">
        <f>V1757*Diccionario!$B$44</f>
        <v>1.1225673448333334E-2</v>
      </c>
      <c r="X1757">
        <f>W1757*Diccionario!$B$45</f>
        <v>4.3780126448500004E-3</v>
      </c>
      <c r="Y1757">
        <f>X1757*Diccionario!$B$46</f>
        <v>3.8964312539165004E-3</v>
      </c>
      <c r="Z1757">
        <f>Y1757*Diccionario!$B$47</f>
        <v>1.441679563949105E-3</v>
      </c>
      <c r="AA1757">
        <f>Z1757*Diccionario!$B$48</f>
        <v>1.441679563949105E-3</v>
      </c>
      <c r="AB1757">
        <f>AA1757*Diccionario!$B$49</f>
        <v>1.0812596729618288E-3</v>
      </c>
      <c r="AC1757">
        <f t="shared" si="275"/>
        <v>1.0812596729618288E-3</v>
      </c>
      <c r="AD1757">
        <f t="shared" si="276"/>
        <v>3.521019041608888E-3</v>
      </c>
      <c r="AE1757">
        <f t="shared" si="277"/>
        <v>5.9004072917918544E-6</v>
      </c>
      <c r="AF1757" t="e">
        <f ca="1">IF(AD1757="","",_xludf.RANK.EQ(AD1757,$AD$2:$AD$5513,0))</f>
        <v>#NAME?</v>
      </c>
      <c r="AH1757" t="str">
        <f t="shared" si="278"/>
        <v>Baja</v>
      </c>
      <c r="AI1757" t="s">
        <v>153</v>
      </c>
      <c r="AJ1757" t="str">
        <f>IFERROR(VLOOKUP(B1757,Maestro_Regionales!$A$2:$B$35,2,FALSE),"Otras zonas")</f>
        <v>Otras zonas</v>
      </c>
      <c r="AK1757" t="str">
        <f t="shared" si="279"/>
        <v>SALUD TOTAL EPS | Otras zonas</v>
      </c>
    </row>
    <row r="1758" spans="1:37">
      <c r="A1758" s="4" t="s">
        <v>848</v>
      </c>
      <c r="B1758" s="4" t="s">
        <v>849</v>
      </c>
      <c r="C1758" s="4" t="s">
        <v>850</v>
      </c>
      <c r="D1758" s="4" t="s">
        <v>851</v>
      </c>
      <c r="E1758" s="4" t="s">
        <v>93</v>
      </c>
      <c r="F1758" s="4">
        <v>64</v>
      </c>
      <c r="G1758" s="4">
        <v>0</v>
      </c>
      <c r="H1758" s="4">
        <v>0</v>
      </c>
      <c r="I1758">
        <f t="shared" si="270"/>
        <v>64</v>
      </c>
      <c r="J1758">
        <f t="shared" si="271"/>
        <v>1</v>
      </c>
      <c r="K1758">
        <f t="shared" si="272"/>
        <v>0</v>
      </c>
      <c r="L1758">
        <f t="shared" si="273"/>
        <v>0</v>
      </c>
      <c r="M1758">
        <f>I1758*Diccionario!$B$36</f>
        <v>0.14208125490196077</v>
      </c>
      <c r="N1758">
        <f>M1758*Diccionario!$B$37</f>
        <v>1.435020674509804E-2</v>
      </c>
      <c r="O1758">
        <f>N1758*Diccionario!$B$38</f>
        <v>2.152531011764706E-3</v>
      </c>
      <c r="P1758">
        <f>O1758*Diccionario!$B$39</f>
        <v>1.9372779105882355E-3</v>
      </c>
      <c r="Q1758">
        <f>P1758*Diccionario!$B$40</f>
        <v>7.7491116423529429E-4</v>
      </c>
      <c r="R1758">
        <f>Q1758*Diccionario!$B$41</f>
        <v>5.0369225675294131E-4</v>
      </c>
      <c r="S1758">
        <f t="shared" si="274"/>
        <v>5.0369225675294131E-4</v>
      </c>
      <c r="T1758">
        <f>I1758*Diccionario!$B$36</f>
        <v>0.14208125490196077</v>
      </c>
      <c r="U1758">
        <f>T1758*Diccionario!$B$42</f>
        <v>1.435020674509804E-2</v>
      </c>
      <c r="V1758">
        <f>U1758*Diccionario!$B$43</f>
        <v>1.2197675733333333E-2</v>
      </c>
      <c r="W1758">
        <f>V1758*Diccionario!$B$44</f>
        <v>2.3175583893333333E-3</v>
      </c>
      <c r="X1758">
        <f>W1758*Diccionario!$B$45</f>
        <v>9.0384777184000006E-4</v>
      </c>
      <c r="Y1758">
        <f>X1758*Diccionario!$B$46</f>
        <v>8.0442451693760002E-4</v>
      </c>
      <c r="Z1758">
        <f>Y1758*Diccionario!$B$47</f>
        <v>2.9763707126691198E-4</v>
      </c>
      <c r="AA1758">
        <f>Z1758*Diccionario!$B$48</f>
        <v>2.9763707126691198E-4</v>
      </c>
      <c r="AB1758">
        <f>AA1758*Diccionario!$B$49</f>
        <v>2.2322780345018398E-4</v>
      </c>
      <c r="AC1758">
        <f t="shared" si="275"/>
        <v>2.2322780345018398E-4</v>
      </c>
      <c r="AD1758">
        <f t="shared" si="276"/>
        <v>7.2692006020312529E-4</v>
      </c>
      <c r="AE1758">
        <f t="shared" si="277"/>
        <v>1.2181486021763829E-6</v>
      </c>
      <c r="AF1758" t="e">
        <f ca="1">IF(AD1758="","",_xludf.RANK.EQ(AD1758,$AD$2:$AD$5513,0))</f>
        <v>#NAME?</v>
      </c>
      <c r="AH1758" t="str">
        <f t="shared" si="278"/>
        <v>Baja</v>
      </c>
      <c r="AI1758" t="s">
        <v>153</v>
      </c>
      <c r="AJ1758" t="str">
        <f>IFERROR(VLOOKUP(B1758,Maestro_Regionales!$A$2:$B$35,2,FALSE),"Otras zonas")</f>
        <v>Otras zonas</v>
      </c>
      <c r="AK1758" t="str">
        <f t="shared" si="279"/>
        <v>FERRONALES - EAS | Otras zonas</v>
      </c>
    </row>
    <row r="1759" spans="1:37">
      <c r="A1759" s="4" t="s">
        <v>848</v>
      </c>
      <c r="B1759" s="4" t="s">
        <v>849</v>
      </c>
      <c r="C1759" s="4" t="s">
        <v>850</v>
      </c>
      <c r="D1759" s="4" t="s">
        <v>851</v>
      </c>
      <c r="E1759" s="4" t="s">
        <v>854</v>
      </c>
      <c r="F1759" s="4">
        <v>0</v>
      </c>
      <c r="G1759" s="4">
        <v>1</v>
      </c>
      <c r="H1759" s="4">
        <v>0</v>
      </c>
      <c r="I1759">
        <f t="shared" si="270"/>
        <v>1</v>
      </c>
      <c r="J1759">
        <f t="shared" si="271"/>
        <v>0</v>
      </c>
      <c r="K1759">
        <f t="shared" si="272"/>
        <v>1</v>
      </c>
      <c r="L1759">
        <f t="shared" si="273"/>
        <v>0</v>
      </c>
      <c r="M1759">
        <f>I1759*Diccionario!$B$36</f>
        <v>2.2200196078431371E-3</v>
      </c>
      <c r="N1759">
        <f>M1759*Diccionario!$B$37</f>
        <v>2.2422198039215687E-4</v>
      </c>
      <c r="O1759">
        <f>N1759*Diccionario!$B$38</f>
        <v>3.3633297058823532E-5</v>
      </c>
      <c r="P1759">
        <f>O1759*Diccionario!$B$39</f>
        <v>3.026996735294118E-5</v>
      </c>
      <c r="Q1759">
        <f>P1759*Diccionario!$B$40</f>
        <v>1.2107986941176473E-5</v>
      </c>
      <c r="R1759">
        <f>Q1759*Diccionario!$B$41</f>
        <v>7.870191511764708E-6</v>
      </c>
      <c r="S1759">
        <f t="shared" si="274"/>
        <v>7.870191511764708E-6</v>
      </c>
      <c r="T1759">
        <f>I1759*Diccionario!$B$36</f>
        <v>2.2200196078431371E-3</v>
      </c>
      <c r="U1759">
        <f>T1759*Diccionario!$B$42</f>
        <v>2.2422198039215687E-4</v>
      </c>
      <c r="V1759">
        <f>U1759*Diccionario!$B$43</f>
        <v>1.9058868333333333E-4</v>
      </c>
      <c r="W1759">
        <f>V1759*Diccionario!$B$44</f>
        <v>3.6211849833333333E-5</v>
      </c>
      <c r="X1759">
        <f>W1759*Diccionario!$B$45</f>
        <v>1.4122621435000001E-5</v>
      </c>
      <c r="Y1759">
        <f>X1759*Diccionario!$B$46</f>
        <v>1.256913307715E-5</v>
      </c>
      <c r="Z1759">
        <f>Y1759*Diccionario!$B$47</f>
        <v>4.6505792385454997E-6</v>
      </c>
      <c r="AA1759">
        <f>Z1759*Diccionario!$B$48</f>
        <v>4.6505792385454997E-6</v>
      </c>
      <c r="AB1759">
        <f>AA1759*Diccionario!$B$49</f>
        <v>3.4879344289091247E-6</v>
      </c>
      <c r="AC1759">
        <f t="shared" si="275"/>
        <v>3.4879344289091247E-6</v>
      </c>
      <c r="AD1759">
        <f t="shared" si="276"/>
        <v>1.1358125940673833E-5</v>
      </c>
      <c r="AE1759">
        <f t="shared" si="277"/>
        <v>1.9033571909005983E-8</v>
      </c>
      <c r="AF1759" t="e">
        <f ca="1">IF(AD1759="","",_xludf.RANK.EQ(AD1759,$AD$2:$AD$5513,0))</f>
        <v>#NAME?</v>
      </c>
      <c r="AH1759" t="str">
        <f t="shared" si="278"/>
        <v>Baja</v>
      </c>
      <c r="AI1759" t="s">
        <v>153</v>
      </c>
      <c r="AJ1759" t="str">
        <f>IFERROR(VLOOKUP(B1759,Maestro_Regionales!$A$2:$B$35,2,FALSE),"Otras zonas")</f>
        <v>Otras zonas</v>
      </c>
      <c r="AK1759" t="str">
        <f t="shared" si="279"/>
        <v>COMFAORIENTE | Otras zonas</v>
      </c>
    </row>
    <row r="1760" spans="1:37">
      <c r="A1760" s="4" t="s">
        <v>848</v>
      </c>
      <c r="B1760" s="4" t="s">
        <v>849</v>
      </c>
      <c r="C1760" s="4" t="s">
        <v>855</v>
      </c>
      <c r="D1760" s="4" t="s">
        <v>856</v>
      </c>
      <c r="E1760" s="4" t="s">
        <v>95</v>
      </c>
      <c r="F1760" s="4">
        <v>180</v>
      </c>
      <c r="G1760" s="4">
        <v>8417</v>
      </c>
      <c r="H1760" s="4">
        <v>0</v>
      </c>
      <c r="I1760">
        <f t="shared" si="270"/>
        <v>8597</v>
      </c>
      <c r="J1760">
        <f t="shared" si="271"/>
        <v>2.0937536349889495E-2</v>
      </c>
      <c r="K1760">
        <f t="shared" si="272"/>
        <v>0.97906246365011051</v>
      </c>
      <c r="L1760">
        <f t="shared" si="273"/>
        <v>0</v>
      </c>
      <c r="M1760">
        <f>I1760*Diccionario!$B$36</f>
        <v>19.08550856862745</v>
      </c>
      <c r="N1760">
        <f>M1760*Diccionario!$B$37</f>
        <v>1.9276363654313726</v>
      </c>
      <c r="O1760">
        <f>N1760*Diccionario!$B$38</f>
        <v>0.28914545481470588</v>
      </c>
      <c r="P1760">
        <f>O1760*Diccionario!$B$39</f>
        <v>0.26023090933323528</v>
      </c>
      <c r="Q1760">
        <f>P1760*Diccionario!$B$40</f>
        <v>0.10409236373329411</v>
      </c>
      <c r="R1760">
        <f>Q1760*Diccionario!$B$41</f>
        <v>6.7660036426641174E-2</v>
      </c>
      <c r="S1760">
        <f t="shared" si="274"/>
        <v>6.7660036426641174E-2</v>
      </c>
      <c r="T1760">
        <f>I1760*Diccionario!$B$36</f>
        <v>19.08550856862745</v>
      </c>
      <c r="U1760">
        <f>T1760*Diccionario!$B$42</f>
        <v>1.9276363654313726</v>
      </c>
      <c r="V1760">
        <f>U1760*Diccionario!$B$43</f>
        <v>1.6384909106166667</v>
      </c>
      <c r="W1760">
        <f>V1760*Diccionario!$B$44</f>
        <v>0.31131327301716666</v>
      </c>
      <c r="X1760">
        <f>W1760*Diccionario!$B$45</f>
        <v>0.121412176476695</v>
      </c>
      <c r="Y1760">
        <f>X1760*Diccionario!$B$46</f>
        <v>0.10805683706425855</v>
      </c>
      <c r="Z1760">
        <f>Y1760*Diccionario!$B$47</f>
        <v>3.9981029713775665E-2</v>
      </c>
      <c r="AA1760">
        <f>Z1760*Diccionario!$B$48</f>
        <v>3.9981029713775665E-2</v>
      </c>
      <c r="AB1760">
        <f>AA1760*Diccionario!$B$49</f>
        <v>2.9985772285331749E-2</v>
      </c>
      <c r="AC1760">
        <f t="shared" si="275"/>
        <v>2.9985772285331749E-2</v>
      </c>
      <c r="AD1760">
        <f t="shared" si="276"/>
        <v>9.7645808711972926E-2</v>
      </c>
      <c r="AE1760">
        <f t="shared" si="277"/>
        <v>1.636316177017244E-4</v>
      </c>
      <c r="AF1760" t="e">
        <f ca="1">IF(AD1760="","",_xludf.RANK.EQ(AD1760,$AD$2:$AD$5513,0))</f>
        <v>#NAME?</v>
      </c>
      <c r="AH1760" t="str">
        <f t="shared" si="278"/>
        <v>Baja</v>
      </c>
      <c r="AI1760" t="s">
        <v>153</v>
      </c>
      <c r="AJ1760" t="str">
        <f>IFERROR(VLOOKUP(B1760,Maestro_Regionales!$A$2:$B$35,2,FALSE),"Otras zonas")</f>
        <v>Otras zonas</v>
      </c>
      <c r="AK1760" t="str">
        <f t="shared" si="279"/>
        <v>ASMETSALUD EPS | Otras zonas</v>
      </c>
    </row>
    <row r="1761" spans="1:37">
      <c r="A1761" s="4" t="s">
        <v>848</v>
      </c>
      <c r="B1761" s="4" t="s">
        <v>849</v>
      </c>
      <c r="C1761" s="4" t="s">
        <v>855</v>
      </c>
      <c r="D1761" s="4" t="s">
        <v>856</v>
      </c>
      <c r="E1761" s="4" t="s">
        <v>87</v>
      </c>
      <c r="F1761" s="4">
        <v>447</v>
      </c>
      <c r="G1761" s="4">
        <v>3232</v>
      </c>
      <c r="H1761" s="4">
        <v>0</v>
      </c>
      <c r="I1761">
        <f t="shared" si="270"/>
        <v>3679</v>
      </c>
      <c r="J1761">
        <f t="shared" si="271"/>
        <v>0.12150040771948899</v>
      </c>
      <c r="K1761">
        <f t="shared" si="272"/>
        <v>0.878499592280511</v>
      </c>
      <c r="L1761">
        <f t="shared" si="273"/>
        <v>0</v>
      </c>
      <c r="M1761">
        <f>I1761*Diccionario!$B$36</f>
        <v>8.1674521372549016</v>
      </c>
      <c r="N1761">
        <f>M1761*Diccionario!$B$37</f>
        <v>0.82491266586274514</v>
      </c>
      <c r="O1761">
        <f>N1761*Diccionario!$B$38</f>
        <v>0.12373689987941176</v>
      </c>
      <c r="P1761">
        <f>O1761*Diccionario!$B$39</f>
        <v>0.11136320989147058</v>
      </c>
      <c r="Q1761">
        <f>P1761*Diccionario!$B$40</f>
        <v>4.4545283956588237E-2</v>
      </c>
      <c r="R1761">
        <f>Q1761*Diccionario!$B$41</f>
        <v>2.8954434571782355E-2</v>
      </c>
      <c r="S1761">
        <f t="shared" si="274"/>
        <v>2.8954434571782355E-2</v>
      </c>
      <c r="T1761">
        <f>I1761*Diccionario!$B$36</f>
        <v>8.1674521372549016</v>
      </c>
      <c r="U1761">
        <f>T1761*Diccionario!$B$42</f>
        <v>0.82491266586274514</v>
      </c>
      <c r="V1761">
        <f>U1761*Diccionario!$B$43</f>
        <v>0.70117576598333331</v>
      </c>
      <c r="W1761">
        <f>V1761*Diccionario!$B$44</f>
        <v>0.13322339553683332</v>
      </c>
      <c r="X1761">
        <f>W1761*Diccionario!$B$45</f>
        <v>5.1957124259364995E-2</v>
      </c>
      <c r="Y1761">
        <f>X1761*Diccionario!$B$46</f>
        <v>4.6241840590834846E-2</v>
      </c>
      <c r="Z1761">
        <f>Y1761*Diccionario!$B$47</f>
        <v>1.7109481018608892E-2</v>
      </c>
      <c r="AA1761">
        <f>Z1761*Diccionario!$B$48</f>
        <v>1.7109481018608892E-2</v>
      </c>
      <c r="AB1761">
        <f>AA1761*Diccionario!$B$49</f>
        <v>1.2832110763956669E-2</v>
      </c>
      <c r="AC1761">
        <f t="shared" si="275"/>
        <v>1.2832110763956669E-2</v>
      </c>
      <c r="AD1761">
        <f t="shared" si="276"/>
        <v>4.1786545335739028E-2</v>
      </c>
      <c r="AE1761">
        <f t="shared" si="277"/>
        <v>7.0024511053233009E-5</v>
      </c>
      <c r="AF1761" t="e">
        <f ca="1">IF(AD1761="","",_xludf.RANK.EQ(AD1761,$AD$2:$AD$5513,0))</f>
        <v>#NAME?</v>
      </c>
      <c r="AH1761" t="str">
        <f t="shared" si="278"/>
        <v>Baja</v>
      </c>
      <c r="AI1761" t="s">
        <v>153</v>
      </c>
      <c r="AJ1761" t="str">
        <f>IFERROR(VLOOKUP(B1761,Maestro_Regionales!$A$2:$B$35,2,FALSE),"Otras zonas")</f>
        <v>Otras zonas</v>
      </c>
      <c r="AK1761" t="str">
        <f t="shared" si="279"/>
        <v>NUEVA EPS | Otras zonas</v>
      </c>
    </row>
    <row r="1762" spans="1:37">
      <c r="A1762" s="4" t="s">
        <v>848</v>
      </c>
      <c r="B1762" s="4" t="s">
        <v>849</v>
      </c>
      <c r="C1762" s="4" t="s">
        <v>855</v>
      </c>
      <c r="D1762" s="4" t="s">
        <v>856</v>
      </c>
      <c r="E1762" s="4" t="s">
        <v>853</v>
      </c>
      <c r="F1762" s="4">
        <v>167</v>
      </c>
      <c r="G1762" s="4">
        <v>3090</v>
      </c>
      <c r="H1762" s="4">
        <v>0</v>
      </c>
      <c r="I1762">
        <f t="shared" si="270"/>
        <v>3257</v>
      </c>
      <c r="J1762">
        <f t="shared" si="271"/>
        <v>5.1274178692047895E-2</v>
      </c>
      <c r="K1762">
        <f t="shared" si="272"/>
        <v>0.94872582130795213</v>
      </c>
      <c r="L1762">
        <f t="shared" si="273"/>
        <v>0</v>
      </c>
      <c r="M1762">
        <f>I1762*Diccionario!$B$36</f>
        <v>7.2306038627450979</v>
      </c>
      <c r="N1762">
        <f>M1762*Diccionario!$B$37</f>
        <v>0.73029099013725496</v>
      </c>
      <c r="O1762">
        <f>N1762*Diccionario!$B$38</f>
        <v>0.10954364852058825</v>
      </c>
      <c r="P1762">
        <f>O1762*Diccionario!$B$39</f>
        <v>9.8589283668529426E-2</v>
      </c>
      <c r="Q1762">
        <f>P1762*Diccionario!$B$40</f>
        <v>3.9435713467411773E-2</v>
      </c>
      <c r="R1762">
        <f>Q1762*Diccionario!$B$41</f>
        <v>2.5633213753817653E-2</v>
      </c>
      <c r="S1762">
        <f t="shared" si="274"/>
        <v>2.5633213753817653E-2</v>
      </c>
      <c r="T1762">
        <f>I1762*Diccionario!$B$36</f>
        <v>7.2306038627450979</v>
      </c>
      <c r="U1762">
        <f>T1762*Diccionario!$B$42</f>
        <v>0.73029099013725496</v>
      </c>
      <c r="V1762">
        <f>U1762*Diccionario!$B$43</f>
        <v>0.62074734161666667</v>
      </c>
      <c r="W1762">
        <f>V1762*Diccionario!$B$44</f>
        <v>0.11794199490716667</v>
      </c>
      <c r="X1762">
        <f>W1762*Diccionario!$B$45</f>
        <v>4.5997378013795005E-2</v>
      </c>
      <c r="Y1762">
        <f>X1762*Diccionario!$B$46</f>
        <v>4.0937666432277559E-2</v>
      </c>
      <c r="Z1762">
        <f>Y1762*Diccionario!$B$47</f>
        <v>1.5146936579942696E-2</v>
      </c>
      <c r="AA1762">
        <f>Z1762*Diccionario!$B$48</f>
        <v>1.5146936579942696E-2</v>
      </c>
      <c r="AB1762">
        <f>AA1762*Diccionario!$B$49</f>
        <v>1.1360202434957022E-2</v>
      </c>
      <c r="AC1762">
        <f t="shared" si="275"/>
        <v>1.1360202434957022E-2</v>
      </c>
      <c r="AD1762">
        <f t="shared" si="276"/>
        <v>3.6993416188774678E-2</v>
      </c>
      <c r="AE1762">
        <f t="shared" si="277"/>
        <v>6.199234370763249E-5</v>
      </c>
      <c r="AF1762" t="e">
        <f ca="1">IF(AD1762="","",_xludf.RANK.EQ(AD1762,$AD$2:$AD$5513,0))</f>
        <v>#NAME?</v>
      </c>
      <c r="AH1762" t="str">
        <f t="shared" si="278"/>
        <v>Baja</v>
      </c>
      <c r="AI1762" t="s">
        <v>153</v>
      </c>
      <c r="AJ1762" t="str">
        <f>IFERROR(VLOOKUP(B1762,Maestro_Regionales!$A$2:$B$35,2,FALSE),"Otras zonas")</f>
        <v>Otras zonas</v>
      </c>
      <c r="AK1762" t="str">
        <f t="shared" si="279"/>
        <v>AIC EPSI | Otras zonas</v>
      </c>
    </row>
    <row r="1763" spans="1:37">
      <c r="A1763" s="4" t="s">
        <v>848</v>
      </c>
      <c r="B1763" s="4" t="s">
        <v>849</v>
      </c>
      <c r="C1763" s="4" t="s">
        <v>855</v>
      </c>
      <c r="D1763" s="4" t="s">
        <v>856</v>
      </c>
      <c r="E1763" s="4" t="s">
        <v>90</v>
      </c>
      <c r="F1763" s="4">
        <v>0</v>
      </c>
      <c r="G1763" s="4">
        <v>0</v>
      </c>
      <c r="H1763" s="4">
        <v>300</v>
      </c>
      <c r="I1763">
        <f t="shared" si="270"/>
        <v>300</v>
      </c>
      <c r="J1763">
        <f t="shared" si="271"/>
        <v>0</v>
      </c>
      <c r="K1763">
        <f t="shared" si="272"/>
        <v>0</v>
      </c>
      <c r="L1763">
        <f t="shared" si="273"/>
        <v>1</v>
      </c>
      <c r="M1763">
        <f>I1763*Diccionario!$B$36</f>
        <v>0.66600588235294111</v>
      </c>
      <c r="N1763">
        <f>M1763*Diccionario!$B$37</f>
        <v>6.7266594117647058E-2</v>
      </c>
      <c r="O1763">
        <f>N1763*Diccionario!$B$38</f>
        <v>1.0089989117647058E-2</v>
      </c>
      <c r="P1763">
        <f>O1763*Diccionario!$B$39</f>
        <v>9.0809902058823517E-3</v>
      </c>
      <c r="Q1763">
        <f>P1763*Diccionario!$B$40</f>
        <v>3.6323960823529408E-3</v>
      </c>
      <c r="R1763">
        <f>Q1763*Diccionario!$B$41</f>
        <v>2.3610574535294117E-3</v>
      </c>
      <c r="S1763">
        <f t="shared" si="274"/>
        <v>2.3610574535294117E-3</v>
      </c>
      <c r="T1763">
        <f>I1763*Diccionario!$B$36</f>
        <v>0.66600588235294111</v>
      </c>
      <c r="U1763">
        <f>T1763*Diccionario!$B$42</f>
        <v>6.7266594117647058E-2</v>
      </c>
      <c r="V1763">
        <f>U1763*Diccionario!$B$43</f>
        <v>5.7176604999999998E-2</v>
      </c>
      <c r="W1763">
        <f>V1763*Diccionario!$B$44</f>
        <v>1.086355495E-2</v>
      </c>
      <c r="X1763">
        <f>W1763*Diccionario!$B$45</f>
        <v>4.2367864305000004E-3</v>
      </c>
      <c r="Y1763">
        <f>X1763*Diccionario!$B$46</f>
        <v>3.7707399231450005E-3</v>
      </c>
      <c r="Z1763">
        <f>Y1763*Diccionario!$B$47</f>
        <v>1.3951737715636502E-3</v>
      </c>
      <c r="AA1763">
        <f>Z1763*Diccionario!$B$48</f>
        <v>1.3951737715636502E-3</v>
      </c>
      <c r="AB1763">
        <f>AA1763*Diccionario!$B$49</f>
        <v>1.0463803286727376E-3</v>
      </c>
      <c r="AC1763">
        <f t="shared" si="275"/>
        <v>1.0463803286727376E-3</v>
      </c>
      <c r="AD1763">
        <f t="shared" si="276"/>
        <v>3.4074377822021495E-3</v>
      </c>
      <c r="AE1763">
        <f t="shared" si="277"/>
        <v>5.7100715727017943E-6</v>
      </c>
      <c r="AF1763" t="e">
        <f ca="1">IF(AD1763="","",_xludf.RANK.EQ(AD1763,$AD$2:$AD$5513,0))</f>
        <v>#NAME?</v>
      </c>
      <c r="AH1763" t="str">
        <f t="shared" si="278"/>
        <v>Baja</v>
      </c>
      <c r="AI1763" t="s">
        <v>153</v>
      </c>
      <c r="AJ1763" t="str">
        <f>IFERROR(VLOOKUP(B1763,Maestro_Regionales!$A$2:$B$35,2,FALSE),"Otras zonas")</f>
        <v>Otras zonas</v>
      </c>
      <c r="AK1763" t="str">
        <f t="shared" si="279"/>
        <v>REGIMEN DE EXCEPCION | Otras zonas</v>
      </c>
    </row>
    <row r="1764" spans="1:37">
      <c r="A1764" s="4" t="s">
        <v>848</v>
      </c>
      <c r="B1764" s="4" t="s">
        <v>849</v>
      </c>
      <c r="C1764" s="4" t="s">
        <v>855</v>
      </c>
      <c r="D1764" s="4" t="s">
        <v>856</v>
      </c>
      <c r="E1764" s="4" t="s">
        <v>86</v>
      </c>
      <c r="F1764" s="4">
        <v>2</v>
      </c>
      <c r="G1764" s="4">
        <v>0</v>
      </c>
      <c r="H1764" s="4">
        <v>0</v>
      </c>
      <c r="I1764">
        <f t="shared" si="270"/>
        <v>2</v>
      </c>
      <c r="J1764">
        <f t="shared" si="271"/>
        <v>1</v>
      </c>
      <c r="K1764">
        <f t="shared" si="272"/>
        <v>0</v>
      </c>
      <c r="L1764">
        <f t="shared" si="273"/>
        <v>0</v>
      </c>
      <c r="M1764">
        <f>I1764*Diccionario!$B$36</f>
        <v>4.4400392156862742E-3</v>
      </c>
      <c r="N1764">
        <f>M1764*Diccionario!$B$37</f>
        <v>4.4844396078431374E-4</v>
      </c>
      <c r="O1764">
        <f>N1764*Diccionario!$B$38</f>
        <v>6.7266594117647063E-5</v>
      </c>
      <c r="P1764">
        <f>O1764*Diccionario!$B$39</f>
        <v>6.053993470588236E-5</v>
      </c>
      <c r="Q1764">
        <f>P1764*Diccionario!$B$40</f>
        <v>2.4215973882352947E-5</v>
      </c>
      <c r="R1764">
        <f>Q1764*Diccionario!$B$41</f>
        <v>1.5740383023529416E-5</v>
      </c>
      <c r="S1764">
        <f t="shared" si="274"/>
        <v>1.5740383023529416E-5</v>
      </c>
      <c r="T1764">
        <f>I1764*Diccionario!$B$36</f>
        <v>4.4400392156862742E-3</v>
      </c>
      <c r="U1764">
        <f>T1764*Diccionario!$B$42</f>
        <v>4.4844396078431374E-4</v>
      </c>
      <c r="V1764">
        <f>U1764*Diccionario!$B$43</f>
        <v>3.8117736666666666E-4</v>
      </c>
      <c r="W1764">
        <f>V1764*Diccionario!$B$44</f>
        <v>7.2423699666666666E-5</v>
      </c>
      <c r="X1764">
        <f>W1764*Diccionario!$B$45</f>
        <v>2.8245242870000002E-5</v>
      </c>
      <c r="Y1764">
        <f>X1764*Diccionario!$B$46</f>
        <v>2.5138266154300001E-5</v>
      </c>
      <c r="Z1764">
        <f>Y1764*Diccionario!$B$47</f>
        <v>9.3011584770909993E-6</v>
      </c>
      <c r="AA1764">
        <f>Z1764*Diccionario!$B$48</f>
        <v>9.3011584770909993E-6</v>
      </c>
      <c r="AB1764">
        <f>AA1764*Diccionario!$B$49</f>
        <v>6.9758688578182495E-6</v>
      </c>
      <c r="AC1764">
        <f t="shared" si="275"/>
        <v>6.9758688578182495E-6</v>
      </c>
      <c r="AD1764">
        <f t="shared" si="276"/>
        <v>2.2716251881347665E-5</v>
      </c>
      <c r="AE1764">
        <f t="shared" si="277"/>
        <v>3.8067143818011966E-8</v>
      </c>
      <c r="AF1764" t="e">
        <f ca="1">IF(AD1764="","",_xludf.RANK.EQ(AD1764,$AD$2:$AD$5513,0))</f>
        <v>#NAME?</v>
      </c>
      <c r="AH1764" t="str">
        <f t="shared" si="278"/>
        <v>Baja</v>
      </c>
      <c r="AI1764" t="s">
        <v>153</v>
      </c>
      <c r="AJ1764" t="str">
        <f>IFERROR(VLOOKUP(B1764,Maestro_Regionales!$A$2:$B$35,2,FALSE),"Otras zonas")</f>
        <v>Otras zonas</v>
      </c>
      <c r="AK1764" t="str">
        <f t="shared" si="279"/>
        <v>EPS SANITAS | Otras zonas</v>
      </c>
    </row>
    <row r="1765" spans="1:37">
      <c r="A1765" s="4" t="s">
        <v>848</v>
      </c>
      <c r="B1765" s="4" t="s">
        <v>849</v>
      </c>
      <c r="C1765" s="4" t="s">
        <v>855</v>
      </c>
      <c r="D1765" s="4" t="s">
        <v>856</v>
      </c>
      <c r="E1765" s="4" t="s">
        <v>162</v>
      </c>
      <c r="F1765" s="4">
        <v>0</v>
      </c>
      <c r="G1765" s="4">
        <v>1</v>
      </c>
      <c r="H1765" s="4">
        <v>0</v>
      </c>
      <c r="I1765">
        <f t="shared" si="270"/>
        <v>1</v>
      </c>
      <c r="J1765">
        <f t="shared" si="271"/>
        <v>0</v>
      </c>
      <c r="K1765">
        <f t="shared" si="272"/>
        <v>1</v>
      </c>
      <c r="L1765">
        <f t="shared" si="273"/>
        <v>0</v>
      </c>
      <c r="M1765">
        <f>I1765*Diccionario!$B$36</f>
        <v>2.2200196078431371E-3</v>
      </c>
      <c r="N1765">
        <f>M1765*Diccionario!$B$37</f>
        <v>2.2422198039215687E-4</v>
      </c>
      <c r="O1765">
        <f>N1765*Diccionario!$B$38</f>
        <v>3.3633297058823532E-5</v>
      </c>
      <c r="P1765">
        <f>O1765*Diccionario!$B$39</f>
        <v>3.026996735294118E-5</v>
      </c>
      <c r="Q1765">
        <f>P1765*Diccionario!$B$40</f>
        <v>1.2107986941176473E-5</v>
      </c>
      <c r="R1765">
        <f>Q1765*Diccionario!$B$41</f>
        <v>7.870191511764708E-6</v>
      </c>
      <c r="S1765">
        <f t="shared" si="274"/>
        <v>7.870191511764708E-6</v>
      </c>
      <c r="T1765">
        <f>I1765*Diccionario!$B$36</f>
        <v>2.2200196078431371E-3</v>
      </c>
      <c r="U1765">
        <f>T1765*Diccionario!$B$42</f>
        <v>2.2422198039215687E-4</v>
      </c>
      <c r="V1765">
        <f>U1765*Diccionario!$B$43</f>
        <v>1.9058868333333333E-4</v>
      </c>
      <c r="W1765">
        <f>V1765*Diccionario!$B$44</f>
        <v>3.6211849833333333E-5</v>
      </c>
      <c r="X1765">
        <f>W1765*Diccionario!$B$45</f>
        <v>1.4122621435000001E-5</v>
      </c>
      <c r="Y1765">
        <f>X1765*Diccionario!$B$46</f>
        <v>1.256913307715E-5</v>
      </c>
      <c r="Z1765">
        <f>Y1765*Diccionario!$B$47</f>
        <v>4.6505792385454997E-6</v>
      </c>
      <c r="AA1765">
        <f>Z1765*Diccionario!$B$48</f>
        <v>4.6505792385454997E-6</v>
      </c>
      <c r="AB1765">
        <f>AA1765*Diccionario!$B$49</f>
        <v>3.4879344289091247E-6</v>
      </c>
      <c r="AC1765">
        <f t="shared" si="275"/>
        <v>3.4879344289091247E-6</v>
      </c>
      <c r="AD1765">
        <f t="shared" si="276"/>
        <v>1.1358125940673833E-5</v>
      </c>
      <c r="AE1765">
        <f t="shared" si="277"/>
        <v>1.9033571909005983E-8</v>
      </c>
      <c r="AF1765" t="e">
        <f ca="1">IF(AD1765="","",_xludf.RANK.EQ(AD1765,$AD$2:$AD$5513,0))</f>
        <v>#NAME?</v>
      </c>
      <c r="AH1765" t="str">
        <f t="shared" si="278"/>
        <v>Baja</v>
      </c>
      <c r="AI1765" t="s">
        <v>153</v>
      </c>
      <c r="AJ1765" t="str">
        <f>IFERROR(VLOOKUP(B1765,Maestro_Regionales!$A$2:$B$35,2,FALSE),"Otras zonas")</f>
        <v>Otras zonas</v>
      </c>
      <c r="AK1765" t="str">
        <f t="shared" si="279"/>
        <v>EPS SOS | Otras zonas</v>
      </c>
    </row>
    <row r="1766" spans="1:37">
      <c r="A1766" s="4" t="s">
        <v>848</v>
      </c>
      <c r="B1766" s="4" t="s">
        <v>849</v>
      </c>
      <c r="C1766" s="4" t="s">
        <v>857</v>
      </c>
      <c r="D1766" s="4" t="s">
        <v>190</v>
      </c>
      <c r="E1766" s="4" t="s">
        <v>95</v>
      </c>
      <c r="F1766" s="4">
        <v>505</v>
      </c>
      <c r="G1766" s="4">
        <v>21900</v>
      </c>
      <c r="H1766" s="4">
        <v>0</v>
      </c>
      <c r="I1766">
        <f t="shared" si="270"/>
        <v>22405</v>
      </c>
      <c r="J1766">
        <f t="shared" si="271"/>
        <v>2.2539611693818344E-2</v>
      </c>
      <c r="K1766">
        <f t="shared" si="272"/>
        <v>0.97746038830618165</v>
      </c>
      <c r="L1766">
        <f t="shared" si="273"/>
        <v>0</v>
      </c>
      <c r="M1766">
        <f>I1766*Diccionario!$B$36</f>
        <v>49.739539313725487</v>
      </c>
      <c r="N1766">
        <f>M1766*Diccionario!$B$37</f>
        <v>5.0236934706862746</v>
      </c>
      <c r="O1766">
        <f>N1766*Diccionario!$B$38</f>
        <v>0.75355402060294119</v>
      </c>
      <c r="P1766">
        <f>O1766*Diccionario!$B$39</f>
        <v>0.67819861854264707</v>
      </c>
      <c r="Q1766">
        <f>P1766*Diccionario!$B$40</f>
        <v>0.27127944741705884</v>
      </c>
      <c r="R1766">
        <f>Q1766*Diccionario!$B$41</f>
        <v>0.17633164082108826</v>
      </c>
      <c r="S1766">
        <f t="shared" si="274"/>
        <v>0.17633164082108826</v>
      </c>
      <c r="T1766">
        <f>I1766*Diccionario!$B$36</f>
        <v>49.739539313725487</v>
      </c>
      <c r="U1766">
        <f>T1766*Diccionario!$B$42</f>
        <v>5.0236934706862746</v>
      </c>
      <c r="V1766">
        <f>U1766*Diccionario!$B$43</f>
        <v>4.2701394500833336</v>
      </c>
      <c r="W1766">
        <f>V1766*Diccionario!$B$44</f>
        <v>0.81132649551583336</v>
      </c>
      <c r="X1766">
        <f>W1766*Diccionario!$B$45</f>
        <v>0.31641733325117499</v>
      </c>
      <c r="Y1766">
        <f>X1766*Diccionario!$B$46</f>
        <v>0.28161142659354577</v>
      </c>
      <c r="Z1766">
        <f>Y1766*Diccionario!$B$47</f>
        <v>0.10419622783961194</v>
      </c>
      <c r="AA1766">
        <f>Z1766*Diccionario!$B$48</f>
        <v>0.10419622783961194</v>
      </c>
      <c r="AB1766">
        <f>AA1766*Diccionario!$B$49</f>
        <v>7.814717087970896E-2</v>
      </c>
      <c r="AC1766">
        <f t="shared" si="275"/>
        <v>7.814717087970896E-2</v>
      </c>
      <c r="AD1766">
        <f t="shared" si="276"/>
        <v>0.25447881170079723</v>
      </c>
      <c r="AE1766">
        <f t="shared" si="277"/>
        <v>4.2644717862127905E-4</v>
      </c>
      <c r="AF1766" t="e">
        <f ca="1">IF(AD1766="","",_xludf.RANK.EQ(AD1766,$AD$2:$AD$5513,0))</f>
        <v>#NAME?</v>
      </c>
      <c r="AH1766" t="str">
        <f t="shared" si="278"/>
        <v>Media</v>
      </c>
      <c r="AI1766" t="s">
        <v>153</v>
      </c>
      <c r="AJ1766" t="str">
        <f>IFERROR(VLOOKUP(B1766,Maestro_Regionales!$A$2:$B$35,2,FALSE),"Otras zonas")</f>
        <v>Otras zonas</v>
      </c>
      <c r="AK1766" t="str">
        <f t="shared" si="279"/>
        <v>ASMETSALUD EPS | Otras zonas</v>
      </c>
    </row>
    <row r="1767" spans="1:37">
      <c r="A1767" s="4" t="s">
        <v>848</v>
      </c>
      <c r="B1767" s="4" t="s">
        <v>849</v>
      </c>
      <c r="C1767" s="4" t="s">
        <v>857</v>
      </c>
      <c r="D1767" s="4" t="s">
        <v>190</v>
      </c>
      <c r="E1767" s="4" t="s">
        <v>87</v>
      </c>
      <c r="F1767" s="4">
        <v>317</v>
      </c>
      <c r="G1767" s="4">
        <v>4377</v>
      </c>
      <c r="H1767" s="4">
        <v>0</v>
      </c>
      <c r="I1767">
        <f t="shared" si="270"/>
        <v>4694</v>
      </c>
      <c r="J1767">
        <f t="shared" si="271"/>
        <v>6.7533020877716232E-2</v>
      </c>
      <c r="K1767">
        <f t="shared" si="272"/>
        <v>0.93246697912228371</v>
      </c>
      <c r="L1767">
        <f t="shared" si="273"/>
        <v>0</v>
      </c>
      <c r="M1767">
        <f>I1767*Diccionario!$B$36</f>
        <v>10.420772039215686</v>
      </c>
      <c r="N1767">
        <f>M1767*Diccionario!$B$37</f>
        <v>1.0524979759607844</v>
      </c>
      <c r="O1767">
        <f>N1767*Diccionario!$B$38</f>
        <v>0.15787469639411766</v>
      </c>
      <c r="P1767">
        <f>O1767*Diccionario!$B$39</f>
        <v>0.14208722675470589</v>
      </c>
      <c r="Q1767">
        <f>P1767*Diccionario!$B$40</f>
        <v>5.6834890701882357E-2</v>
      </c>
      <c r="R1767">
        <f>Q1767*Diccionario!$B$41</f>
        <v>3.6942678956223531E-2</v>
      </c>
      <c r="S1767">
        <f t="shared" si="274"/>
        <v>3.6942678956223531E-2</v>
      </c>
      <c r="T1767">
        <f>I1767*Diccionario!$B$36</f>
        <v>10.420772039215686</v>
      </c>
      <c r="U1767">
        <f>T1767*Diccionario!$B$42</f>
        <v>1.0524979759607844</v>
      </c>
      <c r="V1767">
        <f>U1767*Diccionario!$B$43</f>
        <v>0.89462327956666676</v>
      </c>
      <c r="W1767">
        <f>V1767*Diccionario!$B$44</f>
        <v>0.1699784231176667</v>
      </c>
      <c r="X1767">
        <f>W1767*Diccionario!$B$45</f>
        <v>6.6291585015890012E-2</v>
      </c>
      <c r="Y1767">
        <f>X1767*Diccionario!$B$46</f>
        <v>5.8999510664142114E-2</v>
      </c>
      <c r="Z1767">
        <f>Y1767*Diccionario!$B$47</f>
        <v>2.1829818945732583E-2</v>
      </c>
      <c r="AA1767">
        <f>Z1767*Diccionario!$B$48</f>
        <v>2.1829818945732583E-2</v>
      </c>
      <c r="AB1767">
        <f>AA1767*Diccionario!$B$49</f>
        <v>1.6372364209299439E-2</v>
      </c>
      <c r="AC1767">
        <f t="shared" si="275"/>
        <v>1.6372364209299439E-2</v>
      </c>
      <c r="AD1767">
        <f t="shared" si="276"/>
        <v>5.331504316552297E-2</v>
      </c>
      <c r="AE1767">
        <f t="shared" si="277"/>
        <v>8.9343586540874072E-5</v>
      </c>
      <c r="AF1767" t="e">
        <f ca="1">IF(AD1767="","",_xludf.RANK.EQ(AD1767,$AD$2:$AD$5513,0))</f>
        <v>#NAME?</v>
      </c>
      <c r="AH1767" t="str">
        <f t="shared" si="278"/>
        <v>Baja</v>
      </c>
      <c r="AI1767" t="s">
        <v>153</v>
      </c>
      <c r="AJ1767" t="str">
        <f>IFERROR(VLOOKUP(B1767,Maestro_Regionales!$A$2:$B$35,2,FALSE),"Otras zonas")</f>
        <v>Otras zonas</v>
      </c>
      <c r="AK1767" t="str">
        <f t="shared" si="279"/>
        <v>NUEVA EPS | Otras zonas</v>
      </c>
    </row>
    <row r="1768" spans="1:37">
      <c r="A1768" s="4" t="s">
        <v>848</v>
      </c>
      <c r="B1768" s="4" t="s">
        <v>849</v>
      </c>
      <c r="C1768" s="4" t="s">
        <v>857</v>
      </c>
      <c r="D1768" s="4" t="s">
        <v>190</v>
      </c>
      <c r="E1768" s="4" t="s">
        <v>90</v>
      </c>
      <c r="F1768" s="4">
        <v>0</v>
      </c>
      <c r="G1768" s="4">
        <v>0</v>
      </c>
      <c r="H1768" s="4">
        <v>504</v>
      </c>
      <c r="I1768">
        <f t="shared" si="270"/>
        <v>504</v>
      </c>
      <c r="J1768">
        <f t="shared" si="271"/>
        <v>0</v>
      </c>
      <c r="K1768">
        <f t="shared" si="272"/>
        <v>0</v>
      </c>
      <c r="L1768">
        <f t="shared" si="273"/>
        <v>1</v>
      </c>
      <c r="M1768">
        <f>I1768*Diccionario!$B$36</f>
        <v>1.1188898823529412</v>
      </c>
      <c r="N1768">
        <f>M1768*Diccionario!$B$37</f>
        <v>0.11300787811764706</v>
      </c>
      <c r="O1768">
        <f>N1768*Diccionario!$B$38</f>
        <v>1.6951181717647059E-2</v>
      </c>
      <c r="P1768">
        <f>O1768*Diccionario!$B$39</f>
        <v>1.5256063545882353E-2</v>
      </c>
      <c r="Q1768">
        <f>P1768*Diccionario!$B$40</f>
        <v>6.1024254183529416E-3</v>
      </c>
      <c r="R1768">
        <f>Q1768*Diccionario!$B$41</f>
        <v>3.9665765219294123E-3</v>
      </c>
      <c r="S1768">
        <f t="shared" si="274"/>
        <v>3.9665765219294123E-3</v>
      </c>
      <c r="T1768">
        <f>I1768*Diccionario!$B$36</f>
        <v>1.1188898823529412</v>
      </c>
      <c r="U1768">
        <f>T1768*Diccionario!$B$42</f>
        <v>0.11300787811764706</v>
      </c>
      <c r="V1768">
        <f>U1768*Diccionario!$B$43</f>
        <v>9.6056696400000002E-2</v>
      </c>
      <c r="W1768">
        <f>V1768*Diccionario!$B$44</f>
        <v>1.8250772316000002E-2</v>
      </c>
      <c r="X1768">
        <f>W1768*Diccionario!$B$45</f>
        <v>7.1178012032400012E-3</v>
      </c>
      <c r="Y1768">
        <f>X1768*Diccionario!$B$46</f>
        <v>6.3348430708836008E-3</v>
      </c>
      <c r="Z1768">
        <f>Y1768*Diccionario!$B$47</f>
        <v>2.3438919362269322E-3</v>
      </c>
      <c r="AA1768">
        <f>Z1768*Diccionario!$B$48</f>
        <v>2.3438919362269322E-3</v>
      </c>
      <c r="AB1768">
        <f>AA1768*Diccionario!$B$49</f>
        <v>1.7579189521701993E-3</v>
      </c>
      <c r="AC1768">
        <f t="shared" si="275"/>
        <v>1.7579189521701993E-3</v>
      </c>
      <c r="AD1768">
        <f t="shared" si="276"/>
        <v>5.7244954740996116E-3</v>
      </c>
      <c r="AE1768">
        <f t="shared" si="277"/>
        <v>9.5929202421390155E-6</v>
      </c>
      <c r="AF1768" t="e">
        <f ca="1">IF(AD1768="","",_xludf.RANK.EQ(AD1768,$AD$2:$AD$5513,0))</f>
        <v>#NAME?</v>
      </c>
      <c r="AH1768" t="str">
        <f t="shared" si="278"/>
        <v>Baja</v>
      </c>
      <c r="AI1768" t="s">
        <v>153</v>
      </c>
      <c r="AJ1768" t="str">
        <f>IFERROR(VLOOKUP(B1768,Maestro_Regionales!$A$2:$B$35,2,FALSE),"Otras zonas")</f>
        <v>Otras zonas</v>
      </c>
      <c r="AK1768" t="str">
        <f t="shared" si="279"/>
        <v>REGIMEN DE EXCEPCION | Otras zonas</v>
      </c>
    </row>
    <row r="1769" spans="1:37">
      <c r="A1769" s="4" t="s">
        <v>848</v>
      </c>
      <c r="B1769" s="4" t="s">
        <v>849</v>
      </c>
      <c r="C1769" s="4" t="s">
        <v>857</v>
      </c>
      <c r="D1769" s="4" t="s">
        <v>190</v>
      </c>
      <c r="E1769" s="4" t="s">
        <v>162</v>
      </c>
      <c r="F1769" s="4">
        <v>2</v>
      </c>
      <c r="G1769" s="4">
        <v>0</v>
      </c>
      <c r="H1769" s="4">
        <v>0</v>
      </c>
      <c r="I1769">
        <f t="shared" si="270"/>
        <v>2</v>
      </c>
      <c r="J1769">
        <f t="shared" si="271"/>
        <v>1</v>
      </c>
      <c r="K1769">
        <f t="shared" si="272"/>
        <v>0</v>
      </c>
      <c r="L1769">
        <f t="shared" si="273"/>
        <v>0</v>
      </c>
      <c r="M1769">
        <f>I1769*Diccionario!$B$36</f>
        <v>4.4400392156862742E-3</v>
      </c>
      <c r="N1769">
        <f>M1769*Diccionario!$B$37</f>
        <v>4.4844396078431374E-4</v>
      </c>
      <c r="O1769">
        <f>N1769*Diccionario!$B$38</f>
        <v>6.7266594117647063E-5</v>
      </c>
      <c r="P1769">
        <f>O1769*Diccionario!$B$39</f>
        <v>6.053993470588236E-5</v>
      </c>
      <c r="Q1769">
        <f>P1769*Diccionario!$B$40</f>
        <v>2.4215973882352947E-5</v>
      </c>
      <c r="R1769">
        <f>Q1769*Diccionario!$B$41</f>
        <v>1.5740383023529416E-5</v>
      </c>
      <c r="S1769">
        <f t="shared" si="274"/>
        <v>1.5740383023529416E-5</v>
      </c>
      <c r="T1769">
        <f>I1769*Diccionario!$B$36</f>
        <v>4.4400392156862742E-3</v>
      </c>
      <c r="U1769">
        <f>T1769*Diccionario!$B$42</f>
        <v>4.4844396078431374E-4</v>
      </c>
      <c r="V1769">
        <f>U1769*Diccionario!$B$43</f>
        <v>3.8117736666666666E-4</v>
      </c>
      <c r="W1769">
        <f>V1769*Diccionario!$B$44</f>
        <v>7.2423699666666666E-5</v>
      </c>
      <c r="X1769">
        <f>W1769*Diccionario!$B$45</f>
        <v>2.8245242870000002E-5</v>
      </c>
      <c r="Y1769">
        <f>X1769*Diccionario!$B$46</f>
        <v>2.5138266154300001E-5</v>
      </c>
      <c r="Z1769">
        <f>Y1769*Diccionario!$B$47</f>
        <v>9.3011584770909993E-6</v>
      </c>
      <c r="AA1769">
        <f>Z1769*Diccionario!$B$48</f>
        <v>9.3011584770909993E-6</v>
      </c>
      <c r="AB1769">
        <f>AA1769*Diccionario!$B$49</f>
        <v>6.9758688578182495E-6</v>
      </c>
      <c r="AC1769">
        <f t="shared" si="275"/>
        <v>6.9758688578182495E-6</v>
      </c>
      <c r="AD1769">
        <f t="shared" si="276"/>
        <v>2.2716251881347665E-5</v>
      </c>
      <c r="AE1769">
        <f t="shared" si="277"/>
        <v>3.8067143818011966E-8</v>
      </c>
      <c r="AF1769" t="e">
        <f ca="1">IF(AD1769="","",_xludf.RANK.EQ(AD1769,$AD$2:$AD$5513,0))</f>
        <v>#NAME?</v>
      </c>
      <c r="AH1769" t="str">
        <f t="shared" si="278"/>
        <v>Baja</v>
      </c>
      <c r="AI1769" t="s">
        <v>153</v>
      </c>
      <c r="AJ1769" t="str">
        <f>IFERROR(VLOOKUP(B1769,Maestro_Regionales!$A$2:$B$35,2,FALSE),"Otras zonas")</f>
        <v>Otras zonas</v>
      </c>
      <c r="AK1769" t="str">
        <f t="shared" si="279"/>
        <v>EPS SOS | Otras zonas</v>
      </c>
    </row>
    <row r="1770" spans="1:37">
      <c r="A1770" s="4" t="s">
        <v>848</v>
      </c>
      <c r="B1770" s="4" t="s">
        <v>849</v>
      </c>
      <c r="C1770" s="4" t="s">
        <v>858</v>
      </c>
      <c r="D1770" s="4" t="s">
        <v>859</v>
      </c>
      <c r="E1770" s="4" t="s">
        <v>95</v>
      </c>
      <c r="F1770" s="4">
        <v>486</v>
      </c>
      <c r="G1770" s="4">
        <v>19882</v>
      </c>
      <c r="H1770" s="4">
        <v>0</v>
      </c>
      <c r="I1770">
        <f t="shared" si="270"/>
        <v>20368</v>
      </c>
      <c r="J1770">
        <f t="shared" si="271"/>
        <v>2.3860958366064416E-2</v>
      </c>
      <c r="K1770">
        <f t="shared" si="272"/>
        <v>0.97613904163393561</v>
      </c>
      <c r="L1770">
        <f t="shared" si="273"/>
        <v>0</v>
      </c>
      <c r="M1770">
        <f>I1770*Diccionario!$B$36</f>
        <v>45.217359372549019</v>
      </c>
      <c r="N1770">
        <f>M1770*Diccionario!$B$37</f>
        <v>4.5669532966274513</v>
      </c>
      <c r="O1770">
        <f>N1770*Diccionario!$B$38</f>
        <v>0.68504299449411765</v>
      </c>
      <c r="P1770">
        <f>O1770*Diccionario!$B$39</f>
        <v>0.61653869504470593</v>
      </c>
      <c r="Q1770">
        <f>P1770*Diccionario!$B$40</f>
        <v>0.24661547801788239</v>
      </c>
      <c r="R1770">
        <f>Q1770*Diccionario!$B$41</f>
        <v>0.16030006071162356</v>
      </c>
      <c r="S1770">
        <f t="shared" si="274"/>
        <v>0.16030006071162356</v>
      </c>
      <c r="T1770">
        <f>I1770*Diccionario!$B$36</f>
        <v>45.217359372549019</v>
      </c>
      <c r="U1770">
        <f>T1770*Diccionario!$B$42</f>
        <v>4.5669532966274513</v>
      </c>
      <c r="V1770">
        <f>U1770*Diccionario!$B$43</f>
        <v>3.8819103021333334</v>
      </c>
      <c r="W1770">
        <f>V1770*Diccionario!$B$44</f>
        <v>0.7375629574053334</v>
      </c>
      <c r="X1770">
        <f>W1770*Diccionario!$B$45</f>
        <v>0.28764955338808001</v>
      </c>
      <c r="Y1770">
        <f>X1770*Diccionario!$B$46</f>
        <v>0.25600810251539119</v>
      </c>
      <c r="Z1770">
        <f>Y1770*Diccionario!$B$47</f>
        <v>9.4722997930694733E-2</v>
      </c>
      <c r="AA1770">
        <f>Z1770*Diccionario!$B$48</f>
        <v>9.4722997930694733E-2</v>
      </c>
      <c r="AB1770">
        <f>AA1770*Diccionario!$B$49</f>
        <v>7.1042248448021053E-2</v>
      </c>
      <c r="AC1770">
        <f t="shared" si="275"/>
        <v>7.1042248448021053E-2</v>
      </c>
      <c r="AD1770">
        <f t="shared" si="276"/>
        <v>0.2313423091596446</v>
      </c>
      <c r="AE1770">
        <f t="shared" si="277"/>
        <v>3.876757926426338E-4</v>
      </c>
      <c r="AF1770" t="e">
        <f ca="1">IF(AD1770="","",_xludf.RANK.EQ(AD1770,$AD$2:$AD$5513,0))</f>
        <v>#NAME?</v>
      </c>
      <c r="AH1770" t="str">
        <f t="shared" si="278"/>
        <v>Media</v>
      </c>
      <c r="AI1770" t="s">
        <v>153</v>
      </c>
      <c r="AJ1770" t="str">
        <f>IFERROR(VLOOKUP(B1770,Maestro_Regionales!$A$2:$B$35,2,FALSE),"Otras zonas")</f>
        <v>Otras zonas</v>
      </c>
      <c r="AK1770" t="str">
        <f t="shared" si="279"/>
        <v>ASMETSALUD EPS | Otras zonas</v>
      </c>
    </row>
    <row r="1771" spans="1:37">
      <c r="A1771" s="4" t="s">
        <v>848</v>
      </c>
      <c r="B1771" s="4" t="s">
        <v>849</v>
      </c>
      <c r="C1771" s="4" t="s">
        <v>858</v>
      </c>
      <c r="D1771" s="4" t="s">
        <v>859</v>
      </c>
      <c r="E1771" s="4" t="s">
        <v>87</v>
      </c>
      <c r="F1771" s="4">
        <v>228</v>
      </c>
      <c r="G1771" s="4">
        <v>306</v>
      </c>
      <c r="H1771" s="4">
        <v>0</v>
      </c>
      <c r="I1771">
        <f t="shared" si="270"/>
        <v>534</v>
      </c>
      <c r="J1771">
        <f t="shared" si="271"/>
        <v>0.42696629213483145</v>
      </c>
      <c r="K1771">
        <f t="shared" si="272"/>
        <v>0.5730337078651685</v>
      </c>
      <c r="L1771">
        <f t="shared" si="273"/>
        <v>0</v>
      </c>
      <c r="M1771">
        <f>I1771*Diccionario!$B$36</f>
        <v>1.1854904705882352</v>
      </c>
      <c r="N1771">
        <f>M1771*Diccionario!$B$37</f>
        <v>0.11973453752941177</v>
      </c>
      <c r="O1771">
        <f>N1771*Diccionario!$B$38</f>
        <v>1.7960180629411765E-2</v>
      </c>
      <c r="P1771">
        <f>O1771*Diccionario!$B$39</f>
        <v>1.6164162566470588E-2</v>
      </c>
      <c r="Q1771">
        <f>P1771*Diccionario!$B$40</f>
        <v>6.4656650265882357E-3</v>
      </c>
      <c r="R1771">
        <f>Q1771*Diccionario!$B$41</f>
        <v>4.2026822672823535E-3</v>
      </c>
      <c r="S1771">
        <f t="shared" si="274"/>
        <v>4.2026822672823535E-3</v>
      </c>
      <c r="T1771">
        <f>I1771*Diccionario!$B$36</f>
        <v>1.1854904705882352</v>
      </c>
      <c r="U1771">
        <f>T1771*Diccionario!$B$42</f>
        <v>0.11973453752941177</v>
      </c>
      <c r="V1771">
        <f>U1771*Diccionario!$B$43</f>
        <v>0.1017743569</v>
      </c>
      <c r="W1771">
        <f>V1771*Diccionario!$B$44</f>
        <v>1.9337127810999999E-2</v>
      </c>
      <c r="X1771">
        <f>W1771*Diccionario!$B$45</f>
        <v>7.5414798462900001E-3</v>
      </c>
      <c r="Y1771">
        <f>X1771*Diccionario!$B$46</f>
        <v>6.7119170631980999E-3</v>
      </c>
      <c r="Z1771">
        <f>Y1771*Diccionario!$B$47</f>
        <v>2.483409313383297E-3</v>
      </c>
      <c r="AA1771">
        <f>Z1771*Diccionario!$B$48</f>
        <v>2.483409313383297E-3</v>
      </c>
      <c r="AB1771">
        <f>AA1771*Diccionario!$B$49</f>
        <v>1.8625569850374726E-3</v>
      </c>
      <c r="AC1771">
        <f t="shared" si="275"/>
        <v>1.8625569850374726E-3</v>
      </c>
      <c r="AD1771">
        <f t="shared" si="276"/>
        <v>6.0652392523198265E-3</v>
      </c>
      <c r="AE1771">
        <f t="shared" si="277"/>
        <v>1.0163927399409194E-5</v>
      </c>
      <c r="AF1771" t="e">
        <f ca="1">IF(AD1771="","",_xludf.RANK.EQ(AD1771,$AD$2:$AD$5513,0))</f>
        <v>#NAME?</v>
      </c>
      <c r="AH1771" t="str">
        <f t="shared" si="278"/>
        <v>Baja</v>
      </c>
      <c r="AI1771" t="s">
        <v>153</v>
      </c>
      <c r="AJ1771" t="str">
        <f>IFERROR(VLOOKUP(B1771,Maestro_Regionales!$A$2:$B$35,2,FALSE),"Otras zonas")</f>
        <v>Otras zonas</v>
      </c>
      <c r="AK1771" t="str">
        <f t="shared" si="279"/>
        <v>NUEVA EPS | Otras zonas</v>
      </c>
    </row>
    <row r="1772" spans="1:37">
      <c r="A1772" s="4" t="s">
        <v>848</v>
      </c>
      <c r="B1772" s="4" t="s">
        <v>849</v>
      </c>
      <c r="C1772" s="4" t="s">
        <v>858</v>
      </c>
      <c r="D1772" s="4" t="s">
        <v>859</v>
      </c>
      <c r="E1772" s="4" t="s">
        <v>90</v>
      </c>
      <c r="F1772" s="4">
        <v>0</v>
      </c>
      <c r="G1772" s="4">
        <v>0</v>
      </c>
      <c r="H1772" s="4">
        <v>321</v>
      </c>
      <c r="I1772">
        <f t="shared" si="270"/>
        <v>321</v>
      </c>
      <c r="J1772">
        <f t="shared" si="271"/>
        <v>0</v>
      </c>
      <c r="K1772">
        <f t="shared" si="272"/>
        <v>0</v>
      </c>
      <c r="L1772">
        <f t="shared" si="273"/>
        <v>1</v>
      </c>
      <c r="M1772">
        <f>I1772*Diccionario!$B$36</f>
        <v>0.712626294117647</v>
      </c>
      <c r="N1772">
        <f>M1772*Diccionario!$B$37</f>
        <v>7.1975255705882354E-2</v>
      </c>
      <c r="O1772">
        <f>N1772*Diccionario!$B$38</f>
        <v>1.0796288355882352E-2</v>
      </c>
      <c r="P1772">
        <f>O1772*Diccionario!$B$39</f>
        <v>9.7166595202941176E-3</v>
      </c>
      <c r="Q1772">
        <f>P1772*Diccionario!$B$40</f>
        <v>3.8866638081176473E-3</v>
      </c>
      <c r="R1772">
        <f>Q1772*Diccionario!$B$41</f>
        <v>2.5263314752764707E-3</v>
      </c>
      <c r="S1772">
        <f t="shared" si="274"/>
        <v>2.5263314752764707E-3</v>
      </c>
      <c r="T1772">
        <f>I1772*Diccionario!$B$36</f>
        <v>0.712626294117647</v>
      </c>
      <c r="U1772">
        <f>T1772*Diccionario!$B$42</f>
        <v>7.1975255705882354E-2</v>
      </c>
      <c r="V1772">
        <f>U1772*Diccionario!$B$43</f>
        <v>6.1178967350000002E-2</v>
      </c>
      <c r="W1772">
        <f>V1772*Diccionario!$B$44</f>
        <v>1.16240037965E-2</v>
      </c>
      <c r="X1772">
        <f>W1772*Diccionario!$B$45</f>
        <v>4.5333614806350002E-3</v>
      </c>
      <c r="Y1772">
        <f>X1772*Diccionario!$B$46</f>
        <v>4.0346917177651502E-3</v>
      </c>
      <c r="Z1772">
        <f>Y1772*Diccionario!$B$47</f>
        <v>1.4928359355731056E-3</v>
      </c>
      <c r="AA1772">
        <f>Z1772*Diccionario!$B$48</f>
        <v>1.4928359355731056E-3</v>
      </c>
      <c r="AB1772">
        <f>AA1772*Diccionario!$B$49</f>
        <v>1.1196269516798292E-3</v>
      </c>
      <c r="AC1772">
        <f t="shared" si="275"/>
        <v>1.1196269516798292E-3</v>
      </c>
      <c r="AD1772">
        <f t="shared" si="276"/>
        <v>3.6459584269562997E-3</v>
      </c>
      <c r="AE1772">
        <f t="shared" si="277"/>
        <v>6.109776582790919E-6</v>
      </c>
      <c r="AF1772" t="e">
        <f ca="1">IF(AD1772="","",_xludf.RANK.EQ(AD1772,$AD$2:$AD$5513,0))</f>
        <v>#NAME?</v>
      </c>
      <c r="AH1772" t="str">
        <f t="shared" si="278"/>
        <v>Baja</v>
      </c>
      <c r="AI1772" t="s">
        <v>153</v>
      </c>
      <c r="AJ1772" t="str">
        <f>IFERROR(VLOOKUP(B1772,Maestro_Regionales!$A$2:$B$35,2,FALSE),"Otras zonas")</f>
        <v>Otras zonas</v>
      </c>
      <c r="AK1772" t="str">
        <f t="shared" si="279"/>
        <v>REGIMEN DE EXCEPCION | Otras zonas</v>
      </c>
    </row>
    <row r="1773" spans="1:37">
      <c r="A1773" s="4" t="s">
        <v>848</v>
      </c>
      <c r="B1773" s="4" t="s">
        <v>849</v>
      </c>
      <c r="C1773" s="4" t="s">
        <v>860</v>
      </c>
      <c r="D1773" s="4" t="s">
        <v>420</v>
      </c>
      <c r="E1773" s="4" t="s">
        <v>87</v>
      </c>
      <c r="F1773" s="4">
        <v>1454</v>
      </c>
      <c r="G1773" s="4">
        <v>20597</v>
      </c>
      <c r="H1773" s="4">
        <v>0</v>
      </c>
      <c r="I1773">
        <f t="shared" si="270"/>
        <v>22051</v>
      </c>
      <c r="J1773">
        <f t="shared" si="271"/>
        <v>6.5938052696022861E-2</v>
      </c>
      <c r="K1773">
        <f t="shared" si="272"/>
        <v>0.93406194730397718</v>
      </c>
      <c r="L1773">
        <f t="shared" si="273"/>
        <v>0</v>
      </c>
      <c r="M1773">
        <f>I1773*Diccionario!$B$36</f>
        <v>48.953652372549016</v>
      </c>
      <c r="N1773">
        <f>M1773*Diccionario!$B$37</f>
        <v>4.9443188896274508</v>
      </c>
      <c r="O1773">
        <f>N1773*Diccionario!$B$38</f>
        <v>0.74164783344411755</v>
      </c>
      <c r="P1773">
        <f>O1773*Diccionario!$B$39</f>
        <v>0.66748305009970577</v>
      </c>
      <c r="Q1773">
        <f>P1773*Diccionario!$B$40</f>
        <v>0.2669932200398823</v>
      </c>
      <c r="R1773">
        <f>Q1773*Diccionario!$B$41</f>
        <v>0.17354559302592351</v>
      </c>
      <c r="S1773">
        <f t="shared" si="274"/>
        <v>0.17354559302592351</v>
      </c>
      <c r="T1773">
        <f>I1773*Diccionario!$B$36</f>
        <v>48.953652372549016</v>
      </c>
      <c r="U1773">
        <f>T1773*Diccionario!$B$42</f>
        <v>4.9443188896274508</v>
      </c>
      <c r="V1773">
        <f>U1773*Diccionario!$B$43</f>
        <v>4.2026710561833331</v>
      </c>
      <c r="W1773">
        <f>V1773*Diccionario!$B$44</f>
        <v>0.79850750067483334</v>
      </c>
      <c r="X1773">
        <f>W1773*Diccionario!$B$45</f>
        <v>0.31141792526318501</v>
      </c>
      <c r="Y1773">
        <f>X1773*Diccionario!$B$46</f>
        <v>0.27716195348423467</v>
      </c>
      <c r="Z1773">
        <f>Y1773*Diccionario!$B$47</f>
        <v>0.10254992278916683</v>
      </c>
      <c r="AA1773">
        <f>Z1773*Diccionario!$B$48</f>
        <v>0.10254992278916683</v>
      </c>
      <c r="AB1773">
        <f>AA1773*Diccionario!$B$49</f>
        <v>7.6912442091875116E-2</v>
      </c>
      <c r="AC1773">
        <f t="shared" si="275"/>
        <v>7.6912442091875116E-2</v>
      </c>
      <c r="AD1773">
        <f t="shared" si="276"/>
        <v>0.25045803511779863</v>
      </c>
      <c r="AE1773">
        <f t="shared" si="277"/>
        <v>4.1970929416549084E-4</v>
      </c>
      <c r="AF1773" t="e">
        <f ca="1">IF(AD1773="","",_xludf.RANK.EQ(AD1773,$AD$2:$AD$5513,0))</f>
        <v>#NAME?</v>
      </c>
      <c r="AH1773" t="str">
        <f t="shared" si="278"/>
        <v>Media</v>
      </c>
      <c r="AI1773" t="s">
        <v>153</v>
      </c>
      <c r="AJ1773" t="str">
        <f>IFERROR(VLOOKUP(B1773,Maestro_Regionales!$A$2:$B$35,2,FALSE),"Otras zonas")</f>
        <v>Otras zonas</v>
      </c>
      <c r="AK1773" t="str">
        <f t="shared" si="279"/>
        <v>NUEVA EPS | Otras zonas</v>
      </c>
    </row>
    <row r="1774" spans="1:37">
      <c r="A1774" s="4" t="s">
        <v>848</v>
      </c>
      <c r="B1774" s="4" t="s">
        <v>849</v>
      </c>
      <c r="C1774" s="4" t="s">
        <v>860</v>
      </c>
      <c r="D1774" s="4" t="s">
        <v>420</v>
      </c>
      <c r="E1774" s="4" t="s">
        <v>95</v>
      </c>
      <c r="F1774" s="4">
        <v>340</v>
      </c>
      <c r="G1774" s="4">
        <v>9873</v>
      </c>
      <c r="H1774" s="4">
        <v>0</v>
      </c>
      <c r="I1774">
        <f t="shared" si="270"/>
        <v>10213</v>
      </c>
      <c r="J1774">
        <f t="shared" si="271"/>
        <v>3.3290903750122391E-2</v>
      </c>
      <c r="K1774">
        <f t="shared" si="272"/>
        <v>0.96670909624987755</v>
      </c>
      <c r="L1774">
        <f t="shared" si="273"/>
        <v>0</v>
      </c>
      <c r="M1774">
        <f>I1774*Diccionario!$B$36</f>
        <v>22.673060254901959</v>
      </c>
      <c r="N1774">
        <f>M1774*Diccionario!$B$37</f>
        <v>2.2899790857450979</v>
      </c>
      <c r="O1774">
        <f>N1774*Diccionario!$B$38</f>
        <v>0.34349686286176467</v>
      </c>
      <c r="P1774">
        <f>O1774*Diccionario!$B$39</f>
        <v>0.30914717657558821</v>
      </c>
      <c r="Q1774">
        <f>P1774*Diccionario!$B$40</f>
        <v>0.12365887063023528</v>
      </c>
      <c r="R1774">
        <f>Q1774*Diccionario!$B$41</f>
        <v>8.0378265909652941E-2</v>
      </c>
      <c r="S1774">
        <f t="shared" si="274"/>
        <v>8.0378265909652941E-2</v>
      </c>
      <c r="T1774">
        <f>I1774*Diccionario!$B$36</f>
        <v>22.673060254901959</v>
      </c>
      <c r="U1774">
        <f>T1774*Diccionario!$B$42</f>
        <v>2.2899790857450979</v>
      </c>
      <c r="V1774">
        <f>U1774*Diccionario!$B$43</f>
        <v>1.9464822228833332</v>
      </c>
      <c r="W1774">
        <f>V1774*Diccionario!$B$44</f>
        <v>0.36983162234783329</v>
      </c>
      <c r="X1774">
        <f>W1774*Diccionario!$B$45</f>
        <v>0.144234332715655</v>
      </c>
      <c r="Y1774">
        <f>X1774*Diccionario!$B$46</f>
        <v>0.12836855611693296</v>
      </c>
      <c r="Z1774">
        <f>Y1774*Diccionario!$B$47</f>
        <v>4.7496365763265193E-2</v>
      </c>
      <c r="AA1774">
        <f>Z1774*Diccionario!$B$48</f>
        <v>4.7496365763265193E-2</v>
      </c>
      <c r="AB1774">
        <f>AA1774*Diccionario!$B$49</f>
        <v>3.5622274322448896E-2</v>
      </c>
      <c r="AC1774">
        <f t="shared" si="275"/>
        <v>3.5622274322448896E-2</v>
      </c>
      <c r="AD1774">
        <f t="shared" si="276"/>
        <v>0.11600054023210184</v>
      </c>
      <c r="AE1774">
        <f t="shared" si="277"/>
        <v>1.9438986990667808E-4</v>
      </c>
      <c r="AF1774" t="e">
        <f ca="1">IF(AD1774="","",_xludf.RANK.EQ(AD1774,$AD$2:$AD$5513,0))</f>
        <v>#NAME?</v>
      </c>
      <c r="AH1774" t="str">
        <f t="shared" si="278"/>
        <v>Baja</v>
      </c>
      <c r="AI1774" t="s">
        <v>153</v>
      </c>
      <c r="AJ1774" t="str">
        <f>IFERROR(VLOOKUP(B1774,Maestro_Regionales!$A$2:$B$35,2,FALSE),"Otras zonas")</f>
        <v>Otras zonas</v>
      </c>
      <c r="AK1774" t="str">
        <f t="shared" si="279"/>
        <v>ASMETSALUD EPS | Otras zonas</v>
      </c>
    </row>
    <row r="1775" spans="1:37">
      <c r="A1775" s="4" t="s">
        <v>848</v>
      </c>
      <c r="B1775" s="4" t="s">
        <v>849</v>
      </c>
      <c r="C1775" s="4" t="s">
        <v>860</v>
      </c>
      <c r="D1775" s="4" t="s">
        <v>420</v>
      </c>
      <c r="E1775" s="4" t="s">
        <v>853</v>
      </c>
      <c r="F1775" s="4">
        <v>161</v>
      </c>
      <c r="G1775" s="4">
        <v>2084</v>
      </c>
      <c r="H1775" s="4">
        <v>0</v>
      </c>
      <c r="I1775">
        <f t="shared" si="270"/>
        <v>2245</v>
      </c>
      <c r="J1775">
        <f t="shared" si="271"/>
        <v>7.1714922048997778E-2</v>
      </c>
      <c r="K1775">
        <f t="shared" si="272"/>
        <v>0.92828507795100224</v>
      </c>
      <c r="L1775">
        <f t="shared" si="273"/>
        <v>0</v>
      </c>
      <c r="M1775">
        <f>I1775*Diccionario!$B$36</f>
        <v>4.9839440196078426</v>
      </c>
      <c r="N1775">
        <f>M1775*Diccionario!$B$37</f>
        <v>0.50337834598039211</v>
      </c>
      <c r="O1775">
        <f>N1775*Diccionario!$B$38</f>
        <v>7.5506751897058813E-2</v>
      </c>
      <c r="P1775">
        <f>O1775*Diccionario!$B$39</f>
        <v>6.795607670735293E-2</v>
      </c>
      <c r="Q1775">
        <f>P1775*Diccionario!$B$40</f>
        <v>2.7182430682941173E-2</v>
      </c>
      <c r="R1775">
        <f>Q1775*Diccionario!$B$41</f>
        <v>1.7668579943911761E-2</v>
      </c>
      <c r="S1775">
        <f t="shared" si="274"/>
        <v>1.7668579943911761E-2</v>
      </c>
      <c r="T1775">
        <f>I1775*Diccionario!$B$36</f>
        <v>4.9839440196078426</v>
      </c>
      <c r="U1775">
        <f>T1775*Diccionario!$B$42</f>
        <v>0.50337834598039211</v>
      </c>
      <c r="V1775">
        <f>U1775*Diccionario!$B$43</f>
        <v>0.42787159408333325</v>
      </c>
      <c r="W1775">
        <f>V1775*Diccionario!$B$44</f>
        <v>8.1295602875833317E-2</v>
      </c>
      <c r="X1775">
        <f>W1775*Diccionario!$B$45</f>
        <v>3.1705285121574993E-2</v>
      </c>
      <c r="Y1775">
        <f>X1775*Diccionario!$B$46</f>
        <v>2.8217703758201745E-2</v>
      </c>
      <c r="Z1775">
        <f>Y1775*Diccionario!$B$47</f>
        <v>1.0440550390534646E-2</v>
      </c>
      <c r="AA1775">
        <f>Z1775*Diccionario!$B$48</f>
        <v>1.0440550390534646E-2</v>
      </c>
      <c r="AB1775">
        <f>AA1775*Diccionario!$B$49</f>
        <v>7.8304127929009846E-3</v>
      </c>
      <c r="AC1775">
        <f t="shared" si="275"/>
        <v>7.8304127929009846E-3</v>
      </c>
      <c r="AD1775">
        <f t="shared" si="276"/>
        <v>2.5498992736812748E-2</v>
      </c>
      <c r="AE1775">
        <f t="shared" si="277"/>
        <v>4.2730368935718421E-5</v>
      </c>
      <c r="AF1775" t="e">
        <f ca="1">IF(AD1775="","",_xludf.RANK.EQ(AD1775,$AD$2:$AD$5513,0))</f>
        <v>#NAME?</v>
      </c>
      <c r="AH1775" t="str">
        <f t="shared" si="278"/>
        <v>Baja</v>
      </c>
      <c r="AI1775" t="s">
        <v>153</v>
      </c>
      <c r="AJ1775" t="str">
        <f>IFERROR(VLOOKUP(B1775,Maestro_Regionales!$A$2:$B$35,2,FALSE),"Otras zonas")</f>
        <v>Otras zonas</v>
      </c>
      <c r="AK1775" t="str">
        <f t="shared" si="279"/>
        <v>AIC EPSI | Otras zonas</v>
      </c>
    </row>
    <row r="1776" spans="1:37">
      <c r="A1776" s="4" t="s">
        <v>848</v>
      </c>
      <c r="B1776" s="4" t="s">
        <v>849</v>
      </c>
      <c r="C1776" s="4" t="s">
        <v>860</v>
      </c>
      <c r="D1776" s="4" t="s">
        <v>420</v>
      </c>
      <c r="E1776" s="4" t="s">
        <v>90</v>
      </c>
      <c r="F1776" s="4">
        <v>0</v>
      </c>
      <c r="G1776" s="4">
        <v>0</v>
      </c>
      <c r="H1776" s="4">
        <v>607</v>
      </c>
      <c r="I1776">
        <f t="shared" si="270"/>
        <v>607</v>
      </c>
      <c r="J1776">
        <f t="shared" si="271"/>
        <v>0</v>
      </c>
      <c r="K1776">
        <f t="shared" si="272"/>
        <v>0</v>
      </c>
      <c r="L1776">
        <f t="shared" si="273"/>
        <v>1</v>
      </c>
      <c r="M1776">
        <f>I1776*Diccionario!$B$36</f>
        <v>1.3475519019607842</v>
      </c>
      <c r="N1776">
        <f>M1776*Diccionario!$B$37</f>
        <v>0.13610274209803921</v>
      </c>
      <c r="O1776">
        <f>N1776*Diccionario!$B$38</f>
        <v>2.0415411314705881E-2</v>
      </c>
      <c r="P1776">
        <f>O1776*Diccionario!$B$39</f>
        <v>1.8373870183235292E-2</v>
      </c>
      <c r="Q1776">
        <f>P1776*Diccionario!$B$40</f>
        <v>7.3495480732941173E-3</v>
      </c>
      <c r="R1776">
        <f>Q1776*Diccionario!$B$41</f>
        <v>4.7772062476411766E-3</v>
      </c>
      <c r="S1776">
        <f t="shared" si="274"/>
        <v>4.7772062476411766E-3</v>
      </c>
      <c r="T1776">
        <f>I1776*Diccionario!$B$36</f>
        <v>1.3475519019607842</v>
      </c>
      <c r="U1776">
        <f>T1776*Diccionario!$B$42</f>
        <v>0.13610274209803921</v>
      </c>
      <c r="V1776">
        <f>U1776*Diccionario!$B$43</f>
        <v>0.11568733078333333</v>
      </c>
      <c r="W1776">
        <f>V1776*Diccionario!$B$44</f>
        <v>2.1980592848833334E-2</v>
      </c>
      <c r="X1776">
        <f>W1776*Diccionario!$B$45</f>
        <v>8.5724312110450011E-3</v>
      </c>
      <c r="Y1776">
        <f>X1776*Diccionario!$B$46</f>
        <v>7.6294637778300508E-3</v>
      </c>
      <c r="Z1776">
        <f>Y1776*Diccionario!$B$47</f>
        <v>2.8229015977971187E-3</v>
      </c>
      <c r="AA1776">
        <f>Z1776*Diccionario!$B$48</f>
        <v>2.8229015977971187E-3</v>
      </c>
      <c r="AB1776">
        <f>AA1776*Diccionario!$B$49</f>
        <v>2.1171761983478391E-3</v>
      </c>
      <c r="AC1776">
        <f t="shared" si="275"/>
        <v>2.1171761983478391E-3</v>
      </c>
      <c r="AD1776">
        <f t="shared" si="276"/>
        <v>6.8943824459890158E-3</v>
      </c>
      <c r="AE1776">
        <f t="shared" si="277"/>
        <v>1.1553378148766629E-5</v>
      </c>
      <c r="AF1776" t="e">
        <f ca="1">IF(AD1776="","",_xludf.RANK.EQ(AD1776,$AD$2:$AD$5513,0))</f>
        <v>#NAME?</v>
      </c>
      <c r="AH1776" t="str">
        <f t="shared" si="278"/>
        <v>Baja</v>
      </c>
      <c r="AI1776" t="s">
        <v>153</v>
      </c>
      <c r="AJ1776" t="str">
        <f>IFERROR(VLOOKUP(B1776,Maestro_Regionales!$A$2:$B$35,2,FALSE),"Otras zonas")</f>
        <v>Otras zonas</v>
      </c>
      <c r="AK1776" t="str">
        <f t="shared" si="279"/>
        <v>REGIMEN DE EXCEPCION | Otras zonas</v>
      </c>
    </row>
    <row r="1777" spans="1:37">
      <c r="A1777" s="4" t="s">
        <v>848</v>
      </c>
      <c r="B1777" s="4" t="s">
        <v>849</v>
      </c>
      <c r="C1777" s="4" t="s">
        <v>860</v>
      </c>
      <c r="D1777" s="4" t="s">
        <v>420</v>
      </c>
      <c r="E1777" s="4" t="s">
        <v>162</v>
      </c>
      <c r="F1777" s="4">
        <v>4</v>
      </c>
      <c r="G1777" s="4">
        <v>0</v>
      </c>
      <c r="H1777" s="4">
        <v>0</v>
      </c>
      <c r="I1777">
        <f t="shared" si="270"/>
        <v>4</v>
      </c>
      <c r="J1777">
        <f t="shared" si="271"/>
        <v>1</v>
      </c>
      <c r="K1777">
        <f t="shared" si="272"/>
        <v>0</v>
      </c>
      <c r="L1777">
        <f t="shared" si="273"/>
        <v>0</v>
      </c>
      <c r="M1777">
        <f>I1777*Diccionario!$B$36</f>
        <v>8.8800784313725484E-3</v>
      </c>
      <c r="N1777">
        <f>M1777*Diccionario!$B$37</f>
        <v>8.9688792156862747E-4</v>
      </c>
      <c r="O1777">
        <f>N1777*Diccionario!$B$38</f>
        <v>1.3453318823529413E-4</v>
      </c>
      <c r="P1777">
        <f>O1777*Diccionario!$B$39</f>
        <v>1.2107986941176472E-4</v>
      </c>
      <c r="Q1777">
        <f>P1777*Diccionario!$B$40</f>
        <v>4.8431947764705893E-5</v>
      </c>
      <c r="R1777">
        <f>Q1777*Diccionario!$B$41</f>
        <v>3.1480766047058832E-5</v>
      </c>
      <c r="S1777">
        <f t="shared" si="274"/>
        <v>3.1480766047058832E-5</v>
      </c>
      <c r="T1777">
        <f>I1777*Diccionario!$B$36</f>
        <v>8.8800784313725484E-3</v>
      </c>
      <c r="U1777">
        <f>T1777*Diccionario!$B$42</f>
        <v>8.9688792156862747E-4</v>
      </c>
      <c r="V1777">
        <f>U1777*Diccionario!$B$43</f>
        <v>7.6235473333333332E-4</v>
      </c>
      <c r="W1777">
        <f>V1777*Diccionario!$B$44</f>
        <v>1.4484739933333333E-4</v>
      </c>
      <c r="X1777">
        <f>W1777*Diccionario!$B$45</f>
        <v>5.6490485740000004E-5</v>
      </c>
      <c r="Y1777">
        <f>X1777*Diccionario!$B$46</f>
        <v>5.0276532308600001E-5</v>
      </c>
      <c r="Z1777">
        <f>Y1777*Diccionario!$B$47</f>
        <v>1.8602316954181999E-5</v>
      </c>
      <c r="AA1777">
        <f>Z1777*Diccionario!$B$48</f>
        <v>1.8602316954181999E-5</v>
      </c>
      <c r="AB1777">
        <f>AA1777*Diccionario!$B$49</f>
        <v>1.3951737715636499E-5</v>
      </c>
      <c r="AC1777">
        <f t="shared" si="275"/>
        <v>1.3951737715636499E-5</v>
      </c>
      <c r="AD1777">
        <f t="shared" si="276"/>
        <v>4.5432503762695331E-5</v>
      </c>
      <c r="AE1777">
        <f t="shared" si="277"/>
        <v>7.6134287636023932E-8</v>
      </c>
      <c r="AF1777" t="e">
        <f ca="1">IF(AD1777="","",_xludf.RANK.EQ(AD1777,$AD$2:$AD$5513,0))</f>
        <v>#NAME?</v>
      </c>
      <c r="AH1777" t="str">
        <f t="shared" si="278"/>
        <v>Baja</v>
      </c>
      <c r="AI1777" t="s">
        <v>153</v>
      </c>
      <c r="AJ1777" t="str">
        <f>IFERROR(VLOOKUP(B1777,Maestro_Regionales!$A$2:$B$35,2,FALSE),"Otras zonas")</f>
        <v>Otras zonas</v>
      </c>
      <c r="AK1777" t="str">
        <f t="shared" si="279"/>
        <v>EPS SOS | Otras zonas</v>
      </c>
    </row>
    <row r="1778" spans="1:37">
      <c r="A1778" s="4" t="s">
        <v>848</v>
      </c>
      <c r="B1778" s="4" t="s">
        <v>849</v>
      </c>
      <c r="C1778" s="4" t="s">
        <v>860</v>
      </c>
      <c r="D1778" s="4" t="s">
        <v>420</v>
      </c>
      <c r="E1778" s="4" t="s">
        <v>86</v>
      </c>
      <c r="F1778" s="4">
        <v>3</v>
      </c>
      <c r="G1778" s="4">
        <v>0</v>
      </c>
      <c r="H1778" s="4">
        <v>0</v>
      </c>
      <c r="I1778">
        <f t="shared" si="270"/>
        <v>3</v>
      </c>
      <c r="J1778">
        <f t="shared" si="271"/>
        <v>1</v>
      </c>
      <c r="K1778">
        <f t="shared" si="272"/>
        <v>0</v>
      </c>
      <c r="L1778">
        <f t="shared" si="273"/>
        <v>0</v>
      </c>
      <c r="M1778">
        <f>I1778*Diccionario!$B$36</f>
        <v>6.6600588235294113E-3</v>
      </c>
      <c r="N1778">
        <f>M1778*Diccionario!$B$37</f>
        <v>6.7266594117647055E-4</v>
      </c>
      <c r="O1778">
        <f>N1778*Diccionario!$B$38</f>
        <v>1.0089989117647057E-4</v>
      </c>
      <c r="P1778">
        <f>O1778*Diccionario!$B$39</f>
        <v>9.0809902058823516E-5</v>
      </c>
      <c r="Q1778">
        <f>P1778*Diccionario!$B$40</f>
        <v>3.6323960823529406E-5</v>
      </c>
      <c r="R1778">
        <f>Q1778*Diccionario!$B$41</f>
        <v>2.3610574535294115E-5</v>
      </c>
      <c r="S1778">
        <f t="shared" si="274"/>
        <v>2.3610574535294115E-5</v>
      </c>
      <c r="T1778">
        <f>I1778*Diccionario!$B$36</f>
        <v>6.6600588235294113E-3</v>
      </c>
      <c r="U1778">
        <f>T1778*Diccionario!$B$42</f>
        <v>6.7266594117647055E-4</v>
      </c>
      <c r="V1778">
        <f>U1778*Diccionario!$B$43</f>
        <v>5.7176604999999994E-4</v>
      </c>
      <c r="W1778">
        <f>V1778*Diccionario!$B$44</f>
        <v>1.0863554949999999E-4</v>
      </c>
      <c r="X1778">
        <f>W1778*Diccionario!$B$45</f>
        <v>4.2367864304999996E-5</v>
      </c>
      <c r="Y1778">
        <f>X1778*Diccionario!$B$46</f>
        <v>3.7707399231449999E-5</v>
      </c>
      <c r="Z1778">
        <f>Y1778*Diccionario!$B$47</f>
        <v>1.3951737715636499E-5</v>
      </c>
      <c r="AA1778">
        <f>Z1778*Diccionario!$B$48</f>
        <v>1.3951737715636499E-5</v>
      </c>
      <c r="AB1778">
        <f>AA1778*Diccionario!$B$49</f>
        <v>1.0463803286727374E-5</v>
      </c>
      <c r="AC1778">
        <f t="shared" si="275"/>
        <v>1.0463803286727374E-5</v>
      </c>
      <c r="AD1778">
        <f t="shared" si="276"/>
        <v>3.4074377822021491E-5</v>
      </c>
      <c r="AE1778">
        <f t="shared" si="277"/>
        <v>5.7100715727017936E-8</v>
      </c>
      <c r="AF1778" t="e">
        <f ca="1">IF(AD1778="","",_xludf.RANK.EQ(AD1778,$AD$2:$AD$5513,0))</f>
        <v>#NAME?</v>
      </c>
      <c r="AH1778" t="str">
        <f t="shared" si="278"/>
        <v>Baja</v>
      </c>
      <c r="AI1778" t="s">
        <v>153</v>
      </c>
      <c r="AJ1778" t="str">
        <f>IFERROR(VLOOKUP(B1778,Maestro_Regionales!$A$2:$B$35,2,FALSE),"Otras zonas")</f>
        <v>Otras zonas</v>
      </c>
      <c r="AK1778" t="str">
        <f t="shared" si="279"/>
        <v>EPS SANITAS | Otras zonas</v>
      </c>
    </row>
    <row r="1779" spans="1:37">
      <c r="A1779" s="4" t="s">
        <v>848</v>
      </c>
      <c r="B1779" s="4" t="s">
        <v>849</v>
      </c>
      <c r="C1779" s="4" t="s">
        <v>861</v>
      </c>
      <c r="D1779" s="4" t="s">
        <v>862</v>
      </c>
      <c r="E1779" s="4" t="s">
        <v>95</v>
      </c>
      <c r="F1779" s="4">
        <v>696</v>
      </c>
      <c r="G1779" s="4">
        <v>15424</v>
      </c>
      <c r="H1779" s="4">
        <v>0</v>
      </c>
      <c r="I1779">
        <f t="shared" si="270"/>
        <v>16120</v>
      </c>
      <c r="J1779">
        <f t="shared" si="271"/>
        <v>4.3176178660049629E-2</v>
      </c>
      <c r="K1779">
        <f t="shared" si="272"/>
        <v>0.95682382133995036</v>
      </c>
      <c r="L1779">
        <f t="shared" si="273"/>
        <v>0</v>
      </c>
      <c r="M1779">
        <f>I1779*Diccionario!$B$36</f>
        <v>35.786716078431368</v>
      </c>
      <c r="N1779">
        <f>M1779*Diccionario!$B$37</f>
        <v>3.6144583239215686</v>
      </c>
      <c r="O1779">
        <f>N1779*Diccionario!$B$38</f>
        <v>0.54216874858823527</v>
      </c>
      <c r="P1779">
        <f>O1779*Diccionario!$B$39</f>
        <v>0.48795187372941173</v>
      </c>
      <c r="Q1779">
        <f>P1779*Diccionario!$B$40</f>
        <v>0.1951807494917647</v>
      </c>
      <c r="R1779">
        <f>Q1779*Diccionario!$B$41</f>
        <v>0.12686748716964705</v>
      </c>
      <c r="S1779">
        <f t="shared" si="274"/>
        <v>0.12686748716964705</v>
      </c>
      <c r="T1779">
        <f>I1779*Diccionario!$B$36</f>
        <v>35.786716078431368</v>
      </c>
      <c r="U1779">
        <f>T1779*Diccionario!$B$42</f>
        <v>3.6144583239215686</v>
      </c>
      <c r="V1779">
        <f>U1779*Diccionario!$B$43</f>
        <v>3.0722895753333335</v>
      </c>
      <c r="W1779">
        <f>V1779*Diccionario!$B$44</f>
        <v>0.58373501931333338</v>
      </c>
      <c r="X1779">
        <f>W1779*Diccionario!$B$45</f>
        <v>0.22765665753220002</v>
      </c>
      <c r="Y1779">
        <f>X1779*Diccionario!$B$46</f>
        <v>0.20261442520365802</v>
      </c>
      <c r="Z1779">
        <f>Y1779*Diccionario!$B$47</f>
        <v>7.4967337325353461E-2</v>
      </c>
      <c r="AA1779">
        <f>Z1779*Diccionario!$B$48</f>
        <v>7.4967337325353461E-2</v>
      </c>
      <c r="AB1779">
        <f>AA1779*Diccionario!$B$49</f>
        <v>5.6225502994015096E-2</v>
      </c>
      <c r="AC1779">
        <f t="shared" si="275"/>
        <v>5.6225502994015096E-2</v>
      </c>
      <c r="AD1779">
        <f t="shared" si="276"/>
        <v>0.18309299016366215</v>
      </c>
      <c r="AE1779">
        <f t="shared" si="277"/>
        <v>3.0682117917317639E-4</v>
      </c>
      <c r="AF1779" t="e">
        <f ca="1">IF(AD1779="","",_xludf.RANK.EQ(AD1779,$AD$2:$AD$5513,0))</f>
        <v>#NAME?</v>
      </c>
      <c r="AH1779" t="str">
        <f t="shared" si="278"/>
        <v>Media</v>
      </c>
      <c r="AI1779" t="s">
        <v>153</v>
      </c>
      <c r="AJ1779" t="str">
        <f>IFERROR(VLOOKUP(B1779,Maestro_Regionales!$A$2:$B$35,2,FALSE),"Otras zonas")</f>
        <v>Otras zonas</v>
      </c>
      <c r="AK1779" t="str">
        <f t="shared" si="279"/>
        <v>ASMETSALUD EPS | Otras zonas</v>
      </c>
    </row>
    <row r="1780" spans="1:37">
      <c r="A1780" s="4" t="s">
        <v>848</v>
      </c>
      <c r="B1780" s="4" t="s">
        <v>849</v>
      </c>
      <c r="C1780" s="4" t="s">
        <v>861</v>
      </c>
      <c r="D1780" s="4" t="s">
        <v>862</v>
      </c>
      <c r="E1780" s="4" t="s">
        <v>853</v>
      </c>
      <c r="F1780" s="4">
        <v>140</v>
      </c>
      <c r="G1780" s="4">
        <v>4410</v>
      </c>
      <c r="H1780" s="4">
        <v>0</v>
      </c>
      <c r="I1780">
        <f t="shared" si="270"/>
        <v>4550</v>
      </c>
      <c r="J1780">
        <f t="shared" si="271"/>
        <v>3.0769230769230771E-2</v>
      </c>
      <c r="K1780">
        <f t="shared" si="272"/>
        <v>0.96923076923076923</v>
      </c>
      <c r="L1780">
        <f t="shared" si="273"/>
        <v>0</v>
      </c>
      <c r="M1780">
        <f>I1780*Diccionario!$B$36</f>
        <v>10.101089215686274</v>
      </c>
      <c r="N1780">
        <f>M1780*Diccionario!$B$37</f>
        <v>1.0202100107843137</v>
      </c>
      <c r="O1780">
        <f>N1780*Diccionario!$B$38</f>
        <v>0.15303150161764706</v>
      </c>
      <c r="P1780">
        <f>O1780*Diccionario!$B$39</f>
        <v>0.13772835145588236</v>
      </c>
      <c r="Q1780">
        <f>P1780*Diccionario!$B$40</f>
        <v>5.5091340582352946E-2</v>
      </c>
      <c r="R1780">
        <f>Q1780*Diccionario!$B$41</f>
        <v>3.5809371378529416E-2</v>
      </c>
      <c r="S1780">
        <f t="shared" si="274"/>
        <v>3.5809371378529416E-2</v>
      </c>
      <c r="T1780">
        <f>I1780*Diccionario!$B$36</f>
        <v>10.101089215686274</v>
      </c>
      <c r="U1780">
        <f>T1780*Diccionario!$B$42</f>
        <v>1.0202100107843137</v>
      </c>
      <c r="V1780">
        <f>U1780*Diccionario!$B$43</f>
        <v>0.86717850916666661</v>
      </c>
      <c r="W1780">
        <f>V1780*Diccionario!$B$44</f>
        <v>0.16476391674166666</v>
      </c>
      <c r="X1780">
        <f>W1780*Diccionario!$B$45</f>
        <v>6.4257927529249997E-2</v>
      </c>
      <c r="Y1780">
        <f>X1780*Diccionario!$B$46</f>
        <v>5.7189555501032496E-2</v>
      </c>
      <c r="Z1780">
        <f>Y1780*Diccionario!$B$47</f>
        <v>2.1160135535382023E-2</v>
      </c>
      <c r="AA1780">
        <f>Z1780*Diccionario!$B$48</f>
        <v>2.1160135535382023E-2</v>
      </c>
      <c r="AB1780">
        <f>AA1780*Diccionario!$B$49</f>
        <v>1.5870101651536517E-2</v>
      </c>
      <c r="AC1780">
        <f t="shared" si="275"/>
        <v>1.5870101651536517E-2</v>
      </c>
      <c r="AD1780">
        <f t="shared" si="276"/>
        <v>5.1679473030065932E-2</v>
      </c>
      <c r="AE1780">
        <f t="shared" si="277"/>
        <v>8.6602752185977209E-5</v>
      </c>
      <c r="AF1780" t="e">
        <f ca="1">IF(AD1780="","",_xludf.RANK.EQ(AD1780,$AD$2:$AD$5513,0))</f>
        <v>#NAME?</v>
      </c>
      <c r="AH1780" t="str">
        <f t="shared" si="278"/>
        <v>Baja</v>
      </c>
      <c r="AI1780" t="s">
        <v>153</v>
      </c>
      <c r="AJ1780" t="str">
        <f>IFERROR(VLOOKUP(B1780,Maestro_Regionales!$A$2:$B$35,2,FALSE),"Otras zonas")</f>
        <v>Otras zonas</v>
      </c>
      <c r="AK1780" t="str">
        <f t="shared" si="279"/>
        <v>AIC EPSI | Otras zonas</v>
      </c>
    </row>
    <row r="1781" spans="1:37">
      <c r="A1781" s="4" t="s">
        <v>848</v>
      </c>
      <c r="B1781" s="4" t="s">
        <v>849</v>
      </c>
      <c r="C1781" s="4" t="s">
        <v>861</v>
      </c>
      <c r="D1781" s="4" t="s">
        <v>862</v>
      </c>
      <c r="E1781" s="4" t="s">
        <v>87</v>
      </c>
      <c r="F1781" s="4">
        <v>685</v>
      </c>
      <c r="G1781" s="4">
        <v>1162</v>
      </c>
      <c r="H1781" s="4">
        <v>0</v>
      </c>
      <c r="I1781">
        <f t="shared" si="270"/>
        <v>1847</v>
      </c>
      <c r="J1781">
        <f t="shared" si="271"/>
        <v>0.37087168381158636</v>
      </c>
      <c r="K1781">
        <f t="shared" si="272"/>
        <v>0.62912831618841369</v>
      </c>
      <c r="L1781">
        <f t="shared" si="273"/>
        <v>0</v>
      </c>
      <c r="M1781">
        <f>I1781*Diccionario!$B$36</f>
        <v>4.100376215686274</v>
      </c>
      <c r="N1781">
        <f>M1781*Diccionario!$B$37</f>
        <v>0.41413799778431371</v>
      </c>
      <c r="O1781">
        <f>N1781*Diccionario!$B$38</f>
        <v>6.212069966764705E-2</v>
      </c>
      <c r="P1781">
        <f>O1781*Diccionario!$B$39</f>
        <v>5.5908629700882347E-2</v>
      </c>
      <c r="Q1781">
        <f>P1781*Diccionario!$B$40</f>
        <v>2.2363451880352939E-2</v>
      </c>
      <c r="R1781">
        <f>Q1781*Diccionario!$B$41</f>
        <v>1.4536243722229411E-2</v>
      </c>
      <c r="S1781">
        <f t="shared" si="274"/>
        <v>1.4536243722229411E-2</v>
      </c>
      <c r="T1781">
        <f>I1781*Diccionario!$B$36</f>
        <v>4.100376215686274</v>
      </c>
      <c r="U1781">
        <f>T1781*Diccionario!$B$42</f>
        <v>0.41413799778431371</v>
      </c>
      <c r="V1781">
        <f>U1781*Diccionario!$B$43</f>
        <v>0.35201729811666665</v>
      </c>
      <c r="W1781">
        <f>V1781*Diccionario!$B$44</f>
        <v>6.6883286642166667E-2</v>
      </c>
      <c r="X1781">
        <f>W1781*Diccionario!$B$45</f>
        <v>2.6084481790445001E-2</v>
      </c>
      <c r="Y1781">
        <f>X1781*Diccionario!$B$46</f>
        <v>2.3215188793496051E-2</v>
      </c>
      <c r="Z1781">
        <f>Y1781*Diccionario!$B$47</f>
        <v>8.5896198535935393E-3</v>
      </c>
      <c r="AA1781">
        <f>Z1781*Diccionario!$B$48</f>
        <v>8.5896198535935393E-3</v>
      </c>
      <c r="AB1781">
        <f>AA1781*Diccionario!$B$49</f>
        <v>6.4422148901951545E-3</v>
      </c>
      <c r="AC1781">
        <f t="shared" si="275"/>
        <v>6.4422148901951545E-3</v>
      </c>
      <c r="AD1781">
        <f t="shared" si="276"/>
        <v>2.0978458612424564E-2</v>
      </c>
      <c r="AE1781">
        <f t="shared" si="277"/>
        <v>3.5155007315934044E-5</v>
      </c>
      <c r="AF1781" t="e">
        <f ca="1">IF(AD1781="","",_xludf.RANK.EQ(AD1781,$AD$2:$AD$5513,0))</f>
        <v>#NAME?</v>
      </c>
      <c r="AH1781" t="str">
        <f t="shared" si="278"/>
        <v>Baja</v>
      </c>
      <c r="AI1781" t="s">
        <v>153</v>
      </c>
      <c r="AJ1781" t="str">
        <f>IFERROR(VLOOKUP(B1781,Maestro_Regionales!$A$2:$B$35,2,FALSE),"Otras zonas")</f>
        <v>Otras zonas</v>
      </c>
      <c r="AK1781" t="str">
        <f t="shared" si="279"/>
        <v>NUEVA EPS | Otras zonas</v>
      </c>
    </row>
    <row r="1782" spans="1:37">
      <c r="A1782" s="4" t="s">
        <v>848</v>
      </c>
      <c r="B1782" s="4" t="s">
        <v>849</v>
      </c>
      <c r="C1782" s="4" t="s">
        <v>861</v>
      </c>
      <c r="D1782" s="4" t="s">
        <v>862</v>
      </c>
      <c r="E1782" s="4" t="s">
        <v>417</v>
      </c>
      <c r="F1782" s="4">
        <v>36</v>
      </c>
      <c r="G1782" s="4">
        <v>1484</v>
      </c>
      <c r="H1782" s="4">
        <v>0</v>
      </c>
      <c r="I1782">
        <f t="shared" si="270"/>
        <v>1520</v>
      </c>
      <c r="J1782">
        <f t="shared" si="271"/>
        <v>2.368421052631579E-2</v>
      </c>
      <c r="K1782">
        <f t="shared" si="272"/>
        <v>0.97631578947368425</v>
      </c>
      <c r="L1782">
        <f t="shared" si="273"/>
        <v>0</v>
      </c>
      <c r="M1782">
        <f>I1782*Diccionario!$B$36</f>
        <v>3.3744298039215685</v>
      </c>
      <c r="N1782">
        <f>M1782*Diccionario!$B$37</f>
        <v>0.34081741019607842</v>
      </c>
      <c r="O1782">
        <f>N1782*Diccionario!$B$38</f>
        <v>5.1122611529411763E-2</v>
      </c>
      <c r="P1782">
        <f>O1782*Diccionario!$B$39</f>
        <v>4.6010350376470589E-2</v>
      </c>
      <c r="Q1782">
        <f>P1782*Diccionario!$B$40</f>
        <v>1.8404140150588236E-2</v>
      </c>
      <c r="R1782">
        <f>Q1782*Diccionario!$B$41</f>
        <v>1.1962691097882354E-2</v>
      </c>
      <c r="S1782">
        <f t="shared" si="274"/>
        <v>1.1962691097882354E-2</v>
      </c>
      <c r="T1782">
        <f>I1782*Diccionario!$B$36</f>
        <v>3.3744298039215685</v>
      </c>
      <c r="U1782">
        <f>T1782*Diccionario!$B$42</f>
        <v>0.34081741019607842</v>
      </c>
      <c r="V1782">
        <f>U1782*Diccionario!$B$43</f>
        <v>0.28969479866666664</v>
      </c>
      <c r="W1782">
        <f>V1782*Diccionario!$B$44</f>
        <v>5.5042011746666661E-2</v>
      </c>
      <c r="X1782">
        <f>W1782*Diccionario!$B$45</f>
        <v>2.1466384581199999E-2</v>
      </c>
      <c r="Y1782">
        <f>X1782*Diccionario!$B$46</f>
        <v>1.9105082277267999E-2</v>
      </c>
      <c r="Z1782">
        <f>Y1782*Diccionario!$B$47</f>
        <v>7.0688804425891594E-3</v>
      </c>
      <c r="AA1782">
        <f>Z1782*Diccionario!$B$48</f>
        <v>7.0688804425891594E-3</v>
      </c>
      <c r="AB1782">
        <f>AA1782*Diccionario!$B$49</f>
        <v>5.3016603319418695E-3</v>
      </c>
      <c r="AC1782">
        <f t="shared" si="275"/>
        <v>5.3016603319418695E-3</v>
      </c>
      <c r="AD1782">
        <f t="shared" si="276"/>
        <v>1.7264351429824222E-2</v>
      </c>
      <c r="AE1782">
        <f t="shared" si="277"/>
        <v>2.8931029301689088E-5</v>
      </c>
      <c r="AF1782" t="e">
        <f ca="1">IF(AD1782="","",_xludf.RANK.EQ(AD1782,$AD$2:$AD$5513,0))</f>
        <v>#NAME?</v>
      </c>
      <c r="AH1782" t="str">
        <f t="shared" si="278"/>
        <v>Baja</v>
      </c>
      <c r="AI1782" t="s">
        <v>153</v>
      </c>
      <c r="AJ1782" t="str">
        <f>IFERROR(VLOOKUP(B1782,Maestro_Regionales!$A$2:$B$35,2,FALSE),"Otras zonas")</f>
        <v>Otras zonas</v>
      </c>
      <c r="AK1782" t="str">
        <f t="shared" si="279"/>
        <v>MALLAMAS EPSI | Otras zonas</v>
      </c>
    </row>
    <row r="1783" spans="1:37">
      <c r="A1783" s="4" t="s">
        <v>848</v>
      </c>
      <c r="B1783" s="4" t="s">
        <v>849</v>
      </c>
      <c r="C1783" s="4" t="s">
        <v>861</v>
      </c>
      <c r="D1783" s="4" t="s">
        <v>862</v>
      </c>
      <c r="E1783" s="4" t="s">
        <v>90</v>
      </c>
      <c r="F1783" s="4">
        <v>0</v>
      </c>
      <c r="G1783" s="4">
        <v>0</v>
      </c>
      <c r="H1783" s="4">
        <v>339</v>
      </c>
      <c r="I1783">
        <f t="shared" si="270"/>
        <v>339</v>
      </c>
      <c r="J1783">
        <f t="shared" si="271"/>
        <v>0</v>
      </c>
      <c r="K1783">
        <f t="shared" si="272"/>
        <v>0</v>
      </c>
      <c r="L1783">
        <f t="shared" si="273"/>
        <v>1</v>
      </c>
      <c r="M1783">
        <f>I1783*Diccionario!$B$36</f>
        <v>0.7525866470588235</v>
      </c>
      <c r="N1783">
        <f>M1783*Diccionario!$B$37</f>
        <v>7.6011251352941178E-2</v>
      </c>
      <c r="O1783">
        <f>N1783*Diccionario!$B$38</f>
        <v>1.1401687702941176E-2</v>
      </c>
      <c r="P1783">
        <f>O1783*Diccionario!$B$39</f>
        <v>1.0261518932647059E-2</v>
      </c>
      <c r="Q1783">
        <f>P1783*Diccionario!$B$40</f>
        <v>4.1046075730588241E-3</v>
      </c>
      <c r="R1783">
        <f>Q1783*Diccionario!$B$41</f>
        <v>2.6679949224882359E-3</v>
      </c>
      <c r="S1783">
        <f t="shared" si="274"/>
        <v>2.6679949224882359E-3</v>
      </c>
      <c r="T1783">
        <f>I1783*Diccionario!$B$36</f>
        <v>0.7525866470588235</v>
      </c>
      <c r="U1783">
        <f>T1783*Diccionario!$B$42</f>
        <v>7.6011251352941178E-2</v>
      </c>
      <c r="V1783">
        <f>U1783*Diccionario!$B$43</f>
        <v>6.4609563649999993E-2</v>
      </c>
      <c r="W1783">
        <f>V1783*Diccionario!$B$44</f>
        <v>1.2275817093499999E-2</v>
      </c>
      <c r="X1783">
        <f>W1783*Diccionario!$B$45</f>
        <v>4.7875686664649994E-3</v>
      </c>
      <c r="Y1783">
        <f>X1783*Diccionario!$B$46</f>
        <v>4.2609361131538499E-3</v>
      </c>
      <c r="Z1783">
        <f>Y1783*Diccionario!$B$47</f>
        <v>1.5765463618669245E-3</v>
      </c>
      <c r="AA1783">
        <f>Z1783*Diccionario!$B$48</f>
        <v>1.5765463618669245E-3</v>
      </c>
      <c r="AB1783">
        <f>AA1783*Diccionario!$B$49</f>
        <v>1.1824097714001934E-3</v>
      </c>
      <c r="AC1783">
        <f t="shared" si="275"/>
        <v>1.1824097714001934E-3</v>
      </c>
      <c r="AD1783">
        <f t="shared" si="276"/>
        <v>3.8504046938884293E-3</v>
      </c>
      <c r="AE1783">
        <f t="shared" si="277"/>
        <v>6.4523808771530278E-6</v>
      </c>
      <c r="AF1783" t="e">
        <f ca="1">IF(AD1783="","",_xludf.RANK.EQ(AD1783,$AD$2:$AD$5513,0))</f>
        <v>#NAME?</v>
      </c>
      <c r="AH1783" t="str">
        <f t="shared" si="278"/>
        <v>Baja</v>
      </c>
      <c r="AI1783" t="s">
        <v>153</v>
      </c>
      <c r="AJ1783" t="str">
        <f>IFERROR(VLOOKUP(B1783,Maestro_Regionales!$A$2:$B$35,2,FALSE),"Otras zonas")</f>
        <v>Otras zonas</v>
      </c>
      <c r="AK1783" t="str">
        <f t="shared" si="279"/>
        <v>REGIMEN DE EXCEPCION | Otras zonas</v>
      </c>
    </row>
    <row r="1784" spans="1:37">
      <c r="A1784" s="4" t="s">
        <v>848</v>
      </c>
      <c r="B1784" s="4" t="s">
        <v>849</v>
      </c>
      <c r="C1784" s="4" t="s">
        <v>861</v>
      </c>
      <c r="D1784" s="4" t="s">
        <v>862</v>
      </c>
      <c r="E1784" s="4" t="s">
        <v>162</v>
      </c>
      <c r="F1784" s="4">
        <v>1</v>
      </c>
      <c r="G1784" s="4">
        <v>1</v>
      </c>
      <c r="H1784" s="4">
        <v>0</v>
      </c>
      <c r="I1784">
        <f t="shared" si="270"/>
        <v>2</v>
      </c>
      <c r="J1784">
        <f t="shared" si="271"/>
        <v>0.5</v>
      </c>
      <c r="K1784">
        <f t="shared" si="272"/>
        <v>0.5</v>
      </c>
      <c r="L1784">
        <f t="shared" si="273"/>
        <v>0</v>
      </c>
      <c r="M1784">
        <f>I1784*Diccionario!$B$36</f>
        <v>4.4400392156862742E-3</v>
      </c>
      <c r="N1784">
        <f>M1784*Diccionario!$B$37</f>
        <v>4.4844396078431374E-4</v>
      </c>
      <c r="O1784">
        <f>N1784*Diccionario!$B$38</f>
        <v>6.7266594117647063E-5</v>
      </c>
      <c r="P1784">
        <f>O1784*Diccionario!$B$39</f>
        <v>6.053993470588236E-5</v>
      </c>
      <c r="Q1784">
        <f>P1784*Diccionario!$B$40</f>
        <v>2.4215973882352947E-5</v>
      </c>
      <c r="R1784">
        <f>Q1784*Diccionario!$B$41</f>
        <v>1.5740383023529416E-5</v>
      </c>
      <c r="S1784">
        <f t="shared" si="274"/>
        <v>1.5740383023529416E-5</v>
      </c>
      <c r="T1784">
        <f>I1784*Diccionario!$B$36</f>
        <v>4.4400392156862742E-3</v>
      </c>
      <c r="U1784">
        <f>T1784*Diccionario!$B$42</f>
        <v>4.4844396078431374E-4</v>
      </c>
      <c r="V1784">
        <f>U1784*Diccionario!$B$43</f>
        <v>3.8117736666666666E-4</v>
      </c>
      <c r="W1784">
        <f>V1784*Diccionario!$B$44</f>
        <v>7.2423699666666666E-5</v>
      </c>
      <c r="X1784">
        <f>W1784*Diccionario!$B$45</f>
        <v>2.8245242870000002E-5</v>
      </c>
      <c r="Y1784">
        <f>X1784*Diccionario!$B$46</f>
        <v>2.5138266154300001E-5</v>
      </c>
      <c r="Z1784">
        <f>Y1784*Diccionario!$B$47</f>
        <v>9.3011584770909993E-6</v>
      </c>
      <c r="AA1784">
        <f>Z1784*Diccionario!$B$48</f>
        <v>9.3011584770909993E-6</v>
      </c>
      <c r="AB1784">
        <f>AA1784*Diccionario!$B$49</f>
        <v>6.9758688578182495E-6</v>
      </c>
      <c r="AC1784">
        <f t="shared" si="275"/>
        <v>6.9758688578182495E-6</v>
      </c>
      <c r="AD1784">
        <f t="shared" si="276"/>
        <v>2.2716251881347665E-5</v>
      </c>
      <c r="AE1784">
        <f t="shared" si="277"/>
        <v>3.8067143818011966E-8</v>
      </c>
      <c r="AF1784" t="e">
        <f ca="1">IF(AD1784="","",_xludf.RANK.EQ(AD1784,$AD$2:$AD$5513,0))</f>
        <v>#NAME?</v>
      </c>
      <c r="AH1784" t="str">
        <f t="shared" si="278"/>
        <v>Baja</v>
      </c>
      <c r="AI1784" t="s">
        <v>153</v>
      </c>
      <c r="AJ1784" t="str">
        <f>IFERROR(VLOOKUP(B1784,Maestro_Regionales!$A$2:$B$35,2,FALSE),"Otras zonas")</f>
        <v>Otras zonas</v>
      </c>
      <c r="AK1784" t="str">
        <f t="shared" si="279"/>
        <v>EPS SOS | Otras zonas</v>
      </c>
    </row>
    <row r="1785" spans="1:37">
      <c r="A1785" s="4" t="s">
        <v>848</v>
      </c>
      <c r="B1785" s="4" t="s">
        <v>849</v>
      </c>
      <c r="C1785" s="4" t="s">
        <v>863</v>
      </c>
      <c r="D1785" s="4" t="s">
        <v>864</v>
      </c>
      <c r="E1785" s="4" t="s">
        <v>95</v>
      </c>
      <c r="F1785" s="4">
        <v>860</v>
      </c>
      <c r="G1785" s="4">
        <v>29184</v>
      </c>
      <c r="H1785" s="4">
        <v>0</v>
      </c>
      <c r="I1785">
        <f t="shared" si="270"/>
        <v>30044</v>
      </c>
      <c r="J1785">
        <f t="shared" si="271"/>
        <v>2.8624683797097591E-2</v>
      </c>
      <c r="K1785">
        <f t="shared" si="272"/>
        <v>0.97137531620290241</v>
      </c>
      <c r="L1785">
        <f t="shared" si="273"/>
        <v>0</v>
      </c>
      <c r="M1785">
        <f>I1785*Diccionario!$B$36</f>
        <v>66.698269098039205</v>
      </c>
      <c r="N1785">
        <f>M1785*Diccionario!$B$37</f>
        <v>6.7365251789019602</v>
      </c>
      <c r="O1785">
        <f>N1785*Diccionario!$B$38</f>
        <v>1.0104787768352941</v>
      </c>
      <c r="P1785">
        <f>O1785*Diccionario!$B$39</f>
        <v>0.90943089915176467</v>
      </c>
      <c r="Q1785">
        <f>P1785*Diccionario!$B$40</f>
        <v>0.36377235966070587</v>
      </c>
      <c r="R1785">
        <f>Q1785*Diccionario!$B$41</f>
        <v>0.23645203377945881</v>
      </c>
      <c r="S1785">
        <f t="shared" si="274"/>
        <v>0.23645203377945881</v>
      </c>
      <c r="T1785">
        <f>I1785*Diccionario!$B$36</f>
        <v>66.698269098039205</v>
      </c>
      <c r="U1785">
        <f>T1785*Diccionario!$B$42</f>
        <v>6.7365251789019602</v>
      </c>
      <c r="V1785">
        <f>U1785*Diccionario!$B$43</f>
        <v>5.7260464020666664</v>
      </c>
      <c r="W1785">
        <f>V1785*Diccionario!$B$44</f>
        <v>1.0879488163926667</v>
      </c>
      <c r="X1785">
        <f>W1785*Diccionario!$B$45</f>
        <v>0.42430003839314001</v>
      </c>
      <c r="Y1785">
        <f>X1785*Diccionario!$B$46</f>
        <v>0.37762703416989463</v>
      </c>
      <c r="Z1785">
        <f>Y1785*Diccionario!$B$47</f>
        <v>0.139722002642861</v>
      </c>
      <c r="AA1785">
        <f>Z1785*Diccionario!$B$48</f>
        <v>0.139722002642861</v>
      </c>
      <c r="AB1785">
        <f>AA1785*Diccionario!$B$49</f>
        <v>0.10479150198214575</v>
      </c>
      <c r="AC1785">
        <f t="shared" si="275"/>
        <v>0.10479150198214575</v>
      </c>
      <c r="AD1785">
        <f t="shared" si="276"/>
        <v>0.34124353576160454</v>
      </c>
      <c r="AE1785">
        <f t="shared" si="277"/>
        <v>5.7184463443417561E-4</v>
      </c>
      <c r="AF1785" t="e">
        <f ca="1">IF(AD1785="","",_xludf.RANK.EQ(AD1785,$AD$2:$AD$5513,0))</f>
        <v>#NAME?</v>
      </c>
      <c r="AH1785" t="str">
        <f t="shared" si="278"/>
        <v>Media</v>
      </c>
      <c r="AI1785" t="s">
        <v>153</v>
      </c>
      <c r="AJ1785" t="str">
        <f>IFERROR(VLOOKUP(B1785,Maestro_Regionales!$A$2:$B$35,2,FALSE),"Otras zonas")</f>
        <v>Otras zonas</v>
      </c>
      <c r="AK1785" t="str">
        <f t="shared" si="279"/>
        <v>ASMETSALUD EPS | Otras zonas</v>
      </c>
    </row>
    <row r="1786" spans="1:37">
      <c r="A1786" s="4" t="s">
        <v>848</v>
      </c>
      <c r="B1786" s="4" t="s">
        <v>849</v>
      </c>
      <c r="C1786" s="4" t="s">
        <v>863</v>
      </c>
      <c r="D1786" s="4" t="s">
        <v>864</v>
      </c>
      <c r="E1786" s="4" t="s">
        <v>417</v>
      </c>
      <c r="F1786" s="4">
        <v>114</v>
      </c>
      <c r="G1786" s="4">
        <v>924</v>
      </c>
      <c r="H1786" s="4">
        <v>0</v>
      </c>
      <c r="I1786">
        <f t="shared" si="270"/>
        <v>1038</v>
      </c>
      <c r="J1786">
        <f t="shared" si="271"/>
        <v>0.10982658959537572</v>
      </c>
      <c r="K1786">
        <f t="shared" si="272"/>
        <v>0.89017341040462428</v>
      </c>
      <c r="L1786">
        <f t="shared" si="273"/>
        <v>0</v>
      </c>
      <c r="M1786">
        <f>I1786*Diccionario!$B$36</f>
        <v>2.3043803529411764</v>
      </c>
      <c r="N1786">
        <f>M1786*Diccionario!$B$37</f>
        <v>0.23274241564705883</v>
      </c>
      <c r="O1786">
        <f>N1786*Diccionario!$B$38</f>
        <v>3.4911362347058821E-2</v>
      </c>
      <c r="P1786">
        <f>O1786*Diccionario!$B$39</f>
        <v>3.1420226112352942E-2</v>
      </c>
      <c r="Q1786">
        <f>P1786*Diccionario!$B$40</f>
        <v>1.2568090444941178E-2</v>
      </c>
      <c r="R1786">
        <f>Q1786*Diccionario!$B$41</f>
        <v>8.1692587892117658E-3</v>
      </c>
      <c r="S1786">
        <f t="shared" si="274"/>
        <v>8.1692587892117658E-3</v>
      </c>
      <c r="T1786">
        <f>I1786*Diccionario!$B$36</f>
        <v>2.3043803529411764</v>
      </c>
      <c r="U1786">
        <f>T1786*Diccionario!$B$42</f>
        <v>0.23274241564705883</v>
      </c>
      <c r="V1786">
        <f>U1786*Diccionario!$B$43</f>
        <v>0.1978310533</v>
      </c>
      <c r="W1786">
        <f>V1786*Diccionario!$B$44</f>
        <v>3.7587900127000001E-2</v>
      </c>
      <c r="X1786">
        <f>W1786*Diccionario!$B$45</f>
        <v>1.4659281049530001E-2</v>
      </c>
      <c r="Y1786">
        <f>X1786*Diccionario!$B$46</f>
        <v>1.3046760134081702E-2</v>
      </c>
      <c r="Z1786">
        <f>Y1786*Diccionario!$B$47</f>
        <v>4.8273012496102292E-3</v>
      </c>
      <c r="AA1786">
        <f>Z1786*Diccionario!$B$48</f>
        <v>4.8273012496102292E-3</v>
      </c>
      <c r="AB1786">
        <f>AA1786*Diccionario!$B$49</f>
        <v>3.6204759372076719E-3</v>
      </c>
      <c r="AC1786">
        <f t="shared" si="275"/>
        <v>3.6204759372076719E-3</v>
      </c>
      <c r="AD1786">
        <f t="shared" si="276"/>
        <v>1.1789734726419438E-2</v>
      </c>
      <c r="AE1786">
        <f t="shared" si="277"/>
        <v>1.9756847641548208E-5</v>
      </c>
      <c r="AF1786" t="e">
        <f ca="1">IF(AD1786="","",_xludf.RANK.EQ(AD1786,$AD$2:$AD$5513,0))</f>
        <v>#NAME?</v>
      </c>
      <c r="AH1786" t="str">
        <f t="shared" si="278"/>
        <v>Baja</v>
      </c>
      <c r="AI1786" t="s">
        <v>153</v>
      </c>
      <c r="AJ1786" t="str">
        <f>IFERROR(VLOOKUP(B1786,Maestro_Regionales!$A$2:$B$35,2,FALSE),"Otras zonas")</f>
        <v>Otras zonas</v>
      </c>
      <c r="AK1786" t="str">
        <f t="shared" si="279"/>
        <v>MALLAMAS EPSI | Otras zonas</v>
      </c>
    </row>
    <row r="1787" spans="1:37">
      <c r="A1787" s="4" t="s">
        <v>848</v>
      </c>
      <c r="B1787" s="4" t="s">
        <v>849</v>
      </c>
      <c r="C1787" s="4" t="s">
        <v>863</v>
      </c>
      <c r="D1787" s="4" t="s">
        <v>864</v>
      </c>
      <c r="E1787" s="4" t="s">
        <v>87</v>
      </c>
      <c r="F1787" s="4">
        <v>363</v>
      </c>
      <c r="G1787" s="4">
        <v>482</v>
      </c>
      <c r="H1787" s="4">
        <v>0</v>
      </c>
      <c r="I1787">
        <f t="shared" si="270"/>
        <v>845</v>
      </c>
      <c r="J1787">
        <f t="shared" si="271"/>
        <v>0.42958579881656805</v>
      </c>
      <c r="K1787">
        <f t="shared" si="272"/>
        <v>0.570414201183432</v>
      </c>
      <c r="L1787">
        <f t="shared" si="273"/>
        <v>0</v>
      </c>
      <c r="M1787">
        <f>I1787*Diccionario!$B$36</f>
        <v>1.8759165686274508</v>
      </c>
      <c r="N1787">
        <f>M1787*Diccionario!$B$37</f>
        <v>0.18946757343137255</v>
      </c>
      <c r="O1787">
        <f>N1787*Diccionario!$B$38</f>
        <v>2.8420136014705881E-2</v>
      </c>
      <c r="P1787">
        <f>O1787*Diccionario!$B$39</f>
        <v>2.5578122413235295E-2</v>
      </c>
      <c r="Q1787">
        <f>P1787*Diccionario!$B$40</f>
        <v>1.0231248965294119E-2</v>
      </c>
      <c r="R1787">
        <f>Q1787*Diccionario!$B$41</f>
        <v>6.650311827441178E-3</v>
      </c>
      <c r="S1787">
        <f t="shared" si="274"/>
        <v>6.650311827441178E-3</v>
      </c>
      <c r="T1787">
        <f>I1787*Diccionario!$B$36</f>
        <v>1.8759165686274508</v>
      </c>
      <c r="U1787">
        <f>T1787*Diccionario!$B$42</f>
        <v>0.18946757343137255</v>
      </c>
      <c r="V1787">
        <f>U1787*Diccionario!$B$43</f>
        <v>0.16104743741666666</v>
      </c>
      <c r="W1787">
        <f>V1787*Diccionario!$B$44</f>
        <v>3.0599013109166667E-2</v>
      </c>
      <c r="X1787">
        <f>W1787*Diccionario!$B$45</f>
        <v>1.1933615112575E-2</v>
      </c>
      <c r="Y1787">
        <f>X1787*Diccionario!$B$46</f>
        <v>1.0620917450191749E-2</v>
      </c>
      <c r="Z1787">
        <f>Y1787*Diccionario!$B$47</f>
        <v>3.9297394565709475E-3</v>
      </c>
      <c r="AA1787">
        <f>Z1787*Diccionario!$B$48</f>
        <v>3.9297394565709475E-3</v>
      </c>
      <c r="AB1787">
        <f>AA1787*Diccionario!$B$49</f>
        <v>2.9473045924282106E-3</v>
      </c>
      <c r="AC1787">
        <f t="shared" si="275"/>
        <v>2.9473045924282106E-3</v>
      </c>
      <c r="AD1787">
        <f t="shared" si="276"/>
        <v>9.597616419869389E-3</v>
      </c>
      <c r="AE1787">
        <f t="shared" si="277"/>
        <v>1.6083368263110055E-5</v>
      </c>
      <c r="AF1787" t="e">
        <f ca="1">IF(AD1787="","",_xludf.RANK.EQ(AD1787,$AD$2:$AD$5513,0))</f>
        <v>#NAME?</v>
      </c>
      <c r="AH1787" t="str">
        <f t="shared" si="278"/>
        <v>Baja</v>
      </c>
      <c r="AI1787" t="s">
        <v>153</v>
      </c>
      <c r="AJ1787" t="str">
        <f>IFERROR(VLOOKUP(B1787,Maestro_Regionales!$A$2:$B$35,2,FALSE),"Otras zonas")</f>
        <v>Otras zonas</v>
      </c>
      <c r="AK1787" t="str">
        <f t="shared" si="279"/>
        <v>NUEVA EPS | Otras zonas</v>
      </c>
    </row>
    <row r="1788" spans="1:37">
      <c r="A1788" s="4" t="s">
        <v>848</v>
      </c>
      <c r="B1788" s="4" t="s">
        <v>849</v>
      </c>
      <c r="C1788" s="4" t="s">
        <v>863</v>
      </c>
      <c r="D1788" s="4" t="s">
        <v>864</v>
      </c>
      <c r="E1788" s="4" t="s">
        <v>853</v>
      </c>
      <c r="F1788" s="4">
        <v>98</v>
      </c>
      <c r="G1788" s="4">
        <v>604</v>
      </c>
      <c r="H1788" s="4">
        <v>0</v>
      </c>
      <c r="I1788">
        <f t="shared" si="270"/>
        <v>702</v>
      </c>
      <c r="J1788">
        <f t="shared" si="271"/>
        <v>0.1396011396011396</v>
      </c>
      <c r="K1788">
        <f t="shared" si="272"/>
        <v>0.86039886039886038</v>
      </c>
      <c r="L1788">
        <f t="shared" si="273"/>
        <v>0</v>
      </c>
      <c r="M1788">
        <f>I1788*Diccionario!$B$36</f>
        <v>1.5584537647058823</v>
      </c>
      <c r="N1788">
        <f>M1788*Diccionario!$B$37</f>
        <v>0.15740383023529411</v>
      </c>
      <c r="O1788">
        <f>N1788*Diccionario!$B$38</f>
        <v>2.3610574535294117E-2</v>
      </c>
      <c r="P1788">
        <f>O1788*Diccionario!$B$39</f>
        <v>2.1249517081764705E-2</v>
      </c>
      <c r="Q1788">
        <f>P1788*Diccionario!$B$40</f>
        <v>8.4998068327058821E-3</v>
      </c>
      <c r="R1788">
        <f>Q1788*Diccionario!$B$41</f>
        <v>5.5248744412588237E-3</v>
      </c>
      <c r="S1788">
        <f t="shared" si="274"/>
        <v>5.5248744412588237E-3</v>
      </c>
      <c r="T1788">
        <f>I1788*Diccionario!$B$36</f>
        <v>1.5584537647058823</v>
      </c>
      <c r="U1788">
        <f>T1788*Diccionario!$B$42</f>
        <v>0.15740383023529411</v>
      </c>
      <c r="V1788">
        <f>U1788*Diccionario!$B$43</f>
        <v>0.1337932557</v>
      </c>
      <c r="W1788">
        <f>V1788*Diccionario!$B$44</f>
        <v>2.5420718583000001E-2</v>
      </c>
      <c r="X1788">
        <f>W1788*Diccionario!$B$45</f>
        <v>9.9140802473699999E-3</v>
      </c>
      <c r="Y1788">
        <f>X1788*Diccionario!$B$46</f>
        <v>8.8235314201593005E-3</v>
      </c>
      <c r="Z1788">
        <f>Y1788*Diccionario!$B$47</f>
        <v>3.2647066254589412E-3</v>
      </c>
      <c r="AA1788">
        <f>Z1788*Diccionario!$B$48</f>
        <v>3.2647066254589412E-3</v>
      </c>
      <c r="AB1788">
        <f>AA1788*Diccionario!$B$49</f>
        <v>2.448529969094206E-3</v>
      </c>
      <c r="AC1788">
        <f t="shared" si="275"/>
        <v>2.448529969094206E-3</v>
      </c>
      <c r="AD1788">
        <f t="shared" si="276"/>
        <v>7.9734044103530292E-3</v>
      </c>
      <c r="AE1788">
        <f t="shared" si="277"/>
        <v>1.3361567480122197E-5</v>
      </c>
      <c r="AF1788" t="e">
        <f ca="1">IF(AD1788="","",_xludf.RANK.EQ(AD1788,$AD$2:$AD$5513,0))</f>
        <v>#NAME?</v>
      </c>
      <c r="AH1788" t="str">
        <f t="shared" si="278"/>
        <v>Baja</v>
      </c>
      <c r="AI1788" t="s">
        <v>153</v>
      </c>
      <c r="AJ1788" t="str">
        <f>IFERROR(VLOOKUP(B1788,Maestro_Regionales!$A$2:$B$35,2,FALSE),"Otras zonas")</f>
        <v>Otras zonas</v>
      </c>
      <c r="AK1788" t="str">
        <f t="shared" si="279"/>
        <v>AIC EPSI | Otras zonas</v>
      </c>
    </row>
    <row r="1789" spans="1:37">
      <c r="A1789" s="4" t="s">
        <v>848</v>
      </c>
      <c r="B1789" s="4" t="s">
        <v>849</v>
      </c>
      <c r="C1789" s="4" t="s">
        <v>863</v>
      </c>
      <c r="D1789" s="4" t="s">
        <v>864</v>
      </c>
      <c r="E1789" s="4" t="s">
        <v>90</v>
      </c>
      <c r="F1789" s="4">
        <v>0</v>
      </c>
      <c r="G1789" s="4">
        <v>0</v>
      </c>
      <c r="H1789" s="4">
        <v>336</v>
      </c>
      <c r="I1789">
        <f t="shared" si="270"/>
        <v>336</v>
      </c>
      <c r="J1789">
        <f t="shared" si="271"/>
        <v>0</v>
      </c>
      <c r="K1789">
        <f t="shared" si="272"/>
        <v>0</v>
      </c>
      <c r="L1789">
        <f t="shared" si="273"/>
        <v>1</v>
      </c>
      <c r="M1789">
        <f>I1789*Diccionario!$B$36</f>
        <v>0.74592658823529412</v>
      </c>
      <c r="N1789">
        <f>M1789*Diccionario!$B$37</f>
        <v>7.5338585411764705E-2</v>
      </c>
      <c r="O1789">
        <f>N1789*Diccionario!$B$38</f>
        <v>1.1300787811764705E-2</v>
      </c>
      <c r="P1789">
        <f>O1789*Diccionario!$B$39</f>
        <v>1.0170709030588235E-2</v>
      </c>
      <c r="Q1789">
        <f>P1789*Diccionario!$B$40</f>
        <v>4.0682836122352944E-3</v>
      </c>
      <c r="R1789">
        <f>Q1789*Diccionario!$B$41</f>
        <v>2.6443843479529413E-3</v>
      </c>
      <c r="S1789">
        <f t="shared" si="274"/>
        <v>2.6443843479529413E-3</v>
      </c>
      <c r="T1789">
        <f>I1789*Diccionario!$B$36</f>
        <v>0.74592658823529412</v>
      </c>
      <c r="U1789">
        <f>T1789*Diccionario!$B$42</f>
        <v>7.5338585411764705E-2</v>
      </c>
      <c r="V1789">
        <f>U1789*Diccionario!$B$43</f>
        <v>6.4037797600000002E-2</v>
      </c>
      <c r="W1789">
        <f>V1789*Diccionario!$B$44</f>
        <v>1.2167181544E-2</v>
      </c>
      <c r="X1789">
        <f>W1789*Diccionario!$B$45</f>
        <v>4.7452008021600005E-3</v>
      </c>
      <c r="Y1789">
        <f>X1789*Diccionario!$B$46</f>
        <v>4.2232287139224002E-3</v>
      </c>
      <c r="Z1789">
        <f>Y1789*Diccionario!$B$47</f>
        <v>1.562594624151288E-3</v>
      </c>
      <c r="AA1789">
        <f>Z1789*Diccionario!$B$48</f>
        <v>1.562594624151288E-3</v>
      </c>
      <c r="AB1789">
        <f>AA1789*Diccionario!$B$49</f>
        <v>1.1719459681134659E-3</v>
      </c>
      <c r="AC1789">
        <f t="shared" si="275"/>
        <v>1.1719459681134659E-3</v>
      </c>
      <c r="AD1789">
        <f t="shared" si="276"/>
        <v>3.8163303160664071E-3</v>
      </c>
      <c r="AE1789">
        <f t="shared" si="277"/>
        <v>6.3952801614260092E-6</v>
      </c>
      <c r="AF1789" t="e">
        <f ca="1">IF(AD1789="","",_xludf.RANK.EQ(AD1789,$AD$2:$AD$5513,0))</f>
        <v>#NAME?</v>
      </c>
      <c r="AH1789" t="str">
        <f t="shared" si="278"/>
        <v>Baja</v>
      </c>
      <c r="AI1789" t="s">
        <v>153</v>
      </c>
      <c r="AJ1789" t="str">
        <f>IFERROR(VLOOKUP(B1789,Maestro_Regionales!$A$2:$B$35,2,FALSE),"Otras zonas")</f>
        <v>Otras zonas</v>
      </c>
      <c r="AK1789" t="str">
        <f t="shared" si="279"/>
        <v>REGIMEN DE EXCEPCION | Otras zonas</v>
      </c>
    </row>
    <row r="1790" spans="1:37">
      <c r="A1790" s="4" t="s">
        <v>848</v>
      </c>
      <c r="B1790" s="4" t="s">
        <v>849</v>
      </c>
      <c r="C1790" s="4" t="s">
        <v>863</v>
      </c>
      <c r="D1790" s="4" t="s">
        <v>864</v>
      </c>
      <c r="E1790" s="4" t="s">
        <v>162</v>
      </c>
      <c r="F1790" s="4">
        <v>91</v>
      </c>
      <c r="G1790" s="4">
        <v>84</v>
      </c>
      <c r="H1790" s="4">
        <v>0</v>
      </c>
      <c r="I1790">
        <f t="shared" si="270"/>
        <v>175</v>
      </c>
      <c r="J1790">
        <f t="shared" si="271"/>
        <v>0.52</v>
      </c>
      <c r="K1790">
        <f t="shared" si="272"/>
        <v>0.48</v>
      </c>
      <c r="L1790">
        <f t="shared" si="273"/>
        <v>0</v>
      </c>
      <c r="M1790">
        <f>I1790*Diccionario!$B$36</f>
        <v>0.388503431372549</v>
      </c>
      <c r="N1790">
        <f>M1790*Diccionario!$B$37</f>
        <v>3.9238846568627452E-2</v>
      </c>
      <c r="O1790">
        <f>N1790*Diccionario!$B$38</f>
        <v>5.8858269852941174E-3</v>
      </c>
      <c r="P1790">
        <f>O1790*Diccionario!$B$39</f>
        <v>5.2972442867647062E-3</v>
      </c>
      <c r="Q1790">
        <f>P1790*Diccionario!$B$40</f>
        <v>2.1188977147058824E-3</v>
      </c>
      <c r="R1790">
        <f>Q1790*Diccionario!$B$41</f>
        <v>1.3772835145588237E-3</v>
      </c>
      <c r="S1790">
        <f t="shared" si="274"/>
        <v>1.3772835145588237E-3</v>
      </c>
      <c r="T1790">
        <f>I1790*Diccionario!$B$36</f>
        <v>0.388503431372549</v>
      </c>
      <c r="U1790">
        <f>T1790*Diccionario!$B$42</f>
        <v>3.9238846568627452E-2</v>
      </c>
      <c r="V1790">
        <f>U1790*Diccionario!$B$43</f>
        <v>3.3353019583333331E-2</v>
      </c>
      <c r="W1790">
        <f>V1790*Diccionario!$B$44</f>
        <v>6.3370737208333326E-3</v>
      </c>
      <c r="X1790">
        <f>W1790*Diccionario!$B$45</f>
        <v>2.4714587511249996E-3</v>
      </c>
      <c r="Y1790">
        <f>X1790*Diccionario!$B$46</f>
        <v>2.1995982885012499E-3</v>
      </c>
      <c r="Z1790">
        <f>Y1790*Diccionario!$B$47</f>
        <v>8.1385136674546243E-4</v>
      </c>
      <c r="AA1790">
        <f>Z1790*Diccionario!$B$48</f>
        <v>8.1385136674546243E-4</v>
      </c>
      <c r="AB1790">
        <f>AA1790*Diccionario!$B$49</f>
        <v>6.103885250590968E-4</v>
      </c>
      <c r="AC1790">
        <f t="shared" si="275"/>
        <v>6.103885250590968E-4</v>
      </c>
      <c r="AD1790">
        <f t="shared" si="276"/>
        <v>1.9876720396179203E-3</v>
      </c>
      <c r="AE1790">
        <f t="shared" si="277"/>
        <v>3.3308750840760462E-6</v>
      </c>
      <c r="AF1790" t="e">
        <f ca="1">IF(AD1790="","",_xludf.RANK.EQ(AD1790,$AD$2:$AD$5513,0))</f>
        <v>#NAME?</v>
      </c>
      <c r="AH1790" t="str">
        <f t="shared" si="278"/>
        <v>Baja</v>
      </c>
      <c r="AI1790" t="s">
        <v>153</v>
      </c>
      <c r="AJ1790" t="str">
        <f>IFERROR(VLOOKUP(B1790,Maestro_Regionales!$A$2:$B$35,2,FALSE),"Otras zonas")</f>
        <v>Otras zonas</v>
      </c>
      <c r="AK1790" t="str">
        <f t="shared" si="279"/>
        <v>EPS SOS | Otras zonas</v>
      </c>
    </row>
    <row r="1791" spans="1:37">
      <c r="A1791" s="4" t="s">
        <v>848</v>
      </c>
      <c r="B1791" s="4" t="s">
        <v>849</v>
      </c>
      <c r="C1791" s="4" t="s">
        <v>865</v>
      </c>
      <c r="D1791" s="4" t="s">
        <v>866</v>
      </c>
      <c r="E1791" s="4" t="s">
        <v>853</v>
      </c>
      <c r="F1791" s="4">
        <v>1529</v>
      </c>
      <c r="G1791" s="4">
        <v>25794</v>
      </c>
      <c r="H1791" s="4">
        <v>0</v>
      </c>
      <c r="I1791">
        <f t="shared" si="270"/>
        <v>27323</v>
      </c>
      <c r="J1791">
        <f t="shared" si="271"/>
        <v>5.5960180068074517E-2</v>
      </c>
      <c r="K1791">
        <f t="shared" si="272"/>
        <v>0.94403981993192554</v>
      </c>
      <c r="L1791">
        <f t="shared" si="273"/>
        <v>0</v>
      </c>
      <c r="M1791">
        <f>I1791*Diccionario!$B$36</f>
        <v>60.657595745098035</v>
      </c>
      <c r="N1791">
        <f>M1791*Diccionario!$B$37</f>
        <v>6.1264171702549017</v>
      </c>
      <c r="O1791">
        <f>N1791*Diccionario!$B$38</f>
        <v>0.91896257553823524</v>
      </c>
      <c r="P1791">
        <f>O1791*Diccionario!$B$39</f>
        <v>0.82706631798441177</v>
      </c>
      <c r="Q1791">
        <f>P1791*Diccionario!$B$40</f>
        <v>0.33082652719376471</v>
      </c>
      <c r="R1791">
        <f>Q1791*Diccionario!$B$41</f>
        <v>0.21503724267594707</v>
      </c>
      <c r="S1791">
        <f t="shared" si="274"/>
        <v>0.21503724267594707</v>
      </c>
      <c r="T1791">
        <f>I1791*Diccionario!$B$36</f>
        <v>60.657595745098035</v>
      </c>
      <c r="U1791">
        <f>T1791*Diccionario!$B$42</f>
        <v>6.1264171702549017</v>
      </c>
      <c r="V1791">
        <f>U1791*Diccionario!$B$43</f>
        <v>5.2074545947166664</v>
      </c>
      <c r="W1791">
        <f>V1791*Diccionario!$B$44</f>
        <v>0.98941637299616658</v>
      </c>
      <c r="X1791">
        <f>W1791*Diccionario!$B$45</f>
        <v>0.385872385468505</v>
      </c>
      <c r="Y1791">
        <f>X1791*Diccionario!$B$46</f>
        <v>0.34342642306696947</v>
      </c>
      <c r="Z1791">
        <f>Y1791*Diccionario!$B$47</f>
        <v>0.12706777653477871</v>
      </c>
      <c r="AA1791">
        <f>Z1791*Diccionario!$B$48</f>
        <v>0.12706777653477871</v>
      </c>
      <c r="AB1791">
        <f>AA1791*Diccionario!$B$49</f>
        <v>9.5300832401084029E-2</v>
      </c>
      <c r="AC1791">
        <f t="shared" si="275"/>
        <v>9.5300832401084029E-2</v>
      </c>
      <c r="AD1791">
        <f t="shared" si="276"/>
        <v>0.31033807507703109</v>
      </c>
      <c r="AE1791">
        <f t="shared" si="277"/>
        <v>5.2005428526977042E-4</v>
      </c>
      <c r="AF1791" t="e">
        <f ca="1">IF(AD1791="","",_xludf.RANK.EQ(AD1791,$AD$2:$AD$5513,0))</f>
        <v>#NAME?</v>
      </c>
      <c r="AH1791" t="str">
        <f t="shared" si="278"/>
        <v>Media</v>
      </c>
      <c r="AI1791" t="s">
        <v>153</v>
      </c>
      <c r="AJ1791" t="str">
        <f>IFERROR(VLOOKUP(B1791,Maestro_Regionales!$A$2:$B$35,2,FALSE),"Otras zonas")</f>
        <v>Otras zonas</v>
      </c>
      <c r="AK1791" t="str">
        <f t="shared" si="279"/>
        <v>AIC EPSI | Otras zonas</v>
      </c>
    </row>
    <row r="1792" spans="1:37">
      <c r="A1792" s="4" t="s">
        <v>848</v>
      </c>
      <c r="B1792" s="4" t="s">
        <v>849</v>
      </c>
      <c r="C1792" s="4" t="s">
        <v>865</v>
      </c>
      <c r="D1792" s="4" t="s">
        <v>866</v>
      </c>
      <c r="E1792" s="4" t="s">
        <v>95</v>
      </c>
      <c r="F1792" s="4">
        <v>246</v>
      </c>
      <c r="G1792" s="4">
        <v>5484</v>
      </c>
      <c r="H1792" s="4">
        <v>0</v>
      </c>
      <c r="I1792">
        <f t="shared" si="270"/>
        <v>5730</v>
      </c>
      <c r="J1792">
        <f t="shared" si="271"/>
        <v>4.2931937172774867E-2</v>
      </c>
      <c r="K1792">
        <f t="shared" si="272"/>
        <v>0.95706806282722512</v>
      </c>
      <c r="L1792">
        <f t="shared" si="273"/>
        <v>0</v>
      </c>
      <c r="M1792">
        <f>I1792*Diccionario!$B$36</f>
        <v>12.720712352941176</v>
      </c>
      <c r="N1792">
        <f>M1792*Diccionario!$B$37</f>
        <v>1.2847919476470588</v>
      </c>
      <c r="O1792">
        <f>N1792*Diccionario!$B$38</f>
        <v>0.19271879214705881</v>
      </c>
      <c r="P1792">
        <f>O1792*Diccionario!$B$39</f>
        <v>0.17344691293235293</v>
      </c>
      <c r="Q1792">
        <f>P1792*Diccionario!$B$40</f>
        <v>6.937876517294117E-2</v>
      </c>
      <c r="R1792">
        <f>Q1792*Diccionario!$B$41</f>
        <v>4.5096197362411765E-2</v>
      </c>
      <c r="S1792">
        <f t="shared" si="274"/>
        <v>4.5096197362411765E-2</v>
      </c>
      <c r="T1792">
        <f>I1792*Diccionario!$B$36</f>
        <v>12.720712352941176</v>
      </c>
      <c r="U1792">
        <f>T1792*Diccionario!$B$42</f>
        <v>1.2847919476470588</v>
      </c>
      <c r="V1792">
        <f>U1792*Diccionario!$B$43</f>
        <v>1.0920731555000001</v>
      </c>
      <c r="W1792">
        <f>V1792*Diccionario!$B$44</f>
        <v>0.20749389954500003</v>
      </c>
      <c r="X1792">
        <f>W1792*Diccionario!$B$45</f>
        <v>8.0922620822550015E-2</v>
      </c>
      <c r="Y1792">
        <f>X1792*Diccionario!$B$46</f>
        <v>7.2021132532069515E-2</v>
      </c>
      <c r="Z1792">
        <f>Y1792*Diccionario!$B$47</f>
        <v>2.6647819036865722E-2</v>
      </c>
      <c r="AA1792">
        <f>Z1792*Diccionario!$B$48</f>
        <v>2.6647819036865722E-2</v>
      </c>
      <c r="AB1792">
        <f>AA1792*Diccionario!$B$49</f>
        <v>1.9985864277649291E-2</v>
      </c>
      <c r="AC1792">
        <f t="shared" si="275"/>
        <v>1.9985864277649291E-2</v>
      </c>
      <c r="AD1792">
        <f t="shared" si="276"/>
        <v>6.5082061640061056E-2</v>
      </c>
      <c r="AE1792">
        <f t="shared" si="277"/>
        <v>1.0906236703860427E-4</v>
      </c>
      <c r="AF1792" t="e">
        <f ca="1">IF(AD1792="","",_xludf.RANK.EQ(AD1792,$AD$2:$AD$5513,0))</f>
        <v>#NAME?</v>
      </c>
      <c r="AH1792" t="str">
        <f t="shared" si="278"/>
        <v>Baja</v>
      </c>
      <c r="AI1792" t="s">
        <v>153</v>
      </c>
      <c r="AJ1792" t="str">
        <f>IFERROR(VLOOKUP(B1792,Maestro_Regionales!$A$2:$B$35,2,FALSE),"Otras zonas")</f>
        <v>Otras zonas</v>
      </c>
      <c r="AK1792" t="str">
        <f t="shared" si="279"/>
        <v>ASMETSALUD EPS | Otras zonas</v>
      </c>
    </row>
    <row r="1793" spans="1:37">
      <c r="A1793" s="4" t="s">
        <v>848</v>
      </c>
      <c r="B1793" s="4" t="s">
        <v>849</v>
      </c>
      <c r="C1793" s="4" t="s">
        <v>865</v>
      </c>
      <c r="D1793" s="4" t="s">
        <v>866</v>
      </c>
      <c r="E1793" s="4" t="s">
        <v>417</v>
      </c>
      <c r="F1793" s="4">
        <v>203</v>
      </c>
      <c r="G1793" s="4">
        <v>2534</v>
      </c>
      <c r="H1793" s="4">
        <v>0</v>
      </c>
      <c r="I1793">
        <f t="shared" si="270"/>
        <v>2737</v>
      </c>
      <c r="J1793">
        <f t="shared" si="271"/>
        <v>7.4168797953964194E-2</v>
      </c>
      <c r="K1793">
        <f t="shared" si="272"/>
        <v>0.92583120204603575</v>
      </c>
      <c r="L1793">
        <f t="shared" si="273"/>
        <v>0</v>
      </c>
      <c r="M1793">
        <f>I1793*Diccionario!$B$36</f>
        <v>6.0761936666666658</v>
      </c>
      <c r="N1793">
        <f>M1793*Diccionario!$B$37</f>
        <v>0.61369556033333328</v>
      </c>
      <c r="O1793">
        <f>N1793*Diccionario!$B$38</f>
        <v>9.2054334049999992E-2</v>
      </c>
      <c r="P1793">
        <f>O1793*Diccionario!$B$39</f>
        <v>8.2848900645000001E-2</v>
      </c>
      <c r="Q1793">
        <f>P1793*Diccionario!$B$40</f>
        <v>3.3139560258000002E-2</v>
      </c>
      <c r="R1793">
        <f>Q1793*Diccionario!$B$41</f>
        <v>2.1540714167700002E-2</v>
      </c>
      <c r="S1793">
        <f t="shared" si="274"/>
        <v>2.1540714167700002E-2</v>
      </c>
      <c r="T1793">
        <f>I1793*Diccionario!$B$36</f>
        <v>6.0761936666666658</v>
      </c>
      <c r="U1793">
        <f>T1793*Diccionario!$B$42</f>
        <v>0.61369556033333328</v>
      </c>
      <c r="V1793">
        <f>U1793*Diccionario!$B$43</f>
        <v>0.52164122628333331</v>
      </c>
      <c r="W1793">
        <f>V1793*Diccionario!$B$44</f>
        <v>9.9111832993833332E-2</v>
      </c>
      <c r="X1793">
        <f>W1793*Diccionario!$B$45</f>
        <v>3.8653614867594999E-2</v>
      </c>
      <c r="Y1793">
        <f>X1793*Diccionario!$B$46</f>
        <v>3.4401717232159547E-2</v>
      </c>
      <c r="Z1793">
        <f>Y1793*Diccionario!$B$47</f>
        <v>1.2728635375899033E-2</v>
      </c>
      <c r="AA1793">
        <f>Z1793*Diccionario!$B$48</f>
        <v>1.2728635375899033E-2</v>
      </c>
      <c r="AB1793">
        <f>AA1793*Diccionario!$B$49</f>
        <v>9.5464765319242736E-3</v>
      </c>
      <c r="AC1793">
        <f t="shared" si="275"/>
        <v>9.5464765319242736E-3</v>
      </c>
      <c r="AD1793">
        <f t="shared" si="276"/>
        <v>3.1087190699624276E-2</v>
      </c>
      <c r="AE1793">
        <f t="shared" si="277"/>
        <v>5.2094886314949364E-5</v>
      </c>
      <c r="AF1793" t="e">
        <f ca="1">IF(AD1793="","",_xludf.RANK.EQ(AD1793,$AD$2:$AD$5513,0))</f>
        <v>#NAME?</v>
      </c>
      <c r="AH1793" t="str">
        <f t="shared" si="278"/>
        <v>Baja</v>
      </c>
      <c r="AI1793" t="s">
        <v>153</v>
      </c>
      <c r="AJ1793" t="str">
        <f>IFERROR(VLOOKUP(B1793,Maestro_Regionales!$A$2:$B$35,2,FALSE),"Otras zonas")</f>
        <v>Otras zonas</v>
      </c>
      <c r="AK1793" t="str">
        <f t="shared" si="279"/>
        <v>MALLAMAS EPSI | Otras zonas</v>
      </c>
    </row>
    <row r="1794" spans="1:37">
      <c r="A1794" s="4" t="s">
        <v>848</v>
      </c>
      <c r="B1794" s="4" t="s">
        <v>849</v>
      </c>
      <c r="C1794" s="4" t="s">
        <v>865</v>
      </c>
      <c r="D1794" s="4" t="s">
        <v>866</v>
      </c>
      <c r="E1794" s="4" t="s">
        <v>87</v>
      </c>
      <c r="F1794" s="4">
        <v>371</v>
      </c>
      <c r="G1794" s="4">
        <v>2092</v>
      </c>
      <c r="H1794" s="4">
        <v>0</v>
      </c>
      <c r="I1794">
        <f t="shared" ref="I1794:I1857" si="280">SUM(F1794:H1794)</f>
        <v>2463</v>
      </c>
      <c r="J1794">
        <f t="shared" ref="J1794:J1857" si="281">IFERROR(F1794/I1794,0)</f>
        <v>0.15062931384490458</v>
      </c>
      <c r="K1794">
        <f t="shared" ref="K1794:K1857" si="282">IFERROR(G1794/I1794,0)</f>
        <v>0.84937068615509537</v>
      </c>
      <c r="L1794">
        <f t="shared" ref="L1794:L1857" si="283">IFERROR(H1794/I1794,0)</f>
        <v>0</v>
      </c>
      <c r="M1794">
        <f>I1794*Diccionario!$B$36</f>
        <v>5.4679082941176462</v>
      </c>
      <c r="N1794">
        <f>M1794*Diccionario!$B$37</f>
        <v>0.5522587377058823</v>
      </c>
      <c r="O1794">
        <f>N1794*Diccionario!$B$38</f>
        <v>8.2838810655882347E-2</v>
      </c>
      <c r="P1794">
        <f>O1794*Diccionario!$B$39</f>
        <v>7.4554929590294111E-2</v>
      </c>
      <c r="Q1794">
        <f>P1794*Diccionario!$B$40</f>
        <v>2.9821971836117647E-2</v>
      </c>
      <c r="R1794">
        <f>Q1794*Diccionario!$B$41</f>
        <v>1.938428169347647E-2</v>
      </c>
      <c r="S1794">
        <f t="shared" ref="S1794:S1857" si="284">R1794</f>
        <v>1.938428169347647E-2</v>
      </c>
      <c r="T1794">
        <f>I1794*Diccionario!$B$36</f>
        <v>5.4679082941176462</v>
      </c>
      <c r="U1794">
        <f>T1794*Diccionario!$B$42</f>
        <v>0.5522587377058823</v>
      </c>
      <c r="V1794">
        <f>U1794*Diccionario!$B$43</f>
        <v>0.46941992704999996</v>
      </c>
      <c r="W1794">
        <f>V1794*Diccionario!$B$44</f>
        <v>8.9189786139499988E-2</v>
      </c>
      <c r="X1794">
        <f>W1794*Diccionario!$B$45</f>
        <v>3.4784016594404998E-2</v>
      </c>
      <c r="Y1794">
        <f>X1794*Diccionario!$B$46</f>
        <v>3.0957774769020448E-2</v>
      </c>
      <c r="Z1794">
        <f>Y1794*Diccionario!$B$47</f>
        <v>1.1454376664537566E-2</v>
      </c>
      <c r="AA1794">
        <f>Z1794*Diccionario!$B$48</f>
        <v>1.1454376664537566E-2</v>
      </c>
      <c r="AB1794">
        <f>AA1794*Diccionario!$B$49</f>
        <v>8.5907824984031746E-3</v>
      </c>
      <c r="AC1794">
        <f t="shared" ref="AC1794:AC1857" si="285">AB1794</f>
        <v>8.5907824984031746E-3</v>
      </c>
      <c r="AD1794">
        <f t="shared" ref="AD1794:AD1857" si="286">S1794+AC1794</f>
        <v>2.7975064191879645E-2</v>
      </c>
      <c r="AE1794">
        <f t="shared" ref="AE1794:AE1857" si="287">IFERROR(AD1794/SUM($AD$2:$AD$5513),0)</f>
        <v>4.6879687611881723E-5</v>
      </c>
      <c r="AF1794" t="e">
        <f ca="1">IF(AD1794="","",_xludf.RANK.EQ(AD1794,$AD$2:$AD$5513,0))</f>
        <v>#NAME?</v>
      </c>
      <c r="AH1794" t="str">
        <f t="shared" ref="AH1794:AH1857" si="288">IF(SUM($AD$2:$AD$5513)=0,"",IF((SUMIF($AD$2:$AD$5513,"&gt;"&amp;$AD1794,$AD$2:$AD$5513)+$AD1794)/SUM($AD$2:$AD$5513)&lt;=40%,"Alta",IF((SUMIF($AD$2:$AD$5513,"&gt;"&amp;$AD1794,$AD$2:$AD$5513)+$AD1794)/SUM($AD$2:$AD$5513)&lt;=80%,"Media","Baja")))</f>
        <v>Baja</v>
      </c>
      <c r="AI1794" t="s">
        <v>153</v>
      </c>
      <c r="AJ1794" t="str">
        <f>IFERROR(VLOOKUP(B1794,Maestro_Regionales!$A$2:$B$35,2,FALSE),"Otras zonas")</f>
        <v>Otras zonas</v>
      </c>
      <c r="AK1794" t="str">
        <f t="shared" ref="AK1794:AK1857" si="289">E1794&amp;" | "&amp;AJ1794</f>
        <v>NUEVA EPS | Otras zonas</v>
      </c>
    </row>
    <row r="1795" spans="1:37">
      <c r="A1795" s="4" t="s">
        <v>848</v>
      </c>
      <c r="B1795" s="4" t="s">
        <v>849</v>
      </c>
      <c r="C1795" s="4" t="s">
        <v>865</v>
      </c>
      <c r="D1795" s="4" t="s">
        <v>866</v>
      </c>
      <c r="E1795" s="4" t="s">
        <v>90</v>
      </c>
      <c r="F1795" s="4">
        <v>0</v>
      </c>
      <c r="G1795" s="4">
        <v>0</v>
      </c>
      <c r="H1795" s="4">
        <v>599</v>
      </c>
      <c r="I1795">
        <f t="shared" si="280"/>
        <v>599</v>
      </c>
      <c r="J1795">
        <f t="shared" si="281"/>
        <v>0</v>
      </c>
      <c r="K1795">
        <f t="shared" si="282"/>
        <v>0</v>
      </c>
      <c r="L1795">
        <f t="shared" si="283"/>
        <v>1</v>
      </c>
      <c r="M1795">
        <f>I1795*Diccionario!$B$36</f>
        <v>1.3297917450980392</v>
      </c>
      <c r="N1795">
        <f>M1795*Diccionario!$B$37</f>
        <v>0.13430896625490196</v>
      </c>
      <c r="O1795">
        <f>N1795*Diccionario!$B$38</f>
        <v>2.0146344938235295E-2</v>
      </c>
      <c r="P1795">
        <f>O1795*Diccionario!$B$39</f>
        <v>1.8131710444411767E-2</v>
      </c>
      <c r="Q1795">
        <f>P1795*Diccionario!$B$40</f>
        <v>7.2526841777647072E-3</v>
      </c>
      <c r="R1795">
        <f>Q1795*Diccionario!$B$41</f>
        <v>4.7142447155470602E-3</v>
      </c>
      <c r="S1795">
        <f t="shared" si="284"/>
        <v>4.7142447155470602E-3</v>
      </c>
      <c r="T1795">
        <f>I1795*Diccionario!$B$36</f>
        <v>1.3297917450980392</v>
      </c>
      <c r="U1795">
        <f>T1795*Diccionario!$B$42</f>
        <v>0.13430896625490196</v>
      </c>
      <c r="V1795">
        <f>U1795*Diccionario!$B$43</f>
        <v>0.11416262131666667</v>
      </c>
      <c r="W1795">
        <f>V1795*Diccionario!$B$44</f>
        <v>2.1690898050166666E-2</v>
      </c>
      <c r="X1795">
        <f>W1795*Diccionario!$B$45</f>
        <v>8.4594502395650001E-3</v>
      </c>
      <c r="Y1795">
        <f>X1795*Diccionario!$B$46</f>
        <v>7.5289107132128505E-3</v>
      </c>
      <c r="Z1795">
        <f>Y1795*Diccionario!$B$47</f>
        <v>2.7856969638887547E-3</v>
      </c>
      <c r="AA1795">
        <f>Z1795*Diccionario!$B$48</f>
        <v>2.7856969638887547E-3</v>
      </c>
      <c r="AB1795">
        <f>AA1795*Diccionario!$B$49</f>
        <v>2.0892727229165661E-3</v>
      </c>
      <c r="AC1795">
        <f t="shared" si="285"/>
        <v>2.0892727229165661E-3</v>
      </c>
      <c r="AD1795">
        <f t="shared" si="286"/>
        <v>6.8035174384636268E-3</v>
      </c>
      <c r="AE1795">
        <f t="shared" si="287"/>
        <v>1.1401109573494585E-5</v>
      </c>
      <c r="AF1795" t="e">
        <f ca="1">IF(AD1795="","",_xludf.RANK.EQ(AD1795,$AD$2:$AD$5513,0))</f>
        <v>#NAME?</v>
      </c>
      <c r="AH1795" t="str">
        <f t="shared" si="288"/>
        <v>Baja</v>
      </c>
      <c r="AI1795" t="s">
        <v>153</v>
      </c>
      <c r="AJ1795" t="str">
        <f>IFERROR(VLOOKUP(B1795,Maestro_Regionales!$A$2:$B$35,2,FALSE),"Otras zonas")</f>
        <v>Otras zonas</v>
      </c>
      <c r="AK1795" t="str">
        <f t="shared" si="289"/>
        <v>REGIMEN DE EXCEPCION | Otras zonas</v>
      </c>
    </row>
    <row r="1796" spans="1:37">
      <c r="A1796" s="4" t="s">
        <v>848</v>
      </c>
      <c r="B1796" s="4" t="s">
        <v>849</v>
      </c>
      <c r="C1796" s="4" t="s">
        <v>865</v>
      </c>
      <c r="D1796" s="4" t="s">
        <v>866</v>
      </c>
      <c r="E1796" s="4" t="s">
        <v>162</v>
      </c>
      <c r="F1796" s="4">
        <v>79</v>
      </c>
      <c r="G1796" s="4">
        <v>71</v>
      </c>
      <c r="H1796" s="4">
        <v>0</v>
      </c>
      <c r="I1796">
        <f t="shared" si="280"/>
        <v>150</v>
      </c>
      <c r="J1796">
        <f t="shared" si="281"/>
        <v>0.52666666666666662</v>
      </c>
      <c r="K1796">
        <f t="shared" si="282"/>
        <v>0.47333333333333333</v>
      </c>
      <c r="L1796">
        <f t="shared" si="283"/>
        <v>0</v>
      </c>
      <c r="M1796">
        <f>I1796*Diccionario!$B$36</f>
        <v>0.33300294117647056</v>
      </c>
      <c r="N1796">
        <f>M1796*Diccionario!$B$37</f>
        <v>3.3633297058823529E-2</v>
      </c>
      <c r="O1796">
        <f>N1796*Diccionario!$B$38</f>
        <v>5.0449945588235288E-3</v>
      </c>
      <c r="P1796">
        <f>O1796*Diccionario!$B$39</f>
        <v>4.5404951029411758E-3</v>
      </c>
      <c r="Q1796">
        <f>P1796*Diccionario!$B$40</f>
        <v>1.8161980411764704E-3</v>
      </c>
      <c r="R1796">
        <f>Q1796*Diccionario!$B$41</f>
        <v>1.1805287267647058E-3</v>
      </c>
      <c r="S1796">
        <f t="shared" si="284"/>
        <v>1.1805287267647058E-3</v>
      </c>
      <c r="T1796">
        <f>I1796*Diccionario!$B$36</f>
        <v>0.33300294117647056</v>
      </c>
      <c r="U1796">
        <f>T1796*Diccionario!$B$42</f>
        <v>3.3633297058823529E-2</v>
      </c>
      <c r="V1796">
        <f>U1796*Diccionario!$B$43</f>
        <v>2.8588302499999999E-2</v>
      </c>
      <c r="W1796">
        <f>V1796*Diccionario!$B$44</f>
        <v>5.4317774749999999E-3</v>
      </c>
      <c r="X1796">
        <f>W1796*Diccionario!$B$45</f>
        <v>2.1183932152500002E-3</v>
      </c>
      <c r="Y1796">
        <f>X1796*Diccionario!$B$46</f>
        <v>1.8853699615725002E-3</v>
      </c>
      <c r="Z1796">
        <f>Y1796*Diccionario!$B$47</f>
        <v>6.975868857818251E-4</v>
      </c>
      <c r="AA1796">
        <f>Z1796*Diccionario!$B$48</f>
        <v>6.975868857818251E-4</v>
      </c>
      <c r="AB1796">
        <f>AA1796*Diccionario!$B$49</f>
        <v>5.2319016433636882E-4</v>
      </c>
      <c r="AC1796">
        <f t="shared" si="285"/>
        <v>5.2319016433636882E-4</v>
      </c>
      <c r="AD1796">
        <f t="shared" si="286"/>
        <v>1.7037188911010748E-3</v>
      </c>
      <c r="AE1796">
        <f t="shared" si="287"/>
        <v>2.8550357863508972E-6</v>
      </c>
      <c r="AF1796" t="e">
        <f ca="1">IF(AD1796="","",_xludf.RANK.EQ(AD1796,$AD$2:$AD$5513,0))</f>
        <v>#NAME?</v>
      </c>
      <c r="AH1796" t="str">
        <f t="shared" si="288"/>
        <v>Baja</v>
      </c>
      <c r="AI1796" t="s">
        <v>153</v>
      </c>
      <c r="AJ1796" t="str">
        <f>IFERROR(VLOOKUP(B1796,Maestro_Regionales!$A$2:$B$35,2,FALSE),"Otras zonas")</f>
        <v>Otras zonas</v>
      </c>
      <c r="AK1796" t="str">
        <f t="shared" si="289"/>
        <v>EPS SOS | Otras zonas</v>
      </c>
    </row>
    <row r="1797" spans="1:37">
      <c r="A1797" s="4" t="s">
        <v>848</v>
      </c>
      <c r="B1797" s="4" t="s">
        <v>849</v>
      </c>
      <c r="C1797" s="4" t="s">
        <v>867</v>
      </c>
      <c r="D1797" s="4" t="s">
        <v>868</v>
      </c>
      <c r="E1797" s="4" t="s">
        <v>853</v>
      </c>
      <c r="F1797" s="4">
        <v>744</v>
      </c>
      <c r="G1797" s="4">
        <v>9933</v>
      </c>
      <c r="H1797" s="4">
        <v>0</v>
      </c>
      <c r="I1797">
        <f t="shared" si="280"/>
        <v>10677</v>
      </c>
      <c r="J1797">
        <f t="shared" si="281"/>
        <v>6.9682495082888457E-2</v>
      </c>
      <c r="K1797">
        <f t="shared" si="282"/>
        <v>0.93031750491711152</v>
      </c>
      <c r="L1797">
        <f t="shared" si="283"/>
        <v>0</v>
      </c>
      <c r="M1797">
        <f>I1797*Diccionario!$B$36</f>
        <v>23.703149352941175</v>
      </c>
      <c r="N1797">
        <f>M1797*Diccionario!$B$37</f>
        <v>2.3940180846470587</v>
      </c>
      <c r="O1797">
        <f>N1797*Diccionario!$B$38</f>
        <v>0.35910271269705879</v>
      </c>
      <c r="P1797">
        <f>O1797*Diccionario!$B$39</f>
        <v>0.32319244142735293</v>
      </c>
      <c r="Q1797">
        <f>P1797*Diccionario!$B$40</f>
        <v>0.12927697657094117</v>
      </c>
      <c r="R1797">
        <f>Q1797*Diccionario!$B$41</f>
        <v>8.4030034771111761E-2</v>
      </c>
      <c r="S1797">
        <f t="shared" si="284"/>
        <v>8.4030034771111761E-2</v>
      </c>
      <c r="T1797">
        <f>I1797*Diccionario!$B$36</f>
        <v>23.703149352941175</v>
      </c>
      <c r="U1797">
        <f>T1797*Diccionario!$B$42</f>
        <v>2.3940180846470587</v>
      </c>
      <c r="V1797">
        <f>U1797*Diccionario!$B$43</f>
        <v>2.0349153719499999</v>
      </c>
      <c r="W1797">
        <f>V1797*Diccionario!$B$44</f>
        <v>0.38663392067050001</v>
      </c>
      <c r="X1797">
        <f>W1797*Diccionario!$B$45</f>
        <v>0.150787229061495</v>
      </c>
      <c r="Y1797">
        <f>X1797*Diccionario!$B$46</f>
        <v>0.13420063386473055</v>
      </c>
      <c r="Z1797">
        <f>Y1797*Diccionario!$B$47</f>
        <v>4.9654234529950304E-2</v>
      </c>
      <c r="AA1797">
        <f>Z1797*Diccionario!$B$48</f>
        <v>4.9654234529950304E-2</v>
      </c>
      <c r="AB1797">
        <f>AA1797*Diccionario!$B$49</f>
        <v>3.724067589746273E-2</v>
      </c>
      <c r="AC1797">
        <f t="shared" si="285"/>
        <v>3.724067589746273E-2</v>
      </c>
      <c r="AD1797">
        <f t="shared" si="286"/>
        <v>0.12127071066857449</v>
      </c>
      <c r="AE1797">
        <f t="shared" si="287"/>
        <v>2.0322144727245682E-4</v>
      </c>
      <c r="AF1797" t="e">
        <f ca="1">IF(AD1797="","",_xludf.RANK.EQ(AD1797,$AD$2:$AD$5513,0))</f>
        <v>#NAME?</v>
      </c>
      <c r="AH1797" t="str">
        <f t="shared" si="288"/>
        <v>Baja</v>
      </c>
      <c r="AI1797" t="s">
        <v>153</v>
      </c>
      <c r="AJ1797" t="str">
        <f>IFERROR(VLOOKUP(B1797,Maestro_Regionales!$A$2:$B$35,2,FALSE),"Otras zonas")</f>
        <v>Otras zonas</v>
      </c>
      <c r="AK1797" t="str">
        <f t="shared" si="289"/>
        <v>AIC EPSI | Otras zonas</v>
      </c>
    </row>
    <row r="1798" spans="1:37">
      <c r="A1798" s="4" t="s">
        <v>848</v>
      </c>
      <c r="B1798" s="4" t="s">
        <v>849</v>
      </c>
      <c r="C1798" s="4" t="s">
        <v>867</v>
      </c>
      <c r="D1798" s="4" t="s">
        <v>868</v>
      </c>
      <c r="E1798" s="4" t="s">
        <v>852</v>
      </c>
      <c r="F1798" s="4">
        <v>261</v>
      </c>
      <c r="G1798" s="4">
        <v>4477</v>
      </c>
      <c r="H1798" s="4">
        <v>0</v>
      </c>
      <c r="I1798">
        <f t="shared" si="280"/>
        <v>4738</v>
      </c>
      <c r="J1798">
        <f t="shared" si="281"/>
        <v>5.5086534402701559E-2</v>
      </c>
      <c r="K1798">
        <f t="shared" si="282"/>
        <v>0.94491346559729839</v>
      </c>
      <c r="L1798">
        <f t="shared" si="283"/>
        <v>0</v>
      </c>
      <c r="M1798">
        <f>I1798*Diccionario!$B$36</f>
        <v>10.518452901960783</v>
      </c>
      <c r="N1798">
        <f>M1798*Diccionario!$B$37</f>
        <v>1.0623637430980393</v>
      </c>
      <c r="O1798">
        <f>N1798*Diccionario!$B$38</f>
        <v>0.15935456146470589</v>
      </c>
      <c r="P1798">
        <f>O1798*Diccionario!$B$39</f>
        <v>0.14341910531823532</v>
      </c>
      <c r="Q1798">
        <f>P1798*Diccionario!$B$40</f>
        <v>5.736764212729413E-2</v>
      </c>
      <c r="R1798">
        <f>Q1798*Diccionario!$B$41</f>
        <v>3.7288967382741185E-2</v>
      </c>
      <c r="S1798">
        <f t="shared" si="284"/>
        <v>3.7288967382741185E-2</v>
      </c>
      <c r="T1798">
        <f>I1798*Diccionario!$B$36</f>
        <v>10.518452901960783</v>
      </c>
      <c r="U1798">
        <f>T1798*Diccionario!$B$42</f>
        <v>1.0623637430980393</v>
      </c>
      <c r="V1798">
        <f>U1798*Diccionario!$B$43</f>
        <v>0.90300918163333332</v>
      </c>
      <c r="W1798">
        <f>V1798*Diccionario!$B$44</f>
        <v>0.17157174451033333</v>
      </c>
      <c r="X1798">
        <f>W1798*Diccionario!$B$45</f>
        <v>6.6912980359029997E-2</v>
      </c>
      <c r="Y1798">
        <f>X1798*Diccionario!$B$46</f>
        <v>5.95525525195367E-2</v>
      </c>
      <c r="Z1798">
        <f>Y1798*Diccionario!$B$47</f>
        <v>2.203444443222858E-2</v>
      </c>
      <c r="AA1798">
        <f>Z1798*Diccionario!$B$48</f>
        <v>2.203444443222858E-2</v>
      </c>
      <c r="AB1798">
        <f>AA1798*Diccionario!$B$49</f>
        <v>1.6525833324171436E-2</v>
      </c>
      <c r="AC1798">
        <f t="shared" si="285"/>
        <v>1.6525833324171436E-2</v>
      </c>
      <c r="AD1798">
        <f t="shared" si="286"/>
        <v>5.3814800706912622E-2</v>
      </c>
      <c r="AE1798">
        <f t="shared" si="287"/>
        <v>9.0181063704870341E-5</v>
      </c>
      <c r="AF1798" t="e">
        <f ca="1">IF(AD1798="","",_xludf.RANK.EQ(AD1798,$AD$2:$AD$5513,0))</f>
        <v>#NAME?</v>
      </c>
      <c r="AH1798" t="str">
        <f t="shared" si="288"/>
        <v>Baja</v>
      </c>
      <c r="AI1798" t="s">
        <v>153</v>
      </c>
      <c r="AJ1798" t="str">
        <f>IFERROR(VLOOKUP(B1798,Maestro_Regionales!$A$2:$B$35,2,FALSE),"Otras zonas")</f>
        <v>Otras zonas</v>
      </c>
      <c r="AK1798" t="str">
        <f t="shared" si="289"/>
        <v>EMSSANAR EPS | Otras zonas</v>
      </c>
    </row>
    <row r="1799" spans="1:37">
      <c r="A1799" s="4" t="s">
        <v>848</v>
      </c>
      <c r="B1799" s="4" t="s">
        <v>849</v>
      </c>
      <c r="C1799" s="4" t="s">
        <v>867</v>
      </c>
      <c r="D1799" s="4" t="s">
        <v>868</v>
      </c>
      <c r="E1799" s="4" t="s">
        <v>87</v>
      </c>
      <c r="F1799" s="4">
        <v>1557</v>
      </c>
      <c r="G1799" s="4">
        <v>1669</v>
      </c>
      <c r="H1799" s="4">
        <v>0</v>
      </c>
      <c r="I1799">
        <f t="shared" si="280"/>
        <v>3226</v>
      </c>
      <c r="J1799">
        <f t="shared" si="281"/>
        <v>0.48264104153750775</v>
      </c>
      <c r="K1799">
        <f t="shared" si="282"/>
        <v>0.51735895846249225</v>
      </c>
      <c r="L1799">
        <f t="shared" si="283"/>
        <v>0</v>
      </c>
      <c r="M1799">
        <f>I1799*Diccionario!$B$36</f>
        <v>7.1617832549019607</v>
      </c>
      <c r="N1799">
        <f>M1799*Diccionario!$B$37</f>
        <v>0.72334010874509802</v>
      </c>
      <c r="O1799">
        <f>N1799*Diccionario!$B$38</f>
        <v>0.1085010163117647</v>
      </c>
      <c r="P1799">
        <f>O1799*Diccionario!$B$39</f>
        <v>9.765091468058823E-2</v>
      </c>
      <c r="Q1799">
        <f>P1799*Diccionario!$B$40</f>
        <v>3.9060365872235298E-2</v>
      </c>
      <c r="R1799">
        <f>Q1799*Diccionario!$B$41</f>
        <v>2.5389237816952945E-2</v>
      </c>
      <c r="S1799">
        <f t="shared" si="284"/>
        <v>2.5389237816952945E-2</v>
      </c>
      <c r="T1799">
        <f>I1799*Diccionario!$B$36</f>
        <v>7.1617832549019607</v>
      </c>
      <c r="U1799">
        <f>T1799*Diccionario!$B$42</f>
        <v>0.72334010874509802</v>
      </c>
      <c r="V1799">
        <f>U1799*Diccionario!$B$43</f>
        <v>0.61483909243333335</v>
      </c>
      <c r="W1799">
        <f>V1799*Diccionario!$B$44</f>
        <v>0.11681942756233334</v>
      </c>
      <c r="X1799">
        <f>W1799*Diccionario!$B$45</f>
        <v>4.555957674931E-2</v>
      </c>
      <c r="Y1799">
        <f>X1799*Diccionario!$B$46</f>
        <v>4.0548023306885901E-2</v>
      </c>
      <c r="Z1799">
        <f>Y1799*Diccionario!$B$47</f>
        <v>1.5002768623547783E-2</v>
      </c>
      <c r="AA1799">
        <f>Z1799*Diccionario!$B$48</f>
        <v>1.5002768623547783E-2</v>
      </c>
      <c r="AB1799">
        <f>AA1799*Diccionario!$B$49</f>
        <v>1.1252076467660837E-2</v>
      </c>
      <c r="AC1799">
        <f t="shared" si="285"/>
        <v>1.1252076467660837E-2</v>
      </c>
      <c r="AD1799">
        <f t="shared" si="286"/>
        <v>3.6641314284613785E-2</v>
      </c>
      <c r="AE1799">
        <f t="shared" si="287"/>
        <v>6.1402302978453299E-5</v>
      </c>
      <c r="AF1799" t="e">
        <f ca="1">IF(AD1799="","",_xludf.RANK.EQ(AD1799,$AD$2:$AD$5513,0))</f>
        <v>#NAME?</v>
      </c>
      <c r="AH1799" t="str">
        <f t="shared" si="288"/>
        <v>Baja</v>
      </c>
      <c r="AI1799" t="s">
        <v>153</v>
      </c>
      <c r="AJ1799" t="str">
        <f>IFERROR(VLOOKUP(B1799,Maestro_Regionales!$A$2:$B$35,2,FALSE),"Otras zonas")</f>
        <v>Otras zonas</v>
      </c>
      <c r="AK1799" t="str">
        <f t="shared" si="289"/>
        <v>NUEVA EPS | Otras zonas</v>
      </c>
    </row>
    <row r="1800" spans="1:37">
      <c r="A1800" s="4" t="s">
        <v>848</v>
      </c>
      <c r="B1800" s="4" t="s">
        <v>849</v>
      </c>
      <c r="C1800" s="4" t="s">
        <v>867</v>
      </c>
      <c r="D1800" s="4" t="s">
        <v>868</v>
      </c>
      <c r="E1800" s="4" t="s">
        <v>95</v>
      </c>
      <c r="F1800" s="4">
        <v>178</v>
      </c>
      <c r="G1800" s="4">
        <v>1951</v>
      </c>
      <c r="H1800" s="4">
        <v>0</v>
      </c>
      <c r="I1800">
        <f t="shared" si="280"/>
        <v>2129</v>
      </c>
      <c r="J1800">
        <f t="shared" si="281"/>
        <v>8.3607327383748237E-2</v>
      </c>
      <c r="K1800">
        <f t="shared" si="282"/>
        <v>0.91639267261625179</v>
      </c>
      <c r="L1800">
        <f t="shared" si="283"/>
        <v>0</v>
      </c>
      <c r="M1800">
        <f>I1800*Diccionario!$B$36</f>
        <v>4.7264217450980386</v>
      </c>
      <c r="N1800">
        <f>M1800*Diccionario!$B$37</f>
        <v>0.47736859625490191</v>
      </c>
      <c r="O1800">
        <f>N1800*Diccionario!$B$38</f>
        <v>7.1605289438235284E-2</v>
      </c>
      <c r="P1800">
        <f>O1800*Diccionario!$B$39</f>
        <v>6.4444760494411751E-2</v>
      </c>
      <c r="Q1800">
        <f>P1800*Diccionario!$B$40</f>
        <v>2.5777904197764701E-2</v>
      </c>
      <c r="R1800">
        <f>Q1800*Diccionario!$B$41</f>
        <v>1.6755637728547056E-2</v>
      </c>
      <c r="S1800">
        <f t="shared" si="284"/>
        <v>1.6755637728547056E-2</v>
      </c>
      <c r="T1800">
        <f>I1800*Diccionario!$B$36</f>
        <v>4.7264217450980386</v>
      </c>
      <c r="U1800">
        <f>T1800*Diccionario!$B$42</f>
        <v>0.47736859625490191</v>
      </c>
      <c r="V1800">
        <f>U1800*Diccionario!$B$43</f>
        <v>0.40576330681666661</v>
      </c>
      <c r="W1800">
        <f>V1800*Diccionario!$B$44</f>
        <v>7.7095028295166651E-2</v>
      </c>
      <c r="X1800">
        <f>W1800*Diccionario!$B$45</f>
        <v>3.0067061035114993E-2</v>
      </c>
      <c r="Y1800">
        <f>X1800*Diccionario!$B$46</f>
        <v>2.6759684321252343E-2</v>
      </c>
      <c r="Z1800">
        <f>Y1800*Diccionario!$B$47</f>
        <v>9.9010831988633665E-3</v>
      </c>
      <c r="AA1800">
        <f>Z1800*Diccionario!$B$48</f>
        <v>9.9010831988633665E-3</v>
      </c>
      <c r="AB1800">
        <f>AA1800*Diccionario!$B$49</f>
        <v>7.4258123991475244E-3</v>
      </c>
      <c r="AC1800">
        <f t="shared" si="285"/>
        <v>7.4258123991475244E-3</v>
      </c>
      <c r="AD1800">
        <f t="shared" si="286"/>
        <v>2.4181450127694581E-2</v>
      </c>
      <c r="AE1800">
        <f t="shared" si="287"/>
        <v>4.0522474594273721E-5</v>
      </c>
      <c r="AF1800" t="e">
        <f ca="1">IF(AD1800="","",_xludf.RANK.EQ(AD1800,$AD$2:$AD$5513,0))</f>
        <v>#NAME?</v>
      </c>
      <c r="AH1800" t="str">
        <f t="shared" si="288"/>
        <v>Baja</v>
      </c>
      <c r="AI1800" t="s">
        <v>153</v>
      </c>
      <c r="AJ1800" t="str">
        <f>IFERROR(VLOOKUP(B1800,Maestro_Regionales!$A$2:$B$35,2,FALSE),"Otras zonas")</f>
        <v>Otras zonas</v>
      </c>
      <c r="AK1800" t="str">
        <f t="shared" si="289"/>
        <v>ASMETSALUD EPS | Otras zonas</v>
      </c>
    </row>
    <row r="1801" spans="1:37">
      <c r="A1801" s="4" t="s">
        <v>848</v>
      </c>
      <c r="B1801" s="4" t="s">
        <v>849</v>
      </c>
      <c r="C1801" s="4" t="s">
        <v>867</v>
      </c>
      <c r="D1801" s="4" t="s">
        <v>868</v>
      </c>
      <c r="E1801" s="4" t="s">
        <v>162</v>
      </c>
      <c r="F1801" s="4">
        <v>1333</v>
      </c>
      <c r="G1801" s="4">
        <v>352</v>
      </c>
      <c r="H1801" s="4">
        <v>0</v>
      </c>
      <c r="I1801">
        <f t="shared" si="280"/>
        <v>1685</v>
      </c>
      <c r="J1801">
        <f t="shared" si="281"/>
        <v>0.79109792284866465</v>
      </c>
      <c r="K1801">
        <f t="shared" si="282"/>
        <v>0.20890207715133532</v>
      </c>
      <c r="L1801">
        <f t="shared" si="283"/>
        <v>0</v>
      </c>
      <c r="M1801">
        <f>I1801*Diccionario!$B$36</f>
        <v>3.7407330392156859</v>
      </c>
      <c r="N1801">
        <f>M1801*Diccionario!$B$37</f>
        <v>0.37781403696078431</v>
      </c>
      <c r="O1801">
        <f>N1801*Diccionario!$B$38</f>
        <v>5.667210554411764E-2</v>
      </c>
      <c r="P1801">
        <f>O1801*Diccionario!$B$39</f>
        <v>5.1004894989705875E-2</v>
      </c>
      <c r="Q1801">
        <f>P1801*Diccionario!$B$40</f>
        <v>2.0401957995882351E-2</v>
      </c>
      <c r="R1801">
        <f>Q1801*Diccionario!$B$41</f>
        <v>1.3261272697323528E-2</v>
      </c>
      <c r="S1801">
        <f t="shared" si="284"/>
        <v>1.3261272697323528E-2</v>
      </c>
      <c r="T1801">
        <f>I1801*Diccionario!$B$36</f>
        <v>3.7407330392156859</v>
      </c>
      <c r="U1801">
        <f>T1801*Diccionario!$B$42</f>
        <v>0.37781403696078431</v>
      </c>
      <c r="V1801">
        <f>U1801*Diccionario!$B$43</f>
        <v>0.32114193141666664</v>
      </c>
      <c r="W1801">
        <f>V1801*Diccionario!$B$44</f>
        <v>6.1016966969166662E-2</v>
      </c>
      <c r="X1801">
        <f>W1801*Diccionario!$B$45</f>
        <v>2.3796617117975E-2</v>
      </c>
      <c r="Y1801">
        <f>X1801*Diccionario!$B$46</f>
        <v>2.1178989234997749E-2</v>
      </c>
      <c r="Z1801">
        <f>Y1801*Diccionario!$B$47</f>
        <v>7.8362260169491677E-3</v>
      </c>
      <c r="AA1801">
        <f>Z1801*Diccionario!$B$48</f>
        <v>7.8362260169491677E-3</v>
      </c>
      <c r="AB1801">
        <f>AA1801*Diccionario!$B$49</f>
        <v>5.8771695127118762E-3</v>
      </c>
      <c r="AC1801">
        <f t="shared" si="285"/>
        <v>5.8771695127118762E-3</v>
      </c>
      <c r="AD1801">
        <f t="shared" si="286"/>
        <v>1.9138442210035404E-2</v>
      </c>
      <c r="AE1801">
        <f t="shared" si="287"/>
        <v>3.2071568666675074E-5</v>
      </c>
      <c r="AF1801" t="e">
        <f ca="1">IF(AD1801="","",_xludf.RANK.EQ(AD1801,$AD$2:$AD$5513,0))</f>
        <v>#NAME?</v>
      </c>
      <c r="AH1801" t="str">
        <f t="shared" si="288"/>
        <v>Baja</v>
      </c>
      <c r="AI1801" t="s">
        <v>153</v>
      </c>
      <c r="AJ1801" t="str">
        <f>IFERROR(VLOOKUP(B1801,Maestro_Regionales!$A$2:$B$35,2,FALSE),"Otras zonas")</f>
        <v>Otras zonas</v>
      </c>
      <c r="AK1801" t="str">
        <f t="shared" si="289"/>
        <v>EPS SOS | Otras zonas</v>
      </c>
    </row>
    <row r="1802" spans="1:37">
      <c r="A1802" s="4" t="s">
        <v>848</v>
      </c>
      <c r="B1802" s="4" t="s">
        <v>849</v>
      </c>
      <c r="C1802" s="4" t="s">
        <v>867</v>
      </c>
      <c r="D1802" s="4" t="s">
        <v>868</v>
      </c>
      <c r="E1802" s="4" t="s">
        <v>90</v>
      </c>
      <c r="F1802" s="4">
        <v>0</v>
      </c>
      <c r="G1802" s="4">
        <v>0</v>
      </c>
      <c r="H1802" s="4">
        <v>347</v>
      </c>
      <c r="I1802">
        <f t="shared" si="280"/>
        <v>347</v>
      </c>
      <c r="J1802">
        <f t="shared" si="281"/>
        <v>0</v>
      </c>
      <c r="K1802">
        <f t="shared" si="282"/>
        <v>0</v>
      </c>
      <c r="L1802">
        <f t="shared" si="283"/>
        <v>1</v>
      </c>
      <c r="M1802">
        <f>I1802*Diccionario!$B$36</f>
        <v>0.77034680392156862</v>
      </c>
      <c r="N1802">
        <f>M1802*Diccionario!$B$37</f>
        <v>7.780502719607843E-2</v>
      </c>
      <c r="O1802">
        <f>N1802*Diccionario!$B$38</f>
        <v>1.1670754079411764E-2</v>
      </c>
      <c r="P1802">
        <f>O1802*Diccionario!$B$39</f>
        <v>1.0503678671470588E-2</v>
      </c>
      <c r="Q1802">
        <f>P1802*Diccionario!$B$40</f>
        <v>4.2014714685882351E-3</v>
      </c>
      <c r="R1802">
        <f>Q1802*Diccionario!$B$41</f>
        <v>2.7309564545823528E-3</v>
      </c>
      <c r="S1802">
        <f t="shared" si="284"/>
        <v>2.7309564545823528E-3</v>
      </c>
      <c r="T1802">
        <f>I1802*Diccionario!$B$36</f>
        <v>0.77034680392156862</v>
      </c>
      <c r="U1802">
        <f>T1802*Diccionario!$B$42</f>
        <v>7.780502719607843E-2</v>
      </c>
      <c r="V1802">
        <f>U1802*Diccionario!$B$43</f>
        <v>6.613427311666667E-2</v>
      </c>
      <c r="W1802">
        <f>V1802*Diccionario!$B$44</f>
        <v>1.2565511892166667E-2</v>
      </c>
      <c r="X1802">
        <f>W1802*Diccionario!$B$45</f>
        <v>4.9005496379450003E-3</v>
      </c>
      <c r="Y1802">
        <f>X1802*Diccionario!$B$46</f>
        <v>4.3614891777710501E-3</v>
      </c>
      <c r="Z1802">
        <f>Y1802*Diccionario!$B$47</f>
        <v>1.6137509957752886E-3</v>
      </c>
      <c r="AA1802">
        <f>Z1802*Diccionario!$B$48</f>
        <v>1.6137509957752886E-3</v>
      </c>
      <c r="AB1802">
        <f>AA1802*Diccionario!$B$49</f>
        <v>1.2103132468314665E-3</v>
      </c>
      <c r="AC1802">
        <f t="shared" si="285"/>
        <v>1.2103132468314665E-3</v>
      </c>
      <c r="AD1802">
        <f t="shared" si="286"/>
        <v>3.9412697014138192E-3</v>
      </c>
      <c r="AE1802">
        <f t="shared" si="287"/>
        <v>6.6046494524250747E-6</v>
      </c>
      <c r="AF1802" t="e">
        <f ca="1">IF(AD1802="","",_xludf.RANK.EQ(AD1802,$AD$2:$AD$5513,0))</f>
        <v>#NAME?</v>
      </c>
      <c r="AH1802" t="str">
        <f t="shared" si="288"/>
        <v>Baja</v>
      </c>
      <c r="AI1802" t="s">
        <v>153</v>
      </c>
      <c r="AJ1802" t="str">
        <f>IFERROR(VLOOKUP(B1802,Maestro_Regionales!$A$2:$B$35,2,FALSE),"Otras zonas")</f>
        <v>Otras zonas</v>
      </c>
      <c r="AK1802" t="str">
        <f t="shared" si="289"/>
        <v>REGIMEN DE EXCEPCION | Otras zonas</v>
      </c>
    </row>
    <row r="1803" spans="1:37">
      <c r="A1803" s="4" t="s">
        <v>848</v>
      </c>
      <c r="B1803" s="4" t="s">
        <v>849</v>
      </c>
      <c r="C1803" s="4" t="s">
        <v>869</v>
      </c>
      <c r="D1803" s="4" t="s">
        <v>870</v>
      </c>
      <c r="E1803" s="4" t="s">
        <v>95</v>
      </c>
      <c r="F1803" s="4">
        <v>301</v>
      </c>
      <c r="G1803" s="4">
        <v>10542</v>
      </c>
      <c r="H1803" s="4">
        <v>0</v>
      </c>
      <c r="I1803">
        <f t="shared" si="280"/>
        <v>10843</v>
      </c>
      <c r="J1803">
        <f t="shared" si="281"/>
        <v>2.7759845061329891E-2</v>
      </c>
      <c r="K1803">
        <f t="shared" si="282"/>
        <v>0.97224015493867011</v>
      </c>
      <c r="L1803">
        <f t="shared" si="283"/>
        <v>0</v>
      </c>
      <c r="M1803">
        <f>I1803*Diccionario!$B$36</f>
        <v>24.071672607843137</v>
      </c>
      <c r="N1803">
        <f>M1803*Diccionario!$B$37</f>
        <v>2.4312389333921569</v>
      </c>
      <c r="O1803">
        <f>N1803*Diccionario!$B$38</f>
        <v>0.36468584000882354</v>
      </c>
      <c r="P1803">
        <f>O1803*Diccionario!$B$39</f>
        <v>0.32821725600794122</v>
      </c>
      <c r="Q1803">
        <f>P1803*Diccionario!$B$40</f>
        <v>0.1312869024031765</v>
      </c>
      <c r="R1803">
        <f>Q1803*Diccionario!$B$41</f>
        <v>8.5336486562064731E-2</v>
      </c>
      <c r="S1803">
        <f t="shared" si="284"/>
        <v>8.5336486562064731E-2</v>
      </c>
      <c r="T1803">
        <f>I1803*Diccionario!$B$36</f>
        <v>24.071672607843137</v>
      </c>
      <c r="U1803">
        <f>T1803*Diccionario!$B$42</f>
        <v>2.4312389333921569</v>
      </c>
      <c r="V1803">
        <f>U1803*Diccionario!$B$43</f>
        <v>2.0665530933833334</v>
      </c>
      <c r="W1803">
        <f>V1803*Diccionario!$B$44</f>
        <v>0.39264508774283335</v>
      </c>
      <c r="X1803">
        <f>W1803*Diccionario!$B$45</f>
        <v>0.15313158421970502</v>
      </c>
      <c r="Y1803">
        <f>X1803*Diccionario!$B$46</f>
        <v>0.13628710995553747</v>
      </c>
      <c r="Z1803">
        <f>Y1803*Diccionario!$B$47</f>
        <v>5.0426230683548866E-2</v>
      </c>
      <c r="AA1803">
        <f>Z1803*Diccionario!$B$48</f>
        <v>5.0426230683548866E-2</v>
      </c>
      <c r="AB1803">
        <f>AA1803*Diccionario!$B$49</f>
        <v>3.7819673012661648E-2</v>
      </c>
      <c r="AC1803">
        <f t="shared" si="285"/>
        <v>3.7819673012661648E-2</v>
      </c>
      <c r="AD1803">
        <f t="shared" si="286"/>
        <v>0.12315615957472638</v>
      </c>
      <c r="AE1803">
        <f t="shared" si="287"/>
        <v>2.0638102020935188E-4</v>
      </c>
      <c r="AF1803" t="e">
        <f ca="1">IF(AD1803="","",_xludf.RANK.EQ(AD1803,$AD$2:$AD$5513,0))</f>
        <v>#NAME?</v>
      </c>
      <c r="AH1803" t="str">
        <f t="shared" si="288"/>
        <v>Baja</v>
      </c>
      <c r="AI1803" t="s">
        <v>153</v>
      </c>
      <c r="AJ1803" t="str">
        <f>IFERROR(VLOOKUP(B1803,Maestro_Regionales!$A$2:$B$35,2,FALSE),"Otras zonas")</f>
        <v>Otras zonas</v>
      </c>
      <c r="AK1803" t="str">
        <f t="shared" si="289"/>
        <v>ASMETSALUD EPS | Otras zonas</v>
      </c>
    </row>
    <row r="1804" spans="1:37">
      <c r="A1804" s="4" t="s">
        <v>848</v>
      </c>
      <c r="B1804" s="4" t="s">
        <v>849</v>
      </c>
      <c r="C1804" s="4" t="s">
        <v>869</v>
      </c>
      <c r="D1804" s="4" t="s">
        <v>870</v>
      </c>
      <c r="E1804" s="4" t="s">
        <v>853</v>
      </c>
      <c r="F1804" s="4">
        <v>430</v>
      </c>
      <c r="G1804" s="4">
        <v>9311</v>
      </c>
      <c r="H1804" s="4">
        <v>0</v>
      </c>
      <c r="I1804">
        <f t="shared" si="280"/>
        <v>9741</v>
      </c>
      <c r="J1804">
        <f t="shared" si="281"/>
        <v>4.4143311774971772E-2</v>
      </c>
      <c r="K1804">
        <f t="shared" si="282"/>
        <v>0.95585668822502823</v>
      </c>
      <c r="L1804">
        <f t="shared" si="283"/>
        <v>0</v>
      </c>
      <c r="M1804">
        <f>I1804*Diccionario!$B$36</f>
        <v>21.625211</v>
      </c>
      <c r="N1804">
        <f>M1804*Diccionario!$B$37</f>
        <v>2.1841463110000001</v>
      </c>
      <c r="O1804">
        <f>N1804*Diccionario!$B$38</f>
        <v>0.32762194665</v>
      </c>
      <c r="P1804">
        <f>O1804*Diccionario!$B$39</f>
        <v>0.29485975198500003</v>
      </c>
      <c r="Q1804">
        <f>P1804*Diccionario!$B$40</f>
        <v>0.11794390079400002</v>
      </c>
      <c r="R1804">
        <f>Q1804*Diccionario!$B$41</f>
        <v>7.6663535516100015E-2</v>
      </c>
      <c r="S1804">
        <f t="shared" si="284"/>
        <v>7.6663535516100015E-2</v>
      </c>
      <c r="T1804">
        <f>I1804*Diccionario!$B$36</f>
        <v>21.625211</v>
      </c>
      <c r="U1804">
        <f>T1804*Diccionario!$B$42</f>
        <v>2.1841463110000001</v>
      </c>
      <c r="V1804">
        <f>U1804*Diccionario!$B$43</f>
        <v>1.85652436435</v>
      </c>
      <c r="W1804">
        <f>V1804*Diccionario!$B$44</f>
        <v>0.35273962922649998</v>
      </c>
      <c r="X1804">
        <f>W1804*Diccionario!$B$45</f>
        <v>0.13756845539833501</v>
      </c>
      <c r="Y1804">
        <f>X1804*Diccionario!$B$46</f>
        <v>0.12243592530451816</v>
      </c>
      <c r="Z1804">
        <f>Y1804*Diccionario!$B$47</f>
        <v>4.5301292362671719E-2</v>
      </c>
      <c r="AA1804">
        <f>Z1804*Diccionario!$B$48</f>
        <v>4.5301292362671719E-2</v>
      </c>
      <c r="AB1804">
        <f>AA1804*Diccionario!$B$49</f>
        <v>3.3975969272003789E-2</v>
      </c>
      <c r="AC1804">
        <f t="shared" si="285"/>
        <v>3.3975969272003789E-2</v>
      </c>
      <c r="AD1804">
        <f t="shared" si="286"/>
        <v>0.1106395047881038</v>
      </c>
      <c r="AE1804">
        <f t="shared" si="287"/>
        <v>1.8540602396562727E-4</v>
      </c>
      <c r="AF1804" t="e">
        <f ca="1">IF(AD1804="","",_xludf.RANK.EQ(AD1804,$AD$2:$AD$5513,0))</f>
        <v>#NAME?</v>
      </c>
      <c r="AH1804" t="str">
        <f t="shared" si="288"/>
        <v>Baja</v>
      </c>
      <c r="AI1804" t="s">
        <v>153</v>
      </c>
      <c r="AJ1804" t="str">
        <f>IFERROR(VLOOKUP(B1804,Maestro_Regionales!$A$2:$B$35,2,FALSE),"Otras zonas")</f>
        <v>Otras zonas</v>
      </c>
      <c r="AK1804" t="str">
        <f t="shared" si="289"/>
        <v>AIC EPSI | Otras zonas</v>
      </c>
    </row>
    <row r="1805" spans="1:37">
      <c r="A1805" s="4" t="s">
        <v>848</v>
      </c>
      <c r="B1805" s="4" t="s">
        <v>849</v>
      </c>
      <c r="C1805" s="4" t="s">
        <v>869</v>
      </c>
      <c r="D1805" s="4" t="s">
        <v>870</v>
      </c>
      <c r="E1805" s="4" t="s">
        <v>87</v>
      </c>
      <c r="F1805" s="4">
        <v>1796</v>
      </c>
      <c r="G1805" s="4">
        <v>1953</v>
      </c>
      <c r="H1805" s="4">
        <v>0</v>
      </c>
      <c r="I1805">
        <f t="shared" si="280"/>
        <v>3749</v>
      </c>
      <c r="J1805">
        <f t="shared" si="281"/>
        <v>0.4790610829554548</v>
      </c>
      <c r="K1805">
        <f t="shared" si="282"/>
        <v>0.5209389170445452</v>
      </c>
      <c r="L1805">
        <f t="shared" si="283"/>
        <v>0</v>
      </c>
      <c r="M1805">
        <f>I1805*Diccionario!$B$36</f>
        <v>8.3228535098039202</v>
      </c>
      <c r="N1805">
        <f>M1805*Diccionario!$B$37</f>
        <v>0.84060820449019602</v>
      </c>
      <c r="O1805">
        <f>N1805*Diccionario!$B$38</f>
        <v>0.1260912306735294</v>
      </c>
      <c r="P1805">
        <f>O1805*Diccionario!$B$39</f>
        <v>0.11348210760617645</v>
      </c>
      <c r="Q1805">
        <f>P1805*Diccionario!$B$40</f>
        <v>4.5392843042470585E-2</v>
      </c>
      <c r="R1805">
        <f>Q1805*Diccionario!$B$41</f>
        <v>2.9505347977605879E-2</v>
      </c>
      <c r="S1805">
        <f t="shared" si="284"/>
        <v>2.9505347977605879E-2</v>
      </c>
      <c r="T1805">
        <f>I1805*Diccionario!$B$36</f>
        <v>8.3228535098039202</v>
      </c>
      <c r="U1805">
        <f>T1805*Diccionario!$B$42</f>
        <v>0.84060820449019602</v>
      </c>
      <c r="V1805">
        <f>U1805*Diccionario!$B$43</f>
        <v>0.71451697381666657</v>
      </c>
      <c r="W1805">
        <f>V1805*Diccionario!$B$44</f>
        <v>0.13575822502516666</v>
      </c>
      <c r="X1805">
        <f>W1805*Diccionario!$B$45</f>
        <v>5.2945707759814997E-2</v>
      </c>
      <c r="Y1805">
        <f>X1805*Diccionario!$B$46</f>
        <v>4.712167990623535E-2</v>
      </c>
      <c r="Z1805">
        <f>Y1805*Diccionario!$B$47</f>
        <v>1.7435021565307081E-2</v>
      </c>
      <c r="AA1805">
        <f>Z1805*Diccionario!$B$48</f>
        <v>1.7435021565307081E-2</v>
      </c>
      <c r="AB1805">
        <f>AA1805*Diccionario!$B$49</f>
        <v>1.3076266173980311E-2</v>
      </c>
      <c r="AC1805">
        <f t="shared" si="285"/>
        <v>1.3076266173980311E-2</v>
      </c>
      <c r="AD1805">
        <f t="shared" si="286"/>
        <v>4.2581614151586192E-2</v>
      </c>
      <c r="AE1805">
        <f t="shared" si="287"/>
        <v>7.135686108686342E-5</v>
      </c>
      <c r="AF1805" t="e">
        <f ca="1">IF(AD1805="","",_xludf.RANK.EQ(AD1805,$AD$2:$AD$5513,0))</f>
        <v>#NAME?</v>
      </c>
      <c r="AH1805" t="str">
        <f t="shared" si="288"/>
        <v>Baja</v>
      </c>
      <c r="AI1805" t="s">
        <v>153</v>
      </c>
      <c r="AJ1805" t="str">
        <f>IFERROR(VLOOKUP(B1805,Maestro_Regionales!$A$2:$B$35,2,FALSE),"Otras zonas")</f>
        <v>Otras zonas</v>
      </c>
      <c r="AK1805" t="str">
        <f t="shared" si="289"/>
        <v>NUEVA EPS | Otras zonas</v>
      </c>
    </row>
    <row r="1806" spans="1:37">
      <c r="A1806" s="4" t="s">
        <v>848</v>
      </c>
      <c r="B1806" s="4" t="s">
        <v>849</v>
      </c>
      <c r="C1806" s="4" t="s">
        <v>869</v>
      </c>
      <c r="D1806" s="4" t="s">
        <v>870</v>
      </c>
      <c r="E1806" s="4" t="s">
        <v>162</v>
      </c>
      <c r="F1806" s="4">
        <v>1597</v>
      </c>
      <c r="G1806" s="4">
        <v>807</v>
      </c>
      <c r="H1806" s="4">
        <v>0</v>
      </c>
      <c r="I1806">
        <f t="shared" si="280"/>
        <v>2404</v>
      </c>
      <c r="J1806">
        <f t="shared" si="281"/>
        <v>0.66430948419301161</v>
      </c>
      <c r="K1806">
        <f t="shared" si="282"/>
        <v>0.33569051580698833</v>
      </c>
      <c r="L1806">
        <f t="shared" si="283"/>
        <v>0</v>
      </c>
      <c r="M1806">
        <f>I1806*Diccionario!$B$36</f>
        <v>5.3369271372549019</v>
      </c>
      <c r="N1806">
        <f>M1806*Diccionario!$B$37</f>
        <v>0.53902964086274507</v>
      </c>
      <c r="O1806">
        <f>N1806*Diccionario!$B$38</f>
        <v>8.0854446129411756E-2</v>
      </c>
      <c r="P1806">
        <f>O1806*Diccionario!$B$39</f>
        <v>7.2769001516470588E-2</v>
      </c>
      <c r="Q1806">
        <f>P1806*Diccionario!$B$40</f>
        <v>2.9107600606588235E-2</v>
      </c>
      <c r="R1806">
        <f>Q1806*Diccionario!$B$41</f>
        <v>1.8919940394282353E-2</v>
      </c>
      <c r="S1806">
        <f t="shared" si="284"/>
        <v>1.8919940394282353E-2</v>
      </c>
      <c r="T1806">
        <f>I1806*Diccionario!$B$36</f>
        <v>5.3369271372549019</v>
      </c>
      <c r="U1806">
        <f>T1806*Diccionario!$B$42</f>
        <v>0.53902964086274507</v>
      </c>
      <c r="V1806">
        <f>U1806*Diccionario!$B$43</f>
        <v>0.45817519473333329</v>
      </c>
      <c r="W1806">
        <f>V1806*Diccionario!$B$44</f>
        <v>8.7053286999333332E-2</v>
      </c>
      <c r="X1806">
        <f>W1806*Diccionario!$B$45</f>
        <v>3.395078192974E-2</v>
      </c>
      <c r="Y1806">
        <f>X1806*Diccionario!$B$46</f>
        <v>3.0216195917468599E-2</v>
      </c>
      <c r="Z1806">
        <f>Y1806*Diccionario!$B$47</f>
        <v>1.1179992489463381E-2</v>
      </c>
      <c r="AA1806">
        <f>Z1806*Diccionario!$B$48</f>
        <v>1.1179992489463381E-2</v>
      </c>
      <c r="AB1806">
        <f>AA1806*Diccionario!$B$49</f>
        <v>8.3849943670975362E-3</v>
      </c>
      <c r="AC1806">
        <f t="shared" si="285"/>
        <v>8.3849943670975362E-3</v>
      </c>
      <c r="AD1806">
        <f t="shared" si="286"/>
        <v>2.7304934761379889E-2</v>
      </c>
      <c r="AE1806">
        <f t="shared" si="287"/>
        <v>4.5756706869250376E-5</v>
      </c>
      <c r="AF1806" t="e">
        <f ca="1">IF(AD1806="","",_xludf.RANK.EQ(AD1806,$AD$2:$AD$5513,0))</f>
        <v>#NAME?</v>
      </c>
      <c r="AH1806" t="str">
        <f t="shared" si="288"/>
        <v>Baja</v>
      </c>
      <c r="AI1806" t="s">
        <v>153</v>
      </c>
      <c r="AJ1806" t="str">
        <f>IFERROR(VLOOKUP(B1806,Maestro_Regionales!$A$2:$B$35,2,FALSE),"Otras zonas")</f>
        <v>Otras zonas</v>
      </c>
      <c r="AK1806" t="str">
        <f t="shared" si="289"/>
        <v>EPS SOS | Otras zonas</v>
      </c>
    </row>
    <row r="1807" spans="1:37">
      <c r="A1807" s="4" t="s">
        <v>848</v>
      </c>
      <c r="B1807" s="4" t="s">
        <v>849</v>
      </c>
      <c r="C1807" s="4" t="s">
        <v>869</v>
      </c>
      <c r="D1807" s="4" t="s">
        <v>870</v>
      </c>
      <c r="E1807" s="4" t="s">
        <v>90</v>
      </c>
      <c r="F1807" s="4">
        <v>0</v>
      </c>
      <c r="G1807" s="4">
        <v>0</v>
      </c>
      <c r="H1807" s="4">
        <v>488</v>
      </c>
      <c r="I1807">
        <f t="shared" si="280"/>
        <v>488</v>
      </c>
      <c r="J1807">
        <f t="shared" si="281"/>
        <v>0</v>
      </c>
      <c r="K1807">
        <f t="shared" si="282"/>
        <v>0</v>
      </c>
      <c r="L1807">
        <f t="shared" si="283"/>
        <v>1</v>
      </c>
      <c r="M1807">
        <f>I1807*Diccionario!$B$36</f>
        <v>1.0833695686274509</v>
      </c>
      <c r="N1807">
        <f>M1807*Diccionario!$B$37</f>
        <v>0.10942032643137255</v>
      </c>
      <c r="O1807">
        <f>N1807*Diccionario!$B$38</f>
        <v>1.6413048964705881E-2</v>
      </c>
      <c r="P1807">
        <f>O1807*Diccionario!$B$39</f>
        <v>1.4771744068235292E-2</v>
      </c>
      <c r="Q1807">
        <f>P1807*Diccionario!$B$40</f>
        <v>5.9086976272941169E-3</v>
      </c>
      <c r="R1807">
        <f>Q1807*Diccionario!$B$41</f>
        <v>3.840653457741176E-3</v>
      </c>
      <c r="S1807">
        <f t="shared" si="284"/>
        <v>3.840653457741176E-3</v>
      </c>
      <c r="T1807">
        <f>I1807*Diccionario!$B$36</f>
        <v>1.0833695686274509</v>
      </c>
      <c r="U1807">
        <f>T1807*Diccionario!$B$42</f>
        <v>0.10942032643137255</v>
      </c>
      <c r="V1807">
        <f>U1807*Diccionario!$B$43</f>
        <v>9.3007277466666663E-2</v>
      </c>
      <c r="W1807">
        <f>V1807*Diccionario!$B$44</f>
        <v>1.7671382718666667E-2</v>
      </c>
      <c r="X1807">
        <f>W1807*Diccionario!$B$45</f>
        <v>6.8918392602800001E-3</v>
      </c>
      <c r="Y1807">
        <f>X1807*Diccionario!$B$46</f>
        <v>6.1337369416492003E-3</v>
      </c>
      <c r="Z1807">
        <f>Y1807*Diccionario!$B$47</f>
        <v>2.2694826684102041E-3</v>
      </c>
      <c r="AA1807">
        <f>Z1807*Diccionario!$B$48</f>
        <v>2.2694826684102041E-3</v>
      </c>
      <c r="AB1807">
        <f>AA1807*Diccionario!$B$49</f>
        <v>1.7021120013076532E-3</v>
      </c>
      <c r="AC1807">
        <f t="shared" si="285"/>
        <v>1.7021120013076532E-3</v>
      </c>
      <c r="AD1807">
        <f t="shared" si="286"/>
        <v>5.5427654590488292E-3</v>
      </c>
      <c r="AE1807">
        <f t="shared" si="287"/>
        <v>9.2883830915949166E-6</v>
      </c>
      <c r="AF1807" t="e">
        <f ca="1">IF(AD1807="","",_xludf.RANK.EQ(AD1807,$AD$2:$AD$5513,0))</f>
        <v>#NAME?</v>
      </c>
      <c r="AH1807" t="str">
        <f t="shared" si="288"/>
        <v>Baja</v>
      </c>
      <c r="AI1807" t="s">
        <v>153</v>
      </c>
      <c r="AJ1807" t="str">
        <f>IFERROR(VLOOKUP(B1807,Maestro_Regionales!$A$2:$B$35,2,FALSE),"Otras zonas")</f>
        <v>Otras zonas</v>
      </c>
      <c r="AK1807" t="str">
        <f t="shared" si="289"/>
        <v>REGIMEN DE EXCEPCION | Otras zonas</v>
      </c>
    </row>
    <row r="1808" spans="1:37">
      <c r="A1808" s="4" t="s">
        <v>848</v>
      </c>
      <c r="B1808" s="4" t="s">
        <v>849</v>
      </c>
      <c r="C1808" s="4" t="s">
        <v>869</v>
      </c>
      <c r="D1808" s="4" t="s">
        <v>870</v>
      </c>
      <c r="E1808" s="4" t="s">
        <v>86</v>
      </c>
      <c r="F1808" s="4">
        <v>1</v>
      </c>
      <c r="G1808" s="4">
        <v>0</v>
      </c>
      <c r="H1808" s="4">
        <v>0</v>
      </c>
      <c r="I1808">
        <f t="shared" si="280"/>
        <v>1</v>
      </c>
      <c r="J1808">
        <f t="shared" si="281"/>
        <v>1</v>
      </c>
      <c r="K1808">
        <f t="shared" si="282"/>
        <v>0</v>
      </c>
      <c r="L1808">
        <f t="shared" si="283"/>
        <v>0</v>
      </c>
      <c r="M1808">
        <f>I1808*Diccionario!$B$36</f>
        <v>2.2200196078431371E-3</v>
      </c>
      <c r="N1808">
        <f>M1808*Diccionario!$B$37</f>
        <v>2.2422198039215687E-4</v>
      </c>
      <c r="O1808">
        <f>N1808*Diccionario!$B$38</f>
        <v>3.3633297058823532E-5</v>
      </c>
      <c r="P1808">
        <f>O1808*Diccionario!$B$39</f>
        <v>3.026996735294118E-5</v>
      </c>
      <c r="Q1808">
        <f>P1808*Diccionario!$B$40</f>
        <v>1.2107986941176473E-5</v>
      </c>
      <c r="R1808">
        <f>Q1808*Diccionario!$B$41</f>
        <v>7.870191511764708E-6</v>
      </c>
      <c r="S1808">
        <f t="shared" si="284"/>
        <v>7.870191511764708E-6</v>
      </c>
      <c r="T1808">
        <f>I1808*Diccionario!$B$36</f>
        <v>2.2200196078431371E-3</v>
      </c>
      <c r="U1808">
        <f>T1808*Diccionario!$B$42</f>
        <v>2.2422198039215687E-4</v>
      </c>
      <c r="V1808">
        <f>U1808*Diccionario!$B$43</f>
        <v>1.9058868333333333E-4</v>
      </c>
      <c r="W1808">
        <f>V1808*Diccionario!$B$44</f>
        <v>3.6211849833333333E-5</v>
      </c>
      <c r="X1808">
        <f>W1808*Diccionario!$B$45</f>
        <v>1.4122621435000001E-5</v>
      </c>
      <c r="Y1808">
        <f>X1808*Diccionario!$B$46</f>
        <v>1.256913307715E-5</v>
      </c>
      <c r="Z1808">
        <f>Y1808*Diccionario!$B$47</f>
        <v>4.6505792385454997E-6</v>
      </c>
      <c r="AA1808">
        <f>Z1808*Diccionario!$B$48</f>
        <v>4.6505792385454997E-6</v>
      </c>
      <c r="AB1808">
        <f>AA1808*Diccionario!$B$49</f>
        <v>3.4879344289091247E-6</v>
      </c>
      <c r="AC1808">
        <f t="shared" si="285"/>
        <v>3.4879344289091247E-6</v>
      </c>
      <c r="AD1808">
        <f t="shared" si="286"/>
        <v>1.1358125940673833E-5</v>
      </c>
      <c r="AE1808">
        <f t="shared" si="287"/>
        <v>1.9033571909005983E-8</v>
      </c>
      <c r="AF1808" t="e">
        <f ca="1">IF(AD1808="","",_xludf.RANK.EQ(AD1808,$AD$2:$AD$5513,0))</f>
        <v>#NAME?</v>
      </c>
      <c r="AH1808" t="str">
        <f t="shared" si="288"/>
        <v>Baja</v>
      </c>
      <c r="AI1808" t="s">
        <v>153</v>
      </c>
      <c r="AJ1808" t="str">
        <f>IFERROR(VLOOKUP(B1808,Maestro_Regionales!$A$2:$B$35,2,FALSE),"Otras zonas")</f>
        <v>Otras zonas</v>
      </c>
      <c r="AK1808" t="str">
        <f t="shared" si="289"/>
        <v>EPS SANITAS | Otras zonas</v>
      </c>
    </row>
    <row r="1809" spans="1:37">
      <c r="A1809" s="4" t="s">
        <v>848</v>
      </c>
      <c r="B1809" s="4" t="s">
        <v>849</v>
      </c>
      <c r="C1809" s="4" t="s">
        <v>871</v>
      </c>
      <c r="D1809" s="4" t="s">
        <v>872</v>
      </c>
      <c r="E1809" s="4" t="s">
        <v>95</v>
      </c>
      <c r="F1809" s="4">
        <v>929</v>
      </c>
      <c r="G1809" s="4">
        <v>31998</v>
      </c>
      <c r="H1809" s="4">
        <v>0</v>
      </c>
      <c r="I1809">
        <f t="shared" si="280"/>
        <v>32927</v>
      </c>
      <c r="J1809">
        <f t="shared" si="281"/>
        <v>2.8213927779633736E-2</v>
      </c>
      <c r="K1809">
        <f t="shared" si="282"/>
        <v>0.97178607222036628</v>
      </c>
      <c r="L1809">
        <f t="shared" si="283"/>
        <v>0</v>
      </c>
      <c r="M1809">
        <f>I1809*Diccionario!$B$36</f>
        <v>73.098585627450973</v>
      </c>
      <c r="N1809">
        <f>M1809*Diccionario!$B$37</f>
        <v>7.3829571483725491</v>
      </c>
      <c r="O1809">
        <f>N1809*Diccionario!$B$38</f>
        <v>1.1074435722558824</v>
      </c>
      <c r="P1809">
        <f>O1809*Diccionario!$B$39</f>
        <v>0.99669921503029424</v>
      </c>
      <c r="Q1809">
        <f>P1809*Diccionario!$B$40</f>
        <v>0.39867968601211773</v>
      </c>
      <c r="R1809">
        <f>Q1809*Diccionario!$B$41</f>
        <v>0.25914179590787656</v>
      </c>
      <c r="S1809">
        <f t="shared" si="284"/>
        <v>0.25914179590787656</v>
      </c>
      <c r="T1809">
        <f>I1809*Diccionario!$B$36</f>
        <v>73.098585627450973</v>
      </c>
      <c r="U1809">
        <f>T1809*Diccionario!$B$42</f>
        <v>7.3829571483725491</v>
      </c>
      <c r="V1809">
        <f>U1809*Diccionario!$B$43</f>
        <v>6.2755135761166665</v>
      </c>
      <c r="W1809">
        <f>V1809*Diccionario!$B$44</f>
        <v>1.1923475794621667</v>
      </c>
      <c r="X1809">
        <f>W1809*Diccionario!$B$45</f>
        <v>0.46501555599024502</v>
      </c>
      <c r="Y1809">
        <f>X1809*Diccionario!$B$46</f>
        <v>0.41386384483131805</v>
      </c>
      <c r="Z1809">
        <f>Y1809*Diccionario!$B$47</f>
        <v>0.15312962258758767</v>
      </c>
      <c r="AA1809">
        <f>Z1809*Diccionario!$B$48</f>
        <v>0.15312962258758767</v>
      </c>
      <c r="AB1809">
        <f>AA1809*Diccionario!$B$49</f>
        <v>0.11484721694069075</v>
      </c>
      <c r="AC1809">
        <f t="shared" si="285"/>
        <v>0.11484721694069075</v>
      </c>
      <c r="AD1809">
        <f t="shared" si="286"/>
        <v>0.37398901284856734</v>
      </c>
      <c r="AE1809">
        <f t="shared" si="287"/>
        <v>6.2671842224784006E-4</v>
      </c>
      <c r="AF1809" t="e">
        <f ca="1">IF(AD1809="","",_xludf.RANK.EQ(AD1809,$AD$2:$AD$5513,0))</f>
        <v>#NAME?</v>
      </c>
      <c r="AH1809" t="str">
        <f t="shared" si="288"/>
        <v>Media</v>
      </c>
      <c r="AI1809" t="s">
        <v>153</v>
      </c>
      <c r="AJ1809" t="str">
        <f>IFERROR(VLOOKUP(B1809,Maestro_Regionales!$A$2:$B$35,2,FALSE),"Otras zonas")</f>
        <v>Otras zonas</v>
      </c>
      <c r="AK1809" t="str">
        <f t="shared" si="289"/>
        <v>ASMETSALUD EPS | Otras zonas</v>
      </c>
    </row>
    <row r="1810" spans="1:37">
      <c r="A1810" s="4" t="s">
        <v>848</v>
      </c>
      <c r="B1810" s="4" t="s">
        <v>849</v>
      </c>
      <c r="C1810" s="4" t="s">
        <v>871</v>
      </c>
      <c r="D1810" s="4" t="s">
        <v>872</v>
      </c>
      <c r="E1810" s="4" t="s">
        <v>87</v>
      </c>
      <c r="F1810" s="4">
        <v>1058</v>
      </c>
      <c r="G1810" s="4">
        <v>5893</v>
      </c>
      <c r="H1810" s="4">
        <v>0</v>
      </c>
      <c r="I1810">
        <f t="shared" si="280"/>
        <v>6951</v>
      </c>
      <c r="J1810">
        <f t="shared" si="281"/>
        <v>0.15220831535030932</v>
      </c>
      <c r="K1810">
        <f t="shared" si="282"/>
        <v>0.84779168464969068</v>
      </c>
      <c r="L1810">
        <f t="shared" si="283"/>
        <v>0</v>
      </c>
      <c r="M1810">
        <f>I1810*Diccionario!$B$36</f>
        <v>15.431356294117647</v>
      </c>
      <c r="N1810">
        <f>M1810*Diccionario!$B$37</f>
        <v>1.5585669857058824</v>
      </c>
      <c r="O1810">
        <f>N1810*Diccionario!$B$38</f>
        <v>0.23378504785588233</v>
      </c>
      <c r="P1810">
        <f>O1810*Diccionario!$B$39</f>
        <v>0.21040654307029411</v>
      </c>
      <c r="Q1810">
        <f>P1810*Diccionario!$B$40</f>
        <v>8.4162617228117645E-2</v>
      </c>
      <c r="R1810">
        <f>Q1810*Diccionario!$B$41</f>
        <v>5.4705701198276474E-2</v>
      </c>
      <c r="S1810">
        <f t="shared" si="284"/>
        <v>5.4705701198276474E-2</v>
      </c>
      <c r="T1810">
        <f>I1810*Diccionario!$B$36</f>
        <v>15.431356294117647</v>
      </c>
      <c r="U1810">
        <f>T1810*Diccionario!$B$42</f>
        <v>1.5585669857058824</v>
      </c>
      <c r="V1810">
        <f>U1810*Diccionario!$B$43</f>
        <v>1.3247819378499999</v>
      </c>
      <c r="W1810">
        <f>V1810*Diccionario!$B$44</f>
        <v>0.2517085681915</v>
      </c>
      <c r="X1810">
        <f>W1810*Diccionario!$B$45</f>
        <v>9.8166341594685E-2</v>
      </c>
      <c r="Y1810">
        <f>X1810*Diccionario!$B$46</f>
        <v>8.7368044019269647E-2</v>
      </c>
      <c r="Z1810">
        <f>Y1810*Diccionario!$B$47</f>
        <v>3.2326176287129769E-2</v>
      </c>
      <c r="AA1810">
        <f>Z1810*Diccionario!$B$48</f>
        <v>3.2326176287129769E-2</v>
      </c>
      <c r="AB1810">
        <f>AA1810*Diccionario!$B$49</f>
        <v>2.4244632215347325E-2</v>
      </c>
      <c r="AC1810">
        <f t="shared" si="285"/>
        <v>2.4244632215347325E-2</v>
      </c>
      <c r="AD1810">
        <f t="shared" si="286"/>
        <v>7.8950333413623799E-2</v>
      </c>
      <c r="AE1810">
        <f t="shared" si="287"/>
        <v>1.3230235833950056E-4</v>
      </c>
      <c r="AF1810" t="e">
        <f ca="1">IF(AD1810="","",_xludf.RANK.EQ(AD1810,$AD$2:$AD$5513,0))</f>
        <v>#NAME?</v>
      </c>
      <c r="AH1810" t="str">
        <f t="shared" si="288"/>
        <v>Baja</v>
      </c>
      <c r="AI1810" t="s">
        <v>153</v>
      </c>
      <c r="AJ1810" t="str">
        <f>IFERROR(VLOOKUP(B1810,Maestro_Regionales!$A$2:$B$35,2,FALSE),"Otras zonas")</f>
        <v>Otras zonas</v>
      </c>
      <c r="AK1810" t="str">
        <f t="shared" si="289"/>
        <v>NUEVA EPS | Otras zonas</v>
      </c>
    </row>
    <row r="1811" spans="1:37">
      <c r="A1811" s="4" t="s">
        <v>848</v>
      </c>
      <c r="B1811" s="4" t="s">
        <v>849</v>
      </c>
      <c r="C1811" s="4" t="s">
        <v>871</v>
      </c>
      <c r="D1811" s="4" t="s">
        <v>872</v>
      </c>
      <c r="E1811" s="4" t="s">
        <v>853</v>
      </c>
      <c r="F1811" s="4">
        <v>210</v>
      </c>
      <c r="G1811" s="4">
        <v>2496</v>
      </c>
      <c r="H1811" s="4">
        <v>0</v>
      </c>
      <c r="I1811">
        <f t="shared" si="280"/>
        <v>2706</v>
      </c>
      <c r="J1811">
        <f t="shared" si="281"/>
        <v>7.7605321507760533E-2</v>
      </c>
      <c r="K1811">
        <f t="shared" si="282"/>
        <v>0.92239467849223944</v>
      </c>
      <c r="L1811">
        <f t="shared" si="283"/>
        <v>0</v>
      </c>
      <c r="M1811">
        <f>I1811*Diccionario!$B$36</f>
        <v>6.0073730588235286</v>
      </c>
      <c r="N1811">
        <f>M1811*Diccionario!$B$37</f>
        <v>0.60674467894117645</v>
      </c>
      <c r="O1811">
        <f>N1811*Diccionario!$B$38</f>
        <v>9.1011701841176462E-2</v>
      </c>
      <c r="P1811">
        <f>O1811*Diccionario!$B$39</f>
        <v>8.1910531657058819E-2</v>
      </c>
      <c r="Q1811">
        <f>P1811*Diccionario!$B$40</f>
        <v>3.2764212662823526E-2</v>
      </c>
      <c r="R1811">
        <f>Q1811*Diccionario!$B$41</f>
        <v>2.1296738230835294E-2</v>
      </c>
      <c r="S1811">
        <f t="shared" si="284"/>
        <v>2.1296738230835294E-2</v>
      </c>
      <c r="T1811">
        <f>I1811*Diccionario!$B$36</f>
        <v>6.0073730588235286</v>
      </c>
      <c r="U1811">
        <f>T1811*Diccionario!$B$42</f>
        <v>0.60674467894117645</v>
      </c>
      <c r="V1811">
        <f>U1811*Diccionario!$B$43</f>
        <v>0.51573297709999999</v>
      </c>
      <c r="W1811">
        <f>V1811*Diccionario!$B$44</f>
        <v>9.7989265648999999E-2</v>
      </c>
      <c r="X1811">
        <f>W1811*Diccionario!$B$45</f>
        <v>3.8215813603110001E-2</v>
      </c>
      <c r="Y1811">
        <f>X1811*Diccionario!$B$46</f>
        <v>3.4012074106767903E-2</v>
      </c>
      <c r="Z1811">
        <f>Y1811*Diccionario!$B$47</f>
        <v>1.2584467419504124E-2</v>
      </c>
      <c r="AA1811">
        <f>Z1811*Diccionario!$B$48</f>
        <v>1.2584467419504124E-2</v>
      </c>
      <c r="AB1811">
        <f>AA1811*Diccionario!$B$49</f>
        <v>9.4383505646280924E-3</v>
      </c>
      <c r="AC1811">
        <f t="shared" si="285"/>
        <v>9.4383505646280924E-3</v>
      </c>
      <c r="AD1811">
        <f t="shared" si="286"/>
        <v>3.0735088795463387E-2</v>
      </c>
      <c r="AE1811">
        <f t="shared" si="287"/>
        <v>5.150484558577018E-5</v>
      </c>
      <c r="AF1811" t="e">
        <f ca="1">IF(AD1811="","",_xludf.RANK.EQ(AD1811,$AD$2:$AD$5513,0))</f>
        <v>#NAME?</v>
      </c>
      <c r="AH1811" t="str">
        <f t="shared" si="288"/>
        <v>Baja</v>
      </c>
      <c r="AI1811" t="s">
        <v>153</v>
      </c>
      <c r="AJ1811" t="str">
        <f>IFERROR(VLOOKUP(B1811,Maestro_Regionales!$A$2:$B$35,2,FALSE),"Otras zonas")</f>
        <v>Otras zonas</v>
      </c>
      <c r="AK1811" t="str">
        <f t="shared" si="289"/>
        <v>AIC EPSI | Otras zonas</v>
      </c>
    </row>
    <row r="1812" spans="1:37">
      <c r="A1812" s="4" t="s">
        <v>848</v>
      </c>
      <c r="B1812" s="4" t="s">
        <v>849</v>
      </c>
      <c r="C1812" s="4" t="s">
        <v>871</v>
      </c>
      <c r="D1812" s="4" t="s">
        <v>872</v>
      </c>
      <c r="E1812" s="4" t="s">
        <v>90</v>
      </c>
      <c r="F1812" s="4">
        <v>0</v>
      </c>
      <c r="G1812" s="4">
        <v>0</v>
      </c>
      <c r="H1812" s="4">
        <v>648</v>
      </c>
      <c r="I1812">
        <f t="shared" si="280"/>
        <v>648</v>
      </c>
      <c r="J1812">
        <f t="shared" si="281"/>
        <v>0</v>
      </c>
      <c r="K1812">
        <f t="shared" si="282"/>
        <v>0</v>
      </c>
      <c r="L1812">
        <f t="shared" si="283"/>
        <v>1</v>
      </c>
      <c r="M1812">
        <f>I1812*Diccionario!$B$36</f>
        <v>1.4385727058823528</v>
      </c>
      <c r="N1812">
        <f>M1812*Diccionario!$B$37</f>
        <v>0.14529584329411763</v>
      </c>
      <c r="O1812">
        <f>N1812*Diccionario!$B$38</f>
        <v>2.1794376494117643E-2</v>
      </c>
      <c r="P1812">
        <f>O1812*Diccionario!$B$39</f>
        <v>1.961493884470588E-2</v>
      </c>
      <c r="Q1812">
        <f>P1812*Diccionario!$B$40</f>
        <v>7.8459755378823531E-3</v>
      </c>
      <c r="R1812">
        <f>Q1812*Diccionario!$B$41</f>
        <v>5.0998840996235298E-3</v>
      </c>
      <c r="S1812">
        <f t="shared" si="284"/>
        <v>5.0998840996235298E-3</v>
      </c>
      <c r="T1812">
        <f>I1812*Diccionario!$B$36</f>
        <v>1.4385727058823528</v>
      </c>
      <c r="U1812">
        <f>T1812*Diccionario!$B$42</f>
        <v>0.14529584329411763</v>
      </c>
      <c r="V1812">
        <f>U1812*Diccionario!$B$43</f>
        <v>0.12350146679999997</v>
      </c>
      <c r="W1812">
        <f>V1812*Diccionario!$B$44</f>
        <v>2.3465278691999995E-2</v>
      </c>
      <c r="X1812">
        <f>W1812*Diccionario!$B$45</f>
        <v>9.1514586898799981E-3</v>
      </c>
      <c r="Y1812">
        <f>X1812*Diccionario!$B$46</f>
        <v>8.144798233993198E-3</v>
      </c>
      <c r="Z1812">
        <f>Y1812*Diccionario!$B$47</f>
        <v>3.0135753465774834E-3</v>
      </c>
      <c r="AA1812">
        <f>Z1812*Diccionario!$B$48</f>
        <v>3.0135753465774834E-3</v>
      </c>
      <c r="AB1812">
        <f>AA1812*Diccionario!$B$49</f>
        <v>2.2601815099331127E-3</v>
      </c>
      <c r="AC1812">
        <f t="shared" si="285"/>
        <v>2.2601815099331127E-3</v>
      </c>
      <c r="AD1812">
        <f t="shared" si="286"/>
        <v>7.360065609556642E-3</v>
      </c>
      <c r="AE1812">
        <f t="shared" si="287"/>
        <v>1.2333754597035873E-5</v>
      </c>
      <c r="AF1812" t="e">
        <f ca="1">IF(AD1812="","",_xludf.RANK.EQ(AD1812,$AD$2:$AD$5513,0))</f>
        <v>#NAME?</v>
      </c>
      <c r="AH1812" t="str">
        <f t="shared" si="288"/>
        <v>Baja</v>
      </c>
      <c r="AI1812" t="s">
        <v>153</v>
      </c>
      <c r="AJ1812" t="str">
        <f>IFERROR(VLOOKUP(B1812,Maestro_Regionales!$A$2:$B$35,2,FALSE),"Otras zonas")</f>
        <v>Otras zonas</v>
      </c>
      <c r="AK1812" t="str">
        <f t="shared" si="289"/>
        <v>REGIMEN DE EXCEPCION | Otras zonas</v>
      </c>
    </row>
    <row r="1813" spans="1:37">
      <c r="A1813" s="4" t="s">
        <v>848</v>
      </c>
      <c r="B1813" s="4" t="s">
        <v>849</v>
      </c>
      <c r="C1813" s="4" t="s">
        <v>871</v>
      </c>
      <c r="D1813" s="4" t="s">
        <v>872</v>
      </c>
      <c r="E1813" s="4" t="s">
        <v>162</v>
      </c>
      <c r="F1813" s="4">
        <v>131</v>
      </c>
      <c r="G1813" s="4">
        <v>91</v>
      </c>
      <c r="H1813" s="4">
        <v>0</v>
      </c>
      <c r="I1813">
        <f t="shared" si="280"/>
        <v>222</v>
      </c>
      <c r="J1813">
        <f t="shared" si="281"/>
        <v>0.59009009009009006</v>
      </c>
      <c r="K1813">
        <f t="shared" si="282"/>
        <v>0.40990990990990989</v>
      </c>
      <c r="L1813">
        <f t="shared" si="283"/>
        <v>0</v>
      </c>
      <c r="M1813">
        <f>I1813*Diccionario!$B$36</f>
        <v>0.49284435294117646</v>
      </c>
      <c r="N1813">
        <f>M1813*Diccionario!$B$37</f>
        <v>4.9777279647058824E-2</v>
      </c>
      <c r="O1813">
        <f>N1813*Diccionario!$B$38</f>
        <v>7.4665919470588236E-3</v>
      </c>
      <c r="P1813">
        <f>O1813*Diccionario!$B$39</f>
        <v>6.7199327523529417E-3</v>
      </c>
      <c r="Q1813">
        <f>P1813*Diccionario!$B$40</f>
        <v>2.687973100941177E-3</v>
      </c>
      <c r="R1813">
        <f>Q1813*Diccionario!$B$41</f>
        <v>1.7471825156117652E-3</v>
      </c>
      <c r="S1813">
        <f t="shared" si="284"/>
        <v>1.7471825156117652E-3</v>
      </c>
      <c r="T1813">
        <f>I1813*Diccionario!$B$36</f>
        <v>0.49284435294117646</v>
      </c>
      <c r="U1813">
        <f>T1813*Diccionario!$B$42</f>
        <v>4.9777279647058824E-2</v>
      </c>
      <c r="V1813">
        <f>U1813*Diccionario!$B$43</f>
        <v>4.2310687700000002E-2</v>
      </c>
      <c r="W1813">
        <f>V1813*Diccionario!$B$44</f>
        <v>8.0390306630000012E-3</v>
      </c>
      <c r="X1813">
        <f>W1813*Diccionario!$B$45</f>
        <v>3.1352219585700004E-3</v>
      </c>
      <c r="Y1813">
        <f>X1813*Diccionario!$B$46</f>
        <v>2.7903475431273004E-3</v>
      </c>
      <c r="Z1813">
        <f>Y1813*Diccionario!$B$47</f>
        <v>1.0324285909571011E-3</v>
      </c>
      <c r="AA1813">
        <f>Z1813*Diccionario!$B$48</f>
        <v>1.0324285909571011E-3</v>
      </c>
      <c r="AB1813">
        <f>AA1813*Diccionario!$B$49</f>
        <v>7.7432144321782585E-4</v>
      </c>
      <c r="AC1813">
        <f t="shared" si="285"/>
        <v>7.7432144321782585E-4</v>
      </c>
      <c r="AD1813">
        <f t="shared" si="286"/>
        <v>2.5215039588295908E-3</v>
      </c>
      <c r="AE1813">
        <f t="shared" si="287"/>
        <v>4.2254529637993282E-6</v>
      </c>
      <c r="AF1813" t="e">
        <f ca="1">IF(AD1813="","",_xludf.RANK.EQ(AD1813,$AD$2:$AD$5513,0))</f>
        <v>#NAME?</v>
      </c>
      <c r="AH1813" t="str">
        <f t="shared" si="288"/>
        <v>Baja</v>
      </c>
      <c r="AI1813" t="s">
        <v>153</v>
      </c>
      <c r="AJ1813" t="str">
        <f>IFERROR(VLOOKUP(B1813,Maestro_Regionales!$A$2:$B$35,2,FALSE),"Otras zonas")</f>
        <v>Otras zonas</v>
      </c>
      <c r="AK1813" t="str">
        <f t="shared" si="289"/>
        <v>EPS SOS | Otras zonas</v>
      </c>
    </row>
    <row r="1814" spans="1:37">
      <c r="A1814" s="4" t="s">
        <v>848</v>
      </c>
      <c r="B1814" s="4" t="s">
        <v>849</v>
      </c>
      <c r="C1814" s="4" t="s">
        <v>873</v>
      </c>
      <c r="D1814" s="4" t="s">
        <v>818</v>
      </c>
      <c r="E1814" s="4" t="s">
        <v>95</v>
      </c>
      <c r="F1814" s="4">
        <v>156</v>
      </c>
      <c r="G1814" s="4">
        <v>5342</v>
      </c>
      <c r="H1814" s="4">
        <v>0</v>
      </c>
      <c r="I1814">
        <f t="shared" si="280"/>
        <v>5498</v>
      </c>
      <c r="J1814">
        <f t="shared" si="281"/>
        <v>2.8373954165150966E-2</v>
      </c>
      <c r="K1814">
        <f t="shared" si="282"/>
        <v>0.97162604583484902</v>
      </c>
      <c r="L1814">
        <f t="shared" si="283"/>
        <v>0</v>
      </c>
      <c r="M1814">
        <f>I1814*Diccionario!$B$36</f>
        <v>12.205667803921568</v>
      </c>
      <c r="N1814">
        <f>M1814*Diccionario!$B$37</f>
        <v>1.2327724481960785</v>
      </c>
      <c r="O1814">
        <f>N1814*Diccionario!$B$38</f>
        <v>0.18491586722941175</v>
      </c>
      <c r="P1814">
        <f>O1814*Diccionario!$B$39</f>
        <v>0.16642428050647057</v>
      </c>
      <c r="Q1814">
        <f>P1814*Diccionario!$B$40</f>
        <v>6.6569712202588227E-2</v>
      </c>
      <c r="R1814">
        <f>Q1814*Diccionario!$B$41</f>
        <v>4.3270312931682348E-2</v>
      </c>
      <c r="S1814">
        <f t="shared" si="284"/>
        <v>4.3270312931682348E-2</v>
      </c>
      <c r="T1814">
        <f>I1814*Diccionario!$B$36</f>
        <v>12.205667803921568</v>
      </c>
      <c r="U1814">
        <f>T1814*Diccionario!$B$42</f>
        <v>1.2327724481960785</v>
      </c>
      <c r="V1814">
        <f>U1814*Diccionario!$B$43</f>
        <v>1.0478565809666667</v>
      </c>
      <c r="W1814">
        <f>V1814*Diccionario!$B$44</f>
        <v>0.19909275038366667</v>
      </c>
      <c r="X1814">
        <f>W1814*Diccionario!$B$45</f>
        <v>7.7646172649630002E-2</v>
      </c>
      <c r="Y1814">
        <f>X1814*Diccionario!$B$46</f>
        <v>6.9105093658170705E-2</v>
      </c>
      <c r="Z1814">
        <f>Y1814*Diccionario!$B$47</f>
        <v>2.5568884653523159E-2</v>
      </c>
      <c r="AA1814">
        <f>Z1814*Diccionario!$B$48</f>
        <v>2.5568884653523159E-2</v>
      </c>
      <c r="AB1814">
        <f>AA1814*Diccionario!$B$49</f>
        <v>1.9176663490142368E-2</v>
      </c>
      <c r="AC1814">
        <f t="shared" si="285"/>
        <v>1.9176663490142368E-2</v>
      </c>
      <c r="AD1814">
        <f t="shared" si="286"/>
        <v>6.2446976421824715E-2</v>
      </c>
      <c r="AE1814">
        <f t="shared" si="287"/>
        <v>1.0464657835571486E-4</v>
      </c>
      <c r="AF1814" t="e">
        <f ca="1">IF(AD1814="","",_xludf.RANK.EQ(AD1814,$AD$2:$AD$5513,0))</f>
        <v>#NAME?</v>
      </c>
      <c r="AH1814" t="str">
        <f t="shared" si="288"/>
        <v>Baja</v>
      </c>
      <c r="AI1814" t="s">
        <v>153</v>
      </c>
      <c r="AJ1814" t="str">
        <f>IFERROR(VLOOKUP(B1814,Maestro_Regionales!$A$2:$B$35,2,FALSE),"Otras zonas")</f>
        <v>Otras zonas</v>
      </c>
      <c r="AK1814" t="str">
        <f t="shared" si="289"/>
        <v>ASMETSALUD EPS | Otras zonas</v>
      </c>
    </row>
    <row r="1815" spans="1:37">
      <c r="A1815" s="4" t="s">
        <v>848</v>
      </c>
      <c r="B1815" s="4" t="s">
        <v>849</v>
      </c>
      <c r="C1815" s="4" t="s">
        <v>873</v>
      </c>
      <c r="D1815" s="4" t="s">
        <v>818</v>
      </c>
      <c r="E1815" s="4" t="s">
        <v>87</v>
      </c>
      <c r="F1815" s="4">
        <v>125</v>
      </c>
      <c r="G1815" s="4">
        <v>109</v>
      </c>
      <c r="H1815" s="4">
        <v>0</v>
      </c>
      <c r="I1815">
        <f t="shared" si="280"/>
        <v>234</v>
      </c>
      <c r="J1815">
        <f t="shared" si="281"/>
        <v>0.53418803418803418</v>
      </c>
      <c r="K1815">
        <f t="shared" si="282"/>
        <v>0.46581196581196582</v>
      </c>
      <c r="L1815">
        <f t="shared" si="283"/>
        <v>0</v>
      </c>
      <c r="M1815">
        <f>I1815*Diccionario!$B$36</f>
        <v>0.51948458823529409</v>
      </c>
      <c r="N1815">
        <f>M1815*Diccionario!$B$37</f>
        <v>5.2467943411764709E-2</v>
      </c>
      <c r="O1815">
        <f>N1815*Diccionario!$B$38</f>
        <v>7.8701915117647056E-3</v>
      </c>
      <c r="P1815">
        <f>O1815*Diccionario!$B$39</f>
        <v>7.083172360588235E-3</v>
      </c>
      <c r="Q1815">
        <f>P1815*Diccionario!$B$40</f>
        <v>2.833268944235294E-3</v>
      </c>
      <c r="R1815">
        <f>Q1815*Diccionario!$B$41</f>
        <v>1.8416248137529412E-3</v>
      </c>
      <c r="S1815">
        <f t="shared" si="284"/>
        <v>1.8416248137529412E-3</v>
      </c>
      <c r="T1815">
        <f>I1815*Diccionario!$B$36</f>
        <v>0.51948458823529409</v>
      </c>
      <c r="U1815">
        <f>T1815*Diccionario!$B$42</f>
        <v>5.2467943411764709E-2</v>
      </c>
      <c r="V1815">
        <f>U1815*Diccionario!$B$43</f>
        <v>4.4597751900000003E-2</v>
      </c>
      <c r="W1815">
        <f>V1815*Diccionario!$B$44</f>
        <v>8.4735728610000009E-3</v>
      </c>
      <c r="X1815">
        <f>W1815*Diccionario!$B$45</f>
        <v>3.3046934157900006E-3</v>
      </c>
      <c r="Y1815">
        <f>X1815*Diccionario!$B$46</f>
        <v>2.9411771400531007E-3</v>
      </c>
      <c r="Z1815">
        <f>Y1815*Diccionario!$B$47</f>
        <v>1.0882355418196472E-3</v>
      </c>
      <c r="AA1815">
        <f>Z1815*Diccionario!$B$48</f>
        <v>1.0882355418196472E-3</v>
      </c>
      <c r="AB1815">
        <f>AA1815*Diccionario!$B$49</f>
        <v>8.161766563647354E-4</v>
      </c>
      <c r="AC1815">
        <f t="shared" si="285"/>
        <v>8.161766563647354E-4</v>
      </c>
      <c r="AD1815">
        <f t="shared" si="286"/>
        <v>2.6578014701176766E-3</v>
      </c>
      <c r="AE1815">
        <f t="shared" si="287"/>
        <v>4.453855826707399E-6</v>
      </c>
      <c r="AF1815" t="e">
        <f ca="1">IF(AD1815="","",_xludf.RANK.EQ(AD1815,$AD$2:$AD$5513,0))</f>
        <v>#NAME?</v>
      </c>
      <c r="AH1815" t="str">
        <f t="shared" si="288"/>
        <v>Baja</v>
      </c>
      <c r="AI1815" t="s">
        <v>153</v>
      </c>
      <c r="AJ1815" t="str">
        <f>IFERROR(VLOOKUP(B1815,Maestro_Regionales!$A$2:$B$35,2,FALSE),"Otras zonas")</f>
        <v>Otras zonas</v>
      </c>
      <c r="AK1815" t="str">
        <f t="shared" si="289"/>
        <v>NUEVA EPS | Otras zonas</v>
      </c>
    </row>
    <row r="1816" spans="1:37">
      <c r="A1816" s="4" t="s">
        <v>848</v>
      </c>
      <c r="B1816" s="4" t="s">
        <v>849</v>
      </c>
      <c r="C1816" s="4" t="s">
        <v>873</v>
      </c>
      <c r="D1816" s="4" t="s">
        <v>818</v>
      </c>
      <c r="E1816" s="4" t="s">
        <v>90</v>
      </c>
      <c r="F1816" s="4">
        <v>0</v>
      </c>
      <c r="G1816" s="4">
        <v>0</v>
      </c>
      <c r="H1816" s="4">
        <v>113</v>
      </c>
      <c r="I1816">
        <f t="shared" si="280"/>
        <v>113</v>
      </c>
      <c r="J1816">
        <f t="shared" si="281"/>
        <v>0</v>
      </c>
      <c r="K1816">
        <f t="shared" si="282"/>
        <v>0</v>
      </c>
      <c r="L1816">
        <f t="shared" si="283"/>
        <v>1</v>
      </c>
      <c r="M1816">
        <f>I1816*Diccionario!$B$36</f>
        <v>0.25086221568627448</v>
      </c>
      <c r="N1816">
        <f>M1816*Diccionario!$B$37</f>
        <v>2.5337083784313725E-2</v>
      </c>
      <c r="O1816">
        <f>N1816*Diccionario!$B$38</f>
        <v>3.8005625676470586E-3</v>
      </c>
      <c r="P1816">
        <f>O1816*Diccionario!$B$39</f>
        <v>3.4205063108823527E-3</v>
      </c>
      <c r="Q1816">
        <f>P1816*Diccionario!$B$40</f>
        <v>1.3682025243529411E-3</v>
      </c>
      <c r="R1816">
        <f>Q1816*Diccionario!$B$41</f>
        <v>8.8933164082941171E-4</v>
      </c>
      <c r="S1816">
        <f t="shared" si="284"/>
        <v>8.8933164082941171E-4</v>
      </c>
      <c r="T1816">
        <f>I1816*Diccionario!$B$36</f>
        <v>0.25086221568627448</v>
      </c>
      <c r="U1816">
        <f>T1816*Diccionario!$B$42</f>
        <v>2.5337083784313725E-2</v>
      </c>
      <c r="V1816">
        <f>U1816*Diccionario!$B$43</f>
        <v>2.1536521216666667E-2</v>
      </c>
      <c r="W1816">
        <f>V1816*Diccionario!$B$44</f>
        <v>4.0919390311666666E-3</v>
      </c>
      <c r="X1816">
        <f>W1816*Diccionario!$B$45</f>
        <v>1.595856222155E-3</v>
      </c>
      <c r="Y1816">
        <f>X1816*Diccionario!$B$46</f>
        <v>1.42031203771795E-3</v>
      </c>
      <c r="Z1816">
        <f>Y1816*Diccionario!$B$47</f>
        <v>5.2551545395564147E-4</v>
      </c>
      <c r="AA1816">
        <f>Z1816*Diccionario!$B$48</f>
        <v>5.2551545395564147E-4</v>
      </c>
      <c r="AB1816">
        <f>AA1816*Diccionario!$B$49</f>
        <v>3.9413659046673107E-4</v>
      </c>
      <c r="AC1816">
        <f t="shared" si="285"/>
        <v>3.9413659046673107E-4</v>
      </c>
      <c r="AD1816">
        <f t="shared" si="286"/>
        <v>1.2834682312961427E-3</v>
      </c>
      <c r="AE1816">
        <f t="shared" si="287"/>
        <v>2.1507936257176752E-6</v>
      </c>
      <c r="AF1816" t="e">
        <f ca="1">IF(AD1816="","",_xludf.RANK.EQ(AD1816,$AD$2:$AD$5513,0))</f>
        <v>#NAME?</v>
      </c>
      <c r="AH1816" t="str">
        <f t="shared" si="288"/>
        <v>Baja</v>
      </c>
      <c r="AI1816" t="s">
        <v>153</v>
      </c>
      <c r="AJ1816" t="str">
        <f>IFERROR(VLOOKUP(B1816,Maestro_Regionales!$A$2:$B$35,2,FALSE),"Otras zonas")</f>
        <v>Otras zonas</v>
      </c>
      <c r="AK1816" t="str">
        <f t="shared" si="289"/>
        <v>REGIMEN DE EXCEPCION | Otras zonas</v>
      </c>
    </row>
    <row r="1817" spans="1:37">
      <c r="A1817" s="4" t="s">
        <v>848</v>
      </c>
      <c r="B1817" s="4" t="s">
        <v>849</v>
      </c>
      <c r="C1817" s="4" t="s">
        <v>874</v>
      </c>
      <c r="D1817" s="4" t="s">
        <v>875</v>
      </c>
      <c r="E1817" s="4" t="s">
        <v>95</v>
      </c>
      <c r="F1817" s="4">
        <v>535</v>
      </c>
      <c r="G1817" s="4">
        <v>5799</v>
      </c>
      <c r="H1817" s="4">
        <v>0</v>
      </c>
      <c r="I1817">
        <f t="shared" si="280"/>
        <v>6334</v>
      </c>
      <c r="J1817">
        <f t="shared" si="281"/>
        <v>8.4464793179665293E-2</v>
      </c>
      <c r="K1817">
        <f t="shared" si="282"/>
        <v>0.91553520682033473</v>
      </c>
      <c r="L1817">
        <f t="shared" si="283"/>
        <v>0</v>
      </c>
      <c r="M1817">
        <f>I1817*Diccionario!$B$36</f>
        <v>14.061604196078431</v>
      </c>
      <c r="N1817">
        <f>M1817*Diccionario!$B$37</f>
        <v>1.4202220238039216</v>
      </c>
      <c r="O1817">
        <f>N1817*Diccionario!$B$38</f>
        <v>0.21303330357058822</v>
      </c>
      <c r="P1817">
        <f>O1817*Diccionario!$B$39</f>
        <v>0.19172997321352941</v>
      </c>
      <c r="Q1817">
        <f>P1817*Diccionario!$B$40</f>
        <v>7.6691989285411766E-2</v>
      </c>
      <c r="R1817">
        <f>Q1817*Diccionario!$B$41</f>
        <v>4.9849793035517648E-2</v>
      </c>
      <c r="S1817">
        <f t="shared" si="284"/>
        <v>4.9849793035517648E-2</v>
      </c>
      <c r="T1817">
        <f>I1817*Diccionario!$B$36</f>
        <v>14.061604196078431</v>
      </c>
      <c r="U1817">
        <f>T1817*Diccionario!$B$42</f>
        <v>1.4202220238039216</v>
      </c>
      <c r="V1817">
        <f>U1817*Diccionario!$B$43</f>
        <v>1.2071887202333333</v>
      </c>
      <c r="W1817">
        <f>V1817*Diccionario!$B$44</f>
        <v>0.22936585684433333</v>
      </c>
      <c r="X1817">
        <f>W1817*Diccionario!$B$45</f>
        <v>8.9452684169290003E-2</v>
      </c>
      <c r="Y1817">
        <f>X1817*Diccionario!$B$46</f>
        <v>7.9612888910668103E-2</v>
      </c>
      <c r="Z1817">
        <f>Y1817*Diccionario!$B$47</f>
        <v>2.9456768896947198E-2</v>
      </c>
      <c r="AA1817">
        <f>Z1817*Diccionario!$B$48</f>
        <v>2.9456768896947198E-2</v>
      </c>
      <c r="AB1817">
        <f>AA1817*Diccionario!$B$49</f>
        <v>2.2092576672710397E-2</v>
      </c>
      <c r="AC1817">
        <f t="shared" si="285"/>
        <v>2.2092576672710397E-2</v>
      </c>
      <c r="AD1817">
        <f t="shared" si="286"/>
        <v>7.1942369708228038E-2</v>
      </c>
      <c r="AE1817">
        <f t="shared" si="287"/>
        <v>1.2055864447164386E-4</v>
      </c>
      <c r="AF1817" t="e">
        <f ca="1">IF(AD1817="","",_xludf.RANK.EQ(AD1817,$AD$2:$AD$5513,0))</f>
        <v>#NAME?</v>
      </c>
      <c r="AH1817" t="str">
        <f t="shared" si="288"/>
        <v>Baja</v>
      </c>
      <c r="AI1817" t="s">
        <v>153</v>
      </c>
      <c r="AJ1817" t="str">
        <f>IFERROR(VLOOKUP(B1817,Maestro_Regionales!$A$2:$B$35,2,FALSE),"Otras zonas")</f>
        <v>Otras zonas</v>
      </c>
      <c r="AK1817" t="str">
        <f t="shared" si="289"/>
        <v>ASMETSALUD EPS | Otras zonas</v>
      </c>
    </row>
    <row r="1818" spans="1:37">
      <c r="A1818" s="4" t="s">
        <v>848</v>
      </c>
      <c r="B1818" s="4" t="s">
        <v>849</v>
      </c>
      <c r="C1818" s="4" t="s">
        <v>874</v>
      </c>
      <c r="D1818" s="4" t="s">
        <v>875</v>
      </c>
      <c r="E1818" s="4" t="s">
        <v>162</v>
      </c>
      <c r="F1818" s="4">
        <v>3125</v>
      </c>
      <c r="G1818" s="4">
        <v>878</v>
      </c>
      <c r="H1818" s="4">
        <v>0</v>
      </c>
      <c r="I1818">
        <f t="shared" si="280"/>
        <v>4003</v>
      </c>
      <c r="J1818">
        <f t="shared" si="281"/>
        <v>0.7806645016237822</v>
      </c>
      <c r="K1818">
        <f t="shared" si="282"/>
        <v>0.21933549837621782</v>
      </c>
      <c r="L1818">
        <f t="shared" si="283"/>
        <v>0</v>
      </c>
      <c r="M1818">
        <f>I1818*Diccionario!$B$36</f>
        <v>8.8867384901960786</v>
      </c>
      <c r="N1818">
        <f>M1818*Diccionario!$B$37</f>
        <v>0.89756058750980405</v>
      </c>
      <c r="O1818">
        <f>N1818*Diccionario!$B$38</f>
        <v>0.1346340881264706</v>
      </c>
      <c r="P1818">
        <f>O1818*Diccionario!$B$39</f>
        <v>0.12117067931382354</v>
      </c>
      <c r="Q1818">
        <f>P1818*Diccionario!$B$40</f>
        <v>4.8468271725529422E-2</v>
      </c>
      <c r="R1818">
        <f>Q1818*Diccionario!$B$41</f>
        <v>3.1504376621594124E-2</v>
      </c>
      <c r="S1818">
        <f t="shared" si="284"/>
        <v>3.1504376621594124E-2</v>
      </c>
      <c r="T1818">
        <f>I1818*Diccionario!$B$36</f>
        <v>8.8867384901960786</v>
      </c>
      <c r="U1818">
        <f>T1818*Diccionario!$B$42</f>
        <v>0.89756058750980405</v>
      </c>
      <c r="V1818">
        <f>U1818*Diccionario!$B$43</f>
        <v>0.76292649938333346</v>
      </c>
      <c r="W1818">
        <f>V1818*Diccionario!$B$44</f>
        <v>0.14495603488283335</v>
      </c>
      <c r="X1818">
        <f>W1818*Diccionario!$B$45</f>
        <v>5.653285360430501E-2</v>
      </c>
      <c r="Y1818">
        <f>X1818*Diccionario!$B$46</f>
        <v>5.0314239707831457E-2</v>
      </c>
      <c r="Z1818">
        <f>Y1818*Diccionario!$B$47</f>
        <v>1.8616268691897638E-2</v>
      </c>
      <c r="AA1818">
        <f>Z1818*Diccionario!$B$48</f>
        <v>1.8616268691897638E-2</v>
      </c>
      <c r="AB1818">
        <f>AA1818*Diccionario!$B$49</f>
        <v>1.3962201518923228E-2</v>
      </c>
      <c r="AC1818">
        <f t="shared" si="285"/>
        <v>1.3962201518923228E-2</v>
      </c>
      <c r="AD1818">
        <f t="shared" si="286"/>
        <v>4.5466578140517355E-2</v>
      </c>
      <c r="AE1818">
        <f t="shared" si="287"/>
        <v>7.6191388351750947E-5</v>
      </c>
      <c r="AF1818" t="e">
        <f ca="1">IF(AD1818="","",_xludf.RANK.EQ(AD1818,$AD$2:$AD$5513,0))</f>
        <v>#NAME?</v>
      </c>
      <c r="AH1818" t="str">
        <f t="shared" si="288"/>
        <v>Baja</v>
      </c>
      <c r="AI1818" t="s">
        <v>153</v>
      </c>
      <c r="AJ1818" t="str">
        <f>IFERROR(VLOOKUP(B1818,Maestro_Regionales!$A$2:$B$35,2,FALSE),"Otras zonas")</f>
        <v>Otras zonas</v>
      </c>
      <c r="AK1818" t="str">
        <f t="shared" si="289"/>
        <v>EPS SOS | Otras zonas</v>
      </c>
    </row>
    <row r="1819" spans="1:37">
      <c r="A1819" s="4" t="s">
        <v>848</v>
      </c>
      <c r="B1819" s="4" t="s">
        <v>849</v>
      </c>
      <c r="C1819" s="4" t="s">
        <v>874</v>
      </c>
      <c r="D1819" s="4" t="s">
        <v>875</v>
      </c>
      <c r="E1819" s="4" t="s">
        <v>87</v>
      </c>
      <c r="F1819" s="4">
        <v>707</v>
      </c>
      <c r="G1819" s="4">
        <v>384</v>
      </c>
      <c r="H1819" s="4">
        <v>0</v>
      </c>
      <c r="I1819">
        <f t="shared" si="280"/>
        <v>1091</v>
      </c>
      <c r="J1819">
        <f t="shared" si="281"/>
        <v>0.64802933088909254</v>
      </c>
      <c r="K1819">
        <f t="shared" si="282"/>
        <v>0.35197066911090741</v>
      </c>
      <c r="L1819">
        <f t="shared" si="283"/>
        <v>0</v>
      </c>
      <c r="M1819">
        <f>I1819*Diccionario!$B$36</f>
        <v>2.4220413921568626</v>
      </c>
      <c r="N1819">
        <f>M1819*Diccionario!$B$37</f>
        <v>0.24462618060784314</v>
      </c>
      <c r="O1819">
        <f>N1819*Diccionario!$B$38</f>
        <v>3.669392709117647E-2</v>
      </c>
      <c r="P1819">
        <f>O1819*Diccionario!$B$39</f>
        <v>3.3024534382058823E-2</v>
      </c>
      <c r="Q1819">
        <f>P1819*Diccionario!$B$40</f>
        <v>1.320981375282353E-2</v>
      </c>
      <c r="R1819">
        <f>Q1819*Diccionario!$B$41</f>
        <v>8.586378939335294E-3</v>
      </c>
      <c r="S1819">
        <f t="shared" si="284"/>
        <v>8.586378939335294E-3</v>
      </c>
      <c r="T1819">
        <f>I1819*Diccionario!$B$36</f>
        <v>2.4220413921568626</v>
      </c>
      <c r="U1819">
        <f>T1819*Diccionario!$B$42</f>
        <v>0.24462618060784314</v>
      </c>
      <c r="V1819">
        <f>U1819*Diccionario!$B$43</f>
        <v>0.20793225351666667</v>
      </c>
      <c r="W1819">
        <f>V1819*Diccionario!$B$44</f>
        <v>3.9507128168166664E-2</v>
      </c>
      <c r="X1819">
        <f>W1819*Diccionario!$B$45</f>
        <v>1.5407779985584999E-2</v>
      </c>
      <c r="Y1819">
        <f>X1819*Diccionario!$B$46</f>
        <v>1.371292418717065E-2</v>
      </c>
      <c r="Z1819">
        <f>Y1819*Diccionario!$B$47</f>
        <v>5.0737819492531408E-3</v>
      </c>
      <c r="AA1819">
        <f>Z1819*Diccionario!$B$48</f>
        <v>5.0737819492531408E-3</v>
      </c>
      <c r="AB1819">
        <f>AA1819*Diccionario!$B$49</f>
        <v>3.8053364619398556E-3</v>
      </c>
      <c r="AC1819">
        <f t="shared" si="285"/>
        <v>3.8053364619398556E-3</v>
      </c>
      <c r="AD1819">
        <f t="shared" si="286"/>
        <v>1.239171540127515E-2</v>
      </c>
      <c r="AE1819">
        <f t="shared" si="287"/>
        <v>2.0765626952725523E-5</v>
      </c>
      <c r="AF1819" t="e">
        <f ca="1">IF(AD1819="","",_xludf.RANK.EQ(AD1819,$AD$2:$AD$5513,0))</f>
        <v>#NAME?</v>
      </c>
      <c r="AH1819" t="str">
        <f t="shared" si="288"/>
        <v>Baja</v>
      </c>
      <c r="AI1819" t="s">
        <v>153</v>
      </c>
      <c r="AJ1819" t="str">
        <f>IFERROR(VLOOKUP(B1819,Maestro_Regionales!$A$2:$B$35,2,FALSE),"Otras zonas")</f>
        <v>Otras zonas</v>
      </c>
      <c r="AK1819" t="str">
        <f t="shared" si="289"/>
        <v>NUEVA EPS | Otras zonas</v>
      </c>
    </row>
    <row r="1820" spans="1:37">
      <c r="A1820" s="4" t="s">
        <v>848</v>
      </c>
      <c r="B1820" s="4" t="s">
        <v>849</v>
      </c>
      <c r="C1820" s="4" t="s">
        <v>874</v>
      </c>
      <c r="D1820" s="4" t="s">
        <v>875</v>
      </c>
      <c r="E1820" s="4" t="s">
        <v>90</v>
      </c>
      <c r="F1820" s="4">
        <v>0</v>
      </c>
      <c r="G1820" s="4">
        <v>0</v>
      </c>
      <c r="H1820" s="4">
        <v>56</v>
      </c>
      <c r="I1820">
        <f t="shared" si="280"/>
        <v>56</v>
      </c>
      <c r="J1820">
        <f t="shared" si="281"/>
        <v>0</v>
      </c>
      <c r="K1820">
        <f t="shared" si="282"/>
        <v>0</v>
      </c>
      <c r="L1820">
        <f t="shared" si="283"/>
        <v>1</v>
      </c>
      <c r="M1820">
        <f>I1820*Diccionario!$B$36</f>
        <v>0.12432109803921568</v>
      </c>
      <c r="N1820">
        <f>M1820*Diccionario!$B$37</f>
        <v>1.2556430901960784E-2</v>
      </c>
      <c r="O1820">
        <f>N1820*Diccionario!$B$38</f>
        <v>1.8834646352941175E-3</v>
      </c>
      <c r="P1820">
        <f>O1820*Diccionario!$B$39</f>
        <v>1.6951181717647058E-3</v>
      </c>
      <c r="Q1820">
        <f>P1820*Diccionario!$B$40</f>
        <v>6.780472687058824E-4</v>
      </c>
      <c r="R1820">
        <f>Q1820*Diccionario!$B$41</f>
        <v>4.4073072465882358E-4</v>
      </c>
      <c r="S1820">
        <f t="shared" si="284"/>
        <v>4.4073072465882358E-4</v>
      </c>
      <c r="T1820">
        <f>I1820*Diccionario!$B$36</f>
        <v>0.12432109803921568</v>
      </c>
      <c r="U1820">
        <f>T1820*Diccionario!$B$42</f>
        <v>1.2556430901960784E-2</v>
      </c>
      <c r="V1820">
        <f>U1820*Diccionario!$B$43</f>
        <v>1.0672966266666667E-2</v>
      </c>
      <c r="W1820">
        <f>V1820*Diccionario!$B$44</f>
        <v>2.0278635906666666E-3</v>
      </c>
      <c r="X1820">
        <f>W1820*Diccionario!$B$45</f>
        <v>7.9086680036000005E-4</v>
      </c>
      <c r="Y1820">
        <f>X1820*Diccionario!$B$46</f>
        <v>7.038714523204E-4</v>
      </c>
      <c r="Z1820">
        <f>Y1820*Diccionario!$B$47</f>
        <v>2.6043243735854798E-4</v>
      </c>
      <c r="AA1820">
        <f>Z1820*Diccionario!$B$48</f>
        <v>2.6043243735854798E-4</v>
      </c>
      <c r="AB1820">
        <f>AA1820*Diccionario!$B$49</f>
        <v>1.95324328018911E-4</v>
      </c>
      <c r="AC1820">
        <f t="shared" si="285"/>
        <v>1.95324328018911E-4</v>
      </c>
      <c r="AD1820">
        <f t="shared" si="286"/>
        <v>6.3605505267773452E-4</v>
      </c>
      <c r="AE1820">
        <f t="shared" si="287"/>
        <v>1.0658800269043347E-6</v>
      </c>
      <c r="AF1820" t="e">
        <f ca="1">IF(AD1820="","",_xludf.RANK.EQ(AD1820,$AD$2:$AD$5513,0))</f>
        <v>#NAME?</v>
      </c>
      <c r="AH1820" t="str">
        <f t="shared" si="288"/>
        <v>Baja</v>
      </c>
      <c r="AI1820" t="s">
        <v>153</v>
      </c>
      <c r="AJ1820" t="str">
        <f>IFERROR(VLOOKUP(B1820,Maestro_Regionales!$A$2:$B$35,2,FALSE),"Otras zonas")</f>
        <v>Otras zonas</v>
      </c>
      <c r="AK1820" t="str">
        <f t="shared" si="289"/>
        <v>REGIMEN DE EXCEPCION | Otras zonas</v>
      </c>
    </row>
    <row r="1821" spans="1:37">
      <c r="A1821" s="4" t="s">
        <v>848</v>
      </c>
      <c r="B1821" s="4" t="s">
        <v>849</v>
      </c>
      <c r="C1821" s="4" t="s">
        <v>876</v>
      </c>
      <c r="D1821" s="4" t="s">
        <v>877</v>
      </c>
      <c r="E1821" s="4" t="s">
        <v>87</v>
      </c>
      <c r="F1821" s="4">
        <v>2288</v>
      </c>
      <c r="G1821" s="4">
        <v>13436</v>
      </c>
      <c r="H1821" s="4">
        <v>0</v>
      </c>
      <c r="I1821">
        <f t="shared" si="280"/>
        <v>15724</v>
      </c>
      <c r="J1821">
        <f t="shared" si="281"/>
        <v>0.1455100483337573</v>
      </c>
      <c r="K1821">
        <f t="shared" si="282"/>
        <v>0.85448995166624264</v>
      </c>
      <c r="L1821">
        <f t="shared" si="283"/>
        <v>0</v>
      </c>
      <c r="M1821">
        <f>I1821*Diccionario!$B$36</f>
        <v>34.907588313725491</v>
      </c>
      <c r="N1821">
        <f>M1821*Diccionario!$B$37</f>
        <v>3.5256664196862748</v>
      </c>
      <c r="O1821">
        <f>N1821*Diccionario!$B$38</f>
        <v>0.52884996295294118</v>
      </c>
      <c r="P1821">
        <f>O1821*Diccionario!$B$39</f>
        <v>0.47596496665764709</v>
      </c>
      <c r="Q1821">
        <f>P1821*Diccionario!$B$40</f>
        <v>0.19038598666305884</v>
      </c>
      <c r="R1821">
        <f>Q1821*Diccionario!$B$41</f>
        <v>0.12375089133098825</v>
      </c>
      <c r="S1821">
        <f t="shared" si="284"/>
        <v>0.12375089133098825</v>
      </c>
      <c r="T1821">
        <f>I1821*Diccionario!$B$36</f>
        <v>34.907588313725491</v>
      </c>
      <c r="U1821">
        <f>T1821*Diccionario!$B$42</f>
        <v>3.5256664196862748</v>
      </c>
      <c r="V1821">
        <f>U1821*Diccionario!$B$43</f>
        <v>2.9968164567333333</v>
      </c>
      <c r="W1821">
        <f>V1821*Diccionario!$B$44</f>
        <v>0.56939512677933335</v>
      </c>
      <c r="X1821">
        <f>W1821*Diccionario!$B$45</f>
        <v>0.22206409944394001</v>
      </c>
      <c r="Y1821">
        <f>X1821*Diccionario!$B$46</f>
        <v>0.19763704850510661</v>
      </c>
      <c r="Z1821">
        <f>Y1821*Diccionario!$B$47</f>
        <v>7.312570794688944E-2</v>
      </c>
      <c r="AA1821">
        <f>Z1821*Diccionario!$B$48</f>
        <v>7.312570794688944E-2</v>
      </c>
      <c r="AB1821">
        <f>AA1821*Diccionario!$B$49</f>
        <v>5.484428096016708E-2</v>
      </c>
      <c r="AC1821">
        <f t="shared" si="285"/>
        <v>5.484428096016708E-2</v>
      </c>
      <c r="AD1821">
        <f t="shared" si="286"/>
        <v>0.17859517229115535</v>
      </c>
      <c r="AE1821">
        <f t="shared" si="287"/>
        <v>2.9928388469721004E-4</v>
      </c>
      <c r="AF1821" t="e">
        <f ca="1">IF(AD1821="","",_xludf.RANK.EQ(AD1821,$AD$2:$AD$5513,0))</f>
        <v>#NAME?</v>
      </c>
      <c r="AH1821" t="str">
        <f t="shared" si="288"/>
        <v>Media</v>
      </c>
      <c r="AI1821" t="s">
        <v>153</v>
      </c>
      <c r="AJ1821" t="str">
        <f>IFERROR(VLOOKUP(B1821,Maestro_Regionales!$A$2:$B$35,2,FALSE),"Otras zonas")</f>
        <v>Otras zonas</v>
      </c>
      <c r="AK1821" t="str">
        <f t="shared" si="289"/>
        <v>NUEVA EPS | Otras zonas</v>
      </c>
    </row>
    <row r="1822" spans="1:37">
      <c r="A1822" s="4" t="s">
        <v>848</v>
      </c>
      <c r="B1822" s="4" t="s">
        <v>849</v>
      </c>
      <c r="C1822" s="4" t="s">
        <v>876</v>
      </c>
      <c r="D1822" s="4" t="s">
        <v>877</v>
      </c>
      <c r="E1822" s="4" t="s">
        <v>95</v>
      </c>
      <c r="F1822" s="4">
        <v>163</v>
      </c>
      <c r="G1822" s="4">
        <v>6825</v>
      </c>
      <c r="H1822" s="4">
        <v>0</v>
      </c>
      <c r="I1822">
        <f t="shared" si="280"/>
        <v>6988</v>
      </c>
      <c r="J1822">
        <f t="shared" si="281"/>
        <v>2.3325701202060675E-2</v>
      </c>
      <c r="K1822">
        <f t="shared" si="282"/>
        <v>0.97667429879793932</v>
      </c>
      <c r="L1822">
        <f t="shared" si="283"/>
        <v>0</v>
      </c>
      <c r="M1822">
        <f>I1822*Diccionario!$B$36</f>
        <v>15.513497019607842</v>
      </c>
      <c r="N1822">
        <f>M1822*Diccionario!$B$37</f>
        <v>1.5668631989803921</v>
      </c>
      <c r="O1822">
        <f>N1822*Diccionario!$B$38</f>
        <v>0.2350294798470588</v>
      </c>
      <c r="P1822">
        <f>O1822*Diccionario!$B$39</f>
        <v>0.21152653186235293</v>
      </c>
      <c r="Q1822">
        <f>P1822*Diccionario!$B$40</f>
        <v>8.461061274494118E-2</v>
      </c>
      <c r="R1822">
        <f>Q1822*Diccionario!$B$41</f>
        <v>5.4996898284211768E-2</v>
      </c>
      <c r="S1822">
        <f t="shared" si="284"/>
        <v>5.4996898284211768E-2</v>
      </c>
      <c r="T1822">
        <f>I1822*Diccionario!$B$36</f>
        <v>15.513497019607842</v>
      </c>
      <c r="U1822">
        <f>T1822*Diccionario!$B$42</f>
        <v>1.5668631989803921</v>
      </c>
      <c r="V1822">
        <f>U1822*Diccionario!$B$43</f>
        <v>1.3318337191333331</v>
      </c>
      <c r="W1822">
        <f>V1822*Diccionario!$B$44</f>
        <v>0.25304840663533329</v>
      </c>
      <c r="X1822">
        <f>W1822*Diccionario!$B$45</f>
        <v>9.8688878587779985E-2</v>
      </c>
      <c r="Y1822">
        <f>X1822*Diccionario!$B$46</f>
        <v>8.7833101943124187E-2</v>
      </c>
      <c r="Z1822">
        <f>Y1822*Diccionario!$B$47</f>
        <v>3.2498247718955951E-2</v>
      </c>
      <c r="AA1822">
        <f>Z1822*Diccionario!$B$48</f>
        <v>3.2498247718955951E-2</v>
      </c>
      <c r="AB1822">
        <f>AA1822*Diccionario!$B$49</f>
        <v>2.4373685789216962E-2</v>
      </c>
      <c r="AC1822">
        <f t="shared" si="285"/>
        <v>2.4373685789216962E-2</v>
      </c>
      <c r="AD1822">
        <f t="shared" si="286"/>
        <v>7.9370584073428729E-2</v>
      </c>
      <c r="AE1822">
        <f t="shared" si="287"/>
        <v>1.3300660050013377E-4</v>
      </c>
      <c r="AF1822" t="e">
        <f ca="1">IF(AD1822="","",_xludf.RANK.EQ(AD1822,$AD$2:$AD$5513,0))</f>
        <v>#NAME?</v>
      </c>
      <c r="AH1822" t="str">
        <f t="shared" si="288"/>
        <v>Baja</v>
      </c>
      <c r="AI1822" t="s">
        <v>153</v>
      </c>
      <c r="AJ1822" t="str">
        <f>IFERROR(VLOOKUP(B1822,Maestro_Regionales!$A$2:$B$35,2,FALSE),"Otras zonas")</f>
        <v>Otras zonas</v>
      </c>
      <c r="AK1822" t="str">
        <f t="shared" si="289"/>
        <v>ASMETSALUD EPS | Otras zonas</v>
      </c>
    </row>
    <row r="1823" spans="1:37">
      <c r="A1823" s="4" t="s">
        <v>848</v>
      </c>
      <c r="B1823" s="4" t="s">
        <v>849</v>
      </c>
      <c r="C1823" s="4" t="s">
        <v>876</v>
      </c>
      <c r="D1823" s="4" t="s">
        <v>877</v>
      </c>
      <c r="E1823" s="4" t="s">
        <v>90</v>
      </c>
      <c r="F1823" s="4">
        <v>0</v>
      </c>
      <c r="G1823" s="4">
        <v>0</v>
      </c>
      <c r="H1823" s="4">
        <v>906</v>
      </c>
      <c r="I1823">
        <f t="shared" si="280"/>
        <v>906</v>
      </c>
      <c r="J1823">
        <f t="shared" si="281"/>
        <v>0</v>
      </c>
      <c r="K1823">
        <f t="shared" si="282"/>
        <v>0</v>
      </c>
      <c r="L1823">
        <f t="shared" si="283"/>
        <v>1</v>
      </c>
      <c r="M1823">
        <f>I1823*Diccionario!$B$36</f>
        <v>2.0113377647058823</v>
      </c>
      <c r="N1823">
        <f>M1823*Diccionario!$B$37</f>
        <v>0.20314511423529413</v>
      </c>
      <c r="O1823">
        <f>N1823*Diccionario!$B$38</f>
        <v>3.047176713529412E-2</v>
      </c>
      <c r="P1823">
        <f>O1823*Diccionario!$B$39</f>
        <v>2.7424590421764709E-2</v>
      </c>
      <c r="Q1823">
        <f>P1823*Diccionario!$B$40</f>
        <v>1.0969836168705885E-2</v>
      </c>
      <c r="R1823">
        <f>Q1823*Diccionario!$B$41</f>
        <v>7.1303935096588252E-3</v>
      </c>
      <c r="S1823">
        <f t="shared" si="284"/>
        <v>7.1303935096588252E-3</v>
      </c>
      <c r="T1823">
        <f>I1823*Diccionario!$B$36</f>
        <v>2.0113377647058823</v>
      </c>
      <c r="U1823">
        <f>T1823*Diccionario!$B$42</f>
        <v>0.20314511423529413</v>
      </c>
      <c r="V1823">
        <f>U1823*Diccionario!$B$43</f>
        <v>0.17267334710000001</v>
      </c>
      <c r="W1823">
        <f>V1823*Diccionario!$B$44</f>
        <v>3.2807935949E-2</v>
      </c>
      <c r="X1823">
        <f>W1823*Diccionario!$B$45</f>
        <v>1.279509502011E-2</v>
      </c>
      <c r="Y1823">
        <f>X1823*Diccionario!$B$46</f>
        <v>1.1387634567897899E-2</v>
      </c>
      <c r="Z1823">
        <f>Y1823*Diccionario!$B$47</f>
        <v>4.2134247901222232E-3</v>
      </c>
      <c r="AA1823">
        <f>Z1823*Diccionario!$B$48</f>
        <v>4.2134247901222232E-3</v>
      </c>
      <c r="AB1823">
        <f>AA1823*Diccionario!$B$49</f>
        <v>3.1600685925916674E-3</v>
      </c>
      <c r="AC1823">
        <f t="shared" si="285"/>
        <v>3.1600685925916674E-3</v>
      </c>
      <c r="AD1823">
        <f t="shared" si="286"/>
        <v>1.0290462102250493E-2</v>
      </c>
      <c r="AE1823">
        <f t="shared" si="287"/>
        <v>1.7244416149559419E-5</v>
      </c>
      <c r="AF1823" t="e">
        <f ca="1">IF(AD1823="","",_xludf.RANK.EQ(AD1823,$AD$2:$AD$5513,0))</f>
        <v>#NAME?</v>
      </c>
      <c r="AH1823" t="str">
        <f t="shared" si="288"/>
        <v>Baja</v>
      </c>
      <c r="AI1823" t="s">
        <v>153</v>
      </c>
      <c r="AJ1823" t="str">
        <f>IFERROR(VLOOKUP(B1823,Maestro_Regionales!$A$2:$B$35,2,FALSE),"Otras zonas")</f>
        <v>Otras zonas</v>
      </c>
      <c r="AK1823" t="str">
        <f t="shared" si="289"/>
        <v>REGIMEN DE EXCEPCION | Otras zonas</v>
      </c>
    </row>
    <row r="1824" spans="1:37">
      <c r="A1824" s="4" t="s">
        <v>848</v>
      </c>
      <c r="B1824" s="4" t="s">
        <v>849</v>
      </c>
      <c r="C1824" s="4" t="s">
        <v>876</v>
      </c>
      <c r="D1824" s="4" t="s">
        <v>877</v>
      </c>
      <c r="E1824" s="4" t="s">
        <v>853</v>
      </c>
      <c r="F1824" s="4">
        <v>7</v>
      </c>
      <c r="G1824" s="4">
        <v>165</v>
      </c>
      <c r="H1824" s="4">
        <v>0</v>
      </c>
      <c r="I1824">
        <f t="shared" si="280"/>
        <v>172</v>
      </c>
      <c r="J1824">
        <f t="shared" si="281"/>
        <v>4.0697674418604654E-2</v>
      </c>
      <c r="K1824">
        <f t="shared" si="282"/>
        <v>0.95930232558139539</v>
      </c>
      <c r="L1824">
        <f t="shared" si="283"/>
        <v>0</v>
      </c>
      <c r="M1824">
        <f>I1824*Diccionario!$B$36</f>
        <v>0.38184337254901957</v>
      </c>
      <c r="N1824">
        <f>M1824*Diccionario!$B$37</f>
        <v>3.8566180627450979E-2</v>
      </c>
      <c r="O1824">
        <f>N1824*Diccionario!$B$38</f>
        <v>5.7849270941176464E-3</v>
      </c>
      <c r="P1824">
        <f>O1824*Diccionario!$B$39</f>
        <v>5.206434384705882E-3</v>
      </c>
      <c r="Q1824">
        <f>P1824*Diccionario!$B$40</f>
        <v>2.0825737538823527E-3</v>
      </c>
      <c r="R1824">
        <f>Q1824*Diccionario!$B$41</f>
        <v>1.3536729400235293E-3</v>
      </c>
      <c r="S1824">
        <f t="shared" si="284"/>
        <v>1.3536729400235293E-3</v>
      </c>
      <c r="T1824">
        <f>I1824*Diccionario!$B$36</f>
        <v>0.38184337254901957</v>
      </c>
      <c r="U1824">
        <f>T1824*Diccionario!$B$42</f>
        <v>3.8566180627450979E-2</v>
      </c>
      <c r="V1824">
        <f>U1824*Diccionario!$B$43</f>
        <v>3.2781253533333332E-2</v>
      </c>
      <c r="W1824">
        <f>V1824*Diccionario!$B$44</f>
        <v>6.2284381713333331E-3</v>
      </c>
      <c r="X1824">
        <f>W1824*Diccionario!$B$45</f>
        <v>2.4290908868199999E-3</v>
      </c>
      <c r="Y1824">
        <f>X1824*Diccionario!$B$46</f>
        <v>2.1618908892697998E-3</v>
      </c>
      <c r="Z1824">
        <f>Y1824*Diccionario!$B$47</f>
        <v>7.9989962902982591E-4</v>
      </c>
      <c r="AA1824">
        <f>Z1824*Diccionario!$B$48</f>
        <v>7.9989962902982591E-4</v>
      </c>
      <c r="AB1824">
        <f>AA1824*Diccionario!$B$49</f>
        <v>5.9992472177236946E-4</v>
      </c>
      <c r="AC1824">
        <f t="shared" si="285"/>
        <v>5.9992472177236946E-4</v>
      </c>
      <c r="AD1824">
        <f t="shared" si="286"/>
        <v>1.953597661795899E-3</v>
      </c>
      <c r="AE1824">
        <f t="shared" si="287"/>
        <v>3.2737743683490285E-6</v>
      </c>
      <c r="AF1824" t="e">
        <f ca="1">IF(AD1824="","",_xludf.RANK.EQ(AD1824,$AD$2:$AD$5513,0))</f>
        <v>#NAME?</v>
      </c>
      <c r="AH1824" t="str">
        <f t="shared" si="288"/>
        <v>Baja</v>
      </c>
      <c r="AI1824" t="s">
        <v>153</v>
      </c>
      <c r="AJ1824" t="str">
        <f>IFERROR(VLOOKUP(B1824,Maestro_Regionales!$A$2:$B$35,2,FALSE),"Otras zonas")</f>
        <v>Otras zonas</v>
      </c>
      <c r="AK1824" t="str">
        <f t="shared" si="289"/>
        <v>AIC EPSI | Otras zonas</v>
      </c>
    </row>
    <row r="1825" spans="1:37">
      <c r="A1825" s="4" t="s">
        <v>848</v>
      </c>
      <c r="B1825" s="4" t="s">
        <v>849</v>
      </c>
      <c r="C1825" s="4" t="s">
        <v>876</v>
      </c>
      <c r="D1825" s="4" t="s">
        <v>877</v>
      </c>
      <c r="E1825" s="4" t="s">
        <v>162</v>
      </c>
      <c r="F1825" s="4">
        <v>1</v>
      </c>
      <c r="G1825" s="4">
        <v>0</v>
      </c>
      <c r="H1825" s="4">
        <v>0</v>
      </c>
      <c r="I1825">
        <f t="shared" si="280"/>
        <v>1</v>
      </c>
      <c r="J1825">
        <f t="shared" si="281"/>
        <v>1</v>
      </c>
      <c r="K1825">
        <f t="shared" si="282"/>
        <v>0</v>
      </c>
      <c r="L1825">
        <f t="shared" si="283"/>
        <v>0</v>
      </c>
      <c r="M1825">
        <f>I1825*Diccionario!$B$36</f>
        <v>2.2200196078431371E-3</v>
      </c>
      <c r="N1825">
        <f>M1825*Diccionario!$B$37</f>
        <v>2.2422198039215687E-4</v>
      </c>
      <c r="O1825">
        <f>N1825*Diccionario!$B$38</f>
        <v>3.3633297058823532E-5</v>
      </c>
      <c r="P1825">
        <f>O1825*Diccionario!$B$39</f>
        <v>3.026996735294118E-5</v>
      </c>
      <c r="Q1825">
        <f>P1825*Diccionario!$B$40</f>
        <v>1.2107986941176473E-5</v>
      </c>
      <c r="R1825">
        <f>Q1825*Diccionario!$B$41</f>
        <v>7.870191511764708E-6</v>
      </c>
      <c r="S1825">
        <f t="shared" si="284"/>
        <v>7.870191511764708E-6</v>
      </c>
      <c r="T1825">
        <f>I1825*Diccionario!$B$36</f>
        <v>2.2200196078431371E-3</v>
      </c>
      <c r="U1825">
        <f>T1825*Diccionario!$B$42</f>
        <v>2.2422198039215687E-4</v>
      </c>
      <c r="V1825">
        <f>U1825*Diccionario!$B$43</f>
        <v>1.9058868333333333E-4</v>
      </c>
      <c r="W1825">
        <f>V1825*Diccionario!$B$44</f>
        <v>3.6211849833333333E-5</v>
      </c>
      <c r="X1825">
        <f>W1825*Diccionario!$B$45</f>
        <v>1.4122621435000001E-5</v>
      </c>
      <c r="Y1825">
        <f>X1825*Diccionario!$B$46</f>
        <v>1.256913307715E-5</v>
      </c>
      <c r="Z1825">
        <f>Y1825*Diccionario!$B$47</f>
        <v>4.6505792385454997E-6</v>
      </c>
      <c r="AA1825">
        <f>Z1825*Diccionario!$B$48</f>
        <v>4.6505792385454997E-6</v>
      </c>
      <c r="AB1825">
        <f>AA1825*Diccionario!$B$49</f>
        <v>3.4879344289091247E-6</v>
      </c>
      <c r="AC1825">
        <f t="shared" si="285"/>
        <v>3.4879344289091247E-6</v>
      </c>
      <c r="AD1825">
        <f t="shared" si="286"/>
        <v>1.1358125940673833E-5</v>
      </c>
      <c r="AE1825">
        <f t="shared" si="287"/>
        <v>1.9033571909005983E-8</v>
      </c>
      <c r="AF1825" t="e">
        <f ca="1">IF(AD1825="","",_xludf.RANK.EQ(AD1825,$AD$2:$AD$5513,0))</f>
        <v>#NAME?</v>
      </c>
      <c r="AH1825" t="str">
        <f t="shared" si="288"/>
        <v>Baja</v>
      </c>
      <c r="AI1825" t="s">
        <v>153</v>
      </c>
      <c r="AJ1825" t="str">
        <f>IFERROR(VLOOKUP(B1825,Maestro_Regionales!$A$2:$B$35,2,FALSE),"Otras zonas")</f>
        <v>Otras zonas</v>
      </c>
      <c r="AK1825" t="str">
        <f t="shared" si="289"/>
        <v>EPS SOS | Otras zonas</v>
      </c>
    </row>
    <row r="1826" spans="1:37">
      <c r="A1826" s="4" t="s">
        <v>848</v>
      </c>
      <c r="B1826" s="4" t="s">
        <v>849</v>
      </c>
      <c r="C1826" s="4" t="s">
        <v>878</v>
      </c>
      <c r="D1826" s="4" t="s">
        <v>879</v>
      </c>
      <c r="E1826" s="4" t="s">
        <v>853</v>
      </c>
      <c r="F1826" s="4">
        <v>714</v>
      </c>
      <c r="G1826" s="4">
        <v>12439</v>
      </c>
      <c r="H1826" s="4">
        <v>0</v>
      </c>
      <c r="I1826">
        <f t="shared" si="280"/>
        <v>13153</v>
      </c>
      <c r="J1826">
        <f t="shared" si="281"/>
        <v>5.4284193720063864E-2</v>
      </c>
      <c r="K1826">
        <f t="shared" si="282"/>
        <v>0.94571580627993612</v>
      </c>
      <c r="L1826">
        <f t="shared" si="283"/>
        <v>0</v>
      </c>
      <c r="M1826">
        <f>I1826*Diccionario!$B$36</f>
        <v>29.199917901960781</v>
      </c>
      <c r="N1826">
        <f>M1826*Diccionario!$B$37</f>
        <v>2.9491917080980392</v>
      </c>
      <c r="O1826">
        <f>N1826*Diccionario!$B$38</f>
        <v>0.44237875621470585</v>
      </c>
      <c r="P1826">
        <f>O1826*Diccionario!$B$39</f>
        <v>0.39814088059323527</v>
      </c>
      <c r="Q1826">
        <f>P1826*Diccionario!$B$40</f>
        <v>0.15925635223729412</v>
      </c>
      <c r="R1826">
        <f>Q1826*Diccionario!$B$41</f>
        <v>0.10351662895424119</v>
      </c>
      <c r="S1826">
        <f t="shared" si="284"/>
        <v>0.10351662895424119</v>
      </c>
      <c r="T1826">
        <f>I1826*Diccionario!$B$36</f>
        <v>29.199917901960781</v>
      </c>
      <c r="U1826">
        <f>T1826*Diccionario!$B$42</f>
        <v>2.9491917080980392</v>
      </c>
      <c r="V1826">
        <f>U1826*Diccionario!$B$43</f>
        <v>2.5068129518833331</v>
      </c>
      <c r="W1826">
        <f>V1826*Diccionario!$B$44</f>
        <v>0.47629446085783328</v>
      </c>
      <c r="X1826">
        <f>W1826*Diccionario!$B$45</f>
        <v>0.18575483973455498</v>
      </c>
      <c r="Y1826">
        <f>X1826*Diccionario!$B$46</f>
        <v>0.16532180736375393</v>
      </c>
      <c r="Z1826">
        <f>Y1826*Diccionario!$B$47</f>
        <v>6.1169068724588951E-2</v>
      </c>
      <c r="AA1826">
        <f>Z1826*Diccionario!$B$48</f>
        <v>6.1169068724588951E-2</v>
      </c>
      <c r="AB1826">
        <f>AA1826*Diccionario!$B$49</f>
        <v>4.5876801543441717E-2</v>
      </c>
      <c r="AC1826">
        <f t="shared" si="285"/>
        <v>4.5876801543441717E-2</v>
      </c>
      <c r="AD1826">
        <f t="shared" si="286"/>
        <v>0.14939343049768289</v>
      </c>
      <c r="AE1826">
        <f t="shared" si="287"/>
        <v>2.5034857131915562E-4</v>
      </c>
      <c r="AF1826" t="e">
        <f ca="1">IF(AD1826="","",_xludf.RANK.EQ(AD1826,$AD$2:$AD$5513,0))</f>
        <v>#NAME?</v>
      </c>
      <c r="AH1826" t="str">
        <f t="shared" si="288"/>
        <v>Media</v>
      </c>
      <c r="AI1826" t="s">
        <v>153</v>
      </c>
      <c r="AJ1826" t="str">
        <f>IFERROR(VLOOKUP(B1826,Maestro_Regionales!$A$2:$B$35,2,FALSE),"Otras zonas")</f>
        <v>Otras zonas</v>
      </c>
      <c r="AK1826" t="str">
        <f t="shared" si="289"/>
        <v>AIC EPSI | Otras zonas</v>
      </c>
    </row>
    <row r="1827" spans="1:37">
      <c r="A1827" s="4" t="s">
        <v>848</v>
      </c>
      <c r="B1827" s="4" t="s">
        <v>849</v>
      </c>
      <c r="C1827" s="4" t="s">
        <v>878</v>
      </c>
      <c r="D1827" s="4" t="s">
        <v>879</v>
      </c>
      <c r="E1827" s="4" t="s">
        <v>87</v>
      </c>
      <c r="F1827" s="4">
        <v>789</v>
      </c>
      <c r="G1827" s="4">
        <v>5648</v>
      </c>
      <c r="H1827" s="4">
        <v>0</v>
      </c>
      <c r="I1827">
        <f t="shared" si="280"/>
        <v>6437</v>
      </c>
      <c r="J1827">
        <f t="shared" si="281"/>
        <v>0.12257262700015535</v>
      </c>
      <c r="K1827">
        <f t="shared" si="282"/>
        <v>0.87742737299984463</v>
      </c>
      <c r="L1827">
        <f t="shared" si="283"/>
        <v>0</v>
      </c>
      <c r="M1827">
        <f>I1827*Diccionario!$B$36</f>
        <v>14.290266215686273</v>
      </c>
      <c r="N1827">
        <f>M1827*Diccionario!$B$37</f>
        <v>1.4433168877843137</v>
      </c>
      <c r="O1827">
        <f>N1827*Diccionario!$B$38</f>
        <v>0.21649753316764705</v>
      </c>
      <c r="P1827">
        <f>O1827*Diccionario!$B$39</f>
        <v>0.19484777985088236</v>
      </c>
      <c r="Q1827">
        <f>P1827*Diccionario!$B$40</f>
        <v>7.7939111940352954E-2</v>
      </c>
      <c r="R1827">
        <f>Q1827*Diccionario!$B$41</f>
        <v>5.0660422761229423E-2</v>
      </c>
      <c r="S1827">
        <f t="shared" si="284"/>
        <v>5.0660422761229423E-2</v>
      </c>
      <c r="T1827">
        <f>I1827*Diccionario!$B$36</f>
        <v>14.290266215686273</v>
      </c>
      <c r="U1827">
        <f>T1827*Diccionario!$B$42</f>
        <v>1.4433168877843137</v>
      </c>
      <c r="V1827">
        <f>U1827*Diccionario!$B$43</f>
        <v>1.2268193546166666</v>
      </c>
      <c r="W1827">
        <f>V1827*Diccionario!$B$44</f>
        <v>0.23309567737716666</v>
      </c>
      <c r="X1827">
        <f>W1827*Diccionario!$B$45</f>
        <v>9.0907314177094994E-2</v>
      </c>
      <c r="Y1827">
        <f>X1827*Diccionario!$B$46</f>
        <v>8.0907509617614545E-2</v>
      </c>
      <c r="Z1827">
        <f>Y1827*Diccionario!$B$47</f>
        <v>2.9935778558517381E-2</v>
      </c>
      <c r="AA1827">
        <f>Z1827*Diccionario!$B$48</f>
        <v>2.9935778558517381E-2</v>
      </c>
      <c r="AB1827">
        <f>AA1827*Diccionario!$B$49</f>
        <v>2.2451833918888036E-2</v>
      </c>
      <c r="AC1827">
        <f t="shared" si="285"/>
        <v>2.2451833918888036E-2</v>
      </c>
      <c r="AD1827">
        <f t="shared" si="286"/>
        <v>7.3112256680117463E-2</v>
      </c>
      <c r="AE1827">
        <f t="shared" si="287"/>
        <v>1.2251910237827152E-4</v>
      </c>
      <c r="AF1827" t="e">
        <f ca="1">IF(AD1827="","",_xludf.RANK.EQ(AD1827,$AD$2:$AD$5513,0))</f>
        <v>#NAME?</v>
      </c>
      <c r="AH1827" t="str">
        <f t="shared" si="288"/>
        <v>Baja</v>
      </c>
      <c r="AI1827" t="s">
        <v>153</v>
      </c>
      <c r="AJ1827" t="str">
        <f>IFERROR(VLOOKUP(B1827,Maestro_Regionales!$A$2:$B$35,2,FALSE),"Otras zonas")</f>
        <v>Otras zonas</v>
      </c>
      <c r="AK1827" t="str">
        <f t="shared" si="289"/>
        <v>NUEVA EPS | Otras zonas</v>
      </c>
    </row>
    <row r="1828" spans="1:37">
      <c r="A1828" s="4" t="s">
        <v>848</v>
      </c>
      <c r="B1828" s="4" t="s">
        <v>849</v>
      </c>
      <c r="C1828" s="4" t="s">
        <v>878</v>
      </c>
      <c r="D1828" s="4" t="s">
        <v>879</v>
      </c>
      <c r="E1828" s="4" t="s">
        <v>852</v>
      </c>
      <c r="F1828" s="4">
        <v>109</v>
      </c>
      <c r="G1828" s="4">
        <v>3896</v>
      </c>
      <c r="H1828" s="4">
        <v>0</v>
      </c>
      <c r="I1828">
        <f t="shared" si="280"/>
        <v>4005</v>
      </c>
      <c r="J1828">
        <f t="shared" si="281"/>
        <v>2.7215980024968788E-2</v>
      </c>
      <c r="K1828">
        <f t="shared" si="282"/>
        <v>0.97278401997503117</v>
      </c>
      <c r="L1828">
        <f t="shared" si="283"/>
        <v>0</v>
      </c>
      <c r="M1828">
        <f>I1828*Diccionario!$B$36</f>
        <v>8.8911785294117642</v>
      </c>
      <c r="N1828">
        <f>M1828*Diccionario!$B$37</f>
        <v>0.89800903147058819</v>
      </c>
      <c r="O1828">
        <f>N1828*Diccionario!$B$38</f>
        <v>0.13470135472058822</v>
      </c>
      <c r="P1828">
        <f>O1828*Diccionario!$B$39</f>
        <v>0.12123121924852941</v>
      </c>
      <c r="Q1828">
        <f>P1828*Diccionario!$B$40</f>
        <v>4.8492487699411765E-2</v>
      </c>
      <c r="R1828">
        <f>Q1828*Diccionario!$B$41</f>
        <v>3.1520117004617647E-2</v>
      </c>
      <c r="S1828">
        <f t="shared" si="284"/>
        <v>3.1520117004617647E-2</v>
      </c>
      <c r="T1828">
        <f>I1828*Diccionario!$B$36</f>
        <v>8.8911785294117642</v>
      </c>
      <c r="U1828">
        <f>T1828*Diccionario!$B$42</f>
        <v>0.89800903147058819</v>
      </c>
      <c r="V1828">
        <f>U1828*Diccionario!$B$43</f>
        <v>0.76330767675</v>
      </c>
      <c r="W1828">
        <f>V1828*Diccionario!$B$44</f>
        <v>0.14502845858249999</v>
      </c>
      <c r="X1828">
        <f>W1828*Diccionario!$B$45</f>
        <v>5.6561098847175001E-2</v>
      </c>
      <c r="Y1828">
        <f>X1828*Diccionario!$B$46</f>
        <v>5.0339377973985751E-2</v>
      </c>
      <c r="Z1828">
        <f>Y1828*Diccionario!$B$47</f>
        <v>1.8625569850374727E-2</v>
      </c>
      <c r="AA1828">
        <f>Z1828*Diccionario!$B$48</f>
        <v>1.8625569850374727E-2</v>
      </c>
      <c r="AB1828">
        <f>AA1828*Diccionario!$B$49</f>
        <v>1.3969177387781046E-2</v>
      </c>
      <c r="AC1828">
        <f t="shared" si="285"/>
        <v>1.3969177387781046E-2</v>
      </c>
      <c r="AD1828">
        <f t="shared" si="286"/>
        <v>4.5489294392398696E-2</v>
      </c>
      <c r="AE1828">
        <f t="shared" si="287"/>
        <v>7.6229455495568948E-5</v>
      </c>
      <c r="AF1828" t="e">
        <f ca="1">IF(AD1828="","",_xludf.RANK.EQ(AD1828,$AD$2:$AD$5513,0))</f>
        <v>#NAME?</v>
      </c>
      <c r="AH1828" t="str">
        <f t="shared" si="288"/>
        <v>Baja</v>
      </c>
      <c r="AI1828" t="s">
        <v>153</v>
      </c>
      <c r="AJ1828" t="str">
        <f>IFERROR(VLOOKUP(B1828,Maestro_Regionales!$A$2:$B$35,2,FALSE),"Otras zonas")</f>
        <v>Otras zonas</v>
      </c>
      <c r="AK1828" t="str">
        <f t="shared" si="289"/>
        <v>EMSSANAR EPS | Otras zonas</v>
      </c>
    </row>
    <row r="1829" spans="1:37">
      <c r="A1829" s="4" t="s">
        <v>848</v>
      </c>
      <c r="B1829" s="4" t="s">
        <v>849</v>
      </c>
      <c r="C1829" s="4" t="s">
        <v>878</v>
      </c>
      <c r="D1829" s="4" t="s">
        <v>879</v>
      </c>
      <c r="E1829" s="4" t="s">
        <v>95</v>
      </c>
      <c r="F1829" s="4">
        <v>69</v>
      </c>
      <c r="G1829" s="4">
        <v>2192</v>
      </c>
      <c r="H1829" s="4">
        <v>0</v>
      </c>
      <c r="I1829">
        <f t="shared" si="280"/>
        <v>2261</v>
      </c>
      <c r="J1829">
        <f t="shared" si="281"/>
        <v>3.0517470145953119E-2</v>
      </c>
      <c r="K1829">
        <f t="shared" si="282"/>
        <v>0.96948252985404693</v>
      </c>
      <c r="L1829">
        <f t="shared" si="283"/>
        <v>0</v>
      </c>
      <c r="M1829">
        <f>I1829*Diccionario!$B$36</f>
        <v>5.0194643333333326</v>
      </c>
      <c r="N1829">
        <f>M1829*Diccionario!$B$37</f>
        <v>0.50696589766666666</v>
      </c>
      <c r="O1829">
        <f>N1829*Diccionario!$B$38</f>
        <v>7.6044884649999991E-2</v>
      </c>
      <c r="P1829">
        <f>O1829*Diccionario!$B$39</f>
        <v>6.8440396184999988E-2</v>
      </c>
      <c r="Q1829">
        <f>P1829*Diccionario!$B$40</f>
        <v>2.7376158473999997E-2</v>
      </c>
      <c r="R1829">
        <f>Q1829*Diccionario!$B$41</f>
        <v>1.77945030081E-2</v>
      </c>
      <c r="S1829">
        <f t="shared" si="284"/>
        <v>1.77945030081E-2</v>
      </c>
      <c r="T1829">
        <f>I1829*Diccionario!$B$36</f>
        <v>5.0194643333333326</v>
      </c>
      <c r="U1829">
        <f>T1829*Diccionario!$B$42</f>
        <v>0.50696589766666666</v>
      </c>
      <c r="V1829">
        <f>U1829*Diccionario!$B$43</f>
        <v>0.43092101301666663</v>
      </c>
      <c r="W1829">
        <f>V1829*Diccionario!$B$44</f>
        <v>8.1874992473166666E-2</v>
      </c>
      <c r="X1829">
        <f>W1829*Diccionario!$B$45</f>
        <v>3.1931247064534998E-2</v>
      </c>
      <c r="Y1829">
        <f>X1829*Diccionario!$B$46</f>
        <v>2.8418809887436149E-2</v>
      </c>
      <c r="Z1829">
        <f>Y1829*Diccionario!$B$47</f>
        <v>1.0514959658351374E-2</v>
      </c>
      <c r="AA1829">
        <f>Z1829*Diccionario!$B$48</f>
        <v>1.0514959658351374E-2</v>
      </c>
      <c r="AB1829">
        <f>AA1829*Diccionario!$B$49</f>
        <v>7.8862197437635298E-3</v>
      </c>
      <c r="AC1829">
        <f t="shared" si="285"/>
        <v>7.8862197437635298E-3</v>
      </c>
      <c r="AD1829">
        <f t="shared" si="286"/>
        <v>2.5680722751863529E-2</v>
      </c>
      <c r="AE1829">
        <f t="shared" si="287"/>
        <v>4.3034906086262513E-5</v>
      </c>
      <c r="AF1829" t="e">
        <f ca="1">IF(AD1829="","",_xludf.RANK.EQ(AD1829,$AD$2:$AD$5513,0))</f>
        <v>#NAME?</v>
      </c>
      <c r="AH1829" t="str">
        <f t="shared" si="288"/>
        <v>Baja</v>
      </c>
      <c r="AI1829" t="s">
        <v>153</v>
      </c>
      <c r="AJ1829" t="str">
        <f>IFERROR(VLOOKUP(B1829,Maestro_Regionales!$A$2:$B$35,2,FALSE),"Otras zonas")</f>
        <v>Otras zonas</v>
      </c>
      <c r="AK1829" t="str">
        <f t="shared" si="289"/>
        <v>ASMETSALUD EPS | Otras zonas</v>
      </c>
    </row>
    <row r="1830" spans="1:37">
      <c r="A1830" s="4" t="s">
        <v>848</v>
      </c>
      <c r="B1830" s="4" t="s">
        <v>849</v>
      </c>
      <c r="C1830" s="4" t="s">
        <v>878</v>
      </c>
      <c r="D1830" s="4" t="s">
        <v>879</v>
      </c>
      <c r="E1830" s="4" t="s">
        <v>90</v>
      </c>
      <c r="F1830" s="4">
        <v>0</v>
      </c>
      <c r="G1830" s="4">
        <v>0</v>
      </c>
      <c r="H1830" s="4">
        <v>613</v>
      </c>
      <c r="I1830">
        <f t="shared" si="280"/>
        <v>613</v>
      </c>
      <c r="J1830">
        <f t="shared" si="281"/>
        <v>0</v>
      </c>
      <c r="K1830">
        <f t="shared" si="282"/>
        <v>0</v>
      </c>
      <c r="L1830">
        <f t="shared" si="283"/>
        <v>1</v>
      </c>
      <c r="M1830">
        <f>I1830*Diccionario!$B$36</f>
        <v>1.360872019607843</v>
      </c>
      <c r="N1830">
        <f>M1830*Diccionario!$B$37</f>
        <v>0.13744807398039216</v>
      </c>
      <c r="O1830">
        <f>N1830*Diccionario!$B$38</f>
        <v>2.0617211097058823E-2</v>
      </c>
      <c r="P1830">
        <f>O1830*Diccionario!$B$39</f>
        <v>1.855548998735294E-2</v>
      </c>
      <c r="Q1830">
        <f>P1830*Diccionario!$B$40</f>
        <v>7.4221959949411767E-3</v>
      </c>
      <c r="R1830">
        <f>Q1830*Diccionario!$B$41</f>
        <v>4.8244273967117651E-3</v>
      </c>
      <c r="S1830">
        <f t="shared" si="284"/>
        <v>4.8244273967117651E-3</v>
      </c>
      <c r="T1830">
        <f>I1830*Diccionario!$B$36</f>
        <v>1.360872019607843</v>
      </c>
      <c r="U1830">
        <f>T1830*Diccionario!$B$42</f>
        <v>0.13744807398039216</v>
      </c>
      <c r="V1830">
        <f>U1830*Diccionario!$B$43</f>
        <v>0.11683086288333333</v>
      </c>
      <c r="W1830">
        <f>V1830*Diccionario!$B$44</f>
        <v>2.2197863947833334E-2</v>
      </c>
      <c r="X1830">
        <f>W1830*Diccionario!$B$45</f>
        <v>8.6571669396550005E-3</v>
      </c>
      <c r="Y1830">
        <f>X1830*Diccionario!$B$46</f>
        <v>7.7048785762929509E-3</v>
      </c>
      <c r="Z1830">
        <f>Y1830*Diccionario!$B$47</f>
        <v>2.8508050732283918E-3</v>
      </c>
      <c r="AA1830">
        <f>Z1830*Diccionario!$B$48</f>
        <v>2.8508050732283918E-3</v>
      </c>
      <c r="AB1830">
        <f>AA1830*Diccionario!$B$49</f>
        <v>2.1381038049212938E-3</v>
      </c>
      <c r="AC1830">
        <f t="shared" si="285"/>
        <v>2.1381038049212938E-3</v>
      </c>
      <c r="AD1830">
        <f t="shared" si="286"/>
        <v>6.9625312016330584E-3</v>
      </c>
      <c r="AE1830">
        <f t="shared" si="287"/>
        <v>1.1667579580220665E-5</v>
      </c>
      <c r="AF1830" t="e">
        <f ca="1">IF(AD1830="","",_xludf.RANK.EQ(AD1830,$AD$2:$AD$5513,0))</f>
        <v>#NAME?</v>
      </c>
      <c r="AH1830" t="str">
        <f t="shared" si="288"/>
        <v>Baja</v>
      </c>
      <c r="AI1830" t="s">
        <v>153</v>
      </c>
      <c r="AJ1830" t="str">
        <f>IFERROR(VLOOKUP(B1830,Maestro_Regionales!$A$2:$B$35,2,FALSE),"Otras zonas")</f>
        <v>Otras zonas</v>
      </c>
      <c r="AK1830" t="str">
        <f t="shared" si="289"/>
        <v>REGIMEN DE EXCEPCION | Otras zonas</v>
      </c>
    </row>
    <row r="1831" spans="1:37">
      <c r="A1831" s="4" t="s">
        <v>848</v>
      </c>
      <c r="B1831" s="4" t="s">
        <v>849</v>
      </c>
      <c r="C1831" s="4" t="s">
        <v>878</v>
      </c>
      <c r="D1831" s="4" t="s">
        <v>879</v>
      </c>
      <c r="E1831" s="4" t="s">
        <v>70</v>
      </c>
      <c r="F1831" s="4">
        <v>1</v>
      </c>
      <c r="G1831" s="4">
        <v>0</v>
      </c>
      <c r="H1831" s="4">
        <v>0</v>
      </c>
      <c r="I1831">
        <f t="shared" si="280"/>
        <v>1</v>
      </c>
      <c r="J1831">
        <f t="shared" si="281"/>
        <v>1</v>
      </c>
      <c r="K1831">
        <f t="shared" si="282"/>
        <v>0</v>
      </c>
      <c r="L1831">
        <f t="shared" si="283"/>
        <v>0</v>
      </c>
      <c r="M1831">
        <f>I1831*Diccionario!$B$36</f>
        <v>2.2200196078431371E-3</v>
      </c>
      <c r="N1831">
        <f>M1831*Diccionario!$B$37</f>
        <v>2.2422198039215687E-4</v>
      </c>
      <c r="O1831">
        <f>N1831*Diccionario!$B$38</f>
        <v>3.3633297058823532E-5</v>
      </c>
      <c r="P1831">
        <f>O1831*Diccionario!$B$39</f>
        <v>3.026996735294118E-5</v>
      </c>
      <c r="Q1831">
        <f>P1831*Diccionario!$B$40</f>
        <v>1.2107986941176473E-5</v>
      </c>
      <c r="R1831">
        <f>Q1831*Diccionario!$B$41</f>
        <v>7.870191511764708E-6</v>
      </c>
      <c r="S1831">
        <f t="shared" si="284"/>
        <v>7.870191511764708E-6</v>
      </c>
      <c r="T1831">
        <f>I1831*Diccionario!$B$36</f>
        <v>2.2200196078431371E-3</v>
      </c>
      <c r="U1831">
        <f>T1831*Diccionario!$B$42</f>
        <v>2.2422198039215687E-4</v>
      </c>
      <c r="V1831">
        <f>U1831*Diccionario!$B$43</f>
        <v>1.9058868333333333E-4</v>
      </c>
      <c r="W1831">
        <f>V1831*Diccionario!$B$44</f>
        <v>3.6211849833333333E-5</v>
      </c>
      <c r="X1831">
        <f>W1831*Diccionario!$B$45</f>
        <v>1.4122621435000001E-5</v>
      </c>
      <c r="Y1831">
        <f>X1831*Diccionario!$B$46</f>
        <v>1.256913307715E-5</v>
      </c>
      <c r="Z1831">
        <f>Y1831*Diccionario!$B$47</f>
        <v>4.6505792385454997E-6</v>
      </c>
      <c r="AA1831">
        <f>Z1831*Diccionario!$B$48</f>
        <v>4.6505792385454997E-6</v>
      </c>
      <c r="AB1831">
        <f>AA1831*Diccionario!$B$49</f>
        <v>3.4879344289091247E-6</v>
      </c>
      <c r="AC1831">
        <f t="shared" si="285"/>
        <v>3.4879344289091247E-6</v>
      </c>
      <c r="AD1831">
        <f t="shared" si="286"/>
        <v>1.1358125940673833E-5</v>
      </c>
      <c r="AE1831">
        <f t="shared" si="287"/>
        <v>1.9033571909005983E-8</v>
      </c>
      <c r="AF1831" t="e">
        <f ca="1">IF(AD1831="","",_xludf.RANK.EQ(AD1831,$AD$2:$AD$5513,0))</f>
        <v>#NAME?</v>
      </c>
      <c r="AH1831" t="str">
        <f t="shared" si="288"/>
        <v>Baja</v>
      </c>
      <c r="AI1831" t="s">
        <v>153</v>
      </c>
      <c r="AJ1831" t="str">
        <f>IFERROR(VLOOKUP(B1831,Maestro_Regionales!$A$2:$B$35,2,FALSE),"Otras zonas")</f>
        <v>Otras zonas</v>
      </c>
      <c r="AK1831" t="str">
        <f t="shared" si="289"/>
        <v>EPS SURA | Otras zonas</v>
      </c>
    </row>
    <row r="1832" spans="1:37">
      <c r="A1832" s="4" t="s">
        <v>848</v>
      </c>
      <c r="B1832" s="4" t="s">
        <v>849</v>
      </c>
      <c r="C1832" s="4" t="s">
        <v>880</v>
      </c>
      <c r="D1832" s="4" t="s">
        <v>881</v>
      </c>
      <c r="E1832" s="4" t="s">
        <v>853</v>
      </c>
      <c r="F1832" s="4">
        <v>720</v>
      </c>
      <c r="G1832" s="4">
        <v>14978</v>
      </c>
      <c r="H1832" s="4">
        <v>0</v>
      </c>
      <c r="I1832">
        <f t="shared" si="280"/>
        <v>15698</v>
      </c>
      <c r="J1832">
        <f t="shared" si="281"/>
        <v>4.5865715377755127E-2</v>
      </c>
      <c r="K1832">
        <f t="shared" si="282"/>
        <v>0.95413428462224492</v>
      </c>
      <c r="L1832">
        <f t="shared" si="283"/>
        <v>0</v>
      </c>
      <c r="M1832">
        <f>I1832*Diccionario!$B$36</f>
        <v>34.849867803921569</v>
      </c>
      <c r="N1832">
        <f>M1832*Diccionario!$B$37</f>
        <v>3.5198366481960788</v>
      </c>
      <c r="O1832">
        <f>N1832*Diccionario!$B$38</f>
        <v>0.52797549722941184</v>
      </c>
      <c r="P1832">
        <f>O1832*Diccionario!$B$39</f>
        <v>0.47517794750647069</v>
      </c>
      <c r="Q1832">
        <f>P1832*Diccionario!$B$40</f>
        <v>0.1900711790025883</v>
      </c>
      <c r="R1832">
        <f>Q1832*Diccionario!$B$41</f>
        <v>0.12354626635168239</v>
      </c>
      <c r="S1832">
        <f t="shared" si="284"/>
        <v>0.12354626635168239</v>
      </c>
      <c r="T1832">
        <f>I1832*Diccionario!$B$36</f>
        <v>34.849867803921569</v>
      </c>
      <c r="U1832">
        <f>T1832*Diccionario!$B$42</f>
        <v>3.5198366481960788</v>
      </c>
      <c r="V1832">
        <f>U1832*Diccionario!$B$43</f>
        <v>2.9918611509666668</v>
      </c>
      <c r="W1832">
        <f>V1832*Diccionario!$B$44</f>
        <v>0.56845361868366673</v>
      </c>
      <c r="X1832">
        <f>W1832*Diccionario!$B$45</f>
        <v>0.22169691128663002</v>
      </c>
      <c r="Y1832">
        <f>X1832*Diccionario!$B$46</f>
        <v>0.19731025104510072</v>
      </c>
      <c r="Z1832">
        <f>Y1832*Diccionario!$B$47</f>
        <v>7.3004792886687264E-2</v>
      </c>
      <c r="AA1832">
        <f>Z1832*Diccionario!$B$48</f>
        <v>7.3004792886687264E-2</v>
      </c>
      <c r="AB1832">
        <f>AA1832*Diccionario!$B$49</f>
        <v>5.4753594665015448E-2</v>
      </c>
      <c r="AC1832">
        <f t="shared" si="285"/>
        <v>5.4753594665015448E-2</v>
      </c>
      <c r="AD1832">
        <f t="shared" si="286"/>
        <v>0.17829986101669784</v>
      </c>
      <c r="AE1832">
        <f t="shared" si="287"/>
        <v>2.9878901182757591E-4</v>
      </c>
      <c r="AF1832" t="e">
        <f ca="1">IF(AD1832="","",_xludf.RANK.EQ(AD1832,$AD$2:$AD$5513,0))</f>
        <v>#NAME?</v>
      </c>
      <c r="AH1832" t="str">
        <f t="shared" si="288"/>
        <v>Media</v>
      </c>
      <c r="AI1832" t="s">
        <v>153</v>
      </c>
      <c r="AJ1832" t="str">
        <f>IFERROR(VLOOKUP(B1832,Maestro_Regionales!$A$2:$B$35,2,FALSE),"Otras zonas")</f>
        <v>Otras zonas</v>
      </c>
      <c r="AK1832" t="str">
        <f t="shared" si="289"/>
        <v>AIC EPSI | Otras zonas</v>
      </c>
    </row>
    <row r="1833" spans="1:37">
      <c r="A1833" s="4" t="s">
        <v>848</v>
      </c>
      <c r="B1833" s="4" t="s">
        <v>849</v>
      </c>
      <c r="C1833" s="4" t="s">
        <v>880</v>
      </c>
      <c r="D1833" s="4" t="s">
        <v>881</v>
      </c>
      <c r="E1833" s="4" t="s">
        <v>417</v>
      </c>
      <c r="F1833" s="4">
        <v>28</v>
      </c>
      <c r="G1833" s="4">
        <v>464</v>
      </c>
      <c r="H1833" s="4">
        <v>0</v>
      </c>
      <c r="I1833">
        <f t="shared" si="280"/>
        <v>492</v>
      </c>
      <c r="J1833">
        <f t="shared" si="281"/>
        <v>5.6910569105691054E-2</v>
      </c>
      <c r="K1833">
        <f t="shared" si="282"/>
        <v>0.94308943089430897</v>
      </c>
      <c r="L1833">
        <f t="shared" si="283"/>
        <v>0</v>
      </c>
      <c r="M1833">
        <f>I1833*Diccionario!$B$36</f>
        <v>1.0922496470588234</v>
      </c>
      <c r="N1833">
        <f>M1833*Diccionario!$B$37</f>
        <v>0.11031721435294117</v>
      </c>
      <c r="O1833">
        <f>N1833*Diccionario!$B$38</f>
        <v>1.6547582152941175E-2</v>
      </c>
      <c r="P1833">
        <f>O1833*Diccionario!$B$39</f>
        <v>1.4892823937647058E-2</v>
      </c>
      <c r="Q1833">
        <f>P1833*Diccionario!$B$40</f>
        <v>5.9571295750588237E-3</v>
      </c>
      <c r="R1833">
        <f>Q1833*Diccionario!$B$41</f>
        <v>3.8721342237882355E-3</v>
      </c>
      <c r="S1833">
        <f t="shared" si="284"/>
        <v>3.8721342237882355E-3</v>
      </c>
      <c r="T1833">
        <f>I1833*Diccionario!$B$36</f>
        <v>1.0922496470588234</v>
      </c>
      <c r="U1833">
        <f>T1833*Diccionario!$B$42</f>
        <v>0.11031721435294117</v>
      </c>
      <c r="V1833">
        <f>U1833*Diccionario!$B$43</f>
        <v>9.3769632199999994E-2</v>
      </c>
      <c r="W1833">
        <f>V1833*Diccionario!$B$44</f>
        <v>1.7816230117999998E-2</v>
      </c>
      <c r="X1833">
        <f>W1833*Diccionario!$B$45</f>
        <v>6.9483297460199989E-3</v>
      </c>
      <c r="Y1833">
        <f>X1833*Diccionario!$B$46</f>
        <v>6.1840134739577987E-3</v>
      </c>
      <c r="Z1833">
        <f>Y1833*Diccionario!$B$47</f>
        <v>2.2880849853643857E-3</v>
      </c>
      <c r="AA1833">
        <f>Z1833*Diccionario!$B$48</f>
        <v>2.2880849853643857E-3</v>
      </c>
      <c r="AB1833">
        <f>AA1833*Diccionario!$B$49</f>
        <v>1.7160637390232893E-3</v>
      </c>
      <c r="AC1833">
        <f t="shared" si="285"/>
        <v>1.7160637390232893E-3</v>
      </c>
      <c r="AD1833">
        <f t="shared" si="286"/>
        <v>5.5881979628115246E-3</v>
      </c>
      <c r="AE1833">
        <f t="shared" si="287"/>
        <v>9.3645173792309413E-6</v>
      </c>
      <c r="AF1833" t="e">
        <f ca="1">IF(AD1833="","",_xludf.RANK.EQ(AD1833,$AD$2:$AD$5513,0))</f>
        <v>#NAME?</v>
      </c>
      <c r="AH1833" t="str">
        <f t="shared" si="288"/>
        <v>Baja</v>
      </c>
      <c r="AI1833" t="s">
        <v>153</v>
      </c>
      <c r="AJ1833" t="str">
        <f>IFERROR(VLOOKUP(B1833,Maestro_Regionales!$A$2:$B$35,2,FALSE),"Otras zonas")</f>
        <v>Otras zonas</v>
      </c>
      <c r="AK1833" t="str">
        <f t="shared" si="289"/>
        <v>MALLAMAS EPSI | Otras zonas</v>
      </c>
    </row>
    <row r="1834" spans="1:37">
      <c r="A1834" s="4" t="s">
        <v>848</v>
      </c>
      <c r="B1834" s="4" t="s">
        <v>849</v>
      </c>
      <c r="C1834" s="4" t="s">
        <v>880</v>
      </c>
      <c r="D1834" s="4" t="s">
        <v>881</v>
      </c>
      <c r="E1834" s="4" t="s">
        <v>90</v>
      </c>
      <c r="F1834" s="4">
        <v>0</v>
      </c>
      <c r="G1834" s="4">
        <v>0</v>
      </c>
      <c r="H1834" s="4">
        <v>282</v>
      </c>
      <c r="I1834">
        <f t="shared" si="280"/>
        <v>282</v>
      </c>
      <c r="J1834">
        <f t="shared" si="281"/>
        <v>0</v>
      </c>
      <c r="K1834">
        <f t="shared" si="282"/>
        <v>0</v>
      </c>
      <c r="L1834">
        <f t="shared" si="283"/>
        <v>1</v>
      </c>
      <c r="M1834">
        <f>I1834*Diccionario!$B$36</f>
        <v>0.62604552941176461</v>
      </c>
      <c r="N1834">
        <f>M1834*Diccionario!$B$37</f>
        <v>6.3230598470588234E-2</v>
      </c>
      <c r="O1834">
        <f>N1834*Diccionario!$B$38</f>
        <v>9.4845897705882354E-3</v>
      </c>
      <c r="P1834">
        <f>O1834*Diccionario!$B$39</f>
        <v>8.5361307935294117E-3</v>
      </c>
      <c r="Q1834">
        <f>P1834*Diccionario!$B$40</f>
        <v>3.414452317411765E-3</v>
      </c>
      <c r="R1834">
        <f>Q1834*Diccionario!$B$41</f>
        <v>2.2193940063176473E-3</v>
      </c>
      <c r="S1834">
        <f t="shared" si="284"/>
        <v>2.2193940063176473E-3</v>
      </c>
      <c r="T1834">
        <f>I1834*Diccionario!$B$36</f>
        <v>0.62604552941176461</v>
      </c>
      <c r="U1834">
        <f>T1834*Diccionario!$B$42</f>
        <v>6.3230598470588234E-2</v>
      </c>
      <c r="V1834">
        <f>U1834*Diccionario!$B$43</f>
        <v>5.37460087E-2</v>
      </c>
      <c r="W1834">
        <f>V1834*Diccionario!$B$44</f>
        <v>1.0211741652999999E-2</v>
      </c>
      <c r="X1834">
        <f>W1834*Diccionario!$B$45</f>
        <v>3.9825792446699995E-3</v>
      </c>
      <c r="Y1834">
        <f>X1834*Diccionario!$B$46</f>
        <v>3.5444955277562995E-3</v>
      </c>
      <c r="Z1834">
        <f>Y1834*Diccionario!$B$47</f>
        <v>1.3114633452698309E-3</v>
      </c>
      <c r="AA1834">
        <f>Z1834*Diccionario!$B$48</f>
        <v>1.3114633452698309E-3</v>
      </c>
      <c r="AB1834">
        <f>AA1834*Diccionario!$B$49</f>
        <v>9.835975089523732E-4</v>
      </c>
      <c r="AC1834">
        <f t="shared" si="285"/>
        <v>9.835975089523732E-4</v>
      </c>
      <c r="AD1834">
        <f t="shared" si="286"/>
        <v>3.2029915152700207E-3</v>
      </c>
      <c r="AE1834">
        <f t="shared" si="287"/>
        <v>5.3674672783396864E-6</v>
      </c>
      <c r="AF1834" t="e">
        <f ca="1">IF(AD1834="","",_xludf.RANK.EQ(AD1834,$AD$2:$AD$5513,0))</f>
        <v>#NAME?</v>
      </c>
      <c r="AH1834" t="str">
        <f t="shared" si="288"/>
        <v>Baja</v>
      </c>
      <c r="AI1834" t="s">
        <v>153</v>
      </c>
      <c r="AJ1834" t="str">
        <f>IFERROR(VLOOKUP(B1834,Maestro_Regionales!$A$2:$B$35,2,FALSE),"Otras zonas")</f>
        <v>Otras zonas</v>
      </c>
      <c r="AK1834" t="str">
        <f t="shared" si="289"/>
        <v>REGIMEN DE EXCEPCION | Otras zonas</v>
      </c>
    </row>
    <row r="1835" spans="1:37">
      <c r="A1835" s="4" t="s">
        <v>848</v>
      </c>
      <c r="B1835" s="4" t="s">
        <v>849</v>
      </c>
      <c r="C1835" s="4" t="s">
        <v>880</v>
      </c>
      <c r="D1835" s="4" t="s">
        <v>881</v>
      </c>
      <c r="E1835" s="4" t="s">
        <v>87</v>
      </c>
      <c r="F1835" s="4">
        <v>38</v>
      </c>
      <c r="G1835" s="4">
        <v>100</v>
      </c>
      <c r="H1835" s="4">
        <v>0</v>
      </c>
      <c r="I1835">
        <f t="shared" si="280"/>
        <v>138</v>
      </c>
      <c r="J1835">
        <f t="shared" si="281"/>
        <v>0.27536231884057971</v>
      </c>
      <c r="K1835">
        <f t="shared" si="282"/>
        <v>0.72463768115942029</v>
      </c>
      <c r="L1835">
        <f t="shared" si="283"/>
        <v>0</v>
      </c>
      <c r="M1835">
        <f>I1835*Diccionario!$B$36</f>
        <v>0.30636270588235293</v>
      </c>
      <c r="N1835">
        <f>M1835*Diccionario!$B$37</f>
        <v>3.0942633294117648E-2</v>
      </c>
      <c r="O1835">
        <f>N1835*Diccionario!$B$38</f>
        <v>4.6413949941176468E-3</v>
      </c>
      <c r="P1835">
        <f>O1835*Diccionario!$B$39</f>
        <v>4.1772554947058825E-3</v>
      </c>
      <c r="Q1835">
        <f>P1835*Diccionario!$B$40</f>
        <v>1.670902197882353E-3</v>
      </c>
      <c r="R1835">
        <f>Q1835*Diccionario!$B$41</f>
        <v>1.0860864286235295E-3</v>
      </c>
      <c r="S1835">
        <f t="shared" si="284"/>
        <v>1.0860864286235295E-3</v>
      </c>
      <c r="T1835">
        <f>I1835*Diccionario!$B$36</f>
        <v>0.30636270588235293</v>
      </c>
      <c r="U1835">
        <f>T1835*Diccionario!$B$42</f>
        <v>3.0942633294117648E-2</v>
      </c>
      <c r="V1835">
        <f>U1835*Diccionario!$B$43</f>
        <v>2.6301238299999998E-2</v>
      </c>
      <c r="W1835">
        <f>V1835*Diccionario!$B$44</f>
        <v>4.9972352769999994E-3</v>
      </c>
      <c r="X1835">
        <f>W1835*Diccionario!$B$45</f>
        <v>1.9489217580299998E-3</v>
      </c>
      <c r="Y1835">
        <f>X1835*Diccionario!$B$46</f>
        <v>1.7345403646466999E-3</v>
      </c>
      <c r="Z1835">
        <f>Y1835*Diccionario!$B$47</f>
        <v>6.4177993491927891E-4</v>
      </c>
      <c r="AA1835">
        <f>Z1835*Diccionario!$B$48</f>
        <v>6.4177993491927891E-4</v>
      </c>
      <c r="AB1835">
        <f>AA1835*Diccionario!$B$49</f>
        <v>4.8133495118945916E-4</v>
      </c>
      <c r="AC1835">
        <f t="shared" si="285"/>
        <v>4.8133495118945916E-4</v>
      </c>
      <c r="AD1835">
        <f t="shared" si="286"/>
        <v>1.5674213798129886E-3</v>
      </c>
      <c r="AE1835">
        <f t="shared" si="287"/>
        <v>2.6266329234428251E-6</v>
      </c>
      <c r="AF1835" t="e">
        <f ca="1">IF(AD1835="","",_xludf.RANK.EQ(AD1835,$AD$2:$AD$5513,0))</f>
        <v>#NAME?</v>
      </c>
      <c r="AH1835" t="str">
        <f t="shared" si="288"/>
        <v>Baja</v>
      </c>
      <c r="AI1835" t="s">
        <v>153</v>
      </c>
      <c r="AJ1835" t="str">
        <f>IFERROR(VLOOKUP(B1835,Maestro_Regionales!$A$2:$B$35,2,FALSE),"Otras zonas")</f>
        <v>Otras zonas</v>
      </c>
      <c r="AK1835" t="str">
        <f t="shared" si="289"/>
        <v>NUEVA EPS | Otras zonas</v>
      </c>
    </row>
    <row r="1836" spans="1:37">
      <c r="A1836" s="4" t="s">
        <v>848</v>
      </c>
      <c r="B1836" s="4" t="s">
        <v>849</v>
      </c>
      <c r="C1836" s="4" t="s">
        <v>880</v>
      </c>
      <c r="D1836" s="4" t="s">
        <v>881</v>
      </c>
      <c r="E1836" s="4" t="s">
        <v>162</v>
      </c>
      <c r="F1836" s="4">
        <v>91</v>
      </c>
      <c r="G1836" s="4">
        <v>35</v>
      </c>
      <c r="H1836" s="4">
        <v>0</v>
      </c>
      <c r="I1836">
        <f t="shared" si="280"/>
        <v>126</v>
      </c>
      <c r="J1836">
        <f t="shared" si="281"/>
        <v>0.72222222222222221</v>
      </c>
      <c r="K1836">
        <f t="shared" si="282"/>
        <v>0.27777777777777779</v>
      </c>
      <c r="L1836">
        <f t="shared" si="283"/>
        <v>0</v>
      </c>
      <c r="M1836">
        <f>I1836*Diccionario!$B$36</f>
        <v>0.27972247058823529</v>
      </c>
      <c r="N1836">
        <f>M1836*Diccionario!$B$37</f>
        <v>2.8251969529411766E-2</v>
      </c>
      <c r="O1836">
        <f>N1836*Diccionario!$B$38</f>
        <v>4.2377954294117648E-3</v>
      </c>
      <c r="P1836">
        <f>O1836*Diccionario!$B$39</f>
        <v>3.8140158864705884E-3</v>
      </c>
      <c r="Q1836">
        <f>P1836*Diccionario!$B$40</f>
        <v>1.5256063545882354E-3</v>
      </c>
      <c r="R1836">
        <f>Q1836*Diccionario!$B$41</f>
        <v>9.9164413048235308E-4</v>
      </c>
      <c r="S1836">
        <f t="shared" si="284"/>
        <v>9.9164413048235308E-4</v>
      </c>
      <c r="T1836">
        <f>I1836*Diccionario!$B$36</f>
        <v>0.27972247058823529</v>
      </c>
      <c r="U1836">
        <f>T1836*Diccionario!$B$42</f>
        <v>2.8251969529411766E-2</v>
      </c>
      <c r="V1836">
        <f>U1836*Diccionario!$B$43</f>
        <v>2.4014174100000001E-2</v>
      </c>
      <c r="W1836">
        <f>V1836*Diccionario!$B$44</f>
        <v>4.5626930790000006E-3</v>
      </c>
      <c r="X1836">
        <f>W1836*Diccionario!$B$45</f>
        <v>1.7794503008100003E-3</v>
      </c>
      <c r="Y1836">
        <f>X1836*Diccionario!$B$46</f>
        <v>1.5837107677209002E-3</v>
      </c>
      <c r="Z1836">
        <f>Y1836*Diccionario!$B$47</f>
        <v>5.8597298405673305E-4</v>
      </c>
      <c r="AA1836">
        <f>Z1836*Diccionario!$B$48</f>
        <v>5.8597298405673305E-4</v>
      </c>
      <c r="AB1836">
        <f>AA1836*Diccionario!$B$49</f>
        <v>4.3947973804254982E-4</v>
      </c>
      <c r="AC1836">
        <f t="shared" si="285"/>
        <v>4.3947973804254982E-4</v>
      </c>
      <c r="AD1836">
        <f t="shared" si="286"/>
        <v>1.4311238685249029E-3</v>
      </c>
      <c r="AE1836">
        <f t="shared" si="287"/>
        <v>2.3982300605347539E-6</v>
      </c>
      <c r="AF1836" t="e">
        <f ca="1">IF(AD1836="","",_xludf.RANK.EQ(AD1836,$AD$2:$AD$5513,0))</f>
        <v>#NAME?</v>
      </c>
      <c r="AH1836" t="str">
        <f t="shared" si="288"/>
        <v>Baja</v>
      </c>
      <c r="AI1836" t="s">
        <v>153</v>
      </c>
      <c r="AJ1836" t="str">
        <f>IFERROR(VLOOKUP(B1836,Maestro_Regionales!$A$2:$B$35,2,FALSE),"Otras zonas")</f>
        <v>Otras zonas</v>
      </c>
      <c r="AK1836" t="str">
        <f t="shared" si="289"/>
        <v>EPS SOS | Otras zonas</v>
      </c>
    </row>
    <row r="1837" spans="1:37">
      <c r="A1837" s="4" t="s">
        <v>848</v>
      </c>
      <c r="B1837" s="4" t="s">
        <v>849</v>
      </c>
      <c r="C1837" s="4" t="s">
        <v>882</v>
      </c>
      <c r="D1837" s="4" t="s">
        <v>883</v>
      </c>
      <c r="E1837" s="4" t="s">
        <v>95</v>
      </c>
      <c r="F1837" s="4">
        <v>159</v>
      </c>
      <c r="G1837" s="4">
        <v>5342</v>
      </c>
      <c r="H1837" s="4">
        <v>0</v>
      </c>
      <c r="I1837">
        <f t="shared" si="280"/>
        <v>5501</v>
      </c>
      <c r="J1837">
        <f t="shared" si="281"/>
        <v>2.8903835666242501E-2</v>
      </c>
      <c r="K1837">
        <f t="shared" si="282"/>
        <v>0.97109616433375745</v>
      </c>
      <c r="L1837">
        <f t="shared" si="283"/>
        <v>0</v>
      </c>
      <c r="M1837">
        <f>I1837*Diccionario!$B$36</f>
        <v>12.212327862745097</v>
      </c>
      <c r="N1837">
        <f>M1837*Diccionario!$B$37</f>
        <v>1.2334451141372549</v>
      </c>
      <c r="O1837">
        <f>N1837*Diccionario!$B$38</f>
        <v>0.18501676712058823</v>
      </c>
      <c r="P1837">
        <f>O1837*Diccionario!$B$39</f>
        <v>0.16651509040852941</v>
      </c>
      <c r="Q1837">
        <f>P1837*Diccionario!$B$40</f>
        <v>6.6606036163411764E-2</v>
      </c>
      <c r="R1837">
        <f>Q1837*Diccionario!$B$41</f>
        <v>4.3293923506217649E-2</v>
      </c>
      <c r="S1837">
        <f t="shared" si="284"/>
        <v>4.3293923506217649E-2</v>
      </c>
      <c r="T1837">
        <f>I1837*Diccionario!$B$36</f>
        <v>12.212327862745097</v>
      </c>
      <c r="U1837">
        <f>T1837*Diccionario!$B$42</f>
        <v>1.2334451141372549</v>
      </c>
      <c r="V1837">
        <f>U1837*Diccionario!$B$43</f>
        <v>1.0484283470166667</v>
      </c>
      <c r="W1837">
        <f>V1837*Diccionario!$B$44</f>
        <v>0.19920138593316666</v>
      </c>
      <c r="X1837">
        <f>W1837*Diccionario!$B$45</f>
        <v>7.7688540513935006E-2</v>
      </c>
      <c r="Y1837">
        <f>X1837*Diccionario!$B$46</f>
        <v>6.9142801057402156E-2</v>
      </c>
      <c r="Z1837">
        <f>Y1837*Diccionario!$B$47</f>
        <v>2.5582836391238796E-2</v>
      </c>
      <c r="AA1837">
        <f>Z1837*Diccionario!$B$48</f>
        <v>2.5582836391238796E-2</v>
      </c>
      <c r="AB1837">
        <f>AA1837*Diccionario!$B$49</f>
        <v>1.9187127293429099E-2</v>
      </c>
      <c r="AC1837">
        <f t="shared" si="285"/>
        <v>1.9187127293429099E-2</v>
      </c>
      <c r="AD1837">
        <f t="shared" si="286"/>
        <v>6.2481050799646748E-2</v>
      </c>
      <c r="AE1837">
        <f t="shared" si="287"/>
        <v>1.0470367907144189E-4</v>
      </c>
      <c r="AF1837" t="e">
        <f ca="1">IF(AD1837="","",_xludf.RANK.EQ(AD1837,$AD$2:$AD$5513,0))</f>
        <v>#NAME?</v>
      </c>
      <c r="AH1837" t="str">
        <f t="shared" si="288"/>
        <v>Baja</v>
      </c>
      <c r="AI1837" t="s">
        <v>153</v>
      </c>
      <c r="AJ1837" t="str">
        <f>IFERROR(VLOOKUP(B1837,Maestro_Regionales!$A$2:$B$35,2,FALSE),"Otras zonas")</f>
        <v>Otras zonas</v>
      </c>
      <c r="AK1837" t="str">
        <f t="shared" si="289"/>
        <v>ASMETSALUD EPS | Otras zonas</v>
      </c>
    </row>
    <row r="1838" spans="1:37">
      <c r="A1838" s="4" t="s">
        <v>848</v>
      </c>
      <c r="B1838" s="4" t="s">
        <v>849</v>
      </c>
      <c r="C1838" s="4" t="s">
        <v>882</v>
      </c>
      <c r="D1838" s="4" t="s">
        <v>883</v>
      </c>
      <c r="E1838" s="4" t="s">
        <v>87</v>
      </c>
      <c r="F1838" s="4">
        <v>281</v>
      </c>
      <c r="G1838" s="4">
        <v>2078</v>
      </c>
      <c r="H1838" s="4">
        <v>0</v>
      </c>
      <c r="I1838">
        <f t="shared" si="280"/>
        <v>2359</v>
      </c>
      <c r="J1838">
        <f t="shared" si="281"/>
        <v>0.11911827045358203</v>
      </c>
      <c r="K1838">
        <f t="shared" si="282"/>
        <v>0.88088172954641797</v>
      </c>
      <c r="L1838">
        <f t="shared" si="283"/>
        <v>0</v>
      </c>
      <c r="M1838">
        <f>I1838*Diccionario!$B$36</f>
        <v>5.2370262549019602</v>
      </c>
      <c r="N1838">
        <f>M1838*Diccionario!$B$37</f>
        <v>0.52893965174509805</v>
      </c>
      <c r="O1838">
        <f>N1838*Diccionario!$B$38</f>
        <v>7.9340947761764702E-2</v>
      </c>
      <c r="P1838">
        <f>O1838*Diccionario!$B$39</f>
        <v>7.1406852985588229E-2</v>
      </c>
      <c r="Q1838">
        <f>P1838*Diccionario!$B$40</f>
        <v>2.8562741194235294E-2</v>
      </c>
      <c r="R1838">
        <f>Q1838*Diccionario!$B$41</f>
        <v>1.856578177625294E-2</v>
      </c>
      <c r="S1838">
        <f t="shared" si="284"/>
        <v>1.856578177625294E-2</v>
      </c>
      <c r="T1838">
        <f>I1838*Diccionario!$B$36</f>
        <v>5.2370262549019602</v>
      </c>
      <c r="U1838">
        <f>T1838*Diccionario!$B$42</f>
        <v>0.52893965174509805</v>
      </c>
      <c r="V1838">
        <f>U1838*Diccionario!$B$43</f>
        <v>0.44959870398333335</v>
      </c>
      <c r="W1838">
        <f>V1838*Diccionario!$B$44</f>
        <v>8.5423753756833337E-2</v>
      </c>
      <c r="X1838">
        <f>W1838*Diccionario!$B$45</f>
        <v>3.3315263965165001E-2</v>
      </c>
      <c r="Y1838">
        <f>X1838*Diccionario!$B$46</f>
        <v>2.9650584928996852E-2</v>
      </c>
      <c r="Z1838">
        <f>Y1838*Diccionario!$B$47</f>
        <v>1.0970716423728835E-2</v>
      </c>
      <c r="AA1838">
        <f>Z1838*Diccionario!$B$48</f>
        <v>1.0970716423728835E-2</v>
      </c>
      <c r="AB1838">
        <f>AA1838*Diccionario!$B$49</f>
        <v>8.2280373177966264E-3</v>
      </c>
      <c r="AC1838">
        <f t="shared" si="285"/>
        <v>8.2280373177966264E-3</v>
      </c>
      <c r="AD1838">
        <f t="shared" si="286"/>
        <v>2.6793819094049567E-2</v>
      </c>
      <c r="AE1838">
        <f t="shared" si="287"/>
        <v>4.4900196133345107E-5</v>
      </c>
      <c r="AF1838" t="e">
        <f ca="1">IF(AD1838="","",_xludf.RANK.EQ(AD1838,$AD$2:$AD$5513,0))</f>
        <v>#NAME?</v>
      </c>
      <c r="AH1838" t="str">
        <f t="shared" si="288"/>
        <v>Baja</v>
      </c>
      <c r="AI1838" t="s">
        <v>153</v>
      </c>
      <c r="AJ1838" t="str">
        <f>IFERROR(VLOOKUP(B1838,Maestro_Regionales!$A$2:$B$35,2,FALSE),"Otras zonas")</f>
        <v>Otras zonas</v>
      </c>
      <c r="AK1838" t="str">
        <f t="shared" si="289"/>
        <v>NUEVA EPS | Otras zonas</v>
      </c>
    </row>
    <row r="1839" spans="1:37">
      <c r="A1839" s="4" t="s">
        <v>848</v>
      </c>
      <c r="B1839" s="4" t="s">
        <v>849</v>
      </c>
      <c r="C1839" s="4" t="s">
        <v>882</v>
      </c>
      <c r="D1839" s="4" t="s">
        <v>883</v>
      </c>
      <c r="E1839" s="4" t="s">
        <v>853</v>
      </c>
      <c r="F1839" s="4">
        <v>208</v>
      </c>
      <c r="G1839" s="4">
        <v>1588</v>
      </c>
      <c r="H1839" s="4">
        <v>0</v>
      </c>
      <c r="I1839">
        <f t="shared" si="280"/>
        <v>1796</v>
      </c>
      <c r="J1839">
        <f t="shared" si="281"/>
        <v>0.11581291759465479</v>
      </c>
      <c r="K1839">
        <f t="shared" si="282"/>
        <v>0.88418708240534516</v>
      </c>
      <c r="L1839">
        <f t="shared" si="283"/>
        <v>0</v>
      </c>
      <c r="M1839">
        <f>I1839*Diccionario!$B$36</f>
        <v>3.9871552156862742</v>
      </c>
      <c r="N1839">
        <f>M1839*Diccionario!$B$37</f>
        <v>0.40270267678431371</v>
      </c>
      <c r="O1839">
        <f>N1839*Diccionario!$B$38</f>
        <v>6.0405401517647055E-2</v>
      </c>
      <c r="P1839">
        <f>O1839*Diccionario!$B$39</f>
        <v>5.4364861365882353E-2</v>
      </c>
      <c r="Q1839">
        <f>P1839*Diccionario!$B$40</f>
        <v>2.1745944546352942E-2</v>
      </c>
      <c r="R1839">
        <f>Q1839*Diccionario!$B$41</f>
        <v>1.4134863955129412E-2</v>
      </c>
      <c r="S1839">
        <f t="shared" si="284"/>
        <v>1.4134863955129412E-2</v>
      </c>
      <c r="T1839">
        <f>I1839*Diccionario!$B$36</f>
        <v>3.9871552156862742</v>
      </c>
      <c r="U1839">
        <f>T1839*Diccionario!$B$42</f>
        <v>0.40270267678431371</v>
      </c>
      <c r="V1839">
        <f>U1839*Diccionario!$B$43</f>
        <v>0.34229727526666665</v>
      </c>
      <c r="W1839">
        <f>V1839*Diccionario!$B$44</f>
        <v>6.5036482300666665E-2</v>
      </c>
      <c r="X1839">
        <f>W1839*Diccionario!$B$45</f>
        <v>2.5364228097260001E-2</v>
      </c>
      <c r="Y1839">
        <f>X1839*Diccionario!$B$46</f>
        <v>2.2574163006561402E-2</v>
      </c>
      <c r="Z1839">
        <f>Y1839*Diccionario!$B$47</f>
        <v>8.3524403124277183E-3</v>
      </c>
      <c r="AA1839">
        <f>Z1839*Diccionario!$B$48</f>
        <v>8.3524403124277183E-3</v>
      </c>
      <c r="AB1839">
        <f>AA1839*Diccionario!$B$49</f>
        <v>6.2643302343207887E-3</v>
      </c>
      <c r="AC1839">
        <f t="shared" si="285"/>
        <v>6.2643302343207887E-3</v>
      </c>
      <c r="AD1839">
        <f t="shared" si="286"/>
        <v>2.0399194189450201E-2</v>
      </c>
      <c r="AE1839">
        <f t="shared" si="287"/>
        <v>3.4184295148574739E-5</v>
      </c>
      <c r="AF1839" t="e">
        <f ca="1">IF(AD1839="","",_xludf.RANK.EQ(AD1839,$AD$2:$AD$5513,0))</f>
        <v>#NAME?</v>
      </c>
      <c r="AH1839" t="str">
        <f t="shared" si="288"/>
        <v>Baja</v>
      </c>
      <c r="AI1839" t="s">
        <v>153</v>
      </c>
      <c r="AJ1839" t="str">
        <f>IFERROR(VLOOKUP(B1839,Maestro_Regionales!$A$2:$B$35,2,FALSE),"Otras zonas")</f>
        <v>Otras zonas</v>
      </c>
      <c r="AK1839" t="str">
        <f t="shared" si="289"/>
        <v>AIC EPSI | Otras zonas</v>
      </c>
    </row>
    <row r="1840" spans="1:37">
      <c r="A1840" s="4" t="s">
        <v>848</v>
      </c>
      <c r="B1840" s="4" t="s">
        <v>849</v>
      </c>
      <c r="C1840" s="4" t="s">
        <v>882</v>
      </c>
      <c r="D1840" s="4" t="s">
        <v>883</v>
      </c>
      <c r="E1840" s="4" t="s">
        <v>90</v>
      </c>
      <c r="F1840" s="4">
        <v>0</v>
      </c>
      <c r="G1840" s="4">
        <v>0</v>
      </c>
      <c r="H1840" s="4">
        <v>161</v>
      </c>
      <c r="I1840">
        <f t="shared" si="280"/>
        <v>161</v>
      </c>
      <c r="J1840">
        <f t="shared" si="281"/>
        <v>0</v>
      </c>
      <c r="K1840">
        <f t="shared" si="282"/>
        <v>0</v>
      </c>
      <c r="L1840">
        <f t="shared" si="283"/>
        <v>1</v>
      </c>
      <c r="M1840">
        <f>I1840*Diccionario!$B$36</f>
        <v>0.35742315686274506</v>
      </c>
      <c r="N1840">
        <f>M1840*Diccionario!$B$37</f>
        <v>3.6099738843137254E-2</v>
      </c>
      <c r="O1840">
        <f>N1840*Diccionario!$B$38</f>
        <v>5.4149608264705881E-3</v>
      </c>
      <c r="P1840">
        <f>O1840*Diccionario!$B$39</f>
        <v>4.8734647438235298E-3</v>
      </c>
      <c r="Q1840">
        <f>P1840*Diccionario!$B$40</f>
        <v>1.949385897529412E-3</v>
      </c>
      <c r="R1840">
        <f>Q1840*Diccionario!$B$41</f>
        <v>1.2671008333941178E-3</v>
      </c>
      <c r="S1840">
        <f t="shared" si="284"/>
        <v>1.2671008333941178E-3</v>
      </c>
      <c r="T1840">
        <f>I1840*Diccionario!$B$36</f>
        <v>0.35742315686274506</v>
      </c>
      <c r="U1840">
        <f>T1840*Diccionario!$B$42</f>
        <v>3.6099738843137254E-2</v>
      </c>
      <c r="V1840">
        <f>U1840*Diccionario!$B$43</f>
        <v>3.0684778016666664E-2</v>
      </c>
      <c r="W1840">
        <f>V1840*Diccionario!$B$44</f>
        <v>5.8301078231666661E-3</v>
      </c>
      <c r="X1840">
        <f>W1840*Diccionario!$B$45</f>
        <v>2.273742051035E-3</v>
      </c>
      <c r="Y1840">
        <f>X1840*Diccionario!$B$46</f>
        <v>2.0236304254211499E-3</v>
      </c>
      <c r="Z1840">
        <f>Y1840*Diccionario!$B$47</f>
        <v>7.4874325740582545E-4</v>
      </c>
      <c r="AA1840">
        <f>Z1840*Diccionario!$B$48</f>
        <v>7.4874325740582545E-4</v>
      </c>
      <c r="AB1840">
        <f>AA1840*Diccionario!$B$49</f>
        <v>5.6155744305436909E-4</v>
      </c>
      <c r="AC1840">
        <f t="shared" si="285"/>
        <v>5.6155744305436909E-4</v>
      </c>
      <c r="AD1840">
        <f t="shared" si="286"/>
        <v>1.8286582764484869E-3</v>
      </c>
      <c r="AE1840">
        <f t="shared" si="287"/>
        <v>3.0644050773499626E-6</v>
      </c>
      <c r="AF1840" t="e">
        <f ca="1">IF(AD1840="","",_xludf.RANK.EQ(AD1840,$AD$2:$AD$5513,0))</f>
        <v>#NAME?</v>
      </c>
      <c r="AH1840" t="str">
        <f t="shared" si="288"/>
        <v>Baja</v>
      </c>
      <c r="AI1840" t="s">
        <v>153</v>
      </c>
      <c r="AJ1840" t="str">
        <f>IFERROR(VLOOKUP(B1840,Maestro_Regionales!$A$2:$B$35,2,FALSE),"Otras zonas")</f>
        <v>Otras zonas</v>
      </c>
      <c r="AK1840" t="str">
        <f t="shared" si="289"/>
        <v>REGIMEN DE EXCEPCION | Otras zonas</v>
      </c>
    </row>
    <row r="1841" spans="1:37">
      <c r="A1841" s="4" t="s">
        <v>848</v>
      </c>
      <c r="B1841" s="4" t="s">
        <v>849</v>
      </c>
      <c r="C1841" s="4" t="s">
        <v>882</v>
      </c>
      <c r="D1841" s="4" t="s">
        <v>883</v>
      </c>
      <c r="E1841" s="4" t="s">
        <v>162</v>
      </c>
      <c r="F1841" s="4">
        <v>29</v>
      </c>
      <c r="G1841" s="4">
        <v>11</v>
      </c>
      <c r="H1841" s="4">
        <v>0</v>
      </c>
      <c r="I1841">
        <f t="shared" si="280"/>
        <v>40</v>
      </c>
      <c r="J1841">
        <f t="shared" si="281"/>
        <v>0.72499999999999998</v>
      </c>
      <c r="K1841">
        <f t="shared" si="282"/>
        <v>0.27500000000000002</v>
      </c>
      <c r="L1841">
        <f t="shared" si="283"/>
        <v>0</v>
      </c>
      <c r="M1841">
        <f>I1841*Diccionario!$B$36</f>
        <v>8.8800784313725484E-2</v>
      </c>
      <c r="N1841">
        <f>M1841*Diccionario!$B$37</f>
        <v>8.9688792156862752E-3</v>
      </c>
      <c r="O1841">
        <f>N1841*Diccionario!$B$38</f>
        <v>1.3453318823529413E-3</v>
      </c>
      <c r="P1841">
        <f>O1841*Diccionario!$B$39</f>
        <v>1.2107986941176472E-3</v>
      </c>
      <c r="Q1841">
        <f>P1841*Diccionario!$B$40</f>
        <v>4.8431947764705888E-4</v>
      </c>
      <c r="R1841">
        <f>Q1841*Diccionario!$B$41</f>
        <v>3.1480766047058828E-4</v>
      </c>
      <c r="S1841">
        <f t="shared" si="284"/>
        <v>3.1480766047058828E-4</v>
      </c>
      <c r="T1841">
        <f>I1841*Diccionario!$B$36</f>
        <v>8.8800784313725484E-2</v>
      </c>
      <c r="U1841">
        <f>T1841*Diccionario!$B$42</f>
        <v>8.9688792156862752E-3</v>
      </c>
      <c r="V1841">
        <f>U1841*Diccionario!$B$43</f>
        <v>7.6235473333333336E-3</v>
      </c>
      <c r="W1841">
        <f>V1841*Diccionario!$B$44</f>
        <v>1.4484739933333334E-3</v>
      </c>
      <c r="X1841">
        <f>W1841*Diccionario!$B$45</f>
        <v>5.6490485740000004E-4</v>
      </c>
      <c r="Y1841">
        <f>X1841*Diccionario!$B$46</f>
        <v>5.0276532308600008E-4</v>
      </c>
      <c r="Z1841">
        <f>Y1841*Diccionario!$B$47</f>
        <v>1.8602316954182004E-4</v>
      </c>
      <c r="AA1841">
        <f>Z1841*Diccionario!$B$48</f>
        <v>1.8602316954182004E-4</v>
      </c>
      <c r="AB1841">
        <f>AA1841*Diccionario!$B$49</f>
        <v>1.3951737715636503E-4</v>
      </c>
      <c r="AC1841">
        <f t="shared" si="285"/>
        <v>1.3951737715636503E-4</v>
      </c>
      <c r="AD1841">
        <f t="shared" si="286"/>
        <v>4.5432503762695331E-4</v>
      </c>
      <c r="AE1841">
        <f t="shared" si="287"/>
        <v>7.6134287636023932E-7</v>
      </c>
      <c r="AF1841" t="e">
        <f ca="1">IF(AD1841="","",_xludf.RANK.EQ(AD1841,$AD$2:$AD$5513,0))</f>
        <v>#NAME?</v>
      </c>
      <c r="AH1841" t="str">
        <f t="shared" si="288"/>
        <v>Baja</v>
      </c>
      <c r="AI1841" t="s">
        <v>153</v>
      </c>
      <c r="AJ1841" t="str">
        <f>IFERROR(VLOOKUP(B1841,Maestro_Regionales!$A$2:$B$35,2,FALSE),"Otras zonas")</f>
        <v>Otras zonas</v>
      </c>
      <c r="AK1841" t="str">
        <f t="shared" si="289"/>
        <v>EPS SOS | Otras zonas</v>
      </c>
    </row>
    <row r="1842" spans="1:37">
      <c r="A1842" s="4" t="s">
        <v>848</v>
      </c>
      <c r="B1842" s="4" t="s">
        <v>849</v>
      </c>
      <c r="C1842" s="4" t="s">
        <v>882</v>
      </c>
      <c r="D1842" s="4" t="s">
        <v>883</v>
      </c>
      <c r="E1842" s="4" t="s">
        <v>88</v>
      </c>
      <c r="F1842" s="4">
        <v>1</v>
      </c>
      <c r="G1842" s="4">
        <v>0</v>
      </c>
      <c r="H1842" s="4">
        <v>0</v>
      </c>
      <c r="I1842">
        <f t="shared" si="280"/>
        <v>1</v>
      </c>
      <c r="J1842">
        <f t="shared" si="281"/>
        <v>1</v>
      </c>
      <c r="K1842">
        <f t="shared" si="282"/>
        <v>0</v>
      </c>
      <c r="L1842">
        <f t="shared" si="283"/>
        <v>0</v>
      </c>
      <c r="M1842">
        <f>I1842*Diccionario!$B$36</f>
        <v>2.2200196078431371E-3</v>
      </c>
      <c r="N1842">
        <f>M1842*Diccionario!$B$37</f>
        <v>2.2422198039215687E-4</v>
      </c>
      <c r="O1842">
        <f>N1842*Diccionario!$B$38</f>
        <v>3.3633297058823532E-5</v>
      </c>
      <c r="P1842">
        <f>O1842*Diccionario!$B$39</f>
        <v>3.026996735294118E-5</v>
      </c>
      <c r="Q1842">
        <f>P1842*Diccionario!$B$40</f>
        <v>1.2107986941176473E-5</v>
      </c>
      <c r="R1842">
        <f>Q1842*Diccionario!$B$41</f>
        <v>7.870191511764708E-6</v>
      </c>
      <c r="S1842">
        <f t="shared" si="284"/>
        <v>7.870191511764708E-6</v>
      </c>
      <c r="T1842">
        <f>I1842*Diccionario!$B$36</f>
        <v>2.2200196078431371E-3</v>
      </c>
      <c r="U1842">
        <f>T1842*Diccionario!$B$42</f>
        <v>2.2422198039215687E-4</v>
      </c>
      <c r="V1842">
        <f>U1842*Diccionario!$B$43</f>
        <v>1.9058868333333333E-4</v>
      </c>
      <c r="W1842">
        <f>V1842*Diccionario!$B$44</f>
        <v>3.6211849833333333E-5</v>
      </c>
      <c r="X1842">
        <f>W1842*Diccionario!$B$45</f>
        <v>1.4122621435000001E-5</v>
      </c>
      <c r="Y1842">
        <f>X1842*Diccionario!$B$46</f>
        <v>1.256913307715E-5</v>
      </c>
      <c r="Z1842">
        <f>Y1842*Diccionario!$B$47</f>
        <v>4.6505792385454997E-6</v>
      </c>
      <c r="AA1842">
        <f>Z1842*Diccionario!$B$48</f>
        <v>4.6505792385454997E-6</v>
      </c>
      <c r="AB1842">
        <f>AA1842*Diccionario!$B$49</f>
        <v>3.4879344289091247E-6</v>
      </c>
      <c r="AC1842">
        <f t="shared" si="285"/>
        <v>3.4879344289091247E-6</v>
      </c>
      <c r="AD1842">
        <f t="shared" si="286"/>
        <v>1.1358125940673833E-5</v>
      </c>
      <c r="AE1842">
        <f t="shared" si="287"/>
        <v>1.9033571909005983E-8</v>
      </c>
      <c r="AF1842" t="e">
        <f ca="1">IF(AD1842="","",_xludf.RANK.EQ(AD1842,$AD$2:$AD$5513,0))</f>
        <v>#NAME?</v>
      </c>
      <c r="AH1842" t="str">
        <f t="shared" si="288"/>
        <v>Baja</v>
      </c>
      <c r="AI1842" t="s">
        <v>153</v>
      </c>
      <c r="AJ1842" t="str">
        <f>IFERROR(VLOOKUP(B1842,Maestro_Regionales!$A$2:$B$35,2,FALSE),"Otras zonas")</f>
        <v>Otras zonas</v>
      </c>
      <c r="AK1842" t="str">
        <f t="shared" si="289"/>
        <v>COOSALUD EPS | Otras zonas</v>
      </c>
    </row>
    <row r="1843" spans="1:37">
      <c r="A1843" s="4" t="s">
        <v>848</v>
      </c>
      <c r="B1843" s="4" t="s">
        <v>849</v>
      </c>
      <c r="C1843" s="4" t="s">
        <v>884</v>
      </c>
      <c r="D1843" s="4" t="s">
        <v>885</v>
      </c>
      <c r="E1843" s="4" t="s">
        <v>95</v>
      </c>
      <c r="F1843" s="4">
        <v>208</v>
      </c>
      <c r="G1843" s="4">
        <v>7143</v>
      </c>
      <c r="H1843" s="4">
        <v>0</v>
      </c>
      <c r="I1843">
        <f t="shared" si="280"/>
        <v>7351</v>
      </c>
      <c r="J1843">
        <f t="shared" si="281"/>
        <v>2.8295470004081079E-2</v>
      </c>
      <c r="K1843">
        <f t="shared" si="282"/>
        <v>0.97170452999591894</v>
      </c>
      <c r="L1843">
        <f t="shared" si="283"/>
        <v>0</v>
      </c>
      <c r="M1843">
        <f>I1843*Diccionario!$B$36</f>
        <v>16.319364137254901</v>
      </c>
      <c r="N1843">
        <f>M1843*Diccionario!$B$37</f>
        <v>1.6482557778627451</v>
      </c>
      <c r="O1843">
        <f>N1843*Diccionario!$B$38</f>
        <v>0.24723836667941176</v>
      </c>
      <c r="P1843">
        <f>O1843*Diccionario!$B$39</f>
        <v>0.22251453001147059</v>
      </c>
      <c r="Q1843">
        <f>P1843*Diccionario!$B$40</f>
        <v>8.9005812004588236E-2</v>
      </c>
      <c r="R1843">
        <f>Q1843*Diccionario!$B$41</f>
        <v>5.7853777802982356E-2</v>
      </c>
      <c r="S1843">
        <f t="shared" si="284"/>
        <v>5.7853777802982356E-2</v>
      </c>
      <c r="T1843">
        <f>I1843*Diccionario!$B$36</f>
        <v>16.319364137254901</v>
      </c>
      <c r="U1843">
        <f>T1843*Diccionario!$B$42</f>
        <v>1.6482557778627451</v>
      </c>
      <c r="V1843">
        <f>U1843*Diccionario!$B$43</f>
        <v>1.4010174111833333</v>
      </c>
      <c r="W1843">
        <f>V1843*Diccionario!$B$44</f>
        <v>0.26619330812483333</v>
      </c>
      <c r="X1843">
        <f>W1843*Diccionario!$B$45</f>
        <v>0.103815390168685</v>
      </c>
      <c r="Y1843">
        <f>X1843*Diccionario!$B$46</f>
        <v>9.2395697250129652E-2</v>
      </c>
      <c r="Z1843">
        <f>Y1843*Diccionario!$B$47</f>
        <v>3.4186407982547969E-2</v>
      </c>
      <c r="AA1843">
        <f>Z1843*Diccionario!$B$48</f>
        <v>3.4186407982547969E-2</v>
      </c>
      <c r="AB1843">
        <f>AA1843*Diccionario!$B$49</f>
        <v>2.5639805986910978E-2</v>
      </c>
      <c r="AC1843">
        <f t="shared" si="285"/>
        <v>2.5639805986910978E-2</v>
      </c>
      <c r="AD1843">
        <f t="shared" si="286"/>
        <v>8.3493583789893328E-2</v>
      </c>
      <c r="AE1843">
        <f t="shared" si="287"/>
        <v>1.3991578710310294E-4</v>
      </c>
      <c r="AF1843" t="e">
        <f ca="1">IF(AD1843="","",_xludf.RANK.EQ(AD1843,$AD$2:$AD$5513,0))</f>
        <v>#NAME?</v>
      </c>
      <c r="AH1843" t="str">
        <f t="shared" si="288"/>
        <v>Baja</v>
      </c>
      <c r="AI1843" t="s">
        <v>153</v>
      </c>
      <c r="AJ1843" t="str">
        <f>IFERROR(VLOOKUP(B1843,Maestro_Regionales!$A$2:$B$35,2,FALSE),"Otras zonas")</f>
        <v>Otras zonas</v>
      </c>
      <c r="AK1843" t="str">
        <f t="shared" si="289"/>
        <v>ASMETSALUD EPS | Otras zonas</v>
      </c>
    </row>
    <row r="1844" spans="1:37">
      <c r="A1844" s="4" t="s">
        <v>848</v>
      </c>
      <c r="B1844" s="4" t="s">
        <v>849</v>
      </c>
      <c r="C1844" s="4" t="s">
        <v>884</v>
      </c>
      <c r="D1844" s="4" t="s">
        <v>885</v>
      </c>
      <c r="E1844" s="4" t="s">
        <v>853</v>
      </c>
      <c r="F1844" s="4">
        <v>539</v>
      </c>
      <c r="G1844" s="4">
        <v>6494</v>
      </c>
      <c r="H1844" s="4">
        <v>0</v>
      </c>
      <c r="I1844">
        <f t="shared" si="280"/>
        <v>7033</v>
      </c>
      <c r="J1844">
        <f t="shared" si="281"/>
        <v>7.663870325607848E-2</v>
      </c>
      <c r="K1844">
        <f t="shared" si="282"/>
        <v>0.92336129674392153</v>
      </c>
      <c r="L1844">
        <f t="shared" si="283"/>
        <v>0</v>
      </c>
      <c r="M1844">
        <f>I1844*Diccionario!$B$36</f>
        <v>15.613397901960782</v>
      </c>
      <c r="N1844">
        <f>M1844*Diccionario!$B$37</f>
        <v>1.5769531880980392</v>
      </c>
      <c r="O1844">
        <f>N1844*Diccionario!$B$38</f>
        <v>0.23654297821470588</v>
      </c>
      <c r="P1844">
        <f>O1844*Diccionario!$B$39</f>
        <v>0.2128886803932353</v>
      </c>
      <c r="Q1844">
        <f>P1844*Diccionario!$B$40</f>
        <v>8.5155472157294132E-2</v>
      </c>
      <c r="R1844">
        <f>Q1844*Diccionario!$B$41</f>
        <v>5.5351056902241187E-2</v>
      </c>
      <c r="S1844">
        <f t="shared" si="284"/>
        <v>5.5351056902241187E-2</v>
      </c>
      <c r="T1844">
        <f>I1844*Diccionario!$B$36</f>
        <v>15.613397901960782</v>
      </c>
      <c r="U1844">
        <f>T1844*Diccionario!$B$42</f>
        <v>1.5769531880980392</v>
      </c>
      <c r="V1844">
        <f>U1844*Diccionario!$B$43</f>
        <v>1.3404102098833333</v>
      </c>
      <c r="W1844">
        <f>V1844*Diccionario!$B$44</f>
        <v>0.25467793987783333</v>
      </c>
      <c r="X1844">
        <f>W1844*Diccionario!$B$45</f>
        <v>9.9324396552355004E-2</v>
      </c>
      <c r="Y1844">
        <f>X1844*Diccionario!$B$46</f>
        <v>8.8398712931595957E-2</v>
      </c>
      <c r="Z1844">
        <f>Y1844*Diccionario!$B$47</f>
        <v>3.2707523784690502E-2</v>
      </c>
      <c r="AA1844">
        <f>Z1844*Diccionario!$B$48</f>
        <v>3.2707523784690502E-2</v>
      </c>
      <c r="AB1844">
        <f>AA1844*Diccionario!$B$49</f>
        <v>2.4530642838517878E-2</v>
      </c>
      <c r="AC1844">
        <f t="shared" si="285"/>
        <v>2.4530642838517878E-2</v>
      </c>
      <c r="AD1844">
        <f t="shared" si="286"/>
        <v>7.9881699740759066E-2</v>
      </c>
      <c r="AE1844">
        <f t="shared" si="287"/>
        <v>1.3386311123603906E-4</v>
      </c>
      <c r="AF1844" t="e">
        <f ca="1">IF(AD1844="","",_xludf.RANK.EQ(AD1844,$AD$2:$AD$5513,0))</f>
        <v>#NAME?</v>
      </c>
      <c r="AH1844" t="str">
        <f t="shared" si="288"/>
        <v>Baja</v>
      </c>
      <c r="AI1844" t="s">
        <v>153</v>
      </c>
      <c r="AJ1844" t="str">
        <f>IFERROR(VLOOKUP(B1844,Maestro_Regionales!$A$2:$B$35,2,FALSE),"Otras zonas")</f>
        <v>Otras zonas</v>
      </c>
      <c r="AK1844" t="str">
        <f t="shared" si="289"/>
        <v>AIC EPSI | Otras zonas</v>
      </c>
    </row>
    <row r="1845" spans="1:37">
      <c r="A1845" s="4" t="s">
        <v>848</v>
      </c>
      <c r="B1845" s="4" t="s">
        <v>849</v>
      </c>
      <c r="C1845" s="4" t="s">
        <v>884</v>
      </c>
      <c r="D1845" s="4" t="s">
        <v>885</v>
      </c>
      <c r="E1845" s="4" t="s">
        <v>87</v>
      </c>
      <c r="F1845" s="4">
        <v>299</v>
      </c>
      <c r="G1845" s="4">
        <v>2339</v>
      </c>
      <c r="H1845" s="4">
        <v>0</v>
      </c>
      <c r="I1845">
        <f t="shared" si="280"/>
        <v>2638</v>
      </c>
      <c r="J1845">
        <f t="shared" si="281"/>
        <v>0.1133434420015163</v>
      </c>
      <c r="K1845">
        <f t="shared" si="282"/>
        <v>0.88665655799848375</v>
      </c>
      <c r="L1845">
        <f t="shared" si="283"/>
        <v>0</v>
      </c>
      <c r="M1845">
        <f>I1845*Diccionario!$B$36</f>
        <v>5.8564117254901955</v>
      </c>
      <c r="N1845">
        <f>M1845*Diccionario!$B$37</f>
        <v>0.59149758427450982</v>
      </c>
      <c r="O1845">
        <f>N1845*Diccionario!$B$38</f>
        <v>8.8724637641176468E-2</v>
      </c>
      <c r="P1845">
        <f>O1845*Diccionario!$B$39</f>
        <v>7.9852173877058827E-2</v>
      </c>
      <c r="Q1845">
        <f>P1845*Diccionario!$B$40</f>
        <v>3.1940869550823529E-2</v>
      </c>
      <c r="R1845">
        <f>Q1845*Diccionario!$B$41</f>
        <v>2.0761565208035297E-2</v>
      </c>
      <c r="S1845">
        <f t="shared" si="284"/>
        <v>2.0761565208035297E-2</v>
      </c>
      <c r="T1845">
        <f>I1845*Diccionario!$B$36</f>
        <v>5.8564117254901955</v>
      </c>
      <c r="U1845">
        <f>T1845*Diccionario!$B$42</f>
        <v>0.59149758427450982</v>
      </c>
      <c r="V1845">
        <f>U1845*Diccionario!$B$43</f>
        <v>0.50277294663333338</v>
      </c>
      <c r="W1845">
        <f>V1845*Diccionario!$B$44</f>
        <v>9.5526859860333338E-2</v>
      </c>
      <c r="X1845">
        <f>W1845*Diccionario!$B$45</f>
        <v>3.7255475345530004E-2</v>
      </c>
      <c r="Y1845">
        <f>X1845*Diccionario!$B$46</f>
        <v>3.3157373057521707E-2</v>
      </c>
      <c r="Z1845">
        <f>Y1845*Diccionario!$B$47</f>
        <v>1.2268228031283031E-2</v>
      </c>
      <c r="AA1845">
        <f>Z1845*Diccionario!$B$48</f>
        <v>1.2268228031283031E-2</v>
      </c>
      <c r="AB1845">
        <f>AA1845*Diccionario!$B$49</f>
        <v>9.2011710234622731E-3</v>
      </c>
      <c r="AC1845">
        <f t="shared" si="285"/>
        <v>9.2011710234622731E-3</v>
      </c>
      <c r="AD1845">
        <f t="shared" si="286"/>
        <v>2.9962736231497568E-2</v>
      </c>
      <c r="AE1845">
        <f t="shared" si="287"/>
        <v>5.0210562695957776E-5</v>
      </c>
      <c r="AF1845" t="e">
        <f ca="1">IF(AD1845="","",_xludf.RANK.EQ(AD1845,$AD$2:$AD$5513,0))</f>
        <v>#NAME?</v>
      </c>
      <c r="AH1845" t="str">
        <f t="shared" si="288"/>
        <v>Baja</v>
      </c>
      <c r="AI1845" t="s">
        <v>153</v>
      </c>
      <c r="AJ1845" t="str">
        <f>IFERROR(VLOOKUP(B1845,Maestro_Regionales!$A$2:$B$35,2,FALSE),"Otras zonas")</f>
        <v>Otras zonas</v>
      </c>
      <c r="AK1845" t="str">
        <f t="shared" si="289"/>
        <v>NUEVA EPS | Otras zonas</v>
      </c>
    </row>
    <row r="1846" spans="1:37">
      <c r="A1846" s="4" t="s">
        <v>848</v>
      </c>
      <c r="B1846" s="4" t="s">
        <v>849</v>
      </c>
      <c r="C1846" s="4" t="s">
        <v>884</v>
      </c>
      <c r="D1846" s="4" t="s">
        <v>885</v>
      </c>
      <c r="E1846" s="4" t="s">
        <v>90</v>
      </c>
      <c r="F1846" s="4">
        <v>0</v>
      </c>
      <c r="G1846" s="4">
        <v>0</v>
      </c>
      <c r="H1846" s="4">
        <v>341</v>
      </c>
      <c r="I1846">
        <f t="shared" si="280"/>
        <v>341</v>
      </c>
      <c r="J1846">
        <f t="shared" si="281"/>
        <v>0</v>
      </c>
      <c r="K1846">
        <f t="shared" si="282"/>
        <v>0</v>
      </c>
      <c r="L1846">
        <f t="shared" si="283"/>
        <v>1</v>
      </c>
      <c r="M1846">
        <f>I1846*Diccionario!$B$36</f>
        <v>0.75702668627450975</v>
      </c>
      <c r="N1846">
        <f>M1846*Diccionario!$B$37</f>
        <v>7.6459695313725484E-2</v>
      </c>
      <c r="O1846">
        <f>N1846*Diccionario!$B$38</f>
        <v>1.1468954297058822E-2</v>
      </c>
      <c r="P1846">
        <f>O1846*Diccionario!$B$39</f>
        <v>1.032205886735294E-2</v>
      </c>
      <c r="Q1846">
        <f>P1846*Diccionario!$B$40</f>
        <v>4.1288235469411757E-3</v>
      </c>
      <c r="R1846">
        <f>Q1846*Diccionario!$B$41</f>
        <v>2.6837353055117644E-3</v>
      </c>
      <c r="S1846">
        <f t="shared" si="284"/>
        <v>2.6837353055117644E-3</v>
      </c>
      <c r="T1846">
        <f>I1846*Diccionario!$B$36</f>
        <v>0.75702668627450975</v>
      </c>
      <c r="U1846">
        <f>T1846*Diccionario!$B$42</f>
        <v>7.6459695313725484E-2</v>
      </c>
      <c r="V1846">
        <f>U1846*Diccionario!$B$43</f>
        <v>6.4990741016666659E-2</v>
      </c>
      <c r="W1846">
        <f>V1846*Diccionario!$B$44</f>
        <v>1.2348240793166666E-2</v>
      </c>
      <c r="X1846">
        <f>W1846*Diccionario!$B$45</f>
        <v>4.815813909335E-3</v>
      </c>
      <c r="Y1846">
        <f>X1846*Diccionario!$B$46</f>
        <v>4.28607437930815E-3</v>
      </c>
      <c r="Z1846">
        <f>Y1846*Diccionario!$B$47</f>
        <v>1.5858475203440155E-3</v>
      </c>
      <c r="AA1846">
        <f>Z1846*Diccionario!$B$48</f>
        <v>1.5858475203440155E-3</v>
      </c>
      <c r="AB1846">
        <f>AA1846*Diccionario!$B$49</f>
        <v>1.1893856402580116E-3</v>
      </c>
      <c r="AC1846">
        <f t="shared" si="285"/>
        <v>1.1893856402580116E-3</v>
      </c>
      <c r="AD1846">
        <f t="shared" si="286"/>
        <v>3.8731209457697757E-3</v>
      </c>
      <c r="AE1846">
        <f t="shared" si="287"/>
        <v>6.4904480209710376E-6</v>
      </c>
      <c r="AF1846" t="e">
        <f ca="1">IF(AD1846="","",_xludf.RANK.EQ(AD1846,$AD$2:$AD$5513,0))</f>
        <v>#NAME?</v>
      </c>
      <c r="AH1846" t="str">
        <f t="shared" si="288"/>
        <v>Baja</v>
      </c>
      <c r="AI1846" t="s">
        <v>153</v>
      </c>
      <c r="AJ1846" t="str">
        <f>IFERROR(VLOOKUP(B1846,Maestro_Regionales!$A$2:$B$35,2,FALSE),"Otras zonas")</f>
        <v>Otras zonas</v>
      </c>
      <c r="AK1846" t="str">
        <f t="shared" si="289"/>
        <v>REGIMEN DE EXCEPCION | Otras zonas</v>
      </c>
    </row>
    <row r="1847" spans="1:37">
      <c r="A1847" s="4" t="s">
        <v>848</v>
      </c>
      <c r="B1847" s="4" t="s">
        <v>849</v>
      </c>
      <c r="C1847" s="4" t="s">
        <v>884</v>
      </c>
      <c r="D1847" s="4" t="s">
        <v>885</v>
      </c>
      <c r="E1847" s="4" t="s">
        <v>162</v>
      </c>
      <c r="F1847" s="4">
        <v>45</v>
      </c>
      <c r="G1847" s="4">
        <v>13</v>
      </c>
      <c r="H1847" s="4">
        <v>0</v>
      </c>
      <c r="I1847">
        <f t="shared" si="280"/>
        <v>58</v>
      </c>
      <c r="J1847">
        <f t="shared" si="281"/>
        <v>0.77586206896551724</v>
      </c>
      <c r="K1847">
        <f t="shared" si="282"/>
        <v>0.22413793103448276</v>
      </c>
      <c r="L1847">
        <f t="shared" si="283"/>
        <v>0</v>
      </c>
      <c r="M1847">
        <f>I1847*Diccionario!$B$36</f>
        <v>0.12876113725490196</v>
      </c>
      <c r="N1847">
        <f>M1847*Diccionario!$B$37</f>
        <v>1.3004874862745099E-2</v>
      </c>
      <c r="O1847">
        <f>N1847*Diccionario!$B$38</f>
        <v>1.9507312294117648E-3</v>
      </c>
      <c r="P1847">
        <f>O1847*Diccionario!$B$39</f>
        <v>1.7556581064705884E-3</v>
      </c>
      <c r="Q1847">
        <f>P1847*Diccionario!$B$40</f>
        <v>7.0226324258823537E-4</v>
      </c>
      <c r="R1847">
        <f>Q1847*Diccionario!$B$41</f>
        <v>4.5647110768235301E-4</v>
      </c>
      <c r="S1847">
        <f t="shared" si="284"/>
        <v>4.5647110768235301E-4</v>
      </c>
      <c r="T1847">
        <f>I1847*Diccionario!$B$36</f>
        <v>0.12876113725490196</v>
      </c>
      <c r="U1847">
        <f>T1847*Diccionario!$B$42</f>
        <v>1.3004874862745099E-2</v>
      </c>
      <c r="V1847">
        <f>U1847*Diccionario!$B$43</f>
        <v>1.1054143633333334E-2</v>
      </c>
      <c r="W1847">
        <f>V1847*Diccionario!$B$44</f>
        <v>2.1002872903333335E-3</v>
      </c>
      <c r="X1847">
        <f>W1847*Diccionario!$B$45</f>
        <v>8.1911204323000008E-4</v>
      </c>
      <c r="Y1847">
        <f>X1847*Diccionario!$B$46</f>
        <v>7.2900971847470006E-4</v>
      </c>
      <c r="Z1847">
        <f>Y1847*Diccionario!$B$47</f>
        <v>2.6973359583563899E-4</v>
      </c>
      <c r="AA1847">
        <f>Z1847*Diccionario!$B$48</f>
        <v>2.6973359583563899E-4</v>
      </c>
      <c r="AB1847">
        <f>AA1847*Diccionario!$B$49</f>
        <v>2.0230019687672926E-4</v>
      </c>
      <c r="AC1847">
        <f t="shared" si="285"/>
        <v>2.0230019687672926E-4</v>
      </c>
      <c r="AD1847">
        <f t="shared" si="286"/>
        <v>6.5877130455908222E-4</v>
      </c>
      <c r="AE1847">
        <f t="shared" si="287"/>
        <v>1.1039471707223469E-6</v>
      </c>
      <c r="AF1847" t="e">
        <f ca="1">IF(AD1847="","",_xludf.RANK.EQ(AD1847,$AD$2:$AD$5513,0))</f>
        <v>#NAME?</v>
      </c>
      <c r="AH1847" t="str">
        <f t="shared" si="288"/>
        <v>Baja</v>
      </c>
      <c r="AI1847" t="s">
        <v>153</v>
      </c>
      <c r="AJ1847" t="str">
        <f>IFERROR(VLOOKUP(B1847,Maestro_Regionales!$A$2:$B$35,2,FALSE),"Otras zonas")</f>
        <v>Otras zonas</v>
      </c>
      <c r="AK1847" t="str">
        <f t="shared" si="289"/>
        <v>EPS SOS | Otras zonas</v>
      </c>
    </row>
    <row r="1848" spans="1:37">
      <c r="A1848" s="4" t="s">
        <v>848</v>
      </c>
      <c r="B1848" s="4" t="s">
        <v>849</v>
      </c>
      <c r="C1848" s="4" t="s">
        <v>886</v>
      </c>
      <c r="D1848" s="4" t="s">
        <v>887</v>
      </c>
      <c r="E1848" s="4" t="s">
        <v>95</v>
      </c>
      <c r="F1848" s="4">
        <v>208</v>
      </c>
      <c r="G1848" s="4">
        <v>8370</v>
      </c>
      <c r="H1848" s="4">
        <v>0</v>
      </c>
      <c r="I1848">
        <f t="shared" si="280"/>
        <v>8578</v>
      </c>
      <c r="J1848">
        <f t="shared" si="281"/>
        <v>2.4248076474702729E-2</v>
      </c>
      <c r="K1848">
        <f t="shared" si="282"/>
        <v>0.97575192352529727</v>
      </c>
      <c r="L1848">
        <f t="shared" si="283"/>
        <v>0</v>
      </c>
      <c r="M1848">
        <f>I1848*Diccionario!$B$36</f>
        <v>19.043328196078431</v>
      </c>
      <c r="N1848">
        <f>M1848*Diccionario!$B$37</f>
        <v>1.9233761478039215</v>
      </c>
      <c r="O1848">
        <f>N1848*Diccionario!$B$38</f>
        <v>0.28850642217058819</v>
      </c>
      <c r="P1848">
        <f>O1848*Diccionario!$B$39</f>
        <v>0.2596557799535294</v>
      </c>
      <c r="Q1848">
        <f>P1848*Diccionario!$B$40</f>
        <v>0.10386231198141177</v>
      </c>
      <c r="R1848">
        <f>Q1848*Diccionario!$B$41</f>
        <v>6.7510502787917648E-2</v>
      </c>
      <c r="S1848">
        <f t="shared" si="284"/>
        <v>6.7510502787917648E-2</v>
      </c>
      <c r="T1848">
        <f>I1848*Diccionario!$B$36</f>
        <v>19.043328196078431</v>
      </c>
      <c r="U1848">
        <f>T1848*Diccionario!$B$42</f>
        <v>1.9233761478039215</v>
      </c>
      <c r="V1848">
        <f>U1848*Diccionario!$B$43</f>
        <v>1.6348697256333333</v>
      </c>
      <c r="W1848">
        <f>V1848*Diccionario!$B$44</f>
        <v>0.31062524787033335</v>
      </c>
      <c r="X1848">
        <f>W1848*Diccionario!$B$45</f>
        <v>0.12114384666943001</v>
      </c>
      <c r="Y1848">
        <f>X1848*Diccionario!$B$46</f>
        <v>0.10781802353579271</v>
      </c>
      <c r="Z1848">
        <f>Y1848*Diccionario!$B$47</f>
        <v>3.9892668708243303E-2</v>
      </c>
      <c r="AA1848">
        <f>Z1848*Diccionario!$B$48</f>
        <v>3.9892668708243303E-2</v>
      </c>
      <c r="AB1848">
        <f>AA1848*Diccionario!$B$49</f>
        <v>2.9919501531182478E-2</v>
      </c>
      <c r="AC1848">
        <f t="shared" si="285"/>
        <v>2.9919501531182478E-2</v>
      </c>
      <c r="AD1848">
        <f t="shared" si="286"/>
        <v>9.7430004319100122E-2</v>
      </c>
      <c r="AE1848">
        <f t="shared" si="287"/>
        <v>1.6326997983545329E-4</v>
      </c>
      <c r="AF1848" t="e">
        <f ca="1">IF(AD1848="","",_xludf.RANK.EQ(AD1848,$AD$2:$AD$5513,0))</f>
        <v>#NAME?</v>
      </c>
      <c r="AH1848" t="str">
        <f t="shared" si="288"/>
        <v>Baja</v>
      </c>
      <c r="AI1848" t="s">
        <v>153</v>
      </c>
      <c r="AJ1848" t="str">
        <f>IFERROR(VLOOKUP(B1848,Maestro_Regionales!$A$2:$B$35,2,FALSE),"Otras zonas")</f>
        <v>Otras zonas</v>
      </c>
      <c r="AK1848" t="str">
        <f t="shared" si="289"/>
        <v>ASMETSALUD EPS | Otras zonas</v>
      </c>
    </row>
    <row r="1849" spans="1:37">
      <c r="A1849" s="4" t="s">
        <v>848</v>
      </c>
      <c r="B1849" s="4" t="s">
        <v>849</v>
      </c>
      <c r="C1849" s="4" t="s">
        <v>886</v>
      </c>
      <c r="D1849" s="4" t="s">
        <v>887</v>
      </c>
      <c r="E1849" s="4" t="s">
        <v>87</v>
      </c>
      <c r="F1849" s="4">
        <v>186</v>
      </c>
      <c r="G1849" s="4">
        <v>2197</v>
      </c>
      <c r="H1849" s="4">
        <v>0</v>
      </c>
      <c r="I1849">
        <f t="shared" si="280"/>
        <v>2383</v>
      </c>
      <c r="J1849">
        <f t="shared" si="281"/>
        <v>7.8052874527906005E-2</v>
      </c>
      <c r="K1849">
        <f t="shared" si="282"/>
        <v>0.92194712547209401</v>
      </c>
      <c r="L1849">
        <f t="shared" si="283"/>
        <v>0</v>
      </c>
      <c r="M1849">
        <f>I1849*Diccionario!$B$36</f>
        <v>5.2903067254901961</v>
      </c>
      <c r="N1849">
        <f>M1849*Diccionario!$B$37</f>
        <v>0.53432097927450983</v>
      </c>
      <c r="O1849">
        <f>N1849*Diccionario!$B$38</f>
        <v>8.0148146891176469E-2</v>
      </c>
      <c r="P1849">
        <f>O1849*Diccionario!$B$39</f>
        <v>7.2133332202058822E-2</v>
      </c>
      <c r="Q1849">
        <f>P1849*Diccionario!$B$40</f>
        <v>2.8853332880823531E-2</v>
      </c>
      <c r="R1849">
        <f>Q1849*Diccionario!$B$41</f>
        <v>1.8754666372535297E-2</v>
      </c>
      <c r="S1849">
        <f t="shared" si="284"/>
        <v>1.8754666372535297E-2</v>
      </c>
      <c r="T1849">
        <f>I1849*Diccionario!$B$36</f>
        <v>5.2903067254901961</v>
      </c>
      <c r="U1849">
        <f>T1849*Diccionario!$B$42</f>
        <v>0.53432097927450983</v>
      </c>
      <c r="V1849">
        <f>U1849*Diccionario!$B$43</f>
        <v>0.45417283238333334</v>
      </c>
      <c r="W1849">
        <f>V1849*Diccionario!$B$44</f>
        <v>8.629283815283334E-2</v>
      </c>
      <c r="X1849">
        <f>W1849*Diccionario!$B$45</f>
        <v>3.3654206879605006E-2</v>
      </c>
      <c r="Y1849">
        <f>X1849*Diccionario!$B$46</f>
        <v>2.9952244122848456E-2</v>
      </c>
      <c r="Z1849">
        <f>Y1849*Diccionario!$B$47</f>
        <v>1.1082330325453929E-2</v>
      </c>
      <c r="AA1849">
        <f>Z1849*Diccionario!$B$48</f>
        <v>1.1082330325453929E-2</v>
      </c>
      <c r="AB1849">
        <f>AA1849*Diccionario!$B$49</f>
        <v>8.3117477440904468E-3</v>
      </c>
      <c r="AC1849">
        <f t="shared" si="285"/>
        <v>8.3117477440904468E-3</v>
      </c>
      <c r="AD1849">
        <f t="shared" si="286"/>
        <v>2.7066414116625744E-2</v>
      </c>
      <c r="AE1849">
        <f t="shared" si="287"/>
        <v>4.5357001859161255E-5</v>
      </c>
      <c r="AF1849" t="e">
        <f ca="1">IF(AD1849="","",_xludf.RANK.EQ(AD1849,$AD$2:$AD$5513,0))</f>
        <v>#NAME?</v>
      </c>
      <c r="AH1849" t="str">
        <f t="shared" si="288"/>
        <v>Baja</v>
      </c>
      <c r="AI1849" t="s">
        <v>153</v>
      </c>
      <c r="AJ1849" t="str">
        <f>IFERROR(VLOOKUP(B1849,Maestro_Regionales!$A$2:$B$35,2,FALSE),"Otras zonas")</f>
        <v>Otras zonas</v>
      </c>
      <c r="AK1849" t="str">
        <f t="shared" si="289"/>
        <v>NUEVA EPS | Otras zonas</v>
      </c>
    </row>
    <row r="1850" spans="1:37">
      <c r="A1850" s="4" t="s">
        <v>848</v>
      </c>
      <c r="B1850" s="4" t="s">
        <v>849</v>
      </c>
      <c r="C1850" s="4" t="s">
        <v>886</v>
      </c>
      <c r="D1850" s="4" t="s">
        <v>887</v>
      </c>
      <c r="E1850" s="4" t="s">
        <v>853</v>
      </c>
      <c r="F1850" s="4">
        <v>62</v>
      </c>
      <c r="G1850" s="4">
        <v>1123</v>
      </c>
      <c r="H1850" s="4">
        <v>0</v>
      </c>
      <c r="I1850">
        <f t="shared" si="280"/>
        <v>1185</v>
      </c>
      <c r="J1850">
        <f t="shared" si="281"/>
        <v>5.2320675105485229E-2</v>
      </c>
      <c r="K1850">
        <f t="shared" si="282"/>
        <v>0.94767932489451479</v>
      </c>
      <c r="L1850">
        <f t="shared" si="283"/>
        <v>0</v>
      </c>
      <c r="M1850">
        <f>I1850*Diccionario!$B$36</f>
        <v>2.6307232352941177</v>
      </c>
      <c r="N1850">
        <f>M1850*Diccionario!$B$37</f>
        <v>0.26570304676470591</v>
      </c>
      <c r="O1850">
        <f>N1850*Diccionario!$B$38</f>
        <v>3.9855457014705886E-2</v>
      </c>
      <c r="P1850">
        <f>O1850*Diccionario!$B$39</f>
        <v>3.5869911313235296E-2</v>
      </c>
      <c r="Q1850">
        <f>P1850*Diccionario!$B$40</f>
        <v>1.4347964525294118E-2</v>
      </c>
      <c r="R1850">
        <f>Q1850*Diccionario!$B$41</f>
        <v>9.326176941441177E-3</v>
      </c>
      <c r="S1850">
        <f t="shared" si="284"/>
        <v>9.326176941441177E-3</v>
      </c>
      <c r="T1850">
        <f>I1850*Diccionario!$B$36</f>
        <v>2.6307232352941177</v>
      </c>
      <c r="U1850">
        <f>T1850*Diccionario!$B$42</f>
        <v>0.26570304676470591</v>
      </c>
      <c r="V1850">
        <f>U1850*Diccionario!$B$43</f>
        <v>0.22584758975000002</v>
      </c>
      <c r="W1850">
        <f>V1850*Diccionario!$B$44</f>
        <v>4.2911042052500008E-2</v>
      </c>
      <c r="X1850">
        <f>W1850*Diccionario!$B$45</f>
        <v>1.6735306400475002E-2</v>
      </c>
      <c r="Y1850">
        <f>X1850*Diccionario!$B$46</f>
        <v>1.4894422696422752E-2</v>
      </c>
      <c r="Z1850">
        <f>Y1850*Diccionario!$B$47</f>
        <v>5.510936397676418E-3</v>
      </c>
      <c r="AA1850">
        <f>Z1850*Diccionario!$B$48</f>
        <v>5.510936397676418E-3</v>
      </c>
      <c r="AB1850">
        <f>AA1850*Diccionario!$B$49</f>
        <v>4.1332022982573137E-3</v>
      </c>
      <c r="AC1850">
        <f t="shared" si="285"/>
        <v>4.1332022982573137E-3</v>
      </c>
      <c r="AD1850">
        <f t="shared" si="286"/>
        <v>1.3459379239698491E-2</v>
      </c>
      <c r="AE1850">
        <f t="shared" si="287"/>
        <v>2.2554782712172085E-5</v>
      </c>
      <c r="AF1850" t="e">
        <f ca="1">IF(AD1850="","",_xludf.RANK.EQ(AD1850,$AD$2:$AD$5513,0))</f>
        <v>#NAME?</v>
      </c>
      <c r="AH1850" t="str">
        <f t="shared" si="288"/>
        <v>Baja</v>
      </c>
      <c r="AI1850" t="s">
        <v>153</v>
      </c>
      <c r="AJ1850" t="str">
        <f>IFERROR(VLOOKUP(B1850,Maestro_Regionales!$A$2:$B$35,2,FALSE),"Otras zonas")</f>
        <v>Otras zonas</v>
      </c>
      <c r="AK1850" t="str">
        <f t="shared" si="289"/>
        <v>AIC EPSI | Otras zonas</v>
      </c>
    </row>
    <row r="1851" spans="1:37">
      <c r="A1851" s="4" t="s">
        <v>848</v>
      </c>
      <c r="B1851" s="4" t="s">
        <v>849</v>
      </c>
      <c r="C1851" s="4" t="s">
        <v>886</v>
      </c>
      <c r="D1851" s="4" t="s">
        <v>887</v>
      </c>
      <c r="E1851" s="4" t="s">
        <v>90</v>
      </c>
      <c r="F1851" s="4">
        <v>0</v>
      </c>
      <c r="G1851" s="4">
        <v>0</v>
      </c>
      <c r="H1851" s="4">
        <v>413</v>
      </c>
      <c r="I1851">
        <f t="shared" si="280"/>
        <v>413</v>
      </c>
      <c r="J1851">
        <f t="shared" si="281"/>
        <v>0</v>
      </c>
      <c r="K1851">
        <f t="shared" si="282"/>
        <v>0</v>
      </c>
      <c r="L1851">
        <f t="shared" si="283"/>
        <v>1</v>
      </c>
      <c r="M1851">
        <f>I1851*Diccionario!$B$36</f>
        <v>0.91686809803921565</v>
      </c>
      <c r="N1851">
        <f>M1851*Diccionario!$B$37</f>
        <v>9.2603677901960793E-2</v>
      </c>
      <c r="O1851">
        <f>N1851*Diccionario!$B$38</f>
        <v>1.3890551685294119E-2</v>
      </c>
      <c r="P1851">
        <f>O1851*Diccionario!$B$39</f>
        <v>1.2501496516764708E-2</v>
      </c>
      <c r="Q1851">
        <f>P1851*Diccionario!$B$40</f>
        <v>5.0005986067058836E-3</v>
      </c>
      <c r="R1851">
        <f>Q1851*Diccionario!$B$41</f>
        <v>3.2503890943588244E-3</v>
      </c>
      <c r="S1851">
        <f t="shared" si="284"/>
        <v>3.2503890943588244E-3</v>
      </c>
      <c r="T1851">
        <f>I1851*Diccionario!$B$36</f>
        <v>0.91686809803921565</v>
      </c>
      <c r="U1851">
        <f>T1851*Diccionario!$B$42</f>
        <v>9.2603677901960793E-2</v>
      </c>
      <c r="V1851">
        <f>U1851*Diccionario!$B$43</f>
        <v>7.8713126216666679E-2</v>
      </c>
      <c r="W1851">
        <f>V1851*Diccionario!$B$44</f>
        <v>1.4955493981166669E-2</v>
      </c>
      <c r="X1851">
        <f>W1851*Diccionario!$B$45</f>
        <v>5.8326426526550011E-3</v>
      </c>
      <c r="Y1851">
        <f>X1851*Diccionario!$B$46</f>
        <v>5.1910519608629512E-3</v>
      </c>
      <c r="Z1851">
        <f>Y1851*Diccionario!$B$47</f>
        <v>1.920689225519292E-3</v>
      </c>
      <c r="AA1851">
        <f>Z1851*Diccionario!$B$48</f>
        <v>1.920689225519292E-3</v>
      </c>
      <c r="AB1851">
        <f>AA1851*Diccionario!$B$49</f>
        <v>1.4405169191394689E-3</v>
      </c>
      <c r="AC1851">
        <f t="shared" si="285"/>
        <v>1.4405169191394689E-3</v>
      </c>
      <c r="AD1851">
        <f t="shared" si="286"/>
        <v>4.6909060134982935E-3</v>
      </c>
      <c r="AE1851">
        <f t="shared" si="287"/>
        <v>7.8608651984194708E-6</v>
      </c>
      <c r="AF1851" t="e">
        <f ca="1">IF(AD1851="","",_xludf.RANK.EQ(AD1851,$AD$2:$AD$5513,0))</f>
        <v>#NAME?</v>
      </c>
      <c r="AH1851" t="str">
        <f t="shared" si="288"/>
        <v>Baja</v>
      </c>
      <c r="AI1851" t="s">
        <v>153</v>
      </c>
      <c r="AJ1851" t="str">
        <f>IFERROR(VLOOKUP(B1851,Maestro_Regionales!$A$2:$B$35,2,FALSE),"Otras zonas")</f>
        <v>Otras zonas</v>
      </c>
      <c r="AK1851" t="str">
        <f t="shared" si="289"/>
        <v>REGIMEN DE EXCEPCION | Otras zonas</v>
      </c>
    </row>
    <row r="1852" spans="1:37">
      <c r="A1852" s="4" t="s">
        <v>848</v>
      </c>
      <c r="B1852" s="4" t="s">
        <v>849</v>
      </c>
      <c r="C1852" s="4" t="s">
        <v>886</v>
      </c>
      <c r="D1852" s="4" t="s">
        <v>887</v>
      </c>
      <c r="E1852" s="4" t="s">
        <v>162</v>
      </c>
      <c r="F1852" s="4">
        <v>1</v>
      </c>
      <c r="G1852" s="4">
        <v>1</v>
      </c>
      <c r="H1852" s="4">
        <v>0</v>
      </c>
      <c r="I1852">
        <f t="shared" si="280"/>
        <v>2</v>
      </c>
      <c r="J1852">
        <f t="shared" si="281"/>
        <v>0.5</v>
      </c>
      <c r="K1852">
        <f t="shared" si="282"/>
        <v>0.5</v>
      </c>
      <c r="L1852">
        <f t="shared" si="283"/>
        <v>0</v>
      </c>
      <c r="M1852">
        <f>I1852*Diccionario!$B$36</f>
        <v>4.4400392156862742E-3</v>
      </c>
      <c r="N1852">
        <f>M1852*Diccionario!$B$37</f>
        <v>4.4844396078431374E-4</v>
      </c>
      <c r="O1852">
        <f>N1852*Diccionario!$B$38</f>
        <v>6.7266594117647063E-5</v>
      </c>
      <c r="P1852">
        <f>O1852*Diccionario!$B$39</f>
        <v>6.053993470588236E-5</v>
      </c>
      <c r="Q1852">
        <f>P1852*Diccionario!$B$40</f>
        <v>2.4215973882352947E-5</v>
      </c>
      <c r="R1852">
        <f>Q1852*Diccionario!$B$41</f>
        <v>1.5740383023529416E-5</v>
      </c>
      <c r="S1852">
        <f t="shared" si="284"/>
        <v>1.5740383023529416E-5</v>
      </c>
      <c r="T1852">
        <f>I1852*Diccionario!$B$36</f>
        <v>4.4400392156862742E-3</v>
      </c>
      <c r="U1852">
        <f>T1852*Diccionario!$B$42</f>
        <v>4.4844396078431374E-4</v>
      </c>
      <c r="V1852">
        <f>U1852*Diccionario!$B$43</f>
        <v>3.8117736666666666E-4</v>
      </c>
      <c r="W1852">
        <f>V1852*Diccionario!$B$44</f>
        <v>7.2423699666666666E-5</v>
      </c>
      <c r="X1852">
        <f>W1852*Diccionario!$B$45</f>
        <v>2.8245242870000002E-5</v>
      </c>
      <c r="Y1852">
        <f>X1852*Diccionario!$B$46</f>
        <v>2.5138266154300001E-5</v>
      </c>
      <c r="Z1852">
        <f>Y1852*Diccionario!$B$47</f>
        <v>9.3011584770909993E-6</v>
      </c>
      <c r="AA1852">
        <f>Z1852*Diccionario!$B$48</f>
        <v>9.3011584770909993E-6</v>
      </c>
      <c r="AB1852">
        <f>AA1852*Diccionario!$B$49</f>
        <v>6.9758688578182495E-6</v>
      </c>
      <c r="AC1852">
        <f t="shared" si="285"/>
        <v>6.9758688578182495E-6</v>
      </c>
      <c r="AD1852">
        <f t="shared" si="286"/>
        <v>2.2716251881347665E-5</v>
      </c>
      <c r="AE1852">
        <f t="shared" si="287"/>
        <v>3.8067143818011966E-8</v>
      </c>
      <c r="AF1852" t="e">
        <f ca="1">IF(AD1852="","",_xludf.RANK.EQ(AD1852,$AD$2:$AD$5513,0))</f>
        <v>#NAME?</v>
      </c>
      <c r="AH1852" t="str">
        <f t="shared" si="288"/>
        <v>Baja</v>
      </c>
      <c r="AI1852" t="s">
        <v>153</v>
      </c>
      <c r="AJ1852" t="str">
        <f>IFERROR(VLOOKUP(B1852,Maestro_Regionales!$A$2:$B$35,2,FALSE),"Otras zonas")</f>
        <v>Otras zonas</v>
      </c>
      <c r="AK1852" t="str">
        <f t="shared" si="289"/>
        <v>EPS SOS | Otras zonas</v>
      </c>
    </row>
    <row r="1853" spans="1:37">
      <c r="A1853" s="4" t="s">
        <v>848</v>
      </c>
      <c r="B1853" s="4" t="s">
        <v>849</v>
      </c>
      <c r="C1853" s="4" t="s">
        <v>888</v>
      </c>
      <c r="D1853" s="4" t="s">
        <v>889</v>
      </c>
      <c r="E1853" s="4" t="s">
        <v>95</v>
      </c>
      <c r="F1853" s="4">
        <v>501</v>
      </c>
      <c r="G1853" s="4">
        <v>13356</v>
      </c>
      <c r="H1853" s="4">
        <v>0</v>
      </c>
      <c r="I1853">
        <f t="shared" si="280"/>
        <v>13857</v>
      </c>
      <c r="J1853">
        <f t="shared" si="281"/>
        <v>3.6155011907339253E-2</v>
      </c>
      <c r="K1853">
        <f t="shared" si="282"/>
        <v>0.96384498809266073</v>
      </c>
      <c r="L1853">
        <f t="shared" si="283"/>
        <v>0</v>
      </c>
      <c r="M1853">
        <f>I1853*Diccionario!$B$36</f>
        <v>30.762811705882349</v>
      </c>
      <c r="N1853">
        <f>M1853*Diccionario!$B$37</f>
        <v>3.1070439822941176</v>
      </c>
      <c r="O1853">
        <f>N1853*Diccionario!$B$38</f>
        <v>0.46605659734411764</v>
      </c>
      <c r="P1853">
        <f>O1853*Diccionario!$B$39</f>
        <v>0.41945093760970587</v>
      </c>
      <c r="Q1853">
        <f>P1853*Diccionario!$B$40</f>
        <v>0.16778037504388235</v>
      </c>
      <c r="R1853">
        <f>Q1853*Diccionario!$B$41</f>
        <v>0.10905724377852354</v>
      </c>
      <c r="S1853">
        <f t="shared" si="284"/>
        <v>0.10905724377852354</v>
      </c>
      <c r="T1853">
        <f>I1853*Diccionario!$B$36</f>
        <v>30.762811705882349</v>
      </c>
      <c r="U1853">
        <f>T1853*Diccionario!$B$42</f>
        <v>3.1070439822941176</v>
      </c>
      <c r="V1853">
        <f>U1853*Diccionario!$B$43</f>
        <v>2.6409873849499998</v>
      </c>
      <c r="W1853">
        <f>V1853*Diccionario!$B$44</f>
        <v>0.50178760314049997</v>
      </c>
      <c r="X1853">
        <f>W1853*Diccionario!$B$45</f>
        <v>0.19569716522479499</v>
      </c>
      <c r="Y1853">
        <f>X1853*Diccionario!$B$46</f>
        <v>0.17417047705006755</v>
      </c>
      <c r="Z1853">
        <f>Y1853*Diccionario!$B$47</f>
        <v>6.4443076508524988E-2</v>
      </c>
      <c r="AA1853">
        <f>Z1853*Diccionario!$B$48</f>
        <v>6.4443076508524988E-2</v>
      </c>
      <c r="AB1853">
        <f>AA1853*Diccionario!$B$49</f>
        <v>4.8332307381393741E-2</v>
      </c>
      <c r="AC1853">
        <f t="shared" si="285"/>
        <v>4.8332307381393741E-2</v>
      </c>
      <c r="AD1853">
        <f t="shared" si="286"/>
        <v>0.15738955115991726</v>
      </c>
      <c r="AE1853">
        <f t="shared" si="287"/>
        <v>2.6374820594309581E-4</v>
      </c>
      <c r="AF1853" t="e">
        <f ca="1">IF(AD1853="","",_xludf.RANK.EQ(AD1853,$AD$2:$AD$5513,0))</f>
        <v>#NAME?</v>
      </c>
      <c r="AH1853" t="str">
        <f t="shared" si="288"/>
        <v>Media</v>
      </c>
      <c r="AI1853" t="s">
        <v>153</v>
      </c>
      <c r="AJ1853" t="str">
        <f>IFERROR(VLOOKUP(B1853,Maestro_Regionales!$A$2:$B$35,2,FALSE),"Otras zonas")</f>
        <v>Otras zonas</v>
      </c>
      <c r="AK1853" t="str">
        <f t="shared" si="289"/>
        <v>ASMETSALUD EPS | Otras zonas</v>
      </c>
    </row>
    <row r="1854" spans="1:37">
      <c r="A1854" s="4" t="s">
        <v>848</v>
      </c>
      <c r="B1854" s="4" t="s">
        <v>849</v>
      </c>
      <c r="C1854" s="4" t="s">
        <v>888</v>
      </c>
      <c r="D1854" s="4" t="s">
        <v>889</v>
      </c>
      <c r="E1854" s="4" t="s">
        <v>87</v>
      </c>
      <c r="F1854" s="4">
        <v>295</v>
      </c>
      <c r="G1854" s="4">
        <v>278</v>
      </c>
      <c r="H1854" s="4">
        <v>0</v>
      </c>
      <c r="I1854">
        <f t="shared" si="280"/>
        <v>573</v>
      </c>
      <c r="J1854">
        <f t="shared" si="281"/>
        <v>0.51483420593368234</v>
      </c>
      <c r="K1854">
        <f t="shared" si="282"/>
        <v>0.4851657940663176</v>
      </c>
      <c r="L1854">
        <f t="shared" si="283"/>
        <v>0</v>
      </c>
      <c r="M1854">
        <f>I1854*Diccionario!$B$36</f>
        <v>1.2720712352941175</v>
      </c>
      <c r="N1854">
        <f>M1854*Diccionario!$B$37</f>
        <v>0.12847919476470587</v>
      </c>
      <c r="O1854">
        <f>N1854*Diccionario!$B$38</f>
        <v>1.927187921470588E-2</v>
      </c>
      <c r="P1854">
        <f>O1854*Diccionario!$B$39</f>
        <v>1.7344691293235293E-2</v>
      </c>
      <c r="Q1854">
        <f>P1854*Diccionario!$B$40</f>
        <v>6.9378765172941172E-3</v>
      </c>
      <c r="R1854">
        <f>Q1854*Diccionario!$B$41</f>
        <v>4.509619736241176E-3</v>
      </c>
      <c r="S1854">
        <f t="shared" si="284"/>
        <v>4.509619736241176E-3</v>
      </c>
      <c r="T1854">
        <f>I1854*Diccionario!$B$36</f>
        <v>1.2720712352941175</v>
      </c>
      <c r="U1854">
        <f>T1854*Diccionario!$B$42</f>
        <v>0.12847919476470587</v>
      </c>
      <c r="V1854">
        <f>U1854*Diccionario!$B$43</f>
        <v>0.10920731554999999</v>
      </c>
      <c r="W1854">
        <f>V1854*Diccionario!$B$44</f>
        <v>2.07493899545E-2</v>
      </c>
      <c r="X1854">
        <f>W1854*Diccionario!$B$45</f>
        <v>8.0922620822550008E-3</v>
      </c>
      <c r="Y1854">
        <f>X1854*Diccionario!$B$46</f>
        <v>7.2021132532069506E-3</v>
      </c>
      <c r="Z1854">
        <f>Y1854*Diccionario!$B$47</f>
        <v>2.6647819036865715E-3</v>
      </c>
      <c r="AA1854">
        <f>Z1854*Diccionario!$B$48</f>
        <v>2.6647819036865715E-3</v>
      </c>
      <c r="AB1854">
        <f>AA1854*Diccionario!$B$49</f>
        <v>1.9985864277649286E-3</v>
      </c>
      <c r="AC1854">
        <f t="shared" si="285"/>
        <v>1.9985864277649286E-3</v>
      </c>
      <c r="AD1854">
        <f t="shared" si="286"/>
        <v>6.5082061640061046E-3</v>
      </c>
      <c r="AE1854">
        <f t="shared" si="287"/>
        <v>1.0906236703860424E-5</v>
      </c>
      <c r="AF1854" t="e">
        <f ca="1">IF(AD1854="","",_xludf.RANK.EQ(AD1854,$AD$2:$AD$5513,0))</f>
        <v>#NAME?</v>
      </c>
      <c r="AH1854" t="str">
        <f t="shared" si="288"/>
        <v>Baja</v>
      </c>
      <c r="AI1854" t="s">
        <v>153</v>
      </c>
      <c r="AJ1854" t="str">
        <f>IFERROR(VLOOKUP(B1854,Maestro_Regionales!$A$2:$B$35,2,FALSE),"Otras zonas")</f>
        <v>Otras zonas</v>
      </c>
      <c r="AK1854" t="str">
        <f t="shared" si="289"/>
        <v>NUEVA EPS | Otras zonas</v>
      </c>
    </row>
    <row r="1855" spans="1:37">
      <c r="A1855" s="4" t="s">
        <v>848</v>
      </c>
      <c r="B1855" s="4" t="s">
        <v>849</v>
      </c>
      <c r="C1855" s="4" t="s">
        <v>888</v>
      </c>
      <c r="D1855" s="4" t="s">
        <v>889</v>
      </c>
      <c r="E1855" s="4" t="s">
        <v>90</v>
      </c>
      <c r="F1855" s="4">
        <v>0</v>
      </c>
      <c r="G1855" s="4">
        <v>0</v>
      </c>
      <c r="H1855" s="4">
        <v>348</v>
      </c>
      <c r="I1855">
        <f t="shared" si="280"/>
        <v>348</v>
      </c>
      <c r="J1855">
        <f t="shared" si="281"/>
        <v>0</v>
      </c>
      <c r="K1855">
        <f t="shared" si="282"/>
        <v>0</v>
      </c>
      <c r="L1855">
        <f t="shared" si="283"/>
        <v>1</v>
      </c>
      <c r="M1855">
        <f>I1855*Diccionario!$B$36</f>
        <v>0.77256682352941175</v>
      </c>
      <c r="N1855">
        <f>M1855*Diccionario!$B$37</f>
        <v>7.8029249176470597E-2</v>
      </c>
      <c r="O1855">
        <f>N1855*Diccionario!$B$38</f>
        <v>1.1704387376470589E-2</v>
      </c>
      <c r="P1855">
        <f>O1855*Diccionario!$B$39</f>
        <v>1.053394863882353E-2</v>
      </c>
      <c r="Q1855">
        <f>P1855*Diccionario!$B$40</f>
        <v>4.2135794555294122E-3</v>
      </c>
      <c r="R1855">
        <f>Q1855*Diccionario!$B$41</f>
        <v>2.7388266460941181E-3</v>
      </c>
      <c r="S1855">
        <f t="shared" si="284"/>
        <v>2.7388266460941181E-3</v>
      </c>
      <c r="T1855">
        <f>I1855*Diccionario!$B$36</f>
        <v>0.77256682352941175</v>
      </c>
      <c r="U1855">
        <f>T1855*Diccionario!$B$42</f>
        <v>7.8029249176470597E-2</v>
      </c>
      <c r="V1855">
        <f>U1855*Diccionario!$B$43</f>
        <v>6.632486180000001E-2</v>
      </c>
      <c r="W1855">
        <f>V1855*Diccionario!$B$44</f>
        <v>1.2601723742000002E-2</v>
      </c>
      <c r="X1855">
        <f>W1855*Diccionario!$B$45</f>
        <v>4.9146722593800011E-3</v>
      </c>
      <c r="Y1855">
        <f>X1855*Diccionario!$B$46</f>
        <v>4.3740583108482015E-3</v>
      </c>
      <c r="Z1855">
        <f>Y1855*Diccionario!$B$47</f>
        <v>1.6184015750138345E-3</v>
      </c>
      <c r="AA1855">
        <f>Z1855*Diccionario!$B$48</f>
        <v>1.6184015750138345E-3</v>
      </c>
      <c r="AB1855">
        <f>AA1855*Diccionario!$B$49</f>
        <v>1.2138011812603759E-3</v>
      </c>
      <c r="AC1855">
        <f t="shared" si="285"/>
        <v>1.2138011812603759E-3</v>
      </c>
      <c r="AD1855">
        <f t="shared" si="286"/>
        <v>3.9526278273544942E-3</v>
      </c>
      <c r="AE1855">
        <f t="shared" si="287"/>
        <v>6.6236830243340825E-6</v>
      </c>
      <c r="AF1855" t="e">
        <f ca="1">IF(AD1855="","",_xludf.RANK.EQ(AD1855,$AD$2:$AD$5513,0))</f>
        <v>#NAME?</v>
      </c>
      <c r="AH1855" t="str">
        <f t="shared" si="288"/>
        <v>Baja</v>
      </c>
      <c r="AI1855" t="s">
        <v>153</v>
      </c>
      <c r="AJ1855" t="str">
        <f>IFERROR(VLOOKUP(B1855,Maestro_Regionales!$A$2:$B$35,2,FALSE),"Otras zonas")</f>
        <v>Otras zonas</v>
      </c>
      <c r="AK1855" t="str">
        <f t="shared" si="289"/>
        <v>REGIMEN DE EXCEPCION | Otras zonas</v>
      </c>
    </row>
    <row r="1856" spans="1:37">
      <c r="A1856" s="4" t="s">
        <v>848</v>
      </c>
      <c r="B1856" s="4" t="s">
        <v>849</v>
      </c>
      <c r="C1856" s="4" t="s">
        <v>888</v>
      </c>
      <c r="D1856" s="4" t="s">
        <v>889</v>
      </c>
      <c r="E1856" s="4" t="s">
        <v>162</v>
      </c>
      <c r="F1856" s="4">
        <v>67</v>
      </c>
      <c r="G1856" s="4">
        <v>31</v>
      </c>
      <c r="H1856" s="4">
        <v>0</v>
      </c>
      <c r="I1856">
        <f t="shared" si="280"/>
        <v>98</v>
      </c>
      <c r="J1856">
        <f t="shared" si="281"/>
        <v>0.68367346938775508</v>
      </c>
      <c r="K1856">
        <f t="shared" si="282"/>
        <v>0.31632653061224492</v>
      </c>
      <c r="L1856">
        <f t="shared" si="283"/>
        <v>0</v>
      </c>
      <c r="M1856">
        <f>I1856*Diccionario!$B$36</f>
        <v>0.21756192156862744</v>
      </c>
      <c r="N1856">
        <f>M1856*Diccionario!$B$37</f>
        <v>2.1973754078431374E-2</v>
      </c>
      <c r="O1856">
        <f>N1856*Diccionario!$B$38</f>
        <v>3.2960631117647061E-3</v>
      </c>
      <c r="P1856">
        <f>O1856*Diccionario!$B$39</f>
        <v>2.9664568005882356E-3</v>
      </c>
      <c r="Q1856">
        <f>P1856*Diccionario!$B$40</f>
        <v>1.1865827202352944E-3</v>
      </c>
      <c r="R1856">
        <f>Q1856*Diccionario!$B$41</f>
        <v>7.7127876815294134E-4</v>
      </c>
      <c r="S1856">
        <f t="shared" si="284"/>
        <v>7.7127876815294134E-4</v>
      </c>
      <c r="T1856">
        <f>I1856*Diccionario!$B$36</f>
        <v>0.21756192156862744</v>
      </c>
      <c r="U1856">
        <f>T1856*Diccionario!$B$42</f>
        <v>2.1973754078431374E-2</v>
      </c>
      <c r="V1856">
        <f>U1856*Diccionario!$B$43</f>
        <v>1.8677690966666667E-2</v>
      </c>
      <c r="W1856">
        <f>V1856*Diccionario!$B$44</f>
        <v>3.5487612836666666E-3</v>
      </c>
      <c r="X1856">
        <f>W1856*Diccionario!$B$45</f>
        <v>1.3840169006300001E-3</v>
      </c>
      <c r="Y1856">
        <f>X1856*Diccionario!$B$46</f>
        <v>1.2317750415607E-3</v>
      </c>
      <c r="Z1856">
        <f>Y1856*Diccionario!$B$47</f>
        <v>4.5575676537745898E-4</v>
      </c>
      <c r="AA1856">
        <f>Z1856*Diccionario!$B$48</f>
        <v>4.5575676537745898E-4</v>
      </c>
      <c r="AB1856">
        <f>AA1856*Diccionario!$B$49</f>
        <v>3.4181757403309424E-4</v>
      </c>
      <c r="AC1856">
        <f t="shared" si="285"/>
        <v>3.4181757403309424E-4</v>
      </c>
      <c r="AD1856">
        <f t="shared" si="286"/>
        <v>1.1130963421860356E-3</v>
      </c>
      <c r="AE1856">
        <f t="shared" si="287"/>
        <v>1.8652900470825863E-6</v>
      </c>
      <c r="AF1856" t="e">
        <f ca="1">IF(AD1856="","",_xludf.RANK.EQ(AD1856,$AD$2:$AD$5513,0))</f>
        <v>#NAME?</v>
      </c>
      <c r="AH1856" t="str">
        <f t="shared" si="288"/>
        <v>Baja</v>
      </c>
      <c r="AI1856" t="s">
        <v>153</v>
      </c>
      <c r="AJ1856" t="str">
        <f>IFERROR(VLOOKUP(B1856,Maestro_Regionales!$A$2:$B$35,2,FALSE),"Otras zonas")</f>
        <v>Otras zonas</v>
      </c>
      <c r="AK1856" t="str">
        <f t="shared" si="289"/>
        <v>EPS SOS | Otras zonas</v>
      </c>
    </row>
    <row r="1857" spans="1:37">
      <c r="A1857" s="4" t="s">
        <v>848</v>
      </c>
      <c r="B1857" s="4" t="s">
        <v>849</v>
      </c>
      <c r="C1857" s="4" t="s">
        <v>890</v>
      </c>
      <c r="D1857" s="4" t="s">
        <v>891</v>
      </c>
      <c r="E1857" s="4" t="s">
        <v>95</v>
      </c>
      <c r="F1857" s="4">
        <v>532</v>
      </c>
      <c r="G1857" s="4">
        <v>8677</v>
      </c>
      <c r="H1857" s="4">
        <v>0</v>
      </c>
      <c r="I1857">
        <f t="shared" si="280"/>
        <v>9209</v>
      </c>
      <c r="J1857">
        <f t="shared" si="281"/>
        <v>5.7769573243566075E-2</v>
      </c>
      <c r="K1857">
        <f t="shared" si="282"/>
        <v>0.94223042675643387</v>
      </c>
      <c r="L1857">
        <f t="shared" si="283"/>
        <v>0</v>
      </c>
      <c r="M1857">
        <f>I1857*Diccionario!$B$36</f>
        <v>20.444160568627449</v>
      </c>
      <c r="N1857">
        <f>M1857*Diccionario!$B$37</f>
        <v>2.0648602174313724</v>
      </c>
      <c r="O1857">
        <f>N1857*Diccionario!$B$38</f>
        <v>0.30972903261470586</v>
      </c>
      <c r="P1857">
        <f>O1857*Diccionario!$B$39</f>
        <v>0.27875612935323529</v>
      </c>
      <c r="Q1857">
        <f>P1857*Diccionario!$B$40</f>
        <v>0.11150245174129413</v>
      </c>
      <c r="R1857">
        <f>Q1857*Diccionario!$B$41</f>
        <v>7.2476593631841182E-2</v>
      </c>
      <c r="S1857">
        <f t="shared" si="284"/>
        <v>7.2476593631841182E-2</v>
      </c>
      <c r="T1857">
        <f>I1857*Diccionario!$B$36</f>
        <v>20.444160568627449</v>
      </c>
      <c r="U1857">
        <f>T1857*Diccionario!$B$42</f>
        <v>2.0648602174313724</v>
      </c>
      <c r="V1857">
        <f>U1857*Diccionario!$B$43</f>
        <v>1.7551311848166664</v>
      </c>
      <c r="W1857">
        <f>V1857*Diccionario!$B$44</f>
        <v>0.33347492511516663</v>
      </c>
      <c r="X1857">
        <f>W1857*Diccionario!$B$45</f>
        <v>0.13005522079491499</v>
      </c>
      <c r="Y1857">
        <f>X1857*Diccionario!$B$46</f>
        <v>0.11574914650747435</v>
      </c>
      <c r="Z1857">
        <f>Y1857*Diccionario!$B$47</f>
        <v>4.282718420776551E-2</v>
      </c>
      <c r="AA1857">
        <f>Z1857*Diccionario!$B$48</f>
        <v>4.282718420776551E-2</v>
      </c>
      <c r="AB1857">
        <f>AA1857*Diccionario!$B$49</f>
        <v>3.2120388155824131E-2</v>
      </c>
      <c r="AC1857">
        <f t="shared" si="285"/>
        <v>3.2120388155824131E-2</v>
      </c>
      <c r="AD1857">
        <f t="shared" si="286"/>
        <v>0.10459698178766531</v>
      </c>
      <c r="AE1857">
        <f t="shared" si="287"/>
        <v>1.7528016371003608E-4</v>
      </c>
      <c r="AF1857" t="e">
        <f ca="1">IF(AD1857="","",_xludf.RANK.EQ(AD1857,$AD$2:$AD$5513,0))</f>
        <v>#NAME?</v>
      </c>
      <c r="AH1857" t="str">
        <f t="shared" si="288"/>
        <v>Baja</v>
      </c>
      <c r="AI1857" t="s">
        <v>153</v>
      </c>
      <c r="AJ1857" t="str">
        <f>IFERROR(VLOOKUP(B1857,Maestro_Regionales!$A$2:$B$35,2,FALSE),"Otras zonas")</f>
        <v>Otras zonas</v>
      </c>
      <c r="AK1857" t="str">
        <f t="shared" si="289"/>
        <v>ASMETSALUD EPS | Otras zonas</v>
      </c>
    </row>
    <row r="1858" spans="1:37">
      <c r="A1858" s="4" t="s">
        <v>848</v>
      </c>
      <c r="B1858" s="4" t="s">
        <v>849</v>
      </c>
      <c r="C1858" s="4" t="s">
        <v>890</v>
      </c>
      <c r="D1858" s="4" t="s">
        <v>891</v>
      </c>
      <c r="E1858" s="4" t="s">
        <v>87</v>
      </c>
      <c r="F1858" s="4">
        <v>3493</v>
      </c>
      <c r="G1858" s="4">
        <v>2784</v>
      </c>
      <c r="H1858" s="4">
        <v>0</v>
      </c>
      <c r="I1858">
        <f t="shared" ref="I1858:I1921" si="290">SUM(F1858:H1858)</f>
        <v>6277</v>
      </c>
      <c r="J1858">
        <f t="shared" ref="J1858:J1921" si="291">IFERROR(F1858/I1858,0)</f>
        <v>0.55647602357814241</v>
      </c>
      <c r="K1858">
        <f t="shared" ref="K1858:K1921" si="292">IFERROR(G1858/I1858,0)</f>
        <v>0.44352397642185759</v>
      </c>
      <c r="L1858">
        <f t="shared" ref="L1858:L1921" si="293">IFERROR(H1858/I1858,0)</f>
        <v>0</v>
      </c>
      <c r="M1858">
        <f>I1858*Diccionario!$B$36</f>
        <v>13.935063078431371</v>
      </c>
      <c r="N1858">
        <f>M1858*Diccionario!$B$37</f>
        <v>1.4074413709215685</v>
      </c>
      <c r="O1858">
        <f>N1858*Diccionario!$B$38</f>
        <v>0.21111620563823527</v>
      </c>
      <c r="P1858">
        <f>O1858*Diccionario!$B$39</f>
        <v>0.19000458507441176</v>
      </c>
      <c r="Q1858">
        <f>P1858*Diccionario!$B$40</f>
        <v>7.6001834029764709E-2</v>
      </c>
      <c r="R1858">
        <f>Q1858*Diccionario!$B$41</f>
        <v>4.9401192119347064E-2</v>
      </c>
      <c r="S1858">
        <f t="shared" ref="S1858:S1921" si="294">R1858</f>
        <v>4.9401192119347064E-2</v>
      </c>
      <c r="T1858">
        <f>I1858*Diccionario!$B$36</f>
        <v>13.935063078431371</v>
      </c>
      <c r="U1858">
        <f>T1858*Diccionario!$B$42</f>
        <v>1.4074413709215685</v>
      </c>
      <c r="V1858">
        <f>U1858*Diccionario!$B$43</f>
        <v>1.1963251652833331</v>
      </c>
      <c r="W1858">
        <f>V1858*Diccionario!$B$44</f>
        <v>0.22730178140383328</v>
      </c>
      <c r="X1858">
        <f>W1858*Diccionario!$B$45</f>
        <v>8.8647694747494982E-2</v>
      </c>
      <c r="Y1858">
        <f>X1858*Diccionario!$B$46</f>
        <v>7.8896448325270541E-2</v>
      </c>
      <c r="Z1858">
        <f>Y1858*Diccionario!$B$47</f>
        <v>2.91916858803501E-2</v>
      </c>
      <c r="AA1858">
        <f>Z1858*Diccionario!$B$48</f>
        <v>2.91916858803501E-2</v>
      </c>
      <c r="AB1858">
        <f>AA1858*Diccionario!$B$49</f>
        <v>2.1893764410262577E-2</v>
      </c>
      <c r="AC1858">
        <f t="shared" ref="AC1858:AC1921" si="295">AB1858</f>
        <v>2.1893764410262577E-2</v>
      </c>
      <c r="AD1858">
        <f t="shared" ref="AD1858:AD1921" si="296">S1858+AC1858</f>
        <v>7.129495652960964E-2</v>
      </c>
      <c r="AE1858">
        <f t="shared" ref="AE1858:AE1921" si="297">IFERROR(AD1858/SUM($AD$2:$AD$5513),0)</f>
        <v>1.1947373087283053E-4</v>
      </c>
      <c r="AF1858" t="e">
        <f ca="1">IF(AD1858="","",_xludf.RANK.EQ(AD1858,$AD$2:$AD$5513,0))</f>
        <v>#NAME?</v>
      </c>
      <c r="AH1858" t="str">
        <f t="shared" ref="AH1858:AH1921" si="298">IF(SUM($AD$2:$AD$5513)=0,"",IF((SUMIF($AD$2:$AD$5513,"&gt;"&amp;$AD1858,$AD$2:$AD$5513)+$AD1858)/SUM($AD$2:$AD$5513)&lt;=40%,"Alta",IF((SUMIF($AD$2:$AD$5513,"&gt;"&amp;$AD1858,$AD$2:$AD$5513)+$AD1858)/SUM($AD$2:$AD$5513)&lt;=80%,"Media","Baja")))</f>
        <v>Baja</v>
      </c>
      <c r="AI1858" t="s">
        <v>153</v>
      </c>
      <c r="AJ1858" t="str">
        <f>IFERROR(VLOOKUP(B1858,Maestro_Regionales!$A$2:$B$35,2,FALSE),"Otras zonas")</f>
        <v>Otras zonas</v>
      </c>
      <c r="AK1858" t="str">
        <f t="shared" ref="AK1858:AK1921" si="299">E1858&amp;" | "&amp;AJ1858</f>
        <v>NUEVA EPS | Otras zonas</v>
      </c>
    </row>
    <row r="1859" spans="1:37">
      <c r="A1859" s="4" t="s">
        <v>848</v>
      </c>
      <c r="B1859" s="4" t="s">
        <v>849</v>
      </c>
      <c r="C1859" s="4" t="s">
        <v>890</v>
      </c>
      <c r="D1859" s="4" t="s">
        <v>891</v>
      </c>
      <c r="E1859" s="4" t="s">
        <v>162</v>
      </c>
      <c r="F1859" s="4">
        <v>3905</v>
      </c>
      <c r="G1859" s="4">
        <v>1578</v>
      </c>
      <c r="H1859" s="4">
        <v>0</v>
      </c>
      <c r="I1859">
        <f t="shared" si="290"/>
        <v>5483</v>
      </c>
      <c r="J1859">
        <f t="shared" si="291"/>
        <v>0.71220134962611714</v>
      </c>
      <c r="K1859">
        <f t="shared" si="292"/>
        <v>0.28779865037388291</v>
      </c>
      <c r="L1859">
        <f t="shared" si="293"/>
        <v>0</v>
      </c>
      <c r="M1859">
        <f>I1859*Diccionario!$B$36</f>
        <v>12.172367509803921</v>
      </c>
      <c r="N1859">
        <f>M1859*Diccionario!$B$37</f>
        <v>1.2294091184901961</v>
      </c>
      <c r="O1859">
        <f>N1859*Diccionario!$B$38</f>
        <v>0.1844113677735294</v>
      </c>
      <c r="P1859">
        <f>O1859*Diccionario!$B$39</f>
        <v>0.16597023099617647</v>
      </c>
      <c r="Q1859">
        <f>P1859*Diccionario!$B$40</f>
        <v>6.6388092398470586E-2</v>
      </c>
      <c r="R1859">
        <f>Q1859*Diccionario!$B$41</f>
        <v>4.3152260059005881E-2</v>
      </c>
      <c r="S1859">
        <f t="shared" si="294"/>
        <v>4.3152260059005881E-2</v>
      </c>
      <c r="T1859">
        <f>I1859*Diccionario!$B$36</f>
        <v>12.172367509803921</v>
      </c>
      <c r="U1859">
        <f>T1859*Diccionario!$B$42</f>
        <v>1.2294091184901961</v>
      </c>
      <c r="V1859">
        <f>U1859*Diccionario!$B$43</f>
        <v>1.0449977507166666</v>
      </c>
      <c r="W1859">
        <f>V1859*Diccionario!$B$44</f>
        <v>0.19854957263616665</v>
      </c>
      <c r="X1859">
        <f>W1859*Diccionario!$B$45</f>
        <v>7.7434333328104996E-2</v>
      </c>
      <c r="Y1859">
        <f>X1859*Diccionario!$B$46</f>
        <v>6.8916556662013448E-2</v>
      </c>
      <c r="Z1859">
        <f>Y1859*Diccionario!$B$47</f>
        <v>2.5499125964944976E-2</v>
      </c>
      <c r="AA1859">
        <f>Z1859*Diccionario!$B$48</f>
        <v>2.5499125964944976E-2</v>
      </c>
      <c r="AB1859">
        <f>AA1859*Diccionario!$B$49</f>
        <v>1.9124344473708733E-2</v>
      </c>
      <c r="AC1859">
        <f t="shared" si="295"/>
        <v>1.9124344473708733E-2</v>
      </c>
      <c r="AD1859">
        <f t="shared" si="296"/>
        <v>6.2276604532714615E-2</v>
      </c>
      <c r="AE1859">
        <f t="shared" si="297"/>
        <v>1.0436107477707978E-4</v>
      </c>
      <c r="AF1859" t="e">
        <f ca="1">IF(AD1859="","",_xludf.RANK.EQ(AD1859,$AD$2:$AD$5513,0))</f>
        <v>#NAME?</v>
      </c>
      <c r="AH1859" t="str">
        <f t="shared" si="298"/>
        <v>Baja</v>
      </c>
      <c r="AI1859" t="s">
        <v>153</v>
      </c>
      <c r="AJ1859" t="str">
        <f>IFERROR(VLOOKUP(B1859,Maestro_Regionales!$A$2:$B$35,2,FALSE),"Otras zonas")</f>
        <v>Otras zonas</v>
      </c>
      <c r="AK1859" t="str">
        <f t="shared" si="299"/>
        <v>EPS SOS | Otras zonas</v>
      </c>
    </row>
    <row r="1860" spans="1:37">
      <c r="A1860" s="4" t="s">
        <v>848</v>
      </c>
      <c r="B1860" s="4" t="s">
        <v>849</v>
      </c>
      <c r="C1860" s="4" t="s">
        <v>890</v>
      </c>
      <c r="D1860" s="4" t="s">
        <v>891</v>
      </c>
      <c r="E1860" s="4" t="s">
        <v>853</v>
      </c>
      <c r="F1860" s="4">
        <v>275</v>
      </c>
      <c r="G1860" s="4">
        <v>4033</v>
      </c>
      <c r="H1860" s="4">
        <v>0</v>
      </c>
      <c r="I1860">
        <f t="shared" si="290"/>
        <v>4308</v>
      </c>
      <c r="J1860">
        <f t="shared" si="291"/>
        <v>6.3834726090993499E-2</v>
      </c>
      <c r="K1860">
        <f t="shared" si="292"/>
        <v>0.9361652739090065</v>
      </c>
      <c r="L1860">
        <f t="shared" si="293"/>
        <v>0</v>
      </c>
      <c r="M1860">
        <f>I1860*Diccionario!$B$36</f>
        <v>9.5638444705882346</v>
      </c>
      <c r="N1860">
        <f>M1860*Diccionario!$B$37</f>
        <v>0.96594829152941175</v>
      </c>
      <c r="O1860">
        <f>N1860*Diccionario!$B$38</f>
        <v>0.14489224372941176</v>
      </c>
      <c r="P1860">
        <f>O1860*Diccionario!$B$39</f>
        <v>0.13040301935647058</v>
      </c>
      <c r="Q1860">
        <f>P1860*Diccionario!$B$40</f>
        <v>5.2161207742588235E-2</v>
      </c>
      <c r="R1860">
        <f>Q1860*Diccionario!$B$41</f>
        <v>3.3904785032682357E-2</v>
      </c>
      <c r="S1860">
        <f t="shared" si="294"/>
        <v>3.3904785032682357E-2</v>
      </c>
      <c r="T1860">
        <f>I1860*Diccionario!$B$36</f>
        <v>9.5638444705882346</v>
      </c>
      <c r="U1860">
        <f>T1860*Diccionario!$B$42</f>
        <v>0.96594829152941175</v>
      </c>
      <c r="V1860">
        <f>U1860*Diccionario!$B$43</f>
        <v>0.82105604779999997</v>
      </c>
      <c r="W1860">
        <f>V1860*Diccionario!$B$44</f>
        <v>0.15600064908200001</v>
      </c>
      <c r="X1860">
        <f>W1860*Diccionario!$B$45</f>
        <v>6.0840253141980008E-2</v>
      </c>
      <c r="Y1860">
        <f>X1860*Diccionario!$B$46</f>
        <v>5.4147825296362209E-2</v>
      </c>
      <c r="Z1860">
        <f>Y1860*Diccionario!$B$47</f>
        <v>2.0034695359654017E-2</v>
      </c>
      <c r="AA1860">
        <f>Z1860*Diccionario!$B$48</f>
        <v>2.0034695359654017E-2</v>
      </c>
      <c r="AB1860">
        <f>AA1860*Diccionario!$B$49</f>
        <v>1.5026021519740512E-2</v>
      </c>
      <c r="AC1860">
        <f t="shared" si="295"/>
        <v>1.5026021519740512E-2</v>
      </c>
      <c r="AD1860">
        <f t="shared" si="296"/>
        <v>4.8930806552422865E-2</v>
      </c>
      <c r="AE1860">
        <f t="shared" si="297"/>
        <v>8.1996627783997766E-5</v>
      </c>
      <c r="AF1860" t="e">
        <f ca="1">IF(AD1860="","",_xludf.RANK.EQ(AD1860,$AD$2:$AD$5513,0))</f>
        <v>#NAME?</v>
      </c>
      <c r="AH1860" t="str">
        <f t="shared" si="298"/>
        <v>Baja</v>
      </c>
      <c r="AI1860" t="s">
        <v>153</v>
      </c>
      <c r="AJ1860" t="str">
        <f>IFERROR(VLOOKUP(B1860,Maestro_Regionales!$A$2:$B$35,2,FALSE),"Otras zonas")</f>
        <v>Otras zonas</v>
      </c>
      <c r="AK1860" t="str">
        <f t="shared" si="299"/>
        <v>AIC EPSI | Otras zonas</v>
      </c>
    </row>
    <row r="1861" spans="1:37">
      <c r="A1861" s="4" t="s">
        <v>848</v>
      </c>
      <c r="B1861" s="4" t="s">
        <v>849</v>
      </c>
      <c r="C1861" s="4" t="s">
        <v>890</v>
      </c>
      <c r="D1861" s="4" t="s">
        <v>891</v>
      </c>
      <c r="E1861" s="4" t="s">
        <v>90</v>
      </c>
      <c r="F1861" s="4">
        <v>0</v>
      </c>
      <c r="G1861" s="4">
        <v>0</v>
      </c>
      <c r="H1861" s="4">
        <v>415</v>
      </c>
      <c r="I1861">
        <f t="shared" si="290"/>
        <v>415</v>
      </c>
      <c r="J1861">
        <f t="shared" si="291"/>
        <v>0</v>
      </c>
      <c r="K1861">
        <f t="shared" si="292"/>
        <v>0</v>
      </c>
      <c r="L1861">
        <f t="shared" si="293"/>
        <v>1</v>
      </c>
      <c r="M1861">
        <f>I1861*Diccionario!$B$36</f>
        <v>0.9213081372549019</v>
      </c>
      <c r="N1861">
        <f>M1861*Diccionario!$B$37</f>
        <v>9.3052121862745099E-2</v>
      </c>
      <c r="O1861">
        <f>N1861*Diccionario!$B$38</f>
        <v>1.3957818279411765E-2</v>
      </c>
      <c r="P1861">
        <f>O1861*Diccionario!$B$39</f>
        <v>1.2562036451470589E-2</v>
      </c>
      <c r="Q1861">
        <f>P1861*Diccionario!$B$40</f>
        <v>5.0248145805882362E-3</v>
      </c>
      <c r="R1861">
        <f>Q1861*Diccionario!$B$41</f>
        <v>3.2661294773823537E-3</v>
      </c>
      <c r="S1861">
        <f t="shared" si="294"/>
        <v>3.2661294773823537E-3</v>
      </c>
      <c r="T1861">
        <f>I1861*Diccionario!$B$36</f>
        <v>0.9213081372549019</v>
      </c>
      <c r="U1861">
        <f>T1861*Diccionario!$B$42</f>
        <v>9.3052121862745099E-2</v>
      </c>
      <c r="V1861">
        <f>U1861*Diccionario!$B$43</f>
        <v>7.9094303583333331E-2</v>
      </c>
      <c r="W1861">
        <f>V1861*Diccionario!$B$44</f>
        <v>1.5027917680833332E-2</v>
      </c>
      <c r="X1861">
        <f>W1861*Diccionario!$B$45</f>
        <v>5.860887895525E-3</v>
      </c>
      <c r="Y1861">
        <f>X1861*Diccionario!$B$46</f>
        <v>5.2161902270172504E-3</v>
      </c>
      <c r="Z1861">
        <f>Y1861*Diccionario!$B$47</f>
        <v>1.9299903839963826E-3</v>
      </c>
      <c r="AA1861">
        <f>Z1861*Diccionario!$B$48</f>
        <v>1.9299903839963826E-3</v>
      </c>
      <c r="AB1861">
        <f>AA1861*Diccionario!$B$49</f>
        <v>1.4474927879972869E-3</v>
      </c>
      <c r="AC1861">
        <f t="shared" si="295"/>
        <v>1.4474927879972869E-3</v>
      </c>
      <c r="AD1861">
        <f t="shared" si="296"/>
        <v>4.7136222653796408E-3</v>
      </c>
      <c r="AE1861">
        <f t="shared" si="297"/>
        <v>7.8989323422374831E-6</v>
      </c>
      <c r="AF1861" t="e">
        <f ca="1">IF(AD1861="","",_xludf.RANK.EQ(AD1861,$AD$2:$AD$5513,0))</f>
        <v>#NAME?</v>
      </c>
      <c r="AH1861" t="str">
        <f t="shared" si="298"/>
        <v>Baja</v>
      </c>
      <c r="AI1861" t="s">
        <v>153</v>
      </c>
      <c r="AJ1861" t="str">
        <f>IFERROR(VLOOKUP(B1861,Maestro_Regionales!$A$2:$B$35,2,FALSE),"Otras zonas")</f>
        <v>Otras zonas</v>
      </c>
      <c r="AK1861" t="str">
        <f t="shared" si="299"/>
        <v>REGIMEN DE EXCEPCION | Otras zonas</v>
      </c>
    </row>
    <row r="1862" spans="1:37">
      <c r="A1862" s="4" t="s">
        <v>848</v>
      </c>
      <c r="B1862" s="4" t="s">
        <v>849</v>
      </c>
      <c r="C1862" s="4" t="s">
        <v>890</v>
      </c>
      <c r="D1862" s="4" t="s">
        <v>891</v>
      </c>
      <c r="E1862" s="4" t="s">
        <v>70</v>
      </c>
      <c r="F1862" s="4">
        <v>1</v>
      </c>
      <c r="G1862" s="4">
        <v>0</v>
      </c>
      <c r="H1862" s="4">
        <v>0</v>
      </c>
      <c r="I1862">
        <f t="shared" si="290"/>
        <v>1</v>
      </c>
      <c r="J1862">
        <f t="shared" si="291"/>
        <v>1</v>
      </c>
      <c r="K1862">
        <f t="shared" si="292"/>
        <v>0</v>
      </c>
      <c r="L1862">
        <f t="shared" si="293"/>
        <v>0</v>
      </c>
      <c r="M1862">
        <f>I1862*Diccionario!$B$36</f>
        <v>2.2200196078431371E-3</v>
      </c>
      <c r="N1862">
        <f>M1862*Diccionario!$B$37</f>
        <v>2.2422198039215687E-4</v>
      </c>
      <c r="O1862">
        <f>N1862*Diccionario!$B$38</f>
        <v>3.3633297058823532E-5</v>
      </c>
      <c r="P1862">
        <f>O1862*Diccionario!$B$39</f>
        <v>3.026996735294118E-5</v>
      </c>
      <c r="Q1862">
        <f>P1862*Diccionario!$B$40</f>
        <v>1.2107986941176473E-5</v>
      </c>
      <c r="R1862">
        <f>Q1862*Diccionario!$B$41</f>
        <v>7.870191511764708E-6</v>
      </c>
      <c r="S1862">
        <f t="shared" si="294"/>
        <v>7.870191511764708E-6</v>
      </c>
      <c r="T1862">
        <f>I1862*Diccionario!$B$36</f>
        <v>2.2200196078431371E-3</v>
      </c>
      <c r="U1862">
        <f>T1862*Diccionario!$B$42</f>
        <v>2.2422198039215687E-4</v>
      </c>
      <c r="V1862">
        <f>U1862*Diccionario!$B$43</f>
        <v>1.9058868333333333E-4</v>
      </c>
      <c r="W1862">
        <f>V1862*Diccionario!$B$44</f>
        <v>3.6211849833333333E-5</v>
      </c>
      <c r="X1862">
        <f>W1862*Diccionario!$B$45</f>
        <v>1.4122621435000001E-5</v>
      </c>
      <c r="Y1862">
        <f>X1862*Diccionario!$B$46</f>
        <v>1.256913307715E-5</v>
      </c>
      <c r="Z1862">
        <f>Y1862*Diccionario!$B$47</f>
        <v>4.6505792385454997E-6</v>
      </c>
      <c r="AA1862">
        <f>Z1862*Diccionario!$B$48</f>
        <v>4.6505792385454997E-6</v>
      </c>
      <c r="AB1862">
        <f>AA1862*Diccionario!$B$49</f>
        <v>3.4879344289091247E-6</v>
      </c>
      <c r="AC1862">
        <f t="shared" si="295"/>
        <v>3.4879344289091247E-6</v>
      </c>
      <c r="AD1862">
        <f t="shared" si="296"/>
        <v>1.1358125940673833E-5</v>
      </c>
      <c r="AE1862">
        <f t="shared" si="297"/>
        <v>1.9033571909005983E-8</v>
      </c>
      <c r="AF1862" t="e">
        <f ca="1">IF(AD1862="","",_xludf.RANK.EQ(AD1862,$AD$2:$AD$5513,0))</f>
        <v>#NAME?</v>
      </c>
      <c r="AH1862" t="str">
        <f t="shared" si="298"/>
        <v>Baja</v>
      </c>
      <c r="AI1862" t="s">
        <v>153</v>
      </c>
      <c r="AJ1862" t="str">
        <f>IFERROR(VLOOKUP(B1862,Maestro_Regionales!$A$2:$B$35,2,FALSE),"Otras zonas")</f>
        <v>Otras zonas</v>
      </c>
      <c r="AK1862" t="str">
        <f t="shared" si="299"/>
        <v>EPS SURA | Otras zonas</v>
      </c>
    </row>
    <row r="1863" spans="1:37">
      <c r="A1863" s="4" t="s">
        <v>848</v>
      </c>
      <c r="B1863" s="4" t="s">
        <v>849</v>
      </c>
      <c r="C1863" s="4" t="s">
        <v>892</v>
      </c>
      <c r="D1863" s="4" t="s">
        <v>466</v>
      </c>
      <c r="E1863" s="4" t="s">
        <v>853</v>
      </c>
      <c r="F1863" s="4">
        <v>655</v>
      </c>
      <c r="G1863" s="4">
        <v>12802</v>
      </c>
      <c r="H1863" s="4">
        <v>0</v>
      </c>
      <c r="I1863">
        <f t="shared" si="290"/>
        <v>13457</v>
      </c>
      <c r="J1863">
        <f t="shared" si="291"/>
        <v>4.8673552797800404E-2</v>
      </c>
      <c r="K1863">
        <f t="shared" si="292"/>
        <v>0.95132644720219961</v>
      </c>
      <c r="L1863">
        <f t="shared" si="293"/>
        <v>0</v>
      </c>
      <c r="M1863">
        <f>I1863*Diccionario!$B$36</f>
        <v>29.874803862745097</v>
      </c>
      <c r="N1863">
        <f>M1863*Diccionario!$B$37</f>
        <v>3.0173551901372551</v>
      </c>
      <c r="O1863">
        <f>N1863*Diccionario!$B$38</f>
        <v>0.45260327852058824</v>
      </c>
      <c r="P1863">
        <f>O1863*Diccionario!$B$39</f>
        <v>0.40734295066852944</v>
      </c>
      <c r="Q1863">
        <f>P1863*Diccionario!$B$40</f>
        <v>0.16293718026741177</v>
      </c>
      <c r="R1863">
        <f>Q1863*Diccionario!$B$41</f>
        <v>0.10590916717381765</v>
      </c>
      <c r="S1863">
        <f t="shared" si="294"/>
        <v>0.10590916717381765</v>
      </c>
      <c r="T1863">
        <f>I1863*Diccionario!$B$36</f>
        <v>29.874803862745097</v>
      </c>
      <c r="U1863">
        <f>T1863*Diccionario!$B$42</f>
        <v>3.0173551901372551</v>
      </c>
      <c r="V1863">
        <f>U1863*Diccionario!$B$43</f>
        <v>2.5647519116166668</v>
      </c>
      <c r="W1863">
        <f>V1863*Diccionario!$B$44</f>
        <v>0.4873028632071667</v>
      </c>
      <c r="X1863">
        <f>W1863*Diccionario!$B$45</f>
        <v>0.19004811665079502</v>
      </c>
      <c r="Y1863">
        <f>X1863*Diccionario!$B$46</f>
        <v>0.16914282381920756</v>
      </c>
      <c r="Z1863">
        <f>Y1863*Diccionario!$B$47</f>
        <v>6.2582844813106803E-2</v>
      </c>
      <c r="AA1863">
        <f>Z1863*Diccionario!$B$48</f>
        <v>6.2582844813106803E-2</v>
      </c>
      <c r="AB1863">
        <f>AA1863*Diccionario!$B$49</f>
        <v>4.6937133609830102E-2</v>
      </c>
      <c r="AC1863">
        <f t="shared" si="295"/>
        <v>4.6937133609830102E-2</v>
      </c>
      <c r="AD1863">
        <f t="shared" si="296"/>
        <v>0.15284630078364775</v>
      </c>
      <c r="AE1863">
        <f t="shared" si="297"/>
        <v>2.5613477717949349E-4</v>
      </c>
      <c r="AF1863" t="e">
        <f ca="1">IF(AD1863="","",_xludf.RANK.EQ(AD1863,$AD$2:$AD$5513,0))</f>
        <v>#NAME?</v>
      </c>
      <c r="AH1863" t="str">
        <f t="shared" si="298"/>
        <v>Media</v>
      </c>
      <c r="AI1863" t="s">
        <v>153</v>
      </c>
      <c r="AJ1863" t="str">
        <f>IFERROR(VLOOKUP(B1863,Maestro_Regionales!$A$2:$B$35,2,FALSE),"Otras zonas")</f>
        <v>Otras zonas</v>
      </c>
      <c r="AK1863" t="str">
        <f t="shared" si="299"/>
        <v>AIC EPSI | Otras zonas</v>
      </c>
    </row>
    <row r="1864" spans="1:37">
      <c r="A1864" s="4" t="s">
        <v>848</v>
      </c>
      <c r="B1864" s="4" t="s">
        <v>849</v>
      </c>
      <c r="C1864" s="4" t="s">
        <v>892</v>
      </c>
      <c r="D1864" s="4" t="s">
        <v>466</v>
      </c>
      <c r="E1864" s="4" t="s">
        <v>95</v>
      </c>
      <c r="F1864" s="4">
        <v>284</v>
      </c>
      <c r="G1864" s="4">
        <v>10132</v>
      </c>
      <c r="H1864" s="4">
        <v>0</v>
      </c>
      <c r="I1864">
        <f t="shared" si="290"/>
        <v>10416</v>
      </c>
      <c r="J1864">
        <f t="shared" si="291"/>
        <v>2.7265745007680493E-2</v>
      </c>
      <c r="K1864">
        <f t="shared" si="292"/>
        <v>0.97273425499231947</v>
      </c>
      <c r="L1864">
        <f t="shared" si="293"/>
        <v>0</v>
      </c>
      <c r="M1864">
        <f>I1864*Diccionario!$B$36</f>
        <v>23.123724235294116</v>
      </c>
      <c r="N1864">
        <f>M1864*Diccionario!$B$37</f>
        <v>2.3354961477647058</v>
      </c>
      <c r="O1864">
        <f>N1864*Diccionario!$B$38</f>
        <v>0.35032442216470588</v>
      </c>
      <c r="P1864">
        <f>O1864*Diccionario!$B$39</f>
        <v>0.31529197994823532</v>
      </c>
      <c r="Q1864">
        <f>P1864*Diccionario!$B$40</f>
        <v>0.12611679197929412</v>
      </c>
      <c r="R1864">
        <f>Q1864*Diccionario!$B$41</f>
        <v>8.197591478654119E-2</v>
      </c>
      <c r="S1864">
        <f t="shared" si="294"/>
        <v>8.197591478654119E-2</v>
      </c>
      <c r="T1864">
        <f>I1864*Diccionario!$B$36</f>
        <v>23.123724235294116</v>
      </c>
      <c r="U1864">
        <f>T1864*Diccionario!$B$42</f>
        <v>2.3354961477647058</v>
      </c>
      <c r="V1864">
        <f>U1864*Diccionario!$B$43</f>
        <v>1.9851717255999999</v>
      </c>
      <c r="W1864">
        <f>V1864*Diccionario!$B$44</f>
        <v>0.37718262786399998</v>
      </c>
      <c r="X1864">
        <f>W1864*Diccionario!$B$45</f>
        <v>0.14710122486696001</v>
      </c>
      <c r="Y1864">
        <f>X1864*Diccionario!$B$46</f>
        <v>0.13092009013159442</v>
      </c>
      <c r="Z1864">
        <f>Y1864*Diccionario!$B$47</f>
        <v>4.8440433348689936E-2</v>
      </c>
      <c r="AA1864">
        <f>Z1864*Diccionario!$B$48</f>
        <v>4.8440433348689936E-2</v>
      </c>
      <c r="AB1864">
        <f>AA1864*Diccionario!$B$49</f>
        <v>3.633032501151745E-2</v>
      </c>
      <c r="AC1864">
        <f t="shared" si="295"/>
        <v>3.633032501151745E-2</v>
      </c>
      <c r="AD1864">
        <f t="shared" si="296"/>
        <v>0.11830623979805864</v>
      </c>
      <c r="AE1864">
        <f t="shared" si="297"/>
        <v>1.9825368500420631E-4</v>
      </c>
      <c r="AF1864" t="e">
        <f ca="1">IF(AD1864="","",_xludf.RANK.EQ(AD1864,$AD$2:$AD$5513,0))</f>
        <v>#NAME?</v>
      </c>
      <c r="AH1864" t="str">
        <f t="shared" si="298"/>
        <v>Baja</v>
      </c>
      <c r="AI1864" t="s">
        <v>153</v>
      </c>
      <c r="AJ1864" t="str">
        <f>IFERROR(VLOOKUP(B1864,Maestro_Regionales!$A$2:$B$35,2,FALSE),"Otras zonas")</f>
        <v>Otras zonas</v>
      </c>
      <c r="AK1864" t="str">
        <f t="shared" si="299"/>
        <v>ASMETSALUD EPS | Otras zonas</v>
      </c>
    </row>
    <row r="1865" spans="1:37">
      <c r="A1865" s="4" t="s">
        <v>848</v>
      </c>
      <c r="B1865" s="4" t="s">
        <v>849</v>
      </c>
      <c r="C1865" s="4" t="s">
        <v>892</v>
      </c>
      <c r="D1865" s="4" t="s">
        <v>466</v>
      </c>
      <c r="E1865" s="4" t="s">
        <v>87</v>
      </c>
      <c r="F1865" s="4">
        <v>523</v>
      </c>
      <c r="G1865" s="4">
        <v>4758</v>
      </c>
      <c r="H1865" s="4">
        <v>0</v>
      </c>
      <c r="I1865">
        <f t="shared" si="290"/>
        <v>5281</v>
      </c>
      <c r="J1865">
        <f t="shared" si="291"/>
        <v>9.9034273811778067E-2</v>
      </c>
      <c r="K1865">
        <f t="shared" si="292"/>
        <v>0.9009657261882219</v>
      </c>
      <c r="L1865">
        <f t="shared" si="293"/>
        <v>0</v>
      </c>
      <c r="M1865">
        <f>I1865*Diccionario!$B$36</f>
        <v>11.723923549019608</v>
      </c>
      <c r="N1865">
        <f>M1865*Diccionario!$B$37</f>
        <v>1.1841162784509804</v>
      </c>
      <c r="O1865">
        <f>N1865*Diccionario!$B$38</f>
        <v>0.17761744176764707</v>
      </c>
      <c r="P1865">
        <f>O1865*Diccionario!$B$39</f>
        <v>0.15985569759088236</v>
      </c>
      <c r="Q1865">
        <f>P1865*Diccionario!$B$40</f>
        <v>6.3942279036352953E-2</v>
      </c>
      <c r="R1865">
        <f>Q1865*Diccionario!$B$41</f>
        <v>4.1562481373629424E-2</v>
      </c>
      <c r="S1865">
        <f t="shared" si="294"/>
        <v>4.1562481373629424E-2</v>
      </c>
      <c r="T1865">
        <f>I1865*Diccionario!$B$36</f>
        <v>11.723923549019608</v>
      </c>
      <c r="U1865">
        <f>T1865*Diccionario!$B$42</f>
        <v>1.1841162784509804</v>
      </c>
      <c r="V1865">
        <f>U1865*Diccionario!$B$43</f>
        <v>1.0064988366833334</v>
      </c>
      <c r="W1865">
        <f>V1865*Diccionario!$B$44</f>
        <v>0.19123477896983335</v>
      </c>
      <c r="X1865">
        <f>W1865*Diccionario!$B$45</f>
        <v>7.4581563798235009E-2</v>
      </c>
      <c r="Y1865">
        <f>X1865*Diccionario!$B$46</f>
        <v>6.6377591780429165E-2</v>
      </c>
      <c r="Z1865">
        <f>Y1865*Diccionario!$B$47</f>
        <v>2.4559708958758791E-2</v>
      </c>
      <c r="AA1865">
        <f>Z1865*Diccionario!$B$48</f>
        <v>2.4559708958758791E-2</v>
      </c>
      <c r="AB1865">
        <f>AA1865*Diccionario!$B$49</f>
        <v>1.8419781719069092E-2</v>
      </c>
      <c r="AC1865">
        <f t="shared" si="295"/>
        <v>1.8419781719069092E-2</v>
      </c>
      <c r="AD1865">
        <f t="shared" si="296"/>
        <v>5.9982263092698516E-2</v>
      </c>
      <c r="AE1865">
        <f t="shared" si="297"/>
        <v>1.005162932514606E-4</v>
      </c>
      <c r="AF1865" t="e">
        <f ca="1">IF(AD1865="","",_xludf.RANK.EQ(AD1865,$AD$2:$AD$5513,0))</f>
        <v>#NAME?</v>
      </c>
      <c r="AH1865" t="str">
        <f t="shared" si="298"/>
        <v>Baja</v>
      </c>
      <c r="AI1865" t="s">
        <v>153</v>
      </c>
      <c r="AJ1865" t="str">
        <f>IFERROR(VLOOKUP(B1865,Maestro_Regionales!$A$2:$B$35,2,FALSE),"Otras zonas")</f>
        <v>Otras zonas</v>
      </c>
      <c r="AK1865" t="str">
        <f t="shared" si="299"/>
        <v>NUEVA EPS | Otras zonas</v>
      </c>
    </row>
    <row r="1866" spans="1:37">
      <c r="A1866" s="4" t="s">
        <v>848</v>
      </c>
      <c r="B1866" s="4" t="s">
        <v>849</v>
      </c>
      <c r="C1866" s="4" t="s">
        <v>892</v>
      </c>
      <c r="D1866" s="4" t="s">
        <v>466</v>
      </c>
      <c r="E1866" s="4" t="s">
        <v>417</v>
      </c>
      <c r="F1866" s="4">
        <v>125</v>
      </c>
      <c r="G1866" s="4">
        <v>2137</v>
      </c>
      <c r="H1866" s="4">
        <v>0</v>
      </c>
      <c r="I1866">
        <f t="shared" si="290"/>
        <v>2262</v>
      </c>
      <c r="J1866">
        <f t="shared" si="291"/>
        <v>5.5260831122900089E-2</v>
      </c>
      <c r="K1866">
        <f t="shared" si="292"/>
        <v>0.94473916887709997</v>
      </c>
      <c r="L1866">
        <f t="shared" si="293"/>
        <v>0</v>
      </c>
      <c r="M1866">
        <f>I1866*Diccionario!$B$36</f>
        <v>5.0216843529411763</v>
      </c>
      <c r="N1866">
        <f>M1866*Diccionario!$B$37</f>
        <v>0.50719011964705885</v>
      </c>
      <c r="O1866">
        <f>N1866*Diccionario!$B$38</f>
        <v>7.6078517947058819E-2</v>
      </c>
      <c r="P1866">
        <f>O1866*Diccionario!$B$39</f>
        <v>6.8470666152352935E-2</v>
      </c>
      <c r="Q1866">
        <f>P1866*Diccionario!$B$40</f>
        <v>2.7388266460941176E-2</v>
      </c>
      <c r="R1866">
        <f>Q1866*Diccionario!$B$41</f>
        <v>1.7802373199611764E-2</v>
      </c>
      <c r="S1866">
        <f t="shared" si="294"/>
        <v>1.7802373199611764E-2</v>
      </c>
      <c r="T1866">
        <f>I1866*Diccionario!$B$36</f>
        <v>5.0216843529411763</v>
      </c>
      <c r="U1866">
        <f>T1866*Diccionario!$B$42</f>
        <v>0.50719011964705885</v>
      </c>
      <c r="V1866">
        <f>U1866*Diccionario!$B$43</f>
        <v>0.43111160170000001</v>
      </c>
      <c r="W1866">
        <f>V1866*Diccionario!$B$44</f>
        <v>8.1911204323000003E-2</v>
      </c>
      <c r="X1866">
        <f>W1866*Diccionario!$B$45</f>
        <v>3.1945369685970004E-2</v>
      </c>
      <c r="Y1866">
        <f>X1866*Diccionario!$B$46</f>
        <v>2.8431379020513303E-2</v>
      </c>
      <c r="Z1866">
        <f>Y1866*Diccionario!$B$47</f>
        <v>1.0519610237589922E-2</v>
      </c>
      <c r="AA1866">
        <f>Z1866*Diccionario!$B$48</f>
        <v>1.0519610237589922E-2</v>
      </c>
      <c r="AB1866">
        <f>AA1866*Diccionario!$B$49</f>
        <v>7.8897076781924425E-3</v>
      </c>
      <c r="AC1866">
        <f t="shared" si="295"/>
        <v>7.8897076781924425E-3</v>
      </c>
      <c r="AD1866">
        <f t="shared" si="296"/>
        <v>2.5692080877804207E-2</v>
      </c>
      <c r="AE1866">
        <f t="shared" si="297"/>
        <v>4.3053939658171527E-5</v>
      </c>
      <c r="AF1866" t="e">
        <f ca="1">IF(AD1866="","",_xludf.RANK.EQ(AD1866,$AD$2:$AD$5513,0))</f>
        <v>#NAME?</v>
      </c>
      <c r="AH1866" t="str">
        <f t="shared" si="298"/>
        <v>Baja</v>
      </c>
      <c r="AI1866" t="s">
        <v>153</v>
      </c>
      <c r="AJ1866" t="str">
        <f>IFERROR(VLOOKUP(B1866,Maestro_Regionales!$A$2:$B$35,2,FALSE),"Otras zonas")</f>
        <v>Otras zonas</v>
      </c>
      <c r="AK1866" t="str">
        <f t="shared" si="299"/>
        <v>MALLAMAS EPSI | Otras zonas</v>
      </c>
    </row>
    <row r="1867" spans="1:37">
      <c r="A1867" s="4" t="s">
        <v>848</v>
      </c>
      <c r="B1867" s="4" t="s">
        <v>849</v>
      </c>
      <c r="C1867" s="4" t="s">
        <v>892</v>
      </c>
      <c r="D1867" s="4" t="s">
        <v>466</v>
      </c>
      <c r="E1867" s="4" t="s">
        <v>90</v>
      </c>
      <c r="F1867" s="4">
        <v>0</v>
      </c>
      <c r="G1867" s="4">
        <v>0</v>
      </c>
      <c r="H1867" s="4">
        <v>436</v>
      </c>
      <c r="I1867">
        <f t="shared" si="290"/>
        <v>436</v>
      </c>
      <c r="J1867">
        <f t="shared" si="291"/>
        <v>0</v>
      </c>
      <c r="K1867">
        <f t="shared" si="292"/>
        <v>0</v>
      </c>
      <c r="L1867">
        <f t="shared" si="293"/>
        <v>1</v>
      </c>
      <c r="M1867">
        <f>I1867*Diccionario!$B$36</f>
        <v>0.96792854901960779</v>
      </c>
      <c r="N1867">
        <f>M1867*Diccionario!$B$37</f>
        <v>9.7760783450980396E-2</v>
      </c>
      <c r="O1867">
        <f>N1867*Diccionario!$B$38</f>
        <v>1.4664117517647058E-2</v>
      </c>
      <c r="P1867">
        <f>O1867*Diccionario!$B$39</f>
        <v>1.3197705765882353E-2</v>
      </c>
      <c r="Q1867">
        <f>P1867*Diccionario!$B$40</f>
        <v>5.2790823063529413E-3</v>
      </c>
      <c r="R1867">
        <f>Q1867*Diccionario!$B$41</f>
        <v>3.4314034991294118E-3</v>
      </c>
      <c r="S1867">
        <f t="shared" si="294"/>
        <v>3.4314034991294118E-3</v>
      </c>
      <c r="T1867">
        <f>I1867*Diccionario!$B$36</f>
        <v>0.96792854901960779</v>
      </c>
      <c r="U1867">
        <f>T1867*Diccionario!$B$42</f>
        <v>9.7760783450980396E-2</v>
      </c>
      <c r="V1867">
        <f>U1867*Diccionario!$B$43</f>
        <v>8.3096665933333327E-2</v>
      </c>
      <c r="W1867">
        <f>V1867*Diccionario!$B$44</f>
        <v>1.5788366527333331E-2</v>
      </c>
      <c r="X1867">
        <f>W1867*Diccionario!$B$45</f>
        <v>6.1574629456599998E-3</v>
      </c>
      <c r="Y1867">
        <f>X1867*Diccionario!$B$46</f>
        <v>5.4801420216373997E-3</v>
      </c>
      <c r="Z1867">
        <f>Y1867*Diccionario!$B$47</f>
        <v>2.0276525480058378E-3</v>
      </c>
      <c r="AA1867">
        <f>Z1867*Diccionario!$B$48</f>
        <v>2.0276525480058378E-3</v>
      </c>
      <c r="AB1867">
        <f>AA1867*Diccionario!$B$49</f>
        <v>1.5207394110043782E-3</v>
      </c>
      <c r="AC1867">
        <f t="shared" si="295"/>
        <v>1.5207394110043782E-3</v>
      </c>
      <c r="AD1867">
        <f t="shared" si="296"/>
        <v>4.95214291013379E-3</v>
      </c>
      <c r="AE1867">
        <f t="shared" si="297"/>
        <v>8.298637352326607E-6</v>
      </c>
      <c r="AF1867" t="e">
        <f ca="1">IF(AD1867="","",_xludf.RANK.EQ(AD1867,$AD$2:$AD$5513,0))</f>
        <v>#NAME?</v>
      </c>
      <c r="AH1867" t="str">
        <f t="shared" si="298"/>
        <v>Baja</v>
      </c>
      <c r="AI1867" t="s">
        <v>153</v>
      </c>
      <c r="AJ1867" t="str">
        <f>IFERROR(VLOOKUP(B1867,Maestro_Regionales!$A$2:$B$35,2,FALSE),"Otras zonas")</f>
        <v>Otras zonas</v>
      </c>
      <c r="AK1867" t="str">
        <f t="shared" si="299"/>
        <v>REGIMEN DE EXCEPCION | Otras zonas</v>
      </c>
    </row>
    <row r="1868" spans="1:37">
      <c r="A1868" s="4" t="s">
        <v>848</v>
      </c>
      <c r="B1868" s="4" t="s">
        <v>849</v>
      </c>
      <c r="C1868" s="4" t="s">
        <v>892</v>
      </c>
      <c r="D1868" s="4" t="s">
        <v>466</v>
      </c>
      <c r="E1868" s="4" t="s">
        <v>162</v>
      </c>
      <c r="F1868" s="4">
        <v>82</v>
      </c>
      <c r="G1868" s="4">
        <v>64</v>
      </c>
      <c r="H1868" s="4">
        <v>0</v>
      </c>
      <c r="I1868">
        <f t="shared" si="290"/>
        <v>146</v>
      </c>
      <c r="J1868">
        <f t="shared" si="291"/>
        <v>0.56164383561643838</v>
      </c>
      <c r="K1868">
        <f t="shared" si="292"/>
        <v>0.43835616438356162</v>
      </c>
      <c r="L1868">
        <f t="shared" si="293"/>
        <v>0</v>
      </c>
      <c r="M1868">
        <f>I1868*Diccionario!$B$36</f>
        <v>0.32412286274509799</v>
      </c>
      <c r="N1868">
        <f>M1868*Diccionario!$B$37</f>
        <v>3.2736409137254903E-2</v>
      </c>
      <c r="O1868">
        <f>N1868*Diccionario!$B$38</f>
        <v>4.9104613705882351E-3</v>
      </c>
      <c r="P1868">
        <f>O1868*Diccionario!$B$39</f>
        <v>4.4194152335294114E-3</v>
      </c>
      <c r="Q1868">
        <f>P1868*Diccionario!$B$40</f>
        <v>1.7677660934117647E-3</v>
      </c>
      <c r="R1868">
        <f>Q1868*Diccionario!$B$41</f>
        <v>1.1490479607176472E-3</v>
      </c>
      <c r="S1868">
        <f t="shared" si="294"/>
        <v>1.1490479607176472E-3</v>
      </c>
      <c r="T1868">
        <f>I1868*Diccionario!$B$36</f>
        <v>0.32412286274509799</v>
      </c>
      <c r="U1868">
        <f>T1868*Diccionario!$B$42</f>
        <v>3.2736409137254903E-2</v>
      </c>
      <c r="V1868">
        <f>U1868*Diccionario!$B$43</f>
        <v>2.7825947766666668E-2</v>
      </c>
      <c r="W1868">
        <f>V1868*Diccionario!$B$44</f>
        <v>5.286930075666667E-3</v>
      </c>
      <c r="X1868">
        <f>W1868*Diccionario!$B$45</f>
        <v>2.0619027295100002E-3</v>
      </c>
      <c r="Y1868">
        <f>X1868*Diccionario!$B$46</f>
        <v>1.8350934292639001E-3</v>
      </c>
      <c r="Z1868">
        <f>Y1868*Diccionario!$B$47</f>
        <v>6.7898456882764307E-4</v>
      </c>
      <c r="AA1868">
        <f>Z1868*Diccionario!$B$48</f>
        <v>6.7898456882764307E-4</v>
      </c>
      <c r="AB1868">
        <f>AA1868*Diccionario!$B$49</f>
        <v>5.092384266207323E-4</v>
      </c>
      <c r="AC1868">
        <f t="shared" si="295"/>
        <v>5.092384266207323E-4</v>
      </c>
      <c r="AD1868">
        <f t="shared" si="296"/>
        <v>1.6582863873383794E-3</v>
      </c>
      <c r="AE1868">
        <f t="shared" si="297"/>
        <v>2.7789014987148728E-6</v>
      </c>
      <c r="AF1868" t="e">
        <f ca="1">IF(AD1868="","",_xludf.RANK.EQ(AD1868,$AD$2:$AD$5513,0))</f>
        <v>#NAME?</v>
      </c>
      <c r="AH1868" t="str">
        <f t="shared" si="298"/>
        <v>Baja</v>
      </c>
      <c r="AI1868" t="s">
        <v>153</v>
      </c>
      <c r="AJ1868" t="str">
        <f>IFERROR(VLOOKUP(B1868,Maestro_Regionales!$A$2:$B$35,2,FALSE),"Otras zonas")</f>
        <v>Otras zonas</v>
      </c>
      <c r="AK1868" t="str">
        <f t="shared" si="299"/>
        <v>EPS SOS | Otras zonas</v>
      </c>
    </row>
    <row r="1869" spans="1:37">
      <c r="A1869" s="4" t="s">
        <v>848</v>
      </c>
      <c r="B1869" s="4" t="s">
        <v>849</v>
      </c>
      <c r="C1869" s="4" t="s">
        <v>893</v>
      </c>
      <c r="D1869" s="4" t="s">
        <v>894</v>
      </c>
      <c r="E1869" s="4" t="s">
        <v>95</v>
      </c>
      <c r="F1869" s="4">
        <v>482</v>
      </c>
      <c r="G1869" s="4">
        <v>4708</v>
      </c>
      <c r="H1869" s="4">
        <v>0</v>
      </c>
      <c r="I1869">
        <f t="shared" si="290"/>
        <v>5190</v>
      </c>
      <c r="J1869">
        <f t="shared" si="291"/>
        <v>9.2870905587668598E-2</v>
      </c>
      <c r="K1869">
        <f t="shared" si="292"/>
        <v>0.90712909441233136</v>
      </c>
      <c r="L1869">
        <f t="shared" si="293"/>
        <v>0</v>
      </c>
      <c r="M1869">
        <f>I1869*Diccionario!$B$36</f>
        <v>11.521901764705882</v>
      </c>
      <c r="N1869">
        <f>M1869*Diccionario!$B$37</f>
        <v>1.1637120782352941</v>
      </c>
      <c r="O1869">
        <f>N1869*Diccionario!$B$38</f>
        <v>0.17455681173529411</v>
      </c>
      <c r="P1869">
        <f>O1869*Diccionario!$B$39</f>
        <v>0.1571011305617647</v>
      </c>
      <c r="Q1869">
        <f>P1869*Diccionario!$B$40</f>
        <v>6.2840452224705884E-2</v>
      </c>
      <c r="R1869">
        <f>Q1869*Diccionario!$B$41</f>
        <v>4.0846293946058827E-2</v>
      </c>
      <c r="S1869">
        <f t="shared" si="294"/>
        <v>4.0846293946058827E-2</v>
      </c>
      <c r="T1869">
        <f>I1869*Diccionario!$B$36</f>
        <v>11.521901764705882</v>
      </c>
      <c r="U1869">
        <f>T1869*Diccionario!$B$42</f>
        <v>1.1637120782352941</v>
      </c>
      <c r="V1869">
        <f>U1869*Diccionario!$B$43</f>
        <v>0.98915526649999996</v>
      </c>
      <c r="W1869">
        <f>V1869*Diccionario!$B$44</f>
        <v>0.18793950063500001</v>
      </c>
      <c r="X1869">
        <f>W1869*Diccionario!$B$45</f>
        <v>7.3296405247650007E-2</v>
      </c>
      <c r="Y1869">
        <f>X1869*Diccionario!$B$46</f>
        <v>6.5233800670408501E-2</v>
      </c>
      <c r="Z1869">
        <f>Y1869*Diccionario!$B$47</f>
        <v>2.4136506248051144E-2</v>
      </c>
      <c r="AA1869">
        <f>Z1869*Diccionario!$B$48</f>
        <v>2.4136506248051144E-2</v>
      </c>
      <c r="AB1869">
        <f>AA1869*Diccionario!$B$49</f>
        <v>1.810237968603836E-2</v>
      </c>
      <c r="AC1869">
        <f t="shared" si="295"/>
        <v>1.810237968603836E-2</v>
      </c>
      <c r="AD1869">
        <f t="shared" si="296"/>
        <v>5.8948673632097187E-2</v>
      </c>
      <c r="AE1869">
        <f t="shared" si="297"/>
        <v>9.8784238207741043E-5</v>
      </c>
      <c r="AF1869" t="e">
        <f ca="1">IF(AD1869="","",_xludf.RANK.EQ(AD1869,$AD$2:$AD$5513,0))</f>
        <v>#NAME?</v>
      </c>
      <c r="AH1869" t="str">
        <f t="shared" si="298"/>
        <v>Baja</v>
      </c>
      <c r="AI1869" t="s">
        <v>153</v>
      </c>
      <c r="AJ1869" t="str">
        <f>IFERROR(VLOOKUP(B1869,Maestro_Regionales!$A$2:$B$35,2,FALSE),"Otras zonas")</f>
        <v>Otras zonas</v>
      </c>
      <c r="AK1869" t="str">
        <f t="shared" si="299"/>
        <v>ASMETSALUD EPS | Otras zonas</v>
      </c>
    </row>
    <row r="1870" spans="1:37">
      <c r="A1870" s="4" t="s">
        <v>848</v>
      </c>
      <c r="B1870" s="4" t="s">
        <v>849</v>
      </c>
      <c r="C1870" s="4" t="s">
        <v>893</v>
      </c>
      <c r="D1870" s="4" t="s">
        <v>894</v>
      </c>
      <c r="E1870" s="4" t="s">
        <v>87</v>
      </c>
      <c r="F1870" s="4">
        <v>633</v>
      </c>
      <c r="G1870" s="4">
        <v>234</v>
      </c>
      <c r="H1870" s="4">
        <v>0</v>
      </c>
      <c r="I1870">
        <f t="shared" si="290"/>
        <v>867</v>
      </c>
      <c r="J1870">
        <f t="shared" si="291"/>
        <v>0.73010380622837368</v>
      </c>
      <c r="K1870">
        <f t="shared" si="292"/>
        <v>0.26989619377162632</v>
      </c>
      <c r="L1870">
        <f t="shared" si="293"/>
        <v>0</v>
      </c>
      <c r="M1870">
        <f>I1870*Diccionario!$B$36</f>
        <v>1.9247569999999998</v>
      </c>
      <c r="N1870">
        <f>M1870*Diccionario!$B$37</f>
        <v>0.194400457</v>
      </c>
      <c r="O1870">
        <f>N1870*Diccionario!$B$38</f>
        <v>2.9160068549999998E-2</v>
      </c>
      <c r="P1870">
        <f>O1870*Diccionario!$B$39</f>
        <v>2.6244061694999998E-2</v>
      </c>
      <c r="Q1870">
        <f>P1870*Diccionario!$B$40</f>
        <v>1.0497624678E-2</v>
      </c>
      <c r="R1870">
        <f>Q1870*Diccionario!$B$41</f>
        <v>6.8234560407000001E-3</v>
      </c>
      <c r="S1870">
        <f t="shared" si="294"/>
        <v>6.8234560407000001E-3</v>
      </c>
      <c r="T1870">
        <f>I1870*Diccionario!$B$36</f>
        <v>1.9247569999999998</v>
      </c>
      <c r="U1870">
        <f>T1870*Diccionario!$B$42</f>
        <v>0.194400457</v>
      </c>
      <c r="V1870">
        <f>U1870*Diccionario!$B$43</f>
        <v>0.16524038845</v>
      </c>
      <c r="W1870">
        <f>V1870*Diccionario!$B$44</f>
        <v>3.1395673805499999E-2</v>
      </c>
      <c r="X1870">
        <f>W1870*Diccionario!$B$45</f>
        <v>1.2244312784144999E-2</v>
      </c>
      <c r="Y1870">
        <f>X1870*Diccionario!$B$46</f>
        <v>1.0897438377889049E-2</v>
      </c>
      <c r="Z1870">
        <f>Y1870*Diccionario!$B$47</f>
        <v>4.0320521998189482E-3</v>
      </c>
      <c r="AA1870">
        <f>Z1870*Diccionario!$B$48</f>
        <v>4.0320521998189482E-3</v>
      </c>
      <c r="AB1870">
        <f>AA1870*Diccionario!$B$49</f>
        <v>3.0240391498642114E-3</v>
      </c>
      <c r="AC1870">
        <f t="shared" si="295"/>
        <v>3.0240391498642114E-3</v>
      </c>
      <c r="AD1870">
        <f t="shared" si="296"/>
        <v>9.8474951905642115E-3</v>
      </c>
      <c r="AE1870">
        <f t="shared" si="297"/>
        <v>1.6502106845108182E-5</v>
      </c>
      <c r="AF1870" t="e">
        <f ca="1">IF(AD1870="","",_xludf.RANK.EQ(AD1870,$AD$2:$AD$5513,0))</f>
        <v>#NAME?</v>
      </c>
      <c r="AH1870" t="str">
        <f t="shared" si="298"/>
        <v>Baja</v>
      </c>
      <c r="AI1870" t="s">
        <v>153</v>
      </c>
      <c r="AJ1870" t="str">
        <f>IFERROR(VLOOKUP(B1870,Maestro_Regionales!$A$2:$B$35,2,FALSE),"Otras zonas")</f>
        <v>Otras zonas</v>
      </c>
      <c r="AK1870" t="str">
        <f t="shared" si="299"/>
        <v>NUEVA EPS | Otras zonas</v>
      </c>
    </row>
    <row r="1871" spans="1:37">
      <c r="A1871" s="4" t="s">
        <v>848</v>
      </c>
      <c r="B1871" s="4" t="s">
        <v>849</v>
      </c>
      <c r="C1871" s="4" t="s">
        <v>893</v>
      </c>
      <c r="D1871" s="4" t="s">
        <v>894</v>
      </c>
      <c r="E1871" s="4" t="s">
        <v>162</v>
      </c>
      <c r="F1871" s="4">
        <v>608</v>
      </c>
      <c r="G1871" s="4">
        <v>217</v>
      </c>
      <c r="H1871" s="4">
        <v>0</v>
      </c>
      <c r="I1871">
        <f t="shared" si="290"/>
        <v>825</v>
      </c>
      <c r="J1871">
        <f t="shared" si="291"/>
        <v>0.73696969696969694</v>
      </c>
      <c r="K1871">
        <f t="shared" si="292"/>
        <v>0.263030303030303</v>
      </c>
      <c r="L1871">
        <f t="shared" si="293"/>
        <v>0</v>
      </c>
      <c r="M1871">
        <f>I1871*Diccionario!$B$36</f>
        <v>1.8315161764705881</v>
      </c>
      <c r="N1871">
        <f>M1871*Diccionario!$B$37</f>
        <v>0.18498313382352941</v>
      </c>
      <c r="O1871">
        <f>N1871*Diccionario!$B$38</f>
        <v>2.7747470073529411E-2</v>
      </c>
      <c r="P1871">
        <f>O1871*Diccionario!$B$39</f>
        <v>2.4972723066176469E-2</v>
      </c>
      <c r="Q1871">
        <f>P1871*Diccionario!$B$40</f>
        <v>9.9890892264705884E-3</v>
      </c>
      <c r="R1871">
        <f>Q1871*Diccionario!$B$41</f>
        <v>6.492907997205883E-3</v>
      </c>
      <c r="S1871">
        <f t="shared" si="294"/>
        <v>6.492907997205883E-3</v>
      </c>
      <c r="T1871">
        <f>I1871*Diccionario!$B$36</f>
        <v>1.8315161764705881</v>
      </c>
      <c r="U1871">
        <f>T1871*Diccionario!$B$42</f>
        <v>0.18498313382352941</v>
      </c>
      <c r="V1871">
        <f>U1871*Diccionario!$B$43</f>
        <v>0.15723566375</v>
      </c>
      <c r="W1871">
        <f>V1871*Diccionario!$B$44</f>
        <v>2.9874776112500001E-2</v>
      </c>
      <c r="X1871">
        <f>W1871*Diccionario!$B$45</f>
        <v>1.1651162683875001E-2</v>
      </c>
      <c r="Y1871">
        <f>X1871*Diccionario!$B$46</f>
        <v>1.0369534788648752E-2</v>
      </c>
      <c r="Z1871">
        <f>Y1871*Diccionario!$B$47</f>
        <v>3.8367278718000383E-3</v>
      </c>
      <c r="AA1871">
        <f>Z1871*Diccionario!$B$48</f>
        <v>3.8367278718000383E-3</v>
      </c>
      <c r="AB1871">
        <f>AA1871*Diccionario!$B$49</f>
        <v>2.8775459038500287E-3</v>
      </c>
      <c r="AC1871">
        <f t="shared" si="295"/>
        <v>2.8775459038500287E-3</v>
      </c>
      <c r="AD1871">
        <f t="shared" si="296"/>
        <v>9.3704539010559112E-3</v>
      </c>
      <c r="AE1871">
        <f t="shared" si="297"/>
        <v>1.5702696824929935E-5</v>
      </c>
      <c r="AF1871" t="e">
        <f ca="1">IF(AD1871="","",_xludf.RANK.EQ(AD1871,$AD$2:$AD$5513,0))</f>
        <v>#NAME?</v>
      </c>
      <c r="AH1871" t="str">
        <f t="shared" si="298"/>
        <v>Baja</v>
      </c>
      <c r="AI1871" t="s">
        <v>153</v>
      </c>
      <c r="AJ1871" t="str">
        <f>IFERROR(VLOOKUP(B1871,Maestro_Regionales!$A$2:$B$35,2,FALSE),"Otras zonas")</f>
        <v>Otras zonas</v>
      </c>
      <c r="AK1871" t="str">
        <f t="shared" si="299"/>
        <v>EPS SOS | Otras zonas</v>
      </c>
    </row>
    <row r="1872" spans="1:37">
      <c r="A1872" s="4" t="s">
        <v>848</v>
      </c>
      <c r="B1872" s="4" t="s">
        <v>849</v>
      </c>
      <c r="C1872" s="4" t="s">
        <v>893</v>
      </c>
      <c r="D1872" s="4" t="s">
        <v>894</v>
      </c>
      <c r="E1872" s="4" t="s">
        <v>90</v>
      </c>
      <c r="F1872" s="4">
        <v>0</v>
      </c>
      <c r="G1872" s="4">
        <v>0</v>
      </c>
      <c r="H1872" s="4">
        <v>68</v>
      </c>
      <c r="I1872">
        <f t="shared" si="290"/>
        <v>68</v>
      </c>
      <c r="J1872">
        <f t="shared" si="291"/>
        <v>0</v>
      </c>
      <c r="K1872">
        <f t="shared" si="292"/>
        <v>0</v>
      </c>
      <c r="L1872">
        <f t="shared" si="293"/>
        <v>1</v>
      </c>
      <c r="M1872">
        <f>I1872*Diccionario!$B$36</f>
        <v>0.15096133333333334</v>
      </c>
      <c r="N1872">
        <f>M1872*Diccionario!$B$37</f>
        <v>1.5247094666666667E-2</v>
      </c>
      <c r="O1872">
        <f>N1872*Diccionario!$B$38</f>
        <v>2.2870642000000002E-3</v>
      </c>
      <c r="P1872">
        <f>O1872*Diccionario!$B$39</f>
        <v>2.0583577800000002E-3</v>
      </c>
      <c r="Q1872">
        <f>P1872*Diccionario!$B$40</f>
        <v>8.2334311200000013E-4</v>
      </c>
      <c r="R1872">
        <f>Q1872*Diccionario!$B$41</f>
        <v>5.3517302280000007E-4</v>
      </c>
      <c r="S1872">
        <f t="shared" si="294"/>
        <v>5.3517302280000007E-4</v>
      </c>
      <c r="T1872">
        <f>I1872*Diccionario!$B$36</f>
        <v>0.15096133333333334</v>
      </c>
      <c r="U1872">
        <f>T1872*Diccionario!$B$42</f>
        <v>1.5247094666666667E-2</v>
      </c>
      <c r="V1872">
        <f>U1872*Diccionario!$B$43</f>
        <v>1.2960030466666666E-2</v>
      </c>
      <c r="W1872">
        <f>V1872*Diccionario!$B$44</f>
        <v>2.4624057886666667E-3</v>
      </c>
      <c r="X1872">
        <f>W1872*Diccionario!$B$45</f>
        <v>9.6033825758000001E-4</v>
      </c>
      <c r="Y1872">
        <f>X1872*Diccionario!$B$46</f>
        <v>8.5470104924620003E-4</v>
      </c>
      <c r="Z1872">
        <f>Y1872*Diccionario!$B$47</f>
        <v>3.16239388221094E-4</v>
      </c>
      <c r="AA1872">
        <f>Z1872*Diccionario!$B$48</f>
        <v>3.16239388221094E-4</v>
      </c>
      <c r="AB1872">
        <f>AA1872*Diccionario!$B$49</f>
        <v>2.371795411658205E-4</v>
      </c>
      <c r="AC1872">
        <f t="shared" si="295"/>
        <v>2.371795411658205E-4</v>
      </c>
      <c r="AD1872">
        <f t="shared" si="296"/>
        <v>7.7235256396582057E-4</v>
      </c>
      <c r="AE1872">
        <f t="shared" si="297"/>
        <v>1.2942828898124068E-6</v>
      </c>
      <c r="AF1872" t="e">
        <f ca="1">IF(AD1872="","",_xludf.RANK.EQ(AD1872,$AD$2:$AD$5513,0))</f>
        <v>#NAME?</v>
      </c>
      <c r="AH1872" t="str">
        <f t="shared" si="298"/>
        <v>Baja</v>
      </c>
      <c r="AI1872" t="s">
        <v>153</v>
      </c>
      <c r="AJ1872" t="str">
        <f>IFERROR(VLOOKUP(B1872,Maestro_Regionales!$A$2:$B$35,2,FALSE),"Otras zonas")</f>
        <v>Otras zonas</v>
      </c>
      <c r="AK1872" t="str">
        <f t="shared" si="299"/>
        <v>REGIMEN DE EXCEPCION | Otras zonas</v>
      </c>
    </row>
    <row r="1873" spans="1:37">
      <c r="A1873" s="4" t="s">
        <v>848</v>
      </c>
      <c r="B1873" s="4" t="s">
        <v>849</v>
      </c>
      <c r="C1873" s="4" t="s">
        <v>895</v>
      </c>
      <c r="D1873" s="4" t="s">
        <v>642</v>
      </c>
      <c r="E1873" s="4" t="s">
        <v>853</v>
      </c>
      <c r="F1873" s="4">
        <v>1440</v>
      </c>
      <c r="G1873" s="4">
        <v>25432</v>
      </c>
      <c r="H1873" s="4">
        <v>0</v>
      </c>
      <c r="I1873">
        <f t="shared" si="290"/>
        <v>26872</v>
      </c>
      <c r="J1873">
        <f t="shared" si="291"/>
        <v>5.3587377195593928E-2</v>
      </c>
      <c r="K1873">
        <f t="shared" si="292"/>
        <v>0.94641262280440608</v>
      </c>
      <c r="L1873">
        <f t="shared" si="293"/>
        <v>0</v>
      </c>
      <c r="M1873">
        <f>I1873*Diccionario!$B$36</f>
        <v>59.65636690196078</v>
      </c>
      <c r="N1873">
        <f>M1873*Diccionario!$B$37</f>
        <v>6.0252930570980388</v>
      </c>
      <c r="O1873">
        <f>N1873*Diccionario!$B$38</f>
        <v>0.90379395856470579</v>
      </c>
      <c r="P1873">
        <f>O1873*Diccionario!$B$39</f>
        <v>0.8134145627082352</v>
      </c>
      <c r="Q1873">
        <f>P1873*Diccionario!$B$40</f>
        <v>0.32536582508329409</v>
      </c>
      <c r="R1873">
        <f>Q1873*Diccionario!$B$41</f>
        <v>0.21148778630414117</v>
      </c>
      <c r="S1873">
        <f t="shared" si="294"/>
        <v>0.21148778630414117</v>
      </c>
      <c r="T1873">
        <f>I1873*Diccionario!$B$36</f>
        <v>59.65636690196078</v>
      </c>
      <c r="U1873">
        <f>T1873*Diccionario!$B$42</f>
        <v>6.0252930570980388</v>
      </c>
      <c r="V1873">
        <f>U1873*Diccionario!$B$43</f>
        <v>5.1214990985333326</v>
      </c>
      <c r="W1873">
        <f>V1873*Diccionario!$B$44</f>
        <v>0.97308482872133317</v>
      </c>
      <c r="X1873">
        <f>W1873*Diccionario!$B$45</f>
        <v>0.37950308320131992</v>
      </c>
      <c r="Y1873">
        <f>X1873*Diccionario!$B$46</f>
        <v>0.33775774404917475</v>
      </c>
      <c r="Z1873">
        <f>Y1873*Diccionario!$B$47</f>
        <v>0.12497036529819465</v>
      </c>
      <c r="AA1873">
        <f>Z1873*Diccionario!$B$48</f>
        <v>0.12497036529819465</v>
      </c>
      <c r="AB1873">
        <f>AA1873*Diccionario!$B$49</f>
        <v>9.3727773973645984E-2</v>
      </c>
      <c r="AC1873">
        <f t="shared" si="295"/>
        <v>9.3727773973645984E-2</v>
      </c>
      <c r="AD1873">
        <f t="shared" si="296"/>
        <v>0.30521556027778718</v>
      </c>
      <c r="AE1873">
        <f t="shared" si="297"/>
        <v>5.1147014433880868E-4</v>
      </c>
      <c r="AF1873" t="e">
        <f ca="1">IF(AD1873="","",_xludf.RANK.EQ(AD1873,$AD$2:$AD$5513,0))</f>
        <v>#NAME?</v>
      </c>
      <c r="AH1873" t="str">
        <f t="shared" si="298"/>
        <v>Media</v>
      </c>
      <c r="AI1873" t="s">
        <v>153</v>
      </c>
      <c r="AJ1873" t="str">
        <f>IFERROR(VLOOKUP(B1873,Maestro_Regionales!$A$2:$B$35,2,FALSE),"Otras zonas")</f>
        <v>Otras zonas</v>
      </c>
      <c r="AK1873" t="str">
        <f t="shared" si="299"/>
        <v>AIC EPSI | Otras zonas</v>
      </c>
    </row>
    <row r="1874" spans="1:37">
      <c r="A1874" s="4" t="s">
        <v>848</v>
      </c>
      <c r="B1874" s="4" t="s">
        <v>849</v>
      </c>
      <c r="C1874" s="4" t="s">
        <v>895</v>
      </c>
      <c r="D1874" s="4" t="s">
        <v>642</v>
      </c>
      <c r="E1874" s="4" t="s">
        <v>87</v>
      </c>
      <c r="F1874" s="4">
        <v>717</v>
      </c>
      <c r="G1874" s="4">
        <v>5662</v>
      </c>
      <c r="H1874" s="4">
        <v>0</v>
      </c>
      <c r="I1874">
        <f t="shared" si="290"/>
        <v>6379</v>
      </c>
      <c r="J1874">
        <f t="shared" si="291"/>
        <v>0.11240006270575326</v>
      </c>
      <c r="K1874">
        <f t="shared" si="292"/>
        <v>0.8875999372942468</v>
      </c>
      <c r="L1874">
        <f t="shared" si="293"/>
        <v>0</v>
      </c>
      <c r="M1874">
        <f>I1874*Diccionario!$B$36</f>
        <v>14.161505078431372</v>
      </c>
      <c r="N1874">
        <f>M1874*Diccionario!$B$37</f>
        <v>1.4303120129215687</v>
      </c>
      <c r="O1874">
        <f>N1874*Diccionario!$B$38</f>
        <v>0.2145468019382353</v>
      </c>
      <c r="P1874">
        <f>O1874*Diccionario!$B$39</f>
        <v>0.19309212174441179</v>
      </c>
      <c r="Q1874">
        <f>P1874*Diccionario!$B$40</f>
        <v>7.7236848697764718E-2</v>
      </c>
      <c r="R1874">
        <f>Q1874*Diccionario!$B$41</f>
        <v>5.0203951653547067E-2</v>
      </c>
      <c r="S1874">
        <f t="shared" si="294"/>
        <v>5.0203951653547067E-2</v>
      </c>
      <c r="T1874">
        <f>I1874*Diccionario!$B$36</f>
        <v>14.161505078431372</v>
      </c>
      <c r="U1874">
        <f>T1874*Diccionario!$B$42</f>
        <v>1.4303120129215687</v>
      </c>
      <c r="V1874">
        <f>U1874*Diccionario!$B$43</f>
        <v>1.2157652109833335</v>
      </c>
      <c r="W1874">
        <f>V1874*Diccionario!$B$44</f>
        <v>0.23099539008683337</v>
      </c>
      <c r="X1874">
        <f>W1874*Diccionario!$B$45</f>
        <v>9.0088202133865022E-2</v>
      </c>
      <c r="Y1874">
        <f>X1874*Diccionario!$B$46</f>
        <v>8.0178499899139874E-2</v>
      </c>
      <c r="Z1874">
        <f>Y1874*Diccionario!$B$47</f>
        <v>2.9666044962681753E-2</v>
      </c>
      <c r="AA1874">
        <f>Z1874*Diccionario!$B$48</f>
        <v>2.9666044962681753E-2</v>
      </c>
      <c r="AB1874">
        <f>AA1874*Diccionario!$B$49</f>
        <v>2.2249533722011314E-2</v>
      </c>
      <c r="AC1874">
        <f t="shared" si="295"/>
        <v>2.2249533722011314E-2</v>
      </c>
      <c r="AD1874">
        <f t="shared" si="296"/>
        <v>7.2453485375558374E-2</v>
      </c>
      <c r="AE1874">
        <f t="shared" si="297"/>
        <v>1.2141515520754915E-4</v>
      </c>
      <c r="AF1874" t="e">
        <f ca="1">IF(AD1874="","",_xludf.RANK.EQ(AD1874,$AD$2:$AD$5513,0))</f>
        <v>#NAME?</v>
      </c>
      <c r="AH1874" t="str">
        <f t="shared" si="298"/>
        <v>Baja</v>
      </c>
      <c r="AI1874" t="s">
        <v>153</v>
      </c>
      <c r="AJ1874" t="str">
        <f>IFERROR(VLOOKUP(B1874,Maestro_Regionales!$A$2:$B$35,2,FALSE),"Otras zonas")</f>
        <v>Otras zonas</v>
      </c>
      <c r="AK1874" t="str">
        <f t="shared" si="299"/>
        <v>NUEVA EPS | Otras zonas</v>
      </c>
    </row>
    <row r="1875" spans="1:37">
      <c r="A1875" s="4" t="s">
        <v>848</v>
      </c>
      <c r="B1875" s="4" t="s">
        <v>849</v>
      </c>
      <c r="C1875" s="4" t="s">
        <v>895</v>
      </c>
      <c r="D1875" s="4" t="s">
        <v>642</v>
      </c>
      <c r="E1875" s="4" t="s">
        <v>95</v>
      </c>
      <c r="F1875" s="4">
        <v>61</v>
      </c>
      <c r="G1875" s="4">
        <v>1889</v>
      </c>
      <c r="H1875" s="4">
        <v>0</v>
      </c>
      <c r="I1875">
        <f t="shared" si="290"/>
        <v>1950</v>
      </c>
      <c r="J1875">
        <f t="shared" si="291"/>
        <v>3.1282051282051283E-2</v>
      </c>
      <c r="K1875">
        <f t="shared" si="292"/>
        <v>0.9687179487179487</v>
      </c>
      <c r="L1875">
        <f t="shared" si="293"/>
        <v>0</v>
      </c>
      <c r="M1875">
        <f>I1875*Diccionario!$B$36</f>
        <v>4.3290382352941172</v>
      </c>
      <c r="N1875">
        <f>M1875*Diccionario!$B$37</f>
        <v>0.43723286176470588</v>
      </c>
      <c r="O1875">
        <f>N1875*Diccionario!$B$38</f>
        <v>6.5584929264705882E-2</v>
      </c>
      <c r="P1875">
        <f>O1875*Diccionario!$B$39</f>
        <v>5.9026436338235296E-2</v>
      </c>
      <c r="Q1875">
        <f>P1875*Diccionario!$B$40</f>
        <v>2.361057453529412E-2</v>
      </c>
      <c r="R1875">
        <f>Q1875*Diccionario!$B$41</f>
        <v>1.5346873447941179E-2</v>
      </c>
      <c r="S1875">
        <f t="shared" si="294"/>
        <v>1.5346873447941179E-2</v>
      </c>
      <c r="T1875">
        <f>I1875*Diccionario!$B$36</f>
        <v>4.3290382352941172</v>
      </c>
      <c r="U1875">
        <f>T1875*Diccionario!$B$42</f>
        <v>0.43723286176470588</v>
      </c>
      <c r="V1875">
        <f>U1875*Diccionario!$B$43</f>
        <v>0.3716479325</v>
      </c>
      <c r="W1875">
        <f>V1875*Diccionario!$B$44</f>
        <v>7.0613107174999995E-2</v>
      </c>
      <c r="X1875">
        <f>W1875*Diccionario!$B$45</f>
        <v>2.7539111798249999E-2</v>
      </c>
      <c r="Y1875">
        <f>X1875*Diccionario!$B$46</f>
        <v>2.45098095004425E-2</v>
      </c>
      <c r="Z1875">
        <f>Y1875*Diccionario!$B$47</f>
        <v>9.0686295151637258E-3</v>
      </c>
      <c r="AA1875">
        <f>Z1875*Diccionario!$B$48</f>
        <v>9.0686295151637258E-3</v>
      </c>
      <c r="AB1875">
        <f>AA1875*Diccionario!$B$49</f>
        <v>6.8014721363727944E-3</v>
      </c>
      <c r="AC1875">
        <f t="shared" si="295"/>
        <v>6.8014721363727944E-3</v>
      </c>
      <c r="AD1875">
        <f t="shared" si="296"/>
        <v>2.2148345584313972E-2</v>
      </c>
      <c r="AE1875">
        <f t="shared" si="297"/>
        <v>3.7115465222561659E-5</v>
      </c>
      <c r="AF1875" t="e">
        <f ca="1">IF(AD1875="","",_xludf.RANK.EQ(AD1875,$AD$2:$AD$5513,0))</f>
        <v>#NAME?</v>
      </c>
      <c r="AH1875" t="str">
        <f t="shared" si="298"/>
        <v>Baja</v>
      </c>
      <c r="AI1875" t="s">
        <v>153</v>
      </c>
      <c r="AJ1875" t="str">
        <f>IFERROR(VLOOKUP(B1875,Maestro_Regionales!$A$2:$B$35,2,FALSE),"Otras zonas")</f>
        <v>Otras zonas</v>
      </c>
      <c r="AK1875" t="str">
        <f t="shared" si="299"/>
        <v>ASMETSALUD EPS | Otras zonas</v>
      </c>
    </row>
    <row r="1876" spans="1:37">
      <c r="A1876" s="4" t="s">
        <v>848</v>
      </c>
      <c r="B1876" s="4" t="s">
        <v>849</v>
      </c>
      <c r="C1876" s="4" t="s">
        <v>895</v>
      </c>
      <c r="D1876" s="4" t="s">
        <v>642</v>
      </c>
      <c r="E1876" s="4" t="s">
        <v>90</v>
      </c>
      <c r="F1876" s="4">
        <v>0</v>
      </c>
      <c r="G1876" s="4">
        <v>0</v>
      </c>
      <c r="H1876" s="4">
        <v>997</v>
      </c>
      <c r="I1876">
        <f t="shared" si="290"/>
        <v>997</v>
      </c>
      <c r="J1876">
        <f t="shared" si="291"/>
        <v>0</v>
      </c>
      <c r="K1876">
        <f t="shared" si="292"/>
        <v>0</v>
      </c>
      <c r="L1876">
        <f t="shared" si="293"/>
        <v>1</v>
      </c>
      <c r="M1876">
        <f>I1876*Diccionario!$B$36</f>
        <v>2.2133595490196076</v>
      </c>
      <c r="N1876">
        <f>M1876*Diccionario!$B$37</f>
        <v>0.22354931445098039</v>
      </c>
      <c r="O1876">
        <f>N1876*Diccionario!$B$38</f>
        <v>3.3532397167647054E-2</v>
      </c>
      <c r="P1876">
        <f>O1876*Diccionario!$B$39</f>
        <v>3.017915745088235E-2</v>
      </c>
      <c r="Q1876">
        <f>P1876*Diccionario!$B$40</f>
        <v>1.2071662980352942E-2</v>
      </c>
      <c r="R1876">
        <f>Q1876*Diccionario!$B$41</f>
        <v>7.8465809372294127E-3</v>
      </c>
      <c r="S1876">
        <f t="shared" si="294"/>
        <v>7.8465809372294127E-3</v>
      </c>
      <c r="T1876">
        <f>I1876*Diccionario!$B$36</f>
        <v>2.2133595490196076</v>
      </c>
      <c r="U1876">
        <f>T1876*Diccionario!$B$42</f>
        <v>0.22354931445098039</v>
      </c>
      <c r="V1876">
        <f>U1876*Diccionario!$B$43</f>
        <v>0.19001691728333334</v>
      </c>
      <c r="W1876">
        <f>V1876*Diccionario!$B$44</f>
        <v>3.6103214283833333E-2</v>
      </c>
      <c r="X1876">
        <f>W1876*Diccionario!$B$45</f>
        <v>1.4080253570695001E-2</v>
      </c>
      <c r="Y1876">
        <f>X1876*Diccionario!$B$46</f>
        <v>1.2531425677918552E-2</v>
      </c>
      <c r="Z1876">
        <f>Y1876*Diccionario!$B$47</f>
        <v>4.6366275008298645E-3</v>
      </c>
      <c r="AA1876">
        <f>Z1876*Diccionario!$B$48</f>
        <v>4.6366275008298645E-3</v>
      </c>
      <c r="AB1876">
        <f>AA1876*Diccionario!$B$49</f>
        <v>3.4774706256223984E-3</v>
      </c>
      <c r="AC1876">
        <f t="shared" si="295"/>
        <v>3.4774706256223984E-3</v>
      </c>
      <c r="AD1876">
        <f t="shared" si="296"/>
        <v>1.1324051562851812E-2</v>
      </c>
      <c r="AE1876">
        <f t="shared" si="297"/>
        <v>1.8976471193278964E-5</v>
      </c>
      <c r="AF1876" t="e">
        <f ca="1">IF(AD1876="","",_xludf.RANK.EQ(AD1876,$AD$2:$AD$5513,0))</f>
        <v>#NAME?</v>
      </c>
      <c r="AH1876" t="str">
        <f t="shared" si="298"/>
        <v>Baja</v>
      </c>
      <c r="AI1876" t="s">
        <v>153</v>
      </c>
      <c r="AJ1876" t="str">
        <f>IFERROR(VLOOKUP(B1876,Maestro_Regionales!$A$2:$B$35,2,FALSE),"Otras zonas")</f>
        <v>Otras zonas</v>
      </c>
      <c r="AK1876" t="str">
        <f t="shared" si="299"/>
        <v>REGIMEN DE EXCEPCION | Otras zonas</v>
      </c>
    </row>
    <row r="1877" spans="1:37">
      <c r="A1877" s="4" t="s">
        <v>848</v>
      </c>
      <c r="B1877" s="4" t="s">
        <v>849</v>
      </c>
      <c r="C1877" s="4" t="s">
        <v>896</v>
      </c>
      <c r="D1877" s="4" t="s">
        <v>897</v>
      </c>
      <c r="E1877" s="4" t="s">
        <v>95</v>
      </c>
      <c r="F1877" s="4">
        <v>1432</v>
      </c>
      <c r="G1877" s="4">
        <v>25800</v>
      </c>
      <c r="H1877" s="4">
        <v>0</v>
      </c>
      <c r="I1877">
        <f t="shared" si="290"/>
        <v>27232</v>
      </c>
      <c r="J1877">
        <f t="shared" si="291"/>
        <v>5.2585193889541713E-2</v>
      </c>
      <c r="K1877">
        <f t="shared" si="292"/>
        <v>0.94741480611045825</v>
      </c>
      <c r="L1877">
        <f t="shared" si="293"/>
        <v>0</v>
      </c>
      <c r="M1877">
        <f>I1877*Diccionario!$B$36</f>
        <v>60.455573960784307</v>
      </c>
      <c r="N1877">
        <f>M1877*Diccionario!$B$37</f>
        <v>6.1060129700392149</v>
      </c>
      <c r="O1877">
        <f>N1877*Diccionario!$B$38</f>
        <v>0.91590194550588222</v>
      </c>
      <c r="P1877">
        <f>O1877*Diccionario!$B$39</f>
        <v>0.82431175095529396</v>
      </c>
      <c r="Q1877">
        <f>P1877*Diccionario!$B$40</f>
        <v>0.3297247003821176</v>
      </c>
      <c r="R1877">
        <f>Q1877*Diccionario!$B$41</f>
        <v>0.21432105524837644</v>
      </c>
      <c r="S1877">
        <f t="shared" si="294"/>
        <v>0.21432105524837644</v>
      </c>
      <c r="T1877">
        <f>I1877*Diccionario!$B$36</f>
        <v>60.455573960784307</v>
      </c>
      <c r="U1877">
        <f>T1877*Diccionario!$B$42</f>
        <v>6.1060129700392149</v>
      </c>
      <c r="V1877">
        <f>U1877*Diccionario!$B$43</f>
        <v>5.1901110245333326</v>
      </c>
      <c r="W1877">
        <f>V1877*Diccionario!$B$44</f>
        <v>0.98612109466133324</v>
      </c>
      <c r="X1877">
        <f>W1877*Diccionario!$B$45</f>
        <v>0.38458722691791997</v>
      </c>
      <c r="Y1877">
        <f>X1877*Diccionario!$B$46</f>
        <v>0.3422826319569488</v>
      </c>
      <c r="Z1877">
        <f>Y1877*Diccionario!$B$47</f>
        <v>0.12664457382407104</v>
      </c>
      <c r="AA1877">
        <f>Z1877*Diccionario!$B$48</f>
        <v>0.12664457382407104</v>
      </c>
      <c r="AB1877">
        <f>AA1877*Diccionario!$B$49</f>
        <v>9.498343036805329E-2</v>
      </c>
      <c r="AC1877">
        <f t="shared" si="295"/>
        <v>9.498343036805329E-2</v>
      </c>
      <c r="AD1877">
        <f t="shared" si="296"/>
        <v>0.30930448561642976</v>
      </c>
      <c r="AE1877">
        <f t="shared" si="297"/>
        <v>5.1832223022605078E-4</v>
      </c>
      <c r="AF1877" t="e">
        <f ca="1">IF(AD1877="","",_xludf.RANK.EQ(AD1877,$AD$2:$AD$5513,0))</f>
        <v>#NAME?</v>
      </c>
      <c r="AH1877" t="str">
        <f t="shared" si="298"/>
        <v>Media</v>
      </c>
      <c r="AI1877" t="s">
        <v>153</v>
      </c>
      <c r="AJ1877" t="str">
        <f>IFERROR(VLOOKUP(B1877,Maestro_Regionales!$A$2:$B$35,2,FALSE),"Otras zonas")</f>
        <v>Otras zonas</v>
      </c>
      <c r="AK1877" t="str">
        <f t="shared" si="299"/>
        <v>ASMETSALUD EPS | Otras zonas</v>
      </c>
    </row>
    <row r="1878" spans="1:37">
      <c r="A1878" s="4" t="s">
        <v>848</v>
      </c>
      <c r="B1878" s="4" t="s">
        <v>849</v>
      </c>
      <c r="C1878" s="4" t="s">
        <v>896</v>
      </c>
      <c r="D1878" s="4" t="s">
        <v>897</v>
      </c>
      <c r="E1878" s="4" t="s">
        <v>87</v>
      </c>
      <c r="F1878" s="4">
        <v>1987</v>
      </c>
      <c r="G1878" s="4">
        <v>2323</v>
      </c>
      <c r="H1878" s="4">
        <v>0</v>
      </c>
      <c r="I1878">
        <f t="shared" si="290"/>
        <v>4310</v>
      </c>
      <c r="J1878">
        <f t="shared" si="291"/>
        <v>0.46102088167053362</v>
      </c>
      <c r="K1878">
        <f t="shared" si="292"/>
        <v>0.53897911832946632</v>
      </c>
      <c r="L1878">
        <f t="shared" si="293"/>
        <v>0</v>
      </c>
      <c r="M1878">
        <f>I1878*Diccionario!$B$36</f>
        <v>9.5682845098039202</v>
      </c>
      <c r="N1878">
        <f>M1878*Diccionario!$B$37</f>
        <v>0.966396735490196</v>
      </c>
      <c r="O1878">
        <f>N1878*Diccionario!$B$38</f>
        <v>0.14495951032352938</v>
      </c>
      <c r="P1878">
        <f>O1878*Diccionario!$B$39</f>
        <v>0.13046355929117645</v>
      </c>
      <c r="Q1878">
        <f>P1878*Diccionario!$B$40</f>
        <v>5.2185423716470586E-2</v>
      </c>
      <c r="R1878">
        <f>Q1878*Diccionario!$B$41</f>
        <v>3.3920525415705879E-2</v>
      </c>
      <c r="S1878">
        <f t="shared" si="294"/>
        <v>3.3920525415705879E-2</v>
      </c>
      <c r="T1878">
        <f>I1878*Diccionario!$B$36</f>
        <v>9.5682845098039202</v>
      </c>
      <c r="U1878">
        <f>T1878*Diccionario!$B$42</f>
        <v>0.966396735490196</v>
      </c>
      <c r="V1878">
        <f>U1878*Diccionario!$B$43</f>
        <v>0.82143722516666662</v>
      </c>
      <c r="W1878">
        <f>V1878*Diccionario!$B$44</f>
        <v>0.15607307278166666</v>
      </c>
      <c r="X1878">
        <f>W1878*Diccionario!$B$45</f>
        <v>6.0868498384849999E-2</v>
      </c>
      <c r="Y1878">
        <f>X1878*Diccionario!$B$46</f>
        <v>5.4172963562516503E-2</v>
      </c>
      <c r="Z1878">
        <f>Y1878*Diccionario!$B$47</f>
        <v>2.0043996518131105E-2</v>
      </c>
      <c r="AA1878">
        <f>Z1878*Diccionario!$B$48</f>
        <v>2.0043996518131105E-2</v>
      </c>
      <c r="AB1878">
        <f>AA1878*Diccionario!$B$49</f>
        <v>1.503299738859833E-2</v>
      </c>
      <c r="AC1878">
        <f t="shared" si="295"/>
        <v>1.503299738859833E-2</v>
      </c>
      <c r="AD1878">
        <f t="shared" si="296"/>
        <v>4.8953522804304206E-2</v>
      </c>
      <c r="AE1878">
        <f t="shared" si="297"/>
        <v>8.2034694927815766E-5</v>
      </c>
      <c r="AF1878" t="e">
        <f ca="1">IF(AD1878="","",_xludf.RANK.EQ(AD1878,$AD$2:$AD$5513,0))</f>
        <v>#NAME?</v>
      </c>
      <c r="AH1878" t="str">
        <f t="shared" si="298"/>
        <v>Baja</v>
      </c>
      <c r="AI1878" t="s">
        <v>153</v>
      </c>
      <c r="AJ1878" t="str">
        <f>IFERROR(VLOOKUP(B1878,Maestro_Regionales!$A$2:$B$35,2,FALSE),"Otras zonas")</f>
        <v>Otras zonas</v>
      </c>
      <c r="AK1878" t="str">
        <f t="shared" si="299"/>
        <v>NUEVA EPS | Otras zonas</v>
      </c>
    </row>
    <row r="1879" spans="1:37">
      <c r="A1879" s="4" t="s">
        <v>848</v>
      </c>
      <c r="B1879" s="4" t="s">
        <v>849</v>
      </c>
      <c r="C1879" s="4" t="s">
        <v>896</v>
      </c>
      <c r="D1879" s="4" t="s">
        <v>897</v>
      </c>
      <c r="E1879" s="4" t="s">
        <v>90</v>
      </c>
      <c r="F1879" s="4">
        <v>0</v>
      </c>
      <c r="G1879" s="4">
        <v>0</v>
      </c>
      <c r="H1879" s="4">
        <v>912</v>
      </c>
      <c r="I1879">
        <f t="shared" si="290"/>
        <v>912</v>
      </c>
      <c r="J1879">
        <f t="shared" si="291"/>
        <v>0</v>
      </c>
      <c r="K1879">
        <f t="shared" si="292"/>
        <v>0</v>
      </c>
      <c r="L1879">
        <f t="shared" si="293"/>
        <v>1</v>
      </c>
      <c r="M1879">
        <f>I1879*Diccionario!$B$36</f>
        <v>2.0246578823529409</v>
      </c>
      <c r="N1879">
        <f>M1879*Diccionario!$B$37</f>
        <v>0.20449044611764705</v>
      </c>
      <c r="O1879">
        <f>N1879*Diccionario!$B$38</f>
        <v>3.0673566917647055E-2</v>
      </c>
      <c r="P1879">
        <f>O1879*Diccionario!$B$39</f>
        <v>2.760621022588235E-2</v>
      </c>
      <c r="Q1879">
        <f>P1879*Diccionario!$B$40</f>
        <v>1.104248409035294E-2</v>
      </c>
      <c r="R1879">
        <f>Q1879*Diccionario!$B$41</f>
        <v>7.1776146587294119E-3</v>
      </c>
      <c r="S1879">
        <f t="shared" si="294"/>
        <v>7.1776146587294119E-3</v>
      </c>
      <c r="T1879">
        <f>I1879*Diccionario!$B$36</f>
        <v>2.0246578823529409</v>
      </c>
      <c r="U1879">
        <f>T1879*Diccionario!$B$42</f>
        <v>0.20449044611764705</v>
      </c>
      <c r="V1879">
        <f>U1879*Diccionario!$B$43</f>
        <v>0.1738168792</v>
      </c>
      <c r="W1879">
        <f>V1879*Diccionario!$B$44</f>
        <v>3.3025207048000001E-2</v>
      </c>
      <c r="X1879">
        <f>W1879*Diccionario!$B$45</f>
        <v>1.2879830748720001E-2</v>
      </c>
      <c r="Y1879">
        <f>X1879*Diccionario!$B$46</f>
        <v>1.1463049366360801E-2</v>
      </c>
      <c r="Z1879">
        <f>Y1879*Diccionario!$B$47</f>
        <v>4.2413282655534958E-3</v>
      </c>
      <c r="AA1879">
        <f>Z1879*Diccionario!$B$48</f>
        <v>4.2413282655534958E-3</v>
      </c>
      <c r="AB1879">
        <f>AA1879*Diccionario!$B$49</f>
        <v>3.1809961991651221E-3</v>
      </c>
      <c r="AC1879">
        <f t="shared" si="295"/>
        <v>3.1809961991651221E-3</v>
      </c>
      <c r="AD1879">
        <f t="shared" si="296"/>
        <v>1.0358610857894534E-2</v>
      </c>
      <c r="AE1879">
        <f t="shared" si="297"/>
        <v>1.7358617581013455E-5</v>
      </c>
      <c r="AF1879" t="e">
        <f ca="1">IF(AD1879="","",_xludf.RANK.EQ(AD1879,$AD$2:$AD$5513,0))</f>
        <v>#NAME?</v>
      </c>
      <c r="AH1879" t="str">
        <f t="shared" si="298"/>
        <v>Baja</v>
      </c>
      <c r="AI1879" t="s">
        <v>153</v>
      </c>
      <c r="AJ1879" t="str">
        <f>IFERROR(VLOOKUP(B1879,Maestro_Regionales!$A$2:$B$35,2,FALSE),"Otras zonas")</f>
        <v>Otras zonas</v>
      </c>
      <c r="AK1879" t="str">
        <f t="shared" si="299"/>
        <v>REGIMEN DE EXCEPCION | Otras zonas</v>
      </c>
    </row>
    <row r="1880" spans="1:37">
      <c r="A1880" s="4" t="s">
        <v>848</v>
      </c>
      <c r="B1880" s="4" t="s">
        <v>849</v>
      </c>
      <c r="C1880" s="4" t="s">
        <v>896</v>
      </c>
      <c r="D1880" s="4" t="s">
        <v>897</v>
      </c>
      <c r="E1880" s="4" t="s">
        <v>162</v>
      </c>
      <c r="F1880" s="4">
        <v>120</v>
      </c>
      <c r="G1880" s="4">
        <v>83</v>
      </c>
      <c r="H1880" s="4">
        <v>0</v>
      </c>
      <c r="I1880">
        <f t="shared" si="290"/>
        <v>203</v>
      </c>
      <c r="J1880">
        <f t="shared" si="291"/>
        <v>0.59113300492610843</v>
      </c>
      <c r="K1880">
        <f t="shared" si="292"/>
        <v>0.40886699507389163</v>
      </c>
      <c r="L1880">
        <f t="shared" si="293"/>
        <v>0</v>
      </c>
      <c r="M1880">
        <f>I1880*Diccionario!$B$36</f>
        <v>0.45066398039215683</v>
      </c>
      <c r="N1880">
        <f>M1880*Diccionario!$B$37</f>
        <v>4.551706201960784E-2</v>
      </c>
      <c r="O1880">
        <f>N1880*Diccionario!$B$38</f>
        <v>6.827559302941176E-3</v>
      </c>
      <c r="P1880">
        <f>O1880*Diccionario!$B$39</f>
        <v>6.1448033726470589E-3</v>
      </c>
      <c r="Q1880">
        <f>P1880*Diccionario!$B$40</f>
        <v>2.4579213490588236E-3</v>
      </c>
      <c r="R1880">
        <f>Q1880*Diccionario!$B$41</f>
        <v>1.5976488768882353E-3</v>
      </c>
      <c r="S1880">
        <f t="shared" si="294"/>
        <v>1.5976488768882353E-3</v>
      </c>
      <c r="T1880">
        <f>I1880*Diccionario!$B$36</f>
        <v>0.45066398039215683</v>
      </c>
      <c r="U1880">
        <f>T1880*Diccionario!$B$42</f>
        <v>4.551706201960784E-2</v>
      </c>
      <c r="V1880">
        <f>U1880*Diccionario!$B$43</f>
        <v>3.8689502716666664E-2</v>
      </c>
      <c r="W1880">
        <f>V1880*Diccionario!$B$44</f>
        <v>7.3510055161666666E-3</v>
      </c>
      <c r="X1880">
        <f>W1880*Diccionario!$B$45</f>
        <v>2.866892151305E-3</v>
      </c>
      <c r="Y1880">
        <f>X1880*Diccionario!$B$46</f>
        <v>2.5515340146614498E-3</v>
      </c>
      <c r="Z1880">
        <f>Y1880*Diccionario!$B$47</f>
        <v>9.440675854247364E-4</v>
      </c>
      <c r="AA1880">
        <f>Z1880*Diccionario!$B$48</f>
        <v>9.440675854247364E-4</v>
      </c>
      <c r="AB1880">
        <f>AA1880*Diccionario!$B$49</f>
        <v>7.0805068906855232E-4</v>
      </c>
      <c r="AC1880">
        <f t="shared" si="295"/>
        <v>7.0805068906855232E-4</v>
      </c>
      <c r="AD1880">
        <f t="shared" si="296"/>
        <v>2.3056995659567875E-3</v>
      </c>
      <c r="AE1880">
        <f t="shared" si="297"/>
        <v>3.8638150975282133E-6</v>
      </c>
      <c r="AF1880" t="e">
        <f ca="1">IF(AD1880="","",_xludf.RANK.EQ(AD1880,$AD$2:$AD$5513,0))</f>
        <v>#NAME?</v>
      </c>
      <c r="AH1880" t="str">
        <f t="shared" si="298"/>
        <v>Baja</v>
      </c>
      <c r="AI1880" t="s">
        <v>153</v>
      </c>
      <c r="AJ1880" t="str">
        <f>IFERROR(VLOOKUP(B1880,Maestro_Regionales!$A$2:$B$35,2,FALSE),"Otras zonas")</f>
        <v>Otras zonas</v>
      </c>
      <c r="AK1880" t="str">
        <f t="shared" si="299"/>
        <v>EPS SOS | Otras zonas</v>
      </c>
    </row>
    <row r="1881" spans="1:37">
      <c r="A1881" s="4" t="s">
        <v>848</v>
      </c>
      <c r="B1881" s="4" t="s">
        <v>849</v>
      </c>
      <c r="C1881" s="4" t="s">
        <v>898</v>
      </c>
      <c r="D1881" s="4" t="s">
        <v>899</v>
      </c>
      <c r="E1881" s="4" t="s">
        <v>852</v>
      </c>
      <c r="F1881" s="4">
        <v>73</v>
      </c>
      <c r="G1881" s="4">
        <v>6052</v>
      </c>
      <c r="H1881" s="4">
        <v>0</v>
      </c>
      <c r="I1881">
        <f t="shared" si="290"/>
        <v>6125</v>
      </c>
      <c r="J1881">
        <f t="shared" si="291"/>
        <v>1.1918367346938775E-2</v>
      </c>
      <c r="K1881">
        <f t="shared" si="292"/>
        <v>0.98808163265306126</v>
      </c>
      <c r="L1881">
        <f t="shared" si="293"/>
        <v>0</v>
      </c>
      <c r="M1881">
        <f>I1881*Diccionario!$B$36</f>
        <v>13.597620098039215</v>
      </c>
      <c r="N1881">
        <f>M1881*Diccionario!$B$37</f>
        <v>1.3733596299019608</v>
      </c>
      <c r="O1881">
        <f>N1881*Diccionario!$B$38</f>
        <v>0.2060039444852941</v>
      </c>
      <c r="P1881">
        <f>O1881*Diccionario!$B$39</f>
        <v>0.1854035500367647</v>
      </c>
      <c r="Q1881">
        <f>P1881*Diccionario!$B$40</f>
        <v>7.4161420014705881E-2</v>
      </c>
      <c r="R1881">
        <f>Q1881*Diccionario!$B$41</f>
        <v>4.8204923009558823E-2</v>
      </c>
      <c r="S1881">
        <f t="shared" si="294"/>
        <v>4.8204923009558823E-2</v>
      </c>
      <c r="T1881">
        <f>I1881*Diccionario!$B$36</f>
        <v>13.597620098039215</v>
      </c>
      <c r="U1881">
        <f>T1881*Diccionario!$B$42</f>
        <v>1.3733596299019608</v>
      </c>
      <c r="V1881">
        <f>U1881*Diccionario!$B$43</f>
        <v>1.1673556854166667</v>
      </c>
      <c r="W1881">
        <f>V1881*Diccionario!$B$44</f>
        <v>0.22179758022916668</v>
      </c>
      <c r="X1881">
        <f>W1881*Diccionario!$B$45</f>
        <v>8.6501056289375003E-2</v>
      </c>
      <c r="Y1881">
        <f>X1881*Diccionario!$B$46</f>
        <v>7.6985940097543754E-2</v>
      </c>
      <c r="Z1881">
        <f>Y1881*Diccionario!$B$47</f>
        <v>2.8484797836091189E-2</v>
      </c>
      <c r="AA1881">
        <f>Z1881*Diccionario!$B$48</f>
        <v>2.8484797836091189E-2</v>
      </c>
      <c r="AB1881">
        <f>AA1881*Diccionario!$B$49</f>
        <v>2.1363598377068391E-2</v>
      </c>
      <c r="AC1881">
        <f t="shared" si="295"/>
        <v>2.1363598377068391E-2</v>
      </c>
      <c r="AD1881">
        <f t="shared" si="296"/>
        <v>6.9568521386627211E-2</v>
      </c>
      <c r="AE1881">
        <f t="shared" si="297"/>
        <v>1.1658062794266161E-4</v>
      </c>
      <c r="AF1881" t="e">
        <f ca="1">IF(AD1881="","",_xludf.RANK.EQ(AD1881,$AD$2:$AD$5513,0))</f>
        <v>#NAME?</v>
      </c>
      <c r="AH1881" t="str">
        <f t="shared" si="298"/>
        <v>Baja</v>
      </c>
      <c r="AI1881" t="s">
        <v>153</v>
      </c>
      <c r="AJ1881" t="str">
        <f>IFERROR(VLOOKUP(B1881,Maestro_Regionales!$A$2:$B$35,2,FALSE),"Otras zonas")</f>
        <v>Otras zonas</v>
      </c>
      <c r="AK1881" t="str">
        <f t="shared" si="299"/>
        <v>EMSSANAR EPS | Otras zonas</v>
      </c>
    </row>
    <row r="1882" spans="1:37">
      <c r="A1882" s="4" t="s">
        <v>848</v>
      </c>
      <c r="B1882" s="4" t="s">
        <v>849</v>
      </c>
      <c r="C1882" s="4" t="s">
        <v>898</v>
      </c>
      <c r="D1882" s="4" t="s">
        <v>899</v>
      </c>
      <c r="E1882" s="4" t="s">
        <v>87</v>
      </c>
      <c r="F1882" s="4">
        <v>380</v>
      </c>
      <c r="G1882" s="4">
        <v>1714</v>
      </c>
      <c r="H1882" s="4">
        <v>0</v>
      </c>
      <c r="I1882">
        <f t="shared" si="290"/>
        <v>2094</v>
      </c>
      <c r="J1882">
        <f t="shared" si="291"/>
        <v>0.18147086914995225</v>
      </c>
      <c r="K1882">
        <f t="shared" si="292"/>
        <v>0.81852913085004775</v>
      </c>
      <c r="L1882">
        <f t="shared" si="293"/>
        <v>0</v>
      </c>
      <c r="M1882">
        <f>I1882*Diccionario!$B$36</f>
        <v>4.6487210588235293</v>
      </c>
      <c r="N1882">
        <f>M1882*Diccionario!$B$37</f>
        <v>0.46952082694117647</v>
      </c>
      <c r="O1882">
        <f>N1882*Diccionario!$B$38</f>
        <v>7.0428124041176474E-2</v>
      </c>
      <c r="P1882">
        <f>O1882*Diccionario!$B$39</f>
        <v>6.3385311637058822E-2</v>
      </c>
      <c r="Q1882">
        <f>P1882*Diccionario!$B$40</f>
        <v>2.5354124654823531E-2</v>
      </c>
      <c r="R1882">
        <f>Q1882*Diccionario!$B$41</f>
        <v>1.6480181025635296E-2</v>
      </c>
      <c r="S1882">
        <f t="shared" si="294"/>
        <v>1.6480181025635296E-2</v>
      </c>
      <c r="T1882">
        <f>I1882*Diccionario!$B$36</f>
        <v>4.6487210588235293</v>
      </c>
      <c r="U1882">
        <f>T1882*Diccionario!$B$42</f>
        <v>0.46952082694117647</v>
      </c>
      <c r="V1882">
        <f>U1882*Diccionario!$B$43</f>
        <v>0.39909270289999998</v>
      </c>
      <c r="W1882">
        <f>V1882*Diccionario!$B$44</f>
        <v>7.5827613550999998E-2</v>
      </c>
      <c r="X1882">
        <f>W1882*Diccionario!$B$45</f>
        <v>2.9572769284889999E-2</v>
      </c>
      <c r="Y1882">
        <f>X1882*Diccionario!$B$46</f>
        <v>2.6319764663552101E-2</v>
      </c>
      <c r="Z1882">
        <f>Y1882*Diccionario!$B$47</f>
        <v>9.738312925514277E-3</v>
      </c>
      <c r="AA1882">
        <f>Z1882*Diccionario!$B$48</f>
        <v>9.738312925514277E-3</v>
      </c>
      <c r="AB1882">
        <f>AA1882*Diccionario!$B$49</f>
        <v>7.3037346941357082E-3</v>
      </c>
      <c r="AC1882">
        <f t="shared" si="295"/>
        <v>7.3037346941357082E-3</v>
      </c>
      <c r="AD1882">
        <f t="shared" si="296"/>
        <v>2.3783915719771002E-2</v>
      </c>
      <c r="AE1882">
        <f t="shared" si="297"/>
        <v>3.9856299577458522E-5</v>
      </c>
      <c r="AF1882" t="e">
        <f ca="1">IF(AD1882="","",_xludf.RANK.EQ(AD1882,$AD$2:$AD$5513,0))</f>
        <v>#NAME?</v>
      </c>
      <c r="AH1882" t="str">
        <f t="shared" si="298"/>
        <v>Baja</v>
      </c>
      <c r="AI1882" t="s">
        <v>153</v>
      </c>
      <c r="AJ1882" t="str">
        <f>IFERROR(VLOOKUP(B1882,Maestro_Regionales!$A$2:$B$35,2,FALSE),"Otras zonas")</f>
        <v>Otras zonas</v>
      </c>
      <c r="AK1882" t="str">
        <f t="shared" si="299"/>
        <v>NUEVA EPS | Otras zonas</v>
      </c>
    </row>
    <row r="1883" spans="1:37">
      <c r="A1883" s="4" t="s">
        <v>848</v>
      </c>
      <c r="B1883" s="4" t="s">
        <v>849</v>
      </c>
      <c r="C1883" s="4" t="s">
        <v>898</v>
      </c>
      <c r="D1883" s="4" t="s">
        <v>899</v>
      </c>
      <c r="E1883" s="4" t="s">
        <v>853</v>
      </c>
      <c r="F1883" s="4">
        <v>14</v>
      </c>
      <c r="G1883" s="4">
        <v>163</v>
      </c>
      <c r="H1883" s="4">
        <v>0</v>
      </c>
      <c r="I1883">
        <f t="shared" si="290"/>
        <v>177</v>
      </c>
      <c r="J1883">
        <f t="shared" si="291"/>
        <v>7.909604519774012E-2</v>
      </c>
      <c r="K1883">
        <f t="shared" si="292"/>
        <v>0.92090395480225984</v>
      </c>
      <c r="L1883">
        <f t="shared" si="293"/>
        <v>0</v>
      </c>
      <c r="M1883">
        <f>I1883*Diccionario!$B$36</f>
        <v>0.39294347058823526</v>
      </c>
      <c r="N1883">
        <f>M1883*Diccionario!$B$37</f>
        <v>3.9687290529411764E-2</v>
      </c>
      <c r="O1883">
        <f>N1883*Diccionario!$B$38</f>
        <v>5.9530935794117647E-3</v>
      </c>
      <c r="P1883">
        <f>O1883*Diccionario!$B$39</f>
        <v>5.3577842214705884E-3</v>
      </c>
      <c r="Q1883">
        <f>P1883*Diccionario!$B$40</f>
        <v>2.1431136885882354E-3</v>
      </c>
      <c r="R1883">
        <f>Q1883*Diccionario!$B$41</f>
        <v>1.393023897582353E-3</v>
      </c>
      <c r="S1883">
        <f t="shared" si="294"/>
        <v>1.393023897582353E-3</v>
      </c>
      <c r="T1883">
        <f>I1883*Diccionario!$B$36</f>
        <v>0.39294347058823526</v>
      </c>
      <c r="U1883">
        <f>T1883*Diccionario!$B$42</f>
        <v>3.9687290529411764E-2</v>
      </c>
      <c r="V1883">
        <f>U1883*Diccionario!$B$43</f>
        <v>3.3734196949999996E-2</v>
      </c>
      <c r="W1883">
        <f>V1883*Diccionario!$B$44</f>
        <v>6.4094974204999995E-3</v>
      </c>
      <c r="X1883">
        <f>W1883*Diccionario!$B$45</f>
        <v>2.4997039939949998E-3</v>
      </c>
      <c r="Y1883">
        <f>X1883*Diccionario!$B$46</f>
        <v>2.2247365546555499E-3</v>
      </c>
      <c r="Z1883">
        <f>Y1883*Diccionario!$B$47</f>
        <v>8.2315252522255345E-4</v>
      </c>
      <c r="AA1883">
        <f>Z1883*Diccionario!$B$48</f>
        <v>8.2315252522255345E-4</v>
      </c>
      <c r="AB1883">
        <f>AA1883*Diccionario!$B$49</f>
        <v>6.1736439391691506E-4</v>
      </c>
      <c r="AC1883">
        <f t="shared" si="295"/>
        <v>6.1736439391691506E-4</v>
      </c>
      <c r="AD1883">
        <f t="shared" si="296"/>
        <v>2.010388291499268E-3</v>
      </c>
      <c r="AE1883">
        <f t="shared" si="297"/>
        <v>3.3689422278940581E-6</v>
      </c>
      <c r="AF1883" t="e">
        <f ca="1">IF(AD1883="","",_xludf.RANK.EQ(AD1883,$AD$2:$AD$5513,0))</f>
        <v>#NAME?</v>
      </c>
      <c r="AH1883" t="str">
        <f t="shared" si="298"/>
        <v>Baja</v>
      </c>
      <c r="AI1883" t="s">
        <v>153</v>
      </c>
      <c r="AJ1883" t="str">
        <f>IFERROR(VLOOKUP(B1883,Maestro_Regionales!$A$2:$B$35,2,FALSE),"Otras zonas")</f>
        <v>Otras zonas</v>
      </c>
      <c r="AK1883" t="str">
        <f t="shared" si="299"/>
        <v>AIC EPSI | Otras zonas</v>
      </c>
    </row>
    <row r="1884" spans="1:37">
      <c r="A1884" s="4" t="s">
        <v>848</v>
      </c>
      <c r="B1884" s="4" t="s">
        <v>849</v>
      </c>
      <c r="C1884" s="4" t="s">
        <v>898</v>
      </c>
      <c r="D1884" s="4" t="s">
        <v>899</v>
      </c>
      <c r="E1884" s="4" t="s">
        <v>90</v>
      </c>
      <c r="F1884" s="4">
        <v>0</v>
      </c>
      <c r="G1884" s="4">
        <v>0</v>
      </c>
      <c r="H1884" s="4">
        <v>117</v>
      </c>
      <c r="I1884">
        <f t="shared" si="290"/>
        <v>117</v>
      </c>
      <c r="J1884">
        <f t="shared" si="291"/>
        <v>0</v>
      </c>
      <c r="K1884">
        <f t="shared" si="292"/>
        <v>0</v>
      </c>
      <c r="L1884">
        <f t="shared" si="293"/>
        <v>1</v>
      </c>
      <c r="M1884">
        <f>I1884*Diccionario!$B$36</f>
        <v>0.25974229411764704</v>
      </c>
      <c r="N1884">
        <f>M1884*Diccionario!$B$37</f>
        <v>2.6233971705882354E-2</v>
      </c>
      <c r="O1884">
        <f>N1884*Diccionario!$B$38</f>
        <v>3.9350957558823528E-3</v>
      </c>
      <c r="P1884">
        <f>O1884*Diccionario!$B$39</f>
        <v>3.5415861802941175E-3</v>
      </c>
      <c r="Q1884">
        <f>P1884*Diccionario!$B$40</f>
        <v>1.416634472117647E-3</v>
      </c>
      <c r="R1884">
        <f>Q1884*Diccionario!$B$41</f>
        <v>9.2081240687647058E-4</v>
      </c>
      <c r="S1884">
        <f t="shared" si="294"/>
        <v>9.2081240687647058E-4</v>
      </c>
      <c r="T1884">
        <f>I1884*Diccionario!$B$36</f>
        <v>0.25974229411764704</v>
      </c>
      <c r="U1884">
        <f>T1884*Diccionario!$B$42</f>
        <v>2.6233971705882354E-2</v>
      </c>
      <c r="V1884">
        <f>U1884*Diccionario!$B$43</f>
        <v>2.2298875950000002E-2</v>
      </c>
      <c r="W1884">
        <f>V1884*Diccionario!$B$44</f>
        <v>4.2367864305000004E-3</v>
      </c>
      <c r="X1884">
        <f>W1884*Diccionario!$B$45</f>
        <v>1.6523467078950003E-3</v>
      </c>
      <c r="Y1884">
        <f>X1884*Diccionario!$B$46</f>
        <v>1.4705885700265504E-3</v>
      </c>
      <c r="Z1884">
        <f>Y1884*Diccionario!$B$47</f>
        <v>5.441177709098236E-4</v>
      </c>
      <c r="AA1884">
        <f>Z1884*Diccionario!$B$48</f>
        <v>5.441177709098236E-4</v>
      </c>
      <c r="AB1884">
        <f>AA1884*Diccionario!$B$49</f>
        <v>4.080883281823677E-4</v>
      </c>
      <c r="AC1884">
        <f t="shared" si="295"/>
        <v>4.080883281823677E-4</v>
      </c>
      <c r="AD1884">
        <f t="shared" si="296"/>
        <v>1.3289007350588383E-3</v>
      </c>
      <c r="AE1884">
        <f t="shared" si="297"/>
        <v>2.2269279133536995E-6</v>
      </c>
      <c r="AF1884" t="e">
        <f ca="1">IF(AD1884="","",_xludf.RANK.EQ(AD1884,$AD$2:$AD$5513,0))</f>
        <v>#NAME?</v>
      </c>
      <c r="AH1884" t="str">
        <f t="shared" si="298"/>
        <v>Baja</v>
      </c>
      <c r="AI1884" t="s">
        <v>153</v>
      </c>
      <c r="AJ1884" t="str">
        <f>IFERROR(VLOOKUP(B1884,Maestro_Regionales!$A$2:$B$35,2,FALSE),"Otras zonas")</f>
        <v>Otras zonas</v>
      </c>
      <c r="AK1884" t="str">
        <f t="shared" si="299"/>
        <v>REGIMEN DE EXCEPCION | Otras zonas</v>
      </c>
    </row>
    <row r="1885" spans="1:37">
      <c r="A1885" s="4" t="s">
        <v>848</v>
      </c>
      <c r="B1885" s="4" t="s">
        <v>849</v>
      </c>
      <c r="C1885" s="4" t="s">
        <v>898</v>
      </c>
      <c r="D1885" s="4" t="s">
        <v>899</v>
      </c>
      <c r="E1885" s="4" t="s">
        <v>95</v>
      </c>
      <c r="F1885" s="4">
        <v>0</v>
      </c>
      <c r="G1885" s="4">
        <v>1</v>
      </c>
      <c r="H1885" s="4">
        <v>0</v>
      </c>
      <c r="I1885">
        <f t="shared" si="290"/>
        <v>1</v>
      </c>
      <c r="J1885">
        <f t="shared" si="291"/>
        <v>0</v>
      </c>
      <c r="K1885">
        <f t="shared" si="292"/>
        <v>1</v>
      </c>
      <c r="L1885">
        <f t="shared" si="293"/>
        <v>0</v>
      </c>
      <c r="M1885">
        <f>I1885*Diccionario!$B$36</f>
        <v>2.2200196078431371E-3</v>
      </c>
      <c r="N1885">
        <f>M1885*Diccionario!$B$37</f>
        <v>2.2422198039215687E-4</v>
      </c>
      <c r="O1885">
        <f>N1885*Diccionario!$B$38</f>
        <v>3.3633297058823532E-5</v>
      </c>
      <c r="P1885">
        <f>O1885*Diccionario!$B$39</f>
        <v>3.026996735294118E-5</v>
      </c>
      <c r="Q1885">
        <f>P1885*Diccionario!$B$40</f>
        <v>1.2107986941176473E-5</v>
      </c>
      <c r="R1885">
        <f>Q1885*Diccionario!$B$41</f>
        <v>7.870191511764708E-6</v>
      </c>
      <c r="S1885">
        <f t="shared" si="294"/>
        <v>7.870191511764708E-6</v>
      </c>
      <c r="T1885">
        <f>I1885*Diccionario!$B$36</f>
        <v>2.2200196078431371E-3</v>
      </c>
      <c r="U1885">
        <f>T1885*Diccionario!$B$42</f>
        <v>2.2422198039215687E-4</v>
      </c>
      <c r="V1885">
        <f>U1885*Diccionario!$B$43</f>
        <v>1.9058868333333333E-4</v>
      </c>
      <c r="W1885">
        <f>V1885*Diccionario!$B$44</f>
        <v>3.6211849833333333E-5</v>
      </c>
      <c r="X1885">
        <f>W1885*Diccionario!$B$45</f>
        <v>1.4122621435000001E-5</v>
      </c>
      <c r="Y1885">
        <f>X1885*Diccionario!$B$46</f>
        <v>1.256913307715E-5</v>
      </c>
      <c r="Z1885">
        <f>Y1885*Diccionario!$B$47</f>
        <v>4.6505792385454997E-6</v>
      </c>
      <c r="AA1885">
        <f>Z1885*Diccionario!$B$48</f>
        <v>4.6505792385454997E-6</v>
      </c>
      <c r="AB1885">
        <f>AA1885*Diccionario!$B$49</f>
        <v>3.4879344289091247E-6</v>
      </c>
      <c r="AC1885">
        <f t="shared" si="295"/>
        <v>3.4879344289091247E-6</v>
      </c>
      <c r="AD1885">
        <f t="shared" si="296"/>
        <v>1.1358125940673833E-5</v>
      </c>
      <c r="AE1885">
        <f t="shared" si="297"/>
        <v>1.9033571909005983E-8</v>
      </c>
      <c r="AF1885" t="e">
        <f ca="1">IF(AD1885="","",_xludf.RANK.EQ(AD1885,$AD$2:$AD$5513,0))</f>
        <v>#NAME?</v>
      </c>
      <c r="AH1885" t="str">
        <f t="shared" si="298"/>
        <v>Baja</v>
      </c>
      <c r="AI1885" t="s">
        <v>153</v>
      </c>
      <c r="AJ1885" t="str">
        <f>IFERROR(VLOOKUP(B1885,Maestro_Regionales!$A$2:$B$35,2,FALSE),"Otras zonas")</f>
        <v>Otras zonas</v>
      </c>
      <c r="AK1885" t="str">
        <f t="shared" si="299"/>
        <v>ASMETSALUD EPS | Otras zonas</v>
      </c>
    </row>
    <row r="1886" spans="1:37">
      <c r="A1886" s="4" t="s">
        <v>848</v>
      </c>
      <c r="B1886" s="4" t="s">
        <v>849</v>
      </c>
      <c r="C1886" s="4" t="s">
        <v>900</v>
      </c>
      <c r="D1886" s="4" t="s">
        <v>901</v>
      </c>
      <c r="E1886" s="4" t="s">
        <v>95</v>
      </c>
      <c r="F1886" s="4">
        <v>505</v>
      </c>
      <c r="G1886" s="4">
        <v>12611</v>
      </c>
      <c r="H1886" s="4">
        <v>0</v>
      </c>
      <c r="I1886">
        <f t="shared" si="290"/>
        <v>13116</v>
      </c>
      <c r="J1886">
        <f t="shared" si="291"/>
        <v>3.8502592253735896E-2</v>
      </c>
      <c r="K1886">
        <f t="shared" si="292"/>
        <v>0.96149740774626413</v>
      </c>
      <c r="L1886">
        <f t="shared" si="293"/>
        <v>0</v>
      </c>
      <c r="M1886">
        <f>I1886*Diccionario!$B$36</f>
        <v>29.117777176470586</v>
      </c>
      <c r="N1886">
        <f>M1886*Diccionario!$B$37</f>
        <v>2.9408954948235295</v>
      </c>
      <c r="O1886">
        <f>N1886*Diccionario!$B$38</f>
        <v>0.44113432422352944</v>
      </c>
      <c r="P1886">
        <f>O1886*Diccionario!$B$39</f>
        <v>0.3970208918011765</v>
      </c>
      <c r="Q1886">
        <f>P1886*Diccionario!$B$40</f>
        <v>0.15880835672047061</v>
      </c>
      <c r="R1886">
        <f>Q1886*Diccionario!$B$41</f>
        <v>0.10322543186830591</v>
      </c>
      <c r="S1886">
        <f t="shared" si="294"/>
        <v>0.10322543186830591</v>
      </c>
      <c r="T1886">
        <f>I1886*Diccionario!$B$36</f>
        <v>29.117777176470586</v>
      </c>
      <c r="U1886">
        <f>T1886*Diccionario!$B$42</f>
        <v>2.9408954948235295</v>
      </c>
      <c r="V1886">
        <f>U1886*Diccionario!$B$43</f>
        <v>2.4997611706000002</v>
      </c>
      <c r="W1886">
        <f>V1886*Diccionario!$B$44</f>
        <v>0.47495462241400005</v>
      </c>
      <c r="X1886">
        <f>W1886*Diccionario!$B$45</f>
        <v>0.18523230274146002</v>
      </c>
      <c r="Y1886">
        <f>X1886*Diccionario!$B$46</f>
        <v>0.16485674943989942</v>
      </c>
      <c r="Z1886">
        <f>Y1886*Diccionario!$B$47</f>
        <v>6.0996997292762783E-2</v>
      </c>
      <c r="AA1886">
        <f>Z1886*Diccionario!$B$48</f>
        <v>6.0996997292762783E-2</v>
      </c>
      <c r="AB1886">
        <f>AA1886*Diccionario!$B$49</f>
        <v>4.5747747969572088E-2</v>
      </c>
      <c r="AC1886">
        <f t="shared" si="295"/>
        <v>4.5747747969572088E-2</v>
      </c>
      <c r="AD1886">
        <f t="shared" si="296"/>
        <v>0.148973179837878</v>
      </c>
      <c r="AE1886">
        <f t="shared" si="297"/>
        <v>2.4964432915852247E-4</v>
      </c>
      <c r="AF1886" t="e">
        <f ca="1">IF(AD1886="","",_xludf.RANK.EQ(AD1886,$AD$2:$AD$5513,0))</f>
        <v>#NAME?</v>
      </c>
      <c r="AH1886" t="str">
        <f t="shared" si="298"/>
        <v>Media</v>
      </c>
      <c r="AI1886" t="s">
        <v>153</v>
      </c>
      <c r="AJ1886" t="str">
        <f>IFERROR(VLOOKUP(B1886,Maestro_Regionales!$A$2:$B$35,2,FALSE),"Otras zonas")</f>
        <v>Otras zonas</v>
      </c>
      <c r="AK1886" t="str">
        <f t="shared" si="299"/>
        <v>ASMETSALUD EPS | Otras zonas</v>
      </c>
    </row>
    <row r="1887" spans="1:37">
      <c r="A1887" s="4" t="s">
        <v>848</v>
      </c>
      <c r="B1887" s="4" t="s">
        <v>849</v>
      </c>
      <c r="C1887" s="4" t="s">
        <v>900</v>
      </c>
      <c r="D1887" s="4" t="s">
        <v>901</v>
      </c>
      <c r="E1887" s="4" t="s">
        <v>417</v>
      </c>
      <c r="F1887" s="4">
        <v>657</v>
      </c>
      <c r="G1887" s="4">
        <v>5676</v>
      </c>
      <c r="H1887" s="4">
        <v>0</v>
      </c>
      <c r="I1887">
        <f t="shared" si="290"/>
        <v>6333</v>
      </c>
      <c r="J1887">
        <f t="shared" si="291"/>
        <v>0.10374230222643296</v>
      </c>
      <c r="K1887">
        <f t="shared" si="292"/>
        <v>0.89625769777356701</v>
      </c>
      <c r="L1887">
        <f t="shared" si="293"/>
        <v>0</v>
      </c>
      <c r="M1887">
        <f>I1887*Diccionario!$B$36</f>
        <v>14.059384176470587</v>
      </c>
      <c r="N1887">
        <f>M1887*Diccionario!$B$37</f>
        <v>1.4199978018235293</v>
      </c>
      <c r="O1887">
        <f>N1887*Diccionario!$B$38</f>
        <v>0.2129996702735294</v>
      </c>
      <c r="P1887">
        <f>O1887*Diccionario!$B$39</f>
        <v>0.19169970324617647</v>
      </c>
      <c r="Q1887">
        <f>P1887*Diccionario!$B$40</f>
        <v>7.6679881298470587E-2</v>
      </c>
      <c r="R1887">
        <f>Q1887*Diccionario!$B$41</f>
        <v>4.9841922844005883E-2</v>
      </c>
      <c r="S1887">
        <f t="shared" si="294"/>
        <v>4.9841922844005883E-2</v>
      </c>
      <c r="T1887">
        <f>I1887*Diccionario!$B$36</f>
        <v>14.059384176470587</v>
      </c>
      <c r="U1887">
        <f>T1887*Diccionario!$B$42</f>
        <v>1.4199978018235293</v>
      </c>
      <c r="V1887">
        <f>U1887*Diccionario!$B$43</f>
        <v>1.2069981315499998</v>
      </c>
      <c r="W1887">
        <f>V1887*Diccionario!$B$44</f>
        <v>0.22932964499449995</v>
      </c>
      <c r="X1887">
        <f>W1887*Diccionario!$B$45</f>
        <v>8.9438561547854983E-2</v>
      </c>
      <c r="Y1887">
        <f>X1887*Diccionario!$B$46</f>
        <v>7.9600319777590939E-2</v>
      </c>
      <c r="Z1887">
        <f>Y1887*Diccionario!$B$47</f>
        <v>2.9452118317708647E-2</v>
      </c>
      <c r="AA1887">
        <f>Z1887*Diccionario!$B$48</f>
        <v>2.9452118317708647E-2</v>
      </c>
      <c r="AB1887">
        <f>AA1887*Diccionario!$B$49</f>
        <v>2.2089088738281484E-2</v>
      </c>
      <c r="AC1887">
        <f t="shared" si="295"/>
        <v>2.2089088738281484E-2</v>
      </c>
      <c r="AD1887">
        <f t="shared" si="296"/>
        <v>7.1931011582287374E-2</v>
      </c>
      <c r="AE1887">
        <f t="shared" si="297"/>
        <v>1.2053961089973487E-4</v>
      </c>
      <c r="AF1887" t="e">
        <f ca="1">IF(AD1887="","",_xludf.RANK.EQ(AD1887,$AD$2:$AD$5513,0))</f>
        <v>#NAME?</v>
      </c>
      <c r="AH1887" t="str">
        <f t="shared" si="298"/>
        <v>Baja</v>
      </c>
      <c r="AI1887" t="s">
        <v>153</v>
      </c>
      <c r="AJ1887" t="str">
        <f>IFERROR(VLOOKUP(B1887,Maestro_Regionales!$A$2:$B$35,2,FALSE),"Otras zonas")</f>
        <v>Otras zonas</v>
      </c>
      <c r="AK1887" t="str">
        <f t="shared" si="299"/>
        <v>MALLAMAS EPSI | Otras zonas</v>
      </c>
    </row>
    <row r="1888" spans="1:37">
      <c r="A1888" s="4" t="s">
        <v>848</v>
      </c>
      <c r="B1888" s="4" t="s">
        <v>849</v>
      </c>
      <c r="C1888" s="4" t="s">
        <v>900</v>
      </c>
      <c r="D1888" s="4" t="s">
        <v>901</v>
      </c>
      <c r="E1888" s="4" t="s">
        <v>87</v>
      </c>
      <c r="F1888" s="4">
        <v>1370</v>
      </c>
      <c r="G1888" s="4">
        <v>4761</v>
      </c>
      <c r="H1888" s="4">
        <v>0</v>
      </c>
      <c r="I1888">
        <f t="shared" si="290"/>
        <v>6131</v>
      </c>
      <c r="J1888">
        <f t="shared" si="291"/>
        <v>0.22345457511009623</v>
      </c>
      <c r="K1888">
        <f t="shared" si="292"/>
        <v>0.77654542488990375</v>
      </c>
      <c r="L1888">
        <f t="shared" si="293"/>
        <v>0</v>
      </c>
      <c r="M1888">
        <f>I1888*Diccionario!$B$36</f>
        <v>13.610940215686274</v>
      </c>
      <c r="N1888">
        <f>M1888*Diccionario!$B$37</f>
        <v>1.3747049617843137</v>
      </c>
      <c r="O1888">
        <f>N1888*Diccionario!$B$38</f>
        <v>0.20620574426764704</v>
      </c>
      <c r="P1888">
        <f>O1888*Diccionario!$B$39</f>
        <v>0.18558516984088233</v>
      </c>
      <c r="Q1888">
        <f>P1888*Diccionario!$B$40</f>
        <v>7.423406793635294E-2</v>
      </c>
      <c r="R1888">
        <f>Q1888*Diccionario!$B$41</f>
        <v>4.8252144158629412E-2</v>
      </c>
      <c r="S1888">
        <f t="shared" si="294"/>
        <v>4.8252144158629412E-2</v>
      </c>
      <c r="T1888">
        <f>I1888*Diccionario!$B$36</f>
        <v>13.610940215686274</v>
      </c>
      <c r="U1888">
        <f>T1888*Diccionario!$B$42</f>
        <v>1.3747049617843137</v>
      </c>
      <c r="V1888">
        <f>U1888*Diccionario!$B$43</f>
        <v>1.1684992175166666</v>
      </c>
      <c r="W1888">
        <f>V1888*Diccionario!$B$44</f>
        <v>0.22201485132816667</v>
      </c>
      <c r="X1888">
        <f>W1888*Diccionario!$B$45</f>
        <v>8.6585792017985011E-2</v>
      </c>
      <c r="Y1888">
        <f>X1888*Diccionario!$B$46</f>
        <v>7.7061354896006656E-2</v>
      </c>
      <c r="Z1888">
        <f>Y1888*Diccionario!$B$47</f>
        <v>2.8512701311522462E-2</v>
      </c>
      <c r="AA1888">
        <f>Z1888*Diccionario!$B$48</f>
        <v>2.8512701311522462E-2</v>
      </c>
      <c r="AB1888">
        <f>AA1888*Diccionario!$B$49</f>
        <v>2.1384525983641847E-2</v>
      </c>
      <c r="AC1888">
        <f t="shared" si="295"/>
        <v>2.1384525983641847E-2</v>
      </c>
      <c r="AD1888">
        <f t="shared" si="296"/>
        <v>6.9636670142271262E-2</v>
      </c>
      <c r="AE1888">
        <f t="shared" si="297"/>
        <v>1.1669482937411567E-4</v>
      </c>
      <c r="AF1888" t="e">
        <f ca="1">IF(AD1888="","",_xludf.RANK.EQ(AD1888,$AD$2:$AD$5513,0))</f>
        <v>#NAME?</v>
      </c>
      <c r="AH1888" t="str">
        <f t="shared" si="298"/>
        <v>Baja</v>
      </c>
      <c r="AI1888" t="s">
        <v>153</v>
      </c>
      <c r="AJ1888" t="str">
        <f>IFERROR(VLOOKUP(B1888,Maestro_Regionales!$A$2:$B$35,2,FALSE),"Otras zonas")</f>
        <v>Otras zonas</v>
      </c>
      <c r="AK1888" t="str">
        <f t="shared" si="299"/>
        <v>NUEVA EPS | Otras zonas</v>
      </c>
    </row>
    <row r="1889" spans="1:37">
      <c r="A1889" s="4" t="s">
        <v>848</v>
      </c>
      <c r="B1889" s="4" t="s">
        <v>849</v>
      </c>
      <c r="C1889" s="4" t="s">
        <v>900</v>
      </c>
      <c r="D1889" s="4" t="s">
        <v>901</v>
      </c>
      <c r="E1889" s="4" t="s">
        <v>86</v>
      </c>
      <c r="F1889" s="4">
        <v>3296</v>
      </c>
      <c r="G1889" s="4">
        <v>2239</v>
      </c>
      <c r="H1889" s="4">
        <v>0</v>
      </c>
      <c r="I1889">
        <f t="shared" si="290"/>
        <v>5535</v>
      </c>
      <c r="J1889">
        <f t="shared" si="291"/>
        <v>0.59548328816621499</v>
      </c>
      <c r="K1889">
        <f t="shared" si="292"/>
        <v>0.40451671183378501</v>
      </c>
      <c r="L1889">
        <f t="shared" si="293"/>
        <v>0</v>
      </c>
      <c r="M1889">
        <f>I1889*Diccionario!$B$36</f>
        <v>12.287808529411764</v>
      </c>
      <c r="N1889">
        <f>M1889*Diccionario!$B$37</f>
        <v>1.2410686614705884</v>
      </c>
      <c r="O1889">
        <f>N1889*Diccionario!$B$38</f>
        <v>0.18616029922058824</v>
      </c>
      <c r="P1889">
        <f>O1889*Diccionario!$B$39</f>
        <v>0.16754426929852942</v>
      </c>
      <c r="Q1889">
        <f>P1889*Diccionario!$B$40</f>
        <v>6.7017707719411776E-2</v>
      </c>
      <c r="R1889">
        <f>Q1889*Diccionario!$B$41</f>
        <v>4.3561510017617655E-2</v>
      </c>
      <c r="S1889">
        <f t="shared" si="294"/>
        <v>4.3561510017617655E-2</v>
      </c>
      <c r="T1889">
        <f>I1889*Diccionario!$B$36</f>
        <v>12.287808529411764</v>
      </c>
      <c r="U1889">
        <f>T1889*Diccionario!$B$42</f>
        <v>1.2410686614705884</v>
      </c>
      <c r="V1889">
        <f>U1889*Diccionario!$B$43</f>
        <v>1.0549083622500002</v>
      </c>
      <c r="W1889">
        <f>V1889*Diccionario!$B$44</f>
        <v>0.20043258882750004</v>
      </c>
      <c r="X1889">
        <f>W1889*Diccionario!$B$45</f>
        <v>7.8168709642725015E-2</v>
      </c>
      <c r="Y1889">
        <f>X1889*Diccionario!$B$46</f>
        <v>6.9570151582025258E-2</v>
      </c>
      <c r="Z1889">
        <f>Y1889*Diccionario!$B$47</f>
        <v>2.5740956085349345E-2</v>
      </c>
      <c r="AA1889">
        <f>Z1889*Diccionario!$B$48</f>
        <v>2.5740956085349345E-2</v>
      </c>
      <c r="AB1889">
        <f>AA1889*Diccionario!$B$49</f>
        <v>1.9305717064012008E-2</v>
      </c>
      <c r="AC1889">
        <f t="shared" si="295"/>
        <v>1.9305717064012008E-2</v>
      </c>
      <c r="AD1889">
        <f t="shared" si="296"/>
        <v>6.2867227081629659E-2</v>
      </c>
      <c r="AE1889">
        <f t="shared" si="297"/>
        <v>1.053508205163481E-4</v>
      </c>
      <c r="AF1889" t="e">
        <f ca="1">IF(AD1889="","",_xludf.RANK.EQ(AD1889,$AD$2:$AD$5513,0))</f>
        <v>#NAME?</v>
      </c>
      <c r="AH1889" t="str">
        <f t="shared" si="298"/>
        <v>Baja</v>
      </c>
      <c r="AI1889" t="s">
        <v>153</v>
      </c>
      <c r="AJ1889" t="str">
        <f>IFERROR(VLOOKUP(B1889,Maestro_Regionales!$A$2:$B$35,2,FALSE),"Otras zonas")</f>
        <v>Otras zonas</v>
      </c>
      <c r="AK1889" t="str">
        <f t="shared" si="299"/>
        <v>EPS SANITAS | Otras zonas</v>
      </c>
    </row>
    <row r="1890" spans="1:37">
      <c r="A1890" s="4" t="s">
        <v>848</v>
      </c>
      <c r="B1890" s="4" t="s">
        <v>849</v>
      </c>
      <c r="C1890" s="4" t="s">
        <v>900</v>
      </c>
      <c r="D1890" s="4" t="s">
        <v>901</v>
      </c>
      <c r="E1890" s="4" t="s">
        <v>852</v>
      </c>
      <c r="F1890" s="4">
        <v>222</v>
      </c>
      <c r="G1890" s="4">
        <v>4578</v>
      </c>
      <c r="H1890" s="4">
        <v>0</v>
      </c>
      <c r="I1890">
        <f t="shared" si="290"/>
        <v>4800</v>
      </c>
      <c r="J1890">
        <f t="shared" si="291"/>
        <v>4.6249999999999999E-2</v>
      </c>
      <c r="K1890">
        <f t="shared" si="292"/>
        <v>0.95374999999999999</v>
      </c>
      <c r="L1890">
        <f t="shared" si="293"/>
        <v>0</v>
      </c>
      <c r="M1890">
        <f>I1890*Diccionario!$B$36</f>
        <v>10.656094117647058</v>
      </c>
      <c r="N1890">
        <f>M1890*Diccionario!$B$37</f>
        <v>1.0762655058823529</v>
      </c>
      <c r="O1890">
        <f>N1890*Diccionario!$B$38</f>
        <v>0.16143982588235292</v>
      </c>
      <c r="P1890">
        <f>O1890*Diccionario!$B$39</f>
        <v>0.14529584329411763</v>
      </c>
      <c r="Q1890">
        <f>P1890*Diccionario!$B$40</f>
        <v>5.8118337317647054E-2</v>
      </c>
      <c r="R1890">
        <f>Q1890*Diccionario!$B$41</f>
        <v>3.7776919256470587E-2</v>
      </c>
      <c r="S1890">
        <f t="shared" si="294"/>
        <v>3.7776919256470587E-2</v>
      </c>
      <c r="T1890">
        <f>I1890*Diccionario!$B$36</f>
        <v>10.656094117647058</v>
      </c>
      <c r="U1890">
        <f>T1890*Diccionario!$B$42</f>
        <v>1.0762655058823529</v>
      </c>
      <c r="V1890">
        <f>U1890*Diccionario!$B$43</f>
        <v>0.91482567999999997</v>
      </c>
      <c r="W1890">
        <f>V1890*Diccionario!$B$44</f>
        <v>0.1738168792</v>
      </c>
      <c r="X1890">
        <f>W1890*Diccionario!$B$45</f>
        <v>6.7788582888000007E-2</v>
      </c>
      <c r="Y1890">
        <f>X1890*Diccionario!$B$46</f>
        <v>6.0331838770320008E-2</v>
      </c>
      <c r="Z1890">
        <f>Y1890*Diccionario!$B$47</f>
        <v>2.2322780345018403E-2</v>
      </c>
      <c r="AA1890">
        <f>Z1890*Diccionario!$B$48</f>
        <v>2.2322780345018403E-2</v>
      </c>
      <c r="AB1890">
        <f>AA1890*Diccionario!$B$49</f>
        <v>1.6742085258763802E-2</v>
      </c>
      <c r="AC1890">
        <f t="shared" si="295"/>
        <v>1.6742085258763802E-2</v>
      </c>
      <c r="AD1890">
        <f t="shared" si="296"/>
        <v>5.4519004515234393E-2</v>
      </c>
      <c r="AE1890">
        <f t="shared" si="297"/>
        <v>9.1361145163228709E-5</v>
      </c>
      <c r="AF1890" t="e">
        <f ca="1">IF(AD1890="","",_xludf.RANK.EQ(AD1890,$AD$2:$AD$5513,0))</f>
        <v>#NAME?</v>
      </c>
      <c r="AH1890" t="str">
        <f t="shared" si="298"/>
        <v>Baja</v>
      </c>
      <c r="AI1890" t="s">
        <v>153</v>
      </c>
      <c r="AJ1890" t="str">
        <f>IFERROR(VLOOKUP(B1890,Maestro_Regionales!$A$2:$B$35,2,FALSE),"Otras zonas")</f>
        <v>Otras zonas</v>
      </c>
      <c r="AK1890" t="str">
        <f t="shared" si="299"/>
        <v>EMSSANAR EPS | Otras zonas</v>
      </c>
    </row>
    <row r="1891" spans="1:37">
      <c r="A1891" s="4" t="s">
        <v>848</v>
      </c>
      <c r="B1891" s="4" t="s">
        <v>849</v>
      </c>
      <c r="C1891" s="4" t="s">
        <v>900</v>
      </c>
      <c r="D1891" s="4" t="s">
        <v>901</v>
      </c>
      <c r="E1891" s="4" t="s">
        <v>853</v>
      </c>
      <c r="F1891" s="4">
        <v>255</v>
      </c>
      <c r="G1891" s="4">
        <v>2018</v>
      </c>
      <c r="H1891" s="4">
        <v>0</v>
      </c>
      <c r="I1891">
        <f t="shared" si="290"/>
        <v>2273</v>
      </c>
      <c r="J1891">
        <f t="shared" si="291"/>
        <v>0.11218653761548614</v>
      </c>
      <c r="K1891">
        <f t="shared" si="292"/>
        <v>0.88781346238451386</v>
      </c>
      <c r="L1891">
        <f t="shared" si="293"/>
        <v>0</v>
      </c>
      <c r="M1891">
        <f>I1891*Diccionario!$B$36</f>
        <v>5.0461045686274506</v>
      </c>
      <c r="N1891">
        <f>M1891*Diccionario!$B$37</f>
        <v>0.5096565614313725</v>
      </c>
      <c r="O1891">
        <f>N1891*Diccionario!$B$38</f>
        <v>7.6448484214705875E-2</v>
      </c>
      <c r="P1891">
        <f>O1891*Diccionario!$B$39</f>
        <v>6.8803635793235285E-2</v>
      </c>
      <c r="Q1891">
        <f>P1891*Diccionario!$B$40</f>
        <v>2.7521454317294115E-2</v>
      </c>
      <c r="R1891">
        <f>Q1891*Diccionario!$B$41</f>
        <v>1.7888945306241175E-2</v>
      </c>
      <c r="S1891">
        <f t="shared" si="294"/>
        <v>1.7888945306241175E-2</v>
      </c>
      <c r="T1891">
        <f>I1891*Diccionario!$B$36</f>
        <v>5.0461045686274506</v>
      </c>
      <c r="U1891">
        <f>T1891*Diccionario!$B$42</f>
        <v>0.5096565614313725</v>
      </c>
      <c r="V1891">
        <f>U1891*Diccionario!$B$43</f>
        <v>0.4332080772166666</v>
      </c>
      <c r="W1891">
        <f>V1891*Diccionario!$B$44</f>
        <v>8.2309534671166654E-2</v>
      </c>
      <c r="X1891">
        <f>W1891*Diccionario!$B$45</f>
        <v>3.2100718521754994E-2</v>
      </c>
      <c r="Y1891">
        <f>X1891*Diccionario!$B$46</f>
        <v>2.8569639484361944E-2</v>
      </c>
      <c r="Z1891">
        <f>Y1891*Diccionario!$B$47</f>
        <v>1.0570766609213919E-2</v>
      </c>
      <c r="AA1891">
        <f>Z1891*Diccionario!$B$48</f>
        <v>1.0570766609213919E-2</v>
      </c>
      <c r="AB1891">
        <f>AA1891*Diccionario!$B$49</f>
        <v>7.92807495691044E-3</v>
      </c>
      <c r="AC1891">
        <f t="shared" si="295"/>
        <v>7.92807495691044E-3</v>
      </c>
      <c r="AD1891">
        <f t="shared" si="296"/>
        <v>2.5817020263151615E-2</v>
      </c>
      <c r="AE1891">
        <f t="shared" si="297"/>
        <v>4.3263308949170584E-5</v>
      </c>
      <c r="AF1891" t="e">
        <f ca="1">IF(AD1891="","",_xludf.RANK.EQ(AD1891,$AD$2:$AD$5513,0))</f>
        <v>#NAME?</v>
      </c>
      <c r="AH1891" t="str">
        <f t="shared" si="298"/>
        <v>Baja</v>
      </c>
      <c r="AI1891" t="s">
        <v>153</v>
      </c>
      <c r="AJ1891" t="str">
        <f>IFERROR(VLOOKUP(B1891,Maestro_Regionales!$A$2:$B$35,2,FALSE),"Otras zonas")</f>
        <v>Otras zonas</v>
      </c>
      <c r="AK1891" t="str">
        <f t="shared" si="299"/>
        <v>AIC EPSI | Otras zonas</v>
      </c>
    </row>
    <row r="1892" spans="1:37">
      <c r="A1892" s="4" t="s">
        <v>848</v>
      </c>
      <c r="B1892" s="4" t="s">
        <v>849</v>
      </c>
      <c r="C1892" s="4" t="s">
        <v>900</v>
      </c>
      <c r="D1892" s="4" t="s">
        <v>901</v>
      </c>
      <c r="E1892" s="4" t="s">
        <v>90</v>
      </c>
      <c r="F1892" s="4">
        <v>0</v>
      </c>
      <c r="G1892" s="4">
        <v>0</v>
      </c>
      <c r="H1892" s="4">
        <v>544</v>
      </c>
      <c r="I1892">
        <f t="shared" si="290"/>
        <v>544</v>
      </c>
      <c r="J1892">
        <f t="shared" si="291"/>
        <v>0</v>
      </c>
      <c r="K1892">
        <f t="shared" si="292"/>
        <v>0</v>
      </c>
      <c r="L1892">
        <f t="shared" si="293"/>
        <v>1</v>
      </c>
      <c r="M1892">
        <f>I1892*Diccionario!$B$36</f>
        <v>1.2076906666666667</v>
      </c>
      <c r="N1892">
        <f>M1892*Diccionario!$B$37</f>
        <v>0.12197675733333334</v>
      </c>
      <c r="O1892">
        <f>N1892*Diccionario!$B$38</f>
        <v>1.8296513600000001E-2</v>
      </c>
      <c r="P1892">
        <f>O1892*Diccionario!$B$39</f>
        <v>1.6466862240000001E-2</v>
      </c>
      <c r="Q1892">
        <f>P1892*Diccionario!$B$40</f>
        <v>6.586744896000001E-3</v>
      </c>
      <c r="R1892">
        <f>Q1892*Diccionario!$B$41</f>
        <v>4.2813841824000005E-3</v>
      </c>
      <c r="S1892">
        <f t="shared" si="294"/>
        <v>4.2813841824000005E-3</v>
      </c>
      <c r="T1892">
        <f>I1892*Diccionario!$B$36</f>
        <v>1.2076906666666667</v>
      </c>
      <c r="U1892">
        <f>T1892*Diccionario!$B$42</f>
        <v>0.12197675733333334</v>
      </c>
      <c r="V1892">
        <f>U1892*Diccionario!$B$43</f>
        <v>0.10368024373333333</v>
      </c>
      <c r="W1892">
        <f>V1892*Diccionario!$B$44</f>
        <v>1.9699246309333333E-2</v>
      </c>
      <c r="X1892">
        <f>W1892*Diccionario!$B$45</f>
        <v>7.68270606064E-3</v>
      </c>
      <c r="Y1892">
        <f>X1892*Diccionario!$B$46</f>
        <v>6.8376083939696002E-3</v>
      </c>
      <c r="Z1892">
        <f>Y1892*Diccionario!$B$47</f>
        <v>2.529915105768752E-3</v>
      </c>
      <c r="AA1892">
        <f>Z1892*Diccionario!$B$48</f>
        <v>2.529915105768752E-3</v>
      </c>
      <c r="AB1892">
        <f>AA1892*Diccionario!$B$49</f>
        <v>1.897436329326564E-3</v>
      </c>
      <c r="AC1892">
        <f t="shared" si="295"/>
        <v>1.897436329326564E-3</v>
      </c>
      <c r="AD1892">
        <f t="shared" si="296"/>
        <v>6.1788205117265646E-3</v>
      </c>
      <c r="AE1892">
        <f t="shared" si="297"/>
        <v>1.0354263118499254E-5</v>
      </c>
      <c r="AF1892" t="e">
        <f ca="1">IF(AD1892="","",_xludf.RANK.EQ(AD1892,$AD$2:$AD$5513,0))</f>
        <v>#NAME?</v>
      </c>
      <c r="AH1892" t="str">
        <f t="shared" si="298"/>
        <v>Baja</v>
      </c>
      <c r="AI1892" t="s">
        <v>153</v>
      </c>
      <c r="AJ1892" t="str">
        <f>IFERROR(VLOOKUP(B1892,Maestro_Regionales!$A$2:$B$35,2,FALSE),"Otras zonas")</f>
        <v>Otras zonas</v>
      </c>
      <c r="AK1892" t="str">
        <f t="shared" si="299"/>
        <v>REGIMEN DE EXCEPCION | Otras zonas</v>
      </c>
    </row>
    <row r="1893" spans="1:37">
      <c r="A1893" s="4" t="s">
        <v>848</v>
      </c>
      <c r="B1893" s="4" t="s">
        <v>849</v>
      </c>
      <c r="C1893" s="4" t="s">
        <v>900</v>
      </c>
      <c r="D1893" s="4" t="s">
        <v>901</v>
      </c>
      <c r="E1893" s="4" t="s">
        <v>162</v>
      </c>
      <c r="F1893" s="4">
        <v>175</v>
      </c>
      <c r="G1893" s="4">
        <v>147</v>
      </c>
      <c r="H1893" s="4">
        <v>0</v>
      </c>
      <c r="I1893">
        <f t="shared" si="290"/>
        <v>322</v>
      </c>
      <c r="J1893">
        <f t="shared" si="291"/>
        <v>0.54347826086956519</v>
      </c>
      <c r="K1893">
        <f t="shared" si="292"/>
        <v>0.45652173913043476</v>
      </c>
      <c r="L1893">
        <f t="shared" si="293"/>
        <v>0</v>
      </c>
      <c r="M1893">
        <f>I1893*Diccionario!$B$36</f>
        <v>0.71484631372549012</v>
      </c>
      <c r="N1893">
        <f>M1893*Diccionario!$B$37</f>
        <v>7.2199477686274507E-2</v>
      </c>
      <c r="O1893">
        <f>N1893*Diccionario!$B$38</f>
        <v>1.0829921652941176E-2</v>
      </c>
      <c r="P1893">
        <f>O1893*Diccionario!$B$39</f>
        <v>9.7469294876470595E-3</v>
      </c>
      <c r="Q1893">
        <f>P1893*Diccionario!$B$40</f>
        <v>3.898771795058824E-3</v>
      </c>
      <c r="R1893">
        <f>Q1893*Diccionario!$B$41</f>
        <v>2.5342016667882356E-3</v>
      </c>
      <c r="S1893">
        <f t="shared" si="294"/>
        <v>2.5342016667882356E-3</v>
      </c>
      <c r="T1893">
        <f>I1893*Diccionario!$B$36</f>
        <v>0.71484631372549012</v>
      </c>
      <c r="U1893">
        <f>T1893*Diccionario!$B$42</f>
        <v>7.2199477686274507E-2</v>
      </c>
      <c r="V1893">
        <f>U1893*Diccionario!$B$43</f>
        <v>6.1369556033333328E-2</v>
      </c>
      <c r="W1893">
        <f>V1893*Diccionario!$B$44</f>
        <v>1.1660215646333332E-2</v>
      </c>
      <c r="X1893">
        <f>W1893*Diccionario!$B$45</f>
        <v>4.5474841020700001E-3</v>
      </c>
      <c r="Y1893">
        <f>X1893*Diccionario!$B$46</f>
        <v>4.0472608508422998E-3</v>
      </c>
      <c r="Z1893">
        <f>Y1893*Diccionario!$B$47</f>
        <v>1.4974865148116509E-3</v>
      </c>
      <c r="AA1893">
        <f>Z1893*Diccionario!$B$48</f>
        <v>1.4974865148116509E-3</v>
      </c>
      <c r="AB1893">
        <f>AA1893*Diccionario!$B$49</f>
        <v>1.1231148861087382E-3</v>
      </c>
      <c r="AC1893">
        <f t="shared" si="295"/>
        <v>1.1231148861087382E-3</v>
      </c>
      <c r="AD1893">
        <f t="shared" si="296"/>
        <v>3.6573165528969737E-3</v>
      </c>
      <c r="AE1893">
        <f t="shared" si="297"/>
        <v>6.1288101546999252E-6</v>
      </c>
      <c r="AF1893" t="e">
        <f ca="1">IF(AD1893="","",_xludf.RANK.EQ(AD1893,$AD$2:$AD$5513,0))</f>
        <v>#NAME?</v>
      </c>
      <c r="AH1893" t="str">
        <f t="shared" si="298"/>
        <v>Baja</v>
      </c>
      <c r="AI1893" t="s">
        <v>153</v>
      </c>
      <c r="AJ1893" t="str">
        <f>IFERROR(VLOOKUP(B1893,Maestro_Regionales!$A$2:$B$35,2,FALSE),"Otras zonas")</f>
        <v>Otras zonas</v>
      </c>
      <c r="AK1893" t="str">
        <f t="shared" si="299"/>
        <v>EPS SOS | Otras zonas</v>
      </c>
    </row>
    <row r="1894" spans="1:37">
      <c r="A1894" s="4" t="s">
        <v>848</v>
      </c>
      <c r="B1894" s="4" t="s">
        <v>849</v>
      </c>
      <c r="C1894" s="4" t="s">
        <v>902</v>
      </c>
      <c r="D1894" s="4" t="s">
        <v>903</v>
      </c>
      <c r="E1894" s="4" t="s">
        <v>162</v>
      </c>
      <c r="F1894" s="4">
        <v>16458</v>
      </c>
      <c r="G1894" s="4">
        <v>4806</v>
      </c>
      <c r="H1894" s="4">
        <v>0</v>
      </c>
      <c r="I1894">
        <f t="shared" si="290"/>
        <v>21264</v>
      </c>
      <c r="J1894">
        <f t="shared" si="291"/>
        <v>0.7739841986455982</v>
      </c>
      <c r="K1894">
        <f t="shared" si="292"/>
        <v>0.2260158013544018</v>
      </c>
      <c r="L1894">
        <f t="shared" si="293"/>
        <v>0</v>
      </c>
      <c r="M1894">
        <f>I1894*Diccionario!$B$36</f>
        <v>47.206496941176468</v>
      </c>
      <c r="N1894">
        <f>M1894*Diccionario!$B$37</f>
        <v>4.767856191058824</v>
      </c>
      <c r="O1894">
        <f>N1894*Diccionario!$B$38</f>
        <v>0.71517842865882353</v>
      </c>
      <c r="P1894">
        <f>O1894*Diccionario!$B$39</f>
        <v>0.64366058579294116</v>
      </c>
      <c r="Q1894">
        <f>P1894*Diccionario!$B$40</f>
        <v>0.25746423431717647</v>
      </c>
      <c r="R1894">
        <f>Q1894*Diccionario!$B$41</f>
        <v>0.1673517523061647</v>
      </c>
      <c r="S1894">
        <f t="shared" si="294"/>
        <v>0.1673517523061647</v>
      </c>
      <c r="T1894">
        <f>I1894*Diccionario!$B$36</f>
        <v>47.206496941176468</v>
      </c>
      <c r="U1894">
        <f>T1894*Diccionario!$B$42</f>
        <v>4.767856191058824</v>
      </c>
      <c r="V1894">
        <f>U1894*Diccionario!$B$43</f>
        <v>4.0526777624000001</v>
      </c>
      <c r="W1894">
        <f>V1894*Diccionario!$B$44</f>
        <v>0.77000877485600006</v>
      </c>
      <c r="X1894">
        <f>W1894*Diccionario!$B$45</f>
        <v>0.30030342219384004</v>
      </c>
      <c r="Y1894">
        <f>X1894*Diccionario!$B$46</f>
        <v>0.26727004575251762</v>
      </c>
      <c r="Z1894">
        <f>Y1894*Diccionario!$B$47</f>
        <v>9.888991692843152E-2</v>
      </c>
      <c r="AA1894">
        <f>Z1894*Diccionario!$B$48</f>
        <v>9.888991692843152E-2</v>
      </c>
      <c r="AB1894">
        <f>AA1894*Diccionario!$B$49</f>
        <v>7.416743769632364E-2</v>
      </c>
      <c r="AC1894">
        <f t="shared" si="295"/>
        <v>7.416743769632364E-2</v>
      </c>
      <c r="AD1894">
        <f t="shared" si="296"/>
        <v>0.24151919000248834</v>
      </c>
      <c r="AE1894">
        <f t="shared" si="297"/>
        <v>4.0472987307310312E-4</v>
      </c>
      <c r="AF1894" t="e">
        <f ca="1">IF(AD1894="","",_xludf.RANK.EQ(AD1894,$AD$2:$AD$5513,0))</f>
        <v>#NAME?</v>
      </c>
      <c r="AH1894" t="str">
        <f t="shared" si="298"/>
        <v>Media</v>
      </c>
      <c r="AI1894" t="s">
        <v>153</v>
      </c>
      <c r="AJ1894" t="str">
        <f>IFERROR(VLOOKUP(B1894,Maestro_Regionales!$A$2:$B$35,2,FALSE),"Otras zonas")</f>
        <v>Otras zonas</v>
      </c>
      <c r="AK1894" t="str">
        <f t="shared" si="299"/>
        <v>EPS SOS | Otras zonas</v>
      </c>
    </row>
    <row r="1895" spans="1:37">
      <c r="A1895" s="4" t="s">
        <v>848</v>
      </c>
      <c r="B1895" s="4" t="s">
        <v>849</v>
      </c>
      <c r="C1895" s="4" t="s">
        <v>902</v>
      </c>
      <c r="D1895" s="4" t="s">
        <v>903</v>
      </c>
      <c r="E1895" s="4" t="s">
        <v>95</v>
      </c>
      <c r="F1895" s="4">
        <v>1417</v>
      </c>
      <c r="G1895" s="4">
        <v>16648</v>
      </c>
      <c r="H1895" s="4">
        <v>0</v>
      </c>
      <c r="I1895">
        <f t="shared" si="290"/>
        <v>18065</v>
      </c>
      <c r="J1895">
        <f t="shared" si="291"/>
        <v>7.8438970384721834E-2</v>
      </c>
      <c r="K1895">
        <f t="shared" si="292"/>
        <v>0.92156102961527819</v>
      </c>
      <c r="L1895">
        <f t="shared" si="293"/>
        <v>0</v>
      </c>
      <c r="M1895">
        <f>I1895*Diccionario!$B$36</f>
        <v>40.104654215686274</v>
      </c>
      <c r="N1895">
        <f>M1895*Diccionario!$B$37</f>
        <v>4.0505700757843144</v>
      </c>
      <c r="O1895">
        <f>N1895*Diccionario!$B$38</f>
        <v>0.60758551136764716</v>
      </c>
      <c r="P1895">
        <f>O1895*Diccionario!$B$39</f>
        <v>0.54682696023088251</v>
      </c>
      <c r="Q1895">
        <f>P1895*Diccionario!$B$40</f>
        <v>0.21873078409235303</v>
      </c>
      <c r="R1895">
        <f>Q1895*Diccionario!$B$41</f>
        <v>0.14217500966002947</v>
      </c>
      <c r="S1895">
        <f t="shared" si="294"/>
        <v>0.14217500966002947</v>
      </c>
      <c r="T1895">
        <f>I1895*Diccionario!$B$36</f>
        <v>40.104654215686274</v>
      </c>
      <c r="U1895">
        <f>T1895*Diccionario!$B$42</f>
        <v>4.0505700757843144</v>
      </c>
      <c r="V1895">
        <f>U1895*Diccionario!$B$43</f>
        <v>3.4429845644166672</v>
      </c>
      <c r="W1895">
        <f>V1895*Diccionario!$B$44</f>
        <v>0.65416706723916673</v>
      </c>
      <c r="X1895">
        <f>W1895*Diccionario!$B$45</f>
        <v>0.25512515622327503</v>
      </c>
      <c r="Y1895">
        <f>X1895*Diccionario!$B$46</f>
        <v>0.22706138903871478</v>
      </c>
      <c r="Z1895">
        <f>Y1895*Diccionario!$B$47</f>
        <v>8.4012713944324469E-2</v>
      </c>
      <c r="AA1895">
        <f>Z1895*Diccionario!$B$48</f>
        <v>8.4012713944324469E-2</v>
      </c>
      <c r="AB1895">
        <f>AA1895*Diccionario!$B$49</f>
        <v>6.3009535458243351E-2</v>
      </c>
      <c r="AC1895">
        <f t="shared" si="295"/>
        <v>6.3009535458243351E-2</v>
      </c>
      <c r="AD1895">
        <f t="shared" si="296"/>
        <v>0.20518454511827283</v>
      </c>
      <c r="AE1895">
        <f t="shared" si="297"/>
        <v>3.4384147653619316E-4</v>
      </c>
      <c r="AF1895" t="e">
        <f ca="1">IF(AD1895="","",_xludf.RANK.EQ(AD1895,$AD$2:$AD$5513,0))</f>
        <v>#NAME?</v>
      </c>
      <c r="AH1895" t="str">
        <f t="shared" si="298"/>
        <v>Media</v>
      </c>
      <c r="AI1895" t="s">
        <v>153</v>
      </c>
      <c r="AJ1895" t="str">
        <f>IFERROR(VLOOKUP(B1895,Maestro_Regionales!$A$2:$B$35,2,FALSE),"Otras zonas")</f>
        <v>Otras zonas</v>
      </c>
      <c r="AK1895" t="str">
        <f t="shared" si="299"/>
        <v>ASMETSALUD EPS | Otras zonas</v>
      </c>
    </row>
    <row r="1896" spans="1:37">
      <c r="A1896" s="4" t="s">
        <v>848</v>
      </c>
      <c r="B1896" s="4" t="s">
        <v>849</v>
      </c>
      <c r="C1896" s="4" t="s">
        <v>902</v>
      </c>
      <c r="D1896" s="4" t="s">
        <v>903</v>
      </c>
      <c r="E1896" s="4" t="s">
        <v>87</v>
      </c>
      <c r="F1896" s="4">
        <v>10175</v>
      </c>
      <c r="G1896" s="4">
        <v>4148</v>
      </c>
      <c r="H1896" s="4">
        <v>0</v>
      </c>
      <c r="I1896">
        <f t="shared" si="290"/>
        <v>14323</v>
      </c>
      <c r="J1896">
        <f t="shared" si="291"/>
        <v>0.71039586678768418</v>
      </c>
      <c r="K1896">
        <f t="shared" si="292"/>
        <v>0.28960413321231587</v>
      </c>
      <c r="L1896">
        <f t="shared" si="293"/>
        <v>0</v>
      </c>
      <c r="M1896">
        <f>I1896*Diccionario!$B$36</f>
        <v>31.797340843137253</v>
      </c>
      <c r="N1896">
        <f>M1896*Diccionario!$B$37</f>
        <v>3.2115314251568625</v>
      </c>
      <c r="O1896">
        <f>N1896*Diccionario!$B$38</f>
        <v>0.48172971377352936</v>
      </c>
      <c r="P1896">
        <f>O1896*Diccionario!$B$39</f>
        <v>0.43355674239617642</v>
      </c>
      <c r="Q1896">
        <f>P1896*Diccionario!$B$40</f>
        <v>0.17342269695847057</v>
      </c>
      <c r="R1896">
        <f>Q1896*Diccionario!$B$41</f>
        <v>0.11272475302300587</v>
      </c>
      <c r="S1896">
        <f t="shared" si="294"/>
        <v>0.11272475302300587</v>
      </c>
      <c r="T1896">
        <f>I1896*Diccionario!$B$36</f>
        <v>31.797340843137253</v>
      </c>
      <c r="U1896">
        <f>T1896*Diccionario!$B$42</f>
        <v>3.2115314251568625</v>
      </c>
      <c r="V1896">
        <f>U1896*Diccionario!$B$43</f>
        <v>2.7298017113833333</v>
      </c>
      <c r="W1896">
        <f>V1896*Diccionario!$B$44</f>
        <v>0.51866232516283328</v>
      </c>
      <c r="X1896">
        <f>W1896*Diccionario!$B$45</f>
        <v>0.20227830681350498</v>
      </c>
      <c r="Y1896">
        <f>X1896*Diccionario!$B$46</f>
        <v>0.18002769306401945</v>
      </c>
      <c r="Z1896">
        <f>Y1896*Diccionario!$B$47</f>
        <v>6.6610246433687195E-2</v>
      </c>
      <c r="AA1896">
        <f>Z1896*Diccionario!$B$48</f>
        <v>6.6610246433687195E-2</v>
      </c>
      <c r="AB1896">
        <f>AA1896*Diccionario!$B$49</f>
        <v>4.99576848252654E-2</v>
      </c>
      <c r="AC1896">
        <f t="shared" si="295"/>
        <v>4.99576848252654E-2</v>
      </c>
      <c r="AD1896">
        <f t="shared" si="296"/>
        <v>0.16268243784827127</v>
      </c>
      <c r="AE1896">
        <f t="shared" si="297"/>
        <v>2.726178504526926E-4</v>
      </c>
      <c r="AF1896" t="e">
        <f ca="1">IF(AD1896="","",_xludf.RANK.EQ(AD1896,$AD$2:$AD$5513,0))</f>
        <v>#NAME?</v>
      </c>
      <c r="AH1896" t="str">
        <f t="shared" si="298"/>
        <v>Media</v>
      </c>
      <c r="AI1896" t="s">
        <v>153</v>
      </c>
      <c r="AJ1896" t="str">
        <f>IFERROR(VLOOKUP(B1896,Maestro_Regionales!$A$2:$B$35,2,FALSE),"Otras zonas")</f>
        <v>Otras zonas</v>
      </c>
      <c r="AK1896" t="str">
        <f t="shared" si="299"/>
        <v>NUEVA EPS | Otras zonas</v>
      </c>
    </row>
    <row r="1897" spans="1:37">
      <c r="A1897" s="4" t="s">
        <v>848</v>
      </c>
      <c r="B1897" s="4" t="s">
        <v>849</v>
      </c>
      <c r="C1897" s="4" t="s">
        <v>902</v>
      </c>
      <c r="D1897" s="4" t="s">
        <v>903</v>
      </c>
      <c r="E1897" s="4" t="s">
        <v>90</v>
      </c>
      <c r="F1897" s="4">
        <v>0</v>
      </c>
      <c r="G1897" s="4">
        <v>0</v>
      </c>
      <c r="H1897" s="4">
        <v>1109</v>
      </c>
      <c r="I1897">
        <f t="shared" si="290"/>
        <v>1109</v>
      </c>
      <c r="J1897">
        <f t="shared" si="291"/>
        <v>0</v>
      </c>
      <c r="K1897">
        <f t="shared" si="292"/>
        <v>0</v>
      </c>
      <c r="L1897">
        <f t="shared" si="293"/>
        <v>1</v>
      </c>
      <c r="M1897">
        <f>I1897*Diccionario!$B$36</f>
        <v>2.4620017450980392</v>
      </c>
      <c r="N1897">
        <f>M1897*Diccionario!$B$37</f>
        <v>0.24866217625490197</v>
      </c>
      <c r="O1897">
        <f>N1897*Diccionario!$B$38</f>
        <v>3.7299326438235296E-2</v>
      </c>
      <c r="P1897">
        <f>O1897*Diccionario!$B$39</f>
        <v>3.3569393794411768E-2</v>
      </c>
      <c r="Q1897">
        <f>P1897*Diccionario!$B$40</f>
        <v>1.3427757517764708E-2</v>
      </c>
      <c r="R1897">
        <f>Q1897*Diccionario!$B$41</f>
        <v>8.7280423865470601E-3</v>
      </c>
      <c r="S1897">
        <f t="shared" si="294"/>
        <v>8.7280423865470601E-3</v>
      </c>
      <c r="T1897">
        <f>I1897*Diccionario!$B$36</f>
        <v>2.4620017450980392</v>
      </c>
      <c r="U1897">
        <f>T1897*Diccionario!$B$42</f>
        <v>0.24866217625490197</v>
      </c>
      <c r="V1897">
        <f>U1897*Diccionario!$B$43</f>
        <v>0.21136284981666667</v>
      </c>
      <c r="W1897">
        <f>V1897*Diccionario!$B$44</f>
        <v>4.0158941465166666E-2</v>
      </c>
      <c r="X1897">
        <f>W1897*Diccionario!$B$45</f>
        <v>1.5661987171414999E-2</v>
      </c>
      <c r="Y1897">
        <f>X1897*Diccionario!$B$46</f>
        <v>1.393916858255935E-2</v>
      </c>
      <c r="Z1897">
        <f>Y1897*Diccionario!$B$47</f>
        <v>5.1574923755469595E-3</v>
      </c>
      <c r="AA1897">
        <f>Z1897*Diccionario!$B$48</f>
        <v>5.1574923755469595E-3</v>
      </c>
      <c r="AB1897">
        <f>AA1897*Diccionario!$B$49</f>
        <v>3.8681192816602196E-3</v>
      </c>
      <c r="AC1897">
        <f t="shared" si="295"/>
        <v>3.8681192816602196E-3</v>
      </c>
      <c r="AD1897">
        <f t="shared" si="296"/>
        <v>1.2596161668207279E-2</v>
      </c>
      <c r="AE1897">
        <f t="shared" si="297"/>
        <v>2.1108231247087632E-5</v>
      </c>
      <c r="AF1897" t="e">
        <f ca="1">IF(AD1897="","",_xludf.RANK.EQ(AD1897,$AD$2:$AD$5513,0))</f>
        <v>#NAME?</v>
      </c>
      <c r="AH1897" t="str">
        <f t="shared" si="298"/>
        <v>Baja</v>
      </c>
      <c r="AI1897" t="s">
        <v>153</v>
      </c>
      <c r="AJ1897" t="str">
        <f>IFERROR(VLOOKUP(B1897,Maestro_Regionales!$A$2:$B$35,2,FALSE),"Otras zonas")</f>
        <v>Otras zonas</v>
      </c>
      <c r="AK1897" t="str">
        <f t="shared" si="299"/>
        <v>REGIMEN DE EXCEPCION | Otras zonas</v>
      </c>
    </row>
    <row r="1898" spans="1:37">
      <c r="A1898" s="4" t="s">
        <v>848</v>
      </c>
      <c r="B1898" s="4" t="s">
        <v>849</v>
      </c>
      <c r="C1898" s="4" t="s">
        <v>902</v>
      </c>
      <c r="D1898" s="4" t="s">
        <v>903</v>
      </c>
      <c r="E1898" s="4" t="s">
        <v>85</v>
      </c>
      <c r="F1898" s="4">
        <v>116</v>
      </c>
      <c r="G1898" s="4">
        <v>31</v>
      </c>
      <c r="H1898" s="4">
        <v>0</v>
      </c>
      <c r="I1898">
        <f t="shared" si="290"/>
        <v>147</v>
      </c>
      <c r="J1898">
        <f t="shared" si="291"/>
        <v>0.78911564625850339</v>
      </c>
      <c r="K1898">
        <f t="shared" si="292"/>
        <v>0.21088435374149661</v>
      </c>
      <c r="L1898">
        <f t="shared" si="293"/>
        <v>0</v>
      </c>
      <c r="M1898">
        <f>I1898*Diccionario!$B$36</f>
        <v>0.32634288235294118</v>
      </c>
      <c r="N1898">
        <f>M1898*Diccionario!$B$37</f>
        <v>3.2960631117647063E-2</v>
      </c>
      <c r="O1898">
        <f>N1898*Diccionario!$B$38</f>
        <v>4.9440946676470596E-3</v>
      </c>
      <c r="P1898">
        <f>O1898*Diccionario!$B$39</f>
        <v>4.4496852008823534E-3</v>
      </c>
      <c r="Q1898">
        <f>P1898*Diccionario!$B$40</f>
        <v>1.7798740803529414E-3</v>
      </c>
      <c r="R1898">
        <f>Q1898*Diccionario!$B$41</f>
        <v>1.1569181522294119E-3</v>
      </c>
      <c r="S1898">
        <f t="shared" si="294"/>
        <v>1.1569181522294119E-3</v>
      </c>
      <c r="T1898">
        <f>I1898*Diccionario!$B$36</f>
        <v>0.32634288235294118</v>
      </c>
      <c r="U1898">
        <f>T1898*Diccionario!$B$42</f>
        <v>3.2960631117647063E-2</v>
      </c>
      <c r="V1898">
        <f>U1898*Diccionario!$B$43</f>
        <v>2.8016536450000004E-2</v>
      </c>
      <c r="W1898">
        <f>V1898*Diccionario!$B$44</f>
        <v>5.3231419255000013E-3</v>
      </c>
      <c r="X1898">
        <f>W1898*Diccionario!$B$45</f>
        <v>2.0760253509450005E-3</v>
      </c>
      <c r="Y1898">
        <f>X1898*Diccionario!$B$46</f>
        <v>1.8476625623410504E-3</v>
      </c>
      <c r="Z1898">
        <f>Y1898*Diccionario!$B$47</f>
        <v>6.8363514806618858E-4</v>
      </c>
      <c r="AA1898">
        <f>Z1898*Diccionario!$B$48</f>
        <v>6.8363514806618858E-4</v>
      </c>
      <c r="AB1898">
        <f>AA1898*Diccionario!$B$49</f>
        <v>5.1272636104964138E-4</v>
      </c>
      <c r="AC1898">
        <f t="shared" si="295"/>
        <v>5.1272636104964138E-4</v>
      </c>
      <c r="AD1898">
        <f t="shared" si="296"/>
        <v>1.6696445132790532E-3</v>
      </c>
      <c r="AE1898">
        <f t="shared" si="297"/>
        <v>2.797935070623879E-6</v>
      </c>
      <c r="AF1898" t="e">
        <f ca="1">IF(AD1898="","",_xludf.RANK.EQ(AD1898,$AD$2:$AD$5513,0))</f>
        <v>#NAME?</v>
      </c>
      <c r="AH1898" t="str">
        <f t="shared" si="298"/>
        <v>Baja</v>
      </c>
      <c r="AI1898" t="s">
        <v>153</v>
      </c>
      <c r="AJ1898" t="str">
        <f>IFERROR(VLOOKUP(B1898,Maestro_Regionales!$A$2:$B$35,2,FALSE),"Otras zonas")</f>
        <v>Otras zonas</v>
      </c>
      <c r="AK1898" t="str">
        <f t="shared" si="299"/>
        <v>SALUD TOTAL EPS | Otras zonas</v>
      </c>
    </row>
    <row r="1899" spans="1:37">
      <c r="A1899" s="4" t="s">
        <v>848</v>
      </c>
      <c r="B1899" s="4" t="s">
        <v>849</v>
      </c>
      <c r="C1899" s="4" t="s">
        <v>902</v>
      </c>
      <c r="D1899" s="4" t="s">
        <v>903</v>
      </c>
      <c r="E1899" s="4" t="s">
        <v>88</v>
      </c>
      <c r="F1899" s="4">
        <v>20</v>
      </c>
      <c r="G1899" s="4">
        <v>109</v>
      </c>
      <c r="H1899" s="4">
        <v>0</v>
      </c>
      <c r="I1899">
        <f t="shared" si="290"/>
        <v>129</v>
      </c>
      <c r="J1899">
        <f t="shared" si="291"/>
        <v>0.15503875968992248</v>
      </c>
      <c r="K1899">
        <f t="shared" si="292"/>
        <v>0.84496124031007747</v>
      </c>
      <c r="L1899">
        <f t="shared" si="293"/>
        <v>0</v>
      </c>
      <c r="M1899">
        <f>I1899*Diccionario!$B$36</f>
        <v>0.28638252941176467</v>
      </c>
      <c r="N1899">
        <f>M1899*Diccionario!$B$37</f>
        <v>2.8924635470588236E-2</v>
      </c>
      <c r="O1899">
        <f>N1899*Diccionario!$B$38</f>
        <v>4.3386953205882348E-3</v>
      </c>
      <c r="P1899">
        <f>O1899*Diccionario!$B$39</f>
        <v>3.9048257885294113E-3</v>
      </c>
      <c r="Q1899">
        <f>P1899*Diccionario!$B$40</f>
        <v>1.5619303154117646E-3</v>
      </c>
      <c r="R1899">
        <f>Q1899*Diccionario!$B$41</f>
        <v>1.0152547050176471E-3</v>
      </c>
      <c r="S1899">
        <f t="shared" si="294"/>
        <v>1.0152547050176471E-3</v>
      </c>
      <c r="T1899">
        <f>I1899*Diccionario!$B$36</f>
        <v>0.28638252941176467</v>
      </c>
      <c r="U1899">
        <f>T1899*Diccionario!$B$42</f>
        <v>2.8924635470588236E-2</v>
      </c>
      <c r="V1899">
        <f>U1899*Diccionario!$B$43</f>
        <v>2.4585940149999999E-2</v>
      </c>
      <c r="W1899">
        <f>V1899*Diccionario!$B$44</f>
        <v>4.6713286285000001E-3</v>
      </c>
      <c r="X1899">
        <f>W1899*Diccionario!$B$45</f>
        <v>1.821818165115E-3</v>
      </c>
      <c r="Y1899">
        <f>X1899*Diccionario!$B$46</f>
        <v>1.6214181669523501E-3</v>
      </c>
      <c r="Z1899">
        <f>Y1899*Diccionario!$B$47</f>
        <v>5.9992472177236957E-4</v>
      </c>
      <c r="AA1899">
        <f>Z1899*Diccionario!$B$48</f>
        <v>5.9992472177236957E-4</v>
      </c>
      <c r="AB1899">
        <f>AA1899*Diccionario!$B$49</f>
        <v>4.4994354132927715E-4</v>
      </c>
      <c r="AC1899">
        <f t="shared" si="295"/>
        <v>4.4994354132927715E-4</v>
      </c>
      <c r="AD1899">
        <f t="shared" si="296"/>
        <v>1.4651982463469242E-3</v>
      </c>
      <c r="AE1899">
        <f t="shared" si="297"/>
        <v>2.4553307762617712E-6</v>
      </c>
      <c r="AF1899" t="e">
        <f ca="1">IF(AD1899="","",_xludf.RANK.EQ(AD1899,$AD$2:$AD$5513,0))</f>
        <v>#NAME?</v>
      </c>
      <c r="AH1899" t="str">
        <f t="shared" si="298"/>
        <v>Baja</v>
      </c>
      <c r="AI1899" t="s">
        <v>153</v>
      </c>
      <c r="AJ1899" t="str">
        <f>IFERROR(VLOOKUP(B1899,Maestro_Regionales!$A$2:$B$35,2,FALSE),"Otras zonas")</f>
        <v>Otras zonas</v>
      </c>
      <c r="AK1899" t="str">
        <f t="shared" si="299"/>
        <v>COOSALUD EPS | Otras zonas</v>
      </c>
    </row>
    <row r="1900" spans="1:37">
      <c r="A1900" s="4" t="s">
        <v>848</v>
      </c>
      <c r="B1900" s="4" t="s">
        <v>849</v>
      </c>
      <c r="C1900" s="4" t="s">
        <v>902</v>
      </c>
      <c r="D1900" s="4" t="s">
        <v>903</v>
      </c>
      <c r="E1900" s="4" t="s">
        <v>86</v>
      </c>
      <c r="F1900" s="4">
        <v>2</v>
      </c>
      <c r="G1900" s="4">
        <v>1</v>
      </c>
      <c r="H1900" s="4">
        <v>0</v>
      </c>
      <c r="I1900">
        <f t="shared" si="290"/>
        <v>3</v>
      </c>
      <c r="J1900">
        <f t="shared" si="291"/>
        <v>0.66666666666666663</v>
      </c>
      <c r="K1900">
        <f t="shared" si="292"/>
        <v>0.33333333333333331</v>
      </c>
      <c r="L1900">
        <f t="shared" si="293"/>
        <v>0</v>
      </c>
      <c r="M1900">
        <f>I1900*Diccionario!$B$36</f>
        <v>6.6600588235294113E-3</v>
      </c>
      <c r="N1900">
        <f>M1900*Diccionario!$B$37</f>
        <v>6.7266594117647055E-4</v>
      </c>
      <c r="O1900">
        <f>N1900*Diccionario!$B$38</f>
        <v>1.0089989117647057E-4</v>
      </c>
      <c r="P1900">
        <f>O1900*Diccionario!$B$39</f>
        <v>9.0809902058823516E-5</v>
      </c>
      <c r="Q1900">
        <f>P1900*Diccionario!$B$40</f>
        <v>3.6323960823529406E-5</v>
      </c>
      <c r="R1900">
        <f>Q1900*Diccionario!$B$41</f>
        <v>2.3610574535294115E-5</v>
      </c>
      <c r="S1900">
        <f t="shared" si="294"/>
        <v>2.3610574535294115E-5</v>
      </c>
      <c r="T1900">
        <f>I1900*Diccionario!$B$36</f>
        <v>6.6600588235294113E-3</v>
      </c>
      <c r="U1900">
        <f>T1900*Diccionario!$B$42</f>
        <v>6.7266594117647055E-4</v>
      </c>
      <c r="V1900">
        <f>U1900*Diccionario!$B$43</f>
        <v>5.7176604999999994E-4</v>
      </c>
      <c r="W1900">
        <f>V1900*Diccionario!$B$44</f>
        <v>1.0863554949999999E-4</v>
      </c>
      <c r="X1900">
        <f>W1900*Diccionario!$B$45</f>
        <v>4.2367864304999996E-5</v>
      </c>
      <c r="Y1900">
        <f>X1900*Diccionario!$B$46</f>
        <v>3.7707399231449999E-5</v>
      </c>
      <c r="Z1900">
        <f>Y1900*Diccionario!$B$47</f>
        <v>1.3951737715636499E-5</v>
      </c>
      <c r="AA1900">
        <f>Z1900*Diccionario!$B$48</f>
        <v>1.3951737715636499E-5</v>
      </c>
      <c r="AB1900">
        <f>AA1900*Diccionario!$B$49</f>
        <v>1.0463803286727374E-5</v>
      </c>
      <c r="AC1900">
        <f t="shared" si="295"/>
        <v>1.0463803286727374E-5</v>
      </c>
      <c r="AD1900">
        <f t="shared" si="296"/>
        <v>3.4074377822021491E-5</v>
      </c>
      <c r="AE1900">
        <f t="shared" si="297"/>
        <v>5.7100715727017936E-8</v>
      </c>
      <c r="AF1900" t="e">
        <f ca="1">IF(AD1900="","",_xludf.RANK.EQ(AD1900,$AD$2:$AD$5513,0))</f>
        <v>#NAME?</v>
      </c>
      <c r="AH1900" t="str">
        <f t="shared" si="298"/>
        <v>Baja</v>
      </c>
      <c r="AI1900" t="s">
        <v>153</v>
      </c>
      <c r="AJ1900" t="str">
        <f>IFERROR(VLOOKUP(B1900,Maestro_Regionales!$A$2:$B$35,2,FALSE),"Otras zonas")</f>
        <v>Otras zonas</v>
      </c>
      <c r="AK1900" t="str">
        <f t="shared" si="299"/>
        <v>EPS SANITAS | Otras zonas</v>
      </c>
    </row>
    <row r="1901" spans="1:37">
      <c r="A1901" s="4" t="s">
        <v>848</v>
      </c>
      <c r="B1901" s="4" t="s">
        <v>849</v>
      </c>
      <c r="C1901" s="4" t="s">
        <v>904</v>
      </c>
      <c r="D1901" s="4" t="s">
        <v>905</v>
      </c>
      <c r="E1901" s="4" t="s">
        <v>853</v>
      </c>
      <c r="F1901" s="4">
        <v>493</v>
      </c>
      <c r="G1901" s="4">
        <v>7333</v>
      </c>
      <c r="H1901" s="4">
        <v>0</v>
      </c>
      <c r="I1901">
        <f t="shared" si="290"/>
        <v>7826</v>
      </c>
      <c r="J1901">
        <f t="shared" si="291"/>
        <v>6.2995144390493224E-2</v>
      </c>
      <c r="K1901">
        <f t="shared" si="292"/>
        <v>0.93700485560950675</v>
      </c>
      <c r="L1901">
        <f t="shared" si="293"/>
        <v>0</v>
      </c>
      <c r="M1901">
        <f>I1901*Diccionario!$B$36</f>
        <v>17.37387345098039</v>
      </c>
      <c r="N1901">
        <f>M1901*Diccionario!$B$37</f>
        <v>1.7547612185490196</v>
      </c>
      <c r="O1901">
        <f>N1901*Diccionario!$B$38</f>
        <v>0.26321418278235292</v>
      </c>
      <c r="P1901">
        <f>O1901*Diccionario!$B$39</f>
        <v>0.23689276450411764</v>
      </c>
      <c r="Q1901">
        <f>P1901*Diccionario!$B$40</f>
        <v>9.4757105801647062E-2</v>
      </c>
      <c r="R1901">
        <f>Q1901*Diccionario!$B$41</f>
        <v>6.1592118771070591E-2</v>
      </c>
      <c r="S1901">
        <f t="shared" si="294"/>
        <v>6.1592118771070591E-2</v>
      </c>
      <c r="T1901">
        <f>I1901*Diccionario!$B$36</f>
        <v>17.37387345098039</v>
      </c>
      <c r="U1901">
        <f>T1901*Diccionario!$B$42</f>
        <v>1.7547612185490196</v>
      </c>
      <c r="V1901">
        <f>U1901*Diccionario!$B$43</f>
        <v>1.4915470357666667</v>
      </c>
      <c r="W1901">
        <f>V1901*Diccionario!$B$44</f>
        <v>0.28339393679566666</v>
      </c>
      <c r="X1901">
        <f>W1901*Diccionario!$B$45</f>
        <v>0.11052363535031</v>
      </c>
      <c r="Y1901">
        <f>X1901*Diccionario!$B$46</f>
        <v>9.83660354617759E-2</v>
      </c>
      <c r="Z1901">
        <f>Y1901*Diccionario!$B$47</f>
        <v>3.6395433120857079E-2</v>
      </c>
      <c r="AA1901">
        <f>Z1901*Diccionario!$B$48</f>
        <v>3.6395433120857079E-2</v>
      </c>
      <c r="AB1901">
        <f>AA1901*Diccionario!$B$49</f>
        <v>2.7296574840642809E-2</v>
      </c>
      <c r="AC1901">
        <f t="shared" si="295"/>
        <v>2.7296574840642809E-2</v>
      </c>
      <c r="AD1901">
        <f t="shared" si="296"/>
        <v>8.8888693611713393E-2</v>
      </c>
      <c r="AE1901">
        <f t="shared" si="297"/>
        <v>1.4895673375988077E-4</v>
      </c>
      <c r="AF1901" t="e">
        <f ca="1">IF(AD1901="","",_xludf.RANK.EQ(AD1901,$AD$2:$AD$5513,0))</f>
        <v>#NAME?</v>
      </c>
      <c r="AH1901" t="str">
        <f t="shared" si="298"/>
        <v>Baja</v>
      </c>
      <c r="AI1901" t="s">
        <v>153</v>
      </c>
      <c r="AJ1901" t="str">
        <f>IFERROR(VLOOKUP(B1901,Maestro_Regionales!$A$2:$B$35,2,FALSE),"Otras zonas")</f>
        <v>Otras zonas</v>
      </c>
      <c r="AK1901" t="str">
        <f t="shared" si="299"/>
        <v>AIC EPSI | Otras zonas</v>
      </c>
    </row>
    <row r="1902" spans="1:37">
      <c r="A1902" s="4" t="s">
        <v>848</v>
      </c>
      <c r="B1902" s="4" t="s">
        <v>849</v>
      </c>
      <c r="C1902" s="4" t="s">
        <v>904</v>
      </c>
      <c r="D1902" s="4" t="s">
        <v>905</v>
      </c>
      <c r="E1902" s="4" t="s">
        <v>95</v>
      </c>
      <c r="F1902" s="4">
        <v>303</v>
      </c>
      <c r="G1902" s="4">
        <v>6457</v>
      </c>
      <c r="H1902" s="4">
        <v>0</v>
      </c>
      <c r="I1902">
        <f t="shared" si="290"/>
        <v>6760</v>
      </c>
      <c r="J1902">
        <f t="shared" si="291"/>
        <v>4.4822485207100589E-2</v>
      </c>
      <c r="K1902">
        <f t="shared" si="292"/>
        <v>0.95517751479289936</v>
      </c>
      <c r="L1902">
        <f t="shared" si="293"/>
        <v>0</v>
      </c>
      <c r="M1902">
        <f>I1902*Diccionario!$B$36</f>
        <v>15.007332549019607</v>
      </c>
      <c r="N1902">
        <f>M1902*Diccionario!$B$37</f>
        <v>1.5157405874509804</v>
      </c>
      <c r="O1902">
        <f>N1902*Diccionario!$B$38</f>
        <v>0.22736108811764705</v>
      </c>
      <c r="P1902">
        <f>O1902*Diccionario!$B$39</f>
        <v>0.20462497930588236</v>
      </c>
      <c r="Q1902">
        <f>P1902*Diccionario!$B$40</f>
        <v>8.1849991722352952E-2</v>
      </c>
      <c r="R1902">
        <f>Q1902*Diccionario!$B$41</f>
        <v>5.3202494619529424E-2</v>
      </c>
      <c r="S1902">
        <f t="shared" si="294"/>
        <v>5.3202494619529424E-2</v>
      </c>
      <c r="T1902">
        <f>I1902*Diccionario!$B$36</f>
        <v>15.007332549019607</v>
      </c>
      <c r="U1902">
        <f>T1902*Diccionario!$B$42</f>
        <v>1.5157405874509804</v>
      </c>
      <c r="V1902">
        <f>U1902*Diccionario!$B$43</f>
        <v>1.2883794993333333</v>
      </c>
      <c r="W1902">
        <f>V1902*Diccionario!$B$44</f>
        <v>0.24479210487333333</v>
      </c>
      <c r="X1902">
        <f>W1902*Diccionario!$B$45</f>
        <v>9.5468920900599996E-2</v>
      </c>
      <c r="Y1902">
        <f>X1902*Diccionario!$B$46</f>
        <v>8.4967339601533992E-2</v>
      </c>
      <c r="Z1902">
        <f>Y1902*Diccionario!$B$47</f>
        <v>3.143791565256758E-2</v>
      </c>
      <c r="AA1902">
        <f>Z1902*Diccionario!$B$48</f>
        <v>3.143791565256758E-2</v>
      </c>
      <c r="AB1902">
        <f>AA1902*Diccionario!$B$49</f>
        <v>2.3578436739425685E-2</v>
      </c>
      <c r="AC1902">
        <f t="shared" si="295"/>
        <v>2.3578436739425685E-2</v>
      </c>
      <c r="AD1902">
        <f t="shared" si="296"/>
        <v>7.6780931358955112E-2</v>
      </c>
      <c r="AE1902">
        <f t="shared" si="297"/>
        <v>1.2866694610488044E-4</v>
      </c>
      <c r="AF1902" t="e">
        <f ca="1">IF(AD1902="","",_xludf.RANK.EQ(AD1902,$AD$2:$AD$5513,0))</f>
        <v>#NAME?</v>
      </c>
      <c r="AH1902" t="str">
        <f t="shared" si="298"/>
        <v>Baja</v>
      </c>
      <c r="AI1902" t="s">
        <v>153</v>
      </c>
      <c r="AJ1902" t="str">
        <f>IFERROR(VLOOKUP(B1902,Maestro_Regionales!$A$2:$B$35,2,FALSE),"Otras zonas")</f>
        <v>Otras zonas</v>
      </c>
      <c r="AK1902" t="str">
        <f t="shared" si="299"/>
        <v>ASMETSALUD EPS | Otras zonas</v>
      </c>
    </row>
    <row r="1903" spans="1:37">
      <c r="A1903" s="4" t="s">
        <v>848</v>
      </c>
      <c r="B1903" s="4" t="s">
        <v>849</v>
      </c>
      <c r="C1903" s="4" t="s">
        <v>904</v>
      </c>
      <c r="D1903" s="4" t="s">
        <v>905</v>
      </c>
      <c r="E1903" s="4" t="s">
        <v>87</v>
      </c>
      <c r="F1903" s="4">
        <v>197</v>
      </c>
      <c r="G1903" s="4">
        <v>728</v>
      </c>
      <c r="H1903" s="4">
        <v>0</v>
      </c>
      <c r="I1903">
        <f t="shared" si="290"/>
        <v>925</v>
      </c>
      <c r="J1903">
        <f t="shared" si="291"/>
        <v>0.21297297297297296</v>
      </c>
      <c r="K1903">
        <f t="shared" si="292"/>
        <v>0.78702702702702698</v>
      </c>
      <c r="L1903">
        <f t="shared" si="293"/>
        <v>0</v>
      </c>
      <c r="M1903">
        <f>I1903*Diccionario!$B$36</f>
        <v>2.0535181372549016</v>
      </c>
      <c r="N1903">
        <f>M1903*Diccionario!$B$37</f>
        <v>0.20740533186274507</v>
      </c>
      <c r="O1903">
        <f>N1903*Diccionario!$B$38</f>
        <v>3.1110799779411759E-2</v>
      </c>
      <c r="P1903">
        <f>O1903*Diccionario!$B$39</f>
        <v>2.7999719801470584E-2</v>
      </c>
      <c r="Q1903">
        <f>P1903*Diccionario!$B$40</f>
        <v>1.1199887920588234E-2</v>
      </c>
      <c r="R1903">
        <f>Q1903*Diccionario!$B$41</f>
        <v>7.2799271483823527E-3</v>
      </c>
      <c r="S1903">
        <f t="shared" si="294"/>
        <v>7.2799271483823527E-3</v>
      </c>
      <c r="T1903">
        <f>I1903*Diccionario!$B$36</f>
        <v>2.0535181372549016</v>
      </c>
      <c r="U1903">
        <f>T1903*Diccionario!$B$42</f>
        <v>0.20740533186274507</v>
      </c>
      <c r="V1903">
        <f>U1903*Diccionario!$B$43</f>
        <v>0.17629453208333332</v>
      </c>
      <c r="W1903">
        <f>V1903*Diccionario!$B$44</f>
        <v>3.3495961095833332E-2</v>
      </c>
      <c r="X1903">
        <f>W1903*Diccionario!$B$45</f>
        <v>1.3063424827375001E-2</v>
      </c>
      <c r="Y1903">
        <f>X1903*Diccionario!$B$46</f>
        <v>1.1626448096363751E-2</v>
      </c>
      <c r="Z1903">
        <f>Y1903*Diccionario!$B$47</f>
        <v>4.301785795654588E-3</v>
      </c>
      <c r="AA1903">
        <f>Z1903*Diccionario!$B$48</f>
        <v>4.301785795654588E-3</v>
      </c>
      <c r="AB1903">
        <f>AA1903*Diccionario!$B$49</f>
        <v>3.226339346740941E-3</v>
      </c>
      <c r="AC1903">
        <f t="shared" si="295"/>
        <v>3.226339346740941E-3</v>
      </c>
      <c r="AD1903">
        <f t="shared" si="296"/>
        <v>1.0506266495123293E-2</v>
      </c>
      <c r="AE1903">
        <f t="shared" si="297"/>
        <v>1.7606054015830529E-5</v>
      </c>
      <c r="AF1903" t="e">
        <f ca="1">IF(AD1903="","",_xludf.RANK.EQ(AD1903,$AD$2:$AD$5513,0))</f>
        <v>#NAME?</v>
      </c>
      <c r="AH1903" t="str">
        <f t="shared" si="298"/>
        <v>Baja</v>
      </c>
      <c r="AI1903" t="s">
        <v>153</v>
      </c>
      <c r="AJ1903" t="str">
        <f>IFERROR(VLOOKUP(B1903,Maestro_Regionales!$A$2:$B$35,2,FALSE),"Otras zonas")</f>
        <v>Otras zonas</v>
      </c>
      <c r="AK1903" t="str">
        <f t="shared" si="299"/>
        <v>NUEVA EPS | Otras zonas</v>
      </c>
    </row>
    <row r="1904" spans="1:37">
      <c r="A1904" s="4" t="s">
        <v>848</v>
      </c>
      <c r="B1904" s="4" t="s">
        <v>849</v>
      </c>
      <c r="C1904" s="4" t="s">
        <v>904</v>
      </c>
      <c r="D1904" s="4" t="s">
        <v>905</v>
      </c>
      <c r="E1904" s="4" t="s">
        <v>162</v>
      </c>
      <c r="F1904" s="4">
        <v>120</v>
      </c>
      <c r="G1904" s="4">
        <v>27</v>
      </c>
      <c r="H1904" s="4">
        <v>0</v>
      </c>
      <c r="I1904">
        <f t="shared" si="290"/>
        <v>147</v>
      </c>
      <c r="J1904">
        <f t="shared" si="291"/>
        <v>0.81632653061224492</v>
      </c>
      <c r="K1904">
        <f t="shared" si="292"/>
        <v>0.18367346938775511</v>
      </c>
      <c r="L1904">
        <f t="shared" si="293"/>
        <v>0</v>
      </c>
      <c r="M1904">
        <f>I1904*Diccionario!$B$36</f>
        <v>0.32634288235294118</v>
      </c>
      <c r="N1904">
        <f>M1904*Diccionario!$B$37</f>
        <v>3.2960631117647063E-2</v>
      </c>
      <c r="O1904">
        <f>N1904*Diccionario!$B$38</f>
        <v>4.9440946676470596E-3</v>
      </c>
      <c r="P1904">
        <f>O1904*Diccionario!$B$39</f>
        <v>4.4496852008823534E-3</v>
      </c>
      <c r="Q1904">
        <f>P1904*Diccionario!$B$40</f>
        <v>1.7798740803529414E-3</v>
      </c>
      <c r="R1904">
        <f>Q1904*Diccionario!$B$41</f>
        <v>1.1569181522294119E-3</v>
      </c>
      <c r="S1904">
        <f t="shared" si="294"/>
        <v>1.1569181522294119E-3</v>
      </c>
      <c r="T1904">
        <f>I1904*Diccionario!$B$36</f>
        <v>0.32634288235294118</v>
      </c>
      <c r="U1904">
        <f>T1904*Diccionario!$B$42</f>
        <v>3.2960631117647063E-2</v>
      </c>
      <c r="V1904">
        <f>U1904*Diccionario!$B$43</f>
        <v>2.8016536450000004E-2</v>
      </c>
      <c r="W1904">
        <f>V1904*Diccionario!$B$44</f>
        <v>5.3231419255000013E-3</v>
      </c>
      <c r="X1904">
        <f>W1904*Diccionario!$B$45</f>
        <v>2.0760253509450005E-3</v>
      </c>
      <c r="Y1904">
        <f>X1904*Diccionario!$B$46</f>
        <v>1.8476625623410504E-3</v>
      </c>
      <c r="Z1904">
        <f>Y1904*Diccionario!$B$47</f>
        <v>6.8363514806618858E-4</v>
      </c>
      <c r="AA1904">
        <f>Z1904*Diccionario!$B$48</f>
        <v>6.8363514806618858E-4</v>
      </c>
      <c r="AB1904">
        <f>AA1904*Diccionario!$B$49</f>
        <v>5.1272636104964138E-4</v>
      </c>
      <c r="AC1904">
        <f t="shared" si="295"/>
        <v>5.1272636104964138E-4</v>
      </c>
      <c r="AD1904">
        <f t="shared" si="296"/>
        <v>1.6696445132790532E-3</v>
      </c>
      <c r="AE1904">
        <f t="shared" si="297"/>
        <v>2.797935070623879E-6</v>
      </c>
      <c r="AF1904" t="e">
        <f ca="1">IF(AD1904="","",_xludf.RANK.EQ(AD1904,$AD$2:$AD$5513,0))</f>
        <v>#NAME?</v>
      </c>
      <c r="AH1904" t="str">
        <f t="shared" si="298"/>
        <v>Baja</v>
      </c>
      <c r="AI1904" t="s">
        <v>153</v>
      </c>
      <c r="AJ1904" t="str">
        <f>IFERROR(VLOOKUP(B1904,Maestro_Regionales!$A$2:$B$35,2,FALSE),"Otras zonas")</f>
        <v>Otras zonas</v>
      </c>
      <c r="AK1904" t="str">
        <f t="shared" si="299"/>
        <v>EPS SOS | Otras zonas</v>
      </c>
    </row>
    <row r="1905" spans="1:37">
      <c r="A1905" s="4" t="s">
        <v>848</v>
      </c>
      <c r="B1905" s="4" t="s">
        <v>849</v>
      </c>
      <c r="C1905" s="4" t="s">
        <v>904</v>
      </c>
      <c r="D1905" s="4" t="s">
        <v>905</v>
      </c>
      <c r="E1905" s="4" t="s">
        <v>90</v>
      </c>
      <c r="F1905" s="4">
        <v>0</v>
      </c>
      <c r="G1905" s="4">
        <v>0</v>
      </c>
      <c r="H1905" s="4">
        <v>131</v>
      </c>
      <c r="I1905">
        <f t="shared" si="290"/>
        <v>131</v>
      </c>
      <c r="J1905">
        <f t="shared" si="291"/>
        <v>0</v>
      </c>
      <c r="K1905">
        <f t="shared" si="292"/>
        <v>0</v>
      </c>
      <c r="L1905">
        <f t="shared" si="293"/>
        <v>1</v>
      </c>
      <c r="M1905">
        <f>I1905*Diccionario!$B$36</f>
        <v>0.29082256862745098</v>
      </c>
      <c r="N1905">
        <f>M1905*Diccionario!$B$37</f>
        <v>2.9373079431372552E-2</v>
      </c>
      <c r="O1905">
        <f>N1905*Diccionario!$B$38</f>
        <v>4.405961914705883E-3</v>
      </c>
      <c r="P1905">
        <f>O1905*Diccionario!$B$39</f>
        <v>3.9653657232352948E-3</v>
      </c>
      <c r="Q1905">
        <f>P1905*Diccionario!$B$40</f>
        <v>1.586146289294118E-3</v>
      </c>
      <c r="R1905">
        <f>Q1905*Diccionario!$B$41</f>
        <v>1.0309950880411768E-3</v>
      </c>
      <c r="S1905">
        <f t="shared" si="294"/>
        <v>1.0309950880411768E-3</v>
      </c>
      <c r="T1905">
        <f>I1905*Diccionario!$B$36</f>
        <v>0.29082256862745098</v>
      </c>
      <c r="U1905">
        <f>T1905*Diccionario!$B$42</f>
        <v>2.9373079431372552E-2</v>
      </c>
      <c r="V1905">
        <f>U1905*Diccionario!$B$43</f>
        <v>2.4967117516666668E-2</v>
      </c>
      <c r="W1905">
        <f>V1905*Diccionario!$B$44</f>
        <v>4.743752328166667E-3</v>
      </c>
      <c r="X1905">
        <f>W1905*Diccionario!$B$45</f>
        <v>1.8500634079850003E-3</v>
      </c>
      <c r="Y1905">
        <f>X1905*Diccionario!$B$46</f>
        <v>1.6465564331066503E-3</v>
      </c>
      <c r="Z1905">
        <f>Y1905*Diccionario!$B$47</f>
        <v>6.0922588024946058E-4</v>
      </c>
      <c r="AA1905">
        <f>Z1905*Diccionario!$B$48</f>
        <v>6.0922588024946058E-4</v>
      </c>
      <c r="AB1905">
        <f>AA1905*Diccionario!$B$49</f>
        <v>4.5691941018709541E-4</v>
      </c>
      <c r="AC1905">
        <f t="shared" si="295"/>
        <v>4.5691941018709541E-4</v>
      </c>
      <c r="AD1905">
        <f t="shared" si="296"/>
        <v>1.4879144982282723E-3</v>
      </c>
      <c r="AE1905">
        <f t="shared" si="297"/>
        <v>2.4933979200797839E-6</v>
      </c>
      <c r="AF1905" t="e">
        <f ca="1">IF(AD1905="","",_xludf.RANK.EQ(AD1905,$AD$2:$AD$5513,0))</f>
        <v>#NAME?</v>
      </c>
      <c r="AH1905" t="str">
        <f t="shared" si="298"/>
        <v>Baja</v>
      </c>
      <c r="AI1905" t="s">
        <v>153</v>
      </c>
      <c r="AJ1905" t="str">
        <f>IFERROR(VLOOKUP(B1905,Maestro_Regionales!$A$2:$B$35,2,FALSE),"Otras zonas")</f>
        <v>Otras zonas</v>
      </c>
      <c r="AK1905" t="str">
        <f t="shared" si="299"/>
        <v>REGIMEN DE EXCEPCION | Otras zonas</v>
      </c>
    </row>
    <row r="1906" spans="1:37">
      <c r="A1906" s="4" t="s">
        <v>848</v>
      </c>
      <c r="B1906" s="4" t="s">
        <v>849</v>
      </c>
      <c r="C1906" s="4" t="s">
        <v>906</v>
      </c>
      <c r="D1906" s="4" t="s">
        <v>907</v>
      </c>
      <c r="E1906" s="4" t="s">
        <v>95</v>
      </c>
      <c r="F1906" s="4">
        <v>283</v>
      </c>
      <c r="G1906" s="4">
        <v>5458</v>
      </c>
      <c r="H1906" s="4">
        <v>0</v>
      </c>
      <c r="I1906">
        <f t="shared" si="290"/>
        <v>5741</v>
      </c>
      <c r="J1906">
        <f t="shared" si="291"/>
        <v>4.9294547988155371E-2</v>
      </c>
      <c r="K1906">
        <f t="shared" si="292"/>
        <v>0.95070545201184464</v>
      </c>
      <c r="L1906">
        <f t="shared" si="293"/>
        <v>0</v>
      </c>
      <c r="M1906">
        <f>I1906*Diccionario!$B$36</f>
        <v>12.745132568627451</v>
      </c>
      <c r="N1906">
        <f>M1906*Diccionario!$B$37</f>
        <v>1.2872583894313727</v>
      </c>
      <c r="O1906">
        <f>N1906*Diccionario!$B$38</f>
        <v>0.19308875841470591</v>
      </c>
      <c r="P1906">
        <f>O1906*Diccionario!$B$39</f>
        <v>0.17377988257323532</v>
      </c>
      <c r="Q1906">
        <f>P1906*Diccionario!$B$40</f>
        <v>6.9511953029294124E-2</v>
      </c>
      <c r="R1906">
        <f>Q1906*Diccionario!$B$41</f>
        <v>4.5182769469041185E-2</v>
      </c>
      <c r="S1906">
        <f t="shared" si="294"/>
        <v>4.5182769469041185E-2</v>
      </c>
      <c r="T1906">
        <f>I1906*Diccionario!$B$36</f>
        <v>12.745132568627451</v>
      </c>
      <c r="U1906">
        <f>T1906*Diccionario!$B$42</f>
        <v>1.2872583894313727</v>
      </c>
      <c r="V1906">
        <f>U1906*Diccionario!$B$43</f>
        <v>1.0941696310166669</v>
      </c>
      <c r="W1906">
        <f>V1906*Diccionario!$B$44</f>
        <v>0.20789222989316672</v>
      </c>
      <c r="X1906">
        <f>W1906*Diccionario!$B$45</f>
        <v>8.1077969658335025E-2</v>
      </c>
      <c r="Y1906">
        <f>X1906*Diccionario!$B$46</f>
        <v>7.215939299591817E-2</v>
      </c>
      <c r="Z1906">
        <f>Y1906*Diccionario!$B$47</f>
        <v>2.6698975408489721E-2</v>
      </c>
      <c r="AA1906">
        <f>Z1906*Diccionario!$B$48</f>
        <v>2.6698975408489721E-2</v>
      </c>
      <c r="AB1906">
        <f>AA1906*Diccionario!$B$49</f>
        <v>2.0024231556367289E-2</v>
      </c>
      <c r="AC1906">
        <f t="shared" si="295"/>
        <v>2.0024231556367289E-2</v>
      </c>
      <c r="AD1906">
        <f t="shared" si="296"/>
        <v>6.5207001025408468E-2</v>
      </c>
      <c r="AE1906">
        <f t="shared" si="297"/>
        <v>1.0927173632960333E-4</v>
      </c>
      <c r="AF1906" t="e">
        <f ca="1">IF(AD1906="","",_xludf.RANK.EQ(AD1906,$AD$2:$AD$5513,0))</f>
        <v>#NAME?</v>
      </c>
      <c r="AH1906" t="str">
        <f t="shared" si="298"/>
        <v>Baja</v>
      </c>
      <c r="AI1906" t="s">
        <v>153</v>
      </c>
      <c r="AJ1906" t="str">
        <f>IFERROR(VLOOKUP(B1906,Maestro_Regionales!$A$2:$B$35,2,FALSE),"Otras zonas")</f>
        <v>Otras zonas</v>
      </c>
      <c r="AK1906" t="str">
        <f t="shared" si="299"/>
        <v>ASMETSALUD EPS | Otras zonas</v>
      </c>
    </row>
    <row r="1907" spans="1:37">
      <c r="A1907" s="4" t="s">
        <v>848</v>
      </c>
      <c r="B1907" s="4" t="s">
        <v>849</v>
      </c>
      <c r="C1907" s="4" t="s">
        <v>906</v>
      </c>
      <c r="D1907" s="4" t="s">
        <v>907</v>
      </c>
      <c r="E1907" s="4" t="s">
        <v>87</v>
      </c>
      <c r="F1907" s="4">
        <v>316</v>
      </c>
      <c r="G1907" s="4">
        <v>2249</v>
      </c>
      <c r="H1907" s="4">
        <v>0</v>
      </c>
      <c r="I1907">
        <f t="shared" si="290"/>
        <v>2565</v>
      </c>
      <c r="J1907">
        <f t="shared" si="291"/>
        <v>0.12319688109161793</v>
      </c>
      <c r="K1907">
        <f t="shared" si="292"/>
        <v>0.87680311890838203</v>
      </c>
      <c r="L1907">
        <f t="shared" si="293"/>
        <v>0</v>
      </c>
      <c r="M1907">
        <f>I1907*Diccionario!$B$36</f>
        <v>5.6943502941176467</v>
      </c>
      <c r="N1907">
        <f>M1907*Diccionario!$B$37</f>
        <v>0.5751293797058824</v>
      </c>
      <c r="O1907">
        <f>N1907*Diccionario!$B$38</f>
        <v>8.6269406955882352E-2</v>
      </c>
      <c r="P1907">
        <f>O1907*Diccionario!$B$39</f>
        <v>7.7642466260294113E-2</v>
      </c>
      <c r="Q1907">
        <f>P1907*Diccionario!$B$40</f>
        <v>3.1056986504117645E-2</v>
      </c>
      <c r="R1907">
        <f>Q1907*Diccionario!$B$41</f>
        <v>2.0187041227676471E-2</v>
      </c>
      <c r="S1907">
        <f t="shared" si="294"/>
        <v>2.0187041227676471E-2</v>
      </c>
      <c r="T1907">
        <f>I1907*Diccionario!$B$36</f>
        <v>5.6943502941176467</v>
      </c>
      <c r="U1907">
        <f>T1907*Diccionario!$B$42</f>
        <v>0.5751293797058824</v>
      </c>
      <c r="V1907">
        <f>U1907*Diccionario!$B$43</f>
        <v>0.48885997275000004</v>
      </c>
      <c r="W1907">
        <f>V1907*Diccionario!$B$44</f>
        <v>9.2883394822500007E-2</v>
      </c>
      <c r="X1907">
        <f>W1907*Diccionario!$B$45</f>
        <v>3.6224523980775004E-2</v>
      </c>
      <c r="Y1907">
        <f>X1907*Diccionario!$B$46</f>
        <v>3.2239826342889757E-2</v>
      </c>
      <c r="Z1907">
        <f>Y1907*Diccionario!$B$47</f>
        <v>1.192873574686921E-2</v>
      </c>
      <c r="AA1907">
        <f>Z1907*Diccionario!$B$48</f>
        <v>1.192873574686921E-2</v>
      </c>
      <c r="AB1907">
        <f>AA1907*Diccionario!$B$49</f>
        <v>8.9465518101519079E-3</v>
      </c>
      <c r="AC1907">
        <f t="shared" si="295"/>
        <v>8.9465518101519079E-3</v>
      </c>
      <c r="AD1907">
        <f t="shared" si="296"/>
        <v>2.9133593037828379E-2</v>
      </c>
      <c r="AE1907">
        <f t="shared" si="297"/>
        <v>4.8821111946600338E-5</v>
      </c>
      <c r="AF1907" t="e">
        <f ca="1">IF(AD1907="","",_xludf.RANK.EQ(AD1907,$AD$2:$AD$5513,0))</f>
        <v>#NAME?</v>
      </c>
      <c r="AH1907" t="str">
        <f t="shared" si="298"/>
        <v>Baja</v>
      </c>
      <c r="AI1907" t="s">
        <v>153</v>
      </c>
      <c r="AJ1907" t="str">
        <f>IFERROR(VLOOKUP(B1907,Maestro_Regionales!$A$2:$B$35,2,FALSE),"Otras zonas")</f>
        <v>Otras zonas</v>
      </c>
      <c r="AK1907" t="str">
        <f t="shared" si="299"/>
        <v>NUEVA EPS | Otras zonas</v>
      </c>
    </row>
    <row r="1908" spans="1:37">
      <c r="A1908" s="4" t="s">
        <v>848</v>
      </c>
      <c r="B1908" s="4" t="s">
        <v>849</v>
      </c>
      <c r="C1908" s="4" t="s">
        <v>906</v>
      </c>
      <c r="D1908" s="4" t="s">
        <v>907</v>
      </c>
      <c r="E1908" s="4" t="s">
        <v>853</v>
      </c>
      <c r="F1908" s="4">
        <v>38</v>
      </c>
      <c r="G1908" s="4">
        <v>425</v>
      </c>
      <c r="H1908" s="4">
        <v>0</v>
      </c>
      <c r="I1908">
        <f t="shared" si="290"/>
        <v>463</v>
      </c>
      <c r="J1908">
        <f t="shared" si="291"/>
        <v>8.2073434125269976E-2</v>
      </c>
      <c r="K1908">
        <f t="shared" si="292"/>
        <v>0.91792656587472998</v>
      </c>
      <c r="L1908">
        <f t="shared" si="293"/>
        <v>0</v>
      </c>
      <c r="M1908">
        <f>I1908*Diccionario!$B$36</f>
        <v>1.0278690784313724</v>
      </c>
      <c r="N1908">
        <f>M1908*Diccionario!$B$37</f>
        <v>0.10381477692156862</v>
      </c>
      <c r="O1908">
        <f>N1908*Diccionario!$B$38</f>
        <v>1.5572216538235293E-2</v>
      </c>
      <c r="P1908">
        <f>O1908*Diccionario!$B$39</f>
        <v>1.4014994884411764E-2</v>
      </c>
      <c r="Q1908">
        <f>P1908*Diccionario!$B$40</f>
        <v>5.6059979537647058E-3</v>
      </c>
      <c r="R1908">
        <f>Q1908*Diccionario!$B$41</f>
        <v>3.6438986699470588E-3</v>
      </c>
      <c r="S1908">
        <f t="shared" si="294"/>
        <v>3.6438986699470588E-3</v>
      </c>
      <c r="T1908">
        <f>I1908*Diccionario!$B$36</f>
        <v>1.0278690784313724</v>
      </c>
      <c r="U1908">
        <f>T1908*Diccionario!$B$42</f>
        <v>0.10381477692156862</v>
      </c>
      <c r="V1908">
        <f>U1908*Diccionario!$B$43</f>
        <v>8.8242560383333335E-2</v>
      </c>
      <c r="W1908">
        <f>V1908*Diccionario!$B$44</f>
        <v>1.6766086472833334E-2</v>
      </c>
      <c r="X1908">
        <f>W1908*Diccionario!$B$45</f>
        <v>6.5387737244050007E-3</v>
      </c>
      <c r="Y1908">
        <f>X1908*Diccionario!$B$46</f>
        <v>5.8195086147204509E-3</v>
      </c>
      <c r="Z1908">
        <f>Y1908*Diccionario!$B$47</f>
        <v>2.1532181874465667E-3</v>
      </c>
      <c r="AA1908">
        <f>Z1908*Diccionario!$B$48</f>
        <v>2.1532181874465667E-3</v>
      </c>
      <c r="AB1908">
        <f>AA1908*Diccionario!$B$49</f>
        <v>1.6149136405849249E-3</v>
      </c>
      <c r="AC1908">
        <f t="shared" si="295"/>
        <v>1.6149136405849249E-3</v>
      </c>
      <c r="AD1908">
        <f t="shared" si="296"/>
        <v>5.2588123105319837E-3</v>
      </c>
      <c r="AE1908">
        <f t="shared" si="297"/>
        <v>8.812543793869768E-6</v>
      </c>
      <c r="AF1908" t="e">
        <f ca="1">IF(AD1908="","",_xludf.RANK.EQ(AD1908,$AD$2:$AD$5513,0))</f>
        <v>#NAME?</v>
      </c>
      <c r="AH1908" t="str">
        <f t="shared" si="298"/>
        <v>Baja</v>
      </c>
      <c r="AI1908" t="s">
        <v>153</v>
      </c>
      <c r="AJ1908" t="str">
        <f>IFERROR(VLOOKUP(B1908,Maestro_Regionales!$A$2:$B$35,2,FALSE),"Otras zonas")</f>
        <v>Otras zonas</v>
      </c>
      <c r="AK1908" t="str">
        <f t="shared" si="299"/>
        <v>AIC EPSI | Otras zonas</v>
      </c>
    </row>
    <row r="1909" spans="1:37">
      <c r="A1909" s="4" t="s">
        <v>848</v>
      </c>
      <c r="B1909" s="4" t="s">
        <v>849</v>
      </c>
      <c r="C1909" s="4" t="s">
        <v>906</v>
      </c>
      <c r="D1909" s="4" t="s">
        <v>907</v>
      </c>
      <c r="E1909" s="4" t="s">
        <v>90</v>
      </c>
      <c r="F1909" s="4">
        <v>0</v>
      </c>
      <c r="G1909" s="4">
        <v>0</v>
      </c>
      <c r="H1909" s="4">
        <v>163</v>
      </c>
      <c r="I1909">
        <f t="shared" si="290"/>
        <v>163</v>
      </c>
      <c r="J1909">
        <f t="shared" si="291"/>
        <v>0</v>
      </c>
      <c r="K1909">
        <f t="shared" si="292"/>
        <v>0</v>
      </c>
      <c r="L1909">
        <f t="shared" si="293"/>
        <v>1</v>
      </c>
      <c r="M1909">
        <f>I1909*Diccionario!$B$36</f>
        <v>0.36186319607843137</v>
      </c>
      <c r="N1909">
        <f>M1909*Diccionario!$B$37</f>
        <v>3.6548182803921574E-2</v>
      </c>
      <c r="O1909">
        <f>N1909*Diccionario!$B$38</f>
        <v>5.4822274205882362E-3</v>
      </c>
      <c r="P1909">
        <f>O1909*Diccionario!$B$39</f>
        <v>4.9340046785294129E-3</v>
      </c>
      <c r="Q1909">
        <f>P1909*Diccionario!$B$40</f>
        <v>1.9736018714117654E-3</v>
      </c>
      <c r="R1909">
        <f>Q1909*Diccionario!$B$41</f>
        <v>1.2828412164176475E-3</v>
      </c>
      <c r="S1909">
        <f t="shared" si="294"/>
        <v>1.2828412164176475E-3</v>
      </c>
      <c r="T1909">
        <f>I1909*Diccionario!$B$36</f>
        <v>0.36186319607843137</v>
      </c>
      <c r="U1909">
        <f>T1909*Diccionario!$B$42</f>
        <v>3.6548182803921574E-2</v>
      </c>
      <c r="V1909">
        <f>U1909*Diccionario!$B$43</f>
        <v>3.1065955383333337E-2</v>
      </c>
      <c r="W1909">
        <f>V1909*Diccionario!$B$44</f>
        <v>5.9025315228333338E-3</v>
      </c>
      <c r="X1909">
        <f>W1909*Diccionario!$B$45</f>
        <v>2.3019872939050003E-3</v>
      </c>
      <c r="Y1909">
        <f>X1909*Diccionario!$B$46</f>
        <v>2.0487686915754504E-3</v>
      </c>
      <c r="Z1909">
        <f>Y1909*Diccionario!$B$47</f>
        <v>7.5804441588291668E-4</v>
      </c>
      <c r="AA1909">
        <f>Z1909*Diccionario!$B$48</f>
        <v>7.5804441588291668E-4</v>
      </c>
      <c r="AB1909">
        <f>AA1909*Diccionario!$B$49</f>
        <v>5.6853331191218746E-4</v>
      </c>
      <c r="AC1909">
        <f t="shared" si="295"/>
        <v>5.6853331191218746E-4</v>
      </c>
      <c r="AD1909">
        <f t="shared" si="296"/>
        <v>1.851374528329835E-3</v>
      </c>
      <c r="AE1909">
        <f t="shared" si="297"/>
        <v>3.1024722211679754E-6</v>
      </c>
      <c r="AF1909" t="e">
        <f ca="1">IF(AD1909="","",_xludf.RANK.EQ(AD1909,$AD$2:$AD$5513,0))</f>
        <v>#NAME?</v>
      </c>
      <c r="AH1909" t="str">
        <f t="shared" si="298"/>
        <v>Baja</v>
      </c>
      <c r="AI1909" t="s">
        <v>153</v>
      </c>
      <c r="AJ1909" t="str">
        <f>IFERROR(VLOOKUP(B1909,Maestro_Regionales!$A$2:$B$35,2,FALSE),"Otras zonas")</f>
        <v>Otras zonas</v>
      </c>
      <c r="AK1909" t="str">
        <f t="shared" si="299"/>
        <v>REGIMEN DE EXCEPCION | Otras zonas</v>
      </c>
    </row>
    <row r="1910" spans="1:37">
      <c r="A1910" s="4" t="s">
        <v>848</v>
      </c>
      <c r="B1910" s="4" t="s">
        <v>849</v>
      </c>
      <c r="C1910" s="4" t="s">
        <v>906</v>
      </c>
      <c r="D1910" s="4" t="s">
        <v>907</v>
      </c>
      <c r="E1910" s="4" t="s">
        <v>162</v>
      </c>
      <c r="F1910" s="4">
        <v>89</v>
      </c>
      <c r="G1910" s="4">
        <v>42</v>
      </c>
      <c r="H1910" s="4">
        <v>0</v>
      </c>
      <c r="I1910">
        <f t="shared" si="290"/>
        <v>131</v>
      </c>
      <c r="J1910">
        <f t="shared" si="291"/>
        <v>0.67938931297709926</v>
      </c>
      <c r="K1910">
        <f t="shared" si="292"/>
        <v>0.32061068702290074</v>
      </c>
      <c r="L1910">
        <f t="shared" si="293"/>
        <v>0</v>
      </c>
      <c r="M1910">
        <f>I1910*Diccionario!$B$36</f>
        <v>0.29082256862745098</v>
      </c>
      <c r="N1910">
        <f>M1910*Diccionario!$B$37</f>
        <v>2.9373079431372552E-2</v>
      </c>
      <c r="O1910">
        <f>N1910*Diccionario!$B$38</f>
        <v>4.405961914705883E-3</v>
      </c>
      <c r="P1910">
        <f>O1910*Diccionario!$B$39</f>
        <v>3.9653657232352948E-3</v>
      </c>
      <c r="Q1910">
        <f>P1910*Diccionario!$B$40</f>
        <v>1.586146289294118E-3</v>
      </c>
      <c r="R1910">
        <f>Q1910*Diccionario!$B$41</f>
        <v>1.0309950880411768E-3</v>
      </c>
      <c r="S1910">
        <f t="shared" si="294"/>
        <v>1.0309950880411768E-3</v>
      </c>
      <c r="T1910">
        <f>I1910*Diccionario!$B$36</f>
        <v>0.29082256862745098</v>
      </c>
      <c r="U1910">
        <f>T1910*Diccionario!$B$42</f>
        <v>2.9373079431372552E-2</v>
      </c>
      <c r="V1910">
        <f>U1910*Diccionario!$B$43</f>
        <v>2.4967117516666668E-2</v>
      </c>
      <c r="W1910">
        <f>V1910*Diccionario!$B$44</f>
        <v>4.743752328166667E-3</v>
      </c>
      <c r="X1910">
        <f>W1910*Diccionario!$B$45</f>
        <v>1.8500634079850003E-3</v>
      </c>
      <c r="Y1910">
        <f>X1910*Diccionario!$B$46</f>
        <v>1.6465564331066503E-3</v>
      </c>
      <c r="Z1910">
        <f>Y1910*Diccionario!$B$47</f>
        <v>6.0922588024946058E-4</v>
      </c>
      <c r="AA1910">
        <f>Z1910*Diccionario!$B$48</f>
        <v>6.0922588024946058E-4</v>
      </c>
      <c r="AB1910">
        <f>AA1910*Diccionario!$B$49</f>
        <v>4.5691941018709541E-4</v>
      </c>
      <c r="AC1910">
        <f t="shared" si="295"/>
        <v>4.5691941018709541E-4</v>
      </c>
      <c r="AD1910">
        <f t="shared" si="296"/>
        <v>1.4879144982282723E-3</v>
      </c>
      <c r="AE1910">
        <f t="shared" si="297"/>
        <v>2.4933979200797839E-6</v>
      </c>
      <c r="AF1910" t="e">
        <f ca="1">IF(AD1910="","",_xludf.RANK.EQ(AD1910,$AD$2:$AD$5513,0))</f>
        <v>#NAME?</v>
      </c>
      <c r="AH1910" t="str">
        <f t="shared" si="298"/>
        <v>Baja</v>
      </c>
      <c r="AI1910" t="s">
        <v>153</v>
      </c>
      <c r="AJ1910" t="str">
        <f>IFERROR(VLOOKUP(B1910,Maestro_Regionales!$A$2:$B$35,2,FALSE),"Otras zonas")</f>
        <v>Otras zonas</v>
      </c>
      <c r="AK1910" t="str">
        <f t="shared" si="299"/>
        <v>EPS SOS | Otras zonas</v>
      </c>
    </row>
    <row r="1911" spans="1:37">
      <c r="A1911" s="4" t="s">
        <v>848</v>
      </c>
      <c r="B1911" s="4" t="s">
        <v>849</v>
      </c>
      <c r="C1911" s="4" t="s">
        <v>906</v>
      </c>
      <c r="D1911" s="4" t="s">
        <v>907</v>
      </c>
      <c r="E1911" s="4" t="s">
        <v>86</v>
      </c>
      <c r="F1911" s="4">
        <v>1</v>
      </c>
      <c r="G1911" s="4">
        <v>0</v>
      </c>
      <c r="H1911" s="4">
        <v>0</v>
      </c>
      <c r="I1911">
        <f t="shared" si="290"/>
        <v>1</v>
      </c>
      <c r="J1911">
        <f t="shared" si="291"/>
        <v>1</v>
      </c>
      <c r="K1911">
        <f t="shared" si="292"/>
        <v>0</v>
      </c>
      <c r="L1911">
        <f t="shared" si="293"/>
        <v>0</v>
      </c>
      <c r="M1911">
        <f>I1911*Diccionario!$B$36</f>
        <v>2.2200196078431371E-3</v>
      </c>
      <c r="N1911">
        <f>M1911*Diccionario!$B$37</f>
        <v>2.2422198039215687E-4</v>
      </c>
      <c r="O1911">
        <f>N1911*Diccionario!$B$38</f>
        <v>3.3633297058823532E-5</v>
      </c>
      <c r="P1911">
        <f>O1911*Diccionario!$B$39</f>
        <v>3.026996735294118E-5</v>
      </c>
      <c r="Q1911">
        <f>P1911*Diccionario!$B$40</f>
        <v>1.2107986941176473E-5</v>
      </c>
      <c r="R1911">
        <f>Q1911*Diccionario!$B$41</f>
        <v>7.870191511764708E-6</v>
      </c>
      <c r="S1911">
        <f t="shared" si="294"/>
        <v>7.870191511764708E-6</v>
      </c>
      <c r="T1911">
        <f>I1911*Diccionario!$B$36</f>
        <v>2.2200196078431371E-3</v>
      </c>
      <c r="U1911">
        <f>T1911*Diccionario!$B$42</f>
        <v>2.2422198039215687E-4</v>
      </c>
      <c r="V1911">
        <f>U1911*Diccionario!$B$43</f>
        <v>1.9058868333333333E-4</v>
      </c>
      <c r="W1911">
        <f>V1911*Diccionario!$B$44</f>
        <v>3.6211849833333333E-5</v>
      </c>
      <c r="X1911">
        <f>W1911*Diccionario!$B$45</f>
        <v>1.4122621435000001E-5</v>
      </c>
      <c r="Y1911">
        <f>X1911*Diccionario!$B$46</f>
        <v>1.256913307715E-5</v>
      </c>
      <c r="Z1911">
        <f>Y1911*Diccionario!$B$47</f>
        <v>4.6505792385454997E-6</v>
      </c>
      <c r="AA1911">
        <f>Z1911*Diccionario!$B$48</f>
        <v>4.6505792385454997E-6</v>
      </c>
      <c r="AB1911">
        <f>AA1911*Diccionario!$B$49</f>
        <v>3.4879344289091247E-6</v>
      </c>
      <c r="AC1911">
        <f t="shared" si="295"/>
        <v>3.4879344289091247E-6</v>
      </c>
      <c r="AD1911">
        <f t="shared" si="296"/>
        <v>1.1358125940673833E-5</v>
      </c>
      <c r="AE1911">
        <f t="shared" si="297"/>
        <v>1.9033571909005983E-8</v>
      </c>
      <c r="AF1911" t="e">
        <f ca="1">IF(AD1911="","",_xludf.RANK.EQ(AD1911,$AD$2:$AD$5513,0))</f>
        <v>#NAME?</v>
      </c>
      <c r="AH1911" t="str">
        <f t="shared" si="298"/>
        <v>Baja</v>
      </c>
      <c r="AI1911" t="s">
        <v>153</v>
      </c>
      <c r="AJ1911" t="str">
        <f>IFERROR(VLOOKUP(B1911,Maestro_Regionales!$A$2:$B$35,2,FALSE),"Otras zonas")</f>
        <v>Otras zonas</v>
      </c>
      <c r="AK1911" t="str">
        <f t="shared" si="299"/>
        <v>EPS SANITAS | Otras zonas</v>
      </c>
    </row>
    <row r="1912" spans="1:37">
      <c r="A1912" s="4" t="s">
        <v>848</v>
      </c>
      <c r="B1912" s="4" t="s">
        <v>849</v>
      </c>
      <c r="C1912" s="4" t="s">
        <v>908</v>
      </c>
      <c r="D1912" s="4" t="s">
        <v>909</v>
      </c>
      <c r="E1912" s="4" t="s">
        <v>852</v>
      </c>
      <c r="F1912" s="4">
        <v>77</v>
      </c>
      <c r="G1912" s="4">
        <v>4181</v>
      </c>
      <c r="H1912" s="4">
        <v>0</v>
      </c>
      <c r="I1912">
        <f t="shared" si="290"/>
        <v>4258</v>
      </c>
      <c r="J1912">
        <f t="shared" si="291"/>
        <v>1.8083607327383747E-2</v>
      </c>
      <c r="K1912">
        <f t="shared" si="292"/>
        <v>0.98191639267261621</v>
      </c>
      <c r="L1912">
        <f t="shared" si="293"/>
        <v>0</v>
      </c>
      <c r="M1912">
        <f>I1912*Diccionario!$B$36</f>
        <v>9.4528434901960772</v>
      </c>
      <c r="N1912">
        <f>M1912*Diccionario!$B$37</f>
        <v>0.95473719250980382</v>
      </c>
      <c r="O1912">
        <f>N1912*Diccionario!$B$38</f>
        <v>0.14321057887647057</v>
      </c>
      <c r="P1912">
        <f>O1912*Diccionario!$B$39</f>
        <v>0.1288895209888235</v>
      </c>
      <c r="Q1912">
        <f>P1912*Diccionario!$B$40</f>
        <v>5.1555808395529402E-2</v>
      </c>
      <c r="R1912">
        <f>Q1912*Diccionario!$B$41</f>
        <v>3.3511275457094113E-2</v>
      </c>
      <c r="S1912">
        <f t="shared" si="294"/>
        <v>3.3511275457094113E-2</v>
      </c>
      <c r="T1912">
        <f>I1912*Diccionario!$B$36</f>
        <v>9.4528434901960772</v>
      </c>
      <c r="U1912">
        <f>T1912*Diccionario!$B$42</f>
        <v>0.95473719250980382</v>
      </c>
      <c r="V1912">
        <f>U1912*Diccionario!$B$43</f>
        <v>0.81152661363333323</v>
      </c>
      <c r="W1912">
        <f>V1912*Diccionario!$B$44</f>
        <v>0.1541900565903333</v>
      </c>
      <c r="X1912">
        <f>W1912*Diccionario!$B$45</f>
        <v>6.0134122070229987E-2</v>
      </c>
      <c r="Y1912">
        <f>X1912*Diccionario!$B$46</f>
        <v>5.3519368642504686E-2</v>
      </c>
      <c r="Z1912">
        <f>Y1912*Diccionario!$B$47</f>
        <v>1.9802166397726733E-2</v>
      </c>
      <c r="AA1912">
        <f>Z1912*Diccionario!$B$48</f>
        <v>1.9802166397726733E-2</v>
      </c>
      <c r="AB1912">
        <f>AA1912*Diccionario!$B$49</f>
        <v>1.4851624798295049E-2</v>
      </c>
      <c r="AC1912">
        <f t="shared" si="295"/>
        <v>1.4851624798295049E-2</v>
      </c>
      <c r="AD1912">
        <f t="shared" si="296"/>
        <v>4.8362900255389162E-2</v>
      </c>
      <c r="AE1912">
        <f t="shared" si="297"/>
        <v>8.1044949188547441E-5</v>
      </c>
      <c r="AF1912" t="e">
        <f ca="1">IF(AD1912="","",_xludf.RANK.EQ(AD1912,$AD$2:$AD$5513,0))</f>
        <v>#NAME?</v>
      </c>
      <c r="AH1912" t="str">
        <f t="shared" si="298"/>
        <v>Baja</v>
      </c>
      <c r="AI1912" t="s">
        <v>153</v>
      </c>
      <c r="AJ1912" t="str">
        <f>IFERROR(VLOOKUP(B1912,Maestro_Regionales!$A$2:$B$35,2,FALSE),"Otras zonas")</f>
        <v>Otras zonas</v>
      </c>
      <c r="AK1912" t="str">
        <f t="shared" si="299"/>
        <v>EMSSANAR EPS | Otras zonas</v>
      </c>
    </row>
    <row r="1913" spans="1:37">
      <c r="A1913" s="4" t="s">
        <v>848</v>
      </c>
      <c r="B1913" s="4" t="s">
        <v>849</v>
      </c>
      <c r="C1913" s="4" t="s">
        <v>908</v>
      </c>
      <c r="D1913" s="4" t="s">
        <v>909</v>
      </c>
      <c r="E1913" s="4" t="s">
        <v>853</v>
      </c>
      <c r="F1913" s="4">
        <v>296</v>
      </c>
      <c r="G1913" s="4">
        <v>3229</v>
      </c>
      <c r="H1913" s="4">
        <v>0</v>
      </c>
      <c r="I1913">
        <f t="shared" si="290"/>
        <v>3525</v>
      </c>
      <c r="J1913">
        <f t="shared" si="291"/>
        <v>8.3971631205673761E-2</v>
      </c>
      <c r="K1913">
        <f t="shared" si="292"/>
        <v>0.91602836879432625</v>
      </c>
      <c r="L1913">
        <f t="shared" si="293"/>
        <v>0</v>
      </c>
      <c r="M1913">
        <f>I1913*Diccionario!$B$36</f>
        <v>7.8255691176470581</v>
      </c>
      <c r="N1913">
        <f>M1913*Diccionario!$B$37</f>
        <v>0.79038248088235297</v>
      </c>
      <c r="O1913">
        <f>N1913*Diccionario!$B$38</f>
        <v>0.11855737213235294</v>
      </c>
      <c r="P1913">
        <f>O1913*Diccionario!$B$39</f>
        <v>0.10670163491911765</v>
      </c>
      <c r="Q1913">
        <f>P1913*Diccionario!$B$40</f>
        <v>4.2680653967647059E-2</v>
      </c>
      <c r="R1913">
        <f>Q1913*Diccionario!$B$41</f>
        <v>2.7742425078970588E-2</v>
      </c>
      <c r="S1913">
        <f t="shared" si="294"/>
        <v>2.7742425078970588E-2</v>
      </c>
      <c r="T1913">
        <f>I1913*Diccionario!$B$36</f>
        <v>7.8255691176470581</v>
      </c>
      <c r="U1913">
        <f>T1913*Diccionario!$B$42</f>
        <v>0.79038248088235297</v>
      </c>
      <c r="V1913">
        <f>U1913*Diccionario!$B$43</f>
        <v>0.67182510875000001</v>
      </c>
      <c r="W1913">
        <f>V1913*Diccionario!$B$44</f>
        <v>0.12764677066249999</v>
      </c>
      <c r="X1913">
        <f>W1913*Diccionario!$B$45</f>
        <v>4.9782240558374997E-2</v>
      </c>
      <c r="Y1913">
        <f>X1913*Diccionario!$B$46</f>
        <v>4.4306194096953751E-2</v>
      </c>
      <c r="Z1913">
        <f>Y1913*Diccionario!$B$47</f>
        <v>1.6393291815872887E-2</v>
      </c>
      <c r="AA1913">
        <f>Z1913*Diccionario!$B$48</f>
        <v>1.6393291815872887E-2</v>
      </c>
      <c r="AB1913">
        <f>AA1913*Diccionario!$B$49</f>
        <v>1.2294968861904666E-2</v>
      </c>
      <c r="AC1913">
        <f t="shared" si="295"/>
        <v>1.2294968861904666E-2</v>
      </c>
      <c r="AD1913">
        <f t="shared" si="296"/>
        <v>4.0037393940875257E-2</v>
      </c>
      <c r="AE1913">
        <f t="shared" si="297"/>
        <v>6.7093340979246076E-5</v>
      </c>
      <c r="AF1913" t="e">
        <f ca="1">IF(AD1913="","",_xludf.RANK.EQ(AD1913,$AD$2:$AD$5513,0))</f>
        <v>#NAME?</v>
      </c>
      <c r="AH1913" t="str">
        <f t="shared" si="298"/>
        <v>Baja</v>
      </c>
      <c r="AI1913" t="s">
        <v>153</v>
      </c>
      <c r="AJ1913" t="str">
        <f>IFERROR(VLOOKUP(B1913,Maestro_Regionales!$A$2:$B$35,2,FALSE),"Otras zonas")</f>
        <v>Otras zonas</v>
      </c>
      <c r="AK1913" t="str">
        <f t="shared" si="299"/>
        <v>AIC EPSI | Otras zonas</v>
      </c>
    </row>
    <row r="1914" spans="1:37">
      <c r="A1914" s="4" t="s">
        <v>848</v>
      </c>
      <c r="B1914" s="4" t="s">
        <v>849</v>
      </c>
      <c r="C1914" s="4" t="s">
        <v>908</v>
      </c>
      <c r="D1914" s="4" t="s">
        <v>909</v>
      </c>
      <c r="E1914" s="4" t="s">
        <v>87</v>
      </c>
      <c r="F1914" s="4">
        <v>138</v>
      </c>
      <c r="G1914" s="4">
        <v>177</v>
      </c>
      <c r="H1914" s="4">
        <v>0</v>
      </c>
      <c r="I1914">
        <f t="shared" si="290"/>
        <v>315</v>
      </c>
      <c r="J1914">
        <f t="shared" si="291"/>
        <v>0.43809523809523809</v>
      </c>
      <c r="K1914">
        <f t="shared" si="292"/>
        <v>0.56190476190476191</v>
      </c>
      <c r="L1914">
        <f t="shared" si="293"/>
        <v>0</v>
      </c>
      <c r="M1914">
        <f>I1914*Diccionario!$B$36</f>
        <v>0.69930617647058824</v>
      </c>
      <c r="N1914">
        <f>M1914*Diccionario!$B$37</f>
        <v>7.0629923823529422E-2</v>
      </c>
      <c r="O1914">
        <f>N1914*Diccionario!$B$38</f>
        <v>1.0594488573529412E-2</v>
      </c>
      <c r="P1914">
        <f>O1914*Diccionario!$B$39</f>
        <v>9.5350397161764709E-3</v>
      </c>
      <c r="Q1914">
        <f>P1914*Diccionario!$B$40</f>
        <v>3.8140158864705884E-3</v>
      </c>
      <c r="R1914">
        <f>Q1914*Diccionario!$B$41</f>
        <v>2.4791103262058827E-3</v>
      </c>
      <c r="S1914">
        <f t="shared" si="294"/>
        <v>2.4791103262058827E-3</v>
      </c>
      <c r="T1914">
        <f>I1914*Diccionario!$B$36</f>
        <v>0.69930617647058824</v>
      </c>
      <c r="U1914">
        <f>T1914*Diccionario!$B$42</f>
        <v>7.0629923823529422E-2</v>
      </c>
      <c r="V1914">
        <f>U1914*Diccionario!$B$43</f>
        <v>6.0035435250000005E-2</v>
      </c>
      <c r="W1914">
        <f>V1914*Diccionario!$B$44</f>
        <v>1.1406732697500001E-2</v>
      </c>
      <c r="X1914">
        <f>W1914*Diccionario!$B$45</f>
        <v>4.4486257520250008E-3</v>
      </c>
      <c r="Y1914">
        <f>X1914*Diccionario!$B$46</f>
        <v>3.9592769193022509E-3</v>
      </c>
      <c r="Z1914">
        <f>Y1914*Diccionario!$B$47</f>
        <v>1.4649324601418328E-3</v>
      </c>
      <c r="AA1914">
        <f>Z1914*Diccionario!$B$48</f>
        <v>1.4649324601418328E-3</v>
      </c>
      <c r="AB1914">
        <f>AA1914*Diccionario!$B$49</f>
        <v>1.0986993451063745E-3</v>
      </c>
      <c r="AC1914">
        <f t="shared" si="295"/>
        <v>1.0986993451063745E-3</v>
      </c>
      <c r="AD1914">
        <f t="shared" si="296"/>
        <v>3.577809671312257E-3</v>
      </c>
      <c r="AE1914">
        <f t="shared" si="297"/>
        <v>5.9955751513368836E-6</v>
      </c>
      <c r="AF1914" t="e">
        <f ca="1">IF(AD1914="","",_xludf.RANK.EQ(AD1914,$AD$2:$AD$5513,0))</f>
        <v>#NAME?</v>
      </c>
      <c r="AH1914" t="str">
        <f t="shared" si="298"/>
        <v>Baja</v>
      </c>
      <c r="AI1914" t="s">
        <v>153</v>
      </c>
      <c r="AJ1914" t="str">
        <f>IFERROR(VLOOKUP(B1914,Maestro_Regionales!$A$2:$B$35,2,FALSE),"Otras zonas")</f>
        <v>Otras zonas</v>
      </c>
      <c r="AK1914" t="str">
        <f t="shared" si="299"/>
        <v>NUEVA EPS | Otras zonas</v>
      </c>
    </row>
    <row r="1915" spans="1:37">
      <c r="A1915" s="4" t="s">
        <v>848</v>
      </c>
      <c r="B1915" s="4" t="s">
        <v>849</v>
      </c>
      <c r="C1915" s="4" t="s">
        <v>908</v>
      </c>
      <c r="D1915" s="4" t="s">
        <v>909</v>
      </c>
      <c r="E1915" s="4" t="s">
        <v>90</v>
      </c>
      <c r="F1915" s="4">
        <v>0</v>
      </c>
      <c r="G1915" s="4">
        <v>0</v>
      </c>
      <c r="H1915" s="4">
        <v>157</v>
      </c>
      <c r="I1915">
        <f t="shared" si="290"/>
        <v>157</v>
      </c>
      <c r="J1915">
        <f t="shared" si="291"/>
        <v>0</v>
      </c>
      <c r="K1915">
        <f t="shared" si="292"/>
        <v>0</v>
      </c>
      <c r="L1915">
        <f t="shared" si="293"/>
        <v>1</v>
      </c>
      <c r="M1915">
        <f>I1915*Diccionario!$B$36</f>
        <v>0.3485430784313725</v>
      </c>
      <c r="N1915">
        <f>M1915*Diccionario!$B$37</f>
        <v>3.5202850921568628E-2</v>
      </c>
      <c r="O1915">
        <f>N1915*Diccionario!$B$38</f>
        <v>5.2804276382352943E-3</v>
      </c>
      <c r="P1915">
        <f>O1915*Diccionario!$B$39</f>
        <v>4.7523848744117653E-3</v>
      </c>
      <c r="Q1915">
        <f>P1915*Diccionario!$B$40</f>
        <v>1.9009539497647063E-3</v>
      </c>
      <c r="R1915">
        <f>Q1915*Diccionario!$B$41</f>
        <v>1.2356200673470591E-3</v>
      </c>
      <c r="S1915">
        <f t="shared" si="294"/>
        <v>1.2356200673470591E-3</v>
      </c>
      <c r="T1915">
        <f>I1915*Diccionario!$B$36</f>
        <v>0.3485430784313725</v>
      </c>
      <c r="U1915">
        <f>T1915*Diccionario!$B$42</f>
        <v>3.5202850921568628E-2</v>
      </c>
      <c r="V1915">
        <f>U1915*Diccionario!$B$43</f>
        <v>2.9922423283333333E-2</v>
      </c>
      <c r="W1915">
        <f>V1915*Diccionario!$B$44</f>
        <v>5.6852604238333332E-3</v>
      </c>
      <c r="X1915">
        <f>W1915*Diccionario!$B$45</f>
        <v>2.217251565295E-3</v>
      </c>
      <c r="Y1915">
        <f>X1915*Diccionario!$B$46</f>
        <v>1.9733538931125502E-3</v>
      </c>
      <c r="Z1915">
        <f>Y1915*Diccionario!$B$47</f>
        <v>7.3014094045164353E-4</v>
      </c>
      <c r="AA1915">
        <f>Z1915*Diccionario!$B$48</f>
        <v>7.3014094045164353E-4</v>
      </c>
      <c r="AB1915">
        <f>AA1915*Diccionario!$B$49</f>
        <v>5.4760570533873268E-4</v>
      </c>
      <c r="AC1915">
        <f t="shared" si="295"/>
        <v>5.4760570533873268E-4</v>
      </c>
      <c r="AD1915">
        <f t="shared" si="296"/>
        <v>1.7832257726857919E-3</v>
      </c>
      <c r="AE1915">
        <f t="shared" si="297"/>
        <v>2.9882707897139396E-6</v>
      </c>
      <c r="AF1915" t="e">
        <f ca="1">IF(AD1915="","",_xludf.RANK.EQ(AD1915,$AD$2:$AD$5513,0))</f>
        <v>#NAME?</v>
      </c>
      <c r="AH1915" t="str">
        <f t="shared" si="298"/>
        <v>Baja</v>
      </c>
      <c r="AI1915" t="s">
        <v>153</v>
      </c>
      <c r="AJ1915" t="str">
        <f>IFERROR(VLOOKUP(B1915,Maestro_Regionales!$A$2:$B$35,2,FALSE),"Otras zonas")</f>
        <v>Otras zonas</v>
      </c>
      <c r="AK1915" t="str">
        <f t="shared" si="299"/>
        <v>REGIMEN DE EXCEPCION | Otras zonas</v>
      </c>
    </row>
    <row r="1916" spans="1:37">
      <c r="A1916" s="4" t="s">
        <v>848</v>
      </c>
      <c r="B1916" s="4" t="s">
        <v>849</v>
      </c>
      <c r="C1916" s="4" t="s">
        <v>908</v>
      </c>
      <c r="D1916" s="4" t="s">
        <v>909</v>
      </c>
      <c r="E1916" s="4" t="s">
        <v>86</v>
      </c>
      <c r="F1916" s="4">
        <v>2</v>
      </c>
      <c r="G1916" s="4">
        <v>0</v>
      </c>
      <c r="H1916" s="4">
        <v>0</v>
      </c>
      <c r="I1916">
        <f t="shared" si="290"/>
        <v>2</v>
      </c>
      <c r="J1916">
        <f t="shared" si="291"/>
        <v>1</v>
      </c>
      <c r="K1916">
        <f t="shared" si="292"/>
        <v>0</v>
      </c>
      <c r="L1916">
        <f t="shared" si="293"/>
        <v>0</v>
      </c>
      <c r="M1916">
        <f>I1916*Diccionario!$B$36</f>
        <v>4.4400392156862742E-3</v>
      </c>
      <c r="N1916">
        <f>M1916*Diccionario!$B$37</f>
        <v>4.4844396078431374E-4</v>
      </c>
      <c r="O1916">
        <f>N1916*Diccionario!$B$38</f>
        <v>6.7266594117647063E-5</v>
      </c>
      <c r="P1916">
        <f>O1916*Diccionario!$B$39</f>
        <v>6.053993470588236E-5</v>
      </c>
      <c r="Q1916">
        <f>P1916*Diccionario!$B$40</f>
        <v>2.4215973882352947E-5</v>
      </c>
      <c r="R1916">
        <f>Q1916*Diccionario!$B$41</f>
        <v>1.5740383023529416E-5</v>
      </c>
      <c r="S1916">
        <f t="shared" si="294"/>
        <v>1.5740383023529416E-5</v>
      </c>
      <c r="T1916">
        <f>I1916*Diccionario!$B$36</f>
        <v>4.4400392156862742E-3</v>
      </c>
      <c r="U1916">
        <f>T1916*Diccionario!$B$42</f>
        <v>4.4844396078431374E-4</v>
      </c>
      <c r="V1916">
        <f>U1916*Diccionario!$B$43</f>
        <v>3.8117736666666666E-4</v>
      </c>
      <c r="W1916">
        <f>V1916*Diccionario!$B$44</f>
        <v>7.2423699666666666E-5</v>
      </c>
      <c r="X1916">
        <f>W1916*Diccionario!$B$45</f>
        <v>2.8245242870000002E-5</v>
      </c>
      <c r="Y1916">
        <f>X1916*Diccionario!$B$46</f>
        <v>2.5138266154300001E-5</v>
      </c>
      <c r="Z1916">
        <f>Y1916*Diccionario!$B$47</f>
        <v>9.3011584770909993E-6</v>
      </c>
      <c r="AA1916">
        <f>Z1916*Diccionario!$B$48</f>
        <v>9.3011584770909993E-6</v>
      </c>
      <c r="AB1916">
        <f>AA1916*Diccionario!$B$49</f>
        <v>6.9758688578182495E-6</v>
      </c>
      <c r="AC1916">
        <f t="shared" si="295"/>
        <v>6.9758688578182495E-6</v>
      </c>
      <c r="AD1916">
        <f t="shared" si="296"/>
        <v>2.2716251881347665E-5</v>
      </c>
      <c r="AE1916">
        <f t="shared" si="297"/>
        <v>3.8067143818011966E-8</v>
      </c>
      <c r="AF1916" t="e">
        <f ca="1">IF(AD1916="","",_xludf.RANK.EQ(AD1916,$AD$2:$AD$5513,0))</f>
        <v>#NAME?</v>
      </c>
      <c r="AH1916" t="str">
        <f t="shared" si="298"/>
        <v>Baja</v>
      </c>
      <c r="AI1916" t="s">
        <v>153</v>
      </c>
      <c r="AJ1916" t="str">
        <f>IFERROR(VLOOKUP(B1916,Maestro_Regionales!$A$2:$B$35,2,FALSE),"Otras zonas")</f>
        <v>Otras zonas</v>
      </c>
      <c r="AK1916" t="str">
        <f t="shared" si="299"/>
        <v>EPS SANITAS | Otras zonas</v>
      </c>
    </row>
    <row r="1917" spans="1:37">
      <c r="A1917" s="4" t="s">
        <v>848</v>
      </c>
      <c r="B1917" s="4" t="s">
        <v>849</v>
      </c>
      <c r="C1917" s="4" t="s">
        <v>910</v>
      </c>
      <c r="D1917" s="4" t="s">
        <v>911</v>
      </c>
      <c r="E1917" s="4" t="s">
        <v>87</v>
      </c>
      <c r="F1917" s="4">
        <v>12275</v>
      </c>
      <c r="G1917" s="4">
        <v>12804</v>
      </c>
      <c r="H1917" s="4">
        <v>0</v>
      </c>
      <c r="I1917">
        <f t="shared" si="290"/>
        <v>25079</v>
      </c>
      <c r="J1917">
        <f t="shared" si="291"/>
        <v>0.48945332748514692</v>
      </c>
      <c r="K1917">
        <f t="shared" si="292"/>
        <v>0.51054667251485308</v>
      </c>
      <c r="L1917">
        <f t="shared" si="293"/>
        <v>0</v>
      </c>
      <c r="M1917">
        <f>I1917*Diccionario!$B$36</f>
        <v>55.675871745098036</v>
      </c>
      <c r="N1917">
        <f>M1917*Diccionario!$B$37</f>
        <v>5.6232630462549018</v>
      </c>
      <c r="O1917">
        <f>N1917*Diccionario!$B$38</f>
        <v>0.84348945693823529</v>
      </c>
      <c r="P1917">
        <f>O1917*Diccionario!$B$39</f>
        <v>0.75914051124441173</v>
      </c>
      <c r="Q1917">
        <f>P1917*Diccionario!$B$40</f>
        <v>0.3036562044977647</v>
      </c>
      <c r="R1917">
        <f>Q1917*Diccionario!$B$41</f>
        <v>0.19737653292354707</v>
      </c>
      <c r="S1917">
        <f t="shared" si="294"/>
        <v>0.19737653292354707</v>
      </c>
      <c r="T1917">
        <f>I1917*Diccionario!$B$36</f>
        <v>55.675871745098036</v>
      </c>
      <c r="U1917">
        <f>T1917*Diccionario!$B$42</f>
        <v>5.6232630462549018</v>
      </c>
      <c r="V1917">
        <f>U1917*Diccionario!$B$43</f>
        <v>4.7797735893166662</v>
      </c>
      <c r="W1917">
        <f>V1917*Diccionario!$B$44</f>
        <v>0.90815698197016659</v>
      </c>
      <c r="X1917">
        <f>W1917*Diccionario!$B$45</f>
        <v>0.35418122296836496</v>
      </c>
      <c r="Y1917">
        <f>X1917*Diccionario!$B$46</f>
        <v>0.31522128844184483</v>
      </c>
      <c r="Z1917">
        <f>Y1917*Diccionario!$B$47</f>
        <v>0.11663187672348259</v>
      </c>
      <c r="AA1917">
        <f>Z1917*Diccionario!$B$48</f>
        <v>0.11663187672348259</v>
      </c>
      <c r="AB1917">
        <f>AA1917*Diccionario!$B$49</f>
        <v>8.7473907542611945E-2</v>
      </c>
      <c r="AC1917">
        <f t="shared" si="295"/>
        <v>8.7473907542611945E-2</v>
      </c>
      <c r="AD1917">
        <f t="shared" si="296"/>
        <v>0.28485044046615904</v>
      </c>
      <c r="AE1917">
        <f t="shared" si="297"/>
        <v>4.7734294990596098E-4</v>
      </c>
      <c r="AF1917" t="e">
        <f ca="1">IF(AD1917="","",_xludf.RANK.EQ(AD1917,$AD$2:$AD$5513,0))</f>
        <v>#NAME?</v>
      </c>
      <c r="AH1917" t="str">
        <f t="shared" si="298"/>
        <v>Media</v>
      </c>
      <c r="AI1917" t="s">
        <v>153</v>
      </c>
      <c r="AJ1917" t="str">
        <f>IFERROR(VLOOKUP(B1917,Maestro_Regionales!$A$2:$B$35,2,FALSE),"Otras zonas")</f>
        <v>Otras zonas</v>
      </c>
      <c r="AK1917" t="str">
        <f t="shared" si="299"/>
        <v>NUEVA EPS | Otras zonas</v>
      </c>
    </row>
    <row r="1918" spans="1:37">
      <c r="A1918" s="4" t="s">
        <v>848</v>
      </c>
      <c r="B1918" s="4" t="s">
        <v>849</v>
      </c>
      <c r="C1918" s="4" t="s">
        <v>910</v>
      </c>
      <c r="D1918" s="4" t="s">
        <v>911</v>
      </c>
      <c r="E1918" s="4" t="s">
        <v>95</v>
      </c>
      <c r="F1918" s="4">
        <v>1190</v>
      </c>
      <c r="G1918" s="4">
        <v>21310</v>
      </c>
      <c r="H1918" s="4">
        <v>0</v>
      </c>
      <c r="I1918">
        <f t="shared" si="290"/>
        <v>22500</v>
      </c>
      <c r="J1918">
        <f t="shared" si="291"/>
        <v>5.2888888888888888E-2</v>
      </c>
      <c r="K1918">
        <f t="shared" si="292"/>
        <v>0.94711111111111113</v>
      </c>
      <c r="L1918">
        <f t="shared" si="293"/>
        <v>0</v>
      </c>
      <c r="M1918">
        <f>I1918*Diccionario!$B$36</f>
        <v>49.950441176470584</v>
      </c>
      <c r="N1918">
        <f>M1918*Diccionario!$B$37</f>
        <v>5.0449945588235297</v>
      </c>
      <c r="O1918">
        <f>N1918*Diccionario!$B$38</f>
        <v>0.7567491838235294</v>
      </c>
      <c r="P1918">
        <f>O1918*Diccionario!$B$39</f>
        <v>0.68107426544117644</v>
      </c>
      <c r="Q1918">
        <f>P1918*Diccionario!$B$40</f>
        <v>0.27242970617647061</v>
      </c>
      <c r="R1918">
        <f>Q1918*Diccionario!$B$41</f>
        <v>0.17707930901470589</v>
      </c>
      <c r="S1918">
        <f t="shared" si="294"/>
        <v>0.17707930901470589</v>
      </c>
      <c r="T1918">
        <f>I1918*Diccionario!$B$36</f>
        <v>49.950441176470584</v>
      </c>
      <c r="U1918">
        <f>T1918*Diccionario!$B$42</f>
        <v>5.0449945588235297</v>
      </c>
      <c r="V1918">
        <f>U1918*Diccionario!$B$43</f>
        <v>4.2882453749999998</v>
      </c>
      <c r="W1918">
        <f>V1918*Diccionario!$B$44</f>
        <v>0.81476662124999999</v>
      </c>
      <c r="X1918">
        <f>W1918*Diccionario!$B$45</f>
        <v>0.31775898228749999</v>
      </c>
      <c r="Y1918">
        <f>X1918*Diccionario!$B$46</f>
        <v>0.28280549423587498</v>
      </c>
      <c r="Z1918">
        <f>Y1918*Diccionario!$B$47</f>
        <v>0.10463803286727374</v>
      </c>
      <c r="AA1918">
        <f>Z1918*Diccionario!$B$48</f>
        <v>0.10463803286727374</v>
      </c>
      <c r="AB1918">
        <f>AA1918*Diccionario!$B$49</f>
        <v>7.8478524650455309E-2</v>
      </c>
      <c r="AC1918">
        <f t="shared" si="295"/>
        <v>7.8478524650455309E-2</v>
      </c>
      <c r="AD1918">
        <f t="shared" si="296"/>
        <v>0.25555783366516122</v>
      </c>
      <c r="AE1918">
        <f t="shared" si="297"/>
        <v>4.2825536795263456E-4</v>
      </c>
      <c r="AF1918" t="e">
        <f ca="1">IF(AD1918="","",_xludf.RANK.EQ(AD1918,$AD$2:$AD$5513,0))</f>
        <v>#NAME?</v>
      </c>
      <c r="AH1918" t="str">
        <f t="shared" si="298"/>
        <v>Media</v>
      </c>
      <c r="AI1918" t="s">
        <v>153</v>
      </c>
      <c r="AJ1918" t="str">
        <f>IFERROR(VLOOKUP(B1918,Maestro_Regionales!$A$2:$B$35,2,FALSE),"Otras zonas")</f>
        <v>Otras zonas</v>
      </c>
      <c r="AK1918" t="str">
        <f t="shared" si="299"/>
        <v>ASMETSALUD EPS | Otras zonas</v>
      </c>
    </row>
    <row r="1919" spans="1:37">
      <c r="A1919" s="4" t="s">
        <v>848</v>
      </c>
      <c r="B1919" s="4" t="s">
        <v>849</v>
      </c>
      <c r="C1919" s="4" t="s">
        <v>910</v>
      </c>
      <c r="D1919" s="4" t="s">
        <v>911</v>
      </c>
      <c r="E1919" s="4" t="s">
        <v>86</v>
      </c>
      <c r="F1919" s="4">
        <v>15426</v>
      </c>
      <c r="G1919" s="4">
        <v>5417</v>
      </c>
      <c r="H1919" s="4">
        <v>0</v>
      </c>
      <c r="I1919">
        <f t="shared" si="290"/>
        <v>20843</v>
      </c>
      <c r="J1919">
        <f t="shared" si="291"/>
        <v>0.74010459146955809</v>
      </c>
      <c r="K1919">
        <f t="shared" si="292"/>
        <v>0.25989540853044185</v>
      </c>
      <c r="L1919">
        <f t="shared" si="293"/>
        <v>0</v>
      </c>
      <c r="M1919">
        <f>I1919*Diccionario!$B$36</f>
        <v>46.271868686274509</v>
      </c>
      <c r="N1919">
        <f>M1919*Diccionario!$B$37</f>
        <v>4.6734587373137257</v>
      </c>
      <c r="O1919">
        <f>N1919*Diccionario!$B$38</f>
        <v>0.70101881059705884</v>
      </c>
      <c r="P1919">
        <f>O1919*Diccionario!$B$39</f>
        <v>0.63091692953735301</v>
      </c>
      <c r="Q1919">
        <f>P1919*Diccionario!$B$40</f>
        <v>0.25236677181494122</v>
      </c>
      <c r="R1919">
        <f>Q1919*Diccionario!$B$41</f>
        <v>0.16403840167971179</v>
      </c>
      <c r="S1919">
        <f t="shared" si="294"/>
        <v>0.16403840167971179</v>
      </c>
      <c r="T1919">
        <f>I1919*Diccionario!$B$36</f>
        <v>46.271868686274509</v>
      </c>
      <c r="U1919">
        <f>T1919*Diccionario!$B$42</f>
        <v>4.6734587373137257</v>
      </c>
      <c r="V1919">
        <f>U1919*Diccionario!$B$43</f>
        <v>3.9724399267166666</v>
      </c>
      <c r="W1919">
        <f>V1919*Diccionario!$B$44</f>
        <v>0.75476358607616667</v>
      </c>
      <c r="X1919">
        <f>W1919*Diccionario!$B$45</f>
        <v>0.29435779856970501</v>
      </c>
      <c r="Y1919">
        <f>X1919*Diccionario!$B$46</f>
        <v>0.26197844072703746</v>
      </c>
      <c r="Z1919">
        <f>Y1919*Diccionario!$B$47</f>
        <v>9.6932023069003864E-2</v>
      </c>
      <c r="AA1919">
        <f>Z1919*Diccionario!$B$48</f>
        <v>9.6932023069003864E-2</v>
      </c>
      <c r="AB1919">
        <f>AA1919*Diccionario!$B$49</f>
        <v>7.2699017301752905E-2</v>
      </c>
      <c r="AC1919">
        <f t="shared" si="295"/>
        <v>7.2699017301752905E-2</v>
      </c>
      <c r="AD1919">
        <f t="shared" si="296"/>
        <v>0.23673741898146469</v>
      </c>
      <c r="AE1919">
        <f t="shared" si="297"/>
        <v>3.967167392994117E-4</v>
      </c>
      <c r="AF1919" t="e">
        <f ca="1">IF(AD1919="","",_xludf.RANK.EQ(AD1919,$AD$2:$AD$5513,0))</f>
        <v>#NAME?</v>
      </c>
      <c r="AH1919" t="str">
        <f t="shared" si="298"/>
        <v>Media</v>
      </c>
      <c r="AI1919" t="s">
        <v>153</v>
      </c>
      <c r="AJ1919" t="str">
        <f>IFERROR(VLOOKUP(B1919,Maestro_Regionales!$A$2:$B$35,2,FALSE),"Otras zonas")</f>
        <v>Otras zonas</v>
      </c>
      <c r="AK1919" t="str">
        <f t="shared" si="299"/>
        <v>EPS SANITAS | Otras zonas</v>
      </c>
    </row>
    <row r="1920" spans="1:37">
      <c r="A1920" s="4" t="s">
        <v>848</v>
      </c>
      <c r="B1920" s="4" t="s">
        <v>849</v>
      </c>
      <c r="C1920" s="4" t="s">
        <v>910</v>
      </c>
      <c r="D1920" s="4" t="s">
        <v>911</v>
      </c>
      <c r="E1920" s="4" t="s">
        <v>853</v>
      </c>
      <c r="F1920" s="4">
        <v>1859</v>
      </c>
      <c r="G1920" s="4">
        <v>17814</v>
      </c>
      <c r="H1920" s="4">
        <v>0</v>
      </c>
      <c r="I1920">
        <f t="shared" si="290"/>
        <v>19673</v>
      </c>
      <c r="J1920">
        <f t="shared" si="291"/>
        <v>9.4494993137803074E-2</v>
      </c>
      <c r="K1920">
        <f t="shared" si="292"/>
        <v>0.90550500686219693</v>
      </c>
      <c r="L1920">
        <f t="shared" si="293"/>
        <v>0</v>
      </c>
      <c r="M1920">
        <f>I1920*Diccionario!$B$36</f>
        <v>43.674445745098033</v>
      </c>
      <c r="N1920">
        <f>M1920*Diccionario!$B$37</f>
        <v>4.411119020254902</v>
      </c>
      <c r="O1920">
        <f>N1920*Diccionario!$B$38</f>
        <v>0.66166785303823528</v>
      </c>
      <c r="P1920">
        <f>O1920*Diccionario!$B$39</f>
        <v>0.5955010677344118</v>
      </c>
      <c r="Q1920">
        <f>P1920*Diccionario!$B$40</f>
        <v>0.23820042709376474</v>
      </c>
      <c r="R1920">
        <f>Q1920*Diccionario!$B$41</f>
        <v>0.15483027761094709</v>
      </c>
      <c r="S1920">
        <f t="shared" si="294"/>
        <v>0.15483027761094709</v>
      </c>
      <c r="T1920">
        <f>I1920*Diccionario!$B$36</f>
        <v>43.674445745098033</v>
      </c>
      <c r="U1920">
        <f>T1920*Diccionario!$B$42</f>
        <v>4.411119020254902</v>
      </c>
      <c r="V1920">
        <f>U1920*Diccionario!$B$43</f>
        <v>3.7494511672166664</v>
      </c>
      <c r="W1920">
        <f>V1920*Diccionario!$B$44</f>
        <v>0.71239572177116661</v>
      </c>
      <c r="X1920">
        <f>W1920*Diccionario!$B$45</f>
        <v>0.27783433149075498</v>
      </c>
      <c r="Y1920">
        <f>X1920*Diccionario!$B$46</f>
        <v>0.24727255502677195</v>
      </c>
      <c r="Z1920">
        <f>Y1920*Diccionario!$B$47</f>
        <v>9.149084535990562E-2</v>
      </c>
      <c r="AA1920">
        <f>Z1920*Diccionario!$B$48</f>
        <v>9.149084535990562E-2</v>
      </c>
      <c r="AB1920">
        <f>AA1920*Diccionario!$B$49</f>
        <v>6.8618134019929222E-2</v>
      </c>
      <c r="AC1920">
        <f t="shared" si="295"/>
        <v>6.8618134019929222E-2</v>
      </c>
      <c r="AD1920">
        <f t="shared" si="296"/>
        <v>0.22344841163087631</v>
      </c>
      <c r="AE1920">
        <f t="shared" si="297"/>
        <v>3.7444746016587467E-4</v>
      </c>
      <c r="AF1920" t="e">
        <f ca="1">IF(AD1920="","",_xludf.RANK.EQ(AD1920,$AD$2:$AD$5513,0))</f>
        <v>#NAME?</v>
      </c>
      <c r="AH1920" t="str">
        <f t="shared" si="298"/>
        <v>Media</v>
      </c>
      <c r="AI1920" t="s">
        <v>153</v>
      </c>
      <c r="AJ1920" t="str">
        <f>IFERROR(VLOOKUP(B1920,Maestro_Regionales!$A$2:$B$35,2,FALSE),"Otras zonas")</f>
        <v>Otras zonas</v>
      </c>
      <c r="AK1920" t="str">
        <f t="shared" si="299"/>
        <v>AIC EPSI | Otras zonas</v>
      </c>
    </row>
    <row r="1921" spans="1:37">
      <c r="A1921" s="4" t="s">
        <v>848</v>
      </c>
      <c r="B1921" s="4" t="s">
        <v>849</v>
      </c>
      <c r="C1921" s="4" t="s">
        <v>910</v>
      </c>
      <c r="D1921" s="4" t="s">
        <v>911</v>
      </c>
      <c r="E1921" s="4" t="s">
        <v>852</v>
      </c>
      <c r="F1921" s="4">
        <v>636</v>
      </c>
      <c r="G1921" s="4">
        <v>12177</v>
      </c>
      <c r="H1921" s="4">
        <v>0</v>
      </c>
      <c r="I1921">
        <f t="shared" si="290"/>
        <v>12813</v>
      </c>
      <c r="J1921">
        <f t="shared" si="291"/>
        <v>4.9637087333177239E-2</v>
      </c>
      <c r="K1921">
        <f t="shared" si="292"/>
        <v>0.95036291266682271</v>
      </c>
      <c r="L1921">
        <f t="shared" si="293"/>
        <v>0</v>
      </c>
      <c r="M1921">
        <f>I1921*Diccionario!$B$36</f>
        <v>28.445111235294117</v>
      </c>
      <c r="N1921">
        <f>M1921*Diccionario!$B$37</f>
        <v>2.8729562347647062</v>
      </c>
      <c r="O1921">
        <f>N1921*Diccionario!$B$38</f>
        <v>0.43094343521470591</v>
      </c>
      <c r="P1921">
        <f>O1921*Diccionario!$B$39</f>
        <v>0.38784909169323534</v>
      </c>
      <c r="Q1921">
        <f>P1921*Diccionario!$B$40</f>
        <v>0.15513963667729413</v>
      </c>
      <c r="R1921">
        <f>Q1921*Diccionario!$B$41</f>
        <v>0.1008407638402412</v>
      </c>
      <c r="S1921">
        <f t="shared" si="294"/>
        <v>0.1008407638402412</v>
      </c>
      <c r="T1921">
        <f>I1921*Diccionario!$B$36</f>
        <v>28.445111235294117</v>
      </c>
      <c r="U1921">
        <f>T1921*Diccionario!$B$42</f>
        <v>2.8729562347647062</v>
      </c>
      <c r="V1921">
        <f>U1921*Diccionario!$B$43</f>
        <v>2.4420127995500001</v>
      </c>
      <c r="W1921">
        <f>V1921*Diccionario!$B$44</f>
        <v>0.4639824319145</v>
      </c>
      <c r="X1921">
        <f>W1921*Diccionario!$B$45</f>
        <v>0.180953148446655</v>
      </c>
      <c r="Y1921">
        <f>X1921*Diccionario!$B$46</f>
        <v>0.16104830211752294</v>
      </c>
      <c r="Z1921">
        <f>Y1921*Diccionario!$B$47</f>
        <v>5.9587871783483487E-2</v>
      </c>
      <c r="AA1921">
        <f>Z1921*Diccionario!$B$48</f>
        <v>5.9587871783483487E-2</v>
      </c>
      <c r="AB1921">
        <f>AA1921*Diccionario!$B$49</f>
        <v>4.4690903837612615E-2</v>
      </c>
      <c r="AC1921">
        <f t="shared" si="295"/>
        <v>4.4690903837612615E-2</v>
      </c>
      <c r="AD1921">
        <f t="shared" si="296"/>
        <v>0.1455316676778538</v>
      </c>
      <c r="AE1921">
        <f t="shared" si="297"/>
        <v>2.4387715687009361E-4</v>
      </c>
      <c r="AF1921" t="e">
        <f ca="1">IF(AD1921="","",_xludf.RANK.EQ(AD1921,$AD$2:$AD$5513,0))</f>
        <v>#NAME?</v>
      </c>
      <c r="AH1921" t="str">
        <f t="shared" si="298"/>
        <v>Media</v>
      </c>
      <c r="AI1921" t="s">
        <v>153</v>
      </c>
      <c r="AJ1921" t="str">
        <f>IFERROR(VLOOKUP(B1921,Maestro_Regionales!$A$2:$B$35,2,FALSE),"Otras zonas")</f>
        <v>Otras zonas</v>
      </c>
      <c r="AK1921" t="str">
        <f t="shared" si="299"/>
        <v>EMSSANAR EPS | Otras zonas</v>
      </c>
    </row>
    <row r="1922" spans="1:37">
      <c r="A1922" s="4" t="s">
        <v>848</v>
      </c>
      <c r="B1922" s="4" t="s">
        <v>849</v>
      </c>
      <c r="C1922" s="4" t="s">
        <v>910</v>
      </c>
      <c r="D1922" s="4" t="s">
        <v>911</v>
      </c>
      <c r="E1922" s="4" t="s">
        <v>162</v>
      </c>
      <c r="F1922" s="4">
        <v>6442</v>
      </c>
      <c r="G1922" s="4">
        <v>2911</v>
      </c>
      <c r="H1922" s="4">
        <v>0</v>
      </c>
      <c r="I1922">
        <f t="shared" ref="I1922:I1985" si="300">SUM(F1922:H1922)</f>
        <v>9353</v>
      </c>
      <c r="J1922">
        <f t="shared" ref="J1922:J1985" si="301">IFERROR(F1922/I1922,0)</f>
        <v>0.68876296375494495</v>
      </c>
      <c r="K1922">
        <f t="shared" ref="K1922:K1985" si="302">IFERROR(G1922/I1922,0)</f>
        <v>0.31123703624505505</v>
      </c>
      <c r="L1922">
        <f t="shared" ref="L1922:L1985" si="303">IFERROR(H1922/I1922,0)</f>
        <v>0</v>
      </c>
      <c r="M1922">
        <f>I1922*Diccionario!$B$36</f>
        <v>20.763843392156861</v>
      </c>
      <c r="N1922">
        <f>M1922*Diccionario!$B$37</f>
        <v>2.0971481826078433</v>
      </c>
      <c r="O1922">
        <f>N1922*Diccionario!$B$38</f>
        <v>0.31457222739117646</v>
      </c>
      <c r="P1922">
        <f>O1922*Diccionario!$B$39</f>
        <v>0.2831150046520588</v>
      </c>
      <c r="Q1922">
        <f>P1922*Diccionario!$B$40</f>
        <v>0.11324600186082352</v>
      </c>
      <c r="R1922">
        <f>Q1922*Diccionario!$B$41</f>
        <v>7.3609901209535297E-2</v>
      </c>
      <c r="S1922">
        <f t="shared" ref="S1922:S1985" si="304">R1922</f>
        <v>7.3609901209535297E-2</v>
      </c>
      <c r="T1922">
        <f>I1922*Diccionario!$B$36</f>
        <v>20.763843392156861</v>
      </c>
      <c r="U1922">
        <f>T1922*Diccionario!$B$42</f>
        <v>2.0971481826078433</v>
      </c>
      <c r="V1922">
        <f>U1922*Diccionario!$B$43</f>
        <v>1.7825759552166667</v>
      </c>
      <c r="W1922">
        <f>V1922*Diccionario!$B$44</f>
        <v>0.33868943149116665</v>
      </c>
      <c r="X1922">
        <f>W1922*Diccionario!$B$45</f>
        <v>0.13208887828155499</v>
      </c>
      <c r="Y1922">
        <f>X1922*Diccionario!$B$46</f>
        <v>0.11755910167058395</v>
      </c>
      <c r="Z1922">
        <f>Y1922*Diccionario!$B$47</f>
        <v>4.349686761811606E-2</v>
      </c>
      <c r="AA1922">
        <f>Z1922*Diccionario!$B$48</f>
        <v>4.349686761811606E-2</v>
      </c>
      <c r="AB1922">
        <f>AA1922*Diccionario!$B$49</f>
        <v>3.2622650713587047E-2</v>
      </c>
      <c r="AC1922">
        <f t="shared" ref="AC1922:AC1985" si="305">AB1922</f>
        <v>3.2622650713587047E-2</v>
      </c>
      <c r="AD1922">
        <f t="shared" ref="AD1922:AD1985" si="306">S1922+AC1922</f>
        <v>0.10623255192312234</v>
      </c>
      <c r="AE1922">
        <f t="shared" ref="AE1922:AE1985" si="307">IFERROR(AD1922/SUM($AD$2:$AD$5513),0)</f>
        <v>1.7802099806493293E-4</v>
      </c>
      <c r="AF1922" t="e">
        <f ca="1">IF(AD1922="","",_xludf.RANK.EQ(AD1922,$AD$2:$AD$5513,0))</f>
        <v>#NAME?</v>
      </c>
      <c r="AH1922" t="str">
        <f t="shared" ref="AH1922:AH1985" si="308">IF(SUM($AD$2:$AD$5513)=0,"",IF((SUMIF($AD$2:$AD$5513,"&gt;"&amp;$AD1922,$AD$2:$AD$5513)+$AD1922)/SUM($AD$2:$AD$5513)&lt;=40%,"Alta",IF((SUMIF($AD$2:$AD$5513,"&gt;"&amp;$AD1922,$AD$2:$AD$5513)+$AD1922)/SUM($AD$2:$AD$5513)&lt;=80%,"Media","Baja")))</f>
        <v>Baja</v>
      </c>
      <c r="AI1922" t="s">
        <v>153</v>
      </c>
      <c r="AJ1922" t="str">
        <f>IFERROR(VLOOKUP(B1922,Maestro_Regionales!$A$2:$B$35,2,FALSE),"Otras zonas")</f>
        <v>Otras zonas</v>
      </c>
      <c r="AK1922" t="str">
        <f t="shared" ref="AK1922:AK1985" si="309">E1922&amp;" | "&amp;AJ1922</f>
        <v>EPS SOS | Otras zonas</v>
      </c>
    </row>
    <row r="1923" spans="1:37">
      <c r="A1923" s="4" t="s">
        <v>848</v>
      </c>
      <c r="B1923" s="4" t="s">
        <v>849</v>
      </c>
      <c r="C1923" s="4" t="s">
        <v>910</v>
      </c>
      <c r="D1923" s="4" t="s">
        <v>911</v>
      </c>
      <c r="E1923" s="4" t="s">
        <v>92</v>
      </c>
      <c r="F1923" s="4">
        <v>145</v>
      </c>
      <c r="G1923" s="4">
        <v>4852</v>
      </c>
      <c r="H1923" s="4">
        <v>0</v>
      </c>
      <c r="I1923">
        <f t="shared" si="300"/>
        <v>4997</v>
      </c>
      <c r="J1923">
        <f t="shared" si="301"/>
        <v>2.9017410446267759E-2</v>
      </c>
      <c r="K1923">
        <f t="shared" si="302"/>
        <v>0.97098258955373229</v>
      </c>
      <c r="L1923">
        <f t="shared" si="303"/>
        <v>0</v>
      </c>
      <c r="M1923">
        <f>I1923*Diccionario!$B$36</f>
        <v>11.093437980392157</v>
      </c>
      <c r="N1923">
        <f>M1923*Diccionario!$B$37</f>
        <v>1.120437236019608</v>
      </c>
      <c r="O1923">
        <f>N1923*Diccionario!$B$38</f>
        <v>0.1680655854029412</v>
      </c>
      <c r="P1923">
        <f>O1923*Diccionario!$B$39</f>
        <v>0.15125902686264708</v>
      </c>
      <c r="Q1923">
        <f>P1923*Diccionario!$B$40</f>
        <v>6.0503610745058833E-2</v>
      </c>
      <c r="R1923">
        <f>Q1923*Diccionario!$B$41</f>
        <v>3.932734698428824E-2</v>
      </c>
      <c r="S1923">
        <f t="shared" si="304"/>
        <v>3.932734698428824E-2</v>
      </c>
      <c r="T1923">
        <f>I1923*Diccionario!$B$36</f>
        <v>11.093437980392157</v>
      </c>
      <c r="U1923">
        <f>T1923*Diccionario!$B$42</f>
        <v>1.120437236019608</v>
      </c>
      <c r="V1923">
        <f>U1923*Diccionario!$B$43</f>
        <v>0.95237165061666673</v>
      </c>
      <c r="W1923">
        <f>V1923*Diccionario!$B$44</f>
        <v>0.18095061361716669</v>
      </c>
      <c r="X1923">
        <f>W1923*Diccionario!$B$45</f>
        <v>7.0570739310695005E-2</v>
      </c>
      <c r="Y1923">
        <f>X1923*Diccionario!$B$46</f>
        <v>6.2807957986518559E-2</v>
      </c>
      <c r="Z1923">
        <f>Y1923*Diccionario!$B$47</f>
        <v>2.3238944455011866E-2</v>
      </c>
      <c r="AA1923">
        <f>Z1923*Diccionario!$B$48</f>
        <v>2.3238944455011866E-2</v>
      </c>
      <c r="AB1923">
        <f>AA1923*Diccionario!$B$49</f>
        <v>1.7429208341258898E-2</v>
      </c>
      <c r="AC1923">
        <f t="shared" si="305"/>
        <v>1.7429208341258898E-2</v>
      </c>
      <c r="AD1923">
        <f t="shared" si="306"/>
        <v>5.6756555325547138E-2</v>
      </c>
      <c r="AE1923">
        <f t="shared" si="307"/>
        <v>9.511075882930289E-5</v>
      </c>
      <c r="AF1923" t="e">
        <f ca="1">IF(AD1923="","",_xludf.RANK.EQ(AD1923,$AD$2:$AD$5513,0))</f>
        <v>#NAME?</v>
      </c>
      <c r="AH1923" t="str">
        <f t="shared" si="308"/>
        <v>Baja</v>
      </c>
      <c r="AI1923" t="s">
        <v>153</v>
      </c>
      <c r="AJ1923" t="str">
        <f>IFERROR(VLOOKUP(B1923,Maestro_Regionales!$A$2:$B$35,2,FALSE),"Otras zonas")</f>
        <v>Otras zonas</v>
      </c>
      <c r="AK1923" t="str">
        <f t="shared" si="309"/>
        <v>EPS FAMILIAR DE COLOMBIA | Otras zonas</v>
      </c>
    </row>
    <row r="1924" spans="1:37">
      <c r="A1924" s="4" t="s">
        <v>848</v>
      </c>
      <c r="B1924" s="4" t="s">
        <v>849</v>
      </c>
      <c r="C1924" s="4" t="s">
        <v>910</v>
      </c>
      <c r="D1924" s="4" t="s">
        <v>911</v>
      </c>
      <c r="E1924" s="4" t="s">
        <v>90</v>
      </c>
      <c r="F1924" s="4">
        <v>0</v>
      </c>
      <c r="G1924" s="4">
        <v>0</v>
      </c>
      <c r="H1924" s="4">
        <v>2811</v>
      </c>
      <c r="I1924">
        <f t="shared" si="300"/>
        <v>2811</v>
      </c>
      <c r="J1924">
        <f t="shared" si="301"/>
        <v>0</v>
      </c>
      <c r="K1924">
        <f t="shared" si="302"/>
        <v>0</v>
      </c>
      <c r="L1924">
        <f t="shared" si="303"/>
        <v>1</v>
      </c>
      <c r="M1924">
        <f>I1924*Diccionario!$B$36</f>
        <v>6.2404751176470583</v>
      </c>
      <c r="N1924">
        <f>M1924*Diccionario!$B$37</f>
        <v>0.63028798688235288</v>
      </c>
      <c r="O1924">
        <f>N1924*Diccionario!$B$38</f>
        <v>9.4543198032352935E-2</v>
      </c>
      <c r="P1924">
        <f>O1924*Diccionario!$B$39</f>
        <v>8.5088878229117648E-2</v>
      </c>
      <c r="Q1924">
        <f>P1924*Diccionario!$B$40</f>
        <v>3.4035551291647058E-2</v>
      </c>
      <c r="R1924">
        <f>Q1924*Diccionario!$B$41</f>
        <v>2.2123108339570589E-2</v>
      </c>
      <c r="S1924">
        <f t="shared" si="304"/>
        <v>2.2123108339570589E-2</v>
      </c>
      <c r="T1924">
        <f>I1924*Diccionario!$B$36</f>
        <v>6.2404751176470583</v>
      </c>
      <c r="U1924">
        <f>T1924*Diccionario!$B$42</f>
        <v>0.63028798688235288</v>
      </c>
      <c r="V1924">
        <f>U1924*Diccionario!$B$43</f>
        <v>0.53574478884999999</v>
      </c>
      <c r="W1924">
        <f>V1924*Diccionario!$B$44</f>
        <v>0.1017915098815</v>
      </c>
      <c r="X1924">
        <f>W1924*Diccionario!$B$45</f>
        <v>3.9698688853785004E-2</v>
      </c>
      <c r="Y1924">
        <f>X1924*Diccionario!$B$46</f>
        <v>3.5331833079868653E-2</v>
      </c>
      <c r="Z1924">
        <f>Y1924*Diccionario!$B$47</f>
        <v>1.3072778239551401E-2</v>
      </c>
      <c r="AA1924">
        <f>Z1924*Diccionario!$B$48</f>
        <v>1.3072778239551401E-2</v>
      </c>
      <c r="AB1924">
        <f>AA1924*Diccionario!$B$49</f>
        <v>9.8045836796635515E-3</v>
      </c>
      <c r="AC1924">
        <f t="shared" si="305"/>
        <v>9.8045836796635515E-3</v>
      </c>
      <c r="AD1924">
        <f t="shared" si="306"/>
        <v>3.1927692019234143E-2</v>
      </c>
      <c r="AE1924">
        <f t="shared" si="307"/>
        <v>5.3503370636215816E-5</v>
      </c>
      <c r="AF1924" t="e">
        <f ca="1">IF(AD1924="","",_xludf.RANK.EQ(AD1924,$AD$2:$AD$5513,0))</f>
        <v>#NAME?</v>
      </c>
      <c r="AH1924" t="str">
        <f t="shared" si="308"/>
        <v>Baja</v>
      </c>
      <c r="AI1924" t="s">
        <v>153</v>
      </c>
      <c r="AJ1924" t="str">
        <f>IFERROR(VLOOKUP(B1924,Maestro_Regionales!$A$2:$B$35,2,FALSE),"Otras zonas")</f>
        <v>Otras zonas</v>
      </c>
      <c r="AK1924" t="str">
        <f t="shared" si="309"/>
        <v>REGIMEN DE EXCEPCION | Otras zonas</v>
      </c>
    </row>
    <row r="1925" spans="1:37">
      <c r="A1925" s="4" t="s">
        <v>848</v>
      </c>
      <c r="B1925" s="4" t="s">
        <v>849</v>
      </c>
      <c r="C1925" s="4" t="s">
        <v>910</v>
      </c>
      <c r="D1925" s="4" t="s">
        <v>911</v>
      </c>
      <c r="E1925" s="4" t="s">
        <v>417</v>
      </c>
      <c r="F1925" s="4">
        <v>157</v>
      </c>
      <c r="G1925" s="4">
        <v>2064</v>
      </c>
      <c r="H1925" s="4">
        <v>0</v>
      </c>
      <c r="I1925">
        <f t="shared" si="300"/>
        <v>2221</v>
      </c>
      <c r="J1925">
        <f t="shared" si="301"/>
        <v>7.0688878883385861E-2</v>
      </c>
      <c r="K1925">
        <f t="shared" si="302"/>
        <v>0.92931112111661418</v>
      </c>
      <c r="L1925">
        <f t="shared" si="303"/>
        <v>0</v>
      </c>
      <c r="M1925">
        <f>I1925*Diccionario!$B$36</f>
        <v>4.9306635490196076</v>
      </c>
      <c r="N1925">
        <f>M1925*Diccionario!$B$37</f>
        <v>0.49799701845098038</v>
      </c>
      <c r="O1925">
        <f>N1925*Diccionario!$B$38</f>
        <v>7.4699552767647059E-2</v>
      </c>
      <c r="P1925">
        <f>O1925*Diccionario!$B$39</f>
        <v>6.7229597490882351E-2</v>
      </c>
      <c r="Q1925">
        <f>P1925*Diccionario!$B$40</f>
        <v>2.6891838996352942E-2</v>
      </c>
      <c r="R1925">
        <f>Q1925*Diccionario!$B$41</f>
        <v>1.7479695347629415E-2</v>
      </c>
      <c r="S1925">
        <f t="shared" si="304"/>
        <v>1.7479695347629415E-2</v>
      </c>
      <c r="T1925">
        <f>I1925*Diccionario!$B$36</f>
        <v>4.9306635490196076</v>
      </c>
      <c r="U1925">
        <f>T1925*Diccionario!$B$42</f>
        <v>0.49799701845098038</v>
      </c>
      <c r="V1925">
        <f>U1925*Diccionario!$B$43</f>
        <v>0.42329746568333332</v>
      </c>
      <c r="W1925">
        <f>V1925*Diccionario!$B$44</f>
        <v>8.0426518479833328E-2</v>
      </c>
      <c r="X1925">
        <f>W1925*Diccionario!$B$45</f>
        <v>3.1366342207135002E-2</v>
      </c>
      <c r="Y1925">
        <f>X1925*Diccionario!$B$46</f>
        <v>2.7916044564350151E-2</v>
      </c>
      <c r="Z1925">
        <f>Y1925*Diccionario!$B$47</f>
        <v>1.0328936488809556E-2</v>
      </c>
      <c r="AA1925">
        <f>Z1925*Diccionario!$B$48</f>
        <v>1.0328936488809556E-2</v>
      </c>
      <c r="AB1925">
        <f>AA1925*Diccionario!$B$49</f>
        <v>7.7467023666071668E-3</v>
      </c>
      <c r="AC1925">
        <f t="shared" si="305"/>
        <v>7.7467023666071668E-3</v>
      </c>
      <c r="AD1925">
        <f t="shared" si="306"/>
        <v>2.5226397714236581E-2</v>
      </c>
      <c r="AE1925">
        <f t="shared" si="307"/>
        <v>4.2273563209902286E-5</v>
      </c>
      <c r="AF1925" t="e">
        <f ca="1">IF(AD1925="","",_xludf.RANK.EQ(AD1925,$AD$2:$AD$5513,0))</f>
        <v>#NAME?</v>
      </c>
      <c r="AH1925" t="str">
        <f t="shared" si="308"/>
        <v>Baja</v>
      </c>
      <c r="AI1925" t="s">
        <v>153</v>
      </c>
      <c r="AJ1925" t="str">
        <f>IFERROR(VLOOKUP(B1925,Maestro_Regionales!$A$2:$B$35,2,FALSE),"Otras zonas")</f>
        <v>Otras zonas</v>
      </c>
      <c r="AK1925" t="str">
        <f t="shared" si="309"/>
        <v>MALLAMAS EPSI | Otras zonas</v>
      </c>
    </row>
    <row r="1926" spans="1:37">
      <c r="A1926" s="4" t="s">
        <v>848</v>
      </c>
      <c r="B1926" s="4" t="s">
        <v>849</v>
      </c>
      <c r="C1926" s="4" t="s">
        <v>910</v>
      </c>
      <c r="D1926" s="4" t="s">
        <v>911</v>
      </c>
      <c r="E1926" s="4" t="s">
        <v>85</v>
      </c>
      <c r="F1926" s="4">
        <v>74</v>
      </c>
      <c r="G1926" s="4">
        <v>29</v>
      </c>
      <c r="H1926" s="4">
        <v>0</v>
      </c>
      <c r="I1926">
        <f t="shared" si="300"/>
        <v>103</v>
      </c>
      <c r="J1926">
        <f t="shared" si="301"/>
        <v>0.71844660194174759</v>
      </c>
      <c r="K1926">
        <f t="shared" si="302"/>
        <v>0.28155339805825241</v>
      </c>
      <c r="L1926">
        <f t="shared" si="303"/>
        <v>0</v>
      </c>
      <c r="M1926">
        <f>I1926*Diccionario!$B$36</f>
        <v>0.22866201960784313</v>
      </c>
      <c r="N1926">
        <f>M1926*Diccionario!$B$37</f>
        <v>2.3094863980392157E-2</v>
      </c>
      <c r="O1926">
        <f>N1926*Diccionario!$B$38</f>
        <v>3.4642295970588235E-3</v>
      </c>
      <c r="P1926">
        <f>O1926*Diccionario!$B$39</f>
        <v>3.1178066373529411E-3</v>
      </c>
      <c r="Q1926">
        <f>P1926*Diccionario!$B$40</f>
        <v>1.2471226549411766E-3</v>
      </c>
      <c r="R1926">
        <f>Q1926*Diccionario!$B$41</f>
        <v>8.1062972571176487E-4</v>
      </c>
      <c r="S1926">
        <f t="shared" si="304"/>
        <v>8.1062972571176487E-4</v>
      </c>
      <c r="T1926">
        <f>I1926*Diccionario!$B$36</f>
        <v>0.22866201960784313</v>
      </c>
      <c r="U1926">
        <f>T1926*Diccionario!$B$42</f>
        <v>2.3094863980392157E-2</v>
      </c>
      <c r="V1926">
        <f>U1926*Diccionario!$B$43</f>
        <v>1.9630634383333331E-2</v>
      </c>
      <c r="W1926">
        <f>V1926*Diccionario!$B$44</f>
        <v>3.729820532833333E-3</v>
      </c>
      <c r="X1926">
        <f>W1926*Diccionario!$B$45</f>
        <v>1.4546300078049999E-3</v>
      </c>
      <c r="Y1926">
        <f>X1926*Diccionario!$B$46</f>
        <v>1.29462070694645E-3</v>
      </c>
      <c r="Z1926">
        <f>Y1926*Diccionario!$B$47</f>
        <v>4.7900966157018646E-4</v>
      </c>
      <c r="AA1926">
        <f>Z1926*Diccionario!$B$48</f>
        <v>4.7900966157018646E-4</v>
      </c>
      <c r="AB1926">
        <f>AA1926*Diccionario!$B$49</f>
        <v>3.5925724617763983E-4</v>
      </c>
      <c r="AC1926">
        <f t="shared" si="305"/>
        <v>3.5925724617763983E-4</v>
      </c>
      <c r="AD1926">
        <f t="shared" si="306"/>
        <v>1.1698869718894046E-3</v>
      </c>
      <c r="AE1926">
        <f t="shared" si="307"/>
        <v>1.9604579066276159E-6</v>
      </c>
      <c r="AF1926" t="e">
        <f ca="1">IF(AD1926="","",_xludf.RANK.EQ(AD1926,$AD$2:$AD$5513,0))</f>
        <v>#NAME?</v>
      </c>
      <c r="AH1926" t="str">
        <f t="shared" si="308"/>
        <v>Baja</v>
      </c>
      <c r="AI1926" t="s">
        <v>153</v>
      </c>
      <c r="AJ1926" t="str">
        <f>IFERROR(VLOOKUP(B1926,Maestro_Regionales!$A$2:$B$35,2,FALSE),"Otras zonas")</f>
        <v>Otras zonas</v>
      </c>
      <c r="AK1926" t="str">
        <f t="shared" si="309"/>
        <v>SALUD TOTAL EPS | Otras zonas</v>
      </c>
    </row>
    <row r="1927" spans="1:37">
      <c r="A1927" s="4" t="s">
        <v>848</v>
      </c>
      <c r="B1927" s="4" t="s">
        <v>849</v>
      </c>
      <c r="C1927" s="4" t="s">
        <v>912</v>
      </c>
      <c r="D1927" s="4" t="s">
        <v>494</v>
      </c>
      <c r="E1927" s="4" t="s">
        <v>95</v>
      </c>
      <c r="F1927" s="4">
        <v>276</v>
      </c>
      <c r="G1927" s="4">
        <v>3017</v>
      </c>
      <c r="H1927" s="4">
        <v>0</v>
      </c>
      <c r="I1927">
        <f t="shared" si="300"/>
        <v>3293</v>
      </c>
      <c r="J1927">
        <f t="shared" si="301"/>
        <v>8.3814151229881562E-2</v>
      </c>
      <c r="K1927">
        <f t="shared" si="302"/>
        <v>0.91618584877011844</v>
      </c>
      <c r="L1927">
        <f t="shared" si="303"/>
        <v>0</v>
      </c>
      <c r="M1927">
        <f>I1927*Diccionario!$B$36</f>
        <v>7.31052456862745</v>
      </c>
      <c r="N1927">
        <f>M1927*Diccionario!$B$37</f>
        <v>0.73836298143137247</v>
      </c>
      <c r="O1927">
        <f>N1927*Diccionario!$B$38</f>
        <v>0.11075444721470587</v>
      </c>
      <c r="P1927">
        <f>O1927*Diccionario!$B$39</f>
        <v>9.9679002493235289E-2</v>
      </c>
      <c r="Q1927">
        <f>P1927*Diccionario!$B$40</f>
        <v>3.9871600997294115E-2</v>
      </c>
      <c r="R1927">
        <f>Q1927*Diccionario!$B$41</f>
        <v>2.5916540648241174E-2</v>
      </c>
      <c r="S1927">
        <f t="shared" si="304"/>
        <v>2.5916540648241174E-2</v>
      </c>
      <c r="T1927">
        <f>I1927*Diccionario!$B$36</f>
        <v>7.31052456862745</v>
      </c>
      <c r="U1927">
        <f>T1927*Diccionario!$B$42</f>
        <v>0.73836298143137247</v>
      </c>
      <c r="V1927">
        <f>U1927*Diccionario!$B$43</f>
        <v>0.62760853421666662</v>
      </c>
      <c r="W1927">
        <f>V1927*Diccionario!$B$44</f>
        <v>0.11924562150116666</v>
      </c>
      <c r="X1927">
        <f>W1927*Diccionario!$B$45</f>
        <v>4.6505792385454998E-2</v>
      </c>
      <c r="Y1927">
        <f>X1927*Diccionario!$B$46</f>
        <v>4.1390155223054947E-2</v>
      </c>
      <c r="Z1927">
        <f>Y1927*Diccionario!$B$47</f>
        <v>1.531435743253033E-2</v>
      </c>
      <c r="AA1927">
        <f>Z1927*Diccionario!$B$48</f>
        <v>1.531435743253033E-2</v>
      </c>
      <c r="AB1927">
        <f>AA1927*Diccionario!$B$49</f>
        <v>1.1485768074397747E-2</v>
      </c>
      <c r="AC1927">
        <f t="shared" si="305"/>
        <v>1.1485768074397747E-2</v>
      </c>
      <c r="AD1927">
        <f t="shared" si="306"/>
        <v>3.7402308722638923E-2</v>
      </c>
      <c r="AE1927">
        <f t="shared" si="307"/>
        <v>6.2677552296356689E-5</v>
      </c>
      <c r="AF1927" t="e">
        <f ca="1">IF(AD1927="","",_xludf.RANK.EQ(AD1927,$AD$2:$AD$5513,0))</f>
        <v>#NAME?</v>
      </c>
      <c r="AH1927" t="str">
        <f t="shared" si="308"/>
        <v>Baja</v>
      </c>
      <c r="AI1927" t="s">
        <v>153</v>
      </c>
      <c r="AJ1927" t="str">
        <f>IFERROR(VLOOKUP(B1927,Maestro_Regionales!$A$2:$B$35,2,FALSE),"Otras zonas")</f>
        <v>Otras zonas</v>
      </c>
      <c r="AK1927" t="str">
        <f t="shared" si="309"/>
        <v>ASMETSALUD EPS | Otras zonas</v>
      </c>
    </row>
    <row r="1928" spans="1:37">
      <c r="A1928" s="4" t="s">
        <v>848</v>
      </c>
      <c r="B1928" s="4" t="s">
        <v>849</v>
      </c>
      <c r="C1928" s="4" t="s">
        <v>912</v>
      </c>
      <c r="D1928" s="4" t="s">
        <v>494</v>
      </c>
      <c r="E1928" s="4" t="s">
        <v>87</v>
      </c>
      <c r="F1928" s="4">
        <v>88</v>
      </c>
      <c r="G1928" s="4">
        <v>72</v>
      </c>
      <c r="H1928" s="4">
        <v>0</v>
      </c>
      <c r="I1928">
        <f t="shared" si="300"/>
        <v>160</v>
      </c>
      <c r="J1928">
        <f t="shared" si="301"/>
        <v>0.55000000000000004</v>
      </c>
      <c r="K1928">
        <f t="shared" si="302"/>
        <v>0.45</v>
      </c>
      <c r="L1928">
        <f t="shared" si="303"/>
        <v>0</v>
      </c>
      <c r="M1928">
        <f>I1928*Diccionario!$B$36</f>
        <v>0.35520313725490194</v>
      </c>
      <c r="N1928">
        <f>M1928*Diccionario!$B$37</f>
        <v>3.5875516862745101E-2</v>
      </c>
      <c r="O1928">
        <f>N1928*Diccionario!$B$38</f>
        <v>5.3813275294117653E-3</v>
      </c>
      <c r="P1928">
        <f>O1928*Diccionario!$B$39</f>
        <v>4.8431947764705887E-3</v>
      </c>
      <c r="Q1928">
        <f>P1928*Diccionario!$B$40</f>
        <v>1.9372779105882355E-3</v>
      </c>
      <c r="R1928">
        <f>Q1928*Diccionario!$B$41</f>
        <v>1.2592306418823531E-3</v>
      </c>
      <c r="S1928">
        <f t="shared" si="304"/>
        <v>1.2592306418823531E-3</v>
      </c>
      <c r="T1928">
        <f>I1928*Diccionario!$B$36</f>
        <v>0.35520313725490194</v>
      </c>
      <c r="U1928">
        <f>T1928*Diccionario!$B$42</f>
        <v>3.5875516862745101E-2</v>
      </c>
      <c r="V1928">
        <f>U1928*Diccionario!$B$43</f>
        <v>3.0494189333333335E-2</v>
      </c>
      <c r="W1928">
        <f>V1928*Diccionario!$B$44</f>
        <v>5.7938959733333335E-3</v>
      </c>
      <c r="X1928">
        <f>W1928*Diccionario!$B$45</f>
        <v>2.2596194296000001E-3</v>
      </c>
      <c r="Y1928">
        <f>X1928*Diccionario!$B$46</f>
        <v>2.0110612923440003E-3</v>
      </c>
      <c r="Z1928">
        <f>Y1928*Diccionario!$B$47</f>
        <v>7.4409267816728016E-4</v>
      </c>
      <c r="AA1928">
        <f>Z1928*Diccionario!$B$48</f>
        <v>7.4409267816728016E-4</v>
      </c>
      <c r="AB1928">
        <f>AA1928*Diccionario!$B$49</f>
        <v>5.5806950862546012E-4</v>
      </c>
      <c r="AC1928">
        <f t="shared" si="305"/>
        <v>5.5806950862546012E-4</v>
      </c>
      <c r="AD1928">
        <f t="shared" si="306"/>
        <v>1.8173001505078132E-3</v>
      </c>
      <c r="AE1928">
        <f t="shared" si="307"/>
        <v>3.0453715054409573E-6</v>
      </c>
      <c r="AF1928" t="e">
        <f ca="1">IF(AD1928="","",_xludf.RANK.EQ(AD1928,$AD$2:$AD$5513,0))</f>
        <v>#NAME?</v>
      </c>
      <c r="AH1928" t="str">
        <f t="shared" si="308"/>
        <v>Baja</v>
      </c>
      <c r="AI1928" t="s">
        <v>153</v>
      </c>
      <c r="AJ1928" t="str">
        <f>IFERROR(VLOOKUP(B1928,Maestro_Regionales!$A$2:$B$35,2,FALSE),"Otras zonas")</f>
        <v>Otras zonas</v>
      </c>
      <c r="AK1928" t="str">
        <f t="shared" si="309"/>
        <v>NUEVA EPS | Otras zonas</v>
      </c>
    </row>
    <row r="1929" spans="1:37">
      <c r="A1929" s="4" t="s">
        <v>848</v>
      </c>
      <c r="B1929" s="4" t="s">
        <v>849</v>
      </c>
      <c r="C1929" s="4" t="s">
        <v>912</v>
      </c>
      <c r="D1929" s="4" t="s">
        <v>494</v>
      </c>
      <c r="E1929" s="4" t="s">
        <v>90</v>
      </c>
      <c r="F1929" s="4">
        <v>0</v>
      </c>
      <c r="G1929" s="4">
        <v>0</v>
      </c>
      <c r="H1929" s="4">
        <v>95</v>
      </c>
      <c r="I1929">
        <f t="shared" si="300"/>
        <v>95</v>
      </c>
      <c r="J1929">
        <f t="shared" si="301"/>
        <v>0</v>
      </c>
      <c r="K1929">
        <f t="shared" si="302"/>
        <v>0</v>
      </c>
      <c r="L1929">
        <f t="shared" si="303"/>
        <v>1</v>
      </c>
      <c r="M1929">
        <f>I1929*Diccionario!$B$36</f>
        <v>0.21090186274509803</v>
      </c>
      <c r="N1929">
        <f>M1929*Diccionario!$B$37</f>
        <v>2.1301088137254901E-2</v>
      </c>
      <c r="O1929">
        <f>N1929*Diccionario!$B$38</f>
        <v>3.1951632205882352E-3</v>
      </c>
      <c r="P1929">
        <f>O1929*Diccionario!$B$39</f>
        <v>2.8756468985294118E-3</v>
      </c>
      <c r="Q1929">
        <f>P1929*Diccionario!$B$40</f>
        <v>1.1502587594117647E-3</v>
      </c>
      <c r="R1929">
        <f>Q1929*Diccionario!$B$41</f>
        <v>7.4766819361764714E-4</v>
      </c>
      <c r="S1929">
        <f t="shared" si="304"/>
        <v>7.4766819361764714E-4</v>
      </c>
      <c r="T1929">
        <f>I1929*Diccionario!$B$36</f>
        <v>0.21090186274509803</v>
      </c>
      <c r="U1929">
        <f>T1929*Diccionario!$B$42</f>
        <v>2.1301088137254901E-2</v>
      </c>
      <c r="V1929">
        <f>U1929*Diccionario!$B$43</f>
        <v>1.8105924916666665E-2</v>
      </c>
      <c r="W1929">
        <f>V1929*Diccionario!$B$44</f>
        <v>3.4401257341666663E-3</v>
      </c>
      <c r="X1929">
        <f>W1929*Diccionario!$B$45</f>
        <v>1.341649036325E-3</v>
      </c>
      <c r="Y1929">
        <f>X1929*Diccionario!$B$46</f>
        <v>1.1940676423292499E-3</v>
      </c>
      <c r="Z1929">
        <f>Y1929*Diccionario!$B$47</f>
        <v>4.4180502766182246E-4</v>
      </c>
      <c r="AA1929">
        <f>Z1929*Diccionario!$B$48</f>
        <v>4.4180502766182246E-4</v>
      </c>
      <c r="AB1929">
        <f>AA1929*Diccionario!$B$49</f>
        <v>3.3135377074636685E-4</v>
      </c>
      <c r="AC1929">
        <f t="shared" si="305"/>
        <v>3.3135377074636685E-4</v>
      </c>
      <c r="AD1929">
        <f t="shared" si="306"/>
        <v>1.0790219643640139E-3</v>
      </c>
      <c r="AE1929">
        <f t="shared" si="307"/>
        <v>1.808189331355568E-6</v>
      </c>
      <c r="AF1929" t="e">
        <f ca="1">IF(AD1929="","",_xludf.RANK.EQ(AD1929,$AD$2:$AD$5513,0))</f>
        <v>#NAME?</v>
      </c>
      <c r="AH1929" t="str">
        <f t="shared" si="308"/>
        <v>Baja</v>
      </c>
      <c r="AI1929" t="s">
        <v>153</v>
      </c>
      <c r="AJ1929" t="str">
        <f>IFERROR(VLOOKUP(B1929,Maestro_Regionales!$A$2:$B$35,2,FALSE),"Otras zonas")</f>
        <v>Otras zonas</v>
      </c>
      <c r="AK1929" t="str">
        <f t="shared" si="309"/>
        <v>REGIMEN DE EXCEPCION | Otras zonas</v>
      </c>
    </row>
    <row r="1930" spans="1:37">
      <c r="A1930" s="4" t="s">
        <v>848</v>
      </c>
      <c r="B1930" s="4" t="s">
        <v>849</v>
      </c>
      <c r="C1930" s="4" t="s">
        <v>912</v>
      </c>
      <c r="D1930" s="4" t="s">
        <v>494</v>
      </c>
      <c r="E1930" s="4" t="s">
        <v>853</v>
      </c>
      <c r="F1930" s="4">
        <v>1</v>
      </c>
      <c r="G1930" s="4">
        <v>14</v>
      </c>
      <c r="H1930" s="4">
        <v>0</v>
      </c>
      <c r="I1930">
        <f t="shared" si="300"/>
        <v>15</v>
      </c>
      <c r="J1930">
        <f t="shared" si="301"/>
        <v>6.6666666666666666E-2</v>
      </c>
      <c r="K1930">
        <f t="shared" si="302"/>
        <v>0.93333333333333335</v>
      </c>
      <c r="L1930">
        <f t="shared" si="303"/>
        <v>0</v>
      </c>
      <c r="M1930">
        <f>I1930*Diccionario!$B$36</f>
        <v>3.3300294117647053E-2</v>
      </c>
      <c r="N1930">
        <f>M1930*Diccionario!$B$37</f>
        <v>3.3633297058823525E-3</v>
      </c>
      <c r="O1930">
        <f>N1930*Diccionario!$B$38</f>
        <v>5.0449945588235286E-4</v>
      </c>
      <c r="P1930">
        <f>O1930*Diccionario!$B$39</f>
        <v>4.5404951029411761E-4</v>
      </c>
      <c r="Q1930">
        <f>P1930*Diccionario!$B$40</f>
        <v>1.8161980411764706E-4</v>
      </c>
      <c r="R1930">
        <f>Q1930*Diccionario!$B$41</f>
        <v>1.180528726764706E-4</v>
      </c>
      <c r="S1930">
        <f t="shared" si="304"/>
        <v>1.180528726764706E-4</v>
      </c>
      <c r="T1930">
        <f>I1930*Diccionario!$B$36</f>
        <v>3.3300294117647053E-2</v>
      </c>
      <c r="U1930">
        <f>T1930*Diccionario!$B$42</f>
        <v>3.3633297058823525E-3</v>
      </c>
      <c r="V1930">
        <f>U1930*Diccionario!$B$43</f>
        <v>2.8588302499999996E-3</v>
      </c>
      <c r="W1930">
        <f>V1930*Diccionario!$B$44</f>
        <v>5.4317774749999988E-4</v>
      </c>
      <c r="X1930">
        <f>W1930*Diccionario!$B$45</f>
        <v>2.1183932152499997E-4</v>
      </c>
      <c r="Y1930">
        <f>X1930*Diccionario!$B$46</f>
        <v>1.8853699615724998E-4</v>
      </c>
      <c r="Z1930">
        <f>Y1930*Diccionario!$B$47</f>
        <v>6.9758688578182488E-5</v>
      </c>
      <c r="AA1930">
        <f>Z1930*Diccionario!$B$48</f>
        <v>6.9758688578182488E-5</v>
      </c>
      <c r="AB1930">
        <f>AA1930*Diccionario!$B$49</f>
        <v>5.2319016433636866E-5</v>
      </c>
      <c r="AC1930">
        <f t="shared" si="305"/>
        <v>5.2319016433636866E-5</v>
      </c>
      <c r="AD1930">
        <f t="shared" si="306"/>
        <v>1.7037188911010748E-4</v>
      </c>
      <c r="AE1930">
        <f t="shared" si="307"/>
        <v>2.855035786350897E-7</v>
      </c>
      <c r="AF1930" t="e">
        <f ca="1">IF(AD1930="","",_xludf.RANK.EQ(AD1930,$AD$2:$AD$5513,0))</f>
        <v>#NAME?</v>
      </c>
      <c r="AH1930" t="str">
        <f t="shared" si="308"/>
        <v>Baja</v>
      </c>
      <c r="AI1930" t="s">
        <v>153</v>
      </c>
      <c r="AJ1930" t="str">
        <f>IFERROR(VLOOKUP(B1930,Maestro_Regionales!$A$2:$B$35,2,FALSE),"Otras zonas")</f>
        <v>Otras zonas</v>
      </c>
      <c r="AK1930" t="str">
        <f t="shared" si="309"/>
        <v>AIC EPSI | Otras zonas</v>
      </c>
    </row>
    <row r="1931" spans="1:37">
      <c r="A1931" s="4" t="s">
        <v>848</v>
      </c>
      <c r="B1931" s="4" t="s">
        <v>849</v>
      </c>
      <c r="C1931" s="4" t="s">
        <v>912</v>
      </c>
      <c r="D1931" s="4" t="s">
        <v>494</v>
      </c>
      <c r="E1931" s="4" t="s">
        <v>162</v>
      </c>
      <c r="F1931" s="4">
        <v>1</v>
      </c>
      <c r="G1931" s="4">
        <v>0</v>
      </c>
      <c r="H1931" s="4">
        <v>0</v>
      </c>
      <c r="I1931">
        <f t="shared" si="300"/>
        <v>1</v>
      </c>
      <c r="J1931">
        <f t="shared" si="301"/>
        <v>1</v>
      </c>
      <c r="K1931">
        <f t="shared" si="302"/>
        <v>0</v>
      </c>
      <c r="L1931">
        <f t="shared" si="303"/>
        <v>0</v>
      </c>
      <c r="M1931">
        <f>I1931*Diccionario!$B$36</f>
        <v>2.2200196078431371E-3</v>
      </c>
      <c r="N1931">
        <f>M1931*Diccionario!$B$37</f>
        <v>2.2422198039215687E-4</v>
      </c>
      <c r="O1931">
        <f>N1931*Diccionario!$B$38</f>
        <v>3.3633297058823532E-5</v>
      </c>
      <c r="P1931">
        <f>O1931*Diccionario!$B$39</f>
        <v>3.026996735294118E-5</v>
      </c>
      <c r="Q1931">
        <f>P1931*Diccionario!$B$40</f>
        <v>1.2107986941176473E-5</v>
      </c>
      <c r="R1931">
        <f>Q1931*Diccionario!$B$41</f>
        <v>7.870191511764708E-6</v>
      </c>
      <c r="S1931">
        <f t="shared" si="304"/>
        <v>7.870191511764708E-6</v>
      </c>
      <c r="T1931">
        <f>I1931*Diccionario!$B$36</f>
        <v>2.2200196078431371E-3</v>
      </c>
      <c r="U1931">
        <f>T1931*Diccionario!$B$42</f>
        <v>2.2422198039215687E-4</v>
      </c>
      <c r="V1931">
        <f>U1931*Diccionario!$B$43</f>
        <v>1.9058868333333333E-4</v>
      </c>
      <c r="W1931">
        <f>V1931*Diccionario!$B$44</f>
        <v>3.6211849833333333E-5</v>
      </c>
      <c r="X1931">
        <f>W1931*Diccionario!$B$45</f>
        <v>1.4122621435000001E-5</v>
      </c>
      <c r="Y1931">
        <f>X1931*Diccionario!$B$46</f>
        <v>1.256913307715E-5</v>
      </c>
      <c r="Z1931">
        <f>Y1931*Diccionario!$B$47</f>
        <v>4.6505792385454997E-6</v>
      </c>
      <c r="AA1931">
        <f>Z1931*Diccionario!$B$48</f>
        <v>4.6505792385454997E-6</v>
      </c>
      <c r="AB1931">
        <f>AA1931*Diccionario!$B$49</f>
        <v>3.4879344289091247E-6</v>
      </c>
      <c r="AC1931">
        <f t="shared" si="305"/>
        <v>3.4879344289091247E-6</v>
      </c>
      <c r="AD1931">
        <f t="shared" si="306"/>
        <v>1.1358125940673833E-5</v>
      </c>
      <c r="AE1931">
        <f t="shared" si="307"/>
        <v>1.9033571909005983E-8</v>
      </c>
      <c r="AF1931" t="e">
        <f ca="1">IF(AD1931="","",_xludf.RANK.EQ(AD1931,$AD$2:$AD$5513,0))</f>
        <v>#NAME?</v>
      </c>
      <c r="AH1931" t="str">
        <f t="shared" si="308"/>
        <v>Baja</v>
      </c>
      <c r="AI1931" t="s">
        <v>153</v>
      </c>
      <c r="AJ1931" t="str">
        <f>IFERROR(VLOOKUP(B1931,Maestro_Regionales!$A$2:$B$35,2,FALSE),"Otras zonas")</f>
        <v>Otras zonas</v>
      </c>
      <c r="AK1931" t="str">
        <f t="shared" si="309"/>
        <v>EPS SOS | Otras zonas</v>
      </c>
    </row>
    <row r="1932" spans="1:37">
      <c r="A1932" s="4" t="s">
        <v>848</v>
      </c>
      <c r="B1932" s="4" t="s">
        <v>849</v>
      </c>
      <c r="C1932" s="4" t="s">
        <v>913</v>
      </c>
      <c r="D1932" s="4" t="s">
        <v>914</v>
      </c>
      <c r="E1932" s="4" t="s">
        <v>417</v>
      </c>
      <c r="F1932" s="4">
        <v>1323</v>
      </c>
      <c r="G1932" s="4">
        <v>14118</v>
      </c>
      <c r="H1932" s="4">
        <v>0</v>
      </c>
      <c r="I1932">
        <f t="shared" si="300"/>
        <v>15441</v>
      </c>
      <c r="J1932">
        <f t="shared" si="301"/>
        <v>8.5680979211190986E-2</v>
      </c>
      <c r="K1932">
        <f t="shared" si="302"/>
        <v>0.914319020788809</v>
      </c>
      <c r="L1932">
        <f t="shared" si="303"/>
        <v>0</v>
      </c>
      <c r="M1932">
        <f>I1932*Diccionario!$B$36</f>
        <v>34.279322764705881</v>
      </c>
      <c r="N1932">
        <f>M1932*Diccionario!$B$37</f>
        <v>3.4622115992352942</v>
      </c>
      <c r="O1932">
        <f>N1932*Diccionario!$B$38</f>
        <v>0.51933173988529413</v>
      </c>
      <c r="P1932">
        <f>O1932*Diccionario!$B$39</f>
        <v>0.46739856589676471</v>
      </c>
      <c r="Q1932">
        <f>P1932*Diccionario!$B$40</f>
        <v>0.18695942635870588</v>
      </c>
      <c r="R1932">
        <f>Q1932*Diccionario!$B$41</f>
        <v>0.12152362713315883</v>
      </c>
      <c r="S1932">
        <f t="shared" si="304"/>
        <v>0.12152362713315883</v>
      </c>
      <c r="T1932">
        <f>I1932*Diccionario!$B$36</f>
        <v>34.279322764705881</v>
      </c>
      <c r="U1932">
        <f>T1932*Diccionario!$B$42</f>
        <v>3.4622115992352942</v>
      </c>
      <c r="V1932">
        <f>U1932*Diccionario!$B$43</f>
        <v>2.9428798593500001</v>
      </c>
      <c r="W1932">
        <f>V1932*Diccionario!$B$44</f>
        <v>0.55914717327649999</v>
      </c>
      <c r="X1932">
        <f>W1932*Diccionario!$B$45</f>
        <v>0.218067397577835</v>
      </c>
      <c r="Y1932">
        <f>X1932*Diccionario!$B$46</f>
        <v>0.19407998384427316</v>
      </c>
      <c r="Z1932">
        <f>Y1932*Diccionario!$B$47</f>
        <v>7.1809594022381074E-2</v>
      </c>
      <c r="AA1932">
        <f>Z1932*Diccionario!$B$48</f>
        <v>7.1809594022381074E-2</v>
      </c>
      <c r="AB1932">
        <f>AA1932*Diccionario!$B$49</f>
        <v>5.3857195516785805E-2</v>
      </c>
      <c r="AC1932">
        <f t="shared" si="305"/>
        <v>5.3857195516785805E-2</v>
      </c>
      <c r="AD1932">
        <f t="shared" si="306"/>
        <v>0.17538082264994465</v>
      </c>
      <c r="AE1932">
        <f t="shared" si="307"/>
        <v>2.9389738384696137E-4</v>
      </c>
      <c r="AF1932" t="e">
        <f ca="1">IF(AD1932="","",_xludf.RANK.EQ(AD1932,$AD$2:$AD$5513,0))</f>
        <v>#NAME?</v>
      </c>
      <c r="AH1932" t="str">
        <f t="shared" si="308"/>
        <v>Media</v>
      </c>
      <c r="AI1932" t="s">
        <v>153</v>
      </c>
      <c r="AJ1932" t="str">
        <f>IFERROR(VLOOKUP(B1932,Maestro_Regionales!$A$2:$B$35,2,FALSE),"Otras zonas")</f>
        <v>Otras zonas</v>
      </c>
      <c r="AK1932" t="str">
        <f t="shared" si="309"/>
        <v>MALLAMAS EPSI | Otras zonas</v>
      </c>
    </row>
    <row r="1933" spans="1:37">
      <c r="A1933" s="4" t="s">
        <v>848</v>
      </c>
      <c r="B1933" s="4" t="s">
        <v>849</v>
      </c>
      <c r="C1933" s="4" t="s">
        <v>913</v>
      </c>
      <c r="D1933" s="4" t="s">
        <v>914</v>
      </c>
      <c r="E1933" s="4" t="s">
        <v>853</v>
      </c>
      <c r="F1933" s="4">
        <v>760</v>
      </c>
      <c r="G1933" s="4">
        <v>14023</v>
      </c>
      <c r="H1933" s="4">
        <v>0</v>
      </c>
      <c r="I1933">
        <f t="shared" si="300"/>
        <v>14783</v>
      </c>
      <c r="J1933">
        <f t="shared" si="301"/>
        <v>5.1410403842251234E-2</v>
      </c>
      <c r="K1933">
        <f t="shared" si="302"/>
        <v>0.94858959615774874</v>
      </c>
      <c r="L1933">
        <f t="shared" si="303"/>
        <v>0</v>
      </c>
      <c r="M1933">
        <f>I1933*Diccionario!$B$36</f>
        <v>32.818549862745094</v>
      </c>
      <c r="N1933">
        <f>M1933*Diccionario!$B$37</f>
        <v>3.3146735361372546</v>
      </c>
      <c r="O1933">
        <f>N1933*Diccionario!$B$38</f>
        <v>0.49720103042058816</v>
      </c>
      <c r="P1933">
        <f>O1933*Diccionario!$B$39</f>
        <v>0.44748092737852935</v>
      </c>
      <c r="Q1933">
        <f>P1933*Diccionario!$B$40</f>
        <v>0.17899237095141174</v>
      </c>
      <c r="R1933">
        <f>Q1933*Diccionario!$B$41</f>
        <v>0.11634504111841763</v>
      </c>
      <c r="S1933">
        <f t="shared" si="304"/>
        <v>0.11634504111841763</v>
      </c>
      <c r="T1933">
        <f>I1933*Diccionario!$B$36</f>
        <v>32.818549862745094</v>
      </c>
      <c r="U1933">
        <f>T1933*Diccionario!$B$42</f>
        <v>3.3146735361372546</v>
      </c>
      <c r="V1933">
        <f>U1933*Diccionario!$B$43</f>
        <v>2.8174725057166663</v>
      </c>
      <c r="W1933">
        <f>V1933*Diccionario!$B$44</f>
        <v>0.53531977608616665</v>
      </c>
      <c r="X1933">
        <f>W1933*Diccionario!$B$45</f>
        <v>0.20877471267360501</v>
      </c>
      <c r="Y1933">
        <f>X1933*Diccionario!$B$46</f>
        <v>0.18580949427950846</v>
      </c>
      <c r="Z1933">
        <f>Y1933*Diccionario!$B$47</f>
        <v>6.8749512883418129E-2</v>
      </c>
      <c r="AA1933">
        <f>Z1933*Diccionario!$B$48</f>
        <v>6.8749512883418129E-2</v>
      </c>
      <c r="AB1933">
        <f>AA1933*Diccionario!$B$49</f>
        <v>5.1562134662563597E-2</v>
      </c>
      <c r="AC1933">
        <f t="shared" si="305"/>
        <v>5.1562134662563597E-2</v>
      </c>
      <c r="AD1933">
        <f t="shared" si="306"/>
        <v>0.16790717578098124</v>
      </c>
      <c r="AE1933">
        <f t="shared" si="307"/>
        <v>2.813732935308354E-4</v>
      </c>
      <c r="AF1933" t="e">
        <f ca="1">IF(AD1933="","",_xludf.RANK.EQ(AD1933,$AD$2:$AD$5513,0))</f>
        <v>#NAME?</v>
      </c>
      <c r="AH1933" t="str">
        <f t="shared" si="308"/>
        <v>Media</v>
      </c>
      <c r="AI1933" t="s">
        <v>153</v>
      </c>
      <c r="AJ1933" t="str">
        <f>IFERROR(VLOOKUP(B1933,Maestro_Regionales!$A$2:$B$35,2,FALSE),"Otras zonas")</f>
        <v>Otras zonas</v>
      </c>
      <c r="AK1933" t="str">
        <f t="shared" si="309"/>
        <v>AIC EPSI | Otras zonas</v>
      </c>
    </row>
    <row r="1934" spans="1:37">
      <c r="A1934" s="4" t="s">
        <v>848</v>
      </c>
      <c r="B1934" s="4" t="s">
        <v>849</v>
      </c>
      <c r="C1934" s="4" t="s">
        <v>913</v>
      </c>
      <c r="D1934" s="4" t="s">
        <v>914</v>
      </c>
      <c r="E1934" s="4" t="s">
        <v>852</v>
      </c>
      <c r="F1934" s="4">
        <v>154</v>
      </c>
      <c r="G1934" s="4">
        <v>2323</v>
      </c>
      <c r="H1934" s="4">
        <v>0</v>
      </c>
      <c r="I1934">
        <f t="shared" si="300"/>
        <v>2477</v>
      </c>
      <c r="J1934">
        <f t="shared" si="301"/>
        <v>6.2171982236576502E-2</v>
      </c>
      <c r="K1934">
        <f t="shared" si="302"/>
        <v>0.9378280177634235</v>
      </c>
      <c r="L1934">
        <f t="shared" si="303"/>
        <v>0</v>
      </c>
      <c r="M1934">
        <f>I1934*Diccionario!$B$36</f>
        <v>5.4989885686274507</v>
      </c>
      <c r="N1934">
        <f>M1934*Diccionario!$B$37</f>
        <v>0.55539784543137261</v>
      </c>
      <c r="O1934">
        <f>N1934*Diccionario!$B$38</f>
        <v>8.3309676814705885E-2</v>
      </c>
      <c r="P1934">
        <f>O1934*Diccionario!$B$39</f>
        <v>7.4978709133235302E-2</v>
      </c>
      <c r="Q1934">
        <f>P1934*Diccionario!$B$40</f>
        <v>2.9991483653294123E-2</v>
      </c>
      <c r="R1934">
        <f>Q1934*Diccionario!$B$41</f>
        <v>1.9494464374641182E-2</v>
      </c>
      <c r="S1934">
        <f t="shared" si="304"/>
        <v>1.9494464374641182E-2</v>
      </c>
      <c r="T1934">
        <f>I1934*Diccionario!$B$36</f>
        <v>5.4989885686274507</v>
      </c>
      <c r="U1934">
        <f>T1934*Diccionario!$B$42</f>
        <v>0.55539784543137261</v>
      </c>
      <c r="V1934">
        <f>U1934*Diccionario!$B$43</f>
        <v>0.47208816861666669</v>
      </c>
      <c r="W1934">
        <f>V1934*Diccionario!$B$44</f>
        <v>8.9696752037166677E-2</v>
      </c>
      <c r="X1934">
        <f>W1934*Diccionario!$B$45</f>
        <v>3.4981733294495006E-2</v>
      </c>
      <c r="Y1934">
        <f>X1934*Diccionario!$B$46</f>
        <v>3.1133742632100555E-2</v>
      </c>
      <c r="Z1934">
        <f>Y1934*Diccionario!$B$47</f>
        <v>1.1519484773877205E-2</v>
      </c>
      <c r="AA1934">
        <f>Z1934*Diccionario!$B$48</f>
        <v>1.1519484773877205E-2</v>
      </c>
      <c r="AB1934">
        <f>AA1934*Diccionario!$B$49</f>
        <v>8.6396135804079031E-3</v>
      </c>
      <c r="AC1934">
        <f t="shared" si="305"/>
        <v>8.6396135804079031E-3</v>
      </c>
      <c r="AD1934">
        <f t="shared" si="306"/>
        <v>2.8134077955049085E-2</v>
      </c>
      <c r="AE1934">
        <f t="shared" si="307"/>
        <v>4.7146157618607821E-5</v>
      </c>
      <c r="AF1934" t="e">
        <f ca="1">IF(AD1934="","",_xludf.RANK.EQ(AD1934,$AD$2:$AD$5513,0))</f>
        <v>#NAME?</v>
      </c>
      <c r="AH1934" t="str">
        <f t="shared" si="308"/>
        <v>Baja</v>
      </c>
      <c r="AI1934" t="s">
        <v>153</v>
      </c>
      <c r="AJ1934" t="str">
        <f>IFERROR(VLOOKUP(B1934,Maestro_Regionales!$A$2:$B$35,2,FALSE),"Otras zonas")</f>
        <v>Otras zonas</v>
      </c>
      <c r="AK1934" t="str">
        <f t="shared" si="309"/>
        <v>EMSSANAR EPS | Otras zonas</v>
      </c>
    </row>
    <row r="1935" spans="1:37">
      <c r="A1935" s="4" t="s">
        <v>848</v>
      </c>
      <c r="B1935" s="4" t="s">
        <v>849</v>
      </c>
      <c r="C1935" s="4" t="s">
        <v>913</v>
      </c>
      <c r="D1935" s="4" t="s">
        <v>914</v>
      </c>
      <c r="E1935" s="4" t="s">
        <v>87</v>
      </c>
      <c r="F1935" s="4">
        <v>445</v>
      </c>
      <c r="G1935" s="4">
        <v>1045</v>
      </c>
      <c r="H1935" s="4">
        <v>0</v>
      </c>
      <c r="I1935">
        <f t="shared" si="300"/>
        <v>1490</v>
      </c>
      <c r="J1935">
        <f t="shared" si="301"/>
        <v>0.29865771812080538</v>
      </c>
      <c r="K1935">
        <f t="shared" si="302"/>
        <v>0.70134228187919467</v>
      </c>
      <c r="L1935">
        <f t="shared" si="303"/>
        <v>0</v>
      </c>
      <c r="M1935">
        <f>I1935*Diccionario!$B$36</f>
        <v>3.3078292156862741</v>
      </c>
      <c r="N1935">
        <f>M1935*Diccionario!$B$37</f>
        <v>0.33409075078431372</v>
      </c>
      <c r="O1935">
        <f>N1935*Diccionario!$B$38</f>
        <v>5.0113612617647053E-2</v>
      </c>
      <c r="P1935">
        <f>O1935*Diccionario!$B$39</f>
        <v>4.5102251355882347E-2</v>
      </c>
      <c r="Q1935">
        <f>P1935*Diccionario!$B$40</f>
        <v>1.8040900542352939E-2</v>
      </c>
      <c r="R1935">
        <f>Q1935*Diccionario!$B$41</f>
        <v>1.1726585352529411E-2</v>
      </c>
      <c r="S1935">
        <f t="shared" si="304"/>
        <v>1.1726585352529411E-2</v>
      </c>
      <c r="T1935">
        <f>I1935*Diccionario!$B$36</f>
        <v>3.3078292156862741</v>
      </c>
      <c r="U1935">
        <f>T1935*Diccionario!$B$42</f>
        <v>0.33409075078431372</v>
      </c>
      <c r="V1935">
        <f>U1935*Diccionario!$B$43</f>
        <v>0.28397713816666664</v>
      </c>
      <c r="W1935">
        <f>V1935*Diccionario!$B$44</f>
        <v>5.3955656251666664E-2</v>
      </c>
      <c r="X1935">
        <f>W1935*Diccionario!$B$45</f>
        <v>2.104270593815E-2</v>
      </c>
      <c r="Y1935">
        <f>X1935*Diccionario!$B$46</f>
        <v>1.8728008284953499E-2</v>
      </c>
      <c r="Z1935">
        <f>Y1935*Diccionario!$B$47</f>
        <v>6.9293630654327946E-3</v>
      </c>
      <c r="AA1935">
        <f>Z1935*Diccionario!$B$48</f>
        <v>6.9293630654327946E-3</v>
      </c>
      <c r="AB1935">
        <f>AA1935*Diccionario!$B$49</f>
        <v>5.1970222990745957E-3</v>
      </c>
      <c r="AC1935">
        <f t="shared" si="305"/>
        <v>5.1970222990745957E-3</v>
      </c>
      <c r="AD1935">
        <f t="shared" si="306"/>
        <v>1.6923607651604007E-2</v>
      </c>
      <c r="AE1935">
        <f t="shared" si="307"/>
        <v>2.8360022144418907E-5</v>
      </c>
      <c r="AF1935" t="e">
        <f ca="1">IF(AD1935="","",_xludf.RANK.EQ(AD1935,$AD$2:$AD$5513,0))</f>
        <v>#NAME?</v>
      </c>
      <c r="AH1935" t="str">
        <f t="shared" si="308"/>
        <v>Baja</v>
      </c>
      <c r="AI1935" t="s">
        <v>153</v>
      </c>
      <c r="AJ1935" t="str">
        <f>IFERROR(VLOOKUP(B1935,Maestro_Regionales!$A$2:$B$35,2,FALSE),"Otras zonas")</f>
        <v>Otras zonas</v>
      </c>
      <c r="AK1935" t="str">
        <f t="shared" si="309"/>
        <v>NUEVA EPS | Otras zonas</v>
      </c>
    </row>
    <row r="1936" spans="1:37">
      <c r="A1936" s="4" t="s">
        <v>848</v>
      </c>
      <c r="B1936" s="4" t="s">
        <v>849</v>
      </c>
      <c r="C1936" s="4" t="s">
        <v>913</v>
      </c>
      <c r="D1936" s="4" t="s">
        <v>914</v>
      </c>
      <c r="E1936" s="4" t="s">
        <v>90</v>
      </c>
      <c r="F1936" s="4">
        <v>0</v>
      </c>
      <c r="G1936" s="4">
        <v>0</v>
      </c>
      <c r="H1936" s="4">
        <v>621</v>
      </c>
      <c r="I1936">
        <f t="shared" si="300"/>
        <v>621</v>
      </c>
      <c r="J1936">
        <f t="shared" si="301"/>
        <v>0</v>
      </c>
      <c r="K1936">
        <f t="shared" si="302"/>
        <v>0</v>
      </c>
      <c r="L1936">
        <f t="shared" si="303"/>
        <v>1</v>
      </c>
      <c r="M1936">
        <f>I1936*Diccionario!$B$36</f>
        <v>1.3786321764705882</v>
      </c>
      <c r="N1936">
        <f>M1936*Diccionario!$B$37</f>
        <v>0.13924184982352941</v>
      </c>
      <c r="O1936">
        <f>N1936*Diccionario!$B$38</f>
        <v>2.0886277473529412E-2</v>
      </c>
      <c r="P1936">
        <f>O1936*Diccionario!$B$39</f>
        <v>1.8797649726176473E-2</v>
      </c>
      <c r="Q1936">
        <f>P1936*Diccionario!$B$40</f>
        <v>7.5190598904705894E-3</v>
      </c>
      <c r="R1936">
        <f>Q1936*Diccionario!$B$41</f>
        <v>4.8873889288058832E-3</v>
      </c>
      <c r="S1936">
        <f t="shared" si="304"/>
        <v>4.8873889288058832E-3</v>
      </c>
      <c r="T1936">
        <f>I1936*Diccionario!$B$36</f>
        <v>1.3786321764705882</v>
      </c>
      <c r="U1936">
        <f>T1936*Diccionario!$B$42</f>
        <v>0.13924184982352941</v>
      </c>
      <c r="V1936">
        <f>U1936*Diccionario!$B$43</f>
        <v>0.11835557234999999</v>
      </c>
      <c r="W1936">
        <f>V1936*Diccionario!$B$44</f>
        <v>2.2487558746499998E-2</v>
      </c>
      <c r="X1936">
        <f>W1936*Diccionario!$B$45</f>
        <v>8.7701479111349998E-3</v>
      </c>
      <c r="Y1936">
        <f>X1936*Diccionario!$B$46</f>
        <v>7.8054316409101503E-3</v>
      </c>
      <c r="Z1936">
        <f>Y1936*Diccionario!$B$47</f>
        <v>2.8880097071367554E-3</v>
      </c>
      <c r="AA1936">
        <f>Z1936*Diccionario!$B$48</f>
        <v>2.8880097071367554E-3</v>
      </c>
      <c r="AB1936">
        <f>AA1936*Diccionario!$B$49</f>
        <v>2.1660072803525664E-3</v>
      </c>
      <c r="AC1936">
        <f t="shared" si="305"/>
        <v>2.1660072803525664E-3</v>
      </c>
      <c r="AD1936">
        <f t="shared" si="306"/>
        <v>7.0533962091584492E-3</v>
      </c>
      <c r="AE1936">
        <f t="shared" si="307"/>
        <v>1.1819848155492712E-5</v>
      </c>
      <c r="AF1936" t="e">
        <f ca="1">IF(AD1936="","",_xludf.RANK.EQ(AD1936,$AD$2:$AD$5513,0))</f>
        <v>#NAME?</v>
      </c>
      <c r="AH1936" t="str">
        <f t="shared" si="308"/>
        <v>Baja</v>
      </c>
      <c r="AI1936" t="s">
        <v>153</v>
      </c>
      <c r="AJ1936" t="str">
        <f>IFERROR(VLOOKUP(B1936,Maestro_Regionales!$A$2:$B$35,2,FALSE),"Otras zonas")</f>
        <v>Otras zonas</v>
      </c>
      <c r="AK1936" t="str">
        <f t="shared" si="309"/>
        <v>REGIMEN DE EXCEPCION | Otras zonas</v>
      </c>
    </row>
    <row r="1937" spans="1:37">
      <c r="A1937" s="4" t="s">
        <v>848</v>
      </c>
      <c r="B1937" s="4" t="s">
        <v>849</v>
      </c>
      <c r="C1937" s="4" t="s">
        <v>913</v>
      </c>
      <c r="D1937" s="4" t="s">
        <v>914</v>
      </c>
      <c r="E1937" s="4" t="s">
        <v>162</v>
      </c>
      <c r="F1937" s="4">
        <v>204</v>
      </c>
      <c r="G1937" s="4">
        <v>62</v>
      </c>
      <c r="H1937" s="4">
        <v>0</v>
      </c>
      <c r="I1937">
        <f t="shared" si="300"/>
        <v>266</v>
      </c>
      <c r="J1937">
        <f t="shared" si="301"/>
        <v>0.76691729323308266</v>
      </c>
      <c r="K1937">
        <f t="shared" si="302"/>
        <v>0.23308270676691728</v>
      </c>
      <c r="L1937">
        <f t="shared" si="303"/>
        <v>0</v>
      </c>
      <c r="M1937">
        <f>I1937*Diccionario!$B$36</f>
        <v>0.59052521568627447</v>
      </c>
      <c r="N1937">
        <f>M1937*Diccionario!$B$37</f>
        <v>5.9643046784313723E-2</v>
      </c>
      <c r="O1937">
        <f>N1937*Diccionario!$B$38</f>
        <v>8.9464570176470588E-3</v>
      </c>
      <c r="P1937">
        <f>O1937*Diccionario!$B$39</f>
        <v>8.051811315882354E-3</v>
      </c>
      <c r="Q1937">
        <f>P1937*Diccionario!$B$40</f>
        <v>3.2207245263529416E-3</v>
      </c>
      <c r="R1937">
        <f>Q1937*Diccionario!$B$41</f>
        <v>2.0934709421294123E-3</v>
      </c>
      <c r="S1937">
        <f t="shared" si="304"/>
        <v>2.0934709421294123E-3</v>
      </c>
      <c r="T1937">
        <f>I1937*Diccionario!$B$36</f>
        <v>0.59052521568627447</v>
      </c>
      <c r="U1937">
        <f>T1937*Diccionario!$B$42</f>
        <v>5.9643046784313723E-2</v>
      </c>
      <c r="V1937">
        <f>U1937*Diccionario!$B$43</f>
        <v>5.0696589766666661E-2</v>
      </c>
      <c r="W1937">
        <f>V1937*Diccionario!$B$44</f>
        <v>9.632352055666666E-3</v>
      </c>
      <c r="X1937">
        <f>W1937*Diccionario!$B$45</f>
        <v>3.7566173017099997E-3</v>
      </c>
      <c r="Y1937">
        <f>X1937*Diccionario!$B$46</f>
        <v>3.3433893985218999E-3</v>
      </c>
      <c r="Z1937">
        <f>Y1937*Diccionario!$B$47</f>
        <v>1.237054077453103E-3</v>
      </c>
      <c r="AA1937">
        <f>Z1937*Diccionario!$B$48</f>
        <v>1.237054077453103E-3</v>
      </c>
      <c r="AB1937">
        <f>AA1937*Diccionario!$B$49</f>
        <v>9.2779055808982723E-4</v>
      </c>
      <c r="AC1937">
        <f t="shared" si="305"/>
        <v>9.2779055808982723E-4</v>
      </c>
      <c r="AD1937">
        <f t="shared" si="306"/>
        <v>3.0212615002192396E-3</v>
      </c>
      <c r="AE1937">
        <f t="shared" si="307"/>
        <v>5.0629301277955918E-6</v>
      </c>
      <c r="AF1937" t="e">
        <f ca="1">IF(AD1937="","",_xludf.RANK.EQ(AD1937,$AD$2:$AD$5513,0))</f>
        <v>#NAME?</v>
      </c>
      <c r="AH1937" t="str">
        <f t="shared" si="308"/>
        <v>Baja</v>
      </c>
      <c r="AI1937" t="s">
        <v>153</v>
      </c>
      <c r="AJ1937" t="str">
        <f>IFERROR(VLOOKUP(B1937,Maestro_Regionales!$A$2:$B$35,2,FALSE),"Otras zonas")</f>
        <v>Otras zonas</v>
      </c>
      <c r="AK1937" t="str">
        <f t="shared" si="309"/>
        <v>EPS SOS | Otras zonas</v>
      </c>
    </row>
    <row r="1938" spans="1:37">
      <c r="A1938" s="4" t="s">
        <v>848</v>
      </c>
      <c r="B1938" s="4" t="s">
        <v>849</v>
      </c>
      <c r="C1938" s="4" t="s">
        <v>913</v>
      </c>
      <c r="D1938" s="4" t="s">
        <v>914</v>
      </c>
      <c r="E1938" s="4" t="s">
        <v>86</v>
      </c>
      <c r="F1938" s="4">
        <v>1</v>
      </c>
      <c r="G1938" s="4">
        <v>0</v>
      </c>
      <c r="H1938" s="4">
        <v>0</v>
      </c>
      <c r="I1938">
        <f t="shared" si="300"/>
        <v>1</v>
      </c>
      <c r="J1938">
        <f t="shared" si="301"/>
        <v>1</v>
      </c>
      <c r="K1938">
        <f t="shared" si="302"/>
        <v>0</v>
      </c>
      <c r="L1938">
        <f t="shared" si="303"/>
        <v>0</v>
      </c>
      <c r="M1938">
        <f>I1938*Diccionario!$B$36</f>
        <v>2.2200196078431371E-3</v>
      </c>
      <c r="N1938">
        <f>M1938*Diccionario!$B$37</f>
        <v>2.2422198039215687E-4</v>
      </c>
      <c r="O1938">
        <f>N1938*Diccionario!$B$38</f>
        <v>3.3633297058823532E-5</v>
      </c>
      <c r="P1938">
        <f>O1938*Diccionario!$B$39</f>
        <v>3.026996735294118E-5</v>
      </c>
      <c r="Q1938">
        <f>P1938*Diccionario!$B$40</f>
        <v>1.2107986941176473E-5</v>
      </c>
      <c r="R1938">
        <f>Q1938*Diccionario!$B$41</f>
        <v>7.870191511764708E-6</v>
      </c>
      <c r="S1938">
        <f t="shared" si="304"/>
        <v>7.870191511764708E-6</v>
      </c>
      <c r="T1938">
        <f>I1938*Diccionario!$B$36</f>
        <v>2.2200196078431371E-3</v>
      </c>
      <c r="U1938">
        <f>T1938*Diccionario!$B$42</f>
        <v>2.2422198039215687E-4</v>
      </c>
      <c r="V1938">
        <f>U1938*Diccionario!$B$43</f>
        <v>1.9058868333333333E-4</v>
      </c>
      <c r="W1938">
        <f>V1938*Diccionario!$B$44</f>
        <v>3.6211849833333333E-5</v>
      </c>
      <c r="X1938">
        <f>W1938*Diccionario!$B$45</f>
        <v>1.4122621435000001E-5</v>
      </c>
      <c r="Y1938">
        <f>X1938*Diccionario!$B$46</f>
        <v>1.256913307715E-5</v>
      </c>
      <c r="Z1938">
        <f>Y1938*Diccionario!$B$47</f>
        <v>4.6505792385454997E-6</v>
      </c>
      <c r="AA1938">
        <f>Z1938*Diccionario!$B$48</f>
        <v>4.6505792385454997E-6</v>
      </c>
      <c r="AB1938">
        <f>AA1938*Diccionario!$B$49</f>
        <v>3.4879344289091247E-6</v>
      </c>
      <c r="AC1938">
        <f t="shared" si="305"/>
        <v>3.4879344289091247E-6</v>
      </c>
      <c r="AD1938">
        <f t="shared" si="306"/>
        <v>1.1358125940673833E-5</v>
      </c>
      <c r="AE1938">
        <f t="shared" si="307"/>
        <v>1.9033571909005983E-8</v>
      </c>
      <c r="AF1938" t="e">
        <f ca="1">IF(AD1938="","",_xludf.RANK.EQ(AD1938,$AD$2:$AD$5513,0))</f>
        <v>#NAME?</v>
      </c>
      <c r="AH1938" t="str">
        <f t="shared" si="308"/>
        <v>Baja</v>
      </c>
      <c r="AI1938" t="s">
        <v>153</v>
      </c>
      <c r="AJ1938" t="str">
        <f>IFERROR(VLOOKUP(B1938,Maestro_Regionales!$A$2:$B$35,2,FALSE),"Otras zonas")</f>
        <v>Otras zonas</v>
      </c>
      <c r="AK1938" t="str">
        <f t="shared" si="309"/>
        <v>EPS SANITAS | Otras zonas</v>
      </c>
    </row>
    <row r="1939" spans="1:37">
      <c r="A1939" s="4" t="s">
        <v>848</v>
      </c>
      <c r="B1939" s="4" t="s">
        <v>849</v>
      </c>
      <c r="C1939" s="4" t="s">
        <v>915</v>
      </c>
      <c r="D1939" s="4" t="s">
        <v>916</v>
      </c>
      <c r="E1939" s="4" t="s">
        <v>87</v>
      </c>
      <c r="F1939" s="4">
        <v>486</v>
      </c>
      <c r="G1939" s="4">
        <v>4615</v>
      </c>
      <c r="H1939" s="4">
        <v>0</v>
      </c>
      <c r="I1939">
        <f t="shared" si="300"/>
        <v>5101</v>
      </c>
      <c r="J1939">
        <f t="shared" si="301"/>
        <v>9.5275436188982557E-2</v>
      </c>
      <c r="K1939">
        <f t="shared" si="302"/>
        <v>0.9047245638110174</v>
      </c>
      <c r="L1939">
        <f t="shared" si="303"/>
        <v>0</v>
      </c>
      <c r="M1939">
        <f>I1939*Diccionario!$B$36</f>
        <v>11.324320019607843</v>
      </c>
      <c r="N1939">
        <f>M1939*Diccionario!$B$37</f>
        <v>1.1437563219803921</v>
      </c>
      <c r="O1939">
        <f>N1939*Diccionario!$B$38</f>
        <v>0.1715634482970588</v>
      </c>
      <c r="P1939">
        <f>O1939*Diccionario!$B$39</f>
        <v>0.15440710346735292</v>
      </c>
      <c r="Q1939">
        <f>P1939*Diccionario!$B$40</f>
        <v>6.1762841386941172E-2</v>
      </c>
      <c r="R1939">
        <f>Q1939*Diccionario!$B$41</f>
        <v>4.014584690151176E-2</v>
      </c>
      <c r="S1939">
        <f t="shared" si="304"/>
        <v>4.014584690151176E-2</v>
      </c>
      <c r="T1939">
        <f>I1939*Diccionario!$B$36</f>
        <v>11.324320019607843</v>
      </c>
      <c r="U1939">
        <f>T1939*Diccionario!$B$42</f>
        <v>1.1437563219803921</v>
      </c>
      <c r="V1939">
        <f>U1939*Diccionario!$B$43</f>
        <v>0.97219287368333329</v>
      </c>
      <c r="W1939">
        <f>V1939*Diccionario!$B$44</f>
        <v>0.18471664599983334</v>
      </c>
      <c r="X1939">
        <f>W1939*Diccionario!$B$45</f>
        <v>7.2039491939935002E-2</v>
      </c>
      <c r="Y1939">
        <f>X1939*Diccionario!$B$46</f>
        <v>6.4115147826542151E-2</v>
      </c>
      <c r="Z1939">
        <f>Y1939*Diccionario!$B$47</f>
        <v>2.3722604695820597E-2</v>
      </c>
      <c r="AA1939">
        <f>Z1939*Diccionario!$B$48</f>
        <v>2.3722604695820597E-2</v>
      </c>
      <c r="AB1939">
        <f>AA1939*Diccionario!$B$49</f>
        <v>1.7791953521865446E-2</v>
      </c>
      <c r="AC1939">
        <f t="shared" si="305"/>
        <v>1.7791953521865446E-2</v>
      </c>
      <c r="AD1939">
        <f t="shared" si="306"/>
        <v>5.7937800423377206E-2</v>
      </c>
      <c r="AE1939">
        <f t="shared" si="307"/>
        <v>9.7090250307839486E-5</v>
      </c>
      <c r="AF1939" t="e">
        <f ca="1">IF(AD1939="","",_xludf.RANK.EQ(AD1939,$AD$2:$AD$5513,0))</f>
        <v>#NAME?</v>
      </c>
      <c r="AH1939" t="str">
        <f t="shared" si="308"/>
        <v>Baja</v>
      </c>
      <c r="AI1939" t="s">
        <v>153</v>
      </c>
      <c r="AJ1939" t="str">
        <f>IFERROR(VLOOKUP(B1939,Maestro_Regionales!$A$2:$B$35,2,FALSE),"Otras zonas")</f>
        <v>Otras zonas</v>
      </c>
      <c r="AK1939" t="str">
        <f t="shared" si="309"/>
        <v>NUEVA EPS | Otras zonas</v>
      </c>
    </row>
    <row r="1940" spans="1:37">
      <c r="A1940" s="4" t="s">
        <v>848</v>
      </c>
      <c r="B1940" s="4" t="s">
        <v>849</v>
      </c>
      <c r="C1940" s="4" t="s">
        <v>915</v>
      </c>
      <c r="D1940" s="4" t="s">
        <v>916</v>
      </c>
      <c r="E1940" s="4" t="s">
        <v>853</v>
      </c>
      <c r="F1940" s="4">
        <v>261</v>
      </c>
      <c r="G1940" s="4">
        <v>3378</v>
      </c>
      <c r="H1940" s="4">
        <v>0</v>
      </c>
      <c r="I1940">
        <f t="shared" si="300"/>
        <v>3639</v>
      </c>
      <c r="J1940">
        <f t="shared" si="301"/>
        <v>7.1723000824402305E-2</v>
      </c>
      <c r="K1940">
        <f t="shared" si="302"/>
        <v>0.92827699917559769</v>
      </c>
      <c r="L1940">
        <f t="shared" si="303"/>
        <v>0</v>
      </c>
      <c r="M1940">
        <f>I1940*Diccionario!$B$36</f>
        <v>8.0786513529411756</v>
      </c>
      <c r="N1940">
        <f>M1940*Diccionario!$B$37</f>
        <v>0.8159437866470588</v>
      </c>
      <c r="O1940">
        <f>N1940*Diccionario!$B$38</f>
        <v>0.12239156799705882</v>
      </c>
      <c r="P1940">
        <f>O1940*Diccionario!$B$39</f>
        <v>0.11015241119735293</v>
      </c>
      <c r="Q1940">
        <f>P1940*Diccionario!$B$40</f>
        <v>4.4060964478941173E-2</v>
      </c>
      <c r="R1940">
        <f>Q1940*Diccionario!$B$41</f>
        <v>2.8639626911311764E-2</v>
      </c>
      <c r="S1940">
        <f t="shared" si="304"/>
        <v>2.8639626911311764E-2</v>
      </c>
      <c r="T1940">
        <f>I1940*Diccionario!$B$36</f>
        <v>8.0786513529411756</v>
      </c>
      <c r="U1940">
        <f>T1940*Diccionario!$B$42</f>
        <v>0.8159437866470588</v>
      </c>
      <c r="V1940">
        <f>U1940*Diccionario!$B$43</f>
        <v>0.69355221864999994</v>
      </c>
      <c r="W1940">
        <f>V1940*Diccionario!$B$44</f>
        <v>0.13177492154349998</v>
      </c>
      <c r="X1940">
        <f>W1940*Diccionario!$B$45</f>
        <v>5.1392219401964999E-2</v>
      </c>
      <c r="Y1940">
        <f>X1940*Diccionario!$B$46</f>
        <v>4.5739075267748848E-2</v>
      </c>
      <c r="Z1940">
        <f>Y1940*Diccionario!$B$47</f>
        <v>1.6923457849067073E-2</v>
      </c>
      <c r="AA1940">
        <f>Z1940*Diccionario!$B$48</f>
        <v>1.6923457849067073E-2</v>
      </c>
      <c r="AB1940">
        <f>AA1940*Diccionario!$B$49</f>
        <v>1.2692593386800306E-2</v>
      </c>
      <c r="AC1940">
        <f t="shared" si="305"/>
        <v>1.2692593386800306E-2</v>
      </c>
      <c r="AD1940">
        <f t="shared" si="306"/>
        <v>4.1332220298112066E-2</v>
      </c>
      <c r="AE1940">
        <f t="shared" si="307"/>
        <v>6.9263168176872755E-5</v>
      </c>
      <c r="AF1940" t="e">
        <f ca="1">IF(AD1940="","",_xludf.RANK.EQ(AD1940,$AD$2:$AD$5513,0))</f>
        <v>#NAME?</v>
      </c>
      <c r="AH1940" t="str">
        <f t="shared" si="308"/>
        <v>Baja</v>
      </c>
      <c r="AI1940" t="s">
        <v>153</v>
      </c>
      <c r="AJ1940" t="str">
        <f>IFERROR(VLOOKUP(B1940,Maestro_Regionales!$A$2:$B$35,2,FALSE),"Otras zonas")</f>
        <v>Otras zonas</v>
      </c>
      <c r="AK1940" t="str">
        <f t="shared" si="309"/>
        <v>AIC EPSI | Otras zonas</v>
      </c>
    </row>
    <row r="1941" spans="1:37">
      <c r="A1941" s="4" t="s">
        <v>848</v>
      </c>
      <c r="B1941" s="4" t="s">
        <v>849</v>
      </c>
      <c r="C1941" s="4" t="s">
        <v>915</v>
      </c>
      <c r="D1941" s="4" t="s">
        <v>916</v>
      </c>
      <c r="E1941" s="4" t="s">
        <v>852</v>
      </c>
      <c r="F1941" s="4">
        <v>9</v>
      </c>
      <c r="G1941" s="4">
        <v>220</v>
      </c>
      <c r="H1941" s="4">
        <v>0</v>
      </c>
      <c r="I1941">
        <f t="shared" si="300"/>
        <v>229</v>
      </c>
      <c r="J1941">
        <f t="shared" si="301"/>
        <v>3.9301310043668124E-2</v>
      </c>
      <c r="K1941">
        <f t="shared" si="302"/>
        <v>0.9606986899563319</v>
      </c>
      <c r="L1941">
        <f t="shared" si="303"/>
        <v>0</v>
      </c>
      <c r="M1941">
        <f>I1941*Diccionario!$B$36</f>
        <v>0.50838449019607834</v>
      </c>
      <c r="N1941">
        <f>M1941*Diccionario!$B$37</f>
        <v>5.1346833509803916E-2</v>
      </c>
      <c r="O1941">
        <f>N1941*Diccionario!$B$38</f>
        <v>7.7020250264705874E-3</v>
      </c>
      <c r="P1941">
        <f>O1941*Diccionario!$B$39</f>
        <v>6.9318225238235286E-3</v>
      </c>
      <c r="Q1941">
        <f>P1941*Diccionario!$B$40</f>
        <v>2.7727290095294118E-3</v>
      </c>
      <c r="R1941">
        <f>Q1941*Diccionario!$B$41</f>
        <v>1.8022738561941176E-3</v>
      </c>
      <c r="S1941">
        <f t="shared" si="304"/>
        <v>1.8022738561941176E-3</v>
      </c>
      <c r="T1941">
        <f>I1941*Diccionario!$B$36</f>
        <v>0.50838449019607834</v>
      </c>
      <c r="U1941">
        <f>T1941*Diccionario!$B$42</f>
        <v>5.1346833509803916E-2</v>
      </c>
      <c r="V1941">
        <f>U1941*Diccionario!$B$43</f>
        <v>4.3644808483333325E-2</v>
      </c>
      <c r="W1941">
        <f>V1941*Diccionario!$B$44</f>
        <v>8.2925136118333319E-3</v>
      </c>
      <c r="X1941">
        <f>W1941*Diccionario!$B$45</f>
        <v>3.2340803086149997E-3</v>
      </c>
      <c r="Y1941">
        <f>X1941*Diccionario!$B$46</f>
        <v>2.8783314746673497E-3</v>
      </c>
      <c r="Z1941">
        <f>Y1941*Diccionario!$B$47</f>
        <v>1.0649826456269195E-3</v>
      </c>
      <c r="AA1941">
        <f>Z1941*Diccionario!$B$48</f>
        <v>1.0649826456269195E-3</v>
      </c>
      <c r="AB1941">
        <f>AA1941*Diccionario!$B$49</f>
        <v>7.9873698422018959E-4</v>
      </c>
      <c r="AC1941">
        <f t="shared" si="305"/>
        <v>7.9873698422018959E-4</v>
      </c>
      <c r="AD1941">
        <f t="shared" si="306"/>
        <v>2.6010108404143071E-3</v>
      </c>
      <c r="AE1941">
        <f t="shared" si="307"/>
        <v>4.358687967162369E-6</v>
      </c>
      <c r="AF1941" t="e">
        <f ca="1">IF(AD1941="","",_xludf.RANK.EQ(AD1941,$AD$2:$AD$5513,0))</f>
        <v>#NAME?</v>
      </c>
      <c r="AH1941" t="str">
        <f t="shared" si="308"/>
        <v>Baja</v>
      </c>
      <c r="AI1941" t="s">
        <v>153</v>
      </c>
      <c r="AJ1941" t="str">
        <f>IFERROR(VLOOKUP(B1941,Maestro_Regionales!$A$2:$B$35,2,FALSE),"Otras zonas")</f>
        <v>Otras zonas</v>
      </c>
      <c r="AK1941" t="str">
        <f t="shared" si="309"/>
        <v>EMSSANAR EPS | Otras zonas</v>
      </c>
    </row>
    <row r="1942" spans="1:37">
      <c r="A1942" s="4" t="s">
        <v>848</v>
      </c>
      <c r="B1942" s="4" t="s">
        <v>849</v>
      </c>
      <c r="C1942" s="4" t="s">
        <v>915</v>
      </c>
      <c r="D1942" s="4" t="s">
        <v>916</v>
      </c>
      <c r="E1942" s="4" t="s">
        <v>90</v>
      </c>
      <c r="F1942" s="4">
        <v>0</v>
      </c>
      <c r="G1942" s="4">
        <v>0</v>
      </c>
      <c r="H1942" s="4">
        <v>89</v>
      </c>
      <c r="I1942">
        <f t="shared" si="300"/>
        <v>89</v>
      </c>
      <c r="J1942">
        <f t="shared" si="301"/>
        <v>0</v>
      </c>
      <c r="K1942">
        <f t="shared" si="302"/>
        <v>0</v>
      </c>
      <c r="L1942">
        <f t="shared" si="303"/>
        <v>1</v>
      </c>
      <c r="M1942">
        <f>I1942*Diccionario!$B$36</f>
        <v>0.19758174509803919</v>
      </c>
      <c r="N1942">
        <f>M1942*Diccionario!$B$37</f>
        <v>1.9955756254901959E-2</v>
      </c>
      <c r="O1942">
        <f>N1942*Diccionario!$B$38</f>
        <v>2.9933634382352937E-3</v>
      </c>
      <c r="P1942">
        <f>O1942*Diccionario!$B$39</f>
        <v>2.6940270944117643E-3</v>
      </c>
      <c r="Q1942">
        <f>P1942*Diccionario!$B$40</f>
        <v>1.0776108377647058E-3</v>
      </c>
      <c r="R1942">
        <f>Q1942*Diccionario!$B$41</f>
        <v>7.0044704454705884E-4</v>
      </c>
      <c r="S1942">
        <f t="shared" si="304"/>
        <v>7.0044704454705884E-4</v>
      </c>
      <c r="T1942">
        <f>I1942*Diccionario!$B$36</f>
        <v>0.19758174509803919</v>
      </c>
      <c r="U1942">
        <f>T1942*Diccionario!$B$42</f>
        <v>1.9955756254901959E-2</v>
      </c>
      <c r="V1942">
        <f>U1942*Diccionario!$B$43</f>
        <v>1.6962392816666665E-2</v>
      </c>
      <c r="W1942">
        <f>V1942*Diccionario!$B$44</f>
        <v>3.2228546351666665E-3</v>
      </c>
      <c r="X1942">
        <f>W1942*Diccionario!$B$45</f>
        <v>1.2569133077149999E-3</v>
      </c>
      <c r="Y1942">
        <f>X1942*Diccionario!$B$46</f>
        <v>1.11865284386635E-3</v>
      </c>
      <c r="Z1942">
        <f>Y1942*Diccionario!$B$47</f>
        <v>4.1390155223054948E-4</v>
      </c>
      <c r="AA1942">
        <f>Z1942*Diccionario!$B$48</f>
        <v>4.1390155223054948E-4</v>
      </c>
      <c r="AB1942">
        <f>AA1942*Diccionario!$B$49</f>
        <v>3.1042616417291212E-4</v>
      </c>
      <c r="AC1942">
        <f t="shared" si="305"/>
        <v>3.1042616417291212E-4</v>
      </c>
      <c r="AD1942">
        <f t="shared" si="306"/>
        <v>1.010873208719971E-3</v>
      </c>
      <c r="AE1942">
        <f t="shared" si="307"/>
        <v>1.6939878999015322E-6</v>
      </c>
      <c r="AF1942" t="e">
        <f ca="1">IF(AD1942="","",_xludf.RANK.EQ(AD1942,$AD$2:$AD$5513,0))</f>
        <v>#NAME?</v>
      </c>
      <c r="AH1942" t="str">
        <f t="shared" si="308"/>
        <v>Baja</v>
      </c>
      <c r="AI1942" t="s">
        <v>153</v>
      </c>
      <c r="AJ1942" t="str">
        <f>IFERROR(VLOOKUP(B1942,Maestro_Regionales!$A$2:$B$35,2,FALSE),"Otras zonas")</f>
        <v>Otras zonas</v>
      </c>
      <c r="AK1942" t="str">
        <f t="shared" si="309"/>
        <v>REGIMEN DE EXCEPCION | Otras zonas</v>
      </c>
    </row>
    <row r="1943" spans="1:37">
      <c r="A1943" s="4" t="s">
        <v>848</v>
      </c>
      <c r="B1943" s="4" t="s">
        <v>849</v>
      </c>
      <c r="C1943" s="4" t="s">
        <v>915</v>
      </c>
      <c r="D1943" s="4" t="s">
        <v>916</v>
      </c>
      <c r="E1943" s="4" t="s">
        <v>95</v>
      </c>
      <c r="F1943" s="4">
        <v>0</v>
      </c>
      <c r="G1943" s="4">
        <v>1</v>
      </c>
      <c r="H1943" s="4">
        <v>0</v>
      </c>
      <c r="I1943">
        <f t="shared" si="300"/>
        <v>1</v>
      </c>
      <c r="J1943">
        <f t="shared" si="301"/>
        <v>0</v>
      </c>
      <c r="K1943">
        <f t="shared" si="302"/>
        <v>1</v>
      </c>
      <c r="L1943">
        <f t="shared" si="303"/>
        <v>0</v>
      </c>
      <c r="M1943">
        <f>I1943*Diccionario!$B$36</f>
        <v>2.2200196078431371E-3</v>
      </c>
      <c r="N1943">
        <f>M1943*Diccionario!$B$37</f>
        <v>2.2422198039215687E-4</v>
      </c>
      <c r="O1943">
        <f>N1943*Diccionario!$B$38</f>
        <v>3.3633297058823532E-5</v>
      </c>
      <c r="P1943">
        <f>O1943*Diccionario!$B$39</f>
        <v>3.026996735294118E-5</v>
      </c>
      <c r="Q1943">
        <f>P1943*Diccionario!$B$40</f>
        <v>1.2107986941176473E-5</v>
      </c>
      <c r="R1943">
        <f>Q1943*Diccionario!$B$41</f>
        <v>7.870191511764708E-6</v>
      </c>
      <c r="S1943">
        <f t="shared" si="304"/>
        <v>7.870191511764708E-6</v>
      </c>
      <c r="T1943">
        <f>I1943*Diccionario!$B$36</f>
        <v>2.2200196078431371E-3</v>
      </c>
      <c r="U1943">
        <f>T1943*Diccionario!$B$42</f>
        <v>2.2422198039215687E-4</v>
      </c>
      <c r="V1943">
        <f>U1943*Diccionario!$B$43</f>
        <v>1.9058868333333333E-4</v>
      </c>
      <c r="W1943">
        <f>V1943*Diccionario!$B$44</f>
        <v>3.6211849833333333E-5</v>
      </c>
      <c r="X1943">
        <f>W1943*Diccionario!$B$45</f>
        <v>1.4122621435000001E-5</v>
      </c>
      <c r="Y1943">
        <f>X1943*Diccionario!$B$46</f>
        <v>1.256913307715E-5</v>
      </c>
      <c r="Z1943">
        <f>Y1943*Diccionario!$B$47</f>
        <v>4.6505792385454997E-6</v>
      </c>
      <c r="AA1943">
        <f>Z1943*Diccionario!$B$48</f>
        <v>4.6505792385454997E-6</v>
      </c>
      <c r="AB1943">
        <f>AA1943*Diccionario!$B$49</f>
        <v>3.4879344289091247E-6</v>
      </c>
      <c r="AC1943">
        <f t="shared" si="305"/>
        <v>3.4879344289091247E-6</v>
      </c>
      <c r="AD1943">
        <f t="shared" si="306"/>
        <v>1.1358125940673833E-5</v>
      </c>
      <c r="AE1943">
        <f t="shared" si="307"/>
        <v>1.9033571909005983E-8</v>
      </c>
      <c r="AF1943" t="e">
        <f ca="1">IF(AD1943="","",_xludf.RANK.EQ(AD1943,$AD$2:$AD$5513,0))</f>
        <v>#NAME?</v>
      </c>
      <c r="AH1943" t="str">
        <f t="shared" si="308"/>
        <v>Baja</v>
      </c>
      <c r="AI1943" t="s">
        <v>153</v>
      </c>
      <c r="AJ1943" t="str">
        <f>IFERROR(VLOOKUP(B1943,Maestro_Regionales!$A$2:$B$35,2,FALSE),"Otras zonas")</f>
        <v>Otras zonas</v>
      </c>
      <c r="AK1943" t="str">
        <f t="shared" si="309"/>
        <v>ASMETSALUD EPS | Otras zonas</v>
      </c>
    </row>
    <row r="1944" spans="1:37">
      <c r="A1944" s="4" t="s">
        <v>848</v>
      </c>
      <c r="B1944" s="4" t="s">
        <v>849</v>
      </c>
      <c r="C1944" s="4" t="s">
        <v>917</v>
      </c>
      <c r="D1944" s="4" t="s">
        <v>918</v>
      </c>
      <c r="E1944" s="4" t="s">
        <v>95</v>
      </c>
      <c r="F1944" s="4">
        <v>316</v>
      </c>
      <c r="G1944" s="4">
        <v>12718</v>
      </c>
      <c r="H1944" s="4">
        <v>0</v>
      </c>
      <c r="I1944">
        <f t="shared" si="300"/>
        <v>13034</v>
      </c>
      <c r="J1944">
        <f t="shared" si="301"/>
        <v>2.4244284179837348E-2</v>
      </c>
      <c r="K1944">
        <f t="shared" si="302"/>
        <v>0.97575571582016263</v>
      </c>
      <c r="L1944">
        <f t="shared" si="303"/>
        <v>0</v>
      </c>
      <c r="M1944">
        <f>I1944*Diccionario!$B$36</f>
        <v>28.93573556862745</v>
      </c>
      <c r="N1944">
        <f>M1944*Diccionario!$B$37</f>
        <v>2.9225092924313727</v>
      </c>
      <c r="O1944">
        <f>N1944*Diccionario!$B$38</f>
        <v>0.43837639386470589</v>
      </c>
      <c r="P1944">
        <f>O1944*Diccionario!$B$39</f>
        <v>0.39453875447823533</v>
      </c>
      <c r="Q1944">
        <f>P1944*Diccionario!$B$40</f>
        <v>0.15781550179129414</v>
      </c>
      <c r="R1944">
        <f>Q1944*Diccionario!$B$41</f>
        <v>0.1025800761643412</v>
      </c>
      <c r="S1944">
        <f t="shared" si="304"/>
        <v>0.1025800761643412</v>
      </c>
      <c r="T1944">
        <f>I1944*Diccionario!$B$36</f>
        <v>28.93573556862745</v>
      </c>
      <c r="U1944">
        <f>T1944*Diccionario!$B$42</f>
        <v>2.9225092924313727</v>
      </c>
      <c r="V1944">
        <f>U1944*Diccionario!$B$43</f>
        <v>2.4841328985666666</v>
      </c>
      <c r="W1944">
        <f>V1944*Diccionario!$B$44</f>
        <v>0.47198525072766667</v>
      </c>
      <c r="X1944">
        <f>W1944*Diccionario!$B$45</f>
        <v>0.18407424778379</v>
      </c>
      <c r="Y1944">
        <f>X1944*Diccionario!$B$46</f>
        <v>0.16382608052757311</v>
      </c>
      <c r="Z1944">
        <f>Y1944*Diccionario!$B$47</f>
        <v>6.0615649795202051E-2</v>
      </c>
      <c r="AA1944">
        <f>Z1944*Diccionario!$B$48</f>
        <v>6.0615649795202051E-2</v>
      </c>
      <c r="AB1944">
        <f>AA1944*Diccionario!$B$49</f>
        <v>4.5461737346401535E-2</v>
      </c>
      <c r="AC1944">
        <f t="shared" si="305"/>
        <v>4.5461737346401535E-2</v>
      </c>
      <c r="AD1944">
        <f t="shared" si="306"/>
        <v>0.14804181351074275</v>
      </c>
      <c r="AE1944">
        <f t="shared" si="307"/>
        <v>2.48083576261984E-4</v>
      </c>
      <c r="AF1944" t="e">
        <f ca="1">IF(AD1944="","",_xludf.RANK.EQ(AD1944,$AD$2:$AD$5513,0))</f>
        <v>#NAME?</v>
      </c>
      <c r="AH1944" t="str">
        <f t="shared" si="308"/>
        <v>Media</v>
      </c>
      <c r="AI1944" t="s">
        <v>153</v>
      </c>
      <c r="AJ1944" t="str">
        <f>IFERROR(VLOOKUP(B1944,Maestro_Regionales!$A$2:$B$35,2,FALSE),"Otras zonas")</f>
        <v>Otras zonas</v>
      </c>
      <c r="AK1944" t="str">
        <f t="shared" si="309"/>
        <v>ASMETSALUD EPS | Otras zonas</v>
      </c>
    </row>
    <row r="1945" spans="1:37">
      <c r="A1945" s="4" t="s">
        <v>848</v>
      </c>
      <c r="B1945" s="4" t="s">
        <v>849</v>
      </c>
      <c r="C1945" s="4" t="s">
        <v>917</v>
      </c>
      <c r="D1945" s="4" t="s">
        <v>918</v>
      </c>
      <c r="E1945" s="4" t="s">
        <v>853</v>
      </c>
      <c r="F1945" s="4">
        <v>147</v>
      </c>
      <c r="G1945" s="4">
        <v>4374</v>
      </c>
      <c r="H1945" s="4">
        <v>0</v>
      </c>
      <c r="I1945">
        <f t="shared" si="300"/>
        <v>4521</v>
      </c>
      <c r="J1945">
        <f t="shared" si="301"/>
        <v>3.2514930325149301E-2</v>
      </c>
      <c r="K1945">
        <f t="shared" si="302"/>
        <v>0.96748506967485071</v>
      </c>
      <c r="L1945">
        <f t="shared" si="303"/>
        <v>0</v>
      </c>
      <c r="M1945">
        <f>I1945*Diccionario!$B$36</f>
        <v>10.036708647058823</v>
      </c>
      <c r="N1945">
        <f>M1945*Diccionario!$B$37</f>
        <v>1.0137075733529413</v>
      </c>
      <c r="O1945">
        <f>N1945*Diccionario!$B$38</f>
        <v>0.15205613600294118</v>
      </c>
      <c r="P1945">
        <f>O1945*Diccionario!$B$39</f>
        <v>0.13685052240264706</v>
      </c>
      <c r="Q1945">
        <f>P1945*Diccionario!$B$40</f>
        <v>5.4740208961058828E-2</v>
      </c>
      <c r="R1945">
        <f>Q1945*Diccionario!$B$41</f>
        <v>3.5581135824688241E-2</v>
      </c>
      <c r="S1945">
        <f t="shared" si="304"/>
        <v>3.5581135824688241E-2</v>
      </c>
      <c r="T1945">
        <f>I1945*Diccionario!$B$36</f>
        <v>10.036708647058823</v>
      </c>
      <c r="U1945">
        <f>T1945*Diccionario!$B$42</f>
        <v>1.0137075733529413</v>
      </c>
      <c r="V1945">
        <f>U1945*Diccionario!$B$43</f>
        <v>0.86165143735000005</v>
      </c>
      <c r="W1945">
        <f>V1945*Diccionario!$B$44</f>
        <v>0.16371377309650001</v>
      </c>
      <c r="X1945">
        <f>W1945*Diccionario!$B$45</f>
        <v>6.3848371507635004E-2</v>
      </c>
      <c r="Y1945">
        <f>X1945*Diccionario!$B$46</f>
        <v>5.6825050641795154E-2</v>
      </c>
      <c r="Z1945">
        <f>Y1945*Diccionario!$B$47</f>
        <v>2.1025268737464207E-2</v>
      </c>
      <c r="AA1945">
        <f>Z1945*Diccionario!$B$48</f>
        <v>2.1025268737464207E-2</v>
      </c>
      <c r="AB1945">
        <f>AA1945*Diccionario!$B$49</f>
        <v>1.5768951553098154E-2</v>
      </c>
      <c r="AC1945">
        <f t="shared" si="305"/>
        <v>1.5768951553098154E-2</v>
      </c>
      <c r="AD1945">
        <f t="shared" si="306"/>
        <v>5.1350087377786395E-2</v>
      </c>
      <c r="AE1945">
        <f t="shared" si="307"/>
        <v>8.6050778600616046E-5</v>
      </c>
      <c r="AF1945" t="e">
        <f ca="1">IF(AD1945="","",_xludf.RANK.EQ(AD1945,$AD$2:$AD$5513,0))</f>
        <v>#NAME?</v>
      </c>
      <c r="AH1945" t="str">
        <f t="shared" si="308"/>
        <v>Baja</v>
      </c>
      <c r="AI1945" t="s">
        <v>153</v>
      </c>
      <c r="AJ1945" t="str">
        <f>IFERROR(VLOOKUP(B1945,Maestro_Regionales!$A$2:$B$35,2,FALSE),"Otras zonas")</f>
        <v>Otras zonas</v>
      </c>
      <c r="AK1945" t="str">
        <f t="shared" si="309"/>
        <v>AIC EPSI | Otras zonas</v>
      </c>
    </row>
    <row r="1946" spans="1:37">
      <c r="A1946" s="4" t="s">
        <v>848</v>
      </c>
      <c r="B1946" s="4" t="s">
        <v>849</v>
      </c>
      <c r="C1946" s="4" t="s">
        <v>917</v>
      </c>
      <c r="D1946" s="4" t="s">
        <v>918</v>
      </c>
      <c r="E1946" s="4" t="s">
        <v>87</v>
      </c>
      <c r="F1946" s="4">
        <v>516</v>
      </c>
      <c r="G1946" s="4">
        <v>2521</v>
      </c>
      <c r="H1946" s="4">
        <v>0</v>
      </c>
      <c r="I1946">
        <f t="shared" si="300"/>
        <v>3037</v>
      </c>
      <c r="J1946">
        <f t="shared" si="301"/>
        <v>0.16990451103062232</v>
      </c>
      <c r="K1946">
        <f t="shared" si="302"/>
        <v>0.83009548896937768</v>
      </c>
      <c r="L1946">
        <f t="shared" si="303"/>
        <v>0</v>
      </c>
      <c r="M1946">
        <f>I1946*Diccionario!$B$36</f>
        <v>6.7421995490196069</v>
      </c>
      <c r="N1946">
        <f>M1946*Diccionario!$B$37</f>
        <v>0.68096215445098029</v>
      </c>
      <c r="O1946">
        <f>N1946*Diccionario!$B$38</f>
        <v>0.10214432316764704</v>
      </c>
      <c r="P1946">
        <f>O1946*Diccionario!$B$39</f>
        <v>9.1929890850882337E-2</v>
      </c>
      <c r="Q1946">
        <f>P1946*Diccionario!$B$40</f>
        <v>3.6771956340352935E-2</v>
      </c>
      <c r="R1946">
        <f>Q1946*Diccionario!$B$41</f>
        <v>2.3901771621229407E-2</v>
      </c>
      <c r="S1946">
        <f t="shared" si="304"/>
        <v>2.3901771621229407E-2</v>
      </c>
      <c r="T1946">
        <f>I1946*Diccionario!$B$36</f>
        <v>6.7421995490196069</v>
      </c>
      <c r="U1946">
        <f>T1946*Diccionario!$B$42</f>
        <v>0.68096215445098029</v>
      </c>
      <c r="V1946">
        <f>U1946*Diccionario!$B$43</f>
        <v>0.5788178312833332</v>
      </c>
      <c r="W1946">
        <f>V1946*Diccionario!$B$44</f>
        <v>0.10997538794383331</v>
      </c>
      <c r="X1946">
        <f>W1946*Diccionario!$B$45</f>
        <v>4.2890401298094995E-2</v>
      </c>
      <c r="Y1946">
        <f>X1946*Diccionario!$B$46</f>
        <v>3.8172457155304547E-2</v>
      </c>
      <c r="Z1946">
        <f>Y1946*Diccionario!$B$47</f>
        <v>1.4123809147462682E-2</v>
      </c>
      <c r="AA1946">
        <f>Z1946*Diccionario!$B$48</f>
        <v>1.4123809147462682E-2</v>
      </c>
      <c r="AB1946">
        <f>AA1946*Diccionario!$B$49</f>
        <v>1.0592856860597012E-2</v>
      </c>
      <c r="AC1946">
        <f t="shared" si="305"/>
        <v>1.0592856860597012E-2</v>
      </c>
      <c r="AD1946">
        <f t="shared" si="306"/>
        <v>3.4494628481826418E-2</v>
      </c>
      <c r="AE1946">
        <f t="shared" si="307"/>
        <v>5.7804957887651147E-5</v>
      </c>
      <c r="AF1946" t="e">
        <f ca="1">IF(AD1946="","",_xludf.RANK.EQ(AD1946,$AD$2:$AD$5513,0))</f>
        <v>#NAME?</v>
      </c>
      <c r="AH1946" t="str">
        <f t="shared" si="308"/>
        <v>Baja</v>
      </c>
      <c r="AI1946" t="s">
        <v>153</v>
      </c>
      <c r="AJ1946" t="str">
        <f>IFERROR(VLOOKUP(B1946,Maestro_Regionales!$A$2:$B$35,2,FALSE),"Otras zonas")</f>
        <v>Otras zonas</v>
      </c>
      <c r="AK1946" t="str">
        <f t="shared" si="309"/>
        <v>NUEVA EPS | Otras zonas</v>
      </c>
    </row>
    <row r="1947" spans="1:37">
      <c r="A1947" s="4" t="s">
        <v>848</v>
      </c>
      <c r="B1947" s="4" t="s">
        <v>849</v>
      </c>
      <c r="C1947" s="4" t="s">
        <v>917</v>
      </c>
      <c r="D1947" s="4" t="s">
        <v>918</v>
      </c>
      <c r="E1947" s="4" t="s">
        <v>90</v>
      </c>
      <c r="F1947" s="4">
        <v>0</v>
      </c>
      <c r="G1947" s="4">
        <v>0</v>
      </c>
      <c r="H1947" s="4">
        <v>348</v>
      </c>
      <c r="I1947">
        <f t="shared" si="300"/>
        <v>348</v>
      </c>
      <c r="J1947">
        <f t="shared" si="301"/>
        <v>0</v>
      </c>
      <c r="K1947">
        <f t="shared" si="302"/>
        <v>0</v>
      </c>
      <c r="L1947">
        <f t="shared" si="303"/>
        <v>1</v>
      </c>
      <c r="M1947">
        <f>I1947*Diccionario!$B$36</f>
        <v>0.77256682352941175</v>
      </c>
      <c r="N1947">
        <f>M1947*Diccionario!$B$37</f>
        <v>7.8029249176470597E-2</v>
      </c>
      <c r="O1947">
        <f>N1947*Diccionario!$B$38</f>
        <v>1.1704387376470589E-2</v>
      </c>
      <c r="P1947">
        <f>O1947*Diccionario!$B$39</f>
        <v>1.053394863882353E-2</v>
      </c>
      <c r="Q1947">
        <f>P1947*Diccionario!$B$40</f>
        <v>4.2135794555294122E-3</v>
      </c>
      <c r="R1947">
        <f>Q1947*Diccionario!$B$41</f>
        <v>2.7388266460941181E-3</v>
      </c>
      <c r="S1947">
        <f t="shared" si="304"/>
        <v>2.7388266460941181E-3</v>
      </c>
      <c r="T1947">
        <f>I1947*Diccionario!$B$36</f>
        <v>0.77256682352941175</v>
      </c>
      <c r="U1947">
        <f>T1947*Diccionario!$B$42</f>
        <v>7.8029249176470597E-2</v>
      </c>
      <c r="V1947">
        <f>U1947*Diccionario!$B$43</f>
        <v>6.632486180000001E-2</v>
      </c>
      <c r="W1947">
        <f>V1947*Diccionario!$B$44</f>
        <v>1.2601723742000002E-2</v>
      </c>
      <c r="X1947">
        <f>W1947*Diccionario!$B$45</f>
        <v>4.9146722593800011E-3</v>
      </c>
      <c r="Y1947">
        <f>X1947*Diccionario!$B$46</f>
        <v>4.3740583108482015E-3</v>
      </c>
      <c r="Z1947">
        <f>Y1947*Diccionario!$B$47</f>
        <v>1.6184015750138345E-3</v>
      </c>
      <c r="AA1947">
        <f>Z1947*Diccionario!$B$48</f>
        <v>1.6184015750138345E-3</v>
      </c>
      <c r="AB1947">
        <f>AA1947*Diccionario!$B$49</f>
        <v>1.2138011812603759E-3</v>
      </c>
      <c r="AC1947">
        <f t="shared" si="305"/>
        <v>1.2138011812603759E-3</v>
      </c>
      <c r="AD1947">
        <f t="shared" si="306"/>
        <v>3.9526278273544942E-3</v>
      </c>
      <c r="AE1947">
        <f t="shared" si="307"/>
        <v>6.6236830243340825E-6</v>
      </c>
      <c r="AF1947" t="e">
        <f ca="1">IF(AD1947="","",_xludf.RANK.EQ(AD1947,$AD$2:$AD$5513,0))</f>
        <v>#NAME?</v>
      </c>
      <c r="AH1947" t="str">
        <f t="shared" si="308"/>
        <v>Baja</v>
      </c>
      <c r="AI1947" t="s">
        <v>153</v>
      </c>
      <c r="AJ1947" t="str">
        <f>IFERROR(VLOOKUP(B1947,Maestro_Regionales!$A$2:$B$35,2,FALSE),"Otras zonas")</f>
        <v>Otras zonas</v>
      </c>
      <c r="AK1947" t="str">
        <f t="shared" si="309"/>
        <v>REGIMEN DE EXCEPCION | Otras zonas</v>
      </c>
    </row>
    <row r="1948" spans="1:37">
      <c r="A1948" s="4" t="s">
        <v>848</v>
      </c>
      <c r="B1948" s="4" t="s">
        <v>849</v>
      </c>
      <c r="C1948" s="4" t="s">
        <v>917</v>
      </c>
      <c r="D1948" s="4" t="s">
        <v>918</v>
      </c>
      <c r="E1948" s="4" t="s">
        <v>162</v>
      </c>
      <c r="F1948" s="4">
        <v>124</v>
      </c>
      <c r="G1948" s="4">
        <v>145</v>
      </c>
      <c r="H1948" s="4">
        <v>0</v>
      </c>
      <c r="I1948">
        <f t="shared" si="300"/>
        <v>269</v>
      </c>
      <c r="J1948">
        <f t="shared" si="301"/>
        <v>0.46096654275092935</v>
      </c>
      <c r="K1948">
        <f t="shared" si="302"/>
        <v>0.53903345724907059</v>
      </c>
      <c r="L1948">
        <f t="shared" si="303"/>
        <v>0</v>
      </c>
      <c r="M1948">
        <f>I1948*Diccionario!$B$36</f>
        <v>0.59718527450980385</v>
      </c>
      <c r="N1948">
        <f>M1948*Diccionario!$B$37</f>
        <v>6.0315712725490196E-2</v>
      </c>
      <c r="O1948">
        <f>N1948*Diccionario!$B$38</f>
        <v>9.0473569088235298E-3</v>
      </c>
      <c r="P1948">
        <f>O1948*Diccionario!$B$39</f>
        <v>8.1426212179411765E-3</v>
      </c>
      <c r="Q1948">
        <f>P1948*Diccionario!$B$40</f>
        <v>3.2570484871764708E-3</v>
      </c>
      <c r="R1948">
        <f>Q1948*Diccionario!$B$41</f>
        <v>2.1170815166647061E-3</v>
      </c>
      <c r="S1948">
        <f t="shared" si="304"/>
        <v>2.1170815166647061E-3</v>
      </c>
      <c r="T1948">
        <f>I1948*Diccionario!$B$36</f>
        <v>0.59718527450980385</v>
      </c>
      <c r="U1948">
        <f>T1948*Diccionario!$B$42</f>
        <v>6.0315712725490196E-2</v>
      </c>
      <c r="V1948">
        <f>U1948*Diccionario!$B$43</f>
        <v>5.1268355816666666E-2</v>
      </c>
      <c r="W1948">
        <f>V1948*Diccionario!$B$44</f>
        <v>9.7409876051666663E-3</v>
      </c>
      <c r="X1948">
        <f>W1948*Diccionario!$B$45</f>
        <v>3.7989851660149999E-3</v>
      </c>
      <c r="Y1948">
        <f>X1948*Diccionario!$B$46</f>
        <v>3.38109679775335E-3</v>
      </c>
      <c r="Z1948">
        <f>Y1948*Diccionario!$B$47</f>
        <v>1.2510058151687395E-3</v>
      </c>
      <c r="AA1948">
        <f>Z1948*Diccionario!$B$48</f>
        <v>1.2510058151687395E-3</v>
      </c>
      <c r="AB1948">
        <f>AA1948*Diccionario!$B$49</f>
        <v>9.3825436137655468E-4</v>
      </c>
      <c r="AC1948">
        <f t="shared" si="305"/>
        <v>9.3825436137655468E-4</v>
      </c>
      <c r="AD1948">
        <f t="shared" si="306"/>
        <v>3.0553358780412605E-3</v>
      </c>
      <c r="AE1948">
        <f t="shared" si="307"/>
        <v>5.1200308435226086E-6</v>
      </c>
      <c r="AF1948" t="e">
        <f ca="1">IF(AD1948="","",_xludf.RANK.EQ(AD1948,$AD$2:$AD$5513,0))</f>
        <v>#NAME?</v>
      </c>
      <c r="AH1948" t="str">
        <f t="shared" si="308"/>
        <v>Baja</v>
      </c>
      <c r="AI1948" t="s">
        <v>153</v>
      </c>
      <c r="AJ1948" t="str">
        <f>IFERROR(VLOOKUP(B1948,Maestro_Regionales!$A$2:$B$35,2,FALSE),"Otras zonas")</f>
        <v>Otras zonas</v>
      </c>
      <c r="AK1948" t="str">
        <f t="shared" si="309"/>
        <v>EPS SOS | Otras zonas</v>
      </c>
    </row>
    <row r="1949" spans="1:37">
      <c r="A1949" s="4" t="s">
        <v>848</v>
      </c>
      <c r="B1949" s="4" t="s">
        <v>849</v>
      </c>
      <c r="C1949" s="4" t="s">
        <v>917</v>
      </c>
      <c r="D1949" s="4" t="s">
        <v>918</v>
      </c>
      <c r="E1949" s="4" t="s">
        <v>852</v>
      </c>
      <c r="F1949" s="4">
        <v>0</v>
      </c>
      <c r="G1949" s="4">
        <v>1</v>
      </c>
      <c r="H1949" s="4">
        <v>0</v>
      </c>
      <c r="I1949">
        <f t="shared" si="300"/>
        <v>1</v>
      </c>
      <c r="J1949">
        <f t="shared" si="301"/>
        <v>0</v>
      </c>
      <c r="K1949">
        <f t="shared" si="302"/>
        <v>1</v>
      </c>
      <c r="L1949">
        <f t="shared" si="303"/>
        <v>0</v>
      </c>
      <c r="M1949">
        <f>I1949*Diccionario!$B$36</f>
        <v>2.2200196078431371E-3</v>
      </c>
      <c r="N1949">
        <f>M1949*Diccionario!$B$37</f>
        <v>2.2422198039215687E-4</v>
      </c>
      <c r="O1949">
        <f>N1949*Diccionario!$B$38</f>
        <v>3.3633297058823532E-5</v>
      </c>
      <c r="P1949">
        <f>O1949*Diccionario!$B$39</f>
        <v>3.026996735294118E-5</v>
      </c>
      <c r="Q1949">
        <f>P1949*Diccionario!$B$40</f>
        <v>1.2107986941176473E-5</v>
      </c>
      <c r="R1949">
        <f>Q1949*Diccionario!$B$41</f>
        <v>7.870191511764708E-6</v>
      </c>
      <c r="S1949">
        <f t="shared" si="304"/>
        <v>7.870191511764708E-6</v>
      </c>
      <c r="T1949">
        <f>I1949*Diccionario!$B$36</f>
        <v>2.2200196078431371E-3</v>
      </c>
      <c r="U1949">
        <f>T1949*Diccionario!$B$42</f>
        <v>2.2422198039215687E-4</v>
      </c>
      <c r="V1949">
        <f>U1949*Diccionario!$B$43</f>
        <v>1.9058868333333333E-4</v>
      </c>
      <c r="W1949">
        <f>V1949*Diccionario!$B$44</f>
        <v>3.6211849833333333E-5</v>
      </c>
      <c r="X1949">
        <f>W1949*Diccionario!$B$45</f>
        <v>1.4122621435000001E-5</v>
      </c>
      <c r="Y1949">
        <f>X1949*Diccionario!$B$46</f>
        <v>1.256913307715E-5</v>
      </c>
      <c r="Z1949">
        <f>Y1949*Diccionario!$B$47</f>
        <v>4.6505792385454997E-6</v>
      </c>
      <c r="AA1949">
        <f>Z1949*Diccionario!$B$48</f>
        <v>4.6505792385454997E-6</v>
      </c>
      <c r="AB1949">
        <f>AA1949*Diccionario!$B$49</f>
        <v>3.4879344289091247E-6</v>
      </c>
      <c r="AC1949">
        <f t="shared" si="305"/>
        <v>3.4879344289091247E-6</v>
      </c>
      <c r="AD1949">
        <f t="shared" si="306"/>
        <v>1.1358125940673833E-5</v>
      </c>
      <c r="AE1949">
        <f t="shared" si="307"/>
        <v>1.9033571909005983E-8</v>
      </c>
      <c r="AF1949" t="e">
        <f ca="1">IF(AD1949="","",_xludf.RANK.EQ(AD1949,$AD$2:$AD$5513,0))</f>
        <v>#NAME?</v>
      </c>
      <c r="AH1949" t="str">
        <f t="shared" si="308"/>
        <v>Baja</v>
      </c>
      <c r="AI1949" t="s">
        <v>153</v>
      </c>
      <c r="AJ1949" t="str">
        <f>IFERROR(VLOOKUP(B1949,Maestro_Regionales!$A$2:$B$35,2,FALSE),"Otras zonas")</f>
        <v>Otras zonas</v>
      </c>
      <c r="AK1949" t="str">
        <f t="shared" si="309"/>
        <v>EMSSANAR EPS | Otras zonas</v>
      </c>
    </row>
    <row r="1950" spans="1:37">
      <c r="A1950" s="4" t="s">
        <v>848</v>
      </c>
      <c r="B1950" s="4" t="s">
        <v>849</v>
      </c>
      <c r="C1950" s="4" t="s">
        <v>919</v>
      </c>
      <c r="D1950" s="4" t="s">
        <v>920</v>
      </c>
      <c r="E1950" s="4" t="s">
        <v>95</v>
      </c>
      <c r="F1950" s="4">
        <v>140</v>
      </c>
      <c r="G1950" s="4">
        <v>3924</v>
      </c>
      <c r="H1950" s="4">
        <v>0</v>
      </c>
      <c r="I1950">
        <f t="shared" si="300"/>
        <v>4064</v>
      </c>
      <c r="J1950">
        <f t="shared" si="301"/>
        <v>3.4448818897637797E-2</v>
      </c>
      <c r="K1950">
        <f t="shared" si="302"/>
        <v>0.96555118110236215</v>
      </c>
      <c r="L1950">
        <f t="shared" si="303"/>
        <v>0</v>
      </c>
      <c r="M1950">
        <f>I1950*Diccionario!$B$36</f>
        <v>9.0221596862745095</v>
      </c>
      <c r="N1950">
        <f>M1950*Diccionario!$B$37</f>
        <v>0.91123812831372553</v>
      </c>
      <c r="O1950">
        <f>N1950*Diccionario!$B$38</f>
        <v>0.13668571924705883</v>
      </c>
      <c r="P1950">
        <f>O1950*Diccionario!$B$39</f>
        <v>0.12301714732235294</v>
      </c>
      <c r="Q1950">
        <f>P1950*Diccionario!$B$40</f>
        <v>4.920685892894118E-2</v>
      </c>
      <c r="R1950">
        <f>Q1950*Diccionario!$B$41</f>
        <v>3.1984458303811768E-2</v>
      </c>
      <c r="S1950">
        <f t="shared" si="304"/>
        <v>3.1984458303811768E-2</v>
      </c>
      <c r="T1950">
        <f>I1950*Diccionario!$B$36</f>
        <v>9.0221596862745095</v>
      </c>
      <c r="U1950">
        <f>T1950*Diccionario!$B$42</f>
        <v>0.91123812831372553</v>
      </c>
      <c r="V1950">
        <f>U1950*Diccionario!$B$43</f>
        <v>0.77455240906666667</v>
      </c>
      <c r="W1950">
        <f>V1950*Diccionario!$B$44</f>
        <v>0.14716495772266666</v>
      </c>
      <c r="X1950">
        <f>W1950*Diccionario!$B$45</f>
        <v>5.739433351184E-2</v>
      </c>
      <c r="Y1950">
        <f>X1950*Diccionario!$B$46</f>
        <v>5.10809568255376E-2</v>
      </c>
      <c r="Z1950">
        <f>Y1950*Diccionario!$B$47</f>
        <v>1.889995402544891E-2</v>
      </c>
      <c r="AA1950">
        <f>Z1950*Diccionario!$B$48</f>
        <v>1.889995402544891E-2</v>
      </c>
      <c r="AB1950">
        <f>AA1950*Diccionario!$B$49</f>
        <v>1.4174965519086683E-2</v>
      </c>
      <c r="AC1950">
        <f t="shared" si="305"/>
        <v>1.4174965519086683E-2</v>
      </c>
      <c r="AD1950">
        <f t="shared" si="306"/>
        <v>4.6159423822898449E-2</v>
      </c>
      <c r="AE1950">
        <f t="shared" si="307"/>
        <v>7.7352436238200295E-5</v>
      </c>
      <c r="AF1950" t="e">
        <f ca="1">IF(AD1950="","",_xludf.RANK.EQ(AD1950,$AD$2:$AD$5513,0))</f>
        <v>#NAME?</v>
      </c>
      <c r="AH1950" t="str">
        <f t="shared" si="308"/>
        <v>Baja</v>
      </c>
      <c r="AI1950" t="s">
        <v>153</v>
      </c>
      <c r="AJ1950" t="str">
        <f>IFERROR(VLOOKUP(B1950,Maestro_Regionales!$A$2:$B$35,2,FALSE),"Otras zonas")</f>
        <v>Otras zonas</v>
      </c>
      <c r="AK1950" t="str">
        <f t="shared" si="309"/>
        <v>ASMETSALUD EPS | Otras zonas</v>
      </c>
    </row>
    <row r="1951" spans="1:37">
      <c r="A1951" s="4" t="s">
        <v>848</v>
      </c>
      <c r="B1951" s="4" t="s">
        <v>849</v>
      </c>
      <c r="C1951" s="4" t="s">
        <v>919</v>
      </c>
      <c r="D1951" s="4" t="s">
        <v>920</v>
      </c>
      <c r="E1951" s="4" t="s">
        <v>87</v>
      </c>
      <c r="F1951" s="4">
        <v>170</v>
      </c>
      <c r="G1951" s="4">
        <v>2257</v>
      </c>
      <c r="H1951" s="4">
        <v>0</v>
      </c>
      <c r="I1951">
        <f t="shared" si="300"/>
        <v>2427</v>
      </c>
      <c r="J1951">
        <f t="shared" si="301"/>
        <v>7.0045323444581795E-2</v>
      </c>
      <c r="K1951">
        <f t="shared" si="302"/>
        <v>0.92995467655541819</v>
      </c>
      <c r="L1951">
        <f t="shared" si="303"/>
        <v>0</v>
      </c>
      <c r="M1951">
        <f>I1951*Diccionario!$B$36</f>
        <v>5.3879875882352941</v>
      </c>
      <c r="N1951">
        <f>M1951*Diccionario!$B$37</f>
        <v>0.54418674641176479</v>
      </c>
      <c r="O1951">
        <f>N1951*Diccionario!$B$38</f>
        <v>8.162801196176471E-2</v>
      </c>
      <c r="P1951">
        <f>O1951*Diccionario!$B$39</f>
        <v>7.3465210765588235E-2</v>
      </c>
      <c r="Q1951">
        <f>P1951*Diccionario!$B$40</f>
        <v>2.9386084306235294E-2</v>
      </c>
      <c r="R1951">
        <f>Q1951*Diccionario!$B$41</f>
        <v>1.9100954799052942E-2</v>
      </c>
      <c r="S1951">
        <f t="shared" si="304"/>
        <v>1.9100954799052942E-2</v>
      </c>
      <c r="T1951">
        <f>I1951*Diccionario!$B$36</f>
        <v>5.3879875882352941</v>
      </c>
      <c r="U1951">
        <f>T1951*Diccionario!$B$42</f>
        <v>0.54418674641176479</v>
      </c>
      <c r="V1951">
        <f>U1951*Diccionario!$B$43</f>
        <v>0.46255873445000006</v>
      </c>
      <c r="W1951">
        <f>V1951*Diccionario!$B$44</f>
        <v>8.7886159545500012E-2</v>
      </c>
      <c r="X1951">
        <f>W1951*Diccionario!$B$45</f>
        <v>3.4275602222745005E-2</v>
      </c>
      <c r="Y1951">
        <f>X1951*Diccionario!$B$46</f>
        <v>3.0505285978243056E-2</v>
      </c>
      <c r="Z1951">
        <f>Y1951*Diccionario!$B$47</f>
        <v>1.128695581194993E-2</v>
      </c>
      <c r="AA1951">
        <f>Z1951*Diccionario!$B$48</f>
        <v>1.128695581194993E-2</v>
      </c>
      <c r="AB1951">
        <f>AA1951*Diccionario!$B$49</f>
        <v>8.4652168589624474E-3</v>
      </c>
      <c r="AC1951">
        <f t="shared" si="305"/>
        <v>8.4652168589624474E-3</v>
      </c>
      <c r="AD1951">
        <f t="shared" si="306"/>
        <v>2.7566171658015389E-2</v>
      </c>
      <c r="AE1951">
        <f t="shared" si="307"/>
        <v>4.619447902315751E-5</v>
      </c>
      <c r="AF1951" t="e">
        <f ca="1">IF(AD1951="","",_xludf.RANK.EQ(AD1951,$AD$2:$AD$5513,0))</f>
        <v>#NAME?</v>
      </c>
      <c r="AH1951" t="str">
        <f t="shared" si="308"/>
        <v>Baja</v>
      </c>
      <c r="AI1951" t="s">
        <v>153</v>
      </c>
      <c r="AJ1951" t="str">
        <f>IFERROR(VLOOKUP(B1951,Maestro_Regionales!$A$2:$B$35,2,FALSE),"Otras zonas")</f>
        <v>Otras zonas</v>
      </c>
      <c r="AK1951" t="str">
        <f t="shared" si="309"/>
        <v>NUEVA EPS | Otras zonas</v>
      </c>
    </row>
    <row r="1952" spans="1:37">
      <c r="A1952" s="4" t="s">
        <v>848</v>
      </c>
      <c r="B1952" s="4" t="s">
        <v>849</v>
      </c>
      <c r="C1952" s="4" t="s">
        <v>919</v>
      </c>
      <c r="D1952" s="4" t="s">
        <v>920</v>
      </c>
      <c r="E1952" s="4" t="s">
        <v>90</v>
      </c>
      <c r="F1952" s="4">
        <v>0</v>
      </c>
      <c r="G1952" s="4">
        <v>0</v>
      </c>
      <c r="H1952" s="4">
        <v>77</v>
      </c>
      <c r="I1952">
        <f t="shared" si="300"/>
        <v>77</v>
      </c>
      <c r="J1952">
        <f t="shared" si="301"/>
        <v>0</v>
      </c>
      <c r="K1952">
        <f t="shared" si="302"/>
        <v>0</v>
      </c>
      <c r="L1952">
        <f t="shared" si="303"/>
        <v>1</v>
      </c>
      <c r="M1952">
        <f>I1952*Diccionario!$B$36</f>
        <v>0.17094150980392156</v>
      </c>
      <c r="N1952">
        <f>M1952*Diccionario!$B$37</f>
        <v>1.7265092490196077E-2</v>
      </c>
      <c r="O1952">
        <f>N1952*Diccionario!$B$38</f>
        <v>2.5897638735294117E-3</v>
      </c>
      <c r="P1952">
        <f>O1952*Diccionario!$B$39</f>
        <v>2.3307874861764706E-3</v>
      </c>
      <c r="Q1952">
        <f>P1952*Diccionario!$B$40</f>
        <v>9.3231499447058829E-4</v>
      </c>
      <c r="R1952">
        <f>Q1952*Diccionario!$B$41</f>
        <v>6.0600474640588246E-4</v>
      </c>
      <c r="S1952">
        <f t="shared" si="304"/>
        <v>6.0600474640588246E-4</v>
      </c>
      <c r="T1952">
        <f>I1952*Diccionario!$B$36</f>
        <v>0.17094150980392156</v>
      </c>
      <c r="U1952">
        <f>T1952*Diccionario!$B$42</f>
        <v>1.7265092490196077E-2</v>
      </c>
      <c r="V1952">
        <f>U1952*Diccionario!$B$43</f>
        <v>1.4675328616666665E-2</v>
      </c>
      <c r="W1952">
        <f>V1952*Diccionario!$B$44</f>
        <v>2.7883124371666664E-3</v>
      </c>
      <c r="X1952">
        <f>W1952*Diccionario!$B$45</f>
        <v>1.0874418504949999E-3</v>
      </c>
      <c r="Y1952">
        <f>X1952*Diccionario!$B$46</f>
        <v>9.6782324694054997E-4</v>
      </c>
      <c r="Z1952">
        <f>Y1952*Diccionario!$B$47</f>
        <v>3.5809460136800351E-4</v>
      </c>
      <c r="AA1952">
        <f>Z1952*Diccionario!$B$48</f>
        <v>3.5809460136800351E-4</v>
      </c>
      <c r="AB1952">
        <f>AA1952*Diccionario!$B$49</f>
        <v>2.6857095102600262E-4</v>
      </c>
      <c r="AC1952">
        <f t="shared" si="305"/>
        <v>2.6857095102600262E-4</v>
      </c>
      <c r="AD1952">
        <f t="shared" si="306"/>
        <v>8.7457569743188508E-4</v>
      </c>
      <c r="AE1952">
        <f t="shared" si="307"/>
        <v>1.4655850369934605E-6</v>
      </c>
      <c r="AF1952" t="e">
        <f ca="1">IF(AD1952="","",_xludf.RANK.EQ(AD1952,$AD$2:$AD$5513,0))</f>
        <v>#NAME?</v>
      </c>
      <c r="AH1952" t="str">
        <f t="shared" si="308"/>
        <v>Baja</v>
      </c>
      <c r="AI1952" t="s">
        <v>153</v>
      </c>
      <c r="AJ1952" t="str">
        <f>IFERROR(VLOOKUP(B1952,Maestro_Regionales!$A$2:$B$35,2,FALSE),"Otras zonas")</f>
        <v>Otras zonas</v>
      </c>
      <c r="AK1952" t="str">
        <f t="shared" si="309"/>
        <v>REGIMEN DE EXCEPCION | Otras zonas</v>
      </c>
    </row>
    <row r="1953" spans="1:37">
      <c r="A1953" s="4" t="s">
        <v>848</v>
      </c>
      <c r="B1953" s="4" t="s">
        <v>849</v>
      </c>
      <c r="C1953" s="4" t="s">
        <v>921</v>
      </c>
      <c r="D1953" s="4" t="s">
        <v>922</v>
      </c>
      <c r="E1953" s="4" t="s">
        <v>95</v>
      </c>
      <c r="F1953" s="4">
        <v>821</v>
      </c>
      <c r="G1953" s="4">
        <v>20091</v>
      </c>
      <c r="H1953" s="4">
        <v>0</v>
      </c>
      <c r="I1953">
        <f t="shared" si="300"/>
        <v>20912</v>
      </c>
      <c r="J1953">
        <f t="shared" si="301"/>
        <v>3.9259755164498852E-2</v>
      </c>
      <c r="K1953">
        <f t="shared" si="302"/>
        <v>0.96074024483550113</v>
      </c>
      <c r="L1953">
        <f t="shared" si="303"/>
        <v>0</v>
      </c>
      <c r="M1953">
        <f>I1953*Diccionario!$B$36</f>
        <v>46.425050039215684</v>
      </c>
      <c r="N1953">
        <f>M1953*Diccionario!$B$37</f>
        <v>4.6889300539607843</v>
      </c>
      <c r="O1953">
        <f>N1953*Diccionario!$B$38</f>
        <v>0.7033395080941176</v>
      </c>
      <c r="P1953">
        <f>O1953*Diccionario!$B$39</f>
        <v>0.63300555728470587</v>
      </c>
      <c r="Q1953">
        <f>P1953*Diccionario!$B$40</f>
        <v>0.25320222291388234</v>
      </c>
      <c r="R1953">
        <f>Q1953*Diccionario!$B$41</f>
        <v>0.16458144489402352</v>
      </c>
      <c r="S1953">
        <f t="shared" si="304"/>
        <v>0.16458144489402352</v>
      </c>
      <c r="T1953">
        <f>I1953*Diccionario!$B$36</f>
        <v>46.425050039215684</v>
      </c>
      <c r="U1953">
        <f>T1953*Diccionario!$B$42</f>
        <v>4.6889300539607843</v>
      </c>
      <c r="V1953">
        <f>U1953*Diccionario!$B$43</f>
        <v>3.9855905458666667</v>
      </c>
      <c r="W1953">
        <f>V1953*Diccionario!$B$44</f>
        <v>0.75726220371466668</v>
      </c>
      <c r="X1953">
        <f>W1953*Diccionario!$B$45</f>
        <v>0.29533225944871999</v>
      </c>
      <c r="Y1953">
        <f>X1953*Diccionario!$B$46</f>
        <v>0.26284571090936082</v>
      </c>
      <c r="Z1953">
        <f>Y1953*Diccionario!$B$47</f>
        <v>9.7252913036463495E-2</v>
      </c>
      <c r="AA1953">
        <f>Z1953*Diccionario!$B$48</f>
        <v>9.7252913036463495E-2</v>
      </c>
      <c r="AB1953">
        <f>AA1953*Diccionario!$B$49</f>
        <v>7.2939684777347621E-2</v>
      </c>
      <c r="AC1953">
        <f t="shared" si="305"/>
        <v>7.2939684777347621E-2</v>
      </c>
      <c r="AD1953">
        <f t="shared" si="306"/>
        <v>0.23752112967137112</v>
      </c>
      <c r="AE1953">
        <f t="shared" si="307"/>
        <v>3.9803005576113297E-4</v>
      </c>
      <c r="AF1953" t="e">
        <f ca="1">IF(AD1953="","",_xludf.RANK.EQ(AD1953,$AD$2:$AD$5513,0))</f>
        <v>#NAME?</v>
      </c>
      <c r="AH1953" t="str">
        <f t="shared" si="308"/>
        <v>Media</v>
      </c>
      <c r="AI1953" t="s">
        <v>153</v>
      </c>
      <c r="AJ1953" t="str">
        <f>IFERROR(VLOOKUP(B1953,Maestro_Regionales!$A$2:$B$35,2,FALSE),"Otras zonas")</f>
        <v>Otras zonas</v>
      </c>
      <c r="AK1953" t="str">
        <f t="shared" si="309"/>
        <v>ASMETSALUD EPS | Otras zonas</v>
      </c>
    </row>
    <row r="1954" spans="1:37">
      <c r="A1954" s="4" t="s">
        <v>848</v>
      </c>
      <c r="B1954" s="4" t="s">
        <v>849</v>
      </c>
      <c r="C1954" s="4" t="s">
        <v>921</v>
      </c>
      <c r="D1954" s="4" t="s">
        <v>922</v>
      </c>
      <c r="E1954" s="4" t="s">
        <v>87</v>
      </c>
      <c r="F1954" s="4">
        <v>2794</v>
      </c>
      <c r="G1954" s="4">
        <v>4505</v>
      </c>
      <c r="H1954" s="4">
        <v>0</v>
      </c>
      <c r="I1954">
        <f t="shared" si="300"/>
        <v>7299</v>
      </c>
      <c r="J1954">
        <f t="shared" si="301"/>
        <v>0.38279216331004245</v>
      </c>
      <c r="K1954">
        <f t="shared" si="302"/>
        <v>0.61720783668995749</v>
      </c>
      <c r="L1954">
        <f t="shared" si="303"/>
        <v>0</v>
      </c>
      <c r="M1954">
        <f>I1954*Diccionario!$B$36</f>
        <v>16.203923117647058</v>
      </c>
      <c r="N1954">
        <f>M1954*Diccionario!$B$37</f>
        <v>1.6365962348823531</v>
      </c>
      <c r="O1954">
        <f>N1954*Diccionario!$B$38</f>
        <v>0.24548943523235295</v>
      </c>
      <c r="P1954">
        <f>O1954*Diccionario!$B$39</f>
        <v>0.22094049170911767</v>
      </c>
      <c r="Q1954">
        <f>P1954*Diccionario!$B$40</f>
        <v>8.8376196683647074E-2</v>
      </c>
      <c r="R1954">
        <f>Q1954*Diccionario!$B$41</f>
        <v>5.7444527844370596E-2</v>
      </c>
      <c r="S1954">
        <f t="shared" si="304"/>
        <v>5.7444527844370596E-2</v>
      </c>
      <c r="T1954">
        <f>I1954*Diccionario!$B$36</f>
        <v>16.203923117647058</v>
      </c>
      <c r="U1954">
        <f>T1954*Diccionario!$B$42</f>
        <v>1.6365962348823531</v>
      </c>
      <c r="V1954">
        <f>U1954*Diccionario!$B$43</f>
        <v>1.3911067996500002</v>
      </c>
      <c r="W1954">
        <f>V1954*Diccionario!$B$44</f>
        <v>0.26431029193350003</v>
      </c>
      <c r="X1954">
        <f>W1954*Diccionario!$B$45</f>
        <v>0.10308101385406501</v>
      </c>
      <c r="Y1954">
        <f>X1954*Diccionario!$B$46</f>
        <v>9.1742102330117856E-2</v>
      </c>
      <c r="Z1954">
        <f>Y1954*Diccionario!$B$47</f>
        <v>3.3944577862143603E-2</v>
      </c>
      <c r="AA1954">
        <f>Z1954*Diccionario!$B$48</f>
        <v>3.3944577862143603E-2</v>
      </c>
      <c r="AB1954">
        <f>AA1954*Diccionario!$B$49</f>
        <v>2.5458433396607701E-2</v>
      </c>
      <c r="AC1954">
        <f t="shared" si="305"/>
        <v>2.5458433396607701E-2</v>
      </c>
      <c r="AD1954">
        <f t="shared" si="306"/>
        <v>8.290296124097829E-2</v>
      </c>
      <c r="AE1954">
        <f t="shared" si="307"/>
        <v>1.3892604136383463E-4</v>
      </c>
      <c r="AF1954" t="e">
        <f ca="1">IF(AD1954="","",_xludf.RANK.EQ(AD1954,$AD$2:$AD$5513,0))</f>
        <v>#NAME?</v>
      </c>
      <c r="AH1954" t="str">
        <f t="shared" si="308"/>
        <v>Baja</v>
      </c>
      <c r="AI1954" t="s">
        <v>153</v>
      </c>
      <c r="AJ1954" t="str">
        <f>IFERROR(VLOOKUP(B1954,Maestro_Regionales!$A$2:$B$35,2,FALSE),"Otras zonas")</f>
        <v>Otras zonas</v>
      </c>
      <c r="AK1954" t="str">
        <f t="shared" si="309"/>
        <v>NUEVA EPS | Otras zonas</v>
      </c>
    </row>
    <row r="1955" spans="1:37">
      <c r="A1955" s="4" t="s">
        <v>848</v>
      </c>
      <c r="B1955" s="4" t="s">
        <v>849</v>
      </c>
      <c r="C1955" s="4" t="s">
        <v>921</v>
      </c>
      <c r="D1955" s="4" t="s">
        <v>922</v>
      </c>
      <c r="E1955" s="4" t="s">
        <v>853</v>
      </c>
      <c r="F1955" s="4">
        <v>68</v>
      </c>
      <c r="G1955" s="4">
        <v>699</v>
      </c>
      <c r="H1955" s="4">
        <v>0</v>
      </c>
      <c r="I1955">
        <f t="shared" si="300"/>
        <v>767</v>
      </c>
      <c r="J1955">
        <f t="shared" si="301"/>
        <v>8.8657105606258155E-2</v>
      </c>
      <c r="K1955">
        <f t="shared" si="302"/>
        <v>0.91134289439374183</v>
      </c>
      <c r="L1955">
        <f t="shared" si="303"/>
        <v>0</v>
      </c>
      <c r="M1955">
        <f>I1955*Diccionario!$B$36</f>
        <v>1.7027550392156861</v>
      </c>
      <c r="N1955">
        <f>M1955*Diccionario!$B$37</f>
        <v>0.17197825896078431</v>
      </c>
      <c r="O1955">
        <f>N1955*Diccionario!$B$38</f>
        <v>2.5796738844117647E-2</v>
      </c>
      <c r="P1955">
        <f>O1955*Diccionario!$B$39</f>
        <v>2.3217064959705883E-2</v>
      </c>
      <c r="Q1955">
        <f>P1955*Diccionario!$B$40</f>
        <v>9.2868259838823543E-3</v>
      </c>
      <c r="R1955">
        <f>Q1955*Diccionario!$B$41</f>
        <v>6.0364368895235304E-3</v>
      </c>
      <c r="S1955">
        <f t="shared" si="304"/>
        <v>6.0364368895235304E-3</v>
      </c>
      <c r="T1955">
        <f>I1955*Diccionario!$B$36</f>
        <v>1.7027550392156861</v>
      </c>
      <c r="U1955">
        <f>T1955*Diccionario!$B$42</f>
        <v>0.17197825896078431</v>
      </c>
      <c r="V1955">
        <f>U1955*Diccionario!$B$43</f>
        <v>0.14618152011666666</v>
      </c>
      <c r="W1955">
        <f>V1955*Diccionario!$B$44</f>
        <v>2.7774488822166665E-2</v>
      </c>
      <c r="X1955">
        <f>W1955*Diccionario!$B$45</f>
        <v>1.0832050640645E-2</v>
      </c>
      <c r="Y1955">
        <f>X1955*Diccionario!$B$46</f>
        <v>9.6405250701740493E-3</v>
      </c>
      <c r="Z1955">
        <f>Y1955*Diccionario!$B$47</f>
        <v>3.566994275964398E-3</v>
      </c>
      <c r="AA1955">
        <f>Z1955*Diccionario!$B$48</f>
        <v>3.566994275964398E-3</v>
      </c>
      <c r="AB1955">
        <f>AA1955*Diccionario!$B$49</f>
        <v>2.6752457069732986E-3</v>
      </c>
      <c r="AC1955">
        <f t="shared" si="305"/>
        <v>2.6752457069732986E-3</v>
      </c>
      <c r="AD1955">
        <f t="shared" si="306"/>
        <v>8.7116825964968295E-3</v>
      </c>
      <c r="AE1955">
        <f t="shared" si="307"/>
        <v>1.4598749654207588E-5</v>
      </c>
      <c r="AF1955" t="e">
        <f ca="1">IF(AD1955="","",_xludf.RANK.EQ(AD1955,$AD$2:$AD$5513,0))</f>
        <v>#NAME?</v>
      </c>
      <c r="AH1955" t="str">
        <f t="shared" si="308"/>
        <v>Baja</v>
      </c>
      <c r="AI1955" t="s">
        <v>153</v>
      </c>
      <c r="AJ1955" t="str">
        <f>IFERROR(VLOOKUP(B1955,Maestro_Regionales!$A$2:$B$35,2,FALSE),"Otras zonas")</f>
        <v>Otras zonas</v>
      </c>
      <c r="AK1955" t="str">
        <f t="shared" si="309"/>
        <v>AIC EPSI | Otras zonas</v>
      </c>
    </row>
    <row r="1956" spans="1:37">
      <c r="A1956" s="4" t="s">
        <v>848</v>
      </c>
      <c r="B1956" s="4" t="s">
        <v>849</v>
      </c>
      <c r="C1956" s="4" t="s">
        <v>921</v>
      </c>
      <c r="D1956" s="4" t="s">
        <v>922</v>
      </c>
      <c r="E1956" s="4" t="s">
        <v>90</v>
      </c>
      <c r="F1956" s="4">
        <v>0</v>
      </c>
      <c r="G1956" s="4">
        <v>0</v>
      </c>
      <c r="H1956" s="4">
        <v>382</v>
      </c>
      <c r="I1956">
        <f t="shared" si="300"/>
        <v>382</v>
      </c>
      <c r="J1956">
        <f t="shared" si="301"/>
        <v>0</v>
      </c>
      <c r="K1956">
        <f t="shared" si="302"/>
        <v>0</v>
      </c>
      <c r="L1956">
        <f t="shared" si="303"/>
        <v>1</v>
      </c>
      <c r="M1956">
        <f>I1956*Diccionario!$B$36</f>
        <v>0.84804749019607839</v>
      </c>
      <c r="N1956">
        <f>M1956*Diccionario!$B$37</f>
        <v>8.5652796509803925E-2</v>
      </c>
      <c r="O1956">
        <f>N1956*Diccionario!$B$38</f>
        <v>1.2847919476470588E-2</v>
      </c>
      <c r="P1956">
        <f>O1956*Diccionario!$B$39</f>
        <v>1.156312752882353E-2</v>
      </c>
      <c r="Q1956">
        <f>P1956*Diccionario!$B$40</f>
        <v>4.6252510115294123E-3</v>
      </c>
      <c r="R1956">
        <f>Q1956*Diccionario!$B$41</f>
        <v>3.0064131574941183E-3</v>
      </c>
      <c r="S1956">
        <f t="shared" si="304"/>
        <v>3.0064131574941183E-3</v>
      </c>
      <c r="T1956">
        <f>I1956*Diccionario!$B$36</f>
        <v>0.84804749019607839</v>
      </c>
      <c r="U1956">
        <f>T1956*Diccionario!$B$42</f>
        <v>8.5652796509803925E-2</v>
      </c>
      <c r="V1956">
        <f>U1956*Diccionario!$B$43</f>
        <v>7.280487703333334E-2</v>
      </c>
      <c r="W1956">
        <f>V1956*Diccionario!$B$44</f>
        <v>1.3832926636333336E-2</v>
      </c>
      <c r="X1956">
        <f>W1956*Diccionario!$B$45</f>
        <v>5.3948413881700014E-3</v>
      </c>
      <c r="Y1956">
        <f>X1956*Diccionario!$B$46</f>
        <v>4.8014088354713016E-3</v>
      </c>
      <c r="Z1956">
        <f>Y1956*Diccionario!$B$47</f>
        <v>1.7765212691243815E-3</v>
      </c>
      <c r="AA1956">
        <f>Z1956*Diccionario!$B$48</f>
        <v>1.7765212691243815E-3</v>
      </c>
      <c r="AB1956">
        <f>AA1956*Diccionario!$B$49</f>
        <v>1.3323909518432862E-3</v>
      </c>
      <c r="AC1956">
        <f t="shared" si="305"/>
        <v>1.3323909518432862E-3</v>
      </c>
      <c r="AD1956">
        <f t="shared" si="306"/>
        <v>4.3388041093374045E-3</v>
      </c>
      <c r="AE1956">
        <f t="shared" si="307"/>
        <v>7.2708244692402859E-6</v>
      </c>
      <c r="AF1956" t="e">
        <f ca="1">IF(AD1956="","",_xludf.RANK.EQ(AD1956,$AD$2:$AD$5513,0))</f>
        <v>#NAME?</v>
      </c>
      <c r="AH1956" t="str">
        <f t="shared" si="308"/>
        <v>Baja</v>
      </c>
      <c r="AI1956" t="s">
        <v>153</v>
      </c>
      <c r="AJ1956" t="str">
        <f>IFERROR(VLOOKUP(B1956,Maestro_Regionales!$A$2:$B$35,2,FALSE),"Otras zonas")</f>
        <v>Otras zonas</v>
      </c>
      <c r="AK1956" t="str">
        <f t="shared" si="309"/>
        <v>REGIMEN DE EXCEPCION | Otras zonas</v>
      </c>
    </row>
    <row r="1957" spans="1:37">
      <c r="A1957" s="4" t="s">
        <v>848</v>
      </c>
      <c r="B1957" s="4" t="s">
        <v>849</v>
      </c>
      <c r="C1957" s="4" t="s">
        <v>921</v>
      </c>
      <c r="D1957" s="4" t="s">
        <v>922</v>
      </c>
      <c r="E1957" s="4" t="s">
        <v>162</v>
      </c>
      <c r="F1957" s="4">
        <v>196</v>
      </c>
      <c r="G1957" s="4">
        <v>170</v>
      </c>
      <c r="H1957" s="4">
        <v>0</v>
      </c>
      <c r="I1957">
        <f t="shared" si="300"/>
        <v>366</v>
      </c>
      <c r="J1957">
        <f t="shared" si="301"/>
        <v>0.53551912568306015</v>
      </c>
      <c r="K1957">
        <f t="shared" si="302"/>
        <v>0.46448087431693991</v>
      </c>
      <c r="L1957">
        <f t="shared" si="303"/>
        <v>0</v>
      </c>
      <c r="M1957">
        <f>I1957*Diccionario!$B$36</f>
        <v>0.81252717647058814</v>
      </c>
      <c r="N1957">
        <f>M1957*Diccionario!$B$37</f>
        <v>8.2065244823529407E-2</v>
      </c>
      <c r="O1957">
        <f>N1957*Diccionario!$B$38</f>
        <v>1.2309786723529411E-2</v>
      </c>
      <c r="P1957">
        <f>O1957*Diccionario!$B$39</f>
        <v>1.107880805117647E-2</v>
      </c>
      <c r="Q1957">
        <f>P1957*Diccionario!$B$40</f>
        <v>4.4315232204705885E-3</v>
      </c>
      <c r="R1957">
        <f>Q1957*Diccionario!$B$41</f>
        <v>2.8804900933058829E-3</v>
      </c>
      <c r="S1957">
        <f t="shared" si="304"/>
        <v>2.8804900933058829E-3</v>
      </c>
      <c r="T1957">
        <f>I1957*Diccionario!$B$36</f>
        <v>0.81252717647058814</v>
      </c>
      <c r="U1957">
        <f>T1957*Diccionario!$B$42</f>
        <v>8.2065244823529407E-2</v>
      </c>
      <c r="V1957">
        <f>U1957*Diccionario!$B$43</f>
        <v>6.9755458100000001E-2</v>
      </c>
      <c r="W1957">
        <f>V1957*Diccionario!$B$44</f>
        <v>1.3253537039E-2</v>
      </c>
      <c r="X1957">
        <f>W1957*Diccionario!$B$45</f>
        <v>5.1688794452100003E-3</v>
      </c>
      <c r="Y1957">
        <f>X1957*Diccionario!$B$46</f>
        <v>4.6003027062369002E-3</v>
      </c>
      <c r="Z1957">
        <f>Y1957*Diccionario!$B$47</f>
        <v>1.702112001307653E-3</v>
      </c>
      <c r="AA1957">
        <f>Z1957*Diccionario!$B$48</f>
        <v>1.702112001307653E-3</v>
      </c>
      <c r="AB1957">
        <f>AA1957*Diccionario!$B$49</f>
        <v>1.2765840009807397E-3</v>
      </c>
      <c r="AC1957">
        <f t="shared" si="305"/>
        <v>1.2765840009807397E-3</v>
      </c>
      <c r="AD1957">
        <f t="shared" si="306"/>
        <v>4.1570740942866221E-3</v>
      </c>
      <c r="AE1957">
        <f t="shared" si="307"/>
        <v>6.9662873186961879E-6</v>
      </c>
      <c r="AF1957" t="e">
        <f ca="1">IF(AD1957="","",_xludf.RANK.EQ(AD1957,$AD$2:$AD$5513,0))</f>
        <v>#NAME?</v>
      </c>
      <c r="AH1957" t="str">
        <f t="shared" si="308"/>
        <v>Baja</v>
      </c>
      <c r="AI1957" t="s">
        <v>153</v>
      </c>
      <c r="AJ1957" t="str">
        <f>IFERROR(VLOOKUP(B1957,Maestro_Regionales!$A$2:$B$35,2,FALSE),"Otras zonas")</f>
        <v>Otras zonas</v>
      </c>
      <c r="AK1957" t="str">
        <f t="shared" si="309"/>
        <v>EPS SOS | Otras zonas</v>
      </c>
    </row>
    <row r="1958" spans="1:37">
      <c r="A1958" s="4" t="s">
        <v>848</v>
      </c>
      <c r="B1958" s="4" t="s">
        <v>849</v>
      </c>
      <c r="C1958" s="4" t="s">
        <v>923</v>
      </c>
      <c r="D1958" s="4" t="s">
        <v>924</v>
      </c>
      <c r="E1958" s="4" t="s">
        <v>87</v>
      </c>
      <c r="F1958" s="4">
        <v>749</v>
      </c>
      <c r="G1958" s="4">
        <v>9868</v>
      </c>
      <c r="H1958" s="4">
        <v>0</v>
      </c>
      <c r="I1958">
        <f t="shared" si="300"/>
        <v>10617</v>
      </c>
      <c r="J1958">
        <f t="shared" si="301"/>
        <v>7.0547235565602343E-2</v>
      </c>
      <c r="K1958">
        <f t="shared" si="302"/>
        <v>0.92945276443439762</v>
      </c>
      <c r="L1958">
        <f t="shared" si="303"/>
        <v>0</v>
      </c>
      <c r="M1958">
        <f>I1958*Diccionario!$B$36</f>
        <v>23.569948176470586</v>
      </c>
      <c r="N1958">
        <f>M1958*Diccionario!$B$37</f>
        <v>2.3805647658235292</v>
      </c>
      <c r="O1958">
        <f>N1958*Diccionario!$B$38</f>
        <v>0.35708471487352939</v>
      </c>
      <c r="P1958">
        <f>O1958*Diccionario!$B$39</f>
        <v>0.32137624338617643</v>
      </c>
      <c r="Q1958">
        <f>P1958*Diccionario!$B$40</f>
        <v>0.12855049735447058</v>
      </c>
      <c r="R1958">
        <f>Q1958*Diccionario!$B$41</f>
        <v>8.3557823280405882E-2</v>
      </c>
      <c r="S1958">
        <f t="shared" si="304"/>
        <v>8.3557823280405882E-2</v>
      </c>
      <c r="T1958">
        <f>I1958*Diccionario!$B$36</f>
        <v>23.569948176470586</v>
      </c>
      <c r="U1958">
        <f>T1958*Diccionario!$B$42</f>
        <v>2.3805647658235292</v>
      </c>
      <c r="V1958">
        <f>U1958*Diccionario!$B$43</f>
        <v>2.0234800509499999</v>
      </c>
      <c r="W1958">
        <f>V1958*Diccionario!$B$44</f>
        <v>0.38446120968050002</v>
      </c>
      <c r="X1958">
        <f>W1958*Diccionario!$B$45</f>
        <v>0.149939871775395</v>
      </c>
      <c r="Y1958">
        <f>X1958*Diccionario!$B$46</f>
        <v>0.13344648588010155</v>
      </c>
      <c r="Z1958">
        <f>Y1958*Diccionario!$B$47</f>
        <v>4.9375199775637577E-2</v>
      </c>
      <c r="AA1958">
        <f>Z1958*Diccionario!$B$48</f>
        <v>4.9375199775637577E-2</v>
      </c>
      <c r="AB1958">
        <f>AA1958*Diccionario!$B$49</f>
        <v>3.7031399831728179E-2</v>
      </c>
      <c r="AC1958">
        <f t="shared" si="305"/>
        <v>3.7031399831728179E-2</v>
      </c>
      <c r="AD1958">
        <f t="shared" si="306"/>
        <v>0.12058922311213406</v>
      </c>
      <c r="AE1958">
        <f t="shared" si="307"/>
        <v>2.0207943295791648E-4</v>
      </c>
      <c r="AF1958" t="e">
        <f ca="1">IF(AD1958="","",_xludf.RANK.EQ(AD1958,$AD$2:$AD$5513,0))</f>
        <v>#NAME?</v>
      </c>
      <c r="AH1958" t="str">
        <f t="shared" si="308"/>
        <v>Baja</v>
      </c>
      <c r="AI1958" t="s">
        <v>153</v>
      </c>
      <c r="AJ1958" t="str">
        <f>IFERROR(VLOOKUP(B1958,Maestro_Regionales!$A$2:$B$35,2,FALSE),"Otras zonas")</f>
        <v>Otras zonas</v>
      </c>
      <c r="AK1958" t="str">
        <f t="shared" si="309"/>
        <v>NUEVA EPS | Otras zonas</v>
      </c>
    </row>
    <row r="1959" spans="1:37">
      <c r="A1959" s="4" t="s">
        <v>848</v>
      </c>
      <c r="B1959" s="4" t="s">
        <v>849</v>
      </c>
      <c r="C1959" s="4" t="s">
        <v>923</v>
      </c>
      <c r="D1959" s="4" t="s">
        <v>924</v>
      </c>
      <c r="E1959" s="4" t="s">
        <v>95</v>
      </c>
      <c r="F1959" s="4">
        <v>125</v>
      </c>
      <c r="G1959" s="4">
        <v>4603</v>
      </c>
      <c r="H1959" s="4">
        <v>0</v>
      </c>
      <c r="I1959">
        <f t="shared" si="300"/>
        <v>4728</v>
      </c>
      <c r="J1959">
        <f t="shared" si="301"/>
        <v>2.6438240270727581E-2</v>
      </c>
      <c r="K1959">
        <f t="shared" si="302"/>
        <v>0.97356175972927239</v>
      </c>
      <c r="L1959">
        <f t="shared" si="303"/>
        <v>0</v>
      </c>
      <c r="M1959">
        <f>I1959*Diccionario!$B$36</f>
        <v>10.496252705882352</v>
      </c>
      <c r="N1959">
        <f>M1959*Diccionario!$B$37</f>
        <v>1.0601215232941177</v>
      </c>
      <c r="O1959">
        <f>N1959*Diccionario!$B$38</f>
        <v>0.15901822849411765</v>
      </c>
      <c r="P1959">
        <f>O1959*Diccionario!$B$39</f>
        <v>0.14311640564470587</v>
      </c>
      <c r="Q1959">
        <f>P1959*Diccionario!$B$40</f>
        <v>5.7246562257882355E-2</v>
      </c>
      <c r="R1959">
        <f>Q1959*Diccionario!$B$41</f>
        <v>3.7210265467623529E-2</v>
      </c>
      <c r="S1959">
        <f t="shared" si="304"/>
        <v>3.7210265467623529E-2</v>
      </c>
      <c r="T1959">
        <f>I1959*Diccionario!$B$36</f>
        <v>10.496252705882352</v>
      </c>
      <c r="U1959">
        <f>T1959*Diccionario!$B$42</f>
        <v>1.0601215232941177</v>
      </c>
      <c r="V1959">
        <f>U1959*Diccionario!$B$43</f>
        <v>0.90110329479999995</v>
      </c>
      <c r="W1959">
        <f>V1959*Diccionario!$B$44</f>
        <v>0.17120962601199999</v>
      </c>
      <c r="X1959">
        <f>W1959*Diccionario!$B$45</f>
        <v>6.6771754144679993E-2</v>
      </c>
      <c r="Y1959">
        <f>X1959*Diccionario!$B$46</f>
        <v>5.9426861188765195E-2</v>
      </c>
      <c r="Z1959">
        <f>Y1959*Diccionario!$B$47</f>
        <v>2.1987938639843121E-2</v>
      </c>
      <c r="AA1959">
        <f>Z1959*Diccionario!$B$48</f>
        <v>2.1987938639843121E-2</v>
      </c>
      <c r="AB1959">
        <f>AA1959*Diccionario!$B$49</f>
        <v>1.6490953979882341E-2</v>
      </c>
      <c r="AC1959">
        <f t="shared" si="305"/>
        <v>1.6490953979882341E-2</v>
      </c>
      <c r="AD1959">
        <f t="shared" si="306"/>
        <v>5.3701219447505874E-2</v>
      </c>
      <c r="AE1959">
        <f t="shared" si="307"/>
        <v>8.9990727985780271E-5</v>
      </c>
      <c r="AF1959" t="e">
        <f ca="1">IF(AD1959="","",_xludf.RANK.EQ(AD1959,$AD$2:$AD$5513,0))</f>
        <v>#NAME?</v>
      </c>
      <c r="AH1959" t="str">
        <f t="shared" si="308"/>
        <v>Baja</v>
      </c>
      <c r="AI1959" t="s">
        <v>153</v>
      </c>
      <c r="AJ1959" t="str">
        <f>IFERROR(VLOOKUP(B1959,Maestro_Regionales!$A$2:$B$35,2,FALSE),"Otras zonas")</f>
        <v>Otras zonas</v>
      </c>
      <c r="AK1959" t="str">
        <f t="shared" si="309"/>
        <v>ASMETSALUD EPS | Otras zonas</v>
      </c>
    </row>
    <row r="1960" spans="1:37">
      <c r="A1960" s="4" t="s">
        <v>848</v>
      </c>
      <c r="B1960" s="4" t="s">
        <v>849</v>
      </c>
      <c r="C1960" s="4" t="s">
        <v>923</v>
      </c>
      <c r="D1960" s="4" t="s">
        <v>924</v>
      </c>
      <c r="E1960" s="4" t="s">
        <v>853</v>
      </c>
      <c r="F1960" s="4">
        <v>244</v>
      </c>
      <c r="G1960" s="4">
        <v>3683</v>
      </c>
      <c r="H1960" s="4">
        <v>0</v>
      </c>
      <c r="I1960">
        <f t="shared" si="300"/>
        <v>3927</v>
      </c>
      <c r="J1960">
        <f t="shared" si="301"/>
        <v>6.213394448688566E-2</v>
      </c>
      <c r="K1960">
        <f t="shared" si="302"/>
        <v>0.93786605551311431</v>
      </c>
      <c r="L1960">
        <f t="shared" si="303"/>
        <v>0</v>
      </c>
      <c r="M1960">
        <f>I1960*Diccionario!$B$36</f>
        <v>8.7180169999999997</v>
      </c>
      <c r="N1960">
        <f>M1960*Diccionario!$B$37</f>
        <v>0.88051971699999998</v>
      </c>
      <c r="O1960">
        <f>N1960*Diccionario!$B$38</f>
        <v>0.13207795754999999</v>
      </c>
      <c r="P1960">
        <f>O1960*Diccionario!$B$39</f>
        <v>0.11887016179499998</v>
      </c>
      <c r="Q1960">
        <f>P1960*Diccionario!$B$40</f>
        <v>4.7548064717999994E-2</v>
      </c>
      <c r="R1960">
        <f>Q1960*Diccionario!$B$41</f>
        <v>3.0906242066699997E-2</v>
      </c>
      <c r="S1960">
        <f t="shared" si="304"/>
        <v>3.0906242066699997E-2</v>
      </c>
      <c r="T1960">
        <f>I1960*Diccionario!$B$36</f>
        <v>8.7180169999999997</v>
      </c>
      <c r="U1960">
        <f>T1960*Diccionario!$B$42</f>
        <v>0.88051971699999998</v>
      </c>
      <c r="V1960">
        <f>U1960*Diccionario!$B$43</f>
        <v>0.74844175944999991</v>
      </c>
      <c r="W1960">
        <f>V1960*Diccionario!$B$44</f>
        <v>0.14220393429549999</v>
      </c>
      <c r="X1960">
        <f>W1960*Diccionario!$B$45</f>
        <v>5.5459534375245E-2</v>
      </c>
      <c r="Y1960">
        <f>X1960*Diccionario!$B$46</f>
        <v>4.9358985593968049E-2</v>
      </c>
      <c r="Z1960">
        <f>Y1960*Diccionario!$B$47</f>
        <v>1.8262824669768179E-2</v>
      </c>
      <c r="AA1960">
        <f>Z1960*Diccionario!$B$48</f>
        <v>1.8262824669768179E-2</v>
      </c>
      <c r="AB1960">
        <f>AA1960*Diccionario!$B$49</f>
        <v>1.3697118502326133E-2</v>
      </c>
      <c r="AC1960">
        <f t="shared" si="305"/>
        <v>1.3697118502326133E-2</v>
      </c>
      <c r="AD1960">
        <f t="shared" si="306"/>
        <v>4.4603360569026126E-2</v>
      </c>
      <c r="AE1960">
        <f t="shared" si="307"/>
        <v>7.4744836886666467E-5</v>
      </c>
      <c r="AF1960" t="e">
        <f ca="1">IF(AD1960="","",_xludf.RANK.EQ(AD1960,$AD$2:$AD$5513,0))</f>
        <v>#NAME?</v>
      </c>
      <c r="AH1960" t="str">
        <f t="shared" si="308"/>
        <v>Baja</v>
      </c>
      <c r="AI1960" t="s">
        <v>153</v>
      </c>
      <c r="AJ1960" t="str">
        <f>IFERROR(VLOOKUP(B1960,Maestro_Regionales!$A$2:$B$35,2,FALSE),"Otras zonas")</f>
        <v>Otras zonas</v>
      </c>
      <c r="AK1960" t="str">
        <f t="shared" si="309"/>
        <v>AIC EPSI | Otras zonas</v>
      </c>
    </row>
    <row r="1961" spans="1:37">
      <c r="A1961" s="4" t="s">
        <v>848</v>
      </c>
      <c r="B1961" s="4" t="s">
        <v>849</v>
      </c>
      <c r="C1961" s="4" t="s">
        <v>923</v>
      </c>
      <c r="D1961" s="4" t="s">
        <v>924</v>
      </c>
      <c r="E1961" s="4" t="s">
        <v>90</v>
      </c>
      <c r="F1961" s="4">
        <v>0</v>
      </c>
      <c r="G1961" s="4">
        <v>0</v>
      </c>
      <c r="H1961" s="4">
        <v>479</v>
      </c>
      <c r="I1961">
        <f t="shared" si="300"/>
        <v>479</v>
      </c>
      <c r="J1961">
        <f t="shared" si="301"/>
        <v>0</v>
      </c>
      <c r="K1961">
        <f t="shared" si="302"/>
        <v>0</v>
      </c>
      <c r="L1961">
        <f t="shared" si="303"/>
        <v>1</v>
      </c>
      <c r="M1961">
        <f>I1961*Diccionario!$B$36</f>
        <v>1.0633893921568627</v>
      </c>
      <c r="N1961">
        <f>M1961*Diccionario!$B$37</f>
        <v>0.10740232860784314</v>
      </c>
      <c r="O1961">
        <f>N1961*Diccionario!$B$38</f>
        <v>1.6110349291176471E-2</v>
      </c>
      <c r="P1961">
        <f>O1961*Diccionario!$B$39</f>
        <v>1.4499314362058825E-2</v>
      </c>
      <c r="Q1961">
        <f>P1961*Diccionario!$B$40</f>
        <v>5.7997257448235305E-3</v>
      </c>
      <c r="R1961">
        <f>Q1961*Diccionario!$B$41</f>
        <v>3.7698217341352951E-3</v>
      </c>
      <c r="S1961">
        <f t="shared" si="304"/>
        <v>3.7698217341352951E-3</v>
      </c>
      <c r="T1961">
        <f>I1961*Diccionario!$B$36</f>
        <v>1.0633893921568627</v>
      </c>
      <c r="U1961">
        <f>T1961*Diccionario!$B$42</f>
        <v>0.10740232860784314</v>
      </c>
      <c r="V1961">
        <f>U1961*Diccionario!$B$43</f>
        <v>9.1291979316666674E-2</v>
      </c>
      <c r="W1961">
        <f>V1961*Diccionario!$B$44</f>
        <v>1.734547607016667E-2</v>
      </c>
      <c r="X1961">
        <f>W1961*Diccionario!$B$45</f>
        <v>6.7647356673650018E-3</v>
      </c>
      <c r="Y1961">
        <f>X1961*Diccionario!$B$46</f>
        <v>6.0206147439548514E-3</v>
      </c>
      <c r="Z1961">
        <f>Y1961*Diccionario!$B$47</f>
        <v>2.2276274552632948E-3</v>
      </c>
      <c r="AA1961">
        <f>Z1961*Diccionario!$B$48</f>
        <v>2.2276274552632948E-3</v>
      </c>
      <c r="AB1961">
        <f>AA1961*Diccionario!$B$49</f>
        <v>1.670720591447471E-3</v>
      </c>
      <c r="AC1961">
        <f t="shared" si="305"/>
        <v>1.670720591447471E-3</v>
      </c>
      <c r="AD1961">
        <f t="shared" si="306"/>
        <v>5.4405423255827661E-3</v>
      </c>
      <c r="AE1961">
        <f t="shared" si="307"/>
        <v>9.1170809444138652E-6</v>
      </c>
      <c r="AF1961" t="e">
        <f ca="1">IF(AD1961="","",_xludf.RANK.EQ(AD1961,$AD$2:$AD$5513,0))</f>
        <v>#NAME?</v>
      </c>
      <c r="AH1961" t="str">
        <f t="shared" si="308"/>
        <v>Baja</v>
      </c>
      <c r="AI1961" t="s">
        <v>153</v>
      </c>
      <c r="AJ1961" t="str">
        <f>IFERROR(VLOOKUP(B1961,Maestro_Regionales!$A$2:$B$35,2,FALSE),"Otras zonas")</f>
        <v>Otras zonas</v>
      </c>
      <c r="AK1961" t="str">
        <f t="shared" si="309"/>
        <v>REGIMEN DE EXCEPCION | Otras zonas</v>
      </c>
    </row>
    <row r="1962" spans="1:37">
      <c r="A1962" s="4" t="s">
        <v>848</v>
      </c>
      <c r="B1962" s="4" t="s">
        <v>849</v>
      </c>
      <c r="C1962" s="4" t="s">
        <v>923</v>
      </c>
      <c r="D1962" s="4" t="s">
        <v>924</v>
      </c>
      <c r="E1962" s="4" t="s">
        <v>162</v>
      </c>
      <c r="F1962" s="4">
        <v>1</v>
      </c>
      <c r="G1962" s="4">
        <v>1</v>
      </c>
      <c r="H1962" s="4">
        <v>0</v>
      </c>
      <c r="I1962">
        <f t="shared" si="300"/>
        <v>2</v>
      </c>
      <c r="J1962">
        <f t="shared" si="301"/>
        <v>0.5</v>
      </c>
      <c r="K1962">
        <f t="shared" si="302"/>
        <v>0.5</v>
      </c>
      <c r="L1962">
        <f t="shared" si="303"/>
        <v>0</v>
      </c>
      <c r="M1962">
        <f>I1962*Diccionario!$B$36</f>
        <v>4.4400392156862742E-3</v>
      </c>
      <c r="N1962">
        <f>M1962*Diccionario!$B$37</f>
        <v>4.4844396078431374E-4</v>
      </c>
      <c r="O1962">
        <f>N1962*Diccionario!$B$38</f>
        <v>6.7266594117647063E-5</v>
      </c>
      <c r="P1962">
        <f>O1962*Diccionario!$B$39</f>
        <v>6.053993470588236E-5</v>
      </c>
      <c r="Q1962">
        <f>P1962*Diccionario!$B$40</f>
        <v>2.4215973882352947E-5</v>
      </c>
      <c r="R1962">
        <f>Q1962*Diccionario!$B$41</f>
        <v>1.5740383023529416E-5</v>
      </c>
      <c r="S1962">
        <f t="shared" si="304"/>
        <v>1.5740383023529416E-5</v>
      </c>
      <c r="T1962">
        <f>I1962*Diccionario!$B$36</f>
        <v>4.4400392156862742E-3</v>
      </c>
      <c r="U1962">
        <f>T1962*Diccionario!$B$42</f>
        <v>4.4844396078431374E-4</v>
      </c>
      <c r="V1962">
        <f>U1962*Diccionario!$B$43</f>
        <v>3.8117736666666666E-4</v>
      </c>
      <c r="W1962">
        <f>V1962*Diccionario!$B$44</f>
        <v>7.2423699666666666E-5</v>
      </c>
      <c r="X1962">
        <f>W1962*Diccionario!$B$45</f>
        <v>2.8245242870000002E-5</v>
      </c>
      <c r="Y1962">
        <f>X1962*Diccionario!$B$46</f>
        <v>2.5138266154300001E-5</v>
      </c>
      <c r="Z1962">
        <f>Y1962*Diccionario!$B$47</f>
        <v>9.3011584770909993E-6</v>
      </c>
      <c r="AA1962">
        <f>Z1962*Diccionario!$B$48</f>
        <v>9.3011584770909993E-6</v>
      </c>
      <c r="AB1962">
        <f>AA1962*Diccionario!$B$49</f>
        <v>6.9758688578182495E-6</v>
      </c>
      <c r="AC1962">
        <f t="shared" si="305"/>
        <v>6.9758688578182495E-6</v>
      </c>
      <c r="AD1962">
        <f t="shared" si="306"/>
        <v>2.2716251881347665E-5</v>
      </c>
      <c r="AE1962">
        <f t="shared" si="307"/>
        <v>3.8067143818011966E-8</v>
      </c>
      <c r="AF1962" t="e">
        <f ca="1">IF(AD1962="","",_xludf.RANK.EQ(AD1962,$AD$2:$AD$5513,0))</f>
        <v>#NAME?</v>
      </c>
      <c r="AH1962" t="str">
        <f t="shared" si="308"/>
        <v>Baja</v>
      </c>
      <c r="AI1962" t="s">
        <v>153</v>
      </c>
      <c r="AJ1962" t="str">
        <f>IFERROR(VLOOKUP(B1962,Maestro_Regionales!$A$2:$B$35,2,FALSE),"Otras zonas")</f>
        <v>Otras zonas</v>
      </c>
      <c r="AK1962" t="str">
        <f t="shared" si="309"/>
        <v>EPS SOS | Otras zonas</v>
      </c>
    </row>
    <row r="1963" spans="1:37">
      <c r="A1963" s="4" t="s">
        <v>848</v>
      </c>
      <c r="B1963" s="4" t="s">
        <v>849</v>
      </c>
      <c r="C1963" s="4" t="s">
        <v>925</v>
      </c>
      <c r="D1963" s="4" t="s">
        <v>926</v>
      </c>
      <c r="E1963" s="4" t="s">
        <v>853</v>
      </c>
      <c r="F1963" s="4">
        <v>1202</v>
      </c>
      <c r="G1963" s="4">
        <v>29659</v>
      </c>
      <c r="H1963" s="4">
        <v>0</v>
      </c>
      <c r="I1963">
        <f t="shared" si="300"/>
        <v>30861</v>
      </c>
      <c r="J1963">
        <f t="shared" si="301"/>
        <v>3.8948835099316292E-2</v>
      </c>
      <c r="K1963">
        <f t="shared" si="302"/>
        <v>0.96105116490068376</v>
      </c>
      <c r="L1963">
        <f t="shared" si="303"/>
        <v>0</v>
      </c>
      <c r="M1963">
        <f>I1963*Diccionario!$B$36</f>
        <v>68.512025117647056</v>
      </c>
      <c r="N1963">
        <f>M1963*Diccionario!$B$37</f>
        <v>6.9197145368823527</v>
      </c>
      <c r="O1963">
        <f>N1963*Diccionario!$B$38</f>
        <v>1.0379571805323529</v>
      </c>
      <c r="P1963">
        <f>O1963*Diccionario!$B$39</f>
        <v>0.93416146247911758</v>
      </c>
      <c r="Q1963">
        <f>P1963*Diccionario!$B$40</f>
        <v>0.37366458499164706</v>
      </c>
      <c r="R1963">
        <f>Q1963*Diccionario!$B$41</f>
        <v>0.24288198024457061</v>
      </c>
      <c r="S1963">
        <f t="shared" si="304"/>
        <v>0.24288198024457061</v>
      </c>
      <c r="T1963">
        <f>I1963*Diccionario!$B$36</f>
        <v>68.512025117647056</v>
      </c>
      <c r="U1963">
        <f>T1963*Diccionario!$B$42</f>
        <v>6.9197145368823527</v>
      </c>
      <c r="V1963">
        <f>U1963*Diccionario!$B$43</f>
        <v>5.8817573563499996</v>
      </c>
      <c r="W1963">
        <f>V1963*Diccionario!$B$44</f>
        <v>1.1175338977064999</v>
      </c>
      <c r="X1963">
        <f>W1963*Diccionario!$B$45</f>
        <v>0.43583822010553497</v>
      </c>
      <c r="Y1963">
        <f>X1963*Diccionario!$B$46</f>
        <v>0.38789601589392614</v>
      </c>
      <c r="Z1963">
        <f>Y1963*Diccionario!$B$47</f>
        <v>0.14352152588075268</v>
      </c>
      <c r="AA1963">
        <f>Z1963*Diccionario!$B$48</f>
        <v>0.14352152588075268</v>
      </c>
      <c r="AB1963">
        <f>AA1963*Diccionario!$B$49</f>
        <v>0.10764114441056451</v>
      </c>
      <c r="AC1963">
        <f t="shared" si="305"/>
        <v>0.10764114441056451</v>
      </c>
      <c r="AD1963">
        <f t="shared" si="306"/>
        <v>0.35052312465513513</v>
      </c>
      <c r="AE1963">
        <f t="shared" si="307"/>
        <v>5.873950626838336E-4</v>
      </c>
      <c r="AF1963" t="e">
        <f ca="1">IF(AD1963="","",_xludf.RANK.EQ(AD1963,$AD$2:$AD$5513,0))</f>
        <v>#NAME?</v>
      </c>
      <c r="AH1963" t="str">
        <f t="shared" si="308"/>
        <v>Media</v>
      </c>
      <c r="AI1963" t="s">
        <v>153</v>
      </c>
      <c r="AJ1963" t="str">
        <f>IFERROR(VLOOKUP(B1963,Maestro_Regionales!$A$2:$B$35,2,FALSE),"Otras zonas")</f>
        <v>Otras zonas</v>
      </c>
      <c r="AK1963" t="str">
        <f t="shared" si="309"/>
        <v>AIC EPSI | Otras zonas</v>
      </c>
    </row>
    <row r="1964" spans="1:37">
      <c r="A1964" s="4" t="s">
        <v>848</v>
      </c>
      <c r="B1964" s="4" t="s">
        <v>849</v>
      </c>
      <c r="C1964" s="4" t="s">
        <v>925</v>
      </c>
      <c r="D1964" s="4" t="s">
        <v>926</v>
      </c>
      <c r="E1964" s="4" t="s">
        <v>417</v>
      </c>
      <c r="F1964" s="4">
        <v>88</v>
      </c>
      <c r="G1964" s="4">
        <v>2044</v>
      </c>
      <c r="H1964" s="4">
        <v>0</v>
      </c>
      <c r="I1964">
        <f t="shared" si="300"/>
        <v>2132</v>
      </c>
      <c r="J1964">
        <f t="shared" si="301"/>
        <v>4.1275797373358347E-2</v>
      </c>
      <c r="K1964">
        <f t="shared" si="302"/>
        <v>0.9587242026266416</v>
      </c>
      <c r="L1964">
        <f t="shared" si="303"/>
        <v>0</v>
      </c>
      <c r="M1964">
        <f>I1964*Diccionario!$B$36</f>
        <v>4.7330818039215679</v>
      </c>
      <c r="N1964">
        <f>M1964*Diccionario!$B$37</f>
        <v>0.4780412621960784</v>
      </c>
      <c r="O1964">
        <f>N1964*Diccionario!$B$38</f>
        <v>7.1706189329411751E-2</v>
      </c>
      <c r="P1964">
        <f>O1964*Diccionario!$B$39</f>
        <v>6.4535570396470579E-2</v>
      </c>
      <c r="Q1964">
        <f>P1964*Diccionario!$B$40</f>
        <v>2.5814228158588234E-2</v>
      </c>
      <c r="R1964">
        <f>Q1964*Diccionario!$B$41</f>
        <v>1.6779248303082354E-2</v>
      </c>
      <c r="S1964">
        <f t="shared" si="304"/>
        <v>1.6779248303082354E-2</v>
      </c>
      <c r="T1964">
        <f>I1964*Diccionario!$B$36</f>
        <v>4.7330818039215679</v>
      </c>
      <c r="U1964">
        <f>T1964*Diccionario!$B$42</f>
        <v>0.4780412621960784</v>
      </c>
      <c r="V1964">
        <f>U1964*Diccionario!$B$43</f>
        <v>0.40633507286666665</v>
      </c>
      <c r="W1964">
        <f>V1964*Diccionario!$B$44</f>
        <v>7.7203663844666662E-2</v>
      </c>
      <c r="X1964">
        <f>W1964*Diccionario!$B$45</f>
        <v>3.0109428899419997E-2</v>
      </c>
      <c r="Y1964">
        <f>X1964*Diccionario!$B$46</f>
        <v>2.6797391720483798E-2</v>
      </c>
      <c r="Z1964">
        <f>Y1964*Diccionario!$B$47</f>
        <v>9.915034936579005E-3</v>
      </c>
      <c r="AA1964">
        <f>Z1964*Diccionario!$B$48</f>
        <v>9.915034936579005E-3</v>
      </c>
      <c r="AB1964">
        <f>AA1964*Diccionario!$B$49</f>
        <v>7.4362762024342537E-3</v>
      </c>
      <c r="AC1964">
        <f t="shared" si="305"/>
        <v>7.4362762024342537E-3</v>
      </c>
      <c r="AD1964">
        <f t="shared" si="306"/>
        <v>2.421552450551661E-2</v>
      </c>
      <c r="AE1964">
        <f t="shared" si="307"/>
        <v>4.0579575310000749E-5</v>
      </c>
      <c r="AF1964" t="e">
        <f ca="1">IF(AD1964="","",_xludf.RANK.EQ(AD1964,$AD$2:$AD$5513,0))</f>
        <v>#NAME?</v>
      </c>
      <c r="AH1964" t="str">
        <f t="shared" si="308"/>
        <v>Baja</v>
      </c>
      <c r="AI1964" t="s">
        <v>153</v>
      </c>
      <c r="AJ1964" t="str">
        <f>IFERROR(VLOOKUP(B1964,Maestro_Regionales!$A$2:$B$35,2,FALSE),"Otras zonas")</f>
        <v>Otras zonas</v>
      </c>
      <c r="AK1964" t="str">
        <f t="shared" si="309"/>
        <v>MALLAMAS EPSI | Otras zonas</v>
      </c>
    </row>
    <row r="1965" spans="1:37">
      <c r="A1965" s="4" t="s">
        <v>848</v>
      </c>
      <c r="B1965" s="4" t="s">
        <v>849</v>
      </c>
      <c r="C1965" s="4" t="s">
        <v>925</v>
      </c>
      <c r="D1965" s="4" t="s">
        <v>926</v>
      </c>
      <c r="E1965" s="4" t="s">
        <v>87</v>
      </c>
      <c r="F1965" s="4">
        <v>192</v>
      </c>
      <c r="G1965" s="4">
        <v>405</v>
      </c>
      <c r="H1965" s="4">
        <v>0</v>
      </c>
      <c r="I1965">
        <f t="shared" si="300"/>
        <v>597</v>
      </c>
      <c r="J1965">
        <f t="shared" si="301"/>
        <v>0.32160804020100503</v>
      </c>
      <c r="K1965">
        <f t="shared" si="302"/>
        <v>0.67839195979899503</v>
      </c>
      <c r="L1965">
        <f t="shared" si="303"/>
        <v>0</v>
      </c>
      <c r="M1965">
        <f>I1965*Diccionario!$B$36</f>
        <v>1.3253517058823527</v>
      </c>
      <c r="N1965">
        <f>M1965*Diccionario!$B$37</f>
        <v>0.13386052229411763</v>
      </c>
      <c r="O1965">
        <f>N1965*Diccionario!$B$38</f>
        <v>2.0079078344117644E-2</v>
      </c>
      <c r="P1965">
        <f>O1965*Diccionario!$B$39</f>
        <v>1.8071170509705879E-2</v>
      </c>
      <c r="Q1965">
        <f>P1965*Diccionario!$B$40</f>
        <v>7.228468203882352E-3</v>
      </c>
      <c r="R1965">
        <f>Q1965*Diccionario!$B$41</f>
        <v>4.6985043325235287E-3</v>
      </c>
      <c r="S1965">
        <f t="shared" si="304"/>
        <v>4.6985043325235287E-3</v>
      </c>
      <c r="T1965">
        <f>I1965*Diccionario!$B$36</f>
        <v>1.3253517058823527</v>
      </c>
      <c r="U1965">
        <f>T1965*Diccionario!$B$42</f>
        <v>0.13386052229411763</v>
      </c>
      <c r="V1965">
        <f>U1965*Diccionario!$B$43</f>
        <v>0.11378144394999998</v>
      </c>
      <c r="W1965">
        <f>V1965*Diccionario!$B$44</f>
        <v>2.1618474350499996E-2</v>
      </c>
      <c r="X1965">
        <f>W1965*Diccionario!$B$45</f>
        <v>8.4312049966949985E-3</v>
      </c>
      <c r="Y1965">
        <f>X1965*Diccionario!$B$46</f>
        <v>7.5037724470585487E-3</v>
      </c>
      <c r="Z1965">
        <f>Y1965*Diccionario!$B$47</f>
        <v>2.7763958054116628E-3</v>
      </c>
      <c r="AA1965">
        <f>Z1965*Diccionario!$B$48</f>
        <v>2.7763958054116628E-3</v>
      </c>
      <c r="AB1965">
        <f>AA1965*Diccionario!$B$49</f>
        <v>2.0822968540587473E-3</v>
      </c>
      <c r="AC1965">
        <f t="shared" si="305"/>
        <v>2.0822968540587473E-3</v>
      </c>
      <c r="AD1965">
        <f t="shared" si="306"/>
        <v>6.780801186582276E-3</v>
      </c>
      <c r="AE1965">
        <f t="shared" si="307"/>
        <v>1.1363042429676568E-5</v>
      </c>
      <c r="AF1965" t="e">
        <f ca="1">IF(AD1965="","",_xludf.RANK.EQ(AD1965,$AD$2:$AD$5513,0))</f>
        <v>#NAME?</v>
      </c>
      <c r="AH1965" t="str">
        <f t="shared" si="308"/>
        <v>Baja</v>
      </c>
      <c r="AI1965" t="s">
        <v>153</v>
      </c>
      <c r="AJ1965" t="str">
        <f>IFERROR(VLOOKUP(B1965,Maestro_Regionales!$A$2:$B$35,2,FALSE),"Otras zonas")</f>
        <v>Otras zonas</v>
      </c>
      <c r="AK1965" t="str">
        <f t="shared" si="309"/>
        <v>NUEVA EPS | Otras zonas</v>
      </c>
    </row>
    <row r="1966" spans="1:37">
      <c r="A1966" s="4" t="s">
        <v>848</v>
      </c>
      <c r="B1966" s="4" t="s">
        <v>849</v>
      </c>
      <c r="C1966" s="4" t="s">
        <v>925</v>
      </c>
      <c r="D1966" s="4" t="s">
        <v>926</v>
      </c>
      <c r="E1966" s="4" t="s">
        <v>90</v>
      </c>
      <c r="F1966" s="4">
        <v>0</v>
      </c>
      <c r="G1966" s="4">
        <v>0</v>
      </c>
      <c r="H1966" s="4">
        <v>594</v>
      </c>
      <c r="I1966">
        <f t="shared" si="300"/>
        <v>594</v>
      </c>
      <c r="J1966">
        <f t="shared" si="301"/>
        <v>0</v>
      </c>
      <c r="K1966">
        <f t="shared" si="302"/>
        <v>0</v>
      </c>
      <c r="L1966">
        <f t="shared" si="303"/>
        <v>1</v>
      </c>
      <c r="M1966">
        <f>I1966*Diccionario!$B$36</f>
        <v>1.3186916470588235</v>
      </c>
      <c r="N1966">
        <f>M1966*Diccionario!$B$37</f>
        <v>0.13318785635294117</v>
      </c>
      <c r="O1966">
        <f>N1966*Diccionario!$B$38</f>
        <v>1.9978178452941173E-2</v>
      </c>
      <c r="P1966">
        <f>O1966*Diccionario!$B$39</f>
        <v>1.7980360607647055E-2</v>
      </c>
      <c r="Q1966">
        <f>P1966*Diccionario!$B$40</f>
        <v>7.1921442430588223E-3</v>
      </c>
      <c r="R1966">
        <f>Q1966*Diccionario!$B$41</f>
        <v>4.674893757988235E-3</v>
      </c>
      <c r="S1966">
        <f t="shared" si="304"/>
        <v>4.674893757988235E-3</v>
      </c>
      <c r="T1966">
        <f>I1966*Diccionario!$B$36</f>
        <v>1.3186916470588235</v>
      </c>
      <c r="U1966">
        <f>T1966*Diccionario!$B$42</f>
        <v>0.13318785635294117</v>
      </c>
      <c r="V1966">
        <f>U1966*Diccionario!$B$43</f>
        <v>0.11320967789999999</v>
      </c>
      <c r="W1966">
        <f>V1966*Diccionario!$B$44</f>
        <v>2.1509838800999999E-2</v>
      </c>
      <c r="X1966">
        <f>W1966*Diccionario!$B$45</f>
        <v>8.3888371323899997E-3</v>
      </c>
      <c r="Y1966">
        <f>X1966*Diccionario!$B$46</f>
        <v>7.4660650478270999E-3</v>
      </c>
      <c r="Z1966">
        <f>Y1966*Diccionario!$B$47</f>
        <v>2.7624440676960269E-3</v>
      </c>
      <c r="AA1966">
        <f>Z1966*Diccionario!$B$48</f>
        <v>2.7624440676960269E-3</v>
      </c>
      <c r="AB1966">
        <f>AA1966*Diccionario!$B$49</f>
        <v>2.0718330507720202E-3</v>
      </c>
      <c r="AC1966">
        <f t="shared" si="305"/>
        <v>2.0718330507720202E-3</v>
      </c>
      <c r="AD1966">
        <f t="shared" si="306"/>
        <v>6.7467268087602547E-3</v>
      </c>
      <c r="AE1966">
        <f t="shared" si="307"/>
        <v>1.130594171394955E-5</v>
      </c>
      <c r="AF1966" t="e">
        <f ca="1">IF(AD1966="","",_xludf.RANK.EQ(AD1966,$AD$2:$AD$5513,0))</f>
        <v>#NAME?</v>
      </c>
      <c r="AH1966" t="str">
        <f t="shared" si="308"/>
        <v>Baja</v>
      </c>
      <c r="AI1966" t="s">
        <v>153</v>
      </c>
      <c r="AJ1966" t="str">
        <f>IFERROR(VLOOKUP(B1966,Maestro_Regionales!$A$2:$B$35,2,FALSE),"Otras zonas")</f>
        <v>Otras zonas</v>
      </c>
      <c r="AK1966" t="str">
        <f t="shared" si="309"/>
        <v>REGIMEN DE EXCEPCION | Otras zonas</v>
      </c>
    </row>
    <row r="1967" spans="1:37">
      <c r="A1967" s="4" t="s">
        <v>848</v>
      </c>
      <c r="B1967" s="4" t="s">
        <v>849</v>
      </c>
      <c r="C1967" s="4" t="s">
        <v>925</v>
      </c>
      <c r="D1967" s="4" t="s">
        <v>926</v>
      </c>
      <c r="E1967" s="4" t="s">
        <v>162</v>
      </c>
      <c r="F1967" s="4">
        <v>106</v>
      </c>
      <c r="G1967" s="4">
        <v>43</v>
      </c>
      <c r="H1967" s="4">
        <v>0</v>
      </c>
      <c r="I1967">
        <f t="shared" si="300"/>
        <v>149</v>
      </c>
      <c r="J1967">
        <f t="shared" si="301"/>
        <v>0.71140939597315433</v>
      </c>
      <c r="K1967">
        <f t="shared" si="302"/>
        <v>0.28859060402684567</v>
      </c>
      <c r="L1967">
        <f t="shared" si="303"/>
        <v>0</v>
      </c>
      <c r="M1967">
        <f>I1967*Diccionario!$B$36</f>
        <v>0.33078292156862743</v>
      </c>
      <c r="N1967">
        <f>M1967*Diccionario!$B$37</f>
        <v>3.3409075078431376E-2</v>
      </c>
      <c r="O1967">
        <f>N1967*Diccionario!$B$38</f>
        <v>5.011361261764706E-3</v>
      </c>
      <c r="P1967">
        <f>O1967*Diccionario!$B$39</f>
        <v>4.5102251355882356E-3</v>
      </c>
      <c r="Q1967">
        <f>P1967*Diccionario!$B$40</f>
        <v>1.8040900542352944E-3</v>
      </c>
      <c r="R1967">
        <f>Q1967*Diccionario!$B$41</f>
        <v>1.1726585352529414E-3</v>
      </c>
      <c r="S1967">
        <f t="shared" si="304"/>
        <v>1.1726585352529414E-3</v>
      </c>
      <c r="T1967">
        <f>I1967*Diccionario!$B$36</f>
        <v>0.33078292156862743</v>
      </c>
      <c r="U1967">
        <f>T1967*Diccionario!$B$42</f>
        <v>3.3409075078431376E-2</v>
      </c>
      <c r="V1967">
        <f>U1967*Diccionario!$B$43</f>
        <v>2.839771381666667E-2</v>
      </c>
      <c r="W1967">
        <f>V1967*Diccionario!$B$44</f>
        <v>5.3955656251666673E-3</v>
      </c>
      <c r="X1967">
        <f>W1967*Diccionario!$B$45</f>
        <v>2.1042705938150003E-3</v>
      </c>
      <c r="Y1967">
        <f>X1967*Diccionario!$B$46</f>
        <v>1.8728008284953502E-3</v>
      </c>
      <c r="Z1967">
        <f>Y1967*Diccionario!$B$47</f>
        <v>6.9293630654327959E-4</v>
      </c>
      <c r="AA1967">
        <f>Z1967*Diccionario!$B$48</f>
        <v>6.9293630654327959E-4</v>
      </c>
      <c r="AB1967">
        <f>AA1967*Diccionario!$B$49</f>
        <v>5.1970222990745975E-4</v>
      </c>
      <c r="AC1967">
        <f t="shared" si="305"/>
        <v>5.1970222990745975E-4</v>
      </c>
      <c r="AD1967">
        <f t="shared" si="306"/>
        <v>1.6923607651604011E-3</v>
      </c>
      <c r="AE1967">
        <f t="shared" si="307"/>
        <v>2.8360022144418914E-6</v>
      </c>
      <c r="AF1967" t="e">
        <f ca="1">IF(AD1967="","",_xludf.RANK.EQ(AD1967,$AD$2:$AD$5513,0))</f>
        <v>#NAME?</v>
      </c>
      <c r="AH1967" t="str">
        <f t="shared" si="308"/>
        <v>Baja</v>
      </c>
      <c r="AI1967" t="s">
        <v>153</v>
      </c>
      <c r="AJ1967" t="str">
        <f>IFERROR(VLOOKUP(B1967,Maestro_Regionales!$A$2:$B$35,2,FALSE),"Otras zonas")</f>
        <v>Otras zonas</v>
      </c>
      <c r="AK1967" t="str">
        <f t="shared" si="309"/>
        <v>EPS SOS | Otras zonas</v>
      </c>
    </row>
    <row r="1968" spans="1:37">
      <c r="A1968" s="4" t="s">
        <v>848</v>
      </c>
      <c r="B1968" s="4" t="s">
        <v>849</v>
      </c>
      <c r="C1968" s="4" t="s">
        <v>925</v>
      </c>
      <c r="D1968" s="4" t="s">
        <v>926</v>
      </c>
      <c r="E1968" s="4" t="s">
        <v>86</v>
      </c>
      <c r="F1968" s="4">
        <v>3</v>
      </c>
      <c r="G1968" s="4">
        <v>0</v>
      </c>
      <c r="H1968" s="4">
        <v>0</v>
      </c>
      <c r="I1968">
        <f t="shared" si="300"/>
        <v>3</v>
      </c>
      <c r="J1968">
        <f t="shared" si="301"/>
        <v>1</v>
      </c>
      <c r="K1968">
        <f t="shared" si="302"/>
        <v>0</v>
      </c>
      <c r="L1968">
        <f t="shared" si="303"/>
        <v>0</v>
      </c>
      <c r="M1968">
        <f>I1968*Diccionario!$B$36</f>
        <v>6.6600588235294113E-3</v>
      </c>
      <c r="N1968">
        <f>M1968*Diccionario!$B$37</f>
        <v>6.7266594117647055E-4</v>
      </c>
      <c r="O1968">
        <f>N1968*Diccionario!$B$38</f>
        <v>1.0089989117647057E-4</v>
      </c>
      <c r="P1968">
        <f>O1968*Diccionario!$B$39</f>
        <v>9.0809902058823516E-5</v>
      </c>
      <c r="Q1968">
        <f>P1968*Diccionario!$B$40</f>
        <v>3.6323960823529406E-5</v>
      </c>
      <c r="R1968">
        <f>Q1968*Diccionario!$B$41</f>
        <v>2.3610574535294115E-5</v>
      </c>
      <c r="S1968">
        <f t="shared" si="304"/>
        <v>2.3610574535294115E-5</v>
      </c>
      <c r="T1968">
        <f>I1968*Diccionario!$B$36</f>
        <v>6.6600588235294113E-3</v>
      </c>
      <c r="U1968">
        <f>T1968*Diccionario!$B$42</f>
        <v>6.7266594117647055E-4</v>
      </c>
      <c r="V1968">
        <f>U1968*Diccionario!$B$43</f>
        <v>5.7176604999999994E-4</v>
      </c>
      <c r="W1968">
        <f>V1968*Diccionario!$B$44</f>
        <v>1.0863554949999999E-4</v>
      </c>
      <c r="X1968">
        <f>W1968*Diccionario!$B$45</f>
        <v>4.2367864304999996E-5</v>
      </c>
      <c r="Y1968">
        <f>X1968*Diccionario!$B$46</f>
        <v>3.7707399231449999E-5</v>
      </c>
      <c r="Z1968">
        <f>Y1968*Diccionario!$B$47</f>
        <v>1.3951737715636499E-5</v>
      </c>
      <c r="AA1968">
        <f>Z1968*Diccionario!$B$48</f>
        <v>1.3951737715636499E-5</v>
      </c>
      <c r="AB1968">
        <f>AA1968*Diccionario!$B$49</f>
        <v>1.0463803286727374E-5</v>
      </c>
      <c r="AC1968">
        <f t="shared" si="305"/>
        <v>1.0463803286727374E-5</v>
      </c>
      <c r="AD1968">
        <f t="shared" si="306"/>
        <v>3.4074377822021491E-5</v>
      </c>
      <c r="AE1968">
        <f t="shared" si="307"/>
        <v>5.7100715727017936E-8</v>
      </c>
      <c r="AF1968" t="e">
        <f ca="1">IF(AD1968="","",_xludf.RANK.EQ(AD1968,$AD$2:$AD$5513,0))</f>
        <v>#NAME?</v>
      </c>
      <c r="AH1968" t="str">
        <f t="shared" si="308"/>
        <v>Baja</v>
      </c>
      <c r="AI1968" t="s">
        <v>153</v>
      </c>
      <c r="AJ1968" t="str">
        <f>IFERROR(VLOOKUP(B1968,Maestro_Regionales!$A$2:$B$35,2,FALSE),"Otras zonas")</f>
        <v>Otras zonas</v>
      </c>
      <c r="AK1968" t="str">
        <f t="shared" si="309"/>
        <v>EPS SANITAS | Otras zonas</v>
      </c>
    </row>
    <row r="1969" spans="1:37">
      <c r="A1969" s="4" t="s">
        <v>848</v>
      </c>
      <c r="B1969" s="4" t="s">
        <v>849</v>
      </c>
      <c r="C1969" s="4" t="s">
        <v>927</v>
      </c>
      <c r="D1969" s="4" t="s">
        <v>928</v>
      </c>
      <c r="E1969" s="4" t="s">
        <v>853</v>
      </c>
      <c r="F1969" s="4">
        <v>883</v>
      </c>
      <c r="G1969" s="4">
        <v>13952</v>
      </c>
      <c r="H1969" s="4">
        <v>0</v>
      </c>
      <c r="I1969">
        <f t="shared" si="300"/>
        <v>14835</v>
      </c>
      <c r="J1969">
        <f t="shared" si="301"/>
        <v>5.9521402089652849E-2</v>
      </c>
      <c r="K1969">
        <f t="shared" si="302"/>
        <v>0.94047859791034716</v>
      </c>
      <c r="L1969">
        <f t="shared" si="303"/>
        <v>0</v>
      </c>
      <c r="M1969">
        <f>I1969*Diccionario!$B$36</f>
        <v>32.933990882352937</v>
      </c>
      <c r="N1969">
        <f>M1969*Diccionario!$B$37</f>
        <v>3.3263330791176466</v>
      </c>
      <c r="O1969">
        <f>N1969*Diccionario!$B$38</f>
        <v>0.49894996186764695</v>
      </c>
      <c r="P1969">
        <f>O1969*Diccionario!$B$39</f>
        <v>0.44905496568088227</v>
      </c>
      <c r="Q1969">
        <f>P1969*Diccionario!$B$40</f>
        <v>0.17962198627235293</v>
      </c>
      <c r="R1969">
        <f>Q1969*Diccionario!$B$41</f>
        <v>0.11675429107702941</v>
      </c>
      <c r="S1969">
        <f t="shared" si="304"/>
        <v>0.11675429107702941</v>
      </c>
      <c r="T1969">
        <f>I1969*Diccionario!$B$36</f>
        <v>32.933990882352937</v>
      </c>
      <c r="U1969">
        <f>T1969*Diccionario!$B$42</f>
        <v>3.3263330791176466</v>
      </c>
      <c r="V1969">
        <f>U1969*Diccionario!$B$43</f>
        <v>2.8273831172499997</v>
      </c>
      <c r="W1969">
        <f>V1969*Diccionario!$B$44</f>
        <v>0.5372027922774999</v>
      </c>
      <c r="X1969">
        <f>W1969*Diccionario!$B$45</f>
        <v>0.20950908898822496</v>
      </c>
      <c r="Y1969">
        <f>X1969*Diccionario!$B$46</f>
        <v>0.1864630891995202</v>
      </c>
      <c r="Z1969">
        <f>Y1969*Diccionario!$B$47</f>
        <v>6.8991343003822481E-2</v>
      </c>
      <c r="AA1969">
        <f>Z1969*Diccionario!$B$48</f>
        <v>6.8991343003822481E-2</v>
      </c>
      <c r="AB1969">
        <f>AA1969*Diccionario!$B$49</f>
        <v>5.174350725286686E-2</v>
      </c>
      <c r="AC1969">
        <f t="shared" si="305"/>
        <v>5.174350725286686E-2</v>
      </c>
      <c r="AD1969">
        <f t="shared" si="306"/>
        <v>0.16849779832989625</v>
      </c>
      <c r="AE1969">
        <f t="shared" si="307"/>
        <v>2.8236303927010366E-4</v>
      </c>
      <c r="AF1969" t="e">
        <f ca="1">IF(AD1969="","",_xludf.RANK.EQ(AD1969,$AD$2:$AD$5513,0))</f>
        <v>#NAME?</v>
      </c>
      <c r="AH1969" t="str">
        <f t="shared" si="308"/>
        <v>Media</v>
      </c>
      <c r="AI1969" t="s">
        <v>153</v>
      </c>
      <c r="AJ1969" t="str">
        <f>IFERROR(VLOOKUP(B1969,Maestro_Regionales!$A$2:$B$35,2,FALSE),"Otras zonas")</f>
        <v>Otras zonas</v>
      </c>
      <c r="AK1969" t="str">
        <f t="shared" si="309"/>
        <v>AIC EPSI | Otras zonas</v>
      </c>
    </row>
    <row r="1970" spans="1:37">
      <c r="A1970" s="4" t="s">
        <v>848</v>
      </c>
      <c r="B1970" s="4" t="s">
        <v>849</v>
      </c>
      <c r="C1970" s="4" t="s">
        <v>927</v>
      </c>
      <c r="D1970" s="4" t="s">
        <v>928</v>
      </c>
      <c r="E1970" s="4" t="s">
        <v>417</v>
      </c>
      <c r="F1970" s="4">
        <v>227</v>
      </c>
      <c r="G1970" s="4">
        <v>2612</v>
      </c>
      <c r="H1970" s="4">
        <v>0</v>
      </c>
      <c r="I1970">
        <f t="shared" si="300"/>
        <v>2839</v>
      </c>
      <c r="J1970">
        <f t="shared" si="301"/>
        <v>7.995773159563227E-2</v>
      </c>
      <c r="K1970">
        <f t="shared" si="302"/>
        <v>0.92004226840436776</v>
      </c>
      <c r="L1970">
        <f t="shared" si="303"/>
        <v>0</v>
      </c>
      <c r="M1970">
        <f>I1970*Diccionario!$B$36</f>
        <v>6.3026356666666663</v>
      </c>
      <c r="N1970">
        <f>M1970*Diccionario!$B$37</f>
        <v>0.63656620233333339</v>
      </c>
      <c r="O1970">
        <f>N1970*Diccionario!$B$38</f>
        <v>9.5484930350000011E-2</v>
      </c>
      <c r="P1970">
        <f>O1970*Diccionario!$B$39</f>
        <v>8.5936437315000017E-2</v>
      </c>
      <c r="Q1970">
        <f>P1970*Diccionario!$B$40</f>
        <v>3.4374574926000011E-2</v>
      </c>
      <c r="R1970">
        <f>Q1970*Diccionario!$B$41</f>
        <v>2.2343473701900009E-2</v>
      </c>
      <c r="S1970">
        <f t="shared" si="304"/>
        <v>2.2343473701900009E-2</v>
      </c>
      <c r="T1970">
        <f>I1970*Diccionario!$B$36</f>
        <v>6.3026356666666663</v>
      </c>
      <c r="U1970">
        <f>T1970*Diccionario!$B$42</f>
        <v>0.63656620233333339</v>
      </c>
      <c r="V1970">
        <f>U1970*Diccionario!$B$43</f>
        <v>0.54108127198333333</v>
      </c>
      <c r="W1970">
        <f>V1970*Diccionario!$B$44</f>
        <v>0.10280544167683334</v>
      </c>
      <c r="X1970">
        <f>W1970*Diccionario!$B$45</f>
        <v>4.0094122253965005E-2</v>
      </c>
      <c r="Y1970">
        <f>X1970*Diccionario!$B$46</f>
        <v>3.5683768806028852E-2</v>
      </c>
      <c r="Z1970">
        <f>Y1970*Diccionario!$B$47</f>
        <v>1.3202994458230675E-2</v>
      </c>
      <c r="AA1970">
        <f>Z1970*Diccionario!$B$48</f>
        <v>1.3202994458230675E-2</v>
      </c>
      <c r="AB1970">
        <f>AA1970*Diccionario!$B$49</f>
        <v>9.9022458436730069E-3</v>
      </c>
      <c r="AC1970">
        <f t="shared" si="305"/>
        <v>9.9022458436730069E-3</v>
      </c>
      <c r="AD1970">
        <f t="shared" si="306"/>
        <v>3.2245719545573016E-2</v>
      </c>
      <c r="AE1970">
        <f t="shared" si="307"/>
        <v>5.4036310649667993E-5</v>
      </c>
      <c r="AF1970" t="e">
        <f ca="1">IF(AD1970="","",_xludf.RANK.EQ(AD1970,$AD$2:$AD$5513,0))</f>
        <v>#NAME?</v>
      </c>
      <c r="AH1970" t="str">
        <f t="shared" si="308"/>
        <v>Baja</v>
      </c>
      <c r="AI1970" t="s">
        <v>153</v>
      </c>
      <c r="AJ1970" t="str">
        <f>IFERROR(VLOOKUP(B1970,Maestro_Regionales!$A$2:$B$35,2,FALSE),"Otras zonas")</f>
        <v>Otras zonas</v>
      </c>
      <c r="AK1970" t="str">
        <f t="shared" si="309"/>
        <v>MALLAMAS EPSI | Otras zonas</v>
      </c>
    </row>
    <row r="1971" spans="1:37">
      <c r="A1971" s="4" t="s">
        <v>848</v>
      </c>
      <c r="B1971" s="4" t="s">
        <v>849</v>
      </c>
      <c r="C1971" s="4" t="s">
        <v>927</v>
      </c>
      <c r="D1971" s="4" t="s">
        <v>928</v>
      </c>
      <c r="E1971" s="4" t="s">
        <v>852</v>
      </c>
      <c r="F1971" s="4">
        <v>67</v>
      </c>
      <c r="G1971" s="4">
        <v>2197</v>
      </c>
      <c r="H1971" s="4">
        <v>0</v>
      </c>
      <c r="I1971">
        <f t="shared" si="300"/>
        <v>2264</v>
      </c>
      <c r="J1971">
        <f t="shared" si="301"/>
        <v>2.959363957597173E-2</v>
      </c>
      <c r="K1971">
        <f t="shared" si="302"/>
        <v>0.97040636042402828</v>
      </c>
      <c r="L1971">
        <f t="shared" si="303"/>
        <v>0</v>
      </c>
      <c r="M1971">
        <f>I1971*Diccionario!$B$36</f>
        <v>5.0261243921568628</v>
      </c>
      <c r="N1971">
        <f>M1971*Diccionario!$B$37</f>
        <v>0.50763856360784321</v>
      </c>
      <c r="O1971">
        <f>N1971*Diccionario!$B$38</f>
        <v>7.6145784541176473E-2</v>
      </c>
      <c r="P1971">
        <f>O1971*Diccionario!$B$39</f>
        <v>6.853120608705883E-2</v>
      </c>
      <c r="Q1971">
        <f>P1971*Diccionario!$B$40</f>
        <v>2.7412482434823533E-2</v>
      </c>
      <c r="R1971">
        <f>Q1971*Diccionario!$B$41</f>
        <v>1.7818113582635298E-2</v>
      </c>
      <c r="S1971">
        <f t="shared" si="304"/>
        <v>1.7818113582635298E-2</v>
      </c>
      <c r="T1971">
        <f>I1971*Diccionario!$B$36</f>
        <v>5.0261243921568628</v>
      </c>
      <c r="U1971">
        <f>T1971*Diccionario!$B$42</f>
        <v>0.50763856360784321</v>
      </c>
      <c r="V1971">
        <f>U1971*Diccionario!$B$43</f>
        <v>0.43149277906666672</v>
      </c>
      <c r="W1971">
        <f>V1971*Diccionario!$B$44</f>
        <v>8.1983628022666677E-2</v>
      </c>
      <c r="X1971">
        <f>W1971*Diccionario!$B$45</f>
        <v>3.1973614928840002E-2</v>
      </c>
      <c r="Y1971">
        <f>X1971*Diccionario!$B$46</f>
        <v>2.8456517286667603E-2</v>
      </c>
      <c r="Z1971">
        <f>Y1971*Diccionario!$B$47</f>
        <v>1.0528911396067013E-2</v>
      </c>
      <c r="AA1971">
        <f>Z1971*Diccionario!$B$48</f>
        <v>1.0528911396067013E-2</v>
      </c>
      <c r="AB1971">
        <f>AA1971*Diccionario!$B$49</f>
        <v>7.8966835470502591E-3</v>
      </c>
      <c r="AC1971">
        <f t="shared" si="305"/>
        <v>7.8966835470502591E-3</v>
      </c>
      <c r="AD1971">
        <f t="shared" si="306"/>
        <v>2.5714797129685558E-2</v>
      </c>
      <c r="AE1971">
        <f t="shared" si="307"/>
        <v>4.3092006801989548E-5</v>
      </c>
      <c r="AF1971" t="e">
        <f ca="1">IF(AD1971="","",_xludf.RANK.EQ(AD1971,$AD$2:$AD$5513,0))</f>
        <v>#NAME?</v>
      </c>
      <c r="AH1971" t="str">
        <f t="shared" si="308"/>
        <v>Baja</v>
      </c>
      <c r="AI1971" t="s">
        <v>153</v>
      </c>
      <c r="AJ1971" t="str">
        <f>IFERROR(VLOOKUP(B1971,Maestro_Regionales!$A$2:$B$35,2,FALSE),"Otras zonas")</f>
        <v>Otras zonas</v>
      </c>
      <c r="AK1971" t="str">
        <f t="shared" si="309"/>
        <v>EMSSANAR EPS | Otras zonas</v>
      </c>
    </row>
    <row r="1972" spans="1:37">
      <c r="A1972" s="4" t="s">
        <v>848</v>
      </c>
      <c r="B1972" s="4" t="s">
        <v>849</v>
      </c>
      <c r="C1972" s="4" t="s">
        <v>927</v>
      </c>
      <c r="D1972" s="4" t="s">
        <v>928</v>
      </c>
      <c r="E1972" s="4" t="s">
        <v>87</v>
      </c>
      <c r="F1972" s="4">
        <v>191</v>
      </c>
      <c r="G1972" s="4">
        <v>244</v>
      </c>
      <c r="H1972" s="4">
        <v>0</v>
      </c>
      <c r="I1972">
        <f t="shared" si="300"/>
        <v>435</v>
      </c>
      <c r="J1972">
        <f t="shared" si="301"/>
        <v>0.43908045977011495</v>
      </c>
      <c r="K1972">
        <f t="shared" si="302"/>
        <v>0.56091954022988511</v>
      </c>
      <c r="L1972">
        <f t="shared" si="303"/>
        <v>0</v>
      </c>
      <c r="M1972">
        <f>I1972*Diccionario!$B$36</f>
        <v>0.96570852941176466</v>
      </c>
      <c r="N1972">
        <f>M1972*Diccionario!$B$37</f>
        <v>9.7536561470588243E-2</v>
      </c>
      <c r="O1972">
        <f>N1972*Diccionario!$B$38</f>
        <v>1.4630484220588236E-2</v>
      </c>
      <c r="P1972">
        <f>O1972*Diccionario!$B$39</f>
        <v>1.3167435798529413E-2</v>
      </c>
      <c r="Q1972">
        <f>P1972*Diccionario!$B$40</f>
        <v>5.2669743194117651E-3</v>
      </c>
      <c r="R1972">
        <f>Q1972*Diccionario!$B$41</f>
        <v>3.4235333076176474E-3</v>
      </c>
      <c r="S1972">
        <f t="shared" si="304"/>
        <v>3.4235333076176474E-3</v>
      </c>
      <c r="T1972">
        <f>I1972*Diccionario!$B$36</f>
        <v>0.96570852941176466</v>
      </c>
      <c r="U1972">
        <f>T1972*Diccionario!$B$42</f>
        <v>9.7536561470588243E-2</v>
      </c>
      <c r="V1972">
        <f>U1972*Diccionario!$B$43</f>
        <v>8.2906077250000001E-2</v>
      </c>
      <c r="W1972">
        <f>V1972*Diccionario!$B$44</f>
        <v>1.5752154677500001E-2</v>
      </c>
      <c r="X1972">
        <f>W1972*Diccionario!$B$45</f>
        <v>6.1433403242250008E-3</v>
      </c>
      <c r="Y1972">
        <f>X1972*Diccionario!$B$46</f>
        <v>5.467572888560251E-3</v>
      </c>
      <c r="Z1972">
        <f>Y1972*Diccionario!$B$47</f>
        <v>2.0230019687672929E-3</v>
      </c>
      <c r="AA1972">
        <f>Z1972*Diccionario!$B$48</f>
        <v>2.0230019687672929E-3</v>
      </c>
      <c r="AB1972">
        <f>AA1972*Diccionario!$B$49</f>
        <v>1.5172514765754697E-3</v>
      </c>
      <c r="AC1972">
        <f t="shared" si="305"/>
        <v>1.5172514765754697E-3</v>
      </c>
      <c r="AD1972">
        <f t="shared" si="306"/>
        <v>4.9407847841931168E-3</v>
      </c>
      <c r="AE1972">
        <f t="shared" si="307"/>
        <v>8.2796037804176017E-6</v>
      </c>
      <c r="AF1972" t="e">
        <f ca="1">IF(AD1972="","",_xludf.RANK.EQ(AD1972,$AD$2:$AD$5513,0))</f>
        <v>#NAME?</v>
      </c>
      <c r="AH1972" t="str">
        <f t="shared" si="308"/>
        <v>Baja</v>
      </c>
      <c r="AI1972" t="s">
        <v>153</v>
      </c>
      <c r="AJ1972" t="str">
        <f>IFERROR(VLOOKUP(B1972,Maestro_Regionales!$A$2:$B$35,2,FALSE),"Otras zonas")</f>
        <v>Otras zonas</v>
      </c>
      <c r="AK1972" t="str">
        <f t="shared" si="309"/>
        <v>NUEVA EPS | Otras zonas</v>
      </c>
    </row>
    <row r="1973" spans="1:37">
      <c r="A1973" s="4" t="s">
        <v>848</v>
      </c>
      <c r="B1973" s="4" t="s">
        <v>849</v>
      </c>
      <c r="C1973" s="4" t="s">
        <v>927</v>
      </c>
      <c r="D1973" s="4" t="s">
        <v>928</v>
      </c>
      <c r="E1973" s="4" t="s">
        <v>90</v>
      </c>
      <c r="F1973" s="4">
        <v>0</v>
      </c>
      <c r="G1973" s="4">
        <v>0</v>
      </c>
      <c r="H1973" s="4">
        <v>181</v>
      </c>
      <c r="I1973">
        <f t="shared" si="300"/>
        <v>181</v>
      </c>
      <c r="J1973">
        <f t="shared" si="301"/>
        <v>0</v>
      </c>
      <c r="K1973">
        <f t="shared" si="302"/>
        <v>0</v>
      </c>
      <c r="L1973">
        <f t="shared" si="303"/>
        <v>1</v>
      </c>
      <c r="M1973">
        <f>I1973*Diccionario!$B$36</f>
        <v>0.40182354901960782</v>
      </c>
      <c r="N1973">
        <f>M1973*Diccionario!$B$37</f>
        <v>4.058417845098039E-2</v>
      </c>
      <c r="O1973">
        <f>N1973*Diccionario!$B$38</f>
        <v>6.0876267676470584E-3</v>
      </c>
      <c r="P1973">
        <f>O1973*Diccionario!$B$39</f>
        <v>5.4788640908823528E-3</v>
      </c>
      <c r="Q1973">
        <f>P1973*Diccionario!$B$40</f>
        <v>2.1915456363529413E-3</v>
      </c>
      <c r="R1973">
        <f>Q1973*Diccionario!$B$41</f>
        <v>1.4245046636294119E-3</v>
      </c>
      <c r="S1973">
        <f t="shared" si="304"/>
        <v>1.4245046636294119E-3</v>
      </c>
      <c r="T1973">
        <f>I1973*Diccionario!$B$36</f>
        <v>0.40182354901960782</v>
      </c>
      <c r="U1973">
        <f>T1973*Diccionario!$B$42</f>
        <v>4.058417845098039E-2</v>
      </c>
      <c r="V1973">
        <f>U1973*Diccionario!$B$43</f>
        <v>3.4496551683333328E-2</v>
      </c>
      <c r="W1973">
        <f>V1973*Diccionario!$B$44</f>
        <v>6.5543448198333324E-3</v>
      </c>
      <c r="X1973">
        <f>W1973*Diccionario!$B$45</f>
        <v>2.5561944797349999E-3</v>
      </c>
      <c r="Y1973">
        <f>X1973*Diccionario!$B$46</f>
        <v>2.2750130869641501E-3</v>
      </c>
      <c r="Z1973">
        <f>Y1973*Diccionario!$B$47</f>
        <v>8.4175484217673547E-4</v>
      </c>
      <c r="AA1973">
        <f>Z1973*Diccionario!$B$48</f>
        <v>8.4175484217673547E-4</v>
      </c>
      <c r="AB1973">
        <f>AA1973*Diccionario!$B$49</f>
        <v>6.3131613163255158E-4</v>
      </c>
      <c r="AC1973">
        <f t="shared" si="305"/>
        <v>6.3131613163255158E-4</v>
      </c>
      <c r="AD1973">
        <f t="shared" si="306"/>
        <v>2.0558207952619634E-3</v>
      </c>
      <c r="AE1973">
        <f t="shared" si="307"/>
        <v>3.445076515530082E-6</v>
      </c>
      <c r="AF1973" t="e">
        <f ca="1">IF(AD1973="","",_xludf.RANK.EQ(AD1973,$AD$2:$AD$5513,0))</f>
        <v>#NAME?</v>
      </c>
      <c r="AH1973" t="str">
        <f t="shared" si="308"/>
        <v>Baja</v>
      </c>
      <c r="AI1973" t="s">
        <v>153</v>
      </c>
      <c r="AJ1973" t="str">
        <f>IFERROR(VLOOKUP(B1973,Maestro_Regionales!$A$2:$B$35,2,FALSE),"Otras zonas")</f>
        <v>Otras zonas</v>
      </c>
      <c r="AK1973" t="str">
        <f t="shared" si="309"/>
        <v>REGIMEN DE EXCEPCION | Otras zonas</v>
      </c>
    </row>
    <row r="1974" spans="1:37">
      <c r="A1974" s="4" t="s">
        <v>848</v>
      </c>
      <c r="B1974" s="4" t="s">
        <v>849</v>
      </c>
      <c r="C1974" s="4" t="s">
        <v>927</v>
      </c>
      <c r="D1974" s="4" t="s">
        <v>928</v>
      </c>
      <c r="E1974" s="4" t="s">
        <v>162</v>
      </c>
      <c r="F1974" s="4">
        <v>35</v>
      </c>
      <c r="G1974" s="4">
        <v>9</v>
      </c>
      <c r="H1974" s="4">
        <v>0</v>
      </c>
      <c r="I1974">
        <f t="shared" si="300"/>
        <v>44</v>
      </c>
      <c r="J1974">
        <f t="shared" si="301"/>
        <v>0.79545454545454541</v>
      </c>
      <c r="K1974">
        <f t="shared" si="302"/>
        <v>0.20454545454545456</v>
      </c>
      <c r="L1974">
        <f t="shared" si="303"/>
        <v>0</v>
      </c>
      <c r="M1974">
        <f>I1974*Diccionario!$B$36</f>
        <v>9.7680862745098032E-2</v>
      </c>
      <c r="N1974">
        <f>M1974*Diccionario!$B$37</f>
        <v>9.8657671372549011E-3</v>
      </c>
      <c r="O1974">
        <f>N1974*Diccionario!$B$38</f>
        <v>1.479865070588235E-3</v>
      </c>
      <c r="P1974">
        <f>O1974*Diccionario!$B$39</f>
        <v>1.3318785635294116E-3</v>
      </c>
      <c r="Q1974">
        <f>P1974*Diccionario!$B$40</f>
        <v>5.3275142541176466E-4</v>
      </c>
      <c r="R1974">
        <f>Q1974*Diccionario!$B$41</f>
        <v>3.4628842651764704E-4</v>
      </c>
      <c r="S1974">
        <f t="shared" si="304"/>
        <v>3.4628842651764704E-4</v>
      </c>
      <c r="T1974">
        <f>I1974*Diccionario!$B$36</f>
        <v>9.7680862745098032E-2</v>
      </c>
      <c r="U1974">
        <f>T1974*Diccionario!$B$42</f>
        <v>9.8657671372549011E-3</v>
      </c>
      <c r="V1974">
        <f>U1974*Diccionario!$B$43</f>
        <v>8.3859020666666659E-3</v>
      </c>
      <c r="W1974">
        <f>V1974*Diccionario!$B$44</f>
        <v>1.5933213926666665E-3</v>
      </c>
      <c r="X1974">
        <f>W1974*Diccionario!$B$45</f>
        <v>6.2139534313999998E-4</v>
      </c>
      <c r="Y1974">
        <f>X1974*Diccionario!$B$46</f>
        <v>5.5304185539459998E-4</v>
      </c>
      <c r="Z1974">
        <f>Y1974*Diccionario!$B$47</f>
        <v>2.0462548649600199E-4</v>
      </c>
      <c r="AA1974">
        <f>Z1974*Diccionario!$B$48</f>
        <v>2.0462548649600199E-4</v>
      </c>
      <c r="AB1974">
        <f>AA1974*Diccionario!$B$49</f>
        <v>1.534691148720015E-4</v>
      </c>
      <c r="AC1974">
        <f t="shared" si="305"/>
        <v>1.534691148720015E-4</v>
      </c>
      <c r="AD1974">
        <f t="shared" si="306"/>
        <v>4.9975754138964859E-4</v>
      </c>
      <c r="AE1974">
        <f t="shared" si="307"/>
        <v>8.3747716399626309E-7</v>
      </c>
      <c r="AF1974" t="e">
        <f ca="1">IF(AD1974="","",_xludf.RANK.EQ(AD1974,$AD$2:$AD$5513,0))</f>
        <v>#NAME?</v>
      </c>
      <c r="AH1974" t="str">
        <f t="shared" si="308"/>
        <v>Baja</v>
      </c>
      <c r="AI1974" t="s">
        <v>153</v>
      </c>
      <c r="AJ1974" t="str">
        <f>IFERROR(VLOOKUP(B1974,Maestro_Regionales!$A$2:$B$35,2,FALSE),"Otras zonas")</f>
        <v>Otras zonas</v>
      </c>
      <c r="AK1974" t="str">
        <f t="shared" si="309"/>
        <v>EPS SOS | Otras zonas</v>
      </c>
    </row>
    <row r="1975" spans="1:37">
      <c r="A1975" s="4" t="s">
        <v>848</v>
      </c>
      <c r="B1975" s="4" t="s">
        <v>849</v>
      </c>
      <c r="C1975" s="4" t="s">
        <v>929</v>
      </c>
      <c r="D1975" s="4" t="s">
        <v>930</v>
      </c>
      <c r="E1975" s="4" t="s">
        <v>95</v>
      </c>
      <c r="F1975" s="4">
        <v>640</v>
      </c>
      <c r="G1975" s="4">
        <v>6654</v>
      </c>
      <c r="H1975" s="4">
        <v>0</v>
      </c>
      <c r="I1975">
        <f t="shared" si="300"/>
        <v>7294</v>
      </c>
      <c r="J1975">
        <f t="shared" si="301"/>
        <v>8.7743350699204831E-2</v>
      </c>
      <c r="K1975">
        <f t="shared" si="302"/>
        <v>0.9122566493007952</v>
      </c>
      <c r="L1975">
        <f t="shared" si="303"/>
        <v>0</v>
      </c>
      <c r="M1975">
        <f>I1975*Diccionario!$B$36</f>
        <v>16.192823019607843</v>
      </c>
      <c r="N1975">
        <f>M1975*Diccionario!$B$37</f>
        <v>1.6354751249803923</v>
      </c>
      <c r="O1975">
        <f>N1975*Diccionario!$B$38</f>
        <v>0.24532126874705884</v>
      </c>
      <c r="P1975">
        <f>O1975*Diccionario!$B$39</f>
        <v>0.22078914187235296</v>
      </c>
      <c r="Q1975">
        <f>P1975*Diccionario!$B$40</f>
        <v>8.8315656748941193E-2</v>
      </c>
      <c r="R1975">
        <f>Q1975*Diccionario!$B$41</f>
        <v>5.7405176886811779E-2</v>
      </c>
      <c r="S1975">
        <f t="shared" si="304"/>
        <v>5.7405176886811779E-2</v>
      </c>
      <c r="T1975">
        <f>I1975*Diccionario!$B$36</f>
        <v>16.192823019607843</v>
      </c>
      <c r="U1975">
        <f>T1975*Diccionario!$B$42</f>
        <v>1.6354751249803923</v>
      </c>
      <c r="V1975">
        <f>U1975*Diccionario!$B$43</f>
        <v>1.3901538562333333</v>
      </c>
      <c r="W1975">
        <f>V1975*Diccionario!$B$44</f>
        <v>0.26412923268433336</v>
      </c>
      <c r="X1975">
        <f>W1975*Diccionario!$B$45</f>
        <v>0.10301040074689001</v>
      </c>
      <c r="Y1975">
        <f>X1975*Diccionario!$B$46</f>
        <v>9.1679256664732117E-2</v>
      </c>
      <c r="Z1975">
        <f>Y1975*Diccionario!$B$47</f>
        <v>3.3921324965950884E-2</v>
      </c>
      <c r="AA1975">
        <f>Z1975*Diccionario!$B$48</f>
        <v>3.3921324965950884E-2</v>
      </c>
      <c r="AB1975">
        <f>AA1975*Diccionario!$B$49</f>
        <v>2.5440993724463165E-2</v>
      </c>
      <c r="AC1975">
        <f t="shared" si="305"/>
        <v>2.5440993724463165E-2</v>
      </c>
      <c r="AD1975">
        <f t="shared" si="306"/>
        <v>8.2846170611274944E-2</v>
      </c>
      <c r="AE1975">
        <f t="shared" si="307"/>
        <v>1.3883087350428965E-4</v>
      </c>
      <c r="AF1975" t="e">
        <f ca="1">IF(AD1975="","",_xludf.RANK.EQ(AD1975,$AD$2:$AD$5513,0))</f>
        <v>#NAME?</v>
      </c>
      <c r="AH1975" t="str">
        <f t="shared" si="308"/>
        <v>Baja</v>
      </c>
      <c r="AI1975" t="s">
        <v>153</v>
      </c>
      <c r="AJ1975" t="str">
        <f>IFERROR(VLOOKUP(B1975,Maestro_Regionales!$A$2:$B$35,2,FALSE),"Otras zonas")</f>
        <v>Otras zonas</v>
      </c>
      <c r="AK1975" t="str">
        <f t="shared" si="309"/>
        <v>ASMETSALUD EPS | Otras zonas</v>
      </c>
    </row>
    <row r="1976" spans="1:37">
      <c r="A1976" s="4" t="s">
        <v>848</v>
      </c>
      <c r="B1976" s="4" t="s">
        <v>849</v>
      </c>
      <c r="C1976" s="4" t="s">
        <v>929</v>
      </c>
      <c r="D1976" s="4" t="s">
        <v>930</v>
      </c>
      <c r="E1976" s="4" t="s">
        <v>162</v>
      </c>
      <c r="F1976" s="4">
        <v>2537</v>
      </c>
      <c r="G1976" s="4">
        <v>905</v>
      </c>
      <c r="H1976" s="4">
        <v>0</v>
      </c>
      <c r="I1976">
        <f t="shared" si="300"/>
        <v>3442</v>
      </c>
      <c r="J1976">
        <f t="shared" si="301"/>
        <v>0.73707147007553753</v>
      </c>
      <c r="K1976">
        <f t="shared" si="302"/>
        <v>0.26292852992446253</v>
      </c>
      <c r="L1976">
        <f t="shared" si="303"/>
        <v>0</v>
      </c>
      <c r="M1976">
        <f>I1976*Diccionario!$B$36</f>
        <v>7.6413074901960778</v>
      </c>
      <c r="N1976">
        <f>M1976*Diccionario!$B$37</f>
        <v>0.77177205650980396</v>
      </c>
      <c r="O1976">
        <f>N1976*Diccionario!$B$38</f>
        <v>0.11576580847647058</v>
      </c>
      <c r="P1976">
        <f>O1976*Diccionario!$B$39</f>
        <v>0.10418922762882353</v>
      </c>
      <c r="Q1976">
        <f>P1976*Diccionario!$B$40</f>
        <v>4.1675691051529414E-2</v>
      </c>
      <c r="R1976">
        <f>Q1976*Diccionario!$B$41</f>
        <v>2.7089199183494121E-2</v>
      </c>
      <c r="S1976">
        <f t="shared" si="304"/>
        <v>2.7089199183494121E-2</v>
      </c>
      <c r="T1976">
        <f>I1976*Diccionario!$B$36</f>
        <v>7.6413074901960778</v>
      </c>
      <c r="U1976">
        <f>T1976*Diccionario!$B$42</f>
        <v>0.77177205650980396</v>
      </c>
      <c r="V1976">
        <f>U1976*Diccionario!$B$43</f>
        <v>0.65600624803333329</v>
      </c>
      <c r="W1976">
        <f>V1976*Diccionario!$B$44</f>
        <v>0.12464118712633333</v>
      </c>
      <c r="X1976">
        <f>W1976*Diccionario!$B$45</f>
        <v>4.8610062979270001E-2</v>
      </c>
      <c r="Y1976">
        <f>X1976*Diccionario!$B$46</f>
        <v>4.3262956051550304E-2</v>
      </c>
      <c r="Z1976">
        <f>Y1976*Diccionario!$B$47</f>
        <v>1.6007293739073614E-2</v>
      </c>
      <c r="AA1976">
        <f>Z1976*Diccionario!$B$48</f>
        <v>1.6007293739073614E-2</v>
      </c>
      <c r="AB1976">
        <f>AA1976*Diccionario!$B$49</f>
        <v>1.200547030430521E-2</v>
      </c>
      <c r="AC1976">
        <f t="shared" si="305"/>
        <v>1.200547030430521E-2</v>
      </c>
      <c r="AD1976">
        <f t="shared" si="306"/>
        <v>3.9094669487799327E-2</v>
      </c>
      <c r="AE1976">
        <f t="shared" si="307"/>
        <v>6.5513554510798587E-5</v>
      </c>
      <c r="AF1976" t="e">
        <f ca="1">IF(AD1976="","",_xludf.RANK.EQ(AD1976,$AD$2:$AD$5513,0))</f>
        <v>#NAME?</v>
      </c>
      <c r="AH1976" t="str">
        <f t="shared" si="308"/>
        <v>Baja</v>
      </c>
      <c r="AI1976" t="s">
        <v>153</v>
      </c>
      <c r="AJ1976" t="str">
        <f>IFERROR(VLOOKUP(B1976,Maestro_Regionales!$A$2:$B$35,2,FALSE),"Otras zonas")</f>
        <v>Otras zonas</v>
      </c>
      <c r="AK1976" t="str">
        <f t="shared" si="309"/>
        <v>EPS SOS | Otras zonas</v>
      </c>
    </row>
    <row r="1977" spans="1:37">
      <c r="A1977" s="4" t="s">
        <v>848</v>
      </c>
      <c r="B1977" s="4" t="s">
        <v>849</v>
      </c>
      <c r="C1977" s="4" t="s">
        <v>929</v>
      </c>
      <c r="D1977" s="4" t="s">
        <v>930</v>
      </c>
      <c r="E1977" s="4" t="s">
        <v>87</v>
      </c>
      <c r="F1977" s="4">
        <v>1877</v>
      </c>
      <c r="G1977" s="4">
        <v>1393</v>
      </c>
      <c r="H1977" s="4">
        <v>0</v>
      </c>
      <c r="I1977">
        <f t="shared" si="300"/>
        <v>3270</v>
      </c>
      <c r="J1977">
        <f t="shared" si="301"/>
        <v>0.57400611620795106</v>
      </c>
      <c r="K1977">
        <f t="shared" si="302"/>
        <v>0.42599388379204894</v>
      </c>
      <c r="L1977">
        <f t="shared" si="303"/>
        <v>0</v>
      </c>
      <c r="M1977">
        <f>I1977*Diccionario!$B$36</f>
        <v>7.2594641176470587</v>
      </c>
      <c r="N1977">
        <f>M1977*Diccionario!$B$37</f>
        <v>0.73320587588235298</v>
      </c>
      <c r="O1977">
        <f>N1977*Diccionario!$B$38</f>
        <v>0.10998088138235294</v>
      </c>
      <c r="P1977">
        <f>O1977*Diccionario!$B$39</f>
        <v>9.8982793244117656E-2</v>
      </c>
      <c r="Q1977">
        <f>P1977*Diccionario!$B$40</f>
        <v>3.9593117297647064E-2</v>
      </c>
      <c r="R1977">
        <f>Q1977*Diccionario!$B$41</f>
        <v>2.5735526243470593E-2</v>
      </c>
      <c r="S1977">
        <f t="shared" si="304"/>
        <v>2.5735526243470593E-2</v>
      </c>
      <c r="T1977">
        <f>I1977*Diccionario!$B$36</f>
        <v>7.2594641176470587</v>
      </c>
      <c r="U1977">
        <f>T1977*Diccionario!$B$42</f>
        <v>0.73320587588235298</v>
      </c>
      <c r="V1977">
        <f>U1977*Diccionario!$B$43</f>
        <v>0.62322499450000002</v>
      </c>
      <c r="W1977">
        <f>V1977*Diccionario!$B$44</f>
        <v>0.11841274895500001</v>
      </c>
      <c r="X1977">
        <f>W1977*Diccionario!$B$45</f>
        <v>4.6180972092450007E-2</v>
      </c>
      <c r="Y1977">
        <f>X1977*Diccionario!$B$46</f>
        <v>4.1101065162280508E-2</v>
      </c>
      <c r="Z1977">
        <f>Y1977*Diccionario!$B$47</f>
        <v>1.5207394110043787E-2</v>
      </c>
      <c r="AA1977">
        <f>Z1977*Diccionario!$B$48</f>
        <v>1.5207394110043787E-2</v>
      </c>
      <c r="AB1977">
        <f>AA1977*Diccionario!$B$49</f>
        <v>1.1405545582532841E-2</v>
      </c>
      <c r="AC1977">
        <f t="shared" si="305"/>
        <v>1.1405545582532841E-2</v>
      </c>
      <c r="AD1977">
        <f t="shared" si="306"/>
        <v>3.714107182600343E-2</v>
      </c>
      <c r="AE1977">
        <f t="shared" si="307"/>
        <v>6.2239780142449554E-5</v>
      </c>
      <c r="AF1977" t="e">
        <f ca="1">IF(AD1977="","",_xludf.RANK.EQ(AD1977,$AD$2:$AD$5513,0))</f>
        <v>#NAME?</v>
      </c>
      <c r="AH1977" t="str">
        <f t="shared" si="308"/>
        <v>Baja</v>
      </c>
      <c r="AI1977" t="s">
        <v>153</v>
      </c>
      <c r="AJ1977" t="str">
        <f>IFERROR(VLOOKUP(B1977,Maestro_Regionales!$A$2:$B$35,2,FALSE),"Otras zonas")</f>
        <v>Otras zonas</v>
      </c>
      <c r="AK1977" t="str">
        <f t="shared" si="309"/>
        <v>NUEVA EPS | Otras zonas</v>
      </c>
    </row>
    <row r="1978" spans="1:37">
      <c r="A1978" s="4" t="s">
        <v>848</v>
      </c>
      <c r="B1978" s="4" t="s">
        <v>849</v>
      </c>
      <c r="C1978" s="4" t="s">
        <v>929</v>
      </c>
      <c r="D1978" s="4" t="s">
        <v>930</v>
      </c>
      <c r="E1978" s="4" t="s">
        <v>90</v>
      </c>
      <c r="F1978" s="4">
        <v>0</v>
      </c>
      <c r="G1978" s="4">
        <v>0</v>
      </c>
      <c r="H1978" s="4">
        <v>104</v>
      </c>
      <c r="I1978">
        <f t="shared" si="300"/>
        <v>104</v>
      </c>
      <c r="J1978">
        <f t="shared" si="301"/>
        <v>0</v>
      </c>
      <c r="K1978">
        <f t="shared" si="302"/>
        <v>0</v>
      </c>
      <c r="L1978">
        <f t="shared" si="303"/>
        <v>1</v>
      </c>
      <c r="M1978">
        <f>I1978*Diccionario!$B$36</f>
        <v>0.23088203921568626</v>
      </c>
      <c r="N1978">
        <f>M1978*Diccionario!$B$37</f>
        <v>2.3319085960784313E-2</v>
      </c>
      <c r="O1978">
        <f>N1978*Diccionario!$B$38</f>
        <v>3.4978628941176467E-3</v>
      </c>
      <c r="P1978">
        <f>O1978*Diccionario!$B$39</f>
        <v>3.1480766047058822E-3</v>
      </c>
      <c r="Q1978">
        <f>P1978*Diccionario!$B$40</f>
        <v>1.2592306418823529E-3</v>
      </c>
      <c r="R1978">
        <f>Q1978*Diccionario!$B$41</f>
        <v>8.1849991722352943E-4</v>
      </c>
      <c r="S1978">
        <f t="shared" si="304"/>
        <v>8.1849991722352943E-4</v>
      </c>
      <c r="T1978">
        <f>I1978*Diccionario!$B$36</f>
        <v>0.23088203921568626</v>
      </c>
      <c r="U1978">
        <f>T1978*Diccionario!$B$42</f>
        <v>2.3319085960784313E-2</v>
      </c>
      <c r="V1978">
        <f>U1978*Diccionario!$B$43</f>
        <v>1.9821223066666664E-2</v>
      </c>
      <c r="W1978">
        <f>V1978*Diccionario!$B$44</f>
        <v>3.766032382666666E-3</v>
      </c>
      <c r="X1978">
        <f>W1978*Diccionario!$B$45</f>
        <v>1.4687526292399998E-3</v>
      </c>
      <c r="Y1978">
        <f>X1978*Diccionario!$B$46</f>
        <v>1.3071898400235998E-3</v>
      </c>
      <c r="Z1978">
        <f>Y1978*Diccionario!$B$47</f>
        <v>4.8366024080873191E-4</v>
      </c>
      <c r="AA1978">
        <f>Z1978*Diccionario!$B$48</f>
        <v>4.8366024080873191E-4</v>
      </c>
      <c r="AB1978">
        <f>AA1978*Diccionario!$B$49</f>
        <v>3.6274518060654896E-4</v>
      </c>
      <c r="AC1978">
        <f t="shared" si="305"/>
        <v>3.6274518060654896E-4</v>
      </c>
      <c r="AD1978">
        <f t="shared" si="306"/>
        <v>1.1812450978300783E-3</v>
      </c>
      <c r="AE1978">
        <f t="shared" si="307"/>
        <v>1.9794914785366217E-6</v>
      </c>
      <c r="AF1978" t="e">
        <f ca="1">IF(AD1978="","",_xludf.RANK.EQ(AD1978,$AD$2:$AD$5513,0))</f>
        <v>#NAME?</v>
      </c>
      <c r="AH1978" t="str">
        <f t="shared" si="308"/>
        <v>Baja</v>
      </c>
      <c r="AI1978" t="s">
        <v>153</v>
      </c>
      <c r="AJ1978" t="str">
        <f>IFERROR(VLOOKUP(B1978,Maestro_Regionales!$A$2:$B$35,2,FALSE),"Otras zonas")</f>
        <v>Otras zonas</v>
      </c>
      <c r="AK1978" t="str">
        <f t="shared" si="309"/>
        <v>REGIMEN DE EXCEPCION | Otras zonas</v>
      </c>
    </row>
    <row r="1979" spans="1:37">
      <c r="A1979" s="4" t="s">
        <v>931</v>
      </c>
      <c r="B1979" s="4" t="s">
        <v>932</v>
      </c>
      <c r="C1979" s="4" t="s">
        <v>933</v>
      </c>
      <c r="D1979" s="4" t="s">
        <v>934</v>
      </c>
      <c r="E1979" s="4" t="s">
        <v>85</v>
      </c>
      <c r="F1979" s="4">
        <v>97542</v>
      </c>
      <c r="G1979" s="4">
        <v>47127</v>
      </c>
      <c r="H1979" s="4">
        <v>0</v>
      </c>
      <c r="I1979">
        <f t="shared" si="300"/>
        <v>144669</v>
      </c>
      <c r="J1979">
        <f t="shared" si="301"/>
        <v>0.67424258134085391</v>
      </c>
      <c r="K1979">
        <f t="shared" si="302"/>
        <v>0.32575741865914604</v>
      </c>
      <c r="L1979">
        <f t="shared" si="303"/>
        <v>0</v>
      </c>
      <c r="M1979">
        <f>I1979*Diccionario!$B$36</f>
        <v>321.16801664705878</v>
      </c>
      <c r="N1979">
        <f>M1979*Diccionario!$B$37</f>
        <v>32.437969681352939</v>
      </c>
      <c r="O1979">
        <f>N1979*Diccionario!$B$38</f>
        <v>4.8656954522029405</v>
      </c>
      <c r="P1979">
        <f>O1979*Diccionario!$B$39</f>
        <v>4.3791259069826465</v>
      </c>
      <c r="Q1979">
        <f>P1979*Diccionario!$B$40</f>
        <v>1.7516503627930586</v>
      </c>
      <c r="R1979">
        <f>Q1979*Diccionario!$B$41</f>
        <v>1.1385727358154882</v>
      </c>
      <c r="S1979">
        <f t="shared" si="304"/>
        <v>1.1385727358154882</v>
      </c>
      <c r="T1979">
        <f>I1979*Diccionario!$B$36</f>
        <v>321.16801664705878</v>
      </c>
      <c r="U1979">
        <f>T1979*Diccionario!$B$42</f>
        <v>32.437969681352939</v>
      </c>
      <c r="V1979">
        <f>U1979*Diccionario!$B$43</f>
        <v>27.572274229149997</v>
      </c>
      <c r="W1979">
        <f>V1979*Diccionario!$B$44</f>
        <v>5.2387321035384993</v>
      </c>
      <c r="X1979">
        <f>W1979*Diccionario!$B$45</f>
        <v>2.0431055203800148</v>
      </c>
      <c r="Y1979">
        <f>X1979*Diccionario!$B$46</f>
        <v>1.8183639131382132</v>
      </c>
      <c r="Z1979">
        <f>Y1979*Diccionario!$B$47</f>
        <v>0.67279464786113885</v>
      </c>
      <c r="AA1979">
        <f>Z1979*Diccionario!$B$48</f>
        <v>0.67279464786113885</v>
      </c>
      <c r="AB1979">
        <f>AA1979*Diccionario!$B$49</f>
        <v>0.50459598589585419</v>
      </c>
      <c r="AC1979">
        <f t="shared" si="305"/>
        <v>0.50459598589585419</v>
      </c>
      <c r="AD1979">
        <f t="shared" si="306"/>
        <v>1.6431687217113424</v>
      </c>
      <c r="AE1979">
        <f t="shared" si="307"/>
        <v>2.7535678145039861E-3</v>
      </c>
      <c r="AF1979" t="e">
        <f ca="1">IF(AD1979="","",_xludf.RANK.EQ(AD1979,$AD$2:$AD$5513,0))</f>
        <v>#NAME?</v>
      </c>
      <c r="AH1979" t="str">
        <f t="shared" si="308"/>
        <v>Alta</v>
      </c>
      <c r="AI1979" t="s">
        <v>153</v>
      </c>
      <c r="AJ1979" t="str">
        <f>IFERROR(VLOOKUP(B1979,Maestro_Regionales!$A$2:$B$35,2,FALSE),"Otras zonas")</f>
        <v>Costa</v>
      </c>
      <c r="AK1979" t="str">
        <f t="shared" si="309"/>
        <v>SALUD TOTAL EPS | Costa</v>
      </c>
    </row>
    <row r="1980" spans="1:37">
      <c r="A1980" s="4" t="s">
        <v>931</v>
      </c>
      <c r="B1980" s="4" t="s">
        <v>932</v>
      </c>
      <c r="C1980" s="4" t="s">
        <v>933</v>
      </c>
      <c r="D1980" s="4" t="s">
        <v>934</v>
      </c>
      <c r="E1980" s="4" t="s">
        <v>87</v>
      </c>
      <c r="F1980" s="4">
        <v>28315</v>
      </c>
      <c r="G1980" s="4">
        <v>56160</v>
      </c>
      <c r="H1980" s="4">
        <v>0</v>
      </c>
      <c r="I1980">
        <f t="shared" si="300"/>
        <v>84475</v>
      </c>
      <c r="J1980">
        <f t="shared" si="301"/>
        <v>0.33518792542172238</v>
      </c>
      <c r="K1980">
        <f t="shared" si="302"/>
        <v>0.66481207457827762</v>
      </c>
      <c r="L1980">
        <f t="shared" si="303"/>
        <v>0</v>
      </c>
      <c r="M1980">
        <f>I1980*Diccionario!$B$36</f>
        <v>187.53615637254902</v>
      </c>
      <c r="N1980">
        <f>M1980*Diccionario!$B$37</f>
        <v>18.941151793627451</v>
      </c>
      <c r="O1980">
        <f>N1980*Diccionario!$B$38</f>
        <v>2.8411727690441175</v>
      </c>
      <c r="P1980">
        <f>O1980*Diccionario!$B$39</f>
        <v>2.557055492139706</v>
      </c>
      <c r="Q1980">
        <f>P1980*Diccionario!$B$40</f>
        <v>1.0228221968558824</v>
      </c>
      <c r="R1980">
        <f>Q1980*Diccionario!$B$41</f>
        <v>0.66483442795632353</v>
      </c>
      <c r="S1980">
        <f t="shared" si="304"/>
        <v>0.66483442795632353</v>
      </c>
      <c r="T1980">
        <f>I1980*Diccionario!$B$36</f>
        <v>187.53615637254902</v>
      </c>
      <c r="U1980">
        <f>T1980*Diccionario!$B$42</f>
        <v>18.941151793627451</v>
      </c>
      <c r="V1980">
        <f>U1980*Diccionario!$B$43</f>
        <v>16.099979024583334</v>
      </c>
      <c r="W1980">
        <f>V1980*Diccionario!$B$44</f>
        <v>3.0589960146708335</v>
      </c>
      <c r="X1980">
        <f>W1980*Diccionario!$B$45</f>
        <v>1.193008445721625</v>
      </c>
      <c r="Y1980">
        <f>X1980*Diccionario!$B$46</f>
        <v>1.0617775166922463</v>
      </c>
      <c r="Z1980">
        <f>Y1980*Diccionario!$B$47</f>
        <v>0.39285768117613112</v>
      </c>
      <c r="AA1980">
        <f>Z1980*Diccionario!$B$48</f>
        <v>0.39285768117613112</v>
      </c>
      <c r="AB1980">
        <f>AA1980*Diccionario!$B$49</f>
        <v>0.29464326088209836</v>
      </c>
      <c r="AC1980">
        <f t="shared" si="305"/>
        <v>0.29464326088209836</v>
      </c>
      <c r="AD1980">
        <f t="shared" si="306"/>
        <v>0.95947768883842188</v>
      </c>
      <c r="AE1980">
        <f t="shared" si="307"/>
        <v>1.6078609870132802E-3</v>
      </c>
      <c r="AF1980" t="e">
        <f ca="1">IF(AD1980="","",_xludf.RANK.EQ(AD1980,$AD$2:$AD$5513,0))</f>
        <v>#NAME?</v>
      </c>
      <c r="AH1980" t="str">
        <f t="shared" si="308"/>
        <v>Media</v>
      </c>
      <c r="AI1980" t="s">
        <v>153</v>
      </c>
      <c r="AJ1980" t="str">
        <f>IFERROR(VLOOKUP(B1980,Maestro_Regionales!$A$2:$B$35,2,FALSE),"Otras zonas")</f>
        <v>Costa</v>
      </c>
      <c r="AK1980" t="str">
        <f t="shared" si="309"/>
        <v>NUEVA EPS | Costa</v>
      </c>
    </row>
    <row r="1981" spans="1:37">
      <c r="A1981" s="4" t="s">
        <v>931</v>
      </c>
      <c r="B1981" s="4" t="s">
        <v>932</v>
      </c>
      <c r="C1981" s="4" t="s">
        <v>933</v>
      </c>
      <c r="D1981" s="4" t="s">
        <v>934</v>
      </c>
      <c r="E1981" s="4" t="s">
        <v>89</v>
      </c>
      <c r="F1981" s="4">
        <v>3598</v>
      </c>
      <c r="G1981" s="4">
        <v>80536</v>
      </c>
      <c r="H1981" s="4">
        <v>0</v>
      </c>
      <c r="I1981">
        <f t="shared" si="300"/>
        <v>84134</v>
      </c>
      <c r="J1981">
        <f t="shared" si="301"/>
        <v>4.2765112796253599E-2</v>
      </c>
      <c r="K1981">
        <f t="shared" si="302"/>
        <v>0.95723488720374639</v>
      </c>
      <c r="L1981">
        <f t="shared" si="303"/>
        <v>0</v>
      </c>
      <c r="M1981">
        <f>I1981*Diccionario!$B$36</f>
        <v>186.7791296862745</v>
      </c>
      <c r="N1981">
        <f>M1981*Diccionario!$B$37</f>
        <v>18.864692098313725</v>
      </c>
      <c r="O1981">
        <f>N1981*Diccionario!$B$38</f>
        <v>2.8297038147470586</v>
      </c>
      <c r="P1981">
        <f>O1981*Diccionario!$B$39</f>
        <v>2.5467334332723528</v>
      </c>
      <c r="Q1981">
        <f>P1981*Diccionario!$B$40</f>
        <v>1.0186933733089412</v>
      </c>
      <c r="R1981">
        <f>Q1981*Diccionario!$B$41</f>
        <v>0.66215069265081183</v>
      </c>
      <c r="S1981">
        <f t="shared" si="304"/>
        <v>0.66215069265081183</v>
      </c>
      <c r="T1981">
        <f>I1981*Diccionario!$B$36</f>
        <v>186.7791296862745</v>
      </c>
      <c r="U1981">
        <f>T1981*Diccionario!$B$42</f>
        <v>18.864692098313725</v>
      </c>
      <c r="V1981">
        <f>U1981*Diccionario!$B$43</f>
        <v>16.034988283566666</v>
      </c>
      <c r="W1981">
        <f>V1981*Diccionario!$B$44</f>
        <v>3.0466477738776665</v>
      </c>
      <c r="X1981">
        <f>W1981*Diccionario!$B$45</f>
        <v>1.18819263181229</v>
      </c>
      <c r="Y1981">
        <f>X1981*Diccionario!$B$46</f>
        <v>1.057491442312938</v>
      </c>
      <c r="Z1981">
        <f>Y1981*Diccionario!$B$47</f>
        <v>0.39127183365578705</v>
      </c>
      <c r="AA1981">
        <f>Z1981*Diccionario!$B$48</f>
        <v>0.39127183365578705</v>
      </c>
      <c r="AB1981">
        <f>AA1981*Diccionario!$B$49</f>
        <v>0.2934538752418403</v>
      </c>
      <c r="AC1981">
        <f t="shared" si="305"/>
        <v>0.2934538752418403</v>
      </c>
      <c r="AD1981">
        <f t="shared" si="306"/>
        <v>0.95560456789265213</v>
      </c>
      <c r="AE1981">
        <f t="shared" si="307"/>
        <v>1.6013705389923091E-3</v>
      </c>
      <c r="AF1981" t="e">
        <f ca="1">IF(AD1981="","",_xludf.RANK.EQ(AD1981,$AD$2:$AD$5513,0))</f>
        <v>#NAME?</v>
      </c>
      <c r="AH1981" t="str">
        <f t="shared" si="308"/>
        <v>Media</v>
      </c>
      <c r="AI1981" t="s">
        <v>153</v>
      </c>
      <c r="AJ1981" t="str">
        <f>IFERROR(VLOOKUP(B1981,Maestro_Regionales!$A$2:$B$35,2,FALSE),"Otras zonas")</f>
        <v>Costa</v>
      </c>
      <c r="AK1981" t="str">
        <f t="shared" si="309"/>
        <v>PROTEGER EPS (ANTES CAJACOPI EPS) | Costa</v>
      </c>
    </row>
    <row r="1982" spans="1:37">
      <c r="A1982" s="4" t="s">
        <v>931</v>
      </c>
      <c r="B1982" s="4" t="s">
        <v>932</v>
      </c>
      <c r="C1982" s="4" t="s">
        <v>933</v>
      </c>
      <c r="D1982" s="4" t="s">
        <v>934</v>
      </c>
      <c r="E1982" s="4" t="s">
        <v>86</v>
      </c>
      <c r="F1982" s="4">
        <v>49033</v>
      </c>
      <c r="G1982" s="4">
        <v>16068</v>
      </c>
      <c r="H1982" s="4">
        <v>0</v>
      </c>
      <c r="I1982">
        <f t="shared" si="300"/>
        <v>65101</v>
      </c>
      <c r="J1982">
        <f t="shared" si="301"/>
        <v>0.75318351484616208</v>
      </c>
      <c r="K1982">
        <f t="shared" si="302"/>
        <v>0.24681648515383789</v>
      </c>
      <c r="L1982">
        <f t="shared" si="303"/>
        <v>0</v>
      </c>
      <c r="M1982">
        <f>I1982*Diccionario!$B$36</f>
        <v>144.52549649019608</v>
      </c>
      <c r="N1982">
        <f>M1982*Diccionario!$B$37</f>
        <v>14.597075145509805</v>
      </c>
      <c r="O1982">
        <f>N1982*Diccionario!$B$38</f>
        <v>2.1895612718264705</v>
      </c>
      <c r="P1982">
        <f>O1982*Diccionario!$B$39</f>
        <v>1.9706051446438235</v>
      </c>
      <c r="Q1982">
        <f>P1982*Diccionario!$B$40</f>
        <v>0.78824205785752943</v>
      </c>
      <c r="R1982">
        <f>Q1982*Diccionario!$B$41</f>
        <v>0.5123573376073941</v>
      </c>
      <c r="S1982">
        <f t="shared" si="304"/>
        <v>0.5123573376073941</v>
      </c>
      <c r="T1982">
        <f>I1982*Diccionario!$B$36</f>
        <v>144.52549649019608</v>
      </c>
      <c r="U1982">
        <f>T1982*Diccionario!$B$42</f>
        <v>14.597075145509805</v>
      </c>
      <c r="V1982">
        <f>U1982*Diccionario!$B$43</f>
        <v>12.407513873683333</v>
      </c>
      <c r="W1982">
        <f>V1982*Diccionario!$B$44</f>
        <v>2.3574276359998332</v>
      </c>
      <c r="X1982">
        <f>W1982*Diccionario!$B$45</f>
        <v>0.91939677803993503</v>
      </c>
      <c r="Y1982">
        <f>X1982*Diccionario!$B$46</f>
        <v>0.81826313245554216</v>
      </c>
      <c r="Z1982">
        <f>Y1982*Diccionario!$B$47</f>
        <v>0.30275735900855061</v>
      </c>
      <c r="AA1982">
        <f>Z1982*Diccionario!$B$48</f>
        <v>0.30275735900855061</v>
      </c>
      <c r="AB1982">
        <f>AA1982*Diccionario!$B$49</f>
        <v>0.22706801925641296</v>
      </c>
      <c r="AC1982">
        <f t="shared" si="305"/>
        <v>0.22706801925641296</v>
      </c>
      <c r="AD1982">
        <f t="shared" si="306"/>
        <v>0.73942535686380706</v>
      </c>
      <c r="AE1982">
        <f t="shared" si="307"/>
        <v>1.2391045648481981E-3</v>
      </c>
      <c r="AF1982" t="e">
        <f ca="1">IF(AD1982="","",_xludf.RANK.EQ(AD1982,$AD$2:$AD$5513,0))</f>
        <v>#NAME?</v>
      </c>
      <c r="AH1982" t="str">
        <f t="shared" si="308"/>
        <v>Media</v>
      </c>
      <c r="AI1982" t="s">
        <v>153</v>
      </c>
      <c r="AJ1982" t="str">
        <f>IFERROR(VLOOKUP(B1982,Maestro_Regionales!$A$2:$B$35,2,FALSE),"Otras zonas")</f>
        <v>Costa</v>
      </c>
      <c r="AK1982" t="str">
        <f t="shared" si="309"/>
        <v>EPS SANITAS | Costa</v>
      </c>
    </row>
    <row r="1983" spans="1:37">
      <c r="A1983" s="4" t="s">
        <v>931</v>
      </c>
      <c r="B1983" s="4" t="s">
        <v>932</v>
      </c>
      <c r="C1983" s="4" t="s">
        <v>933</v>
      </c>
      <c r="D1983" s="4" t="s">
        <v>934</v>
      </c>
      <c r="E1983" s="4" t="s">
        <v>88</v>
      </c>
      <c r="F1983" s="4">
        <v>3116</v>
      </c>
      <c r="G1983" s="4">
        <v>55850</v>
      </c>
      <c r="H1983" s="4">
        <v>0</v>
      </c>
      <c r="I1983">
        <f t="shared" si="300"/>
        <v>58966</v>
      </c>
      <c r="J1983">
        <f t="shared" si="301"/>
        <v>5.2844011803412139E-2</v>
      </c>
      <c r="K1983">
        <f t="shared" si="302"/>
        <v>0.94715598819658786</v>
      </c>
      <c r="L1983">
        <f t="shared" si="303"/>
        <v>0</v>
      </c>
      <c r="M1983">
        <f>I1983*Diccionario!$B$36</f>
        <v>130.90567619607842</v>
      </c>
      <c r="N1983">
        <f>M1983*Diccionario!$B$37</f>
        <v>13.221473295803921</v>
      </c>
      <c r="O1983">
        <f>N1983*Diccionario!$B$38</f>
        <v>1.9832209943705881</v>
      </c>
      <c r="P1983">
        <f>O1983*Diccionario!$B$39</f>
        <v>1.7848988949335294</v>
      </c>
      <c r="Q1983">
        <f>P1983*Diccionario!$B$40</f>
        <v>0.71395955797341182</v>
      </c>
      <c r="R1983">
        <f>Q1983*Diccionario!$B$41</f>
        <v>0.46407371268271769</v>
      </c>
      <c r="S1983">
        <f t="shared" si="304"/>
        <v>0.46407371268271769</v>
      </c>
      <c r="T1983">
        <f>I1983*Diccionario!$B$36</f>
        <v>130.90567619607842</v>
      </c>
      <c r="U1983">
        <f>T1983*Diccionario!$B$42</f>
        <v>13.221473295803921</v>
      </c>
      <c r="V1983">
        <f>U1983*Diccionario!$B$43</f>
        <v>11.238252301433333</v>
      </c>
      <c r="W1983">
        <f>V1983*Diccionario!$B$44</f>
        <v>2.1352679372723333</v>
      </c>
      <c r="X1983">
        <f>W1983*Diccionario!$B$45</f>
        <v>0.83275449553621006</v>
      </c>
      <c r="Y1983">
        <f>X1983*Diccionario!$B$46</f>
        <v>0.74115150102722693</v>
      </c>
      <c r="Z1983">
        <f>Y1983*Diccionario!$B$47</f>
        <v>0.27422605538007394</v>
      </c>
      <c r="AA1983">
        <f>Z1983*Diccionario!$B$48</f>
        <v>0.27422605538007394</v>
      </c>
      <c r="AB1983">
        <f>AA1983*Diccionario!$B$49</f>
        <v>0.20566954153505546</v>
      </c>
      <c r="AC1983">
        <f t="shared" si="305"/>
        <v>0.20566954153505546</v>
      </c>
      <c r="AD1983">
        <f t="shared" si="306"/>
        <v>0.66974325421777314</v>
      </c>
      <c r="AE1983">
        <f t="shared" si="307"/>
        <v>1.1223336011864466E-3</v>
      </c>
      <c r="AF1983" t="e">
        <f ca="1">IF(AD1983="","",_xludf.RANK.EQ(AD1983,$AD$2:$AD$5513,0))</f>
        <v>#NAME?</v>
      </c>
      <c r="AH1983" t="str">
        <f t="shared" si="308"/>
        <v>Media</v>
      </c>
      <c r="AI1983" t="s">
        <v>153</v>
      </c>
      <c r="AJ1983" t="str">
        <f>IFERROR(VLOOKUP(B1983,Maestro_Regionales!$A$2:$B$35,2,FALSE),"Otras zonas")</f>
        <v>Costa</v>
      </c>
      <c r="AK1983" t="str">
        <f t="shared" si="309"/>
        <v>COOSALUD EPS | Costa</v>
      </c>
    </row>
    <row r="1984" spans="1:37">
      <c r="A1984" s="4" t="s">
        <v>931</v>
      </c>
      <c r="B1984" s="4" t="s">
        <v>932</v>
      </c>
      <c r="C1984" s="4" t="s">
        <v>933</v>
      </c>
      <c r="D1984" s="4" t="s">
        <v>934</v>
      </c>
      <c r="E1984" s="4" t="s">
        <v>505</v>
      </c>
      <c r="F1984" s="4">
        <v>2374</v>
      </c>
      <c r="G1984" s="4">
        <v>45871</v>
      </c>
      <c r="H1984" s="4">
        <v>0</v>
      </c>
      <c r="I1984">
        <f t="shared" si="300"/>
        <v>48245</v>
      </c>
      <c r="J1984">
        <f t="shared" si="301"/>
        <v>4.9207171727640171E-2</v>
      </c>
      <c r="K1984">
        <f t="shared" si="302"/>
        <v>0.95079282827235978</v>
      </c>
      <c r="L1984">
        <f t="shared" si="303"/>
        <v>0</v>
      </c>
      <c r="M1984">
        <f>I1984*Diccionario!$B$36</f>
        <v>107.10484598039216</v>
      </c>
      <c r="N1984">
        <f>M1984*Diccionario!$B$37</f>
        <v>10.817589444019609</v>
      </c>
      <c r="O1984">
        <f>N1984*Diccionario!$B$38</f>
        <v>1.6226384166029413</v>
      </c>
      <c r="P1984">
        <f>O1984*Diccionario!$B$39</f>
        <v>1.4603745749426471</v>
      </c>
      <c r="Q1984">
        <f>P1984*Diccionario!$B$40</f>
        <v>0.58414982997705889</v>
      </c>
      <c r="R1984">
        <f>Q1984*Diccionario!$B$41</f>
        <v>0.3796973894850883</v>
      </c>
      <c r="S1984">
        <f t="shared" si="304"/>
        <v>0.3796973894850883</v>
      </c>
      <c r="T1984">
        <f>I1984*Diccionario!$B$36</f>
        <v>107.10484598039216</v>
      </c>
      <c r="U1984">
        <f>T1984*Diccionario!$B$42</f>
        <v>10.817589444019609</v>
      </c>
      <c r="V1984">
        <f>U1984*Diccionario!$B$43</f>
        <v>9.1949510274166677</v>
      </c>
      <c r="W1984">
        <f>V1984*Diccionario!$B$44</f>
        <v>1.7470406952091668</v>
      </c>
      <c r="X1984">
        <f>W1984*Diccionario!$B$45</f>
        <v>0.68134587113157508</v>
      </c>
      <c r="Y1984">
        <f>X1984*Diccionario!$B$46</f>
        <v>0.60639782530710185</v>
      </c>
      <c r="Z1984">
        <f>Y1984*Diccionario!$B$47</f>
        <v>0.22436719536362768</v>
      </c>
      <c r="AA1984">
        <f>Z1984*Diccionario!$B$48</f>
        <v>0.22436719536362768</v>
      </c>
      <c r="AB1984">
        <f>AA1984*Diccionario!$B$49</f>
        <v>0.16827539652272075</v>
      </c>
      <c r="AC1984">
        <f t="shared" si="305"/>
        <v>0.16827539652272075</v>
      </c>
      <c r="AD1984">
        <f t="shared" si="306"/>
        <v>0.54797278600780908</v>
      </c>
      <c r="AE1984">
        <f t="shared" si="307"/>
        <v>9.1827467674999367E-4</v>
      </c>
      <c r="AF1984" t="e">
        <f ca="1">IF(AD1984="","",_xludf.RANK.EQ(AD1984,$AD$2:$AD$5513,0))</f>
        <v>#NAME?</v>
      </c>
      <c r="AH1984" t="str">
        <f t="shared" si="308"/>
        <v>Media</v>
      </c>
      <c r="AI1984" t="s">
        <v>153</v>
      </c>
      <c r="AJ1984" t="str">
        <f>IFERROR(VLOOKUP(B1984,Maestro_Regionales!$A$2:$B$35,2,FALSE),"Otras zonas")</f>
        <v>Costa</v>
      </c>
      <c r="AK1984" t="str">
        <f t="shared" si="309"/>
        <v>DUSAKAWI EPSI | Costa</v>
      </c>
    </row>
    <row r="1985" spans="1:37">
      <c r="A1985" s="4" t="s">
        <v>931</v>
      </c>
      <c r="B1985" s="4" t="s">
        <v>932</v>
      </c>
      <c r="C1985" s="4" t="s">
        <v>933</v>
      </c>
      <c r="D1985" s="4" t="s">
        <v>934</v>
      </c>
      <c r="E1985" s="4" t="s">
        <v>91</v>
      </c>
      <c r="F1985" s="4">
        <v>10599</v>
      </c>
      <c r="G1985" s="4">
        <v>13171</v>
      </c>
      <c r="H1985" s="4">
        <v>0</v>
      </c>
      <c r="I1985">
        <f t="shared" si="300"/>
        <v>23770</v>
      </c>
      <c r="J1985">
        <f t="shared" si="301"/>
        <v>0.44589819099705513</v>
      </c>
      <c r="K1985">
        <f t="shared" si="302"/>
        <v>0.55410180900294492</v>
      </c>
      <c r="L1985">
        <f t="shared" si="303"/>
        <v>0</v>
      </c>
      <c r="M1985">
        <f>I1985*Diccionario!$B$36</f>
        <v>52.76986607843137</v>
      </c>
      <c r="N1985">
        <f>M1985*Diccionario!$B$37</f>
        <v>5.3297564739215684</v>
      </c>
      <c r="O1985">
        <f>N1985*Diccionario!$B$38</f>
        <v>0.79946347108823523</v>
      </c>
      <c r="P1985">
        <f>O1985*Diccionario!$B$39</f>
        <v>0.7195171239794117</v>
      </c>
      <c r="Q1985">
        <f>P1985*Diccionario!$B$40</f>
        <v>0.28780684959176467</v>
      </c>
      <c r="R1985">
        <f>Q1985*Diccionario!$B$41</f>
        <v>0.18707445223464705</v>
      </c>
      <c r="S1985">
        <f t="shared" si="304"/>
        <v>0.18707445223464705</v>
      </c>
      <c r="T1985">
        <f>I1985*Diccionario!$B$36</f>
        <v>52.76986607843137</v>
      </c>
      <c r="U1985">
        <f>T1985*Diccionario!$B$42</f>
        <v>5.3297564739215684</v>
      </c>
      <c r="V1985">
        <f>U1985*Diccionario!$B$43</f>
        <v>4.530293002833333</v>
      </c>
      <c r="W1985">
        <f>V1985*Diccionario!$B$44</f>
        <v>0.86075567053833324</v>
      </c>
      <c r="X1985">
        <f>W1985*Diccionario!$B$45</f>
        <v>0.33569471150994995</v>
      </c>
      <c r="Y1985">
        <f>X1985*Diccionario!$B$46</f>
        <v>0.29876829324385545</v>
      </c>
      <c r="Z1985">
        <f>Y1985*Diccionario!$B$47</f>
        <v>0.11054426850022651</v>
      </c>
      <c r="AA1985">
        <f>Z1985*Diccionario!$B$48</f>
        <v>0.11054426850022651</v>
      </c>
      <c r="AB1985">
        <f>AA1985*Diccionario!$B$49</f>
        <v>8.2908201375169882E-2</v>
      </c>
      <c r="AC1985">
        <f t="shared" si="305"/>
        <v>8.2908201375169882E-2</v>
      </c>
      <c r="AD1985">
        <f t="shared" si="306"/>
        <v>0.26998265360981694</v>
      </c>
      <c r="AE1985">
        <f t="shared" si="307"/>
        <v>4.5242800427707208E-4</v>
      </c>
      <c r="AF1985" t="e">
        <f ca="1">IF(AD1985="","",_xludf.RANK.EQ(AD1985,$AD$2:$AD$5513,0))</f>
        <v>#NAME?</v>
      </c>
      <c r="AH1985" t="str">
        <f t="shared" si="308"/>
        <v>Media</v>
      </c>
      <c r="AI1985" t="s">
        <v>153</v>
      </c>
      <c r="AJ1985" t="str">
        <f>IFERROR(VLOOKUP(B1985,Maestro_Regionales!$A$2:$B$35,2,FALSE),"Otras zonas")</f>
        <v>Costa</v>
      </c>
      <c r="AK1985" t="str">
        <f t="shared" si="309"/>
        <v>FAMISANAR | Costa</v>
      </c>
    </row>
    <row r="1986" spans="1:37">
      <c r="A1986" s="4" t="s">
        <v>931</v>
      </c>
      <c r="B1986" s="4" t="s">
        <v>932</v>
      </c>
      <c r="C1986" s="4" t="s">
        <v>933</v>
      </c>
      <c r="D1986" s="4" t="s">
        <v>934</v>
      </c>
      <c r="E1986" s="4" t="s">
        <v>95</v>
      </c>
      <c r="F1986" s="4">
        <v>445</v>
      </c>
      <c r="G1986" s="4">
        <v>18196</v>
      </c>
      <c r="H1986" s="4">
        <v>0</v>
      </c>
      <c r="I1986">
        <f t="shared" ref="I1986:I2049" si="310">SUM(F1986:H1986)</f>
        <v>18641</v>
      </c>
      <c r="J1986">
        <f t="shared" ref="J1986:J2049" si="311">IFERROR(F1986/I1986,0)</f>
        <v>2.3872109865350571E-2</v>
      </c>
      <c r="K1986">
        <f t="shared" ref="K1986:K2049" si="312">IFERROR(G1986/I1986,0)</f>
        <v>0.9761278901346494</v>
      </c>
      <c r="L1986">
        <f t="shared" ref="L1986:L2049" si="313">IFERROR(H1986/I1986,0)</f>
        <v>0</v>
      </c>
      <c r="M1986">
        <f>I1986*Diccionario!$B$36</f>
        <v>41.383385509803915</v>
      </c>
      <c r="N1986">
        <f>M1986*Diccionario!$B$37</f>
        <v>4.1797219364901954</v>
      </c>
      <c r="O1986">
        <f>N1986*Diccionario!$B$38</f>
        <v>0.62695829047352925</v>
      </c>
      <c r="P1986">
        <f>O1986*Diccionario!$B$39</f>
        <v>0.56426246142617631</v>
      </c>
      <c r="Q1986">
        <f>P1986*Diccionario!$B$40</f>
        <v>0.22570498457047053</v>
      </c>
      <c r="R1986">
        <f>Q1986*Diccionario!$B$41</f>
        <v>0.14670823997080584</v>
      </c>
      <c r="S1986">
        <f t="shared" ref="S1986:S2049" si="314">R1986</f>
        <v>0.14670823997080584</v>
      </c>
      <c r="T1986">
        <f>I1986*Diccionario!$B$36</f>
        <v>41.383385509803915</v>
      </c>
      <c r="U1986">
        <f>T1986*Diccionario!$B$42</f>
        <v>4.1797219364901954</v>
      </c>
      <c r="V1986">
        <f>U1986*Diccionario!$B$43</f>
        <v>3.5527636460166661</v>
      </c>
      <c r="W1986">
        <f>V1986*Diccionario!$B$44</f>
        <v>0.67502509274316658</v>
      </c>
      <c r="X1986">
        <f>W1986*Diccionario!$B$45</f>
        <v>0.26325978616983498</v>
      </c>
      <c r="Y1986">
        <f>X1986*Diccionario!$B$46</f>
        <v>0.23430120969115314</v>
      </c>
      <c r="Z1986">
        <f>Y1986*Diccionario!$B$47</f>
        <v>8.6691447585726666E-2</v>
      </c>
      <c r="AA1986">
        <f>Z1986*Diccionario!$B$48</f>
        <v>8.6691447585726666E-2</v>
      </c>
      <c r="AB1986">
        <f>AA1986*Diccionario!$B$49</f>
        <v>6.5018585689295E-2</v>
      </c>
      <c r="AC1986">
        <f t="shared" ref="AC1986:AC2049" si="315">AB1986</f>
        <v>6.5018585689295E-2</v>
      </c>
      <c r="AD1986">
        <f t="shared" ref="AD1986:AD2049" si="316">S1986+AC1986</f>
        <v>0.21172682566010084</v>
      </c>
      <c r="AE1986">
        <f t="shared" ref="AE1986:AE2049" si="317">IFERROR(AD1986/SUM($AD$2:$AD$5513),0)</f>
        <v>3.5480481395578039E-4</v>
      </c>
      <c r="AF1986" t="e">
        <f ca="1">IF(AD1986="","",_xludf.RANK.EQ(AD1986,$AD$2:$AD$5513,0))</f>
        <v>#NAME?</v>
      </c>
      <c r="AH1986" t="str">
        <f t="shared" ref="AH1986:AH2049" si="318">IF(SUM($AD$2:$AD$5513)=0,"",IF((SUMIF($AD$2:$AD$5513,"&gt;"&amp;$AD1986,$AD$2:$AD$5513)+$AD1986)/SUM($AD$2:$AD$5513)&lt;=40%,"Alta",IF((SUMIF($AD$2:$AD$5513,"&gt;"&amp;$AD1986,$AD$2:$AD$5513)+$AD1986)/SUM($AD$2:$AD$5513)&lt;=80%,"Media","Baja")))</f>
        <v>Media</v>
      </c>
      <c r="AI1986" t="s">
        <v>153</v>
      </c>
      <c r="AJ1986" t="str">
        <f>IFERROR(VLOOKUP(B1986,Maestro_Regionales!$A$2:$B$35,2,FALSE),"Otras zonas")</f>
        <v>Costa</v>
      </c>
      <c r="AK1986" t="str">
        <f t="shared" ref="AK1986:AK2049" si="319">E1986&amp;" | "&amp;AJ1986</f>
        <v>ASMETSALUD EPS | Costa</v>
      </c>
    </row>
    <row r="1987" spans="1:37">
      <c r="A1987" s="4" t="s">
        <v>931</v>
      </c>
      <c r="B1987" s="4" t="s">
        <v>932</v>
      </c>
      <c r="C1987" s="4" t="s">
        <v>933</v>
      </c>
      <c r="D1987" s="4" t="s">
        <v>934</v>
      </c>
      <c r="E1987" s="4" t="s">
        <v>77</v>
      </c>
      <c r="F1987" s="4">
        <v>1321</v>
      </c>
      <c r="G1987" s="4">
        <v>11798</v>
      </c>
      <c r="H1987" s="4">
        <v>0</v>
      </c>
      <c r="I1987">
        <f t="shared" si="310"/>
        <v>13119</v>
      </c>
      <c r="J1987">
        <f t="shared" si="311"/>
        <v>0.10069365043067308</v>
      </c>
      <c r="K1987">
        <f t="shared" si="312"/>
        <v>0.89930634956932698</v>
      </c>
      <c r="L1987">
        <f t="shared" si="313"/>
        <v>0</v>
      </c>
      <c r="M1987">
        <f>I1987*Diccionario!$B$36</f>
        <v>29.124437235294117</v>
      </c>
      <c r="N1987">
        <f>M1987*Diccionario!$B$37</f>
        <v>2.9415681607647062</v>
      </c>
      <c r="O1987">
        <f>N1987*Diccionario!$B$38</f>
        <v>0.44123522411470589</v>
      </c>
      <c r="P1987">
        <f>O1987*Diccionario!$B$39</f>
        <v>0.39711170170323529</v>
      </c>
      <c r="Q1987">
        <f>P1987*Diccionario!$B$40</f>
        <v>0.15884468068129412</v>
      </c>
      <c r="R1987">
        <f>Q1987*Diccionario!$B$41</f>
        <v>0.10324904244284118</v>
      </c>
      <c r="S1987">
        <f t="shared" si="314"/>
        <v>0.10324904244284118</v>
      </c>
      <c r="T1987">
        <f>I1987*Diccionario!$B$36</f>
        <v>29.124437235294117</v>
      </c>
      <c r="U1987">
        <f>T1987*Diccionario!$B$42</f>
        <v>2.9415681607647062</v>
      </c>
      <c r="V1987">
        <f>U1987*Diccionario!$B$43</f>
        <v>2.50033293665</v>
      </c>
      <c r="W1987">
        <f>V1987*Diccionario!$B$44</f>
        <v>0.47506325796350002</v>
      </c>
      <c r="X1987">
        <f>W1987*Diccionario!$B$45</f>
        <v>0.18527467060576502</v>
      </c>
      <c r="Y1987">
        <f>X1987*Diccionario!$B$46</f>
        <v>0.16489445683913087</v>
      </c>
      <c r="Z1987">
        <f>Y1987*Diccionario!$B$47</f>
        <v>6.101094903047842E-2</v>
      </c>
      <c r="AA1987">
        <f>Z1987*Diccionario!$B$48</f>
        <v>6.101094903047842E-2</v>
      </c>
      <c r="AB1987">
        <f>AA1987*Diccionario!$B$49</f>
        <v>4.5758211772858812E-2</v>
      </c>
      <c r="AC1987">
        <f t="shared" si="315"/>
        <v>4.5758211772858812E-2</v>
      </c>
      <c r="AD1987">
        <f t="shared" si="316"/>
        <v>0.14900725421569999</v>
      </c>
      <c r="AE1987">
        <f t="shared" si="317"/>
        <v>2.4970142987424944E-4</v>
      </c>
      <c r="AF1987" t="e">
        <f ca="1">IF(AD1987="","",_xludf.RANK.EQ(AD1987,$AD$2:$AD$5513,0))</f>
        <v>#NAME?</v>
      </c>
      <c r="AH1987" t="str">
        <f t="shared" si="318"/>
        <v>Media</v>
      </c>
      <c r="AI1987" t="s">
        <v>153</v>
      </c>
      <c r="AJ1987" t="str">
        <f>IFERROR(VLOOKUP(B1987,Maestro_Regionales!$A$2:$B$35,2,FALSE),"Otras zonas")</f>
        <v>Costa</v>
      </c>
      <c r="AK1987" t="str">
        <f t="shared" si="319"/>
        <v>MUTUAL SER | Costa</v>
      </c>
    </row>
    <row r="1988" spans="1:37">
      <c r="A1988" s="4" t="s">
        <v>931</v>
      </c>
      <c r="B1988" s="4" t="s">
        <v>932</v>
      </c>
      <c r="C1988" s="4" t="s">
        <v>933</v>
      </c>
      <c r="D1988" s="4" t="s">
        <v>934</v>
      </c>
      <c r="E1988" s="4" t="s">
        <v>90</v>
      </c>
      <c r="F1988" s="4">
        <v>0</v>
      </c>
      <c r="G1988" s="4">
        <v>0</v>
      </c>
      <c r="H1988" s="4">
        <v>12365</v>
      </c>
      <c r="I1988">
        <f t="shared" si="310"/>
        <v>12365</v>
      </c>
      <c r="J1988">
        <f t="shared" si="311"/>
        <v>0</v>
      </c>
      <c r="K1988">
        <f t="shared" si="312"/>
        <v>0</v>
      </c>
      <c r="L1988">
        <f t="shared" si="313"/>
        <v>1</v>
      </c>
      <c r="M1988">
        <f>I1988*Diccionario!$B$36</f>
        <v>27.450542450980389</v>
      </c>
      <c r="N1988">
        <f>M1988*Diccionario!$B$37</f>
        <v>2.7725047875490194</v>
      </c>
      <c r="O1988">
        <f>N1988*Diccionario!$B$38</f>
        <v>0.41587571813235291</v>
      </c>
      <c r="P1988">
        <f>O1988*Diccionario!$B$39</f>
        <v>0.37428814631911761</v>
      </c>
      <c r="Q1988">
        <f>P1988*Diccionario!$B$40</f>
        <v>0.14971525852764705</v>
      </c>
      <c r="R1988">
        <f>Q1988*Diccionario!$B$41</f>
        <v>9.7314918042970586E-2</v>
      </c>
      <c r="S1988">
        <f t="shared" si="314"/>
        <v>9.7314918042970586E-2</v>
      </c>
      <c r="T1988">
        <f>I1988*Diccionario!$B$36</f>
        <v>27.450542450980389</v>
      </c>
      <c r="U1988">
        <f>T1988*Diccionario!$B$42</f>
        <v>2.7725047875490194</v>
      </c>
      <c r="V1988">
        <f>U1988*Diccionario!$B$43</f>
        <v>2.3566290694166665</v>
      </c>
      <c r="W1988">
        <f>V1988*Diccionario!$B$44</f>
        <v>0.44775952318916662</v>
      </c>
      <c r="X1988">
        <f>W1988*Diccionario!$B$45</f>
        <v>0.17462621404377499</v>
      </c>
      <c r="Y1988">
        <f>X1988*Diccionario!$B$46</f>
        <v>0.15541733049895973</v>
      </c>
      <c r="Z1988">
        <f>Y1988*Diccionario!$B$47</f>
        <v>5.75044122846151E-2</v>
      </c>
      <c r="AA1988">
        <f>Z1988*Diccionario!$B$48</f>
        <v>5.75044122846151E-2</v>
      </c>
      <c r="AB1988">
        <f>AA1988*Diccionario!$B$49</f>
        <v>4.3128309213461322E-2</v>
      </c>
      <c r="AC1988">
        <f t="shared" si="315"/>
        <v>4.3128309213461322E-2</v>
      </c>
      <c r="AD1988">
        <f t="shared" si="316"/>
        <v>0.14044322725643191</v>
      </c>
      <c r="AE1988">
        <f t="shared" si="317"/>
        <v>2.353501166548589E-4</v>
      </c>
      <c r="AF1988" t="e">
        <f ca="1">IF(AD1988="","",_xludf.RANK.EQ(AD1988,$AD$2:$AD$5513,0))</f>
        <v>#NAME?</v>
      </c>
      <c r="AH1988" t="str">
        <f t="shared" si="318"/>
        <v>Baja</v>
      </c>
      <c r="AI1988" t="s">
        <v>153</v>
      </c>
      <c r="AJ1988" t="str">
        <f>IFERROR(VLOOKUP(B1988,Maestro_Regionales!$A$2:$B$35,2,FALSE),"Otras zonas")</f>
        <v>Costa</v>
      </c>
      <c r="AK1988" t="str">
        <f t="shared" si="319"/>
        <v>REGIMEN DE EXCEPCION | Costa</v>
      </c>
    </row>
    <row r="1989" spans="1:37">
      <c r="A1989" s="4" t="s">
        <v>931</v>
      </c>
      <c r="B1989" s="4" t="s">
        <v>932</v>
      </c>
      <c r="C1989" s="4" t="s">
        <v>933</v>
      </c>
      <c r="D1989" s="4" t="s">
        <v>934</v>
      </c>
      <c r="E1989" s="4" t="s">
        <v>92</v>
      </c>
      <c r="F1989" s="4">
        <v>292</v>
      </c>
      <c r="G1989" s="4">
        <v>8930</v>
      </c>
      <c r="H1989" s="4">
        <v>0</v>
      </c>
      <c r="I1989">
        <f t="shared" si="310"/>
        <v>9222</v>
      </c>
      <c r="J1989">
        <f t="shared" si="311"/>
        <v>3.1663413576230752E-2</v>
      </c>
      <c r="K1989">
        <f t="shared" si="312"/>
        <v>0.9683365864237693</v>
      </c>
      <c r="L1989">
        <f t="shared" si="313"/>
        <v>0</v>
      </c>
      <c r="M1989">
        <f>I1989*Diccionario!$B$36</f>
        <v>20.47302082352941</v>
      </c>
      <c r="N1989">
        <f>M1989*Diccionario!$B$37</f>
        <v>2.0677751031764706</v>
      </c>
      <c r="O1989">
        <f>N1989*Diccionario!$B$38</f>
        <v>0.31016626547647058</v>
      </c>
      <c r="P1989">
        <f>O1989*Diccionario!$B$39</f>
        <v>0.27914963892882355</v>
      </c>
      <c r="Q1989">
        <f>P1989*Diccionario!$B$40</f>
        <v>0.11165985557152942</v>
      </c>
      <c r="R1989">
        <f>Q1989*Diccionario!$B$41</f>
        <v>7.2578906121494133E-2</v>
      </c>
      <c r="S1989">
        <f t="shared" si="314"/>
        <v>7.2578906121494133E-2</v>
      </c>
      <c r="T1989">
        <f>I1989*Diccionario!$B$36</f>
        <v>20.47302082352941</v>
      </c>
      <c r="U1989">
        <f>T1989*Diccionario!$B$42</f>
        <v>2.0677751031764706</v>
      </c>
      <c r="V1989">
        <f>U1989*Diccionario!$B$43</f>
        <v>1.7576088376999999</v>
      </c>
      <c r="W1989">
        <f>V1989*Diccionario!$B$44</f>
        <v>0.333945679163</v>
      </c>
      <c r="X1989">
        <f>W1989*Diccionario!$B$45</f>
        <v>0.13023881487357</v>
      </c>
      <c r="Y1989">
        <f>X1989*Diccionario!$B$46</f>
        <v>0.11591254523747731</v>
      </c>
      <c r="Z1989">
        <f>Y1989*Diccionario!$B$47</f>
        <v>4.2887641737866605E-2</v>
      </c>
      <c r="AA1989">
        <f>Z1989*Diccionario!$B$48</f>
        <v>4.2887641737866605E-2</v>
      </c>
      <c r="AB1989">
        <f>AA1989*Diccionario!$B$49</f>
        <v>3.2165731303399954E-2</v>
      </c>
      <c r="AC1989">
        <f t="shared" si="315"/>
        <v>3.2165731303399954E-2</v>
      </c>
      <c r="AD1989">
        <f t="shared" si="316"/>
        <v>0.10474463742489409</v>
      </c>
      <c r="AE1989">
        <f t="shared" si="317"/>
        <v>1.7552760014485317E-4</v>
      </c>
      <c r="AF1989" t="e">
        <f ca="1">IF(AD1989="","",_xludf.RANK.EQ(AD1989,$AD$2:$AD$5513,0))</f>
        <v>#NAME?</v>
      </c>
      <c r="AH1989" t="str">
        <f t="shared" si="318"/>
        <v>Baja</v>
      </c>
      <c r="AI1989" t="s">
        <v>153</v>
      </c>
      <c r="AJ1989" t="str">
        <f>IFERROR(VLOOKUP(B1989,Maestro_Regionales!$A$2:$B$35,2,FALSE),"Otras zonas")</f>
        <v>Costa</v>
      </c>
      <c r="AK1989" t="str">
        <f t="shared" si="319"/>
        <v>EPS FAMILIAR DE COLOMBIA | Costa</v>
      </c>
    </row>
    <row r="1990" spans="1:37">
      <c r="A1990" s="4" t="s">
        <v>931</v>
      </c>
      <c r="B1990" s="4" t="s">
        <v>932</v>
      </c>
      <c r="C1990" s="4" t="s">
        <v>933</v>
      </c>
      <c r="D1990" s="4" t="s">
        <v>934</v>
      </c>
      <c r="E1990" s="4" t="s">
        <v>93</v>
      </c>
      <c r="F1990" s="4">
        <v>99</v>
      </c>
      <c r="G1990" s="4">
        <v>0</v>
      </c>
      <c r="H1990" s="4">
        <v>0</v>
      </c>
      <c r="I1990">
        <f t="shared" si="310"/>
        <v>99</v>
      </c>
      <c r="J1990">
        <f t="shared" si="311"/>
        <v>1</v>
      </c>
      <c r="K1990">
        <f t="shared" si="312"/>
        <v>0</v>
      </c>
      <c r="L1990">
        <f t="shared" si="313"/>
        <v>0</v>
      </c>
      <c r="M1990">
        <f>I1990*Diccionario!$B$36</f>
        <v>0.21978194117647057</v>
      </c>
      <c r="N1990">
        <f>M1990*Diccionario!$B$37</f>
        <v>2.2197976058823531E-2</v>
      </c>
      <c r="O1990">
        <f>N1990*Diccionario!$B$38</f>
        <v>3.3296964088235293E-3</v>
      </c>
      <c r="P1990">
        <f>O1990*Diccionario!$B$39</f>
        <v>2.9967267679411763E-3</v>
      </c>
      <c r="Q1990">
        <f>P1990*Diccionario!$B$40</f>
        <v>1.1986907071764707E-3</v>
      </c>
      <c r="R1990">
        <f>Q1990*Diccionario!$B$41</f>
        <v>7.7914895966470601E-4</v>
      </c>
      <c r="S1990">
        <f t="shared" si="314"/>
        <v>7.7914895966470601E-4</v>
      </c>
      <c r="T1990">
        <f>I1990*Diccionario!$B$36</f>
        <v>0.21978194117647057</v>
      </c>
      <c r="U1990">
        <f>T1990*Diccionario!$B$42</f>
        <v>2.2197976058823531E-2</v>
      </c>
      <c r="V1990">
        <f>U1990*Diccionario!$B$43</f>
        <v>1.886827965E-2</v>
      </c>
      <c r="W1990">
        <f>V1990*Diccionario!$B$44</f>
        <v>3.5849731335000001E-3</v>
      </c>
      <c r="X1990">
        <f>W1990*Diccionario!$B$45</f>
        <v>1.398139522065E-3</v>
      </c>
      <c r="Y1990">
        <f>X1990*Diccionario!$B$46</f>
        <v>1.2443441746378501E-3</v>
      </c>
      <c r="Z1990">
        <f>Y1990*Diccionario!$B$47</f>
        <v>4.6040734461600454E-4</v>
      </c>
      <c r="AA1990">
        <f>Z1990*Diccionario!$B$48</f>
        <v>4.6040734461600454E-4</v>
      </c>
      <c r="AB1990">
        <f>AA1990*Diccionario!$B$49</f>
        <v>3.4530550846200342E-4</v>
      </c>
      <c r="AC1990">
        <f t="shared" si="315"/>
        <v>3.4530550846200342E-4</v>
      </c>
      <c r="AD1990">
        <f t="shared" si="316"/>
        <v>1.1244544681267095E-3</v>
      </c>
      <c r="AE1990">
        <f t="shared" si="317"/>
        <v>1.8843236189915923E-6</v>
      </c>
      <c r="AF1990" t="e">
        <f ca="1">IF(AD1990="","",_xludf.RANK.EQ(AD1990,$AD$2:$AD$5513,0))</f>
        <v>#NAME?</v>
      </c>
      <c r="AH1990" t="str">
        <f t="shared" si="318"/>
        <v>Baja</v>
      </c>
      <c r="AI1990" t="s">
        <v>153</v>
      </c>
      <c r="AJ1990" t="str">
        <f>IFERROR(VLOOKUP(B1990,Maestro_Regionales!$A$2:$B$35,2,FALSE),"Otras zonas")</f>
        <v>Costa</v>
      </c>
      <c r="AK1990" t="str">
        <f t="shared" si="319"/>
        <v>FERRONALES - EAS | Costa</v>
      </c>
    </row>
    <row r="1991" spans="1:37">
      <c r="A1991" s="4" t="s">
        <v>931</v>
      </c>
      <c r="B1991" s="4" t="s">
        <v>932</v>
      </c>
      <c r="C1991" s="4" t="s">
        <v>933</v>
      </c>
      <c r="D1991" s="4" t="s">
        <v>934</v>
      </c>
      <c r="E1991" s="4" t="s">
        <v>203</v>
      </c>
      <c r="F1991" s="4">
        <v>2</v>
      </c>
      <c r="G1991" s="4">
        <v>0</v>
      </c>
      <c r="H1991" s="4">
        <v>0</v>
      </c>
      <c r="I1991">
        <f t="shared" si="310"/>
        <v>2</v>
      </c>
      <c r="J1991">
        <f t="shared" si="311"/>
        <v>1</v>
      </c>
      <c r="K1991">
        <f t="shared" si="312"/>
        <v>0</v>
      </c>
      <c r="L1991">
        <f t="shared" si="313"/>
        <v>0</v>
      </c>
      <c r="M1991">
        <f>I1991*Diccionario!$B$36</f>
        <v>4.4400392156862742E-3</v>
      </c>
      <c r="N1991">
        <f>M1991*Diccionario!$B$37</f>
        <v>4.4844396078431374E-4</v>
      </c>
      <c r="O1991">
        <f>N1991*Diccionario!$B$38</f>
        <v>6.7266594117647063E-5</v>
      </c>
      <c r="P1991">
        <f>O1991*Diccionario!$B$39</f>
        <v>6.053993470588236E-5</v>
      </c>
      <c r="Q1991">
        <f>P1991*Diccionario!$B$40</f>
        <v>2.4215973882352947E-5</v>
      </c>
      <c r="R1991">
        <f>Q1991*Diccionario!$B$41</f>
        <v>1.5740383023529416E-5</v>
      </c>
      <c r="S1991">
        <f t="shared" si="314"/>
        <v>1.5740383023529416E-5</v>
      </c>
      <c r="T1991">
        <f>I1991*Diccionario!$B$36</f>
        <v>4.4400392156862742E-3</v>
      </c>
      <c r="U1991">
        <f>T1991*Diccionario!$B$42</f>
        <v>4.4844396078431374E-4</v>
      </c>
      <c r="V1991">
        <f>U1991*Diccionario!$B$43</f>
        <v>3.8117736666666666E-4</v>
      </c>
      <c r="W1991">
        <f>V1991*Diccionario!$B$44</f>
        <v>7.2423699666666666E-5</v>
      </c>
      <c r="X1991">
        <f>W1991*Diccionario!$B$45</f>
        <v>2.8245242870000002E-5</v>
      </c>
      <c r="Y1991">
        <f>X1991*Diccionario!$B$46</f>
        <v>2.5138266154300001E-5</v>
      </c>
      <c r="Z1991">
        <f>Y1991*Diccionario!$B$47</f>
        <v>9.3011584770909993E-6</v>
      </c>
      <c r="AA1991">
        <f>Z1991*Diccionario!$B$48</f>
        <v>9.3011584770909993E-6</v>
      </c>
      <c r="AB1991">
        <f>AA1991*Diccionario!$B$49</f>
        <v>6.9758688578182495E-6</v>
      </c>
      <c r="AC1991">
        <f t="shared" si="315"/>
        <v>6.9758688578182495E-6</v>
      </c>
      <c r="AD1991">
        <f t="shared" si="316"/>
        <v>2.2716251881347665E-5</v>
      </c>
      <c r="AE1991">
        <f t="shared" si="317"/>
        <v>3.8067143818011966E-8</v>
      </c>
      <c r="AF1991" t="e">
        <f ca="1">IF(AD1991="","",_xludf.RANK.EQ(AD1991,$AD$2:$AD$5513,0))</f>
        <v>#NAME?</v>
      </c>
      <c r="AH1991" t="str">
        <f t="shared" si="318"/>
        <v>Baja</v>
      </c>
      <c r="AI1991" t="s">
        <v>153</v>
      </c>
      <c r="AJ1991" t="str">
        <f>IFERROR(VLOOKUP(B1991,Maestro_Regionales!$A$2:$B$35,2,FALSE),"Otras zonas")</f>
        <v>Costa</v>
      </c>
      <c r="AK1991" t="str">
        <f t="shared" si="319"/>
        <v>CAPRESOCA EPS | Costa</v>
      </c>
    </row>
    <row r="1992" spans="1:37">
      <c r="A1992" s="4" t="s">
        <v>931</v>
      </c>
      <c r="B1992" s="4" t="s">
        <v>932</v>
      </c>
      <c r="C1992" s="4" t="s">
        <v>935</v>
      </c>
      <c r="D1992" s="4" t="s">
        <v>936</v>
      </c>
      <c r="E1992" s="4" t="s">
        <v>87</v>
      </c>
      <c r="F1992" s="4">
        <v>15040</v>
      </c>
      <c r="G1992" s="4">
        <v>49419</v>
      </c>
      <c r="H1992" s="4">
        <v>0</v>
      </c>
      <c r="I1992">
        <f t="shared" si="310"/>
        <v>64459</v>
      </c>
      <c r="J1992">
        <f t="shared" si="311"/>
        <v>0.23332661071378705</v>
      </c>
      <c r="K1992">
        <f t="shared" si="312"/>
        <v>0.76667338928621298</v>
      </c>
      <c r="L1992">
        <f t="shared" si="313"/>
        <v>0</v>
      </c>
      <c r="M1992">
        <f>I1992*Diccionario!$B$36</f>
        <v>143.10024390196077</v>
      </c>
      <c r="N1992">
        <f>M1992*Diccionario!$B$37</f>
        <v>14.453124634098039</v>
      </c>
      <c r="O1992">
        <f>N1992*Diccionario!$B$38</f>
        <v>2.1679686951147059</v>
      </c>
      <c r="P1992">
        <f>O1992*Diccionario!$B$39</f>
        <v>1.9511718256032353</v>
      </c>
      <c r="Q1992">
        <f>P1992*Diccionario!$B$40</f>
        <v>0.78046873024129415</v>
      </c>
      <c r="R1992">
        <f>Q1992*Diccionario!$B$41</f>
        <v>0.50730467465684126</v>
      </c>
      <c r="S1992">
        <f t="shared" si="314"/>
        <v>0.50730467465684126</v>
      </c>
      <c r="T1992">
        <f>I1992*Diccionario!$B$36</f>
        <v>143.10024390196077</v>
      </c>
      <c r="U1992">
        <f>T1992*Diccionario!$B$42</f>
        <v>14.453124634098039</v>
      </c>
      <c r="V1992">
        <f>U1992*Diccionario!$B$43</f>
        <v>12.285155938983333</v>
      </c>
      <c r="W1992">
        <f>V1992*Diccionario!$B$44</f>
        <v>2.3341796284068335</v>
      </c>
      <c r="X1992">
        <f>W1992*Diccionario!$B$45</f>
        <v>0.91033005507866505</v>
      </c>
      <c r="Y1992">
        <f>X1992*Diccionario!$B$46</f>
        <v>0.81019374902001196</v>
      </c>
      <c r="Z1992">
        <f>Y1992*Diccionario!$B$47</f>
        <v>0.29977168713740443</v>
      </c>
      <c r="AA1992">
        <f>Z1992*Diccionario!$B$48</f>
        <v>0.29977168713740443</v>
      </c>
      <c r="AB1992">
        <f>AA1992*Diccionario!$B$49</f>
        <v>0.22482876535305332</v>
      </c>
      <c r="AC1992">
        <f t="shared" si="315"/>
        <v>0.22482876535305332</v>
      </c>
      <c r="AD1992">
        <f t="shared" si="316"/>
        <v>0.73213344000989455</v>
      </c>
      <c r="AE1992">
        <f t="shared" si="317"/>
        <v>1.2268850116826165E-3</v>
      </c>
      <c r="AF1992" t="e">
        <f ca="1">IF(AD1992="","",_xludf.RANK.EQ(AD1992,$AD$2:$AD$5513,0))</f>
        <v>#NAME?</v>
      </c>
      <c r="AH1992" t="str">
        <f t="shared" si="318"/>
        <v>Media</v>
      </c>
      <c r="AI1992" t="s">
        <v>153</v>
      </c>
      <c r="AJ1992" t="str">
        <f>IFERROR(VLOOKUP(B1992,Maestro_Regionales!$A$2:$B$35,2,FALSE),"Otras zonas")</f>
        <v>Costa</v>
      </c>
      <c r="AK1992" t="str">
        <f t="shared" si="319"/>
        <v>NUEVA EPS | Costa</v>
      </c>
    </row>
    <row r="1993" spans="1:37">
      <c r="A1993" s="4" t="s">
        <v>931</v>
      </c>
      <c r="B1993" s="4" t="s">
        <v>932</v>
      </c>
      <c r="C1993" s="4" t="s">
        <v>935</v>
      </c>
      <c r="D1993" s="4" t="s">
        <v>936</v>
      </c>
      <c r="E1993" s="4" t="s">
        <v>86</v>
      </c>
      <c r="F1993" s="4">
        <v>10643</v>
      </c>
      <c r="G1993" s="4">
        <v>9600</v>
      </c>
      <c r="H1993" s="4">
        <v>0</v>
      </c>
      <c r="I1993">
        <f t="shared" si="310"/>
        <v>20243</v>
      </c>
      <c r="J1993">
        <f t="shared" si="311"/>
        <v>0.52576199179963445</v>
      </c>
      <c r="K1993">
        <f t="shared" si="312"/>
        <v>0.47423800820036555</v>
      </c>
      <c r="L1993">
        <f t="shared" si="313"/>
        <v>0</v>
      </c>
      <c r="M1993">
        <f>I1993*Diccionario!$B$36</f>
        <v>44.939856921568627</v>
      </c>
      <c r="N1993">
        <f>M1993*Diccionario!$B$37</f>
        <v>4.5389255490784315</v>
      </c>
      <c r="O1993">
        <f>N1993*Diccionario!$B$38</f>
        <v>0.68083883236176468</v>
      </c>
      <c r="P1993">
        <f>O1993*Diccionario!$B$39</f>
        <v>0.61275494912558826</v>
      </c>
      <c r="Q1993">
        <f>P1993*Diccionario!$B$40</f>
        <v>0.24510197965023531</v>
      </c>
      <c r="R1993">
        <f>Q1993*Diccionario!$B$41</f>
        <v>0.15931628677265294</v>
      </c>
      <c r="S1993">
        <f t="shared" si="314"/>
        <v>0.15931628677265294</v>
      </c>
      <c r="T1993">
        <f>I1993*Diccionario!$B$36</f>
        <v>44.939856921568627</v>
      </c>
      <c r="U1993">
        <f>T1993*Diccionario!$B$42</f>
        <v>4.5389255490784315</v>
      </c>
      <c r="V1993">
        <f>U1993*Diccionario!$B$43</f>
        <v>3.8580867167166666</v>
      </c>
      <c r="W1993">
        <f>V1993*Diccionario!$B$44</f>
        <v>0.73303647617616663</v>
      </c>
      <c r="X1993">
        <f>W1993*Diccionario!$B$45</f>
        <v>0.28588422570870498</v>
      </c>
      <c r="Y1993">
        <f>X1993*Diccionario!$B$46</f>
        <v>0.25443696088074741</v>
      </c>
      <c r="Z1993">
        <f>Y1993*Diccionario!$B$47</f>
        <v>9.4141675525876545E-2</v>
      </c>
      <c r="AA1993">
        <f>Z1993*Diccionario!$B$48</f>
        <v>9.4141675525876545E-2</v>
      </c>
      <c r="AB1993">
        <f>AA1993*Diccionario!$B$49</f>
        <v>7.0606256644407409E-2</v>
      </c>
      <c r="AC1993">
        <f t="shared" si="315"/>
        <v>7.0606256644407409E-2</v>
      </c>
      <c r="AD1993">
        <f t="shared" si="316"/>
        <v>0.22992254341706037</v>
      </c>
      <c r="AE1993">
        <f t="shared" si="317"/>
        <v>3.8529659615400803E-4</v>
      </c>
      <c r="AF1993" t="e">
        <f ca="1">IF(AD1993="","",_xludf.RANK.EQ(AD1993,$AD$2:$AD$5513,0))</f>
        <v>#NAME?</v>
      </c>
      <c r="AH1993" t="str">
        <f t="shared" si="318"/>
        <v>Media</v>
      </c>
      <c r="AI1993" t="s">
        <v>153</v>
      </c>
      <c r="AJ1993" t="str">
        <f>IFERROR(VLOOKUP(B1993,Maestro_Regionales!$A$2:$B$35,2,FALSE),"Otras zonas")</f>
        <v>Costa</v>
      </c>
      <c r="AK1993" t="str">
        <f t="shared" si="319"/>
        <v>EPS SANITAS | Costa</v>
      </c>
    </row>
    <row r="1994" spans="1:37">
      <c r="A1994" s="4" t="s">
        <v>931</v>
      </c>
      <c r="B1994" s="4" t="s">
        <v>932</v>
      </c>
      <c r="C1994" s="4" t="s">
        <v>935</v>
      </c>
      <c r="D1994" s="4" t="s">
        <v>936</v>
      </c>
      <c r="E1994" s="4" t="s">
        <v>95</v>
      </c>
      <c r="F1994" s="4">
        <v>770</v>
      </c>
      <c r="G1994" s="4">
        <v>18087</v>
      </c>
      <c r="H1994" s="4">
        <v>0</v>
      </c>
      <c r="I1994">
        <f t="shared" si="310"/>
        <v>18857</v>
      </c>
      <c r="J1994">
        <f t="shared" si="311"/>
        <v>4.0833642679111208E-2</v>
      </c>
      <c r="K1994">
        <f t="shared" si="312"/>
        <v>0.95916635732088884</v>
      </c>
      <c r="L1994">
        <f t="shared" si="313"/>
        <v>0</v>
      </c>
      <c r="M1994">
        <f>I1994*Diccionario!$B$36</f>
        <v>41.862909745098037</v>
      </c>
      <c r="N1994">
        <f>M1994*Diccionario!$B$37</f>
        <v>4.228153884254902</v>
      </c>
      <c r="O1994">
        <f>N1994*Diccionario!$B$38</f>
        <v>0.63422308263823524</v>
      </c>
      <c r="P1994">
        <f>O1994*Diccionario!$B$39</f>
        <v>0.57080077437441168</v>
      </c>
      <c r="Q1994">
        <f>P1994*Diccionario!$B$40</f>
        <v>0.22832030974976469</v>
      </c>
      <c r="R1994">
        <f>Q1994*Diccionario!$B$41</f>
        <v>0.14840820133734706</v>
      </c>
      <c r="S1994">
        <f t="shared" si="314"/>
        <v>0.14840820133734706</v>
      </c>
      <c r="T1994">
        <f>I1994*Diccionario!$B$36</f>
        <v>41.862909745098037</v>
      </c>
      <c r="U1994">
        <f>T1994*Diccionario!$B$42</f>
        <v>4.228153884254902</v>
      </c>
      <c r="V1994">
        <f>U1994*Diccionario!$B$43</f>
        <v>3.5939308016166667</v>
      </c>
      <c r="W1994">
        <f>V1994*Diccionario!$B$44</f>
        <v>0.68284685230716669</v>
      </c>
      <c r="X1994">
        <f>W1994*Diccionario!$B$45</f>
        <v>0.26631027239979499</v>
      </c>
      <c r="Y1994">
        <f>X1994*Diccionario!$B$46</f>
        <v>0.23701614243581753</v>
      </c>
      <c r="Z1994">
        <f>Y1994*Diccionario!$B$47</f>
        <v>8.7695972701252484E-2</v>
      </c>
      <c r="AA1994">
        <f>Z1994*Diccionario!$B$48</f>
        <v>8.7695972701252484E-2</v>
      </c>
      <c r="AB1994">
        <f>AA1994*Diccionario!$B$49</f>
        <v>6.5771979525939356E-2</v>
      </c>
      <c r="AC1994">
        <f t="shared" si="315"/>
        <v>6.5771979525939356E-2</v>
      </c>
      <c r="AD1994">
        <f t="shared" si="316"/>
        <v>0.21418018086328641</v>
      </c>
      <c r="AE1994">
        <f t="shared" si="317"/>
        <v>3.589160654881257E-4</v>
      </c>
      <c r="AF1994" t="e">
        <f ca="1">IF(AD1994="","",_xludf.RANK.EQ(AD1994,$AD$2:$AD$5513,0))</f>
        <v>#NAME?</v>
      </c>
      <c r="AH1994" t="str">
        <f t="shared" si="318"/>
        <v>Media</v>
      </c>
      <c r="AI1994" t="s">
        <v>153</v>
      </c>
      <c r="AJ1994" t="str">
        <f>IFERROR(VLOOKUP(B1994,Maestro_Regionales!$A$2:$B$35,2,FALSE),"Otras zonas")</f>
        <v>Costa</v>
      </c>
      <c r="AK1994" t="str">
        <f t="shared" si="319"/>
        <v>ASMETSALUD EPS | Costa</v>
      </c>
    </row>
    <row r="1995" spans="1:37">
      <c r="A1995" s="4" t="s">
        <v>931</v>
      </c>
      <c r="B1995" s="4" t="s">
        <v>932</v>
      </c>
      <c r="C1995" s="4" t="s">
        <v>935</v>
      </c>
      <c r="D1995" s="4" t="s">
        <v>936</v>
      </c>
      <c r="E1995" s="4" t="s">
        <v>85</v>
      </c>
      <c r="F1995" s="4">
        <v>4010</v>
      </c>
      <c r="G1995" s="4">
        <v>5110</v>
      </c>
      <c r="H1995" s="4">
        <v>0</v>
      </c>
      <c r="I1995">
        <f t="shared" si="310"/>
        <v>9120</v>
      </c>
      <c r="J1995">
        <f t="shared" si="311"/>
        <v>0.43969298245614036</v>
      </c>
      <c r="K1995">
        <f t="shared" si="312"/>
        <v>0.5603070175438597</v>
      </c>
      <c r="L1995">
        <f t="shared" si="313"/>
        <v>0</v>
      </c>
      <c r="M1995">
        <f>I1995*Diccionario!$B$36</f>
        <v>20.246578823529411</v>
      </c>
      <c r="N1995">
        <f>M1995*Diccionario!$B$37</f>
        <v>2.0449044611764706</v>
      </c>
      <c r="O1995">
        <f>N1995*Diccionario!$B$38</f>
        <v>0.3067356691764706</v>
      </c>
      <c r="P1995">
        <f>O1995*Diccionario!$B$39</f>
        <v>0.27606210225882355</v>
      </c>
      <c r="Q1995">
        <f>P1995*Diccionario!$B$40</f>
        <v>0.11042484090352943</v>
      </c>
      <c r="R1995">
        <f>Q1995*Diccionario!$B$41</f>
        <v>7.1776146587294129E-2</v>
      </c>
      <c r="S1995">
        <f t="shared" si="314"/>
        <v>7.1776146587294129E-2</v>
      </c>
      <c r="T1995">
        <f>I1995*Diccionario!$B$36</f>
        <v>20.246578823529411</v>
      </c>
      <c r="U1995">
        <f>T1995*Diccionario!$B$42</f>
        <v>2.0449044611764706</v>
      </c>
      <c r="V1995">
        <f>U1995*Diccionario!$B$43</f>
        <v>1.738168792</v>
      </c>
      <c r="W1995">
        <f>V1995*Diccionario!$B$44</f>
        <v>0.33025207047999999</v>
      </c>
      <c r="X1995">
        <f>W1995*Diccionario!$B$45</f>
        <v>0.1287983074872</v>
      </c>
      <c r="Y1995">
        <f>X1995*Diccionario!$B$46</f>
        <v>0.114630493663608</v>
      </c>
      <c r="Z1995">
        <f>Y1995*Diccionario!$B$47</f>
        <v>4.2413282655534963E-2</v>
      </c>
      <c r="AA1995">
        <f>Z1995*Diccionario!$B$48</f>
        <v>4.2413282655534963E-2</v>
      </c>
      <c r="AB1995">
        <f>AA1995*Diccionario!$B$49</f>
        <v>3.1809961991651224E-2</v>
      </c>
      <c r="AC1995">
        <f t="shared" si="315"/>
        <v>3.1809961991651224E-2</v>
      </c>
      <c r="AD1995">
        <f t="shared" si="316"/>
        <v>0.10358610857894535</v>
      </c>
      <c r="AE1995">
        <f t="shared" si="317"/>
        <v>1.7358617581013453E-4</v>
      </c>
      <c r="AF1995" t="e">
        <f ca="1">IF(AD1995="","",_xludf.RANK.EQ(AD1995,$AD$2:$AD$5513,0))</f>
        <v>#NAME?</v>
      </c>
      <c r="AH1995" t="str">
        <f t="shared" si="318"/>
        <v>Baja</v>
      </c>
      <c r="AI1995" t="s">
        <v>153</v>
      </c>
      <c r="AJ1995" t="str">
        <f>IFERROR(VLOOKUP(B1995,Maestro_Regionales!$A$2:$B$35,2,FALSE),"Otras zonas")</f>
        <v>Costa</v>
      </c>
      <c r="AK1995" t="str">
        <f t="shared" si="319"/>
        <v>SALUD TOTAL EPS | Costa</v>
      </c>
    </row>
    <row r="1996" spans="1:37">
      <c r="A1996" s="4" t="s">
        <v>931</v>
      </c>
      <c r="B1996" s="4" t="s">
        <v>932</v>
      </c>
      <c r="C1996" s="4" t="s">
        <v>935</v>
      </c>
      <c r="D1996" s="4" t="s">
        <v>936</v>
      </c>
      <c r="E1996" s="4" t="s">
        <v>89</v>
      </c>
      <c r="F1996" s="4">
        <v>106</v>
      </c>
      <c r="G1996" s="4">
        <v>3150</v>
      </c>
      <c r="H1996" s="4">
        <v>0</v>
      </c>
      <c r="I1996">
        <f t="shared" si="310"/>
        <v>3256</v>
      </c>
      <c r="J1996">
        <f t="shared" si="311"/>
        <v>3.2555282555282554E-2</v>
      </c>
      <c r="K1996">
        <f t="shared" si="312"/>
        <v>0.96744471744471749</v>
      </c>
      <c r="L1996">
        <f t="shared" si="313"/>
        <v>0</v>
      </c>
      <c r="M1996">
        <f>I1996*Diccionario!$B$36</f>
        <v>7.2283838431372542</v>
      </c>
      <c r="N1996">
        <f>M1996*Diccionario!$B$37</f>
        <v>0.73006676815686278</v>
      </c>
      <c r="O1996">
        <f>N1996*Diccionario!$B$38</f>
        <v>0.10951001522352942</v>
      </c>
      <c r="P1996">
        <f>O1996*Diccionario!$B$39</f>
        <v>9.8559013701176479E-2</v>
      </c>
      <c r="Q1996">
        <f>P1996*Diccionario!$B$40</f>
        <v>3.9423605480470594E-2</v>
      </c>
      <c r="R1996">
        <f>Q1996*Diccionario!$B$41</f>
        <v>2.5625343562305888E-2</v>
      </c>
      <c r="S1996">
        <f t="shared" si="314"/>
        <v>2.5625343562305888E-2</v>
      </c>
      <c r="T1996">
        <f>I1996*Diccionario!$B$36</f>
        <v>7.2283838431372542</v>
      </c>
      <c r="U1996">
        <f>T1996*Diccionario!$B$42</f>
        <v>0.73006676815686278</v>
      </c>
      <c r="V1996">
        <f>U1996*Diccionario!$B$43</f>
        <v>0.62055675293333334</v>
      </c>
      <c r="W1996">
        <f>V1996*Diccionario!$B$44</f>
        <v>0.11790578305733333</v>
      </c>
      <c r="X1996">
        <f>W1996*Diccionario!$B$45</f>
        <v>4.5983255392359999E-2</v>
      </c>
      <c r="Y1996">
        <f>X1996*Diccionario!$B$46</f>
        <v>4.0925097299200401E-2</v>
      </c>
      <c r="Z1996">
        <f>Y1996*Diccionario!$B$47</f>
        <v>1.5142286000704148E-2</v>
      </c>
      <c r="AA1996">
        <f>Z1996*Diccionario!$B$48</f>
        <v>1.5142286000704148E-2</v>
      </c>
      <c r="AB1996">
        <f>AA1996*Diccionario!$B$49</f>
        <v>1.1356714500528111E-2</v>
      </c>
      <c r="AC1996">
        <f t="shared" si="315"/>
        <v>1.1356714500528111E-2</v>
      </c>
      <c r="AD1996">
        <f t="shared" si="316"/>
        <v>3.6982058062834E-2</v>
      </c>
      <c r="AE1996">
        <f t="shared" si="317"/>
        <v>6.1973310135723483E-5</v>
      </c>
      <c r="AF1996" t="e">
        <f ca="1">IF(AD1996="","",_xludf.RANK.EQ(AD1996,$AD$2:$AD$5513,0))</f>
        <v>#NAME?</v>
      </c>
      <c r="AH1996" t="str">
        <f t="shared" si="318"/>
        <v>Baja</v>
      </c>
      <c r="AI1996" t="s">
        <v>153</v>
      </c>
      <c r="AJ1996" t="str">
        <f>IFERROR(VLOOKUP(B1996,Maestro_Regionales!$A$2:$B$35,2,FALSE),"Otras zonas")</f>
        <v>Costa</v>
      </c>
      <c r="AK1996" t="str">
        <f t="shared" si="319"/>
        <v>PROTEGER EPS (ANTES CAJACOPI EPS) | Costa</v>
      </c>
    </row>
    <row r="1997" spans="1:37">
      <c r="A1997" s="4" t="s">
        <v>931</v>
      </c>
      <c r="B1997" s="4" t="s">
        <v>932</v>
      </c>
      <c r="C1997" s="4" t="s">
        <v>935</v>
      </c>
      <c r="D1997" s="4" t="s">
        <v>936</v>
      </c>
      <c r="E1997" s="4" t="s">
        <v>90</v>
      </c>
      <c r="F1997" s="4">
        <v>0</v>
      </c>
      <c r="G1997" s="4">
        <v>0</v>
      </c>
      <c r="H1997" s="4">
        <v>2576</v>
      </c>
      <c r="I1997">
        <f t="shared" si="310"/>
        <v>2576</v>
      </c>
      <c r="J1997">
        <f t="shared" si="311"/>
        <v>0</v>
      </c>
      <c r="K1997">
        <f t="shared" si="312"/>
        <v>0</v>
      </c>
      <c r="L1997">
        <f t="shared" si="313"/>
        <v>1</v>
      </c>
      <c r="M1997">
        <f>I1997*Diccionario!$B$36</f>
        <v>5.718770509803921</v>
      </c>
      <c r="N1997">
        <f>M1997*Diccionario!$B$37</f>
        <v>0.57759582149019606</v>
      </c>
      <c r="O1997">
        <f>N1997*Diccionario!$B$38</f>
        <v>8.6639373223529409E-2</v>
      </c>
      <c r="P1997">
        <f>O1997*Diccionario!$B$39</f>
        <v>7.7975435901176476E-2</v>
      </c>
      <c r="Q1997">
        <f>P1997*Diccionario!$B$40</f>
        <v>3.1190174360470592E-2</v>
      </c>
      <c r="R1997">
        <f>Q1997*Diccionario!$B$41</f>
        <v>2.0273613334305884E-2</v>
      </c>
      <c r="S1997">
        <f t="shared" si="314"/>
        <v>2.0273613334305884E-2</v>
      </c>
      <c r="T1997">
        <f>I1997*Diccionario!$B$36</f>
        <v>5.718770509803921</v>
      </c>
      <c r="U1997">
        <f>T1997*Diccionario!$B$42</f>
        <v>0.57759582149019606</v>
      </c>
      <c r="V1997">
        <f>U1997*Diccionario!$B$43</f>
        <v>0.49095644826666662</v>
      </c>
      <c r="W1997">
        <f>V1997*Diccionario!$B$44</f>
        <v>9.3281725170666657E-2</v>
      </c>
      <c r="X1997">
        <f>W1997*Diccionario!$B$45</f>
        <v>3.6379872816560001E-2</v>
      </c>
      <c r="Y1997">
        <f>X1997*Diccionario!$B$46</f>
        <v>3.2378086806738399E-2</v>
      </c>
      <c r="Z1997">
        <f>Y1997*Diccionario!$B$47</f>
        <v>1.1979892118493207E-2</v>
      </c>
      <c r="AA1997">
        <f>Z1997*Diccionario!$B$48</f>
        <v>1.1979892118493207E-2</v>
      </c>
      <c r="AB1997">
        <f>AA1997*Diccionario!$B$49</f>
        <v>8.9849190888699054E-3</v>
      </c>
      <c r="AC1997">
        <f t="shared" si="315"/>
        <v>8.9849190888699054E-3</v>
      </c>
      <c r="AD1997">
        <f t="shared" si="316"/>
        <v>2.925853242317579E-2</v>
      </c>
      <c r="AE1997">
        <f t="shared" si="317"/>
        <v>4.9030481237599402E-5</v>
      </c>
      <c r="AF1997" t="e">
        <f ca="1">IF(AD1997="","",_xludf.RANK.EQ(AD1997,$AD$2:$AD$5513,0))</f>
        <v>#NAME?</v>
      </c>
      <c r="AH1997" t="str">
        <f t="shared" si="318"/>
        <v>Baja</v>
      </c>
      <c r="AI1997" t="s">
        <v>153</v>
      </c>
      <c r="AJ1997" t="str">
        <f>IFERROR(VLOOKUP(B1997,Maestro_Regionales!$A$2:$B$35,2,FALSE),"Otras zonas")</f>
        <v>Costa</v>
      </c>
      <c r="AK1997" t="str">
        <f t="shared" si="319"/>
        <v>REGIMEN DE EXCEPCION | Costa</v>
      </c>
    </row>
    <row r="1998" spans="1:37">
      <c r="A1998" s="4" t="s">
        <v>931</v>
      </c>
      <c r="B1998" s="4" t="s">
        <v>932</v>
      </c>
      <c r="C1998" s="4" t="s">
        <v>935</v>
      </c>
      <c r="D1998" s="4" t="s">
        <v>936</v>
      </c>
      <c r="E1998" s="4" t="s">
        <v>93</v>
      </c>
      <c r="F1998" s="4">
        <v>114</v>
      </c>
      <c r="G1998" s="4">
        <v>0</v>
      </c>
      <c r="H1998" s="4">
        <v>0</v>
      </c>
      <c r="I1998">
        <f t="shared" si="310"/>
        <v>114</v>
      </c>
      <c r="J1998">
        <f t="shared" si="311"/>
        <v>1</v>
      </c>
      <c r="K1998">
        <f t="shared" si="312"/>
        <v>0</v>
      </c>
      <c r="L1998">
        <f t="shared" si="313"/>
        <v>0</v>
      </c>
      <c r="M1998">
        <f>I1998*Diccionario!$B$36</f>
        <v>0.25308223529411761</v>
      </c>
      <c r="N1998">
        <f>M1998*Diccionario!$B$37</f>
        <v>2.5561305764705881E-2</v>
      </c>
      <c r="O1998">
        <f>N1998*Diccionario!$B$38</f>
        <v>3.8341958647058819E-3</v>
      </c>
      <c r="P1998">
        <f>O1998*Diccionario!$B$39</f>
        <v>3.4507762782352938E-3</v>
      </c>
      <c r="Q1998">
        <f>P1998*Diccionario!$B$40</f>
        <v>1.3803105112941175E-3</v>
      </c>
      <c r="R1998">
        <f>Q1998*Diccionario!$B$41</f>
        <v>8.9720183234117648E-4</v>
      </c>
      <c r="S1998">
        <f t="shared" si="314"/>
        <v>8.9720183234117648E-4</v>
      </c>
      <c r="T1998">
        <f>I1998*Diccionario!$B$36</f>
        <v>0.25308223529411761</v>
      </c>
      <c r="U1998">
        <f>T1998*Diccionario!$B$42</f>
        <v>2.5561305764705881E-2</v>
      </c>
      <c r="V1998">
        <f>U1998*Diccionario!$B$43</f>
        <v>2.17271099E-2</v>
      </c>
      <c r="W1998">
        <f>V1998*Diccionario!$B$44</f>
        <v>4.1281508810000001E-3</v>
      </c>
      <c r="X1998">
        <f>W1998*Diccionario!$B$45</f>
        <v>1.6099788435900001E-3</v>
      </c>
      <c r="Y1998">
        <f>X1998*Diccionario!$B$46</f>
        <v>1.4328811707951001E-3</v>
      </c>
      <c r="Z1998">
        <f>Y1998*Diccionario!$B$47</f>
        <v>5.3016603319418697E-4</v>
      </c>
      <c r="AA1998">
        <f>Z1998*Diccionario!$B$48</f>
        <v>5.3016603319418697E-4</v>
      </c>
      <c r="AB1998">
        <f>AA1998*Diccionario!$B$49</f>
        <v>3.9762452489564026E-4</v>
      </c>
      <c r="AC1998">
        <f t="shared" si="315"/>
        <v>3.9762452489564026E-4</v>
      </c>
      <c r="AD1998">
        <f t="shared" si="316"/>
        <v>1.2948263572368167E-3</v>
      </c>
      <c r="AE1998">
        <f t="shared" si="317"/>
        <v>2.1698271976266818E-6</v>
      </c>
      <c r="AF1998" t="e">
        <f ca="1">IF(AD1998="","",_xludf.RANK.EQ(AD1998,$AD$2:$AD$5513,0))</f>
        <v>#NAME?</v>
      </c>
      <c r="AH1998" t="str">
        <f t="shared" si="318"/>
        <v>Baja</v>
      </c>
      <c r="AI1998" t="s">
        <v>153</v>
      </c>
      <c r="AJ1998" t="str">
        <f>IFERROR(VLOOKUP(B1998,Maestro_Regionales!$A$2:$B$35,2,FALSE),"Otras zonas")</f>
        <v>Costa</v>
      </c>
      <c r="AK1998" t="str">
        <f t="shared" si="319"/>
        <v>FERRONALES - EAS | Costa</v>
      </c>
    </row>
    <row r="1999" spans="1:37">
      <c r="A1999" s="4" t="s">
        <v>931</v>
      </c>
      <c r="B1999" s="4" t="s">
        <v>932</v>
      </c>
      <c r="C1999" s="4" t="s">
        <v>935</v>
      </c>
      <c r="D1999" s="4" t="s">
        <v>936</v>
      </c>
      <c r="E1999" s="4" t="s">
        <v>88</v>
      </c>
      <c r="F1999" s="4">
        <v>2</v>
      </c>
      <c r="G1999" s="4">
        <v>1</v>
      </c>
      <c r="H1999" s="4">
        <v>0</v>
      </c>
      <c r="I1999">
        <f t="shared" si="310"/>
        <v>3</v>
      </c>
      <c r="J1999">
        <f t="shared" si="311"/>
        <v>0.66666666666666663</v>
      </c>
      <c r="K1999">
        <f t="shared" si="312"/>
        <v>0.33333333333333331</v>
      </c>
      <c r="L1999">
        <f t="shared" si="313"/>
        <v>0</v>
      </c>
      <c r="M1999">
        <f>I1999*Diccionario!$B$36</f>
        <v>6.6600588235294113E-3</v>
      </c>
      <c r="N1999">
        <f>M1999*Diccionario!$B$37</f>
        <v>6.7266594117647055E-4</v>
      </c>
      <c r="O1999">
        <f>N1999*Diccionario!$B$38</f>
        <v>1.0089989117647057E-4</v>
      </c>
      <c r="P1999">
        <f>O1999*Diccionario!$B$39</f>
        <v>9.0809902058823516E-5</v>
      </c>
      <c r="Q1999">
        <f>P1999*Diccionario!$B$40</f>
        <v>3.6323960823529406E-5</v>
      </c>
      <c r="R1999">
        <f>Q1999*Diccionario!$B$41</f>
        <v>2.3610574535294115E-5</v>
      </c>
      <c r="S1999">
        <f t="shared" si="314"/>
        <v>2.3610574535294115E-5</v>
      </c>
      <c r="T1999">
        <f>I1999*Diccionario!$B$36</f>
        <v>6.6600588235294113E-3</v>
      </c>
      <c r="U1999">
        <f>T1999*Diccionario!$B$42</f>
        <v>6.7266594117647055E-4</v>
      </c>
      <c r="V1999">
        <f>U1999*Diccionario!$B$43</f>
        <v>5.7176604999999994E-4</v>
      </c>
      <c r="W1999">
        <f>V1999*Diccionario!$B$44</f>
        <v>1.0863554949999999E-4</v>
      </c>
      <c r="X1999">
        <f>W1999*Diccionario!$B$45</f>
        <v>4.2367864304999996E-5</v>
      </c>
      <c r="Y1999">
        <f>X1999*Diccionario!$B$46</f>
        <v>3.7707399231449999E-5</v>
      </c>
      <c r="Z1999">
        <f>Y1999*Diccionario!$B$47</f>
        <v>1.3951737715636499E-5</v>
      </c>
      <c r="AA1999">
        <f>Z1999*Diccionario!$B$48</f>
        <v>1.3951737715636499E-5</v>
      </c>
      <c r="AB1999">
        <f>AA1999*Diccionario!$B$49</f>
        <v>1.0463803286727374E-5</v>
      </c>
      <c r="AC1999">
        <f t="shared" si="315"/>
        <v>1.0463803286727374E-5</v>
      </c>
      <c r="AD1999">
        <f t="shared" si="316"/>
        <v>3.4074377822021491E-5</v>
      </c>
      <c r="AE1999">
        <f t="shared" si="317"/>
        <v>5.7100715727017936E-8</v>
      </c>
      <c r="AF1999" t="e">
        <f ca="1">IF(AD1999="","",_xludf.RANK.EQ(AD1999,$AD$2:$AD$5513,0))</f>
        <v>#NAME?</v>
      </c>
      <c r="AH1999" t="str">
        <f t="shared" si="318"/>
        <v>Baja</v>
      </c>
      <c r="AI1999" t="s">
        <v>153</v>
      </c>
      <c r="AJ1999" t="str">
        <f>IFERROR(VLOOKUP(B1999,Maestro_Regionales!$A$2:$B$35,2,FALSE),"Otras zonas")</f>
        <v>Costa</v>
      </c>
      <c r="AK1999" t="str">
        <f t="shared" si="319"/>
        <v>COOSALUD EPS | Costa</v>
      </c>
    </row>
    <row r="2000" spans="1:37">
      <c r="A2000" s="4" t="s">
        <v>931</v>
      </c>
      <c r="B2000" s="4" t="s">
        <v>932</v>
      </c>
      <c r="C2000" s="4" t="s">
        <v>935</v>
      </c>
      <c r="D2000" s="4" t="s">
        <v>936</v>
      </c>
      <c r="E2000" s="4" t="s">
        <v>203</v>
      </c>
      <c r="F2000" s="4">
        <v>1</v>
      </c>
      <c r="G2000" s="4">
        <v>0</v>
      </c>
      <c r="H2000" s="4">
        <v>0</v>
      </c>
      <c r="I2000">
        <f t="shared" si="310"/>
        <v>1</v>
      </c>
      <c r="J2000">
        <f t="shared" si="311"/>
        <v>1</v>
      </c>
      <c r="K2000">
        <f t="shared" si="312"/>
        <v>0</v>
      </c>
      <c r="L2000">
        <f t="shared" si="313"/>
        <v>0</v>
      </c>
      <c r="M2000">
        <f>I2000*Diccionario!$B$36</f>
        <v>2.2200196078431371E-3</v>
      </c>
      <c r="N2000">
        <f>M2000*Diccionario!$B$37</f>
        <v>2.2422198039215687E-4</v>
      </c>
      <c r="O2000">
        <f>N2000*Diccionario!$B$38</f>
        <v>3.3633297058823532E-5</v>
      </c>
      <c r="P2000">
        <f>O2000*Diccionario!$B$39</f>
        <v>3.026996735294118E-5</v>
      </c>
      <c r="Q2000">
        <f>P2000*Diccionario!$B$40</f>
        <v>1.2107986941176473E-5</v>
      </c>
      <c r="R2000">
        <f>Q2000*Diccionario!$B$41</f>
        <v>7.870191511764708E-6</v>
      </c>
      <c r="S2000">
        <f t="shared" si="314"/>
        <v>7.870191511764708E-6</v>
      </c>
      <c r="T2000">
        <f>I2000*Diccionario!$B$36</f>
        <v>2.2200196078431371E-3</v>
      </c>
      <c r="U2000">
        <f>T2000*Diccionario!$B$42</f>
        <v>2.2422198039215687E-4</v>
      </c>
      <c r="V2000">
        <f>U2000*Diccionario!$B$43</f>
        <v>1.9058868333333333E-4</v>
      </c>
      <c r="W2000">
        <f>V2000*Diccionario!$B$44</f>
        <v>3.6211849833333333E-5</v>
      </c>
      <c r="X2000">
        <f>W2000*Diccionario!$B$45</f>
        <v>1.4122621435000001E-5</v>
      </c>
      <c r="Y2000">
        <f>X2000*Diccionario!$B$46</f>
        <v>1.256913307715E-5</v>
      </c>
      <c r="Z2000">
        <f>Y2000*Diccionario!$B$47</f>
        <v>4.6505792385454997E-6</v>
      </c>
      <c r="AA2000">
        <f>Z2000*Diccionario!$B$48</f>
        <v>4.6505792385454997E-6</v>
      </c>
      <c r="AB2000">
        <f>AA2000*Diccionario!$B$49</f>
        <v>3.4879344289091247E-6</v>
      </c>
      <c r="AC2000">
        <f t="shared" si="315"/>
        <v>3.4879344289091247E-6</v>
      </c>
      <c r="AD2000">
        <f t="shared" si="316"/>
        <v>1.1358125940673833E-5</v>
      </c>
      <c r="AE2000">
        <f t="shared" si="317"/>
        <v>1.9033571909005983E-8</v>
      </c>
      <c r="AF2000" t="e">
        <f ca="1">IF(AD2000="","",_xludf.RANK.EQ(AD2000,$AD$2:$AD$5513,0))</f>
        <v>#NAME?</v>
      </c>
      <c r="AH2000" t="str">
        <f t="shared" si="318"/>
        <v>Baja</v>
      </c>
      <c r="AI2000" t="s">
        <v>153</v>
      </c>
      <c r="AJ2000" t="str">
        <f>IFERROR(VLOOKUP(B2000,Maestro_Regionales!$A$2:$B$35,2,FALSE),"Otras zonas")</f>
        <v>Costa</v>
      </c>
      <c r="AK2000" t="str">
        <f t="shared" si="319"/>
        <v>CAPRESOCA EPS | Costa</v>
      </c>
    </row>
    <row r="2001" spans="1:37">
      <c r="A2001" s="4" t="s">
        <v>931</v>
      </c>
      <c r="B2001" s="4" t="s">
        <v>932</v>
      </c>
      <c r="C2001" s="4" t="s">
        <v>935</v>
      </c>
      <c r="D2001" s="4" t="s">
        <v>936</v>
      </c>
      <c r="E2001" s="4" t="s">
        <v>505</v>
      </c>
      <c r="F2001" s="4">
        <v>1</v>
      </c>
      <c r="G2001" s="4">
        <v>0</v>
      </c>
      <c r="H2001" s="4">
        <v>0</v>
      </c>
      <c r="I2001">
        <f t="shared" si="310"/>
        <v>1</v>
      </c>
      <c r="J2001">
        <f t="shared" si="311"/>
        <v>1</v>
      </c>
      <c r="K2001">
        <f t="shared" si="312"/>
        <v>0</v>
      </c>
      <c r="L2001">
        <f t="shared" si="313"/>
        <v>0</v>
      </c>
      <c r="M2001">
        <f>I2001*Diccionario!$B$36</f>
        <v>2.2200196078431371E-3</v>
      </c>
      <c r="N2001">
        <f>M2001*Diccionario!$B$37</f>
        <v>2.2422198039215687E-4</v>
      </c>
      <c r="O2001">
        <f>N2001*Diccionario!$B$38</f>
        <v>3.3633297058823532E-5</v>
      </c>
      <c r="P2001">
        <f>O2001*Diccionario!$B$39</f>
        <v>3.026996735294118E-5</v>
      </c>
      <c r="Q2001">
        <f>P2001*Diccionario!$B$40</f>
        <v>1.2107986941176473E-5</v>
      </c>
      <c r="R2001">
        <f>Q2001*Diccionario!$B$41</f>
        <v>7.870191511764708E-6</v>
      </c>
      <c r="S2001">
        <f t="shared" si="314"/>
        <v>7.870191511764708E-6</v>
      </c>
      <c r="T2001">
        <f>I2001*Diccionario!$B$36</f>
        <v>2.2200196078431371E-3</v>
      </c>
      <c r="U2001">
        <f>T2001*Diccionario!$B$42</f>
        <v>2.2422198039215687E-4</v>
      </c>
      <c r="V2001">
        <f>U2001*Diccionario!$B$43</f>
        <v>1.9058868333333333E-4</v>
      </c>
      <c r="W2001">
        <f>V2001*Diccionario!$B$44</f>
        <v>3.6211849833333333E-5</v>
      </c>
      <c r="X2001">
        <f>W2001*Diccionario!$B$45</f>
        <v>1.4122621435000001E-5</v>
      </c>
      <c r="Y2001">
        <f>X2001*Diccionario!$B$46</f>
        <v>1.256913307715E-5</v>
      </c>
      <c r="Z2001">
        <f>Y2001*Diccionario!$B$47</f>
        <v>4.6505792385454997E-6</v>
      </c>
      <c r="AA2001">
        <f>Z2001*Diccionario!$B$48</f>
        <v>4.6505792385454997E-6</v>
      </c>
      <c r="AB2001">
        <f>AA2001*Diccionario!$B$49</f>
        <v>3.4879344289091247E-6</v>
      </c>
      <c r="AC2001">
        <f t="shared" si="315"/>
        <v>3.4879344289091247E-6</v>
      </c>
      <c r="AD2001">
        <f t="shared" si="316"/>
        <v>1.1358125940673833E-5</v>
      </c>
      <c r="AE2001">
        <f t="shared" si="317"/>
        <v>1.9033571909005983E-8</v>
      </c>
      <c r="AF2001" t="e">
        <f ca="1">IF(AD2001="","",_xludf.RANK.EQ(AD2001,$AD$2:$AD$5513,0))</f>
        <v>#NAME?</v>
      </c>
      <c r="AH2001" t="str">
        <f t="shared" si="318"/>
        <v>Baja</v>
      </c>
      <c r="AI2001" t="s">
        <v>153</v>
      </c>
      <c r="AJ2001" t="str">
        <f>IFERROR(VLOOKUP(B2001,Maestro_Regionales!$A$2:$B$35,2,FALSE),"Otras zonas")</f>
        <v>Costa</v>
      </c>
      <c r="AK2001" t="str">
        <f t="shared" si="319"/>
        <v>DUSAKAWI EPSI | Costa</v>
      </c>
    </row>
    <row r="2002" spans="1:37">
      <c r="A2002" s="4" t="s">
        <v>931</v>
      </c>
      <c r="B2002" s="4" t="s">
        <v>932</v>
      </c>
      <c r="C2002" s="4" t="s">
        <v>937</v>
      </c>
      <c r="D2002" s="4" t="s">
        <v>938</v>
      </c>
      <c r="E2002" s="4" t="s">
        <v>87</v>
      </c>
      <c r="F2002" s="4">
        <v>6051</v>
      </c>
      <c r="G2002" s="4">
        <v>18874</v>
      </c>
      <c r="H2002" s="4">
        <v>0</v>
      </c>
      <c r="I2002">
        <f t="shared" si="310"/>
        <v>24925</v>
      </c>
      <c r="J2002">
        <f t="shared" si="311"/>
        <v>0.24276830491474424</v>
      </c>
      <c r="K2002">
        <f t="shared" si="312"/>
        <v>0.75723169508525578</v>
      </c>
      <c r="L2002">
        <f t="shared" si="313"/>
        <v>0</v>
      </c>
      <c r="M2002">
        <f>I2002*Diccionario!$B$36</f>
        <v>55.333988725490194</v>
      </c>
      <c r="N2002">
        <f>M2002*Diccionario!$B$37</f>
        <v>5.5887328612745097</v>
      </c>
      <c r="O2002">
        <f>N2002*Diccionario!$B$38</f>
        <v>0.83830992919117642</v>
      </c>
      <c r="P2002">
        <f>O2002*Diccionario!$B$39</f>
        <v>0.75447893627205875</v>
      </c>
      <c r="Q2002">
        <f>P2002*Diccionario!$B$40</f>
        <v>0.30179157450882355</v>
      </c>
      <c r="R2002">
        <f>Q2002*Diccionario!$B$41</f>
        <v>0.19616452343073532</v>
      </c>
      <c r="S2002">
        <f t="shared" si="314"/>
        <v>0.19616452343073532</v>
      </c>
      <c r="T2002">
        <f>I2002*Diccionario!$B$36</f>
        <v>55.333988725490194</v>
      </c>
      <c r="U2002">
        <f>T2002*Diccionario!$B$42</f>
        <v>5.5887328612745097</v>
      </c>
      <c r="V2002">
        <f>U2002*Diccionario!$B$43</f>
        <v>4.7504229320833335</v>
      </c>
      <c r="W2002">
        <f>V2002*Diccionario!$B$44</f>
        <v>0.9025803570958334</v>
      </c>
      <c r="X2002">
        <f>W2002*Diccionario!$B$45</f>
        <v>0.35200633926737501</v>
      </c>
      <c r="Y2002">
        <f>X2002*Diccionario!$B$46</f>
        <v>0.31328564194796377</v>
      </c>
      <c r="Z2002">
        <f>Y2002*Diccionario!$B$47</f>
        <v>0.11591568752074659</v>
      </c>
      <c r="AA2002">
        <f>Z2002*Diccionario!$B$48</f>
        <v>0.11591568752074659</v>
      </c>
      <c r="AB2002">
        <f>AA2002*Diccionario!$B$49</f>
        <v>8.6936765640559938E-2</v>
      </c>
      <c r="AC2002">
        <f t="shared" si="315"/>
        <v>8.6936765640559938E-2</v>
      </c>
      <c r="AD2002">
        <f t="shared" si="316"/>
        <v>0.28310128907129528</v>
      </c>
      <c r="AE2002">
        <f t="shared" si="317"/>
        <v>4.7441177983197411E-4</v>
      </c>
      <c r="AF2002" t="e">
        <f ca="1">IF(AD2002="","",_xludf.RANK.EQ(AD2002,$AD$2:$AD$5513,0))</f>
        <v>#NAME?</v>
      </c>
      <c r="AH2002" t="str">
        <f t="shared" si="318"/>
        <v>Media</v>
      </c>
      <c r="AI2002" t="s">
        <v>153</v>
      </c>
      <c r="AJ2002" t="str">
        <f>IFERROR(VLOOKUP(B2002,Maestro_Regionales!$A$2:$B$35,2,FALSE),"Otras zonas")</f>
        <v>Costa</v>
      </c>
      <c r="AK2002" t="str">
        <f t="shared" si="319"/>
        <v>NUEVA EPS | Costa</v>
      </c>
    </row>
    <row r="2003" spans="1:37">
      <c r="A2003" s="4" t="s">
        <v>931</v>
      </c>
      <c r="B2003" s="4" t="s">
        <v>932</v>
      </c>
      <c r="C2003" s="4" t="s">
        <v>937</v>
      </c>
      <c r="D2003" s="4" t="s">
        <v>938</v>
      </c>
      <c r="E2003" s="4" t="s">
        <v>91</v>
      </c>
      <c r="F2003" s="4">
        <v>5166</v>
      </c>
      <c r="G2003" s="4">
        <v>7074</v>
      </c>
      <c r="H2003" s="4">
        <v>0</v>
      </c>
      <c r="I2003">
        <f t="shared" si="310"/>
        <v>12240</v>
      </c>
      <c r="J2003">
        <f t="shared" si="311"/>
        <v>0.42205882352941176</v>
      </c>
      <c r="K2003">
        <f t="shared" si="312"/>
        <v>0.57794117647058818</v>
      </c>
      <c r="L2003">
        <f t="shared" si="313"/>
        <v>0</v>
      </c>
      <c r="M2003">
        <f>I2003*Diccionario!$B$36</f>
        <v>27.173039999999997</v>
      </c>
      <c r="N2003">
        <f>M2003*Diccionario!$B$37</f>
        <v>2.74447704</v>
      </c>
      <c r="O2003">
        <f>N2003*Diccionario!$B$38</f>
        <v>0.41167155599999999</v>
      </c>
      <c r="P2003">
        <f>O2003*Diccionario!$B$39</f>
        <v>0.37050440039999999</v>
      </c>
      <c r="Q2003">
        <f>P2003*Diccionario!$B$40</f>
        <v>0.14820176016</v>
      </c>
      <c r="R2003">
        <f>Q2003*Diccionario!$B$41</f>
        <v>9.633114410400001E-2</v>
      </c>
      <c r="S2003">
        <f t="shared" si="314"/>
        <v>9.633114410400001E-2</v>
      </c>
      <c r="T2003">
        <f>I2003*Diccionario!$B$36</f>
        <v>27.173039999999997</v>
      </c>
      <c r="U2003">
        <f>T2003*Diccionario!$B$42</f>
        <v>2.74447704</v>
      </c>
      <c r="V2003">
        <f>U2003*Diccionario!$B$43</f>
        <v>2.3328054840000001</v>
      </c>
      <c r="W2003">
        <f>V2003*Diccionario!$B$44</f>
        <v>0.44323304196000002</v>
      </c>
      <c r="X2003">
        <f>W2003*Diccionario!$B$45</f>
        <v>0.1728608863644</v>
      </c>
      <c r="Y2003">
        <f>X2003*Diccionario!$B$46</f>
        <v>0.153846188864316</v>
      </c>
      <c r="Z2003">
        <f>Y2003*Diccionario!$B$47</f>
        <v>5.6923089879796919E-2</v>
      </c>
      <c r="AA2003">
        <f>Z2003*Diccionario!$B$48</f>
        <v>5.6923089879796919E-2</v>
      </c>
      <c r="AB2003">
        <f>AA2003*Diccionario!$B$49</f>
        <v>4.2692317409847691E-2</v>
      </c>
      <c r="AC2003">
        <f t="shared" si="315"/>
        <v>4.2692317409847691E-2</v>
      </c>
      <c r="AD2003">
        <f t="shared" si="316"/>
        <v>0.1390234615138477</v>
      </c>
      <c r="AE2003">
        <f t="shared" si="317"/>
        <v>2.3297092016623321E-4</v>
      </c>
      <c r="AF2003" t="e">
        <f ca="1">IF(AD2003="","",_xludf.RANK.EQ(AD2003,$AD$2:$AD$5513,0))</f>
        <v>#NAME?</v>
      </c>
      <c r="AH2003" t="str">
        <f t="shared" si="318"/>
        <v>Baja</v>
      </c>
      <c r="AI2003" t="s">
        <v>153</v>
      </c>
      <c r="AJ2003" t="str">
        <f>IFERROR(VLOOKUP(B2003,Maestro_Regionales!$A$2:$B$35,2,FALSE),"Otras zonas")</f>
        <v>Costa</v>
      </c>
      <c r="AK2003" t="str">
        <f t="shared" si="319"/>
        <v>FAMISANAR | Costa</v>
      </c>
    </row>
    <row r="2004" spans="1:37">
      <c r="A2004" s="4" t="s">
        <v>931</v>
      </c>
      <c r="B2004" s="4" t="s">
        <v>932</v>
      </c>
      <c r="C2004" s="4" t="s">
        <v>937</v>
      </c>
      <c r="D2004" s="4" t="s">
        <v>938</v>
      </c>
      <c r="E2004" s="4" t="s">
        <v>505</v>
      </c>
      <c r="F2004" s="4">
        <v>262</v>
      </c>
      <c r="G2004" s="4">
        <v>9988</v>
      </c>
      <c r="H2004" s="4">
        <v>0</v>
      </c>
      <c r="I2004">
        <f t="shared" si="310"/>
        <v>10250</v>
      </c>
      <c r="J2004">
        <f t="shared" si="311"/>
        <v>2.5560975609756096E-2</v>
      </c>
      <c r="K2004">
        <f t="shared" si="312"/>
        <v>0.97443902439024388</v>
      </c>
      <c r="L2004">
        <f t="shared" si="313"/>
        <v>0</v>
      </c>
      <c r="M2004">
        <f>I2004*Diccionario!$B$36</f>
        <v>22.755200980392154</v>
      </c>
      <c r="N2004">
        <f>M2004*Diccionario!$B$37</f>
        <v>2.2982752990196076</v>
      </c>
      <c r="O2004">
        <f>N2004*Diccionario!$B$38</f>
        <v>0.34474129485294114</v>
      </c>
      <c r="P2004">
        <f>O2004*Diccionario!$B$39</f>
        <v>0.31026716536764704</v>
      </c>
      <c r="Q2004">
        <f>P2004*Diccionario!$B$40</f>
        <v>0.12410686614705882</v>
      </c>
      <c r="R2004">
        <f>Q2004*Diccionario!$B$41</f>
        <v>8.0669462995588234E-2</v>
      </c>
      <c r="S2004">
        <f t="shared" si="314"/>
        <v>8.0669462995588234E-2</v>
      </c>
      <c r="T2004">
        <f>I2004*Diccionario!$B$36</f>
        <v>22.755200980392154</v>
      </c>
      <c r="U2004">
        <f>T2004*Diccionario!$B$42</f>
        <v>2.2982752990196076</v>
      </c>
      <c r="V2004">
        <f>U2004*Diccionario!$B$43</f>
        <v>1.9535340041666664</v>
      </c>
      <c r="W2004">
        <f>V2004*Diccionario!$B$44</f>
        <v>0.37117146079166663</v>
      </c>
      <c r="X2004">
        <f>W2004*Diccionario!$B$45</f>
        <v>0.14475686970874999</v>
      </c>
      <c r="Y2004">
        <f>X2004*Diccionario!$B$46</f>
        <v>0.1288336140407875</v>
      </c>
      <c r="Z2004">
        <f>Y2004*Diccionario!$B$47</f>
        <v>4.7668437195091375E-2</v>
      </c>
      <c r="AA2004">
        <f>Z2004*Diccionario!$B$48</f>
        <v>4.7668437195091375E-2</v>
      </c>
      <c r="AB2004">
        <f>AA2004*Diccionario!$B$49</f>
        <v>3.5751327896318533E-2</v>
      </c>
      <c r="AC2004">
        <f t="shared" si="315"/>
        <v>3.5751327896318533E-2</v>
      </c>
      <c r="AD2004">
        <f t="shared" si="316"/>
        <v>0.11642079089190677</v>
      </c>
      <c r="AE2004">
        <f t="shared" si="317"/>
        <v>1.9509411206731128E-4</v>
      </c>
      <c r="AF2004" t="e">
        <f ca="1">IF(AD2004="","",_xludf.RANK.EQ(AD2004,$AD$2:$AD$5513,0))</f>
        <v>#NAME?</v>
      </c>
      <c r="AH2004" t="str">
        <f t="shared" si="318"/>
        <v>Baja</v>
      </c>
      <c r="AI2004" t="s">
        <v>153</v>
      </c>
      <c r="AJ2004" t="str">
        <f>IFERROR(VLOOKUP(B2004,Maestro_Regionales!$A$2:$B$35,2,FALSE),"Otras zonas")</f>
        <v>Costa</v>
      </c>
      <c r="AK2004" t="str">
        <f t="shared" si="319"/>
        <v>DUSAKAWI EPSI | Costa</v>
      </c>
    </row>
    <row r="2005" spans="1:37">
      <c r="A2005" s="4" t="s">
        <v>931</v>
      </c>
      <c r="B2005" s="4" t="s">
        <v>932</v>
      </c>
      <c r="C2005" s="4" t="s">
        <v>937</v>
      </c>
      <c r="D2005" s="4" t="s">
        <v>938</v>
      </c>
      <c r="E2005" s="4" t="s">
        <v>88</v>
      </c>
      <c r="F2005" s="4">
        <v>397</v>
      </c>
      <c r="G2005" s="4">
        <v>9809</v>
      </c>
      <c r="H2005" s="4">
        <v>0</v>
      </c>
      <c r="I2005">
        <f t="shared" si="310"/>
        <v>10206</v>
      </c>
      <c r="J2005">
        <f t="shared" si="311"/>
        <v>3.8898687046835197E-2</v>
      </c>
      <c r="K2005">
        <f t="shared" si="312"/>
        <v>0.96110131295316481</v>
      </c>
      <c r="L2005">
        <f t="shared" si="313"/>
        <v>0</v>
      </c>
      <c r="M2005">
        <f>I2005*Diccionario!$B$36</f>
        <v>22.657520117647056</v>
      </c>
      <c r="N2005">
        <f>M2005*Diccionario!$B$37</f>
        <v>2.288409531882353</v>
      </c>
      <c r="O2005">
        <f>N2005*Diccionario!$B$38</f>
        <v>0.34326142978235291</v>
      </c>
      <c r="P2005">
        <f>O2005*Diccionario!$B$39</f>
        <v>0.30893528680411764</v>
      </c>
      <c r="Q2005">
        <f>P2005*Diccionario!$B$40</f>
        <v>0.12357411472164706</v>
      </c>
      <c r="R2005">
        <f>Q2005*Diccionario!$B$41</f>
        <v>8.0323174569070593E-2</v>
      </c>
      <c r="S2005">
        <f t="shared" si="314"/>
        <v>8.0323174569070593E-2</v>
      </c>
      <c r="T2005">
        <f>I2005*Diccionario!$B$36</f>
        <v>22.657520117647056</v>
      </c>
      <c r="U2005">
        <f>T2005*Diccionario!$B$42</f>
        <v>2.288409531882353</v>
      </c>
      <c r="V2005">
        <f>U2005*Diccionario!$B$43</f>
        <v>1.9451481020999999</v>
      </c>
      <c r="W2005">
        <f>V2005*Diccionario!$B$44</f>
        <v>0.36957813939899997</v>
      </c>
      <c r="X2005">
        <f>W2005*Diccionario!$B$45</f>
        <v>0.14413547436561</v>
      </c>
      <c r="Y2005">
        <f>X2005*Diccionario!$B$46</f>
        <v>0.1282805721853929</v>
      </c>
      <c r="Z2005">
        <f>Y2005*Diccionario!$B$47</f>
        <v>4.7463811708595371E-2</v>
      </c>
      <c r="AA2005">
        <f>Z2005*Diccionario!$B$48</f>
        <v>4.7463811708595371E-2</v>
      </c>
      <c r="AB2005">
        <f>AA2005*Diccionario!$B$49</f>
        <v>3.5597858781446529E-2</v>
      </c>
      <c r="AC2005">
        <f t="shared" si="315"/>
        <v>3.5597858781446529E-2</v>
      </c>
      <c r="AD2005">
        <f t="shared" si="316"/>
        <v>0.11592103335051712</v>
      </c>
      <c r="AE2005">
        <f t="shared" si="317"/>
        <v>1.9425663490331503E-4</v>
      </c>
      <c r="AF2005" t="e">
        <f ca="1">IF(AD2005="","",_xludf.RANK.EQ(AD2005,$AD$2:$AD$5513,0))</f>
        <v>#NAME?</v>
      </c>
      <c r="AH2005" t="str">
        <f t="shared" si="318"/>
        <v>Baja</v>
      </c>
      <c r="AI2005" t="s">
        <v>153</v>
      </c>
      <c r="AJ2005" t="str">
        <f>IFERROR(VLOOKUP(B2005,Maestro_Regionales!$A$2:$B$35,2,FALSE),"Otras zonas")</f>
        <v>Costa</v>
      </c>
      <c r="AK2005" t="str">
        <f t="shared" si="319"/>
        <v>COOSALUD EPS | Costa</v>
      </c>
    </row>
    <row r="2006" spans="1:37">
      <c r="A2006" s="4" t="s">
        <v>931</v>
      </c>
      <c r="B2006" s="4" t="s">
        <v>932</v>
      </c>
      <c r="C2006" s="4" t="s">
        <v>937</v>
      </c>
      <c r="D2006" s="4" t="s">
        <v>938</v>
      </c>
      <c r="E2006" s="4" t="s">
        <v>89</v>
      </c>
      <c r="F2006" s="4">
        <v>193</v>
      </c>
      <c r="G2006" s="4">
        <v>8575</v>
      </c>
      <c r="H2006" s="4">
        <v>0</v>
      </c>
      <c r="I2006">
        <f t="shared" si="310"/>
        <v>8768</v>
      </c>
      <c r="J2006">
        <f t="shared" si="311"/>
        <v>2.2011861313868612E-2</v>
      </c>
      <c r="K2006">
        <f t="shared" si="312"/>
        <v>0.97798813868613144</v>
      </c>
      <c r="L2006">
        <f t="shared" si="313"/>
        <v>0</v>
      </c>
      <c r="M2006">
        <f>I2006*Diccionario!$B$36</f>
        <v>19.465131921568627</v>
      </c>
      <c r="N2006">
        <f>M2006*Diccionario!$B$37</f>
        <v>1.9659783240784314</v>
      </c>
      <c r="O2006">
        <f>N2006*Diccionario!$B$38</f>
        <v>0.29489674861176468</v>
      </c>
      <c r="P2006">
        <f>O2006*Diccionario!$B$39</f>
        <v>0.2654070737505882</v>
      </c>
      <c r="Q2006">
        <f>P2006*Diccionario!$B$40</f>
        <v>0.10616282950023528</v>
      </c>
      <c r="R2006">
        <f>Q2006*Diccionario!$B$41</f>
        <v>6.9005839175152933E-2</v>
      </c>
      <c r="S2006">
        <f t="shared" si="314"/>
        <v>6.9005839175152933E-2</v>
      </c>
      <c r="T2006">
        <f>I2006*Diccionario!$B$36</f>
        <v>19.465131921568627</v>
      </c>
      <c r="U2006">
        <f>T2006*Diccionario!$B$42</f>
        <v>1.9659783240784314</v>
      </c>
      <c r="V2006">
        <f>U2006*Diccionario!$B$43</f>
        <v>1.6710815754666666</v>
      </c>
      <c r="W2006">
        <f>V2006*Diccionario!$B$44</f>
        <v>0.31750549933866667</v>
      </c>
      <c r="X2006">
        <f>W2006*Diccionario!$B$45</f>
        <v>0.12382714474208001</v>
      </c>
      <c r="Y2006">
        <f>X2006*Diccionario!$B$46</f>
        <v>0.11020615882045121</v>
      </c>
      <c r="Z2006">
        <f>Y2006*Diccionario!$B$47</f>
        <v>4.0776278763566945E-2</v>
      </c>
      <c r="AA2006">
        <f>Z2006*Diccionario!$B$48</f>
        <v>4.0776278763566945E-2</v>
      </c>
      <c r="AB2006">
        <f>AA2006*Diccionario!$B$49</f>
        <v>3.0582209072675209E-2</v>
      </c>
      <c r="AC2006">
        <f t="shared" si="315"/>
        <v>3.0582209072675209E-2</v>
      </c>
      <c r="AD2006">
        <f t="shared" si="316"/>
        <v>9.9588048247828145E-2</v>
      </c>
      <c r="AE2006">
        <f t="shared" si="317"/>
        <v>1.6688635849816441E-4</v>
      </c>
      <c r="AF2006" t="e">
        <f ca="1">IF(AD2006="","",_xludf.RANK.EQ(AD2006,$AD$2:$AD$5513,0))</f>
        <v>#NAME?</v>
      </c>
      <c r="AH2006" t="str">
        <f t="shared" si="318"/>
        <v>Baja</v>
      </c>
      <c r="AI2006" t="s">
        <v>153</v>
      </c>
      <c r="AJ2006" t="str">
        <f>IFERROR(VLOOKUP(B2006,Maestro_Regionales!$A$2:$B$35,2,FALSE),"Otras zonas")</f>
        <v>Costa</v>
      </c>
      <c r="AK2006" t="str">
        <f t="shared" si="319"/>
        <v>PROTEGER EPS (ANTES CAJACOPI EPS) | Costa</v>
      </c>
    </row>
    <row r="2007" spans="1:37">
      <c r="A2007" s="4" t="s">
        <v>931</v>
      </c>
      <c r="B2007" s="4" t="s">
        <v>932</v>
      </c>
      <c r="C2007" s="4" t="s">
        <v>937</v>
      </c>
      <c r="D2007" s="4" t="s">
        <v>938</v>
      </c>
      <c r="E2007" s="4" t="s">
        <v>85</v>
      </c>
      <c r="F2007" s="4">
        <v>2806</v>
      </c>
      <c r="G2007" s="4">
        <v>841</v>
      </c>
      <c r="H2007" s="4">
        <v>0</v>
      </c>
      <c r="I2007">
        <f t="shared" si="310"/>
        <v>3647</v>
      </c>
      <c r="J2007">
        <f t="shared" si="311"/>
        <v>0.76939950644365229</v>
      </c>
      <c r="K2007">
        <f t="shared" si="312"/>
        <v>0.23060049355634768</v>
      </c>
      <c r="L2007">
        <f t="shared" si="313"/>
        <v>0</v>
      </c>
      <c r="M2007">
        <f>I2007*Diccionario!$B$36</f>
        <v>8.0964115098039215</v>
      </c>
      <c r="N2007">
        <f>M2007*Diccionario!$B$37</f>
        <v>0.81773756249019613</v>
      </c>
      <c r="O2007">
        <f>N2007*Diccionario!$B$38</f>
        <v>0.12266063437352942</v>
      </c>
      <c r="P2007">
        <f>O2007*Diccionario!$B$39</f>
        <v>0.11039457093617648</v>
      </c>
      <c r="Q2007">
        <f>P2007*Diccionario!$B$40</f>
        <v>4.4157828374470597E-2</v>
      </c>
      <c r="R2007">
        <f>Q2007*Diccionario!$B$41</f>
        <v>2.8702588443405889E-2</v>
      </c>
      <c r="S2007">
        <f t="shared" si="314"/>
        <v>2.8702588443405889E-2</v>
      </c>
      <c r="T2007">
        <f>I2007*Diccionario!$B$36</f>
        <v>8.0964115098039215</v>
      </c>
      <c r="U2007">
        <f>T2007*Diccionario!$B$42</f>
        <v>0.81773756249019613</v>
      </c>
      <c r="V2007">
        <f>U2007*Diccionario!$B$43</f>
        <v>0.69507692811666666</v>
      </c>
      <c r="W2007">
        <f>V2007*Diccionario!$B$44</f>
        <v>0.13206461634216668</v>
      </c>
      <c r="X2007">
        <f>W2007*Diccionario!$B$45</f>
        <v>5.1505200373445005E-2</v>
      </c>
      <c r="Y2007">
        <f>X2007*Diccionario!$B$46</f>
        <v>4.5839628332366059E-2</v>
      </c>
      <c r="Z2007">
        <f>Y2007*Diccionario!$B$47</f>
        <v>1.6960662482975442E-2</v>
      </c>
      <c r="AA2007">
        <f>Z2007*Diccionario!$B$48</f>
        <v>1.6960662482975442E-2</v>
      </c>
      <c r="AB2007">
        <f>AA2007*Diccionario!$B$49</f>
        <v>1.2720496862231583E-2</v>
      </c>
      <c r="AC2007">
        <f t="shared" si="315"/>
        <v>1.2720496862231583E-2</v>
      </c>
      <c r="AD2007">
        <f t="shared" si="316"/>
        <v>4.1423085305637472E-2</v>
      </c>
      <c r="AE2007">
        <f t="shared" si="317"/>
        <v>6.9415436752144825E-5</v>
      </c>
      <c r="AF2007" t="e">
        <f ca="1">IF(AD2007="","",_xludf.RANK.EQ(AD2007,$AD$2:$AD$5513,0))</f>
        <v>#NAME?</v>
      </c>
      <c r="AH2007" t="str">
        <f t="shared" si="318"/>
        <v>Baja</v>
      </c>
      <c r="AI2007" t="s">
        <v>153</v>
      </c>
      <c r="AJ2007" t="str">
        <f>IFERROR(VLOOKUP(B2007,Maestro_Regionales!$A$2:$B$35,2,FALSE),"Otras zonas")</f>
        <v>Costa</v>
      </c>
      <c r="AK2007" t="str">
        <f t="shared" si="319"/>
        <v>SALUD TOTAL EPS | Costa</v>
      </c>
    </row>
    <row r="2008" spans="1:37">
      <c r="A2008" s="4" t="s">
        <v>931</v>
      </c>
      <c r="B2008" s="4" t="s">
        <v>932</v>
      </c>
      <c r="C2008" s="4" t="s">
        <v>937</v>
      </c>
      <c r="D2008" s="4" t="s">
        <v>938</v>
      </c>
      <c r="E2008" s="4" t="s">
        <v>95</v>
      </c>
      <c r="F2008" s="4">
        <v>77</v>
      </c>
      <c r="G2008" s="4">
        <v>2667</v>
      </c>
      <c r="H2008" s="4">
        <v>0</v>
      </c>
      <c r="I2008">
        <f t="shared" si="310"/>
        <v>2744</v>
      </c>
      <c r="J2008">
        <f t="shared" si="311"/>
        <v>2.8061224489795918E-2</v>
      </c>
      <c r="K2008">
        <f t="shared" si="312"/>
        <v>0.97193877551020413</v>
      </c>
      <c r="L2008">
        <f t="shared" si="313"/>
        <v>0</v>
      </c>
      <c r="M2008">
        <f>I2008*Diccionario!$B$36</f>
        <v>6.091733803921568</v>
      </c>
      <c r="N2008">
        <f>M2008*Diccionario!$B$37</f>
        <v>0.61526511419607843</v>
      </c>
      <c r="O2008">
        <f>N2008*Diccionario!$B$38</f>
        <v>9.2289767129411768E-2</v>
      </c>
      <c r="P2008">
        <f>O2008*Diccionario!$B$39</f>
        <v>8.306079041647059E-2</v>
      </c>
      <c r="Q2008">
        <f>P2008*Diccionario!$B$40</f>
        <v>3.322431616658824E-2</v>
      </c>
      <c r="R2008">
        <f>Q2008*Diccionario!$B$41</f>
        <v>2.1595805508282356E-2</v>
      </c>
      <c r="S2008">
        <f t="shared" si="314"/>
        <v>2.1595805508282356E-2</v>
      </c>
      <c r="T2008">
        <f>I2008*Diccionario!$B$36</f>
        <v>6.091733803921568</v>
      </c>
      <c r="U2008">
        <f>T2008*Diccionario!$B$42</f>
        <v>0.61526511419607843</v>
      </c>
      <c r="V2008">
        <f>U2008*Diccionario!$B$43</f>
        <v>0.52297534706666671</v>
      </c>
      <c r="W2008">
        <f>V2008*Diccionario!$B$44</f>
        <v>9.9365315942666677E-2</v>
      </c>
      <c r="X2008">
        <f>W2008*Diccionario!$B$45</f>
        <v>3.8752473217640006E-2</v>
      </c>
      <c r="Y2008">
        <f>X2008*Diccionario!$B$46</f>
        <v>3.4489701163699607E-2</v>
      </c>
      <c r="Z2008">
        <f>Y2008*Diccionario!$B$47</f>
        <v>1.2761189430568854E-2</v>
      </c>
      <c r="AA2008">
        <f>Z2008*Diccionario!$B$48</f>
        <v>1.2761189430568854E-2</v>
      </c>
      <c r="AB2008">
        <f>AA2008*Diccionario!$B$49</f>
        <v>9.5708920729266414E-3</v>
      </c>
      <c r="AC2008">
        <f t="shared" si="315"/>
        <v>9.5708920729266414E-3</v>
      </c>
      <c r="AD2008">
        <f t="shared" si="316"/>
        <v>3.1166697581208998E-2</v>
      </c>
      <c r="AE2008">
        <f t="shared" si="317"/>
        <v>5.2228121318312413E-5</v>
      </c>
      <c r="AF2008" t="e">
        <f ca="1">IF(AD2008="","",_xludf.RANK.EQ(AD2008,$AD$2:$AD$5513,0))</f>
        <v>#NAME?</v>
      </c>
      <c r="AH2008" t="str">
        <f t="shared" si="318"/>
        <v>Baja</v>
      </c>
      <c r="AI2008" t="s">
        <v>153</v>
      </c>
      <c r="AJ2008" t="str">
        <f>IFERROR(VLOOKUP(B2008,Maestro_Regionales!$A$2:$B$35,2,FALSE),"Otras zonas")</f>
        <v>Costa</v>
      </c>
      <c r="AK2008" t="str">
        <f t="shared" si="319"/>
        <v>ASMETSALUD EPS | Costa</v>
      </c>
    </row>
    <row r="2009" spans="1:37">
      <c r="A2009" s="4" t="s">
        <v>931</v>
      </c>
      <c r="B2009" s="4" t="s">
        <v>932</v>
      </c>
      <c r="C2009" s="4" t="s">
        <v>937</v>
      </c>
      <c r="D2009" s="4" t="s">
        <v>938</v>
      </c>
      <c r="E2009" s="4" t="s">
        <v>90</v>
      </c>
      <c r="F2009" s="4">
        <v>0</v>
      </c>
      <c r="G2009" s="4">
        <v>0</v>
      </c>
      <c r="H2009" s="4">
        <v>1262</v>
      </c>
      <c r="I2009">
        <f t="shared" si="310"/>
        <v>1262</v>
      </c>
      <c r="J2009">
        <f t="shared" si="311"/>
        <v>0</v>
      </c>
      <c r="K2009">
        <f t="shared" si="312"/>
        <v>0</v>
      </c>
      <c r="L2009">
        <f t="shared" si="313"/>
        <v>1</v>
      </c>
      <c r="M2009">
        <f>I2009*Diccionario!$B$36</f>
        <v>2.801664745098039</v>
      </c>
      <c r="N2009">
        <f>M2009*Diccionario!$B$37</f>
        <v>0.28296813925490194</v>
      </c>
      <c r="O2009">
        <f>N2009*Diccionario!$B$38</f>
        <v>4.244522088823529E-2</v>
      </c>
      <c r="P2009">
        <f>O2009*Diccionario!$B$39</f>
        <v>3.8200698799411764E-2</v>
      </c>
      <c r="Q2009">
        <f>P2009*Diccionario!$B$40</f>
        <v>1.5280279519764706E-2</v>
      </c>
      <c r="R2009">
        <f>Q2009*Diccionario!$B$41</f>
        <v>9.9321816878470588E-3</v>
      </c>
      <c r="S2009">
        <f t="shared" si="314"/>
        <v>9.9321816878470588E-3</v>
      </c>
      <c r="T2009">
        <f>I2009*Diccionario!$B$36</f>
        <v>2.801664745098039</v>
      </c>
      <c r="U2009">
        <f>T2009*Diccionario!$B$42</f>
        <v>0.28296813925490194</v>
      </c>
      <c r="V2009">
        <f>U2009*Diccionario!$B$43</f>
        <v>0.24052291836666664</v>
      </c>
      <c r="W2009">
        <f>V2009*Diccionario!$B$44</f>
        <v>4.5699354489666666E-2</v>
      </c>
      <c r="X2009">
        <f>W2009*Diccionario!$B$45</f>
        <v>1.7822748250970001E-2</v>
      </c>
      <c r="Y2009">
        <f>X2009*Diccionario!$B$46</f>
        <v>1.5862245943363301E-2</v>
      </c>
      <c r="Z2009">
        <f>Y2009*Diccionario!$B$47</f>
        <v>5.8690309990444217E-3</v>
      </c>
      <c r="AA2009">
        <f>Z2009*Diccionario!$B$48</f>
        <v>5.8690309990444217E-3</v>
      </c>
      <c r="AB2009">
        <f>AA2009*Diccionario!$B$49</f>
        <v>4.4017732492833165E-3</v>
      </c>
      <c r="AC2009">
        <f t="shared" si="315"/>
        <v>4.4017732492833165E-3</v>
      </c>
      <c r="AD2009">
        <f t="shared" si="316"/>
        <v>1.4333954937130376E-2</v>
      </c>
      <c r="AE2009">
        <f t="shared" si="317"/>
        <v>2.4020367749165549E-5</v>
      </c>
      <c r="AF2009" t="e">
        <f ca="1">IF(AD2009="","",_xludf.RANK.EQ(AD2009,$AD$2:$AD$5513,0))</f>
        <v>#NAME?</v>
      </c>
      <c r="AH2009" t="str">
        <f t="shared" si="318"/>
        <v>Baja</v>
      </c>
      <c r="AI2009" t="s">
        <v>153</v>
      </c>
      <c r="AJ2009" t="str">
        <f>IFERROR(VLOOKUP(B2009,Maestro_Regionales!$A$2:$B$35,2,FALSE),"Otras zonas")</f>
        <v>Costa</v>
      </c>
      <c r="AK2009" t="str">
        <f t="shared" si="319"/>
        <v>REGIMEN DE EXCEPCION | Costa</v>
      </c>
    </row>
    <row r="2010" spans="1:37">
      <c r="A2010" s="4" t="s">
        <v>931</v>
      </c>
      <c r="B2010" s="4" t="s">
        <v>932</v>
      </c>
      <c r="C2010" s="4" t="s">
        <v>937</v>
      </c>
      <c r="D2010" s="4" t="s">
        <v>938</v>
      </c>
      <c r="E2010" s="4" t="s">
        <v>86</v>
      </c>
      <c r="F2010" s="4">
        <v>4</v>
      </c>
      <c r="G2010" s="4">
        <v>1</v>
      </c>
      <c r="H2010" s="4">
        <v>0</v>
      </c>
      <c r="I2010">
        <f t="shared" si="310"/>
        <v>5</v>
      </c>
      <c r="J2010">
        <f t="shared" si="311"/>
        <v>0.8</v>
      </c>
      <c r="K2010">
        <f t="shared" si="312"/>
        <v>0.2</v>
      </c>
      <c r="L2010">
        <f t="shared" si="313"/>
        <v>0</v>
      </c>
      <c r="M2010">
        <f>I2010*Diccionario!$B$36</f>
        <v>1.1100098039215685E-2</v>
      </c>
      <c r="N2010">
        <f>M2010*Diccionario!$B$37</f>
        <v>1.1211099019607844E-3</v>
      </c>
      <c r="O2010">
        <f>N2010*Diccionario!$B$38</f>
        <v>1.6816648529411766E-4</v>
      </c>
      <c r="P2010">
        <f>O2010*Diccionario!$B$39</f>
        <v>1.513498367647059E-4</v>
      </c>
      <c r="Q2010">
        <f>P2010*Diccionario!$B$40</f>
        <v>6.053993470588236E-5</v>
      </c>
      <c r="R2010">
        <f>Q2010*Diccionario!$B$41</f>
        <v>3.9350957558823535E-5</v>
      </c>
      <c r="S2010">
        <f t="shared" si="314"/>
        <v>3.9350957558823535E-5</v>
      </c>
      <c r="T2010">
        <f>I2010*Diccionario!$B$36</f>
        <v>1.1100098039215685E-2</v>
      </c>
      <c r="U2010">
        <f>T2010*Diccionario!$B$42</f>
        <v>1.1211099019607844E-3</v>
      </c>
      <c r="V2010">
        <f>U2010*Diccionario!$B$43</f>
        <v>9.5294341666666671E-4</v>
      </c>
      <c r="W2010">
        <f>V2010*Diccionario!$B$44</f>
        <v>1.8105924916666667E-4</v>
      </c>
      <c r="X2010">
        <f>W2010*Diccionario!$B$45</f>
        <v>7.0613107175000004E-5</v>
      </c>
      <c r="Y2010">
        <f>X2010*Diccionario!$B$46</f>
        <v>6.284566538575001E-5</v>
      </c>
      <c r="Z2010">
        <f>Y2010*Diccionario!$B$47</f>
        <v>2.3252896192727505E-5</v>
      </c>
      <c r="AA2010">
        <f>Z2010*Diccionario!$B$48</f>
        <v>2.3252896192727505E-5</v>
      </c>
      <c r="AB2010">
        <f>AA2010*Diccionario!$B$49</f>
        <v>1.7439672144545629E-5</v>
      </c>
      <c r="AC2010">
        <f t="shared" si="315"/>
        <v>1.7439672144545629E-5</v>
      </c>
      <c r="AD2010">
        <f t="shared" si="316"/>
        <v>5.6790629703369164E-5</v>
      </c>
      <c r="AE2010">
        <f t="shared" si="317"/>
        <v>9.5167859545029915E-8</v>
      </c>
      <c r="AF2010" t="e">
        <f ca="1">IF(AD2010="","",_xludf.RANK.EQ(AD2010,$AD$2:$AD$5513,0))</f>
        <v>#NAME?</v>
      </c>
      <c r="AH2010" t="str">
        <f t="shared" si="318"/>
        <v>Baja</v>
      </c>
      <c r="AI2010" t="s">
        <v>153</v>
      </c>
      <c r="AJ2010" t="str">
        <f>IFERROR(VLOOKUP(B2010,Maestro_Regionales!$A$2:$B$35,2,FALSE),"Otras zonas")</f>
        <v>Costa</v>
      </c>
      <c r="AK2010" t="str">
        <f t="shared" si="319"/>
        <v>EPS SANITAS | Costa</v>
      </c>
    </row>
    <row r="2011" spans="1:37">
      <c r="A2011" s="4" t="s">
        <v>931</v>
      </c>
      <c r="B2011" s="4" t="s">
        <v>932</v>
      </c>
      <c r="C2011" s="4" t="s">
        <v>937</v>
      </c>
      <c r="D2011" s="4" t="s">
        <v>938</v>
      </c>
      <c r="E2011" s="4" t="s">
        <v>70</v>
      </c>
      <c r="F2011" s="4">
        <v>2</v>
      </c>
      <c r="G2011" s="4">
        <v>0</v>
      </c>
      <c r="H2011" s="4">
        <v>0</v>
      </c>
      <c r="I2011">
        <f t="shared" si="310"/>
        <v>2</v>
      </c>
      <c r="J2011">
        <f t="shared" si="311"/>
        <v>1</v>
      </c>
      <c r="K2011">
        <f t="shared" si="312"/>
        <v>0</v>
      </c>
      <c r="L2011">
        <f t="shared" si="313"/>
        <v>0</v>
      </c>
      <c r="M2011">
        <f>I2011*Diccionario!$B$36</f>
        <v>4.4400392156862742E-3</v>
      </c>
      <c r="N2011">
        <f>M2011*Diccionario!$B$37</f>
        <v>4.4844396078431374E-4</v>
      </c>
      <c r="O2011">
        <f>N2011*Diccionario!$B$38</f>
        <v>6.7266594117647063E-5</v>
      </c>
      <c r="P2011">
        <f>O2011*Diccionario!$B$39</f>
        <v>6.053993470588236E-5</v>
      </c>
      <c r="Q2011">
        <f>P2011*Diccionario!$B$40</f>
        <v>2.4215973882352947E-5</v>
      </c>
      <c r="R2011">
        <f>Q2011*Diccionario!$B$41</f>
        <v>1.5740383023529416E-5</v>
      </c>
      <c r="S2011">
        <f t="shared" si="314"/>
        <v>1.5740383023529416E-5</v>
      </c>
      <c r="T2011">
        <f>I2011*Diccionario!$B$36</f>
        <v>4.4400392156862742E-3</v>
      </c>
      <c r="U2011">
        <f>T2011*Diccionario!$B$42</f>
        <v>4.4844396078431374E-4</v>
      </c>
      <c r="V2011">
        <f>U2011*Diccionario!$B$43</f>
        <v>3.8117736666666666E-4</v>
      </c>
      <c r="W2011">
        <f>V2011*Diccionario!$B$44</f>
        <v>7.2423699666666666E-5</v>
      </c>
      <c r="X2011">
        <f>W2011*Diccionario!$B$45</f>
        <v>2.8245242870000002E-5</v>
      </c>
      <c r="Y2011">
        <f>X2011*Diccionario!$B$46</f>
        <v>2.5138266154300001E-5</v>
      </c>
      <c r="Z2011">
        <f>Y2011*Diccionario!$B$47</f>
        <v>9.3011584770909993E-6</v>
      </c>
      <c r="AA2011">
        <f>Z2011*Diccionario!$B$48</f>
        <v>9.3011584770909993E-6</v>
      </c>
      <c r="AB2011">
        <f>AA2011*Diccionario!$B$49</f>
        <v>6.9758688578182495E-6</v>
      </c>
      <c r="AC2011">
        <f t="shared" si="315"/>
        <v>6.9758688578182495E-6</v>
      </c>
      <c r="AD2011">
        <f t="shared" si="316"/>
        <v>2.2716251881347665E-5</v>
      </c>
      <c r="AE2011">
        <f t="shared" si="317"/>
        <v>3.8067143818011966E-8</v>
      </c>
      <c r="AF2011" t="e">
        <f ca="1">IF(AD2011="","",_xludf.RANK.EQ(AD2011,$AD$2:$AD$5513,0))</f>
        <v>#NAME?</v>
      </c>
      <c r="AH2011" t="str">
        <f t="shared" si="318"/>
        <v>Baja</v>
      </c>
      <c r="AI2011" t="s">
        <v>153</v>
      </c>
      <c r="AJ2011" t="str">
        <f>IFERROR(VLOOKUP(B2011,Maestro_Regionales!$A$2:$B$35,2,FALSE),"Otras zonas")</f>
        <v>Costa</v>
      </c>
      <c r="AK2011" t="str">
        <f t="shared" si="319"/>
        <v>EPS SURA | Costa</v>
      </c>
    </row>
    <row r="2012" spans="1:37">
      <c r="A2012" s="4" t="s">
        <v>931</v>
      </c>
      <c r="B2012" s="4" t="s">
        <v>932</v>
      </c>
      <c r="C2012" s="4" t="s">
        <v>937</v>
      </c>
      <c r="D2012" s="4" t="s">
        <v>938</v>
      </c>
      <c r="E2012" s="4" t="s">
        <v>77</v>
      </c>
      <c r="F2012" s="4">
        <v>0</v>
      </c>
      <c r="G2012" s="4">
        <v>1</v>
      </c>
      <c r="H2012" s="4">
        <v>0</v>
      </c>
      <c r="I2012">
        <f t="shared" si="310"/>
        <v>1</v>
      </c>
      <c r="J2012">
        <f t="shared" si="311"/>
        <v>0</v>
      </c>
      <c r="K2012">
        <f t="shared" si="312"/>
        <v>1</v>
      </c>
      <c r="L2012">
        <f t="shared" si="313"/>
        <v>0</v>
      </c>
      <c r="M2012">
        <f>I2012*Diccionario!$B$36</f>
        <v>2.2200196078431371E-3</v>
      </c>
      <c r="N2012">
        <f>M2012*Diccionario!$B$37</f>
        <v>2.2422198039215687E-4</v>
      </c>
      <c r="O2012">
        <f>N2012*Diccionario!$B$38</f>
        <v>3.3633297058823532E-5</v>
      </c>
      <c r="P2012">
        <f>O2012*Diccionario!$B$39</f>
        <v>3.026996735294118E-5</v>
      </c>
      <c r="Q2012">
        <f>P2012*Diccionario!$B$40</f>
        <v>1.2107986941176473E-5</v>
      </c>
      <c r="R2012">
        <f>Q2012*Diccionario!$B$41</f>
        <v>7.870191511764708E-6</v>
      </c>
      <c r="S2012">
        <f t="shared" si="314"/>
        <v>7.870191511764708E-6</v>
      </c>
      <c r="T2012">
        <f>I2012*Diccionario!$B$36</f>
        <v>2.2200196078431371E-3</v>
      </c>
      <c r="U2012">
        <f>T2012*Diccionario!$B$42</f>
        <v>2.2422198039215687E-4</v>
      </c>
      <c r="V2012">
        <f>U2012*Diccionario!$B$43</f>
        <v>1.9058868333333333E-4</v>
      </c>
      <c r="W2012">
        <f>V2012*Diccionario!$B$44</f>
        <v>3.6211849833333333E-5</v>
      </c>
      <c r="X2012">
        <f>W2012*Diccionario!$B$45</f>
        <v>1.4122621435000001E-5</v>
      </c>
      <c r="Y2012">
        <f>X2012*Diccionario!$B$46</f>
        <v>1.256913307715E-5</v>
      </c>
      <c r="Z2012">
        <f>Y2012*Diccionario!$B$47</f>
        <v>4.6505792385454997E-6</v>
      </c>
      <c r="AA2012">
        <f>Z2012*Diccionario!$B$48</f>
        <v>4.6505792385454997E-6</v>
      </c>
      <c r="AB2012">
        <f>AA2012*Diccionario!$B$49</f>
        <v>3.4879344289091247E-6</v>
      </c>
      <c r="AC2012">
        <f t="shared" si="315"/>
        <v>3.4879344289091247E-6</v>
      </c>
      <c r="AD2012">
        <f t="shared" si="316"/>
        <v>1.1358125940673833E-5</v>
      </c>
      <c r="AE2012">
        <f t="shared" si="317"/>
        <v>1.9033571909005983E-8</v>
      </c>
      <c r="AF2012" t="e">
        <f ca="1">IF(AD2012="","",_xludf.RANK.EQ(AD2012,$AD$2:$AD$5513,0))</f>
        <v>#NAME?</v>
      </c>
      <c r="AH2012" t="str">
        <f t="shared" si="318"/>
        <v>Baja</v>
      </c>
      <c r="AI2012" t="s">
        <v>153</v>
      </c>
      <c r="AJ2012" t="str">
        <f>IFERROR(VLOOKUP(B2012,Maestro_Regionales!$A$2:$B$35,2,FALSE),"Otras zonas")</f>
        <v>Costa</v>
      </c>
      <c r="AK2012" t="str">
        <f t="shared" si="319"/>
        <v>MUTUAL SER | Costa</v>
      </c>
    </row>
    <row r="2013" spans="1:37">
      <c r="A2013" s="4" t="s">
        <v>931</v>
      </c>
      <c r="B2013" s="4" t="s">
        <v>932</v>
      </c>
      <c r="C2013" s="4" t="s">
        <v>939</v>
      </c>
      <c r="D2013" s="4" t="s">
        <v>940</v>
      </c>
      <c r="E2013" s="4" t="s">
        <v>87</v>
      </c>
      <c r="F2013" s="4">
        <v>1250</v>
      </c>
      <c r="G2013" s="4">
        <v>10140</v>
      </c>
      <c r="H2013" s="4">
        <v>0</v>
      </c>
      <c r="I2013">
        <f t="shared" si="310"/>
        <v>11390</v>
      </c>
      <c r="J2013">
        <f t="shared" si="311"/>
        <v>0.10974539069359086</v>
      </c>
      <c r="K2013">
        <f t="shared" si="312"/>
        <v>0.89025460930640909</v>
      </c>
      <c r="L2013">
        <f t="shared" si="313"/>
        <v>0</v>
      </c>
      <c r="M2013">
        <f>I2013*Diccionario!$B$36</f>
        <v>25.286023333333333</v>
      </c>
      <c r="N2013">
        <f>M2013*Diccionario!$B$37</f>
        <v>2.5538883566666666</v>
      </c>
      <c r="O2013">
        <f>N2013*Diccionario!$B$38</f>
        <v>0.3830832535</v>
      </c>
      <c r="P2013">
        <f>O2013*Diccionario!$B$39</f>
        <v>0.34477492814999999</v>
      </c>
      <c r="Q2013">
        <f>P2013*Diccionario!$B$40</f>
        <v>0.13790997126000001</v>
      </c>
      <c r="R2013">
        <f>Q2013*Diccionario!$B$41</f>
        <v>8.9641481319000016E-2</v>
      </c>
      <c r="S2013">
        <f t="shared" si="314"/>
        <v>8.9641481319000016E-2</v>
      </c>
      <c r="T2013">
        <f>I2013*Diccionario!$B$36</f>
        <v>25.286023333333333</v>
      </c>
      <c r="U2013">
        <f>T2013*Diccionario!$B$42</f>
        <v>2.5538883566666666</v>
      </c>
      <c r="V2013">
        <f>U2013*Diccionario!$B$43</f>
        <v>2.1708051031666664</v>
      </c>
      <c r="W2013">
        <f>V2013*Diccionario!$B$44</f>
        <v>0.41245296960166661</v>
      </c>
      <c r="X2013">
        <f>W2013*Diccionario!$B$45</f>
        <v>0.16085665814464997</v>
      </c>
      <c r="Y2013">
        <f>X2013*Diccionario!$B$46</f>
        <v>0.14316242574873847</v>
      </c>
      <c r="Z2013">
        <f>Y2013*Diccionario!$B$47</f>
        <v>5.297009752703323E-2</v>
      </c>
      <c r="AA2013">
        <f>Z2013*Diccionario!$B$48</f>
        <v>5.297009752703323E-2</v>
      </c>
      <c r="AB2013">
        <f>AA2013*Diccionario!$B$49</f>
        <v>3.9727573145274919E-2</v>
      </c>
      <c r="AC2013">
        <f t="shared" si="315"/>
        <v>3.9727573145274919E-2</v>
      </c>
      <c r="AD2013">
        <f t="shared" si="316"/>
        <v>0.12936905446427494</v>
      </c>
      <c r="AE2013">
        <f t="shared" si="317"/>
        <v>2.167923840435781E-4</v>
      </c>
      <c r="AF2013" t="e">
        <f ca="1">IF(AD2013="","",_xludf.RANK.EQ(AD2013,$AD$2:$AD$5513,0))</f>
        <v>#NAME?</v>
      </c>
      <c r="AH2013" t="str">
        <f t="shared" si="318"/>
        <v>Baja</v>
      </c>
      <c r="AI2013" t="s">
        <v>153</v>
      </c>
      <c r="AJ2013" t="str">
        <f>IFERROR(VLOOKUP(B2013,Maestro_Regionales!$A$2:$B$35,2,FALSE),"Otras zonas")</f>
        <v>Costa</v>
      </c>
      <c r="AK2013" t="str">
        <f t="shared" si="319"/>
        <v>NUEVA EPS | Costa</v>
      </c>
    </row>
    <row r="2014" spans="1:37">
      <c r="A2014" s="4" t="s">
        <v>931</v>
      </c>
      <c r="B2014" s="4" t="s">
        <v>932</v>
      </c>
      <c r="C2014" s="4" t="s">
        <v>939</v>
      </c>
      <c r="D2014" s="4" t="s">
        <v>940</v>
      </c>
      <c r="E2014" s="4" t="s">
        <v>95</v>
      </c>
      <c r="F2014" s="4">
        <v>260</v>
      </c>
      <c r="G2014" s="4">
        <v>7320</v>
      </c>
      <c r="H2014" s="4">
        <v>0</v>
      </c>
      <c r="I2014">
        <f t="shared" si="310"/>
        <v>7580</v>
      </c>
      <c r="J2014">
        <f t="shared" si="311"/>
        <v>3.430079155672823E-2</v>
      </c>
      <c r="K2014">
        <f t="shared" si="312"/>
        <v>0.96569920844327173</v>
      </c>
      <c r="L2014">
        <f t="shared" si="313"/>
        <v>0</v>
      </c>
      <c r="M2014">
        <f>I2014*Diccionario!$B$36</f>
        <v>16.82774862745098</v>
      </c>
      <c r="N2014">
        <f>M2014*Diccionario!$B$37</f>
        <v>1.6996026113725491</v>
      </c>
      <c r="O2014">
        <f>N2014*Diccionario!$B$38</f>
        <v>0.25494039170588234</v>
      </c>
      <c r="P2014">
        <f>O2014*Diccionario!$B$39</f>
        <v>0.22944635253529411</v>
      </c>
      <c r="Q2014">
        <f>P2014*Diccionario!$B$40</f>
        <v>9.1778541014117643E-2</v>
      </c>
      <c r="R2014">
        <f>Q2014*Diccionario!$B$41</f>
        <v>5.9656051659176472E-2</v>
      </c>
      <c r="S2014">
        <f t="shared" si="314"/>
        <v>5.9656051659176472E-2</v>
      </c>
      <c r="T2014">
        <f>I2014*Diccionario!$B$36</f>
        <v>16.82774862745098</v>
      </c>
      <c r="U2014">
        <f>T2014*Diccionario!$B$42</f>
        <v>1.6996026113725491</v>
      </c>
      <c r="V2014">
        <f>U2014*Diccionario!$B$43</f>
        <v>1.4446622196666667</v>
      </c>
      <c r="W2014">
        <f>V2014*Diccionario!$B$44</f>
        <v>0.27448582173666669</v>
      </c>
      <c r="X2014">
        <f>W2014*Diccionario!$B$45</f>
        <v>0.10704947047730001</v>
      </c>
      <c r="Y2014">
        <f>X2014*Diccionario!$B$46</f>
        <v>9.5274028724797011E-2</v>
      </c>
      <c r="Z2014">
        <f>Y2014*Diccionario!$B$47</f>
        <v>3.5251390628174895E-2</v>
      </c>
      <c r="AA2014">
        <f>Z2014*Diccionario!$B$48</f>
        <v>3.5251390628174895E-2</v>
      </c>
      <c r="AB2014">
        <f>AA2014*Diccionario!$B$49</f>
        <v>2.6438542971131171E-2</v>
      </c>
      <c r="AC2014">
        <f t="shared" si="315"/>
        <v>2.6438542971131171E-2</v>
      </c>
      <c r="AD2014">
        <f t="shared" si="316"/>
        <v>8.6094594630307636E-2</v>
      </c>
      <c r="AE2014">
        <f t="shared" si="317"/>
        <v>1.4427447507026531E-4</v>
      </c>
      <c r="AF2014" t="e">
        <f ca="1">IF(AD2014="","",_xludf.RANK.EQ(AD2014,$AD$2:$AD$5513,0))</f>
        <v>#NAME?</v>
      </c>
      <c r="AH2014" t="str">
        <f t="shared" si="318"/>
        <v>Baja</v>
      </c>
      <c r="AI2014" t="s">
        <v>153</v>
      </c>
      <c r="AJ2014" t="str">
        <f>IFERROR(VLOOKUP(B2014,Maestro_Regionales!$A$2:$B$35,2,FALSE),"Otras zonas")</f>
        <v>Costa</v>
      </c>
      <c r="AK2014" t="str">
        <f t="shared" si="319"/>
        <v>ASMETSALUD EPS | Costa</v>
      </c>
    </row>
    <row r="2015" spans="1:37">
      <c r="A2015" s="4" t="s">
        <v>931</v>
      </c>
      <c r="B2015" s="4" t="s">
        <v>932</v>
      </c>
      <c r="C2015" s="4" t="s">
        <v>939</v>
      </c>
      <c r="D2015" s="4" t="s">
        <v>940</v>
      </c>
      <c r="E2015" s="4" t="s">
        <v>89</v>
      </c>
      <c r="F2015" s="4">
        <v>29</v>
      </c>
      <c r="G2015" s="4">
        <v>1234</v>
      </c>
      <c r="H2015" s="4">
        <v>0</v>
      </c>
      <c r="I2015">
        <f t="shared" si="310"/>
        <v>1263</v>
      </c>
      <c r="J2015">
        <f t="shared" si="311"/>
        <v>2.2961203483768806E-2</v>
      </c>
      <c r="K2015">
        <f t="shared" si="312"/>
        <v>0.97703879651623116</v>
      </c>
      <c r="L2015">
        <f t="shared" si="313"/>
        <v>0</v>
      </c>
      <c r="M2015">
        <f>I2015*Diccionario!$B$36</f>
        <v>2.8038847647058822</v>
      </c>
      <c r="N2015">
        <f>M2015*Diccionario!$B$37</f>
        <v>0.28319236123529412</v>
      </c>
      <c r="O2015">
        <f>N2015*Diccionario!$B$38</f>
        <v>4.2478854185294117E-2</v>
      </c>
      <c r="P2015">
        <f>O2015*Diccionario!$B$39</f>
        <v>3.8230968766764704E-2</v>
      </c>
      <c r="Q2015">
        <f>P2015*Diccionario!$B$40</f>
        <v>1.5292387506705883E-2</v>
      </c>
      <c r="R2015">
        <f>Q2015*Diccionario!$B$41</f>
        <v>9.9400518793588237E-3</v>
      </c>
      <c r="S2015">
        <f t="shared" si="314"/>
        <v>9.9400518793588237E-3</v>
      </c>
      <c r="T2015">
        <f>I2015*Diccionario!$B$36</f>
        <v>2.8038847647058822</v>
      </c>
      <c r="U2015">
        <f>T2015*Diccionario!$B$42</f>
        <v>0.28319236123529412</v>
      </c>
      <c r="V2015">
        <f>U2015*Diccionario!$B$43</f>
        <v>0.24071350705</v>
      </c>
      <c r="W2015">
        <f>V2015*Diccionario!$B$44</f>
        <v>4.5735566339500003E-2</v>
      </c>
      <c r="X2015">
        <f>W2015*Diccionario!$B$45</f>
        <v>1.7836870872405E-2</v>
      </c>
      <c r="Y2015">
        <f>X2015*Diccionario!$B$46</f>
        <v>1.5874815076440452E-2</v>
      </c>
      <c r="Z2015">
        <f>Y2015*Diccionario!$B$47</f>
        <v>5.873681578282967E-3</v>
      </c>
      <c r="AA2015">
        <f>Z2015*Diccionario!$B$48</f>
        <v>5.873681578282967E-3</v>
      </c>
      <c r="AB2015">
        <f>AA2015*Diccionario!$B$49</f>
        <v>4.4052611837122248E-3</v>
      </c>
      <c r="AC2015">
        <f t="shared" si="315"/>
        <v>4.4052611837122248E-3</v>
      </c>
      <c r="AD2015">
        <f t="shared" si="316"/>
        <v>1.4345313063071049E-2</v>
      </c>
      <c r="AE2015">
        <f t="shared" si="317"/>
        <v>2.4039401321074552E-5</v>
      </c>
      <c r="AF2015" t="e">
        <f ca="1">IF(AD2015="","",_xludf.RANK.EQ(AD2015,$AD$2:$AD$5513,0))</f>
        <v>#NAME?</v>
      </c>
      <c r="AH2015" t="str">
        <f t="shared" si="318"/>
        <v>Baja</v>
      </c>
      <c r="AI2015" t="s">
        <v>153</v>
      </c>
      <c r="AJ2015" t="str">
        <f>IFERROR(VLOOKUP(B2015,Maestro_Regionales!$A$2:$B$35,2,FALSE),"Otras zonas")</f>
        <v>Costa</v>
      </c>
      <c r="AK2015" t="str">
        <f t="shared" si="319"/>
        <v>PROTEGER EPS (ANTES CAJACOPI EPS) | Costa</v>
      </c>
    </row>
    <row r="2016" spans="1:37">
      <c r="A2016" s="4" t="s">
        <v>931</v>
      </c>
      <c r="B2016" s="4" t="s">
        <v>932</v>
      </c>
      <c r="C2016" s="4" t="s">
        <v>939</v>
      </c>
      <c r="D2016" s="4" t="s">
        <v>940</v>
      </c>
      <c r="E2016" s="4" t="s">
        <v>90</v>
      </c>
      <c r="F2016" s="4">
        <v>0</v>
      </c>
      <c r="G2016" s="4">
        <v>0</v>
      </c>
      <c r="H2016" s="4">
        <v>438</v>
      </c>
      <c r="I2016">
        <f t="shared" si="310"/>
        <v>438</v>
      </c>
      <c r="J2016">
        <f t="shared" si="311"/>
        <v>0</v>
      </c>
      <c r="K2016">
        <f t="shared" si="312"/>
        <v>0</v>
      </c>
      <c r="L2016">
        <f t="shared" si="313"/>
        <v>1</v>
      </c>
      <c r="M2016">
        <f>I2016*Diccionario!$B$36</f>
        <v>0.97236858823529404</v>
      </c>
      <c r="N2016">
        <f>M2016*Diccionario!$B$37</f>
        <v>9.8209227411764702E-2</v>
      </c>
      <c r="O2016">
        <f>N2016*Diccionario!$B$38</f>
        <v>1.4731384111764705E-2</v>
      </c>
      <c r="P2016">
        <f>O2016*Diccionario!$B$39</f>
        <v>1.3258245700588235E-2</v>
      </c>
      <c r="Q2016">
        <f>P2016*Diccionario!$B$40</f>
        <v>5.3032982802352947E-3</v>
      </c>
      <c r="R2016">
        <f>Q2016*Diccionario!$B$41</f>
        <v>3.4471438821529416E-3</v>
      </c>
      <c r="S2016">
        <f t="shared" si="314"/>
        <v>3.4471438821529416E-3</v>
      </c>
      <c r="T2016">
        <f>I2016*Diccionario!$B$36</f>
        <v>0.97236858823529404</v>
      </c>
      <c r="U2016">
        <f>T2016*Diccionario!$B$42</f>
        <v>9.8209227411764702E-2</v>
      </c>
      <c r="V2016">
        <f>U2016*Diccionario!$B$43</f>
        <v>8.3477843299999993E-2</v>
      </c>
      <c r="W2016">
        <f>V2016*Diccionario!$B$44</f>
        <v>1.5860790226999998E-2</v>
      </c>
      <c r="X2016">
        <f>W2016*Diccionario!$B$45</f>
        <v>6.1857081885299996E-3</v>
      </c>
      <c r="Y2016">
        <f>X2016*Diccionario!$B$46</f>
        <v>5.5052802877916997E-3</v>
      </c>
      <c r="Z2016">
        <f>Y2016*Diccionario!$B$47</f>
        <v>2.0369537064829288E-3</v>
      </c>
      <c r="AA2016">
        <f>Z2016*Diccionario!$B$48</f>
        <v>2.0369537064829288E-3</v>
      </c>
      <c r="AB2016">
        <f>AA2016*Diccionario!$B$49</f>
        <v>1.5277152798621966E-3</v>
      </c>
      <c r="AC2016">
        <f t="shared" si="315"/>
        <v>1.5277152798621966E-3</v>
      </c>
      <c r="AD2016">
        <f t="shared" si="316"/>
        <v>4.9748591620151382E-3</v>
      </c>
      <c r="AE2016">
        <f t="shared" si="317"/>
        <v>8.3367044961446194E-6</v>
      </c>
      <c r="AF2016" t="e">
        <f ca="1">IF(AD2016="","",_xludf.RANK.EQ(AD2016,$AD$2:$AD$5513,0))</f>
        <v>#NAME?</v>
      </c>
      <c r="AH2016" t="str">
        <f t="shared" si="318"/>
        <v>Baja</v>
      </c>
      <c r="AI2016" t="s">
        <v>153</v>
      </c>
      <c r="AJ2016" t="str">
        <f>IFERROR(VLOOKUP(B2016,Maestro_Regionales!$A$2:$B$35,2,FALSE),"Otras zonas")</f>
        <v>Costa</v>
      </c>
      <c r="AK2016" t="str">
        <f t="shared" si="319"/>
        <v>REGIMEN DE EXCEPCION | Costa</v>
      </c>
    </row>
    <row r="2017" spans="1:37">
      <c r="A2017" s="4" t="s">
        <v>931</v>
      </c>
      <c r="B2017" s="4" t="s">
        <v>932</v>
      </c>
      <c r="C2017" s="4" t="s">
        <v>941</v>
      </c>
      <c r="D2017" s="4" t="s">
        <v>942</v>
      </c>
      <c r="E2017" s="4" t="s">
        <v>87</v>
      </c>
      <c r="F2017" s="4">
        <v>1552</v>
      </c>
      <c r="G2017" s="4">
        <v>9232</v>
      </c>
      <c r="H2017" s="4">
        <v>0</v>
      </c>
      <c r="I2017">
        <f t="shared" si="310"/>
        <v>10784</v>
      </c>
      <c r="J2017">
        <f t="shared" si="311"/>
        <v>0.14391691394658754</v>
      </c>
      <c r="K2017">
        <f t="shared" si="312"/>
        <v>0.85608308605341243</v>
      </c>
      <c r="L2017">
        <f t="shared" si="313"/>
        <v>0</v>
      </c>
      <c r="M2017">
        <f>I2017*Diccionario!$B$36</f>
        <v>23.940691450980392</v>
      </c>
      <c r="N2017">
        <f>M2017*Diccionario!$B$37</f>
        <v>2.4180098365490199</v>
      </c>
      <c r="O2017">
        <f>N2017*Diccionario!$B$38</f>
        <v>0.36270147548235299</v>
      </c>
      <c r="P2017">
        <f>O2017*Diccionario!$B$39</f>
        <v>0.32643132793411772</v>
      </c>
      <c r="Q2017">
        <f>P2017*Diccionario!$B$40</f>
        <v>0.13057253117364709</v>
      </c>
      <c r="R2017">
        <f>Q2017*Diccionario!$B$41</f>
        <v>8.487214526287061E-2</v>
      </c>
      <c r="S2017">
        <f t="shared" si="314"/>
        <v>8.487214526287061E-2</v>
      </c>
      <c r="T2017">
        <f>I2017*Diccionario!$B$36</f>
        <v>23.940691450980392</v>
      </c>
      <c r="U2017">
        <f>T2017*Diccionario!$B$42</f>
        <v>2.4180098365490199</v>
      </c>
      <c r="V2017">
        <f>U2017*Diccionario!$B$43</f>
        <v>2.0553083610666669</v>
      </c>
      <c r="W2017">
        <f>V2017*Diccionario!$B$44</f>
        <v>0.39050858860266674</v>
      </c>
      <c r="X2017">
        <f>W2017*Diccionario!$B$45</f>
        <v>0.15229834955504004</v>
      </c>
      <c r="Y2017">
        <f>X2017*Diccionario!$B$46</f>
        <v>0.13554553110398565</v>
      </c>
      <c r="Z2017">
        <f>Y2017*Diccionario!$B$47</f>
        <v>5.0151846508474693E-2</v>
      </c>
      <c r="AA2017">
        <f>Z2017*Diccionario!$B$48</f>
        <v>5.0151846508474693E-2</v>
      </c>
      <c r="AB2017">
        <f>AA2017*Diccionario!$B$49</f>
        <v>3.7613884881356016E-2</v>
      </c>
      <c r="AC2017">
        <f t="shared" si="315"/>
        <v>3.7613884881356016E-2</v>
      </c>
      <c r="AD2017">
        <f t="shared" si="316"/>
        <v>0.12248603014422663</v>
      </c>
      <c r="AE2017">
        <f t="shared" si="317"/>
        <v>2.0525803946672055E-4</v>
      </c>
      <c r="AF2017" t="e">
        <f ca="1">IF(AD2017="","",_xludf.RANK.EQ(AD2017,$AD$2:$AD$5513,0))</f>
        <v>#NAME?</v>
      </c>
      <c r="AH2017" t="str">
        <f t="shared" si="318"/>
        <v>Baja</v>
      </c>
      <c r="AI2017" t="s">
        <v>153</v>
      </c>
      <c r="AJ2017" t="str">
        <f>IFERROR(VLOOKUP(B2017,Maestro_Regionales!$A$2:$B$35,2,FALSE),"Otras zonas")</f>
        <v>Costa</v>
      </c>
      <c r="AK2017" t="str">
        <f t="shared" si="319"/>
        <v>NUEVA EPS | Costa</v>
      </c>
    </row>
    <row r="2018" spans="1:37">
      <c r="A2018" s="4" t="s">
        <v>931</v>
      </c>
      <c r="B2018" s="4" t="s">
        <v>932</v>
      </c>
      <c r="C2018" s="4" t="s">
        <v>941</v>
      </c>
      <c r="D2018" s="4" t="s">
        <v>942</v>
      </c>
      <c r="E2018" s="4" t="s">
        <v>89</v>
      </c>
      <c r="F2018" s="4">
        <v>150</v>
      </c>
      <c r="G2018" s="4">
        <v>6733</v>
      </c>
      <c r="H2018" s="4">
        <v>0</v>
      </c>
      <c r="I2018">
        <f t="shared" si="310"/>
        <v>6883</v>
      </c>
      <c r="J2018">
        <f t="shared" si="311"/>
        <v>2.1792822896992591E-2</v>
      </c>
      <c r="K2018">
        <f t="shared" si="312"/>
        <v>0.97820717710300742</v>
      </c>
      <c r="L2018">
        <f t="shared" si="313"/>
        <v>0</v>
      </c>
      <c r="M2018">
        <f>I2018*Diccionario!$B$36</f>
        <v>15.280394960784312</v>
      </c>
      <c r="N2018">
        <f>M2018*Diccionario!$B$37</f>
        <v>1.5433198910392156</v>
      </c>
      <c r="O2018">
        <f>N2018*Diccionario!$B$38</f>
        <v>0.23149798365588234</v>
      </c>
      <c r="P2018">
        <f>O2018*Diccionario!$B$39</f>
        <v>0.20834818529029411</v>
      </c>
      <c r="Q2018">
        <f>P2018*Diccionario!$B$40</f>
        <v>8.3339274116117648E-2</v>
      </c>
      <c r="R2018">
        <f>Q2018*Diccionario!$B$41</f>
        <v>5.4170528175476476E-2</v>
      </c>
      <c r="S2018">
        <f t="shared" si="314"/>
        <v>5.4170528175476476E-2</v>
      </c>
      <c r="T2018">
        <f>I2018*Diccionario!$B$36</f>
        <v>15.280394960784312</v>
      </c>
      <c r="U2018">
        <f>T2018*Diccionario!$B$42</f>
        <v>1.5433198910392156</v>
      </c>
      <c r="V2018">
        <f>U2018*Diccionario!$B$43</f>
        <v>1.3118219073833333</v>
      </c>
      <c r="W2018">
        <f>V2018*Diccionario!$B$44</f>
        <v>0.24924616240283332</v>
      </c>
      <c r="X2018">
        <f>W2018*Diccionario!$B$45</f>
        <v>9.7206003337104996E-2</v>
      </c>
      <c r="Y2018">
        <f>X2018*Diccionario!$B$46</f>
        <v>8.6513342970023444E-2</v>
      </c>
      <c r="Z2018">
        <f>Y2018*Diccionario!$B$47</f>
        <v>3.2009936898908672E-2</v>
      </c>
      <c r="AA2018">
        <f>Z2018*Diccionario!$B$48</f>
        <v>3.2009936898908672E-2</v>
      </c>
      <c r="AB2018">
        <f>AA2018*Diccionario!$B$49</f>
        <v>2.4007452674181504E-2</v>
      </c>
      <c r="AC2018">
        <f t="shared" si="315"/>
        <v>2.4007452674181504E-2</v>
      </c>
      <c r="AD2018">
        <f t="shared" si="316"/>
        <v>7.8177980849657977E-2</v>
      </c>
      <c r="AE2018">
        <f t="shared" si="317"/>
        <v>1.3100807544968814E-4</v>
      </c>
      <c r="AF2018" t="e">
        <f ca="1">IF(AD2018="","",_xludf.RANK.EQ(AD2018,$AD$2:$AD$5513,0))</f>
        <v>#NAME?</v>
      </c>
      <c r="AH2018" t="str">
        <f t="shared" si="318"/>
        <v>Baja</v>
      </c>
      <c r="AI2018" t="s">
        <v>153</v>
      </c>
      <c r="AJ2018" t="str">
        <f>IFERROR(VLOOKUP(B2018,Maestro_Regionales!$A$2:$B$35,2,FALSE),"Otras zonas")</f>
        <v>Costa</v>
      </c>
      <c r="AK2018" t="str">
        <f t="shared" si="319"/>
        <v>PROTEGER EPS (ANTES CAJACOPI EPS) | Costa</v>
      </c>
    </row>
    <row r="2019" spans="1:37">
      <c r="A2019" s="4" t="s">
        <v>931</v>
      </c>
      <c r="B2019" s="4" t="s">
        <v>932</v>
      </c>
      <c r="C2019" s="4" t="s">
        <v>941</v>
      </c>
      <c r="D2019" s="4" t="s">
        <v>942</v>
      </c>
      <c r="E2019" s="4" t="s">
        <v>505</v>
      </c>
      <c r="F2019" s="4">
        <v>84</v>
      </c>
      <c r="G2019" s="4">
        <v>3614</v>
      </c>
      <c r="H2019" s="4">
        <v>0</v>
      </c>
      <c r="I2019">
        <f t="shared" si="310"/>
        <v>3698</v>
      </c>
      <c r="J2019">
        <f t="shared" si="311"/>
        <v>2.2714981070849107E-2</v>
      </c>
      <c r="K2019">
        <f t="shared" si="312"/>
        <v>0.97728501892915087</v>
      </c>
      <c r="L2019">
        <f t="shared" si="313"/>
        <v>0</v>
      </c>
      <c r="M2019">
        <f>I2019*Diccionario!$B$36</f>
        <v>8.2096325098039209</v>
      </c>
      <c r="N2019">
        <f>M2019*Diccionario!$B$37</f>
        <v>0.82917288349019602</v>
      </c>
      <c r="O2019">
        <f>N2019*Diccionario!$B$38</f>
        <v>0.12437593252352939</v>
      </c>
      <c r="P2019">
        <f>O2019*Diccionario!$B$39</f>
        <v>0.11193833927117645</v>
      </c>
      <c r="Q2019">
        <f>P2019*Diccionario!$B$40</f>
        <v>4.4775335708470587E-2</v>
      </c>
      <c r="R2019">
        <f>Q2019*Diccionario!$B$41</f>
        <v>2.9103968210505881E-2</v>
      </c>
      <c r="S2019">
        <f t="shared" si="314"/>
        <v>2.9103968210505881E-2</v>
      </c>
      <c r="T2019">
        <f>I2019*Diccionario!$B$36</f>
        <v>8.2096325098039209</v>
      </c>
      <c r="U2019">
        <f>T2019*Diccionario!$B$42</f>
        <v>0.82917288349019602</v>
      </c>
      <c r="V2019">
        <f>U2019*Diccionario!$B$43</f>
        <v>0.70479695096666661</v>
      </c>
      <c r="W2019">
        <f>V2019*Diccionario!$B$44</f>
        <v>0.13391142068366665</v>
      </c>
      <c r="X2019">
        <f>W2019*Diccionario!$B$45</f>
        <v>5.2225454066629998E-2</v>
      </c>
      <c r="Y2019">
        <f>X2019*Diccionario!$B$46</f>
        <v>4.6480654119300698E-2</v>
      </c>
      <c r="Z2019">
        <f>Y2019*Diccionario!$B$47</f>
        <v>1.7197842024141256E-2</v>
      </c>
      <c r="AA2019">
        <f>Z2019*Diccionario!$B$48</f>
        <v>1.7197842024141256E-2</v>
      </c>
      <c r="AB2019">
        <f>AA2019*Diccionario!$B$49</f>
        <v>1.2898381518105942E-2</v>
      </c>
      <c r="AC2019">
        <f t="shared" si="315"/>
        <v>1.2898381518105942E-2</v>
      </c>
      <c r="AD2019">
        <f t="shared" si="316"/>
        <v>4.2002349728611825E-2</v>
      </c>
      <c r="AE2019">
        <f t="shared" si="317"/>
        <v>7.0386148919504102E-5</v>
      </c>
      <c r="AF2019" t="e">
        <f ca="1">IF(AD2019="","",_xludf.RANK.EQ(AD2019,$AD$2:$AD$5513,0))</f>
        <v>#NAME?</v>
      </c>
      <c r="AH2019" t="str">
        <f t="shared" si="318"/>
        <v>Baja</v>
      </c>
      <c r="AI2019" t="s">
        <v>153</v>
      </c>
      <c r="AJ2019" t="str">
        <f>IFERROR(VLOOKUP(B2019,Maestro_Regionales!$A$2:$B$35,2,FALSE),"Otras zonas")</f>
        <v>Costa</v>
      </c>
      <c r="AK2019" t="str">
        <f t="shared" si="319"/>
        <v>DUSAKAWI EPSI | Costa</v>
      </c>
    </row>
    <row r="2020" spans="1:37">
      <c r="A2020" s="4" t="s">
        <v>931</v>
      </c>
      <c r="B2020" s="4" t="s">
        <v>932</v>
      </c>
      <c r="C2020" s="4" t="s">
        <v>941</v>
      </c>
      <c r="D2020" s="4" t="s">
        <v>942</v>
      </c>
      <c r="E2020" s="4" t="s">
        <v>90</v>
      </c>
      <c r="F2020" s="4">
        <v>0</v>
      </c>
      <c r="G2020" s="4">
        <v>0</v>
      </c>
      <c r="H2020" s="4">
        <v>351</v>
      </c>
      <c r="I2020">
        <f t="shared" si="310"/>
        <v>351</v>
      </c>
      <c r="J2020">
        <f t="shared" si="311"/>
        <v>0</v>
      </c>
      <c r="K2020">
        <f t="shared" si="312"/>
        <v>0</v>
      </c>
      <c r="L2020">
        <f t="shared" si="313"/>
        <v>1</v>
      </c>
      <c r="M2020">
        <f>I2020*Diccionario!$B$36</f>
        <v>0.77922688235294113</v>
      </c>
      <c r="N2020">
        <f>M2020*Diccionario!$B$37</f>
        <v>7.8701915117647056E-2</v>
      </c>
      <c r="O2020">
        <f>N2020*Diccionario!$B$38</f>
        <v>1.1805287267647058E-2</v>
      </c>
      <c r="P2020">
        <f>O2020*Diccionario!$B$39</f>
        <v>1.0624758540882353E-2</v>
      </c>
      <c r="Q2020">
        <f>P2020*Diccionario!$B$40</f>
        <v>4.249903416352941E-3</v>
      </c>
      <c r="R2020">
        <f>Q2020*Diccionario!$B$41</f>
        <v>2.7624372206294118E-3</v>
      </c>
      <c r="S2020">
        <f t="shared" si="314"/>
        <v>2.7624372206294118E-3</v>
      </c>
      <c r="T2020">
        <f>I2020*Diccionario!$B$36</f>
        <v>0.77922688235294113</v>
      </c>
      <c r="U2020">
        <f>T2020*Diccionario!$B$42</f>
        <v>7.8701915117647056E-2</v>
      </c>
      <c r="V2020">
        <f>U2020*Diccionario!$B$43</f>
        <v>6.6896627850000001E-2</v>
      </c>
      <c r="W2020">
        <f>V2020*Diccionario!$B$44</f>
        <v>1.27103592915E-2</v>
      </c>
      <c r="X2020">
        <f>W2020*Diccionario!$B$45</f>
        <v>4.957040123685E-3</v>
      </c>
      <c r="Y2020">
        <f>X2020*Diccionario!$B$46</f>
        <v>4.4117657100796502E-3</v>
      </c>
      <c r="Z2020">
        <f>Y2020*Diccionario!$B$47</f>
        <v>1.6323533127294706E-3</v>
      </c>
      <c r="AA2020">
        <f>Z2020*Diccionario!$B$48</f>
        <v>1.6323533127294706E-3</v>
      </c>
      <c r="AB2020">
        <f>AA2020*Diccionario!$B$49</f>
        <v>1.224264984547103E-3</v>
      </c>
      <c r="AC2020">
        <f t="shared" si="315"/>
        <v>1.224264984547103E-3</v>
      </c>
      <c r="AD2020">
        <f t="shared" si="316"/>
        <v>3.9867022051765146E-3</v>
      </c>
      <c r="AE2020">
        <f t="shared" si="317"/>
        <v>6.6807837400610985E-6</v>
      </c>
      <c r="AF2020" t="e">
        <f ca="1">IF(AD2020="","",_xludf.RANK.EQ(AD2020,$AD$2:$AD$5513,0))</f>
        <v>#NAME?</v>
      </c>
      <c r="AH2020" t="str">
        <f t="shared" si="318"/>
        <v>Baja</v>
      </c>
      <c r="AI2020" t="s">
        <v>153</v>
      </c>
      <c r="AJ2020" t="str">
        <f>IFERROR(VLOOKUP(B2020,Maestro_Regionales!$A$2:$B$35,2,FALSE),"Otras zonas")</f>
        <v>Costa</v>
      </c>
      <c r="AK2020" t="str">
        <f t="shared" si="319"/>
        <v>REGIMEN DE EXCEPCION | Costa</v>
      </c>
    </row>
    <row r="2021" spans="1:37">
      <c r="A2021" s="4" t="s">
        <v>931</v>
      </c>
      <c r="B2021" s="4" t="s">
        <v>932</v>
      </c>
      <c r="C2021" s="4" t="s">
        <v>941</v>
      </c>
      <c r="D2021" s="4" t="s">
        <v>942</v>
      </c>
      <c r="E2021" s="4" t="s">
        <v>86</v>
      </c>
      <c r="F2021" s="4">
        <v>47</v>
      </c>
      <c r="G2021" s="4">
        <v>25</v>
      </c>
      <c r="H2021" s="4">
        <v>0</v>
      </c>
      <c r="I2021">
        <f t="shared" si="310"/>
        <v>72</v>
      </c>
      <c r="J2021">
        <f t="shared" si="311"/>
        <v>0.65277777777777779</v>
      </c>
      <c r="K2021">
        <f t="shared" si="312"/>
        <v>0.34722222222222221</v>
      </c>
      <c r="L2021">
        <f t="shared" si="313"/>
        <v>0</v>
      </c>
      <c r="M2021">
        <f>I2021*Diccionario!$B$36</f>
        <v>0.15984141176470587</v>
      </c>
      <c r="N2021">
        <f>M2021*Diccionario!$B$37</f>
        <v>1.6143982588235295E-2</v>
      </c>
      <c r="O2021">
        <f>N2021*Diccionario!$B$38</f>
        <v>2.4215973882352943E-3</v>
      </c>
      <c r="P2021">
        <f>O2021*Diccionario!$B$39</f>
        <v>2.179437649411765E-3</v>
      </c>
      <c r="Q2021">
        <f>P2021*Diccionario!$B$40</f>
        <v>8.7177505976470608E-4</v>
      </c>
      <c r="R2021">
        <f>Q2021*Diccionario!$B$41</f>
        <v>5.6665378884705893E-4</v>
      </c>
      <c r="S2021">
        <f t="shared" si="314"/>
        <v>5.6665378884705893E-4</v>
      </c>
      <c r="T2021">
        <f>I2021*Diccionario!$B$36</f>
        <v>0.15984141176470587</v>
      </c>
      <c r="U2021">
        <f>T2021*Diccionario!$B$42</f>
        <v>1.6143982588235295E-2</v>
      </c>
      <c r="V2021">
        <f>U2021*Diccionario!$B$43</f>
        <v>1.3722385200000001E-2</v>
      </c>
      <c r="W2021">
        <f>V2021*Diccionario!$B$44</f>
        <v>2.607253188E-3</v>
      </c>
      <c r="X2021">
        <f>W2021*Diccionario!$B$45</f>
        <v>1.01682874332E-3</v>
      </c>
      <c r="Y2021">
        <f>X2021*Diccionario!$B$46</f>
        <v>9.0497758155479993E-4</v>
      </c>
      <c r="Z2021">
        <f>Y2021*Diccionario!$B$47</f>
        <v>3.3484170517527598E-4</v>
      </c>
      <c r="AA2021">
        <f>Z2021*Diccionario!$B$48</f>
        <v>3.3484170517527598E-4</v>
      </c>
      <c r="AB2021">
        <f>AA2021*Diccionario!$B$49</f>
        <v>2.5113127888145697E-4</v>
      </c>
      <c r="AC2021">
        <f t="shared" si="315"/>
        <v>2.5113127888145697E-4</v>
      </c>
      <c r="AD2021">
        <f t="shared" si="316"/>
        <v>8.1778506772851585E-4</v>
      </c>
      <c r="AE2021">
        <f t="shared" si="317"/>
        <v>1.3704171774484305E-6</v>
      </c>
      <c r="AF2021" t="e">
        <f ca="1">IF(AD2021="","",_xludf.RANK.EQ(AD2021,$AD$2:$AD$5513,0))</f>
        <v>#NAME?</v>
      </c>
      <c r="AH2021" t="str">
        <f t="shared" si="318"/>
        <v>Baja</v>
      </c>
      <c r="AI2021" t="s">
        <v>153</v>
      </c>
      <c r="AJ2021" t="str">
        <f>IFERROR(VLOOKUP(B2021,Maestro_Regionales!$A$2:$B$35,2,FALSE),"Otras zonas")</f>
        <v>Costa</v>
      </c>
      <c r="AK2021" t="str">
        <f t="shared" si="319"/>
        <v>EPS SANITAS | Costa</v>
      </c>
    </row>
    <row r="2022" spans="1:37">
      <c r="A2022" s="4" t="s">
        <v>931</v>
      </c>
      <c r="B2022" s="4" t="s">
        <v>932</v>
      </c>
      <c r="C2022" s="4" t="s">
        <v>943</v>
      </c>
      <c r="D2022" s="4" t="s">
        <v>944</v>
      </c>
      <c r="E2022" s="4" t="s">
        <v>89</v>
      </c>
      <c r="F2022" s="4">
        <v>745</v>
      </c>
      <c r="G2022" s="4">
        <v>17712</v>
      </c>
      <c r="H2022" s="4">
        <v>0</v>
      </c>
      <c r="I2022">
        <f t="shared" si="310"/>
        <v>18457</v>
      </c>
      <c r="J2022">
        <f t="shared" si="311"/>
        <v>4.036408950533673E-2</v>
      </c>
      <c r="K2022">
        <f t="shared" si="312"/>
        <v>0.95963591049466324</v>
      </c>
      <c r="L2022">
        <f t="shared" si="313"/>
        <v>0</v>
      </c>
      <c r="M2022">
        <f>I2022*Diccionario!$B$36</f>
        <v>40.974901901960784</v>
      </c>
      <c r="N2022">
        <f>M2022*Diccionario!$B$37</f>
        <v>4.1384650920980395</v>
      </c>
      <c r="O2022">
        <f>N2022*Diccionario!$B$38</f>
        <v>0.62076976381470594</v>
      </c>
      <c r="P2022">
        <f>O2022*Diccionario!$B$39</f>
        <v>0.55869278743323536</v>
      </c>
      <c r="Q2022">
        <f>P2022*Diccionario!$B$40</f>
        <v>0.22347711497329414</v>
      </c>
      <c r="R2022">
        <f>Q2022*Diccionario!$B$41</f>
        <v>0.14526012473264119</v>
      </c>
      <c r="S2022">
        <f t="shared" si="314"/>
        <v>0.14526012473264119</v>
      </c>
      <c r="T2022">
        <f>I2022*Diccionario!$B$36</f>
        <v>40.974901901960784</v>
      </c>
      <c r="U2022">
        <f>T2022*Diccionario!$B$42</f>
        <v>4.1384650920980395</v>
      </c>
      <c r="V2022">
        <f>U2022*Diccionario!$B$43</f>
        <v>3.5176953282833336</v>
      </c>
      <c r="W2022">
        <f>V2022*Diccionario!$B$44</f>
        <v>0.66836211237383336</v>
      </c>
      <c r="X2022">
        <f>W2022*Diccionario!$B$45</f>
        <v>0.26066122382579504</v>
      </c>
      <c r="Y2022">
        <f>X2022*Diccionario!$B$46</f>
        <v>0.2319884892049576</v>
      </c>
      <c r="Z2022">
        <f>Y2022*Diccionario!$B$47</f>
        <v>8.5835741005834312E-2</v>
      </c>
      <c r="AA2022">
        <f>Z2022*Diccionario!$B$48</f>
        <v>8.5835741005834312E-2</v>
      </c>
      <c r="AB2022">
        <f>AA2022*Diccionario!$B$49</f>
        <v>6.4376805754375738E-2</v>
      </c>
      <c r="AC2022">
        <f t="shared" si="315"/>
        <v>6.4376805754375738E-2</v>
      </c>
      <c r="AD2022">
        <f t="shared" si="316"/>
        <v>0.20963693048701693</v>
      </c>
      <c r="AE2022">
        <f t="shared" si="317"/>
        <v>3.5130263672452343E-4</v>
      </c>
      <c r="AF2022" t="e">
        <f ca="1">IF(AD2022="","",_xludf.RANK.EQ(AD2022,$AD$2:$AD$5513,0))</f>
        <v>#NAME?</v>
      </c>
      <c r="AH2022" t="str">
        <f t="shared" si="318"/>
        <v>Media</v>
      </c>
      <c r="AI2022" t="s">
        <v>153</v>
      </c>
      <c r="AJ2022" t="str">
        <f>IFERROR(VLOOKUP(B2022,Maestro_Regionales!$A$2:$B$35,2,FALSE),"Otras zonas")</f>
        <v>Costa</v>
      </c>
      <c r="AK2022" t="str">
        <f t="shared" si="319"/>
        <v>PROTEGER EPS (ANTES CAJACOPI EPS) | Costa</v>
      </c>
    </row>
    <row r="2023" spans="1:37">
      <c r="A2023" s="4" t="s">
        <v>931</v>
      </c>
      <c r="B2023" s="4" t="s">
        <v>932</v>
      </c>
      <c r="C2023" s="4" t="s">
        <v>943</v>
      </c>
      <c r="D2023" s="4" t="s">
        <v>944</v>
      </c>
      <c r="E2023" s="4" t="s">
        <v>85</v>
      </c>
      <c r="F2023" s="4">
        <v>7313</v>
      </c>
      <c r="G2023" s="4">
        <v>4556</v>
      </c>
      <c r="H2023" s="4">
        <v>0</v>
      </c>
      <c r="I2023">
        <f t="shared" si="310"/>
        <v>11869</v>
      </c>
      <c r="J2023">
        <f t="shared" si="311"/>
        <v>0.61614289325132698</v>
      </c>
      <c r="K2023">
        <f t="shared" si="312"/>
        <v>0.38385710674867302</v>
      </c>
      <c r="L2023">
        <f t="shared" si="313"/>
        <v>0</v>
      </c>
      <c r="M2023">
        <f>I2023*Diccionario!$B$36</f>
        <v>26.349412725490193</v>
      </c>
      <c r="N2023">
        <f>M2023*Diccionario!$B$37</f>
        <v>2.6612906852745097</v>
      </c>
      <c r="O2023">
        <f>N2023*Diccionario!$B$38</f>
        <v>0.39919360279117644</v>
      </c>
      <c r="P2023">
        <f>O2023*Diccionario!$B$39</f>
        <v>0.35927424251205881</v>
      </c>
      <c r="Q2023">
        <f>P2023*Diccionario!$B$40</f>
        <v>0.14370969700482353</v>
      </c>
      <c r="R2023">
        <f>Q2023*Diccionario!$B$41</f>
        <v>9.3411303053135303E-2</v>
      </c>
      <c r="S2023">
        <f t="shared" si="314"/>
        <v>9.3411303053135303E-2</v>
      </c>
      <c r="T2023">
        <f>I2023*Diccionario!$B$36</f>
        <v>26.349412725490193</v>
      </c>
      <c r="U2023">
        <f>T2023*Diccionario!$B$42</f>
        <v>2.6612906852745097</v>
      </c>
      <c r="V2023">
        <f>U2023*Diccionario!$B$43</f>
        <v>2.2620970824833333</v>
      </c>
      <c r="W2023">
        <f>V2023*Diccionario!$B$44</f>
        <v>0.42979844567183334</v>
      </c>
      <c r="X2023">
        <f>W2023*Diccionario!$B$45</f>
        <v>0.16762139381201502</v>
      </c>
      <c r="Y2023">
        <f>X2023*Diccionario!$B$46</f>
        <v>0.14918304049269338</v>
      </c>
      <c r="Z2023">
        <f>Y2023*Diccionario!$B$47</f>
        <v>5.5197724982296546E-2</v>
      </c>
      <c r="AA2023">
        <f>Z2023*Diccionario!$B$48</f>
        <v>5.5197724982296546E-2</v>
      </c>
      <c r="AB2023">
        <f>AA2023*Diccionario!$B$49</f>
        <v>4.1398293736722408E-2</v>
      </c>
      <c r="AC2023">
        <f t="shared" si="315"/>
        <v>4.1398293736722408E-2</v>
      </c>
      <c r="AD2023">
        <f t="shared" si="316"/>
        <v>0.13480959678985771</v>
      </c>
      <c r="AE2023">
        <f t="shared" si="317"/>
        <v>2.2590946498799198E-4</v>
      </c>
      <c r="AF2023" t="e">
        <f ca="1">IF(AD2023="","",_xludf.RANK.EQ(AD2023,$AD$2:$AD$5513,0))</f>
        <v>#NAME?</v>
      </c>
      <c r="AH2023" t="str">
        <f t="shared" si="318"/>
        <v>Baja</v>
      </c>
      <c r="AI2023" t="s">
        <v>153</v>
      </c>
      <c r="AJ2023" t="str">
        <f>IFERROR(VLOOKUP(B2023,Maestro_Regionales!$A$2:$B$35,2,FALSE),"Otras zonas")</f>
        <v>Costa</v>
      </c>
      <c r="AK2023" t="str">
        <f t="shared" si="319"/>
        <v>SALUD TOTAL EPS | Costa</v>
      </c>
    </row>
    <row r="2024" spans="1:37">
      <c r="A2024" s="4" t="s">
        <v>931</v>
      </c>
      <c r="B2024" s="4" t="s">
        <v>932</v>
      </c>
      <c r="C2024" s="4" t="s">
        <v>943</v>
      </c>
      <c r="D2024" s="4" t="s">
        <v>944</v>
      </c>
      <c r="E2024" s="4" t="s">
        <v>87</v>
      </c>
      <c r="F2024" s="4">
        <v>2390</v>
      </c>
      <c r="G2024" s="4">
        <v>7959</v>
      </c>
      <c r="H2024" s="4">
        <v>0</v>
      </c>
      <c r="I2024">
        <f t="shared" si="310"/>
        <v>10349</v>
      </c>
      <c r="J2024">
        <f t="shared" si="311"/>
        <v>0.23094018745772538</v>
      </c>
      <c r="K2024">
        <f t="shared" si="312"/>
        <v>0.76905981254227462</v>
      </c>
      <c r="L2024">
        <f t="shared" si="313"/>
        <v>0</v>
      </c>
      <c r="M2024">
        <f>I2024*Diccionario!$B$36</f>
        <v>22.974982921568625</v>
      </c>
      <c r="N2024">
        <f>M2024*Diccionario!$B$37</f>
        <v>2.3204732750784314</v>
      </c>
      <c r="O2024">
        <f>N2024*Diccionario!$B$38</f>
        <v>0.34807099126176472</v>
      </c>
      <c r="P2024">
        <f>O2024*Diccionario!$B$39</f>
        <v>0.31326389213558825</v>
      </c>
      <c r="Q2024">
        <f>P2024*Diccionario!$B$40</f>
        <v>0.12530555685423531</v>
      </c>
      <c r="R2024">
        <f>Q2024*Diccionario!$B$41</f>
        <v>8.144861195525295E-2</v>
      </c>
      <c r="S2024">
        <f t="shared" si="314"/>
        <v>8.144861195525295E-2</v>
      </c>
      <c r="T2024">
        <f>I2024*Diccionario!$B$36</f>
        <v>22.974982921568625</v>
      </c>
      <c r="U2024">
        <f>T2024*Diccionario!$B$42</f>
        <v>2.3204732750784314</v>
      </c>
      <c r="V2024">
        <f>U2024*Diccionario!$B$43</f>
        <v>1.9724022838166666</v>
      </c>
      <c r="W2024">
        <f>V2024*Diccionario!$B$44</f>
        <v>0.37475643392516667</v>
      </c>
      <c r="X2024">
        <f>W2024*Diccionario!$B$45</f>
        <v>0.14615500923081501</v>
      </c>
      <c r="Y2024">
        <f>X2024*Diccionario!$B$46</f>
        <v>0.13007795821542537</v>
      </c>
      <c r="Z2024">
        <f>Y2024*Diccionario!$B$47</f>
        <v>4.8128844539707387E-2</v>
      </c>
      <c r="AA2024">
        <f>Z2024*Diccionario!$B$48</f>
        <v>4.8128844539707387E-2</v>
      </c>
      <c r="AB2024">
        <f>AA2024*Diccionario!$B$49</f>
        <v>3.6096633404780538E-2</v>
      </c>
      <c r="AC2024">
        <f t="shared" si="315"/>
        <v>3.6096633404780538E-2</v>
      </c>
      <c r="AD2024">
        <f t="shared" si="316"/>
        <v>0.1175452453600335</v>
      </c>
      <c r="AE2024">
        <f t="shared" si="317"/>
        <v>1.969784356863029E-4</v>
      </c>
      <c r="AF2024" t="e">
        <f ca="1">IF(AD2024="","",_xludf.RANK.EQ(AD2024,$AD$2:$AD$5513,0))</f>
        <v>#NAME?</v>
      </c>
      <c r="AH2024" t="str">
        <f t="shared" si="318"/>
        <v>Baja</v>
      </c>
      <c r="AI2024" t="s">
        <v>153</v>
      </c>
      <c r="AJ2024" t="str">
        <f>IFERROR(VLOOKUP(B2024,Maestro_Regionales!$A$2:$B$35,2,FALSE),"Otras zonas")</f>
        <v>Costa</v>
      </c>
      <c r="AK2024" t="str">
        <f t="shared" si="319"/>
        <v>NUEVA EPS | Costa</v>
      </c>
    </row>
    <row r="2025" spans="1:37">
      <c r="A2025" s="4" t="s">
        <v>931</v>
      </c>
      <c r="B2025" s="4" t="s">
        <v>932</v>
      </c>
      <c r="C2025" s="4" t="s">
        <v>943</v>
      </c>
      <c r="D2025" s="4" t="s">
        <v>944</v>
      </c>
      <c r="E2025" s="4" t="s">
        <v>95</v>
      </c>
      <c r="F2025" s="4">
        <v>197</v>
      </c>
      <c r="G2025" s="4">
        <v>5493</v>
      </c>
      <c r="H2025" s="4">
        <v>0</v>
      </c>
      <c r="I2025">
        <f t="shared" si="310"/>
        <v>5690</v>
      </c>
      <c r="J2025">
        <f t="shared" si="311"/>
        <v>3.4622144112478034E-2</v>
      </c>
      <c r="K2025">
        <f t="shared" si="312"/>
        <v>0.96537785588752201</v>
      </c>
      <c r="L2025">
        <f t="shared" si="313"/>
        <v>0</v>
      </c>
      <c r="M2025">
        <f>I2025*Diccionario!$B$36</f>
        <v>12.63191156862745</v>
      </c>
      <c r="N2025">
        <f>M2025*Diccionario!$B$37</f>
        <v>1.2758230684313725</v>
      </c>
      <c r="O2025">
        <f>N2025*Diccionario!$B$38</f>
        <v>0.19137346026470586</v>
      </c>
      <c r="P2025">
        <f>O2025*Diccionario!$B$39</f>
        <v>0.17223611423823529</v>
      </c>
      <c r="Q2025">
        <f>P2025*Diccionario!$B$40</f>
        <v>6.8894445695294113E-2</v>
      </c>
      <c r="R2025">
        <f>Q2025*Diccionario!$B$41</f>
        <v>4.4781389701941177E-2</v>
      </c>
      <c r="S2025">
        <f t="shared" si="314"/>
        <v>4.4781389701941177E-2</v>
      </c>
      <c r="T2025">
        <f>I2025*Diccionario!$B$36</f>
        <v>12.63191156862745</v>
      </c>
      <c r="U2025">
        <f>T2025*Diccionario!$B$42</f>
        <v>1.2758230684313725</v>
      </c>
      <c r="V2025">
        <f>U2025*Diccionario!$B$43</f>
        <v>1.0844496081666666</v>
      </c>
      <c r="W2025">
        <f>V2025*Diccionario!$B$44</f>
        <v>0.20604542555166666</v>
      </c>
      <c r="X2025">
        <f>W2025*Diccionario!$B$45</f>
        <v>8.0357715965149998E-2</v>
      </c>
      <c r="Y2025">
        <f>X2025*Diccionario!$B$46</f>
        <v>7.1518367208983497E-2</v>
      </c>
      <c r="Z2025">
        <f>Y2025*Diccionario!$B$47</f>
        <v>2.6461795867323893E-2</v>
      </c>
      <c r="AA2025">
        <f>Z2025*Diccionario!$B$48</f>
        <v>2.6461795867323893E-2</v>
      </c>
      <c r="AB2025">
        <f>AA2025*Diccionario!$B$49</f>
        <v>1.9846346900492921E-2</v>
      </c>
      <c r="AC2025">
        <f t="shared" si="315"/>
        <v>1.9846346900492921E-2</v>
      </c>
      <c r="AD2025">
        <f t="shared" si="316"/>
        <v>6.4627736602434094E-2</v>
      </c>
      <c r="AE2025">
        <f t="shared" si="317"/>
        <v>1.0830102416224402E-4</v>
      </c>
      <c r="AF2025" t="e">
        <f ca="1">IF(AD2025="","",_xludf.RANK.EQ(AD2025,$AD$2:$AD$5513,0))</f>
        <v>#NAME?</v>
      </c>
      <c r="AH2025" t="str">
        <f t="shared" si="318"/>
        <v>Baja</v>
      </c>
      <c r="AI2025" t="s">
        <v>153</v>
      </c>
      <c r="AJ2025" t="str">
        <f>IFERROR(VLOOKUP(B2025,Maestro_Regionales!$A$2:$B$35,2,FALSE),"Otras zonas")</f>
        <v>Costa</v>
      </c>
      <c r="AK2025" t="str">
        <f t="shared" si="319"/>
        <v>ASMETSALUD EPS | Costa</v>
      </c>
    </row>
    <row r="2026" spans="1:37">
      <c r="A2026" s="4" t="s">
        <v>931</v>
      </c>
      <c r="B2026" s="4" t="s">
        <v>932</v>
      </c>
      <c r="C2026" s="4" t="s">
        <v>943</v>
      </c>
      <c r="D2026" s="4" t="s">
        <v>944</v>
      </c>
      <c r="E2026" s="4" t="s">
        <v>88</v>
      </c>
      <c r="F2026" s="4">
        <v>127</v>
      </c>
      <c r="G2026" s="4">
        <v>1878</v>
      </c>
      <c r="H2026" s="4">
        <v>0</v>
      </c>
      <c r="I2026">
        <f t="shared" si="310"/>
        <v>2005</v>
      </c>
      <c r="J2026">
        <f t="shared" si="311"/>
        <v>6.3341645885286776E-2</v>
      </c>
      <c r="K2026">
        <f t="shared" si="312"/>
        <v>0.93665835411471321</v>
      </c>
      <c r="L2026">
        <f t="shared" si="313"/>
        <v>0</v>
      </c>
      <c r="M2026">
        <f>I2026*Diccionario!$B$36</f>
        <v>4.4511393137254895</v>
      </c>
      <c r="N2026">
        <f>M2026*Diccionario!$B$37</f>
        <v>0.44956507068627449</v>
      </c>
      <c r="O2026">
        <f>N2026*Diccionario!$B$38</f>
        <v>6.7434760602941166E-2</v>
      </c>
      <c r="P2026">
        <f>O2026*Diccionario!$B$39</f>
        <v>6.069128454264705E-2</v>
      </c>
      <c r="Q2026">
        <f>P2026*Diccionario!$B$40</f>
        <v>2.4276513817058823E-2</v>
      </c>
      <c r="R2026">
        <f>Q2026*Diccionario!$B$41</f>
        <v>1.5779733981088236E-2</v>
      </c>
      <c r="S2026">
        <f t="shared" si="314"/>
        <v>1.5779733981088236E-2</v>
      </c>
      <c r="T2026">
        <f>I2026*Diccionario!$B$36</f>
        <v>4.4511393137254895</v>
      </c>
      <c r="U2026">
        <f>T2026*Diccionario!$B$42</f>
        <v>0.44956507068627449</v>
      </c>
      <c r="V2026">
        <f>U2026*Diccionario!$B$43</f>
        <v>0.38213031008333331</v>
      </c>
      <c r="W2026">
        <f>V2026*Diccionario!$B$44</f>
        <v>7.2604758915833331E-2</v>
      </c>
      <c r="X2026">
        <f>W2026*Diccionario!$B$45</f>
        <v>2.8315855977175002E-2</v>
      </c>
      <c r="Y2026">
        <f>X2026*Diccionario!$B$46</f>
        <v>2.5201111819685752E-2</v>
      </c>
      <c r="Z2026">
        <f>Y2026*Diccionario!$B$47</f>
        <v>9.324411373283728E-3</v>
      </c>
      <c r="AA2026">
        <f>Z2026*Diccionario!$B$48</f>
        <v>9.324411373283728E-3</v>
      </c>
      <c r="AB2026">
        <f>AA2026*Diccionario!$B$49</f>
        <v>6.993308529962796E-3</v>
      </c>
      <c r="AC2026">
        <f t="shared" si="315"/>
        <v>6.993308529962796E-3</v>
      </c>
      <c r="AD2026">
        <f t="shared" si="316"/>
        <v>2.2773042511051032E-2</v>
      </c>
      <c r="AE2026">
        <f t="shared" si="317"/>
        <v>3.8162311677556992E-5</v>
      </c>
      <c r="AF2026" t="e">
        <f ca="1">IF(AD2026="","",_xludf.RANK.EQ(AD2026,$AD$2:$AD$5513,0))</f>
        <v>#NAME?</v>
      </c>
      <c r="AH2026" t="str">
        <f t="shared" si="318"/>
        <v>Baja</v>
      </c>
      <c r="AI2026" t="s">
        <v>153</v>
      </c>
      <c r="AJ2026" t="str">
        <f>IFERROR(VLOOKUP(B2026,Maestro_Regionales!$A$2:$B$35,2,FALSE),"Otras zonas")</f>
        <v>Costa</v>
      </c>
      <c r="AK2026" t="str">
        <f t="shared" si="319"/>
        <v>COOSALUD EPS | Costa</v>
      </c>
    </row>
    <row r="2027" spans="1:37">
      <c r="A2027" s="4" t="s">
        <v>931</v>
      </c>
      <c r="B2027" s="4" t="s">
        <v>932</v>
      </c>
      <c r="C2027" s="4" t="s">
        <v>943</v>
      </c>
      <c r="D2027" s="4" t="s">
        <v>944</v>
      </c>
      <c r="E2027" s="4" t="s">
        <v>90</v>
      </c>
      <c r="F2027" s="4">
        <v>0</v>
      </c>
      <c r="G2027" s="4">
        <v>0</v>
      </c>
      <c r="H2027" s="4">
        <v>584</v>
      </c>
      <c r="I2027">
        <f t="shared" si="310"/>
        <v>584</v>
      </c>
      <c r="J2027">
        <f t="shared" si="311"/>
        <v>0</v>
      </c>
      <c r="K2027">
        <f t="shared" si="312"/>
        <v>0</v>
      </c>
      <c r="L2027">
        <f t="shared" si="313"/>
        <v>1</v>
      </c>
      <c r="M2027">
        <f>I2027*Diccionario!$B$36</f>
        <v>1.296491450980392</v>
      </c>
      <c r="N2027">
        <f>M2027*Diccionario!$B$37</f>
        <v>0.13094563654901961</v>
      </c>
      <c r="O2027">
        <f>N2027*Diccionario!$B$38</f>
        <v>1.964184548235294E-2</v>
      </c>
      <c r="P2027">
        <f>O2027*Diccionario!$B$39</f>
        <v>1.7677660934117646E-2</v>
      </c>
      <c r="Q2027">
        <f>P2027*Diccionario!$B$40</f>
        <v>7.0710643736470588E-3</v>
      </c>
      <c r="R2027">
        <f>Q2027*Diccionario!$B$41</f>
        <v>4.5961918428705888E-3</v>
      </c>
      <c r="S2027">
        <f t="shared" si="314"/>
        <v>4.5961918428705888E-3</v>
      </c>
      <c r="T2027">
        <f>I2027*Diccionario!$B$36</f>
        <v>1.296491450980392</v>
      </c>
      <c r="U2027">
        <f>T2027*Diccionario!$B$42</f>
        <v>0.13094563654901961</v>
      </c>
      <c r="V2027">
        <f>U2027*Diccionario!$B$43</f>
        <v>0.11130379106666667</v>
      </c>
      <c r="W2027">
        <f>V2027*Diccionario!$B$44</f>
        <v>2.1147720302666668E-2</v>
      </c>
      <c r="X2027">
        <f>W2027*Diccionario!$B$45</f>
        <v>8.2476109180400006E-3</v>
      </c>
      <c r="Y2027">
        <f>X2027*Diccionario!$B$46</f>
        <v>7.3403737170556005E-3</v>
      </c>
      <c r="Z2027">
        <f>Y2027*Diccionario!$B$47</f>
        <v>2.7159382753105723E-3</v>
      </c>
      <c r="AA2027">
        <f>Z2027*Diccionario!$B$48</f>
        <v>2.7159382753105723E-3</v>
      </c>
      <c r="AB2027">
        <f>AA2027*Diccionario!$B$49</f>
        <v>2.0369537064829292E-3</v>
      </c>
      <c r="AC2027">
        <f t="shared" si="315"/>
        <v>2.0369537064829292E-3</v>
      </c>
      <c r="AD2027">
        <f t="shared" si="316"/>
        <v>6.6331455493535176E-3</v>
      </c>
      <c r="AE2027">
        <f t="shared" si="317"/>
        <v>1.1115605994859491E-5</v>
      </c>
      <c r="AF2027" t="e">
        <f ca="1">IF(AD2027="","",_xludf.RANK.EQ(AD2027,$AD$2:$AD$5513,0))</f>
        <v>#NAME?</v>
      </c>
      <c r="AH2027" t="str">
        <f t="shared" si="318"/>
        <v>Baja</v>
      </c>
      <c r="AI2027" t="s">
        <v>153</v>
      </c>
      <c r="AJ2027" t="str">
        <f>IFERROR(VLOOKUP(B2027,Maestro_Regionales!$A$2:$B$35,2,FALSE),"Otras zonas")</f>
        <v>Costa</v>
      </c>
      <c r="AK2027" t="str">
        <f t="shared" si="319"/>
        <v>REGIMEN DE EXCEPCION | Costa</v>
      </c>
    </row>
    <row r="2028" spans="1:37">
      <c r="A2028" s="4" t="s">
        <v>931</v>
      </c>
      <c r="B2028" s="4" t="s">
        <v>932</v>
      </c>
      <c r="C2028" s="4" t="s">
        <v>943</v>
      </c>
      <c r="D2028" s="4" t="s">
        <v>944</v>
      </c>
      <c r="E2028" s="4" t="s">
        <v>93</v>
      </c>
      <c r="F2028" s="4">
        <v>61</v>
      </c>
      <c r="G2028" s="4">
        <v>0</v>
      </c>
      <c r="H2028" s="4">
        <v>0</v>
      </c>
      <c r="I2028">
        <f t="shared" si="310"/>
        <v>61</v>
      </c>
      <c r="J2028">
        <f t="shared" si="311"/>
        <v>1</v>
      </c>
      <c r="K2028">
        <f t="shared" si="312"/>
        <v>0</v>
      </c>
      <c r="L2028">
        <f t="shared" si="313"/>
        <v>0</v>
      </c>
      <c r="M2028">
        <f>I2028*Diccionario!$B$36</f>
        <v>0.13542119607843137</v>
      </c>
      <c r="N2028">
        <f>M2028*Diccionario!$B$37</f>
        <v>1.3677540803921568E-2</v>
      </c>
      <c r="O2028">
        <f>N2028*Diccionario!$B$38</f>
        <v>2.0516311205882351E-3</v>
      </c>
      <c r="P2028">
        <f>O2028*Diccionario!$B$39</f>
        <v>1.8464680085294115E-3</v>
      </c>
      <c r="Q2028">
        <f>P2028*Diccionario!$B$40</f>
        <v>7.3858720341176461E-4</v>
      </c>
      <c r="R2028">
        <f>Q2028*Diccionario!$B$41</f>
        <v>4.80081682217647E-4</v>
      </c>
      <c r="S2028">
        <f t="shared" si="314"/>
        <v>4.80081682217647E-4</v>
      </c>
      <c r="T2028">
        <f>I2028*Diccionario!$B$36</f>
        <v>0.13542119607843137</v>
      </c>
      <c r="U2028">
        <f>T2028*Diccionario!$B$42</f>
        <v>1.3677540803921568E-2</v>
      </c>
      <c r="V2028">
        <f>U2028*Diccionario!$B$43</f>
        <v>1.1625909683333333E-2</v>
      </c>
      <c r="W2028">
        <f>V2028*Diccionario!$B$44</f>
        <v>2.2089228398333334E-3</v>
      </c>
      <c r="X2028">
        <f>W2028*Diccionario!$B$45</f>
        <v>8.6147990753500001E-4</v>
      </c>
      <c r="Y2028">
        <f>X2028*Diccionario!$B$46</f>
        <v>7.6671711770615004E-4</v>
      </c>
      <c r="Z2028">
        <f>Y2028*Diccionario!$B$47</f>
        <v>2.8368533355127551E-4</v>
      </c>
      <c r="AA2028">
        <f>Z2028*Diccionario!$B$48</f>
        <v>2.8368533355127551E-4</v>
      </c>
      <c r="AB2028">
        <f>AA2028*Diccionario!$B$49</f>
        <v>2.1276400016345665E-4</v>
      </c>
      <c r="AC2028">
        <f t="shared" si="315"/>
        <v>2.1276400016345665E-4</v>
      </c>
      <c r="AD2028">
        <f t="shared" si="316"/>
        <v>6.9284568238110365E-4</v>
      </c>
      <c r="AE2028">
        <f t="shared" si="317"/>
        <v>1.1610478864493646E-6</v>
      </c>
      <c r="AF2028" t="e">
        <f ca="1">IF(AD2028="","",_xludf.RANK.EQ(AD2028,$AD$2:$AD$5513,0))</f>
        <v>#NAME?</v>
      </c>
      <c r="AH2028" t="str">
        <f t="shared" si="318"/>
        <v>Baja</v>
      </c>
      <c r="AI2028" t="s">
        <v>153</v>
      </c>
      <c r="AJ2028" t="str">
        <f>IFERROR(VLOOKUP(B2028,Maestro_Regionales!$A$2:$B$35,2,FALSE),"Otras zonas")</f>
        <v>Costa</v>
      </c>
      <c r="AK2028" t="str">
        <f t="shared" si="319"/>
        <v>FERRONALES - EAS | Costa</v>
      </c>
    </row>
    <row r="2029" spans="1:37">
      <c r="A2029" s="4" t="s">
        <v>931</v>
      </c>
      <c r="B2029" s="4" t="s">
        <v>932</v>
      </c>
      <c r="C2029" s="4" t="s">
        <v>943</v>
      </c>
      <c r="D2029" s="4" t="s">
        <v>944</v>
      </c>
      <c r="E2029" s="4" t="s">
        <v>86</v>
      </c>
      <c r="F2029" s="4">
        <v>3</v>
      </c>
      <c r="G2029" s="4">
        <v>0</v>
      </c>
      <c r="H2029" s="4">
        <v>0</v>
      </c>
      <c r="I2029">
        <f t="shared" si="310"/>
        <v>3</v>
      </c>
      <c r="J2029">
        <f t="shared" si="311"/>
        <v>1</v>
      </c>
      <c r="K2029">
        <f t="shared" si="312"/>
        <v>0</v>
      </c>
      <c r="L2029">
        <f t="shared" si="313"/>
        <v>0</v>
      </c>
      <c r="M2029">
        <f>I2029*Diccionario!$B$36</f>
        <v>6.6600588235294113E-3</v>
      </c>
      <c r="N2029">
        <f>M2029*Diccionario!$B$37</f>
        <v>6.7266594117647055E-4</v>
      </c>
      <c r="O2029">
        <f>N2029*Diccionario!$B$38</f>
        <v>1.0089989117647057E-4</v>
      </c>
      <c r="P2029">
        <f>O2029*Diccionario!$B$39</f>
        <v>9.0809902058823516E-5</v>
      </c>
      <c r="Q2029">
        <f>P2029*Diccionario!$B$40</f>
        <v>3.6323960823529406E-5</v>
      </c>
      <c r="R2029">
        <f>Q2029*Diccionario!$B$41</f>
        <v>2.3610574535294115E-5</v>
      </c>
      <c r="S2029">
        <f t="shared" si="314"/>
        <v>2.3610574535294115E-5</v>
      </c>
      <c r="T2029">
        <f>I2029*Diccionario!$B$36</f>
        <v>6.6600588235294113E-3</v>
      </c>
      <c r="U2029">
        <f>T2029*Diccionario!$B$42</f>
        <v>6.7266594117647055E-4</v>
      </c>
      <c r="V2029">
        <f>U2029*Diccionario!$B$43</f>
        <v>5.7176604999999994E-4</v>
      </c>
      <c r="W2029">
        <f>V2029*Diccionario!$B$44</f>
        <v>1.0863554949999999E-4</v>
      </c>
      <c r="X2029">
        <f>W2029*Diccionario!$B$45</f>
        <v>4.2367864304999996E-5</v>
      </c>
      <c r="Y2029">
        <f>X2029*Diccionario!$B$46</f>
        <v>3.7707399231449999E-5</v>
      </c>
      <c r="Z2029">
        <f>Y2029*Diccionario!$B$47</f>
        <v>1.3951737715636499E-5</v>
      </c>
      <c r="AA2029">
        <f>Z2029*Diccionario!$B$48</f>
        <v>1.3951737715636499E-5</v>
      </c>
      <c r="AB2029">
        <f>AA2029*Diccionario!$B$49</f>
        <v>1.0463803286727374E-5</v>
      </c>
      <c r="AC2029">
        <f t="shared" si="315"/>
        <v>1.0463803286727374E-5</v>
      </c>
      <c r="AD2029">
        <f t="shared" si="316"/>
        <v>3.4074377822021491E-5</v>
      </c>
      <c r="AE2029">
        <f t="shared" si="317"/>
        <v>5.7100715727017936E-8</v>
      </c>
      <c r="AF2029" t="e">
        <f ca="1">IF(AD2029="","",_xludf.RANK.EQ(AD2029,$AD$2:$AD$5513,0))</f>
        <v>#NAME?</v>
      </c>
      <c r="AH2029" t="str">
        <f t="shared" si="318"/>
        <v>Baja</v>
      </c>
      <c r="AI2029" t="s">
        <v>153</v>
      </c>
      <c r="AJ2029" t="str">
        <f>IFERROR(VLOOKUP(B2029,Maestro_Regionales!$A$2:$B$35,2,FALSE),"Otras zonas")</f>
        <v>Costa</v>
      </c>
      <c r="AK2029" t="str">
        <f t="shared" si="319"/>
        <v>EPS SANITAS | Costa</v>
      </c>
    </row>
    <row r="2030" spans="1:37">
      <c r="A2030" s="4" t="s">
        <v>931</v>
      </c>
      <c r="B2030" s="4" t="s">
        <v>932</v>
      </c>
      <c r="C2030" s="4" t="s">
        <v>945</v>
      </c>
      <c r="D2030" s="4" t="s">
        <v>946</v>
      </c>
      <c r="E2030" s="4" t="s">
        <v>87</v>
      </c>
      <c r="F2030" s="4">
        <v>1744</v>
      </c>
      <c r="G2030" s="4">
        <v>9819</v>
      </c>
      <c r="H2030" s="4">
        <v>0</v>
      </c>
      <c r="I2030">
        <f t="shared" si="310"/>
        <v>11563</v>
      </c>
      <c r="J2030">
        <f t="shared" si="311"/>
        <v>0.15082591023090894</v>
      </c>
      <c r="K2030">
        <f t="shared" si="312"/>
        <v>0.84917408976909103</v>
      </c>
      <c r="L2030">
        <f t="shared" si="313"/>
        <v>0</v>
      </c>
      <c r="M2030">
        <f>I2030*Diccionario!$B$36</f>
        <v>25.670086725490194</v>
      </c>
      <c r="N2030">
        <f>M2030*Diccionario!$B$37</f>
        <v>2.5926787592745097</v>
      </c>
      <c r="O2030">
        <f>N2030*Diccionario!$B$38</f>
        <v>0.38890181389117645</v>
      </c>
      <c r="P2030">
        <f>O2030*Diccionario!$B$39</f>
        <v>0.3500116325020588</v>
      </c>
      <c r="Q2030">
        <f>P2030*Diccionario!$B$40</f>
        <v>0.14000465300082351</v>
      </c>
      <c r="R2030">
        <f>Q2030*Diccionario!$B$41</f>
        <v>9.1003024450535291E-2</v>
      </c>
      <c r="S2030">
        <f t="shared" si="314"/>
        <v>9.1003024450535291E-2</v>
      </c>
      <c r="T2030">
        <f>I2030*Diccionario!$B$36</f>
        <v>25.670086725490194</v>
      </c>
      <c r="U2030">
        <f>T2030*Diccionario!$B$42</f>
        <v>2.5926787592745097</v>
      </c>
      <c r="V2030">
        <f>U2030*Diccionario!$B$43</f>
        <v>2.2037769453833334</v>
      </c>
      <c r="W2030">
        <f>V2030*Diccionario!$B$44</f>
        <v>0.41871761962283333</v>
      </c>
      <c r="X2030">
        <f>W2030*Diccionario!$B$45</f>
        <v>0.16329987165290499</v>
      </c>
      <c r="Y2030">
        <f>X2030*Diccionario!$B$46</f>
        <v>0.14533688577108544</v>
      </c>
      <c r="Z2030">
        <f>Y2030*Diccionario!$B$47</f>
        <v>5.3774647735301613E-2</v>
      </c>
      <c r="AA2030">
        <f>Z2030*Diccionario!$B$48</f>
        <v>5.3774647735301613E-2</v>
      </c>
      <c r="AB2030">
        <f>AA2030*Diccionario!$B$49</f>
        <v>4.0330985801476212E-2</v>
      </c>
      <c r="AC2030">
        <f t="shared" si="315"/>
        <v>4.0330985801476212E-2</v>
      </c>
      <c r="AD2030">
        <f t="shared" si="316"/>
        <v>0.1313340102520115</v>
      </c>
      <c r="AE2030">
        <f t="shared" si="317"/>
        <v>2.2008519198383613E-4</v>
      </c>
      <c r="AF2030" t="e">
        <f ca="1">IF(AD2030="","",_xludf.RANK.EQ(AD2030,$AD$2:$AD$5513,0))</f>
        <v>#NAME?</v>
      </c>
      <c r="AH2030" t="str">
        <f t="shared" si="318"/>
        <v>Baja</v>
      </c>
      <c r="AI2030" t="s">
        <v>153</v>
      </c>
      <c r="AJ2030" t="str">
        <f>IFERROR(VLOOKUP(B2030,Maestro_Regionales!$A$2:$B$35,2,FALSE),"Otras zonas")</f>
        <v>Costa</v>
      </c>
      <c r="AK2030" t="str">
        <f t="shared" si="319"/>
        <v>NUEVA EPS | Costa</v>
      </c>
    </row>
    <row r="2031" spans="1:37">
      <c r="A2031" s="4" t="s">
        <v>931</v>
      </c>
      <c r="B2031" s="4" t="s">
        <v>932</v>
      </c>
      <c r="C2031" s="4" t="s">
        <v>945</v>
      </c>
      <c r="D2031" s="4" t="s">
        <v>946</v>
      </c>
      <c r="E2031" s="4" t="s">
        <v>89</v>
      </c>
      <c r="F2031" s="4">
        <v>166</v>
      </c>
      <c r="G2031" s="4">
        <v>10736</v>
      </c>
      <c r="H2031" s="4">
        <v>0</v>
      </c>
      <c r="I2031">
        <f t="shared" si="310"/>
        <v>10902</v>
      </c>
      <c r="J2031">
        <f t="shared" si="311"/>
        <v>1.5226563933223261E-2</v>
      </c>
      <c r="K2031">
        <f t="shared" si="312"/>
        <v>0.9847734360667767</v>
      </c>
      <c r="L2031">
        <f t="shared" si="313"/>
        <v>0</v>
      </c>
      <c r="M2031">
        <f>I2031*Diccionario!$B$36</f>
        <v>24.202653764705882</v>
      </c>
      <c r="N2031">
        <f>M2031*Diccionario!$B$37</f>
        <v>2.4444680302352944</v>
      </c>
      <c r="O2031">
        <f>N2031*Diccionario!$B$38</f>
        <v>0.36667020453529414</v>
      </c>
      <c r="P2031">
        <f>O2031*Diccionario!$B$39</f>
        <v>0.33000318408176471</v>
      </c>
      <c r="Q2031">
        <f>P2031*Diccionario!$B$40</f>
        <v>0.13200127363270589</v>
      </c>
      <c r="R2031">
        <f>Q2031*Diccionario!$B$41</f>
        <v>8.5800827861258838E-2</v>
      </c>
      <c r="S2031">
        <f t="shared" si="314"/>
        <v>8.5800827861258838E-2</v>
      </c>
      <c r="T2031">
        <f>I2031*Diccionario!$B$36</f>
        <v>24.202653764705882</v>
      </c>
      <c r="U2031">
        <f>T2031*Diccionario!$B$42</f>
        <v>2.4444680302352944</v>
      </c>
      <c r="V2031">
        <f>U2031*Diccionario!$B$43</f>
        <v>2.0777978257000003</v>
      </c>
      <c r="W2031">
        <f>V2031*Diccionario!$B$44</f>
        <v>0.39478158688300008</v>
      </c>
      <c r="X2031">
        <f>W2031*Diccionario!$B$45</f>
        <v>0.15396481888437002</v>
      </c>
      <c r="Y2031">
        <f>X2031*Diccionario!$B$46</f>
        <v>0.13702868880708932</v>
      </c>
      <c r="Z2031">
        <f>Y2031*Diccionario!$B$47</f>
        <v>5.0700614858623046E-2</v>
      </c>
      <c r="AA2031">
        <f>Z2031*Diccionario!$B$48</f>
        <v>5.0700614858623046E-2</v>
      </c>
      <c r="AB2031">
        <f>AA2031*Diccionario!$B$49</f>
        <v>3.8025461143967286E-2</v>
      </c>
      <c r="AC2031">
        <f t="shared" si="315"/>
        <v>3.8025461143967286E-2</v>
      </c>
      <c r="AD2031">
        <f t="shared" si="316"/>
        <v>0.12382628900522613</v>
      </c>
      <c r="AE2031">
        <f t="shared" si="317"/>
        <v>2.0750400095198324E-4</v>
      </c>
      <c r="AF2031" t="e">
        <f ca="1">IF(AD2031="","",_xludf.RANK.EQ(AD2031,$AD$2:$AD$5513,0))</f>
        <v>#NAME?</v>
      </c>
      <c r="AH2031" t="str">
        <f t="shared" si="318"/>
        <v>Baja</v>
      </c>
      <c r="AI2031" t="s">
        <v>153</v>
      </c>
      <c r="AJ2031" t="str">
        <f>IFERROR(VLOOKUP(B2031,Maestro_Regionales!$A$2:$B$35,2,FALSE),"Otras zonas")</f>
        <v>Costa</v>
      </c>
      <c r="AK2031" t="str">
        <f t="shared" si="319"/>
        <v>PROTEGER EPS (ANTES CAJACOPI EPS) | Costa</v>
      </c>
    </row>
    <row r="2032" spans="1:37">
      <c r="A2032" s="4" t="s">
        <v>931</v>
      </c>
      <c r="B2032" s="4" t="s">
        <v>932</v>
      </c>
      <c r="C2032" s="4" t="s">
        <v>945</v>
      </c>
      <c r="D2032" s="4" t="s">
        <v>946</v>
      </c>
      <c r="E2032" s="4" t="s">
        <v>88</v>
      </c>
      <c r="F2032" s="4">
        <v>116</v>
      </c>
      <c r="G2032" s="4">
        <v>2628</v>
      </c>
      <c r="H2032" s="4">
        <v>0</v>
      </c>
      <c r="I2032">
        <f t="shared" si="310"/>
        <v>2744</v>
      </c>
      <c r="J2032">
        <f t="shared" si="311"/>
        <v>4.2274052478134108E-2</v>
      </c>
      <c r="K2032">
        <f t="shared" si="312"/>
        <v>0.95772594752186591</v>
      </c>
      <c r="L2032">
        <f t="shared" si="313"/>
        <v>0</v>
      </c>
      <c r="M2032">
        <f>I2032*Diccionario!$B$36</f>
        <v>6.091733803921568</v>
      </c>
      <c r="N2032">
        <f>M2032*Diccionario!$B$37</f>
        <v>0.61526511419607843</v>
      </c>
      <c r="O2032">
        <f>N2032*Diccionario!$B$38</f>
        <v>9.2289767129411768E-2</v>
      </c>
      <c r="P2032">
        <f>O2032*Diccionario!$B$39</f>
        <v>8.306079041647059E-2</v>
      </c>
      <c r="Q2032">
        <f>P2032*Diccionario!$B$40</f>
        <v>3.322431616658824E-2</v>
      </c>
      <c r="R2032">
        <f>Q2032*Diccionario!$B$41</f>
        <v>2.1595805508282356E-2</v>
      </c>
      <c r="S2032">
        <f t="shared" si="314"/>
        <v>2.1595805508282356E-2</v>
      </c>
      <c r="T2032">
        <f>I2032*Diccionario!$B$36</f>
        <v>6.091733803921568</v>
      </c>
      <c r="U2032">
        <f>T2032*Diccionario!$B$42</f>
        <v>0.61526511419607843</v>
      </c>
      <c r="V2032">
        <f>U2032*Diccionario!$B$43</f>
        <v>0.52297534706666671</v>
      </c>
      <c r="W2032">
        <f>V2032*Diccionario!$B$44</f>
        <v>9.9365315942666677E-2</v>
      </c>
      <c r="X2032">
        <f>W2032*Diccionario!$B$45</f>
        <v>3.8752473217640006E-2</v>
      </c>
      <c r="Y2032">
        <f>X2032*Diccionario!$B$46</f>
        <v>3.4489701163699607E-2</v>
      </c>
      <c r="Z2032">
        <f>Y2032*Diccionario!$B$47</f>
        <v>1.2761189430568854E-2</v>
      </c>
      <c r="AA2032">
        <f>Z2032*Diccionario!$B$48</f>
        <v>1.2761189430568854E-2</v>
      </c>
      <c r="AB2032">
        <f>AA2032*Diccionario!$B$49</f>
        <v>9.5708920729266414E-3</v>
      </c>
      <c r="AC2032">
        <f t="shared" si="315"/>
        <v>9.5708920729266414E-3</v>
      </c>
      <c r="AD2032">
        <f t="shared" si="316"/>
        <v>3.1166697581208998E-2</v>
      </c>
      <c r="AE2032">
        <f t="shared" si="317"/>
        <v>5.2228121318312413E-5</v>
      </c>
      <c r="AF2032" t="e">
        <f ca="1">IF(AD2032="","",_xludf.RANK.EQ(AD2032,$AD$2:$AD$5513,0))</f>
        <v>#NAME?</v>
      </c>
      <c r="AH2032" t="str">
        <f t="shared" si="318"/>
        <v>Baja</v>
      </c>
      <c r="AI2032" t="s">
        <v>153</v>
      </c>
      <c r="AJ2032" t="str">
        <f>IFERROR(VLOOKUP(B2032,Maestro_Regionales!$A$2:$B$35,2,FALSE),"Otras zonas")</f>
        <v>Costa</v>
      </c>
      <c r="AK2032" t="str">
        <f t="shared" si="319"/>
        <v>COOSALUD EPS | Costa</v>
      </c>
    </row>
    <row r="2033" spans="1:37">
      <c r="A2033" s="4" t="s">
        <v>931</v>
      </c>
      <c r="B2033" s="4" t="s">
        <v>932</v>
      </c>
      <c r="C2033" s="4" t="s">
        <v>945</v>
      </c>
      <c r="D2033" s="4" t="s">
        <v>946</v>
      </c>
      <c r="E2033" s="4" t="s">
        <v>95</v>
      </c>
      <c r="F2033" s="4">
        <v>78</v>
      </c>
      <c r="G2033" s="4">
        <v>2651</v>
      </c>
      <c r="H2033" s="4">
        <v>0</v>
      </c>
      <c r="I2033">
        <f t="shared" si="310"/>
        <v>2729</v>
      </c>
      <c r="J2033">
        <f t="shared" si="311"/>
        <v>2.8581898131183583E-2</v>
      </c>
      <c r="K2033">
        <f t="shared" si="312"/>
        <v>0.97141810186881639</v>
      </c>
      <c r="L2033">
        <f t="shared" si="313"/>
        <v>0</v>
      </c>
      <c r="M2033">
        <f>I2033*Diccionario!$B$36</f>
        <v>6.0584335098039208</v>
      </c>
      <c r="N2033">
        <f>M2033*Diccionario!$B$37</f>
        <v>0.61190178449019605</v>
      </c>
      <c r="O2033">
        <f>N2033*Diccionario!$B$38</f>
        <v>9.1785267673529403E-2</v>
      </c>
      <c r="P2033">
        <f>O2033*Diccionario!$B$39</f>
        <v>8.2606740906176465E-2</v>
      </c>
      <c r="Q2033">
        <f>P2033*Diccionario!$B$40</f>
        <v>3.3042696362470585E-2</v>
      </c>
      <c r="R2033">
        <f>Q2033*Diccionario!$B$41</f>
        <v>2.147775263560588E-2</v>
      </c>
      <c r="S2033">
        <f t="shared" si="314"/>
        <v>2.147775263560588E-2</v>
      </c>
      <c r="T2033">
        <f>I2033*Diccionario!$B$36</f>
        <v>6.0584335098039208</v>
      </c>
      <c r="U2033">
        <f>T2033*Diccionario!$B$42</f>
        <v>0.61190178449019605</v>
      </c>
      <c r="V2033">
        <f>U2033*Diccionario!$B$43</f>
        <v>0.5201165168166666</v>
      </c>
      <c r="W2033">
        <f>V2033*Diccionario!$B$44</f>
        <v>9.8822138195166651E-2</v>
      </c>
      <c r="X2033">
        <f>W2033*Diccionario!$B$45</f>
        <v>3.8540633896114992E-2</v>
      </c>
      <c r="Y2033">
        <f>X2033*Diccionario!$B$46</f>
        <v>3.4301164167542343E-2</v>
      </c>
      <c r="Z2033">
        <f>Y2033*Diccionario!$B$47</f>
        <v>1.2691430741990667E-2</v>
      </c>
      <c r="AA2033">
        <f>Z2033*Diccionario!$B$48</f>
        <v>1.2691430741990667E-2</v>
      </c>
      <c r="AB2033">
        <f>AA2033*Diccionario!$B$49</f>
        <v>9.5185730564930002E-3</v>
      </c>
      <c r="AC2033">
        <f t="shared" si="315"/>
        <v>9.5185730564930002E-3</v>
      </c>
      <c r="AD2033">
        <f t="shared" si="316"/>
        <v>3.099632569209888E-2</v>
      </c>
      <c r="AE2033">
        <f t="shared" si="317"/>
        <v>5.1942617739677308E-5</v>
      </c>
      <c r="AF2033" t="e">
        <f ca="1">IF(AD2033="","",_xludf.RANK.EQ(AD2033,$AD$2:$AD$5513,0))</f>
        <v>#NAME?</v>
      </c>
      <c r="AH2033" t="str">
        <f t="shared" si="318"/>
        <v>Baja</v>
      </c>
      <c r="AI2033" t="s">
        <v>153</v>
      </c>
      <c r="AJ2033" t="str">
        <f>IFERROR(VLOOKUP(B2033,Maestro_Regionales!$A$2:$B$35,2,FALSE),"Otras zonas")</f>
        <v>Costa</v>
      </c>
      <c r="AK2033" t="str">
        <f t="shared" si="319"/>
        <v>ASMETSALUD EPS | Costa</v>
      </c>
    </row>
    <row r="2034" spans="1:37">
      <c r="A2034" s="4" t="s">
        <v>931</v>
      </c>
      <c r="B2034" s="4" t="s">
        <v>932</v>
      </c>
      <c r="C2034" s="4" t="s">
        <v>945</v>
      </c>
      <c r="D2034" s="4" t="s">
        <v>946</v>
      </c>
      <c r="E2034" s="4" t="s">
        <v>505</v>
      </c>
      <c r="F2034" s="4">
        <v>60</v>
      </c>
      <c r="G2034" s="4">
        <v>1663</v>
      </c>
      <c r="H2034" s="4">
        <v>0</v>
      </c>
      <c r="I2034">
        <f t="shared" si="310"/>
        <v>1723</v>
      </c>
      <c r="J2034">
        <f t="shared" si="311"/>
        <v>3.4822983168891465E-2</v>
      </c>
      <c r="K2034">
        <f t="shared" si="312"/>
        <v>0.96517701683110857</v>
      </c>
      <c r="L2034">
        <f t="shared" si="313"/>
        <v>0</v>
      </c>
      <c r="M2034">
        <f>I2034*Diccionario!$B$36</f>
        <v>3.8250937843137254</v>
      </c>
      <c r="N2034">
        <f>M2034*Diccionario!$B$37</f>
        <v>0.38633447221568629</v>
      </c>
      <c r="O2034">
        <f>N2034*Diccionario!$B$38</f>
        <v>5.7950170832352939E-2</v>
      </c>
      <c r="P2034">
        <f>O2034*Diccionario!$B$39</f>
        <v>5.2155153749117646E-2</v>
      </c>
      <c r="Q2034">
        <f>P2034*Diccionario!$B$40</f>
        <v>2.0862061499647061E-2</v>
      </c>
      <c r="R2034">
        <f>Q2034*Diccionario!$B$41</f>
        <v>1.356033997477059E-2</v>
      </c>
      <c r="S2034">
        <f t="shared" si="314"/>
        <v>1.356033997477059E-2</v>
      </c>
      <c r="T2034">
        <f>I2034*Diccionario!$B$36</f>
        <v>3.8250937843137254</v>
      </c>
      <c r="U2034">
        <f>T2034*Diccionario!$B$42</f>
        <v>0.38633447221568629</v>
      </c>
      <c r="V2034">
        <f>U2034*Diccionario!$B$43</f>
        <v>0.32838430138333335</v>
      </c>
      <c r="W2034">
        <f>V2034*Diccionario!$B$44</f>
        <v>6.239301726283334E-2</v>
      </c>
      <c r="X2034">
        <f>W2034*Diccionario!$B$45</f>
        <v>2.4333276732505002E-2</v>
      </c>
      <c r="Y2034">
        <f>X2034*Diccionario!$B$46</f>
        <v>2.1656616291929453E-2</v>
      </c>
      <c r="Z2034">
        <f>Y2034*Diccionario!$B$47</f>
        <v>8.0129480280138974E-3</v>
      </c>
      <c r="AA2034">
        <f>Z2034*Diccionario!$B$48</f>
        <v>8.0129480280138974E-3</v>
      </c>
      <c r="AB2034">
        <f>AA2034*Diccionario!$B$49</f>
        <v>6.0097110210104235E-3</v>
      </c>
      <c r="AC2034">
        <f t="shared" si="315"/>
        <v>6.0097110210104235E-3</v>
      </c>
      <c r="AD2034">
        <f t="shared" si="316"/>
        <v>1.9570050995781012E-2</v>
      </c>
      <c r="AE2034">
        <f t="shared" si="317"/>
        <v>3.2794844399217301E-5</v>
      </c>
      <c r="AF2034" t="e">
        <f ca="1">IF(AD2034="","",_xludf.RANK.EQ(AD2034,$AD$2:$AD$5513,0))</f>
        <v>#NAME?</v>
      </c>
      <c r="AH2034" t="str">
        <f t="shared" si="318"/>
        <v>Baja</v>
      </c>
      <c r="AI2034" t="s">
        <v>153</v>
      </c>
      <c r="AJ2034" t="str">
        <f>IFERROR(VLOOKUP(B2034,Maestro_Regionales!$A$2:$B$35,2,FALSE),"Otras zonas")</f>
        <v>Costa</v>
      </c>
      <c r="AK2034" t="str">
        <f t="shared" si="319"/>
        <v>DUSAKAWI EPSI | Costa</v>
      </c>
    </row>
    <row r="2035" spans="1:37">
      <c r="A2035" s="4" t="s">
        <v>931</v>
      </c>
      <c r="B2035" s="4" t="s">
        <v>932</v>
      </c>
      <c r="C2035" s="4" t="s">
        <v>945</v>
      </c>
      <c r="D2035" s="4" t="s">
        <v>946</v>
      </c>
      <c r="E2035" s="4" t="s">
        <v>90</v>
      </c>
      <c r="F2035" s="4">
        <v>0</v>
      </c>
      <c r="G2035" s="4">
        <v>0</v>
      </c>
      <c r="H2035" s="4">
        <v>836</v>
      </c>
      <c r="I2035">
        <f t="shared" si="310"/>
        <v>836</v>
      </c>
      <c r="J2035">
        <f t="shared" si="311"/>
        <v>0</v>
      </c>
      <c r="K2035">
        <f t="shared" si="312"/>
        <v>0</v>
      </c>
      <c r="L2035">
        <f t="shared" si="313"/>
        <v>1</v>
      </c>
      <c r="M2035">
        <f>I2035*Diccionario!$B$36</f>
        <v>1.8559363921568626</v>
      </c>
      <c r="N2035">
        <f>M2035*Diccionario!$B$37</f>
        <v>0.18744957560784314</v>
      </c>
      <c r="O2035">
        <f>N2035*Diccionario!$B$38</f>
        <v>2.8117436341176472E-2</v>
      </c>
      <c r="P2035">
        <f>O2035*Diccionario!$B$39</f>
        <v>2.5305692707058826E-2</v>
      </c>
      <c r="Q2035">
        <f>P2035*Diccionario!$B$40</f>
        <v>1.0122277082823532E-2</v>
      </c>
      <c r="R2035">
        <f>Q2035*Diccionario!$B$41</f>
        <v>6.5794801038352958E-3</v>
      </c>
      <c r="S2035">
        <f t="shared" si="314"/>
        <v>6.5794801038352958E-3</v>
      </c>
      <c r="T2035">
        <f>I2035*Diccionario!$B$36</f>
        <v>1.8559363921568626</v>
      </c>
      <c r="U2035">
        <f>T2035*Diccionario!$B$42</f>
        <v>0.18744957560784314</v>
      </c>
      <c r="V2035">
        <f>U2035*Diccionario!$B$43</f>
        <v>0.15933213926666667</v>
      </c>
      <c r="W2035">
        <f>V2035*Diccionario!$B$44</f>
        <v>3.0273106460666669E-2</v>
      </c>
      <c r="X2035">
        <f>W2035*Diccionario!$B$45</f>
        <v>1.1806511519660001E-2</v>
      </c>
      <c r="Y2035">
        <f>X2035*Diccionario!$B$46</f>
        <v>1.0507795252497402E-2</v>
      </c>
      <c r="Z2035">
        <f>Y2035*Diccionario!$B$47</f>
        <v>3.8878842434240386E-3</v>
      </c>
      <c r="AA2035">
        <f>Z2035*Diccionario!$B$48</f>
        <v>3.8878842434240386E-3</v>
      </c>
      <c r="AB2035">
        <f>AA2035*Diccionario!$B$49</f>
        <v>2.9159131825680288E-3</v>
      </c>
      <c r="AC2035">
        <f t="shared" si="315"/>
        <v>2.9159131825680288E-3</v>
      </c>
      <c r="AD2035">
        <f t="shared" si="316"/>
        <v>9.4953932864033242E-3</v>
      </c>
      <c r="AE2035">
        <f t="shared" si="317"/>
        <v>1.5912066115929002E-5</v>
      </c>
      <c r="AF2035" t="e">
        <f ca="1">IF(AD2035="","",_xludf.RANK.EQ(AD2035,$AD$2:$AD$5513,0))</f>
        <v>#NAME?</v>
      </c>
      <c r="AH2035" t="str">
        <f t="shared" si="318"/>
        <v>Baja</v>
      </c>
      <c r="AI2035" t="s">
        <v>153</v>
      </c>
      <c r="AJ2035" t="str">
        <f>IFERROR(VLOOKUP(B2035,Maestro_Regionales!$A$2:$B$35,2,FALSE),"Otras zonas")</f>
        <v>Costa</v>
      </c>
      <c r="AK2035" t="str">
        <f t="shared" si="319"/>
        <v>REGIMEN DE EXCEPCION | Costa</v>
      </c>
    </row>
    <row r="2036" spans="1:37">
      <c r="A2036" s="4" t="s">
        <v>931</v>
      </c>
      <c r="B2036" s="4" t="s">
        <v>932</v>
      </c>
      <c r="C2036" s="4" t="s">
        <v>945</v>
      </c>
      <c r="D2036" s="4" t="s">
        <v>946</v>
      </c>
      <c r="E2036" s="4" t="s">
        <v>85</v>
      </c>
      <c r="F2036" s="4">
        <v>113</v>
      </c>
      <c r="G2036" s="4">
        <v>54</v>
      </c>
      <c r="H2036" s="4">
        <v>0</v>
      </c>
      <c r="I2036">
        <f t="shared" si="310"/>
        <v>167</v>
      </c>
      <c r="J2036">
        <f t="shared" si="311"/>
        <v>0.67664670658682635</v>
      </c>
      <c r="K2036">
        <f t="shared" si="312"/>
        <v>0.32335329341317365</v>
      </c>
      <c r="L2036">
        <f t="shared" si="313"/>
        <v>0</v>
      </c>
      <c r="M2036">
        <f>I2036*Diccionario!$B$36</f>
        <v>0.37074327450980388</v>
      </c>
      <c r="N2036">
        <f>M2036*Diccionario!$B$37</f>
        <v>3.7445070725490193E-2</v>
      </c>
      <c r="O2036">
        <f>N2036*Diccionario!$B$38</f>
        <v>5.6167606088235291E-3</v>
      </c>
      <c r="P2036">
        <f>O2036*Diccionario!$B$39</f>
        <v>5.0550845479411764E-3</v>
      </c>
      <c r="Q2036">
        <f>P2036*Diccionario!$B$40</f>
        <v>2.0220338191764705E-3</v>
      </c>
      <c r="R2036">
        <f>Q2036*Diccionario!$B$41</f>
        <v>1.314321982464706E-3</v>
      </c>
      <c r="S2036">
        <f t="shared" si="314"/>
        <v>1.314321982464706E-3</v>
      </c>
      <c r="T2036">
        <f>I2036*Diccionario!$B$36</f>
        <v>0.37074327450980388</v>
      </c>
      <c r="U2036">
        <f>T2036*Diccionario!$B$42</f>
        <v>3.7445070725490193E-2</v>
      </c>
      <c r="V2036">
        <f>U2036*Diccionario!$B$43</f>
        <v>3.1828310116666661E-2</v>
      </c>
      <c r="W2036">
        <f>V2036*Diccionario!$B$44</f>
        <v>6.0473789221666659E-3</v>
      </c>
      <c r="X2036">
        <f>W2036*Diccionario!$B$45</f>
        <v>2.3584777796449999E-3</v>
      </c>
      <c r="Y2036">
        <f>X2036*Diccionario!$B$46</f>
        <v>2.0990452238840501E-3</v>
      </c>
      <c r="Z2036">
        <f>Y2036*Diccionario!$B$47</f>
        <v>7.7664673283709849E-4</v>
      </c>
      <c r="AA2036">
        <f>Z2036*Diccionario!$B$48</f>
        <v>7.7664673283709849E-4</v>
      </c>
      <c r="AB2036">
        <f>AA2036*Diccionario!$B$49</f>
        <v>5.8248504962782387E-4</v>
      </c>
      <c r="AC2036">
        <f t="shared" si="315"/>
        <v>5.8248504962782387E-4</v>
      </c>
      <c r="AD2036">
        <f t="shared" si="316"/>
        <v>1.8968070320925299E-3</v>
      </c>
      <c r="AE2036">
        <f t="shared" si="317"/>
        <v>3.1786065088039988E-6</v>
      </c>
      <c r="AF2036" t="e">
        <f ca="1">IF(AD2036="","",_xludf.RANK.EQ(AD2036,$AD$2:$AD$5513,0))</f>
        <v>#NAME?</v>
      </c>
      <c r="AH2036" t="str">
        <f t="shared" si="318"/>
        <v>Baja</v>
      </c>
      <c r="AI2036" t="s">
        <v>153</v>
      </c>
      <c r="AJ2036" t="str">
        <f>IFERROR(VLOOKUP(B2036,Maestro_Regionales!$A$2:$B$35,2,FALSE),"Otras zonas")</f>
        <v>Costa</v>
      </c>
      <c r="AK2036" t="str">
        <f t="shared" si="319"/>
        <v>SALUD TOTAL EPS | Costa</v>
      </c>
    </row>
    <row r="2037" spans="1:37">
      <c r="A2037" s="4" t="s">
        <v>931</v>
      </c>
      <c r="B2037" s="4" t="s">
        <v>932</v>
      </c>
      <c r="C2037" s="4" t="s">
        <v>945</v>
      </c>
      <c r="D2037" s="4" t="s">
        <v>946</v>
      </c>
      <c r="E2037" s="4" t="s">
        <v>86</v>
      </c>
      <c r="F2037" s="4">
        <v>1</v>
      </c>
      <c r="G2037" s="4">
        <v>0</v>
      </c>
      <c r="H2037" s="4">
        <v>0</v>
      </c>
      <c r="I2037">
        <f t="shared" si="310"/>
        <v>1</v>
      </c>
      <c r="J2037">
        <f t="shared" si="311"/>
        <v>1</v>
      </c>
      <c r="K2037">
        <f t="shared" si="312"/>
        <v>0</v>
      </c>
      <c r="L2037">
        <f t="shared" si="313"/>
        <v>0</v>
      </c>
      <c r="M2037">
        <f>I2037*Diccionario!$B$36</f>
        <v>2.2200196078431371E-3</v>
      </c>
      <c r="N2037">
        <f>M2037*Diccionario!$B$37</f>
        <v>2.2422198039215687E-4</v>
      </c>
      <c r="O2037">
        <f>N2037*Diccionario!$B$38</f>
        <v>3.3633297058823532E-5</v>
      </c>
      <c r="P2037">
        <f>O2037*Diccionario!$B$39</f>
        <v>3.026996735294118E-5</v>
      </c>
      <c r="Q2037">
        <f>P2037*Diccionario!$B$40</f>
        <v>1.2107986941176473E-5</v>
      </c>
      <c r="R2037">
        <f>Q2037*Diccionario!$B$41</f>
        <v>7.870191511764708E-6</v>
      </c>
      <c r="S2037">
        <f t="shared" si="314"/>
        <v>7.870191511764708E-6</v>
      </c>
      <c r="T2037">
        <f>I2037*Diccionario!$B$36</f>
        <v>2.2200196078431371E-3</v>
      </c>
      <c r="U2037">
        <f>T2037*Diccionario!$B$42</f>
        <v>2.2422198039215687E-4</v>
      </c>
      <c r="V2037">
        <f>U2037*Diccionario!$B$43</f>
        <v>1.9058868333333333E-4</v>
      </c>
      <c r="W2037">
        <f>V2037*Diccionario!$B$44</f>
        <v>3.6211849833333333E-5</v>
      </c>
      <c r="X2037">
        <f>W2037*Diccionario!$B$45</f>
        <v>1.4122621435000001E-5</v>
      </c>
      <c r="Y2037">
        <f>X2037*Diccionario!$B$46</f>
        <v>1.256913307715E-5</v>
      </c>
      <c r="Z2037">
        <f>Y2037*Diccionario!$B$47</f>
        <v>4.6505792385454997E-6</v>
      </c>
      <c r="AA2037">
        <f>Z2037*Diccionario!$B$48</f>
        <v>4.6505792385454997E-6</v>
      </c>
      <c r="AB2037">
        <f>AA2037*Diccionario!$B$49</f>
        <v>3.4879344289091247E-6</v>
      </c>
      <c r="AC2037">
        <f t="shared" si="315"/>
        <v>3.4879344289091247E-6</v>
      </c>
      <c r="AD2037">
        <f t="shared" si="316"/>
        <v>1.1358125940673833E-5</v>
      </c>
      <c r="AE2037">
        <f t="shared" si="317"/>
        <v>1.9033571909005983E-8</v>
      </c>
      <c r="AF2037" t="e">
        <f ca="1">IF(AD2037="","",_xludf.RANK.EQ(AD2037,$AD$2:$AD$5513,0))</f>
        <v>#NAME?</v>
      </c>
      <c r="AH2037" t="str">
        <f t="shared" si="318"/>
        <v>Baja</v>
      </c>
      <c r="AI2037" t="s">
        <v>153</v>
      </c>
      <c r="AJ2037" t="str">
        <f>IFERROR(VLOOKUP(B2037,Maestro_Regionales!$A$2:$B$35,2,FALSE),"Otras zonas")</f>
        <v>Costa</v>
      </c>
      <c r="AK2037" t="str">
        <f t="shared" si="319"/>
        <v>EPS SANITAS | Costa</v>
      </c>
    </row>
    <row r="2038" spans="1:37">
      <c r="A2038" s="4" t="s">
        <v>931</v>
      </c>
      <c r="B2038" s="4" t="s">
        <v>932</v>
      </c>
      <c r="C2038" s="4" t="s">
        <v>945</v>
      </c>
      <c r="D2038" s="4" t="s">
        <v>946</v>
      </c>
      <c r="E2038" s="4" t="s">
        <v>77</v>
      </c>
      <c r="F2038" s="4">
        <v>0</v>
      </c>
      <c r="G2038" s="4">
        <v>1</v>
      </c>
      <c r="H2038" s="4">
        <v>0</v>
      </c>
      <c r="I2038">
        <f t="shared" si="310"/>
        <v>1</v>
      </c>
      <c r="J2038">
        <f t="shared" si="311"/>
        <v>0</v>
      </c>
      <c r="K2038">
        <f t="shared" si="312"/>
        <v>1</v>
      </c>
      <c r="L2038">
        <f t="shared" si="313"/>
        <v>0</v>
      </c>
      <c r="M2038">
        <f>I2038*Diccionario!$B$36</f>
        <v>2.2200196078431371E-3</v>
      </c>
      <c r="N2038">
        <f>M2038*Diccionario!$B$37</f>
        <v>2.2422198039215687E-4</v>
      </c>
      <c r="O2038">
        <f>N2038*Diccionario!$B$38</f>
        <v>3.3633297058823532E-5</v>
      </c>
      <c r="P2038">
        <f>O2038*Diccionario!$B$39</f>
        <v>3.026996735294118E-5</v>
      </c>
      <c r="Q2038">
        <f>P2038*Diccionario!$B$40</f>
        <v>1.2107986941176473E-5</v>
      </c>
      <c r="R2038">
        <f>Q2038*Diccionario!$B$41</f>
        <v>7.870191511764708E-6</v>
      </c>
      <c r="S2038">
        <f t="shared" si="314"/>
        <v>7.870191511764708E-6</v>
      </c>
      <c r="T2038">
        <f>I2038*Diccionario!$B$36</f>
        <v>2.2200196078431371E-3</v>
      </c>
      <c r="U2038">
        <f>T2038*Diccionario!$B$42</f>
        <v>2.2422198039215687E-4</v>
      </c>
      <c r="V2038">
        <f>U2038*Diccionario!$B$43</f>
        <v>1.9058868333333333E-4</v>
      </c>
      <c r="W2038">
        <f>V2038*Diccionario!$B$44</f>
        <v>3.6211849833333333E-5</v>
      </c>
      <c r="X2038">
        <f>W2038*Diccionario!$B$45</f>
        <v>1.4122621435000001E-5</v>
      </c>
      <c r="Y2038">
        <f>X2038*Diccionario!$B$46</f>
        <v>1.256913307715E-5</v>
      </c>
      <c r="Z2038">
        <f>Y2038*Diccionario!$B$47</f>
        <v>4.6505792385454997E-6</v>
      </c>
      <c r="AA2038">
        <f>Z2038*Diccionario!$B$48</f>
        <v>4.6505792385454997E-6</v>
      </c>
      <c r="AB2038">
        <f>AA2038*Diccionario!$B$49</f>
        <v>3.4879344289091247E-6</v>
      </c>
      <c r="AC2038">
        <f t="shared" si="315"/>
        <v>3.4879344289091247E-6</v>
      </c>
      <c r="AD2038">
        <f t="shared" si="316"/>
        <v>1.1358125940673833E-5</v>
      </c>
      <c r="AE2038">
        <f t="shared" si="317"/>
        <v>1.9033571909005983E-8</v>
      </c>
      <c r="AF2038" t="e">
        <f ca="1">IF(AD2038="","",_xludf.RANK.EQ(AD2038,$AD$2:$AD$5513,0))</f>
        <v>#NAME?</v>
      </c>
      <c r="AH2038" t="str">
        <f t="shared" si="318"/>
        <v>Baja</v>
      </c>
      <c r="AI2038" t="s">
        <v>153</v>
      </c>
      <c r="AJ2038" t="str">
        <f>IFERROR(VLOOKUP(B2038,Maestro_Regionales!$A$2:$B$35,2,FALSE),"Otras zonas")</f>
        <v>Costa</v>
      </c>
      <c r="AK2038" t="str">
        <f t="shared" si="319"/>
        <v>MUTUAL SER | Costa</v>
      </c>
    </row>
    <row r="2039" spans="1:37">
      <c r="A2039" s="4" t="s">
        <v>931</v>
      </c>
      <c r="B2039" s="4" t="s">
        <v>932</v>
      </c>
      <c r="C2039" s="4" t="s">
        <v>947</v>
      </c>
      <c r="D2039" s="4" t="s">
        <v>948</v>
      </c>
      <c r="E2039" s="4" t="s">
        <v>89</v>
      </c>
      <c r="F2039" s="4">
        <v>550</v>
      </c>
      <c r="G2039" s="4">
        <v>14124</v>
      </c>
      <c r="H2039" s="4">
        <v>0</v>
      </c>
      <c r="I2039">
        <f t="shared" si="310"/>
        <v>14674</v>
      </c>
      <c r="J2039">
        <f t="shared" si="311"/>
        <v>3.7481259370314844E-2</v>
      </c>
      <c r="K2039">
        <f t="shared" si="312"/>
        <v>0.96251874062968512</v>
      </c>
      <c r="L2039">
        <f t="shared" si="313"/>
        <v>0</v>
      </c>
      <c r="M2039">
        <f>I2039*Diccionario!$B$36</f>
        <v>32.576567725490193</v>
      </c>
      <c r="N2039">
        <f>M2039*Diccionario!$B$37</f>
        <v>3.2902333402745096</v>
      </c>
      <c r="O2039">
        <f>N2039*Diccionario!$B$38</f>
        <v>0.49353500104117642</v>
      </c>
      <c r="P2039">
        <f>O2039*Diccionario!$B$39</f>
        <v>0.44418150093705877</v>
      </c>
      <c r="Q2039">
        <f>P2039*Diccionario!$B$40</f>
        <v>0.17767260037482352</v>
      </c>
      <c r="R2039">
        <f>Q2039*Diccionario!$B$41</f>
        <v>0.1154871902436353</v>
      </c>
      <c r="S2039">
        <f t="shared" si="314"/>
        <v>0.1154871902436353</v>
      </c>
      <c r="T2039">
        <f>I2039*Diccionario!$B$36</f>
        <v>32.576567725490193</v>
      </c>
      <c r="U2039">
        <f>T2039*Diccionario!$B$42</f>
        <v>3.2902333402745096</v>
      </c>
      <c r="V2039">
        <f>U2039*Diccionario!$B$43</f>
        <v>2.7966983392333331</v>
      </c>
      <c r="W2039">
        <f>V2039*Diccionario!$B$44</f>
        <v>0.53137268445433328</v>
      </c>
      <c r="X2039">
        <f>W2039*Diccionario!$B$45</f>
        <v>0.20723534693718998</v>
      </c>
      <c r="Y2039">
        <f>X2039*Diccionario!$B$46</f>
        <v>0.18443945877409909</v>
      </c>
      <c r="Z2039">
        <f>Y2039*Diccionario!$B$47</f>
        <v>6.8242599746416666E-2</v>
      </c>
      <c r="AA2039">
        <f>Z2039*Diccionario!$B$48</f>
        <v>6.8242599746416666E-2</v>
      </c>
      <c r="AB2039">
        <f>AA2039*Diccionario!$B$49</f>
        <v>5.1181949809812499E-2</v>
      </c>
      <c r="AC2039">
        <f t="shared" si="315"/>
        <v>5.1181949809812499E-2</v>
      </c>
      <c r="AD2039">
        <f t="shared" si="316"/>
        <v>0.1666691400534478</v>
      </c>
      <c r="AE2039">
        <f t="shared" si="317"/>
        <v>2.7929863419275374E-4</v>
      </c>
      <c r="AF2039" t="e">
        <f ca="1">IF(AD2039="","",_xludf.RANK.EQ(AD2039,$AD$2:$AD$5513,0))</f>
        <v>#NAME?</v>
      </c>
      <c r="AH2039" t="str">
        <f t="shared" si="318"/>
        <v>Media</v>
      </c>
      <c r="AI2039" t="s">
        <v>153</v>
      </c>
      <c r="AJ2039" t="str">
        <f>IFERROR(VLOOKUP(B2039,Maestro_Regionales!$A$2:$B$35,2,FALSE),"Otras zonas")</f>
        <v>Costa</v>
      </c>
      <c r="AK2039" t="str">
        <f t="shared" si="319"/>
        <v>PROTEGER EPS (ANTES CAJACOPI EPS) | Costa</v>
      </c>
    </row>
    <row r="2040" spans="1:37">
      <c r="A2040" s="4" t="s">
        <v>931</v>
      </c>
      <c r="B2040" s="4" t="s">
        <v>932</v>
      </c>
      <c r="C2040" s="4" t="s">
        <v>947</v>
      </c>
      <c r="D2040" s="4" t="s">
        <v>948</v>
      </c>
      <c r="E2040" s="4" t="s">
        <v>87</v>
      </c>
      <c r="F2040" s="4">
        <v>1752</v>
      </c>
      <c r="G2040" s="4">
        <v>5809</v>
      </c>
      <c r="H2040" s="4">
        <v>0</v>
      </c>
      <c r="I2040">
        <f t="shared" si="310"/>
        <v>7561</v>
      </c>
      <c r="J2040">
        <f t="shared" si="311"/>
        <v>0.23171538156328528</v>
      </c>
      <c r="K2040">
        <f t="shared" si="312"/>
        <v>0.76828461843671469</v>
      </c>
      <c r="L2040">
        <f t="shared" si="313"/>
        <v>0</v>
      </c>
      <c r="M2040">
        <f>I2040*Diccionario!$B$36</f>
        <v>16.78556825490196</v>
      </c>
      <c r="N2040">
        <f>M2040*Diccionario!$B$37</f>
        <v>1.6953423937450982</v>
      </c>
      <c r="O2040">
        <f>N2040*Diccionario!$B$38</f>
        <v>0.25430135906176471</v>
      </c>
      <c r="P2040">
        <f>O2040*Diccionario!$B$39</f>
        <v>0.22887122315558825</v>
      </c>
      <c r="Q2040">
        <f>P2040*Diccionario!$B$40</f>
        <v>9.15484892622353E-2</v>
      </c>
      <c r="R2040">
        <f>Q2040*Diccionario!$B$41</f>
        <v>5.9506518020452946E-2</v>
      </c>
      <c r="S2040">
        <f t="shared" si="314"/>
        <v>5.9506518020452946E-2</v>
      </c>
      <c r="T2040">
        <f>I2040*Diccionario!$B$36</f>
        <v>16.78556825490196</v>
      </c>
      <c r="U2040">
        <f>T2040*Diccionario!$B$42</f>
        <v>1.6953423937450982</v>
      </c>
      <c r="V2040">
        <f>U2040*Diccionario!$B$43</f>
        <v>1.4410410346833333</v>
      </c>
      <c r="W2040">
        <f>V2040*Diccionario!$B$44</f>
        <v>0.27379779658983333</v>
      </c>
      <c r="X2040">
        <f>W2040*Diccionario!$B$45</f>
        <v>0.106781140670035</v>
      </c>
      <c r="Y2040">
        <f>X2040*Diccionario!$B$46</f>
        <v>9.5035215196331152E-2</v>
      </c>
      <c r="Z2040">
        <f>Y2040*Diccionario!$B$47</f>
        <v>3.5163029622642526E-2</v>
      </c>
      <c r="AA2040">
        <f>Z2040*Diccionario!$B$48</f>
        <v>3.5163029622642526E-2</v>
      </c>
      <c r="AB2040">
        <f>AA2040*Diccionario!$B$49</f>
        <v>2.6372272216981893E-2</v>
      </c>
      <c r="AC2040">
        <f t="shared" si="315"/>
        <v>2.6372272216981893E-2</v>
      </c>
      <c r="AD2040">
        <f t="shared" si="316"/>
        <v>8.5878790237434832E-2</v>
      </c>
      <c r="AE2040">
        <f t="shared" si="317"/>
        <v>1.439128372039942E-4</v>
      </c>
      <c r="AF2040" t="e">
        <f ca="1">IF(AD2040="","",_xludf.RANK.EQ(AD2040,$AD$2:$AD$5513,0))</f>
        <v>#NAME?</v>
      </c>
      <c r="AH2040" t="str">
        <f t="shared" si="318"/>
        <v>Baja</v>
      </c>
      <c r="AI2040" t="s">
        <v>153</v>
      </c>
      <c r="AJ2040" t="str">
        <f>IFERROR(VLOOKUP(B2040,Maestro_Regionales!$A$2:$B$35,2,FALSE),"Otras zonas")</f>
        <v>Costa</v>
      </c>
      <c r="AK2040" t="str">
        <f t="shared" si="319"/>
        <v>NUEVA EPS | Costa</v>
      </c>
    </row>
    <row r="2041" spans="1:37">
      <c r="A2041" s="4" t="s">
        <v>931</v>
      </c>
      <c r="B2041" s="4" t="s">
        <v>932</v>
      </c>
      <c r="C2041" s="4" t="s">
        <v>947</v>
      </c>
      <c r="D2041" s="4" t="s">
        <v>948</v>
      </c>
      <c r="E2041" s="4" t="s">
        <v>85</v>
      </c>
      <c r="F2041" s="4">
        <v>2482</v>
      </c>
      <c r="G2041" s="4">
        <v>1810</v>
      </c>
      <c r="H2041" s="4">
        <v>0</v>
      </c>
      <c r="I2041">
        <f t="shared" si="310"/>
        <v>4292</v>
      </c>
      <c r="J2041">
        <f t="shared" si="311"/>
        <v>0.57828518173345755</v>
      </c>
      <c r="K2041">
        <f t="shared" si="312"/>
        <v>0.42171481826654239</v>
      </c>
      <c r="L2041">
        <f t="shared" si="313"/>
        <v>0</v>
      </c>
      <c r="M2041">
        <f>I2041*Diccionario!$B$36</f>
        <v>9.5283241568627446</v>
      </c>
      <c r="N2041">
        <f>M2041*Diccionario!$B$37</f>
        <v>0.9623607398431373</v>
      </c>
      <c r="O2041">
        <f>N2041*Diccionario!$B$38</f>
        <v>0.14435411097647058</v>
      </c>
      <c r="P2041">
        <f>O2041*Diccionario!$B$39</f>
        <v>0.12991869987882351</v>
      </c>
      <c r="Q2041">
        <f>P2041*Diccionario!$B$40</f>
        <v>5.1967479951529408E-2</v>
      </c>
      <c r="R2041">
        <f>Q2041*Diccionario!$B$41</f>
        <v>3.3778861968494119E-2</v>
      </c>
      <c r="S2041">
        <f t="shared" si="314"/>
        <v>3.3778861968494119E-2</v>
      </c>
      <c r="T2041">
        <f>I2041*Diccionario!$B$36</f>
        <v>9.5283241568627446</v>
      </c>
      <c r="U2041">
        <f>T2041*Diccionario!$B$42</f>
        <v>0.9623607398431373</v>
      </c>
      <c r="V2041">
        <f>U2041*Diccionario!$B$43</f>
        <v>0.81800662886666664</v>
      </c>
      <c r="W2041">
        <f>V2041*Diccionario!$B$44</f>
        <v>0.15542125948466667</v>
      </c>
      <c r="X2041">
        <f>W2041*Diccionario!$B$45</f>
        <v>6.0614291199020003E-2</v>
      </c>
      <c r="Y2041">
        <f>X2041*Diccionario!$B$46</f>
        <v>5.3946719167127802E-2</v>
      </c>
      <c r="Z2041">
        <f>Y2041*Diccionario!$B$47</f>
        <v>1.9960286091837285E-2</v>
      </c>
      <c r="AA2041">
        <f>Z2041*Diccionario!$B$48</f>
        <v>1.9960286091837285E-2</v>
      </c>
      <c r="AB2041">
        <f>AA2041*Diccionario!$B$49</f>
        <v>1.4970214568877965E-2</v>
      </c>
      <c r="AC2041">
        <f t="shared" si="315"/>
        <v>1.4970214568877965E-2</v>
      </c>
      <c r="AD2041">
        <f t="shared" si="316"/>
        <v>4.874907653737208E-2</v>
      </c>
      <c r="AE2041">
        <f t="shared" si="317"/>
        <v>8.1692090633453653E-5</v>
      </c>
      <c r="AF2041" t="e">
        <f ca="1">IF(AD2041="","",_xludf.RANK.EQ(AD2041,$AD$2:$AD$5513,0))</f>
        <v>#NAME?</v>
      </c>
      <c r="AH2041" t="str">
        <f t="shared" si="318"/>
        <v>Baja</v>
      </c>
      <c r="AI2041" t="s">
        <v>153</v>
      </c>
      <c r="AJ2041" t="str">
        <f>IFERROR(VLOOKUP(B2041,Maestro_Regionales!$A$2:$B$35,2,FALSE),"Otras zonas")</f>
        <v>Costa</v>
      </c>
      <c r="AK2041" t="str">
        <f t="shared" si="319"/>
        <v>SALUD TOTAL EPS | Costa</v>
      </c>
    </row>
    <row r="2042" spans="1:37">
      <c r="A2042" s="4" t="s">
        <v>931</v>
      </c>
      <c r="B2042" s="4" t="s">
        <v>932</v>
      </c>
      <c r="C2042" s="4" t="s">
        <v>947</v>
      </c>
      <c r="D2042" s="4" t="s">
        <v>948</v>
      </c>
      <c r="E2042" s="4" t="s">
        <v>88</v>
      </c>
      <c r="F2042" s="4">
        <v>148</v>
      </c>
      <c r="G2042" s="4">
        <v>2586</v>
      </c>
      <c r="H2042" s="4">
        <v>0</v>
      </c>
      <c r="I2042">
        <f t="shared" si="310"/>
        <v>2734</v>
      </c>
      <c r="J2042">
        <f t="shared" si="311"/>
        <v>5.4133138258961232E-2</v>
      </c>
      <c r="K2042">
        <f t="shared" si="312"/>
        <v>0.94586686174103873</v>
      </c>
      <c r="L2042">
        <f t="shared" si="313"/>
        <v>0</v>
      </c>
      <c r="M2042">
        <f>I2042*Diccionario!$B$36</f>
        <v>6.0695336078431366</v>
      </c>
      <c r="N2042">
        <f>M2042*Diccionario!$B$37</f>
        <v>0.61302289439215685</v>
      </c>
      <c r="O2042">
        <f>N2042*Diccionario!$B$38</f>
        <v>9.1953434158823524E-2</v>
      </c>
      <c r="P2042">
        <f>O2042*Diccionario!$B$39</f>
        <v>8.2758090742941173E-2</v>
      </c>
      <c r="Q2042">
        <f>P2042*Diccionario!$B$40</f>
        <v>3.3103236297176472E-2</v>
      </c>
      <c r="R2042">
        <f>Q2042*Diccionario!$B$41</f>
        <v>2.1517103593164708E-2</v>
      </c>
      <c r="S2042">
        <f t="shared" si="314"/>
        <v>2.1517103593164708E-2</v>
      </c>
      <c r="T2042">
        <f>I2042*Diccionario!$B$36</f>
        <v>6.0695336078431366</v>
      </c>
      <c r="U2042">
        <f>T2042*Diccionario!$B$42</f>
        <v>0.61302289439215685</v>
      </c>
      <c r="V2042">
        <f>U2042*Diccionario!$B$43</f>
        <v>0.52106946023333334</v>
      </c>
      <c r="W2042">
        <f>V2042*Diccionario!$B$44</f>
        <v>9.9003197444333335E-2</v>
      </c>
      <c r="X2042">
        <f>W2042*Diccionario!$B$45</f>
        <v>3.8611247003290002E-2</v>
      </c>
      <c r="Y2042">
        <f>X2042*Diccionario!$B$46</f>
        <v>3.4364009832928102E-2</v>
      </c>
      <c r="Z2042">
        <f>Y2042*Diccionario!$B$47</f>
        <v>1.2714683638183398E-2</v>
      </c>
      <c r="AA2042">
        <f>Z2042*Diccionario!$B$48</f>
        <v>1.2714683638183398E-2</v>
      </c>
      <c r="AB2042">
        <f>AA2042*Diccionario!$B$49</f>
        <v>9.5360127286375478E-3</v>
      </c>
      <c r="AC2042">
        <f t="shared" si="315"/>
        <v>9.5360127286375478E-3</v>
      </c>
      <c r="AD2042">
        <f t="shared" si="316"/>
        <v>3.1053116321802257E-2</v>
      </c>
      <c r="AE2042">
        <f t="shared" si="317"/>
        <v>5.203778559922235E-5</v>
      </c>
      <c r="AF2042" t="e">
        <f ca="1">IF(AD2042="","",_xludf.RANK.EQ(AD2042,$AD$2:$AD$5513,0))</f>
        <v>#NAME?</v>
      </c>
      <c r="AH2042" t="str">
        <f t="shared" si="318"/>
        <v>Baja</v>
      </c>
      <c r="AI2042" t="s">
        <v>153</v>
      </c>
      <c r="AJ2042" t="str">
        <f>IFERROR(VLOOKUP(B2042,Maestro_Regionales!$A$2:$B$35,2,FALSE),"Otras zonas")</f>
        <v>Costa</v>
      </c>
      <c r="AK2042" t="str">
        <f t="shared" si="319"/>
        <v>COOSALUD EPS | Costa</v>
      </c>
    </row>
    <row r="2043" spans="1:37">
      <c r="A2043" s="4" t="s">
        <v>931</v>
      </c>
      <c r="B2043" s="4" t="s">
        <v>932</v>
      </c>
      <c r="C2043" s="4" t="s">
        <v>947</v>
      </c>
      <c r="D2043" s="4" t="s">
        <v>948</v>
      </c>
      <c r="E2043" s="4" t="s">
        <v>90</v>
      </c>
      <c r="F2043" s="4">
        <v>0</v>
      </c>
      <c r="G2043" s="4">
        <v>0</v>
      </c>
      <c r="H2043" s="4">
        <v>617</v>
      </c>
      <c r="I2043">
        <f t="shared" si="310"/>
        <v>617</v>
      </c>
      <c r="J2043">
        <f t="shared" si="311"/>
        <v>0</v>
      </c>
      <c r="K2043">
        <f t="shared" si="312"/>
        <v>0</v>
      </c>
      <c r="L2043">
        <f t="shared" si="313"/>
        <v>1</v>
      </c>
      <c r="M2043">
        <f>I2043*Diccionario!$B$36</f>
        <v>1.3697520980392155</v>
      </c>
      <c r="N2043">
        <f>M2043*Diccionario!$B$37</f>
        <v>0.13834496190196077</v>
      </c>
      <c r="O2043">
        <f>N2043*Diccionario!$B$38</f>
        <v>2.0751744285294114E-2</v>
      </c>
      <c r="P2043">
        <f>O2043*Diccionario!$B$39</f>
        <v>1.8676569856764701E-2</v>
      </c>
      <c r="Q2043">
        <f>P2043*Diccionario!$B$40</f>
        <v>7.4706279427058809E-3</v>
      </c>
      <c r="R2043">
        <f>Q2043*Diccionario!$B$41</f>
        <v>4.8559081627588228E-3</v>
      </c>
      <c r="S2043">
        <f t="shared" si="314"/>
        <v>4.8559081627588228E-3</v>
      </c>
      <c r="T2043">
        <f>I2043*Diccionario!$B$36</f>
        <v>1.3697520980392155</v>
      </c>
      <c r="U2043">
        <f>T2043*Diccionario!$B$42</f>
        <v>0.13834496190196077</v>
      </c>
      <c r="V2043">
        <f>U2043*Diccionario!$B$43</f>
        <v>0.11759321761666665</v>
      </c>
      <c r="W2043">
        <f>V2043*Diccionario!$B$44</f>
        <v>2.2342711347166665E-2</v>
      </c>
      <c r="X2043">
        <f>W2043*Diccionario!$B$45</f>
        <v>8.7136574253950001E-3</v>
      </c>
      <c r="Y2043">
        <f>X2043*Diccionario!$B$46</f>
        <v>7.7551551086015502E-3</v>
      </c>
      <c r="Z2043">
        <f>Y2043*Diccionario!$B$47</f>
        <v>2.8694073901825734E-3</v>
      </c>
      <c r="AA2043">
        <f>Z2043*Diccionario!$B$48</f>
        <v>2.8694073901825734E-3</v>
      </c>
      <c r="AB2043">
        <f>AA2043*Diccionario!$B$49</f>
        <v>2.1520555426369301E-3</v>
      </c>
      <c r="AC2043">
        <f t="shared" si="315"/>
        <v>2.1520555426369301E-3</v>
      </c>
      <c r="AD2043">
        <f t="shared" si="316"/>
        <v>7.007963705395753E-3</v>
      </c>
      <c r="AE2043">
        <f t="shared" si="317"/>
        <v>1.1743713867856688E-5</v>
      </c>
      <c r="AF2043" t="e">
        <f ca="1">IF(AD2043="","",_xludf.RANK.EQ(AD2043,$AD$2:$AD$5513,0))</f>
        <v>#NAME?</v>
      </c>
      <c r="AH2043" t="str">
        <f t="shared" si="318"/>
        <v>Baja</v>
      </c>
      <c r="AI2043" t="s">
        <v>153</v>
      </c>
      <c r="AJ2043" t="str">
        <f>IFERROR(VLOOKUP(B2043,Maestro_Regionales!$A$2:$B$35,2,FALSE),"Otras zonas")</f>
        <v>Costa</v>
      </c>
      <c r="AK2043" t="str">
        <f t="shared" si="319"/>
        <v>REGIMEN DE EXCEPCION | Costa</v>
      </c>
    </row>
    <row r="2044" spans="1:37">
      <c r="A2044" s="4" t="s">
        <v>931</v>
      </c>
      <c r="B2044" s="4" t="s">
        <v>932</v>
      </c>
      <c r="C2044" s="4" t="s">
        <v>947</v>
      </c>
      <c r="D2044" s="4" t="s">
        <v>948</v>
      </c>
      <c r="E2044" s="4" t="s">
        <v>93</v>
      </c>
      <c r="F2044" s="4">
        <v>36</v>
      </c>
      <c r="G2044" s="4">
        <v>0</v>
      </c>
      <c r="H2044" s="4">
        <v>0</v>
      </c>
      <c r="I2044">
        <f t="shared" si="310"/>
        <v>36</v>
      </c>
      <c r="J2044">
        <f t="shared" si="311"/>
        <v>1</v>
      </c>
      <c r="K2044">
        <f t="shared" si="312"/>
        <v>0</v>
      </c>
      <c r="L2044">
        <f t="shared" si="313"/>
        <v>0</v>
      </c>
      <c r="M2044">
        <f>I2044*Diccionario!$B$36</f>
        <v>7.9920705882352935E-2</v>
      </c>
      <c r="N2044">
        <f>M2044*Diccionario!$B$37</f>
        <v>8.0719912941176475E-3</v>
      </c>
      <c r="O2044">
        <f>N2044*Diccionario!$B$38</f>
        <v>1.2107986941176472E-3</v>
      </c>
      <c r="P2044">
        <f>O2044*Diccionario!$B$39</f>
        <v>1.0897188247058825E-3</v>
      </c>
      <c r="Q2044">
        <f>P2044*Diccionario!$B$40</f>
        <v>4.3588752988235304E-4</v>
      </c>
      <c r="R2044">
        <f>Q2044*Diccionario!$B$41</f>
        <v>2.8332689442352947E-4</v>
      </c>
      <c r="S2044">
        <f t="shared" si="314"/>
        <v>2.8332689442352947E-4</v>
      </c>
      <c r="T2044">
        <f>I2044*Diccionario!$B$36</f>
        <v>7.9920705882352935E-2</v>
      </c>
      <c r="U2044">
        <f>T2044*Diccionario!$B$42</f>
        <v>8.0719912941176475E-3</v>
      </c>
      <c r="V2044">
        <f>U2044*Diccionario!$B$43</f>
        <v>6.8611926000000005E-3</v>
      </c>
      <c r="W2044">
        <f>V2044*Diccionario!$B$44</f>
        <v>1.303626594E-3</v>
      </c>
      <c r="X2044">
        <f>W2044*Diccionario!$B$45</f>
        <v>5.0841437165999998E-4</v>
      </c>
      <c r="Y2044">
        <f>X2044*Diccionario!$B$46</f>
        <v>4.5248879077739996E-4</v>
      </c>
      <c r="Z2044">
        <f>Y2044*Diccionario!$B$47</f>
        <v>1.6742085258763799E-4</v>
      </c>
      <c r="AA2044">
        <f>Z2044*Diccionario!$B$48</f>
        <v>1.6742085258763799E-4</v>
      </c>
      <c r="AB2044">
        <f>AA2044*Diccionario!$B$49</f>
        <v>1.2556563944072848E-4</v>
      </c>
      <c r="AC2044">
        <f t="shared" si="315"/>
        <v>1.2556563944072848E-4</v>
      </c>
      <c r="AD2044">
        <f t="shared" si="316"/>
        <v>4.0889253386425792E-4</v>
      </c>
      <c r="AE2044">
        <f t="shared" si="317"/>
        <v>6.8520858872421523E-7</v>
      </c>
      <c r="AF2044" t="e">
        <f ca="1">IF(AD2044="","",_xludf.RANK.EQ(AD2044,$AD$2:$AD$5513,0))</f>
        <v>#NAME?</v>
      </c>
      <c r="AH2044" t="str">
        <f t="shared" si="318"/>
        <v>Baja</v>
      </c>
      <c r="AI2044" t="s">
        <v>153</v>
      </c>
      <c r="AJ2044" t="str">
        <f>IFERROR(VLOOKUP(B2044,Maestro_Regionales!$A$2:$B$35,2,FALSE),"Otras zonas")</f>
        <v>Costa</v>
      </c>
      <c r="AK2044" t="str">
        <f t="shared" si="319"/>
        <v>FERRONALES - EAS | Costa</v>
      </c>
    </row>
    <row r="2045" spans="1:37">
      <c r="A2045" s="4" t="s">
        <v>931</v>
      </c>
      <c r="B2045" s="4" t="s">
        <v>932</v>
      </c>
      <c r="C2045" s="4" t="s">
        <v>949</v>
      </c>
      <c r="D2045" s="4" t="s">
        <v>950</v>
      </c>
      <c r="E2045" s="4" t="s">
        <v>87</v>
      </c>
      <c r="F2045" s="4">
        <v>4027</v>
      </c>
      <c r="G2045" s="4">
        <v>11487</v>
      </c>
      <c r="H2045" s="4">
        <v>0</v>
      </c>
      <c r="I2045">
        <f t="shared" si="310"/>
        <v>15514</v>
      </c>
      <c r="J2045">
        <f t="shared" si="311"/>
        <v>0.25957199948433674</v>
      </c>
      <c r="K2045">
        <f t="shared" si="312"/>
        <v>0.74042800051566326</v>
      </c>
      <c r="L2045">
        <f t="shared" si="313"/>
        <v>0</v>
      </c>
      <c r="M2045">
        <f>I2045*Diccionario!$B$36</f>
        <v>34.441384196078431</v>
      </c>
      <c r="N2045">
        <f>M2045*Diccionario!$B$37</f>
        <v>3.478579803803922</v>
      </c>
      <c r="O2045">
        <f>N2045*Diccionario!$B$38</f>
        <v>0.52178697057058832</v>
      </c>
      <c r="P2045">
        <f>O2045*Diccionario!$B$39</f>
        <v>0.46960827351352952</v>
      </c>
      <c r="Q2045">
        <f>P2045*Diccionario!$B$40</f>
        <v>0.18784330940541183</v>
      </c>
      <c r="R2045">
        <f>Q2045*Diccionario!$B$41</f>
        <v>0.1220981511135177</v>
      </c>
      <c r="S2045">
        <f t="shared" si="314"/>
        <v>0.1220981511135177</v>
      </c>
      <c r="T2045">
        <f>I2045*Diccionario!$B$36</f>
        <v>34.441384196078431</v>
      </c>
      <c r="U2045">
        <f>T2045*Diccionario!$B$42</f>
        <v>3.478579803803922</v>
      </c>
      <c r="V2045">
        <f>U2045*Diccionario!$B$43</f>
        <v>2.9567928332333335</v>
      </c>
      <c r="W2045">
        <f>V2045*Diccionario!$B$44</f>
        <v>0.5617906383143334</v>
      </c>
      <c r="X2045">
        <f>W2045*Diccionario!$B$45</f>
        <v>0.21909834894259003</v>
      </c>
      <c r="Y2045">
        <f>X2045*Diccionario!$B$46</f>
        <v>0.19499753055890512</v>
      </c>
      <c r="Z2045">
        <f>Y2045*Diccionario!$B$47</f>
        <v>7.2149086306794896E-2</v>
      </c>
      <c r="AA2045">
        <f>Z2045*Diccionario!$B$48</f>
        <v>7.2149086306794896E-2</v>
      </c>
      <c r="AB2045">
        <f>AA2045*Diccionario!$B$49</f>
        <v>5.4111814730096172E-2</v>
      </c>
      <c r="AC2045">
        <f t="shared" si="315"/>
        <v>5.4111814730096172E-2</v>
      </c>
      <c r="AD2045">
        <f t="shared" si="316"/>
        <v>0.17620996584361387</v>
      </c>
      <c r="AE2045">
        <f t="shared" si="317"/>
        <v>2.9528683459631883E-4</v>
      </c>
      <c r="AF2045" t="e">
        <f ca="1">IF(AD2045="","",_xludf.RANK.EQ(AD2045,$AD$2:$AD$5513,0))</f>
        <v>#NAME?</v>
      </c>
      <c r="AH2045" t="str">
        <f t="shared" si="318"/>
        <v>Media</v>
      </c>
      <c r="AI2045" t="s">
        <v>153</v>
      </c>
      <c r="AJ2045" t="str">
        <f>IFERROR(VLOOKUP(B2045,Maestro_Regionales!$A$2:$B$35,2,FALSE),"Otras zonas")</f>
        <v>Costa</v>
      </c>
      <c r="AK2045" t="str">
        <f t="shared" si="319"/>
        <v>NUEVA EPS | Costa</v>
      </c>
    </row>
    <row r="2046" spans="1:37">
      <c r="A2046" s="4" t="s">
        <v>931</v>
      </c>
      <c r="B2046" s="4" t="s">
        <v>932</v>
      </c>
      <c r="C2046" s="4" t="s">
        <v>949</v>
      </c>
      <c r="D2046" s="4" t="s">
        <v>950</v>
      </c>
      <c r="E2046" s="4" t="s">
        <v>95</v>
      </c>
      <c r="F2046" s="4">
        <v>452</v>
      </c>
      <c r="G2046" s="4">
        <v>11149</v>
      </c>
      <c r="H2046" s="4">
        <v>0</v>
      </c>
      <c r="I2046">
        <f t="shared" si="310"/>
        <v>11601</v>
      </c>
      <c r="J2046">
        <f t="shared" si="311"/>
        <v>3.8962158434617707E-2</v>
      </c>
      <c r="K2046">
        <f t="shared" si="312"/>
        <v>0.9610378415653823</v>
      </c>
      <c r="L2046">
        <f t="shared" si="313"/>
        <v>0</v>
      </c>
      <c r="M2046">
        <f>I2046*Diccionario!$B$36</f>
        <v>25.754447470588232</v>
      </c>
      <c r="N2046">
        <f>M2046*Diccionario!$B$37</f>
        <v>2.6011991945294115</v>
      </c>
      <c r="O2046">
        <f>N2046*Diccionario!$B$38</f>
        <v>0.39017987917941171</v>
      </c>
      <c r="P2046">
        <f>O2046*Diccionario!$B$39</f>
        <v>0.35116189126147057</v>
      </c>
      <c r="Q2046">
        <f>P2046*Diccionario!$B$40</f>
        <v>0.14046475650458823</v>
      </c>
      <c r="R2046">
        <f>Q2046*Diccionario!$B$41</f>
        <v>9.1302091727982357E-2</v>
      </c>
      <c r="S2046">
        <f t="shared" si="314"/>
        <v>9.1302091727982357E-2</v>
      </c>
      <c r="T2046">
        <f>I2046*Diccionario!$B$36</f>
        <v>25.754447470588232</v>
      </c>
      <c r="U2046">
        <f>T2046*Diccionario!$B$42</f>
        <v>2.6011991945294115</v>
      </c>
      <c r="V2046">
        <f>U2046*Diccionario!$B$43</f>
        <v>2.2110193153499997</v>
      </c>
      <c r="W2046">
        <f>V2046*Diccionario!$B$44</f>
        <v>0.42009366991649993</v>
      </c>
      <c r="X2046">
        <f>W2046*Diccionario!$B$45</f>
        <v>0.16383653126743497</v>
      </c>
      <c r="Y2046">
        <f>X2046*Diccionario!$B$46</f>
        <v>0.14581451282801713</v>
      </c>
      <c r="Z2046">
        <f>Y2046*Diccionario!$B$47</f>
        <v>5.3951369746366336E-2</v>
      </c>
      <c r="AA2046">
        <f>Z2046*Diccionario!$B$48</f>
        <v>5.3951369746366336E-2</v>
      </c>
      <c r="AB2046">
        <f>AA2046*Diccionario!$B$49</f>
        <v>4.0463527309774754E-2</v>
      </c>
      <c r="AC2046">
        <f t="shared" si="315"/>
        <v>4.0463527309774754E-2</v>
      </c>
      <c r="AD2046">
        <f t="shared" si="316"/>
        <v>0.1317656190377571</v>
      </c>
      <c r="AE2046">
        <f t="shared" si="317"/>
        <v>2.2080846771637834E-4</v>
      </c>
      <c r="AF2046" t="e">
        <f ca="1">IF(AD2046="","",_xludf.RANK.EQ(AD2046,$AD$2:$AD$5513,0))</f>
        <v>#NAME?</v>
      </c>
      <c r="AH2046" t="str">
        <f t="shared" si="318"/>
        <v>Baja</v>
      </c>
      <c r="AI2046" t="s">
        <v>153</v>
      </c>
      <c r="AJ2046" t="str">
        <f>IFERROR(VLOOKUP(B2046,Maestro_Regionales!$A$2:$B$35,2,FALSE),"Otras zonas")</f>
        <v>Costa</v>
      </c>
      <c r="AK2046" t="str">
        <f t="shared" si="319"/>
        <v>ASMETSALUD EPS | Costa</v>
      </c>
    </row>
    <row r="2047" spans="1:37">
      <c r="A2047" s="4" t="s">
        <v>931</v>
      </c>
      <c r="B2047" s="4" t="s">
        <v>932</v>
      </c>
      <c r="C2047" s="4" t="s">
        <v>949</v>
      </c>
      <c r="D2047" s="4" t="s">
        <v>950</v>
      </c>
      <c r="E2047" s="4" t="s">
        <v>88</v>
      </c>
      <c r="F2047" s="4">
        <v>431</v>
      </c>
      <c r="G2047" s="4">
        <v>9976</v>
      </c>
      <c r="H2047" s="4">
        <v>0</v>
      </c>
      <c r="I2047">
        <f t="shared" si="310"/>
        <v>10407</v>
      </c>
      <c r="J2047">
        <f t="shared" si="311"/>
        <v>4.1414432593446716E-2</v>
      </c>
      <c r="K2047">
        <f t="shared" si="312"/>
        <v>0.95858556740655332</v>
      </c>
      <c r="L2047">
        <f t="shared" si="313"/>
        <v>0</v>
      </c>
      <c r="M2047">
        <f>I2047*Diccionario!$B$36</f>
        <v>23.103744058823526</v>
      </c>
      <c r="N2047">
        <f>M2047*Diccionario!$B$37</f>
        <v>2.3334781499411763</v>
      </c>
      <c r="O2047">
        <f>N2047*Diccionario!$B$38</f>
        <v>0.35002172249117641</v>
      </c>
      <c r="P2047">
        <f>O2047*Diccionario!$B$39</f>
        <v>0.3150195502420588</v>
      </c>
      <c r="Q2047">
        <f>P2047*Diccionario!$B$40</f>
        <v>0.12600782009682351</v>
      </c>
      <c r="R2047">
        <f>Q2047*Diccionario!$B$41</f>
        <v>8.1905083062935286E-2</v>
      </c>
      <c r="S2047">
        <f t="shared" si="314"/>
        <v>8.1905083062935286E-2</v>
      </c>
      <c r="T2047">
        <f>I2047*Diccionario!$B$36</f>
        <v>23.103744058823526</v>
      </c>
      <c r="U2047">
        <f>T2047*Diccionario!$B$42</f>
        <v>2.3334781499411763</v>
      </c>
      <c r="V2047">
        <f>U2047*Diccionario!$B$43</f>
        <v>1.9834564274499997</v>
      </c>
      <c r="W2047">
        <f>V2047*Diccionario!$B$44</f>
        <v>0.37685672121549996</v>
      </c>
      <c r="X2047">
        <f>W2047*Diccionario!$B$45</f>
        <v>0.14697412127404499</v>
      </c>
      <c r="Y2047">
        <f>X2047*Diccionario!$B$46</f>
        <v>0.13080696793390004</v>
      </c>
      <c r="Z2047">
        <f>Y2047*Diccionario!$B$47</f>
        <v>4.8398578135543012E-2</v>
      </c>
      <c r="AA2047">
        <f>Z2047*Diccionario!$B$48</f>
        <v>4.8398578135543012E-2</v>
      </c>
      <c r="AB2047">
        <f>AA2047*Diccionario!$B$49</f>
        <v>3.6298933601657257E-2</v>
      </c>
      <c r="AC2047">
        <f t="shared" si="315"/>
        <v>3.6298933601657257E-2</v>
      </c>
      <c r="AD2047">
        <f t="shared" si="316"/>
        <v>0.11820401666459254</v>
      </c>
      <c r="AE2047">
        <f t="shared" si="317"/>
        <v>1.980823828570252E-4</v>
      </c>
      <c r="AF2047" t="e">
        <f ca="1">IF(AD2047="","",_xludf.RANK.EQ(AD2047,$AD$2:$AD$5513,0))</f>
        <v>#NAME?</v>
      </c>
      <c r="AH2047" t="str">
        <f t="shared" si="318"/>
        <v>Baja</v>
      </c>
      <c r="AI2047" t="s">
        <v>153</v>
      </c>
      <c r="AJ2047" t="str">
        <f>IFERROR(VLOOKUP(B2047,Maestro_Regionales!$A$2:$B$35,2,FALSE),"Otras zonas")</f>
        <v>Costa</v>
      </c>
      <c r="AK2047" t="str">
        <f t="shared" si="319"/>
        <v>COOSALUD EPS | Costa</v>
      </c>
    </row>
    <row r="2048" spans="1:37">
      <c r="A2048" s="4" t="s">
        <v>931</v>
      </c>
      <c r="B2048" s="4" t="s">
        <v>932</v>
      </c>
      <c r="C2048" s="4" t="s">
        <v>949</v>
      </c>
      <c r="D2048" s="4" t="s">
        <v>950</v>
      </c>
      <c r="E2048" s="4" t="s">
        <v>89</v>
      </c>
      <c r="F2048" s="4">
        <v>141</v>
      </c>
      <c r="G2048" s="4">
        <v>3965</v>
      </c>
      <c r="H2048" s="4">
        <v>0</v>
      </c>
      <c r="I2048">
        <f t="shared" si="310"/>
        <v>4106</v>
      </c>
      <c r="J2048">
        <f t="shared" si="311"/>
        <v>3.4339990258158794E-2</v>
      </c>
      <c r="K2048">
        <f t="shared" si="312"/>
        <v>0.96566000974184119</v>
      </c>
      <c r="L2048">
        <f t="shared" si="313"/>
        <v>0</v>
      </c>
      <c r="M2048">
        <f>I2048*Diccionario!$B$36</f>
        <v>9.115400509803921</v>
      </c>
      <c r="N2048">
        <f>M2048*Diccionario!$B$37</f>
        <v>0.92065545149019612</v>
      </c>
      <c r="O2048">
        <f>N2048*Diccionario!$B$38</f>
        <v>0.1380983177235294</v>
      </c>
      <c r="P2048">
        <f>O2048*Diccionario!$B$39</f>
        <v>0.12428848595117646</v>
      </c>
      <c r="Q2048">
        <f>P2048*Diccionario!$B$40</f>
        <v>4.9715394380470589E-2</v>
      </c>
      <c r="R2048">
        <f>Q2048*Diccionario!$B$41</f>
        <v>3.2315006347305886E-2</v>
      </c>
      <c r="S2048">
        <f t="shared" si="314"/>
        <v>3.2315006347305886E-2</v>
      </c>
      <c r="T2048">
        <f>I2048*Diccionario!$B$36</f>
        <v>9.115400509803921</v>
      </c>
      <c r="U2048">
        <f>T2048*Diccionario!$B$42</f>
        <v>0.92065545149019612</v>
      </c>
      <c r="V2048">
        <f>U2048*Diccionario!$B$43</f>
        <v>0.78255713376666669</v>
      </c>
      <c r="W2048">
        <f>V2048*Diccionario!$B$44</f>
        <v>0.14868585541566667</v>
      </c>
      <c r="X2048">
        <f>W2048*Diccionario!$B$45</f>
        <v>5.7987483612110008E-2</v>
      </c>
      <c r="Y2048">
        <f>X2048*Diccionario!$B$46</f>
        <v>5.1608860414777906E-2</v>
      </c>
      <c r="Z2048">
        <f>Y2048*Diccionario!$B$47</f>
        <v>1.9095278353467825E-2</v>
      </c>
      <c r="AA2048">
        <f>Z2048*Diccionario!$B$48</f>
        <v>1.9095278353467825E-2</v>
      </c>
      <c r="AB2048">
        <f>AA2048*Diccionario!$B$49</f>
        <v>1.4321458765100869E-2</v>
      </c>
      <c r="AC2048">
        <f t="shared" si="315"/>
        <v>1.4321458765100869E-2</v>
      </c>
      <c r="AD2048">
        <f t="shared" si="316"/>
        <v>4.6636465112406753E-2</v>
      </c>
      <c r="AE2048">
        <f t="shared" si="317"/>
        <v>7.8151846258378549E-5</v>
      </c>
      <c r="AF2048" t="e">
        <f ca="1">IF(AD2048="","",_xludf.RANK.EQ(AD2048,$AD$2:$AD$5513,0))</f>
        <v>#NAME?</v>
      </c>
      <c r="AH2048" t="str">
        <f t="shared" si="318"/>
        <v>Baja</v>
      </c>
      <c r="AI2048" t="s">
        <v>153</v>
      </c>
      <c r="AJ2048" t="str">
        <f>IFERROR(VLOOKUP(B2048,Maestro_Regionales!$A$2:$B$35,2,FALSE),"Otras zonas")</f>
        <v>Costa</v>
      </c>
      <c r="AK2048" t="str">
        <f t="shared" si="319"/>
        <v>PROTEGER EPS (ANTES CAJACOPI EPS) | Costa</v>
      </c>
    </row>
    <row r="2049" spans="1:37">
      <c r="A2049" s="4" t="s">
        <v>931</v>
      </c>
      <c r="B2049" s="4" t="s">
        <v>932</v>
      </c>
      <c r="C2049" s="4" t="s">
        <v>949</v>
      </c>
      <c r="D2049" s="4" t="s">
        <v>950</v>
      </c>
      <c r="E2049" s="4" t="s">
        <v>90</v>
      </c>
      <c r="F2049" s="4">
        <v>0</v>
      </c>
      <c r="G2049" s="4">
        <v>0</v>
      </c>
      <c r="H2049" s="4">
        <v>775</v>
      </c>
      <c r="I2049">
        <f t="shared" si="310"/>
        <v>775</v>
      </c>
      <c r="J2049">
        <f t="shared" si="311"/>
        <v>0</v>
      </c>
      <c r="K2049">
        <f t="shared" si="312"/>
        <v>0</v>
      </c>
      <c r="L2049">
        <f t="shared" si="313"/>
        <v>1</v>
      </c>
      <c r="M2049">
        <f>I2049*Diccionario!$B$36</f>
        <v>1.7205151960784313</v>
      </c>
      <c r="N2049">
        <f>M2049*Diccionario!$B$37</f>
        <v>0.17377203480392156</v>
      </c>
      <c r="O2049">
        <f>N2049*Diccionario!$B$38</f>
        <v>2.6065805220588233E-2</v>
      </c>
      <c r="P2049">
        <f>O2049*Diccionario!$B$39</f>
        <v>2.3459224698529409E-2</v>
      </c>
      <c r="Q2049">
        <f>P2049*Diccionario!$B$40</f>
        <v>9.3836898794117645E-3</v>
      </c>
      <c r="R2049">
        <f>Q2049*Diccionario!$B$41</f>
        <v>6.0993984216176468E-3</v>
      </c>
      <c r="S2049">
        <f t="shared" si="314"/>
        <v>6.0993984216176468E-3</v>
      </c>
      <c r="T2049">
        <f>I2049*Diccionario!$B$36</f>
        <v>1.7205151960784313</v>
      </c>
      <c r="U2049">
        <f>T2049*Diccionario!$B$42</f>
        <v>0.17377203480392156</v>
      </c>
      <c r="V2049">
        <f>U2049*Diccionario!$B$43</f>
        <v>0.14770622958333332</v>
      </c>
      <c r="W2049">
        <f>V2049*Diccionario!$B$44</f>
        <v>2.8064183620833332E-2</v>
      </c>
      <c r="X2049">
        <f>W2049*Diccionario!$B$45</f>
        <v>1.0945031612124999E-2</v>
      </c>
      <c r="Y2049">
        <f>X2049*Diccionario!$B$46</f>
        <v>9.7410781347912496E-3</v>
      </c>
      <c r="Z2049">
        <f>Y2049*Diccionario!$B$47</f>
        <v>3.6041989098727625E-3</v>
      </c>
      <c r="AA2049">
        <f>Z2049*Diccionario!$B$48</f>
        <v>3.6041989098727625E-3</v>
      </c>
      <c r="AB2049">
        <f>AA2049*Diccionario!$B$49</f>
        <v>2.7031491824045717E-3</v>
      </c>
      <c r="AC2049">
        <f t="shared" si="315"/>
        <v>2.7031491824045717E-3</v>
      </c>
      <c r="AD2049">
        <f t="shared" si="316"/>
        <v>8.8025476040222185E-3</v>
      </c>
      <c r="AE2049">
        <f t="shared" si="317"/>
        <v>1.4751018229479632E-5</v>
      </c>
      <c r="AF2049" t="e">
        <f ca="1">IF(AD2049="","",_xludf.RANK.EQ(AD2049,$AD$2:$AD$5513,0))</f>
        <v>#NAME?</v>
      </c>
      <c r="AH2049" t="str">
        <f t="shared" si="318"/>
        <v>Baja</v>
      </c>
      <c r="AI2049" t="s">
        <v>153</v>
      </c>
      <c r="AJ2049" t="str">
        <f>IFERROR(VLOOKUP(B2049,Maestro_Regionales!$A$2:$B$35,2,FALSE),"Otras zonas")</f>
        <v>Costa</v>
      </c>
      <c r="AK2049" t="str">
        <f t="shared" si="319"/>
        <v>REGIMEN DE EXCEPCION | Costa</v>
      </c>
    </row>
    <row r="2050" spans="1:37">
      <c r="A2050" s="4" t="s">
        <v>931</v>
      </c>
      <c r="B2050" s="4" t="s">
        <v>932</v>
      </c>
      <c r="C2050" s="4" t="s">
        <v>949</v>
      </c>
      <c r="D2050" s="4" t="s">
        <v>950</v>
      </c>
      <c r="E2050" s="4" t="s">
        <v>93</v>
      </c>
      <c r="F2050" s="4">
        <v>26</v>
      </c>
      <c r="G2050" s="4">
        <v>0</v>
      </c>
      <c r="H2050" s="4">
        <v>0</v>
      </c>
      <c r="I2050">
        <f t="shared" ref="I2050:I2113" si="320">SUM(F2050:H2050)</f>
        <v>26</v>
      </c>
      <c r="J2050">
        <f t="shared" ref="J2050:J2113" si="321">IFERROR(F2050/I2050,0)</f>
        <v>1</v>
      </c>
      <c r="K2050">
        <f t="shared" ref="K2050:K2113" si="322">IFERROR(G2050/I2050,0)</f>
        <v>0</v>
      </c>
      <c r="L2050">
        <f t="shared" ref="L2050:L2113" si="323">IFERROR(H2050/I2050,0)</f>
        <v>0</v>
      </c>
      <c r="M2050">
        <f>I2050*Diccionario!$B$36</f>
        <v>5.7720509803921564E-2</v>
      </c>
      <c r="N2050">
        <f>M2050*Diccionario!$B$37</f>
        <v>5.8297714901960783E-3</v>
      </c>
      <c r="O2050">
        <f>N2050*Diccionario!$B$38</f>
        <v>8.7446572352941167E-4</v>
      </c>
      <c r="P2050">
        <f>O2050*Diccionario!$B$39</f>
        <v>7.8701915117647056E-4</v>
      </c>
      <c r="Q2050">
        <f>P2050*Diccionario!$B$40</f>
        <v>3.1480766047058822E-4</v>
      </c>
      <c r="R2050">
        <f>Q2050*Diccionario!$B$41</f>
        <v>2.0462497930588236E-4</v>
      </c>
      <c r="S2050">
        <f t="shared" ref="S2050:S2113" si="324">R2050</f>
        <v>2.0462497930588236E-4</v>
      </c>
      <c r="T2050">
        <f>I2050*Diccionario!$B$36</f>
        <v>5.7720509803921564E-2</v>
      </c>
      <c r="U2050">
        <f>T2050*Diccionario!$B$42</f>
        <v>5.8297714901960783E-3</v>
      </c>
      <c r="V2050">
        <f>U2050*Diccionario!$B$43</f>
        <v>4.955305766666666E-3</v>
      </c>
      <c r="W2050">
        <f>V2050*Diccionario!$B$44</f>
        <v>9.4150809566666651E-4</v>
      </c>
      <c r="X2050">
        <f>W2050*Diccionario!$B$45</f>
        <v>3.6718815730999994E-4</v>
      </c>
      <c r="Y2050">
        <f>X2050*Diccionario!$B$46</f>
        <v>3.2679746000589994E-4</v>
      </c>
      <c r="Z2050">
        <f>Y2050*Diccionario!$B$47</f>
        <v>1.2091506020218298E-4</v>
      </c>
      <c r="AA2050">
        <f>Z2050*Diccionario!$B$48</f>
        <v>1.2091506020218298E-4</v>
      </c>
      <c r="AB2050">
        <f>AA2050*Diccionario!$B$49</f>
        <v>9.068629515163724E-5</v>
      </c>
      <c r="AC2050">
        <f t="shared" ref="AC2050:AC2113" si="325">AB2050</f>
        <v>9.068629515163724E-5</v>
      </c>
      <c r="AD2050">
        <f t="shared" ref="AD2050:AD2113" si="326">S2050+AC2050</f>
        <v>2.9531127445751957E-4</v>
      </c>
      <c r="AE2050">
        <f t="shared" ref="AE2050:AE2113" si="327">IFERROR(AD2050/SUM($AD$2:$AD$5513),0)</f>
        <v>4.9487286963415542E-7</v>
      </c>
      <c r="AF2050" t="e">
        <f ca="1">IF(AD2050="","",_xludf.RANK.EQ(AD2050,$AD$2:$AD$5513,0))</f>
        <v>#NAME?</v>
      </c>
      <c r="AH2050" t="str">
        <f t="shared" ref="AH2050:AH2113" si="328">IF(SUM($AD$2:$AD$5513)=0,"",IF((SUMIF($AD$2:$AD$5513,"&gt;"&amp;$AD2050,$AD$2:$AD$5513)+$AD2050)/SUM($AD$2:$AD$5513)&lt;=40%,"Alta",IF((SUMIF($AD$2:$AD$5513,"&gt;"&amp;$AD2050,$AD$2:$AD$5513)+$AD2050)/SUM($AD$2:$AD$5513)&lt;=80%,"Media","Baja")))</f>
        <v>Baja</v>
      </c>
      <c r="AI2050" t="s">
        <v>153</v>
      </c>
      <c r="AJ2050" t="str">
        <f>IFERROR(VLOOKUP(B2050,Maestro_Regionales!$A$2:$B$35,2,FALSE),"Otras zonas")</f>
        <v>Costa</v>
      </c>
      <c r="AK2050" t="str">
        <f t="shared" ref="AK2050:AK2113" si="329">E2050&amp;" | "&amp;AJ2050</f>
        <v>FERRONALES - EAS | Costa</v>
      </c>
    </row>
    <row r="2051" spans="1:37">
      <c r="A2051" s="4" t="s">
        <v>931</v>
      </c>
      <c r="B2051" s="4" t="s">
        <v>932</v>
      </c>
      <c r="C2051" s="4" t="s">
        <v>951</v>
      </c>
      <c r="D2051" s="4" t="s">
        <v>952</v>
      </c>
      <c r="E2051" s="4" t="s">
        <v>88</v>
      </c>
      <c r="F2051" s="4">
        <v>486</v>
      </c>
      <c r="G2051" s="4">
        <v>9161</v>
      </c>
      <c r="H2051" s="4">
        <v>0</v>
      </c>
      <c r="I2051">
        <f t="shared" si="320"/>
        <v>9647</v>
      </c>
      <c r="J2051">
        <f t="shared" si="321"/>
        <v>5.0378355965585153E-2</v>
      </c>
      <c r="K2051">
        <f t="shared" si="322"/>
        <v>0.94962164403441485</v>
      </c>
      <c r="L2051">
        <f t="shared" si="323"/>
        <v>0</v>
      </c>
      <c r="M2051">
        <f>I2051*Diccionario!$B$36</f>
        <v>21.416529156862744</v>
      </c>
      <c r="N2051">
        <f>M2051*Diccionario!$B$37</f>
        <v>2.1630694448431371</v>
      </c>
      <c r="O2051">
        <f>N2051*Diccionario!$B$38</f>
        <v>0.32446041672647058</v>
      </c>
      <c r="P2051">
        <f>O2051*Diccionario!$B$39</f>
        <v>0.29201437505382355</v>
      </c>
      <c r="Q2051">
        <f>P2051*Diccionario!$B$40</f>
        <v>0.11680575002152943</v>
      </c>
      <c r="R2051">
        <f>Q2051*Diccionario!$B$41</f>
        <v>7.592373751399413E-2</v>
      </c>
      <c r="S2051">
        <f t="shared" si="324"/>
        <v>7.592373751399413E-2</v>
      </c>
      <c r="T2051">
        <f>I2051*Diccionario!$B$36</f>
        <v>21.416529156862744</v>
      </c>
      <c r="U2051">
        <f>T2051*Diccionario!$B$42</f>
        <v>2.1630694448431371</v>
      </c>
      <c r="V2051">
        <f>U2051*Diccionario!$B$43</f>
        <v>1.8386090281166665</v>
      </c>
      <c r="W2051">
        <f>V2051*Diccionario!$B$44</f>
        <v>0.34933571534216662</v>
      </c>
      <c r="X2051">
        <f>W2051*Diccionario!$B$45</f>
        <v>0.13624092898344498</v>
      </c>
      <c r="Y2051">
        <f>X2051*Diccionario!$B$46</f>
        <v>0.12125442679526603</v>
      </c>
      <c r="Z2051">
        <f>Y2051*Diccionario!$B$47</f>
        <v>4.4864137914248432E-2</v>
      </c>
      <c r="AA2051">
        <f>Z2051*Diccionario!$B$48</f>
        <v>4.4864137914248432E-2</v>
      </c>
      <c r="AB2051">
        <f>AA2051*Diccionario!$B$49</f>
        <v>3.3648103435686326E-2</v>
      </c>
      <c r="AC2051">
        <f t="shared" si="325"/>
        <v>3.3648103435686326E-2</v>
      </c>
      <c r="AD2051">
        <f t="shared" si="326"/>
        <v>0.10957184094968045</v>
      </c>
      <c r="AE2051">
        <f t="shared" si="327"/>
        <v>1.8361686820618069E-4</v>
      </c>
      <c r="AF2051" t="e">
        <f ca="1">IF(AD2051="","",_xludf.RANK.EQ(AD2051,$AD$2:$AD$5513,0))</f>
        <v>#NAME?</v>
      </c>
      <c r="AH2051" t="str">
        <f t="shared" si="328"/>
        <v>Baja</v>
      </c>
      <c r="AI2051" t="s">
        <v>153</v>
      </c>
      <c r="AJ2051" t="str">
        <f>IFERROR(VLOOKUP(B2051,Maestro_Regionales!$A$2:$B$35,2,FALSE),"Otras zonas")</f>
        <v>Costa</v>
      </c>
      <c r="AK2051" t="str">
        <f t="shared" si="329"/>
        <v>COOSALUD EPS | Costa</v>
      </c>
    </row>
    <row r="2052" spans="1:37">
      <c r="A2052" s="4" t="s">
        <v>931</v>
      </c>
      <c r="B2052" s="4" t="s">
        <v>932</v>
      </c>
      <c r="C2052" s="4" t="s">
        <v>951</v>
      </c>
      <c r="D2052" s="4" t="s">
        <v>952</v>
      </c>
      <c r="E2052" s="4" t="s">
        <v>87</v>
      </c>
      <c r="F2052" s="4">
        <v>1254</v>
      </c>
      <c r="G2052" s="4">
        <v>7189</v>
      </c>
      <c r="H2052" s="4">
        <v>0</v>
      </c>
      <c r="I2052">
        <f t="shared" si="320"/>
        <v>8443</v>
      </c>
      <c r="J2052">
        <f t="shared" si="321"/>
        <v>0.14852540566149472</v>
      </c>
      <c r="K2052">
        <f t="shared" si="322"/>
        <v>0.85147459433850525</v>
      </c>
      <c r="L2052">
        <f t="shared" si="323"/>
        <v>0</v>
      </c>
      <c r="M2052">
        <f>I2052*Diccionario!$B$36</f>
        <v>18.743625549019608</v>
      </c>
      <c r="N2052">
        <f>M2052*Diccionario!$B$37</f>
        <v>1.8931061804509806</v>
      </c>
      <c r="O2052">
        <f>N2052*Diccionario!$B$38</f>
        <v>0.28396592706764706</v>
      </c>
      <c r="P2052">
        <f>O2052*Diccionario!$B$39</f>
        <v>0.25556933436088236</v>
      </c>
      <c r="Q2052">
        <f>P2052*Diccionario!$B$40</f>
        <v>0.10222773374435296</v>
      </c>
      <c r="R2052">
        <f>Q2052*Diccionario!$B$41</f>
        <v>6.6448026933829424E-2</v>
      </c>
      <c r="S2052">
        <f t="shared" si="324"/>
        <v>6.6448026933829424E-2</v>
      </c>
      <c r="T2052">
        <f>I2052*Diccionario!$B$36</f>
        <v>18.743625549019608</v>
      </c>
      <c r="U2052">
        <f>T2052*Diccionario!$B$42</f>
        <v>1.8931061804509806</v>
      </c>
      <c r="V2052">
        <f>U2052*Diccionario!$B$43</f>
        <v>1.6091402533833334</v>
      </c>
      <c r="W2052">
        <f>V2052*Diccionario!$B$44</f>
        <v>0.30573664814283336</v>
      </c>
      <c r="X2052">
        <f>W2052*Diccionario!$B$45</f>
        <v>0.11923729277570501</v>
      </c>
      <c r="Y2052">
        <f>X2052*Diccionario!$B$46</f>
        <v>0.10612119057037746</v>
      </c>
      <c r="Z2052">
        <f>Y2052*Diccionario!$B$47</f>
        <v>3.9264840511039657E-2</v>
      </c>
      <c r="AA2052">
        <f>Z2052*Diccionario!$B$48</f>
        <v>3.9264840511039657E-2</v>
      </c>
      <c r="AB2052">
        <f>AA2052*Diccionario!$B$49</f>
        <v>2.9448630383279745E-2</v>
      </c>
      <c r="AC2052">
        <f t="shared" si="325"/>
        <v>2.9448630383279745E-2</v>
      </c>
      <c r="AD2052">
        <f t="shared" si="326"/>
        <v>9.5896657317109169E-2</v>
      </c>
      <c r="AE2052">
        <f t="shared" si="327"/>
        <v>1.6070044762773751E-4</v>
      </c>
      <c r="AF2052" t="e">
        <f ca="1">IF(AD2052="","",_xludf.RANK.EQ(AD2052,$AD$2:$AD$5513,0))</f>
        <v>#NAME?</v>
      </c>
      <c r="AH2052" t="str">
        <f t="shared" si="328"/>
        <v>Baja</v>
      </c>
      <c r="AI2052" t="s">
        <v>153</v>
      </c>
      <c r="AJ2052" t="str">
        <f>IFERROR(VLOOKUP(B2052,Maestro_Regionales!$A$2:$B$35,2,FALSE),"Otras zonas")</f>
        <v>Costa</v>
      </c>
      <c r="AK2052" t="str">
        <f t="shared" si="329"/>
        <v>NUEVA EPS | Costa</v>
      </c>
    </row>
    <row r="2053" spans="1:37">
      <c r="A2053" s="4" t="s">
        <v>931</v>
      </c>
      <c r="B2053" s="4" t="s">
        <v>932</v>
      </c>
      <c r="C2053" s="4" t="s">
        <v>951</v>
      </c>
      <c r="D2053" s="4" t="s">
        <v>952</v>
      </c>
      <c r="E2053" s="4" t="s">
        <v>85</v>
      </c>
      <c r="F2053" s="4">
        <v>4574</v>
      </c>
      <c r="G2053" s="4">
        <v>3819</v>
      </c>
      <c r="H2053" s="4">
        <v>0</v>
      </c>
      <c r="I2053">
        <f t="shared" si="320"/>
        <v>8393</v>
      </c>
      <c r="J2053">
        <f t="shared" si="321"/>
        <v>0.54497795782199454</v>
      </c>
      <c r="K2053">
        <f t="shared" si="322"/>
        <v>0.45502204217800546</v>
      </c>
      <c r="L2053">
        <f t="shared" si="323"/>
        <v>0</v>
      </c>
      <c r="M2053">
        <f>I2053*Diccionario!$B$36</f>
        <v>18.632624568627449</v>
      </c>
      <c r="N2053">
        <f>M2053*Diccionario!$B$37</f>
        <v>1.8818950814313724</v>
      </c>
      <c r="O2053">
        <f>N2053*Diccionario!$B$38</f>
        <v>0.28228426221470587</v>
      </c>
      <c r="P2053">
        <f>O2053*Diccionario!$B$39</f>
        <v>0.25405583599323528</v>
      </c>
      <c r="Q2053">
        <f>P2053*Diccionario!$B$40</f>
        <v>0.10162233439729412</v>
      </c>
      <c r="R2053">
        <f>Q2053*Diccionario!$B$41</f>
        <v>6.605451735824118E-2</v>
      </c>
      <c r="S2053">
        <f t="shared" si="324"/>
        <v>6.605451735824118E-2</v>
      </c>
      <c r="T2053">
        <f>I2053*Diccionario!$B$36</f>
        <v>18.632624568627449</v>
      </c>
      <c r="U2053">
        <f>T2053*Diccionario!$B$42</f>
        <v>1.8818950814313724</v>
      </c>
      <c r="V2053">
        <f>U2053*Diccionario!$B$43</f>
        <v>1.5996108192166665</v>
      </c>
      <c r="W2053">
        <f>V2053*Diccionario!$B$44</f>
        <v>0.30392605565116665</v>
      </c>
      <c r="X2053">
        <f>W2053*Diccionario!$B$45</f>
        <v>0.118531161703955</v>
      </c>
      <c r="Y2053">
        <f>X2053*Diccionario!$B$46</f>
        <v>0.10549273391651995</v>
      </c>
      <c r="Z2053">
        <f>Y2053*Diccionario!$B$47</f>
        <v>3.9032311549112381E-2</v>
      </c>
      <c r="AA2053">
        <f>Z2053*Diccionario!$B$48</f>
        <v>3.9032311549112381E-2</v>
      </c>
      <c r="AB2053">
        <f>AA2053*Diccionario!$B$49</f>
        <v>2.9274233661834285E-2</v>
      </c>
      <c r="AC2053">
        <f t="shared" si="325"/>
        <v>2.9274233661834285E-2</v>
      </c>
      <c r="AD2053">
        <f t="shared" si="326"/>
        <v>9.5328751020075458E-2</v>
      </c>
      <c r="AE2053">
        <f t="shared" si="327"/>
        <v>1.5974876903228718E-4</v>
      </c>
      <c r="AF2053" t="e">
        <f ca="1">IF(AD2053="","",_xludf.RANK.EQ(AD2053,$AD$2:$AD$5513,0))</f>
        <v>#NAME?</v>
      </c>
      <c r="AH2053" t="str">
        <f t="shared" si="328"/>
        <v>Baja</v>
      </c>
      <c r="AI2053" t="s">
        <v>153</v>
      </c>
      <c r="AJ2053" t="str">
        <f>IFERROR(VLOOKUP(B2053,Maestro_Regionales!$A$2:$B$35,2,FALSE),"Otras zonas")</f>
        <v>Costa</v>
      </c>
      <c r="AK2053" t="str">
        <f t="shared" si="329"/>
        <v>SALUD TOTAL EPS | Costa</v>
      </c>
    </row>
    <row r="2054" spans="1:37">
      <c r="A2054" s="4" t="s">
        <v>931</v>
      </c>
      <c r="B2054" s="4" t="s">
        <v>932</v>
      </c>
      <c r="C2054" s="4" t="s">
        <v>951</v>
      </c>
      <c r="D2054" s="4" t="s">
        <v>952</v>
      </c>
      <c r="E2054" s="4" t="s">
        <v>95</v>
      </c>
      <c r="F2054" s="4">
        <v>108</v>
      </c>
      <c r="G2054" s="4">
        <v>3333</v>
      </c>
      <c r="H2054" s="4">
        <v>0</v>
      </c>
      <c r="I2054">
        <f t="shared" si="320"/>
        <v>3441</v>
      </c>
      <c r="J2054">
        <f t="shared" si="321"/>
        <v>3.1386224934612031E-2</v>
      </c>
      <c r="K2054">
        <f t="shared" si="322"/>
        <v>0.96861377506538793</v>
      </c>
      <c r="L2054">
        <f t="shared" si="323"/>
        <v>0</v>
      </c>
      <c r="M2054">
        <f>I2054*Diccionario!$B$36</f>
        <v>7.639087470588235</v>
      </c>
      <c r="N2054">
        <f>M2054*Diccionario!$B$37</f>
        <v>0.77154783452941178</v>
      </c>
      <c r="O2054">
        <f>N2054*Diccionario!$B$38</f>
        <v>0.11573217517941176</v>
      </c>
      <c r="P2054">
        <f>O2054*Diccionario!$B$39</f>
        <v>0.10415895766147058</v>
      </c>
      <c r="Q2054">
        <f>P2054*Diccionario!$B$40</f>
        <v>4.1663583064588235E-2</v>
      </c>
      <c r="R2054">
        <f>Q2054*Diccionario!$B$41</f>
        <v>2.7081328991982352E-2</v>
      </c>
      <c r="S2054">
        <f t="shared" si="324"/>
        <v>2.7081328991982352E-2</v>
      </c>
      <c r="T2054">
        <f>I2054*Diccionario!$B$36</f>
        <v>7.639087470588235</v>
      </c>
      <c r="U2054">
        <f>T2054*Diccionario!$B$42</f>
        <v>0.77154783452941178</v>
      </c>
      <c r="V2054">
        <f>U2054*Diccionario!$B$43</f>
        <v>0.65581565934999997</v>
      </c>
      <c r="W2054">
        <f>V2054*Diccionario!$B$44</f>
        <v>0.1246049752765</v>
      </c>
      <c r="X2054">
        <f>W2054*Diccionario!$B$45</f>
        <v>4.8595940357835002E-2</v>
      </c>
      <c r="Y2054">
        <f>X2054*Diccionario!$B$46</f>
        <v>4.3250386918473153E-2</v>
      </c>
      <c r="Z2054">
        <f>Y2054*Diccionario!$B$47</f>
        <v>1.6002643159835066E-2</v>
      </c>
      <c r="AA2054">
        <f>Z2054*Diccionario!$B$48</f>
        <v>1.6002643159835066E-2</v>
      </c>
      <c r="AB2054">
        <f>AA2054*Diccionario!$B$49</f>
        <v>1.2001982369876299E-2</v>
      </c>
      <c r="AC2054">
        <f t="shared" si="325"/>
        <v>1.2001982369876299E-2</v>
      </c>
      <c r="AD2054">
        <f t="shared" si="326"/>
        <v>3.908331136185865E-2</v>
      </c>
      <c r="AE2054">
        <f t="shared" si="327"/>
        <v>6.5494520938889567E-5</v>
      </c>
      <c r="AF2054" t="e">
        <f ca="1">IF(AD2054="","",_xludf.RANK.EQ(AD2054,$AD$2:$AD$5513,0))</f>
        <v>#NAME?</v>
      </c>
      <c r="AH2054" t="str">
        <f t="shared" si="328"/>
        <v>Baja</v>
      </c>
      <c r="AI2054" t="s">
        <v>153</v>
      </c>
      <c r="AJ2054" t="str">
        <f>IFERROR(VLOOKUP(B2054,Maestro_Regionales!$A$2:$B$35,2,FALSE),"Otras zonas")</f>
        <v>Costa</v>
      </c>
      <c r="AK2054" t="str">
        <f t="shared" si="329"/>
        <v>ASMETSALUD EPS | Costa</v>
      </c>
    </row>
    <row r="2055" spans="1:37">
      <c r="A2055" s="4" t="s">
        <v>931</v>
      </c>
      <c r="B2055" s="4" t="s">
        <v>932</v>
      </c>
      <c r="C2055" s="4" t="s">
        <v>951</v>
      </c>
      <c r="D2055" s="4" t="s">
        <v>952</v>
      </c>
      <c r="E2055" s="4" t="s">
        <v>89</v>
      </c>
      <c r="F2055" s="4">
        <v>42</v>
      </c>
      <c r="G2055" s="4">
        <v>1607</v>
      </c>
      <c r="H2055" s="4">
        <v>0</v>
      </c>
      <c r="I2055">
        <f t="shared" si="320"/>
        <v>1649</v>
      </c>
      <c r="J2055">
        <f t="shared" si="321"/>
        <v>2.5469981807155852E-2</v>
      </c>
      <c r="K2055">
        <f t="shared" si="322"/>
        <v>0.97453001819284413</v>
      </c>
      <c r="L2055">
        <f t="shared" si="323"/>
        <v>0</v>
      </c>
      <c r="M2055">
        <f>I2055*Diccionario!$B$36</f>
        <v>3.6608123333333329</v>
      </c>
      <c r="N2055">
        <f>M2055*Diccionario!$B$37</f>
        <v>0.36974204566666663</v>
      </c>
      <c r="O2055">
        <f>N2055*Diccionario!$B$38</f>
        <v>5.5461306849999996E-2</v>
      </c>
      <c r="P2055">
        <f>O2055*Diccionario!$B$39</f>
        <v>4.9915176164999998E-2</v>
      </c>
      <c r="Q2055">
        <f>P2055*Diccionario!$B$40</f>
        <v>1.9966070466000001E-2</v>
      </c>
      <c r="R2055">
        <f>Q2055*Diccionario!$B$41</f>
        <v>1.2977945802900001E-2</v>
      </c>
      <c r="S2055">
        <f t="shared" si="324"/>
        <v>1.2977945802900001E-2</v>
      </c>
      <c r="T2055">
        <f>I2055*Diccionario!$B$36</f>
        <v>3.6608123333333329</v>
      </c>
      <c r="U2055">
        <f>T2055*Diccionario!$B$42</f>
        <v>0.36974204566666663</v>
      </c>
      <c r="V2055">
        <f>U2055*Diccionario!$B$43</f>
        <v>0.31428073881666663</v>
      </c>
      <c r="W2055">
        <f>V2055*Diccionario!$B$44</f>
        <v>5.9713340375166658E-2</v>
      </c>
      <c r="X2055">
        <f>W2055*Diccionario!$B$45</f>
        <v>2.3288202746314997E-2</v>
      </c>
      <c r="Y2055">
        <f>X2055*Diccionario!$B$46</f>
        <v>2.0726500444220346E-2</v>
      </c>
      <c r="Z2055">
        <f>Y2055*Diccionario!$B$47</f>
        <v>7.6688051643615278E-3</v>
      </c>
      <c r="AA2055">
        <f>Z2055*Diccionario!$B$48</f>
        <v>7.6688051643615278E-3</v>
      </c>
      <c r="AB2055">
        <f>AA2055*Diccionario!$B$49</f>
        <v>5.7516038732711456E-3</v>
      </c>
      <c r="AC2055">
        <f t="shared" si="325"/>
        <v>5.7516038732711456E-3</v>
      </c>
      <c r="AD2055">
        <f t="shared" si="326"/>
        <v>1.8729549676171145E-2</v>
      </c>
      <c r="AE2055">
        <f t="shared" si="327"/>
        <v>3.1386360077950855E-5</v>
      </c>
      <c r="AF2055" t="e">
        <f ca="1">IF(AD2055="","",_xludf.RANK.EQ(AD2055,$AD$2:$AD$5513,0))</f>
        <v>#NAME?</v>
      </c>
      <c r="AH2055" t="str">
        <f t="shared" si="328"/>
        <v>Baja</v>
      </c>
      <c r="AI2055" t="s">
        <v>153</v>
      </c>
      <c r="AJ2055" t="str">
        <f>IFERROR(VLOOKUP(B2055,Maestro_Regionales!$A$2:$B$35,2,FALSE),"Otras zonas")</f>
        <v>Costa</v>
      </c>
      <c r="AK2055" t="str">
        <f t="shared" si="329"/>
        <v>PROTEGER EPS (ANTES CAJACOPI EPS) | Costa</v>
      </c>
    </row>
    <row r="2056" spans="1:37">
      <c r="A2056" s="4" t="s">
        <v>931</v>
      </c>
      <c r="B2056" s="4" t="s">
        <v>932</v>
      </c>
      <c r="C2056" s="4" t="s">
        <v>951</v>
      </c>
      <c r="D2056" s="4" t="s">
        <v>952</v>
      </c>
      <c r="E2056" s="4" t="s">
        <v>90</v>
      </c>
      <c r="F2056" s="4">
        <v>0</v>
      </c>
      <c r="G2056" s="4">
        <v>0</v>
      </c>
      <c r="H2056" s="4">
        <v>541</v>
      </c>
      <c r="I2056">
        <f t="shared" si="320"/>
        <v>541</v>
      </c>
      <c r="J2056">
        <f t="shared" si="321"/>
        <v>0</v>
      </c>
      <c r="K2056">
        <f t="shared" si="322"/>
        <v>0</v>
      </c>
      <c r="L2056">
        <f t="shared" si="323"/>
        <v>1</v>
      </c>
      <c r="M2056">
        <f>I2056*Diccionario!$B$36</f>
        <v>1.2010306078431372</v>
      </c>
      <c r="N2056">
        <f>M2056*Diccionario!$B$37</f>
        <v>0.12130409139215687</v>
      </c>
      <c r="O2056">
        <f>N2056*Diccionario!$B$38</f>
        <v>1.819561370882353E-2</v>
      </c>
      <c r="P2056">
        <f>O2056*Diccionario!$B$39</f>
        <v>1.6376052337941177E-2</v>
      </c>
      <c r="Q2056">
        <f>P2056*Diccionario!$B$40</f>
        <v>6.5504209351764714E-3</v>
      </c>
      <c r="R2056">
        <f>Q2056*Diccionario!$B$41</f>
        <v>4.2577736078647068E-3</v>
      </c>
      <c r="S2056">
        <f t="shared" si="324"/>
        <v>4.2577736078647068E-3</v>
      </c>
      <c r="T2056">
        <f>I2056*Diccionario!$B$36</f>
        <v>1.2010306078431372</v>
      </c>
      <c r="U2056">
        <f>T2056*Diccionario!$B$42</f>
        <v>0.12130409139215687</v>
      </c>
      <c r="V2056">
        <f>U2056*Diccionario!$B$43</f>
        <v>0.10310847768333334</v>
      </c>
      <c r="W2056">
        <f>V2056*Diccionario!$B$44</f>
        <v>1.9590610759833333E-2</v>
      </c>
      <c r="X2056">
        <f>W2056*Diccionario!$B$45</f>
        <v>7.6403381963350003E-3</v>
      </c>
      <c r="Y2056">
        <f>X2056*Diccionario!$B$46</f>
        <v>6.7999009947381506E-3</v>
      </c>
      <c r="Z2056">
        <f>Y2056*Diccionario!$B$47</f>
        <v>2.5159633680531157E-3</v>
      </c>
      <c r="AA2056">
        <f>Z2056*Diccionario!$B$48</f>
        <v>2.5159633680531157E-3</v>
      </c>
      <c r="AB2056">
        <f>AA2056*Diccionario!$B$49</f>
        <v>1.8869725260398369E-3</v>
      </c>
      <c r="AC2056">
        <f t="shared" si="325"/>
        <v>1.8869725260398369E-3</v>
      </c>
      <c r="AD2056">
        <f t="shared" si="326"/>
        <v>6.1447461339045432E-3</v>
      </c>
      <c r="AE2056">
        <f t="shared" si="327"/>
        <v>1.0297162402772237E-5</v>
      </c>
      <c r="AF2056" t="e">
        <f ca="1">IF(AD2056="","",_xludf.RANK.EQ(AD2056,$AD$2:$AD$5513,0))</f>
        <v>#NAME?</v>
      </c>
      <c r="AH2056" t="str">
        <f t="shared" si="328"/>
        <v>Baja</v>
      </c>
      <c r="AI2056" t="s">
        <v>153</v>
      </c>
      <c r="AJ2056" t="str">
        <f>IFERROR(VLOOKUP(B2056,Maestro_Regionales!$A$2:$B$35,2,FALSE),"Otras zonas")</f>
        <v>Costa</v>
      </c>
      <c r="AK2056" t="str">
        <f t="shared" si="329"/>
        <v>REGIMEN DE EXCEPCION | Costa</v>
      </c>
    </row>
    <row r="2057" spans="1:37">
      <c r="A2057" s="4" t="s">
        <v>931</v>
      </c>
      <c r="B2057" s="4" t="s">
        <v>932</v>
      </c>
      <c r="C2057" s="4" t="s">
        <v>953</v>
      </c>
      <c r="D2057" s="4" t="s">
        <v>954</v>
      </c>
      <c r="E2057" s="4" t="s">
        <v>85</v>
      </c>
      <c r="F2057" s="4">
        <v>10734</v>
      </c>
      <c r="G2057" s="4">
        <v>7421</v>
      </c>
      <c r="H2057" s="4">
        <v>0</v>
      </c>
      <c r="I2057">
        <f t="shared" si="320"/>
        <v>18155</v>
      </c>
      <c r="J2057">
        <f t="shared" si="321"/>
        <v>0.59124208207105478</v>
      </c>
      <c r="K2057">
        <f t="shared" si="322"/>
        <v>0.40875791792894517</v>
      </c>
      <c r="L2057">
        <f t="shared" si="323"/>
        <v>0</v>
      </c>
      <c r="M2057">
        <f>I2057*Diccionario!$B$36</f>
        <v>40.304455980392156</v>
      </c>
      <c r="N2057">
        <f>M2057*Diccionario!$B$37</f>
        <v>4.0707500540196078</v>
      </c>
      <c r="O2057">
        <f>N2057*Diccionario!$B$38</f>
        <v>0.6106125081029411</v>
      </c>
      <c r="P2057">
        <f>O2057*Diccionario!$B$39</f>
        <v>0.54955125729264698</v>
      </c>
      <c r="Q2057">
        <f>P2057*Diccionario!$B$40</f>
        <v>0.21982050291705879</v>
      </c>
      <c r="R2057">
        <f>Q2057*Diccionario!$B$41</f>
        <v>0.14288332689608821</v>
      </c>
      <c r="S2057">
        <f t="shared" si="324"/>
        <v>0.14288332689608821</v>
      </c>
      <c r="T2057">
        <f>I2057*Diccionario!$B$36</f>
        <v>40.304455980392156</v>
      </c>
      <c r="U2057">
        <f>T2057*Diccionario!$B$42</f>
        <v>4.0707500540196078</v>
      </c>
      <c r="V2057">
        <f>U2057*Diccionario!$B$43</f>
        <v>3.4601375459166666</v>
      </c>
      <c r="W2057">
        <f>V2057*Diccionario!$B$44</f>
        <v>0.65742613372416669</v>
      </c>
      <c r="X2057">
        <f>W2057*Diccionario!$B$45</f>
        <v>0.25639619215242504</v>
      </c>
      <c r="Y2057">
        <f>X2057*Diccionario!$B$46</f>
        <v>0.2281926110156583</v>
      </c>
      <c r="Z2057">
        <f>Y2057*Diccionario!$B$47</f>
        <v>8.4431266075793571E-2</v>
      </c>
      <c r="AA2057">
        <f>Z2057*Diccionario!$B$48</f>
        <v>8.4431266075793571E-2</v>
      </c>
      <c r="AB2057">
        <f>AA2057*Diccionario!$B$49</f>
        <v>6.3323449556845185E-2</v>
      </c>
      <c r="AC2057">
        <f t="shared" si="325"/>
        <v>6.3323449556845185E-2</v>
      </c>
      <c r="AD2057">
        <f t="shared" si="326"/>
        <v>0.20620677645293339</v>
      </c>
      <c r="AE2057">
        <f t="shared" si="327"/>
        <v>3.4555449800800352E-4</v>
      </c>
      <c r="AF2057" t="e">
        <f ca="1">IF(AD2057="","",_xludf.RANK.EQ(AD2057,$AD$2:$AD$5513,0))</f>
        <v>#NAME?</v>
      </c>
      <c r="AH2057" t="str">
        <f t="shared" si="328"/>
        <v>Media</v>
      </c>
      <c r="AI2057" t="s">
        <v>153</v>
      </c>
      <c r="AJ2057" t="str">
        <f>IFERROR(VLOOKUP(B2057,Maestro_Regionales!$A$2:$B$35,2,FALSE),"Otras zonas")</f>
        <v>Costa</v>
      </c>
      <c r="AK2057" t="str">
        <f t="shared" si="329"/>
        <v>SALUD TOTAL EPS | Costa</v>
      </c>
    </row>
    <row r="2058" spans="1:37">
      <c r="A2058" s="4" t="s">
        <v>931</v>
      </c>
      <c r="B2058" s="4" t="s">
        <v>932</v>
      </c>
      <c r="C2058" s="4" t="s">
        <v>953</v>
      </c>
      <c r="D2058" s="4" t="s">
        <v>954</v>
      </c>
      <c r="E2058" s="4" t="s">
        <v>89</v>
      </c>
      <c r="F2058" s="4">
        <v>356</v>
      </c>
      <c r="G2058" s="4">
        <v>13126</v>
      </c>
      <c r="H2058" s="4">
        <v>0</v>
      </c>
      <c r="I2058">
        <f t="shared" si="320"/>
        <v>13482</v>
      </c>
      <c r="J2058">
        <f t="shared" si="321"/>
        <v>2.6405577807446966E-2</v>
      </c>
      <c r="K2058">
        <f t="shared" si="322"/>
        <v>0.97359442219255299</v>
      </c>
      <c r="L2058">
        <f t="shared" si="323"/>
        <v>0</v>
      </c>
      <c r="M2058">
        <f>I2058*Diccionario!$B$36</f>
        <v>29.930304352941175</v>
      </c>
      <c r="N2058">
        <f>M2058*Diccionario!$B$37</f>
        <v>3.022960739647059</v>
      </c>
      <c r="O2058">
        <f>N2058*Diccionario!$B$38</f>
        <v>0.45344411094705883</v>
      </c>
      <c r="P2058">
        <f>O2058*Diccionario!$B$39</f>
        <v>0.40809969985235295</v>
      </c>
      <c r="Q2058">
        <f>P2058*Diccionario!$B$40</f>
        <v>0.16323987994094119</v>
      </c>
      <c r="R2058">
        <f>Q2058*Diccionario!$B$41</f>
        <v>0.10610592196161178</v>
      </c>
      <c r="S2058">
        <f t="shared" si="324"/>
        <v>0.10610592196161178</v>
      </c>
      <c r="T2058">
        <f>I2058*Diccionario!$B$36</f>
        <v>29.930304352941175</v>
      </c>
      <c r="U2058">
        <f>T2058*Diccionario!$B$42</f>
        <v>3.022960739647059</v>
      </c>
      <c r="V2058">
        <f>U2058*Diccionario!$B$43</f>
        <v>2.5695166287000002</v>
      </c>
      <c r="W2058">
        <f>V2058*Diccionario!$B$44</f>
        <v>0.48820815945300006</v>
      </c>
      <c r="X2058">
        <f>W2058*Diccionario!$B$45</f>
        <v>0.19040118218667001</v>
      </c>
      <c r="Y2058">
        <f>X2058*Diccionario!$B$46</f>
        <v>0.16945705214613632</v>
      </c>
      <c r="Z2058">
        <f>Y2058*Diccionario!$B$47</f>
        <v>6.2699109294070438E-2</v>
      </c>
      <c r="AA2058">
        <f>Z2058*Diccionario!$B$48</f>
        <v>6.2699109294070438E-2</v>
      </c>
      <c r="AB2058">
        <f>AA2058*Diccionario!$B$49</f>
        <v>4.7024331970552828E-2</v>
      </c>
      <c r="AC2058">
        <f t="shared" si="325"/>
        <v>4.7024331970552828E-2</v>
      </c>
      <c r="AD2058">
        <f t="shared" si="326"/>
        <v>0.15313025393216462</v>
      </c>
      <c r="AE2058">
        <f t="shared" si="327"/>
        <v>2.5661061647721866E-4</v>
      </c>
      <c r="AF2058" t="e">
        <f ca="1">IF(AD2058="","",_xludf.RANK.EQ(AD2058,$AD$2:$AD$5513,0))</f>
        <v>#NAME?</v>
      </c>
      <c r="AH2058" t="str">
        <f t="shared" si="328"/>
        <v>Media</v>
      </c>
      <c r="AI2058" t="s">
        <v>153</v>
      </c>
      <c r="AJ2058" t="str">
        <f>IFERROR(VLOOKUP(B2058,Maestro_Regionales!$A$2:$B$35,2,FALSE),"Otras zonas")</f>
        <v>Costa</v>
      </c>
      <c r="AK2058" t="str">
        <f t="shared" si="329"/>
        <v>PROTEGER EPS (ANTES CAJACOPI EPS) | Costa</v>
      </c>
    </row>
    <row r="2059" spans="1:37">
      <c r="A2059" s="4" t="s">
        <v>931</v>
      </c>
      <c r="B2059" s="4" t="s">
        <v>932</v>
      </c>
      <c r="C2059" s="4" t="s">
        <v>953</v>
      </c>
      <c r="D2059" s="4" t="s">
        <v>954</v>
      </c>
      <c r="E2059" s="4" t="s">
        <v>87</v>
      </c>
      <c r="F2059" s="4">
        <v>926</v>
      </c>
      <c r="G2059" s="4">
        <v>6072</v>
      </c>
      <c r="H2059" s="4">
        <v>0</v>
      </c>
      <c r="I2059">
        <f t="shared" si="320"/>
        <v>6998</v>
      </c>
      <c r="J2059">
        <f t="shared" si="321"/>
        <v>0.13232352100600173</v>
      </c>
      <c r="K2059">
        <f t="shared" si="322"/>
        <v>0.86767647899399825</v>
      </c>
      <c r="L2059">
        <f t="shared" si="323"/>
        <v>0</v>
      </c>
      <c r="M2059">
        <f>I2059*Diccionario!$B$36</f>
        <v>15.535697215686273</v>
      </c>
      <c r="N2059">
        <f>M2059*Diccionario!$B$37</f>
        <v>1.5691054187843136</v>
      </c>
      <c r="O2059">
        <f>N2059*Diccionario!$B$38</f>
        <v>0.23536581281764704</v>
      </c>
      <c r="P2059">
        <f>O2059*Diccionario!$B$39</f>
        <v>0.21182923153588235</v>
      </c>
      <c r="Q2059">
        <f>P2059*Diccionario!$B$40</f>
        <v>8.4731692614352941E-2</v>
      </c>
      <c r="R2059">
        <f>Q2059*Diccionario!$B$41</f>
        <v>5.5075600199329416E-2</v>
      </c>
      <c r="S2059">
        <f t="shared" si="324"/>
        <v>5.5075600199329416E-2</v>
      </c>
      <c r="T2059">
        <f>I2059*Diccionario!$B$36</f>
        <v>15.535697215686273</v>
      </c>
      <c r="U2059">
        <f>T2059*Diccionario!$B$42</f>
        <v>1.5691054187843136</v>
      </c>
      <c r="V2059">
        <f>U2059*Diccionario!$B$43</f>
        <v>1.3337396059666666</v>
      </c>
      <c r="W2059">
        <f>V2059*Diccionario!$B$44</f>
        <v>0.25341052513366669</v>
      </c>
      <c r="X2059">
        <f>W2059*Diccionario!$B$45</f>
        <v>9.8830104802130017E-2</v>
      </c>
      <c r="Y2059">
        <f>X2059*Diccionario!$B$46</f>
        <v>8.7958793273895719E-2</v>
      </c>
      <c r="Z2059">
        <f>Y2059*Diccionario!$B$47</f>
        <v>3.2544753511341416E-2</v>
      </c>
      <c r="AA2059">
        <f>Z2059*Diccionario!$B$48</f>
        <v>3.2544753511341416E-2</v>
      </c>
      <c r="AB2059">
        <f>AA2059*Diccionario!$B$49</f>
        <v>2.440856513350606E-2</v>
      </c>
      <c r="AC2059">
        <f t="shared" si="325"/>
        <v>2.440856513350606E-2</v>
      </c>
      <c r="AD2059">
        <f t="shared" si="326"/>
        <v>7.9484165332835477E-2</v>
      </c>
      <c r="AE2059">
        <f t="shared" si="327"/>
        <v>1.3319693621922387E-4</v>
      </c>
      <c r="AF2059" t="e">
        <f ca="1">IF(AD2059="","",_xludf.RANK.EQ(AD2059,$AD$2:$AD$5513,0))</f>
        <v>#NAME?</v>
      </c>
      <c r="AH2059" t="str">
        <f t="shared" si="328"/>
        <v>Baja</v>
      </c>
      <c r="AI2059" t="s">
        <v>153</v>
      </c>
      <c r="AJ2059" t="str">
        <f>IFERROR(VLOOKUP(B2059,Maestro_Regionales!$A$2:$B$35,2,FALSE),"Otras zonas")</f>
        <v>Costa</v>
      </c>
      <c r="AK2059" t="str">
        <f t="shared" si="329"/>
        <v>NUEVA EPS | Costa</v>
      </c>
    </row>
    <row r="2060" spans="1:37">
      <c r="A2060" s="4" t="s">
        <v>931</v>
      </c>
      <c r="B2060" s="4" t="s">
        <v>932</v>
      </c>
      <c r="C2060" s="4" t="s">
        <v>953</v>
      </c>
      <c r="D2060" s="4" t="s">
        <v>954</v>
      </c>
      <c r="E2060" s="4" t="s">
        <v>88</v>
      </c>
      <c r="F2060" s="4">
        <v>131</v>
      </c>
      <c r="G2060" s="4">
        <v>2502</v>
      </c>
      <c r="H2060" s="4">
        <v>0</v>
      </c>
      <c r="I2060">
        <f t="shared" si="320"/>
        <v>2633</v>
      </c>
      <c r="J2060">
        <f t="shared" si="321"/>
        <v>4.9753133308013675E-2</v>
      </c>
      <c r="K2060">
        <f t="shared" si="322"/>
        <v>0.95024686669198632</v>
      </c>
      <c r="L2060">
        <f t="shared" si="323"/>
        <v>0</v>
      </c>
      <c r="M2060">
        <f>I2060*Diccionario!$B$36</f>
        <v>5.8453116274509798</v>
      </c>
      <c r="N2060">
        <f>M2060*Diccionario!$B$37</f>
        <v>0.59037647437254903</v>
      </c>
      <c r="O2060">
        <f>N2060*Diccionario!$B$38</f>
        <v>8.8556471155882346E-2</v>
      </c>
      <c r="P2060">
        <f>O2060*Diccionario!$B$39</f>
        <v>7.9700824040294119E-2</v>
      </c>
      <c r="Q2060">
        <f>P2060*Diccionario!$B$40</f>
        <v>3.1880329616117649E-2</v>
      </c>
      <c r="R2060">
        <f>Q2060*Diccionario!$B$41</f>
        <v>2.0722214250476472E-2</v>
      </c>
      <c r="S2060">
        <f t="shared" si="324"/>
        <v>2.0722214250476472E-2</v>
      </c>
      <c r="T2060">
        <f>I2060*Diccionario!$B$36</f>
        <v>5.8453116274509798</v>
      </c>
      <c r="U2060">
        <f>T2060*Diccionario!$B$42</f>
        <v>0.59037647437254903</v>
      </c>
      <c r="V2060">
        <f>U2060*Diccionario!$B$43</f>
        <v>0.50182000321666664</v>
      </c>
      <c r="W2060">
        <f>V2060*Diccionario!$B$44</f>
        <v>9.5345800611166667E-2</v>
      </c>
      <c r="X2060">
        <f>W2060*Diccionario!$B$45</f>
        <v>3.7184862238355001E-2</v>
      </c>
      <c r="Y2060">
        <f>X2060*Diccionario!$B$46</f>
        <v>3.3094527392135954E-2</v>
      </c>
      <c r="Z2060">
        <f>Y2060*Diccionario!$B$47</f>
        <v>1.2244975135090303E-2</v>
      </c>
      <c r="AA2060">
        <f>Z2060*Diccionario!$B$48</f>
        <v>1.2244975135090303E-2</v>
      </c>
      <c r="AB2060">
        <f>AA2060*Diccionario!$B$49</f>
        <v>9.1837313513177272E-3</v>
      </c>
      <c r="AC2060">
        <f t="shared" si="325"/>
        <v>9.1837313513177272E-3</v>
      </c>
      <c r="AD2060">
        <f t="shared" si="326"/>
        <v>2.9905945601794201E-2</v>
      </c>
      <c r="AE2060">
        <f t="shared" si="327"/>
        <v>5.0115394836412748E-5</v>
      </c>
      <c r="AF2060" t="e">
        <f ca="1">IF(AD2060="","",_xludf.RANK.EQ(AD2060,$AD$2:$AD$5513,0))</f>
        <v>#NAME?</v>
      </c>
      <c r="AH2060" t="str">
        <f t="shared" si="328"/>
        <v>Baja</v>
      </c>
      <c r="AI2060" t="s">
        <v>153</v>
      </c>
      <c r="AJ2060" t="str">
        <f>IFERROR(VLOOKUP(B2060,Maestro_Regionales!$A$2:$B$35,2,FALSE),"Otras zonas")</f>
        <v>Costa</v>
      </c>
      <c r="AK2060" t="str">
        <f t="shared" si="329"/>
        <v>COOSALUD EPS | Costa</v>
      </c>
    </row>
    <row r="2061" spans="1:37">
      <c r="A2061" s="4" t="s">
        <v>931</v>
      </c>
      <c r="B2061" s="4" t="s">
        <v>932</v>
      </c>
      <c r="C2061" s="4" t="s">
        <v>953</v>
      </c>
      <c r="D2061" s="4" t="s">
        <v>954</v>
      </c>
      <c r="E2061" s="4" t="s">
        <v>90</v>
      </c>
      <c r="F2061" s="4">
        <v>0</v>
      </c>
      <c r="G2061" s="4">
        <v>0</v>
      </c>
      <c r="H2061" s="4">
        <v>653</v>
      </c>
      <c r="I2061">
        <f t="shared" si="320"/>
        <v>653</v>
      </c>
      <c r="J2061">
        <f t="shared" si="321"/>
        <v>0</v>
      </c>
      <c r="K2061">
        <f t="shared" si="322"/>
        <v>0</v>
      </c>
      <c r="L2061">
        <f t="shared" si="323"/>
        <v>1</v>
      </c>
      <c r="M2061">
        <f>I2061*Diccionario!$B$36</f>
        <v>1.4496728039215685</v>
      </c>
      <c r="N2061">
        <f>M2061*Diccionario!$B$37</f>
        <v>0.14641695319607842</v>
      </c>
      <c r="O2061">
        <f>N2061*Diccionario!$B$38</f>
        <v>2.1962542979411762E-2</v>
      </c>
      <c r="P2061">
        <f>O2061*Diccionario!$B$39</f>
        <v>1.9766288681470585E-2</v>
      </c>
      <c r="Q2061">
        <f>P2061*Diccionario!$B$40</f>
        <v>7.9065154725882335E-3</v>
      </c>
      <c r="R2061">
        <f>Q2061*Diccionario!$B$41</f>
        <v>5.1392350571823524E-3</v>
      </c>
      <c r="S2061">
        <f t="shared" si="324"/>
        <v>5.1392350571823524E-3</v>
      </c>
      <c r="T2061">
        <f>I2061*Diccionario!$B$36</f>
        <v>1.4496728039215685</v>
      </c>
      <c r="U2061">
        <f>T2061*Diccionario!$B$42</f>
        <v>0.14641695319607842</v>
      </c>
      <c r="V2061">
        <f>U2061*Diccionario!$B$43</f>
        <v>0.12445441021666666</v>
      </c>
      <c r="W2061">
        <f>V2061*Diccionario!$B$44</f>
        <v>2.3646337941166665E-2</v>
      </c>
      <c r="X2061">
        <f>W2061*Diccionario!$B$45</f>
        <v>9.2220717970550002E-3</v>
      </c>
      <c r="Y2061">
        <f>X2061*Diccionario!$B$46</f>
        <v>8.2076438993789504E-3</v>
      </c>
      <c r="Z2061">
        <f>Y2061*Diccionario!$B$47</f>
        <v>3.0368282427702116E-3</v>
      </c>
      <c r="AA2061">
        <f>Z2061*Diccionario!$B$48</f>
        <v>3.0368282427702116E-3</v>
      </c>
      <c r="AB2061">
        <f>AA2061*Diccionario!$B$49</f>
        <v>2.2776211820776586E-3</v>
      </c>
      <c r="AC2061">
        <f t="shared" si="325"/>
        <v>2.2776211820776586E-3</v>
      </c>
      <c r="AD2061">
        <f t="shared" si="326"/>
        <v>7.4168562392600106E-3</v>
      </c>
      <c r="AE2061">
        <f t="shared" si="327"/>
        <v>1.2428922456580902E-5</v>
      </c>
      <c r="AF2061" t="e">
        <f ca="1">IF(AD2061="","",_xludf.RANK.EQ(AD2061,$AD$2:$AD$5513,0))</f>
        <v>#NAME?</v>
      </c>
      <c r="AH2061" t="str">
        <f t="shared" si="328"/>
        <v>Baja</v>
      </c>
      <c r="AI2061" t="s">
        <v>153</v>
      </c>
      <c r="AJ2061" t="str">
        <f>IFERROR(VLOOKUP(B2061,Maestro_Regionales!$A$2:$B$35,2,FALSE),"Otras zonas")</f>
        <v>Costa</v>
      </c>
      <c r="AK2061" t="str">
        <f t="shared" si="329"/>
        <v>REGIMEN DE EXCEPCION | Costa</v>
      </c>
    </row>
    <row r="2062" spans="1:37">
      <c r="A2062" s="4" t="s">
        <v>931</v>
      </c>
      <c r="B2062" s="4" t="s">
        <v>932</v>
      </c>
      <c r="C2062" s="4" t="s">
        <v>953</v>
      </c>
      <c r="D2062" s="4" t="s">
        <v>954</v>
      </c>
      <c r="E2062" s="4" t="s">
        <v>505</v>
      </c>
      <c r="F2062" s="4">
        <v>0</v>
      </c>
      <c r="G2062" s="4">
        <v>1</v>
      </c>
      <c r="H2062" s="4">
        <v>0</v>
      </c>
      <c r="I2062">
        <f t="shared" si="320"/>
        <v>1</v>
      </c>
      <c r="J2062">
        <f t="shared" si="321"/>
        <v>0</v>
      </c>
      <c r="K2062">
        <f t="shared" si="322"/>
        <v>1</v>
      </c>
      <c r="L2062">
        <f t="shared" si="323"/>
        <v>0</v>
      </c>
      <c r="M2062">
        <f>I2062*Diccionario!$B$36</f>
        <v>2.2200196078431371E-3</v>
      </c>
      <c r="N2062">
        <f>M2062*Diccionario!$B$37</f>
        <v>2.2422198039215687E-4</v>
      </c>
      <c r="O2062">
        <f>N2062*Diccionario!$B$38</f>
        <v>3.3633297058823532E-5</v>
      </c>
      <c r="P2062">
        <f>O2062*Diccionario!$B$39</f>
        <v>3.026996735294118E-5</v>
      </c>
      <c r="Q2062">
        <f>P2062*Diccionario!$B$40</f>
        <v>1.2107986941176473E-5</v>
      </c>
      <c r="R2062">
        <f>Q2062*Diccionario!$B$41</f>
        <v>7.870191511764708E-6</v>
      </c>
      <c r="S2062">
        <f t="shared" si="324"/>
        <v>7.870191511764708E-6</v>
      </c>
      <c r="T2062">
        <f>I2062*Diccionario!$B$36</f>
        <v>2.2200196078431371E-3</v>
      </c>
      <c r="U2062">
        <f>T2062*Diccionario!$B$42</f>
        <v>2.2422198039215687E-4</v>
      </c>
      <c r="V2062">
        <f>U2062*Diccionario!$B$43</f>
        <v>1.9058868333333333E-4</v>
      </c>
      <c r="W2062">
        <f>V2062*Diccionario!$B$44</f>
        <v>3.6211849833333333E-5</v>
      </c>
      <c r="X2062">
        <f>W2062*Diccionario!$B$45</f>
        <v>1.4122621435000001E-5</v>
      </c>
      <c r="Y2062">
        <f>X2062*Diccionario!$B$46</f>
        <v>1.256913307715E-5</v>
      </c>
      <c r="Z2062">
        <f>Y2062*Diccionario!$B$47</f>
        <v>4.6505792385454997E-6</v>
      </c>
      <c r="AA2062">
        <f>Z2062*Diccionario!$B$48</f>
        <v>4.6505792385454997E-6</v>
      </c>
      <c r="AB2062">
        <f>AA2062*Diccionario!$B$49</f>
        <v>3.4879344289091247E-6</v>
      </c>
      <c r="AC2062">
        <f t="shared" si="325"/>
        <v>3.4879344289091247E-6</v>
      </c>
      <c r="AD2062">
        <f t="shared" si="326"/>
        <v>1.1358125940673833E-5</v>
      </c>
      <c r="AE2062">
        <f t="shared" si="327"/>
        <v>1.9033571909005983E-8</v>
      </c>
      <c r="AF2062" t="e">
        <f ca="1">IF(AD2062="","",_xludf.RANK.EQ(AD2062,$AD$2:$AD$5513,0))</f>
        <v>#NAME?</v>
      </c>
      <c r="AH2062" t="str">
        <f t="shared" si="328"/>
        <v>Baja</v>
      </c>
      <c r="AI2062" t="s">
        <v>153</v>
      </c>
      <c r="AJ2062" t="str">
        <f>IFERROR(VLOOKUP(B2062,Maestro_Regionales!$A$2:$B$35,2,FALSE),"Otras zonas")</f>
        <v>Costa</v>
      </c>
      <c r="AK2062" t="str">
        <f t="shared" si="329"/>
        <v>DUSAKAWI EPSI | Costa</v>
      </c>
    </row>
    <row r="2063" spans="1:37">
      <c r="A2063" s="4" t="s">
        <v>931</v>
      </c>
      <c r="B2063" s="4" t="s">
        <v>932</v>
      </c>
      <c r="C2063" s="4" t="s">
        <v>953</v>
      </c>
      <c r="D2063" s="4" t="s">
        <v>954</v>
      </c>
      <c r="E2063" s="4" t="s">
        <v>203</v>
      </c>
      <c r="F2063" s="4">
        <v>0</v>
      </c>
      <c r="G2063" s="4">
        <v>1</v>
      </c>
      <c r="H2063" s="4">
        <v>0</v>
      </c>
      <c r="I2063">
        <f t="shared" si="320"/>
        <v>1</v>
      </c>
      <c r="J2063">
        <f t="shared" si="321"/>
        <v>0</v>
      </c>
      <c r="K2063">
        <f t="shared" si="322"/>
        <v>1</v>
      </c>
      <c r="L2063">
        <f t="shared" si="323"/>
        <v>0</v>
      </c>
      <c r="M2063">
        <f>I2063*Diccionario!$B$36</f>
        <v>2.2200196078431371E-3</v>
      </c>
      <c r="N2063">
        <f>M2063*Diccionario!$B$37</f>
        <v>2.2422198039215687E-4</v>
      </c>
      <c r="O2063">
        <f>N2063*Diccionario!$B$38</f>
        <v>3.3633297058823532E-5</v>
      </c>
      <c r="P2063">
        <f>O2063*Diccionario!$B$39</f>
        <v>3.026996735294118E-5</v>
      </c>
      <c r="Q2063">
        <f>P2063*Diccionario!$B$40</f>
        <v>1.2107986941176473E-5</v>
      </c>
      <c r="R2063">
        <f>Q2063*Diccionario!$B$41</f>
        <v>7.870191511764708E-6</v>
      </c>
      <c r="S2063">
        <f t="shared" si="324"/>
        <v>7.870191511764708E-6</v>
      </c>
      <c r="T2063">
        <f>I2063*Diccionario!$B$36</f>
        <v>2.2200196078431371E-3</v>
      </c>
      <c r="U2063">
        <f>T2063*Diccionario!$B$42</f>
        <v>2.2422198039215687E-4</v>
      </c>
      <c r="V2063">
        <f>U2063*Diccionario!$B$43</f>
        <v>1.9058868333333333E-4</v>
      </c>
      <c r="W2063">
        <f>V2063*Diccionario!$B$44</f>
        <v>3.6211849833333333E-5</v>
      </c>
      <c r="X2063">
        <f>W2063*Diccionario!$B$45</f>
        <v>1.4122621435000001E-5</v>
      </c>
      <c r="Y2063">
        <f>X2063*Diccionario!$B$46</f>
        <v>1.256913307715E-5</v>
      </c>
      <c r="Z2063">
        <f>Y2063*Diccionario!$B$47</f>
        <v>4.6505792385454997E-6</v>
      </c>
      <c r="AA2063">
        <f>Z2063*Diccionario!$B$48</f>
        <v>4.6505792385454997E-6</v>
      </c>
      <c r="AB2063">
        <f>AA2063*Diccionario!$B$49</f>
        <v>3.4879344289091247E-6</v>
      </c>
      <c r="AC2063">
        <f t="shared" si="325"/>
        <v>3.4879344289091247E-6</v>
      </c>
      <c r="AD2063">
        <f t="shared" si="326"/>
        <v>1.1358125940673833E-5</v>
      </c>
      <c r="AE2063">
        <f t="shared" si="327"/>
        <v>1.9033571909005983E-8</v>
      </c>
      <c r="AF2063" t="e">
        <f ca="1">IF(AD2063="","",_xludf.RANK.EQ(AD2063,$AD$2:$AD$5513,0))</f>
        <v>#NAME?</v>
      </c>
      <c r="AH2063" t="str">
        <f t="shared" si="328"/>
        <v>Baja</v>
      </c>
      <c r="AI2063" t="s">
        <v>153</v>
      </c>
      <c r="AJ2063" t="str">
        <f>IFERROR(VLOOKUP(B2063,Maestro_Regionales!$A$2:$B$35,2,FALSE),"Otras zonas")</f>
        <v>Costa</v>
      </c>
      <c r="AK2063" t="str">
        <f t="shared" si="329"/>
        <v>CAPRESOCA EPS | Costa</v>
      </c>
    </row>
    <row r="2064" spans="1:37">
      <c r="A2064" s="4" t="s">
        <v>931</v>
      </c>
      <c r="B2064" s="4" t="s">
        <v>932</v>
      </c>
      <c r="C2064" s="4" t="s">
        <v>955</v>
      </c>
      <c r="D2064" s="4" t="s">
        <v>956</v>
      </c>
      <c r="E2064" s="4" t="s">
        <v>87</v>
      </c>
      <c r="F2064" s="4">
        <v>921</v>
      </c>
      <c r="G2064" s="4">
        <v>6472</v>
      </c>
      <c r="H2064" s="4">
        <v>0</v>
      </c>
      <c r="I2064">
        <f t="shared" si="320"/>
        <v>7393</v>
      </c>
      <c r="J2064">
        <f t="shared" si="321"/>
        <v>0.12457730285405114</v>
      </c>
      <c r="K2064">
        <f t="shared" si="322"/>
        <v>0.87542269714594889</v>
      </c>
      <c r="L2064">
        <f t="shared" si="323"/>
        <v>0</v>
      </c>
      <c r="M2064">
        <f>I2064*Diccionario!$B$36</f>
        <v>16.412604960784314</v>
      </c>
      <c r="N2064">
        <f>M2064*Diccionario!$B$37</f>
        <v>1.6576731010392158</v>
      </c>
      <c r="O2064">
        <f>N2064*Diccionario!$B$38</f>
        <v>0.24865096515588236</v>
      </c>
      <c r="P2064">
        <f>O2064*Diccionario!$B$39</f>
        <v>0.22378586864029412</v>
      </c>
      <c r="Q2064">
        <f>P2064*Diccionario!$B$40</f>
        <v>8.9514347456117652E-2</v>
      </c>
      <c r="R2064">
        <f>Q2064*Diccionario!$B$41</f>
        <v>5.8184325846476474E-2</v>
      </c>
      <c r="S2064">
        <f t="shared" si="324"/>
        <v>5.8184325846476474E-2</v>
      </c>
      <c r="T2064">
        <f>I2064*Diccionario!$B$36</f>
        <v>16.412604960784314</v>
      </c>
      <c r="U2064">
        <f>T2064*Diccionario!$B$42</f>
        <v>1.6576731010392158</v>
      </c>
      <c r="V2064">
        <f>U2064*Diccionario!$B$43</f>
        <v>1.4090221358833335</v>
      </c>
      <c r="W2064">
        <f>V2064*Diccionario!$B$44</f>
        <v>0.26771420581783334</v>
      </c>
      <c r="X2064">
        <f>W2064*Diccionario!$B$45</f>
        <v>0.10440854026895501</v>
      </c>
      <c r="Y2064">
        <f>X2064*Diccionario!$B$46</f>
        <v>9.2923600839369958E-2</v>
      </c>
      <c r="Z2064">
        <f>Y2064*Diccionario!$B$47</f>
        <v>3.4381732310566883E-2</v>
      </c>
      <c r="AA2064">
        <f>Z2064*Diccionario!$B$48</f>
        <v>3.4381732310566883E-2</v>
      </c>
      <c r="AB2064">
        <f>AA2064*Diccionario!$B$49</f>
        <v>2.5786299232925164E-2</v>
      </c>
      <c r="AC2064">
        <f t="shared" si="325"/>
        <v>2.5786299232925164E-2</v>
      </c>
      <c r="AD2064">
        <f t="shared" si="326"/>
        <v>8.3970625079401645E-2</v>
      </c>
      <c r="AE2064">
        <f t="shared" si="327"/>
        <v>1.4071519712328124E-4</v>
      </c>
      <c r="AF2064" t="e">
        <f ca="1">IF(AD2064="","",_xludf.RANK.EQ(AD2064,$AD$2:$AD$5513,0))</f>
        <v>#NAME?</v>
      </c>
      <c r="AH2064" t="str">
        <f t="shared" si="328"/>
        <v>Baja</v>
      </c>
      <c r="AI2064" t="s">
        <v>153</v>
      </c>
      <c r="AJ2064" t="str">
        <f>IFERROR(VLOOKUP(B2064,Maestro_Regionales!$A$2:$B$35,2,FALSE),"Otras zonas")</f>
        <v>Costa</v>
      </c>
      <c r="AK2064" t="str">
        <f t="shared" si="329"/>
        <v>NUEVA EPS | Costa</v>
      </c>
    </row>
    <row r="2065" spans="1:37">
      <c r="A2065" s="4" t="s">
        <v>931</v>
      </c>
      <c r="B2065" s="4" t="s">
        <v>932</v>
      </c>
      <c r="C2065" s="4" t="s">
        <v>955</v>
      </c>
      <c r="D2065" s="4" t="s">
        <v>956</v>
      </c>
      <c r="E2065" s="4" t="s">
        <v>89</v>
      </c>
      <c r="F2065" s="4">
        <v>68</v>
      </c>
      <c r="G2065" s="4">
        <v>2168</v>
      </c>
      <c r="H2065" s="4">
        <v>0</v>
      </c>
      <c r="I2065">
        <f t="shared" si="320"/>
        <v>2236</v>
      </c>
      <c r="J2065">
        <f t="shared" si="321"/>
        <v>3.041144901610018E-2</v>
      </c>
      <c r="K2065">
        <f t="shared" si="322"/>
        <v>0.96958855098389984</v>
      </c>
      <c r="L2065">
        <f t="shared" si="323"/>
        <v>0</v>
      </c>
      <c r="M2065">
        <f>I2065*Diccionario!$B$36</f>
        <v>4.9639638431372548</v>
      </c>
      <c r="N2065">
        <f>M2065*Diccionario!$B$37</f>
        <v>0.50136034815686281</v>
      </c>
      <c r="O2065">
        <f>N2065*Diccionario!$B$38</f>
        <v>7.5204052223529425E-2</v>
      </c>
      <c r="P2065">
        <f>O2065*Diccionario!$B$39</f>
        <v>6.7683647001176489E-2</v>
      </c>
      <c r="Q2065">
        <f>P2065*Diccionario!$B$40</f>
        <v>2.7073458800470598E-2</v>
      </c>
      <c r="R2065">
        <f>Q2065*Diccionario!$B$41</f>
        <v>1.7597748220305888E-2</v>
      </c>
      <c r="S2065">
        <f t="shared" si="324"/>
        <v>1.7597748220305888E-2</v>
      </c>
      <c r="T2065">
        <f>I2065*Diccionario!$B$36</f>
        <v>4.9639638431372548</v>
      </c>
      <c r="U2065">
        <f>T2065*Diccionario!$B$42</f>
        <v>0.50136034815686281</v>
      </c>
      <c r="V2065">
        <f>U2065*Diccionario!$B$43</f>
        <v>0.42615629593333337</v>
      </c>
      <c r="W2065">
        <f>V2065*Diccionario!$B$44</f>
        <v>8.096969622733334E-2</v>
      </c>
      <c r="X2065">
        <f>W2065*Diccionario!$B$45</f>
        <v>3.1578181528660001E-2</v>
      </c>
      <c r="Y2065">
        <f>X2065*Diccionario!$B$46</f>
        <v>2.8104581560507401E-2</v>
      </c>
      <c r="Z2065">
        <f>Y2065*Diccionario!$B$47</f>
        <v>1.0398695177387738E-2</v>
      </c>
      <c r="AA2065">
        <f>Z2065*Diccionario!$B$48</f>
        <v>1.0398695177387738E-2</v>
      </c>
      <c r="AB2065">
        <f>AA2065*Diccionario!$B$49</f>
        <v>7.7990213830408037E-3</v>
      </c>
      <c r="AC2065">
        <f t="shared" si="325"/>
        <v>7.7990213830408037E-3</v>
      </c>
      <c r="AD2065">
        <f t="shared" si="326"/>
        <v>2.5396769603346692E-2</v>
      </c>
      <c r="AE2065">
        <f t="shared" si="327"/>
        <v>4.2559066788537378E-5</v>
      </c>
      <c r="AF2065" t="e">
        <f ca="1">IF(AD2065="","",_xludf.RANK.EQ(AD2065,$AD$2:$AD$5513,0))</f>
        <v>#NAME?</v>
      </c>
      <c r="AH2065" t="str">
        <f t="shared" si="328"/>
        <v>Baja</v>
      </c>
      <c r="AI2065" t="s">
        <v>153</v>
      </c>
      <c r="AJ2065" t="str">
        <f>IFERROR(VLOOKUP(B2065,Maestro_Regionales!$A$2:$B$35,2,FALSE),"Otras zonas")</f>
        <v>Costa</v>
      </c>
      <c r="AK2065" t="str">
        <f t="shared" si="329"/>
        <v>PROTEGER EPS (ANTES CAJACOPI EPS) | Costa</v>
      </c>
    </row>
    <row r="2066" spans="1:37">
      <c r="A2066" s="4" t="s">
        <v>931</v>
      </c>
      <c r="B2066" s="4" t="s">
        <v>932</v>
      </c>
      <c r="C2066" s="4" t="s">
        <v>955</v>
      </c>
      <c r="D2066" s="4" t="s">
        <v>956</v>
      </c>
      <c r="E2066" s="4" t="s">
        <v>95</v>
      </c>
      <c r="F2066" s="4">
        <v>63</v>
      </c>
      <c r="G2066" s="4">
        <v>1363</v>
      </c>
      <c r="H2066" s="4">
        <v>0</v>
      </c>
      <c r="I2066">
        <f t="shared" si="320"/>
        <v>1426</v>
      </c>
      <c r="J2066">
        <f t="shared" si="321"/>
        <v>4.4179523141654978E-2</v>
      </c>
      <c r="K2066">
        <f t="shared" si="322"/>
        <v>0.95582047685834504</v>
      </c>
      <c r="L2066">
        <f t="shared" si="323"/>
        <v>0</v>
      </c>
      <c r="M2066">
        <f>I2066*Diccionario!$B$36</f>
        <v>3.1657479607843135</v>
      </c>
      <c r="N2066">
        <f>M2066*Diccionario!$B$37</f>
        <v>0.3197405440392157</v>
      </c>
      <c r="O2066">
        <f>N2066*Diccionario!$B$38</f>
        <v>4.7961081605882354E-2</v>
      </c>
      <c r="P2066">
        <f>O2066*Diccionario!$B$39</f>
        <v>4.3164973445294116E-2</v>
      </c>
      <c r="Q2066">
        <f>P2066*Diccionario!$B$40</f>
        <v>1.7265989378117647E-2</v>
      </c>
      <c r="R2066">
        <f>Q2066*Diccionario!$B$41</f>
        <v>1.1222893095776471E-2</v>
      </c>
      <c r="S2066">
        <f t="shared" si="324"/>
        <v>1.1222893095776471E-2</v>
      </c>
      <c r="T2066">
        <f>I2066*Diccionario!$B$36</f>
        <v>3.1657479607843135</v>
      </c>
      <c r="U2066">
        <f>T2066*Diccionario!$B$42</f>
        <v>0.3197405440392157</v>
      </c>
      <c r="V2066">
        <f>U2066*Diccionario!$B$43</f>
        <v>0.27177946243333334</v>
      </c>
      <c r="W2066">
        <f>V2066*Diccionario!$B$44</f>
        <v>5.1638097862333338E-2</v>
      </c>
      <c r="X2066">
        <f>W2066*Diccionario!$B$45</f>
        <v>2.0138858166310003E-2</v>
      </c>
      <c r="Y2066">
        <f>X2066*Diccionario!$B$46</f>
        <v>1.7923583768015904E-2</v>
      </c>
      <c r="Z2066">
        <f>Y2066*Diccionario!$B$47</f>
        <v>6.6317259941658848E-3</v>
      </c>
      <c r="AA2066">
        <f>Z2066*Diccionario!$B$48</f>
        <v>6.6317259941658848E-3</v>
      </c>
      <c r="AB2066">
        <f>AA2066*Diccionario!$B$49</f>
        <v>4.9737944956244132E-3</v>
      </c>
      <c r="AC2066">
        <f t="shared" si="325"/>
        <v>4.9737944956244132E-3</v>
      </c>
      <c r="AD2066">
        <f t="shared" si="326"/>
        <v>1.6196687591400884E-2</v>
      </c>
      <c r="AE2066">
        <f t="shared" si="327"/>
        <v>2.7141873542242528E-5</v>
      </c>
      <c r="AF2066" t="e">
        <f ca="1">IF(AD2066="","",_xludf.RANK.EQ(AD2066,$AD$2:$AD$5513,0))</f>
        <v>#NAME?</v>
      </c>
      <c r="AH2066" t="str">
        <f t="shared" si="328"/>
        <v>Baja</v>
      </c>
      <c r="AI2066" t="s">
        <v>153</v>
      </c>
      <c r="AJ2066" t="str">
        <f>IFERROR(VLOOKUP(B2066,Maestro_Regionales!$A$2:$B$35,2,FALSE),"Otras zonas")</f>
        <v>Costa</v>
      </c>
      <c r="AK2066" t="str">
        <f t="shared" si="329"/>
        <v>ASMETSALUD EPS | Costa</v>
      </c>
    </row>
    <row r="2067" spans="1:37">
      <c r="A2067" s="4" t="s">
        <v>931</v>
      </c>
      <c r="B2067" s="4" t="s">
        <v>932</v>
      </c>
      <c r="C2067" s="4" t="s">
        <v>955</v>
      </c>
      <c r="D2067" s="4" t="s">
        <v>956</v>
      </c>
      <c r="E2067" s="4" t="s">
        <v>90</v>
      </c>
      <c r="F2067" s="4">
        <v>0</v>
      </c>
      <c r="G2067" s="4">
        <v>0</v>
      </c>
      <c r="H2067" s="4">
        <v>167</v>
      </c>
      <c r="I2067">
        <f t="shared" si="320"/>
        <v>167</v>
      </c>
      <c r="J2067">
        <f t="shared" si="321"/>
        <v>0</v>
      </c>
      <c r="K2067">
        <f t="shared" si="322"/>
        <v>0</v>
      </c>
      <c r="L2067">
        <f t="shared" si="323"/>
        <v>1</v>
      </c>
      <c r="M2067">
        <f>I2067*Diccionario!$B$36</f>
        <v>0.37074327450980388</v>
      </c>
      <c r="N2067">
        <f>M2067*Diccionario!$B$37</f>
        <v>3.7445070725490193E-2</v>
      </c>
      <c r="O2067">
        <f>N2067*Diccionario!$B$38</f>
        <v>5.6167606088235291E-3</v>
      </c>
      <c r="P2067">
        <f>O2067*Diccionario!$B$39</f>
        <v>5.0550845479411764E-3</v>
      </c>
      <c r="Q2067">
        <f>P2067*Diccionario!$B$40</f>
        <v>2.0220338191764705E-3</v>
      </c>
      <c r="R2067">
        <f>Q2067*Diccionario!$B$41</f>
        <v>1.314321982464706E-3</v>
      </c>
      <c r="S2067">
        <f t="shared" si="324"/>
        <v>1.314321982464706E-3</v>
      </c>
      <c r="T2067">
        <f>I2067*Diccionario!$B$36</f>
        <v>0.37074327450980388</v>
      </c>
      <c r="U2067">
        <f>T2067*Diccionario!$B$42</f>
        <v>3.7445070725490193E-2</v>
      </c>
      <c r="V2067">
        <f>U2067*Diccionario!$B$43</f>
        <v>3.1828310116666661E-2</v>
      </c>
      <c r="W2067">
        <f>V2067*Diccionario!$B$44</f>
        <v>6.0473789221666659E-3</v>
      </c>
      <c r="X2067">
        <f>W2067*Diccionario!$B$45</f>
        <v>2.3584777796449999E-3</v>
      </c>
      <c r="Y2067">
        <f>X2067*Diccionario!$B$46</f>
        <v>2.0990452238840501E-3</v>
      </c>
      <c r="Z2067">
        <f>Y2067*Diccionario!$B$47</f>
        <v>7.7664673283709849E-4</v>
      </c>
      <c r="AA2067">
        <f>Z2067*Diccionario!$B$48</f>
        <v>7.7664673283709849E-4</v>
      </c>
      <c r="AB2067">
        <f>AA2067*Diccionario!$B$49</f>
        <v>5.8248504962782387E-4</v>
      </c>
      <c r="AC2067">
        <f t="shared" si="325"/>
        <v>5.8248504962782387E-4</v>
      </c>
      <c r="AD2067">
        <f t="shared" si="326"/>
        <v>1.8968070320925299E-3</v>
      </c>
      <c r="AE2067">
        <f t="shared" si="327"/>
        <v>3.1786065088039988E-6</v>
      </c>
      <c r="AF2067" t="e">
        <f ca="1">IF(AD2067="","",_xludf.RANK.EQ(AD2067,$AD$2:$AD$5513,0))</f>
        <v>#NAME?</v>
      </c>
      <c r="AH2067" t="str">
        <f t="shared" si="328"/>
        <v>Baja</v>
      </c>
      <c r="AI2067" t="s">
        <v>153</v>
      </c>
      <c r="AJ2067" t="str">
        <f>IFERROR(VLOOKUP(B2067,Maestro_Regionales!$A$2:$B$35,2,FALSE),"Otras zonas")</f>
        <v>Costa</v>
      </c>
      <c r="AK2067" t="str">
        <f t="shared" si="329"/>
        <v>REGIMEN DE EXCEPCION | Costa</v>
      </c>
    </row>
    <row r="2068" spans="1:37">
      <c r="A2068" s="4" t="s">
        <v>931</v>
      </c>
      <c r="B2068" s="4" t="s">
        <v>932</v>
      </c>
      <c r="C2068" s="4" t="s">
        <v>955</v>
      </c>
      <c r="D2068" s="4" t="s">
        <v>956</v>
      </c>
      <c r="E2068" s="4" t="s">
        <v>93</v>
      </c>
      <c r="F2068" s="4">
        <v>27</v>
      </c>
      <c r="G2068" s="4">
        <v>0</v>
      </c>
      <c r="H2068" s="4">
        <v>0</v>
      </c>
      <c r="I2068">
        <f t="shared" si="320"/>
        <v>27</v>
      </c>
      <c r="J2068">
        <f t="shared" si="321"/>
        <v>1</v>
      </c>
      <c r="K2068">
        <f t="shared" si="322"/>
        <v>0</v>
      </c>
      <c r="L2068">
        <f t="shared" si="323"/>
        <v>0</v>
      </c>
      <c r="M2068">
        <f>I2068*Diccionario!$B$36</f>
        <v>5.9940529411764698E-2</v>
      </c>
      <c r="N2068">
        <f>M2068*Diccionario!$B$37</f>
        <v>6.0539934705882347E-3</v>
      </c>
      <c r="O2068">
        <f>N2068*Diccionario!$B$38</f>
        <v>9.0809902058823521E-4</v>
      </c>
      <c r="P2068">
        <f>O2068*Diccionario!$B$39</f>
        <v>8.1728911852941167E-4</v>
      </c>
      <c r="Q2068">
        <f>P2068*Diccionario!$B$40</f>
        <v>3.2691564741176471E-4</v>
      </c>
      <c r="R2068">
        <f>Q2068*Diccionario!$B$41</f>
        <v>2.1249517081764707E-4</v>
      </c>
      <c r="S2068">
        <f t="shared" si="324"/>
        <v>2.1249517081764707E-4</v>
      </c>
      <c r="T2068">
        <f>I2068*Diccionario!$B$36</f>
        <v>5.9940529411764698E-2</v>
      </c>
      <c r="U2068">
        <f>T2068*Diccionario!$B$42</f>
        <v>6.0539934705882347E-3</v>
      </c>
      <c r="V2068">
        <f>U2068*Diccionario!$B$43</f>
        <v>5.1458944499999998E-3</v>
      </c>
      <c r="W2068">
        <f>V2068*Diccionario!$B$44</f>
        <v>9.7771994550000007E-4</v>
      </c>
      <c r="X2068">
        <f>W2068*Diccionario!$B$45</f>
        <v>3.8131077874500006E-4</v>
      </c>
      <c r="Y2068">
        <f>X2068*Diccionario!$B$46</f>
        <v>3.3936659308305008E-4</v>
      </c>
      <c r="Z2068">
        <f>Y2068*Diccionario!$B$47</f>
        <v>1.2556563944072854E-4</v>
      </c>
      <c r="AA2068">
        <f>Z2068*Diccionario!$B$48</f>
        <v>1.2556563944072854E-4</v>
      </c>
      <c r="AB2068">
        <f>AA2068*Diccionario!$B$49</f>
        <v>9.4174229580546397E-5</v>
      </c>
      <c r="AC2068">
        <f t="shared" si="325"/>
        <v>9.4174229580546397E-5</v>
      </c>
      <c r="AD2068">
        <f t="shared" si="326"/>
        <v>3.0666940039819347E-4</v>
      </c>
      <c r="AE2068">
        <f t="shared" si="327"/>
        <v>5.139064415431615E-7</v>
      </c>
      <c r="AF2068" t="e">
        <f ca="1">IF(AD2068="","",_xludf.RANK.EQ(AD2068,$AD$2:$AD$5513,0))</f>
        <v>#NAME?</v>
      </c>
      <c r="AH2068" t="str">
        <f t="shared" si="328"/>
        <v>Baja</v>
      </c>
      <c r="AI2068" t="s">
        <v>153</v>
      </c>
      <c r="AJ2068" t="str">
        <f>IFERROR(VLOOKUP(B2068,Maestro_Regionales!$A$2:$B$35,2,FALSE),"Otras zonas")</f>
        <v>Costa</v>
      </c>
      <c r="AK2068" t="str">
        <f t="shared" si="329"/>
        <v>FERRONALES - EAS | Costa</v>
      </c>
    </row>
    <row r="2069" spans="1:37">
      <c r="A2069" s="4" t="s">
        <v>931</v>
      </c>
      <c r="B2069" s="4" t="s">
        <v>932</v>
      </c>
      <c r="C2069" s="4" t="s">
        <v>957</v>
      </c>
      <c r="D2069" s="4" t="s">
        <v>958</v>
      </c>
      <c r="E2069" s="4" t="s">
        <v>87</v>
      </c>
      <c r="F2069" s="4">
        <v>158</v>
      </c>
      <c r="G2069" s="4">
        <v>1976</v>
      </c>
      <c r="H2069" s="4">
        <v>0</v>
      </c>
      <c r="I2069">
        <f t="shared" si="320"/>
        <v>2134</v>
      </c>
      <c r="J2069">
        <f t="shared" si="321"/>
        <v>7.4039362699156508E-2</v>
      </c>
      <c r="K2069">
        <f t="shared" si="322"/>
        <v>0.92596063730084344</v>
      </c>
      <c r="L2069">
        <f t="shared" si="323"/>
        <v>0</v>
      </c>
      <c r="M2069">
        <f>I2069*Diccionario!$B$36</f>
        <v>4.7375218431372543</v>
      </c>
      <c r="N2069">
        <f>M2069*Diccionario!$B$37</f>
        <v>0.4784897061568627</v>
      </c>
      <c r="O2069">
        <f>N2069*Diccionario!$B$38</f>
        <v>7.1773455923529406E-2</v>
      </c>
      <c r="P2069">
        <f>O2069*Diccionario!$B$39</f>
        <v>6.4596110331176473E-2</v>
      </c>
      <c r="Q2069">
        <f>P2069*Diccionario!$B$40</f>
        <v>2.5838444132470592E-2</v>
      </c>
      <c r="R2069">
        <f>Q2069*Diccionario!$B$41</f>
        <v>1.6794988686105884E-2</v>
      </c>
      <c r="S2069">
        <f t="shared" si="324"/>
        <v>1.6794988686105884E-2</v>
      </c>
      <c r="T2069">
        <f>I2069*Diccionario!$B$36</f>
        <v>4.7375218431372543</v>
      </c>
      <c r="U2069">
        <f>T2069*Diccionario!$B$42</f>
        <v>0.4784897061568627</v>
      </c>
      <c r="V2069">
        <f>U2069*Diccionario!$B$43</f>
        <v>0.4067162502333333</v>
      </c>
      <c r="W2069">
        <f>V2069*Diccionario!$B$44</f>
        <v>7.7276087544333322E-2</v>
      </c>
      <c r="X2069">
        <f>W2069*Diccionario!$B$45</f>
        <v>3.0137674142289995E-2</v>
      </c>
      <c r="Y2069">
        <f>X2069*Diccionario!$B$46</f>
        <v>2.6822529986638095E-2</v>
      </c>
      <c r="Z2069">
        <f>Y2069*Diccionario!$B$47</f>
        <v>9.9243360950560956E-3</v>
      </c>
      <c r="AA2069">
        <f>Z2069*Diccionario!$B$48</f>
        <v>9.9243360950560956E-3</v>
      </c>
      <c r="AB2069">
        <f>AA2069*Diccionario!$B$49</f>
        <v>7.4432520712920721E-3</v>
      </c>
      <c r="AC2069">
        <f t="shared" si="325"/>
        <v>7.4432520712920721E-3</v>
      </c>
      <c r="AD2069">
        <f t="shared" si="326"/>
        <v>2.4238240757397958E-2</v>
      </c>
      <c r="AE2069">
        <f t="shared" si="327"/>
        <v>4.0617642453818763E-5</v>
      </c>
      <c r="AF2069" t="e">
        <f ca="1">IF(AD2069="","",_xludf.RANK.EQ(AD2069,$AD$2:$AD$5513,0))</f>
        <v>#NAME?</v>
      </c>
      <c r="AH2069" t="str">
        <f t="shared" si="328"/>
        <v>Baja</v>
      </c>
      <c r="AI2069" t="s">
        <v>153</v>
      </c>
      <c r="AJ2069" t="str">
        <f>IFERROR(VLOOKUP(B2069,Maestro_Regionales!$A$2:$B$35,2,FALSE),"Otras zonas")</f>
        <v>Costa</v>
      </c>
      <c r="AK2069" t="str">
        <f t="shared" si="329"/>
        <v>NUEVA EPS | Costa</v>
      </c>
    </row>
    <row r="2070" spans="1:37">
      <c r="A2070" s="4" t="s">
        <v>931</v>
      </c>
      <c r="B2070" s="4" t="s">
        <v>932</v>
      </c>
      <c r="C2070" s="4" t="s">
        <v>957</v>
      </c>
      <c r="D2070" s="4" t="s">
        <v>958</v>
      </c>
      <c r="E2070" s="4" t="s">
        <v>89</v>
      </c>
      <c r="F2070" s="4">
        <v>19</v>
      </c>
      <c r="G2070" s="4">
        <v>1654</v>
      </c>
      <c r="H2070" s="4">
        <v>0</v>
      </c>
      <c r="I2070">
        <f t="shared" si="320"/>
        <v>1673</v>
      </c>
      <c r="J2070">
        <f t="shared" si="321"/>
        <v>1.1356843992827256E-2</v>
      </c>
      <c r="K2070">
        <f t="shared" si="322"/>
        <v>0.98864315600717279</v>
      </c>
      <c r="L2070">
        <f t="shared" si="323"/>
        <v>0</v>
      </c>
      <c r="M2070">
        <f>I2070*Diccionario!$B$36</f>
        <v>3.7140928039215684</v>
      </c>
      <c r="N2070">
        <f>M2070*Diccionario!$B$37</f>
        <v>0.37512337319607841</v>
      </c>
      <c r="O2070">
        <f>N2070*Diccionario!$B$38</f>
        <v>5.6268505979411756E-2</v>
      </c>
      <c r="P2070">
        <f>O2070*Diccionario!$B$39</f>
        <v>5.0641655381470585E-2</v>
      </c>
      <c r="Q2070">
        <f>P2070*Diccionario!$B$40</f>
        <v>2.0256662152588235E-2</v>
      </c>
      <c r="R2070">
        <f>Q2070*Diccionario!$B$41</f>
        <v>1.3166830399182353E-2</v>
      </c>
      <c r="S2070">
        <f t="shared" si="324"/>
        <v>1.3166830399182353E-2</v>
      </c>
      <c r="T2070">
        <f>I2070*Diccionario!$B$36</f>
        <v>3.7140928039215684</v>
      </c>
      <c r="U2070">
        <f>T2070*Diccionario!$B$42</f>
        <v>0.37512337319607841</v>
      </c>
      <c r="V2070">
        <f>U2070*Diccionario!$B$43</f>
        <v>0.31885486721666667</v>
      </c>
      <c r="W2070">
        <f>V2070*Diccionario!$B$44</f>
        <v>6.0582424771166668E-2</v>
      </c>
      <c r="X2070">
        <f>W2070*Diccionario!$B$45</f>
        <v>2.3627145660755001E-2</v>
      </c>
      <c r="Y2070">
        <f>X2070*Diccionario!$B$46</f>
        <v>2.1028159638071951E-2</v>
      </c>
      <c r="Z2070">
        <f>Y2070*Diccionario!$B$47</f>
        <v>7.7804190660866216E-3</v>
      </c>
      <c r="AA2070">
        <f>Z2070*Diccionario!$B$48</f>
        <v>7.7804190660866216E-3</v>
      </c>
      <c r="AB2070">
        <f>AA2070*Diccionario!$B$49</f>
        <v>5.835314299564966E-3</v>
      </c>
      <c r="AC2070">
        <f t="shared" si="325"/>
        <v>5.835314299564966E-3</v>
      </c>
      <c r="AD2070">
        <f t="shared" si="326"/>
        <v>1.9002144698747319E-2</v>
      </c>
      <c r="AE2070">
        <f t="shared" si="327"/>
        <v>3.1843165803767004E-5</v>
      </c>
      <c r="AF2070" t="e">
        <f ca="1">IF(AD2070="","",_xludf.RANK.EQ(AD2070,$AD$2:$AD$5513,0))</f>
        <v>#NAME?</v>
      </c>
      <c r="AH2070" t="str">
        <f t="shared" si="328"/>
        <v>Baja</v>
      </c>
      <c r="AI2070" t="s">
        <v>153</v>
      </c>
      <c r="AJ2070" t="str">
        <f>IFERROR(VLOOKUP(B2070,Maestro_Regionales!$A$2:$B$35,2,FALSE),"Otras zonas")</f>
        <v>Costa</v>
      </c>
      <c r="AK2070" t="str">
        <f t="shared" si="329"/>
        <v>PROTEGER EPS (ANTES CAJACOPI EPS) | Costa</v>
      </c>
    </row>
    <row r="2071" spans="1:37">
      <c r="A2071" s="4" t="s">
        <v>931</v>
      </c>
      <c r="B2071" s="4" t="s">
        <v>932</v>
      </c>
      <c r="C2071" s="4" t="s">
        <v>957</v>
      </c>
      <c r="D2071" s="4" t="s">
        <v>958</v>
      </c>
      <c r="E2071" s="4" t="s">
        <v>90</v>
      </c>
      <c r="F2071" s="4">
        <v>0</v>
      </c>
      <c r="G2071" s="4">
        <v>0</v>
      </c>
      <c r="H2071" s="4">
        <v>127</v>
      </c>
      <c r="I2071">
        <f t="shared" si="320"/>
        <v>127</v>
      </c>
      <c r="J2071">
        <f t="shared" si="321"/>
        <v>0</v>
      </c>
      <c r="K2071">
        <f t="shared" si="322"/>
        <v>0</v>
      </c>
      <c r="L2071">
        <f t="shared" si="323"/>
        <v>1</v>
      </c>
      <c r="M2071">
        <f>I2071*Diccionario!$B$36</f>
        <v>0.28194249019607842</v>
      </c>
      <c r="N2071">
        <f>M2071*Diccionario!$B$37</f>
        <v>2.8476191509803923E-2</v>
      </c>
      <c r="O2071">
        <f>N2071*Diccionario!$B$38</f>
        <v>4.2714287264705884E-3</v>
      </c>
      <c r="P2071">
        <f>O2071*Diccionario!$B$39</f>
        <v>3.8442858538235295E-3</v>
      </c>
      <c r="Q2071">
        <f>P2071*Diccionario!$B$40</f>
        <v>1.5377143415294119E-3</v>
      </c>
      <c r="R2071">
        <f>Q2071*Diccionario!$B$41</f>
        <v>9.9951432199411774E-4</v>
      </c>
      <c r="S2071">
        <f t="shared" si="324"/>
        <v>9.9951432199411774E-4</v>
      </c>
      <c r="T2071">
        <f>I2071*Diccionario!$B$36</f>
        <v>0.28194249019607842</v>
      </c>
      <c r="U2071">
        <f>T2071*Diccionario!$B$42</f>
        <v>2.8476191509803923E-2</v>
      </c>
      <c r="V2071">
        <f>U2071*Diccionario!$B$43</f>
        <v>2.4204762783333333E-2</v>
      </c>
      <c r="W2071">
        <f>V2071*Diccionario!$B$44</f>
        <v>4.5989049288333332E-3</v>
      </c>
      <c r="X2071">
        <f>W2071*Diccionario!$B$45</f>
        <v>1.793572922245E-3</v>
      </c>
      <c r="Y2071">
        <f>X2071*Diccionario!$B$46</f>
        <v>1.59627990079805E-3</v>
      </c>
      <c r="Z2071">
        <f>Y2071*Diccionario!$B$47</f>
        <v>5.9062356329527845E-4</v>
      </c>
      <c r="AA2071">
        <f>Z2071*Diccionario!$B$48</f>
        <v>5.9062356329527845E-4</v>
      </c>
      <c r="AB2071">
        <f>AA2071*Diccionario!$B$49</f>
        <v>4.4296767247145884E-4</v>
      </c>
      <c r="AC2071">
        <f t="shared" si="325"/>
        <v>4.4296767247145884E-4</v>
      </c>
      <c r="AD2071">
        <f t="shared" si="326"/>
        <v>1.4424819944655765E-3</v>
      </c>
      <c r="AE2071">
        <f t="shared" si="327"/>
        <v>2.4172636324437592E-6</v>
      </c>
      <c r="AF2071" t="e">
        <f ca="1">IF(AD2071="","",_xludf.RANK.EQ(AD2071,$AD$2:$AD$5513,0))</f>
        <v>#NAME?</v>
      </c>
      <c r="AH2071" t="str">
        <f t="shared" si="328"/>
        <v>Baja</v>
      </c>
      <c r="AI2071" t="s">
        <v>153</v>
      </c>
      <c r="AJ2071" t="str">
        <f>IFERROR(VLOOKUP(B2071,Maestro_Regionales!$A$2:$B$35,2,FALSE),"Otras zonas")</f>
        <v>Costa</v>
      </c>
      <c r="AK2071" t="str">
        <f t="shared" si="329"/>
        <v>REGIMEN DE EXCEPCION | Costa</v>
      </c>
    </row>
    <row r="2072" spans="1:37">
      <c r="A2072" s="4" t="s">
        <v>931</v>
      </c>
      <c r="B2072" s="4" t="s">
        <v>932</v>
      </c>
      <c r="C2072" s="4" t="s">
        <v>959</v>
      </c>
      <c r="D2072" s="4" t="s">
        <v>960</v>
      </c>
      <c r="E2072" s="4" t="s">
        <v>87</v>
      </c>
      <c r="F2072" s="4">
        <v>1648</v>
      </c>
      <c r="G2072" s="4">
        <v>7220</v>
      </c>
      <c r="H2072" s="4">
        <v>0</v>
      </c>
      <c r="I2072">
        <f t="shared" si="320"/>
        <v>8868</v>
      </c>
      <c r="J2072">
        <f t="shared" si="321"/>
        <v>0.18583671628326567</v>
      </c>
      <c r="K2072">
        <f t="shared" si="322"/>
        <v>0.8141632837167343</v>
      </c>
      <c r="L2072">
        <f t="shared" si="323"/>
        <v>0</v>
      </c>
      <c r="M2072">
        <f>I2072*Diccionario!$B$36</f>
        <v>19.687133882352938</v>
      </c>
      <c r="N2072">
        <f>M2072*Diccionario!$B$37</f>
        <v>1.9884005221176468</v>
      </c>
      <c r="O2072">
        <f>N2072*Diccionario!$B$38</f>
        <v>0.298260078317647</v>
      </c>
      <c r="P2072">
        <f>O2072*Diccionario!$B$39</f>
        <v>0.2684340704858823</v>
      </c>
      <c r="Q2072">
        <f>P2072*Diccionario!$B$40</f>
        <v>0.10737362819435292</v>
      </c>
      <c r="R2072">
        <f>Q2072*Diccionario!$B$41</f>
        <v>6.9792858326329407E-2</v>
      </c>
      <c r="S2072">
        <f t="shared" si="324"/>
        <v>6.9792858326329407E-2</v>
      </c>
      <c r="T2072">
        <f>I2072*Diccionario!$B$36</f>
        <v>19.687133882352938</v>
      </c>
      <c r="U2072">
        <f>T2072*Diccionario!$B$42</f>
        <v>1.9884005221176468</v>
      </c>
      <c r="V2072">
        <f>U2072*Diccionario!$B$43</f>
        <v>1.6901404437999998</v>
      </c>
      <c r="W2072">
        <f>V2072*Diccionario!$B$44</f>
        <v>0.32112668432199998</v>
      </c>
      <c r="X2072">
        <f>W2072*Diccionario!$B$45</f>
        <v>0.12523940688558</v>
      </c>
      <c r="Y2072">
        <f>X2072*Diccionario!$B$46</f>
        <v>0.1114630721281662</v>
      </c>
      <c r="Z2072">
        <f>Y2072*Diccionario!$B$47</f>
        <v>4.1241336687421491E-2</v>
      </c>
      <c r="AA2072">
        <f>Z2072*Diccionario!$B$48</f>
        <v>4.1241336687421491E-2</v>
      </c>
      <c r="AB2072">
        <f>AA2072*Diccionario!$B$49</f>
        <v>3.0931002515566117E-2</v>
      </c>
      <c r="AC2072">
        <f t="shared" si="325"/>
        <v>3.0931002515566117E-2</v>
      </c>
      <c r="AD2072">
        <f t="shared" si="326"/>
        <v>0.10072386084189552</v>
      </c>
      <c r="AE2072">
        <f t="shared" si="327"/>
        <v>1.68789715689065E-4</v>
      </c>
      <c r="AF2072" t="e">
        <f ca="1">IF(AD2072="","",_xludf.RANK.EQ(AD2072,$AD$2:$AD$5513,0))</f>
        <v>#NAME?</v>
      </c>
      <c r="AH2072" t="str">
        <f t="shared" si="328"/>
        <v>Baja</v>
      </c>
      <c r="AI2072" t="s">
        <v>153</v>
      </c>
      <c r="AJ2072" t="str">
        <f>IFERROR(VLOOKUP(B2072,Maestro_Regionales!$A$2:$B$35,2,FALSE),"Otras zonas")</f>
        <v>Costa</v>
      </c>
      <c r="AK2072" t="str">
        <f t="shared" si="329"/>
        <v>NUEVA EPS | Costa</v>
      </c>
    </row>
    <row r="2073" spans="1:37">
      <c r="A2073" s="4" t="s">
        <v>931</v>
      </c>
      <c r="B2073" s="4" t="s">
        <v>932</v>
      </c>
      <c r="C2073" s="4" t="s">
        <v>959</v>
      </c>
      <c r="D2073" s="4" t="s">
        <v>960</v>
      </c>
      <c r="E2073" s="4" t="s">
        <v>89</v>
      </c>
      <c r="F2073" s="4">
        <v>153</v>
      </c>
      <c r="G2073" s="4">
        <v>2750</v>
      </c>
      <c r="H2073" s="4">
        <v>0</v>
      </c>
      <c r="I2073">
        <f t="shared" si="320"/>
        <v>2903</v>
      </c>
      <c r="J2073">
        <f t="shared" si="321"/>
        <v>5.2704099207716154E-2</v>
      </c>
      <c r="K2073">
        <f t="shared" si="322"/>
        <v>0.94729590079228387</v>
      </c>
      <c r="L2073">
        <f t="shared" si="323"/>
        <v>0</v>
      </c>
      <c r="M2073">
        <f>I2073*Diccionario!$B$36</f>
        <v>6.4447169215686273</v>
      </c>
      <c r="N2073">
        <f>M2073*Diccionario!$B$37</f>
        <v>0.6509164090784314</v>
      </c>
      <c r="O2073">
        <f>N2073*Diccionario!$B$38</f>
        <v>9.763746136176471E-2</v>
      </c>
      <c r="P2073">
        <f>O2073*Diccionario!$B$39</f>
        <v>8.7873715225588248E-2</v>
      </c>
      <c r="Q2073">
        <f>P2073*Diccionario!$B$40</f>
        <v>3.5149486090235299E-2</v>
      </c>
      <c r="R2073">
        <f>Q2073*Diccionario!$B$41</f>
        <v>2.2847165958652944E-2</v>
      </c>
      <c r="S2073">
        <f t="shared" si="324"/>
        <v>2.2847165958652944E-2</v>
      </c>
      <c r="T2073">
        <f>I2073*Diccionario!$B$36</f>
        <v>6.4447169215686273</v>
      </c>
      <c r="U2073">
        <f>T2073*Diccionario!$B$42</f>
        <v>0.6509164090784314</v>
      </c>
      <c r="V2073">
        <f>U2073*Diccionario!$B$43</f>
        <v>0.55327894771666664</v>
      </c>
      <c r="W2073">
        <f>V2073*Diccionario!$B$44</f>
        <v>0.10512300006616666</v>
      </c>
      <c r="X2073">
        <f>W2073*Diccionario!$B$45</f>
        <v>4.0997970025804999E-2</v>
      </c>
      <c r="Y2073">
        <f>X2073*Diccionario!$B$46</f>
        <v>3.6488193322966447E-2</v>
      </c>
      <c r="Z2073">
        <f>Y2073*Diccionario!$B$47</f>
        <v>1.3500631529497585E-2</v>
      </c>
      <c r="AA2073">
        <f>Z2073*Diccionario!$B$48</f>
        <v>1.3500631529497585E-2</v>
      </c>
      <c r="AB2073">
        <f>AA2073*Diccionario!$B$49</f>
        <v>1.012547364712319E-2</v>
      </c>
      <c r="AC2073">
        <f t="shared" si="325"/>
        <v>1.012547364712319E-2</v>
      </c>
      <c r="AD2073">
        <f t="shared" si="326"/>
        <v>3.2972639605776136E-2</v>
      </c>
      <c r="AE2073">
        <f t="shared" si="327"/>
        <v>5.5254459251844361E-5</v>
      </c>
      <c r="AF2073" t="e">
        <f ca="1">IF(AD2073="","",_xludf.RANK.EQ(AD2073,$AD$2:$AD$5513,0))</f>
        <v>#NAME?</v>
      </c>
      <c r="AH2073" t="str">
        <f t="shared" si="328"/>
        <v>Baja</v>
      </c>
      <c r="AI2073" t="s">
        <v>153</v>
      </c>
      <c r="AJ2073" t="str">
        <f>IFERROR(VLOOKUP(B2073,Maestro_Regionales!$A$2:$B$35,2,FALSE),"Otras zonas")</f>
        <v>Costa</v>
      </c>
      <c r="AK2073" t="str">
        <f t="shared" si="329"/>
        <v>PROTEGER EPS (ANTES CAJACOPI EPS) | Costa</v>
      </c>
    </row>
    <row r="2074" spans="1:37">
      <c r="A2074" s="4" t="s">
        <v>931</v>
      </c>
      <c r="B2074" s="4" t="s">
        <v>932</v>
      </c>
      <c r="C2074" s="4" t="s">
        <v>959</v>
      </c>
      <c r="D2074" s="4" t="s">
        <v>960</v>
      </c>
      <c r="E2074" s="4" t="s">
        <v>90</v>
      </c>
      <c r="F2074" s="4">
        <v>0</v>
      </c>
      <c r="G2074" s="4">
        <v>0</v>
      </c>
      <c r="H2074" s="4">
        <v>262</v>
      </c>
      <c r="I2074">
        <f t="shared" si="320"/>
        <v>262</v>
      </c>
      <c r="J2074">
        <f t="shared" si="321"/>
        <v>0</v>
      </c>
      <c r="K2074">
        <f t="shared" si="322"/>
        <v>0</v>
      </c>
      <c r="L2074">
        <f t="shared" si="323"/>
        <v>1</v>
      </c>
      <c r="M2074">
        <f>I2074*Diccionario!$B$36</f>
        <v>0.58164513725490197</v>
      </c>
      <c r="N2074">
        <f>M2074*Diccionario!$B$37</f>
        <v>5.8746158862745104E-2</v>
      </c>
      <c r="O2074">
        <f>N2074*Diccionario!$B$38</f>
        <v>8.811923829411766E-3</v>
      </c>
      <c r="P2074">
        <f>O2074*Diccionario!$B$39</f>
        <v>7.9307314464705896E-3</v>
      </c>
      <c r="Q2074">
        <f>P2074*Diccionario!$B$40</f>
        <v>3.1722925785882361E-3</v>
      </c>
      <c r="R2074">
        <f>Q2074*Diccionario!$B$41</f>
        <v>2.0619901760823536E-3</v>
      </c>
      <c r="S2074">
        <f t="shared" si="324"/>
        <v>2.0619901760823536E-3</v>
      </c>
      <c r="T2074">
        <f>I2074*Diccionario!$B$36</f>
        <v>0.58164513725490197</v>
      </c>
      <c r="U2074">
        <f>T2074*Diccionario!$B$42</f>
        <v>5.8746158862745104E-2</v>
      </c>
      <c r="V2074">
        <f>U2074*Diccionario!$B$43</f>
        <v>4.9934235033333337E-2</v>
      </c>
      <c r="W2074">
        <f>V2074*Diccionario!$B$44</f>
        <v>9.4875046563333339E-3</v>
      </c>
      <c r="X2074">
        <f>W2074*Diccionario!$B$45</f>
        <v>3.7001268159700005E-3</v>
      </c>
      <c r="Y2074">
        <f>X2074*Diccionario!$B$46</f>
        <v>3.2931128662133007E-3</v>
      </c>
      <c r="Z2074">
        <f>Y2074*Diccionario!$B$47</f>
        <v>1.2184517604989212E-3</v>
      </c>
      <c r="AA2074">
        <f>Z2074*Diccionario!$B$48</f>
        <v>1.2184517604989212E-3</v>
      </c>
      <c r="AB2074">
        <f>AA2074*Diccionario!$B$49</f>
        <v>9.1383882037419082E-4</v>
      </c>
      <c r="AC2074">
        <f t="shared" si="325"/>
        <v>9.1383882037419082E-4</v>
      </c>
      <c r="AD2074">
        <f t="shared" si="326"/>
        <v>2.9758289964565447E-3</v>
      </c>
      <c r="AE2074">
        <f t="shared" si="327"/>
        <v>4.9867958401595679E-6</v>
      </c>
      <c r="AF2074" t="e">
        <f ca="1">IF(AD2074="","",_xludf.RANK.EQ(AD2074,$AD$2:$AD$5513,0))</f>
        <v>#NAME?</v>
      </c>
      <c r="AH2074" t="str">
        <f t="shared" si="328"/>
        <v>Baja</v>
      </c>
      <c r="AI2074" t="s">
        <v>153</v>
      </c>
      <c r="AJ2074" t="str">
        <f>IFERROR(VLOOKUP(B2074,Maestro_Regionales!$A$2:$B$35,2,FALSE),"Otras zonas")</f>
        <v>Costa</v>
      </c>
      <c r="AK2074" t="str">
        <f t="shared" si="329"/>
        <v>REGIMEN DE EXCEPCION | Costa</v>
      </c>
    </row>
    <row r="2075" spans="1:37">
      <c r="A2075" s="4" t="s">
        <v>931</v>
      </c>
      <c r="B2075" s="4" t="s">
        <v>932</v>
      </c>
      <c r="C2075" s="4" t="s">
        <v>961</v>
      </c>
      <c r="D2075" s="4" t="s">
        <v>962</v>
      </c>
      <c r="E2075" s="4" t="s">
        <v>85</v>
      </c>
      <c r="F2075" s="4">
        <v>11583</v>
      </c>
      <c r="G2075" s="4">
        <v>5693</v>
      </c>
      <c r="H2075" s="4">
        <v>0</v>
      </c>
      <c r="I2075">
        <f t="shared" si="320"/>
        <v>17276</v>
      </c>
      <c r="J2075">
        <f t="shared" si="321"/>
        <v>0.67046770085667984</v>
      </c>
      <c r="K2075">
        <f t="shared" si="322"/>
        <v>0.32953229914332022</v>
      </c>
      <c r="L2075">
        <f t="shared" si="323"/>
        <v>0</v>
      </c>
      <c r="M2075">
        <f>I2075*Diccionario!$B$36</f>
        <v>38.353058745098039</v>
      </c>
      <c r="N2075">
        <f>M2075*Diccionario!$B$37</f>
        <v>3.8736589332549021</v>
      </c>
      <c r="O2075">
        <f>N2075*Diccionario!$B$38</f>
        <v>0.58104883998823531</v>
      </c>
      <c r="P2075">
        <f>O2075*Diccionario!$B$39</f>
        <v>0.52294395598941179</v>
      </c>
      <c r="Q2075">
        <f>P2075*Diccionario!$B$40</f>
        <v>0.20917758239576473</v>
      </c>
      <c r="R2075">
        <f>Q2075*Diccionario!$B$41</f>
        <v>0.13596542855724708</v>
      </c>
      <c r="S2075">
        <f t="shared" si="324"/>
        <v>0.13596542855724708</v>
      </c>
      <c r="T2075">
        <f>I2075*Diccionario!$B$36</f>
        <v>38.353058745098039</v>
      </c>
      <c r="U2075">
        <f>T2075*Diccionario!$B$42</f>
        <v>3.8736589332549021</v>
      </c>
      <c r="V2075">
        <f>U2075*Diccionario!$B$43</f>
        <v>3.2926100932666666</v>
      </c>
      <c r="W2075">
        <f>V2075*Diccionario!$B$44</f>
        <v>0.62559591772066669</v>
      </c>
      <c r="X2075">
        <f>W2075*Diccionario!$B$45</f>
        <v>0.24398240791106002</v>
      </c>
      <c r="Y2075">
        <f>X2075*Diccionario!$B$46</f>
        <v>0.21714434304084343</v>
      </c>
      <c r="Z2075">
        <f>Y2075*Diccionario!$B$47</f>
        <v>8.0343406925112062E-2</v>
      </c>
      <c r="AA2075">
        <f>Z2075*Diccionario!$B$48</f>
        <v>8.0343406925112062E-2</v>
      </c>
      <c r="AB2075">
        <f>AA2075*Diccionario!$B$49</f>
        <v>6.025755519383405E-2</v>
      </c>
      <c r="AC2075">
        <f t="shared" si="325"/>
        <v>6.025755519383405E-2</v>
      </c>
      <c r="AD2075">
        <f t="shared" si="326"/>
        <v>0.19622298375108113</v>
      </c>
      <c r="AE2075">
        <f t="shared" si="327"/>
        <v>3.2882398829998732E-4</v>
      </c>
      <c r="AF2075" t="e">
        <f ca="1">IF(AD2075="","",_xludf.RANK.EQ(AD2075,$AD$2:$AD$5513,0))</f>
        <v>#NAME?</v>
      </c>
      <c r="AH2075" t="str">
        <f t="shared" si="328"/>
        <v>Media</v>
      </c>
      <c r="AI2075" t="s">
        <v>153</v>
      </c>
      <c r="AJ2075" t="str">
        <f>IFERROR(VLOOKUP(B2075,Maestro_Regionales!$A$2:$B$35,2,FALSE),"Otras zonas")</f>
        <v>Costa</v>
      </c>
      <c r="AK2075" t="str">
        <f t="shared" si="329"/>
        <v>SALUD TOTAL EPS | Costa</v>
      </c>
    </row>
    <row r="2076" spans="1:37">
      <c r="A2076" s="4" t="s">
        <v>931</v>
      </c>
      <c r="B2076" s="4" t="s">
        <v>932</v>
      </c>
      <c r="C2076" s="4" t="s">
        <v>961</v>
      </c>
      <c r="D2076" s="4" t="s">
        <v>962</v>
      </c>
      <c r="E2076" s="4" t="s">
        <v>88</v>
      </c>
      <c r="F2076" s="4">
        <v>438</v>
      </c>
      <c r="G2076" s="4">
        <v>11083</v>
      </c>
      <c r="H2076" s="4">
        <v>0</v>
      </c>
      <c r="I2076">
        <f t="shared" si="320"/>
        <v>11521</v>
      </c>
      <c r="J2076">
        <f t="shared" si="321"/>
        <v>3.8017533200243037E-2</v>
      </c>
      <c r="K2076">
        <f t="shared" si="322"/>
        <v>0.96198246679975696</v>
      </c>
      <c r="L2076">
        <f t="shared" si="323"/>
        <v>0</v>
      </c>
      <c r="M2076">
        <f>I2076*Diccionario!$B$36</f>
        <v>25.576845901960784</v>
      </c>
      <c r="N2076">
        <f>M2076*Diccionario!$B$37</f>
        <v>2.5832614360980393</v>
      </c>
      <c r="O2076">
        <f>N2076*Diccionario!$B$38</f>
        <v>0.38748921541470588</v>
      </c>
      <c r="P2076">
        <f>O2076*Diccionario!$B$39</f>
        <v>0.3487402938732353</v>
      </c>
      <c r="Q2076">
        <f>P2076*Diccionario!$B$40</f>
        <v>0.13949611754929411</v>
      </c>
      <c r="R2076">
        <f>Q2076*Diccionario!$B$41</f>
        <v>9.067247640704118E-2</v>
      </c>
      <c r="S2076">
        <f t="shared" si="324"/>
        <v>9.067247640704118E-2</v>
      </c>
      <c r="T2076">
        <f>I2076*Diccionario!$B$36</f>
        <v>25.576845901960784</v>
      </c>
      <c r="U2076">
        <f>T2076*Diccionario!$B$42</f>
        <v>2.5832614360980393</v>
      </c>
      <c r="V2076">
        <f>U2076*Diccionario!$B$43</f>
        <v>2.1957722206833332</v>
      </c>
      <c r="W2076">
        <f>V2076*Diccionario!$B$44</f>
        <v>0.41719672192983331</v>
      </c>
      <c r="X2076">
        <f>W2076*Diccionario!$B$45</f>
        <v>0.16270672155263499</v>
      </c>
      <c r="Y2076">
        <f>X2076*Diccionario!$B$46</f>
        <v>0.14480898218184515</v>
      </c>
      <c r="Z2076">
        <f>Y2076*Diccionario!$B$47</f>
        <v>5.3579323407282706E-2</v>
      </c>
      <c r="AA2076">
        <f>Z2076*Diccionario!$B$48</f>
        <v>5.3579323407282706E-2</v>
      </c>
      <c r="AB2076">
        <f>AA2076*Diccionario!$B$49</f>
        <v>4.0184492555462026E-2</v>
      </c>
      <c r="AC2076">
        <f t="shared" si="325"/>
        <v>4.0184492555462026E-2</v>
      </c>
      <c r="AD2076">
        <f t="shared" si="326"/>
        <v>0.13085696896250321</v>
      </c>
      <c r="AE2076">
        <f t="shared" si="327"/>
        <v>2.1928578196365789E-4</v>
      </c>
      <c r="AF2076" t="e">
        <f ca="1">IF(AD2076="","",_xludf.RANK.EQ(AD2076,$AD$2:$AD$5513,0))</f>
        <v>#NAME?</v>
      </c>
      <c r="AH2076" t="str">
        <f t="shared" si="328"/>
        <v>Baja</v>
      </c>
      <c r="AI2076" t="s">
        <v>153</v>
      </c>
      <c r="AJ2076" t="str">
        <f>IFERROR(VLOOKUP(B2076,Maestro_Regionales!$A$2:$B$35,2,FALSE),"Otras zonas")</f>
        <v>Costa</v>
      </c>
      <c r="AK2076" t="str">
        <f t="shared" si="329"/>
        <v>COOSALUD EPS | Costa</v>
      </c>
    </row>
    <row r="2077" spans="1:37">
      <c r="A2077" s="4" t="s">
        <v>931</v>
      </c>
      <c r="B2077" s="4" t="s">
        <v>932</v>
      </c>
      <c r="C2077" s="4" t="s">
        <v>961</v>
      </c>
      <c r="D2077" s="4" t="s">
        <v>962</v>
      </c>
      <c r="E2077" s="4" t="s">
        <v>87</v>
      </c>
      <c r="F2077" s="4">
        <v>1534</v>
      </c>
      <c r="G2077" s="4">
        <v>6582</v>
      </c>
      <c r="H2077" s="4">
        <v>0</v>
      </c>
      <c r="I2077">
        <f t="shared" si="320"/>
        <v>8116</v>
      </c>
      <c r="J2077">
        <f t="shared" si="321"/>
        <v>0.189009364218827</v>
      </c>
      <c r="K2077">
        <f t="shared" si="322"/>
        <v>0.81099063578117303</v>
      </c>
      <c r="L2077">
        <f t="shared" si="323"/>
        <v>0</v>
      </c>
      <c r="M2077">
        <f>I2077*Diccionario!$B$36</f>
        <v>18.017679137254902</v>
      </c>
      <c r="N2077">
        <f>M2077*Diccionario!$B$37</f>
        <v>1.8197855928627451</v>
      </c>
      <c r="O2077">
        <f>N2077*Diccionario!$B$38</f>
        <v>0.27296783892941173</v>
      </c>
      <c r="P2077">
        <f>O2077*Diccionario!$B$39</f>
        <v>0.24567105503647058</v>
      </c>
      <c r="Q2077">
        <f>P2077*Diccionario!$B$40</f>
        <v>9.8268422014588241E-2</v>
      </c>
      <c r="R2077">
        <f>Q2077*Diccionario!$B$41</f>
        <v>6.3874474309482357E-2</v>
      </c>
      <c r="S2077">
        <f t="shared" si="324"/>
        <v>6.3874474309482357E-2</v>
      </c>
      <c r="T2077">
        <f>I2077*Diccionario!$B$36</f>
        <v>18.017679137254902</v>
      </c>
      <c r="U2077">
        <f>T2077*Diccionario!$B$42</f>
        <v>1.8197855928627451</v>
      </c>
      <c r="V2077">
        <f>U2077*Diccionario!$B$43</f>
        <v>1.5468177539333332</v>
      </c>
      <c r="W2077">
        <f>V2077*Diccionario!$B$44</f>
        <v>0.29389537324733334</v>
      </c>
      <c r="X2077">
        <f>W2077*Diccionario!$B$45</f>
        <v>0.11461919556646001</v>
      </c>
      <c r="Y2077">
        <f>X2077*Diccionario!$B$46</f>
        <v>0.10201108405414941</v>
      </c>
      <c r="Z2077">
        <f>Y2077*Diccionario!$B$47</f>
        <v>3.7744101100035281E-2</v>
      </c>
      <c r="AA2077">
        <f>Z2077*Diccionario!$B$48</f>
        <v>3.7744101100035281E-2</v>
      </c>
      <c r="AB2077">
        <f>AA2077*Diccionario!$B$49</f>
        <v>2.8308075825026459E-2</v>
      </c>
      <c r="AC2077">
        <f t="shared" si="325"/>
        <v>2.8308075825026459E-2</v>
      </c>
      <c r="AD2077">
        <f t="shared" si="326"/>
        <v>9.2182550134508823E-2</v>
      </c>
      <c r="AE2077">
        <f t="shared" si="327"/>
        <v>1.5447646961349253E-4</v>
      </c>
      <c r="AF2077" t="e">
        <f ca="1">IF(AD2077="","",_xludf.RANK.EQ(AD2077,$AD$2:$AD$5513,0))</f>
        <v>#NAME?</v>
      </c>
      <c r="AH2077" t="str">
        <f t="shared" si="328"/>
        <v>Baja</v>
      </c>
      <c r="AI2077" t="s">
        <v>153</v>
      </c>
      <c r="AJ2077" t="str">
        <f>IFERROR(VLOOKUP(B2077,Maestro_Regionales!$A$2:$B$35,2,FALSE),"Otras zonas")</f>
        <v>Costa</v>
      </c>
      <c r="AK2077" t="str">
        <f t="shared" si="329"/>
        <v>NUEVA EPS | Costa</v>
      </c>
    </row>
    <row r="2078" spans="1:37">
      <c r="A2078" s="4" t="s">
        <v>931</v>
      </c>
      <c r="B2078" s="4" t="s">
        <v>932</v>
      </c>
      <c r="C2078" s="4" t="s">
        <v>961</v>
      </c>
      <c r="D2078" s="4" t="s">
        <v>962</v>
      </c>
      <c r="E2078" s="4" t="s">
        <v>95</v>
      </c>
      <c r="F2078" s="4">
        <v>150</v>
      </c>
      <c r="G2078" s="4">
        <v>7210</v>
      </c>
      <c r="H2078" s="4">
        <v>0</v>
      </c>
      <c r="I2078">
        <f t="shared" si="320"/>
        <v>7360</v>
      </c>
      <c r="J2078">
        <f t="shared" si="321"/>
        <v>2.0380434782608696E-2</v>
      </c>
      <c r="K2078">
        <f t="shared" si="322"/>
        <v>0.97961956521739135</v>
      </c>
      <c r="L2078">
        <f t="shared" si="323"/>
        <v>0</v>
      </c>
      <c r="M2078">
        <f>I2078*Diccionario!$B$36</f>
        <v>16.339344313725491</v>
      </c>
      <c r="N2078">
        <f>M2078*Diccionario!$B$37</f>
        <v>1.6502737756862746</v>
      </c>
      <c r="O2078">
        <f>N2078*Diccionario!$B$38</f>
        <v>0.24754106635294118</v>
      </c>
      <c r="P2078">
        <f>O2078*Diccionario!$B$39</f>
        <v>0.22278695971764706</v>
      </c>
      <c r="Q2078">
        <f>P2078*Diccionario!$B$40</f>
        <v>8.9114783887058832E-2</v>
      </c>
      <c r="R2078">
        <f>Q2078*Diccionario!$B$41</f>
        <v>5.792460952658824E-2</v>
      </c>
      <c r="S2078">
        <f t="shared" si="324"/>
        <v>5.792460952658824E-2</v>
      </c>
      <c r="T2078">
        <f>I2078*Diccionario!$B$36</f>
        <v>16.339344313725491</v>
      </c>
      <c r="U2078">
        <f>T2078*Diccionario!$B$42</f>
        <v>1.6502737756862746</v>
      </c>
      <c r="V2078">
        <f>U2078*Diccionario!$B$43</f>
        <v>1.4027327093333335</v>
      </c>
      <c r="W2078">
        <f>V2078*Diccionario!$B$44</f>
        <v>0.26651921477333335</v>
      </c>
      <c r="X2078">
        <f>W2078*Diccionario!$B$45</f>
        <v>0.1039424937616</v>
      </c>
      <c r="Y2078">
        <f>X2078*Diccionario!$B$46</f>
        <v>9.2508819447824006E-2</v>
      </c>
      <c r="Z2078">
        <f>Y2078*Diccionario!$B$47</f>
        <v>3.4228263195694879E-2</v>
      </c>
      <c r="AA2078">
        <f>Z2078*Diccionario!$B$48</f>
        <v>3.4228263195694879E-2</v>
      </c>
      <c r="AB2078">
        <f>AA2078*Diccionario!$B$49</f>
        <v>2.5671197396771157E-2</v>
      </c>
      <c r="AC2078">
        <f t="shared" si="325"/>
        <v>2.5671197396771157E-2</v>
      </c>
      <c r="AD2078">
        <f t="shared" si="326"/>
        <v>8.3595806923359398E-2</v>
      </c>
      <c r="AE2078">
        <f t="shared" si="327"/>
        <v>1.40087089250284E-4</v>
      </c>
      <c r="AF2078" t="e">
        <f ca="1">IF(AD2078="","",_xludf.RANK.EQ(AD2078,$AD$2:$AD$5513,0))</f>
        <v>#NAME?</v>
      </c>
      <c r="AH2078" t="str">
        <f t="shared" si="328"/>
        <v>Baja</v>
      </c>
      <c r="AI2078" t="s">
        <v>153</v>
      </c>
      <c r="AJ2078" t="str">
        <f>IFERROR(VLOOKUP(B2078,Maestro_Regionales!$A$2:$B$35,2,FALSE),"Otras zonas")</f>
        <v>Costa</v>
      </c>
      <c r="AK2078" t="str">
        <f t="shared" si="329"/>
        <v>ASMETSALUD EPS | Costa</v>
      </c>
    </row>
    <row r="2079" spans="1:37">
      <c r="A2079" s="4" t="s">
        <v>931</v>
      </c>
      <c r="B2079" s="4" t="s">
        <v>932</v>
      </c>
      <c r="C2079" s="4" t="s">
        <v>961</v>
      </c>
      <c r="D2079" s="4" t="s">
        <v>962</v>
      </c>
      <c r="E2079" s="4" t="s">
        <v>89</v>
      </c>
      <c r="F2079" s="4">
        <v>51</v>
      </c>
      <c r="G2079" s="4">
        <v>1115</v>
      </c>
      <c r="H2079" s="4">
        <v>0</v>
      </c>
      <c r="I2079">
        <f t="shared" si="320"/>
        <v>1166</v>
      </c>
      <c r="J2079">
        <f t="shared" si="321"/>
        <v>4.3739279588336191E-2</v>
      </c>
      <c r="K2079">
        <f t="shared" si="322"/>
        <v>0.95626072041166377</v>
      </c>
      <c r="L2079">
        <f t="shared" si="323"/>
        <v>0</v>
      </c>
      <c r="M2079">
        <f>I2079*Diccionario!$B$36</f>
        <v>2.5885428627450979</v>
      </c>
      <c r="N2079">
        <f>M2079*Diccionario!$B$37</f>
        <v>0.26144282913725492</v>
      </c>
      <c r="O2079">
        <f>N2079*Diccionario!$B$38</f>
        <v>3.9216424370588233E-2</v>
      </c>
      <c r="P2079">
        <f>O2079*Diccionario!$B$39</f>
        <v>3.5294781933529411E-2</v>
      </c>
      <c r="Q2079">
        <f>P2079*Diccionario!$B$40</f>
        <v>1.4117912773411765E-2</v>
      </c>
      <c r="R2079">
        <f>Q2079*Diccionario!$B$41</f>
        <v>9.1766433027176478E-3</v>
      </c>
      <c r="S2079">
        <f t="shared" si="324"/>
        <v>9.1766433027176478E-3</v>
      </c>
      <c r="T2079">
        <f>I2079*Diccionario!$B$36</f>
        <v>2.5885428627450979</v>
      </c>
      <c r="U2079">
        <f>T2079*Diccionario!$B$42</f>
        <v>0.26144282913725492</v>
      </c>
      <c r="V2079">
        <f>U2079*Diccionario!$B$43</f>
        <v>0.22222640476666666</v>
      </c>
      <c r="W2079">
        <f>V2079*Diccionario!$B$44</f>
        <v>4.2223016905666669E-2</v>
      </c>
      <c r="X2079">
        <f>W2079*Diccionario!$B$45</f>
        <v>1.646697659321E-2</v>
      </c>
      <c r="Y2079">
        <f>X2079*Diccionario!$B$46</f>
        <v>1.46556091679569E-2</v>
      </c>
      <c r="Z2079">
        <f>Y2079*Diccionario!$B$47</f>
        <v>5.4225753921440531E-3</v>
      </c>
      <c r="AA2079">
        <f>Z2079*Diccionario!$B$48</f>
        <v>5.4225753921440531E-3</v>
      </c>
      <c r="AB2079">
        <f>AA2079*Diccionario!$B$49</f>
        <v>4.0669315441080401E-3</v>
      </c>
      <c r="AC2079">
        <f t="shared" si="325"/>
        <v>4.0669315441080401E-3</v>
      </c>
      <c r="AD2079">
        <f t="shared" si="326"/>
        <v>1.3243574846825687E-2</v>
      </c>
      <c r="AE2079">
        <f t="shared" si="327"/>
        <v>2.2193144845900972E-5</v>
      </c>
      <c r="AF2079" t="e">
        <f ca="1">IF(AD2079="","",_xludf.RANK.EQ(AD2079,$AD$2:$AD$5513,0))</f>
        <v>#NAME?</v>
      </c>
      <c r="AH2079" t="str">
        <f t="shared" si="328"/>
        <v>Baja</v>
      </c>
      <c r="AI2079" t="s">
        <v>153</v>
      </c>
      <c r="AJ2079" t="str">
        <f>IFERROR(VLOOKUP(B2079,Maestro_Regionales!$A$2:$B$35,2,FALSE),"Otras zonas")</f>
        <v>Costa</v>
      </c>
      <c r="AK2079" t="str">
        <f t="shared" si="329"/>
        <v>PROTEGER EPS (ANTES CAJACOPI EPS) | Costa</v>
      </c>
    </row>
    <row r="2080" spans="1:37">
      <c r="A2080" s="4" t="s">
        <v>931</v>
      </c>
      <c r="B2080" s="4" t="s">
        <v>932</v>
      </c>
      <c r="C2080" s="4" t="s">
        <v>961</v>
      </c>
      <c r="D2080" s="4" t="s">
        <v>962</v>
      </c>
      <c r="E2080" s="4" t="s">
        <v>90</v>
      </c>
      <c r="F2080" s="4">
        <v>0</v>
      </c>
      <c r="G2080" s="4">
        <v>0</v>
      </c>
      <c r="H2080" s="4">
        <v>685</v>
      </c>
      <c r="I2080">
        <f t="shared" si="320"/>
        <v>685</v>
      </c>
      <c r="J2080">
        <f t="shared" si="321"/>
        <v>0</v>
      </c>
      <c r="K2080">
        <f t="shared" si="322"/>
        <v>0</v>
      </c>
      <c r="L2080">
        <f t="shared" si="323"/>
        <v>1</v>
      </c>
      <c r="M2080">
        <f>I2080*Diccionario!$B$36</f>
        <v>1.520713431372549</v>
      </c>
      <c r="N2080">
        <f>M2080*Diccionario!$B$37</f>
        <v>0.15359205656862746</v>
      </c>
      <c r="O2080">
        <f>N2080*Diccionario!$B$38</f>
        <v>2.3038808485294118E-2</v>
      </c>
      <c r="P2080">
        <f>O2080*Diccionario!$B$39</f>
        <v>2.0734927636764707E-2</v>
      </c>
      <c r="Q2080">
        <f>P2080*Diccionario!$B$40</f>
        <v>8.2939710547058829E-3</v>
      </c>
      <c r="R2080">
        <f>Q2080*Diccionario!$B$41</f>
        <v>5.3910811855588242E-3</v>
      </c>
      <c r="S2080">
        <f t="shared" si="324"/>
        <v>5.3910811855588242E-3</v>
      </c>
      <c r="T2080">
        <f>I2080*Diccionario!$B$36</f>
        <v>1.520713431372549</v>
      </c>
      <c r="U2080">
        <f>T2080*Diccionario!$B$42</f>
        <v>0.15359205656862746</v>
      </c>
      <c r="V2080">
        <f>U2080*Diccionario!$B$43</f>
        <v>0.13055324808333332</v>
      </c>
      <c r="W2080">
        <f>V2080*Diccionario!$B$44</f>
        <v>2.4805117135833332E-2</v>
      </c>
      <c r="X2080">
        <f>W2080*Diccionario!$B$45</f>
        <v>9.6739956829750007E-3</v>
      </c>
      <c r="Y2080">
        <f>X2080*Diccionario!$B$46</f>
        <v>8.6098561578477513E-3</v>
      </c>
      <c r="Z2080">
        <f>Y2080*Diccionario!$B$47</f>
        <v>3.1856467784036678E-3</v>
      </c>
      <c r="AA2080">
        <f>Z2080*Diccionario!$B$48</f>
        <v>3.1856467784036678E-3</v>
      </c>
      <c r="AB2080">
        <f>AA2080*Diccionario!$B$49</f>
        <v>2.3892350838027507E-3</v>
      </c>
      <c r="AC2080">
        <f t="shared" si="325"/>
        <v>2.3892350838027507E-3</v>
      </c>
      <c r="AD2080">
        <f t="shared" si="326"/>
        <v>7.7803162693615754E-3</v>
      </c>
      <c r="AE2080">
        <f t="shared" si="327"/>
        <v>1.3037996757669098E-5</v>
      </c>
      <c r="AF2080" t="e">
        <f ca="1">IF(AD2080="","",_xludf.RANK.EQ(AD2080,$AD$2:$AD$5513,0))</f>
        <v>#NAME?</v>
      </c>
      <c r="AH2080" t="str">
        <f t="shared" si="328"/>
        <v>Baja</v>
      </c>
      <c r="AI2080" t="s">
        <v>153</v>
      </c>
      <c r="AJ2080" t="str">
        <f>IFERROR(VLOOKUP(B2080,Maestro_Regionales!$A$2:$B$35,2,FALSE),"Otras zonas")</f>
        <v>Costa</v>
      </c>
      <c r="AK2080" t="str">
        <f t="shared" si="329"/>
        <v>REGIMEN DE EXCEPCION | Costa</v>
      </c>
    </row>
    <row r="2081" spans="1:37">
      <c r="A2081" s="4" t="s">
        <v>931</v>
      </c>
      <c r="B2081" s="4" t="s">
        <v>932</v>
      </c>
      <c r="C2081" s="4" t="s">
        <v>961</v>
      </c>
      <c r="D2081" s="4" t="s">
        <v>962</v>
      </c>
      <c r="E2081" s="4" t="s">
        <v>70</v>
      </c>
      <c r="F2081" s="4">
        <v>2</v>
      </c>
      <c r="G2081" s="4">
        <v>0</v>
      </c>
      <c r="H2081" s="4">
        <v>0</v>
      </c>
      <c r="I2081">
        <f t="shared" si="320"/>
        <v>2</v>
      </c>
      <c r="J2081">
        <f t="shared" si="321"/>
        <v>1</v>
      </c>
      <c r="K2081">
        <f t="shared" si="322"/>
        <v>0</v>
      </c>
      <c r="L2081">
        <f t="shared" si="323"/>
        <v>0</v>
      </c>
      <c r="M2081">
        <f>I2081*Diccionario!$B$36</f>
        <v>4.4400392156862742E-3</v>
      </c>
      <c r="N2081">
        <f>M2081*Diccionario!$B$37</f>
        <v>4.4844396078431374E-4</v>
      </c>
      <c r="O2081">
        <f>N2081*Diccionario!$B$38</f>
        <v>6.7266594117647063E-5</v>
      </c>
      <c r="P2081">
        <f>O2081*Diccionario!$B$39</f>
        <v>6.053993470588236E-5</v>
      </c>
      <c r="Q2081">
        <f>P2081*Diccionario!$B$40</f>
        <v>2.4215973882352947E-5</v>
      </c>
      <c r="R2081">
        <f>Q2081*Diccionario!$B$41</f>
        <v>1.5740383023529416E-5</v>
      </c>
      <c r="S2081">
        <f t="shared" si="324"/>
        <v>1.5740383023529416E-5</v>
      </c>
      <c r="T2081">
        <f>I2081*Diccionario!$B$36</f>
        <v>4.4400392156862742E-3</v>
      </c>
      <c r="U2081">
        <f>T2081*Diccionario!$B$42</f>
        <v>4.4844396078431374E-4</v>
      </c>
      <c r="V2081">
        <f>U2081*Diccionario!$B$43</f>
        <v>3.8117736666666666E-4</v>
      </c>
      <c r="W2081">
        <f>V2081*Diccionario!$B$44</f>
        <v>7.2423699666666666E-5</v>
      </c>
      <c r="X2081">
        <f>W2081*Diccionario!$B$45</f>
        <v>2.8245242870000002E-5</v>
      </c>
      <c r="Y2081">
        <f>X2081*Diccionario!$B$46</f>
        <v>2.5138266154300001E-5</v>
      </c>
      <c r="Z2081">
        <f>Y2081*Diccionario!$B$47</f>
        <v>9.3011584770909993E-6</v>
      </c>
      <c r="AA2081">
        <f>Z2081*Diccionario!$B$48</f>
        <v>9.3011584770909993E-6</v>
      </c>
      <c r="AB2081">
        <f>AA2081*Diccionario!$B$49</f>
        <v>6.9758688578182495E-6</v>
      </c>
      <c r="AC2081">
        <f t="shared" si="325"/>
        <v>6.9758688578182495E-6</v>
      </c>
      <c r="AD2081">
        <f t="shared" si="326"/>
        <v>2.2716251881347665E-5</v>
      </c>
      <c r="AE2081">
        <f t="shared" si="327"/>
        <v>3.8067143818011966E-8</v>
      </c>
      <c r="AF2081" t="e">
        <f ca="1">IF(AD2081="","",_xludf.RANK.EQ(AD2081,$AD$2:$AD$5513,0))</f>
        <v>#NAME?</v>
      </c>
      <c r="AH2081" t="str">
        <f t="shared" si="328"/>
        <v>Baja</v>
      </c>
      <c r="AI2081" t="s">
        <v>153</v>
      </c>
      <c r="AJ2081" t="str">
        <f>IFERROR(VLOOKUP(B2081,Maestro_Regionales!$A$2:$B$35,2,FALSE),"Otras zonas")</f>
        <v>Costa</v>
      </c>
      <c r="AK2081" t="str">
        <f t="shared" si="329"/>
        <v>EPS SURA | Costa</v>
      </c>
    </row>
    <row r="2082" spans="1:37">
      <c r="A2082" s="4" t="s">
        <v>931</v>
      </c>
      <c r="B2082" s="4" t="s">
        <v>932</v>
      </c>
      <c r="C2082" s="4" t="s">
        <v>961</v>
      </c>
      <c r="D2082" s="4" t="s">
        <v>962</v>
      </c>
      <c r="E2082" s="4" t="s">
        <v>92</v>
      </c>
      <c r="F2082" s="4">
        <v>1</v>
      </c>
      <c r="G2082" s="4">
        <v>0</v>
      </c>
      <c r="H2082" s="4">
        <v>0</v>
      </c>
      <c r="I2082">
        <f t="shared" si="320"/>
        <v>1</v>
      </c>
      <c r="J2082">
        <f t="shared" si="321"/>
        <v>1</v>
      </c>
      <c r="K2082">
        <f t="shared" si="322"/>
        <v>0</v>
      </c>
      <c r="L2082">
        <f t="shared" si="323"/>
        <v>0</v>
      </c>
      <c r="M2082">
        <f>I2082*Diccionario!$B$36</f>
        <v>2.2200196078431371E-3</v>
      </c>
      <c r="N2082">
        <f>M2082*Diccionario!$B$37</f>
        <v>2.2422198039215687E-4</v>
      </c>
      <c r="O2082">
        <f>N2082*Diccionario!$B$38</f>
        <v>3.3633297058823532E-5</v>
      </c>
      <c r="P2082">
        <f>O2082*Diccionario!$B$39</f>
        <v>3.026996735294118E-5</v>
      </c>
      <c r="Q2082">
        <f>P2082*Diccionario!$B$40</f>
        <v>1.2107986941176473E-5</v>
      </c>
      <c r="R2082">
        <f>Q2082*Diccionario!$B$41</f>
        <v>7.870191511764708E-6</v>
      </c>
      <c r="S2082">
        <f t="shared" si="324"/>
        <v>7.870191511764708E-6</v>
      </c>
      <c r="T2082">
        <f>I2082*Diccionario!$B$36</f>
        <v>2.2200196078431371E-3</v>
      </c>
      <c r="U2082">
        <f>T2082*Diccionario!$B$42</f>
        <v>2.2422198039215687E-4</v>
      </c>
      <c r="V2082">
        <f>U2082*Diccionario!$B$43</f>
        <v>1.9058868333333333E-4</v>
      </c>
      <c r="W2082">
        <f>V2082*Diccionario!$B$44</f>
        <v>3.6211849833333333E-5</v>
      </c>
      <c r="X2082">
        <f>W2082*Diccionario!$B$45</f>
        <v>1.4122621435000001E-5</v>
      </c>
      <c r="Y2082">
        <f>X2082*Diccionario!$B$46</f>
        <v>1.256913307715E-5</v>
      </c>
      <c r="Z2082">
        <f>Y2082*Diccionario!$B$47</f>
        <v>4.6505792385454997E-6</v>
      </c>
      <c r="AA2082">
        <f>Z2082*Diccionario!$B$48</f>
        <v>4.6505792385454997E-6</v>
      </c>
      <c r="AB2082">
        <f>AA2082*Diccionario!$B$49</f>
        <v>3.4879344289091247E-6</v>
      </c>
      <c r="AC2082">
        <f t="shared" si="325"/>
        <v>3.4879344289091247E-6</v>
      </c>
      <c r="AD2082">
        <f t="shared" si="326"/>
        <v>1.1358125940673833E-5</v>
      </c>
      <c r="AE2082">
        <f t="shared" si="327"/>
        <v>1.9033571909005983E-8</v>
      </c>
      <c r="AF2082" t="e">
        <f ca="1">IF(AD2082="","",_xludf.RANK.EQ(AD2082,$AD$2:$AD$5513,0))</f>
        <v>#NAME?</v>
      </c>
      <c r="AH2082" t="str">
        <f t="shared" si="328"/>
        <v>Baja</v>
      </c>
      <c r="AI2082" t="s">
        <v>153</v>
      </c>
      <c r="AJ2082" t="str">
        <f>IFERROR(VLOOKUP(B2082,Maestro_Regionales!$A$2:$B$35,2,FALSE),"Otras zonas")</f>
        <v>Costa</v>
      </c>
      <c r="AK2082" t="str">
        <f t="shared" si="329"/>
        <v>EPS FAMILIAR DE COLOMBIA | Costa</v>
      </c>
    </row>
    <row r="2083" spans="1:37">
      <c r="A2083" s="4" t="s">
        <v>931</v>
      </c>
      <c r="B2083" s="4" t="s">
        <v>932</v>
      </c>
      <c r="C2083" s="4" t="s">
        <v>963</v>
      </c>
      <c r="D2083" s="4" t="s">
        <v>964</v>
      </c>
      <c r="E2083" s="4" t="s">
        <v>87</v>
      </c>
      <c r="F2083" s="4">
        <v>696</v>
      </c>
      <c r="G2083" s="4">
        <v>8371</v>
      </c>
      <c r="H2083" s="4">
        <v>0</v>
      </c>
      <c r="I2083">
        <f t="shared" si="320"/>
        <v>9067</v>
      </c>
      <c r="J2083">
        <f t="shared" si="321"/>
        <v>7.6761883754273744E-2</v>
      </c>
      <c r="K2083">
        <f t="shared" si="322"/>
        <v>0.92323811624572627</v>
      </c>
      <c r="L2083">
        <f t="shared" si="323"/>
        <v>0</v>
      </c>
      <c r="M2083">
        <f>I2083*Diccionario!$B$36</f>
        <v>20.128917784313725</v>
      </c>
      <c r="N2083">
        <f>M2083*Diccionario!$B$37</f>
        <v>2.0330206962156865</v>
      </c>
      <c r="O2083">
        <f>N2083*Diccionario!$B$38</f>
        <v>0.30495310443235296</v>
      </c>
      <c r="P2083">
        <f>O2083*Diccionario!$B$39</f>
        <v>0.27445779398911768</v>
      </c>
      <c r="Q2083">
        <f>P2083*Diccionario!$B$40</f>
        <v>0.10978311759564707</v>
      </c>
      <c r="R2083">
        <f>Q2083*Diccionario!$B$41</f>
        <v>7.1359026437170597E-2</v>
      </c>
      <c r="S2083">
        <f t="shared" si="324"/>
        <v>7.1359026437170597E-2</v>
      </c>
      <c r="T2083">
        <f>I2083*Diccionario!$B$36</f>
        <v>20.128917784313725</v>
      </c>
      <c r="U2083">
        <f>T2083*Diccionario!$B$42</f>
        <v>2.0330206962156865</v>
      </c>
      <c r="V2083">
        <f>U2083*Diccionario!$B$43</f>
        <v>1.7280675917833335</v>
      </c>
      <c r="W2083">
        <f>V2083*Diccionario!$B$44</f>
        <v>0.32833284243883337</v>
      </c>
      <c r="X2083">
        <f>W2083*Diccionario!$B$45</f>
        <v>0.12804980855114501</v>
      </c>
      <c r="Y2083">
        <f>X2083*Diccionario!$B$46</f>
        <v>0.11396432961051906</v>
      </c>
      <c r="Z2083">
        <f>Y2083*Diccionario!$B$47</f>
        <v>4.216680195589205E-2</v>
      </c>
      <c r="AA2083">
        <f>Z2083*Diccionario!$B$48</f>
        <v>4.216680195589205E-2</v>
      </c>
      <c r="AB2083">
        <f>AA2083*Diccionario!$B$49</f>
        <v>3.1625101466919034E-2</v>
      </c>
      <c r="AC2083">
        <f t="shared" si="325"/>
        <v>3.1625101466919034E-2</v>
      </c>
      <c r="AD2083">
        <f t="shared" si="326"/>
        <v>0.10298412790408963</v>
      </c>
      <c r="AE2083">
        <f t="shared" si="327"/>
        <v>1.7257739649895721E-4</v>
      </c>
      <c r="AF2083" t="e">
        <f ca="1">IF(AD2083="","",_xludf.RANK.EQ(AD2083,$AD$2:$AD$5513,0))</f>
        <v>#NAME?</v>
      </c>
      <c r="AH2083" t="str">
        <f t="shared" si="328"/>
        <v>Baja</v>
      </c>
      <c r="AI2083" t="s">
        <v>153</v>
      </c>
      <c r="AJ2083" t="str">
        <f>IFERROR(VLOOKUP(B2083,Maestro_Regionales!$A$2:$B$35,2,FALSE),"Otras zonas")</f>
        <v>Costa</v>
      </c>
      <c r="AK2083" t="str">
        <f t="shared" si="329"/>
        <v>NUEVA EPS | Costa</v>
      </c>
    </row>
    <row r="2084" spans="1:37">
      <c r="A2084" s="4" t="s">
        <v>931</v>
      </c>
      <c r="B2084" s="4" t="s">
        <v>932</v>
      </c>
      <c r="C2084" s="4" t="s">
        <v>963</v>
      </c>
      <c r="D2084" s="4" t="s">
        <v>964</v>
      </c>
      <c r="E2084" s="4" t="s">
        <v>89</v>
      </c>
      <c r="F2084" s="4">
        <v>26</v>
      </c>
      <c r="G2084" s="4">
        <v>1133</v>
      </c>
      <c r="H2084" s="4">
        <v>0</v>
      </c>
      <c r="I2084">
        <f t="shared" si="320"/>
        <v>1159</v>
      </c>
      <c r="J2084">
        <f t="shared" si="321"/>
        <v>2.2433132010353754E-2</v>
      </c>
      <c r="K2084">
        <f t="shared" si="322"/>
        <v>0.9775668679896462</v>
      </c>
      <c r="L2084">
        <f t="shared" si="323"/>
        <v>0</v>
      </c>
      <c r="M2084">
        <f>I2084*Diccionario!$B$36</f>
        <v>2.5730027254901957</v>
      </c>
      <c r="N2084">
        <f>M2084*Diccionario!$B$37</f>
        <v>0.25987327527450976</v>
      </c>
      <c r="O2084">
        <f>N2084*Diccionario!$B$38</f>
        <v>3.8980991291176464E-2</v>
      </c>
      <c r="P2084">
        <f>O2084*Diccionario!$B$39</f>
        <v>3.5082892162058822E-2</v>
      </c>
      <c r="Q2084">
        <f>P2084*Diccionario!$B$40</f>
        <v>1.403315686482353E-2</v>
      </c>
      <c r="R2084">
        <f>Q2084*Diccionario!$B$41</f>
        <v>9.1215519621352954E-3</v>
      </c>
      <c r="S2084">
        <f t="shared" si="324"/>
        <v>9.1215519621352954E-3</v>
      </c>
      <c r="T2084">
        <f>I2084*Diccionario!$B$36</f>
        <v>2.5730027254901957</v>
      </c>
      <c r="U2084">
        <f>T2084*Diccionario!$B$42</f>
        <v>0.25987327527450976</v>
      </c>
      <c r="V2084">
        <f>U2084*Diccionario!$B$43</f>
        <v>0.2208922839833333</v>
      </c>
      <c r="W2084">
        <f>V2084*Diccionario!$B$44</f>
        <v>4.1969533956833324E-2</v>
      </c>
      <c r="X2084">
        <f>W2084*Diccionario!$B$45</f>
        <v>1.6368118243164996E-2</v>
      </c>
      <c r="Y2084">
        <f>X2084*Diccionario!$B$46</f>
        <v>1.4567625236416847E-2</v>
      </c>
      <c r="Z2084">
        <f>Y2084*Diccionario!$B$47</f>
        <v>5.3900213374742335E-3</v>
      </c>
      <c r="AA2084">
        <f>Z2084*Diccionario!$B$48</f>
        <v>5.3900213374742335E-3</v>
      </c>
      <c r="AB2084">
        <f>AA2084*Diccionario!$B$49</f>
        <v>4.0425160031056749E-3</v>
      </c>
      <c r="AC2084">
        <f t="shared" si="325"/>
        <v>4.0425160031056749E-3</v>
      </c>
      <c r="AD2084">
        <f t="shared" si="326"/>
        <v>1.316406796524097E-2</v>
      </c>
      <c r="AE2084">
        <f t="shared" si="327"/>
        <v>2.205990984253793E-5</v>
      </c>
      <c r="AF2084" t="e">
        <f ca="1">IF(AD2084="","",_xludf.RANK.EQ(AD2084,$AD$2:$AD$5513,0))</f>
        <v>#NAME?</v>
      </c>
      <c r="AH2084" t="str">
        <f t="shared" si="328"/>
        <v>Baja</v>
      </c>
      <c r="AI2084" t="s">
        <v>153</v>
      </c>
      <c r="AJ2084" t="str">
        <f>IFERROR(VLOOKUP(B2084,Maestro_Regionales!$A$2:$B$35,2,FALSE),"Otras zonas")</f>
        <v>Costa</v>
      </c>
      <c r="AK2084" t="str">
        <f t="shared" si="329"/>
        <v>PROTEGER EPS (ANTES CAJACOPI EPS) | Costa</v>
      </c>
    </row>
    <row r="2085" spans="1:37">
      <c r="A2085" s="4" t="s">
        <v>931</v>
      </c>
      <c r="B2085" s="4" t="s">
        <v>932</v>
      </c>
      <c r="C2085" s="4" t="s">
        <v>963</v>
      </c>
      <c r="D2085" s="4" t="s">
        <v>964</v>
      </c>
      <c r="E2085" s="4" t="s">
        <v>90</v>
      </c>
      <c r="F2085" s="4">
        <v>0</v>
      </c>
      <c r="G2085" s="4">
        <v>0</v>
      </c>
      <c r="H2085" s="4">
        <v>290</v>
      </c>
      <c r="I2085">
        <f t="shared" si="320"/>
        <v>290</v>
      </c>
      <c r="J2085">
        <f t="shared" si="321"/>
        <v>0</v>
      </c>
      <c r="K2085">
        <f t="shared" si="322"/>
        <v>0</v>
      </c>
      <c r="L2085">
        <f t="shared" si="323"/>
        <v>1</v>
      </c>
      <c r="M2085">
        <f>I2085*Diccionario!$B$36</f>
        <v>0.64380568627450974</v>
      </c>
      <c r="N2085">
        <f>M2085*Diccionario!$B$37</f>
        <v>6.5024374313725486E-2</v>
      </c>
      <c r="O2085">
        <f>N2085*Diccionario!$B$38</f>
        <v>9.7536561470588229E-3</v>
      </c>
      <c r="P2085">
        <f>O2085*Diccionario!$B$39</f>
        <v>8.7782905323529406E-3</v>
      </c>
      <c r="Q2085">
        <f>P2085*Diccionario!$B$40</f>
        <v>3.5113162129411764E-3</v>
      </c>
      <c r="R2085">
        <f>Q2085*Diccionario!$B$41</f>
        <v>2.2823555384117646E-3</v>
      </c>
      <c r="S2085">
        <f t="shared" si="324"/>
        <v>2.2823555384117646E-3</v>
      </c>
      <c r="T2085">
        <f>I2085*Diccionario!$B$36</f>
        <v>0.64380568627450974</v>
      </c>
      <c r="U2085">
        <f>T2085*Diccionario!$B$42</f>
        <v>6.5024374313725486E-2</v>
      </c>
      <c r="V2085">
        <f>U2085*Diccionario!$B$43</f>
        <v>5.5270718166666663E-2</v>
      </c>
      <c r="W2085">
        <f>V2085*Diccionario!$B$44</f>
        <v>1.0501436451666665E-2</v>
      </c>
      <c r="X2085">
        <f>W2085*Diccionario!$B$45</f>
        <v>4.0955602161499996E-3</v>
      </c>
      <c r="Y2085">
        <f>X2085*Diccionario!$B$46</f>
        <v>3.6450485923734998E-3</v>
      </c>
      <c r="Z2085">
        <f>Y2085*Diccionario!$B$47</f>
        <v>1.3486679791781949E-3</v>
      </c>
      <c r="AA2085">
        <f>Z2085*Diccionario!$B$48</f>
        <v>1.3486679791781949E-3</v>
      </c>
      <c r="AB2085">
        <f>AA2085*Diccionario!$B$49</f>
        <v>1.0115009843836462E-3</v>
      </c>
      <c r="AC2085">
        <f t="shared" si="325"/>
        <v>1.0115009843836462E-3</v>
      </c>
      <c r="AD2085">
        <f t="shared" si="326"/>
        <v>3.2938565227954106E-3</v>
      </c>
      <c r="AE2085">
        <f t="shared" si="327"/>
        <v>5.5197358536117333E-6</v>
      </c>
      <c r="AF2085" t="e">
        <f ca="1">IF(AD2085="","",_xludf.RANK.EQ(AD2085,$AD$2:$AD$5513,0))</f>
        <v>#NAME?</v>
      </c>
      <c r="AH2085" t="str">
        <f t="shared" si="328"/>
        <v>Baja</v>
      </c>
      <c r="AI2085" t="s">
        <v>153</v>
      </c>
      <c r="AJ2085" t="str">
        <f>IFERROR(VLOOKUP(B2085,Maestro_Regionales!$A$2:$B$35,2,FALSE),"Otras zonas")</f>
        <v>Costa</v>
      </c>
      <c r="AK2085" t="str">
        <f t="shared" si="329"/>
        <v>REGIMEN DE EXCEPCION | Costa</v>
      </c>
    </row>
    <row r="2086" spans="1:37">
      <c r="A2086" s="4" t="s">
        <v>931</v>
      </c>
      <c r="B2086" s="4" t="s">
        <v>932</v>
      </c>
      <c r="C2086" s="4" t="s">
        <v>963</v>
      </c>
      <c r="D2086" s="4" t="s">
        <v>964</v>
      </c>
      <c r="E2086" s="4" t="s">
        <v>505</v>
      </c>
      <c r="F2086" s="4">
        <v>0</v>
      </c>
      <c r="G2086" s="4">
        <v>3</v>
      </c>
      <c r="H2086" s="4">
        <v>0</v>
      </c>
      <c r="I2086">
        <f t="shared" si="320"/>
        <v>3</v>
      </c>
      <c r="J2086">
        <f t="shared" si="321"/>
        <v>0</v>
      </c>
      <c r="K2086">
        <f t="shared" si="322"/>
        <v>1</v>
      </c>
      <c r="L2086">
        <f t="shared" si="323"/>
        <v>0</v>
      </c>
      <c r="M2086">
        <f>I2086*Diccionario!$B$36</f>
        <v>6.6600588235294113E-3</v>
      </c>
      <c r="N2086">
        <f>M2086*Diccionario!$B$37</f>
        <v>6.7266594117647055E-4</v>
      </c>
      <c r="O2086">
        <f>N2086*Diccionario!$B$38</f>
        <v>1.0089989117647057E-4</v>
      </c>
      <c r="P2086">
        <f>O2086*Diccionario!$B$39</f>
        <v>9.0809902058823516E-5</v>
      </c>
      <c r="Q2086">
        <f>P2086*Diccionario!$B$40</f>
        <v>3.6323960823529406E-5</v>
      </c>
      <c r="R2086">
        <f>Q2086*Diccionario!$B$41</f>
        <v>2.3610574535294115E-5</v>
      </c>
      <c r="S2086">
        <f t="shared" si="324"/>
        <v>2.3610574535294115E-5</v>
      </c>
      <c r="T2086">
        <f>I2086*Diccionario!$B$36</f>
        <v>6.6600588235294113E-3</v>
      </c>
      <c r="U2086">
        <f>T2086*Diccionario!$B$42</f>
        <v>6.7266594117647055E-4</v>
      </c>
      <c r="V2086">
        <f>U2086*Diccionario!$B$43</f>
        <v>5.7176604999999994E-4</v>
      </c>
      <c r="W2086">
        <f>V2086*Diccionario!$B$44</f>
        <v>1.0863554949999999E-4</v>
      </c>
      <c r="X2086">
        <f>W2086*Diccionario!$B$45</f>
        <v>4.2367864304999996E-5</v>
      </c>
      <c r="Y2086">
        <f>X2086*Diccionario!$B$46</f>
        <v>3.7707399231449999E-5</v>
      </c>
      <c r="Z2086">
        <f>Y2086*Diccionario!$B$47</f>
        <v>1.3951737715636499E-5</v>
      </c>
      <c r="AA2086">
        <f>Z2086*Diccionario!$B$48</f>
        <v>1.3951737715636499E-5</v>
      </c>
      <c r="AB2086">
        <f>AA2086*Diccionario!$B$49</f>
        <v>1.0463803286727374E-5</v>
      </c>
      <c r="AC2086">
        <f t="shared" si="325"/>
        <v>1.0463803286727374E-5</v>
      </c>
      <c r="AD2086">
        <f t="shared" si="326"/>
        <v>3.4074377822021491E-5</v>
      </c>
      <c r="AE2086">
        <f t="shared" si="327"/>
        <v>5.7100715727017936E-8</v>
      </c>
      <c r="AF2086" t="e">
        <f ca="1">IF(AD2086="","",_xludf.RANK.EQ(AD2086,$AD$2:$AD$5513,0))</f>
        <v>#NAME?</v>
      </c>
      <c r="AH2086" t="str">
        <f t="shared" si="328"/>
        <v>Baja</v>
      </c>
      <c r="AI2086" t="s">
        <v>153</v>
      </c>
      <c r="AJ2086" t="str">
        <f>IFERROR(VLOOKUP(B2086,Maestro_Regionales!$A$2:$B$35,2,FALSE),"Otras zonas")</f>
        <v>Costa</v>
      </c>
      <c r="AK2086" t="str">
        <f t="shared" si="329"/>
        <v>DUSAKAWI EPSI | Costa</v>
      </c>
    </row>
    <row r="2087" spans="1:37">
      <c r="A2087" s="4" t="s">
        <v>931</v>
      </c>
      <c r="B2087" s="4" t="s">
        <v>932</v>
      </c>
      <c r="C2087" s="4" t="s">
        <v>963</v>
      </c>
      <c r="D2087" s="4" t="s">
        <v>964</v>
      </c>
      <c r="E2087" s="4" t="s">
        <v>86</v>
      </c>
      <c r="F2087" s="4">
        <v>1</v>
      </c>
      <c r="G2087" s="4">
        <v>0</v>
      </c>
      <c r="H2087" s="4">
        <v>0</v>
      </c>
      <c r="I2087">
        <f t="shared" si="320"/>
        <v>1</v>
      </c>
      <c r="J2087">
        <f t="shared" si="321"/>
        <v>1</v>
      </c>
      <c r="K2087">
        <f t="shared" si="322"/>
        <v>0</v>
      </c>
      <c r="L2087">
        <f t="shared" si="323"/>
        <v>0</v>
      </c>
      <c r="M2087">
        <f>I2087*Diccionario!$B$36</f>
        <v>2.2200196078431371E-3</v>
      </c>
      <c r="N2087">
        <f>M2087*Diccionario!$B$37</f>
        <v>2.2422198039215687E-4</v>
      </c>
      <c r="O2087">
        <f>N2087*Diccionario!$B$38</f>
        <v>3.3633297058823532E-5</v>
      </c>
      <c r="P2087">
        <f>O2087*Diccionario!$B$39</f>
        <v>3.026996735294118E-5</v>
      </c>
      <c r="Q2087">
        <f>P2087*Diccionario!$B$40</f>
        <v>1.2107986941176473E-5</v>
      </c>
      <c r="R2087">
        <f>Q2087*Diccionario!$B$41</f>
        <v>7.870191511764708E-6</v>
      </c>
      <c r="S2087">
        <f t="shared" si="324"/>
        <v>7.870191511764708E-6</v>
      </c>
      <c r="T2087">
        <f>I2087*Diccionario!$B$36</f>
        <v>2.2200196078431371E-3</v>
      </c>
      <c r="U2087">
        <f>T2087*Diccionario!$B$42</f>
        <v>2.2422198039215687E-4</v>
      </c>
      <c r="V2087">
        <f>U2087*Diccionario!$B$43</f>
        <v>1.9058868333333333E-4</v>
      </c>
      <c r="W2087">
        <f>V2087*Diccionario!$B$44</f>
        <v>3.6211849833333333E-5</v>
      </c>
      <c r="X2087">
        <f>W2087*Diccionario!$B$45</f>
        <v>1.4122621435000001E-5</v>
      </c>
      <c r="Y2087">
        <f>X2087*Diccionario!$B$46</f>
        <v>1.256913307715E-5</v>
      </c>
      <c r="Z2087">
        <f>Y2087*Diccionario!$B$47</f>
        <v>4.6505792385454997E-6</v>
      </c>
      <c r="AA2087">
        <f>Z2087*Diccionario!$B$48</f>
        <v>4.6505792385454997E-6</v>
      </c>
      <c r="AB2087">
        <f>AA2087*Diccionario!$B$49</f>
        <v>3.4879344289091247E-6</v>
      </c>
      <c r="AC2087">
        <f t="shared" si="325"/>
        <v>3.4879344289091247E-6</v>
      </c>
      <c r="AD2087">
        <f t="shared" si="326"/>
        <v>1.1358125940673833E-5</v>
      </c>
      <c r="AE2087">
        <f t="shared" si="327"/>
        <v>1.9033571909005983E-8</v>
      </c>
      <c r="AF2087" t="e">
        <f ca="1">IF(AD2087="","",_xludf.RANK.EQ(AD2087,$AD$2:$AD$5513,0))</f>
        <v>#NAME?</v>
      </c>
      <c r="AH2087" t="str">
        <f t="shared" si="328"/>
        <v>Baja</v>
      </c>
      <c r="AI2087" t="s">
        <v>153</v>
      </c>
      <c r="AJ2087" t="str">
        <f>IFERROR(VLOOKUP(B2087,Maestro_Regionales!$A$2:$B$35,2,FALSE),"Otras zonas")</f>
        <v>Costa</v>
      </c>
      <c r="AK2087" t="str">
        <f t="shared" si="329"/>
        <v>EPS SANITAS | Costa</v>
      </c>
    </row>
    <row r="2088" spans="1:37">
      <c r="A2088" s="4" t="s">
        <v>931</v>
      </c>
      <c r="B2088" s="4" t="s">
        <v>932</v>
      </c>
      <c r="C2088" s="4" t="s">
        <v>965</v>
      </c>
      <c r="D2088" s="4" t="s">
        <v>966</v>
      </c>
      <c r="E2088" s="4" t="s">
        <v>87</v>
      </c>
      <c r="F2088" s="4">
        <v>1465</v>
      </c>
      <c r="G2088" s="4">
        <v>8350</v>
      </c>
      <c r="H2088" s="4">
        <v>0</v>
      </c>
      <c r="I2088">
        <f t="shared" si="320"/>
        <v>9815</v>
      </c>
      <c r="J2088">
        <f t="shared" si="321"/>
        <v>0.14926133469179828</v>
      </c>
      <c r="K2088">
        <f t="shared" si="322"/>
        <v>0.85073866530820175</v>
      </c>
      <c r="L2088">
        <f t="shared" si="323"/>
        <v>0</v>
      </c>
      <c r="M2088">
        <f>I2088*Diccionario!$B$36</f>
        <v>21.78949245098039</v>
      </c>
      <c r="N2088">
        <f>M2088*Diccionario!$B$37</f>
        <v>2.2007387375490195</v>
      </c>
      <c r="O2088">
        <f>N2088*Diccionario!$B$38</f>
        <v>0.33011081063235292</v>
      </c>
      <c r="P2088">
        <f>O2088*Diccionario!$B$39</f>
        <v>0.29709972956911762</v>
      </c>
      <c r="Q2088">
        <f>P2088*Diccionario!$B$40</f>
        <v>0.11883989182764705</v>
      </c>
      <c r="R2088">
        <f>Q2088*Diccionario!$B$41</f>
        <v>7.7245929687970588E-2</v>
      </c>
      <c r="S2088">
        <f t="shared" si="324"/>
        <v>7.7245929687970588E-2</v>
      </c>
      <c r="T2088">
        <f>I2088*Diccionario!$B$36</f>
        <v>21.78949245098039</v>
      </c>
      <c r="U2088">
        <f>T2088*Diccionario!$B$42</f>
        <v>2.2007387375490195</v>
      </c>
      <c r="V2088">
        <f>U2088*Diccionario!$B$43</f>
        <v>1.8706279269166666</v>
      </c>
      <c r="W2088">
        <f>V2088*Diccionario!$B$44</f>
        <v>0.35541930611416667</v>
      </c>
      <c r="X2088">
        <f>W2088*Diccionario!$B$45</f>
        <v>0.13861352938452501</v>
      </c>
      <c r="Y2088">
        <f>X2088*Diccionario!$B$46</f>
        <v>0.12336604115222725</v>
      </c>
      <c r="Z2088">
        <f>Y2088*Diccionario!$B$47</f>
        <v>4.5645435226324083E-2</v>
      </c>
      <c r="AA2088">
        <f>Z2088*Diccionario!$B$48</f>
        <v>4.5645435226324083E-2</v>
      </c>
      <c r="AB2088">
        <f>AA2088*Diccionario!$B$49</f>
        <v>3.4234076419743062E-2</v>
      </c>
      <c r="AC2088">
        <f t="shared" si="325"/>
        <v>3.4234076419743062E-2</v>
      </c>
      <c r="AD2088">
        <f t="shared" si="326"/>
        <v>0.11148000610771365</v>
      </c>
      <c r="AE2088">
        <f t="shared" si="327"/>
        <v>1.8681450828689368E-4</v>
      </c>
      <c r="AF2088" t="e">
        <f ca="1">IF(AD2088="","",_xludf.RANK.EQ(AD2088,$AD$2:$AD$5513,0))</f>
        <v>#NAME?</v>
      </c>
      <c r="AH2088" t="str">
        <f t="shared" si="328"/>
        <v>Baja</v>
      </c>
      <c r="AI2088" t="s">
        <v>153</v>
      </c>
      <c r="AJ2088" t="str">
        <f>IFERROR(VLOOKUP(B2088,Maestro_Regionales!$A$2:$B$35,2,FALSE),"Otras zonas")</f>
        <v>Costa</v>
      </c>
      <c r="AK2088" t="str">
        <f t="shared" si="329"/>
        <v>NUEVA EPS | Costa</v>
      </c>
    </row>
    <row r="2089" spans="1:37">
      <c r="A2089" s="4" t="s">
        <v>931</v>
      </c>
      <c r="B2089" s="4" t="s">
        <v>932</v>
      </c>
      <c r="C2089" s="4" t="s">
        <v>965</v>
      </c>
      <c r="D2089" s="4" t="s">
        <v>966</v>
      </c>
      <c r="E2089" s="4" t="s">
        <v>89</v>
      </c>
      <c r="F2089" s="4">
        <v>269</v>
      </c>
      <c r="G2089" s="4">
        <v>6827</v>
      </c>
      <c r="H2089" s="4">
        <v>0</v>
      </c>
      <c r="I2089">
        <f t="shared" si="320"/>
        <v>7096</v>
      </c>
      <c r="J2089">
        <f t="shared" si="321"/>
        <v>3.7908680947012399E-2</v>
      </c>
      <c r="K2089">
        <f t="shared" si="322"/>
        <v>0.96209131905298761</v>
      </c>
      <c r="L2089">
        <f t="shared" si="323"/>
        <v>0</v>
      </c>
      <c r="M2089">
        <f>I2089*Diccionario!$B$36</f>
        <v>15.753259137254901</v>
      </c>
      <c r="N2089">
        <f>M2089*Diccionario!$B$37</f>
        <v>1.5910791728627451</v>
      </c>
      <c r="O2089">
        <f>N2089*Diccionario!$B$38</f>
        <v>0.23866187592941177</v>
      </c>
      <c r="P2089">
        <f>O2089*Diccionario!$B$39</f>
        <v>0.21479568833647059</v>
      </c>
      <c r="Q2089">
        <f>P2089*Diccionario!$B$40</f>
        <v>8.5918275334588234E-2</v>
      </c>
      <c r="R2089">
        <f>Q2089*Diccionario!$B$41</f>
        <v>5.5846878967482354E-2</v>
      </c>
      <c r="S2089">
        <f t="shared" si="324"/>
        <v>5.5846878967482354E-2</v>
      </c>
      <c r="T2089">
        <f>I2089*Diccionario!$B$36</f>
        <v>15.753259137254901</v>
      </c>
      <c r="U2089">
        <f>T2089*Diccionario!$B$42</f>
        <v>1.5910791728627451</v>
      </c>
      <c r="V2089">
        <f>U2089*Diccionario!$B$43</f>
        <v>1.3524172969333332</v>
      </c>
      <c r="W2089">
        <f>V2089*Diccionario!$B$44</f>
        <v>0.25695928641733334</v>
      </c>
      <c r="X2089">
        <f>W2089*Diccionario!$B$45</f>
        <v>0.10021412170276001</v>
      </c>
      <c r="Y2089">
        <f>X2089*Diccionario!$B$46</f>
        <v>8.9190568315456409E-2</v>
      </c>
      <c r="Z2089">
        <f>Y2089*Diccionario!$B$47</f>
        <v>3.3000510276718874E-2</v>
      </c>
      <c r="AA2089">
        <f>Z2089*Diccionario!$B$48</f>
        <v>3.3000510276718874E-2</v>
      </c>
      <c r="AB2089">
        <f>AA2089*Diccionario!$B$49</f>
        <v>2.4750382707539154E-2</v>
      </c>
      <c r="AC2089">
        <f t="shared" si="325"/>
        <v>2.4750382707539154E-2</v>
      </c>
      <c r="AD2089">
        <f t="shared" si="326"/>
        <v>8.0597261675021514E-2</v>
      </c>
      <c r="AE2089">
        <f t="shared" si="327"/>
        <v>1.3506222626630645E-4</v>
      </c>
      <c r="AF2089" t="e">
        <f ca="1">IF(AD2089="","",_xludf.RANK.EQ(AD2089,$AD$2:$AD$5513,0))</f>
        <v>#NAME?</v>
      </c>
      <c r="AH2089" t="str">
        <f t="shared" si="328"/>
        <v>Baja</v>
      </c>
      <c r="AI2089" t="s">
        <v>153</v>
      </c>
      <c r="AJ2089" t="str">
        <f>IFERROR(VLOOKUP(B2089,Maestro_Regionales!$A$2:$B$35,2,FALSE),"Otras zonas")</f>
        <v>Costa</v>
      </c>
      <c r="AK2089" t="str">
        <f t="shared" si="329"/>
        <v>PROTEGER EPS (ANTES CAJACOPI EPS) | Costa</v>
      </c>
    </row>
    <row r="2090" spans="1:37">
      <c r="A2090" s="4" t="s">
        <v>931</v>
      </c>
      <c r="B2090" s="4" t="s">
        <v>932</v>
      </c>
      <c r="C2090" s="4" t="s">
        <v>965</v>
      </c>
      <c r="D2090" s="4" t="s">
        <v>966</v>
      </c>
      <c r="E2090" s="4" t="s">
        <v>95</v>
      </c>
      <c r="F2090" s="4">
        <v>184</v>
      </c>
      <c r="G2090" s="4">
        <v>4439</v>
      </c>
      <c r="H2090" s="4">
        <v>0</v>
      </c>
      <c r="I2090">
        <f t="shared" si="320"/>
        <v>4623</v>
      </c>
      <c r="J2090">
        <f t="shared" si="321"/>
        <v>3.9800995024875621E-2</v>
      </c>
      <c r="K2090">
        <f t="shared" si="322"/>
        <v>0.96019900497512434</v>
      </c>
      <c r="L2090">
        <f t="shared" si="323"/>
        <v>0</v>
      </c>
      <c r="M2090">
        <f>I2090*Diccionario!$B$36</f>
        <v>10.263150647058822</v>
      </c>
      <c r="N2090">
        <f>M2090*Diccionario!$B$37</f>
        <v>1.036578215352941</v>
      </c>
      <c r="O2090">
        <f>N2090*Diccionario!$B$38</f>
        <v>0.15548673230294116</v>
      </c>
      <c r="P2090">
        <f>O2090*Diccionario!$B$39</f>
        <v>0.13993805907264706</v>
      </c>
      <c r="Q2090">
        <f>P2090*Diccionario!$B$40</f>
        <v>5.5975223629058823E-2</v>
      </c>
      <c r="R2090">
        <f>Q2090*Diccionario!$B$41</f>
        <v>3.6383895358888238E-2</v>
      </c>
      <c r="S2090">
        <f t="shared" si="324"/>
        <v>3.6383895358888238E-2</v>
      </c>
      <c r="T2090">
        <f>I2090*Diccionario!$B$36</f>
        <v>10.263150647058822</v>
      </c>
      <c r="U2090">
        <f>T2090*Diccionario!$B$42</f>
        <v>1.036578215352941</v>
      </c>
      <c r="V2090">
        <f>U2090*Diccionario!$B$43</f>
        <v>0.88109148304999985</v>
      </c>
      <c r="W2090">
        <f>V2090*Diccionario!$B$44</f>
        <v>0.16740738177949999</v>
      </c>
      <c r="X2090">
        <f>W2090*Diccionario!$B$45</f>
        <v>6.5288878894005004E-2</v>
      </c>
      <c r="Y2090">
        <f>X2090*Diccionario!$B$46</f>
        <v>5.8107102215664452E-2</v>
      </c>
      <c r="Z2090">
        <f>Y2090*Diccionario!$B$47</f>
        <v>2.1499627819795846E-2</v>
      </c>
      <c r="AA2090">
        <f>Z2090*Diccionario!$B$48</f>
        <v>2.1499627819795846E-2</v>
      </c>
      <c r="AB2090">
        <f>AA2090*Diccionario!$B$49</f>
        <v>1.6124720864846884E-2</v>
      </c>
      <c r="AC2090">
        <f t="shared" si="325"/>
        <v>1.6124720864846884E-2</v>
      </c>
      <c r="AD2090">
        <f t="shared" si="326"/>
        <v>5.2508616223735122E-2</v>
      </c>
      <c r="AE2090">
        <f t="shared" si="327"/>
        <v>8.7992202935334641E-5</v>
      </c>
      <c r="AF2090" t="e">
        <f ca="1">IF(AD2090="","",_xludf.RANK.EQ(AD2090,$AD$2:$AD$5513,0))</f>
        <v>#NAME?</v>
      </c>
      <c r="AH2090" t="str">
        <f t="shared" si="328"/>
        <v>Baja</v>
      </c>
      <c r="AI2090" t="s">
        <v>153</v>
      </c>
      <c r="AJ2090" t="str">
        <f>IFERROR(VLOOKUP(B2090,Maestro_Regionales!$A$2:$B$35,2,FALSE),"Otras zonas")</f>
        <v>Costa</v>
      </c>
      <c r="AK2090" t="str">
        <f t="shared" si="329"/>
        <v>ASMETSALUD EPS | Costa</v>
      </c>
    </row>
    <row r="2091" spans="1:37">
      <c r="A2091" s="4" t="s">
        <v>931</v>
      </c>
      <c r="B2091" s="4" t="s">
        <v>932</v>
      </c>
      <c r="C2091" s="4" t="s">
        <v>965</v>
      </c>
      <c r="D2091" s="4" t="s">
        <v>966</v>
      </c>
      <c r="E2091" s="4" t="s">
        <v>90</v>
      </c>
      <c r="F2091" s="4">
        <v>0</v>
      </c>
      <c r="G2091" s="4">
        <v>0</v>
      </c>
      <c r="H2091" s="4">
        <v>405</v>
      </c>
      <c r="I2091">
        <f t="shared" si="320"/>
        <v>405</v>
      </c>
      <c r="J2091">
        <f t="shared" si="321"/>
        <v>0</v>
      </c>
      <c r="K2091">
        <f t="shared" si="322"/>
        <v>0</v>
      </c>
      <c r="L2091">
        <f t="shared" si="323"/>
        <v>1</v>
      </c>
      <c r="M2091">
        <f>I2091*Diccionario!$B$36</f>
        <v>0.89910794117647053</v>
      </c>
      <c r="N2091">
        <f>M2091*Diccionario!$B$37</f>
        <v>9.0809902058823527E-2</v>
      </c>
      <c r="O2091">
        <f>N2091*Diccionario!$B$38</f>
        <v>1.3621485308823528E-2</v>
      </c>
      <c r="P2091">
        <f>O2091*Diccionario!$B$39</f>
        <v>1.2259336777941176E-2</v>
      </c>
      <c r="Q2091">
        <f>P2091*Diccionario!$B$40</f>
        <v>4.9037347111764709E-3</v>
      </c>
      <c r="R2091">
        <f>Q2091*Diccionario!$B$41</f>
        <v>3.1874275622647062E-3</v>
      </c>
      <c r="S2091">
        <f t="shared" si="324"/>
        <v>3.1874275622647062E-3</v>
      </c>
      <c r="T2091">
        <f>I2091*Diccionario!$B$36</f>
        <v>0.89910794117647053</v>
      </c>
      <c r="U2091">
        <f>T2091*Diccionario!$B$42</f>
        <v>9.0809902058823527E-2</v>
      </c>
      <c r="V2091">
        <f>U2091*Diccionario!$B$43</f>
        <v>7.7188416750000002E-2</v>
      </c>
      <c r="W2091">
        <f>V2091*Diccionario!$B$44</f>
        <v>1.4665799182500001E-2</v>
      </c>
      <c r="X2091">
        <f>W2091*Diccionario!$B$45</f>
        <v>5.719661681175001E-3</v>
      </c>
      <c r="Y2091">
        <f>X2091*Diccionario!$B$46</f>
        <v>5.0904988962457509E-3</v>
      </c>
      <c r="Z2091">
        <f>Y2091*Diccionario!$B$47</f>
        <v>1.8834845916109277E-3</v>
      </c>
      <c r="AA2091">
        <f>Z2091*Diccionario!$B$48</f>
        <v>1.8834845916109277E-3</v>
      </c>
      <c r="AB2091">
        <f>AA2091*Diccionario!$B$49</f>
        <v>1.4126134437081957E-3</v>
      </c>
      <c r="AC2091">
        <f t="shared" si="325"/>
        <v>1.4126134437081957E-3</v>
      </c>
      <c r="AD2091">
        <f t="shared" si="326"/>
        <v>4.6000410059729019E-3</v>
      </c>
      <c r="AE2091">
        <f t="shared" si="327"/>
        <v>7.7085966231474213E-6</v>
      </c>
      <c r="AF2091" t="e">
        <f ca="1">IF(AD2091="","",_xludf.RANK.EQ(AD2091,$AD$2:$AD$5513,0))</f>
        <v>#NAME?</v>
      </c>
      <c r="AH2091" t="str">
        <f t="shared" si="328"/>
        <v>Baja</v>
      </c>
      <c r="AI2091" t="s">
        <v>153</v>
      </c>
      <c r="AJ2091" t="str">
        <f>IFERROR(VLOOKUP(B2091,Maestro_Regionales!$A$2:$B$35,2,FALSE),"Otras zonas")</f>
        <v>Costa</v>
      </c>
      <c r="AK2091" t="str">
        <f t="shared" si="329"/>
        <v>REGIMEN DE EXCEPCION | Costa</v>
      </c>
    </row>
    <row r="2092" spans="1:37">
      <c r="A2092" s="4" t="s">
        <v>931</v>
      </c>
      <c r="B2092" s="4" t="s">
        <v>932</v>
      </c>
      <c r="C2092" s="4" t="s">
        <v>965</v>
      </c>
      <c r="D2092" s="4" t="s">
        <v>966</v>
      </c>
      <c r="E2092" s="4" t="s">
        <v>85</v>
      </c>
      <c r="F2092" s="4">
        <v>74</v>
      </c>
      <c r="G2092" s="4">
        <v>30</v>
      </c>
      <c r="H2092" s="4">
        <v>0</v>
      </c>
      <c r="I2092">
        <f t="shared" si="320"/>
        <v>104</v>
      </c>
      <c r="J2092">
        <f t="shared" si="321"/>
        <v>0.71153846153846156</v>
      </c>
      <c r="K2092">
        <f t="shared" si="322"/>
        <v>0.28846153846153844</v>
      </c>
      <c r="L2092">
        <f t="shared" si="323"/>
        <v>0</v>
      </c>
      <c r="M2092">
        <f>I2092*Diccionario!$B$36</f>
        <v>0.23088203921568626</v>
      </c>
      <c r="N2092">
        <f>M2092*Diccionario!$B$37</f>
        <v>2.3319085960784313E-2</v>
      </c>
      <c r="O2092">
        <f>N2092*Diccionario!$B$38</f>
        <v>3.4978628941176467E-3</v>
      </c>
      <c r="P2092">
        <f>O2092*Diccionario!$B$39</f>
        <v>3.1480766047058822E-3</v>
      </c>
      <c r="Q2092">
        <f>P2092*Diccionario!$B$40</f>
        <v>1.2592306418823529E-3</v>
      </c>
      <c r="R2092">
        <f>Q2092*Diccionario!$B$41</f>
        <v>8.1849991722352943E-4</v>
      </c>
      <c r="S2092">
        <f t="shared" si="324"/>
        <v>8.1849991722352943E-4</v>
      </c>
      <c r="T2092">
        <f>I2092*Diccionario!$B$36</f>
        <v>0.23088203921568626</v>
      </c>
      <c r="U2092">
        <f>T2092*Diccionario!$B$42</f>
        <v>2.3319085960784313E-2</v>
      </c>
      <c r="V2092">
        <f>U2092*Diccionario!$B$43</f>
        <v>1.9821223066666664E-2</v>
      </c>
      <c r="W2092">
        <f>V2092*Diccionario!$B$44</f>
        <v>3.766032382666666E-3</v>
      </c>
      <c r="X2092">
        <f>W2092*Diccionario!$B$45</f>
        <v>1.4687526292399998E-3</v>
      </c>
      <c r="Y2092">
        <f>X2092*Diccionario!$B$46</f>
        <v>1.3071898400235998E-3</v>
      </c>
      <c r="Z2092">
        <f>Y2092*Diccionario!$B$47</f>
        <v>4.8366024080873191E-4</v>
      </c>
      <c r="AA2092">
        <f>Z2092*Diccionario!$B$48</f>
        <v>4.8366024080873191E-4</v>
      </c>
      <c r="AB2092">
        <f>AA2092*Diccionario!$B$49</f>
        <v>3.6274518060654896E-4</v>
      </c>
      <c r="AC2092">
        <f t="shared" si="325"/>
        <v>3.6274518060654896E-4</v>
      </c>
      <c r="AD2092">
        <f t="shared" si="326"/>
        <v>1.1812450978300783E-3</v>
      </c>
      <c r="AE2092">
        <f t="shared" si="327"/>
        <v>1.9794914785366217E-6</v>
      </c>
      <c r="AF2092" t="e">
        <f ca="1">IF(AD2092="","",_xludf.RANK.EQ(AD2092,$AD$2:$AD$5513,0))</f>
        <v>#NAME?</v>
      </c>
      <c r="AH2092" t="str">
        <f t="shared" si="328"/>
        <v>Baja</v>
      </c>
      <c r="AI2092" t="s">
        <v>153</v>
      </c>
      <c r="AJ2092" t="str">
        <f>IFERROR(VLOOKUP(B2092,Maestro_Regionales!$A$2:$B$35,2,FALSE),"Otras zonas")</f>
        <v>Costa</v>
      </c>
      <c r="AK2092" t="str">
        <f t="shared" si="329"/>
        <v>SALUD TOTAL EPS | Costa</v>
      </c>
    </row>
    <row r="2093" spans="1:37">
      <c r="A2093" s="4" t="s">
        <v>931</v>
      </c>
      <c r="B2093" s="4" t="s">
        <v>932</v>
      </c>
      <c r="C2093" s="4" t="s">
        <v>965</v>
      </c>
      <c r="D2093" s="4" t="s">
        <v>966</v>
      </c>
      <c r="E2093" s="4" t="s">
        <v>93</v>
      </c>
      <c r="F2093" s="4">
        <v>10</v>
      </c>
      <c r="G2093" s="4">
        <v>0</v>
      </c>
      <c r="H2093" s="4">
        <v>0</v>
      </c>
      <c r="I2093">
        <f t="shared" si="320"/>
        <v>10</v>
      </c>
      <c r="J2093">
        <f t="shared" si="321"/>
        <v>1</v>
      </c>
      <c r="K2093">
        <f t="shared" si="322"/>
        <v>0</v>
      </c>
      <c r="L2093">
        <f t="shared" si="323"/>
        <v>0</v>
      </c>
      <c r="M2093">
        <f>I2093*Diccionario!$B$36</f>
        <v>2.2200196078431371E-2</v>
      </c>
      <c r="N2093">
        <f>M2093*Diccionario!$B$37</f>
        <v>2.2422198039215688E-3</v>
      </c>
      <c r="O2093">
        <f>N2093*Diccionario!$B$38</f>
        <v>3.3633297058823533E-4</v>
      </c>
      <c r="P2093">
        <f>O2093*Diccionario!$B$39</f>
        <v>3.0269967352941179E-4</v>
      </c>
      <c r="Q2093">
        <f>P2093*Diccionario!$B$40</f>
        <v>1.2107986941176472E-4</v>
      </c>
      <c r="R2093">
        <f>Q2093*Diccionario!$B$41</f>
        <v>7.870191511764707E-5</v>
      </c>
      <c r="S2093">
        <f t="shared" si="324"/>
        <v>7.870191511764707E-5</v>
      </c>
      <c r="T2093">
        <f>I2093*Diccionario!$B$36</f>
        <v>2.2200196078431371E-2</v>
      </c>
      <c r="U2093">
        <f>T2093*Diccionario!$B$42</f>
        <v>2.2422198039215688E-3</v>
      </c>
      <c r="V2093">
        <f>U2093*Diccionario!$B$43</f>
        <v>1.9058868333333334E-3</v>
      </c>
      <c r="W2093">
        <f>V2093*Diccionario!$B$44</f>
        <v>3.6211849833333334E-4</v>
      </c>
      <c r="X2093">
        <f>W2093*Diccionario!$B$45</f>
        <v>1.4122621435000001E-4</v>
      </c>
      <c r="Y2093">
        <f>X2093*Diccionario!$B$46</f>
        <v>1.2569133077150002E-4</v>
      </c>
      <c r="Z2093">
        <f>Y2093*Diccionario!$B$47</f>
        <v>4.650579238545501E-5</v>
      </c>
      <c r="AA2093">
        <f>Z2093*Diccionario!$B$48</f>
        <v>4.650579238545501E-5</v>
      </c>
      <c r="AB2093">
        <f>AA2093*Diccionario!$B$49</f>
        <v>3.4879344289091258E-5</v>
      </c>
      <c r="AC2093">
        <f t="shared" si="325"/>
        <v>3.4879344289091258E-5</v>
      </c>
      <c r="AD2093">
        <f t="shared" si="326"/>
        <v>1.1358125940673833E-4</v>
      </c>
      <c r="AE2093">
        <f t="shared" si="327"/>
        <v>1.9033571909005983E-7</v>
      </c>
      <c r="AF2093" t="e">
        <f ca="1">IF(AD2093="","",_xludf.RANK.EQ(AD2093,$AD$2:$AD$5513,0))</f>
        <v>#NAME?</v>
      </c>
      <c r="AH2093" t="str">
        <f t="shared" si="328"/>
        <v>Baja</v>
      </c>
      <c r="AI2093" t="s">
        <v>153</v>
      </c>
      <c r="AJ2093" t="str">
        <f>IFERROR(VLOOKUP(B2093,Maestro_Regionales!$A$2:$B$35,2,FALSE),"Otras zonas")</f>
        <v>Costa</v>
      </c>
      <c r="AK2093" t="str">
        <f t="shared" si="329"/>
        <v>FERRONALES - EAS | Costa</v>
      </c>
    </row>
    <row r="2094" spans="1:37">
      <c r="A2094" s="4" t="s">
        <v>931</v>
      </c>
      <c r="B2094" s="4" t="s">
        <v>932</v>
      </c>
      <c r="C2094" s="4" t="s">
        <v>967</v>
      </c>
      <c r="D2094" s="4" t="s">
        <v>968</v>
      </c>
      <c r="E2094" s="4" t="s">
        <v>87</v>
      </c>
      <c r="F2094" s="4">
        <v>2835</v>
      </c>
      <c r="G2094" s="4">
        <v>15272</v>
      </c>
      <c r="H2094" s="4">
        <v>0</v>
      </c>
      <c r="I2094">
        <f t="shared" si="320"/>
        <v>18107</v>
      </c>
      <c r="J2094">
        <f t="shared" si="321"/>
        <v>0.15656928259789032</v>
      </c>
      <c r="K2094">
        <f t="shared" si="322"/>
        <v>0.84343071740210973</v>
      </c>
      <c r="L2094">
        <f t="shared" si="323"/>
        <v>0</v>
      </c>
      <c r="M2094">
        <f>I2094*Diccionario!$B$36</f>
        <v>40.19789503921568</v>
      </c>
      <c r="N2094">
        <f>M2094*Diccionario!$B$37</f>
        <v>4.059987398960784</v>
      </c>
      <c r="O2094">
        <f>N2094*Diccionario!$B$38</f>
        <v>0.60899810984411762</v>
      </c>
      <c r="P2094">
        <f>O2094*Diccionario!$B$39</f>
        <v>0.54809829885970585</v>
      </c>
      <c r="Q2094">
        <f>P2094*Diccionario!$B$40</f>
        <v>0.21923931954388234</v>
      </c>
      <c r="R2094">
        <f>Q2094*Diccionario!$B$41</f>
        <v>0.14250555770352352</v>
      </c>
      <c r="S2094">
        <f t="shared" si="324"/>
        <v>0.14250555770352352</v>
      </c>
      <c r="T2094">
        <f>I2094*Diccionario!$B$36</f>
        <v>40.19789503921568</v>
      </c>
      <c r="U2094">
        <f>T2094*Diccionario!$B$42</f>
        <v>4.059987398960784</v>
      </c>
      <c r="V2094">
        <f>U2094*Diccionario!$B$43</f>
        <v>3.4509892891166665</v>
      </c>
      <c r="W2094">
        <f>V2094*Diccionario!$B$44</f>
        <v>0.65568796493216663</v>
      </c>
      <c r="X2094">
        <f>W2094*Diccionario!$B$45</f>
        <v>0.25571830632354497</v>
      </c>
      <c r="Y2094">
        <f>X2094*Diccionario!$B$46</f>
        <v>0.22758929262795502</v>
      </c>
      <c r="Z2094">
        <f>Y2094*Diccionario!$B$47</f>
        <v>8.4208038272343355E-2</v>
      </c>
      <c r="AA2094">
        <f>Z2094*Diccionario!$B$48</f>
        <v>8.4208038272343355E-2</v>
      </c>
      <c r="AB2094">
        <f>AA2094*Diccionario!$B$49</f>
        <v>6.3156028704257516E-2</v>
      </c>
      <c r="AC2094">
        <f t="shared" si="325"/>
        <v>6.3156028704257516E-2</v>
      </c>
      <c r="AD2094">
        <f t="shared" si="326"/>
        <v>0.20566158640778104</v>
      </c>
      <c r="AE2094">
        <f t="shared" si="327"/>
        <v>3.4464088655637124E-4</v>
      </c>
      <c r="AF2094" t="e">
        <f ca="1">IF(AD2094="","",_xludf.RANK.EQ(AD2094,$AD$2:$AD$5513,0))</f>
        <v>#NAME?</v>
      </c>
      <c r="AH2094" t="str">
        <f t="shared" si="328"/>
        <v>Media</v>
      </c>
      <c r="AI2094" t="s">
        <v>153</v>
      </c>
      <c r="AJ2094" t="str">
        <f>IFERROR(VLOOKUP(B2094,Maestro_Regionales!$A$2:$B$35,2,FALSE),"Otras zonas")</f>
        <v>Costa</v>
      </c>
      <c r="AK2094" t="str">
        <f t="shared" si="329"/>
        <v>NUEVA EPS | Costa</v>
      </c>
    </row>
    <row r="2095" spans="1:37">
      <c r="A2095" s="4" t="s">
        <v>931</v>
      </c>
      <c r="B2095" s="4" t="s">
        <v>932</v>
      </c>
      <c r="C2095" s="4" t="s">
        <v>967</v>
      </c>
      <c r="D2095" s="4" t="s">
        <v>968</v>
      </c>
      <c r="E2095" s="4" t="s">
        <v>95</v>
      </c>
      <c r="F2095" s="4">
        <v>164</v>
      </c>
      <c r="G2095" s="4">
        <v>3835</v>
      </c>
      <c r="H2095" s="4">
        <v>0</v>
      </c>
      <c r="I2095">
        <f t="shared" si="320"/>
        <v>3999</v>
      </c>
      <c r="J2095">
        <f t="shared" si="321"/>
        <v>4.1010252563140788E-2</v>
      </c>
      <c r="K2095">
        <f t="shared" si="322"/>
        <v>0.95898974743685916</v>
      </c>
      <c r="L2095">
        <f t="shared" si="323"/>
        <v>0</v>
      </c>
      <c r="M2095">
        <f>I2095*Diccionario!$B$36</f>
        <v>8.8778584117647057</v>
      </c>
      <c r="N2095">
        <f>M2095*Diccionario!$B$37</f>
        <v>0.89666369958823533</v>
      </c>
      <c r="O2095">
        <f>N2095*Diccionario!$B$38</f>
        <v>0.13449955493823529</v>
      </c>
      <c r="P2095">
        <f>O2095*Diccionario!$B$39</f>
        <v>0.12104959944441177</v>
      </c>
      <c r="Q2095">
        <f>P2095*Diccionario!$B$40</f>
        <v>4.8419839777764706E-2</v>
      </c>
      <c r="R2095">
        <f>Q2095*Diccionario!$B$41</f>
        <v>3.1472895855547058E-2</v>
      </c>
      <c r="S2095">
        <f t="shared" si="324"/>
        <v>3.1472895855547058E-2</v>
      </c>
      <c r="T2095">
        <f>I2095*Diccionario!$B$36</f>
        <v>8.8778584117647057</v>
      </c>
      <c r="U2095">
        <f>T2095*Diccionario!$B$42</f>
        <v>0.89666369958823533</v>
      </c>
      <c r="V2095">
        <f>U2095*Diccionario!$B$43</f>
        <v>0.76216414465000004</v>
      </c>
      <c r="W2095">
        <f>V2095*Diccionario!$B$44</f>
        <v>0.1448111874835</v>
      </c>
      <c r="X2095">
        <f>W2095*Diccionario!$B$45</f>
        <v>5.6476363118565E-2</v>
      </c>
      <c r="Y2095">
        <f>X2095*Diccionario!$B$46</f>
        <v>5.0263963175522848E-2</v>
      </c>
      <c r="Z2095">
        <f>Y2095*Diccionario!$B$47</f>
        <v>1.8597666374943454E-2</v>
      </c>
      <c r="AA2095">
        <f>Z2095*Diccionario!$B$48</f>
        <v>1.8597666374943454E-2</v>
      </c>
      <c r="AB2095">
        <f>AA2095*Diccionario!$B$49</f>
        <v>1.3948249781207591E-2</v>
      </c>
      <c r="AC2095">
        <f t="shared" si="325"/>
        <v>1.3948249781207591E-2</v>
      </c>
      <c r="AD2095">
        <f t="shared" si="326"/>
        <v>4.5421145636754645E-2</v>
      </c>
      <c r="AE2095">
        <f t="shared" si="327"/>
        <v>7.6115254064114906E-5</v>
      </c>
      <c r="AF2095" t="e">
        <f ca="1">IF(AD2095="","",_xludf.RANK.EQ(AD2095,$AD$2:$AD$5513,0))</f>
        <v>#NAME?</v>
      </c>
      <c r="AH2095" t="str">
        <f t="shared" si="328"/>
        <v>Baja</v>
      </c>
      <c r="AI2095" t="s">
        <v>153</v>
      </c>
      <c r="AJ2095" t="str">
        <f>IFERROR(VLOOKUP(B2095,Maestro_Regionales!$A$2:$B$35,2,FALSE),"Otras zonas")</f>
        <v>Costa</v>
      </c>
      <c r="AK2095" t="str">
        <f t="shared" si="329"/>
        <v>ASMETSALUD EPS | Costa</v>
      </c>
    </row>
    <row r="2096" spans="1:37">
      <c r="A2096" s="4" t="s">
        <v>931</v>
      </c>
      <c r="B2096" s="4" t="s">
        <v>932</v>
      </c>
      <c r="C2096" s="4" t="s">
        <v>967</v>
      </c>
      <c r="D2096" s="4" t="s">
        <v>968</v>
      </c>
      <c r="E2096" s="4" t="s">
        <v>90</v>
      </c>
      <c r="F2096" s="4">
        <v>0</v>
      </c>
      <c r="G2096" s="4">
        <v>0</v>
      </c>
      <c r="H2096" s="4">
        <v>433</v>
      </c>
      <c r="I2096">
        <f t="shared" si="320"/>
        <v>433</v>
      </c>
      <c r="J2096">
        <f t="shared" si="321"/>
        <v>0</v>
      </c>
      <c r="K2096">
        <f t="shared" si="322"/>
        <v>0</v>
      </c>
      <c r="L2096">
        <f t="shared" si="323"/>
        <v>1</v>
      </c>
      <c r="M2096">
        <f>I2096*Diccionario!$B$36</f>
        <v>0.96126849019607841</v>
      </c>
      <c r="N2096">
        <f>M2096*Diccionario!$B$37</f>
        <v>9.7088117509803923E-2</v>
      </c>
      <c r="O2096">
        <f>N2096*Diccionario!$B$38</f>
        <v>1.4563217626470587E-2</v>
      </c>
      <c r="P2096">
        <f>O2096*Diccionario!$B$39</f>
        <v>1.3106895863823529E-2</v>
      </c>
      <c r="Q2096">
        <f>P2096*Diccionario!$B$40</f>
        <v>5.2427583455294116E-3</v>
      </c>
      <c r="R2096">
        <f>Q2096*Diccionario!$B$41</f>
        <v>3.4077929245941176E-3</v>
      </c>
      <c r="S2096">
        <f t="shared" si="324"/>
        <v>3.4077929245941176E-3</v>
      </c>
      <c r="T2096">
        <f>I2096*Diccionario!$B$36</f>
        <v>0.96126849019607841</v>
      </c>
      <c r="U2096">
        <f>T2096*Diccionario!$B$42</f>
        <v>9.7088117509803923E-2</v>
      </c>
      <c r="V2096">
        <f>U2096*Diccionario!$B$43</f>
        <v>8.2524899883333336E-2</v>
      </c>
      <c r="W2096">
        <f>V2096*Diccionario!$B$44</f>
        <v>1.5679730977833334E-2</v>
      </c>
      <c r="X2096">
        <f>W2096*Diccionario!$B$45</f>
        <v>6.1150950813550009E-3</v>
      </c>
      <c r="Y2096">
        <f>X2096*Diccionario!$B$46</f>
        <v>5.4424346224059509E-3</v>
      </c>
      <c r="Z2096">
        <f>Y2096*Diccionario!$B$47</f>
        <v>2.0137008102902019E-3</v>
      </c>
      <c r="AA2096">
        <f>Z2096*Diccionario!$B$48</f>
        <v>2.0137008102902019E-3</v>
      </c>
      <c r="AB2096">
        <f>AA2096*Diccionario!$B$49</f>
        <v>1.5102756077176515E-3</v>
      </c>
      <c r="AC2096">
        <f t="shared" si="325"/>
        <v>1.5102756077176515E-3</v>
      </c>
      <c r="AD2096">
        <f t="shared" si="326"/>
        <v>4.9180685323117687E-3</v>
      </c>
      <c r="AE2096">
        <f t="shared" si="327"/>
        <v>8.2415366365995893E-6</v>
      </c>
      <c r="AF2096" t="e">
        <f ca="1">IF(AD2096="","",_xludf.RANK.EQ(AD2096,$AD$2:$AD$5513,0))</f>
        <v>#NAME?</v>
      </c>
      <c r="AH2096" t="str">
        <f t="shared" si="328"/>
        <v>Baja</v>
      </c>
      <c r="AI2096" t="s">
        <v>153</v>
      </c>
      <c r="AJ2096" t="str">
        <f>IFERROR(VLOOKUP(B2096,Maestro_Regionales!$A$2:$B$35,2,FALSE),"Otras zonas")</f>
        <v>Costa</v>
      </c>
      <c r="AK2096" t="str">
        <f t="shared" si="329"/>
        <v>REGIMEN DE EXCEPCION | Costa</v>
      </c>
    </row>
    <row r="2097" spans="1:37">
      <c r="A2097" s="4" t="s">
        <v>931</v>
      </c>
      <c r="B2097" s="4" t="s">
        <v>932</v>
      </c>
      <c r="C2097" s="4" t="s">
        <v>967</v>
      </c>
      <c r="D2097" s="4" t="s">
        <v>968</v>
      </c>
      <c r="E2097" s="4" t="s">
        <v>93</v>
      </c>
      <c r="F2097" s="4">
        <v>13</v>
      </c>
      <c r="G2097" s="4">
        <v>0</v>
      </c>
      <c r="H2097" s="4">
        <v>0</v>
      </c>
      <c r="I2097">
        <f t="shared" si="320"/>
        <v>13</v>
      </c>
      <c r="J2097">
        <f t="shared" si="321"/>
        <v>1</v>
      </c>
      <c r="K2097">
        <f t="shared" si="322"/>
        <v>0</v>
      </c>
      <c r="L2097">
        <f t="shared" si="323"/>
        <v>0</v>
      </c>
      <c r="M2097">
        <f>I2097*Diccionario!$B$36</f>
        <v>2.8860254901960782E-2</v>
      </c>
      <c r="N2097">
        <f>M2097*Diccionario!$B$37</f>
        <v>2.9148857450980391E-3</v>
      </c>
      <c r="O2097">
        <f>N2097*Diccionario!$B$38</f>
        <v>4.3723286176470584E-4</v>
      </c>
      <c r="P2097">
        <f>O2097*Diccionario!$B$39</f>
        <v>3.9350957558823528E-4</v>
      </c>
      <c r="Q2097">
        <f>P2097*Diccionario!$B$40</f>
        <v>1.5740383023529411E-4</v>
      </c>
      <c r="R2097">
        <f>Q2097*Diccionario!$B$41</f>
        <v>1.0231248965294118E-4</v>
      </c>
      <c r="S2097">
        <f t="shared" si="324"/>
        <v>1.0231248965294118E-4</v>
      </c>
      <c r="T2097">
        <f>I2097*Diccionario!$B$36</f>
        <v>2.8860254901960782E-2</v>
      </c>
      <c r="U2097">
        <f>T2097*Diccionario!$B$42</f>
        <v>2.9148857450980391E-3</v>
      </c>
      <c r="V2097">
        <f>U2097*Diccionario!$B$43</f>
        <v>2.477652883333333E-3</v>
      </c>
      <c r="W2097">
        <f>V2097*Diccionario!$B$44</f>
        <v>4.7075404783333325E-4</v>
      </c>
      <c r="X2097">
        <f>W2097*Diccionario!$B$45</f>
        <v>1.8359407865499997E-4</v>
      </c>
      <c r="Y2097">
        <f>X2097*Diccionario!$B$46</f>
        <v>1.6339873000294997E-4</v>
      </c>
      <c r="Z2097">
        <f>Y2097*Diccionario!$B$47</f>
        <v>6.0457530101091489E-5</v>
      </c>
      <c r="AA2097">
        <f>Z2097*Diccionario!$B$48</f>
        <v>6.0457530101091489E-5</v>
      </c>
      <c r="AB2097">
        <f>AA2097*Diccionario!$B$49</f>
        <v>4.534314757581862E-5</v>
      </c>
      <c r="AC2097">
        <f t="shared" si="325"/>
        <v>4.534314757581862E-5</v>
      </c>
      <c r="AD2097">
        <f t="shared" si="326"/>
        <v>1.4765563722875978E-4</v>
      </c>
      <c r="AE2097">
        <f t="shared" si="327"/>
        <v>2.4743643481707771E-7</v>
      </c>
      <c r="AF2097" t="e">
        <f ca="1">IF(AD2097="","",_xludf.RANK.EQ(AD2097,$AD$2:$AD$5513,0))</f>
        <v>#NAME?</v>
      </c>
      <c r="AH2097" t="str">
        <f t="shared" si="328"/>
        <v>Baja</v>
      </c>
      <c r="AI2097" t="s">
        <v>153</v>
      </c>
      <c r="AJ2097" t="str">
        <f>IFERROR(VLOOKUP(B2097,Maestro_Regionales!$A$2:$B$35,2,FALSE),"Otras zonas")</f>
        <v>Costa</v>
      </c>
      <c r="AK2097" t="str">
        <f t="shared" si="329"/>
        <v>FERRONALES - EAS | Costa</v>
      </c>
    </row>
    <row r="2098" spans="1:37">
      <c r="A2098" s="4" t="s">
        <v>931</v>
      </c>
      <c r="B2098" s="4" t="s">
        <v>932</v>
      </c>
      <c r="C2098" s="4" t="s">
        <v>969</v>
      </c>
      <c r="D2098" s="4" t="s">
        <v>970</v>
      </c>
      <c r="E2098" s="4" t="s">
        <v>505</v>
      </c>
      <c r="F2098" s="4">
        <v>411</v>
      </c>
      <c r="G2098" s="4">
        <v>30098</v>
      </c>
      <c r="H2098" s="4">
        <v>0</v>
      </c>
      <c r="I2098">
        <f t="shared" si="320"/>
        <v>30509</v>
      </c>
      <c r="J2098">
        <f t="shared" si="321"/>
        <v>1.3471434658625324E-2</v>
      </c>
      <c r="K2098">
        <f t="shared" si="322"/>
        <v>0.98652856534137467</v>
      </c>
      <c r="L2098">
        <f t="shared" si="323"/>
        <v>0</v>
      </c>
      <c r="M2098">
        <f>I2098*Diccionario!$B$36</f>
        <v>67.730578215686265</v>
      </c>
      <c r="N2098">
        <f>M2098*Diccionario!$B$37</f>
        <v>6.8407883997843131</v>
      </c>
      <c r="O2098">
        <f>N2098*Diccionario!$B$38</f>
        <v>1.0261182599676468</v>
      </c>
      <c r="P2098">
        <f>O2098*Diccionario!$B$39</f>
        <v>0.92350643397088217</v>
      </c>
      <c r="Q2098">
        <f>P2098*Diccionario!$B$40</f>
        <v>0.36940257358835288</v>
      </c>
      <c r="R2098">
        <f>Q2098*Diccionario!$B$41</f>
        <v>0.24011167283242937</v>
      </c>
      <c r="S2098">
        <f t="shared" si="324"/>
        <v>0.24011167283242937</v>
      </c>
      <c r="T2098">
        <f>I2098*Diccionario!$B$36</f>
        <v>67.730578215686265</v>
      </c>
      <c r="U2098">
        <f>T2098*Diccionario!$B$42</f>
        <v>6.8407883997843131</v>
      </c>
      <c r="V2098">
        <f>U2098*Diccionario!$B$43</f>
        <v>5.8146701398166662</v>
      </c>
      <c r="W2098">
        <f>V2098*Diccionario!$B$44</f>
        <v>1.1047873265651666</v>
      </c>
      <c r="X2098">
        <f>W2098*Diccionario!$B$45</f>
        <v>0.43086705736041503</v>
      </c>
      <c r="Y2098">
        <f>X2098*Diccionario!$B$46</f>
        <v>0.3834716810507694</v>
      </c>
      <c r="Z2098">
        <f>Y2098*Diccionario!$B$47</f>
        <v>0.14188452198878468</v>
      </c>
      <c r="AA2098">
        <f>Z2098*Diccionario!$B$48</f>
        <v>0.14188452198878468</v>
      </c>
      <c r="AB2098">
        <f>AA2098*Diccionario!$B$49</f>
        <v>0.10641339149158852</v>
      </c>
      <c r="AC2098">
        <f t="shared" si="325"/>
        <v>0.10641339149158852</v>
      </c>
      <c r="AD2098">
        <f t="shared" si="326"/>
        <v>0.34652506432401786</v>
      </c>
      <c r="AE2098">
        <f t="shared" si="327"/>
        <v>5.8069524537186334E-4</v>
      </c>
      <c r="AF2098" t="e">
        <f ca="1">IF(AD2098="","",_xludf.RANK.EQ(AD2098,$AD$2:$AD$5513,0))</f>
        <v>#NAME?</v>
      </c>
      <c r="AH2098" t="str">
        <f t="shared" si="328"/>
        <v>Media</v>
      </c>
      <c r="AI2098" t="s">
        <v>153</v>
      </c>
      <c r="AJ2098" t="str">
        <f>IFERROR(VLOOKUP(B2098,Maestro_Regionales!$A$2:$B$35,2,FALSE),"Otras zonas")</f>
        <v>Costa</v>
      </c>
      <c r="AK2098" t="str">
        <f t="shared" si="329"/>
        <v>DUSAKAWI EPSI | Costa</v>
      </c>
    </row>
    <row r="2099" spans="1:37">
      <c r="A2099" s="4" t="s">
        <v>931</v>
      </c>
      <c r="B2099" s="4" t="s">
        <v>932</v>
      </c>
      <c r="C2099" s="4" t="s">
        <v>969</v>
      </c>
      <c r="D2099" s="4" t="s">
        <v>970</v>
      </c>
      <c r="E2099" s="4" t="s">
        <v>87</v>
      </c>
      <c r="F2099" s="4">
        <v>475</v>
      </c>
      <c r="G2099" s="4">
        <v>3462</v>
      </c>
      <c r="H2099" s="4">
        <v>0</v>
      </c>
      <c r="I2099">
        <f t="shared" si="320"/>
        <v>3937</v>
      </c>
      <c r="J2099">
        <f t="shared" si="321"/>
        <v>0.1206502413004826</v>
      </c>
      <c r="K2099">
        <f t="shared" si="322"/>
        <v>0.87934975869951737</v>
      </c>
      <c r="L2099">
        <f t="shared" si="323"/>
        <v>0</v>
      </c>
      <c r="M2099">
        <f>I2099*Diccionario!$B$36</f>
        <v>8.7402171960784312</v>
      </c>
      <c r="N2099">
        <f>M2099*Diccionario!$B$37</f>
        <v>0.88276193680392157</v>
      </c>
      <c r="O2099">
        <f>N2099*Diccionario!$B$38</f>
        <v>0.13241429052058823</v>
      </c>
      <c r="P2099">
        <f>O2099*Diccionario!$B$39</f>
        <v>0.11917286146852941</v>
      </c>
      <c r="Q2099">
        <f>P2099*Diccionario!$B$40</f>
        <v>4.7669144587411769E-2</v>
      </c>
      <c r="R2099">
        <f>Q2099*Diccionario!$B$41</f>
        <v>3.0984943981817652E-2</v>
      </c>
      <c r="S2099">
        <f t="shared" si="324"/>
        <v>3.0984943981817652E-2</v>
      </c>
      <c r="T2099">
        <f>I2099*Diccionario!$B$36</f>
        <v>8.7402171960784312</v>
      </c>
      <c r="U2099">
        <f>T2099*Diccionario!$B$42</f>
        <v>0.88276193680392157</v>
      </c>
      <c r="V2099">
        <f>U2099*Diccionario!$B$43</f>
        <v>0.75034764628333328</v>
      </c>
      <c r="W2099">
        <f>V2099*Diccionario!$B$44</f>
        <v>0.14256605279383333</v>
      </c>
      <c r="X2099">
        <f>W2099*Diccionario!$B$45</f>
        <v>5.5600760589595004E-2</v>
      </c>
      <c r="Y2099">
        <f>X2099*Diccionario!$B$46</f>
        <v>4.9484676924739554E-2</v>
      </c>
      <c r="Z2099">
        <f>Y2099*Diccionario!$B$47</f>
        <v>1.8309330462153633E-2</v>
      </c>
      <c r="AA2099">
        <f>Z2099*Diccionario!$B$48</f>
        <v>1.8309330462153633E-2</v>
      </c>
      <c r="AB2099">
        <f>AA2099*Diccionario!$B$49</f>
        <v>1.3731997846615225E-2</v>
      </c>
      <c r="AC2099">
        <f t="shared" si="325"/>
        <v>1.3731997846615225E-2</v>
      </c>
      <c r="AD2099">
        <f t="shared" si="326"/>
        <v>4.4716941828432874E-2</v>
      </c>
      <c r="AE2099">
        <f t="shared" si="327"/>
        <v>7.4935172605756538E-5</v>
      </c>
      <c r="AF2099" t="e">
        <f ca="1">IF(AD2099="","",_xludf.RANK.EQ(AD2099,$AD$2:$AD$5513,0))</f>
        <v>#NAME?</v>
      </c>
      <c r="AH2099" t="str">
        <f t="shared" si="328"/>
        <v>Baja</v>
      </c>
      <c r="AI2099" t="s">
        <v>153</v>
      </c>
      <c r="AJ2099" t="str">
        <f>IFERROR(VLOOKUP(B2099,Maestro_Regionales!$A$2:$B$35,2,FALSE),"Otras zonas")</f>
        <v>Costa</v>
      </c>
      <c r="AK2099" t="str">
        <f t="shared" si="329"/>
        <v>NUEVA EPS | Costa</v>
      </c>
    </row>
    <row r="2100" spans="1:37">
      <c r="A2100" s="4" t="s">
        <v>931</v>
      </c>
      <c r="B2100" s="4" t="s">
        <v>932</v>
      </c>
      <c r="C2100" s="4" t="s">
        <v>969</v>
      </c>
      <c r="D2100" s="4" t="s">
        <v>970</v>
      </c>
      <c r="E2100" s="4" t="s">
        <v>89</v>
      </c>
      <c r="F2100" s="4">
        <v>72</v>
      </c>
      <c r="G2100" s="4">
        <v>3620</v>
      </c>
      <c r="H2100" s="4">
        <v>0</v>
      </c>
      <c r="I2100">
        <f t="shared" si="320"/>
        <v>3692</v>
      </c>
      <c r="J2100">
        <f t="shared" si="321"/>
        <v>1.9501625135427952E-2</v>
      </c>
      <c r="K2100">
        <f t="shared" si="322"/>
        <v>0.98049837486457203</v>
      </c>
      <c r="L2100">
        <f t="shared" si="323"/>
        <v>0</v>
      </c>
      <c r="M2100">
        <f>I2100*Diccionario!$B$36</f>
        <v>8.1963123921568624</v>
      </c>
      <c r="N2100">
        <f>M2100*Diccionario!$B$37</f>
        <v>0.82782755160784316</v>
      </c>
      <c r="O2100">
        <f>N2100*Diccionario!$B$38</f>
        <v>0.12417413274117647</v>
      </c>
      <c r="P2100">
        <f>O2100*Diccionario!$B$39</f>
        <v>0.11175671946705883</v>
      </c>
      <c r="Q2100">
        <f>P2100*Diccionario!$B$40</f>
        <v>4.4702687786823535E-2</v>
      </c>
      <c r="R2100">
        <f>Q2100*Diccionario!$B$41</f>
        <v>2.9056747061435299E-2</v>
      </c>
      <c r="S2100">
        <f t="shared" si="324"/>
        <v>2.9056747061435299E-2</v>
      </c>
      <c r="T2100">
        <f>I2100*Diccionario!$B$36</f>
        <v>8.1963123921568624</v>
      </c>
      <c r="U2100">
        <f>T2100*Diccionario!$B$42</f>
        <v>0.82782755160784316</v>
      </c>
      <c r="V2100">
        <f>U2100*Diccionario!$B$43</f>
        <v>0.70365341886666666</v>
      </c>
      <c r="W2100">
        <f>V2100*Diccionario!$B$44</f>
        <v>0.13369414958466666</v>
      </c>
      <c r="X2100">
        <f>W2100*Diccionario!$B$45</f>
        <v>5.2140718338019997E-2</v>
      </c>
      <c r="Y2100">
        <f>X2100*Diccionario!$B$46</f>
        <v>4.6405239320837795E-2</v>
      </c>
      <c r="Z2100">
        <f>Y2100*Diccionario!$B$47</f>
        <v>1.7169938548709983E-2</v>
      </c>
      <c r="AA2100">
        <f>Z2100*Diccionario!$B$48</f>
        <v>1.7169938548709983E-2</v>
      </c>
      <c r="AB2100">
        <f>AA2100*Diccionario!$B$49</f>
        <v>1.2877453911532487E-2</v>
      </c>
      <c r="AC2100">
        <f t="shared" si="325"/>
        <v>1.2877453911532487E-2</v>
      </c>
      <c r="AD2100">
        <f t="shared" si="326"/>
        <v>4.1934200972967788E-2</v>
      </c>
      <c r="AE2100">
        <f t="shared" si="327"/>
        <v>7.0271947488050087E-5</v>
      </c>
      <c r="AF2100" t="e">
        <f ca="1">IF(AD2100="","",_xludf.RANK.EQ(AD2100,$AD$2:$AD$5513,0))</f>
        <v>#NAME?</v>
      </c>
      <c r="AH2100" t="str">
        <f t="shared" si="328"/>
        <v>Baja</v>
      </c>
      <c r="AI2100" t="s">
        <v>153</v>
      </c>
      <c r="AJ2100" t="str">
        <f>IFERROR(VLOOKUP(B2100,Maestro_Regionales!$A$2:$B$35,2,FALSE),"Otras zonas")</f>
        <v>Costa</v>
      </c>
      <c r="AK2100" t="str">
        <f t="shared" si="329"/>
        <v>PROTEGER EPS (ANTES CAJACOPI EPS) | Costa</v>
      </c>
    </row>
    <row r="2101" spans="1:37">
      <c r="A2101" s="4" t="s">
        <v>931</v>
      </c>
      <c r="B2101" s="4" t="s">
        <v>932</v>
      </c>
      <c r="C2101" s="4" t="s">
        <v>969</v>
      </c>
      <c r="D2101" s="4" t="s">
        <v>970</v>
      </c>
      <c r="E2101" s="4" t="s">
        <v>90</v>
      </c>
      <c r="F2101" s="4">
        <v>0</v>
      </c>
      <c r="G2101" s="4">
        <v>0</v>
      </c>
      <c r="H2101" s="4">
        <v>347</v>
      </c>
      <c r="I2101">
        <f t="shared" si="320"/>
        <v>347</v>
      </c>
      <c r="J2101">
        <f t="shared" si="321"/>
        <v>0</v>
      </c>
      <c r="K2101">
        <f t="shared" si="322"/>
        <v>0</v>
      </c>
      <c r="L2101">
        <f t="shared" si="323"/>
        <v>1</v>
      </c>
      <c r="M2101">
        <f>I2101*Diccionario!$B$36</f>
        <v>0.77034680392156862</v>
      </c>
      <c r="N2101">
        <f>M2101*Diccionario!$B$37</f>
        <v>7.780502719607843E-2</v>
      </c>
      <c r="O2101">
        <f>N2101*Diccionario!$B$38</f>
        <v>1.1670754079411764E-2</v>
      </c>
      <c r="P2101">
        <f>O2101*Diccionario!$B$39</f>
        <v>1.0503678671470588E-2</v>
      </c>
      <c r="Q2101">
        <f>P2101*Diccionario!$B$40</f>
        <v>4.2014714685882351E-3</v>
      </c>
      <c r="R2101">
        <f>Q2101*Diccionario!$B$41</f>
        <v>2.7309564545823528E-3</v>
      </c>
      <c r="S2101">
        <f t="shared" si="324"/>
        <v>2.7309564545823528E-3</v>
      </c>
      <c r="T2101">
        <f>I2101*Diccionario!$B$36</f>
        <v>0.77034680392156862</v>
      </c>
      <c r="U2101">
        <f>T2101*Diccionario!$B$42</f>
        <v>7.780502719607843E-2</v>
      </c>
      <c r="V2101">
        <f>U2101*Diccionario!$B$43</f>
        <v>6.613427311666667E-2</v>
      </c>
      <c r="W2101">
        <f>V2101*Diccionario!$B$44</f>
        <v>1.2565511892166667E-2</v>
      </c>
      <c r="X2101">
        <f>W2101*Diccionario!$B$45</f>
        <v>4.9005496379450003E-3</v>
      </c>
      <c r="Y2101">
        <f>X2101*Diccionario!$B$46</f>
        <v>4.3614891777710501E-3</v>
      </c>
      <c r="Z2101">
        <f>Y2101*Diccionario!$B$47</f>
        <v>1.6137509957752886E-3</v>
      </c>
      <c r="AA2101">
        <f>Z2101*Diccionario!$B$48</f>
        <v>1.6137509957752886E-3</v>
      </c>
      <c r="AB2101">
        <f>AA2101*Diccionario!$B$49</f>
        <v>1.2103132468314665E-3</v>
      </c>
      <c r="AC2101">
        <f t="shared" si="325"/>
        <v>1.2103132468314665E-3</v>
      </c>
      <c r="AD2101">
        <f t="shared" si="326"/>
        <v>3.9412697014138192E-3</v>
      </c>
      <c r="AE2101">
        <f t="shared" si="327"/>
        <v>6.6046494524250747E-6</v>
      </c>
      <c r="AF2101" t="e">
        <f ca="1">IF(AD2101="","",_xludf.RANK.EQ(AD2101,$AD$2:$AD$5513,0))</f>
        <v>#NAME?</v>
      </c>
      <c r="AH2101" t="str">
        <f t="shared" si="328"/>
        <v>Baja</v>
      </c>
      <c r="AI2101" t="s">
        <v>153</v>
      </c>
      <c r="AJ2101" t="str">
        <f>IFERROR(VLOOKUP(B2101,Maestro_Regionales!$A$2:$B$35,2,FALSE),"Otras zonas")</f>
        <v>Costa</v>
      </c>
      <c r="AK2101" t="str">
        <f t="shared" si="329"/>
        <v>REGIMEN DE EXCEPCION | Costa</v>
      </c>
    </row>
    <row r="2102" spans="1:37">
      <c r="A2102" s="4" t="s">
        <v>931</v>
      </c>
      <c r="B2102" s="4" t="s">
        <v>932</v>
      </c>
      <c r="C2102" s="4" t="s">
        <v>971</v>
      </c>
      <c r="D2102" s="4" t="s">
        <v>972</v>
      </c>
      <c r="E2102" s="4" t="s">
        <v>95</v>
      </c>
      <c r="F2102" s="4">
        <v>305</v>
      </c>
      <c r="G2102" s="4">
        <v>6794</v>
      </c>
      <c r="H2102" s="4">
        <v>0</v>
      </c>
      <c r="I2102">
        <f t="shared" si="320"/>
        <v>7099</v>
      </c>
      <c r="J2102">
        <f t="shared" si="321"/>
        <v>4.2963797717988451E-2</v>
      </c>
      <c r="K2102">
        <f t="shared" si="322"/>
        <v>0.95703620228201158</v>
      </c>
      <c r="L2102">
        <f t="shared" si="323"/>
        <v>0</v>
      </c>
      <c r="M2102">
        <f>I2102*Diccionario!$B$36</f>
        <v>15.75991919607843</v>
      </c>
      <c r="N2102">
        <f>M2102*Diccionario!$B$37</f>
        <v>1.5917518388039216</v>
      </c>
      <c r="O2102">
        <f>N2102*Diccionario!$B$38</f>
        <v>0.23876277582058822</v>
      </c>
      <c r="P2102">
        <f>O2102*Diccionario!$B$39</f>
        <v>0.2148864982385294</v>
      </c>
      <c r="Q2102">
        <f>P2102*Diccionario!$B$40</f>
        <v>8.5954599295411771E-2</v>
      </c>
      <c r="R2102">
        <f>Q2102*Diccionario!$B$41</f>
        <v>5.5870489542017655E-2</v>
      </c>
      <c r="S2102">
        <f t="shared" si="324"/>
        <v>5.5870489542017655E-2</v>
      </c>
      <c r="T2102">
        <f>I2102*Diccionario!$B$36</f>
        <v>15.75991919607843</v>
      </c>
      <c r="U2102">
        <f>T2102*Diccionario!$B$42</f>
        <v>1.5917518388039216</v>
      </c>
      <c r="V2102">
        <f>U2102*Diccionario!$B$43</f>
        <v>1.3529890629833332</v>
      </c>
      <c r="W2102">
        <f>V2102*Diccionario!$B$44</f>
        <v>0.25706792196683331</v>
      </c>
      <c r="X2102">
        <f>W2102*Diccionario!$B$45</f>
        <v>0.100256489567065</v>
      </c>
      <c r="Y2102">
        <f>X2102*Diccionario!$B$46</f>
        <v>8.9228275714687846E-2</v>
      </c>
      <c r="Z2102">
        <f>Y2102*Diccionario!$B$47</f>
        <v>3.3014462014434504E-2</v>
      </c>
      <c r="AA2102">
        <f>Z2102*Diccionario!$B$48</f>
        <v>3.3014462014434504E-2</v>
      </c>
      <c r="AB2102">
        <f>AA2102*Diccionario!$B$49</f>
        <v>2.4760846510825878E-2</v>
      </c>
      <c r="AC2102">
        <f t="shared" si="325"/>
        <v>2.4760846510825878E-2</v>
      </c>
      <c r="AD2102">
        <f t="shared" si="326"/>
        <v>8.0631336052843533E-2</v>
      </c>
      <c r="AE2102">
        <f t="shared" si="327"/>
        <v>1.3511932698203347E-4</v>
      </c>
      <c r="AF2102" t="e">
        <f ca="1">IF(AD2102="","",_xludf.RANK.EQ(AD2102,$AD$2:$AD$5513,0))</f>
        <v>#NAME?</v>
      </c>
      <c r="AH2102" t="str">
        <f t="shared" si="328"/>
        <v>Baja</v>
      </c>
      <c r="AI2102" t="s">
        <v>153</v>
      </c>
      <c r="AJ2102" t="str">
        <f>IFERROR(VLOOKUP(B2102,Maestro_Regionales!$A$2:$B$35,2,FALSE),"Otras zonas")</f>
        <v>Costa</v>
      </c>
      <c r="AK2102" t="str">
        <f t="shared" si="329"/>
        <v>ASMETSALUD EPS | Costa</v>
      </c>
    </row>
    <row r="2103" spans="1:37">
      <c r="A2103" s="4" t="s">
        <v>931</v>
      </c>
      <c r="B2103" s="4" t="s">
        <v>932</v>
      </c>
      <c r="C2103" s="4" t="s">
        <v>971</v>
      </c>
      <c r="D2103" s="4" t="s">
        <v>972</v>
      </c>
      <c r="E2103" s="4" t="s">
        <v>89</v>
      </c>
      <c r="F2103" s="4">
        <v>46</v>
      </c>
      <c r="G2103" s="4">
        <v>1378</v>
      </c>
      <c r="H2103" s="4">
        <v>0</v>
      </c>
      <c r="I2103">
        <f t="shared" si="320"/>
        <v>1424</v>
      </c>
      <c r="J2103">
        <f t="shared" si="321"/>
        <v>3.2303370786516857E-2</v>
      </c>
      <c r="K2103">
        <f t="shared" si="322"/>
        <v>0.96769662921348309</v>
      </c>
      <c r="L2103">
        <f t="shared" si="323"/>
        <v>0</v>
      </c>
      <c r="M2103">
        <f>I2103*Diccionario!$B$36</f>
        <v>3.1613079215686271</v>
      </c>
      <c r="N2103">
        <f>M2103*Diccionario!$B$37</f>
        <v>0.31929210007843134</v>
      </c>
      <c r="O2103">
        <f>N2103*Diccionario!$B$38</f>
        <v>4.78938150117647E-2</v>
      </c>
      <c r="P2103">
        <f>O2103*Diccionario!$B$39</f>
        <v>4.3104433510588229E-2</v>
      </c>
      <c r="Q2103">
        <f>P2103*Diccionario!$B$40</f>
        <v>1.7241773404235293E-2</v>
      </c>
      <c r="R2103">
        <f>Q2103*Diccionario!$B$41</f>
        <v>1.1207152712752941E-2</v>
      </c>
      <c r="S2103">
        <f t="shared" si="324"/>
        <v>1.1207152712752941E-2</v>
      </c>
      <c r="T2103">
        <f>I2103*Diccionario!$B$36</f>
        <v>3.1613079215686271</v>
      </c>
      <c r="U2103">
        <f>T2103*Diccionario!$B$42</f>
        <v>0.31929210007843134</v>
      </c>
      <c r="V2103">
        <f>U2103*Diccionario!$B$43</f>
        <v>0.27139828506666663</v>
      </c>
      <c r="W2103">
        <f>V2103*Diccionario!$B$44</f>
        <v>5.1565674162666664E-2</v>
      </c>
      <c r="X2103">
        <f>W2103*Diccionario!$B$45</f>
        <v>2.0110612923439998E-2</v>
      </c>
      <c r="Y2103">
        <f>X2103*Diccionario!$B$46</f>
        <v>1.78984455018616E-2</v>
      </c>
      <c r="Z2103">
        <f>Y2103*Diccionario!$B$47</f>
        <v>6.6224248356887916E-3</v>
      </c>
      <c r="AA2103">
        <f>Z2103*Diccionario!$B$48</f>
        <v>6.6224248356887916E-3</v>
      </c>
      <c r="AB2103">
        <f>AA2103*Diccionario!$B$49</f>
        <v>4.9668186267665939E-3</v>
      </c>
      <c r="AC2103">
        <f t="shared" si="325"/>
        <v>4.9668186267665939E-3</v>
      </c>
      <c r="AD2103">
        <f t="shared" si="326"/>
        <v>1.6173971339519536E-2</v>
      </c>
      <c r="AE2103">
        <f t="shared" si="327"/>
        <v>2.7103806398424514E-5</v>
      </c>
      <c r="AF2103" t="e">
        <f ca="1">IF(AD2103="","",_xludf.RANK.EQ(AD2103,$AD$2:$AD$5513,0))</f>
        <v>#NAME?</v>
      </c>
      <c r="AH2103" t="str">
        <f t="shared" si="328"/>
        <v>Baja</v>
      </c>
      <c r="AI2103" t="s">
        <v>153</v>
      </c>
      <c r="AJ2103" t="str">
        <f>IFERROR(VLOOKUP(B2103,Maestro_Regionales!$A$2:$B$35,2,FALSE),"Otras zonas")</f>
        <v>Costa</v>
      </c>
      <c r="AK2103" t="str">
        <f t="shared" si="329"/>
        <v>PROTEGER EPS (ANTES CAJACOPI EPS) | Costa</v>
      </c>
    </row>
    <row r="2104" spans="1:37">
      <c r="A2104" s="4" t="s">
        <v>931</v>
      </c>
      <c r="B2104" s="4" t="s">
        <v>932</v>
      </c>
      <c r="C2104" s="4" t="s">
        <v>971</v>
      </c>
      <c r="D2104" s="4" t="s">
        <v>972</v>
      </c>
      <c r="E2104" s="4" t="s">
        <v>90</v>
      </c>
      <c r="F2104" s="4">
        <v>0</v>
      </c>
      <c r="G2104" s="4">
        <v>0</v>
      </c>
      <c r="H2104" s="4">
        <v>544</v>
      </c>
      <c r="I2104">
        <f t="shared" si="320"/>
        <v>544</v>
      </c>
      <c r="J2104">
        <f t="shared" si="321"/>
        <v>0</v>
      </c>
      <c r="K2104">
        <f t="shared" si="322"/>
        <v>0</v>
      </c>
      <c r="L2104">
        <f t="shared" si="323"/>
        <v>1</v>
      </c>
      <c r="M2104">
        <f>I2104*Diccionario!$B$36</f>
        <v>1.2076906666666667</v>
      </c>
      <c r="N2104">
        <f>M2104*Diccionario!$B$37</f>
        <v>0.12197675733333334</v>
      </c>
      <c r="O2104">
        <f>N2104*Diccionario!$B$38</f>
        <v>1.8296513600000001E-2</v>
      </c>
      <c r="P2104">
        <f>O2104*Diccionario!$B$39</f>
        <v>1.6466862240000001E-2</v>
      </c>
      <c r="Q2104">
        <f>P2104*Diccionario!$B$40</f>
        <v>6.586744896000001E-3</v>
      </c>
      <c r="R2104">
        <f>Q2104*Diccionario!$B$41</f>
        <v>4.2813841824000005E-3</v>
      </c>
      <c r="S2104">
        <f t="shared" si="324"/>
        <v>4.2813841824000005E-3</v>
      </c>
      <c r="T2104">
        <f>I2104*Diccionario!$B$36</f>
        <v>1.2076906666666667</v>
      </c>
      <c r="U2104">
        <f>T2104*Diccionario!$B$42</f>
        <v>0.12197675733333334</v>
      </c>
      <c r="V2104">
        <f>U2104*Diccionario!$B$43</f>
        <v>0.10368024373333333</v>
      </c>
      <c r="W2104">
        <f>V2104*Diccionario!$B$44</f>
        <v>1.9699246309333333E-2</v>
      </c>
      <c r="X2104">
        <f>W2104*Diccionario!$B$45</f>
        <v>7.68270606064E-3</v>
      </c>
      <c r="Y2104">
        <f>X2104*Diccionario!$B$46</f>
        <v>6.8376083939696002E-3</v>
      </c>
      <c r="Z2104">
        <f>Y2104*Diccionario!$B$47</f>
        <v>2.529915105768752E-3</v>
      </c>
      <c r="AA2104">
        <f>Z2104*Diccionario!$B$48</f>
        <v>2.529915105768752E-3</v>
      </c>
      <c r="AB2104">
        <f>AA2104*Diccionario!$B$49</f>
        <v>1.897436329326564E-3</v>
      </c>
      <c r="AC2104">
        <f t="shared" si="325"/>
        <v>1.897436329326564E-3</v>
      </c>
      <c r="AD2104">
        <f t="shared" si="326"/>
        <v>6.1788205117265646E-3</v>
      </c>
      <c r="AE2104">
        <f t="shared" si="327"/>
        <v>1.0354263118499254E-5</v>
      </c>
      <c r="AF2104" t="e">
        <f ca="1">IF(AD2104="","",_xludf.RANK.EQ(AD2104,$AD$2:$AD$5513,0))</f>
        <v>#NAME?</v>
      </c>
      <c r="AH2104" t="str">
        <f t="shared" si="328"/>
        <v>Baja</v>
      </c>
      <c r="AI2104" t="s">
        <v>153</v>
      </c>
      <c r="AJ2104" t="str">
        <f>IFERROR(VLOOKUP(B2104,Maestro_Regionales!$A$2:$B$35,2,FALSE),"Otras zonas")</f>
        <v>Costa</v>
      </c>
      <c r="AK2104" t="str">
        <f t="shared" si="329"/>
        <v>REGIMEN DE EXCEPCION | Costa</v>
      </c>
    </row>
    <row r="2105" spans="1:37">
      <c r="A2105" s="4" t="s">
        <v>931</v>
      </c>
      <c r="B2105" s="4" t="s">
        <v>932</v>
      </c>
      <c r="C2105" s="4" t="s">
        <v>971</v>
      </c>
      <c r="D2105" s="4" t="s">
        <v>972</v>
      </c>
      <c r="E2105" s="4" t="s">
        <v>87</v>
      </c>
      <c r="F2105" s="4">
        <v>264</v>
      </c>
      <c r="G2105" s="4">
        <v>262</v>
      </c>
      <c r="H2105" s="4">
        <v>0</v>
      </c>
      <c r="I2105">
        <f t="shared" si="320"/>
        <v>526</v>
      </c>
      <c r="J2105">
        <f t="shared" si="321"/>
        <v>0.50190114068441061</v>
      </c>
      <c r="K2105">
        <f t="shared" si="322"/>
        <v>0.49809885931558934</v>
      </c>
      <c r="L2105">
        <f t="shared" si="323"/>
        <v>0</v>
      </c>
      <c r="M2105">
        <f>I2105*Diccionario!$B$36</f>
        <v>1.1677303137254902</v>
      </c>
      <c r="N2105">
        <f>M2105*Diccionario!$B$37</f>
        <v>0.11794076168627451</v>
      </c>
      <c r="O2105">
        <f>N2105*Diccionario!$B$38</f>
        <v>1.7691114252941176E-2</v>
      </c>
      <c r="P2105">
        <f>O2105*Diccionario!$B$39</f>
        <v>1.592200282764706E-2</v>
      </c>
      <c r="Q2105">
        <f>P2105*Diccionario!$B$40</f>
        <v>6.3688011310588238E-3</v>
      </c>
      <c r="R2105">
        <f>Q2105*Diccionario!$B$41</f>
        <v>4.1397207351882353E-3</v>
      </c>
      <c r="S2105">
        <f t="shared" si="324"/>
        <v>4.1397207351882353E-3</v>
      </c>
      <c r="T2105">
        <f>I2105*Diccionario!$B$36</f>
        <v>1.1677303137254902</v>
      </c>
      <c r="U2105">
        <f>T2105*Diccionario!$B$42</f>
        <v>0.11794076168627451</v>
      </c>
      <c r="V2105">
        <f>U2105*Diccionario!$B$43</f>
        <v>0.10024964743333334</v>
      </c>
      <c r="W2105">
        <f>V2105*Diccionario!$B$44</f>
        <v>1.9047433012333335E-2</v>
      </c>
      <c r="X2105">
        <f>W2105*Diccionario!$B$45</f>
        <v>7.4284988748100009E-3</v>
      </c>
      <c r="Y2105">
        <f>X2105*Diccionario!$B$46</f>
        <v>6.6113639985809006E-3</v>
      </c>
      <c r="Z2105">
        <f>Y2105*Diccionario!$B$47</f>
        <v>2.4462046794749333E-3</v>
      </c>
      <c r="AA2105">
        <f>Z2105*Diccionario!$B$48</f>
        <v>2.4462046794749333E-3</v>
      </c>
      <c r="AB2105">
        <f>AA2105*Diccionario!$B$49</f>
        <v>1.8346535096062E-3</v>
      </c>
      <c r="AC2105">
        <f t="shared" si="325"/>
        <v>1.8346535096062E-3</v>
      </c>
      <c r="AD2105">
        <f t="shared" si="326"/>
        <v>5.9743742447944358E-3</v>
      </c>
      <c r="AE2105">
        <f t="shared" si="327"/>
        <v>1.0011658824137146E-5</v>
      </c>
      <c r="AF2105" t="e">
        <f ca="1">IF(AD2105="","",_xludf.RANK.EQ(AD2105,$AD$2:$AD$5513,0))</f>
        <v>#NAME?</v>
      </c>
      <c r="AH2105" t="str">
        <f t="shared" si="328"/>
        <v>Baja</v>
      </c>
      <c r="AI2105" t="s">
        <v>153</v>
      </c>
      <c r="AJ2105" t="str">
        <f>IFERROR(VLOOKUP(B2105,Maestro_Regionales!$A$2:$B$35,2,FALSE),"Otras zonas")</f>
        <v>Costa</v>
      </c>
      <c r="AK2105" t="str">
        <f t="shared" si="329"/>
        <v>NUEVA EPS | Costa</v>
      </c>
    </row>
    <row r="2106" spans="1:37">
      <c r="A2106" s="4" t="s">
        <v>931</v>
      </c>
      <c r="B2106" s="4" t="s">
        <v>932</v>
      </c>
      <c r="C2106" s="4" t="s">
        <v>971</v>
      </c>
      <c r="D2106" s="4" t="s">
        <v>972</v>
      </c>
      <c r="E2106" s="4" t="s">
        <v>85</v>
      </c>
      <c r="F2106" s="4">
        <v>7</v>
      </c>
      <c r="G2106" s="4">
        <v>7</v>
      </c>
      <c r="H2106" s="4">
        <v>0</v>
      </c>
      <c r="I2106">
        <f t="shared" si="320"/>
        <v>14</v>
      </c>
      <c r="J2106">
        <f t="shared" si="321"/>
        <v>0.5</v>
      </c>
      <c r="K2106">
        <f t="shared" si="322"/>
        <v>0.5</v>
      </c>
      <c r="L2106">
        <f t="shared" si="323"/>
        <v>0</v>
      </c>
      <c r="M2106">
        <f>I2106*Diccionario!$B$36</f>
        <v>3.1080274509803919E-2</v>
      </c>
      <c r="N2106">
        <f>M2106*Diccionario!$B$37</f>
        <v>3.1391077254901961E-3</v>
      </c>
      <c r="O2106">
        <f>N2106*Diccionario!$B$38</f>
        <v>4.7086615882352938E-4</v>
      </c>
      <c r="P2106">
        <f>O2106*Diccionario!$B$39</f>
        <v>4.2377954294117644E-4</v>
      </c>
      <c r="Q2106">
        <f>P2106*Diccionario!$B$40</f>
        <v>1.695118171764706E-4</v>
      </c>
      <c r="R2106">
        <f>Q2106*Diccionario!$B$41</f>
        <v>1.1018268116470589E-4</v>
      </c>
      <c r="S2106">
        <f t="shared" si="324"/>
        <v>1.1018268116470589E-4</v>
      </c>
      <c r="T2106">
        <f>I2106*Diccionario!$B$36</f>
        <v>3.1080274509803919E-2</v>
      </c>
      <c r="U2106">
        <f>T2106*Diccionario!$B$42</f>
        <v>3.1391077254901961E-3</v>
      </c>
      <c r="V2106">
        <f>U2106*Diccionario!$B$43</f>
        <v>2.6682415666666667E-3</v>
      </c>
      <c r="W2106">
        <f>V2106*Diccionario!$B$44</f>
        <v>5.0696589766666665E-4</v>
      </c>
      <c r="X2106">
        <f>W2106*Diccionario!$B$45</f>
        <v>1.9771670009000001E-4</v>
      </c>
      <c r="Y2106">
        <f>X2106*Diccionario!$B$46</f>
        <v>1.759678630801E-4</v>
      </c>
      <c r="Z2106">
        <f>Y2106*Diccionario!$B$47</f>
        <v>6.5108109339636995E-5</v>
      </c>
      <c r="AA2106">
        <f>Z2106*Diccionario!$B$48</f>
        <v>6.5108109339636995E-5</v>
      </c>
      <c r="AB2106">
        <f>AA2106*Diccionario!$B$49</f>
        <v>4.883108200472775E-5</v>
      </c>
      <c r="AC2106">
        <f t="shared" si="325"/>
        <v>4.883108200472775E-5</v>
      </c>
      <c r="AD2106">
        <f t="shared" si="326"/>
        <v>1.5901376316943363E-4</v>
      </c>
      <c r="AE2106">
        <f t="shared" si="327"/>
        <v>2.6647000672608368E-7</v>
      </c>
      <c r="AF2106" t="e">
        <f ca="1">IF(AD2106="","",_xludf.RANK.EQ(AD2106,$AD$2:$AD$5513,0))</f>
        <v>#NAME?</v>
      </c>
      <c r="AH2106" t="str">
        <f t="shared" si="328"/>
        <v>Baja</v>
      </c>
      <c r="AI2106" t="s">
        <v>153</v>
      </c>
      <c r="AJ2106" t="str">
        <f>IFERROR(VLOOKUP(B2106,Maestro_Regionales!$A$2:$B$35,2,FALSE),"Otras zonas")</f>
        <v>Costa</v>
      </c>
      <c r="AK2106" t="str">
        <f t="shared" si="329"/>
        <v>SALUD TOTAL EPS | Costa</v>
      </c>
    </row>
    <row r="2107" spans="1:37">
      <c r="A2107" s="4" t="s">
        <v>931</v>
      </c>
      <c r="B2107" s="4" t="s">
        <v>932</v>
      </c>
      <c r="C2107" s="4" t="s">
        <v>973</v>
      </c>
      <c r="D2107" s="4" t="s">
        <v>974</v>
      </c>
      <c r="E2107" s="4" t="s">
        <v>87</v>
      </c>
      <c r="F2107" s="4">
        <v>1208</v>
      </c>
      <c r="G2107" s="4">
        <v>10054</v>
      </c>
      <c r="H2107" s="4">
        <v>0</v>
      </c>
      <c r="I2107">
        <f t="shared" si="320"/>
        <v>11262</v>
      </c>
      <c r="J2107">
        <f t="shared" si="321"/>
        <v>0.10726336352335286</v>
      </c>
      <c r="K2107">
        <f t="shared" si="322"/>
        <v>0.89273663647664714</v>
      </c>
      <c r="L2107">
        <f t="shared" si="323"/>
        <v>0</v>
      </c>
      <c r="M2107">
        <f>I2107*Diccionario!$B$36</f>
        <v>25.001860823529409</v>
      </c>
      <c r="N2107">
        <f>M2107*Diccionario!$B$37</f>
        <v>2.5251879431764706</v>
      </c>
      <c r="O2107">
        <f>N2107*Diccionario!$B$38</f>
        <v>0.37877819147647057</v>
      </c>
      <c r="P2107">
        <f>O2107*Diccionario!$B$39</f>
        <v>0.34090037232882353</v>
      </c>
      <c r="Q2107">
        <f>P2107*Diccionario!$B$40</f>
        <v>0.13636014893152942</v>
      </c>
      <c r="R2107">
        <f>Q2107*Diccionario!$B$41</f>
        <v>8.8634096805494125E-2</v>
      </c>
      <c r="S2107">
        <f t="shared" si="324"/>
        <v>8.8634096805494125E-2</v>
      </c>
      <c r="T2107">
        <f>I2107*Diccionario!$B$36</f>
        <v>25.001860823529409</v>
      </c>
      <c r="U2107">
        <f>T2107*Diccionario!$B$42</f>
        <v>2.5251879431764706</v>
      </c>
      <c r="V2107">
        <f>U2107*Diccionario!$B$43</f>
        <v>2.1464097516999998</v>
      </c>
      <c r="W2107">
        <f>V2107*Diccionario!$B$44</f>
        <v>0.40781785282299998</v>
      </c>
      <c r="X2107">
        <f>W2107*Diccionario!$B$45</f>
        <v>0.15904896260097001</v>
      </c>
      <c r="Y2107">
        <f>X2107*Diccionario!$B$46</f>
        <v>0.14155357671486332</v>
      </c>
      <c r="Z2107">
        <f>Y2107*Diccionario!$B$47</f>
        <v>5.2374823384499426E-2</v>
      </c>
      <c r="AA2107">
        <f>Z2107*Diccionario!$B$48</f>
        <v>5.2374823384499426E-2</v>
      </c>
      <c r="AB2107">
        <f>AA2107*Diccionario!$B$49</f>
        <v>3.9281117538374571E-2</v>
      </c>
      <c r="AC2107">
        <f t="shared" si="325"/>
        <v>3.9281117538374571E-2</v>
      </c>
      <c r="AD2107">
        <f t="shared" si="326"/>
        <v>0.12791521434386871</v>
      </c>
      <c r="AE2107">
        <f t="shared" si="327"/>
        <v>2.1435608683922539E-4</v>
      </c>
      <c r="AF2107" t="e">
        <f ca="1">IF(AD2107="","",_xludf.RANK.EQ(AD2107,$AD$2:$AD$5513,0))</f>
        <v>#NAME?</v>
      </c>
      <c r="AH2107" t="str">
        <f t="shared" si="328"/>
        <v>Baja</v>
      </c>
      <c r="AI2107" t="s">
        <v>153</v>
      </c>
      <c r="AJ2107" t="str">
        <f>IFERROR(VLOOKUP(B2107,Maestro_Regionales!$A$2:$B$35,2,FALSE),"Otras zonas")</f>
        <v>Costa</v>
      </c>
      <c r="AK2107" t="str">
        <f t="shared" si="329"/>
        <v>NUEVA EPS | Costa</v>
      </c>
    </row>
    <row r="2108" spans="1:37">
      <c r="A2108" s="4" t="s">
        <v>931</v>
      </c>
      <c r="B2108" s="4" t="s">
        <v>932</v>
      </c>
      <c r="C2108" s="4" t="s">
        <v>973</v>
      </c>
      <c r="D2108" s="4" t="s">
        <v>974</v>
      </c>
      <c r="E2108" s="4" t="s">
        <v>89</v>
      </c>
      <c r="F2108" s="4">
        <v>185</v>
      </c>
      <c r="G2108" s="4">
        <v>8523</v>
      </c>
      <c r="H2108" s="4">
        <v>0</v>
      </c>
      <c r="I2108">
        <f t="shared" si="320"/>
        <v>8708</v>
      </c>
      <c r="J2108">
        <f t="shared" si="321"/>
        <v>2.1244832338079927E-2</v>
      </c>
      <c r="K2108">
        <f t="shared" si="322"/>
        <v>0.97875516766192006</v>
      </c>
      <c r="L2108">
        <f t="shared" si="323"/>
        <v>0</v>
      </c>
      <c r="M2108">
        <f>I2108*Diccionario!$B$36</f>
        <v>19.331930745098038</v>
      </c>
      <c r="N2108">
        <f>M2108*Diccionario!$B$37</f>
        <v>1.9525250052549019</v>
      </c>
      <c r="O2108">
        <f>N2108*Diccionario!$B$38</f>
        <v>0.29287875078823528</v>
      </c>
      <c r="P2108">
        <f>O2108*Diccionario!$B$39</f>
        <v>0.26359087570941175</v>
      </c>
      <c r="Q2108">
        <f>P2108*Diccionario!$B$40</f>
        <v>0.1054363502837647</v>
      </c>
      <c r="R2108">
        <f>Q2108*Diccionario!$B$41</f>
        <v>6.8533627684447054E-2</v>
      </c>
      <c r="S2108">
        <f t="shared" si="324"/>
        <v>6.8533627684447054E-2</v>
      </c>
      <c r="T2108">
        <f>I2108*Diccionario!$B$36</f>
        <v>19.331930745098038</v>
      </c>
      <c r="U2108">
        <f>T2108*Diccionario!$B$42</f>
        <v>1.9525250052549019</v>
      </c>
      <c r="V2108">
        <f>U2108*Diccionario!$B$43</f>
        <v>1.6596462544666666</v>
      </c>
      <c r="W2108">
        <f>V2108*Diccionario!$B$44</f>
        <v>0.31533278834866668</v>
      </c>
      <c r="X2108">
        <f>W2108*Diccionario!$B$45</f>
        <v>0.12297978745598001</v>
      </c>
      <c r="Y2108">
        <f>X2108*Diccionario!$B$46</f>
        <v>0.10945201083582221</v>
      </c>
      <c r="Z2108">
        <f>Y2108*Diccionario!$B$47</f>
        <v>4.0497244009254217E-2</v>
      </c>
      <c r="AA2108">
        <f>Z2108*Diccionario!$B$48</f>
        <v>4.0497244009254217E-2</v>
      </c>
      <c r="AB2108">
        <f>AA2108*Diccionario!$B$49</f>
        <v>3.0372933006940661E-2</v>
      </c>
      <c r="AC2108">
        <f t="shared" si="325"/>
        <v>3.0372933006940661E-2</v>
      </c>
      <c r="AD2108">
        <f t="shared" si="326"/>
        <v>9.8906560691387715E-2</v>
      </c>
      <c r="AE2108">
        <f t="shared" si="327"/>
        <v>1.6574434418362407E-4</v>
      </c>
      <c r="AF2108" t="e">
        <f ca="1">IF(AD2108="","",_xludf.RANK.EQ(AD2108,$AD$2:$AD$5513,0))</f>
        <v>#NAME?</v>
      </c>
      <c r="AH2108" t="str">
        <f t="shared" si="328"/>
        <v>Baja</v>
      </c>
      <c r="AI2108" t="s">
        <v>153</v>
      </c>
      <c r="AJ2108" t="str">
        <f>IFERROR(VLOOKUP(B2108,Maestro_Regionales!$A$2:$B$35,2,FALSE),"Otras zonas")</f>
        <v>Costa</v>
      </c>
      <c r="AK2108" t="str">
        <f t="shared" si="329"/>
        <v>PROTEGER EPS (ANTES CAJACOPI EPS) | Costa</v>
      </c>
    </row>
    <row r="2109" spans="1:37">
      <c r="A2109" s="4" t="s">
        <v>931</v>
      </c>
      <c r="B2109" s="4" t="s">
        <v>932</v>
      </c>
      <c r="C2109" s="4" t="s">
        <v>973</v>
      </c>
      <c r="D2109" s="4" t="s">
        <v>974</v>
      </c>
      <c r="E2109" s="4" t="s">
        <v>88</v>
      </c>
      <c r="F2109" s="4">
        <v>95</v>
      </c>
      <c r="G2109" s="4">
        <v>2507</v>
      </c>
      <c r="H2109" s="4">
        <v>0</v>
      </c>
      <c r="I2109">
        <f t="shared" si="320"/>
        <v>2602</v>
      </c>
      <c r="J2109">
        <f t="shared" si="321"/>
        <v>3.6510376633358953E-2</v>
      </c>
      <c r="K2109">
        <f t="shared" si="322"/>
        <v>0.96348962336664101</v>
      </c>
      <c r="L2109">
        <f t="shared" si="323"/>
        <v>0</v>
      </c>
      <c r="M2109">
        <f>I2109*Diccionario!$B$36</f>
        <v>5.7764910196078425</v>
      </c>
      <c r="N2109">
        <f>M2109*Diccionario!$B$37</f>
        <v>0.58342559298039209</v>
      </c>
      <c r="O2109">
        <f>N2109*Diccionario!$B$38</f>
        <v>8.7513838947058817E-2</v>
      </c>
      <c r="P2109">
        <f>O2109*Diccionario!$B$39</f>
        <v>7.8762455052352937E-2</v>
      </c>
      <c r="Q2109">
        <f>P2109*Diccionario!$B$40</f>
        <v>3.1504982020941173E-2</v>
      </c>
      <c r="R2109">
        <f>Q2109*Diccionario!$B$41</f>
        <v>2.0478238313611764E-2</v>
      </c>
      <c r="S2109">
        <f t="shared" si="324"/>
        <v>2.0478238313611764E-2</v>
      </c>
      <c r="T2109">
        <f>I2109*Diccionario!$B$36</f>
        <v>5.7764910196078425</v>
      </c>
      <c r="U2109">
        <f>T2109*Diccionario!$B$42</f>
        <v>0.58342559298039209</v>
      </c>
      <c r="V2109">
        <f>U2109*Diccionario!$B$43</f>
        <v>0.49591175403333326</v>
      </c>
      <c r="W2109">
        <f>V2109*Diccionario!$B$44</f>
        <v>9.422323326633332E-2</v>
      </c>
      <c r="X2109">
        <f>W2109*Diccionario!$B$45</f>
        <v>3.6747060973869997E-2</v>
      </c>
      <c r="Y2109">
        <f>X2109*Diccionario!$B$46</f>
        <v>3.2704884266744297E-2</v>
      </c>
      <c r="Z2109">
        <f>Y2109*Diccionario!$B$47</f>
        <v>1.210080717869539E-2</v>
      </c>
      <c r="AA2109">
        <f>Z2109*Diccionario!$B$48</f>
        <v>1.210080717869539E-2</v>
      </c>
      <c r="AB2109">
        <f>AA2109*Diccionario!$B$49</f>
        <v>9.0756053840215425E-3</v>
      </c>
      <c r="AC2109">
        <f t="shared" si="325"/>
        <v>9.0756053840215425E-3</v>
      </c>
      <c r="AD2109">
        <f t="shared" si="326"/>
        <v>2.9553843697633309E-2</v>
      </c>
      <c r="AE2109">
        <f t="shared" si="327"/>
        <v>4.9525354107233557E-5</v>
      </c>
      <c r="AF2109" t="e">
        <f ca="1">IF(AD2109="","",_xludf.RANK.EQ(AD2109,$AD$2:$AD$5513,0))</f>
        <v>#NAME?</v>
      </c>
      <c r="AH2109" t="str">
        <f t="shared" si="328"/>
        <v>Baja</v>
      </c>
      <c r="AI2109" t="s">
        <v>153</v>
      </c>
      <c r="AJ2109" t="str">
        <f>IFERROR(VLOOKUP(B2109,Maestro_Regionales!$A$2:$B$35,2,FALSE),"Otras zonas")</f>
        <v>Costa</v>
      </c>
      <c r="AK2109" t="str">
        <f t="shared" si="329"/>
        <v>COOSALUD EPS | Costa</v>
      </c>
    </row>
    <row r="2110" spans="1:37">
      <c r="A2110" s="4" t="s">
        <v>931</v>
      </c>
      <c r="B2110" s="4" t="s">
        <v>932</v>
      </c>
      <c r="C2110" s="4" t="s">
        <v>973</v>
      </c>
      <c r="D2110" s="4" t="s">
        <v>974</v>
      </c>
      <c r="E2110" s="4" t="s">
        <v>505</v>
      </c>
      <c r="F2110" s="4">
        <v>29</v>
      </c>
      <c r="G2110" s="4">
        <v>1446</v>
      </c>
      <c r="H2110" s="4">
        <v>0</v>
      </c>
      <c r="I2110">
        <f t="shared" si="320"/>
        <v>1475</v>
      </c>
      <c r="J2110">
        <f t="shared" si="321"/>
        <v>1.9661016949152541E-2</v>
      </c>
      <c r="K2110">
        <f t="shared" si="322"/>
        <v>0.98033898305084743</v>
      </c>
      <c r="L2110">
        <f t="shared" si="323"/>
        <v>0</v>
      </c>
      <c r="M2110">
        <f>I2110*Diccionario!$B$36</f>
        <v>3.2745289215686273</v>
      </c>
      <c r="N2110">
        <f>M2110*Diccionario!$B$37</f>
        <v>0.33072742107843139</v>
      </c>
      <c r="O2110">
        <f>N2110*Diccionario!$B$38</f>
        <v>4.9609113161764709E-2</v>
      </c>
      <c r="P2110">
        <f>O2110*Diccionario!$B$39</f>
        <v>4.4648201845588237E-2</v>
      </c>
      <c r="Q2110">
        <f>P2110*Diccionario!$B$40</f>
        <v>1.7859280738235294E-2</v>
      </c>
      <c r="R2110">
        <f>Q2110*Diccionario!$B$41</f>
        <v>1.1608532479852942E-2</v>
      </c>
      <c r="S2110">
        <f t="shared" si="324"/>
        <v>1.1608532479852942E-2</v>
      </c>
      <c r="T2110">
        <f>I2110*Diccionario!$B$36</f>
        <v>3.2745289215686273</v>
      </c>
      <c r="U2110">
        <f>T2110*Diccionario!$B$42</f>
        <v>0.33072742107843139</v>
      </c>
      <c r="V2110">
        <f>U2110*Diccionario!$B$43</f>
        <v>0.2811183079166667</v>
      </c>
      <c r="W2110">
        <f>V2110*Diccionario!$B$44</f>
        <v>5.3412478504166673E-2</v>
      </c>
      <c r="X2110">
        <f>W2110*Diccionario!$B$45</f>
        <v>2.0830866616625004E-2</v>
      </c>
      <c r="Y2110">
        <f>X2110*Diccionario!$B$46</f>
        <v>1.8539471288796253E-2</v>
      </c>
      <c r="Z2110">
        <f>Y2110*Diccionario!$B$47</f>
        <v>6.8596043768546135E-3</v>
      </c>
      <c r="AA2110">
        <f>Z2110*Diccionario!$B$48</f>
        <v>6.8596043768546135E-3</v>
      </c>
      <c r="AB2110">
        <f>AA2110*Diccionario!$B$49</f>
        <v>5.1447032826409597E-3</v>
      </c>
      <c r="AC2110">
        <f t="shared" si="325"/>
        <v>5.1447032826409597E-3</v>
      </c>
      <c r="AD2110">
        <f t="shared" si="326"/>
        <v>1.67532357624939E-2</v>
      </c>
      <c r="AE2110">
        <f t="shared" si="327"/>
        <v>2.8074518565783819E-5</v>
      </c>
      <c r="AF2110" t="e">
        <f ca="1">IF(AD2110="","",_xludf.RANK.EQ(AD2110,$AD$2:$AD$5513,0))</f>
        <v>#NAME?</v>
      </c>
      <c r="AH2110" t="str">
        <f t="shared" si="328"/>
        <v>Baja</v>
      </c>
      <c r="AI2110" t="s">
        <v>153</v>
      </c>
      <c r="AJ2110" t="str">
        <f>IFERROR(VLOOKUP(B2110,Maestro_Regionales!$A$2:$B$35,2,FALSE),"Otras zonas")</f>
        <v>Costa</v>
      </c>
      <c r="AK2110" t="str">
        <f t="shared" si="329"/>
        <v>DUSAKAWI EPSI | Costa</v>
      </c>
    </row>
    <row r="2111" spans="1:37">
      <c r="A2111" s="4" t="s">
        <v>931</v>
      </c>
      <c r="B2111" s="4" t="s">
        <v>932</v>
      </c>
      <c r="C2111" s="4" t="s">
        <v>973</v>
      </c>
      <c r="D2111" s="4" t="s">
        <v>974</v>
      </c>
      <c r="E2111" s="4" t="s">
        <v>90</v>
      </c>
      <c r="F2111" s="4">
        <v>0</v>
      </c>
      <c r="G2111" s="4">
        <v>0</v>
      </c>
      <c r="H2111" s="4">
        <v>358</v>
      </c>
      <c r="I2111">
        <f t="shared" si="320"/>
        <v>358</v>
      </c>
      <c r="J2111">
        <f t="shared" si="321"/>
        <v>0</v>
      </c>
      <c r="K2111">
        <f t="shared" si="322"/>
        <v>0</v>
      </c>
      <c r="L2111">
        <f t="shared" si="323"/>
        <v>1</v>
      </c>
      <c r="M2111">
        <f>I2111*Diccionario!$B$36</f>
        <v>0.79476701960784313</v>
      </c>
      <c r="N2111">
        <f>M2111*Diccionario!$B$37</f>
        <v>8.0271468980392155E-2</v>
      </c>
      <c r="O2111">
        <f>N2111*Diccionario!$B$38</f>
        <v>1.2040720347058822E-2</v>
      </c>
      <c r="P2111">
        <f>O2111*Diccionario!$B$39</f>
        <v>1.0836648312352939E-2</v>
      </c>
      <c r="Q2111">
        <f>P2111*Diccionario!$B$40</f>
        <v>4.3346593249411758E-3</v>
      </c>
      <c r="R2111">
        <f>Q2111*Diccionario!$B$41</f>
        <v>2.8175285612117643E-3</v>
      </c>
      <c r="S2111">
        <f t="shared" si="324"/>
        <v>2.8175285612117643E-3</v>
      </c>
      <c r="T2111">
        <f>I2111*Diccionario!$B$36</f>
        <v>0.79476701960784313</v>
      </c>
      <c r="U2111">
        <f>T2111*Diccionario!$B$42</f>
        <v>8.0271468980392155E-2</v>
      </c>
      <c r="V2111">
        <f>U2111*Diccionario!$B$43</f>
        <v>6.8230748633333324E-2</v>
      </c>
      <c r="W2111">
        <f>V2111*Diccionario!$B$44</f>
        <v>1.2963842240333331E-2</v>
      </c>
      <c r="X2111">
        <f>W2111*Diccionario!$B$45</f>
        <v>5.0558984737299993E-3</v>
      </c>
      <c r="Y2111">
        <f>X2111*Diccionario!$B$46</f>
        <v>4.4997496416196991E-3</v>
      </c>
      <c r="Z2111">
        <f>Y2111*Diccionario!$B$47</f>
        <v>1.6649073673992887E-3</v>
      </c>
      <c r="AA2111">
        <f>Z2111*Diccionario!$B$48</f>
        <v>1.6649073673992887E-3</v>
      </c>
      <c r="AB2111">
        <f>AA2111*Diccionario!$B$49</f>
        <v>1.2486805255494666E-3</v>
      </c>
      <c r="AC2111">
        <f t="shared" si="325"/>
        <v>1.2486805255494666E-3</v>
      </c>
      <c r="AD2111">
        <f t="shared" si="326"/>
        <v>4.0662090867612313E-3</v>
      </c>
      <c r="AE2111">
        <f t="shared" si="327"/>
        <v>6.8140187434241401E-6</v>
      </c>
      <c r="AF2111" t="e">
        <f ca="1">IF(AD2111="","",_xludf.RANK.EQ(AD2111,$AD$2:$AD$5513,0))</f>
        <v>#NAME?</v>
      </c>
      <c r="AH2111" t="str">
        <f t="shared" si="328"/>
        <v>Baja</v>
      </c>
      <c r="AI2111" t="s">
        <v>153</v>
      </c>
      <c r="AJ2111" t="str">
        <f>IFERROR(VLOOKUP(B2111,Maestro_Regionales!$A$2:$B$35,2,FALSE),"Otras zonas")</f>
        <v>Costa</v>
      </c>
      <c r="AK2111" t="str">
        <f t="shared" si="329"/>
        <v>REGIMEN DE EXCEPCION | Costa</v>
      </c>
    </row>
    <row r="2112" spans="1:37">
      <c r="A2112" s="4" t="s">
        <v>931</v>
      </c>
      <c r="B2112" s="4" t="s">
        <v>932</v>
      </c>
      <c r="C2112" s="4" t="s">
        <v>973</v>
      </c>
      <c r="D2112" s="4" t="s">
        <v>974</v>
      </c>
      <c r="E2112" s="4" t="s">
        <v>86</v>
      </c>
      <c r="F2112" s="4">
        <v>4</v>
      </c>
      <c r="G2112" s="4">
        <v>0</v>
      </c>
      <c r="H2112" s="4">
        <v>0</v>
      </c>
      <c r="I2112">
        <f t="shared" si="320"/>
        <v>4</v>
      </c>
      <c r="J2112">
        <f t="shared" si="321"/>
        <v>1</v>
      </c>
      <c r="K2112">
        <f t="shared" si="322"/>
        <v>0</v>
      </c>
      <c r="L2112">
        <f t="shared" si="323"/>
        <v>0</v>
      </c>
      <c r="M2112">
        <f>I2112*Diccionario!$B$36</f>
        <v>8.8800784313725484E-3</v>
      </c>
      <c r="N2112">
        <f>M2112*Diccionario!$B$37</f>
        <v>8.9688792156862747E-4</v>
      </c>
      <c r="O2112">
        <f>N2112*Diccionario!$B$38</f>
        <v>1.3453318823529413E-4</v>
      </c>
      <c r="P2112">
        <f>O2112*Diccionario!$B$39</f>
        <v>1.2107986941176472E-4</v>
      </c>
      <c r="Q2112">
        <f>P2112*Diccionario!$B$40</f>
        <v>4.8431947764705893E-5</v>
      </c>
      <c r="R2112">
        <f>Q2112*Diccionario!$B$41</f>
        <v>3.1480766047058832E-5</v>
      </c>
      <c r="S2112">
        <f t="shared" si="324"/>
        <v>3.1480766047058832E-5</v>
      </c>
      <c r="T2112">
        <f>I2112*Diccionario!$B$36</f>
        <v>8.8800784313725484E-3</v>
      </c>
      <c r="U2112">
        <f>T2112*Diccionario!$B$42</f>
        <v>8.9688792156862747E-4</v>
      </c>
      <c r="V2112">
        <f>U2112*Diccionario!$B$43</f>
        <v>7.6235473333333332E-4</v>
      </c>
      <c r="W2112">
        <f>V2112*Diccionario!$B$44</f>
        <v>1.4484739933333333E-4</v>
      </c>
      <c r="X2112">
        <f>W2112*Diccionario!$B$45</f>
        <v>5.6490485740000004E-5</v>
      </c>
      <c r="Y2112">
        <f>X2112*Diccionario!$B$46</f>
        <v>5.0276532308600001E-5</v>
      </c>
      <c r="Z2112">
        <f>Y2112*Diccionario!$B$47</f>
        <v>1.8602316954181999E-5</v>
      </c>
      <c r="AA2112">
        <f>Z2112*Diccionario!$B$48</f>
        <v>1.8602316954181999E-5</v>
      </c>
      <c r="AB2112">
        <f>AA2112*Diccionario!$B$49</f>
        <v>1.3951737715636499E-5</v>
      </c>
      <c r="AC2112">
        <f t="shared" si="325"/>
        <v>1.3951737715636499E-5</v>
      </c>
      <c r="AD2112">
        <f t="shared" si="326"/>
        <v>4.5432503762695331E-5</v>
      </c>
      <c r="AE2112">
        <f t="shared" si="327"/>
        <v>7.6134287636023932E-8</v>
      </c>
      <c r="AF2112" t="e">
        <f ca="1">IF(AD2112="","",_xludf.RANK.EQ(AD2112,$AD$2:$AD$5513,0))</f>
        <v>#NAME?</v>
      </c>
      <c r="AH2112" t="str">
        <f t="shared" si="328"/>
        <v>Baja</v>
      </c>
      <c r="AI2112" t="s">
        <v>153</v>
      </c>
      <c r="AJ2112" t="str">
        <f>IFERROR(VLOOKUP(B2112,Maestro_Regionales!$A$2:$B$35,2,FALSE),"Otras zonas")</f>
        <v>Costa</v>
      </c>
      <c r="AK2112" t="str">
        <f t="shared" si="329"/>
        <v>EPS SANITAS | Costa</v>
      </c>
    </row>
    <row r="2113" spans="1:37">
      <c r="A2113" s="4" t="s">
        <v>931</v>
      </c>
      <c r="B2113" s="4" t="s">
        <v>932</v>
      </c>
      <c r="C2113" s="4" t="s">
        <v>975</v>
      </c>
      <c r="D2113" s="4" t="s">
        <v>976</v>
      </c>
      <c r="E2113" s="4" t="s">
        <v>87</v>
      </c>
      <c r="F2113" s="4">
        <v>11870</v>
      </c>
      <c r="G2113" s="4">
        <v>12873</v>
      </c>
      <c r="H2113" s="4">
        <v>0</v>
      </c>
      <c r="I2113">
        <f t="shared" si="320"/>
        <v>24743</v>
      </c>
      <c r="J2113">
        <f t="shared" si="321"/>
        <v>0.47973164127227902</v>
      </c>
      <c r="K2113">
        <f t="shared" si="322"/>
        <v>0.52026835872772093</v>
      </c>
      <c r="L2113">
        <f t="shared" si="323"/>
        <v>0</v>
      </c>
      <c r="M2113">
        <f>I2113*Diccionario!$B$36</f>
        <v>54.929945156862743</v>
      </c>
      <c r="N2113">
        <f>M2113*Diccionario!$B$37</f>
        <v>5.5479244608431371</v>
      </c>
      <c r="O2113">
        <f>N2113*Diccionario!$B$38</f>
        <v>0.83218866912647049</v>
      </c>
      <c r="P2113">
        <f>O2113*Diccionario!$B$39</f>
        <v>0.74896980221382348</v>
      </c>
      <c r="Q2113">
        <f>P2113*Diccionario!$B$40</f>
        <v>0.29958792088552938</v>
      </c>
      <c r="R2113">
        <f>Q2113*Diccionario!$B$41</f>
        <v>0.19473214857559409</v>
      </c>
      <c r="S2113">
        <f t="shared" si="324"/>
        <v>0.19473214857559409</v>
      </c>
      <c r="T2113">
        <f>I2113*Diccionario!$B$36</f>
        <v>54.929945156862743</v>
      </c>
      <c r="U2113">
        <f>T2113*Diccionario!$B$42</f>
        <v>5.5479244608431371</v>
      </c>
      <c r="V2113">
        <f>U2113*Diccionario!$B$43</f>
        <v>4.715735791716666</v>
      </c>
      <c r="W2113">
        <f>V2113*Diccionario!$B$44</f>
        <v>0.8959898004261666</v>
      </c>
      <c r="X2113">
        <f>W2113*Diccionario!$B$45</f>
        <v>0.34943602216620501</v>
      </c>
      <c r="Y2113">
        <f>X2113*Diccionario!$B$46</f>
        <v>0.31099805972792244</v>
      </c>
      <c r="Z2113">
        <f>Y2113*Diccionario!$B$47</f>
        <v>0.1150692820993313</v>
      </c>
      <c r="AA2113">
        <f>Z2113*Diccionario!$B$48</f>
        <v>0.1150692820993313</v>
      </c>
      <c r="AB2113">
        <f>AA2113*Diccionario!$B$49</f>
        <v>8.6301961574498473E-2</v>
      </c>
      <c r="AC2113">
        <f t="shared" si="325"/>
        <v>8.6301961574498473E-2</v>
      </c>
      <c r="AD2113">
        <f t="shared" si="326"/>
        <v>0.28103411015009255</v>
      </c>
      <c r="AE2113">
        <f t="shared" si="327"/>
        <v>4.7094766974453489E-4</v>
      </c>
      <c r="AF2113" t="e">
        <f ca="1">IF(AD2113="","",_xludf.RANK.EQ(AD2113,$AD$2:$AD$5513,0))</f>
        <v>#NAME?</v>
      </c>
      <c r="AH2113" t="str">
        <f t="shared" si="328"/>
        <v>Media</v>
      </c>
      <c r="AI2113" t="s">
        <v>153</v>
      </c>
      <c r="AJ2113" t="str">
        <f>IFERROR(VLOOKUP(B2113,Maestro_Regionales!$A$2:$B$35,2,FALSE),"Otras zonas")</f>
        <v>Costa</v>
      </c>
      <c r="AK2113" t="str">
        <f t="shared" si="329"/>
        <v>NUEVA EPS | Costa</v>
      </c>
    </row>
    <row r="2114" spans="1:37">
      <c r="A2114" s="4" t="s">
        <v>931</v>
      </c>
      <c r="B2114" s="4" t="s">
        <v>932</v>
      </c>
      <c r="C2114" s="4" t="s">
        <v>975</v>
      </c>
      <c r="D2114" s="4" t="s">
        <v>976</v>
      </c>
      <c r="E2114" s="4" t="s">
        <v>88</v>
      </c>
      <c r="F2114" s="4">
        <v>655</v>
      </c>
      <c r="G2114" s="4">
        <v>1880</v>
      </c>
      <c r="H2114" s="4">
        <v>0</v>
      </c>
      <c r="I2114">
        <f t="shared" ref="I2114:I2177" si="330">SUM(F2114:H2114)</f>
        <v>2535</v>
      </c>
      <c r="J2114">
        <f t="shared" ref="J2114:J2177" si="331">IFERROR(F2114/I2114,0)</f>
        <v>0.2583826429980276</v>
      </c>
      <c r="K2114">
        <f t="shared" ref="K2114:K2177" si="332">IFERROR(G2114/I2114,0)</f>
        <v>0.7416173570019724</v>
      </c>
      <c r="L2114">
        <f t="shared" ref="L2114:L2177" si="333">IFERROR(H2114/I2114,0)</f>
        <v>0</v>
      </c>
      <c r="M2114">
        <f>I2114*Diccionario!$B$36</f>
        <v>5.6277497058823522</v>
      </c>
      <c r="N2114">
        <f>M2114*Diccionario!$B$37</f>
        <v>0.56840272029411765</v>
      </c>
      <c r="O2114">
        <f>N2114*Diccionario!$B$38</f>
        <v>8.526040804411765E-2</v>
      </c>
      <c r="P2114">
        <f>O2114*Diccionario!$B$39</f>
        <v>7.6734367239705892E-2</v>
      </c>
      <c r="Q2114">
        <f>P2114*Diccionario!$B$40</f>
        <v>3.0693746895882359E-2</v>
      </c>
      <c r="R2114">
        <f>Q2114*Diccionario!$B$41</f>
        <v>1.9950935482323535E-2</v>
      </c>
      <c r="S2114">
        <f t="shared" ref="S2114:S2177" si="334">R2114</f>
        <v>1.9950935482323535E-2</v>
      </c>
      <c r="T2114">
        <f>I2114*Diccionario!$B$36</f>
        <v>5.6277497058823522</v>
      </c>
      <c r="U2114">
        <f>T2114*Diccionario!$B$42</f>
        <v>0.56840272029411765</v>
      </c>
      <c r="V2114">
        <f>U2114*Diccionario!$B$43</f>
        <v>0.48314231224999998</v>
      </c>
      <c r="W2114">
        <f>V2114*Diccionario!$B$44</f>
        <v>9.1797039327499996E-2</v>
      </c>
      <c r="X2114">
        <f>W2114*Diccionario!$B$45</f>
        <v>3.5800845337724999E-2</v>
      </c>
      <c r="Y2114">
        <f>X2114*Diccionario!$B$46</f>
        <v>3.1862752350575251E-2</v>
      </c>
      <c r="Z2114">
        <f>Y2114*Diccionario!$B$47</f>
        <v>1.1789218369712843E-2</v>
      </c>
      <c r="AA2114">
        <f>Z2114*Diccionario!$B$48</f>
        <v>1.1789218369712843E-2</v>
      </c>
      <c r="AB2114">
        <f>AA2114*Diccionario!$B$49</f>
        <v>8.8419137772846323E-3</v>
      </c>
      <c r="AC2114">
        <f t="shared" ref="AC2114:AC2177" si="335">AB2114</f>
        <v>8.8419137772846323E-3</v>
      </c>
      <c r="AD2114">
        <f t="shared" ref="AD2114:AD2177" si="336">S2114+AC2114</f>
        <v>2.8792849259608167E-2</v>
      </c>
      <c r="AE2114">
        <f t="shared" ref="AE2114:AE2177" si="337">IFERROR(AD2114/SUM($AD$2:$AD$5513),0)</f>
        <v>4.8250104789330168E-5</v>
      </c>
      <c r="AF2114" t="e">
        <f ca="1">IF(AD2114="","",_xludf.RANK.EQ(AD2114,$AD$2:$AD$5513,0))</f>
        <v>#NAME?</v>
      </c>
      <c r="AH2114" t="str">
        <f t="shared" ref="AH2114:AH2177" si="338">IF(SUM($AD$2:$AD$5513)=0,"",IF((SUMIF($AD$2:$AD$5513,"&gt;"&amp;$AD2114,$AD$2:$AD$5513)+$AD2114)/SUM($AD$2:$AD$5513)&lt;=40%,"Alta",IF((SUMIF($AD$2:$AD$5513,"&gt;"&amp;$AD2114,$AD$2:$AD$5513)+$AD2114)/SUM($AD$2:$AD$5513)&lt;=80%,"Media","Baja")))</f>
        <v>Baja</v>
      </c>
      <c r="AI2114" t="s">
        <v>153</v>
      </c>
      <c r="AJ2114" t="str">
        <f>IFERROR(VLOOKUP(B2114,Maestro_Regionales!$A$2:$B$35,2,FALSE),"Otras zonas")</f>
        <v>Costa</v>
      </c>
      <c r="AK2114" t="str">
        <f t="shared" ref="AK2114:AK2177" si="339">E2114&amp;" | "&amp;AJ2114</f>
        <v>COOSALUD EPS | Costa</v>
      </c>
    </row>
    <row r="2115" spans="1:37">
      <c r="A2115" s="4" t="s">
        <v>931</v>
      </c>
      <c r="B2115" s="4" t="s">
        <v>932</v>
      </c>
      <c r="C2115" s="4" t="s">
        <v>975</v>
      </c>
      <c r="D2115" s="4" t="s">
        <v>976</v>
      </c>
      <c r="E2115" s="4" t="s">
        <v>95</v>
      </c>
      <c r="F2115" s="4">
        <v>74</v>
      </c>
      <c r="G2115" s="4">
        <v>1480</v>
      </c>
      <c r="H2115" s="4">
        <v>0</v>
      </c>
      <c r="I2115">
        <f t="shared" si="330"/>
        <v>1554</v>
      </c>
      <c r="J2115">
        <f t="shared" si="331"/>
        <v>4.7619047619047616E-2</v>
      </c>
      <c r="K2115">
        <f t="shared" si="332"/>
        <v>0.95238095238095233</v>
      </c>
      <c r="L2115">
        <f t="shared" si="333"/>
        <v>0</v>
      </c>
      <c r="M2115">
        <f>I2115*Diccionario!$B$36</f>
        <v>3.4499104705882351</v>
      </c>
      <c r="N2115">
        <f>M2115*Diccionario!$B$37</f>
        <v>0.34844095752941179</v>
      </c>
      <c r="O2115">
        <f>N2115*Diccionario!$B$38</f>
        <v>5.2266143629411767E-2</v>
      </c>
      <c r="P2115">
        <f>O2115*Diccionario!$B$39</f>
        <v>4.7039529266470592E-2</v>
      </c>
      <c r="Q2115">
        <f>P2115*Diccionario!$B$40</f>
        <v>1.8815811706588238E-2</v>
      </c>
      <c r="R2115">
        <f>Q2115*Diccionario!$B$41</f>
        <v>1.2230277609282355E-2</v>
      </c>
      <c r="S2115">
        <f t="shared" si="334"/>
        <v>1.2230277609282355E-2</v>
      </c>
      <c r="T2115">
        <f>I2115*Diccionario!$B$36</f>
        <v>3.4499104705882351</v>
      </c>
      <c r="U2115">
        <f>T2115*Diccionario!$B$42</f>
        <v>0.34844095752941179</v>
      </c>
      <c r="V2115">
        <f>U2115*Diccionario!$B$43</f>
        <v>0.2961748139</v>
      </c>
      <c r="W2115">
        <f>V2115*Diccionario!$B$44</f>
        <v>5.6273214640999998E-2</v>
      </c>
      <c r="X2115">
        <f>W2115*Diccionario!$B$45</f>
        <v>2.1946553709990001E-2</v>
      </c>
      <c r="Y2115">
        <f>X2115*Diccionario!$B$46</f>
        <v>1.9532432801891101E-2</v>
      </c>
      <c r="Z2115">
        <f>Y2115*Diccionario!$B$47</f>
        <v>7.227000136699707E-3</v>
      </c>
      <c r="AA2115">
        <f>Z2115*Diccionario!$B$48</f>
        <v>7.227000136699707E-3</v>
      </c>
      <c r="AB2115">
        <f>AA2115*Diccionario!$B$49</f>
        <v>5.4202501025247801E-3</v>
      </c>
      <c r="AC2115">
        <f t="shared" si="335"/>
        <v>5.4202501025247801E-3</v>
      </c>
      <c r="AD2115">
        <f t="shared" si="336"/>
        <v>1.7650527711807133E-2</v>
      </c>
      <c r="AE2115">
        <f t="shared" si="337"/>
        <v>2.9578170746595293E-5</v>
      </c>
      <c r="AF2115" t="e">
        <f ca="1">IF(AD2115="","",_xludf.RANK.EQ(AD2115,$AD$2:$AD$5513,0))</f>
        <v>#NAME?</v>
      </c>
      <c r="AH2115" t="str">
        <f t="shared" si="338"/>
        <v>Baja</v>
      </c>
      <c r="AI2115" t="s">
        <v>153</v>
      </c>
      <c r="AJ2115" t="str">
        <f>IFERROR(VLOOKUP(B2115,Maestro_Regionales!$A$2:$B$35,2,FALSE),"Otras zonas")</f>
        <v>Costa</v>
      </c>
      <c r="AK2115" t="str">
        <f t="shared" si="339"/>
        <v>ASMETSALUD EPS | Costa</v>
      </c>
    </row>
    <row r="2116" spans="1:37">
      <c r="A2116" s="4" t="s">
        <v>931</v>
      </c>
      <c r="B2116" s="4" t="s">
        <v>932</v>
      </c>
      <c r="C2116" s="4" t="s">
        <v>975</v>
      </c>
      <c r="D2116" s="4" t="s">
        <v>976</v>
      </c>
      <c r="E2116" s="4" t="s">
        <v>89</v>
      </c>
      <c r="F2116" s="4">
        <v>140</v>
      </c>
      <c r="G2116" s="4">
        <v>995</v>
      </c>
      <c r="H2116" s="4">
        <v>0</v>
      </c>
      <c r="I2116">
        <f t="shared" si="330"/>
        <v>1135</v>
      </c>
      <c r="J2116">
        <f t="shared" si="331"/>
        <v>0.12334801762114538</v>
      </c>
      <c r="K2116">
        <f t="shared" si="332"/>
        <v>0.87665198237885467</v>
      </c>
      <c r="L2116">
        <f t="shared" si="333"/>
        <v>0</v>
      </c>
      <c r="M2116">
        <f>I2116*Diccionario!$B$36</f>
        <v>2.5197222549019607</v>
      </c>
      <c r="N2116">
        <f>M2116*Diccionario!$B$37</f>
        <v>0.25449194774509803</v>
      </c>
      <c r="O2116">
        <f>N2116*Diccionario!$B$38</f>
        <v>3.8173792161764704E-2</v>
      </c>
      <c r="P2116">
        <f>O2116*Diccionario!$B$39</f>
        <v>3.4356412945588236E-2</v>
      </c>
      <c r="Q2116">
        <f>P2116*Diccionario!$B$40</f>
        <v>1.3742565178235295E-2</v>
      </c>
      <c r="R2116">
        <f>Q2116*Diccionario!$B$41</f>
        <v>8.9326673658529417E-3</v>
      </c>
      <c r="S2116">
        <f t="shared" si="334"/>
        <v>8.9326673658529417E-3</v>
      </c>
      <c r="T2116">
        <f>I2116*Diccionario!$B$36</f>
        <v>2.5197222549019607</v>
      </c>
      <c r="U2116">
        <f>T2116*Diccionario!$B$42</f>
        <v>0.25449194774509803</v>
      </c>
      <c r="V2116">
        <f>U2116*Diccionario!$B$43</f>
        <v>0.21631815558333331</v>
      </c>
      <c r="W2116">
        <f>V2116*Diccionario!$B$44</f>
        <v>4.1100449560833328E-2</v>
      </c>
      <c r="X2116">
        <f>W2116*Diccionario!$B$45</f>
        <v>1.6029175328724998E-2</v>
      </c>
      <c r="Y2116">
        <f>X2116*Diccionario!$B$46</f>
        <v>1.4265966042565248E-2</v>
      </c>
      <c r="Z2116">
        <f>Y2116*Diccionario!$B$47</f>
        <v>5.2784074357491413E-3</v>
      </c>
      <c r="AA2116">
        <f>Z2116*Diccionario!$B$48</f>
        <v>5.2784074357491413E-3</v>
      </c>
      <c r="AB2116">
        <f>AA2116*Diccionario!$B$49</f>
        <v>3.9588055768118562E-3</v>
      </c>
      <c r="AC2116">
        <f t="shared" si="335"/>
        <v>3.9588055768118562E-3</v>
      </c>
      <c r="AD2116">
        <f t="shared" si="336"/>
        <v>1.2891472942664798E-2</v>
      </c>
      <c r="AE2116">
        <f t="shared" si="337"/>
        <v>2.1603104116721785E-5</v>
      </c>
      <c r="AF2116" t="e">
        <f ca="1">IF(AD2116="","",_xludf.RANK.EQ(AD2116,$AD$2:$AD$5513,0))</f>
        <v>#NAME?</v>
      </c>
      <c r="AH2116" t="str">
        <f t="shared" si="338"/>
        <v>Baja</v>
      </c>
      <c r="AI2116" t="s">
        <v>153</v>
      </c>
      <c r="AJ2116" t="str">
        <f>IFERROR(VLOOKUP(B2116,Maestro_Regionales!$A$2:$B$35,2,FALSE),"Otras zonas")</f>
        <v>Costa</v>
      </c>
      <c r="AK2116" t="str">
        <f t="shared" si="339"/>
        <v>PROTEGER EPS (ANTES CAJACOPI EPS) | Costa</v>
      </c>
    </row>
    <row r="2117" spans="1:37">
      <c r="A2117" s="4" t="s">
        <v>931</v>
      </c>
      <c r="B2117" s="4" t="s">
        <v>932</v>
      </c>
      <c r="C2117" s="4" t="s">
        <v>975</v>
      </c>
      <c r="D2117" s="4" t="s">
        <v>976</v>
      </c>
      <c r="E2117" s="4" t="s">
        <v>90</v>
      </c>
      <c r="F2117" s="4">
        <v>0</v>
      </c>
      <c r="G2117" s="4">
        <v>0</v>
      </c>
      <c r="H2117" s="4">
        <v>528</v>
      </c>
      <c r="I2117">
        <f t="shared" si="330"/>
        <v>528</v>
      </c>
      <c r="J2117">
        <f t="shared" si="331"/>
        <v>0</v>
      </c>
      <c r="K2117">
        <f t="shared" si="332"/>
        <v>0</v>
      </c>
      <c r="L2117">
        <f t="shared" si="333"/>
        <v>1</v>
      </c>
      <c r="M2117">
        <f>I2117*Diccionario!$B$36</f>
        <v>1.1721703529411764</v>
      </c>
      <c r="N2117">
        <f>M2117*Diccionario!$B$37</f>
        <v>0.11838920564705883</v>
      </c>
      <c r="O2117">
        <f>N2117*Diccionario!$B$38</f>
        <v>1.7758380847058823E-2</v>
      </c>
      <c r="P2117">
        <f>O2117*Diccionario!$B$39</f>
        <v>1.598254276235294E-2</v>
      </c>
      <c r="Q2117">
        <f>P2117*Diccionario!$B$40</f>
        <v>6.3930171049411764E-3</v>
      </c>
      <c r="R2117">
        <f>Q2117*Diccionario!$B$41</f>
        <v>4.1554611182117651E-3</v>
      </c>
      <c r="S2117">
        <f t="shared" si="334"/>
        <v>4.1554611182117651E-3</v>
      </c>
      <c r="T2117">
        <f>I2117*Diccionario!$B$36</f>
        <v>1.1721703529411764</v>
      </c>
      <c r="U2117">
        <f>T2117*Diccionario!$B$42</f>
        <v>0.11838920564705883</v>
      </c>
      <c r="V2117">
        <f>U2117*Diccionario!$B$43</f>
        <v>0.1006308248</v>
      </c>
      <c r="W2117">
        <f>V2117*Diccionario!$B$44</f>
        <v>1.9119856712000002E-2</v>
      </c>
      <c r="X2117">
        <f>W2117*Diccionario!$B$45</f>
        <v>7.4567441176800007E-3</v>
      </c>
      <c r="Y2117">
        <f>X2117*Diccionario!$B$46</f>
        <v>6.6365022647352006E-3</v>
      </c>
      <c r="Z2117">
        <f>Y2117*Diccionario!$B$47</f>
        <v>2.4555058379520244E-3</v>
      </c>
      <c r="AA2117">
        <f>Z2117*Diccionario!$B$48</f>
        <v>2.4555058379520244E-3</v>
      </c>
      <c r="AB2117">
        <f>AA2117*Diccionario!$B$49</f>
        <v>1.8416293784640184E-3</v>
      </c>
      <c r="AC2117">
        <f t="shared" si="335"/>
        <v>1.8416293784640184E-3</v>
      </c>
      <c r="AD2117">
        <f t="shared" si="336"/>
        <v>5.9970904966757839E-3</v>
      </c>
      <c r="AE2117">
        <f t="shared" si="337"/>
        <v>1.0049725967955159E-5</v>
      </c>
      <c r="AF2117" t="e">
        <f ca="1">IF(AD2117="","",_xludf.RANK.EQ(AD2117,$AD$2:$AD$5513,0))</f>
        <v>#NAME?</v>
      </c>
      <c r="AH2117" t="str">
        <f t="shared" si="338"/>
        <v>Baja</v>
      </c>
      <c r="AI2117" t="s">
        <v>153</v>
      </c>
      <c r="AJ2117" t="str">
        <f>IFERROR(VLOOKUP(B2117,Maestro_Regionales!$A$2:$B$35,2,FALSE),"Otras zonas")</f>
        <v>Costa</v>
      </c>
      <c r="AK2117" t="str">
        <f t="shared" si="339"/>
        <v>REGIMEN DE EXCEPCION | Costa</v>
      </c>
    </row>
    <row r="2118" spans="1:37">
      <c r="A2118" s="4" t="s">
        <v>931</v>
      </c>
      <c r="B2118" s="4" t="s">
        <v>932</v>
      </c>
      <c r="C2118" s="4" t="s">
        <v>977</v>
      </c>
      <c r="D2118" s="4" t="s">
        <v>978</v>
      </c>
      <c r="E2118" s="4" t="s">
        <v>87</v>
      </c>
      <c r="F2118" s="4">
        <v>917</v>
      </c>
      <c r="G2118" s="4">
        <v>7664</v>
      </c>
      <c r="H2118" s="4">
        <v>0</v>
      </c>
      <c r="I2118">
        <f t="shared" si="330"/>
        <v>8581</v>
      </c>
      <c r="J2118">
        <f t="shared" si="331"/>
        <v>0.10686400186458454</v>
      </c>
      <c r="K2118">
        <f t="shared" si="332"/>
        <v>0.89313599813541544</v>
      </c>
      <c r="L2118">
        <f t="shared" si="333"/>
        <v>0</v>
      </c>
      <c r="M2118">
        <f>I2118*Diccionario!$B$36</f>
        <v>19.049988254901958</v>
      </c>
      <c r="N2118">
        <f>M2118*Diccionario!$B$37</f>
        <v>1.924048813745098</v>
      </c>
      <c r="O2118">
        <f>N2118*Diccionario!$B$38</f>
        <v>0.2886073220617647</v>
      </c>
      <c r="P2118">
        <f>O2118*Diccionario!$B$39</f>
        <v>0.25974658985558824</v>
      </c>
      <c r="Q2118">
        <f>P2118*Diccionario!$B$40</f>
        <v>0.10389863594223531</v>
      </c>
      <c r="R2118">
        <f>Q2118*Diccionario!$B$41</f>
        <v>6.7534113362452949E-2</v>
      </c>
      <c r="S2118">
        <f t="shared" si="334"/>
        <v>6.7534113362452949E-2</v>
      </c>
      <c r="T2118">
        <f>I2118*Diccionario!$B$36</f>
        <v>19.049988254901958</v>
      </c>
      <c r="U2118">
        <f>T2118*Diccionario!$B$42</f>
        <v>1.924048813745098</v>
      </c>
      <c r="V2118">
        <f>U2118*Diccionario!$B$43</f>
        <v>1.6354414916833333</v>
      </c>
      <c r="W2118">
        <f>V2118*Diccionario!$B$44</f>
        <v>0.31073388341983332</v>
      </c>
      <c r="X2118">
        <f>W2118*Diccionario!$B$45</f>
        <v>0.121186214533735</v>
      </c>
      <c r="Y2118">
        <f>X2118*Diccionario!$B$46</f>
        <v>0.10785573093502415</v>
      </c>
      <c r="Z2118">
        <f>Y2118*Diccionario!$B$47</f>
        <v>3.9906620445958933E-2</v>
      </c>
      <c r="AA2118">
        <f>Z2118*Diccionario!$B$48</f>
        <v>3.9906620445958933E-2</v>
      </c>
      <c r="AB2118">
        <f>AA2118*Diccionario!$B$49</f>
        <v>2.9929965334469198E-2</v>
      </c>
      <c r="AC2118">
        <f t="shared" si="335"/>
        <v>2.9929965334469198E-2</v>
      </c>
      <c r="AD2118">
        <f t="shared" si="336"/>
        <v>9.7464078696922141E-2</v>
      </c>
      <c r="AE2118">
        <f t="shared" si="337"/>
        <v>1.6332708055118031E-4</v>
      </c>
      <c r="AF2118" t="e">
        <f ca="1">IF(AD2118="","",_xludf.RANK.EQ(AD2118,$AD$2:$AD$5513,0))</f>
        <v>#NAME?</v>
      </c>
      <c r="AH2118" t="str">
        <f t="shared" si="338"/>
        <v>Baja</v>
      </c>
      <c r="AI2118" t="s">
        <v>153</v>
      </c>
      <c r="AJ2118" t="str">
        <f>IFERROR(VLOOKUP(B2118,Maestro_Regionales!$A$2:$B$35,2,FALSE),"Otras zonas")</f>
        <v>Costa</v>
      </c>
      <c r="AK2118" t="str">
        <f t="shared" si="339"/>
        <v>NUEVA EPS | Costa</v>
      </c>
    </row>
    <row r="2119" spans="1:37">
      <c r="A2119" s="4" t="s">
        <v>931</v>
      </c>
      <c r="B2119" s="4" t="s">
        <v>932</v>
      </c>
      <c r="C2119" s="4" t="s">
        <v>977</v>
      </c>
      <c r="D2119" s="4" t="s">
        <v>978</v>
      </c>
      <c r="E2119" s="4" t="s">
        <v>89</v>
      </c>
      <c r="F2119" s="4">
        <v>92</v>
      </c>
      <c r="G2119" s="4">
        <v>4953</v>
      </c>
      <c r="H2119" s="4">
        <v>0</v>
      </c>
      <c r="I2119">
        <f t="shared" si="330"/>
        <v>5045</v>
      </c>
      <c r="J2119">
        <f t="shared" si="331"/>
        <v>1.823587710604559E-2</v>
      </c>
      <c r="K2119">
        <f t="shared" si="332"/>
        <v>0.98176412289395443</v>
      </c>
      <c r="L2119">
        <f t="shared" si="333"/>
        <v>0</v>
      </c>
      <c r="M2119">
        <f>I2119*Diccionario!$B$36</f>
        <v>11.199998921568627</v>
      </c>
      <c r="N2119">
        <f>M2119*Diccionario!$B$37</f>
        <v>1.1311998910784313</v>
      </c>
      <c r="O2119">
        <f>N2119*Diccionario!$B$38</f>
        <v>0.16967998366176471</v>
      </c>
      <c r="P2119">
        <f>O2119*Diccionario!$B$39</f>
        <v>0.15271198529558824</v>
      </c>
      <c r="Q2119">
        <f>P2119*Diccionario!$B$40</f>
        <v>6.1084794118235301E-2</v>
      </c>
      <c r="R2119">
        <f>Q2119*Diccionario!$B$41</f>
        <v>3.9705116176852948E-2</v>
      </c>
      <c r="S2119">
        <f t="shared" si="334"/>
        <v>3.9705116176852948E-2</v>
      </c>
      <c r="T2119">
        <f>I2119*Diccionario!$B$36</f>
        <v>11.199998921568627</v>
      </c>
      <c r="U2119">
        <f>T2119*Diccionario!$B$42</f>
        <v>1.1311998910784313</v>
      </c>
      <c r="V2119">
        <f>U2119*Diccionario!$B$43</f>
        <v>0.9615199074166666</v>
      </c>
      <c r="W2119">
        <f>V2119*Diccionario!$B$44</f>
        <v>0.18268878240916667</v>
      </c>
      <c r="X2119">
        <f>W2119*Diccionario!$B$45</f>
        <v>7.1248625139575E-2</v>
      </c>
      <c r="Y2119">
        <f>X2119*Diccionario!$B$46</f>
        <v>6.3411276374221753E-2</v>
      </c>
      <c r="Z2119">
        <f>Y2119*Diccionario!$B$47</f>
        <v>2.3462172258462047E-2</v>
      </c>
      <c r="AA2119">
        <f>Z2119*Diccionario!$B$48</f>
        <v>2.3462172258462047E-2</v>
      </c>
      <c r="AB2119">
        <f>AA2119*Diccionario!$B$49</f>
        <v>1.7596629193846535E-2</v>
      </c>
      <c r="AC2119">
        <f t="shared" si="335"/>
        <v>1.7596629193846535E-2</v>
      </c>
      <c r="AD2119">
        <f t="shared" si="336"/>
        <v>5.7301745370699486E-2</v>
      </c>
      <c r="AE2119">
        <f t="shared" si="337"/>
        <v>9.6024370280935173E-5</v>
      </c>
      <c r="AF2119" t="e">
        <f ca="1">IF(AD2119="","",_xludf.RANK.EQ(AD2119,$AD$2:$AD$5513,0))</f>
        <v>#NAME?</v>
      </c>
      <c r="AH2119" t="str">
        <f t="shared" si="338"/>
        <v>Baja</v>
      </c>
      <c r="AI2119" t="s">
        <v>153</v>
      </c>
      <c r="AJ2119" t="str">
        <f>IFERROR(VLOOKUP(B2119,Maestro_Regionales!$A$2:$B$35,2,FALSE),"Otras zonas")</f>
        <v>Costa</v>
      </c>
      <c r="AK2119" t="str">
        <f t="shared" si="339"/>
        <v>PROTEGER EPS (ANTES CAJACOPI EPS) | Costa</v>
      </c>
    </row>
    <row r="2120" spans="1:37">
      <c r="A2120" s="4" t="s">
        <v>931</v>
      </c>
      <c r="B2120" s="4" t="s">
        <v>932</v>
      </c>
      <c r="C2120" s="4" t="s">
        <v>977</v>
      </c>
      <c r="D2120" s="4" t="s">
        <v>978</v>
      </c>
      <c r="E2120" s="4" t="s">
        <v>95</v>
      </c>
      <c r="F2120" s="4">
        <v>93</v>
      </c>
      <c r="G2120" s="4">
        <v>2408</v>
      </c>
      <c r="H2120" s="4">
        <v>0</v>
      </c>
      <c r="I2120">
        <f t="shared" si="330"/>
        <v>2501</v>
      </c>
      <c r="J2120">
        <f t="shared" si="331"/>
        <v>3.7185125949620153E-2</v>
      </c>
      <c r="K2120">
        <f t="shared" si="332"/>
        <v>0.9628148740503798</v>
      </c>
      <c r="L2120">
        <f t="shared" si="333"/>
        <v>0</v>
      </c>
      <c r="M2120">
        <f>I2120*Diccionario!$B$36</f>
        <v>5.5522690392156857</v>
      </c>
      <c r="N2120">
        <f>M2120*Diccionario!$B$37</f>
        <v>0.56077917296078428</v>
      </c>
      <c r="O2120">
        <f>N2120*Diccionario!$B$38</f>
        <v>8.4116875944117639E-2</v>
      </c>
      <c r="P2120">
        <f>O2120*Diccionario!$B$39</f>
        <v>7.5705188349705882E-2</v>
      </c>
      <c r="Q2120">
        <f>P2120*Diccionario!$B$40</f>
        <v>3.0282075339882353E-2</v>
      </c>
      <c r="R2120">
        <f>Q2120*Diccionario!$B$41</f>
        <v>1.9683348970923529E-2</v>
      </c>
      <c r="S2120">
        <f t="shared" si="334"/>
        <v>1.9683348970923529E-2</v>
      </c>
      <c r="T2120">
        <f>I2120*Diccionario!$B$36</f>
        <v>5.5522690392156857</v>
      </c>
      <c r="U2120">
        <f>T2120*Diccionario!$B$42</f>
        <v>0.56077917296078428</v>
      </c>
      <c r="V2120">
        <f>U2120*Diccionario!$B$43</f>
        <v>0.47666229701666663</v>
      </c>
      <c r="W2120">
        <f>V2120*Diccionario!$B$44</f>
        <v>9.0565836433166666E-2</v>
      </c>
      <c r="X2120">
        <f>W2120*Diccionario!$B$45</f>
        <v>3.5320676208935003E-2</v>
      </c>
      <c r="Y2120">
        <f>X2120*Diccionario!$B$46</f>
        <v>3.1435401825952156E-2</v>
      </c>
      <c r="Z2120">
        <f>Y2120*Diccionario!$B$47</f>
        <v>1.1631098675602298E-2</v>
      </c>
      <c r="AA2120">
        <f>Z2120*Diccionario!$B$48</f>
        <v>1.1631098675602298E-2</v>
      </c>
      <c r="AB2120">
        <f>AA2120*Diccionario!$B$49</f>
        <v>8.7233240067017236E-3</v>
      </c>
      <c r="AC2120">
        <f t="shared" si="335"/>
        <v>8.7233240067017236E-3</v>
      </c>
      <c r="AD2120">
        <f t="shared" si="336"/>
        <v>2.8406672977625252E-2</v>
      </c>
      <c r="AE2120">
        <f t="shared" si="337"/>
        <v>4.7602963344423956E-5</v>
      </c>
      <c r="AF2120" t="e">
        <f ca="1">IF(AD2120="","",_xludf.RANK.EQ(AD2120,$AD$2:$AD$5513,0))</f>
        <v>#NAME?</v>
      </c>
      <c r="AH2120" t="str">
        <f t="shared" si="338"/>
        <v>Baja</v>
      </c>
      <c r="AI2120" t="s">
        <v>153</v>
      </c>
      <c r="AJ2120" t="str">
        <f>IFERROR(VLOOKUP(B2120,Maestro_Regionales!$A$2:$B$35,2,FALSE),"Otras zonas")</f>
        <v>Costa</v>
      </c>
      <c r="AK2120" t="str">
        <f t="shared" si="339"/>
        <v>ASMETSALUD EPS | Costa</v>
      </c>
    </row>
    <row r="2121" spans="1:37">
      <c r="A2121" s="4" t="s">
        <v>931</v>
      </c>
      <c r="B2121" s="4" t="s">
        <v>932</v>
      </c>
      <c r="C2121" s="4" t="s">
        <v>977</v>
      </c>
      <c r="D2121" s="4" t="s">
        <v>978</v>
      </c>
      <c r="E2121" s="4" t="s">
        <v>88</v>
      </c>
      <c r="F2121" s="4">
        <v>82</v>
      </c>
      <c r="G2121" s="4">
        <v>2376</v>
      </c>
      <c r="H2121" s="4">
        <v>0</v>
      </c>
      <c r="I2121">
        <f t="shared" si="330"/>
        <v>2458</v>
      </c>
      <c r="J2121">
        <f t="shared" si="331"/>
        <v>3.3360455655004069E-2</v>
      </c>
      <c r="K2121">
        <f t="shared" si="332"/>
        <v>0.96663954434499588</v>
      </c>
      <c r="L2121">
        <f t="shared" si="333"/>
        <v>0</v>
      </c>
      <c r="M2121">
        <f>I2121*Diccionario!$B$36</f>
        <v>5.4568081960784314</v>
      </c>
      <c r="N2121">
        <f>M2121*Diccionario!$B$37</f>
        <v>0.55113762780392161</v>
      </c>
      <c r="O2121">
        <f>N2121*Diccionario!$B$38</f>
        <v>8.2670644170588239E-2</v>
      </c>
      <c r="P2121">
        <f>O2121*Diccionario!$B$39</f>
        <v>7.4403579753529417E-2</v>
      </c>
      <c r="Q2121">
        <f>P2121*Diccionario!$B$40</f>
        <v>2.976143190141177E-2</v>
      </c>
      <c r="R2121">
        <f>Q2121*Diccionario!$B$41</f>
        <v>1.934493073591765E-2</v>
      </c>
      <c r="S2121">
        <f t="shared" si="334"/>
        <v>1.934493073591765E-2</v>
      </c>
      <c r="T2121">
        <f>I2121*Diccionario!$B$36</f>
        <v>5.4568081960784314</v>
      </c>
      <c r="U2121">
        <f>T2121*Diccionario!$B$42</f>
        <v>0.55113762780392161</v>
      </c>
      <c r="V2121">
        <f>U2121*Diccionario!$B$43</f>
        <v>0.46846698363333333</v>
      </c>
      <c r="W2121">
        <f>V2121*Diccionario!$B$44</f>
        <v>8.9008726890333331E-2</v>
      </c>
      <c r="X2121">
        <f>W2121*Diccionario!$B$45</f>
        <v>3.4713403487230003E-2</v>
      </c>
      <c r="Y2121">
        <f>X2121*Diccionario!$B$46</f>
        <v>3.0894929103634703E-2</v>
      </c>
      <c r="Z2121">
        <f>Y2121*Diccionario!$B$47</f>
        <v>1.1431123768344841E-2</v>
      </c>
      <c r="AA2121">
        <f>Z2121*Diccionario!$B$48</f>
        <v>1.1431123768344841E-2</v>
      </c>
      <c r="AB2121">
        <f>AA2121*Diccionario!$B$49</f>
        <v>8.5733428262586304E-3</v>
      </c>
      <c r="AC2121">
        <f t="shared" si="335"/>
        <v>8.5733428262586304E-3</v>
      </c>
      <c r="AD2121">
        <f t="shared" si="336"/>
        <v>2.7918273562176278E-2</v>
      </c>
      <c r="AE2121">
        <f t="shared" si="337"/>
        <v>4.6784519752336701E-5</v>
      </c>
      <c r="AF2121" t="e">
        <f ca="1">IF(AD2121="","",_xludf.RANK.EQ(AD2121,$AD$2:$AD$5513,0))</f>
        <v>#NAME?</v>
      </c>
      <c r="AH2121" t="str">
        <f t="shared" si="338"/>
        <v>Baja</v>
      </c>
      <c r="AI2121" t="s">
        <v>153</v>
      </c>
      <c r="AJ2121" t="str">
        <f>IFERROR(VLOOKUP(B2121,Maestro_Regionales!$A$2:$B$35,2,FALSE),"Otras zonas")</f>
        <v>Costa</v>
      </c>
      <c r="AK2121" t="str">
        <f t="shared" si="339"/>
        <v>COOSALUD EPS | Costa</v>
      </c>
    </row>
    <row r="2122" spans="1:37">
      <c r="A2122" s="4" t="s">
        <v>931</v>
      </c>
      <c r="B2122" s="4" t="s">
        <v>932</v>
      </c>
      <c r="C2122" s="4" t="s">
        <v>977</v>
      </c>
      <c r="D2122" s="4" t="s">
        <v>978</v>
      </c>
      <c r="E2122" s="4" t="s">
        <v>90</v>
      </c>
      <c r="F2122" s="4">
        <v>0</v>
      </c>
      <c r="G2122" s="4">
        <v>0</v>
      </c>
      <c r="H2122" s="4">
        <v>259</v>
      </c>
      <c r="I2122">
        <f t="shared" si="330"/>
        <v>259</v>
      </c>
      <c r="J2122">
        <f t="shared" si="331"/>
        <v>0</v>
      </c>
      <c r="K2122">
        <f t="shared" si="332"/>
        <v>0</v>
      </c>
      <c r="L2122">
        <f t="shared" si="333"/>
        <v>1</v>
      </c>
      <c r="M2122">
        <f>I2122*Diccionario!$B$36</f>
        <v>0.57498507843137248</v>
      </c>
      <c r="N2122">
        <f>M2122*Diccionario!$B$37</f>
        <v>5.8073492921568624E-2</v>
      </c>
      <c r="O2122">
        <f>N2122*Diccionario!$B$38</f>
        <v>8.7110239382352933E-3</v>
      </c>
      <c r="P2122">
        <f>O2122*Diccionario!$B$39</f>
        <v>7.8399215444117636E-3</v>
      </c>
      <c r="Q2122">
        <f>P2122*Diccionario!$B$40</f>
        <v>3.1359686177647055E-3</v>
      </c>
      <c r="R2122">
        <f>Q2122*Diccionario!$B$41</f>
        <v>2.0383796015470586E-3</v>
      </c>
      <c r="S2122">
        <f t="shared" si="334"/>
        <v>2.0383796015470586E-3</v>
      </c>
      <c r="T2122">
        <f>I2122*Diccionario!$B$36</f>
        <v>0.57498507843137248</v>
      </c>
      <c r="U2122">
        <f>T2122*Diccionario!$B$42</f>
        <v>5.8073492921568624E-2</v>
      </c>
      <c r="V2122">
        <f>U2122*Diccionario!$B$43</f>
        <v>4.9362468983333331E-2</v>
      </c>
      <c r="W2122">
        <f>V2122*Diccionario!$B$44</f>
        <v>9.3788691068333336E-3</v>
      </c>
      <c r="X2122">
        <f>W2122*Diccionario!$B$45</f>
        <v>3.6577589516650004E-3</v>
      </c>
      <c r="Y2122">
        <f>X2122*Diccionario!$B$46</f>
        <v>3.2554054669818506E-3</v>
      </c>
      <c r="Z2122">
        <f>Y2122*Diccionario!$B$47</f>
        <v>1.2045000227832846E-3</v>
      </c>
      <c r="AA2122">
        <f>Z2122*Diccionario!$B$48</f>
        <v>1.2045000227832846E-3</v>
      </c>
      <c r="AB2122">
        <f>AA2122*Diccionario!$B$49</f>
        <v>9.0337501708746349E-4</v>
      </c>
      <c r="AC2122">
        <f t="shared" si="335"/>
        <v>9.0337501708746349E-4</v>
      </c>
      <c r="AD2122">
        <f t="shared" si="336"/>
        <v>2.9417546186345221E-3</v>
      </c>
      <c r="AE2122">
        <f t="shared" si="337"/>
        <v>4.9296951244325485E-6</v>
      </c>
      <c r="AF2122" t="e">
        <f ca="1">IF(AD2122="","",_xludf.RANK.EQ(AD2122,$AD$2:$AD$5513,0))</f>
        <v>#NAME?</v>
      </c>
      <c r="AH2122" t="str">
        <f t="shared" si="338"/>
        <v>Baja</v>
      </c>
      <c r="AI2122" t="s">
        <v>153</v>
      </c>
      <c r="AJ2122" t="str">
        <f>IFERROR(VLOOKUP(B2122,Maestro_Regionales!$A$2:$B$35,2,FALSE),"Otras zonas")</f>
        <v>Costa</v>
      </c>
      <c r="AK2122" t="str">
        <f t="shared" si="339"/>
        <v>REGIMEN DE EXCEPCION | Costa</v>
      </c>
    </row>
    <row r="2123" spans="1:37">
      <c r="A2123" s="4" t="s">
        <v>931</v>
      </c>
      <c r="B2123" s="4" t="s">
        <v>932</v>
      </c>
      <c r="C2123" s="4" t="s">
        <v>977</v>
      </c>
      <c r="D2123" s="4" t="s">
        <v>978</v>
      </c>
      <c r="E2123" s="4" t="s">
        <v>86</v>
      </c>
      <c r="F2123" s="4">
        <v>35</v>
      </c>
      <c r="G2123" s="4">
        <v>34</v>
      </c>
      <c r="H2123" s="4">
        <v>0</v>
      </c>
      <c r="I2123">
        <f t="shared" si="330"/>
        <v>69</v>
      </c>
      <c r="J2123">
        <f t="shared" si="331"/>
        <v>0.50724637681159424</v>
      </c>
      <c r="K2123">
        <f t="shared" si="332"/>
        <v>0.49275362318840582</v>
      </c>
      <c r="L2123">
        <f t="shared" si="333"/>
        <v>0</v>
      </c>
      <c r="M2123">
        <f>I2123*Diccionario!$B$36</f>
        <v>0.15318135294117646</v>
      </c>
      <c r="N2123">
        <f>M2123*Diccionario!$B$37</f>
        <v>1.5471316647058824E-2</v>
      </c>
      <c r="O2123">
        <f>N2123*Diccionario!$B$38</f>
        <v>2.3206974970588234E-3</v>
      </c>
      <c r="P2123">
        <f>O2123*Diccionario!$B$39</f>
        <v>2.0886277473529413E-3</v>
      </c>
      <c r="Q2123">
        <f>P2123*Diccionario!$B$40</f>
        <v>8.3545109894117651E-4</v>
      </c>
      <c r="R2123">
        <f>Q2123*Diccionario!$B$41</f>
        <v>5.4304321431176473E-4</v>
      </c>
      <c r="S2123">
        <f t="shared" si="334"/>
        <v>5.4304321431176473E-4</v>
      </c>
      <c r="T2123">
        <f>I2123*Diccionario!$B$36</f>
        <v>0.15318135294117646</v>
      </c>
      <c r="U2123">
        <f>T2123*Diccionario!$B$42</f>
        <v>1.5471316647058824E-2</v>
      </c>
      <c r="V2123">
        <f>U2123*Diccionario!$B$43</f>
        <v>1.3150619149999999E-2</v>
      </c>
      <c r="W2123">
        <f>V2123*Diccionario!$B$44</f>
        <v>2.4986176384999997E-3</v>
      </c>
      <c r="X2123">
        <f>W2123*Diccionario!$B$45</f>
        <v>9.7446087901499991E-4</v>
      </c>
      <c r="Y2123">
        <f>X2123*Diccionario!$B$46</f>
        <v>8.6727018232334995E-4</v>
      </c>
      <c r="Z2123">
        <f>Y2123*Diccionario!$B$47</f>
        <v>3.2088996745963946E-4</v>
      </c>
      <c r="AA2123">
        <f>Z2123*Diccionario!$B$48</f>
        <v>3.2088996745963946E-4</v>
      </c>
      <c r="AB2123">
        <f>AA2123*Diccionario!$B$49</f>
        <v>2.4066747559472958E-4</v>
      </c>
      <c r="AC2123">
        <f t="shared" si="335"/>
        <v>2.4066747559472958E-4</v>
      </c>
      <c r="AD2123">
        <f t="shared" si="336"/>
        <v>7.8371068990649431E-4</v>
      </c>
      <c r="AE2123">
        <f t="shared" si="337"/>
        <v>1.3133164617214125E-6</v>
      </c>
      <c r="AF2123" t="e">
        <f ca="1">IF(AD2123="","",_xludf.RANK.EQ(AD2123,$AD$2:$AD$5513,0))</f>
        <v>#NAME?</v>
      </c>
      <c r="AH2123" t="str">
        <f t="shared" si="338"/>
        <v>Baja</v>
      </c>
      <c r="AI2123" t="s">
        <v>153</v>
      </c>
      <c r="AJ2123" t="str">
        <f>IFERROR(VLOOKUP(B2123,Maestro_Regionales!$A$2:$B$35,2,FALSE),"Otras zonas")</f>
        <v>Costa</v>
      </c>
      <c r="AK2123" t="str">
        <f t="shared" si="339"/>
        <v>EPS SANITAS | Costa</v>
      </c>
    </row>
    <row r="2124" spans="1:37">
      <c r="A2124" s="4" t="s">
        <v>931</v>
      </c>
      <c r="B2124" s="4" t="s">
        <v>932</v>
      </c>
      <c r="C2124" s="4" t="s">
        <v>977</v>
      </c>
      <c r="D2124" s="4" t="s">
        <v>978</v>
      </c>
      <c r="E2124" s="4" t="s">
        <v>505</v>
      </c>
      <c r="F2124" s="4">
        <v>0</v>
      </c>
      <c r="G2124" s="4">
        <v>2</v>
      </c>
      <c r="H2124" s="4">
        <v>0</v>
      </c>
      <c r="I2124">
        <f t="shared" si="330"/>
        <v>2</v>
      </c>
      <c r="J2124">
        <f t="shared" si="331"/>
        <v>0</v>
      </c>
      <c r="K2124">
        <f t="shared" si="332"/>
        <v>1</v>
      </c>
      <c r="L2124">
        <f t="shared" si="333"/>
        <v>0</v>
      </c>
      <c r="M2124">
        <f>I2124*Diccionario!$B$36</f>
        <v>4.4400392156862742E-3</v>
      </c>
      <c r="N2124">
        <f>M2124*Diccionario!$B$37</f>
        <v>4.4844396078431374E-4</v>
      </c>
      <c r="O2124">
        <f>N2124*Diccionario!$B$38</f>
        <v>6.7266594117647063E-5</v>
      </c>
      <c r="P2124">
        <f>O2124*Diccionario!$B$39</f>
        <v>6.053993470588236E-5</v>
      </c>
      <c r="Q2124">
        <f>P2124*Diccionario!$B$40</f>
        <v>2.4215973882352947E-5</v>
      </c>
      <c r="R2124">
        <f>Q2124*Diccionario!$B$41</f>
        <v>1.5740383023529416E-5</v>
      </c>
      <c r="S2124">
        <f t="shared" si="334"/>
        <v>1.5740383023529416E-5</v>
      </c>
      <c r="T2124">
        <f>I2124*Diccionario!$B$36</f>
        <v>4.4400392156862742E-3</v>
      </c>
      <c r="U2124">
        <f>T2124*Diccionario!$B$42</f>
        <v>4.4844396078431374E-4</v>
      </c>
      <c r="V2124">
        <f>U2124*Diccionario!$B$43</f>
        <v>3.8117736666666666E-4</v>
      </c>
      <c r="W2124">
        <f>V2124*Diccionario!$B$44</f>
        <v>7.2423699666666666E-5</v>
      </c>
      <c r="X2124">
        <f>W2124*Diccionario!$B$45</f>
        <v>2.8245242870000002E-5</v>
      </c>
      <c r="Y2124">
        <f>X2124*Diccionario!$B$46</f>
        <v>2.5138266154300001E-5</v>
      </c>
      <c r="Z2124">
        <f>Y2124*Diccionario!$B$47</f>
        <v>9.3011584770909993E-6</v>
      </c>
      <c r="AA2124">
        <f>Z2124*Diccionario!$B$48</f>
        <v>9.3011584770909993E-6</v>
      </c>
      <c r="AB2124">
        <f>AA2124*Diccionario!$B$49</f>
        <v>6.9758688578182495E-6</v>
      </c>
      <c r="AC2124">
        <f t="shared" si="335"/>
        <v>6.9758688578182495E-6</v>
      </c>
      <c r="AD2124">
        <f t="shared" si="336"/>
        <v>2.2716251881347665E-5</v>
      </c>
      <c r="AE2124">
        <f t="shared" si="337"/>
        <v>3.8067143818011966E-8</v>
      </c>
      <c r="AF2124" t="e">
        <f ca="1">IF(AD2124="","",_xludf.RANK.EQ(AD2124,$AD$2:$AD$5513,0))</f>
        <v>#NAME?</v>
      </c>
      <c r="AH2124" t="str">
        <f t="shared" si="338"/>
        <v>Baja</v>
      </c>
      <c r="AI2124" t="s">
        <v>153</v>
      </c>
      <c r="AJ2124" t="str">
        <f>IFERROR(VLOOKUP(B2124,Maestro_Regionales!$A$2:$B$35,2,FALSE),"Otras zonas")</f>
        <v>Costa</v>
      </c>
      <c r="AK2124" t="str">
        <f t="shared" si="339"/>
        <v>DUSAKAWI EPSI | Costa</v>
      </c>
    </row>
    <row r="2125" spans="1:37">
      <c r="A2125" s="4" t="s">
        <v>931</v>
      </c>
      <c r="B2125" s="4" t="s">
        <v>932</v>
      </c>
      <c r="C2125" s="4" t="s">
        <v>979</v>
      </c>
      <c r="D2125" s="4" t="s">
        <v>980</v>
      </c>
      <c r="E2125" s="4" t="s">
        <v>87</v>
      </c>
      <c r="F2125" s="4">
        <v>6139</v>
      </c>
      <c r="G2125" s="4">
        <v>11644</v>
      </c>
      <c r="H2125" s="4">
        <v>0</v>
      </c>
      <c r="I2125">
        <f t="shared" si="330"/>
        <v>17783</v>
      </c>
      <c r="J2125">
        <f t="shared" si="331"/>
        <v>0.34521734240566831</v>
      </c>
      <c r="K2125">
        <f t="shared" si="332"/>
        <v>0.65478265759433163</v>
      </c>
      <c r="L2125">
        <f t="shared" si="333"/>
        <v>0</v>
      </c>
      <c r="M2125">
        <f>I2125*Diccionario!$B$36</f>
        <v>39.478608686274505</v>
      </c>
      <c r="N2125">
        <f>M2125*Diccionario!$B$37</f>
        <v>3.9873394773137254</v>
      </c>
      <c r="O2125">
        <f>N2125*Diccionario!$B$38</f>
        <v>0.59810092159705874</v>
      </c>
      <c r="P2125">
        <f>O2125*Diccionario!$B$39</f>
        <v>0.53829082943735285</v>
      </c>
      <c r="Q2125">
        <f>P2125*Diccionario!$B$40</f>
        <v>0.21531633177494114</v>
      </c>
      <c r="R2125">
        <f>Q2125*Diccionario!$B$41</f>
        <v>0.13995561565371176</v>
      </c>
      <c r="S2125">
        <f t="shared" si="334"/>
        <v>0.13995561565371176</v>
      </c>
      <c r="T2125">
        <f>I2125*Diccionario!$B$36</f>
        <v>39.478608686274505</v>
      </c>
      <c r="U2125">
        <f>T2125*Diccionario!$B$42</f>
        <v>3.9873394773137254</v>
      </c>
      <c r="V2125">
        <f>U2125*Diccionario!$B$43</f>
        <v>3.3892385557166667</v>
      </c>
      <c r="W2125">
        <f>V2125*Diccionario!$B$44</f>
        <v>0.64395532558616664</v>
      </c>
      <c r="X2125">
        <f>W2125*Diccionario!$B$45</f>
        <v>0.25114257697860498</v>
      </c>
      <c r="Y2125">
        <f>X2125*Diccionario!$B$46</f>
        <v>0.22351689351095844</v>
      </c>
      <c r="Z2125">
        <f>Y2125*Diccionario!$B$47</f>
        <v>8.2701250599054615E-2</v>
      </c>
      <c r="AA2125">
        <f>Z2125*Diccionario!$B$48</f>
        <v>8.2701250599054615E-2</v>
      </c>
      <c r="AB2125">
        <f>AA2125*Diccionario!$B$49</f>
        <v>6.2025937949290962E-2</v>
      </c>
      <c r="AC2125">
        <f t="shared" si="335"/>
        <v>6.2025937949290962E-2</v>
      </c>
      <c r="AD2125">
        <f t="shared" si="336"/>
        <v>0.20198155360300271</v>
      </c>
      <c r="AE2125">
        <f t="shared" si="337"/>
        <v>3.3847400925785329E-4</v>
      </c>
      <c r="AF2125" t="e">
        <f ca="1">IF(AD2125="","",_xludf.RANK.EQ(AD2125,$AD$2:$AD$5513,0))</f>
        <v>#NAME?</v>
      </c>
      <c r="AH2125" t="str">
        <f t="shared" si="338"/>
        <v>Media</v>
      </c>
      <c r="AI2125" t="s">
        <v>153</v>
      </c>
      <c r="AJ2125" t="str">
        <f>IFERROR(VLOOKUP(B2125,Maestro_Regionales!$A$2:$B$35,2,FALSE),"Otras zonas")</f>
        <v>Costa</v>
      </c>
      <c r="AK2125" t="str">
        <f t="shared" si="339"/>
        <v>NUEVA EPS | Costa</v>
      </c>
    </row>
    <row r="2126" spans="1:37">
      <c r="A2126" s="4" t="s">
        <v>931</v>
      </c>
      <c r="B2126" s="4" t="s">
        <v>932</v>
      </c>
      <c r="C2126" s="4" t="s">
        <v>979</v>
      </c>
      <c r="D2126" s="4" t="s">
        <v>980</v>
      </c>
      <c r="E2126" s="4" t="s">
        <v>95</v>
      </c>
      <c r="F2126" s="4">
        <v>280</v>
      </c>
      <c r="G2126" s="4">
        <v>4408</v>
      </c>
      <c r="H2126" s="4">
        <v>0</v>
      </c>
      <c r="I2126">
        <f t="shared" si="330"/>
        <v>4688</v>
      </c>
      <c r="J2126">
        <f t="shared" si="331"/>
        <v>5.9726962457337884E-2</v>
      </c>
      <c r="K2126">
        <f t="shared" si="332"/>
        <v>0.94027303754266212</v>
      </c>
      <c r="L2126">
        <f t="shared" si="333"/>
        <v>0</v>
      </c>
      <c r="M2126">
        <f>I2126*Diccionario!$B$36</f>
        <v>10.407451921568626</v>
      </c>
      <c r="N2126">
        <f>M2126*Diccionario!$B$37</f>
        <v>1.0511526440784313</v>
      </c>
      <c r="O2126">
        <f>N2126*Diccionario!$B$38</f>
        <v>0.1576728966117647</v>
      </c>
      <c r="P2126">
        <f>O2126*Diccionario!$B$39</f>
        <v>0.14190560695058824</v>
      </c>
      <c r="Q2126">
        <f>P2126*Diccionario!$B$40</f>
        <v>5.6762242780235297E-2</v>
      </c>
      <c r="R2126">
        <f>Q2126*Diccionario!$B$41</f>
        <v>3.6895457807152941E-2</v>
      </c>
      <c r="S2126">
        <f t="shared" si="334"/>
        <v>3.6895457807152941E-2</v>
      </c>
      <c r="T2126">
        <f>I2126*Diccionario!$B$36</f>
        <v>10.407451921568626</v>
      </c>
      <c r="U2126">
        <f>T2126*Diccionario!$B$42</f>
        <v>1.0511526440784313</v>
      </c>
      <c r="V2126">
        <f>U2126*Diccionario!$B$43</f>
        <v>0.89347974746666659</v>
      </c>
      <c r="W2126">
        <f>V2126*Diccionario!$B$44</f>
        <v>0.16976115201866665</v>
      </c>
      <c r="X2126">
        <f>W2126*Diccionario!$B$45</f>
        <v>6.620684928727999E-2</v>
      </c>
      <c r="Y2126">
        <f>X2126*Diccionario!$B$46</f>
        <v>5.8924095865679191E-2</v>
      </c>
      <c r="Z2126">
        <f>Y2126*Diccionario!$B$47</f>
        <v>2.1801915470301299E-2</v>
      </c>
      <c r="AA2126">
        <f>Z2126*Diccionario!$B$48</f>
        <v>2.1801915470301299E-2</v>
      </c>
      <c r="AB2126">
        <f>AA2126*Diccionario!$B$49</f>
        <v>1.6351436602725974E-2</v>
      </c>
      <c r="AC2126">
        <f t="shared" si="335"/>
        <v>1.6351436602725974E-2</v>
      </c>
      <c r="AD2126">
        <f t="shared" si="336"/>
        <v>5.3246894409878912E-2</v>
      </c>
      <c r="AE2126">
        <f t="shared" si="337"/>
        <v>8.9229385109420016E-5</v>
      </c>
      <c r="AF2126" t="e">
        <f ca="1">IF(AD2126="","",_xludf.RANK.EQ(AD2126,$AD$2:$AD$5513,0))</f>
        <v>#NAME?</v>
      </c>
      <c r="AH2126" t="str">
        <f t="shared" si="338"/>
        <v>Baja</v>
      </c>
      <c r="AI2126" t="s">
        <v>153</v>
      </c>
      <c r="AJ2126" t="str">
        <f>IFERROR(VLOOKUP(B2126,Maestro_Regionales!$A$2:$B$35,2,FALSE),"Otras zonas")</f>
        <v>Costa</v>
      </c>
      <c r="AK2126" t="str">
        <f t="shared" si="339"/>
        <v>ASMETSALUD EPS | Costa</v>
      </c>
    </row>
    <row r="2127" spans="1:37">
      <c r="A2127" s="4" t="s">
        <v>931</v>
      </c>
      <c r="B2127" s="4" t="s">
        <v>932</v>
      </c>
      <c r="C2127" s="4" t="s">
        <v>979</v>
      </c>
      <c r="D2127" s="4" t="s">
        <v>980</v>
      </c>
      <c r="E2127" s="4" t="s">
        <v>89</v>
      </c>
      <c r="F2127" s="4">
        <v>208</v>
      </c>
      <c r="G2127" s="4">
        <v>1912</v>
      </c>
      <c r="H2127" s="4">
        <v>0</v>
      </c>
      <c r="I2127">
        <f t="shared" si="330"/>
        <v>2120</v>
      </c>
      <c r="J2127">
        <f t="shared" si="331"/>
        <v>9.8113207547169817E-2</v>
      </c>
      <c r="K2127">
        <f t="shared" si="332"/>
        <v>0.90188679245283021</v>
      </c>
      <c r="L2127">
        <f t="shared" si="333"/>
        <v>0</v>
      </c>
      <c r="M2127">
        <f>I2127*Diccionario!$B$36</f>
        <v>4.7064415686274508</v>
      </c>
      <c r="N2127">
        <f>M2127*Diccionario!$B$37</f>
        <v>0.47535059843137256</v>
      </c>
      <c r="O2127">
        <f>N2127*Diccionario!$B$38</f>
        <v>7.1302589764705882E-2</v>
      </c>
      <c r="P2127">
        <f>O2127*Diccionario!$B$39</f>
        <v>6.4172330788235296E-2</v>
      </c>
      <c r="Q2127">
        <f>P2127*Diccionario!$B$40</f>
        <v>2.5668932315294119E-2</v>
      </c>
      <c r="R2127">
        <f>Q2127*Diccionario!$B$41</f>
        <v>1.6684806004941179E-2</v>
      </c>
      <c r="S2127">
        <f t="shared" si="334"/>
        <v>1.6684806004941179E-2</v>
      </c>
      <c r="T2127">
        <f>I2127*Diccionario!$B$36</f>
        <v>4.7064415686274508</v>
      </c>
      <c r="U2127">
        <f>T2127*Diccionario!$B$42</f>
        <v>0.47535059843137256</v>
      </c>
      <c r="V2127">
        <f>U2127*Diccionario!$B$43</f>
        <v>0.40404800866666668</v>
      </c>
      <c r="W2127">
        <f>V2127*Diccionario!$B$44</f>
        <v>7.6769121646666674E-2</v>
      </c>
      <c r="X2127">
        <f>W2127*Diccionario!$B$45</f>
        <v>2.9939957442200005E-2</v>
      </c>
      <c r="Y2127">
        <f>X2127*Diccionario!$B$46</f>
        <v>2.6646562123558006E-2</v>
      </c>
      <c r="Z2127">
        <f>Y2127*Diccionario!$B$47</f>
        <v>9.8592279857164615E-3</v>
      </c>
      <c r="AA2127">
        <f>Z2127*Diccionario!$B$48</f>
        <v>9.8592279857164615E-3</v>
      </c>
      <c r="AB2127">
        <f>AA2127*Diccionario!$B$49</f>
        <v>7.3944209892873461E-3</v>
      </c>
      <c r="AC2127">
        <f t="shared" si="335"/>
        <v>7.3944209892873461E-3</v>
      </c>
      <c r="AD2127">
        <f t="shared" si="336"/>
        <v>2.4079226994228525E-2</v>
      </c>
      <c r="AE2127">
        <f t="shared" si="337"/>
        <v>4.0351172447092678E-5</v>
      </c>
      <c r="AF2127" t="e">
        <f ca="1">IF(AD2127="","",_xludf.RANK.EQ(AD2127,$AD$2:$AD$5513,0))</f>
        <v>#NAME?</v>
      </c>
      <c r="AH2127" t="str">
        <f t="shared" si="338"/>
        <v>Baja</v>
      </c>
      <c r="AI2127" t="s">
        <v>153</v>
      </c>
      <c r="AJ2127" t="str">
        <f>IFERROR(VLOOKUP(B2127,Maestro_Regionales!$A$2:$B$35,2,FALSE),"Otras zonas")</f>
        <v>Costa</v>
      </c>
      <c r="AK2127" t="str">
        <f t="shared" si="339"/>
        <v>PROTEGER EPS (ANTES CAJACOPI EPS) | Costa</v>
      </c>
    </row>
    <row r="2128" spans="1:37">
      <c r="A2128" s="4" t="s">
        <v>931</v>
      </c>
      <c r="B2128" s="4" t="s">
        <v>932</v>
      </c>
      <c r="C2128" s="4" t="s">
        <v>979</v>
      </c>
      <c r="D2128" s="4" t="s">
        <v>980</v>
      </c>
      <c r="E2128" s="4" t="s">
        <v>90</v>
      </c>
      <c r="F2128" s="4">
        <v>0</v>
      </c>
      <c r="G2128" s="4">
        <v>0</v>
      </c>
      <c r="H2128" s="4">
        <v>494</v>
      </c>
      <c r="I2128">
        <f t="shared" si="330"/>
        <v>494</v>
      </c>
      <c r="J2128">
        <f t="shared" si="331"/>
        <v>0</v>
      </c>
      <c r="K2128">
        <f t="shared" si="332"/>
        <v>0</v>
      </c>
      <c r="L2128">
        <f t="shared" si="333"/>
        <v>1</v>
      </c>
      <c r="M2128">
        <f>I2128*Diccionario!$B$36</f>
        <v>1.0966896862745097</v>
      </c>
      <c r="N2128">
        <f>M2128*Diccionario!$B$37</f>
        <v>0.11076565831372548</v>
      </c>
      <c r="O2128">
        <f>N2128*Diccionario!$B$38</f>
        <v>1.6614848747058823E-2</v>
      </c>
      <c r="P2128">
        <f>O2128*Diccionario!$B$39</f>
        <v>1.4953363872352941E-2</v>
      </c>
      <c r="Q2128">
        <f>P2128*Diccionario!$B$40</f>
        <v>5.9813455489411763E-3</v>
      </c>
      <c r="R2128">
        <f>Q2128*Diccionario!$B$41</f>
        <v>3.8878746068117648E-3</v>
      </c>
      <c r="S2128">
        <f t="shared" si="334"/>
        <v>3.8878746068117648E-3</v>
      </c>
      <c r="T2128">
        <f>I2128*Diccionario!$B$36</f>
        <v>1.0966896862745097</v>
      </c>
      <c r="U2128">
        <f>T2128*Diccionario!$B$42</f>
        <v>0.11076565831372548</v>
      </c>
      <c r="V2128">
        <f>U2128*Diccionario!$B$43</f>
        <v>9.415080956666666E-2</v>
      </c>
      <c r="W2128">
        <f>V2128*Diccionario!$B$44</f>
        <v>1.7888653817666664E-2</v>
      </c>
      <c r="X2128">
        <f>W2128*Diccionario!$B$45</f>
        <v>6.9765749888899995E-3</v>
      </c>
      <c r="Y2128">
        <f>X2128*Diccionario!$B$46</f>
        <v>6.2091517401120996E-3</v>
      </c>
      <c r="Z2128">
        <f>Y2128*Diccionario!$B$47</f>
        <v>2.2973861438414767E-3</v>
      </c>
      <c r="AA2128">
        <f>Z2128*Diccionario!$B$48</f>
        <v>2.2973861438414767E-3</v>
      </c>
      <c r="AB2128">
        <f>AA2128*Diccionario!$B$49</f>
        <v>1.7230396078811074E-3</v>
      </c>
      <c r="AC2128">
        <f t="shared" si="335"/>
        <v>1.7230396078811074E-3</v>
      </c>
      <c r="AD2128">
        <f t="shared" si="336"/>
        <v>5.6109142146928727E-3</v>
      </c>
      <c r="AE2128">
        <f t="shared" si="337"/>
        <v>9.4025845230489537E-6</v>
      </c>
      <c r="AF2128" t="e">
        <f ca="1">IF(AD2128="","",_xludf.RANK.EQ(AD2128,$AD$2:$AD$5513,0))</f>
        <v>#NAME?</v>
      </c>
      <c r="AH2128" t="str">
        <f t="shared" si="338"/>
        <v>Baja</v>
      </c>
      <c r="AI2128" t="s">
        <v>153</v>
      </c>
      <c r="AJ2128" t="str">
        <f>IFERROR(VLOOKUP(B2128,Maestro_Regionales!$A$2:$B$35,2,FALSE),"Otras zonas")</f>
        <v>Costa</v>
      </c>
      <c r="AK2128" t="str">
        <f t="shared" si="339"/>
        <v>REGIMEN DE EXCEPCION | Costa</v>
      </c>
    </row>
    <row r="2129" spans="1:37">
      <c r="A2129" s="4" t="s">
        <v>931</v>
      </c>
      <c r="B2129" s="4" t="s">
        <v>932</v>
      </c>
      <c r="C2129" s="4" t="s">
        <v>979</v>
      </c>
      <c r="D2129" s="4" t="s">
        <v>980</v>
      </c>
      <c r="E2129" s="4" t="s">
        <v>85</v>
      </c>
      <c r="F2129" s="4">
        <v>51</v>
      </c>
      <c r="G2129" s="4">
        <v>26</v>
      </c>
      <c r="H2129" s="4">
        <v>0</v>
      </c>
      <c r="I2129">
        <f t="shared" si="330"/>
        <v>77</v>
      </c>
      <c r="J2129">
        <f t="shared" si="331"/>
        <v>0.66233766233766234</v>
      </c>
      <c r="K2129">
        <f t="shared" si="332"/>
        <v>0.33766233766233766</v>
      </c>
      <c r="L2129">
        <f t="shared" si="333"/>
        <v>0</v>
      </c>
      <c r="M2129">
        <f>I2129*Diccionario!$B$36</f>
        <v>0.17094150980392156</v>
      </c>
      <c r="N2129">
        <f>M2129*Diccionario!$B$37</f>
        <v>1.7265092490196077E-2</v>
      </c>
      <c r="O2129">
        <f>N2129*Diccionario!$B$38</f>
        <v>2.5897638735294117E-3</v>
      </c>
      <c r="P2129">
        <f>O2129*Diccionario!$B$39</f>
        <v>2.3307874861764706E-3</v>
      </c>
      <c r="Q2129">
        <f>P2129*Diccionario!$B$40</f>
        <v>9.3231499447058829E-4</v>
      </c>
      <c r="R2129">
        <f>Q2129*Diccionario!$B$41</f>
        <v>6.0600474640588246E-4</v>
      </c>
      <c r="S2129">
        <f t="shared" si="334"/>
        <v>6.0600474640588246E-4</v>
      </c>
      <c r="T2129">
        <f>I2129*Diccionario!$B$36</f>
        <v>0.17094150980392156</v>
      </c>
      <c r="U2129">
        <f>T2129*Diccionario!$B$42</f>
        <v>1.7265092490196077E-2</v>
      </c>
      <c r="V2129">
        <f>U2129*Diccionario!$B$43</f>
        <v>1.4675328616666665E-2</v>
      </c>
      <c r="W2129">
        <f>V2129*Diccionario!$B$44</f>
        <v>2.7883124371666664E-3</v>
      </c>
      <c r="X2129">
        <f>W2129*Diccionario!$B$45</f>
        <v>1.0874418504949999E-3</v>
      </c>
      <c r="Y2129">
        <f>X2129*Diccionario!$B$46</f>
        <v>9.6782324694054997E-4</v>
      </c>
      <c r="Z2129">
        <f>Y2129*Diccionario!$B$47</f>
        <v>3.5809460136800351E-4</v>
      </c>
      <c r="AA2129">
        <f>Z2129*Diccionario!$B$48</f>
        <v>3.5809460136800351E-4</v>
      </c>
      <c r="AB2129">
        <f>AA2129*Diccionario!$B$49</f>
        <v>2.6857095102600262E-4</v>
      </c>
      <c r="AC2129">
        <f t="shared" si="335"/>
        <v>2.6857095102600262E-4</v>
      </c>
      <c r="AD2129">
        <f t="shared" si="336"/>
        <v>8.7457569743188508E-4</v>
      </c>
      <c r="AE2129">
        <f t="shared" si="337"/>
        <v>1.4655850369934605E-6</v>
      </c>
      <c r="AF2129" t="e">
        <f ca="1">IF(AD2129="","",_xludf.RANK.EQ(AD2129,$AD$2:$AD$5513,0))</f>
        <v>#NAME?</v>
      </c>
      <c r="AH2129" t="str">
        <f t="shared" si="338"/>
        <v>Baja</v>
      </c>
      <c r="AI2129" t="s">
        <v>153</v>
      </c>
      <c r="AJ2129" t="str">
        <f>IFERROR(VLOOKUP(B2129,Maestro_Regionales!$A$2:$B$35,2,FALSE),"Otras zonas")</f>
        <v>Costa</v>
      </c>
      <c r="AK2129" t="str">
        <f t="shared" si="339"/>
        <v>SALUD TOTAL EPS | Costa</v>
      </c>
    </row>
    <row r="2130" spans="1:37">
      <c r="A2130" s="4" t="s">
        <v>931</v>
      </c>
      <c r="B2130" s="4" t="s">
        <v>932</v>
      </c>
      <c r="C2130" s="4" t="s">
        <v>979</v>
      </c>
      <c r="D2130" s="4" t="s">
        <v>980</v>
      </c>
      <c r="E2130" s="4" t="s">
        <v>505</v>
      </c>
      <c r="F2130" s="4">
        <v>2</v>
      </c>
      <c r="G2130" s="4">
        <v>0</v>
      </c>
      <c r="H2130" s="4">
        <v>0</v>
      </c>
      <c r="I2130">
        <f t="shared" si="330"/>
        <v>2</v>
      </c>
      <c r="J2130">
        <f t="shared" si="331"/>
        <v>1</v>
      </c>
      <c r="K2130">
        <f t="shared" si="332"/>
        <v>0</v>
      </c>
      <c r="L2130">
        <f t="shared" si="333"/>
        <v>0</v>
      </c>
      <c r="M2130">
        <f>I2130*Diccionario!$B$36</f>
        <v>4.4400392156862742E-3</v>
      </c>
      <c r="N2130">
        <f>M2130*Diccionario!$B$37</f>
        <v>4.4844396078431374E-4</v>
      </c>
      <c r="O2130">
        <f>N2130*Diccionario!$B$38</f>
        <v>6.7266594117647063E-5</v>
      </c>
      <c r="P2130">
        <f>O2130*Diccionario!$B$39</f>
        <v>6.053993470588236E-5</v>
      </c>
      <c r="Q2130">
        <f>P2130*Diccionario!$B$40</f>
        <v>2.4215973882352947E-5</v>
      </c>
      <c r="R2130">
        <f>Q2130*Diccionario!$B$41</f>
        <v>1.5740383023529416E-5</v>
      </c>
      <c r="S2130">
        <f t="shared" si="334"/>
        <v>1.5740383023529416E-5</v>
      </c>
      <c r="T2130">
        <f>I2130*Diccionario!$B$36</f>
        <v>4.4400392156862742E-3</v>
      </c>
      <c r="U2130">
        <f>T2130*Diccionario!$B$42</f>
        <v>4.4844396078431374E-4</v>
      </c>
      <c r="V2130">
        <f>U2130*Diccionario!$B$43</f>
        <v>3.8117736666666666E-4</v>
      </c>
      <c r="W2130">
        <f>V2130*Diccionario!$B$44</f>
        <v>7.2423699666666666E-5</v>
      </c>
      <c r="X2130">
        <f>W2130*Diccionario!$B$45</f>
        <v>2.8245242870000002E-5</v>
      </c>
      <c r="Y2130">
        <f>X2130*Diccionario!$B$46</f>
        <v>2.5138266154300001E-5</v>
      </c>
      <c r="Z2130">
        <f>Y2130*Diccionario!$B$47</f>
        <v>9.3011584770909993E-6</v>
      </c>
      <c r="AA2130">
        <f>Z2130*Diccionario!$B$48</f>
        <v>9.3011584770909993E-6</v>
      </c>
      <c r="AB2130">
        <f>AA2130*Diccionario!$B$49</f>
        <v>6.9758688578182495E-6</v>
      </c>
      <c r="AC2130">
        <f t="shared" si="335"/>
        <v>6.9758688578182495E-6</v>
      </c>
      <c r="AD2130">
        <f t="shared" si="336"/>
        <v>2.2716251881347665E-5</v>
      </c>
      <c r="AE2130">
        <f t="shared" si="337"/>
        <v>3.8067143818011966E-8</v>
      </c>
      <c r="AF2130" t="e">
        <f ca="1">IF(AD2130="","",_xludf.RANK.EQ(AD2130,$AD$2:$AD$5513,0))</f>
        <v>#NAME?</v>
      </c>
      <c r="AH2130" t="str">
        <f t="shared" si="338"/>
        <v>Baja</v>
      </c>
      <c r="AI2130" t="s">
        <v>153</v>
      </c>
      <c r="AJ2130" t="str">
        <f>IFERROR(VLOOKUP(B2130,Maestro_Regionales!$A$2:$B$35,2,FALSE),"Otras zonas")</f>
        <v>Costa</v>
      </c>
      <c r="AK2130" t="str">
        <f t="shared" si="339"/>
        <v>DUSAKAWI EPSI | Costa</v>
      </c>
    </row>
    <row r="2131" spans="1:37">
      <c r="A2131" s="4" t="s">
        <v>931</v>
      </c>
      <c r="B2131" s="4" t="s">
        <v>932</v>
      </c>
      <c r="C2131" s="4" t="s">
        <v>979</v>
      </c>
      <c r="D2131" s="4" t="s">
        <v>980</v>
      </c>
      <c r="E2131" s="4" t="s">
        <v>70</v>
      </c>
      <c r="F2131" s="4">
        <v>1</v>
      </c>
      <c r="G2131" s="4">
        <v>0</v>
      </c>
      <c r="H2131" s="4">
        <v>0</v>
      </c>
      <c r="I2131">
        <f t="shared" si="330"/>
        <v>1</v>
      </c>
      <c r="J2131">
        <f t="shared" si="331"/>
        <v>1</v>
      </c>
      <c r="K2131">
        <f t="shared" si="332"/>
        <v>0</v>
      </c>
      <c r="L2131">
        <f t="shared" si="333"/>
        <v>0</v>
      </c>
      <c r="M2131">
        <f>I2131*Diccionario!$B$36</f>
        <v>2.2200196078431371E-3</v>
      </c>
      <c r="N2131">
        <f>M2131*Diccionario!$B$37</f>
        <v>2.2422198039215687E-4</v>
      </c>
      <c r="O2131">
        <f>N2131*Diccionario!$B$38</f>
        <v>3.3633297058823532E-5</v>
      </c>
      <c r="P2131">
        <f>O2131*Diccionario!$B$39</f>
        <v>3.026996735294118E-5</v>
      </c>
      <c r="Q2131">
        <f>P2131*Diccionario!$B$40</f>
        <v>1.2107986941176473E-5</v>
      </c>
      <c r="R2131">
        <f>Q2131*Diccionario!$B$41</f>
        <v>7.870191511764708E-6</v>
      </c>
      <c r="S2131">
        <f t="shared" si="334"/>
        <v>7.870191511764708E-6</v>
      </c>
      <c r="T2131">
        <f>I2131*Diccionario!$B$36</f>
        <v>2.2200196078431371E-3</v>
      </c>
      <c r="U2131">
        <f>T2131*Diccionario!$B$42</f>
        <v>2.2422198039215687E-4</v>
      </c>
      <c r="V2131">
        <f>U2131*Diccionario!$B$43</f>
        <v>1.9058868333333333E-4</v>
      </c>
      <c r="W2131">
        <f>V2131*Diccionario!$B$44</f>
        <v>3.6211849833333333E-5</v>
      </c>
      <c r="X2131">
        <f>W2131*Diccionario!$B$45</f>
        <v>1.4122621435000001E-5</v>
      </c>
      <c r="Y2131">
        <f>X2131*Diccionario!$B$46</f>
        <v>1.256913307715E-5</v>
      </c>
      <c r="Z2131">
        <f>Y2131*Diccionario!$B$47</f>
        <v>4.6505792385454997E-6</v>
      </c>
      <c r="AA2131">
        <f>Z2131*Diccionario!$B$48</f>
        <v>4.6505792385454997E-6</v>
      </c>
      <c r="AB2131">
        <f>AA2131*Diccionario!$B$49</f>
        <v>3.4879344289091247E-6</v>
      </c>
      <c r="AC2131">
        <f t="shared" si="335"/>
        <v>3.4879344289091247E-6</v>
      </c>
      <c r="AD2131">
        <f t="shared" si="336"/>
        <v>1.1358125940673833E-5</v>
      </c>
      <c r="AE2131">
        <f t="shared" si="337"/>
        <v>1.9033571909005983E-8</v>
      </c>
      <c r="AF2131" t="e">
        <f ca="1">IF(AD2131="","",_xludf.RANK.EQ(AD2131,$AD$2:$AD$5513,0))</f>
        <v>#NAME?</v>
      </c>
      <c r="AH2131" t="str">
        <f t="shared" si="338"/>
        <v>Baja</v>
      </c>
      <c r="AI2131" t="s">
        <v>153</v>
      </c>
      <c r="AJ2131" t="str">
        <f>IFERROR(VLOOKUP(B2131,Maestro_Regionales!$A$2:$B$35,2,FALSE),"Otras zonas")</f>
        <v>Costa</v>
      </c>
      <c r="AK2131" t="str">
        <f t="shared" si="339"/>
        <v>EPS SURA | Costa</v>
      </c>
    </row>
    <row r="2132" spans="1:37">
      <c r="A2132" s="4" t="s">
        <v>931</v>
      </c>
      <c r="B2132" s="4" t="s">
        <v>932</v>
      </c>
      <c r="C2132" s="4" t="s">
        <v>981</v>
      </c>
      <c r="D2132" s="4" t="s">
        <v>982</v>
      </c>
      <c r="E2132" s="4" t="s">
        <v>87</v>
      </c>
      <c r="F2132" s="4">
        <v>956</v>
      </c>
      <c r="G2132" s="4">
        <v>9241</v>
      </c>
      <c r="H2132" s="4">
        <v>0</v>
      </c>
      <c r="I2132">
        <f t="shared" si="330"/>
        <v>10197</v>
      </c>
      <c r="J2132">
        <f t="shared" si="331"/>
        <v>9.375306462685104E-2</v>
      </c>
      <c r="K2132">
        <f t="shared" si="332"/>
        <v>0.90624693537314893</v>
      </c>
      <c r="L2132">
        <f t="shared" si="333"/>
        <v>0</v>
      </c>
      <c r="M2132">
        <f>I2132*Diccionario!$B$36</f>
        <v>22.63753994117647</v>
      </c>
      <c r="N2132">
        <f>M2132*Diccionario!$B$37</f>
        <v>2.2863915340588234</v>
      </c>
      <c r="O2132">
        <f>N2132*Diccionario!$B$38</f>
        <v>0.3429587301088235</v>
      </c>
      <c r="P2132">
        <f>O2132*Diccionario!$B$39</f>
        <v>0.30866285709794117</v>
      </c>
      <c r="Q2132">
        <f>P2132*Diccionario!$B$40</f>
        <v>0.12346514283917648</v>
      </c>
      <c r="R2132">
        <f>Q2132*Diccionario!$B$41</f>
        <v>8.0252342845464716E-2</v>
      </c>
      <c r="S2132">
        <f t="shared" si="334"/>
        <v>8.0252342845464716E-2</v>
      </c>
      <c r="T2132">
        <f>I2132*Diccionario!$B$36</f>
        <v>22.63753994117647</v>
      </c>
      <c r="U2132">
        <f>T2132*Diccionario!$B$42</f>
        <v>2.2863915340588234</v>
      </c>
      <c r="V2132">
        <f>U2132*Diccionario!$B$43</f>
        <v>1.94343280395</v>
      </c>
      <c r="W2132">
        <f>V2132*Diccionario!$B$44</f>
        <v>0.36925223275050001</v>
      </c>
      <c r="X2132">
        <f>W2132*Diccionario!$B$45</f>
        <v>0.14400837077269502</v>
      </c>
      <c r="Y2132">
        <f>X2132*Diccionario!$B$46</f>
        <v>0.12816744998769858</v>
      </c>
      <c r="Z2132">
        <f>Y2132*Diccionario!$B$47</f>
        <v>4.7421956495448475E-2</v>
      </c>
      <c r="AA2132">
        <f>Z2132*Diccionario!$B$48</f>
        <v>4.7421956495448475E-2</v>
      </c>
      <c r="AB2132">
        <f>AA2132*Diccionario!$B$49</f>
        <v>3.5566467371586356E-2</v>
      </c>
      <c r="AC2132">
        <f t="shared" si="335"/>
        <v>3.5566467371586356E-2</v>
      </c>
      <c r="AD2132">
        <f t="shared" si="336"/>
        <v>0.11581881021705107</v>
      </c>
      <c r="AE2132">
        <f t="shared" si="337"/>
        <v>1.9408533275613399E-4</v>
      </c>
      <c r="AF2132" t="e">
        <f ca="1">IF(AD2132="","",_xludf.RANK.EQ(AD2132,$AD$2:$AD$5513,0))</f>
        <v>#NAME?</v>
      </c>
      <c r="AH2132" t="str">
        <f t="shared" si="338"/>
        <v>Baja</v>
      </c>
      <c r="AI2132" t="s">
        <v>153</v>
      </c>
      <c r="AJ2132" t="str">
        <f>IFERROR(VLOOKUP(B2132,Maestro_Regionales!$A$2:$B$35,2,FALSE),"Otras zonas")</f>
        <v>Costa</v>
      </c>
      <c r="AK2132" t="str">
        <f t="shared" si="339"/>
        <v>NUEVA EPS | Costa</v>
      </c>
    </row>
    <row r="2133" spans="1:37">
      <c r="A2133" s="4" t="s">
        <v>931</v>
      </c>
      <c r="B2133" s="4" t="s">
        <v>932</v>
      </c>
      <c r="C2133" s="4" t="s">
        <v>981</v>
      </c>
      <c r="D2133" s="4" t="s">
        <v>982</v>
      </c>
      <c r="E2133" s="4" t="s">
        <v>95</v>
      </c>
      <c r="F2133" s="4">
        <v>60</v>
      </c>
      <c r="G2133" s="4">
        <v>1518</v>
      </c>
      <c r="H2133" s="4">
        <v>0</v>
      </c>
      <c r="I2133">
        <f t="shared" si="330"/>
        <v>1578</v>
      </c>
      <c r="J2133">
        <f t="shared" si="331"/>
        <v>3.8022813688212927E-2</v>
      </c>
      <c r="K2133">
        <f t="shared" si="332"/>
        <v>0.96197718631178708</v>
      </c>
      <c r="L2133">
        <f t="shared" si="333"/>
        <v>0</v>
      </c>
      <c r="M2133">
        <f>I2133*Diccionario!$B$36</f>
        <v>3.5031909411764701</v>
      </c>
      <c r="N2133">
        <f>M2133*Diccionario!$B$37</f>
        <v>0.35382228505882352</v>
      </c>
      <c r="O2133">
        <f>N2133*Diccionario!$B$38</f>
        <v>5.3073342758823527E-2</v>
      </c>
      <c r="P2133">
        <f>O2133*Diccionario!$B$39</f>
        <v>4.7766008482941179E-2</v>
      </c>
      <c r="Q2133">
        <f>P2133*Diccionario!$B$40</f>
        <v>1.9106403393176472E-2</v>
      </c>
      <c r="R2133">
        <f>Q2133*Diccionario!$B$41</f>
        <v>1.2419162205564707E-2</v>
      </c>
      <c r="S2133">
        <f t="shared" si="334"/>
        <v>1.2419162205564707E-2</v>
      </c>
      <c r="T2133">
        <f>I2133*Diccionario!$B$36</f>
        <v>3.5031909411764701</v>
      </c>
      <c r="U2133">
        <f>T2133*Diccionario!$B$42</f>
        <v>0.35382228505882352</v>
      </c>
      <c r="V2133">
        <f>U2133*Diccionario!$B$43</f>
        <v>0.30074894229999999</v>
      </c>
      <c r="W2133">
        <f>V2133*Diccionario!$B$44</f>
        <v>5.7142299037000001E-2</v>
      </c>
      <c r="X2133">
        <f>W2133*Diccionario!$B$45</f>
        <v>2.2285496624430003E-2</v>
      </c>
      <c r="Y2133">
        <f>X2133*Diccionario!$B$46</f>
        <v>1.9834091995742702E-2</v>
      </c>
      <c r="Z2133">
        <f>Y2133*Diccionario!$B$47</f>
        <v>7.3386140384247992E-3</v>
      </c>
      <c r="AA2133">
        <f>Z2133*Diccionario!$B$48</f>
        <v>7.3386140384247992E-3</v>
      </c>
      <c r="AB2133">
        <f>AA2133*Diccionario!$B$49</f>
        <v>5.5039605288185996E-3</v>
      </c>
      <c r="AC2133">
        <f t="shared" si="335"/>
        <v>5.5039605288185996E-3</v>
      </c>
      <c r="AD2133">
        <f t="shared" si="336"/>
        <v>1.7923122734383307E-2</v>
      </c>
      <c r="AE2133">
        <f t="shared" si="337"/>
        <v>3.0034976472411438E-5</v>
      </c>
      <c r="AF2133" t="e">
        <f ca="1">IF(AD2133="","",_xludf.RANK.EQ(AD2133,$AD$2:$AD$5513,0))</f>
        <v>#NAME?</v>
      </c>
      <c r="AH2133" t="str">
        <f t="shared" si="338"/>
        <v>Baja</v>
      </c>
      <c r="AI2133" t="s">
        <v>153</v>
      </c>
      <c r="AJ2133" t="str">
        <f>IFERROR(VLOOKUP(B2133,Maestro_Regionales!$A$2:$B$35,2,FALSE),"Otras zonas")</f>
        <v>Costa</v>
      </c>
      <c r="AK2133" t="str">
        <f t="shared" si="339"/>
        <v>ASMETSALUD EPS | Costa</v>
      </c>
    </row>
    <row r="2134" spans="1:37">
      <c r="A2134" s="4" t="s">
        <v>931</v>
      </c>
      <c r="B2134" s="4" t="s">
        <v>932</v>
      </c>
      <c r="C2134" s="4" t="s">
        <v>981</v>
      </c>
      <c r="D2134" s="4" t="s">
        <v>982</v>
      </c>
      <c r="E2134" s="4" t="s">
        <v>90</v>
      </c>
      <c r="F2134" s="4">
        <v>0</v>
      </c>
      <c r="G2134" s="4">
        <v>0</v>
      </c>
      <c r="H2134" s="4">
        <v>356</v>
      </c>
      <c r="I2134">
        <f t="shared" si="330"/>
        <v>356</v>
      </c>
      <c r="J2134">
        <f t="shared" si="331"/>
        <v>0</v>
      </c>
      <c r="K2134">
        <f t="shared" si="332"/>
        <v>0</v>
      </c>
      <c r="L2134">
        <f t="shared" si="333"/>
        <v>1</v>
      </c>
      <c r="M2134">
        <f>I2134*Diccionario!$B$36</f>
        <v>0.79032698039215676</v>
      </c>
      <c r="N2134">
        <f>M2134*Diccionario!$B$37</f>
        <v>7.9823025019607835E-2</v>
      </c>
      <c r="O2134">
        <f>N2134*Diccionario!$B$38</f>
        <v>1.1973453752941175E-2</v>
      </c>
      <c r="P2134">
        <f>O2134*Diccionario!$B$39</f>
        <v>1.0776108377647057E-2</v>
      </c>
      <c r="Q2134">
        <f>P2134*Diccionario!$B$40</f>
        <v>4.3104433510588232E-3</v>
      </c>
      <c r="R2134">
        <f>Q2134*Diccionario!$B$41</f>
        <v>2.8017881781882354E-3</v>
      </c>
      <c r="S2134">
        <f t="shared" si="334"/>
        <v>2.8017881781882354E-3</v>
      </c>
      <c r="T2134">
        <f>I2134*Diccionario!$B$36</f>
        <v>0.79032698039215676</v>
      </c>
      <c r="U2134">
        <f>T2134*Diccionario!$B$42</f>
        <v>7.9823025019607835E-2</v>
      </c>
      <c r="V2134">
        <f>U2134*Diccionario!$B$43</f>
        <v>6.7849571266666658E-2</v>
      </c>
      <c r="W2134">
        <f>V2134*Diccionario!$B$44</f>
        <v>1.2891418540666666E-2</v>
      </c>
      <c r="X2134">
        <f>W2134*Diccionario!$B$45</f>
        <v>5.0276532308599995E-3</v>
      </c>
      <c r="Y2134">
        <f>X2134*Diccionario!$B$46</f>
        <v>4.4746113754654E-3</v>
      </c>
      <c r="Z2134">
        <f>Y2134*Diccionario!$B$47</f>
        <v>1.6556062089221979E-3</v>
      </c>
      <c r="AA2134">
        <f>Z2134*Diccionario!$B$48</f>
        <v>1.6556062089221979E-3</v>
      </c>
      <c r="AB2134">
        <f>AA2134*Diccionario!$B$49</f>
        <v>1.2417046566916485E-3</v>
      </c>
      <c r="AC2134">
        <f t="shared" si="335"/>
        <v>1.2417046566916485E-3</v>
      </c>
      <c r="AD2134">
        <f t="shared" si="336"/>
        <v>4.0434928348798841E-3</v>
      </c>
      <c r="AE2134">
        <f t="shared" si="337"/>
        <v>6.7759515996061286E-6</v>
      </c>
      <c r="AF2134" t="e">
        <f ca="1">IF(AD2134="","",_xludf.RANK.EQ(AD2134,$AD$2:$AD$5513,0))</f>
        <v>#NAME?</v>
      </c>
      <c r="AH2134" t="str">
        <f t="shared" si="338"/>
        <v>Baja</v>
      </c>
      <c r="AI2134" t="s">
        <v>153</v>
      </c>
      <c r="AJ2134" t="str">
        <f>IFERROR(VLOOKUP(B2134,Maestro_Regionales!$A$2:$B$35,2,FALSE),"Otras zonas")</f>
        <v>Costa</v>
      </c>
      <c r="AK2134" t="str">
        <f t="shared" si="339"/>
        <v>REGIMEN DE EXCEPCION | Costa</v>
      </c>
    </row>
    <row r="2135" spans="1:37">
      <c r="A2135" s="4" t="s">
        <v>931</v>
      </c>
      <c r="B2135" s="4" t="s">
        <v>932</v>
      </c>
      <c r="C2135" s="4" t="s">
        <v>981</v>
      </c>
      <c r="D2135" s="4" t="s">
        <v>982</v>
      </c>
      <c r="E2135" s="4" t="s">
        <v>93</v>
      </c>
      <c r="F2135" s="4">
        <v>13</v>
      </c>
      <c r="G2135" s="4">
        <v>0</v>
      </c>
      <c r="H2135" s="4">
        <v>0</v>
      </c>
      <c r="I2135">
        <f t="shared" si="330"/>
        <v>13</v>
      </c>
      <c r="J2135">
        <f t="shared" si="331"/>
        <v>1</v>
      </c>
      <c r="K2135">
        <f t="shared" si="332"/>
        <v>0</v>
      </c>
      <c r="L2135">
        <f t="shared" si="333"/>
        <v>0</v>
      </c>
      <c r="M2135">
        <f>I2135*Diccionario!$B$36</f>
        <v>2.8860254901960782E-2</v>
      </c>
      <c r="N2135">
        <f>M2135*Diccionario!$B$37</f>
        <v>2.9148857450980391E-3</v>
      </c>
      <c r="O2135">
        <f>N2135*Diccionario!$B$38</f>
        <v>4.3723286176470584E-4</v>
      </c>
      <c r="P2135">
        <f>O2135*Diccionario!$B$39</f>
        <v>3.9350957558823528E-4</v>
      </c>
      <c r="Q2135">
        <f>P2135*Diccionario!$B$40</f>
        <v>1.5740383023529411E-4</v>
      </c>
      <c r="R2135">
        <f>Q2135*Diccionario!$B$41</f>
        <v>1.0231248965294118E-4</v>
      </c>
      <c r="S2135">
        <f t="shared" si="334"/>
        <v>1.0231248965294118E-4</v>
      </c>
      <c r="T2135">
        <f>I2135*Diccionario!$B$36</f>
        <v>2.8860254901960782E-2</v>
      </c>
      <c r="U2135">
        <f>T2135*Diccionario!$B$42</f>
        <v>2.9148857450980391E-3</v>
      </c>
      <c r="V2135">
        <f>U2135*Diccionario!$B$43</f>
        <v>2.477652883333333E-3</v>
      </c>
      <c r="W2135">
        <f>V2135*Diccionario!$B$44</f>
        <v>4.7075404783333325E-4</v>
      </c>
      <c r="X2135">
        <f>W2135*Diccionario!$B$45</f>
        <v>1.8359407865499997E-4</v>
      </c>
      <c r="Y2135">
        <f>X2135*Diccionario!$B$46</f>
        <v>1.6339873000294997E-4</v>
      </c>
      <c r="Z2135">
        <f>Y2135*Diccionario!$B$47</f>
        <v>6.0457530101091489E-5</v>
      </c>
      <c r="AA2135">
        <f>Z2135*Diccionario!$B$48</f>
        <v>6.0457530101091489E-5</v>
      </c>
      <c r="AB2135">
        <f>AA2135*Diccionario!$B$49</f>
        <v>4.534314757581862E-5</v>
      </c>
      <c r="AC2135">
        <f t="shared" si="335"/>
        <v>4.534314757581862E-5</v>
      </c>
      <c r="AD2135">
        <f t="shared" si="336"/>
        <v>1.4765563722875978E-4</v>
      </c>
      <c r="AE2135">
        <f t="shared" si="337"/>
        <v>2.4743643481707771E-7</v>
      </c>
      <c r="AF2135" t="e">
        <f ca="1">IF(AD2135="","",_xludf.RANK.EQ(AD2135,$AD$2:$AD$5513,0))</f>
        <v>#NAME?</v>
      </c>
      <c r="AH2135" t="str">
        <f t="shared" si="338"/>
        <v>Baja</v>
      </c>
      <c r="AI2135" t="s">
        <v>153</v>
      </c>
      <c r="AJ2135" t="str">
        <f>IFERROR(VLOOKUP(B2135,Maestro_Regionales!$A$2:$B$35,2,FALSE),"Otras zonas")</f>
        <v>Costa</v>
      </c>
      <c r="AK2135" t="str">
        <f t="shared" si="339"/>
        <v>FERRONALES - EAS | Costa</v>
      </c>
    </row>
    <row r="2136" spans="1:37">
      <c r="A2136" s="4" t="s">
        <v>931</v>
      </c>
      <c r="B2136" s="4" t="s">
        <v>932</v>
      </c>
      <c r="C2136" s="4" t="s">
        <v>981</v>
      </c>
      <c r="D2136" s="4" t="s">
        <v>982</v>
      </c>
      <c r="E2136" s="4" t="s">
        <v>505</v>
      </c>
      <c r="F2136" s="4">
        <v>1</v>
      </c>
      <c r="G2136" s="4">
        <v>0</v>
      </c>
      <c r="H2136" s="4">
        <v>0</v>
      </c>
      <c r="I2136">
        <f t="shared" si="330"/>
        <v>1</v>
      </c>
      <c r="J2136">
        <f t="shared" si="331"/>
        <v>1</v>
      </c>
      <c r="K2136">
        <f t="shared" si="332"/>
        <v>0</v>
      </c>
      <c r="L2136">
        <f t="shared" si="333"/>
        <v>0</v>
      </c>
      <c r="M2136">
        <f>I2136*Diccionario!$B$36</f>
        <v>2.2200196078431371E-3</v>
      </c>
      <c r="N2136">
        <f>M2136*Diccionario!$B$37</f>
        <v>2.2422198039215687E-4</v>
      </c>
      <c r="O2136">
        <f>N2136*Diccionario!$B$38</f>
        <v>3.3633297058823532E-5</v>
      </c>
      <c r="P2136">
        <f>O2136*Diccionario!$B$39</f>
        <v>3.026996735294118E-5</v>
      </c>
      <c r="Q2136">
        <f>P2136*Diccionario!$B$40</f>
        <v>1.2107986941176473E-5</v>
      </c>
      <c r="R2136">
        <f>Q2136*Diccionario!$B$41</f>
        <v>7.870191511764708E-6</v>
      </c>
      <c r="S2136">
        <f t="shared" si="334"/>
        <v>7.870191511764708E-6</v>
      </c>
      <c r="T2136">
        <f>I2136*Diccionario!$B$36</f>
        <v>2.2200196078431371E-3</v>
      </c>
      <c r="U2136">
        <f>T2136*Diccionario!$B$42</f>
        <v>2.2422198039215687E-4</v>
      </c>
      <c r="V2136">
        <f>U2136*Diccionario!$B$43</f>
        <v>1.9058868333333333E-4</v>
      </c>
      <c r="W2136">
        <f>V2136*Diccionario!$B$44</f>
        <v>3.6211849833333333E-5</v>
      </c>
      <c r="X2136">
        <f>W2136*Diccionario!$B$45</f>
        <v>1.4122621435000001E-5</v>
      </c>
      <c r="Y2136">
        <f>X2136*Diccionario!$B$46</f>
        <v>1.256913307715E-5</v>
      </c>
      <c r="Z2136">
        <f>Y2136*Diccionario!$B$47</f>
        <v>4.6505792385454997E-6</v>
      </c>
      <c r="AA2136">
        <f>Z2136*Diccionario!$B$48</f>
        <v>4.6505792385454997E-6</v>
      </c>
      <c r="AB2136">
        <f>AA2136*Diccionario!$B$49</f>
        <v>3.4879344289091247E-6</v>
      </c>
      <c r="AC2136">
        <f t="shared" si="335"/>
        <v>3.4879344289091247E-6</v>
      </c>
      <c r="AD2136">
        <f t="shared" si="336"/>
        <v>1.1358125940673833E-5</v>
      </c>
      <c r="AE2136">
        <f t="shared" si="337"/>
        <v>1.9033571909005983E-8</v>
      </c>
      <c r="AF2136" t="e">
        <f ca="1">IF(AD2136="","",_xludf.RANK.EQ(AD2136,$AD$2:$AD$5513,0))</f>
        <v>#NAME?</v>
      </c>
      <c r="AH2136" t="str">
        <f t="shared" si="338"/>
        <v>Baja</v>
      </c>
      <c r="AI2136" t="s">
        <v>153</v>
      </c>
      <c r="AJ2136" t="str">
        <f>IFERROR(VLOOKUP(B2136,Maestro_Regionales!$A$2:$B$35,2,FALSE),"Otras zonas")</f>
        <v>Costa</v>
      </c>
      <c r="AK2136" t="str">
        <f t="shared" si="339"/>
        <v>DUSAKAWI EPSI | Costa</v>
      </c>
    </row>
    <row r="2137" spans="1:37">
      <c r="A2137" s="4" t="s">
        <v>983</v>
      </c>
      <c r="B2137" s="4" t="s">
        <v>442</v>
      </c>
      <c r="C2137" s="4" t="s">
        <v>984</v>
      </c>
      <c r="D2137" s="4" t="s">
        <v>985</v>
      </c>
      <c r="E2137" s="4" t="s">
        <v>77</v>
      </c>
      <c r="F2137" s="4">
        <v>22763</v>
      </c>
      <c r="G2137" s="4">
        <v>126787</v>
      </c>
      <c r="H2137" s="4">
        <v>0</v>
      </c>
      <c r="I2137">
        <f t="shared" si="330"/>
        <v>149550</v>
      </c>
      <c r="J2137">
        <f t="shared" si="331"/>
        <v>0.15220996322300234</v>
      </c>
      <c r="K2137">
        <f t="shared" si="332"/>
        <v>0.84779003677699771</v>
      </c>
      <c r="L2137">
        <f t="shared" si="333"/>
        <v>0</v>
      </c>
      <c r="M2137">
        <f>I2137*Diccionario!$B$36</f>
        <v>332.00393235294115</v>
      </c>
      <c r="N2137">
        <f>M2137*Diccionario!$B$37</f>
        <v>33.532397167647055</v>
      </c>
      <c r="O2137">
        <f>N2137*Diccionario!$B$38</f>
        <v>5.0298595751470581</v>
      </c>
      <c r="P2137">
        <f>O2137*Diccionario!$B$39</f>
        <v>4.5268736176323525</v>
      </c>
      <c r="Q2137">
        <f>P2137*Diccionario!$B$40</f>
        <v>1.8107494470529411</v>
      </c>
      <c r="R2137">
        <f>Q2137*Diccionario!$B$41</f>
        <v>1.1769871405844117</v>
      </c>
      <c r="S2137">
        <f t="shared" si="334"/>
        <v>1.1769871405844117</v>
      </c>
      <c r="T2137">
        <f>I2137*Diccionario!$B$36</f>
        <v>332.00393235294115</v>
      </c>
      <c r="U2137">
        <f>T2137*Diccionario!$B$42</f>
        <v>33.532397167647055</v>
      </c>
      <c r="V2137">
        <f>U2137*Diccionario!$B$43</f>
        <v>28.502537592499994</v>
      </c>
      <c r="W2137">
        <f>V2137*Diccionario!$B$44</f>
        <v>5.4154821425749988</v>
      </c>
      <c r="X2137">
        <f>W2137*Diccionario!$B$45</f>
        <v>2.1120380356042494</v>
      </c>
      <c r="Y2137">
        <f>X2137*Diccionario!$B$46</f>
        <v>1.879713851687782</v>
      </c>
      <c r="Z2137">
        <f>Y2137*Diccionario!$B$47</f>
        <v>0.69549412512447939</v>
      </c>
      <c r="AA2137">
        <f>Z2137*Diccionario!$B$48</f>
        <v>0.69549412512447939</v>
      </c>
      <c r="AB2137">
        <f>AA2137*Diccionario!$B$49</f>
        <v>0.52162059384335957</v>
      </c>
      <c r="AC2137">
        <f t="shared" si="335"/>
        <v>0.52162059384335957</v>
      </c>
      <c r="AD2137">
        <f t="shared" si="336"/>
        <v>1.6986077344277712</v>
      </c>
      <c r="AE2137">
        <f t="shared" si="337"/>
        <v>2.8464706789918439E-3</v>
      </c>
      <c r="AF2137" t="e">
        <f ca="1">IF(AD2137="","",_xludf.RANK.EQ(AD2137,$AD$2:$AD$5513,0))</f>
        <v>#NAME?</v>
      </c>
      <c r="AH2137" t="str">
        <f t="shared" si="338"/>
        <v>Alta</v>
      </c>
      <c r="AI2137" t="s">
        <v>153</v>
      </c>
      <c r="AJ2137" t="str">
        <f>IFERROR(VLOOKUP(B2137,Maestro_Regionales!$A$2:$B$35,2,FALSE),"Otras zonas")</f>
        <v>Costa</v>
      </c>
      <c r="AK2137" t="str">
        <f t="shared" si="339"/>
        <v>MUTUAL SER | Costa</v>
      </c>
    </row>
    <row r="2138" spans="1:37">
      <c r="A2138" s="4" t="s">
        <v>983</v>
      </c>
      <c r="B2138" s="4" t="s">
        <v>442</v>
      </c>
      <c r="C2138" s="4" t="s">
        <v>984</v>
      </c>
      <c r="D2138" s="4" t="s">
        <v>985</v>
      </c>
      <c r="E2138" s="4" t="s">
        <v>85</v>
      </c>
      <c r="F2138" s="4">
        <v>92983</v>
      </c>
      <c r="G2138" s="4">
        <v>44021</v>
      </c>
      <c r="H2138" s="4">
        <v>0</v>
      </c>
      <c r="I2138">
        <f t="shared" si="330"/>
        <v>137004</v>
      </c>
      <c r="J2138">
        <f t="shared" si="331"/>
        <v>0.67868821348281805</v>
      </c>
      <c r="K2138">
        <f t="shared" si="332"/>
        <v>0.32131178651718201</v>
      </c>
      <c r="L2138">
        <f t="shared" si="333"/>
        <v>0</v>
      </c>
      <c r="M2138">
        <f>I2138*Diccionario!$B$36</f>
        <v>304.15156635294113</v>
      </c>
      <c r="N2138">
        <f>M2138*Diccionario!$B$37</f>
        <v>30.719308201647056</v>
      </c>
      <c r="O2138">
        <f>N2138*Diccionario!$B$38</f>
        <v>4.6078962302470581</v>
      </c>
      <c r="P2138">
        <f>O2138*Diccionario!$B$39</f>
        <v>4.1471066072223524</v>
      </c>
      <c r="Q2138">
        <f>P2138*Diccionario!$B$40</f>
        <v>1.6588426428889411</v>
      </c>
      <c r="R2138">
        <f>Q2138*Diccionario!$B$41</f>
        <v>1.0782477178778118</v>
      </c>
      <c r="S2138">
        <f t="shared" si="334"/>
        <v>1.0782477178778118</v>
      </c>
      <c r="T2138">
        <f>I2138*Diccionario!$B$36</f>
        <v>304.15156635294113</v>
      </c>
      <c r="U2138">
        <f>T2138*Diccionario!$B$42</f>
        <v>30.719308201647056</v>
      </c>
      <c r="V2138">
        <f>U2138*Diccionario!$B$43</f>
        <v>26.111411971399995</v>
      </c>
      <c r="W2138">
        <f>V2138*Diccionario!$B$44</f>
        <v>4.9611682745659991</v>
      </c>
      <c r="X2138">
        <f>W2138*Diccionario!$B$45</f>
        <v>1.9348556270807398</v>
      </c>
      <c r="Y2138">
        <f>X2138*Diccionario!$B$46</f>
        <v>1.7220215081018584</v>
      </c>
      <c r="Z2138">
        <f>Y2138*Diccionario!$B$47</f>
        <v>0.63714795799768764</v>
      </c>
      <c r="AA2138">
        <f>Z2138*Diccionario!$B$48</f>
        <v>0.63714795799768764</v>
      </c>
      <c r="AB2138">
        <f>AA2138*Diccionario!$B$49</f>
        <v>0.47786096849826576</v>
      </c>
      <c r="AC2138">
        <f t="shared" si="335"/>
        <v>0.47786096849826576</v>
      </c>
      <c r="AD2138">
        <f t="shared" si="336"/>
        <v>1.5561086863760776</v>
      </c>
      <c r="AE2138">
        <f t="shared" si="337"/>
        <v>2.6076754858214554E-3</v>
      </c>
      <c r="AF2138" t="e">
        <f ca="1">IF(AD2138="","",_xludf.RANK.EQ(AD2138,$AD$2:$AD$5513,0))</f>
        <v>#NAME?</v>
      </c>
      <c r="AH2138" t="str">
        <f t="shared" si="338"/>
        <v>Alta</v>
      </c>
      <c r="AI2138" t="s">
        <v>153</v>
      </c>
      <c r="AJ2138" t="str">
        <f>IFERROR(VLOOKUP(B2138,Maestro_Regionales!$A$2:$B$35,2,FALSE),"Otras zonas")</f>
        <v>Costa</v>
      </c>
      <c r="AK2138" t="str">
        <f t="shared" si="339"/>
        <v>SALUD TOTAL EPS | Costa</v>
      </c>
    </row>
    <row r="2139" spans="1:37">
      <c r="A2139" s="4" t="s">
        <v>983</v>
      </c>
      <c r="B2139" s="4" t="s">
        <v>442</v>
      </c>
      <c r="C2139" s="4" t="s">
        <v>984</v>
      </c>
      <c r="D2139" s="4" t="s">
        <v>985</v>
      </c>
      <c r="E2139" s="4" t="s">
        <v>87</v>
      </c>
      <c r="F2139" s="4">
        <v>33575</v>
      </c>
      <c r="G2139" s="4">
        <v>76687</v>
      </c>
      <c r="H2139" s="4">
        <v>0</v>
      </c>
      <c r="I2139">
        <f t="shared" si="330"/>
        <v>110262</v>
      </c>
      <c r="J2139">
        <f t="shared" si="331"/>
        <v>0.30450200431699043</v>
      </c>
      <c r="K2139">
        <f t="shared" si="332"/>
        <v>0.69549799568300952</v>
      </c>
      <c r="L2139">
        <f t="shared" si="333"/>
        <v>0</v>
      </c>
      <c r="M2139">
        <f>I2139*Diccionario!$B$36</f>
        <v>244.78380199999998</v>
      </c>
      <c r="N2139">
        <f>M2139*Diccionario!$B$37</f>
        <v>24.723164002000001</v>
      </c>
      <c r="O2139">
        <f>N2139*Diccionario!$B$38</f>
        <v>3.7084746002999998</v>
      </c>
      <c r="P2139">
        <f>O2139*Diccionario!$B$39</f>
        <v>3.33762714027</v>
      </c>
      <c r="Q2139">
        <f>P2139*Diccionario!$B$40</f>
        <v>1.3350508561080001</v>
      </c>
      <c r="R2139">
        <f>Q2139*Diccionario!$B$41</f>
        <v>0.86778305647020015</v>
      </c>
      <c r="S2139">
        <f t="shared" si="334"/>
        <v>0.86778305647020015</v>
      </c>
      <c r="T2139">
        <f>I2139*Diccionario!$B$36</f>
        <v>244.78380199999998</v>
      </c>
      <c r="U2139">
        <f>T2139*Diccionario!$B$42</f>
        <v>24.723164002000001</v>
      </c>
      <c r="V2139">
        <f>U2139*Diccionario!$B$43</f>
        <v>21.0146894017</v>
      </c>
      <c r="W2139">
        <f>V2139*Diccionario!$B$44</f>
        <v>3.992790986323</v>
      </c>
      <c r="X2139">
        <f>W2139*Diccionario!$B$45</f>
        <v>1.55718848466597</v>
      </c>
      <c r="Y2139">
        <f>X2139*Diccionario!$B$46</f>
        <v>1.3858977513527133</v>
      </c>
      <c r="Z2139">
        <f>Y2139*Diccionario!$B$47</f>
        <v>0.51278216800050391</v>
      </c>
      <c r="AA2139">
        <f>Z2139*Diccionario!$B$48</f>
        <v>0.51278216800050391</v>
      </c>
      <c r="AB2139">
        <f>AA2139*Diccionario!$B$49</f>
        <v>0.38458662600037796</v>
      </c>
      <c r="AC2139">
        <f t="shared" si="335"/>
        <v>0.38458662600037796</v>
      </c>
      <c r="AD2139">
        <f t="shared" si="336"/>
        <v>1.2523696824705781</v>
      </c>
      <c r="AE2139">
        <f t="shared" si="337"/>
        <v>2.0986797058308174E-3</v>
      </c>
      <c r="AF2139" t="e">
        <f ca="1">IF(AD2139="","",_xludf.RANK.EQ(AD2139,$AD$2:$AD$5513,0))</f>
        <v>#NAME?</v>
      </c>
      <c r="AH2139" t="str">
        <f t="shared" si="338"/>
        <v>Media</v>
      </c>
      <c r="AI2139" t="s">
        <v>153</v>
      </c>
      <c r="AJ2139" t="str">
        <f>IFERROR(VLOOKUP(B2139,Maestro_Regionales!$A$2:$B$35,2,FALSE),"Otras zonas")</f>
        <v>Costa</v>
      </c>
      <c r="AK2139" t="str">
        <f t="shared" si="339"/>
        <v>NUEVA EPS | Costa</v>
      </c>
    </row>
    <row r="2140" spans="1:37">
      <c r="A2140" s="4" t="s">
        <v>983</v>
      </c>
      <c r="B2140" s="4" t="s">
        <v>442</v>
      </c>
      <c r="C2140" s="4" t="s">
        <v>984</v>
      </c>
      <c r="D2140" s="4" t="s">
        <v>985</v>
      </c>
      <c r="E2140" s="4" t="s">
        <v>86</v>
      </c>
      <c r="F2140" s="4">
        <v>27613</v>
      </c>
      <c r="G2140" s="4">
        <v>10369</v>
      </c>
      <c r="H2140" s="4">
        <v>0</v>
      </c>
      <c r="I2140">
        <f t="shared" si="330"/>
        <v>37982</v>
      </c>
      <c r="J2140">
        <f t="shared" si="331"/>
        <v>0.72700226423042491</v>
      </c>
      <c r="K2140">
        <f t="shared" si="332"/>
        <v>0.27299773576957509</v>
      </c>
      <c r="L2140">
        <f t="shared" si="333"/>
        <v>0</v>
      </c>
      <c r="M2140">
        <f>I2140*Diccionario!$B$36</f>
        <v>84.320784745098038</v>
      </c>
      <c r="N2140">
        <f>M2140*Diccionario!$B$37</f>
        <v>8.5163992592549018</v>
      </c>
      <c r="O2140">
        <f>N2140*Diccionario!$B$38</f>
        <v>1.2774598888882351</v>
      </c>
      <c r="P2140">
        <f>O2140*Diccionario!$B$39</f>
        <v>1.1497138999994116</v>
      </c>
      <c r="Q2140">
        <f>P2140*Diccionario!$B$40</f>
        <v>0.45988555999976466</v>
      </c>
      <c r="R2140">
        <f>Q2140*Diccionario!$B$41</f>
        <v>0.29892561399984702</v>
      </c>
      <c r="S2140">
        <f t="shared" si="334"/>
        <v>0.29892561399984702</v>
      </c>
      <c r="T2140">
        <f>I2140*Diccionario!$B$36</f>
        <v>84.320784745098038</v>
      </c>
      <c r="U2140">
        <f>T2140*Diccionario!$B$42</f>
        <v>8.5163992592549018</v>
      </c>
      <c r="V2140">
        <f>U2140*Diccionario!$B$43</f>
        <v>7.2389393703666665</v>
      </c>
      <c r="W2140">
        <f>V2140*Diccionario!$B$44</f>
        <v>1.3753984803696666</v>
      </c>
      <c r="X2140">
        <f>W2140*Diccionario!$B$45</f>
        <v>0.53640540734416997</v>
      </c>
      <c r="Y2140">
        <f>X2140*Diccionario!$B$46</f>
        <v>0.47740081253631128</v>
      </c>
      <c r="Z2140">
        <f>Y2140*Diccionario!$B$47</f>
        <v>0.17663830063843516</v>
      </c>
      <c r="AA2140">
        <f>Z2140*Diccionario!$B$48</f>
        <v>0.17663830063843516</v>
      </c>
      <c r="AB2140">
        <f>AA2140*Diccionario!$B$49</f>
        <v>0.13247872547882639</v>
      </c>
      <c r="AC2140">
        <f t="shared" si="335"/>
        <v>0.13247872547882639</v>
      </c>
      <c r="AD2140">
        <f t="shared" si="336"/>
        <v>0.4314043394786734</v>
      </c>
      <c r="AE2140">
        <f t="shared" si="337"/>
        <v>7.2293312824786506E-4</v>
      </c>
      <c r="AF2140" t="e">
        <f ca="1">IF(AD2140="","",_xludf.RANK.EQ(AD2140,$AD$2:$AD$5513,0))</f>
        <v>#NAME?</v>
      </c>
      <c r="AH2140" t="str">
        <f t="shared" si="338"/>
        <v>Media</v>
      </c>
      <c r="AI2140" t="s">
        <v>153</v>
      </c>
      <c r="AJ2140" t="str">
        <f>IFERROR(VLOOKUP(B2140,Maestro_Regionales!$A$2:$B$35,2,FALSE),"Otras zonas")</f>
        <v>Costa</v>
      </c>
      <c r="AK2140" t="str">
        <f t="shared" si="339"/>
        <v>EPS SANITAS | Costa</v>
      </c>
    </row>
    <row r="2141" spans="1:37">
      <c r="A2141" s="4" t="s">
        <v>983</v>
      </c>
      <c r="B2141" s="4" t="s">
        <v>442</v>
      </c>
      <c r="C2141" s="4" t="s">
        <v>984</v>
      </c>
      <c r="D2141" s="4" t="s">
        <v>985</v>
      </c>
      <c r="E2141" s="4" t="s">
        <v>88</v>
      </c>
      <c r="F2141" s="4">
        <v>1713</v>
      </c>
      <c r="G2141" s="4">
        <v>30120</v>
      </c>
      <c r="H2141" s="4">
        <v>0</v>
      </c>
      <c r="I2141">
        <f t="shared" si="330"/>
        <v>31833</v>
      </c>
      <c r="J2141">
        <f t="shared" si="331"/>
        <v>5.3812081801903687E-2</v>
      </c>
      <c r="K2141">
        <f t="shared" si="332"/>
        <v>0.94618791819809633</v>
      </c>
      <c r="L2141">
        <f t="shared" si="333"/>
        <v>0</v>
      </c>
      <c r="M2141">
        <f>I2141*Diccionario!$B$36</f>
        <v>70.669884176470589</v>
      </c>
      <c r="N2141">
        <f>M2141*Diccionario!$B$37</f>
        <v>7.1376583018235298</v>
      </c>
      <c r="O2141">
        <f>N2141*Diccionario!$B$38</f>
        <v>1.0706487452735294</v>
      </c>
      <c r="P2141">
        <f>O2141*Diccionario!$B$39</f>
        <v>0.96358387074617646</v>
      </c>
      <c r="Q2141">
        <f>P2141*Diccionario!$B$40</f>
        <v>0.3854335482984706</v>
      </c>
      <c r="R2141">
        <f>Q2141*Diccionario!$B$41</f>
        <v>0.25053180639400591</v>
      </c>
      <c r="S2141">
        <f t="shared" si="334"/>
        <v>0.25053180639400591</v>
      </c>
      <c r="T2141">
        <f>I2141*Diccionario!$B$36</f>
        <v>70.669884176470589</v>
      </c>
      <c r="U2141">
        <f>T2141*Diccionario!$B$42</f>
        <v>7.1376583018235298</v>
      </c>
      <c r="V2141">
        <f>U2141*Diccionario!$B$43</f>
        <v>6.0670095565500004</v>
      </c>
      <c r="W2141">
        <f>V2141*Diccionario!$B$44</f>
        <v>1.1527318157445001</v>
      </c>
      <c r="X2141">
        <f>W2141*Diccionario!$B$45</f>
        <v>0.44956540814035506</v>
      </c>
      <c r="Y2141">
        <f>X2141*Diccionario!$B$46</f>
        <v>0.400113213244916</v>
      </c>
      <c r="Z2141">
        <f>Y2141*Diccionario!$B$47</f>
        <v>0.14804188890061892</v>
      </c>
      <c r="AA2141">
        <f>Z2141*Diccionario!$B$48</f>
        <v>0.14804188890061892</v>
      </c>
      <c r="AB2141">
        <f>AA2141*Diccionario!$B$49</f>
        <v>0.11103141667546419</v>
      </c>
      <c r="AC2141">
        <f t="shared" si="335"/>
        <v>0.11103141667546419</v>
      </c>
      <c r="AD2141">
        <f t="shared" si="336"/>
        <v>0.36156322306947009</v>
      </c>
      <c r="AE2141">
        <f t="shared" si="337"/>
        <v>6.0589569457938734E-4</v>
      </c>
      <c r="AF2141" t="e">
        <f ca="1">IF(AD2141="","",_xludf.RANK.EQ(AD2141,$AD$2:$AD$5513,0))</f>
        <v>#NAME?</v>
      </c>
      <c r="AH2141" t="str">
        <f t="shared" si="338"/>
        <v>Media</v>
      </c>
      <c r="AI2141" t="s">
        <v>153</v>
      </c>
      <c r="AJ2141" t="str">
        <f>IFERROR(VLOOKUP(B2141,Maestro_Regionales!$A$2:$B$35,2,FALSE),"Otras zonas")</f>
        <v>Costa</v>
      </c>
      <c r="AK2141" t="str">
        <f t="shared" si="339"/>
        <v>COOSALUD EPS | Costa</v>
      </c>
    </row>
    <row r="2142" spans="1:37">
      <c r="A2142" s="4" t="s">
        <v>983</v>
      </c>
      <c r="B2142" s="4" t="s">
        <v>442</v>
      </c>
      <c r="C2142" s="4" t="s">
        <v>984</v>
      </c>
      <c r="D2142" s="4" t="s">
        <v>985</v>
      </c>
      <c r="E2142" s="4" t="s">
        <v>89</v>
      </c>
      <c r="F2142" s="4">
        <v>994</v>
      </c>
      <c r="G2142" s="4">
        <v>27204</v>
      </c>
      <c r="H2142" s="4">
        <v>0</v>
      </c>
      <c r="I2142">
        <f t="shared" si="330"/>
        <v>28198</v>
      </c>
      <c r="J2142">
        <f t="shared" si="331"/>
        <v>3.5250727001915026E-2</v>
      </c>
      <c r="K2142">
        <f t="shared" si="332"/>
        <v>0.96474927299808499</v>
      </c>
      <c r="L2142">
        <f t="shared" si="333"/>
        <v>0</v>
      </c>
      <c r="M2142">
        <f>I2142*Diccionario!$B$36</f>
        <v>62.600112901960777</v>
      </c>
      <c r="N2142">
        <f>M2142*Diccionario!$B$37</f>
        <v>6.3226114030980387</v>
      </c>
      <c r="O2142">
        <f>N2142*Diccionario!$B$38</f>
        <v>0.94839171046470572</v>
      </c>
      <c r="P2142">
        <f>O2142*Diccionario!$B$39</f>
        <v>0.85355253941823517</v>
      </c>
      <c r="Q2142">
        <f>P2142*Diccionario!$B$40</f>
        <v>0.34142101576729411</v>
      </c>
      <c r="R2142">
        <f>Q2142*Diccionario!$B$41</f>
        <v>0.22192366024874119</v>
      </c>
      <c r="S2142">
        <f t="shared" si="334"/>
        <v>0.22192366024874119</v>
      </c>
      <c r="T2142">
        <f>I2142*Diccionario!$B$36</f>
        <v>62.600112901960777</v>
      </c>
      <c r="U2142">
        <f>T2142*Diccionario!$B$42</f>
        <v>6.3226114030980387</v>
      </c>
      <c r="V2142">
        <f>U2142*Diccionario!$B$43</f>
        <v>5.374219692633333</v>
      </c>
      <c r="W2142">
        <f>V2142*Diccionario!$B$44</f>
        <v>1.0211017416003332</v>
      </c>
      <c r="X2142">
        <f>W2142*Diccionario!$B$45</f>
        <v>0.39822967922412994</v>
      </c>
      <c r="Y2142">
        <f>X2142*Diccionario!$B$46</f>
        <v>0.35442441450947565</v>
      </c>
      <c r="Z2142">
        <f>Y2142*Diccionario!$B$47</f>
        <v>0.13113703336850599</v>
      </c>
      <c r="AA2142">
        <f>Z2142*Diccionario!$B$48</f>
        <v>0.13113703336850599</v>
      </c>
      <c r="AB2142">
        <f>AA2142*Diccionario!$B$49</f>
        <v>9.8352775026379485E-2</v>
      </c>
      <c r="AC2142">
        <f t="shared" si="335"/>
        <v>9.8352775026379485E-2</v>
      </c>
      <c r="AD2142">
        <f t="shared" si="336"/>
        <v>0.32027643527512067</v>
      </c>
      <c r="AE2142">
        <f t="shared" si="337"/>
        <v>5.3670866069015059E-4</v>
      </c>
      <c r="AF2142" t="e">
        <f ca="1">IF(AD2142="","",_xludf.RANK.EQ(AD2142,$AD$2:$AD$5513,0))</f>
        <v>#NAME?</v>
      </c>
      <c r="AH2142" t="str">
        <f t="shared" si="338"/>
        <v>Media</v>
      </c>
      <c r="AI2142" t="s">
        <v>153</v>
      </c>
      <c r="AJ2142" t="str">
        <f>IFERROR(VLOOKUP(B2142,Maestro_Regionales!$A$2:$B$35,2,FALSE),"Otras zonas")</f>
        <v>Costa</v>
      </c>
      <c r="AK2142" t="str">
        <f t="shared" si="339"/>
        <v>PROTEGER EPS (ANTES CAJACOPI EPS) | Costa</v>
      </c>
    </row>
    <row r="2143" spans="1:37">
      <c r="A2143" s="4" t="s">
        <v>983</v>
      </c>
      <c r="B2143" s="4" t="s">
        <v>442</v>
      </c>
      <c r="C2143" s="4" t="s">
        <v>984</v>
      </c>
      <c r="D2143" s="4" t="s">
        <v>985</v>
      </c>
      <c r="E2143" s="4" t="s">
        <v>90</v>
      </c>
      <c r="F2143" s="4">
        <v>0</v>
      </c>
      <c r="G2143" s="4">
        <v>0</v>
      </c>
      <c r="H2143" s="4">
        <v>17500</v>
      </c>
      <c r="I2143">
        <f t="shared" si="330"/>
        <v>17500</v>
      </c>
      <c r="J2143">
        <f t="shared" si="331"/>
        <v>0</v>
      </c>
      <c r="K2143">
        <f t="shared" si="332"/>
        <v>0</v>
      </c>
      <c r="L2143">
        <f t="shared" si="333"/>
        <v>1</v>
      </c>
      <c r="M2143">
        <f>I2143*Diccionario!$B$36</f>
        <v>38.850343137254896</v>
      </c>
      <c r="N2143">
        <f>M2143*Diccionario!$B$37</f>
        <v>3.9238846568627448</v>
      </c>
      <c r="O2143">
        <f>N2143*Diccionario!$B$38</f>
        <v>0.5885826985294117</v>
      </c>
      <c r="P2143">
        <f>O2143*Diccionario!$B$39</f>
        <v>0.52972442867647052</v>
      </c>
      <c r="Q2143">
        <f>P2143*Diccionario!$B$40</f>
        <v>0.21188977147058821</v>
      </c>
      <c r="R2143">
        <f>Q2143*Diccionario!$B$41</f>
        <v>0.13772835145588233</v>
      </c>
      <c r="S2143">
        <f t="shared" si="334"/>
        <v>0.13772835145588233</v>
      </c>
      <c r="T2143">
        <f>I2143*Diccionario!$B$36</f>
        <v>38.850343137254896</v>
      </c>
      <c r="U2143">
        <f>T2143*Diccionario!$B$42</f>
        <v>3.9238846568627448</v>
      </c>
      <c r="V2143">
        <f>U2143*Diccionario!$B$43</f>
        <v>3.335301958333333</v>
      </c>
      <c r="W2143">
        <f>V2143*Diccionario!$B$44</f>
        <v>0.63370737208333328</v>
      </c>
      <c r="X2143">
        <f>W2143*Diccionario!$B$45</f>
        <v>0.2471458751125</v>
      </c>
      <c r="Y2143">
        <f>X2143*Diccionario!$B$46</f>
        <v>0.21995982885012499</v>
      </c>
      <c r="Z2143">
        <f>Y2143*Diccionario!$B$47</f>
        <v>8.1385136674546249E-2</v>
      </c>
      <c r="AA2143">
        <f>Z2143*Diccionario!$B$48</f>
        <v>8.1385136674546249E-2</v>
      </c>
      <c r="AB2143">
        <f>AA2143*Diccionario!$B$49</f>
        <v>6.1038852505909687E-2</v>
      </c>
      <c r="AC2143">
        <f t="shared" si="335"/>
        <v>6.1038852505909687E-2</v>
      </c>
      <c r="AD2143">
        <f t="shared" si="336"/>
        <v>0.19876720396179201</v>
      </c>
      <c r="AE2143">
        <f t="shared" si="337"/>
        <v>3.3308750840760457E-4</v>
      </c>
      <c r="AF2143" t="e">
        <f ca="1">IF(AD2143="","",_xludf.RANK.EQ(AD2143,$AD$2:$AD$5513,0))</f>
        <v>#NAME?</v>
      </c>
      <c r="AH2143" t="str">
        <f t="shared" si="338"/>
        <v>Media</v>
      </c>
      <c r="AI2143" t="s">
        <v>153</v>
      </c>
      <c r="AJ2143" t="str">
        <f>IFERROR(VLOOKUP(B2143,Maestro_Regionales!$A$2:$B$35,2,FALSE),"Otras zonas")</f>
        <v>Costa</v>
      </c>
      <c r="AK2143" t="str">
        <f t="shared" si="339"/>
        <v>REGIMEN DE EXCEPCION | Costa</v>
      </c>
    </row>
    <row r="2144" spans="1:37">
      <c r="A2144" s="4" t="s">
        <v>983</v>
      </c>
      <c r="B2144" s="4" t="s">
        <v>442</v>
      </c>
      <c r="C2144" s="4" t="s">
        <v>984</v>
      </c>
      <c r="D2144" s="4" t="s">
        <v>985</v>
      </c>
      <c r="E2144" s="4" t="s">
        <v>70</v>
      </c>
      <c r="F2144" s="4">
        <v>11571</v>
      </c>
      <c r="G2144" s="4">
        <v>2612</v>
      </c>
      <c r="H2144" s="4">
        <v>0</v>
      </c>
      <c r="I2144">
        <f t="shared" si="330"/>
        <v>14183</v>
      </c>
      <c r="J2144">
        <f t="shared" si="331"/>
        <v>0.81583585983219342</v>
      </c>
      <c r="K2144">
        <f t="shared" si="332"/>
        <v>0.18416414016780652</v>
      </c>
      <c r="L2144">
        <f t="shared" si="333"/>
        <v>0</v>
      </c>
      <c r="M2144">
        <f>I2144*Diccionario!$B$36</f>
        <v>31.486538098039212</v>
      </c>
      <c r="N2144">
        <f>M2144*Diccionario!$B$37</f>
        <v>3.1801403479019608</v>
      </c>
      <c r="O2144">
        <f>N2144*Diccionario!$B$38</f>
        <v>0.47702105218529411</v>
      </c>
      <c r="P2144">
        <f>O2144*Diccionario!$B$39</f>
        <v>0.4293189469667647</v>
      </c>
      <c r="Q2144">
        <f>P2144*Diccionario!$B$40</f>
        <v>0.17172757878670589</v>
      </c>
      <c r="R2144">
        <f>Q2144*Diccionario!$B$41</f>
        <v>0.11162292621135883</v>
      </c>
      <c r="S2144">
        <f t="shared" si="334"/>
        <v>0.11162292621135883</v>
      </c>
      <c r="T2144">
        <f>I2144*Diccionario!$B$36</f>
        <v>31.486538098039212</v>
      </c>
      <c r="U2144">
        <f>T2144*Diccionario!$B$42</f>
        <v>3.1801403479019608</v>
      </c>
      <c r="V2144">
        <f>U2144*Diccionario!$B$43</f>
        <v>2.7031192957166668</v>
      </c>
      <c r="W2144">
        <f>V2144*Diccionario!$B$44</f>
        <v>0.51359266618616672</v>
      </c>
      <c r="X2144">
        <f>W2144*Diccionario!$B$45</f>
        <v>0.20030113981260503</v>
      </c>
      <c r="Y2144">
        <f>X2144*Diccionario!$B$46</f>
        <v>0.17826801443321849</v>
      </c>
      <c r="Z2144">
        <f>Y2144*Diccionario!$B$47</f>
        <v>6.5959165340290837E-2</v>
      </c>
      <c r="AA2144">
        <f>Z2144*Diccionario!$B$48</f>
        <v>6.5959165340290837E-2</v>
      </c>
      <c r="AB2144">
        <f>AA2144*Diccionario!$B$49</f>
        <v>4.9469374005218128E-2</v>
      </c>
      <c r="AC2144">
        <f t="shared" si="335"/>
        <v>4.9469374005218128E-2</v>
      </c>
      <c r="AD2144">
        <f t="shared" si="336"/>
        <v>0.16109230021657694</v>
      </c>
      <c r="AE2144">
        <f t="shared" si="337"/>
        <v>2.6995315038543178E-4</v>
      </c>
      <c r="AF2144" t="e">
        <f ca="1">IF(AD2144="","",_xludf.RANK.EQ(AD2144,$AD$2:$AD$5513,0))</f>
        <v>#NAME?</v>
      </c>
      <c r="AH2144" t="str">
        <f t="shared" si="338"/>
        <v>Media</v>
      </c>
      <c r="AI2144" t="s">
        <v>153</v>
      </c>
      <c r="AJ2144" t="str">
        <f>IFERROR(VLOOKUP(B2144,Maestro_Regionales!$A$2:$B$35,2,FALSE),"Otras zonas")</f>
        <v>Costa</v>
      </c>
      <c r="AK2144" t="str">
        <f t="shared" si="339"/>
        <v>EPS SURA | Costa</v>
      </c>
    </row>
    <row r="2145" spans="1:37">
      <c r="A2145" s="4" t="s">
        <v>983</v>
      </c>
      <c r="B2145" s="4" t="s">
        <v>442</v>
      </c>
      <c r="C2145" s="4" t="s">
        <v>984</v>
      </c>
      <c r="D2145" s="4" t="s">
        <v>985</v>
      </c>
      <c r="E2145" s="4" t="s">
        <v>92</v>
      </c>
      <c r="F2145" s="4">
        <v>284</v>
      </c>
      <c r="G2145" s="4">
        <v>10572</v>
      </c>
      <c r="H2145" s="4">
        <v>0</v>
      </c>
      <c r="I2145">
        <f t="shared" si="330"/>
        <v>10856</v>
      </c>
      <c r="J2145">
        <f t="shared" si="331"/>
        <v>2.6160648489314663E-2</v>
      </c>
      <c r="K2145">
        <f t="shared" si="332"/>
        <v>0.97383935151068535</v>
      </c>
      <c r="L2145">
        <f t="shared" si="333"/>
        <v>0</v>
      </c>
      <c r="M2145">
        <f>I2145*Diccionario!$B$36</f>
        <v>24.100532862745098</v>
      </c>
      <c r="N2145">
        <f>M2145*Diccionario!$B$37</f>
        <v>2.4341538191372551</v>
      </c>
      <c r="O2145">
        <f>N2145*Diccionario!$B$38</f>
        <v>0.36512307287058826</v>
      </c>
      <c r="P2145">
        <f>O2145*Diccionario!$B$39</f>
        <v>0.32861076558352942</v>
      </c>
      <c r="Q2145">
        <f>P2145*Diccionario!$B$40</f>
        <v>0.13144430623341177</v>
      </c>
      <c r="R2145">
        <f>Q2145*Diccionario!$B$41</f>
        <v>8.5438799051717654E-2</v>
      </c>
      <c r="S2145">
        <f t="shared" si="334"/>
        <v>8.5438799051717654E-2</v>
      </c>
      <c r="T2145">
        <f>I2145*Diccionario!$B$36</f>
        <v>24.100532862745098</v>
      </c>
      <c r="U2145">
        <f>T2145*Diccionario!$B$42</f>
        <v>2.4341538191372551</v>
      </c>
      <c r="V2145">
        <f>U2145*Diccionario!$B$43</f>
        <v>2.0690307462666668</v>
      </c>
      <c r="W2145">
        <f>V2145*Diccionario!$B$44</f>
        <v>0.39311584179066672</v>
      </c>
      <c r="X2145">
        <f>W2145*Diccionario!$B$45</f>
        <v>0.15331517829836003</v>
      </c>
      <c r="Y2145">
        <f>X2145*Diccionario!$B$46</f>
        <v>0.13645050868554043</v>
      </c>
      <c r="Z2145">
        <f>Y2145*Diccionario!$B$47</f>
        <v>5.0486688213649961E-2</v>
      </c>
      <c r="AA2145">
        <f>Z2145*Diccionario!$B$48</f>
        <v>5.0486688213649961E-2</v>
      </c>
      <c r="AB2145">
        <f>AA2145*Diccionario!$B$49</f>
        <v>3.786501616023747E-2</v>
      </c>
      <c r="AC2145">
        <f t="shared" si="335"/>
        <v>3.786501616023747E-2</v>
      </c>
      <c r="AD2145">
        <f t="shared" si="336"/>
        <v>0.12330381521195513</v>
      </c>
      <c r="AE2145">
        <f t="shared" si="337"/>
        <v>2.0662845664416894E-4</v>
      </c>
      <c r="AF2145" t="e">
        <f ca="1">IF(AD2145="","",_xludf.RANK.EQ(AD2145,$AD$2:$AD$5513,0))</f>
        <v>#NAME?</v>
      </c>
      <c r="AH2145" t="str">
        <f t="shared" si="338"/>
        <v>Baja</v>
      </c>
      <c r="AI2145" t="s">
        <v>153</v>
      </c>
      <c r="AJ2145" t="str">
        <f>IFERROR(VLOOKUP(B2145,Maestro_Regionales!$A$2:$B$35,2,FALSE),"Otras zonas")</f>
        <v>Costa</v>
      </c>
      <c r="AK2145" t="str">
        <f t="shared" si="339"/>
        <v>EPS FAMILIAR DE COLOMBIA | Costa</v>
      </c>
    </row>
    <row r="2146" spans="1:37">
      <c r="A2146" s="4" t="s">
        <v>983</v>
      </c>
      <c r="B2146" s="4" t="s">
        <v>442</v>
      </c>
      <c r="C2146" s="4" t="s">
        <v>986</v>
      </c>
      <c r="D2146" s="4" t="s">
        <v>987</v>
      </c>
      <c r="E2146" s="4" t="s">
        <v>87</v>
      </c>
      <c r="F2146" s="4">
        <v>3418</v>
      </c>
      <c r="G2146" s="4">
        <v>30955</v>
      </c>
      <c r="H2146" s="4">
        <v>0</v>
      </c>
      <c r="I2146">
        <f t="shared" si="330"/>
        <v>34373</v>
      </c>
      <c r="J2146">
        <f t="shared" si="331"/>
        <v>9.9438512786198474E-2</v>
      </c>
      <c r="K2146">
        <f t="shared" si="332"/>
        <v>0.90056148721380158</v>
      </c>
      <c r="L2146">
        <f t="shared" si="333"/>
        <v>0</v>
      </c>
      <c r="M2146">
        <f>I2146*Diccionario!$B$36</f>
        <v>76.308733980392148</v>
      </c>
      <c r="N2146">
        <f>M2146*Diccionario!$B$37</f>
        <v>7.7071821320196072</v>
      </c>
      <c r="O2146">
        <f>N2146*Diccionario!$B$38</f>
        <v>1.156077319802941</v>
      </c>
      <c r="P2146">
        <f>O2146*Diccionario!$B$39</f>
        <v>1.0404695878226469</v>
      </c>
      <c r="Q2146">
        <f>P2146*Diccionario!$B$40</f>
        <v>0.41618783512905877</v>
      </c>
      <c r="R2146">
        <f>Q2146*Diccionario!$B$41</f>
        <v>0.27052209283388823</v>
      </c>
      <c r="S2146">
        <f t="shared" si="334"/>
        <v>0.27052209283388823</v>
      </c>
      <c r="T2146">
        <f>I2146*Diccionario!$B$36</f>
        <v>76.308733980392148</v>
      </c>
      <c r="U2146">
        <f>T2146*Diccionario!$B$42</f>
        <v>7.7071821320196072</v>
      </c>
      <c r="V2146">
        <f>U2146*Diccionario!$B$43</f>
        <v>6.551104812216666</v>
      </c>
      <c r="W2146">
        <f>V2146*Diccionario!$B$44</f>
        <v>1.2447099143211666</v>
      </c>
      <c r="X2146">
        <f>W2146*Diccionario!$B$45</f>
        <v>0.48543686658525498</v>
      </c>
      <c r="Y2146">
        <f>X2146*Diccionario!$B$46</f>
        <v>0.43203881126087695</v>
      </c>
      <c r="Z2146">
        <f>Y2146*Diccionario!$B$47</f>
        <v>0.15985436016652446</v>
      </c>
      <c r="AA2146">
        <f>Z2146*Diccionario!$B$48</f>
        <v>0.15985436016652446</v>
      </c>
      <c r="AB2146">
        <f>AA2146*Diccionario!$B$49</f>
        <v>0.11989077012489335</v>
      </c>
      <c r="AC2146">
        <f t="shared" si="335"/>
        <v>0.11989077012489335</v>
      </c>
      <c r="AD2146">
        <f t="shared" si="336"/>
        <v>0.39041286295878158</v>
      </c>
      <c r="AE2146">
        <f t="shared" si="337"/>
        <v>6.5424096722826249E-4</v>
      </c>
      <c r="AF2146" t="e">
        <f ca="1">IF(AD2146="","",_xludf.RANK.EQ(AD2146,$AD$2:$AD$5513,0))</f>
        <v>#NAME?</v>
      </c>
      <c r="AH2146" t="str">
        <f t="shared" si="338"/>
        <v>Media</v>
      </c>
      <c r="AI2146" t="s">
        <v>153</v>
      </c>
      <c r="AJ2146" t="str">
        <f>IFERROR(VLOOKUP(B2146,Maestro_Regionales!$A$2:$B$35,2,FALSE),"Otras zonas")</f>
        <v>Costa</v>
      </c>
      <c r="AK2146" t="str">
        <f t="shared" si="339"/>
        <v>NUEVA EPS | Costa</v>
      </c>
    </row>
    <row r="2147" spans="1:37">
      <c r="A2147" s="4" t="s">
        <v>983</v>
      </c>
      <c r="B2147" s="4" t="s">
        <v>442</v>
      </c>
      <c r="C2147" s="4" t="s">
        <v>986</v>
      </c>
      <c r="D2147" s="4" t="s">
        <v>987</v>
      </c>
      <c r="E2147" s="4" t="s">
        <v>88</v>
      </c>
      <c r="F2147" s="4">
        <v>254</v>
      </c>
      <c r="G2147" s="4">
        <v>4780</v>
      </c>
      <c r="H2147" s="4">
        <v>0</v>
      </c>
      <c r="I2147">
        <f t="shared" si="330"/>
        <v>5034</v>
      </c>
      <c r="J2147">
        <f t="shared" si="331"/>
        <v>5.0456893126738178E-2</v>
      </c>
      <c r="K2147">
        <f t="shared" si="332"/>
        <v>0.94954310687326182</v>
      </c>
      <c r="L2147">
        <f t="shared" si="333"/>
        <v>0</v>
      </c>
      <c r="M2147">
        <f>I2147*Diccionario!$B$36</f>
        <v>11.175578705882351</v>
      </c>
      <c r="N2147">
        <f>M2147*Diccionario!$B$37</f>
        <v>1.1287334492941177</v>
      </c>
      <c r="O2147">
        <f>N2147*Diccionario!$B$38</f>
        <v>0.16931001739411763</v>
      </c>
      <c r="P2147">
        <f>O2147*Diccionario!$B$39</f>
        <v>0.15237901565470588</v>
      </c>
      <c r="Q2147">
        <f>P2147*Diccionario!$B$40</f>
        <v>6.0951606261882355E-2</v>
      </c>
      <c r="R2147">
        <f>Q2147*Diccionario!$B$41</f>
        <v>3.9618544070223534E-2</v>
      </c>
      <c r="S2147">
        <f t="shared" si="334"/>
        <v>3.9618544070223534E-2</v>
      </c>
      <c r="T2147">
        <f>I2147*Diccionario!$B$36</f>
        <v>11.175578705882351</v>
      </c>
      <c r="U2147">
        <f>T2147*Diccionario!$B$42</f>
        <v>1.1287334492941177</v>
      </c>
      <c r="V2147">
        <f>U2147*Diccionario!$B$43</f>
        <v>0.95942343190000001</v>
      </c>
      <c r="W2147">
        <f>V2147*Diccionario!$B$44</f>
        <v>0.182290452061</v>
      </c>
      <c r="X2147">
        <f>W2147*Diccionario!$B$45</f>
        <v>7.1093276303790004E-2</v>
      </c>
      <c r="Y2147">
        <f>X2147*Diccionario!$B$46</f>
        <v>6.3273015910373098E-2</v>
      </c>
      <c r="Z2147">
        <f>Y2147*Diccionario!$B$47</f>
        <v>2.3411015886838048E-2</v>
      </c>
      <c r="AA2147">
        <f>Z2147*Diccionario!$B$48</f>
        <v>2.3411015886838048E-2</v>
      </c>
      <c r="AB2147">
        <f>AA2147*Diccionario!$B$49</f>
        <v>1.7558261915128534E-2</v>
      </c>
      <c r="AC2147">
        <f t="shared" si="335"/>
        <v>1.7558261915128534E-2</v>
      </c>
      <c r="AD2147">
        <f t="shared" si="336"/>
        <v>5.7176805985352068E-2</v>
      </c>
      <c r="AE2147">
        <f t="shared" si="337"/>
        <v>9.581500098993611E-5</v>
      </c>
      <c r="AF2147" t="e">
        <f ca="1">IF(AD2147="","",_xludf.RANK.EQ(AD2147,$AD$2:$AD$5513,0))</f>
        <v>#NAME?</v>
      </c>
      <c r="AH2147" t="str">
        <f t="shared" si="338"/>
        <v>Baja</v>
      </c>
      <c r="AI2147" t="s">
        <v>153</v>
      </c>
      <c r="AJ2147" t="str">
        <f>IFERROR(VLOOKUP(B2147,Maestro_Regionales!$A$2:$B$35,2,FALSE),"Otras zonas")</f>
        <v>Costa</v>
      </c>
      <c r="AK2147" t="str">
        <f t="shared" si="339"/>
        <v>COOSALUD EPS | Costa</v>
      </c>
    </row>
    <row r="2148" spans="1:37">
      <c r="A2148" s="4" t="s">
        <v>983</v>
      </c>
      <c r="B2148" s="4" t="s">
        <v>442</v>
      </c>
      <c r="C2148" s="4" t="s">
        <v>986</v>
      </c>
      <c r="D2148" s="4" t="s">
        <v>987</v>
      </c>
      <c r="E2148" s="4" t="s">
        <v>77</v>
      </c>
      <c r="F2148" s="4">
        <v>205</v>
      </c>
      <c r="G2148" s="4">
        <v>1703</v>
      </c>
      <c r="H2148" s="4">
        <v>0</v>
      </c>
      <c r="I2148">
        <f t="shared" si="330"/>
        <v>1908</v>
      </c>
      <c r="J2148">
        <f t="shared" si="331"/>
        <v>0.10744234800838574</v>
      </c>
      <c r="K2148">
        <f t="shared" si="332"/>
        <v>0.8925576519916143</v>
      </c>
      <c r="L2148">
        <f t="shared" si="333"/>
        <v>0</v>
      </c>
      <c r="M2148">
        <f>I2148*Diccionario!$B$36</f>
        <v>4.2357974117647057</v>
      </c>
      <c r="N2148">
        <f>M2148*Diccionario!$B$37</f>
        <v>0.42781553858823529</v>
      </c>
      <c r="O2148">
        <f>N2148*Diccionario!$B$38</f>
        <v>6.4172330788235296E-2</v>
      </c>
      <c r="P2148">
        <f>O2148*Diccionario!$B$39</f>
        <v>5.7755097709411771E-2</v>
      </c>
      <c r="Q2148">
        <f>P2148*Diccionario!$B$40</f>
        <v>2.3102039083764708E-2</v>
      </c>
      <c r="R2148">
        <f>Q2148*Diccionario!$B$41</f>
        <v>1.5016325404447061E-2</v>
      </c>
      <c r="S2148">
        <f t="shared" si="334"/>
        <v>1.5016325404447061E-2</v>
      </c>
      <c r="T2148">
        <f>I2148*Diccionario!$B$36</f>
        <v>4.2357974117647057</v>
      </c>
      <c r="U2148">
        <f>T2148*Diccionario!$B$42</f>
        <v>0.42781553858823529</v>
      </c>
      <c r="V2148">
        <f>U2148*Diccionario!$B$43</f>
        <v>0.36364320779999998</v>
      </c>
      <c r="W2148">
        <f>V2148*Diccionario!$B$44</f>
        <v>6.9092209481999997E-2</v>
      </c>
      <c r="X2148">
        <f>W2148*Diccionario!$B$45</f>
        <v>2.6945961697980001E-2</v>
      </c>
      <c r="Y2148">
        <f>X2148*Diccionario!$B$46</f>
        <v>2.3981905911202202E-2</v>
      </c>
      <c r="Z2148">
        <f>Y2148*Diccionario!$B$47</f>
        <v>8.873305187144815E-3</v>
      </c>
      <c r="AA2148">
        <f>Z2148*Diccionario!$B$48</f>
        <v>8.873305187144815E-3</v>
      </c>
      <c r="AB2148">
        <f>AA2148*Diccionario!$B$49</f>
        <v>6.6549788903586113E-3</v>
      </c>
      <c r="AC2148">
        <f t="shared" si="335"/>
        <v>6.6549788903586113E-3</v>
      </c>
      <c r="AD2148">
        <f t="shared" si="336"/>
        <v>2.1671304294805672E-2</v>
      </c>
      <c r="AE2148">
        <f t="shared" si="337"/>
        <v>3.6316055202383411E-5</v>
      </c>
      <c r="AF2148" t="e">
        <f ca="1">IF(AD2148="","",_xludf.RANK.EQ(AD2148,$AD$2:$AD$5513,0))</f>
        <v>#NAME?</v>
      </c>
      <c r="AH2148" t="str">
        <f t="shared" si="338"/>
        <v>Baja</v>
      </c>
      <c r="AI2148" t="s">
        <v>153</v>
      </c>
      <c r="AJ2148" t="str">
        <f>IFERROR(VLOOKUP(B2148,Maestro_Regionales!$A$2:$B$35,2,FALSE),"Otras zonas")</f>
        <v>Costa</v>
      </c>
      <c r="AK2148" t="str">
        <f t="shared" si="339"/>
        <v>MUTUAL SER | Costa</v>
      </c>
    </row>
    <row r="2149" spans="1:37">
      <c r="A2149" s="4" t="s">
        <v>983</v>
      </c>
      <c r="B2149" s="4" t="s">
        <v>442</v>
      </c>
      <c r="C2149" s="4" t="s">
        <v>986</v>
      </c>
      <c r="D2149" s="4" t="s">
        <v>987</v>
      </c>
      <c r="E2149" s="4" t="s">
        <v>90</v>
      </c>
      <c r="F2149" s="4">
        <v>0</v>
      </c>
      <c r="G2149" s="4">
        <v>0</v>
      </c>
      <c r="H2149" s="4">
        <v>1072</v>
      </c>
      <c r="I2149">
        <f t="shared" si="330"/>
        <v>1072</v>
      </c>
      <c r="J2149">
        <f t="shared" si="331"/>
        <v>0</v>
      </c>
      <c r="K2149">
        <f t="shared" si="332"/>
        <v>0</v>
      </c>
      <c r="L2149">
        <f t="shared" si="333"/>
        <v>1</v>
      </c>
      <c r="M2149">
        <f>I2149*Diccionario!$B$36</f>
        <v>2.3798610196078429</v>
      </c>
      <c r="N2149">
        <f>M2149*Diccionario!$B$37</f>
        <v>0.24036596298039214</v>
      </c>
      <c r="O2149">
        <f>N2149*Diccionario!$B$38</f>
        <v>3.6054894447058818E-2</v>
      </c>
      <c r="P2149">
        <f>O2149*Diccionario!$B$39</f>
        <v>3.2449405002352938E-2</v>
      </c>
      <c r="Q2149">
        <f>P2149*Diccionario!$B$40</f>
        <v>1.2979762000941177E-2</v>
      </c>
      <c r="R2149">
        <f>Q2149*Diccionario!$B$41</f>
        <v>8.4368453006117648E-3</v>
      </c>
      <c r="S2149">
        <f t="shared" si="334"/>
        <v>8.4368453006117648E-3</v>
      </c>
      <c r="T2149">
        <f>I2149*Diccionario!$B$36</f>
        <v>2.3798610196078429</v>
      </c>
      <c r="U2149">
        <f>T2149*Diccionario!$B$42</f>
        <v>0.24036596298039214</v>
      </c>
      <c r="V2149">
        <f>U2149*Diccionario!$B$43</f>
        <v>0.20431106853333331</v>
      </c>
      <c r="W2149">
        <f>V2149*Diccionario!$B$44</f>
        <v>3.8819103021333332E-2</v>
      </c>
      <c r="X2149">
        <f>W2149*Diccionario!$B$45</f>
        <v>1.513945017832E-2</v>
      </c>
      <c r="Y2149">
        <f>X2149*Diccionario!$B$46</f>
        <v>1.34741106587048E-2</v>
      </c>
      <c r="Z2149">
        <f>Y2149*Diccionario!$B$47</f>
        <v>4.985420943720776E-3</v>
      </c>
      <c r="AA2149">
        <f>Z2149*Diccionario!$B$48</f>
        <v>4.985420943720776E-3</v>
      </c>
      <c r="AB2149">
        <f>AA2149*Diccionario!$B$49</f>
        <v>3.739065707790582E-3</v>
      </c>
      <c r="AC2149">
        <f t="shared" si="335"/>
        <v>3.739065707790582E-3</v>
      </c>
      <c r="AD2149">
        <f t="shared" si="336"/>
        <v>1.2175911008402346E-2</v>
      </c>
      <c r="AE2149">
        <f t="shared" si="337"/>
        <v>2.0403989086454406E-5</v>
      </c>
      <c r="AF2149" t="e">
        <f ca="1">IF(AD2149="","",_xludf.RANK.EQ(AD2149,$AD$2:$AD$5513,0))</f>
        <v>#NAME?</v>
      </c>
      <c r="AH2149" t="str">
        <f t="shared" si="338"/>
        <v>Baja</v>
      </c>
      <c r="AI2149" t="s">
        <v>153</v>
      </c>
      <c r="AJ2149" t="str">
        <f>IFERROR(VLOOKUP(B2149,Maestro_Regionales!$A$2:$B$35,2,FALSE),"Otras zonas")</f>
        <v>Costa</v>
      </c>
      <c r="AK2149" t="str">
        <f t="shared" si="339"/>
        <v>REGIMEN DE EXCEPCION | Costa</v>
      </c>
    </row>
    <row r="2150" spans="1:37">
      <c r="A2150" s="4" t="s">
        <v>983</v>
      </c>
      <c r="B2150" s="4" t="s">
        <v>442</v>
      </c>
      <c r="C2150" s="4" t="s">
        <v>986</v>
      </c>
      <c r="D2150" s="4" t="s">
        <v>987</v>
      </c>
      <c r="E2150" s="4" t="s">
        <v>89</v>
      </c>
      <c r="F2150" s="4">
        <v>2</v>
      </c>
      <c r="G2150" s="4">
        <v>299</v>
      </c>
      <c r="H2150" s="4">
        <v>0</v>
      </c>
      <c r="I2150">
        <f t="shared" si="330"/>
        <v>301</v>
      </c>
      <c r="J2150">
        <f t="shared" si="331"/>
        <v>6.6445182724252493E-3</v>
      </c>
      <c r="K2150">
        <f t="shared" si="332"/>
        <v>0.99335548172757471</v>
      </c>
      <c r="L2150">
        <f t="shared" si="333"/>
        <v>0</v>
      </c>
      <c r="M2150">
        <f>I2150*Diccionario!$B$36</f>
        <v>0.66822590196078424</v>
      </c>
      <c r="N2150">
        <f>M2150*Diccionario!$B$37</f>
        <v>6.7490816098039211E-2</v>
      </c>
      <c r="O2150">
        <f>N2150*Diccionario!$B$38</f>
        <v>1.0123622414705881E-2</v>
      </c>
      <c r="P2150">
        <f>O2150*Diccionario!$B$39</f>
        <v>9.1112601732352937E-3</v>
      </c>
      <c r="Q2150">
        <f>P2150*Diccionario!$B$40</f>
        <v>3.6445040692941176E-3</v>
      </c>
      <c r="R2150">
        <f>Q2150*Diccionario!$B$41</f>
        <v>2.3689276450411766E-3</v>
      </c>
      <c r="S2150">
        <f t="shared" si="334"/>
        <v>2.3689276450411766E-3</v>
      </c>
      <c r="T2150">
        <f>I2150*Diccionario!$B$36</f>
        <v>0.66822590196078424</v>
      </c>
      <c r="U2150">
        <f>T2150*Diccionario!$B$42</f>
        <v>6.7490816098039211E-2</v>
      </c>
      <c r="V2150">
        <f>U2150*Diccionario!$B$43</f>
        <v>5.7367193683333324E-2</v>
      </c>
      <c r="W2150">
        <f>V2150*Diccionario!$B$44</f>
        <v>1.0899766799833331E-2</v>
      </c>
      <c r="X2150">
        <f>W2150*Diccionario!$B$45</f>
        <v>4.2509090519349995E-3</v>
      </c>
      <c r="Y2150">
        <f>X2150*Diccionario!$B$46</f>
        <v>3.7833090562221497E-3</v>
      </c>
      <c r="Z2150">
        <f>Y2150*Diccionario!$B$47</f>
        <v>1.3998243508021953E-3</v>
      </c>
      <c r="AA2150">
        <f>Z2150*Diccionario!$B$48</f>
        <v>1.3998243508021953E-3</v>
      </c>
      <c r="AB2150">
        <f>AA2150*Diccionario!$B$49</f>
        <v>1.0498682631016464E-3</v>
      </c>
      <c r="AC2150">
        <f t="shared" si="335"/>
        <v>1.0498682631016464E-3</v>
      </c>
      <c r="AD2150">
        <f t="shared" si="336"/>
        <v>3.4187959081428227E-3</v>
      </c>
      <c r="AE2150">
        <f t="shared" si="337"/>
        <v>5.7291051446107988E-6</v>
      </c>
      <c r="AF2150" t="e">
        <f ca="1">IF(AD2150="","",_xludf.RANK.EQ(AD2150,$AD$2:$AD$5513,0))</f>
        <v>#NAME?</v>
      </c>
      <c r="AH2150" t="str">
        <f t="shared" si="338"/>
        <v>Baja</v>
      </c>
      <c r="AI2150" t="s">
        <v>153</v>
      </c>
      <c r="AJ2150" t="str">
        <f>IFERROR(VLOOKUP(B2150,Maestro_Regionales!$A$2:$B$35,2,FALSE),"Otras zonas")</f>
        <v>Costa</v>
      </c>
      <c r="AK2150" t="str">
        <f t="shared" si="339"/>
        <v>PROTEGER EPS (ANTES CAJACOPI EPS) | Costa</v>
      </c>
    </row>
    <row r="2151" spans="1:37">
      <c r="A2151" s="4" t="s">
        <v>983</v>
      </c>
      <c r="B2151" s="4" t="s">
        <v>442</v>
      </c>
      <c r="C2151" s="4" t="s">
        <v>986</v>
      </c>
      <c r="D2151" s="4" t="s">
        <v>987</v>
      </c>
      <c r="E2151" s="4" t="s">
        <v>92</v>
      </c>
      <c r="F2151" s="4">
        <v>0</v>
      </c>
      <c r="G2151" s="4">
        <v>21</v>
      </c>
      <c r="H2151" s="4">
        <v>0</v>
      </c>
      <c r="I2151">
        <f t="shared" si="330"/>
        <v>21</v>
      </c>
      <c r="J2151">
        <f t="shared" si="331"/>
        <v>0</v>
      </c>
      <c r="K2151">
        <f t="shared" si="332"/>
        <v>1</v>
      </c>
      <c r="L2151">
        <f t="shared" si="333"/>
        <v>0</v>
      </c>
      <c r="M2151">
        <f>I2151*Diccionario!$B$36</f>
        <v>4.6620411764705882E-2</v>
      </c>
      <c r="N2151">
        <f>M2151*Diccionario!$B$37</f>
        <v>4.7086615882352941E-3</v>
      </c>
      <c r="O2151">
        <f>N2151*Diccionario!$B$38</f>
        <v>7.0629923823529409E-4</v>
      </c>
      <c r="P2151">
        <f>O2151*Diccionario!$B$39</f>
        <v>6.3566931441176469E-4</v>
      </c>
      <c r="Q2151">
        <f>P2151*Diccionario!$B$40</f>
        <v>2.542677257647059E-4</v>
      </c>
      <c r="R2151">
        <f>Q2151*Diccionario!$B$41</f>
        <v>1.6527402174705883E-4</v>
      </c>
      <c r="S2151">
        <f t="shared" si="334"/>
        <v>1.6527402174705883E-4</v>
      </c>
      <c r="T2151">
        <f>I2151*Diccionario!$B$36</f>
        <v>4.6620411764705882E-2</v>
      </c>
      <c r="U2151">
        <f>T2151*Diccionario!$B$42</f>
        <v>4.7086615882352941E-3</v>
      </c>
      <c r="V2151">
        <f>U2151*Diccionario!$B$43</f>
        <v>4.0023623500000001E-3</v>
      </c>
      <c r="W2151">
        <f>V2151*Diccionario!$B$44</f>
        <v>7.6044884650000003E-4</v>
      </c>
      <c r="X2151">
        <f>W2151*Diccionario!$B$45</f>
        <v>2.9657505013500003E-4</v>
      </c>
      <c r="Y2151">
        <f>X2151*Diccionario!$B$46</f>
        <v>2.6395179462015002E-4</v>
      </c>
      <c r="Z2151">
        <f>Y2151*Diccionario!$B$47</f>
        <v>9.76621640094555E-5</v>
      </c>
      <c r="AA2151">
        <f>Z2151*Diccionario!$B$48</f>
        <v>9.76621640094555E-5</v>
      </c>
      <c r="AB2151">
        <f>AA2151*Diccionario!$B$49</f>
        <v>7.3246623007091618E-5</v>
      </c>
      <c r="AC2151">
        <f t="shared" si="335"/>
        <v>7.3246623007091618E-5</v>
      </c>
      <c r="AD2151">
        <f t="shared" si="336"/>
        <v>2.3852064475415045E-4</v>
      </c>
      <c r="AE2151">
        <f t="shared" si="337"/>
        <v>3.9970501008912558E-7</v>
      </c>
      <c r="AF2151" t="e">
        <f ca="1">IF(AD2151="","",_xludf.RANK.EQ(AD2151,$AD$2:$AD$5513,0))</f>
        <v>#NAME?</v>
      </c>
      <c r="AH2151" t="str">
        <f t="shared" si="338"/>
        <v>Baja</v>
      </c>
      <c r="AI2151" t="s">
        <v>153</v>
      </c>
      <c r="AJ2151" t="str">
        <f>IFERROR(VLOOKUP(B2151,Maestro_Regionales!$A$2:$B$35,2,FALSE),"Otras zonas")</f>
        <v>Costa</v>
      </c>
      <c r="AK2151" t="str">
        <f t="shared" si="339"/>
        <v>EPS FAMILIAR DE COLOMBIA | Costa</v>
      </c>
    </row>
    <row r="2152" spans="1:37">
      <c r="A2152" s="4" t="s">
        <v>983</v>
      </c>
      <c r="B2152" s="4" t="s">
        <v>442</v>
      </c>
      <c r="C2152" s="4" t="s">
        <v>986</v>
      </c>
      <c r="D2152" s="4" t="s">
        <v>987</v>
      </c>
      <c r="E2152" s="4" t="s">
        <v>70</v>
      </c>
      <c r="F2152" s="4">
        <v>1</v>
      </c>
      <c r="G2152" s="4">
        <v>0</v>
      </c>
      <c r="H2152" s="4">
        <v>0</v>
      </c>
      <c r="I2152">
        <f t="shared" si="330"/>
        <v>1</v>
      </c>
      <c r="J2152">
        <f t="shared" si="331"/>
        <v>1</v>
      </c>
      <c r="K2152">
        <f t="shared" si="332"/>
        <v>0</v>
      </c>
      <c r="L2152">
        <f t="shared" si="333"/>
        <v>0</v>
      </c>
      <c r="M2152">
        <f>I2152*Diccionario!$B$36</f>
        <v>2.2200196078431371E-3</v>
      </c>
      <c r="N2152">
        <f>M2152*Diccionario!$B$37</f>
        <v>2.2422198039215687E-4</v>
      </c>
      <c r="O2152">
        <f>N2152*Diccionario!$B$38</f>
        <v>3.3633297058823532E-5</v>
      </c>
      <c r="P2152">
        <f>O2152*Diccionario!$B$39</f>
        <v>3.026996735294118E-5</v>
      </c>
      <c r="Q2152">
        <f>P2152*Diccionario!$B$40</f>
        <v>1.2107986941176473E-5</v>
      </c>
      <c r="R2152">
        <f>Q2152*Diccionario!$B$41</f>
        <v>7.870191511764708E-6</v>
      </c>
      <c r="S2152">
        <f t="shared" si="334"/>
        <v>7.870191511764708E-6</v>
      </c>
      <c r="T2152">
        <f>I2152*Diccionario!$B$36</f>
        <v>2.2200196078431371E-3</v>
      </c>
      <c r="U2152">
        <f>T2152*Diccionario!$B$42</f>
        <v>2.2422198039215687E-4</v>
      </c>
      <c r="V2152">
        <f>U2152*Diccionario!$B$43</f>
        <v>1.9058868333333333E-4</v>
      </c>
      <c r="W2152">
        <f>V2152*Diccionario!$B$44</f>
        <v>3.6211849833333333E-5</v>
      </c>
      <c r="X2152">
        <f>W2152*Diccionario!$B$45</f>
        <v>1.4122621435000001E-5</v>
      </c>
      <c r="Y2152">
        <f>X2152*Diccionario!$B$46</f>
        <v>1.256913307715E-5</v>
      </c>
      <c r="Z2152">
        <f>Y2152*Diccionario!$B$47</f>
        <v>4.6505792385454997E-6</v>
      </c>
      <c r="AA2152">
        <f>Z2152*Diccionario!$B$48</f>
        <v>4.6505792385454997E-6</v>
      </c>
      <c r="AB2152">
        <f>AA2152*Diccionario!$B$49</f>
        <v>3.4879344289091247E-6</v>
      </c>
      <c r="AC2152">
        <f t="shared" si="335"/>
        <v>3.4879344289091247E-6</v>
      </c>
      <c r="AD2152">
        <f t="shared" si="336"/>
        <v>1.1358125940673833E-5</v>
      </c>
      <c r="AE2152">
        <f t="shared" si="337"/>
        <v>1.9033571909005983E-8</v>
      </c>
      <c r="AF2152" t="e">
        <f ca="1">IF(AD2152="","",_xludf.RANK.EQ(AD2152,$AD$2:$AD$5513,0))</f>
        <v>#NAME?</v>
      </c>
      <c r="AH2152" t="str">
        <f t="shared" si="338"/>
        <v>Baja</v>
      </c>
      <c r="AI2152" t="s">
        <v>153</v>
      </c>
      <c r="AJ2152" t="str">
        <f>IFERROR(VLOOKUP(B2152,Maestro_Regionales!$A$2:$B$35,2,FALSE),"Otras zonas")</f>
        <v>Costa</v>
      </c>
      <c r="AK2152" t="str">
        <f t="shared" si="339"/>
        <v>EPS SURA | Costa</v>
      </c>
    </row>
    <row r="2153" spans="1:37">
      <c r="A2153" s="4" t="s">
        <v>983</v>
      </c>
      <c r="B2153" s="4" t="s">
        <v>442</v>
      </c>
      <c r="C2153" s="4" t="s">
        <v>988</v>
      </c>
      <c r="D2153" s="4" t="s">
        <v>536</v>
      </c>
      <c r="E2153" s="4" t="s">
        <v>87</v>
      </c>
      <c r="F2153" s="4">
        <v>2092</v>
      </c>
      <c r="G2153" s="4">
        <v>12128</v>
      </c>
      <c r="H2153" s="4">
        <v>0</v>
      </c>
      <c r="I2153">
        <f t="shared" si="330"/>
        <v>14220</v>
      </c>
      <c r="J2153">
        <f t="shared" si="331"/>
        <v>0.14711673699015471</v>
      </c>
      <c r="K2153">
        <f t="shared" si="332"/>
        <v>0.85288326300984529</v>
      </c>
      <c r="L2153">
        <f t="shared" si="333"/>
        <v>0</v>
      </c>
      <c r="M2153">
        <f>I2153*Diccionario!$B$36</f>
        <v>31.56867882352941</v>
      </c>
      <c r="N2153">
        <f>M2153*Diccionario!$B$37</f>
        <v>3.1884365611764705</v>
      </c>
      <c r="O2153">
        <f>N2153*Diccionario!$B$38</f>
        <v>0.47826548417647052</v>
      </c>
      <c r="P2153">
        <f>O2153*Diccionario!$B$39</f>
        <v>0.43043893575882347</v>
      </c>
      <c r="Q2153">
        <f>P2153*Diccionario!$B$40</f>
        <v>0.17217557430352939</v>
      </c>
      <c r="R2153">
        <f>Q2153*Diccionario!$B$41</f>
        <v>0.11191412329729411</v>
      </c>
      <c r="S2153">
        <f t="shared" si="334"/>
        <v>0.11191412329729411</v>
      </c>
      <c r="T2153">
        <f>I2153*Diccionario!$B$36</f>
        <v>31.56867882352941</v>
      </c>
      <c r="U2153">
        <f>T2153*Diccionario!$B$42</f>
        <v>3.1884365611764705</v>
      </c>
      <c r="V2153">
        <f>U2153*Diccionario!$B$43</f>
        <v>2.7101710769999996</v>
      </c>
      <c r="W2153">
        <f>V2153*Diccionario!$B$44</f>
        <v>0.51493250462999995</v>
      </c>
      <c r="X2153">
        <f>W2153*Diccionario!$B$45</f>
        <v>0.20082367680569999</v>
      </c>
      <c r="Y2153">
        <f>X2153*Diccionario!$B$46</f>
        <v>0.178733072357073</v>
      </c>
      <c r="Z2153">
        <f>Y2153*Diccionario!$B$47</f>
        <v>6.6131236772117005E-2</v>
      </c>
      <c r="AA2153">
        <f>Z2153*Diccionario!$B$48</f>
        <v>6.6131236772117005E-2</v>
      </c>
      <c r="AB2153">
        <f>AA2153*Diccionario!$B$49</f>
        <v>4.959842757908775E-2</v>
      </c>
      <c r="AC2153">
        <f t="shared" si="335"/>
        <v>4.959842757908775E-2</v>
      </c>
      <c r="AD2153">
        <f t="shared" si="336"/>
        <v>0.16151255087638186</v>
      </c>
      <c r="AE2153">
        <f t="shared" si="337"/>
        <v>2.7065739254606498E-4</v>
      </c>
      <c r="AF2153" t="e">
        <f ca="1">IF(AD2153="","",_xludf.RANK.EQ(AD2153,$AD$2:$AD$5513,0))</f>
        <v>#NAME?</v>
      </c>
      <c r="AH2153" t="str">
        <f t="shared" si="338"/>
        <v>Media</v>
      </c>
      <c r="AI2153" t="s">
        <v>153</v>
      </c>
      <c r="AJ2153" t="str">
        <f>IFERROR(VLOOKUP(B2153,Maestro_Regionales!$A$2:$B$35,2,FALSE),"Otras zonas")</f>
        <v>Costa</v>
      </c>
      <c r="AK2153" t="str">
        <f t="shared" si="339"/>
        <v>NUEVA EPS | Costa</v>
      </c>
    </row>
    <row r="2154" spans="1:37">
      <c r="A2154" s="4" t="s">
        <v>983</v>
      </c>
      <c r="B2154" s="4" t="s">
        <v>442</v>
      </c>
      <c r="C2154" s="4" t="s">
        <v>988</v>
      </c>
      <c r="D2154" s="4" t="s">
        <v>536</v>
      </c>
      <c r="E2154" s="4" t="s">
        <v>77</v>
      </c>
      <c r="F2154" s="4">
        <v>218</v>
      </c>
      <c r="G2154" s="4">
        <v>2355</v>
      </c>
      <c r="H2154" s="4">
        <v>0</v>
      </c>
      <c r="I2154">
        <f t="shared" si="330"/>
        <v>2573</v>
      </c>
      <c r="J2154">
        <f t="shared" si="331"/>
        <v>8.472600077730276E-2</v>
      </c>
      <c r="K2154">
        <f t="shared" si="332"/>
        <v>0.91527399922269725</v>
      </c>
      <c r="L2154">
        <f t="shared" si="333"/>
        <v>0</v>
      </c>
      <c r="M2154">
        <f>I2154*Diccionario!$B$36</f>
        <v>5.7121104509803917</v>
      </c>
      <c r="N2154">
        <f>M2154*Diccionario!$B$37</f>
        <v>0.57692315554901963</v>
      </c>
      <c r="O2154">
        <f>N2154*Diccionario!$B$38</f>
        <v>8.6538473332352941E-2</v>
      </c>
      <c r="P2154">
        <f>O2154*Diccionario!$B$39</f>
        <v>7.7884625999117649E-2</v>
      </c>
      <c r="Q2154">
        <f>P2154*Diccionario!$B$40</f>
        <v>3.1153850399647062E-2</v>
      </c>
      <c r="R2154">
        <f>Q2154*Diccionario!$B$41</f>
        <v>2.025000275977059E-2</v>
      </c>
      <c r="S2154">
        <f t="shared" si="334"/>
        <v>2.025000275977059E-2</v>
      </c>
      <c r="T2154">
        <f>I2154*Diccionario!$B$36</f>
        <v>5.7121104509803917</v>
      </c>
      <c r="U2154">
        <f>T2154*Diccionario!$B$42</f>
        <v>0.57692315554901963</v>
      </c>
      <c r="V2154">
        <f>U2154*Diccionario!$B$43</f>
        <v>0.49038468221666665</v>
      </c>
      <c r="W2154">
        <f>V2154*Diccionario!$B$44</f>
        <v>9.317308962116666E-2</v>
      </c>
      <c r="X2154">
        <f>W2154*Diccionario!$B$45</f>
        <v>3.6337504952254997E-2</v>
      </c>
      <c r="Y2154">
        <f>X2154*Diccionario!$B$46</f>
        <v>3.2340379407506947E-2</v>
      </c>
      <c r="Z2154">
        <f>Y2154*Diccionario!$B$47</f>
        <v>1.196594038077757E-2</v>
      </c>
      <c r="AA2154">
        <f>Z2154*Diccionario!$B$48</f>
        <v>1.196594038077757E-2</v>
      </c>
      <c r="AB2154">
        <f>AA2154*Diccionario!$B$49</f>
        <v>8.9744552855831779E-3</v>
      </c>
      <c r="AC2154">
        <f t="shared" si="335"/>
        <v>8.9744552855831779E-3</v>
      </c>
      <c r="AD2154">
        <f t="shared" si="336"/>
        <v>2.9224458045353768E-2</v>
      </c>
      <c r="AE2154">
        <f t="shared" si="337"/>
        <v>4.8973380521872387E-5</v>
      </c>
      <c r="AF2154" t="e">
        <f ca="1">IF(AD2154="","",_xludf.RANK.EQ(AD2154,$AD$2:$AD$5513,0))</f>
        <v>#NAME?</v>
      </c>
      <c r="AH2154" t="str">
        <f t="shared" si="338"/>
        <v>Baja</v>
      </c>
      <c r="AI2154" t="s">
        <v>153</v>
      </c>
      <c r="AJ2154" t="str">
        <f>IFERROR(VLOOKUP(B2154,Maestro_Regionales!$A$2:$B$35,2,FALSE),"Otras zonas")</f>
        <v>Costa</v>
      </c>
      <c r="AK2154" t="str">
        <f t="shared" si="339"/>
        <v>MUTUAL SER | Costa</v>
      </c>
    </row>
    <row r="2155" spans="1:37">
      <c r="A2155" s="4" t="s">
        <v>983</v>
      </c>
      <c r="B2155" s="4" t="s">
        <v>442</v>
      </c>
      <c r="C2155" s="4" t="s">
        <v>988</v>
      </c>
      <c r="D2155" s="4" t="s">
        <v>536</v>
      </c>
      <c r="E2155" s="4" t="s">
        <v>88</v>
      </c>
      <c r="F2155" s="4">
        <v>45</v>
      </c>
      <c r="G2155" s="4">
        <v>758</v>
      </c>
      <c r="H2155" s="4">
        <v>0</v>
      </c>
      <c r="I2155">
        <f t="shared" si="330"/>
        <v>803</v>
      </c>
      <c r="J2155">
        <f t="shared" si="331"/>
        <v>5.6039850560398508E-2</v>
      </c>
      <c r="K2155">
        <f t="shared" si="332"/>
        <v>0.94396014943960149</v>
      </c>
      <c r="L2155">
        <f t="shared" si="333"/>
        <v>0</v>
      </c>
      <c r="M2155">
        <f>I2155*Diccionario!$B$36</f>
        <v>1.7826757450980391</v>
      </c>
      <c r="N2155">
        <f>M2155*Diccionario!$B$37</f>
        <v>0.18005025025490196</v>
      </c>
      <c r="O2155">
        <f>N2155*Diccionario!$B$38</f>
        <v>2.7007537538235291E-2</v>
      </c>
      <c r="P2155">
        <f>O2155*Diccionario!$B$39</f>
        <v>2.4306783784411763E-2</v>
      </c>
      <c r="Q2155">
        <f>P2155*Diccionario!$B$40</f>
        <v>9.7227135137647053E-3</v>
      </c>
      <c r="R2155">
        <f>Q2155*Diccionario!$B$41</f>
        <v>6.3197637839470583E-3</v>
      </c>
      <c r="S2155">
        <f t="shared" si="334"/>
        <v>6.3197637839470583E-3</v>
      </c>
      <c r="T2155">
        <f>I2155*Diccionario!$B$36</f>
        <v>1.7826757450980391</v>
      </c>
      <c r="U2155">
        <f>T2155*Diccionario!$B$42</f>
        <v>0.18005025025490196</v>
      </c>
      <c r="V2155">
        <f>U2155*Diccionario!$B$43</f>
        <v>0.15304271271666667</v>
      </c>
      <c r="W2155">
        <f>V2155*Diccionario!$B$44</f>
        <v>2.9078115416166669E-2</v>
      </c>
      <c r="X2155">
        <f>W2155*Diccionario!$B$45</f>
        <v>1.1340465012305002E-2</v>
      </c>
      <c r="Y2155">
        <f>X2155*Diccionario!$B$46</f>
        <v>1.0093013860951452E-2</v>
      </c>
      <c r="Z2155">
        <f>Y2155*Diccionario!$B$47</f>
        <v>3.7344151285520371E-3</v>
      </c>
      <c r="AA2155">
        <f>Z2155*Diccionario!$B$48</f>
        <v>3.7344151285520371E-3</v>
      </c>
      <c r="AB2155">
        <f>AA2155*Diccionario!$B$49</f>
        <v>2.8008113464140279E-3</v>
      </c>
      <c r="AC2155">
        <f t="shared" si="335"/>
        <v>2.8008113464140279E-3</v>
      </c>
      <c r="AD2155">
        <f t="shared" si="336"/>
        <v>9.1205751303610853E-3</v>
      </c>
      <c r="AE2155">
        <f t="shared" si="337"/>
        <v>1.52839582429318E-5</v>
      </c>
      <c r="AF2155" t="e">
        <f ca="1">IF(AD2155="","",_xludf.RANK.EQ(AD2155,$AD$2:$AD$5513,0))</f>
        <v>#NAME?</v>
      </c>
      <c r="AH2155" t="str">
        <f t="shared" si="338"/>
        <v>Baja</v>
      </c>
      <c r="AI2155" t="s">
        <v>153</v>
      </c>
      <c r="AJ2155" t="str">
        <f>IFERROR(VLOOKUP(B2155,Maestro_Regionales!$A$2:$B$35,2,FALSE),"Otras zonas")</f>
        <v>Costa</v>
      </c>
      <c r="AK2155" t="str">
        <f t="shared" si="339"/>
        <v>COOSALUD EPS | Costa</v>
      </c>
    </row>
    <row r="2156" spans="1:37">
      <c r="A2156" s="4" t="s">
        <v>983</v>
      </c>
      <c r="B2156" s="4" t="s">
        <v>442</v>
      </c>
      <c r="C2156" s="4" t="s">
        <v>988</v>
      </c>
      <c r="D2156" s="4" t="s">
        <v>536</v>
      </c>
      <c r="E2156" s="4" t="s">
        <v>89</v>
      </c>
      <c r="F2156" s="4">
        <v>13</v>
      </c>
      <c r="G2156" s="4">
        <v>519</v>
      </c>
      <c r="H2156" s="4">
        <v>0</v>
      </c>
      <c r="I2156">
        <f t="shared" si="330"/>
        <v>532</v>
      </c>
      <c r="J2156">
        <f t="shared" si="331"/>
        <v>2.4436090225563908E-2</v>
      </c>
      <c r="K2156">
        <f t="shared" si="332"/>
        <v>0.97556390977443608</v>
      </c>
      <c r="L2156">
        <f t="shared" si="333"/>
        <v>0</v>
      </c>
      <c r="M2156">
        <f>I2156*Diccionario!$B$36</f>
        <v>1.1810504313725489</v>
      </c>
      <c r="N2156">
        <f>M2156*Diccionario!$B$37</f>
        <v>0.11928609356862745</v>
      </c>
      <c r="O2156">
        <f>N2156*Diccionario!$B$38</f>
        <v>1.7892914035294118E-2</v>
      </c>
      <c r="P2156">
        <f>O2156*Diccionario!$B$39</f>
        <v>1.6103622631764708E-2</v>
      </c>
      <c r="Q2156">
        <f>P2156*Diccionario!$B$40</f>
        <v>6.4414490527058832E-3</v>
      </c>
      <c r="R2156">
        <f>Q2156*Diccionario!$B$41</f>
        <v>4.1869418842588246E-3</v>
      </c>
      <c r="S2156">
        <f t="shared" si="334"/>
        <v>4.1869418842588246E-3</v>
      </c>
      <c r="T2156">
        <f>I2156*Diccionario!$B$36</f>
        <v>1.1810504313725489</v>
      </c>
      <c r="U2156">
        <f>T2156*Diccionario!$B$42</f>
        <v>0.11928609356862745</v>
      </c>
      <c r="V2156">
        <f>U2156*Diccionario!$B$43</f>
        <v>0.10139317953333332</v>
      </c>
      <c r="W2156">
        <f>V2156*Diccionario!$B$44</f>
        <v>1.9264704111333332E-2</v>
      </c>
      <c r="X2156">
        <f>W2156*Diccionario!$B$45</f>
        <v>7.5132346034199994E-3</v>
      </c>
      <c r="Y2156">
        <f>X2156*Diccionario!$B$46</f>
        <v>6.6867787970437999E-3</v>
      </c>
      <c r="Z2156">
        <f>Y2156*Diccionario!$B$47</f>
        <v>2.474108154906206E-3</v>
      </c>
      <c r="AA2156">
        <f>Z2156*Diccionario!$B$48</f>
        <v>2.474108154906206E-3</v>
      </c>
      <c r="AB2156">
        <f>AA2156*Diccionario!$B$49</f>
        <v>1.8555811161796545E-3</v>
      </c>
      <c r="AC2156">
        <f t="shared" si="335"/>
        <v>1.8555811161796545E-3</v>
      </c>
      <c r="AD2156">
        <f t="shared" si="336"/>
        <v>6.0425230004384793E-3</v>
      </c>
      <c r="AE2156">
        <f t="shared" si="337"/>
        <v>1.0125860255591184E-5</v>
      </c>
      <c r="AF2156" t="e">
        <f ca="1">IF(AD2156="","",_xludf.RANK.EQ(AD2156,$AD$2:$AD$5513,0))</f>
        <v>#NAME?</v>
      </c>
      <c r="AH2156" t="str">
        <f t="shared" si="338"/>
        <v>Baja</v>
      </c>
      <c r="AI2156" t="s">
        <v>153</v>
      </c>
      <c r="AJ2156" t="str">
        <f>IFERROR(VLOOKUP(B2156,Maestro_Regionales!$A$2:$B$35,2,FALSE),"Otras zonas")</f>
        <v>Costa</v>
      </c>
      <c r="AK2156" t="str">
        <f t="shared" si="339"/>
        <v>PROTEGER EPS (ANTES CAJACOPI EPS) | Costa</v>
      </c>
    </row>
    <row r="2157" spans="1:37">
      <c r="A2157" s="4" t="s">
        <v>983</v>
      </c>
      <c r="B2157" s="4" t="s">
        <v>442</v>
      </c>
      <c r="C2157" s="4" t="s">
        <v>988</v>
      </c>
      <c r="D2157" s="4" t="s">
        <v>536</v>
      </c>
      <c r="E2157" s="4" t="s">
        <v>90</v>
      </c>
      <c r="F2157" s="4">
        <v>0</v>
      </c>
      <c r="G2157" s="4">
        <v>0</v>
      </c>
      <c r="H2157" s="4">
        <v>349</v>
      </c>
      <c r="I2157">
        <f t="shared" si="330"/>
        <v>349</v>
      </c>
      <c r="J2157">
        <f t="shared" si="331"/>
        <v>0</v>
      </c>
      <c r="K2157">
        <f t="shared" si="332"/>
        <v>0</v>
      </c>
      <c r="L2157">
        <f t="shared" si="333"/>
        <v>1</v>
      </c>
      <c r="M2157">
        <f>I2157*Diccionario!$B$36</f>
        <v>0.77478684313725488</v>
      </c>
      <c r="N2157">
        <f>M2157*Diccionario!$B$37</f>
        <v>7.825347115686275E-2</v>
      </c>
      <c r="O2157">
        <f>N2157*Diccionario!$B$38</f>
        <v>1.1738020673529413E-2</v>
      </c>
      <c r="P2157">
        <f>O2157*Diccionario!$B$39</f>
        <v>1.0564218606176472E-2</v>
      </c>
      <c r="Q2157">
        <f>P2157*Diccionario!$B$40</f>
        <v>4.2256874424705894E-3</v>
      </c>
      <c r="R2157">
        <f>Q2157*Diccionario!$B$41</f>
        <v>2.7466968376058834E-3</v>
      </c>
      <c r="S2157">
        <f t="shared" si="334"/>
        <v>2.7466968376058834E-3</v>
      </c>
      <c r="T2157">
        <f>I2157*Diccionario!$B$36</f>
        <v>0.77478684313725488</v>
      </c>
      <c r="U2157">
        <f>T2157*Diccionario!$B$42</f>
        <v>7.825347115686275E-2</v>
      </c>
      <c r="V2157">
        <f>U2157*Diccionario!$B$43</f>
        <v>6.6515450483333335E-2</v>
      </c>
      <c r="W2157">
        <f>V2157*Diccionario!$B$44</f>
        <v>1.2637935591833334E-2</v>
      </c>
      <c r="X2157">
        <f>W2157*Diccionario!$B$45</f>
        <v>4.9287948808150002E-3</v>
      </c>
      <c r="Y2157">
        <f>X2157*Diccionario!$B$46</f>
        <v>4.3866274439253502E-3</v>
      </c>
      <c r="Z2157">
        <f>Y2157*Diccionario!$B$47</f>
        <v>1.6230521542523796E-3</v>
      </c>
      <c r="AA2157">
        <f>Z2157*Diccionario!$B$48</f>
        <v>1.6230521542523796E-3</v>
      </c>
      <c r="AB2157">
        <f>AA2157*Diccionario!$B$49</f>
        <v>1.2172891156892846E-3</v>
      </c>
      <c r="AC2157">
        <f t="shared" si="335"/>
        <v>1.2172891156892846E-3</v>
      </c>
      <c r="AD2157">
        <f t="shared" si="336"/>
        <v>3.9639859532951682E-3</v>
      </c>
      <c r="AE2157">
        <f t="shared" si="337"/>
        <v>6.6427165962430887E-6</v>
      </c>
      <c r="AF2157" t="e">
        <f ca="1">IF(AD2157="","",_xludf.RANK.EQ(AD2157,$AD$2:$AD$5513,0))</f>
        <v>#NAME?</v>
      </c>
      <c r="AH2157" t="str">
        <f t="shared" si="338"/>
        <v>Baja</v>
      </c>
      <c r="AI2157" t="s">
        <v>153</v>
      </c>
      <c r="AJ2157" t="str">
        <f>IFERROR(VLOOKUP(B2157,Maestro_Regionales!$A$2:$B$35,2,FALSE),"Otras zonas")</f>
        <v>Costa</v>
      </c>
      <c r="AK2157" t="str">
        <f t="shared" si="339"/>
        <v>REGIMEN DE EXCEPCION | Costa</v>
      </c>
    </row>
    <row r="2158" spans="1:37">
      <c r="A2158" s="4" t="s">
        <v>983</v>
      </c>
      <c r="B2158" s="4" t="s">
        <v>442</v>
      </c>
      <c r="C2158" s="4" t="s">
        <v>988</v>
      </c>
      <c r="D2158" s="4" t="s">
        <v>536</v>
      </c>
      <c r="E2158" s="4" t="s">
        <v>86</v>
      </c>
      <c r="F2158" s="4">
        <v>1</v>
      </c>
      <c r="G2158" s="4">
        <v>0</v>
      </c>
      <c r="H2158" s="4">
        <v>0</v>
      </c>
      <c r="I2158">
        <f t="shared" si="330"/>
        <v>1</v>
      </c>
      <c r="J2158">
        <f t="shared" si="331"/>
        <v>1</v>
      </c>
      <c r="K2158">
        <f t="shared" si="332"/>
        <v>0</v>
      </c>
      <c r="L2158">
        <f t="shared" si="333"/>
        <v>0</v>
      </c>
      <c r="M2158">
        <f>I2158*Diccionario!$B$36</f>
        <v>2.2200196078431371E-3</v>
      </c>
      <c r="N2158">
        <f>M2158*Diccionario!$B$37</f>
        <v>2.2422198039215687E-4</v>
      </c>
      <c r="O2158">
        <f>N2158*Diccionario!$B$38</f>
        <v>3.3633297058823532E-5</v>
      </c>
      <c r="P2158">
        <f>O2158*Diccionario!$B$39</f>
        <v>3.026996735294118E-5</v>
      </c>
      <c r="Q2158">
        <f>P2158*Diccionario!$B$40</f>
        <v>1.2107986941176473E-5</v>
      </c>
      <c r="R2158">
        <f>Q2158*Diccionario!$B$41</f>
        <v>7.870191511764708E-6</v>
      </c>
      <c r="S2158">
        <f t="shared" si="334"/>
        <v>7.870191511764708E-6</v>
      </c>
      <c r="T2158">
        <f>I2158*Diccionario!$B$36</f>
        <v>2.2200196078431371E-3</v>
      </c>
      <c r="U2158">
        <f>T2158*Diccionario!$B$42</f>
        <v>2.2422198039215687E-4</v>
      </c>
      <c r="V2158">
        <f>U2158*Diccionario!$B$43</f>
        <v>1.9058868333333333E-4</v>
      </c>
      <c r="W2158">
        <f>V2158*Diccionario!$B$44</f>
        <v>3.6211849833333333E-5</v>
      </c>
      <c r="X2158">
        <f>W2158*Diccionario!$B$45</f>
        <v>1.4122621435000001E-5</v>
      </c>
      <c r="Y2158">
        <f>X2158*Diccionario!$B$46</f>
        <v>1.256913307715E-5</v>
      </c>
      <c r="Z2158">
        <f>Y2158*Diccionario!$B$47</f>
        <v>4.6505792385454997E-6</v>
      </c>
      <c r="AA2158">
        <f>Z2158*Diccionario!$B$48</f>
        <v>4.6505792385454997E-6</v>
      </c>
      <c r="AB2158">
        <f>AA2158*Diccionario!$B$49</f>
        <v>3.4879344289091247E-6</v>
      </c>
      <c r="AC2158">
        <f t="shared" si="335"/>
        <v>3.4879344289091247E-6</v>
      </c>
      <c r="AD2158">
        <f t="shared" si="336"/>
        <v>1.1358125940673833E-5</v>
      </c>
      <c r="AE2158">
        <f t="shared" si="337"/>
        <v>1.9033571909005983E-8</v>
      </c>
      <c r="AF2158" t="e">
        <f ca="1">IF(AD2158="","",_xludf.RANK.EQ(AD2158,$AD$2:$AD$5513,0))</f>
        <v>#NAME?</v>
      </c>
      <c r="AH2158" t="str">
        <f t="shared" si="338"/>
        <v>Baja</v>
      </c>
      <c r="AI2158" t="s">
        <v>153</v>
      </c>
      <c r="AJ2158" t="str">
        <f>IFERROR(VLOOKUP(B2158,Maestro_Regionales!$A$2:$B$35,2,FALSE),"Otras zonas")</f>
        <v>Costa</v>
      </c>
      <c r="AK2158" t="str">
        <f t="shared" si="339"/>
        <v>EPS SANITAS | Costa</v>
      </c>
    </row>
    <row r="2159" spans="1:37">
      <c r="A2159" s="4" t="s">
        <v>983</v>
      </c>
      <c r="B2159" s="4" t="s">
        <v>442</v>
      </c>
      <c r="C2159" s="4" t="s">
        <v>989</v>
      </c>
      <c r="D2159" s="4" t="s">
        <v>990</v>
      </c>
      <c r="E2159" s="4" t="s">
        <v>77</v>
      </c>
      <c r="F2159" s="4">
        <v>881</v>
      </c>
      <c r="G2159" s="4">
        <v>8408</v>
      </c>
      <c r="H2159" s="4">
        <v>0</v>
      </c>
      <c r="I2159">
        <f t="shared" si="330"/>
        <v>9289</v>
      </c>
      <c r="J2159">
        <f t="shared" si="331"/>
        <v>9.4843363117666057E-2</v>
      </c>
      <c r="K2159">
        <f t="shared" si="332"/>
        <v>0.90515663688233394</v>
      </c>
      <c r="L2159">
        <f t="shared" si="333"/>
        <v>0</v>
      </c>
      <c r="M2159">
        <f>I2159*Diccionario!$B$36</f>
        <v>20.621762137254901</v>
      </c>
      <c r="N2159">
        <f>M2159*Diccionario!$B$37</f>
        <v>2.0827979758627451</v>
      </c>
      <c r="O2159">
        <f>N2159*Diccionario!$B$38</f>
        <v>0.31241969637941175</v>
      </c>
      <c r="P2159">
        <f>O2159*Diccionario!$B$39</f>
        <v>0.28117772674147057</v>
      </c>
      <c r="Q2159">
        <f>P2159*Diccionario!$B$40</f>
        <v>0.11247109069658823</v>
      </c>
      <c r="R2159">
        <f>Q2159*Diccionario!$B$41</f>
        <v>7.3106208952782345E-2</v>
      </c>
      <c r="S2159">
        <f t="shared" si="334"/>
        <v>7.3106208952782345E-2</v>
      </c>
      <c r="T2159">
        <f>I2159*Diccionario!$B$36</f>
        <v>20.621762137254901</v>
      </c>
      <c r="U2159">
        <f>T2159*Diccionario!$B$42</f>
        <v>2.0827979758627451</v>
      </c>
      <c r="V2159">
        <f>U2159*Diccionario!$B$43</f>
        <v>1.7703782794833332</v>
      </c>
      <c r="W2159">
        <f>V2159*Diccionario!$B$44</f>
        <v>0.33637187310183331</v>
      </c>
      <c r="X2159">
        <f>W2159*Diccionario!$B$45</f>
        <v>0.131185030509715</v>
      </c>
      <c r="Y2159">
        <f>X2159*Diccionario!$B$46</f>
        <v>0.11675467715364635</v>
      </c>
      <c r="Z2159">
        <f>Y2159*Diccionario!$B$47</f>
        <v>4.3199230546849147E-2</v>
      </c>
      <c r="AA2159">
        <f>Z2159*Diccionario!$B$48</f>
        <v>4.3199230546849147E-2</v>
      </c>
      <c r="AB2159">
        <f>AA2159*Diccionario!$B$49</f>
        <v>3.2399422910136859E-2</v>
      </c>
      <c r="AC2159">
        <f t="shared" si="335"/>
        <v>3.2399422910136859E-2</v>
      </c>
      <c r="AD2159">
        <f t="shared" si="336"/>
        <v>0.1055056318629192</v>
      </c>
      <c r="AE2159">
        <f t="shared" si="337"/>
        <v>1.768028494627565E-4</v>
      </c>
      <c r="AF2159" t="e">
        <f ca="1">IF(AD2159="","",_xludf.RANK.EQ(AD2159,$AD$2:$AD$5513,0))</f>
        <v>#NAME?</v>
      </c>
      <c r="AH2159" t="str">
        <f t="shared" si="338"/>
        <v>Baja</v>
      </c>
      <c r="AI2159" t="s">
        <v>153</v>
      </c>
      <c r="AJ2159" t="str">
        <f>IFERROR(VLOOKUP(B2159,Maestro_Regionales!$A$2:$B$35,2,FALSE),"Otras zonas")</f>
        <v>Costa</v>
      </c>
      <c r="AK2159" t="str">
        <f t="shared" si="339"/>
        <v>MUTUAL SER | Costa</v>
      </c>
    </row>
    <row r="2160" spans="1:37">
      <c r="A2160" s="4" t="s">
        <v>983</v>
      </c>
      <c r="B2160" s="4" t="s">
        <v>442</v>
      </c>
      <c r="C2160" s="4" t="s">
        <v>989</v>
      </c>
      <c r="D2160" s="4" t="s">
        <v>990</v>
      </c>
      <c r="E2160" s="4" t="s">
        <v>88</v>
      </c>
      <c r="F2160" s="4">
        <v>151</v>
      </c>
      <c r="G2160" s="4">
        <v>3629</v>
      </c>
      <c r="H2160" s="4">
        <v>0</v>
      </c>
      <c r="I2160">
        <f t="shared" si="330"/>
        <v>3780</v>
      </c>
      <c r="J2160">
        <f t="shared" si="331"/>
        <v>3.9947089947089946E-2</v>
      </c>
      <c r="K2160">
        <f t="shared" si="332"/>
        <v>0.96005291005291005</v>
      </c>
      <c r="L2160">
        <f t="shared" si="333"/>
        <v>0</v>
      </c>
      <c r="M2160">
        <f>I2160*Diccionario!$B$36</f>
        <v>8.3916741176470584</v>
      </c>
      <c r="N2160">
        <f>M2160*Diccionario!$B$37</f>
        <v>0.84755908588235296</v>
      </c>
      <c r="O2160">
        <f>N2160*Diccionario!$B$38</f>
        <v>0.12713386288235293</v>
      </c>
      <c r="P2160">
        <f>O2160*Diccionario!$B$39</f>
        <v>0.11442047659411764</v>
      </c>
      <c r="Q2160">
        <f>P2160*Diccionario!$B$40</f>
        <v>4.576819063764706E-2</v>
      </c>
      <c r="R2160">
        <f>Q2160*Diccionario!$B$41</f>
        <v>2.9749323914470591E-2</v>
      </c>
      <c r="S2160">
        <f t="shared" si="334"/>
        <v>2.9749323914470591E-2</v>
      </c>
      <c r="T2160">
        <f>I2160*Diccionario!$B$36</f>
        <v>8.3916741176470584</v>
      </c>
      <c r="U2160">
        <f>T2160*Diccionario!$B$42</f>
        <v>0.84755908588235296</v>
      </c>
      <c r="V2160">
        <f>U2160*Diccionario!$B$43</f>
        <v>0.720425223</v>
      </c>
      <c r="W2160">
        <f>V2160*Diccionario!$B$44</f>
        <v>0.13688079237</v>
      </c>
      <c r="X2160">
        <f>W2160*Diccionario!$B$45</f>
        <v>5.3383509024300002E-2</v>
      </c>
      <c r="Y2160">
        <f>X2160*Diccionario!$B$46</f>
        <v>4.7511323031627001E-2</v>
      </c>
      <c r="Z2160">
        <f>Y2160*Diccionario!$B$47</f>
        <v>1.7579189521701989E-2</v>
      </c>
      <c r="AA2160">
        <f>Z2160*Diccionario!$B$48</f>
        <v>1.7579189521701989E-2</v>
      </c>
      <c r="AB2160">
        <f>AA2160*Diccionario!$B$49</f>
        <v>1.3184392141276492E-2</v>
      </c>
      <c r="AC2160">
        <f t="shared" si="335"/>
        <v>1.3184392141276492E-2</v>
      </c>
      <c r="AD2160">
        <f t="shared" si="336"/>
        <v>4.2933716055747084E-2</v>
      </c>
      <c r="AE2160">
        <f t="shared" si="337"/>
        <v>7.194690181604261E-5</v>
      </c>
      <c r="AF2160" t="e">
        <f ca="1">IF(AD2160="","",_xludf.RANK.EQ(AD2160,$AD$2:$AD$5513,0))</f>
        <v>#NAME?</v>
      </c>
      <c r="AH2160" t="str">
        <f t="shared" si="338"/>
        <v>Baja</v>
      </c>
      <c r="AI2160" t="s">
        <v>153</v>
      </c>
      <c r="AJ2160" t="str">
        <f>IFERROR(VLOOKUP(B2160,Maestro_Regionales!$A$2:$B$35,2,FALSE),"Otras zonas")</f>
        <v>Costa</v>
      </c>
      <c r="AK2160" t="str">
        <f t="shared" si="339"/>
        <v>COOSALUD EPS | Costa</v>
      </c>
    </row>
    <row r="2161" spans="1:37">
      <c r="A2161" s="4" t="s">
        <v>983</v>
      </c>
      <c r="B2161" s="4" t="s">
        <v>442</v>
      </c>
      <c r="C2161" s="4" t="s">
        <v>989</v>
      </c>
      <c r="D2161" s="4" t="s">
        <v>990</v>
      </c>
      <c r="E2161" s="4" t="s">
        <v>87</v>
      </c>
      <c r="F2161" s="4">
        <v>441</v>
      </c>
      <c r="G2161" s="4">
        <v>2170</v>
      </c>
      <c r="H2161" s="4">
        <v>0</v>
      </c>
      <c r="I2161">
        <f t="shared" si="330"/>
        <v>2611</v>
      </c>
      <c r="J2161">
        <f t="shared" si="331"/>
        <v>0.16890080428954424</v>
      </c>
      <c r="K2161">
        <f t="shared" si="332"/>
        <v>0.83109919571045576</v>
      </c>
      <c r="L2161">
        <f t="shared" si="333"/>
        <v>0</v>
      </c>
      <c r="M2161">
        <f>I2161*Diccionario!$B$36</f>
        <v>5.7964711960784312</v>
      </c>
      <c r="N2161">
        <f>M2161*Diccionario!$B$37</f>
        <v>0.58544359080392161</v>
      </c>
      <c r="O2161">
        <f>N2161*Diccionario!$B$38</f>
        <v>8.7816538620588233E-2</v>
      </c>
      <c r="P2161">
        <f>O2161*Diccionario!$B$39</f>
        <v>7.9034884758529406E-2</v>
      </c>
      <c r="Q2161">
        <f>P2161*Diccionario!$B$40</f>
        <v>3.1613953903411762E-2</v>
      </c>
      <c r="R2161">
        <f>Q2161*Diccionario!$B$41</f>
        <v>2.0549070037217645E-2</v>
      </c>
      <c r="S2161">
        <f t="shared" si="334"/>
        <v>2.0549070037217645E-2</v>
      </c>
      <c r="T2161">
        <f>I2161*Diccionario!$B$36</f>
        <v>5.7964711960784312</v>
      </c>
      <c r="U2161">
        <f>T2161*Diccionario!$B$42</f>
        <v>0.58544359080392161</v>
      </c>
      <c r="V2161">
        <f>U2161*Diccionario!$B$43</f>
        <v>0.49762705218333336</v>
      </c>
      <c r="W2161">
        <f>V2161*Diccionario!$B$44</f>
        <v>9.4549139914833338E-2</v>
      </c>
      <c r="X2161">
        <f>W2161*Diccionario!$B$45</f>
        <v>3.6874164566785002E-2</v>
      </c>
      <c r="Y2161">
        <f>X2161*Diccionario!$B$46</f>
        <v>3.2818006464438651E-2</v>
      </c>
      <c r="Z2161">
        <f>Y2161*Diccionario!$B$47</f>
        <v>1.21426623918423E-2</v>
      </c>
      <c r="AA2161">
        <f>Z2161*Diccionario!$B$48</f>
        <v>1.21426623918423E-2</v>
      </c>
      <c r="AB2161">
        <f>AA2161*Diccionario!$B$49</f>
        <v>9.1069967938817251E-3</v>
      </c>
      <c r="AC2161">
        <f t="shared" si="335"/>
        <v>9.1069967938817251E-3</v>
      </c>
      <c r="AD2161">
        <f t="shared" si="336"/>
        <v>2.9656066831099372E-2</v>
      </c>
      <c r="AE2161">
        <f t="shared" si="337"/>
        <v>4.9696656254414607E-5</v>
      </c>
      <c r="AF2161" t="e">
        <f ca="1">IF(AD2161="","",_xludf.RANK.EQ(AD2161,$AD$2:$AD$5513,0))</f>
        <v>#NAME?</v>
      </c>
      <c r="AH2161" t="str">
        <f t="shared" si="338"/>
        <v>Baja</v>
      </c>
      <c r="AI2161" t="s">
        <v>153</v>
      </c>
      <c r="AJ2161" t="str">
        <f>IFERROR(VLOOKUP(B2161,Maestro_Regionales!$A$2:$B$35,2,FALSE),"Otras zonas")</f>
        <v>Costa</v>
      </c>
      <c r="AK2161" t="str">
        <f t="shared" si="339"/>
        <v>NUEVA EPS | Costa</v>
      </c>
    </row>
    <row r="2162" spans="1:37">
      <c r="A2162" s="4" t="s">
        <v>983</v>
      </c>
      <c r="B2162" s="4" t="s">
        <v>442</v>
      </c>
      <c r="C2162" s="4" t="s">
        <v>989</v>
      </c>
      <c r="D2162" s="4" t="s">
        <v>990</v>
      </c>
      <c r="E2162" s="4" t="s">
        <v>89</v>
      </c>
      <c r="F2162" s="4">
        <v>29</v>
      </c>
      <c r="G2162" s="4">
        <v>1601</v>
      </c>
      <c r="H2162" s="4">
        <v>0</v>
      </c>
      <c r="I2162">
        <f t="shared" si="330"/>
        <v>1630</v>
      </c>
      <c r="J2162">
        <f t="shared" si="331"/>
        <v>1.7791411042944787E-2</v>
      </c>
      <c r="K2162">
        <f t="shared" si="332"/>
        <v>0.98220858895705521</v>
      </c>
      <c r="L2162">
        <f t="shared" si="333"/>
        <v>0</v>
      </c>
      <c r="M2162">
        <f>I2162*Diccionario!$B$36</f>
        <v>3.6186319607843136</v>
      </c>
      <c r="N2162">
        <f>M2162*Diccionario!$B$37</f>
        <v>0.36548182803921569</v>
      </c>
      <c r="O2162">
        <f>N2162*Diccionario!$B$38</f>
        <v>5.482227420588235E-2</v>
      </c>
      <c r="P2162">
        <f>O2162*Diccionario!$B$39</f>
        <v>4.9340046785294113E-2</v>
      </c>
      <c r="Q2162">
        <f>P2162*Diccionario!$B$40</f>
        <v>1.9736018714117648E-2</v>
      </c>
      <c r="R2162">
        <f>Q2162*Diccionario!$B$41</f>
        <v>1.2828412164176472E-2</v>
      </c>
      <c r="S2162">
        <f t="shared" si="334"/>
        <v>1.2828412164176472E-2</v>
      </c>
      <c r="T2162">
        <f>I2162*Diccionario!$B$36</f>
        <v>3.6186319607843136</v>
      </c>
      <c r="U2162">
        <f>T2162*Diccionario!$B$42</f>
        <v>0.36548182803921569</v>
      </c>
      <c r="V2162">
        <f>U2162*Diccionario!$B$43</f>
        <v>0.31065955383333332</v>
      </c>
      <c r="W2162">
        <f>V2162*Diccionario!$B$44</f>
        <v>5.9025315228333333E-2</v>
      </c>
      <c r="X2162">
        <f>W2162*Diccionario!$B$45</f>
        <v>2.3019872939050001E-2</v>
      </c>
      <c r="Y2162">
        <f>X2162*Diccionario!$B$46</f>
        <v>2.0487686915754501E-2</v>
      </c>
      <c r="Z2162">
        <f>Y2162*Diccionario!$B$47</f>
        <v>7.5804441588291655E-3</v>
      </c>
      <c r="AA2162">
        <f>Z2162*Diccionario!$B$48</f>
        <v>7.5804441588291655E-3</v>
      </c>
      <c r="AB2162">
        <f>AA2162*Diccionario!$B$49</f>
        <v>5.6853331191218746E-3</v>
      </c>
      <c r="AC2162">
        <f t="shared" si="335"/>
        <v>5.6853331191218746E-3</v>
      </c>
      <c r="AD2162">
        <f t="shared" si="336"/>
        <v>1.8513745283298348E-2</v>
      </c>
      <c r="AE2162">
        <f t="shared" si="337"/>
        <v>3.1024722211679749E-5</v>
      </c>
      <c r="AF2162" t="e">
        <f ca="1">IF(AD2162="","",_xludf.RANK.EQ(AD2162,$AD$2:$AD$5513,0))</f>
        <v>#NAME?</v>
      </c>
      <c r="AH2162" t="str">
        <f t="shared" si="338"/>
        <v>Baja</v>
      </c>
      <c r="AI2162" t="s">
        <v>153</v>
      </c>
      <c r="AJ2162" t="str">
        <f>IFERROR(VLOOKUP(B2162,Maestro_Regionales!$A$2:$B$35,2,FALSE),"Otras zonas")</f>
        <v>Costa</v>
      </c>
      <c r="AK2162" t="str">
        <f t="shared" si="339"/>
        <v>PROTEGER EPS (ANTES CAJACOPI EPS) | Costa</v>
      </c>
    </row>
    <row r="2163" spans="1:37">
      <c r="A2163" s="4" t="s">
        <v>983</v>
      </c>
      <c r="B2163" s="4" t="s">
        <v>442</v>
      </c>
      <c r="C2163" s="4" t="s">
        <v>989</v>
      </c>
      <c r="D2163" s="4" t="s">
        <v>990</v>
      </c>
      <c r="E2163" s="4" t="s">
        <v>90</v>
      </c>
      <c r="F2163" s="4">
        <v>0</v>
      </c>
      <c r="G2163" s="4">
        <v>0</v>
      </c>
      <c r="H2163" s="4">
        <v>151</v>
      </c>
      <c r="I2163">
        <f t="shared" si="330"/>
        <v>151</v>
      </c>
      <c r="J2163">
        <f t="shared" si="331"/>
        <v>0</v>
      </c>
      <c r="K2163">
        <f t="shared" si="332"/>
        <v>0</v>
      </c>
      <c r="L2163">
        <f t="shared" si="333"/>
        <v>1</v>
      </c>
      <c r="M2163">
        <f>I2163*Diccionario!$B$36</f>
        <v>0.33522296078431368</v>
      </c>
      <c r="N2163">
        <f>M2163*Diccionario!$B$37</f>
        <v>3.3857519039215682E-2</v>
      </c>
      <c r="O2163">
        <f>N2163*Diccionario!$B$38</f>
        <v>5.0786278558823525E-3</v>
      </c>
      <c r="P2163">
        <f>O2163*Diccionario!$B$39</f>
        <v>4.570765070294117E-3</v>
      </c>
      <c r="Q2163">
        <f>P2163*Diccionario!$B$40</f>
        <v>1.8283060281176469E-3</v>
      </c>
      <c r="R2163">
        <f>Q2163*Diccionario!$B$41</f>
        <v>1.1883989182764705E-3</v>
      </c>
      <c r="S2163">
        <f t="shared" si="334"/>
        <v>1.1883989182764705E-3</v>
      </c>
      <c r="T2163">
        <f>I2163*Diccionario!$B$36</f>
        <v>0.33522296078431368</v>
      </c>
      <c r="U2163">
        <f>T2163*Diccionario!$B$42</f>
        <v>3.3857519039215682E-2</v>
      </c>
      <c r="V2163">
        <f>U2163*Diccionario!$B$43</f>
        <v>2.8778891183333329E-2</v>
      </c>
      <c r="W2163">
        <f>V2163*Diccionario!$B$44</f>
        <v>5.4679893248333325E-3</v>
      </c>
      <c r="X2163">
        <f>W2163*Diccionario!$B$45</f>
        <v>2.1325158366849997E-3</v>
      </c>
      <c r="Y2163">
        <f>X2163*Diccionario!$B$46</f>
        <v>1.8979390946496498E-3</v>
      </c>
      <c r="Z2163">
        <f>Y2163*Diccionario!$B$47</f>
        <v>7.0223746502037039E-4</v>
      </c>
      <c r="AA2163">
        <f>Z2163*Diccionario!$B$48</f>
        <v>7.0223746502037039E-4</v>
      </c>
      <c r="AB2163">
        <f>AA2163*Diccionario!$B$49</f>
        <v>5.2667809876527779E-4</v>
      </c>
      <c r="AC2163">
        <f t="shared" si="335"/>
        <v>5.2667809876527779E-4</v>
      </c>
      <c r="AD2163">
        <f t="shared" si="336"/>
        <v>1.7150770170417484E-3</v>
      </c>
      <c r="AE2163">
        <f t="shared" si="337"/>
        <v>2.8740693582599029E-6</v>
      </c>
      <c r="AF2163" t="e">
        <f ca="1">IF(AD2163="","",_xludf.RANK.EQ(AD2163,$AD$2:$AD$5513,0))</f>
        <v>#NAME?</v>
      </c>
      <c r="AH2163" t="str">
        <f t="shared" si="338"/>
        <v>Baja</v>
      </c>
      <c r="AI2163" t="s">
        <v>153</v>
      </c>
      <c r="AJ2163" t="str">
        <f>IFERROR(VLOOKUP(B2163,Maestro_Regionales!$A$2:$B$35,2,FALSE),"Otras zonas")</f>
        <v>Costa</v>
      </c>
      <c r="AK2163" t="str">
        <f t="shared" si="339"/>
        <v>REGIMEN DE EXCEPCION | Costa</v>
      </c>
    </row>
    <row r="2164" spans="1:37">
      <c r="A2164" s="4" t="s">
        <v>983</v>
      </c>
      <c r="B2164" s="4" t="s">
        <v>442</v>
      </c>
      <c r="C2164" s="4" t="s">
        <v>991</v>
      </c>
      <c r="D2164" s="4" t="s">
        <v>992</v>
      </c>
      <c r="E2164" s="4" t="s">
        <v>77</v>
      </c>
      <c r="F2164" s="4">
        <v>5407</v>
      </c>
      <c r="G2164" s="4">
        <v>34801</v>
      </c>
      <c r="H2164" s="4">
        <v>0</v>
      </c>
      <c r="I2164">
        <f t="shared" si="330"/>
        <v>40208</v>
      </c>
      <c r="J2164">
        <f t="shared" si="331"/>
        <v>0.1344757262236371</v>
      </c>
      <c r="K2164">
        <f t="shared" si="332"/>
        <v>0.86552427377636287</v>
      </c>
      <c r="L2164">
        <f t="shared" si="333"/>
        <v>0</v>
      </c>
      <c r="M2164">
        <f>I2164*Diccionario!$B$36</f>
        <v>89.262548392156859</v>
      </c>
      <c r="N2164">
        <f>M2164*Diccionario!$B$37</f>
        <v>9.0155173876078436</v>
      </c>
      <c r="O2164">
        <f>N2164*Diccionario!$B$38</f>
        <v>1.3523276081411766</v>
      </c>
      <c r="P2164">
        <f>O2164*Diccionario!$B$39</f>
        <v>1.2170948473270589</v>
      </c>
      <c r="Q2164">
        <f>P2164*Diccionario!$B$40</f>
        <v>0.48683793893082355</v>
      </c>
      <c r="R2164">
        <f>Q2164*Diccionario!$B$41</f>
        <v>0.31644466030503532</v>
      </c>
      <c r="S2164">
        <f t="shared" si="334"/>
        <v>0.31644466030503532</v>
      </c>
      <c r="T2164">
        <f>I2164*Diccionario!$B$36</f>
        <v>89.262548392156859</v>
      </c>
      <c r="U2164">
        <f>T2164*Diccionario!$B$42</f>
        <v>9.0155173876078436</v>
      </c>
      <c r="V2164">
        <f>U2164*Diccionario!$B$43</f>
        <v>7.6631897794666672</v>
      </c>
      <c r="W2164">
        <f>V2164*Diccionario!$B$44</f>
        <v>1.4560060580986669</v>
      </c>
      <c r="X2164">
        <f>W2164*Diccionario!$B$45</f>
        <v>0.56784236265848009</v>
      </c>
      <c r="Y2164">
        <f>X2164*Diccionario!$B$46</f>
        <v>0.50537970276604727</v>
      </c>
      <c r="Z2164">
        <f>Y2164*Diccionario!$B$47</f>
        <v>0.18699049002343748</v>
      </c>
      <c r="AA2164">
        <f>Z2164*Diccionario!$B$48</f>
        <v>0.18699049002343748</v>
      </c>
      <c r="AB2164">
        <f>AA2164*Diccionario!$B$49</f>
        <v>0.14024286751757811</v>
      </c>
      <c r="AC2164">
        <f t="shared" si="335"/>
        <v>0.14024286751757811</v>
      </c>
      <c r="AD2164">
        <f t="shared" si="336"/>
        <v>0.45668752782261346</v>
      </c>
      <c r="AE2164">
        <f t="shared" si="337"/>
        <v>7.6530185931731253E-4</v>
      </c>
      <c r="AF2164" t="e">
        <f ca="1">IF(AD2164="","",_xludf.RANK.EQ(AD2164,$AD$2:$AD$5513,0))</f>
        <v>#NAME?</v>
      </c>
      <c r="AH2164" t="str">
        <f t="shared" si="338"/>
        <v>Media</v>
      </c>
      <c r="AI2164" t="s">
        <v>153</v>
      </c>
      <c r="AJ2164" t="str">
        <f>IFERROR(VLOOKUP(B2164,Maestro_Regionales!$A$2:$B$35,2,FALSE),"Otras zonas")</f>
        <v>Costa</v>
      </c>
      <c r="AK2164" t="str">
        <f t="shared" si="339"/>
        <v>MUTUAL SER | Costa</v>
      </c>
    </row>
    <row r="2165" spans="1:37">
      <c r="A2165" s="4" t="s">
        <v>983</v>
      </c>
      <c r="B2165" s="4" t="s">
        <v>442</v>
      </c>
      <c r="C2165" s="4" t="s">
        <v>991</v>
      </c>
      <c r="D2165" s="4" t="s">
        <v>992</v>
      </c>
      <c r="E2165" s="4" t="s">
        <v>87</v>
      </c>
      <c r="F2165" s="4">
        <v>7009</v>
      </c>
      <c r="G2165" s="4">
        <v>21551</v>
      </c>
      <c r="H2165" s="4">
        <v>0</v>
      </c>
      <c r="I2165">
        <f t="shared" si="330"/>
        <v>28560</v>
      </c>
      <c r="J2165">
        <f t="shared" si="331"/>
        <v>0.24541316526610643</v>
      </c>
      <c r="K2165">
        <f t="shared" si="332"/>
        <v>0.75458683473389354</v>
      </c>
      <c r="L2165">
        <f t="shared" si="333"/>
        <v>0</v>
      </c>
      <c r="M2165">
        <f>I2165*Diccionario!$B$36</f>
        <v>63.403759999999998</v>
      </c>
      <c r="N2165">
        <f>M2165*Diccionario!$B$37</f>
        <v>6.4037797599999999</v>
      </c>
      <c r="O2165">
        <f>N2165*Diccionario!$B$38</f>
        <v>0.96056696399999997</v>
      </c>
      <c r="P2165">
        <f>O2165*Diccionario!$B$39</f>
        <v>0.86451026759999994</v>
      </c>
      <c r="Q2165">
        <f>P2165*Diccionario!$B$40</f>
        <v>0.34580410703999998</v>
      </c>
      <c r="R2165">
        <f>Q2165*Diccionario!$B$41</f>
        <v>0.22477266957599998</v>
      </c>
      <c r="S2165">
        <f t="shared" si="334"/>
        <v>0.22477266957599998</v>
      </c>
      <c r="T2165">
        <f>I2165*Diccionario!$B$36</f>
        <v>63.403759999999998</v>
      </c>
      <c r="U2165">
        <f>T2165*Diccionario!$B$42</f>
        <v>6.4037797599999999</v>
      </c>
      <c r="V2165">
        <f>U2165*Diccionario!$B$43</f>
        <v>5.4432127960000001</v>
      </c>
      <c r="W2165">
        <f>V2165*Diccionario!$B$44</f>
        <v>1.03421043124</v>
      </c>
      <c r="X2165">
        <f>W2165*Diccionario!$B$45</f>
        <v>0.40334206818360002</v>
      </c>
      <c r="Y2165">
        <f>X2165*Diccionario!$B$46</f>
        <v>0.35897444068340401</v>
      </c>
      <c r="Z2165">
        <f>Y2165*Diccionario!$B$47</f>
        <v>0.13282054305285948</v>
      </c>
      <c r="AA2165">
        <f>Z2165*Diccionario!$B$48</f>
        <v>0.13282054305285948</v>
      </c>
      <c r="AB2165">
        <f>AA2165*Diccionario!$B$49</f>
        <v>9.9615407289644603E-2</v>
      </c>
      <c r="AC2165">
        <f t="shared" si="335"/>
        <v>9.9615407289644603E-2</v>
      </c>
      <c r="AD2165">
        <f t="shared" si="336"/>
        <v>0.32438807686564458</v>
      </c>
      <c r="AE2165">
        <f t="shared" si="337"/>
        <v>5.435988137212107E-4</v>
      </c>
      <c r="AF2165" t="e">
        <f ca="1">IF(AD2165="","",_xludf.RANK.EQ(AD2165,$AD$2:$AD$5513,0))</f>
        <v>#NAME?</v>
      </c>
      <c r="AH2165" t="str">
        <f t="shared" si="338"/>
        <v>Media</v>
      </c>
      <c r="AI2165" t="s">
        <v>153</v>
      </c>
      <c r="AJ2165" t="str">
        <f>IFERROR(VLOOKUP(B2165,Maestro_Regionales!$A$2:$B$35,2,FALSE),"Otras zonas")</f>
        <v>Costa</v>
      </c>
      <c r="AK2165" t="str">
        <f t="shared" si="339"/>
        <v>NUEVA EPS | Costa</v>
      </c>
    </row>
    <row r="2166" spans="1:37">
      <c r="A2166" s="4" t="s">
        <v>983</v>
      </c>
      <c r="B2166" s="4" t="s">
        <v>442</v>
      </c>
      <c r="C2166" s="4" t="s">
        <v>991</v>
      </c>
      <c r="D2166" s="4" t="s">
        <v>992</v>
      </c>
      <c r="E2166" s="4" t="s">
        <v>85</v>
      </c>
      <c r="F2166" s="4">
        <v>13136</v>
      </c>
      <c r="G2166" s="4">
        <v>7537</v>
      </c>
      <c r="H2166" s="4">
        <v>0</v>
      </c>
      <c r="I2166">
        <f t="shared" si="330"/>
        <v>20673</v>
      </c>
      <c r="J2166">
        <f t="shared" si="331"/>
        <v>0.63541817830019831</v>
      </c>
      <c r="K2166">
        <f t="shared" si="332"/>
        <v>0.36458182169980169</v>
      </c>
      <c r="L2166">
        <f t="shared" si="333"/>
        <v>0</v>
      </c>
      <c r="M2166">
        <f>I2166*Diccionario!$B$36</f>
        <v>45.894465352941175</v>
      </c>
      <c r="N2166">
        <f>M2166*Diccionario!$B$37</f>
        <v>4.6353410006470588</v>
      </c>
      <c r="O2166">
        <f>N2166*Diccionario!$B$38</f>
        <v>0.69530115009705884</v>
      </c>
      <c r="P2166">
        <f>O2166*Diccionario!$B$39</f>
        <v>0.62577103508735299</v>
      </c>
      <c r="Q2166">
        <f>P2166*Diccionario!$B$40</f>
        <v>0.2503084140349412</v>
      </c>
      <c r="R2166">
        <f>Q2166*Diccionario!$B$41</f>
        <v>0.16270046912271177</v>
      </c>
      <c r="S2166">
        <f t="shared" si="334"/>
        <v>0.16270046912271177</v>
      </c>
      <c r="T2166">
        <f>I2166*Diccionario!$B$36</f>
        <v>45.894465352941175</v>
      </c>
      <c r="U2166">
        <f>T2166*Diccionario!$B$42</f>
        <v>4.6353410006470588</v>
      </c>
      <c r="V2166">
        <f>U2166*Diccionario!$B$43</f>
        <v>3.9400398505499998</v>
      </c>
      <c r="W2166">
        <f>V2166*Diccionario!$B$44</f>
        <v>0.74860757160449998</v>
      </c>
      <c r="X2166">
        <f>W2166*Diccionario!$B$45</f>
        <v>0.29195695292575502</v>
      </c>
      <c r="Y2166">
        <f>X2166*Diccionario!$B$46</f>
        <v>0.259841688103922</v>
      </c>
      <c r="Z2166">
        <f>Y2166*Diccionario!$B$47</f>
        <v>9.6141424598451139E-2</v>
      </c>
      <c r="AA2166">
        <f>Z2166*Diccionario!$B$48</f>
        <v>9.6141424598451139E-2</v>
      </c>
      <c r="AB2166">
        <f>AA2166*Diccionario!$B$49</f>
        <v>7.2106068448838351E-2</v>
      </c>
      <c r="AC2166">
        <f t="shared" si="335"/>
        <v>7.2106068448838351E-2</v>
      </c>
      <c r="AD2166">
        <f t="shared" si="336"/>
        <v>0.23480653757155012</v>
      </c>
      <c r="AE2166">
        <f t="shared" si="337"/>
        <v>3.9348103207488062E-4</v>
      </c>
      <c r="AF2166" t="e">
        <f ca="1">IF(AD2166="","",_xludf.RANK.EQ(AD2166,$AD$2:$AD$5513,0))</f>
        <v>#NAME?</v>
      </c>
      <c r="AH2166" t="str">
        <f t="shared" si="338"/>
        <v>Media</v>
      </c>
      <c r="AI2166" t="s">
        <v>153</v>
      </c>
      <c r="AJ2166" t="str">
        <f>IFERROR(VLOOKUP(B2166,Maestro_Regionales!$A$2:$B$35,2,FALSE),"Otras zonas")</f>
        <v>Costa</v>
      </c>
      <c r="AK2166" t="str">
        <f t="shared" si="339"/>
        <v>SALUD TOTAL EPS | Costa</v>
      </c>
    </row>
    <row r="2167" spans="1:37">
      <c r="A2167" s="4" t="s">
        <v>983</v>
      </c>
      <c r="B2167" s="4" t="s">
        <v>442</v>
      </c>
      <c r="C2167" s="4" t="s">
        <v>991</v>
      </c>
      <c r="D2167" s="4" t="s">
        <v>992</v>
      </c>
      <c r="E2167" s="4" t="s">
        <v>89</v>
      </c>
      <c r="F2167" s="4">
        <v>167</v>
      </c>
      <c r="G2167" s="4">
        <v>4874</v>
      </c>
      <c r="H2167" s="4">
        <v>0</v>
      </c>
      <c r="I2167">
        <f t="shared" si="330"/>
        <v>5041</v>
      </c>
      <c r="J2167">
        <f t="shared" si="331"/>
        <v>3.3128347550089268E-2</v>
      </c>
      <c r="K2167">
        <f t="shared" si="332"/>
        <v>0.96687165244991069</v>
      </c>
      <c r="L2167">
        <f t="shared" si="333"/>
        <v>0</v>
      </c>
      <c r="M2167">
        <f>I2167*Diccionario!$B$36</f>
        <v>11.191118843137254</v>
      </c>
      <c r="N2167">
        <f>M2167*Diccionario!$B$37</f>
        <v>1.1303030031568626</v>
      </c>
      <c r="O2167">
        <f>N2167*Diccionario!$B$38</f>
        <v>0.1695454504735294</v>
      </c>
      <c r="P2167">
        <f>O2167*Diccionario!$B$39</f>
        <v>0.15259090542617645</v>
      </c>
      <c r="Q2167">
        <f>P2167*Diccionario!$B$40</f>
        <v>6.1036362170470586E-2</v>
      </c>
      <c r="R2167">
        <f>Q2167*Diccionario!$B$41</f>
        <v>3.9673635410805881E-2</v>
      </c>
      <c r="S2167">
        <f t="shared" si="334"/>
        <v>3.9673635410805881E-2</v>
      </c>
      <c r="T2167">
        <f>I2167*Diccionario!$B$36</f>
        <v>11.191118843137254</v>
      </c>
      <c r="U2167">
        <f>T2167*Diccionario!$B$42</f>
        <v>1.1303030031568626</v>
      </c>
      <c r="V2167">
        <f>U2167*Diccionario!$B$43</f>
        <v>0.96075755268333318</v>
      </c>
      <c r="W2167">
        <f>V2167*Diccionario!$B$44</f>
        <v>0.18254393500983332</v>
      </c>
      <c r="X2167">
        <f>W2167*Diccionario!$B$45</f>
        <v>7.119213465383499E-2</v>
      </c>
      <c r="Y2167">
        <f>X2167*Diccionario!$B$46</f>
        <v>6.3360999841913138E-2</v>
      </c>
      <c r="Z2167">
        <f>Y2167*Diccionario!$B$47</f>
        <v>2.3443569941507862E-2</v>
      </c>
      <c r="AA2167">
        <f>Z2167*Diccionario!$B$48</f>
        <v>2.3443569941507862E-2</v>
      </c>
      <c r="AB2167">
        <f>AA2167*Diccionario!$B$49</f>
        <v>1.7582677456130895E-2</v>
      </c>
      <c r="AC2167">
        <f t="shared" si="335"/>
        <v>1.7582677456130895E-2</v>
      </c>
      <c r="AD2167">
        <f t="shared" si="336"/>
        <v>5.7256312866936776E-2</v>
      </c>
      <c r="AE2167">
        <f t="shared" si="337"/>
        <v>9.5948235993299132E-5</v>
      </c>
      <c r="AF2167" t="e">
        <f ca="1">IF(AD2167="","",_xludf.RANK.EQ(AD2167,$AD$2:$AD$5513,0))</f>
        <v>#NAME?</v>
      </c>
      <c r="AH2167" t="str">
        <f t="shared" si="338"/>
        <v>Baja</v>
      </c>
      <c r="AI2167" t="s">
        <v>153</v>
      </c>
      <c r="AJ2167" t="str">
        <f>IFERROR(VLOOKUP(B2167,Maestro_Regionales!$A$2:$B$35,2,FALSE),"Otras zonas")</f>
        <v>Costa</v>
      </c>
      <c r="AK2167" t="str">
        <f t="shared" si="339"/>
        <v>PROTEGER EPS (ANTES CAJACOPI EPS) | Costa</v>
      </c>
    </row>
    <row r="2168" spans="1:37">
      <c r="A2168" s="4" t="s">
        <v>983</v>
      </c>
      <c r="B2168" s="4" t="s">
        <v>442</v>
      </c>
      <c r="C2168" s="4" t="s">
        <v>991</v>
      </c>
      <c r="D2168" s="4" t="s">
        <v>992</v>
      </c>
      <c r="E2168" s="4" t="s">
        <v>90</v>
      </c>
      <c r="F2168" s="4">
        <v>0</v>
      </c>
      <c r="G2168" s="4">
        <v>0</v>
      </c>
      <c r="H2168" s="4">
        <v>2253</v>
      </c>
      <c r="I2168">
        <f t="shared" si="330"/>
        <v>2253</v>
      </c>
      <c r="J2168">
        <f t="shared" si="331"/>
        <v>0</v>
      </c>
      <c r="K2168">
        <f t="shared" si="332"/>
        <v>0</v>
      </c>
      <c r="L2168">
        <f t="shared" si="333"/>
        <v>1</v>
      </c>
      <c r="M2168">
        <f>I2168*Diccionario!$B$36</f>
        <v>5.0017041764705876</v>
      </c>
      <c r="N2168">
        <f>M2168*Diccionario!$B$37</f>
        <v>0.50517212182352933</v>
      </c>
      <c r="O2168">
        <f>N2168*Diccionario!$B$38</f>
        <v>7.5775818273529402E-2</v>
      </c>
      <c r="P2168">
        <f>O2168*Diccionario!$B$39</f>
        <v>6.8198236446176466E-2</v>
      </c>
      <c r="Q2168">
        <f>P2168*Diccionario!$B$40</f>
        <v>2.7279294578470586E-2</v>
      </c>
      <c r="R2168">
        <f>Q2168*Diccionario!$B$41</f>
        <v>1.7731541476005881E-2</v>
      </c>
      <c r="S2168">
        <f t="shared" si="334"/>
        <v>1.7731541476005881E-2</v>
      </c>
      <c r="T2168">
        <f>I2168*Diccionario!$B$36</f>
        <v>5.0017041764705876</v>
      </c>
      <c r="U2168">
        <f>T2168*Diccionario!$B$42</f>
        <v>0.50517212182352933</v>
      </c>
      <c r="V2168">
        <f>U2168*Diccionario!$B$43</f>
        <v>0.42939630354999991</v>
      </c>
      <c r="W2168">
        <f>V2168*Diccionario!$B$44</f>
        <v>8.1585297674499985E-2</v>
      </c>
      <c r="X2168">
        <f>W2168*Diccionario!$B$45</f>
        <v>3.1818266093054992E-2</v>
      </c>
      <c r="Y2168">
        <f>X2168*Diccionario!$B$46</f>
        <v>2.8318256822818945E-2</v>
      </c>
      <c r="Z2168">
        <f>Y2168*Diccionario!$B$47</f>
        <v>1.047775502444301E-2</v>
      </c>
      <c r="AA2168">
        <f>Z2168*Diccionario!$B$48</f>
        <v>1.047775502444301E-2</v>
      </c>
      <c r="AB2168">
        <f>AA2168*Diccionario!$B$49</f>
        <v>7.8583162683322581E-3</v>
      </c>
      <c r="AC2168">
        <f t="shared" si="335"/>
        <v>7.8583162683322581E-3</v>
      </c>
      <c r="AD2168">
        <f t="shared" si="336"/>
        <v>2.558985774433814E-2</v>
      </c>
      <c r="AE2168">
        <f t="shared" si="337"/>
        <v>4.288263751099047E-5</v>
      </c>
      <c r="AF2168" t="e">
        <f ca="1">IF(AD2168="","",_xludf.RANK.EQ(AD2168,$AD$2:$AD$5513,0))</f>
        <v>#NAME?</v>
      </c>
      <c r="AH2168" t="str">
        <f t="shared" si="338"/>
        <v>Baja</v>
      </c>
      <c r="AI2168" t="s">
        <v>153</v>
      </c>
      <c r="AJ2168" t="str">
        <f>IFERROR(VLOOKUP(B2168,Maestro_Regionales!$A$2:$B$35,2,FALSE),"Otras zonas")</f>
        <v>Costa</v>
      </c>
      <c r="AK2168" t="str">
        <f t="shared" si="339"/>
        <v>REGIMEN DE EXCEPCION | Costa</v>
      </c>
    </row>
    <row r="2169" spans="1:37">
      <c r="A2169" s="4" t="s">
        <v>983</v>
      </c>
      <c r="B2169" s="4" t="s">
        <v>442</v>
      </c>
      <c r="C2169" s="4" t="s">
        <v>991</v>
      </c>
      <c r="D2169" s="4" t="s">
        <v>992</v>
      </c>
      <c r="E2169" s="4" t="s">
        <v>88</v>
      </c>
      <c r="F2169" s="4">
        <v>75</v>
      </c>
      <c r="G2169" s="4">
        <v>943</v>
      </c>
      <c r="H2169" s="4">
        <v>0</v>
      </c>
      <c r="I2169">
        <f t="shared" si="330"/>
        <v>1018</v>
      </c>
      <c r="J2169">
        <f t="shared" si="331"/>
        <v>7.3673870333988214E-2</v>
      </c>
      <c r="K2169">
        <f t="shared" si="332"/>
        <v>0.9263261296660118</v>
      </c>
      <c r="L2169">
        <f t="shared" si="333"/>
        <v>0</v>
      </c>
      <c r="M2169">
        <f>I2169*Diccionario!$B$36</f>
        <v>2.2599799607843134</v>
      </c>
      <c r="N2169">
        <f>M2169*Diccionario!$B$37</f>
        <v>0.22825797603921566</v>
      </c>
      <c r="O2169">
        <f>N2169*Diccionario!$B$38</f>
        <v>3.4238696405882348E-2</v>
      </c>
      <c r="P2169">
        <f>O2169*Diccionario!$B$39</f>
        <v>3.0814826765294113E-2</v>
      </c>
      <c r="Q2169">
        <f>P2169*Diccionario!$B$40</f>
        <v>1.2325930706117646E-2</v>
      </c>
      <c r="R2169">
        <f>Q2169*Diccionario!$B$41</f>
        <v>8.01185495897647E-3</v>
      </c>
      <c r="S2169">
        <f t="shared" si="334"/>
        <v>8.01185495897647E-3</v>
      </c>
      <c r="T2169">
        <f>I2169*Diccionario!$B$36</f>
        <v>2.2599799607843134</v>
      </c>
      <c r="U2169">
        <f>T2169*Diccionario!$B$42</f>
        <v>0.22825797603921566</v>
      </c>
      <c r="V2169">
        <f>U2169*Diccionario!$B$43</f>
        <v>0.19401927963333332</v>
      </c>
      <c r="W2169">
        <f>V2169*Diccionario!$B$44</f>
        <v>3.6863663130333332E-2</v>
      </c>
      <c r="X2169">
        <f>W2169*Diccionario!$B$45</f>
        <v>1.437682862083E-2</v>
      </c>
      <c r="Y2169">
        <f>X2169*Diccionario!$B$46</f>
        <v>1.2795377472538699E-2</v>
      </c>
      <c r="Z2169">
        <f>Y2169*Diccionario!$B$47</f>
        <v>4.734289664839319E-3</v>
      </c>
      <c r="AA2169">
        <f>Z2169*Diccionario!$B$48</f>
        <v>4.734289664839319E-3</v>
      </c>
      <c r="AB2169">
        <f>AA2169*Diccionario!$B$49</f>
        <v>3.5507172486294895E-3</v>
      </c>
      <c r="AC2169">
        <f t="shared" si="335"/>
        <v>3.5507172486294895E-3</v>
      </c>
      <c r="AD2169">
        <f t="shared" si="336"/>
        <v>1.156257220760596E-2</v>
      </c>
      <c r="AE2169">
        <f t="shared" si="337"/>
        <v>1.9376176203368088E-5</v>
      </c>
      <c r="AF2169" t="e">
        <f ca="1">IF(AD2169="","",_xludf.RANK.EQ(AD2169,$AD$2:$AD$5513,0))</f>
        <v>#NAME?</v>
      </c>
      <c r="AH2169" t="str">
        <f t="shared" si="338"/>
        <v>Baja</v>
      </c>
      <c r="AI2169" t="s">
        <v>153</v>
      </c>
      <c r="AJ2169" t="str">
        <f>IFERROR(VLOOKUP(B2169,Maestro_Regionales!$A$2:$B$35,2,FALSE),"Otras zonas")</f>
        <v>Costa</v>
      </c>
      <c r="AK2169" t="str">
        <f t="shared" si="339"/>
        <v>COOSALUD EPS | Costa</v>
      </c>
    </row>
    <row r="2170" spans="1:37">
      <c r="A2170" s="4" t="s">
        <v>983</v>
      </c>
      <c r="B2170" s="4" t="s">
        <v>442</v>
      </c>
      <c r="C2170" s="4" t="s">
        <v>991</v>
      </c>
      <c r="D2170" s="4" t="s">
        <v>992</v>
      </c>
      <c r="E2170" s="4" t="s">
        <v>92</v>
      </c>
      <c r="F2170" s="4">
        <v>5</v>
      </c>
      <c r="G2170" s="4">
        <v>90</v>
      </c>
      <c r="H2170" s="4">
        <v>0</v>
      </c>
      <c r="I2170">
        <f t="shared" si="330"/>
        <v>95</v>
      </c>
      <c r="J2170">
        <f t="shared" si="331"/>
        <v>5.2631578947368418E-2</v>
      </c>
      <c r="K2170">
        <f t="shared" si="332"/>
        <v>0.94736842105263153</v>
      </c>
      <c r="L2170">
        <f t="shared" si="333"/>
        <v>0</v>
      </c>
      <c r="M2170">
        <f>I2170*Diccionario!$B$36</f>
        <v>0.21090186274509803</v>
      </c>
      <c r="N2170">
        <f>M2170*Diccionario!$B$37</f>
        <v>2.1301088137254901E-2</v>
      </c>
      <c r="O2170">
        <f>N2170*Diccionario!$B$38</f>
        <v>3.1951632205882352E-3</v>
      </c>
      <c r="P2170">
        <f>O2170*Diccionario!$B$39</f>
        <v>2.8756468985294118E-3</v>
      </c>
      <c r="Q2170">
        <f>P2170*Diccionario!$B$40</f>
        <v>1.1502587594117647E-3</v>
      </c>
      <c r="R2170">
        <f>Q2170*Diccionario!$B$41</f>
        <v>7.4766819361764714E-4</v>
      </c>
      <c r="S2170">
        <f t="shared" si="334"/>
        <v>7.4766819361764714E-4</v>
      </c>
      <c r="T2170">
        <f>I2170*Diccionario!$B$36</f>
        <v>0.21090186274509803</v>
      </c>
      <c r="U2170">
        <f>T2170*Diccionario!$B$42</f>
        <v>2.1301088137254901E-2</v>
      </c>
      <c r="V2170">
        <f>U2170*Diccionario!$B$43</f>
        <v>1.8105924916666665E-2</v>
      </c>
      <c r="W2170">
        <f>V2170*Diccionario!$B$44</f>
        <v>3.4401257341666663E-3</v>
      </c>
      <c r="X2170">
        <f>W2170*Diccionario!$B$45</f>
        <v>1.341649036325E-3</v>
      </c>
      <c r="Y2170">
        <f>X2170*Diccionario!$B$46</f>
        <v>1.1940676423292499E-3</v>
      </c>
      <c r="Z2170">
        <f>Y2170*Diccionario!$B$47</f>
        <v>4.4180502766182246E-4</v>
      </c>
      <c r="AA2170">
        <f>Z2170*Diccionario!$B$48</f>
        <v>4.4180502766182246E-4</v>
      </c>
      <c r="AB2170">
        <f>AA2170*Diccionario!$B$49</f>
        <v>3.3135377074636685E-4</v>
      </c>
      <c r="AC2170">
        <f t="shared" si="335"/>
        <v>3.3135377074636685E-4</v>
      </c>
      <c r="AD2170">
        <f t="shared" si="336"/>
        <v>1.0790219643640139E-3</v>
      </c>
      <c r="AE2170">
        <f t="shared" si="337"/>
        <v>1.808189331355568E-6</v>
      </c>
      <c r="AF2170" t="e">
        <f ca="1">IF(AD2170="","",_xludf.RANK.EQ(AD2170,$AD$2:$AD$5513,0))</f>
        <v>#NAME?</v>
      </c>
      <c r="AH2170" t="str">
        <f t="shared" si="338"/>
        <v>Baja</v>
      </c>
      <c r="AI2170" t="s">
        <v>153</v>
      </c>
      <c r="AJ2170" t="str">
        <f>IFERROR(VLOOKUP(B2170,Maestro_Regionales!$A$2:$B$35,2,FALSE),"Otras zonas")</f>
        <v>Costa</v>
      </c>
      <c r="AK2170" t="str">
        <f t="shared" si="339"/>
        <v>EPS FAMILIAR DE COLOMBIA | Costa</v>
      </c>
    </row>
    <row r="2171" spans="1:37">
      <c r="A2171" s="4" t="s">
        <v>983</v>
      </c>
      <c r="B2171" s="4" t="s">
        <v>442</v>
      </c>
      <c r="C2171" s="4" t="s">
        <v>991</v>
      </c>
      <c r="D2171" s="4" t="s">
        <v>992</v>
      </c>
      <c r="E2171" s="4" t="s">
        <v>86</v>
      </c>
      <c r="F2171" s="4">
        <v>3</v>
      </c>
      <c r="G2171" s="4">
        <v>0</v>
      </c>
      <c r="H2171" s="4">
        <v>0</v>
      </c>
      <c r="I2171">
        <f t="shared" si="330"/>
        <v>3</v>
      </c>
      <c r="J2171">
        <f t="shared" si="331"/>
        <v>1</v>
      </c>
      <c r="K2171">
        <f t="shared" si="332"/>
        <v>0</v>
      </c>
      <c r="L2171">
        <f t="shared" si="333"/>
        <v>0</v>
      </c>
      <c r="M2171">
        <f>I2171*Diccionario!$B$36</f>
        <v>6.6600588235294113E-3</v>
      </c>
      <c r="N2171">
        <f>M2171*Diccionario!$B$37</f>
        <v>6.7266594117647055E-4</v>
      </c>
      <c r="O2171">
        <f>N2171*Diccionario!$B$38</f>
        <v>1.0089989117647057E-4</v>
      </c>
      <c r="P2171">
        <f>O2171*Diccionario!$B$39</f>
        <v>9.0809902058823516E-5</v>
      </c>
      <c r="Q2171">
        <f>P2171*Diccionario!$B$40</f>
        <v>3.6323960823529406E-5</v>
      </c>
      <c r="R2171">
        <f>Q2171*Diccionario!$B$41</f>
        <v>2.3610574535294115E-5</v>
      </c>
      <c r="S2171">
        <f t="shared" si="334"/>
        <v>2.3610574535294115E-5</v>
      </c>
      <c r="T2171">
        <f>I2171*Diccionario!$B$36</f>
        <v>6.6600588235294113E-3</v>
      </c>
      <c r="U2171">
        <f>T2171*Diccionario!$B$42</f>
        <v>6.7266594117647055E-4</v>
      </c>
      <c r="V2171">
        <f>U2171*Diccionario!$B$43</f>
        <v>5.7176604999999994E-4</v>
      </c>
      <c r="W2171">
        <f>V2171*Diccionario!$B$44</f>
        <v>1.0863554949999999E-4</v>
      </c>
      <c r="X2171">
        <f>W2171*Diccionario!$B$45</f>
        <v>4.2367864304999996E-5</v>
      </c>
      <c r="Y2171">
        <f>X2171*Diccionario!$B$46</f>
        <v>3.7707399231449999E-5</v>
      </c>
      <c r="Z2171">
        <f>Y2171*Diccionario!$B$47</f>
        <v>1.3951737715636499E-5</v>
      </c>
      <c r="AA2171">
        <f>Z2171*Diccionario!$B$48</f>
        <v>1.3951737715636499E-5</v>
      </c>
      <c r="AB2171">
        <f>AA2171*Diccionario!$B$49</f>
        <v>1.0463803286727374E-5</v>
      </c>
      <c r="AC2171">
        <f t="shared" si="335"/>
        <v>1.0463803286727374E-5</v>
      </c>
      <c r="AD2171">
        <f t="shared" si="336"/>
        <v>3.4074377822021491E-5</v>
      </c>
      <c r="AE2171">
        <f t="shared" si="337"/>
        <v>5.7100715727017936E-8</v>
      </c>
      <c r="AF2171" t="e">
        <f ca="1">IF(AD2171="","",_xludf.RANK.EQ(AD2171,$AD$2:$AD$5513,0))</f>
        <v>#NAME?</v>
      </c>
      <c r="AH2171" t="str">
        <f t="shared" si="338"/>
        <v>Baja</v>
      </c>
      <c r="AI2171" t="s">
        <v>153</v>
      </c>
      <c r="AJ2171" t="str">
        <f>IFERROR(VLOOKUP(B2171,Maestro_Regionales!$A$2:$B$35,2,FALSE),"Otras zonas")</f>
        <v>Costa</v>
      </c>
      <c r="AK2171" t="str">
        <f t="shared" si="339"/>
        <v>EPS SANITAS | Costa</v>
      </c>
    </row>
    <row r="2172" spans="1:37">
      <c r="A2172" s="4" t="s">
        <v>983</v>
      </c>
      <c r="B2172" s="4" t="s">
        <v>442</v>
      </c>
      <c r="C2172" s="4" t="s">
        <v>991</v>
      </c>
      <c r="D2172" s="4" t="s">
        <v>992</v>
      </c>
      <c r="E2172" s="4" t="s">
        <v>160</v>
      </c>
      <c r="F2172" s="4">
        <v>0</v>
      </c>
      <c r="G2172" s="4">
        <v>1</v>
      </c>
      <c r="H2172" s="4">
        <v>0</v>
      </c>
      <c r="I2172">
        <f t="shared" si="330"/>
        <v>1</v>
      </c>
      <c r="J2172">
        <f t="shared" si="331"/>
        <v>0</v>
      </c>
      <c r="K2172">
        <f t="shared" si="332"/>
        <v>1</v>
      </c>
      <c r="L2172">
        <f t="shared" si="333"/>
        <v>0</v>
      </c>
      <c r="M2172">
        <f>I2172*Diccionario!$B$36</f>
        <v>2.2200196078431371E-3</v>
      </c>
      <c r="N2172">
        <f>M2172*Diccionario!$B$37</f>
        <v>2.2422198039215687E-4</v>
      </c>
      <c r="O2172">
        <f>N2172*Diccionario!$B$38</f>
        <v>3.3633297058823532E-5</v>
      </c>
      <c r="P2172">
        <f>O2172*Diccionario!$B$39</f>
        <v>3.026996735294118E-5</v>
      </c>
      <c r="Q2172">
        <f>P2172*Diccionario!$B$40</f>
        <v>1.2107986941176473E-5</v>
      </c>
      <c r="R2172">
        <f>Q2172*Diccionario!$B$41</f>
        <v>7.870191511764708E-6</v>
      </c>
      <c r="S2172">
        <f t="shared" si="334"/>
        <v>7.870191511764708E-6</v>
      </c>
      <c r="T2172">
        <f>I2172*Diccionario!$B$36</f>
        <v>2.2200196078431371E-3</v>
      </c>
      <c r="U2172">
        <f>T2172*Diccionario!$B$42</f>
        <v>2.2422198039215687E-4</v>
      </c>
      <c r="V2172">
        <f>U2172*Diccionario!$B$43</f>
        <v>1.9058868333333333E-4</v>
      </c>
      <c r="W2172">
        <f>V2172*Diccionario!$B$44</f>
        <v>3.6211849833333333E-5</v>
      </c>
      <c r="X2172">
        <f>W2172*Diccionario!$B$45</f>
        <v>1.4122621435000001E-5</v>
      </c>
      <c r="Y2172">
        <f>X2172*Diccionario!$B$46</f>
        <v>1.256913307715E-5</v>
      </c>
      <c r="Z2172">
        <f>Y2172*Diccionario!$B$47</f>
        <v>4.6505792385454997E-6</v>
      </c>
      <c r="AA2172">
        <f>Z2172*Diccionario!$B$48</f>
        <v>4.6505792385454997E-6</v>
      </c>
      <c r="AB2172">
        <f>AA2172*Diccionario!$B$49</f>
        <v>3.4879344289091247E-6</v>
      </c>
      <c r="AC2172">
        <f t="shared" si="335"/>
        <v>3.4879344289091247E-6</v>
      </c>
      <c r="AD2172">
        <f t="shared" si="336"/>
        <v>1.1358125940673833E-5</v>
      </c>
      <c r="AE2172">
        <f t="shared" si="337"/>
        <v>1.9033571909005983E-8</v>
      </c>
      <c r="AF2172" t="e">
        <f ca="1">IF(AD2172="","",_xludf.RANK.EQ(AD2172,$AD$2:$AD$5513,0))</f>
        <v>#NAME?</v>
      </c>
      <c r="AH2172" t="str">
        <f t="shared" si="338"/>
        <v>Baja</v>
      </c>
      <c r="AI2172" t="s">
        <v>153</v>
      </c>
      <c r="AJ2172" t="str">
        <f>IFERROR(VLOOKUP(B2172,Maestro_Regionales!$A$2:$B$35,2,FALSE),"Otras zonas")</f>
        <v>Costa</v>
      </c>
      <c r="AK2172" t="str">
        <f t="shared" si="339"/>
        <v>SAVIA SALUD EPS | Costa</v>
      </c>
    </row>
    <row r="2173" spans="1:37">
      <c r="A2173" s="4" t="s">
        <v>983</v>
      </c>
      <c r="B2173" s="4" t="s">
        <v>442</v>
      </c>
      <c r="C2173" s="4" t="s">
        <v>993</v>
      </c>
      <c r="D2173" s="4" t="s">
        <v>994</v>
      </c>
      <c r="E2173" s="4" t="s">
        <v>87</v>
      </c>
      <c r="F2173" s="4">
        <v>649</v>
      </c>
      <c r="G2173" s="4">
        <v>6906</v>
      </c>
      <c r="H2173" s="4">
        <v>0</v>
      </c>
      <c r="I2173">
        <f t="shared" si="330"/>
        <v>7555</v>
      </c>
      <c r="J2173">
        <f t="shared" si="331"/>
        <v>8.5903375248180008E-2</v>
      </c>
      <c r="K2173">
        <f t="shared" si="332"/>
        <v>0.91409662475181996</v>
      </c>
      <c r="L2173">
        <f t="shared" si="333"/>
        <v>0</v>
      </c>
      <c r="M2173">
        <f>I2173*Diccionario!$B$36</f>
        <v>16.772248137254902</v>
      </c>
      <c r="N2173">
        <f>M2173*Diccionario!$B$37</f>
        <v>1.6939970618627451</v>
      </c>
      <c r="O2173">
        <f>N2173*Diccionario!$B$38</f>
        <v>0.25409955927941175</v>
      </c>
      <c r="P2173">
        <f>O2173*Diccionario!$B$39</f>
        <v>0.22868960335147057</v>
      </c>
      <c r="Q2173">
        <f>P2173*Diccionario!$B$40</f>
        <v>9.1475841340588226E-2</v>
      </c>
      <c r="R2173">
        <f>Q2173*Diccionario!$B$41</f>
        <v>5.945929687138235E-2</v>
      </c>
      <c r="S2173">
        <f t="shared" si="334"/>
        <v>5.945929687138235E-2</v>
      </c>
      <c r="T2173">
        <f>I2173*Diccionario!$B$36</f>
        <v>16.772248137254902</v>
      </c>
      <c r="U2173">
        <f>T2173*Diccionario!$B$42</f>
        <v>1.6939970618627451</v>
      </c>
      <c r="V2173">
        <f>U2173*Diccionario!$B$43</f>
        <v>1.4398975025833334</v>
      </c>
      <c r="W2173">
        <f>V2173*Diccionario!$B$44</f>
        <v>0.27358052549083334</v>
      </c>
      <c r="X2173">
        <f>W2173*Diccionario!$B$45</f>
        <v>0.106696404941425</v>
      </c>
      <c r="Y2173">
        <f>X2173*Diccionario!$B$46</f>
        <v>9.4959800397868249E-2</v>
      </c>
      <c r="Z2173">
        <f>Y2173*Diccionario!$B$47</f>
        <v>3.5135126147211253E-2</v>
      </c>
      <c r="AA2173">
        <f>Z2173*Diccionario!$B$48</f>
        <v>3.5135126147211253E-2</v>
      </c>
      <c r="AB2173">
        <f>AA2173*Diccionario!$B$49</f>
        <v>2.6351344610408438E-2</v>
      </c>
      <c r="AC2173">
        <f t="shared" si="335"/>
        <v>2.6351344610408438E-2</v>
      </c>
      <c r="AD2173">
        <f t="shared" si="336"/>
        <v>8.5810641481790795E-2</v>
      </c>
      <c r="AE2173">
        <f t="shared" si="337"/>
        <v>1.4379863577254019E-4</v>
      </c>
      <c r="AF2173" t="e">
        <f ca="1">IF(AD2173="","",_xludf.RANK.EQ(AD2173,$AD$2:$AD$5513,0))</f>
        <v>#NAME?</v>
      </c>
      <c r="AH2173" t="str">
        <f t="shared" si="338"/>
        <v>Baja</v>
      </c>
      <c r="AI2173" t="s">
        <v>153</v>
      </c>
      <c r="AJ2173" t="str">
        <f>IFERROR(VLOOKUP(B2173,Maestro_Regionales!$A$2:$B$35,2,FALSE),"Otras zonas")</f>
        <v>Costa</v>
      </c>
      <c r="AK2173" t="str">
        <f t="shared" si="339"/>
        <v>NUEVA EPS | Costa</v>
      </c>
    </row>
    <row r="2174" spans="1:37">
      <c r="A2174" s="4" t="s">
        <v>983</v>
      </c>
      <c r="B2174" s="4" t="s">
        <v>442</v>
      </c>
      <c r="C2174" s="4" t="s">
        <v>993</v>
      </c>
      <c r="D2174" s="4" t="s">
        <v>994</v>
      </c>
      <c r="E2174" s="4" t="s">
        <v>77</v>
      </c>
      <c r="F2174" s="4">
        <v>293</v>
      </c>
      <c r="G2174" s="4">
        <v>2794</v>
      </c>
      <c r="H2174" s="4">
        <v>0</v>
      </c>
      <c r="I2174">
        <f t="shared" si="330"/>
        <v>3087</v>
      </c>
      <c r="J2174">
        <f t="shared" si="331"/>
        <v>9.4914156138645941E-2</v>
      </c>
      <c r="K2174">
        <f t="shared" si="332"/>
        <v>0.90508584386135404</v>
      </c>
      <c r="L2174">
        <f t="shared" si="333"/>
        <v>0</v>
      </c>
      <c r="M2174">
        <f>I2174*Diccionario!$B$36</f>
        <v>6.8532005294117644</v>
      </c>
      <c r="N2174">
        <f>M2174*Diccionario!$B$37</f>
        <v>0.69217325347058822</v>
      </c>
      <c r="O2174">
        <f>N2174*Diccionario!$B$38</f>
        <v>0.10382598802058823</v>
      </c>
      <c r="P2174">
        <f>O2174*Diccionario!$B$39</f>
        <v>9.3443389218529418E-2</v>
      </c>
      <c r="Q2174">
        <f>P2174*Diccionario!$B$40</f>
        <v>3.7377355687411767E-2</v>
      </c>
      <c r="R2174">
        <f>Q2174*Diccionario!$B$41</f>
        <v>2.4295281196817651E-2</v>
      </c>
      <c r="S2174">
        <f t="shared" si="334"/>
        <v>2.4295281196817651E-2</v>
      </c>
      <c r="T2174">
        <f>I2174*Diccionario!$B$36</f>
        <v>6.8532005294117644</v>
      </c>
      <c r="U2174">
        <f>T2174*Diccionario!$B$42</f>
        <v>0.69217325347058822</v>
      </c>
      <c r="V2174">
        <f>U2174*Diccionario!$B$43</f>
        <v>0.58834726544999993</v>
      </c>
      <c r="W2174">
        <f>V2174*Diccionario!$B$44</f>
        <v>0.11178598043549999</v>
      </c>
      <c r="X2174">
        <f>W2174*Diccionario!$B$45</f>
        <v>4.3596532369844995E-2</v>
      </c>
      <c r="Y2174">
        <f>X2174*Diccionario!$B$46</f>
        <v>3.8800913809162049E-2</v>
      </c>
      <c r="Z2174">
        <f>Y2174*Diccionario!$B$47</f>
        <v>1.4356338109389959E-2</v>
      </c>
      <c r="AA2174">
        <f>Z2174*Diccionario!$B$48</f>
        <v>1.4356338109389959E-2</v>
      </c>
      <c r="AB2174">
        <f>AA2174*Diccionario!$B$49</f>
        <v>1.0767253582042469E-2</v>
      </c>
      <c r="AC2174">
        <f t="shared" si="335"/>
        <v>1.0767253582042469E-2</v>
      </c>
      <c r="AD2174">
        <f t="shared" si="336"/>
        <v>3.5062534778860122E-2</v>
      </c>
      <c r="AE2174">
        <f t="shared" si="337"/>
        <v>5.8756636483101465E-5</v>
      </c>
      <c r="AF2174" t="e">
        <f ca="1">IF(AD2174="","",_xludf.RANK.EQ(AD2174,$AD$2:$AD$5513,0))</f>
        <v>#NAME?</v>
      </c>
      <c r="AH2174" t="str">
        <f t="shared" si="338"/>
        <v>Baja</v>
      </c>
      <c r="AI2174" t="s">
        <v>153</v>
      </c>
      <c r="AJ2174" t="str">
        <f>IFERROR(VLOOKUP(B2174,Maestro_Regionales!$A$2:$B$35,2,FALSE),"Otras zonas")</f>
        <v>Costa</v>
      </c>
      <c r="AK2174" t="str">
        <f t="shared" si="339"/>
        <v>MUTUAL SER | Costa</v>
      </c>
    </row>
    <row r="2175" spans="1:37">
      <c r="A2175" s="4" t="s">
        <v>983</v>
      </c>
      <c r="B2175" s="4" t="s">
        <v>442</v>
      </c>
      <c r="C2175" s="4" t="s">
        <v>993</v>
      </c>
      <c r="D2175" s="4" t="s">
        <v>994</v>
      </c>
      <c r="E2175" s="4" t="s">
        <v>89</v>
      </c>
      <c r="F2175" s="4">
        <v>34</v>
      </c>
      <c r="G2175" s="4">
        <v>1358</v>
      </c>
      <c r="H2175" s="4">
        <v>0</v>
      </c>
      <c r="I2175">
        <f t="shared" si="330"/>
        <v>1392</v>
      </c>
      <c r="J2175">
        <f t="shared" si="331"/>
        <v>2.442528735632184E-2</v>
      </c>
      <c r="K2175">
        <f t="shared" si="332"/>
        <v>0.97557471264367812</v>
      </c>
      <c r="L2175">
        <f t="shared" si="333"/>
        <v>0</v>
      </c>
      <c r="M2175">
        <f>I2175*Diccionario!$B$36</f>
        <v>3.090267294117647</v>
      </c>
      <c r="N2175">
        <f>M2175*Diccionario!$B$37</f>
        <v>0.31211699670588239</v>
      </c>
      <c r="O2175">
        <f>N2175*Diccionario!$B$38</f>
        <v>4.6817549505882357E-2</v>
      </c>
      <c r="P2175">
        <f>O2175*Diccionario!$B$39</f>
        <v>4.213579455529412E-2</v>
      </c>
      <c r="Q2175">
        <f>P2175*Diccionario!$B$40</f>
        <v>1.6854317822117649E-2</v>
      </c>
      <c r="R2175">
        <f>Q2175*Diccionario!$B$41</f>
        <v>1.0955306584376472E-2</v>
      </c>
      <c r="S2175">
        <f t="shared" si="334"/>
        <v>1.0955306584376472E-2</v>
      </c>
      <c r="T2175">
        <f>I2175*Diccionario!$B$36</f>
        <v>3.090267294117647</v>
      </c>
      <c r="U2175">
        <f>T2175*Diccionario!$B$42</f>
        <v>0.31211699670588239</v>
      </c>
      <c r="V2175">
        <f>U2175*Diccionario!$B$43</f>
        <v>0.26529944720000004</v>
      </c>
      <c r="W2175">
        <f>V2175*Diccionario!$B$44</f>
        <v>5.0406894968000007E-2</v>
      </c>
      <c r="X2175">
        <f>W2175*Diccionario!$B$45</f>
        <v>1.9658689037520004E-2</v>
      </c>
      <c r="Y2175">
        <f>X2175*Diccionario!$B$46</f>
        <v>1.7496233243392806E-2</v>
      </c>
      <c r="Z2175">
        <f>Y2175*Diccionario!$B$47</f>
        <v>6.473606300055338E-3</v>
      </c>
      <c r="AA2175">
        <f>Z2175*Diccionario!$B$48</f>
        <v>6.473606300055338E-3</v>
      </c>
      <c r="AB2175">
        <f>AA2175*Diccionario!$B$49</f>
        <v>4.8552047250415035E-3</v>
      </c>
      <c r="AC2175">
        <f t="shared" si="335"/>
        <v>4.8552047250415035E-3</v>
      </c>
      <c r="AD2175">
        <f t="shared" si="336"/>
        <v>1.5810511309417977E-2</v>
      </c>
      <c r="AE2175">
        <f t="shared" si="337"/>
        <v>2.649473209733633E-5</v>
      </c>
      <c r="AF2175" t="e">
        <f ca="1">IF(AD2175="","",_xludf.RANK.EQ(AD2175,$AD$2:$AD$5513,0))</f>
        <v>#NAME?</v>
      </c>
      <c r="AH2175" t="str">
        <f t="shared" si="338"/>
        <v>Baja</v>
      </c>
      <c r="AI2175" t="s">
        <v>153</v>
      </c>
      <c r="AJ2175" t="str">
        <f>IFERROR(VLOOKUP(B2175,Maestro_Regionales!$A$2:$B$35,2,FALSE),"Otras zonas")</f>
        <v>Costa</v>
      </c>
      <c r="AK2175" t="str">
        <f t="shared" si="339"/>
        <v>PROTEGER EPS (ANTES CAJACOPI EPS) | Costa</v>
      </c>
    </row>
    <row r="2176" spans="1:37">
      <c r="A2176" s="4" t="s">
        <v>983</v>
      </c>
      <c r="B2176" s="4" t="s">
        <v>442</v>
      </c>
      <c r="C2176" s="4" t="s">
        <v>993</v>
      </c>
      <c r="D2176" s="4" t="s">
        <v>994</v>
      </c>
      <c r="E2176" s="4" t="s">
        <v>90</v>
      </c>
      <c r="F2176" s="4">
        <v>0</v>
      </c>
      <c r="G2176" s="4">
        <v>0</v>
      </c>
      <c r="H2176" s="4">
        <v>283</v>
      </c>
      <c r="I2176">
        <f t="shared" si="330"/>
        <v>283</v>
      </c>
      <c r="J2176">
        <f t="shared" si="331"/>
        <v>0</v>
      </c>
      <c r="K2176">
        <f t="shared" si="332"/>
        <v>0</v>
      </c>
      <c r="L2176">
        <f t="shared" si="333"/>
        <v>1</v>
      </c>
      <c r="M2176">
        <f>I2176*Diccionario!$B$36</f>
        <v>0.62826554901960785</v>
      </c>
      <c r="N2176">
        <f>M2176*Diccionario!$B$37</f>
        <v>6.3454820450980401E-2</v>
      </c>
      <c r="O2176">
        <f>N2176*Diccionario!$B$38</f>
        <v>9.5182230676470591E-3</v>
      </c>
      <c r="P2176">
        <f>O2176*Diccionario!$B$39</f>
        <v>8.5664007608823537E-3</v>
      </c>
      <c r="Q2176">
        <f>P2176*Diccionario!$B$40</f>
        <v>3.4265603043529417E-3</v>
      </c>
      <c r="R2176">
        <f>Q2176*Diccionario!$B$41</f>
        <v>2.2272641978294122E-3</v>
      </c>
      <c r="S2176">
        <f t="shared" si="334"/>
        <v>2.2272641978294122E-3</v>
      </c>
      <c r="T2176">
        <f>I2176*Diccionario!$B$36</f>
        <v>0.62826554901960785</v>
      </c>
      <c r="U2176">
        <f>T2176*Diccionario!$B$42</f>
        <v>6.3454820450980401E-2</v>
      </c>
      <c r="V2176">
        <f>U2176*Diccionario!$B$43</f>
        <v>5.393659738333334E-2</v>
      </c>
      <c r="W2176">
        <f>V2176*Diccionario!$B$44</f>
        <v>1.0247953502833335E-2</v>
      </c>
      <c r="X2176">
        <f>W2176*Diccionario!$B$45</f>
        <v>3.9967018661050003E-3</v>
      </c>
      <c r="Y2176">
        <f>X2176*Diccionario!$B$46</f>
        <v>3.5570646608334504E-3</v>
      </c>
      <c r="Z2176">
        <f>Y2176*Diccionario!$B$47</f>
        <v>1.3161139245083766E-3</v>
      </c>
      <c r="AA2176">
        <f>Z2176*Diccionario!$B$48</f>
        <v>1.3161139245083766E-3</v>
      </c>
      <c r="AB2176">
        <f>AA2176*Diccionario!$B$49</f>
        <v>9.8708544338128239E-4</v>
      </c>
      <c r="AC2176">
        <f t="shared" si="335"/>
        <v>9.8708544338128239E-4</v>
      </c>
      <c r="AD2176">
        <f t="shared" si="336"/>
        <v>3.2143496412106948E-3</v>
      </c>
      <c r="AE2176">
        <f t="shared" si="337"/>
        <v>5.3865008502486935E-6</v>
      </c>
      <c r="AF2176" t="e">
        <f ca="1">IF(AD2176="","",_xludf.RANK.EQ(AD2176,$AD$2:$AD$5513,0))</f>
        <v>#NAME?</v>
      </c>
      <c r="AH2176" t="str">
        <f t="shared" si="338"/>
        <v>Baja</v>
      </c>
      <c r="AI2176" t="s">
        <v>153</v>
      </c>
      <c r="AJ2176" t="str">
        <f>IFERROR(VLOOKUP(B2176,Maestro_Regionales!$A$2:$B$35,2,FALSE),"Otras zonas")</f>
        <v>Costa</v>
      </c>
      <c r="AK2176" t="str">
        <f t="shared" si="339"/>
        <v>REGIMEN DE EXCEPCION | Costa</v>
      </c>
    </row>
    <row r="2177" spans="1:37">
      <c r="A2177" s="4" t="s">
        <v>983</v>
      </c>
      <c r="B2177" s="4" t="s">
        <v>442</v>
      </c>
      <c r="C2177" s="4" t="s">
        <v>993</v>
      </c>
      <c r="D2177" s="4" t="s">
        <v>994</v>
      </c>
      <c r="E2177" s="4" t="s">
        <v>88</v>
      </c>
      <c r="F2177" s="4">
        <v>7</v>
      </c>
      <c r="G2177" s="4">
        <v>123</v>
      </c>
      <c r="H2177" s="4">
        <v>0</v>
      </c>
      <c r="I2177">
        <f t="shared" si="330"/>
        <v>130</v>
      </c>
      <c r="J2177">
        <f t="shared" si="331"/>
        <v>5.3846153846153849E-2</v>
      </c>
      <c r="K2177">
        <f t="shared" si="332"/>
        <v>0.94615384615384612</v>
      </c>
      <c r="L2177">
        <f t="shared" si="333"/>
        <v>0</v>
      </c>
      <c r="M2177">
        <f>I2177*Diccionario!$B$36</f>
        <v>0.2886025490196078</v>
      </c>
      <c r="N2177">
        <f>M2177*Diccionario!$B$37</f>
        <v>2.9148857450980389E-2</v>
      </c>
      <c r="O2177">
        <f>N2177*Diccionario!$B$38</f>
        <v>4.3723286176470585E-3</v>
      </c>
      <c r="P2177">
        <f>O2177*Diccionario!$B$39</f>
        <v>3.9350957558823528E-3</v>
      </c>
      <c r="Q2177">
        <f>P2177*Diccionario!$B$40</f>
        <v>1.5740383023529411E-3</v>
      </c>
      <c r="R2177">
        <f>Q2177*Diccionario!$B$41</f>
        <v>1.0231248965294117E-3</v>
      </c>
      <c r="S2177">
        <f t="shared" si="334"/>
        <v>1.0231248965294117E-3</v>
      </c>
      <c r="T2177">
        <f>I2177*Diccionario!$B$36</f>
        <v>0.2886025490196078</v>
      </c>
      <c r="U2177">
        <f>T2177*Diccionario!$B$42</f>
        <v>2.9148857450980389E-2</v>
      </c>
      <c r="V2177">
        <f>U2177*Diccionario!$B$43</f>
        <v>2.4776528833333328E-2</v>
      </c>
      <c r="W2177">
        <f>V2177*Diccionario!$B$44</f>
        <v>4.7075404783333327E-3</v>
      </c>
      <c r="X2177">
        <f>W2177*Diccionario!$B$45</f>
        <v>1.8359407865499997E-3</v>
      </c>
      <c r="Y2177">
        <f>X2177*Diccionario!$B$46</f>
        <v>1.6339873000294997E-3</v>
      </c>
      <c r="Z2177">
        <f>Y2177*Diccionario!$B$47</f>
        <v>6.0457530101091486E-4</v>
      </c>
      <c r="AA2177">
        <f>Z2177*Diccionario!$B$48</f>
        <v>6.0457530101091486E-4</v>
      </c>
      <c r="AB2177">
        <f>AA2177*Diccionario!$B$49</f>
        <v>4.5343147575818612E-4</v>
      </c>
      <c r="AC2177">
        <f t="shared" si="335"/>
        <v>4.5343147575818612E-4</v>
      </c>
      <c r="AD2177">
        <f t="shared" si="336"/>
        <v>1.4765563722875978E-3</v>
      </c>
      <c r="AE2177">
        <f t="shared" si="337"/>
        <v>2.4743643481707769E-6</v>
      </c>
      <c r="AF2177" t="e">
        <f ca="1">IF(AD2177="","",_xludf.RANK.EQ(AD2177,$AD$2:$AD$5513,0))</f>
        <v>#NAME?</v>
      </c>
      <c r="AH2177" t="str">
        <f t="shared" si="338"/>
        <v>Baja</v>
      </c>
      <c r="AI2177" t="s">
        <v>153</v>
      </c>
      <c r="AJ2177" t="str">
        <f>IFERROR(VLOOKUP(B2177,Maestro_Regionales!$A$2:$B$35,2,FALSE),"Otras zonas")</f>
        <v>Costa</v>
      </c>
      <c r="AK2177" t="str">
        <f t="shared" si="339"/>
        <v>COOSALUD EPS | Costa</v>
      </c>
    </row>
    <row r="2178" spans="1:37">
      <c r="A2178" s="4" t="s">
        <v>983</v>
      </c>
      <c r="B2178" s="4" t="s">
        <v>442</v>
      </c>
      <c r="C2178" s="4" t="s">
        <v>995</v>
      </c>
      <c r="D2178" s="4" t="s">
        <v>996</v>
      </c>
      <c r="E2178" s="4" t="s">
        <v>77</v>
      </c>
      <c r="F2178" s="4">
        <v>3615</v>
      </c>
      <c r="G2178" s="4">
        <v>29207</v>
      </c>
      <c r="H2178" s="4">
        <v>0</v>
      </c>
      <c r="I2178">
        <f t="shared" ref="I2178:I2241" si="340">SUM(F2178:H2178)</f>
        <v>32822</v>
      </c>
      <c r="J2178">
        <f t="shared" ref="J2178:J2241" si="341">IFERROR(F2178/I2178,0)</f>
        <v>0.11013954055206873</v>
      </c>
      <c r="K2178">
        <f t="shared" ref="K2178:K2241" si="342">IFERROR(G2178/I2178,0)</f>
        <v>0.88986045944793124</v>
      </c>
      <c r="L2178">
        <f t="shared" ref="L2178:L2241" si="343">IFERROR(H2178/I2178,0)</f>
        <v>0</v>
      </c>
      <c r="M2178">
        <f>I2178*Diccionario!$B$36</f>
        <v>72.86548356862744</v>
      </c>
      <c r="N2178">
        <f>M2178*Diccionario!$B$37</f>
        <v>7.3594138404313716</v>
      </c>
      <c r="O2178">
        <f>N2178*Diccionario!$B$38</f>
        <v>1.1039120760647056</v>
      </c>
      <c r="P2178">
        <f>O2178*Diccionario!$B$39</f>
        <v>0.99352086845823506</v>
      </c>
      <c r="Q2178">
        <f>P2178*Diccionario!$B$40</f>
        <v>0.39740834738329406</v>
      </c>
      <c r="R2178">
        <f>Q2178*Diccionario!$B$41</f>
        <v>0.25831542579914113</v>
      </c>
      <c r="S2178">
        <f t="shared" ref="S2178:S2241" si="344">R2178</f>
        <v>0.25831542579914113</v>
      </c>
      <c r="T2178">
        <f>I2178*Diccionario!$B$36</f>
        <v>72.86548356862744</v>
      </c>
      <c r="U2178">
        <f>T2178*Diccionario!$B$42</f>
        <v>7.3594138404313716</v>
      </c>
      <c r="V2178">
        <f>U2178*Diccionario!$B$43</f>
        <v>6.2555017643666657</v>
      </c>
      <c r="W2178">
        <f>V2178*Diccionario!$B$44</f>
        <v>1.1885453352296664</v>
      </c>
      <c r="X2178">
        <f>W2178*Diccionario!$B$45</f>
        <v>0.46353268073956994</v>
      </c>
      <c r="Y2178">
        <f>X2178*Diccionario!$B$46</f>
        <v>0.41254408585821722</v>
      </c>
      <c r="Z2178">
        <f>Y2178*Diccionario!$B$47</f>
        <v>0.15264131176754037</v>
      </c>
      <c r="AA2178">
        <f>Z2178*Diccionario!$B$48</f>
        <v>0.15264131176754037</v>
      </c>
      <c r="AB2178">
        <f>AA2178*Diccionario!$B$49</f>
        <v>0.11448098382565527</v>
      </c>
      <c r="AC2178">
        <f t="shared" ref="AC2178:AC2241" si="345">AB2178</f>
        <v>0.11448098382565527</v>
      </c>
      <c r="AD2178">
        <f t="shared" ref="AD2178:AD2241" si="346">S2178+AC2178</f>
        <v>0.37279640962479643</v>
      </c>
      <c r="AE2178">
        <f t="shared" ref="AE2178:AE2241" si="347">IFERROR(AD2178/SUM($AD$2:$AD$5513),0)</f>
        <v>6.2471989719739421E-4</v>
      </c>
      <c r="AF2178" t="e">
        <f ca="1">IF(AD2178="","",_xludf.RANK.EQ(AD2178,$AD$2:$AD$5513,0))</f>
        <v>#NAME?</v>
      </c>
      <c r="AH2178" t="str">
        <f t="shared" ref="AH2178:AH2241" si="348">IF(SUM($AD$2:$AD$5513)=0,"",IF((SUMIF($AD$2:$AD$5513,"&gt;"&amp;$AD2178,$AD$2:$AD$5513)+$AD2178)/SUM($AD$2:$AD$5513)&lt;=40%,"Alta",IF((SUMIF($AD$2:$AD$5513,"&gt;"&amp;$AD2178,$AD$2:$AD$5513)+$AD2178)/SUM($AD$2:$AD$5513)&lt;=80%,"Media","Baja")))</f>
        <v>Media</v>
      </c>
      <c r="AI2178" t="s">
        <v>153</v>
      </c>
      <c r="AJ2178" t="str">
        <f>IFERROR(VLOOKUP(B2178,Maestro_Regionales!$A$2:$B$35,2,FALSE),"Otras zonas")</f>
        <v>Costa</v>
      </c>
      <c r="AK2178" t="str">
        <f t="shared" ref="AK2178:AK2241" si="349">E2178&amp;" | "&amp;AJ2178</f>
        <v>MUTUAL SER | Costa</v>
      </c>
    </row>
    <row r="2179" spans="1:37">
      <c r="A2179" s="4" t="s">
        <v>983</v>
      </c>
      <c r="B2179" s="4" t="s">
        <v>442</v>
      </c>
      <c r="C2179" s="4" t="s">
        <v>995</v>
      </c>
      <c r="D2179" s="4" t="s">
        <v>996</v>
      </c>
      <c r="E2179" s="4" t="s">
        <v>87</v>
      </c>
      <c r="F2179" s="4">
        <v>1413</v>
      </c>
      <c r="G2179" s="4">
        <v>3642</v>
      </c>
      <c r="H2179" s="4">
        <v>0</v>
      </c>
      <c r="I2179">
        <f t="shared" si="340"/>
        <v>5055</v>
      </c>
      <c r="J2179">
        <f t="shared" si="341"/>
        <v>0.2795252225519288</v>
      </c>
      <c r="K2179">
        <f t="shared" si="342"/>
        <v>0.7204747774480712</v>
      </c>
      <c r="L2179">
        <f t="shared" si="343"/>
        <v>0</v>
      </c>
      <c r="M2179">
        <f>I2179*Diccionario!$B$36</f>
        <v>11.222199117647058</v>
      </c>
      <c r="N2179">
        <f>M2179*Diccionario!$B$37</f>
        <v>1.1334421108823529</v>
      </c>
      <c r="O2179">
        <f>N2179*Diccionario!$B$38</f>
        <v>0.17001631663235292</v>
      </c>
      <c r="P2179">
        <f>O2179*Diccionario!$B$39</f>
        <v>0.15301468496911763</v>
      </c>
      <c r="Q2179">
        <f>P2179*Diccionario!$B$40</f>
        <v>6.1205873987647055E-2</v>
      </c>
      <c r="R2179">
        <f>Q2179*Diccionario!$B$41</f>
        <v>3.9783818091970589E-2</v>
      </c>
      <c r="S2179">
        <f t="shared" si="344"/>
        <v>3.9783818091970589E-2</v>
      </c>
      <c r="T2179">
        <f>I2179*Diccionario!$B$36</f>
        <v>11.222199117647058</v>
      </c>
      <c r="U2179">
        <f>T2179*Diccionario!$B$42</f>
        <v>1.1334421108823529</v>
      </c>
      <c r="V2179">
        <f>U2179*Diccionario!$B$43</f>
        <v>0.96342579424999997</v>
      </c>
      <c r="W2179">
        <f>V2179*Diccionario!$B$44</f>
        <v>0.18305090090750001</v>
      </c>
      <c r="X2179">
        <f>W2179*Diccionario!$B$45</f>
        <v>7.1389851353925005E-2</v>
      </c>
      <c r="Y2179">
        <f>X2179*Diccionario!$B$46</f>
        <v>6.3536967704993258E-2</v>
      </c>
      <c r="Z2179">
        <f>Y2179*Diccionario!$B$47</f>
        <v>2.3508678050847505E-2</v>
      </c>
      <c r="AA2179">
        <f>Z2179*Diccionario!$B$48</f>
        <v>2.3508678050847505E-2</v>
      </c>
      <c r="AB2179">
        <f>AA2179*Diccionario!$B$49</f>
        <v>1.763150853813563E-2</v>
      </c>
      <c r="AC2179">
        <f t="shared" si="345"/>
        <v>1.763150853813563E-2</v>
      </c>
      <c r="AD2179">
        <f t="shared" si="346"/>
        <v>5.741532663010622E-2</v>
      </c>
      <c r="AE2179">
        <f t="shared" si="347"/>
        <v>9.621470600002523E-5</v>
      </c>
      <c r="AF2179" t="e">
        <f ca="1">IF(AD2179="","",_xludf.RANK.EQ(AD2179,$AD$2:$AD$5513,0))</f>
        <v>#NAME?</v>
      </c>
      <c r="AH2179" t="str">
        <f t="shared" si="348"/>
        <v>Baja</v>
      </c>
      <c r="AI2179" t="s">
        <v>153</v>
      </c>
      <c r="AJ2179" t="str">
        <f>IFERROR(VLOOKUP(B2179,Maestro_Regionales!$A$2:$B$35,2,FALSE),"Otras zonas")</f>
        <v>Costa</v>
      </c>
      <c r="AK2179" t="str">
        <f t="shared" si="349"/>
        <v>NUEVA EPS | Costa</v>
      </c>
    </row>
    <row r="2180" spans="1:37">
      <c r="A2180" s="4" t="s">
        <v>983</v>
      </c>
      <c r="B2180" s="4" t="s">
        <v>442</v>
      </c>
      <c r="C2180" s="4" t="s">
        <v>995</v>
      </c>
      <c r="D2180" s="4" t="s">
        <v>996</v>
      </c>
      <c r="E2180" s="4" t="s">
        <v>89</v>
      </c>
      <c r="F2180" s="4">
        <v>75</v>
      </c>
      <c r="G2180" s="4">
        <v>4365</v>
      </c>
      <c r="H2180" s="4">
        <v>0</v>
      </c>
      <c r="I2180">
        <f t="shared" si="340"/>
        <v>4440</v>
      </c>
      <c r="J2180">
        <f t="shared" si="341"/>
        <v>1.6891891891891893E-2</v>
      </c>
      <c r="K2180">
        <f t="shared" si="342"/>
        <v>0.98310810810810811</v>
      </c>
      <c r="L2180">
        <f t="shared" si="343"/>
        <v>0</v>
      </c>
      <c r="M2180">
        <f>I2180*Diccionario!$B$36</f>
        <v>9.8568870588235296</v>
      </c>
      <c r="N2180">
        <f>M2180*Diccionario!$B$37</f>
        <v>0.9955455929411765</v>
      </c>
      <c r="O2180">
        <f>N2180*Diccionario!$B$38</f>
        <v>0.14933183894117646</v>
      </c>
      <c r="P2180">
        <f>O2180*Diccionario!$B$39</f>
        <v>0.13439865504705883</v>
      </c>
      <c r="Q2180">
        <f>P2180*Diccionario!$B$40</f>
        <v>5.3759462018823534E-2</v>
      </c>
      <c r="R2180">
        <f>Q2180*Diccionario!$B$41</f>
        <v>3.49436503122353E-2</v>
      </c>
      <c r="S2180">
        <f t="shared" si="344"/>
        <v>3.49436503122353E-2</v>
      </c>
      <c r="T2180">
        <f>I2180*Diccionario!$B$36</f>
        <v>9.8568870588235296</v>
      </c>
      <c r="U2180">
        <f>T2180*Diccionario!$B$42</f>
        <v>0.9955455929411765</v>
      </c>
      <c r="V2180">
        <f>U2180*Diccionario!$B$43</f>
        <v>0.84621375399999998</v>
      </c>
      <c r="W2180">
        <f>V2180*Diccionario!$B$44</f>
        <v>0.16078061326000001</v>
      </c>
      <c r="X2180">
        <f>W2180*Diccionario!$B$45</f>
        <v>6.2704439171400006E-2</v>
      </c>
      <c r="Y2180">
        <f>X2180*Diccionario!$B$46</f>
        <v>5.5806950862546008E-2</v>
      </c>
      <c r="Z2180">
        <f>Y2180*Diccionario!$B$47</f>
        <v>2.0648571819142023E-2</v>
      </c>
      <c r="AA2180">
        <f>Z2180*Diccionario!$B$48</f>
        <v>2.0648571819142023E-2</v>
      </c>
      <c r="AB2180">
        <f>AA2180*Diccionario!$B$49</f>
        <v>1.5486428864356517E-2</v>
      </c>
      <c r="AC2180">
        <f t="shared" si="345"/>
        <v>1.5486428864356517E-2</v>
      </c>
      <c r="AD2180">
        <f t="shared" si="346"/>
        <v>5.0430079176591813E-2</v>
      </c>
      <c r="AE2180">
        <f t="shared" si="347"/>
        <v>8.4509059275986558E-5</v>
      </c>
      <c r="AF2180" t="e">
        <f ca="1">IF(AD2180="","",_xludf.RANK.EQ(AD2180,$AD$2:$AD$5513,0))</f>
        <v>#NAME?</v>
      </c>
      <c r="AH2180" t="str">
        <f t="shared" si="348"/>
        <v>Baja</v>
      </c>
      <c r="AI2180" t="s">
        <v>153</v>
      </c>
      <c r="AJ2180" t="str">
        <f>IFERROR(VLOOKUP(B2180,Maestro_Regionales!$A$2:$B$35,2,FALSE),"Otras zonas")</f>
        <v>Costa</v>
      </c>
      <c r="AK2180" t="str">
        <f t="shared" si="349"/>
        <v>PROTEGER EPS (ANTES CAJACOPI EPS) | Costa</v>
      </c>
    </row>
    <row r="2181" spans="1:37">
      <c r="A2181" s="4" t="s">
        <v>983</v>
      </c>
      <c r="B2181" s="4" t="s">
        <v>442</v>
      </c>
      <c r="C2181" s="4" t="s">
        <v>995</v>
      </c>
      <c r="D2181" s="4" t="s">
        <v>996</v>
      </c>
      <c r="E2181" s="4" t="s">
        <v>90</v>
      </c>
      <c r="F2181" s="4">
        <v>0</v>
      </c>
      <c r="G2181" s="4">
        <v>0</v>
      </c>
      <c r="H2181" s="4">
        <v>835</v>
      </c>
      <c r="I2181">
        <f t="shared" si="340"/>
        <v>835</v>
      </c>
      <c r="J2181">
        <f t="shared" si="341"/>
        <v>0</v>
      </c>
      <c r="K2181">
        <f t="shared" si="342"/>
        <v>0</v>
      </c>
      <c r="L2181">
        <f t="shared" si="343"/>
        <v>1</v>
      </c>
      <c r="M2181">
        <f>I2181*Diccionario!$B$36</f>
        <v>1.8537163725490196</v>
      </c>
      <c r="N2181">
        <f>M2181*Diccionario!$B$37</f>
        <v>0.18722535362745099</v>
      </c>
      <c r="O2181">
        <f>N2181*Diccionario!$B$38</f>
        <v>2.8083803044117648E-2</v>
      </c>
      <c r="P2181">
        <f>O2181*Diccionario!$B$39</f>
        <v>2.5275422739705882E-2</v>
      </c>
      <c r="Q2181">
        <f>P2181*Diccionario!$B$40</f>
        <v>1.0110169095882353E-2</v>
      </c>
      <c r="R2181">
        <f>Q2181*Diccionario!$B$41</f>
        <v>6.5716099123235292E-3</v>
      </c>
      <c r="S2181">
        <f t="shared" si="344"/>
        <v>6.5716099123235292E-3</v>
      </c>
      <c r="T2181">
        <f>I2181*Diccionario!$B$36</f>
        <v>1.8537163725490196</v>
      </c>
      <c r="U2181">
        <f>T2181*Diccionario!$B$42</f>
        <v>0.18722535362745099</v>
      </c>
      <c r="V2181">
        <f>U2181*Diccionario!$B$43</f>
        <v>0.15914155058333335</v>
      </c>
      <c r="W2181">
        <f>V2181*Diccionario!$B$44</f>
        <v>3.0236894610833336E-2</v>
      </c>
      <c r="X2181">
        <f>W2181*Diccionario!$B$45</f>
        <v>1.1792388898225E-2</v>
      </c>
      <c r="Y2181">
        <f>X2181*Diccionario!$B$46</f>
        <v>1.0495226119420251E-2</v>
      </c>
      <c r="Z2181">
        <f>Y2181*Diccionario!$B$47</f>
        <v>3.8832336641854929E-3</v>
      </c>
      <c r="AA2181">
        <f>Z2181*Diccionario!$B$48</f>
        <v>3.8832336641854929E-3</v>
      </c>
      <c r="AB2181">
        <f>AA2181*Diccionario!$B$49</f>
        <v>2.9124252481391197E-3</v>
      </c>
      <c r="AC2181">
        <f t="shared" si="345"/>
        <v>2.9124252481391197E-3</v>
      </c>
      <c r="AD2181">
        <f t="shared" si="346"/>
        <v>9.4840351604626484E-3</v>
      </c>
      <c r="AE2181">
        <f t="shared" si="347"/>
        <v>1.5893032544019991E-5</v>
      </c>
      <c r="AF2181" t="e">
        <f ca="1">IF(AD2181="","",_xludf.RANK.EQ(AD2181,$AD$2:$AD$5513,0))</f>
        <v>#NAME?</v>
      </c>
      <c r="AH2181" t="str">
        <f t="shared" si="348"/>
        <v>Baja</v>
      </c>
      <c r="AI2181" t="s">
        <v>153</v>
      </c>
      <c r="AJ2181" t="str">
        <f>IFERROR(VLOOKUP(B2181,Maestro_Regionales!$A$2:$B$35,2,FALSE),"Otras zonas")</f>
        <v>Costa</v>
      </c>
      <c r="AK2181" t="str">
        <f t="shared" si="349"/>
        <v>REGIMEN DE EXCEPCION | Costa</v>
      </c>
    </row>
    <row r="2182" spans="1:37">
      <c r="A2182" s="4" t="s">
        <v>983</v>
      </c>
      <c r="B2182" s="4" t="s">
        <v>442</v>
      </c>
      <c r="C2182" s="4" t="s">
        <v>995</v>
      </c>
      <c r="D2182" s="4" t="s">
        <v>996</v>
      </c>
      <c r="E2182" s="4" t="s">
        <v>92</v>
      </c>
      <c r="F2182" s="4">
        <v>1</v>
      </c>
      <c r="G2182" s="4">
        <v>19</v>
      </c>
      <c r="H2182" s="4">
        <v>0</v>
      </c>
      <c r="I2182">
        <f t="shared" si="340"/>
        <v>20</v>
      </c>
      <c r="J2182">
        <f t="shared" si="341"/>
        <v>0.05</v>
      </c>
      <c r="K2182">
        <f t="shared" si="342"/>
        <v>0.95</v>
      </c>
      <c r="L2182">
        <f t="shared" si="343"/>
        <v>0</v>
      </c>
      <c r="M2182">
        <f>I2182*Diccionario!$B$36</f>
        <v>4.4400392156862742E-2</v>
      </c>
      <c r="N2182">
        <f>M2182*Diccionario!$B$37</f>
        <v>4.4844396078431376E-3</v>
      </c>
      <c r="O2182">
        <f>N2182*Diccionario!$B$38</f>
        <v>6.7266594117647066E-4</v>
      </c>
      <c r="P2182">
        <f>O2182*Diccionario!$B$39</f>
        <v>6.0539934705882358E-4</v>
      </c>
      <c r="Q2182">
        <f>P2182*Diccionario!$B$40</f>
        <v>2.4215973882352944E-4</v>
      </c>
      <c r="R2182">
        <f>Q2182*Diccionario!$B$41</f>
        <v>1.5740383023529414E-4</v>
      </c>
      <c r="S2182">
        <f t="shared" si="344"/>
        <v>1.5740383023529414E-4</v>
      </c>
      <c r="T2182">
        <f>I2182*Diccionario!$B$36</f>
        <v>4.4400392156862742E-2</v>
      </c>
      <c r="U2182">
        <f>T2182*Diccionario!$B$42</f>
        <v>4.4844396078431376E-3</v>
      </c>
      <c r="V2182">
        <f>U2182*Diccionario!$B$43</f>
        <v>3.8117736666666668E-3</v>
      </c>
      <c r="W2182">
        <f>V2182*Diccionario!$B$44</f>
        <v>7.2423699666666669E-4</v>
      </c>
      <c r="X2182">
        <f>W2182*Diccionario!$B$45</f>
        <v>2.8245242870000002E-4</v>
      </c>
      <c r="Y2182">
        <f>X2182*Diccionario!$B$46</f>
        <v>2.5138266154300004E-4</v>
      </c>
      <c r="Z2182">
        <f>Y2182*Diccionario!$B$47</f>
        <v>9.301158477091002E-5</v>
      </c>
      <c r="AA2182">
        <f>Z2182*Diccionario!$B$48</f>
        <v>9.301158477091002E-5</v>
      </c>
      <c r="AB2182">
        <f>AA2182*Diccionario!$B$49</f>
        <v>6.9758688578182515E-5</v>
      </c>
      <c r="AC2182">
        <f t="shared" si="345"/>
        <v>6.9758688578182515E-5</v>
      </c>
      <c r="AD2182">
        <f t="shared" si="346"/>
        <v>2.2716251881347665E-4</v>
      </c>
      <c r="AE2182">
        <f t="shared" si="347"/>
        <v>3.8067143818011966E-7</v>
      </c>
      <c r="AF2182" t="e">
        <f ca="1">IF(AD2182="","",_xludf.RANK.EQ(AD2182,$AD$2:$AD$5513,0))</f>
        <v>#NAME?</v>
      </c>
      <c r="AH2182" t="str">
        <f t="shared" si="348"/>
        <v>Baja</v>
      </c>
      <c r="AI2182" t="s">
        <v>153</v>
      </c>
      <c r="AJ2182" t="str">
        <f>IFERROR(VLOOKUP(B2182,Maestro_Regionales!$A$2:$B$35,2,FALSE),"Otras zonas")</f>
        <v>Costa</v>
      </c>
      <c r="AK2182" t="str">
        <f t="shared" si="349"/>
        <v>EPS FAMILIAR DE COLOMBIA | Costa</v>
      </c>
    </row>
    <row r="2183" spans="1:37">
      <c r="A2183" s="4" t="s">
        <v>983</v>
      </c>
      <c r="B2183" s="4" t="s">
        <v>442</v>
      </c>
      <c r="C2183" s="4" t="s">
        <v>995</v>
      </c>
      <c r="D2183" s="4" t="s">
        <v>996</v>
      </c>
      <c r="E2183" s="4" t="s">
        <v>86</v>
      </c>
      <c r="F2183" s="4">
        <v>4</v>
      </c>
      <c r="G2183" s="4">
        <v>0</v>
      </c>
      <c r="H2183" s="4">
        <v>0</v>
      </c>
      <c r="I2183">
        <f t="shared" si="340"/>
        <v>4</v>
      </c>
      <c r="J2183">
        <f t="shared" si="341"/>
        <v>1</v>
      </c>
      <c r="K2183">
        <f t="shared" si="342"/>
        <v>0</v>
      </c>
      <c r="L2183">
        <f t="shared" si="343"/>
        <v>0</v>
      </c>
      <c r="M2183">
        <f>I2183*Diccionario!$B$36</f>
        <v>8.8800784313725484E-3</v>
      </c>
      <c r="N2183">
        <f>M2183*Diccionario!$B$37</f>
        <v>8.9688792156862747E-4</v>
      </c>
      <c r="O2183">
        <f>N2183*Diccionario!$B$38</f>
        <v>1.3453318823529413E-4</v>
      </c>
      <c r="P2183">
        <f>O2183*Diccionario!$B$39</f>
        <v>1.2107986941176472E-4</v>
      </c>
      <c r="Q2183">
        <f>P2183*Diccionario!$B$40</f>
        <v>4.8431947764705893E-5</v>
      </c>
      <c r="R2183">
        <f>Q2183*Diccionario!$B$41</f>
        <v>3.1480766047058832E-5</v>
      </c>
      <c r="S2183">
        <f t="shared" si="344"/>
        <v>3.1480766047058832E-5</v>
      </c>
      <c r="T2183">
        <f>I2183*Diccionario!$B$36</f>
        <v>8.8800784313725484E-3</v>
      </c>
      <c r="U2183">
        <f>T2183*Diccionario!$B$42</f>
        <v>8.9688792156862747E-4</v>
      </c>
      <c r="V2183">
        <f>U2183*Diccionario!$B$43</f>
        <v>7.6235473333333332E-4</v>
      </c>
      <c r="W2183">
        <f>V2183*Diccionario!$B$44</f>
        <v>1.4484739933333333E-4</v>
      </c>
      <c r="X2183">
        <f>W2183*Diccionario!$B$45</f>
        <v>5.6490485740000004E-5</v>
      </c>
      <c r="Y2183">
        <f>X2183*Diccionario!$B$46</f>
        <v>5.0276532308600001E-5</v>
      </c>
      <c r="Z2183">
        <f>Y2183*Diccionario!$B$47</f>
        <v>1.8602316954181999E-5</v>
      </c>
      <c r="AA2183">
        <f>Z2183*Diccionario!$B$48</f>
        <v>1.8602316954181999E-5</v>
      </c>
      <c r="AB2183">
        <f>AA2183*Diccionario!$B$49</f>
        <v>1.3951737715636499E-5</v>
      </c>
      <c r="AC2183">
        <f t="shared" si="345"/>
        <v>1.3951737715636499E-5</v>
      </c>
      <c r="AD2183">
        <f t="shared" si="346"/>
        <v>4.5432503762695331E-5</v>
      </c>
      <c r="AE2183">
        <f t="shared" si="347"/>
        <v>7.6134287636023932E-8</v>
      </c>
      <c r="AF2183" t="e">
        <f ca="1">IF(AD2183="","",_xludf.RANK.EQ(AD2183,$AD$2:$AD$5513,0))</f>
        <v>#NAME?</v>
      </c>
      <c r="AH2183" t="str">
        <f t="shared" si="348"/>
        <v>Baja</v>
      </c>
      <c r="AI2183" t="s">
        <v>153</v>
      </c>
      <c r="AJ2183" t="str">
        <f>IFERROR(VLOOKUP(B2183,Maestro_Regionales!$A$2:$B$35,2,FALSE),"Otras zonas")</f>
        <v>Costa</v>
      </c>
      <c r="AK2183" t="str">
        <f t="shared" si="349"/>
        <v>EPS SANITAS | Costa</v>
      </c>
    </row>
    <row r="2184" spans="1:37">
      <c r="A2184" s="4" t="s">
        <v>983</v>
      </c>
      <c r="B2184" s="4" t="s">
        <v>442</v>
      </c>
      <c r="C2184" s="4" t="s">
        <v>997</v>
      </c>
      <c r="D2184" s="4" t="s">
        <v>998</v>
      </c>
      <c r="E2184" s="4" t="s">
        <v>77</v>
      </c>
      <c r="F2184" s="4">
        <v>3977</v>
      </c>
      <c r="G2184" s="4">
        <v>25159</v>
      </c>
      <c r="H2184" s="4">
        <v>0</v>
      </c>
      <c r="I2184">
        <f t="shared" si="340"/>
        <v>29136</v>
      </c>
      <c r="J2184">
        <f t="shared" si="341"/>
        <v>0.13649780340472267</v>
      </c>
      <c r="K2184">
        <f t="shared" si="342"/>
        <v>0.86350219659527727</v>
      </c>
      <c r="L2184">
        <f t="shared" si="343"/>
        <v>0</v>
      </c>
      <c r="M2184">
        <f>I2184*Diccionario!$B$36</f>
        <v>64.682491294117639</v>
      </c>
      <c r="N2184">
        <f>M2184*Diccionario!$B$37</f>
        <v>6.5329316207058818</v>
      </c>
      <c r="O2184">
        <f>N2184*Diccionario!$B$38</f>
        <v>0.97993974310588228</v>
      </c>
      <c r="P2184">
        <f>O2184*Diccionario!$B$39</f>
        <v>0.88194576879529407</v>
      </c>
      <c r="Q2184">
        <f>P2184*Diccionario!$B$40</f>
        <v>0.35277830751811767</v>
      </c>
      <c r="R2184">
        <f>Q2184*Diccionario!$B$41</f>
        <v>0.22930589988677649</v>
      </c>
      <c r="S2184">
        <f t="shared" si="344"/>
        <v>0.22930589988677649</v>
      </c>
      <c r="T2184">
        <f>I2184*Diccionario!$B$36</f>
        <v>64.682491294117639</v>
      </c>
      <c r="U2184">
        <f>T2184*Diccionario!$B$42</f>
        <v>6.5329316207058818</v>
      </c>
      <c r="V2184">
        <f>U2184*Diccionario!$B$43</f>
        <v>5.5529918775999993</v>
      </c>
      <c r="W2184">
        <f>V2184*Diccionario!$B$44</f>
        <v>1.0550684567439998</v>
      </c>
      <c r="X2184">
        <f>W2184*Diccionario!$B$45</f>
        <v>0.41147669813015997</v>
      </c>
      <c r="Y2184">
        <f>X2184*Diccionario!$B$46</f>
        <v>0.36621426133584239</v>
      </c>
      <c r="Z2184">
        <f>Y2184*Diccionario!$B$47</f>
        <v>0.13549927669426168</v>
      </c>
      <c r="AA2184">
        <f>Z2184*Diccionario!$B$48</f>
        <v>0.13549927669426168</v>
      </c>
      <c r="AB2184">
        <f>AA2184*Diccionario!$B$49</f>
        <v>0.10162445752069627</v>
      </c>
      <c r="AC2184">
        <f t="shared" si="345"/>
        <v>0.10162445752069627</v>
      </c>
      <c r="AD2184">
        <f t="shared" si="346"/>
        <v>0.33093035740747279</v>
      </c>
      <c r="AE2184">
        <f t="shared" si="347"/>
        <v>5.5456215114079832E-4</v>
      </c>
      <c r="AF2184" t="e">
        <f ca="1">IF(AD2184="","",_xludf.RANK.EQ(AD2184,$AD$2:$AD$5513,0))</f>
        <v>#NAME?</v>
      </c>
      <c r="AH2184" t="str">
        <f t="shared" si="348"/>
        <v>Media</v>
      </c>
      <c r="AI2184" t="s">
        <v>153</v>
      </c>
      <c r="AJ2184" t="str">
        <f>IFERROR(VLOOKUP(B2184,Maestro_Regionales!$A$2:$B$35,2,FALSE),"Otras zonas")</f>
        <v>Costa</v>
      </c>
      <c r="AK2184" t="str">
        <f t="shared" si="349"/>
        <v>MUTUAL SER | Costa</v>
      </c>
    </row>
    <row r="2185" spans="1:37">
      <c r="A2185" s="4" t="s">
        <v>983</v>
      </c>
      <c r="B2185" s="4" t="s">
        <v>442</v>
      </c>
      <c r="C2185" s="4" t="s">
        <v>997</v>
      </c>
      <c r="D2185" s="4" t="s">
        <v>998</v>
      </c>
      <c r="E2185" s="4" t="s">
        <v>87</v>
      </c>
      <c r="F2185" s="4">
        <v>3506</v>
      </c>
      <c r="G2185" s="4">
        <v>12717</v>
      </c>
      <c r="H2185" s="4">
        <v>0</v>
      </c>
      <c r="I2185">
        <f t="shared" si="340"/>
        <v>16223</v>
      </c>
      <c r="J2185">
        <f t="shared" si="341"/>
        <v>0.21611292609258459</v>
      </c>
      <c r="K2185">
        <f t="shared" si="342"/>
        <v>0.78388707390741541</v>
      </c>
      <c r="L2185">
        <f t="shared" si="343"/>
        <v>0</v>
      </c>
      <c r="M2185">
        <f>I2185*Diccionario!$B$36</f>
        <v>36.015378098039214</v>
      </c>
      <c r="N2185">
        <f>M2185*Diccionario!$B$37</f>
        <v>3.6375531879019607</v>
      </c>
      <c r="O2185">
        <f>N2185*Diccionario!$B$38</f>
        <v>0.5456329781852941</v>
      </c>
      <c r="P2185">
        <f>O2185*Diccionario!$B$39</f>
        <v>0.49106968036676468</v>
      </c>
      <c r="Q2185">
        <f>P2185*Diccionario!$B$40</f>
        <v>0.19642787214670587</v>
      </c>
      <c r="R2185">
        <f>Q2185*Diccionario!$B$41</f>
        <v>0.12767811689535882</v>
      </c>
      <c r="S2185">
        <f t="shared" si="344"/>
        <v>0.12767811689535882</v>
      </c>
      <c r="T2185">
        <f>I2185*Diccionario!$B$36</f>
        <v>36.015378098039214</v>
      </c>
      <c r="U2185">
        <f>T2185*Diccionario!$B$42</f>
        <v>3.6375531879019607</v>
      </c>
      <c r="V2185">
        <f>U2185*Diccionario!$B$43</f>
        <v>3.0919202097166667</v>
      </c>
      <c r="W2185">
        <f>V2185*Diccionario!$B$44</f>
        <v>0.58746483984616671</v>
      </c>
      <c r="X2185">
        <f>W2185*Diccionario!$B$45</f>
        <v>0.22911128754000504</v>
      </c>
      <c r="Y2185">
        <f>X2185*Diccionario!$B$46</f>
        <v>0.20390904591060449</v>
      </c>
      <c r="Z2185">
        <f>Y2185*Diccionario!$B$47</f>
        <v>7.5446346986923665E-2</v>
      </c>
      <c r="AA2185">
        <f>Z2185*Diccionario!$B$48</f>
        <v>7.5446346986923665E-2</v>
      </c>
      <c r="AB2185">
        <f>AA2185*Diccionario!$B$49</f>
        <v>5.6584760240192752E-2</v>
      </c>
      <c r="AC2185">
        <f t="shared" si="345"/>
        <v>5.6584760240192752E-2</v>
      </c>
      <c r="AD2185">
        <f t="shared" si="346"/>
        <v>0.18426287713555156</v>
      </c>
      <c r="AE2185">
        <f t="shared" si="347"/>
        <v>3.08781637079804E-4</v>
      </c>
      <c r="AF2185" t="e">
        <f ca="1">IF(AD2185="","",_xludf.RANK.EQ(AD2185,$AD$2:$AD$5513,0))</f>
        <v>#NAME?</v>
      </c>
      <c r="AH2185" t="str">
        <f t="shared" si="348"/>
        <v>Media</v>
      </c>
      <c r="AI2185" t="s">
        <v>153</v>
      </c>
      <c r="AJ2185" t="str">
        <f>IFERROR(VLOOKUP(B2185,Maestro_Regionales!$A$2:$B$35,2,FALSE),"Otras zonas")</f>
        <v>Costa</v>
      </c>
      <c r="AK2185" t="str">
        <f t="shared" si="349"/>
        <v>NUEVA EPS | Costa</v>
      </c>
    </row>
    <row r="2186" spans="1:37">
      <c r="A2186" s="4" t="s">
        <v>983</v>
      </c>
      <c r="B2186" s="4" t="s">
        <v>442</v>
      </c>
      <c r="C2186" s="4" t="s">
        <v>997</v>
      </c>
      <c r="D2186" s="4" t="s">
        <v>998</v>
      </c>
      <c r="E2186" s="4" t="s">
        <v>89</v>
      </c>
      <c r="F2186" s="4">
        <v>178</v>
      </c>
      <c r="G2186" s="4">
        <v>6723</v>
      </c>
      <c r="H2186" s="4">
        <v>0</v>
      </c>
      <c r="I2186">
        <f t="shared" si="340"/>
        <v>6901</v>
      </c>
      <c r="J2186">
        <f t="shared" si="341"/>
        <v>2.5793363280683958E-2</v>
      </c>
      <c r="K2186">
        <f t="shared" si="342"/>
        <v>0.97420663671931607</v>
      </c>
      <c r="L2186">
        <f t="shared" si="343"/>
        <v>0</v>
      </c>
      <c r="M2186">
        <f>I2186*Diccionario!$B$36</f>
        <v>15.320355313725489</v>
      </c>
      <c r="N2186">
        <f>M2186*Diccionario!$B$37</f>
        <v>1.5473558866862744</v>
      </c>
      <c r="O2186">
        <f>N2186*Diccionario!$B$38</f>
        <v>0.23210338300294114</v>
      </c>
      <c r="P2186">
        <f>O2186*Diccionario!$B$39</f>
        <v>0.20889304470264702</v>
      </c>
      <c r="Q2186">
        <f>P2186*Diccionario!$B$40</f>
        <v>8.3557217881058812E-2</v>
      </c>
      <c r="R2186">
        <f>Q2186*Diccionario!$B$41</f>
        <v>5.431219162268823E-2</v>
      </c>
      <c r="S2186">
        <f t="shared" si="344"/>
        <v>5.431219162268823E-2</v>
      </c>
      <c r="T2186">
        <f>I2186*Diccionario!$B$36</f>
        <v>15.320355313725489</v>
      </c>
      <c r="U2186">
        <f>T2186*Diccionario!$B$42</f>
        <v>1.5473558866862744</v>
      </c>
      <c r="V2186">
        <f>U2186*Diccionario!$B$43</f>
        <v>1.3152525036833331</v>
      </c>
      <c r="W2186">
        <f>V2186*Diccionario!$B$44</f>
        <v>0.2498979756998333</v>
      </c>
      <c r="X2186">
        <f>W2186*Diccionario!$B$45</f>
        <v>9.7460210522934992E-2</v>
      </c>
      <c r="Y2186">
        <f>X2186*Diccionario!$B$46</f>
        <v>8.6739587365412138E-2</v>
      </c>
      <c r="Z2186">
        <f>Y2186*Diccionario!$B$47</f>
        <v>3.2093647325202493E-2</v>
      </c>
      <c r="AA2186">
        <f>Z2186*Diccionario!$B$48</f>
        <v>3.2093647325202493E-2</v>
      </c>
      <c r="AB2186">
        <f>AA2186*Diccionario!$B$49</f>
        <v>2.407023549390187E-2</v>
      </c>
      <c r="AC2186">
        <f t="shared" si="345"/>
        <v>2.407023549390187E-2</v>
      </c>
      <c r="AD2186">
        <f t="shared" si="346"/>
        <v>7.8382427116590103E-2</v>
      </c>
      <c r="AE2186">
        <f t="shared" si="347"/>
        <v>1.3135067974405027E-4</v>
      </c>
      <c r="AF2186" t="e">
        <f ca="1">IF(AD2186="","",_xludf.RANK.EQ(AD2186,$AD$2:$AD$5513,0))</f>
        <v>#NAME?</v>
      </c>
      <c r="AH2186" t="str">
        <f t="shared" si="348"/>
        <v>Baja</v>
      </c>
      <c r="AI2186" t="s">
        <v>153</v>
      </c>
      <c r="AJ2186" t="str">
        <f>IFERROR(VLOOKUP(B2186,Maestro_Regionales!$A$2:$B$35,2,FALSE),"Otras zonas")</f>
        <v>Costa</v>
      </c>
      <c r="AK2186" t="str">
        <f t="shared" si="349"/>
        <v>PROTEGER EPS (ANTES CAJACOPI EPS) | Costa</v>
      </c>
    </row>
    <row r="2187" spans="1:37">
      <c r="A2187" s="4" t="s">
        <v>983</v>
      </c>
      <c r="B2187" s="4" t="s">
        <v>442</v>
      </c>
      <c r="C2187" s="4" t="s">
        <v>997</v>
      </c>
      <c r="D2187" s="4" t="s">
        <v>998</v>
      </c>
      <c r="E2187" s="4" t="s">
        <v>88</v>
      </c>
      <c r="F2187" s="4">
        <v>173</v>
      </c>
      <c r="G2187" s="4">
        <v>2925</v>
      </c>
      <c r="H2187" s="4">
        <v>0</v>
      </c>
      <c r="I2187">
        <f t="shared" si="340"/>
        <v>3098</v>
      </c>
      <c r="J2187">
        <f t="shared" si="341"/>
        <v>5.5842479018721754E-2</v>
      </c>
      <c r="K2187">
        <f t="shared" si="342"/>
        <v>0.94415752098127825</v>
      </c>
      <c r="L2187">
        <f t="shared" si="343"/>
        <v>0</v>
      </c>
      <c r="M2187">
        <f>I2187*Diccionario!$B$36</f>
        <v>6.8776207450980387</v>
      </c>
      <c r="N2187">
        <f>M2187*Diccionario!$B$37</f>
        <v>0.69463969525490199</v>
      </c>
      <c r="O2187">
        <f>N2187*Diccionario!$B$38</f>
        <v>0.10419595428823529</v>
      </c>
      <c r="P2187">
        <f>O2187*Diccionario!$B$39</f>
        <v>9.3776358859411768E-2</v>
      </c>
      <c r="Q2187">
        <f>P2187*Diccionario!$B$40</f>
        <v>3.7510543543764707E-2</v>
      </c>
      <c r="R2187">
        <f>Q2187*Diccionario!$B$41</f>
        <v>2.4381853303447061E-2</v>
      </c>
      <c r="S2187">
        <f t="shared" si="344"/>
        <v>2.4381853303447061E-2</v>
      </c>
      <c r="T2187">
        <f>I2187*Diccionario!$B$36</f>
        <v>6.8776207450980387</v>
      </c>
      <c r="U2187">
        <f>T2187*Diccionario!$B$42</f>
        <v>0.69463969525490199</v>
      </c>
      <c r="V2187">
        <f>U2187*Diccionario!$B$43</f>
        <v>0.59044374096666663</v>
      </c>
      <c r="W2187">
        <f>V2187*Diccionario!$B$44</f>
        <v>0.11218431078366665</v>
      </c>
      <c r="X2187">
        <f>W2187*Diccionario!$B$45</f>
        <v>4.3751881205629999E-2</v>
      </c>
      <c r="Y2187">
        <f>X2187*Diccionario!$B$46</f>
        <v>3.8939174273010697E-2</v>
      </c>
      <c r="Z2187">
        <f>Y2187*Diccionario!$B$47</f>
        <v>1.4407494481013958E-2</v>
      </c>
      <c r="AA2187">
        <f>Z2187*Diccionario!$B$48</f>
        <v>1.4407494481013958E-2</v>
      </c>
      <c r="AB2187">
        <f>AA2187*Diccionario!$B$49</f>
        <v>1.0805620860760468E-2</v>
      </c>
      <c r="AC2187">
        <f t="shared" si="345"/>
        <v>1.0805620860760468E-2</v>
      </c>
      <c r="AD2187">
        <f t="shared" si="346"/>
        <v>3.5187474164207533E-2</v>
      </c>
      <c r="AE2187">
        <f t="shared" si="347"/>
        <v>5.8966005774100528E-5</v>
      </c>
      <c r="AF2187" t="e">
        <f ca="1">IF(AD2187="","",_xludf.RANK.EQ(AD2187,$AD$2:$AD$5513,0))</f>
        <v>#NAME?</v>
      </c>
      <c r="AH2187" t="str">
        <f t="shared" si="348"/>
        <v>Baja</v>
      </c>
      <c r="AI2187" t="s">
        <v>153</v>
      </c>
      <c r="AJ2187" t="str">
        <f>IFERROR(VLOOKUP(B2187,Maestro_Regionales!$A$2:$B$35,2,FALSE),"Otras zonas")</f>
        <v>Costa</v>
      </c>
      <c r="AK2187" t="str">
        <f t="shared" si="349"/>
        <v>COOSALUD EPS | Costa</v>
      </c>
    </row>
    <row r="2188" spans="1:37">
      <c r="A2188" s="4" t="s">
        <v>983</v>
      </c>
      <c r="B2188" s="4" t="s">
        <v>442</v>
      </c>
      <c r="C2188" s="4" t="s">
        <v>997</v>
      </c>
      <c r="D2188" s="4" t="s">
        <v>998</v>
      </c>
      <c r="E2188" s="4" t="s">
        <v>90</v>
      </c>
      <c r="F2188" s="4">
        <v>0</v>
      </c>
      <c r="G2188" s="4">
        <v>0</v>
      </c>
      <c r="H2188" s="4">
        <v>939</v>
      </c>
      <c r="I2188">
        <f t="shared" si="340"/>
        <v>939</v>
      </c>
      <c r="J2188">
        <f t="shared" si="341"/>
        <v>0</v>
      </c>
      <c r="K2188">
        <f t="shared" si="342"/>
        <v>0</v>
      </c>
      <c r="L2188">
        <f t="shared" si="343"/>
        <v>1</v>
      </c>
      <c r="M2188">
        <f>I2188*Diccionario!$B$36</f>
        <v>2.0845984117647056</v>
      </c>
      <c r="N2188">
        <f>M2188*Diccionario!$B$37</f>
        <v>0.21054443958823529</v>
      </c>
      <c r="O2188">
        <f>N2188*Diccionario!$B$38</f>
        <v>3.158166593823529E-2</v>
      </c>
      <c r="P2188">
        <f>O2188*Diccionario!$B$39</f>
        <v>2.8423499344411761E-2</v>
      </c>
      <c r="Q2188">
        <f>P2188*Diccionario!$B$40</f>
        <v>1.1369399737764706E-2</v>
      </c>
      <c r="R2188">
        <f>Q2188*Diccionario!$B$41</f>
        <v>7.3901098295470593E-3</v>
      </c>
      <c r="S2188">
        <f t="shared" si="344"/>
        <v>7.3901098295470593E-3</v>
      </c>
      <c r="T2188">
        <f>I2188*Diccionario!$B$36</f>
        <v>2.0845984117647056</v>
      </c>
      <c r="U2188">
        <f>T2188*Diccionario!$B$42</f>
        <v>0.21054443958823529</v>
      </c>
      <c r="V2188">
        <f>U2188*Diccionario!$B$43</f>
        <v>0.17896277364999999</v>
      </c>
      <c r="W2188">
        <f>V2188*Diccionario!$B$44</f>
        <v>3.40029269935E-2</v>
      </c>
      <c r="X2188">
        <f>W2188*Diccionario!$B$45</f>
        <v>1.3261141527465001E-2</v>
      </c>
      <c r="Y2188">
        <f>X2188*Diccionario!$B$46</f>
        <v>1.1802415959443851E-2</v>
      </c>
      <c r="Z2188">
        <f>Y2188*Diccionario!$B$47</f>
        <v>4.3668939049942247E-3</v>
      </c>
      <c r="AA2188">
        <f>Z2188*Diccionario!$B$48</f>
        <v>4.3668939049942247E-3</v>
      </c>
      <c r="AB2188">
        <f>AA2188*Diccionario!$B$49</f>
        <v>3.2751704287456683E-3</v>
      </c>
      <c r="AC2188">
        <f t="shared" si="345"/>
        <v>3.2751704287456683E-3</v>
      </c>
      <c r="AD2188">
        <f t="shared" si="346"/>
        <v>1.0665280258292727E-2</v>
      </c>
      <c r="AE2188">
        <f t="shared" si="347"/>
        <v>1.7872524022556614E-5</v>
      </c>
      <c r="AF2188" t="e">
        <f ca="1">IF(AD2188="","",_xludf.RANK.EQ(AD2188,$AD$2:$AD$5513,0))</f>
        <v>#NAME?</v>
      </c>
      <c r="AH2188" t="str">
        <f t="shared" si="348"/>
        <v>Baja</v>
      </c>
      <c r="AI2188" t="s">
        <v>153</v>
      </c>
      <c r="AJ2188" t="str">
        <f>IFERROR(VLOOKUP(B2188,Maestro_Regionales!$A$2:$B$35,2,FALSE),"Otras zonas")</f>
        <v>Costa</v>
      </c>
      <c r="AK2188" t="str">
        <f t="shared" si="349"/>
        <v>REGIMEN DE EXCEPCION | Costa</v>
      </c>
    </row>
    <row r="2189" spans="1:37">
      <c r="A2189" s="4" t="s">
        <v>983</v>
      </c>
      <c r="B2189" s="4" t="s">
        <v>442</v>
      </c>
      <c r="C2189" s="4" t="s">
        <v>997</v>
      </c>
      <c r="D2189" s="4" t="s">
        <v>998</v>
      </c>
      <c r="E2189" s="4" t="s">
        <v>86</v>
      </c>
      <c r="F2189" s="4">
        <v>0</v>
      </c>
      <c r="G2189" s="4">
        <v>1</v>
      </c>
      <c r="H2189" s="4">
        <v>0</v>
      </c>
      <c r="I2189">
        <f t="shared" si="340"/>
        <v>1</v>
      </c>
      <c r="J2189">
        <f t="shared" si="341"/>
        <v>0</v>
      </c>
      <c r="K2189">
        <f t="shared" si="342"/>
        <v>1</v>
      </c>
      <c r="L2189">
        <f t="shared" si="343"/>
        <v>0</v>
      </c>
      <c r="M2189">
        <f>I2189*Diccionario!$B$36</f>
        <v>2.2200196078431371E-3</v>
      </c>
      <c r="N2189">
        <f>M2189*Diccionario!$B$37</f>
        <v>2.2422198039215687E-4</v>
      </c>
      <c r="O2189">
        <f>N2189*Diccionario!$B$38</f>
        <v>3.3633297058823532E-5</v>
      </c>
      <c r="P2189">
        <f>O2189*Diccionario!$B$39</f>
        <v>3.026996735294118E-5</v>
      </c>
      <c r="Q2189">
        <f>P2189*Diccionario!$B$40</f>
        <v>1.2107986941176473E-5</v>
      </c>
      <c r="R2189">
        <f>Q2189*Diccionario!$B$41</f>
        <v>7.870191511764708E-6</v>
      </c>
      <c r="S2189">
        <f t="shared" si="344"/>
        <v>7.870191511764708E-6</v>
      </c>
      <c r="T2189">
        <f>I2189*Diccionario!$B$36</f>
        <v>2.2200196078431371E-3</v>
      </c>
      <c r="U2189">
        <f>T2189*Diccionario!$B$42</f>
        <v>2.2422198039215687E-4</v>
      </c>
      <c r="V2189">
        <f>U2189*Diccionario!$B$43</f>
        <v>1.9058868333333333E-4</v>
      </c>
      <c r="W2189">
        <f>V2189*Diccionario!$B$44</f>
        <v>3.6211849833333333E-5</v>
      </c>
      <c r="X2189">
        <f>W2189*Diccionario!$B$45</f>
        <v>1.4122621435000001E-5</v>
      </c>
      <c r="Y2189">
        <f>X2189*Diccionario!$B$46</f>
        <v>1.256913307715E-5</v>
      </c>
      <c r="Z2189">
        <f>Y2189*Diccionario!$B$47</f>
        <v>4.6505792385454997E-6</v>
      </c>
      <c r="AA2189">
        <f>Z2189*Diccionario!$B$48</f>
        <v>4.6505792385454997E-6</v>
      </c>
      <c r="AB2189">
        <f>AA2189*Diccionario!$B$49</f>
        <v>3.4879344289091247E-6</v>
      </c>
      <c r="AC2189">
        <f t="shared" si="345"/>
        <v>3.4879344289091247E-6</v>
      </c>
      <c r="AD2189">
        <f t="shared" si="346"/>
        <v>1.1358125940673833E-5</v>
      </c>
      <c r="AE2189">
        <f t="shared" si="347"/>
        <v>1.9033571909005983E-8</v>
      </c>
      <c r="AF2189" t="e">
        <f ca="1">IF(AD2189="","",_xludf.RANK.EQ(AD2189,$AD$2:$AD$5513,0))</f>
        <v>#NAME?</v>
      </c>
      <c r="AH2189" t="str">
        <f t="shared" si="348"/>
        <v>Baja</v>
      </c>
      <c r="AI2189" t="s">
        <v>153</v>
      </c>
      <c r="AJ2189" t="str">
        <f>IFERROR(VLOOKUP(B2189,Maestro_Regionales!$A$2:$B$35,2,FALSE),"Otras zonas")</f>
        <v>Costa</v>
      </c>
      <c r="AK2189" t="str">
        <f t="shared" si="349"/>
        <v>EPS SANITAS | Costa</v>
      </c>
    </row>
    <row r="2190" spans="1:37">
      <c r="A2190" s="4" t="s">
        <v>983</v>
      </c>
      <c r="B2190" s="4" t="s">
        <v>442</v>
      </c>
      <c r="C2190" s="4" t="s">
        <v>999</v>
      </c>
      <c r="D2190" s="4" t="s">
        <v>1000</v>
      </c>
      <c r="E2190" s="4" t="s">
        <v>77</v>
      </c>
      <c r="F2190" s="4">
        <v>1630</v>
      </c>
      <c r="G2190" s="4">
        <v>13597</v>
      </c>
      <c r="H2190" s="4">
        <v>0</v>
      </c>
      <c r="I2190">
        <f t="shared" si="340"/>
        <v>15227</v>
      </c>
      <c r="J2190">
        <f t="shared" si="341"/>
        <v>0.10704669337361267</v>
      </c>
      <c r="K2190">
        <f t="shared" si="342"/>
        <v>0.89295330662638739</v>
      </c>
      <c r="L2190">
        <f t="shared" si="343"/>
        <v>0</v>
      </c>
      <c r="M2190">
        <f>I2190*Diccionario!$B$36</f>
        <v>33.804238568627447</v>
      </c>
      <c r="N2190">
        <f>M2190*Diccionario!$B$37</f>
        <v>3.4142280954313722</v>
      </c>
      <c r="O2190">
        <f>N2190*Diccionario!$B$38</f>
        <v>0.51213421431470585</v>
      </c>
      <c r="P2190">
        <f>O2190*Diccionario!$B$39</f>
        <v>0.46092079288323529</v>
      </c>
      <c r="Q2190">
        <f>P2190*Diccionario!$B$40</f>
        <v>0.18436831715329413</v>
      </c>
      <c r="R2190">
        <f>Q2190*Diccionario!$B$41</f>
        <v>0.11983940614964118</v>
      </c>
      <c r="S2190">
        <f t="shared" si="344"/>
        <v>0.11983940614964118</v>
      </c>
      <c r="T2190">
        <f>I2190*Diccionario!$B$36</f>
        <v>33.804238568627447</v>
      </c>
      <c r="U2190">
        <f>T2190*Diccionario!$B$42</f>
        <v>3.4142280954313722</v>
      </c>
      <c r="V2190">
        <f>U2190*Diccionario!$B$43</f>
        <v>2.9020938811166661</v>
      </c>
      <c r="W2190">
        <f>V2190*Diccionario!$B$44</f>
        <v>0.55139783741216652</v>
      </c>
      <c r="X2190">
        <f>W2190*Diccionario!$B$45</f>
        <v>0.21504515659074494</v>
      </c>
      <c r="Y2190">
        <f>X2190*Diccionario!$B$46</f>
        <v>0.19139018936576299</v>
      </c>
      <c r="Z2190">
        <f>Y2190*Diccionario!$B$47</f>
        <v>7.081437006533231E-2</v>
      </c>
      <c r="AA2190">
        <f>Z2190*Diccionario!$B$48</f>
        <v>7.081437006533231E-2</v>
      </c>
      <c r="AB2190">
        <f>AA2190*Diccionario!$B$49</f>
        <v>5.3110777548999233E-2</v>
      </c>
      <c r="AC2190">
        <f t="shared" si="345"/>
        <v>5.3110777548999233E-2</v>
      </c>
      <c r="AD2190">
        <f t="shared" si="346"/>
        <v>0.1729501836986404</v>
      </c>
      <c r="AE2190">
        <f t="shared" si="347"/>
        <v>2.8982419945843403E-4</v>
      </c>
      <c r="AF2190" t="e">
        <f ca="1">IF(AD2190="","",_xludf.RANK.EQ(AD2190,$AD$2:$AD$5513,0))</f>
        <v>#NAME?</v>
      </c>
      <c r="AH2190" t="str">
        <f t="shared" si="348"/>
        <v>Media</v>
      </c>
      <c r="AI2190" t="s">
        <v>153</v>
      </c>
      <c r="AJ2190" t="str">
        <f>IFERROR(VLOOKUP(B2190,Maestro_Regionales!$A$2:$B$35,2,FALSE),"Otras zonas")</f>
        <v>Costa</v>
      </c>
      <c r="AK2190" t="str">
        <f t="shared" si="349"/>
        <v>MUTUAL SER | Costa</v>
      </c>
    </row>
    <row r="2191" spans="1:37">
      <c r="A2191" s="4" t="s">
        <v>983</v>
      </c>
      <c r="B2191" s="4" t="s">
        <v>442</v>
      </c>
      <c r="C2191" s="4" t="s">
        <v>999</v>
      </c>
      <c r="D2191" s="4" t="s">
        <v>1000</v>
      </c>
      <c r="E2191" s="4" t="s">
        <v>87</v>
      </c>
      <c r="F2191" s="4">
        <v>268</v>
      </c>
      <c r="G2191" s="4">
        <v>362</v>
      </c>
      <c r="H2191" s="4">
        <v>0</v>
      </c>
      <c r="I2191">
        <f t="shared" si="340"/>
        <v>630</v>
      </c>
      <c r="J2191">
        <f t="shared" si="341"/>
        <v>0.42539682539682538</v>
      </c>
      <c r="K2191">
        <f t="shared" si="342"/>
        <v>0.57460317460317456</v>
      </c>
      <c r="L2191">
        <f t="shared" si="343"/>
        <v>0</v>
      </c>
      <c r="M2191">
        <f>I2191*Diccionario!$B$36</f>
        <v>1.3986123529411765</v>
      </c>
      <c r="N2191">
        <f>M2191*Diccionario!$B$37</f>
        <v>0.14125984764705884</v>
      </c>
      <c r="O2191">
        <f>N2191*Diccionario!$B$38</f>
        <v>2.1188977147058825E-2</v>
      </c>
      <c r="P2191">
        <f>O2191*Diccionario!$B$39</f>
        <v>1.9070079432352942E-2</v>
      </c>
      <c r="Q2191">
        <f>P2191*Diccionario!$B$40</f>
        <v>7.6280317729411767E-3</v>
      </c>
      <c r="R2191">
        <f>Q2191*Diccionario!$B$41</f>
        <v>4.9582206524117654E-3</v>
      </c>
      <c r="S2191">
        <f t="shared" si="344"/>
        <v>4.9582206524117654E-3</v>
      </c>
      <c r="T2191">
        <f>I2191*Diccionario!$B$36</f>
        <v>1.3986123529411765</v>
      </c>
      <c r="U2191">
        <f>T2191*Diccionario!$B$42</f>
        <v>0.14125984764705884</v>
      </c>
      <c r="V2191">
        <f>U2191*Diccionario!$B$43</f>
        <v>0.12007087050000001</v>
      </c>
      <c r="W2191">
        <f>V2191*Diccionario!$B$44</f>
        <v>2.2813465395000003E-2</v>
      </c>
      <c r="X2191">
        <f>W2191*Diccionario!$B$45</f>
        <v>8.8972515040500015E-3</v>
      </c>
      <c r="Y2191">
        <f>X2191*Diccionario!$B$46</f>
        <v>7.9185538386045019E-3</v>
      </c>
      <c r="Z2191">
        <f>Y2191*Diccionario!$B$47</f>
        <v>2.9298649202836656E-3</v>
      </c>
      <c r="AA2191">
        <f>Z2191*Diccionario!$B$48</f>
        <v>2.9298649202836656E-3</v>
      </c>
      <c r="AB2191">
        <f>AA2191*Diccionario!$B$49</f>
        <v>2.1973986902127491E-3</v>
      </c>
      <c r="AC2191">
        <f t="shared" si="345"/>
        <v>2.1973986902127491E-3</v>
      </c>
      <c r="AD2191">
        <f t="shared" si="346"/>
        <v>7.155619342624514E-3</v>
      </c>
      <c r="AE2191">
        <f t="shared" si="347"/>
        <v>1.1991150302673767E-5</v>
      </c>
      <c r="AF2191" t="e">
        <f ca="1">IF(AD2191="","",_xludf.RANK.EQ(AD2191,$AD$2:$AD$5513,0))</f>
        <v>#NAME?</v>
      </c>
      <c r="AH2191" t="str">
        <f t="shared" si="348"/>
        <v>Baja</v>
      </c>
      <c r="AI2191" t="s">
        <v>153</v>
      </c>
      <c r="AJ2191" t="str">
        <f>IFERROR(VLOOKUP(B2191,Maestro_Regionales!$A$2:$B$35,2,FALSE),"Otras zonas")</f>
        <v>Costa</v>
      </c>
      <c r="AK2191" t="str">
        <f t="shared" si="349"/>
        <v>NUEVA EPS | Costa</v>
      </c>
    </row>
    <row r="2192" spans="1:37">
      <c r="A2192" s="4" t="s">
        <v>983</v>
      </c>
      <c r="B2192" s="4" t="s">
        <v>442</v>
      </c>
      <c r="C2192" s="4" t="s">
        <v>999</v>
      </c>
      <c r="D2192" s="4" t="s">
        <v>1000</v>
      </c>
      <c r="E2192" s="4" t="s">
        <v>89</v>
      </c>
      <c r="F2192" s="4">
        <v>4</v>
      </c>
      <c r="G2192" s="4">
        <v>373</v>
      </c>
      <c r="H2192" s="4">
        <v>0</v>
      </c>
      <c r="I2192">
        <f t="shared" si="340"/>
        <v>377</v>
      </c>
      <c r="J2192">
        <f t="shared" si="341"/>
        <v>1.0610079575596816E-2</v>
      </c>
      <c r="K2192">
        <f t="shared" si="342"/>
        <v>0.98938992042440321</v>
      </c>
      <c r="L2192">
        <f t="shared" si="343"/>
        <v>0</v>
      </c>
      <c r="M2192">
        <f>I2192*Diccionario!$B$36</f>
        <v>0.83694739215686265</v>
      </c>
      <c r="N2192">
        <f>M2192*Diccionario!$B$37</f>
        <v>8.4531686607843132E-2</v>
      </c>
      <c r="O2192">
        <f>N2192*Diccionario!$B$38</f>
        <v>1.267975299117647E-2</v>
      </c>
      <c r="P2192">
        <f>O2192*Diccionario!$B$39</f>
        <v>1.1411777692058823E-2</v>
      </c>
      <c r="Q2192">
        <f>P2192*Diccionario!$B$40</f>
        <v>4.5647110768235293E-3</v>
      </c>
      <c r="R2192">
        <f>Q2192*Diccionario!$B$41</f>
        <v>2.9670621999352939E-3</v>
      </c>
      <c r="S2192">
        <f t="shared" si="344"/>
        <v>2.9670621999352939E-3</v>
      </c>
      <c r="T2192">
        <f>I2192*Diccionario!$B$36</f>
        <v>0.83694739215686265</v>
      </c>
      <c r="U2192">
        <f>T2192*Diccionario!$B$42</f>
        <v>8.4531686607843132E-2</v>
      </c>
      <c r="V2192">
        <f>U2192*Diccionario!$B$43</f>
        <v>7.1851933616666655E-2</v>
      </c>
      <c r="W2192">
        <f>V2192*Diccionario!$B$44</f>
        <v>1.3651867387166665E-2</v>
      </c>
      <c r="X2192">
        <f>W2192*Diccionario!$B$45</f>
        <v>5.3242282809949993E-3</v>
      </c>
      <c r="Y2192">
        <f>X2192*Diccionario!$B$46</f>
        <v>4.7385631700855493E-3</v>
      </c>
      <c r="Z2192">
        <f>Y2192*Diccionario!$B$47</f>
        <v>1.7532683729316531E-3</v>
      </c>
      <c r="AA2192">
        <f>Z2192*Diccionario!$B$48</f>
        <v>1.7532683729316531E-3</v>
      </c>
      <c r="AB2192">
        <f>AA2192*Diccionario!$B$49</f>
        <v>1.3149512796987398E-3</v>
      </c>
      <c r="AC2192">
        <f t="shared" si="345"/>
        <v>1.3149512796987398E-3</v>
      </c>
      <c r="AD2192">
        <f t="shared" si="346"/>
        <v>4.2820134796340333E-3</v>
      </c>
      <c r="AE2192">
        <f t="shared" si="347"/>
        <v>7.1756566096952525E-6</v>
      </c>
      <c r="AF2192" t="e">
        <f ca="1">IF(AD2192="","",_xludf.RANK.EQ(AD2192,$AD$2:$AD$5513,0))</f>
        <v>#NAME?</v>
      </c>
      <c r="AH2192" t="str">
        <f t="shared" si="348"/>
        <v>Baja</v>
      </c>
      <c r="AI2192" t="s">
        <v>153</v>
      </c>
      <c r="AJ2192" t="str">
        <f>IFERROR(VLOOKUP(B2192,Maestro_Regionales!$A$2:$B$35,2,FALSE),"Otras zonas")</f>
        <v>Costa</v>
      </c>
      <c r="AK2192" t="str">
        <f t="shared" si="349"/>
        <v>PROTEGER EPS (ANTES CAJACOPI EPS) | Costa</v>
      </c>
    </row>
    <row r="2193" spans="1:37">
      <c r="A2193" s="4" t="s">
        <v>983</v>
      </c>
      <c r="B2193" s="4" t="s">
        <v>442</v>
      </c>
      <c r="C2193" s="4" t="s">
        <v>999</v>
      </c>
      <c r="D2193" s="4" t="s">
        <v>1000</v>
      </c>
      <c r="E2193" s="4" t="s">
        <v>90</v>
      </c>
      <c r="F2193" s="4">
        <v>0</v>
      </c>
      <c r="G2193" s="4">
        <v>0</v>
      </c>
      <c r="H2193" s="4">
        <v>105</v>
      </c>
      <c r="I2193">
        <f t="shared" si="340"/>
        <v>105</v>
      </c>
      <c r="J2193">
        <f t="shared" si="341"/>
        <v>0</v>
      </c>
      <c r="K2193">
        <f t="shared" si="342"/>
        <v>0</v>
      </c>
      <c r="L2193">
        <f t="shared" si="343"/>
        <v>1</v>
      </c>
      <c r="M2193">
        <f>I2193*Diccionario!$B$36</f>
        <v>0.23310205882352938</v>
      </c>
      <c r="N2193">
        <f>M2193*Diccionario!$B$37</f>
        <v>2.354330794117647E-2</v>
      </c>
      <c r="O2193">
        <f>N2193*Diccionario!$B$38</f>
        <v>3.5314961911764703E-3</v>
      </c>
      <c r="P2193">
        <f>O2193*Diccionario!$B$39</f>
        <v>3.1783465720588234E-3</v>
      </c>
      <c r="Q2193">
        <f>P2193*Diccionario!$B$40</f>
        <v>1.2713386288235294E-3</v>
      </c>
      <c r="R2193">
        <f>Q2193*Diccionario!$B$41</f>
        <v>8.2637010873529409E-4</v>
      </c>
      <c r="S2193">
        <f t="shared" si="344"/>
        <v>8.2637010873529409E-4</v>
      </c>
      <c r="T2193">
        <f>I2193*Diccionario!$B$36</f>
        <v>0.23310205882352938</v>
      </c>
      <c r="U2193">
        <f>T2193*Diccionario!$B$42</f>
        <v>2.354330794117647E-2</v>
      </c>
      <c r="V2193">
        <f>U2193*Diccionario!$B$43</f>
        <v>2.0011811749999997E-2</v>
      </c>
      <c r="W2193">
        <f>V2193*Diccionario!$B$44</f>
        <v>3.8022442324999995E-3</v>
      </c>
      <c r="X2193">
        <f>W2193*Diccionario!$B$45</f>
        <v>1.4828752506749999E-3</v>
      </c>
      <c r="Y2193">
        <f>X2193*Diccionario!$B$46</f>
        <v>1.31975897310075E-3</v>
      </c>
      <c r="Z2193">
        <f>Y2193*Diccionario!$B$47</f>
        <v>4.8831082004727753E-4</v>
      </c>
      <c r="AA2193">
        <f>Z2193*Diccionario!$B$48</f>
        <v>4.8831082004727753E-4</v>
      </c>
      <c r="AB2193">
        <f>AA2193*Diccionario!$B$49</f>
        <v>3.6623311503545814E-4</v>
      </c>
      <c r="AC2193">
        <f t="shared" si="345"/>
        <v>3.6623311503545814E-4</v>
      </c>
      <c r="AD2193">
        <f t="shared" si="346"/>
        <v>1.1926032237707523E-3</v>
      </c>
      <c r="AE2193">
        <f t="shared" si="347"/>
        <v>1.9985250504456279E-6</v>
      </c>
      <c r="AF2193" t="e">
        <f ca="1">IF(AD2193="","",_xludf.RANK.EQ(AD2193,$AD$2:$AD$5513,0))</f>
        <v>#NAME?</v>
      </c>
      <c r="AH2193" t="str">
        <f t="shared" si="348"/>
        <v>Baja</v>
      </c>
      <c r="AI2193" t="s">
        <v>153</v>
      </c>
      <c r="AJ2193" t="str">
        <f>IFERROR(VLOOKUP(B2193,Maestro_Regionales!$A$2:$B$35,2,FALSE),"Otras zonas")</f>
        <v>Costa</v>
      </c>
      <c r="AK2193" t="str">
        <f t="shared" si="349"/>
        <v>REGIMEN DE EXCEPCION | Costa</v>
      </c>
    </row>
    <row r="2194" spans="1:37">
      <c r="A2194" s="4" t="s">
        <v>983</v>
      </c>
      <c r="B2194" s="4" t="s">
        <v>442</v>
      </c>
      <c r="C2194" s="4" t="s">
        <v>999</v>
      </c>
      <c r="D2194" s="4" t="s">
        <v>1000</v>
      </c>
      <c r="E2194" s="4" t="s">
        <v>86</v>
      </c>
      <c r="F2194" s="4">
        <v>18</v>
      </c>
      <c r="G2194" s="4">
        <v>3</v>
      </c>
      <c r="H2194" s="4">
        <v>0</v>
      </c>
      <c r="I2194">
        <f t="shared" si="340"/>
        <v>21</v>
      </c>
      <c r="J2194">
        <f t="shared" si="341"/>
        <v>0.8571428571428571</v>
      </c>
      <c r="K2194">
        <f t="shared" si="342"/>
        <v>0.14285714285714285</v>
      </c>
      <c r="L2194">
        <f t="shared" si="343"/>
        <v>0</v>
      </c>
      <c r="M2194">
        <f>I2194*Diccionario!$B$36</f>
        <v>4.6620411764705882E-2</v>
      </c>
      <c r="N2194">
        <f>M2194*Diccionario!$B$37</f>
        <v>4.7086615882352941E-3</v>
      </c>
      <c r="O2194">
        <f>N2194*Diccionario!$B$38</f>
        <v>7.0629923823529409E-4</v>
      </c>
      <c r="P2194">
        <f>O2194*Diccionario!$B$39</f>
        <v>6.3566931441176469E-4</v>
      </c>
      <c r="Q2194">
        <f>P2194*Diccionario!$B$40</f>
        <v>2.542677257647059E-4</v>
      </c>
      <c r="R2194">
        <f>Q2194*Diccionario!$B$41</f>
        <v>1.6527402174705883E-4</v>
      </c>
      <c r="S2194">
        <f t="shared" si="344"/>
        <v>1.6527402174705883E-4</v>
      </c>
      <c r="T2194">
        <f>I2194*Diccionario!$B$36</f>
        <v>4.6620411764705882E-2</v>
      </c>
      <c r="U2194">
        <f>T2194*Diccionario!$B$42</f>
        <v>4.7086615882352941E-3</v>
      </c>
      <c r="V2194">
        <f>U2194*Diccionario!$B$43</f>
        <v>4.0023623500000001E-3</v>
      </c>
      <c r="W2194">
        <f>V2194*Diccionario!$B$44</f>
        <v>7.6044884650000003E-4</v>
      </c>
      <c r="X2194">
        <f>W2194*Diccionario!$B$45</f>
        <v>2.9657505013500003E-4</v>
      </c>
      <c r="Y2194">
        <f>X2194*Diccionario!$B$46</f>
        <v>2.6395179462015002E-4</v>
      </c>
      <c r="Z2194">
        <f>Y2194*Diccionario!$B$47</f>
        <v>9.76621640094555E-5</v>
      </c>
      <c r="AA2194">
        <f>Z2194*Diccionario!$B$48</f>
        <v>9.76621640094555E-5</v>
      </c>
      <c r="AB2194">
        <f>AA2194*Diccionario!$B$49</f>
        <v>7.3246623007091618E-5</v>
      </c>
      <c r="AC2194">
        <f t="shared" si="345"/>
        <v>7.3246623007091618E-5</v>
      </c>
      <c r="AD2194">
        <f t="shared" si="346"/>
        <v>2.3852064475415045E-4</v>
      </c>
      <c r="AE2194">
        <f t="shared" si="347"/>
        <v>3.9970501008912558E-7</v>
      </c>
      <c r="AF2194" t="e">
        <f ca="1">IF(AD2194="","",_xludf.RANK.EQ(AD2194,$AD$2:$AD$5513,0))</f>
        <v>#NAME?</v>
      </c>
      <c r="AH2194" t="str">
        <f t="shared" si="348"/>
        <v>Baja</v>
      </c>
      <c r="AI2194" t="s">
        <v>153</v>
      </c>
      <c r="AJ2194" t="str">
        <f>IFERROR(VLOOKUP(B2194,Maestro_Regionales!$A$2:$B$35,2,FALSE),"Otras zonas")</f>
        <v>Costa</v>
      </c>
      <c r="AK2194" t="str">
        <f t="shared" si="349"/>
        <v>EPS SANITAS | Costa</v>
      </c>
    </row>
    <row r="2195" spans="1:37">
      <c r="A2195" s="4" t="s">
        <v>983</v>
      </c>
      <c r="B2195" s="4" t="s">
        <v>442</v>
      </c>
      <c r="C2195" s="4" t="s">
        <v>1001</v>
      </c>
      <c r="D2195" s="4" t="s">
        <v>1002</v>
      </c>
      <c r="E2195" s="4" t="s">
        <v>87</v>
      </c>
      <c r="F2195" s="4">
        <v>604</v>
      </c>
      <c r="G2195" s="4">
        <v>4251</v>
      </c>
      <c r="H2195" s="4">
        <v>0</v>
      </c>
      <c r="I2195">
        <f t="shared" si="340"/>
        <v>4855</v>
      </c>
      <c r="J2195">
        <f t="shared" si="341"/>
        <v>0.12440782698249228</v>
      </c>
      <c r="K2195">
        <f t="shared" si="342"/>
        <v>0.87559217301750769</v>
      </c>
      <c r="L2195">
        <f t="shared" si="343"/>
        <v>0</v>
      </c>
      <c r="M2195">
        <f>I2195*Diccionario!$B$36</f>
        <v>10.77819519607843</v>
      </c>
      <c r="N2195">
        <f>M2195*Diccionario!$B$37</f>
        <v>1.0885977148039214</v>
      </c>
      <c r="O2195">
        <f>N2195*Diccionario!$B$38</f>
        <v>0.16328965722058822</v>
      </c>
      <c r="P2195">
        <f>O2195*Diccionario!$B$39</f>
        <v>0.14696069149852939</v>
      </c>
      <c r="Q2195">
        <f>P2195*Diccionario!$B$40</f>
        <v>5.878427659941176E-2</v>
      </c>
      <c r="R2195">
        <f>Q2195*Diccionario!$B$41</f>
        <v>3.8209779789617648E-2</v>
      </c>
      <c r="S2195">
        <f t="shared" si="344"/>
        <v>3.8209779789617648E-2</v>
      </c>
      <c r="T2195">
        <f>I2195*Diccionario!$B$36</f>
        <v>10.77819519607843</v>
      </c>
      <c r="U2195">
        <f>T2195*Diccionario!$B$42</f>
        <v>1.0885977148039214</v>
      </c>
      <c r="V2195">
        <f>U2195*Diccionario!$B$43</f>
        <v>0.92530805758333323</v>
      </c>
      <c r="W2195">
        <f>V2195*Diccionario!$B$44</f>
        <v>0.17580853094083332</v>
      </c>
      <c r="X2195">
        <f>W2195*Diccionario!$B$45</f>
        <v>6.8565327066925003E-2</v>
      </c>
      <c r="Y2195">
        <f>X2195*Diccionario!$B$46</f>
        <v>6.1023141089563256E-2</v>
      </c>
      <c r="Z2195">
        <f>Y2195*Diccionario!$B$47</f>
        <v>2.2578562203138405E-2</v>
      </c>
      <c r="AA2195">
        <f>Z2195*Diccionario!$B$48</f>
        <v>2.2578562203138405E-2</v>
      </c>
      <c r="AB2195">
        <f>AA2195*Diccionario!$B$49</f>
        <v>1.6933921652353804E-2</v>
      </c>
      <c r="AC2195">
        <f t="shared" si="345"/>
        <v>1.6933921652353804E-2</v>
      </c>
      <c r="AD2195">
        <f t="shared" si="346"/>
        <v>5.5143701441971449E-2</v>
      </c>
      <c r="AE2195">
        <f t="shared" si="347"/>
        <v>9.2407991618224028E-5</v>
      </c>
      <c r="AF2195" t="e">
        <f ca="1">IF(AD2195="","",_xludf.RANK.EQ(AD2195,$AD$2:$AD$5513,0))</f>
        <v>#NAME?</v>
      </c>
      <c r="AH2195" t="str">
        <f t="shared" si="348"/>
        <v>Baja</v>
      </c>
      <c r="AI2195" t="s">
        <v>153</v>
      </c>
      <c r="AJ2195" t="str">
        <f>IFERROR(VLOOKUP(B2195,Maestro_Regionales!$A$2:$B$35,2,FALSE),"Otras zonas")</f>
        <v>Costa</v>
      </c>
      <c r="AK2195" t="str">
        <f t="shared" si="349"/>
        <v>NUEVA EPS | Costa</v>
      </c>
    </row>
    <row r="2196" spans="1:37">
      <c r="A2196" s="4" t="s">
        <v>983</v>
      </c>
      <c r="B2196" s="4" t="s">
        <v>442</v>
      </c>
      <c r="C2196" s="4" t="s">
        <v>1001</v>
      </c>
      <c r="D2196" s="4" t="s">
        <v>1002</v>
      </c>
      <c r="E2196" s="4" t="s">
        <v>88</v>
      </c>
      <c r="F2196" s="4">
        <v>167</v>
      </c>
      <c r="G2196" s="4">
        <v>2677</v>
      </c>
      <c r="H2196" s="4">
        <v>0</v>
      </c>
      <c r="I2196">
        <f t="shared" si="340"/>
        <v>2844</v>
      </c>
      <c r="J2196">
        <f t="shared" si="341"/>
        <v>5.8720112517580872E-2</v>
      </c>
      <c r="K2196">
        <f t="shared" si="342"/>
        <v>0.94127988748241909</v>
      </c>
      <c r="L2196">
        <f t="shared" si="343"/>
        <v>0</v>
      </c>
      <c r="M2196">
        <f>I2196*Diccionario!$B$36</f>
        <v>6.313735764705882</v>
      </c>
      <c r="N2196">
        <f>M2196*Diccionario!$B$37</f>
        <v>0.63768731223529418</v>
      </c>
      <c r="O2196">
        <f>N2196*Diccionario!$B$38</f>
        <v>9.5653096835294119E-2</v>
      </c>
      <c r="P2196">
        <f>O2196*Diccionario!$B$39</f>
        <v>8.6087787151764711E-2</v>
      </c>
      <c r="Q2196">
        <f>P2196*Diccionario!$B$40</f>
        <v>3.4435114860705884E-2</v>
      </c>
      <c r="R2196">
        <f>Q2196*Diccionario!$B$41</f>
        <v>2.2382824659458827E-2</v>
      </c>
      <c r="S2196">
        <f t="shared" si="344"/>
        <v>2.2382824659458827E-2</v>
      </c>
      <c r="T2196">
        <f>I2196*Diccionario!$B$36</f>
        <v>6.313735764705882</v>
      </c>
      <c r="U2196">
        <f>T2196*Diccionario!$B$42</f>
        <v>0.63768731223529418</v>
      </c>
      <c r="V2196">
        <f>U2196*Diccionario!$B$43</f>
        <v>0.54203421540000007</v>
      </c>
      <c r="W2196">
        <f>V2196*Diccionario!$B$44</f>
        <v>0.10298650092600002</v>
      </c>
      <c r="X2196">
        <f>W2196*Diccionario!$B$45</f>
        <v>4.0164735361140007E-2</v>
      </c>
      <c r="Y2196">
        <f>X2196*Diccionario!$B$46</f>
        <v>3.5746614471414605E-2</v>
      </c>
      <c r="Z2196">
        <f>Y2196*Diccionario!$B$47</f>
        <v>1.3226247354423404E-2</v>
      </c>
      <c r="AA2196">
        <f>Z2196*Diccionario!$B$48</f>
        <v>1.3226247354423404E-2</v>
      </c>
      <c r="AB2196">
        <f>AA2196*Diccionario!$B$49</f>
        <v>9.9196855158175529E-3</v>
      </c>
      <c r="AC2196">
        <f t="shared" si="345"/>
        <v>9.9196855158175529E-3</v>
      </c>
      <c r="AD2196">
        <f t="shared" si="346"/>
        <v>3.2302510175276383E-2</v>
      </c>
      <c r="AE2196">
        <f t="shared" si="347"/>
        <v>5.4131478509213021E-5</v>
      </c>
      <c r="AF2196" t="e">
        <f ca="1">IF(AD2196="","",_xludf.RANK.EQ(AD2196,$AD$2:$AD$5513,0))</f>
        <v>#NAME?</v>
      </c>
      <c r="AH2196" t="str">
        <f t="shared" si="348"/>
        <v>Baja</v>
      </c>
      <c r="AI2196" t="s">
        <v>153</v>
      </c>
      <c r="AJ2196" t="str">
        <f>IFERROR(VLOOKUP(B2196,Maestro_Regionales!$A$2:$B$35,2,FALSE),"Otras zonas")</f>
        <v>Costa</v>
      </c>
      <c r="AK2196" t="str">
        <f t="shared" si="349"/>
        <v>COOSALUD EPS | Costa</v>
      </c>
    </row>
    <row r="2197" spans="1:37">
      <c r="A2197" s="4" t="s">
        <v>983</v>
      </c>
      <c r="B2197" s="4" t="s">
        <v>442</v>
      </c>
      <c r="C2197" s="4" t="s">
        <v>1001</v>
      </c>
      <c r="D2197" s="4" t="s">
        <v>1002</v>
      </c>
      <c r="E2197" s="4" t="s">
        <v>77</v>
      </c>
      <c r="F2197" s="4">
        <v>182</v>
      </c>
      <c r="G2197" s="4">
        <v>2116</v>
      </c>
      <c r="H2197" s="4">
        <v>0</v>
      </c>
      <c r="I2197">
        <f t="shared" si="340"/>
        <v>2298</v>
      </c>
      <c r="J2197">
        <f t="shared" si="341"/>
        <v>7.919930374238468E-2</v>
      </c>
      <c r="K2197">
        <f t="shared" si="342"/>
        <v>0.92080069625761529</v>
      </c>
      <c r="L2197">
        <f t="shared" si="343"/>
        <v>0</v>
      </c>
      <c r="M2197">
        <f>I2197*Diccionario!$B$36</f>
        <v>5.1016050588235293</v>
      </c>
      <c r="N2197">
        <f>M2197*Diccionario!$B$37</f>
        <v>0.51526211094117647</v>
      </c>
      <c r="O2197">
        <f>N2197*Diccionario!$B$38</f>
        <v>7.728931664117647E-2</v>
      </c>
      <c r="P2197">
        <f>O2197*Diccionario!$B$39</f>
        <v>6.9560384977058826E-2</v>
      </c>
      <c r="Q2197">
        <f>P2197*Diccionario!$B$40</f>
        <v>2.7824153990823532E-2</v>
      </c>
      <c r="R2197">
        <f>Q2197*Diccionario!$B$41</f>
        <v>1.8085700094035297E-2</v>
      </c>
      <c r="S2197">
        <f t="shared" si="344"/>
        <v>1.8085700094035297E-2</v>
      </c>
      <c r="T2197">
        <f>I2197*Diccionario!$B$36</f>
        <v>5.1016050588235293</v>
      </c>
      <c r="U2197">
        <f>T2197*Diccionario!$B$42</f>
        <v>0.51526211094117647</v>
      </c>
      <c r="V2197">
        <f>U2197*Diccionario!$B$43</f>
        <v>0.43797279429999997</v>
      </c>
      <c r="W2197">
        <f>V2197*Diccionario!$B$44</f>
        <v>8.3214830916999993E-2</v>
      </c>
      <c r="X2197">
        <f>W2197*Diccionario!$B$45</f>
        <v>3.2453784057629997E-2</v>
      </c>
      <c r="Y2197">
        <f>X2197*Diccionario!$B$46</f>
        <v>2.8883867811290698E-2</v>
      </c>
      <c r="Z2197">
        <f>Y2197*Diccionario!$B$47</f>
        <v>1.0687031090177558E-2</v>
      </c>
      <c r="AA2197">
        <f>Z2197*Diccionario!$B$48</f>
        <v>1.0687031090177558E-2</v>
      </c>
      <c r="AB2197">
        <f>AA2197*Diccionario!$B$49</f>
        <v>8.0152733176331679E-3</v>
      </c>
      <c r="AC2197">
        <f t="shared" si="345"/>
        <v>8.0152733176331679E-3</v>
      </c>
      <c r="AD2197">
        <f t="shared" si="346"/>
        <v>2.6100973411668463E-2</v>
      </c>
      <c r="AE2197">
        <f t="shared" si="347"/>
        <v>4.3739148246895739E-5</v>
      </c>
      <c r="AF2197" t="e">
        <f ca="1">IF(AD2197="","",_xludf.RANK.EQ(AD2197,$AD$2:$AD$5513,0))</f>
        <v>#NAME?</v>
      </c>
      <c r="AH2197" t="str">
        <f t="shared" si="348"/>
        <v>Baja</v>
      </c>
      <c r="AI2197" t="s">
        <v>153</v>
      </c>
      <c r="AJ2197" t="str">
        <f>IFERROR(VLOOKUP(B2197,Maestro_Regionales!$A$2:$B$35,2,FALSE),"Otras zonas")</f>
        <v>Costa</v>
      </c>
      <c r="AK2197" t="str">
        <f t="shared" si="349"/>
        <v>MUTUAL SER | Costa</v>
      </c>
    </row>
    <row r="2198" spans="1:37">
      <c r="A2198" s="4" t="s">
        <v>983</v>
      </c>
      <c r="B2198" s="4" t="s">
        <v>442</v>
      </c>
      <c r="C2198" s="4" t="s">
        <v>1001</v>
      </c>
      <c r="D2198" s="4" t="s">
        <v>1002</v>
      </c>
      <c r="E2198" s="4" t="s">
        <v>89</v>
      </c>
      <c r="F2198" s="4">
        <v>33</v>
      </c>
      <c r="G2198" s="4">
        <v>1081</v>
      </c>
      <c r="H2198" s="4">
        <v>0</v>
      </c>
      <c r="I2198">
        <f t="shared" si="340"/>
        <v>1114</v>
      </c>
      <c r="J2198">
        <f t="shared" si="341"/>
        <v>2.9622980251346499E-2</v>
      </c>
      <c r="K2198">
        <f t="shared" si="342"/>
        <v>0.97037701974865354</v>
      </c>
      <c r="L2198">
        <f t="shared" si="343"/>
        <v>0</v>
      </c>
      <c r="M2198">
        <f>I2198*Diccionario!$B$36</f>
        <v>2.4731018431372549</v>
      </c>
      <c r="N2198">
        <f>M2198*Diccionario!$B$37</f>
        <v>0.24978328615686277</v>
      </c>
      <c r="O2198">
        <f>N2198*Diccionario!$B$38</f>
        <v>3.7467492923529411E-2</v>
      </c>
      <c r="P2198">
        <f>O2198*Diccionario!$B$39</f>
        <v>3.372074363117647E-2</v>
      </c>
      <c r="Q2198">
        <f>P2198*Diccionario!$B$40</f>
        <v>1.3488297452470589E-2</v>
      </c>
      <c r="R2198">
        <f>Q2198*Diccionario!$B$41</f>
        <v>8.7673933441058827E-3</v>
      </c>
      <c r="S2198">
        <f t="shared" si="344"/>
        <v>8.7673933441058827E-3</v>
      </c>
      <c r="T2198">
        <f>I2198*Diccionario!$B$36</f>
        <v>2.4731018431372549</v>
      </c>
      <c r="U2198">
        <f>T2198*Diccionario!$B$42</f>
        <v>0.24978328615686277</v>
      </c>
      <c r="V2198">
        <f>U2198*Diccionario!$B$43</f>
        <v>0.21231579323333336</v>
      </c>
      <c r="W2198">
        <f>V2198*Diccionario!$B$44</f>
        <v>4.0340000714333336E-2</v>
      </c>
      <c r="X2198">
        <f>W2198*Diccionario!$B$45</f>
        <v>1.5732600278590001E-2</v>
      </c>
      <c r="Y2198">
        <f>X2198*Diccionario!$B$46</f>
        <v>1.4002014247945102E-2</v>
      </c>
      <c r="Z2198">
        <f>Y2198*Diccionario!$B$47</f>
        <v>5.1807452717396877E-3</v>
      </c>
      <c r="AA2198">
        <f>Z2198*Diccionario!$B$48</f>
        <v>5.1807452717396877E-3</v>
      </c>
      <c r="AB2198">
        <f>AA2198*Diccionario!$B$49</f>
        <v>3.885558953804766E-3</v>
      </c>
      <c r="AC2198">
        <f t="shared" si="345"/>
        <v>3.885558953804766E-3</v>
      </c>
      <c r="AD2198">
        <f t="shared" si="346"/>
        <v>1.265295229791065E-2</v>
      </c>
      <c r="AE2198">
        <f t="shared" si="347"/>
        <v>2.1203399106632664E-5</v>
      </c>
      <c r="AF2198" t="e">
        <f ca="1">IF(AD2198="","",_xludf.RANK.EQ(AD2198,$AD$2:$AD$5513,0))</f>
        <v>#NAME?</v>
      </c>
      <c r="AH2198" t="str">
        <f t="shared" si="348"/>
        <v>Baja</v>
      </c>
      <c r="AI2198" t="s">
        <v>153</v>
      </c>
      <c r="AJ2198" t="str">
        <f>IFERROR(VLOOKUP(B2198,Maestro_Regionales!$A$2:$B$35,2,FALSE),"Otras zonas")</f>
        <v>Costa</v>
      </c>
      <c r="AK2198" t="str">
        <f t="shared" si="349"/>
        <v>PROTEGER EPS (ANTES CAJACOPI EPS) | Costa</v>
      </c>
    </row>
    <row r="2199" spans="1:37">
      <c r="A2199" s="4" t="s">
        <v>983</v>
      </c>
      <c r="B2199" s="4" t="s">
        <v>442</v>
      </c>
      <c r="C2199" s="4" t="s">
        <v>1001</v>
      </c>
      <c r="D2199" s="4" t="s">
        <v>1002</v>
      </c>
      <c r="E2199" s="4" t="s">
        <v>90</v>
      </c>
      <c r="F2199" s="4">
        <v>0</v>
      </c>
      <c r="G2199" s="4">
        <v>0</v>
      </c>
      <c r="H2199" s="4">
        <v>116</v>
      </c>
      <c r="I2199">
        <f t="shared" si="340"/>
        <v>116</v>
      </c>
      <c r="J2199">
        <f t="shared" si="341"/>
        <v>0</v>
      </c>
      <c r="K2199">
        <f t="shared" si="342"/>
        <v>0</v>
      </c>
      <c r="L2199">
        <f t="shared" si="343"/>
        <v>1</v>
      </c>
      <c r="M2199">
        <f>I2199*Diccionario!$B$36</f>
        <v>0.25752227450980392</v>
      </c>
      <c r="N2199">
        <f>M2199*Diccionario!$B$37</f>
        <v>2.6009749725490198E-2</v>
      </c>
      <c r="O2199">
        <f>N2199*Diccionario!$B$38</f>
        <v>3.9014624588235296E-3</v>
      </c>
      <c r="P2199">
        <f>O2199*Diccionario!$B$39</f>
        <v>3.5113162129411768E-3</v>
      </c>
      <c r="Q2199">
        <f>P2199*Diccionario!$B$40</f>
        <v>1.4045264851764707E-3</v>
      </c>
      <c r="R2199">
        <f>Q2199*Diccionario!$B$41</f>
        <v>9.1294221536470602E-4</v>
      </c>
      <c r="S2199">
        <f t="shared" si="344"/>
        <v>9.1294221536470602E-4</v>
      </c>
      <c r="T2199">
        <f>I2199*Diccionario!$B$36</f>
        <v>0.25752227450980392</v>
      </c>
      <c r="U2199">
        <f>T2199*Diccionario!$B$42</f>
        <v>2.6009749725490198E-2</v>
      </c>
      <c r="V2199">
        <f>U2199*Diccionario!$B$43</f>
        <v>2.2108287266666669E-2</v>
      </c>
      <c r="W2199">
        <f>V2199*Diccionario!$B$44</f>
        <v>4.200574580666667E-3</v>
      </c>
      <c r="X2199">
        <f>W2199*Diccionario!$B$45</f>
        <v>1.6382240864600002E-3</v>
      </c>
      <c r="Y2199">
        <f>X2199*Diccionario!$B$46</f>
        <v>1.4580194369494001E-3</v>
      </c>
      <c r="Z2199">
        <f>Y2199*Diccionario!$B$47</f>
        <v>5.3946719167127799E-4</v>
      </c>
      <c r="AA2199">
        <f>Z2199*Diccionario!$B$48</f>
        <v>5.3946719167127799E-4</v>
      </c>
      <c r="AB2199">
        <f>AA2199*Diccionario!$B$49</f>
        <v>4.0460039375345852E-4</v>
      </c>
      <c r="AC2199">
        <f t="shared" si="345"/>
        <v>4.0460039375345852E-4</v>
      </c>
      <c r="AD2199">
        <f t="shared" si="346"/>
        <v>1.3175426091181644E-3</v>
      </c>
      <c r="AE2199">
        <f t="shared" si="347"/>
        <v>2.2078943414446938E-6</v>
      </c>
      <c r="AF2199" t="e">
        <f ca="1">IF(AD2199="","",_xludf.RANK.EQ(AD2199,$AD$2:$AD$5513,0))</f>
        <v>#NAME?</v>
      </c>
      <c r="AH2199" t="str">
        <f t="shared" si="348"/>
        <v>Baja</v>
      </c>
      <c r="AI2199" t="s">
        <v>153</v>
      </c>
      <c r="AJ2199" t="str">
        <f>IFERROR(VLOOKUP(B2199,Maestro_Regionales!$A$2:$B$35,2,FALSE),"Otras zonas")</f>
        <v>Costa</v>
      </c>
      <c r="AK2199" t="str">
        <f t="shared" si="349"/>
        <v>REGIMEN DE EXCEPCION | Costa</v>
      </c>
    </row>
    <row r="2200" spans="1:37">
      <c r="A2200" s="4" t="s">
        <v>983</v>
      </c>
      <c r="B2200" s="4" t="s">
        <v>442</v>
      </c>
      <c r="C2200" s="4" t="s">
        <v>1003</v>
      </c>
      <c r="D2200" s="4" t="s">
        <v>1004</v>
      </c>
      <c r="E2200" s="4" t="s">
        <v>77</v>
      </c>
      <c r="F2200" s="4">
        <v>4627</v>
      </c>
      <c r="G2200" s="4">
        <v>47279</v>
      </c>
      <c r="H2200" s="4">
        <v>0</v>
      </c>
      <c r="I2200">
        <f t="shared" si="340"/>
        <v>51906</v>
      </c>
      <c r="J2200">
        <f t="shared" si="341"/>
        <v>8.9141910376449737E-2</v>
      </c>
      <c r="K2200">
        <f t="shared" si="342"/>
        <v>0.9108580896235503</v>
      </c>
      <c r="L2200">
        <f t="shared" si="343"/>
        <v>0</v>
      </c>
      <c r="M2200">
        <f>I2200*Diccionario!$B$36</f>
        <v>115.23233776470587</v>
      </c>
      <c r="N2200">
        <f>M2200*Diccionario!$B$37</f>
        <v>11.638466114235294</v>
      </c>
      <c r="O2200">
        <f>N2200*Diccionario!$B$38</f>
        <v>1.7457699171352941</v>
      </c>
      <c r="P2200">
        <f>O2200*Diccionario!$B$39</f>
        <v>1.5711929254217647</v>
      </c>
      <c r="Q2200">
        <f>P2200*Diccionario!$B$40</f>
        <v>0.62847717016870597</v>
      </c>
      <c r="R2200">
        <f>Q2200*Diccionario!$B$41</f>
        <v>0.40851016060965889</v>
      </c>
      <c r="S2200">
        <f t="shared" si="344"/>
        <v>0.40851016060965889</v>
      </c>
      <c r="T2200">
        <f>I2200*Diccionario!$B$36</f>
        <v>115.23233776470587</v>
      </c>
      <c r="U2200">
        <f>T2200*Diccionario!$B$42</f>
        <v>11.638466114235294</v>
      </c>
      <c r="V2200">
        <f>U2200*Diccionario!$B$43</f>
        <v>9.8926961970999994</v>
      </c>
      <c r="W2200">
        <f>V2200*Diccionario!$B$44</f>
        <v>1.8796122774489998</v>
      </c>
      <c r="X2200">
        <f>W2200*Diccionario!$B$45</f>
        <v>0.73304878820510999</v>
      </c>
      <c r="Y2200">
        <f>X2200*Diccionario!$B$46</f>
        <v>0.65241342150254789</v>
      </c>
      <c r="Z2200">
        <f>Y2200*Diccionario!$B$47</f>
        <v>0.2413929659559427</v>
      </c>
      <c r="AA2200">
        <f>Z2200*Diccionario!$B$48</f>
        <v>0.2413929659559427</v>
      </c>
      <c r="AB2200">
        <f>AA2200*Diccionario!$B$49</f>
        <v>0.18104472446695702</v>
      </c>
      <c r="AC2200">
        <f t="shared" si="345"/>
        <v>0.18104472446695702</v>
      </c>
      <c r="AD2200">
        <f t="shared" si="346"/>
        <v>0.58955488507661591</v>
      </c>
      <c r="AE2200">
        <f t="shared" si="347"/>
        <v>9.8795658350886439E-4</v>
      </c>
      <c r="AF2200" t="e">
        <f ca="1">IF(AD2200="","",_xludf.RANK.EQ(AD2200,$AD$2:$AD$5513,0))</f>
        <v>#NAME?</v>
      </c>
      <c r="AH2200" t="str">
        <f t="shared" si="348"/>
        <v>Media</v>
      </c>
      <c r="AI2200" t="s">
        <v>153</v>
      </c>
      <c r="AJ2200" t="str">
        <f>IFERROR(VLOOKUP(B2200,Maestro_Regionales!$A$2:$B$35,2,FALSE),"Otras zonas")</f>
        <v>Costa</v>
      </c>
      <c r="AK2200" t="str">
        <f t="shared" si="349"/>
        <v>MUTUAL SER | Costa</v>
      </c>
    </row>
    <row r="2201" spans="1:37">
      <c r="A2201" s="4" t="s">
        <v>983</v>
      </c>
      <c r="B2201" s="4" t="s">
        <v>442</v>
      </c>
      <c r="C2201" s="4" t="s">
        <v>1003</v>
      </c>
      <c r="D2201" s="4" t="s">
        <v>1004</v>
      </c>
      <c r="E2201" s="4" t="s">
        <v>87</v>
      </c>
      <c r="F2201" s="4">
        <v>6716</v>
      </c>
      <c r="G2201" s="4">
        <v>30943</v>
      </c>
      <c r="H2201" s="4">
        <v>0</v>
      </c>
      <c r="I2201">
        <f t="shared" si="340"/>
        <v>37659</v>
      </c>
      <c r="J2201">
        <f t="shared" si="341"/>
        <v>0.17833718367455323</v>
      </c>
      <c r="K2201">
        <f t="shared" si="342"/>
        <v>0.8216628163254468</v>
      </c>
      <c r="L2201">
        <f t="shared" si="343"/>
        <v>0</v>
      </c>
      <c r="M2201">
        <f>I2201*Diccionario!$B$36</f>
        <v>83.603718411764703</v>
      </c>
      <c r="N2201">
        <f>M2201*Diccionario!$B$37</f>
        <v>8.4439755595882353</v>
      </c>
      <c r="O2201">
        <f>N2201*Diccionario!$B$38</f>
        <v>1.2665963339382353</v>
      </c>
      <c r="P2201">
        <f>O2201*Diccionario!$B$39</f>
        <v>1.1399367005444119</v>
      </c>
      <c r="Q2201">
        <f>P2201*Diccionario!$B$40</f>
        <v>0.45597468021776477</v>
      </c>
      <c r="R2201">
        <f>Q2201*Diccionario!$B$41</f>
        <v>0.29638354214154711</v>
      </c>
      <c r="S2201">
        <f t="shared" si="344"/>
        <v>0.29638354214154711</v>
      </c>
      <c r="T2201">
        <f>I2201*Diccionario!$B$36</f>
        <v>83.603718411764703</v>
      </c>
      <c r="U2201">
        <f>T2201*Diccionario!$B$42</f>
        <v>8.4439755595882353</v>
      </c>
      <c r="V2201">
        <f>U2201*Diccionario!$B$43</f>
        <v>7.1773792256500002</v>
      </c>
      <c r="W2201">
        <f>V2201*Diccionario!$B$44</f>
        <v>1.3637020528735</v>
      </c>
      <c r="X2201">
        <f>W2201*Diccionario!$B$45</f>
        <v>0.53184380062066505</v>
      </c>
      <c r="Y2201">
        <f>X2201*Diccionario!$B$46</f>
        <v>0.47334098255239193</v>
      </c>
      <c r="Z2201">
        <f>Y2201*Diccionario!$B$47</f>
        <v>0.17513616354438502</v>
      </c>
      <c r="AA2201">
        <f>Z2201*Diccionario!$B$48</f>
        <v>0.17513616354438502</v>
      </c>
      <c r="AB2201">
        <f>AA2201*Diccionario!$B$49</f>
        <v>0.13135212265828877</v>
      </c>
      <c r="AC2201">
        <f t="shared" si="345"/>
        <v>0.13135212265828877</v>
      </c>
      <c r="AD2201">
        <f t="shared" si="346"/>
        <v>0.42773566479983588</v>
      </c>
      <c r="AE2201">
        <f t="shared" si="347"/>
        <v>7.1678528452125633E-4</v>
      </c>
      <c r="AF2201" t="e">
        <f ca="1">IF(AD2201="","",_xludf.RANK.EQ(AD2201,$AD$2:$AD$5513,0))</f>
        <v>#NAME?</v>
      </c>
      <c r="AH2201" t="str">
        <f t="shared" si="348"/>
        <v>Media</v>
      </c>
      <c r="AI2201" t="s">
        <v>153</v>
      </c>
      <c r="AJ2201" t="str">
        <f>IFERROR(VLOOKUP(B2201,Maestro_Regionales!$A$2:$B$35,2,FALSE),"Otras zonas")</f>
        <v>Costa</v>
      </c>
      <c r="AK2201" t="str">
        <f t="shared" si="349"/>
        <v>NUEVA EPS | Costa</v>
      </c>
    </row>
    <row r="2202" spans="1:37">
      <c r="A2202" s="4" t="s">
        <v>983</v>
      </c>
      <c r="B2202" s="4" t="s">
        <v>442</v>
      </c>
      <c r="C2202" s="4" t="s">
        <v>1003</v>
      </c>
      <c r="D2202" s="4" t="s">
        <v>1004</v>
      </c>
      <c r="E2202" s="4" t="s">
        <v>85</v>
      </c>
      <c r="F2202" s="4">
        <v>6770</v>
      </c>
      <c r="G2202" s="4">
        <v>4876</v>
      </c>
      <c r="H2202" s="4">
        <v>0</v>
      </c>
      <c r="I2202">
        <f t="shared" si="340"/>
        <v>11646</v>
      </c>
      <c r="J2202">
        <f t="shared" si="341"/>
        <v>0.58131547312381937</v>
      </c>
      <c r="K2202">
        <f t="shared" si="342"/>
        <v>0.41868452687618068</v>
      </c>
      <c r="L2202">
        <f t="shared" si="343"/>
        <v>0</v>
      </c>
      <c r="M2202">
        <f>I2202*Diccionario!$B$36</f>
        <v>25.854348352941173</v>
      </c>
      <c r="N2202">
        <f>M2202*Diccionario!$B$37</f>
        <v>2.6112891836470586</v>
      </c>
      <c r="O2202">
        <f>N2202*Diccionario!$B$38</f>
        <v>0.3916933775470588</v>
      </c>
      <c r="P2202">
        <f>O2202*Diccionario!$B$39</f>
        <v>0.35252403979235292</v>
      </c>
      <c r="Q2202">
        <f>P2202*Diccionario!$B$40</f>
        <v>0.14100961591694117</v>
      </c>
      <c r="R2202">
        <f>Q2202*Diccionario!$B$41</f>
        <v>9.1656250346011756E-2</v>
      </c>
      <c r="S2202">
        <f t="shared" si="344"/>
        <v>9.1656250346011756E-2</v>
      </c>
      <c r="T2202">
        <f>I2202*Diccionario!$B$36</f>
        <v>25.854348352941173</v>
      </c>
      <c r="U2202">
        <f>T2202*Diccionario!$B$42</f>
        <v>2.6112891836470586</v>
      </c>
      <c r="V2202">
        <f>U2202*Diccionario!$B$43</f>
        <v>2.2195958060999996</v>
      </c>
      <c r="W2202">
        <f>V2202*Diccionario!$B$44</f>
        <v>0.42172320315899992</v>
      </c>
      <c r="X2202">
        <f>W2202*Diccionario!$B$45</f>
        <v>0.16447204923200998</v>
      </c>
      <c r="Y2202">
        <f>X2202*Diccionario!$B$46</f>
        <v>0.14638012381648888</v>
      </c>
      <c r="Z2202">
        <f>Y2202*Diccionario!$B$47</f>
        <v>5.4160645812100887E-2</v>
      </c>
      <c r="AA2202">
        <f>Z2202*Diccionario!$B$48</f>
        <v>5.4160645812100887E-2</v>
      </c>
      <c r="AB2202">
        <f>AA2202*Diccionario!$B$49</f>
        <v>4.0620484359075663E-2</v>
      </c>
      <c r="AC2202">
        <f t="shared" si="345"/>
        <v>4.0620484359075663E-2</v>
      </c>
      <c r="AD2202">
        <f t="shared" si="346"/>
        <v>0.13227673470508741</v>
      </c>
      <c r="AE2202">
        <f t="shared" si="347"/>
        <v>2.216649784522836E-4</v>
      </c>
      <c r="AF2202" t="e">
        <f ca="1">IF(AD2202="","",_xludf.RANK.EQ(AD2202,$AD$2:$AD$5513,0))</f>
        <v>#NAME?</v>
      </c>
      <c r="AH2202" t="str">
        <f t="shared" si="348"/>
        <v>Baja</v>
      </c>
      <c r="AI2202" t="s">
        <v>153</v>
      </c>
      <c r="AJ2202" t="str">
        <f>IFERROR(VLOOKUP(B2202,Maestro_Regionales!$A$2:$B$35,2,FALSE),"Otras zonas")</f>
        <v>Costa</v>
      </c>
      <c r="AK2202" t="str">
        <f t="shared" si="349"/>
        <v>SALUD TOTAL EPS | Costa</v>
      </c>
    </row>
    <row r="2203" spans="1:37">
      <c r="A2203" s="4" t="s">
        <v>983</v>
      </c>
      <c r="B2203" s="4" t="s">
        <v>442</v>
      </c>
      <c r="C2203" s="4" t="s">
        <v>1003</v>
      </c>
      <c r="D2203" s="4" t="s">
        <v>1004</v>
      </c>
      <c r="E2203" s="4" t="s">
        <v>89</v>
      </c>
      <c r="F2203" s="4">
        <v>101</v>
      </c>
      <c r="G2203" s="4">
        <v>6179</v>
      </c>
      <c r="H2203" s="4">
        <v>0</v>
      </c>
      <c r="I2203">
        <f t="shared" si="340"/>
        <v>6280</v>
      </c>
      <c r="J2203">
        <f t="shared" si="341"/>
        <v>1.6082802547770701E-2</v>
      </c>
      <c r="K2203">
        <f t="shared" si="342"/>
        <v>0.98391719745222928</v>
      </c>
      <c r="L2203">
        <f t="shared" si="343"/>
        <v>0</v>
      </c>
      <c r="M2203">
        <f>I2203*Diccionario!$B$36</f>
        <v>13.9417231372549</v>
      </c>
      <c r="N2203">
        <f>M2203*Diccionario!$B$37</f>
        <v>1.4081140368627449</v>
      </c>
      <c r="O2203">
        <f>N2203*Diccionario!$B$38</f>
        <v>0.21121710552941173</v>
      </c>
      <c r="P2203">
        <f>O2203*Diccionario!$B$39</f>
        <v>0.19009539497647054</v>
      </c>
      <c r="Q2203">
        <f>P2203*Diccionario!$B$40</f>
        <v>7.6038157990588218E-2</v>
      </c>
      <c r="R2203">
        <f>Q2203*Diccionario!$B$41</f>
        <v>4.9424802693882344E-2</v>
      </c>
      <c r="S2203">
        <f t="shared" si="344"/>
        <v>4.9424802693882344E-2</v>
      </c>
      <c r="T2203">
        <f>I2203*Diccionario!$B$36</f>
        <v>13.9417231372549</v>
      </c>
      <c r="U2203">
        <f>T2203*Diccionario!$B$42</f>
        <v>1.4081140368627449</v>
      </c>
      <c r="V2203">
        <f>U2203*Diccionario!$B$43</f>
        <v>1.1968969313333331</v>
      </c>
      <c r="W2203">
        <f>V2203*Diccionario!$B$44</f>
        <v>0.22741041695333328</v>
      </c>
      <c r="X2203">
        <f>W2203*Diccionario!$B$45</f>
        <v>8.8690062611799986E-2</v>
      </c>
      <c r="Y2203">
        <f>X2203*Diccionario!$B$46</f>
        <v>7.8934155724501992E-2</v>
      </c>
      <c r="Z2203">
        <f>Y2203*Diccionario!$B$47</f>
        <v>2.9205637618065737E-2</v>
      </c>
      <c r="AA2203">
        <f>Z2203*Diccionario!$B$48</f>
        <v>2.9205637618065737E-2</v>
      </c>
      <c r="AB2203">
        <f>AA2203*Diccionario!$B$49</f>
        <v>2.1904228213549301E-2</v>
      </c>
      <c r="AC2203">
        <f t="shared" si="345"/>
        <v>2.1904228213549301E-2</v>
      </c>
      <c r="AD2203">
        <f t="shared" si="346"/>
        <v>7.1329030907431645E-2</v>
      </c>
      <c r="AE2203">
        <f t="shared" si="347"/>
        <v>1.1953083158855753E-4</v>
      </c>
      <c r="AF2203" t="e">
        <f ca="1">IF(AD2203="","",_xludf.RANK.EQ(AD2203,$AD$2:$AD$5513,0))</f>
        <v>#NAME?</v>
      </c>
      <c r="AH2203" t="str">
        <f t="shared" si="348"/>
        <v>Baja</v>
      </c>
      <c r="AI2203" t="s">
        <v>153</v>
      </c>
      <c r="AJ2203" t="str">
        <f>IFERROR(VLOOKUP(B2203,Maestro_Regionales!$A$2:$B$35,2,FALSE),"Otras zonas")</f>
        <v>Costa</v>
      </c>
      <c r="AK2203" t="str">
        <f t="shared" si="349"/>
        <v>PROTEGER EPS (ANTES CAJACOPI EPS) | Costa</v>
      </c>
    </row>
    <row r="2204" spans="1:37">
      <c r="A2204" s="4" t="s">
        <v>983</v>
      </c>
      <c r="B2204" s="4" t="s">
        <v>442</v>
      </c>
      <c r="C2204" s="4" t="s">
        <v>1003</v>
      </c>
      <c r="D2204" s="4" t="s">
        <v>1004</v>
      </c>
      <c r="E2204" s="4" t="s">
        <v>90</v>
      </c>
      <c r="F2204" s="4">
        <v>0</v>
      </c>
      <c r="G2204" s="4">
        <v>0</v>
      </c>
      <c r="H2204" s="4">
        <v>3665</v>
      </c>
      <c r="I2204">
        <f t="shared" si="340"/>
        <v>3665</v>
      </c>
      <c r="J2204">
        <f t="shared" si="341"/>
        <v>0</v>
      </c>
      <c r="K2204">
        <f t="shared" si="342"/>
        <v>0</v>
      </c>
      <c r="L2204">
        <f t="shared" si="343"/>
        <v>1</v>
      </c>
      <c r="M2204">
        <f>I2204*Diccionario!$B$36</f>
        <v>8.1363718627450972</v>
      </c>
      <c r="N2204">
        <f>M2204*Diccionario!$B$37</f>
        <v>0.82177355813725483</v>
      </c>
      <c r="O2204">
        <f>N2204*Diccionario!$B$38</f>
        <v>0.12326603372058823</v>
      </c>
      <c r="P2204">
        <f>O2204*Diccionario!$B$39</f>
        <v>0.11093943034852941</v>
      </c>
      <c r="Q2204">
        <f>P2204*Diccionario!$B$40</f>
        <v>4.4375772139411768E-2</v>
      </c>
      <c r="R2204">
        <f>Q2204*Diccionario!$B$41</f>
        <v>2.884425189061765E-2</v>
      </c>
      <c r="S2204">
        <f t="shared" si="344"/>
        <v>2.884425189061765E-2</v>
      </c>
      <c r="T2204">
        <f>I2204*Diccionario!$B$36</f>
        <v>8.1363718627450972</v>
      </c>
      <c r="U2204">
        <f>T2204*Diccionario!$B$42</f>
        <v>0.82177355813725483</v>
      </c>
      <c r="V2204">
        <f>U2204*Diccionario!$B$43</f>
        <v>0.69850752441666664</v>
      </c>
      <c r="W2204">
        <f>V2204*Diccionario!$B$44</f>
        <v>0.13271642963916666</v>
      </c>
      <c r="X2204">
        <f>W2204*Diccionario!$B$45</f>
        <v>5.1759407559275002E-2</v>
      </c>
      <c r="Y2204">
        <f>X2204*Diccionario!$B$46</f>
        <v>4.6065872727754753E-2</v>
      </c>
      <c r="Z2204">
        <f>Y2204*Diccionario!$B$47</f>
        <v>1.7044372909269259E-2</v>
      </c>
      <c r="AA2204">
        <f>Z2204*Diccionario!$B$48</f>
        <v>1.7044372909269259E-2</v>
      </c>
      <c r="AB2204">
        <f>AA2204*Diccionario!$B$49</f>
        <v>1.2783279681951944E-2</v>
      </c>
      <c r="AC2204">
        <f t="shared" si="345"/>
        <v>1.2783279681951944E-2</v>
      </c>
      <c r="AD2204">
        <f t="shared" si="346"/>
        <v>4.1627531572569598E-2</v>
      </c>
      <c r="AE2204">
        <f t="shared" si="347"/>
        <v>6.9758041046506924E-5</v>
      </c>
      <c r="AF2204" t="e">
        <f ca="1">IF(AD2204="","",_xludf.RANK.EQ(AD2204,$AD$2:$AD$5513,0))</f>
        <v>#NAME?</v>
      </c>
      <c r="AH2204" t="str">
        <f t="shared" si="348"/>
        <v>Baja</v>
      </c>
      <c r="AI2204" t="s">
        <v>153</v>
      </c>
      <c r="AJ2204" t="str">
        <f>IFERROR(VLOOKUP(B2204,Maestro_Regionales!$A$2:$B$35,2,FALSE),"Otras zonas")</f>
        <v>Costa</v>
      </c>
      <c r="AK2204" t="str">
        <f t="shared" si="349"/>
        <v>REGIMEN DE EXCEPCION | Costa</v>
      </c>
    </row>
    <row r="2205" spans="1:37">
      <c r="A2205" s="4" t="s">
        <v>983</v>
      </c>
      <c r="B2205" s="4" t="s">
        <v>442</v>
      </c>
      <c r="C2205" s="4" t="s">
        <v>1003</v>
      </c>
      <c r="D2205" s="4" t="s">
        <v>1004</v>
      </c>
      <c r="E2205" s="4" t="s">
        <v>88</v>
      </c>
      <c r="F2205" s="4">
        <v>106</v>
      </c>
      <c r="G2205" s="4">
        <v>2181</v>
      </c>
      <c r="H2205" s="4">
        <v>0</v>
      </c>
      <c r="I2205">
        <f t="shared" si="340"/>
        <v>2287</v>
      </c>
      <c r="J2205">
        <f t="shared" si="341"/>
        <v>4.6348928727590728E-2</v>
      </c>
      <c r="K2205">
        <f t="shared" si="342"/>
        <v>0.95365107127240922</v>
      </c>
      <c r="L2205">
        <f t="shared" si="343"/>
        <v>0</v>
      </c>
      <c r="M2205">
        <f>I2205*Diccionario!$B$36</f>
        <v>5.0771848431372542</v>
      </c>
      <c r="N2205">
        <f>M2205*Diccionario!$B$37</f>
        <v>0.5127956691568627</v>
      </c>
      <c r="O2205">
        <f>N2205*Diccionario!$B$38</f>
        <v>7.6919350373529399E-2</v>
      </c>
      <c r="P2205">
        <f>O2205*Diccionario!$B$39</f>
        <v>6.9227415336176462E-2</v>
      </c>
      <c r="Q2205">
        <f>P2205*Diccionario!$B$40</f>
        <v>2.7690966134470585E-2</v>
      </c>
      <c r="R2205">
        <f>Q2205*Diccionario!$B$41</f>
        <v>1.7999127987405879E-2</v>
      </c>
      <c r="S2205">
        <f t="shared" si="344"/>
        <v>1.7999127987405879E-2</v>
      </c>
      <c r="T2205">
        <f>I2205*Diccionario!$B$36</f>
        <v>5.0771848431372542</v>
      </c>
      <c r="U2205">
        <f>T2205*Diccionario!$B$42</f>
        <v>0.5127956691568627</v>
      </c>
      <c r="V2205">
        <f>U2205*Diccionario!$B$43</f>
        <v>0.43587631878333327</v>
      </c>
      <c r="W2205">
        <f>V2205*Diccionario!$B$44</f>
        <v>8.2816500568833329E-2</v>
      </c>
      <c r="X2205">
        <f>W2205*Diccionario!$B$45</f>
        <v>3.2298435221845001E-2</v>
      </c>
      <c r="Y2205">
        <f>X2205*Diccionario!$B$46</f>
        <v>2.874560734744205E-2</v>
      </c>
      <c r="Z2205">
        <f>Y2205*Diccionario!$B$47</f>
        <v>1.0635874718553559E-2</v>
      </c>
      <c r="AA2205">
        <f>Z2205*Diccionario!$B$48</f>
        <v>1.0635874718553559E-2</v>
      </c>
      <c r="AB2205">
        <f>AA2205*Diccionario!$B$49</f>
        <v>7.9769060389151686E-3</v>
      </c>
      <c r="AC2205">
        <f t="shared" si="345"/>
        <v>7.9769060389151686E-3</v>
      </c>
      <c r="AD2205">
        <f t="shared" si="346"/>
        <v>2.5976034026321048E-2</v>
      </c>
      <c r="AE2205">
        <f t="shared" si="347"/>
        <v>4.3529778955896669E-5</v>
      </c>
      <c r="AF2205" t="e">
        <f ca="1">IF(AD2205="","",_xludf.RANK.EQ(AD2205,$AD$2:$AD$5513,0))</f>
        <v>#NAME?</v>
      </c>
      <c r="AH2205" t="str">
        <f t="shared" si="348"/>
        <v>Baja</v>
      </c>
      <c r="AI2205" t="s">
        <v>153</v>
      </c>
      <c r="AJ2205" t="str">
        <f>IFERROR(VLOOKUP(B2205,Maestro_Regionales!$A$2:$B$35,2,FALSE),"Otras zonas")</f>
        <v>Costa</v>
      </c>
      <c r="AK2205" t="str">
        <f t="shared" si="349"/>
        <v>COOSALUD EPS | Costa</v>
      </c>
    </row>
    <row r="2206" spans="1:37">
      <c r="A2206" s="4" t="s">
        <v>983</v>
      </c>
      <c r="B2206" s="4" t="s">
        <v>442</v>
      </c>
      <c r="C2206" s="4" t="s">
        <v>1003</v>
      </c>
      <c r="D2206" s="4" t="s">
        <v>1004</v>
      </c>
      <c r="E2206" s="4" t="s">
        <v>92</v>
      </c>
      <c r="F2206" s="4">
        <v>0</v>
      </c>
      <c r="G2206" s="4">
        <v>35</v>
      </c>
      <c r="H2206" s="4">
        <v>0</v>
      </c>
      <c r="I2206">
        <f t="shared" si="340"/>
        <v>35</v>
      </c>
      <c r="J2206">
        <f t="shared" si="341"/>
        <v>0</v>
      </c>
      <c r="K2206">
        <f t="shared" si="342"/>
        <v>1</v>
      </c>
      <c r="L2206">
        <f t="shared" si="343"/>
        <v>0</v>
      </c>
      <c r="M2206">
        <f>I2206*Diccionario!$B$36</f>
        <v>7.7700686274509795E-2</v>
      </c>
      <c r="N2206">
        <f>M2206*Diccionario!$B$37</f>
        <v>7.8477693137254893E-3</v>
      </c>
      <c r="O2206">
        <f>N2206*Diccionario!$B$38</f>
        <v>1.1771653970588233E-3</v>
      </c>
      <c r="P2206">
        <f>O2206*Diccionario!$B$39</f>
        <v>1.059448857352941E-3</v>
      </c>
      <c r="Q2206">
        <f>P2206*Diccionario!$B$40</f>
        <v>4.2377954294117639E-4</v>
      </c>
      <c r="R2206">
        <f>Q2206*Diccionario!$B$41</f>
        <v>2.7545670291176464E-4</v>
      </c>
      <c r="S2206">
        <f t="shared" si="344"/>
        <v>2.7545670291176464E-4</v>
      </c>
      <c r="T2206">
        <f>I2206*Diccionario!$B$36</f>
        <v>7.7700686274509795E-2</v>
      </c>
      <c r="U2206">
        <f>T2206*Diccionario!$B$42</f>
        <v>7.8477693137254893E-3</v>
      </c>
      <c r="V2206">
        <f>U2206*Diccionario!$B$43</f>
        <v>6.670603916666666E-3</v>
      </c>
      <c r="W2206">
        <f>V2206*Diccionario!$B$44</f>
        <v>1.2674147441666666E-3</v>
      </c>
      <c r="X2206">
        <f>W2206*Diccionario!$B$45</f>
        <v>4.9429175022499996E-4</v>
      </c>
      <c r="Y2206">
        <f>X2206*Diccionario!$B$46</f>
        <v>4.3991965770024999E-4</v>
      </c>
      <c r="Z2206">
        <f>Y2206*Diccionario!$B$47</f>
        <v>1.6277027334909248E-4</v>
      </c>
      <c r="AA2206">
        <f>Z2206*Diccionario!$B$48</f>
        <v>1.6277027334909248E-4</v>
      </c>
      <c r="AB2206">
        <f>AA2206*Diccionario!$B$49</f>
        <v>1.2207770501181935E-4</v>
      </c>
      <c r="AC2206">
        <f t="shared" si="345"/>
        <v>1.2207770501181935E-4</v>
      </c>
      <c r="AD2206">
        <f t="shared" si="346"/>
        <v>3.9753440792358397E-4</v>
      </c>
      <c r="AE2206">
        <f t="shared" si="347"/>
        <v>6.6617501681520905E-7</v>
      </c>
      <c r="AF2206" t="e">
        <f ca="1">IF(AD2206="","",_xludf.RANK.EQ(AD2206,$AD$2:$AD$5513,0))</f>
        <v>#NAME?</v>
      </c>
      <c r="AH2206" t="str">
        <f t="shared" si="348"/>
        <v>Baja</v>
      </c>
      <c r="AI2206" t="s">
        <v>153</v>
      </c>
      <c r="AJ2206" t="str">
        <f>IFERROR(VLOOKUP(B2206,Maestro_Regionales!$A$2:$B$35,2,FALSE),"Otras zonas")</f>
        <v>Costa</v>
      </c>
      <c r="AK2206" t="str">
        <f t="shared" si="349"/>
        <v>EPS FAMILIAR DE COLOMBIA | Costa</v>
      </c>
    </row>
    <row r="2207" spans="1:37">
      <c r="A2207" s="4" t="s">
        <v>983</v>
      </c>
      <c r="B2207" s="4" t="s">
        <v>442</v>
      </c>
      <c r="C2207" s="4" t="s">
        <v>1005</v>
      </c>
      <c r="D2207" s="4" t="s">
        <v>1006</v>
      </c>
      <c r="E2207" s="4" t="s">
        <v>89</v>
      </c>
      <c r="F2207" s="4">
        <v>122</v>
      </c>
      <c r="G2207" s="4">
        <v>7812</v>
      </c>
      <c r="H2207" s="4">
        <v>0</v>
      </c>
      <c r="I2207">
        <f t="shared" si="340"/>
        <v>7934</v>
      </c>
      <c r="J2207">
        <f t="shared" si="341"/>
        <v>1.5376859087471641E-2</v>
      </c>
      <c r="K2207">
        <f t="shared" si="342"/>
        <v>0.98462314091252834</v>
      </c>
      <c r="L2207">
        <f t="shared" si="343"/>
        <v>0</v>
      </c>
      <c r="M2207">
        <f>I2207*Diccionario!$B$36</f>
        <v>17.613635568627451</v>
      </c>
      <c r="N2207">
        <f>M2207*Diccionario!$B$37</f>
        <v>1.7789771924313726</v>
      </c>
      <c r="O2207">
        <f>N2207*Diccionario!$B$38</f>
        <v>0.26684657886470586</v>
      </c>
      <c r="P2207">
        <f>O2207*Diccionario!$B$39</f>
        <v>0.24016192097823527</v>
      </c>
      <c r="Q2207">
        <f>P2207*Diccionario!$B$40</f>
        <v>9.6064768391294117E-2</v>
      </c>
      <c r="R2207">
        <f>Q2207*Diccionario!$B$41</f>
        <v>6.2442099454341177E-2</v>
      </c>
      <c r="S2207">
        <f t="shared" si="344"/>
        <v>6.2442099454341177E-2</v>
      </c>
      <c r="T2207">
        <f>I2207*Diccionario!$B$36</f>
        <v>17.613635568627451</v>
      </c>
      <c r="U2207">
        <f>T2207*Diccionario!$B$42</f>
        <v>1.7789771924313726</v>
      </c>
      <c r="V2207">
        <f>U2207*Diccionario!$B$43</f>
        <v>1.5121306135666668</v>
      </c>
      <c r="W2207">
        <f>V2207*Diccionario!$B$44</f>
        <v>0.28730481657766671</v>
      </c>
      <c r="X2207">
        <f>W2207*Diccionario!$B$45</f>
        <v>0.11204887846529002</v>
      </c>
      <c r="Y2207">
        <f>X2207*Diccionario!$B$46</f>
        <v>9.9723501834108122E-2</v>
      </c>
      <c r="Z2207">
        <f>Y2207*Diccionario!$B$47</f>
        <v>3.6897695678620002E-2</v>
      </c>
      <c r="AA2207">
        <f>Z2207*Diccionario!$B$48</f>
        <v>3.6897695678620002E-2</v>
      </c>
      <c r="AB2207">
        <f>AA2207*Diccionario!$B$49</f>
        <v>2.7673271758965001E-2</v>
      </c>
      <c r="AC2207">
        <f t="shared" si="345"/>
        <v>2.7673271758965001E-2</v>
      </c>
      <c r="AD2207">
        <f t="shared" si="346"/>
        <v>9.0115371213306178E-2</v>
      </c>
      <c r="AE2207">
        <f t="shared" si="347"/>
        <v>1.5101235952605344E-4</v>
      </c>
      <c r="AF2207" t="e">
        <f ca="1">IF(AD2207="","",_xludf.RANK.EQ(AD2207,$AD$2:$AD$5513,0))</f>
        <v>#NAME?</v>
      </c>
      <c r="AH2207" t="str">
        <f t="shared" si="348"/>
        <v>Baja</v>
      </c>
      <c r="AI2207" t="s">
        <v>153</v>
      </c>
      <c r="AJ2207" t="str">
        <f>IFERROR(VLOOKUP(B2207,Maestro_Regionales!$A$2:$B$35,2,FALSE),"Otras zonas")</f>
        <v>Costa</v>
      </c>
      <c r="AK2207" t="str">
        <f t="shared" si="349"/>
        <v>PROTEGER EPS (ANTES CAJACOPI EPS) | Costa</v>
      </c>
    </row>
    <row r="2208" spans="1:37">
      <c r="A2208" s="4" t="s">
        <v>983</v>
      </c>
      <c r="B2208" s="4" t="s">
        <v>442</v>
      </c>
      <c r="C2208" s="4" t="s">
        <v>1005</v>
      </c>
      <c r="D2208" s="4" t="s">
        <v>1006</v>
      </c>
      <c r="E2208" s="4" t="s">
        <v>88</v>
      </c>
      <c r="F2208" s="4">
        <v>118</v>
      </c>
      <c r="G2208" s="4">
        <v>3226</v>
      </c>
      <c r="H2208" s="4">
        <v>0</v>
      </c>
      <c r="I2208">
        <f t="shared" si="340"/>
        <v>3344</v>
      </c>
      <c r="J2208">
        <f t="shared" si="341"/>
        <v>3.5287081339712915E-2</v>
      </c>
      <c r="K2208">
        <f t="shared" si="342"/>
        <v>0.96471291866028708</v>
      </c>
      <c r="L2208">
        <f t="shared" si="343"/>
        <v>0</v>
      </c>
      <c r="M2208">
        <f>I2208*Diccionario!$B$36</f>
        <v>7.4237455686274503</v>
      </c>
      <c r="N2208">
        <f>M2208*Diccionario!$B$37</f>
        <v>0.74979830243137258</v>
      </c>
      <c r="O2208">
        <f>N2208*Diccionario!$B$38</f>
        <v>0.11246974536470589</v>
      </c>
      <c r="P2208">
        <f>O2208*Diccionario!$B$39</f>
        <v>0.1012227708282353</v>
      </c>
      <c r="Q2208">
        <f>P2208*Diccionario!$B$40</f>
        <v>4.0489108331294127E-2</v>
      </c>
      <c r="R2208">
        <f>Q2208*Diccionario!$B$41</f>
        <v>2.6317920415341183E-2</v>
      </c>
      <c r="S2208">
        <f t="shared" si="344"/>
        <v>2.6317920415341183E-2</v>
      </c>
      <c r="T2208">
        <f>I2208*Diccionario!$B$36</f>
        <v>7.4237455686274503</v>
      </c>
      <c r="U2208">
        <f>T2208*Diccionario!$B$42</f>
        <v>0.74979830243137258</v>
      </c>
      <c r="V2208">
        <f>U2208*Diccionario!$B$43</f>
        <v>0.63732855706666669</v>
      </c>
      <c r="W2208">
        <f>V2208*Diccionario!$B$44</f>
        <v>0.12109242584266668</v>
      </c>
      <c r="X2208">
        <f>W2208*Diccionario!$B$45</f>
        <v>4.7226046078640005E-2</v>
      </c>
      <c r="Y2208">
        <f>X2208*Diccionario!$B$46</f>
        <v>4.2031181009989607E-2</v>
      </c>
      <c r="Z2208">
        <f>Y2208*Diccionario!$B$47</f>
        <v>1.5551536973696154E-2</v>
      </c>
      <c r="AA2208">
        <f>Z2208*Diccionario!$B$48</f>
        <v>1.5551536973696154E-2</v>
      </c>
      <c r="AB2208">
        <f>AA2208*Diccionario!$B$49</f>
        <v>1.1663652730272115E-2</v>
      </c>
      <c r="AC2208">
        <f t="shared" si="345"/>
        <v>1.1663652730272115E-2</v>
      </c>
      <c r="AD2208">
        <f t="shared" si="346"/>
        <v>3.7981573145613297E-2</v>
      </c>
      <c r="AE2208">
        <f t="shared" si="347"/>
        <v>6.3648264463716007E-5</v>
      </c>
      <c r="AF2208" t="e">
        <f ca="1">IF(AD2208="","",_xludf.RANK.EQ(AD2208,$AD$2:$AD$5513,0))</f>
        <v>#NAME?</v>
      </c>
      <c r="AH2208" t="str">
        <f t="shared" si="348"/>
        <v>Baja</v>
      </c>
      <c r="AI2208" t="s">
        <v>153</v>
      </c>
      <c r="AJ2208" t="str">
        <f>IFERROR(VLOOKUP(B2208,Maestro_Regionales!$A$2:$B$35,2,FALSE),"Otras zonas")</f>
        <v>Costa</v>
      </c>
      <c r="AK2208" t="str">
        <f t="shared" si="349"/>
        <v>COOSALUD EPS | Costa</v>
      </c>
    </row>
    <row r="2209" spans="1:37">
      <c r="A2209" s="4" t="s">
        <v>983</v>
      </c>
      <c r="B2209" s="4" t="s">
        <v>442</v>
      </c>
      <c r="C2209" s="4" t="s">
        <v>1005</v>
      </c>
      <c r="D2209" s="4" t="s">
        <v>1006</v>
      </c>
      <c r="E2209" s="4" t="s">
        <v>87</v>
      </c>
      <c r="F2209" s="4">
        <v>437</v>
      </c>
      <c r="G2209" s="4">
        <v>2790</v>
      </c>
      <c r="H2209" s="4">
        <v>0</v>
      </c>
      <c r="I2209">
        <f t="shared" si="340"/>
        <v>3227</v>
      </c>
      <c r="J2209">
        <f t="shared" si="341"/>
        <v>0.13541989463898357</v>
      </c>
      <c r="K2209">
        <f t="shared" si="342"/>
        <v>0.86458010536101637</v>
      </c>
      <c r="L2209">
        <f t="shared" si="343"/>
        <v>0</v>
      </c>
      <c r="M2209">
        <f>I2209*Diccionario!$B$36</f>
        <v>7.1640032745098035</v>
      </c>
      <c r="N2209">
        <f>M2209*Diccionario!$B$37</f>
        <v>0.7235643307254902</v>
      </c>
      <c r="O2209">
        <f>N2209*Diccionario!$B$38</f>
        <v>0.10853464960882353</v>
      </c>
      <c r="P2209">
        <f>O2209*Diccionario!$B$39</f>
        <v>9.7681184647941177E-2</v>
      </c>
      <c r="Q2209">
        <f>P2209*Diccionario!$B$40</f>
        <v>3.9072473859176476E-2</v>
      </c>
      <c r="R2209">
        <f>Q2209*Diccionario!$B$41</f>
        <v>2.539710800846471E-2</v>
      </c>
      <c r="S2209">
        <f t="shared" si="344"/>
        <v>2.539710800846471E-2</v>
      </c>
      <c r="T2209">
        <f>I2209*Diccionario!$B$36</f>
        <v>7.1640032745098035</v>
      </c>
      <c r="U2209">
        <f>T2209*Diccionario!$B$42</f>
        <v>0.7235643307254902</v>
      </c>
      <c r="V2209">
        <f>U2209*Diccionario!$B$43</f>
        <v>0.61502968111666667</v>
      </c>
      <c r="W2209">
        <f>V2209*Diccionario!$B$44</f>
        <v>0.11685563941216667</v>
      </c>
      <c r="X2209">
        <f>W2209*Diccionario!$B$45</f>
        <v>4.5573699370745006E-2</v>
      </c>
      <c r="Y2209">
        <f>X2209*Diccionario!$B$46</f>
        <v>4.0560592439963059E-2</v>
      </c>
      <c r="Z2209">
        <f>Y2209*Diccionario!$B$47</f>
        <v>1.5007419202786332E-2</v>
      </c>
      <c r="AA2209">
        <f>Z2209*Diccionario!$B$48</f>
        <v>1.5007419202786332E-2</v>
      </c>
      <c r="AB2209">
        <f>AA2209*Diccionario!$B$49</f>
        <v>1.125556440208975E-2</v>
      </c>
      <c r="AC2209">
        <f t="shared" si="345"/>
        <v>1.125556440208975E-2</v>
      </c>
      <c r="AD2209">
        <f t="shared" si="346"/>
        <v>3.6652672410554463E-2</v>
      </c>
      <c r="AE2209">
        <f t="shared" si="347"/>
        <v>6.1421336550362306E-5</v>
      </c>
      <c r="AF2209" t="e">
        <f ca="1">IF(AD2209="","",_xludf.RANK.EQ(AD2209,$AD$2:$AD$5513,0))</f>
        <v>#NAME?</v>
      </c>
      <c r="AH2209" t="str">
        <f t="shared" si="348"/>
        <v>Baja</v>
      </c>
      <c r="AI2209" t="s">
        <v>153</v>
      </c>
      <c r="AJ2209" t="str">
        <f>IFERROR(VLOOKUP(B2209,Maestro_Regionales!$A$2:$B$35,2,FALSE),"Otras zonas")</f>
        <v>Costa</v>
      </c>
      <c r="AK2209" t="str">
        <f t="shared" si="349"/>
        <v>NUEVA EPS | Costa</v>
      </c>
    </row>
    <row r="2210" spans="1:37">
      <c r="A2210" s="4" t="s">
        <v>983</v>
      </c>
      <c r="B2210" s="4" t="s">
        <v>442</v>
      </c>
      <c r="C2210" s="4" t="s">
        <v>1005</v>
      </c>
      <c r="D2210" s="4" t="s">
        <v>1006</v>
      </c>
      <c r="E2210" s="4" t="s">
        <v>90</v>
      </c>
      <c r="F2210" s="4">
        <v>0</v>
      </c>
      <c r="G2210" s="4">
        <v>0</v>
      </c>
      <c r="H2210" s="4">
        <v>75</v>
      </c>
      <c r="I2210">
        <f t="shared" si="340"/>
        <v>75</v>
      </c>
      <c r="J2210">
        <f t="shared" si="341"/>
        <v>0</v>
      </c>
      <c r="K2210">
        <f t="shared" si="342"/>
        <v>0</v>
      </c>
      <c r="L2210">
        <f t="shared" si="343"/>
        <v>1</v>
      </c>
      <c r="M2210">
        <f>I2210*Diccionario!$B$36</f>
        <v>0.16650147058823528</v>
      </c>
      <c r="N2210">
        <f>M2210*Diccionario!$B$37</f>
        <v>1.6816648529411764E-2</v>
      </c>
      <c r="O2210">
        <f>N2210*Diccionario!$B$38</f>
        <v>2.5224972794117644E-3</v>
      </c>
      <c r="P2210">
        <f>O2210*Diccionario!$B$39</f>
        <v>2.2702475514705879E-3</v>
      </c>
      <c r="Q2210">
        <f>P2210*Diccionario!$B$40</f>
        <v>9.0809902058823521E-4</v>
      </c>
      <c r="R2210">
        <f>Q2210*Diccionario!$B$41</f>
        <v>5.9026436338235292E-4</v>
      </c>
      <c r="S2210">
        <f t="shared" si="344"/>
        <v>5.9026436338235292E-4</v>
      </c>
      <c r="T2210">
        <f>I2210*Diccionario!$B$36</f>
        <v>0.16650147058823528</v>
      </c>
      <c r="U2210">
        <f>T2210*Diccionario!$B$42</f>
        <v>1.6816648529411764E-2</v>
      </c>
      <c r="V2210">
        <f>U2210*Diccionario!$B$43</f>
        <v>1.429415125E-2</v>
      </c>
      <c r="W2210">
        <f>V2210*Diccionario!$B$44</f>
        <v>2.7158887374999999E-3</v>
      </c>
      <c r="X2210">
        <f>W2210*Diccionario!$B$45</f>
        <v>1.0591966076250001E-3</v>
      </c>
      <c r="Y2210">
        <f>X2210*Diccionario!$B$46</f>
        <v>9.4268498078625012E-4</v>
      </c>
      <c r="Z2210">
        <f>Y2210*Diccionario!$B$47</f>
        <v>3.4879344289091255E-4</v>
      </c>
      <c r="AA2210">
        <f>Z2210*Diccionario!$B$48</f>
        <v>3.4879344289091255E-4</v>
      </c>
      <c r="AB2210">
        <f>AA2210*Diccionario!$B$49</f>
        <v>2.6159508216818441E-4</v>
      </c>
      <c r="AC2210">
        <f t="shared" si="345"/>
        <v>2.6159508216818441E-4</v>
      </c>
      <c r="AD2210">
        <f t="shared" si="346"/>
        <v>8.5185944555053739E-4</v>
      </c>
      <c r="AE2210">
        <f t="shared" si="347"/>
        <v>1.4275178931754486E-6</v>
      </c>
      <c r="AF2210" t="e">
        <f ca="1">IF(AD2210="","",_xludf.RANK.EQ(AD2210,$AD$2:$AD$5513,0))</f>
        <v>#NAME?</v>
      </c>
      <c r="AH2210" t="str">
        <f t="shared" si="348"/>
        <v>Baja</v>
      </c>
      <c r="AI2210" t="s">
        <v>153</v>
      </c>
      <c r="AJ2210" t="str">
        <f>IFERROR(VLOOKUP(B2210,Maestro_Regionales!$A$2:$B$35,2,FALSE),"Otras zonas")</f>
        <v>Costa</v>
      </c>
      <c r="AK2210" t="str">
        <f t="shared" si="349"/>
        <v>REGIMEN DE EXCEPCION | Costa</v>
      </c>
    </row>
    <row r="2211" spans="1:37">
      <c r="A2211" s="4" t="s">
        <v>983</v>
      </c>
      <c r="B2211" s="4" t="s">
        <v>442</v>
      </c>
      <c r="C2211" s="4" t="s">
        <v>1005</v>
      </c>
      <c r="D2211" s="4" t="s">
        <v>1006</v>
      </c>
      <c r="E2211" s="4" t="s">
        <v>77</v>
      </c>
      <c r="F2211" s="4">
        <v>0</v>
      </c>
      <c r="G2211" s="4">
        <v>2</v>
      </c>
      <c r="H2211" s="4">
        <v>0</v>
      </c>
      <c r="I2211">
        <f t="shared" si="340"/>
        <v>2</v>
      </c>
      <c r="J2211">
        <f t="shared" si="341"/>
        <v>0</v>
      </c>
      <c r="K2211">
        <f t="shared" si="342"/>
        <v>1</v>
      </c>
      <c r="L2211">
        <f t="shared" si="343"/>
        <v>0</v>
      </c>
      <c r="M2211">
        <f>I2211*Diccionario!$B$36</f>
        <v>4.4400392156862742E-3</v>
      </c>
      <c r="N2211">
        <f>M2211*Diccionario!$B$37</f>
        <v>4.4844396078431374E-4</v>
      </c>
      <c r="O2211">
        <f>N2211*Diccionario!$B$38</f>
        <v>6.7266594117647063E-5</v>
      </c>
      <c r="P2211">
        <f>O2211*Diccionario!$B$39</f>
        <v>6.053993470588236E-5</v>
      </c>
      <c r="Q2211">
        <f>P2211*Diccionario!$B$40</f>
        <v>2.4215973882352947E-5</v>
      </c>
      <c r="R2211">
        <f>Q2211*Diccionario!$B$41</f>
        <v>1.5740383023529416E-5</v>
      </c>
      <c r="S2211">
        <f t="shared" si="344"/>
        <v>1.5740383023529416E-5</v>
      </c>
      <c r="T2211">
        <f>I2211*Diccionario!$B$36</f>
        <v>4.4400392156862742E-3</v>
      </c>
      <c r="U2211">
        <f>T2211*Diccionario!$B$42</f>
        <v>4.4844396078431374E-4</v>
      </c>
      <c r="V2211">
        <f>U2211*Diccionario!$B$43</f>
        <v>3.8117736666666666E-4</v>
      </c>
      <c r="W2211">
        <f>V2211*Diccionario!$B$44</f>
        <v>7.2423699666666666E-5</v>
      </c>
      <c r="X2211">
        <f>W2211*Diccionario!$B$45</f>
        <v>2.8245242870000002E-5</v>
      </c>
      <c r="Y2211">
        <f>X2211*Diccionario!$B$46</f>
        <v>2.5138266154300001E-5</v>
      </c>
      <c r="Z2211">
        <f>Y2211*Diccionario!$B$47</f>
        <v>9.3011584770909993E-6</v>
      </c>
      <c r="AA2211">
        <f>Z2211*Diccionario!$B$48</f>
        <v>9.3011584770909993E-6</v>
      </c>
      <c r="AB2211">
        <f>AA2211*Diccionario!$B$49</f>
        <v>6.9758688578182495E-6</v>
      </c>
      <c r="AC2211">
        <f t="shared" si="345"/>
        <v>6.9758688578182495E-6</v>
      </c>
      <c r="AD2211">
        <f t="shared" si="346"/>
        <v>2.2716251881347665E-5</v>
      </c>
      <c r="AE2211">
        <f t="shared" si="347"/>
        <v>3.8067143818011966E-8</v>
      </c>
      <c r="AF2211" t="e">
        <f ca="1">IF(AD2211="","",_xludf.RANK.EQ(AD2211,$AD$2:$AD$5513,0))</f>
        <v>#NAME?</v>
      </c>
      <c r="AH2211" t="str">
        <f t="shared" si="348"/>
        <v>Baja</v>
      </c>
      <c r="AI2211" t="s">
        <v>153</v>
      </c>
      <c r="AJ2211" t="str">
        <f>IFERROR(VLOOKUP(B2211,Maestro_Regionales!$A$2:$B$35,2,FALSE),"Otras zonas")</f>
        <v>Costa</v>
      </c>
      <c r="AK2211" t="str">
        <f t="shared" si="349"/>
        <v>MUTUAL SER | Costa</v>
      </c>
    </row>
    <row r="2212" spans="1:37">
      <c r="A2212" s="4" t="s">
        <v>983</v>
      </c>
      <c r="B2212" s="4" t="s">
        <v>442</v>
      </c>
      <c r="C2212" s="4" t="s">
        <v>1007</v>
      </c>
      <c r="D2212" s="4" t="s">
        <v>1008</v>
      </c>
      <c r="E2212" s="4" t="s">
        <v>87</v>
      </c>
      <c r="F2212" s="4">
        <v>808</v>
      </c>
      <c r="G2212" s="4">
        <v>6253</v>
      </c>
      <c r="H2212" s="4">
        <v>0</v>
      </c>
      <c r="I2212">
        <f t="shared" si="340"/>
        <v>7061</v>
      </c>
      <c r="J2212">
        <f t="shared" si="341"/>
        <v>0.11443138365670585</v>
      </c>
      <c r="K2212">
        <f t="shared" si="342"/>
        <v>0.8855686163432942</v>
      </c>
      <c r="L2212">
        <f t="shared" si="343"/>
        <v>0</v>
      </c>
      <c r="M2212">
        <f>I2212*Diccionario!$B$36</f>
        <v>15.675558450980391</v>
      </c>
      <c r="N2212">
        <f>M2212*Diccionario!$B$37</f>
        <v>1.5832314035490196</v>
      </c>
      <c r="O2212">
        <f>N2212*Diccionario!$B$38</f>
        <v>0.23748471053235293</v>
      </c>
      <c r="P2212">
        <f>O2212*Diccionario!$B$39</f>
        <v>0.21373623947911763</v>
      </c>
      <c r="Q2212">
        <f>P2212*Diccionario!$B$40</f>
        <v>8.5494495791647057E-2</v>
      </c>
      <c r="R2212">
        <f>Q2212*Diccionario!$B$41</f>
        <v>5.557142226457059E-2</v>
      </c>
      <c r="S2212">
        <f t="shared" si="344"/>
        <v>5.557142226457059E-2</v>
      </c>
      <c r="T2212">
        <f>I2212*Diccionario!$B$36</f>
        <v>15.675558450980391</v>
      </c>
      <c r="U2212">
        <f>T2212*Diccionario!$B$42</f>
        <v>1.5832314035490196</v>
      </c>
      <c r="V2212">
        <f>U2212*Diccionario!$B$43</f>
        <v>1.3457466930166666</v>
      </c>
      <c r="W2212">
        <f>V2212*Diccionario!$B$44</f>
        <v>0.25569187167316665</v>
      </c>
      <c r="X2212">
        <f>W2212*Diccionario!$B$45</f>
        <v>9.9719829952534991E-2</v>
      </c>
      <c r="Y2212">
        <f>X2212*Diccionario!$B$46</f>
        <v>8.8750648657756143E-2</v>
      </c>
      <c r="Z2212">
        <f>Y2212*Diccionario!$B$47</f>
        <v>3.2837740003369774E-2</v>
      </c>
      <c r="AA2212">
        <f>Z2212*Diccionario!$B$48</f>
        <v>3.2837740003369774E-2</v>
      </c>
      <c r="AB2212">
        <f>AA2212*Diccionario!$B$49</f>
        <v>2.4628305002527329E-2</v>
      </c>
      <c r="AC2212">
        <f t="shared" si="345"/>
        <v>2.4628305002527329E-2</v>
      </c>
      <c r="AD2212">
        <f t="shared" si="346"/>
        <v>8.0199727267097926E-2</v>
      </c>
      <c r="AE2212">
        <f t="shared" si="347"/>
        <v>1.3439605124949123E-4</v>
      </c>
      <c r="AF2212" t="e">
        <f ca="1">IF(AD2212="","",_xludf.RANK.EQ(AD2212,$AD$2:$AD$5513,0))</f>
        <v>#NAME?</v>
      </c>
      <c r="AH2212" t="str">
        <f t="shared" si="348"/>
        <v>Baja</v>
      </c>
      <c r="AI2212" t="s">
        <v>153</v>
      </c>
      <c r="AJ2212" t="str">
        <f>IFERROR(VLOOKUP(B2212,Maestro_Regionales!$A$2:$B$35,2,FALSE),"Otras zonas")</f>
        <v>Costa</v>
      </c>
      <c r="AK2212" t="str">
        <f t="shared" si="349"/>
        <v>NUEVA EPS | Costa</v>
      </c>
    </row>
    <row r="2213" spans="1:37">
      <c r="A2213" s="4" t="s">
        <v>983</v>
      </c>
      <c r="B2213" s="4" t="s">
        <v>442</v>
      </c>
      <c r="C2213" s="4" t="s">
        <v>1007</v>
      </c>
      <c r="D2213" s="4" t="s">
        <v>1008</v>
      </c>
      <c r="E2213" s="4" t="s">
        <v>77</v>
      </c>
      <c r="F2213" s="4">
        <v>737</v>
      </c>
      <c r="G2213" s="4">
        <v>6063</v>
      </c>
      <c r="H2213" s="4">
        <v>0</v>
      </c>
      <c r="I2213">
        <f t="shared" si="340"/>
        <v>6800</v>
      </c>
      <c r="J2213">
        <f t="shared" si="341"/>
        <v>0.10838235294117647</v>
      </c>
      <c r="K2213">
        <f t="shared" si="342"/>
        <v>0.89161764705882351</v>
      </c>
      <c r="L2213">
        <f t="shared" si="343"/>
        <v>0</v>
      </c>
      <c r="M2213">
        <f>I2213*Diccionario!$B$36</f>
        <v>15.096133333333333</v>
      </c>
      <c r="N2213">
        <f>M2213*Diccionario!$B$37</f>
        <v>1.5247094666666667</v>
      </c>
      <c r="O2213">
        <f>N2213*Diccionario!$B$38</f>
        <v>0.22870641999999999</v>
      </c>
      <c r="P2213">
        <f>O2213*Diccionario!$B$39</f>
        <v>0.205835778</v>
      </c>
      <c r="Q2213">
        <f>P2213*Diccionario!$B$40</f>
        <v>8.233431120000001E-2</v>
      </c>
      <c r="R2213">
        <f>Q2213*Diccionario!$B$41</f>
        <v>5.3517302280000005E-2</v>
      </c>
      <c r="S2213">
        <f t="shared" si="344"/>
        <v>5.3517302280000005E-2</v>
      </c>
      <c r="T2213">
        <f>I2213*Diccionario!$B$36</f>
        <v>15.096133333333333</v>
      </c>
      <c r="U2213">
        <f>T2213*Diccionario!$B$42</f>
        <v>1.5247094666666667</v>
      </c>
      <c r="V2213">
        <f>U2213*Diccionario!$B$43</f>
        <v>1.2960030466666668</v>
      </c>
      <c r="W2213">
        <f>V2213*Diccionario!$B$44</f>
        <v>0.2462405788666667</v>
      </c>
      <c r="X2213">
        <f>W2213*Diccionario!$B$45</f>
        <v>9.6033825758000013E-2</v>
      </c>
      <c r="Y2213">
        <f>X2213*Diccionario!$B$46</f>
        <v>8.5470104924620011E-2</v>
      </c>
      <c r="Z2213">
        <f>Y2213*Diccionario!$B$47</f>
        <v>3.1623938822109406E-2</v>
      </c>
      <c r="AA2213">
        <f>Z2213*Diccionario!$B$48</f>
        <v>3.1623938822109406E-2</v>
      </c>
      <c r="AB2213">
        <f>AA2213*Diccionario!$B$49</f>
        <v>2.3717954116582056E-2</v>
      </c>
      <c r="AC2213">
        <f t="shared" si="345"/>
        <v>2.3717954116582056E-2</v>
      </c>
      <c r="AD2213">
        <f t="shared" si="346"/>
        <v>7.7235256396582061E-2</v>
      </c>
      <c r="AE2213">
        <f t="shared" si="347"/>
        <v>1.2942828898124067E-4</v>
      </c>
      <c r="AF2213" t="e">
        <f ca="1">IF(AD2213="","",_xludf.RANK.EQ(AD2213,$AD$2:$AD$5513,0))</f>
        <v>#NAME?</v>
      </c>
      <c r="AH2213" t="str">
        <f t="shared" si="348"/>
        <v>Baja</v>
      </c>
      <c r="AI2213" t="s">
        <v>153</v>
      </c>
      <c r="AJ2213" t="str">
        <f>IFERROR(VLOOKUP(B2213,Maestro_Regionales!$A$2:$B$35,2,FALSE),"Otras zonas")</f>
        <v>Costa</v>
      </c>
      <c r="AK2213" t="str">
        <f t="shared" si="349"/>
        <v>MUTUAL SER | Costa</v>
      </c>
    </row>
    <row r="2214" spans="1:37">
      <c r="A2214" s="4" t="s">
        <v>983</v>
      </c>
      <c r="B2214" s="4" t="s">
        <v>442</v>
      </c>
      <c r="C2214" s="4" t="s">
        <v>1007</v>
      </c>
      <c r="D2214" s="4" t="s">
        <v>1008</v>
      </c>
      <c r="E2214" s="4" t="s">
        <v>89</v>
      </c>
      <c r="F2214" s="4">
        <v>20</v>
      </c>
      <c r="G2214" s="4">
        <v>1170</v>
      </c>
      <c r="H2214" s="4">
        <v>0</v>
      </c>
      <c r="I2214">
        <f t="shared" si="340"/>
        <v>1190</v>
      </c>
      <c r="J2214">
        <f t="shared" si="341"/>
        <v>1.680672268907563E-2</v>
      </c>
      <c r="K2214">
        <f t="shared" si="342"/>
        <v>0.98319327731092432</v>
      </c>
      <c r="L2214">
        <f t="shared" si="343"/>
        <v>0</v>
      </c>
      <c r="M2214">
        <f>I2214*Diccionario!$B$36</f>
        <v>2.641823333333333</v>
      </c>
      <c r="N2214">
        <f>M2214*Diccionario!$B$37</f>
        <v>0.26682415666666665</v>
      </c>
      <c r="O2214">
        <f>N2214*Diccionario!$B$38</f>
        <v>4.0023623499999994E-2</v>
      </c>
      <c r="P2214">
        <f>O2214*Diccionario!$B$39</f>
        <v>3.6021261149999997E-2</v>
      </c>
      <c r="Q2214">
        <f>P2214*Diccionario!$B$40</f>
        <v>1.4408504459999999E-2</v>
      </c>
      <c r="R2214">
        <f>Q2214*Diccionario!$B$41</f>
        <v>9.3655278989999997E-3</v>
      </c>
      <c r="S2214">
        <f t="shared" si="344"/>
        <v>9.3655278989999997E-3</v>
      </c>
      <c r="T2214">
        <f>I2214*Diccionario!$B$36</f>
        <v>2.641823333333333</v>
      </c>
      <c r="U2214">
        <f>T2214*Diccionario!$B$42</f>
        <v>0.26682415666666665</v>
      </c>
      <c r="V2214">
        <f>U2214*Diccionario!$B$43</f>
        <v>0.22680053316666665</v>
      </c>
      <c r="W2214">
        <f>V2214*Diccionario!$B$44</f>
        <v>4.3092101301666665E-2</v>
      </c>
      <c r="X2214">
        <f>W2214*Diccionario!$B$45</f>
        <v>1.6805919507650001E-2</v>
      </c>
      <c r="Y2214">
        <f>X2214*Diccionario!$B$46</f>
        <v>1.4957268361808501E-2</v>
      </c>
      <c r="Z2214">
        <f>Y2214*Diccionario!$B$47</f>
        <v>5.5341892938691453E-3</v>
      </c>
      <c r="AA2214">
        <f>Z2214*Diccionario!$B$48</f>
        <v>5.5341892938691453E-3</v>
      </c>
      <c r="AB2214">
        <f>AA2214*Diccionario!$B$49</f>
        <v>4.1506419704018587E-3</v>
      </c>
      <c r="AC2214">
        <f t="shared" si="345"/>
        <v>4.1506419704018587E-3</v>
      </c>
      <c r="AD2214">
        <f t="shared" si="346"/>
        <v>1.3516169869401858E-2</v>
      </c>
      <c r="AE2214">
        <f t="shared" si="347"/>
        <v>2.2649950571717114E-5</v>
      </c>
      <c r="AF2214" t="e">
        <f ca="1">IF(AD2214="","",_xludf.RANK.EQ(AD2214,$AD$2:$AD$5513,0))</f>
        <v>#NAME?</v>
      </c>
      <c r="AH2214" t="str">
        <f t="shared" si="348"/>
        <v>Baja</v>
      </c>
      <c r="AI2214" t="s">
        <v>153</v>
      </c>
      <c r="AJ2214" t="str">
        <f>IFERROR(VLOOKUP(B2214,Maestro_Regionales!$A$2:$B$35,2,FALSE),"Otras zonas")</f>
        <v>Costa</v>
      </c>
      <c r="AK2214" t="str">
        <f t="shared" si="349"/>
        <v>PROTEGER EPS (ANTES CAJACOPI EPS) | Costa</v>
      </c>
    </row>
    <row r="2215" spans="1:37">
      <c r="A2215" s="4" t="s">
        <v>983</v>
      </c>
      <c r="B2215" s="4" t="s">
        <v>442</v>
      </c>
      <c r="C2215" s="4" t="s">
        <v>1007</v>
      </c>
      <c r="D2215" s="4" t="s">
        <v>1008</v>
      </c>
      <c r="E2215" s="4" t="s">
        <v>90</v>
      </c>
      <c r="F2215" s="4">
        <v>0</v>
      </c>
      <c r="G2215" s="4">
        <v>0</v>
      </c>
      <c r="H2215" s="4">
        <v>193</v>
      </c>
      <c r="I2215">
        <f t="shared" si="340"/>
        <v>193</v>
      </c>
      <c r="J2215">
        <f t="shared" si="341"/>
        <v>0</v>
      </c>
      <c r="K2215">
        <f t="shared" si="342"/>
        <v>0</v>
      </c>
      <c r="L2215">
        <f t="shared" si="343"/>
        <v>1</v>
      </c>
      <c r="M2215">
        <f>I2215*Diccionario!$B$36</f>
        <v>0.42846378431372545</v>
      </c>
      <c r="N2215">
        <f>M2215*Diccionario!$B$37</f>
        <v>4.3274842215686275E-2</v>
      </c>
      <c r="O2215">
        <f>N2215*Diccionario!$B$38</f>
        <v>6.4912263323529413E-3</v>
      </c>
      <c r="P2215">
        <f>O2215*Diccionario!$B$39</f>
        <v>5.842103699117647E-3</v>
      </c>
      <c r="Q2215">
        <f>P2215*Diccionario!$B$40</f>
        <v>2.3368414796470587E-3</v>
      </c>
      <c r="R2215">
        <f>Q2215*Diccionario!$B$41</f>
        <v>1.5189469617705883E-3</v>
      </c>
      <c r="S2215">
        <f t="shared" si="344"/>
        <v>1.5189469617705883E-3</v>
      </c>
      <c r="T2215">
        <f>I2215*Diccionario!$B$36</f>
        <v>0.42846378431372545</v>
      </c>
      <c r="U2215">
        <f>T2215*Diccionario!$B$42</f>
        <v>4.3274842215686275E-2</v>
      </c>
      <c r="V2215">
        <f>U2215*Diccionario!$B$43</f>
        <v>3.6783615883333336E-2</v>
      </c>
      <c r="W2215">
        <f>V2215*Diccionario!$B$44</f>
        <v>6.9888870178333338E-3</v>
      </c>
      <c r="X2215">
        <f>W2215*Diccionario!$B$45</f>
        <v>2.7256659369550001E-3</v>
      </c>
      <c r="Y2215">
        <f>X2215*Diccionario!$B$46</f>
        <v>2.42584268388995E-3</v>
      </c>
      <c r="Z2215">
        <f>Y2215*Diccionario!$B$47</f>
        <v>8.9756179303928144E-4</v>
      </c>
      <c r="AA2215">
        <f>Z2215*Diccionario!$B$48</f>
        <v>8.9756179303928144E-4</v>
      </c>
      <c r="AB2215">
        <f>AA2215*Diccionario!$B$49</f>
        <v>6.7317134477946103E-4</v>
      </c>
      <c r="AC2215">
        <f t="shared" si="345"/>
        <v>6.7317134477946103E-4</v>
      </c>
      <c r="AD2215">
        <f t="shared" si="346"/>
        <v>2.1921183065500491E-3</v>
      </c>
      <c r="AE2215">
        <f t="shared" si="347"/>
        <v>3.6734793784381536E-6</v>
      </c>
      <c r="AF2215" t="e">
        <f ca="1">IF(AD2215="","",_xludf.RANK.EQ(AD2215,$AD$2:$AD$5513,0))</f>
        <v>#NAME?</v>
      </c>
      <c r="AH2215" t="str">
        <f t="shared" si="348"/>
        <v>Baja</v>
      </c>
      <c r="AI2215" t="s">
        <v>153</v>
      </c>
      <c r="AJ2215" t="str">
        <f>IFERROR(VLOOKUP(B2215,Maestro_Regionales!$A$2:$B$35,2,FALSE),"Otras zonas")</f>
        <v>Costa</v>
      </c>
      <c r="AK2215" t="str">
        <f t="shared" si="349"/>
        <v>REGIMEN DE EXCEPCION | Costa</v>
      </c>
    </row>
    <row r="2216" spans="1:37">
      <c r="A2216" s="4" t="s">
        <v>983</v>
      </c>
      <c r="B2216" s="4" t="s">
        <v>442</v>
      </c>
      <c r="C2216" s="4" t="s">
        <v>1007</v>
      </c>
      <c r="D2216" s="4" t="s">
        <v>1008</v>
      </c>
      <c r="E2216" s="4" t="s">
        <v>88</v>
      </c>
      <c r="F2216" s="4">
        <v>1</v>
      </c>
      <c r="G2216" s="4">
        <v>0</v>
      </c>
      <c r="H2216" s="4">
        <v>0</v>
      </c>
      <c r="I2216">
        <f t="shared" si="340"/>
        <v>1</v>
      </c>
      <c r="J2216">
        <f t="shared" si="341"/>
        <v>1</v>
      </c>
      <c r="K2216">
        <f t="shared" si="342"/>
        <v>0</v>
      </c>
      <c r="L2216">
        <f t="shared" si="343"/>
        <v>0</v>
      </c>
      <c r="M2216">
        <f>I2216*Diccionario!$B$36</f>
        <v>2.2200196078431371E-3</v>
      </c>
      <c r="N2216">
        <f>M2216*Diccionario!$B$37</f>
        <v>2.2422198039215687E-4</v>
      </c>
      <c r="O2216">
        <f>N2216*Diccionario!$B$38</f>
        <v>3.3633297058823532E-5</v>
      </c>
      <c r="P2216">
        <f>O2216*Diccionario!$B$39</f>
        <v>3.026996735294118E-5</v>
      </c>
      <c r="Q2216">
        <f>P2216*Diccionario!$B$40</f>
        <v>1.2107986941176473E-5</v>
      </c>
      <c r="R2216">
        <f>Q2216*Diccionario!$B$41</f>
        <v>7.870191511764708E-6</v>
      </c>
      <c r="S2216">
        <f t="shared" si="344"/>
        <v>7.870191511764708E-6</v>
      </c>
      <c r="T2216">
        <f>I2216*Diccionario!$B$36</f>
        <v>2.2200196078431371E-3</v>
      </c>
      <c r="U2216">
        <f>T2216*Diccionario!$B$42</f>
        <v>2.2422198039215687E-4</v>
      </c>
      <c r="V2216">
        <f>U2216*Diccionario!$B$43</f>
        <v>1.9058868333333333E-4</v>
      </c>
      <c r="W2216">
        <f>V2216*Diccionario!$B$44</f>
        <v>3.6211849833333333E-5</v>
      </c>
      <c r="X2216">
        <f>W2216*Diccionario!$B$45</f>
        <v>1.4122621435000001E-5</v>
      </c>
      <c r="Y2216">
        <f>X2216*Diccionario!$B$46</f>
        <v>1.256913307715E-5</v>
      </c>
      <c r="Z2216">
        <f>Y2216*Diccionario!$B$47</f>
        <v>4.6505792385454997E-6</v>
      </c>
      <c r="AA2216">
        <f>Z2216*Diccionario!$B$48</f>
        <v>4.6505792385454997E-6</v>
      </c>
      <c r="AB2216">
        <f>AA2216*Diccionario!$B$49</f>
        <v>3.4879344289091247E-6</v>
      </c>
      <c r="AC2216">
        <f t="shared" si="345"/>
        <v>3.4879344289091247E-6</v>
      </c>
      <c r="AD2216">
        <f t="shared" si="346"/>
        <v>1.1358125940673833E-5</v>
      </c>
      <c r="AE2216">
        <f t="shared" si="347"/>
        <v>1.9033571909005983E-8</v>
      </c>
      <c r="AF2216" t="e">
        <f ca="1">IF(AD2216="","",_xludf.RANK.EQ(AD2216,$AD$2:$AD$5513,0))</f>
        <v>#NAME?</v>
      </c>
      <c r="AH2216" t="str">
        <f t="shared" si="348"/>
        <v>Baja</v>
      </c>
      <c r="AI2216" t="s">
        <v>153</v>
      </c>
      <c r="AJ2216" t="str">
        <f>IFERROR(VLOOKUP(B2216,Maestro_Regionales!$A$2:$B$35,2,FALSE),"Otras zonas")</f>
        <v>Costa</v>
      </c>
      <c r="AK2216" t="str">
        <f t="shared" si="349"/>
        <v>COOSALUD EPS | Costa</v>
      </c>
    </row>
    <row r="2217" spans="1:37">
      <c r="A2217" s="4" t="s">
        <v>983</v>
      </c>
      <c r="B2217" s="4" t="s">
        <v>442</v>
      </c>
      <c r="C2217" s="4" t="s">
        <v>1009</v>
      </c>
      <c r="D2217" s="4" t="s">
        <v>1010</v>
      </c>
      <c r="E2217" s="4" t="s">
        <v>87</v>
      </c>
      <c r="F2217" s="4">
        <v>6725</v>
      </c>
      <c r="G2217" s="4">
        <v>28936</v>
      </c>
      <c r="H2217" s="4">
        <v>0</v>
      </c>
      <c r="I2217">
        <f t="shared" si="340"/>
        <v>35661</v>
      </c>
      <c r="J2217">
        <f t="shared" si="341"/>
        <v>0.18858136339418413</v>
      </c>
      <c r="K2217">
        <f t="shared" si="342"/>
        <v>0.81141863660581592</v>
      </c>
      <c r="L2217">
        <f t="shared" si="343"/>
        <v>0</v>
      </c>
      <c r="M2217">
        <f>I2217*Diccionario!$B$36</f>
        <v>79.168119235294114</v>
      </c>
      <c r="N2217">
        <f>M2217*Diccionario!$B$37</f>
        <v>7.9959800427647059</v>
      </c>
      <c r="O2217">
        <f>N2217*Diccionario!$B$38</f>
        <v>1.1993970064147059</v>
      </c>
      <c r="P2217">
        <f>O2217*Diccionario!$B$39</f>
        <v>1.0794573057732353</v>
      </c>
      <c r="Q2217">
        <f>P2217*Diccionario!$B$40</f>
        <v>0.43178292230929416</v>
      </c>
      <c r="R2217">
        <f>Q2217*Diccionario!$B$41</f>
        <v>0.28065889950104123</v>
      </c>
      <c r="S2217">
        <f t="shared" si="344"/>
        <v>0.28065889950104123</v>
      </c>
      <c r="T2217">
        <f>I2217*Diccionario!$B$36</f>
        <v>79.168119235294114</v>
      </c>
      <c r="U2217">
        <f>T2217*Diccionario!$B$42</f>
        <v>7.9959800427647059</v>
      </c>
      <c r="V2217">
        <f>U2217*Diccionario!$B$43</f>
        <v>6.7965830363499995</v>
      </c>
      <c r="W2217">
        <f>V2217*Diccionario!$B$44</f>
        <v>1.2913507769065</v>
      </c>
      <c r="X2217">
        <f>W2217*Diccionario!$B$45</f>
        <v>0.50362680299353502</v>
      </c>
      <c r="Y2217">
        <f>X2217*Diccionario!$B$46</f>
        <v>0.44822785466424619</v>
      </c>
      <c r="Z2217">
        <f>Y2217*Diccionario!$B$47</f>
        <v>0.16584430622577109</v>
      </c>
      <c r="AA2217">
        <f>Z2217*Diccionario!$B$48</f>
        <v>0.16584430622577109</v>
      </c>
      <c r="AB2217">
        <f>AA2217*Diccionario!$B$49</f>
        <v>0.12438322966932833</v>
      </c>
      <c r="AC2217">
        <f t="shared" si="345"/>
        <v>0.12438322966932833</v>
      </c>
      <c r="AD2217">
        <f t="shared" si="346"/>
        <v>0.40504212917036952</v>
      </c>
      <c r="AE2217">
        <f t="shared" si="347"/>
        <v>6.7875620784706224E-4</v>
      </c>
      <c r="AF2217" t="e">
        <f ca="1">IF(AD2217="","",_xludf.RANK.EQ(AD2217,$AD$2:$AD$5513,0))</f>
        <v>#NAME?</v>
      </c>
      <c r="AH2217" t="str">
        <f t="shared" si="348"/>
        <v>Media</v>
      </c>
      <c r="AI2217" t="s">
        <v>153</v>
      </c>
      <c r="AJ2217" t="str">
        <f>IFERROR(VLOOKUP(B2217,Maestro_Regionales!$A$2:$B$35,2,FALSE),"Otras zonas")</f>
        <v>Costa</v>
      </c>
      <c r="AK2217" t="str">
        <f t="shared" si="349"/>
        <v>NUEVA EPS | Costa</v>
      </c>
    </row>
    <row r="2218" spans="1:37">
      <c r="A2218" s="4" t="s">
        <v>983</v>
      </c>
      <c r="B2218" s="4" t="s">
        <v>442</v>
      </c>
      <c r="C2218" s="4" t="s">
        <v>1009</v>
      </c>
      <c r="D2218" s="4" t="s">
        <v>1010</v>
      </c>
      <c r="E2218" s="4" t="s">
        <v>86</v>
      </c>
      <c r="F2218" s="4">
        <v>14600</v>
      </c>
      <c r="G2218" s="4">
        <v>6851</v>
      </c>
      <c r="H2218" s="4">
        <v>0</v>
      </c>
      <c r="I2218">
        <f t="shared" si="340"/>
        <v>21451</v>
      </c>
      <c r="J2218">
        <f t="shared" si="341"/>
        <v>0.68062095007225776</v>
      </c>
      <c r="K2218">
        <f t="shared" si="342"/>
        <v>0.3193790499277423</v>
      </c>
      <c r="L2218">
        <f t="shared" si="343"/>
        <v>0</v>
      </c>
      <c r="M2218">
        <f>I2218*Diccionario!$B$36</f>
        <v>47.621640607843133</v>
      </c>
      <c r="N2218">
        <f>M2218*Diccionario!$B$37</f>
        <v>4.8097857013921566</v>
      </c>
      <c r="O2218">
        <f>N2218*Diccionario!$B$38</f>
        <v>0.72146785520882351</v>
      </c>
      <c r="P2218">
        <f>O2218*Diccionario!$B$39</f>
        <v>0.64932106968794112</v>
      </c>
      <c r="Q2218">
        <f>P2218*Diccionario!$B$40</f>
        <v>0.25972842787517647</v>
      </c>
      <c r="R2218">
        <f>Q2218*Diccionario!$B$41</f>
        <v>0.16882347811886472</v>
      </c>
      <c r="S2218">
        <f t="shared" si="344"/>
        <v>0.16882347811886472</v>
      </c>
      <c r="T2218">
        <f>I2218*Diccionario!$B$36</f>
        <v>47.621640607843133</v>
      </c>
      <c r="U2218">
        <f>T2218*Diccionario!$B$42</f>
        <v>4.8097857013921566</v>
      </c>
      <c r="V2218">
        <f>U2218*Diccionario!$B$43</f>
        <v>4.0883178461833332</v>
      </c>
      <c r="W2218">
        <f>V2218*Diccionario!$B$44</f>
        <v>0.7767803907748333</v>
      </c>
      <c r="X2218">
        <f>W2218*Diccionario!$B$45</f>
        <v>0.30294435240218498</v>
      </c>
      <c r="Y2218">
        <f>X2218*Diccionario!$B$46</f>
        <v>0.26962047363794461</v>
      </c>
      <c r="Z2218">
        <f>Y2218*Diccionario!$B$47</f>
        <v>9.9759575246039511E-2</v>
      </c>
      <c r="AA2218">
        <f>Z2218*Diccionario!$B$48</f>
        <v>9.9759575246039511E-2</v>
      </c>
      <c r="AB2218">
        <f>AA2218*Diccionario!$B$49</f>
        <v>7.4819681434529633E-2</v>
      </c>
      <c r="AC2218">
        <f t="shared" si="345"/>
        <v>7.4819681434529633E-2</v>
      </c>
      <c r="AD2218">
        <f t="shared" si="346"/>
        <v>0.24364315955339436</v>
      </c>
      <c r="AE2218">
        <f t="shared" si="347"/>
        <v>4.0828915102008727E-4</v>
      </c>
      <c r="AF2218" t="e">
        <f ca="1">IF(AD2218="","",_xludf.RANK.EQ(AD2218,$AD$2:$AD$5513,0))</f>
        <v>#NAME?</v>
      </c>
      <c r="AH2218" t="str">
        <f t="shared" si="348"/>
        <v>Media</v>
      </c>
      <c r="AI2218" t="s">
        <v>153</v>
      </c>
      <c r="AJ2218" t="str">
        <f>IFERROR(VLOOKUP(B2218,Maestro_Regionales!$A$2:$B$35,2,FALSE),"Otras zonas")</f>
        <v>Costa</v>
      </c>
      <c r="AK2218" t="str">
        <f t="shared" si="349"/>
        <v>EPS SANITAS | Costa</v>
      </c>
    </row>
    <row r="2219" spans="1:37">
      <c r="A2219" s="4" t="s">
        <v>983</v>
      </c>
      <c r="B2219" s="4" t="s">
        <v>442</v>
      </c>
      <c r="C2219" s="4" t="s">
        <v>1009</v>
      </c>
      <c r="D2219" s="4" t="s">
        <v>1010</v>
      </c>
      <c r="E2219" s="4" t="s">
        <v>89</v>
      </c>
      <c r="F2219" s="4">
        <v>319</v>
      </c>
      <c r="G2219" s="4">
        <v>9717</v>
      </c>
      <c r="H2219" s="4">
        <v>0</v>
      </c>
      <c r="I2219">
        <f t="shared" si="340"/>
        <v>10036</v>
      </c>
      <c r="J2219">
        <f t="shared" si="341"/>
        <v>3.1785571941012357E-2</v>
      </c>
      <c r="K2219">
        <f t="shared" si="342"/>
        <v>0.96821442805898761</v>
      </c>
      <c r="L2219">
        <f t="shared" si="343"/>
        <v>0</v>
      </c>
      <c r="M2219">
        <f>I2219*Diccionario!$B$36</f>
        <v>22.280116784313723</v>
      </c>
      <c r="N2219">
        <f>M2219*Diccionario!$B$37</f>
        <v>2.250291795215686</v>
      </c>
      <c r="O2219">
        <f>N2219*Diccionario!$B$38</f>
        <v>0.33754376928235291</v>
      </c>
      <c r="P2219">
        <f>O2219*Diccionario!$B$39</f>
        <v>0.30378939235411762</v>
      </c>
      <c r="Q2219">
        <f>P2219*Diccionario!$B$40</f>
        <v>0.12151575694164705</v>
      </c>
      <c r="R2219">
        <f>Q2219*Diccionario!$B$41</f>
        <v>7.8985242012070592E-2</v>
      </c>
      <c r="S2219">
        <f t="shared" si="344"/>
        <v>7.8985242012070592E-2</v>
      </c>
      <c r="T2219">
        <f>I2219*Diccionario!$B$36</f>
        <v>22.280116784313723</v>
      </c>
      <c r="U2219">
        <f>T2219*Diccionario!$B$42</f>
        <v>2.250291795215686</v>
      </c>
      <c r="V2219">
        <f>U2219*Diccionario!$B$43</f>
        <v>1.9127480259333332</v>
      </c>
      <c r="W2219">
        <f>V2219*Diccionario!$B$44</f>
        <v>0.36342212492733328</v>
      </c>
      <c r="X2219">
        <f>W2219*Diccionario!$B$45</f>
        <v>0.14173462872165998</v>
      </c>
      <c r="Y2219">
        <f>X2219*Diccionario!$B$46</f>
        <v>0.12614381956227738</v>
      </c>
      <c r="Z2219">
        <f>Y2219*Diccionario!$B$47</f>
        <v>4.6673213238042632E-2</v>
      </c>
      <c r="AA2219">
        <f>Z2219*Diccionario!$B$48</f>
        <v>4.6673213238042632E-2</v>
      </c>
      <c r="AB2219">
        <f>AA2219*Diccionario!$B$49</f>
        <v>3.5004909928531974E-2</v>
      </c>
      <c r="AC2219">
        <f t="shared" si="345"/>
        <v>3.5004909928531974E-2</v>
      </c>
      <c r="AD2219">
        <f t="shared" si="346"/>
        <v>0.11399015194060257</v>
      </c>
      <c r="AE2219">
        <f t="shared" si="347"/>
        <v>1.9102092767878399E-4</v>
      </c>
      <c r="AF2219" t="e">
        <f ca="1">IF(AD2219="","",_xludf.RANK.EQ(AD2219,$AD$2:$AD$5513,0))</f>
        <v>#NAME?</v>
      </c>
      <c r="AH2219" t="str">
        <f t="shared" si="348"/>
        <v>Baja</v>
      </c>
      <c r="AI2219" t="s">
        <v>153</v>
      </c>
      <c r="AJ2219" t="str">
        <f>IFERROR(VLOOKUP(B2219,Maestro_Regionales!$A$2:$B$35,2,FALSE),"Otras zonas")</f>
        <v>Costa</v>
      </c>
      <c r="AK2219" t="str">
        <f t="shared" si="349"/>
        <v>PROTEGER EPS (ANTES CAJACOPI EPS) | Costa</v>
      </c>
    </row>
    <row r="2220" spans="1:37">
      <c r="A2220" s="4" t="s">
        <v>983</v>
      </c>
      <c r="B2220" s="4" t="s">
        <v>442</v>
      </c>
      <c r="C2220" s="4" t="s">
        <v>1009</v>
      </c>
      <c r="D2220" s="4" t="s">
        <v>1010</v>
      </c>
      <c r="E2220" s="4" t="s">
        <v>88</v>
      </c>
      <c r="F2220" s="4">
        <v>439</v>
      </c>
      <c r="G2220" s="4">
        <v>8431</v>
      </c>
      <c r="H2220" s="4">
        <v>0</v>
      </c>
      <c r="I2220">
        <f t="shared" si="340"/>
        <v>8870</v>
      </c>
      <c r="J2220">
        <f t="shared" si="341"/>
        <v>4.9492671927846676E-2</v>
      </c>
      <c r="K2220">
        <f t="shared" si="342"/>
        <v>0.95050732807215332</v>
      </c>
      <c r="L2220">
        <f t="shared" si="343"/>
        <v>0</v>
      </c>
      <c r="M2220">
        <f>I2220*Diccionario!$B$36</f>
        <v>19.691573921568626</v>
      </c>
      <c r="N2220">
        <f>M2220*Diccionario!$B$37</f>
        <v>1.9888489660784314</v>
      </c>
      <c r="O2220">
        <f>N2220*Diccionario!$B$38</f>
        <v>0.29832734491176471</v>
      </c>
      <c r="P2220">
        <f>O2220*Diccionario!$B$39</f>
        <v>0.26849461042058825</v>
      </c>
      <c r="Q2220">
        <f>P2220*Diccionario!$B$40</f>
        <v>0.10739784416823531</v>
      </c>
      <c r="R2220">
        <f>Q2220*Diccionario!$B$41</f>
        <v>6.9808598709352951E-2</v>
      </c>
      <c r="S2220">
        <f t="shared" si="344"/>
        <v>6.9808598709352951E-2</v>
      </c>
      <c r="T2220">
        <f>I2220*Diccionario!$B$36</f>
        <v>19.691573921568626</v>
      </c>
      <c r="U2220">
        <f>T2220*Diccionario!$B$42</f>
        <v>1.9888489660784314</v>
      </c>
      <c r="V2220">
        <f>U2220*Diccionario!$B$43</f>
        <v>1.6905216211666667</v>
      </c>
      <c r="W2220">
        <f>V2220*Diccionario!$B$44</f>
        <v>0.32119910802166668</v>
      </c>
      <c r="X2220">
        <f>W2220*Diccionario!$B$45</f>
        <v>0.12526765212845001</v>
      </c>
      <c r="Y2220">
        <f>X2220*Diccionario!$B$46</f>
        <v>0.11148821039432051</v>
      </c>
      <c r="Z2220">
        <f>Y2220*Diccionario!$B$47</f>
        <v>4.1250637845898587E-2</v>
      </c>
      <c r="AA2220">
        <f>Z2220*Diccionario!$B$48</f>
        <v>4.1250637845898587E-2</v>
      </c>
      <c r="AB2220">
        <f>AA2220*Diccionario!$B$49</f>
        <v>3.0937978384423942E-2</v>
      </c>
      <c r="AC2220">
        <f t="shared" si="345"/>
        <v>3.0937978384423942E-2</v>
      </c>
      <c r="AD2220">
        <f t="shared" si="346"/>
        <v>0.10074657709377689</v>
      </c>
      <c r="AE2220">
        <f t="shared" si="347"/>
        <v>1.6882778283288305E-4</v>
      </c>
      <c r="AF2220" t="e">
        <f ca="1">IF(AD2220="","",_xludf.RANK.EQ(AD2220,$AD$2:$AD$5513,0))</f>
        <v>#NAME?</v>
      </c>
      <c r="AH2220" t="str">
        <f t="shared" si="348"/>
        <v>Baja</v>
      </c>
      <c r="AI2220" t="s">
        <v>153</v>
      </c>
      <c r="AJ2220" t="str">
        <f>IFERROR(VLOOKUP(B2220,Maestro_Regionales!$A$2:$B$35,2,FALSE),"Otras zonas")</f>
        <v>Costa</v>
      </c>
      <c r="AK2220" t="str">
        <f t="shared" si="349"/>
        <v>COOSALUD EPS | Costa</v>
      </c>
    </row>
    <row r="2221" spans="1:37">
      <c r="A2221" s="4" t="s">
        <v>983</v>
      </c>
      <c r="B2221" s="4" t="s">
        <v>442</v>
      </c>
      <c r="C2221" s="4" t="s">
        <v>1009</v>
      </c>
      <c r="D2221" s="4" t="s">
        <v>1010</v>
      </c>
      <c r="E2221" s="4" t="s">
        <v>77</v>
      </c>
      <c r="F2221" s="4">
        <v>788</v>
      </c>
      <c r="G2221" s="4">
        <v>5884</v>
      </c>
      <c r="H2221" s="4">
        <v>0</v>
      </c>
      <c r="I2221">
        <f t="shared" si="340"/>
        <v>6672</v>
      </c>
      <c r="J2221">
        <f t="shared" si="341"/>
        <v>0.11810551558752998</v>
      </c>
      <c r="K2221">
        <f t="shared" si="342"/>
        <v>0.88189448441246998</v>
      </c>
      <c r="L2221">
        <f t="shared" si="343"/>
        <v>0</v>
      </c>
      <c r="M2221">
        <f>I2221*Diccionario!$B$36</f>
        <v>14.811970823529411</v>
      </c>
      <c r="N2221">
        <f>M2221*Diccionario!$B$37</f>
        <v>1.4960090531764705</v>
      </c>
      <c r="O2221">
        <f>N2221*Diccionario!$B$38</f>
        <v>0.22440135797647057</v>
      </c>
      <c r="P2221">
        <f>O2221*Diccionario!$B$39</f>
        <v>0.20196122217882351</v>
      </c>
      <c r="Q2221">
        <f>P2221*Diccionario!$B$40</f>
        <v>8.0784488871529406E-2</v>
      </c>
      <c r="R2221">
        <f>Q2221*Diccionario!$B$41</f>
        <v>5.2509917766494114E-2</v>
      </c>
      <c r="S2221">
        <f t="shared" si="344"/>
        <v>5.2509917766494114E-2</v>
      </c>
      <c r="T2221">
        <f>I2221*Diccionario!$B$36</f>
        <v>14.811970823529411</v>
      </c>
      <c r="U2221">
        <f>T2221*Diccionario!$B$42</f>
        <v>1.4960090531764705</v>
      </c>
      <c r="V2221">
        <f>U2221*Diccionario!$B$43</f>
        <v>1.2716076951999999</v>
      </c>
      <c r="W2221">
        <f>V2221*Diccionario!$B$44</f>
        <v>0.24160546208799999</v>
      </c>
      <c r="X2221">
        <f>W2221*Diccionario!$B$45</f>
        <v>9.4226130214319997E-2</v>
      </c>
      <c r="Y2221">
        <f>X2221*Diccionario!$B$46</f>
        <v>8.3861255890744793E-2</v>
      </c>
      <c r="Z2221">
        <f>Y2221*Diccionario!$B$47</f>
        <v>3.1028664679575574E-2</v>
      </c>
      <c r="AA2221">
        <f>Z2221*Diccionario!$B$48</f>
        <v>3.1028664679575574E-2</v>
      </c>
      <c r="AB2221">
        <f>AA2221*Diccionario!$B$49</f>
        <v>2.327149850968168E-2</v>
      </c>
      <c r="AC2221">
        <f t="shared" si="345"/>
        <v>2.327149850968168E-2</v>
      </c>
      <c r="AD2221">
        <f t="shared" si="346"/>
        <v>7.5781416276175795E-2</v>
      </c>
      <c r="AE2221">
        <f t="shared" si="347"/>
        <v>1.2699199177688787E-4</v>
      </c>
      <c r="AF2221" t="e">
        <f ca="1">IF(AD2221="","",_xludf.RANK.EQ(AD2221,$AD$2:$AD$5513,0))</f>
        <v>#NAME?</v>
      </c>
      <c r="AH2221" t="str">
        <f t="shared" si="348"/>
        <v>Baja</v>
      </c>
      <c r="AI2221" t="s">
        <v>153</v>
      </c>
      <c r="AJ2221" t="str">
        <f>IFERROR(VLOOKUP(B2221,Maestro_Regionales!$A$2:$B$35,2,FALSE),"Otras zonas")</f>
        <v>Costa</v>
      </c>
      <c r="AK2221" t="str">
        <f t="shared" si="349"/>
        <v>MUTUAL SER | Costa</v>
      </c>
    </row>
    <row r="2222" spans="1:37">
      <c r="A2222" s="4" t="s">
        <v>983</v>
      </c>
      <c r="B2222" s="4" t="s">
        <v>442</v>
      </c>
      <c r="C2222" s="4" t="s">
        <v>1009</v>
      </c>
      <c r="D2222" s="4" t="s">
        <v>1010</v>
      </c>
      <c r="E2222" s="4" t="s">
        <v>90</v>
      </c>
      <c r="F2222" s="4">
        <v>0</v>
      </c>
      <c r="G2222" s="4">
        <v>0</v>
      </c>
      <c r="H2222" s="4">
        <v>1709</v>
      </c>
      <c r="I2222">
        <f t="shared" si="340"/>
        <v>1709</v>
      </c>
      <c r="J2222">
        <f t="shared" si="341"/>
        <v>0</v>
      </c>
      <c r="K2222">
        <f t="shared" si="342"/>
        <v>0</v>
      </c>
      <c r="L2222">
        <f t="shared" si="343"/>
        <v>1</v>
      </c>
      <c r="M2222">
        <f>I2222*Diccionario!$B$36</f>
        <v>3.7940135098039214</v>
      </c>
      <c r="N2222">
        <f>M2222*Diccionario!$B$37</f>
        <v>0.38319536449019609</v>
      </c>
      <c r="O2222">
        <f>N2222*Diccionario!$B$38</f>
        <v>5.7479304673529408E-2</v>
      </c>
      <c r="P2222">
        <f>O2222*Diccionario!$B$39</f>
        <v>5.1731374206176468E-2</v>
      </c>
      <c r="Q2222">
        <f>P2222*Diccionario!$B$40</f>
        <v>2.0692549682470588E-2</v>
      </c>
      <c r="R2222">
        <f>Q2222*Diccionario!$B$41</f>
        <v>1.3450157293605883E-2</v>
      </c>
      <c r="S2222">
        <f t="shared" si="344"/>
        <v>1.3450157293605883E-2</v>
      </c>
      <c r="T2222">
        <f>I2222*Diccionario!$B$36</f>
        <v>3.7940135098039214</v>
      </c>
      <c r="U2222">
        <f>T2222*Diccionario!$B$42</f>
        <v>0.38319536449019609</v>
      </c>
      <c r="V2222">
        <f>U2222*Diccionario!$B$43</f>
        <v>0.32571605981666668</v>
      </c>
      <c r="W2222">
        <f>V2222*Diccionario!$B$44</f>
        <v>6.1886051365166672E-2</v>
      </c>
      <c r="X2222">
        <f>W2222*Diccionario!$B$45</f>
        <v>2.4135560032415002E-2</v>
      </c>
      <c r="Y2222">
        <f>X2222*Diccionario!$B$46</f>
        <v>2.1480648428849353E-2</v>
      </c>
      <c r="Z2222">
        <f>Y2222*Diccionario!$B$47</f>
        <v>7.9478399186742599E-3</v>
      </c>
      <c r="AA2222">
        <f>Z2222*Diccionario!$B$48</f>
        <v>7.9478399186742599E-3</v>
      </c>
      <c r="AB2222">
        <f>AA2222*Diccionario!$B$49</f>
        <v>5.9608799390056949E-3</v>
      </c>
      <c r="AC2222">
        <f t="shared" si="345"/>
        <v>5.9608799390056949E-3</v>
      </c>
      <c r="AD2222">
        <f t="shared" si="346"/>
        <v>1.9411037232611578E-2</v>
      </c>
      <c r="AE2222">
        <f t="shared" si="347"/>
        <v>3.2528374392491223E-5</v>
      </c>
      <c r="AF2222" t="e">
        <f ca="1">IF(AD2222="","",_xludf.RANK.EQ(AD2222,$AD$2:$AD$5513,0))</f>
        <v>#NAME?</v>
      </c>
      <c r="AH2222" t="str">
        <f t="shared" si="348"/>
        <v>Baja</v>
      </c>
      <c r="AI2222" t="s">
        <v>153</v>
      </c>
      <c r="AJ2222" t="str">
        <f>IFERROR(VLOOKUP(B2222,Maestro_Regionales!$A$2:$B$35,2,FALSE),"Otras zonas")</f>
        <v>Costa</v>
      </c>
      <c r="AK2222" t="str">
        <f t="shared" si="349"/>
        <v>REGIMEN DE EXCEPCION | Costa</v>
      </c>
    </row>
    <row r="2223" spans="1:37">
      <c r="A2223" s="4" t="s">
        <v>983</v>
      </c>
      <c r="B2223" s="4" t="s">
        <v>442</v>
      </c>
      <c r="C2223" s="4" t="s">
        <v>1009</v>
      </c>
      <c r="D2223" s="4" t="s">
        <v>1010</v>
      </c>
      <c r="E2223" s="4" t="s">
        <v>85</v>
      </c>
      <c r="F2223" s="4">
        <v>5</v>
      </c>
      <c r="G2223" s="4">
        <v>0</v>
      </c>
      <c r="H2223" s="4">
        <v>0</v>
      </c>
      <c r="I2223">
        <f t="shared" si="340"/>
        <v>5</v>
      </c>
      <c r="J2223">
        <f t="shared" si="341"/>
        <v>1</v>
      </c>
      <c r="K2223">
        <f t="shared" si="342"/>
        <v>0</v>
      </c>
      <c r="L2223">
        <f t="shared" si="343"/>
        <v>0</v>
      </c>
      <c r="M2223">
        <f>I2223*Diccionario!$B$36</f>
        <v>1.1100098039215685E-2</v>
      </c>
      <c r="N2223">
        <f>M2223*Diccionario!$B$37</f>
        <v>1.1211099019607844E-3</v>
      </c>
      <c r="O2223">
        <f>N2223*Diccionario!$B$38</f>
        <v>1.6816648529411766E-4</v>
      </c>
      <c r="P2223">
        <f>O2223*Diccionario!$B$39</f>
        <v>1.513498367647059E-4</v>
      </c>
      <c r="Q2223">
        <f>P2223*Diccionario!$B$40</f>
        <v>6.053993470588236E-5</v>
      </c>
      <c r="R2223">
        <f>Q2223*Diccionario!$B$41</f>
        <v>3.9350957558823535E-5</v>
      </c>
      <c r="S2223">
        <f t="shared" si="344"/>
        <v>3.9350957558823535E-5</v>
      </c>
      <c r="T2223">
        <f>I2223*Diccionario!$B$36</f>
        <v>1.1100098039215685E-2</v>
      </c>
      <c r="U2223">
        <f>T2223*Diccionario!$B$42</f>
        <v>1.1211099019607844E-3</v>
      </c>
      <c r="V2223">
        <f>U2223*Diccionario!$B$43</f>
        <v>9.5294341666666671E-4</v>
      </c>
      <c r="W2223">
        <f>V2223*Diccionario!$B$44</f>
        <v>1.8105924916666667E-4</v>
      </c>
      <c r="X2223">
        <f>W2223*Diccionario!$B$45</f>
        <v>7.0613107175000004E-5</v>
      </c>
      <c r="Y2223">
        <f>X2223*Diccionario!$B$46</f>
        <v>6.284566538575001E-5</v>
      </c>
      <c r="Z2223">
        <f>Y2223*Diccionario!$B$47</f>
        <v>2.3252896192727505E-5</v>
      </c>
      <c r="AA2223">
        <f>Z2223*Diccionario!$B$48</f>
        <v>2.3252896192727505E-5</v>
      </c>
      <c r="AB2223">
        <f>AA2223*Diccionario!$B$49</f>
        <v>1.7439672144545629E-5</v>
      </c>
      <c r="AC2223">
        <f t="shared" si="345"/>
        <v>1.7439672144545629E-5</v>
      </c>
      <c r="AD2223">
        <f t="shared" si="346"/>
        <v>5.6790629703369164E-5</v>
      </c>
      <c r="AE2223">
        <f t="shared" si="347"/>
        <v>9.5167859545029915E-8</v>
      </c>
      <c r="AF2223" t="e">
        <f ca="1">IF(AD2223="","",_xludf.RANK.EQ(AD2223,$AD$2:$AD$5513,0))</f>
        <v>#NAME?</v>
      </c>
      <c r="AH2223" t="str">
        <f t="shared" si="348"/>
        <v>Baja</v>
      </c>
      <c r="AI2223" t="s">
        <v>153</v>
      </c>
      <c r="AJ2223" t="str">
        <f>IFERROR(VLOOKUP(B2223,Maestro_Regionales!$A$2:$B$35,2,FALSE),"Otras zonas")</f>
        <v>Costa</v>
      </c>
      <c r="AK2223" t="str">
        <f t="shared" si="349"/>
        <v>SALUD TOTAL EPS | Costa</v>
      </c>
    </row>
    <row r="2224" spans="1:37">
      <c r="A2224" s="4" t="s">
        <v>983</v>
      </c>
      <c r="B2224" s="4" t="s">
        <v>442</v>
      </c>
      <c r="C2224" s="4" t="s">
        <v>1009</v>
      </c>
      <c r="D2224" s="4" t="s">
        <v>1010</v>
      </c>
      <c r="E2224" s="4" t="s">
        <v>160</v>
      </c>
      <c r="F2224" s="4">
        <v>0</v>
      </c>
      <c r="G2224" s="4">
        <v>1</v>
      </c>
      <c r="H2224" s="4">
        <v>0</v>
      </c>
      <c r="I2224">
        <f t="shared" si="340"/>
        <v>1</v>
      </c>
      <c r="J2224">
        <f t="shared" si="341"/>
        <v>0</v>
      </c>
      <c r="K2224">
        <f t="shared" si="342"/>
        <v>1</v>
      </c>
      <c r="L2224">
        <f t="shared" si="343"/>
        <v>0</v>
      </c>
      <c r="M2224">
        <f>I2224*Diccionario!$B$36</f>
        <v>2.2200196078431371E-3</v>
      </c>
      <c r="N2224">
        <f>M2224*Diccionario!$B$37</f>
        <v>2.2422198039215687E-4</v>
      </c>
      <c r="O2224">
        <f>N2224*Diccionario!$B$38</f>
        <v>3.3633297058823532E-5</v>
      </c>
      <c r="P2224">
        <f>O2224*Diccionario!$B$39</f>
        <v>3.026996735294118E-5</v>
      </c>
      <c r="Q2224">
        <f>P2224*Diccionario!$B$40</f>
        <v>1.2107986941176473E-5</v>
      </c>
      <c r="R2224">
        <f>Q2224*Diccionario!$B$41</f>
        <v>7.870191511764708E-6</v>
      </c>
      <c r="S2224">
        <f t="shared" si="344"/>
        <v>7.870191511764708E-6</v>
      </c>
      <c r="T2224">
        <f>I2224*Diccionario!$B$36</f>
        <v>2.2200196078431371E-3</v>
      </c>
      <c r="U2224">
        <f>T2224*Diccionario!$B$42</f>
        <v>2.2422198039215687E-4</v>
      </c>
      <c r="V2224">
        <f>U2224*Diccionario!$B$43</f>
        <v>1.9058868333333333E-4</v>
      </c>
      <c r="W2224">
        <f>V2224*Diccionario!$B$44</f>
        <v>3.6211849833333333E-5</v>
      </c>
      <c r="X2224">
        <f>W2224*Diccionario!$B$45</f>
        <v>1.4122621435000001E-5</v>
      </c>
      <c r="Y2224">
        <f>X2224*Diccionario!$B$46</f>
        <v>1.256913307715E-5</v>
      </c>
      <c r="Z2224">
        <f>Y2224*Diccionario!$B$47</f>
        <v>4.6505792385454997E-6</v>
      </c>
      <c r="AA2224">
        <f>Z2224*Diccionario!$B$48</f>
        <v>4.6505792385454997E-6</v>
      </c>
      <c r="AB2224">
        <f>AA2224*Diccionario!$B$49</f>
        <v>3.4879344289091247E-6</v>
      </c>
      <c r="AC2224">
        <f t="shared" si="345"/>
        <v>3.4879344289091247E-6</v>
      </c>
      <c r="AD2224">
        <f t="shared" si="346"/>
        <v>1.1358125940673833E-5</v>
      </c>
      <c r="AE2224">
        <f t="shared" si="347"/>
        <v>1.9033571909005983E-8</v>
      </c>
      <c r="AF2224" t="e">
        <f ca="1">IF(AD2224="","",_xludf.RANK.EQ(AD2224,$AD$2:$AD$5513,0))</f>
        <v>#NAME?</v>
      </c>
      <c r="AH2224" t="str">
        <f t="shared" si="348"/>
        <v>Baja</v>
      </c>
      <c r="AI2224" t="s">
        <v>153</v>
      </c>
      <c r="AJ2224" t="str">
        <f>IFERROR(VLOOKUP(B2224,Maestro_Regionales!$A$2:$B$35,2,FALSE),"Otras zonas")</f>
        <v>Costa</v>
      </c>
      <c r="AK2224" t="str">
        <f t="shared" si="349"/>
        <v>SAVIA SALUD EPS | Costa</v>
      </c>
    </row>
    <row r="2225" spans="1:37">
      <c r="A2225" s="4" t="s">
        <v>983</v>
      </c>
      <c r="B2225" s="4" t="s">
        <v>442</v>
      </c>
      <c r="C2225" s="4" t="s">
        <v>1009</v>
      </c>
      <c r="D2225" s="4" t="s">
        <v>1010</v>
      </c>
      <c r="E2225" s="4" t="s">
        <v>70</v>
      </c>
      <c r="F2225" s="4">
        <v>1</v>
      </c>
      <c r="G2225" s="4">
        <v>0</v>
      </c>
      <c r="H2225" s="4">
        <v>0</v>
      </c>
      <c r="I2225">
        <f t="shared" si="340"/>
        <v>1</v>
      </c>
      <c r="J2225">
        <f t="shared" si="341"/>
        <v>1</v>
      </c>
      <c r="K2225">
        <f t="shared" si="342"/>
        <v>0</v>
      </c>
      <c r="L2225">
        <f t="shared" si="343"/>
        <v>0</v>
      </c>
      <c r="M2225">
        <f>I2225*Diccionario!$B$36</f>
        <v>2.2200196078431371E-3</v>
      </c>
      <c r="N2225">
        <f>M2225*Diccionario!$B$37</f>
        <v>2.2422198039215687E-4</v>
      </c>
      <c r="O2225">
        <f>N2225*Diccionario!$B$38</f>
        <v>3.3633297058823532E-5</v>
      </c>
      <c r="P2225">
        <f>O2225*Diccionario!$B$39</f>
        <v>3.026996735294118E-5</v>
      </c>
      <c r="Q2225">
        <f>P2225*Diccionario!$B$40</f>
        <v>1.2107986941176473E-5</v>
      </c>
      <c r="R2225">
        <f>Q2225*Diccionario!$B$41</f>
        <v>7.870191511764708E-6</v>
      </c>
      <c r="S2225">
        <f t="shared" si="344"/>
        <v>7.870191511764708E-6</v>
      </c>
      <c r="T2225">
        <f>I2225*Diccionario!$B$36</f>
        <v>2.2200196078431371E-3</v>
      </c>
      <c r="U2225">
        <f>T2225*Diccionario!$B$42</f>
        <v>2.2422198039215687E-4</v>
      </c>
      <c r="V2225">
        <f>U2225*Diccionario!$B$43</f>
        <v>1.9058868333333333E-4</v>
      </c>
      <c r="W2225">
        <f>V2225*Diccionario!$B$44</f>
        <v>3.6211849833333333E-5</v>
      </c>
      <c r="X2225">
        <f>W2225*Diccionario!$B$45</f>
        <v>1.4122621435000001E-5</v>
      </c>
      <c r="Y2225">
        <f>X2225*Diccionario!$B$46</f>
        <v>1.256913307715E-5</v>
      </c>
      <c r="Z2225">
        <f>Y2225*Diccionario!$B$47</f>
        <v>4.6505792385454997E-6</v>
      </c>
      <c r="AA2225">
        <f>Z2225*Diccionario!$B$48</f>
        <v>4.6505792385454997E-6</v>
      </c>
      <c r="AB2225">
        <f>AA2225*Diccionario!$B$49</f>
        <v>3.4879344289091247E-6</v>
      </c>
      <c r="AC2225">
        <f t="shared" si="345"/>
        <v>3.4879344289091247E-6</v>
      </c>
      <c r="AD2225">
        <f t="shared" si="346"/>
        <v>1.1358125940673833E-5</v>
      </c>
      <c r="AE2225">
        <f t="shared" si="347"/>
        <v>1.9033571909005983E-8</v>
      </c>
      <c r="AF2225" t="e">
        <f ca="1">IF(AD2225="","",_xludf.RANK.EQ(AD2225,$AD$2:$AD$5513,0))</f>
        <v>#NAME?</v>
      </c>
      <c r="AH2225" t="str">
        <f t="shared" si="348"/>
        <v>Baja</v>
      </c>
      <c r="AI2225" t="s">
        <v>153</v>
      </c>
      <c r="AJ2225" t="str">
        <f>IFERROR(VLOOKUP(B2225,Maestro_Regionales!$A$2:$B$35,2,FALSE),"Otras zonas")</f>
        <v>Costa</v>
      </c>
      <c r="AK2225" t="str">
        <f t="shared" si="349"/>
        <v>EPS SURA | Costa</v>
      </c>
    </row>
    <row r="2226" spans="1:37">
      <c r="A2226" s="4" t="s">
        <v>983</v>
      </c>
      <c r="B2226" s="4" t="s">
        <v>442</v>
      </c>
      <c r="C2226" s="4" t="s">
        <v>1011</v>
      </c>
      <c r="D2226" s="4" t="s">
        <v>1012</v>
      </c>
      <c r="E2226" s="4" t="s">
        <v>88</v>
      </c>
      <c r="F2226" s="4">
        <v>356</v>
      </c>
      <c r="G2226" s="4">
        <v>9232</v>
      </c>
      <c r="H2226" s="4">
        <v>0</v>
      </c>
      <c r="I2226">
        <f t="shared" si="340"/>
        <v>9588</v>
      </c>
      <c r="J2226">
        <f t="shared" si="341"/>
        <v>3.7129745515227366E-2</v>
      </c>
      <c r="K2226">
        <f t="shared" si="342"/>
        <v>0.96287025448477259</v>
      </c>
      <c r="L2226">
        <f t="shared" si="343"/>
        <v>0</v>
      </c>
      <c r="M2226">
        <f>I2226*Diccionario!$B$36</f>
        <v>21.285547999999999</v>
      </c>
      <c r="N2226">
        <f>M2226*Diccionario!$B$37</f>
        <v>2.1498403480000001</v>
      </c>
      <c r="O2226">
        <f>N2226*Diccionario!$B$38</f>
        <v>0.32247605220000003</v>
      </c>
      <c r="P2226">
        <f>O2226*Diccionario!$B$39</f>
        <v>0.29022844698000005</v>
      </c>
      <c r="Q2226">
        <f>P2226*Diccionario!$B$40</f>
        <v>0.11609137879200003</v>
      </c>
      <c r="R2226">
        <f>Q2226*Diccionario!$B$41</f>
        <v>7.5459396214800023E-2</v>
      </c>
      <c r="S2226">
        <f t="shared" si="344"/>
        <v>7.5459396214800023E-2</v>
      </c>
      <c r="T2226">
        <f>I2226*Diccionario!$B$36</f>
        <v>21.285547999999999</v>
      </c>
      <c r="U2226">
        <f>T2226*Diccionario!$B$42</f>
        <v>2.1498403480000001</v>
      </c>
      <c r="V2226">
        <f>U2226*Diccionario!$B$43</f>
        <v>1.8273642958</v>
      </c>
      <c r="W2226">
        <f>V2226*Diccionario!$B$44</f>
        <v>0.34719921620200001</v>
      </c>
      <c r="X2226">
        <f>W2226*Diccionario!$B$45</f>
        <v>0.13540769431878</v>
      </c>
      <c r="Y2226">
        <f>X2226*Diccionario!$B$46</f>
        <v>0.1205128479437142</v>
      </c>
      <c r="Z2226">
        <f>Y2226*Diccionario!$B$47</f>
        <v>4.4589753739174252E-2</v>
      </c>
      <c r="AA2226">
        <f>Z2226*Diccionario!$B$48</f>
        <v>4.4589753739174252E-2</v>
      </c>
      <c r="AB2226">
        <f>AA2226*Diccionario!$B$49</f>
        <v>3.3442315304380688E-2</v>
      </c>
      <c r="AC2226">
        <f t="shared" si="345"/>
        <v>3.3442315304380688E-2</v>
      </c>
      <c r="AD2226">
        <f t="shared" si="346"/>
        <v>0.10890171151918071</v>
      </c>
      <c r="AE2226">
        <f t="shared" si="347"/>
        <v>1.8249388746354936E-4</v>
      </c>
      <c r="AF2226" t="e">
        <f ca="1">IF(AD2226="","",_xludf.RANK.EQ(AD2226,$AD$2:$AD$5513,0))</f>
        <v>#NAME?</v>
      </c>
      <c r="AH2226" t="str">
        <f t="shared" si="348"/>
        <v>Baja</v>
      </c>
      <c r="AI2226" t="s">
        <v>153</v>
      </c>
      <c r="AJ2226" t="str">
        <f>IFERROR(VLOOKUP(B2226,Maestro_Regionales!$A$2:$B$35,2,FALSE),"Otras zonas")</f>
        <v>Costa</v>
      </c>
      <c r="AK2226" t="str">
        <f t="shared" si="349"/>
        <v>COOSALUD EPS | Costa</v>
      </c>
    </row>
    <row r="2227" spans="1:37">
      <c r="A2227" s="4" t="s">
        <v>983</v>
      </c>
      <c r="B2227" s="4" t="s">
        <v>442</v>
      </c>
      <c r="C2227" s="4" t="s">
        <v>1011</v>
      </c>
      <c r="D2227" s="4" t="s">
        <v>1012</v>
      </c>
      <c r="E2227" s="4" t="s">
        <v>77</v>
      </c>
      <c r="F2227" s="4">
        <v>635</v>
      </c>
      <c r="G2227" s="4">
        <v>7759</v>
      </c>
      <c r="H2227" s="4">
        <v>0</v>
      </c>
      <c r="I2227">
        <f t="shared" si="340"/>
        <v>8394</v>
      </c>
      <c r="J2227">
        <f t="shared" si="341"/>
        <v>7.5649273290445559E-2</v>
      </c>
      <c r="K2227">
        <f t="shared" si="342"/>
        <v>0.92435072670955443</v>
      </c>
      <c r="L2227">
        <f t="shared" si="343"/>
        <v>0</v>
      </c>
      <c r="M2227">
        <f>I2227*Diccionario!$B$36</f>
        <v>18.634844588235293</v>
      </c>
      <c r="N2227">
        <f>M2227*Diccionario!$B$37</f>
        <v>1.8821193034117647</v>
      </c>
      <c r="O2227">
        <f>N2227*Diccionario!$B$38</f>
        <v>0.28231789551176467</v>
      </c>
      <c r="P2227">
        <f>O2227*Diccionario!$B$39</f>
        <v>0.25408610596058823</v>
      </c>
      <c r="Q2227">
        <f>P2227*Diccionario!$B$40</f>
        <v>0.1016344423842353</v>
      </c>
      <c r="R2227">
        <f>Q2227*Diccionario!$B$41</f>
        <v>6.6062387549752952E-2</v>
      </c>
      <c r="S2227">
        <f t="shared" si="344"/>
        <v>6.6062387549752952E-2</v>
      </c>
      <c r="T2227">
        <f>I2227*Diccionario!$B$36</f>
        <v>18.634844588235293</v>
      </c>
      <c r="U2227">
        <f>T2227*Diccionario!$B$42</f>
        <v>1.8821193034117647</v>
      </c>
      <c r="V2227">
        <f>U2227*Diccionario!$B$43</f>
        <v>1.5998014079</v>
      </c>
      <c r="W2227">
        <f>V2227*Diccionario!$B$44</f>
        <v>0.30396226750100003</v>
      </c>
      <c r="X2227">
        <f>W2227*Diccionario!$B$45</f>
        <v>0.11854528432539002</v>
      </c>
      <c r="Y2227">
        <f>X2227*Diccionario!$B$46</f>
        <v>0.10550530304959713</v>
      </c>
      <c r="Z2227">
        <f>Y2227*Diccionario!$B$47</f>
        <v>3.9036962128350935E-2</v>
      </c>
      <c r="AA2227">
        <f>Z2227*Diccionario!$B$48</f>
        <v>3.9036962128350935E-2</v>
      </c>
      <c r="AB2227">
        <f>AA2227*Diccionario!$B$49</f>
        <v>2.9277721596263202E-2</v>
      </c>
      <c r="AC2227">
        <f t="shared" si="345"/>
        <v>2.9277721596263202E-2</v>
      </c>
      <c r="AD2227">
        <f t="shared" si="346"/>
        <v>9.534010914601615E-2</v>
      </c>
      <c r="AE2227">
        <f t="shared" si="347"/>
        <v>1.5976780260419622E-4</v>
      </c>
      <c r="AF2227" t="e">
        <f ca="1">IF(AD2227="","",_xludf.RANK.EQ(AD2227,$AD$2:$AD$5513,0))</f>
        <v>#NAME?</v>
      </c>
      <c r="AH2227" t="str">
        <f t="shared" si="348"/>
        <v>Baja</v>
      </c>
      <c r="AI2227" t="s">
        <v>153</v>
      </c>
      <c r="AJ2227" t="str">
        <f>IFERROR(VLOOKUP(B2227,Maestro_Regionales!$A$2:$B$35,2,FALSE),"Otras zonas")</f>
        <v>Costa</v>
      </c>
      <c r="AK2227" t="str">
        <f t="shared" si="349"/>
        <v>MUTUAL SER | Costa</v>
      </c>
    </row>
    <row r="2228" spans="1:37">
      <c r="A2228" s="4" t="s">
        <v>983</v>
      </c>
      <c r="B2228" s="4" t="s">
        <v>442</v>
      </c>
      <c r="C2228" s="4" t="s">
        <v>1011</v>
      </c>
      <c r="D2228" s="4" t="s">
        <v>1012</v>
      </c>
      <c r="E2228" s="4" t="s">
        <v>87</v>
      </c>
      <c r="F2228" s="4">
        <v>887</v>
      </c>
      <c r="G2228" s="4">
        <v>6206</v>
      </c>
      <c r="H2228" s="4">
        <v>0</v>
      </c>
      <c r="I2228">
        <f t="shared" si="340"/>
        <v>7093</v>
      </c>
      <c r="J2228">
        <f t="shared" si="341"/>
        <v>0.1250528690258001</v>
      </c>
      <c r="K2228">
        <f t="shared" si="342"/>
        <v>0.87494713097419996</v>
      </c>
      <c r="L2228">
        <f t="shared" si="343"/>
        <v>0</v>
      </c>
      <c r="M2228">
        <f>I2228*Diccionario!$B$36</f>
        <v>15.746599078431371</v>
      </c>
      <c r="N2228">
        <f>M2228*Diccionario!$B$37</f>
        <v>1.5904065069215687</v>
      </c>
      <c r="O2228">
        <f>N2228*Diccionario!$B$38</f>
        <v>0.23856097603823528</v>
      </c>
      <c r="P2228">
        <f>O2228*Diccionario!$B$39</f>
        <v>0.21470487843441177</v>
      </c>
      <c r="Q2228">
        <f>P2228*Diccionario!$B$40</f>
        <v>8.5881951373764712E-2</v>
      </c>
      <c r="R2228">
        <f>Q2228*Diccionario!$B$41</f>
        <v>5.5823268392947066E-2</v>
      </c>
      <c r="S2228">
        <f t="shared" si="344"/>
        <v>5.5823268392947066E-2</v>
      </c>
      <c r="T2228">
        <f>I2228*Diccionario!$B$36</f>
        <v>15.746599078431371</v>
      </c>
      <c r="U2228">
        <f>T2228*Diccionario!$B$42</f>
        <v>1.5904065069215687</v>
      </c>
      <c r="V2228">
        <f>U2228*Diccionario!$B$43</f>
        <v>1.3518455308833333</v>
      </c>
      <c r="W2228">
        <f>V2228*Diccionario!$B$44</f>
        <v>0.25685065086783332</v>
      </c>
      <c r="X2228">
        <f>W2228*Diccionario!$B$45</f>
        <v>0.100171753838455</v>
      </c>
      <c r="Y2228">
        <f>X2228*Diccionario!$B$46</f>
        <v>8.9152860916224957E-2</v>
      </c>
      <c r="Z2228">
        <f>Y2228*Diccionario!$B$47</f>
        <v>3.2986558539003237E-2</v>
      </c>
      <c r="AA2228">
        <f>Z2228*Diccionario!$B$48</f>
        <v>3.2986558539003237E-2</v>
      </c>
      <c r="AB2228">
        <f>AA2228*Diccionario!$B$49</f>
        <v>2.473991890425243E-2</v>
      </c>
      <c r="AC2228">
        <f t="shared" si="345"/>
        <v>2.473991890425243E-2</v>
      </c>
      <c r="AD2228">
        <f t="shared" si="346"/>
        <v>8.0563187297199496E-2</v>
      </c>
      <c r="AE2228">
        <f t="shared" si="347"/>
        <v>1.3500512555057943E-4</v>
      </c>
      <c r="AF2228" t="e">
        <f ca="1">IF(AD2228="","",_xludf.RANK.EQ(AD2228,$AD$2:$AD$5513,0))</f>
        <v>#NAME?</v>
      </c>
      <c r="AH2228" t="str">
        <f t="shared" si="348"/>
        <v>Baja</v>
      </c>
      <c r="AI2228" t="s">
        <v>153</v>
      </c>
      <c r="AJ2228" t="str">
        <f>IFERROR(VLOOKUP(B2228,Maestro_Regionales!$A$2:$B$35,2,FALSE),"Otras zonas")</f>
        <v>Costa</v>
      </c>
      <c r="AK2228" t="str">
        <f t="shared" si="349"/>
        <v>NUEVA EPS | Costa</v>
      </c>
    </row>
    <row r="2229" spans="1:37">
      <c r="A2229" s="4" t="s">
        <v>983</v>
      </c>
      <c r="B2229" s="4" t="s">
        <v>442</v>
      </c>
      <c r="C2229" s="4" t="s">
        <v>1011</v>
      </c>
      <c r="D2229" s="4" t="s">
        <v>1012</v>
      </c>
      <c r="E2229" s="4" t="s">
        <v>90</v>
      </c>
      <c r="F2229" s="4">
        <v>0</v>
      </c>
      <c r="G2229" s="4">
        <v>0</v>
      </c>
      <c r="H2229" s="4">
        <v>458</v>
      </c>
      <c r="I2229">
        <f t="shared" si="340"/>
        <v>458</v>
      </c>
      <c r="J2229">
        <f t="shared" si="341"/>
        <v>0</v>
      </c>
      <c r="K2229">
        <f t="shared" si="342"/>
        <v>0</v>
      </c>
      <c r="L2229">
        <f t="shared" si="343"/>
        <v>1</v>
      </c>
      <c r="M2229">
        <f>I2229*Diccionario!$B$36</f>
        <v>1.0167689803921567</v>
      </c>
      <c r="N2229">
        <f>M2229*Diccionario!$B$37</f>
        <v>0.10269366701960783</v>
      </c>
      <c r="O2229">
        <f>N2229*Diccionario!$B$38</f>
        <v>1.5404050052941175E-2</v>
      </c>
      <c r="P2229">
        <f>O2229*Diccionario!$B$39</f>
        <v>1.3863645047647057E-2</v>
      </c>
      <c r="Q2229">
        <f>P2229*Diccionario!$B$40</f>
        <v>5.5454580190588236E-3</v>
      </c>
      <c r="R2229">
        <f>Q2229*Diccionario!$B$41</f>
        <v>3.6045477123882353E-3</v>
      </c>
      <c r="S2229">
        <f t="shared" si="344"/>
        <v>3.6045477123882353E-3</v>
      </c>
      <c r="T2229">
        <f>I2229*Diccionario!$B$36</f>
        <v>1.0167689803921567</v>
      </c>
      <c r="U2229">
        <f>T2229*Diccionario!$B$42</f>
        <v>0.10269366701960783</v>
      </c>
      <c r="V2229">
        <f>U2229*Diccionario!$B$43</f>
        <v>8.728961696666665E-2</v>
      </c>
      <c r="W2229">
        <f>V2229*Diccionario!$B$44</f>
        <v>1.6585027223666664E-2</v>
      </c>
      <c r="X2229">
        <f>W2229*Diccionario!$B$45</f>
        <v>6.4681606172299995E-3</v>
      </c>
      <c r="Y2229">
        <f>X2229*Diccionario!$B$46</f>
        <v>5.7566629493346995E-3</v>
      </c>
      <c r="Z2229">
        <f>Y2229*Diccionario!$B$47</f>
        <v>2.1299652912538389E-3</v>
      </c>
      <c r="AA2229">
        <f>Z2229*Diccionario!$B$48</f>
        <v>2.1299652912538389E-3</v>
      </c>
      <c r="AB2229">
        <f>AA2229*Diccionario!$B$49</f>
        <v>1.5974739684403792E-3</v>
      </c>
      <c r="AC2229">
        <f t="shared" si="345"/>
        <v>1.5974739684403792E-3</v>
      </c>
      <c r="AD2229">
        <f t="shared" si="346"/>
        <v>5.2020216808286142E-3</v>
      </c>
      <c r="AE2229">
        <f t="shared" si="347"/>
        <v>8.7173759343247379E-6</v>
      </c>
      <c r="AF2229" t="e">
        <f ca="1">IF(AD2229="","",_xludf.RANK.EQ(AD2229,$AD$2:$AD$5513,0))</f>
        <v>#NAME?</v>
      </c>
      <c r="AH2229" t="str">
        <f t="shared" si="348"/>
        <v>Baja</v>
      </c>
      <c r="AI2229" t="s">
        <v>153</v>
      </c>
      <c r="AJ2229" t="str">
        <f>IFERROR(VLOOKUP(B2229,Maestro_Regionales!$A$2:$B$35,2,FALSE),"Otras zonas")</f>
        <v>Costa</v>
      </c>
      <c r="AK2229" t="str">
        <f t="shared" si="349"/>
        <v>REGIMEN DE EXCEPCION | Costa</v>
      </c>
    </row>
    <row r="2230" spans="1:37">
      <c r="A2230" s="4" t="s">
        <v>983</v>
      </c>
      <c r="B2230" s="4" t="s">
        <v>442</v>
      </c>
      <c r="C2230" s="4" t="s">
        <v>1011</v>
      </c>
      <c r="D2230" s="4" t="s">
        <v>1012</v>
      </c>
      <c r="E2230" s="4" t="s">
        <v>161</v>
      </c>
      <c r="F2230" s="4">
        <v>1</v>
      </c>
      <c r="G2230" s="4">
        <v>0</v>
      </c>
      <c r="H2230" s="4">
        <v>0</v>
      </c>
      <c r="I2230">
        <f t="shared" si="340"/>
        <v>1</v>
      </c>
      <c r="J2230">
        <f t="shared" si="341"/>
        <v>1</v>
      </c>
      <c r="K2230">
        <f t="shared" si="342"/>
        <v>0</v>
      </c>
      <c r="L2230">
        <f t="shared" si="343"/>
        <v>0</v>
      </c>
      <c r="M2230">
        <f>I2230*Diccionario!$B$36</f>
        <v>2.2200196078431371E-3</v>
      </c>
      <c r="N2230">
        <f>M2230*Diccionario!$B$37</f>
        <v>2.2422198039215687E-4</v>
      </c>
      <c r="O2230">
        <f>N2230*Diccionario!$B$38</f>
        <v>3.3633297058823532E-5</v>
      </c>
      <c r="P2230">
        <f>O2230*Diccionario!$B$39</f>
        <v>3.026996735294118E-5</v>
      </c>
      <c r="Q2230">
        <f>P2230*Diccionario!$B$40</f>
        <v>1.2107986941176473E-5</v>
      </c>
      <c r="R2230">
        <f>Q2230*Diccionario!$B$41</f>
        <v>7.870191511764708E-6</v>
      </c>
      <c r="S2230">
        <f t="shared" si="344"/>
        <v>7.870191511764708E-6</v>
      </c>
      <c r="T2230">
        <f>I2230*Diccionario!$B$36</f>
        <v>2.2200196078431371E-3</v>
      </c>
      <c r="U2230">
        <f>T2230*Diccionario!$B$42</f>
        <v>2.2422198039215687E-4</v>
      </c>
      <c r="V2230">
        <f>U2230*Diccionario!$B$43</f>
        <v>1.9058868333333333E-4</v>
      </c>
      <c r="W2230">
        <f>V2230*Diccionario!$B$44</f>
        <v>3.6211849833333333E-5</v>
      </c>
      <c r="X2230">
        <f>W2230*Diccionario!$B$45</f>
        <v>1.4122621435000001E-5</v>
      </c>
      <c r="Y2230">
        <f>X2230*Diccionario!$B$46</f>
        <v>1.256913307715E-5</v>
      </c>
      <c r="Z2230">
        <f>Y2230*Diccionario!$B$47</f>
        <v>4.6505792385454997E-6</v>
      </c>
      <c r="AA2230">
        <f>Z2230*Diccionario!$B$48</f>
        <v>4.6505792385454997E-6</v>
      </c>
      <c r="AB2230">
        <f>AA2230*Diccionario!$B$49</f>
        <v>3.4879344289091247E-6</v>
      </c>
      <c r="AC2230">
        <f t="shared" si="345"/>
        <v>3.4879344289091247E-6</v>
      </c>
      <c r="AD2230">
        <f t="shared" si="346"/>
        <v>1.1358125940673833E-5</v>
      </c>
      <c r="AE2230">
        <f t="shared" si="347"/>
        <v>1.9033571909005983E-8</v>
      </c>
      <c r="AF2230" t="e">
        <f ca="1">IF(AD2230="","",_xludf.RANK.EQ(AD2230,$AD$2:$AD$5513,0))</f>
        <v>#NAME?</v>
      </c>
      <c r="AH2230" t="str">
        <f t="shared" si="348"/>
        <v>Baja</v>
      </c>
      <c r="AI2230" t="s">
        <v>153</v>
      </c>
      <c r="AJ2230" t="str">
        <f>IFERROR(VLOOKUP(B2230,Maestro_Regionales!$A$2:$B$35,2,FALSE),"Otras zonas")</f>
        <v>Costa</v>
      </c>
      <c r="AK2230" t="str">
        <f t="shared" si="349"/>
        <v>EPM - EAS | Costa</v>
      </c>
    </row>
    <row r="2231" spans="1:37">
      <c r="A2231" s="4" t="s">
        <v>983</v>
      </c>
      <c r="B2231" s="4" t="s">
        <v>442</v>
      </c>
      <c r="C2231" s="4" t="s">
        <v>1013</v>
      </c>
      <c r="D2231" s="4" t="s">
        <v>1014</v>
      </c>
      <c r="E2231" s="4" t="s">
        <v>77</v>
      </c>
      <c r="F2231" s="4">
        <v>4677</v>
      </c>
      <c r="G2231" s="4">
        <v>29012</v>
      </c>
      <c r="H2231" s="4">
        <v>0</v>
      </c>
      <c r="I2231">
        <f t="shared" si="340"/>
        <v>33689</v>
      </c>
      <c r="J2231">
        <f t="shared" si="341"/>
        <v>0.13882869779453233</v>
      </c>
      <c r="K2231">
        <f t="shared" si="342"/>
        <v>0.86117130220546767</v>
      </c>
      <c r="L2231">
        <f t="shared" si="343"/>
        <v>0</v>
      </c>
      <c r="M2231">
        <f>I2231*Diccionario!$B$36</f>
        <v>74.790240568627439</v>
      </c>
      <c r="N2231">
        <f>M2231*Diccionario!$B$37</f>
        <v>7.553814297431372</v>
      </c>
      <c r="O2231">
        <f>N2231*Diccionario!$B$38</f>
        <v>1.1330721446147058</v>
      </c>
      <c r="P2231">
        <f>O2231*Diccionario!$B$39</f>
        <v>1.0197649301532352</v>
      </c>
      <c r="Q2231">
        <f>P2231*Diccionario!$B$40</f>
        <v>0.40790597206129409</v>
      </c>
      <c r="R2231">
        <f>Q2231*Diccionario!$B$41</f>
        <v>0.26513888183984119</v>
      </c>
      <c r="S2231">
        <f t="shared" si="344"/>
        <v>0.26513888183984119</v>
      </c>
      <c r="T2231">
        <f>I2231*Diccionario!$B$36</f>
        <v>74.790240568627439</v>
      </c>
      <c r="U2231">
        <f>T2231*Diccionario!$B$42</f>
        <v>7.553814297431372</v>
      </c>
      <c r="V2231">
        <f>U2231*Diccionario!$B$43</f>
        <v>6.4207421528166657</v>
      </c>
      <c r="W2231">
        <f>V2231*Diccionario!$B$44</f>
        <v>1.2199410090351666</v>
      </c>
      <c r="X2231">
        <f>W2231*Diccionario!$B$45</f>
        <v>0.475776993523715</v>
      </c>
      <c r="Y2231">
        <f>X2231*Diccionario!$B$46</f>
        <v>0.42344152423610637</v>
      </c>
      <c r="Z2231">
        <f>Y2231*Diccionario!$B$47</f>
        <v>0.15667336396735934</v>
      </c>
      <c r="AA2231">
        <f>Z2231*Diccionario!$B$48</f>
        <v>0.15667336396735934</v>
      </c>
      <c r="AB2231">
        <f>AA2231*Diccionario!$B$49</f>
        <v>0.11750502297551951</v>
      </c>
      <c r="AC2231">
        <f t="shared" si="345"/>
        <v>0.11750502297551951</v>
      </c>
      <c r="AD2231">
        <f t="shared" si="346"/>
        <v>0.3826439048153607</v>
      </c>
      <c r="AE2231">
        <f t="shared" si="347"/>
        <v>6.4122200404250244E-4</v>
      </c>
      <c r="AF2231" t="e">
        <f ca="1">IF(AD2231="","",_xludf.RANK.EQ(AD2231,$AD$2:$AD$5513,0))</f>
        <v>#NAME?</v>
      </c>
      <c r="AH2231" t="str">
        <f t="shared" si="348"/>
        <v>Media</v>
      </c>
      <c r="AI2231" t="s">
        <v>153</v>
      </c>
      <c r="AJ2231" t="str">
        <f>IFERROR(VLOOKUP(B2231,Maestro_Regionales!$A$2:$B$35,2,FALSE),"Otras zonas")</f>
        <v>Costa</v>
      </c>
      <c r="AK2231" t="str">
        <f t="shared" si="349"/>
        <v>MUTUAL SER | Costa</v>
      </c>
    </row>
    <row r="2232" spans="1:37">
      <c r="A2232" s="4" t="s">
        <v>983</v>
      </c>
      <c r="B2232" s="4" t="s">
        <v>442</v>
      </c>
      <c r="C2232" s="4" t="s">
        <v>1013</v>
      </c>
      <c r="D2232" s="4" t="s">
        <v>1014</v>
      </c>
      <c r="E2232" s="4" t="s">
        <v>87</v>
      </c>
      <c r="F2232" s="4">
        <v>7822</v>
      </c>
      <c r="G2232" s="4">
        <v>13607</v>
      </c>
      <c r="H2232" s="4">
        <v>0</v>
      </c>
      <c r="I2232">
        <f t="shared" si="340"/>
        <v>21429</v>
      </c>
      <c r="J2232">
        <f t="shared" si="341"/>
        <v>0.36501936627934106</v>
      </c>
      <c r="K2232">
        <f t="shared" si="342"/>
        <v>0.63498063372065894</v>
      </c>
      <c r="L2232">
        <f t="shared" si="343"/>
        <v>0</v>
      </c>
      <c r="M2232">
        <f>I2232*Diccionario!$B$36</f>
        <v>47.572800176470587</v>
      </c>
      <c r="N2232">
        <f>M2232*Diccionario!$B$37</f>
        <v>4.8048528178235292</v>
      </c>
      <c r="O2232">
        <f>N2232*Diccionario!$B$38</f>
        <v>0.72072792267352936</v>
      </c>
      <c r="P2232">
        <f>O2232*Diccionario!$B$39</f>
        <v>0.64865513040617639</v>
      </c>
      <c r="Q2232">
        <f>P2232*Diccionario!$B$40</f>
        <v>0.25946205216247059</v>
      </c>
      <c r="R2232">
        <f>Q2232*Diccionario!$B$41</f>
        <v>0.16865033390560588</v>
      </c>
      <c r="S2232">
        <f t="shared" si="344"/>
        <v>0.16865033390560588</v>
      </c>
      <c r="T2232">
        <f>I2232*Diccionario!$B$36</f>
        <v>47.572800176470587</v>
      </c>
      <c r="U2232">
        <f>T2232*Diccionario!$B$42</f>
        <v>4.8048528178235292</v>
      </c>
      <c r="V2232">
        <f>U2232*Diccionario!$B$43</f>
        <v>4.0841248951499995</v>
      </c>
      <c r="W2232">
        <f>V2232*Diccionario!$B$44</f>
        <v>0.77598373007849997</v>
      </c>
      <c r="X2232">
        <f>W2232*Diccionario!$B$45</f>
        <v>0.30263365473061499</v>
      </c>
      <c r="Y2232">
        <f>X2232*Diccionario!$B$46</f>
        <v>0.26934395271024736</v>
      </c>
      <c r="Z2232">
        <f>Y2232*Diccionario!$B$47</f>
        <v>9.9657262502791527E-2</v>
      </c>
      <c r="AA2232">
        <f>Z2232*Diccionario!$B$48</f>
        <v>9.9657262502791527E-2</v>
      </c>
      <c r="AB2232">
        <f>AA2232*Diccionario!$B$49</f>
        <v>7.4742946877093652E-2</v>
      </c>
      <c r="AC2232">
        <f t="shared" si="345"/>
        <v>7.4742946877093652E-2</v>
      </c>
      <c r="AD2232">
        <f t="shared" si="346"/>
        <v>0.24339328078269953</v>
      </c>
      <c r="AE2232">
        <f t="shared" si="347"/>
        <v>4.0787041243808912E-4</v>
      </c>
      <c r="AF2232" t="e">
        <f ca="1">IF(AD2232="","",_xludf.RANK.EQ(AD2232,$AD$2:$AD$5513,0))</f>
        <v>#NAME?</v>
      </c>
      <c r="AH2232" t="str">
        <f t="shared" si="348"/>
        <v>Media</v>
      </c>
      <c r="AI2232" t="s">
        <v>153</v>
      </c>
      <c r="AJ2232" t="str">
        <f>IFERROR(VLOOKUP(B2232,Maestro_Regionales!$A$2:$B$35,2,FALSE),"Otras zonas")</f>
        <v>Costa</v>
      </c>
      <c r="AK2232" t="str">
        <f t="shared" si="349"/>
        <v>NUEVA EPS | Costa</v>
      </c>
    </row>
    <row r="2233" spans="1:37">
      <c r="A2233" s="4" t="s">
        <v>983</v>
      </c>
      <c r="B2233" s="4" t="s">
        <v>442</v>
      </c>
      <c r="C2233" s="4" t="s">
        <v>1013</v>
      </c>
      <c r="D2233" s="4" t="s">
        <v>1014</v>
      </c>
      <c r="E2233" s="4" t="s">
        <v>88</v>
      </c>
      <c r="F2233" s="4">
        <v>560</v>
      </c>
      <c r="G2233" s="4">
        <v>8915</v>
      </c>
      <c r="H2233" s="4">
        <v>0</v>
      </c>
      <c r="I2233">
        <f t="shared" si="340"/>
        <v>9475</v>
      </c>
      <c r="J2233">
        <f t="shared" si="341"/>
        <v>5.9102902374670183E-2</v>
      </c>
      <c r="K2233">
        <f t="shared" si="342"/>
        <v>0.9408970976253298</v>
      </c>
      <c r="L2233">
        <f t="shared" si="343"/>
        <v>0</v>
      </c>
      <c r="M2233">
        <f>I2233*Diccionario!$B$36</f>
        <v>21.034685784313723</v>
      </c>
      <c r="N2233">
        <f>M2233*Diccionario!$B$37</f>
        <v>2.124503264215686</v>
      </c>
      <c r="O2233">
        <f>N2233*Diccionario!$B$38</f>
        <v>0.31867548963235287</v>
      </c>
      <c r="P2233">
        <f>O2233*Diccionario!$B$39</f>
        <v>0.28680794066911758</v>
      </c>
      <c r="Q2233">
        <f>P2233*Diccionario!$B$40</f>
        <v>0.11472317626764704</v>
      </c>
      <c r="R2233">
        <f>Q2233*Diccionario!$B$41</f>
        <v>7.4570064573970585E-2</v>
      </c>
      <c r="S2233">
        <f t="shared" si="344"/>
        <v>7.4570064573970585E-2</v>
      </c>
      <c r="T2233">
        <f>I2233*Diccionario!$B$36</f>
        <v>21.034685784313723</v>
      </c>
      <c r="U2233">
        <f>T2233*Diccionario!$B$42</f>
        <v>2.124503264215686</v>
      </c>
      <c r="V2233">
        <f>U2233*Diccionario!$B$43</f>
        <v>1.8058277745833331</v>
      </c>
      <c r="W2233">
        <f>V2233*Diccionario!$B$44</f>
        <v>0.34310727717083328</v>
      </c>
      <c r="X2233">
        <f>W2233*Diccionario!$B$45</f>
        <v>0.13381183809662497</v>
      </c>
      <c r="Y2233">
        <f>X2233*Diccionario!$B$46</f>
        <v>0.11909253590599624</v>
      </c>
      <c r="Z2233">
        <f>Y2233*Diccionario!$B$47</f>
        <v>4.4064238285218604E-2</v>
      </c>
      <c r="AA2233">
        <f>Z2233*Diccionario!$B$48</f>
        <v>4.4064238285218604E-2</v>
      </c>
      <c r="AB2233">
        <f>AA2233*Diccionario!$B$49</f>
        <v>3.3048178713913953E-2</v>
      </c>
      <c r="AC2233">
        <f t="shared" si="345"/>
        <v>3.3048178713913953E-2</v>
      </c>
      <c r="AD2233">
        <f t="shared" si="346"/>
        <v>0.10761824328788454</v>
      </c>
      <c r="AE2233">
        <f t="shared" si="347"/>
        <v>1.8034309383783165E-4</v>
      </c>
      <c r="AF2233" t="e">
        <f ca="1">IF(AD2233="","",_xludf.RANK.EQ(AD2233,$AD$2:$AD$5513,0))</f>
        <v>#NAME?</v>
      </c>
      <c r="AH2233" t="str">
        <f t="shared" si="348"/>
        <v>Baja</v>
      </c>
      <c r="AI2233" t="s">
        <v>153</v>
      </c>
      <c r="AJ2233" t="str">
        <f>IFERROR(VLOOKUP(B2233,Maestro_Regionales!$A$2:$B$35,2,FALSE),"Otras zonas")</f>
        <v>Costa</v>
      </c>
      <c r="AK2233" t="str">
        <f t="shared" si="349"/>
        <v>COOSALUD EPS | Costa</v>
      </c>
    </row>
    <row r="2234" spans="1:37">
      <c r="A2234" s="4" t="s">
        <v>983</v>
      </c>
      <c r="B2234" s="4" t="s">
        <v>442</v>
      </c>
      <c r="C2234" s="4" t="s">
        <v>1013</v>
      </c>
      <c r="D2234" s="4" t="s">
        <v>1014</v>
      </c>
      <c r="E2234" s="4" t="s">
        <v>89</v>
      </c>
      <c r="F2234" s="4">
        <v>55</v>
      </c>
      <c r="G2234" s="4">
        <v>1983</v>
      </c>
      <c r="H2234" s="4">
        <v>0</v>
      </c>
      <c r="I2234">
        <f t="shared" si="340"/>
        <v>2038</v>
      </c>
      <c r="J2234">
        <f t="shared" si="341"/>
        <v>2.6987242394504417E-2</v>
      </c>
      <c r="K2234">
        <f t="shared" si="342"/>
        <v>0.97301275760549555</v>
      </c>
      <c r="L2234">
        <f t="shared" si="343"/>
        <v>0</v>
      </c>
      <c r="M2234">
        <f>I2234*Diccionario!$B$36</f>
        <v>4.5243999607843133</v>
      </c>
      <c r="N2234">
        <f>M2234*Diccionario!$B$37</f>
        <v>0.45696439603921568</v>
      </c>
      <c r="O2234">
        <f>N2234*Diccionario!$B$38</f>
        <v>6.8544659405882349E-2</v>
      </c>
      <c r="P2234">
        <f>O2234*Diccionario!$B$39</f>
        <v>6.1690193465294113E-2</v>
      </c>
      <c r="Q2234">
        <f>P2234*Diccionario!$B$40</f>
        <v>2.4676077386117646E-2</v>
      </c>
      <c r="R2234">
        <f>Q2234*Diccionario!$B$41</f>
        <v>1.603945030097647E-2</v>
      </c>
      <c r="S2234">
        <f t="shared" si="344"/>
        <v>1.603945030097647E-2</v>
      </c>
      <c r="T2234">
        <f>I2234*Diccionario!$B$36</f>
        <v>4.5243999607843133</v>
      </c>
      <c r="U2234">
        <f>T2234*Diccionario!$B$42</f>
        <v>0.45696439603921568</v>
      </c>
      <c r="V2234">
        <f>U2234*Diccionario!$B$43</f>
        <v>0.38841973663333335</v>
      </c>
      <c r="W2234">
        <f>V2234*Diccionario!$B$44</f>
        <v>7.3799749960333338E-2</v>
      </c>
      <c r="X2234">
        <f>W2234*Diccionario!$B$45</f>
        <v>2.8781902484530004E-2</v>
      </c>
      <c r="Y2234">
        <f>X2234*Diccionario!$B$46</f>
        <v>2.5615893211231703E-2</v>
      </c>
      <c r="Z2234">
        <f>Y2234*Diccionario!$B$47</f>
        <v>9.4778804881557304E-3</v>
      </c>
      <c r="AA2234">
        <f>Z2234*Diccionario!$B$48</f>
        <v>9.4778804881557304E-3</v>
      </c>
      <c r="AB2234">
        <f>AA2234*Diccionario!$B$49</f>
        <v>7.1084103661167974E-3</v>
      </c>
      <c r="AC2234">
        <f t="shared" si="345"/>
        <v>7.1084103661167974E-3</v>
      </c>
      <c r="AD2234">
        <f t="shared" si="346"/>
        <v>2.3147860667093269E-2</v>
      </c>
      <c r="AE2234">
        <f t="shared" si="347"/>
        <v>3.879041955055419E-5</v>
      </c>
      <c r="AF2234" t="e">
        <f ca="1">IF(AD2234="","",_xludf.RANK.EQ(AD2234,$AD$2:$AD$5513,0))</f>
        <v>#NAME?</v>
      </c>
      <c r="AH2234" t="str">
        <f t="shared" si="348"/>
        <v>Baja</v>
      </c>
      <c r="AI2234" t="s">
        <v>153</v>
      </c>
      <c r="AJ2234" t="str">
        <f>IFERROR(VLOOKUP(B2234,Maestro_Regionales!$A$2:$B$35,2,FALSE),"Otras zonas")</f>
        <v>Costa</v>
      </c>
      <c r="AK2234" t="str">
        <f t="shared" si="349"/>
        <v>PROTEGER EPS (ANTES CAJACOPI EPS) | Costa</v>
      </c>
    </row>
    <row r="2235" spans="1:37">
      <c r="A2235" s="4" t="s">
        <v>983</v>
      </c>
      <c r="B2235" s="4" t="s">
        <v>442</v>
      </c>
      <c r="C2235" s="4" t="s">
        <v>1013</v>
      </c>
      <c r="D2235" s="4" t="s">
        <v>1014</v>
      </c>
      <c r="E2235" s="4" t="s">
        <v>90</v>
      </c>
      <c r="F2235" s="4">
        <v>0</v>
      </c>
      <c r="G2235" s="4">
        <v>0</v>
      </c>
      <c r="H2235" s="4">
        <v>1583</v>
      </c>
      <c r="I2235">
        <f t="shared" si="340"/>
        <v>1583</v>
      </c>
      <c r="J2235">
        <f t="shared" si="341"/>
        <v>0</v>
      </c>
      <c r="K2235">
        <f t="shared" si="342"/>
        <v>0</v>
      </c>
      <c r="L2235">
        <f t="shared" si="343"/>
        <v>1</v>
      </c>
      <c r="M2235">
        <f>I2235*Diccionario!$B$36</f>
        <v>3.5142910392156859</v>
      </c>
      <c r="N2235">
        <f>M2235*Diccionario!$B$37</f>
        <v>0.35494339496078431</v>
      </c>
      <c r="O2235">
        <f>N2235*Diccionario!$B$38</f>
        <v>5.3241509244117642E-2</v>
      </c>
      <c r="P2235">
        <f>O2235*Diccionario!$B$39</f>
        <v>4.791735831970588E-2</v>
      </c>
      <c r="Q2235">
        <f>P2235*Diccionario!$B$40</f>
        <v>1.9166943327882352E-2</v>
      </c>
      <c r="R2235">
        <f>Q2235*Diccionario!$B$41</f>
        <v>1.2458513163123529E-2</v>
      </c>
      <c r="S2235">
        <f t="shared" si="344"/>
        <v>1.2458513163123529E-2</v>
      </c>
      <c r="T2235">
        <f>I2235*Diccionario!$B$36</f>
        <v>3.5142910392156859</v>
      </c>
      <c r="U2235">
        <f>T2235*Diccionario!$B$42</f>
        <v>0.35494339496078431</v>
      </c>
      <c r="V2235">
        <f>U2235*Diccionario!$B$43</f>
        <v>0.30170188571666667</v>
      </c>
      <c r="W2235">
        <f>V2235*Diccionario!$B$44</f>
        <v>5.7323358286166672E-2</v>
      </c>
      <c r="X2235">
        <f>W2235*Diccionario!$B$45</f>
        <v>2.2356109731605001E-2</v>
      </c>
      <c r="Y2235">
        <f>X2235*Diccionario!$B$46</f>
        <v>1.9896937661128451E-2</v>
      </c>
      <c r="Z2235">
        <f>Y2235*Diccionario!$B$47</f>
        <v>7.3618669346175265E-3</v>
      </c>
      <c r="AA2235">
        <f>Z2235*Diccionario!$B$48</f>
        <v>7.3618669346175265E-3</v>
      </c>
      <c r="AB2235">
        <f>AA2235*Diccionario!$B$49</f>
        <v>5.5214002009631447E-3</v>
      </c>
      <c r="AC2235">
        <f t="shared" si="345"/>
        <v>5.5214002009631447E-3</v>
      </c>
      <c r="AD2235">
        <f t="shared" si="346"/>
        <v>1.7979913364086674E-2</v>
      </c>
      <c r="AE2235">
        <f t="shared" si="347"/>
        <v>3.0130144331956466E-5</v>
      </c>
      <c r="AF2235" t="e">
        <f ca="1">IF(AD2235="","",_xludf.RANK.EQ(AD2235,$AD$2:$AD$5513,0))</f>
        <v>#NAME?</v>
      </c>
      <c r="AH2235" t="str">
        <f t="shared" si="348"/>
        <v>Baja</v>
      </c>
      <c r="AI2235" t="s">
        <v>153</v>
      </c>
      <c r="AJ2235" t="str">
        <f>IFERROR(VLOOKUP(B2235,Maestro_Regionales!$A$2:$B$35,2,FALSE),"Otras zonas")</f>
        <v>Costa</v>
      </c>
      <c r="AK2235" t="str">
        <f t="shared" si="349"/>
        <v>REGIMEN DE EXCEPCION | Costa</v>
      </c>
    </row>
    <row r="2236" spans="1:37">
      <c r="A2236" s="4" t="s">
        <v>983</v>
      </c>
      <c r="B2236" s="4" t="s">
        <v>442</v>
      </c>
      <c r="C2236" s="4" t="s">
        <v>1013</v>
      </c>
      <c r="D2236" s="4" t="s">
        <v>1014</v>
      </c>
      <c r="E2236" s="4" t="s">
        <v>86</v>
      </c>
      <c r="F2236" s="4">
        <v>1</v>
      </c>
      <c r="G2236" s="4">
        <v>0</v>
      </c>
      <c r="H2236" s="4">
        <v>0</v>
      </c>
      <c r="I2236">
        <f t="shared" si="340"/>
        <v>1</v>
      </c>
      <c r="J2236">
        <f t="shared" si="341"/>
        <v>1</v>
      </c>
      <c r="K2236">
        <f t="shared" si="342"/>
        <v>0</v>
      </c>
      <c r="L2236">
        <f t="shared" si="343"/>
        <v>0</v>
      </c>
      <c r="M2236">
        <f>I2236*Diccionario!$B$36</f>
        <v>2.2200196078431371E-3</v>
      </c>
      <c r="N2236">
        <f>M2236*Diccionario!$B$37</f>
        <v>2.2422198039215687E-4</v>
      </c>
      <c r="O2236">
        <f>N2236*Diccionario!$B$38</f>
        <v>3.3633297058823532E-5</v>
      </c>
      <c r="P2236">
        <f>O2236*Diccionario!$B$39</f>
        <v>3.026996735294118E-5</v>
      </c>
      <c r="Q2236">
        <f>P2236*Diccionario!$B$40</f>
        <v>1.2107986941176473E-5</v>
      </c>
      <c r="R2236">
        <f>Q2236*Diccionario!$B$41</f>
        <v>7.870191511764708E-6</v>
      </c>
      <c r="S2236">
        <f t="shared" si="344"/>
        <v>7.870191511764708E-6</v>
      </c>
      <c r="T2236">
        <f>I2236*Diccionario!$B$36</f>
        <v>2.2200196078431371E-3</v>
      </c>
      <c r="U2236">
        <f>T2236*Diccionario!$B$42</f>
        <v>2.2422198039215687E-4</v>
      </c>
      <c r="V2236">
        <f>U2236*Diccionario!$B$43</f>
        <v>1.9058868333333333E-4</v>
      </c>
      <c r="W2236">
        <f>V2236*Diccionario!$B$44</f>
        <v>3.6211849833333333E-5</v>
      </c>
      <c r="X2236">
        <f>W2236*Diccionario!$B$45</f>
        <v>1.4122621435000001E-5</v>
      </c>
      <c r="Y2236">
        <f>X2236*Diccionario!$B$46</f>
        <v>1.256913307715E-5</v>
      </c>
      <c r="Z2236">
        <f>Y2236*Diccionario!$B$47</f>
        <v>4.6505792385454997E-6</v>
      </c>
      <c r="AA2236">
        <f>Z2236*Diccionario!$B$48</f>
        <v>4.6505792385454997E-6</v>
      </c>
      <c r="AB2236">
        <f>AA2236*Diccionario!$B$49</f>
        <v>3.4879344289091247E-6</v>
      </c>
      <c r="AC2236">
        <f t="shared" si="345"/>
        <v>3.4879344289091247E-6</v>
      </c>
      <c r="AD2236">
        <f t="shared" si="346"/>
        <v>1.1358125940673833E-5</v>
      </c>
      <c r="AE2236">
        <f t="shared" si="347"/>
        <v>1.9033571909005983E-8</v>
      </c>
      <c r="AF2236" t="e">
        <f ca="1">IF(AD2236="","",_xludf.RANK.EQ(AD2236,$AD$2:$AD$5513,0))</f>
        <v>#NAME?</v>
      </c>
      <c r="AH2236" t="str">
        <f t="shared" si="348"/>
        <v>Baja</v>
      </c>
      <c r="AI2236" t="s">
        <v>153</v>
      </c>
      <c r="AJ2236" t="str">
        <f>IFERROR(VLOOKUP(B2236,Maestro_Regionales!$A$2:$B$35,2,FALSE),"Otras zonas")</f>
        <v>Costa</v>
      </c>
      <c r="AK2236" t="str">
        <f t="shared" si="349"/>
        <v>EPS SANITAS | Costa</v>
      </c>
    </row>
    <row r="2237" spans="1:37">
      <c r="A2237" s="4" t="s">
        <v>983</v>
      </c>
      <c r="B2237" s="4" t="s">
        <v>442</v>
      </c>
      <c r="C2237" s="4" t="s">
        <v>1013</v>
      </c>
      <c r="D2237" s="4" t="s">
        <v>1014</v>
      </c>
      <c r="E2237" s="4" t="s">
        <v>70</v>
      </c>
      <c r="F2237" s="4">
        <v>1</v>
      </c>
      <c r="G2237" s="4">
        <v>0</v>
      </c>
      <c r="H2237" s="4">
        <v>0</v>
      </c>
      <c r="I2237">
        <f t="shared" si="340"/>
        <v>1</v>
      </c>
      <c r="J2237">
        <f t="shared" si="341"/>
        <v>1</v>
      </c>
      <c r="K2237">
        <f t="shared" si="342"/>
        <v>0</v>
      </c>
      <c r="L2237">
        <f t="shared" si="343"/>
        <v>0</v>
      </c>
      <c r="M2237">
        <f>I2237*Diccionario!$B$36</f>
        <v>2.2200196078431371E-3</v>
      </c>
      <c r="N2237">
        <f>M2237*Diccionario!$B$37</f>
        <v>2.2422198039215687E-4</v>
      </c>
      <c r="O2237">
        <f>N2237*Diccionario!$B$38</f>
        <v>3.3633297058823532E-5</v>
      </c>
      <c r="P2237">
        <f>O2237*Diccionario!$B$39</f>
        <v>3.026996735294118E-5</v>
      </c>
      <c r="Q2237">
        <f>P2237*Diccionario!$B$40</f>
        <v>1.2107986941176473E-5</v>
      </c>
      <c r="R2237">
        <f>Q2237*Diccionario!$B$41</f>
        <v>7.870191511764708E-6</v>
      </c>
      <c r="S2237">
        <f t="shared" si="344"/>
        <v>7.870191511764708E-6</v>
      </c>
      <c r="T2237">
        <f>I2237*Diccionario!$B$36</f>
        <v>2.2200196078431371E-3</v>
      </c>
      <c r="U2237">
        <f>T2237*Diccionario!$B$42</f>
        <v>2.2422198039215687E-4</v>
      </c>
      <c r="V2237">
        <f>U2237*Diccionario!$B$43</f>
        <v>1.9058868333333333E-4</v>
      </c>
      <c r="W2237">
        <f>V2237*Diccionario!$B$44</f>
        <v>3.6211849833333333E-5</v>
      </c>
      <c r="X2237">
        <f>W2237*Diccionario!$B$45</f>
        <v>1.4122621435000001E-5</v>
      </c>
      <c r="Y2237">
        <f>X2237*Diccionario!$B$46</f>
        <v>1.256913307715E-5</v>
      </c>
      <c r="Z2237">
        <f>Y2237*Diccionario!$B$47</f>
        <v>4.6505792385454997E-6</v>
      </c>
      <c r="AA2237">
        <f>Z2237*Diccionario!$B$48</f>
        <v>4.6505792385454997E-6</v>
      </c>
      <c r="AB2237">
        <f>AA2237*Diccionario!$B$49</f>
        <v>3.4879344289091247E-6</v>
      </c>
      <c r="AC2237">
        <f t="shared" si="345"/>
        <v>3.4879344289091247E-6</v>
      </c>
      <c r="AD2237">
        <f t="shared" si="346"/>
        <v>1.1358125940673833E-5</v>
      </c>
      <c r="AE2237">
        <f t="shared" si="347"/>
        <v>1.9033571909005983E-8</v>
      </c>
      <c r="AF2237" t="e">
        <f ca="1">IF(AD2237="","",_xludf.RANK.EQ(AD2237,$AD$2:$AD$5513,0))</f>
        <v>#NAME?</v>
      </c>
      <c r="AH2237" t="str">
        <f t="shared" si="348"/>
        <v>Baja</v>
      </c>
      <c r="AI2237" t="s">
        <v>153</v>
      </c>
      <c r="AJ2237" t="str">
        <f>IFERROR(VLOOKUP(B2237,Maestro_Regionales!$A$2:$B$35,2,FALSE),"Otras zonas")</f>
        <v>Costa</v>
      </c>
      <c r="AK2237" t="str">
        <f t="shared" si="349"/>
        <v>EPS SURA | Costa</v>
      </c>
    </row>
    <row r="2238" spans="1:37">
      <c r="A2238" s="4" t="s">
        <v>983</v>
      </c>
      <c r="B2238" s="4" t="s">
        <v>442</v>
      </c>
      <c r="C2238" s="4" t="s">
        <v>1015</v>
      </c>
      <c r="D2238" s="4" t="s">
        <v>1016</v>
      </c>
      <c r="E2238" s="4" t="s">
        <v>77</v>
      </c>
      <c r="F2238" s="4">
        <v>3209</v>
      </c>
      <c r="G2238" s="4">
        <v>20524</v>
      </c>
      <c r="H2238" s="4">
        <v>0</v>
      </c>
      <c r="I2238">
        <f t="shared" si="340"/>
        <v>23733</v>
      </c>
      <c r="J2238">
        <f t="shared" si="341"/>
        <v>0.13521257321029789</v>
      </c>
      <c r="K2238">
        <f t="shared" si="342"/>
        <v>0.86478742678970211</v>
      </c>
      <c r="L2238">
        <f t="shared" si="343"/>
        <v>0</v>
      </c>
      <c r="M2238">
        <f>I2238*Diccionario!$B$36</f>
        <v>52.687725352941172</v>
      </c>
      <c r="N2238">
        <f>M2238*Diccionario!$B$37</f>
        <v>5.3214602606470587</v>
      </c>
      <c r="O2238">
        <f>N2238*Diccionario!$B$38</f>
        <v>0.79821903909705882</v>
      </c>
      <c r="P2238">
        <f>O2238*Diccionario!$B$39</f>
        <v>0.71839713518735293</v>
      </c>
      <c r="Q2238">
        <f>P2238*Diccionario!$B$40</f>
        <v>0.28735885407494116</v>
      </c>
      <c r="R2238">
        <f>Q2238*Diccionario!$B$41</f>
        <v>0.18678325514871177</v>
      </c>
      <c r="S2238">
        <f t="shared" si="344"/>
        <v>0.18678325514871177</v>
      </c>
      <c r="T2238">
        <f>I2238*Diccionario!$B$36</f>
        <v>52.687725352941172</v>
      </c>
      <c r="U2238">
        <f>T2238*Diccionario!$B$42</f>
        <v>5.3214602606470587</v>
      </c>
      <c r="V2238">
        <f>U2238*Diccionario!$B$43</f>
        <v>4.5232412215500002</v>
      </c>
      <c r="W2238">
        <f>V2238*Diccionario!$B$44</f>
        <v>0.85941583209450001</v>
      </c>
      <c r="X2238">
        <f>W2238*Diccionario!$B$45</f>
        <v>0.33517217451685499</v>
      </c>
      <c r="Y2238">
        <f>X2238*Diccionario!$B$46</f>
        <v>0.29830323532000097</v>
      </c>
      <c r="Z2238">
        <f>Y2238*Diccionario!$B$47</f>
        <v>0.11037219706840036</v>
      </c>
      <c r="AA2238">
        <f>Z2238*Diccionario!$B$48</f>
        <v>0.11037219706840036</v>
      </c>
      <c r="AB2238">
        <f>AA2238*Diccionario!$B$49</f>
        <v>8.2779147801300274E-2</v>
      </c>
      <c r="AC2238">
        <f t="shared" si="345"/>
        <v>8.2779147801300274E-2</v>
      </c>
      <c r="AD2238">
        <f t="shared" si="346"/>
        <v>0.26956240295001205</v>
      </c>
      <c r="AE2238">
        <f t="shared" si="347"/>
        <v>4.5172376211643892E-4</v>
      </c>
      <c r="AF2238" t="e">
        <f ca="1">IF(AD2238="","",_xludf.RANK.EQ(AD2238,$AD$2:$AD$5513,0))</f>
        <v>#NAME?</v>
      </c>
      <c r="AH2238" t="str">
        <f t="shared" si="348"/>
        <v>Media</v>
      </c>
      <c r="AI2238" t="s">
        <v>153</v>
      </c>
      <c r="AJ2238" t="str">
        <f>IFERROR(VLOOKUP(B2238,Maestro_Regionales!$A$2:$B$35,2,FALSE),"Otras zonas")</f>
        <v>Costa</v>
      </c>
      <c r="AK2238" t="str">
        <f t="shared" si="349"/>
        <v>MUTUAL SER | Costa</v>
      </c>
    </row>
    <row r="2239" spans="1:37">
      <c r="A2239" s="4" t="s">
        <v>983</v>
      </c>
      <c r="B2239" s="4" t="s">
        <v>442</v>
      </c>
      <c r="C2239" s="4" t="s">
        <v>1015</v>
      </c>
      <c r="D2239" s="4" t="s">
        <v>1016</v>
      </c>
      <c r="E2239" s="4" t="s">
        <v>87</v>
      </c>
      <c r="F2239" s="4">
        <v>1374</v>
      </c>
      <c r="G2239" s="4">
        <v>3960</v>
      </c>
      <c r="H2239" s="4">
        <v>0</v>
      </c>
      <c r="I2239">
        <f t="shared" si="340"/>
        <v>5334</v>
      </c>
      <c r="J2239">
        <f t="shared" si="341"/>
        <v>0.25759280089988751</v>
      </c>
      <c r="K2239">
        <f t="shared" si="342"/>
        <v>0.74240719910011244</v>
      </c>
      <c r="L2239">
        <f t="shared" si="343"/>
        <v>0</v>
      </c>
      <c r="M2239">
        <f>I2239*Diccionario!$B$36</f>
        <v>11.841584588235293</v>
      </c>
      <c r="N2239">
        <f>M2239*Diccionario!$B$37</f>
        <v>1.1960000434117646</v>
      </c>
      <c r="O2239">
        <f>N2239*Diccionario!$B$38</f>
        <v>0.17940000651176469</v>
      </c>
      <c r="P2239">
        <f>O2239*Diccionario!$B$39</f>
        <v>0.16146000586058823</v>
      </c>
      <c r="Q2239">
        <f>P2239*Diccionario!$B$40</f>
        <v>6.4584002344235295E-2</v>
      </c>
      <c r="R2239">
        <f>Q2239*Diccionario!$B$41</f>
        <v>4.1979601523752942E-2</v>
      </c>
      <c r="S2239">
        <f t="shared" si="344"/>
        <v>4.1979601523752942E-2</v>
      </c>
      <c r="T2239">
        <f>I2239*Diccionario!$B$36</f>
        <v>11.841584588235293</v>
      </c>
      <c r="U2239">
        <f>T2239*Diccionario!$B$42</f>
        <v>1.1960000434117646</v>
      </c>
      <c r="V2239">
        <f>U2239*Diccionario!$B$43</f>
        <v>1.0166000368999999</v>
      </c>
      <c r="W2239">
        <f>V2239*Diccionario!$B$44</f>
        <v>0.193154007011</v>
      </c>
      <c r="X2239">
        <f>W2239*Diccionario!$B$45</f>
        <v>7.5330062734290007E-2</v>
      </c>
      <c r="Y2239">
        <f>X2239*Diccionario!$B$46</f>
        <v>6.7043755833518112E-2</v>
      </c>
      <c r="Z2239">
        <f>Y2239*Diccionario!$B$47</f>
        <v>2.4806189658401701E-2</v>
      </c>
      <c r="AA2239">
        <f>Z2239*Diccionario!$B$48</f>
        <v>2.4806189658401701E-2</v>
      </c>
      <c r="AB2239">
        <f>AA2239*Diccionario!$B$49</f>
        <v>1.8604642243801275E-2</v>
      </c>
      <c r="AC2239">
        <f t="shared" si="345"/>
        <v>1.8604642243801275E-2</v>
      </c>
      <c r="AD2239">
        <f t="shared" si="346"/>
        <v>6.0584243767554218E-2</v>
      </c>
      <c r="AE2239">
        <f t="shared" si="347"/>
        <v>1.0152507256263789E-4</v>
      </c>
      <c r="AF2239" t="e">
        <f ca="1">IF(AD2239="","",_xludf.RANK.EQ(AD2239,$AD$2:$AD$5513,0))</f>
        <v>#NAME?</v>
      </c>
      <c r="AH2239" t="str">
        <f t="shared" si="348"/>
        <v>Baja</v>
      </c>
      <c r="AI2239" t="s">
        <v>153</v>
      </c>
      <c r="AJ2239" t="str">
        <f>IFERROR(VLOOKUP(B2239,Maestro_Regionales!$A$2:$B$35,2,FALSE),"Otras zonas")</f>
        <v>Costa</v>
      </c>
      <c r="AK2239" t="str">
        <f t="shared" si="349"/>
        <v>NUEVA EPS | Costa</v>
      </c>
    </row>
    <row r="2240" spans="1:37">
      <c r="A2240" s="4" t="s">
        <v>983</v>
      </c>
      <c r="B2240" s="4" t="s">
        <v>442</v>
      </c>
      <c r="C2240" s="4" t="s">
        <v>1015</v>
      </c>
      <c r="D2240" s="4" t="s">
        <v>1016</v>
      </c>
      <c r="E2240" s="4" t="s">
        <v>89</v>
      </c>
      <c r="F2240" s="4">
        <v>56</v>
      </c>
      <c r="G2240" s="4">
        <v>1487</v>
      </c>
      <c r="H2240" s="4">
        <v>0</v>
      </c>
      <c r="I2240">
        <f t="shared" si="340"/>
        <v>1543</v>
      </c>
      <c r="J2240">
        <f t="shared" si="341"/>
        <v>3.6292935839274142E-2</v>
      </c>
      <c r="K2240">
        <f t="shared" si="342"/>
        <v>0.96370706416072582</v>
      </c>
      <c r="L2240">
        <f t="shared" si="343"/>
        <v>0</v>
      </c>
      <c r="M2240">
        <f>I2240*Diccionario!$B$36</f>
        <v>3.4254902549019604</v>
      </c>
      <c r="N2240">
        <f>M2240*Diccionario!$B$37</f>
        <v>0.34597451574509802</v>
      </c>
      <c r="O2240">
        <f>N2240*Diccionario!$B$38</f>
        <v>5.1896177361764703E-2</v>
      </c>
      <c r="P2240">
        <f>O2240*Diccionario!$B$39</f>
        <v>4.6706559625588236E-2</v>
      </c>
      <c r="Q2240">
        <f>P2240*Diccionario!$B$40</f>
        <v>1.8682623850235294E-2</v>
      </c>
      <c r="R2240">
        <f>Q2240*Diccionario!$B$41</f>
        <v>1.2143705502652941E-2</v>
      </c>
      <c r="S2240">
        <f t="shared" si="344"/>
        <v>1.2143705502652941E-2</v>
      </c>
      <c r="T2240">
        <f>I2240*Diccionario!$B$36</f>
        <v>3.4254902549019604</v>
      </c>
      <c r="U2240">
        <f>T2240*Diccionario!$B$42</f>
        <v>0.34597451574509802</v>
      </c>
      <c r="V2240">
        <f>U2240*Diccionario!$B$43</f>
        <v>0.2940783383833333</v>
      </c>
      <c r="W2240">
        <f>V2240*Diccionario!$B$44</f>
        <v>5.5874884292833327E-2</v>
      </c>
      <c r="X2240">
        <f>W2240*Diccionario!$B$45</f>
        <v>2.1791204874204998E-2</v>
      </c>
      <c r="Y2240">
        <f>X2240*Diccionario!$B$46</f>
        <v>1.9394172338042449E-2</v>
      </c>
      <c r="Z2240">
        <f>Y2240*Diccionario!$B$47</f>
        <v>7.1758437650757062E-3</v>
      </c>
      <c r="AA2240">
        <f>Z2240*Diccionario!$B$48</f>
        <v>7.1758437650757062E-3</v>
      </c>
      <c r="AB2240">
        <f>AA2240*Diccionario!$B$49</f>
        <v>5.3818828238067799E-3</v>
      </c>
      <c r="AC2240">
        <f t="shared" si="345"/>
        <v>5.3818828238067799E-3</v>
      </c>
      <c r="AD2240">
        <f t="shared" si="346"/>
        <v>1.7525588326459722E-2</v>
      </c>
      <c r="AE2240">
        <f t="shared" si="347"/>
        <v>2.9368801455596225E-5</v>
      </c>
      <c r="AF2240" t="e">
        <f ca="1">IF(AD2240="","",_xludf.RANK.EQ(AD2240,$AD$2:$AD$5513,0))</f>
        <v>#NAME?</v>
      </c>
      <c r="AH2240" t="str">
        <f t="shared" si="348"/>
        <v>Baja</v>
      </c>
      <c r="AI2240" t="s">
        <v>153</v>
      </c>
      <c r="AJ2240" t="str">
        <f>IFERROR(VLOOKUP(B2240,Maestro_Regionales!$A$2:$B$35,2,FALSE),"Otras zonas")</f>
        <v>Costa</v>
      </c>
      <c r="AK2240" t="str">
        <f t="shared" si="349"/>
        <v>PROTEGER EPS (ANTES CAJACOPI EPS) | Costa</v>
      </c>
    </row>
    <row r="2241" spans="1:37">
      <c r="A2241" s="4" t="s">
        <v>983</v>
      </c>
      <c r="B2241" s="4" t="s">
        <v>442</v>
      </c>
      <c r="C2241" s="4" t="s">
        <v>1015</v>
      </c>
      <c r="D2241" s="4" t="s">
        <v>1016</v>
      </c>
      <c r="E2241" s="4" t="s">
        <v>90</v>
      </c>
      <c r="F2241" s="4">
        <v>0</v>
      </c>
      <c r="G2241" s="4">
        <v>0</v>
      </c>
      <c r="H2241" s="4">
        <v>564</v>
      </c>
      <c r="I2241">
        <f t="shared" si="340"/>
        <v>564</v>
      </c>
      <c r="J2241">
        <f t="shared" si="341"/>
        <v>0</v>
      </c>
      <c r="K2241">
        <f t="shared" si="342"/>
        <v>0</v>
      </c>
      <c r="L2241">
        <f t="shared" si="343"/>
        <v>1</v>
      </c>
      <c r="M2241">
        <f>I2241*Diccionario!$B$36</f>
        <v>1.2520910588235292</v>
      </c>
      <c r="N2241">
        <f>M2241*Diccionario!$B$37</f>
        <v>0.12646119694117647</v>
      </c>
      <c r="O2241">
        <f>N2241*Diccionario!$B$38</f>
        <v>1.8969179541176471E-2</v>
      </c>
      <c r="P2241">
        <f>O2241*Diccionario!$B$39</f>
        <v>1.7072261587058823E-2</v>
      </c>
      <c r="Q2241">
        <f>P2241*Diccionario!$B$40</f>
        <v>6.8289046348235299E-3</v>
      </c>
      <c r="R2241">
        <f>Q2241*Diccionario!$B$41</f>
        <v>4.4387880126352947E-3</v>
      </c>
      <c r="S2241">
        <f t="shared" si="344"/>
        <v>4.4387880126352947E-3</v>
      </c>
      <c r="T2241">
        <f>I2241*Diccionario!$B$36</f>
        <v>1.2520910588235292</v>
      </c>
      <c r="U2241">
        <f>T2241*Diccionario!$B$42</f>
        <v>0.12646119694117647</v>
      </c>
      <c r="V2241">
        <f>U2241*Diccionario!$B$43</f>
        <v>0.1074920174</v>
      </c>
      <c r="W2241">
        <f>V2241*Diccionario!$B$44</f>
        <v>2.0423483305999999E-2</v>
      </c>
      <c r="X2241">
        <f>W2241*Diccionario!$B$45</f>
        <v>7.965158489339999E-3</v>
      </c>
      <c r="Y2241">
        <f>X2241*Diccionario!$B$46</f>
        <v>7.0889910555125991E-3</v>
      </c>
      <c r="Z2241">
        <f>Y2241*Diccionario!$B$47</f>
        <v>2.6229266905396617E-3</v>
      </c>
      <c r="AA2241">
        <f>Z2241*Diccionario!$B$48</f>
        <v>2.6229266905396617E-3</v>
      </c>
      <c r="AB2241">
        <f>AA2241*Diccionario!$B$49</f>
        <v>1.9671950179047464E-3</v>
      </c>
      <c r="AC2241">
        <f t="shared" si="345"/>
        <v>1.9671950179047464E-3</v>
      </c>
      <c r="AD2241">
        <f t="shared" si="346"/>
        <v>6.4059830305400415E-3</v>
      </c>
      <c r="AE2241">
        <f t="shared" si="347"/>
        <v>1.0734934556679373E-5</v>
      </c>
      <c r="AF2241" t="e">
        <f ca="1">IF(AD2241="","",_xludf.RANK.EQ(AD2241,$AD$2:$AD$5513,0))</f>
        <v>#NAME?</v>
      </c>
      <c r="AH2241" t="str">
        <f t="shared" si="348"/>
        <v>Baja</v>
      </c>
      <c r="AI2241" t="s">
        <v>153</v>
      </c>
      <c r="AJ2241" t="str">
        <f>IFERROR(VLOOKUP(B2241,Maestro_Regionales!$A$2:$B$35,2,FALSE),"Otras zonas")</f>
        <v>Costa</v>
      </c>
      <c r="AK2241" t="str">
        <f t="shared" si="349"/>
        <v>REGIMEN DE EXCEPCION | Costa</v>
      </c>
    </row>
    <row r="2242" spans="1:37">
      <c r="A2242" s="4" t="s">
        <v>983</v>
      </c>
      <c r="B2242" s="4" t="s">
        <v>442</v>
      </c>
      <c r="C2242" s="4" t="s">
        <v>1015</v>
      </c>
      <c r="D2242" s="4" t="s">
        <v>1016</v>
      </c>
      <c r="E2242" s="4" t="s">
        <v>92</v>
      </c>
      <c r="F2242" s="4">
        <v>0</v>
      </c>
      <c r="G2242" s="4">
        <v>24</v>
      </c>
      <c r="H2242" s="4">
        <v>0</v>
      </c>
      <c r="I2242">
        <f t="shared" ref="I2242:I2305" si="350">SUM(F2242:H2242)</f>
        <v>24</v>
      </c>
      <c r="J2242">
        <f t="shared" ref="J2242:J2305" si="351">IFERROR(F2242/I2242,0)</f>
        <v>0</v>
      </c>
      <c r="K2242">
        <f t="shared" ref="K2242:K2305" si="352">IFERROR(G2242/I2242,0)</f>
        <v>1</v>
      </c>
      <c r="L2242">
        <f t="shared" ref="L2242:L2305" si="353">IFERROR(H2242/I2242,0)</f>
        <v>0</v>
      </c>
      <c r="M2242">
        <f>I2242*Diccionario!$B$36</f>
        <v>5.328047058823529E-2</v>
      </c>
      <c r="N2242">
        <f>M2242*Diccionario!$B$37</f>
        <v>5.3813275294117644E-3</v>
      </c>
      <c r="O2242">
        <f>N2242*Diccionario!$B$38</f>
        <v>8.071991294117646E-4</v>
      </c>
      <c r="P2242">
        <f>O2242*Diccionario!$B$39</f>
        <v>7.2647921647058813E-4</v>
      </c>
      <c r="Q2242">
        <f>P2242*Diccionario!$B$40</f>
        <v>2.9059168658823525E-4</v>
      </c>
      <c r="R2242">
        <f>Q2242*Diccionario!$B$41</f>
        <v>1.8888459628235292E-4</v>
      </c>
      <c r="S2242">
        <f t="shared" ref="S2242:S2305" si="354">R2242</f>
        <v>1.8888459628235292E-4</v>
      </c>
      <c r="T2242">
        <f>I2242*Diccionario!$B$36</f>
        <v>5.328047058823529E-2</v>
      </c>
      <c r="U2242">
        <f>T2242*Diccionario!$B$42</f>
        <v>5.3813275294117644E-3</v>
      </c>
      <c r="V2242">
        <f>U2242*Diccionario!$B$43</f>
        <v>4.5741283999999995E-3</v>
      </c>
      <c r="W2242">
        <f>V2242*Diccionario!$B$44</f>
        <v>8.6908439599999994E-4</v>
      </c>
      <c r="X2242">
        <f>W2242*Diccionario!$B$45</f>
        <v>3.3894291443999997E-4</v>
      </c>
      <c r="Y2242">
        <f>X2242*Diccionario!$B$46</f>
        <v>3.0165919385159999E-4</v>
      </c>
      <c r="Z2242">
        <f>Y2242*Diccionario!$B$47</f>
        <v>1.1161390172509199E-4</v>
      </c>
      <c r="AA2242">
        <f>Z2242*Diccionario!$B$48</f>
        <v>1.1161390172509199E-4</v>
      </c>
      <c r="AB2242">
        <f>AA2242*Diccionario!$B$49</f>
        <v>8.3710426293818994E-5</v>
      </c>
      <c r="AC2242">
        <f t="shared" ref="AC2242:AC2305" si="355">AB2242</f>
        <v>8.3710426293818994E-5</v>
      </c>
      <c r="AD2242">
        <f t="shared" ref="AD2242:AD2305" si="356">S2242+AC2242</f>
        <v>2.7259502257617193E-4</v>
      </c>
      <c r="AE2242">
        <f t="shared" ref="AE2242:AE2305" si="357">IFERROR(AD2242/SUM($AD$2:$AD$5513),0)</f>
        <v>4.5680572581614348E-7</v>
      </c>
      <c r="AF2242" t="e">
        <f ca="1">IF(AD2242="","",_xludf.RANK.EQ(AD2242,$AD$2:$AD$5513,0))</f>
        <v>#NAME?</v>
      </c>
      <c r="AH2242" t="str">
        <f t="shared" ref="AH2242:AH2305" si="358">IF(SUM($AD$2:$AD$5513)=0,"",IF((SUMIF($AD$2:$AD$5513,"&gt;"&amp;$AD2242,$AD$2:$AD$5513)+$AD2242)/SUM($AD$2:$AD$5513)&lt;=40%,"Alta",IF((SUMIF($AD$2:$AD$5513,"&gt;"&amp;$AD2242,$AD$2:$AD$5513)+$AD2242)/SUM($AD$2:$AD$5513)&lt;=80%,"Media","Baja")))</f>
        <v>Baja</v>
      </c>
      <c r="AI2242" t="s">
        <v>153</v>
      </c>
      <c r="AJ2242" t="str">
        <f>IFERROR(VLOOKUP(B2242,Maestro_Regionales!$A$2:$B$35,2,FALSE),"Otras zonas")</f>
        <v>Costa</v>
      </c>
      <c r="AK2242" t="str">
        <f t="shared" ref="AK2242:AK2305" si="359">E2242&amp;" | "&amp;AJ2242</f>
        <v>EPS FAMILIAR DE COLOMBIA | Costa</v>
      </c>
    </row>
    <row r="2243" spans="1:37">
      <c r="A2243" s="4" t="s">
        <v>983</v>
      </c>
      <c r="B2243" s="4" t="s">
        <v>442</v>
      </c>
      <c r="C2243" s="4" t="s">
        <v>1017</v>
      </c>
      <c r="D2243" s="4" t="s">
        <v>1018</v>
      </c>
      <c r="E2243" s="4" t="s">
        <v>77</v>
      </c>
      <c r="F2243" s="4">
        <v>785</v>
      </c>
      <c r="G2243" s="4">
        <v>10243</v>
      </c>
      <c r="H2243" s="4">
        <v>0</v>
      </c>
      <c r="I2243">
        <f t="shared" si="350"/>
        <v>11028</v>
      </c>
      <c r="J2243">
        <f t="shared" si="351"/>
        <v>7.1182444686253177E-2</v>
      </c>
      <c r="K2243">
        <f t="shared" si="352"/>
        <v>0.92881755531374688</v>
      </c>
      <c r="L2243">
        <f t="shared" si="353"/>
        <v>0</v>
      </c>
      <c r="M2243">
        <f>I2243*Diccionario!$B$36</f>
        <v>24.482376235294115</v>
      </c>
      <c r="N2243">
        <f>M2243*Diccionario!$B$37</f>
        <v>2.4727199997647058</v>
      </c>
      <c r="O2243">
        <f>N2243*Diccionario!$B$38</f>
        <v>0.37090799996470586</v>
      </c>
      <c r="P2243">
        <f>O2243*Diccionario!$B$39</f>
        <v>0.33381719996823528</v>
      </c>
      <c r="Q2243">
        <f>P2243*Diccionario!$B$40</f>
        <v>0.13352687998729412</v>
      </c>
      <c r="R2243">
        <f>Q2243*Diccionario!$B$41</f>
        <v>8.6792471991741185E-2</v>
      </c>
      <c r="S2243">
        <f t="shared" si="354"/>
        <v>8.6792471991741185E-2</v>
      </c>
      <c r="T2243">
        <f>I2243*Diccionario!$B$36</f>
        <v>24.482376235294115</v>
      </c>
      <c r="U2243">
        <f>T2243*Diccionario!$B$42</f>
        <v>2.4727199997647058</v>
      </c>
      <c r="V2243">
        <f>U2243*Diccionario!$B$43</f>
        <v>2.1018119997999998</v>
      </c>
      <c r="W2243">
        <f>V2243*Diccionario!$B$44</f>
        <v>0.39934427996199995</v>
      </c>
      <c r="X2243">
        <f>W2243*Diccionario!$B$45</f>
        <v>0.15574426918517997</v>
      </c>
      <c r="Y2243">
        <f>X2243*Diccionario!$B$46</f>
        <v>0.13861239957481017</v>
      </c>
      <c r="Z2243">
        <f>Y2243*Diccionario!$B$47</f>
        <v>5.1286587842679761E-2</v>
      </c>
      <c r="AA2243">
        <f>Z2243*Diccionario!$B$48</f>
        <v>5.1286587842679761E-2</v>
      </c>
      <c r="AB2243">
        <f>AA2243*Diccionario!$B$49</f>
        <v>3.8464940882009822E-2</v>
      </c>
      <c r="AC2243">
        <f t="shared" si="355"/>
        <v>3.8464940882009822E-2</v>
      </c>
      <c r="AD2243">
        <f t="shared" si="356"/>
        <v>0.125257412873751</v>
      </c>
      <c r="AE2243">
        <f t="shared" si="357"/>
        <v>2.0990223101251794E-4</v>
      </c>
      <c r="AF2243" t="e">
        <f ca="1">IF(AD2243="","",_xludf.RANK.EQ(AD2243,$AD$2:$AD$5513,0))</f>
        <v>#NAME?</v>
      </c>
      <c r="AH2243" t="str">
        <f t="shared" si="358"/>
        <v>Baja</v>
      </c>
      <c r="AI2243" t="s">
        <v>153</v>
      </c>
      <c r="AJ2243" t="str">
        <f>IFERROR(VLOOKUP(B2243,Maestro_Regionales!$A$2:$B$35,2,FALSE),"Otras zonas")</f>
        <v>Costa</v>
      </c>
      <c r="AK2243" t="str">
        <f t="shared" si="359"/>
        <v>MUTUAL SER | Costa</v>
      </c>
    </row>
    <row r="2244" spans="1:37">
      <c r="A2244" s="4" t="s">
        <v>983</v>
      </c>
      <c r="B2244" s="4" t="s">
        <v>442</v>
      </c>
      <c r="C2244" s="4" t="s">
        <v>1017</v>
      </c>
      <c r="D2244" s="4" t="s">
        <v>1018</v>
      </c>
      <c r="E2244" s="4" t="s">
        <v>88</v>
      </c>
      <c r="F2244" s="4">
        <v>242</v>
      </c>
      <c r="G2244" s="4">
        <v>5657</v>
      </c>
      <c r="H2244" s="4">
        <v>0</v>
      </c>
      <c r="I2244">
        <f t="shared" si="350"/>
        <v>5899</v>
      </c>
      <c r="J2244">
        <f t="shared" si="351"/>
        <v>4.1023902356331583E-2</v>
      </c>
      <c r="K2244">
        <f t="shared" si="352"/>
        <v>0.95897609764366842</v>
      </c>
      <c r="L2244">
        <f t="shared" si="353"/>
        <v>0</v>
      </c>
      <c r="M2244">
        <f>I2244*Diccionario!$B$36</f>
        <v>13.095895666666665</v>
      </c>
      <c r="N2244">
        <f>M2244*Diccionario!$B$37</f>
        <v>1.3226854623333333</v>
      </c>
      <c r="O2244">
        <f>N2244*Diccionario!$B$38</f>
        <v>0.19840281934999998</v>
      </c>
      <c r="P2244">
        <f>O2244*Diccionario!$B$39</f>
        <v>0.178562537415</v>
      </c>
      <c r="Q2244">
        <f>P2244*Diccionario!$B$40</f>
        <v>7.1425014965999997E-2</v>
      </c>
      <c r="R2244">
        <f>Q2244*Diccionario!$B$41</f>
        <v>4.6426259727900002E-2</v>
      </c>
      <c r="S2244">
        <f t="shared" si="354"/>
        <v>4.6426259727900002E-2</v>
      </c>
      <c r="T2244">
        <f>I2244*Diccionario!$B$36</f>
        <v>13.095895666666665</v>
      </c>
      <c r="U2244">
        <f>T2244*Diccionario!$B$42</f>
        <v>1.3226854623333333</v>
      </c>
      <c r="V2244">
        <f>U2244*Diccionario!$B$43</f>
        <v>1.1242826429833332</v>
      </c>
      <c r="W2244">
        <f>V2244*Diccionario!$B$44</f>
        <v>0.21361370216683331</v>
      </c>
      <c r="X2244">
        <f>W2244*Diccionario!$B$45</f>
        <v>8.3309343845064998E-2</v>
      </c>
      <c r="Y2244">
        <f>X2244*Diccionario!$B$46</f>
        <v>7.4145316022107846E-2</v>
      </c>
      <c r="Z2244">
        <f>Y2244*Diccionario!$B$47</f>
        <v>2.7433766928179903E-2</v>
      </c>
      <c r="AA2244">
        <f>Z2244*Diccionario!$B$48</f>
        <v>2.7433766928179903E-2</v>
      </c>
      <c r="AB2244">
        <f>AA2244*Diccionario!$B$49</f>
        <v>2.0575325196134926E-2</v>
      </c>
      <c r="AC2244">
        <f t="shared" si="355"/>
        <v>2.0575325196134926E-2</v>
      </c>
      <c r="AD2244">
        <f t="shared" si="356"/>
        <v>6.7001584924034935E-2</v>
      </c>
      <c r="AE2244">
        <f t="shared" si="357"/>
        <v>1.1227904069122628E-4</v>
      </c>
      <c r="AF2244" t="e">
        <f ca="1">IF(AD2244="","",_xludf.RANK.EQ(AD2244,$AD$2:$AD$5513,0))</f>
        <v>#NAME?</v>
      </c>
      <c r="AH2244" t="str">
        <f t="shared" si="358"/>
        <v>Baja</v>
      </c>
      <c r="AI2244" t="s">
        <v>153</v>
      </c>
      <c r="AJ2244" t="str">
        <f>IFERROR(VLOOKUP(B2244,Maestro_Regionales!$A$2:$B$35,2,FALSE),"Otras zonas")</f>
        <v>Costa</v>
      </c>
      <c r="AK2244" t="str">
        <f t="shared" si="359"/>
        <v>COOSALUD EPS | Costa</v>
      </c>
    </row>
    <row r="2245" spans="1:37">
      <c r="A2245" s="4" t="s">
        <v>983</v>
      </c>
      <c r="B2245" s="4" t="s">
        <v>442</v>
      </c>
      <c r="C2245" s="4" t="s">
        <v>1017</v>
      </c>
      <c r="D2245" s="4" t="s">
        <v>1018</v>
      </c>
      <c r="E2245" s="4" t="s">
        <v>87</v>
      </c>
      <c r="F2245" s="4">
        <v>286</v>
      </c>
      <c r="G2245" s="4">
        <v>1632</v>
      </c>
      <c r="H2245" s="4">
        <v>0</v>
      </c>
      <c r="I2245">
        <f t="shared" si="350"/>
        <v>1918</v>
      </c>
      <c r="J2245">
        <f t="shared" si="351"/>
        <v>0.14911366006256518</v>
      </c>
      <c r="K2245">
        <f t="shared" si="352"/>
        <v>0.85088633993743479</v>
      </c>
      <c r="L2245">
        <f t="shared" si="353"/>
        <v>0</v>
      </c>
      <c r="M2245">
        <f>I2245*Diccionario!$B$36</f>
        <v>4.2579976078431372</v>
      </c>
      <c r="N2245">
        <f>M2245*Diccionario!$B$37</f>
        <v>0.43005775839215687</v>
      </c>
      <c r="O2245">
        <f>N2245*Diccionario!$B$38</f>
        <v>6.4508663758823526E-2</v>
      </c>
      <c r="P2245">
        <f>O2245*Diccionario!$B$39</f>
        <v>5.8057797382941173E-2</v>
      </c>
      <c r="Q2245">
        <f>P2245*Diccionario!$B$40</f>
        <v>2.3223118953176469E-2</v>
      </c>
      <c r="R2245">
        <f>Q2245*Diccionario!$B$41</f>
        <v>1.5095027319564705E-2</v>
      </c>
      <c r="S2245">
        <f t="shared" si="354"/>
        <v>1.5095027319564705E-2</v>
      </c>
      <c r="T2245">
        <f>I2245*Diccionario!$B$36</f>
        <v>4.2579976078431372</v>
      </c>
      <c r="U2245">
        <f>T2245*Diccionario!$B$42</f>
        <v>0.43005775839215687</v>
      </c>
      <c r="V2245">
        <f>U2245*Diccionario!$B$43</f>
        <v>0.36554909463333335</v>
      </c>
      <c r="W2245">
        <f>V2245*Diccionario!$B$44</f>
        <v>6.9454327980333339E-2</v>
      </c>
      <c r="X2245">
        <f>W2245*Diccionario!$B$45</f>
        <v>2.7087187912330002E-2</v>
      </c>
      <c r="Y2245">
        <f>X2245*Diccionario!$B$46</f>
        <v>2.4107597241973703E-2</v>
      </c>
      <c r="Z2245">
        <f>Y2245*Diccionario!$B$47</f>
        <v>8.9198109795302696E-3</v>
      </c>
      <c r="AA2245">
        <f>Z2245*Diccionario!$B$48</f>
        <v>8.9198109795302696E-3</v>
      </c>
      <c r="AB2245">
        <f>AA2245*Diccionario!$B$49</f>
        <v>6.6898582346477022E-3</v>
      </c>
      <c r="AC2245">
        <f t="shared" si="355"/>
        <v>6.6898582346477022E-3</v>
      </c>
      <c r="AD2245">
        <f t="shared" si="356"/>
        <v>2.1784885554212409E-2</v>
      </c>
      <c r="AE2245">
        <f t="shared" si="357"/>
        <v>3.6506390921473468E-5</v>
      </c>
      <c r="AF2245" t="e">
        <f ca="1">IF(AD2245="","",_xludf.RANK.EQ(AD2245,$AD$2:$AD$5513,0))</f>
        <v>#NAME?</v>
      </c>
      <c r="AH2245" t="str">
        <f t="shared" si="358"/>
        <v>Baja</v>
      </c>
      <c r="AI2245" t="s">
        <v>153</v>
      </c>
      <c r="AJ2245" t="str">
        <f>IFERROR(VLOOKUP(B2245,Maestro_Regionales!$A$2:$B$35,2,FALSE),"Otras zonas")</f>
        <v>Costa</v>
      </c>
      <c r="AK2245" t="str">
        <f t="shared" si="359"/>
        <v>NUEVA EPS | Costa</v>
      </c>
    </row>
    <row r="2246" spans="1:37">
      <c r="A2246" s="4" t="s">
        <v>983</v>
      </c>
      <c r="B2246" s="4" t="s">
        <v>442</v>
      </c>
      <c r="C2246" s="4" t="s">
        <v>1017</v>
      </c>
      <c r="D2246" s="4" t="s">
        <v>1018</v>
      </c>
      <c r="E2246" s="4" t="s">
        <v>89</v>
      </c>
      <c r="F2246" s="4">
        <v>9</v>
      </c>
      <c r="G2246" s="4">
        <v>1223</v>
      </c>
      <c r="H2246" s="4">
        <v>0</v>
      </c>
      <c r="I2246">
        <f t="shared" si="350"/>
        <v>1232</v>
      </c>
      <c r="J2246">
        <f t="shared" si="351"/>
        <v>7.305194805194805E-3</v>
      </c>
      <c r="K2246">
        <f t="shared" si="352"/>
        <v>0.99269480519480524</v>
      </c>
      <c r="L2246">
        <f t="shared" si="353"/>
        <v>0</v>
      </c>
      <c r="M2246">
        <f>I2246*Diccionario!$B$36</f>
        <v>2.735064156862745</v>
      </c>
      <c r="N2246">
        <f>M2246*Diccionario!$B$37</f>
        <v>0.27624147984313724</v>
      </c>
      <c r="O2246">
        <f>N2246*Diccionario!$B$38</f>
        <v>4.1436221976470587E-2</v>
      </c>
      <c r="P2246">
        <f>O2246*Diccionario!$B$39</f>
        <v>3.7292599778823529E-2</v>
      </c>
      <c r="Q2246">
        <f>P2246*Diccionario!$B$40</f>
        <v>1.4917039911529413E-2</v>
      </c>
      <c r="R2246">
        <f>Q2246*Diccionario!$B$41</f>
        <v>9.6960759424941194E-3</v>
      </c>
      <c r="S2246">
        <f t="shared" si="354"/>
        <v>9.6960759424941194E-3</v>
      </c>
      <c r="T2246">
        <f>I2246*Diccionario!$B$36</f>
        <v>2.735064156862745</v>
      </c>
      <c r="U2246">
        <f>T2246*Diccionario!$B$42</f>
        <v>0.27624147984313724</v>
      </c>
      <c r="V2246">
        <f>U2246*Diccionario!$B$43</f>
        <v>0.23480525786666664</v>
      </c>
      <c r="W2246">
        <f>V2246*Diccionario!$B$44</f>
        <v>4.4612998994666662E-2</v>
      </c>
      <c r="X2246">
        <f>W2246*Diccionario!$B$45</f>
        <v>1.7399069607919999E-2</v>
      </c>
      <c r="Y2246">
        <f>X2246*Diccionario!$B$46</f>
        <v>1.5485171951048799E-2</v>
      </c>
      <c r="Z2246">
        <f>Y2246*Diccionario!$B$47</f>
        <v>5.7295136218880561E-3</v>
      </c>
      <c r="AA2246">
        <f>Z2246*Diccionario!$B$48</f>
        <v>5.7295136218880561E-3</v>
      </c>
      <c r="AB2246">
        <f>AA2246*Diccionario!$B$49</f>
        <v>4.2971352164160419E-3</v>
      </c>
      <c r="AC2246">
        <f t="shared" si="355"/>
        <v>4.2971352164160419E-3</v>
      </c>
      <c r="AD2246">
        <f t="shared" si="356"/>
        <v>1.3993211158910161E-2</v>
      </c>
      <c r="AE2246">
        <f t="shared" si="357"/>
        <v>2.3449360591895368E-5</v>
      </c>
      <c r="AF2246" t="e">
        <f ca="1">IF(AD2246="","",_xludf.RANK.EQ(AD2246,$AD$2:$AD$5513,0))</f>
        <v>#NAME?</v>
      </c>
      <c r="AH2246" t="str">
        <f t="shared" si="358"/>
        <v>Baja</v>
      </c>
      <c r="AI2246" t="s">
        <v>153</v>
      </c>
      <c r="AJ2246" t="str">
        <f>IFERROR(VLOOKUP(B2246,Maestro_Regionales!$A$2:$B$35,2,FALSE),"Otras zonas")</f>
        <v>Costa</v>
      </c>
      <c r="AK2246" t="str">
        <f t="shared" si="359"/>
        <v>PROTEGER EPS (ANTES CAJACOPI EPS) | Costa</v>
      </c>
    </row>
    <row r="2247" spans="1:37">
      <c r="A2247" s="4" t="s">
        <v>983</v>
      </c>
      <c r="B2247" s="4" t="s">
        <v>442</v>
      </c>
      <c r="C2247" s="4" t="s">
        <v>1017</v>
      </c>
      <c r="D2247" s="4" t="s">
        <v>1018</v>
      </c>
      <c r="E2247" s="4" t="s">
        <v>90</v>
      </c>
      <c r="F2247" s="4">
        <v>0</v>
      </c>
      <c r="G2247" s="4">
        <v>0</v>
      </c>
      <c r="H2247" s="4">
        <v>291</v>
      </c>
      <c r="I2247">
        <f t="shared" si="350"/>
        <v>291</v>
      </c>
      <c r="J2247">
        <f t="shared" si="351"/>
        <v>0</v>
      </c>
      <c r="K2247">
        <f t="shared" si="352"/>
        <v>0</v>
      </c>
      <c r="L2247">
        <f t="shared" si="353"/>
        <v>1</v>
      </c>
      <c r="M2247">
        <f>I2247*Diccionario!$B$36</f>
        <v>0.64602570588235286</v>
      </c>
      <c r="N2247">
        <f>M2247*Diccionario!$B$37</f>
        <v>6.5248596294117639E-2</v>
      </c>
      <c r="O2247">
        <f>N2247*Diccionario!$B$38</f>
        <v>9.7872894441176448E-3</v>
      </c>
      <c r="P2247">
        <f>O2247*Diccionario!$B$39</f>
        <v>8.8085604997058808E-3</v>
      </c>
      <c r="Q2247">
        <f>P2247*Diccionario!$B$40</f>
        <v>3.5234241998823527E-3</v>
      </c>
      <c r="R2247">
        <f>Q2247*Diccionario!$B$41</f>
        <v>2.2902257299235295E-3</v>
      </c>
      <c r="S2247">
        <f t="shared" si="354"/>
        <v>2.2902257299235295E-3</v>
      </c>
      <c r="T2247">
        <f>I2247*Diccionario!$B$36</f>
        <v>0.64602570588235286</v>
      </c>
      <c r="U2247">
        <f>T2247*Diccionario!$B$42</f>
        <v>6.5248596294117639E-2</v>
      </c>
      <c r="V2247">
        <f>U2247*Diccionario!$B$43</f>
        <v>5.5461306849999989E-2</v>
      </c>
      <c r="W2247">
        <f>V2247*Diccionario!$B$44</f>
        <v>1.0537648301499999E-2</v>
      </c>
      <c r="X2247">
        <f>W2247*Diccionario!$B$45</f>
        <v>4.1096828375849995E-3</v>
      </c>
      <c r="Y2247">
        <f>X2247*Diccionario!$B$46</f>
        <v>3.6576177254506498E-3</v>
      </c>
      <c r="Z2247">
        <f>Y2247*Diccionario!$B$47</f>
        <v>1.3533185584167404E-3</v>
      </c>
      <c r="AA2247">
        <f>Z2247*Diccionario!$B$48</f>
        <v>1.3533185584167404E-3</v>
      </c>
      <c r="AB2247">
        <f>AA2247*Diccionario!$B$49</f>
        <v>1.0149889188125552E-3</v>
      </c>
      <c r="AC2247">
        <f t="shared" si="355"/>
        <v>1.0149889188125552E-3</v>
      </c>
      <c r="AD2247">
        <f t="shared" si="356"/>
        <v>3.3052146487360847E-3</v>
      </c>
      <c r="AE2247">
        <f t="shared" si="357"/>
        <v>5.5387694255207395E-6</v>
      </c>
      <c r="AF2247" t="e">
        <f ca="1">IF(AD2247="","",_xludf.RANK.EQ(AD2247,$AD$2:$AD$5513,0))</f>
        <v>#NAME?</v>
      </c>
      <c r="AH2247" t="str">
        <f t="shared" si="358"/>
        <v>Baja</v>
      </c>
      <c r="AI2247" t="s">
        <v>153</v>
      </c>
      <c r="AJ2247" t="str">
        <f>IFERROR(VLOOKUP(B2247,Maestro_Regionales!$A$2:$B$35,2,FALSE),"Otras zonas")</f>
        <v>Costa</v>
      </c>
      <c r="AK2247" t="str">
        <f t="shared" si="359"/>
        <v>REGIMEN DE EXCEPCION | Costa</v>
      </c>
    </row>
    <row r="2248" spans="1:37">
      <c r="A2248" s="4" t="s">
        <v>983</v>
      </c>
      <c r="B2248" s="4" t="s">
        <v>442</v>
      </c>
      <c r="C2248" s="4" t="s">
        <v>1017</v>
      </c>
      <c r="D2248" s="4" t="s">
        <v>1018</v>
      </c>
      <c r="E2248" s="4" t="s">
        <v>92</v>
      </c>
      <c r="F2248" s="4">
        <v>0</v>
      </c>
      <c r="G2248" s="4">
        <v>7</v>
      </c>
      <c r="H2248" s="4">
        <v>0</v>
      </c>
      <c r="I2248">
        <f t="shared" si="350"/>
        <v>7</v>
      </c>
      <c r="J2248">
        <f t="shared" si="351"/>
        <v>0</v>
      </c>
      <c r="K2248">
        <f t="shared" si="352"/>
        <v>1</v>
      </c>
      <c r="L2248">
        <f t="shared" si="353"/>
        <v>0</v>
      </c>
      <c r="M2248">
        <f>I2248*Diccionario!$B$36</f>
        <v>1.554013725490196E-2</v>
      </c>
      <c r="N2248">
        <f>M2248*Diccionario!$B$37</f>
        <v>1.569553862745098E-3</v>
      </c>
      <c r="O2248">
        <f>N2248*Diccionario!$B$38</f>
        <v>2.3543307941176469E-4</v>
      </c>
      <c r="P2248">
        <f>O2248*Diccionario!$B$39</f>
        <v>2.1188977147058822E-4</v>
      </c>
      <c r="Q2248">
        <f>P2248*Diccionario!$B$40</f>
        <v>8.4755908588235299E-5</v>
      </c>
      <c r="R2248">
        <f>Q2248*Diccionario!$B$41</f>
        <v>5.5091340582352947E-5</v>
      </c>
      <c r="S2248">
        <f t="shared" si="354"/>
        <v>5.5091340582352947E-5</v>
      </c>
      <c r="T2248">
        <f>I2248*Diccionario!$B$36</f>
        <v>1.554013725490196E-2</v>
      </c>
      <c r="U2248">
        <f>T2248*Diccionario!$B$42</f>
        <v>1.569553862745098E-3</v>
      </c>
      <c r="V2248">
        <f>U2248*Diccionario!$B$43</f>
        <v>1.3341207833333334E-3</v>
      </c>
      <c r="W2248">
        <f>V2248*Diccionario!$B$44</f>
        <v>2.5348294883333332E-4</v>
      </c>
      <c r="X2248">
        <f>W2248*Diccionario!$B$45</f>
        <v>9.8858350045000006E-5</v>
      </c>
      <c r="Y2248">
        <f>X2248*Diccionario!$B$46</f>
        <v>8.7983931540050001E-5</v>
      </c>
      <c r="Z2248">
        <f>Y2248*Diccionario!$B$47</f>
        <v>3.2554054669818498E-5</v>
      </c>
      <c r="AA2248">
        <f>Z2248*Diccionario!$B$48</f>
        <v>3.2554054669818498E-5</v>
      </c>
      <c r="AB2248">
        <f>AA2248*Diccionario!$B$49</f>
        <v>2.4415541002363875E-5</v>
      </c>
      <c r="AC2248">
        <f t="shared" si="355"/>
        <v>2.4415541002363875E-5</v>
      </c>
      <c r="AD2248">
        <f t="shared" si="356"/>
        <v>7.9506881584716815E-5</v>
      </c>
      <c r="AE2248">
        <f t="shared" si="357"/>
        <v>1.3323500336304184E-7</v>
      </c>
      <c r="AF2248" t="e">
        <f ca="1">IF(AD2248="","",_xludf.RANK.EQ(AD2248,$AD$2:$AD$5513,0))</f>
        <v>#NAME?</v>
      </c>
      <c r="AH2248" t="str">
        <f t="shared" si="358"/>
        <v>Baja</v>
      </c>
      <c r="AI2248" t="s">
        <v>153</v>
      </c>
      <c r="AJ2248" t="str">
        <f>IFERROR(VLOOKUP(B2248,Maestro_Regionales!$A$2:$B$35,2,FALSE),"Otras zonas")</f>
        <v>Costa</v>
      </c>
      <c r="AK2248" t="str">
        <f t="shared" si="359"/>
        <v>EPS FAMILIAR DE COLOMBIA | Costa</v>
      </c>
    </row>
    <row r="2249" spans="1:37">
      <c r="A2249" s="4" t="s">
        <v>983</v>
      </c>
      <c r="B2249" s="4" t="s">
        <v>442</v>
      </c>
      <c r="C2249" s="4" t="s">
        <v>1019</v>
      </c>
      <c r="D2249" s="4" t="s">
        <v>1020</v>
      </c>
      <c r="E2249" s="4" t="s">
        <v>87</v>
      </c>
      <c r="F2249" s="4">
        <v>3140</v>
      </c>
      <c r="G2249" s="4">
        <v>19269</v>
      </c>
      <c r="H2249" s="4">
        <v>0</v>
      </c>
      <c r="I2249">
        <f t="shared" si="350"/>
        <v>22409</v>
      </c>
      <c r="J2249">
        <f t="shared" si="351"/>
        <v>0.1401222723013075</v>
      </c>
      <c r="K2249">
        <f t="shared" si="352"/>
        <v>0.85987772769869253</v>
      </c>
      <c r="L2249">
        <f t="shared" si="353"/>
        <v>0</v>
      </c>
      <c r="M2249">
        <f>I2249*Diccionario!$B$36</f>
        <v>49.748419392156862</v>
      </c>
      <c r="N2249">
        <f>M2249*Diccionario!$B$37</f>
        <v>5.0245903586078438</v>
      </c>
      <c r="O2249">
        <f>N2249*Diccionario!$B$38</f>
        <v>0.7536885537911765</v>
      </c>
      <c r="P2249">
        <f>O2249*Diccionario!$B$39</f>
        <v>0.67831969841205886</v>
      </c>
      <c r="Q2249">
        <f>P2249*Diccionario!$B$40</f>
        <v>0.27132787936482355</v>
      </c>
      <c r="R2249">
        <f>Q2249*Diccionario!$B$41</f>
        <v>0.17636312158713532</v>
      </c>
      <c r="S2249">
        <f t="shared" si="354"/>
        <v>0.17636312158713532</v>
      </c>
      <c r="T2249">
        <f>I2249*Diccionario!$B$36</f>
        <v>49.748419392156862</v>
      </c>
      <c r="U2249">
        <f>T2249*Diccionario!$B$42</f>
        <v>5.0245903586078438</v>
      </c>
      <c r="V2249">
        <f>U2249*Diccionario!$B$43</f>
        <v>4.2709018048166669</v>
      </c>
      <c r="W2249">
        <f>V2249*Diccionario!$B$44</f>
        <v>0.81147134291516676</v>
      </c>
      <c r="X2249">
        <f>W2249*Diccionario!$B$45</f>
        <v>0.31647382373691507</v>
      </c>
      <c r="Y2249">
        <f>X2249*Diccionario!$B$46</f>
        <v>0.28166170312585442</v>
      </c>
      <c r="Z2249">
        <f>Y2249*Diccionario!$B$47</f>
        <v>0.10421483015656613</v>
      </c>
      <c r="AA2249">
        <f>Z2249*Diccionario!$B$48</f>
        <v>0.10421483015656613</v>
      </c>
      <c r="AB2249">
        <f>AA2249*Diccionario!$B$49</f>
        <v>7.8161122617424597E-2</v>
      </c>
      <c r="AC2249">
        <f t="shared" si="355"/>
        <v>7.8161122617424597E-2</v>
      </c>
      <c r="AD2249">
        <f t="shared" si="356"/>
        <v>0.25452424420455994</v>
      </c>
      <c r="AE2249">
        <f t="shared" si="357"/>
        <v>4.2652331290891508E-4</v>
      </c>
      <c r="AF2249" t="e">
        <f ca="1">IF(AD2249="","",_xludf.RANK.EQ(AD2249,$AD$2:$AD$5513,0))</f>
        <v>#NAME?</v>
      </c>
      <c r="AH2249" t="str">
        <f t="shared" si="358"/>
        <v>Media</v>
      </c>
      <c r="AI2249" t="s">
        <v>153</v>
      </c>
      <c r="AJ2249" t="str">
        <f>IFERROR(VLOOKUP(B2249,Maestro_Regionales!$A$2:$B$35,2,FALSE),"Otras zonas")</f>
        <v>Costa</v>
      </c>
      <c r="AK2249" t="str">
        <f t="shared" si="359"/>
        <v>NUEVA EPS | Costa</v>
      </c>
    </row>
    <row r="2250" spans="1:37">
      <c r="A2250" s="4" t="s">
        <v>983</v>
      </c>
      <c r="B2250" s="4" t="s">
        <v>442</v>
      </c>
      <c r="C2250" s="4" t="s">
        <v>1019</v>
      </c>
      <c r="D2250" s="4" t="s">
        <v>1020</v>
      </c>
      <c r="E2250" s="4" t="s">
        <v>88</v>
      </c>
      <c r="F2250" s="4">
        <v>565</v>
      </c>
      <c r="G2250" s="4">
        <v>11604</v>
      </c>
      <c r="H2250" s="4">
        <v>0</v>
      </c>
      <c r="I2250">
        <f t="shared" si="350"/>
        <v>12169</v>
      </c>
      <c r="J2250">
        <f t="shared" si="351"/>
        <v>4.6429451885939686E-2</v>
      </c>
      <c r="K2250">
        <f t="shared" si="352"/>
        <v>0.95357054811406028</v>
      </c>
      <c r="L2250">
        <f t="shared" si="353"/>
        <v>0</v>
      </c>
      <c r="M2250">
        <f>I2250*Diccionario!$B$36</f>
        <v>27.015418607843134</v>
      </c>
      <c r="N2250">
        <f>M2250*Diccionario!$B$37</f>
        <v>2.7285572793921569</v>
      </c>
      <c r="O2250">
        <f>N2250*Diccionario!$B$38</f>
        <v>0.40928359190882352</v>
      </c>
      <c r="P2250">
        <f>O2250*Diccionario!$B$39</f>
        <v>0.36835523271794118</v>
      </c>
      <c r="Q2250">
        <f>P2250*Diccionario!$B$40</f>
        <v>0.14734209308717647</v>
      </c>
      <c r="R2250">
        <f>Q2250*Diccionario!$B$41</f>
        <v>9.5772360506664711E-2</v>
      </c>
      <c r="S2250">
        <f t="shared" si="354"/>
        <v>9.5772360506664711E-2</v>
      </c>
      <c r="T2250">
        <f>I2250*Diccionario!$B$36</f>
        <v>27.015418607843134</v>
      </c>
      <c r="U2250">
        <f>T2250*Diccionario!$B$42</f>
        <v>2.7285572793921569</v>
      </c>
      <c r="V2250">
        <f>U2250*Diccionario!$B$43</f>
        <v>2.3192736874833333</v>
      </c>
      <c r="W2250">
        <f>V2250*Diccionario!$B$44</f>
        <v>0.44066200062183331</v>
      </c>
      <c r="X2250">
        <f>W2250*Diccionario!$B$45</f>
        <v>0.17185818024251501</v>
      </c>
      <c r="Y2250">
        <f>X2250*Diccionario!$B$46</f>
        <v>0.15295378041583835</v>
      </c>
      <c r="Z2250">
        <f>Y2250*Diccionario!$B$47</f>
        <v>5.6592898753860185E-2</v>
      </c>
      <c r="AA2250">
        <f>Z2250*Diccionario!$B$48</f>
        <v>5.6592898753860185E-2</v>
      </c>
      <c r="AB2250">
        <f>AA2250*Diccionario!$B$49</f>
        <v>4.2444674065395135E-2</v>
      </c>
      <c r="AC2250">
        <f t="shared" si="355"/>
        <v>4.2444674065395135E-2</v>
      </c>
      <c r="AD2250">
        <f t="shared" si="356"/>
        <v>0.13821703457205986</v>
      </c>
      <c r="AE2250">
        <f t="shared" si="357"/>
        <v>2.3161953656069379E-4</v>
      </c>
      <c r="AF2250" t="e">
        <f ca="1">IF(AD2250="","",_xludf.RANK.EQ(AD2250,$AD$2:$AD$5513,0))</f>
        <v>#NAME?</v>
      </c>
      <c r="AH2250" t="str">
        <f t="shared" si="358"/>
        <v>Baja</v>
      </c>
      <c r="AI2250" t="s">
        <v>153</v>
      </c>
      <c r="AJ2250" t="str">
        <f>IFERROR(VLOOKUP(B2250,Maestro_Regionales!$A$2:$B$35,2,FALSE),"Otras zonas")</f>
        <v>Costa</v>
      </c>
      <c r="AK2250" t="str">
        <f t="shared" si="359"/>
        <v>COOSALUD EPS | Costa</v>
      </c>
    </row>
    <row r="2251" spans="1:37">
      <c r="A2251" s="4" t="s">
        <v>983</v>
      </c>
      <c r="B2251" s="4" t="s">
        <v>442</v>
      </c>
      <c r="C2251" s="4" t="s">
        <v>1019</v>
      </c>
      <c r="D2251" s="4" t="s">
        <v>1020</v>
      </c>
      <c r="E2251" s="4" t="s">
        <v>77</v>
      </c>
      <c r="F2251" s="4">
        <v>461</v>
      </c>
      <c r="G2251" s="4">
        <v>3973</v>
      </c>
      <c r="H2251" s="4">
        <v>0</v>
      </c>
      <c r="I2251">
        <f t="shared" si="350"/>
        <v>4434</v>
      </c>
      <c r="J2251">
        <f t="shared" si="351"/>
        <v>0.10396932792061345</v>
      </c>
      <c r="K2251">
        <f t="shared" si="352"/>
        <v>0.89603067207938658</v>
      </c>
      <c r="L2251">
        <f t="shared" si="353"/>
        <v>0</v>
      </c>
      <c r="M2251">
        <f>I2251*Diccionario!$B$36</f>
        <v>9.8435669411764692</v>
      </c>
      <c r="N2251">
        <f>M2251*Diccionario!$B$37</f>
        <v>0.99420026105882342</v>
      </c>
      <c r="O2251">
        <f>N2251*Diccionario!$B$38</f>
        <v>0.1491300391588235</v>
      </c>
      <c r="P2251">
        <f>O2251*Diccionario!$B$39</f>
        <v>0.13421703524294115</v>
      </c>
      <c r="Q2251">
        <f>P2251*Diccionario!$B$40</f>
        <v>5.3686814097176461E-2</v>
      </c>
      <c r="R2251">
        <f>Q2251*Diccionario!$B$41</f>
        <v>3.4896429163164704E-2</v>
      </c>
      <c r="S2251">
        <f t="shared" si="354"/>
        <v>3.4896429163164704E-2</v>
      </c>
      <c r="T2251">
        <f>I2251*Diccionario!$B$36</f>
        <v>9.8435669411764692</v>
      </c>
      <c r="U2251">
        <f>T2251*Diccionario!$B$42</f>
        <v>0.99420026105882342</v>
      </c>
      <c r="V2251">
        <f>U2251*Diccionario!$B$43</f>
        <v>0.84507022189999992</v>
      </c>
      <c r="W2251">
        <f>V2251*Diccionario!$B$44</f>
        <v>0.16056334216099999</v>
      </c>
      <c r="X2251">
        <f>W2251*Diccionario!$B$45</f>
        <v>6.2619703442789998E-2</v>
      </c>
      <c r="Y2251">
        <f>X2251*Diccionario!$B$46</f>
        <v>5.5731536064083098E-2</v>
      </c>
      <c r="Z2251">
        <f>Y2251*Diccionario!$B$47</f>
        <v>2.0620668343710746E-2</v>
      </c>
      <c r="AA2251">
        <f>Z2251*Diccionario!$B$48</f>
        <v>2.0620668343710746E-2</v>
      </c>
      <c r="AB2251">
        <f>AA2251*Diccionario!$B$49</f>
        <v>1.5465501257783058E-2</v>
      </c>
      <c r="AC2251">
        <f t="shared" si="355"/>
        <v>1.5465501257783058E-2</v>
      </c>
      <c r="AD2251">
        <f t="shared" si="356"/>
        <v>5.0361930420947762E-2</v>
      </c>
      <c r="AE2251">
        <f t="shared" si="357"/>
        <v>8.4394857844532502E-5</v>
      </c>
      <c r="AF2251" t="e">
        <f ca="1">IF(AD2251="","",_xludf.RANK.EQ(AD2251,$AD$2:$AD$5513,0))</f>
        <v>#NAME?</v>
      </c>
      <c r="AH2251" t="str">
        <f t="shared" si="358"/>
        <v>Baja</v>
      </c>
      <c r="AI2251" t="s">
        <v>153</v>
      </c>
      <c r="AJ2251" t="str">
        <f>IFERROR(VLOOKUP(B2251,Maestro_Regionales!$A$2:$B$35,2,FALSE),"Otras zonas")</f>
        <v>Costa</v>
      </c>
      <c r="AK2251" t="str">
        <f t="shared" si="359"/>
        <v>MUTUAL SER | Costa</v>
      </c>
    </row>
    <row r="2252" spans="1:37">
      <c r="A2252" s="4" t="s">
        <v>983</v>
      </c>
      <c r="B2252" s="4" t="s">
        <v>442</v>
      </c>
      <c r="C2252" s="4" t="s">
        <v>1019</v>
      </c>
      <c r="D2252" s="4" t="s">
        <v>1020</v>
      </c>
      <c r="E2252" s="4" t="s">
        <v>89</v>
      </c>
      <c r="F2252" s="4">
        <v>42</v>
      </c>
      <c r="G2252" s="4">
        <v>1470</v>
      </c>
      <c r="H2252" s="4">
        <v>0</v>
      </c>
      <c r="I2252">
        <f t="shared" si="350"/>
        <v>1512</v>
      </c>
      <c r="J2252">
        <f t="shared" si="351"/>
        <v>2.7777777777777776E-2</v>
      </c>
      <c r="K2252">
        <f t="shared" si="352"/>
        <v>0.97222222222222221</v>
      </c>
      <c r="L2252">
        <f t="shared" si="353"/>
        <v>0</v>
      </c>
      <c r="M2252">
        <f>I2252*Diccionario!$B$36</f>
        <v>3.3566696470588231</v>
      </c>
      <c r="N2252">
        <f>M2252*Diccionario!$B$37</f>
        <v>0.33902363435294114</v>
      </c>
      <c r="O2252">
        <f>N2252*Diccionario!$B$38</f>
        <v>5.0853545152941167E-2</v>
      </c>
      <c r="P2252">
        <f>O2252*Diccionario!$B$39</f>
        <v>4.5768190637647053E-2</v>
      </c>
      <c r="Q2252">
        <f>P2252*Diccionario!$B$40</f>
        <v>1.8307276255058822E-2</v>
      </c>
      <c r="R2252">
        <f>Q2252*Diccionario!$B$41</f>
        <v>1.1899729565788235E-2</v>
      </c>
      <c r="S2252">
        <f t="shared" si="354"/>
        <v>1.1899729565788235E-2</v>
      </c>
      <c r="T2252">
        <f>I2252*Diccionario!$B$36</f>
        <v>3.3566696470588231</v>
      </c>
      <c r="U2252">
        <f>T2252*Diccionario!$B$42</f>
        <v>0.33902363435294114</v>
      </c>
      <c r="V2252">
        <f>U2252*Diccionario!$B$43</f>
        <v>0.28817008919999998</v>
      </c>
      <c r="W2252">
        <f>V2252*Diccionario!$B$44</f>
        <v>5.4752316947999993E-2</v>
      </c>
      <c r="X2252">
        <f>W2252*Diccionario!$B$45</f>
        <v>2.1353403609719997E-2</v>
      </c>
      <c r="Y2252">
        <f>X2252*Diccionario!$B$46</f>
        <v>1.9004529212650799E-2</v>
      </c>
      <c r="Z2252">
        <f>Y2252*Diccionario!$B$47</f>
        <v>7.0316758086807953E-3</v>
      </c>
      <c r="AA2252">
        <f>Z2252*Diccionario!$B$48</f>
        <v>7.0316758086807953E-3</v>
      </c>
      <c r="AB2252">
        <f>AA2252*Diccionario!$B$49</f>
        <v>5.2737568565105961E-3</v>
      </c>
      <c r="AC2252">
        <f t="shared" si="355"/>
        <v>5.2737568565105961E-3</v>
      </c>
      <c r="AD2252">
        <f t="shared" si="356"/>
        <v>1.717348642229883E-2</v>
      </c>
      <c r="AE2252">
        <f t="shared" si="357"/>
        <v>2.8778760726417035E-5</v>
      </c>
      <c r="AF2252" t="e">
        <f ca="1">IF(AD2252="","",_xludf.RANK.EQ(AD2252,$AD$2:$AD$5513,0))</f>
        <v>#NAME?</v>
      </c>
      <c r="AH2252" t="str">
        <f t="shared" si="358"/>
        <v>Baja</v>
      </c>
      <c r="AI2252" t="s">
        <v>153</v>
      </c>
      <c r="AJ2252" t="str">
        <f>IFERROR(VLOOKUP(B2252,Maestro_Regionales!$A$2:$B$35,2,FALSE),"Otras zonas")</f>
        <v>Costa</v>
      </c>
      <c r="AK2252" t="str">
        <f t="shared" si="359"/>
        <v>PROTEGER EPS (ANTES CAJACOPI EPS) | Costa</v>
      </c>
    </row>
    <row r="2253" spans="1:37">
      <c r="A2253" s="4" t="s">
        <v>983</v>
      </c>
      <c r="B2253" s="4" t="s">
        <v>442</v>
      </c>
      <c r="C2253" s="4" t="s">
        <v>1019</v>
      </c>
      <c r="D2253" s="4" t="s">
        <v>1020</v>
      </c>
      <c r="E2253" s="4" t="s">
        <v>90</v>
      </c>
      <c r="F2253" s="4">
        <v>0</v>
      </c>
      <c r="G2253" s="4">
        <v>0</v>
      </c>
      <c r="H2253" s="4">
        <v>593</v>
      </c>
      <c r="I2253">
        <f t="shared" si="350"/>
        <v>593</v>
      </c>
      <c r="J2253">
        <f t="shared" si="351"/>
        <v>0</v>
      </c>
      <c r="K2253">
        <f t="shared" si="352"/>
        <v>0</v>
      </c>
      <c r="L2253">
        <f t="shared" si="353"/>
        <v>1</v>
      </c>
      <c r="M2253">
        <f>I2253*Diccionario!$B$36</f>
        <v>1.3164716274509802</v>
      </c>
      <c r="N2253">
        <f>M2253*Diccionario!$B$37</f>
        <v>0.13296363437254902</v>
      </c>
      <c r="O2253">
        <f>N2253*Diccionario!$B$38</f>
        <v>1.9944545155882353E-2</v>
      </c>
      <c r="P2253">
        <f>O2253*Diccionario!$B$39</f>
        <v>1.7950090640294118E-2</v>
      </c>
      <c r="Q2253">
        <f>P2253*Diccionario!$B$40</f>
        <v>7.1800362561176478E-3</v>
      </c>
      <c r="R2253">
        <f>Q2253*Diccionario!$B$41</f>
        <v>4.6670235664764709E-3</v>
      </c>
      <c r="S2253">
        <f t="shared" si="354"/>
        <v>4.6670235664764709E-3</v>
      </c>
      <c r="T2253">
        <f>I2253*Diccionario!$B$36</f>
        <v>1.3164716274509802</v>
      </c>
      <c r="U2253">
        <f>T2253*Diccionario!$B$42</f>
        <v>0.13296363437254902</v>
      </c>
      <c r="V2253">
        <f>U2253*Diccionario!$B$43</f>
        <v>0.11301908921666666</v>
      </c>
      <c r="W2253">
        <f>V2253*Diccionario!$B$44</f>
        <v>2.1473626951166665E-2</v>
      </c>
      <c r="X2253">
        <f>W2253*Diccionario!$B$45</f>
        <v>8.3747145109550006E-3</v>
      </c>
      <c r="Y2253">
        <f>X2253*Diccionario!$B$46</f>
        <v>7.4534959147499504E-3</v>
      </c>
      <c r="Z2253">
        <f>Y2253*Diccionario!$B$47</f>
        <v>2.7577934884574816E-3</v>
      </c>
      <c r="AA2253">
        <f>Z2253*Diccionario!$B$48</f>
        <v>2.7577934884574816E-3</v>
      </c>
      <c r="AB2253">
        <f>AA2253*Diccionario!$B$49</f>
        <v>2.0683451163431114E-3</v>
      </c>
      <c r="AC2253">
        <f t="shared" si="355"/>
        <v>2.0683451163431114E-3</v>
      </c>
      <c r="AD2253">
        <f t="shared" si="356"/>
        <v>6.7353686828195824E-3</v>
      </c>
      <c r="AE2253">
        <f t="shared" si="357"/>
        <v>1.1286908142040546E-5</v>
      </c>
      <c r="AF2253" t="e">
        <f ca="1">IF(AD2253="","",_xludf.RANK.EQ(AD2253,$AD$2:$AD$5513,0))</f>
        <v>#NAME?</v>
      </c>
      <c r="AH2253" t="str">
        <f t="shared" si="358"/>
        <v>Baja</v>
      </c>
      <c r="AI2253" t="s">
        <v>153</v>
      </c>
      <c r="AJ2253" t="str">
        <f>IFERROR(VLOOKUP(B2253,Maestro_Regionales!$A$2:$B$35,2,FALSE),"Otras zonas")</f>
        <v>Costa</v>
      </c>
      <c r="AK2253" t="str">
        <f t="shared" si="359"/>
        <v>REGIMEN DE EXCEPCION | Costa</v>
      </c>
    </row>
    <row r="2254" spans="1:37">
      <c r="A2254" s="4" t="s">
        <v>983</v>
      </c>
      <c r="B2254" s="4" t="s">
        <v>442</v>
      </c>
      <c r="C2254" s="4" t="s">
        <v>1019</v>
      </c>
      <c r="D2254" s="4" t="s">
        <v>1020</v>
      </c>
      <c r="E2254" s="4" t="s">
        <v>92</v>
      </c>
      <c r="F2254" s="4">
        <v>10</v>
      </c>
      <c r="G2254" s="4">
        <v>447</v>
      </c>
      <c r="H2254" s="4">
        <v>0</v>
      </c>
      <c r="I2254">
        <f t="shared" si="350"/>
        <v>457</v>
      </c>
      <c r="J2254">
        <f t="shared" si="351"/>
        <v>2.1881838074398249E-2</v>
      </c>
      <c r="K2254">
        <f t="shared" si="352"/>
        <v>0.97811816192560175</v>
      </c>
      <c r="L2254">
        <f t="shared" si="353"/>
        <v>0</v>
      </c>
      <c r="M2254">
        <f>I2254*Diccionario!$B$36</f>
        <v>1.0145489607843137</v>
      </c>
      <c r="N2254">
        <f>M2254*Diccionario!$B$37</f>
        <v>0.10246944503921569</v>
      </c>
      <c r="O2254">
        <f>N2254*Diccionario!$B$38</f>
        <v>1.5370416755882353E-2</v>
      </c>
      <c r="P2254">
        <f>O2254*Diccionario!$B$39</f>
        <v>1.3833375080294117E-2</v>
      </c>
      <c r="Q2254">
        <f>P2254*Diccionario!$B$40</f>
        <v>5.5333500321176473E-3</v>
      </c>
      <c r="R2254">
        <f>Q2254*Diccionario!$B$41</f>
        <v>3.5966775208764708E-3</v>
      </c>
      <c r="S2254">
        <f t="shared" si="354"/>
        <v>3.5966775208764708E-3</v>
      </c>
      <c r="T2254">
        <f>I2254*Diccionario!$B$36</f>
        <v>1.0145489607843137</v>
      </c>
      <c r="U2254">
        <f>T2254*Diccionario!$B$42</f>
        <v>0.10246944503921569</v>
      </c>
      <c r="V2254">
        <f>U2254*Diccionario!$B$43</f>
        <v>8.7099028283333338E-2</v>
      </c>
      <c r="W2254">
        <f>V2254*Diccionario!$B$44</f>
        <v>1.6548815373833334E-2</v>
      </c>
      <c r="X2254">
        <f>W2254*Diccionario!$B$45</f>
        <v>6.4540379957950004E-3</v>
      </c>
      <c r="Y2254">
        <f>X2254*Diccionario!$B$46</f>
        <v>5.7440938162575507E-3</v>
      </c>
      <c r="Z2254">
        <f>Y2254*Diccionario!$B$47</f>
        <v>2.1253147120152936E-3</v>
      </c>
      <c r="AA2254">
        <f>Z2254*Diccionario!$B$48</f>
        <v>2.1253147120152936E-3</v>
      </c>
      <c r="AB2254">
        <f>AA2254*Diccionario!$B$49</f>
        <v>1.5939860340114702E-3</v>
      </c>
      <c r="AC2254">
        <f t="shared" si="355"/>
        <v>1.5939860340114702E-3</v>
      </c>
      <c r="AD2254">
        <f t="shared" si="356"/>
        <v>5.190663554887941E-3</v>
      </c>
      <c r="AE2254">
        <f t="shared" si="357"/>
        <v>8.6983423624157326E-6</v>
      </c>
      <c r="AF2254" t="e">
        <f ca="1">IF(AD2254="","",_xludf.RANK.EQ(AD2254,$AD$2:$AD$5513,0))</f>
        <v>#NAME?</v>
      </c>
      <c r="AH2254" t="str">
        <f t="shared" si="358"/>
        <v>Baja</v>
      </c>
      <c r="AI2254" t="s">
        <v>153</v>
      </c>
      <c r="AJ2254" t="str">
        <f>IFERROR(VLOOKUP(B2254,Maestro_Regionales!$A$2:$B$35,2,FALSE),"Otras zonas")</f>
        <v>Costa</v>
      </c>
      <c r="AK2254" t="str">
        <f t="shared" si="359"/>
        <v>EPS FAMILIAR DE COLOMBIA | Costa</v>
      </c>
    </row>
    <row r="2255" spans="1:37">
      <c r="A2255" s="4" t="s">
        <v>983</v>
      </c>
      <c r="B2255" s="4" t="s">
        <v>442</v>
      </c>
      <c r="C2255" s="4" t="s">
        <v>1021</v>
      </c>
      <c r="D2255" s="4" t="s">
        <v>1022</v>
      </c>
      <c r="E2255" s="4" t="s">
        <v>77</v>
      </c>
      <c r="F2255" s="4">
        <v>881</v>
      </c>
      <c r="G2255" s="4">
        <v>7077</v>
      </c>
      <c r="H2255" s="4">
        <v>0</v>
      </c>
      <c r="I2255">
        <f t="shared" si="350"/>
        <v>7958</v>
      </c>
      <c r="J2255">
        <f t="shared" si="351"/>
        <v>0.1107062075898467</v>
      </c>
      <c r="K2255">
        <f t="shared" si="352"/>
        <v>0.88929379241015327</v>
      </c>
      <c r="L2255">
        <f t="shared" si="353"/>
        <v>0</v>
      </c>
      <c r="M2255">
        <f>I2255*Diccionario!$B$36</f>
        <v>17.666916039215685</v>
      </c>
      <c r="N2255">
        <f>M2255*Diccionario!$B$37</f>
        <v>1.7843585199607843</v>
      </c>
      <c r="O2255">
        <f>N2255*Diccionario!$B$38</f>
        <v>0.26765377799411766</v>
      </c>
      <c r="P2255">
        <f>O2255*Diccionario!$B$39</f>
        <v>0.24088840019470589</v>
      </c>
      <c r="Q2255">
        <f>P2255*Diccionario!$B$40</f>
        <v>9.6355360077882368E-2</v>
      </c>
      <c r="R2255">
        <f>Q2255*Diccionario!$B$41</f>
        <v>6.2630984050623548E-2</v>
      </c>
      <c r="S2255">
        <f t="shared" si="354"/>
        <v>6.2630984050623548E-2</v>
      </c>
      <c r="T2255">
        <f>I2255*Diccionario!$B$36</f>
        <v>17.666916039215685</v>
      </c>
      <c r="U2255">
        <f>T2255*Diccionario!$B$42</f>
        <v>1.7843585199607843</v>
      </c>
      <c r="V2255">
        <f>U2255*Diccionario!$B$43</f>
        <v>1.5167047419666666</v>
      </c>
      <c r="W2255">
        <f>V2255*Diccionario!$B$44</f>
        <v>0.28817390097366669</v>
      </c>
      <c r="X2255">
        <f>W2255*Diccionario!$B$45</f>
        <v>0.11238782137973001</v>
      </c>
      <c r="Y2255">
        <f>X2255*Diccionario!$B$46</f>
        <v>0.10002516102795971</v>
      </c>
      <c r="Z2255">
        <f>Y2255*Diccionario!$B$47</f>
        <v>3.7009309580345089E-2</v>
      </c>
      <c r="AA2255">
        <f>Z2255*Diccionario!$B$48</f>
        <v>3.7009309580345089E-2</v>
      </c>
      <c r="AB2255">
        <f>AA2255*Diccionario!$B$49</f>
        <v>2.7756982185258815E-2</v>
      </c>
      <c r="AC2255">
        <f t="shared" si="355"/>
        <v>2.7756982185258815E-2</v>
      </c>
      <c r="AD2255">
        <f t="shared" si="356"/>
        <v>9.0387966235882355E-2</v>
      </c>
      <c r="AE2255">
        <f t="shared" si="357"/>
        <v>1.5146916525186958E-4</v>
      </c>
      <c r="AF2255" t="e">
        <f ca="1">IF(AD2255="","",_xludf.RANK.EQ(AD2255,$AD$2:$AD$5513,0))</f>
        <v>#NAME?</v>
      </c>
      <c r="AH2255" t="str">
        <f t="shared" si="358"/>
        <v>Baja</v>
      </c>
      <c r="AI2255" t="s">
        <v>153</v>
      </c>
      <c r="AJ2255" t="str">
        <f>IFERROR(VLOOKUP(B2255,Maestro_Regionales!$A$2:$B$35,2,FALSE),"Otras zonas")</f>
        <v>Costa</v>
      </c>
      <c r="AK2255" t="str">
        <f t="shared" si="359"/>
        <v>MUTUAL SER | Costa</v>
      </c>
    </row>
    <row r="2256" spans="1:37">
      <c r="A2256" s="4" t="s">
        <v>983</v>
      </c>
      <c r="B2256" s="4" t="s">
        <v>442</v>
      </c>
      <c r="C2256" s="4" t="s">
        <v>1021</v>
      </c>
      <c r="D2256" s="4" t="s">
        <v>1022</v>
      </c>
      <c r="E2256" s="4" t="s">
        <v>87</v>
      </c>
      <c r="F2256" s="4">
        <v>731</v>
      </c>
      <c r="G2256" s="4">
        <v>5500</v>
      </c>
      <c r="H2256" s="4">
        <v>0</v>
      </c>
      <c r="I2256">
        <f t="shared" si="350"/>
        <v>6231</v>
      </c>
      <c r="J2256">
        <f t="shared" si="351"/>
        <v>0.11731664259348419</v>
      </c>
      <c r="K2256">
        <f t="shared" si="352"/>
        <v>0.88268335740651582</v>
      </c>
      <c r="L2256">
        <f t="shared" si="353"/>
        <v>0</v>
      </c>
      <c r="M2256">
        <f>I2256*Diccionario!$B$36</f>
        <v>13.832942176470587</v>
      </c>
      <c r="N2256">
        <f>M2256*Diccionario!$B$37</f>
        <v>1.3971271598235293</v>
      </c>
      <c r="O2256">
        <f>N2256*Diccionario!$B$38</f>
        <v>0.20956907397352939</v>
      </c>
      <c r="P2256">
        <f>O2256*Diccionario!$B$39</f>
        <v>0.18861216657617647</v>
      </c>
      <c r="Q2256">
        <f>P2256*Diccionario!$B$40</f>
        <v>7.5444866630470592E-2</v>
      </c>
      <c r="R2256">
        <f>Q2256*Diccionario!$B$41</f>
        <v>4.9039163309805886E-2</v>
      </c>
      <c r="S2256">
        <f t="shared" si="354"/>
        <v>4.9039163309805886E-2</v>
      </c>
      <c r="T2256">
        <f>I2256*Diccionario!$B$36</f>
        <v>13.832942176470587</v>
      </c>
      <c r="U2256">
        <f>T2256*Diccionario!$B$42</f>
        <v>1.3971271598235293</v>
      </c>
      <c r="V2256">
        <f>U2256*Diccionario!$B$43</f>
        <v>1.1875580858499999</v>
      </c>
      <c r="W2256">
        <f>V2256*Diccionario!$B$44</f>
        <v>0.22563603631149998</v>
      </c>
      <c r="X2256">
        <f>W2256*Diccionario!$B$45</f>
        <v>8.7998054161484998E-2</v>
      </c>
      <c r="Y2256">
        <f>X2256*Diccionario!$B$46</f>
        <v>7.8318268203721647E-2</v>
      </c>
      <c r="Z2256">
        <f>Y2256*Diccionario!$B$47</f>
        <v>2.8977759235377008E-2</v>
      </c>
      <c r="AA2256">
        <f>Z2256*Diccionario!$B$48</f>
        <v>2.8977759235377008E-2</v>
      </c>
      <c r="AB2256">
        <f>AA2256*Diccionario!$B$49</f>
        <v>2.1733319426532755E-2</v>
      </c>
      <c r="AC2256">
        <f t="shared" si="355"/>
        <v>2.1733319426532755E-2</v>
      </c>
      <c r="AD2256">
        <f t="shared" si="356"/>
        <v>7.0772482736338641E-2</v>
      </c>
      <c r="AE2256">
        <f t="shared" si="357"/>
        <v>1.1859818656501625E-4</v>
      </c>
      <c r="AF2256" t="e">
        <f ca="1">IF(AD2256="","",_xludf.RANK.EQ(AD2256,$AD$2:$AD$5513,0))</f>
        <v>#NAME?</v>
      </c>
      <c r="AH2256" t="str">
        <f t="shared" si="358"/>
        <v>Baja</v>
      </c>
      <c r="AI2256" t="s">
        <v>153</v>
      </c>
      <c r="AJ2256" t="str">
        <f>IFERROR(VLOOKUP(B2256,Maestro_Regionales!$A$2:$B$35,2,FALSE),"Otras zonas")</f>
        <v>Costa</v>
      </c>
      <c r="AK2256" t="str">
        <f t="shared" si="359"/>
        <v>NUEVA EPS | Costa</v>
      </c>
    </row>
    <row r="2257" spans="1:37">
      <c r="A2257" s="4" t="s">
        <v>983</v>
      </c>
      <c r="B2257" s="4" t="s">
        <v>442</v>
      </c>
      <c r="C2257" s="4" t="s">
        <v>1021</v>
      </c>
      <c r="D2257" s="4" t="s">
        <v>1022</v>
      </c>
      <c r="E2257" s="4" t="s">
        <v>89</v>
      </c>
      <c r="F2257" s="4">
        <v>13</v>
      </c>
      <c r="G2257" s="4">
        <v>574</v>
      </c>
      <c r="H2257" s="4">
        <v>0</v>
      </c>
      <c r="I2257">
        <f t="shared" si="350"/>
        <v>587</v>
      </c>
      <c r="J2257">
        <f t="shared" si="351"/>
        <v>2.2146507666098807E-2</v>
      </c>
      <c r="K2257">
        <f t="shared" si="352"/>
        <v>0.97785349233390118</v>
      </c>
      <c r="L2257">
        <f t="shared" si="353"/>
        <v>0</v>
      </c>
      <c r="M2257">
        <f>I2257*Diccionario!$B$36</f>
        <v>1.3031515098039215</v>
      </c>
      <c r="N2257">
        <f>M2257*Diccionario!$B$37</f>
        <v>0.13161830249019607</v>
      </c>
      <c r="O2257">
        <f>N2257*Diccionario!$B$38</f>
        <v>1.9742745373529411E-2</v>
      </c>
      <c r="P2257">
        <f>O2257*Diccionario!$B$39</f>
        <v>1.776847083617647E-2</v>
      </c>
      <c r="Q2257">
        <f>P2257*Diccionario!$B$40</f>
        <v>7.1073883344705885E-3</v>
      </c>
      <c r="R2257">
        <f>Q2257*Diccionario!$B$41</f>
        <v>4.6198024174058825E-3</v>
      </c>
      <c r="S2257">
        <f t="shared" si="354"/>
        <v>4.6198024174058825E-3</v>
      </c>
      <c r="T2257">
        <f>I2257*Diccionario!$B$36</f>
        <v>1.3031515098039215</v>
      </c>
      <c r="U2257">
        <f>T2257*Diccionario!$B$42</f>
        <v>0.13161830249019607</v>
      </c>
      <c r="V2257">
        <f>U2257*Diccionario!$B$43</f>
        <v>0.11187555711666666</v>
      </c>
      <c r="W2257">
        <f>V2257*Diccionario!$B$44</f>
        <v>2.1256355852166665E-2</v>
      </c>
      <c r="X2257">
        <f>W2257*Diccionario!$B$45</f>
        <v>8.2899787823449995E-3</v>
      </c>
      <c r="Y2257">
        <f>X2257*Diccionario!$B$46</f>
        <v>7.3780811162870493E-3</v>
      </c>
      <c r="Z2257">
        <f>Y2257*Diccionario!$B$47</f>
        <v>2.7298900130262082E-3</v>
      </c>
      <c r="AA2257">
        <f>Z2257*Diccionario!$B$48</f>
        <v>2.7298900130262082E-3</v>
      </c>
      <c r="AB2257">
        <f>AA2257*Diccionario!$B$49</f>
        <v>2.0474175097696563E-3</v>
      </c>
      <c r="AC2257">
        <f t="shared" si="355"/>
        <v>2.0474175097696563E-3</v>
      </c>
      <c r="AD2257">
        <f t="shared" si="356"/>
        <v>6.6672199271755389E-3</v>
      </c>
      <c r="AE2257">
        <f t="shared" si="357"/>
        <v>1.1172706710586509E-5</v>
      </c>
      <c r="AF2257" t="e">
        <f ca="1">IF(AD2257="","",_xludf.RANK.EQ(AD2257,$AD$2:$AD$5513,0))</f>
        <v>#NAME?</v>
      </c>
      <c r="AH2257" t="str">
        <f t="shared" si="358"/>
        <v>Baja</v>
      </c>
      <c r="AI2257" t="s">
        <v>153</v>
      </c>
      <c r="AJ2257" t="str">
        <f>IFERROR(VLOOKUP(B2257,Maestro_Regionales!$A$2:$B$35,2,FALSE),"Otras zonas")</f>
        <v>Costa</v>
      </c>
      <c r="AK2257" t="str">
        <f t="shared" si="359"/>
        <v>PROTEGER EPS (ANTES CAJACOPI EPS) | Costa</v>
      </c>
    </row>
    <row r="2258" spans="1:37">
      <c r="A2258" s="4" t="s">
        <v>983</v>
      </c>
      <c r="B2258" s="4" t="s">
        <v>442</v>
      </c>
      <c r="C2258" s="4" t="s">
        <v>1021</v>
      </c>
      <c r="D2258" s="4" t="s">
        <v>1022</v>
      </c>
      <c r="E2258" s="4" t="s">
        <v>90</v>
      </c>
      <c r="F2258" s="4">
        <v>0</v>
      </c>
      <c r="G2258" s="4">
        <v>0</v>
      </c>
      <c r="H2258" s="4">
        <v>228</v>
      </c>
      <c r="I2258">
        <f t="shared" si="350"/>
        <v>228</v>
      </c>
      <c r="J2258">
        <f t="shared" si="351"/>
        <v>0</v>
      </c>
      <c r="K2258">
        <f t="shared" si="352"/>
        <v>0</v>
      </c>
      <c r="L2258">
        <f t="shared" si="353"/>
        <v>1</v>
      </c>
      <c r="M2258">
        <f>I2258*Diccionario!$B$36</f>
        <v>0.50616447058823522</v>
      </c>
      <c r="N2258">
        <f>M2258*Diccionario!$B$37</f>
        <v>5.1122611529411763E-2</v>
      </c>
      <c r="O2258">
        <f>N2258*Diccionario!$B$38</f>
        <v>7.6683917294117637E-3</v>
      </c>
      <c r="P2258">
        <f>O2258*Diccionario!$B$39</f>
        <v>6.9015525564705875E-3</v>
      </c>
      <c r="Q2258">
        <f>P2258*Diccionario!$B$40</f>
        <v>2.7606210225882351E-3</v>
      </c>
      <c r="R2258">
        <f>Q2258*Diccionario!$B$41</f>
        <v>1.794403664682353E-3</v>
      </c>
      <c r="S2258">
        <f t="shared" si="354"/>
        <v>1.794403664682353E-3</v>
      </c>
      <c r="T2258">
        <f>I2258*Diccionario!$B$36</f>
        <v>0.50616447058823522</v>
      </c>
      <c r="U2258">
        <f>T2258*Diccionario!$B$42</f>
        <v>5.1122611529411763E-2</v>
      </c>
      <c r="V2258">
        <f>U2258*Diccionario!$B$43</f>
        <v>4.3454219799999999E-2</v>
      </c>
      <c r="W2258">
        <f>V2258*Diccionario!$B$44</f>
        <v>8.2563017620000002E-3</v>
      </c>
      <c r="X2258">
        <f>W2258*Diccionario!$B$45</f>
        <v>3.2199576871800003E-3</v>
      </c>
      <c r="Y2258">
        <f>X2258*Diccionario!$B$46</f>
        <v>2.8657623415902001E-3</v>
      </c>
      <c r="Z2258">
        <f>Y2258*Diccionario!$B$47</f>
        <v>1.0603320663883739E-3</v>
      </c>
      <c r="AA2258">
        <f>Z2258*Diccionario!$B$48</f>
        <v>1.0603320663883739E-3</v>
      </c>
      <c r="AB2258">
        <f>AA2258*Diccionario!$B$49</f>
        <v>7.9524904979128052E-4</v>
      </c>
      <c r="AC2258">
        <f t="shared" si="355"/>
        <v>7.9524904979128052E-4</v>
      </c>
      <c r="AD2258">
        <f t="shared" si="356"/>
        <v>2.5896527144736335E-3</v>
      </c>
      <c r="AE2258">
        <f t="shared" si="357"/>
        <v>4.3396543952533636E-6</v>
      </c>
      <c r="AF2258" t="e">
        <f ca="1">IF(AD2258="","",_xludf.RANK.EQ(AD2258,$AD$2:$AD$5513,0))</f>
        <v>#NAME?</v>
      </c>
      <c r="AH2258" t="str">
        <f t="shared" si="358"/>
        <v>Baja</v>
      </c>
      <c r="AI2258" t="s">
        <v>153</v>
      </c>
      <c r="AJ2258" t="str">
        <f>IFERROR(VLOOKUP(B2258,Maestro_Regionales!$A$2:$B$35,2,FALSE),"Otras zonas")</f>
        <v>Costa</v>
      </c>
      <c r="AK2258" t="str">
        <f t="shared" si="359"/>
        <v>REGIMEN DE EXCEPCION | Costa</v>
      </c>
    </row>
    <row r="2259" spans="1:37">
      <c r="A2259" s="4" t="s">
        <v>983</v>
      </c>
      <c r="B2259" s="4" t="s">
        <v>442</v>
      </c>
      <c r="C2259" s="4" t="s">
        <v>1021</v>
      </c>
      <c r="D2259" s="4" t="s">
        <v>1022</v>
      </c>
      <c r="E2259" s="4" t="s">
        <v>85</v>
      </c>
      <c r="F2259" s="4">
        <v>1</v>
      </c>
      <c r="G2259" s="4">
        <v>0</v>
      </c>
      <c r="H2259" s="4">
        <v>0</v>
      </c>
      <c r="I2259">
        <f t="shared" si="350"/>
        <v>1</v>
      </c>
      <c r="J2259">
        <f t="shared" si="351"/>
        <v>1</v>
      </c>
      <c r="K2259">
        <f t="shared" si="352"/>
        <v>0</v>
      </c>
      <c r="L2259">
        <f t="shared" si="353"/>
        <v>0</v>
      </c>
      <c r="M2259">
        <f>I2259*Diccionario!$B$36</f>
        <v>2.2200196078431371E-3</v>
      </c>
      <c r="N2259">
        <f>M2259*Diccionario!$B$37</f>
        <v>2.2422198039215687E-4</v>
      </c>
      <c r="O2259">
        <f>N2259*Diccionario!$B$38</f>
        <v>3.3633297058823532E-5</v>
      </c>
      <c r="P2259">
        <f>O2259*Diccionario!$B$39</f>
        <v>3.026996735294118E-5</v>
      </c>
      <c r="Q2259">
        <f>P2259*Diccionario!$B$40</f>
        <v>1.2107986941176473E-5</v>
      </c>
      <c r="R2259">
        <f>Q2259*Diccionario!$B$41</f>
        <v>7.870191511764708E-6</v>
      </c>
      <c r="S2259">
        <f t="shared" si="354"/>
        <v>7.870191511764708E-6</v>
      </c>
      <c r="T2259">
        <f>I2259*Diccionario!$B$36</f>
        <v>2.2200196078431371E-3</v>
      </c>
      <c r="U2259">
        <f>T2259*Diccionario!$B$42</f>
        <v>2.2422198039215687E-4</v>
      </c>
      <c r="V2259">
        <f>U2259*Diccionario!$B$43</f>
        <v>1.9058868333333333E-4</v>
      </c>
      <c r="W2259">
        <f>V2259*Diccionario!$B$44</f>
        <v>3.6211849833333333E-5</v>
      </c>
      <c r="X2259">
        <f>W2259*Diccionario!$B$45</f>
        <v>1.4122621435000001E-5</v>
      </c>
      <c r="Y2259">
        <f>X2259*Diccionario!$B$46</f>
        <v>1.256913307715E-5</v>
      </c>
      <c r="Z2259">
        <f>Y2259*Diccionario!$B$47</f>
        <v>4.6505792385454997E-6</v>
      </c>
      <c r="AA2259">
        <f>Z2259*Diccionario!$B$48</f>
        <v>4.6505792385454997E-6</v>
      </c>
      <c r="AB2259">
        <f>AA2259*Diccionario!$B$49</f>
        <v>3.4879344289091247E-6</v>
      </c>
      <c r="AC2259">
        <f t="shared" si="355"/>
        <v>3.4879344289091247E-6</v>
      </c>
      <c r="AD2259">
        <f t="shared" si="356"/>
        <v>1.1358125940673833E-5</v>
      </c>
      <c r="AE2259">
        <f t="shared" si="357"/>
        <v>1.9033571909005983E-8</v>
      </c>
      <c r="AF2259" t="e">
        <f ca="1">IF(AD2259="","",_xludf.RANK.EQ(AD2259,$AD$2:$AD$5513,0))</f>
        <v>#NAME?</v>
      </c>
      <c r="AH2259" t="str">
        <f t="shared" si="358"/>
        <v>Baja</v>
      </c>
      <c r="AI2259" t="s">
        <v>153</v>
      </c>
      <c r="AJ2259" t="str">
        <f>IFERROR(VLOOKUP(B2259,Maestro_Regionales!$A$2:$B$35,2,FALSE),"Otras zonas")</f>
        <v>Costa</v>
      </c>
      <c r="AK2259" t="str">
        <f t="shared" si="359"/>
        <v>SALUD TOTAL EPS | Costa</v>
      </c>
    </row>
    <row r="2260" spans="1:37">
      <c r="A2260" s="4" t="s">
        <v>983</v>
      </c>
      <c r="B2260" s="4" t="s">
        <v>442</v>
      </c>
      <c r="C2260" s="4" t="s">
        <v>1023</v>
      </c>
      <c r="D2260" s="4" t="s">
        <v>1024</v>
      </c>
      <c r="E2260" s="4" t="s">
        <v>87</v>
      </c>
      <c r="F2260" s="4">
        <v>9954</v>
      </c>
      <c r="G2260" s="4">
        <v>40004</v>
      </c>
      <c r="H2260" s="4">
        <v>0</v>
      </c>
      <c r="I2260">
        <f t="shared" si="350"/>
        <v>49958</v>
      </c>
      <c r="J2260">
        <f t="shared" si="351"/>
        <v>0.19924736778894273</v>
      </c>
      <c r="K2260">
        <f t="shared" si="352"/>
        <v>0.8007526322110573</v>
      </c>
      <c r="L2260">
        <f t="shared" si="353"/>
        <v>0</v>
      </c>
      <c r="M2260">
        <f>I2260*Diccionario!$B$36</f>
        <v>110.90773956862745</v>
      </c>
      <c r="N2260">
        <f>M2260*Diccionario!$B$37</f>
        <v>11.201681696431374</v>
      </c>
      <c r="O2260">
        <f>N2260*Diccionario!$B$38</f>
        <v>1.6802522544647061</v>
      </c>
      <c r="P2260">
        <f>O2260*Diccionario!$B$39</f>
        <v>1.5122270290182356</v>
      </c>
      <c r="Q2260">
        <f>P2260*Diccionario!$B$40</f>
        <v>0.6048908116072943</v>
      </c>
      <c r="R2260">
        <f>Q2260*Diccionario!$B$41</f>
        <v>0.39317902754474132</v>
      </c>
      <c r="S2260">
        <f t="shared" si="354"/>
        <v>0.39317902754474132</v>
      </c>
      <c r="T2260">
        <f>I2260*Diccionario!$B$36</f>
        <v>110.90773956862745</v>
      </c>
      <c r="U2260">
        <f>T2260*Diccionario!$B$42</f>
        <v>11.201681696431374</v>
      </c>
      <c r="V2260">
        <f>U2260*Diccionario!$B$43</f>
        <v>9.5214294419666672</v>
      </c>
      <c r="W2260">
        <f>V2260*Diccionario!$B$44</f>
        <v>1.8090715939736668</v>
      </c>
      <c r="X2260">
        <f>W2260*Diccionario!$B$45</f>
        <v>0.70553792164973006</v>
      </c>
      <c r="Y2260">
        <f>X2260*Diccionario!$B$46</f>
        <v>0.62792875026825978</v>
      </c>
      <c r="Z2260">
        <f>Y2260*Diccionario!$B$47</f>
        <v>0.23233363759925613</v>
      </c>
      <c r="AA2260">
        <f>Z2260*Diccionario!$B$48</f>
        <v>0.23233363759925613</v>
      </c>
      <c r="AB2260">
        <f>AA2260*Diccionario!$B$49</f>
        <v>0.17425022819944208</v>
      </c>
      <c r="AC2260">
        <f t="shared" si="355"/>
        <v>0.17425022819944208</v>
      </c>
      <c r="AD2260">
        <f t="shared" si="356"/>
        <v>0.56742925574418335</v>
      </c>
      <c r="AE2260">
        <f t="shared" si="357"/>
        <v>9.5087918543012087E-4</v>
      </c>
      <c r="AF2260" t="e">
        <f ca="1">IF(AD2260="","",_xludf.RANK.EQ(AD2260,$AD$2:$AD$5513,0))</f>
        <v>#NAME?</v>
      </c>
      <c r="AH2260" t="str">
        <f t="shared" si="358"/>
        <v>Media</v>
      </c>
      <c r="AI2260" t="s">
        <v>153</v>
      </c>
      <c r="AJ2260" t="str">
        <f>IFERROR(VLOOKUP(B2260,Maestro_Regionales!$A$2:$B$35,2,FALSE),"Otras zonas")</f>
        <v>Costa</v>
      </c>
      <c r="AK2260" t="str">
        <f t="shared" si="359"/>
        <v>NUEVA EPS | Costa</v>
      </c>
    </row>
    <row r="2261" spans="1:37">
      <c r="A2261" s="4" t="s">
        <v>983</v>
      </c>
      <c r="B2261" s="4" t="s">
        <v>442</v>
      </c>
      <c r="C2261" s="4" t="s">
        <v>1023</v>
      </c>
      <c r="D2261" s="4" t="s">
        <v>1024</v>
      </c>
      <c r="E2261" s="4" t="s">
        <v>77</v>
      </c>
      <c r="F2261" s="4">
        <v>3300</v>
      </c>
      <c r="G2261" s="4">
        <v>22931</v>
      </c>
      <c r="H2261" s="4">
        <v>0</v>
      </c>
      <c r="I2261">
        <f t="shared" si="350"/>
        <v>26231</v>
      </c>
      <c r="J2261">
        <f t="shared" si="351"/>
        <v>0.1258053448210133</v>
      </c>
      <c r="K2261">
        <f t="shared" si="352"/>
        <v>0.87419465517898665</v>
      </c>
      <c r="L2261">
        <f t="shared" si="353"/>
        <v>0</v>
      </c>
      <c r="M2261">
        <f>I2261*Diccionario!$B$36</f>
        <v>58.233334333333332</v>
      </c>
      <c r="N2261">
        <f>M2261*Diccionario!$B$37</f>
        <v>5.8815667676666665</v>
      </c>
      <c r="O2261">
        <f>N2261*Diccionario!$B$38</f>
        <v>0.88223501514999991</v>
      </c>
      <c r="P2261">
        <f>O2261*Diccionario!$B$39</f>
        <v>0.79401151363499989</v>
      </c>
      <c r="Q2261">
        <f>P2261*Diccionario!$B$40</f>
        <v>0.31760460545399999</v>
      </c>
      <c r="R2261">
        <f>Q2261*Diccionario!$B$41</f>
        <v>0.20644299354510001</v>
      </c>
      <c r="S2261">
        <f t="shared" si="354"/>
        <v>0.20644299354510001</v>
      </c>
      <c r="T2261">
        <f>I2261*Diccionario!$B$36</f>
        <v>58.233334333333332</v>
      </c>
      <c r="U2261">
        <f>T2261*Diccionario!$B$42</f>
        <v>5.8815667676666665</v>
      </c>
      <c r="V2261">
        <f>U2261*Diccionario!$B$43</f>
        <v>4.9993317525166665</v>
      </c>
      <c r="W2261">
        <f>V2261*Diccionario!$B$44</f>
        <v>0.94987303297816661</v>
      </c>
      <c r="X2261">
        <f>W2261*Diccionario!$B$45</f>
        <v>0.37045048286148496</v>
      </c>
      <c r="Y2261">
        <f>X2261*Diccionario!$B$46</f>
        <v>0.3297009297467216</v>
      </c>
      <c r="Z2261">
        <f>Y2261*Diccionario!$B$47</f>
        <v>0.121989344006287</v>
      </c>
      <c r="AA2261">
        <f>Z2261*Diccionario!$B$48</f>
        <v>0.121989344006287</v>
      </c>
      <c r="AB2261">
        <f>AA2261*Diccionario!$B$49</f>
        <v>9.1492008004715242E-2</v>
      </c>
      <c r="AC2261">
        <f t="shared" si="355"/>
        <v>9.1492008004715242E-2</v>
      </c>
      <c r="AD2261">
        <f t="shared" si="356"/>
        <v>0.29793500154981523</v>
      </c>
      <c r="AE2261">
        <f t="shared" si="357"/>
        <v>4.9926962474513583E-4</v>
      </c>
      <c r="AF2261" t="e">
        <f ca="1">IF(AD2261="","",_xludf.RANK.EQ(AD2261,$AD$2:$AD$5513,0))</f>
        <v>#NAME?</v>
      </c>
      <c r="AH2261" t="str">
        <f t="shared" si="358"/>
        <v>Media</v>
      </c>
      <c r="AI2261" t="s">
        <v>153</v>
      </c>
      <c r="AJ2261" t="str">
        <f>IFERROR(VLOOKUP(B2261,Maestro_Regionales!$A$2:$B$35,2,FALSE),"Otras zonas")</f>
        <v>Costa</v>
      </c>
      <c r="AK2261" t="str">
        <f t="shared" si="359"/>
        <v>MUTUAL SER | Costa</v>
      </c>
    </row>
    <row r="2262" spans="1:37">
      <c r="A2262" s="4" t="s">
        <v>983</v>
      </c>
      <c r="B2262" s="4" t="s">
        <v>442</v>
      </c>
      <c r="C2262" s="4" t="s">
        <v>1023</v>
      </c>
      <c r="D2262" s="4" t="s">
        <v>1024</v>
      </c>
      <c r="E2262" s="4" t="s">
        <v>89</v>
      </c>
      <c r="F2262" s="4">
        <v>305</v>
      </c>
      <c r="G2262" s="4">
        <v>12396</v>
      </c>
      <c r="H2262" s="4">
        <v>0</v>
      </c>
      <c r="I2262">
        <f t="shared" si="350"/>
        <v>12701</v>
      </c>
      <c r="J2262">
        <f t="shared" si="351"/>
        <v>2.4013857176600269E-2</v>
      </c>
      <c r="K2262">
        <f t="shared" si="352"/>
        <v>0.97598614282339968</v>
      </c>
      <c r="L2262">
        <f t="shared" si="353"/>
        <v>0</v>
      </c>
      <c r="M2262">
        <f>I2262*Diccionario!$B$36</f>
        <v>28.196469039215685</v>
      </c>
      <c r="N2262">
        <f>M2262*Diccionario!$B$37</f>
        <v>2.8478433729607846</v>
      </c>
      <c r="O2262">
        <f>N2262*Diccionario!$B$38</f>
        <v>0.42717650594411766</v>
      </c>
      <c r="P2262">
        <f>O2262*Diccionario!$B$39</f>
        <v>0.38445885534970592</v>
      </c>
      <c r="Q2262">
        <f>P2262*Diccionario!$B$40</f>
        <v>0.15378354213988238</v>
      </c>
      <c r="R2262">
        <f>Q2262*Diccionario!$B$41</f>
        <v>9.9959302390923543E-2</v>
      </c>
      <c r="S2262">
        <f t="shared" si="354"/>
        <v>9.9959302390923543E-2</v>
      </c>
      <c r="T2262">
        <f>I2262*Diccionario!$B$36</f>
        <v>28.196469039215685</v>
      </c>
      <c r="U2262">
        <f>T2262*Diccionario!$B$42</f>
        <v>2.8478433729607846</v>
      </c>
      <c r="V2262">
        <f>U2262*Diccionario!$B$43</f>
        <v>2.4206668670166667</v>
      </c>
      <c r="W2262">
        <f>V2262*Diccionario!$B$44</f>
        <v>0.45992670473316666</v>
      </c>
      <c r="X2262">
        <f>W2262*Diccionario!$B$45</f>
        <v>0.179371414845935</v>
      </c>
      <c r="Y2262">
        <f>X2262*Diccionario!$B$46</f>
        <v>0.15964055921288214</v>
      </c>
      <c r="Z2262">
        <f>Y2262*Diccionario!$B$47</f>
        <v>5.9067006908766394E-2</v>
      </c>
      <c r="AA2262">
        <f>Z2262*Diccionario!$B$48</f>
        <v>5.9067006908766394E-2</v>
      </c>
      <c r="AB2262">
        <f>AA2262*Diccionario!$B$49</f>
        <v>4.4300255181574794E-2</v>
      </c>
      <c r="AC2262">
        <f t="shared" si="355"/>
        <v>4.4300255181574794E-2</v>
      </c>
      <c r="AD2262">
        <f t="shared" si="356"/>
        <v>0.14425955757249834</v>
      </c>
      <c r="AE2262">
        <f t="shared" si="357"/>
        <v>2.4174539681628496E-4</v>
      </c>
      <c r="AF2262" t="e">
        <f ca="1">IF(AD2262="","",_xludf.RANK.EQ(AD2262,$AD$2:$AD$5513,0))</f>
        <v>#NAME?</v>
      </c>
      <c r="AH2262" t="str">
        <f t="shared" si="358"/>
        <v>Media</v>
      </c>
      <c r="AI2262" t="s">
        <v>153</v>
      </c>
      <c r="AJ2262" t="str">
        <f>IFERROR(VLOOKUP(B2262,Maestro_Regionales!$A$2:$B$35,2,FALSE),"Otras zonas")</f>
        <v>Costa</v>
      </c>
      <c r="AK2262" t="str">
        <f t="shared" si="359"/>
        <v>PROTEGER EPS (ANTES CAJACOPI EPS) | Costa</v>
      </c>
    </row>
    <row r="2263" spans="1:37">
      <c r="A2263" s="4" t="s">
        <v>983</v>
      </c>
      <c r="B2263" s="4" t="s">
        <v>442</v>
      </c>
      <c r="C2263" s="4" t="s">
        <v>1023</v>
      </c>
      <c r="D2263" s="4" t="s">
        <v>1024</v>
      </c>
      <c r="E2263" s="4" t="s">
        <v>90</v>
      </c>
      <c r="F2263" s="4">
        <v>0</v>
      </c>
      <c r="G2263" s="4">
        <v>0</v>
      </c>
      <c r="H2263" s="4">
        <v>3839</v>
      </c>
      <c r="I2263">
        <f t="shared" si="350"/>
        <v>3839</v>
      </c>
      <c r="J2263">
        <f t="shared" si="351"/>
        <v>0</v>
      </c>
      <c r="K2263">
        <f t="shared" si="352"/>
        <v>0</v>
      </c>
      <c r="L2263">
        <f t="shared" si="353"/>
        <v>1</v>
      </c>
      <c r="M2263">
        <f>I2263*Diccionario!$B$36</f>
        <v>8.5226552745098036</v>
      </c>
      <c r="N2263">
        <f>M2263*Diccionario!$B$37</f>
        <v>0.86078818272549018</v>
      </c>
      <c r="O2263">
        <f>N2263*Diccionario!$B$38</f>
        <v>0.12911822740882353</v>
      </c>
      <c r="P2263">
        <f>O2263*Diccionario!$B$39</f>
        <v>0.11620640466794119</v>
      </c>
      <c r="Q2263">
        <f>P2263*Diccionario!$B$40</f>
        <v>4.6482561867176475E-2</v>
      </c>
      <c r="R2263">
        <f>Q2263*Diccionario!$B$41</f>
        <v>3.0213665213664708E-2</v>
      </c>
      <c r="S2263">
        <f t="shared" si="354"/>
        <v>3.0213665213664708E-2</v>
      </c>
      <c r="T2263">
        <f>I2263*Diccionario!$B$36</f>
        <v>8.5226552745098036</v>
      </c>
      <c r="U2263">
        <f>T2263*Diccionario!$B$42</f>
        <v>0.86078818272549018</v>
      </c>
      <c r="V2263">
        <f>U2263*Diccionario!$B$43</f>
        <v>0.73166995531666668</v>
      </c>
      <c r="W2263">
        <f>V2263*Diccionario!$B$44</f>
        <v>0.13901729151016667</v>
      </c>
      <c r="X2263">
        <f>W2263*Diccionario!$B$45</f>
        <v>5.4216743688965008E-2</v>
      </c>
      <c r="Y2263">
        <f>X2263*Diccionario!$B$46</f>
        <v>4.8252901883178857E-2</v>
      </c>
      <c r="Z2263">
        <f>Y2263*Diccionario!$B$47</f>
        <v>1.7853573696776176E-2</v>
      </c>
      <c r="AA2263">
        <f>Z2263*Diccionario!$B$48</f>
        <v>1.7853573696776176E-2</v>
      </c>
      <c r="AB2263">
        <f>AA2263*Diccionario!$B$49</f>
        <v>1.3390180272582132E-2</v>
      </c>
      <c r="AC2263">
        <f t="shared" si="355"/>
        <v>1.3390180272582132E-2</v>
      </c>
      <c r="AD2263">
        <f t="shared" si="356"/>
        <v>4.3603845486246837E-2</v>
      </c>
      <c r="AE2263">
        <f t="shared" si="357"/>
        <v>7.3069882558673957E-5</v>
      </c>
      <c r="AF2263" t="e">
        <f ca="1">IF(AD2263="","",_xludf.RANK.EQ(AD2263,$AD$2:$AD$5513,0))</f>
        <v>#NAME?</v>
      </c>
      <c r="AH2263" t="str">
        <f t="shared" si="358"/>
        <v>Baja</v>
      </c>
      <c r="AI2263" t="s">
        <v>153</v>
      </c>
      <c r="AJ2263" t="str">
        <f>IFERROR(VLOOKUP(B2263,Maestro_Regionales!$A$2:$B$35,2,FALSE),"Otras zonas")</f>
        <v>Costa</v>
      </c>
      <c r="AK2263" t="str">
        <f t="shared" si="359"/>
        <v>REGIMEN DE EXCEPCION | Costa</v>
      </c>
    </row>
    <row r="2264" spans="1:37">
      <c r="A2264" s="4" t="s">
        <v>983</v>
      </c>
      <c r="B2264" s="4" t="s">
        <v>442</v>
      </c>
      <c r="C2264" s="4" t="s">
        <v>1023</v>
      </c>
      <c r="D2264" s="4" t="s">
        <v>1024</v>
      </c>
      <c r="E2264" s="4" t="s">
        <v>88</v>
      </c>
      <c r="F2264" s="4">
        <v>102</v>
      </c>
      <c r="G2264" s="4">
        <v>1957</v>
      </c>
      <c r="H2264" s="4">
        <v>0</v>
      </c>
      <c r="I2264">
        <f t="shared" si="350"/>
        <v>2059</v>
      </c>
      <c r="J2264">
        <f t="shared" si="351"/>
        <v>4.953861097620204E-2</v>
      </c>
      <c r="K2264">
        <f t="shared" si="352"/>
        <v>0.95046138902379795</v>
      </c>
      <c r="L2264">
        <f t="shared" si="353"/>
        <v>0</v>
      </c>
      <c r="M2264">
        <f>I2264*Diccionario!$B$36</f>
        <v>4.5710203725490191</v>
      </c>
      <c r="N2264">
        <f>M2264*Diccionario!$B$37</f>
        <v>0.46167305762745098</v>
      </c>
      <c r="O2264">
        <f>N2264*Diccionario!$B$38</f>
        <v>6.9250958644117649E-2</v>
      </c>
      <c r="P2264">
        <f>O2264*Diccionario!$B$39</f>
        <v>6.2325862779705886E-2</v>
      </c>
      <c r="Q2264">
        <f>P2264*Diccionario!$B$40</f>
        <v>2.4930345111882357E-2</v>
      </c>
      <c r="R2264">
        <f>Q2264*Diccionario!$B$41</f>
        <v>1.6204724322723532E-2</v>
      </c>
      <c r="S2264">
        <f t="shared" si="354"/>
        <v>1.6204724322723532E-2</v>
      </c>
      <c r="T2264">
        <f>I2264*Diccionario!$B$36</f>
        <v>4.5710203725490191</v>
      </c>
      <c r="U2264">
        <f>T2264*Diccionario!$B$42</f>
        <v>0.46167305762745098</v>
      </c>
      <c r="V2264">
        <f>U2264*Diccionario!$B$43</f>
        <v>0.3924220989833333</v>
      </c>
      <c r="W2264">
        <f>V2264*Diccionario!$B$44</f>
        <v>7.456019880683333E-2</v>
      </c>
      <c r="X2264">
        <f>W2264*Diccionario!$B$45</f>
        <v>2.9078477534664998E-2</v>
      </c>
      <c r="Y2264">
        <f>X2264*Diccionario!$B$46</f>
        <v>2.5879845005851849E-2</v>
      </c>
      <c r="Z2264">
        <f>Y2264*Diccionario!$B$47</f>
        <v>9.5755426521651841E-3</v>
      </c>
      <c r="AA2264">
        <f>Z2264*Diccionario!$B$48</f>
        <v>9.5755426521651841E-3</v>
      </c>
      <c r="AB2264">
        <f>AA2264*Diccionario!$B$49</f>
        <v>7.1816569891238885E-3</v>
      </c>
      <c r="AC2264">
        <f t="shared" si="355"/>
        <v>7.1816569891238885E-3</v>
      </c>
      <c r="AD2264">
        <f t="shared" si="356"/>
        <v>2.3386381311847421E-2</v>
      </c>
      <c r="AE2264">
        <f t="shared" si="357"/>
        <v>3.9190124560643317E-5</v>
      </c>
      <c r="AF2264" t="e">
        <f ca="1">IF(AD2264="","",_xludf.RANK.EQ(AD2264,$AD$2:$AD$5513,0))</f>
        <v>#NAME?</v>
      </c>
      <c r="AH2264" t="str">
        <f t="shared" si="358"/>
        <v>Baja</v>
      </c>
      <c r="AI2264" t="s">
        <v>153</v>
      </c>
      <c r="AJ2264" t="str">
        <f>IFERROR(VLOOKUP(B2264,Maestro_Regionales!$A$2:$B$35,2,FALSE),"Otras zonas")</f>
        <v>Costa</v>
      </c>
      <c r="AK2264" t="str">
        <f t="shared" si="359"/>
        <v>COOSALUD EPS | Costa</v>
      </c>
    </row>
    <row r="2265" spans="1:37">
      <c r="A2265" s="4" t="s">
        <v>983</v>
      </c>
      <c r="B2265" s="4" t="s">
        <v>442</v>
      </c>
      <c r="C2265" s="4" t="s">
        <v>1023</v>
      </c>
      <c r="D2265" s="4" t="s">
        <v>1024</v>
      </c>
      <c r="E2265" s="4" t="s">
        <v>86</v>
      </c>
      <c r="F2265" s="4">
        <v>3</v>
      </c>
      <c r="G2265" s="4">
        <v>0</v>
      </c>
      <c r="H2265" s="4">
        <v>0</v>
      </c>
      <c r="I2265">
        <f t="shared" si="350"/>
        <v>3</v>
      </c>
      <c r="J2265">
        <f t="shared" si="351"/>
        <v>1</v>
      </c>
      <c r="K2265">
        <f t="shared" si="352"/>
        <v>0</v>
      </c>
      <c r="L2265">
        <f t="shared" si="353"/>
        <v>0</v>
      </c>
      <c r="M2265">
        <f>I2265*Diccionario!$B$36</f>
        <v>6.6600588235294113E-3</v>
      </c>
      <c r="N2265">
        <f>M2265*Diccionario!$B$37</f>
        <v>6.7266594117647055E-4</v>
      </c>
      <c r="O2265">
        <f>N2265*Diccionario!$B$38</f>
        <v>1.0089989117647057E-4</v>
      </c>
      <c r="P2265">
        <f>O2265*Diccionario!$B$39</f>
        <v>9.0809902058823516E-5</v>
      </c>
      <c r="Q2265">
        <f>P2265*Diccionario!$B$40</f>
        <v>3.6323960823529406E-5</v>
      </c>
      <c r="R2265">
        <f>Q2265*Diccionario!$B$41</f>
        <v>2.3610574535294115E-5</v>
      </c>
      <c r="S2265">
        <f t="shared" si="354"/>
        <v>2.3610574535294115E-5</v>
      </c>
      <c r="T2265">
        <f>I2265*Diccionario!$B$36</f>
        <v>6.6600588235294113E-3</v>
      </c>
      <c r="U2265">
        <f>T2265*Diccionario!$B$42</f>
        <v>6.7266594117647055E-4</v>
      </c>
      <c r="V2265">
        <f>U2265*Diccionario!$B$43</f>
        <v>5.7176604999999994E-4</v>
      </c>
      <c r="W2265">
        <f>V2265*Diccionario!$B$44</f>
        <v>1.0863554949999999E-4</v>
      </c>
      <c r="X2265">
        <f>W2265*Diccionario!$B$45</f>
        <v>4.2367864304999996E-5</v>
      </c>
      <c r="Y2265">
        <f>X2265*Diccionario!$B$46</f>
        <v>3.7707399231449999E-5</v>
      </c>
      <c r="Z2265">
        <f>Y2265*Diccionario!$B$47</f>
        <v>1.3951737715636499E-5</v>
      </c>
      <c r="AA2265">
        <f>Z2265*Diccionario!$B$48</f>
        <v>1.3951737715636499E-5</v>
      </c>
      <c r="AB2265">
        <f>AA2265*Diccionario!$B$49</f>
        <v>1.0463803286727374E-5</v>
      </c>
      <c r="AC2265">
        <f t="shared" si="355"/>
        <v>1.0463803286727374E-5</v>
      </c>
      <c r="AD2265">
        <f t="shared" si="356"/>
        <v>3.4074377822021491E-5</v>
      </c>
      <c r="AE2265">
        <f t="shared" si="357"/>
        <v>5.7100715727017936E-8</v>
      </c>
      <c r="AF2265" t="e">
        <f ca="1">IF(AD2265="","",_xludf.RANK.EQ(AD2265,$AD$2:$AD$5513,0))</f>
        <v>#NAME?</v>
      </c>
      <c r="AH2265" t="str">
        <f t="shared" si="358"/>
        <v>Baja</v>
      </c>
      <c r="AI2265" t="s">
        <v>153</v>
      </c>
      <c r="AJ2265" t="str">
        <f>IFERROR(VLOOKUP(B2265,Maestro_Regionales!$A$2:$B$35,2,FALSE),"Otras zonas")</f>
        <v>Costa</v>
      </c>
      <c r="AK2265" t="str">
        <f t="shared" si="359"/>
        <v>EPS SANITAS | Costa</v>
      </c>
    </row>
    <row r="2266" spans="1:37">
      <c r="A2266" s="4" t="s">
        <v>983</v>
      </c>
      <c r="B2266" s="4" t="s">
        <v>442</v>
      </c>
      <c r="C2266" s="4" t="s">
        <v>1023</v>
      </c>
      <c r="D2266" s="4" t="s">
        <v>1024</v>
      </c>
      <c r="E2266" s="4" t="s">
        <v>85</v>
      </c>
      <c r="F2266" s="4">
        <v>1</v>
      </c>
      <c r="G2266" s="4">
        <v>0</v>
      </c>
      <c r="H2266" s="4">
        <v>0</v>
      </c>
      <c r="I2266">
        <f t="shared" si="350"/>
        <v>1</v>
      </c>
      <c r="J2266">
        <f t="shared" si="351"/>
        <v>1</v>
      </c>
      <c r="K2266">
        <f t="shared" si="352"/>
        <v>0</v>
      </c>
      <c r="L2266">
        <f t="shared" si="353"/>
        <v>0</v>
      </c>
      <c r="M2266">
        <f>I2266*Diccionario!$B$36</f>
        <v>2.2200196078431371E-3</v>
      </c>
      <c r="N2266">
        <f>M2266*Diccionario!$B$37</f>
        <v>2.2422198039215687E-4</v>
      </c>
      <c r="O2266">
        <f>N2266*Diccionario!$B$38</f>
        <v>3.3633297058823532E-5</v>
      </c>
      <c r="P2266">
        <f>O2266*Diccionario!$B$39</f>
        <v>3.026996735294118E-5</v>
      </c>
      <c r="Q2266">
        <f>P2266*Diccionario!$B$40</f>
        <v>1.2107986941176473E-5</v>
      </c>
      <c r="R2266">
        <f>Q2266*Diccionario!$B$41</f>
        <v>7.870191511764708E-6</v>
      </c>
      <c r="S2266">
        <f t="shared" si="354"/>
        <v>7.870191511764708E-6</v>
      </c>
      <c r="T2266">
        <f>I2266*Diccionario!$B$36</f>
        <v>2.2200196078431371E-3</v>
      </c>
      <c r="U2266">
        <f>T2266*Diccionario!$B$42</f>
        <v>2.2422198039215687E-4</v>
      </c>
      <c r="V2266">
        <f>U2266*Diccionario!$B$43</f>
        <v>1.9058868333333333E-4</v>
      </c>
      <c r="W2266">
        <f>V2266*Diccionario!$B$44</f>
        <v>3.6211849833333333E-5</v>
      </c>
      <c r="X2266">
        <f>W2266*Diccionario!$B$45</f>
        <v>1.4122621435000001E-5</v>
      </c>
      <c r="Y2266">
        <f>X2266*Diccionario!$B$46</f>
        <v>1.256913307715E-5</v>
      </c>
      <c r="Z2266">
        <f>Y2266*Diccionario!$B$47</f>
        <v>4.6505792385454997E-6</v>
      </c>
      <c r="AA2266">
        <f>Z2266*Diccionario!$B$48</f>
        <v>4.6505792385454997E-6</v>
      </c>
      <c r="AB2266">
        <f>AA2266*Diccionario!$B$49</f>
        <v>3.4879344289091247E-6</v>
      </c>
      <c r="AC2266">
        <f t="shared" si="355"/>
        <v>3.4879344289091247E-6</v>
      </c>
      <c r="AD2266">
        <f t="shared" si="356"/>
        <v>1.1358125940673833E-5</v>
      </c>
      <c r="AE2266">
        <f t="shared" si="357"/>
        <v>1.9033571909005983E-8</v>
      </c>
      <c r="AF2266" t="e">
        <f ca="1">IF(AD2266="","",_xludf.RANK.EQ(AD2266,$AD$2:$AD$5513,0))</f>
        <v>#NAME?</v>
      </c>
      <c r="AH2266" t="str">
        <f t="shared" si="358"/>
        <v>Baja</v>
      </c>
      <c r="AI2266" t="s">
        <v>153</v>
      </c>
      <c r="AJ2266" t="str">
        <f>IFERROR(VLOOKUP(B2266,Maestro_Regionales!$A$2:$B$35,2,FALSE),"Otras zonas")</f>
        <v>Costa</v>
      </c>
      <c r="AK2266" t="str">
        <f t="shared" si="359"/>
        <v>SALUD TOTAL EPS | Costa</v>
      </c>
    </row>
    <row r="2267" spans="1:37">
      <c r="A2267" s="4" t="s">
        <v>983</v>
      </c>
      <c r="B2267" s="4" t="s">
        <v>442</v>
      </c>
      <c r="C2267" s="4" t="s">
        <v>1025</v>
      </c>
      <c r="D2267" s="4" t="s">
        <v>1026</v>
      </c>
      <c r="E2267" s="4" t="s">
        <v>77</v>
      </c>
      <c r="F2267" s="4">
        <v>2582</v>
      </c>
      <c r="G2267" s="4">
        <v>29323</v>
      </c>
      <c r="H2267" s="4">
        <v>0</v>
      </c>
      <c r="I2267">
        <f t="shared" si="350"/>
        <v>31905</v>
      </c>
      <c r="J2267">
        <f t="shared" si="351"/>
        <v>8.0927754270490523E-2</v>
      </c>
      <c r="K2267">
        <f t="shared" si="352"/>
        <v>0.91907224572950952</v>
      </c>
      <c r="L2267">
        <f t="shared" si="353"/>
        <v>0</v>
      </c>
      <c r="M2267">
        <f>I2267*Diccionario!$B$36</f>
        <v>70.829725588235291</v>
      </c>
      <c r="N2267">
        <f>M2267*Diccionario!$B$37</f>
        <v>7.153802284411765</v>
      </c>
      <c r="O2267">
        <f>N2267*Diccionario!$B$38</f>
        <v>1.0730703426617647</v>
      </c>
      <c r="P2267">
        <f>O2267*Diccionario!$B$39</f>
        <v>0.96576330839558822</v>
      </c>
      <c r="Q2267">
        <f>P2267*Diccionario!$B$40</f>
        <v>0.38630532335823531</v>
      </c>
      <c r="R2267">
        <f>Q2267*Diccionario!$B$41</f>
        <v>0.25109846018285298</v>
      </c>
      <c r="S2267">
        <f t="shared" si="354"/>
        <v>0.25109846018285298</v>
      </c>
      <c r="T2267">
        <f>I2267*Diccionario!$B$36</f>
        <v>70.829725588235291</v>
      </c>
      <c r="U2267">
        <f>T2267*Diccionario!$B$42</f>
        <v>7.153802284411765</v>
      </c>
      <c r="V2267">
        <f>U2267*Diccionario!$B$43</f>
        <v>6.0807319417499999</v>
      </c>
      <c r="W2267">
        <f>V2267*Diccionario!$B$44</f>
        <v>1.1553390689325</v>
      </c>
      <c r="X2267">
        <f>W2267*Diccionario!$B$45</f>
        <v>0.45058223688367505</v>
      </c>
      <c r="Y2267">
        <f>X2267*Diccionario!$B$46</f>
        <v>0.40101819082647078</v>
      </c>
      <c r="Z2267">
        <f>Y2267*Diccionario!$B$47</f>
        <v>0.14837673060579418</v>
      </c>
      <c r="AA2267">
        <f>Z2267*Diccionario!$B$48</f>
        <v>0.14837673060579418</v>
      </c>
      <c r="AB2267">
        <f>AA2267*Diccionario!$B$49</f>
        <v>0.11128254795434564</v>
      </c>
      <c r="AC2267">
        <f t="shared" si="355"/>
        <v>0.11128254795434564</v>
      </c>
      <c r="AD2267">
        <f t="shared" si="356"/>
        <v>0.36238100813719865</v>
      </c>
      <c r="AE2267">
        <f t="shared" si="357"/>
        <v>6.0726611175683585E-4</v>
      </c>
      <c r="AF2267" t="e">
        <f ca="1">IF(AD2267="","",_xludf.RANK.EQ(AD2267,$AD$2:$AD$5513,0))</f>
        <v>#NAME?</v>
      </c>
      <c r="AH2267" t="str">
        <f t="shared" si="358"/>
        <v>Media</v>
      </c>
      <c r="AI2267" t="s">
        <v>153</v>
      </c>
      <c r="AJ2267" t="str">
        <f>IFERROR(VLOOKUP(B2267,Maestro_Regionales!$A$2:$B$35,2,FALSE),"Otras zonas")</f>
        <v>Costa</v>
      </c>
      <c r="AK2267" t="str">
        <f t="shared" si="359"/>
        <v>MUTUAL SER | Costa</v>
      </c>
    </row>
    <row r="2268" spans="1:37">
      <c r="A2268" s="4" t="s">
        <v>983</v>
      </c>
      <c r="B2268" s="4" t="s">
        <v>442</v>
      </c>
      <c r="C2268" s="4" t="s">
        <v>1025</v>
      </c>
      <c r="D2268" s="4" t="s">
        <v>1026</v>
      </c>
      <c r="E2268" s="4" t="s">
        <v>89</v>
      </c>
      <c r="F2268" s="4">
        <v>113</v>
      </c>
      <c r="G2268" s="4">
        <v>6867</v>
      </c>
      <c r="H2268" s="4">
        <v>0</v>
      </c>
      <c r="I2268">
        <f t="shared" si="350"/>
        <v>6980</v>
      </c>
      <c r="J2268">
        <f t="shared" si="351"/>
        <v>1.6189111747851002E-2</v>
      </c>
      <c r="K2268">
        <f t="shared" si="352"/>
        <v>0.98381088825214902</v>
      </c>
      <c r="L2268">
        <f t="shared" si="353"/>
        <v>0</v>
      </c>
      <c r="M2268">
        <f>I2268*Diccionario!$B$36</f>
        <v>15.495736862745098</v>
      </c>
      <c r="N2268">
        <f>M2268*Diccionario!$B$37</f>
        <v>1.5650694231372551</v>
      </c>
      <c r="O2268">
        <f>N2268*Diccionario!$B$38</f>
        <v>0.23476041347058824</v>
      </c>
      <c r="P2268">
        <f>O2268*Diccionario!$B$39</f>
        <v>0.21128437212352941</v>
      </c>
      <c r="Q2268">
        <f>P2268*Diccionario!$B$40</f>
        <v>8.4513748849411763E-2</v>
      </c>
      <c r="R2268">
        <f>Q2268*Diccionario!$B$41</f>
        <v>5.4933936752117649E-2</v>
      </c>
      <c r="S2268">
        <f t="shared" si="354"/>
        <v>5.4933936752117649E-2</v>
      </c>
      <c r="T2268">
        <f>I2268*Diccionario!$B$36</f>
        <v>15.495736862745098</v>
      </c>
      <c r="U2268">
        <f>T2268*Diccionario!$B$42</f>
        <v>1.5650694231372551</v>
      </c>
      <c r="V2268">
        <f>U2268*Diccionario!$B$43</f>
        <v>1.3303090096666668</v>
      </c>
      <c r="W2268">
        <f>V2268*Diccionario!$B$44</f>
        <v>0.25275871183666671</v>
      </c>
      <c r="X2268">
        <f>W2268*Diccionario!$B$45</f>
        <v>9.8575897616300021E-2</v>
      </c>
      <c r="Y2268">
        <f>X2268*Diccionario!$B$46</f>
        <v>8.7732548878507025E-2</v>
      </c>
      <c r="Z2268">
        <f>Y2268*Diccionario!$B$47</f>
        <v>3.2461043085047596E-2</v>
      </c>
      <c r="AA2268">
        <f>Z2268*Diccionario!$B$48</f>
        <v>3.2461043085047596E-2</v>
      </c>
      <c r="AB2268">
        <f>AA2268*Diccionario!$B$49</f>
        <v>2.4345782313785695E-2</v>
      </c>
      <c r="AC2268">
        <f t="shared" si="355"/>
        <v>2.4345782313785695E-2</v>
      </c>
      <c r="AD2268">
        <f t="shared" si="356"/>
        <v>7.9279719065903337E-2</v>
      </c>
      <c r="AE2268">
        <f t="shared" si="357"/>
        <v>1.3285433192486174E-4</v>
      </c>
      <c r="AF2268" t="e">
        <f ca="1">IF(AD2268="","",_xludf.RANK.EQ(AD2268,$AD$2:$AD$5513,0))</f>
        <v>#NAME?</v>
      </c>
      <c r="AH2268" t="str">
        <f t="shared" si="358"/>
        <v>Baja</v>
      </c>
      <c r="AI2268" t="s">
        <v>153</v>
      </c>
      <c r="AJ2268" t="str">
        <f>IFERROR(VLOOKUP(B2268,Maestro_Regionales!$A$2:$B$35,2,FALSE),"Otras zonas")</f>
        <v>Costa</v>
      </c>
      <c r="AK2268" t="str">
        <f t="shared" si="359"/>
        <v>PROTEGER EPS (ANTES CAJACOPI EPS) | Costa</v>
      </c>
    </row>
    <row r="2269" spans="1:37">
      <c r="A2269" s="4" t="s">
        <v>983</v>
      </c>
      <c r="B2269" s="4" t="s">
        <v>442</v>
      </c>
      <c r="C2269" s="4" t="s">
        <v>1025</v>
      </c>
      <c r="D2269" s="4" t="s">
        <v>1026</v>
      </c>
      <c r="E2269" s="4" t="s">
        <v>90</v>
      </c>
      <c r="F2269" s="4">
        <v>0</v>
      </c>
      <c r="G2269" s="4">
        <v>0</v>
      </c>
      <c r="H2269" s="4">
        <v>1160</v>
      </c>
      <c r="I2269">
        <f t="shared" si="350"/>
        <v>1160</v>
      </c>
      <c r="J2269">
        <f t="shared" si="351"/>
        <v>0</v>
      </c>
      <c r="K2269">
        <f t="shared" si="352"/>
        <v>0</v>
      </c>
      <c r="L2269">
        <f t="shared" si="353"/>
        <v>1</v>
      </c>
      <c r="M2269">
        <f>I2269*Diccionario!$B$36</f>
        <v>2.5752227450980389</v>
      </c>
      <c r="N2269">
        <f>M2269*Diccionario!$B$37</f>
        <v>0.26009749725490194</v>
      </c>
      <c r="O2269">
        <f>N2269*Diccionario!$B$38</f>
        <v>3.9014624588235292E-2</v>
      </c>
      <c r="P2269">
        <f>O2269*Diccionario!$B$39</f>
        <v>3.5113162129411762E-2</v>
      </c>
      <c r="Q2269">
        <f>P2269*Diccionario!$B$40</f>
        <v>1.4045264851764706E-2</v>
      </c>
      <c r="R2269">
        <f>Q2269*Diccionario!$B$41</f>
        <v>9.1294221536470585E-3</v>
      </c>
      <c r="S2269">
        <f t="shared" si="354"/>
        <v>9.1294221536470585E-3</v>
      </c>
      <c r="T2269">
        <f>I2269*Diccionario!$B$36</f>
        <v>2.5752227450980389</v>
      </c>
      <c r="U2269">
        <f>T2269*Diccionario!$B$42</f>
        <v>0.26009749725490194</v>
      </c>
      <c r="V2269">
        <f>U2269*Diccionario!$B$43</f>
        <v>0.22108287266666665</v>
      </c>
      <c r="W2269">
        <f>V2269*Diccionario!$B$44</f>
        <v>4.2005745806666661E-2</v>
      </c>
      <c r="X2269">
        <f>W2269*Diccionario!$B$45</f>
        <v>1.6382240864599999E-2</v>
      </c>
      <c r="Y2269">
        <f>X2269*Diccionario!$B$46</f>
        <v>1.4580194369493999E-2</v>
      </c>
      <c r="Z2269">
        <f>Y2269*Diccionario!$B$47</f>
        <v>5.3946719167127797E-3</v>
      </c>
      <c r="AA2269">
        <f>Z2269*Diccionario!$B$48</f>
        <v>5.3946719167127797E-3</v>
      </c>
      <c r="AB2269">
        <f>AA2269*Diccionario!$B$49</f>
        <v>4.046003937534585E-3</v>
      </c>
      <c r="AC2269">
        <f t="shared" si="355"/>
        <v>4.046003937534585E-3</v>
      </c>
      <c r="AD2269">
        <f t="shared" si="356"/>
        <v>1.3175426091181643E-2</v>
      </c>
      <c r="AE2269">
        <f t="shared" si="357"/>
        <v>2.2078943414446933E-5</v>
      </c>
      <c r="AF2269" t="e">
        <f ca="1">IF(AD2269="","",_xludf.RANK.EQ(AD2269,$AD$2:$AD$5513,0))</f>
        <v>#NAME?</v>
      </c>
      <c r="AH2269" t="str">
        <f t="shared" si="358"/>
        <v>Baja</v>
      </c>
      <c r="AI2269" t="s">
        <v>153</v>
      </c>
      <c r="AJ2269" t="str">
        <f>IFERROR(VLOOKUP(B2269,Maestro_Regionales!$A$2:$B$35,2,FALSE),"Otras zonas")</f>
        <v>Costa</v>
      </c>
      <c r="AK2269" t="str">
        <f t="shared" si="359"/>
        <v>REGIMEN DE EXCEPCION | Costa</v>
      </c>
    </row>
    <row r="2270" spans="1:37">
      <c r="A2270" s="4" t="s">
        <v>983</v>
      </c>
      <c r="B2270" s="4" t="s">
        <v>442</v>
      </c>
      <c r="C2270" s="4" t="s">
        <v>1025</v>
      </c>
      <c r="D2270" s="4" t="s">
        <v>1026</v>
      </c>
      <c r="E2270" s="4" t="s">
        <v>87</v>
      </c>
      <c r="F2270" s="4">
        <v>437</v>
      </c>
      <c r="G2270" s="4">
        <v>375</v>
      </c>
      <c r="H2270" s="4">
        <v>0</v>
      </c>
      <c r="I2270">
        <f t="shared" si="350"/>
        <v>812</v>
      </c>
      <c r="J2270">
        <f t="shared" si="351"/>
        <v>0.53817733990147787</v>
      </c>
      <c r="K2270">
        <f t="shared" si="352"/>
        <v>0.46182266009852219</v>
      </c>
      <c r="L2270">
        <f t="shared" si="353"/>
        <v>0</v>
      </c>
      <c r="M2270">
        <f>I2270*Diccionario!$B$36</f>
        <v>1.8026559215686273</v>
      </c>
      <c r="N2270">
        <f>M2270*Diccionario!$B$37</f>
        <v>0.18206824807843136</v>
      </c>
      <c r="O2270">
        <f>N2270*Diccionario!$B$38</f>
        <v>2.7310237211764704E-2</v>
      </c>
      <c r="P2270">
        <f>O2270*Diccionario!$B$39</f>
        <v>2.4579213490588236E-2</v>
      </c>
      <c r="Q2270">
        <f>P2270*Diccionario!$B$40</f>
        <v>9.8316853962352943E-3</v>
      </c>
      <c r="R2270">
        <f>Q2270*Diccionario!$B$41</f>
        <v>6.3905955075529413E-3</v>
      </c>
      <c r="S2270">
        <f t="shared" si="354"/>
        <v>6.3905955075529413E-3</v>
      </c>
      <c r="T2270">
        <f>I2270*Diccionario!$B$36</f>
        <v>1.8026559215686273</v>
      </c>
      <c r="U2270">
        <f>T2270*Diccionario!$B$42</f>
        <v>0.18206824807843136</v>
      </c>
      <c r="V2270">
        <f>U2270*Diccionario!$B$43</f>
        <v>0.15475801086666666</v>
      </c>
      <c r="W2270">
        <f>V2270*Diccionario!$B$44</f>
        <v>2.9404022064666666E-2</v>
      </c>
      <c r="X2270">
        <f>W2270*Diccionario!$B$45</f>
        <v>1.146756860522E-2</v>
      </c>
      <c r="Y2270">
        <f>X2270*Diccionario!$B$46</f>
        <v>1.0206136058645799E-2</v>
      </c>
      <c r="Z2270">
        <f>Y2270*Diccionario!$B$47</f>
        <v>3.7762703416989456E-3</v>
      </c>
      <c r="AA2270">
        <f>Z2270*Diccionario!$B$48</f>
        <v>3.7762703416989456E-3</v>
      </c>
      <c r="AB2270">
        <f>AA2270*Diccionario!$B$49</f>
        <v>2.8322027562742093E-3</v>
      </c>
      <c r="AC2270">
        <f t="shared" si="355"/>
        <v>2.8322027562742093E-3</v>
      </c>
      <c r="AD2270">
        <f t="shared" si="356"/>
        <v>9.2227982638271502E-3</v>
      </c>
      <c r="AE2270">
        <f t="shared" si="357"/>
        <v>1.5455260390112853E-5</v>
      </c>
      <c r="AF2270" t="e">
        <f ca="1">IF(AD2270="","",_xludf.RANK.EQ(AD2270,$AD$2:$AD$5513,0))</f>
        <v>#NAME?</v>
      </c>
      <c r="AH2270" t="str">
        <f t="shared" si="358"/>
        <v>Baja</v>
      </c>
      <c r="AI2270" t="s">
        <v>153</v>
      </c>
      <c r="AJ2270" t="str">
        <f>IFERROR(VLOOKUP(B2270,Maestro_Regionales!$A$2:$B$35,2,FALSE),"Otras zonas")</f>
        <v>Costa</v>
      </c>
      <c r="AK2270" t="str">
        <f t="shared" si="359"/>
        <v>NUEVA EPS | Costa</v>
      </c>
    </row>
    <row r="2271" spans="1:37">
      <c r="A2271" s="4" t="s">
        <v>983</v>
      </c>
      <c r="B2271" s="4" t="s">
        <v>442</v>
      </c>
      <c r="C2271" s="4" t="s">
        <v>1025</v>
      </c>
      <c r="D2271" s="4" t="s">
        <v>1026</v>
      </c>
      <c r="E2271" s="4" t="s">
        <v>92</v>
      </c>
      <c r="F2271" s="4">
        <v>0</v>
      </c>
      <c r="G2271" s="4">
        <v>32</v>
      </c>
      <c r="H2271" s="4">
        <v>0</v>
      </c>
      <c r="I2271">
        <f t="shared" si="350"/>
        <v>32</v>
      </c>
      <c r="J2271">
        <f t="shared" si="351"/>
        <v>0</v>
      </c>
      <c r="K2271">
        <f t="shared" si="352"/>
        <v>1</v>
      </c>
      <c r="L2271">
        <f t="shared" si="353"/>
        <v>0</v>
      </c>
      <c r="M2271">
        <f>I2271*Diccionario!$B$36</f>
        <v>7.1040627450980387E-2</v>
      </c>
      <c r="N2271">
        <f>M2271*Diccionario!$B$37</f>
        <v>7.1751033725490198E-3</v>
      </c>
      <c r="O2271">
        <f>N2271*Diccionario!$B$38</f>
        <v>1.076265505882353E-3</v>
      </c>
      <c r="P2271">
        <f>O2271*Diccionario!$B$39</f>
        <v>9.6863895529411775E-4</v>
      </c>
      <c r="Q2271">
        <f>P2271*Diccionario!$B$40</f>
        <v>3.8745558211764715E-4</v>
      </c>
      <c r="R2271">
        <f>Q2271*Diccionario!$B$41</f>
        <v>2.5184612837647066E-4</v>
      </c>
      <c r="S2271">
        <f t="shared" si="354"/>
        <v>2.5184612837647066E-4</v>
      </c>
      <c r="T2271">
        <f>I2271*Diccionario!$B$36</f>
        <v>7.1040627450980387E-2</v>
      </c>
      <c r="U2271">
        <f>T2271*Diccionario!$B$42</f>
        <v>7.1751033725490198E-3</v>
      </c>
      <c r="V2271">
        <f>U2271*Diccionario!$B$43</f>
        <v>6.0988378666666666E-3</v>
      </c>
      <c r="W2271">
        <f>V2271*Diccionario!$B$44</f>
        <v>1.1587791946666667E-3</v>
      </c>
      <c r="X2271">
        <f>W2271*Diccionario!$B$45</f>
        <v>4.5192388592000003E-4</v>
      </c>
      <c r="Y2271">
        <f>X2271*Diccionario!$B$46</f>
        <v>4.0221225846880001E-4</v>
      </c>
      <c r="Z2271">
        <f>Y2271*Diccionario!$B$47</f>
        <v>1.4881853563345599E-4</v>
      </c>
      <c r="AA2271">
        <f>Z2271*Diccionario!$B$48</f>
        <v>1.4881853563345599E-4</v>
      </c>
      <c r="AB2271">
        <f>AA2271*Diccionario!$B$49</f>
        <v>1.1161390172509199E-4</v>
      </c>
      <c r="AC2271">
        <f t="shared" si="355"/>
        <v>1.1161390172509199E-4</v>
      </c>
      <c r="AD2271">
        <f t="shared" si="356"/>
        <v>3.6346003010156265E-4</v>
      </c>
      <c r="AE2271">
        <f t="shared" si="357"/>
        <v>6.0907430108819145E-7</v>
      </c>
      <c r="AF2271" t="e">
        <f ca="1">IF(AD2271="","",_xludf.RANK.EQ(AD2271,$AD$2:$AD$5513,0))</f>
        <v>#NAME?</v>
      </c>
      <c r="AH2271" t="str">
        <f t="shared" si="358"/>
        <v>Baja</v>
      </c>
      <c r="AI2271" t="s">
        <v>153</v>
      </c>
      <c r="AJ2271" t="str">
        <f>IFERROR(VLOOKUP(B2271,Maestro_Regionales!$A$2:$B$35,2,FALSE),"Otras zonas")</f>
        <v>Costa</v>
      </c>
      <c r="AK2271" t="str">
        <f t="shared" si="359"/>
        <v>EPS FAMILIAR DE COLOMBIA | Costa</v>
      </c>
    </row>
    <row r="2272" spans="1:37">
      <c r="A2272" s="4" t="s">
        <v>983</v>
      </c>
      <c r="B2272" s="4" t="s">
        <v>442</v>
      </c>
      <c r="C2272" s="4" t="s">
        <v>1025</v>
      </c>
      <c r="D2272" s="4" t="s">
        <v>1026</v>
      </c>
      <c r="E2272" s="4" t="s">
        <v>85</v>
      </c>
      <c r="F2272" s="4">
        <v>0</v>
      </c>
      <c r="G2272" s="4">
        <v>1</v>
      </c>
      <c r="H2272" s="4">
        <v>0</v>
      </c>
      <c r="I2272">
        <f t="shared" si="350"/>
        <v>1</v>
      </c>
      <c r="J2272">
        <f t="shared" si="351"/>
        <v>0</v>
      </c>
      <c r="K2272">
        <f t="shared" si="352"/>
        <v>1</v>
      </c>
      <c r="L2272">
        <f t="shared" si="353"/>
        <v>0</v>
      </c>
      <c r="M2272">
        <f>I2272*Diccionario!$B$36</f>
        <v>2.2200196078431371E-3</v>
      </c>
      <c r="N2272">
        <f>M2272*Diccionario!$B$37</f>
        <v>2.2422198039215687E-4</v>
      </c>
      <c r="O2272">
        <f>N2272*Diccionario!$B$38</f>
        <v>3.3633297058823532E-5</v>
      </c>
      <c r="P2272">
        <f>O2272*Diccionario!$B$39</f>
        <v>3.026996735294118E-5</v>
      </c>
      <c r="Q2272">
        <f>P2272*Diccionario!$B$40</f>
        <v>1.2107986941176473E-5</v>
      </c>
      <c r="R2272">
        <f>Q2272*Diccionario!$B$41</f>
        <v>7.870191511764708E-6</v>
      </c>
      <c r="S2272">
        <f t="shared" si="354"/>
        <v>7.870191511764708E-6</v>
      </c>
      <c r="T2272">
        <f>I2272*Diccionario!$B$36</f>
        <v>2.2200196078431371E-3</v>
      </c>
      <c r="U2272">
        <f>T2272*Diccionario!$B$42</f>
        <v>2.2422198039215687E-4</v>
      </c>
      <c r="V2272">
        <f>U2272*Diccionario!$B$43</f>
        <v>1.9058868333333333E-4</v>
      </c>
      <c r="W2272">
        <f>V2272*Diccionario!$B$44</f>
        <v>3.6211849833333333E-5</v>
      </c>
      <c r="X2272">
        <f>W2272*Diccionario!$B$45</f>
        <v>1.4122621435000001E-5</v>
      </c>
      <c r="Y2272">
        <f>X2272*Diccionario!$B$46</f>
        <v>1.256913307715E-5</v>
      </c>
      <c r="Z2272">
        <f>Y2272*Diccionario!$B$47</f>
        <v>4.6505792385454997E-6</v>
      </c>
      <c r="AA2272">
        <f>Z2272*Diccionario!$B$48</f>
        <v>4.6505792385454997E-6</v>
      </c>
      <c r="AB2272">
        <f>AA2272*Diccionario!$B$49</f>
        <v>3.4879344289091247E-6</v>
      </c>
      <c r="AC2272">
        <f t="shared" si="355"/>
        <v>3.4879344289091247E-6</v>
      </c>
      <c r="AD2272">
        <f t="shared" si="356"/>
        <v>1.1358125940673833E-5</v>
      </c>
      <c r="AE2272">
        <f t="shared" si="357"/>
        <v>1.9033571909005983E-8</v>
      </c>
      <c r="AF2272" t="e">
        <f ca="1">IF(AD2272="","",_xludf.RANK.EQ(AD2272,$AD$2:$AD$5513,0))</f>
        <v>#NAME?</v>
      </c>
      <c r="AH2272" t="str">
        <f t="shared" si="358"/>
        <v>Baja</v>
      </c>
      <c r="AI2272" t="s">
        <v>153</v>
      </c>
      <c r="AJ2272" t="str">
        <f>IFERROR(VLOOKUP(B2272,Maestro_Regionales!$A$2:$B$35,2,FALSE),"Otras zonas")</f>
        <v>Costa</v>
      </c>
      <c r="AK2272" t="str">
        <f t="shared" si="359"/>
        <v>SALUD TOTAL EPS | Costa</v>
      </c>
    </row>
    <row r="2273" spans="1:37">
      <c r="A2273" s="4" t="s">
        <v>983</v>
      </c>
      <c r="B2273" s="4" t="s">
        <v>442</v>
      </c>
      <c r="C2273" s="4" t="s">
        <v>1027</v>
      </c>
      <c r="D2273" s="4" t="s">
        <v>1028</v>
      </c>
      <c r="E2273" s="4" t="s">
        <v>77</v>
      </c>
      <c r="F2273" s="4">
        <v>2141</v>
      </c>
      <c r="G2273" s="4">
        <v>16058</v>
      </c>
      <c r="H2273" s="4">
        <v>0</v>
      </c>
      <c r="I2273">
        <f t="shared" si="350"/>
        <v>18199</v>
      </c>
      <c r="J2273">
        <f t="shared" si="351"/>
        <v>0.11764382658387823</v>
      </c>
      <c r="K2273">
        <f t="shared" si="352"/>
        <v>0.88235617341612171</v>
      </c>
      <c r="L2273">
        <f t="shared" si="353"/>
        <v>0</v>
      </c>
      <c r="M2273">
        <f>I2273*Diccionario!$B$36</f>
        <v>40.402136843137249</v>
      </c>
      <c r="N2273">
        <f>M2273*Diccionario!$B$37</f>
        <v>4.0806158211568624</v>
      </c>
      <c r="O2273">
        <f>N2273*Diccionario!$B$38</f>
        <v>0.61209237317352938</v>
      </c>
      <c r="P2273">
        <f>O2273*Diccionario!$B$39</f>
        <v>0.55088313585617643</v>
      </c>
      <c r="Q2273">
        <f>P2273*Diccionario!$B$40</f>
        <v>0.22035325434247058</v>
      </c>
      <c r="R2273">
        <f>Q2273*Diccionario!$B$41</f>
        <v>0.14322961532260589</v>
      </c>
      <c r="S2273">
        <f t="shared" si="354"/>
        <v>0.14322961532260589</v>
      </c>
      <c r="T2273">
        <f>I2273*Diccionario!$B$36</f>
        <v>40.402136843137249</v>
      </c>
      <c r="U2273">
        <f>T2273*Diccionario!$B$42</f>
        <v>4.0806158211568624</v>
      </c>
      <c r="V2273">
        <f>U2273*Diccionario!$B$43</f>
        <v>3.4685234479833329</v>
      </c>
      <c r="W2273">
        <f>V2273*Diccionario!$B$44</f>
        <v>0.65901945511683324</v>
      </c>
      <c r="X2273">
        <f>W2273*Diccionario!$B$45</f>
        <v>0.25701758749556497</v>
      </c>
      <c r="Y2273">
        <f>X2273*Diccionario!$B$46</f>
        <v>0.22874565287105283</v>
      </c>
      <c r="Z2273">
        <f>Y2273*Diccionario!$B$47</f>
        <v>8.4635891562289553E-2</v>
      </c>
      <c r="AA2273">
        <f>Z2273*Diccionario!$B$48</f>
        <v>8.4635891562289553E-2</v>
      </c>
      <c r="AB2273">
        <f>AA2273*Diccionario!$B$49</f>
        <v>6.3476918671717161E-2</v>
      </c>
      <c r="AC2273">
        <f t="shared" si="355"/>
        <v>6.3476918671717161E-2</v>
      </c>
      <c r="AD2273">
        <f t="shared" si="356"/>
        <v>0.20670653399432304</v>
      </c>
      <c r="AE2273">
        <f t="shared" si="357"/>
        <v>3.4639197517199978E-4</v>
      </c>
      <c r="AF2273" t="e">
        <f ca="1">IF(AD2273="","",_xludf.RANK.EQ(AD2273,$AD$2:$AD$5513,0))</f>
        <v>#NAME?</v>
      </c>
      <c r="AH2273" t="str">
        <f t="shared" si="358"/>
        <v>Media</v>
      </c>
      <c r="AI2273" t="s">
        <v>153</v>
      </c>
      <c r="AJ2273" t="str">
        <f>IFERROR(VLOOKUP(B2273,Maestro_Regionales!$A$2:$B$35,2,FALSE),"Otras zonas")</f>
        <v>Costa</v>
      </c>
      <c r="AK2273" t="str">
        <f t="shared" si="359"/>
        <v>MUTUAL SER | Costa</v>
      </c>
    </row>
    <row r="2274" spans="1:37">
      <c r="A2274" s="4" t="s">
        <v>983</v>
      </c>
      <c r="B2274" s="4" t="s">
        <v>442</v>
      </c>
      <c r="C2274" s="4" t="s">
        <v>1027</v>
      </c>
      <c r="D2274" s="4" t="s">
        <v>1028</v>
      </c>
      <c r="E2274" s="4" t="s">
        <v>87</v>
      </c>
      <c r="F2274" s="4">
        <v>1954</v>
      </c>
      <c r="G2274" s="4">
        <v>7829</v>
      </c>
      <c r="H2274" s="4">
        <v>0</v>
      </c>
      <c r="I2274">
        <f t="shared" si="350"/>
        <v>9783</v>
      </c>
      <c r="J2274">
        <f t="shared" si="351"/>
        <v>0.19973423285290812</v>
      </c>
      <c r="K2274">
        <f t="shared" si="352"/>
        <v>0.80026576714709186</v>
      </c>
      <c r="L2274">
        <f t="shared" si="353"/>
        <v>0</v>
      </c>
      <c r="M2274">
        <f>I2274*Diccionario!$B$36</f>
        <v>21.71845182352941</v>
      </c>
      <c r="N2274">
        <f>M2274*Diccionario!$B$37</f>
        <v>2.1935636341764706</v>
      </c>
      <c r="O2274">
        <f>N2274*Diccionario!$B$38</f>
        <v>0.32903454512647057</v>
      </c>
      <c r="P2274">
        <f>O2274*Diccionario!$B$39</f>
        <v>0.29613109061382353</v>
      </c>
      <c r="Q2274">
        <f>P2274*Diccionario!$B$40</f>
        <v>0.11845243624552942</v>
      </c>
      <c r="R2274">
        <f>Q2274*Diccionario!$B$41</f>
        <v>7.6994083559594126E-2</v>
      </c>
      <c r="S2274">
        <f t="shared" si="354"/>
        <v>7.6994083559594126E-2</v>
      </c>
      <c r="T2274">
        <f>I2274*Diccionario!$B$36</f>
        <v>21.71845182352941</v>
      </c>
      <c r="U2274">
        <f>T2274*Diccionario!$B$42</f>
        <v>2.1935636341764706</v>
      </c>
      <c r="V2274">
        <f>U2274*Diccionario!$B$43</f>
        <v>1.8645290890499999</v>
      </c>
      <c r="W2274">
        <f>V2274*Diccionario!$B$44</f>
        <v>0.3542605269195</v>
      </c>
      <c r="X2274">
        <f>W2274*Diccionario!$B$45</f>
        <v>0.13816160549860501</v>
      </c>
      <c r="Y2274">
        <f>X2274*Diccionario!$B$46</f>
        <v>0.12296382889375847</v>
      </c>
      <c r="Z2274">
        <f>Y2274*Diccionario!$B$47</f>
        <v>4.5496616690690633E-2</v>
      </c>
      <c r="AA2274">
        <f>Z2274*Diccionario!$B$48</f>
        <v>4.5496616690690633E-2</v>
      </c>
      <c r="AB2274">
        <f>AA2274*Diccionario!$B$49</f>
        <v>3.4122462518017975E-2</v>
      </c>
      <c r="AC2274">
        <f t="shared" si="355"/>
        <v>3.4122462518017975E-2</v>
      </c>
      <c r="AD2274">
        <f t="shared" si="356"/>
        <v>0.11111654607761209</v>
      </c>
      <c r="AE2274">
        <f t="shared" si="357"/>
        <v>1.8620543398580551E-4</v>
      </c>
      <c r="AF2274" t="e">
        <f ca="1">IF(AD2274="","",_xludf.RANK.EQ(AD2274,$AD$2:$AD$5513,0))</f>
        <v>#NAME?</v>
      </c>
      <c r="AH2274" t="str">
        <f t="shared" si="358"/>
        <v>Baja</v>
      </c>
      <c r="AI2274" t="s">
        <v>153</v>
      </c>
      <c r="AJ2274" t="str">
        <f>IFERROR(VLOOKUP(B2274,Maestro_Regionales!$A$2:$B$35,2,FALSE),"Otras zonas")</f>
        <v>Costa</v>
      </c>
      <c r="AK2274" t="str">
        <f t="shared" si="359"/>
        <v>NUEVA EPS | Costa</v>
      </c>
    </row>
    <row r="2275" spans="1:37">
      <c r="A2275" s="4" t="s">
        <v>983</v>
      </c>
      <c r="B2275" s="4" t="s">
        <v>442</v>
      </c>
      <c r="C2275" s="4" t="s">
        <v>1027</v>
      </c>
      <c r="D2275" s="4" t="s">
        <v>1028</v>
      </c>
      <c r="E2275" s="4" t="s">
        <v>89</v>
      </c>
      <c r="F2275" s="4">
        <v>44</v>
      </c>
      <c r="G2275" s="4">
        <v>1521</v>
      </c>
      <c r="H2275" s="4">
        <v>0</v>
      </c>
      <c r="I2275">
        <f t="shared" si="350"/>
        <v>1565</v>
      </c>
      <c r="J2275">
        <f t="shared" si="351"/>
        <v>2.8115015974440896E-2</v>
      </c>
      <c r="K2275">
        <f t="shared" si="352"/>
        <v>0.97188498402555912</v>
      </c>
      <c r="L2275">
        <f t="shared" si="353"/>
        <v>0</v>
      </c>
      <c r="M2275">
        <f>I2275*Diccionario!$B$36</f>
        <v>3.4743306862745094</v>
      </c>
      <c r="N2275">
        <f>M2275*Diccionario!$B$37</f>
        <v>0.35090739931372544</v>
      </c>
      <c r="O2275">
        <f>N2275*Diccionario!$B$38</f>
        <v>5.2636109897058816E-2</v>
      </c>
      <c r="P2275">
        <f>O2275*Diccionario!$B$39</f>
        <v>4.7372498907352935E-2</v>
      </c>
      <c r="Q2275">
        <f>P2275*Diccionario!$B$40</f>
        <v>1.8948999562941174E-2</v>
      </c>
      <c r="R2275">
        <f>Q2275*Diccionario!$B$41</f>
        <v>1.2316849715911763E-2</v>
      </c>
      <c r="S2275">
        <f t="shared" si="354"/>
        <v>1.2316849715911763E-2</v>
      </c>
      <c r="T2275">
        <f>I2275*Diccionario!$B$36</f>
        <v>3.4743306862745094</v>
      </c>
      <c r="U2275">
        <f>T2275*Diccionario!$B$42</f>
        <v>0.35090739931372544</v>
      </c>
      <c r="V2275">
        <f>U2275*Diccionario!$B$43</f>
        <v>0.29827128941666664</v>
      </c>
      <c r="W2275">
        <f>V2275*Diccionario!$B$44</f>
        <v>5.6671544989166663E-2</v>
      </c>
      <c r="X2275">
        <f>W2275*Diccionario!$B$45</f>
        <v>2.2101902545774998E-2</v>
      </c>
      <c r="Y2275">
        <f>X2275*Diccionario!$B$46</f>
        <v>1.9670693265739749E-2</v>
      </c>
      <c r="Z2275">
        <f>Y2275*Diccionario!$B$47</f>
        <v>7.2781565083237069E-3</v>
      </c>
      <c r="AA2275">
        <f>Z2275*Diccionario!$B$48</f>
        <v>7.2781565083237069E-3</v>
      </c>
      <c r="AB2275">
        <f>AA2275*Diccionario!$B$49</f>
        <v>5.4586173812427802E-3</v>
      </c>
      <c r="AC2275">
        <f t="shared" si="355"/>
        <v>5.4586173812427802E-3</v>
      </c>
      <c r="AD2275">
        <f t="shared" si="356"/>
        <v>1.7775467097154544E-2</v>
      </c>
      <c r="AE2275">
        <f t="shared" si="357"/>
        <v>2.9787540037594356E-5</v>
      </c>
      <c r="AF2275" t="e">
        <f ca="1">IF(AD2275="","",_xludf.RANK.EQ(AD2275,$AD$2:$AD$5513,0))</f>
        <v>#NAME?</v>
      </c>
      <c r="AH2275" t="str">
        <f t="shared" si="358"/>
        <v>Baja</v>
      </c>
      <c r="AI2275" t="s">
        <v>153</v>
      </c>
      <c r="AJ2275" t="str">
        <f>IFERROR(VLOOKUP(B2275,Maestro_Regionales!$A$2:$B$35,2,FALSE),"Otras zonas")</f>
        <v>Costa</v>
      </c>
      <c r="AK2275" t="str">
        <f t="shared" si="359"/>
        <v>PROTEGER EPS (ANTES CAJACOPI EPS) | Costa</v>
      </c>
    </row>
    <row r="2276" spans="1:37">
      <c r="A2276" s="4" t="s">
        <v>983</v>
      </c>
      <c r="B2276" s="4" t="s">
        <v>442</v>
      </c>
      <c r="C2276" s="4" t="s">
        <v>1027</v>
      </c>
      <c r="D2276" s="4" t="s">
        <v>1028</v>
      </c>
      <c r="E2276" s="4" t="s">
        <v>90</v>
      </c>
      <c r="F2276" s="4">
        <v>0</v>
      </c>
      <c r="G2276" s="4">
        <v>0</v>
      </c>
      <c r="H2276" s="4">
        <v>496</v>
      </c>
      <c r="I2276">
        <f t="shared" si="350"/>
        <v>496</v>
      </c>
      <c r="J2276">
        <f t="shared" si="351"/>
        <v>0</v>
      </c>
      <c r="K2276">
        <f t="shared" si="352"/>
        <v>0</v>
      </c>
      <c r="L2276">
        <f t="shared" si="353"/>
        <v>1</v>
      </c>
      <c r="M2276">
        <f>I2276*Diccionario!$B$36</f>
        <v>1.1011297254901959</v>
      </c>
      <c r="N2276">
        <f>M2276*Diccionario!$B$37</f>
        <v>0.1112141022745098</v>
      </c>
      <c r="O2276">
        <f>N2276*Diccionario!$B$38</f>
        <v>1.668211534117647E-2</v>
      </c>
      <c r="P2276">
        <f>O2276*Diccionario!$B$39</f>
        <v>1.5013903807058823E-2</v>
      </c>
      <c r="Q2276">
        <f>P2276*Diccionario!$B$40</f>
        <v>6.0055615228235297E-3</v>
      </c>
      <c r="R2276">
        <f>Q2276*Diccionario!$B$41</f>
        <v>3.9036149898352946E-3</v>
      </c>
      <c r="S2276">
        <f t="shared" si="354"/>
        <v>3.9036149898352946E-3</v>
      </c>
      <c r="T2276">
        <f>I2276*Diccionario!$B$36</f>
        <v>1.1011297254901959</v>
      </c>
      <c r="U2276">
        <f>T2276*Diccionario!$B$42</f>
        <v>0.1112141022745098</v>
      </c>
      <c r="V2276">
        <f>U2276*Diccionario!$B$43</f>
        <v>9.4531986933333326E-2</v>
      </c>
      <c r="W2276">
        <f>V2276*Diccionario!$B$44</f>
        <v>1.7961077517333331E-2</v>
      </c>
      <c r="X2276">
        <f>W2276*Diccionario!$B$45</f>
        <v>7.0048202317599994E-3</v>
      </c>
      <c r="Y2276">
        <f>X2276*Diccionario!$B$46</f>
        <v>6.2342900062663997E-3</v>
      </c>
      <c r="Z2276">
        <f>Y2276*Diccionario!$B$47</f>
        <v>2.3066873023185677E-3</v>
      </c>
      <c r="AA2276">
        <f>Z2276*Diccionario!$B$48</f>
        <v>2.3066873023185677E-3</v>
      </c>
      <c r="AB2276">
        <f>AA2276*Diccionario!$B$49</f>
        <v>1.7300154767389258E-3</v>
      </c>
      <c r="AC2276">
        <f t="shared" si="355"/>
        <v>1.7300154767389258E-3</v>
      </c>
      <c r="AD2276">
        <f t="shared" si="356"/>
        <v>5.6336304665742208E-3</v>
      </c>
      <c r="AE2276">
        <f t="shared" si="357"/>
        <v>9.4406516668669661E-6</v>
      </c>
      <c r="AF2276" t="e">
        <f ca="1">IF(AD2276="","",_xludf.RANK.EQ(AD2276,$AD$2:$AD$5513,0))</f>
        <v>#NAME?</v>
      </c>
      <c r="AH2276" t="str">
        <f t="shared" si="358"/>
        <v>Baja</v>
      </c>
      <c r="AI2276" t="s">
        <v>153</v>
      </c>
      <c r="AJ2276" t="str">
        <f>IFERROR(VLOOKUP(B2276,Maestro_Regionales!$A$2:$B$35,2,FALSE),"Otras zonas")</f>
        <v>Costa</v>
      </c>
      <c r="AK2276" t="str">
        <f t="shared" si="359"/>
        <v>REGIMEN DE EXCEPCION | Costa</v>
      </c>
    </row>
    <row r="2277" spans="1:37">
      <c r="A2277" s="4" t="s">
        <v>983</v>
      </c>
      <c r="B2277" s="4" t="s">
        <v>442</v>
      </c>
      <c r="C2277" s="4" t="s">
        <v>1027</v>
      </c>
      <c r="D2277" s="4" t="s">
        <v>1028</v>
      </c>
      <c r="E2277" s="4" t="s">
        <v>86</v>
      </c>
      <c r="F2277" s="4">
        <v>1</v>
      </c>
      <c r="G2277" s="4">
        <v>0</v>
      </c>
      <c r="H2277" s="4">
        <v>0</v>
      </c>
      <c r="I2277">
        <f t="shared" si="350"/>
        <v>1</v>
      </c>
      <c r="J2277">
        <f t="shared" si="351"/>
        <v>1</v>
      </c>
      <c r="K2277">
        <f t="shared" si="352"/>
        <v>0</v>
      </c>
      <c r="L2277">
        <f t="shared" si="353"/>
        <v>0</v>
      </c>
      <c r="M2277">
        <f>I2277*Diccionario!$B$36</f>
        <v>2.2200196078431371E-3</v>
      </c>
      <c r="N2277">
        <f>M2277*Diccionario!$B$37</f>
        <v>2.2422198039215687E-4</v>
      </c>
      <c r="O2277">
        <f>N2277*Diccionario!$B$38</f>
        <v>3.3633297058823532E-5</v>
      </c>
      <c r="P2277">
        <f>O2277*Diccionario!$B$39</f>
        <v>3.026996735294118E-5</v>
      </c>
      <c r="Q2277">
        <f>P2277*Diccionario!$B$40</f>
        <v>1.2107986941176473E-5</v>
      </c>
      <c r="R2277">
        <f>Q2277*Diccionario!$B$41</f>
        <v>7.870191511764708E-6</v>
      </c>
      <c r="S2277">
        <f t="shared" si="354"/>
        <v>7.870191511764708E-6</v>
      </c>
      <c r="T2277">
        <f>I2277*Diccionario!$B$36</f>
        <v>2.2200196078431371E-3</v>
      </c>
      <c r="U2277">
        <f>T2277*Diccionario!$B$42</f>
        <v>2.2422198039215687E-4</v>
      </c>
      <c r="V2277">
        <f>U2277*Diccionario!$B$43</f>
        <v>1.9058868333333333E-4</v>
      </c>
      <c r="W2277">
        <f>V2277*Diccionario!$B$44</f>
        <v>3.6211849833333333E-5</v>
      </c>
      <c r="X2277">
        <f>W2277*Diccionario!$B$45</f>
        <v>1.4122621435000001E-5</v>
      </c>
      <c r="Y2277">
        <f>X2277*Diccionario!$B$46</f>
        <v>1.256913307715E-5</v>
      </c>
      <c r="Z2277">
        <f>Y2277*Diccionario!$B$47</f>
        <v>4.6505792385454997E-6</v>
      </c>
      <c r="AA2277">
        <f>Z2277*Diccionario!$B$48</f>
        <v>4.6505792385454997E-6</v>
      </c>
      <c r="AB2277">
        <f>AA2277*Diccionario!$B$49</f>
        <v>3.4879344289091247E-6</v>
      </c>
      <c r="AC2277">
        <f t="shared" si="355"/>
        <v>3.4879344289091247E-6</v>
      </c>
      <c r="AD2277">
        <f t="shared" si="356"/>
        <v>1.1358125940673833E-5</v>
      </c>
      <c r="AE2277">
        <f t="shared" si="357"/>
        <v>1.9033571909005983E-8</v>
      </c>
      <c r="AF2277" t="e">
        <f ca="1">IF(AD2277="","",_xludf.RANK.EQ(AD2277,$AD$2:$AD$5513,0))</f>
        <v>#NAME?</v>
      </c>
      <c r="AH2277" t="str">
        <f t="shared" si="358"/>
        <v>Baja</v>
      </c>
      <c r="AI2277" t="s">
        <v>153</v>
      </c>
      <c r="AJ2277" t="str">
        <f>IFERROR(VLOOKUP(B2277,Maestro_Regionales!$A$2:$B$35,2,FALSE),"Otras zonas")</f>
        <v>Costa</v>
      </c>
      <c r="AK2277" t="str">
        <f t="shared" si="359"/>
        <v>EPS SANITAS | Costa</v>
      </c>
    </row>
    <row r="2278" spans="1:37">
      <c r="A2278" s="4" t="s">
        <v>983</v>
      </c>
      <c r="B2278" s="4" t="s">
        <v>442</v>
      </c>
      <c r="C2278" s="4" t="s">
        <v>1029</v>
      </c>
      <c r="D2278" s="4" t="s">
        <v>1030</v>
      </c>
      <c r="E2278" s="4" t="s">
        <v>77</v>
      </c>
      <c r="F2278" s="4">
        <v>1999</v>
      </c>
      <c r="G2278" s="4">
        <v>23195</v>
      </c>
      <c r="H2278" s="4">
        <v>0</v>
      </c>
      <c r="I2278">
        <f t="shared" si="350"/>
        <v>25194</v>
      </c>
      <c r="J2278">
        <f t="shared" si="351"/>
        <v>7.9344288322616502E-2</v>
      </c>
      <c r="K2278">
        <f t="shared" si="352"/>
        <v>0.92065571167738347</v>
      </c>
      <c r="L2278">
        <f t="shared" si="353"/>
        <v>0</v>
      </c>
      <c r="M2278">
        <f>I2278*Diccionario!$B$36</f>
        <v>55.931173999999999</v>
      </c>
      <c r="N2278">
        <f>M2278*Diccionario!$B$37</f>
        <v>5.649048574</v>
      </c>
      <c r="O2278">
        <f>N2278*Diccionario!$B$38</f>
        <v>0.84735728609999994</v>
      </c>
      <c r="P2278">
        <f>O2278*Diccionario!$B$39</f>
        <v>0.76262155748999993</v>
      </c>
      <c r="Q2278">
        <f>P2278*Diccionario!$B$40</f>
        <v>0.305048622996</v>
      </c>
      <c r="R2278">
        <f>Q2278*Diccionario!$B$41</f>
        <v>0.19828160494739999</v>
      </c>
      <c r="S2278">
        <f t="shared" si="354"/>
        <v>0.19828160494739999</v>
      </c>
      <c r="T2278">
        <f>I2278*Diccionario!$B$36</f>
        <v>55.931173999999999</v>
      </c>
      <c r="U2278">
        <f>T2278*Diccionario!$B$42</f>
        <v>5.649048574</v>
      </c>
      <c r="V2278">
        <f>U2278*Diccionario!$B$43</f>
        <v>4.8016912878999998</v>
      </c>
      <c r="W2278">
        <f>V2278*Diccionario!$B$44</f>
        <v>0.91232134470100001</v>
      </c>
      <c r="X2278">
        <f>W2278*Diccionario!$B$45</f>
        <v>0.35580532443339002</v>
      </c>
      <c r="Y2278">
        <f>X2278*Diccionario!$B$46</f>
        <v>0.3166667387457171</v>
      </c>
      <c r="Z2278">
        <f>Y2278*Diccionario!$B$47</f>
        <v>0.11716669333591533</v>
      </c>
      <c r="AA2278">
        <f>Z2278*Diccionario!$B$48</f>
        <v>0.11716669333591533</v>
      </c>
      <c r="AB2278">
        <f>AA2278*Diccionario!$B$49</f>
        <v>8.7875020001936491E-2</v>
      </c>
      <c r="AC2278">
        <f t="shared" si="355"/>
        <v>8.7875020001936491E-2</v>
      </c>
      <c r="AD2278">
        <f t="shared" si="356"/>
        <v>0.28615662494933647</v>
      </c>
      <c r="AE2278">
        <f t="shared" si="357"/>
        <v>4.7953181067549657E-4</v>
      </c>
      <c r="AF2278" t="e">
        <f ca="1">IF(AD2278="","",_xludf.RANK.EQ(AD2278,$AD$2:$AD$5513,0))</f>
        <v>#NAME?</v>
      </c>
      <c r="AH2278" t="str">
        <f t="shared" si="358"/>
        <v>Media</v>
      </c>
      <c r="AI2278" t="s">
        <v>153</v>
      </c>
      <c r="AJ2278" t="str">
        <f>IFERROR(VLOOKUP(B2278,Maestro_Regionales!$A$2:$B$35,2,FALSE),"Otras zonas")</f>
        <v>Costa</v>
      </c>
      <c r="AK2278" t="str">
        <f t="shared" si="359"/>
        <v>MUTUAL SER | Costa</v>
      </c>
    </row>
    <row r="2279" spans="1:37">
      <c r="A2279" s="4" t="s">
        <v>983</v>
      </c>
      <c r="B2279" s="4" t="s">
        <v>442</v>
      </c>
      <c r="C2279" s="4" t="s">
        <v>1029</v>
      </c>
      <c r="D2279" s="4" t="s">
        <v>1030</v>
      </c>
      <c r="E2279" s="4" t="s">
        <v>87</v>
      </c>
      <c r="F2279" s="4">
        <v>1112</v>
      </c>
      <c r="G2279" s="4">
        <v>3481</v>
      </c>
      <c r="H2279" s="4">
        <v>0</v>
      </c>
      <c r="I2279">
        <f t="shared" si="350"/>
        <v>4593</v>
      </c>
      <c r="J2279">
        <f t="shared" si="351"/>
        <v>0.24210755497496189</v>
      </c>
      <c r="K2279">
        <f t="shared" si="352"/>
        <v>0.75789244502503805</v>
      </c>
      <c r="L2279">
        <f t="shared" si="353"/>
        <v>0</v>
      </c>
      <c r="M2279">
        <f>I2279*Diccionario!$B$36</f>
        <v>10.196550058823529</v>
      </c>
      <c r="N2279">
        <f>M2279*Diccionario!$B$37</f>
        <v>1.0298515559411765</v>
      </c>
      <c r="O2279">
        <f>N2279*Diccionario!$B$38</f>
        <v>0.15447773339117646</v>
      </c>
      <c r="P2279">
        <f>O2279*Diccionario!$B$39</f>
        <v>0.13902996005205881</v>
      </c>
      <c r="Q2279">
        <f>P2279*Diccionario!$B$40</f>
        <v>5.5611984020823527E-2</v>
      </c>
      <c r="R2279">
        <f>Q2279*Diccionario!$B$41</f>
        <v>3.6147789613535292E-2</v>
      </c>
      <c r="S2279">
        <f t="shared" si="354"/>
        <v>3.6147789613535292E-2</v>
      </c>
      <c r="T2279">
        <f>I2279*Diccionario!$B$36</f>
        <v>10.196550058823529</v>
      </c>
      <c r="U2279">
        <f>T2279*Diccionario!$B$42</f>
        <v>1.0298515559411765</v>
      </c>
      <c r="V2279">
        <f>U2279*Diccionario!$B$43</f>
        <v>0.87537382254999996</v>
      </c>
      <c r="W2279">
        <f>V2279*Diccionario!$B$44</f>
        <v>0.16632102628449999</v>
      </c>
      <c r="X2279">
        <f>W2279*Diccionario!$B$45</f>
        <v>6.4865200250955005E-2</v>
      </c>
      <c r="Y2279">
        <f>X2279*Diccionario!$B$46</f>
        <v>5.7730028223349952E-2</v>
      </c>
      <c r="Z2279">
        <f>Y2279*Diccionario!$B$47</f>
        <v>2.1360110442639482E-2</v>
      </c>
      <c r="AA2279">
        <f>Z2279*Diccionario!$B$48</f>
        <v>2.1360110442639482E-2</v>
      </c>
      <c r="AB2279">
        <f>AA2279*Diccionario!$B$49</f>
        <v>1.6020082831979612E-2</v>
      </c>
      <c r="AC2279">
        <f t="shared" si="355"/>
        <v>1.6020082831979612E-2</v>
      </c>
      <c r="AD2279">
        <f t="shared" si="356"/>
        <v>5.2167872445514907E-2</v>
      </c>
      <c r="AE2279">
        <f t="shared" si="357"/>
        <v>8.7421195778064457E-5</v>
      </c>
      <c r="AF2279" t="e">
        <f ca="1">IF(AD2279="","",_xludf.RANK.EQ(AD2279,$AD$2:$AD$5513,0))</f>
        <v>#NAME?</v>
      </c>
      <c r="AH2279" t="str">
        <f t="shared" si="358"/>
        <v>Baja</v>
      </c>
      <c r="AI2279" t="s">
        <v>153</v>
      </c>
      <c r="AJ2279" t="str">
        <f>IFERROR(VLOOKUP(B2279,Maestro_Regionales!$A$2:$B$35,2,FALSE),"Otras zonas")</f>
        <v>Costa</v>
      </c>
      <c r="AK2279" t="str">
        <f t="shared" si="359"/>
        <v>NUEVA EPS | Costa</v>
      </c>
    </row>
    <row r="2280" spans="1:37">
      <c r="A2280" s="4" t="s">
        <v>983</v>
      </c>
      <c r="B2280" s="4" t="s">
        <v>442</v>
      </c>
      <c r="C2280" s="4" t="s">
        <v>1029</v>
      </c>
      <c r="D2280" s="4" t="s">
        <v>1030</v>
      </c>
      <c r="E2280" s="4" t="s">
        <v>88</v>
      </c>
      <c r="F2280" s="4">
        <v>54</v>
      </c>
      <c r="G2280" s="4">
        <v>1168</v>
      </c>
      <c r="H2280" s="4">
        <v>0</v>
      </c>
      <c r="I2280">
        <f t="shared" si="350"/>
        <v>1222</v>
      </c>
      <c r="J2280">
        <f t="shared" si="351"/>
        <v>4.4189852700491E-2</v>
      </c>
      <c r="K2280">
        <f t="shared" si="352"/>
        <v>0.95581014729950897</v>
      </c>
      <c r="L2280">
        <f t="shared" si="353"/>
        <v>0</v>
      </c>
      <c r="M2280">
        <f>I2280*Diccionario!$B$36</f>
        <v>2.7128639607843135</v>
      </c>
      <c r="N2280">
        <f>M2280*Diccionario!$B$37</f>
        <v>0.27399926003921565</v>
      </c>
      <c r="O2280">
        <f>N2280*Diccionario!$B$38</f>
        <v>4.1099889005882344E-2</v>
      </c>
      <c r="P2280">
        <f>O2280*Diccionario!$B$39</f>
        <v>3.6989900105294113E-2</v>
      </c>
      <c r="Q2280">
        <f>P2280*Diccionario!$B$40</f>
        <v>1.4795960042117647E-2</v>
      </c>
      <c r="R2280">
        <f>Q2280*Diccionario!$B$41</f>
        <v>9.6173740273764706E-3</v>
      </c>
      <c r="S2280">
        <f t="shared" si="354"/>
        <v>9.6173740273764706E-3</v>
      </c>
      <c r="T2280">
        <f>I2280*Diccionario!$B$36</f>
        <v>2.7128639607843135</v>
      </c>
      <c r="U2280">
        <f>T2280*Diccionario!$B$42</f>
        <v>0.27399926003921565</v>
      </c>
      <c r="V2280">
        <f>U2280*Diccionario!$B$43</f>
        <v>0.2328993710333333</v>
      </c>
      <c r="W2280">
        <f>V2280*Diccionario!$B$44</f>
        <v>4.4250880496333328E-2</v>
      </c>
      <c r="X2280">
        <f>W2280*Diccionario!$B$45</f>
        <v>1.7257843393569998E-2</v>
      </c>
      <c r="Y2280">
        <f>X2280*Diccionario!$B$46</f>
        <v>1.5359480620277298E-2</v>
      </c>
      <c r="Z2280">
        <f>Y2280*Diccionario!$B$47</f>
        <v>5.6830078295026006E-3</v>
      </c>
      <c r="AA2280">
        <f>Z2280*Diccionario!$B$48</f>
        <v>5.6830078295026006E-3</v>
      </c>
      <c r="AB2280">
        <f>AA2280*Diccionario!$B$49</f>
        <v>4.26225587212695E-3</v>
      </c>
      <c r="AC2280">
        <f t="shared" si="355"/>
        <v>4.26225587212695E-3</v>
      </c>
      <c r="AD2280">
        <f t="shared" si="356"/>
        <v>1.3879629899503421E-2</v>
      </c>
      <c r="AE2280">
        <f t="shared" si="357"/>
        <v>2.3259024872805305E-5</v>
      </c>
      <c r="AF2280" t="e">
        <f ca="1">IF(AD2280="","",_xludf.RANK.EQ(AD2280,$AD$2:$AD$5513,0))</f>
        <v>#NAME?</v>
      </c>
      <c r="AH2280" t="str">
        <f t="shared" si="358"/>
        <v>Baja</v>
      </c>
      <c r="AI2280" t="s">
        <v>153</v>
      </c>
      <c r="AJ2280" t="str">
        <f>IFERROR(VLOOKUP(B2280,Maestro_Regionales!$A$2:$B$35,2,FALSE),"Otras zonas")</f>
        <v>Costa</v>
      </c>
      <c r="AK2280" t="str">
        <f t="shared" si="359"/>
        <v>COOSALUD EPS | Costa</v>
      </c>
    </row>
    <row r="2281" spans="1:37">
      <c r="A2281" s="4" t="s">
        <v>983</v>
      </c>
      <c r="B2281" s="4" t="s">
        <v>442</v>
      </c>
      <c r="C2281" s="4" t="s">
        <v>1029</v>
      </c>
      <c r="D2281" s="4" t="s">
        <v>1030</v>
      </c>
      <c r="E2281" s="4" t="s">
        <v>89</v>
      </c>
      <c r="F2281" s="4">
        <v>11</v>
      </c>
      <c r="G2281" s="4">
        <v>1118</v>
      </c>
      <c r="H2281" s="4">
        <v>0</v>
      </c>
      <c r="I2281">
        <f t="shared" si="350"/>
        <v>1129</v>
      </c>
      <c r="J2281">
        <f t="shared" si="351"/>
        <v>9.7431355181576609E-3</v>
      </c>
      <c r="K2281">
        <f t="shared" si="352"/>
        <v>0.99025686448184236</v>
      </c>
      <c r="L2281">
        <f t="shared" si="353"/>
        <v>0</v>
      </c>
      <c r="M2281">
        <f>I2281*Diccionario!$B$36</f>
        <v>2.5064021372549017</v>
      </c>
      <c r="N2281">
        <f>M2281*Diccionario!$B$37</f>
        <v>0.25314661586274506</v>
      </c>
      <c r="O2281">
        <f>N2281*Diccionario!$B$38</f>
        <v>3.7971992379411755E-2</v>
      </c>
      <c r="P2281">
        <f>O2281*Diccionario!$B$39</f>
        <v>3.417479314147058E-2</v>
      </c>
      <c r="Q2281">
        <f>P2281*Diccionario!$B$40</f>
        <v>1.3669917256588233E-2</v>
      </c>
      <c r="R2281">
        <f>Q2281*Diccionario!$B$41</f>
        <v>8.8854462167823525E-3</v>
      </c>
      <c r="S2281">
        <f t="shared" si="354"/>
        <v>8.8854462167823525E-3</v>
      </c>
      <c r="T2281">
        <f>I2281*Diccionario!$B$36</f>
        <v>2.5064021372549017</v>
      </c>
      <c r="U2281">
        <f>T2281*Diccionario!$B$42</f>
        <v>0.25314661586274506</v>
      </c>
      <c r="V2281">
        <f>U2281*Diccionario!$B$43</f>
        <v>0.2151746234833333</v>
      </c>
      <c r="W2281">
        <f>V2281*Diccionario!$B$44</f>
        <v>4.0883178461833328E-2</v>
      </c>
      <c r="X2281">
        <f>W2281*Diccionario!$B$45</f>
        <v>1.5944439600114997E-2</v>
      </c>
      <c r="Y2281">
        <f>X2281*Diccionario!$B$46</f>
        <v>1.4190551244102347E-2</v>
      </c>
      <c r="Z2281">
        <f>Y2281*Diccionario!$B$47</f>
        <v>5.2505039603178679E-3</v>
      </c>
      <c r="AA2281">
        <f>Z2281*Diccionario!$B$48</f>
        <v>5.2505039603178679E-3</v>
      </c>
      <c r="AB2281">
        <f>AA2281*Diccionario!$B$49</f>
        <v>3.9378779702384011E-3</v>
      </c>
      <c r="AC2281">
        <f t="shared" si="355"/>
        <v>3.9378779702384011E-3</v>
      </c>
      <c r="AD2281">
        <f t="shared" si="356"/>
        <v>1.2823324187020754E-2</v>
      </c>
      <c r="AE2281">
        <f t="shared" si="357"/>
        <v>2.1488902685267749E-5</v>
      </c>
      <c r="AF2281" t="e">
        <f ca="1">IF(AD2281="","",_xludf.RANK.EQ(AD2281,$AD$2:$AD$5513,0))</f>
        <v>#NAME?</v>
      </c>
      <c r="AH2281" t="str">
        <f t="shared" si="358"/>
        <v>Baja</v>
      </c>
      <c r="AI2281" t="s">
        <v>153</v>
      </c>
      <c r="AJ2281" t="str">
        <f>IFERROR(VLOOKUP(B2281,Maestro_Regionales!$A$2:$B$35,2,FALSE),"Otras zonas")</f>
        <v>Costa</v>
      </c>
      <c r="AK2281" t="str">
        <f t="shared" si="359"/>
        <v>PROTEGER EPS (ANTES CAJACOPI EPS) | Costa</v>
      </c>
    </row>
    <row r="2282" spans="1:37">
      <c r="A2282" s="4" t="s">
        <v>983</v>
      </c>
      <c r="B2282" s="4" t="s">
        <v>442</v>
      </c>
      <c r="C2282" s="4" t="s">
        <v>1029</v>
      </c>
      <c r="D2282" s="4" t="s">
        <v>1030</v>
      </c>
      <c r="E2282" s="4" t="s">
        <v>90</v>
      </c>
      <c r="F2282" s="4">
        <v>0</v>
      </c>
      <c r="G2282" s="4">
        <v>0</v>
      </c>
      <c r="H2282" s="4">
        <v>689</v>
      </c>
      <c r="I2282">
        <f t="shared" si="350"/>
        <v>689</v>
      </c>
      <c r="J2282">
        <f t="shared" si="351"/>
        <v>0</v>
      </c>
      <c r="K2282">
        <f t="shared" si="352"/>
        <v>0</v>
      </c>
      <c r="L2282">
        <f t="shared" si="353"/>
        <v>1</v>
      </c>
      <c r="M2282">
        <f>I2282*Diccionario!$B$36</f>
        <v>1.5295935098039215</v>
      </c>
      <c r="N2282">
        <f>M2282*Diccionario!$B$37</f>
        <v>0.1544889444901961</v>
      </c>
      <c r="O2282">
        <f>N2282*Diccionario!$B$38</f>
        <v>2.3173341673529413E-2</v>
      </c>
      <c r="P2282">
        <f>O2282*Diccionario!$B$39</f>
        <v>2.0856007506176472E-2</v>
      </c>
      <c r="Q2282">
        <f>P2282*Diccionario!$B$40</f>
        <v>8.3424030024705897E-3</v>
      </c>
      <c r="R2282">
        <f>Q2282*Diccionario!$B$41</f>
        <v>5.4225619516058837E-3</v>
      </c>
      <c r="S2282">
        <f t="shared" si="354"/>
        <v>5.4225619516058837E-3</v>
      </c>
      <c r="T2282">
        <f>I2282*Diccionario!$B$36</f>
        <v>1.5295935098039215</v>
      </c>
      <c r="U2282">
        <f>T2282*Diccionario!$B$42</f>
        <v>0.1544889444901961</v>
      </c>
      <c r="V2282">
        <f>U2282*Diccionario!$B$43</f>
        <v>0.13131560281666668</v>
      </c>
      <c r="W2282">
        <f>V2282*Diccionario!$B$44</f>
        <v>2.4949964535166669E-2</v>
      </c>
      <c r="X2282">
        <f>W2282*Diccionario!$B$45</f>
        <v>9.730486168715002E-3</v>
      </c>
      <c r="Y2282">
        <f>X2282*Diccionario!$B$46</f>
        <v>8.6601326901563514E-3</v>
      </c>
      <c r="Z2282">
        <f>Y2282*Diccionario!$B$47</f>
        <v>3.2042490953578498E-3</v>
      </c>
      <c r="AA2282">
        <f>Z2282*Diccionario!$B$48</f>
        <v>3.2042490953578498E-3</v>
      </c>
      <c r="AB2282">
        <f>AA2282*Diccionario!$B$49</f>
        <v>2.4031868215183875E-3</v>
      </c>
      <c r="AC2282">
        <f t="shared" si="355"/>
        <v>2.4031868215183875E-3</v>
      </c>
      <c r="AD2282">
        <f t="shared" si="356"/>
        <v>7.8257487731242716E-3</v>
      </c>
      <c r="AE2282">
        <f t="shared" si="357"/>
        <v>1.3114131045305123E-5</v>
      </c>
      <c r="AF2282" t="e">
        <f ca="1">IF(AD2282="","",_xludf.RANK.EQ(AD2282,$AD$2:$AD$5513,0))</f>
        <v>#NAME?</v>
      </c>
      <c r="AH2282" t="str">
        <f t="shared" si="358"/>
        <v>Baja</v>
      </c>
      <c r="AI2282" t="s">
        <v>153</v>
      </c>
      <c r="AJ2282" t="str">
        <f>IFERROR(VLOOKUP(B2282,Maestro_Regionales!$A$2:$B$35,2,FALSE),"Otras zonas")</f>
        <v>Costa</v>
      </c>
      <c r="AK2282" t="str">
        <f t="shared" si="359"/>
        <v>REGIMEN DE EXCEPCION | Costa</v>
      </c>
    </row>
    <row r="2283" spans="1:37">
      <c r="A2283" s="4" t="s">
        <v>983</v>
      </c>
      <c r="B2283" s="4" t="s">
        <v>442</v>
      </c>
      <c r="C2283" s="4" t="s">
        <v>1029</v>
      </c>
      <c r="D2283" s="4" t="s">
        <v>1030</v>
      </c>
      <c r="E2283" s="4" t="s">
        <v>85</v>
      </c>
      <c r="F2283" s="4">
        <v>1</v>
      </c>
      <c r="G2283" s="4">
        <v>0</v>
      </c>
      <c r="H2283" s="4">
        <v>0</v>
      </c>
      <c r="I2283">
        <f t="shared" si="350"/>
        <v>1</v>
      </c>
      <c r="J2283">
        <f t="shared" si="351"/>
        <v>1</v>
      </c>
      <c r="K2283">
        <f t="shared" si="352"/>
        <v>0</v>
      </c>
      <c r="L2283">
        <f t="shared" si="353"/>
        <v>0</v>
      </c>
      <c r="M2283">
        <f>I2283*Diccionario!$B$36</f>
        <v>2.2200196078431371E-3</v>
      </c>
      <c r="N2283">
        <f>M2283*Diccionario!$B$37</f>
        <v>2.2422198039215687E-4</v>
      </c>
      <c r="O2283">
        <f>N2283*Diccionario!$B$38</f>
        <v>3.3633297058823532E-5</v>
      </c>
      <c r="P2283">
        <f>O2283*Diccionario!$B$39</f>
        <v>3.026996735294118E-5</v>
      </c>
      <c r="Q2283">
        <f>P2283*Diccionario!$B$40</f>
        <v>1.2107986941176473E-5</v>
      </c>
      <c r="R2283">
        <f>Q2283*Diccionario!$B$41</f>
        <v>7.870191511764708E-6</v>
      </c>
      <c r="S2283">
        <f t="shared" si="354"/>
        <v>7.870191511764708E-6</v>
      </c>
      <c r="T2283">
        <f>I2283*Diccionario!$B$36</f>
        <v>2.2200196078431371E-3</v>
      </c>
      <c r="U2283">
        <f>T2283*Diccionario!$B$42</f>
        <v>2.2422198039215687E-4</v>
      </c>
      <c r="V2283">
        <f>U2283*Diccionario!$B$43</f>
        <v>1.9058868333333333E-4</v>
      </c>
      <c r="W2283">
        <f>V2283*Diccionario!$B$44</f>
        <v>3.6211849833333333E-5</v>
      </c>
      <c r="X2283">
        <f>W2283*Diccionario!$B$45</f>
        <v>1.4122621435000001E-5</v>
      </c>
      <c r="Y2283">
        <f>X2283*Diccionario!$B$46</f>
        <v>1.256913307715E-5</v>
      </c>
      <c r="Z2283">
        <f>Y2283*Diccionario!$B$47</f>
        <v>4.6505792385454997E-6</v>
      </c>
      <c r="AA2283">
        <f>Z2283*Diccionario!$B$48</f>
        <v>4.6505792385454997E-6</v>
      </c>
      <c r="AB2283">
        <f>AA2283*Diccionario!$B$49</f>
        <v>3.4879344289091247E-6</v>
      </c>
      <c r="AC2283">
        <f t="shared" si="355"/>
        <v>3.4879344289091247E-6</v>
      </c>
      <c r="AD2283">
        <f t="shared" si="356"/>
        <v>1.1358125940673833E-5</v>
      </c>
      <c r="AE2283">
        <f t="shared" si="357"/>
        <v>1.9033571909005983E-8</v>
      </c>
      <c r="AF2283" t="e">
        <f ca="1">IF(AD2283="","",_xludf.RANK.EQ(AD2283,$AD$2:$AD$5513,0))</f>
        <v>#NAME?</v>
      </c>
      <c r="AH2283" t="str">
        <f t="shared" si="358"/>
        <v>Baja</v>
      </c>
      <c r="AI2283" t="s">
        <v>153</v>
      </c>
      <c r="AJ2283" t="str">
        <f>IFERROR(VLOOKUP(B2283,Maestro_Regionales!$A$2:$B$35,2,FALSE),"Otras zonas")</f>
        <v>Costa</v>
      </c>
      <c r="AK2283" t="str">
        <f t="shared" si="359"/>
        <v>SALUD TOTAL EPS | Costa</v>
      </c>
    </row>
    <row r="2284" spans="1:37">
      <c r="A2284" s="4" t="s">
        <v>983</v>
      </c>
      <c r="B2284" s="4" t="s">
        <v>442</v>
      </c>
      <c r="C2284" s="4" t="s">
        <v>1029</v>
      </c>
      <c r="D2284" s="4" t="s">
        <v>1030</v>
      </c>
      <c r="E2284" s="4" t="s">
        <v>70</v>
      </c>
      <c r="F2284" s="4">
        <v>1</v>
      </c>
      <c r="G2284" s="4">
        <v>0</v>
      </c>
      <c r="H2284" s="4">
        <v>0</v>
      </c>
      <c r="I2284">
        <f t="shared" si="350"/>
        <v>1</v>
      </c>
      <c r="J2284">
        <f t="shared" si="351"/>
        <v>1</v>
      </c>
      <c r="K2284">
        <f t="shared" si="352"/>
        <v>0</v>
      </c>
      <c r="L2284">
        <f t="shared" si="353"/>
        <v>0</v>
      </c>
      <c r="M2284">
        <f>I2284*Diccionario!$B$36</f>
        <v>2.2200196078431371E-3</v>
      </c>
      <c r="N2284">
        <f>M2284*Diccionario!$B$37</f>
        <v>2.2422198039215687E-4</v>
      </c>
      <c r="O2284">
        <f>N2284*Diccionario!$B$38</f>
        <v>3.3633297058823532E-5</v>
      </c>
      <c r="P2284">
        <f>O2284*Diccionario!$B$39</f>
        <v>3.026996735294118E-5</v>
      </c>
      <c r="Q2284">
        <f>P2284*Diccionario!$B$40</f>
        <v>1.2107986941176473E-5</v>
      </c>
      <c r="R2284">
        <f>Q2284*Diccionario!$B$41</f>
        <v>7.870191511764708E-6</v>
      </c>
      <c r="S2284">
        <f t="shared" si="354"/>
        <v>7.870191511764708E-6</v>
      </c>
      <c r="T2284">
        <f>I2284*Diccionario!$B$36</f>
        <v>2.2200196078431371E-3</v>
      </c>
      <c r="U2284">
        <f>T2284*Diccionario!$B$42</f>
        <v>2.2422198039215687E-4</v>
      </c>
      <c r="V2284">
        <f>U2284*Diccionario!$B$43</f>
        <v>1.9058868333333333E-4</v>
      </c>
      <c r="W2284">
        <f>V2284*Diccionario!$B$44</f>
        <v>3.6211849833333333E-5</v>
      </c>
      <c r="X2284">
        <f>W2284*Diccionario!$B$45</f>
        <v>1.4122621435000001E-5</v>
      </c>
      <c r="Y2284">
        <f>X2284*Diccionario!$B$46</f>
        <v>1.256913307715E-5</v>
      </c>
      <c r="Z2284">
        <f>Y2284*Diccionario!$B$47</f>
        <v>4.6505792385454997E-6</v>
      </c>
      <c r="AA2284">
        <f>Z2284*Diccionario!$B$48</f>
        <v>4.6505792385454997E-6</v>
      </c>
      <c r="AB2284">
        <f>AA2284*Diccionario!$B$49</f>
        <v>3.4879344289091247E-6</v>
      </c>
      <c r="AC2284">
        <f t="shared" si="355"/>
        <v>3.4879344289091247E-6</v>
      </c>
      <c r="AD2284">
        <f t="shared" si="356"/>
        <v>1.1358125940673833E-5</v>
      </c>
      <c r="AE2284">
        <f t="shared" si="357"/>
        <v>1.9033571909005983E-8</v>
      </c>
      <c r="AF2284" t="e">
        <f ca="1">IF(AD2284="","",_xludf.RANK.EQ(AD2284,$AD$2:$AD$5513,0))</f>
        <v>#NAME?</v>
      </c>
      <c r="AH2284" t="str">
        <f t="shared" si="358"/>
        <v>Baja</v>
      </c>
      <c r="AI2284" t="s">
        <v>153</v>
      </c>
      <c r="AJ2284" t="str">
        <f>IFERROR(VLOOKUP(B2284,Maestro_Regionales!$A$2:$B$35,2,FALSE),"Otras zonas")</f>
        <v>Costa</v>
      </c>
      <c r="AK2284" t="str">
        <f t="shared" si="359"/>
        <v>EPS SURA | Costa</v>
      </c>
    </row>
    <row r="2285" spans="1:37">
      <c r="A2285" s="4" t="s">
        <v>983</v>
      </c>
      <c r="B2285" s="4" t="s">
        <v>442</v>
      </c>
      <c r="C2285" s="4" t="s">
        <v>1031</v>
      </c>
      <c r="D2285" s="4" t="s">
        <v>341</v>
      </c>
      <c r="E2285" s="4" t="s">
        <v>87</v>
      </c>
      <c r="F2285" s="4">
        <v>816</v>
      </c>
      <c r="G2285" s="4">
        <v>11293</v>
      </c>
      <c r="H2285" s="4">
        <v>0</v>
      </c>
      <c r="I2285">
        <f t="shared" si="350"/>
        <v>12109</v>
      </c>
      <c r="J2285">
        <f t="shared" si="351"/>
        <v>6.7387893302502277E-2</v>
      </c>
      <c r="K2285">
        <f t="shared" si="352"/>
        <v>0.93261210669749772</v>
      </c>
      <c r="L2285">
        <f t="shared" si="353"/>
        <v>0</v>
      </c>
      <c r="M2285">
        <f>I2285*Diccionario!$B$36</f>
        <v>26.882217431372545</v>
      </c>
      <c r="N2285">
        <f>M2285*Diccionario!$B$37</f>
        <v>2.7151039605686274</v>
      </c>
      <c r="O2285">
        <f>N2285*Diccionario!$B$38</f>
        <v>0.40726559408529411</v>
      </c>
      <c r="P2285">
        <f>O2285*Diccionario!$B$39</f>
        <v>0.36653903467676469</v>
      </c>
      <c r="Q2285">
        <f>P2285*Diccionario!$B$40</f>
        <v>0.14661561387070587</v>
      </c>
      <c r="R2285">
        <f>Q2285*Diccionario!$B$41</f>
        <v>9.5300149015958818E-2</v>
      </c>
      <c r="S2285">
        <f t="shared" si="354"/>
        <v>9.5300149015958818E-2</v>
      </c>
      <c r="T2285">
        <f>I2285*Diccionario!$B$36</f>
        <v>26.882217431372545</v>
      </c>
      <c r="U2285">
        <f>T2285*Diccionario!$B$42</f>
        <v>2.7151039605686274</v>
      </c>
      <c r="V2285">
        <f>U2285*Diccionario!$B$43</f>
        <v>2.3078383664833333</v>
      </c>
      <c r="W2285">
        <f>V2285*Diccionario!$B$44</f>
        <v>0.43848928963183331</v>
      </c>
      <c r="X2285">
        <f>W2285*Diccionario!$B$45</f>
        <v>0.17101082295641501</v>
      </c>
      <c r="Y2285">
        <f>X2285*Diccionario!$B$46</f>
        <v>0.15219963243120935</v>
      </c>
      <c r="Z2285">
        <f>Y2285*Diccionario!$B$47</f>
        <v>5.6313863999547457E-2</v>
      </c>
      <c r="AA2285">
        <f>Z2285*Diccionario!$B$48</f>
        <v>5.6313863999547457E-2</v>
      </c>
      <c r="AB2285">
        <f>AA2285*Diccionario!$B$49</f>
        <v>4.2235397999660591E-2</v>
      </c>
      <c r="AC2285">
        <f t="shared" si="355"/>
        <v>4.2235397999660591E-2</v>
      </c>
      <c r="AD2285">
        <f t="shared" si="356"/>
        <v>0.1375355470156194</v>
      </c>
      <c r="AE2285">
        <f t="shared" si="357"/>
        <v>2.3047752224615337E-4</v>
      </c>
      <c r="AF2285" t="e">
        <f ca="1">IF(AD2285="","",_xludf.RANK.EQ(AD2285,$AD$2:$AD$5513,0))</f>
        <v>#NAME?</v>
      </c>
      <c r="AH2285" t="str">
        <f t="shared" si="358"/>
        <v>Baja</v>
      </c>
      <c r="AI2285" t="s">
        <v>153</v>
      </c>
      <c r="AJ2285" t="str">
        <f>IFERROR(VLOOKUP(B2285,Maestro_Regionales!$A$2:$B$35,2,FALSE),"Otras zonas")</f>
        <v>Costa</v>
      </c>
      <c r="AK2285" t="str">
        <f t="shared" si="359"/>
        <v>NUEVA EPS | Costa</v>
      </c>
    </row>
    <row r="2286" spans="1:37">
      <c r="A2286" s="4" t="s">
        <v>983</v>
      </c>
      <c r="B2286" s="4" t="s">
        <v>442</v>
      </c>
      <c r="C2286" s="4" t="s">
        <v>1031</v>
      </c>
      <c r="D2286" s="4" t="s">
        <v>341</v>
      </c>
      <c r="E2286" s="4" t="s">
        <v>77</v>
      </c>
      <c r="F2286" s="4">
        <v>278</v>
      </c>
      <c r="G2286" s="4">
        <v>3268</v>
      </c>
      <c r="H2286" s="4">
        <v>0</v>
      </c>
      <c r="I2286">
        <f t="shared" si="350"/>
        <v>3546</v>
      </c>
      <c r="J2286">
        <f t="shared" si="351"/>
        <v>7.8398195149464181E-2</v>
      </c>
      <c r="K2286">
        <f t="shared" si="352"/>
        <v>0.92160180485053578</v>
      </c>
      <c r="L2286">
        <f t="shared" si="353"/>
        <v>0</v>
      </c>
      <c r="M2286">
        <f>I2286*Diccionario!$B$36</f>
        <v>7.8721895294117639</v>
      </c>
      <c r="N2286">
        <f>M2286*Diccionario!$B$37</f>
        <v>0.79509114247058821</v>
      </c>
      <c r="O2286">
        <f>N2286*Diccionario!$B$38</f>
        <v>0.11926367137058823</v>
      </c>
      <c r="P2286">
        <f>O2286*Diccionario!$B$39</f>
        <v>0.10733730423352941</v>
      </c>
      <c r="Q2286">
        <f>P2286*Diccionario!$B$40</f>
        <v>4.2934921693411766E-2</v>
      </c>
      <c r="R2286">
        <f>Q2286*Diccionario!$B$41</f>
        <v>2.7907699100717651E-2</v>
      </c>
      <c r="S2286">
        <f t="shared" si="354"/>
        <v>2.7907699100717651E-2</v>
      </c>
      <c r="T2286">
        <f>I2286*Diccionario!$B$36</f>
        <v>7.8721895294117639</v>
      </c>
      <c r="U2286">
        <f>T2286*Diccionario!$B$42</f>
        <v>0.79509114247058821</v>
      </c>
      <c r="V2286">
        <f>U2286*Diccionario!$B$43</f>
        <v>0.67582747109999997</v>
      </c>
      <c r="W2286">
        <f>V2286*Diccionario!$B$44</f>
        <v>0.128407219509</v>
      </c>
      <c r="X2286">
        <f>W2286*Diccionario!$B$45</f>
        <v>5.0078815608509998E-2</v>
      </c>
      <c r="Y2286">
        <f>X2286*Diccionario!$B$46</f>
        <v>4.4570145891573897E-2</v>
      </c>
      <c r="Z2286">
        <f>Y2286*Diccionario!$B$47</f>
        <v>1.6490953979882341E-2</v>
      </c>
      <c r="AA2286">
        <f>Z2286*Diccionario!$B$48</f>
        <v>1.6490953979882341E-2</v>
      </c>
      <c r="AB2286">
        <f>AA2286*Diccionario!$B$49</f>
        <v>1.2368215484911755E-2</v>
      </c>
      <c r="AC2286">
        <f t="shared" si="355"/>
        <v>1.2368215484911755E-2</v>
      </c>
      <c r="AD2286">
        <f t="shared" si="356"/>
        <v>4.0275914585629402E-2</v>
      </c>
      <c r="AE2286">
        <f t="shared" si="357"/>
        <v>6.7493045989335196E-5</v>
      </c>
      <c r="AF2286" t="e">
        <f ca="1">IF(AD2286="","",_xludf.RANK.EQ(AD2286,$AD$2:$AD$5513,0))</f>
        <v>#NAME?</v>
      </c>
      <c r="AH2286" t="str">
        <f t="shared" si="358"/>
        <v>Baja</v>
      </c>
      <c r="AI2286" t="s">
        <v>153</v>
      </c>
      <c r="AJ2286" t="str">
        <f>IFERROR(VLOOKUP(B2286,Maestro_Regionales!$A$2:$B$35,2,FALSE),"Otras zonas")</f>
        <v>Costa</v>
      </c>
      <c r="AK2286" t="str">
        <f t="shared" si="359"/>
        <v>MUTUAL SER | Costa</v>
      </c>
    </row>
    <row r="2287" spans="1:37">
      <c r="A2287" s="4" t="s">
        <v>983</v>
      </c>
      <c r="B2287" s="4" t="s">
        <v>442</v>
      </c>
      <c r="C2287" s="4" t="s">
        <v>1031</v>
      </c>
      <c r="D2287" s="4" t="s">
        <v>341</v>
      </c>
      <c r="E2287" s="4" t="s">
        <v>89</v>
      </c>
      <c r="F2287" s="4">
        <v>33</v>
      </c>
      <c r="G2287" s="4">
        <v>1923</v>
      </c>
      <c r="H2287" s="4">
        <v>0</v>
      </c>
      <c r="I2287">
        <f t="shared" si="350"/>
        <v>1956</v>
      </c>
      <c r="J2287">
        <f t="shared" si="351"/>
        <v>1.6871165644171779E-2</v>
      </c>
      <c r="K2287">
        <f t="shared" si="352"/>
        <v>0.98312883435582821</v>
      </c>
      <c r="L2287">
        <f t="shared" si="353"/>
        <v>0</v>
      </c>
      <c r="M2287">
        <f>I2287*Diccionario!$B$36</f>
        <v>4.3423583529411758</v>
      </c>
      <c r="N2287">
        <f>M2287*Diccionario!$B$37</f>
        <v>0.4385781936470588</v>
      </c>
      <c r="O2287">
        <f>N2287*Diccionario!$B$38</f>
        <v>6.5786729047058817E-2</v>
      </c>
      <c r="P2287">
        <f>O2287*Diccionario!$B$39</f>
        <v>5.9208056142352937E-2</v>
      </c>
      <c r="Q2287">
        <f>P2287*Diccionario!$B$40</f>
        <v>2.3683222456941176E-2</v>
      </c>
      <c r="R2287">
        <f>Q2287*Diccionario!$B$41</f>
        <v>1.5394094597011765E-2</v>
      </c>
      <c r="S2287">
        <f t="shared" si="354"/>
        <v>1.5394094597011765E-2</v>
      </c>
      <c r="T2287">
        <f>I2287*Diccionario!$B$36</f>
        <v>4.3423583529411758</v>
      </c>
      <c r="U2287">
        <f>T2287*Diccionario!$B$42</f>
        <v>0.4385781936470588</v>
      </c>
      <c r="V2287">
        <f>U2287*Diccionario!$B$43</f>
        <v>0.37279146459999996</v>
      </c>
      <c r="W2287">
        <f>V2287*Diccionario!$B$44</f>
        <v>7.0830378273999989E-2</v>
      </c>
      <c r="X2287">
        <f>W2287*Diccionario!$B$45</f>
        <v>2.7623847526859997E-2</v>
      </c>
      <c r="Y2287">
        <f>X2287*Diccionario!$B$46</f>
        <v>2.4585224298905396E-2</v>
      </c>
      <c r="Z2287">
        <f>Y2287*Diccionario!$B$47</f>
        <v>9.0965329905949958E-3</v>
      </c>
      <c r="AA2287">
        <f>Z2287*Diccionario!$B$48</f>
        <v>9.0965329905949958E-3</v>
      </c>
      <c r="AB2287">
        <f>AA2287*Diccionario!$B$49</f>
        <v>6.8223997429462469E-3</v>
      </c>
      <c r="AC2287">
        <f t="shared" si="355"/>
        <v>6.8223997429462469E-3</v>
      </c>
      <c r="AD2287">
        <f t="shared" si="356"/>
        <v>2.2216494339958013E-2</v>
      </c>
      <c r="AE2287">
        <f t="shared" si="357"/>
        <v>3.7229666654015695E-5</v>
      </c>
      <c r="AF2287" t="e">
        <f ca="1">IF(AD2287="","",_xludf.RANK.EQ(AD2287,$AD$2:$AD$5513,0))</f>
        <v>#NAME?</v>
      </c>
      <c r="AH2287" t="str">
        <f t="shared" si="358"/>
        <v>Baja</v>
      </c>
      <c r="AI2287" t="s">
        <v>153</v>
      </c>
      <c r="AJ2287" t="str">
        <f>IFERROR(VLOOKUP(B2287,Maestro_Regionales!$A$2:$B$35,2,FALSE),"Otras zonas")</f>
        <v>Costa</v>
      </c>
      <c r="AK2287" t="str">
        <f t="shared" si="359"/>
        <v>PROTEGER EPS (ANTES CAJACOPI EPS) | Costa</v>
      </c>
    </row>
    <row r="2288" spans="1:37">
      <c r="A2288" s="4" t="s">
        <v>983</v>
      </c>
      <c r="B2288" s="4" t="s">
        <v>442</v>
      </c>
      <c r="C2288" s="4" t="s">
        <v>1031</v>
      </c>
      <c r="D2288" s="4" t="s">
        <v>341</v>
      </c>
      <c r="E2288" s="4" t="s">
        <v>90</v>
      </c>
      <c r="F2288" s="4">
        <v>0</v>
      </c>
      <c r="G2288" s="4">
        <v>0</v>
      </c>
      <c r="H2288" s="4">
        <v>210</v>
      </c>
      <c r="I2288">
        <f t="shared" si="350"/>
        <v>210</v>
      </c>
      <c r="J2288">
        <f t="shared" si="351"/>
        <v>0</v>
      </c>
      <c r="K2288">
        <f t="shared" si="352"/>
        <v>0</v>
      </c>
      <c r="L2288">
        <f t="shared" si="353"/>
        <v>1</v>
      </c>
      <c r="M2288">
        <f>I2288*Diccionario!$B$36</f>
        <v>0.46620411764705877</v>
      </c>
      <c r="N2288">
        <f>M2288*Diccionario!$B$37</f>
        <v>4.7086615882352939E-2</v>
      </c>
      <c r="O2288">
        <f>N2288*Diccionario!$B$38</f>
        <v>7.0629923823529407E-3</v>
      </c>
      <c r="P2288">
        <f>O2288*Diccionario!$B$39</f>
        <v>6.3566931441176467E-3</v>
      </c>
      <c r="Q2288">
        <f>P2288*Diccionario!$B$40</f>
        <v>2.5426772576470588E-3</v>
      </c>
      <c r="R2288">
        <f>Q2288*Diccionario!$B$41</f>
        <v>1.6527402174705882E-3</v>
      </c>
      <c r="S2288">
        <f t="shared" si="354"/>
        <v>1.6527402174705882E-3</v>
      </c>
      <c r="T2288">
        <f>I2288*Diccionario!$B$36</f>
        <v>0.46620411764705877</v>
      </c>
      <c r="U2288">
        <f>T2288*Diccionario!$B$42</f>
        <v>4.7086615882352939E-2</v>
      </c>
      <c r="V2288">
        <f>U2288*Diccionario!$B$43</f>
        <v>4.0023623499999994E-2</v>
      </c>
      <c r="W2288">
        <f>V2288*Diccionario!$B$44</f>
        <v>7.604488464999999E-3</v>
      </c>
      <c r="X2288">
        <f>W2288*Diccionario!$B$45</f>
        <v>2.9657505013499998E-3</v>
      </c>
      <c r="Y2288">
        <f>X2288*Diccionario!$B$46</f>
        <v>2.6395179462015E-3</v>
      </c>
      <c r="Z2288">
        <f>Y2288*Diccionario!$B$47</f>
        <v>9.7662164009455505E-4</v>
      </c>
      <c r="AA2288">
        <f>Z2288*Diccionario!$B$48</f>
        <v>9.7662164009455505E-4</v>
      </c>
      <c r="AB2288">
        <f>AA2288*Diccionario!$B$49</f>
        <v>7.3246623007091629E-4</v>
      </c>
      <c r="AC2288">
        <f t="shared" si="355"/>
        <v>7.3246623007091629E-4</v>
      </c>
      <c r="AD2288">
        <f t="shared" si="356"/>
        <v>2.3852064475415047E-3</v>
      </c>
      <c r="AE2288">
        <f t="shared" si="357"/>
        <v>3.9970501008912558E-6</v>
      </c>
      <c r="AF2288" t="e">
        <f ca="1">IF(AD2288="","",_xludf.RANK.EQ(AD2288,$AD$2:$AD$5513,0))</f>
        <v>#NAME?</v>
      </c>
      <c r="AH2288" t="str">
        <f t="shared" si="358"/>
        <v>Baja</v>
      </c>
      <c r="AI2288" t="s">
        <v>153</v>
      </c>
      <c r="AJ2288" t="str">
        <f>IFERROR(VLOOKUP(B2288,Maestro_Regionales!$A$2:$B$35,2,FALSE),"Otras zonas")</f>
        <v>Costa</v>
      </c>
      <c r="AK2288" t="str">
        <f t="shared" si="359"/>
        <v>REGIMEN DE EXCEPCION | Costa</v>
      </c>
    </row>
    <row r="2289" spans="1:37">
      <c r="A2289" s="4" t="s">
        <v>983</v>
      </c>
      <c r="B2289" s="4" t="s">
        <v>442</v>
      </c>
      <c r="C2289" s="4" t="s">
        <v>1031</v>
      </c>
      <c r="D2289" s="4" t="s">
        <v>341</v>
      </c>
      <c r="E2289" s="4" t="s">
        <v>86</v>
      </c>
      <c r="F2289" s="4">
        <v>8</v>
      </c>
      <c r="G2289" s="4">
        <v>3</v>
      </c>
      <c r="H2289" s="4">
        <v>0</v>
      </c>
      <c r="I2289">
        <f t="shared" si="350"/>
        <v>11</v>
      </c>
      <c r="J2289">
        <f t="shared" si="351"/>
        <v>0.72727272727272729</v>
      </c>
      <c r="K2289">
        <f t="shared" si="352"/>
        <v>0.27272727272727271</v>
      </c>
      <c r="L2289">
        <f t="shared" si="353"/>
        <v>0</v>
      </c>
      <c r="M2289">
        <f>I2289*Diccionario!$B$36</f>
        <v>2.4420215686274508E-2</v>
      </c>
      <c r="N2289">
        <f>M2289*Diccionario!$B$37</f>
        <v>2.4664417843137253E-3</v>
      </c>
      <c r="O2289">
        <f>N2289*Diccionario!$B$38</f>
        <v>3.6996626764705876E-4</v>
      </c>
      <c r="P2289">
        <f>O2289*Diccionario!$B$39</f>
        <v>3.329696408823529E-4</v>
      </c>
      <c r="Q2289">
        <f>P2289*Diccionario!$B$40</f>
        <v>1.3318785635294117E-4</v>
      </c>
      <c r="R2289">
        <f>Q2289*Diccionario!$B$41</f>
        <v>8.6572106629411759E-5</v>
      </c>
      <c r="S2289">
        <f t="shared" si="354"/>
        <v>8.6572106629411759E-5</v>
      </c>
      <c r="T2289">
        <f>I2289*Diccionario!$B$36</f>
        <v>2.4420215686274508E-2</v>
      </c>
      <c r="U2289">
        <f>T2289*Diccionario!$B$42</f>
        <v>2.4664417843137253E-3</v>
      </c>
      <c r="V2289">
        <f>U2289*Diccionario!$B$43</f>
        <v>2.0964755166666665E-3</v>
      </c>
      <c r="W2289">
        <f>V2289*Diccionario!$B$44</f>
        <v>3.9833034816666663E-4</v>
      </c>
      <c r="X2289">
        <f>W2289*Diccionario!$B$45</f>
        <v>1.55348835785E-4</v>
      </c>
      <c r="Y2289">
        <f>X2289*Diccionario!$B$46</f>
        <v>1.3826046384865E-4</v>
      </c>
      <c r="Z2289">
        <f>Y2289*Diccionario!$B$47</f>
        <v>5.1156371624000496E-5</v>
      </c>
      <c r="AA2289">
        <f>Z2289*Diccionario!$B$48</f>
        <v>5.1156371624000496E-5</v>
      </c>
      <c r="AB2289">
        <f>AA2289*Diccionario!$B$49</f>
        <v>3.8367278718000374E-5</v>
      </c>
      <c r="AC2289">
        <f t="shared" si="355"/>
        <v>3.8367278718000374E-5</v>
      </c>
      <c r="AD2289">
        <f t="shared" si="356"/>
        <v>1.2493938534741215E-4</v>
      </c>
      <c r="AE2289">
        <f t="shared" si="357"/>
        <v>2.0936929099906577E-7</v>
      </c>
      <c r="AF2289" t="e">
        <f ca="1">IF(AD2289="","",_xludf.RANK.EQ(AD2289,$AD$2:$AD$5513,0))</f>
        <v>#NAME?</v>
      </c>
      <c r="AH2289" t="str">
        <f t="shared" si="358"/>
        <v>Baja</v>
      </c>
      <c r="AI2289" t="s">
        <v>153</v>
      </c>
      <c r="AJ2289" t="str">
        <f>IFERROR(VLOOKUP(B2289,Maestro_Regionales!$A$2:$B$35,2,FALSE),"Otras zonas")</f>
        <v>Costa</v>
      </c>
      <c r="AK2289" t="str">
        <f t="shared" si="359"/>
        <v>EPS SANITAS | Costa</v>
      </c>
    </row>
    <row r="2290" spans="1:37">
      <c r="A2290" s="4" t="s">
        <v>983</v>
      </c>
      <c r="B2290" s="4" t="s">
        <v>442</v>
      </c>
      <c r="C2290" s="4" t="s">
        <v>1031</v>
      </c>
      <c r="D2290" s="4" t="s">
        <v>341</v>
      </c>
      <c r="E2290" s="4" t="s">
        <v>92</v>
      </c>
      <c r="F2290" s="4">
        <v>0</v>
      </c>
      <c r="G2290" s="4">
        <v>1</v>
      </c>
      <c r="H2290" s="4">
        <v>0</v>
      </c>
      <c r="I2290">
        <f t="shared" si="350"/>
        <v>1</v>
      </c>
      <c r="J2290">
        <f t="shared" si="351"/>
        <v>0</v>
      </c>
      <c r="K2290">
        <f t="shared" si="352"/>
        <v>1</v>
      </c>
      <c r="L2290">
        <f t="shared" si="353"/>
        <v>0</v>
      </c>
      <c r="M2290">
        <f>I2290*Diccionario!$B$36</f>
        <v>2.2200196078431371E-3</v>
      </c>
      <c r="N2290">
        <f>M2290*Diccionario!$B$37</f>
        <v>2.2422198039215687E-4</v>
      </c>
      <c r="O2290">
        <f>N2290*Diccionario!$B$38</f>
        <v>3.3633297058823532E-5</v>
      </c>
      <c r="P2290">
        <f>O2290*Diccionario!$B$39</f>
        <v>3.026996735294118E-5</v>
      </c>
      <c r="Q2290">
        <f>P2290*Diccionario!$B$40</f>
        <v>1.2107986941176473E-5</v>
      </c>
      <c r="R2290">
        <f>Q2290*Diccionario!$B$41</f>
        <v>7.870191511764708E-6</v>
      </c>
      <c r="S2290">
        <f t="shared" si="354"/>
        <v>7.870191511764708E-6</v>
      </c>
      <c r="T2290">
        <f>I2290*Diccionario!$B$36</f>
        <v>2.2200196078431371E-3</v>
      </c>
      <c r="U2290">
        <f>T2290*Diccionario!$B$42</f>
        <v>2.2422198039215687E-4</v>
      </c>
      <c r="V2290">
        <f>U2290*Diccionario!$B$43</f>
        <v>1.9058868333333333E-4</v>
      </c>
      <c r="W2290">
        <f>V2290*Diccionario!$B$44</f>
        <v>3.6211849833333333E-5</v>
      </c>
      <c r="X2290">
        <f>W2290*Diccionario!$B$45</f>
        <v>1.4122621435000001E-5</v>
      </c>
      <c r="Y2290">
        <f>X2290*Diccionario!$B$46</f>
        <v>1.256913307715E-5</v>
      </c>
      <c r="Z2290">
        <f>Y2290*Diccionario!$B$47</f>
        <v>4.6505792385454997E-6</v>
      </c>
      <c r="AA2290">
        <f>Z2290*Diccionario!$B$48</f>
        <v>4.6505792385454997E-6</v>
      </c>
      <c r="AB2290">
        <f>AA2290*Diccionario!$B$49</f>
        <v>3.4879344289091247E-6</v>
      </c>
      <c r="AC2290">
        <f t="shared" si="355"/>
        <v>3.4879344289091247E-6</v>
      </c>
      <c r="AD2290">
        <f t="shared" si="356"/>
        <v>1.1358125940673833E-5</v>
      </c>
      <c r="AE2290">
        <f t="shared" si="357"/>
        <v>1.9033571909005983E-8</v>
      </c>
      <c r="AF2290" t="e">
        <f ca="1">IF(AD2290="","",_xludf.RANK.EQ(AD2290,$AD$2:$AD$5513,0))</f>
        <v>#NAME?</v>
      </c>
      <c r="AH2290" t="str">
        <f t="shared" si="358"/>
        <v>Baja</v>
      </c>
      <c r="AI2290" t="s">
        <v>153</v>
      </c>
      <c r="AJ2290" t="str">
        <f>IFERROR(VLOOKUP(B2290,Maestro_Regionales!$A$2:$B$35,2,FALSE),"Otras zonas")</f>
        <v>Costa</v>
      </c>
      <c r="AK2290" t="str">
        <f t="shared" si="359"/>
        <v>EPS FAMILIAR DE COLOMBIA | Costa</v>
      </c>
    </row>
    <row r="2291" spans="1:37">
      <c r="A2291" s="4" t="s">
        <v>983</v>
      </c>
      <c r="B2291" s="4" t="s">
        <v>442</v>
      </c>
      <c r="C2291" s="4" t="s">
        <v>1032</v>
      </c>
      <c r="D2291" s="4" t="s">
        <v>1033</v>
      </c>
      <c r="E2291" s="4" t="s">
        <v>77</v>
      </c>
      <c r="F2291" s="4">
        <v>385</v>
      </c>
      <c r="G2291" s="4">
        <v>4667</v>
      </c>
      <c r="H2291" s="4">
        <v>0</v>
      </c>
      <c r="I2291">
        <f t="shared" si="350"/>
        <v>5052</v>
      </c>
      <c r="J2291">
        <f t="shared" si="351"/>
        <v>7.620744259699129E-2</v>
      </c>
      <c r="K2291">
        <f t="shared" si="352"/>
        <v>0.9237925574030087</v>
      </c>
      <c r="L2291">
        <f t="shared" si="353"/>
        <v>0</v>
      </c>
      <c r="M2291">
        <f>I2291*Diccionario!$B$36</f>
        <v>11.215539058823529</v>
      </c>
      <c r="N2291">
        <f>M2291*Diccionario!$B$37</f>
        <v>1.1327694449411765</v>
      </c>
      <c r="O2291">
        <f>N2291*Diccionario!$B$38</f>
        <v>0.16991541674117647</v>
      </c>
      <c r="P2291">
        <f>O2291*Diccionario!$B$39</f>
        <v>0.15292387506705882</v>
      </c>
      <c r="Q2291">
        <f>P2291*Diccionario!$B$40</f>
        <v>6.1169550026823533E-2</v>
      </c>
      <c r="R2291">
        <f>Q2291*Diccionario!$B$41</f>
        <v>3.9760207517435295E-2</v>
      </c>
      <c r="S2291">
        <f t="shared" si="354"/>
        <v>3.9760207517435295E-2</v>
      </c>
      <c r="T2291">
        <f>I2291*Diccionario!$B$36</f>
        <v>11.215539058823529</v>
      </c>
      <c r="U2291">
        <f>T2291*Diccionario!$B$42</f>
        <v>1.1327694449411765</v>
      </c>
      <c r="V2291">
        <f>U2291*Diccionario!$B$43</f>
        <v>0.96285402819999999</v>
      </c>
      <c r="W2291">
        <f>V2291*Diccionario!$B$44</f>
        <v>0.18294226535800001</v>
      </c>
      <c r="X2291">
        <f>W2291*Diccionario!$B$45</f>
        <v>7.1347483489620001E-2</v>
      </c>
      <c r="Y2291">
        <f>X2291*Diccionario!$B$46</f>
        <v>6.3499260305761807E-2</v>
      </c>
      <c r="Z2291">
        <f>Y2291*Diccionario!$B$47</f>
        <v>2.3494726313131868E-2</v>
      </c>
      <c r="AA2291">
        <f>Z2291*Diccionario!$B$48</f>
        <v>2.3494726313131868E-2</v>
      </c>
      <c r="AB2291">
        <f>AA2291*Diccionario!$B$49</f>
        <v>1.7621044734848899E-2</v>
      </c>
      <c r="AC2291">
        <f t="shared" si="355"/>
        <v>1.7621044734848899E-2</v>
      </c>
      <c r="AD2291">
        <f t="shared" si="356"/>
        <v>5.7381252252284194E-2</v>
      </c>
      <c r="AE2291">
        <f t="shared" si="357"/>
        <v>9.6157605284298209E-5</v>
      </c>
      <c r="AF2291" t="e">
        <f ca="1">IF(AD2291="","",_xludf.RANK.EQ(AD2291,$AD$2:$AD$5513,0))</f>
        <v>#NAME?</v>
      </c>
      <c r="AH2291" t="str">
        <f t="shared" si="358"/>
        <v>Baja</v>
      </c>
      <c r="AI2291" t="s">
        <v>153</v>
      </c>
      <c r="AJ2291" t="str">
        <f>IFERROR(VLOOKUP(B2291,Maestro_Regionales!$A$2:$B$35,2,FALSE),"Otras zonas")</f>
        <v>Costa</v>
      </c>
      <c r="AK2291" t="str">
        <f t="shared" si="359"/>
        <v>MUTUAL SER | Costa</v>
      </c>
    </row>
    <row r="2292" spans="1:37">
      <c r="A2292" s="4" t="s">
        <v>983</v>
      </c>
      <c r="B2292" s="4" t="s">
        <v>442</v>
      </c>
      <c r="C2292" s="4" t="s">
        <v>1032</v>
      </c>
      <c r="D2292" s="4" t="s">
        <v>1033</v>
      </c>
      <c r="E2292" s="4" t="s">
        <v>87</v>
      </c>
      <c r="F2292" s="4">
        <v>187</v>
      </c>
      <c r="G2292" s="4">
        <v>2761</v>
      </c>
      <c r="H2292" s="4">
        <v>0</v>
      </c>
      <c r="I2292">
        <f t="shared" si="350"/>
        <v>2948</v>
      </c>
      <c r="J2292">
        <f t="shared" si="351"/>
        <v>6.3432835820895525E-2</v>
      </c>
      <c r="K2292">
        <f t="shared" si="352"/>
        <v>0.93656716417910446</v>
      </c>
      <c r="L2292">
        <f t="shared" si="353"/>
        <v>0</v>
      </c>
      <c r="M2292">
        <f>I2292*Diccionario!$B$36</f>
        <v>6.5446178039215681</v>
      </c>
      <c r="N2292">
        <f>M2292*Diccionario!$B$37</f>
        <v>0.66100639819607843</v>
      </c>
      <c r="O2292">
        <f>N2292*Diccionario!$B$38</f>
        <v>9.9150959729411764E-2</v>
      </c>
      <c r="P2292">
        <f>O2292*Diccionario!$B$39</f>
        <v>8.9235863756470593E-2</v>
      </c>
      <c r="Q2292">
        <f>P2292*Diccionario!$B$40</f>
        <v>3.5694345502588237E-2</v>
      </c>
      <c r="R2292">
        <f>Q2292*Diccionario!$B$41</f>
        <v>2.3201324576682354E-2</v>
      </c>
      <c r="S2292">
        <f t="shared" si="354"/>
        <v>2.3201324576682354E-2</v>
      </c>
      <c r="T2292">
        <f>I2292*Diccionario!$B$36</f>
        <v>6.5446178039215681</v>
      </c>
      <c r="U2292">
        <f>T2292*Diccionario!$B$42</f>
        <v>0.66100639819607843</v>
      </c>
      <c r="V2292">
        <f>U2292*Diccionario!$B$43</f>
        <v>0.56185543846666663</v>
      </c>
      <c r="W2292">
        <f>V2292*Diccionario!$B$44</f>
        <v>0.10675253330866666</v>
      </c>
      <c r="X2292">
        <f>W2292*Diccionario!$B$45</f>
        <v>4.1633487990379997E-2</v>
      </c>
      <c r="Y2292">
        <f>X2292*Diccionario!$B$46</f>
        <v>3.7053804311438197E-2</v>
      </c>
      <c r="Z2292">
        <f>Y2292*Diccionario!$B$47</f>
        <v>1.3709907595232133E-2</v>
      </c>
      <c r="AA2292">
        <f>Z2292*Diccionario!$B$48</f>
        <v>1.3709907595232133E-2</v>
      </c>
      <c r="AB2292">
        <f>AA2292*Diccionario!$B$49</f>
        <v>1.0282430696424099E-2</v>
      </c>
      <c r="AC2292">
        <f t="shared" si="355"/>
        <v>1.0282430696424099E-2</v>
      </c>
      <c r="AD2292">
        <f t="shared" si="356"/>
        <v>3.3483755273106451E-2</v>
      </c>
      <c r="AE2292">
        <f t="shared" si="357"/>
        <v>5.6110969987749623E-5</v>
      </c>
      <c r="AF2292" t="e">
        <f ca="1">IF(AD2292="","",_xludf.RANK.EQ(AD2292,$AD$2:$AD$5513,0))</f>
        <v>#NAME?</v>
      </c>
      <c r="AH2292" t="str">
        <f t="shared" si="358"/>
        <v>Baja</v>
      </c>
      <c r="AI2292" t="s">
        <v>153</v>
      </c>
      <c r="AJ2292" t="str">
        <f>IFERROR(VLOOKUP(B2292,Maestro_Regionales!$A$2:$B$35,2,FALSE),"Otras zonas")</f>
        <v>Costa</v>
      </c>
      <c r="AK2292" t="str">
        <f t="shared" si="359"/>
        <v>NUEVA EPS | Costa</v>
      </c>
    </row>
    <row r="2293" spans="1:37">
      <c r="A2293" s="4" t="s">
        <v>983</v>
      </c>
      <c r="B2293" s="4" t="s">
        <v>442</v>
      </c>
      <c r="C2293" s="4" t="s">
        <v>1032</v>
      </c>
      <c r="D2293" s="4" t="s">
        <v>1033</v>
      </c>
      <c r="E2293" s="4" t="s">
        <v>89</v>
      </c>
      <c r="F2293" s="4">
        <v>17</v>
      </c>
      <c r="G2293" s="4">
        <v>680</v>
      </c>
      <c r="H2293" s="4">
        <v>0</v>
      </c>
      <c r="I2293">
        <f t="shared" si="350"/>
        <v>697</v>
      </c>
      <c r="J2293">
        <f t="shared" si="351"/>
        <v>2.4390243902439025E-2</v>
      </c>
      <c r="K2293">
        <f t="shared" si="352"/>
        <v>0.97560975609756095</v>
      </c>
      <c r="L2293">
        <f t="shared" si="353"/>
        <v>0</v>
      </c>
      <c r="M2293">
        <f>I2293*Diccionario!$B$36</f>
        <v>1.5473536666666665</v>
      </c>
      <c r="N2293">
        <f>M2293*Diccionario!$B$37</f>
        <v>0.15628272033333332</v>
      </c>
      <c r="O2293">
        <f>N2293*Diccionario!$B$38</f>
        <v>2.3442408049999999E-2</v>
      </c>
      <c r="P2293">
        <f>O2293*Diccionario!$B$39</f>
        <v>2.1098167245E-2</v>
      </c>
      <c r="Q2293">
        <f>P2293*Diccionario!$B$40</f>
        <v>8.4392668979999998E-3</v>
      </c>
      <c r="R2293">
        <f>Q2293*Diccionario!$B$41</f>
        <v>5.4855234837000002E-3</v>
      </c>
      <c r="S2293">
        <f t="shared" si="354"/>
        <v>5.4855234837000002E-3</v>
      </c>
      <c r="T2293">
        <f>I2293*Diccionario!$B$36</f>
        <v>1.5473536666666665</v>
      </c>
      <c r="U2293">
        <f>T2293*Diccionario!$B$42</f>
        <v>0.15628272033333332</v>
      </c>
      <c r="V2293">
        <f>U2293*Diccionario!$B$43</f>
        <v>0.13284031228333332</v>
      </c>
      <c r="W2293">
        <f>V2293*Diccionario!$B$44</f>
        <v>2.523965933383333E-2</v>
      </c>
      <c r="X2293">
        <f>W2293*Diccionario!$B$45</f>
        <v>9.8434671401949995E-3</v>
      </c>
      <c r="Y2293">
        <f>X2293*Diccionario!$B$46</f>
        <v>8.7606857547735499E-3</v>
      </c>
      <c r="Z2293">
        <f>Y2293*Diccionario!$B$47</f>
        <v>3.2414537292662134E-3</v>
      </c>
      <c r="AA2293">
        <f>Z2293*Diccionario!$B$48</f>
        <v>3.2414537292662134E-3</v>
      </c>
      <c r="AB2293">
        <f>AA2293*Diccionario!$B$49</f>
        <v>2.4310902969496601E-3</v>
      </c>
      <c r="AC2293">
        <f t="shared" si="355"/>
        <v>2.4310902969496601E-3</v>
      </c>
      <c r="AD2293">
        <f t="shared" si="356"/>
        <v>7.9166137806496607E-3</v>
      </c>
      <c r="AE2293">
        <f t="shared" si="357"/>
        <v>1.3266399620577169E-5</v>
      </c>
      <c r="AF2293" t="e">
        <f ca="1">IF(AD2293="","",_xludf.RANK.EQ(AD2293,$AD$2:$AD$5513,0))</f>
        <v>#NAME?</v>
      </c>
      <c r="AH2293" t="str">
        <f t="shared" si="358"/>
        <v>Baja</v>
      </c>
      <c r="AI2293" t="s">
        <v>153</v>
      </c>
      <c r="AJ2293" t="str">
        <f>IFERROR(VLOOKUP(B2293,Maestro_Regionales!$A$2:$B$35,2,FALSE),"Otras zonas")</f>
        <v>Costa</v>
      </c>
      <c r="AK2293" t="str">
        <f t="shared" si="359"/>
        <v>PROTEGER EPS (ANTES CAJACOPI EPS) | Costa</v>
      </c>
    </row>
    <row r="2294" spans="1:37">
      <c r="A2294" s="4" t="s">
        <v>983</v>
      </c>
      <c r="B2294" s="4" t="s">
        <v>442</v>
      </c>
      <c r="C2294" s="4" t="s">
        <v>1032</v>
      </c>
      <c r="D2294" s="4" t="s">
        <v>1033</v>
      </c>
      <c r="E2294" s="4" t="s">
        <v>90</v>
      </c>
      <c r="F2294" s="4">
        <v>0</v>
      </c>
      <c r="G2294" s="4">
        <v>0</v>
      </c>
      <c r="H2294" s="4">
        <v>99</v>
      </c>
      <c r="I2294">
        <f t="shared" si="350"/>
        <v>99</v>
      </c>
      <c r="J2294">
        <f t="shared" si="351"/>
        <v>0</v>
      </c>
      <c r="K2294">
        <f t="shared" si="352"/>
        <v>0</v>
      </c>
      <c r="L2294">
        <f t="shared" si="353"/>
        <v>1</v>
      </c>
      <c r="M2294">
        <f>I2294*Diccionario!$B$36</f>
        <v>0.21978194117647057</v>
      </c>
      <c r="N2294">
        <f>M2294*Diccionario!$B$37</f>
        <v>2.2197976058823531E-2</v>
      </c>
      <c r="O2294">
        <f>N2294*Diccionario!$B$38</f>
        <v>3.3296964088235293E-3</v>
      </c>
      <c r="P2294">
        <f>O2294*Diccionario!$B$39</f>
        <v>2.9967267679411763E-3</v>
      </c>
      <c r="Q2294">
        <f>P2294*Diccionario!$B$40</f>
        <v>1.1986907071764707E-3</v>
      </c>
      <c r="R2294">
        <f>Q2294*Diccionario!$B$41</f>
        <v>7.7914895966470601E-4</v>
      </c>
      <c r="S2294">
        <f t="shared" si="354"/>
        <v>7.7914895966470601E-4</v>
      </c>
      <c r="T2294">
        <f>I2294*Diccionario!$B$36</f>
        <v>0.21978194117647057</v>
      </c>
      <c r="U2294">
        <f>T2294*Diccionario!$B$42</f>
        <v>2.2197976058823531E-2</v>
      </c>
      <c r="V2294">
        <f>U2294*Diccionario!$B$43</f>
        <v>1.886827965E-2</v>
      </c>
      <c r="W2294">
        <f>V2294*Diccionario!$B$44</f>
        <v>3.5849731335000001E-3</v>
      </c>
      <c r="X2294">
        <f>W2294*Diccionario!$B$45</f>
        <v>1.398139522065E-3</v>
      </c>
      <c r="Y2294">
        <f>X2294*Diccionario!$B$46</f>
        <v>1.2443441746378501E-3</v>
      </c>
      <c r="Z2294">
        <f>Y2294*Diccionario!$B$47</f>
        <v>4.6040734461600454E-4</v>
      </c>
      <c r="AA2294">
        <f>Z2294*Diccionario!$B$48</f>
        <v>4.6040734461600454E-4</v>
      </c>
      <c r="AB2294">
        <f>AA2294*Diccionario!$B$49</f>
        <v>3.4530550846200342E-4</v>
      </c>
      <c r="AC2294">
        <f t="shared" si="355"/>
        <v>3.4530550846200342E-4</v>
      </c>
      <c r="AD2294">
        <f t="shared" si="356"/>
        <v>1.1244544681267095E-3</v>
      </c>
      <c r="AE2294">
        <f t="shared" si="357"/>
        <v>1.8843236189915923E-6</v>
      </c>
      <c r="AF2294" t="e">
        <f ca="1">IF(AD2294="","",_xludf.RANK.EQ(AD2294,$AD$2:$AD$5513,0))</f>
        <v>#NAME?</v>
      </c>
      <c r="AH2294" t="str">
        <f t="shared" si="358"/>
        <v>Baja</v>
      </c>
      <c r="AI2294" t="s">
        <v>153</v>
      </c>
      <c r="AJ2294" t="str">
        <f>IFERROR(VLOOKUP(B2294,Maestro_Regionales!$A$2:$B$35,2,FALSE),"Otras zonas")</f>
        <v>Costa</v>
      </c>
      <c r="AK2294" t="str">
        <f t="shared" si="359"/>
        <v>REGIMEN DE EXCEPCION | Costa</v>
      </c>
    </row>
    <row r="2295" spans="1:37">
      <c r="A2295" s="4" t="s">
        <v>983</v>
      </c>
      <c r="B2295" s="4" t="s">
        <v>442</v>
      </c>
      <c r="C2295" s="4" t="s">
        <v>1034</v>
      </c>
      <c r="D2295" s="4" t="s">
        <v>1035</v>
      </c>
      <c r="E2295" s="4" t="s">
        <v>77</v>
      </c>
      <c r="F2295" s="4">
        <v>1571</v>
      </c>
      <c r="G2295" s="4">
        <v>16142</v>
      </c>
      <c r="H2295" s="4">
        <v>0</v>
      </c>
      <c r="I2295">
        <f t="shared" si="350"/>
        <v>17713</v>
      </c>
      <c r="J2295">
        <f t="shared" si="351"/>
        <v>8.8691921187828149E-2</v>
      </c>
      <c r="K2295">
        <f t="shared" si="352"/>
        <v>0.91130807881217191</v>
      </c>
      <c r="L2295">
        <f t="shared" si="353"/>
        <v>0</v>
      </c>
      <c r="M2295">
        <f>I2295*Diccionario!$B$36</f>
        <v>39.32320731372549</v>
      </c>
      <c r="N2295">
        <f>M2295*Diccionario!$B$37</f>
        <v>3.9716439386862747</v>
      </c>
      <c r="O2295">
        <f>N2295*Diccionario!$B$38</f>
        <v>0.59574659080294123</v>
      </c>
      <c r="P2295">
        <f>O2295*Diccionario!$B$39</f>
        <v>0.5361719317226471</v>
      </c>
      <c r="Q2295">
        <f>P2295*Diccionario!$B$40</f>
        <v>0.21446877268905884</v>
      </c>
      <c r="R2295">
        <f>Q2295*Diccionario!$B$41</f>
        <v>0.13940470224788826</v>
      </c>
      <c r="S2295">
        <f t="shared" si="354"/>
        <v>0.13940470224788826</v>
      </c>
      <c r="T2295">
        <f>I2295*Diccionario!$B$36</f>
        <v>39.32320731372549</v>
      </c>
      <c r="U2295">
        <f>T2295*Diccionario!$B$42</f>
        <v>3.9716439386862747</v>
      </c>
      <c r="V2295">
        <f>U2295*Diccionario!$B$43</f>
        <v>3.3758973478833334</v>
      </c>
      <c r="W2295">
        <f>V2295*Diccionario!$B$44</f>
        <v>0.64142049609783336</v>
      </c>
      <c r="X2295">
        <f>W2295*Diccionario!$B$45</f>
        <v>0.25015399347815503</v>
      </c>
      <c r="Y2295">
        <f>X2295*Diccionario!$B$46</f>
        <v>0.22263705419555799</v>
      </c>
      <c r="Z2295">
        <f>Y2295*Diccionario!$B$47</f>
        <v>8.2375710052356457E-2</v>
      </c>
      <c r="AA2295">
        <f>Z2295*Diccionario!$B$48</f>
        <v>8.2375710052356457E-2</v>
      </c>
      <c r="AB2295">
        <f>AA2295*Diccionario!$B$49</f>
        <v>6.1781782539267346E-2</v>
      </c>
      <c r="AC2295">
        <f t="shared" si="355"/>
        <v>6.1781782539267346E-2</v>
      </c>
      <c r="AD2295">
        <f t="shared" si="356"/>
        <v>0.20118648478715562</v>
      </c>
      <c r="AE2295">
        <f t="shared" si="357"/>
        <v>3.3714165922422301E-4</v>
      </c>
      <c r="AF2295" t="e">
        <f ca="1">IF(AD2295="","",_xludf.RANK.EQ(AD2295,$AD$2:$AD$5513,0))</f>
        <v>#NAME?</v>
      </c>
      <c r="AH2295" t="str">
        <f t="shared" si="358"/>
        <v>Media</v>
      </c>
      <c r="AI2295" t="s">
        <v>153</v>
      </c>
      <c r="AJ2295" t="str">
        <f>IFERROR(VLOOKUP(B2295,Maestro_Regionales!$A$2:$B$35,2,FALSE),"Otras zonas")</f>
        <v>Costa</v>
      </c>
      <c r="AK2295" t="str">
        <f t="shared" si="359"/>
        <v>MUTUAL SER | Costa</v>
      </c>
    </row>
    <row r="2296" spans="1:37">
      <c r="A2296" s="4" t="s">
        <v>983</v>
      </c>
      <c r="B2296" s="4" t="s">
        <v>442</v>
      </c>
      <c r="C2296" s="4" t="s">
        <v>1034</v>
      </c>
      <c r="D2296" s="4" t="s">
        <v>1035</v>
      </c>
      <c r="E2296" s="4" t="s">
        <v>87</v>
      </c>
      <c r="F2296" s="4">
        <v>1752</v>
      </c>
      <c r="G2296" s="4">
        <v>10192</v>
      </c>
      <c r="H2296" s="4">
        <v>0</v>
      </c>
      <c r="I2296">
        <f t="shared" si="350"/>
        <v>11944</v>
      </c>
      <c r="J2296">
        <f t="shared" si="351"/>
        <v>0.14668452779638314</v>
      </c>
      <c r="K2296">
        <f t="shared" si="352"/>
        <v>0.85331547220361692</v>
      </c>
      <c r="L2296">
        <f t="shared" si="353"/>
        <v>0</v>
      </c>
      <c r="M2296">
        <f>I2296*Diccionario!$B$36</f>
        <v>26.51591419607843</v>
      </c>
      <c r="N2296">
        <f>M2296*Diccionario!$B$37</f>
        <v>2.6781073338039216</v>
      </c>
      <c r="O2296">
        <f>N2296*Diccionario!$B$38</f>
        <v>0.40171610007058822</v>
      </c>
      <c r="P2296">
        <f>O2296*Diccionario!$B$39</f>
        <v>0.3615444900635294</v>
      </c>
      <c r="Q2296">
        <f>P2296*Diccionario!$B$40</f>
        <v>0.14461779602541178</v>
      </c>
      <c r="R2296">
        <f>Q2296*Diccionario!$B$41</f>
        <v>9.4001567416517662E-2</v>
      </c>
      <c r="S2296">
        <f t="shared" si="354"/>
        <v>9.4001567416517662E-2</v>
      </c>
      <c r="T2296">
        <f>I2296*Diccionario!$B$36</f>
        <v>26.51591419607843</v>
      </c>
      <c r="U2296">
        <f>T2296*Diccionario!$B$42</f>
        <v>2.6781073338039216</v>
      </c>
      <c r="V2296">
        <f>U2296*Diccionario!$B$43</f>
        <v>2.2763912337333334</v>
      </c>
      <c r="W2296">
        <f>V2296*Diccionario!$B$44</f>
        <v>0.43251433440933335</v>
      </c>
      <c r="X2296">
        <f>W2296*Diccionario!$B$45</f>
        <v>0.16868059041964001</v>
      </c>
      <c r="Y2296">
        <f>X2296*Diccionario!$B$46</f>
        <v>0.1501257254734796</v>
      </c>
      <c r="Z2296">
        <f>Y2296*Diccionario!$B$47</f>
        <v>5.5546518425187451E-2</v>
      </c>
      <c r="AA2296">
        <f>Z2296*Diccionario!$B$48</f>
        <v>5.5546518425187451E-2</v>
      </c>
      <c r="AB2296">
        <f>AA2296*Diccionario!$B$49</f>
        <v>4.1659888818890586E-2</v>
      </c>
      <c r="AC2296">
        <f t="shared" si="355"/>
        <v>4.1659888818890586E-2</v>
      </c>
      <c r="AD2296">
        <f t="shared" si="356"/>
        <v>0.13566145623540826</v>
      </c>
      <c r="AE2296">
        <f t="shared" si="357"/>
        <v>2.2733698288116745E-4</v>
      </c>
      <c r="AF2296" t="e">
        <f ca="1">IF(AD2296="","",_xludf.RANK.EQ(AD2296,$AD$2:$AD$5513,0))</f>
        <v>#NAME?</v>
      </c>
      <c r="AH2296" t="str">
        <f t="shared" si="358"/>
        <v>Baja</v>
      </c>
      <c r="AI2296" t="s">
        <v>153</v>
      </c>
      <c r="AJ2296" t="str">
        <f>IFERROR(VLOOKUP(B2296,Maestro_Regionales!$A$2:$B$35,2,FALSE),"Otras zonas")</f>
        <v>Costa</v>
      </c>
      <c r="AK2296" t="str">
        <f t="shared" si="359"/>
        <v>NUEVA EPS | Costa</v>
      </c>
    </row>
    <row r="2297" spans="1:37">
      <c r="A2297" s="4" t="s">
        <v>983</v>
      </c>
      <c r="B2297" s="4" t="s">
        <v>442</v>
      </c>
      <c r="C2297" s="4" t="s">
        <v>1034</v>
      </c>
      <c r="D2297" s="4" t="s">
        <v>1035</v>
      </c>
      <c r="E2297" s="4" t="s">
        <v>89</v>
      </c>
      <c r="F2297" s="4">
        <v>116</v>
      </c>
      <c r="G2297" s="4">
        <v>6435</v>
      </c>
      <c r="H2297" s="4">
        <v>0</v>
      </c>
      <c r="I2297">
        <f t="shared" si="350"/>
        <v>6551</v>
      </c>
      <c r="J2297">
        <f t="shared" si="351"/>
        <v>1.7707220271714241E-2</v>
      </c>
      <c r="K2297">
        <f t="shared" si="352"/>
        <v>0.98229277972828577</v>
      </c>
      <c r="L2297">
        <f t="shared" si="353"/>
        <v>0</v>
      </c>
      <c r="M2297">
        <f>I2297*Diccionario!$B$36</f>
        <v>14.543348450980391</v>
      </c>
      <c r="N2297">
        <f>M2297*Diccionario!$B$37</f>
        <v>1.4688781935490196</v>
      </c>
      <c r="O2297">
        <f>N2297*Diccionario!$B$38</f>
        <v>0.22033172903235293</v>
      </c>
      <c r="P2297">
        <f>O2297*Diccionario!$B$39</f>
        <v>0.19829855612911765</v>
      </c>
      <c r="Q2297">
        <f>P2297*Diccionario!$B$40</f>
        <v>7.9319422451647068E-2</v>
      </c>
      <c r="R2297">
        <f>Q2297*Diccionario!$B$41</f>
        <v>5.1557624593570599E-2</v>
      </c>
      <c r="S2297">
        <f t="shared" si="354"/>
        <v>5.1557624593570599E-2</v>
      </c>
      <c r="T2297">
        <f>I2297*Diccionario!$B$36</f>
        <v>14.543348450980391</v>
      </c>
      <c r="U2297">
        <f>T2297*Diccionario!$B$42</f>
        <v>1.4688781935490196</v>
      </c>
      <c r="V2297">
        <f>U2297*Diccionario!$B$43</f>
        <v>1.2485464645166666</v>
      </c>
      <c r="W2297">
        <f>V2297*Diccionario!$B$44</f>
        <v>0.23722382825816665</v>
      </c>
      <c r="X2297">
        <f>W2297*Diccionario!$B$45</f>
        <v>9.2517293020684996E-2</v>
      </c>
      <c r="Y2297">
        <f>X2297*Diccionario!$B$46</f>
        <v>8.2340390788409643E-2</v>
      </c>
      <c r="Z2297">
        <f>Y2297*Diccionario!$B$47</f>
        <v>3.0465944591711567E-2</v>
      </c>
      <c r="AA2297">
        <f>Z2297*Diccionario!$B$48</f>
        <v>3.0465944591711567E-2</v>
      </c>
      <c r="AB2297">
        <f>AA2297*Diccionario!$B$49</f>
        <v>2.2849458443783676E-2</v>
      </c>
      <c r="AC2297">
        <f t="shared" si="355"/>
        <v>2.2849458443783676E-2</v>
      </c>
      <c r="AD2297">
        <f t="shared" si="356"/>
        <v>7.4407083037354271E-2</v>
      </c>
      <c r="AE2297">
        <f t="shared" si="357"/>
        <v>1.2468892957589819E-4</v>
      </c>
      <c r="AF2297" t="e">
        <f ca="1">IF(AD2297="","",_xludf.RANK.EQ(AD2297,$AD$2:$AD$5513,0))</f>
        <v>#NAME?</v>
      </c>
      <c r="AH2297" t="str">
        <f t="shared" si="358"/>
        <v>Baja</v>
      </c>
      <c r="AI2297" t="s">
        <v>153</v>
      </c>
      <c r="AJ2297" t="str">
        <f>IFERROR(VLOOKUP(B2297,Maestro_Regionales!$A$2:$B$35,2,FALSE),"Otras zonas")</f>
        <v>Costa</v>
      </c>
      <c r="AK2297" t="str">
        <f t="shared" si="359"/>
        <v>PROTEGER EPS (ANTES CAJACOPI EPS) | Costa</v>
      </c>
    </row>
    <row r="2298" spans="1:37">
      <c r="A2298" s="4" t="s">
        <v>983</v>
      </c>
      <c r="B2298" s="4" t="s">
        <v>442</v>
      </c>
      <c r="C2298" s="4" t="s">
        <v>1034</v>
      </c>
      <c r="D2298" s="4" t="s">
        <v>1035</v>
      </c>
      <c r="E2298" s="4" t="s">
        <v>90</v>
      </c>
      <c r="F2298" s="4">
        <v>0</v>
      </c>
      <c r="G2298" s="4">
        <v>0</v>
      </c>
      <c r="H2298" s="4">
        <v>657</v>
      </c>
      <c r="I2298">
        <f t="shared" si="350"/>
        <v>657</v>
      </c>
      <c r="J2298">
        <f t="shared" si="351"/>
        <v>0</v>
      </c>
      <c r="K2298">
        <f t="shared" si="352"/>
        <v>0</v>
      </c>
      <c r="L2298">
        <f t="shared" si="353"/>
        <v>1</v>
      </c>
      <c r="M2298">
        <f>I2298*Diccionario!$B$36</f>
        <v>1.458552882352941</v>
      </c>
      <c r="N2298">
        <f>M2298*Diccionario!$B$37</f>
        <v>0.14731384111764706</v>
      </c>
      <c r="O2298">
        <f>N2298*Diccionario!$B$38</f>
        <v>2.209707616764706E-2</v>
      </c>
      <c r="P2298">
        <f>O2298*Diccionario!$B$39</f>
        <v>1.9887368550882353E-2</v>
      </c>
      <c r="Q2298">
        <f>P2298*Diccionario!$B$40</f>
        <v>7.9549474203529421E-3</v>
      </c>
      <c r="R2298">
        <f>Q2298*Diccionario!$B$41</f>
        <v>5.1707158232294128E-3</v>
      </c>
      <c r="S2298">
        <f t="shared" si="354"/>
        <v>5.1707158232294128E-3</v>
      </c>
      <c r="T2298">
        <f>I2298*Diccionario!$B$36</f>
        <v>1.458552882352941</v>
      </c>
      <c r="U2298">
        <f>T2298*Diccionario!$B$42</f>
        <v>0.14731384111764706</v>
      </c>
      <c r="V2298">
        <f>U2298*Diccionario!$B$43</f>
        <v>0.12521676495</v>
      </c>
      <c r="W2298">
        <f>V2298*Diccionario!$B$44</f>
        <v>2.3791185340500003E-2</v>
      </c>
      <c r="X2298">
        <f>W2298*Diccionario!$B$45</f>
        <v>9.2785622827950016E-3</v>
      </c>
      <c r="Y2298">
        <f>X2298*Diccionario!$B$46</f>
        <v>8.2579204316875522E-3</v>
      </c>
      <c r="Z2298">
        <f>Y2298*Diccionario!$B$47</f>
        <v>3.0554305597243945E-3</v>
      </c>
      <c r="AA2298">
        <f>Z2298*Diccionario!$B$48</f>
        <v>3.0554305597243945E-3</v>
      </c>
      <c r="AB2298">
        <f>AA2298*Diccionario!$B$49</f>
        <v>2.2915729197932957E-3</v>
      </c>
      <c r="AC2298">
        <f t="shared" si="355"/>
        <v>2.2915729197932957E-3</v>
      </c>
      <c r="AD2298">
        <f t="shared" si="356"/>
        <v>7.4622887430227085E-3</v>
      </c>
      <c r="AE2298">
        <f t="shared" si="357"/>
        <v>1.2505056744216932E-5</v>
      </c>
      <c r="AF2298" t="e">
        <f ca="1">IF(AD2298="","",_xludf.RANK.EQ(AD2298,$AD$2:$AD$5513,0))</f>
        <v>#NAME?</v>
      </c>
      <c r="AH2298" t="str">
        <f t="shared" si="358"/>
        <v>Baja</v>
      </c>
      <c r="AI2298" t="s">
        <v>153</v>
      </c>
      <c r="AJ2298" t="str">
        <f>IFERROR(VLOOKUP(B2298,Maestro_Regionales!$A$2:$B$35,2,FALSE),"Otras zonas")</f>
        <v>Costa</v>
      </c>
      <c r="AK2298" t="str">
        <f t="shared" si="359"/>
        <v>REGIMEN DE EXCEPCION | Costa</v>
      </c>
    </row>
    <row r="2299" spans="1:37">
      <c r="A2299" s="4" t="s">
        <v>983</v>
      </c>
      <c r="B2299" s="4" t="s">
        <v>442</v>
      </c>
      <c r="C2299" s="4" t="s">
        <v>1034</v>
      </c>
      <c r="D2299" s="4" t="s">
        <v>1035</v>
      </c>
      <c r="E2299" s="4" t="s">
        <v>86</v>
      </c>
      <c r="F2299" s="4">
        <v>2</v>
      </c>
      <c r="G2299" s="4">
        <v>0</v>
      </c>
      <c r="H2299" s="4">
        <v>0</v>
      </c>
      <c r="I2299">
        <f t="shared" si="350"/>
        <v>2</v>
      </c>
      <c r="J2299">
        <f t="shared" si="351"/>
        <v>1</v>
      </c>
      <c r="K2299">
        <f t="shared" si="352"/>
        <v>0</v>
      </c>
      <c r="L2299">
        <f t="shared" si="353"/>
        <v>0</v>
      </c>
      <c r="M2299">
        <f>I2299*Diccionario!$B$36</f>
        <v>4.4400392156862742E-3</v>
      </c>
      <c r="N2299">
        <f>M2299*Diccionario!$B$37</f>
        <v>4.4844396078431374E-4</v>
      </c>
      <c r="O2299">
        <f>N2299*Diccionario!$B$38</f>
        <v>6.7266594117647063E-5</v>
      </c>
      <c r="P2299">
        <f>O2299*Diccionario!$B$39</f>
        <v>6.053993470588236E-5</v>
      </c>
      <c r="Q2299">
        <f>P2299*Diccionario!$B$40</f>
        <v>2.4215973882352947E-5</v>
      </c>
      <c r="R2299">
        <f>Q2299*Diccionario!$B$41</f>
        <v>1.5740383023529416E-5</v>
      </c>
      <c r="S2299">
        <f t="shared" si="354"/>
        <v>1.5740383023529416E-5</v>
      </c>
      <c r="T2299">
        <f>I2299*Diccionario!$B$36</f>
        <v>4.4400392156862742E-3</v>
      </c>
      <c r="U2299">
        <f>T2299*Diccionario!$B$42</f>
        <v>4.4844396078431374E-4</v>
      </c>
      <c r="V2299">
        <f>U2299*Diccionario!$B$43</f>
        <v>3.8117736666666666E-4</v>
      </c>
      <c r="W2299">
        <f>V2299*Diccionario!$B$44</f>
        <v>7.2423699666666666E-5</v>
      </c>
      <c r="X2299">
        <f>W2299*Diccionario!$B$45</f>
        <v>2.8245242870000002E-5</v>
      </c>
      <c r="Y2299">
        <f>X2299*Diccionario!$B$46</f>
        <v>2.5138266154300001E-5</v>
      </c>
      <c r="Z2299">
        <f>Y2299*Diccionario!$B$47</f>
        <v>9.3011584770909993E-6</v>
      </c>
      <c r="AA2299">
        <f>Z2299*Diccionario!$B$48</f>
        <v>9.3011584770909993E-6</v>
      </c>
      <c r="AB2299">
        <f>AA2299*Diccionario!$B$49</f>
        <v>6.9758688578182495E-6</v>
      </c>
      <c r="AC2299">
        <f t="shared" si="355"/>
        <v>6.9758688578182495E-6</v>
      </c>
      <c r="AD2299">
        <f t="shared" si="356"/>
        <v>2.2716251881347665E-5</v>
      </c>
      <c r="AE2299">
        <f t="shared" si="357"/>
        <v>3.8067143818011966E-8</v>
      </c>
      <c r="AF2299" t="e">
        <f ca="1">IF(AD2299="","",_xludf.RANK.EQ(AD2299,$AD$2:$AD$5513,0))</f>
        <v>#NAME?</v>
      </c>
      <c r="AH2299" t="str">
        <f t="shared" si="358"/>
        <v>Baja</v>
      </c>
      <c r="AI2299" t="s">
        <v>153</v>
      </c>
      <c r="AJ2299" t="str">
        <f>IFERROR(VLOOKUP(B2299,Maestro_Regionales!$A$2:$B$35,2,FALSE),"Otras zonas")</f>
        <v>Costa</v>
      </c>
      <c r="AK2299" t="str">
        <f t="shared" si="359"/>
        <v>EPS SANITAS | Costa</v>
      </c>
    </row>
    <row r="2300" spans="1:37">
      <c r="A2300" s="4" t="s">
        <v>983</v>
      </c>
      <c r="B2300" s="4" t="s">
        <v>442</v>
      </c>
      <c r="C2300" s="4" t="s">
        <v>1034</v>
      </c>
      <c r="D2300" s="4" t="s">
        <v>1035</v>
      </c>
      <c r="E2300" s="4" t="s">
        <v>85</v>
      </c>
      <c r="F2300" s="4">
        <v>1</v>
      </c>
      <c r="G2300" s="4">
        <v>0</v>
      </c>
      <c r="H2300" s="4">
        <v>0</v>
      </c>
      <c r="I2300">
        <f t="shared" si="350"/>
        <v>1</v>
      </c>
      <c r="J2300">
        <f t="shared" si="351"/>
        <v>1</v>
      </c>
      <c r="K2300">
        <f t="shared" si="352"/>
        <v>0</v>
      </c>
      <c r="L2300">
        <f t="shared" si="353"/>
        <v>0</v>
      </c>
      <c r="M2300">
        <f>I2300*Diccionario!$B$36</f>
        <v>2.2200196078431371E-3</v>
      </c>
      <c r="N2300">
        <f>M2300*Diccionario!$B$37</f>
        <v>2.2422198039215687E-4</v>
      </c>
      <c r="O2300">
        <f>N2300*Diccionario!$B$38</f>
        <v>3.3633297058823532E-5</v>
      </c>
      <c r="P2300">
        <f>O2300*Diccionario!$B$39</f>
        <v>3.026996735294118E-5</v>
      </c>
      <c r="Q2300">
        <f>P2300*Diccionario!$B$40</f>
        <v>1.2107986941176473E-5</v>
      </c>
      <c r="R2300">
        <f>Q2300*Diccionario!$B$41</f>
        <v>7.870191511764708E-6</v>
      </c>
      <c r="S2300">
        <f t="shared" si="354"/>
        <v>7.870191511764708E-6</v>
      </c>
      <c r="T2300">
        <f>I2300*Diccionario!$B$36</f>
        <v>2.2200196078431371E-3</v>
      </c>
      <c r="U2300">
        <f>T2300*Diccionario!$B$42</f>
        <v>2.2422198039215687E-4</v>
      </c>
      <c r="V2300">
        <f>U2300*Diccionario!$B$43</f>
        <v>1.9058868333333333E-4</v>
      </c>
      <c r="W2300">
        <f>V2300*Diccionario!$B$44</f>
        <v>3.6211849833333333E-5</v>
      </c>
      <c r="X2300">
        <f>W2300*Diccionario!$B$45</f>
        <v>1.4122621435000001E-5</v>
      </c>
      <c r="Y2300">
        <f>X2300*Diccionario!$B$46</f>
        <v>1.256913307715E-5</v>
      </c>
      <c r="Z2300">
        <f>Y2300*Diccionario!$B$47</f>
        <v>4.6505792385454997E-6</v>
      </c>
      <c r="AA2300">
        <f>Z2300*Diccionario!$B$48</f>
        <v>4.6505792385454997E-6</v>
      </c>
      <c r="AB2300">
        <f>AA2300*Diccionario!$B$49</f>
        <v>3.4879344289091247E-6</v>
      </c>
      <c r="AC2300">
        <f t="shared" si="355"/>
        <v>3.4879344289091247E-6</v>
      </c>
      <c r="AD2300">
        <f t="shared" si="356"/>
        <v>1.1358125940673833E-5</v>
      </c>
      <c r="AE2300">
        <f t="shared" si="357"/>
        <v>1.9033571909005983E-8</v>
      </c>
      <c r="AF2300" t="e">
        <f ca="1">IF(AD2300="","",_xludf.RANK.EQ(AD2300,$AD$2:$AD$5513,0))</f>
        <v>#NAME?</v>
      </c>
      <c r="AH2300" t="str">
        <f t="shared" si="358"/>
        <v>Baja</v>
      </c>
      <c r="AI2300" t="s">
        <v>153</v>
      </c>
      <c r="AJ2300" t="str">
        <f>IFERROR(VLOOKUP(B2300,Maestro_Regionales!$A$2:$B$35,2,FALSE),"Otras zonas")</f>
        <v>Costa</v>
      </c>
      <c r="AK2300" t="str">
        <f t="shared" si="359"/>
        <v>SALUD TOTAL EPS | Costa</v>
      </c>
    </row>
    <row r="2301" spans="1:37">
      <c r="A2301" s="4" t="s">
        <v>983</v>
      </c>
      <c r="B2301" s="4" t="s">
        <v>442</v>
      </c>
      <c r="C2301" s="4" t="s">
        <v>1036</v>
      </c>
      <c r="D2301" s="4" t="s">
        <v>1037</v>
      </c>
      <c r="E2301" s="4" t="s">
        <v>87</v>
      </c>
      <c r="F2301" s="4">
        <v>6521</v>
      </c>
      <c r="G2301" s="4">
        <v>43459</v>
      </c>
      <c r="H2301" s="4">
        <v>0</v>
      </c>
      <c r="I2301">
        <f t="shared" si="350"/>
        <v>49980</v>
      </c>
      <c r="J2301">
        <f t="shared" si="351"/>
        <v>0.13047218887555023</v>
      </c>
      <c r="K2301">
        <f t="shared" si="352"/>
        <v>0.86952781112444977</v>
      </c>
      <c r="L2301">
        <f t="shared" si="353"/>
        <v>0</v>
      </c>
      <c r="M2301">
        <f>I2301*Diccionario!$B$36</f>
        <v>110.95657999999999</v>
      </c>
      <c r="N2301">
        <f>M2301*Diccionario!$B$37</f>
        <v>11.20661458</v>
      </c>
      <c r="O2301">
        <f>N2301*Diccionario!$B$38</f>
        <v>1.680992187</v>
      </c>
      <c r="P2301">
        <f>O2301*Diccionario!$B$39</f>
        <v>1.5128929683000001</v>
      </c>
      <c r="Q2301">
        <f>P2301*Diccionario!$B$40</f>
        <v>0.60515718732000012</v>
      </c>
      <c r="R2301">
        <f>Q2301*Diccionario!$B$41</f>
        <v>0.39335217175800008</v>
      </c>
      <c r="S2301">
        <f t="shared" si="354"/>
        <v>0.39335217175800008</v>
      </c>
      <c r="T2301">
        <f>I2301*Diccionario!$B$36</f>
        <v>110.95657999999999</v>
      </c>
      <c r="U2301">
        <f>T2301*Diccionario!$B$42</f>
        <v>11.20661458</v>
      </c>
      <c r="V2301">
        <f>U2301*Diccionario!$B$43</f>
        <v>9.525622392999999</v>
      </c>
      <c r="W2301">
        <f>V2301*Diccionario!$B$44</f>
        <v>1.8098682546699998</v>
      </c>
      <c r="X2301">
        <f>W2301*Diccionario!$B$45</f>
        <v>0.70584861932129994</v>
      </c>
      <c r="Y2301">
        <f>X2301*Diccionario!$B$46</f>
        <v>0.62820527119595693</v>
      </c>
      <c r="Z2301">
        <f>Y2301*Diccionario!$B$47</f>
        <v>0.23243595034250406</v>
      </c>
      <c r="AA2301">
        <f>Z2301*Diccionario!$B$48</f>
        <v>0.23243595034250406</v>
      </c>
      <c r="AB2301">
        <f>AA2301*Diccionario!$B$49</f>
        <v>0.17432696275687803</v>
      </c>
      <c r="AC2301">
        <f t="shared" si="355"/>
        <v>0.17432696275687803</v>
      </c>
      <c r="AD2301">
        <f t="shared" si="356"/>
        <v>0.56767913451487817</v>
      </c>
      <c r="AE2301">
        <f t="shared" si="357"/>
        <v>9.5129792401211903E-4</v>
      </c>
      <c r="AF2301" t="e">
        <f ca="1">IF(AD2301="","",_xludf.RANK.EQ(AD2301,$AD$2:$AD$5513,0))</f>
        <v>#NAME?</v>
      </c>
      <c r="AH2301" t="str">
        <f t="shared" si="358"/>
        <v>Media</v>
      </c>
      <c r="AI2301" t="s">
        <v>153</v>
      </c>
      <c r="AJ2301" t="str">
        <f>IFERROR(VLOOKUP(B2301,Maestro_Regionales!$A$2:$B$35,2,FALSE),"Otras zonas")</f>
        <v>Costa</v>
      </c>
      <c r="AK2301" t="str">
        <f t="shared" si="359"/>
        <v>NUEVA EPS | Costa</v>
      </c>
    </row>
    <row r="2302" spans="1:37">
      <c r="A2302" s="4" t="s">
        <v>983</v>
      </c>
      <c r="B2302" s="4" t="s">
        <v>442</v>
      </c>
      <c r="C2302" s="4" t="s">
        <v>1036</v>
      </c>
      <c r="D2302" s="4" t="s">
        <v>1037</v>
      </c>
      <c r="E2302" s="4" t="s">
        <v>77</v>
      </c>
      <c r="F2302" s="4">
        <v>2032</v>
      </c>
      <c r="G2302" s="4">
        <v>24469</v>
      </c>
      <c r="H2302" s="4">
        <v>0</v>
      </c>
      <c r="I2302">
        <f t="shared" si="350"/>
        <v>26501</v>
      </c>
      <c r="J2302">
        <f t="shared" si="351"/>
        <v>7.6676351835779782E-2</v>
      </c>
      <c r="K2302">
        <f t="shared" si="352"/>
        <v>0.92332364816422019</v>
      </c>
      <c r="L2302">
        <f t="shared" si="353"/>
        <v>0</v>
      </c>
      <c r="M2302">
        <f>I2302*Diccionario!$B$36</f>
        <v>58.832739627450977</v>
      </c>
      <c r="N2302">
        <f>M2302*Diccionario!$B$37</f>
        <v>5.9421067023725493</v>
      </c>
      <c r="O2302">
        <f>N2302*Diccionario!$B$38</f>
        <v>0.8913160053558824</v>
      </c>
      <c r="P2302">
        <f>O2302*Diccionario!$B$39</f>
        <v>0.80218440482029418</v>
      </c>
      <c r="Q2302">
        <f>P2302*Diccionario!$B$40</f>
        <v>0.32087376192811767</v>
      </c>
      <c r="R2302">
        <f>Q2302*Diccionario!$B$41</f>
        <v>0.20856794525327649</v>
      </c>
      <c r="S2302">
        <f t="shared" si="354"/>
        <v>0.20856794525327649</v>
      </c>
      <c r="T2302">
        <f>I2302*Diccionario!$B$36</f>
        <v>58.832739627450977</v>
      </c>
      <c r="U2302">
        <f>T2302*Diccionario!$B$42</f>
        <v>5.9421067023725493</v>
      </c>
      <c r="V2302">
        <f>U2302*Diccionario!$B$43</f>
        <v>5.0507906970166667</v>
      </c>
      <c r="W2302">
        <f>V2302*Diccionario!$B$44</f>
        <v>0.95965023243316672</v>
      </c>
      <c r="X2302">
        <f>W2302*Diccionario!$B$45</f>
        <v>0.37426359064893505</v>
      </c>
      <c r="Y2302">
        <f>X2302*Diccionario!$B$46</f>
        <v>0.33309459567755217</v>
      </c>
      <c r="Z2302">
        <f>Y2302*Diccionario!$B$47</f>
        <v>0.1232450004006943</v>
      </c>
      <c r="AA2302">
        <f>Z2302*Diccionario!$B$48</f>
        <v>0.1232450004006943</v>
      </c>
      <c r="AB2302">
        <f>AA2302*Diccionario!$B$49</f>
        <v>9.2433750300520728E-2</v>
      </c>
      <c r="AC2302">
        <f t="shared" si="355"/>
        <v>9.2433750300520728E-2</v>
      </c>
      <c r="AD2302">
        <f t="shared" si="356"/>
        <v>0.30100169555379719</v>
      </c>
      <c r="AE2302">
        <f t="shared" si="357"/>
        <v>5.044086891605674E-4</v>
      </c>
      <c r="AF2302" t="e">
        <f ca="1">IF(AD2302="","",_xludf.RANK.EQ(AD2302,$AD$2:$AD$5513,0))</f>
        <v>#NAME?</v>
      </c>
      <c r="AH2302" t="str">
        <f t="shared" si="358"/>
        <v>Media</v>
      </c>
      <c r="AI2302" t="s">
        <v>153</v>
      </c>
      <c r="AJ2302" t="str">
        <f>IFERROR(VLOOKUP(B2302,Maestro_Regionales!$A$2:$B$35,2,FALSE),"Otras zonas")</f>
        <v>Costa</v>
      </c>
      <c r="AK2302" t="str">
        <f t="shared" si="359"/>
        <v>MUTUAL SER | Costa</v>
      </c>
    </row>
    <row r="2303" spans="1:37">
      <c r="A2303" s="4" t="s">
        <v>983</v>
      </c>
      <c r="B2303" s="4" t="s">
        <v>442</v>
      </c>
      <c r="C2303" s="4" t="s">
        <v>1036</v>
      </c>
      <c r="D2303" s="4" t="s">
        <v>1037</v>
      </c>
      <c r="E2303" s="4" t="s">
        <v>89</v>
      </c>
      <c r="F2303" s="4">
        <v>166</v>
      </c>
      <c r="G2303" s="4">
        <v>12496</v>
      </c>
      <c r="H2303" s="4">
        <v>0</v>
      </c>
      <c r="I2303">
        <f t="shared" si="350"/>
        <v>12662</v>
      </c>
      <c r="J2303">
        <f t="shared" si="351"/>
        <v>1.3110093192228715E-2</v>
      </c>
      <c r="K2303">
        <f t="shared" si="352"/>
        <v>0.98688990680777133</v>
      </c>
      <c r="L2303">
        <f t="shared" si="353"/>
        <v>0</v>
      </c>
      <c r="M2303">
        <f>I2303*Diccionario!$B$36</f>
        <v>28.109888274509803</v>
      </c>
      <c r="N2303">
        <f>M2303*Diccionario!$B$37</f>
        <v>2.8390987157254903</v>
      </c>
      <c r="O2303">
        <f>N2303*Diccionario!$B$38</f>
        <v>0.42586480735882354</v>
      </c>
      <c r="P2303">
        <f>O2303*Diccionario!$B$39</f>
        <v>0.3832783266229412</v>
      </c>
      <c r="Q2303">
        <f>P2303*Diccionario!$B$40</f>
        <v>0.15331133064917649</v>
      </c>
      <c r="R2303">
        <f>Q2303*Diccionario!$B$41</f>
        <v>9.965236492196472E-2</v>
      </c>
      <c r="S2303">
        <f t="shared" si="354"/>
        <v>9.965236492196472E-2</v>
      </c>
      <c r="T2303">
        <f>I2303*Diccionario!$B$36</f>
        <v>28.109888274509803</v>
      </c>
      <c r="U2303">
        <f>T2303*Diccionario!$B$42</f>
        <v>2.8390987157254903</v>
      </c>
      <c r="V2303">
        <f>U2303*Diccionario!$B$43</f>
        <v>2.4132339083666667</v>
      </c>
      <c r="W2303">
        <f>V2303*Diccionario!$B$44</f>
        <v>0.45851444258966667</v>
      </c>
      <c r="X2303">
        <f>W2303*Diccionario!$B$45</f>
        <v>0.17882063260997</v>
      </c>
      <c r="Y2303">
        <f>X2303*Diccionario!$B$46</f>
        <v>0.1591503630228733</v>
      </c>
      <c r="Z2303">
        <f>Y2303*Diccionario!$B$47</f>
        <v>5.8885634318463123E-2</v>
      </c>
      <c r="AA2303">
        <f>Z2303*Diccionario!$B$48</f>
        <v>5.8885634318463123E-2</v>
      </c>
      <c r="AB2303">
        <f>AA2303*Diccionario!$B$49</f>
        <v>4.4164225738847346E-2</v>
      </c>
      <c r="AC2303">
        <f t="shared" si="355"/>
        <v>4.4164225738847346E-2</v>
      </c>
      <c r="AD2303">
        <f t="shared" si="356"/>
        <v>0.14381659066081207</v>
      </c>
      <c r="AE2303">
        <f t="shared" si="357"/>
        <v>2.4100308751183374E-4</v>
      </c>
      <c r="AF2303" t="e">
        <f ca="1">IF(AD2303="","",_xludf.RANK.EQ(AD2303,$AD$2:$AD$5513,0))</f>
        <v>#NAME?</v>
      </c>
      <c r="AH2303" t="str">
        <f t="shared" si="358"/>
        <v>Media</v>
      </c>
      <c r="AI2303" t="s">
        <v>153</v>
      </c>
      <c r="AJ2303" t="str">
        <f>IFERROR(VLOOKUP(B2303,Maestro_Regionales!$A$2:$B$35,2,FALSE),"Otras zonas")</f>
        <v>Costa</v>
      </c>
      <c r="AK2303" t="str">
        <f t="shared" si="359"/>
        <v>PROTEGER EPS (ANTES CAJACOPI EPS) | Costa</v>
      </c>
    </row>
    <row r="2304" spans="1:37">
      <c r="A2304" s="4" t="s">
        <v>983</v>
      </c>
      <c r="B2304" s="4" t="s">
        <v>442</v>
      </c>
      <c r="C2304" s="4" t="s">
        <v>1036</v>
      </c>
      <c r="D2304" s="4" t="s">
        <v>1037</v>
      </c>
      <c r="E2304" s="4" t="s">
        <v>88</v>
      </c>
      <c r="F2304" s="4">
        <v>203</v>
      </c>
      <c r="G2304" s="4">
        <v>5055</v>
      </c>
      <c r="H2304" s="4">
        <v>0</v>
      </c>
      <c r="I2304">
        <f t="shared" si="350"/>
        <v>5258</v>
      </c>
      <c r="J2304">
        <f t="shared" si="351"/>
        <v>3.8607835678965384E-2</v>
      </c>
      <c r="K2304">
        <f t="shared" si="352"/>
        <v>0.96139216432103458</v>
      </c>
      <c r="L2304">
        <f t="shared" si="353"/>
        <v>0</v>
      </c>
      <c r="M2304">
        <f>I2304*Diccionario!$B$36</f>
        <v>11.672863098039215</v>
      </c>
      <c r="N2304">
        <f>M2304*Diccionario!$B$37</f>
        <v>1.1789591729019608</v>
      </c>
      <c r="O2304">
        <f>N2304*Diccionario!$B$38</f>
        <v>0.17684387593529413</v>
      </c>
      <c r="P2304">
        <f>O2304*Diccionario!$B$39</f>
        <v>0.15915948834176472</v>
      </c>
      <c r="Q2304">
        <f>P2304*Diccionario!$B$40</f>
        <v>6.3663795336705895E-2</v>
      </c>
      <c r="R2304">
        <f>Q2304*Diccionario!$B$41</f>
        <v>4.1381466968858832E-2</v>
      </c>
      <c r="S2304">
        <f t="shared" si="354"/>
        <v>4.1381466968858832E-2</v>
      </c>
      <c r="T2304">
        <f>I2304*Diccionario!$B$36</f>
        <v>11.672863098039215</v>
      </c>
      <c r="U2304">
        <f>T2304*Diccionario!$B$42</f>
        <v>1.1789591729019608</v>
      </c>
      <c r="V2304">
        <f>U2304*Diccionario!$B$43</f>
        <v>1.0021152969666667</v>
      </c>
      <c r="W2304">
        <f>V2304*Diccionario!$B$44</f>
        <v>0.19040190642366667</v>
      </c>
      <c r="X2304">
        <f>W2304*Diccionario!$B$45</f>
        <v>7.4256743505229997E-2</v>
      </c>
      <c r="Y2304">
        <f>X2304*Diccionario!$B$46</f>
        <v>6.6088501719654705E-2</v>
      </c>
      <c r="Z2304">
        <f>Y2304*Diccionario!$B$47</f>
        <v>2.4452745636272241E-2</v>
      </c>
      <c r="AA2304">
        <f>Z2304*Diccionario!$B$48</f>
        <v>2.4452745636272241E-2</v>
      </c>
      <c r="AB2304">
        <f>AA2304*Diccionario!$B$49</f>
        <v>1.8339559227204181E-2</v>
      </c>
      <c r="AC2304">
        <f t="shared" si="355"/>
        <v>1.8339559227204181E-2</v>
      </c>
      <c r="AD2304">
        <f t="shared" si="356"/>
        <v>5.972102619606301E-2</v>
      </c>
      <c r="AE2304">
        <f t="shared" si="357"/>
        <v>1.0007852109755345E-4</v>
      </c>
      <c r="AF2304" t="e">
        <f ca="1">IF(AD2304="","",_xludf.RANK.EQ(AD2304,$AD$2:$AD$5513,0))</f>
        <v>#NAME?</v>
      </c>
      <c r="AH2304" t="str">
        <f t="shared" si="358"/>
        <v>Baja</v>
      </c>
      <c r="AI2304" t="s">
        <v>153</v>
      </c>
      <c r="AJ2304" t="str">
        <f>IFERROR(VLOOKUP(B2304,Maestro_Regionales!$A$2:$B$35,2,FALSE),"Otras zonas")</f>
        <v>Costa</v>
      </c>
      <c r="AK2304" t="str">
        <f t="shared" si="359"/>
        <v>COOSALUD EPS | Costa</v>
      </c>
    </row>
    <row r="2305" spans="1:37">
      <c r="A2305" s="4" t="s">
        <v>983</v>
      </c>
      <c r="B2305" s="4" t="s">
        <v>442</v>
      </c>
      <c r="C2305" s="4" t="s">
        <v>1036</v>
      </c>
      <c r="D2305" s="4" t="s">
        <v>1037</v>
      </c>
      <c r="E2305" s="4" t="s">
        <v>90</v>
      </c>
      <c r="F2305" s="4">
        <v>0</v>
      </c>
      <c r="G2305" s="4">
        <v>0</v>
      </c>
      <c r="H2305" s="4">
        <v>2025</v>
      </c>
      <c r="I2305">
        <f t="shared" si="350"/>
        <v>2025</v>
      </c>
      <c r="J2305">
        <f t="shared" si="351"/>
        <v>0</v>
      </c>
      <c r="K2305">
        <f t="shared" si="352"/>
        <v>0</v>
      </c>
      <c r="L2305">
        <f t="shared" si="353"/>
        <v>1</v>
      </c>
      <c r="M2305">
        <f>I2305*Diccionario!$B$36</f>
        <v>4.4955397058823525</v>
      </c>
      <c r="N2305">
        <f>M2305*Diccionario!$B$37</f>
        <v>0.45404951029411761</v>
      </c>
      <c r="O2305">
        <f>N2305*Diccionario!$B$38</f>
        <v>6.8107426544117639E-2</v>
      </c>
      <c r="P2305">
        <f>O2305*Diccionario!$B$39</f>
        <v>6.1296683889705876E-2</v>
      </c>
      <c r="Q2305">
        <f>P2305*Diccionario!$B$40</f>
        <v>2.4518673555882352E-2</v>
      </c>
      <c r="R2305">
        <f>Q2305*Diccionario!$B$41</f>
        <v>1.593713781132353E-2</v>
      </c>
      <c r="S2305">
        <f t="shared" si="354"/>
        <v>1.593713781132353E-2</v>
      </c>
      <c r="T2305">
        <f>I2305*Diccionario!$B$36</f>
        <v>4.4955397058823525</v>
      </c>
      <c r="U2305">
        <f>T2305*Diccionario!$B$42</f>
        <v>0.45404951029411761</v>
      </c>
      <c r="V2305">
        <f>U2305*Diccionario!$B$43</f>
        <v>0.38594208374999994</v>
      </c>
      <c r="W2305">
        <f>V2305*Diccionario!$B$44</f>
        <v>7.3328995912499986E-2</v>
      </c>
      <c r="X2305">
        <f>W2305*Diccionario!$B$45</f>
        <v>2.8598308405874996E-2</v>
      </c>
      <c r="Y2305">
        <f>X2305*Diccionario!$B$46</f>
        <v>2.5452494481228747E-2</v>
      </c>
      <c r="Z2305">
        <f>Y2305*Diccionario!$B$47</f>
        <v>9.4174229580546356E-3</v>
      </c>
      <c r="AA2305">
        <f>Z2305*Diccionario!$B$48</f>
        <v>9.4174229580546356E-3</v>
      </c>
      <c r="AB2305">
        <f>AA2305*Diccionario!$B$49</f>
        <v>7.0630672185409762E-3</v>
      </c>
      <c r="AC2305">
        <f t="shared" si="355"/>
        <v>7.0630672185409762E-3</v>
      </c>
      <c r="AD2305">
        <f t="shared" si="356"/>
        <v>2.3000205029864506E-2</v>
      </c>
      <c r="AE2305">
        <f t="shared" si="357"/>
        <v>3.8542983115737105E-5</v>
      </c>
      <c r="AF2305" t="e">
        <f ca="1">IF(AD2305="","",_xludf.RANK.EQ(AD2305,$AD$2:$AD$5513,0))</f>
        <v>#NAME?</v>
      </c>
      <c r="AH2305" t="str">
        <f t="shared" si="358"/>
        <v>Baja</v>
      </c>
      <c r="AI2305" t="s">
        <v>153</v>
      </c>
      <c r="AJ2305" t="str">
        <f>IFERROR(VLOOKUP(B2305,Maestro_Regionales!$A$2:$B$35,2,FALSE),"Otras zonas")</f>
        <v>Costa</v>
      </c>
      <c r="AK2305" t="str">
        <f t="shared" si="359"/>
        <v>REGIMEN DE EXCEPCION | Costa</v>
      </c>
    </row>
    <row r="2306" spans="1:37">
      <c r="A2306" s="4" t="s">
        <v>983</v>
      </c>
      <c r="B2306" s="4" t="s">
        <v>442</v>
      </c>
      <c r="C2306" s="4" t="s">
        <v>1036</v>
      </c>
      <c r="D2306" s="4" t="s">
        <v>1037</v>
      </c>
      <c r="E2306" s="4" t="s">
        <v>92</v>
      </c>
      <c r="F2306" s="4">
        <v>18</v>
      </c>
      <c r="G2306" s="4">
        <v>400</v>
      </c>
      <c r="H2306" s="4">
        <v>0</v>
      </c>
      <c r="I2306">
        <f t="shared" ref="I2306:I2369" si="360">SUM(F2306:H2306)</f>
        <v>418</v>
      </c>
      <c r="J2306">
        <f t="shared" ref="J2306:J2369" si="361">IFERROR(F2306/I2306,0)</f>
        <v>4.3062200956937802E-2</v>
      </c>
      <c r="K2306">
        <f t="shared" ref="K2306:K2369" si="362">IFERROR(G2306/I2306,0)</f>
        <v>0.9569377990430622</v>
      </c>
      <c r="L2306">
        <f t="shared" ref="L2306:L2369" si="363">IFERROR(H2306/I2306,0)</f>
        <v>0</v>
      </c>
      <c r="M2306">
        <f>I2306*Diccionario!$B$36</f>
        <v>0.92796819607843128</v>
      </c>
      <c r="N2306">
        <f>M2306*Diccionario!$B$37</f>
        <v>9.3724787803921572E-2</v>
      </c>
      <c r="O2306">
        <f>N2306*Diccionario!$B$38</f>
        <v>1.4058718170588236E-2</v>
      </c>
      <c r="P2306">
        <f>O2306*Diccionario!$B$39</f>
        <v>1.2652846353529413E-2</v>
      </c>
      <c r="Q2306">
        <f>P2306*Diccionario!$B$40</f>
        <v>5.0611385414117659E-3</v>
      </c>
      <c r="R2306">
        <f>Q2306*Diccionario!$B$41</f>
        <v>3.2897400519176479E-3</v>
      </c>
      <c r="S2306">
        <f t="shared" ref="S2306:S2369" si="364">R2306</f>
        <v>3.2897400519176479E-3</v>
      </c>
      <c r="T2306">
        <f>I2306*Diccionario!$B$36</f>
        <v>0.92796819607843128</v>
      </c>
      <c r="U2306">
        <f>T2306*Diccionario!$B$42</f>
        <v>9.3724787803921572E-2</v>
      </c>
      <c r="V2306">
        <f>U2306*Diccionario!$B$43</f>
        <v>7.9666069633333336E-2</v>
      </c>
      <c r="W2306">
        <f>V2306*Diccionario!$B$44</f>
        <v>1.5136553230333335E-2</v>
      </c>
      <c r="X2306">
        <f>W2306*Diccionario!$B$45</f>
        <v>5.9032557598300006E-3</v>
      </c>
      <c r="Y2306">
        <f>X2306*Diccionario!$B$46</f>
        <v>5.2538976262487009E-3</v>
      </c>
      <c r="Z2306">
        <f>Y2306*Diccionario!$B$47</f>
        <v>1.9439421217120193E-3</v>
      </c>
      <c r="AA2306">
        <f>Z2306*Diccionario!$B$48</f>
        <v>1.9439421217120193E-3</v>
      </c>
      <c r="AB2306">
        <f>AA2306*Diccionario!$B$49</f>
        <v>1.4579565912840144E-3</v>
      </c>
      <c r="AC2306">
        <f t="shared" ref="AC2306:AC2369" si="365">AB2306</f>
        <v>1.4579565912840144E-3</v>
      </c>
      <c r="AD2306">
        <f t="shared" ref="AD2306:AD2369" si="366">S2306+AC2306</f>
        <v>4.7476966432016621E-3</v>
      </c>
      <c r="AE2306">
        <f t="shared" ref="AE2306:AE2369" si="367">IFERROR(AD2306/SUM($AD$2:$AD$5513),0)</f>
        <v>7.9560330579645008E-6</v>
      </c>
      <c r="AF2306" t="e">
        <f ca="1">IF(AD2306="","",_xludf.RANK.EQ(AD2306,$AD$2:$AD$5513,0))</f>
        <v>#NAME?</v>
      </c>
      <c r="AH2306" t="str">
        <f t="shared" ref="AH2306:AH2369" si="368">IF(SUM($AD$2:$AD$5513)=0,"",IF((SUMIF($AD$2:$AD$5513,"&gt;"&amp;$AD2306,$AD$2:$AD$5513)+$AD2306)/SUM($AD$2:$AD$5513)&lt;=40%,"Alta",IF((SUMIF($AD$2:$AD$5513,"&gt;"&amp;$AD2306,$AD$2:$AD$5513)+$AD2306)/SUM($AD$2:$AD$5513)&lt;=80%,"Media","Baja")))</f>
        <v>Baja</v>
      </c>
      <c r="AI2306" t="s">
        <v>153</v>
      </c>
      <c r="AJ2306" t="str">
        <f>IFERROR(VLOOKUP(B2306,Maestro_Regionales!$A$2:$B$35,2,FALSE),"Otras zonas")</f>
        <v>Costa</v>
      </c>
      <c r="AK2306" t="str">
        <f t="shared" ref="AK2306:AK2369" si="369">E2306&amp;" | "&amp;AJ2306</f>
        <v>EPS FAMILIAR DE COLOMBIA | Costa</v>
      </c>
    </row>
    <row r="2307" spans="1:37">
      <c r="A2307" s="4" t="s">
        <v>983</v>
      </c>
      <c r="B2307" s="4" t="s">
        <v>442</v>
      </c>
      <c r="C2307" s="4" t="s">
        <v>1036</v>
      </c>
      <c r="D2307" s="4" t="s">
        <v>1037</v>
      </c>
      <c r="E2307" s="4" t="s">
        <v>85</v>
      </c>
      <c r="F2307" s="4">
        <v>1</v>
      </c>
      <c r="G2307" s="4">
        <v>0</v>
      </c>
      <c r="H2307" s="4">
        <v>0</v>
      </c>
      <c r="I2307">
        <f t="shared" si="360"/>
        <v>1</v>
      </c>
      <c r="J2307">
        <f t="shared" si="361"/>
        <v>1</v>
      </c>
      <c r="K2307">
        <f t="shared" si="362"/>
        <v>0</v>
      </c>
      <c r="L2307">
        <f t="shared" si="363"/>
        <v>0</v>
      </c>
      <c r="M2307">
        <f>I2307*Diccionario!$B$36</f>
        <v>2.2200196078431371E-3</v>
      </c>
      <c r="N2307">
        <f>M2307*Diccionario!$B$37</f>
        <v>2.2422198039215687E-4</v>
      </c>
      <c r="O2307">
        <f>N2307*Diccionario!$B$38</f>
        <v>3.3633297058823532E-5</v>
      </c>
      <c r="P2307">
        <f>O2307*Diccionario!$B$39</f>
        <v>3.026996735294118E-5</v>
      </c>
      <c r="Q2307">
        <f>P2307*Diccionario!$B$40</f>
        <v>1.2107986941176473E-5</v>
      </c>
      <c r="R2307">
        <f>Q2307*Diccionario!$B$41</f>
        <v>7.870191511764708E-6</v>
      </c>
      <c r="S2307">
        <f t="shared" si="364"/>
        <v>7.870191511764708E-6</v>
      </c>
      <c r="T2307">
        <f>I2307*Diccionario!$B$36</f>
        <v>2.2200196078431371E-3</v>
      </c>
      <c r="U2307">
        <f>T2307*Diccionario!$B$42</f>
        <v>2.2422198039215687E-4</v>
      </c>
      <c r="V2307">
        <f>U2307*Diccionario!$B$43</f>
        <v>1.9058868333333333E-4</v>
      </c>
      <c r="W2307">
        <f>V2307*Diccionario!$B$44</f>
        <v>3.6211849833333333E-5</v>
      </c>
      <c r="X2307">
        <f>W2307*Diccionario!$B$45</f>
        <v>1.4122621435000001E-5</v>
      </c>
      <c r="Y2307">
        <f>X2307*Diccionario!$B$46</f>
        <v>1.256913307715E-5</v>
      </c>
      <c r="Z2307">
        <f>Y2307*Diccionario!$B$47</f>
        <v>4.6505792385454997E-6</v>
      </c>
      <c r="AA2307">
        <f>Z2307*Diccionario!$B$48</f>
        <v>4.6505792385454997E-6</v>
      </c>
      <c r="AB2307">
        <f>AA2307*Diccionario!$B$49</f>
        <v>3.4879344289091247E-6</v>
      </c>
      <c r="AC2307">
        <f t="shared" si="365"/>
        <v>3.4879344289091247E-6</v>
      </c>
      <c r="AD2307">
        <f t="shared" si="366"/>
        <v>1.1358125940673833E-5</v>
      </c>
      <c r="AE2307">
        <f t="shared" si="367"/>
        <v>1.9033571909005983E-8</v>
      </c>
      <c r="AF2307" t="e">
        <f ca="1">IF(AD2307="","",_xludf.RANK.EQ(AD2307,$AD$2:$AD$5513,0))</f>
        <v>#NAME?</v>
      </c>
      <c r="AH2307" t="str">
        <f t="shared" si="368"/>
        <v>Baja</v>
      </c>
      <c r="AI2307" t="s">
        <v>153</v>
      </c>
      <c r="AJ2307" t="str">
        <f>IFERROR(VLOOKUP(B2307,Maestro_Regionales!$A$2:$B$35,2,FALSE),"Otras zonas")</f>
        <v>Costa</v>
      </c>
      <c r="AK2307" t="str">
        <f t="shared" si="369"/>
        <v>SALUD TOTAL EPS | Costa</v>
      </c>
    </row>
    <row r="2308" spans="1:37">
      <c r="A2308" s="4" t="s">
        <v>983</v>
      </c>
      <c r="B2308" s="4" t="s">
        <v>442</v>
      </c>
      <c r="C2308" s="4" t="s">
        <v>1038</v>
      </c>
      <c r="D2308" s="4" t="s">
        <v>1039</v>
      </c>
      <c r="E2308" s="4" t="s">
        <v>77</v>
      </c>
      <c r="F2308" s="4">
        <v>1629</v>
      </c>
      <c r="G2308" s="4">
        <v>32455</v>
      </c>
      <c r="H2308" s="4">
        <v>0</v>
      </c>
      <c r="I2308">
        <f t="shared" si="360"/>
        <v>34084</v>
      </c>
      <c r="J2308">
        <f t="shared" si="361"/>
        <v>4.7793686187067246E-2</v>
      </c>
      <c r="K2308">
        <f t="shared" si="362"/>
        <v>0.95220631381293275</v>
      </c>
      <c r="L2308">
        <f t="shared" si="363"/>
        <v>0</v>
      </c>
      <c r="M2308">
        <f>I2308*Diccionario!$B$36</f>
        <v>75.667148313725491</v>
      </c>
      <c r="N2308">
        <f>M2308*Diccionario!$B$37</f>
        <v>7.6423819796862746</v>
      </c>
      <c r="O2308">
        <f>N2308*Diccionario!$B$38</f>
        <v>1.1463572969529412</v>
      </c>
      <c r="P2308">
        <f>O2308*Diccionario!$B$39</f>
        <v>1.0317215672576472</v>
      </c>
      <c r="Q2308">
        <f>P2308*Diccionario!$B$40</f>
        <v>0.41268862690305891</v>
      </c>
      <c r="R2308">
        <f>Q2308*Diccionario!$B$41</f>
        <v>0.26824760748698828</v>
      </c>
      <c r="S2308">
        <f t="shared" si="364"/>
        <v>0.26824760748698828</v>
      </c>
      <c r="T2308">
        <f>I2308*Diccionario!$B$36</f>
        <v>75.667148313725491</v>
      </c>
      <c r="U2308">
        <f>T2308*Diccionario!$B$42</f>
        <v>7.6423819796862746</v>
      </c>
      <c r="V2308">
        <f>U2308*Diccionario!$B$43</f>
        <v>6.4960246827333332</v>
      </c>
      <c r="W2308">
        <f>V2308*Diccionario!$B$44</f>
        <v>1.2342446897193333</v>
      </c>
      <c r="X2308">
        <f>W2308*Diccionario!$B$45</f>
        <v>0.48135542899054001</v>
      </c>
      <c r="Y2308">
        <f>X2308*Diccionario!$B$46</f>
        <v>0.42840633180158061</v>
      </c>
      <c r="Z2308">
        <f>Y2308*Diccionario!$B$47</f>
        <v>0.15851034276658482</v>
      </c>
      <c r="AA2308">
        <f>Z2308*Diccionario!$B$48</f>
        <v>0.15851034276658482</v>
      </c>
      <c r="AB2308">
        <f>AA2308*Diccionario!$B$49</f>
        <v>0.11888275707493862</v>
      </c>
      <c r="AC2308">
        <f t="shared" si="365"/>
        <v>0.11888275707493862</v>
      </c>
      <c r="AD2308">
        <f t="shared" si="366"/>
        <v>0.3871303645619269</v>
      </c>
      <c r="AE2308">
        <f t="shared" si="367"/>
        <v>6.4874026494655989E-4</v>
      </c>
      <c r="AF2308" t="e">
        <f ca="1">IF(AD2308="","",_xludf.RANK.EQ(AD2308,$AD$2:$AD$5513,0))</f>
        <v>#NAME?</v>
      </c>
      <c r="AH2308" t="str">
        <f t="shared" si="368"/>
        <v>Media</v>
      </c>
      <c r="AI2308" t="s">
        <v>153</v>
      </c>
      <c r="AJ2308" t="str">
        <f>IFERROR(VLOOKUP(B2308,Maestro_Regionales!$A$2:$B$35,2,FALSE),"Otras zonas")</f>
        <v>Costa</v>
      </c>
      <c r="AK2308" t="str">
        <f t="shared" si="369"/>
        <v>MUTUAL SER | Costa</v>
      </c>
    </row>
    <row r="2309" spans="1:37">
      <c r="A2309" s="4" t="s">
        <v>983</v>
      </c>
      <c r="B2309" s="4" t="s">
        <v>442</v>
      </c>
      <c r="C2309" s="4" t="s">
        <v>1038</v>
      </c>
      <c r="D2309" s="4" t="s">
        <v>1039</v>
      </c>
      <c r="E2309" s="4" t="s">
        <v>89</v>
      </c>
      <c r="F2309" s="4">
        <v>54</v>
      </c>
      <c r="G2309" s="4">
        <v>4701</v>
      </c>
      <c r="H2309" s="4">
        <v>0</v>
      </c>
      <c r="I2309">
        <f t="shared" si="360"/>
        <v>4755</v>
      </c>
      <c r="J2309">
        <f t="shared" si="361"/>
        <v>1.1356466876971609E-2</v>
      </c>
      <c r="K2309">
        <f t="shared" si="362"/>
        <v>0.98864353312302844</v>
      </c>
      <c r="L2309">
        <f t="shared" si="363"/>
        <v>0</v>
      </c>
      <c r="M2309">
        <f>I2309*Diccionario!$B$36</f>
        <v>10.556193235294117</v>
      </c>
      <c r="N2309">
        <f>M2309*Diccionario!$B$37</f>
        <v>1.0661755167647058</v>
      </c>
      <c r="O2309">
        <f>N2309*Diccionario!$B$38</f>
        <v>0.15992632751470587</v>
      </c>
      <c r="P2309">
        <f>O2309*Diccionario!$B$39</f>
        <v>0.14393369476323528</v>
      </c>
      <c r="Q2309">
        <f>P2309*Diccionario!$B$40</f>
        <v>5.7573477905294115E-2</v>
      </c>
      <c r="R2309">
        <f>Q2309*Diccionario!$B$41</f>
        <v>3.7422760638441174E-2</v>
      </c>
      <c r="S2309">
        <f t="shared" si="364"/>
        <v>3.7422760638441174E-2</v>
      </c>
      <c r="T2309">
        <f>I2309*Diccionario!$B$36</f>
        <v>10.556193235294117</v>
      </c>
      <c r="U2309">
        <f>T2309*Diccionario!$B$42</f>
        <v>1.0661755167647058</v>
      </c>
      <c r="V2309">
        <f>U2309*Diccionario!$B$43</f>
        <v>0.90624918924999986</v>
      </c>
      <c r="W2309">
        <f>V2309*Diccionario!$B$44</f>
        <v>0.17218734595749999</v>
      </c>
      <c r="X2309">
        <f>W2309*Diccionario!$B$45</f>
        <v>6.7153064923425002E-2</v>
      </c>
      <c r="Y2309">
        <f>X2309*Diccionario!$B$46</f>
        <v>5.9766227781848251E-2</v>
      </c>
      <c r="Z2309">
        <f>Y2309*Diccionario!$B$47</f>
        <v>2.2113504279283852E-2</v>
      </c>
      <c r="AA2309">
        <f>Z2309*Diccionario!$B$48</f>
        <v>2.2113504279283852E-2</v>
      </c>
      <c r="AB2309">
        <f>AA2309*Diccionario!$B$49</f>
        <v>1.6585128209462889E-2</v>
      </c>
      <c r="AC2309">
        <f t="shared" si="365"/>
        <v>1.6585128209462889E-2</v>
      </c>
      <c r="AD2309">
        <f t="shared" si="366"/>
        <v>5.4007888847904063E-2</v>
      </c>
      <c r="AE2309">
        <f t="shared" si="367"/>
        <v>9.050463442732342E-5</v>
      </c>
      <c r="AF2309" t="e">
        <f ca="1">IF(AD2309="","",_xludf.RANK.EQ(AD2309,$AD$2:$AD$5513,0))</f>
        <v>#NAME?</v>
      </c>
      <c r="AH2309" t="str">
        <f t="shared" si="368"/>
        <v>Baja</v>
      </c>
      <c r="AI2309" t="s">
        <v>153</v>
      </c>
      <c r="AJ2309" t="str">
        <f>IFERROR(VLOOKUP(B2309,Maestro_Regionales!$A$2:$B$35,2,FALSE),"Otras zonas")</f>
        <v>Costa</v>
      </c>
      <c r="AK2309" t="str">
        <f t="shared" si="369"/>
        <v>PROTEGER EPS (ANTES CAJACOPI EPS) | Costa</v>
      </c>
    </row>
    <row r="2310" spans="1:37">
      <c r="A2310" s="4" t="s">
        <v>983</v>
      </c>
      <c r="B2310" s="4" t="s">
        <v>442</v>
      </c>
      <c r="C2310" s="4" t="s">
        <v>1038</v>
      </c>
      <c r="D2310" s="4" t="s">
        <v>1039</v>
      </c>
      <c r="E2310" s="4" t="s">
        <v>87</v>
      </c>
      <c r="F2310" s="4">
        <v>134</v>
      </c>
      <c r="G2310" s="4">
        <v>111</v>
      </c>
      <c r="H2310" s="4">
        <v>0</v>
      </c>
      <c r="I2310">
        <f t="shared" si="360"/>
        <v>245</v>
      </c>
      <c r="J2310">
        <f t="shared" si="361"/>
        <v>0.54693877551020409</v>
      </c>
      <c r="K2310">
        <f t="shared" si="362"/>
        <v>0.45306122448979591</v>
      </c>
      <c r="L2310">
        <f t="shared" si="363"/>
        <v>0</v>
      </c>
      <c r="M2310">
        <f>I2310*Diccionario!$B$36</f>
        <v>0.54390480392156859</v>
      </c>
      <c r="N2310">
        <f>M2310*Diccionario!$B$37</f>
        <v>5.4934385196078434E-2</v>
      </c>
      <c r="O2310">
        <f>N2310*Diccionario!$B$38</f>
        <v>8.240157779411764E-3</v>
      </c>
      <c r="P2310">
        <f>O2310*Diccionario!$B$39</f>
        <v>7.4161420014705881E-3</v>
      </c>
      <c r="Q2310">
        <f>P2310*Diccionario!$B$40</f>
        <v>2.9664568005882356E-3</v>
      </c>
      <c r="R2310">
        <f>Q2310*Diccionario!$B$41</f>
        <v>1.9281969203823533E-3</v>
      </c>
      <c r="S2310">
        <f t="shared" si="364"/>
        <v>1.9281969203823533E-3</v>
      </c>
      <c r="T2310">
        <f>I2310*Diccionario!$B$36</f>
        <v>0.54390480392156859</v>
      </c>
      <c r="U2310">
        <f>T2310*Diccionario!$B$42</f>
        <v>5.4934385196078434E-2</v>
      </c>
      <c r="V2310">
        <f>U2310*Diccionario!$B$43</f>
        <v>4.6694227416666664E-2</v>
      </c>
      <c r="W2310">
        <f>V2310*Diccionario!$B$44</f>
        <v>8.8719032091666671E-3</v>
      </c>
      <c r="X2310">
        <f>W2310*Diccionario!$B$45</f>
        <v>3.4600422515750004E-3</v>
      </c>
      <c r="Y2310">
        <f>X2310*Diccionario!$B$46</f>
        <v>3.0794376039017502E-3</v>
      </c>
      <c r="Z2310">
        <f>Y2310*Diccionario!$B$47</f>
        <v>1.1393919134436476E-3</v>
      </c>
      <c r="AA2310">
        <f>Z2310*Diccionario!$B$48</f>
        <v>1.1393919134436476E-3</v>
      </c>
      <c r="AB2310">
        <f>AA2310*Diccionario!$B$49</f>
        <v>8.5454393508273567E-4</v>
      </c>
      <c r="AC2310">
        <f t="shared" si="365"/>
        <v>8.5454393508273567E-4</v>
      </c>
      <c r="AD2310">
        <f t="shared" si="366"/>
        <v>2.7827408554650891E-3</v>
      </c>
      <c r="AE2310">
        <f t="shared" si="367"/>
        <v>4.6632251177064653E-6</v>
      </c>
      <c r="AF2310" t="e">
        <f ca="1">IF(AD2310="","",_xludf.RANK.EQ(AD2310,$AD$2:$AD$5513,0))</f>
        <v>#NAME?</v>
      </c>
      <c r="AH2310" t="str">
        <f t="shared" si="368"/>
        <v>Baja</v>
      </c>
      <c r="AI2310" t="s">
        <v>153</v>
      </c>
      <c r="AJ2310" t="str">
        <f>IFERROR(VLOOKUP(B2310,Maestro_Regionales!$A$2:$B$35,2,FALSE),"Otras zonas")</f>
        <v>Costa</v>
      </c>
      <c r="AK2310" t="str">
        <f t="shared" si="369"/>
        <v>NUEVA EPS | Costa</v>
      </c>
    </row>
    <row r="2311" spans="1:37">
      <c r="A2311" s="4" t="s">
        <v>983</v>
      </c>
      <c r="B2311" s="4" t="s">
        <v>442</v>
      </c>
      <c r="C2311" s="4" t="s">
        <v>1038</v>
      </c>
      <c r="D2311" s="4" t="s">
        <v>1039</v>
      </c>
      <c r="E2311" s="4" t="s">
        <v>90</v>
      </c>
      <c r="F2311" s="4">
        <v>0</v>
      </c>
      <c r="G2311" s="4">
        <v>0</v>
      </c>
      <c r="H2311" s="4">
        <v>59</v>
      </c>
      <c r="I2311">
        <f t="shared" si="360"/>
        <v>59</v>
      </c>
      <c r="J2311">
        <f t="shared" si="361"/>
        <v>0</v>
      </c>
      <c r="K2311">
        <f t="shared" si="362"/>
        <v>0</v>
      </c>
      <c r="L2311">
        <f t="shared" si="363"/>
        <v>1</v>
      </c>
      <c r="M2311">
        <f>I2311*Diccionario!$B$36</f>
        <v>0.13098115686274509</v>
      </c>
      <c r="N2311">
        <f>M2311*Diccionario!$B$37</f>
        <v>1.3229096843137254E-2</v>
      </c>
      <c r="O2311">
        <f>N2311*Diccionario!$B$38</f>
        <v>1.9843645264705878E-3</v>
      </c>
      <c r="P2311">
        <f>O2311*Diccionario!$B$39</f>
        <v>1.7859280738235291E-3</v>
      </c>
      <c r="Q2311">
        <f>P2311*Diccionario!$B$40</f>
        <v>7.1437122952941164E-4</v>
      </c>
      <c r="R2311">
        <f>Q2311*Diccionario!$B$41</f>
        <v>4.6434129919411757E-4</v>
      </c>
      <c r="S2311">
        <f t="shared" si="364"/>
        <v>4.6434129919411757E-4</v>
      </c>
      <c r="T2311">
        <f>I2311*Diccionario!$B$36</f>
        <v>0.13098115686274509</v>
      </c>
      <c r="U2311">
        <f>T2311*Diccionario!$B$42</f>
        <v>1.3229096843137254E-2</v>
      </c>
      <c r="V2311">
        <f>U2311*Diccionario!$B$43</f>
        <v>1.1244732316666665E-2</v>
      </c>
      <c r="W2311">
        <f>V2311*Diccionario!$B$44</f>
        <v>2.1364991401666665E-3</v>
      </c>
      <c r="X2311">
        <f>W2311*Diccionario!$B$45</f>
        <v>8.3323466466499998E-4</v>
      </c>
      <c r="Y2311">
        <f>X2311*Diccionario!$B$46</f>
        <v>7.4157885155184998E-4</v>
      </c>
      <c r="Z2311">
        <f>Y2311*Diccionario!$B$47</f>
        <v>2.743841750741845E-4</v>
      </c>
      <c r="AA2311">
        <f>Z2311*Diccionario!$B$48</f>
        <v>2.743841750741845E-4</v>
      </c>
      <c r="AB2311">
        <f>AA2311*Diccionario!$B$49</f>
        <v>2.0578813130563839E-4</v>
      </c>
      <c r="AC2311">
        <f t="shared" si="365"/>
        <v>2.0578813130563839E-4</v>
      </c>
      <c r="AD2311">
        <f t="shared" si="366"/>
        <v>6.7012943049975595E-4</v>
      </c>
      <c r="AE2311">
        <f t="shared" si="367"/>
        <v>1.1229807426313526E-6</v>
      </c>
      <c r="AF2311" t="e">
        <f ca="1">IF(AD2311="","",_xludf.RANK.EQ(AD2311,$AD$2:$AD$5513,0))</f>
        <v>#NAME?</v>
      </c>
      <c r="AH2311" t="str">
        <f t="shared" si="368"/>
        <v>Baja</v>
      </c>
      <c r="AI2311" t="s">
        <v>153</v>
      </c>
      <c r="AJ2311" t="str">
        <f>IFERROR(VLOOKUP(B2311,Maestro_Regionales!$A$2:$B$35,2,FALSE),"Otras zonas")</f>
        <v>Costa</v>
      </c>
      <c r="AK2311" t="str">
        <f t="shared" si="369"/>
        <v>REGIMEN DE EXCEPCION | Costa</v>
      </c>
    </row>
    <row r="2312" spans="1:37">
      <c r="A2312" s="4" t="s">
        <v>983</v>
      </c>
      <c r="B2312" s="4" t="s">
        <v>442</v>
      </c>
      <c r="C2312" s="4" t="s">
        <v>1038</v>
      </c>
      <c r="D2312" s="4" t="s">
        <v>1039</v>
      </c>
      <c r="E2312" s="4" t="s">
        <v>85</v>
      </c>
      <c r="F2312" s="4">
        <v>2</v>
      </c>
      <c r="G2312" s="4">
        <v>0</v>
      </c>
      <c r="H2312" s="4">
        <v>0</v>
      </c>
      <c r="I2312">
        <f t="shared" si="360"/>
        <v>2</v>
      </c>
      <c r="J2312">
        <f t="shared" si="361"/>
        <v>1</v>
      </c>
      <c r="K2312">
        <f t="shared" si="362"/>
        <v>0</v>
      </c>
      <c r="L2312">
        <f t="shared" si="363"/>
        <v>0</v>
      </c>
      <c r="M2312">
        <f>I2312*Diccionario!$B$36</f>
        <v>4.4400392156862742E-3</v>
      </c>
      <c r="N2312">
        <f>M2312*Diccionario!$B$37</f>
        <v>4.4844396078431374E-4</v>
      </c>
      <c r="O2312">
        <f>N2312*Diccionario!$B$38</f>
        <v>6.7266594117647063E-5</v>
      </c>
      <c r="P2312">
        <f>O2312*Diccionario!$B$39</f>
        <v>6.053993470588236E-5</v>
      </c>
      <c r="Q2312">
        <f>P2312*Diccionario!$B$40</f>
        <v>2.4215973882352947E-5</v>
      </c>
      <c r="R2312">
        <f>Q2312*Diccionario!$B$41</f>
        <v>1.5740383023529416E-5</v>
      </c>
      <c r="S2312">
        <f t="shared" si="364"/>
        <v>1.5740383023529416E-5</v>
      </c>
      <c r="T2312">
        <f>I2312*Diccionario!$B$36</f>
        <v>4.4400392156862742E-3</v>
      </c>
      <c r="U2312">
        <f>T2312*Diccionario!$B$42</f>
        <v>4.4844396078431374E-4</v>
      </c>
      <c r="V2312">
        <f>U2312*Diccionario!$B$43</f>
        <v>3.8117736666666666E-4</v>
      </c>
      <c r="W2312">
        <f>V2312*Diccionario!$B$44</f>
        <v>7.2423699666666666E-5</v>
      </c>
      <c r="X2312">
        <f>W2312*Diccionario!$B$45</f>
        <v>2.8245242870000002E-5</v>
      </c>
      <c r="Y2312">
        <f>X2312*Diccionario!$B$46</f>
        <v>2.5138266154300001E-5</v>
      </c>
      <c r="Z2312">
        <f>Y2312*Diccionario!$B$47</f>
        <v>9.3011584770909993E-6</v>
      </c>
      <c r="AA2312">
        <f>Z2312*Diccionario!$B$48</f>
        <v>9.3011584770909993E-6</v>
      </c>
      <c r="AB2312">
        <f>AA2312*Diccionario!$B$49</f>
        <v>6.9758688578182495E-6</v>
      </c>
      <c r="AC2312">
        <f t="shared" si="365"/>
        <v>6.9758688578182495E-6</v>
      </c>
      <c r="AD2312">
        <f t="shared" si="366"/>
        <v>2.2716251881347665E-5</v>
      </c>
      <c r="AE2312">
        <f t="shared" si="367"/>
        <v>3.8067143818011966E-8</v>
      </c>
      <c r="AF2312" t="e">
        <f ca="1">IF(AD2312="","",_xludf.RANK.EQ(AD2312,$AD$2:$AD$5513,0))</f>
        <v>#NAME?</v>
      </c>
      <c r="AH2312" t="str">
        <f t="shared" si="368"/>
        <v>Baja</v>
      </c>
      <c r="AI2312" t="s">
        <v>153</v>
      </c>
      <c r="AJ2312" t="str">
        <f>IFERROR(VLOOKUP(B2312,Maestro_Regionales!$A$2:$B$35,2,FALSE),"Otras zonas")</f>
        <v>Costa</v>
      </c>
      <c r="AK2312" t="str">
        <f t="shared" si="369"/>
        <v>SALUD TOTAL EPS | Costa</v>
      </c>
    </row>
    <row r="2313" spans="1:37">
      <c r="A2313" s="4" t="s">
        <v>983</v>
      </c>
      <c r="B2313" s="4" t="s">
        <v>442</v>
      </c>
      <c r="C2313" s="4" t="s">
        <v>1040</v>
      </c>
      <c r="D2313" s="4" t="s">
        <v>1041</v>
      </c>
      <c r="E2313" s="4" t="s">
        <v>87</v>
      </c>
      <c r="F2313" s="4">
        <v>2450</v>
      </c>
      <c r="G2313" s="4">
        <v>19444</v>
      </c>
      <c r="H2313" s="4">
        <v>0</v>
      </c>
      <c r="I2313">
        <f t="shared" si="360"/>
        <v>21894</v>
      </c>
      <c r="J2313">
        <f t="shared" si="361"/>
        <v>0.11190280442130264</v>
      </c>
      <c r="K2313">
        <f t="shared" si="362"/>
        <v>0.88809719557869737</v>
      </c>
      <c r="L2313">
        <f t="shared" si="363"/>
        <v>0</v>
      </c>
      <c r="M2313">
        <f>I2313*Diccionario!$B$36</f>
        <v>48.605109294117646</v>
      </c>
      <c r="N2313">
        <f>M2313*Diccionario!$B$37</f>
        <v>4.909116038705883</v>
      </c>
      <c r="O2313">
        <f>N2313*Diccionario!$B$38</f>
        <v>0.73636740580588245</v>
      </c>
      <c r="P2313">
        <f>O2313*Diccionario!$B$39</f>
        <v>0.66273066522529422</v>
      </c>
      <c r="Q2313">
        <f>P2313*Diccionario!$B$40</f>
        <v>0.26509226609011771</v>
      </c>
      <c r="R2313">
        <f>Q2313*Diccionario!$B$41</f>
        <v>0.17230997295857653</v>
      </c>
      <c r="S2313">
        <f t="shared" si="364"/>
        <v>0.17230997295857653</v>
      </c>
      <c r="T2313">
        <f>I2313*Diccionario!$B$36</f>
        <v>48.605109294117646</v>
      </c>
      <c r="U2313">
        <f>T2313*Diccionario!$B$42</f>
        <v>4.909116038705883</v>
      </c>
      <c r="V2313">
        <f>U2313*Diccionario!$B$43</f>
        <v>4.1727486329000003</v>
      </c>
      <c r="W2313">
        <f>V2313*Diccionario!$B$44</f>
        <v>0.79282224025100012</v>
      </c>
      <c r="X2313">
        <f>W2313*Diccionario!$B$45</f>
        <v>0.30920067369789006</v>
      </c>
      <c r="Y2313">
        <f>X2313*Diccionario!$B$46</f>
        <v>0.27518859959112218</v>
      </c>
      <c r="Z2313">
        <f>Y2313*Diccionario!$B$47</f>
        <v>0.10181978184871521</v>
      </c>
      <c r="AA2313">
        <f>Z2313*Diccionario!$B$48</f>
        <v>0.10181978184871521</v>
      </c>
      <c r="AB2313">
        <f>AA2313*Diccionario!$B$49</f>
        <v>7.6364836386536405E-2</v>
      </c>
      <c r="AC2313">
        <f t="shared" si="365"/>
        <v>7.6364836386536405E-2</v>
      </c>
      <c r="AD2313">
        <f t="shared" si="366"/>
        <v>0.24867480934511293</v>
      </c>
      <c r="AE2313">
        <f t="shared" si="367"/>
        <v>4.1672102337577706E-4</v>
      </c>
      <c r="AF2313" t="e">
        <f ca="1">IF(AD2313="","",_xludf.RANK.EQ(AD2313,$AD$2:$AD$5513,0))</f>
        <v>#NAME?</v>
      </c>
      <c r="AH2313" t="str">
        <f t="shared" si="368"/>
        <v>Media</v>
      </c>
      <c r="AI2313" t="s">
        <v>153</v>
      </c>
      <c r="AJ2313" t="str">
        <f>IFERROR(VLOOKUP(B2313,Maestro_Regionales!$A$2:$B$35,2,FALSE),"Otras zonas")</f>
        <v>Costa</v>
      </c>
      <c r="AK2313" t="str">
        <f t="shared" si="369"/>
        <v>NUEVA EPS | Costa</v>
      </c>
    </row>
    <row r="2314" spans="1:37">
      <c r="A2314" s="4" t="s">
        <v>983</v>
      </c>
      <c r="B2314" s="4" t="s">
        <v>442</v>
      </c>
      <c r="C2314" s="4" t="s">
        <v>1040</v>
      </c>
      <c r="D2314" s="4" t="s">
        <v>1041</v>
      </c>
      <c r="E2314" s="4" t="s">
        <v>89</v>
      </c>
      <c r="F2314" s="4">
        <v>76</v>
      </c>
      <c r="G2314" s="4">
        <v>5387</v>
      </c>
      <c r="H2314" s="4">
        <v>0</v>
      </c>
      <c r="I2314">
        <f t="shared" si="360"/>
        <v>5463</v>
      </c>
      <c r="J2314">
        <f t="shared" si="361"/>
        <v>1.3911770089694308E-2</v>
      </c>
      <c r="K2314">
        <f t="shared" si="362"/>
        <v>0.98608822991030565</v>
      </c>
      <c r="L2314">
        <f t="shared" si="363"/>
        <v>0</v>
      </c>
      <c r="M2314">
        <f>I2314*Diccionario!$B$36</f>
        <v>12.127967117647058</v>
      </c>
      <c r="N2314">
        <f>M2314*Diccionario!$B$37</f>
        <v>1.2249246788823529</v>
      </c>
      <c r="O2314">
        <f>N2314*Diccionario!$B$38</f>
        <v>0.18373870183235294</v>
      </c>
      <c r="P2314">
        <f>O2314*Diccionario!$B$39</f>
        <v>0.16536483164911764</v>
      </c>
      <c r="Q2314">
        <f>P2314*Diccionario!$B$40</f>
        <v>6.6145932659647064E-2</v>
      </c>
      <c r="R2314">
        <f>Q2314*Diccionario!$B$41</f>
        <v>4.2994856228770591E-2</v>
      </c>
      <c r="S2314">
        <f t="shared" si="364"/>
        <v>4.2994856228770591E-2</v>
      </c>
      <c r="T2314">
        <f>I2314*Diccionario!$B$36</f>
        <v>12.127967117647058</v>
      </c>
      <c r="U2314">
        <f>T2314*Diccionario!$B$42</f>
        <v>1.2249246788823529</v>
      </c>
      <c r="V2314">
        <f>U2314*Diccionario!$B$43</f>
        <v>1.04118597705</v>
      </c>
      <c r="W2314">
        <f>V2314*Diccionario!$B$44</f>
        <v>0.1978253356395</v>
      </c>
      <c r="X2314">
        <f>W2314*Diccionario!$B$45</f>
        <v>7.7151880899405001E-2</v>
      </c>
      <c r="Y2314">
        <f>X2314*Diccionario!$B$46</f>
        <v>6.8665174000470452E-2</v>
      </c>
      <c r="Z2314">
        <f>Y2314*Diccionario!$B$47</f>
        <v>2.5406114380174066E-2</v>
      </c>
      <c r="AA2314">
        <f>Z2314*Diccionario!$B$48</f>
        <v>2.5406114380174066E-2</v>
      </c>
      <c r="AB2314">
        <f>AA2314*Diccionario!$B$49</f>
        <v>1.905458578513055E-2</v>
      </c>
      <c r="AC2314">
        <f t="shared" si="365"/>
        <v>1.905458578513055E-2</v>
      </c>
      <c r="AD2314">
        <f t="shared" si="366"/>
        <v>6.204944201390114E-2</v>
      </c>
      <c r="AE2314">
        <f t="shared" si="367"/>
        <v>1.0398040333889966E-4</v>
      </c>
      <c r="AF2314" t="e">
        <f ca="1">IF(AD2314="","",_xludf.RANK.EQ(AD2314,$AD$2:$AD$5513,0))</f>
        <v>#NAME?</v>
      </c>
      <c r="AH2314" t="str">
        <f t="shared" si="368"/>
        <v>Baja</v>
      </c>
      <c r="AI2314" t="s">
        <v>153</v>
      </c>
      <c r="AJ2314" t="str">
        <f>IFERROR(VLOOKUP(B2314,Maestro_Regionales!$A$2:$B$35,2,FALSE),"Otras zonas")</f>
        <v>Costa</v>
      </c>
      <c r="AK2314" t="str">
        <f t="shared" si="369"/>
        <v>PROTEGER EPS (ANTES CAJACOPI EPS) | Costa</v>
      </c>
    </row>
    <row r="2315" spans="1:37">
      <c r="A2315" s="4" t="s">
        <v>983</v>
      </c>
      <c r="B2315" s="4" t="s">
        <v>442</v>
      </c>
      <c r="C2315" s="4" t="s">
        <v>1040</v>
      </c>
      <c r="D2315" s="4" t="s">
        <v>1041</v>
      </c>
      <c r="E2315" s="4" t="s">
        <v>77</v>
      </c>
      <c r="F2315" s="4">
        <v>216</v>
      </c>
      <c r="G2315" s="4">
        <v>2676</v>
      </c>
      <c r="H2315" s="4">
        <v>0</v>
      </c>
      <c r="I2315">
        <f t="shared" si="360"/>
        <v>2892</v>
      </c>
      <c r="J2315">
        <f t="shared" si="361"/>
        <v>7.4688796680497924E-2</v>
      </c>
      <c r="K2315">
        <f t="shared" si="362"/>
        <v>0.92531120331950212</v>
      </c>
      <c r="L2315">
        <f t="shared" si="363"/>
        <v>0</v>
      </c>
      <c r="M2315">
        <f>I2315*Diccionario!$B$36</f>
        <v>6.4202967058823521</v>
      </c>
      <c r="N2315">
        <f>M2315*Diccionario!$B$37</f>
        <v>0.64844996729411764</v>
      </c>
      <c r="O2315">
        <f>N2315*Diccionario!$B$38</f>
        <v>9.726749509411764E-2</v>
      </c>
      <c r="P2315">
        <f>O2315*Diccionario!$B$39</f>
        <v>8.7540745584705884E-2</v>
      </c>
      <c r="Q2315">
        <f>P2315*Diccionario!$B$40</f>
        <v>3.5016298233882352E-2</v>
      </c>
      <c r="R2315">
        <f>Q2315*Diccionario!$B$41</f>
        <v>2.2760593852023531E-2</v>
      </c>
      <c r="S2315">
        <f t="shared" si="364"/>
        <v>2.2760593852023531E-2</v>
      </c>
      <c r="T2315">
        <f>I2315*Diccionario!$B$36</f>
        <v>6.4202967058823521</v>
      </c>
      <c r="U2315">
        <f>T2315*Diccionario!$B$42</f>
        <v>0.64844996729411764</v>
      </c>
      <c r="V2315">
        <f>U2315*Diccionario!$B$43</f>
        <v>0.55118247219999994</v>
      </c>
      <c r="W2315">
        <f>V2315*Diccionario!$B$44</f>
        <v>0.10472466971799999</v>
      </c>
      <c r="X2315">
        <f>W2315*Diccionario!$B$45</f>
        <v>4.0842621190019995E-2</v>
      </c>
      <c r="Y2315">
        <f>X2315*Diccionario!$B$46</f>
        <v>3.6349932859117799E-2</v>
      </c>
      <c r="Z2315">
        <f>Y2315*Diccionario!$B$47</f>
        <v>1.3449475157873586E-2</v>
      </c>
      <c r="AA2315">
        <f>Z2315*Diccionario!$B$48</f>
        <v>1.3449475157873586E-2</v>
      </c>
      <c r="AB2315">
        <f>AA2315*Diccionario!$B$49</f>
        <v>1.008710636840519E-2</v>
      </c>
      <c r="AC2315">
        <f t="shared" si="365"/>
        <v>1.008710636840519E-2</v>
      </c>
      <c r="AD2315">
        <f t="shared" si="366"/>
        <v>3.2847700220428724E-2</v>
      </c>
      <c r="AE2315">
        <f t="shared" si="367"/>
        <v>5.5045089960845297E-5</v>
      </c>
      <c r="AF2315" t="e">
        <f ca="1">IF(AD2315="","",_xludf.RANK.EQ(AD2315,$AD$2:$AD$5513,0))</f>
        <v>#NAME?</v>
      </c>
      <c r="AH2315" t="str">
        <f t="shared" si="368"/>
        <v>Baja</v>
      </c>
      <c r="AI2315" t="s">
        <v>153</v>
      </c>
      <c r="AJ2315" t="str">
        <f>IFERROR(VLOOKUP(B2315,Maestro_Regionales!$A$2:$B$35,2,FALSE),"Otras zonas")</f>
        <v>Costa</v>
      </c>
      <c r="AK2315" t="str">
        <f t="shared" si="369"/>
        <v>MUTUAL SER | Costa</v>
      </c>
    </row>
    <row r="2316" spans="1:37">
      <c r="A2316" s="4" t="s">
        <v>983</v>
      </c>
      <c r="B2316" s="4" t="s">
        <v>442</v>
      </c>
      <c r="C2316" s="4" t="s">
        <v>1040</v>
      </c>
      <c r="D2316" s="4" t="s">
        <v>1041</v>
      </c>
      <c r="E2316" s="4" t="s">
        <v>88</v>
      </c>
      <c r="F2316" s="4">
        <v>61</v>
      </c>
      <c r="G2316" s="4">
        <v>1427</v>
      </c>
      <c r="H2316" s="4">
        <v>0</v>
      </c>
      <c r="I2316">
        <f t="shared" si="360"/>
        <v>1488</v>
      </c>
      <c r="J2316">
        <f t="shared" si="361"/>
        <v>4.0994623655913977E-2</v>
      </c>
      <c r="K2316">
        <f t="shared" si="362"/>
        <v>0.959005376344086</v>
      </c>
      <c r="L2316">
        <f t="shared" si="363"/>
        <v>0</v>
      </c>
      <c r="M2316">
        <f>I2316*Diccionario!$B$36</f>
        <v>3.3033891764705881</v>
      </c>
      <c r="N2316">
        <f>M2316*Diccionario!$B$37</f>
        <v>0.33364230682352941</v>
      </c>
      <c r="O2316">
        <f>N2316*Diccionario!$B$38</f>
        <v>5.0046346023529413E-2</v>
      </c>
      <c r="P2316">
        <f>O2316*Diccionario!$B$39</f>
        <v>4.5041711421176474E-2</v>
      </c>
      <c r="Q2316">
        <f>P2316*Diccionario!$B$40</f>
        <v>1.8016684568470592E-2</v>
      </c>
      <c r="R2316">
        <f>Q2316*Diccionario!$B$41</f>
        <v>1.1710844969505885E-2</v>
      </c>
      <c r="S2316">
        <f t="shared" si="364"/>
        <v>1.1710844969505885E-2</v>
      </c>
      <c r="T2316">
        <f>I2316*Diccionario!$B$36</f>
        <v>3.3033891764705881</v>
      </c>
      <c r="U2316">
        <f>T2316*Diccionario!$B$42</f>
        <v>0.33364230682352941</v>
      </c>
      <c r="V2316">
        <f>U2316*Diccionario!$B$43</f>
        <v>0.28359596079999999</v>
      </c>
      <c r="W2316">
        <f>V2316*Diccionario!$B$44</f>
        <v>5.3883232551999997E-2</v>
      </c>
      <c r="X2316">
        <f>W2316*Diccionario!$B$45</f>
        <v>2.1014460695279999E-2</v>
      </c>
      <c r="Y2316">
        <f>X2316*Diccionario!$B$46</f>
        <v>1.8702870018799198E-2</v>
      </c>
      <c r="Z2316">
        <f>Y2316*Diccionario!$B$47</f>
        <v>6.9200619069557032E-3</v>
      </c>
      <c r="AA2316">
        <f>Z2316*Diccionario!$B$48</f>
        <v>6.9200619069557032E-3</v>
      </c>
      <c r="AB2316">
        <f>AA2316*Diccionario!$B$49</f>
        <v>5.1900464302167774E-3</v>
      </c>
      <c r="AC2316">
        <f t="shared" si="365"/>
        <v>5.1900464302167774E-3</v>
      </c>
      <c r="AD2316">
        <f t="shared" si="366"/>
        <v>1.6900891399722662E-2</v>
      </c>
      <c r="AE2316">
        <f t="shared" si="367"/>
        <v>2.83219550006009E-5</v>
      </c>
      <c r="AF2316" t="e">
        <f ca="1">IF(AD2316="","",_xludf.RANK.EQ(AD2316,$AD$2:$AD$5513,0))</f>
        <v>#NAME?</v>
      </c>
      <c r="AH2316" t="str">
        <f t="shared" si="368"/>
        <v>Baja</v>
      </c>
      <c r="AI2316" t="s">
        <v>153</v>
      </c>
      <c r="AJ2316" t="str">
        <f>IFERROR(VLOOKUP(B2316,Maestro_Regionales!$A$2:$B$35,2,FALSE),"Otras zonas")</f>
        <v>Costa</v>
      </c>
      <c r="AK2316" t="str">
        <f t="shared" si="369"/>
        <v>COOSALUD EPS | Costa</v>
      </c>
    </row>
    <row r="2317" spans="1:37">
      <c r="A2317" s="4" t="s">
        <v>983</v>
      </c>
      <c r="B2317" s="4" t="s">
        <v>442</v>
      </c>
      <c r="C2317" s="4" t="s">
        <v>1040</v>
      </c>
      <c r="D2317" s="4" t="s">
        <v>1041</v>
      </c>
      <c r="E2317" s="4" t="s">
        <v>90</v>
      </c>
      <c r="F2317" s="4">
        <v>0</v>
      </c>
      <c r="G2317" s="4">
        <v>0</v>
      </c>
      <c r="H2317" s="4">
        <v>808</v>
      </c>
      <c r="I2317">
        <f t="shared" si="360"/>
        <v>808</v>
      </c>
      <c r="J2317">
        <f t="shared" si="361"/>
        <v>0</v>
      </c>
      <c r="K2317">
        <f t="shared" si="362"/>
        <v>0</v>
      </c>
      <c r="L2317">
        <f t="shared" si="363"/>
        <v>1</v>
      </c>
      <c r="M2317">
        <f>I2317*Diccionario!$B$36</f>
        <v>1.7937758431372548</v>
      </c>
      <c r="N2317">
        <f>M2317*Diccionario!$B$37</f>
        <v>0.18117136015686275</v>
      </c>
      <c r="O2317">
        <f>N2317*Diccionario!$B$38</f>
        <v>2.7175704023529413E-2</v>
      </c>
      <c r="P2317">
        <f>O2317*Diccionario!$B$39</f>
        <v>2.4458133621176471E-2</v>
      </c>
      <c r="Q2317">
        <f>P2317*Diccionario!$B$40</f>
        <v>9.7832534484705892E-3</v>
      </c>
      <c r="R2317">
        <f>Q2317*Diccionario!$B$41</f>
        <v>6.3591147415058835E-3</v>
      </c>
      <c r="S2317">
        <f t="shared" si="364"/>
        <v>6.3591147415058835E-3</v>
      </c>
      <c r="T2317">
        <f>I2317*Diccionario!$B$36</f>
        <v>1.7937758431372548</v>
      </c>
      <c r="U2317">
        <f>T2317*Diccionario!$B$42</f>
        <v>0.18117136015686275</v>
      </c>
      <c r="V2317">
        <f>U2317*Diccionario!$B$43</f>
        <v>0.15399565613333333</v>
      </c>
      <c r="W2317">
        <f>V2317*Diccionario!$B$44</f>
        <v>2.9259174665333332E-2</v>
      </c>
      <c r="X2317">
        <f>W2317*Diccionario!$B$45</f>
        <v>1.141107811948E-2</v>
      </c>
      <c r="Y2317">
        <f>X2317*Diccionario!$B$46</f>
        <v>1.0155859526337201E-2</v>
      </c>
      <c r="Z2317">
        <f>Y2317*Diccionario!$B$47</f>
        <v>3.7576680247447644E-3</v>
      </c>
      <c r="AA2317">
        <f>Z2317*Diccionario!$B$48</f>
        <v>3.7576680247447644E-3</v>
      </c>
      <c r="AB2317">
        <f>AA2317*Diccionario!$B$49</f>
        <v>2.8182510185585734E-3</v>
      </c>
      <c r="AC2317">
        <f t="shared" si="365"/>
        <v>2.8182510185585734E-3</v>
      </c>
      <c r="AD2317">
        <f t="shared" si="366"/>
        <v>9.1773657600644574E-3</v>
      </c>
      <c r="AE2317">
        <f t="shared" si="367"/>
        <v>1.5379126102476835E-5</v>
      </c>
      <c r="AF2317" t="e">
        <f ca="1">IF(AD2317="","",_xludf.RANK.EQ(AD2317,$AD$2:$AD$5513,0))</f>
        <v>#NAME?</v>
      </c>
      <c r="AH2317" t="str">
        <f t="shared" si="368"/>
        <v>Baja</v>
      </c>
      <c r="AI2317" t="s">
        <v>153</v>
      </c>
      <c r="AJ2317" t="str">
        <f>IFERROR(VLOOKUP(B2317,Maestro_Regionales!$A$2:$B$35,2,FALSE),"Otras zonas")</f>
        <v>Costa</v>
      </c>
      <c r="AK2317" t="str">
        <f t="shared" si="369"/>
        <v>REGIMEN DE EXCEPCION | Costa</v>
      </c>
    </row>
    <row r="2318" spans="1:37">
      <c r="A2318" s="4" t="s">
        <v>983</v>
      </c>
      <c r="B2318" s="4" t="s">
        <v>442</v>
      </c>
      <c r="C2318" s="4" t="s">
        <v>1040</v>
      </c>
      <c r="D2318" s="4" t="s">
        <v>1041</v>
      </c>
      <c r="E2318" s="4" t="s">
        <v>92</v>
      </c>
      <c r="F2318" s="4">
        <v>1</v>
      </c>
      <c r="G2318" s="4">
        <v>12</v>
      </c>
      <c r="H2318" s="4">
        <v>0</v>
      </c>
      <c r="I2318">
        <f t="shared" si="360"/>
        <v>13</v>
      </c>
      <c r="J2318">
        <f t="shared" si="361"/>
        <v>7.6923076923076927E-2</v>
      </c>
      <c r="K2318">
        <f t="shared" si="362"/>
        <v>0.92307692307692313</v>
      </c>
      <c r="L2318">
        <f t="shared" si="363"/>
        <v>0</v>
      </c>
      <c r="M2318">
        <f>I2318*Diccionario!$B$36</f>
        <v>2.8860254901960782E-2</v>
      </c>
      <c r="N2318">
        <f>M2318*Diccionario!$B$37</f>
        <v>2.9148857450980391E-3</v>
      </c>
      <c r="O2318">
        <f>N2318*Diccionario!$B$38</f>
        <v>4.3723286176470584E-4</v>
      </c>
      <c r="P2318">
        <f>O2318*Diccionario!$B$39</f>
        <v>3.9350957558823528E-4</v>
      </c>
      <c r="Q2318">
        <f>P2318*Diccionario!$B$40</f>
        <v>1.5740383023529411E-4</v>
      </c>
      <c r="R2318">
        <f>Q2318*Diccionario!$B$41</f>
        <v>1.0231248965294118E-4</v>
      </c>
      <c r="S2318">
        <f t="shared" si="364"/>
        <v>1.0231248965294118E-4</v>
      </c>
      <c r="T2318">
        <f>I2318*Diccionario!$B$36</f>
        <v>2.8860254901960782E-2</v>
      </c>
      <c r="U2318">
        <f>T2318*Diccionario!$B$42</f>
        <v>2.9148857450980391E-3</v>
      </c>
      <c r="V2318">
        <f>U2318*Diccionario!$B$43</f>
        <v>2.477652883333333E-3</v>
      </c>
      <c r="W2318">
        <f>V2318*Diccionario!$B$44</f>
        <v>4.7075404783333325E-4</v>
      </c>
      <c r="X2318">
        <f>W2318*Diccionario!$B$45</f>
        <v>1.8359407865499997E-4</v>
      </c>
      <c r="Y2318">
        <f>X2318*Diccionario!$B$46</f>
        <v>1.6339873000294997E-4</v>
      </c>
      <c r="Z2318">
        <f>Y2318*Diccionario!$B$47</f>
        <v>6.0457530101091489E-5</v>
      </c>
      <c r="AA2318">
        <f>Z2318*Diccionario!$B$48</f>
        <v>6.0457530101091489E-5</v>
      </c>
      <c r="AB2318">
        <f>AA2318*Diccionario!$B$49</f>
        <v>4.534314757581862E-5</v>
      </c>
      <c r="AC2318">
        <f t="shared" si="365"/>
        <v>4.534314757581862E-5</v>
      </c>
      <c r="AD2318">
        <f t="shared" si="366"/>
        <v>1.4765563722875978E-4</v>
      </c>
      <c r="AE2318">
        <f t="shared" si="367"/>
        <v>2.4743643481707771E-7</v>
      </c>
      <c r="AF2318" t="e">
        <f ca="1">IF(AD2318="","",_xludf.RANK.EQ(AD2318,$AD$2:$AD$5513,0))</f>
        <v>#NAME?</v>
      </c>
      <c r="AH2318" t="str">
        <f t="shared" si="368"/>
        <v>Baja</v>
      </c>
      <c r="AI2318" t="s">
        <v>153</v>
      </c>
      <c r="AJ2318" t="str">
        <f>IFERROR(VLOOKUP(B2318,Maestro_Regionales!$A$2:$B$35,2,FALSE),"Otras zonas")</f>
        <v>Costa</v>
      </c>
      <c r="AK2318" t="str">
        <f t="shared" si="369"/>
        <v>EPS FAMILIAR DE COLOMBIA | Costa</v>
      </c>
    </row>
    <row r="2319" spans="1:37">
      <c r="A2319" s="4" t="s">
        <v>1042</v>
      </c>
      <c r="B2319" s="4" t="s">
        <v>1043</v>
      </c>
      <c r="C2319" s="4" t="s">
        <v>1044</v>
      </c>
      <c r="D2319" s="4" t="s">
        <v>1045</v>
      </c>
      <c r="E2319" s="4" t="s">
        <v>91</v>
      </c>
      <c r="F2319" s="4">
        <v>1737</v>
      </c>
      <c r="G2319" s="4">
        <v>2420</v>
      </c>
      <c r="H2319" s="4">
        <v>0</v>
      </c>
      <c r="I2319">
        <f t="shared" si="360"/>
        <v>4157</v>
      </c>
      <c r="J2319">
        <f t="shared" si="361"/>
        <v>0.41784941063266778</v>
      </c>
      <c r="K2319">
        <f t="shared" si="362"/>
        <v>0.58215058936733222</v>
      </c>
      <c r="L2319">
        <f t="shared" si="363"/>
        <v>0</v>
      </c>
      <c r="M2319">
        <f>I2319*Diccionario!$B$36</f>
        <v>9.2286215098039204</v>
      </c>
      <c r="N2319">
        <f>M2319*Diccionario!$B$37</f>
        <v>0.93209077249019601</v>
      </c>
      <c r="O2319">
        <f>N2319*Diccionario!$B$38</f>
        <v>0.13981361587352939</v>
      </c>
      <c r="P2319">
        <f>O2319*Diccionario!$B$39</f>
        <v>0.12583225428617645</v>
      </c>
      <c r="Q2319">
        <f>P2319*Diccionario!$B$40</f>
        <v>5.0332901714470579E-2</v>
      </c>
      <c r="R2319">
        <f>Q2319*Diccionario!$B$41</f>
        <v>3.2716386114405881E-2</v>
      </c>
      <c r="S2319">
        <f t="shared" si="364"/>
        <v>3.2716386114405881E-2</v>
      </c>
      <c r="T2319">
        <f>I2319*Diccionario!$B$36</f>
        <v>9.2286215098039204</v>
      </c>
      <c r="U2319">
        <f>T2319*Diccionario!$B$42</f>
        <v>0.93209077249019601</v>
      </c>
      <c r="V2319">
        <f>U2319*Diccionario!$B$43</f>
        <v>0.79227715661666653</v>
      </c>
      <c r="W2319">
        <f>V2319*Diccionario!$B$44</f>
        <v>0.15053265975716665</v>
      </c>
      <c r="X2319">
        <f>W2319*Diccionario!$B$45</f>
        <v>5.8707737305294994E-2</v>
      </c>
      <c r="Y2319">
        <f>X2319*Diccionario!$B$46</f>
        <v>5.2249886201712545E-2</v>
      </c>
      <c r="Z2319">
        <f>Y2319*Diccionario!$B$47</f>
        <v>1.9332457894633642E-2</v>
      </c>
      <c r="AA2319">
        <f>Z2319*Diccionario!$B$48</f>
        <v>1.9332457894633642E-2</v>
      </c>
      <c r="AB2319">
        <f>AA2319*Diccionario!$B$49</f>
        <v>1.4499343420975232E-2</v>
      </c>
      <c r="AC2319">
        <f t="shared" si="365"/>
        <v>1.4499343420975232E-2</v>
      </c>
      <c r="AD2319">
        <f t="shared" si="366"/>
        <v>4.7215729535381112E-2</v>
      </c>
      <c r="AE2319">
        <f t="shared" si="367"/>
        <v>7.9122558425737854E-5</v>
      </c>
      <c r="AF2319" t="e">
        <f ca="1">IF(AD2319="","",_xludf.RANK.EQ(AD2319,$AD$2:$AD$5513,0))</f>
        <v>#NAME?</v>
      </c>
      <c r="AH2319" t="str">
        <f t="shared" si="368"/>
        <v>Baja</v>
      </c>
      <c r="AI2319" t="s">
        <v>153</v>
      </c>
      <c r="AJ2319" t="str">
        <f>IFERROR(VLOOKUP(B2319,Maestro_Regionales!$A$2:$B$35,2,FALSE),"Otras zonas")</f>
        <v>Otras zonas</v>
      </c>
      <c r="AK2319" t="str">
        <f t="shared" si="369"/>
        <v>FAMISANAR | Otras zonas</v>
      </c>
    </row>
    <row r="2320" spans="1:37">
      <c r="A2320" s="4" t="s">
        <v>1042</v>
      </c>
      <c r="B2320" s="4" t="s">
        <v>1043</v>
      </c>
      <c r="C2320" s="4" t="s">
        <v>1044</v>
      </c>
      <c r="D2320" s="4" t="s">
        <v>1045</v>
      </c>
      <c r="E2320" s="4" t="s">
        <v>87</v>
      </c>
      <c r="F2320" s="4">
        <v>568</v>
      </c>
      <c r="G2320" s="4">
        <v>1494</v>
      </c>
      <c r="H2320" s="4">
        <v>0</v>
      </c>
      <c r="I2320">
        <f t="shared" si="360"/>
        <v>2062</v>
      </c>
      <c r="J2320">
        <f t="shared" si="361"/>
        <v>0.2754607177497575</v>
      </c>
      <c r="K2320">
        <f t="shared" si="362"/>
        <v>0.72453928225024244</v>
      </c>
      <c r="L2320">
        <f t="shared" si="363"/>
        <v>0</v>
      </c>
      <c r="M2320">
        <f>I2320*Diccionario!$B$36</f>
        <v>4.5776804313725483</v>
      </c>
      <c r="N2320">
        <f>M2320*Diccionario!$B$37</f>
        <v>0.46234572356862741</v>
      </c>
      <c r="O2320">
        <f>N2320*Diccionario!$B$38</f>
        <v>6.9351858535294103E-2</v>
      </c>
      <c r="P2320">
        <f>O2320*Diccionario!$B$39</f>
        <v>6.2416672681764693E-2</v>
      </c>
      <c r="Q2320">
        <f>P2320*Diccionario!$B$40</f>
        <v>2.496666907270588E-2</v>
      </c>
      <c r="R2320">
        <f>Q2320*Diccionario!$B$41</f>
        <v>1.6228334897258823E-2</v>
      </c>
      <c r="S2320">
        <f t="shared" si="364"/>
        <v>1.6228334897258823E-2</v>
      </c>
      <c r="T2320">
        <f>I2320*Diccionario!$B$36</f>
        <v>4.5776804313725483</v>
      </c>
      <c r="U2320">
        <f>T2320*Diccionario!$B$42</f>
        <v>0.46234572356862741</v>
      </c>
      <c r="V2320">
        <f>U2320*Diccionario!$B$43</f>
        <v>0.39299386503333328</v>
      </c>
      <c r="W2320">
        <f>V2320*Diccionario!$B$44</f>
        <v>7.4668834356333327E-2</v>
      </c>
      <c r="X2320">
        <f>W2320*Diccionario!$B$45</f>
        <v>2.9120845398969999E-2</v>
      </c>
      <c r="Y2320">
        <f>X2320*Diccionario!$B$46</f>
        <v>2.59175524050833E-2</v>
      </c>
      <c r="Z2320">
        <f>Y2320*Diccionario!$B$47</f>
        <v>9.5894943898808208E-3</v>
      </c>
      <c r="AA2320">
        <f>Z2320*Diccionario!$B$48</f>
        <v>9.5894943898808208E-3</v>
      </c>
      <c r="AB2320">
        <f>AA2320*Diccionario!$B$49</f>
        <v>7.1921207924106161E-3</v>
      </c>
      <c r="AC2320">
        <f t="shared" si="365"/>
        <v>7.1921207924106161E-3</v>
      </c>
      <c r="AD2320">
        <f t="shared" si="366"/>
        <v>2.3420455689669439E-2</v>
      </c>
      <c r="AE2320">
        <f t="shared" si="367"/>
        <v>3.9247225276370331E-5</v>
      </c>
      <c r="AF2320" t="e">
        <f ca="1">IF(AD2320="","",_xludf.RANK.EQ(AD2320,$AD$2:$AD$5513,0))</f>
        <v>#NAME?</v>
      </c>
      <c r="AH2320" t="str">
        <f t="shared" si="368"/>
        <v>Baja</v>
      </c>
      <c r="AI2320" t="s">
        <v>153</v>
      </c>
      <c r="AJ2320" t="str">
        <f>IFERROR(VLOOKUP(B2320,Maestro_Regionales!$A$2:$B$35,2,FALSE),"Otras zonas")</f>
        <v>Otras zonas</v>
      </c>
      <c r="AK2320" t="str">
        <f t="shared" si="369"/>
        <v>NUEVA EPS | Otras zonas</v>
      </c>
    </row>
    <row r="2321" spans="1:37">
      <c r="A2321" s="4" t="s">
        <v>1042</v>
      </c>
      <c r="B2321" s="4" t="s">
        <v>1043</v>
      </c>
      <c r="C2321" s="4" t="s">
        <v>1044</v>
      </c>
      <c r="D2321" s="4" t="s">
        <v>1045</v>
      </c>
      <c r="E2321" s="4" t="s">
        <v>85</v>
      </c>
      <c r="F2321" s="4">
        <v>943</v>
      </c>
      <c r="G2321" s="4">
        <v>432</v>
      </c>
      <c r="H2321" s="4">
        <v>0</v>
      </c>
      <c r="I2321">
        <f t="shared" si="360"/>
        <v>1375</v>
      </c>
      <c r="J2321">
        <f t="shared" si="361"/>
        <v>0.68581818181818177</v>
      </c>
      <c r="K2321">
        <f t="shared" si="362"/>
        <v>0.31418181818181817</v>
      </c>
      <c r="L2321">
        <f t="shared" si="363"/>
        <v>0</v>
      </c>
      <c r="M2321">
        <f>I2321*Diccionario!$B$36</f>
        <v>3.0525269607843133</v>
      </c>
      <c r="N2321">
        <f>M2321*Diccionario!$B$37</f>
        <v>0.30830522303921565</v>
      </c>
      <c r="O2321">
        <f>N2321*Diccionario!$B$38</f>
        <v>4.6245783455882344E-2</v>
      </c>
      <c r="P2321">
        <f>O2321*Diccionario!$B$39</f>
        <v>4.1621205110294109E-2</v>
      </c>
      <c r="Q2321">
        <f>P2321*Diccionario!$B$40</f>
        <v>1.6648482044117643E-2</v>
      </c>
      <c r="R2321">
        <f>Q2321*Diccionario!$B$41</f>
        <v>1.0821513328676468E-2</v>
      </c>
      <c r="S2321">
        <f t="shared" si="364"/>
        <v>1.0821513328676468E-2</v>
      </c>
      <c r="T2321">
        <f>I2321*Diccionario!$B$36</f>
        <v>3.0525269607843133</v>
      </c>
      <c r="U2321">
        <f>T2321*Diccionario!$B$42</f>
        <v>0.30830522303921565</v>
      </c>
      <c r="V2321">
        <f>U2321*Diccionario!$B$43</f>
        <v>0.26205943958333328</v>
      </c>
      <c r="W2321">
        <f>V2321*Diccionario!$B$44</f>
        <v>4.9791293520833321E-2</v>
      </c>
      <c r="X2321">
        <f>W2321*Diccionario!$B$45</f>
        <v>1.9418604473124997E-2</v>
      </c>
      <c r="Y2321">
        <f>X2321*Diccionario!$B$46</f>
        <v>1.7282557981081248E-2</v>
      </c>
      <c r="Z2321">
        <f>Y2321*Diccionario!$B$47</f>
        <v>6.394546453000062E-3</v>
      </c>
      <c r="AA2321">
        <f>Z2321*Diccionario!$B$48</f>
        <v>6.394546453000062E-3</v>
      </c>
      <c r="AB2321">
        <f>AA2321*Diccionario!$B$49</f>
        <v>4.7959098397500465E-3</v>
      </c>
      <c r="AC2321">
        <f t="shared" si="365"/>
        <v>4.7959098397500465E-3</v>
      </c>
      <c r="AD2321">
        <f t="shared" si="366"/>
        <v>1.5617423168426514E-2</v>
      </c>
      <c r="AE2321">
        <f t="shared" si="367"/>
        <v>2.6171161374883214E-5</v>
      </c>
      <c r="AF2321" t="e">
        <f ca="1">IF(AD2321="","",_xludf.RANK.EQ(AD2321,$AD$2:$AD$5513,0))</f>
        <v>#NAME?</v>
      </c>
      <c r="AH2321" t="str">
        <f t="shared" si="368"/>
        <v>Baja</v>
      </c>
      <c r="AI2321" t="s">
        <v>153</v>
      </c>
      <c r="AJ2321" t="str">
        <f>IFERROR(VLOOKUP(B2321,Maestro_Regionales!$A$2:$B$35,2,FALSE),"Otras zonas")</f>
        <v>Otras zonas</v>
      </c>
      <c r="AK2321" t="str">
        <f t="shared" si="369"/>
        <v>SALUD TOTAL EPS | Otras zonas</v>
      </c>
    </row>
    <row r="2322" spans="1:37">
      <c r="A2322" s="4" t="s">
        <v>1042</v>
      </c>
      <c r="B2322" s="4" t="s">
        <v>1043</v>
      </c>
      <c r="C2322" s="4" t="s">
        <v>1044</v>
      </c>
      <c r="D2322" s="4" t="s">
        <v>1045</v>
      </c>
      <c r="E2322" s="4" t="s">
        <v>90</v>
      </c>
      <c r="F2322" s="4">
        <v>0</v>
      </c>
      <c r="G2322" s="4">
        <v>0</v>
      </c>
      <c r="H2322" s="4">
        <v>786</v>
      </c>
      <c r="I2322">
        <f t="shared" si="360"/>
        <v>786</v>
      </c>
      <c r="J2322">
        <f t="shared" si="361"/>
        <v>0</v>
      </c>
      <c r="K2322">
        <f t="shared" si="362"/>
        <v>0</v>
      </c>
      <c r="L2322">
        <f t="shared" si="363"/>
        <v>1</v>
      </c>
      <c r="M2322">
        <f>I2322*Diccionario!$B$36</f>
        <v>1.7449354117647058</v>
      </c>
      <c r="N2322">
        <f>M2322*Diccionario!$B$37</f>
        <v>0.1762384765882353</v>
      </c>
      <c r="O2322">
        <f>N2322*Diccionario!$B$38</f>
        <v>2.6435771488235293E-2</v>
      </c>
      <c r="P2322">
        <f>O2322*Diccionario!$B$39</f>
        <v>2.3792194339411765E-2</v>
      </c>
      <c r="Q2322">
        <f>P2322*Diccionario!$B$40</f>
        <v>9.5168777357647061E-3</v>
      </c>
      <c r="R2322">
        <f>Q2322*Diccionario!$B$41</f>
        <v>6.1859705282470588E-3</v>
      </c>
      <c r="S2322">
        <f t="shared" si="364"/>
        <v>6.1859705282470588E-3</v>
      </c>
      <c r="T2322">
        <f>I2322*Diccionario!$B$36</f>
        <v>1.7449354117647058</v>
      </c>
      <c r="U2322">
        <f>T2322*Diccionario!$B$42</f>
        <v>0.1762384765882353</v>
      </c>
      <c r="V2322">
        <f>U2322*Diccionario!$B$43</f>
        <v>0.14980270509999999</v>
      </c>
      <c r="W2322">
        <f>V2322*Diccionario!$B$44</f>
        <v>2.8462513968999997E-2</v>
      </c>
      <c r="X2322">
        <f>W2322*Diccionario!$B$45</f>
        <v>1.1100380447909999E-2</v>
      </c>
      <c r="Y2322">
        <f>X2322*Diccionario!$B$46</f>
        <v>9.8793385986398995E-3</v>
      </c>
      <c r="Z2322">
        <f>Y2322*Diccionario!$B$47</f>
        <v>3.6553552814967629E-3</v>
      </c>
      <c r="AA2322">
        <f>Z2322*Diccionario!$B$48</f>
        <v>3.6553552814967629E-3</v>
      </c>
      <c r="AB2322">
        <f>AA2322*Diccionario!$B$49</f>
        <v>2.7415164611225722E-3</v>
      </c>
      <c r="AC2322">
        <f t="shared" si="365"/>
        <v>2.7415164611225722E-3</v>
      </c>
      <c r="AD2322">
        <f t="shared" si="366"/>
        <v>8.9274869893696315E-3</v>
      </c>
      <c r="AE2322">
        <f t="shared" si="367"/>
        <v>1.4960387520478699E-5</v>
      </c>
      <c r="AF2322" t="e">
        <f ca="1">IF(AD2322="","",_xludf.RANK.EQ(AD2322,$AD$2:$AD$5513,0))</f>
        <v>#NAME?</v>
      </c>
      <c r="AH2322" t="str">
        <f t="shared" si="368"/>
        <v>Baja</v>
      </c>
      <c r="AI2322" t="s">
        <v>153</v>
      </c>
      <c r="AJ2322" t="str">
        <f>IFERROR(VLOOKUP(B2322,Maestro_Regionales!$A$2:$B$35,2,FALSE),"Otras zonas")</f>
        <v>Otras zonas</v>
      </c>
      <c r="AK2322" t="str">
        <f t="shared" si="369"/>
        <v>REGIMEN DE EXCEPCION | Otras zonas</v>
      </c>
    </row>
    <row r="2323" spans="1:37">
      <c r="A2323" s="4" t="s">
        <v>1042</v>
      </c>
      <c r="B2323" s="4" t="s">
        <v>1043</v>
      </c>
      <c r="C2323" s="4" t="s">
        <v>1044</v>
      </c>
      <c r="D2323" s="4" t="s">
        <v>1045</v>
      </c>
      <c r="E2323" s="4" t="s">
        <v>415</v>
      </c>
      <c r="F2323" s="4">
        <v>241</v>
      </c>
      <c r="G2323" s="4">
        <v>352</v>
      </c>
      <c r="H2323" s="4">
        <v>0</v>
      </c>
      <c r="I2323">
        <f t="shared" si="360"/>
        <v>593</v>
      </c>
      <c r="J2323">
        <f t="shared" si="361"/>
        <v>0.40640809443507586</v>
      </c>
      <c r="K2323">
        <f t="shared" si="362"/>
        <v>0.59359190556492414</v>
      </c>
      <c r="L2323">
        <f t="shared" si="363"/>
        <v>0</v>
      </c>
      <c r="M2323">
        <f>I2323*Diccionario!$B$36</f>
        <v>1.3164716274509802</v>
      </c>
      <c r="N2323">
        <f>M2323*Diccionario!$B$37</f>
        <v>0.13296363437254902</v>
      </c>
      <c r="O2323">
        <f>N2323*Diccionario!$B$38</f>
        <v>1.9944545155882353E-2</v>
      </c>
      <c r="P2323">
        <f>O2323*Diccionario!$B$39</f>
        <v>1.7950090640294118E-2</v>
      </c>
      <c r="Q2323">
        <f>P2323*Diccionario!$B$40</f>
        <v>7.1800362561176478E-3</v>
      </c>
      <c r="R2323">
        <f>Q2323*Diccionario!$B$41</f>
        <v>4.6670235664764709E-3</v>
      </c>
      <c r="S2323">
        <f t="shared" si="364"/>
        <v>4.6670235664764709E-3</v>
      </c>
      <c r="T2323">
        <f>I2323*Diccionario!$B$36</f>
        <v>1.3164716274509802</v>
      </c>
      <c r="U2323">
        <f>T2323*Diccionario!$B$42</f>
        <v>0.13296363437254902</v>
      </c>
      <c r="V2323">
        <f>U2323*Diccionario!$B$43</f>
        <v>0.11301908921666666</v>
      </c>
      <c r="W2323">
        <f>V2323*Diccionario!$B$44</f>
        <v>2.1473626951166665E-2</v>
      </c>
      <c r="X2323">
        <f>W2323*Diccionario!$B$45</f>
        <v>8.3747145109550006E-3</v>
      </c>
      <c r="Y2323">
        <f>X2323*Diccionario!$B$46</f>
        <v>7.4534959147499504E-3</v>
      </c>
      <c r="Z2323">
        <f>Y2323*Diccionario!$B$47</f>
        <v>2.7577934884574816E-3</v>
      </c>
      <c r="AA2323">
        <f>Z2323*Diccionario!$B$48</f>
        <v>2.7577934884574816E-3</v>
      </c>
      <c r="AB2323">
        <f>AA2323*Diccionario!$B$49</f>
        <v>2.0683451163431114E-3</v>
      </c>
      <c r="AC2323">
        <f t="shared" si="365"/>
        <v>2.0683451163431114E-3</v>
      </c>
      <c r="AD2323">
        <f t="shared" si="366"/>
        <v>6.7353686828195824E-3</v>
      </c>
      <c r="AE2323">
        <f t="shared" si="367"/>
        <v>1.1286908142040546E-5</v>
      </c>
      <c r="AF2323" t="e">
        <f ca="1">IF(AD2323="","",_xludf.RANK.EQ(AD2323,$AD$2:$AD$5513,0))</f>
        <v>#NAME?</v>
      </c>
      <c r="AH2323" t="str">
        <f t="shared" si="368"/>
        <v>Baja</v>
      </c>
      <c r="AI2323" t="s">
        <v>153</v>
      </c>
      <c r="AJ2323" t="str">
        <f>IFERROR(VLOOKUP(B2323,Maestro_Regionales!$A$2:$B$35,2,FALSE),"Otras zonas")</f>
        <v>Otras zonas</v>
      </c>
      <c r="AK2323" t="str">
        <f t="shared" si="369"/>
        <v>COMPENSAR EPS | Otras zonas</v>
      </c>
    </row>
    <row r="2324" spans="1:37">
      <c r="A2324" s="4" t="s">
        <v>1042</v>
      </c>
      <c r="B2324" s="4" t="s">
        <v>1043</v>
      </c>
      <c r="C2324" s="4" t="s">
        <v>1044</v>
      </c>
      <c r="D2324" s="4" t="s">
        <v>1045</v>
      </c>
      <c r="E2324" s="4" t="s">
        <v>86</v>
      </c>
      <c r="F2324" s="4">
        <v>5</v>
      </c>
      <c r="G2324" s="4">
        <v>1</v>
      </c>
      <c r="H2324" s="4">
        <v>0</v>
      </c>
      <c r="I2324">
        <f t="shared" si="360"/>
        <v>6</v>
      </c>
      <c r="J2324">
        <f t="shared" si="361"/>
        <v>0.83333333333333337</v>
      </c>
      <c r="K2324">
        <f t="shared" si="362"/>
        <v>0.16666666666666666</v>
      </c>
      <c r="L2324">
        <f t="shared" si="363"/>
        <v>0</v>
      </c>
      <c r="M2324">
        <f>I2324*Diccionario!$B$36</f>
        <v>1.3320117647058823E-2</v>
      </c>
      <c r="N2324">
        <f>M2324*Diccionario!$B$37</f>
        <v>1.3453318823529411E-3</v>
      </c>
      <c r="O2324">
        <f>N2324*Diccionario!$B$38</f>
        <v>2.0179978235294115E-4</v>
      </c>
      <c r="P2324">
        <f>O2324*Diccionario!$B$39</f>
        <v>1.8161980411764703E-4</v>
      </c>
      <c r="Q2324">
        <f>P2324*Diccionario!$B$40</f>
        <v>7.2647921647058813E-5</v>
      </c>
      <c r="R2324">
        <f>Q2324*Diccionario!$B$41</f>
        <v>4.7221149070588231E-5</v>
      </c>
      <c r="S2324">
        <f t="shared" si="364"/>
        <v>4.7221149070588231E-5</v>
      </c>
      <c r="T2324">
        <f>I2324*Diccionario!$B$36</f>
        <v>1.3320117647058823E-2</v>
      </c>
      <c r="U2324">
        <f>T2324*Diccionario!$B$42</f>
        <v>1.3453318823529411E-3</v>
      </c>
      <c r="V2324">
        <f>U2324*Diccionario!$B$43</f>
        <v>1.1435320999999999E-3</v>
      </c>
      <c r="W2324">
        <f>V2324*Diccionario!$B$44</f>
        <v>2.1727109899999998E-4</v>
      </c>
      <c r="X2324">
        <f>W2324*Diccionario!$B$45</f>
        <v>8.4735728609999992E-5</v>
      </c>
      <c r="Y2324">
        <f>X2324*Diccionario!$B$46</f>
        <v>7.5414798462899999E-5</v>
      </c>
      <c r="Z2324">
        <f>Y2324*Diccionario!$B$47</f>
        <v>2.7903475431272998E-5</v>
      </c>
      <c r="AA2324">
        <f>Z2324*Diccionario!$B$48</f>
        <v>2.7903475431272998E-5</v>
      </c>
      <c r="AB2324">
        <f>AA2324*Diccionario!$B$49</f>
        <v>2.0927606573454748E-5</v>
      </c>
      <c r="AC2324">
        <f t="shared" si="365"/>
        <v>2.0927606573454748E-5</v>
      </c>
      <c r="AD2324">
        <f t="shared" si="366"/>
        <v>6.8148755644042983E-5</v>
      </c>
      <c r="AE2324">
        <f t="shared" si="367"/>
        <v>1.1420143145403587E-7</v>
      </c>
      <c r="AF2324" t="e">
        <f ca="1">IF(AD2324="","",_xludf.RANK.EQ(AD2324,$AD$2:$AD$5513,0))</f>
        <v>#NAME?</v>
      </c>
      <c r="AH2324" t="str">
        <f t="shared" si="368"/>
        <v>Baja</v>
      </c>
      <c r="AI2324" t="s">
        <v>153</v>
      </c>
      <c r="AJ2324" t="str">
        <f>IFERROR(VLOOKUP(B2324,Maestro_Regionales!$A$2:$B$35,2,FALSE),"Otras zonas")</f>
        <v>Otras zonas</v>
      </c>
      <c r="AK2324" t="str">
        <f t="shared" si="369"/>
        <v>EPS SANITAS | Otras zonas</v>
      </c>
    </row>
    <row r="2325" spans="1:37">
      <c r="A2325" s="4" t="s">
        <v>1042</v>
      </c>
      <c r="B2325" s="4" t="s">
        <v>1043</v>
      </c>
      <c r="C2325" s="4" t="s">
        <v>1044</v>
      </c>
      <c r="D2325" s="4" t="s">
        <v>1045</v>
      </c>
      <c r="E2325" s="4" t="s">
        <v>70</v>
      </c>
      <c r="F2325" s="4">
        <v>1</v>
      </c>
      <c r="G2325" s="4">
        <v>0</v>
      </c>
      <c r="H2325" s="4">
        <v>0</v>
      </c>
      <c r="I2325">
        <f t="shared" si="360"/>
        <v>1</v>
      </c>
      <c r="J2325">
        <f t="shared" si="361"/>
        <v>1</v>
      </c>
      <c r="K2325">
        <f t="shared" si="362"/>
        <v>0</v>
      </c>
      <c r="L2325">
        <f t="shared" si="363"/>
        <v>0</v>
      </c>
      <c r="M2325">
        <f>I2325*Diccionario!$B$36</f>
        <v>2.2200196078431371E-3</v>
      </c>
      <c r="N2325">
        <f>M2325*Diccionario!$B$37</f>
        <v>2.2422198039215687E-4</v>
      </c>
      <c r="O2325">
        <f>N2325*Diccionario!$B$38</f>
        <v>3.3633297058823532E-5</v>
      </c>
      <c r="P2325">
        <f>O2325*Diccionario!$B$39</f>
        <v>3.026996735294118E-5</v>
      </c>
      <c r="Q2325">
        <f>P2325*Diccionario!$B$40</f>
        <v>1.2107986941176473E-5</v>
      </c>
      <c r="R2325">
        <f>Q2325*Diccionario!$B$41</f>
        <v>7.870191511764708E-6</v>
      </c>
      <c r="S2325">
        <f t="shared" si="364"/>
        <v>7.870191511764708E-6</v>
      </c>
      <c r="T2325">
        <f>I2325*Diccionario!$B$36</f>
        <v>2.2200196078431371E-3</v>
      </c>
      <c r="U2325">
        <f>T2325*Diccionario!$B$42</f>
        <v>2.2422198039215687E-4</v>
      </c>
      <c r="V2325">
        <f>U2325*Diccionario!$B$43</f>
        <v>1.9058868333333333E-4</v>
      </c>
      <c r="W2325">
        <f>V2325*Diccionario!$B$44</f>
        <v>3.6211849833333333E-5</v>
      </c>
      <c r="X2325">
        <f>W2325*Diccionario!$B$45</f>
        <v>1.4122621435000001E-5</v>
      </c>
      <c r="Y2325">
        <f>X2325*Diccionario!$B$46</f>
        <v>1.256913307715E-5</v>
      </c>
      <c r="Z2325">
        <f>Y2325*Diccionario!$B$47</f>
        <v>4.6505792385454997E-6</v>
      </c>
      <c r="AA2325">
        <f>Z2325*Diccionario!$B$48</f>
        <v>4.6505792385454997E-6</v>
      </c>
      <c r="AB2325">
        <f>AA2325*Diccionario!$B$49</f>
        <v>3.4879344289091247E-6</v>
      </c>
      <c r="AC2325">
        <f t="shared" si="365"/>
        <v>3.4879344289091247E-6</v>
      </c>
      <c r="AD2325">
        <f t="shared" si="366"/>
        <v>1.1358125940673833E-5</v>
      </c>
      <c r="AE2325">
        <f t="shared" si="367"/>
        <v>1.9033571909005983E-8</v>
      </c>
      <c r="AF2325" t="e">
        <f ca="1">IF(AD2325="","",_xludf.RANK.EQ(AD2325,$AD$2:$AD$5513,0))</f>
        <v>#NAME?</v>
      </c>
      <c r="AH2325" t="str">
        <f t="shared" si="368"/>
        <v>Baja</v>
      </c>
      <c r="AI2325" t="s">
        <v>153</v>
      </c>
      <c r="AJ2325" t="str">
        <f>IFERROR(VLOOKUP(B2325,Maestro_Regionales!$A$2:$B$35,2,FALSE),"Otras zonas")</f>
        <v>Otras zonas</v>
      </c>
      <c r="AK2325" t="str">
        <f t="shared" si="369"/>
        <v>EPS SURA | Otras zonas</v>
      </c>
    </row>
    <row r="2326" spans="1:37">
      <c r="A2326" s="4" t="s">
        <v>1042</v>
      </c>
      <c r="B2326" s="4" t="s">
        <v>1043</v>
      </c>
      <c r="C2326" s="4" t="s">
        <v>1046</v>
      </c>
      <c r="D2326" s="4" t="s">
        <v>1047</v>
      </c>
      <c r="E2326" s="4" t="s">
        <v>87</v>
      </c>
      <c r="F2326" s="4">
        <v>491</v>
      </c>
      <c r="G2326" s="4">
        <v>1208</v>
      </c>
      <c r="H2326" s="4">
        <v>0</v>
      </c>
      <c r="I2326">
        <f t="shared" si="360"/>
        <v>1699</v>
      </c>
      <c r="J2326">
        <f t="shared" si="361"/>
        <v>0.28899352560329605</v>
      </c>
      <c r="K2326">
        <f t="shared" si="362"/>
        <v>0.71100647439670395</v>
      </c>
      <c r="L2326">
        <f t="shared" si="363"/>
        <v>0</v>
      </c>
      <c r="M2326">
        <f>I2326*Diccionario!$B$36</f>
        <v>3.7718133137254899</v>
      </c>
      <c r="N2326">
        <f>M2326*Diccionario!$B$37</f>
        <v>0.3809531446862745</v>
      </c>
      <c r="O2326">
        <f>N2326*Diccionario!$B$38</f>
        <v>5.7142971702941171E-2</v>
      </c>
      <c r="P2326">
        <f>O2326*Diccionario!$B$39</f>
        <v>5.1428674532647052E-2</v>
      </c>
      <c r="Q2326">
        <f>P2326*Diccionario!$B$40</f>
        <v>2.0571469813058824E-2</v>
      </c>
      <c r="R2326">
        <f>Q2326*Diccionario!$B$41</f>
        <v>1.3371455378488236E-2</v>
      </c>
      <c r="S2326">
        <f t="shared" si="364"/>
        <v>1.3371455378488236E-2</v>
      </c>
      <c r="T2326">
        <f>I2326*Diccionario!$B$36</f>
        <v>3.7718133137254899</v>
      </c>
      <c r="U2326">
        <f>T2326*Diccionario!$B$42</f>
        <v>0.3809531446862745</v>
      </c>
      <c r="V2326">
        <f>U2326*Diccionario!$B$43</f>
        <v>0.32381017298333331</v>
      </c>
      <c r="W2326">
        <f>V2326*Diccionario!$B$44</f>
        <v>6.1523932866833331E-2</v>
      </c>
      <c r="X2326">
        <f>W2326*Diccionario!$B$45</f>
        <v>2.3994333818065001E-2</v>
      </c>
      <c r="Y2326">
        <f>X2326*Diccionario!$B$46</f>
        <v>2.1354957098077852E-2</v>
      </c>
      <c r="Z2326">
        <f>Y2326*Diccionario!$B$47</f>
        <v>7.9013341262888052E-3</v>
      </c>
      <c r="AA2326">
        <f>Z2326*Diccionario!$B$48</f>
        <v>7.9013341262888052E-3</v>
      </c>
      <c r="AB2326">
        <f>AA2326*Diccionario!$B$49</f>
        <v>5.9260005947166039E-3</v>
      </c>
      <c r="AC2326">
        <f t="shared" si="365"/>
        <v>5.9260005947166039E-3</v>
      </c>
      <c r="AD2326">
        <f t="shared" si="366"/>
        <v>1.9297455973204841E-2</v>
      </c>
      <c r="AE2326">
        <f t="shared" si="367"/>
        <v>3.2338038673401159E-5</v>
      </c>
      <c r="AF2326" t="e">
        <f ca="1">IF(AD2326="","",_xludf.RANK.EQ(AD2326,$AD$2:$AD$5513,0))</f>
        <v>#NAME?</v>
      </c>
      <c r="AH2326" t="str">
        <f t="shared" si="368"/>
        <v>Baja</v>
      </c>
      <c r="AI2326" t="s">
        <v>153</v>
      </c>
      <c r="AJ2326" t="str">
        <f>IFERROR(VLOOKUP(B2326,Maestro_Regionales!$A$2:$B$35,2,FALSE),"Otras zonas")</f>
        <v>Otras zonas</v>
      </c>
      <c r="AK2326" t="str">
        <f t="shared" si="369"/>
        <v>NUEVA EPS | Otras zonas</v>
      </c>
    </row>
    <row r="2327" spans="1:37">
      <c r="A2327" s="4" t="s">
        <v>1042</v>
      </c>
      <c r="B2327" s="4" t="s">
        <v>1043</v>
      </c>
      <c r="C2327" s="4" t="s">
        <v>1046</v>
      </c>
      <c r="D2327" s="4" t="s">
        <v>1047</v>
      </c>
      <c r="E2327" s="4" t="s">
        <v>86</v>
      </c>
      <c r="F2327" s="4">
        <v>189</v>
      </c>
      <c r="G2327" s="4">
        <v>977</v>
      </c>
      <c r="H2327" s="4">
        <v>0</v>
      </c>
      <c r="I2327">
        <f t="shared" si="360"/>
        <v>1166</v>
      </c>
      <c r="J2327">
        <f t="shared" si="361"/>
        <v>0.16209262435677529</v>
      </c>
      <c r="K2327">
        <f t="shared" si="362"/>
        <v>0.83790737564322471</v>
      </c>
      <c r="L2327">
        <f t="shared" si="363"/>
        <v>0</v>
      </c>
      <c r="M2327">
        <f>I2327*Diccionario!$B$36</f>
        <v>2.5885428627450979</v>
      </c>
      <c r="N2327">
        <f>M2327*Diccionario!$B$37</f>
        <v>0.26144282913725492</v>
      </c>
      <c r="O2327">
        <f>N2327*Diccionario!$B$38</f>
        <v>3.9216424370588233E-2</v>
      </c>
      <c r="P2327">
        <f>O2327*Diccionario!$B$39</f>
        <v>3.5294781933529411E-2</v>
      </c>
      <c r="Q2327">
        <f>P2327*Diccionario!$B$40</f>
        <v>1.4117912773411765E-2</v>
      </c>
      <c r="R2327">
        <f>Q2327*Diccionario!$B$41</f>
        <v>9.1766433027176478E-3</v>
      </c>
      <c r="S2327">
        <f t="shared" si="364"/>
        <v>9.1766433027176478E-3</v>
      </c>
      <c r="T2327">
        <f>I2327*Diccionario!$B$36</f>
        <v>2.5885428627450979</v>
      </c>
      <c r="U2327">
        <f>T2327*Diccionario!$B$42</f>
        <v>0.26144282913725492</v>
      </c>
      <c r="V2327">
        <f>U2327*Diccionario!$B$43</f>
        <v>0.22222640476666666</v>
      </c>
      <c r="W2327">
        <f>V2327*Diccionario!$B$44</f>
        <v>4.2223016905666669E-2</v>
      </c>
      <c r="X2327">
        <f>W2327*Diccionario!$B$45</f>
        <v>1.646697659321E-2</v>
      </c>
      <c r="Y2327">
        <f>X2327*Diccionario!$B$46</f>
        <v>1.46556091679569E-2</v>
      </c>
      <c r="Z2327">
        <f>Y2327*Diccionario!$B$47</f>
        <v>5.4225753921440531E-3</v>
      </c>
      <c r="AA2327">
        <f>Z2327*Diccionario!$B$48</f>
        <v>5.4225753921440531E-3</v>
      </c>
      <c r="AB2327">
        <f>AA2327*Diccionario!$B$49</f>
        <v>4.0669315441080401E-3</v>
      </c>
      <c r="AC2327">
        <f t="shared" si="365"/>
        <v>4.0669315441080401E-3</v>
      </c>
      <c r="AD2327">
        <f t="shared" si="366"/>
        <v>1.3243574846825687E-2</v>
      </c>
      <c r="AE2327">
        <f t="shared" si="367"/>
        <v>2.2193144845900972E-5</v>
      </c>
      <c r="AF2327" t="e">
        <f ca="1">IF(AD2327="","",_xludf.RANK.EQ(AD2327,$AD$2:$AD$5513,0))</f>
        <v>#NAME?</v>
      </c>
      <c r="AH2327" t="str">
        <f t="shared" si="368"/>
        <v>Baja</v>
      </c>
      <c r="AI2327" t="s">
        <v>153</v>
      </c>
      <c r="AJ2327" t="str">
        <f>IFERROR(VLOOKUP(B2327,Maestro_Regionales!$A$2:$B$35,2,FALSE),"Otras zonas")</f>
        <v>Otras zonas</v>
      </c>
      <c r="AK2327" t="str">
        <f t="shared" si="369"/>
        <v>EPS SANITAS | Otras zonas</v>
      </c>
    </row>
    <row r="2328" spans="1:37">
      <c r="A2328" s="4" t="s">
        <v>1042</v>
      </c>
      <c r="B2328" s="4" t="s">
        <v>1043</v>
      </c>
      <c r="C2328" s="4" t="s">
        <v>1046</v>
      </c>
      <c r="D2328" s="4" t="s">
        <v>1047</v>
      </c>
      <c r="E2328" s="4" t="s">
        <v>85</v>
      </c>
      <c r="F2328" s="4">
        <v>35</v>
      </c>
      <c r="G2328" s="4">
        <v>13</v>
      </c>
      <c r="H2328" s="4">
        <v>0</v>
      </c>
      <c r="I2328">
        <f t="shared" si="360"/>
        <v>48</v>
      </c>
      <c r="J2328">
        <f t="shared" si="361"/>
        <v>0.72916666666666663</v>
      </c>
      <c r="K2328">
        <f t="shared" si="362"/>
        <v>0.27083333333333331</v>
      </c>
      <c r="L2328">
        <f t="shared" si="363"/>
        <v>0</v>
      </c>
      <c r="M2328">
        <f>I2328*Diccionario!$B$36</f>
        <v>0.10656094117647058</v>
      </c>
      <c r="N2328">
        <f>M2328*Diccionario!$B$37</f>
        <v>1.0762655058823529E-2</v>
      </c>
      <c r="O2328">
        <f>N2328*Diccionario!$B$38</f>
        <v>1.6143982588235292E-3</v>
      </c>
      <c r="P2328">
        <f>O2328*Diccionario!$B$39</f>
        <v>1.4529584329411763E-3</v>
      </c>
      <c r="Q2328">
        <f>P2328*Diccionario!$B$40</f>
        <v>5.811833731764705E-4</v>
      </c>
      <c r="R2328">
        <f>Q2328*Diccionario!$B$41</f>
        <v>3.7776919256470585E-4</v>
      </c>
      <c r="S2328">
        <f t="shared" si="364"/>
        <v>3.7776919256470585E-4</v>
      </c>
      <c r="T2328">
        <f>I2328*Diccionario!$B$36</f>
        <v>0.10656094117647058</v>
      </c>
      <c r="U2328">
        <f>T2328*Diccionario!$B$42</f>
        <v>1.0762655058823529E-2</v>
      </c>
      <c r="V2328">
        <f>U2328*Diccionario!$B$43</f>
        <v>9.148256799999999E-3</v>
      </c>
      <c r="W2328">
        <f>V2328*Diccionario!$B$44</f>
        <v>1.7381687919999999E-3</v>
      </c>
      <c r="X2328">
        <f>W2328*Diccionario!$B$45</f>
        <v>6.7788582887999993E-4</v>
      </c>
      <c r="Y2328">
        <f>X2328*Diccionario!$B$46</f>
        <v>6.0331838770319999E-4</v>
      </c>
      <c r="Z2328">
        <f>Y2328*Diccionario!$B$47</f>
        <v>2.2322780345018398E-4</v>
      </c>
      <c r="AA2328">
        <f>Z2328*Diccionario!$B$48</f>
        <v>2.2322780345018398E-4</v>
      </c>
      <c r="AB2328">
        <f>AA2328*Diccionario!$B$49</f>
        <v>1.6742085258763799E-4</v>
      </c>
      <c r="AC2328">
        <f t="shared" si="365"/>
        <v>1.6742085258763799E-4</v>
      </c>
      <c r="AD2328">
        <f t="shared" si="366"/>
        <v>5.4519004515234386E-4</v>
      </c>
      <c r="AE2328">
        <f t="shared" si="367"/>
        <v>9.1361145163228697E-7</v>
      </c>
      <c r="AF2328" t="e">
        <f ca="1">IF(AD2328="","",_xludf.RANK.EQ(AD2328,$AD$2:$AD$5513,0))</f>
        <v>#NAME?</v>
      </c>
      <c r="AH2328" t="str">
        <f t="shared" si="368"/>
        <v>Baja</v>
      </c>
      <c r="AI2328" t="s">
        <v>153</v>
      </c>
      <c r="AJ2328" t="str">
        <f>IFERROR(VLOOKUP(B2328,Maestro_Regionales!$A$2:$B$35,2,FALSE),"Otras zonas")</f>
        <v>Otras zonas</v>
      </c>
      <c r="AK2328" t="str">
        <f t="shared" si="369"/>
        <v>SALUD TOTAL EPS | Otras zonas</v>
      </c>
    </row>
    <row r="2329" spans="1:37">
      <c r="A2329" s="4" t="s">
        <v>1042</v>
      </c>
      <c r="B2329" s="4" t="s">
        <v>1043</v>
      </c>
      <c r="C2329" s="4" t="s">
        <v>1046</v>
      </c>
      <c r="D2329" s="4" t="s">
        <v>1047</v>
      </c>
      <c r="E2329" s="4" t="s">
        <v>90</v>
      </c>
      <c r="F2329" s="4">
        <v>0</v>
      </c>
      <c r="G2329" s="4">
        <v>0</v>
      </c>
      <c r="H2329" s="4">
        <v>37</v>
      </c>
      <c r="I2329">
        <f t="shared" si="360"/>
        <v>37</v>
      </c>
      <c r="J2329">
        <f t="shared" si="361"/>
        <v>0</v>
      </c>
      <c r="K2329">
        <f t="shared" si="362"/>
        <v>0</v>
      </c>
      <c r="L2329">
        <f t="shared" si="363"/>
        <v>1</v>
      </c>
      <c r="M2329">
        <f>I2329*Diccionario!$B$36</f>
        <v>8.2140725490196076E-2</v>
      </c>
      <c r="N2329">
        <f>M2329*Diccionario!$B$37</f>
        <v>8.296213274509804E-3</v>
      </c>
      <c r="O2329">
        <f>N2329*Diccionario!$B$38</f>
        <v>1.2444319911764706E-3</v>
      </c>
      <c r="P2329">
        <f>O2329*Diccionario!$B$39</f>
        <v>1.1199887920588236E-3</v>
      </c>
      <c r="Q2329">
        <f>P2329*Diccionario!$B$40</f>
        <v>4.4799551682352947E-4</v>
      </c>
      <c r="R2329">
        <f>Q2329*Diccionario!$B$41</f>
        <v>2.9119708593529418E-4</v>
      </c>
      <c r="S2329">
        <f t="shared" si="364"/>
        <v>2.9119708593529418E-4</v>
      </c>
      <c r="T2329">
        <f>I2329*Diccionario!$B$36</f>
        <v>8.2140725490196076E-2</v>
      </c>
      <c r="U2329">
        <f>T2329*Diccionario!$B$42</f>
        <v>8.296213274509804E-3</v>
      </c>
      <c r="V2329">
        <f>U2329*Diccionario!$B$43</f>
        <v>7.0517812833333334E-3</v>
      </c>
      <c r="W2329">
        <f>V2329*Diccionario!$B$44</f>
        <v>1.3398384438333335E-3</v>
      </c>
      <c r="X2329">
        <f>W2329*Diccionario!$B$45</f>
        <v>5.225369930950001E-4</v>
      </c>
      <c r="Y2329">
        <f>X2329*Diccionario!$B$46</f>
        <v>4.650579238545501E-4</v>
      </c>
      <c r="Z2329">
        <f>Y2329*Diccionario!$B$47</f>
        <v>1.7207143182618355E-4</v>
      </c>
      <c r="AA2329">
        <f>Z2329*Diccionario!$B$48</f>
        <v>1.7207143182618355E-4</v>
      </c>
      <c r="AB2329">
        <f>AA2329*Diccionario!$B$49</f>
        <v>1.2905357386963767E-4</v>
      </c>
      <c r="AC2329">
        <f t="shared" si="365"/>
        <v>1.2905357386963767E-4</v>
      </c>
      <c r="AD2329">
        <f t="shared" si="366"/>
        <v>4.2025065980493188E-4</v>
      </c>
      <c r="AE2329">
        <f t="shared" si="367"/>
        <v>7.0424216063322141E-7</v>
      </c>
      <c r="AF2329" t="e">
        <f ca="1">IF(AD2329="","",_xludf.RANK.EQ(AD2329,$AD$2:$AD$5513,0))</f>
        <v>#NAME?</v>
      </c>
      <c r="AH2329" t="str">
        <f t="shared" si="368"/>
        <v>Baja</v>
      </c>
      <c r="AI2329" t="s">
        <v>153</v>
      </c>
      <c r="AJ2329" t="str">
        <f>IFERROR(VLOOKUP(B2329,Maestro_Regionales!$A$2:$B$35,2,FALSE),"Otras zonas")</f>
        <v>Otras zonas</v>
      </c>
      <c r="AK2329" t="str">
        <f t="shared" si="369"/>
        <v>REGIMEN DE EXCEPCION | Otras zonas</v>
      </c>
    </row>
    <row r="2330" spans="1:37">
      <c r="A2330" s="4" t="s">
        <v>1042</v>
      </c>
      <c r="B2330" s="4" t="s">
        <v>1043</v>
      </c>
      <c r="C2330" s="4" t="s">
        <v>1048</v>
      </c>
      <c r="D2330" s="4" t="s">
        <v>1049</v>
      </c>
      <c r="E2330" s="4" t="s">
        <v>91</v>
      </c>
      <c r="F2330" s="4">
        <v>1663</v>
      </c>
      <c r="G2330" s="4">
        <v>2313</v>
      </c>
      <c r="H2330" s="4">
        <v>0</v>
      </c>
      <c r="I2330">
        <f t="shared" si="360"/>
        <v>3976</v>
      </c>
      <c r="J2330">
        <f t="shared" si="361"/>
        <v>0.41825955734406439</v>
      </c>
      <c r="K2330">
        <f t="shared" si="362"/>
        <v>0.58174044265593561</v>
      </c>
      <c r="L2330">
        <f t="shared" si="363"/>
        <v>0</v>
      </c>
      <c r="M2330">
        <f>I2330*Diccionario!$B$36</f>
        <v>8.8267979607843134</v>
      </c>
      <c r="N2330">
        <f>M2330*Diccionario!$B$37</f>
        <v>0.89150659403921573</v>
      </c>
      <c r="O2330">
        <f>N2330*Diccionario!$B$38</f>
        <v>0.13372598910588235</v>
      </c>
      <c r="P2330">
        <f>O2330*Diccionario!$B$39</f>
        <v>0.12035339019529412</v>
      </c>
      <c r="Q2330">
        <f>P2330*Diccionario!$B$40</f>
        <v>4.8141356078117647E-2</v>
      </c>
      <c r="R2330">
        <f>Q2330*Diccionario!$B$41</f>
        <v>3.1291881450776472E-2</v>
      </c>
      <c r="S2330">
        <f t="shared" si="364"/>
        <v>3.1291881450776472E-2</v>
      </c>
      <c r="T2330">
        <f>I2330*Diccionario!$B$36</f>
        <v>8.8267979607843134</v>
      </c>
      <c r="U2330">
        <f>T2330*Diccionario!$B$42</f>
        <v>0.89150659403921573</v>
      </c>
      <c r="V2330">
        <f>U2330*Diccionario!$B$43</f>
        <v>0.75778060493333332</v>
      </c>
      <c r="W2330">
        <f>V2330*Diccionario!$B$44</f>
        <v>0.14397831493733335</v>
      </c>
      <c r="X2330">
        <f>W2330*Diccionario!$B$45</f>
        <v>5.6151542825560008E-2</v>
      </c>
      <c r="Y2330">
        <f>X2330*Diccionario!$B$46</f>
        <v>4.9974873114748408E-2</v>
      </c>
      <c r="Z2330">
        <f>Y2330*Diccionario!$B$47</f>
        <v>1.8490703052456911E-2</v>
      </c>
      <c r="AA2330">
        <f>Z2330*Diccionario!$B$48</f>
        <v>1.8490703052456911E-2</v>
      </c>
      <c r="AB2330">
        <f>AA2330*Diccionario!$B$49</f>
        <v>1.3868027289342683E-2</v>
      </c>
      <c r="AC2330">
        <f t="shared" si="365"/>
        <v>1.3868027289342683E-2</v>
      </c>
      <c r="AD2330">
        <f t="shared" si="366"/>
        <v>4.5159908740119159E-2</v>
      </c>
      <c r="AE2330">
        <f t="shared" si="367"/>
        <v>7.5677481910207785E-5</v>
      </c>
      <c r="AF2330" t="e">
        <f ca="1">IF(AD2330="","",_xludf.RANK.EQ(AD2330,$AD$2:$AD$5513,0))</f>
        <v>#NAME?</v>
      </c>
      <c r="AH2330" t="str">
        <f t="shared" si="368"/>
        <v>Baja</v>
      </c>
      <c r="AI2330" t="s">
        <v>153</v>
      </c>
      <c r="AJ2330" t="str">
        <f>IFERROR(VLOOKUP(B2330,Maestro_Regionales!$A$2:$B$35,2,FALSE),"Otras zonas")</f>
        <v>Otras zonas</v>
      </c>
      <c r="AK2330" t="str">
        <f t="shared" si="369"/>
        <v>FAMISANAR | Otras zonas</v>
      </c>
    </row>
    <row r="2331" spans="1:37">
      <c r="A2331" s="4" t="s">
        <v>1042</v>
      </c>
      <c r="B2331" s="4" t="s">
        <v>1043</v>
      </c>
      <c r="C2331" s="4" t="s">
        <v>1048</v>
      </c>
      <c r="D2331" s="4" t="s">
        <v>1049</v>
      </c>
      <c r="E2331" s="4" t="s">
        <v>87</v>
      </c>
      <c r="F2331" s="4">
        <v>908</v>
      </c>
      <c r="G2331" s="4">
        <v>2519</v>
      </c>
      <c r="H2331" s="4">
        <v>0</v>
      </c>
      <c r="I2331">
        <f t="shared" si="360"/>
        <v>3427</v>
      </c>
      <c r="J2331">
        <f t="shared" si="361"/>
        <v>0.2649547709366793</v>
      </c>
      <c r="K2331">
        <f t="shared" si="362"/>
        <v>0.7350452290633207</v>
      </c>
      <c r="L2331">
        <f t="shared" si="363"/>
        <v>0</v>
      </c>
      <c r="M2331">
        <f>I2331*Diccionario!$B$36</f>
        <v>7.6080071960784306</v>
      </c>
      <c r="N2331">
        <f>M2331*Diccionario!$B$37</f>
        <v>0.76840872680392158</v>
      </c>
      <c r="O2331">
        <f>N2331*Diccionario!$B$38</f>
        <v>0.11526130902058823</v>
      </c>
      <c r="P2331">
        <f>O2331*Diccionario!$B$39</f>
        <v>0.10373517811852941</v>
      </c>
      <c r="Q2331">
        <f>P2331*Diccionario!$B$40</f>
        <v>4.1494071247411765E-2</v>
      </c>
      <c r="R2331">
        <f>Q2331*Diccionario!$B$41</f>
        <v>2.6971146310817647E-2</v>
      </c>
      <c r="S2331">
        <f t="shared" si="364"/>
        <v>2.6971146310817647E-2</v>
      </c>
      <c r="T2331">
        <f>I2331*Diccionario!$B$36</f>
        <v>7.6080071960784306</v>
      </c>
      <c r="U2331">
        <f>T2331*Diccionario!$B$42</f>
        <v>0.76840872680392158</v>
      </c>
      <c r="V2331">
        <f>U2331*Diccionario!$B$43</f>
        <v>0.6531474177833333</v>
      </c>
      <c r="W2331">
        <f>V2331*Diccionario!$B$44</f>
        <v>0.12409800937883332</v>
      </c>
      <c r="X2331">
        <f>W2331*Diccionario!$B$45</f>
        <v>4.8398223657744995E-2</v>
      </c>
      <c r="Y2331">
        <f>X2331*Diccionario!$B$46</f>
        <v>4.3074419055393047E-2</v>
      </c>
      <c r="Z2331">
        <f>Y2331*Diccionario!$B$47</f>
        <v>1.5937535050495426E-2</v>
      </c>
      <c r="AA2331">
        <f>Z2331*Diccionario!$B$48</f>
        <v>1.5937535050495426E-2</v>
      </c>
      <c r="AB2331">
        <f>AA2331*Diccionario!$B$49</f>
        <v>1.1953151287871569E-2</v>
      </c>
      <c r="AC2331">
        <f t="shared" si="365"/>
        <v>1.1953151287871569E-2</v>
      </c>
      <c r="AD2331">
        <f t="shared" si="366"/>
        <v>3.892429759868922E-2</v>
      </c>
      <c r="AE2331">
        <f t="shared" si="367"/>
        <v>6.5228050932163495E-5</v>
      </c>
      <c r="AF2331" t="e">
        <f ca="1">IF(AD2331="","",_xludf.RANK.EQ(AD2331,$AD$2:$AD$5513,0))</f>
        <v>#NAME?</v>
      </c>
      <c r="AH2331" t="str">
        <f t="shared" si="368"/>
        <v>Baja</v>
      </c>
      <c r="AI2331" t="s">
        <v>153</v>
      </c>
      <c r="AJ2331" t="str">
        <f>IFERROR(VLOOKUP(B2331,Maestro_Regionales!$A$2:$B$35,2,FALSE),"Otras zonas")</f>
        <v>Otras zonas</v>
      </c>
      <c r="AK2331" t="str">
        <f t="shared" si="369"/>
        <v>NUEVA EPS | Otras zonas</v>
      </c>
    </row>
    <row r="2332" spans="1:37">
      <c r="A2332" s="4" t="s">
        <v>1042</v>
      </c>
      <c r="B2332" s="4" t="s">
        <v>1043</v>
      </c>
      <c r="C2332" s="4" t="s">
        <v>1048</v>
      </c>
      <c r="D2332" s="4" t="s">
        <v>1049</v>
      </c>
      <c r="E2332" s="4" t="s">
        <v>415</v>
      </c>
      <c r="F2332" s="4">
        <v>1517</v>
      </c>
      <c r="G2332" s="4">
        <v>928</v>
      </c>
      <c r="H2332" s="4">
        <v>0</v>
      </c>
      <c r="I2332">
        <f t="shared" si="360"/>
        <v>2445</v>
      </c>
      <c r="J2332">
        <f t="shared" si="361"/>
        <v>0.62044989775051129</v>
      </c>
      <c r="K2332">
        <f t="shared" si="362"/>
        <v>0.37955010224948876</v>
      </c>
      <c r="L2332">
        <f t="shared" si="363"/>
        <v>0</v>
      </c>
      <c r="M2332">
        <f>I2332*Diccionario!$B$36</f>
        <v>5.4279479411764706</v>
      </c>
      <c r="N2332">
        <f>M2332*Diccionario!$B$37</f>
        <v>0.5482227420588236</v>
      </c>
      <c r="O2332">
        <f>N2332*Diccionario!$B$38</f>
        <v>8.2233411308823542E-2</v>
      </c>
      <c r="P2332">
        <f>O2332*Diccionario!$B$39</f>
        <v>7.4010070177941187E-2</v>
      </c>
      <c r="Q2332">
        <f>P2332*Diccionario!$B$40</f>
        <v>2.9604028071176475E-2</v>
      </c>
      <c r="R2332">
        <f>Q2332*Diccionario!$B$41</f>
        <v>1.924261824626471E-2</v>
      </c>
      <c r="S2332">
        <f t="shared" si="364"/>
        <v>1.924261824626471E-2</v>
      </c>
      <c r="T2332">
        <f>I2332*Diccionario!$B$36</f>
        <v>5.4279479411764706</v>
      </c>
      <c r="U2332">
        <f>T2332*Diccionario!$B$42</f>
        <v>0.5482227420588236</v>
      </c>
      <c r="V2332">
        <f>U2332*Diccionario!$B$43</f>
        <v>0.46598933075000004</v>
      </c>
      <c r="W2332">
        <f>V2332*Diccionario!$B$44</f>
        <v>8.8537972842500007E-2</v>
      </c>
      <c r="X2332">
        <f>W2332*Diccionario!$B$45</f>
        <v>3.4529809408575002E-2</v>
      </c>
      <c r="Y2332">
        <f>X2332*Diccionario!$B$46</f>
        <v>3.073153037363175E-2</v>
      </c>
      <c r="Z2332">
        <f>Y2332*Diccionario!$B$47</f>
        <v>1.1370666238243747E-2</v>
      </c>
      <c r="AA2332">
        <f>Z2332*Diccionario!$B$48</f>
        <v>1.1370666238243747E-2</v>
      </c>
      <c r="AB2332">
        <f>AA2332*Diccionario!$B$49</f>
        <v>8.527999678682811E-3</v>
      </c>
      <c r="AC2332">
        <f t="shared" si="365"/>
        <v>8.527999678682811E-3</v>
      </c>
      <c r="AD2332">
        <f t="shared" si="366"/>
        <v>2.7770617924947519E-2</v>
      </c>
      <c r="AE2332">
        <f t="shared" si="367"/>
        <v>4.6537083317519623E-5</v>
      </c>
      <c r="AF2332" t="e">
        <f ca="1">IF(AD2332="","",_xludf.RANK.EQ(AD2332,$AD$2:$AD$5513,0))</f>
        <v>#NAME?</v>
      </c>
      <c r="AH2332" t="str">
        <f t="shared" si="368"/>
        <v>Baja</v>
      </c>
      <c r="AI2332" t="s">
        <v>153</v>
      </c>
      <c r="AJ2332" t="str">
        <f>IFERROR(VLOOKUP(B2332,Maestro_Regionales!$A$2:$B$35,2,FALSE),"Otras zonas")</f>
        <v>Otras zonas</v>
      </c>
      <c r="AK2332" t="str">
        <f t="shared" si="369"/>
        <v>COMPENSAR EPS | Otras zonas</v>
      </c>
    </row>
    <row r="2333" spans="1:37">
      <c r="A2333" s="4" t="s">
        <v>1042</v>
      </c>
      <c r="B2333" s="4" t="s">
        <v>1043</v>
      </c>
      <c r="C2333" s="4" t="s">
        <v>1048</v>
      </c>
      <c r="D2333" s="4" t="s">
        <v>1049</v>
      </c>
      <c r="E2333" s="4" t="s">
        <v>85</v>
      </c>
      <c r="F2333" s="4">
        <v>74</v>
      </c>
      <c r="G2333" s="4">
        <v>33</v>
      </c>
      <c r="H2333" s="4">
        <v>0</v>
      </c>
      <c r="I2333">
        <f t="shared" si="360"/>
        <v>107</v>
      </c>
      <c r="J2333">
        <f t="shared" si="361"/>
        <v>0.69158878504672894</v>
      </c>
      <c r="K2333">
        <f t="shared" si="362"/>
        <v>0.30841121495327101</v>
      </c>
      <c r="L2333">
        <f t="shared" si="363"/>
        <v>0</v>
      </c>
      <c r="M2333">
        <f>I2333*Diccionario!$B$36</f>
        <v>0.23754209803921567</v>
      </c>
      <c r="N2333">
        <f>M2333*Diccionario!$B$37</f>
        <v>2.3991751901960783E-2</v>
      </c>
      <c r="O2333">
        <f>N2333*Diccionario!$B$38</f>
        <v>3.5987627852941172E-3</v>
      </c>
      <c r="P2333">
        <f>O2333*Diccionario!$B$39</f>
        <v>3.2388865067647056E-3</v>
      </c>
      <c r="Q2333">
        <f>P2333*Diccionario!$B$40</f>
        <v>1.2955546027058824E-3</v>
      </c>
      <c r="R2333">
        <f>Q2333*Diccionario!$B$41</f>
        <v>8.4211049175882352E-4</v>
      </c>
      <c r="S2333">
        <f t="shared" si="364"/>
        <v>8.4211049175882352E-4</v>
      </c>
      <c r="T2333">
        <f>I2333*Diccionario!$B$36</f>
        <v>0.23754209803921567</v>
      </c>
      <c r="U2333">
        <f>T2333*Diccionario!$B$42</f>
        <v>2.3991751901960783E-2</v>
      </c>
      <c r="V2333">
        <f>U2333*Diccionario!$B$43</f>
        <v>2.0392989116666666E-2</v>
      </c>
      <c r="W2333">
        <f>V2333*Diccionario!$B$44</f>
        <v>3.8746679321666668E-3</v>
      </c>
      <c r="X2333">
        <f>W2333*Diccionario!$B$45</f>
        <v>1.5111204935450001E-3</v>
      </c>
      <c r="Y2333">
        <f>X2333*Diccionario!$B$46</f>
        <v>1.3448972392550501E-3</v>
      </c>
      <c r="Z2333">
        <f>Y2333*Diccionario!$B$47</f>
        <v>4.9761197852436854E-4</v>
      </c>
      <c r="AA2333">
        <f>Z2333*Diccionario!$B$48</f>
        <v>4.9761197852436854E-4</v>
      </c>
      <c r="AB2333">
        <f>AA2333*Diccionario!$B$49</f>
        <v>3.732089838932764E-4</v>
      </c>
      <c r="AC2333">
        <f t="shared" si="365"/>
        <v>3.732089838932764E-4</v>
      </c>
      <c r="AD2333">
        <f t="shared" si="366"/>
        <v>1.2153194756521E-3</v>
      </c>
      <c r="AE2333">
        <f t="shared" si="367"/>
        <v>2.0365921942636398E-6</v>
      </c>
      <c r="AF2333" t="e">
        <f ca="1">IF(AD2333="","",_xludf.RANK.EQ(AD2333,$AD$2:$AD$5513,0))</f>
        <v>#NAME?</v>
      </c>
      <c r="AH2333" t="str">
        <f t="shared" si="368"/>
        <v>Baja</v>
      </c>
      <c r="AI2333" t="s">
        <v>153</v>
      </c>
      <c r="AJ2333" t="str">
        <f>IFERROR(VLOOKUP(B2333,Maestro_Regionales!$A$2:$B$35,2,FALSE),"Otras zonas")</f>
        <v>Otras zonas</v>
      </c>
      <c r="AK2333" t="str">
        <f t="shared" si="369"/>
        <v>SALUD TOTAL EPS | Otras zonas</v>
      </c>
    </row>
    <row r="2334" spans="1:37">
      <c r="A2334" s="4" t="s">
        <v>1042</v>
      </c>
      <c r="B2334" s="4" t="s">
        <v>1043</v>
      </c>
      <c r="C2334" s="4" t="s">
        <v>1048</v>
      </c>
      <c r="D2334" s="4" t="s">
        <v>1049</v>
      </c>
      <c r="E2334" s="4" t="s">
        <v>90</v>
      </c>
      <c r="F2334" s="4">
        <v>0</v>
      </c>
      <c r="G2334" s="4">
        <v>0</v>
      </c>
      <c r="H2334" s="4">
        <v>94</v>
      </c>
      <c r="I2334">
        <f t="shared" si="360"/>
        <v>94</v>
      </c>
      <c r="J2334">
        <f t="shared" si="361"/>
        <v>0</v>
      </c>
      <c r="K2334">
        <f t="shared" si="362"/>
        <v>0</v>
      </c>
      <c r="L2334">
        <f t="shared" si="363"/>
        <v>1</v>
      </c>
      <c r="M2334">
        <f>I2334*Diccionario!$B$36</f>
        <v>0.20868184313725488</v>
      </c>
      <c r="N2334">
        <f>M2334*Diccionario!$B$37</f>
        <v>2.1076866156862745E-2</v>
      </c>
      <c r="O2334">
        <f>N2334*Diccionario!$B$38</f>
        <v>3.1615299235294115E-3</v>
      </c>
      <c r="P2334">
        <f>O2334*Diccionario!$B$39</f>
        <v>2.8453769311764703E-3</v>
      </c>
      <c r="Q2334">
        <f>P2334*Diccionario!$B$40</f>
        <v>1.1381507724705882E-3</v>
      </c>
      <c r="R2334">
        <f>Q2334*Diccionario!$B$41</f>
        <v>7.3979800210588237E-4</v>
      </c>
      <c r="S2334">
        <f t="shared" si="364"/>
        <v>7.3979800210588237E-4</v>
      </c>
      <c r="T2334">
        <f>I2334*Diccionario!$B$36</f>
        <v>0.20868184313725488</v>
      </c>
      <c r="U2334">
        <f>T2334*Diccionario!$B$42</f>
        <v>2.1076866156862745E-2</v>
      </c>
      <c r="V2334">
        <f>U2334*Diccionario!$B$43</f>
        <v>1.7915336233333332E-2</v>
      </c>
      <c r="W2334">
        <f>V2334*Diccionario!$B$44</f>
        <v>3.4039138843333333E-3</v>
      </c>
      <c r="X2334">
        <f>W2334*Diccionario!$B$45</f>
        <v>1.3275264148900001E-3</v>
      </c>
      <c r="Y2334">
        <f>X2334*Diccionario!$B$46</f>
        <v>1.1814985092521001E-3</v>
      </c>
      <c r="Z2334">
        <f>Y2334*Diccionario!$B$47</f>
        <v>4.3715444842327706E-4</v>
      </c>
      <c r="AA2334">
        <f>Z2334*Diccionario!$B$48</f>
        <v>4.3715444842327706E-4</v>
      </c>
      <c r="AB2334">
        <f>AA2334*Diccionario!$B$49</f>
        <v>3.2786583631745777E-4</v>
      </c>
      <c r="AC2334">
        <f t="shared" si="365"/>
        <v>3.2786583631745777E-4</v>
      </c>
      <c r="AD2334">
        <f t="shared" si="366"/>
        <v>1.0676638384233402E-3</v>
      </c>
      <c r="AE2334">
        <f t="shared" si="367"/>
        <v>1.7891557594465622E-6</v>
      </c>
      <c r="AF2334" t="e">
        <f ca="1">IF(AD2334="","",_xludf.RANK.EQ(AD2334,$AD$2:$AD$5513,0))</f>
        <v>#NAME?</v>
      </c>
      <c r="AH2334" t="str">
        <f t="shared" si="368"/>
        <v>Baja</v>
      </c>
      <c r="AI2334" t="s">
        <v>153</v>
      </c>
      <c r="AJ2334" t="str">
        <f>IFERROR(VLOOKUP(B2334,Maestro_Regionales!$A$2:$B$35,2,FALSE),"Otras zonas")</f>
        <v>Otras zonas</v>
      </c>
      <c r="AK2334" t="str">
        <f t="shared" si="369"/>
        <v>REGIMEN DE EXCEPCION | Otras zonas</v>
      </c>
    </row>
    <row r="2335" spans="1:37">
      <c r="A2335" s="4" t="s">
        <v>1042</v>
      </c>
      <c r="B2335" s="4" t="s">
        <v>1043</v>
      </c>
      <c r="C2335" s="4" t="s">
        <v>1048</v>
      </c>
      <c r="D2335" s="4" t="s">
        <v>1049</v>
      </c>
      <c r="E2335" s="4" t="s">
        <v>86</v>
      </c>
      <c r="F2335" s="4">
        <v>25</v>
      </c>
      <c r="G2335" s="4">
        <v>1</v>
      </c>
      <c r="H2335" s="4">
        <v>0</v>
      </c>
      <c r="I2335">
        <f t="shared" si="360"/>
        <v>26</v>
      </c>
      <c r="J2335">
        <f t="shared" si="361"/>
        <v>0.96153846153846156</v>
      </c>
      <c r="K2335">
        <f t="shared" si="362"/>
        <v>3.8461538461538464E-2</v>
      </c>
      <c r="L2335">
        <f t="shared" si="363"/>
        <v>0</v>
      </c>
      <c r="M2335">
        <f>I2335*Diccionario!$B$36</f>
        <v>5.7720509803921564E-2</v>
      </c>
      <c r="N2335">
        <f>M2335*Diccionario!$B$37</f>
        <v>5.8297714901960783E-3</v>
      </c>
      <c r="O2335">
        <f>N2335*Diccionario!$B$38</f>
        <v>8.7446572352941167E-4</v>
      </c>
      <c r="P2335">
        <f>O2335*Diccionario!$B$39</f>
        <v>7.8701915117647056E-4</v>
      </c>
      <c r="Q2335">
        <f>P2335*Diccionario!$B$40</f>
        <v>3.1480766047058822E-4</v>
      </c>
      <c r="R2335">
        <f>Q2335*Diccionario!$B$41</f>
        <v>2.0462497930588236E-4</v>
      </c>
      <c r="S2335">
        <f t="shared" si="364"/>
        <v>2.0462497930588236E-4</v>
      </c>
      <c r="T2335">
        <f>I2335*Diccionario!$B$36</f>
        <v>5.7720509803921564E-2</v>
      </c>
      <c r="U2335">
        <f>T2335*Diccionario!$B$42</f>
        <v>5.8297714901960783E-3</v>
      </c>
      <c r="V2335">
        <f>U2335*Diccionario!$B$43</f>
        <v>4.955305766666666E-3</v>
      </c>
      <c r="W2335">
        <f>V2335*Diccionario!$B$44</f>
        <v>9.4150809566666651E-4</v>
      </c>
      <c r="X2335">
        <f>W2335*Diccionario!$B$45</f>
        <v>3.6718815730999994E-4</v>
      </c>
      <c r="Y2335">
        <f>X2335*Diccionario!$B$46</f>
        <v>3.2679746000589994E-4</v>
      </c>
      <c r="Z2335">
        <f>Y2335*Diccionario!$B$47</f>
        <v>1.2091506020218298E-4</v>
      </c>
      <c r="AA2335">
        <f>Z2335*Diccionario!$B$48</f>
        <v>1.2091506020218298E-4</v>
      </c>
      <c r="AB2335">
        <f>AA2335*Diccionario!$B$49</f>
        <v>9.068629515163724E-5</v>
      </c>
      <c r="AC2335">
        <f t="shared" si="365"/>
        <v>9.068629515163724E-5</v>
      </c>
      <c r="AD2335">
        <f t="shared" si="366"/>
        <v>2.9531127445751957E-4</v>
      </c>
      <c r="AE2335">
        <f t="shared" si="367"/>
        <v>4.9487286963415542E-7</v>
      </c>
      <c r="AF2335" t="e">
        <f ca="1">IF(AD2335="","",_xludf.RANK.EQ(AD2335,$AD$2:$AD$5513,0))</f>
        <v>#NAME?</v>
      </c>
      <c r="AH2335" t="str">
        <f t="shared" si="368"/>
        <v>Baja</v>
      </c>
      <c r="AI2335" t="s">
        <v>153</v>
      </c>
      <c r="AJ2335" t="str">
        <f>IFERROR(VLOOKUP(B2335,Maestro_Regionales!$A$2:$B$35,2,FALSE),"Otras zonas")</f>
        <v>Otras zonas</v>
      </c>
      <c r="AK2335" t="str">
        <f t="shared" si="369"/>
        <v>EPS SANITAS | Otras zonas</v>
      </c>
    </row>
    <row r="2336" spans="1:37">
      <c r="A2336" s="4" t="s">
        <v>1042</v>
      </c>
      <c r="B2336" s="4" t="s">
        <v>1043</v>
      </c>
      <c r="C2336" s="4" t="s">
        <v>1050</v>
      </c>
      <c r="D2336" s="4" t="s">
        <v>1051</v>
      </c>
      <c r="E2336" s="4" t="s">
        <v>91</v>
      </c>
      <c r="F2336" s="4">
        <v>1476</v>
      </c>
      <c r="G2336" s="4">
        <v>3410</v>
      </c>
      <c r="H2336" s="4">
        <v>0</v>
      </c>
      <c r="I2336">
        <f t="shared" si="360"/>
        <v>4886</v>
      </c>
      <c r="J2336">
        <f t="shared" si="361"/>
        <v>0.30208759721653705</v>
      </c>
      <c r="K2336">
        <f t="shared" si="362"/>
        <v>0.697912402783463</v>
      </c>
      <c r="L2336">
        <f t="shared" si="363"/>
        <v>0</v>
      </c>
      <c r="M2336">
        <f>I2336*Diccionario!$B$36</f>
        <v>10.847015803921568</v>
      </c>
      <c r="N2336">
        <f>M2336*Diccionario!$B$37</f>
        <v>1.0955485961960785</v>
      </c>
      <c r="O2336">
        <f>N2336*Diccionario!$B$38</f>
        <v>0.16433228942941178</v>
      </c>
      <c r="P2336">
        <f>O2336*Diccionario!$B$39</f>
        <v>0.14789906048647061</v>
      </c>
      <c r="Q2336">
        <f>P2336*Diccionario!$B$40</f>
        <v>5.9159624194588249E-2</v>
      </c>
      <c r="R2336">
        <f>Q2336*Diccionario!$B$41</f>
        <v>3.8453755726482367E-2</v>
      </c>
      <c r="S2336">
        <f t="shared" si="364"/>
        <v>3.8453755726482367E-2</v>
      </c>
      <c r="T2336">
        <f>I2336*Diccionario!$B$36</f>
        <v>10.847015803921568</v>
      </c>
      <c r="U2336">
        <f>T2336*Diccionario!$B$42</f>
        <v>1.0955485961960785</v>
      </c>
      <c r="V2336">
        <f>U2336*Diccionario!$B$43</f>
        <v>0.93121630676666667</v>
      </c>
      <c r="W2336">
        <f>V2336*Diccionario!$B$44</f>
        <v>0.17693109828566667</v>
      </c>
      <c r="X2336">
        <f>W2336*Diccionario!$B$45</f>
        <v>6.9003128331410007E-2</v>
      </c>
      <c r="Y2336">
        <f>X2336*Diccionario!$B$46</f>
        <v>6.1412784214954906E-2</v>
      </c>
      <c r="Z2336">
        <f>Y2336*Diccionario!$B$47</f>
        <v>2.2722730159533314E-2</v>
      </c>
      <c r="AA2336">
        <f>Z2336*Diccionario!$B$48</f>
        <v>2.2722730159533314E-2</v>
      </c>
      <c r="AB2336">
        <f>AA2336*Diccionario!$B$49</f>
        <v>1.7042047619649985E-2</v>
      </c>
      <c r="AC2336">
        <f t="shared" si="365"/>
        <v>1.7042047619649985E-2</v>
      </c>
      <c r="AD2336">
        <f t="shared" si="366"/>
        <v>5.5495803346132355E-2</v>
      </c>
      <c r="AE2336">
        <f t="shared" si="367"/>
        <v>9.2998032347403245E-5</v>
      </c>
      <c r="AF2336" t="e">
        <f ca="1">IF(AD2336="","",_xludf.RANK.EQ(AD2336,$AD$2:$AD$5513,0))</f>
        <v>#NAME?</v>
      </c>
      <c r="AH2336" t="str">
        <f t="shared" si="368"/>
        <v>Baja</v>
      </c>
      <c r="AI2336" t="s">
        <v>153</v>
      </c>
      <c r="AJ2336" t="str">
        <f>IFERROR(VLOOKUP(B2336,Maestro_Regionales!$A$2:$B$35,2,FALSE),"Otras zonas")</f>
        <v>Otras zonas</v>
      </c>
      <c r="AK2336" t="str">
        <f t="shared" si="369"/>
        <v>FAMISANAR | Otras zonas</v>
      </c>
    </row>
    <row r="2337" spans="1:37">
      <c r="A2337" s="4" t="s">
        <v>1042</v>
      </c>
      <c r="B2337" s="4" t="s">
        <v>1043</v>
      </c>
      <c r="C2337" s="4" t="s">
        <v>1050</v>
      </c>
      <c r="D2337" s="4" t="s">
        <v>1051</v>
      </c>
      <c r="E2337" s="4" t="s">
        <v>87</v>
      </c>
      <c r="F2337" s="4">
        <v>728</v>
      </c>
      <c r="G2337" s="4">
        <v>2682</v>
      </c>
      <c r="H2337" s="4">
        <v>0</v>
      </c>
      <c r="I2337">
        <f t="shared" si="360"/>
        <v>3410</v>
      </c>
      <c r="J2337">
        <f t="shared" si="361"/>
        <v>0.21348973607038124</v>
      </c>
      <c r="K2337">
        <f t="shared" si="362"/>
        <v>0.78651026392961876</v>
      </c>
      <c r="L2337">
        <f t="shared" si="363"/>
        <v>0</v>
      </c>
      <c r="M2337">
        <f>I2337*Diccionario!$B$36</f>
        <v>7.5702668627450977</v>
      </c>
      <c r="N2337">
        <f>M2337*Diccionario!$B$37</f>
        <v>0.76459695313725495</v>
      </c>
      <c r="O2337">
        <f>N2337*Diccionario!$B$38</f>
        <v>0.11468954297058824</v>
      </c>
      <c r="P2337">
        <f>O2337*Diccionario!$B$39</f>
        <v>0.10322058867352941</v>
      </c>
      <c r="Q2337">
        <f>P2337*Diccionario!$B$40</f>
        <v>4.1288235469411766E-2</v>
      </c>
      <c r="R2337">
        <f>Q2337*Diccionario!$B$41</f>
        <v>2.6837353055117648E-2</v>
      </c>
      <c r="S2337">
        <f t="shared" si="364"/>
        <v>2.6837353055117648E-2</v>
      </c>
      <c r="T2337">
        <f>I2337*Diccionario!$B$36</f>
        <v>7.5702668627450977</v>
      </c>
      <c r="U2337">
        <f>T2337*Diccionario!$B$42</f>
        <v>0.76459695313725495</v>
      </c>
      <c r="V2337">
        <f>U2337*Diccionario!$B$43</f>
        <v>0.64990741016666664</v>
      </c>
      <c r="W2337">
        <f>V2337*Diccionario!$B$44</f>
        <v>0.12348240793166666</v>
      </c>
      <c r="X2337">
        <f>W2337*Diccionario!$B$45</f>
        <v>4.8158139093349997E-2</v>
      </c>
      <c r="Y2337">
        <f>X2337*Diccionario!$B$46</f>
        <v>4.2860743793081496E-2</v>
      </c>
      <c r="Z2337">
        <f>Y2337*Diccionario!$B$47</f>
        <v>1.5858475203440154E-2</v>
      </c>
      <c r="AA2337">
        <f>Z2337*Diccionario!$B$48</f>
        <v>1.5858475203440154E-2</v>
      </c>
      <c r="AB2337">
        <f>AA2337*Diccionario!$B$49</f>
        <v>1.1893856402580116E-2</v>
      </c>
      <c r="AC2337">
        <f t="shared" si="365"/>
        <v>1.1893856402580116E-2</v>
      </c>
      <c r="AD2337">
        <f t="shared" si="366"/>
        <v>3.8731209457697764E-2</v>
      </c>
      <c r="AE2337">
        <f t="shared" si="367"/>
        <v>6.4904480209710389E-5</v>
      </c>
      <c r="AF2337" t="e">
        <f ca="1">IF(AD2337="","",_xludf.RANK.EQ(AD2337,$AD$2:$AD$5513,0))</f>
        <v>#NAME?</v>
      </c>
      <c r="AH2337" t="str">
        <f t="shared" si="368"/>
        <v>Baja</v>
      </c>
      <c r="AI2337" t="s">
        <v>153</v>
      </c>
      <c r="AJ2337" t="str">
        <f>IFERROR(VLOOKUP(B2337,Maestro_Regionales!$A$2:$B$35,2,FALSE),"Otras zonas")</f>
        <v>Otras zonas</v>
      </c>
      <c r="AK2337" t="str">
        <f t="shared" si="369"/>
        <v>NUEVA EPS | Otras zonas</v>
      </c>
    </row>
    <row r="2338" spans="1:37">
      <c r="A2338" s="4" t="s">
        <v>1042</v>
      </c>
      <c r="B2338" s="4" t="s">
        <v>1043</v>
      </c>
      <c r="C2338" s="4" t="s">
        <v>1050</v>
      </c>
      <c r="D2338" s="4" t="s">
        <v>1051</v>
      </c>
      <c r="E2338" s="4" t="s">
        <v>415</v>
      </c>
      <c r="F2338" s="4">
        <v>348</v>
      </c>
      <c r="G2338" s="4">
        <v>1130</v>
      </c>
      <c r="H2338" s="4">
        <v>0</v>
      </c>
      <c r="I2338">
        <f t="shared" si="360"/>
        <v>1478</v>
      </c>
      <c r="J2338">
        <f t="shared" si="361"/>
        <v>0.23545331529093369</v>
      </c>
      <c r="K2338">
        <f t="shared" si="362"/>
        <v>0.76454668470906628</v>
      </c>
      <c r="L2338">
        <f t="shared" si="363"/>
        <v>0</v>
      </c>
      <c r="M2338">
        <f>I2338*Diccionario!$B$36</f>
        <v>3.2811889803921566</v>
      </c>
      <c r="N2338">
        <f>M2338*Diccionario!$B$37</f>
        <v>0.33140008701960783</v>
      </c>
      <c r="O2338">
        <f>N2338*Diccionario!$B$38</f>
        <v>4.971001305294117E-2</v>
      </c>
      <c r="P2338">
        <f>O2338*Diccionario!$B$39</f>
        <v>4.4739011747647051E-2</v>
      </c>
      <c r="Q2338">
        <f>P2338*Diccionario!$B$40</f>
        <v>1.789560469905882E-2</v>
      </c>
      <c r="R2338">
        <f>Q2338*Diccionario!$B$41</f>
        <v>1.1632143054388233E-2</v>
      </c>
      <c r="S2338">
        <f t="shared" si="364"/>
        <v>1.1632143054388233E-2</v>
      </c>
      <c r="T2338">
        <f>I2338*Diccionario!$B$36</f>
        <v>3.2811889803921566</v>
      </c>
      <c r="U2338">
        <f>T2338*Diccionario!$B$42</f>
        <v>0.33140008701960783</v>
      </c>
      <c r="V2338">
        <f>U2338*Diccionario!$B$43</f>
        <v>0.28169007396666662</v>
      </c>
      <c r="W2338">
        <f>V2338*Diccionario!$B$44</f>
        <v>5.3521114053666656E-2</v>
      </c>
      <c r="X2338">
        <f>W2338*Diccionario!$B$45</f>
        <v>2.0873234480929998E-2</v>
      </c>
      <c r="Y2338">
        <f>X2338*Diccionario!$B$46</f>
        <v>1.8577178688027697E-2</v>
      </c>
      <c r="Z2338">
        <f>Y2338*Diccionario!$B$47</f>
        <v>6.8735561145702477E-3</v>
      </c>
      <c r="AA2338">
        <f>Z2338*Diccionario!$B$48</f>
        <v>6.8735561145702477E-3</v>
      </c>
      <c r="AB2338">
        <f>AA2338*Diccionario!$B$49</f>
        <v>5.1551670859276855E-3</v>
      </c>
      <c r="AC2338">
        <f t="shared" si="365"/>
        <v>5.1551670859276855E-3</v>
      </c>
      <c r="AD2338">
        <f t="shared" si="366"/>
        <v>1.6787310140315918E-2</v>
      </c>
      <c r="AE2338">
        <f t="shared" si="367"/>
        <v>2.813161928151083E-5</v>
      </c>
      <c r="AF2338" t="e">
        <f ca="1">IF(AD2338="","",_xludf.RANK.EQ(AD2338,$AD$2:$AD$5513,0))</f>
        <v>#NAME?</v>
      </c>
      <c r="AH2338" t="str">
        <f t="shared" si="368"/>
        <v>Baja</v>
      </c>
      <c r="AI2338" t="s">
        <v>153</v>
      </c>
      <c r="AJ2338" t="str">
        <f>IFERROR(VLOOKUP(B2338,Maestro_Regionales!$A$2:$B$35,2,FALSE),"Otras zonas")</f>
        <v>Otras zonas</v>
      </c>
      <c r="AK2338" t="str">
        <f t="shared" si="369"/>
        <v>COMPENSAR EPS | Otras zonas</v>
      </c>
    </row>
    <row r="2339" spans="1:37">
      <c r="A2339" s="4" t="s">
        <v>1042</v>
      </c>
      <c r="B2339" s="4" t="s">
        <v>1043</v>
      </c>
      <c r="C2339" s="4" t="s">
        <v>1050</v>
      </c>
      <c r="D2339" s="4" t="s">
        <v>1051</v>
      </c>
      <c r="E2339" s="4" t="s">
        <v>85</v>
      </c>
      <c r="F2339" s="4">
        <v>116</v>
      </c>
      <c r="G2339" s="4">
        <v>119</v>
      </c>
      <c r="H2339" s="4">
        <v>0</v>
      </c>
      <c r="I2339">
        <f t="shared" si="360"/>
        <v>235</v>
      </c>
      <c r="J2339">
        <f t="shared" si="361"/>
        <v>0.49361702127659574</v>
      </c>
      <c r="K2339">
        <f t="shared" si="362"/>
        <v>0.50638297872340421</v>
      </c>
      <c r="L2339">
        <f t="shared" si="363"/>
        <v>0</v>
      </c>
      <c r="M2339">
        <f>I2339*Diccionario!$B$36</f>
        <v>0.52170460784313721</v>
      </c>
      <c r="N2339">
        <f>M2339*Diccionario!$B$37</f>
        <v>5.2692165392156862E-2</v>
      </c>
      <c r="O2339">
        <f>N2339*Diccionario!$B$38</f>
        <v>7.9038248088235293E-3</v>
      </c>
      <c r="P2339">
        <f>O2339*Diccionario!$B$39</f>
        <v>7.1134423279411762E-3</v>
      </c>
      <c r="Q2339">
        <f>P2339*Diccionario!$B$40</f>
        <v>2.8453769311764707E-3</v>
      </c>
      <c r="R2339">
        <f>Q2339*Diccionario!$B$41</f>
        <v>1.849495005264706E-3</v>
      </c>
      <c r="S2339">
        <f t="shared" si="364"/>
        <v>1.849495005264706E-3</v>
      </c>
      <c r="T2339">
        <f>I2339*Diccionario!$B$36</f>
        <v>0.52170460784313721</v>
      </c>
      <c r="U2339">
        <f>T2339*Diccionario!$B$42</f>
        <v>5.2692165392156862E-2</v>
      </c>
      <c r="V2339">
        <f>U2339*Diccionario!$B$43</f>
        <v>4.4788340583333329E-2</v>
      </c>
      <c r="W2339">
        <f>V2339*Diccionario!$B$44</f>
        <v>8.5097847108333326E-3</v>
      </c>
      <c r="X2339">
        <f>W2339*Diccionario!$B$45</f>
        <v>3.318816037225E-3</v>
      </c>
      <c r="Y2339">
        <f>X2339*Diccionario!$B$46</f>
        <v>2.9537462731302499E-3</v>
      </c>
      <c r="Z2339">
        <f>Y2339*Diccionario!$B$47</f>
        <v>1.0928861210581925E-3</v>
      </c>
      <c r="AA2339">
        <f>Z2339*Diccionario!$B$48</f>
        <v>1.0928861210581925E-3</v>
      </c>
      <c r="AB2339">
        <f>AA2339*Diccionario!$B$49</f>
        <v>8.1966459079364437E-4</v>
      </c>
      <c r="AC2339">
        <f t="shared" si="365"/>
        <v>8.1966459079364437E-4</v>
      </c>
      <c r="AD2339">
        <f t="shared" si="366"/>
        <v>2.6691595960583502E-3</v>
      </c>
      <c r="AE2339">
        <f t="shared" si="367"/>
        <v>4.4728893986164052E-6</v>
      </c>
      <c r="AF2339" t="e">
        <f ca="1">IF(AD2339="","",_xludf.RANK.EQ(AD2339,$AD$2:$AD$5513,0))</f>
        <v>#NAME?</v>
      </c>
      <c r="AH2339" t="str">
        <f t="shared" si="368"/>
        <v>Baja</v>
      </c>
      <c r="AI2339" t="s">
        <v>153</v>
      </c>
      <c r="AJ2339" t="str">
        <f>IFERROR(VLOOKUP(B2339,Maestro_Regionales!$A$2:$B$35,2,FALSE),"Otras zonas")</f>
        <v>Otras zonas</v>
      </c>
      <c r="AK2339" t="str">
        <f t="shared" si="369"/>
        <v>SALUD TOTAL EPS | Otras zonas</v>
      </c>
    </row>
    <row r="2340" spans="1:37">
      <c r="A2340" s="4" t="s">
        <v>1042</v>
      </c>
      <c r="B2340" s="4" t="s">
        <v>1043</v>
      </c>
      <c r="C2340" s="4" t="s">
        <v>1050</v>
      </c>
      <c r="D2340" s="4" t="s">
        <v>1051</v>
      </c>
      <c r="E2340" s="4" t="s">
        <v>90</v>
      </c>
      <c r="F2340" s="4">
        <v>0</v>
      </c>
      <c r="G2340" s="4">
        <v>0</v>
      </c>
      <c r="H2340" s="4">
        <v>145</v>
      </c>
      <c r="I2340">
        <f t="shared" si="360"/>
        <v>145</v>
      </c>
      <c r="J2340">
        <f t="shared" si="361"/>
        <v>0</v>
      </c>
      <c r="K2340">
        <f t="shared" si="362"/>
        <v>0</v>
      </c>
      <c r="L2340">
        <f t="shared" si="363"/>
        <v>1</v>
      </c>
      <c r="M2340">
        <f>I2340*Diccionario!$B$36</f>
        <v>0.32190284313725487</v>
      </c>
      <c r="N2340">
        <f>M2340*Diccionario!$B$37</f>
        <v>3.2512187156862743E-2</v>
      </c>
      <c r="O2340">
        <f>N2340*Diccionario!$B$38</f>
        <v>4.8768280735294114E-3</v>
      </c>
      <c r="P2340">
        <f>O2340*Diccionario!$B$39</f>
        <v>4.3891452661764703E-3</v>
      </c>
      <c r="Q2340">
        <f>P2340*Diccionario!$B$40</f>
        <v>1.7556581064705882E-3</v>
      </c>
      <c r="R2340">
        <f>Q2340*Diccionario!$B$41</f>
        <v>1.1411777692058823E-3</v>
      </c>
      <c r="S2340">
        <f t="shared" si="364"/>
        <v>1.1411777692058823E-3</v>
      </c>
      <c r="T2340">
        <f>I2340*Diccionario!$B$36</f>
        <v>0.32190284313725487</v>
      </c>
      <c r="U2340">
        <f>T2340*Diccionario!$B$42</f>
        <v>3.2512187156862743E-2</v>
      </c>
      <c r="V2340">
        <f>U2340*Diccionario!$B$43</f>
        <v>2.7635359083333332E-2</v>
      </c>
      <c r="W2340">
        <f>V2340*Diccionario!$B$44</f>
        <v>5.2507182258333326E-3</v>
      </c>
      <c r="X2340">
        <f>W2340*Diccionario!$B$45</f>
        <v>2.0477801080749998E-3</v>
      </c>
      <c r="Y2340">
        <f>X2340*Diccionario!$B$46</f>
        <v>1.8225242961867499E-3</v>
      </c>
      <c r="Z2340">
        <f>Y2340*Diccionario!$B$47</f>
        <v>6.7433398958909746E-4</v>
      </c>
      <c r="AA2340">
        <f>Z2340*Diccionario!$B$48</f>
        <v>6.7433398958909746E-4</v>
      </c>
      <c r="AB2340">
        <f>AA2340*Diccionario!$B$49</f>
        <v>5.0575049219182312E-4</v>
      </c>
      <c r="AC2340">
        <f t="shared" si="365"/>
        <v>5.0575049219182312E-4</v>
      </c>
      <c r="AD2340">
        <f t="shared" si="366"/>
        <v>1.6469282613977053E-3</v>
      </c>
      <c r="AE2340">
        <f t="shared" si="367"/>
        <v>2.7598679268058667E-6</v>
      </c>
      <c r="AF2340" t="e">
        <f ca="1">IF(AD2340="","",_xludf.RANK.EQ(AD2340,$AD$2:$AD$5513,0))</f>
        <v>#NAME?</v>
      </c>
      <c r="AH2340" t="str">
        <f t="shared" si="368"/>
        <v>Baja</v>
      </c>
      <c r="AI2340" t="s">
        <v>153</v>
      </c>
      <c r="AJ2340" t="str">
        <f>IFERROR(VLOOKUP(B2340,Maestro_Regionales!$A$2:$B$35,2,FALSE),"Otras zonas")</f>
        <v>Otras zonas</v>
      </c>
      <c r="AK2340" t="str">
        <f t="shared" si="369"/>
        <v>REGIMEN DE EXCEPCION | Otras zonas</v>
      </c>
    </row>
    <row r="2341" spans="1:37">
      <c r="A2341" s="4" t="s">
        <v>1042</v>
      </c>
      <c r="B2341" s="4" t="s">
        <v>1043</v>
      </c>
      <c r="C2341" s="4" t="s">
        <v>1050</v>
      </c>
      <c r="D2341" s="4" t="s">
        <v>1051</v>
      </c>
      <c r="E2341" s="4" t="s">
        <v>86</v>
      </c>
      <c r="F2341" s="4">
        <v>4</v>
      </c>
      <c r="G2341" s="4">
        <v>1</v>
      </c>
      <c r="H2341" s="4">
        <v>0</v>
      </c>
      <c r="I2341">
        <f t="shared" si="360"/>
        <v>5</v>
      </c>
      <c r="J2341">
        <f t="shared" si="361"/>
        <v>0.8</v>
      </c>
      <c r="K2341">
        <f t="shared" si="362"/>
        <v>0.2</v>
      </c>
      <c r="L2341">
        <f t="shared" si="363"/>
        <v>0</v>
      </c>
      <c r="M2341">
        <f>I2341*Diccionario!$B$36</f>
        <v>1.1100098039215685E-2</v>
      </c>
      <c r="N2341">
        <f>M2341*Diccionario!$B$37</f>
        <v>1.1211099019607844E-3</v>
      </c>
      <c r="O2341">
        <f>N2341*Diccionario!$B$38</f>
        <v>1.6816648529411766E-4</v>
      </c>
      <c r="P2341">
        <f>O2341*Diccionario!$B$39</f>
        <v>1.513498367647059E-4</v>
      </c>
      <c r="Q2341">
        <f>P2341*Diccionario!$B$40</f>
        <v>6.053993470588236E-5</v>
      </c>
      <c r="R2341">
        <f>Q2341*Diccionario!$B$41</f>
        <v>3.9350957558823535E-5</v>
      </c>
      <c r="S2341">
        <f t="shared" si="364"/>
        <v>3.9350957558823535E-5</v>
      </c>
      <c r="T2341">
        <f>I2341*Diccionario!$B$36</f>
        <v>1.1100098039215685E-2</v>
      </c>
      <c r="U2341">
        <f>T2341*Diccionario!$B$42</f>
        <v>1.1211099019607844E-3</v>
      </c>
      <c r="V2341">
        <f>U2341*Diccionario!$B$43</f>
        <v>9.5294341666666671E-4</v>
      </c>
      <c r="W2341">
        <f>V2341*Diccionario!$B$44</f>
        <v>1.8105924916666667E-4</v>
      </c>
      <c r="X2341">
        <f>W2341*Diccionario!$B$45</f>
        <v>7.0613107175000004E-5</v>
      </c>
      <c r="Y2341">
        <f>X2341*Diccionario!$B$46</f>
        <v>6.284566538575001E-5</v>
      </c>
      <c r="Z2341">
        <f>Y2341*Diccionario!$B$47</f>
        <v>2.3252896192727505E-5</v>
      </c>
      <c r="AA2341">
        <f>Z2341*Diccionario!$B$48</f>
        <v>2.3252896192727505E-5</v>
      </c>
      <c r="AB2341">
        <f>AA2341*Diccionario!$B$49</f>
        <v>1.7439672144545629E-5</v>
      </c>
      <c r="AC2341">
        <f t="shared" si="365"/>
        <v>1.7439672144545629E-5</v>
      </c>
      <c r="AD2341">
        <f t="shared" si="366"/>
        <v>5.6790629703369164E-5</v>
      </c>
      <c r="AE2341">
        <f t="shared" si="367"/>
        <v>9.5167859545029915E-8</v>
      </c>
      <c r="AF2341" t="e">
        <f ca="1">IF(AD2341="","",_xludf.RANK.EQ(AD2341,$AD$2:$AD$5513,0))</f>
        <v>#NAME?</v>
      </c>
      <c r="AH2341" t="str">
        <f t="shared" si="368"/>
        <v>Baja</v>
      </c>
      <c r="AI2341" t="s">
        <v>153</v>
      </c>
      <c r="AJ2341" t="str">
        <f>IFERROR(VLOOKUP(B2341,Maestro_Regionales!$A$2:$B$35,2,FALSE),"Otras zonas")</f>
        <v>Otras zonas</v>
      </c>
      <c r="AK2341" t="str">
        <f t="shared" si="369"/>
        <v>EPS SANITAS | Otras zonas</v>
      </c>
    </row>
    <row r="2342" spans="1:37">
      <c r="A2342" s="4" t="s">
        <v>1042</v>
      </c>
      <c r="B2342" s="4" t="s">
        <v>1043</v>
      </c>
      <c r="C2342" s="4" t="s">
        <v>1052</v>
      </c>
      <c r="D2342" s="4" t="s">
        <v>1053</v>
      </c>
      <c r="E2342" s="4" t="s">
        <v>91</v>
      </c>
      <c r="F2342" s="4">
        <v>1240</v>
      </c>
      <c r="G2342" s="4">
        <v>2776</v>
      </c>
      <c r="H2342" s="4">
        <v>0</v>
      </c>
      <c r="I2342">
        <f t="shared" si="360"/>
        <v>4016</v>
      </c>
      <c r="J2342">
        <f t="shared" si="361"/>
        <v>0.30876494023904383</v>
      </c>
      <c r="K2342">
        <f t="shared" si="362"/>
        <v>0.69123505976095623</v>
      </c>
      <c r="L2342">
        <f t="shared" si="363"/>
        <v>0</v>
      </c>
      <c r="M2342">
        <f>I2342*Diccionario!$B$36</f>
        <v>8.9155987450980394</v>
      </c>
      <c r="N2342">
        <f>M2342*Diccionario!$B$37</f>
        <v>0.90047547325490207</v>
      </c>
      <c r="O2342">
        <f>N2342*Diccionario!$B$38</f>
        <v>0.13507132098823529</v>
      </c>
      <c r="P2342">
        <f>O2342*Diccionario!$B$39</f>
        <v>0.12156418888941177</v>
      </c>
      <c r="Q2342">
        <f>P2342*Diccionario!$B$40</f>
        <v>4.8625675555764712E-2</v>
      </c>
      <c r="R2342">
        <f>Q2342*Diccionario!$B$41</f>
        <v>3.1606689111247067E-2</v>
      </c>
      <c r="S2342">
        <f t="shared" si="364"/>
        <v>3.1606689111247067E-2</v>
      </c>
      <c r="T2342">
        <f>I2342*Diccionario!$B$36</f>
        <v>8.9155987450980394</v>
      </c>
      <c r="U2342">
        <f>T2342*Diccionario!$B$42</f>
        <v>0.90047547325490207</v>
      </c>
      <c r="V2342">
        <f>U2342*Diccionario!$B$43</f>
        <v>0.76540415226666669</v>
      </c>
      <c r="W2342">
        <f>V2342*Diccionario!$B$44</f>
        <v>0.14542678893066668</v>
      </c>
      <c r="X2342">
        <f>W2342*Diccionario!$B$45</f>
        <v>5.6716447682960011E-2</v>
      </c>
      <c r="Y2342">
        <f>X2342*Diccionario!$B$46</f>
        <v>5.0477638437834413E-2</v>
      </c>
      <c r="Z2342">
        <f>Y2342*Diccionario!$B$47</f>
        <v>1.8676726221998733E-2</v>
      </c>
      <c r="AA2342">
        <f>Z2342*Diccionario!$B$48</f>
        <v>1.8676726221998733E-2</v>
      </c>
      <c r="AB2342">
        <f>AA2342*Diccionario!$B$49</f>
        <v>1.4007544666499051E-2</v>
      </c>
      <c r="AC2342">
        <f t="shared" si="365"/>
        <v>1.4007544666499051E-2</v>
      </c>
      <c r="AD2342">
        <f t="shared" si="366"/>
        <v>4.5614233777746122E-2</v>
      </c>
      <c r="AE2342">
        <f t="shared" si="367"/>
        <v>7.6438824786568039E-5</v>
      </c>
      <c r="AF2342" t="e">
        <f ca="1">IF(AD2342="","",_xludf.RANK.EQ(AD2342,$AD$2:$AD$5513,0))</f>
        <v>#NAME?</v>
      </c>
      <c r="AH2342" t="str">
        <f t="shared" si="368"/>
        <v>Baja</v>
      </c>
      <c r="AI2342" t="s">
        <v>153</v>
      </c>
      <c r="AJ2342" t="str">
        <f>IFERROR(VLOOKUP(B2342,Maestro_Regionales!$A$2:$B$35,2,FALSE),"Otras zonas")</f>
        <v>Otras zonas</v>
      </c>
      <c r="AK2342" t="str">
        <f t="shared" si="369"/>
        <v>FAMISANAR | Otras zonas</v>
      </c>
    </row>
    <row r="2343" spans="1:37">
      <c r="A2343" s="4" t="s">
        <v>1042</v>
      </c>
      <c r="B2343" s="4" t="s">
        <v>1043</v>
      </c>
      <c r="C2343" s="4" t="s">
        <v>1052</v>
      </c>
      <c r="D2343" s="4" t="s">
        <v>1053</v>
      </c>
      <c r="E2343" s="4" t="s">
        <v>87</v>
      </c>
      <c r="F2343" s="4">
        <v>862</v>
      </c>
      <c r="G2343" s="4">
        <v>2403</v>
      </c>
      <c r="H2343" s="4">
        <v>0</v>
      </c>
      <c r="I2343">
        <f t="shared" si="360"/>
        <v>3265</v>
      </c>
      <c r="J2343">
        <f t="shared" si="361"/>
        <v>0.26401225114854515</v>
      </c>
      <c r="K2343">
        <f t="shared" si="362"/>
        <v>0.73598774885145479</v>
      </c>
      <c r="L2343">
        <f t="shared" si="363"/>
        <v>0</v>
      </c>
      <c r="M2343">
        <f>I2343*Diccionario!$B$36</f>
        <v>7.2483640196078429</v>
      </c>
      <c r="N2343">
        <f>M2343*Diccionario!$B$37</f>
        <v>0.73208476598039218</v>
      </c>
      <c r="O2343">
        <f>N2343*Diccionario!$B$38</f>
        <v>0.10981271489705882</v>
      </c>
      <c r="P2343">
        <f>O2343*Diccionario!$B$39</f>
        <v>9.8831443407352948E-2</v>
      </c>
      <c r="Q2343">
        <f>P2343*Diccionario!$B$40</f>
        <v>3.9532577362941183E-2</v>
      </c>
      <c r="R2343">
        <f>Q2343*Diccionario!$B$41</f>
        <v>2.5696175285911772E-2</v>
      </c>
      <c r="S2343">
        <f t="shared" si="364"/>
        <v>2.5696175285911772E-2</v>
      </c>
      <c r="T2343">
        <f>I2343*Diccionario!$B$36</f>
        <v>7.2483640196078429</v>
      </c>
      <c r="U2343">
        <f>T2343*Diccionario!$B$42</f>
        <v>0.73208476598039218</v>
      </c>
      <c r="V2343">
        <f>U2343*Diccionario!$B$43</f>
        <v>0.62227205108333339</v>
      </c>
      <c r="W2343">
        <f>V2343*Diccionario!$B$44</f>
        <v>0.11823168970583335</v>
      </c>
      <c r="X2343">
        <f>W2343*Diccionario!$B$45</f>
        <v>4.6110358985275011E-2</v>
      </c>
      <c r="Y2343">
        <f>X2343*Diccionario!$B$46</f>
        <v>4.1038219496894762E-2</v>
      </c>
      <c r="Z2343">
        <f>Y2343*Diccionario!$B$47</f>
        <v>1.5184141213851062E-2</v>
      </c>
      <c r="AA2343">
        <f>Z2343*Diccionario!$B$48</f>
        <v>1.5184141213851062E-2</v>
      </c>
      <c r="AB2343">
        <f>AA2343*Diccionario!$B$49</f>
        <v>1.1388105910388297E-2</v>
      </c>
      <c r="AC2343">
        <f t="shared" si="365"/>
        <v>1.1388105910388297E-2</v>
      </c>
      <c r="AD2343">
        <f t="shared" si="366"/>
        <v>3.708428119630007E-2</v>
      </c>
      <c r="AE2343">
        <f t="shared" si="367"/>
        <v>6.2144612282904546E-5</v>
      </c>
      <c r="AF2343" t="e">
        <f ca="1">IF(AD2343="","",_xludf.RANK.EQ(AD2343,$AD$2:$AD$5513,0))</f>
        <v>#NAME?</v>
      </c>
      <c r="AH2343" t="str">
        <f t="shared" si="368"/>
        <v>Baja</v>
      </c>
      <c r="AI2343" t="s">
        <v>153</v>
      </c>
      <c r="AJ2343" t="str">
        <f>IFERROR(VLOOKUP(B2343,Maestro_Regionales!$A$2:$B$35,2,FALSE),"Otras zonas")</f>
        <v>Otras zonas</v>
      </c>
      <c r="AK2343" t="str">
        <f t="shared" si="369"/>
        <v>NUEVA EPS | Otras zonas</v>
      </c>
    </row>
    <row r="2344" spans="1:37">
      <c r="A2344" s="4" t="s">
        <v>1042</v>
      </c>
      <c r="B2344" s="4" t="s">
        <v>1043</v>
      </c>
      <c r="C2344" s="4" t="s">
        <v>1052</v>
      </c>
      <c r="D2344" s="4" t="s">
        <v>1053</v>
      </c>
      <c r="E2344" s="4" t="s">
        <v>85</v>
      </c>
      <c r="F2344" s="4">
        <v>118</v>
      </c>
      <c r="G2344" s="4">
        <v>307</v>
      </c>
      <c r="H2344" s="4">
        <v>0</v>
      </c>
      <c r="I2344">
        <f t="shared" si="360"/>
        <v>425</v>
      </c>
      <c r="J2344">
        <f t="shared" si="361"/>
        <v>0.27764705882352941</v>
      </c>
      <c r="K2344">
        <f t="shared" si="362"/>
        <v>0.72235294117647064</v>
      </c>
      <c r="L2344">
        <f t="shared" si="363"/>
        <v>0</v>
      </c>
      <c r="M2344">
        <f>I2344*Diccionario!$B$36</f>
        <v>0.94350833333333328</v>
      </c>
      <c r="N2344">
        <f>M2344*Diccionario!$B$37</f>
        <v>9.5294341666666671E-2</v>
      </c>
      <c r="O2344">
        <f>N2344*Diccionario!$B$38</f>
        <v>1.429415125E-2</v>
      </c>
      <c r="P2344">
        <f>O2344*Diccionario!$B$39</f>
        <v>1.2864736125E-2</v>
      </c>
      <c r="Q2344">
        <f>P2344*Diccionario!$B$40</f>
        <v>5.1458944500000006E-3</v>
      </c>
      <c r="R2344">
        <f>Q2344*Diccionario!$B$41</f>
        <v>3.3448313925000003E-3</v>
      </c>
      <c r="S2344">
        <f t="shared" si="364"/>
        <v>3.3448313925000003E-3</v>
      </c>
      <c r="T2344">
        <f>I2344*Diccionario!$B$36</f>
        <v>0.94350833333333328</v>
      </c>
      <c r="U2344">
        <f>T2344*Diccionario!$B$42</f>
        <v>9.5294341666666671E-2</v>
      </c>
      <c r="V2344">
        <f>U2344*Diccionario!$B$43</f>
        <v>8.1000190416666673E-2</v>
      </c>
      <c r="W2344">
        <f>V2344*Diccionario!$B$44</f>
        <v>1.5390036179166669E-2</v>
      </c>
      <c r="X2344">
        <f>W2344*Diccionario!$B$45</f>
        <v>6.0021141098750008E-3</v>
      </c>
      <c r="Y2344">
        <f>X2344*Diccionario!$B$46</f>
        <v>5.3418815577887507E-3</v>
      </c>
      <c r="Z2344">
        <f>Y2344*Diccionario!$B$47</f>
        <v>1.9764961763818378E-3</v>
      </c>
      <c r="AA2344">
        <f>Z2344*Diccionario!$B$48</f>
        <v>1.9764961763818378E-3</v>
      </c>
      <c r="AB2344">
        <f>AA2344*Diccionario!$B$49</f>
        <v>1.4823721322863785E-3</v>
      </c>
      <c r="AC2344">
        <f t="shared" si="365"/>
        <v>1.4823721322863785E-3</v>
      </c>
      <c r="AD2344">
        <f t="shared" si="366"/>
        <v>4.8272035247863788E-3</v>
      </c>
      <c r="AE2344">
        <f t="shared" si="367"/>
        <v>8.0892680613275416E-6</v>
      </c>
      <c r="AF2344" t="e">
        <f ca="1">IF(AD2344="","",_xludf.RANK.EQ(AD2344,$AD$2:$AD$5513,0))</f>
        <v>#NAME?</v>
      </c>
      <c r="AH2344" t="str">
        <f t="shared" si="368"/>
        <v>Baja</v>
      </c>
      <c r="AI2344" t="s">
        <v>153</v>
      </c>
      <c r="AJ2344" t="str">
        <f>IFERROR(VLOOKUP(B2344,Maestro_Regionales!$A$2:$B$35,2,FALSE),"Otras zonas")</f>
        <v>Otras zonas</v>
      </c>
      <c r="AK2344" t="str">
        <f t="shared" si="369"/>
        <v>SALUD TOTAL EPS | Otras zonas</v>
      </c>
    </row>
    <row r="2345" spans="1:37">
      <c r="A2345" s="4" t="s">
        <v>1042</v>
      </c>
      <c r="B2345" s="4" t="s">
        <v>1043</v>
      </c>
      <c r="C2345" s="4" t="s">
        <v>1052</v>
      </c>
      <c r="D2345" s="4" t="s">
        <v>1053</v>
      </c>
      <c r="E2345" s="4" t="s">
        <v>90</v>
      </c>
      <c r="F2345" s="4">
        <v>0</v>
      </c>
      <c r="G2345" s="4">
        <v>0</v>
      </c>
      <c r="H2345" s="4">
        <v>115</v>
      </c>
      <c r="I2345">
        <f t="shared" si="360"/>
        <v>115</v>
      </c>
      <c r="J2345">
        <f t="shared" si="361"/>
        <v>0</v>
      </c>
      <c r="K2345">
        <f t="shared" si="362"/>
        <v>0</v>
      </c>
      <c r="L2345">
        <f t="shared" si="363"/>
        <v>1</v>
      </c>
      <c r="M2345">
        <f>I2345*Diccionario!$B$36</f>
        <v>0.25530225490196079</v>
      </c>
      <c r="N2345">
        <f>M2345*Diccionario!$B$37</f>
        <v>2.5785527745098041E-2</v>
      </c>
      <c r="O2345">
        <f>N2345*Diccionario!$B$38</f>
        <v>3.8678291617647059E-3</v>
      </c>
      <c r="P2345">
        <f>O2345*Diccionario!$B$39</f>
        <v>3.4810462455882353E-3</v>
      </c>
      <c r="Q2345">
        <f>P2345*Diccionario!$B$40</f>
        <v>1.3924184982352943E-3</v>
      </c>
      <c r="R2345">
        <f>Q2345*Diccionario!$B$41</f>
        <v>9.0507202385294125E-4</v>
      </c>
      <c r="S2345">
        <f t="shared" si="364"/>
        <v>9.0507202385294125E-4</v>
      </c>
      <c r="T2345">
        <f>I2345*Diccionario!$B$36</f>
        <v>0.25530225490196079</v>
      </c>
      <c r="U2345">
        <f>T2345*Diccionario!$B$42</f>
        <v>2.5785527745098041E-2</v>
      </c>
      <c r="V2345">
        <f>U2345*Diccionario!$B$43</f>
        <v>2.1917698583333336E-2</v>
      </c>
      <c r="W2345">
        <f>V2345*Diccionario!$B$44</f>
        <v>4.1643627308333335E-3</v>
      </c>
      <c r="X2345">
        <f>W2345*Diccionario!$B$45</f>
        <v>1.624101465025E-3</v>
      </c>
      <c r="Y2345">
        <f>X2345*Diccionario!$B$46</f>
        <v>1.4454503038722501E-3</v>
      </c>
      <c r="Z2345">
        <f>Y2345*Diccionario!$B$47</f>
        <v>5.3481661243273248E-4</v>
      </c>
      <c r="AA2345">
        <f>Z2345*Diccionario!$B$48</f>
        <v>5.3481661243273248E-4</v>
      </c>
      <c r="AB2345">
        <f>AA2345*Diccionario!$B$49</f>
        <v>4.0111245932454933E-4</v>
      </c>
      <c r="AC2345">
        <f t="shared" si="365"/>
        <v>4.0111245932454933E-4</v>
      </c>
      <c r="AD2345">
        <f t="shared" si="366"/>
        <v>1.3061844831774906E-3</v>
      </c>
      <c r="AE2345">
        <f t="shared" si="367"/>
        <v>2.1888607695356876E-6</v>
      </c>
      <c r="AF2345" t="e">
        <f ca="1">IF(AD2345="","",_xludf.RANK.EQ(AD2345,$AD$2:$AD$5513,0))</f>
        <v>#NAME?</v>
      </c>
      <c r="AH2345" t="str">
        <f t="shared" si="368"/>
        <v>Baja</v>
      </c>
      <c r="AI2345" t="s">
        <v>153</v>
      </c>
      <c r="AJ2345" t="str">
        <f>IFERROR(VLOOKUP(B2345,Maestro_Regionales!$A$2:$B$35,2,FALSE),"Otras zonas")</f>
        <v>Otras zonas</v>
      </c>
      <c r="AK2345" t="str">
        <f t="shared" si="369"/>
        <v>REGIMEN DE EXCEPCION | Otras zonas</v>
      </c>
    </row>
    <row r="2346" spans="1:37">
      <c r="A2346" s="4" t="s">
        <v>1042</v>
      </c>
      <c r="B2346" s="4" t="s">
        <v>1043</v>
      </c>
      <c r="C2346" s="4" t="s">
        <v>1052</v>
      </c>
      <c r="D2346" s="4" t="s">
        <v>1053</v>
      </c>
      <c r="E2346" s="4" t="s">
        <v>86</v>
      </c>
      <c r="F2346" s="4">
        <v>10</v>
      </c>
      <c r="G2346" s="4">
        <v>11</v>
      </c>
      <c r="H2346" s="4">
        <v>0</v>
      </c>
      <c r="I2346">
        <f t="shared" si="360"/>
        <v>21</v>
      </c>
      <c r="J2346">
        <f t="shared" si="361"/>
        <v>0.47619047619047616</v>
      </c>
      <c r="K2346">
        <f t="shared" si="362"/>
        <v>0.52380952380952384</v>
      </c>
      <c r="L2346">
        <f t="shared" si="363"/>
        <v>0</v>
      </c>
      <c r="M2346">
        <f>I2346*Diccionario!$B$36</f>
        <v>4.6620411764705882E-2</v>
      </c>
      <c r="N2346">
        <f>M2346*Diccionario!$B$37</f>
        <v>4.7086615882352941E-3</v>
      </c>
      <c r="O2346">
        <f>N2346*Diccionario!$B$38</f>
        <v>7.0629923823529409E-4</v>
      </c>
      <c r="P2346">
        <f>O2346*Diccionario!$B$39</f>
        <v>6.3566931441176469E-4</v>
      </c>
      <c r="Q2346">
        <f>P2346*Diccionario!$B$40</f>
        <v>2.542677257647059E-4</v>
      </c>
      <c r="R2346">
        <f>Q2346*Diccionario!$B$41</f>
        <v>1.6527402174705883E-4</v>
      </c>
      <c r="S2346">
        <f t="shared" si="364"/>
        <v>1.6527402174705883E-4</v>
      </c>
      <c r="T2346">
        <f>I2346*Diccionario!$B$36</f>
        <v>4.6620411764705882E-2</v>
      </c>
      <c r="U2346">
        <f>T2346*Diccionario!$B$42</f>
        <v>4.7086615882352941E-3</v>
      </c>
      <c r="V2346">
        <f>U2346*Diccionario!$B$43</f>
        <v>4.0023623500000001E-3</v>
      </c>
      <c r="W2346">
        <f>V2346*Diccionario!$B$44</f>
        <v>7.6044884650000003E-4</v>
      </c>
      <c r="X2346">
        <f>W2346*Diccionario!$B$45</f>
        <v>2.9657505013500003E-4</v>
      </c>
      <c r="Y2346">
        <f>X2346*Diccionario!$B$46</f>
        <v>2.6395179462015002E-4</v>
      </c>
      <c r="Z2346">
        <f>Y2346*Diccionario!$B$47</f>
        <v>9.76621640094555E-5</v>
      </c>
      <c r="AA2346">
        <f>Z2346*Diccionario!$B$48</f>
        <v>9.76621640094555E-5</v>
      </c>
      <c r="AB2346">
        <f>AA2346*Diccionario!$B$49</f>
        <v>7.3246623007091618E-5</v>
      </c>
      <c r="AC2346">
        <f t="shared" si="365"/>
        <v>7.3246623007091618E-5</v>
      </c>
      <c r="AD2346">
        <f t="shared" si="366"/>
        <v>2.3852064475415045E-4</v>
      </c>
      <c r="AE2346">
        <f t="shared" si="367"/>
        <v>3.9970501008912558E-7</v>
      </c>
      <c r="AF2346" t="e">
        <f ca="1">IF(AD2346="","",_xludf.RANK.EQ(AD2346,$AD$2:$AD$5513,0))</f>
        <v>#NAME?</v>
      </c>
      <c r="AH2346" t="str">
        <f t="shared" si="368"/>
        <v>Baja</v>
      </c>
      <c r="AI2346" t="s">
        <v>153</v>
      </c>
      <c r="AJ2346" t="str">
        <f>IFERROR(VLOOKUP(B2346,Maestro_Regionales!$A$2:$B$35,2,FALSE),"Otras zonas")</f>
        <v>Otras zonas</v>
      </c>
      <c r="AK2346" t="str">
        <f t="shared" si="369"/>
        <v>EPS SANITAS | Otras zonas</v>
      </c>
    </row>
    <row r="2347" spans="1:37">
      <c r="A2347" s="4" t="s">
        <v>1042</v>
      </c>
      <c r="B2347" s="4" t="s">
        <v>1043</v>
      </c>
      <c r="C2347" s="4" t="s">
        <v>1054</v>
      </c>
      <c r="D2347" s="4" t="s">
        <v>1055</v>
      </c>
      <c r="E2347" s="4" t="s">
        <v>85</v>
      </c>
      <c r="F2347" s="4">
        <v>67</v>
      </c>
      <c r="G2347" s="4">
        <v>582</v>
      </c>
      <c r="H2347" s="4">
        <v>0</v>
      </c>
      <c r="I2347">
        <f t="shared" si="360"/>
        <v>649</v>
      </c>
      <c r="J2347">
        <f t="shared" si="361"/>
        <v>0.10323574730354391</v>
      </c>
      <c r="K2347">
        <f t="shared" si="362"/>
        <v>0.8967642526964561</v>
      </c>
      <c r="L2347">
        <f t="shared" si="363"/>
        <v>0</v>
      </c>
      <c r="M2347">
        <f>I2347*Diccionario!$B$36</f>
        <v>1.440792725490196</v>
      </c>
      <c r="N2347">
        <f>M2347*Diccionario!$B$37</f>
        <v>0.14552006527450981</v>
      </c>
      <c r="O2347">
        <f>N2347*Diccionario!$B$38</f>
        <v>2.182800979117647E-2</v>
      </c>
      <c r="P2347">
        <f>O2347*Diccionario!$B$39</f>
        <v>1.9645208812058824E-2</v>
      </c>
      <c r="Q2347">
        <f>P2347*Diccionario!$B$40</f>
        <v>7.8580835248235302E-3</v>
      </c>
      <c r="R2347">
        <f>Q2347*Diccionario!$B$41</f>
        <v>5.1077542911352946E-3</v>
      </c>
      <c r="S2347">
        <f t="shared" si="364"/>
        <v>5.1077542911352946E-3</v>
      </c>
      <c r="T2347">
        <f>I2347*Diccionario!$B$36</f>
        <v>1.440792725490196</v>
      </c>
      <c r="U2347">
        <f>T2347*Diccionario!$B$42</f>
        <v>0.14552006527450981</v>
      </c>
      <c r="V2347">
        <f>U2347*Diccionario!$B$43</f>
        <v>0.12369205548333333</v>
      </c>
      <c r="W2347">
        <f>V2347*Diccionario!$B$44</f>
        <v>2.3501490541833332E-2</v>
      </c>
      <c r="X2347">
        <f>W2347*Diccionario!$B$45</f>
        <v>9.1655813113149989E-3</v>
      </c>
      <c r="Y2347">
        <f>X2347*Diccionario!$B$46</f>
        <v>8.1573673670703485E-3</v>
      </c>
      <c r="Z2347">
        <f>Y2347*Diccionario!$B$47</f>
        <v>3.0182259258160291E-3</v>
      </c>
      <c r="AA2347">
        <f>Z2347*Diccionario!$B$48</f>
        <v>3.0182259258160291E-3</v>
      </c>
      <c r="AB2347">
        <f>AA2347*Diccionario!$B$49</f>
        <v>2.2636694443620218E-3</v>
      </c>
      <c r="AC2347">
        <f t="shared" si="365"/>
        <v>2.2636694443620218E-3</v>
      </c>
      <c r="AD2347">
        <f t="shared" si="366"/>
        <v>7.371423735497316E-3</v>
      </c>
      <c r="AE2347">
        <f t="shared" si="367"/>
        <v>1.235278816894488E-5</v>
      </c>
      <c r="AF2347" t="e">
        <f ca="1">IF(AD2347="","",_xludf.RANK.EQ(AD2347,$AD$2:$AD$5513,0))</f>
        <v>#NAME?</v>
      </c>
      <c r="AH2347" t="str">
        <f t="shared" si="368"/>
        <v>Baja</v>
      </c>
      <c r="AI2347" t="s">
        <v>153</v>
      </c>
      <c r="AJ2347" t="str">
        <f>IFERROR(VLOOKUP(B2347,Maestro_Regionales!$A$2:$B$35,2,FALSE),"Otras zonas")</f>
        <v>Otras zonas</v>
      </c>
      <c r="AK2347" t="str">
        <f t="shared" si="369"/>
        <v>SALUD TOTAL EPS | Otras zonas</v>
      </c>
    </row>
    <row r="2348" spans="1:37">
      <c r="A2348" s="4" t="s">
        <v>1042</v>
      </c>
      <c r="B2348" s="4" t="s">
        <v>1043</v>
      </c>
      <c r="C2348" s="4" t="s">
        <v>1054</v>
      </c>
      <c r="D2348" s="4" t="s">
        <v>1055</v>
      </c>
      <c r="E2348" s="4" t="s">
        <v>87</v>
      </c>
      <c r="F2348" s="4">
        <v>71</v>
      </c>
      <c r="G2348" s="4">
        <v>351</v>
      </c>
      <c r="H2348" s="4">
        <v>0</v>
      </c>
      <c r="I2348">
        <f t="shared" si="360"/>
        <v>422</v>
      </c>
      <c r="J2348">
        <f t="shared" si="361"/>
        <v>0.16824644549763032</v>
      </c>
      <c r="K2348">
        <f t="shared" si="362"/>
        <v>0.83175355450236965</v>
      </c>
      <c r="L2348">
        <f t="shared" si="363"/>
        <v>0</v>
      </c>
      <c r="M2348">
        <f>I2348*Diccionario!$B$36</f>
        <v>0.9368482745098039</v>
      </c>
      <c r="N2348">
        <f>M2348*Diccionario!$B$37</f>
        <v>9.4621675725490198E-2</v>
      </c>
      <c r="O2348">
        <f>N2348*Diccionario!$B$38</f>
        <v>1.4193251358823529E-2</v>
      </c>
      <c r="P2348">
        <f>O2348*Diccionario!$B$39</f>
        <v>1.2773926222941176E-2</v>
      </c>
      <c r="Q2348">
        <f>P2348*Diccionario!$B$40</f>
        <v>5.1095704891764709E-3</v>
      </c>
      <c r="R2348">
        <f>Q2348*Diccionario!$B$41</f>
        <v>3.3212208179647061E-3</v>
      </c>
      <c r="S2348">
        <f t="shared" si="364"/>
        <v>3.3212208179647061E-3</v>
      </c>
      <c r="T2348">
        <f>I2348*Diccionario!$B$36</f>
        <v>0.9368482745098039</v>
      </c>
      <c r="U2348">
        <f>T2348*Diccionario!$B$42</f>
        <v>9.4621675725490198E-2</v>
      </c>
      <c r="V2348">
        <f>U2348*Diccionario!$B$43</f>
        <v>8.0428424366666668E-2</v>
      </c>
      <c r="W2348">
        <f>V2348*Diccionario!$B$44</f>
        <v>1.5281400629666667E-2</v>
      </c>
      <c r="X2348">
        <f>W2348*Diccionario!$B$45</f>
        <v>5.9597462455700002E-3</v>
      </c>
      <c r="Y2348">
        <f>X2348*Diccionario!$B$46</f>
        <v>5.3041741585573001E-3</v>
      </c>
      <c r="Z2348">
        <f>Y2348*Diccionario!$B$47</f>
        <v>1.9625444386662011E-3</v>
      </c>
      <c r="AA2348">
        <f>Z2348*Diccionario!$B$48</f>
        <v>1.9625444386662011E-3</v>
      </c>
      <c r="AB2348">
        <f>AA2348*Diccionario!$B$49</f>
        <v>1.4719083289996509E-3</v>
      </c>
      <c r="AC2348">
        <f t="shared" si="365"/>
        <v>1.4719083289996509E-3</v>
      </c>
      <c r="AD2348">
        <f t="shared" si="366"/>
        <v>4.7931291469643575E-3</v>
      </c>
      <c r="AE2348">
        <f t="shared" si="367"/>
        <v>8.0321673456005239E-6</v>
      </c>
      <c r="AF2348" t="e">
        <f ca="1">IF(AD2348="","",_xludf.RANK.EQ(AD2348,$AD$2:$AD$5513,0))</f>
        <v>#NAME?</v>
      </c>
      <c r="AH2348" t="str">
        <f t="shared" si="368"/>
        <v>Baja</v>
      </c>
      <c r="AI2348" t="s">
        <v>153</v>
      </c>
      <c r="AJ2348" t="str">
        <f>IFERROR(VLOOKUP(B2348,Maestro_Regionales!$A$2:$B$35,2,FALSE),"Otras zonas")</f>
        <v>Otras zonas</v>
      </c>
      <c r="AK2348" t="str">
        <f t="shared" si="369"/>
        <v>NUEVA EPS | Otras zonas</v>
      </c>
    </row>
    <row r="2349" spans="1:37">
      <c r="A2349" s="4" t="s">
        <v>1042</v>
      </c>
      <c r="B2349" s="4" t="s">
        <v>1043</v>
      </c>
      <c r="C2349" s="4" t="s">
        <v>1054</v>
      </c>
      <c r="D2349" s="4" t="s">
        <v>1055</v>
      </c>
      <c r="E2349" s="4" t="s">
        <v>90</v>
      </c>
      <c r="F2349" s="4">
        <v>0</v>
      </c>
      <c r="G2349" s="4">
        <v>0</v>
      </c>
      <c r="H2349" s="4">
        <v>25</v>
      </c>
      <c r="I2349">
        <f t="shared" si="360"/>
        <v>25</v>
      </c>
      <c r="J2349">
        <f t="shared" si="361"/>
        <v>0</v>
      </c>
      <c r="K2349">
        <f t="shared" si="362"/>
        <v>0</v>
      </c>
      <c r="L2349">
        <f t="shared" si="363"/>
        <v>1</v>
      </c>
      <c r="M2349">
        <f>I2349*Diccionario!$B$36</f>
        <v>5.5500490196078431E-2</v>
      </c>
      <c r="N2349">
        <f>M2349*Diccionario!$B$37</f>
        <v>5.6055495098039218E-3</v>
      </c>
      <c r="O2349">
        <f>N2349*Diccionario!$B$38</f>
        <v>8.4083242647058824E-4</v>
      </c>
      <c r="P2349">
        <f>O2349*Diccionario!$B$39</f>
        <v>7.5674918382352945E-4</v>
      </c>
      <c r="Q2349">
        <f>P2349*Diccionario!$B$40</f>
        <v>3.0269967352941179E-4</v>
      </c>
      <c r="R2349">
        <f>Q2349*Diccionario!$B$41</f>
        <v>1.9675478779411767E-4</v>
      </c>
      <c r="S2349">
        <f t="shared" si="364"/>
        <v>1.9675478779411767E-4</v>
      </c>
      <c r="T2349">
        <f>I2349*Diccionario!$B$36</f>
        <v>5.5500490196078431E-2</v>
      </c>
      <c r="U2349">
        <f>T2349*Diccionario!$B$42</f>
        <v>5.6055495098039218E-3</v>
      </c>
      <c r="V2349">
        <f>U2349*Diccionario!$B$43</f>
        <v>4.7647170833333332E-3</v>
      </c>
      <c r="W2349">
        <f>V2349*Diccionario!$B$44</f>
        <v>9.0529624583333328E-4</v>
      </c>
      <c r="X2349">
        <f>W2349*Diccionario!$B$45</f>
        <v>3.5306553587499998E-4</v>
      </c>
      <c r="Y2349">
        <f>X2349*Diccionario!$B$46</f>
        <v>3.1422832692874997E-4</v>
      </c>
      <c r="Z2349">
        <f>Y2349*Diccionario!$B$47</f>
        <v>1.1626448096363748E-4</v>
      </c>
      <c r="AA2349">
        <f>Z2349*Diccionario!$B$48</f>
        <v>1.1626448096363748E-4</v>
      </c>
      <c r="AB2349">
        <f>AA2349*Diccionario!$B$49</f>
        <v>8.719836072272811E-5</v>
      </c>
      <c r="AC2349">
        <f t="shared" si="365"/>
        <v>8.719836072272811E-5</v>
      </c>
      <c r="AD2349">
        <f t="shared" si="366"/>
        <v>2.8395314851684578E-4</v>
      </c>
      <c r="AE2349">
        <f t="shared" si="367"/>
        <v>4.7583929772514951E-7</v>
      </c>
      <c r="AF2349" t="e">
        <f ca="1">IF(AD2349="","",_xludf.RANK.EQ(AD2349,$AD$2:$AD$5513,0))</f>
        <v>#NAME?</v>
      </c>
      <c r="AH2349" t="str">
        <f t="shared" si="368"/>
        <v>Baja</v>
      </c>
      <c r="AI2349" t="s">
        <v>153</v>
      </c>
      <c r="AJ2349" t="str">
        <f>IFERROR(VLOOKUP(B2349,Maestro_Regionales!$A$2:$B$35,2,FALSE),"Otras zonas")</f>
        <v>Otras zonas</v>
      </c>
      <c r="AK2349" t="str">
        <f t="shared" si="369"/>
        <v>REGIMEN DE EXCEPCION | Otras zonas</v>
      </c>
    </row>
    <row r="2350" spans="1:37">
      <c r="A2350" s="4" t="s">
        <v>1042</v>
      </c>
      <c r="B2350" s="4" t="s">
        <v>1043</v>
      </c>
      <c r="C2350" s="4" t="s">
        <v>1056</v>
      </c>
      <c r="D2350" s="4" t="s">
        <v>1057</v>
      </c>
      <c r="E2350" s="4" t="s">
        <v>86</v>
      </c>
      <c r="F2350" s="4">
        <v>103</v>
      </c>
      <c r="G2350" s="4">
        <v>854</v>
      </c>
      <c r="H2350" s="4">
        <v>0</v>
      </c>
      <c r="I2350">
        <f t="shared" si="360"/>
        <v>957</v>
      </c>
      <c r="J2350">
        <f t="shared" si="361"/>
        <v>0.10762800417972831</v>
      </c>
      <c r="K2350">
        <f t="shared" si="362"/>
        <v>0.89237199582027171</v>
      </c>
      <c r="L2350">
        <f t="shared" si="363"/>
        <v>0</v>
      </c>
      <c r="M2350">
        <f>I2350*Diccionario!$B$36</f>
        <v>2.1245587647058821</v>
      </c>
      <c r="N2350">
        <f>M2350*Diccionario!$B$37</f>
        <v>0.2145804352352941</v>
      </c>
      <c r="O2350">
        <f>N2350*Diccionario!$B$38</f>
        <v>3.2187065285294116E-2</v>
      </c>
      <c r="P2350">
        <f>O2350*Diccionario!$B$39</f>
        <v>2.8968358756764706E-2</v>
      </c>
      <c r="Q2350">
        <f>P2350*Diccionario!$B$40</f>
        <v>1.1587343502705884E-2</v>
      </c>
      <c r="R2350">
        <f>Q2350*Diccionario!$B$41</f>
        <v>7.5317732767588245E-3</v>
      </c>
      <c r="S2350">
        <f t="shared" si="364"/>
        <v>7.5317732767588245E-3</v>
      </c>
      <c r="T2350">
        <f>I2350*Diccionario!$B$36</f>
        <v>2.1245587647058821</v>
      </c>
      <c r="U2350">
        <f>T2350*Diccionario!$B$42</f>
        <v>0.2145804352352941</v>
      </c>
      <c r="V2350">
        <f>U2350*Diccionario!$B$43</f>
        <v>0.18239336994999999</v>
      </c>
      <c r="W2350">
        <f>V2350*Diccionario!$B$44</f>
        <v>3.4654740290500002E-2</v>
      </c>
      <c r="X2350">
        <f>W2350*Diccionario!$B$45</f>
        <v>1.3515348713295001E-2</v>
      </c>
      <c r="Y2350">
        <f>X2350*Diccionario!$B$46</f>
        <v>1.2028660354832551E-2</v>
      </c>
      <c r="Z2350">
        <f>Y2350*Diccionario!$B$47</f>
        <v>4.4506043312880434E-3</v>
      </c>
      <c r="AA2350">
        <f>Z2350*Diccionario!$B$48</f>
        <v>4.4506043312880434E-3</v>
      </c>
      <c r="AB2350">
        <f>AA2350*Diccionario!$B$49</f>
        <v>3.3379532484660327E-3</v>
      </c>
      <c r="AC2350">
        <f t="shared" si="365"/>
        <v>3.3379532484660327E-3</v>
      </c>
      <c r="AD2350">
        <f t="shared" si="366"/>
        <v>1.0869726525224856E-2</v>
      </c>
      <c r="AE2350">
        <f t="shared" si="367"/>
        <v>1.8215128316918723E-5</v>
      </c>
      <c r="AF2350" t="e">
        <f ca="1">IF(AD2350="","",_xludf.RANK.EQ(AD2350,$AD$2:$AD$5513,0))</f>
        <v>#NAME?</v>
      </c>
      <c r="AH2350" t="str">
        <f t="shared" si="368"/>
        <v>Baja</v>
      </c>
      <c r="AI2350" t="s">
        <v>153</v>
      </c>
      <c r="AJ2350" t="str">
        <f>IFERROR(VLOOKUP(B2350,Maestro_Regionales!$A$2:$B$35,2,FALSE),"Otras zonas")</f>
        <v>Otras zonas</v>
      </c>
      <c r="AK2350" t="str">
        <f t="shared" si="369"/>
        <v>EPS SANITAS | Otras zonas</v>
      </c>
    </row>
    <row r="2351" spans="1:37">
      <c r="A2351" s="4" t="s">
        <v>1042</v>
      </c>
      <c r="B2351" s="4" t="s">
        <v>1043</v>
      </c>
      <c r="C2351" s="4" t="s">
        <v>1056</v>
      </c>
      <c r="D2351" s="4" t="s">
        <v>1057</v>
      </c>
      <c r="E2351" s="4" t="s">
        <v>87</v>
      </c>
      <c r="F2351" s="4">
        <v>76</v>
      </c>
      <c r="G2351" s="4">
        <v>221</v>
      </c>
      <c r="H2351" s="4">
        <v>0</v>
      </c>
      <c r="I2351">
        <f t="shared" si="360"/>
        <v>297</v>
      </c>
      <c r="J2351">
        <f t="shared" si="361"/>
        <v>0.25589225589225589</v>
      </c>
      <c r="K2351">
        <f t="shared" si="362"/>
        <v>0.74410774410774416</v>
      </c>
      <c r="L2351">
        <f t="shared" si="363"/>
        <v>0</v>
      </c>
      <c r="M2351">
        <f>I2351*Diccionario!$B$36</f>
        <v>0.65934582352941173</v>
      </c>
      <c r="N2351">
        <f>M2351*Diccionario!$B$37</f>
        <v>6.6593928176470585E-2</v>
      </c>
      <c r="O2351">
        <f>N2351*Diccionario!$B$38</f>
        <v>9.9890892264705867E-3</v>
      </c>
      <c r="P2351">
        <f>O2351*Diccionario!$B$39</f>
        <v>8.9901803038235275E-3</v>
      </c>
      <c r="Q2351">
        <f>P2351*Diccionario!$B$40</f>
        <v>3.5960721215294112E-3</v>
      </c>
      <c r="R2351">
        <f>Q2351*Diccionario!$B$41</f>
        <v>2.3374468789941175E-3</v>
      </c>
      <c r="S2351">
        <f t="shared" si="364"/>
        <v>2.3374468789941175E-3</v>
      </c>
      <c r="T2351">
        <f>I2351*Diccionario!$B$36</f>
        <v>0.65934582352941173</v>
      </c>
      <c r="U2351">
        <f>T2351*Diccionario!$B$42</f>
        <v>6.6593928176470585E-2</v>
      </c>
      <c r="V2351">
        <f>U2351*Diccionario!$B$43</f>
        <v>5.6604838949999993E-2</v>
      </c>
      <c r="W2351">
        <f>V2351*Diccionario!$B$44</f>
        <v>1.0754919400499999E-2</v>
      </c>
      <c r="X2351">
        <f>W2351*Diccionario!$B$45</f>
        <v>4.1944185661949998E-3</v>
      </c>
      <c r="Y2351">
        <f>X2351*Diccionario!$B$46</f>
        <v>3.73303252391355E-3</v>
      </c>
      <c r="Z2351">
        <f>Y2351*Diccionario!$B$47</f>
        <v>1.3812220338480135E-3</v>
      </c>
      <c r="AA2351">
        <f>Z2351*Diccionario!$B$48</f>
        <v>1.3812220338480135E-3</v>
      </c>
      <c r="AB2351">
        <f>AA2351*Diccionario!$B$49</f>
        <v>1.0359165253860101E-3</v>
      </c>
      <c r="AC2351">
        <f t="shared" si="365"/>
        <v>1.0359165253860101E-3</v>
      </c>
      <c r="AD2351">
        <f t="shared" si="366"/>
        <v>3.3733634043801274E-3</v>
      </c>
      <c r="AE2351">
        <f t="shared" si="367"/>
        <v>5.6529708569747749E-6</v>
      </c>
      <c r="AF2351" t="e">
        <f ca="1">IF(AD2351="","",_xludf.RANK.EQ(AD2351,$AD$2:$AD$5513,0))</f>
        <v>#NAME?</v>
      </c>
      <c r="AH2351" t="str">
        <f t="shared" si="368"/>
        <v>Baja</v>
      </c>
      <c r="AI2351" t="s">
        <v>153</v>
      </c>
      <c r="AJ2351" t="str">
        <f>IFERROR(VLOOKUP(B2351,Maestro_Regionales!$A$2:$B$35,2,FALSE),"Otras zonas")</f>
        <v>Otras zonas</v>
      </c>
      <c r="AK2351" t="str">
        <f t="shared" si="369"/>
        <v>NUEVA EPS | Otras zonas</v>
      </c>
    </row>
    <row r="2352" spans="1:37">
      <c r="A2352" s="4" t="s">
        <v>1042</v>
      </c>
      <c r="B2352" s="4" t="s">
        <v>1043</v>
      </c>
      <c r="C2352" s="4" t="s">
        <v>1056</v>
      </c>
      <c r="D2352" s="4" t="s">
        <v>1057</v>
      </c>
      <c r="E2352" s="4" t="s">
        <v>90</v>
      </c>
      <c r="F2352" s="4">
        <v>0</v>
      </c>
      <c r="G2352" s="4">
        <v>0</v>
      </c>
      <c r="H2352" s="4">
        <v>27</v>
      </c>
      <c r="I2352">
        <f t="shared" si="360"/>
        <v>27</v>
      </c>
      <c r="J2352">
        <f t="shared" si="361"/>
        <v>0</v>
      </c>
      <c r="K2352">
        <f t="shared" si="362"/>
        <v>0</v>
      </c>
      <c r="L2352">
        <f t="shared" si="363"/>
        <v>1</v>
      </c>
      <c r="M2352">
        <f>I2352*Diccionario!$B$36</f>
        <v>5.9940529411764698E-2</v>
      </c>
      <c r="N2352">
        <f>M2352*Diccionario!$B$37</f>
        <v>6.0539934705882347E-3</v>
      </c>
      <c r="O2352">
        <f>N2352*Diccionario!$B$38</f>
        <v>9.0809902058823521E-4</v>
      </c>
      <c r="P2352">
        <f>O2352*Diccionario!$B$39</f>
        <v>8.1728911852941167E-4</v>
      </c>
      <c r="Q2352">
        <f>P2352*Diccionario!$B$40</f>
        <v>3.2691564741176471E-4</v>
      </c>
      <c r="R2352">
        <f>Q2352*Diccionario!$B$41</f>
        <v>2.1249517081764707E-4</v>
      </c>
      <c r="S2352">
        <f t="shared" si="364"/>
        <v>2.1249517081764707E-4</v>
      </c>
      <c r="T2352">
        <f>I2352*Diccionario!$B$36</f>
        <v>5.9940529411764698E-2</v>
      </c>
      <c r="U2352">
        <f>T2352*Diccionario!$B$42</f>
        <v>6.0539934705882347E-3</v>
      </c>
      <c r="V2352">
        <f>U2352*Diccionario!$B$43</f>
        <v>5.1458944499999998E-3</v>
      </c>
      <c r="W2352">
        <f>V2352*Diccionario!$B$44</f>
        <v>9.7771994550000007E-4</v>
      </c>
      <c r="X2352">
        <f>W2352*Diccionario!$B$45</f>
        <v>3.8131077874500006E-4</v>
      </c>
      <c r="Y2352">
        <f>X2352*Diccionario!$B$46</f>
        <v>3.3936659308305008E-4</v>
      </c>
      <c r="Z2352">
        <f>Y2352*Diccionario!$B$47</f>
        <v>1.2556563944072854E-4</v>
      </c>
      <c r="AA2352">
        <f>Z2352*Diccionario!$B$48</f>
        <v>1.2556563944072854E-4</v>
      </c>
      <c r="AB2352">
        <f>AA2352*Diccionario!$B$49</f>
        <v>9.4174229580546397E-5</v>
      </c>
      <c r="AC2352">
        <f t="shared" si="365"/>
        <v>9.4174229580546397E-5</v>
      </c>
      <c r="AD2352">
        <f t="shared" si="366"/>
        <v>3.0666940039819347E-4</v>
      </c>
      <c r="AE2352">
        <f t="shared" si="367"/>
        <v>5.139064415431615E-7</v>
      </c>
      <c r="AF2352" t="e">
        <f ca="1">IF(AD2352="","",_xludf.RANK.EQ(AD2352,$AD$2:$AD$5513,0))</f>
        <v>#NAME?</v>
      </c>
      <c r="AH2352" t="str">
        <f t="shared" si="368"/>
        <v>Baja</v>
      </c>
      <c r="AI2352" t="s">
        <v>153</v>
      </c>
      <c r="AJ2352" t="str">
        <f>IFERROR(VLOOKUP(B2352,Maestro_Regionales!$A$2:$B$35,2,FALSE),"Otras zonas")</f>
        <v>Otras zonas</v>
      </c>
      <c r="AK2352" t="str">
        <f t="shared" si="369"/>
        <v>REGIMEN DE EXCEPCION | Otras zonas</v>
      </c>
    </row>
    <row r="2353" spans="1:37">
      <c r="A2353" s="4" t="s">
        <v>1042</v>
      </c>
      <c r="B2353" s="4" t="s">
        <v>1043</v>
      </c>
      <c r="C2353" s="4" t="s">
        <v>1056</v>
      </c>
      <c r="D2353" s="4" t="s">
        <v>1057</v>
      </c>
      <c r="E2353" s="4" t="s">
        <v>85</v>
      </c>
      <c r="F2353" s="4">
        <v>3</v>
      </c>
      <c r="G2353" s="4">
        <v>13</v>
      </c>
      <c r="H2353" s="4">
        <v>0</v>
      </c>
      <c r="I2353">
        <f t="shared" si="360"/>
        <v>16</v>
      </c>
      <c r="J2353">
        <f t="shared" si="361"/>
        <v>0.1875</v>
      </c>
      <c r="K2353">
        <f t="shared" si="362"/>
        <v>0.8125</v>
      </c>
      <c r="L2353">
        <f t="shared" si="363"/>
        <v>0</v>
      </c>
      <c r="M2353">
        <f>I2353*Diccionario!$B$36</f>
        <v>3.5520313725490194E-2</v>
      </c>
      <c r="N2353">
        <f>M2353*Diccionario!$B$37</f>
        <v>3.5875516862745099E-3</v>
      </c>
      <c r="O2353">
        <f>N2353*Diccionario!$B$38</f>
        <v>5.3813275294117651E-4</v>
      </c>
      <c r="P2353">
        <f>O2353*Diccionario!$B$39</f>
        <v>4.8431947764705888E-4</v>
      </c>
      <c r="Q2353">
        <f>P2353*Diccionario!$B$40</f>
        <v>1.9372779105882357E-4</v>
      </c>
      <c r="R2353">
        <f>Q2353*Diccionario!$B$41</f>
        <v>1.2592306418823533E-4</v>
      </c>
      <c r="S2353">
        <f t="shared" si="364"/>
        <v>1.2592306418823533E-4</v>
      </c>
      <c r="T2353">
        <f>I2353*Diccionario!$B$36</f>
        <v>3.5520313725490194E-2</v>
      </c>
      <c r="U2353">
        <f>T2353*Diccionario!$B$42</f>
        <v>3.5875516862745099E-3</v>
      </c>
      <c r="V2353">
        <f>U2353*Diccionario!$B$43</f>
        <v>3.0494189333333333E-3</v>
      </c>
      <c r="W2353">
        <f>V2353*Diccionario!$B$44</f>
        <v>5.7938959733333333E-4</v>
      </c>
      <c r="X2353">
        <f>W2353*Diccionario!$B$45</f>
        <v>2.2596194296000001E-4</v>
      </c>
      <c r="Y2353">
        <f>X2353*Diccionario!$B$46</f>
        <v>2.0110612923440001E-4</v>
      </c>
      <c r="Z2353">
        <f>Y2353*Diccionario!$B$47</f>
        <v>7.4409267816727995E-5</v>
      </c>
      <c r="AA2353">
        <f>Z2353*Diccionario!$B$48</f>
        <v>7.4409267816727995E-5</v>
      </c>
      <c r="AB2353">
        <f>AA2353*Diccionario!$B$49</f>
        <v>5.5806950862545996E-5</v>
      </c>
      <c r="AC2353">
        <f t="shared" si="365"/>
        <v>5.5806950862545996E-5</v>
      </c>
      <c r="AD2353">
        <f t="shared" si="366"/>
        <v>1.8173001505078132E-4</v>
      </c>
      <c r="AE2353">
        <f t="shared" si="367"/>
        <v>3.0453715054409573E-7</v>
      </c>
      <c r="AF2353" t="e">
        <f ca="1">IF(AD2353="","",_xludf.RANK.EQ(AD2353,$AD$2:$AD$5513,0))</f>
        <v>#NAME?</v>
      </c>
      <c r="AH2353" t="str">
        <f t="shared" si="368"/>
        <v>Baja</v>
      </c>
      <c r="AI2353" t="s">
        <v>153</v>
      </c>
      <c r="AJ2353" t="str">
        <f>IFERROR(VLOOKUP(B2353,Maestro_Regionales!$A$2:$B$35,2,FALSE),"Otras zonas")</f>
        <v>Otras zonas</v>
      </c>
      <c r="AK2353" t="str">
        <f t="shared" si="369"/>
        <v>SALUD TOTAL EPS | Otras zonas</v>
      </c>
    </row>
    <row r="2354" spans="1:37">
      <c r="A2354" s="4" t="s">
        <v>1042</v>
      </c>
      <c r="B2354" s="4" t="s">
        <v>1043</v>
      </c>
      <c r="C2354" s="4" t="s">
        <v>1058</v>
      </c>
      <c r="D2354" s="4" t="s">
        <v>1059</v>
      </c>
      <c r="E2354" s="4" t="s">
        <v>91</v>
      </c>
      <c r="F2354" s="4">
        <v>1761</v>
      </c>
      <c r="G2354" s="4">
        <v>1105</v>
      </c>
      <c r="H2354" s="4">
        <v>0</v>
      </c>
      <c r="I2354">
        <f t="shared" si="360"/>
        <v>2866</v>
      </c>
      <c r="J2354">
        <f t="shared" si="361"/>
        <v>0.61444521981856248</v>
      </c>
      <c r="K2354">
        <f t="shared" si="362"/>
        <v>0.38555478018143752</v>
      </c>
      <c r="L2354">
        <f t="shared" si="363"/>
        <v>0</v>
      </c>
      <c r="M2354">
        <f>I2354*Diccionario!$B$36</f>
        <v>6.3625761960784306</v>
      </c>
      <c r="N2354">
        <f>M2354*Diccionario!$B$37</f>
        <v>0.64262019580392149</v>
      </c>
      <c r="O2354">
        <f>N2354*Diccionario!$B$38</f>
        <v>9.6393029370588218E-2</v>
      </c>
      <c r="P2354">
        <f>O2354*Diccionario!$B$39</f>
        <v>8.6753726433529396E-2</v>
      </c>
      <c r="Q2354">
        <f>P2354*Diccionario!$B$40</f>
        <v>3.4701490573411757E-2</v>
      </c>
      <c r="R2354">
        <f>Q2354*Diccionario!$B$41</f>
        <v>2.2555968872717644E-2</v>
      </c>
      <c r="S2354">
        <f t="shared" si="364"/>
        <v>2.2555968872717644E-2</v>
      </c>
      <c r="T2354">
        <f>I2354*Diccionario!$B$36</f>
        <v>6.3625761960784306</v>
      </c>
      <c r="U2354">
        <f>T2354*Diccionario!$B$42</f>
        <v>0.64262019580392149</v>
      </c>
      <c r="V2354">
        <f>U2354*Diccionario!$B$43</f>
        <v>0.54622716643333324</v>
      </c>
      <c r="W2354">
        <f>V2354*Diccionario!$B$44</f>
        <v>0.10378316162233332</v>
      </c>
      <c r="X2354">
        <f>W2354*Diccionario!$B$45</f>
        <v>4.047543303271E-2</v>
      </c>
      <c r="Y2354">
        <f>X2354*Diccionario!$B$46</f>
        <v>3.6023135399111901E-2</v>
      </c>
      <c r="Z2354">
        <f>Y2354*Diccionario!$B$47</f>
        <v>1.3328560097671404E-2</v>
      </c>
      <c r="AA2354">
        <f>Z2354*Diccionario!$B$48</f>
        <v>1.3328560097671404E-2</v>
      </c>
      <c r="AB2354">
        <f>AA2354*Diccionario!$B$49</f>
        <v>9.9964200732535532E-3</v>
      </c>
      <c r="AC2354">
        <f t="shared" si="365"/>
        <v>9.9964200732535532E-3</v>
      </c>
      <c r="AD2354">
        <f t="shared" si="366"/>
        <v>3.2552388945971199E-2</v>
      </c>
      <c r="AE2354">
        <f t="shared" si="367"/>
        <v>5.4550217091211135E-5</v>
      </c>
      <c r="AF2354" t="e">
        <f ca="1">IF(AD2354="","",_xludf.RANK.EQ(AD2354,$AD$2:$AD$5513,0))</f>
        <v>#NAME?</v>
      </c>
      <c r="AH2354" t="str">
        <f t="shared" si="368"/>
        <v>Baja</v>
      </c>
      <c r="AI2354" t="s">
        <v>153</v>
      </c>
      <c r="AJ2354" t="str">
        <f>IFERROR(VLOOKUP(B2354,Maestro_Regionales!$A$2:$B$35,2,FALSE),"Otras zonas")</f>
        <v>Otras zonas</v>
      </c>
      <c r="AK2354" t="str">
        <f t="shared" si="369"/>
        <v>FAMISANAR | Otras zonas</v>
      </c>
    </row>
    <row r="2355" spans="1:37">
      <c r="A2355" s="4" t="s">
        <v>1042</v>
      </c>
      <c r="B2355" s="4" t="s">
        <v>1043</v>
      </c>
      <c r="C2355" s="4" t="s">
        <v>1058</v>
      </c>
      <c r="D2355" s="4" t="s">
        <v>1059</v>
      </c>
      <c r="E2355" s="4" t="s">
        <v>87</v>
      </c>
      <c r="F2355" s="4">
        <v>881</v>
      </c>
      <c r="G2355" s="4">
        <v>756</v>
      </c>
      <c r="H2355" s="4">
        <v>0</v>
      </c>
      <c r="I2355">
        <f t="shared" si="360"/>
        <v>1637</v>
      </c>
      <c r="J2355">
        <f t="shared" si="361"/>
        <v>0.53817959682345751</v>
      </c>
      <c r="K2355">
        <f t="shared" si="362"/>
        <v>0.46182040317654244</v>
      </c>
      <c r="L2355">
        <f t="shared" si="363"/>
        <v>0</v>
      </c>
      <c r="M2355">
        <f>I2355*Diccionario!$B$36</f>
        <v>3.6341720980392154</v>
      </c>
      <c r="N2355">
        <f>M2355*Diccionario!$B$37</f>
        <v>0.36705138190196079</v>
      </c>
      <c r="O2355">
        <f>N2355*Diccionario!$B$38</f>
        <v>5.5057707285294119E-2</v>
      </c>
      <c r="P2355">
        <f>O2355*Diccionario!$B$39</f>
        <v>4.9551936556764709E-2</v>
      </c>
      <c r="Q2355">
        <f>P2355*Diccionario!$B$40</f>
        <v>1.9820774622705886E-2</v>
      </c>
      <c r="R2355">
        <f>Q2355*Diccionario!$B$41</f>
        <v>1.2883503504758826E-2</v>
      </c>
      <c r="S2355">
        <f t="shared" si="364"/>
        <v>1.2883503504758826E-2</v>
      </c>
      <c r="T2355">
        <f>I2355*Diccionario!$B$36</f>
        <v>3.6341720980392154</v>
      </c>
      <c r="U2355">
        <f>T2355*Diccionario!$B$42</f>
        <v>0.36705138190196079</v>
      </c>
      <c r="V2355">
        <f>U2355*Diccionario!$B$43</f>
        <v>0.31199367461666666</v>
      </c>
      <c r="W2355">
        <f>V2355*Diccionario!$B$44</f>
        <v>5.9278798177166664E-2</v>
      </c>
      <c r="X2355">
        <f>W2355*Diccionario!$B$45</f>
        <v>2.3118731289095001E-2</v>
      </c>
      <c r="Y2355">
        <f>X2355*Diccionario!$B$46</f>
        <v>2.0575670847294551E-2</v>
      </c>
      <c r="Z2355">
        <f>Y2355*Diccionario!$B$47</f>
        <v>7.6129982134989843E-3</v>
      </c>
      <c r="AA2355">
        <f>Z2355*Diccionario!$B$48</f>
        <v>7.6129982134989843E-3</v>
      </c>
      <c r="AB2355">
        <f>AA2355*Diccionario!$B$49</f>
        <v>5.709748660124238E-3</v>
      </c>
      <c r="AC2355">
        <f t="shared" si="365"/>
        <v>5.709748660124238E-3</v>
      </c>
      <c r="AD2355">
        <f t="shared" si="366"/>
        <v>1.8593252164883063E-2</v>
      </c>
      <c r="AE2355">
        <f t="shared" si="367"/>
        <v>3.1157957215042791E-5</v>
      </c>
      <c r="AF2355" t="e">
        <f ca="1">IF(AD2355="","",_xludf.RANK.EQ(AD2355,$AD$2:$AD$5513,0))</f>
        <v>#NAME?</v>
      </c>
      <c r="AH2355" t="str">
        <f t="shared" si="368"/>
        <v>Baja</v>
      </c>
      <c r="AI2355" t="s">
        <v>153</v>
      </c>
      <c r="AJ2355" t="str">
        <f>IFERROR(VLOOKUP(B2355,Maestro_Regionales!$A$2:$B$35,2,FALSE),"Otras zonas")</f>
        <v>Otras zonas</v>
      </c>
      <c r="AK2355" t="str">
        <f t="shared" si="369"/>
        <v>NUEVA EPS | Otras zonas</v>
      </c>
    </row>
    <row r="2356" spans="1:37">
      <c r="A2356" s="4" t="s">
        <v>1042</v>
      </c>
      <c r="B2356" s="4" t="s">
        <v>1043</v>
      </c>
      <c r="C2356" s="4" t="s">
        <v>1058</v>
      </c>
      <c r="D2356" s="4" t="s">
        <v>1059</v>
      </c>
      <c r="E2356" s="4" t="s">
        <v>415</v>
      </c>
      <c r="F2356" s="4">
        <v>406</v>
      </c>
      <c r="G2356" s="4">
        <v>239</v>
      </c>
      <c r="H2356" s="4">
        <v>0</v>
      </c>
      <c r="I2356">
        <f t="shared" si="360"/>
        <v>645</v>
      </c>
      <c r="J2356">
        <f t="shared" si="361"/>
        <v>0.62945736434108523</v>
      </c>
      <c r="K2356">
        <f t="shared" si="362"/>
        <v>0.37054263565891471</v>
      </c>
      <c r="L2356">
        <f t="shared" si="363"/>
        <v>0</v>
      </c>
      <c r="M2356">
        <f>I2356*Diccionario!$B$36</f>
        <v>1.4319126470588235</v>
      </c>
      <c r="N2356">
        <f>M2356*Diccionario!$B$37</f>
        <v>0.14462317735294117</v>
      </c>
      <c r="O2356">
        <f>N2356*Diccionario!$B$38</f>
        <v>2.1693476602941176E-2</v>
      </c>
      <c r="P2356">
        <f>O2356*Diccionario!$B$39</f>
        <v>1.9524128942647059E-2</v>
      </c>
      <c r="Q2356">
        <f>P2356*Diccionario!$B$40</f>
        <v>7.8096515770588243E-3</v>
      </c>
      <c r="R2356">
        <f>Q2356*Diccionario!$B$41</f>
        <v>5.076273525088236E-3</v>
      </c>
      <c r="S2356">
        <f t="shared" si="364"/>
        <v>5.076273525088236E-3</v>
      </c>
      <c r="T2356">
        <f>I2356*Diccionario!$B$36</f>
        <v>1.4319126470588235</v>
      </c>
      <c r="U2356">
        <f>T2356*Diccionario!$B$42</f>
        <v>0.14462317735294117</v>
      </c>
      <c r="V2356">
        <f>U2356*Diccionario!$B$43</f>
        <v>0.12292970075</v>
      </c>
      <c r="W2356">
        <f>V2356*Diccionario!$B$44</f>
        <v>2.3356643142499998E-2</v>
      </c>
      <c r="X2356">
        <f>W2356*Diccionario!$B$45</f>
        <v>9.1090908255749992E-3</v>
      </c>
      <c r="Y2356">
        <f>X2356*Diccionario!$B$46</f>
        <v>8.1070908347617501E-3</v>
      </c>
      <c r="Z2356">
        <f>Y2356*Diccionario!$B$47</f>
        <v>2.9996236088618475E-3</v>
      </c>
      <c r="AA2356">
        <f>Z2356*Diccionario!$B$48</f>
        <v>2.9996236088618475E-3</v>
      </c>
      <c r="AB2356">
        <f>AA2356*Diccionario!$B$49</f>
        <v>2.2497177066463855E-3</v>
      </c>
      <c r="AC2356">
        <f t="shared" si="365"/>
        <v>2.2497177066463855E-3</v>
      </c>
      <c r="AD2356">
        <f t="shared" si="366"/>
        <v>7.3259912317346215E-3</v>
      </c>
      <c r="AE2356">
        <f t="shared" si="367"/>
        <v>1.2276653881308857E-5</v>
      </c>
      <c r="AF2356" t="e">
        <f ca="1">IF(AD2356="","",_xludf.RANK.EQ(AD2356,$AD$2:$AD$5513,0))</f>
        <v>#NAME?</v>
      </c>
      <c r="AH2356" t="str">
        <f t="shared" si="368"/>
        <v>Baja</v>
      </c>
      <c r="AI2356" t="s">
        <v>153</v>
      </c>
      <c r="AJ2356" t="str">
        <f>IFERROR(VLOOKUP(B2356,Maestro_Regionales!$A$2:$B$35,2,FALSE),"Otras zonas")</f>
        <v>Otras zonas</v>
      </c>
      <c r="AK2356" t="str">
        <f t="shared" si="369"/>
        <v>COMPENSAR EPS | Otras zonas</v>
      </c>
    </row>
    <row r="2357" spans="1:37">
      <c r="A2357" s="4" t="s">
        <v>1042</v>
      </c>
      <c r="B2357" s="4" t="s">
        <v>1043</v>
      </c>
      <c r="C2357" s="4" t="s">
        <v>1058</v>
      </c>
      <c r="D2357" s="4" t="s">
        <v>1059</v>
      </c>
      <c r="E2357" s="4" t="s">
        <v>85</v>
      </c>
      <c r="F2357" s="4">
        <v>186</v>
      </c>
      <c r="G2357" s="4">
        <v>27</v>
      </c>
      <c r="H2357" s="4">
        <v>0</v>
      </c>
      <c r="I2357">
        <f t="shared" si="360"/>
        <v>213</v>
      </c>
      <c r="J2357">
        <f t="shared" si="361"/>
        <v>0.87323943661971826</v>
      </c>
      <c r="K2357">
        <f t="shared" si="362"/>
        <v>0.12676056338028169</v>
      </c>
      <c r="L2357">
        <f t="shared" si="363"/>
        <v>0</v>
      </c>
      <c r="M2357">
        <f>I2357*Diccionario!$B$36</f>
        <v>0.4728641764705882</v>
      </c>
      <c r="N2357">
        <f>M2357*Diccionario!$B$37</f>
        <v>4.7759281823529412E-2</v>
      </c>
      <c r="O2357">
        <f>N2357*Diccionario!$B$38</f>
        <v>7.1638922735294116E-3</v>
      </c>
      <c r="P2357">
        <f>O2357*Diccionario!$B$39</f>
        <v>6.4475030461764709E-3</v>
      </c>
      <c r="Q2357">
        <f>P2357*Diccionario!$B$40</f>
        <v>2.5790012184705884E-3</v>
      </c>
      <c r="R2357">
        <f>Q2357*Diccionario!$B$41</f>
        <v>1.6763507920058826E-3</v>
      </c>
      <c r="S2357">
        <f t="shared" si="364"/>
        <v>1.6763507920058826E-3</v>
      </c>
      <c r="T2357">
        <f>I2357*Diccionario!$B$36</f>
        <v>0.4728641764705882</v>
      </c>
      <c r="U2357">
        <f>T2357*Diccionario!$B$42</f>
        <v>4.7759281823529412E-2</v>
      </c>
      <c r="V2357">
        <f>U2357*Diccionario!$B$43</f>
        <v>4.0595389549999999E-2</v>
      </c>
      <c r="W2357">
        <f>V2357*Diccionario!$B$44</f>
        <v>7.7131240145000002E-3</v>
      </c>
      <c r="X2357">
        <f>W2357*Diccionario!$B$45</f>
        <v>3.0081183656550004E-3</v>
      </c>
      <c r="Y2357">
        <f>X2357*Diccionario!$B$46</f>
        <v>2.6772253454329506E-3</v>
      </c>
      <c r="Z2357">
        <f>Y2357*Diccionario!$B$47</f>
        <v>9.9057337781019179E-4</v>
      </c>
      <c r="AA2357">
        <f>Z2357*Diccionario!$B$48</f>
        <v>9.9057337781019179E-4</v>
      </c>
      <c r="AB2357">
        <f>AA2357*Diccionario!$B$49</f>
        <v>7.4293003335764384E-4</v>
      </c>
      <c r="AC2357">
        <f t="shared" si="365"/>
        <v>7.4293003335764384E-4</v>
      </c>
      <c r="AD2357">
        <f t="shared" si="366"/>
        <v>2.4192808253635264E-3</v>
      </c>
      <c r="AE2357">
        <f t="shared" si="367"/>
        <v>4.0541508166182743E-6</v>
      </c>
      <c r="AF2357" t="e">
        <f ca="1">IF(AD2357="","",_xludf.RANK.EQ(AD2357,$AD$2:$AD$5513,0))</f>
        <v>#NAME?</v>
      </c>
      <c r="AH2357" t="str">
        <f t="shared" si="368"/>
        <v>Baja</v>
      </c>
      <c r="AI2357" t="s">
        <v>153</v>
      </c>
      <c r="AJ2357" t="str">
        <f>IFERROR(VLOOKUP(B2357,Maestro_Regionales!$A$2:$B$35,2,FALSE),"Otras zonas")</f>
        <v>Otras zonas</v>
      </c>
      <c r="AK2357" t="str">
        <f t="shared" si="369"/>
        <v>SALUD TOTAL EPS | Otras zonas</v>
      </c>
    </row>
    <row r="2358" spans="1:37">
      <c r="A2358" s="4" t="s">
        <v>1042</v>
      </c>
      <c r="B2358" s="4" t="s">
        <v>1043</v>
      </c>
      <c r="C2358" s="4" t="s">
        <v>1058</v>
      </c>
      <c r="D2358" s="4" t="s">
        <v>1059</v>
      </c>
      <c r="E2358" s="4" t="s">
        <v>90</v>
      </c>
      <c r="F2358" s="4">
        <v>0</v>
      </c>
      <c r="G2358" s="4">
        <v>0</v>
      </c>
      <c r="H2358" s="4">
        <v>53</v>
      </c>
      <c r="I2358">
        <f t="shared" si="360"/>
        <v>53</v>
      </c>
      <c r="J2358">
        <f t="shared" si="361"/>
        <v>0</v>
      </c>
      <c r="K2358">
        <f t="shared" si="362"/>
        <v>0</v>
      </c>
      <c r="L2358">
        <f t="shared" si="363"/>
        <v>1</v>
      </c>
      <c r="M2358">
        <f>I2358*Diccionario!$B$36</f>
        <v>0.11766103921568627</v>
      </c>
      <c r="N2358">
        <f>M2358*Diccionario!$B$37</f>
        <v>1.1883764960784315E-2</v>
      </c>
      <c r="O2358">
        <f>N2358*Diccionario!$B$38</f>
        <v>1.7825647441176472E-3</v>
      </c>
      <c r="P2358">
        <f>O2358*Diccionario!$B$39</f>
        <v>1.6043082697058824E-3</v>
      </c>
      <c r="Q2358">
        <f>P2358*Diccionario!$B$40</f>
        <v>6.4172330788235304E-4</v>
      </c>
      <c r="R2358">
        <f>Q2358*Diccionario!$B$41</f>
        <v>4.1712015012352948E-4</v>
      </c>
      <c r="S2358">
        <f t="shared" si="364"/>
        <v>4.1712015012352948E-4</v>
      </c>
      <c r="T2358">
        <f>I2358*Diccionario!$B$36</f>
        <v>0.11766103921568627</v>
      </c>
      <c r="U2358">
        <f>T2358*Diccionario!$B$42</f>
        <v>1.1883764960784315E-2</v>
      </c>
      <c r="V2358">
        <f>U2358*Diccionario!$B$43</f>
        <v>1.0101200216666667E-2</v>
      </c>
      <c r="W2358">
        <f>V2358*Diccionario!$B$44</f>
        <v>1.9192280411666667E-3</v>
      </c>
      <c r="X2358">
        <f>W2358*Diccionario!$B$45</f>
        <v>7.4849893605500001E-4</v>
      </c>
      <c r="Y2358">
        <f>X2358*Diccionario!$B$46</f>
        <v>6.6616405308895003E-4</v>
      </c>
      <c r="Z2358">
        <f>Y2358*Diccionario!$B$47</f>
        <v>2.4648069964291152E-4</v>
      </c>
      <c r="AA2358">
        <f>Z2358*Diccionario!$B$48</f>
        <v>2.4648069964291152E-4</v>
      </c>
      <c r="AB2358">
        <f>AA2358*Diccionario!$B$49</f>
        <v>1.8486052473218364E-4</v>
      </c>
      <c r="AC2358">
        <f t="shared" si="365"/>
        <v>1.8486052473218364E-4</v>
      </c>
      <c r="AD2358">
        <f t="shared" si="366"/>
        <v>6.0198067485571309E-4</v>
      </c>
      <c r="AE2358">
        <f t="shared" si="367"/>
        <v>1.008779311177317E-6</v>
      </c>
      <c r="AF2358" t="e">
        <f ca="1">IF(AD2358="","",_xludf.RANK.EQ(AD2358,$AD$2:$AD$5513,0))</f>
        <v>#NAME?</v>
      </c>
      <c r="AH2358" t="str">
        <f t="shared" si="368"/>
        <v>Baja</v>
      </c>
      <c r="AI2358" t="s">
        <v>153</v>
      </c>
      <c r="AJ2358" t="str">
        <f>IFERROR(VLOOKUP(B2358,Maestro_Regionales!$A$2:$B$35,2,FALSE),"Otras zonas")</f>
        <v>Otras zonas</v>
      </c>
      <c r="AK2358" t="str">
        <f t="shared" si="369"/>
        <v>REGIMEN DE EXCEPCION | Otras zonas</v>
      </c>
    </row>
    <row r="2359" spans="1:37">
      <c r="A2359" s="4" t="s">
        <v>1042</v>
      </c>
      <c r="B2359" s="4" t="s">
        <v>1043</v>
      </c>
      <c r="C2359" s="4" t="s">
        <v>1058</v>
      </c>
      <c r="D2359" s="4" t="s">
        <v>1059</v>
      </c>
      <c r="E2359" s="4" t="s">
        <v>86</v>
      </c>
      <c r="F2359" s="4">
        <v>1</v>
      </c>
      <c r="G2359" s="4">
        <v>1</v>
      </c>
      <c r="H2359" s="4">
        <v>0</v>
      </c>
      <c r="I2359">
        <f t="shared" si="360"/>
        <v>2</v>
      </c>
      <c r="J2359">
        <f t="shared" si="361"/>
        <v>0.5</v>
      </c>
      <c r="K2359">
        <f t="shared" si="362"/>
        <v>0.5</v>
      </c>
      <c r="L2359">
        <f t="shared" si="363"/>
        <v>0</v>
      </c>
      <c r="M2359">
        <f>I2359*Diccionario!$B$36</f>
        <v>4.4400392156862742E-3</v>
      </c>
      <c r="N2359">
        <f>M2359*Diccionario!$B$37</f>
        <v>4.4844396078431374E-4</v>
      </c>
      <c r="O2359">
        <f>N2359*Diccionario!$B$38</f>
        <v>6.7266594117647063E-5</v>
      </c>
      <c r="P2359">
        <f>O2359*Diccionario!$B$39</f>
        <v>6.053993470588236E-5</v>
      </c>
      <c r="Q2359">
        <f>P2359*Diccionario!$B$40</f>
        <v>2.4215973882352947E-5</v>
      </c>
      <c r="R2359">
        <f>Q2359*Diccionario!$B$41</f>
        <v>1.5740383023529416E-5</v>
      </c>
      <c r="S2359">
        <f t="shared" si="364"/>
        <v>1.5740383023529416E-5</v>
      </c>
      <c r="T2359">
        <f>I2359*Diccionario!$B$36</f>
        <v>4.4400392156862742E-3</v>
      </c>
      <c r="U2359">
        <f>T2359*Diccionario!$B$42</f>
        <v>4.4844396078431374E-4</v>
      </c>
      <c r="V2359">
        <f>U2359*Diccionario!$B$43</f>
        <v>3.8117736666666666E-4</v>
      </c>
      <c r="W2359">
        <f>V2359*Diccionario!$B$44</f>
        <v>7.2423699666666666E-5</v>
      </c>
      <c r="X2359">
        <f>W2359*Diccionario!$B$45</f>
        <v>2.8245242870000002E-5</v>
      </c>
      <c r="Y2359">
        <f>X2359*Diccionario!$B$46</f>
        <v>2.5138266154300001E-5</v>
      </c>
      <c r="Z2359">
        <f>Y2359*Diccionario!$B$47</f>
        <v>9.3011584770909993E-6</v>
      </c>
      <c r="AA2359">
        <f>Z2359*Diccionario!$B$48</f>
        <v>9.3011584770909993E-6</v>
      </c>
      <c r="AB2359">
        <f>AA2359*Diccionario!$B$49</f>
        <v>6.9758688578182495E-6</v>
      </c>
      <c r="AC2359">
        <f t="shared" si="365"/>
        <v>6.9758688578182495E-6</v>
      </c>
      <c r="AD2359">
        <f t="shared" si="366"/>
        <v>2.2716251881347665E-5</v>
      </c>
      <c r="AE2359">
        <f t="shared" si="367"/>
        <v>3.8067143818011966E-8</v>
      </c>
      <c r="AF2359" t="e">
        <f ca="1">IF(AD2359="","",_xludf.RANK.EQ(AD2359,$AD$2:$AD$5513,0))</f>
        <v>#NAME?</v>
      </c>
      <c r="AH2359" t="str">
        <f t="shared" si="368"/>
        <v>Baja</v>
      </c>
      <c r="AI2359" t="s">
        <v>153</v>
      </c>
      <c r="AJ2359" t="str">
        <f>IFERROR(VLOOKUP(B2359,Maestro_Regionales!$A$2:$B$35,2,FALSE),"Otras zonas")</f>
        <v>Otras zonas</v>
      </c>
      <c r="AK2359" t="str">
        <f t="shared" si="369"/>
        <v>EPS SANITAS | Otras zonas</v>
      </c>
    </row>
    <row r="2360" spans="1:37">
      <c r="A2360" s="4" t="s">
        <v>1042</v>
      </c>
      <c r="B2360" s="4" t="s">
        <v>1043</v>
      </c>
      <c r="C2360" s="4" t="s">
        <v>1060</v>
      </c>
      <c r="D2360" s="4" t="s">
        <v>1061</v>
      </c>
      <c r="E2360" s="4" t="s">
        <v>86</v>
      </c>
      <c r="F2360" s="4">
        <v>146</v>
      </c>
      <c r="G2360" s="4">
        <v>2572</v>
      </c>
      <c r="H2360" s="4">
        <v>0</v>
      </c>
      <c r="I2360">
        <f t="shared" si="360"/>
        <v>2718</v>
      </c>
      <c r="J2360">
        <f t="shared" si="361"/>
        <v>5.3715967623252391E-2</v>
      </c>
      <c r="K2360">
        <f t="shared" si="362"/>
        <v>0.94628403237674763</v>
      </c>
      <c r="L2360">
        <f t="shared" si="363"/>
        <v>0</v>
      </c>
      <c r="M2360">
        <f>I2360*Diccionario!$B$36</f>
        <v>6.0340132941176465</v>
      </c>
      <c r="N2360">
        <f>M2360*Diccionario!$B$37</f>
        <v>0.60943534270588229</v>
      </c>
      <c r="O2360">
        <f>N2360*Diccionario!$B$38</f>
        <v>9.1415301405882346E-2</v>
      </c>
      <c r="P2360">
        <f>O2360*Diccionario!$B$39</f>
        <v>8.2273771265294116E-2</v>
      </c>
      <c r="Q2360">
        <f>P2360*Diccionario!$B$40</f>
        <v>3.2909508506117645E-2</v>
      </c>
      <c r="R2360">
        <f>Q2360*Diccionario!$B$41</f>
        <v>2.1391180528976469E-2</v>
      </c>
      <c r="S2360">
        <f t="shared" si="364"/>
        <v>2.1391180528976469E-2</v>
      </c>
      <c r="T2360">
        <f>I2360*Diccionario!$B$36</f>
        <v>6.0340132941176465</v>
      </c>
      <c r="U2360">
        <f>T2360*Diccionario!$B$42</f>
        <v>0.60943534270588229</v>
      </c>
      <c r="V2360">
        <f>U2360*Diccionario!$B$43</f>
        <v>0.5180200412999999</v>
      </c>
      <c r="W2360">
        <f>V2360*Diccionario!$B$44</f>
        <v>9.8423807846999986E-2</v>
      </c>
      <c r="X2360">
        <f>W2360*Diccionario!$B$45</f>
        <v>3.8385285060329996E-2</v>
      </c>
      <c r="Y2360">
        <f>X2360*Diccionario!$B$46</f>
        <v>3.4162903703693695E-2</v>
      </c>
      <c r="Z2360">
        <f>Y2360*Diccionario!$B$47</f>
        <v>1.2640274370366668E-2</v>
      </c>
      <c r="AA2360">
        <f>Z2360*Diccionario!$B$48</f>
        <v>1.2640274370366668E-2</v>
      </c>
      <c r="AB2360">
        <f>AA2360*Diccionario!$B$49</f>
        <v>9.4802057777750009E-3</v>
      </c>
      <c r="AC2360">
        <f t="shared" si="365"/>
        <v>9.4802057777750009E-3</v>
      </c>
      <c r="AD2360">
        <f t="shared" si="366"/>
        <v>3.0871386306751472E-2</v>
      </c>
      <c r="AE2360">
        <f t="shared" si="367"/>
        <v>5.1733248448678251E-5</v>
      </c>
      <c r="AF2360" t="e">
        <f ca="1">IF(AD2360="","",_xludf.RANK.EQ(AD2360,$AD$2:$AD$5513,0))</f>
        <v>#NAME?</v>
      </c>
      <c r="AH2360" t="str">
        <f t="shared" si="368"/>
        <v>Baja</v>
      </c>
      <c r="AI2360" t="s">
        <v>153</v>
      </c>
      <c r="AJ2360" t="str">
        <f>IFERROR(VLOOKUP(B2360,Maestro_Regionales!$A$2:$B$35,2,FALSE),"Otras zonas")</f>
        <v>Otras zonas</v>
      </c>
      <c r="AK2360" t="str">
        <f t="shared" si="369"/>
        <v>EPS SANITAS | Otras zonas</v>
      </c>
    </row>
    <row r="2361" spans="1:37">
      <c r="A2361" s="4" t="s">
        <v>1042</v>
      </c>
      <c r="B2361" s="4" t="s">
        <v>1043</v>
      </c>
      <c r="C2361" s="4" t="s">
        <v>1060</v>
      </c>
      <c r="D2361" s="4" t="s">
        <v>1061</v>
      </c>
      <c r="E2361" s="4" t="s">
        <v>87</v>
      </c>
      <c r="F2361" s="4">
        <v>109</v>
      </c>
      <c r="G2361" s="4">
        <v>269</v>
      </c>
      <c r="H2361" s="4">
        <v>0</v>
      </c>
      <c r="I2361">
        <f t="shared" si="360"/>
        <v>378</v>
      </c>
      <c r="J2361">
        <f t="shared" si="361"/>
        <v>0.28835978835978837</v>
      </c>
      <c r="K2361">
        <f t="shared" si="362"/>
        <v>0.71164021164021163</v>
      </c>
      <c r="L2361">
        <f t="shared" si="363"/>
        <v>0</v>
      </c>
      <c r="M2361">
        <f>I2361*Diccionario!$B$36</f>
        <v>0.83916741176470577</v>
      </c>
      <c r="N2361">
        <f>M2361*Diccionario!$B$37</f>
        <v>8.4755908588235285E-2</v>
      </c>
      <c r="O2361">
        <f>N2361*Diccionario!$B$38</f>
        <v>1.2713386288235292E-2</v>
      </c>
      <c r="P2361">
        <f>O2361*Diccionario!$B$39</f>
        <v>1.1442047659411763E-2</v>
      </c>
      <c r="Q2361">
        <f>P2361*Diccionario!$B$40</f>
        <v>4.5768190637647055E-3</v>
      </c>
      <c r="R2361">
        <f>Q2361*Diccionario!$B$41</f>
        <v>2.9749323914470588E-3</v>
      </c>
      <c r="S2361">
        <f t="shared" si="364"/>
        <v>2.9749323914470588E-3</v>
      </c>
      <c r="T2361">
        <f>I2361*Diccionario!$B$36</f>
        <v>0.83916741176470577</v>
      </c>
      <c r="U2361">
        <f>T2361*Diccionario!$B$42</f>
        <v>8.4755908588235285E-2</v>
      </c>
      <c r="V2361">
        <f>U2361*Diccionario!$B$43</f>
        <v>7.2042522299999995E-2</v>
      </c>
      <c r="W2361">
        <f>V2361*Diccionario!$B$44</f>
        <v>1.3688079236999998E-2</v>
      </c>
      <c r="X2361">
        <f>W2361*Diccionario!$B$45</f>
        <v>5.3383509024299992E-3</v>
      </c>
      <c r="Y2361">
        <f>X2361*Diccionario!$B$46</f>
        <v>4.7511323031626997E-3</v>
      </c>
      <c r="Z2361">
        <f>Y2361*Diccionario!$B$47</f>
        <v>1.7579189521701988E-3</v>
      </c>
      <c r="AA2361">
        <f>Z2361*Diccionario!$B$48</f>
        <v>1.7579189521701988E-3</v>
      </c>
      <c r="AB2361">
        <f>AA2361*Diccionario!$B$49</f>
        <v>1.318439214127649E-3</v>
      </c>
      <c r="AC2361">
        <f t="shared" si="365"/>
        <v>1.318439214127649E-3</v>
      </c>
      <c r="AD2361">
        <f t="shared" si="366"/>
        <v>4.2933716055747074E-3</v>
      </c>
      <c r="AE2361">
        <f t="shared" si="367"/>
        <v>7.1946901816042587E-6</v>
      </c>
      <c r="AF2361" t="e">
        <f ca="1">IF(AD2361="","",_xludf.RANK.EQ(AD2361,$AD$2:$AD$5513,0))</f>
        <v>#NAME?</v>
      </c>
      <c r="AH2361" t="str">
        <f t="shared" si="368"/>
        <v>Baja</v>
      </c>
      <c r="AI2361" t="s">
        <v>153</v>
      </c>
      <c r="AJ2361" t="str">
        <f>IFERROR(VLOOKUP(B2361,Maestro_Regionales!$A$2:$B$35,2,FALSE),"Otras zonas")</f>
        <v>Otras zonas</v>
      </c>
      <c r="AK2361" t="str">
        <f t="shared" si="369"/>
        <v>NUEVA EPS | Otras zonas</v>
      </c>
    </row>
    <row r="2362" spans="1:37">
      <c r="A2362" s="4" t="s">
        <v>1042</v>
      </c>
      <c r="B2362" s="4" t="s">
        <v>1043</v>
      </c>
      <c r="C2362" s="4" t="s">
        <v>1060</v>
      </c>
      <c r="D2362" s="4" t="s">
        <v>1061</v>
      </c>
      <c r="E2362" s="4" t="s">
        <v>85</v>
      </c>
      <c r="F2362" s="4">
        <v>10</v>
      </c>
      <c r="G2362" s="4">
        <v>55</v>
      </c>
      <c r="H2362" s="4">
        <v>0</v>
      </c>
      <c r="I2362">
        <f t="shared" si="360"/>
        <v>65</v>
      </c>
      <c r="J2362">
        <f t="shared" si="361"/>
        <v>0.15384615384615385</v>
      </c>
      <c r="K2362">
        <f t="shared" si="362"/>
        <v>0.84615384615384615</v>
      </c>
      <c r="L2362">
        <f t="shared" si="363"/>
        <v>0</v>
      </c>
      <c r="M2362">
        <f>I2362*Diccionario!$B$36</f>
        <v>0.1443012745098039</v>
      </c>
      <c r="N2362">
        <f>M2362*Diccionario!$B$37</f>
        <v>1.4574428725490194E-2</v>
      </c>
      <c r="O2362">
        <f>N2362*Diccionario!$B$38</f>
        <v>2.1861643088235292E-3</v>
      </c>
      <c r="P2362">
        <f>O2362*Diccionario!$B$39</f>
        <v>1.9675478779411764E-3</v>
      </c>
      <c r="Q2362">
        <f>P2362*Diccionario!$B$40</f>
        <v>7.8701915117647056E-4</v>
      </c>
      <c r="R2362">
        <f>Q2362*Diccionario!$B$41</f>
        <v>5.1156244826470586E-4</v>
      </c>
      <c r="S2362">
        <f t="shared" si="364"/>
        <v>5.1156244826470586E-4</v>
      </c>
      <c r="T2362">
        <f>I2362*Diccionario!$B$36</f>
        <v>0.1443012745098039</v>
      </c>
      <c r="U2362">
        <f>T2362*Diccionario!$B$42</f>
        <v>1.4574428725490194E-2</v>
      </c>
      <c r="V2362">
        <f>U2362*Diccionario!$B$43</f>
        <v>1.2388264416666664E-2</v>
      </c>
      <c r="W2362">
        <f>V2362*Diccionario!$B$44</f>
        <v>2.3537702391666663E-3</v>
      </c>
      <c r="X2362">
        <f>W2362*Diccionario!$B$45</f>
        <v>9.1797039327499985E-4</v>
      </c>
      <c r="Y2362">
        <f>X2362*Diccionario!$B$46</f>
        <v>8.1699365001474983E-4</v>
      </c>
      <c r="Z2362">
        <f>Y2362*Diccionario!$B$47</f>
        <v>3.0228765050545743E-4</v>
      </c>
      <c r="AA2362">
        <f>Z2362*Diccionario!$B$48</f>
        <v>3.0228765050545743E-4</v>
      </c>
      <c r="AB2362">
        <f>AA2362*Diccionario!$B$49</f>
        <v>2.2671573787909306E-4</v>
      </c>
      <c r="AC2362">
        <f t="shared" si="365"/>
        <v>2.2671573787909306E-4</v>
      </c>
      <c r="AD2362">
        <f t="shared" si="366"/>
        <v>7.3827818614379892E-4</v>
      </c>
      <c r="AE2362">
        <f t="shared" si="367"/>
        <v>1.2371821740853885E-6</v>
      </c>
      <c r="AF2362" t="e">
        <f ca="1">IF(AD2362="","",_xludf.RANK.EQ(AD2362,$AD$2:$AD$5513,0))</f>
        <v>#NAME?</v>
      </c>
      <c r="AH2362" t="str">
        <f t="shared" si="368"/>
        <v>Baja</v>
      </c>
      <c r="AI2362" t="s">
        <v>153</v>
      </c>
      <c r="AJ2362" t="str">
        <f>IFERROR(VLOOKUP(B2362,Maestro_Regionales!$A$2:$B$35,2,FALSE),"Otras zonas")</f>
        <v>Otras zonas</v>
      </c>
      <c r="AK2362" t="str">
        <f t="shared" si="369"/>
        <v>SALUD TOTAL EPS | Otras zonas</v>
      </c>
    </row>
    <row r="2363" spans="1:37">
      <c r="A2363" s="4" t="s">
        <v>1042</v>
      </c>
      <c r="B2363" s="4" t="s">
        <v>1043</v>
      </c>
      <c r="C2363" s="4" t="s">
        <v>1060</v>
      </c>
      <c r="D2363" s="4" t="s">
        <v>1061</v>
      </c>
      <c r="E2363" s="4" t="s">
        <v>90</v>
      </c>
      <c r="F2363" s="4">
        <v>0</v>
      </c>
      <c r="G2363" s="4">
        <v>0</v>
      </c>
      <c r="H2363" s="4">
        <v>41</v>
      </c>
      <c r="I2363">
        <f t="shared" si="360"/>
        <v>41</v>
      </c>
      <c r="J2363">
        <f t="shared" si="361"/>
        <v>0</v>
      </c>
      <c r="K2363">
        <f t="shared" si="362"/>
        <v>0</v>
      </c>
      <c r="L2363">
        <f t="shared" si="363"/>
        <v>1</v>
      </c>
      <c r="M2363">
        <f>I2363*Diccionario!$B$36</f>
        <v>9.1020803921568624E-2</v>
      </c>
      <c r="N2363">
        <f>M2363*Diccionario!$B$37</f>
        <v>9.1931011960784317E-3</v>
      </c>
      <c r="O2363">
        <f>N2363*Diccionario!$B$38</f>
        <v>1.3789651794117648E-3</v>
      </c>
      <c r="P2363">
        <f>O2363*Diccionario!$B$39</f>
        <v>1.2410686614705883E-3</v>
      </c>
      <c r="Q2363">
        <f>P2363*Diccionario!$B$40</f>
        <v>4.9642746458823531E-4</v>
      </c>
      <c r="R2363">
        <f>Q2363*Diccionario!$B$41</f>
        <v>3.2267785198235294E-4</v>
      </c>
      <c r="S2363">
        <f t="shared" si="364"/>
        <v>3.2267785198235294E-4</v>
      </c>
      <c r="T2363">
        <f>I2363*Diccionario!$B$36</f>
        <v>9.1020803921568624E-2</v>
      </c>
      <c r="U2363">
        <f>T2363*Diccionario!$B$42</f>
        <v>9.1931011960784317E-3</v>
      </c>
      <c r="V2363">
        <f>U2363*Diccionario!$B$43</f>
        <v>7.8141360166666674E-3</v>
      </c>
      <c r="W2363">
        <f>V2363*Diccionario!$B$44</f>
        <v>1.4846858431666668E-3</v>
      </c>
      <c r="X2363">
        <f>W2363*Diccionario!$B$45</f>
        <v>5.7902747883500005E-4</v>
      </c>
      <c r="Y2363">
        <f>X2363*Diccionario!$B$46</f>
        <v>5.1533445616315E-4</v>
      </c>
      <c r="Z2363">
        <f>Y2363*Diccionario!$B$47</f>
        <v>1.9067374878036549E-4</v>
      </c>
      <c r="AA2363">
        <f>Z2363*Diccionario!$B$48</f>
        <v>1.9067374878036549E-4</v>
      </c>
      <c r="AB2363">
        <f>AA2363*Diccionario!$B$49</f>
        <v>1.4300531158527411E-4</v>
      </c>
      <c r="AC2363">
        <f t="shared" si="365"/>
        <v>1.4300531158527411E-4</v>
      </c>
      <c r="AD2363">
        <f t="shared" si="366"/>
        <v>4.6568316356762705E-4</v>
      </c>
      <c r="AE2363">
        <f t="shared" si="367"/>
        <v>7.8037644826924508E-7</v>
      </c>
      <c r="AF2363" t="e">
        <f ca="1">IF(AD2363="","",_xludf.RANK.EQ(AD2363,$AD$2:$AD$5513,0))</f>
        <v>#NAME?</v>
      </c>
      <c r="AH2363" t="str">
        <f t="shared" si="368"/>
        <v>Baja</v>
      </c>
      <c r="AI2363" t="s">
        <v>153</v>
      </c>
      <c r="AJ2363" t="str">
        <f>IFERROR(VLOOKUP(B2363,Maestro_Regionales!$A$2:$B$35,2,FALSE),"Otras zonas")</f>
        <v>Otras zonas</v>
      </c>
      <c r="AK2363" t="str">
        <f t="shared" si="369"/>
        <v>REGIMEN DE EXCEPCION | Otras zonas</v>
      </c>
    </row>
    <row r="2364" spans="1:37">
      <c r="A2364" s="4" t="s">
        <v>1042</v>
      </c>
      <c r="B2364" s="4" t="s">
        <v>1043</v>
      </c>
      <c r="C2364" s="4" t="s">
        <v>1062</v>
      </c>
      <c r="D2364" s="4" t="s">
        <v>1063</v>
      </c>
      <c r="E2364" s="4" t="s">
        <v>91</v>
      </c>
      <c r="F2364" s="4">
        <v>1116</v>
      </c>
      <c r="G2364" s="4">
        <v>2770</v>
      </c>
      <c r="H2364" s="4">
        <v>0</v>
      </c>
      <c r="I2364">
        <f t="shared" si="360"/>
        <v>3886</v>
      </c>
      <c r="J2364">
        <f t="shared" si="361"/>
        <v>0.28718476582604219</v>
      </c>
      <c r="K2364">
        <f t="shared" si="362"/>
        <v>0.71281523417395776</v>
      </c>
      <c r="L2364">
        <f t="shared" si="363"/>
        <v>0</v>
      </c>
      <c r="M2364">
        <f>I2364*Diccionario!$B$36</f>
        <v>8.62699619607843</v>
      </c>
      <c r="N2364">
        <f>M2364*Diccionario!$B$37</f>
        <v>0.87132661580392146</v>
      </c>
      <c r="O2364">
        <f>N2364*Diccionario!$B$38</f>
        <v>0.13069899237058821</v>
      </c>
      <c r="P2364">
        <f>O2364*Diccionario!$B$39</f>
        <v>0.1176290931335294</v>
      </c>
      <c r="Q2364">
        <f>P2364*Diccionario!$B$40</f>
        <v>4.7051637253411764E-2</v>
      </c>
      <c r="R2364">
        <f>Q2364*Diccionario!$B$41</f>
        <v>3.0583564214717647E-2</v>
      </c>
      <c r="S2364">
        <f t="shared" si="364"/>
        <v>3.0583564214717647E-2</v>
      </c>
      <c r="T2364">
        <f>I2364*Diccionario!$B$36</f>
        <v>8.62699619607843</v>
      </c>
      <c r="U2364">
        <f>T2364*Diccionario!$B$42</f>
        <v>0.87132661580392146</v>
      </c>
      <c r="V2364">
        <f>U2364*Diccionario!$B$43</f>
        <v>0.74062762343333322</v>
      </c>
      <c r="W2364">
        <f>V2364*Diccionario!$B$44</f>
        <v>0.1407192484523333</v>
      </c>
      <c r="X2364">
        <f>W2364*Diccionario!$B$45</f>
        <v>5.488050689640999E-2</v>
      </c>
      <c r="Y2364">
        <f>X2364*Diccionario!$B$46</f>
        <v>4.8843651137804894E-2</v>
      </c>
      <c r="Z2364">
        <f>Y2364*Diccionario!$B$47</f>
        <v>1.8072150920987809E-2</v>
      </c>
      <c r="AA2364">
        <f>Z2364*Diccionario!$B$48</f>
        <v>1.8072150920987809E-2</v>
      </c>
      <c r="AB2364">
        <f>AA2364*Diccionario!$B$49</f>
        <v>1.3554113190740857E-2</v>
      </c>
      <c r="AC2364">
        <f t="shared" si="365"/>
        <v>1.3554113190740857E-2</v>
      </c>
      <c r="AD2364">
        <f t="shared" si="366"/>
        <v>4.41376774054585E-2</v>
      </c>
      <c r="AE2364">
        <f t="shared" si="367"/>
        <v>7.396446043839722E-5</v>
      </c>
      <c r="AF2364" t="e">
        <f ca="1">IF(AD2364="","",_xludf.RANK.EQ(AD2364,$AD$2:$AD$5513,0))</f>
        <v>#NAME?</v>
      </c>
      <c r="AH2364" t="str">
        <f t="shared" si="368"/>
        <v>Baja</v>
      </c>
      <c r="AI2364" t="s">
        <v>153</v>
      </c>
      <c r="AJ2364" t="str">
        <f>IFERROR(VLOOKUP(B2364,Maestro_Regionales!$A$2:$B$35,2,FALSE),"Otras zonas")</f>
        <v>Otras zonas</v>
      </c>
      <c r="AK2364" t="str">
        <f t="shared" si="369"/>
        <v>FAMISANAR | Otras zonas</v>
      </c>
    </row>
    <row r="2365" spans="1:37">
      <c r="A2365" s="4" t="s">
        <v>1042</v>
      </c>
      <c r="B2365" s="4" t="s">
        <v>1043</v>
      </c>
      <c r="C2365" s="4" t="s">
        <v>1062</v>
      </c>
      <c r="D2365" s="4" t="s">
        <v>1063</v>
      </c>
      <c r="E2365" s="4" t="s">
        <v>87</v>
      </c>
      <c r="F2365" s="4">
        <v>656</v>
      </c>
      <c r="G2365" s="4">
        <v>2897</v>
      </c>
      <c r="H2365" s="4">
        <v>0</v>
      </c>
      <c r="I2365">
        <f t="shared" si="360"/>
        <v>3553</v>
      </c>
      <c r="J2365">
        <f t="shared" si="361"/>
        <v>0.18463270475654375</v>
      </c>
      <c r="K2365">
        <f t="shared" si="362"/>
        <v>0.81536729524345619</v>
      </c>
      <c r="L2365">
        <f t="shared" si="363"/>
        <v>0</v>
      </c>
      <c r="M2365">
        <f>I2365*Diccionario!$B$36</f>
        <v>7.8877296666666661</v>
      </c>
      <c r="N2365">
        <f>M2365*Diccionario!$B$37</f>
        <v>0.79666069633333336</v>
      </c>
      <c r="O2365">
        <f>N2365*Diccionario!$B$38</f>
        <v>0.11949910445</v>
      </c>
      <c r="P2365">
        <f>O2365*Diccionario!$B$39</f>
        <v>0.107549194005</v>
      </c>
      <c r="Q2365">
        <f>P2365*Diccionario!$B$40</f>
        <v>4.3019677602000005E-2</v>
      </c>
      <c r="R2365">
        <f>Q2365*Diccionario!$B$41</f>
        <v>2.7962790441300005E-2</v>
      </c>
      <c r="S2365">
        <f t="shared" si="364"/>
        <v>2.7962790441300005E-2</v>
      </c>
      <c r="T2365">
        <f>I2365*Diccionario!$B$36</f>
        <v>7.8877296666666661</v>
      </c>
      <c r="U2365">
        <f>T2365*Diccionario!$B$42</f>
        <v>0.79666069633333336</v>
      </c>
      <c r="V2365">
        <f>U2365*Diccionario!$B$43</f>
        <v>0.67716159188333336</v>
      </c>
      <c r="W2365">
        <f>V2365*Diccionario!$B$44</f>
        <v>0.12866070245783334</v>
      </c>
      <c r="X2365">
        <f>W2365*Diccionario!$B$45</f>
        <v>5.0177673958555005E-2</v>
      </c>
      <c r="Y2365">
        <f>X2365*Diccionario!$B$46</f>
        <v>4.4658129823113957E-2</v>
      </c>
      <c r="Z2365">
        <f>Y2365*Diccionario!$B$47</f>
        <v>1.6523508034552162E-2</v>
      </c>
      <c r="AA2365">
        <f>Z2365*Diccionario!$B$48</f>
        <v>1.6523508034552162E-2</v>
      </c>
      <c r="AB2365">
        <f>AA2365*Diccionario!$B$49</f>
        <v>1.2392631025914123E-2</v>
      </c>
      <c r="AC2365">
        <f t="shared" si="365"/>
        <v>1.2392631025914123E-2</v>
      </c>
      <c r="AD2365">
        <f t="shared" si="366"/>
        <v>4.0355421467214131E-2</v>
      </c>
      <c r="AE2365">
        <f t="shared" si="367"/>
        <v>6.7626280992698259E-5</v>
      </c>
      <c r="AF2365" t="e">
        <f ca="1">IF(AD2365="","",_xludf.RANK.EQ(AD2365,$AD$2:$AD$5513,0))</f>
        <v>#NAME?</v>
      </c>
      <c r="AH2365" t="str">
        <f t="shared" si="368"/>
        <v>Baja</v>
      </c>
      <c r="AI2365" t="s">
        <v>153</v>
      </c>
      <c r="AJ2365" t="str">
        <f>IFERROR(VLOOKUP(B2365,Maestro_Regionales!$A$2:$B$35,2,FALSE),"Otras zonas")</f>
        <v>Otras zonas</v>
      </c>
      <c r="AK2365" t="str">
        <f t="shared" si="369"/>
        <v>NUEVA EPS | Otras zonas</v>
      </c>
    </row>
    <row r="2366" spans="1:37">
      <c r="A2366" s="4" t="s">
        <v>1042</v>
      </c>
      <c r="B2366" s="4" t="s">
        <v>1043</v>
      </c>
      <c r="C2366" s="4" t="s">
        <v>1062</v>
      </c>
      <c r="D2366" s="4" t="s">
        <v>1063</v>
      </c>
      <c r="E2366" s="4" t="s">
        <v>85</v>
      </c>
      <c r="F2366" s="4">
        <v>55</v>
      </c>
      <c r="G2366" s="4">
        <v>22</v>
      </c>
      <c r="H2366" s="4">
        <v>0</v>
      </c>
      <c r="I2366">
        <f t="shared" si="360"/>
        <v>77</v>
      </c>
      <c r="J2366">
        <f t="shared" si="361"/>
        <v>0.7142857142857143</v>
      </c>
      <c r="K2366">
        <f t="shared" si="362"/>
        <v>0.2857142857142857</v>
      </c>
      <c r="L2366">
        <f t="shared" si="363"/>
        <v>0</v>
      </c>
      <c r="M2366">
        <f>I2366*Diccionario!$B$36</f>
        <v>0.17094150980392156</v>
      </c>
      <c r="N2366">
        <f>M2366*Diccionario!$B$37</f>
        <v>1.7265092490196077E-2</v>
      </c>
      <c r="O2366">
        <f>N2366*Diccionario!$B$38</f>
        <v>2.5897638735294117E-3</v>
      </c>
      <c r="P2366">
        <f>O2366*Diccionario!$B$39</f>
        <v>2.3307874861764706E-3</v>
      </c>
      <c r="Q2366">
        <f>P2366*Diccionario!$B$40</f>
        <v>9.3231499447058829E-4</v>
      </c>
      <c r="R2366">
        <f>Q2366*Diccionario!$B$41</f>
        <v>6.0600474640588246E-4</v>
      </c>
      <c r="S2366">
        <f t="shared" si="364"/>
        <v>6.0600474640588246E-4</v>
      </c>
      <c r="T2366">
        <f>I2366*Diccionario!$B$36</f>
        <v>0.17094150980392156</v>
      </c>
      <c r="U2366">
        <f>T2366*Diccionario!$B$42</f>
        <v>1.7265092490196077E-2</v>
      </c>
      <c r="V2366">
        <f>U2366*Diccionario!$B$43</f>
        <v>1.4675328616666665E-2</v>
      </c>
      <c r="W2366">
        <f>V2366*Diccionario!$B$44</f>
        <v>2.7883124371666664E-3</v>
      </c>
      <c r="X2366">
        <f>W2366*Diccionario!$B$45</f>
        <v>1.0874418504949999E-3</v>
      </c>
      <c r="Y2366">
        <f>X2366*Diccionario!$B$46</f>
        <v>9.6782324694054997E-4</v>
      </c>
      <c r="Z2366">
        <f>Y2366*Diccionario!$B$47</f>
        <v>3.5809460136800351E-4</v>
      </c>
      <c r="AA2366">
        <f>Z2366*Diccionario!$B$48</f>
        <v>3.5809460136800351E-4</v>
      </c>
      <c r="AB2366">
        <f>AA2366*Diccionario!$B$49</f>
        <v>2.6857095102600262E-4</v>
      </c>
      <c r="AC2366">
        <f t="shared" si="365"/>
        <v>2.6857095102600262E-4</v>
      </c>
      <c r="AD2366">
        <f t="shared" si="366"/>
        <v>8.7457569743188508E-4</v>
      </c>
      <c r="AE2366">
        <f t="shared" si="367"/>
        <v>1.4655850369934605E-6</v>
      </c>
      <c r="AF2366" t="e">
        <f ca="1">IF(AD2366="","",_xludf.RANK.EQ(AD2366,$AD$2:$AD$5513,0))</f>
        <v>#NAME?</v>
      </c>
      <c r="AH2366" t="str">
        <f t="shared" si="368"/>
        <v>Baja</v>
      </c>
      <c r="AI2366" t="s">
        <v>153</v>
      </c>
      <c r="AJ2366" t="str">
        <f>IFERROR(VLOOKUP(B2366,Maestro_Regionales!$A$2:$B$35,2,FALSE),"Otras zonas")</f>
        <v>Otras zonas</v>
      </c>
      <c r="AK2366" t="str">
        <f t="shared" si="369"/>
        <v>SALUD TOTAL EPS | Otras zonas</v>
      </c>
    </row>
    <row r="2367" spans="1:37">
      <c r="A2367" s="4" t="s">
        <v>1042</v>
      </c>
      <c r="B2367" s="4" t="s">
        <v>1043</v>
      </c>
      <c r="C2367" s="4" t="s">
        <v>1062</v>
      </c>
      <c r="D2367" s="4" t="s">
        <v>1063</v>
      </c>
      <c r="E2367" s="4" t="s">
        <v>90</v>
      </c>
      <c r="F2367" s="4">
        <v>0</v>
      </c>
      <c r="G2367" s="4">
        <v>0</v>
      </c>
      <c r="H2367" s="4">
        <v>70</v>
      </c>
      <c r="I2367">
        <f t="shared" si="360"/>
        <v>70</v>
      </c>
      <c r="J2367">
        <f t="shared" si="361"/>
        <v>0</v>
      </c>
      <c r="K2367">
        <f t="shared" si="362"/>
        <v>0</v>
      </c>
      <c r="L2367">
        <f t="shared" si="363"/>
        <v>1</v>
      </c>
      <c r="M2367">
        <f>I2367*Diccionario!$B$36</f>
        <v>0.15540137254901959</v>
      </c>
      <c r="N2367">
        <f>M2367*Diccionario!$B$37</f>
        <v>1.5695538627450979E-2</v>
      </c>
      <c r="O2367">
        <f>N2367*Diccionario!$B$38</f>
        <v>2.3543307941176466E-3</v>
      </c>
      <c r="P2367">
        <f>O2367*Diccionario!$B$39</f>
        <v>2.1188977147058819E-3</v>
      </c>
      <c r="Q2367">
        <f>P2367*Diccionario!$B$40</f>
        <v>8.4755908588235278E-4</v>
      </c>
      <c r="R2367">
        <f>Q2367*Diccionario!$B$41</f>
        <v>5.5091340582352928E-4</v>
      </c>
      <c r="S2367">
        <f t="shared" si="364"/>
        <v>5.5091340582352928E-4</v>
      </c>
      <c r="T2367">
        <f>I2367*Diccionario!$B$36</f>
        <v>0.15540137254901959</v>
      </c>
      <c r="U2367">
        <f>T2367*Diccionario!$B$42</f>
        <v>1.5695538627450979E-2</v>
      </c>
      <c r="V2367">
        <f>U2367*Diccionario!$B$43</f>
        <v>1.3341207833333332E-2</v>
      </c>
      <c r="W2367">
        <f>V2367*Diccionario!$B$44</f>
        <v>2.5348294883333331E-3</v>
      </c>
      <c r="X2367">
        <f>W2367*Diccionario!$B$45</f>
        <v>9.8858350044999993E-4</v>
      </c>
      <c r="Y2367">
        <f>X2367*Diccionario!$B$46</f>
        <v>8.7983931540049998E-4</v>
      </c>
      <c r="Z2367">
        <f>Y2367*Diccionario!$B$47</f>
        <v>3.2554054669818496E-4</v>
      </c>
      <c r="AA2367">
        <f>Z2367*Diccionario!$B$48</f>
        <v>3.2554054669818496E-4</v>
      </c>
      <c r="AB2367">
        <f>AA2367*Diccionario!$B$49</f>
        <v>2.4415541002363871E-4</v>
      </c>
      <c r="AC2367">
        <f t="shared" si="365"/>
        <v>2.4415541002363871E-4</v>
      </c>
      <c r="AD2367">
        <f t="shared" si="366"/>
        <v>7.9506881584716794E-4</v>
      </c>
      <c r="AE2367">
        <f t="shared" si="367"/>
        <v>1.3323500336304181E-6</v>
      </c>
      <c r="AF2367" t="e">
        <f ca="1">IF(AD2367="","",_xludf.RANK.EQ(AD2367,$AD$2:$AD$5513,0))</f>
        <v>#NAME?</v>
      </c>
      <c r="AH2367" t="str">
        <f t="shared" si="368"/>
        <v>Baja</v>
      </c>
      <c r="AI2367" t="s">
        <v>153</v>
      </c>
      <c r="AJ2367" t="str">
        <f>IFERROR(VLOOKUP(B2367,Maestro_Regionales!$A$2:$B$35,2,FALSE),"Otras zonas")</f>
        <v>Otras zonas</v>
      </c>
      <c r="AK2367" t="str">
        <f t="shared" si="369"/>
        <v>REGIMEN DE EXCEPCION | Otras zonas</v>
      </c>
    </row>
    <row r="2368" spans="1:37">
      <c r="A2368" s="4" t="s">
        <v>1042</v>
      </c>
      <c r="B2368" s="4" t="s">
        <v>1043</v>
      </c>
      <c r="C2368" s="4" t="s">
        <v>1062</v>
      </c>
      <c r="D2368" s="4" t="s">
        <v>1063</v>
      </c>
      <c r="E2368" s="4" t="s">
        <v>93</v>
      </c>
      <c r="F2368" s="4">
        <v>8</v>
      </c>
      <c r="G2368" s="4">
        <v>0</v>
      </c>
      <c r="H2368" s="4">
        <v>0</v>
      </c>
      <c r="I2368">
        <f t="shared" si="360"/>
        <v>8</v>
      </c>
      <c r="J2368">
        <f t="shared" si="361"/>
        <v>1</v>
      </c>
      <c r="K2368">
        <f t="shared" si="362"/>
        <v>0</v>
      </c>
      <c r="L2368">
        <f t="shared" si="363"/>
        <v>0</v>
      </c>
      <c r="M2368">
        <f>I2368*Diccionario!$B$36</f>
        <v>1.7760156862745097E-2</v>
      </c>
      <c r="N2368">
        <f>M2368*Diccionario!$B$37</f>
        <v>1.7937758431372549E-3</v>
      </c>
      <c r="O2368">
        <f>N2368*Diccionario!$B$38</f>
        <v>2.6906637647058825E-4</v>
      </c>
      <c r="P2368">
        <f>O2368*Diccionario!$B$39</f>
        <v>2.4215973882352944E-4</v>
      </c>
      <c r="Q2368">
        <f>P2368*Diccionario!$B$40</f>
        <v>9.6863895529411786E-5</v>
      </c>
      <c r="R2368">
        <f>Q2368*Diccionario!$B$41</f>
        <v>6.2961532094117664E-5</v>
      </c>
      <c r="S2368">
        <f t="shared" si="364"/>
        <v>6.2961532094117664E-5</v>
      </c>
      <c r="T2368">
        <f>I2368*Diccionario!$B$36</f>
        <v>1.7760156862745097E-2</v>
      </c>
      <c r="U2368">
        <f>T2368*Diccionario!$B$42</f>
        <v>1.7937758431372549E-3</v>
      </c>
      <c r="V2368">
        <f>U2368*Diccionario!$B$43</f>
        <v>1.5247094666666666E-3</v>
      </c>
      <c r="W2368">
        <f>V2368*Diccionario!$B$44</f>
        <v>2.8969479866666666E-4</v>
      </c>
      <c r="X2368">
        <f>W2368*Diccionario!$B$45</f>
        <v>1.1298097148000001E-4</v>
      </c>
      <c r="Y2368">
        <f>X2368*Diccionario!$B$46</f>
        <v>1.005530646172E-4</v>
      </c>
      <c r="Z2368">
        <f>Y2368*Diccionario!$B$47</f>
        <v>3.7204633908363997E-5</v>
      </c>
      <c r="AA2368">
        <f>Z2368*Diccionario!$B$48</f>
        <v>3.7204633908363997E-5</v>
      </c>
      <c r="AB2368">
        <f>AA2368*Diccionario!$B$49</f>
        <v>2.7903475431272998E-5</v>
      </c>
      <c r="AC2368">
        <f t="shared" si="365"/>
        <v>2.7903475431272998E-5</v>
      </c>
      <c r="AD2368">
        <f t="shared" si="366"/>
        <v>9.0865007525390662E-5</v>
      </c>
      <c r="AE2368">
        <f t="shared" si="367"/>
        <v>1.5226857527204786E-7</v>
      </c>
      <c r="AF2368" t="e">
        <f ca="1">IF(AD2368="","",_xludf.RANK.EQ(AD2368,$AD$2:$AD$5513,0))</f>
        <v>#NAME?</v>
      </c>
      <c r="AH2368" t="str">
        <f t="shared" si="368"/>
        <v>Baja</v>
      </c>
      <c r="AI2368" t="s">
        <v>153</v>
      </c>
      <c r="AJ2368" t="str">
        <f>IFERROR(VLOOKUP(B2368,Maestro_Regionales!$A$2:$B$35,2,FALSE),"Otras zonas")</f>
        <v>Otras zonas</v>
      </c>
      <c r="AK2368" t="str">
        <f t="shared" si="369"/>
        <v>FERRONALES - EAS | Otras zonas</v>
      </c>
    </row>
    <row r="2369" spans="1:37">
      <c r="A2369" s="4" t="s">
        <v>1042</v>
      </c>
      <c r="B2369" s="4" t="s">
        <v>1043</v>
      </c>
      <c r="C2369" s="4" t="s">
        <v>1062</v>
      </c>
      <c r="D2369" s="4" t="s">
        <v>1063</v>
      </c>
      <c r="E2369" s="4" t="s">
        <v>86</v>
      </c>
      <c r="F2369" s="4">
        <v>4</v>
      </c>
      <c r="G2369" s="4">
        <v>1</v>
      </c>
      <c r="H2369" s="4">
        <v>0</v>
      </c>
      <c r="I2369">
        <f t="shared" si="360"/>
        <v>5</v>
      </c>
      <c r="J2369">
        <f t="shared" si="361"/>
        <v>0.8</v>
      </c>
      <c r="K2369">
        <f t="shared" si="362"/>
        <v>0.2</v>
      </c>
      <c r="L2369">
        <f t="shared" si="363"/>
        <v>0</v>
      </c>
      <c r="M2369">
        <f>I2369*Diccionario!$B$36</f>
        <v>1.1100098039215685E-2</v>
      </c>
      <c r="N2369">
        <f>M2369*Diccionario!$B$37</f>
        <v>1.1211099019607844E-3</v>
      </c>
      <c r="O2369">
        <f>N2369*Diccionario!$B$38</f>
        <v>1.6816648529411766E-4</v>
      </c>
      <c r="P2369">
        <f>O2369*Diccionario!$B$39</f>
        <v>1.513498367647059E-4</v>
      </c>
      <c r="Q2369">
        <f>P2369*Diccionario!$B$40</f>
        <v>6.053993470588236E-5</v>
      </c>
      <c r="R2369">
        <f>Q2369*Diccionario!$B$41</f>
        <v>3.9350957558823535E-5</v>
      </c>
      <c r="S2369">
        <f t="shared" si="364"/>
        <v>3.9350957558823535E-5</v>
      </c>
      <c r="T2369">
        <f>I2369*Diccionario!$B$36</f>
        <v>1.1100098039215685E-2</v>
      </c>
      <c r="U2369">
        <f>T2369*Diccionario!$B$42</f>
        <v>1.1211099019607844E-3</v>
      </c>
      <c r="V2369">
        <f>U2369*Diccionario!$B$43</f>
        <v>9.5294341666666671E-4</v>
      </c>
      <c r="W2369">
        <f>V2369*Diccionario!$B$44</f>
        <v>1.8105924916666667E-4</v>
      </c>
      <c r="X2369">
        <f>W2369*Diccionario!$B$45</f>
        <v>7.0613107175000004E-5</v>
      </c>
      <c r="Y2369">
        <f>X2369*Diccionario!$B$46</f>
        <v>6.284566538575001E-5</v>
      </c>
      <c r="Z2369">
        <f>Y2369*Diccionario!$B$47</f>
        <v>2.3252896192727505E-5</v>
      </c>
      <c r="AA2369">
        <f>Z2369*Diccionario!$B$48</f>
        <v>2.3252896192727505E-5</v>
      </c>
      <c r="AB2369">
        <f>AA2369*Diccionario!$B$49</f>
        <v>1.7439672144545629E-5</v>
      </c>
      <c r="AC2369">
        <f t="shared" si="365"/>
        <v>1.7439672144545629E-5</v>
      </c>
      <c r="AD2369">
        <f t="shared" si="366"/>
        <v>5.6790629703369164E-5</v>
      </c>
      <c r="AE2369">
        <f t="shared" si="367"/>
        <v>9.5167859545029915E-8</v>
      </c>
      <c r="AF2369" t="e">
        <f ca="1">IF(AD2369="","",_xludf.RANK.EQ(AD2369,$AD$2:$AD$5513,0))</f>
        <v>#NAME?</v>
      </c>
      <c r="AH2369" t="str">
        <f t="shared" si="368"/>
        <v>Baja</v>
      </c>
      <c r="AI2369" t="s">
        <v>153</v>
      </c>
      <c r="AJ2369" t="str">
        <f>IFERROR(VLOOKUP(B2369,Maestro_Regionales!$A$2:$B$35,2,FALSE),"Otras zonas")</f>
        <v>Otras zonas</v>
      </c>
      <c r="AK2369" t="str">
        <f t="shared" si="369"/>
        <v>EPS SANITAS | Otras zonas</v>
      </c>
    </row>
    <row r="2370" spans="1:37">
      <c r="A2370" s="4" t="s">
        <v>1042</v>
      </c>
      <c r="B2370" s="4" t="s">
        <v>1043</v>
      </c>
      <c r="C2370" s="4" t="s">
        <v>1064</v>
      </c>
      <c r="D2370" s="4" t="s">
        <v>1065</v>
      </c>
      <c r="E2370" s="4" t="s">
        <v>91</v>
      </c>
      <c r="F2370" s="4">
        <v>22089</v>
      </c>
      <c r="G2370" s="4">
        <v>6646</v>
      </c>
      <c r="H2370" s="4">
        <v>0</v>
      </c>
      <c r="I2370">
        <f t="shared" ref="I2370:I2433" si="370">SUM(F2370:H2370)</f>
        <v>28735</v>
      </c>
      <c r="J2370">
        <f t="shared" ref="J2370:J2433" si="371">IFERROR(F2370/I2370,0)</f>
        <v>0.76871411171045767</v>
      </c>
      <c r="K2370">
        <f t="shared" ref="K2370:K2433" si="372">IFERROR(G2370/I2370,0)</f>
        <v>0.23128588828954236</v>
      </c>
      <c r="L2370">
        <f t="shared" ref="L2370:L2433" si="373">IFERROR(H2370/I2370,0)</f>
        <v>0</v>
      </c>
      <c r="M2370">
        <f>I2370*Diccionario!$B$36</f>
        <v>63.792263431372547</v>
      </c>
      <c r="N2370">
        <f>M2370*Diccionario!$B$37</f>
        <v>6.4430186065686277</v>
      </c>
      <c r="O2370">
        <f>N2370*Diccionario!$B$38</f>
        <v>0.96645279098529413</v>
      </c>
      <c r="P2370">
        <f>O2370*Diccionario!$B$39</f>
        <v>0.86980751188676475</v>
      </c>
      <c r="Q2370">
        <f>P2370*Diccionario!$B$40</f>
        <v>0.34792300475470594</v>
      </c>
      <c r="R2370">
        <f>Q2370*Diccionario!$B$41</f>
        <v>0.22614995309055888</v>
      </c>
      <c r="S2370">
        <f t="shared" ref="S2370:S2433" si="374">R2370</f>
        <v>0.22614995309055888</v>
      </c>
      <c r="T2370">
        <f>I2370*Diccionario!$B$36</f>
        <v>63.792263431372547</v>
      </c>
      <c r="U2370">
        <f>T2370*Diccionario!$B$42</f>
        <v>6.4430186065686277</v>
      </c>
      <c r="V2370">
        <f>U2370*Diccionario!$B$43</f>
        <v>5.4765658155833332</v>
      </c>
      <c r="W2370">
        <f>V2370*Diccionario!$B$44</f>
        <v>1.0405475049608333</v>
      </c>
      <c r="X2370">
        <f>W2370*Diccionario!$B$45</f>
        <v>0.405813526934725</v>
      </c>
      <c r="Y2370">
        <f>X2370*Diccionario!$B$46</f>
        <v>0.36117403897190525</v>
      </c>
      <c r="Z2370">
        <f>Y2370*Diccionario!$B$47</f>
        <v>0.13363439441960495</v>
      </c>
      <c r="AA2370">
        <f>Z2370*Diccionario!$B$48</f>
        <v>0.13363439441960495</v>
      </c>
      <c r="AB2370">
        <f>AA2370*Diccionario!$B$49</f>
        <v>0.10022579581470371</v>
      </c>
      <c r="AC2370">
        <f t="shared" ref="AC2370:AC2433" si="375">AB2370</f>
        <v>0.10022579581470371</v>
      </c>
      <c r="AD2370">
        <f t="shared" ref="AD2370:AD2433" si="376">S2370+AC2370</f>
        <v>0.32637574890526261</v>
      </c>
      <c r="AE2370">
        <f t="shared" ref="AE2370:AE2433" si="377">IFERROR(AD2370/SUM($AD$2:$AD$5513),0)</f>
        <v>5.4692968880528693E-4</v>
      </c>
      <c r="AF2370" t="e">
        <f ca="1">IF(AD2370="","",_xludf.RANK.EQ(AD2370,$AD$2:$AD$5513,0))</f>
        <v>#NAME?</v>
      </c>
      <c r="AH2370" t="str">
        <f t="shared" ref="AH2370:AH2433" si="378">IF(SUM($AD$2:$AD$5513)=0,"",IF((SUMIF($AD$2:$AD$5513,"&gt;"&amp;$AD2370,$AD$2:$AD$5513)+$AD2370)/SUM($AD$2:$AD$5513)&lt;=40%,"Alta",IF((SUMIF($AD$2:$AD$5513,"&gt;"&amp;$AD2370,$AD$2:$AD$5513)+$AD2370)/SUM($AD$2:$AD$5513)&lt;=80%,"Media","Baja")))</f>
        <v>Media</v>
      </c>
      <c r="AI2370" t="s">
        <v>153</v>
      </c>
      <c r="AJ2370" t="str">
        <f>IFERROR(VLOOKUP(B2370,Maestro_Regionales!$A$2:$B$35,2,FALSE),"Otras zonas")</f>
        <v>Otras zonas</v>
      </c>
      <c r="AK2370" t="str">
        <f t="shared" ref="AK2370:AK2433" si="379">E2370&amp;" | "&amp;AJ2370</f>
        <v>FAMISANAR | Otras zonas</v>
      </c>
    </row>
    <row r="2371" spans="1:37">
      <c r="A2371" s="4" t="s">
        <v>1042</v>
      </c>
      <c r="B2371" s="4" t="s">
        <v>1043</v>
      </c>
      <c r="C2371" s="4" t="s">
        <v>1064</v>
      </c>
      <c r="D2371" s="4" t="s">
        <v>1065</v>
      </c>
      <c r="E2371" s="4" t="s">
        <v>86</v>
      </c>
      <c r="F2371" s="4">
        <v>17889</v>
      </c>
      <c r="G2371" s="4">
        <v>2413</v>
      </c>
      <c r="H2371" s="4">
        <v>0</v>
      </c>
      <c r="I2371">
        <f t="shared" si="370"/>
        <v>20302</v>
      </c>
      <c r="J2371">
        <f t="shared" si="371"/>
        <v>0.88114471480642298</v>
      </c>
      <c r="K2371">
        <f t="shared" si="372"/>
        <v>0.11885528519357699</v>
      </c>
      <c r="L2371">
        <f t="shared" si="373"/>
        <v>0</v>
      </c>
      <c r="M2371">
        <f>I2371*Diccionario!$B$36</f>
        <v>45.070838078431372</v>
      </c>
      <c r="N2371">
        <f>M2371*Diccionario!$B$37</f>
        <v>4.5521546459215685</v>
      </c>
      <c r="O2371">
        <f>N2371*Diccionario!$B$38</f>
        <v>0.68282319688823523</v>
      </c>
      <c r="P2371">
        <f>O2371*Diccionario!$B$39</f>
        <v>0.61454087719941175</v>
      </c>
      <c r="Q2371">
        <f>P2371*Diccionario!$B$40</f>
        <v>0.24581635087976472</v>
      </c>
      <c r="R2371">
        <f>Q2371*Diccionario!$B$41</f>
        <v>0.15978062807184706</v>
      </c>
      <c r="S2371">
        <f t="shared" si="374"/>
        <v>0.15978062807184706</v>
      </c>
      <c r="T2371">
        <f>I2371*Diccionario!$B$36</f>
        <v>45.070838078431372</v>
      </c>
      <c r="U2371">
        <f>T2371*Diccionario!$B$42</f>
        <v>4.5521546459215685</v>
      </c>
      <c r="V2371">
        <f>U2371*Diccionario!$B$43</f>
        <v>3.869331449033333</v>
      </c>
      <c r="W2371">
        <f>V2371*Diccionario!$B$44</f>
        <v>0.7351729753163333</v>
      </c>
      <c r="X2371">
        <f>W2371*Diccionario!$B$45</f>
        <v>0.28671746037336998</v>
      </c>
      <c r="Y2371">
        <f>X2371*Diccionario!$B$46</f>
        <v>0.25517853973229931</v>
      </c>
      <c r="Z2371">
        <f>Y2371*Diccionario!$B$47</f>
        <v>9.4416059700950739E-2</v>
      </c>
      <c r="AA2371">
        <f>Z2371*Diccionario!$B$48</f>
        <v>9.4416059700950739E-2</v>
      </c>
      <c r="AB2371">
        <f>AA2371*Diccionario!$B$49</f>
        <v>7.0812044775713054E-2</v>
      </c>
      <c r="AC2371">
        <f t="shared" si="375"/>
        <v>7.0812044775713054E-2</v>
      </c>
      <c r="AD2371">
        <f t="shared" si="376"/>
        <v>0.23059267284756013</v>
      </c>
      <c r="AE2371">
        <f t="shared" si="377"/>
        <v>3.8641957689663939E-4</v>
      </c>
      <c r="AF2371" t="e">
        <f ca="1">IF(AD2371="","",_xludf.RANK.EQ(AD2371,$AD$2:$AD$5513,0))</f>
        <v>#NAME?</v>
      </c>
      <c r="AH2371" t="str">
        <f t="shared" si="378"/>
        <v>Media</v>
      </c>
      <c r="AI2371" t="s">
        <v>153</v>
      </c>
      <c r="AJ2371" t="str">
        <f>IFERROR(VLOOKUP(B2371,Maestro_Regionales!$A$2:$B$35,2,FALSE),"Otras zonas")</f>
        <v>Otras zonas</v>
      </c>
      <c r="AK2371" t="str">
        <f t="shared" si="379"/>
        <v>EPS SANITAS | Otras zonas</v>
      </c>
    </row>
    <row r="2372" spans="1:37">
      <c r="A2372" s="4" t="s">
        <v>1042</v>
      </c>
      <c r="B2372" s="4" t="s">
        <v>1043</v>
      </c>
      <c r="C2372" s="4" t="s">
        <v>1064</v>
      </c>
      <c r="D2372" s="4" t="s">
        <v>1065</v>
      </c>
      <c r="E2372" s="4" t="s">
        <v>415</v>
      </c>
      <c r="F2372" s="4">
        <v>12712</v>
      </c>
      <c r="G2372" s="4">
        <v>2399</v>
      </c>
      <c r="H2372" s="4">
        <v>0</v>
      </c>
      <c r="I2372">
        <f t="shared" si="370"/>
        <v>15111</v>
      </c>
      <c r="J2372">
        <f t="shared" si="371"/>
        <v>0.84124147971676266</v>
      </c>
      <c r="K2372">
        <f t="shared" si="372"/>
        <v>0.15875852028323736</v>
      </c>
      <c r="L2372">
        <f t="shared" si="373"/>
        <v>0</v>
      </c>
      <c r="M2372">
        <f>I2372*Diccionario!$B$36</f>
        <v>33.546716294117644</v>
      </c>
      <c r="N2372">
        <f>M2372*Diccionario!$B$37</f>
        <v>3.3882183457058823</v>
      </c>
      <c r="O2372">
        <f>N2372*Diccionario!$B$38</f>
        <v>0.50823275185588235</v>
      </c>
      <c r="P2372">
        <f>O2372*Diccionario!$B$39</f>
        <v>0.45740947667029414</v>
      </c>
      <c r="Q2372">
        <f>P2372*Diccionario!$B$40</f>
        <v>0.18296379066811766</v>
      </c>
      <c r="R2372">
        <f>Q2372*Diccionario!$B$41</f>
        <v>0.11892646393427649</v>
      </c>
      <c r="S2372">
        <f t="shared" si="374"/>
        <v>0.11892646393427649</v>
      </c>
      <c r="T2372">
        <f>I2372*Diccionario!$B$36</f>
        <v>33.546716294117644</v>
      </c>
      <c r="U2372">
        <f>T2372*Diccionario!$B$42</f>
        <v>3.3882183457058823</v>
      </c>
      <c r="V2372">
        <f>U2372*Diccionario!$B$43</f>
        <v>2.8799855938499999</v>
      </c>
      <c r="W2372">
        <f>V2372*Diccionario!$B$44</f>
        <v>0.54719726283149994</v>
      </c>
      <c r="X2372">
        <f>W2372*Diccionario!$B$45</f>
        <v>0.213406932504285</v>
      </c>
      <c r="Y2372">
        <f>X2372*Diccionario!$B$46</f>
        <v>0.18993216992881365</v>
      </c>
      <c r="Z2372">
        <f>Y2372*Diccionario!$B$47</f>
        <v>7.0274902873661046E-2</v>
      </c>
      <c r="AA2372">
        <f>Z2372*Diccionario!$B$48</f>
        <v>7.0274902873661046E-2</v>
      </c>
      <c r="AB2372">
        <f>AA2372*Diccionario!$B$49</f>
        <v>5.2706177155245781E-2</v>
      </c>
      <c r="AC2372">
        <f t="shared" si="375"/>
        <v>5.2706177155245781E-2</v>
      </c>
      <c r="AD2372">
        <f t="shared" si="376"/>
        <v>0.17163264108952225</v>
      </c>
      <c r="AE2372">
        <f t="shared" si="377"/>
        <v>2.8761630511698932E-4</v>
      </c>
      <c r="AF2372" t="e">
        <f ca="1">IF(AD2372="","",_xludf.RANK.EQ(AD2372,$AD$2:$AD$5513,0))</f>
        <v>#NAME?</v>
      </c>
      <c r="AH2372" t="str">
        <f t="shared" si="378"/>
        <v>Media</v>
      </c>
      <c r="AI2372" t="s">
        <v>153</v>
      </c>
      <c r="AJ2372" t="str">
        <f>IFERROR(VLOOKUP(B2372,Maestro_Regionales!$A$2:$B$35,2,FALSE),"Otras zonas")</f>
        <v>Otras zonas</v>
      </c>
      <c r="AK2372" t="str">
        <f t="shared" si="379"/>
        <v>COMPENSAR EPS | Otras zonas</v>
      </c>
    </row>
    <row r="2373" spans="1:37">
      <c r="A2373" s="4" t="s">
        <v>1042</v>
      </c>
      <c r="B2373" s="4" t="s">
        <v>1043</v>
      </c>
      <c r="C2373" s="4" t="s">
        <v>1064</v>
      </c>
      <c r="D2373" s="4" t="s">
        <v>1065</v>
      </c>
      <c r="E2373" s="4" t="s">
        <v>87</v>
      </c>
      <c r="F2373" s="4">
        <v>7154</v>
      </c>
      <c r="G2373" s="4">
        <v>4620</v>
      </c>
      <c r="H2373" s="4">
        <v>0</v>
      </c>
      <c r="I2373">
        <f t="shared" si="370"/>
        <v>11774</v>
      </c>
      <c r="J2373">
        <f t="shared" si="371"/>
        <v>0.6076099881093936</v>
      </c>
      <c r="K2373">
        <f t="shared" si="372"/>
        <v>0.3923900118906064</v>
      </c>
      <c r="L2373">
        <f t="shared" si="373"/>
        <v>0</v>
      </c>
      <c r="M2373">
        <f>I2373*Diccionario!$B$36</f>
        <v>26.138510862745097</v>
      </c>
      <c r="N2373">
        <f>M2373*Diccionario!$B$37</f>
        <v>2.6399895971372551</v>
      </c>
      <c r="O2373">
        <f>N2373*Diccionario!$B$38</f>
        <v>0.39599843957058828</v>
      </c>
      <c r="P2373">
        <f>O2373*Diccionario!$B$39</f>
        <v>0.35639859561352943</v>
      </c>
      <c r="Q2373">
        <f>P2373*Diccionario!$B$40</f>
        <v>0.14255943824541178</v>
      </c>
      <c r="R2373">
        <f>Q2373*Diccionario!$B$41</f>
        <v>9.266363485951766E-2</v>
      </c>
      <c r="S2373">
        <f t="shared" si="374"/>
        <v>9.266363485951766E-2</v>
      </c>
      <c r="T2373">
        <f>I2373*Diccionario!$B$36</f>
        <v>26.138510862745097</v>
      </c>
      <c r="U2373">
        <f>T2373*Diccionario!$B$42</f>
        <v>2.6399895971372551</v>
      </c>
      <c r="V2373">
        <f>U2373*Diccionario!$B$43</f>
        <v>2.2439911575666667</v>
      </c>
      <c r="W2373">
        <f>V2373*Diccionario!$B$44</f>
        <v>0.42635831993766665</v>
      </c>
      <c r="X2373">
        <f>W2373*Diccionario!$B$45</f>
        <v>0.16627974477568999</v>
      </c>
      <c r="Y2373">
        <f>X2373*Diccionario!$B$46</f>
        <v>0.14798897285036408</v>
      </c>
      <c r="Z2373">
        <f>Y2373*Diccionario!$B$47</f>
        <v>5.4755919954634712E-2</v>
      </c>
      <c r="AA2373">
        <f>Z2373*Diccionario!$B$48</f>
        <v>5.4755919954634712E-2</v>
      </c>
      <c r="AB2373">
        <f>AA2373*Diccionario!$B$49</f>
        <v>4.1066939965976032E-2</v>
      </c>
      <c r="AC2373">
        <f t="shared" si="375"/>
        <v>4.1066939965976032E-2</v>
      </c>
      <c r="AD2373">
        <f t="shared" si="376"/>
        <v>0.13373057482549369</v>
      </c>
      <c r="AE2373">
        <f t="shared" si="377"/>
        <v>2.2410127565663642E-4</v>
      </c>
      <c r="AF2373" t="e">
        <f ca="1">IF(AD2373="","",_xludf.RANK.EQ(AD2373,$AD$2:$AD$5513,0))</f>
        <v>#NAME?</v>
      </c>
      <c r="AH2373" t="str">
        <f t="shared" si="378"/>
        <v>Baja</v>
      </c>
      <c r="AI2373" t="s">
        <v>153</v>
      </c>
      <c r="AJ2373" t="str">
        <f>IFERROR(VLOOKUP(B2373,Maestro_Regionales!$A$2:$B$35,2,FALSE),"Otras zonas")</f>
        <v>Otras zonas</v>
      </c>
      <c r="AK2373" t="str">
        <f t="shared" si="379"/>
        <v>NUEVA EPS | Otras zonas</v>
      </c>
    </row>
    <row r="2374" spans="1:37">
      <c r="A2374" s="4" t="s">
        <v>1042</v>
      </c>
      <c r="B2374" s="4" t="s">
        <v>1043</v>
      </c>
      <c r="C2374" s="4" t="s">
        <v>1064</v>
      </c>
      <c r="D2374" s="4" t="s">
        <v>1065</v>
      </c>
      <c r="E2374" s="4" t="s">
        <v>85</v>
      </c>
      <c r="F2374" s="4">
        <v>1695</v>
      </c>
      <c r="G2374" s="4">
        <v>505</v>
      </c>
      <c r="H2374" s="4">
        <v>0</v>
      </c>
      <c r="I2374">
        <f t="shared" si="370"/>
        <v>2200</v>
      </c>
      <c r="J2374">
        <f t="shared" si="371"/>
        <v>0.7704545454545455</v>
      </c>
      <c r="K2374">
        <f t="shared" si="372"/>
        <v>0.22954545454545455</v>
      </c>
      <c r="L2374">
        <f t="shared" si="373"/>
        <v>0</v>
      </c>
      <c r="M2374">
        <f>I2374*Diccionario!$B$36</f>
        <v>4.8840431372549018</v>
      </c>
      <c r="N2374">
        <f>M2374*Diccionario!$B$37</f>
        <v>0.49328835686274514</v>
      </c>
      <c r="O2374">
        <f>N2374*Diccionario!$B$38</f>
        <v>7.3993253529411773E-2</v>
      </c>
      <c r="P2374">
        <f>O2374*Diccionario!$B$39</f>
        <v>6.6593928176470599E-2</v>
      </c>
      <c r="Q2374">
        <f>P2374*Diccionario!$B$40</f>
        <v>2.6637571270588242E-2</v>
      </c>
      <c r="R2374">
        <f>Q2374*Diccionario!$B$41</f>
        <v>1.7314421325882359E-2</v>
      </c>
      <c r="S2374">
        <f t="shared" si="374"/>
        <v>1.7314421325882359E-2</v>
      </c>
      <c r="T2374">
        <f>I2374*Diccionario!$B$36</f>
        <v>4.8840431372549018</v>
      </c>
      <c r="U2374">
        <f>T2374*Diccionario!$B$42</f>
        <v>0.49328835686274514</v>
      </c>
      <c r="V2374">
        <f>U2374*Diccionario!$B$43</f>
        <v>0.41929510333333336</v>
      </c>
      <c r="W2374">
        <f>V2374*Diccionario!$B$44</f>
        <v>7.9666069633333336E-2</v>
      </c>
      <c r="X2374">
        <f>W2374*Diccionario!$B$45</f>
        <v>3.1069767157000001E-2</v>
      </c>
      <c r="Y2374">
        <f>X2374*Diccionario!$B$46</f>
        <v>2.7652092769730002E-2</v>
      </c>
      <c r="Z2374">
        <f>Y2374*Diccionario!$B$47</f>
        <v>1.02312743248001E-2</v>
      </c>
      <c r="AA2374">
        <f>Z2374*Diccionario!$B$48</f>
        <v>1.02312743248001E-2</v>
      </c>
      <c r="AB2374">
        <f>AA2374*Diccionario!$B$49</f>
        <v>7.6734557436000748E-3</v>
      </c>
      <c r="AC2374">
        <f t="shared" si="375"/>
        <v>7.6734557436000748E-3</v>
      </c>
      <c r="AD2374">
        <f t="shared" si="376"/>
        <v>2.4987877069482432E-2</v>
      </c>
      <c r="AE2374">
        <f t="shared" si="377"/>
        <v>4.1873858199813159E-5</v>
      </c>
      <c r="AF2374" t="e">
        <f ca="1">IF(AD2374="","",_xludf.RANK.EQ(AD2374,$AD$2:$AD$5513,0))</f>
        <v>#NAME?</v>
      </c>
      <c r="AH2374" t="str">
        <f t="shared" si="378"/>
        <v>Baja</v>
      </c>
      <c r="AI2374" t="s">
        <v>153</v>
      </c>
      <c r="AJ2374" t="str">
        <f>IFERROR(VLOOKUP(B2374,Maestro_Regionales!$A$2:$B$35,2,FALSE),"Otras zonas")</f>
        <v>Otras zonas</v>
      </c>
      <c r="AK2374" t="str">
        <f t="shared" si="379"/>
        <v>SALUD TOTAL EPS | Otras zonas</v>
      </c>
    </row>
    <row r="2375" spans="1:37">
      <c r="A2375" s="4" t="s">
        <v>1042</v>
      </c>
      <c r="B2375" s="4" t="s">
        <v>1043</v>
      </c>
      <c r="C2375" s="4" t="s">
        <v>1064</v>
      </c>
      <c r="D2375" s="4" t="s">
        <v>1065</v>
      </c>
      <c r="E2375" s="4" t="s">
        <v>90</v>
      </c>
      <c r="F2375" s="4">
        <v>0</v>
      </c>
      <c r="G2375" s="4">
        <v>0</v>
      </c>
      <c r="H2375" s="4">
        <v>457</v>
      </c>
      <c r="I2375">
        <f t="shared" si="370"/>
        <v>457</v>
      </c>
      <c r="J2375">
        <f t="shared" si="371"/>
        <v>0</v>
      </c>
      <c r="K2375">
        <f t="shared" si="372"/>
        <v>0</v>
      </c>
      <c r="L2375">
        <f t="shared" si="373"/>
        <v>1</v>
      </c>
      <c r="M2375">
        <f>I2375*Diccionario!$B$36</f>
        <v>1.0145489607843137</v>
      </c>
      <c r="N2375">
        <f>M2375*Diccionario!$B$37</f>
        <v>0.10246944503921569</v>
      </c>
      <c r="O2375">
        <f>N2375*Diccionario!$B$38</f>
        <v>1.5370416755882353E-2</v>
      </c>
      <c r="P2375">
        <f>O2375*Diccionario!$B$39</f>
        <v>1.3833375080294117E-2</v>
      </c>
      <c r="Q2375">
        <f>P2375*Diccionario!$B$40</f>
        <v>5.5333500321176473E-3</v>
      </c>
      <c r="R2375">
        <f>Q2375*Diccionario!$B$41</f>
        <v>3.5966775208764708E-3</v>
      </c>
      <c r="S2375">
        <f t="shared" si="374"/>
        <v>3.5966775208764708E-3</v>
      </c>
      <c r="T2375">
        <f>I2375*Diccionario!$B$36</f>
        <v>1.0145489607843137</v>
      </c>
      <c r="U2375">
        <f>T2375*Diccionario!$B$42</f>
        <v>0.10246944503921569</v>
      </c>
      <c r="V2375">
        <f>U2375*Diccionario!$B$43</f>
        <v>8.7099028283333338E-2</v>
      </c>
      <c r="W2375">
        <f>V2375*Diccionario!$B$44</f>
        <v>1.6548815373833334E-2</v>
      </c>
      <c r="X2375">
        <f>W2375*Diccionario!$B$45</f>
        <v>6.4540379957950004E-3</v>
      </c>
      <c r="Y2375">
        <f>X2375*Diccionario!$B$46</f>
        <v>5.7440938162575507E-3</v>
      </c>
      <c r="Z2375">
        <f>Y2375*Diccionario!$B$47</f>
        <v>2.1253147120152936E-3</v>
      </c>
      <c r="AA2375">
        <f>Z2375*Diccionario!$B$48</f>
        <v>2.1253147120152936E-3</v>
      </c>
      <c r="AB2375">
        <f>AA2375*Diccionario!$B$49</f>
        <v>1.5939860340114702E-3</v>
      </c>
      <c r="AC2375">
        <f t="shared" si="375"/>
        <v>1.5939860340114702E-3</v>
      </c>
      <c r="AD2375">
        <f t="shared" si="376"/>
        <v>5.190663554887941E-3</v>
      </c>
      <c r="AE2375">
        <f t="shared" si="377"/>
        <v>8.6983423624157326E-6</v>
      </c>
      <c r="AF2375" t="e">
        <f ca="1">IF(AD2375="","",_xludf.RANK.EQ(AD2375,$AD$2:$AD$5513,0))</f>
        <v>#NAME?</v>
      </c>
      <c r="AH2375" t="str">
        <f t="shared" si="378"/>
        <v>Baja</v>
      </c>
      <c r="AI2375" t="s">
        <v>153</v>
      </c>
      <c r="AJ2375" t="str">
        <f>IFERROR(VLOOKUP(B2375,Maestro_Regionales!$A$2:$B$35,2,FALSE),"Otras zonas")</f>
        <v>Otras zonas</v>
      </c>
      <c r="AK2375" t="str">
        <f t="shared" si="379"/>
        <v>REGIMEN DE EXCEPCION | Otras zonas</v>
      </c>
    </row>
    <row r="2376" spans="1:37">
      <c r="A2376" s="4" t="s">
        <v>1042</v>
      </c>
      <c r="B2376" s="4" t="s">
        <v>1043</v>
      </c>
      <c r="C2376" s="4" t="s">
        <v>1064</v>
      </c>
      <c r="D2376" s="4" t="s">
        <v>1065</v>
      </c>
      <c r="E2376" s="4" t="s">
        <v>89</v>
      </c>
      <c r="F2376" s="4">
        <v>1</v>
      </c>
      <c r="G2376" s="4">
        <v>0</v>
      </c>
      <c r="H2376" s="4">
        <v>0</v>
      </c>
      <c r="I2376">
        <f t="shared" si="370"/>
        <v>1</v>
      </c>
      <c r="J2376">
        <f t="shared" si="371"/>
        <v>1</v>
      </c>
      <c r="K2376">
        <f t="shared" si="372"/>
        <v>0</v>
      </c>
      <c r="L2376">
        <f t="shared" si="373"/>
        <v>0</v>
      </c>
      <c r="M2376">
        <f>I2376*Diccionario!$B$36</f>
        <v>2.2200196078431371E-3</v>
      </c>
      <c r="N2376">
        <f>M2376*Diccionario!$B$37</f>
        <v>2.2422198039215687E-4</v>
      </c>
      <c r="O2376">
        <f>N2376*Diccionario!$B$38</f>
        <v>3.3633297058823532E-5</v>
      </c>
      <c r="P2376">
        <f>O2376*Diccionario!$B$39</f>
        <v>3.026996735294118E-5</v>
      </c>
      <c r="Q2376">
        <f>P2376*Diccionario!$B$40</f>
        <v>1.2107986941176473E-5</v>
      </c>
      <c r="R2376">
        <f>Q2376*Diccionario!$B$41</f>
        <v>7.870191511764708E-6</v>
      </c>
      <c r="S2376">
        <f t="shared" si="374"/>
        <v>7.870191511764708E-6</v>
      </c>
      <c r="T2376">
        <f>I2376*Diccionario!$B$36</f>
        <v>2.2200196078431371E-3</v>
      </c>
      <c r="U2376">
        <f>T2376*Diccionario!$B$42</f>
        <v>2.2422198039215687E-4</v>
      </c>
      <c r="V2376">
        <f>U2376*Diccionario!$B$43</f>
        <v>1.9058868333333333E-4</v>
      </c>
      <c r="W2376">
        <f>V2376*Diccionario!$B$44</f>
        <v>3.6211849833333333E-5</v>
      </c>
      <c r="X2376">
        <f>W2376*Diccionario!$B$45</f>
        <v>1.4122621435000001E-5</v>
      </c>
      <c r="Y2376">
        <f>X2376*Diccionario!$B$46</f>
        <v>1.256913307715E-5</v>
      </c>
      <c r="Z2376">
        <f>Y2376*Diccionario!$B$47</f>
        <v>4.6505792385454997E-6</v>
      </c>
      <c r="AA2376">
        <f>Z2376*Diccionario!$B$48</f>
        <v>4.6505792385454997E-6</v>
      </c>
      <c r="AB2376">
        <f>AA2376*Diccionario!$B$49</f>
        <v>3.4879344289091247E-6</v>
      </c>
      <c r="AC2376">
        <f t="shared" si="375"/>
        <v>3.4879344289091247E-6</v>
      </c>
      <c r="AD2376">
        <f t="shared" si="376"/>
        <v>1.1358125940673833E-5</v>
      </c>
      <c r="AE2376">
        <f t="shared" si="377"/>
        <v>1.9033571909005983E-8</v>
      </c>
      <c r="AF2376" t="e">
        <f ca="1">IF(AD2376="","",_xludf.RANK.EQ(AD2376,$AD$2:$AD$5513,0))</f>
        <v>#NAME?</v>
      </c>
      <c r="AH2376" t="str">
        <f t="shared" si="378"/>
        <v>Baja</v>
      </c>
      <c r="AI2376" t="s">
        <v>153</v>
      </c>
      <c r="AJ2376" t="str">
        <f>IFERROR(VLOOKUP(B2376,Maestro_Regionales!$A$2:$B$35,2,FALSE),"Otras zonas")</f>
        <v>Otras zonas</v>
      </c>
      <c r="AK2376" t="str">
        <f t="shared" si="379"/>
        <v>PROTEGER EPS (ANTES CAJACOPI EPS) | Otras zonas</v>
      </c>
    </row>
    <row r="2377" spans="1:37">
      <c r="A2377" s="4" t="s">
        <v>1042</v>
      </c>
      <c r="B2377" s="4" t="s">
        <v>1043</v>
      </c>
      <c r="C2377" s="4" t="s">
        <v>1066</v>
      </c>
      <c r="D2377" s="4" t="s">
        <v>1067</v>
      </c>
      <c r="E2377" s="4" t="s">
        <v>85</v>
      </c>
      <c r="F2377" s="4">
        <v>431</v>
      </c>
      <c r="G2377" s="4">
        <v>5190</v>
      </c>
      <c r="H2377" s="4">
        <v>0</v>
      </c>
      <c r="I2377">
        <f t="shared" si="370"/>
        <v>5621</v>
      </c>
      <c r="J2377">
        <f t="shared" si="371"/>
        <v>7.6676747909624615E-2</v>
      </c>
      <c r="K2377">
        <f t="shared" si="372"/>
        <v>0.92332325209037536</v>
      </c>
      <c r="L2377">
        <f t="shared" si="373"/>
        <v>0</v>
      </c>
      <c r="M2377">
        <f>I2377*Diccionario!$B$36</f>
        <v>12.478730215686273</v>
      </c>
      <c r="N2377">
        <f>M2377*Diccionario!$B$37</f>
        <v>1.2603517517843137</v>
      </c>
      <c r="O2377">
        <f>N2377*Diccionario!$B$38</f>
        <v>0.18905276276764704</v>
      </c>
      <c r="P2377">
        <f>O2377*Diccionario!$B$39</f>
        <v>0.17014748649088235</v>
      </c>
      <c r="Q2377">
        <f>P2377*Diccionario!$B$40</f>
        <v>6.8058994596352937E-2</v>
      </c>
      <c r="R2377">
        <f>Q2377*Diccionario!$B$41</f>
        <v>4.4238346487629414E-2</v>
      </c>
      <c r="S2377">
        <f t="shared" si="374"/>
        <v>4.4238346487629414E-2</v>
      </c>
      <c r="T2377">
        <f>I2377*Diccionario!$B$36</f>
        <v>12.478730215686273</v>
      </c>
      <c r="U2377">
        <f>T2377*Diccionario!$B$42</f>
        <v>1.2603517517843137</v>
      </c>
      <c r="V2377">
        <f>U2377*Diccionario!$B$43</f>
        <v>1.0712989890166666</v>
      </c>
      <c r="W2377">
        <f>V2377*Diccionario!$B$44</f>
        <v>0.20354680791316668</v>
      </c>
      <c r="X2377">
        <f>W2377*Diccionario!$B$45</f>
        <v>7.9383255086135002E-2</v>
      </c>
      <c r="Y2377">
        <f>X2377*Diccionario!$B$46</f>
        <v>7.0651097026660156E-2</v>
      </c>
      <c r="Z2377">
        <f>Y2377*Diccionario!$B$47</f>
        <v>2.6140905899864258E-2</v>
      </c>
      <c r="AA2377">
        <f>Z2377*Diccionario!$B$48</f>
        <v>2.6140905899864258E-2</v>
      </c>
      <c r="AB2377">
        <f>AA2377*Diccionario!$B$49</f>
        <v>1.9605679424898194E-2</v>
      </c>
      <c r="AC2377">
        <f t="shared" si="375"/>
        <v>1.9605679424898194E-2</v>
      </c>
      <c r="AD2377">
        <f t="shared" si="376"/>
        <v>6.3844025912527608E-2</v>
      </c>
      <c r="AE2377">
        <f t="shared" si="377"/>
        <v>1.0698770770052261E-4</v>
      </c>
      <c r="AF2377" t="e">
        <f ca="1">IF(AD2377="","",_xludf.RANK.EQ(AD2377,$AD$2:$AD$5513,0))</f>
        <v>#NAME?</v>
      </c>
      <c r="AH2377" t="str">
        <f t="shared" si="378"/>
        <v>Baja</v>
      </c>
      <c r="AI2377" t="s">
        <v>153</v>
      </c>
      <c r="AJ2377" t="str">
        <f>IFERROR(VLOOKUP(B2377,Maestro_Regionales!$A$2:$B$35,2,FALSE),"Otras zonas")</f>
        <v>Otras zonas</v>
      </c>
      <c r="AK2377" t="str">
        <f t="shared" si="379"/>
        <v>SALUD TOTAL EPS | Otras zonas</v>
      </c>
    </row>
    <row r="2378" spans="1:37">
      <c r="A2378" s="4" t="s">
        <v>1042</v>
      </c>
      <c r="B2378" s="4" t="s">
        <v>1043</v>
      </c>
      <c r="C2378" s="4" t="s">
        <v>1066</v>
      </c>
      <c r="D2378" s="4" t="s">
        <v>1067</v>
      </c>
      <c r="E2378" s="4" t="s">
        <v>87</v>
      </c>
      <c r="F2378" s="4">
        <v>295</v>
      </c>
      <c r="G2378" s="4">
        <v>2389</v>
      </c>
      <c r="H2378" s="4">
        <v>0</v>
      </c>
      <c r="I2378">
        <f t="shared" si="370"/>
        <v>2684</v>
      </c>
      <c r="J2378">
        <f t="shared" si="371"/>
        <v>0.10991058122205663</v>
      </c>
      <c r="K2378">
        <f t="shared" si="372"/>
        <v>0.89008941877794334</v>
      </c>
      <c r="L2378">
        <f t="shared" si="373"/>
        <v>0</v>
      </c>
      <c r="M2378">
        <f>I2378*Diccionario!$B$36</f>
        <v>5.95853262745098</v>
      </c>
      <c r="N2378">
        <f>M2378*Diccionario!$B$37</f>
        <v>0.60181179537254903</v>
      </c>
      <c r="O2378">
        <f>N2378*Diccionario!$B$38</f>
        <v>9.0271769305882349E-2</v>
      </c>
      <c r="P2378">
        <f>O2378*Diccionario!$B$39</f>
        <v>8.124459237529412E-2</v>
      </c>
      <c r="Q2378">
        <f>P2378*Diccionario!$B$40</f>
        <v>3.2497836950117646E-2</v>
      </c>
      <c r="R2378">
        <f>Q2378*Diccionario!$B$41</f>
        <v>2.1123594017576471E-2</v>
      </c>
      <c r="S2378">
        <f t="shared" si="374"/>
        <v>2.1123594017576471E-2</v>
      </c>
      <c r="T2378">
        <f>I2378*Diccionario!$B$36</f>
        <v>5.95853262745098</v>
      </c>
      <c r="U2378">
        <f>T2378*Diccionario!$B$42</f>
        <v>0.60181179537254903</v>
      </c>
      <c r="V2378">
        <f>U2378*Diccionario!$B$43</f>
        <v>0.51154002606666671</v>
      </c>
      <c r="W2378">
        <f>V2378*Diccionario!$B$44</f>
        <v>9.719260495266667E-2</v>
      </c>
      <c r="X2378">
        <f>W2378*Diccionario!$B$45</f>
        <v>3.7905115931540001E-2</v>
      </c>
      <c r="Y2378">
        <f>X2378*Diccionario!$B$46</f>
        <v>3.37355531790706E-2</v>
      </c>
      <c r="Z2378">
        <f>Y2378*Diccionario!$B$47</f>
        <v>1.2482154676256121E-2</v>
      </c>
      <c r="AA2378">
        <f>Z2378*Diccionario!$B$48</f>
        <v>1.2482154676256121E-2</v>
      </c>
      <c r="AB2378">
        <f>AA2378*Diccionario!$B$49</f>
        <v>9.3616160071920904E-3</v>
      </c>
      <c r="AC2378">
        <f t="shared" si="375"/>
        <v>9.3616160071920904E-3</v>
      </c>
      <c r="AD2378">
        <f t="shared" si="376"/>
        <v>3.0485210024768561E-2</v>
      </c>
      <c r="AE2378">
        <f t="shared" si="377"/>
        <v>5.1086107003772046E-5</v>
      </c>
      <c r="AF2378" t="e">
        <f ca="1">IF(AD2378="","",_xludf.RANK.EQ(AD2378,$AD$2:$AD$5513,0))</f>
        <v>#NAME?</v>
      </c>
      <c r="AH2378" t="str">
        <f t="shared" si="378"/>
        <v>Baja</v>
      </c>
      <c r="AI2378" t="s">
        <v>153</v>
      </c>
      <c r="AJ2378" t="str">
        <f>IFERROR(VLOOKUP(B2378,Maestro_Regionales!$A$2:$B$35,2,FALSE),"Otras zonas")</f>
        <v>Otras zonas</v>
      </c>
      <c r="AK2378" t="str">
        <f t="shared" si="379"/>
        <v>NUEVA EPS | Otras zonas</v>
      </c>
    </row>
    <row r="2379" spans="1:37">
      <c r="A2379" s="4" t="s">
        <v>1042</v>
      </c>
      <c r="B2379" s="4" t="s">
        <v>1043</v>
      </c>
      <c r="C2379" s="4" t="s">
        <v>1066</v>
      </c>
      <c r="D2379" s="4" t="s">
        <v>1067</v>
      </c>
      <c r="E2379" s="4" t="s">
        <v>90</v>
      </c>
      <c r="F2379" s="4">
        <v>0</v>
      </c>
      <c r="G2379" s="4">
        <v>0</v>
      </c>
      <c r="H2379" s="4">
        <v>191</v>
      </c>
      <c r="I2379">
        <f t="shared" si="370"/>
        <v>191</v>
      </c>
      <c r="J2379">
        <f t="shared" si="371"/>
        <v>0</v>
      </c>
      <c r="K2379">
        <f t="shared" si="372"/>
        <v>0</v>
      </c>
      <c r="L2379">
        <f t="shared" si="373"/>
        <v>1</v>
      </c>
      <c r="M2379">
        <f>I2379*Diccionario!$B$36</f>
        <v>0.4240237450980392</v>
      </c>
      <c r="N2379">
        <f>M2379*Diccionario!$B$37</f>
        <v>4.2826398254901962E-2</v>
      </c>
      <c r="O2379">
        <f>N2379*Diccionario!$B$38</f>
        <v>6.423959738235294E-3</v>
      </c>
      <c r="P2379">
        <f>O2379*Diccionario!$B$39</f>
        <v>5.7815637644117648E-3</v>
      </c>
      <c r="Q2379">
        <f>P2379*Diccionario!$B$40</f>
        <v>2.3126255057647062E-3</v>
      </c>
      <c r="R2379">
        <f>Q2379*Diccionario!$B$41</f>
        <v>1.5032065787470592E-3</v>
      </c>
      <c r="S2379">
        <f t="shared" si="374"/>
        <v>1.5032065787470592E-3</v>
      </c>
      <c r="T2379">
        <f>I2379*Diccionario!$B$36</f>
        <v>0.4240237450980392</v>
      </c>
      <c r="U2379">
        <f>T2379*Diccionario!$B$42</f>
        <v>4.2826398254901962E-2</v>
      </c>
      <c r="V2379">
        <f>U2379*Diccionario!$B$43</f>
        <v>3.640243851666667E-2</v>
      </c>
      <c r="W2379">
        <f>V2379*Diccionario!$B$44</f>
        <v>6.9164633181666678E-3</v>
      </c>
      <c r="X2379">
        <f>W2379*Diccionario!$B$45</f>
        <v>2.6974206940850007E-3</v>
      </c>
      <c r="Y2379">
        <f>X2379*Diccionario!$B$46</f>
        <v>2.4007044177356508E-3</v>
      </c>
      <c r="Z2379">
        <f>Y2379*Diccionario!$B$47</f>
        <v>8.8826063456219075E-4</v>
      </c>
      <c r="AA2379">
        <f>Z2379*Diccionario!$B$48</f>
        <v>8.8826063456219075E-4</v>
      </c>
      <c r="AB2379">
        <f>AA2379*Diccionario!$B$49</f>
        <v>6.6619547592164309E-4</v>
      </c>
      <c r="AC2379">
        <f t="shared" si="375"/>
        <v>6.6619547592164309E-4</v>
      </c>
      <c r="AD2379">
        <f t="shared" si="376"/>
        <v>2.1694020546687023E-3</v>
      </c>
      <c r="AE2379">
        <f t="shared" si="377"/>
        <v>3.635412234620143E-6</v>
      </c>
      <c r="AF2379" t="e">
        <f ca="1">IF(AD2379="","",_xludf.RANK.EQ(AD2379,$AD$2:$AD$5513,0))</f>
        <v>#NAME?</v>
      </c>
      <c r="AH2379" t="str">
        <f t="shared" si="378"/>
        <v>Baja</v>
      </c>
      <c r="AI2379" t="s">
        <v>153</v>
      </c>
      <c r="AJ2379" t="str">
        <f>IFERROR(VLOOKUP(B2379,Maestro_Regionales!$A$2:$B$35,2,FALSE),"Otras zonas")</f>
        <v>Otras zonas</v>
      </c>
      <c r="AK2379" t="str">
        <f t="shared" si="379"/>
        <v>REGIMEN DE EXCEPCION | Otras zonas</v>
      </c>
    </row>
    <row r="2380" spans="1:37">
      <c r="A2380" s="4" t="s">
        <v>1042</v>
      </c>
      <c r="B2380" s="4" t="s">
        <v>1043</v>
      </c>
      <c r="C2380" s="4" t="s">
        <v>1066</v>
      </c>
      <c r="D2380" s="4" t="s">
        <v>1067</v>
      </c>
      <c r="E2380" s="4" t="s">
        <v>86</v>
      </c>
      <c r="F2380" s="4">
        <v>2</v>
      </c>
      <c r="G2380" s="4">
        <v>2</v>
      </c>
      <c r="H2380" s="4">
        <v>0</v>
      </c>
      <c r="I2380">
        <f t="shared" si="370"/>
        <v>4</v>
      </c>
      <c r="J2380">
        <f t="shared" si="371"/>
        <v>0.5</v>
      </c>
      <c r="K2380">
        <f t="shared" si="372"/>
        <v>0.5</v>
      </c>
      <c r="L2380">
        <f t="shared" si="373"/>
        <v>0</v>
      </c>
      <c r="M2380">
        <f>I2380*Diccionario!$B$36</f>
        <v>8.8800784313725484E-3</v>
      </c>
      <c r="N2380">
        <f>M2380*Diccionario!$B$37</f>
        <v>8.9688792156862747E-4</v>
      </c>
      <c r="O2380">
        <f>N2380*Diccionario!$B$38</f>
        <v>1.3453318823529413E-4</v>
      </c>
      <c r="P2380">
        <f>O2380*Diccionario!$B$39</f>
        <v>1.2107986941176472E-4</v>
      </c>
      <c r="Q2380">
        <f>P2380*Diccionario!$B$40</f>
        <v>4.8431947764705893E-5</v>
      </c>
      <c r="R2380">
        <f>Q2380*Diccionario!$B$41</f>
        <v>3.1480766047058832E-5</v>
      </c>
      <c r="S2380">
        <f t="shared" si="374"/>
        <v>3.1480766047058832E-5</v>
      </c>
      <c r="T2380">
        <f>I2380*Diccionario!$B$36</f>
        <v>8.8800784313725484E-3</v>
      </c>
      <c r="U2380">
        <f>T2380*Diccionario!$B$42</f>
        <v>8.9688792156862747E-4</v>
      </c>
      <c r="V2380">
        <f>U2380*Diccionario!$B$43</f>
        <v>7.6235473333333332E-4</v>
      </c>
      <c r="W2380">
        <f>V2380*Diccionario!$B$44</f>
        <v>1.4484739933333333E-4</v>
      </c>
      <c r="X2380">
        <f>W2380*Diccionario!$B$45</f>
        <v>5.6490485740000004E-5</v>
      </c>
      <c r="Y2380">
        <f>X2380*Diccionario!$B$46</f>
        <v>5.0276532308600001E-5</v>
      </c>
      <c r="Z2380">
        <f>Y2380*Diccionario!$B$47</f>
        <v>1.8602316954181999E-5</v>
      </c>
      <c r="AA2380">
        <f>Z2380*Diccionario!$B$48</f>
        <v>1.8602316954181999E-5</v>
      </c>
      <c r="AB2380">
        <f>AA2380*Diccionario!$B$49</f>
        <v>1.3951737715636499E-5</v>
      </c>
      <c r="AC2380">
        <f t="shared" si="375"/>
        <v>1.3951737715636499E-5</v>
      </c>
      <c r="AD2380">
        <f t="shared" si="376"/>
        <v>4.5432503762695331E-5</v>
      </c>
      <c r="AE2380">
        <f t="shared" si="377"/>
        <v>7.6134287636023932E-8</v>
      </c>
      <c r="AF2380" t="e">
        <f ca="1">IF(AD2380="","",_xludf.RANK.EQ(AD2380,$AD$2:$AD$5513,0))</f>
        <v>#NAME?</v>
      </c>
      <c r="AH2380" t="str">
        <f t="shared" si="378"/>
        <v>Baja</v>
      </c>
      <c r="AI2380" t="s">
        <v>153</v>
      </c>
      <c r="AJ2380" t="str">
        <f>IFERROR(VLOOKUP(B2380,Maestro_Regionales!$A$2:$B$35,2,FALSE),"Otras zonas")</f>
        <v>Otras zonas</v>
      </c>
      <c r="AK2380" t="str">
        <f t="shared" si="379"/>
        <v>EPS SANITAS | Otras zonas</v>
      </c>
    </row>
    <row r="2381" spans="1:37">
      <c r="A2381" s="4" t="s">
        <v>1042</v>
      </c>
      <c r="B2381" s="4" t="s">
        <v>1043</v>
      </c>
      <c r="C2381" s="4" t="s">
        <v>1068</v>
      </c>
      <c r="D2381" s="4" t="s">
        <v>1069</v>
      </c>
      <c r="E2381" s="4" t="s">
        <v>91</v>
      </c>
      <c r="F2381" s="4">
        <v>3240</v>
      </c>
      <c r="G2381" s="4">
        <v>6285</v>
      </c>
      <c r="H2381" s="4">
        <v>0</v>
      </c>
      <c r="I2381">
        <f t="shared" si="370"/>
        <v>9525</v>
      </c>
      <c r="J2381">
        <f t="shared" si="371"/>
        <v>0.34015748031496063</v>
      </c>
      <c r="K2381">
        <f t="shared" si="372"/>
        <v>0.65984251968503937</v>
      </c>
      <c r="L2381">
        <f t="shared" si="373"/>
        <v>0</v>
      </c>
      <c r="M2381">
        <f>I2381*Diccionario!$B$36</f>
        <v>21.145686764705882</v>
      </c>
      <c r="N2381">
        <f>M2381*Diccionario!$B$37</f>
        <v>2.1357143632352944</v>
      </c>
      <c r="O2381">
        <f>N2381*Diccionario!$B$38</f>
        <v>0.32035715448529417</v>
      </c>
      <c r="P2381">
        <f>O2381*Diccionario!$B$39</f>
        <v>0.28832143903676477</v>
      </c>
      <c r="Q2381">
        <f>P2381*Diccionario!$B$40</f>
        <v>0.11532857561470591</v>
      </c>
      <c r="R2381">
        <f>Q2381*Diccionario!$B$41</f>
        <v>7.4963574149558843E-2</v>
      </c>
      <c r="S2381">
        <f t="shared" si="374"/>
        <v>7.4963574149558843E-2</v>
      </c>
      <c r="T2381">
        <f>I2381*Diccionario!$B$36</f>
        <v>21.145686764705882</v>
      </c>
      <c r="U2381">
        <f>T2381*Diccionario!$B$42</f>
        <v>2.1357143632352944</v>
      </c>
      <c r="V2381">
        <f>U2381*Diccionario!$B$43</f>
        <v>1.8153572087500003</v>
      </c>
      <c r="W2381">
        <f>V2381*Diccionario!$B$44</f>
        <v>0.34491786966250004</v>
      </c>
      <c r="X2381">
        <f>W2381*Diccionario!$B$45</f>
        <v>0.13451796916837502</v>
      </c>
      <c r="Y2381">
        <f>X2381*Diccionario!$B$46</f>
        <v>0.11972099255985377</v>
      </c>
      <c r="Z2381">
        <f>Y2381*Diccionario!$B$47</f>
        <v>4.4296767247145895E-2</v>
      </c>
      <c r="AA2381">
        <f>Z2381*Diccionario!$B$48</f>
        <v>4.4296767247145895E-2</v>
      </c>
      <c r="AB2381">
        <f>AA2381*Diccionario!$B$49</f>
        <v>3.3222575435359419E-2</v>
      </c>
      <c r="AC2381">
        <f t="shared" si="375"/>
        <v>3.3222575435359419E-2</v>
      </c>
      <c r="AD2381">
        <f t="shared" si="376"/>
        <v>0.10818614958491826</v>
      </c>
      <c r="AE2381">
        <f t="shared" si="377"/>
        <v>1.81294772433282E-4</v>
      </c>
      <c r="AF2381" t="e">
        <f ca="1">IF(AD2381="","",_xludf.RANK.EQ(AD2381,$AD$2:$AD$5513,0))</f>
        <v>#NAME?</v>
      </c>
      <c r="AH2381" t="str">
        <f t="shared" si="378"/>
        <v>Baja</v>
      </c>
      <c r="AI2381" t="s">
        <v>153</v>
      </c>
      <c r="AJ2381" t="str">
        <f>IFERROR(VLOOKUP(B2381,Maestro_Regionales!$A$2:$B$35,2,FALSE),"Otras zonas")</f>
        <v>Otras zonas</v>
      </c>
      <c r="AK2381" t="str">
        <f t="shared" si="379"/>
        <v>FAMISANAR | Otras zonas</v>
      </c>
    </row>
    <row r="2382" spans="1:37">
      <c r="A2382" s="4" t="s">
        <v>1042</v>
      </c>
      <c r="B2382" s="4" t="s">
        <v>1043</v>
      </c>
      <c r="C2382" s="4" t="s">
        <v>1068</v>
      </c>
      <c r="D2382" s="4" t="s">
        <v>1069</v>
      </c>
      <c r="E2382" s="4" t="s">
        <v>87</v>
      </c>
      <c r="F2382" s="4">
        <v>1423</v>
      </c>
      <c r="G2382" s="4">
        <v>4105</v>
      </c>
      <c r="H2382" s="4">
        <v>0</v>
      </c>
      <c r="I2382">
        <f t="shared" si="370"/>
        <v>5528</v>
      </c>
      <c r="J2382">
        <f t="shared" si="371"/>
        <v>0.25741678726483358</v>
      </c>
      <c r="K2382">
        <f t="shared" si="372"/>
        <v>0.74258321273516648</v>
      </c>
      <c r="L2382">
        <f t="shared" si="373"/>
        <v>0</v>
      </c>
      <c r="M2382">
        <f>I2382*Diccionario!$B$36</f>
        <v>12.272268392156862</v>
      </c>
      <c r="N2382">
        <f>M2382*Diccionario!$B$37</f>
        <v>1.2394991076078432</v>
      </c>
      <c r="O2382">
        <f>N2382*Diccionario!$B$38</f>
        <v>0.18592486614117648</v>
      </c>
      <c r="P2382">
        <f>O2382*Diccionario!$B$39</f>
        <v>0.16733237952705884</v>
      </c>
      <c r="Q2382">
        <f>P2382*Diccionario!$B$40</f>
        <v>6.6932951810823538E-2</v>
      </c>
      <c r="R2382">
        <f>Q2382*Diccionario!$B$41</f>
        <v>4.3506418677035301E-2</v>
      </c>
      <c r="S2382">
        <f t="shared" si="374"/>
        <v>4.3506418677035301E-2</v>
      </c>
      <c r="T2382">
        <f>I2382*Diccionario!$B$36</f>
        <v>12.272268392156862</v>
      </c>
      <c r="U2382">
        <f>T2382*Diccionario!$B$42</f>
        <v>1.2394991076078432</v>
      </c>
      <c r="V2382">
        <f>U2382*Diccionario!$B$43</f>
        <v>1.0535742414666667</v>
      </c>
      <c r="W2382">
        <f>V2382*Diccionario!$B$44</f>
        <v>0.20017910587866666</v>
      </c>
      <c r="X2382">
        <f>W2382*Diccionario!$B$45</f>
        <v>7.8069851292680001E-2</v>
      </c>
      <c r="Y2382">
        <f>X2382*Diccionario!$B$46</f>
        <v>6.9482167650485205E-2</v>
      </c>
      <c r="Z2382">
        <f>Y2382*Diccionario!$B$47</f>
        <v>2.5708402030679527E-2</v>
      </c>
      <c r="AA2382">
        <f>Z2382*Diccionario!$B$48</f>
        <v>2.5708402030679527E-2</v>
      </c>
      <c r="AB2382">
        <f>AA2382*Diccionario!$B$49</f>
        <v>1.9281301523009643E-2</v>
      </c>
      <c r="AC2382">
        <f t="shared" si="375"/>
        <v>1.9281301523009643E-2</v>
      </c>
      <c r="AD2382">
        <f t="shared" si="376"/>
        <v>6.2787720200044944E-2</v>
      </c>
      <c r="AE2382">
        <f t="shared" si="377"/>
        <v>1.0521758551298507E-4</v>
      </c>
      <c r="AF2382" t="e">
        <f ca="1">IF(AD2382="","",_xludf.RANK.EQ(AD2382,$AD$2:$AD$5513,0))</f>
        <v>#NAME?</v>
      </c>
      <c r="AH2382" t="str">
        <f t="shared" si="378"/>
        <v>Baja</v>
      </c>
      <c r="AI2382" t="s">
        <v>153</v>
      </c>
      <c r="AJ2382" t="str">
        <f>IFERROR(VLOOKUP(B2382,Maestro_Regionales!$A$2:$B$35,2,FALSE),"Otras zonas")</f>
        <v>Otras zonas</v>
      </c>
      <c r="AK2382" t="str">
        <f t="shared" si="379"/>
        <v>NUEVA EPS | Otras zonas</v>
      </c>
    </row>
    <row r="2383" spans="1:37">
      <c r="A2383" s="4" t="s">
        <v>1042</v>
      </c>
      <c r="B2383" s="4" t="s">
        <v>1043</v>
      </c>
      <c r="C2383" s="4" t="s">
        <v>1068</v>
      </c>
      <c r="D2383" s="4" t="s">
        <v>1069</v>
      </c>
      <c r="E2383" s="4" t="s">
        <v>415</v>
      </c>
      <c r="F2383" s="4">
        <v>538</v>
      </c>
      <c r="G2383" s="4">
        <v>1560</v>
      </c>
      <c r="H2383" s="4">
        <v>0</v>
      </c>
      <c r="I2383">
        <f t="shared" si="370"/>
        <v>2098</v>
      </c>
      <c r="J2383">
        <f t="shared" si="371"/>
        <v>0.25643469971401334</v>
      </c>
      <c r="K2383">
        <f t="shared" si="372"/>
        <v>0.74356530028598666</v>
      </c>
      <c r="L2383">
        <f t="shared" si="373"/>
        <v>0</v>
      </c>
      <c r="M2383">
        <f>I2383*Diccionario!$B$36</f>
        <v>4.6576011372549013</v>
      </c>
      <c r="N2383">
        <f>M2383*Diccionario!$B$37</f>
        <v>0.47041771486274508</v>
      </c>
      <c r="O2383">
        <f>N2383*Diccionario!$B$38</f>
        <v>7.0562657229411754E-2</v>
      </c>
      <c r="P2383">
        <f>O2383*Diccionario!$B$39</f>
        <v>6.3506391506470583E-2</v>
      </c>
      <c r="Q2383">
        <f>P2383*Diccionario!$B$40</f>
        <v>2.5402556602588236E-2</v>
      </c>
      <c r="R2383">
        <f>Q2383*Diccionario!$B$41</f>
        <v>1.6511661791682355E-2</v>
      </c>
      <c r="S2383">
        <f t="shared" si="374"/>
        <v>1.6511661791682355E-2</v>
      </c>
      <c r="T2383">
        <f>I2383*Diccionario!$B$36</f>
        <v>4.6576011372549013</v>
      </c>
      <c r="U2383">
        <f>T2383*Diccionario!$B$42</f>
        <v>0.47041771486274508</v>
      </c>
      <c r="V2383">
        <f>U2383*Diccionario!$B$43</f>
        <v>0.39985505763333329</v>
      </c>
      <c r="W2383">
        <f>V2383*Diccionario!$B$44</f>
        <v>7.5972460950333331E-2</v>
      </c>
      <c r="X2383">
        <f>W2383*Diccionario!$B$45</f>
        <v>2.9629259770629999E-2</v>
      </c>
      <c r="Y2383">
        <f>X2383*Diccionario!$B$46</f>
        <v>2.63700411958607E-2</v>
      </c>
      <c r="Z2383">
        <f>Y2383*Diccionario!$B$47</f>
        <v>9.7569152424684582E-3</v>
      </c>
      <c r="AA2383">
        <f>Z2383*Diccionario!$B$48</f>
        <v>9.7569152424684582E-3</v>
      </c>
      <c r="AB2383">
        <f>AA2383*Diccionario!$B$49</f>
        <v>7.3176864318513432E-3</v>
      </c>
      <c r="AC2383">
        <f t="shared" si="375"/>
        <v>7.3176864318513432E-3</v>
      </c>
      <c r="AD2383">
        <f t="shared" si="376"/>
        <v>2.3829348223533699E-2</v>
      </c>
      <c r="AE2383">
        <f t="shared" si="377"/>
        <v>3.9932433865094544E-5</v>
      </c>
      <c r="AF2383" t="e">
        <f ca="1">IF(AD2383="","",_xludf.RANK.EQ(AD2383,$AD$2:$AD$5513,0))</f>
        <v>#NAME?</v>
      </c>
      <c r="AH2383" t="str">
        <f t="shared" si="378"/>
        <v>Baja</v>
      </c>
      <c r="AI2383" t="s">
        <v>153</v>
      </c>
      <c r="AJ2383" t="str">
        <f>IFERROR(VLOOKUP(B2383,Maestro_Regionales!$A$2:$B$35,2,FALSE),"Otras zonas")</f>
        <v>Otras zonas</v>
      </c>
      <c r="AK2383" t="str">
        <f t="shared" si="379"/>
        <v>COMPENSAR EPS | Otras zonas</v>
      </c>
    </row>
    <row r="2384" spans="1:37">
      <c r="A2384" s="4" t="s">
        <v>1042</v>
      </c>
      <c r="B2384" s="4" t="s">
        <v>1043</v>
      </c>
      <c r="C2384" s="4" t="s">
        <v>1068</v>
      </c>
      <c r="D2384" s="4" t="s">
        <v>1069</v>
      </c>
      <c r="E2384" s="4" t="s">
        <v>90</v>
      </c>
      <c r="F2384" s="4">
        <v>0</v>
      </c>
      <c r="G2384" s="4">
        <v>0</v>
      </c>
      <c r="H2384" s="4">
        <v>653</v>
      </c>
      <c r="I2384">
        <f t="shared" si="370"/>
        <v>653</v>
      </c>
      <c r="J2384">
        <f t="shared" si="371"/>
        <v>0</v>
      </c>
      <c r="K2384">
        <f t="shared" si="372"/>
        <v>0</v>
      </c>
      <c r="L2384">
        <f t="shared" si="373"/>
        <v>1</v>
      </c>
      <c r="M2384">
        <f>I2384*Diccionario!$B$36</f>
        <v>1.4496728039215685</v>
      </c>
      <c r="N2384">
        <f>M2384*Diccionario!$B$37</f>
        <v>0.14641695319607842</v>
      </c>
      <c r="O2384">
        <f>N2384*Diccionario!$B$38</f>
        <v>2.1962542979411762E-2</v>
      </c>
      <c r="P2384">
        <f>O2384*Diccionario!$B$39</f>
        <v>1.9766288681470585E-2</v>
      </c>
      <c r="Q2384">
        <f>P2384*Diccionario!$B$40</f>
        <v>7.9065154725882335E-3</v>
      </c>
      <c r="R2384">
        <f>Q2384*Diccionario!$B$41</f>
        <v>5.1392350571823524E-3</v>
      </c>
      <c r="S2384">
        <f t="shared" si="374"/>
        <v>5.1392350571823524E-3</v>
      </c>
      <c r="T2384">
        <f>I2384*Diccionario!$B$36</f>
        <v>1.4496728039215685</v>
      </c>
      <c r="U2384">
        <f>T2384*Diccionario!$B$42</f>
        <v>0.14641695319607842</v>
      </c>
      <c r="V2384">
        <f>U2384*Diccionario!$B$43</f>
        <v>0.12445441021666666</v>
      </c>
      <c r="W2384">
        <f>V2384*Diccionario!$B$44</f>
        <v>2.3646337941166665E-2</v>
      </c>
      <c r="X2384">
        <f>W2384*Diccionario!$B$45</f>
        <v>9.2220717970550002E-3</v>
      </c>
      <c r="Y2384">
        <f>X2384*Diccionario!$B$46</f>
        <v>8.2076438993789504E-3</v>
      </c>
      <c r="Z2384">
        <f>Y2384*Diccionario!$B$47</f>
        <v>3.0368282427702116E-3</v>
      </c>
      <c r="AA2384">
        <f>Z2384*Diccionario!$B$48</f>
        <v>3.0368282427702116E-3</v>
      </c>
      <c r="AB2384">
        <f>AA2384*Diccionario!$B$49</f>
        <v>2.2776211820776586E-3</v>
      </c>
      <c r="AC2384">
        <f t="shared" si="375"/>
        <v>2.2776211820776586E-3</v>
      </c>
      <c r="AD2384">
        <f t="shared" si="376"/>
        <v>7.4168562392600106E-3</v>
      </c>
      <c r="AE2384">
        <f t="shared" si="377"/>
        <v>1.2428922456580902E-5</v>
      </c>
      <c r="AF2384" t="e">
        <f ca="1">IF(AD2384="","",_xludf.RANK.EQ(AD2384,$AD$2:$AD$5513,0))</f>
        <v>#NAME?</v>
      </c>
      <c r="AH2384" t="str">
        <f t="shared" si="378"/>
        <v>Baja</v>
      </c>
      <c r="AI2384" t="s">
        <v>153</v>
      </c>
      <c r="AJ2384" t="str">
        <f>IFERROR(VLOOKUP(B2384,Maestro_Regionales!$A$2:$B$35,2,FALSE),"Otras zonas")</f>
        <v>Otras zonas</v>
      </c>
      <c r="AK2384" t="str">
        <f t="shared" si="379"/>
        <v>REGIMEN DE EXCEPCION | Otras zonas</v>
      </c>
    </row>
    <row r="2385" spans="1:37">
      <c r="A2385" s="4" t="s">
        <v>1042</v>
      </c>
      <c r="B2385" s="4" t="s">
        <v>1043</v>
      </c>
      <c r="C2385" s="4" t="s">
        <v>1068</v>
      </c>
      <c r="D2385" s="4" t="s">
        <v>1069</v>
      </c>
      <c r="E2385" s="4" t="s">
        <v>85</v>
      </c>
      <c r="F2385" s="4">
        <v>165</v>
      </c>
      <c r="G2385" s="4">
        <v>85</v>
      </c>
      <c r="H2385" s="4">
        <v>0</v>
      </c>
      <c r="I2385">
        <f t="shared" si="370"/>
        <v>250</v>
      </c>
      <c r="J2385">
        <f t="shared" si="371"/>
        <v>0.66</v>
      </c>
      <c r="K2385">
        <f t="shared" si="372"/>
        <v>0.34</v>
      </c>
      <c r="L2385">
        <f t="shared" si="373"/>
        <v>0</v>
      </c>
      <c r="M2385">
        <f>I2385*Diccionario!$B$36</f>
        <v>0.55500490196078422</v>
      </c>
      <c r="N2385">
        <f>M2385*Diccionario!$B$37</f>
        <v>5.6055495098039212E-2</v>
      </c>
      <c r="O2385">
        <f>N2385*Diccionario!$B$38</f>
        <v>8.4083242647058822E-3</v>
      </c>
      <c r="P2385">
        <f>O2385*Diccionario!$B$39</f>
        <v>7.5674918382352945E-3</v>
      </c>
      <c r="Q2385">
        <f>P2385*Diccionario!$B$40</f>
        <v>3.0269967352941178E-3</v>
      </c>
      <c r="R2385">
        <f>Q2385*Diccionario!$B$41</f>
        <v>1.9675478779411768E-3</v>
      </c>
      <c r="S2385">
        <f t="shared" si="374"/>
        <v>1.9675478779411768E-3</v>
      </c>
      <c r="T2385">
        <f>I2385*Diccionario!$B$36</f>
        <v>0.55500490196078422</v>
      </c>
      <c r="U2385">
        <f>T2385*Diccionario!$B$42</f>
        <v>5.6055495098039212E-2</v>
      </c>
      <c r="V2385">
        <f>U2385*Diccionario!$B$43</f>
        <v>4.7647170833333329E-2</v>
      </c>
      <c r="W2385">
        <f>V2385*Diccionario!$B$44</f>
        <v>9.0529624583333326E-3</v>
      </c>
      <c r="X2385">
        <f>W2385*Diccionario!$B$45</f>
        <v>3.5306553587499999E-3</v>
      </c>
      <c r="Y2385">
        <f>X2385*Diccionario!$B$46</f>
        <v>3.1422832692874999E-3</v>
      </c>
      <c r="Z2385">
        <f>Y2385*Diccionario!$B$47</f>
        <v>1.1626448096363749E-3</v>
      </c>
      <c r="AA2385">
        <f>Z2385*Diccionario!$B$48</f>
        <v>1.1626448096363749E-3</v>
      </c>
      <c r="AB2385">
        <f>AA2385*Diccionario!$B$49</f>
        <v>8.7198360722728116E-4</v>
      </c>
      <c r="AC2385">
        <f t="shared" si="375"/>
        <v>8.7198360722728116E-4</v>
      </c>
      <c r="AD2385">
        <f t="shared" si="376"/>
        <v>2.8395314851684581E-3</v>
      </c>
      <c r="AE2385">
        <f t="shared" si="377"/>
        <v>4.7583929772514954E-6</v>
      </c>
      <c r="AF2385" t="e">
        <f ca="1">IF(AD2385="","",_xludf.RANK.EQ(AD2385,$AD$2:$AD$5513,0))</f>
        <v>#NAME?</v>
      </c>
      <c r="AH2385" t="str">
        <f t="shared" si="378"/>
        <v>Baja</v>
      </c>
      <c r="AI2385" t="s">
        <v>153</v>
      </c>
      <c r="AJ2385" t="str">
        <f>IFERROR(VLOOKUP(B2385,Maestro_Regionales!$A$2:$B$35,2,FALSE),"Otras zonas")</f>
        <v>Otras zonas</v>
      </c>
      <c r="AK2385" t="str">
        <f t="shared" si="379"/>
        <v>SALUD TOTAL EPS | Otras zonas</v>
      </c>
    </row>
    <row r="2386" spans="1:37">
      <c r="A2386" s="4" t="s">
        <v>1042</v>
      </c>
      <c r="B2386" s="4" t="s">
        <v>1043</v>
      </c>
      <c r="C2386" s="4" t="s">
        <v>1068</v>
      </c>
      <c r="D2386" s="4" t="s">
        <v>1069</v>
      </c>
      <c r="E2386" s="4" t="s">
        <v>86</v>
      </c>
      <c r="F2386" s="4">
        <v>32</v>
      </c>
      <c r="G2386" s="4">
        <v>3</v>
      </c>
      <c r="H2386" s="4">
        <v>0</v>
      </c>
      <c r="I2386">
        <f t="shared" si="370"/>
        <v>35</v>
      </c>
      <c r="J2386">
        <f t="shared" si="371"/>
        <v>0.91428571428571426</v>
      </c>
      <c r="K2386">
        <f t="shared" si="372"/>
        <v>8.5714285714285715E-2</v>
      </c>
      <c r="L2386">
        <f t="shared" si="373"/>
        <v>0</v>
      </c>
      <c r="M2386">
        <f>I2386*Diccionario!$B$36</f>
        <v>7.7700686274509795E-2</v>
      </c>
      <c r="N2386">
        <f>M2386*Diccionario!$B$37</f>
        <v>7.8477693137254893E-3</v>
      </c>
      <c r="O2386">
        <f>N2386*Diccionario!$B$38</f>
        <v>1.1771653970588233E-3</v>
      </c>
      <c r="P2386">
        <f>O2386*Diccionario!$B$39</f>
        <v>1.059448857352941E-3</v>
      </c>
      <c r="Q2386">
        <f>P2386*Diccionario!$B$40</f>
        <v>4.2377954294117639E-4</v>
      </c>
      <c r="R2386">
        <f>Q2386*Diccionario!$B$41</f>
        <v>2.7545670291176464E-4</v>
      </c>
      <c r="S2386">
        <f t="shared" si="374"/>
        <v>2.7545670291176464E-4</v>
      </c>
      <c r="T2386">
        <f>I2386*Diccionario!$B$36</f>
        <v>7.7700686274509795E-2</v>
      </c>
      <c r="U2386">
        <f>T2386*Diccionario!$B$42</f>
        <v>7.8477693137254893E-3</v>
      </c>
      <c r="V2386">
        <f>U2386*Diccionario!$B$43</f>
        <v>6.670603916666666E-3</v>
      </c>
      <c r="W2386">
        <f>V2386*Diccionario!$B$44</f>
        <v>1.2674147441666666E-3</v>
      </c>
      <c r="X2386">
        <f>W2386*Diccionario!$B$45</f>
        <v>4.9429175022499996E-4</v>
      </c>
      <c r="Y2386">
        <f>X2386*Diccionario!$B$46</f>
        <v>4.3991965770024999E-4</v>
      </c>
      <c r="Z2386">
        <f>Y2386*Diccionario!$B$47</f>
        <v>1.6277027334909248E-4</v>
      </c>
      <c r="AA2386">
        <f>Z2386*Diccionario!$B$48</f>
        <v>1.6277027334909248E-4</v>
      </c>
      <c r="AB2386">
        <f>AA2386*Diccionario!$B$49</f>
        <v>1.2207770501181935E-4</v>
      </c>
      <c r="AC2386">
        <f t="shared" si="375"/>
        <v>1.2207770501181935E-4</v>
      </c>
      <c r="AD2386">
        <f t="shared" si="376"/>
        <v>3.9753440792358397E-4</v>
      </c>
      <c r="AE2386">
        <f t="shared" si="377"/>
        <v>6.6617501681520905E-7</v>
      </c>
      <c r="AF2386" t="e">
        <f ca="1">IF(AD2386="","",_xludf.RANK.EQ(AD2386,$AD$2:$AD$5513,0))</f>
        <v>#NAME?</v>
      </c>
      <c r="AH2386" t="str">
        <f t="shared" si="378"/>
        <v>Baja</v>
      </c>
      <c r="AI2386" t="s">
        <v>153</v>
      </c>
      <c r="AJ2386" t="str">
        <f>IFERROR(VLOOKUP(B2386,Maestro_Regionales!$A$2:$B$35,2,FALSE),"Otras zonas")</f>
        <v>Otras zonas</v>
      </c>
      <c r="AK2386" t="str">
        <f t="shared" si="379"/>
        <v>EPS SANITAS | Otras zonas</v>
      </c>
    </row>
    <row r="2387" spans="1:37">
      <c r="A2387" s="4" t="s">
        <v>1042</v>
      </c>
      <c r="B2387" s="4" t="s">
        <v>1043</v>
      </c>
      <c r="C2387" s="4" t="s">
        <v>1070</v>
      </c>
      <c r="D2387" s="4" t="s">
        <v>1071</v>
      </c>
      <c r="E2387" s="4" t="s">
        <v>91</v>
      </c>
      <c r="F2387" s="4">
        <v>778</v>
      </c>
      <c r="G2387" s="4">
        <v>2739</v>
      </c>
      <c r="H2387" s="4">
        <v>0</v>
      </c>
      <c r="I2387">
        <f t="shared" si="370"/>
        <v>3517</v>
      </c>
      <c r="J2387">
        <f t="shared" si="371"/>
        <v>0.2212112595962468</v>
      </c>
      <c r="K2387">
        <f t="shared" si="372"/>
        <v>0.77878874040375323</v>
      </c>
      <c r="L2387">
        <f t="shared" si="373"/>
        <v>0</v>
      </c>
      <c r="M2387">
        <f>I2387*Diccionario!$B$36</f>
        <v>7.8078089607843131</v>
      </c>
      <c r="N2387">
        <f>M2387*Diccionario!$B$37</f>
        <v>0.78858870503921563</v>
      </c>
      <c r="O2387">
        <f>N2387*Diccionario!$B$38</f>
        <v>0.11828830575588234</v>
      </c>
      <c r="P2387">
        <f>O2387*Diccionario!$B$39</f>
        <v>0.10645947518029411</v>
      </c>
      <c r="Q2387">
        <f>P2387*Diccionario!$B$40</f>
        <v>4.2583790072117648E-2</v>
      </c>
      <c r="R2387">
        <f>Q2387*Diccionario!$B$41</f>
        <v>2.7679463546876473E-2</v>
      </c>
      <c r="S2387">
        <f t="shared" si="374"/>
        <v>2.7679463546876473E-2</v>
      </c>
      <c r="T2387">
        <f>I2387*Diccionario!$B$36</f>
        <v>7.8078089607843131</v>
      </c>
      <c r="U2387">
        <f>T2387*Diccionario!$B$42</f>
        <v>0.78858870503921563</v>
      </c>
      <c r="V2387">
        <f>U2387*Diccionario!$B$43</f>
        <v>0.67030039928333329</v>
      </c>
      <c r="W2387">
        <f>V2387*Diccionario!$B$44</f>
        <v>0.12735707586383332</v>
      </c>
      <c r="X2387">
        <f>W2387*Diccionario!$B$45</f>
        <v>4.9669259586894998E-2</v>
      </c>
      <c r="Y2387">
        <f>X2387*Diccionario!$B$46</f>
        <v>4.4205641032336547E-2</v>
      </c>
      <c r="Z2387">
        <f>Y2387*Diccionario!$B$47</f>
        <v>1.6356087181964522E-2</v>
      </c>
      <c r="AA2387">
        <f>Z2387*Diccionario!$B$48</f>
        <v>1.6356087181964522E-2</v>
      </c>
      <c r="AB2387">
        <f>AA2387*Diccionario!$B$49</f>
        <v>1.2267065386473392E-2</v>
      </c>
      <c r="AC2387">
        <f t="shared" si="375"/>
        <v>1.2267065386473392E-2</v>
      </c>
      <c r="AD2387">
        <f t="shared" si="376"/>
        <v>3.9946528933349865E-2</v>
      </c>
      <c r="AE2387">
        <f t="shared" si="377"/>
        <v>6.6941072403974033E-5</v>
      </c>
      <c r="AF2387" t="e">
        <f ca="1">IF(AD2387="","",_xludf.RANK.EQ(AD2387,$AD$2:$AD$5513,0))</f>
        <v>#NAME?</v>
      </c>
      <c r="AH2387" t="str">
        <f t="shared" si="378"/>
        <v>Baja</v>
      </c>
      <c r="AI2387" t="s">
        <v>153</v>
      </c>
      <c r="AJ2387" t="str">
        <f>IFERROR(VLOOKUP(B2387,Maestro_Regionales!$A$2:$B$35,2,FALSE),"Otras zonas")</f>
        <v>Otras zonas</v>
      </c>
      <c r="AK2387" t="str">
        <f t="shared" si="379"/>
        <v>FAMISANAR | Otras zonas</v>
      </c>
    </row>
    <row r="2388" spans="1:37">
      <c r="A2388" s="4" t="s">
        <v>1042</v>
      </c>
      <c r="B2388" s="4" t="s">
        <v>1043</v>
      </c>
      <c r="C2388" s="4" t="s">
        <v>1070</v>
      </c>
      <c r="D2388" s="4" t="s">
        <v>1071</v>
      </c>
      <c r="E2388" s="4" t="s">
        <v>87</v>
      </c>
      <c r="F2388" s="4">
        <v>416</v>
      </c>
      <c r="G2388" s="4">
        <v>2089</v>
      </c>
      <c r="H2388" s="4">
        <v>0</v>
      </c>
      <c r="I2388">
        <f t="shared" si="370"/>
        <v>2505</v>
      </c>
      <c r="J2388">
        <f t="shared" si="371"/>
        <v>0.16606786427145709</v>
      </c>
      <c r="K2388">
        <f t="shared" si="372"/>
        <v>0.83393213572854297</v>
      </c>
      <c r="L2388">
        <f t="shared" si="373"/>
        <v>0</v>
      </c>
      <c r="M2388">
        <f>I2388*Diccionario!$B$36</f>
        <v>5.5611491176470587</v>
      </c>
      <c r="N2388">
        <f>M2388*Diccionario!$B$37</f>
        <v>0.561676060882353</v>
      </c>
      <c r="O2388">
        <f>N2388*Diccionario!$B$38</f>
        <v>8.4251409132352947E-2</v>
      </c>
      <c r="P2388">
        <f>O2388*Diccionario!$B$39</f>
        <v>7.5826268219117657E-2</v>
      </c>
      <c r="Q2388">
        <f>P2388*Diccionario!$B$40</f>
        <v>3.0330507287647065E-2</v>
      </c>
      <c r="R2388">
        <f>Q2388*Diccionario!$B$41</f>
        <v>1.9714829736970592E-2</v>
      </c>
      <c r="S2388">
        <f t="shared" si="374"/>
        <v>1.9714829736970592E-2</v>
      </c>
      <c r="T2388">
        <f>I2388*Diccionario!$B$36</f>
        <v>5.5611491176470587</v>
      </c>
      <c r="U2388">
        <f>T2388*Diccionario!$B$42</f>
        <v>0.561676060882353</v>
      </c>
      <c r="V2388">
        <f>U2388*Diccionario!$B$43</f>
        <v>0.47742465175000004</v>
      </c>
      <c r="W2388">
        <f>V2388*Diccionario!$B$44</f>
        <v>9.0710683832500014E-2</v>
      </c>
      <c r="X2388">
        <f>W2388*Diccionario!$B$45</f>
        <v>3.5377166694675007E-2</v>
      </c>
      <c r="Y2388">
        <f>X2388*Diccionario!$B$46</f>
        <v>3.1485678358260757E-2</v>
      </c>
      <c r="Z2388">
        <f>Y2388*Diccionario!$B$47</f>
        <v>1.164970099255648E-2</v>
      </c>
      <c r="AA2388">
        <f>Z2388*Diccionario!$B$48</f>
        <v>1.164970099255648E-2</v>
      </c>
      <c r="AB2388">
        <f>AA2388*Diccionario!$B$49</f>
        <v>8.7372757444173603E-3</v>
      </c>
      <c r="AC2388">
        <f t="shared" si="375"/>
        <v>8.7372757444173603E-3</v>
      </c>
      <c r="AD2388">
        <f t="shared" si="376"/>
        <v>2.8452105481387952E-2</v>
      </c>
      <c r="AE2388">
        <f t="shared" si="377"/>
        <v>4.7679097632059984E-5</v>
      </c>
      <c r="AF2388" t="e">
        <f ca="1">IF(AD2388="","",_xludf.RANK.EQ(AD2388,$AD$2:$AD$5513,0))</f>
        <v>#NAME?</v>
      </c>
      <c r="AH2388" t="str">
        <f t="shared" si="378"/>
        <v>Baja</v>
      </c>
      <c r="AI2388" t="s">
        <v>153</v>
      </c>
      <c r="AJ2388" t="str">
        <f>IFERROR(VLOOKUP(B2388,Maestro_Regionales!$A$2:$B$35,2,FALSE),"Otras zonas")</f>
        <v>Otras zonas</v>
      </c>
      <c r="AK2388" t="str">
        <f t="shared" si="379"/>
        <v>NUEVA EPS | Otras zonas</v>
      </c>
    </row>
    <row r="2389" spans="1:37">
      <c r="A2389" s="4" t="s">
        <v>1042</v>
      </c>
      <c r="B2389" s="4" t="s">
        <v>1043</v>
      </c>
      <c r="C2389" s="4" t="s">
        <v>1070</v>
      </c>
      <c r="D2389" s="4" t="s">
        <v>1071</v>
      </c>
      <c r="E2389" s="4" t="s">
        <v>90</v>
      </c>
      <c r="F2389" s="4">
        <v>0</v>
      </c>
      <c r="G2389" s="4">
        <v>0</v>
      </c>
      <c r="H2389" s="4">
        <v>92</v>
      </c>
      <c r="I2389">
        <f t="shared" si="370"/>
        <v>92</v>
      </c>
      <c r="J2389">
        <f t="shared" si="371"/>
        <v>0</v>
      </c>
      <c r="K2389">
        <f t="shared" si="372"/>
        <v>0</v>
      </c>
      <c r="L2389">
        <f t="shared" si="373"/>
        <v>1</v>
      </c>
      <c r="M2389">
        <f>I2389*Diccionario!$B$36</f>
        <v>0.2042418039215686</v>
      </c>
      <c r="N2389">
        <f>M2389*Diccionario!$B$37</f>
        <v>2.0628422196078428E-2</v>
      </c>
      <c r="O2389">
        <f>N2389*Diccionario!$B$38</f>
        <v>3.0942633294117642E-3</v>
      </c>
      <c r="P2389">
        <f>O2389*Diccionario!$B$39</f>
        <v>2.7848369964705881E-3</v>
      </c>
      <c r="Q2389">
        <f>P2389*Diccionario!$B$40</f>
        <v>1.1139347985882353E-3</v>
      </c>
      <c r="R2389">
        <f>Q2389*Diccionario!$B$41</f>
        <v>7.2405761908235294E-4</v>
      </c>
      <c r="S2389">
        <f t="shared" si="374"/>
        <v>7.2405761908235294E-4</v>
      </c>
      <c r="T2389">
        <f>I2389*Diccionario!$B$36</f>
        <v>0.2042418039215686</v>
      </c>
      <c r="U2389">
        <f>T2389*Diccionario!$B$42</f>
        <v>2.0628422196078428E-2</v>
      </c>
      <c r="V2389">
        <f>U2389*Diccionario!$B$43</f>
        <v>1.7534158866666663E-2</v>
      </c>
      <c r="W2389">
        <f>V2389*Diccionario!$B$44</f>
        <v>3.331490184666666E-3</v>
      </c>
      <c r="X2389">
        <f>W2389*Diccionario!$B$45</f>
        <v>1.2992811720199998E-3</v>
      </c>
      <c r="Y2389">
        <f>X2389*Diccionario!$B$46</f>
        <v>1.1563602430977999E-3</v>
      </c>
      <c r="Z2389">
        <f>Y2389*Diccionario!$B$47</f>
        <v>4.2785328994618594E-4</v>
      </c>
      <c r="AA2389">
        <f>Z2389*Diccionario!$B$48</f>
        <v>4.2785328994618594E-4</v>
      </c>
      <c r="AB2389">
        <f>AA2389*Diccionario!$B$49</f>
        <v>3.2088996745963946E-4</v>
      </c>
      <c r="AC2389">
        <f t="shared" si="375"/>
        <v>3.2088996745963946E-4</v>
      </c>
      <c r="AD2389">
        <f t="shared" si="376"/>
        <v>1.0449475865419923E-3</v>
      </c>
      <c r="AE2389">
        <f t="shared" si="377"/>
        <v>1.7510886156285498E-6</v>
      </c>
      <c r="AF2389" t="e">
        <f ca="1">IF(AD2389="","",_xludf.RANK.EQ(AD2389,$AD$2:$AD$5513,0))</f>
        <v>#NAME?</v>
      </c>
      <c r="AH2389" t="str">
        <f t="shared" si="378"/>
        <v>Baja</v>
      </c>
      <c r="AI2389" t="s">
        <v>153</v>
      </c>
      <c r="AJ2389" t="str">
        <f>IFERROR(VLOOKUP(B2389,Maestro_Regionales!$A$2:$B$35,2,FALSE),"Otras zonas")</f>
        <v>Otras zonas</v>
      </c>
      <c r="AK2389" t="str">
        <f t="shared" si="379"/>
        <v>REGIMEN DE EXCEPCION | Otras zonas</v>
      </c>
    </row>
    <row r="2390" spans="1:37">
      <c r="A2390" s="4" t="s">
        <v>1042</v>
      </c>
      <c r="B2390" s="4" t="s">
        <v>1043</v>
      </c>
      <c r="C2390" s="4" t="s">
        <v>1070</v>
      </c>
      <c r="D2390" s="4" t="s">
        <v>1071</v>
      </c>
      <c r="E2390" s="4" t="s">
        <v>85</v>
      </c>
      <c r="F2390" s="4">
        <v>12</v>
      </c>
      <c r="G2390" s="4">
        <v>2</v>
      </c>
      <c r="H2390" s="4">
        <v>0</v>
      </c>
      <c r="I2390">
        <f t="shared" si="370"/>
        <v>14</v>
      </c>
      <c r="J2390">
        <f t="shared" si="371"/>
        <v>0.8571428571428571</v>
      </c>
      <c r="K2390">
        <f t="shared" si="372"/>
        <v>0.14285714285714285</v>
      </c>
      <c r="L2390">
        <f t="shared" si="373"/>
        <v>0</v>
      </c>
      <c r="M2390">
        <f>I2390*Diccionario!$B$36</f>
        <v>3.1080274509803919E-2</v>
      </c>
      <c r="N2390">
        <f>M2390*Diccionario!$B$37</f>
        <v>3.1391077254901961E-3</v>
      </c>
      <c r="O2390">
        <f>N2390*Diccionario!$B$38</f>
        <v>4.7086615882352938E-4</v>
      </c>
      <c r="P2390">
        <f>O2390*Diccionario!$B$39</f>
        <v>4.2377954294117644E-4</v>
      </c>
      <c r="Q2390">
        <f>P2390*Diccionario!$B$40</f>
        <v>1.695118171764706E-4</v>
      </c>
      <c r="R2390">
        <f>Q2390*Diccionario!$B$41</f>
        <v>1.1018268116470589E-4</v>
      </c>
      <c r="S2390">
        <f t="shared" si="374"/>
        <v>1.1018268116470589E-4</v>
      </c>
      <c r="T2390">
        <f>I2390*Diccionario!$B$36</f>
        <v>3.1080274509803919E-2</v>
      </c>
      <c r="U2390">
        <f>T2390*Diccionario!$B$42</f>
        <v>3.1391077254901961E-3</v>
      </c>
      <c r="V2390">
        <f>U2390*Diccionario!$B$43</f>
        <v>2.6682415666666667E-3</v>
      </c>
      <c r="W2390">
        <f>V2390*Diccionario!$B$44</f>
        <v>5.0696589766666665E-4</v>
      </c>
      <c r="X2390">
        <f>W2390*Diccionario!$B$45</f>
        <v>1.9771670009000001E-4</v>
      </c>
      <c r="Y2390">
        <f>X2390*Diccionario!$B$46</f>
        <v>1.759678630801E-4</v>
      </c>
      <c r="Z2390">
        <f>Y2390*Diccionario!$B$47</f>
        <v>6.5108109339636995E-5</v>
      </c>
      <c r="AA2390">
        <f>Z2390*Diccionario!$B$48</f>
        <v>6.5108109339636995E-5</v>
      </c>
      <c r="AB2390">
        <f>AA2390*Diccionario!$B$49</f>
        <v>4.883108200472775E-5</v>
      </c>
      <c r="AC2390">
        <f t="shared" si="375"/>
        <v>4.883108200472775E-5</v>
      </c>
      <c r="AD2390">
        <f t="shared" si="376"/>
        <v>1.5901376316943363E-4</v>
      </c>
      <c r="AE2390">
        <f t="shared" si="377"/>
        <v>2.6647000672608368E-7</v>
      </c>
      <c r="AF2390" t="e">
        <f ca="1">IF(AD2390="","",_xludf.RANK.EQ(AD2390,$AD$2:$AD$5513,0))</f>
        <v>#NAME?</v>
      </c>
      <c r="AH2390" t="str">
        <f t="shared" si="378"/>
        <v>Baja</v>
      </c>
      <c r="AI2390" t="s">
        <v>153</v>
      </c>
      <c r="AJ2390" t="str">
        <f>IFERROR(VLOOKUP(B2390,Maestro_Regionales!$A$2:$B$35,2,FALSE),"Otras zonas")</f>
        <v>Otras zonas</v>
      </c>
      <c r="AK2390" t="str">
        <f t="shared" si="379"/>
        <v>SALUD TOTAL EPS | Otras zonas</v>
      </c>
    </row>
    <row r="2391" spans="1:37">
      <c r="A2391" s="4" t="s">
        <v>1042</v>
      </c>
      <c r="B2391" s="4" t="s">
        <v>1043</v>
      </c>
      <c r="C2391" s="4" t="s">
        <v>1072</v>
      </c>
      <c r="D2391" s="4" t="s">
        <v>1073</v>
      </c>
      <c r="E2391" s="4" t="s">
        <v>85</v>
      </c>
      <c r="F2391" s="4">
        <v>192</v>
      </c>
      <c r="G2391" s="4">
        <v>1661</v>
      </c>
      <c r="H2391" s="4">
        <v>0</v>
      </c>
      <c r="I2391">
        <f t="shared" si="370"/>
        <v>1853</v>
      </c>
      <c r="J2391">
        <f t="shared" si="371"/>
        <v>0.10361575822989746</v>
      </c>
      <c r="K2391">
        <f t="shared" si="372"/>
        <v>0.89638424177010256</v>
      </c>
      <c r="L2391">
        <f t="shared" si="373"/>
        <v>0</v>
      </c>
      <c r="M2391">
        <f>I2391*Diccionario!$B$36</f>
        <v>4.1136963333333334</v>
      </c>
      <c r="N2391">
        <f>M2391*Diccionario!$B$37</f>
        <v>0.41548332966666668</v>
      </c>
      <c r="O2391">
        <f>N2391*Diccionario!$B$38</f>
        <v>6.2322499449999999E-2</v>
      </c>
      <c r="P2391">
        <f>O2391*Diccionario!$B$39</f>
        <v>5.6090249505000002E-2</v>
      </c>
      <c r="Q2391">
        <f>P2391*Diccionario!$B$40</f>
        <v>2.2436099802000002E-2</v>
      </c>
      <c r="R2391">
        <f>Q2391*Diccionario!$B$41</f>
        <v>1.4583464871300002E-2</v>
      </c>
      <c r="S2391">
        <f t="shared" si="374"/>
        <v>1.4583464871300002E-2</v>
      </c>
      <c r="T2391">
        <f>I2391*Diccionario!$B$36</f>
        <v>4.1136963333333334</v>
      </c>
      <c r="U2391">
        <f>T2391*Diccionario!$B$42</f>
        <v>0.41548332966666668</v>
      </c>
      <c r="V2391">
        <f>U2391*Diccionario!$B$43</f>
        <v>0.35316083021666667</v>
      </c>
      <c r="W2391">
        <f>V2391*Diccionario!$B$44</f>
        <v>6.7100557741166661E-2</v>
      </c>
      <c r="X2391">
        <f>W2391*Diccionario!$B$45</f>
        <v>2.6169217519054998E-2</v>
      </c>
      <c r="Y2391">
        <f>X2391*Diccionario!$B$46</f>
        <v>2.3290603591958951E-2</v>
      </c>
      <c r="Z2391">
        <f>Y2391*Diccionario!$B$47</f>
        <v>8.6175233290248111E-3</v>
      </c>
      <c r="AA2391">
        <f>Z2391*Diccionario!$B$48</f>
        <v>8.6175233290248111E-3</v>
      </c>
      <c r="AB2391">
        <f>AA2391*Diccionario!$B$49</f>
        <v>6.4631424967686087E-3</v>
      </c>
      <c r="AC2391">
        <f t="shared" si="375"/>
        <v>6.4631424967686087E-3</v>
      </c>
      <c r="AD2391">
        <f t="shared" si="376"/>
        <v>2.1046607368068612E-2</v>
      </c>
      <c r="AE2391">
        <f t="shared" si="377"/>
        <v>3.5269208747388086E-5</v>
      </c>
      <c r="AF2391" t="e">
        <f ca="1">IF(AD2391="","",_xludf.RANK.EQ(AD2391,$AD$2:$AD$5513,0))</f>
        <v>#NAME?</v>
      </c>
      <c r="AH2391" t="str">
        <f t="shared" si="378"/>
        <v>Baja</v>
      </c>
      <c r="AI2391" t="s">
        <v>153</v>
      </c>
      <c r="AJ2391" t="str">
        <f>IFERROR(VLOOKUP(B2391,Maestro_Regionales!$A$2:$B$35,2,FALSE),"Otras zonas")</f>
        <v>Otras zonas</v>
      </c>
      <c r="AK2391" t="str">
        <f t="shared" si="379"/>
        <v>SALUD TOTAL EPS | Otras zonas</v>
      </c>
    </row>
    <row r="2392" spans="1:37">
      <c r="A2392" s="4" t="s">
        <v>1042</v>
      </c>
      <c r="B2392" s="4" t="s">
        <v>1043</v>
      </c>
      <c r="C2392" s="4" t="s">
        <v>1072</v>
      </c>
      <c r="D2392" s="4" t="s">
        <v>1073</v>
      </c>
      <c r="E2392" s="4" t="s">
        <v>87</v>
      </c>
      <c r="F2392" s="4">
        <v>75</v>
      </c>
      <c r="G2392" s="4">
        <v>195</v>
      </c>
      <c r="H2392" s="4">
        <v>0</v>
      </c>
      <c r="I2392">
        <f t="shared" si="370"/>
        <v>270</v>
      </c>
      <c r="J2392">
        <f t="shared" si="371"/>
        <v>0.27777777777777779</v>
      </c>
      <c r="K2392">
        <f t="shared" si="372"/>
        <v>0.72222222222222221</v>
      </c>
      <c r="L2392">
        <f t="shared" si="373"/>
        <v>0</v>
      </c>
      <c r="M2392">
        <f>I2392*Diccionario!$B$36</f>
        <v>0.59940529411764698</v>
      </c>
      <c r="N2392">
        <f>M2392*Diccionario!$B$37</f>
        <v>6.0539934705882349E-2</v>
      </c>
      <c r="O2392">
        <f>N2392*Diccionario!$B$38</f>
        <v>9.0809902058823517E-3</v>
      </c>
      <c r="P2392">
        <f>O2392*Diccionario!$B$39</f>
        <v>8.1728911852941167E-3</v>
      </c>
      <c r="Q2392">
        <f>P2392*Diccionario!$B$40</f>
        <v>3.2691564741176467E-3</v>
      </c>
      <c r="R2392">
        <f>Q2392*Diccionario!$B$41</f>
        <v>2.1249517081764705E-3</v>
      </c>
      <c r="S2392">
        <f t="shared" si="374"/>
        <v>2.1249517081764705E-3</v>
      </c>
      <c r="T2392">
        <f>I2392*Diccionario!$B$36</f>
        <v>0.59940529411764698</v>
      </c>
      <c r="U2392">
        <f>T2392*Diccionario!$B$42</f>
        <v>6.0539934705882349E-2</v>
      </c>
      <c r="V2392">
        <f>U2392*Diccionario!$B$43</f>
        <v>5.1458944499999992E-2</v>
      </c>
      <c r="W2392">
        <f>V2392*Diccionario!$B$44</f>
        <v>9.7771994549999981E-3</v>
      </c>
      <c r="X2392">
        <f>W2392*Diccionario!$B$45</f>
        <v>3.8131077874499993E-3</v>
      </c>
      <c r="Y2392">
        <f>X2392*Diccionario!$B$46</f>
        <v>3.3936659308304996E-3</v>
      </c>
      <c r="Z2392">
        <f>Y2392*Diccionario!$B$47</f>
        <v>1.2556563944072848E-3</v>
      </c>
      <c r="AA2392">
        <f>Z2392*Diccionario!$B$48</f>
        <v>1.2556563944072848E-3</v>
      </c>
      <c r="AB2392">
        <f>AA2392*Diccionario!$B$49</f>
        <v>9.4174229580546364E-4</v>
      </c>
      <c r="AC2392">
        <f t="shared" si="375"/>
        <v>9.4174229580546364E-4</v>
      </c>
      <c r="AD2392">
        <f t="shared" si="376"/>
        <v>3.0666940039819342E-3</v>
      </c>
      <c r="AE2392">
        <f t="shared" si="377"/>
        <v>5.1390644154316139E-6</v>
      </c>
      <c r="AF2392" t="e">
        <f ca="1">IF(AD2392="","",_xludf.RANK.EQ(AD2392,$AD$2:$AD$5513,0))</f>
        <v>#NAME?</v>
      </c>
      <c r="AH2392" t="str">
        <f t="shared" si="378"/>
        <v>Baja</v>
      </c>
      <c r="AI2392" t="s">
        <v>153</v>
      </c>
      <c r="AJ2392" t="str">
        <f>IFERROR(VLOOKUP(B2392,Maestro_Regionales!$A$2:$B$35,2,FALSE),"Otras zonas")</f>
        <v>Otras zonas</v>
      </c>
      <c r="AK2392" t="str">
        <f t="shared" si="379"/>
        <v>NUEVA EPS | Otras zonas</v>
      </c>
    </row>
    <row r="2393" spans="1:37">
      <c r="A2393" s="4" t="s">
        <v>1042</v>
      </c>
      <c r="B2393" s="4" t="s">
        <v>1043</v>
      </c>
      <c r="C2393" s="4" t="s">
        <v>1072</v>
      </c>
      <c r="D2393" s="4" t="s">
        <v>1073</v>
      </c>
      <c r="E2393" s="4" t="s">
        <v>90</v>
      </c>
      <c r="F2393" s="4">
        <v>0</v>
      </c>
      <c r="G2393" s="4">
        <v>0</v>
      </c>
      <c r="H2393" s="4">
        <v>34</v>
      </c>
      <c r="I2393">
        <f t="shared" si="370"/>
        <v>34</v>
      </c>
      <c r="J2393">
        <f t="shared" si="371"/>
        <v>0</v>
      </c>
      <c r="K2393">
        <f t="shared" si="372"/>
        <v>0</v>
      </c>
      <c r="L2393">
        <f t="shared" si="373"/>
        <v>1</v>
      </c>
      <c r="M2393">
        <f>I2393*Diccionario!$B$36</f>
        <v>7.5480666666666668E-2</v>
      </c>
      <c r="N2393">
        <f>M2393*Diccionario!$B$37</f>
        <v>7.6235473333333336E-3</v>
      </c>
      <c r="O2393">
        <f>N2393*Diccionario!$B$38</f>
        <v>1.1435321000000001E-3</v>
      </c>
      <c r="P2393">
        <f>O2393*Diccionario!$B$39</f>
        <v>1.0291788900000001E-3</v>
      </c>
      <c r="Q2393">
        <f>P2393*Diccionario!$B$40</f>
        <v>4.1167155600000006E-4</v>
      </c>
      <c r="R2393">
        <f>Q2393*Diccionario!$B$41</f>
        <v>2.6758651140000003E-4</v>
      </c>
      <c r="S2393">
        <f t="shared" si="374"/>
        <v>2.6758651140000003E-4</v>
      </c>
      <c r="T2393">
        <f>I2393*Diccionario!$B$36</f>
        <v>7.5480666666666668E-2</v>
      </c>
      <c r="U2393">
        <f>T2393*Diccionario!$B$42</f>
        <v>7.6235473333333336E-3</v>
      </c>
      <c r="V2393">
        <f>U2393*Diccionario!$B$43</f>
        <v>6.4800152333333331E-3</v>
      </c>
      <c r="W2393">
        <f>V2393*Diccionario!$B$44</f>
        <v>1.2312028943333333E-3</v>
      </c>
      <c r="X2393">
        <f>W2393*Diccionario!$B$45</f>
        <v>4.8016912879E-4</v>
      </c>
      <c r="Y2393">
        <f>X2393*Diccionario!$B$46</f>
        <v>4.2735052462310001E-4</v>
      </c>
      <c r="Z2393">
        <f>Y2393*Diccionario!$B$47</f>
        <v>1.58119694110547E-4</v>
      </c>
      <c r="AA2393">
        <f>Z2393*Diccionario!$B$48</f>
        <v>1.58119694110547E-4</v>
      </c>
      <c r="AB2393">
        <f>AA2393*Diccionario!$B$49</f>
        <v>1.1858977058291025E-4</v>
      </c>
      <c r="AC2393">
        <f t="shared" si="375"/>
        <v>1.1858977058291025E-4</v>
      </c>
      <c r="AD2393">
        <f t="shared" si="376"/>
        <v>3.8617628198291029E-4</v>
      </c>
      <c r="AE2393">
        <f t="shared" si="377"/>
        <v>6.4714144490620339E-7</v>
      </c>
      <c r="AF2393" t="e">
        <f ca="1">IF(AD2393="","",_xludf.RANK.EQ(AD2393,$AD$2:$AD$5513,0))</f>
        <v>#NAME?</v>
      </c>
      <c r="AH2393" t="str">
        <f t="shared" si="378"/>
        <v>Baja</v>
      </c>
      <c r="AI2393" t="s">
        <v>153</v>
      </c>
      <c r="AJ2393" t="str">
        <f>IFERROR(VLOOKUP(B2393,Maestro_Regionales!$A$2:$B$35,2,FALSE),"Otras zonas")</f>
        <v>Otras zonas</v>
      </c>
      <c r="AK2393" t="str">
        <f t="shared" si="379"/>
        <v>REGIMEN DE EXCEPCION | Otras zonas</v>
      </c>
    </row>
    <row r="2394" spans="1:37">
      <c r="A2394" s="4" t="s">
        <v>1042</v>
      </c>
      <c r="B2394" s="4" t="s">
        <v>1043</v>
      </c>
      <c r="C2394" s="4" t="s">
        <v>1072</v>
      </c>
      <c r="D2394" s="4" t="s">
        <v>1073</v>
      </c>
      <c r="E2394" s="4" t="s">
        <v>86</v>
      </c>
      <c r="F2394" s="4">
        <v>2</v>
      </c>
      <c r="G2394" s="4">
        <v>0</v>
      </c>
      <c r="H2394" s="4">
        <v>0</v>
      </c>
      <c r="I2394">
        <f t="shared" si="370"/>
        <v>2</v>
      </c>
      <c r="J2394">
        <f t="shared" si="371"/>
        <v>1</v>
      </c>
      <c r="K2394">
        <f t="shared" si="372"/>
        <v>0</v>
      </c>
      <c r="L2394">
        <f t="shared" si="373"/>
        <v>0</v>
      </c>
      <c r="M2394">
        <f>I2394*Diccionario!$B$36</f>
        <v>4.4400392156862742E-3</v>
      </c>
      <c r="N2394">
        <f>M2394*Diccionario!$B$37</f>
        <v>4.4844396078431374E-4</v>
      </c>
      <c r="O2394">
        <f>N2394*Diccionario!$B$38</f>
        <v>6.7266594117647063E-5</v>
      </c>
      <c r="P2394">
        <f>O2394*Diccionario!$B$39</f>
        <v>6.053993470588236E-5</v>
      </c>
      <c r="Q2394">
        <f>P2394*Diccionario!$B$40</f>
        <v>2.4215973882352947E-5</v>
      </c>
      <c r="R2394">
        <f>Q2394*Diccionario!$B$41</f>
        <v>1.5740383023529416E-5</v>
      </c>
      <c r="S2394">
        <f t="shared" si="374"/>
        <v>1.5740383023529416E-5</v>
      </c>
      <c r="T2394">
        <f>I2394*Diccionario!$B$36</f>
        <v>4.4400392156862742E-3</v>
      </c>
      <c r="U2394">
        <f>T2394*Diccionario!$B$42</f>
        <v>4.4844396078431374E-4</v>
      </c>
      <c r="V2394">
        <f>U2394*Diccionario!$B$43</f>
        <v>3.8117736666666666E-4</v>
      </c>
      <c r="W2394">
        <f>V2394*Diccionario!$B$44</f>
        <v>7.2423699666666666E-5</v>
      </c>
      <c r="X2394">
        <f>W2394*Diccionario!$B$45</f>
        <v>2.8245242870000002E-5</v>
      </c>
      <c r="Y2394">
        <f>X2394*Diccionario!$B$46</f>
        <v>2.5138266154300001E-5</v>
      </c>
      <c r="Z2394">
        <f>Y2394*Diccionario!$B$47</f>
        <v>9.3011584770909993E-6</v>
      </c>
      <c r="AA2394">
        <f>Z2394*Diccionario!$B$48</f>
        <v>9.3011584770909993E-6</v>
      </c>
      <c r="AB2394">
        <f>AA2394*Diccionario!$B$49</f>
        <v>6.9758688578182495E-6</v>
      </c>
      <c r="AC2394">
        <f t="shared" si="375"/>
        <v>6.9758688578182495E-6</v>
      </c>
      <c r="AD2394">
        <f t="shared" si="376"/>
        <v>2.2716251881347665E-5</v>
      </c>
      <c r="AE2394">
        <f t="shared" si="377"/>
        <v>3.8067143818011966E-8</v>
      </c>
      <c r="AF2394" t="e">
        <f ca="1">IF(AD2394="","",_xludf.RANK.EQ(AD2394,$AD$2:$AD$5513,0))</f>
        <v>#NAME?</v>
      </c>
      <c r="AH2394" t="str">
        <f t="shared" si="378"/>
        <v>Baja</v>
      </c>
      <c r="AI2394" t="s">
        <v>153</v>
      </c>
      <c r="AJ2394" t="str">
        <f>IFERROR(VLOOKUP(B2394,Maestro_Regionales!$A$2:$B$35,2,FALSE),"Otras zonas")</f>
        <v>Otras zonas</v>
      </c>
      <c r="AK2394" t="str">
        <f t="shared" si="379"/>
        <v>EPS SANITAS | Otras zonas</v>
      </c>
    </row>
    <row r="2395" spans="1:37">
      <c r="A2395" s="4" t="s">
        <v>1042</v>
      </c>
      <c r="B2395" s="4" t="s">
        <v>1043</v>
      </c>
      <c r="C2395" s="4" t="s">
        <v>1074</v>
      </c>
      <c r="D2395" s="4" t="s">
        <v>1075</v>
      </c>
      <c r="E2395" s="4" t="s">
        <v>86</v>
      </c>
      <c r="F2395" s="4">
        <v>69207</v>
      </c>
      <c r="G2395" s="4">
        <v>5438</v>
      </c>
      <c r="H2395" s="4">
        <v>0</v>
      </c>
      <c r="I2395">
        <f t="shared" si="370"/>
        <v>74645</v>
      </c>
      <c r="J2395">
        <f t="shared" si="371"/>
        <v>0.92714850291379192</v>
      </c>
      <c r="K2395">
        <f t="shared" si="372"/>
        <v>7.2851497086208056E-2</v>
      </c>
      <c r="L2395">
        <f t="shared" si="373"/>
        <v>0</v>
      </c>
      <c r="M2395">
        <f>I2395*Diccionario!$B$36</f>
        <v>165.71336362745097</v>
      </c>
      <c r="N2395">
        <f>M2395*Diccionario!$B$37</f>
        <v>16.73704972637255</v>
      </c>
      <c r="O2395">
        <f>N2395*Diccionario!$B$38</f>
        <v>2.5105574589558826</v>
      </c>
      <c r="P2395">
        <f>O2395*Diccionario!$B$39</f>
        <v>2.2595017130602946</v>
      </c>
      <c r="Q2395">
        <f>P2395*Diccionario!$B$40</f>
        <v>0.90380068522411783</v>
      </c>
      <c r="R2395">
        <f>Q2395*Diccionario!$B$41</f>
        <v>0.58747044539567661</v>
      </c>
      <c r="S2395">
        <f t="shared" si="374"/>
        <v>0.58747044539567661</v>
      </c>
      <c r="T2395">
        <f>I2395*Diccionario!$B$36</f>
        <v>165.71336362745097</v>
      </c>
      <c r="U2395">
        <f>T2395*Diccionario!$B$42</f>
        <v>16.73704972637255</v>
      </c>
      <c r="V2395">
        <f>U2395*Diccionario!$B$43</f>
        <v>14.226492267416667</v>
      </c>
      <c r="W2395">
        <f>V2395*Diccionario!$B$44</f>
        <v>2.7030335308091669</v>
      </c>
      <c r="X2395">
        <f>W2395*Diccionario!$B$45</f>
        <v>1.0541830770155751</v>
      </c>
      <c r="Y2395">
        <f>X2395*Diccionario!$B$46</f>
        <v>0.93822293854386185</v>
      </c>
      <c r="Z2395">
        <f>Y2395*Diccionario!$B$47</f>
        <v>0.34714248726122887</v>
      </c>
      <c r="AA2395">
        <f>Z2395*Diccionario!$B$48</f>
        <v>0.34714248726122887</v>
      </c>
      <c r="AB2395">
        <f>AA2395*Diccionario!$B$49</f>
        <v>0.26035686544592163</v>
      </c>
      <c r="AC2395">
        <f t="shared" si="375"/>
        <v>0.26035686544592163</v>
      </c>
      <c r="AD2395">
        <f t="shared" si="376"/>
        <v>0.84782731084159824</v>
      </c>
      <c r="AE2395">
        <f t="shared" si="377"/>
        <v>1.4207609751477515E-3</v>
      </c>
      <c r="AF2395" t="e">
        <f ca="1">IF(AD2395="","",_xludf.RANK.EQ(AD2395,$AD$2:$AD$5513,0))</f>
        <v>#NAME?</v>
      </c>
      <c r="AH2395" t="str">
        <f t="shared" si="378"/>
        <v>Media</v>
      </c>
      <c r="AI2395" t="s">
        <v>153</v>
      </c>
      <c r="AJ2395" t="str">
        <f>IFERROR(VLOOKUP(B2395,Maestro_Regionales!$A$2:$B$35,2,FALSE),"Otras zonas")</f>
        <v>Otras zonas</v>
      </c>
      <c r="AK2395" t="str">
        <f t="shared" si="379"/>
        <v>EPS SANITAS | Otras zonas</v>
      </c>
    </row>
    <row r="2396" spans="1:37">
      <c r="A2396" s="4" t="s">
        <v>1042</v>
      </c>
      <c r="B2396" s="4" t="s">
        <v>1043</v>
      </c>
      <c r="C2396" s="4" t="s">
        <v>1074</v>
      </c>
      <c r="D2396" s="4" t="s">
        <v>1075</v>
      </c>
      <c r="E2396" s="4" t="s">
        <v>415</v>
      </c>
      <c r="F2396" s="4">
        <v>27037</v>
      </c>
      <c r="G2396" s="4">
        <v>4627</v>
      </c>
      <c r="H2396" s="4">
        <v>0</v>
      </c>
      <c r="I2396">
        <f t="shared" si="370"/>
        <v>31664</v>
      </c>
      <c r="J2396">
        <f t="shared" si="371"/>
        <v>0.85387190500252652</v>
      </c>
      <c r="K2396">
        <f t="shared" si="372"/>
        <v>0.14612809499747348</v>
      </c>
      <c r="L2396">
        <f t="shared" si="373"/>
        <v>0</v>
      </c>
      <c r="M2396">
        <f>I2396*Diccionario!$B$36</f>
        <v>70.294700862745088</v>
      </c>
      <c r="N2396">
        <f>M2396*Diccionario!$B$37</f>
        <v>7.0997647871372545</v>
      </c>
      <c r="O2396">
        <f>N2396*Diccionario!$B$38</f>
        <v>1.0649647180705881</v>
      </c>
      <c r="P2396">
        <f>O2396*Diccionario!$B$39</f>
        <v>0.95846824626352933</v>
      </c>
      <c r="Q2396">
        <f>P2396*Diccionario!$B$40</f>
        <v>0.38338729850541176</v>
      </c>
      <c r="R2396">
        <f>Q2396*Diccionario!$B$41</f>
        <v>0.24920174402851766</v>
      </c>
      <c r="S2396">
        <f t="shared" si="374"/>
        <v>0.24920174402851766</v>
      </c>
      <c r="T2396">
        <f>I2396*Diccionario!$B$36</f>
        <v>70.294700862745088</v>
      </c>
      <c r="U2396">
        <f>T2396*Diccionario!$B$42</f>
        <v>7.0997647871372545</v>
      </c>
      <c r="V2396">
        <f>U2396*Diccionario!$B$43</f>
        <v>6.0348000690666659</v>
      </c>
      <c r="W2396">
        <f>V2396*Diccionario!$B$44</f>
        <v>1.1466120131226665</v>
      </c>
      <c r="X2396">
        <f>W2396*Diccionario!$B$45</f>
        <v>0.44717868511783992</v>
      </c>
      <c r="Y2396">
        <f>X2396*Diccionario!$B$46</f>
        <v>0.39798902975487754</v>
      </c>
      <c r="Z2396">
        <f>Y2396*Diccionario!$B$47</f>
        <v>0.1472559410093047</v>
      </c>
      <c r="AA2396">
        <f>Z2396*Diccionario!$B$48</f>
        <v>0.1472559410093047</v>
      </c>
      <c r="AB2396">
        <f>AA2396*Diccionario!$B$49</f>
        <v>0.11044195575697852</v>
      </c>
      <c r="AC2396">
        <f t="shared" si="375"/>
        <v>0.11044195575697852</v>
      </c>
      <c r="AD2396">
        <f t="shared" si="376"/>
        <v>0.35964369978549615</v>
      </c>
      <c r="AE2396">
        <f t="shared" si="377"/>
        <v>6.0267902092676527E-4</v>
      </c>
      <c r="AF2396" t="e">
        <f ca="1">IF(AD2396="","",_xludf.RANK.EQ(AD2396,$AD$2:$AD$5513,0))</f>
        <v>#NAME?</v>
      </c>
      <c r="AH2396" t="str">
        <f t="shared" si="378"/>
        <v>Media</v>
      </c>
      <c r="AI2396" t="s">
        <v>153</v>
      </c>
      <c r="AJ2396" t="str">
        <f>IFERROR(VLOOKUP(B2396,Maestro_Regionales!$A$2:$B$35,2,FALSE),"Otras zonas")</f>
        <v>Otras zonas</v>
      </c>
      <c r="AK2396" t="str">
        <f t="shared" si="379"/>
        <v>COMPENSAR EPS | Otras zonas</v>
      </c>
    </row>
    <row r="2397" spans="1:37">
      <c r="A2397" s="4" t="s">
        <v>1042</v>
      </c>
      <c r="B2397" s="4" t="s">
        <v>1043</v>
      </c>
      <c r="C2397" s="4" t="s">
        <v>1074</v>
      </c>
      <c r="D2397" s="4" t="s">
        <v>1075</v>
      </c>
      <c r="E2397" s="4" t="s">
        <v>85</v>
      </c>
      <c r="F2397" s="4">
        <v>25854</v>
      </c>
      <c r="G2397" s="4">
        <v>5389</v>
      </c>
      <c r="H2397" s="4">
        <v>0</v>
      </c>
      <c r="I2397">
        <f t="shared" si="370"/>
        <v>31243</v>
      </c>
      <c r="J2397">
        <f t="shared" si="371"/>
        <v>0.82751336299331046</v>
      </c>
      <c r="K2397">
        <f t="shared" si="372"/>
        <v>0.17248663700668951</v>
      </c>
      <c r="L2397">
        <f t="shared" si="373"/>
        <v>0</v>
      </c>
      <c r="M2397">
        <f>I2397*Diccionario!$B$36</f>
        <v>69.360072607843136</v>
      </c>
      <c r="N2397">
        <f>M2397*Diccionario!$B$37</f>
        <v>7.0053673333921571</v>
      </c>
      <c r="O2397">
        <f>N2397*Diccionario!$B$38</f>
        <v>1.0508051000088234</v>
      </c>
      <c r="P2397">
        <f>O2397*Diccionario!$B$39</f>
        <v>0.94572459000794107</v>
      </c>
      <c r="Q2397">
        <f>P2397*Diccionario!$B$40</f>
        <v>0.37828983600317645</v>
      </c>
      <c r="R2397">
        <f>Q2397*Diccionario!$B$41</f>
        <v>0.2458883934020647</v>
      </c>
      <c r="S2397">
        <f t="shared" si="374"/>
        <v>0.2458883934020647</v>
      </c>
      <c r="T2397">
        <f>I2397*Diccionario!$B$36</f>
        <v>69.360072607843136</v>
      </c>
      <c r="U2397">
        <f>T2397*Diccionario!$B$42</f>
        <v>7.0053673333921571</v>
      </c>
      <c r="V2397">
        <f>U2397*Diccionario!$B$43</f>
        <v>5.9545622333833332</v>
      </c>
      <c r="W2397">
        <f>V2397*Diccionario!$B$44</f>
        <v>1.1313668243428334</v>
      </c>
      <c r="X2397">
        <f>W2397*Diccionario!$B$45</f>
        <v>0.44123306149370506</v>
      </c>
      <c r="Y2397">
        <f>X2397*Diccionario!$B$46</f>
        <v>0.3926974247293975</v>
      </c>
      <c r="Z2397">
        <f>Y2397*Diccionario!$B$47</f>
        <v>0.14529804714987707</v>
      </c>
      <c r="AA2397">
        <f>Z2397*Diccionario!$B$48</f>
        <v>0.14529804714987707</v>
      </c>
      <c r="AB2397">
        <f>AA2397*Diccionario!$B$49</f>
        <v>0.10897353536240781</v>
      </c>
      <c r="AC2397">
        <f t="shared" si="375"/>
        <v>0.10897353536240781</v>
      </c>
      <c r="AD2397">
        <f t="shared" si="376"/>
        <v>0.35486192876447253</v>
      </c>
      <c r="AE2397">
        <f t="shared" si="377"/>
        <v>5.9466588715307385E-4</v>
      </c>
      <c r="AF2397" t="e">
        <f ca="1">IF(AD2397="","",_xludf.RANK.EQ(AD2397,$AD$2:$AD$5513,0))</f>
        <v>#NAME?</v>
      </c>
      <c r="AH2397" t="str">
        <f t="shared" si="378"/>
        <v>Media</v>
      </c>
      <c r="AI2397" t="s">
        <v>153</v>
      </c>
      <c r="AJ2397" t="str">
        <f>IFERROR(VLOOKUP(B2397,Maestro_Regionales!$A$2:$B$35,2,FALSE),"Otras zonas")</f>
        <v>Otras zonas</v>
      </c>
      <c r="AK2397" t="str">
        <f t="shared" si="379"/>
        <v>SALUD TOTAL EPS | Otras zonas</v>
      </c>
    </row>
    <row r="2398" spans="1:37">
      <c r="A2398" s="4" t="s">
        <v>1042</v>
      </c>
      <c r="B2398" s="4" t="s">
        <v>1043</v>
      </c>
      <c r="C2398" s="4" t="s">
        <v>1074</v>
      </c>
      <c r="D2398" s="4" t="s">
        <v>1075</v>
      </c>
      <c r="E2398" s="4" t="s">
        <v>91</v>
      </c>
      <c r="F2398" s="4">
        <v>14728</v>
      </c>
      <c r="G2398" s="4">
        <v>5709</v>
      </c>
      <c r="H2398" s="4">
        <v>0</v>
      </c>
      <c r="I2398">
        <f t="shared" si="370"/>
        <v>20437</v>
      </c>
      <c r="J2398">
        <f t="shared" si="371"/>
        <v>0.72065371629886965</v>
      </c>
      <c r="K2398">
        <f t="shared" si="372"/>
        <v>0.27934628370113029</v>
      </c>
      <c r="L2398">
        <f t="shared" si="373"/>
        <v>0</v>
      </c>
      <c r="M2398">
        <f>I2398*Diccionario!$B$36</f>
        <v>45.370540725490194</v>
      </c>
      <c r="N2398">
        <f>M2398*Diccionario!$B$37</f>
        <v>4.5824246132745099</v>
      </c>
      <c r="O2398">
        <f>N2398*Diccionario!$B$38</f>
        <v>0.68736369199117642</v>
      </c>
      <c r="P2398">
        <f>O2398*Diccionario!$B$39</f>
        <v>0.61862732279205879</v>
      </c>
      <c r="Q2398">
        <f>P2398*Diccionario!$B$40</f>
        <v>0.24745092911682354</v>
      </c>
      <c r="R2398">
        <f>Q2398*Diccionario!$B$41</f>
        <v>0.16084310392593532</v>
      </c>
      <c r="S2398">
        <f t="shared" si="374"/>
        <v>0.16084310392593532</v>
      </c>
      <c r="T2398">
        <f>I2398*Diccionario!$B$36</f>
        <v>45.370540725490194</v>
      </c>
      <c r="U2398">
        <f>T2398*Diccionario!$B$42</f>
        <v>4.5824246132745099</v>
      </c>
      <c r="V2398">
        <f>U2398*Diccionario!$B$43</f>
        <v>3.8950609212833331</v>
      </c>
      <c r="W2398">
        <f>V2398*Diccionario!$B$44</f>
        <v>0.7400615750438333</v>
      </c>
      <c r="X2398">
        <f>W2398*Diccionario!$B$45</f>
        <v>0.288624014267095</v>
      </c>
      <c r="Y2398">
        <f>X2398*Diccionario!$B$46</f>
        <v>0.25687537269771454</v>
      </c>
      <c r="Z2398">
        <f>Y2398*Diccionario!$B$47</f>
        <v>9.5043887898154378E-2</v>
      </c>
      <c r="AA2398">
        <f>Z2398*Diccionario!$B$48</f>
        <v>9.5043887898154378E-2</v>
      </c>
      <c r="AB2398">
        <f>AA2398*Diccionario!$B$49</f>
        <v>7.1282915923615783E-2</v>
      </c>
      <c r="AC2398">
        <f t="shared" si="375"/>
        <v>7.1282915923615783E-2</v>
      </c>
      <c r="AD2398">
        <f t="shared" si="376"/>
        <v>0.23212601984955111</v>
      </c>
      <c r="AE2398">
        <f t="shared" si="377"/>
        <v>3.8898910910435523E-4</v>
      </c>
      <c r="AF2398" t="e">
        <f ca="1">IF(AD2398="","",_xludf.RANK.EQ(AD2398,$AD$2:$AD$5513,0))</f>
        <v>#NAME?</v>
      </c>
      <c r="AH2398" t="str">
        <f t="shared" si="378"/>
        <v>Media</v>
      </c>
      <c r="AI2398" t="s">
        <v>153</v>
      </c>
      <c r="AJ2398" t="str">
        <f>IFERROR(VLOOKUP(B2398,Maestro_Regionales!$A$2:$B$35,2,FALSE),"Otras zonas")</f>
        <v>Otras zonas</v>
      </c>
      <c r="AK2398" t="str">
        <f t="shared" si="379"/>
        <v>FAMISANAR | Otras zonas</v>
      </c>
    </row>
    <row r="2399" spans="1:37">
      <c r="A2399" s="4" t="s">
        <v>1042</v>
      </c>
      <c r="B2399" s="4" t="s">
        <v>1043</v>
      </c>
      <c r="C2399" s="4" t="s">
        <v>1074</v>
      </c>
      <c r="D2399" s="4" t="s">
        <v>1075</v>
      </c>
      <c r="E2399" s="4" t="s">
        <v>87</v>
      </c>
      <c r="F2399" s="4">
        <v>10794</v>
      </c>
      <c r="G2399" s="4">
        <v>6331</v>
      </c>
      <c r="H2399" s="4">
        <v>0</v>
      </c>
      <c r="I2399">
        <f t="shared" si="370"/>
        <v>17125</v>
      </c>
      <c r="J2399">
        <f t="shared" si="371"/>
        <v>0.63030656934306573</v>
      </c>
      <c r="K2399">
        <f t="shared" si="372"/>
        <v>0.36969343065693433</v>
      </c>
      <c r="L2399">
        <f t="shared" si="373"/>
        <v>0</v>
      </c>
      <c r="M2399">
        <f>I2399*Diccionario!$B$36</f>
        <v>38.017835784313725</v>
      </c>
      <c r="N2399">
        <f>M2399*Diccionario!$B$37</f>
        <v>3.8398014142156867</v>
      </c>
      <c r="O2399">
        <f>N2399*Diccionario!$B$38</f>
        <v>0.575970212132353</v>
      </c>
      <c r="P2399">
        <f>O2399*Diccionario!$B$39</f>
        <v>0.51837319091911771</v>
      </c>
      <c r="Q2399">
        <f>P2399*Diccionario!$B$40</f>
        <v>0.20734927636764711</v>
      </c>
      <c r="R2399">
        <f>Q2399*Diccionario!$B$41</f>
        <v>0.13477702963897062</v>
      </c>
      <c r="S2399">
        <f t="shared" si="374"/>
        <v>0.13477702963897062</v>
      </c>
      <c r="T2399">
        <f>I2399*Diccionario!$B$36</f>
        <v>38.017835784313725</v>
      </c>
      <c r="U2399">
        <f>T2399*Diccionario!$B$42</f>
        <v>3.8398014142156867</v>
      </c>
      <c r="V2399">
        <f>U2399*Diccionario!$B$43</f>
        <v>3.2638312020833338</v>
      </c>
      <c r="W2399">
        <f>V2399*Diccionario!$B$44</f>
        <v>0.62012792839583342</v>
      </c>
      <c r="X2399">
        <f>W2399*Diccionario!$B$45</f>
        <v>0.24184989207437504</v>
      </c>
      <c r="Y2399">
        <f>X2399*Diccionario!$B$46</f>
        <v>0.21524640394619379</v>
      </c>
      <c r="Z2399">
        <f>Y2399*Diccionario!$B$47</f>
        <v>7.9641169460091699E-2</v>
      </c>
      <c r="AA2399">
        <f>Z2399*Diccionario!$B$48</f>
        <v>7.9641169460091699E-2</v>
      </c>
      <c r="AB2399">
        <f>AA2399*Diccionario!$B$49</f>
        <v>5.9730877095068774E-2</v>
      </c>
      <c r="AC2399">
        <f t="shared" si="375"/>
        <v>5.9730877095068774E-2</v>
      </c>
      <c r="AD2399">
        <f t="shared" si="376"/>
        <v>0.19450790673403939</v>
      </c>
      <c r="AE2399">
        <f t="shared" si="377"/>
        <v>3.2594991894172747E-4</v>
      </c>
      <c r="AF2399" t="e">
        <f ca="1">IF(AD2399="","",_xludf.RANK.EQ(AD2399,$AD$2:$AD$5513,0))</f>
        <v>#NAME?</v>
      </c>
      <c r="AH2399" t="str">
        <f t="shared" si="378"/>
        <v>Media</v>
      </c>
      <c r="AI2399" t="s">
        <v>153</v>
      </c>
      <c r="AJ2399" t="str">
        <f>IFERROR(VLOOKUP(B2399,Maestro_Regionales!$A$2:$B$35,2,FALSE),"Otras zonas")</f>
        <v>Otras zonas</v>
      </c>
      <c r="AK2399" t="str">
        <f t="shared" si="379"/>
        <v>NUEVA EPS | Otras zonas</v>
      </c>
    </row>
    <row r="2400" spans="1:37">
      <c r="A2400" s="4" t="s">
        <v>1042</v>
      </c>
      <c r="B2400" s="4" t="s">
        <v>1043</v>
      </c>
      <c r="C2400" s="4" t="s">
        <v>1074</v>
      </c>
      <c r="D2400" s="4" t="s">
        <v>1075</v>
      </c>
      <c r="E2400" s="4" t="s">
        <v>70</v>
      </c>
      <c r="F2400" s="4">
        <v>12580</v>
      </c>
      <c r="G2400" s="4">
        <v>1935</v>
      </c>
      <c r="H2400" s="4">
        <v>0</v>
      </c>
      <c r="I2400">
        <f t="shared" si="370"/>
        <v>14515</v>
      </c>
      <c r="J2400">
        <f t="shared" si="371"/>
        <v>0.86668963141577682</v>
      </c>
      <c r="K2400">
        <f t="shared" si="372"/>
        <v>0.13331036858422321</v>
      </c>
      <c r="L2400">
        <f t="shared" si="373"/>
        <v>0</v>
      </c>
      <c r="M2400">
        <f>I2400*Diccionario!$B$36</f>
        <v>32.223584607843136</v>
      </c>
      <c r="N2400">
        <f>M2400*Diccionario!$B$37</f>
        <v>3.2545820453921568</v>
      </c>
      <c r="O2400">
        <f>N2400*Diccionario!$B$38</f>
        <v>0.4881873068088235</v>
      </c>
      <c r="P2400">
        <f>O2400*Diccionario!$B$39</f>
        <v>0.43936857612794117</v>
      </c>
      <c r="Q2400">
        <f>P2400*Diccionario!$B$40</f>
        <v>0.17574743045117647</v>
      </c>
      <c r="R2400">
        <f>Q2400*Diccionario!$B$41</f>
        <v>0.1142358297932647</v>
      </c>
      <c r="S2400">
        <f t="shared" si="374"/>
        <v>0.1142358297932647</v>
      </c>
      <c r="T2400">
        <f>I2400*Diccionario!$B$36</f>
        <v>32.223584607843136</v>
      </c>
      <c r="U2400">
        <f>T2400*Diccionario!$B$42</f>
        <v>3.2545820453921568</v>
      </c>
      <c r="V2400">
        <f>U2400*Diccionario!$B$43</f>
        <v>2.7663947385833332</v>
      </c>
      <c r="W2400">
        <f>V2400*Diccionario!$B$44</f>
        <v>0.5256150003308333</v>
      </c>
      <c r="X2400">
        <f>W2400*Diccionario!$B$45</f>
        <v>0.20498985012902499</v>
      </c>
      <c r="Y2400">
        <f>X2400*Diccionario!$B$46</f>
        <v>0.18244096661483225</v>
      </c>
      <c r="Z2400">
        <f>Y2400*Diccionario!$B$47</f>
        <v>6.7503157647487932E-2</v>
      </c>
      <c r="AA2400">
        <f>Z2400*Diccionario!$B$48</f>
        <v>6.7503157647487932E-2</v>
      </c>
      <c r="AB2400">
        <f>AA2400*Diccionario!$B$49</f>
        <v>5.0627368235615949E-2</v>
      </c>
      <c r="AC2400">
        <f t="shared" si="375"/>
        <v>5.0627368235615949E-2</v>
      </c>
      <c r="AD2400">
        <f t="shared" si="376"/>
        <v>0.16486319802888066</v>
      </c>
      <c r="AE2400">
        <f t="shared" si="377"/>
        <v>2.7627229625922179E-4</v>
      </c>
      <c r="AF2400" t="e">
        <f ca="1">IF(AD2400="","",_xludf.RANK.EQ(AD2400,$AD$2:$AD$5513,0))</f>
        <v>#NAME?</v>
      </c>
      <c r="AH2400" t="str">
        <f t="shared" si="378"/>
        <v>Media</v>
      </c>
      <c r="AI2400" t="s">
        <v>153</v>
      </c>
      <c r="AJ2400" t="str">
        <f>IFERROR(VLOOKUP(B2400,Maestro_Regionales!$A$2:$B$35,2,FALSE),"Otras zonas")</f>
        <v>Otras zonas</v>
      </c>
      <c r="AK2400" t="str">
        <f t="shared" si="379"/>
        <v>EPS SURA | Otras zonas</v>
      </c>
    </row>
    <row r="2401" spans="1:37">
      <c r="A2401" s="4" t="s">
        <v>1042</v>
      </c>
      <c r="B2401" s="4" t="s">
        <v>1043</v>
      </c>
      <c r="C2401" s="4" t="s">
        <v>1074</v>
      </c>
      <c r="D2401" s="4" t="s">
        <v>1075</v>
      </c>
      <c r="E2401" s="4" t="s">
        <v>90</v>
      </c>
      <c r="F2401" s="4">
        <v>0</v>
      </c>
      <c r="G2401" s="4">
        <v>0</v>
      </c>
      <c r="H2401" s="4">
        <v>1739</v>
      </c>
      <c r="I2401">
        <f t="shared" si="370"/>
        <v>1739</v>
      </c>
      <c r="J2401">
        <f t="shared" si="371"/>
        <v>0</v>
      </c>
      <c r="K2401">
        <f t="shared" si="372"/>
        <v>0</v>
      </c>
      <c r="L2401">
        <f t="shared" si="373"/>
        <v>1</v>
      </c>
      <c r="M2401">
        <f>I2401*Diccionario!$B$36</f>
        <v>3.8606140980392154</v>
      </c>
      <c r="N2401">
        <f>M2401*Diccionario!$B$37</f>
        <v>0.38992202390196079</v>
      </c>
      <c r="O2401">
        <f>N2401*Diccionario!$B$38</f>
        <v>5.8488303585294117E-2</v>
      </c>
      <c r="P2401">
        <f>O2401*Diccionario!$B$39</f>
        <v>5.2639473226764703E-2</v>
      </c>
      <c r="Q2401">
        <f>P2401*Diccionario!$B$40</f>
        <v>2.1055789290705881E-2</v>
      </c>
      <c r="R2401">
        <f>Q2401*Diccionario!$B$41</f>
        <v>1.3686263038958823E-2</v>
      </c>
      <c r="S2401">
        <f t="shared" si="374"/>
        <v>1.3686263038958823E-2</v>
      </c>
      <c r="T2401">
        <f>I2401*Diccionario!$B$36</f>
        <v>3.8606140980392154</v>
      </c>
      <c r="U2401">
        <f>T2401*Diccionario!$B$42</f>
        <v>0.38992202390196079</v>
      </c>
      <c r="V2401">
        <f>U2401*Diccionario!$B$43</f>
        <v>0.33143372031666668</v>
      </c>
      <c r="W2401">
        <f>V2401*Diccionario!$B$44</f>
        <v>6.2972406860166669E-2</v>
      </c>
      <c r="X2401">
        <f>W2401*Diccionario!$B$45</f>
        <v>2.4559238675465001E-2</v>
      </c>
      <c r="Y2401">
        <f>X2401*Diccionario!$B$46</f>
        <v>2.185772242116385E-2</v>
      </c>
      <c r="Z2401">
        <f>Y2401*Diccionario!$B$47</f>
        <v>8.0873572958306238E-3</v>
      </c>
      <c r="AA2401">
        <f>Z2401*Diccionario!$B$48</f>
        <v>8.0873572958306238E-3</v>
      </c>
      <c r="AB2401">
        <f>AA2401*Diccionario!$B$49</f>
        <v>6.0655179718729678E-3</v>
      </c>
      <c r="AC2401">
        <f t="shared" si="375"/>
        <v>6.0655179718729678E-3</v>
      </c>
      <c r="AD2401">
        <f t="shared" si="376"/>
        <v>1.975178101083179E-2</v>
      </c>
      <c r="AE2401">
        <f t="shared" si="377"/>
        <v>3.3099381549761393E-5</v>
      </c>
      <c r="AF2401" t="e">
        <f ca="1">IF(AD2401="","",_xludf.RANK.EQ(AD2401,$AD$2:$AD$5513,0))</f>
        <v>#NAME?</v>
      </c>
      <c r="AH2401" t="str">
        <f t="shared" si="378"/>
        <v>Baja</v>
      </c>
      <c r="AI2401" t="s">
        <v>153</v>
      </c>
      <c r="AJ2401" t="str">
        <f>IFERROR(VLOOKUP(B2401,Maestro_Regionales!$A$2:$B$35,2,FALSE),"Otras zonas")</f>
        <v>Otras zonas</v>
      </c>
      <c r="AK2401" t="str">
        <f t="shared" si="379"/>
        <v>REGIMEN DE EXCEPCION | Otras zonas</v>
      </c>
    </row>
    <row r="2402" spans="1:37">
      <c r="A2402" s="4" t="s">
        <v>1042</v>
      </c>
      <c r="B2402" s="4" t="s">
        <v>1043</v>
      </c>
      <c r="C2402" s="4" t="s">
        <v>1074</v>
      </c>
      <c r="D2402" s="4" t="s">
        <v>1075</v>
      </c>
      <c r="E2402" s="4" t="s">
        <v>88</v>
      </c>
      <c r="F2402" s="4">
        <v>232</v>
      </c>
      <c r="G2402" s="4">
        <v>982</v>
      </c>
      <c r="H2402" s="4">
        <v>0</v>
      </c>
      <c r="I2402">
        <f t="shared" si="370"/>
        <v>1214</v>
      </c>
      <c r="J2402">
        <f t="shared" si="371"/>
        <v>0.19110378912685339</v>
      </c>
      <c r="K2402">
        <f t="shared" si="372"/>
        <v>0.80889621087314667</v>
      </c>
      <c r="L2402">
        <f t="shared" si="373"/>
        <v>0</v>
      </c>
      <c r="M2402">
        <f>I2402*Diccionario!$B$36</f>
        <v>2.6951038039215685</v>
      </c>
      <c r="N2402">
        <f>M2402*Diccionario!$B$37</f>
        <v>0.27220548419607843</v>
      </c>
      <c r="O2402">
        <f>N2402*Diccionario!$B$38</f>
        <v>4.0830822629411762E-2</v>
      </c>
      <c r="P2402">
        <f>O2402*Diccionario!$B$39</f>
        <v>3.6747740366470584E-2</v>
      </c>
      <c r="Q2402">
        <f>P2402*Diccionario!$B$40</f>
        <v>1.4699096146588235E-2</v>
      </c>
      <c r="R2402">
        <f>Q2402*Diccionario!$B$41</f>
        <v>9.5544124952823533E-3</v>
      </c>
      <c r="S2402">
        <f t="shared" si="374"/>
        <v>9.5544124952823533E-3</v>
      </c>
      <c r="T2402">
        <f>I2402*Diccionario!$B$36</f>
        <v>2.6951038039215685</v>
      </c>
      <c r="U2402">
        <f>T2402*Diccionario!$B$42</f>
        <v>0.27220548419607843</v>
      </c>
      <c r="V2402">
        <f>U2402*Diccionario!$B$43</f>
        <v>0.23137466156666667</v>
      </c>
      <c r="W2402">
        <f>V2402*Diccionario!$B$44</f>
        <v>4.3961185697666667E-2</v>
      </c>
      <c r="X2402">
        <f>W2402*Diccionario!$B$45</f>
        <v>1.7144862422090002E-2</v>
      </c>
      <c r="Y2402">
        <f>X2402*Diccionario!$B$46</f>
        <v>1.5258927555660102E-2</v>
      </c>
      <c r="Z2402">
        <f>Y2402*Diccionario!$B$47</f>
        <v>5.6458031955942374E-3</v>
      </c>
      <c r="AA2402">
        <f>Z2402*Diccionario!$B$48</f>
        <v>5.6458031955942374E-3</v>
      </c>
      <c r="AB2402">
        <f>AA2402*Diccionario!$B$49</f>
        <v>4.2343523966956783E-3</v>
      </c>
      <c r="AC2402">
        <f t="shared" si="375"/>
        <v>4.2343523966956783E-3</v>
      </c>
      <c r="AD2402">
        <f t="shared" si="376"/>
        <v>1.3788764891978032E-2</v>
      </c>
      <c r="AE2402">
        <f t="shared" si="377"/>
        <v>2.3106756297533259E-5</v>
      </c>
      <c r="AF2402" t="e">
        <f ca="1">IF(AD2402="","",_xludf.RANK.EQ(AD2402,$AD$2:$AD$5513,0))</f>
        <v>#NAME?</v>
      </c>
      <c r="AH2402" t="str">
        <f t="shared" si="378"/>
        <v>Baja</v>
      </c>
      <c r="AI2402" t="s">
        <v>153</v>
      </c>
      <c r="AJ2402" t="str">
        <f>IFERROR(VLOOKUP(B2402,Maestro_Regionales!$A$2:$B$35,2,FALSE),"Otras zonas")</f>
        <v>Otras zonas</v>
      </c>
      <c r="AK2402" t="str">
        <f t="shared" si="379"/>
        <v>COOSALUD EPS | Otras zonas</v>
      </c>
    </row>
    <row r="2403" spans="1:37">
      <c r="A2403" s="4" t="s">
        <v>1042</v>
      </c>
      <c r="B2403" s="4" t="s">
        <v>1043</v>
      </c>
      <c r="C2403" s="4" t="s">
        <v>1074</v>
      </c>
      <c r="D2403" s="4" t="s">
        <v>1075</v>
      </c>
      <c r="E2403" s="4" t="s">
        <v>94</v>
      </c>
      <c r="F2403" s="4">
        <v>1</v>
      </c>
      <c r="G2403" s="4">
        <v>0</v>
      </c>
      <c r="H2403" s="4">
        <v>0</v>
      </c>
      <c r="I2403">
        <f t="shared" si="370"/>
        <v>1</v>
      </c>
      <c r="J2403">
        <f t="shared" si="371"/>
        <v>1</v>
      </c>
      <c r="K2403">
        <f t="shared" si="372"/>
        <v>0</v>
      </c>
      <c r="L2403">
        <f t="shared" si="373"/>
        <v>0</v>
      </c>
      <c r="M2403">
        <f>I2403*Diccionario!$B$36</f>
        <v>2.2200196078431371E-3</v>
      </c>
      <c r="N2403">
        <f>M2403*Diccionario!$B$37</f>
        <v>2.2422198039215687E-4</v>
      </c>
      <c r="O2403">
        <f>N2403*Diccionario!$B$38</f>
        <v>3.3633297058823532E-5</v>
      </c>
      <c r="P2403">
        <f>O2403*Diccionario!$B$39</f>
        <v>3.026996735294118E-5</v>
      </c>
      <c r="Q2403">
        <f>P2403*Diccionario!$B$40</f>
        <v>1.2107986941176473E-5</v>
      </c>
      <c r="R2403">
        <f>Q2403*Diccionario!$B$41</f>
        <v>7.870191511764708E-6</v>
      </c>
      <c r="S2403">
        <f t="shared" si="374"/>
        <v>7.870191511764708E-6</v>
      </c>
      <c r="T2403">
        <f>I2403*Diccionario!$B$36</f>
        <v>2.2200196078431371E-3</v>
      </c>
      <c r="U2403">
        <f>T2403*Diccionario!$B$42</f>
        <v>2.2422198039215687E-4</v>
      </c>
      <c r="V2403">
        <f>U2403*Diccionario!$B$43</f>
        <v>1.9058868333333333E-4</v>
      </c>
      <c r="W2403">
        <f>V2403*Diccionario!$B$44</f>
        <v>3.6211849833333333E-5</v>
      </c>
      <c r="X2403">
        <f>W2403*Diccionario!$B$45</f>
        <v>1.4122621435000001E-5</v>
      </c>
      <c r="Y2403">
        <f>X2403*Diccionario!$B$46</f>
        <v>1.256913307715E-5</v>
      </c>
      <c r="Z2403">
        <f>Y2403*Diccionario!$B$47</f>
        <v>4.6505792385454997E-6</v>
      </c>
      <c r="AA2403">
        <f>Z2403*Diccionario!$B$48</f>
        <v>4.6505792385454997E-6</v>
      </c>
      <c r="AB2403">
        <f>AA2403*Diccionario!$B$49</f>
        <v>3.4879344289091247E-6</v>
      </c>
      <c r="AC2403">
        <f t="shared" si="375"/>
        <v>3.4879344289091247E-6</v>
      </c>
      <c r="AD2403">
        <f t="shared" si="376"/>
        <v>1.1358125940673833E-5</v>
      </c>
      <c r="AE2403">
        <f t="shared" si="377"/>
        <v>1.9033571909005983E-8</v>
      </c>
      <c r="AF2403" t="e">
        <f ca="1">IF(AD2403="","",_xludf.RANK.EQ(AD2403,$AD$2:$AD$5513,0))</f>
        <v>#NAME?</v>
      </c>
      <c r="AH2403" t="str">
        <f t="shared" si="378"/>
        <v>Baja</v>
      </c>
      <c r="AI2403" t="s">
        <v>153</v>
      </c>
      <c r="AJ2403" t="str">
        <f>IFERROR(VLOOKUP(B2403,Maestro_Regionales!$A$2:$B$35,2,FALSE),"Otras zonas")</f>
        <v>Otras zonas</v>
      </c>
      <c r="AK2403" t="str">
        <f t="shared" si="379"/>
        <v>ALIANSALUD EPS | Otras zonas</v>
      </c>
    </row>
    <row r="2404" spans="1:37">
      <c r="A2404" s="4" t="s">
        <v>1042</v>
      </c>
      <c r="B2404" s="4" t="s">
        <v>1043</v>
      </c>
      <c r="C2404" s="4" t="s">
        <v>1076</v>
      </c>
      <c r="D2404" s="4" t="s">
        <v>1077</v>
      </c>
      <c r="E2404" s="4" t="s">
        <v>91</v>
      </c>
      <c r="F2404" s="4">
        <v>1138</v>
      </c>
      <c r="G2404" s="4">
        <v>3161</v>
      </c>
      <c r="H2404" s="4">
        <v>0</v>
      </c>
      <c r="I2404">
        <f t="shared" si="370"/>
        <v>4299</v>
      </c>
      <c r="J2404">
        <f t="shared" si="371"/>
        <v>0.26471272388927658</v>
      </c>
      <c r="K2404">
        <f t="shared" si="372"/>
        <v>0.73528727611072342</v>
      </c>
      <c r="L2404">
        <f t="shared" si="373"/>
        <v>0</v>
      </c>
      <c r="M2404">
        <f>I2404*Diccionario!$B$36</f>
        <v>9.5438642941176468</v>
      </c>
      <c r="N2404">
        <f>M2404*Diccionario!$B$37</f>
        <v>0.96393029370588235</v>
      </c>
      <c r="O2404">
        <f>N2404*Diccionario!$B$38</f>
        <v>0.14458954405588234</v>
      </c>
      <c r="P2404">
        <f>O2404*Diccionario!$B$39</f>
        <v>0.13013058965029412</v>
      </c>
      <c r="Q2404">
        <f>P2404*Diccionario!$B$40</f>
        <v>5.2052235860117646E-2</v>
      </c>
      <c r="R2404">
        <f>Q2404*Diccionario!$B$41</f>
        <v>3.3833953309076473E-2</v>
      </c>
      <c r="S2404">
        <f t="shared" si="374"/>
        <v>3.3833953309076473E-2</v>
      </c>
      <c r="T2404">
        <f>I2404*Diccionario!$B$36</f>
        <v>9.5438642941176468</v>
      </c>
      <c r="U2404">
        <f>T2404*Diccionario!$B$42</f>
        <v>0.96393029370588235</v>
      </c>
      <c r="V2404">
        <f>U2404*Diccionario!$B$43</f>
        <v>0.81934074964999992</v>
      </c>
      <c r="W2404">
        <f>V2404*Diccionario!$B$44</f>
        <v>0.15567474243349999</v>
      </c>
      <c r="X2404">
        <f>W2404*Diccionario!$B$45</f>
        <v>6.0713149549064996E-2</v>
      </c>
      <c r="Y2404">
        <f>X2404*Diccionario!$B$46</f>
        <v>5.4034703098667848E-2</v>
      </c>
      <c r="Z2404">
        <f>Y2404*Diccionario!$B$47</f>
        <v>1.9992840146507103E-2</v>
      </c>
      <c r="AA2404">
        <f>Z2404*Diccionario!$B$48</f>
        <v>1.9992840146507103E-2</v>
      </c>
      <c r="AB2404">
        <f>AA2404*Diccionario!$B$49</f>
        <v>1.4994630109880327E-2</v>
      </c>
      <c r="AC2404">
        <f t="shared" si="375"/>
        <v>1.4994630109880327E-2</v>
      </c>
      <c r="AD2404">
        <f t="shared" si="376"/>
        <v>4.8828583418956802E-2</v>
      </c>
      <c r="AE2404">
        <f t="shared" si="377"/>
        <v>8.1825325636816703E-5</v>
      </c>
      <c r="AF2404" t="e">
        <f ca="1">IF(AD2404="","",_xludf.RANK.EQ(AD2404,$AD$2:$AD$5513,0))</f>
        <v>#NAME?</v>
      </c>
      <c r="AH2404" t="str">
        <f t="shared" si="378"/>
        <v>Baja</v>
      </c>
      <c r="AI2404" t="s">
        <v>153</v>
      </c>
      <c r="AJ2404" t="str">
        <f>IFERROR(VLOOKUP(B2404,Maestro_Regionales!$A$2:$B$35,2,FALSE),"Otras zonas")</f>
        <v>Otras zonas</v>
      </c>
      <c r="AK2404" t="str">
        <f t="shared" si="379"/>
        <v>FAMISANAR | Otras zonas</v>
      </c>
    </row>
    <row r="2405" spans="1:37">
      <c r="A2405" s="4" t="s">
        <v>1042</v>
      </c>
      <c r="B2405" s="4" t="s">
        <v>1043</v>
      </c>
      <c r="C2405" s="4" t="s">
        <v>1076</v>
      </c>
      <c r="D2405" s="4" t="s">
        <v>1077</v>
      </c>
      <c r="E2405" s="4" t="s">
        <v>87</v>
      </c>
      <c r="F2405" s="4">
        <v>544</v>
      </c>
      <c r="G2405" s="4">
        <v>2414</v>
      </c>
      <c r="H2405" s="4">
        <v>0</v>
      </c>
      <c r="I2405">
        <f t="shared" si="370"/>
        <v>2958</v>
      </c>
      <c r="J2405">
        <f t="shared" si="371"/>
        <v>0.18390804597701149</v>
      </c>
      <c r="K2405">
        <f t="shared" si="372"/>
        <v>0.81609195402298851</v>
      </c>
      <c r="L2405">
        <f t="shared" si="373"/>
        <v>0</v>
      </c>
      <c r="M2405">
        <f>I2405*Diccionario!$B$36</f>
        <v>6.5668179999999996</v>
      </c>
      <c r="N2405">
        <f>M2405*Diccionario!$B$37</f>
        <v>0.66324861800000001</v>
      </c>
      <c r="O2405">
        <f>N2405*Diccionario!$B$38</f>
        <v>9.9487292699999993E-2</v>
      </c>
      <c r="P2405">
        <f>O2405*Diccionario!$B$39</f>
        <v>8.9538563429999996E-2</v>
      </c>
      <c r="Q2405">
        <f>P2405*Diccionario!$B$40</f>
        <v>3.5815425371999998E-2</v>
      </c>
      <c r="R2405">
        <f>Q2405*Diccionario!$B$41</f>
        <v>2.3280026491799999E-2</v>
      </c>
      <c r="S2405">
        <f t="shared" si="374"/>
        <v>2.3280026491799999E-2</v>
      </c>
      <c r="T2405">
        <f>I2405*Diccionario!$B$36</f>
        <v>6.5668179999999996</v>
      </c>
      <c r="U2405">
        <f>T2405*Diccionario!$B$42</f>
        <v>0.66324861800000001</v>
      </c>
      <c r="V2405">
        <f>U2405*Diccionario!$B$43</f>
        <v>0.5637613253</v>
      </c>
      <c r="W2405">
        <f>V2405*Diccionario!$B$44</f>
        <v>0.107114651807</v>
      </c>
      <c r="X2405">
        <f>W2405*Diccionario!$B$45</f>
        <v>4.1774714204730001E-2</v>
      </c>
      <c r="Y2405">
        <f>X2405*Diccionario!$B$46</f>
        <v>3.7179495642209702E-2</v>
      </c>
      <c r="Z2405">
        <f>Y2405*Diccionario!$B$47</f>
        <v>1.3756413387617589E-2</v>
      </c>
      <c r="AA2405">
        <f>Z2405*Diccionario!$B$48</f>
        <v>1.3756413387617589E-2</v>
      </c>
      <c r="AB2405">
        <f>AA2405*Diccionario!$B$49</f>
        <v>1.0317310040713193E-2</v>
      </c>
      <c r="AC2405">
        <f t="shared" si="375"/>
        <v>1.0317310040713193E-2</v>
      </c>
      <c r="AD2405">
        <f t="shared" si="376"/>
        <v>3.3597336532513192E-2</v>
      </c>
      <c r="AE2405">
        <f t="shared" si="377"/>
        <v>5.6301305706839687E-5</v>
      </c>
      <c r="AF2405" t="e">
        <f ca="1">IF(AD2405="","",_xludf.RANK.EQ(AD2405,$AD$2:$AD$5513,0))</f>
        <v>#NAME?</v>
      </c>
      <c r="AH2405" t="str">
        <f t="shared" si="378"/>
        <v>Baja</v>
      </c>
      <c r="AI2405" t="s">
        <v>153</v>
      </c>
      <c r="AJ2405" t="str">
        <f>IFERROR(VLOOKUP(B2405,Maestro_Regionales!$A$2:$B$35,2,FALSE),"Otras zonas")</f>
        <v>Otras zonas</v>
      </c>
      <c r="AK2405" t="str">
        <f t="shared" si="379"/>
        <v>NUEVA EPS | Otras zonas</v>
      </c>
    </row>
    <row r="2406" spans="1:37">
      <c r="A2406" s="4" t="s">
        <v>1042</v>
      </c>
      <c r="B2406" s="4" t="s">
        <v>1043</v>
      </c>
      <c r="C2406" s="4" t="s">
        <v>1076</v>
      </c>
      <c r="D2406" s="4" t="s">
        <v>1077</v>
      </c>
      <c r="E2406" s="4" t="s">
        <v>85</v>
      </c>
      <c r="F2406" s="4">
        <v>72</v>
      </c>
      <c r="G2406" s="4">
        <v>23</v>
      </c>
      <c r="H2406" s="4">
        <v>0</v>
      </c>
      <c r="I2406">
        <f t="shared" si="370"/>
        <v>95</v>
      </c>
      <c r="J2406">
        <f t="shared" si="371"/>
        <v>0.75789473684210529</v>
      </c>
      <c r="K2406">
        <f t="shared" si="372"/>
        <v>0.24210526315789474</v>
      </c>
      <c r="L2406">
        <f t="shared" si="373"/>
        <v>0</v>
      </c>
      <c r="M2406">
        <f>I2406*Diccionario!$B$36</f>
        <v>0.21090186274509803</v>
      </c>
      <c r="N2406">
        <f>M2406*Diccionario!$B$37</f>
        <v>2.1301088137254901E-2</v>
      </c>
      <c r="O2406">
        <f>N2406*Diccionario!$B$38</f>
        <v>3.1951632205882352E-3</v>
      </c>
      <c r="P2406">
        <f>O2406*Diccionario!$B$39</f>
        <v>2.8756468985294118E-3</v>
      </c>
      <c r="Q2406">
        <f>P2406*Diccionario!$B$40</f>
        <v>1.1502587594117647E-3</v>
      </c>
      <c r="R2406">
        <f>Q2406*Diccionario!$B$41</f>
        <v>7.4766819361764714E-4</v>
      </c>
      <c r="S2406">
        <f t="shared" si="374"/>
        <v>7.4766819361764714E-4</v>
      </c>
      <c r="T2406">
        <f>I2406*Diccionario!$B$36</f>
        <v>0.21090186274509803</v>
      </c>
      <c r="U2406">
        <f>T2406*Diccionario!$B$42</f>
        <v>2.1301088137254901E-2</v>
      </c>
      <c r="V2406">
        <f>U2406*Diccionario!$B$43</f>
        <v>1.8105924916666665E-2</v>
      </c>
      <c r="W2406">
        <f>V2406*Diccionario!$B$44</f>
        <v>3.4401257341666663E-3</v>
      </c>
      <c r="X2406">
        <f>W2406*Diccionario!$B$45</f>
        <v>1.341649036325E-3</v>
      </c>
      <c r="Y2406">
        <f>X2406*Diccionario!$B$46</f>
        <v>1.1940676423292499E-3</v>
      </c>
      <c r="Z2406">
        <f>Y2406*Diccionario!$B$47</f>
        <v>4.4180502766182246E-4</v>
      </c>
      <c r="AA2406">
        <f>Z2406*Diccionario!$B$48</f>
        <v>4.4180502766182246E-4</v>
      </c>
      <c r="AB2406">
        <f>AA2406*Diccionario!$B$49</f>
        <v>3.3135377074636685E-4</v>
      </c>
      <c r="AC2406">
        <f t="shared" si="375"/>
        <v>3.3135377074636685E-4</v>
      </c>
      <c r="AD2406">
        <f t="shared" si="376"/>
        <v>1.0790219643640139E-3</v>
      </c>
      <c r="AE2406">
        <f t="shared" si="377"/>
        <v>1.808189331355568E-6</v>
      </c>
      <c r="AF2406" t="e">
        <f ca="1">IF(AD2406="","",_xludf.RANK.EQ(AD2406,$AD$2:$AD$5513,0))</f>
        <v>#NAME?</v>
      </c>
      <c r="AH2406" t="str">
        <f t="shared" si="378"/>
        <v>Baja</v>
      </c>
      <c r="AI2406" t="s">
        <v>153</v>
      </c>
      <c r="AJ2406" t="str">
        <f>IFERROR(VLOOKUP(B2406,Maestro_Regionales!$A$2:$B$35,2,FALSE),"Otras zonas")</f>
        <v>Otras zonas</v>
      </c>
      <c r="AK2406" t="str">
        <f t="shared" si="379"/>
        <v>SALUD TOTAL EPS | Otras zonas</v>
      </c>
    </row>
    <row r="2407" spans="1:37">
      <c r="A2407" s="4" t="s">
        <v>1042</v>
      </c>
      <c r="B2407" s="4" t="s">
        <v>1043</v>
      </c>
      <c r="C2407" s="4" t="s">
        <v>1076</v>
      </c>
      <c r="D2407" s="4" t="s">
        <v>1077</v>
      </c>
      <c r="E2407" s="4" t="s">
        <v>90</v>
      </c>
      <c r="F2407" s="4">
        <v>0</v>
      </c>
      <c r="G2407" s="4">
        <v>0</v>
      </c>
      <c r="H2407" s="4">
        <v>94</v>
      </c>
      <c r="I2407">
        <f t="shared" si="370"/>
        <v>94</v>
      </c>
      <c r="J2407">
        <f t="shared" si="371"/>
        <v>0</v>
      </c>
      <c r="K2407">
        <f t="shared" si="372"/>
        <v>0</v>
      </c>
      <c r="L2407">
        <f t="shared" si="373"/>
        <v>1</v>
      </c>
      <c r="M2407">
        <f>I2407*Diccionario!$B$36</f>
        <v>0.20868184313725488</v>
      </c>
      <c r="N2407">
        <f>M2407*Diccionario!$B$37</f>
        <v>2.1076866156862745E-2</v>
      </c>
      <c r="O2407">
        <f>N2407*Diccionario!$B$38</f>
        <v>3.1615299235294115E-3</v>
      </c>
      <c r="P2407">
        <f>O2407*Diccionario!$B$39</f>
        <v>2.8453769311764703E-3</v>
      </c>
      <c r="Q2407">
        <f>P2407*Diccionario!$B$40</f>
        <v>1.1381507724705882E-3</v>
      </c>
      <c r="R2407">
        <f>Q2407*Diccionario!$B$41</f>
        <v>7.3979800210588237E-4</v>
      </c>
      <c r="S2407">
        <f t="shared" si="374"/>
        <v>7.3979800210588237E-4</v>
      </c>
      <c r="T2407">
        <f>I2407*Diccionario!$B$36</f>
        <v>0.20868184313725488</v>
      </c>
      <c r="U2407">
        <f>T2407*Diccionario!$B$42</f>
        <v>2.1076866156862745E-2</v>
      </c>
      <c r="V2407">
        <f>U2407*Diccionario!$B$43</f>
        <v>1.7915336233333332E-2</v>
      </c>
      <c r="W2407">
        <f>V2407*Diccionario!$B$44</f>
        <v>3.4039138843333333E-3</v>
      </c>
      <c r="X2407">
        <f>W2407*Diccionario!$B$45</f>
        <v>1.3275264148900001E-3</v>
      </c>
      <c r="Y2407">
        <f>X2407*Diccionario!$B$46</f>
        <v>1.1814985092521001E-3</v>
      </c>
      <c r="Z2407">
        <f>Y2407*Diccionario!$B$47</f>
        <v>4.3715444842327706E-4</v>
      </c>
      <c r="AA2407">
        <f>Z2407*Diccionario!$B$48</f>
        <v>4.3715444842327706E-4</v>
      </c>
      <c r="AB2407">
        <f>AA2407*Diccionario!$B$49</f>
        <v>3.2786583631745777E-4</v>
      </c>
      <c r="AC2407">
        <f t="shared" si="375"/>
        <v>3.2786583631745777E-4</v>
      </c>
      <c r="AD2407">
        <f t="shared" si="376"/>
        <v>1.0676638384233402E-3</v>
      </c>
      <c r="AE2407">
        <f t="shared" si="377"/>
        <v>1.7891557594465622E-6</v>
      </c>
      <c r="AF2407" t="e">
        <f ca="1">IF(AD2407="","",_xludf.RANK.EQ(AD2407,$AD$2:$AD$5513,0))</f>
        <v>#NAME?</v>
      </c>
      <c r="AH2407" t="str">
        <f t="shared" si="378"/>
        <v>Baja</v>
      </c>
      <c r="AI2407" t="s">
        <v>153</v>
      </c>
      <c r="AJ2407" t="str">
        <f>IFERROR(VLOOKUP(B2407,Maestro_Regionales!$A$2:$B$35,2,FALSE),"Otras zonas")</f>
        <v>Otras zonas</v>
      </c>
      <c r="AK2407" t="str">
        <f t="shared" si="379"/>
        <v>REGIMEN DE EXCEPCION | Otras zonas</v>
      </c>
    </row>
    <row r="2408" spans="1:37">
      <c r="A2408" s="4" t="s">
        <v>1042</v>
      </c>
      <c r="B2408" s="4" t="s">
        <v>1043</v>
      </c>
      <c r="C2408" s="4" t="s">
        <v>1078</v>
      </c>
      <c r="D2408" s="4" t="s">
        <v>1079</v>
      </c>
      <c r="E2408" s="4" t="s">
        <v>91</v>
      </c>
      <c r="F2408" s="4">
        <v>750</v>
      </c>
      <c r="G2408" s="4">
        <v>1830</v>
      </c>
      <c r="H2408" s="4">
        <v>0</v>
      </c>
      <c r="I2408">
        <f t="shared" si="370"/>
        <v>2580</v>
      </c>
      <c r="J2408">
        <f t="shared" si="371"/>
        <v>0.29069767441860467</v>
      </c>
      <c r="K2408">
        <f t="shared" si="372"/>
        <v>0.70930232558139539</v>
      </c>
      <c r="L2408">
        <f t="shared" si="373"/>
        <v>0</v>
      </c>
      <c r="M2408">
        <f>I2408*Diccionario!$B$36</f>
        <v>5.7276505882352939</v>
      </c>
      <c r="N2408">
        <f>M2408*Diccionario!$B$37</f>
        <v>0.57849270941176467</v>
      </c>
      <c r="O2408">
        <f>N2408*Diccionario!$B$38</f>
        <v>8.6773906411764704E-2</v>
      </c>
      <c r="P2408">
        <f>O2408*Diccionario!$B$39</f>
        <v>7.8096515770588237E-2</v>
      </c>
      <c r="Q2408">
        <f>P2408*Diccionario!$B$40</f>
        <v>3.1238606308235297E-2</v>
      </c>
      <c r="R2408">
        <f>Q2408*Diccionario!$B$41</f>
        <v>2.0305094100352944E-2</v>
      </c>
      <c r="S2408">
        <f t="shared" si="374"/>
        <v>2.0305094100352944E-2</v>
      </c>
      <c r="T2408">
        <f>I2408*Diccionario!$B$36</f>
        <v>5.7276505882352939</v>
      </c>
      <c r="U2408">
        <f>T2408*Diccionario!$B$42</f>
        <v>0.57849270941176467</v>
      </c>
      <c r="V2408">
        <f>U2408*Diccionario!$B$43</f>
        <v>0.49171880299999998</v>
      </c>
      <c r="W2408">
        <f>V2408*Diccionario!$B$44</f>
        <v>9.3426572569999991E-2</v>
      </c>
      <c r="X2408">
        <f>W2408*Diccionario!$B$45</f>
        <v>3.6436363302299997E-2</v>
      </c>
      <c r="Y2408">
        <f>X2408*Diccionario!$B$46</f>
        <v>3.2428363339047001E-2</v>
      </c>
      <c r="Z2408">
        <f>Y2408*Diccionario!$B$47</f>
        <v>1.199849443544739E-2</v>
      </c>
      <c r="AA2408">
        <f>Z2408*Diccionario!$B$48</f>
        <v>1.199849443544739E-2</v>
      </c>
      <c r="AB2408">
        <f>AA2408*Diccionario!$B$49</f>
        <v>8.9988708265855422E-3</v>
      </c>
      <c r="AC2408">
        <f t="shared" si="375"/>
        <v>8.9988708265855422E-3</v>
      </c>
      <c r="AD2408">
        <f t="shared" si="376"/>
        <v>2.9303964926938486E-2</v>
      </c>
      <c r="AE2408">
        <f t="shared" si="377"/>
        <v>4.910661552523543E-5</v>
      </c>
      <c r="AF2408" t="e">
        <f ca="1">IF(AD2408="","",_xludf.RANK.EQ(AD2408,$AD$2:$AD$5513,0))</f>
        <v>#NAME?</v>
      </c>
      <c r="AH2408" t="str">
        <f t="shared" si="378"/>
        <v>Baja</v>
      </c>
      <c r="AI2408" t="s">
        <v>153</v>
      </c>
      <c r="AJ2408" t="str">
        <f>IFERROR(VLOOKUP(B2408,Maestro_Regionales!$A$2:$B$35,2,FALSE),"Otras zonas")</f>
        <v>Otras zonas</v>
      </c>
      <c r="AK2408" t="str">
        <f t="shared" si="379"/>
        <v>FAMISANAR | Otras zonas</v>
      </c>
    </row>
    <row r="2409" spans="1:37">
      <c r="A2409" s="4" t="s">
        <v>1042</v>
      </c>
      <c r="B2409" s="4" t="s">
        <v>1043</v>
      </c>
      <c r="C2409" s="4" t="s">
        <v>1078</v>
      </c>
      <c r="D2409" s="4" t="s">
        <v>1079</v>
      </c>
      <c r="E2409" s="4" t="s">
        <v>87</v>
      </c>
      <c r="F2409" s="4">
        <v>477</v>
      </c>
      <c r="G2409" s="4">
        <v>1936</v>
      </c>
      <c r="H2409" s="4">
        <v>0</v>
      </c>
      <c r="I2409">
        <f t="shared" si="370"/>
        <v>2413</v>
      </c>
      <c r="J2409">
        <f t="shared" si="371"/>
        <v>0.19767923746373808</v>
      </c>
      <c r="K2409">
        <f t="shared" si="372"/>
        <v>0.80232076253626194</v>
      </c>
      <c r="L2409">
        <f t="shared" si="373"/>
        <v>0</v>
      </c>
      <c r="M2409">
        <f>I2409*Diccionario!$B$36</f>
        <v>5.3569073137254897</v>
      </c>
      <c r="N2409">
        <f>M2409*Diccionario!$B$37</f>
        <v>0.54104763868627448</v>
      </c>
      <c r="O2409">
        <f>N2409*Diccionario!$B$38</f>
        <v>8.1157145802941172E-2</v>
      </c>
      <c r="P2409">
        <f>O2409*Diccionario!$B$39</f>
        <v>7.3041431222647057E-2</v>
      </c>
      <c r="Q2409">
        <f>P2409*Diccionario!$B$40</f>
        <v>2.9216572489058824E-2</v>
      </c>
      <c r="R2409">
        <f>Q2409*Diccionario!$B$41</f>
        <v>1.8990772117888237E-2</v>
      </c>
      <c r="S2409">
        <f t="shared" si="374"/>
        <v>1.8990772117888237E-2</v>
      </c>
      <c r="T2409">
        <f>I2409*Diccionario!$B$36</f>
        <v>5.3569073137254897</v>
      </c>
      <c r="U2409">
        <f>T2409*Diccionario!$B$42</f>
        <v>0.54104763868627448</v>
      </c>
      <c r="V2409">
        <f>U2409*Diccionario!$B$43</f>
        <v>0.45989049288333328</v>
      </c>
      <c r="W2409">
        <f>V2409*Diccionario!$B$44</f>
        <v>8.7379193647833323E-2</v>
      </c>
      <c r="X2409">
        <f>W2409*Diccionario!$B$45</f>
        <v>3.4077885522654998E-2</v>
      </c>
      <c r="Y2409">
        <f>X2409*Diccionario!$B$46</f>
        <v>3.032931811516295E-2</v>
      </c>
      <c r="Z2409">
        <f>Y2409*Diccionario!$B$47</f>
        <v>1.1221847702610291E-2</v>
      </c>
      <c r="AA2409">
        <f>Z2409*Diccionario!$B$48</f>
        <v>1.1221847702610291E-2</v>
      </c>
      <c r="AB2409">
        <f>AA2409*Diccionario!$B$49</f>
        <v>8.4163857769577188E-3</v>
      </c>
      <c r="AC2409">
        <f t="shared" si="375"/>
        <v>8.4163857769577188E-3</v>
      </c>
      <c r="AD2409">
        <f t="shared" si="376"/>
        <v>2.7407157894845956E-2</v>
      </c>
      <c r="AE2409">
        <f t="shared" si="377"/>
        <v>4.5928009016431432E-5</v>
      </c>
      <c r="AF2409" t="e">
        <f ca="1">IF(AD2409="","",_xludf.RANK.EQ(AD2409,$AD$2:$AD$5513,0))</f>
        <v>#NAME?</v>
      </c>
      <c r="AH2409" t="str">
        <f t="shared" si="378"/>
        <v>Baja</v>
      </c>
      <c r="AI2409" t="s">
        <v>153</v>
      </c>
      <c r="AJ2409" t="str">
        <f>IFERROR(VLOOKUP(B2409,Maestro_Regionales!$A$2:$B$35,2,FALSE),"Otras zonas")</f>
        <v>Otras zonas</v>
      </c>
      <c r="AK2409" t="str">
        <f t="shared" si="379"/>
        <v>NUEVA EPS | Otras zonas</v>
      </c>
    </row>
    <row r="2410" spans="1:37">
      <c r="A2410" s="4" t="s">
        <v>1042</v>
      </c>
      <c r="B2410" s="4" t="s">
        <v>1043</v>
      </c>
      <c r="C2410" s="4" t="s">
        <v>1078</v>
      </c>
      <c r="D2410" s="4" t="s">
        <v>1079</v>
      </c>
      <c r="E2410" s="4" t="s">
        <v>415</v>
      </c>
      <c r="F2410" s="4">
        <v>567</v>
      </c>
      <c r="G2410" s="4">
        <v>1381</v>
      </c>
      <c r="H2410" s="4">
        <v>0</v>
      </c>
      <c r="I2410">
        <f t="shared" si="370"/>
        <v>1948</v>
      </c>
      <c r="J2410">
        <f t="shared" si="371"/>
        <v>0.29106776180698152</v>
      </c>
      <c r="K2410">
        <f t="shared" si="372"/>
        <v>0.70893223819301843</v>
      </c>
      <c r="L2410">
        <f t="shared" si="373"/>
        <v>0</v>
      </c>
      <c r="M2410">
        <f>I2410*Diccionario!$B$36</f>
        <v>4.3245981960784308</v>
      </c>
      <c r="N2410">
        <f>M2410*Diccionario!$B$37</f>
        <v>0.43678441780392152</v>
      </c>
      <c r="O2410">
        <f>N2410*Diccionario!$B$38</f>
        <v>6.5517662670588228E-2</v>
      </c>
      <c r="P2410">
        <f>O2410*Diccionario!$B$39</f>
        <v>5.8965896403529408E-2</v>
      </c>
      <c r="Q2410">
        <f>P2410*Diccionario!$B$40</f>
        <v>2.3586358561411766E-2</v>
      </c>
      <c r="R2410">
        <f>Q2410*Diccionario!$B$41</f>
        <v>1.5331133064917648E-2</v>
      </c>
      <c r="S2410">
        <f t="shared" si="374"/>
        <v>1.5331133064917648E-2</v>
      </c>
      <c r="T2410">
        <f>I2410*Diccionario!$B$36</f>
        <v>4.3245981960784308</v>
      </c>
      <c r="U2410">
        <f>T2410*Diccionario!$B$42</f>
        <v>0.43678441780392152</v>
      </c>
      <c r="V2410">
        <f>U2410*Diccionario!$B$43</f>
        <v>0.37126675513333329</v>
      </c>
      <c r="W2410">
        <f>V2410*Diccionario!$B$44</f>
        <v>7.0540683475333321E-2</v>
      </c>
      <c r="X2410">
        <f>W2410*Diccionario!$B$45</f>
        <v>2.7510866555379997E-2</v>
      </c>
      <c r="Y2410">
        <f>X2410*Diccionario!$B$46</f>
        <v>2.4484671234288199E-2</v>
      </c>
      <c r="Z2410">
        <f>Y2410*Diccionario!$B$47</f>
        <v>9.0593283566866335E-3</v>
      </c>
      <c r="AA2410">
        <f>Z2410*Diccionario!$B$48</f>
        <v>9.0593283566866335E-3</v>
      </c>
      <c r="AB2410">
        <f>AA2410*Diccionario!$B$49</f>
        <v>6.7944962675149751E-3</v>
      </c>
      <c r="AC2410">
        <f t="shared" si="375"/>
        <v>6.7944962675149751E-3</v>
      </c>
      <c r="AD2410">
        <f t="shared" si="376"/>
        <v>2.2125629332432624E-2</v>
      </c>
      <c r="AE2410">
        <f t="shared" si="377"/>
        <v>3.7077398078743652E-5</v>
      </c>
      <c r="AF2410" t="e">
        <f ca="1">IF(AD2410="","",_xludf.RANK.EQ(AD2410,$AD$2:$AD$5513,0))</f>
        <v>#NAME?</v>
      </c>
      <c r="AH2410" t="str">
        <f t="shared" si="378"/>
        <v>Baja</v>
      </c>
      <c r="AI2410" t="s">
        <v>153</v>
      </c>
      <c r="AJ2410" t="str">
        <f>IFERROR(VLOOKUP(B2410,Maestro_Regionales!$A$2:$B$35,2,FALSE),"Otras zonas")</f>
        <v>Otras zonas</v>
      </c>
      <c r="AK2410" t="str">
        <f t="shared" si="379"/>
        <v>COMPENSAR EPS | Otras zonas</v>
      </c>
    </row>
    <row r="2411" spans="1:37">
      <c r="A2411" s="4" t="s">
        <v>1042</v>
      </c>
      <c r="B2411" s="4" t="s">
        <v>1043</v>
      </c>
      <c r="C2411" s="4" t="s">
        <v>1078</v>
      </c>
      <c r="D2411" s="4" t="s">
        <v>1079</v>
      </c>
      <c r="E2411" s="4" t="s">
        <v>90</v>
      </c>
      <c r="F2411" s="4">
        <v>0</v>
      </c>
      <c r="G2411" s="4">
        <v>0</v>
      </c>
      <c r="H2411" s="4">
        <v>177</v>
      </c>
      <c r="I2411">
        <f t="shared" si="370"/>
        <v>177</v>
      </c>
      <c r="J2411">
        <f t="shared" si="371"/>
        <v>0</v>
      </c>
      <c r="K2411">
        <f t="shared" si="372"/>
        <v>0</v>
      </c>
      <c r="L2411">
        <f t="shared" si="373"/>
        <v>1</v>
      </c>
      <c r="M2411">
        <f>I2411*Diccionario!$B$36</f>
        <v>0.39294347058823526</v>
      </c>
      <c r="N2411">
        <f>M2411*Diccionario!$B$37</f>
        <v>3.9687290529411764E-2</v>
      </c>
      <c r="O2411">
        <f>N2411*Diccionario!$B$38</f>
        <v>5.9530935794117647E-3</v>
      </c>
      <c r="P2411">
        <f>O2411*Diccionario!$B$39</f>
        <v>5.3577842214705884E-3</v>
      </c>
      <c r="Q2411">
        <f>P2411*Diccionario!$B$40</f>
        <v>2.1431136885882354E-3</v>
      </c>
      <c r="R2411">
        <f>Q2411*Diccionario!$B$41</f>
        <v>1.393023897582353E-3</v>
      </c>
      <c r="S2411">
        <f t="shared" si="374"/>
        <v>1.393023897582353E-3</v>
      </c>
      <c r="T2411">
        <f>I2411*Diccionario!$B$36</f>
        <v>0.39294347058823526</v>
      </c>
      <c r="U2411">
        <f>T2411*Diccionario!$B$42</f>
        <v>3.9687290529411764E-2</v>
      </c>
      <c r="V2411">
        <f>U2411*Diccionario!$B$43</f>
        <v>3.3734196949999996E-2</v>
      </c>
      <c r="W2411">
        <f>V2411*Diccionario!$B$44</f>
        <v>6.4094974204999995E-3</v>
      </c>
      <c r="X2411">
        <f>W2411*Diccionario!$B$45</f>
        <v>2.4997039939949998E-3</v>
      </c>
      <c r="Y2411">
        <f>X2411*Diccionario!$B$46</f>
        <v>2.2247365546555499E-3</v>
      </c>
      <c r="Z2411">
        <f>Y2411*Diccionario!$B$47</f>
        <v>8.2315252522255345E-4</v>
      </c>
      <c r="AA2411">
        <f>Z2411*Diccionario!$B$48</f>
        <v>8.2315252522255345E-4</v>
      </c>
      <c r="AB2411">
        <f>AA2411*Diccionario!$B$49</f>
        <v>6.1736439391691506E-4</v>
      </c>
      <c r="AC2411">
        <f t="shared" si="375"/>
        <v>6.1736439391691506E-4</v>
      </c>
      <c r="AD2411">
        <f t="shared" si="376"/>
        <v>2.010388291499268E-3</v>
      </c>
      <c r="AE2411">
        <f t="shared" si="377"/>
        <v>3.3689422278940581E-6</v>
      </c>
      <c r="AF2411" t="e">
        <f ca="1">IF(AD2411="","",_xludf.RANK.EQ(AD2411,$AD$2:$AD$5513,0))</f>
        <v>#NAME?</v>
      </c>
      <c r="AH2411" t="str">
        <f t="shared" si="378"/>
        <v>Baja</v>
      </c>
      <c r="AI2411" t="s">
        <v>153</v>
      </c>
      <c r="AJ2411" t="str">
        <f>IFERROR(VLOOKUP(B2411,Maestro_Regionales!$A$2:$B$35,2,FALSE),"Otras zonas")</f>
        <v>Otras zonas</v>
      </c>
      <c r="AK2411" t="str">
        <f t="shared" si="379"/>
        <v>REGIMEN DE EXCEPCION | Otras zonas</v>
      </c>
    </row>
    <row r="2412" spans="1:37">
      <c r="A2412" s="4" t="s">
        <v>1042</v>
      </c>
      <c r="B2412" s="4" t="s">
        <v>1043</v>
      </c>
      <c r="C2412" s="4" t="s">
        <v>1078</v>
      </c>
      <c r="D2412" s="4" t="s">
        <v>1079</v>
      </c>
      <c r="E2412" s="4" t="s">
        <v>86</v>
      </c>
      <c r="F2412" s="4">
        <v>6</v>
      </c>
      <c r="G2412" s="4">
        <v>1</v>
      </c>
      <c r="H2412" s="4">
        <v>0</v>
      </c>
      <c r="I2412">
        <f t="shared" si="370"/>
        <v>7</v>
      </c>
      <c r="J2412">
        <f t="shared" si="371"/>
        <v>0.8571428571428571</v>
      </c>
      <c r="K2412">
        <f t="shared" si="372"/>
        <v>0.14285714285714285</v>
      </c>
      <c r="L2412">
        <f t="shared" si="373"/>
        <v>0</v>
      </c>
      <c r="M2412">
        <f>I2412*Diccionario!$B$36</f>
        <v>1.554013725490196E-2</v>
      </c>
      <c r="N2412">
        <f>M2412*Diccionario!$B$37</f>
        <v>1.569553862745098E-3</v>
      </c>
      <c r="O2412">
        <f>N2412*Diccionario!$B$38</f>
        <v>2.3543307941176469E-4</v>
      </c>
      <c r="P2412">
        <f>O2412*Diccionario!$B$39</f>
        <v>2.1188977147058822E-4</v>
      </c>
      <c r="Q2412">
        <f>P2412*Diccionario!$B$40</f>
        <v>8.4755908588235299E-5</v>
      </c>
      <c r="R2412">
        <f>Q2412*Diccionario!$B$41</f>
        <v>5.5091340582352947E-5</v>
      </c>
      <c r="S2412">
        <f t="shared" si="374"/>
        <v>5.5091340582352947E-5</v>
      </c>
      <c r="T2412">
        <f>I2412*Diccionario!$B$36</f>
        <v>1.554013725490196E-2</v>
      </c>
      <c r="U2412">
        <f>T2412*Diccionario!$B$42</f>
        <v>1.569553862745098E-3</v>
      </c>
      <c r="V2412">
        <f>U2412*Diccionario!$B$43</f>
        <v>1.3341207833333334E-3</v>
      </c>
      <c r="W2412">
        <f>V2412*Diccionario!$B$44</f>
        <v>2.5348294883333332E-4</v>
      </c>
      <c r="X2412">
        <f>W2412*Diccionario!$B$45</f>
        <v>9.8858350045000006E-5</v>
      </c>
      <c r="Y2412">
        <f>X2412*Diccionario!$B$46</f>
        <v>8.7983931540050001E-5</v>
      </c>
      <c r="Z2412">
        <f>Y2412*Diccionario!$B$47</f>
        <v>3.2554054669818498E-5</v>
      </c>
      <c r="AA2412">
        <f>Z2412*Diccionario!$B$48</f>
        <v>3.2554054669818498E-5</v>
      </c>
      <c r="AB2412">
        <f>AA2412*Diccionario!$B$49</f>
        <v>2.4415541002363875E-5</v>
      </c>
      <c r="AC2412">
        <f t="shared" si="375"/>
        <v>2.4415541002363875E-5</v>
      </c>
      <c r="AD2412">
        <f t="shared" si="376"/>
        <v>7.9506881584716815E-5</v>
      </c>
      <c r="AE2412">
        <f t="shared" si="377"/>
        <v>1.3323500336304184E-7</v>
      </c>
      <c r="AF2412" t="e">
        <f ca="1">IF(AD2412="","",_xludf.RANK.EQ(AD2412,$AD$2:$AD$5513,0))</f>
        <v>#NAME?</v>
      </c>
      <c r="AH2412" t="str">
        <f t="shared" si="378"/>
        <v>Baja</v>
      </c>
      <c r="AI2412" t="s">
        <v>153</v>
      </c>
      <c r="AJ2412" t="str">
        <f>IFERROR(VLOOKUP(B2412,Maestro_Regionales!$A$2:$B$35,2,FALSE),"Otras zonas")</f>
        <v>Otras zonas</v>
      </c>
      <c r="AK2412" t="str">
        <f t="shared" si="379"/>
        <v>EPS SANITAS | Otras zonas</v>
      </c>
    </row>
    <row r="2413" spans="1:37">
      <c r="A2413" s="4" t="s">
        <v>1042</v>
      </c>
      <c r="B2413" s="4" t="s">
        <v>1043</v>
      </c>
      <c r="C2413" s="4" t="s">
        <v>1080</v>
      </c>
      <c r="D2413" s="4" t="s">
        <v>1081</v>
      </c>
      <c r="E2413" s="4" t="s">
        <v>91</v>
      </c>
      <c r="F2413" s="4">
        <v>4111</v>
      </c>
      <c r="G2413" s="4">
        <v>4957</v>
      </c>
      <c r="H2413" s="4">
        <v>0</v>
      </c>
      <c r="I2413">
        <f t="shared" si="370"/>
        <v>9068</v>
      </c>
      <c r="J2413">
        <f t="shared" si="371"/>
        <v>0.45335244816938686</v>
      </c>
      <c r="K2413">
        <f t="shared" si="372"/>
        <v>0.5466475518306132</v>
      </c>
      <c r="L2413">
        <f t="shared" si="373"/>
        <v>0</v>
      </c>
      <c r="M2413">
        <f>I2413*Diccionario!$B$36</f>
        <v>20.131137803921568</v>
      </c>
      <c r="N2413">
        <f>M2413*Diccionario!$B$37</f>
        <v>2.0332449181960786</v>
      </c>
      <c r="O2413">
        <f>N2413*Diccionario!$B$38</f>
        <v>0.30498673772941176</v>
      </c>
      <c r="P2413">
        <f>O2413*Diccionario!$B$39</f>
        <v>0.27448806395647057</v>
      </c>
      <c r="Q2413">
        <f>P2413*Diccionario!$B$40</f>
        <v>0.10979522558258824</v>
      </c>
      <c r="R2413">
        <f>Q2413*Diccionario!$B$41</f>
        <v>7.1366896628682355E-2</v>
      </c>
      <c r="S2413">
        <f t="shared" si="374"/>
        <v>7.1366896628682355E-2</v>
      </c>
      <c r="T2413">
        <f>I2413*Diccionario!$B$36</f>
        <v>20.131137803921568</v>
      </c>
      <c r="U2413">
        <f>T2413*Diccionario!$B$42</f>
        <v>2.0332449181960786</v>
      </c>
      <c r="V2413">
        <f>U2413*Diccionario!$B$43</f>
        <v>1.7282581804666668</v>
      </c>
      <c r="W2413">
        <f>V2413*Diccionario!$B$44</f>
        <v>0.3283690542886667</v>
      </c>
      <c r="X2413">
        <f>W2413*Diccionario!$B$45</f>
        <v>0.12806393117258003</v>
      </c>
      <c r="Y2413">
        <f>X2413*Diccionario!$B$46</f>
        <v>0.11397689874359622</v>
      </c>
      <c r="Z2413">
        <f>Y2413*Diccionario!$B$47</f>
        <v>4.2171452535130598E-2</v>
      </c>
      <c r="AA2413">
        <f>Z2413*Diccionario!$B$48</f>
        <v>4.2171452535130598E-2</v>
      </c>
      <c r="AB2413">
        <f>AA2413*Diccionario!$B$49</f>
        <v>3.1628589401347947E-2</v>
      </c>
      <c r="AC2413">
        <f t="shared" si="375"/>
        <v>3.1628589401347947E-2</v>
      </c>
      <c r="AD2413">
        <f t="shared" si="376"/>
        <v>0.10299548603003031</v>
      </c>
      <c r="AE2413">
        <f t="shared" si="377"/>
        <v>1.7259643007086622E-4</v>
      </c>
      <c r="AF2413" t="e">
        <f ca="1">IF(AD2413="","",_xludf.RANK.EQ(AD2413,$AD$2:$AD$5513,0))</f>
        <v>#NAME?</v>
      </c>
      <c r="AH2413" t="str">
        <f t="shared" si="378"/>
        <v>Baja</v>
      </c>
      <c r="AI2413" t="s">
        <v>153</v>
      </c>
      <c r="AJ2413" t="str">
        <f>IFERROR(VLOOKUP(B2413,Maestro_Regionales!$A$2:$B$35,2,FALSE),"Otras zonas")</f>
        <v>Otras zonas</v>
      </c>
      <c r="AK2413" t="str">
        <f t="shared" si="379"/>
        <v>FAMISANAR | Otras zonas</v>
      </c>
    </row>
    <row r="2414" spans="1:37">
      <c r="A2414" s="4" t="s">
        <v>1042</v>
      </c>
      <c r="B2414" s="4" t="s">
        <v>1043</v>
      </c>
      <c r="C2414" s="4" t="s">
        <v>1080</v>
      </c>
      <c r="D2414" s="4" t="s">
        <v>1081</v>
      </c>
      <c r="E2414" s="4" t="s">
        <v>87</v>
      </c>
      <c r="F2414" s="4">
        <v>3838</v>
      </c>
      <c r="G2414" s="4">
        <v>5172</v>
      </c>
      <c r="H2414" s="4">
        <v>0</v>
      </c>
      <c r="I2414">
        <f t="shared" si="370"/>
        <v>9010</v>
      </c>
      <c r="J2414">
        <f t="shared" si="371"/>
        <v>0.42597114317425083</v>
      </c>
      <c r="K2414">
        <f t="shared" si="372"/>
        <v>0.57402885682574922</v>
      </c>
      <c r="L2414">
        <f t="shared" si="373"/>
        <v>0</v>
      </c>
      <c r="M2414">
        <f>I2414*Diccionario!$B$36</f>
        <v>20.002376666666667</v>
      </c>
      <c r="N2414">
        <f>M2414*Diccionario!$B$37</f>
        <v>2.0202400433333336</v>
      </c>
      <c r="O2414">
        <f>N2414*Diccionario!$B$38</f>
        <v>0.30303600650000001</v>
      </c>
      <c r="P2414">
        <f>O2414*Diccionario!$B$39</f>
        <v>0.27273240585000003</v>
      </c>
      <c r="Q2414">
        <f>P2414*Diccionario!$B$40</f>
        <v>0.10909296234000002</v>
      </c>
      <c r="R2414">
        <f>Q2414*Diccionario!$B$41</f>
        <v>7.0910425521000006E-2</v>
      </c>
      <c r="S2414">
        <f t="shared" si="374"/>
        <v>7.0910425521000006E-2</v>
      </c>
      <c r="T2414">
        <f>I2414*Diccionario!$B$36</f>
        <v>20.002376666666667</v>
      </c>
      <c r="U2414">
        <f>T2414*Diccionario!$B$42</f>
        <v>2.0202400433333336</v>
      </c>
      <c r="V2414">
        <f>U2414*Diccionario!$B$43</f>
        <v>1.7172040368333334</v>
      </c>
      <c r="W2414">
        <f>V2414*Diccionario!$B$44</f>
        <v>0.32626876699833335</v>
      </c>
      <c r="X2414">
        <f>W2414*Diccionario!$B$45</f>
        <v>0.12724481912935001</v>
      </c>
      <c r="Y2414">
        <f>X2414*Diccionario!$B$46</f>
        <v>0.11324788902512151</v>
      </c>
      <c r="Z2414">
        <f>Y2414*Diccionario!$B$47</f>
        <v>4.1901718939294959E-2</v>
      </c>
      <c r="AA2414">
        <f>Z2414*Diccionario!$B$48</f>
        <v>4.1901718939294959E-2</v>
      </c>
      <c r="AB2414">
        <f>AA2414*Diccionario!$B$49</f>
        <v>3.1426289204471221E-2</v>
      </c>
      <c r="AC2414">
        <f t="shared" si="375"/>
        <v>3.1426289204471221E-2</v>
      </c>
      <c r="AD2414">
        <f t="shared" si="376"/>
        <v>0.10233671472547123</v>
      </c>
      <c r="AE2414">
        <f t="shared" si="377"/>
        <v>1.7149248290014389E-4</v>
      </c>
      <c r="AF2414" t="e">
        <f ca="1">IF(AD2414="","",_xludf.RANK.EQ(AD2414,$AD$2:$AD$5513,0))</f>
        <v>#NAME?</v>
      </c>
      <c r="AH2414" t="str">
        <f t="shared" si="378"/>
        <v>Baja</v>
      </c>
      <c r="AI2414" t="s">
        <v>153</v>
      </c>
      <c r="AJ2414" t="str">
        <f>IFERROR(VLOOKUP(B2414,Maestro_Regionales!$A$2:$B$35,2,FALSE),"Otras zonas")</f>
        <v>Otras zonas</v>
      </c>
      <c r="AK2414" t="str">
        <f t="shared" si="379"/>
        <v>NUEVA EPS | Otras zonas</v>
      </c>
    </row>
    <row r="2415" spans="1:37">
      <c r="A2415" s="4" t="s">
        <v>1042</v>
      </c>
      <c r="B2415" s="4" t="s">
        <v>1043</v>
      </c>
      <c r="C2415" s="4" t="s">
        <v>1080</v>
      </c>
      <c r="D2415" s="4" t="s">
        <v>1081</v>
      </c>
      <c r="E2415" s="4" t="s">
        <v>415</v>
      </c>
      <c r="F2415" s="4">
        <v>754</v>
      </c>
      <c r="G2415" s="4">
        <v>1433</v>
      </c>
      <c r="H2415" s="4">
        <v>0</v>
      </c>
      <c r="I2415">
        <f t="shared" si="370"/>
        <v>2187</v>
      </c>
      <c r="J2415">
        <f t="shared" si="371"/>
        <v>0.34476451760402377</v>
      </c>
      <c r="K2415">
        <f t="shared" si="372"/>
        <v>0.65523548239597618</v>
      </c>
      <c r="L2415">
        <f t="shared" si="373"/>
        <v>0</v>
      </c>
      <c r="M2415">
        <f>I2415*Diccionario!$B$36</f>
        <v>4.855182882352941</v>
      </c>
      <c r="N2415">
        <f>M2415*Diccionario!$B$37</f>
        <v>0.49037347111764706</v>
      </c>
      <c r="O2415">
        <f>N2415*Diccionario!$B$38</f>
        <v>7.3556020667647062E-2</v>
      </c>
      <c r="P2415">
        <f>O2415*Diccionario!$B$39</f>
        <v>6.6200418600882355E-2</v>
      </c>
      <c r="Q2415">
        <f>P2415*Diccionario!$B$40</f>
        <v>2.6480167440352944E-2</v>
      </c>
      <c r="R2415">
        <f>Q2415*Diccionario!$B$41</f>
        <v>1.7212108836229416E-2</v>
      </c>
      <c r="S2415">
        <f t="shared" si="374"/>
        <v>1.7212108836229416E-2</v>
      </c>
      <c r="T2415">
        <f>I2415*Diccionario!$B$36</f>
        <v>4.855182882352941</v>
      </c>
      <c r="U2415">
        <f>T2415*Diccionario!$B$42</f>
        <v>0.49037347111764706</v>
      </c>
      <c r="V2415">
        <f>U2415*Diccionario!$B$43</f>
        <v>0.41681745045000002</v>
      </c>
      <c r="W2415">
        <f>V2415*Diccionario!$B$44</f>
        <v>7.9195315585499998E-2</v>
      </c>
      <c r="X2415">
        <f>W2415*Diccionario!$B$45</f>
        <v>3.0886173078345E-2</v>
      </c>
      <c r="Y2415">
        <f>X2415*Diccionario!$B$46</f>
        <v>2.7488694039727049E-2</v>
      </c>
      <c r="Z2415">
        <f>Y2415*Diccionario!$B$47</f>
        <v>1.0170816794699007E-2</v>
      </c>
      <c r="AA2415">
        <f>Z2415*Diccionario!$B$48</f>
        <v>1.0170816794699007E-2</v>
      </c>
      <c r="AB2415">
        <f>AA2415*Diccionario!$B$49</f>
        <v>7.6281125960242554E-3</v>
      </c>
      <c r="AC2415">
        <f t="shared" si="375"/>
        <v>7.6281125960242554E-3</v>
      </c>
      <c r="AD2415">
        <f t="shared" si="376"/>
        <v>2.4840221432253673E-2</v>
      </c>
      <c r="AE2415">
        <f t="shared" si="377"/>
        <v>4.1626421764996081E-5</v>
      </c>
      <c r="AF2415" t="e">
        <f ca="1">IF(AD2415="","",_xludf.RANK.EQ(AD2415,$AD$2:$AD$5513,0))</f>
        <v>#NAME?</v>
      </c>
      <c r="AH2415" t="str">
        <f t="shared" si="378"/>
        <v>Baja</v>
      </c>
      <c r="AI2415" t="s">
        <v>153</v>
      </c>
      <c r="AJ2415" t="str">
        <f>IFERROR(VLOOKUP(B2415,Maestro_Regionales!$A$2:$B$35,2,FALSE),"Otras zonas")</f>
        <v>Otras zonas</v>
      </c>
      <c r="AK2415" t="str">
        <f t="shared" si="379"/>
        <v>COMPENSAR EPS | Otras zonas</v>
      </c>
    </row>
    <row r="2416" spans="1:37">
      <c r="A2416" s="4" t="s">
        <v>1042</v>
      </c>
      <c r="B2416" s="4" t="s">
        <v>1043</v>
      </c>
      <c r="C2416" s="4" t="s">
        <v>1080</v>
      </c>
      <c r="D2416" s="4" t="s">
        <v>1081</v>
      </c>
      <c r="E2416" s="4" t="s">
        <v>90</v>
      </c>
      <c r="F2416" s="4">
        <v>0</v>
      </c>
      <c r="G2416" s="4">
        <v>0</v>
      </c>
      <c r="H2416" s="4">
        <v>697</v>
      </c>
      <c r="I2416">
        <f t="shared" si="370"/>
        <v>697</v>
      </c>
      <c r="J2416">
        <f t="shared" si="371"/>
        <v>0</v>
      </c>
      <c r="K2416">
        <f t="shared" si="372"/>
        <v>0</v>
      </c>
      <c r="L2416">
        <f t="shared" si="373"/>
        <v>1</v>
      </c>
      <c r="M2416">
        <f>I2416*Diccionario!$B$36</f>
        <v>1.5473536666666665</v>
      </c>
      <c r="N2416">
        <f>M2416*Diccionario!$B$37</f>
        <v>0.15628272033333332</v>
      </c>
      <c r="O2416">
        <f>N2416*Diccionario!$B$38</f>
        <v>2.3442408049999999E-2</v>
      </c>
      <c r="P2416">
        <f>O2416*Diccionario!$B$39</f>
        <v>2.1098167245E-2</v>
      </c>
      <c r="Q2416">
        <f>P2416*Diccionario!$B$40</f>
        <v>8.4392668979999998E-3</v>
      </c>
      <c r="R2416">
        <f>Q2416*Diccionario!$B$41</f>
        <v>5.4855234837000002E-3</v>
      </c>
      <c r="S2416">
        <f t="shared" si="374"/>
        <v>5.4855234837000002E-3</v>
      </c>
      <c r="T2416">
        <f>I2416*Diccionario!$B$36</f>
        <v>1.5473536666666665</v>
      </c>
      <c r="U2416">
        <f>T2416*Diccionario!$B$42</f>
        <v>0.15628272033333332</v>
      </c>
      <c r="V2416">
        <f>U2416*Diccionario!$B$43</f>
        <v>0.13284031228333332</v>
      </c>
      <c r="W2416">
        <f>V2416*Diccionario!$B$44</f>
        <v>2.523965933383333E-2</v>
      </c>
      <c r="X2416">
        <f>W2416*Diccionario!$B$45</f>
        <v>9.8434671401949995E-3</v>
      </c>
      <c r="Y2416">
        <f>X2416*Diccionario!$B$46</f>
        <v>8.7606857547735499E-3</v>
      </c>
      <c r="Z2416">
        <f>Y2416*Diccionario!$B$47</f>
        <v>3.2414537292662134E-3</v>
      </c>
      <c r="AA2416">
        <f>Z2416*Diccionario!$B$48</f>
        <v>3.2414537292662134E-3</v>
      </c>
      <c r="AB2416">
        <f>AA2416*Diccionario!$B$49</f>
        <v>2.4310902969496601E-3</v>
      </c>
      <c r="AC2416">
        <f t="shared" si="375"/>
        <v>2.4310902969496601E-3</v>
      </c>
      <c r="AD2416">
        <f t="shared" si="376"/>
        <v>7.9166137806496607E-3</v>
      </c>
      <c r="AE2416">
        <f t="shared" si="377"/>
        <v>1.3266399620577169E-5</v>
      </c>
      <c r="AF2416" t="e">
        <f ca="1">IF(AD2416="","",_xludf.RANK.EQ(AD2416,$AD$2:$AD$5513,0))</f>
        <v>#NAME?</v>
      </c>
      <c r="AH2416" t="str">
        <f t="shared" si="378"/>
        <v>Baja</v>
      </c>
      <c r="AI2416" t="s">
        <v>153</v>
      </c>
      <c r="AJ2416" t="str">
        <f>IFERROR(VLOOKUP(B2416,Maestro_Regionales!$A$2:$B$35,2,FALSE),"Otras zonas")</f>
        <v>Otras zonas</v>
      </c>
      <c r="AK2416" t="str">
        <f t="shared" si="379"/>
        <v>REGIMEN DE EXCEPCION | Otras zonas</v>
      </c>
    </row>
    <row r="2417" spans="1:37">
      <c r="A2417" s="4" t="s">
        <v>1042</v>
      </c>
      <c r="B2417" s="4" t="s">
        <v>1043</v>
      </c>
      <c r="C2417" s="4" t="s">
        <v>1080</v>
      </c>
      <c r="D2417" s="4" t="s">
        <v>1081</v>
      </c>
      <c r="E2417" s="4" t="s">
        <v>85</v>
      </c>
      <c r="F2417" s="4">
        <v>89</v>
      </c>
      <c r="G2417" s="4">
        <v>18</v>
      </c>
      <c r="H2417" s="4">
        <v>0</v>
      </c>
      <c r="I2417">
        <f t="shared" si="370"/>
        <v>107</v>
      </c>
      <c r="J2417">
        <f t="shared" si="371"/>
        <v>0.83177570093457942</v>
      </c>
      <c r="K2417">
        <f t="shared" si="372"/>
        <v>0.16822429906542055</v>
      </c>
      <c r="L2417">
        <f t="shared" si="373"/>
        <v>0</v>
      </c>
      <c r="M2417">
        <f>I2417*Diccionario!$B$36</f>
        <v>0.23754209803921567</v>
      </c>
      <c r="N2417">
        <f>M2417*Diccionario!$B$37</f>
        <v>2.3991751901960783E-2</v>
      </c>
      <c r="O2417">
        <f>N2417*Diccionario!$B$38</f>
        <v>3.5987627852941172E-3</v>
      </c>
      <c r="P2417">
        <f>O2417*Diccionario!$B$39</f>
        <v>3.2388865067647056E-3</v>
      </c>
      <c r="Q2417">
        <f>P2417*Diccionario!$B$40</f>
        <v>1.2955546027058824E-3</v>
      </c>
      <c r="R2417">
        <f>Q2417*Diccionario!$B$41</f>
        <v>8.4211049175882352E-4</v>
      </c>
      <c r="S2417">
        <f t="shared" si="374"/>
        <v>8.4211049175882352E-4</v>
      </c>
      <c r="T2417">
        <f>I2417*Diccionario!$B$36</f>
        <v>0.23754209803921567</v>
      </c>
      <c r="U2417">
        <f>T2417*Diccionario!$B$42</f>
        <v>2.3991751901960783E-2</v>
      </c>
      <c r="V2417">
        <f>U2417*Diccionario!$B$43</f>
        <v>2.0392989116666666E-2</v>
      </c>
      <c r="W2417">
        <f>V2417*Diccionario!$B$44</f>
        <v>3.8746679321666668E-3</v>
      </c>
      <c r="X2417">
        <f>W2417*Diccionario!$B$45</f>
        <v>1.5111204935450001E-3</v>
      </c>
      <c r="Y2417">
        <f>X2417*Diccionario!$B$46</f>
        <v>1.3448972392550501E-3</v>
      </c>
      <c r="Z2417">
        <f>Y2417*Diccionario!$B$47</f>
        <v>4.9761197852436854E-4</v>
      </c>
      <c r="AA2417">
        <f>Z2417*Diccionario!$B$48</f>
        <v>4.9761197852436854E-4</v>
      </c>
      <c r="AB2417">
        <f>AA2417*Diccionario!$B$49</f>
        <v>3.732089838932764E-4</v>
      </c>
      <c r="AC2417">
        <f t="shared" si="375"/>
        <v>3.732089838932764E-4</v>
      </c>
      <c r="AD2417">
        <f t="shared" si="376"/>
        <v>1.2153194756521E-3</v>
      </c>
      <c r="AE2417">
        <f t="shared" si="377"/>
        <v>2.0365921942636398E-6</v>
      </c>
      <c r="AF2417" t="e">
        <f ca="1">IF(AD2417="","",_xludf.RANK.EQ(AD2417,$AD$2:$AD$5513,0))</f>
        <v>#NAME?</v>
      </c>
      <c r="AH2417" t="str">
        <f t="shared" si="378"/>
        <v>Baja</v>
      </c>
      <c r="AI2417" t="s">
        <v>153</v>
      </c>
      <c r="AJ2417" t="str">
        <f>IFERROR(VLOOKUP(B2417,Maestro_Regionales!$A$2:$B$35,2,FALSE),"Otras zonas")</f>
        <v>Otras zonas</v>
      </c>
      <c r="AK2417" t="str">
        <f t="shared" si="379"/>
        <v>SALUD TOTAL EPS | Otras zonas</v>
      </c>
    </row>
    <row r="2418" spans="1:37">
      <c r="A2418" s="4" t="s">
        <v>1042</v>
      </c>
      <c r="B2418" s="4" t="s">
        <v>1043</v>
      </c>
      <c r="C2418" s="4" t="s">
        <v>1080</v>
      </c>
      <c r="D2418" s="4" t="s">
        <v>1081</v>
      </c>
      <c r="E2418" s="4" t="s">
        <v>93</v>
      </c>
      <c r="F2418" s="4">
        <v>45</v>
      </c>
      <c r="G2418" s="4">
        <v>0</v>
      </c>
      <c r="H2418" s="4">
        <v>0</v>
      </c>
      <c r="I2418">
        <f t="shared" si="370"/>
        <v>45</v>
      </c>
      <c r="J2418">
        <f t="shared" si="371"/>
        <v>1</v>
      </c>
      <c r="K2418">
        <f t="shared" si="372"/>
        <v>0</v>
      </c>
      <c r="L2418">
        <f t="shared" si="373"/>
        <v>0</v>
      </c>
      <c r="M2418">
        <f>I2418*Diccionario!$B$36</f>
        <v>9.9900882352941173E-2</v>
      </c>
      <c r="N2418">
        <f>M2418*Diccionario!$B$37</f>
        <v>1.0089989117647059E-2</v>
      </c>
      <c r="O2418">
        <f>N2418*Diccionario!$B$38</f>
        <v>1.5134983676470589E-3</v>
      </c>
      <c r="P2418">
        <f>O2418*Diccionario!$B$39</f>
        <v>1.3621485308823531E-3</v>
      </c>
      <c r="Q2418">
        <f>P2418*Diccionario!$B$40</f>
        <v>5.4485941235294126E-4</v>
      </c>
      <c r="R2418">
        <f>Q2418*Diccionario!$B$41</f>
        <v>3.5415861802941181E-4</v>
      </c>
      <c r="S2418">
        <f t="shared" si="374"/>
        <v>3.5415861802941181E-4</v>
      </c>
      <c r="T2418">
        <f>I2418*Diccionario!$B$36</f>
        <v>9.9900882352941173E-2</v>
      </c>
      <c r="U2418">
        <f>T2418*Diccionario!$B$42</f>
        <v>1.0089989117647059E-2</v>
      </c>
      <c r="V2418">
        <f>U2418*Diccionario!$B$43</f>
        <v>8.5764907500000005E-3</v>
      </c>
      <c r="W2418">
        <f>V2418*Diccionario!$B$44</f>
        <v>1.6295332425000002E-3</v>
      </c>
      <c r="X2418">
        <f>W2418*Diccionario!$B$45</f>
        <v>6.3551796457500011E-4</v>
      </c>
      <c r="Y2418">
        <f>X2418*Diccionario!$B$46</f>
        <v>5.6561098847175012E-4</v>
      </c>
      <c r="Z2418">
        <f>Y2418*Diccionario!$B$47</f>
        <v>2.0927606573454755E-4</v>
      </c>
      <c r="AA2418">
        <f>Z2418*Diccionario!$B$48</f>
        <v>2.0927606573454755E-4</v>
      </c>
      <c r="AB2418">
        <f>AA2418*Diccionario!$B$49</f>
        <v>1.5695704930091065E-4</v>
      </c>
      <c r="AC2418">
        <f t="shared" si="375"/>
        <v>1.5695704930091065E-4</v>
      </c>
      <c r="AD2418">
        <f t="shared" si="376"/>
        <v>5.1111566733032243E-4</v>
      </c>
      <c r="AE2418">
        <f t="shared" si="377"/>
        <v>8.5651073590526917E-7</v>
      </c>
      <c r="AF2418" t="e">
        <f ca="1">IF(AD2418="","",_xludf.RANK.EQ(AD2418,$AD$2:$AD$5513,0))</f>
        <v>#NAME?</v>
      </c>
      <c r="AH2418" t="str">
        <f t="shared" si="378"/>
        <v>Baja</v>
      </c>
      <c r="AI2418" t="s">
        <v>153</v>
      </c>
      <c r="AJ2418" t="str">
        <f>IFERROR(VLOOKUP(B2418,Maestro_Regionales!$A$2:$B$35,2,FALSE),"Otras zonas")</f>
        <v>Otras zonas</v>
      </c>
      <c r="AK2418" t="str">
        <f t="shared" si="379"/>
        <v>FERRONALES - EAS | Otras zonas</v>
      </c>
    </row>
    <row r="2419" spans="1:37">
      <c r="A2419" s="4" t="s">
        <v>1042</v>
      </c>
      <c r="B2419" s="4" t="s">
        <v>1043</v>
      </c>
      <c r="C2419" s="4" t="s">
        <v>1080</v>
      </c>
      <c r="D2419" s="4" t="s">
        <v>1081</v>
      </c>
      <c r="E2419" s="4" t="s">
        <v>86</v>
      </c>
      <c r="F2419" s="4">
        <v>9</v>
      </c>
      <c r="G2419" s="4">
        <v>0</v>
      </c>
      <c r="H2419" s="4">
        <v>0</v>
      </c>
      <c r="I2419">
        <f t="shared" si="370"/>
        <v>9</v>
      </c>
      <c r="J2419">
        <f t="shared" si="371"/>
        <v>1</v>
      </c>
      <c r="K2419">
        <f t="shared" si="372"/>
        <v>0</v>
      </c>
      <c r="L2419">
        <f t="shared" si="373"/>
        <v>0</v>
      </c>
      <c r="M2419">
        <f>I2419*Diccionario!$B$36</f>
        <v>1.9980176470588234E-2</v>
      </c>
      <c r="N2419">
        <f>M2419*Diccionario!$B$37</f>
        <v>2.0179978235294119E-3</v>
      </c>
      <c r="O2419">
        <f>N2419*Diccionario!$B$38</f>
        <v>3.0269967352941179E-4</v>
      </c>
      <c r="P2419">
        <f>O2419*Diccionario!$B$39</f>
        <v>2.7242970617647063E-4</v>
      </c>
      <c r="Q2419">
        <f>P2419*Diccionario!$B$40</f>
        <v>1.0897188247058826E-4</v>
      </c>
      <c r="R2419">
        <f>Q2419*Diccionario!$B$41</f>
        <v>7.0831723605882367E-5</v>
      </c>
      <c r="S2419">
        <f t="shared" si="374"/>
        <v>7.0831723605882367E-5</v>
      </c>
      <c r="T2419">
        <f>I2419*Diccionario!$B$36</f>
        <v>1.9980176470588234E-2</v>
      </c>
      <c r="U2419">
        <f>T2419*Diccionario!$B$42</f>
        <v>2.0179978235294119E-3</v>
      </c>
      <c r="V2419">
        <f>U2419*Diccionario!$B$43</f>
        <v>1.7152981500000001E-3</v>
      </c>
      <c r="W2419">
        <f>V2419*Diccionario!$B$44</f>
        <v>3.259066485E-4</v>
      </c>
      <c r="X2419">
        <f>W2419*Diccionario!$B$45</f>
        <v>1.2710359291499999E-4</v>
      </c>
      <c r="Y2419">
        <f>X2419*Diccionario!$B$46</f>
        <v>1.1312219769434999E-4</v>
      </c>
      <c r="Z2419">
        <f>Y2419*Diccionario!$B$47</f>
        <v>4.1855213146909497E-5</v>
      </c>
      <c r="AA2419">
        <f>Z2419*Diccionario!$B$48</f>
        <v>4.1855213146909497E-5</v>
      </c>
      <c r="AB2419">
        <f>AA2419*Diccionario!$B$49</f>
        <v>3.1391409860182121E-5</v>
      </c>
      <c r="AC2419">
        <f t="shared" si="375"/>
        <v>3.1391409860182121E-5</v>
      </c>
      <c r="AD2419">
        <f t="shared" si="376"/>
        <v>1.0222313346606448E-4</v>
      </c>
      <c r="AE2419">
        <f t="shared" si="377"/>
        <v>1.7130214718105381E-7</v>
      </c>
      <c r="AF2419" t="e">
        <f ca="1">IF(AD2419="","",_xludf.RANK.EQ(AD2419,$AD$2:$AD$5513,0))</f>
        <v>#NAME?</v>
      </c>
      <c r="AH2419" t="str">
        <f t="shared" si="378"/>
        <v>Baja</v>
      </c>
      <c r="AI2419" t="s">
        <v>153</v>
      </c>
      <c r="AJ2419" t="str">
        <f>IFERROR(VLOOKUP(B2419,Maestro_Regionales!$A$2:$B$35,2,FALSE),"Otras zonas")</f>
        <v>Otras zonas</v>
      </c>
      <c r="AK2419" t="str">
        <f t="shared" si="379"/>
        <v>EPS SANITAS | Otras zonas</v>
      </c>
    </row>
    <row r="2420" spans="1:37">
      <c r="A2420" s="4" t="s">
        <v>1042</v>
      </c>
      <c r="B2420" s="4" t="s">
        <v>1043</v>
      </c>
      <c r="C2420" s="4" t="s">
        <v>1082</v>
      </c>
      <c r="D2420" s="4" t="s">
        <v>1083</v>
      </c>
      <c r="E2420" s="4" t="s">
        <v>91</v>
      </c>
      <c r="F2420" s="4">
        <v>2248</v>
      </c>
      <c r="G2420" s="4">
        <v>1807</v>
      </c>
      <c r="H2420" s="4">
        <v>0</v>
      </c>
      <c r="I2420">
        <f t="shared" si="370"/>
        <v>4055</v>
      </c>
      <c r="J2420">
        <f t="shared" si="371"/>
        <v>0.55437731196054252</v>
      </c>
      <c r="K2420">
        <f t="shared" si="372"/>
        <v>0.44562268803945748</v>
      </c>
      <c r="L2420">
        <f t="shared" si="373"/>
        <v>0</v>
      </c>
      <c r="M2420">
        <f>I2420*Diccionario!$B$36</f>
        <v>9.0021795098039217</v>
      </c>
      <c r="N2420">
        <f>M2420*Diccionario!$B$37</f>
        <v>0.90922013049019612</v>
      </c>
      <c r="O2420">
        <f>N2420*Diccionario!$B$38</f>
        <v>0.13638301957352941</v>
      </c>
      <c r="P2420">
        <f>O2420*Diccionario!$B$39</f>
        <v>0.12274471761617647</v>
      </c>
      <c r="Q2420">
        <f>P2420*Diccionario!$B$40</f>
        <v>4.9097887046470591E-2</v>
      </c>
      <c r="R2420">
        <f>Q2420*Diccionario!$B$41</f>
        <v>3.1913626580205884E-2</v>
      </c>
      <c r="S2420">
        <f t="shared" si="374"/>
        <v>3.1913626580205884E-2</v>
      </c>
      <c r="T2420">
        <f>I2420*Diccionario!$B$36</f>
        <v>9.0021795098039217</v>
      </c>
      <c r="U2420">
        <f>T2420*Diccionario!$B$42</f>
        <v>0.90922013049019612</v>
      </c>
      <c r="V2420">
        <f>U2420*Diccionario!$B$43</f>
        <v>0.77283711091666674</v>
      </c>
      <c r="W2420">
        <f>V2420*Diccionario!$B$44</f>
        <v>0.14683905107416667</v>
      </c>
      <c r="X2420">
        <f>W2420*Diccionario!$B$45</f>
        <v>5.7267229918925001E-2</v>
      </c>
      <c r="Y2420">
        <f>X2420*Diccionario!$B$46</f>
        <v>5.0967834627843253E-2</v>
      </c>
      <c r="Z2420">
        <f>Y2420*Diccionario!$B$47</f>
        <v>1.8858098812302004E-2</v>
      </c>
      <c r="AA2420">
        <f>Z2420*Diccionario!$B$48</f>
        <v>1.8858098812302004E-2</v>
      </c>
      <c r="AB2420">
        <f>AA2420*Diccionario!$B$49</f>
        <v>1.4143574109226502E-2</v>
      </c>
      <c r="AC2420">
        <f t="shared" si="375"/>
        <v>1.4143574109226502E-2</v>
      </c>
      <c r="AD2420">
        <f t="shared" si="376"/>
        <v>4.6057200689432386E-2</v>
      </c>
      <c r="AE2420">
        <f t="shared" si="377"/>
        <v>7.7181134091019245E-5</v>
      </c>
      <c r="AF2420" t="e">
        <f ca="1">IF(AD2420="","",_xludf.RANK.EQ(AD2420,$AD$2:$AD$5513,0))</f>
        <v>#NAME?</v>
      </c>
      <c r="AH2420" t="str">
        <f t="shared" si="378"/>
        <v>Baja</v>
      </c>
      <c r="AI2420" t="s">
        <v>153</v>
      </c>
      <c r="AJ2420" t="str">
        <f>IFERROR(VLOOKUP(B2420,Maestro_Regionales!$A$2:$B$35,2,FALSE),"Otras zonas")</f>
        <v>Otras zonas</v>
      </c>
      <c r="AK2420" t="str">
        <f t="shared" si="379"/>
        <v>FAMISANAR | Otras zonas</v>
      </c>
    </row>
    <row r="2421" spans="1:37">
      <c r="A2421" s="4" t="s">
        <v>1042</v>
      </c>
      <c r="B2421" s="4" t="s">
        <v>1043</v>
      </c>
      <c r="C2421" s="4" t="s">
        <v>1082</v>
      </c>
      <c r="D2421" s="4" t="s">
        <v>1083</v>
      </c>
      <c r="E2421" s="4" t="s">
        <v>87</v>
      </c>
      <c r="F2421" s="4">
        <v>1624</v>
      </c>
      <c r="G2421" s="4">
        <v>1737</v>
      </c>
      <c r="H2421" s="4">
        <v>0</v>
      </c>
      <c r="I2421">
        <f t="shared" si="370"/>
        <v>3361</v>
      </c>
      <c r="J2421">
        <f t="shared" si="371"/>
        <v>0.48318952692650996</v>
      </c>
      <c r="K2421">
        <f t="shared" si="372"/>
        <v>0.51681047307349004</v>
      </c>
      <c r="L2421">
        <f t="shared" si="373"/>
        <v>0</v>
      </c>
      <c r="M2421">
        <f>I2421*Diccionario!$B$36</f>
        <v>7.461485901960784</v>
      </c>
      <c r="N2421">
        <f>M2421*Diccionario!$B$37</f>
        <v>0.75361007609803921</v>
      </c>
      <c r="O2421">
        <f>N2421*Diccionario!$B$38</f>
        <v>0.11304151141470588</v>
      </c>
      <c r="P2421">
        <f>O2421*Diccionario!$B$39</f>
        <v>0.10173736027323529</v>
      </c>
      <c r="Q2421">
        <f>P2421*Diccionario!$B$40</f>
        <v>4.0694944109294119E-2</v>
      </c>
      <c r="R2421">
        <f>Q2421*Diccionario!$B$41</f>
        <v>2.6451713671041179E-2</v>
      </c>
      <c r="S2421">
        <f t="shared" si="374"/>
        <v>2.6451713671041179E-2</v>
      </c>
      <c r="T2421">
        <f>I2421*Diccionario!$B$36</f>
        <v>7.461485901960784</v>
      </c>
      <c r="U2421">
        <f>T2421*Diccionario!$B$42</f>
        <v>0.75361007609803921</v>
      </c>
      <c r="V2421">
        <f>U2421*Diccionario!$B$43</f>
        <v>0.64056856468333334</v>
      </c>
      <c r="W2421">
        <f>V2421*Diccionario!$B$44</f>
        <v>0.12170802728983333</v>
      </c>
      <c r="X2421">
        <f>W2421*Diccionario!$B$45</f>
        <v>4.7466130643035002E-2</v>
      </c>
      <c r="Y2421">
        <f>X2421*Diccionario!$B$46</f>
        <v>4.2244856272301151E-2</v>
      </c>
      <c r="Z2421">
        <f>Y2421*Diccionario!$B$47</f>
        <v>1.5630596820751425E-2</v>
      </c>
      <c r="AA2421">
        <f>Z2421*Diccionario!$B$48</f>
        <v>1.5630596820751425E-2</v>
      </c>
      <c r="AB2421">
        <f>AA2421*Diccionario!$B$49</f>
        <v>1.172294761556357E-2</v>
      </c>
      <c r="AC2421">
        <f t="shared" si="375"/>
        <v>1.172294761556357E-2</v>
      </c>
      <c r="AD2421">
        <f t="shared" si="376"/>
        <v>3.8174661286604752E-2</v>
      </c>
      <c r="AE2421">
        <f t="shared" si="377"/>
        <v>6.3971835186169113E-5</v>
      </c>
      <c r="AF2421" t="e">
        <f ca="1">IF(AD2421="","",_xludf.RANK.EQ(AD2421,$AD$2:$AD$5513,0))</f>
        <v>#NAME?</v>
      </c>
      <c r="AH2421" t="str">
        <f t="shared" si="378"/>
        <v>Baja</v>
      </c>
      <c r="AI2421" t="s">
        <v>153</v>
      </c>
      <c r="AJ2421" t="str">
        <f>IFERROR(VLOOKUP(B2421,Maestro_Regionales!$A$2:$B$35,2,FALSE),"Otras zonas")</f>
        <v>Otras zonas</v>
      </c>
      <c r="AK2421" t="str">
        <f t="shared" si="379"/>
        <v>NUEVA EPS | Otras zonas</v>
      </c>
    </row>
    <row r="2422" spans="1:37">
      <c r="A2422" s="4" t="s">
        <v>1042</v>
      </c>
      <c r="B2422" s="4" t="s">
        <v>1043</v>
      </c>
      <c r="C2422" s="4" t="s">
        <v>1082</v>
      </c>
      <c r="D2422" s="4" t="s">
        <v>1083</v>
      </c>
      <c r="E2422" s="4" t="s">
        <v>415</v>
      </c>
      <c r="F2422" s="4">
        <v>1829</v>
      </c>
      <c r="G2422" s="4">
        <v>918</v>
      </c>
      <c r="H2422" s="4">
        <v>0</v>
      </c>
      <c r="I2422">
        <f t="shared" si="370"/>
        <v>2747</v>
      </c>
      <c r="J2422">
        <f t="shared" si="371"/>
        <v>0.66581725518747725</v>
      </c>
      <c r="K2422">
        <f t="shared" si="372"/>
        <v>0.33418274481252275</v>
      </c>
      <c r="L2422">
        <f t="shared" si="373"/>
        <v>0</v>
      </c>
      <c r="M2422">
        <f>I2422*Diccionario!$B$36</f>
        <v>6.0983938627450973</v>
      </c>
      <c r="N2422">
        <f>M2422*Diccionario!$B$37</f>
        <v>0.61593778013725486</v>
      </c>
      <c r="O2422">
        <f>N2422*Diccionario!$B$38</f>
        <v>9.2390667020588221E-2</v>
      </c>
      <c r="P2422">
        <f>O2422*Diccionario!$B$39</f>
        <v>8.3151600318529403E-2</v>
      </c>
      <c r="Q2422">
        <f>P2422*Diccionario!$B$40</f>
        <v>3.3260640127411763E-2</v>
      </c>
      <c r="R2422">
        <f>Q2422*Diccionario!$B$41</f>
        <v>2.1619416082817648E-2</v>
      </c>
      <c r="S2422">
        <f t="shared" si="374"/>
        <v>2.1619416082817648E-2</v>
      </c>
      <c r="T2422">
        <f>I2422*Diccionario!$B$36</f>
        <v>6.0983938627450973</v>
      </c>
      <c r="U2422">
        <f>T2422*Diccionario!$B$42</f>
        <v>0.61593778013725486</v>
      </c>
      <c r="V2422">
        <f>U2422*Diccionario!$B$43</f>
        <v>0.52354711311666657</v>
      </c>
      <c r="W2422">
        <f>V2422*Diccionario!$B$44</f>
        <v>9.9473951492166646E-2</v>
      </c>
      <c r="X2422">
        <f>W2422*Diccionario!$B$45</f>
        <v>3.8794841081944996E-2</v>
      </c>
      <c r="Y2422">
        <f>X2422*Diccionario!$B$46</f>
        <v>3.4527408562931045E-2</v>
      </c>
      <c r="Z2422">
        <f>Y2422*Diccionario!$B$47</f>
        <v>1.2775141168284486E-2</v>
      </c>
      <c r="AA2422">
        <f>Z2422*Diccionario!$B$48</f>
        <v>1.2775141168284486E-2</v>
      </c>
      <c r="AB2422">
        <f>AA2422*Diccionario!$B$49</f>
        <v>9.5813558762133638E-3</v>
      </c>
      <c r="AC2422">
        <f t="shared" si="375"/>
        <v>9.5813558762133638E-3</v>
      </c>
      <c r="AD2422">
        <f t="shared" si="376"/>
        <v>3.120077195903101E-2</v>
      </c>
      <c r="AE2422">
        <f t="shared" si="377"/>
        <v>5.2285222034039421E-5</v>
      </c>
      <c r="AF2422" t="e">
        <f ca="1">IF(AD2422="","",_xludf.RANK.EQ(AD2422,$AD$2:$AD$5513,0))</f>
        <v>#NAME?</v>
      </c>
      <c r="AH2422" t="str">
        <f t="shared" si="378"/>
        <v>Baja</v>
      </c>
      <c r="AI2422" t="s">
        <v>153</v>
      </c>
      <c r="AJ2422" t="str">
        <f>IFERROR(VLOOKUP(B2422,Maestro_Regionales!$A$2:$B$35,2,FALSE),"Otras zonas")</f>
        <v>Otras zonas</v>
      </c>
      <c r="AK2422" t="str">
        <f t="shared" si="379"/>
        <v>COMPENSAR EPS | Otras zonas</v>
      </c>
    </row>
    <row r="2423" spans="1:37">
      <c r="A2423" s="4" t="s">
        <v>1042</v>
      </c>
      <c r="B2423" s="4" t="s">
        <v>1043</v>
      </c>
      <c r="C2423" s="4" t="s">
        <v>1082</v>
      </c>
      <c r="D2423" s="4" t="s">
        <v>1083</v>
      </c>
      <c r="E2423" s="4" t="s">
        <v>85</v>
      </c>
      <c r="F2423" s="4">
        <v>336</v>
      </c>
      <c r="G2423" s="4">
        <v>296</v>
      </c>
      <c r="H2423" s="4">
        <v>0</v>
      </c>
      <c r="I2423">
        <f t="shared" si="370"/>
        <v>632</v>
      </c>
      <c r="J2423">
        <f t="shared" si="371"/>
        <v>0.53164556962025311</v>
      </c>
      <c r="K2423">
        <f t="shared" si="372"/>
        <v>0.46835443037974683</v>
      </c>
      <c r="L2423">
        <f t="shared" si="373"/>
        <v>0</v>
      </c>
      <c r="M2423">
        <f>I2423*Diccionario!$B$36</f>
        <v>1.4030523921568627</v>
      </c>
      <c r="N2423">
        <f>M2423*Diccionario!$B$37</f>
        <v>0.14170829160784315</v>
      </c>
      <c r="O2423">
        <f>N2423*Diccionario!$B$38</f>
        <v>2.1256243741176472E-2</v>
      </c>
      <c r="P2423">
        <f>O2423*Diccionario!$B$39</f>
        <v>1.9130619367058826E-2</v>
      </c>
      <c r="Q2423">
        <f>P2423*Diccionario!$B$40</f>
        <v>7.652247746823531E-3</v>
      </c>
      <c r="R2423">
        <f>Q2423*Diccionario!$B$41</f>
        <v>4.9739610354352952E-3</v>
      </c>
      <c r="S2423">
        <f t="shared" si="374"/>
        <v>4.9739610354352952E-3</v>
      </c>
      <c r="T2423">
        <f>I2423*Diccionario!$B$36</f>
        <v>1.4030523921568627</v>
      </c>
      <c r="U2423">
        <f>T2423*Diccionario!$B$42</f>
        <v>0.14170829160784315</v>
      </c>
      <c r="V2423">
        <f>U2423*Diccionario!$B$43</f>
        <v>0.12045204786666668</v>
      </c>
      <c r="W2423">
        <f>V2423*Diccionario!$B$44</f>
        <v>2.288588909466667E-2</v>
      </c>
      <c r="X2423">
        <f>W2423*Diccionario!$B$45</f>
        <v>8.9254967469200013E-3</v>
      </c>
      <c r="Y2423">
        <f>X2423*Diccionario!$B$46</f>
        <v>7.9436921047588011E-3</v>
      </c>
      <c r="Z2423">
        <f>Y2423*Diccionario!$B$47</f>
        <v>2.9391660787607562E-3</v>
      </c>
      <c r="AA2423">
        <f>Z2423*Diccionario!$B$48</f>
        <v>2.9391660787607562E-3</v>
      </c>
      <c r="AB2423">
        <f>AA2423*Diccionario!$B$49</f>
        <v>2.204374559070567E-3</v>
      </c>
      <c r="AC2423">
        <f t="shared" si="375"/>
        <v>2.204374559070567E-3</v>
      </c>
      <c r="AD2423">
        <f t="shared" si="376"/>
        <v>7.1783355945058622E-3</v>
      </c>
      <c r="AE2423">
        <f t="shared" si="377"/>
        <v>1.202921744649178E-5</v>
      </c>
      <c r="AF2423" t="e">
        <f ca="1">IF(AD2423="","",_xludf.RANK.EQ(AD2423,$AD$2:$AD$5513,0))</f>
        <v>#NAME?</v>
      </c>
      <c r="AH2423" t="str">
        <f t="shared" si="378"/>
        <v>Baja</v>
      </c>
      <c r="AI2423" t="s">
        <v>153</v>
      </c>
      <c r="AJ2423" t="str">
        <f>IFERROR(VLOOKUP(B2423,Maestro_Regionales!$A$2:$B$35,2,FALSE),"Otras zonas")</f>
        <v>Otras zonas</v>
      </c>
      <c r="AK2423" t="str">
        <f t="shared" si="379"/>
        <v>SALUD TOTAL EPS | Otras zonas</v>
      </c>
    </row>
    <row r="2424" spans="1:37">
      <c r="A2424" s="4" t="s">
        <v>1042</v>
      </c>
      <c r="B2424" s="4" t="s">
        <v>1043</v>
      </c>
      <c r="C2424" s="4" t="s">
        <v>1082</v>
      </c>
      <c r="D2424" s="4" t="s">
        <v>1083</v>
      </c>
      <c r="E2424" s="4" t="s">
        <v>90</v>
      </c>
      <c r="F2424" s="4">
        <v>0</v>
      </c>
      <c r="G2424" s="4">
        <v>0</v>
      </c>
      <c r="H2424" s="4">
        <v>99</v>
      </c>
      <c r="I2424">
        <f t="shared" si="370"/>
        <v>99</v>
      </c>
      <c r="J2424">
        <f t="shared" si="371"/>
        <v>0</v>
      </c>
      <c r="K2424">
        <f t="shared" si="372"/>
        <v>0</v>
      </c>
      <c r="L2424">
        <f t="shared" si="373"/>
        <v>1</v>
      </c>
      <c r="M2424">
        <f>I2424*Diccionario!$B$36</f>
        <v>0.21978194117647057</v>
      </c>
      <c r="N2424">
        <f>M2424*Diccionario!$B$37</f>
        <v>2.2197976058823531E-2</v>
      </c>
      <c r="O2424">
        <f>N2424*Diccionario!$B$38</f>
        <v>3.3296964088235293E-3</v>
      </c>
      <c r="P2424">
        <f>O2424*Diccionario!$B$39</f>
        <v>2.9967267679411763E-3</v>
      </c>
      <c r="Q2424">
        <f>P2424*Diccionario!$B$40</f>
        <v>1.1986907071764707E-3</v>
      </c>
      <c r="R2424">
        <f>Q2424*Diccionario!$B$41</f>
        <v>7.7914895966470601E-4</v>
      </c>
      <c r="S2424">
        <f t="shared" si="374"/>
        <v>7.7914895966470601E-4</v>
      </c>
      <c r="T2424">
        <f>I2424*Diccionario!$B$36</f>
        <v>0.21978194117647057</v>
      </c>
      <c r="U2424">
        <f>T2424*Diccionario!$B$42</f>
        <v>2.2197976058823531E-2</v>
      </c>
      <c r="V2424">
        <f>U2424*Diccionario!$B$43</f>
        <v>1.886827965E-2</v>
      </c>
      <c r="W2424">
        <f>V2424*Diccionario!$B$44</f>
        <v>3.5849731335000001E-3</v>
      </c>
      <c r="X2424">
        <f>W2424*Diccionario!$B$45</f>
        <v>1.398139522065E-3</v>
      </c>
      <c r="Y2424">
        <f>X2424*Diccionario!$B$46</f>
        <v>1.2443441746378501E-3</v>
      </c>
      <c r="Z2424">
        <f>Y2424*Diccionario!$B$47</f>
        <v>4.6040734461600454E-4</v>
      </c>
      <c r="AA2424">
        <f>Z2424*Diccionario!$B$48</f>
        <v>4.6040734461600454E-4</v>
      </c>
      <c r="AB2424">
        <f>AA2424*Diccionario!$B$49</f>
        <v>3.4530550846200342E-4</v>
      </c>
      <c r="AC2424">
        <f t="shared" si="375"/>
        <v>3.4530550846200342E-4</v>
      </c>
      <c r="AD2424">
        <f t="shared" si="376"/>
        <v>1.1244544681267095E-3</v>
      </c>
      <c r="AE2424">
        <f t="shared" si="377"/>
        <v>1.8843236189915923E-6</v>
      </c>
      <c r="AF2424" t="e">
        <f ca="1">IF(AD2424="","",_xludf.RANK.EQ(AD2424,$AD$2:$AD$5513,0))</f>
        <v>#NAME?</v>
      </c>
      <c r="AH2424" t="str">
        <f t="shared" si="378"/>
        <v>Baja</v>
      </c>
      <c r="AI2424" t="s">
        <v>153</v>
      </c>
      <c r="AJ2424" t="str">
        <f>IFERROR(VLOOKUP(B2424,Maestro_Regionales!$A$2:$B$35,2,FALSE),"Otras zonas")</f>
        <v>Otras zonas</v>
      </c>
      <c r="AK2424" t="str">
        <f t="shared" si="379"/>
        <v>REGIMEN DE EXCEPCION | Otras zonas</v>
      </c>
    </row>
    <row r="2425" spans="1:37">
      <c r="A2425" s="4" t="s">
        <v>1042</v>
      </c>
      <c r="B2425" s="4" t="s">
        <v>1043</v>
      </c>
      <c r="C2425" s="4" t="s">
        <v>1082</v>
      </c>
      <c r="D2425" s="4" t="s">
        <v>1083</v>
      </c>
      <c r="E2425" s="4" t="s">
        <v>86</v>
      </c>
      <c r="F2425" s="4">
        <v>5</v>
      </c>
      <c r="G2425" s="4">
        <v>2</v>
      </c>
      <c r="H2425" s="4">
        <v>0</v>
      </c>
      <c r="I2425">
        <f t="shared" si="370"/>
        <v>7</v>
      </c>
      <c r="J2425">
        <f t="shared" si="371"/>
        <v>0.7142857142857143</v>
      </c>
      <c r="K2425">
        <f t="shared" si="372"/>
        <v>0.2857142857142857</v>
      </c>
      <c r="L2425">
        <f t="shared" si="373"/>
        <v>0</v>
      </c>
      <c r="M2425">
        <f>I2425*Diccionario!$B$36</f>
        <v>1.554013725490196E-2</v>
      </c>
      <c r="N2425">
        <f>M2425*Diccionario!$B$37</f>
        <v>1.569553862745098E-3</v>
      </c>
      <c r="O2425">
        <f>N2425*Diccionario!$B$38</f>
        <v>2.3543307941176469E-4</v>
      </c>
      <c r="P2425">
        <f>O2425*Diccionario!$B$39</f>
        <v>2.1188977147058822E-4</v>
      </c>
      <c r="Q2425">
        <f>P2425*Diccionario!$B$40</f>
        <v>8.4755908588235299E-5</v>
      </c>
      <c r="R2425">
        <f>Q2425*Diccionario!$B$41</f>
        <v>5.5091340582352947E-5</v>
      </c>
      <c r="S2425">
        <f t="shared" si="374"/>
        <v>5.5091340582352947E-5</v>
      </c>
      <c r="T2425">
        <f>I2425*Diccionario!$B$36</f>
        <v>1.554013725490196E-2</v>
      </c>
      <c r="U2425">
        <f>T2425*Diccionario!$B$42</f>
        <v>1.569553862745098E-3</v>
      </c>
      <c r="V2425">
        <f>U2425*Diccionario!$B$43</f>
        <v>1.3341207833333334E-3</v>
      </c>
      <c r="W2425">
        <f>V2425*Diccionario!$B$44</f>
        <v>2.5348294883333332E-4</v>
      </c>
      <c r="X2425">
        <f>W2425*Diccionario!$B$45</f>
        <v>9.8858350045000006E-5</v>
      </c>
      <c r="Y2425">
        <f>X2425*Diccionario!$B$46</f>
        <v>8.7983931540050001E-5</v>
      </c>
      <c r="Z2425">
        <f>Y2425*Diccionario!$B$47</f>
        <v>3.2554054669818498E-5</v>
      </c>
      <c r="AA2425">
        <f>Z2425*Diccionario!$B$48</f>
        <v>3.2554054669818498E-5</v>
      </c>
      <c r="AB2425">
        <f>AA2425*Diccionario!$B$49</f>
        <v>2.4415541002363875E-5</v>
      </c>
      <c r="AC2425">
        <f t="shared" si="375"/>
        <v>2.4415541002363875E-5</v>
      </c>
      <c r="AD2425">
        <f t="shared" si="376"/>
        <v>7.9506881584716815E-5</v>
      </c>
      <c r="AE2425">
        <f t="shared" si="377"/>
        <v>1.3323500336304184E-7</v>
      </c>
      <c r="AF2425" t="e">
        <f ca="1">IF(AD2425="","",_xludf.RANK.EQ(AD2425,$AD$2:$AD$5513,0))</f>
        <v>#NAME?</v>
      </c>
      <c r="AH2425" t="str">
        <f t="shared" si="378"/>
        <v>Baja</v>
      </c>
      <c r="AI2425" t="s">
        <v>153</v>
      </c>
      <c r="AJ2425" t="str">
        <f>IFERROR(VLOOKUP(B2425,Maestro_Regionales!$A$2:$B$35,2,FALSE),"Otras zonas")</f>
        <v>Otras zonas</v>
      </c>
      <c r="AK2425" t="str">
        <f t="shared" si="379"/>
        <v>EPS SANITAS | Otras zonas</v>
      </c>
    </row>
    <row r="2426" spans="1:37">
      <c r="A2426" s="4" t="s">
        <v>1042</v>
      </c>
      <c r="B2426" s="4" t="s">
        <v>1043</v>
      </c>
      <c r="C2426" s="4" t="s">
        <v>1082</v>
      </c>
      <c r="D2426" s="4" t="s">
        <v>1083</v>
      </c>
      <c r="E2426" s="4" t="s">
        <v>89</v>
      </c>
      <c r="F2426" s="4">
        <v>0</v>
      </c>
      <c r="G2426" s="4">
        <v>1</v>
      </c>
      <c r="H2426" s="4">
        <v>0</v>
      </c>
      <c r="I2426">
        <f t="shared" si="370"/>
        <v>1</v>
      </c>
      <c r="J2426">
        <f t="shared" si="371"/>
        <v>0</v>
      </c>
      <c r="K2426">
        <f t="shared" si="372"/>
        <v>1</v>
      </c>
      <c r="L2426">
        <f t="shared" si="373"/>
        <v>0</v>
      </c>
      <c r="M2426">
        <f>I2426*Diccionario!$B$36</f>
        <v>2.2200196078431371E-3</v>
      </c>
      <c r="N2426">
        <f>M2426*Diccionario!$B$37</f>
        <v>2.2422198039215687E-4</v>
      </c>
      <c r="O2426">
        <f>N2426*Diccionario!$B$38</f>
        <v>3.3633297058823532E-5</v>
      </c>
      <c r="P2426">
        <f>O2426*Diccionario!$B$39</f>
        <v>3.026996735294118E-5</v>
      </c>
      <c r="Q2426">
        <f>P2426*Diccionario!$B$40</f>
        <v>1.2107986941176473E-5</v>
      </c>
      <c r="R2426">
        <f>Q2426*Diccionario!$B$41</f>
        <v>7.870191511764708E-6</v>
      </c>
      <c r="S2426">
        <f t="shared" si="374"/>
        <v>7.870191511764708E-6</v>
      </c>
      <c r="T2426">
        <f>I2426*Diccionario!$B$36</f>
        <v>2.2200196078431371E-3</v>
      </c>
      <c r="U2426">
        <f>T2426*Diccionario!$B$42</f>
        <v>2.2422198039215687E-4</v>
      </c>
      <c r="V2426">
        <f>U2426*Diccionario!$B$43</f>
        <v>1.9058868333333333E-4</v>
      </c>
      <c r="W2426">
        <f>V2426*Diccionario!$B$44</f>
        <v>3.6211849833333333E-5</v>
      </c>
      <c r="X2426">
        <f>W2426*Diccionario!$B$45</f>
        <v>1.4122621435000001E-5</v>
      </c>
      <c r="Y2426">
        <f>X2426*Diccionario!$B$46</f>
        <v>1.256913307715E-5</v>
      </c>
      <c r="Z2426">
        <f>Y2426*Diccionario!$B$47</f>
        <v>4.6505792385454997E-6</v>
      </c>
      <c r="AA2426">
        <f>Z2426*Diccionario!$B$48</f>
        <v>4.6505792385454997E-6</v>
      </c>
      <c r="AB2426">
        <f>AA2426*Diccionario!$B$49</f>
        <v>3.4879344289091247E-6</v>
      </c>
      <c r="AC2426">
        <f t="shared" si="375"/>
        <v>3.4879344289091247E-6</v>
      </c>
      <c r="AD2426">
        <f t="shared" si="376"/>
        <v>1.1358125940673833E-5</v>
      </c>
      <c r="AE2426">
        <f t="shared" si="377"/>
        <v>1.9033571909005983E-8</v>
      </c>
      <c r="AF2426" t="e">
        <f ca="1">IF(AD2426="","",_xludf.RANK.EQ(AD2426,$AD$2:$AD$5513,0))</f>
        <v>#NAME?</v>
      </c>
      <c r="AH2426" t="str">
        <f t="shared" si="378"/>
        <v>Baja</v>
      </c>
      <c r="AI2426" t="s">
        <v>153</v>
      </c>
      <c r="AJ2426" t="str">
        <f>IFERROR(VLOOKUP(B2426,Maestro_Regionales!$A$2:$B$35,2,FALSE),"Otras zonas")</f>
        <v>Otras zonas</v>
      </c>
      <c r="AK2426" t="str">
        <f t="shared" si="379"/>
        <v>PROTEGER EPS (ANTES CAJACOPI EPS) | Otras zonas</v>
      </c>
    </row>
    <row r="2427" spans="1:37">
      <c r="A2427" s="4" t="s">
        <v>1042</v>
      </c>
      <c r="B2427" s="4" t="s">
        <v>1043</v>
      </c>
      <c r="C2427" s="4" t="s">
        <v>1084</v>
      </c>
      <c r="D2427" s="4" t="s">
        <v>1085</v>
      </c>
      <c r="E2427" s="4" t="s">
        <v>86</v>
      </c>
      <c r="F2427" s="4">
        <v>6006</v>
      </c>
      <c r="G2427" s="4">
        <v>1181</v>
      </c>
      <c r="H2427" s="4">
        <v>0</v>
      </c>
      <c r="I2427">
        <f t="shared" si="370"/>
        <v>7187</v>
      </c>
      <c r="J2427">
        <f t="shared" si="371"/>
        <v>0.83567552525393074</v>
      </c>
      <c r="K2427">
        <f t="shared" si="372"/>
        <v>0.16432447474606929</v>
      </c>
      <c r="L2427">
        <f t="shared" si="373"/>
        <v>0</v>
      </c>
      <c r="M2427">
        <f>I2427*Diccionario!$B$36</f>
        <v>15.955280921568626</v>
      </c>
      <c r="N2427">
        <f>M2427*Diccionario!$B$37</f>
        <v>1.6114833730784313</v>
      </c>
      <c r="O2427">
        <f>N2427*Diccionario!$B$38</f>
        <v>0.24172250596176467</v>
      </c>
      <c r="P2427">
        <f>O2427*Diccionario!$B$39</f>
        <v>0.2175502553655882</v>
      </c>
      <c r="Q2427">
        <f>P2427*Diccionario!$B$40</f>
        <v>8.702010214623529E-2</v>
      </c>
      <c r="R2427">
        <f>Q2427*Diccionario!$B$41</f>
        <v>5.6563066395052937E-2</v>
      </c>
      <c r="S2427">
        <f t="shared" si="374"/>
        <v>5.6563066395052937E-2</v>
      </c>
      <c r="T2427">
        <f>I2427*Diccionario!$B$36</f>
        <v>15.955280921568626</v>
      </c>
      <c r="U2427">
        <f>T2427*Diccionario!$B$42</f>
        <v>1.6114833730784313</v>
      </c>
      <c r="V2427">
        <f>U2427*Diccionario!$B$43</f>
        <v>1.3697608671166666</v>
      </c>
      <c r="W2427">
        <f>V2427*Diccionario!$B$44</f>
        <v>0.26025456475216663</v>
      </c>
      <c r="X2427">
        <f>W2427*Diccionario!$B$45</f>
        <v>0.101499280253345</v>
      </c>
      <c r="Y2427">
        <f>X2427*Diccionario!$B$46</f>
        <v>9.0334359425477045E-2</v>
      </c>
      <c r="Z2427">
        <f>Y2427*Diccionario!$B$47</f>
        <v>3.342371298742651E-2</v>
      </c>
      <c r="AA2427">
        <f>Z2427*Diccionario!$B$48</f>
        <v>3.342371298742651E-2</v>
      </c>
      <c r="AB2427">
        <f>AA2427*Diccionario!$B$49</f>
        <v>2.5067784740569882E-2</v>
      </c>
      <c r="AC2427">
        <f t="shared" si="375"/>
        <v>2.5067784740569882E-2</v>
      </c>
      <c r="AD2427">
        <f t="shared" si="376"/>
        <v>8.1630851135622823E-2</v>
      </c>
      <c r="AE2427">
        <f t="shared" si="377"/>
        <v>1.3679428131002598E-4</v>
      </c>
      <c r="AF2427" t="e">
        <f ca="1">IF(AD2427="","",_xludf.RANK.EQ(AD2427,$AD$2:$AD$5513,0))</f>
        <v>#NAME?</v>
      </c>
      <c r="AH2427" t="str">
        <f t="shared" si="378"/>
        <v>Baja</v>
      </c>
      <c r="AI2427" t="s">
        <v>153</v>
      </c>
      <c r="AJ2427" t="str">
        <f>IFERROR(VLOOKUP(B2427,Maestro_Regionales!$A$2:$B$35,2,FALSE),"Otras zonas")</f>
        <v>Otras zonas</v>
      </c>
      <c r="AK2427" t="str">
        <f t="shared" si="379"/>
        <v>EPS SANITAS | Otras zonas</v>
      </c>
    </row>
    <row r="2428" spans="1:37">
      <c r="A2428" s="4" t="s">
        <v>1042</v>
      </c>
      <c r="B2428" s="4" t="s">
        <v>1043</v>
      </c>
      <c r="C2428" s="4" t="s">
        <v>1084</v>
      </c>
      <c r="D2428" s="4" t="s">
        <v>1085</v>
      </c>
      <c r="E2428" s="4" t="s">
        <v>91</v>
      </c>
      <c r="F2428" s="4">
        <v>3767</v>
      </c>
      <c r="G2428" s="4">
        <v>2219</v>
      </c>
      <c r="H2428" s="4">
        <v>0</v>
      </c>
      <c r="I2428">
        <f t="shared" si="370"/>
        <v>5986</v>
      </c>
      <c r="J2428">
        <f t="shared" si="371"/>
        <v>0.62930170397594387</v>
      </c>
      <c r="K2428">
        <f t="shared" si="372"/>
        <v>0.37069829602405613</v>
      </c>
      <c r="L2428">
        <f t="shared" si="373"/>
        <v>0</v>
      </c>
      <c r="M2428">
        <f>I2428*Diccionario!$B$36</f>
        <v>13.289037372549018</v>
      </c>
      <c r="N2428">
        <f>M2428*Diccionario!$B$37</f>
        <v>1.3421927746274509</v>
      </c>
      <c r="O2428">
        <f>N2428*Diccionario!$B$38</f>
        <v>0.20132891619411764</v>
      </c>
      <c r="P2428">
        <f>O2428*Diccionario!$B$39</f>
        <v>0.18119602457470588</v>
      </c>
      <c r="Q2428">
        <f>P2428*Diccionario!$B$40</f>
        <v>7.2478409829882351E-2</v>
      </c>
      <c r="R2428">
        <f>Q2428*Diccionario!$B$41</f>
        <v>4.7110966389423532E-2</v>
      </c>
      <c r="S2428">
        <f t="shared" si="374"/>
        <v>4.7110966389423532E-2</v>
      </c>
      <c r="T2428">
        <f>I2428*Diccionario!$B$36</f>
        <v>13.289037372549018</v>
      </c>
      <c r="U2428">
        <f>T2428*Diccionario!$B$42</f>
        <v>1.3421927746274509</v>
      </c>
      <c r="V2428">
        <f>U2428*Diccionario!$B$43</f>
        <v>1.1408638584333333</v>
      </c>
      <c r="W2428">
        <f>V2428*Diccionario!$B$44</f>
        <v>0.21676413310233333</v>
      </c>
      <c r="X2428">
        <f>W2428*Diccionario!$B$45</f>
        <v>8.4538011909910005E-2</v>
      </c>
      <c r="Y2428">
        <f>X2428*Diccionario!$B$46</f>
        <v>7.5238830599819909E-2</v>
      </c>
      <c r="Z2428">
        <f>Y2428*Diccionario!$B$47</f>
        <v>2.7838367321933365E-2</v>
      </c>
      <c r="AA2428">
        <f>Z2428*Diccionario!$B$48</f>
        <v>2.7838367321933365E-2</v>
      </c>
      <c r="AB2428">
        <f>AA2428*Diccionario!$B$49</f>
        <v>2.0878775491450022E-2</v>
      </c>
      <c r="AC2428">
        <f t="shared" si="375"/>
        <v>2.0878775491450022E-2</v>
      </c>
      <c r="AD2428">
        <f t="shared" si="376"/>
        <v>6.7989741880873561E-2</v>
      </c>
      <c r="AE2428">
        <f t="shared" si="377"/>
        <v>1.1393496144730981E-4</v>
      </c>
      <c r="AF2428" t="e">
        <f ca="1">IF(AD2428="","",_xludf.RANK.EQ(AD2428,$AD$2:$AD$5513,0))</f>
        <v>#NAME?</v>
      </c>
      <c r="AH2428" t="str">
        <f t="shared" si="378"/>
        <v>Baja</v>
      </c>
      <c r="AI2428" t="s">
        <v>153</v>
      </c>
      <c r="AJ2428" t="str">
        <f>IFERROR(VLOOKUP(B2428,Maestro_Regionales!$A$2:$B$35,2,FALSE),"Otras zonas")</f>
        <v>Otras zonas</v>
      </c>
      <c r="AK2428" t="str">
        <f t="shared" si="379"/>
        <v>FAMISANAR | Otras zonas</v>
      </c>
    </row>
    <row r="2429" spans="1:37">
      <c r="A2429" s="4" t="s">
        <v>1042</v>
      </c>
      <c r="B2429" s="4" t="s">
        <v>1043</v>
      </c>
      <c r="C2429" s="4" t="s">
        <v>1084</v>
      </c>
      <c r="D2429" s="4" t="s">
        <v>1085</v>
      </c>
      <c r="E2429" s="4" t="s">
        <v>415</v>
      </c>
      <c r="F2429" s="4">
        <v>4406</v>
      </c>
      <c r="G2429" s="4">
        <v>1382</v>
      </c>
      <c r="H2429" s="4">
        <v>0</v>
      </c>
      <c r="I2429">
        <f t="shared" si="370"/>
        <v>5788</v>
      </c>
      <c r="J2429">
        <f t="shared" si="371"/>
        <v>0.76123013130615069</v>
      </c>
      <c r="K2429">
        <f t="shared" si="372"/>
        <v>0.23876986869384934</v>
      </c>
      <c r="L2429">
        <f t="shared" si="373"/>
        <v>0</v>
      </c>
      <c r="M2429">
        <f>I2429*Diccionario!$B$36</f>
        <v>12.849473490196077</v>
      </c>
      <c r="N2429">
        <f>M2429*Diccionario!$B$37</f>
        <v>1.2977968225098038</v>
      </c>
      <c r="O2429">
        <f>N2429*Diccionario!$B$38</f>
        <v>0.19466952337647056</v>
      </c>
      <c r="P2429">
        <f>O2429*Diccionario!$B$39</f>
        <v>0.1752025710388235</v>
      </c>
      <c r="Q2429">
        <f>P2429*Diccionario!$B$40</f>
        <v>7.0081028415529406E-2</v>
      </c>
      <c r="R2429">
        <f>Q2429*Diccionario!$B$41</f>
        <v>4.5552668470094114E-2</v>
      </c>
      <c r="S2429">
        <f t="shared" si="374"/>
        <v>4.5552668470094114E-2</v>
      </c>
      <c r="T2429">
        <f>I2429*Diccionario!$B$36</f>
        <v>12.849473490196077</v>
      </c>
      <c r="U2429">
        <f>T2429*Diccionario!$B$42</f>
        <v>1.2977968225098038</v>
      </c>
      <c r="V2429">
        <f>U2429*Diccionario!$B$43</f>
        <v>1.1031272991333332</v>
      </c>
      <c r="W2429">
        <f>V2429*Diccionario!$B$44</f>
        <v>0.20959418683533332</v>
      </c>
      <c r="X2429">
        <f>W2429*Diccionario!$B$45</f>
        <v>8.1741732865780001E-2</v>
      </c>
      <c r="Y2429">
        <f>X2429*Diccionario!$B$46</f>
        <v>7.27501422505442E-2</v>
      </c>
      <c r="Z2429">
        <f>Y2429*Diccionario!$B$47</f>
        <v>2.6917552632701354E-2</v>
      </c>
      <c r="AA2429">
        <f>Z2429*Diccionario!$B$48</f>
        <v>2.6917552632701354E-2</v>
      </c>
      <c r="AB2429">
        <f>AA2429*Diccionario!$B$49</f>
        <v>2.0188164474526017E-2</v>
      </c>
      <c r="AC2429">
        <f t="shared" si="375"/>
        <v>2.0188164474526017E-2</v>
      </c>
      <c r="AD2429">
        <f t="shared" si="376"/>
        <v>6.5740832944620131E-2</v>
      </c>
      <c r="AE2429">
        <f t="shared" si="377"/>
        <v>1.101663142093266E-4</v>
      </c>
      <c r="AF2429" t="e">
        <f ca="1">IF(AD2429="","",_xludf.RANK.EQ(AD2429,$AD$2:$AD$5513,0))</f>
        <v>#NAME?</v>
      </c>
      <c r="AH2429" t="str">
        <f t="shared" si="378"/>
        <v>Baja</v>
      </c>
      <c r="AI2429" t="s">
        <v>153</v>
      </c>
      <c r="AJ2429" t="str">
        <f>IFERROR(VLOOKUP(B2429,Maestro_Regionales!$A$2:$B$35,2,FALSE),"Otras zonas")</f>
        <v>Otras zonas</v>
      </c>
      <c r="AK2429" t="str">
        <f t="shared" si="379"/>
        <v>COMPENSAR EPS | Otras zonas</v>
      </c>
    </row>
    <row r="2430" spans="1:37">
      <c r="A2430" s="4" t="s">
        <v>1042</v>
      </c>
      <c r="B2430" s="4" t="s">
        <v>1043</v>
      </c>
      <c r="C2430" s="4" t="s">
        <v>1084</v>
      </c>
      <c r="D2430" s="4" t="s">
        <v>1085</v>
      </c>
      <c r="E2430" s="4" t="s">
        <v>87</v>
      </c>
      <c r="F2430" s="4">
        <v>1477</v>
      </c>
      <c r="G2430" s="4">
        <v>2067</v>
      </c>
      <c r="H2430" s="4">
        <v>0</v>
      </c>
      <c r="I2430">
        <f t="shared" si="370"/>
        <v>3544</v>
      </c>
      <c r="J2430">
        <f t="shared" si="371"/>
        <v>0.41676072234762979</v>
      </c>
      <c r="K2430">
        <f t="shared" si="372"/>
        <v>0.58323927765237016</v>
      </c>
      <c r="L2430">
        <f t="shared" si="373"/>
        <v>0</v>
      </c>
      <c r="M2430">
        <f>I2430*Diccionario!$B$36</f>
        <v>7.8677494901960783</v>
      </c>
      <c r="N2430">
        <f>M2430*Diccionario!$B$37</f>
        <v>0.79464269850980396</v>
      </c>
      <c r="O2430">
        <f>N2430*Diccionario!$B$38</f>
        <v>0.11919640477647059</v>
      </c>
      <c r="P2430">
        <f>O2430*Diccionario!$B$39</f>
        <v>0.10727676429882353</v>
      </c>
      <c r="Q2430">
        <f>P2430*Diccionario!$B$40</f>
        <v>4.2910705719529416E-2</v>
      </c>
      <c r="R2430">
        <f>Q2430*Diccionario!$B$41</f>
        <v>2.7891958717694121E-2</v>
      </c>
      <c r="S2430">
        <f t="shared" si="374"/>
        <v>2.7891958717694121E-2</v>
      </c>
      <c r="T2430">
        <f>I2430*Diccionario!$B$36</f>
        <v>7.8677494901960783</v>
      </c>
      <c r="U2430">
        <f>T2430*Diccionario!$B$42</f>
        <v>0.79464269850980396</v>
      </c>
      <c r="V2430">
        <f>U2430*Diccionario!$B$43</f>
        <v>0.67544629373333331</v>
      </c>
      <c r="W2430">
        <f>V2430*Diccionario!$B$44</f>
        <v>0.12833479580933332</v>
      </c>
      <c r="X2430">
        <f>W2430*Diccionario!$B$45</f>
        <v>5.005057036564E-2</v>
      </c>
      <c r="Y2430">
        <f>X2430*Diccionario!$B$46</f>
        <v>4.4545007625419603E-2</v>
      </c>
      <c r="Z2430">
        <f>Y2430*Diccionario!$B$47</f>
        <v>1.6481652821405252E-2</v>
      </c>
      <c r="AA2430">
        <f>Z2430*Diccionario!$B$48</f>
        <v>1.6481652821405252E-2</v>
      </c>
      <c r="AB2430">
        <f>AA2430*Diccionario!$B$49</f>
        <v>1.236123961605394E-2</v>
      </c>
      <c r="AC2430">
        <f t="shared" si="375"/>
        <v>1.236123961605394E-2</v>
      </c>
      <c r="AD2430">
        <f t="shared" si="376"/>
        <v>4.0253198333748061E-2</v>
      </c>
      <c r="AE2430">
        <f t="shared" si="377"/>
        <v>6.7454978845517196E-5</v>
      </c>
      <c r="AF2430" t="e">
        <f ca="1">IF(AD2430="","",_xludf.RANK.EQ(AD2430,$AD$2:$AD$5513,0))</f>
        <v>#NAME?</v>
      </c>
      <c r="AH2430" t="str">
        <f t="shared" si="378"/>
        <v>Baja</v>
      </c>
      <c r="AI2430" t="s">
        <v>153</v>
      </c>
      <c r="AJ2430" t="str">
        <f>IFERROR(VLOOKUP(B2430,Maestro_Regionales!$A$2:$B$35,2,FALSE),"Otras zonas")</f>
        <v>Otras zonas</v>
      </c>
      <c r="AK2430" t="str">
        <f t="shared" si="379"/>
        <v>NUEVA EPS | Otras zonas</v>
      </c>
    </row>
    <row r="2431" spans="1:37">
      <c r="A2431" s="4" t="s">
        <v>1042</v>
      </c>
      <c r="B2431" s="4" t="s">
        <v>1043</v>
      </c>
      <c r="C2431" s="4" t="s">
        <v>1084</v>
      </c>
      <c r="D2431" s="4" t="s">
        <v>1085</v>
      </c>
      <c r="E2431" s="4" t="s">
        <v>85</v>
      </c>
      <c r="F2431" s="4">
        <v>1347</v>
      </c>
      <c r="G2431" s="4">
        <v>463</v>
      </c>
      <c r="H2431" s="4">
        <v>0</v>
      </c>
      <c r="I2431">
        <f t="shared" si="370"/>
        <v>1810</v>
      </c>
      <c r="J2431">
        <f t="shared" si="371"/>
        <v>0.74419889502762426</v>
      </c>
      <c r="K2431">
        <f t="shared" si="372"/>
        <v>0.25580110497237568</v>
      </c>
      <c r="L2431">
        <f t="shared" si="373"/>
        <v>0</v>
      </c>
      <c r="M2431">
        <f>I2431*Diccionario!$B$36</f>
        <v>4.0182354901960782</v>
      </c>
      <c r="N2431">
        <f>M2431*Diccionario!$B$37</f>
        <v>0.4058417845098039</v>
      </c>
      <c r="O2431">
        <f>N2431*Diccionario!$B$38</f>
        <v>6.0876267676470586E-2</v>
      </c>
      <c r="P2431">
        <f>O2431*Diccionario!$B$39</f>
        <v>5.478864090882353E-2</v>
      </c>
      <c r="Q2431">
        <f>P2431*Diccionario!$B$40</f>
        <v>2.1915456363529415E-2</v>
      </c>
      <c r="R2431">
        <f>Q2431*Diccionario!$B$41</f>
        <v>1.4245046636294121E-2</v>
      </c>
      <c r="S2431">
        <f t="shared" si="374"/>
        <v>1.4245046636294121E-2</v>
      </c>
      <c r="T2431">
        <f>I2431*Diccionario!$B$36</f>
        <v>4.0182354901960782</v>
      </c>
      <c r="U2431">
        <f>T2431*Diccionario!$B$42</f>
        <v>0.4058417845098039</v>
      </c>
      <c r="V2431">
        <f>U2431*Diccionario!$B$43</f>
        <v>0.34496551683333332</v>
      </c>
      <c r="W2431">
        <f>V2431*Diccionario!$B$44</f>
        <v>6.5543448198333326E-2</v>
      </c>
      <c r="X2431">
        <f>W2431*Diccionario!$B$45</f>
        <v>2.5561944797349998E-2</v>
      </c>
      <c r="Y2431">
        <f>X2431*Diccionario!$B$46</f>
        <v>2.2750130869641498E-2</v>
      </c>
      <c r="Z2431">
        <f>Y2431*Diccionario!$B$47</f>
        <v>8.4175484217673541E-3</v>
      </c>
      <c r="AA2431">
        <f>Z2431*Diccionario!$B$48</f>
        <v>8.4175484217673541E-3</v>
      </c>
      <c r="AB2431">
        <f>AA2431*Diccionario!$B$49</f>
        <v>6.3131613163255156E-3</v>
      </c>
      <c r="AC2431">
        <f t="shared" si="375"/>
        <v>6.3131613163255156E-3</v>
      </c>
      <c r="AD2431">
        <f t="shared" si="376"/>
        <v>2.0558207952619638E-2</v>
      </c>
      <c r="AE2431">
        <f t="shared" si="377"/>
        <v>3.4450765155300831E-5</v>
      </c>
      <c r="AF2431" t="e">
        <f ca="1">IF(AD2431="","",_xludf.RANK.EQ(AD2431,$AD$2:$AD$5513,0))</f>
        <v>#NAME?</v>
      </c>
      <c r="AH2431" t="str">
        <f t="shared" si="378"/>
        <v>Baja</v>
      </c>
      <c r="AI2431" t="s">
        <v>153</v>
      </c>
      <c r="AJ2431" t="str">
        <f>IFERROR(VLOOKUP(B2431,Maestro_Regionales!$A$2:$B$35,2,FALSE),"Otras zonas")</f>
        <v>Otras zonas</v>
      </c>
      <c r="AK2431" t="str">
        <f t="shared" si="379"/>
        <v>SALUD TOTAL EPS | Otras zonas</v>
      </c>
    </row>
    <row r="2432" spans="1:37">
      <c r="A2432" s="4" t="s">
        <v>1042</v>
      </c>
      <c r="B2432" s="4" t="s">
        <v>1043</v>
      </c>
      <c r="C2432" s="4" t="s">
        <v>1084</v>
      </c>
      <c r="D2432" s="4" t="s">
        <v>1085</v>
      </c>
      <c r="E2432" s="4" t="s">
        <v>90</v>
      </c>
      <c r="F2432" s="4">
        <v>0</v>
      </c>
      <c r="G2432" s="4">
        <v>0</v>
      </c>
      <c r="H2432" s="4">
        <v>153</v>
      </c>
      <c r="I2432">
        <f t="shared" si="370"/>
        <v>153</v>
      </c>
      <c r="J2432">
        <f t="shared" si="371"/>
        <v>0</v>
      </c>
      <c r="K2432">
        <f t="shared" si="372"/>
        <v>0</v>
      </c>
      <c r="L2432">
        <f t="shared" si="373"/>
        <v>1</v>
      </c>
      <c r="M2432">
        <f>I2432*Diccionario!$B$36</f>
        <v>0.33966299999999999</v>
      </c>
      <c r="N2432">
        <f>M2432*Diccionario!$B$37</f>
        <v>3.4305963000000002E-2</v>
      </c>
      <c r="O2432">
        <f>N2432*Diccionario!$B$38</f>
        <v>5.1458944499999998E-3</v>
      </c>
      <c r="P2432">
        <f>O2432*Diccionario!$B$39</f>
        <v>4.631305005E-3</v>
      </c>
      <c r="Q2432">
        <f>P2432*Diccionario!$B$40</f>
        <v>1.8525220020000001E-3</v>
      </c>
      <c r="R2432">
        <f>Q2432*Diccionario!$B$41</f>
        <v>1.2041393013E-3</v>
      </c>
      <c r="S2432">
        <f t="shared" si="374"/>
        <v>1.2041393013E-3</v>
      </c>
      <c r="T2432">
        <f>I2432*Diccionario!$B$36</f>
        <v>0.33966299999999999</v>
      </c>
      <c r="U2432">
        <f>T2432*Diccionario!$B$42</f>
        <v>3.4305963000000002E-2</v>
      </c>
      <c r="V2432">
        <f>U2432*Diccionario!$B$43</f>
        <v>2.9160068550000001E-2</v>
      </c>
      <c r="W2432">
        <f>V2432*Diccionario!$B$44</f>
        <v>5.5404130245000002E-3</v>
      </c>
      <c r="X2432">
        <f>W2432*Diccionario!$B$45</f>
        <v>2.1607610795550004E-3</v>
      </c>
      <c r="Y2432">
        <f>X2432*Diccionario!$B$46</f>
        <v>1.9230773608039503E-3</v>
      </c>
      <c r="Z2432">
        <f>Y2432*Diccionario!$B$47</f>
        <v>7.1153862349746162E-4</v>
      </c>
      <c r="AA2432">
        <f>Z2432*Diccionario!$B$48</f>
        <v>7.1153862349746162E-4</v>
      </c>
      <c r="AB2432">
        <f>AA2432*Diccionario!$B$49</f>
        <v>5.3365396762309627E-4</v>
      </c>
      <c r="AC2432">
        <f t="shared" si="375"/>
        <v>5.3365396762309627E-4</v>
      </c>
      <c r="AD2432">
        <f t="shared" si="376"/>
        <v>1.7377932689230963E-3</v>
      </c>
      <c r="AE2432">
        <f t="shared" si="377"/>
        <v>2.9121365020779153E-6</v>
      </c>
      <c r="AF2432" t="e">
        <f ca="1">IF(AD2432="","",_xludf.RANK.EQ(AD2432,$AD$2:$AD$5513,0))</f>
        <v>#NAME?</v>
      </c>
      <c r="AH2432" t="str">
        <f t="shared" si="378"/>
        <v>Baja</v>
      </c>
      <c r="AI2432" t="s">
        <v>153</v>
      </c>
      <c r="AJ2432" t="str">
        <f>IFERROR(VLOOKUP(B2432,Maestro_Regionales!$A$2:$B$35,2,FALSE),"Otras zonas")</f>
        <v>Otras zonas</v>
      </c>
      <c r="AK2432" t="str">
        <f t="shared" si="379"/>
        <v>REGIMEN DE EXCEPCION | Otras zonas</v>
      </c>
    </row>
    <row r="2433" spans="1:37">
      <c r="A2433" s="4" t="s">
        <v>1042</v>
      </c>
      <c r="B2433" s="4" t="s">
        <v>1043</v>
      </c>
      <c r="C2433" s="4" t="s">
        <v>1084</v>
      </c>
      <c r="D2433" s="4" t="s">
        <v>1085</v>
      </c>
      <c r="E2433" s="4" t="s">
        <v>416</v>
      </c>
      <c r="F2433" s="4">
        <v>0</v>
      </c>
      <c r="G2433" s="4">
        <v>1</v>
      </c>
      <c r="H2433" s="4">
        <v>0</v>
      </c>
      <c r="I2433">
        <f t="shared" si="370"/>
        <v>1</v>
      </c>
      <c r="J2433">
        <f t="shared" si="371"/>
        <v>0</v>
      </c>
      <c r="K2433">
        <f t="shared" si="372"/>
        <v>1</v>
      </c>
      <c r="L2433">
        <f t="shared" si="373"/>
        <v>0</v>
      </c>
      <c r="M2433">
        <f>I2433*Diccionario!$B$36</f>
        <v>2.2200196078431371E-3</v>
      </c>
      <c r="N2433">
        <f>M2433*Diccionario!$B$37</f>
        <v>2.2422198039215687E-4</v>
      </c>
      <c r="O2433">
        <f>N2433*Diccionario!$B$38</f>
        <v>3.3633297058823532E-5</v>
      </c>
      <c r="P2433">
        <f>O2433*Diccionario!$B$39</f>
        <v>3.026996735294118E-5</v>
      </c>
      <c r="Q2433">
        <f>P2433*Diccionario!$B$40</f>
        <v>1.2107986941176473E-5</v>
      </c>
      <c r="R2433">
        <f>Q2433*Diccionario!$B$41</f>
        <v>7.870191511764708E-6</v>
      </c>
      <c r="S2433">
        <f t="shared" si="374"/>
        <v>7.870191511764708E-6</v>
      </c>
      <c r="T2433">
        <f>I2433*Diccionario!$B$36</f>
        <v>2.2200196078431371E-3</v>
      </c>
      <c r="U2433">
        <f>T2433*Diccionario!$B$42</f>
        <v>2.2422198039215687E-4</v>
      </c>
      <c r="V2433">
        <f>U2433*Diccionario!$B$43</f>
        <v>1.9058868333333333E-4</v>
      </c>
      <c r="W2433">
        <f>V2433*Diccionario!$B$44</f>
        <v>3.6211849833333333E-5</v>
      </c>
      <c r="X2433">
        <f>W2433*Diccionario!$B$45</f>
        <v>1.4122621435000001E-5</v>
      </c>
      <c r="Y2433">
        <f>X2433*Diccionario!$B$46</f>
        <v>1.256913307715E-5</v>
      </c>
      <c r="Z2433">
        <f>Y2433*Diccionario!$B$47</f>
        <v>4.6505792385454997E-6</v>
      </c>
      <c r="AA2433">
        <f>Z2433*Diccionario!$B$48</f>
        <v>4.6505792385454997E-6</v>
      </c>
      <c r="AB2433">
        <f>AA2433*Diccionario!$B$49</f>
        <v>3.4879344289091247E-6</v>
      </c>
      <c r="AC2433">
        <f t="shared" si="375"/>
        <v>3.4879344289091247E-6</v>
      </c>
      <c r="AD2433">
        <f t="shared" si="376"/>
        <v>1.1358125940673833E-5</v>
      </c>
      <c r="AE2433">
        <f t="shared" si="377"/>
        <v>1.9033571909005983E-8</v>
      </c>
      <c r="AF2433" t="e">
        <f ca="1">IF(AD2433="","",_xludf.RANK.EQ(AD2433,$AD$2:$AD$5513,0))</f>
        <v>#NAME?</v>
      </c>
      <c r="AH2433" t="str">
        <f t="shared" si="378"/>
        <v>Baja</v>
      </c>
      <c r="AI2433" t="s">
        <v>153</v>
      </c>
      <c r="AJ2433" t="str">
        <f>IFERROR(VLOOKUP(B2433,Maestro_Regionales!$A$2:$B$35,2,FALSE),"Otras zonas")</f>
        <v>Otras zonas</v>
      </c>
      <c r="AK2433" t="str">
        <f t="shared" si="379"/>
        <v>CAPITAL SALUD EPS | Otras zonas</v>
      </c>
    </row>
    <row r="2434" spans="1:37">
      <c r="A2434" s="4" t="s">
        <v>1042</v>
      </c>
      <c r="B2434" s="4" t="s">
        <v>1043</v>
      </c>
      <c r="C2434" s="4" t="s">
        <v>1086</v>
      </c>
      <c r="D2434" s="4" t="s">
        <v>1087</v>
      </c>
      <c r="E2434" s="4" t="s">
        <v>87</v>
      </c>
      <c r="F2434" s="4">
        <v>2377</v>
      </c>
      <c r="G2434" s="4">
        <v>1602</v>
      </c>
      <c r="H2434" s="4">
        <v>0</v>
      </c>
      <c r="I2434">
        <f t="shared" ref="I2434:I2497" si="380">SUM(F2434:H2434)</f>
        <v>3979</v>
      </c>
      <c r="J2434">
        <f t="shared" ref="J2434:J2497" si="381">IFERROR(F2434/I2434,0)</f>
        <v>0.59738627795928623</v>
      </c>
      <c r="K2434">
        <f t="shared" ref="K2434:K2497" si="382">IFERROR(G2434/I2434,0)</f>
        <v>0.40261372204071377</v>
      </c>
      <c r="L2434">
        <f t="shared" ref="L2434:L2497" si="383">IFERROR(H2434/I2434,0)</f>
        <v>0</v>
      </c>
      <c r="M2434">
        <f>I2434*Diccionario!$B$36</f>
        <v>8.8334580196078427</v>
      </c>
      <c r="N2434">
        <f>M2434*Diccionario!$B$37</f>
        <v>0.89217925998039216</v>
      </c>
      <c r="O2434">
        <f>N2434*Diccionario!$B$38</f>
        <v>0.13382688899705883</v>
      </c>
      <c r="P2434">
        <f>O2434*Diccionario!$B$39</f>
        <v>0.12044420009735295</v>
      </c>
      <c r="Q2434">
        <f>P2434*Diccionario!$B$40</f>
        <v>4.8177680038941184E-2</v>
      </c>
      <c r="R2434">
        <f>Q2434*Diccionario!$B$41</f>
        <v>3.1315492025311774E-2</v>
      </c>
      <c r="S2434">
        <f t="shared" ref="S2434:S2497" si="384">R2434</f>
        <v>3.1315492025311774E-2</v>
      </c>
      <c r="T2434">
        <f>I2434*Diccionario!$B$36</f>
        <v>8.8334580196078427</v>
      </c>
      <c r="U2434">
        <f>T2434*Diccionario!$B$42</f>
        <v>0.89217925998039216</v>
      </c>
      <c r="V2434">
        <f>U2434*Diccionario!$B$43</f>
        <v>0.7583523709833333</v>
      </c>
      <c r="W2434">
        <f>V2434*Diccionario!$B$44</f>
        <v>0.14408695048683334</v>
      </c>
      <c r="X2434">
        <f>W2434*Diccionario!$B$45</f>
        <v>5.6193910689865005E-2</v>
      </c>
      <c r="Y2434">
        <f>X2434*Diccionario!$B$46</f>
        <v>5.0012580513979853E-2</v>
      </c>
      <c r="Z2434">
        <f>Y2434*Diccionario!$B$47</f>
        <v>1.8504654790172544E-2</v>
      </c>
      <c r="AA2434">
        <f>Z2434*Diccionario!$B$48</f>
        <v>1.8504654790172544E-2</v>
      </c>
      <c r="AB2434">
        <f>AA2434*Diccionario!$B$49</f>
        <v>1.3878491092629407E-2</v>
      </c>
      <c r="AC2434">
        <f t="shared" ref="AC2434:AC2497" si="385">AB2434</f>
        <v>1.3878491092629407E-2</v>
      </c>
      <c r="AD2434">
        <f t="shared" ref="AD2434:AD2497" si="386">S2434+AC2434</f>
        <v>4.5193983117941178E-2</v>
      </c>
      <c r="AE2434">
        <f t="shared" ref="AE2434:AE2497" si="387">IFERROR(AD2434/SUM($AD$2:$AD$5513),0)</f>
        <v>7.5734582625934792E-5</v>
      </c>
      <c r="AF2434" t="e">
        <f ca="1">IF(AD2434="","",_xludf.RANK.EQ(AD2434,$AD$2:$AD$5513,0))</f>
        <v>#NAME?</v>
      </c>
      <c r="AH2434" t="str">
        <f t="shared" ref="AH2434:AH2497" si="388">IF(SUM($AD$2:$AD$5513)=0,"",IF((SUMIF($AD$2:$AD$5513,"&gt;"&amp;$AD2434,$AD$2:$AD$5513)+$AD2434)/SUM($AD$2:$AD$5513)&lt;=40%,"Alta",IF((SUMIF($AD$2:$AD$5513,"&gt;"&amp;$AD2434,$AD$2:$AD$5513)+$AD2434)/SUM($AD$2:$AD$5513)&lt;=80%,"Media","Baja")))</f>
        <v>Baja</v>
      </c>
      <c r="AI2434" t="s">
        <v>153</v>
      </c>
      <c r="AJ2434" t="str">
        <f>IFERROR(VLOOKUP(B2434,Maestro_Regionales!$A$2:$B$35,2,FALSE),"Otras zonas")</f>
        <v>Otras zonas</v>
      </c>
      <c r="AK2434" t="str">
        <f t="shared" ref="AK2434:AK2497" si="389">E2434&amp;" | "&amp;AJ2434</f>
        <v>NUEVA EPS | Otras zonas</v>
      </c>
    </row>
    <row r="2435" spans="1:37">
      <c r="A2435" s="4" t="s">
        <v>1042</v>
      </c>
      <c r="B2435" s="4" t="s">
        <v>1043</v>
      </c>
      <c r="C2435" s="4" t="s">
        <v>1086</v>
      </c>
      <c r="D2435" s="4" t="s">
        <v>1087</v>
      </c>
      <c r="E2435" s="4" t="s">
        <v>91</v>
      </c>
      <c r="F2435" s="4">
        <v>511</v>
      </c>
      <c r="G2435" s="4">
        <v>672</v>
      </c>
      <c r="H2435" s="4">
        <v>0</v>
      </c>
      <c r="I2435">
        <f t="shared" si="380"/>
        <v>1183</v>
      </c>
      <c r="J2435">
        <f t="shared" si="381"/>
        <v>0.43195266272189348</v>
      </c>
      <c r="K2435">
        <f t="shared" si="382"/>
        <v>0.56804733727810652</v>
      </c>
      <c r="L2435">
        <f t="shared" si="383"/>
        <v>0</v>
      </c>
      <c r="M2435">
        <f>I2435*Diccionario!$B$36</f>
        <v>2.6262831960784312</v>
      </c>
      <c r="N2435">
        <f>M2435*Diccionario!$B$37</f>
        <v>0.26525460280392155</v>
      </c>
      <c r="O2435">
        <f>N2435*Diccionario!$B$38</f>
        <v>3.9788190420588232E-2</v>
      </c>
      <c r="P2435">
        <f>O2435*Diccionario!$B$39</f>
        <v>3.5809371378529409E-2</v>
      </c>
      <c r="Q2435">
        <f>P2435*Diccionario!$B$40</f>
        <v>1.4323748551411764E-2</v>
      </c>
      <c r="R2435">
        <f>Q2435*Diccionario!$B$41</f>
        <v>9.3104365584176473E-3</v>
      </c>
      <c r="S2435">
        <f t="shared" si="384"/>
        <v>9.3104365584176473E-3</v>
      </c>
      <c r="T2435">
        <f>I2435*Diccionario!$B$36</f>
        <v>2.6262831960784312</v>
      </c>
      <c r="U2435">
        <f>T2435*Diccionario!$B$42</f>
        <v>0.26525460280392155</v>
      </c>
      <c r="V2435">
        <f>U2435*Diccionario!$B$43</f>
        <v>0.22546641238333331</v>
      </c>
      <c r="W2435">
        <f>V2435*Diccionario!$B$44</f>
        <v>4.2838618352833327E-2</v>
      </c>
      <c r="X2435">
        <f>W2435*Diccionario!$B$45</f>
        <v>1.6707061157604997E-2</v>
      </c>
      <c r="Y2435">
        <f>X2435*Diccionario!$B$46</f>
        <v>1.4869284430268448E-2</v>
      </c>
      <c r="Z2435">
        <f>Y2435*Diccionario!$B$47</f>
        <v>5.5016352391993257E-3</v>
      </c>
      <c r="AA2435">
        <f>Z2435*Diccionario!$B$48</f>
        <v>5.5016352391993257E-3</v>
      </c>
      <c r="AB2435">
        <f>AA2435*Diccionario!$B$49</f>
        <v>4.1262264293994945E-3</v>
      </c>
      <c r="AC2435">
        <f t="shared" si="385"/>
        <v>4.1262264293994945E-3</v>
      </c>
      <c r="AD2435">
        <f t="shared" si="386"/>
        <v>1.3436662987817143E-2</v>
      </c>
      <c r="AE2435">
        <f t="shared" si="387"/>
        <v>2.2516715568354075E-5</v>
      </c>
      <c r="AF2435" t="e">
        <f ca="1">IF(AD2435="","",_xludf.RANK.EQ(AD2435,$AD$2:$AD$5513,0))</f>
        <v>#NAME?</v>
      </c>
      <c r="AH2435" t="str">
        <f t="shared" si="388"/>
        <v>Baja</v>
      </c>
      <c r="AI2435" t="s">
        <v>153</v>
      </c>
      <c r="AJ2435" t="str">
        <f>IFERROR(VLOOKUP(B2435,Maestro_Regionales!$A$2:$B$35,2,FALSE),"Otras zonas")</f>
        <v>Otras zonas</v>
      </c>
      <c r="AK2435" t="str">
        <f t="shared" si="389"/>
        <v>FAMISANAR | Otras zonas</v>
      </c>
    </row>
    <row r="2436" spans="1:37">
      <c r="A2436" s="4" t="s">
        <v>1042</v>
      </c>
      <c r="B2436" s="4" t="s">
        <v>1043</v>
      </c>
      <c r="C2436" s="4" t="s">
        <v>1086</v>
      </c>
      <c r="D2436" s="4" t="s">
        <v>1087</v>
      </c>
      <c r="E2436" s="4" t="s">
        <v>90</v>
      </c>
      <c r="F2436" s="4">
        <v>0</v>
      </c>
      <c r="G2436" s="4">
        <v>0</v>
      </c>
      <c r="H2436" s="4">
        <v>63</v>
      </c>
      <c r="I2436">
        <f t="shared" si="380"/>
        <v>63</v>
      </c>
      <c r="J2436">
        <f t="shared" si="381"/>
        <v>0</v>
      </c>
      <c r="K2436">
        <f t="shared" si="382"/>
        <v>0</v>
      </c>
      <c r="L2436">
        <f t="shared" si="383"/>
        <v>1</v>
      </c>
      <c r="M2436">
        <f>I2436*Diccionario!$B$36</f>
        <v>0.13986123529411765</v>
      </c>
      <c r="N2436">
        <f>M2436*Diccionario!$B$37</f>
        <v>1.4125984764705883E-2</v>
      </c>
      <c r="O2436">
        <f>N2436*Diccionario!$B$38</f>
        <v>2.1188977147058824E-3</v>
      </c>
      <c r="P2436">
        <f>O2436*Diccionario!$B$39</f>
        <v>1.9070079432352942E-3</v>
      </c>
      <c r="Q2436">
        <f>P2436*Diccionario!$B$40</f>
        <v>7.628031772941177E-4</v>
      </c>
      <c r="R2436">
        <f>Q2436*Diccionario!$B$41</f>
        <v>4.9582206524117654E-4</v>
      </c>
      <c r="S2436">
        <f t="shared" si="384"/>
        <v>4.9582206524117654E-4</v>
      </c>
      <c r="T2436">
        <f>I2436*Diccionario!$B$36</f>
        <v>0.13986123529411765</v>
      </c>
      <c r="U2436">
        <f>T2436*Diccionario!$B$42</f>
        <v>1.4125984764705883E-2</v>
      </c>
      <c r="V2436">
        <f>U2436*Diccionario!$B$43</f>
        <v>1.200708705E-2</v>
      </c>
      <c r="W2436">
        <f>V2436*Diccionario!$B$44</f>
        <v>2.2813465395000003E-3</v>
      </c>
      <c r="X2436">
        <f>W2436*Diccionario!$B$45</f>
        <v>8.8972515040500015E-4</v>
      </c>
      <c r="Y2436">
        <f>X2436*Diccionario!$B$46</f>
        <v>7.918553838604501E-4</v>
      </c>
      <c r="Z2436">
        <f>Y2436*Diccionario!$B$47</f>
        <v>2.9298649202836653E-4</v>
      </c>
      <c r="AA2436">
        <f>Z2436*Diccionario!$B$48</f>
        <v>2.9298649202836653E-4</v>
      </c>
      <c r="AB2436">
        <f>AA2436*Diccionario!$B$49</f>
        <v>2.1973986902127491E-4</v>
      </c>
      <c r="AC2436">
        <f t="shared" si="385"/>
        <v>2.1973986902127491E-4</v>
      </c>
      <c r="AD2436">
        <f t="shared" si="386"/>
        <v>7.1556193426245145E-4</v>
      </c>
      <c r="AE2436">
        <f t="shared" si="387"/>
        <v>1.1991150302673769E-6</v>
      </c>
      <c r="AF2436" t="e">
        <f ca="1">IF(AD2436="","",_xludf.RANK.EQ(AD2436,$AD$2:$AD$5513,0))</f>
        <v>#NAME?</v>
      </c>
      <c r="AH2436" t="str">
        <f t="shared" si="388"/>
        <v>Baja</v>
      </c>
      <c r="AI2436" t="s">
        <v>153</v>
      </c>
      <c r="AJ2436" t="str">
        <f>IFERROR(VLOOKUP(B2436,Maestro_Regionales!$A$2:$B$35,2,FALSE),"Otras zonas")</f>
        <v>Otras zonas</v>
      </c>
      <c r="AK2436" t="str">
        <f t="shared" si="389"/>
        <v>REGIMEN DE EXCEPCION | Otras zonas</v>
      </c>
    </row>
    <row r="2437" spans="1:37">
      <c r="A2437" s="4" t="s">
        <v>1042</v>
      </c>
      <c r="B2437" s="4" t="s">
        <v>1043</v>
      </c>
      <c r="C2437" s="4" t="s">
        <v>1086</v>
      </c>
      <c r="D2437" s="4" t="s">
        <v>1087</v>
      </c>
      <c r="E2437" s="4" t="s">
        <v>85</v>
      </c>
      <c r="F2437" s="4">
        <v>12</v>
      </c>
      <c r="G2437" s="4">
        <v>14</v>
      </c>
      <c r="H2437" s="4">
        <v>0</v>
      </c>
      <c r="I2437">
        <f t="shared" si="380"/>
        <v>26</v>
      </c>
      <c r="J2437">
        <f t="shared" si="381"/>
        <v>0.46153846153846156</v>
      </c>
      <c r="K2437">
        <f t="shared" si="382"/>
        <v>0.53846153846153844</v>
      </c>
      <c r="L2437">
        <f t="shared" si="383"/>
        <v>0</v>
      </c>
      <c r="M2437">
        <f>I2437*Diccionario!$B$36</f>
        <v>5.7720509803921564E-2</v>
      </c>
      <c r="N2437">
        <f>M2437*Diccionario!$B$37</f>
        <v>5.8297714901960783E-3</v>
      </c>
      <c r="O2437">
        <f>N2437*Diccionario!$B$38</f>
        <v>8.7446572352941167E-4</v>
      </c>
      <c r="P2437">
        <f>O2437*Diccionario!$B$39</f>
        <v>7.8701915117647056E-4</v>
      </c>
      <c r="Q2437">
        <f>P2437*Diccionario!$B$40</f>
        <v>3.1480766047058822E-4</v>
      </c>
      <c r="R2437">
        <f>Q2437*Diccionario!$B$41</f>
        <v>2.0462497930588236E-4</v>
      </c>
      <c r="S2437">
        <f t="shared" si="384"/>
        <v>2.0462497930588236E-4</v>
      </c>
      <c r="T2437">
        <f>I2437*Diccionario!$B$36</f>
        <v>5.7720509803921564E-2</v>
      </c>
      <c r="U2437">
        <f>T2437*Diccionario!$B$42</f>
        <v>5.8297714901960783E-3</v>
      </c>
      <c r="V2437">
        <f>U2437*Diccionario!$B$43</f>
        <v>4.955305766666666E-3</v>
      </c>
      <c r="W2437">
        <f>V2437*Diccionario!$B$44</f>
        <v>9.4150809566666651E-4</v>
      </c>
      <c r="X2437">
        <f>W2437*Diccionario!$B$45</f>
        <v>3.6718815730999994E-4</v>
      </c>
      <c r="Y2437">
        <f>X2437*Diccionario!$B$46</f>
        <v>3.2679746000589994E-4</v>
      </c>
      <c r="Z2437">
        <f>Y2437*Diccionario!$B$47</f>
        <v>1.2091506020218298E-4</v>
      </c>
      <c r="AA2437">
        <f>Z2437*Diccionario!$B$48</f>
        <v>1.2091506020218298E-4</v>
      </c>
      <c r="AB2437">
        <f>AA2437*Diccionario!$B$49</f>
        <v>9.068629515163724E-5</v>
      </c>
      <c r="AC2437">
        <f t="shared" si="385"/>
        <v>9.068629515163724E-5</v>
      </c>
      <c r="AD2437">
        <f t="shared" si="386"/>
        <v>2.9531127445751957E-4</v>
      </c>
      <c r="AE2437">
        <f t="shared" si="387"/>
        <v>4.9487286963415542E-7</v>
      </c>
      <c r="AF2437" t="e">
        <f ca="1">IF(AD2437="","",_xludf.RANK.EQ(AD2437,$AD$2:$AD$5513,0))</f>
        <v>#NAME?</v>
      </c>
      <c r="AH2437" t="str">
        <f t="shared" si="388"/>
        <v>Baja</v>
      </c>
      <c r="AI2437" t="s">
        <v>153</v>
      </c>
      <c r="AJ2437" t="str">
        <f>IFERROR(VLOOKUP(B2437,Maestro_Regionales!$A$2:$B$35,2,FALSE),"Otras zonas")</f>
        <v>Otras zonas</v>
      </c>
      <c r="AK2437" t="str">
        <f t="shared" si="389"/>
        <v>SALUD TOTAL EPS | Otras zonas</v>
      </c>
    </row>
    <row r="2438" spans="1:37">
      <c r="A2438" s="4" t="s">
        <v>1042</v>
      </c>
      <c r="B2438" s="4" t="s">
        <v>1043</v>
      </c>
      <c r="C2438" s="4" t="s">
        <v>1086</v>
      </c>
      <c r="D2438" s="4" t="s">
        <v>1087</v>
      </c>
      <c r="E2438" s="4" t="s">
        <v>86</v>
      </c>
      <c r="F2438" s="4">
        <v>3</v>
      </c>
      <c r="G2438" s="4">
        <v>0</v>
      </c>
      <c r="H2438" s="4">
        <v>0</v>
      </c>
      <c r="I2438">
        <f t="shared" si="380"/>
        <v>3</v>
      </c>
      <c r="J2438">
        <f t="shared" si="381"/>
        <v>1</v>
      </c>
      <c r="K2438">
        <f t="shared" si="382"/>
        <v>0</v>
      </c>
      <c r="L2438">
        <f t="shared" si="383"/>
        <v>0</v>
      </c>
      <c r="M2438">
        <f>I2438*Diccionario!$B$36</f>
        <v>6.6600588235294113E-3</v>
      </c>
      <c r="N2438">
        <f>M2438*Diccionario!$B$37</f>
        <v>6.7266594117647055E-4</v>
      </c>
      <c r="O2438">
        <f>N2438*Diccionario!$B$38</f>
        <v>1.0089989117647057E-4</v>
      </c>
      <c r="P2438">
        <f>O2438*Diccionario!$B$39</f>
        <v>9.0809902058823516E-5</v>
      </c>
      <c r="Q2438">
        <f>P2438*Diccionario!$B$40</f>
        <v>3.6323960823529406E-5</v>
      </c>
      <c r="R2438">
        <f>Q2438*Diccionario!$B$41</f>
        <v>2.3610574535294115E-5</v>
      </c>
      <c r="S2438">
        <f t="shared" si="384"/>
        <v>2.3610574535294115E-5</v>
      </c>
      <c r="T2438">
        <f>I2438*Diccionario!$B$36</f>
        <v>6.6600588235294113E-3</v>
      </c>
      <c r="U2438">
        <f>T2438*Diccionario!$B$42</f>
        <v>6.7266594117647055E-4</v>
      </c>
      <c r="V2438">
        <f>U2438*Diccionario!$B$43</f>
        <v>5.7176604999999994E-4</v>
      </c>
      <c r="W2438">
        <f>V2438*Diccionario!$B$44</f>
        <v>1.0863554949999999E-4</v>
      </c>
      <c r="X2438">
        <f>W2438*Diccionario!$B$45</f>
        <v>4.2367864304999996E-5</v>
      </c>
      <c r="Y2438">
        <f>X2438*Diccionario!$B$46</f>
        <v>3.7707399231449999E-5</v>
      </c>
      <c r="Z2438">
        <f>Y2438*Diccionario!$B$47</f>
        <v>1.3951737715636499E-5</v>
      </c>
      <c r="AA2438">
        <f>Z2438*Diccionario!$B$48</f>
        <v>1.3951737715636499E-5</v>
      </c>
      <c r="AB2438">
        <f>AA2438*Diccionario!$B$49</f>
        <v>1.0463803286727374E-5</v>
      </c>
      <c r="AC2438">
        <f t="shared" si="385"/>
        <v>1.0463803286727374E-5</v>
      </c>
      <c r="AD2438">
        <f t="shared" si="386"/>
        <v>3.4074377822021491E-5</v>
      </c>
      <c r="AE2438">
        <f t="shared" si="387"/>
        <v>5.7100715727017936E-8</v>
      </c>
      <c r="AF2438" t="e">
        <f ca="1">IF(AD2438="","",_xludf.RANK.EQ(AD2438,$AD$2:$AD$5513,0))</f>
        <v>#NAME?</v>
      </c>
      <c r="AH2438" t="str">
        <f t="shared" si="388"/>
        <v>Baja</v>
      </c>
      <c r="AI2438" t="s">
        <v>153</v>
      </c>
      <c r="AJ2438" t="str">
        <f>IFERROR(VLOOKUP(B2438,Maestro_Regionales!$A$2:$B$35,2,FALSE),"Otras zonas")</f>
        <v>Otras zonas</v>
      </c>
      <c r="AK2438" t="str">
        <f t="shared" si="389"/>
        <v>EPS SANITAS | Otras zonas</v>
      </c>
    </row>
    <row r="2439" spans="1:37">
      <c r="A2439" s="4" t="s">
        <v>1042</v>
      </c>
      <c r="B2439" s="4" t="s">
        <v>1043</v>
      </c>
      <c r="C2439" s="4" t="s">
        <v>1088</v>
      </c>
      <c r="D2439" s="4" t="s">
        <v>1089</v>
      </c>
      <c r="E2439" s="4" t="s">
        <v>87</v>
      </c>
      <c r="F2439" s="4">
        <v>1585</v>
      </c>
      <c r="G2439" s="4">
        <v>5410</v>
      </c>
      <c r="H2439" s="4">
        <v>0</v>
      </c>
      <c r="I2439">
        <f t="shared" si="380"/>
        <v>6995</v>
      </c>
      <c r="J2439">
        <f t="shared" si="381"/>
        <v>0.22659042172980701</v>
      </c>
      <c r="K2439">
        <f t="shared" si="382"/>
        <v>0.77340957827019297</v>
      </c>
      <c r="L2439">
        <f t="shared" si="383"/>
        <v>0</v>
      </c>
      <c r="M2439">
        <f>I2439*Diccionario!$B$36</f>
        <v>15.529037156862744</v>
      </c>
      <c r="N2439">
        <f>M2439*Diccionario!$B$37</f>
        <v>1.5684327528431372</v>
      </c>
      <c r="O2439">
        <f>N2439*Diccionario!$B$38</f>
        <v>0.23526491292647056</v>
      </c>
      <c r="P2439">
        <f>O2439*Diccionario!$B$39</f>
        <v>0.2117384216338235</v>
      </c>
      <c r="Q2439">
        <f>P2439*Diccionario!$B$40</f>
        <v>8.4695368653529404E-2</v>
      </c>
      <c r="R2439">
        <f>Q2439*Diccionario!$B$41</f>
        <v>5.5051989624794115E-2</v>
      </c>
      <c r="S2439">
        <f t="shared" si="384"/>
        <v>5.5051989624794115E-2</v>
      </c>
      <c r="T2439">
        <f>I2439*Diccionario!$B$36</f>
        <v>15.529037156862744</v>
      </c>
      <c r="U2439">
        <f>T2439*Diccionario!$B$42</f>
        <v>1.5684327528431372</v>
      </c>
      <c r="V2439">
        <f>U2439*Diccionario!$B$43</f>
        <v>1.3331678399166667</v>
      </c>
      <c r="W2439">
        <f>V2439*Diccionario!$B$44</f>
        <v>0.25330188958416666</v>
      </c>
      <c r="X2439">
        <f>W2439*Diccionario!$B$45</f>
        <v>9.8787736937824999E-2</v>
      </c>
      <c r="Y2439">
        <f>X2439*Diccionario!$B$46</f>
        <v>8.7921085874664254E-2</v>
      </c>
      <c r="Z2439">
        <f>Y2439*Diccionario!$B$47</f>
        <v>3.2530801773625773E-2</v>
      </c>
      <c r="AA2439">
        <f>Z2439*Diccionario!$B$48</f>
        <v>3.2530801773625773E-2</v>
      </c>
      <c r="AB2439">
        <f>AA2439*Diccionario!$B$49</f>
        <v>2.4398101330219329E-2</v>
      </c>
      <c r="AC2439">
        <f t="shared" si="385"/>
        <v>2.4398101330219329E-2</v>
      </c>
      <c r="AD2439">
        <f t="shared" si="386"/>
        <v>7.9450090955013444E-2</v>
      </c>
      <c r="AE2439">
        <f t="shared" si="387"/>
        <v>1.3313983550349682E-4</v>
      </c>
      <c r="AF2439" t="e">
        <f ca="1">IF(AD2439="","",_xludf.RANK.EQ(AD2439,$AD$2:$AD$5513,0))</f>
        <v>#NAME?</v>
      </c>
      <c r="AH2439" t="str">
        <f t="shared" si="388"/>
        <v>Baja</v>
      </c>
      <c r="AI2439" t="s">
        <v>153</v>
      </c>
      <c r="AJ2439" t="str">
        <f>IFERROR(VLOOKUP(B2439,Maestro_Regionales!$A$2:$B$35,2,FALSE),"Otras zonas")</f>
        <v>Otras zonas</v>
      </c>
      <c r="AK2439" t="str">
        <f t="shared" si="389"/>
        <v>NUEVA EPS | Otras zonas</v>
      </c>
    </row>
    <row r="2440" spans="1:37">
      <c r="A2440" s="4" t="s">
        <v>1042</v>
      </c>
      <c r="B2440" s="4" t="s">
        <v>1043</v>
      </c>
      <c r="C2440" s="4" t="s">
        <v>1088</v>
      </c>
      <c r="D2440" s="4" t="s">
        <v>1089</v>
      </c>
      <c r="E2440" s="4" t="s">
        <v>91</v>
      </c>
      <c r="F2440" s="4">
        <v>2251</v>
      </c>
      <c r="G2440" s="4">
        <v>4365</v>
      </c>
      <c r="H2440" s="4">
        <v>0</v>
      </c>
      <c r="I2440">
        <f t="shared" si="380"/>
        <v>6616</v>
      </c>
      <c r="J2440">
        <f t="shared" si="381"/>
        <v>0.34023579201934706</v>
      </c>
      <c r="K2440">
        <f t="shared" si="382"/>
        <v>0.65976420798065294</v>
      </c>
      <c r="L2440">
        <f t="shared" si="383"/>
        <v>0</v>
      </c>
      <c r="M2440">
        <f>I2440*Diccionario!$B$36</f>
        <v>14.687649725490195</v>
      </c>
      <c r="N2440">
        <f>M2440*Diccionario!$B$37</f>
        <v>1.4834526222745097</v>
      </c>
      <c r="O2440">
        <f>N2440*Diccionario!$B$38</f>
        <v>0.22251789334117644</v>
      </c>
      <c r="P2440">
        <f>O2440*Diccionario!$B$39</f>
        <v>0.2002661040070588</v>
      </c>
      <c r="Q2440">
        <f>P2440*Diccionario!$B$40</f>
        <v>8.0106441602823528E-2</v>
      </c>
      <c r="R2440">
        <f>Q2440*Diccionario!$B$41</f>
        <v>5.2069187041835295E-2</v>
      </c>
      <c r="S2440">
        <f t="shared" si="384"/>
        <v>5.2069187041835295E-2</v>
      </c>
      <c r="T2440">
        <f>I2440*Diccionario!$B$36</f>
        <v>14.687649725490195</v>
      </c>
      <c r="U2440">
        <f>T2440*Diccionario!$B$42</f>
        <v>1.4834526222745097</v>
      </c>
      <c r="V2440">
        <f>U2440*Diccionario!$B$43</f>
        <v>1.2609347289333332</v>
      </c>
      <c r="W2440">
        <f>V2440*Diccionario!$B$44</f>
        <v>0.23957759849733332</v>
      </c>
      <c r="X2440">
        <f>W2440*Diccionario!$B$45</f>
        <v>9.3435263413959996E-2</v>
      </c>
      <c r="Y2440">
        <f>X2440*Diccionario!$B$46</f>
        <v>8.3157384438424395E-2</v>
      </c>
      <c r="Z2440">
        <f>Y2440*Diccionario!$B$47</f>
        <v>3.0768232242217027E-2</v>
      </c>
      <c r="AA2440">
        <f>Z2440*Diccionario!$B$48</f>
        <v>3.0768232242217027E-2</v>
      </c>
      <c r="AB2440">
        <f>AA2440*Diccionario!$B$49</f>
        <v>2.307617418166277E-2</v>
      </c>
      <c r="AC2440">
        <f t="shared" si="385"/>
        <v>2.307617418166277E-2</v>
      </c>
      <c r="AD2440">
        <f t="shared" si="386"/>
        <v>7.5145361223498061E-2</v>
      </c>
      <c r="AE2440">
        <f t="shared" si="387"/>
        <v>1.2592611174998356E-4</v>
      </c>
      <c r="AF2440" t="e">
        <f ca="1">IF(AD2440="","",_xludf.RANK.EQ(AD2440,$AD$2:$AD$5513,0))</f>
        <v>#NAME?</v>
      </c>
      <c r="AH2440" t="str">
        <f t="shared" si="388"/>
        <v>Baja</v>
      </c>
      <c r="AI2440" t="s">
        <v>153</v>
      </c>
      <c r="AJ2440" t="str">
        <f>IFERROR(VLOOKUP(B2440,Maestro_Regionales!$A$2:$B$35,2,FALSE),"Otras zonas")</f>
        <v>Otras zonas</v>
      </c>
      <c r="AK2440" t="str">
        <f t="shared" si="389"/>
        <v>FAMISANAR | Otras zonas</v>
      </c>
    </row>
    <row r="2441" spans="1:37">
      <c r="A2441" s="4" t="s">
        <v>1042</v>
      </c>
      <c r="B2441" s="4" t="s">
        <v>1043</v>
      </c>
      <c r="C2441" s="4" t="s">
        <v>1088</v>
      </c>
      <c r="D2441" s="4" t="s">
        <v>1089</v>
      </c>
      <c r="E2441" s="4" t="s">
        <v>415</v>
      </c>
      <c r="F2441" s="4">
        <v>2308</v>
      </c>
      <c r="G2441" s="4">
        <v>3400</v>
      </c>
      <c r="H2441" s="4">
        <v>0</v>
      </c>
      <c r="I2441">
        <f t="shared" si="380"/>
        <v>5708</v>
      </c>
      <c r="J2441">
        <f t="shared" si="381"/>
        <v>0.40434477925718287</v>
      </c>
      <c r="K2441">
        <f t="shared" si="382"/>
        <v>0.59565522074281707</v>
      </c>
      <c r="L2441">
        <f t="shared" si="383"/>
        <v>0</v>
      </c>
      <c r="M2441">
        <f>I2441*Diccionario!$B$36</f>
        <v>12.671871921568627</v>
      </c>
      <c r="N2441">
        <f>M2441*Diccionario!$B$37</f>
        <v>1.2798590640784313</v>
      </c>
      <c r="O2441">
        <f>N2441*Diccionario!$B$38</f>
        <v>0.1919788596117647</v>
      </c>
      <c r="P2441">
        <f>O2441*Diccionario!$B$39</f>
        <v>0.17278097365058823</v>
      </c>
      <c r="Q2441">
        <f>P2441*Diccionario!$B$40</f>
        <v>6.9112389460235291E-2</v>
      </c>
      <c r="R2441">
        <f>Q2441*Diccionario!$B$41</f>
        <v>4.4923053149152938E-2</v>
      </c>
      <c r="S2441">
        <f t="shared" si="384"/>
        <v>4.4923053149152938E-2</v>
      </c>
      <c r="T2441">
        <f>I2441*Diccionario!$B$36</f>
        <v>12.671871921568627</v>
      </c>
      <c r="U2441">
        <f>T2441*Diccionario!$B$42</f>
        <v>1.2798590640784313</v>
      </c>
      <c r="V2441">
        <f>U2441*Diccionario!$B$43</f>
        <v>1.0878802044666667</v>
      </c>
      <c r="W2441">
        <f>V2441*Diccionario!$B$44</f>
        <v>0.20669723884866667</v>
      </c>
      <c r="X2441">
        <f>W2441*Diccionario!$B$45</f>
        <v>8.0611923150980008E-2</v>
      </c>
      <c r="Y2441">
        <f>X2441*Diccionario!$B$46</f>
        <v>7.1744611604372205E-2</v>
      </c>
      <c r="Z2441">
        <f>Y2441*Diccionario!$B$47</f>
        <v>2.6545506293617717E-2</v>
      </c>
      <c r="AA2441">
        <f>Z2441*Diccionario!$B$48</f>
        <v>2.6545506293617717E-2</v>
      </c>
      <c r="AB2441">
        <f>AA2441*Diccionario!$B$49</f>
        <v>1.9909129720213289E-2</v>
      </c>
      <c r="AC2441">
        <f t="shared" si="385"/>
        <v>1.9909129720213289E-2</v>
      </c>
      <c r="AD2441">
        <f t="shared" si="386"/>
        <v>6.4832182869366234E-2</v>
      </c>
      <c r="AE2441">
        <f t="shared" si="387"/>
        <v>1.0864362845660614E-4</v>
      </c>
      <c r="AF2441" t="e">
        <f ca="1">IF(AD2441="","",_xludf.RANK.EQ(AD2441,$AD$2:$AD$5513,0))</f>
        <v>#NAME?</v>
      </c>
      <c r="AH2441" t="str">
        <f t="shared" si="388"/>
        <v>Baja</v>
      </c>
      <c r="AI2441" t="s">
        <v>153</v>
      </c>
      <c r="AJ2441" t="str">
        <f>IFERROR(VLOOKUP(B2441,Maestro_Regionales!$A$2:$B$35,2,FALSE),"Otras zonas")</f>
        <v>Otras zonas</v>
      </c>
      <c r="AK2441" t="str">
        <f t="shared" si="389"/>
        <v>COMPENSAR EPS | Otras zonas</v>
      </c>
    </row>
    <row r="2442" spans="1:37">
      <c r="A2442" s="4" t="s">
        <v>1042</v>
      </c>
      <c r="B2442" s="4" t="s">
        <v>1043</v>
      </c>
      <c r="C2442" s="4" t="s">
        <v>1088</v>
      </c>
      <c r="D2442" s="4" t="s">
        <v>1089</v>
      </c>
      <c r="E2442" s="4" t="s">
        <v>90</v>
      </c>
      <c r="F2442" s="4">
        <v>0</v>
      </c>
      <c r="G2442" s="4">
        <v>0</v>
      </c>
      <c r="H2442" s="4">
        <v>375</v>
      </c>
      <c r="I2442">
        <f t="shared" si="380"/>
        <v>375</v>
      </c>
      <c r="J2442">
        <f t="shared" si="381"/>
        <v>0</v>
      </c>
      <c r="K2442">
        <f t="shared" si="382"/>
        <v>0</v>
      </c>
      <c r="L2442">
        <f t="shared" si="383"/>
        <v>1</v>
      </c>
      <c r="M2442">
        <f>I2442*Diccionario!$B$36</f>
        <v>0.83250735294117639</v>
      </c>
      <c r="N2442">
        <f>M2442*Diccionario!$B$37</f>
        <v>8.4083242647058826E-2</v>
      </c>
      <c r="O2442">
        <f>N2442*Diccionario!$B$38</f>
        <v>1.2612486397058824E-2</v>
      </c>
      <c r="P2442">
        <f>O2442*Diccionario!$B$39</f>
        <v>1.1351237757352943E-2</v>
      </c>
      <c r="Q2442">
        <f>P2442*Diccionario!$B$40</f>
        <v>4.5404951029411776E-3</v>
      </c>
      <c r="R2442">
        <f>Q2442*Diccionario!$B$41</f>
        <v>2.9513218169117655E-3</v>
      </c>
      <c r="S2442">
        <f t="shared" si="384"/>
        <v>2.9513218169117655E-3</v>
      </c>
      <c r="T2442">
        <f>I2442*Diccionario!$B$36</f>
        <v>0.83250735294117639</v>
      </c>
      <c r="U2442">
        <f>T2442*Diccionario!$B$42</f>
        <v>8.4083242647058826E-2</v>
      </c>
      <c r="V2442">
        <f>U2442*Diccionario!$B$43</f>
        <v>7.1470756250000003E-2</v>
      </c>
      <c r="W2442">
        <f>V2442*Diccionario!$B$44</f>
        <v>1.3579443687500001E-2</v>
      </c>
      <c r="X2442">
        <f>W2442*Diccionario!$B$45</f>
        <v>5.2959830381250003E-3</v>
      </c>
      <c r="Y2442">
        <f>X2442*Diccionario!$B$46</f>
        <v>4.7134249039312501E-3</v>
      </c>
      <c r="Z2442">
        <f>Y2442*Diccionario!$B$47</f>
        <v>1.7439672144545625E-3</v>
      </c>
      <c r="AA2442">
        <f>Z2442*Diccionario!$B$48</f>
        <v>1.7439672144545625E-3</v>
      </c>
      <c r="AB2442">
        <f>AA2442*Diccionario!$B$49</f>
        <v>1.3079754108409219E-3</v>
      </c>
      <c r="AC2442">
        <f t="shared" si="385"/>
        <v>1.3079754108409219E-3</v>
      </c>
      <c r="AD2442">
        <f t="shared" si="386"/>
        <v>4.2592972277526869E-3</v>
      </c>
      <c r="AE2442">
        <f t="shared" si="387"/>
        <v>7.1375894658772427E-6</v>
      </c>
      <c r="AF2442" t="e">
        <f ca="1">IF(AD2442="","",_xludf.RANK.EQ(AD2442,$AD$2:$AD$5513,0))</f>
        <v>#NAME?</v>
      </c>
      <c r="AH2442" t="str">
        <f t="shared" si="388"/>
        <v>Baja</v>
      </c>
      <c r="AI2442" t="s">
        <v>153</v>
      </c>
      <c r="AJ2442" t="str">
        <f>IFERROR(VLOOKUP(B2442,Maestro_Regionales!$A$2:$B$35,2,FALSE),"Otras zonas")</f>
        <v>Otras zonas</v>
      </c>
      <c r="AK2442" t="str">
        <f t="shared" si="389"/>
        <v>REGIMEN DE EXCEPCION | Otras zonas</v>
      </c>
    </row>
    <row r="2443" spans="1:37">
      <c r="A2443" s="4" t="s">
        <v>1042</v>
      </c>
      <c r="B2443" s="4" t="s">
        <v>1043</v>
      </c>
      <c r="C2443" s="4" t="s">
        <v>1088</v>
      </c>
      <c r="D2443" s="4" t="s">
        <v>1089</v>
      </c>
      <c r="E2443" s="4" t="s">
        <v>85</v>
      </c>
      <c r="F2443" s="4">
        <v>167</v>
      </c>
      <c r="G2443" s="4">
        <v>93</v>
      </c>
      <c r="H2443" s="4">
        <v>0</v>
      </c>
      <c r="I2443">
        <f t="shared" si="380"/>
        <v>260</v>
      </c>
      <c r="J2443">
        <f t="shared" si="381"/>
        <v>0.64230769230769236</v>
      </c>
      <c r="K2443">
        <f t="shared" si="382"/>
        <v>0.3576923076923077</v>
      </c>
      <c r="L2443">
        <f t="shared" si="383"/>
        <v>0</v>
      </c>
      <c r="M2443">
        <f>I2443*Diccionario!$B$36</f>
        <v>0.5772050980392156</v>
      </c>
      <c r="N2443">
        <f>M2443*Diccionario!$B$37</f>
        <v>5.8297714901960777E-2</v>
      </c>
      <c r="O2443">
        <f>N2443*Diccionario!$B$38</f>
        <v>8.744657235294117E-3</v>
      </c>
      <c r="P2443">
        <f>O2443*Diccionario!$B$39</f>
        <v>7.8701915117647056E-3</v>
      </c>
      <c r="Q2443">
        <f>P2443*Diccionario!$B$40</f>
        <v>3.1480766047058822E-3</v>
      </c>
      <c r="R2443">
        <f>Q2443*Diccionario!$B$41</f>
        <v>2.0462497930588235E-3</v>
      </c>
      <c r="S2443">
        <f t="shared" si="384"/>
        <v>2.0462497930588235E-3</v>
      </c>
      <c r="T2443">
        <f>I2443*Diccionario!$B$36</f>
        <v>0.5772050980392156</v>
      </c>
      <c r="U2443">
        <f>T2443*Diccionario!$B$42</f>
        <v>5.8297714901960777E-2</v>
      </c>
      <c r="V2443">
        <f>U2443*Diccionario!$B$43</f>
        <v>4.9553057666666657E-2</v>
      </c>
      <c r="W2443">
        <f>V2443*Diccionario!$B$44</f>
        <v>9.4150809566666653E-3</v>
      </c>
      <c r="X2443">
        <f>W2443*Diccionario!$B$45</f>
        <v>3.6718815730999994E-3</v>
      </c>
      <c r="Y2443">
        <f>X2443*Diccionario!$B$46</f>
        <v>3.2679746000589993E-3</v>
      </c>
      <c r="Z2443">
        <f>Y2443*Diccionario!$B$47</f>
        <v>1.2091506020218297E-3</v>
      </c>
      <c r="AA2443">
        <f>Z2443*Diccionario!$B$48</f>
        <v>1.2091506020218297E-3</v>
      </c>
      <c r="AB2443">
        <f>AA2443*Diccionario!$B$49</f>
        <v>9.0686295151637224E-4</v>
      </c>
      <c r="AC2443">
        <f t="shared" si="385"/>
        <v>9.0686295151637224E-4</v>
      </c>
      <c r="AD2443">
        <f t="shared" si="386"/>
        <v>2.9531127445751957E-3</v>
      </c>
      <c r="AE2443">
        <f t="shared" si="387"/>
        <v>4.9487286963415538E-6</v>
      </c>
      <c r="AF2443" t="e">
        <f ca="1">IF(AD2443="","",_xludf.RANK.EQ(AD2443,$AD$2:$AD$5513,0))</f>
        <v>#NAME?</v>
      </c>
      <c r="AH2443" t="str">
        <f t="shared" si="388"/>
        <v>Baja</v>
      </c>
      <c r="AI2443" t="s">
        <v>153</v>
      </c>
      <c r="AJ2443" t="str">
        <f>IFERROR(VLOOKUP(B2443,Maestro_Regionales!$A$2:$B$35,2,FALSE),"Otras zonas")</f>
        <v>Otras zonas</v>
      </c>
      <c r="AK2443" t="str">
        <f t="shared" si="389"/>
        <v>SALUD TOTAL EPS | Otras zonas</v>
      </c>
    </row>
    <row r="2444" spans="1:37">
      <c r="A2444" s="4" t="s">
        <v>1042</v>
      </c>
      <c r="B2444" s="4" t="s">
        <v>1043</v>
      </c>
      <c r="C2444" s="4" t="s">
        <v>1088</v>
      </c>
      <c r="D2444" s="4" t="s">
        <v>1089</v>
      </c>
      <c r="E2444" s="4" t="s">
        <v>86</v>
      </c>
      <c r="F2444" s="4">
        <v>16</v>
      </c>
      <c r="G2444" s="4">
        <v>1</v>
      </c>
      <c r="H2444" s="4">
        <v>0</v>
      </c>
      <c r="I2444">
        <f t="shared" si="380"/>
        <v>17</v>
      </c>
      <c r="J2444">
        <f t="shared" si="381"/>
        <v>0.94117647058823528</v>
      </c>
      <c r="K2444">
        <f t="shared" si="382"/>
        <v>5.8823529411764705E-2</v>
      </c>
      <c r="L2444">
        <f t="shared" si="383"/>
        <v>0</v>
      </c>
      <c r="M2444">
        <f>I2444*Diccionario!$B$36</f>
        <v>3.7740333333333334E-2</v>
      </c>
      <c r="N2444">
        <f>M2444*Diccionario!$B$37</f>
        <v>3.8117736666666668E-3</v>
      </c>
      <c r="O2444">
        <f>N2444*Diccionario!$B$38</f>
        <v>5.7176605000000004E-4</v>
      </c>
      <c r="P2444">
        <f>O2444*Diccionario!$B$39</f>
        <v>5.1458944500000004E-4</v>
      </c>
      <c r="Q2444">
        <f>P2444*Diccionario!$B$40</f>
        <v>2.0583577800000003E-4</v>
      </c>
      <c r="R2444">
        <f>Q2444*Diccionario!$B$41</f>
        <v>1.3379325570000002E-4</v>
      </c>
      <c r="S2444">
        <f t="shared" si="384"/>
        <v>1.3379325570000002E-4</v>
      </c>
      <c r="T2444">
        <f>I2444*Diccionario!$B$36</f>
        <v>3.7740333333333334E-2</v>
      </c>
      <c r="U2444">
        <f>T2444*Diccionario!$B$42</f>
        <v>3.8117736666666668E-3</v>
      </c>
      <c r="V2444">
        <f>U2444*Diccionario!$B$43</f>
        <v>3.2400076166666666E-3</v>
      </c>
      <c r="W2444">
        <f>V2444*Diccionario!$B$44</f>
        <v>6.1560144716666667E-4</v>
      </c>
      <c r="X2444">
        <f>W2444*Diccionario!$B$45</f>
        <v>2.40084564395E-4</v>
      </c>
      <c r="Y2444">
        <f>X2444*Diccionario!$B$46</f>
        <v>2.1367526231155001E-4</v>
      </c>
      <c r="Z2444">
        <f>Y2444*Diccionario!$B$47</f>
        <v>7.9059847055273501E-5</v>
      </c>
      <c r="AA2444">
        <f>Z2444*Diccionario!$B$48</f>
        <v>7.9059847055273501E-5</v>
      </c>
      <c r="AB2444">
        <f>AA2444*Diccionario!$B$49</f>
        <v>5.9294885291455126E-5</v>
      </c>
      <c r="AC2444">
        <f t="shared" si="385"/>
        <v>5.9294885291455126E-5</v>
      </c>
      <c r="AD2444">
        <f t="shared" si="386"/>
        <v>1.9308814099145514E-4</v>
      </c>
      <c r="AE2444">
        <f t="shared" si="387"/>
        <v>3.235707224531017E-7</v>
      </c>
      <c r="AF2444" t="e">
        <f ca="1">IF(AD2444="","",_xludf.RANK.EQ(AD2444,$AD$2:$AD$5513,0))</f>
        <v>#NAME?</v>
      </c>
      <c r="AH2444" t="str">
        <f t="shared" si="388"/>
        <v>Baja</v>
      </c>
      <c r="AI2444" t="s">
        <v>153</v>
      </c>
      <c r="AJ2444" t="str">
        <f>IFERROR(VLOOKUP(B2444,Maestro_Regionales!$A$2:$B$35,2,FALSE),"Otras zonas")</f>
        <v>Otras zonas</v>
      </c>
      <c r="AK2444" t="str">
        <f t="shared" si="389"/>
        <v>EPS SANITAS | Otras zonas</v>
      </c>
    </row>
    <row r="2445" spans="1:37">
      <c r="A2445" s="4" t="s">
        <v>1042</v>
      </c>
      <c r="B2445" s="4" t="s">
        <v>1043</v>
      </c>
      <c r="C2445" s="4" t="s">
        <v>1088</v>
      </c>
      <c r="D2445" s="4" t="s">
        <v>1089</v>
      </c>
      <c r="E2445" s="4" t="s">
        <v>88</v>
      </c>
      <c r="F2445" s="4">
        <v>1</v>
      </c>
      <c r="G2445" s="4">
        <v>0</v>
      </c>
      <c r="H2445" s="4">
        <v>0</v>
      </c>
      <c r="I2445">
        <f t="shared" si="380"/>
        <v>1</v>
      </c>
      <c r="J2445">
        <f t="shared" si="381"/>
        <v>1</v>
      </c>
      <c r="K2445">
        <f t="shared" si="382"/>
        <v>0</v>
      </c>
      <c r="L2445">
        <f t="shared" si="383"/>
        <v>0</v>
      </c>
      <c r="M2445">
        <f>I2445*Diccionario!$B$36</f>
        <v>2.2200196078431371E-3</v>
      </c>
      <c r="N2445">
        <f>M2445*Diccionario!$B$37</f>
        <v>2.2422198039215687E-4</v>
      </c>
      <c r="O2445">
        <f>N2445*Diccionario!$B$38</f>
        <v>3.3633297058823532E-5</v>
      </c>
      <c r="P2445">
        <f>O2445*Diccionario!$B$39</f>
        <v>3.026996735294118E-5</v>
      </c>
      <c r="Q2445">
        <f>P2445*Diccionario!$B$40</f>
        <v>1.2107986941176473E-5</v>
      </c>
      <c r="R2445">
        <f>Q2445*Diccionario!$B$41</f>
        <v>7.870191511764708E-6</v>
      </c>
      <c r="S2445">
        <f t="shared" si="384"/>
        <v>7.870191511764708E-6</v>
      </c>
      <c r="T2445">
        <f>I2445*Diccionario!$B$36</f>
        <v>2.2200196078431371E-3</v>
      </c>
      <c r="U2445">
        <f>T2445*Diccionario!$B$42</f>
        <v>2.2422198039215687E-4</v>
      </c>
      <c r="V2445">
        <f>U2445*Diccionario!$B$43</f>
        <v>1.9058868333333333E-4</v>
      </c>
      <c r="W2445">
        <f>V2445*Diccionario!$B$44</f>
        <v>3.6211849833333333E-5</v>
      </c>
      <c r="X2445">
        <f>W2445*Diccionario!$B$45</f>
        <v>1.4122621435000001E-5</v>
      </c>
      <c r="Y2445">
        <f>X2445*Diccionario!$B$46</f>
        <v>1.256913307715E-5</v>
      </c>
      <c r="Z2445">
        <f>Y2445*Diccionario!$B$47</f>
        <v>4.6505792385454997E-6</v>
      </c>
      <c r="AA2445">
        <f>Z2445*Diccionario!$B$48</f>
        <v>4.6505792385454997E-6</v>
      </c>
      <c r="AB2445">
        <f>AA2445*Diccionario!$B$49</f>
        <v>3.4879344289091247E-6</v>
      </c>
      <c r="AC2445">
        <f t="shared" si="385"/>
        <v>3.4879344289091247E-6</v>
      </c>
      <c r="AD2445">
        <f t="shared" si="386"/>
        <v>1.1358125940673833E-5</v>
      </c>
      <c r="AE2445">
        <f t="shared" si="387"/>
        <v>1.9033571909005983E-8</v>
      </c>
      <c r="AF2445" t="e">
        <f ca="1">IF(AD2445="","",_xludf.RANK.EQ(AD2445,$AD$2:$AD$5513,0))</f>
        <v>#NAME?</v>
      </c>
      <c r="AH2445" t="str">
        <f t="shared" si="388"/>
        <v>Baja</v>
      </c>
      <c r="AI2445" t="s">
        <v>153</v>
      </c>
      <c r="AJ2445" t="str">
        <f>IFERROR(VLOOKUP(B2445,Maestro_Regionales!$A$2:$B$35,2,FALSE),"Otras zonas")</f>
        <v>Otras zonas</v>
      </c>
      <c r="AK2445" t="str">
        <f t="shared" si="389"/>
        <v>COOSALUD EPS | Otras zonas</v>
      </c>
    </row>
    <row r="2446" spans="1:37">
      <c r="A2446" s="4" t="s">
        <v>1042</v>
      </c>
      <c r="B2446" s="4" t="s">
        <v>1043</v>
      </c>
      <c r="C2446" s="4" t="s">
        <v>1090</v>
      </c>
      <c r="D2446" s="4" t="s">
        <v>450</v>
      </c>
      <c r="E2446" s="4" t="s">
        <v>91</v>
      </c>
      <c r="F2446" s="4">
        <v>238</v>
      </c>
      <c r="G2446" s="4">
        <v>1451</v>
      </c>
      <c r="H2446" s="4">
        <v>0</v>
      </c>
      <c r="I2446">
        <f t="shared" si="380"/>
        <v>1689</v>
      </c>
      <c r="J2446">
        <f t="shared" si="381"/>
        <v>0.1409117821195974</v>
      </c>
      <c r="K2446">
        <f t="shared" si="382"/>
        <v>0.85908821788040257</v>
      </c>
      <c r="L2446">
        <f t="shared" si="383"/>
        <v>0</v>
      </c>
      <c r="M2446">
        <f>I2446*Diccionario!$B$36</f>
        <v>3.7496131176470584</v>
      </c>
      <c r="N2446">
        <f>M2446*Diccionario!$B$37</f>
        <v>0.37871092488235292</v>
      </c>
      <c r="O2446">
        <f>N2446*Diccionario!$B$38</f>
        <v>5.6806638732352935E-2</v>
      </c>
      <c r="P2446">
        <f>O2446*Diccionario!$B$39</f>
        <v>5.1125974859117643E-2</v>
      </c>
      <c r="Q2446">
        <f>P2446*Diccionario!$B$40</f>
        <v>2.0450389943647059E-2</v>
      </c>
      <c r="R2446">
        <f>Q2446*Diccionario!$B$41</f>
        <v>1.3292753463370589E-2</v>
      </c>
      <c r="S2446">
        <f t="shared" si="384"/>
        <v>1.3292753463370589E-2</v>
      </c>
      <c r="T2446">
        <f>I2446*Diccionario!$B$36</f>
        <v>3.7496131176470584</v>
      </c>
      <c r="U2446">
        <f>T2446*Diccionario!$B$42</f>
        <v>0.37871092488235292</v>
      </c>
      <c r="V2446">
        <f>U2446*Diccionario!$B$43</f>
        <v>0.32190428615</v>
      </c>
      <c r="W2446">
        <f>V2446*Diccionario!$B$44</f>
        <v>6.1161814368500003E-2</v>
      </c>
      <c r="X2446">
        <f>W2446*Diccionario!$B$45</f>
        <v>2.3853107603715003E-2</v>
      </c>
      <c r="Y2446">
        <f>X2446*Diccionario!$B$46</f>
        <v>2.1229265767306355E-2</v>
      </c>
      <c r="Z2446">
        <f>Y2446*Diccionario!$B$47</f>
        <v>7.8548283339033506E-3</v>
      </c>
      <c r="AA2446">
        <f>Z2446*Diccionario!$B$48</f>
        <v>7.8548283339033506E-3</v>
      </c>
      <c r="AB2446">
        <f>AA2446*Diccionario!$B$49</f>
        <v>5.891121250427513E-3</v>
      </c>
      <c r="AC2446">
        <f t="shared" si="385"/>
        <v>5.891121250427513E-3</v>
      </c>
      <c r="AD2446">
        <f t="shared" si="386"/>
        <v>1.9183874713798101E-2</v>
      </c>
      <c r="AE2446">
        <f t="shared" si="387"/>
        <v>3.2147702954311096E-5</v>
      </c>
      <c r="AF2446" t="e">
        <f ca="1">IF(AD2446="","",_xludf.RANK.EQ(AD2446,$AD$2:$AD$5513,0))</f>
        <v>#NAME?</v>
      </c>
      <c r="AH2446" t="str">
        <f t="shared" si="388"/>
        <v>Baja</v>
      </c>
      <c r="AI2446" t="s">
        <v>153</v>
      </c>
      <c r="AJ2446" t="str">
        <f>IFERROR(VLOOKUP(B2446,Maestro_Regionales!$A$2:$B$35,2,FALSE),"Otras zonas")</f>
        <v>Otras zonas</v>
      </c>
      <c r="AK2446" t="str">
        <f t="shared" si="389"/>
        <v>FAMISANAR | Otras zonas</v>
      </c>
    </row>
    <row r="2447" spans="1:37">
      <c r="A2447" s="4" t="s">
        <v>1042</v>
      </c>
      <c r="B2447" s="4" t="s">
        <v>1043</v>
      </c>
      <c r="C2447" s="4" t="s">
        <v>1090</v>
      </c>
      <c r="D2447" s="4" t="s">
        <v>450</v>
      </c>
      <c r="E2447" s="4" t="s">
        <v>87</v>
      </c>
      <c r="F2447" s="4">
        <v>253</v>
      </c>
      <c r="G2447" s="4">
        <v>1117</v>
      </c>
      <c r="H2447" s="4">
        <v>0</v>
      </c>
      <c r="I2447">
        <f t="shared" si="380"/>
        <v>1370</v>
      </c>
      <c r="J2447">
        <f t="shared" si="381"/>
        <v>0.18467153284671534</v>
      </c>
      <c r="K2447">
        <f t="shared" si="382"/>
        <v>0.81532846715328466</v>
      </c>
      <c r="L2447">
        <f t="shared" si="383"/>
        <v>0</v>
      </c>
      <c r="M2447">
        <f>I2447*Diccionario!$B$36</f>
        <v>3.041426862745098</v>
      </c>
      <c r="N2447">
        <f>M2447*Diccionario!$B$37</f>
        <v>0.30718411313725491</v>
      </c>
      <c r="O2447">
        <f>N2447*Diccionario!$B$38</f>
        <v>4.6077616970588237E-2</v>
      </c>
      <c r="P2447">
        <f>O2447*Diccionario!$B$39</f>
        <v>4.1469855273529414E-2</v>
      </c>
      <c r="Q2447">
        <f>P2447*Diccionario!$B$40</f>
        <v>1.6587942109411766E-2</v>
      </c>
      <c r="R2447">
        <f>Q2447*Diccionario!$B$41</f>
        <v>1.0782162371117648E-2</v>
      </c>
      <c r="S2447">
        <f t="shared" si="384"/>
        <v>1.0782162371117648E-2</v>
      </c>
      <c r="T2447">
        <f>I2447*Diccionario!$B$36</f>
        <v>3.041426862745098</v>
      </c>
      <c r="U2447">
        <f>T2447*Diccionario!$B$42</f>
        <v>0.30718411313725491</v>
      </c>
      <c r="V2447">
        <f>U2447*Diccionario!$B$43</f>
        <v>0.26110649616666665</v>
      </c>
      <c r="W2447">
        <f>V2447*Diccionario!$B$44</f>
        <v>4.9610234271666664E-2</v>
      </c>
      <c r="X2447">
        <f>W2447*Diccionario!$B$45</f>
        <v>1.9347991365950001E-2</v>
      </c>
      <c r="Y2447">
        <f>X2447*Diccionario!$B$46</f>
        <v>1.7219712315695503E-2</v>
      </c>
      <c r="Z2447">
        <f>Y2447*Diccionario!$B$47</f>
        <v>6.3712935568073356E-3</v>
      </c>
      <c r="AA2447">
        <f>Z2447*Diccionario!$B$48</f>
        <v>6.3712935568073356E-3</v>
      </c>
      <c r="AB2447">
        <f>AA2447*Diccionario!$B$49</f>
        <v>4.7784701676055015E-3</v>
      </c>
      <c r="AC2447">
        <f t="shared" si="385"/>
        <v>4.7784701676055015E-3</v>
      </c>
      <c r="AD2447">
        <f t="shared" si="386"/>
        <v>1.5560632538723151E-2</v>
      </c>
      <c r="AE2447">
        <f t="shared" si="387"/>
        <v>2.6075993515338196E-5</v>
      </c>
      <c r="AF2447" t="e">
        <f ca="1">IF(AD2447="","",_xludf.RANK.EQ(AD2447,$AD$2:$AD$5513,0))</f>
        <v>#NAME?</v>
      </c>
      <c r="AH2447" t="str">
        <f t="shared" si="388"/>
        <v>Baja</v>
      </c>
      <c r="AI2447" t="s">
        <v>153</v>
      </c>
      <c r="AJ2447" t="str">
        <f>IFERROR(VLOOKUP(B2447,Maestro_Regionales!$A$2:$B$35,2,FALSE),"Otras zonas")</f>
        <v>Otras zonas</v>
      </c>
      <c r="AK2447" t="str">
        <f t="shared" si="389"/>
        <v>NUEVA EPS | Otras zonas</v>
      </c>
    </row>
    <row r="2448" spans="1:37">
      <c r="A2448" s="4" t="s">
        <v>1042</v>
      </c>
      <c r="B2448" s="4" t="s">
        <v>1043</v>
      </c>
      <c r="C2448" s="4" t="s">
        <v>1090</v>
      </c>
      <c r="D2448" s="4" t="s">
        <v>450</v>
      </c>
      <c r="E2448" s="4" t="s">
        <v>90</v>
      </c>
      <c r="F2448" s="4">
        <v>0</v>
      </c>
      <c r="G2448" s="4">
        <v>0</v>
      </c>
      <c r="H2448" s="4">
        <v>70</v>
      </c>
      <c r="I2448">
        <f t="shared" si="380"/>
        <v>70</v>
      </c>
      <c r="J2448">
        <f t="shared" si="381"/>
        <v>0</v>
      </c>
      <c r="K2448">
        <f t="shared" si="382"/>
        <v>0</v>
      </c>
      <c r="L2448">
        <f t="shared" si="383"/>
        <v>1</v>
      </c>
      <c r="M2448">
        <f>I2448*Diccionario!$B$36</f>
        <v>0.15540137254901959</v>
      </c>
      <c r="N2448">
        <f>M2448*Diccionario!$B$37</f>
        <v>1.5695538627450979E-2</v>
      </c>
      <c r="O2448">
        <f>N2448*Diccionario!$B$38</f>
        <v>2.3543307941176466E-3</v>
      </c>
      <c r="P2448">
        <f>O2448*Diccionario!$B$39</f>
        <v>2.1188977147058819E-3</v>
      </c>
      <c r="Q2448">
        <f>P2448*Diccionario!$B$40</f>
        <v>8.4755908588235278E-4</v>
      </c>
      <c r="R2448">
        <f>Q2448*Diccionario!$B$41</f>
        <v>5.5091340582352928E-4</v>
      </c>
      <c r="S2448">
        <f t="shared" si="384"/>
        <v>5.5091340582352928E-4</v>
      </c>
      <c r="T2448">
        <f>I2448*Diccionario!$B$36</f>
        <v>0.15540137254901959</v>
      </c>
      <c r="U2448">
        <f>T2448*Diccionario!$B$42</f>
        <v>1.5695538627450979E-2</v>
      </c>
      <c r="V2448">
        <f>U2448*Diccionario!$B$43</f>
        <v>1.3341207833333332E-2</v>
      </c>
      <c r="W2448">
        <f>V2448*Diccionario!$B$44</f>
        <v>2.5348294883333331E-3</v>
      </c>
      <c r="X2448">
        <f>W2448*Diccionario!$B$45</f>
        <v>9.8858350044999993E-4</v>
      </c>
      <c r="Y2448">
        <f>X2448*Diccionario!$B$46</f>
        <v>8.7983931540049998E-4</v>
      </c>
      <c r="Z2448">
        <f>Y2448*Diccionario!$B$47</f>
        <v>3.2554054669818496E-4</v>
      </c>
      <c r="AA2448">
        <f>Z2448*Diccionario!$B$48</f>
        <v>3.2554054669818496E-4</v>
      </c>
      <c r="AB2448">
        <f>AA2448*Diccionario!$B$49</f>
        <v>2.4415541002363871E-4</v>
      </c>
      <c r="AC2448">
        <f t="shared" si="385"/>
        <v>2.4415541002363871E-4</v>
      </c>
      <c r="AD2448">
        <f t="shared" si="386"/>
        <v>7.9506881584716794E-4</v>
      </c>
      <c r="AE2448">
        <f t="shared" si="387"/>
        <v>1.3323500336304181E-6</v>
      </c>
      <c r="AF2448" t="e">
        <f ca="1">IF(AD2448="","",_xludf.RANK.EQ(AD2448,$AD$2:$AD$5513,0))</f>
        <v>#NAME?</v>
      </c>
      <c r="AH2448" t="str">
        <f t="shared" si="388"/>
        <v>Baja</v>
      </c>
      <c r="AI2448" t="s">
        <v>153</v>
      </c>
      <c r="AJ2448" t="str">
        <f>IFERROR(VLOOKUP(B2448,Maestro_Regionales!$A$2:$B$35,2,FALSE),"Otras zonas")</f>
        <v>Otras zonas</v>
      </c>
      <c r="AK2448" t="str">
        <f t="shared" si="389"/>
        <v>REGIMEN DE EXCEPCION | Otras zonas</v>
      </c>
    </row>
    <row r="2449" spans="1:37">
      <c r="A2449" s="4" t="s">
        <v>1042</v>
      </c>
      <c r="B2449" s="4" t="s">
        <v>1043</v>
      </c>
      <c r="C2449" s="4" t="s">
        <v>1090</v>
      </c>
      <c r="D2449" s="4" t="s">
        <v>450</v>
      </c>
      <c r="E2449" s="4" t="s">
        <v>85</v>
      </c>
      <c r="F2449" s="4">
        <v>3</v>
      </c>
      <c r="G2449" s="4">
        <v>6</v>
      </c>
      <c r="H2449" s="4">
        <v>0</v>
      </c>
      <c r="I2449">
        <f t="shared" si="380"/>
        <v>9</v>
      </c>
      <c r="J2449">
        <f t="shared" si="381"/>
        <v>0.33333333333333331</v>
      </c>
      <c r="K2449">
        <f t="shared" si="382"/>
        <v>0.66666666666666663</v>
      </c>
      <c r="L2449">
        <f t="shared" si="383"/>
        <v>0</v>
      </c>
      <c r="M2449">
        <f>I2449*Diccionario!$B$36</f>
        <v>1.9980176470588234E-2</v>
      </c>
      <c r="N2449">
        <f>M2449*Diccionario!$B$37</f>
        <v>2.0179978235294119E-3</v>
      </c>
      <c r="O2449">
        <f>N2449*Diccionario!$B$38</f>
        <v>3.0269967352941179E-4</v>
      </c>
      <c r="P2449">
        <f>O2449*Diccionario!$B$39</f>
        <v>2.7242970617647063E-4</v>
      </c>
      <c r="Q2449">
        <f>P2449*Diccionario!$B$40</f>
        <v>1.0897188247058826E-4</v>
      </c>
      <c r="R2449">
        <f>Q2449*Diccionario!$B$41</f>
        <v>7.0831723605882367E-5</v>
      </c>
      <c r="S2449">
        <f t="shared" si="384"/>
        <v>7.0831723605882367E-5</v>
      </c>
      <c r="T2449">
        <f>I2449*Diccionario!$B$36</f>
        <v>1.9980176470588234E-2</v>
      </c>
      <c r="U2449">
        <f>T2449*Diccionario!$B$42</f>
        <v>2.0179978235294119E-3</v>
      </c>
      <c r="V2449">
        <f>U2449*Diccionario!$B$43</f>
        <v>1.7152981500000001E-3</v>
      </c>
      <c r="W2449">
        <f>V2449*Diccionario!$B$44</f>
        <v>3.259066485E-4</v>
      </c>
      <c r="X2449">
        <f>W2449*Diccionario!$B$45</f>
        <v>1.2710359291499999E-4</v>
      </c>
      <c r="Y2449">
        <f>X2449*Diccionario!$B$46</f>
        <v>1.1312219769434999E-4</v>
      </c>
      <c r="Z2449">
        <f>Y2449*Diccionario!$B$47</f>
        <v>4.1855213146909497E-5</v>
      </c>
      <c r="AA2449">
        <f>Z2449*Diccionario!$B$48</f>
        <v>4.1855213146909497E-5</v>
      </c>
      <c r="AB2449">
        <f>AA2449*Diccionario!$B$49</f>
        <v>3.1391409860182121E-5</v>
      </c>
      <c r="AC2449">
        <f t="shared" si="385"/>
        <v>3.1391409860182121E-5</v>
      </c>
      <c r="AD2449">
        <f t="shared" si="386"/>
        <v>1.0222313346606448E-4</v>
      </c>
      <c r="AE2449">
        <f t="shared" si="387"/>
        <v>1.7130214718105381E-7</v>
      </c>
      <c r="AF2449" t="e">
        <f ca="1">IF(AD2449="","",_xludf.RANK.EQ(AD2449,$AD$2:$AD$5513,0))</f>
        <v>#NAME?</v>
      </c>
      <c r="AH2449" t="str">
        <f t="shared" si="388"/>
        <v>Baja</v>
      </c>
      <c r="AI2449" t="s">
        <v>153</v>
      </c>
      <c r="AJ2449" t="str">
        <f>IFERROR(VLOOKUP(B2449,Maestro_Regionales!$A$2:$B$35,2,FALSE),"Otras zonas")</f>
        <v>Otras zonas</v>
      </c>
      <c r="AK2449" t="str">
        <f t="shared" si="389"/>
        <v>SALUD TOTAL EPS | Otras zonas</v>
      </c>
    </row>
    <row r="2450" spans="1:37">
      <c r="A2450" s="4" t="s">
        <v>1042</v>
      </c>
      <c r="B2450" s="4" t="s">
        <v>1043</v>
      </c>
      <c r="C2450" s="4" t="s">
        <v>1090</v>
      </c>
      <c r="D2450" s="4" t="s">
        <v>450</v>
      </c>
      <c r="E2450" s="4" t="s">
        <v>86</v>
      </c>
      <c r="F2450" s="4">
        <v>0</v>
      </c>
      <c r="G2450" s="4">
        <v>2</v>
      </c>
      <c r="H2450" s="4">
        <v>0</v>
      </c>
      <c r="I2450">
        <f t="shared" si="380"/>
        <v>2</v>
      </c>
      <c r="J2450">
        <f t="shared" si="381"/>
        <v>0</v>
      </c>
      <c r="K2450">
        <f t="shared" si="382"/>
        <v>1</v>
      </c>
      <c r="L2450">
        <f t="shared" si="383"/>
        <v>0</v>
      </c>
      <c r="M2450">
        <f>I2450*Diccionario!$B$36</f>
        <v>4.4400392156862742E-3</v>
      </c>
      <c r="N2450">
        <f>M2450*Diccionario!$B$37</f>
        <v>4.4844396078431374E-4</v>
      </c>
      <c r="O2450">
        <f>N2450*Diccionario!$B$38</f>
        <v>6.7266594117647063E-5</v>
      </c>
      <c r="P2450">
        <f>O2450*Diccionario!$B$39</f>
        <v>6.053993470588236E-5</v>
      </c>
      <c r="Q2450">
        <f>P2450*Diccionario!$B$40</f>
        <v>2.4215973882352947E-5</v>
      </c>
      <c r="R2450">
        <f>Q2450*Diccionario!$B$41</f>
        <v>1.5740383023529416E-5</v>
      </c>
      <c r="S2450">
        <f t="shared" si="384"/>
        <v>1.5740383023529416E-5</v>
      </c>
      <c r="T2450">
        <f>I2450*Diccionario!$B$36</f>
        <v>4.4400392156862742E-3</v>
      </c>
      <c r="U2450">
        <f>T2450*Diccionario!$B$42</f>
        <v>4.4844396078431374E-4</v>
      </c>
      <c r="V2450">
        <f>U2450*Diccionario!$B$43</f>
        <v>3.8117736666666666E-4</v>
      </c>
      <c r="W2450">
        <f>V2450*Diccionario!$B$44</f>
        <v>7.2423699666666666E-5</v>
      </c>
      <c r="X2450">
        <f>W2450*Diccionario!$B$45</f>
        <v>2.8245242870000002E-5</v>
      </c>
      <c r="Y2450">
        <f>X2450*Diccionario!$B$46</f>
        <v>2.5138266154300001E-5</v>
      </c>
      <c r="Z2450">
        <f>Y2450*Diccionario!$B$47</f>
        <v>9.3011584770909993E-6</v>
      </c>
      <c r="AA2450">
        <f>Z2450*Diccionario!$B$48</f>
        <v>9.3011584770909993E-6</v>
      </c>
      <c r="AB2450">
        <f>AA2450*Diccionario!$B$49</f>
        <v>6.9758688578182495E-6</v>
      </c>
      <c r="AC2450">
        <f t="shared" si="385"/>
        <v>6.9758688578182495E-6</v>
      </c>
      <c r="AD2450">
        <f t="shared" si="386"/>
        <v>2.2716251881347665E-5</v>
      </c>
      <c r="AE2450">
        <f t="shared" si="387"/>
        <v>3.8067143818011966E-8</v>
      </c>
      <c r="AF2450" t="e">
        <f ca="1">IF(AD2450="","",_xludf.RANK.EQ(AD2450,$AD$2:$AD$5513,0))</f>
        <v>#NAME?</v>
      </c>
      <c r="AH2450" t="str">
        <f t="shared" si="388"/>
        <v>Baja</v>
      </c>
      <c r="AI2450" t="s">
        <v>153</v>
      </c>
      <c r="AJ2450" t="str">
        <f>IFERROR(VLOOKUP(B2450,Maestro_Regionales!$A$2:$B$35,2,FALSE),"Otras zonas")</f>
        <v>Otras zonas</v>
      </c>
      <c r="AK2450" t="str">
        <f t="shared" si="389"/>
        <v>EPS SANITAS | Otras zonas</v>
      </c>
    </row>
    <row r="2451" spans="1:37">
      <c r="A2451" s="4" t="s">
        <v>1042</v>
      </c>
      <c r="B2451" s="4" t="s">
        <v>1043</v>
      </c>
      <c r="C2451" s="4" t="s">
        <v>1091</v>
      </c>
      <c r="D2451" s="4" t="s">
        <v>1092</v>
      </c>
      <c r="E2451" s="4" t="s">
        <v>91</v>
      </c>
      <c r="F2451" s="4">
        <v>11207</v>
      </c>
      <c r="G2451" s="4">
        <v>4892</v>
      </c>
      <c r="H2451" s="4">
        <v>0</v>
      </c>
      <c r="I2451">
        <f t="shared" si="380"/>
        <v>16099</v>
      </c>
      <c r="J2451">
        <f t="shared" si="381"/>
        <v>0.69613019442201374</v>
      </c>
      <c r="K2451">
        <f t="shared" si="382"/>
        <v>0.30386980557798621</v>
      </c>
      <c r="L2451">
        <f t="shared" si="383"/>
        <v>0</v>
      </c>
      <c r="M2451">
        <f>I2451*Diccionario!$B$36</f>
        <v>35.740095666666662</v>
      </c>
      <c r="N2451">
        <f>M2451*Diccionario!$B$37</f>
        <v>3.6097496623333329</v>
      </c>
      <c r="O2451">
        <f>N2451*Diccionario!$B$38</f>
        <v>0.54146244934999987</v>
      </c>
      <c r="P2451">
        <f>O2451*Diccionario!$B$39</f>
        <v>0.4873162044149999</v>
      </c>
      <c r="Q2451">
        <f>P2451*Diccionario!$B$40</f>
        <v>0.19492648176599997</v>
      </c>
      <c r="R2451">
        <f>Q2451*Diccionario!$B$41</f>
        <v>0.12670221314789998</v>
      </c>
      <c r="S2451">
        <f t="shared" si="384"/>
        <v>0.12670221314789998</v>
      </c>
      <c r="T2451">
        <f>I2451*Diccionario!$B$36</f>
        <v>35.740095666666662</v>
      </c>
      <c r="U2451">
        <f>T2451*Diccionario!$B$42</f>
        <v>3.6097496623333329</v>
      </c>
      <c r="V2451">
        <f>U2451*Diccionario!$B$43</f>
        <v>3.068287212983333</v>
      </c>
      <c r="W2451">
        <f>V2451*Diccionario!$B$44</f>
        <v>0.58297457046683332</v>
      </c>
      <c r="X2451">
        <f>W2451*Diccionario!$B$45</f>
        <v>0.22736008248206499</v>
      </c>
      <c r="Y2451">
        <f>X2451*Diccionario!$B$46</f>
        <v>0.20235047340903783</v>
      </c>
      <c r="Z2451">
        <f>Y2451*Diccionario!$B$47</f>
        <v>7.4869675161344004E-2</v>
      </c>
      <c r="AA2451">
        <f>Z2451*Diccionario!$B$48</f>
        <v>7.4869675161344004E-2</v>
      </c>
      <c r="AB2451">
        <f>AA2451*Diccionario!$B$49</f>
        <v>5.6152256371008E-2</v>
      </c>
      <c r="AC2451">
        <f t="shared" si="385"/>
        <v>5.6152256371008E-2</v>
      </c>
      <c r="AD2451">
        <f t="shared" si="386"/>
        <v>0.18285446951890799</v>
      </c>
      <c r="AE2451">
        <f t="shared" si="387"/>
        <v>3.0642147416308724E-4</v>
      </c>
      <c r="AF2451" t="e">
        <f ca="1">IF(AD2451="","",_xludf.RANK.EQ(AD2451,$AD$2:$AD$5513,0))</f>
        <v>#NAME?</v>
      </c>
      <c r="AH2451" t="str">
        <f t="shared" si="388"/>
        <v>Media</v>
      </c>
      <c r="AI2451" t="s">
        <v>153</v>
      </c>
      <c r="AJ2451" t="str">
        <f>IFERROR(VLOOKUP(B2451,Maestro_Regionales!$A$2:$B$35,2,FALSE),"Otras zonas")</f>
        <v>Otras zonas</v>
      </c>
      <c r="AK2451" t="str">
        <f t="shared" si="389"/>
        <v>FAMISANAR | Otras zonas</v>
      </c>
    </row>
    <row r="2452" spans="1:37">
      <c r="A2452" s="4" t="s">
        <v>1042</v>
      </c>
      <c r="B2452" s="4" t="s">
        <v>1043</v>
      </c>
      <c r="C2452" s="4" t="s">
        <v>1091</v>
      </c>
      <c r="D2452" s="4" t="s">
        <v>1092</v>
      </c>
      <c r="E2452" s="4" t="s">
        <v>87</v>
      </c>
      <c r="F2452" s="4">
        <v>3797</v>
      </c>
      <c r="G2452" s="4">
        <v>3138</v>
      </c>
      <c r="H2452" s="4">
        <v>0</v>
      </c>
      <c r="I2452">
        <f t="shared" si="380"/>
        <v>6935</v>
      </c>
      <c r="J2452">
        <f t="shared" si="381"/>
        <v>0.54751261715933675</v>
      </c>
      <c r="K2452">
        <f t="shared" si="382"/>
        <v>0.45248738284066331</v>
      </c>
      <c r="L2452">
        <f t="shared" si="383"/>
        <v>0</v>
      </c>
      <c r="M2452">
        <f>I2452*Diccionario!$B$36</f>
        <v>15.395835980392155</v>
      </c>
      <c r="N2452">
        <f>M2452*Diccionario!$B$37</f>
        <v>1.5549794340196077</v>
      </c>
      <c r="O2452">
        <f>N2452*Diccionario!$B$38</f>
        <v>0.23324691510294115</v>
      </c>
      <c r="P2452">
        <f>O2452*Diccionario!$B$39</f>
        <v>0.20992222359264703</v>
      </c>
      <c r="Q2452">
        <f>P2452*Diccionario!$B$40</f>
        <v>8.3968889437058825E-2</v>
      </c>
      <c r="R2452">
        <f>Q2452*Diccionario!$B$41</f>
        <v>5.4579778134088236E-2</v>
      </c>
      <c r="S2452">
        <f t="shared" si="384"/>
        <v>5.4579778134088236E-2</v>
      </c>
      <c r="T2452">
        <f>I2452*Diccionario!$B$36</f>
        <v>15.395835980392155</v>
      </c>
      <c r="U2452">
        <f>T2452*Diccionario!$B$42</f>
        <v>1.5549794340196077</v>
      </c>
      <c r="V2452">
        <f>U2452*Diccionario!$B$43</f>
        <v>1.3217325189166664</v>
      </c>
      <c r="W2452">
        <f>V2452*Diccionario!$B$44</f>
        <v>0.25112917859416661</v>
      </c>
      <c r="X2452">
        <f>W2452*Diccionario!$B$45</f>
        <v>9.7940379651724987E-2</v>
      </c>
      <c r="Y2452">
        <f>X2452*Diccionario!$B$46</f>
        <v>8.716693789003524E-2</v>
      </c>
      <c r="Z2452">
        <f>Y2452*Diccionario!$B$47</f>
        <v>3.2251767019313038E-2</v>
      </c>
      <c r="AA2452">
        <f>Z2452*Diccionario!$B$48</f>
        <v>3.2251767019313038E-2</v>
      </c>
      <c r="AB2452">
        <f>AA2452*Diccionario!$B$49</f>
        <v>2.4188825264484778E-2</v>
      </c>
      <c r="AC2452">
        <f t="shared" si="385"/>
        <v>2.4188825264484778E-2</v>
      </c>
      <c r="AD2452">
        <f t="shared" si="386"/>
        <v>7.8768603398573014E-2</v>
      </c>
      <c r="AE2452">
        <f t="shared" si="387"/>
        <v>1.3199782118895645E-4</v>
      </c>
      <c r="AF2452" t="e">
        <f ca="1">IF(AD2452="","",_xludf.RANK.EQ(AD2452,$AD$2:$AD$5513,0))</f>
        <v>#NAME?</v>
      </c>
      <c r="AH2452" t="str">
        <f t="shared" si="388"/>
        <v>Baja</v>
      </c>
      <c r="AI2452" t="s">
        <v>153</v>
      </c>
      <c r="AJ2452" t="str">
        <f>IFERROR(VLOOKUP(B2452,Maestro_Regionales!$A$2:$B$35,2,FALSE),"Otras zonas")</f>
        <v>Otras zonas</v>
      </c>
      <c r="AK2452" t="str">
        <f t="shared" si="389"/>
        <v>NUEVA EPS | Otras zonas</v>
      </c>
    </row>
    <row r="2453" spans="1:37">
      <c r="A2453" s="4" t="s">
        <v>1042</v>
      </c>
      <c r="B2453" s="4" t="s">
        <v>1043</v>
      </c>
      <c r="C2453" s="4" t="s">
        <v>1091</v>
      </c>
      <c r="D2453" s="4" t="s">
        <v>1092</v>
      </c>
      <c r="E2453" s="4" t="s">
        <v>85</v>
      </c>
      <c r="F2453" s="4">
        <v>1548</v>
      </c>
      <c r="G2453" s="4">
        <v>294</v>
      </c>
      <c r="H2453" s="4">
        <v>0</v>
      </c>
      <c r="I2453">
        <f t="shared" si="380"/>
        <v>1842</v>
      </c>
      <c r="J2453">
        <f t="shared" si="381"/>
        <v>0.8403908794788274</v>
      </c>
      <c r="K2453">
        <f t="shared" si="382"/>
        <v>0.15960912052117263</v>
      </c>
      <c r="L2453">
        <f t="shared" si="383"/>
        <v>0</v>
      </c>
      <c r="M2453">
        <f>I2453*Diccionario!$B$36</f>
        <v>4.0892761176470582</v>
      </c>
      <c r="N2453">
        <f>M2453*Diccionario!$B$37</f>
        <v>0.41301688788235291</v>
      </c>
      <c r="O2453">
        <f>N2453*Diccionario!$B$38</f>
        <v>6.1952533182352935E-2</v>
      </c>
      <c r="P2453">
        <f>O2453*Diccionario!$B$39</f>
        <v>5.5757279864117645E-2</v>
      </c>
      <c r="Q2453">
        <f>P2453*Diccionario!$B$40</f>
        <v>2.2302911945647059E-2</v>
      </c>
      <c r="R2453">
        <f>Q2453*Diccionario!$B$41</f>
        <v>1.4496892764670588E-2</v>
      </c>
      <c r="S2453">
        <f t="shared" si="384"/>
        <v>1.4496892764670588E-2</v>
      </c>
      <c r="T2453">
        <f>I2453*Diccionario!$B$36</f>
        <v>4.0892761176470582</v>
      </c>
      <c r="U2453">
        <f>T2453*Diccionario!$B$42</f>
        <v>0.41301688788235291</v>
      </c>
      <c r="V2453">
        <f>U2453*Diccionario!$B$43</f>
        <v>0.35106435469999997</v>
      </c>
      <c r="W2453">
        <f>V2453*Diccionario!$B$44</f>
        <v>6.6702227392999996E-2</v>
      </c>
      <c r="X2453">
        <f>W2453*Diccionario!$B$45</f>
        <v>2.6013868683269999E-2</v>
      </c>
      <c r="Y2453">
        <f>X2453*Diccionario!$B$46</f>
        <v>2.3152343128110299E-2</v>
      </c>
      <c r="Z2453">
        <f>Y2453*Diccionario!$B$47</f>
        <v>8.5663669574008103E-3</v>
      </c>
      <c r="AA2453">
        <f>Z2453*Diccionario!$B$48</f>
        <v>8.5663669574008103E-3</v>
      </c>
      <c r="AB2453">
        <f>AA2453*Diccionario!$B$49</f>
        <v>6.4247752180506077E-3</v>
      </c>
      <c r="AC2453">
        <f t="shared" si="385"/>
        <v>6.4247752180506077E-3</v>
      </c>
      <c r="AD2453">
        <f t="shared" si="386"/>
        <v>2.0921667982721194E-2</v>
      </c>
      <c r="AE2453">
        <f t="shared" si="387"/>
        <v>3.5059839456389008E-5</v>
      </c>
      <c r="AF2453" t="e">
        <f ca="1">IF(AD2453="","",_xludf.RANK.EQ(AD2453,$AD$2:$AD$5513,0))</f>
        <v>#NAME?</v>
      </c>
      <c r="AH2453" t="str">
        <f t="shared" si="388"/>
        <v>Baja</v>
      </c>
      <c r="AI2453" t="s">
        <v>153</v>
      </c>
      <c r="AJ2453" t="str">
        <f>IFERROR(VLOOKUP(B2453,Maestro_Regionales!$A$2:$B$35,2,FALSE),"Otras zonas")</f>
        <v>Otras zonas</v>
      </c>
      <c r="AK2453" t="str">
        <f t="shared" si="389"/>
        <v>SALUD TOTAL EPS | Otras zonas</v>
      </c>
    </row>
    <row r="2454" spans="1:37">
      <c r="A2454" s="4" t="s">
        <v>1042</v>
      </c>
      <c r="B2454" s="4" t="s">
        <v>1043</v>
      </c>
      <c r="C2454" s="4" t="s">
        <v>1091</v>
      </c>
      <c r="D2454" s="4" t="s">
        <v>1092</v>
      </c>
      <c r="E2454" s="4" t="s">
        <v>90</v>
      </c>
      <c r="F2454" s="4">
        <v>0</v>
      </c>
      <c r="G2454" s="4">
        <v>0</v>
      </c>
      <c r="H2454" s="4">
        <v>92</v>
      </c>
      <c r="I2454">
        <f t="shared" si="380"/>
        <v>92</v>
      </c>
      <c r="J2454">
        <f t="shared" si="381"/>
        <v>0</v>
      </c>
      <c r="K2454">
        <f t="shared" si="382"/>
        <v>0</v>
      </c>
      <c r="L2454">
        <f t="shared" si="383"/>
        <v>1</v>
      </c>
      <c r="M2454">
        <f>I2454*Diccionario!$B$36</f>
        <v>0.2042418039215686</v>
      </c>
      <c r="N2454">
        <f>M2454*Diccionario!$B$37</f>
        <v>2.0628422196078428E-2</v>
      </c>
      <c r="O2454">
        <f>N2454*Diccionario!$B$38</f>
        <v>3.0942633294117642E-3</v>
      </c>
      <c r="P2454">
        <f>O2454*Diccionario!$B$39</f>
        <v>2.7848369964705881E-3</v>
      </c>
      <c r="Q2454">
        <f>P2454*Diccionario!$B$40</f>
        <v>1.1139347985882353E-3</v>
      </c>
      <c r="R2454">
        <f>Q2454*Diccionario!$B$41</f>
        <v>7.2405761908235294E-4</v>
      </c>
      <c r="S2454">
        <f t="shared" si="384"/>
        <v>7.2405761908235294E-4</v>
      </c>
      <c r="T2454">
        <f>I2454*Diccionario!$B$36</f>
        <v>0.2042418039215686</v>
      </c>
      <c r="U2454">
        <f>T2454*Diccionario!$B$42</f>
        <v>2.0628422196078428E-2</v>
      </c>
      <c r="V2454">
        <f>U2454*Diccionario!$B$43</f>
        <v>1.7534158866666663E-2</v>
      </c>
      <c r="W2454">
        <f>V2454*Diccionario!$B$44</f>
        <v>3.331490184666666E-3</v>
      </c>
      <c r="X2454">
        <f>W2454*Diccionario!$B$45</f>
        <v>1.2992811720199998E-3</v>
      </c>
      <c r="Y2454">
        <f>X2454*Diccionario!$B$46</f>
        <v>1.1563602430977999E-3</v>
      </c>
      <c r="Z2454">
        <f>Y2454*Diccionario!$B$47</f>
        <v>4.2785328994618594E-4</v>
      </c>
      <c r="AA2454">
        <f>Z2454*Diccionario!$B$48</f>
        <v>4.2785328994618594E-4</v>
      </c>
      <c r="AB2454">
        <f>AA2454*Diccionario!$B$49</f>
        <v>3.2088996745963946E-4</v>
      </c>
      <c r="AC2454">
        <f t="shared" si="385"/>
        <v>3.2088996745963946E-4</v>
      </c>
      <c r="AD2454">
        <f t="shared" si="386"/>
        <v>1.0449475865419923E-3</v>
      </c>
      <c r="AE2454">
        <f t="shared" si="387"/>
        <v>1.7510886156285498E-6</v>
      </c>
      <c r="AF2454" t="e">
        <f ca="1">IF(AD2454="","",_xludf.RANK.EQ(AD2454,$AD$2:$AD$5513,0))</f>
        <v>#NAME?</v>
      </c>
      <c r="AH2454" t="str">
        <f t="shared" si="388"/>
        <v>Baja</v>
      </c>
      <c r="AI2454" t="s">
        <v>153</v>
      </c>
      <c r="AJ2454" t="str">
        <f>IFERROR(VLOOKUP(B2454,Maestro_Regionales!$A$2:$B$35,2,FALSE),"Otras zonas")</f>
        <v>Otras zonas</v>
      </c>
      <c r="AK2454" t="str">
        <f t="shared" si="389"/>
        <v>REGIMEN DE EXCEPCION | Otras zonas</v>
      </c>
    </row>
    <row r="2455" spans="1:37">
      <c r="A2455" s="4" t="s">
        <v>1042</v>
      </c>
      <c r="B2455" s="4" t="s">
        <v>1043</v>
      </c>
      <c r="C2455" s="4" t="s">
        <v>1091</v>
      </c>
      <c r="D2455" s="4" t="s">
        <v>1092</v>
      </c>
      <c r="E2455" s="4" t="s">
        <v>86</v>
      </c>
      <c r="F2455" s="4">
        <v>46</v>
      </c>
      <c r="G2455" s="4">
        <v>10</v>
      </c>
      <c r="H2455" s="4">
        <v>0</v>
      </c>
      <c r="I2455">
        <f t="shared" si="380"/>
        <v>56</v>
      </c>
      <c r="J2455">
        <f t="shared" si="381"/>
        <v>0.8214285714285714</v>
      </c>
      <c r="K2455">
        <f t="shared" si="382"/>
        <v>0.17857142857142858</v>
      </c>
      <c r="L2455">
        <f t="shared" si="383"/>
        <v>0</v>
      </c>
      <c r="M2455">
        <f>I2455*Diccionario!$B$36</f>
        <v>0.12432109803921568</v>
      </c>
      <c r="N2455">
        <f>M2455*Diccionario!$B$37</f>
        <v>1.2556430901960784E-2</v>
      </c>
      <c r="O2455">
        <f>N2455*Diccionario!$B$38</f>
        <v>1.8834646352941175E-3</v>
      </c>
      <c r="P2455">
        <f>O2455*Diccionario!$B$39</f>
        <v>1.6951181717647058E-3</v>
      </c>
      <c r="Q2455">
        <f>P2455*Diccionario!$B$40</f>
        <v>6.780472687058824E-4</v>
      </c>
      <c r="R2455">
        <f>Q2455*Diccionario!$B$41</f>
        <v>4.4073072465882358E-4</v>
      </c>
      <c r="S2455">
        <f t="shared" si="384"/>
        <v>4.4073072465882358E-4</v>
      </c>
      <c r="T2455">
        <f>I2455*Diccionario!$B$36</f>
        <v>0.12432109803921568</v>
      </c>
      <c r="U2455">
        <f>T2455*Diccionario!$B$42</f>
        <v>1.2556430901960784E-2</v>
      </c>
      <c r="V2455">
        <f>U2455*Diccionario!$B$43</f>
        <v>1.0672966266666667E-2</v>
      </c>
      <c r="W2455">
        <f>V2455*Diccionario!$B$44</f>
        <v>2.0278635906666666E-3</v>
      </c>
      <c r="X2455">
        <f>W2455*Diccionario!$B$45</f>
        <v>7.9086680036000005E-4</v>
      </c>
      <c r="Y2455">
        <f>X2455*Diccionario!$B$46</f>
        <v>7.038714523204E-4</v>
      </c>
      <c r="Z2455">
        <f>Y2455*Diccionario!$B$47</f>
        <v>2.6043243735854798E-4</v>
      </c>
      <c r="AA2455">
        <f>Z2455*Diccionario!$B$48</f>
        <v>2.6043243735854798E-4</v>
      </c>
      <c r="AB2455">
        <f>AA2455*Diccionario!$B$49</f>
        <v>1.95324328018911E-4</v>
      </c>
      <c r="AC2455">
        <f t="shared" si="385"/>
        <v>1.95324328018911E-4</v>
      </c>
      <c r="AD2455">
        <f t="shared" si="386"/>
        <v>6.3605505267773452E-4</v>
      </c>
      <c r="AE2455">
        <f t="shared" si="387"/>
        <v>1.0658800269043347E-6</v>
      </c>
      <c r="AF2455" t="e">
        <f ca="1">IF(AD2455="","",_xludf.RANK.EQ(AD2455,$AD$2:$AD$5513,0))</f>
        <v>#NAME?</v>
      </c>
      <c r="AH2455" t="str">
        <f t="shared" si="388"/>
        <v>Baja</v>
      </c>
      <c r="AI2455" t="s">
        <v>153</v>
      </c>
      <c r="AJ2455" t="str">
        <f>IFERROR(VLOOKUP(B2455,Maestro_Regionales!$A$2:$B$35,2,FALSE),"Otras zonas")</f>
        <v>Otras zonas</v>
      </c>
      <c r="AK2455" t="str">
        <f t="shared" si="389"/>
        <v>EPS SANITAS | Otras zonas</v>
      </c>
    </row>
    <row r="2456" spans="1:37">
      <c r="A2456" s="4" t="s">
        <v>1042</v>
      </c>
      <c r="B2456" s="4" t="s">
        <v>1043</v>
      </c>
      <c r="C2456" s="4" t="s">
        <v>1093</v>
      </c>
      <c r="D2456" s="4" t="s">
        <v>1094</v>
      </c>
      <c r="E2456" s="4" t="s">
        <v>91</v>
      </c>
      <c r="F2456" s="4">
        <v>38758</v>
      </c>
      <c r="G2456" s="4">
        <v>14951</v>
      </c>
      <c r="H2456" s="4">
        <v>0</v>
      </c>
      <c r="I2456">
        <f t="shared" si="380"/>
        <v>53709</v>
      </c>
      <c r="J2456">
        <f t="shared" si="381"/>
        <v>0.72162952205403186</v>
      </c>
      <c r="K2456">
        <f t="shared" si="382"/>
        <v>0.27837047794596809</v>
      </c>
      <c r="L2456">
        <f t="shared" si="383"/>
        <v>0</v>
      </c>
      <c r="M2456">
        <f>I2456*Diccionario!$B$36</f>
        <v>119.23503311764705</v>
      </c>
      <c r="N2456">
        <f>M2456*Diccionario!$B$37</f>
        <v>12.042738344882352</v>
      </c>
      <c r="O2456">
        <f>N2456*Diccionario!$B$38</f>
        <v>1.8064107517323527</v>
      </c>
      <c r="P2456">
        <f>O2456*Diccionario!$B$39</f>
        <v>1.6257696765591174</v>
      </c>
      <c r="Q2456">
        <f>P2456*Diccionario!$B$40</f>
        <v>0.65030787062364703</v>
      </c>
      <c r="R2456">
        <f>Q2456*Diccionario!$B$41</f>
        <v>0.4227001159053706</v>
      </c>
      <c r="S2456">
        <f t="shared" si="384"/>
        <v>0.4227001159053706</v>
      </c>
      <c r="T2456">
        <f>I2456*Diccionario!$B$36</f>
        <v>119.23503311764705</v>
      </c>
      <c r="U2456">
        <f>T2456*Diccionario!$B$42</f>
        <v>12.042738344882352</v>
      </c>
      <c r="V2456">
        <f>U2456*Diccionario!$B$43</f>
        <v>10.23632759315</v>
      </c>
      <c r="W2456">
        <f>V2456*Diccionario!$B$44</f>
        <v>1.9449022426984999</v>
      </c>
      <c r="X2456">
        <f>W2456*Diccionario!$B$45</f>
        <v>0.75851187465241499</v>
      </c>
      <c r="Y2456">
        <f>X2456*Diccionario!$B$46</f>
        <v>0.67507556844064931</v>
      </c>
      <c r="Z2456">
        <f>Y2456*Diccionario!$B$47</f>
        <v>0.24977796032304025</v>
      </c>
      <c r="AA2456">
        <f>Z2456*Diccionario!$B$48</f>
        <v>0.24977796032304025</v>
      </c>
      <c r="AB2456">
        <f>AA2456*Diccionario!$B$49</f>
        <v>0.1873334702422802</v>
      </c>
      <c r="AC2456">
        <f t="shared" si="385"/>
        <v>0.1873334702422802</v>
      </c>
      <c r="AD2456">
        <f t="shared" si="386"/>
        <v>0.6100335861476508</v>
      </c>
      <c r="AE2456">
        <f t="shared" si="387"/>
        <v>1.0222741136608022E-3</v>
      </c>
      <c r="AF2456" t="e">
        <f ca="1">IF(AD2456="","",_xludf.RANK.EQ(AD2456,$AD$2:$AD$5513,0))</f>
        <v>#NAME?</v>
      </c>
      <c r="AH2456" t="str">
        <f t="shared" si="388"/>
        <v>Media</v>
      </c>
      <c r="AI2456" t="s">
        <v>153</v>
      </c>
      <c r="AJ2456" t="str">
        <f>IFERROR(VLOOKUP(B2456,Maestro_Regionales!$A$2:$B$35,2,FALSE),"Otras zonas")</f>
        <v>Otras zonas</v>
      </c>
      <c r="AK2456" t="str">
        <f t="shared" si="389"/>
        <v>FAMISANAR | Otras zonas</v>
      </c>
    </row>
    <row r="2457" spans="1:37">
      <c r="A2457" s="4" t="s">
        <v>1042</v>
      </c>
      <c r="B2457" s="4" t="s">
        <v>1043</v>
      </c>
      <c r="C2457" s="4" t="s">
        <v>1093</v>
      </c>
      <c r="D2457" s="4" t="s">
        <v>1094</v>
      </c>
      <c r="E2457" s="4" t="s">
        <v>85</v>
      </c>
      <c r="F2457" s="4">
        <v>33523</v>
      </c>
      <c r="G2457" s="4">
        <v>8115</v>
      </c>
      <c r="H2457" s="4">
        <v>0</v>
      </c>
      <c r="I2457">
        <f t="shared" si="380"/>
        <v>41638</v>
      </c>
      <c r="J2457">
        <f t="shared" si="381"/>
        <v>0.80510591286805322</v>
      </c>
      <c r="K2457">
        <f t="shared" si="382"/>
        <v>0.19489408713194678</v>
      </c>
      <c r="L2457">
        <f t="shared" si="383"/>
        <v>0</v>
      </c>
      <c r="M2457">
        <f>I2457*Diccionario!$B$36</f>
        <v>92.437176431372549</v>
      </c>
      <c r="N2457">
        <f>M2457*Diccionario!$B$37</f>
        <v>9.3361548195686286</v>
      </c>
      <c r="O2457">
        <f>N2457*Diccionario!$B$38</f>
        <v>1.4004232229352942</v>
      </c>
      <c r="P2457">
        <f>O2457*Diccionario!$B$39</f>
        <v>1.2603809006417648</v>
      </c>
      <c r="Q2457">
        <f>P2457*Diccionario!$B$40</f>
        <v>0.50415236025670596</v>
      </c>
      <c r="R2457">
        <f>Q2457*Diccionario!$B$41</f>
        <v>0.32769903416685886</v>
      </c>
      <c r="S2457">
        <f t="shared" si="384"/>
        <v>0.32769903416685886</v>
      </c>
      <c r="T2457">
        <f>I2457*Diccionario!$B$36</f>
        <v>92.437176431372549</v>
      </c>
      <c r="U2457">
        <f>T2457*Diccionario!$B$42</f>
        <v>9.3361548195686286</v>
      </c>
      <c r="V2457">
        <f>U2457*Diccionario!$B$43</f>
        <v>7.9357315966333344</v>
      </c>
      <c r="W2457">
        <f>V2457*Diccionario!$B$44</f>
        <v>1.5077890033603336</v>
      </c>
      <c r="X2457">
        <f>W2457*Diccionario!$B$45</f>
        <v>0.58803771131053018</v>
      </c>
      <c r="Y2457">
        <f>X2457*Diccionario!$B$46</f>
        <v>0.52335356306637182</v>
      </c>
      <c r="Z2457">
        <f>Y2457*Diccionario!$B$47</f>
        <v>0.19364081833455757</v>
      </c>
      <c r="AA2457">
        <f>Z2457*Diccionario!$B$48</f>
        <v>0.19364081833455757</v>
      </c>
      <c r="AB2457">
        <f>AA2457*Diccionario!$B$49</f>
        <v>0.14523061375091817</v>
      </c>
      <c r="AC2457">
        <f t="shared" si="385"/>
        <v>0.14523061375091817</v>
      </c>
      <c r="AD2457">
        <f t="shared" si="386"/>
        <v>0.47292964791777703</v>
      </c>
      <c r="AE2457">
        <f t="shared" si="387"/>
        <v>7.9251986714719107E-4</v>
      </c>
      <c r="AF2457" t="e">
        <f ca="1">IF(AD2457="","",_xludf.RANK.EQ(AD2457,$AD$2:$AD$5513,0))</f>
        <v>#NAME?</v>
      </c>
      <c r="AH2457" t="str">
        <f t="shared" si="388"/>
        <v>Media</v>
      </c>
      <c r="AI2457" t="s">
        <v>153</v>
      </c>
      <c r="AJ2457" t="str">
        <f>IFERROR(VLOOKUP(B2457,Maestro_Regionales!$A$2:$B$35,2,FALSE),"Otras zonas")</f>
        <v>Otras zonas</v>
      </c>
      <c r="AK2457" t="str">
        <f t="shared" si="389"/>
        <v>SALUD TOTAL EPS | Otras zonas</v>
      </c>
    </row>
    <row r="2458" spans="1:37">
      <c r="A2458" s="4" t="s">
        <v>1042</v>
      </c>
      <c r="B2458" s="4" t="s">
        <v>1043</v>
      </c>
      <c r="C2458" s="4" t="s">
        <v>1093</v>
      </c>
      <c r="D2458" s="4" t="s">
        <v>1094</v>
      </c>
      <c r="E2458" s="4" t="s">
        <v>87</v>
      </c>
      <c r="F2458" s="4">
        <v>16285</v>
      </c>
      <c r="G2458" s="4">
        <v>11337</v>
      </c>
      <c r="H2458" s="4">
        <v>0</v>
      </c>
      <c r="I2458">
        <f t="shared" si="380"/>
        <v>27622</v>
      </c>
      <c r="J2458">
        <f t="shared" si="381"/>
        <v>0.5895662877416552</v>
      </c>
      <c r="K2458">
        <f t="shared" si="382"/>
        <v>0.4104337122583448</v>
      </c>
      <c r="L2458">
        <f t="shared" si="383"/>
        <v>0</v>
      </c>
      <c r="M2458">
        <f>I2458*Diccionario!$B$36</f>
        <v>61.321381607843129</v>
      </c>
      <c r="N2458">
        <f>M2458*Diccionario!$B$37</f>
        <v>6.1934595423921568</v>
      </c>
      <c r="O2458">
        <f>N2458*Diccionario!$B$38</f>
        <v>0.92901893135882352</v>
      </c>
      <c r="P2458">
        <f>O2458*Diccionario!$B$39</f>
        <v>0.83611703822294114</v>
      </c>
      <c r="Q2458">
        <f>P2458*Diccionario!$B$40</f>
        <v>0.33444681528917647</v>
      </c>
      <c r="R2458">
        <f>Q2458*Diccionario!$B$41</f>
        <v>0.2173904299379647</v>
      </c>
      <c r="S2458">
        <f t="shared" si="384"/>
        <v>0.2173904299379647</v>
      </c>
      <c r="T2458">
        <f>I2458*Diccionario!$B$36</f>
        <v>61.321381607843129</v>
      </c>
      <c r="U2458">
        <f>T2458*Diccionario!$B$42</f>
        <v>6.1934595423921568</v>
      </c>
      <c r="V2458">
        <f>U2458*Diccionario!$B$43</f>
        <v>5.2644406110333328</v>
      </c>
      <c r="W2458">
        <f>V2458*Diccionario!$B$44</f>
        <v>1.0002437160963333</v>
      </c>
      <c r="X2458">
        <f>W2458*Diccionario!$B$45</f>
        <v>0.39009504927756999</v>
      </c>
      <c r="Y2458">
        <f>X2458*Diccionario!$B$46</f>
        <v>0.34718459385703732</v>
      </c>
      <c r="Z2458">
        <f>Y2458*Diccionario!$B$47</f>
        <v>0.12845829972710379</v>
      </c>
      <c r="AA2458">
        <f>Z2458*Diccionario!$B$48</f>
        <v>0.12845829972710379</v>
      </c>
      <c r="AB2458">
        <f>AA2458*Diccionario!$B$49</f>
        <v>9.6343724795327851E-2</v>
      </c>
      <c r="AC2458">
        <f t="shared" si="385"/>
        <v>9.6343724795327851E-2</v>
      </c>
      <c r="AD2458">
        <f t="shared" si="386"/>
        <v>0.31373415473329258</v>
      </c>
      <c r="AE2458">
        <f t="shared" si="387"/>
        <v>5.2574532327056319E-4</v>
      </c>
      <c r="AF2458" t="e">
        <f ca="1">IF(AD2458="","",_xludf.RANK.EQ(AD2458,$AD$2:$AD$5513,0))</f>
        <v>#NAME?</v>
      </c>
      <c r="AH2458" t="str">
        <f t="shared" si="388"/>
        <v>Media</v>
      </c>
      <c r="AI2458" t="s">
        <v>153</v>
      </c>
      <c r="AJ2458" t="str">
        <f>IFERROR(VLOOKUP(B2458,Maestro_Regionales!$A$2:$B$35,2,FALSE),"Otras zonas")</f>
        <v>Otras zonas</v>
      </c>
      <c r="AK2458" t="str">
        <f t="shared" si="389"/>
        <v>NUEVA EPS | Otras zonas</v>
      </c>
    </row>
    <row r="2459" spans="1:37">
      <c r="A2459" s="4" t="s">
        <v>1042</v>
      </c>
      <c r="B2459" s="4" t="s">
        <v>1043</v>
      </c>
      <c r="C2459" s="4" t="s">
        <v>1093</v>
      </c>
      <c r="D2459" s="4" t="s">
        <v>1094</v>
      </c>
      <c r="E2459" s="4" t="s">
        <v>415</v>
      </c>
      <c r="F2459" s="4">
        <v>19131</v>
      </c>
      <c r="G2459" s="4">
        <v>4766</v>
      </c>
      <c r="H2459" s="4">
        <v>0</v>
      </c>
      <c r="I2459">
        <f t="shared" si="380"/>
        <v>23897</v>
      </c>
      <c r="J2459">
        <f t="shared" si="381"/>
        <v>0.80056073984182119</v>
      </c>
      <c r="K2459">
        <f t="shared" si="382"/>
        <v>0.19943926015817884</v>
      </c>
      <c r="L2459">
        <f t="shared" si="383"/>
        <v>0</v>
      </c>
      <c r="M2459">
        <f>I2459*Diccionario!$B$36</f>
        <v>53.05180856862745</v>
      </c>
      <c r="N2459">
        <f>M2459*Diccionario!$B$37</f>
        <v>5.3582326654313732</v>
      </c>
      <c r="O2459">
        <f>N2459*Diccionario!$B$38</f>
        <v>0.80373489981470592</v>
      </c>
      <c r="P2459">
        <f>O2459*Diccionario!$B$39</f>
        <v>0.72336140983323538</v>
      </c>
      <c r="Q2459">
        <f>P2459*Diccionario!$B$40</f>
        <v>0.28934456393329416</v>
      </c>
      <c r="R2459">
        <f>Q2459*Diccionario!$B$41</f>
        <v>0.18807396655664121</v>
      </c>
      <c r="S2459">
        <f t="shared" si="384"/>
        <v>0.18807396655664121</v>
      </c>
      <c r="T2459">
        <f>I2459*Diccionario!$B$36</f>
        <v>53.05180856862745</v>
      </c>
      <c r="U2459">
        <f>T2459*Diccionario!$B$42</f>
        <v>5.3582326654313732</v>
      </c>
      <c r="V2459">
        <f>U2459*Diccionario!$B$43</f>
        <v>4.5544977656166674</v>
      </c>
      <c r="W2459">
        <f>V2459*Diccionario!$B$44</f>
        <v>0.86535457546716676</v>
      </c>
      <c r="X2459">
        <f>W2459*Diccionario!$B$45</f>
        <v>0.33748828443219503</v>
      </c>
      <c r="Y2459">
        <f>X2459*Diccionario!$B$46</f>
        <v>0.30036457314465359</v>
      </c>
      <c r="Z2459">
        <f>Y2459*Diccionario!$B$47</f>
        <v>0.11113489206352183</v>
      </c>
      <c r="AA2459">
        <f>Z2459*Diccionario!$B$48</f>
        <v>0.11113489206352183</v>
      </c>
      <c r="AB2459">
        <f>AA2459*Diccionario!$B$49</f>
        <v>8.3351169047641366E-2</v>
      </c>
      <c r="AC2459">
        <f t="shared" si="385"/>
        <v>8.3351169047641366E-2</v>
      </c>
      <c r="AD2459">
        <f t="shared" si="386"/>
        <v>0.27142513560428261</v>
      </c>
      <c r="AE2459">
        <f t="shared" si="387"/>
        <v>4.5484526790951602E-4</v>
      </c>
      <c r="AF2459" t="e">
        <f ca="1">IF(AD2459="","",_xludf.RANK.EQ(AD2459,$AD$2:$AD$5513,0))</f>
        <v>#NAME?</v>
      </c>
      <c r="AH2459" t="str">
        <f t="shared" si="388"/>
        <v>Media</v>
      </c>
      <c r="AI2459" t="s">
        <v>153</v>
      </c>
      <c r="AJ2459" t="str">
        <f>IFERROR(VLOOKUP(B2459,Maestro_Regionales!$A$2:$B$35,2,FALSE),"Otras zonas")</f>
        <v>Otras zonas</v>
      </c>
      <c r="AK2459" t="str">
        <f t="shared" si="389"/>
        <v>COMPENSAR EPS | Otras zonas</v>
      </c>
    </row>
    <row r="2460" spans="1:37">
      <c r="A2460" s="4" t="s">
        <v>1042</v>
      </c>
      <c r="B2460" s="4" t="s">
        <v>1043</v>
      </c>
      <c r="C2460" s="4" t="s">
        <v>1093</v>
      </c>
      <c r="D2460" s="4" t="s">
        <v>1094</v>
      </c>
      <c r="E2460" s="4" t="s">
        <v>86</v>
      </c>
      <c r="F2460" s="4">
        <v>14473</v>
      </c>
      <c r="G2460" s="4">
        <v>3714</v>
      </c>
      <c r="H2460" s="4">
        <v>0</v>
      </c>
      <c r="I2460">
        <f t="shared" si="380"/>
        <v>18187</v>
      </c>
      <c r="J2460">
        <f t="shared" si="381"/>
        <v>0.79578820036289655</v>
      </c>
      <c r="K2460">
        <f t="shared" si="382"/>
        <v>0.20421179963710342</v>
      </c>
      <c r="L2460">
        <f t="shared" si="383"/>
        <v>0</v>
      </c>
      <c r="M2460">
        <f>I2460*Diccionario!$B$36</f>
        <v>40.375496607843132</v>
      </c>
      <c r="N2460">
        <f>M2460*Diccionario!$B$37</f>
        <v>4.0779251573921567</v>
      </c>
      <c r="O2460">
        <f>N2460*Diccionario!$B$38</f>
        <v>0.61168877360882346</v>
      </c>
      <c r="P2460">
        <f>O2460*Diccionario!$B$39</f>
        <v>0.55051989624794118</v>
      </c>
      <c r="Q2460">
        <f>P2460*Diccionario!$B$40</f>
        <v>0.22020795849917649</v>
      </c>
      <c r="R2460">
        <f>Q2460*Diccionario!$B$41</f>
        <v>0.14313517302446471</v>
      </c>
      <c r="S2460">
        <f t="shared" si="384"/>
        <v>0.14313517302446471</v>
      </c>
      <c r="T2460">
        <f>I2460*Diccionario!$B$36</f>
        <v>40.375496607843132</v>
      </c>
      <c r="U2460">
        <f>T2460*Diccionario!$B$42</f>
        <v>4.0779251573921567</v>
      </c>
      <c r="V2460">
        <f>U2460*Diccionario!$B$43</f>
        <v>3.466236383783333</v>
      </c>
      <c r="W2460">
        <f>V2460*Diccionario!$B$44</f>
        <v>0.65858491291883325</v>
      </c>
      <c r="X2460">
        <f>W2460*Diccionario!$B$45</f>
        <v>0.25684811603834495</v>
      </c>
      <c r="Y2460">
        <f>X2460*Diccionario!$B$46</f>
        <v>0.228594823274127</v>
      </c>
      <c r="Z2460">
        <f>Y2460*Diccionario!$B$47</f>
        <v>8.4580084611426992E-2</v>
      </c>
      <c r="AA2460">
        <f>Z2460*Diccionario!$B$48</f>
        <v>8.4580084611426992E-2</v>
      </c>
      <c r="AB2460">
        <f>AA2460*Diccionario!$B$49</f>
        <v>6.3435063458570251E-2</v>
      </c>
      <c r="AC2460">
        <f t="shared" si="385"/>
        <v>6.3435063458570251E-2</v>
      </c>
      <c r="AD2460">
        <f t="shared" si="386"/>
        <v>0.20657023648303496</v>
      </c>
      <c r="AE2460">
        <f t="shared" si="387"/>
        <v>3.4616357230909175E-4</v>
      </c>
      <c r="AF2460" t="e">
        <f ca="1">IF(AD2460="","",_xludf.RANK.EQ(AD2460,$AD$2:$AD$5513,0))</f>
        <v>#NAME?</v>
      </c>
      <c r="AH2460" t="str">
        <f t="shared" si="388"/>
        <v>Media</v>
      </c>
      <c r="AI2460" t="s">
        <v>153</v>
      </c>
      <c r="AJ2460" t="str">
        <f>IFERROR(VLOOKUP(B2460,Maestro_Regionales!$A$2:$B$35,2,FALSE),"Otras zonas")</f>
        <v>Otras zonas</v>
      </c>
      <c r="AK2460" t="str">
        <f t="shared" si="389"/>
        <v>EPS SANITAS | Otras zonas</v>
      </c>
    </row>
    <row r="2461" spans="1:37">
      <c r="A2461" s="4" t="s">
        <v>1042</v>
      </c>
      <c r="B2461" s="4" t="s">
        <v>1043</v>
      </c>
      <c r="C2461" s="4" t="s">
        <v>1093</v>
      </c>
      <c r="D2461" s="4" t="s">
        <v>1094</v>
      </c>
      <c r="E2461" s="4" t="s">
        <v>90</v>
      </c>
      <c r="F2461" s="4">
        <v>0</v>
      </c>
      <c r="G2461" s="4">
        <v>0</v>
      </c>
      <c r="H2461" s="4">
        <v>2991</v>
      </c>
      <c r="I2461">
        <f t="shared" si="380"/>
        <v>2991</v>
      </c>
      <c r="J2461">
        <f t="shared" si="381"/>
        <v>0</v>
      </c>
      <c r="K2461">
        <f t="shared" si="382"/>
        <v>0</v>
      </c>
      <c r="L2461">
        <f t="shared" si="383"/>
        <v>1</v>
      </c>
      <c r="M2461">
        <f>I2461*Diccionario!$B$36</f>
        <v>6.6400786470588233</v>
      </c>
      <c r="N2461">
        <f>M2461*Diccionario!$B$37</f>
        <v>0.6706479433529412</v>
      </c>
      <c r="O2461">
        <f>N2461*Diccionario!$B$38</f>
        <v>0.10059719150294118</v>
      </c>
      <c r="P2461">
        <f>O2461*Diccionario!$B$39</f>
        <v>9.0537472352647058E-2</v>
      </c>
      <c r="Q2461">
        <f>P2461*Diccionario!$B$40</f>
        <v>3.6214988941058825E-2</v>
      </c>
      <c r="R2461">
        <f>Q2461*Diccionario!$B$41</f>
        <v>2.3539742811688236E-2</v>
      </c>
      <c r="S2461">
        <f t="shared" si="384"/>
        <v>2.3539742811688236E-2</v>
      </c>
      <c r="T2461">
        <f>I2461*Diccionario!$B$36</f>
        <v>6.6400786470588233</v>
      </c>
      <c r="U2461">
        <f>T2461*Diccionario!$B$42</f>
        <v>0.6706479433529412</v>
      </c>
      <c r="V2461">
        <f>U2461*Diccionario!$B$43</f>
        <v>0.57005075184999998</v>
      </c>
      <c r="W2461">
        <f>V2461*Diccionario!$B$44</f>
        <v>0.10830964285149999</v>
      </c>
      <c r="X2461">
        <f>W2461*Diccionario!$B$45</f>
        <v>4.2240760712084997E-2</v>
      </c>
      <c r="Y2461">
        <f>X2461*Diccionario!$B$46</f>
        <v>3.7594277033755646E-2</v>
      </c>
      <c r="Z2461">
        <f>Y2461*Diccionario!$B$47</f>
        <v>1.3909882502489588E-2</v>
      </c>
      <c r="AA2461">
        <f>Z2461*Diccionario!$B$48</f>
        <v>1.3909882502489588E-2</v>
      </c>
      <c r="AB2461">
        <f>AA2461*Diccionario!$B$49</f>
        <v>1.0432411876867191E-2</v>
      </c>
      <c r="AC2461">
        <f t="shared" si="385"/>
        <v>1.0432411876867191E-2</v>
      </c>
      <c r="AD2461">
        <f t="shared" si="386"/>
        <v>3.3972154688555425E-2</v>
      </c>
      <c r="AE2461">
        <f t="shared" si="387"/>
        <v>5.6929413579836878E-5</v>
      </c>
      <c r="AF2461" t="e">
        <f ca="1">IF(AD2461="","",_xludf.RANK.EQ(AD2461,$AD$2:$AD$5513,0))</f>
        <v>#NAME?</v>
      </c>
      <c r="AH2461" t="str">
        <f t="shared" si="388"/>
        <v>Baja</v>
      </c>
      <c r="AI2461" t="s">
        <v>153</v>
      </c>
      <c r="AJ2461" t="str">
        <f>IFERROR(VLOOKUP(B2461,Maestro_Regionales!$A$2:$B$35,2,FALSE),"Otras zonas")</f>
        <v>Otras zonas</v>
      </c>
      <c r="AK2461" t="str">
        <f t="shared" si="389"/>
        <v>REGIMEN DE EXCEPCION | Otras zonas</v>
      </c>
    </row>
    <row r="2462" spans="1:37">
      <c r="A2462" s="4" t="s">
        <v>1042</v>
      </c>
      <c r="B2462" s="4" t="s">
        <v>1043</v>
      </c>
      <c r="C2462" s="4" t="s">
        <v>1093</v>
      </c>
      <c r="D2462" s="4" t="s">
        <v>1094</v>
      </c>
      <c r="E2462" s="4" t="s">
        <v>88</v>
      </c>
      <c r="F2462" s="4">
        <v>145</v>
      </c>
      <c r="G2462" s="4">
        <v>1161</v>
      </c>
      <c r="H2462" s="4">
        <v>0</v>
      </c>
      <c r="I2462">
        <f t="shared" si="380"/>
        <v>1306</v>
      </c>
      <c r="J2462">
        <f t="shared" si="381"/>
        <v>0.1110260336906585</v>
      </c>
      <c r="K2462">
        <f t="shared" si="382"/>
        <v>0.88897396630934145</v>
      </c>
      <c r="L2462">
        <f t="shared" si="383"/>
        <v>0</v>
      </c>
      <c r="M2462">
        <f>I2462*Diccionario!$B$36</f>
        <v>2.899345607843137</v>
      </c>
      <c r="N2462">
        <f>M2462*Diccionario!$B$37</f>
        <v>0.29283390639215684</v>
      </c>
      <c r="O2462">
        <f>N2462*Diccionario!$B$38</f>
        <v>4.3925085958823523E-2</v>
      </c>
      <c r="P2462">
        <f>O2462*Diccionario!$B$39</f>
        <v>3.9532577362941169E-2</v>
      </c>
      <c r="Q2462">
        <f>P2462*Diccionario!$B$40</f>
        <v>1.5813030945176467E-2</v>
      </c>
      <c r="R2462">
        <f>Q2462*Diccionario!$B$41</f>
        <v>1.0278470114364705E-2</v>
      </c>
      <c r="S2462">
        <f t="shared" si="384"/>
        <v>1.0278470114364705E-2</v>
      </c>
      <c r="T2462">
        <f>I2462*Diccionario!$B$36</f>
        <v>2.899345607843137</v>
      </c>
      <c r="U2462">
        <f>T2462*Diccionario!$B$42</f>
        <v>0.29283390639215684</v>
      </c>
      <c r="V2462">
        <f>U2462*Diccionario!$B$43</f>
        <v>0.24890882043333332</v>
      </c>
      <c r="W2462">
        <f>V2462*Diccionario!$B$44</f>
        <v>4.7292675882333331E-2</v>
      </c>
      <c r="X2462">
        <f>W2462*Diccionario!$B$45</f>
        <v>1.844414359411E-2</v>
      </c>
      <c r="Y2462">
        <f>X2462*Diccionario!$B$46</f>
        <v>1.6415287798757901E-2</v>
      </c>
      <c r="Z2462">
        <f>Y2462*Diccionario!$B$47</f>
        <v>6.0736564855404232E-3</v>
      </c>
      <c r="AA2462">
        <f>Z2462*Diccionario!$B$48</f>
        <v>6.0736564855404232E-3</v>
      </c>
      <c r="AB2462">
        <f>AA2462*Diccionario!$B$49</f>
        <v>4.5552423641553172E-3</v>
      </c>
      <c r="AC2462">
        <f t="shared" si="385"/>
        <v>4.5552423641553172E-3</v>
      </c>
      <c r="AD2462">
        <f t="shared" si="386"/>
        <v>1.4833712478520021E-2</v>
      </c>
      <c r="AE2462">
        <f t="shared" si="387"/>
        <v>2.4857844913161804E-5</v>
      </c>
      <c r="AF2462" t="e">
        <f ca="1">IF(AD2462="","",_xludf.RANK.EQ(AD2462,$AD$2:$AD$5513,0))</f>
        <v>#NAME?</v>
      </c>
      <c r="AH2462" t="str">
        <f t="shared" si="388"/>
        <v>Baja</v>
      </c>
      <c r="AI2462" t="s">
        <v>153</v>
      </c>
      <c r="AJ2462" t="str">
        <f>IFERROR(VLOOKUP(B2462,Maestro_Regionales!$A$2:$B$35,2,FALSE),"Otras zonas")</f>
        <v>Otras zonas</v>
      </c>
      <c r="AK2462" t="str">
        <f t="shared" si="389"/>
        <v>COOSALUD EPS | Otras zonas</v>
      </c>
    </row>
    <row r="2463" spans="1:37">
      <c r="A2463" s="4" t="s">
        <v>1042</v>
      </c>
      <c r="B2463" s="4" t="s">
        <v>1043</v>
      </c>
      <c r="C2463" s="4" t="s">
        <v>1093</v>
      </c>
      <c r="D2463" s="4" t="s">
        <v>1094</v>
      </c>
      <c r="E2463" s="4" t="s">
        <v>93</v>
      </c>
      <c r="F2463" s="4">
        <v>686</v>
      </c>
      <c r="G2463" s="4">
        <v>0</v>
      </c>
      <c r="H2463" s="4">
        <v>0</v>
      </c>
      <c r="I2463">
        <f t="shared" si="380"/>
        <v>686</v>
      </c>
      <c r="J2463">
        <f t="shared" si="381"/>
        <v>1</v>
      </c>
      <c r="K2463">
        <f t="shared" si="382"/>
        <v>0</v>
      </c>
      <c r="L2463">
        <f t="shared" si="383"/>
        <v>0</v>
      </c>
      <c r="M2463">
        <f>I2463*Diccionario!$B$36</f>
        <v>1.522933450980392</v>
      </c>
      <c r="N2463">
        <f>M2463*Diccionario!$B$37</f>
        <v>0.15381627854901961</v>
      </c>
      <c r="O2463">
        <f>N2463*Diccionario!$B$38</f>
        <v>2.3072441782352942E-2</v>
      </c>
      <c r="P2463">
        <f>O2463*Diccionario!$B$39</f>
        <v>2.0765197604117647E-2</v>
      </c>
      <c r="Q2463">
        <f>P2463*Diccionario!$B$40</f>
        <v>8.30607904164706E-3</v>
      </c>
      <c r="R2463">
        <f>Q2463*Diccionario!$B$41</f>
        <v>5.3989513770705891E-3</v>
      </c>
      <c r="S2463">
        <f t="shared" si="384"/>
        <v>5.3989513770705891E-3</v>
      </c>
      <c r="T2463">
        <f>I2463*Diccionario!$B$36</f>
        <v>1.522933450980392</v>
      </c>
      <c r="U2463">
        <f>T2463*Diccionario!$B$42</f>
        <v>0.15381627854901961</v>
      </c>
      <c r="V2463">
        <f>U2463*Diccionario!$B$43</f>
        <v>0.13074383676666668</v>
      </c>
      <c r="W2463">
        <f>V2463*Diccionario!$B$44</f>
        <v>2.4841328985666669E-2</v>
      </c>
      <c r="X2463">
        <f>W2463*Diccionario!$B$45</f>
        <v>9.6881183044100014E-3</v>
      </c>
      <c r="Y2463">
        <f>X2463*Diccionario!$B$46</f>
        <v>8.6224252909249018E-3</v>
      </c>
      <c r="Z2463">
        <f>Y2463*Diccionario!$B$47</f>
        <v>3.1902973576422135E-3</v>
      </c>
      <c r="AA2463">
        <f>Z2463*Diccionario!$B$48</f>
        <v>3.1902973576422135E-3</v>
      </c>
      <c r="AB2463">
        <f>AA2463*Diccionario!$B$49</f>
        <v>2.3927230182316604E-3</v>
      </c>
      <c r="AC2463">
        <f t="shared" si="385"/>
        <v>2.3927230182316604E-3</v>
      </c>
      <c r="AD2463">
        <f t="shared" si="386"/>
        <v>7.7916743953022494E-3</v>
      </c>
      <c r="AE2463">
        <f t="shared" si="387"/>
        <v>1.3057030329578103E-5</v>
      </c>
      <c r="AF2463" t="e">
        <f ca="1">IF(AD2463="","",_xludf.RANK.EQ(AD2463,$AD$2:$AD$5513,0))</f>
        <v>#NAME?</v>
      </c>
      <c r="AH2463" t="str">
        <f t="shared" si="388"/>
        <v>Baja</v>
      </c>
      <c r="AI2463" t="s">
        <v>153</v>
      </c>
      <c r="AJ2463" t="str">
        <f>IFERROR(VLOOKUP(B2463,Maestro_Regionales!$A$2:$B$35,2,FALSE),"Otras zonas")</f>
        <v>Otras zonas</v>
      </c>
      <c r="AK2463" t="str">
        <f t="shared" si="389"/>
        <v>FERRONALES - EAS | Otras zonas</v>
      </c>
    </row>
    <row r="2464" spans="1:37">
      <c r="A2464" s="4" t="s">
        <v>1042</v>
      </c>
      <c r="B2464" s="4" t="s">
        <v>1043</v>
      </c>
      <c r="C2464" s="4" t="s">
        <v>1093</v>
      </c>
      <c r="D2464" s="4" t="s">
        <v>1094</v>
      </c>
      <c r="E2464" s="4" t="s">
        <v>89</v>
      </c>
      <c r="F2464" s="4">
        <v>1</v>
      </c>
      <c r="G2464" s="4">
        <v>2</v>
      </c>
      <c r="H2464" s="4">
        <v>0</v>
      </c>
      <c r="I2464">
        <f t="shared" si="380"/>
        <v>3</v>
      </c>
      <c r="J2464">
        <f t="shared" si="381"/>
        <v>0.33333333333333331</v>
      </c>
      <c r="K2464">
        <f t="shared" si="382"/>
        <v>0.66666666666666663</v>
      </c>
      <c r="L2464">
        <f t="shared" si="383"/>
        <v>0</v>
      </c>
      <c r="M2464">
        <f>I2464*Diccionario!$B$36</f>
        <v>6.6600588235294113E-3</v>
      </c>
      <c r="N2464">
        <f>M2464*Diccionario!$B$37</f>
        <v>6.7266594117647055E-4</v>
      </c>
      <c r="O2464">
        <f>N2464*Diccionario!$B$38</f>
        <v>1.0089989117647057E-4</v>
      </c>
      <c r="P2464">
        <f>O2464*Diccionario!$B$39</f>
        <v>9.0809902058823516E-5</v>
      </c>
      <c r="Q2464">
        <f>P2464*Diccionario!$B$40</f>
        <v>3.6323960823529406E-5</v>
      </c>
      <c r="R2464">
        <f>Q2464*Diccionario!$B$41</f>
        <v>2.3610574535294115E-5</v>
      </c>
      <c r="S2464">
        <f t="shared" si="384"/>
        <v>2.3610574535294115E-5</v>
      </c>
      <c r="T2464">
        <f>I2464*Diccionario!$B$36</f>
        <v>6.6600588235294113E-3</v>
      </c>
      <c r="U2464">
        <f>T2464*Diccionario!$B$42</f>
        <v>6.7266594117647055E-4</v>
      </c>
      <c r="V2464">
        <f>U2464*Diccionario!$B$43</f>
        <v>5.7176604999999994E-4</v>
      </c>
      <c r="W2464">
        <f>V2464*Diccionario!$B$44</f>
        <v>1.0863554949999999E-4</v>
      </c>
      <c r="X2464">
        <f>W2464*Diccionario!$B$45</f>
        <v>4.2367864304999996E-5</v>
      </c>
      <c r="Y2464">
        <f>X2464*Diccionario!$B$46</f>
        <v>3.7707399231449999E-5</v>
      </c>
      <c r="Z2464">
        <f>Y2464*Diccionario!$B$47</f>
        <v>1.3951737715636499E-5</v>
      </c>
      <c r="AA2464">
        <f>Z2464*Diccionario!$B$48</f>
        <v>1.3951737715636499E-5</v>
      </c>
      <c r="AB2464">
        <f>AA2464*Diccionario!$B$49</f>
        <v>1.0463803286727374E-5</v>
      </c>
      <c r="AC2464">
        <f t="shared" si="385"/>
        <v>1.0463803286727374E-5</v>
      </c>
      <c r="AD2464">
        <f t="shared" si="386"/>
        <v>3.4074377822021491E-5</v>
      </c>
      <c r="AE2464">
        <f t="shared" si="387"/>
        <v>5.7100715727017936E-8</v>
      </c>
      <c r="AF2464" t="e">
        <f ca="1">IF(AD2464="","",_xludf.RANK.EQ(AD2464,$AD$2:$AD$5513,0))</f>
        <v>#NAME?</v>
      </c>
      <c r="AH2464" t="str">
        <f t="shared" si="388"/>
        <v>Baja</v>
      </c>
      <c r="AI2464" t="s">
        <v>153</v>
      </c>
      <c r="AJ2464" t="str">
        <f>IFERROR(VLOOKUP(B2464,Maestro_Regionales!$A$2:$B$35,2,FALSE),"Otras zonas")</f>
        <v>Otras zonas</v>
      </c>
      <c r="AK2464" t="str">
        <f t="shared" si="389"/>
        <v>PROTEGER EPS (ANTES CAJACOPI EPS) | Otras zonas</v>
      </c>
    </row>
    <row r="2465" spans="1:37">
      <c r="A2465" s="4" t="s">
        <v>1042</v>
      </c>
      <c r="B2465" s="4" t="s">
        <v>1043</v>
      </c>
      <c r="C2465" s="4" t="s">
        <v>1093</v>
      </c>
      <c r="D2465" s="4" t="s">
        <v>1094</v>
      </c>
      <c r="E2465" s="4" t="s">
        <v>1095</v>
      </c>
      <c r="F2465" s="4">
        <v>1</v>
      </c>
      <c r="G2465" s="4">
        <v>0</v>
      </c>
      <c r="H2465" s="4">
        <v>0</v>
      </c>
      <c r="I2465">
        <f t="shared" si="380"/>
        <v>1</v>
      </c>
      <c r="J2465">
        <f t="shared" si="381"/>
        <v>1</v>
      </c>
      <c r="K2465">
        <f t="shared" si="382"/>
        <v>0</v>
      </c>
      <c r="L2465">
        <f t="shared" si="383"/>
        <v>0</v>
      </c>
      <c r="M2465">
        <f>I2465*Diccionario!$B$36</f>
        <v>2.2200196078431371E-3</v>
      </c>
      <c r="N2465">
        <f>M2465*Diccionario!$B$37</f>
        <v>2.2422198039215687E-4</v>
      </c>
      <c r="O2465">
        <f>N2465*Diccionario!$B$38</f>
        <v>3.3633297058823532E-5</v>
      </c>
      <c r="P2465">
        <f>O2465*Diccionario!$B$39</f>
        <v>3.026996735294118E-5</v>
      </c>
      <c r="Q2465">
        <f>P2465*Diccionario!$B$40</f>
        <v>1.2107986941176473E-5</v>
      </c>
      <c r="R2465">
        <f>Q2465*Diccionario!$B$41</f>
        <v>7.870191511764708E-6</v>
      </c>
      <c r="S2465">
        <f t="shared" si="384"/>
        <v>7.870191511764708E-6</v>
      </c>
      <c r="T2465">
        <f>I2465*Diccionario!$B$36</f>
        <v>2.2200196078431371E-3</v>
      </c>
      <c r="U2465">
        <f>T2465*Diccionario!$B$42</f>
        <v>2.2422198039215687E-4</v>
      </c>
      <c r="V2465">
        <f>U2465*Diccionario!$B$43</f>
        <v>1.9058868333333333E-4</v>
      </c>
      <c r="W2465">
        <f>V2465*Diccionario!$B$44</f>
        <v>3.6211849833333333E-5</v>
      </c>
      <c r="X2465">
        <f>W2465*Diccionario!$B$45</f>
        <v>1.4122621435000001E-5</v>
      </c>
      <c r="Y2465">
        <f>X2465*Diccionario!$B$46</f>
        <v>1.256913307715E-5</v>
      </c>
      <c r="Z2465">
        <f>Y2465*Diccionario!$B$47</f>
        <v>4.6505792385454997E-6</v>
      </c>
      <c r="AA2465">
        <f>Z2465*Diccionario!$B$48</f>
        <v>4.6505792385454997E-6</v>
      </c>
      <c r="AB2465">
        <f>AA2465*Diccionario!$B$49</f>
        <v>3.4879344289091247E-6</v>
      </c>
      <c r="AC2465">
        <f t="shared" si="385"/>
        <v>3.4879344289091247E-6</v>
      </c>
      <c r="AD2465">
        <f t="shared" si="386"/>
        <v>1.1358125940673833E-5</v>
      </c>
      <c r="AE2465">
        <f t="shared" si="387"/>
        <v>1.9033571909005983E-8</v>
      </c>
      <c r="AF2465" t="e">
        <f ca="1">IF(AD2465="","",_xludf.RANK.EQ(AD2465,$AD$2:$AD$5513,0))</f>
        <v>#NAME?</v>
      </c>
      <c r="AH2465" t="str">
        <f t="shared" si="388"/>
        <v>Baja</v>
      </c>
      <c r="AI2465" t="s">
        <v>153</v>
      </c>
      <c r="AJ2465" t="str">
        <f>IFERROR(VLOOKUP(B2465,Maestro_Regionales!$A$2:$B$35,2,FALSE),"Otras zonas")</f>
        <v>Otras zonas</v>
      </c>
      <c r="AK2465" t="str">
        <f t="shared" si="389"/>
        <v>PIJAOS SALUD EPSI | Otras zonas</v>
      </c>
    </row>
    <row r="2466" spans="1:37">
      <c r="A2466" s="4" t="s">
        <v>1042</v>
      </c>
      <c r="B2466" s="4" t="s">
        <v>1043</v>
      </c>
      <c r="C2466" s="4" t="s">
        <v>1093</v>
      </c>
      <c r="D2466" s="4" t="s">
        <v>1094</v>
      </c>
      <c r="E2466" s="4" t="s">
        <v>92</v>
      </c>
      <c r="F2466" s="4">
        <v>0</v>
      </c>
      <c r="G2466" s="4">
        <v>1</v>
      </c>
      <c r="H2466" s="4">
        <v>0</v>
      </c>
      <c r="I2466">
        <f t="shared" si="380"/>
        <v>1</v>
      </c>
      <c r="J2466">
        <f t="shared" si="381"/>
        <v>0</v>
      </c>
      <c r="K2466">
        <f t="shared" si="382"/>
        <v>1</v>
      </c>
      <c r="L2466">
        <f t="shared" si="383"/>
        <v>0</v>
      </c>
      <c r="M2466">
        <f>I2466*Diccionario!$B$36</f>
        <v>2.2200196078431371E-3</v>
      </c>
      <c r="N2466">
        <f>M2466*Diccionario!$B$37</f>
        <v>2.2422198039215687E-4</v>
      </c>
      <c r="O2466">
        <f>N2466*Diccionario!$B$38</f>
        <v>3.3633297058823532E-5</v>
      </c>
      <c r="P2466">
        <f>O2466*Diccionario!$B$39</f>
        <v>3.026996735294118E-5</v>
      </c>
      <c r="Q2466">
        <f>P2466*Diccionario!$B$40</f>
        <v>1.2107986941176473E-5</v>
      </c>
      <c r="R2466">
        <f>Q2466*Diccionario!$B$41</f>
        <v>7.870191511764708E-6</v>
      </c>
      <c r="S2466">
        <f t="shared" si="384"/>
        <v>7.870191511764708E-6</v>
      </c>
      <c r="T2466">
        <f>I2466*Diccionario!$B$36</f>
        <v>2.2200196078431371E-3</v>
      </c>
      <c r="U2466">
        <f>T2466*Diccionario!$B$42</f>
        <v>2.2422198039215687E-4</v>
      </c>
      <c r="V2466">
        <f>U2466*Diccionario!$B$43</f>
        <v>1.9058868333333333E-4</v>
      </c>
      <c r="W2466">
        <f>V2466*Diccionario!$B$44</f>
        <v>3.6211849833333333E-5</v>
      </c>
      <c r="X2466">
        <f>W2466*Diccionario!$B$45</f>
        <v>1.4122621435000001E-5</v>
      </c>
      <c r="Y2466">
        <f>X2466*Diccionario!$B$46</f>
        <v>1.256913307715E-5</v>
      </c>
      <c r="Z2466">
        <f>Y2466*Diccionario!$B$47</f>
        <v>4.6505792385454997E-6</v>
      </c>
      <c r="AA2466">
        <f>Z2466*Diccionario!$B$48</f>
        <v>4.6505792385454997E-6</v>
      </c>
      <c r="AB2466">
        <f>AA2466*Diccionario!$B$49</f>
        <v>3.4879344289091247E-6</v>
      </c>
      <c r="AC2466">
        <f t="shared" si="385"/>
        <v>3.4879344289091247E-6</v>
      </c>
      <c r="AD2466">
        <f t="shared" si="386"/>
        <v>1.1358125940673833E-5</v>
      </c>
      <c r="AE2466">
        <f t="shared" si="387"/>
        <v>1.9033571909005983E-8</v>
      </c>
      <c r="AF2466" t="e">
        <f ca="1">IF(AD2466="","",_xludf.RANK.EQ(AD2466,$AD$2:$AD$5513,0))</f>
        <v>#NAME?</v>
      </c>
      <c r="AH2466" t="str">
        <f t="shared" si="388"/>
        <v>Baja</v>
      </c>
      <c r="AI2466" t="s">
        <v>153</v>
      </c>
      <c r="AJ2466" t="str">
        <f>IFERROR(VLOOKUP(B2466,Maestro_Regionales!$A$2:$B$35,2,FALSE),"Otras zonas")</f>
        <v>Otras zonas</v>
      </c>
      <c r="AK2466" t="str">
        <f t="shared" si="389"/>
        <v>EPS FAMILIAR DE COLOMBIA | Otras zonas</v>
      </c>
    </row>
    <row r="2467" spans="1:37">
      <c r="A2467" s="4" t="s">
        <v>1042</v>
      </c>
      <c r="B2467" s="4" t="s">
        <v>1043</v>
      </c>
      <c r="C2467" s="4" t="s">
        <v>1093</v>
      </c>
      <c r="D2467" s="4" t="s">
        <v>1094</v>
      </c>
      <c r="E2467" s="4" t="s">
        <v>505</v>
      </c>
      <c r="F2467" s="4">
        <v>0</v>
      </c>
      <c r="G2467" s="4">
        <v>1</v>
      </c>
      <c r="H2467" s="4">
        <v>0</v>
      </c>
      <c r="I2467">
        <f t="shared" si="380"/>
        <v>1</v>
      </c>
      <c r="J2467">
        <f t="shared" si="381"/>
        <v>0</v>
      </c>
      <c r="K2467">
        <f t="shared" si="382"/>
        <v>1</v>
      </c>
      <c r="L2467">
        <f t="shared" si="383"/>
        <v>0</v>
      </c>
      <c r="M2467">
        <f>I2467*Diccionario!$B$36</f>
        <v>2.2200196078431371E-3</v>
      </c>
      <c r="N2467">
        <f>M2467*Diccionario!$B$37</f>
        <v>2.2422198039215687E-4</v>
      </c>
      <c r="O2467">
        <f>N2467*Diccionario!$B$38</f>
        <v>3.3633297058823532E-5</v>
      </c>
      <c r="P2467">
        <f>O2467*Diccionario!$B$39</f>
        <v>3.026996735294118E-5</v>
      </c>
      <c r="Q2467">
        <f>P2467*Diccionario!$B$40</f>
        <v>1.2107986941176473E-5</v>
      </c>
      <c r="R2467">
        <f>Q2467*Diccionario!$B$41</f>
        <v>7.870191511764708E-6</v>
      </c>
      <c r="S2467">
        <f t="shared" si="384"/>
        <v>7.870191511764708E-6</v>
      </c>
      <c r="T2467">
        <f>I2467*Diccionario!$B$36</f>
        <v>2.2200196078431371E-3</v>
      </c>
      <c r="U2467">
        <f>T2467*Diccionario!$B$42</f>
        <v>2.2422198039215687E-4</v>
      </c>
      <c r="V2467">
        <f>U2467*Diccionario!$B$43</f>
        <v>1.9058868333333333E-4</v>
      </c>
      <c r="W2467">
        <f>V2467*Diccionario!$B$44</f>
        <v>3.6211849833333333E-5</v>
      </c>
      <c r="X2467">
        <f>W2467*Diccionario!$B$45</f>
        <v>1.4122621435000001E-5</v>
      </c>
      <c r="Y2467">
        <f>X2467*Diccionario!$B$46</f>
        <v>1.256913307715E-5</v>
      </c>
      <c r="Z2467">
        <f>Y2467*Diccionario!$B$47</f>
        <v>4.6505792385454997E-6</v>
      </c>
      <c r="AA2467">
        <f>Z2467*Diccionario!$B$48</f>
        <v>4.6505792385454997E-6</v>
      </c>
      <c r="AB2467">
        <f>AA2467*Diccionario!$B$49</f>
        <v>3.4879344289091247E-6</v>
      </c>
      <c r="AC2467">
        <f t="shared" si="385"/>
        <v>3.4879344289091247E-6</v>
      </c>
      <c r="AD2467">
        <f t="shared" si="386"/>
        <v>1.1358125940673833E-5</v>
      </c>
      <c r="AE2467">
        <f t="shared" si="387"/>
        <v>1.9033571909005983E-8</v>
      </c>
      <c r="AF2467" t="e">
        <f ca="1">IF(AD2467="","",_xludf.RANK.EQ(AD2467,$AD$2:$AD$5513,0))</f>
        <v>#NAME?</v>
      </c>
      <c r="AH2467" t="str">
        <f t="shared" si="388"/>
        <v>Baja</v>
      </c>
      <c r="AI2467" t="s">
        <v>153</v>
      </c>
      <c r="AJ2467" t="str">
        <f>IFERROR(VLOOKUP(B2467,Maestro_Regionales!$A$2:$B$35,2,FALSE),"Otras zonas")</f>
        <v>Otras zonas</v>
      </c>
      <c r="AK2467" t="str">
        <f t="shared" si="389"/>
        <v>DUSAKAWI EPSI | Otras zonas</v>
      </c>
    </row>
    <row r="2468" spans="1:37">
      <c r="A2468" s="4" t="s">
        <v>1042</v>
      </c>
      <c r="B2468" s="4" t="s">
        <v>1043</v>
      </c>
      <c r="C2468" s="4" t="s">
        <v>1096</v>
      </c>
      <c r="D2468" s="4" t="s">
        <v>1097</v>
      </c>
      <c r="E2468" s="4" t="s">
        <v>91</v>
      </c>
      <c r="F2468" s="4">
        <v>1312</v>
      </c>
      <c r="G2468" s="4">
        <v>3000</v>
      </c>
      <c r="H2468" s="4">
        <v>0</v>
      </c>
      <c r="I2468">
        <f t="shared" si="380"/>
        <v>4312</v>
      </c>
      <c r="J2468">
        <f t="shared" si="381"/>
        <v>0.30426716141001853</v>
      </c>
      <c r="K2468">
        <f t="shared" si="382"/>
        <v>0.69573283858998147</v>
      </c>
      <c r="L2468">
        <f t="shared" si="383"/>
        <v>0</v>
      </c>
      <c r="M2468">
        <f>I2468*Diccionario!$B$36</f>
        <v>9.5727245490196076</v>
      </c>
      <c r="N2468">
        <f>M2468*Diccionario!$B$37</f>
        <v>0.96684517945098047</v>
      </c>
      <c r="O2468">
        <f>N2468*Diccionario!$B$38</f>
        <v>0.14502677691764707</v>
      </c>
      <c r="P2468">
        <f>O2468*Diccionario!$B$39</f>
        <v>0.13052409922588237</v>
      </c>
      <c r="Q2468">
        <f>P2468*Diccionario!$B$40</f>
        <v>5.2209639690352951E-2</v>
      </c>
      <c r="R2468">
        <f>Q2468*Diccionario!$B$41</f>
        <v>3.3936265798729416E-2</v>
      </c>
      <c r="S2468">
        <f t="shared" si="384"/>
        <v>3.3936265798729416E-2</v>
      </c>
      <c r="T2468">
        <f>I2468*Diccionario!$B$36</f>
        <v>9.5727245490196076</v>
      </c>
      <c r="U2468">
        <f>T2468*Diccionario!$B$42</f>
        <v>0.96684517945098047</v>
      </c>
      <c r="V2468">
        <f>U2468*Diccionario!$B$43</f>
        <v>0.82181840253333338</v>
      </c>
      <c r="W2468">
        <f>V2468*Diccionario!$B$44</f>
        <v>0.15614549648133336</v>
      </c>
      <c r="X2468">
        <f>W2468*Diccionario!$B$45</f>
        <v>6.0896743627720011E-2</v>
      </c>
      <c r="Y2468">
        <f>X2468*Diccionario!$B$46</f>
        <v>5.4198101828670811E-2</v>
      </c>
      <c r="Z2468">
        <f>Y2468*Diccionario!$B$47</f>
        <v>2.0053297676608201E-2</v>
      </c>
      <c r="AA2468">
        <f>Z2468*Diccionario!$B$48</f>
        <v>2.0053297676608201E-2</v>
      </c>
      <c r="AB2468">
        <f>AA2468*Diccionario!$B$49</f>
        <v>1.5039973257456152E-2</v>
      </c>
      <c r="AC2468">
        <f t="shared" si="385"/>
        <v>1.5039973257456152E-2</v>
      </c>
      <c r="AD2468">
        <f t="shared" si="386"/>
        <v>4.8976239056185568E-2</v>
      </c>
      <c r="AE2468">
        <f t="shared" si="387"/>
        <v>8.2072762071633794E-5</v>
      </c>
      <c r="AF2468" t="e">
        <f ca="1">IF(AD2468="","",_xludf.RANK.EQ(AD2468,$AD$2:$AD$5513,0))</f>
        <v>#NAME?</v>
      </c>
      <c r="AH2468" t="str">
        <f t="shared" si="388"/>
        <v>Baja</v>
      </c>
      <c r="AI2468" t="s">
        <v>153</v>
      </c>
      <c r="AJ2468" t="str">
        <f>IFERROR(VLOOKUP(B2468,Maestro_Regionales!$A$2:$B$35,2,FALSE),"Otras zonas")</f>
        <v>Otras zonas</v>
      </c>
      <c r="AK2468" t="str">
        <f t="shared" si="389"/>
        <v>FAMISANAR | Otras zonas</v>
      </c>
    </row>
    <row r="2469" spans="1:37">
      <c r="A2469" s="4" t="s">
        <v>1042</v>
      </c>
      <c r="B2469" s="4" t="s">
        <v>1043</v>
      </c>
      <c r="C2469" s="4" t="s">
        <v>1096</v>
      </c>
      <c r="D2469" s="4" t="s">
        <v>1097</v>
      </c>
      <c r="E2469" s="4" t="s">
        <v>87</v>
      </c>
      <c r="F2469" s="4">
        <v>1108</v>
      </c>
      <c r="G2469" s="4">
        <v>2916</v>
      </c>
      <c r="H2469" s="4">
        <v>0</v>
      </c>
      <c r="I2469">
        <f t="shared" si="380"/>
        <v>4024</v>
      </c>
      <c r="J2469">
        <f t="shared" si="381"/>
        <v>0.27534791252485091</v>
      </c>
      <c r="K2469">
        <f t="shared" si="382"/>
        <v>0.72465208747514909</v>
      </c>
      <c r="L2469">
        <f t="shared" si="383"/>
        <v>0</v>
      </c>
      <c r="M2469">
        <f>I2469*Diccionario!$B$36</f>
        <v>8.9333589019607835</v>
      </c>
      <c r="N2469">
        <f>M2469*Diccionario!$B$37</f>
        <v>0.90226924909803918</v>
      </c>
      <c r="O2469">
        <f>N2469*Diccionario!$B$38</f>
        <v>0.13534038736470588</v>
      </c>
      <c r="P2469">
        <f>O2469*Diccionario!$B$39</f>
        <v>0.12180634862823529</v>
      </c>
      <c r="Q2469">
        <f>P2469*Diccionario!$B$40</f>
        <v>4.8722539451294122E-2</v>
      </c>
      <c r="R2469">
        <f>Q2469*Diccionario!$B$41</f>
        <v>3.166965064334118E-2</v>
      </c>
      <c r="S2469">
        <f t="shared" si="384"/>
        <v>3.166965064334118E-2</v>
      </c>
      <c r="T2469">
        <f>I2469*Diccionario!$B$36</f>
        <v>8.9333589019607835</v>
      </c>
      <c r="U2469">
        <f>T2469*Diccionario!$B$42</f>
        <v>0.90226924909803918</v>
      </c>
      <c r="V2469">
        <f>U2469*Diccionario!$B$43</f>
        <v>0.7669288617333333</v>
      </c>
      <c r="W2469">
        <f>V2469*Diccionario!$B$44</f>
        <v>0.14571648372933332</v>
      </c>
      <c r="X2469">
        <f>W2469*Diccionario!$B$45</f>
        <v>5.6829428654439997E-2</v>
      </c>
      <c r="Y2469">
        <f>X2469*Diccionario!$B$46</f>
        <v>5.0578191502451596E-2</v>
      </c>
      <c r="Z2469">
        <f>Y2469*Diccionario!$B$47</f>
        <v>1.8713930855907092E-2</v>
      </c>
      <c r="AA2469">
        <f>Z2469*Diccionario!$B$48</f>
        <v>1.8713930855907092E-2</v>
      </c>
      <c r="AB2469">
        <f>AA2469*Diccionario!$B$49</f>
        <v>1.4035448141930319E-2</v>
      </c>
      <c r="AC2469">
        <f t="shared" si="385"/>
        <v>1.4035448141930319E-2</v>
      </c>
      <c r="AD2469">
        <f t="shared" si="386"/>
        <v>4.57050987852715E-2</v>
      </c>
      <c r="AE2469">
        <f t="shared" si="387"/>
        <v>7.6591093361840068E-5</v>
      </c>
      <c r="AF2469" t="e">
        <f ca="1">IF(AD2469="","",_xludf.RANK.EQ(AD2469,$AD$2:$AD$5513,0))</f>
        <v>#NAME?</v>
      </c>
      <c r="AH2469" t="str">
        <f t="shared" si="388"/>
        <v>Baja</v>
      </c>
      <c r="AI2469" t="s">
        <v>153</v>
      </c>
      <c r="AJ2469" t="str">
        <f>IFERROR(VLOOKUP(B2469,Maestro_Regionales!$A$2:$B$35,2,FALSE),"Otras zonas")</f>
        <v>Otras zonas</v>
      </c>
      <c r="AK2469" t="str">
        <f t="shared" si="389"/>
        <v>NUEVA EPS | Otras zonas</v>
      </c>
    </row>
    <row r="2470" spans="1:37">
      <c r="A2470" s="4" t="s">
        <v>1042</v>
      </c>
      <c r="B2470" s="4" t="s">
        <v>1043</v>
      </c>
      <c r="C2470" s="4" t="s">
        <v>1096</v>
      </c>
      <c r="D2470" s="4" t="s">
        <v>1097</v>
      </c>
      <c r="E2470" s="4" t="s">
        <v>415</v>
      </c>
      <c r="F2470" s="4">
        <v>449</v>
      </c>
      <c r="G2470" s="4">
        <v>1312</v>
      </c>
      <c r="H2470" s="4">
        <v>0</v>
      </c>
      <c r="I2470">
        <f t="shared" si="380"/>
        <v>1761</v>
      </c>
      <c r="J2470">
        <f t="shared" si="381"/>
        <v>0.25496876774559907</v>
      </c>
      <c r="K2470">
        <f t="shared" si="382"/>
        <v>0.74503123225440093</v>
      </c>
      <c r="L2470">
        <f t="shared" si="383"/>
        <v>0</v>
      </c>
      <c r="M2470">
        <f>I2470*Diccionario!$B$36</f>
        <v>3.9094545294117644</v>
      </c>
      <c r="N2470">
        <f>M2470*Diccionario!$B$37</f>
        <v>0.39485490747058821</v>
      </c>
      <c r="O2470">
        <f>N2470*Diccionario!$B$38</f>
        <v>5.922823612058823E-2</v>
      </c>
      <c r="P2470">
        <f>O2470*Diccionario!$B$39</f>
        <v>5.3305412508529409E-2</v>
      </c>
      <c r="Q2470">
        <f>P2470*Diccionario!$B$40</f>
        <v>2.1322165003411764E-2</v>
      </c>
      <c r="R2470">
        <f>Q2470*Diccionario!$B$41</f>
        <v>1.3859407252217647E-2</v>
      </c>
      <c r="S2470">
        <f t="shared" si="384"/>
        <v>1.3859407252217647E-2</v>
      </c>
      <c r="T2470">
        <f>I2470*Diccionario!$B$36</f>
        <v>3.9094545294117644</v>
      </c>
      <c r="U2470">
        <f>T2470*Diccionario!$B$42</f>
        <v>0.39485490747058821</v>
      </c>
      <c r="V2470">
        <f>U2470*Diccionario!$B$43</f>
        <v>0.33562667134999996</v>
      </c>
      <c r="W2470">
        <f>V2470*Diccionario!$B$44</f>
        <v>6.3769067556499998E-2</v>
      </c>
      <c r="X2470">
        <f>W2470*Diccionario!$B$45</f>
        <v>2.4869936347035E-2</v>
      </c>
      <c r="Y2470">
        <f>X2470*Diccionario!$B$46</f>
        <v>2.213424334886115E-2</v>
      </c>
      <c r="Z2470">
        <f>Y2470*Diccionario!$B$47</f>
        <v>8.1896700390786253E-3</v>
      </c>
      <c r="AA2470">
        <f>Z2470*Diccionario!$B$48</f>
        <v>8.1896700390786253E-3</v>
      </c>
      <c r="AB2470">
        <f>AA2470*Diccionario!$B$49</f>
        <v>6.142252529308969E-3</v>
      </c>
      <c r="AC2470">
        <f t="shared" si="385"/>
        <v>6.142252529308969E-3</v>
      </c>
      <c r="AD2470">
        <f t="shared" si="386"/>
        <v>2.0001659781526616E-2</v>
      </c>
      <c r="AE2470">
        <f t="shared" si="387"/>
        <v>3.3518120131759527E-5</v>
      </c>
      <c r="AF2470" t="e">
        <f ca="1">IF(AD2470="","",_xludf.RANK.EQ(AD2470,$AD$2:$AD$5513,0))</f>
        <v>#NAME?</v>
      </c>
      <c r="AH2470" t="str">
        <f t="shared" si="388"/>
        <v>Baja</v>
      </c>
      <c r="AI2470" t="s">
        <v>153</v>
      </c>
      <c r="AJ2470" t="str">
        <f>IFERROR(VLOOKUP(B2470,Maestro_Regionales!$A$2:$B$35,2,FALSE),"Otras zonas")</f>
        <v>Otras zonas</v>
      </c>
      <c r="AK2470" t="str">
        <f t="shared" si="389"/>
        <v>COMPENSAR EPS | Otras zonas</v>
      </c>
    </row>
    <row r="2471" spans="1:37">
      <c r="A2471" s="4" t="s">
        <v>1042</v>
      </c>
      <c r="B2471" s="4" t="s">
        <v>1043</v>
      </c>
      <c r="C2471" s="4" t="s">
        <v>1096</v>
      </c>
      <c r="D2471" s="4" t="s">
        <v>1097</v>
      </c>
      <c r="E2471" s="4" t="s">
        <v>90</v>
      </c>
      <c r="F2471" s="4">
        <v>0</v>
      </c>
      <c r="G2471" s="4">
        <v>0</v>
      </c>
      <c r="H2471" s="4">
        <v>195</v>
      </c>
      <c r="I2471">
        <f t="shared" si="380"/>
        <v>195</v>
      </c>
      <c r="J2471">
        <f t="shared" si="381"/>
        <v>0</v>
      </c>
      <c r="K2471">
        <f t="shared" si="382"/>
        <v>0</v>
      </c>
      <c r="L2471">
        <f t="shared" si="383"/>
        <v>1</v>
      </c>
      <c r="M2471">
        <f>I2471*Diccionario!$B$36</f>
        <v>0.43290382352941176</v>
      </c>
      <c r="N2471">
        <f>M2471*Diccionario!$B$37</f>
        <v>4.3723286176470588E-2</v>
      </c>
      <c r="O2471">
        <f>N2471*Diccionario!$B$38</f>
        <v>6.5584929264705877E-3</v>
      </c>
      <c r="P2471">
        <f>O2471*Diccionario!$B$39</f>
        <v>5.9026436338235292E-3</v>
      </c>
      <c r="Q2471">
        <f>P2471*Diccionario!$B$40</f>
        <v>2.3610574535294117E-3</v>
      </c>
      <c r="R2471">
        <f>Q2471*Diccionario!$B$41</f>
        <v>1.5346873447941176E-3</v>
      </c>
      <c r="S2471">
        <f t="shared" si="384"/>
        <v>1.5346873447941176E-3</v>
      </c>
      <c r="T2471">
        <f>I2471*Diccionario!$B$36</f>
        <v>0.43290382352941176</v>
      </c>
      <c r="U2471">
        <f>T2471*Diccionario!$B$42</f>
        <v>4.3723286176470588E-2</v>
      </c>
      <c r="V2471">
        <f>U2471*Diccionario!$B$43</f>
        <v>3.7164793250000001E-2</v>
      </c>
      <c r="W2471">
        <f>V2471*Diccionario!$B$44</f>
        <v>7.0613107175000007E-3</v>
      </c>
      <c r="X2471">
        <f>W2471*Diccionario!$B$45</f>
        <v>2.7539111798250003E-3</v>
      </c>
      <c r="Y2471">
        <f>X2471*Diccionario!$B$46</f>
        <v>2.4509809500442505E-3</v>
      </c>
      <c r="Z2471">
        <f>Y2471*Diccionario!$B$47</f>
        <v>9.0686295151637267E-4</v>
      </c>
      <c r="AA2471">
        <f>Z2471*Diccionario!$B$48</f>
        <v>9.0686295151637267E-4</v>
      </c>
      <c r="AB2471">
        <f>AA2471*Diccionario!$B$49</f>
        <v>6.801472136372795E-4</v>
      </c>
      <c r="AC2471">
        <f t="shared" si="385"/>
        <v>6.801472136372795E-4</v>
      </c>
      <c r="AD2471">
        <f t="shared" si="386"/>
        <v>2.2148345584313972E-3</v>
      </c>
      <c r="AE2471">
        <f t="shared" si="387"/>
        <v>3.711546522256166E-6</v>
      </c>
      <c r="AF2471" t="e">
        <f ca="1">IF(AD2471="","",_xludf.RANK.EQ(AD2471,$AD$2:$AD$5513,0))</f>
        <v>#NAME?</v>
      </c>
      <c r="AH2471" t="str">
        <f t="shared" si="388"/>
        <v>Baja</v>
      </c>
      <c r="AI2471" t="s">
        <v>153</v>
      </c>
      <c r="AJ2471" t="str">
        <f>IFERROR(VLOOKUP(B2471,Maestro_Regionales!$A$2:$B$35,2,FALSE),"Otras zonas")</f>
        <v>Otras zonas</v>
      </c>
      <c r="AK2471" t="str">
        <f t="shared" si="389"/>
        <v>REGIMEN DE EXCEPCION | Otras zonas</v>
      </c>
    </row>
    <row r="2472" spans="1:37">
      <c r="A2472" s="4" t="s">
        <v>1042</v>
      </c>
      <c r="B2472" s="4" t="s">
        <v>1043</v>
      </c>
      <c r="C2472" s="4" t="s">
        <v>1096</v>
      </c>
      <c r="D2472" s="4" t="s">
        <v>1097</v>
      </c>
      <c r="E2472" s="4" t="s">
        <v>86</v>
      </c>
      <c r="F2472" s="4">
        <v>0</v>
      </c>
      <c r="G2472" s="4">
        <v>2</v>
      </c>
      <c r="H2472" s="4">
        <v>0</v>
      </c>
      <c r="I2472">
        <f t="shared" si="380"/>
        <v>2</v>
      </c>
      <c r="J2472">
        <f t="shared" si="381"/>
        <v>0</v>
      </c>
      <c r="K2472">
        <f t="shared" si="382"/>
        <v>1</v>
      </c>
      <c r="L2472">
        <f t="shared" si="383"/>
        <v>0</v>
      </c>
      <c r="M2472">
        <f>I2472*Diccionario!$B$36</f>
        <v>4.4400392156862742E-3</v>
      </c>
      <c r="N2472">
        <f>M2472*Diccionario!$B$37</f>
        <v>4.4844396078431374E-4</v>
      </c>
      <c r="O2472">
        <f>N2472*Diccionario!$B$38</f>
        <v>6.7266594117647063E-5</v>
      </c>
      <c r="P2472">
        <f>O2472*Diccionario!$B$39</f>
        <v>6.053993470588236E-5</v>
      </c>
      <c r="Q2472">
        <f>P2472*Diccionario!$B$40</f>
        <v>2.4215973882352947E-5</v>
      </c>
      <c r="R2472">
        <f>Q2472*Diccionario!$B$41</f>
        <v>1.5740383023529416E-5</v>
      </c>
      <c r="S2472">
        <f t="shared" si="384"/>
        <v>1.5740383023529416E-5</v>
      </c>
      <c r="T2472">
        <f>I2472*Diccionario!$B$36</f>
        <v>4.4400392156862742E-3</v>
      </c>
      <c r="U2472">
        <f>T2472*Diccionario!$B$42</f>
        <v>4.4844396078431374E-4</v>
      </c>
      <c r="V2472">
        <f>U2472*Diccionario!$B$43</f>
        <v>3.8117736666666666E-4</v>
      </c>
      <c r="W2472">
        <f>V2472*Diccionario!$B$44</f>
        <v>7.2423699666666666E-5</v>
      </c>
      <c r="X2472">
        <f>W2472*Diccionario!$B$45</f>
        <v>2.8245242870000002E-5</v>
      </c>
      <c r="Y2472">
        <f>X2472*Diccionario!$B$46</f>
        <v>2.5138266154300001E-5</v>
      </c>
      <c r="Z2472">
        <f>Y2472*Diccionario!$B$47</f>
        <v>9.3011584770909993E-6</v>
      </c>
      <c r="AA2472">
        <f>Z2472*Diccionario!$B$48</f>
        <v>9.3011584770909993E-6</v>
      </c>
      <c r="AB2472">
        <f>AA2472*Diccionario!$B$49</f>
        <v>6.9758688578182495E-6</v>
      </c>
      <c r="AC2472">
        <f t="shared" si="385"/>
        <v>6.9758688578182495E-6</v>
      </c>
      <c r="AD2472">
        <f t="shared" si="386"/>
        <v>2.2716251881347665E-5</v>
      </c>
      <c r="AE2472">
        <f t="shared" si="387"/>
        <v>3.8067143818011966E-8</v>
      </c>
      <c r="AF2472" t="e">
        <f ca="1">IF(AD2472="","",_xludf.RANK.EQ(AD2472,$AD$2:$AD$5513,0))</f>
        <v>#NAME?</v>
      </c>
      <c r="AH2472" t="str">
        <f t="shared" si="388"/>
        <v>Baja</v>
      </c>
      <c r="AI2472" t="s">
        <v>153</v>
      </c>
      <c r="AJ2472" t="str">
        <f>IFERROR(VLOOKUP(B2472,Maestro_Regionales!$A$2:$B$35,2,FALSE),"Otras zonas")</f>
        <v>Otras zonas</v>
      </c>
      <c r="AK2472" t="str">
        <f t="shared" si="389"/>
        <v>EPS SANITAS | Otras zonas</v>
      </c>
    </row>
    <row r="2473" spans="1:37">
      <c r="A2473" s="4" t="s">
        <v>1042</v>
      </c>
      <c r="B2473" s="4" t="s">
        <v>1043</v>
      </c>
      <c r="C2473" s="4" t="s">
        <v>1096</v>
      </c>
      <c r="D2473" s="4" t="s">
        <v>1097</v>
      </c>
      <c r="E2473" s="4" t="s">
        <v>85</v>
      </c>
      <c r="F2473" s="4">
        <v>1</v>
      </c>
      <c r="G2473" s="4">
        <v>0</v>
      </c>
      <c r="H2473" s="4">
        <v>0</v>
      </c>
      <c r="I2473">
        <f t="shared" si="380"/>
        <v>1</v>
      </c>
      <c r="J2473">
        <f t="shared" si="381"/>
        <v>1</v>
      </c>
      <c r="K2473">
        <f t="shared" si="382"/>
        <v>0</v>
      </c>
      <c r="L2473">
        <f t="shared" si="383"/>
        <v>0</v>
      </c>
      <c r="M2473">
        <f>I2473*Diccionario!$B$36</f>
        <v>2.2200196078431371E-3</v>
      </c>
      <c r="N2473">
        <f>M2473*Diccionario!$B$37</f>
        <v>2.2422198039215687E-4</v>
      </c>
      <c r="O2473">
        <f>N2473*Diccionario!$B$38</f>
        <v>3.3633297058823532E-5</v>
      </c>
      <c r="P2473">
        <f>O2473*Diccionario!$B$39</f>
        <v>3.026996735294118E-5</v>
      </c>
      <c r="Q2473">
        <f>P2473*Diccionario!$B$40</f>
        <v>1.2107986941176473E-5</v>
      </c>
      <c r="R2473">
        <f>Q2473*Diccionario!$B$41</f>
        <v>7.870191511764708E-6</v>
      </c>
      <c r="S2473">
        <f t="shared" si="384"/>
        <v>7.870191511764708E-6</v>
      </c>
      <c r="T2473">
        <f>I2473*Diccionario!$B$36</f>
        <v>2.2200196078431371E-3</v>
      </c>
      <c r="U2473">
        <f>T2473*Diccionario!$B$42</f>
        <v>2.2422198039215687E-4</v>
      </c>
      <c r="V2473">
        <f>U2473*Diccionario!$B$43</f>
        <v>1.9058868333333333E-4</v>
      </c>
      <c r="W2473">
        <f>V2473*Diccionario!$B$44</f>
        <v>3.6211849833333333E-5</v>
      </c>
      <c r="X2473">
        <f>W2473*Diccionario!$B$45</f>
        <v>1.4122621435000001E-5</v>
      </c>
      <c r="Y2473">
        <f>X2473*Diccionario!$B$46</f>
        <v>1.256913307715E-5</v>
      </c>
      <c r="Z2473">
        <f>Y2473*Diccionario!$B$47</f>
        <v>4.6505792385454997E-6</v>
      </c>
      <c r="AA2473">
        <f>Z2473*Diccionario!$B$48</f>
        <v>4.6505792385454997E-6</v>
      </c>
      <c r="AB2473">
        <f>AA2473*Diccionario!$B$49</f>
        <v>3.4879344289091247E-6</v>
      </c>
      <c r="AC2473">
        <f t="shared" si="385"/>
        <v>3.4879344289091247E-6</v>
      </c>
      <c r="AD2473">
        <f t="shared" si="386"/>
        <v>1.1358125940673833E-5</v>
      </c>
      <c r="AE2473">
        <f t="shared" si="387"/>
        <v>1.9033571909005983E-8</v>
      </c>
      <c r="AF2473" t="e">
        <f ca="1">IF(AD2473="","",_xludf.RANK.EQ(AD2473,$AD$2:$AD$5513,0))</f>
        <v>#NAME?</v>
      </c>
      <c r="AH2473" t="str">
        <f t="shared" si="388"/>
        <v>Baja</v>
      </c>
      <c r="AI2473" t="s">
        <v>153</v>
      </c>
      <c r="AJ2473" t="str">
        <f>IFERROR(VLOOKUP(B2473,Maestro_Regionales!$A$2:$B$35,2,FALSE),"Otras zonas")</f>
        <v>Otras zonas</v>
      </c>
      <c r="AK2473" t="str">
        <f t="shared" si="389"/>
        <v>SALUD TOTAL EPS | Otras zonas</v>
      </c>
    </row>
    <row r="2474" spans="1:37">
      <c r="A2474" s="4" t="s">
        <v>1042</v>
      </c>
      <c r="B2474" s="4" t="s">
        <v>1043</v>
      </c>
      <c r="C2474" s="4" t="s">
        <v>1098</v>
      </c>
      <c r="D2474" s="4" t="s">
        <v>1099</v>
      </c>
      <c r="E2474" s="4" t="s">
        <v>91</v>
      </c>
      <c r="F2474" s="4">
        <v>472</v>
      </c>
      <c r="G2474" s="4">
        <v>2793</v>
      </c>
      <c r="H2474" s="4">
        <v>0</v>
      </c>
      <c r="I2474">
        <f t="shared" si="380"/>
        <v>3265</v>
      </c>
      <c r="J2474">
        <f t="shared" si="381"/>
        <v>0.14456355283307809</v>
      </c>
      <c r="K2474">
        <f t="shared" si="382"/>
        <v>0.85543644716692191</v>
      </c>
      <c r="L2474">
        <f t="shared" si="383"/>
        <v>0</v>
      </c>
      <c r="M2474">
        <f>I2474*Diccionario!$B$36</f>
        <v>7.2483640196078429</v>
      </c>
      <c r="N2474">
        <f>M2474*Diccionario!$B$37</f>
        <v>0.73208476598039218</v>
      </c>
      <c r="O2474">
        <f>N2474*Diccionario!$B$38</f>
        <v>0.10981271489705882</v>
      </c>
      <c r="P2474">
        <f>O2474*Diccionario!$B$39</f>
        <v>9.8831443407352948E-2</v>
      </c>
      <c r="Q2474">
        <f>P2474*Diccionario!$B$40</f>
        <v>3.9532577362941183E-2</v>
      </c>
      <c r="R2474">
        <f>Q2474*Diccionario!$B$41</f>
        <v>2.5696175285911772E-2</v>
      </c>
      <c r="S2474">
        <f t="shared" si="384"/>
        <v>2.5696175285911772E-2</v>
      </c>
      <c r="T2474">
        <f>I2474*Diccionario!$B$36</f>
        <v>7.2483640196078429</v>
      </c>
      <c r="U2474">
        <f>T2474*Diccionario!$B$42</f>
        <v>0.73208476598039218</v>
      </c>
      <c r="V2474">
        <f>U2474*Diccionario!$B$43</f>
        <v>0.62227205108333339</v>
      </c>
      <c r="W2474">
        <f>V2474*Diccionario!$B$44</f>
        <v>0.11823168970583335</v>
      </c>
      <c r="X2474">
        <f>W2474*Diccionario!$B$45</f>
        <v>4.6110358985275011E-2</v>
      </c>
      <c r="Y2474">
        <f>X2474*Diccionario!$B$46</f>
        <v>4.1038219496894762E-2</v>
      </c>
      <c r="Z2474">
        <f>Y2474*Diccionario!$B$47</f>
        <v>1.5184141213851062E-2</v>
      </c>
      <c r="AA2474">
        <f>Z2474*Diccionario!$B$48</f>
        <v>1.5184141213851062E-2</v>
      </c>
      <c r="AB2474">
        <f>AA2474*Diccionario!$B$49</f>
        <v>1.1388105910388297E-2</v>
      </c>
      <c r="AC2474">
        <f t="shared" si="385"/>
        <v>1.1388105910388297E-2</v>
      </c>
      <c r="AD2474">
        <f t="shared" si="386"/>
        <v>3.708428119630007E-2</v>
      </c>
      <c r="AE2474">
        <f t="shared" si="387"/>
        <v>6.2144612282904546E-5</v>
      </c>
      <c r="AF2474" t="e">
        <f ca="1">IF(AD2474="","",_xludf.RANK.EQ(AD2474,$AD$2:$AD$5513,0))</f>
        <v>#NAME?</v>
      </c>
      <c r="AH2474" t="str">
        <f t="shared" si="388"/>
        <v>Baja</v>
      </c>
      <c r="AI2474" t="s">
        <v>153</v>
      </c>
      <c r="AJ2474" t="str">
        <f>IFERROR(VLOOKUP(B2474,Maestro_Regionales!$A$2:$B$35,2,FALSE),"Otras zonas")</f>
        <v>Otras zonas</v>
      </c>
      <c r="AK2474" t="str">
        <f t="shared" si="389"/>
        <v>FAMISANAR | Otras zonas</v>
      </c>
    </row>
    <row r="2475" spans="1:37">
      <c r="A2475" s="4" t="s">
        <v>1042</v>
      </c>
      <c r="B2475" s="4" t="s">
        <v>1043</v>
      </c>
      <c r="C2475" s="4" t="s">
        <v>1098</v>
      </c>
      <c r="D2475" s="4" t="s">
        <v>1099</v>
      </c>
      <c r="E2475" s="4" t="s">
        <v>87</v>
      </c>
      <c r="F2475" s="4">
        <v>173</v>
      </c>
      <c r="G2475" s="4">
        <v>1600</v>
      </c>
      <c r="H2475" s="4">
        <v>0</v>
      </c>
      <c r="I2475">
        <f t="shared" si="380"/>
        <v>1773</v>
      </c>
      <c r="J2475">
        <f t="shared" si="381"/>
        <v>9.7574732092498589E-2</v>
      </c>
      <c r="K2475">
        <f t="shared" si="382"/>
        <v>0.90242526790750144</v>
      </c>
      <c r="L2475">
        <f t="shared" si="383"/>
        <v>0</v>
      </c>
      <c r="M2475">
        <f>I2475*Diccionario!$B$36</f>
        <v>3.9360947647058819</v>
      </c>
      <c r="N2475">
        <f>M2475*Diccionario!$B$37</f>
        <v>0.3975455712352941</v>
      </c>
      <c r="O2475">
        <f>N2475*Diccionario!$B$38</f>
        <v>5.9631835685294114E-2</v>
      </c>
      <c r="P2475">
        <f>O2475*Diccionario!$B$39</f>
        <v>5.3668652116764706E-2</v>
      </c>
      <c r="Q2475">
        <f>P2475*Diccionario!$B$40</f>
        <v>2.1467460846705883E-2</v>
      </c>
      <c r="R2475">
        <f>Q2475*Diccionario!$B$41</f>
        <v>1.3953849550358825E-2</v>
      </c>
      <c r="S2475">
        <f t="shared" si="384"/>
        <v>1.3953849550358825E-2</v>
      </c>
      <c r="T2475">
        <f>I2475*Diccionario!$B$36</f>
        <v>3.9360947647058819</v>
      </c>
      <c r="U2475">
        <f>T2475*Diccionario!$B$42</f>
        <v>0.3975455712352941</v>
      </c>
      <c r="V2475">
        <f>U2475*Diccionario!$B$43</f>
        <v>0.33791373554999998</v>
      </c>
      <c r="W2475">
        <f>V2475*Diccionario!$B$44</f>
        <v>6.4203609754499999E-2</v>
      </c>
      <c r="X2475">
        <f>W2475*Diccionario!$B$45</f>
        <v>2.5039407804254999E-2</v>
      </c>
      <c r="Y2475">
        <f>X2475*Diccionario!$B$46</f>
        <v>2.2285072945786948E-2</v>
      </c>
      <c r="Z2475">
        <f>Y2475*Diccionario!$B$47</f>
        <v>8.2454769899411706E-3</v>
      </c>
      <c r="AA2475">
        <f>Z2475*Diccionario!$B$48</f>
        <v>8.2454769899411706E-3</v>
      </c>
      <c r="AB2475">
        <f>AA2475*Diccionario!$B$49</f>
        <v>6.1841077424558775E-3</v>
      </c>
      <c r="AC2475">
        <f t="shared" si="385"/>
        <v>6.1841077424558775E-3</v>
      </c>
      <c r="AD2475">
        <f t="shared" si="386"/>
        <v>2.0137957292814701E-2</v>
      </c>
      <c r="AE2475">
        <f t="shared" si="387"/>
        <v>3.3746522994667598E-5</v>
      </c>
      <c r="AF2475" t="e">
        <f ca="1">IF(AD2475="","",_xludf.RANK.EQ(AD2475,$AD$2:$AD$5513,0))</f>
        <v>#NAME?</v>
      </c>
      <c r="AH2475" t="str">
        <f t="shared" si="388"/>
        <v>Baja</v>
      </c>
      <c r="AI2475" t="s">
        <v>153</v>
      </c>
      <c r="AJ2475" t="str">
        <f>IFERROR(VLOOKUP(B2475,Maestro_Regionales!$A$2:$B$35,2,FALSE),"Otras zonas")</f>
        <v>Otras zonas</v>
      </c>
      <c r="AK2475" t="str">
        <f t="shared" si="389"/>
        <v>NUEVA EPS | Otras zonas</v>
      </c>
    </row>
    <row r="2476" spans="1:37">
      <c r="A2476" s="4" t="s">
        <v>1042</v>
      </c>
      <c r="B2476" s="4" t="s">
        <v>1043</v>
      </c>
      <c r="C2476" s="4" t="s">
        <v>1098</v>
      </c>
      <c r="D2476" s="4" t="s">
        <v>1099</v>
      </c>
      <c r="E2476" s="4" t="s">
        <v>90</v>
      </c>
      <c r="F2476" s="4">
        <v>0</v>
      </c>
      <c r="G2476" s="4">
        <v>0</v>
      </c>
      <c r="H2476" s="4">
        <v>83</v>
      </c>
      <c r="I2476">
        <f t="shared" si="380"/>
        <v>83</v>
      </c>
      <c r="J2476">
        <f t="shared" si="381"/>
        <v>0</v>
      </c>
      <c r="K2476">
        <f t="shared" si="382"/>
        <v>0</v>
      </c>
      <c r="L2476">
        <f t="shared" si="383"/>
        <v>1</v>
      </c>
      <c r="M2476">
        <f>I2476*Diccionario!$B$36</f>
        <v>0.18426162745098038</v>
      </c>
      <c r="N2476">
        <f>M2476*Diccionario!$B$37</f>
        <v>1.861042437254902E-2</v>
      </c>
      <c r="O2476">
        <f>N2476*Diccionario!$B$38</f>
        <v>2.7915636558823527E-3</v>
      </c>
      <c r="P2476">
        <f>O2476*Diccionario!$B$39</f>
        <v>2.5124072902941177E-3</v>
      </c>
      <c r="Q2476">
        <f>P2476*Diccionario!$B$40</f>
        <v>1.0049629161176471E-3</v>
      </c>
      <c r="R2476">
        <f>Q2476*Diccionario!$B$41</f>
        <v>6.5322589547647065E-4</v>
      </c>
      <c r="S2476">
        <f t="shared" si="384"/>
        <v>6.5322589547647065E-4</v>
      </c>
      <c r="T2476">
        <f>I2476*Diccionario!$B$36</f>
        <v>0.18426162745098038</v>
      </c>
      <c r="U2476">
        <f>T2476*Diccionario!$B$42</f>
        <v>1.861042437254902E-2</v>
      </c>
      <c r="V2476">
        <f>U2476*Diccionario!$B$43</f>
        <v>1.5818860716666668E-2</v>
      </c>
      <c r="W2476">
        <f>V2476*Diccionario!$B$44</f>
        <v>3.0055835361666667E-3</v>
      </c>
      <c r="X2476">
        <f>W2476*Diccionario!$B$45</f>
        <v>1.172177579105E-3</v>
      </c>
      <c r="Y2476">
        <f>X2476*Diccionario!$B$46</f>
        <v>1.04323804540345E-3</v>
      </c>
      <c r="Z2476">
        <f>Y2476*Diccionario!$B$47</f>
        <v>3.8599807679927649E-4</v>
      </c>
      <c r="AA2476">
        <f>Z2476*Diccionario!$B$48</f>
        <v>3.8599807679927649E-4</v>
      </c>
      <c r="AB2476">
        <f>AA2476*Diccionario!$B$49</f>
        <v>2.894985575994574E-4</v>
      </c>
      <c r="AC2476">
        <f t="shared" si="385"/>
        <v>2.894985575994574E-4</v>
      </c>
      <c r="AD2476">
        <f t="shared" si="386"/>
        <v>9.4272445307592805E-4</v>
      </c>
      <c r="AE2476">
        <f t="shared" si="387"/>
        <v>1.5797864684474963E-6</v>
      </c>
      <c r="AF2476" t="e">
        <f ca="1">IF(AD2476="","",_xludf.RANK.EQ(AD2476,$AD$2:$AD$5513,0))</f>
        <v>#NAME?</v>
      </c>
      <c r="AH2476" t="str">
        <f t="shared" si="388"/>
        <v>Baja</v>
      </c>
      <c r="AI2476" t="s">
        <v>153</v>
      </c>
      <c r="AJ2476" t="str">
        <f>IFERROR(VLOOKUP(B2476,Maestro_Regionales!$A$2:$B$35,2,FALSE),"Otras zonas")</f>
        <v>Otras zonas</v>
      </c>
      <c r="AK2476" t="str">
        <f t="shared" si="389"/>
        <v>REGIMEN DE EXCEPCION | Otras zonas</v>
      </c>
    </row>
    <row r="2477" spans="1:37">
      <c r="A2477" s="4" t="s">
        <v>1042</v>
      </c>
      <c r="B2477" s="4" t="s">
        <v>1043</v>
      </c>
      <c r="C2477" s="4" t="s">
        <v>1098</v>
      </c>
      <c r="D2477" s="4" t="s">
        <v>1099</v>
      </c>
      <c r="E2477" s="4" t="s">
        <v>86</v>
      </c>
      <c r="F2477" s="4">
        <v>1</v>
      </c>
      <c r="G2477" s="4">
        <v>1</v>
      </c>
      <c r="H2477" s="4">
        <v>0</v>
      </c>
      <c r="I2477">
        <f t="shared" si="380"/>
        <v>2</v>
      </c>
      <c r="J2477">
        <f t="shared" si="381"/>
        <v>0.5</v>
      </c>
      <c r="K2477">
        <f t="shared" si="382"/>
        <v>0.5</v>
      </c>
      <c r="L2477">
        <f t="shared" si="383"/>
        <v>0</v>
      </c>
      <c r="M2477">
        <f>I2477*Diccionario!$B$36</f>
        <v>4.4400392156862742E-3</v>
      </c>
      <c r="N2477">
        <f>M2477*Diccionario!$B$37</f>
        <v>4.4844396078431374E-4</v>
      </c>
      <c r="O2477">
        <f>N2477*Diccionario!$B$38</f>
        <v>6.7266594117647063E-5</v>
      </c>
      <c r="P2477">
        <f>O2477*Diccionario!$B$39</f>
        <v>6.053993470588236E-5</v>
      </c>
      <c r="Q2477">
        <f>P2477*Diccionario!$B$40</f>
        <v>2.4215973882352947E-5</v>
      </c>
      <c r="R2477">
        <f>Q2477*Diccionario!$B$41</f>
        <v>1.5740383023529416E-5</v>
      </c>
      <c r="S2477">
        <f t="shared" si="384"/>
        <v>1.5740383023529416E-5</v>
      </c>
      <c r="T2477">
        <f>I2477*Diccionario!$B$36</f>
        <v>4.4400392156862742E-3</v>
      </c>
      <c r="U2477">
        <f>T2477*Diccionario!$B$42</f>
        <v>4.4844396078431374E-4</v>
      </c>
      <c r="V2477">
        <f>U2477*Diccionario!$B$43</f>
        <v>3.8117736666666666E-4</v>
      </c>
      <c r="W2477">
        <f>V2477*Diccionario!$B$44</f>
        <v>7.2423699666666666E-5</v>
      </c>
      <c r="X2477">
        <f>W2477*Diccionario!$B$45</f>
        <v>2.8245242870000002E-5</v>
      </c>
      <c r="Y2477">
        <f>X2477*Diccionario!$B$46</f>
        <v>2.5138266154300001E-5</v>
      </c>
      <c r="Z2477">
        <f>Y2477*Diccionario!$B$47</f>
        <v>9.3011584770909993E-6</v>
      </c>
      <c r="AA2477">
        <f>Z2477*Diccionario!$B$48</f>
        <v>9.3011584770909993E-6</v>
      </c>
      <c r="AB2477">
        <f>AA2477*Diccionario!$B$49</f>
        <v>6.9758688578182495E-6</v>
      </c>
      <c r="AC2477">
        <f t="shared" si="385"/>
        <v>6.9758688578182495E-6</v>
      </c>
      <c r="AD2477">
        <f t="shared" si="386"/>
        <v>2.2716251881347665E-5</v>
      </c>
      <c r="AE2477">
        <f t="shared" si="387"/>
        <v>3.8067143818011966E-8</v>
      </c>
      <c r="AF2477" t="e">
        <f ca="1">IF(AD2477="","",_xludf.RANK.EQ(AD2477,$AD$2:$AD$5513,0))</f>
        <v>#NAME?</v>
      </c>
      <c r="AH2477" t="str">
        <f t="shared" si="388"/>
        <v>Baja</v>
      </c>
      <c r="AI2477" t="s">
        <v>153</v>
      </c>
      <c r="AJ2477" t="str">
        <f>IFERROR(VLOOKUP(B2477,Maestro_Regionales!$A$2:$B$35,2,FALSE),"Otras zonas")</f>
        <v>Otras zonas</v>
      </c>
      <c r="AK2477" t="str">
        <f t="shared" si="389"/>
        <v>EPS SANITAS | Otras zonas</v>
      </c>
    </row>
    <row r="2478" spans="1:37">
      <c r="A2478" s="4" t="s">
        <v>1042</v>
      </c>
      <c r="B2478" s="4" t="s">
        <v>1043</v>
      </c>
      <c r="C2478" s="4" t="s">
        <v>1098</v>
      </c>
      <c r="D2478" s="4" t="s">
        <v>1099</v>
      </c>
      <c r="E2478" s="4" t="s">
        <v>70</v>
      </c>
      <c r="F2478" s="4">
        <v>1</v>
      </c>
      <c r="G2478" s="4">
        <v>0</v>
      </c>
      <c r="H2478" s="4">
        <v>0</v>
      </c>
      <c r="I2478">
        <f t="shared" si="380"/>
        <v>1</v>
      </c>
      <c r="J2478">
        <f t="shared" si="381"/>
        <v>1</v>
      </c>
      <c r="K2478">
        <f t="shared" si="382"/>
        <v>0</v>
      </c>
      <c r="L2478">
        <f t="shared" si="383"/>
        <v>0</v>
      </c>
      <c r="M2478">
        <f>I2478*Diccionario!$B$36</f>
        <v>2.2200196078431371E-3</v>
      </c>
      <c r="N2478">
        <f>M2478*Diccionario!$B$37</f>
        <v>2.2422198039215687E-4</v>
      </c>
      <c r="O2478">
        <f>N2478*Diccionario!$B$38</f>
        <v>3.3633297058823532E-5</v>
      </c>
      <c r="P2478">
        <f>O2478*Diccionario!$B$39</f>
        <v>3.026996735294118E-5</v>
      </c>
      <c r="Q2478">
        <f>P2478*Diccionario!$B$40</f>
        <v>1.2107986941176473E-5</v>
      </c>
      <c r="R2478">
        <f>Q2478*Diccionario!$B$41</f>
        <v>7.870191511764708E-6</v>
      </c>
      <c r="S2478">
        <f t="shared" si="384"/>
        <v>7.870191511764708E-6</v>
      </c>
      <c r="T2478">
        <f>I2478*Diccionario!$B$36</f>
        <v>2.2200196078431371E-3</v>
      </c>
      <c r="U2478">
        <f>T2478*Diccionario!$B$42</f>
        <v>2.2422198039215687E-4</v>
      </c>
      <c r="V2478">
        <f>U2478*Diccionario!$B$43</f>
        <v>1.9058868333333333E-4</v>
      </c>
      <c r="W2478">
        <f>V2478*Diccionario!$B$44</f>
        <v>3.6211849833333333E-5</v>
      </c>
      <c r="X2478">
        <f>W2478*Diccionario!$B$45</f>
        <v>1.4122621435000001E-5</v>
      </c>
      <c r="Y2478">
        <f>X2478*Diccionario!$B$46</f>
        <v>1.256913307715E-5</v>
      </c>
      <c r="Z2478">
        <f>Y2478*Diccionario!$B$47</f>
        <v>4.6505792385454997E-6</v>
      </c>
      <c r="AA2478">
        <f>Z2478*Diccionario!$B$48</f>
        <v>4.6505792385454997E-6</v>
      </c>
      <c r="AB2478">
        <f>AA2478*Diccionario!$B$49</f>
        <v>3.4879344289091247E-6</v>
      </c>
      <c r="AC2478">
        <f t="shared" si="385"/>
        <v>3.4879344289091247E-6</v>
      </c>
      <c r="AD2478">
        <f t="shared" si="386"/>
        <v>1.1358125940673833E-5</v>
      </c>
      <c r="AE2478">
        <f t="shared" si="387"/>
        <v>1.9033571909005983E-8</v>
      </c>
      <c r="AF2478" t="e">
        <f ca="1">IF(AD2478="","",_xludf.RANK.EQ(AD2478,$AD$2:$AD$5513,0))</f>
        <v>#NAME?</v>
      </c>
      <c r="AH2478" t="str">
        <f t="shared" si="388"/>
        <v>Baja</v>
      </c>
      <c r="AI2478" t="s">
        <v>153</v>
      </c>
      <c r="AJ2478" t="str">
        <f>IFERROR(VLOOKUP(B2478,Maestro_Regionales!$A$2:$B$35,2,FALSE),"Otras zonas")</f>
        <v>Otras zonas</v>
      </c>
      <c r="AK2478" t="str">
        <f t="shared" si="389"/>
        <v>EPS SURA | Otras zonas</v>
      </c>
    </row>
    <row r="2479" spans="1:37">
      <c r="A2479" s="4" t="s">
        <v>1042</v>
      </c>
      <c r="B2479" s="4" t="s">
        <v>1043</v>
      </c>
      <c r="C2479" s="4" t="s">
        <v>1100</v>
      </c>
      <c r="D2479" s="4" t="s">
        <v>1101</v>
      </c>
      <c r="E2479" s="4" t="s">
        <v>91</v>
      </c>
      <c r="F2479" s="4">
        <v>49248</v>
      </c>
      <c r="G2479" s="4">
        <v>11936</v>
      </c>
      <c r="H2479" s="4">
        <v>0</v>
      </c>
      <c r="I2479">
        <f t="shared" si="380"/>
        <v>61184</v>
      </c>
      <c r="J2479">
        <f t="shared" si="381"/>
        <v>0.80491631799163177</v>
      </c>
      <c r="K2479">
        <f t="shared" si="382"/>
        <v>0.1950836820083682</v>
      </c>
      <c r="L2479">
        <f t="shared" si="383"/>
        <v>0</v>
      </c>
      <c r="M2479">
        <f>I2479*Diccionario!$B$36</f>
        <v>135.82967968627449</v>
      </c>
      <c r="N2479">
        <f>M2479*Diccionario!$B$37</f>
        <v>13.718797648313725</v>
      </c>
      <c r="O2479">
        <f>N2479*Diccionario!$B$38</f>
        <v>2.0578196472470585</v>
      </c>
      <c r="P2479">
        <f>O2479*Diccionario!$B$39</f>
        <v>1.8520376825223526</v>
      </c>
      <c r="Q2479">
        <f>P2479*Diccionario!$B$40</f>
        <v>0.74081507300894112</v>
      </c>
      <c r="R2479">
        <f>Q2479*Diccionario!$B$41</f>
        <v>0.48152979745581176</v>
      </c>
      <c r="S2479">
        <f t="shared" si="384"/>
        <v>0.48152979745581176</v>
      </c>
      <c r="T2479">
        <f>I2479*Diccionario!$B$36</f>
        <v>135.82967968627449</v>
      </c>
      <c r="U2479">
        <f>T2479*Diccionario!$B$42</f>
        <v>13.718797648313725</v>
      </c>
      <c r="V2479">
        <f>U2479*Diccionario!$B$43</f>
        <v>11.660978001066665</v>
      </c>
      <c r="W2479">
        <f>V2479*Diccionario!$B$44</f>
        <v>2.2155858202026666</v>
      </c>
      <c r="X2479">
        <f>W2479*Diccionario!$B$45</f>
        <v>0.86407846987904002</v>
      </c>
      <c r="Y2479">
        <f>X2479*Diccionario!$B$46</f>
        <v>0.76902983819234561</v>
      </c>
      <c r="Z2479">
        <f>Y2479*Diccionario!$B$47</f>
        <v>0.28454104013116788</v>
      </c>
      <c r="AA2479">
        <f>Z2479*Diccionario!$B$48</f>
        <v>0.28454104013116788</v>
      </c>
      <c r="AB2479">
        <f>AA2479*Diccionario!$B$49</f>
        <v>0.21340578009837591</v>
      </c>
      <c r="AC2479">
        <f t="shared" si="385"/>
        <v>0.21340578009837591</v>
      </c>
      <c r="AD2479">
        <f t="shared" si="386"/>
        <v>0.69493557755418767</v>
      </c>
      <c r="AE2479">
        <f t="shared" si="387"/>
        <v>1.1645500636806218E-3</v>
      </c>
      <c r="AF2479" t="e">
        <f ca="1">IF(AD2479="","",_xludf.RANK.EQ(AD2479,$AD$2:$AD$5513,0))</f>
        <v>#NAME?</v>
      </c>
      <c r="AH2479" t="str">
        <f t="shared" si="388"/>
        <v>Media</v>
      </c>
      <c r="AI2479" t="s">
        <v>153</v>
      </c>
      <c r="AJ2479" t="str">
        <f>IFERROR(VLOOKUP(B2479,Maestro_Regionales!$A$2:$B$35,2,FALSE),"Otras zonas")</f>
        <v>Otras zonas</v>
      </c>
      <c r="AK2479" t="str">
        <f t="shared" si="389"/>
        <v>FAMISANAR | Otras zonas</v>
      </c>
    </row>
    <row r="2480" spans="1:37">
      <c r="A2480" s="4" t="s">
        <v>1042</v>
      </c>
      <c r="B2480" s="4" t="s">
        <v>1043</v>
      </c>
      <c r="C2480" s="4" t="s">
        <v>1100</v>
      </c>
      <c r="D2480" s="4" t="s">
        <v>1101</v>
      </c>
      <c r="E2480" s="4" t="s">
        <v>87</v>
      </c>
      <c r="F2480" s="4">
        <v>9078</v>
      </c>
      <c r="G2480" s="4">
        <v>4942</v>
      </c>
      <c r="H2480" s="4">
        <v>0</v>
      </c>
      <c r="I2480">
        <f t="shared" si="380"/>
        <v>14020</v>
      </c>
      <c r="J2480">
        <f t="shared" si="381"/>
        <v>0.6475035663338089</v>
      </c>
      <c r="K2480">
        <f t="shared" si="382"/>
        <v>0.35249643366619116</v>
      </c>
      <c r="L2480">
        <f t="shared" si="383"/>
        <v>0</v>
      </c>
      <c r="M2480">
        <f>I2480*Diccionario!$B$36</f>
        <v>31.12467490196078</v>
      </c>
      <c r="N2480">
        <f>M2480*Diccionario!$B$37</f>
        <v>3.1435921650980392</v>
      </c>
      <c r="O2480">
        <f>N2480*Diccionario!$B$38</f>
        <v>0.47153882476470588</v>
      </c>
      <c r="P2480">
        <f>O2480*Diccionario!$B$39</f>
        <v>0.42438494228823531</v>
      </c>
      <c r="Q2480">
        <f>P2480*Diccionario!$B$40</f>
        <v>0.16975397691529415</v>
      </c>
      <c r="R2480">
        <f>Q2480*Diccionario!$B$41</f>
        <v>0.1103400849949412</v>
      </c>
      <c r="S2480">
        <f t="shared" si="384"/>
        <v>0.1103400849949412</v>
      </c>
      <c r="T2480">
        <f>I2480*Diccionario!$B$36</f>
        <v>31.12467490196078</v>
      </c>
      <c r="U2480">
        <f>T2480*Diccionario!$B$42</f>
        <v>3.1435921650980392</v>
      </c>
      <c r="V2480">
        <f>U2480*Diccionario!$B$43</f>
        <v>2.6720533403333331</v>
      </c>
      <c r="W2480">
        <f>V2480*Diccionario!$B$44</f>
        <v>0.50769013466333324</v>
      </c>
      <c r="X2480">
        <f>W2480*Diccionario!$B$45</f>
        <v>0.19799915251869996</v>
      </c>
      <c r="Y2480">
        <f>X2480*Diccionario!$B$46</f>
        <v>0.17621924574164297</v>
      </c>
      <c r="Z2480">
        <f>Y2480*Diccionario!$B$47</f>
        <v>6.5201120924407899E-2</v>
      </c>
      <c r="AA2480">
        <f>Z2480*Diccionario!$B$48</f>
        <v>6.5201120924407899E-2</v>
      </c>
      <c r="AB2480">
        <f>AA2480*Diccionario!$B$49</f>
        <v>4.8900840693305928E-2</v>
      </c>
      <c r="AC2480">
        <f t="shared" si="385"/>
        <v>4.8900840693305928E-2</v>
      </c>
      <c r="AD2480">
        <f t="shared" si="386"/>
        <v>0.15924092568824713</v>
      </c>
      <c r="AE2480">
        <f t="shared" si="387"/>
        <v>2.6685067816426385E-4</v>
      </c>
      <c r="AF2480" t="e">
        <f ca="1">IF(AD2480="","",_xludf.RANK.EQ(AD2480,$AD$2:$AD$5513,0))</f>
        <v>#NAME?</v>
      </c>
      <c r="AH2480" t="str">
        <f t="shared" si="388"/>
        <v>Media</v>
      </c>
      <c r="AI2480" t="s">
        <v>153</v>
      </c>
      <c r="AJ2480" t="str">
        <f>IFERROR(VLOOKUP(B2480,Maestro_Regionales!$A$2:$B$35,2,FALSE),"Otras zonas")</f>
        <v>Otras zonas</v>
      </c>
      <c r="AK2480" t="str">
        <f t="shared" si="389"/>
        <v>NUEVA EPS | Otras zonas</v>
      </c>
    </row>
    <row r="2481" spans="1:37">
      <c r="A2481" s="4" t="s">
        <v>1042</v>
      </c>
      <c r="B2481" s="4" t="s">
        <v>1043</v>
      </c>
      <c r="C2481" s="4" t="s">
        <v>1100</v>
      </c>
      <c r="D2481" s="4" t="s">
        <v>1101</v>
      </c>
      <c r="E2481" s="4" t="s">
        <v>415</v>
      </c>
      <c r="F2481" s="4">
        <v>7527</v>
      </c>
      <c r="G2481" s="4">
        <v>1678</v>
      </c>
      <c r="H2481" s="4">
        <v>0</v>
      </c>
      <c r="I2481">
        <f t="shared" si="380"/>
        <v>9205</v>
      </c>
      <c r="J2481">
        <f t="shared" si="381"/>
        <v>0.81770776751765339</v>
      </c>
      <c r="K2481">
        <f t="shared" si="382"/>
        <v>0.18229223248234655</v>
      </c>
      <c r="L2481">
        <f t="shared" si="383"/>
        <v>0</v>
      </c>
      <c r="M2481">
        <f>I2481*Diccionario!$B$36</f>
        <v>20.435280490196078</v>
      </c>
      <c r="N2481">
        <f>M2481*Diccionario!$B$37</f>
        <v>2.0639633295098041</v>
      </c>
      <c r="O2481">
        <f>N2481*Diccionario!$B$38</f>
        <v>0.3095944994264706</v>
      </c>
      <c r="P2481">
        <f>O2481*Diccionario!$B$39</f>
        <v>0.27863504948382356</v>
      </c>
      <c r="Q2481">
        <f>P2481*Diccionario!$B$40</f>
        <v>0.11145401979352942</v>
      </c>
      <c r="R2481">
        <f>Q2481*Diccionario!$B$41</f>
        <v>7.2445112865794123E-2</v>
      </c>
      <c r="S2481">
        <f t="shared" si="384"/>
        <v>7.2445112865794123E-2</v>
      </c>
      <c r="T2481">
        <f>I2481*Diccionario!$B$36</f>
        <v>20.435280490196078</v>
      </c>
      <c r="U2481">
        <f>T2481*Diccionario!$B$42</f>
        <v>2.0639633295098041</v>
      </c>
      <c r="V2481">
        <f>U2481*Diccionario!$B$43</f>
        <v>1.7543688300833333</v>
      </c>
      <c r="W2481">
        <f>V2481*Diccionario!$B$44</f>
        <v>0.33333007771583334</v>
      </c>
      <c r="X2481">
        <f>W2481*Diccionario!$B$45</f>
        <v>0.129998730309175</v>
      </c>
      <c r="Y2481">
        <f>X2481*Diccionario!$B$46</f>
        <v>0.11569886997516575</v>
      </c>
      <c r="Z2481">
        <f>Y2481*Diccionario!$B$47</f>
        <v>4.2808581890811326E-2</v>
      </c>
      <c r="AA2481">
        <f>Z2481*Diccionario!$B$48</f>
        <v>4.2808581890811326E-2</v>
      </c>
      <c r="AB2481">
        <f>AA2481*Diccionario!$B$49</f>
        <v>3.2106436418108494E-2</v>
      </c>
      <c r="AC2481">
        <f t="shared" si="385"/>
        <v>3.2106436418108494E-2</v>
      </c>
      <c r="AD2481">
        <f t="shared" si="386"/>
        <v>0.10455154928390262</v>
      </c>
      <c r="AE2481">
        <f t="shared" si="387"/>
        <v>1.7520402942240005E-4</v>
      </c>
      <c r="AF2481" t="e">
        <f ca="1">IF(AD2481="","",_xludf.RANK.EQ(AD2481,$AD$2:$AD$5513,0))</f>
        <v>#NAME?</v>
      </c>
      <c r="AH2481" t="str">
        <f t="shared" si="388"/>
        <v>Baja</v>
      </c>
      <c r="AI2481" t="s">
        <v>153</v>
      </c>
      <c r="AJ2481" t="str">
        <f>IFERROR(VLOOKUP(B2481,Maestro_Regionales!$A$2:$B$35,2,FALSE),"Otras zonas")</f>
        <v>Otras zonas</v>
      </c>
      <c r="AK2481" t="str">
        <f t="shared" si="389"/>
        <v>COMPENSAR EPS | Otras zonas</v>
      </c>
    </row>
    <row r="2482" spans="1:37">
      <c r="A2482" s="4" t="s">
        <v>1042</v>
      </c>
      <c r="B2482" s="4" t="s">
        <v>1043</v>
      </c>
      <c r="C2482" s="4" t="s">
        <v>1100</v>
      </c>
      <c r="D2482" s="4" t="s">
        <v>1101</v>
      </c>
      <c r="E2482" s="4" t="s">
        <v>70</v>
      </c>
      <c r="F2482" s="4">
        <v>6975</v>
      </c>
      <c r="G2482" s="4">
        <v>1268</v>
      </c>
      <c r="H2482" s="4">
        <v>0</v>
      </c>
      <c r="I2482">
        <f t="shared" si="380"/>
        <v>8243</v>
      </c>
      <c r="J2482">
        <f t="shared" si="381"/>
        <v>0.84617251000849203</v>
      </c>
      <c r="K2482">
        <f t="shared" si="382"/>
        <v>0.15382748999150794</v>
      </c>
      <c r="L2482">
        <f t="shared" si="383"/>
        <v>0</v>
      </c>
      <c r="M2482">
        <f>I2482*Diccionario!$B$36</f>
        <v>18.299621627450978</v>
      </c>
      <c r="N2482">
        <f>M2482*Diccionario!$B$37</f>
        <v>1.8482617843725488</v>
      </c>
      <c r="O2482">
        <f>N2482*Diccionario!$B$38</f>
        <v>0.2772392676558823</v>
      </c>
      <c r="P2482">
        <f>O2482*Diccionario!$B$39</f>
        <v>0.24951534089029409</v>
      </c>
      <c r="Q2482">
        <f>P2482*Diccionario!$B$40</f>
        <v>9.9806136356117639E-2</v>
      </c>
      <c r="R2482">
        <f>Q2482*Diccionario!$B$41</f>
        <v>6.4873988631476462E-2</v>
      </c>
      <c r="S2482">
        <f t="shared" si="384"/>
        <v>6.4873988631476462E-2</v>
      </c>
      <c r="T2482">
        <f>I2482*Diccionario!$B$36</f>
        <v>18.299621627450978</v>
      </c>
      <c r="U2482">
        <f>T2482*Diccionario!$B$42</f>
        <v>1.8482617843725488</v>
      </c>
      <c r="V2482">
        <f>U2482*Diccionario!$B$43</f>
        <v>1.5710225167166665</v>
      </c>
      <c r="W2482">
        <f>V2482*Diccionario!$B$44</f>
        <v>0.29849427817616664</v>
      </c>
      <c r="X2482">
        <f>W2482*Diccionario!$B$45</f>
        <v>0.11641276848870499</v>
      </c>
      <c r="Y2482">
        <f>X2482*Diccionario!$B$46</f>
        <v>0.10360736395494745</v>
      </c>
      <c r="Z2482">
        <f>Y2482*Diccionario!$B$47</f>
        <v>3.8334724663330558E-2</v>
      </c>
      <c r="AA2482">
        <f>Z2482*Diccionario!$B$48</f>
        <v>3.8334724663330558E-2</v>
      </c>
      <c r="AB2482">
        <f>AA2482*Diccionario!$B$49</f>
        <v>2.8751043497497918E-2</v>
      </c>
      <c r="AC2482">
        <f t="shared" si="385"/>
        <v>2.8751043497497918E-2</v>
      </c>
      <c r="AD2482">
        <f t="shared" si="386"/>
        <v>9.3625032128974384E-2</v>
      </c>
      <c r="AE2482">
        <f t="shared" si="387"/>
        <v>1.5689373324593629E-4</v>
      </c>
      <c r="AF2482" t="e">
        <f ca="1">IF(AD2482="","",_xludf.RANK.EQ(AD2482,$AD$2:$AD$5513,0))</f>
        <v>#NAME?</v>
      </c>
      <c r="AH2482" t="str">
        <f t="shared" si="388"/>
        <v>Baja</v>
      </c>
      <c r="AI2482" t="s">
        <v>153</v>
      </c>
      <c r="AJ2482" t="str">
        <f>IFERROR(VLOOKUP(B2482,Maestro_Regionales!$A$2:$B$35,2,FALSE),"Otras zonas")</f>
        <v>Otras zonas</v>
      </c>
      <c r="AK2482" t="str">
        <f t="shared" si="389"/>
        <v>EPS SURA | Otras zonas</v>
      </c>
    </row>
    <row r="2483" spans="1:37">
      <c r="A2483" s="4" t="s">
        <v>1042</v>
      </c>
      <c r="B2483" s="4" t="s">
        <v>1043</v>
      </c>
      <c r="C2483" s="4" t="s">
        <v>1100</v>
      </c>
      <c r="D2483" s="4" t="s">
        <v>1101</v>
      </c>
      <c r="E2483" s="4" t="s">
        <v>86</v>
      </c>
      <c r="F2483" s="4">
        <v>6142</v>
      </c>
      <c r="G2483" s="4">
        <v>1520</v>
      </c>
      <c r="H2483" s="4">
        <v>0</v>
      </c>
      <c r="I2483">
        <f t="shared" si="380"/>
        <v>7662</v>
      </c>
      <c r="J2483">
        <f t="shared" si="381"/>
        <v>0.80161837640302791</v>
      </c>
      <c r="K2483">
        <f t="shared" si="382"/>
        <v>0.19838162359697206</v>
      </c>
      <c r="L2483">
        <f t="shared" si="383"/>
        <v>0</v>
      </c>
      <c r="M2483">
        <f>I2483*Diccionario!$B$36</f>
        <v>17.009790235294115</v>
      </c>
      <c r="N2483">
        <f>M2483*Diccionario!$B$37</f>
        <v>1.7179888137647057</v>
      </c>
      <c r="O2483">
        <f>N2483*Diccionario!$B$38</f>
        <v>0.25769832206470583</v>
      </c>
      <c r="P2483">
        <f>O2483*Diccionario!$B$39</f>
        <v>0.23192848985823525</v>
      </c>
      <c r="Q2483">
        <f>P2483*Diccionario!$B$40</f>
        <v>9.2771395943294102E-2</v>
      </c>
      <c r="R2483">
        <f>Q2483*Diccionario!$B$41</f>
        <v>6.0301407363141171E-2</v>
      </c>
      <c r="S2483">
        <f t="shared" si="384"/>
        <v>6.0301407363141171E-2</v>
      </c>
      <c r="T2483">
        <f>I2483*Diccionario!$B$36</f>
        <v>17.009790235294115</v>
      </c>
      <c r="U2483">
        <f>T2483*Diccionario!$B$42</f>
        <v>1.7179888137647057</v>
      </c>
      <c r="V2483">
        <f>U2483*Diccionario!$B$43</f>
        <v>1.4602904916999997</v>
      </c>
      <c r="W2483">
        <f>V2483*Diccionario!$B$44</f>
        <v>0.27745519342299996</v>
      </c>
      <c r="X2483">
        <f>W2483*Diccionario!$B$45</f>
        <v>0.10820752543496999</v>
      </c>
      <c r="Y2483">
        <f>X2483*Diccionario!$B$46</f>
        <v>9.6304697637123293E-2</v>
      </c>
      <c r="Z2483">
        <f>Y2483*Diccionario!$B$47</f>
        <v>3.563273812573562E-2</v>
      </c>
      <c r="AA2483">
        <f>Z2483*Diccionario!$B$48</f>
        <v>3.563273812573562E-2</v>
      </c>
      <c r="AB2483">
        <f>AA2483*Diccionario!$B$49</f>
        <v>2.6724553594301717E-2</v>
      </c>
      <c r="AC2483">
        <f t="shared" si="385"/>
        <v>2.6724553594301717E-2</v>
      </c>
      <c r="AD2483">
        <f t="shared" si="386"/>
        <v>8.7025960957442888E-2</v>
      </c>
      <c r="AE2483">
        <f t="shared" si="387"/>
        <v>1.458352279668038E-4</v>
      </c>
      <c r="AF2483" t="e">
        <f ca="1">IF(AD2483="","",_xludf.RANK.EQ(AD2483,$AD$2:$AD$5513,0))</f>
        <v>#NAME?</v>
      </c>
      <c r="AH2483" t="str">
        <f t="shared" si="388"/>
        <v>Baja</v>
      </c>
      <c r="AI2483" t="s">
        <v>153</v>
      </c>
      <c r="AJ2483" t="str">
        <f>IFERROR(VLOOKUP(B2483,Maestro_Regionales!$A$2:$B$35,2,FALSE),"Otras zonas")</f>
        <v>Otras zonas</v>
      </c>
      <c r="AK2483" t="str">
        <f t="shared" si="389"/>
        <v>EPS SANITAS | Otras zonas</v>
      </c>
    </row>
    <row r="2484" spans="1:37">
      <c r="A2484" s="4" t="s">
        <v>1042</v>
      </c>
      <c r="B2484" s="4" t="s">
        <v>1043</v>
      </c>
      <c r="C2484" s="4" t="s">
        <v>1100</v>
      </c>
      <c r="D2484" s="4" t="s">
        <v>1101</v>
      </c>
      <c r="E2484" s="4" t="s">
        <v>85</v>
      </c>
      <c r="F2484" s="4">
        <v>3599</v>
      </c>
      <c r="G2484" s="4">
        <v>1151</v>
      </c>
      <c r="H2484" s="4">
        <v>0</v>
      </c>
      <c r="I2484">
        <f t="shared" si="380"/>
        <v>4750</v>
      </c>
      <c r="J2484">
        <f t="shared" si="381"/>
        <v>0.75768421052631574</v>
      </c>
      <c r="K2484">
        <f t="shared" si="382"/>
        <v>0.24231578947368421</v>
      </c>
      <c r="L2484">
        <f t="shared" si="383"/>
        <v>0</v>
      </c>
      <c r="M2484">
        <f>I2484*Diccionario!$B$36</f>
        <v>10.5450931372549</v>
      </c>
      <c r="N2484">
        <f>M2484*Diccionario!$B$37</f>
        <v>1.065054406862745</v>
      </c>
      <c r="O2484">
        <f>N2484*Diccionario!$B$38</f>
        <v>0.15975816102941173</v>
      </c>
      <c r="P2484">
        <f>O2484*Diccionario!$B$39</f>
        <v>0.14378234492647057</v>
      </c>
      <c r="Q2484">
        <f>P2484*Diccionario!$B$40</f>
        <v>5.7512937970588235E-2</v>
      </c>
      <c r="R2484">
        <f>Q2484*Diccionario!$B$41</f>
        <v>3.7383409680882357E-2</v>
      </c>
      <c r="S2484">
        <f t="shared" si="384"/>
        <v>3.7383409680882357E-2</v>
      </c>
      <c r="T2484">
        <f>I2484*Diccionario!$B$36</f>
        <v>10.5450931372549</v>
      </c>
      <c r="U2484">
        <f>T2484*Diccionario!$B$42</f>
        <v>1.065054406862745</v>
      </c>
      <c r="V2484">
        <f>U2484*Diccionario!$B$43</f>
        <v>0.90529624583333324</v>
      </c>
      <c r="W2484">
        <f>V2484*Diccionario!$B$44</f>
        <v>0.17200628670833332</v>
      </c>
      <c r="X2484">
        <f>W2484*Diccionario!$B$45</f>
        <v>6.7082451816249999E-2</v>
      </c>
      <c r="Y2484">
        <f>X2484*Diccionario!$B$46</f>
        <v>5.9703382116462499E-2</v>
      </c>
      <c r="Z2484">
        <f>Y2484*Diccionario!$B$47</f>
        <v>2.2090251383091123E-2</v>
      </c>
      <c r="AA2484">
        <f>Z2484*Diccionario!$B$48</f>
        <v>2.2090251383091123E-2</v>
      </c>
      <c r="AB2484">
        <f>AA2484*Diccionario!$B$49</f>
        <v>1.6567688537318343E-2</v>
      </c>
      <c r="AC2484">
        <f t="shared" si="385"/>
        <v>1.6567688537318343E-2</v>
      </c>
      <c r="AD2484">
        <f t="shared" si="386"/>
        <v>5.3951098218200697E-2</v>
      </c>
      <c r="AE2484">
        <f t="shared" si="387"/>
        <v>9.0409466567778398E-5</v>
      </c>
      <c r="AF2484" t="e">
        <f ca="1">IF(AD2484="","",_xludf.RANK.EQ(AD2484,$AD$2:$AD$5513,0))</f>
        <v>#NAME?</v>
      </c>
      <c r="AH2484" t="str">
        <f t="shared" si="388"/>
        <v>Baja</v>
      </c>
      <c r="AI2484" t="s">
        <v>153</v>
      </c>
      <c r="AJ2484" t="str">
        <f>IFERROR(VLOOKUP(B2484,Maestro_Regionales!$A$2:$B$35,2,FALSE),"Otras zonas")</f>
        <v>Otras zonas</v>
      </c>
      <c r="AK2484" t="str">
        <f t="shared" si="389"/>
        <v>SALUD TOTAL EPS | Otras zonas</v>
      </c>
    </row>
    <row r="2485" spans="1:37">
      <c r="A2485" s="4" t="s">
        <v>1042</v>
      </c>
      <c r="B2485" s="4" t="s">
        <v>1043</v>
      </c>
      <c r="C2485" s="4" t="s">
        <v>1100</v>
      </c>
      <c r="D2485" s="4" t="s">
        <v>1101</v>
      </c>
      <c r="E2485" s="4" t="s">
        <v>90</v>
      </c>
      <c r="F2485" s="4">
        <v>0</v>
      </c>
      <c r="G2485" s="4">
        <v>0</v>
      </c>
      <c r="H2485" s="4">
        <v>351</v>
      </c>
      <c r="I2485">
        <f t="shared" si="380"/>
        <v>351</v>
      </c>
      <c r="J2485">
        <f t="shared" si="381"/>
        <v>0</v>
      </c>
      <c r="K2485">
        <f t="shared" si="382"/>
        <v>0</v>
      </c>
      <c r="L2485">
        <f t="shared" si="383"/>
        <v>1</v>
      </c>
      <c r="M2485">
        <f>I2485*Diccionario!$B$36</f>
        <v>0.77922688235294113</v>
      </c>
      <c r="N2485">
        <f>M2485*Diccionario!$B$37</f>
        <v>7.8701915117647056E-2</v>
      </c>
      <c r="O2485">
        <f>N2485*Diccionario!$B$38</f>
        <v>1.1805287267647058E-2</v>
      </c>
      <c r="P2485">
        <f>O2485*Diccionario!$B$39</f>
        <v>1.0624758540882353E-2</v>
      </c>
      <c r="Q2485">
        <f>P2485*Diccionario!$B$40</f>
        <v>4.249903416352941E-3</v>
      </c>
      <c r="R2485">
        <f>Q2485*Diccionario!$B$41</f>
        <v>2.7624372206294118E-3</v>
      </c>
      <c r="S2485">
        <f t="shared" si="384"/>
        <v>2.7624372206294118E-3</v>
      </c>
      <c r="T2485">
        <f>I2485*Diccionario!$B$36</f>
        <v>0.77922688235294113</v>
      </c>
      <c r="U2485">
        <f>T2485*Diccionario!$B$42</f>
        <v>7.8701915117647056E-2</v>
      </c>
      <c r="V2485">
        <f>U2485*Diccionario!$B$43</f>
        <v>6.6896627850000001E-2</v>
      </c>
      <c r="W2485">
        <f>V2485*Diccionario!$B$44</f>
        <v>1.27103592915E-2</v>
      </c>
      <c r="X2485">
        <f>W2485*Diccionario!$B$45</f>
        <v>4.957040123685E-3</v>
      </c>
      <c r="Y2485">
        <f>X2485*Diccionario!$B$46</f>
        <v>4.4117657100796502E-3</v>
      </c>
      <c r="Z2485">
        <f>Y2485*Diccionario!$B$47</f>
        <v>1.6323533127294706E-3</v>
      </c>
      <c r="AA2485">
        <f>Z2485*Diccionario!$B$48</f>
        <v>1.6323533127294706E-3</v>
      </c>
      <c r="AB2485">
        <f>AA2485*Diccionario!$B$49</f>
        <v>1.224264984547103E-3</v>
      </c>
      <c r="AC2485">
        <f t="shared" si="385"/>
        <v>1.224264984547103E-3</v>
      </c>
      <c r="AD2485">
        <f t="shared" si="386"/>
        <v>3.9867022051765146E-3</v>
      </c>
      <c r="AE2485">
        <f t="shared" si="387"/>
        <v>6.6807837400610985E-6</v>
      </c>
      <c r="AF2485" t="e">
        <f ca="1">IF(AD2485="","",_xludf.RANK.EQ(AD2485,$AD$2:$AD$5513,0))</f>
        <v>#NAME?</v>
      </c>
      <c r="AH2485" t="str">
        <f t="shared" si="388"/>
        <v>Baja</v>
      </c>
      <c r="AI2485" t="s">
        <v>153</v>
      </c>
      <c r="AJ2485" t="str">
        <f>IFERROR(VLOOKUP(B2485,Maestro_Regionales!$A$2:$B$35,2,FALSE),"Otras zonas")</f>
        <v>Otras zonas</v>
      </c>
      <c r="AK2485" t="str">
        <f t="shared" si="389"/>
        <v>REGIMEN DE EXCEPCION | Otras zonas</v>
      </c>
    </row>
    <row r="2486" spans="1:37">
      <c r="A2486" s="4" t="s">
        <v>1042</v>
      </c>
      <c r="B2486" s="4" t="s">
        <v>1043</v>
      </c>
      <c r="C2486" s="4" t="s">
        <v>1100</v>
      </c>
      <c r="D2486" s="4" t="s">
        <v>1101</v>
      </c>
      <c r="E2486" s="4" t="s">
        <v>92</v>
      </c>
      <c r="F2486" s="4">
        <v>6</v>
      </c>
      <c r="G2486" s="4">
        <v>149</v>
      </c>
      <c r="H2486" s="4">
        <v>0</v>
      </c>
      <c r="I2486">
        <f t="shared" si="380"/>
        <v>155</v>
      </c>
      <c r="J2486">
        <f t="shared" si="381"/>
        <v>3.870967741935484E-2</v>
      </c>
      <c r="K2486">
        <f t="shared" si="382"/>
        <v>0.96129032258064517</v>
      </c>
      <c r="L2486">
        <f t="shared" si="383"/>
        <v>0</v>
      </c>
      <c r="M2486">
        <f>I2486*Diccionario!$B$36</f>
        <v>0.34410303921568625</v>
      </c>
      <c r="N2486">
        <f>M2486*Diccionario!$B$37</f>
        <v>3.4754406960784315E-2</v>
      </c>
      <c r="O2486">
        <f>N2486*Diccionario!$B$38</f>
        <v>5.213161044117647E-3</v>
      </c>
      <c r="P2486">
        <f>O2486*Diccionario!$B$39</f>
        <v>4.6918449397058823E-3</v>
      </c>
      <c r="Q2486">
        <f>P2486*Diccionario!$B$40</f>
        <v>1.8767379758823531E-3</v>
      </c>
      <c r="R2486">
        <f>Q2486*Diccionario!$B$41</f>
        <v>1.2198796843235296E-3</v>
      </c>
      <c r="S2486">
        <f t="shared" si="384"/>
        <v>1.2198796843235296E-3</v>
      </c>
      <c r="T2486">
        <f>I2486*Diccionario!$B$36</f>
        <v>0.34410303921568625</v>
      </c>
      <c r="U2486">
        <f>T2486*Diccionario!$B$42</f>
        <v>3.4754406960784315E-2</v>
      </c>
      <c r="V2486">
        <f>U2486*Diccionario!$B$43</f>
        <v>2.9541245916666667E-2</v>
      </c>
      <c r="W2486">
        <f>V2486*Diccionario!$B$44</f>
        <v>5.6128367241666671E-3</v>
      </c>
      <c r="X2486">
        <f>W2486*Diccionario!$B$45</f>
        <v>2.1890063224250002E-3</v>
      </c>
      <c r="Y2486">
        <f>X2486*Diccionario!$B$46</f>
        <v>1.9482156269582502E-3</v>
      </c>
      <c r="Z2486">
        <f>Y2486*Diccionario!$B$47</f>
        <v>7.2083978197455252E-4</v>
      </c>
      <c r="AA2486">
        <f>Z2486*Diccionario!$B$48</f>
        <v>7.2083978197455252E-4</v>
      </c>
      <c r="AB2486">
        <f>AA2486*Diccionario!$B$49</f>
        <v>5.4062983648091442E-4</v>
      </c>
      <c r="AC2486">
        <f t="shared" si="385"/>
        <v>5.4062983648091442E-4</v>
      </c>
      <c r="AD2486">
        <f t="shared" si="386"/>
        <v>1.760509520804444E-3</v>
      </c>
      <c r="AE2486">
        <f t="shared" si="387"/>
        <v>2.9502036458959272E-6</v>
      </c>
      <c r="AF2486" t="e">
        <f ca="1">IF(AD2486="","",_xludf.RANK.EQ(AD2486,$AD$2:$AD$5513,0))</f>
        <v>#NAME?</v>
      </c>
      <c r="AH2486" t="str">
        <f t="shared" si="388"/>
        <v>Baja</v>
      </c>
      <c r="AI2486" t="s">
        <v>153</v>
      </c>
      <c r="AJ2486" t="str">
        <f>IFERROR(VLOOKUP(B2486,Maestro_Regionales!$A$2:$B$35,2,FALSE),"Otras zonas")</f>
        <v>Otras zonas</v>
      </c>
      <c r="AK2486" t="str">
        <f t="shared" si="389"/>
        <v>EPS FAMILIAR DE COLOMBIA | Otras zonas</v>
      </c>
    </row>
    <row r="2487" spans="1:37">
      <c r="A2487" s="4" t="s">
        <v>1042</v>
      </c>
      <c r="B2487" s="4" t="s">
        <v>1043</v>
      </c>
      <c r="C2487" s="4" t="s">
        <v>1100</v>
      </c>
      <c r="D2487" s="4" t="s">
        <v>1101</v>
      </c>
      <c r="E2487" s="4" t="s">
        <v>88</v>
      </c>
      <c r="F2487" s="4">
        <v>1</v>
      </c>
      <c r="G2487" s="4">
        <v>0</v>
      </c>
      <c r="H2487" s="4">
        <v>0</v>
      </c>
      <c r="I2487">
        <f t="shared" si="380"/>
        <v>1</v>
      </c>
      <c r="J2487">
        <f t="shared" si="381"/>
        <v>1</v>
      </c>
      <c r="K2487">
        <f t="shared" si="382"/>
        <v>0</v>
      </c>
      <c r="L2487">
        <f t="shared" si="383"/>
        <v>0</v>
      </c>
      <c r="M2487">
        <f>I2487*Diccionario!$B$36</f>
        <v>2.2200196078431371E-3</v>
      </c>
      <c r="N2487">
        <f>M2487*Diccionario!$B$37</f>
        <v>2.2422198039215687E-4</v>
      </c>
      <c r="O2487">
        <f>N2487*Diccionario!$B$38</f>
        <v>3.3633297058823532E-5</v>
      </c>
      <c r="P2487">
        <f>O2487*Diccionario!$B$39</f>
        <v>3.026996735294118E-5</v>
      </c>
      <c r="Q2487">
        <f>P2487*Diccionario!$B$40</f>
        <v>1.2107986941176473E-5</v>
      </c>
      <c r="R2487">
        <f>Q2487*Diccionario!$B$41</f>
        <v>7.870191511764708E-6</v>
      </c>
      <c r="S2487">
        <f t="shared" si="384"/>
        <v>7.870191511764708E-6</v>
      </c>
      <c r="T2487">
        <f>I2487*Diccionario!$B$36</f>
        <v>2.2200196078431371E-3</v>
      </c>
      <c r="U2487">
        <f>T2487*Diccionario!$B$42</f>
        <v>2.2422198039215687E-4</v>
      </c>
      <c r="V2487">
        <f>U2487*Diccionario!$B$43</f>
        <v>1.9058868333333333E-4</v>
      </c>
      <c r="W2487">
        <f>V2487*Diccionario!$B$44</f>
        <v>3.6211849833333333E-5</v>
      </c>
      <c r="X2487">
        <f>W2487*Diccionario!$B$45</f>
        <v>1.4122621435000001E-5</v>
      </c>
      <c r="Y2487">
        <f>X2487*Diccionario!$B$46</f>
        <v>1.256913307715E-5</v>
      </c>
      <c r="Z2487">
        <f>Y2487*Diccionario!$B$47</f>
        <v>4.6505792385454997E-6</v>
      </c>
      <c r="AA2487">
        <f>Z2487*Diccionario!$B$48</f>
        <v>4.6505792385454997E-6</v>
      </c>
      <c r="AB2487">
        <f>AA2487*Diccionario!$B$49</f>
        <v>3.4879344289091247E-6</v>
      </c>
      <c r="AC2487">
        <f t="shared" si="385"/>
        <v>3.4879344289091247E-6</v>
      </c>
      <c r="AD2487">
        <f t="shared" si="386"/>
        <v>1.1358125940673833E-5</v>
      </c>
      <c r="AE2487">
        <f t="shared" si="387"/>
        <v>1.9033571909005983E-8</v>
      </c>
      <c r="AF2487" t="e">
        <f ca="1">IF(AD2487="","",_xludf.RANK.EQ(AD2487,$AD$2:$AD$5513,0))</f>
        <v>#NAME?</v>
      </c>
      <c r="AH2487" t="str">
        <f t="shared" si="388"/>
        <v>Baja</v>
      </c>
      <c r="AI2487" t="s">
        <v>153</v>
      </c>
      <c r="AJ2487" t="str">
        <f>IFERROR(VLOOKUP(B2487,Maestro_Regionales!$A$2:$B$35,2,FALSE),"Otras zonas")</f>
        <v>Otras zonas</v>
      </c>
      <c r="AK2487" t="str">
        <f t="shared" si="389"/>
        <v>COOSALUD EPS | Otras zonas</v>
      </c>
    </row>
    <row r="2488" spans="1:37">
      <c r="A2488" s="4" t="s">
        <v>1042</v>
      </c>
      <c r="B2488" s="4" t="s">
        <v>1043</v>
      </c>
      <c r="C2488" s="4" t="s">
        <v>1102</v>
      </c>
      <c r="D2488" s="4" t="s">
        <v>1103</v>
      </c>
      <c r="E2488" s="4" t="s">
        <v>87</v>
      </c>
      <c r="F2488" s="4">
        <v>827</v>
      </c>
      <c r="G2488" s="4">
        <v>1642</v>
      </c>
      <c r="H2488" s="4">
        <v>0</v>
      </c>
      <c r="I2488">
        <f t="shared" si="380"/>
        <v>2469</v>
      </c>
      <c r="J2488">
        <f t="shared" si="381"/>
        <v>0.33495342243823412</v>
      </c>
      <c r="K2488">
        <f t="shared" si="382"/>
        <v>0.66504657756176588</v>
      </c>
      <c r="L2488">
        <f t="shared" si="383"/>
        <v>0</v>
      </c>
      <c r="M2488">
        <f>I2488*Diccionario!$B$36</f>
        <v>5.4812284117647057</v>
      </c>
      <c r="N2488">
        <f>M2488*Diccionario!$B$37</f>
        <v>0.55360406958823527</v>
      </c>
      <c r="O2488">
        <f>N2488*Diccionario!$B$38</f>
        <v>8.3040610438235282E-2</v>
      </c>
      <c r="P2488">
        <f>O2488*Diccionario!$B$39</f>
        <v>7.4736549394411753E-2</v>
      </c>
      <c r="Q2488">
        <f>P2488*Diccionario!$B$40</f>
        <v>2.9894619757764702E-2</v>
      </c>
      <c r="R2488">
        <f>Q2488*Diccionario!$B$41</f>
        <v>1.9431502842547056E-2</v>
      </c>
      <c r="S2488">
        <f t="shared" si="384"/>
        <v>1.9431502842547056E-2</v>
      </c>
      <c r="T2488">
        <f>I2488*Diccionario!$B$36</f>
        <v>5.4812284117647057</v>
      </c>
      <c r="U2488">
        <f>T2488*Diccionario!$B$42</f>
        <v>0.55360406958823527</v>
      </c>
      <c r="V2488">
        <f>U2488*Diccionario!$B$43</f>
        <v>0.47056345914999997</v>
      </c>
      <c r="W2488">
        <f>V2488*Diccionario!$B$44</f>
        <v>8.9407057238499996E-2</v>
      </c>
      <c r="X2488">
        <f>W2488*Diccionario!$B$45</f>
        <v>3.4868752323015E-2</v>
      </c>
      <c r="Y2488">
        <f>X2488*Diccionario!$B$46</f>
        <v>3.1033189567483351E-2</v>
      </c>
      <c r="Z2488">
        <f>Y2488*Diccionario!$B$47</f>
        <v>1.148228013996884E-2</v>
      </c>
      <c r="AA2488">
        <f>Z2488*Diccionario!$B$48</f>
        <v>1.148228013996884E-2</v>
      </c>
      <c r="AB2488">
        <f>AA2488*Diccionario!$B$49</f>
        <v>8.6117101049766297E-3</v>
      </c>
      <c r="AC2488">
        <f t="shared" si="385"/>
        <v>8.6117101049766297E-3</v>
      </c>
      <c r="AD2488">
        <f t="shared" si="386"/>
        <v>2.8043212947523686E-2</v>
      </c>
      <c r="AE2488">
        <f t="shared" si="387"/>
        <v>4.6993889043335758E-5</v>
      </c>
      <c r="AF2488" t="e">
        <f ca="1">IF(AD2488="","",_xludf.RANK.EQ(AD2488,$AD$2:$AD$5513,0))</f>
        <v>#NAME?</v>
      </c>
      <c r="AH2488" t="str">
        <f t="shared" si="388"/>
        <v>Baja</v>
      </c>
      <c r="AI2488" t="s">
        <v>153</v>
      </c>
      <c r="AJ2488" t="str">
        <f>IFERROR(VLOOKUP(B2488,Maestro_Regionales!$A$2:$B$35,2,FALSE),"Otras zonas")</f>
        <v>Otras zonas</v>
      </c>
      <c r="AK2488" t="str">
        <f t="shared" si="389"/>
        <v>NUEVA EPS | Otras zonas</v>
      </c>
    </row>
    <row r="2489" spans="1:37">
      <c r="A2489" s="4" t="s">
        <v>1042</v>
      </c>
      <c r="B2489" s="4" t="s">
        <v>1043</v>
      </c>
      <c r="C2489" s="4" t="s">
        <v>1102</v>
      </c>
      <c r="D2489" s="4" t="s">
        <v>1103</v>
      </c>
      <c r="E2489" s="4" t="s">
        <v>415</v>
      </c>
      <c r="F2489" s="4">
        <v>179</v>
      </c>
      <c r="G2489" s="4">
        <v>533</v>
      </c>
      <c r="H2489" s="4">
        <v>0</v>
      </c>
      <c r="I2489">
        <f t="shared" si="380"/>
        <v>712</v>
      </c>
      <c r="J2489">
        <f t="shared" si="381"/>
        <v>0.25140449438202245</v>
      </c>
      <c r="K2489">
        <f t="shared" si="382"/>
        <v>0.7485955056179775</v>
      </c>
      <c r="L2489">
        <f t="shared" si="383"/>
        <v>0</v>
      </c>
      <c r="M2489">
        <f>I2489*Diccionario!$B$36</f>
        <v>1.5806539607843135</v>
      </c>
      <c r="N2489">
        <f>M2489*Diccionario!$B$37</f>
        <v>0.15964605003921567</v>
      </c>
      <c r="O2489">
        <f>N2489*Diccionario!$B$38</f>
        <v>2.394690750588235E-2</v>
      </c>
      <c r="P2489">
        <f>O2489*Diccionario!$B$39</f>
        <v>2.1552216755294114E-2</v>
      </c>
      <c r="Q2489">
        <f>P2489*Diccionario!$B$40</f>
        <v>8.6208867021176465E-3</v>
      </c>
      <c r="R2489">
        <f>Q2489*Diccionario!$B$41</f>
        <v>5.6035763563764707E-3</v>
      </c>
      <c r="S2489">
        <f t="shared" si="384"/>
        <v>5.6035763563764707E-3</v>
      </c>
      <c r="T2489">
        <f>I2489*Diccionario!$B$36</f>
        <v>1.5806539607843135</v>
      </c>
      <c r="U2489">
        <f>T2489*Diccionario!$B$42</f>
        <v>0.15964605003921567</v>
      </c>
      <c r="V2489">
        <f>U2489*Diccionario!$B$43</f>
        <v>0.13569914253333332</v>
      </c>
      <c r="W2489">
        <f>V2489*Diccionario!$B$44</f>
        <v>2.5782837081333332E-2</v>
      </c>
      <c r="X2489">
        <f>W2489*Diccionario!$B$45</f>
        <v>1.0055306461719999E-2</v>
      </c>
      <c r="Y2489">
        <f>X2489*Diccionario!$B$46</f>
        <v>8.9492227509307999E-3</v>
      </c>
      <c r="Z2489">
        <f>Y2489*Diccionario!$B$47</f>
        <v>3.3112124178443958E-3</v>
      </c>
      <c r="AA2489">
        <f>Z2489*Diccionario!$B$48</f>
        <v>3.3112124178443958E-3</v>
      </c>
      <c r="AB2489">
        <f>AA2489*Diccionario!$B$49</f>
        <v>2.483409313383297E-3</v>
      </c>
      <c r="AC2489">
        <f t="shared" si="385"/>
        <v>2.483409313383297E-3</v>
      </c>
      <c r="AD2489">
        <f t="shared" si="386"/>
        <v>8.0869856697597681E-3</v>
      </c>
      <c r="AE2489">
        <f t="shared" si="387"/>
        <v>1.3551903199212257E-5</v>
      </c>
      <c r="AF2489" t="e">
        <f ca="1">IF(AD2489="","",_xludf.RANK.EQ(AD2489,$AD$2:$AD$5513,0))</f>
        <v>#NAME?</v>
      </c>
      <c r="AH2489" t="str">
        <f t="shared" si="388"/>
        <v>Baja</v>
      </c>
      <c r="AI2489" t="s">
        <v>153</v>
      </c>
      <c r="AJ2489" t="str">
        <f>IFERROR(VLOOKUP(B2489,Maestro_Regionales!$A$2:$B$35,2,FALSE),"Otras zonas")</f>
        <v>Otras zonas</v>
      </c>
      <c r="AK2489" t="str">
        <f t="shared" si="389"/>
        <v>COMPENSAR EPS | Otras zonas</v>
      </c>
    </row>
    <row r="2490" spans="1:37">
      <c r="A2490" s="4" t="s">
        <v>1042</v>
      </c>
      <c r="B2490" s="4" t="s">
        <v>1043</v>
      </c>
      <c r="C2490" s="4" t="s">
        <v>1102</v>
      </c>
      <c r="D2490" s="4" t="s">
        <v>1103</v>
      </c>
      <c r="E2490" s="4" t="s">
        <v>90</v>
      </c>
      <c r="F2490" s="4">
        <v>0</v>
      </c>
      <c r="G2490" s="4">
        <v>0</v>
      </c>
      <c r="H2490" s="4">
        <v>48</v>
      </c>
      <c r="I2490">
        <f t="shared" si="380"/>
        <v>48</v>
      </c>
      <c r="J2490">
        <f t="shared" si="381"/>
        <v>0</v>
      </c>
      <c r="K2490">
        <f t="shared" si="382"/>
        <v>0</v>
      </c>
      <c r="L2490">
        <f t="shared" si="383"/>
        <v>1</v>
      </c>
      <c r="M2490">
        <f>I2490*Diccionario!$B$36</f>
        <v>0.10656094117647058</v>
      </c>
      <c r="N2490">
        <f>M2490*Diccionario!$B$37</f>
        <v>1.0762655058823529E-2</v>
      </c>
      <c r="O2490">
        <f>N2490*Diccionario!$B$38</f>
        <v>1.6143982588235292E-3</v>
      </c>
      <c r="P2490">
        <f>O2490*Diccionario!$B$39</f>
        <v>1.4529584329411763E-3</v>
      </c>
      <c r="Q2490">
        <f>P2490*Diccionario!$B$40</f>
        <v>5.811833731764705E-4</v>
      </c>
      <c r="R2490">
        <f>Q2490*Diccionario!$B$41</f>
        <v>3.7776919256470585E-4</v>
      </c>
      <c r="S2490">
        <f t="shared" si="384"/>
        <v>3.7776919256470585E-4</v>
      </c>
      <c r="T2490">
        <f>I2490*Diccionario!$B$36</f>
        <v>0.10656094117647058</v>
      </c>
      <c r="U2490">
        <f>T2490*Diccionario!$B$42</f>
        <v>1.0762655058823529E-2</v>
      </c>
      <c r="V2490">
        <f>U2490*Diccionario!$B$43</f>
        <v>9.148256799999999E-3</v>
      </c>
      <c r="W2490">
        <f>V2490*Diccionario!$B$44</f>
        <v>1.7381687919999999E-3</v>
      </c>
      <c r="X2490">
        <f>W2490*Diccionario!$B$45</f>
        <v>6.7788582887999993E-4</v>
      </c>
      <c r="Y2490">
        <f>X2490*Diccionario!$B$46</f>
        <v>6.0331838770319999E-4</v>
      </c>
      <c r="Z2490">
        <f>Y2490*Diccionario!$B$47</f>
        <v>2.2322780345018398E-4</v>
      </c>
      <c r="AA2490">
        <f>Z2490*Diccionario!$B$48</f>
        <v>2.2322780345018398E-4</v>
      </c>
      <c r="AB2490">
        <f>AA2490*Diccionario!$B$49</f>
        <v>1.6742085258763799E-4</v>
      </c>
      <c r="AC2490">
        <f t="shared" si="385"/>
        <v>1.6742085258763799E-4</v>
      </c>
      <c r="AD2490">
        <f t="shared" si="386"/>
        <v>5.4519004515234386E-4</v>
      </c>
      <c r="AE2490">
        <f t="shared" si="387"/>
        <v>9.1361145163228697E-7</v>
      </c>
      <c r="AF2490" t="e">
        <f ca="1">IF(AD2490="","",_xludf.RANK.EQ(AD2490,$AD$2:$AD$5513,0))</f>
        <v>#NAME?</v>
      </c>
      <c r="AH2490" t="str">
        <f t="shared" si="388"/>
        <v>Baja</v>
      </c>
      <c r="AI2490" t="s">
        <v>153</v>
      </c>
      <c r="AJ2490" t="str">
        <f>IFERROR(VLOOKUP(B2490,Maestro_Regionales!$A$2:$B$35,2,FALSE),"Otras zonas")</f>
        <v>Otras zonas</v>
      </c>
      <c r="AK2490" t="str">
        <f t="shared" si="389"/>
        <v>REGIMEN DE EXCEPCION | Otras zonas</v>
      </c>
    </row>
    <row r="2491" spans="1:37">
      <c r="A2491" s="4" t="s">
        <v>1042</v>
      </c>
      <c r="B2491" s="4" t="s">
        <v>1043</v>
      </c>
      <c r="C2491" s="4" t="s">
        <v>1104</v>
      </c>
      <c r="D2491" s="4" t="s">
        <v>1105</v>
      </c>
      <c r="E2491" s="4" t="s">
        <v>91</v>
      </c>
      <c r="F2491" s="4">
        <v>37758</v>
      </c>
      <c r="G2491" s="4">
        <v>26670</v>
      </c>
      <c r="H2491" s="4">
        <v>0</v>
      </c>
      <c r="I2491">
        <f t="shared" si="380"/>
        <v>64428</v>
      </c>
      <c r="J2491">
        <f t="shared" si="381"/>
        <v>0.58604954367666229</v>
      </c>
      <c r="K2491">
        <f t="shared" si="382"/>
        <v>0.41395045632333766</v>
      </c>
      <c r="L2491">
        <f t="shared" si="383"/>
        <v>0</v>
      </c>
      <c r="M2491">
        <f>I2491*Diccionario!$B$36</f>
        <v>143.03142329411764</v>
      </c>
      <c r="N2491">
        <f>M2491*Diccionario!$B$37</f>
        <v>14.446173752705883</v>
      </c>
      <c r="O2491">
        <f>N2491*Diccionario!$B$38</f>
        <v>2.1669260629058824</v>
      </c>
      <c r="P2491">
        <f>O2491*Diccionario!$B$39</f>
        <v>1.9502334566152941</v>
      </c>
      <c r="Q2491">
        <f>P2491*Diccionario!$B$40</f>
        <v>0.78009338264611772</v>
      </c>
      <c r="R2491">
        <f>Q2491*Diccionario!$B$41</f>
        <v>0.5070606987199765</v>
      </c>
      <c r="S2491">
        <f t="shared" si="384"/>
        <v>0.5070606987199765</v>
      </c>
      <c r="T2491">
        <f>I2491*Diccionario!$B$36</f>
        <v>143.03142329411764</v>
      </c>
      <c r="U2491">
        <f>T2491*Diccionario!$B$42</f>
        <v>14.446173752705883</v>
      </c>
      <c r="V2491">
        <f>U2491*Diccionario!$B$43</f>
        <v>12.2792476898</v>
      </c>
      <c r="W2491">
        <f>V2491*Diccionario!$B$44</f>
        <v>2.3330570610620001</v>
      </c>
      <c r="X2491">
        <f>W2491*Diccionario!$B$45</f>
        <v>0.90989225381418004</v>
      </c>
      <c r="Y2491">
        <f>X2491*Diccionario!$B$46</f>
        <v>0.80980410589462026</v>
      </c>
      <c r="Z2491">
        <f>Y2491*Diccionario!$B$47</f>
        <v>0.29962751918100949</v>
      </c>
      <c r="AA2491">
        <f>Z2491*Diccionario!$B$48</f>
        <v>0.29962751918100949</v>
      </c>
      <c r="AB2491">
        <f>AA2491*Diccionario!$B$49</f>
        <v>0.22472063938575712</v>
      </c>
      <c r="AC2491">
        <f t="shared" si="385"/>
        <v>0.22472063938575712</v>
      </c>
      <c r="AD2491">
        <f t="shared" si="386"/>
        <v>0.73178133810573365</v>
      </c>
      <c r="AE2491">
        <f t="shared" si="387"/>
        <v>1.2262949709534374E-3</v>
      </c>
      <c r="AF2491" t="e">
        <f ca="1">IF(AD2491="","",_xludf.RANK.EQ(AD2491,$AD$2:$AD$5513,0))</f>
        <v>#NAME?</v>
      </c>
      <c r="AH2491" t="str">
        <f t="shared" si="388"/>
        <v>Media</v>
      </c>
      <c r="AI2491" t="s">
        <v>153</v>
      </c>
      <c r="AJ2491" t="str">
        <f>IFERROR(VLOOKUP(B2491,Maestro_Regionales!$A$2:$B$35,2,FALSE),"Otras zonas")</f>
        <v>Otras zonas</v>
      </c>
      <c r="AK2491" t="str">
        <f t="shared" si="389"/>
        <v>FAMISANAR | Otras zonas</v>
      </c>
    </row>
    <row r="2492" spans="1:37">
      <c r="A2492" s="4" t="s">
        <v>1042</v>
      </c>
      <c r="B2492" s="4" t="s">
        <v>1043</v>
      </c>
      <c r="C2492" s="4" t="s">
        <v>1104</v>
      </c>
      <c r="D2492" s="4" t="s">
        <v>1105</v>
      </c>
      <c r="E2492" s="4" t="s">
        <v>86</v>
      </c>
      <c r="F2492" s="4">
        <v>25240</v>
      </c>
      <c r="G2492" s="4">
        <v>9922</v>
      </c>
      <c r="H2492" s="4">
        <v>0</v>
      </c>
      <c r="I2492">
        <f t="shared" si="380"/>
        <v>35162</v>
      </c>
      <c r="J2492">
        <f t="shared" si="381"/>
        <v>0.71782037426767531</v>
      </c>
      <c r="K2492">
        <f t="shared" si="382"/>
        <v>0.28217962573232469</v>
      </c>
      <c r="L2492">
        <f t="shared" si="383"/>
        <v>0</v>
      </c>
      <c r="M2492">
        <f>I2492*Diccionario!$B$36</f>
        <v>78.06032945098039</v>
      </c>
      <c r="N2492">
        <f>M2492*Diccionario!$B$37</f>
        <v>7.88409327454902</v>
      </c>
      <c r="O2492">
        <f>N2492*Diccionario!$B$38</f>
        <v>1.182613991182353</v>
      </c>
      <c r="P2492">
        <f>O2492*Diccionario!$B$39</f>
        <v>1.0643525920641177</v>
      </c>
      <c r="Q2492">
        <f>P2492*Diccionario!$B$40</f>
        <v>0.42574103682564712</v>
      </c>
      <c r="R2492">
        <f>Q2492*Diccionario!$B$41</f>
        <v>0.27673167393667064</v>
      </c>
      <c r="S2492">
        <f t="shared" si="384"/>
        <v>0.27673167393667064</v>
      </c>
      <c r="T2492">
        <f>I2492*Diccionario!$B$36</f>
        <v>78.06032945098039</v>
      </c>
      <c r="U2492">
        <f>T2492*Diccionario!$B$42</f>
        <v>7.88409327454902</v>
      </c>
      <c r="V2492">
        <f>U2492*Diccionario!$B$43</f>
        <v>6.701479283366667</v>
      </c>
      <c r="W2492">
        <f>V2492*Diccionario!$B$44</f>
        <v>1.2732810638396668</v>
      </c>
      <c r="X2492">
        <f>W2492*Diccionario!$B$45</f>
        <v>0.49657961489747005</v>
      </c>
      <c r="Y2492">
        <f>X2492*Diccionario!$B$46</f>
        <v>0.44195585725874836</v>
      </c>
      <c r="Z2492">
        <f>Y2492*Diccionario!$B$47</f>
        <v>0.16352366718573688</v>
      </c>
      <c r="AA2492">
        <f>Z2492*Diccionario!$B$48</f>
        <v>0.16352366718573688</v>
      </c>
      <c r="AB2492">
        <f>AA2492*Diccionario!$B$49</f>
        <v>0.12264275038930267</v>
      </c>
      <c r="AC2492">
        <f t="shared" si="385"/>
        <v>0.12264275038930267</v>
      </c>
      <c r="AD2492">
        <f t="shared" si="386"/>
        <v>0.39937442432597331</v>
      </c>
      <c r="AE2492">
        <f t="shared" si="387"/>
        <v>6.6925845546446838E-4</v>
      </c>
      <c r="AF2492" t="e">
        <f ca="1">IF(AD2492="","",_xludf.RANK.EQ(AD2492,$AD$2:$AD$5513,0))</f>
        <v>#NAME?</v>
      </c>
      <c r="AH2492" t="str">
        <f t="shared" si="388"/>
        <v>Media</v>
      </c>
      <c r="AI2492" t="s">
        <v>153</v>
      </c>
      <c r="AJ2492" t="str">
        <f>IFERROR(VLOOKUP(B2492,Maestro_Regionales!$A$2:$B$35,2,FALSE),"Otras zonas")</f>
        <v>Otras zonas</v>
      </c>
      <c r="AK2492" t="str">
        <f t="shared" si="389"/>
        <v>EPS SANITAS | Otras zonas</v>
      </c>
    </row>
    <row r="2493" spans="1:37">
      <c r="A2493" s="4" t="s">
        <v>1042</v>
      </c>
      <c r="B2493" s="4" t="s">
        <v>1043</v>
      </c>
      <c r="C2493" s="4" t="s">
        <v>1104</v>
      </c>
      <c r="D2493" s="4" t="s">
        <v>1105</v>
      </c>
      <c r="E2493" s="4" t="s">
        <v>87</v>
      </c>
      <c r="F2493" s="4">
        <v>11860</v>
      </c>
      <c r="G2493" s="4">
        <v>17678</v>
      </c>
      <c r="H2493" s="4">
        <v>0</v>
      </c>
      <c r="I2493">
        <f t="shared" si="380"/>
        <v>29538</v>
      </c>
      <c r="J2493">
        <f t="shared" si="381"/>
        <v>0.40151669036495363</v>
      </c>
      <c r="K2493">
        <f t="shared" si="382"/>
        <v>0.59848330963504637</v>
      </c>
      <c r="L2493">
        <f t="shared" si="383"/>
        <v>0</v>
      </c>
      <c r="M2493">
        <f>I2493*Diccionario!$B$36</f>
        <v>65.574939176470579</v>
      </c>
      <c r="N2493">
        <f>M2493*Diccionario!$B$37</f>
        <v>6.6230688568235285</v>
      </c>
      <c r="O2493">
        <f>N2493*Diccionario!$B$38</f>
        <v>0.99346032852352928</v>
      </c>
      <c r="P2493">
        <f>O2493*Diccionario!$B$39</f>
        <v>0.8941142956711764</v>
      </c>
      <c r="Q2493">
        <f>P2493*Diccionario!$B$40</f>
        <v>0.35764571826847058</v>
      </c>
      <c r="R2493">
        <f>Q2493*Diccionario!$B$41</f>
        <v>0.23246971687450588</v>
      </c>
      <c r="S2493">
        <f t="shared" si="384"/>
        <v>0.23246971687450588</v>
      </c>
      <c r="T2493">
        <f>I2493*Diccionario!$B$36</f>
        <v>65.574939176470579</v>
      </c>
      <c r="U2493">
        <f>T2493*Diccionario!$B$42</f>
        <v>6.6230688568235285</v>
      </c>
      <c r="V2493">
        <f>U2493*Diccionario!$B$43</f>
        <v>5.6296085282999995</v>
      </c>
      <c r="W2493">
        <f>V2493*Diccionario!$B$44</f>
        <v>1.0696256203769998</v>
      </c>
      <c r="X2493">
        <f>W2493*Diccionario!$B$45</f>
        <v>0.41715399194702996</v>
      </c>
      <c r="Y2493">
        <f>X2493*Diccionario!$B$46</f>
        <v>0.37126705283285666</v>
      </c>
      <c r="Z2493">
        <f>Y2493*Diccionario!$B$47</f>
        <v>0.13736880954815697</v>
      </c>
      <c r="AA2493">
        <f>Z2493*Diccionario!$B$48</f>
        <v>0.13736880954815697</v>
      </c>
      <c r="AB2493">
        <f>AA2493*Diccionario!$B$49</f>
        <v>0.10302660716111772</v>
      </c>
      <c r="AC2493">
        <f t="shared" si="385"/>
        <v>0.10302660716111772</v>
      </c>
      <c r="AD2493">
        <f t="shared" si="386"/>
        <v>0.33549632403562357</v>
      </c>
      <c r="AE2493">
        <f t="shared" si="387"/>
        <v>5.6221364704821849E-4</v>
      </c>
      <c r="AF2493" t="e">
        <f ca="1">IF(AD2493="","",_xludf.RANK.EQ(AD2493,$AD$2:$AD$5513,0))</f>
        <v>#NAME?</v>
      </c>
      <c r="AH2493" t="str">
        <f t="shared" si="388"/>
        <v>Media</v>
      </c>
      <c r="AI2493" t="s">
        <v>153</v>
      </c>
      <c r="AJ2493" t="str">
        <f>IFERROR(VLOOKUP(B2493,Maestro_Regionales!$A$2:$B$35,2,FALSE),"Otras zonas")</f>
        <v>Otras zonas</v>
      </c>
      <c r="AK2493" t="str">
        <f t="shared" si="389"/>
        <v>NUEVA EPS | Otras zonas</v>
      </c>
    </row>
    <row r="2494" spans="1:37">
      <c r="A2494" s="4" t="s">
        <v>1042</v>
      </c>
      <c r="B2494" s="4" t="s">
        <v>1043</v>
      </c>
      <c r="C2494" s="4" t="s">
        <v>1104</v>
      </c>
      <c r="D2494" s="4" t="s">
        <v>1105</v>
      </c>
      <c r="E2494" s="4" t="s">
        <v>85</v>
      </c>
      <c r="F2494" s="4">
        <v>6678</v>
      </c>
      <c r="G2494" s="4">
        <v>6203</v>
      </c>
      <c r="H2494" s="4">
        <v>0</v>
      </c>
      <c r="I2494">
        <f t="shared" si="380"/>
        <v>12881</v>
      </c>
      <c r="J2494">
        <f t="shared" si="381"/>
        <v>0.51843800947131435</v>
      </c>
      <c r="K2494">
        <f t="shared" si="382"/>
        <v>0.48156199052868565</v>
      </c>
      <c r="L2494">
        <f t="shared" si="383"/>
        <v>0</v>
      </c>
      <c r="M2494">
        <f>I2494*Diccionario!$B$36</f>
        <v>28.596072568627449</v>
      </c>
      <c r="N2494">
        <f>M2494*Diccionario!$B$37</f>
        <v>2.8882033294313727</v>
      </c>
      <c r="O2494">
        <f>N2494*Diccionario!$B$38</f>
        <v>0.43323049941470587</v>
      </c>
      <c r="P2494">
        <f>O2494*Diccionario!$B$39</f>
        <v>0.3899074494732353</v>
      </c>
      <c r="Q2494">
        <f>P2494*Diccionario!$B$40</f>
        <v>0.15596297978929413</v>
      </c>
      <c r="R2494">
        <f>Q2494*Diccionario!$B$41</f>
        <v>0.10137593686304119</v>
      </c>
      <c r="S2494">
        <f t="shared" si="384"/>
        <v>0.10137593686304119</v>
      </c>
      <c r="T2494">
        <f>I2494*Diccionario!$B$36</f>
        <v>28.596072568627449</v>
      </c>
      <c r="U2494">
        <f>T2494*Diccionario!$B$42</f>
        <v>2.8882033294313727</v>
      </c>
      <c r="V2494">
        <f>U2494*Diccionario!$B$43</f>
        <v>2.4549728300166667</v>
      </c>
      <c r="W2494">
        <f>V2494*Diccionario!$B$44</f>
        <v>0.46644483770316669</v>
      </c>
      <c r="X2494">
        <f>W2494*Diccionario!$B$45</f>
        <v>0.18191348670423502</v>
      </c>
      <c r="Y2494">
        <f>X2494*Diccionario!$B$46</f>
        <v>0.16190300316676917</v>
      </c>
      <c r="Z2494">
        <f>Y2494*Diccionario!$B$47</f>
        <v>5.9904111171704591E-2</v>
      </c>
      <c r="AA2494">
        <f>Z2494*Diccionario!$B$48</f>
        <v>5.9904111171704591E-2</v>
      </c>
      <c r="AB2494">
        <f>AA2494*Diccionario!$B$49</f>
        <v>4.4928083378778447E-2</v>
      </c>
      <c r="AC2494">
        <f t="shared" si="385"/>
        <v>4.4928083378778447E-2</v>
      </c>
      <c r="AD2494">
        <f t="shared" si="386"/>
        <v>0.14630402024181965</v>
      </c>
      <c r="AE2494">
        <f t="shared" si="387"/>
        <v>2.4517143975990609E-4</v>
      </c>
      <c r="AF2494" t="e">
        <f ca="1">IF(AD2494="","",_xludf.RANK.EQ(AD2494,$AD$2:$AD$5513,0))</f>
        <v>#NAME?</v>
      </c>
      <c r="AH2494" t="str">
        <f t="shared" si="388"/>
        <v>Media</v>
      </c>
      <c r="AI2494" t="s">
        <v>153</v>
      </c>
      <c r="AJ2494" t="str">
        <f>IFERROR(VLOOKUP(B2494,Maestro_Regionales!$A$2:$B$35,2,FALSE),"Otras zonas")</f>
        <v>Otras zonas</v>
      </c>
      <c r="AK2494" t="str">
        <f t="shared" si="389"/>
        <v>SALUD TOTAL EPS | Otras zonas</v>
      </c>
    </row>
    <row r="2495" spans="1:37">
      <c r="A2495" s="4" t="s">
        <v>1042</v>
      </c>
      <c r="B2495" s="4" t="s">
        <v>1043</v>
      </c>
      <c r="C2495" s="4" t="s">
        <v>1104</v>
      </c>
      <c r="D2495" s="4" t="s">
        <v>1105</v>
      </c>
      <c r="E2495" s="4" t="s">
        <v>415</v>
      </c>
      <c r="F2495" s="4">
        <v>7681</v>
      </c>
      <c r="G2495" s="4">
        <v>4088</v>
      </c>
      <c r="H2495" s="4">
        <v>0</v>
      </c>
      <c r="I2495">
        <f t="shared" si="380"/>
        <v>11769</v>
      </c>
      <c r="J2495">
        <f t="shared" si="381"/>
        <v>0.65264678392386777</v>
      </c>
      <c r="K2495">
        <f t="shared" si="382"/>
        <v>0.34735321607613223</v>
      </c>
      <c r="L2495">
        <f t="shared" si="383"/>
        <v>0</v>
      </c>
      <c r="M2495">
        <f>I2495*Diccionario!$B$36</f>
        <v>26.127410764705882</v>
      </c>
      <c r="N2495">
        <f>M2495*Diccionario!$B$37</f>
        <v>2.6388684872352943</v>
      </c>
      <c r="O2495">
        <f>N2495*Diccionario!$B$38</f>
        <v>0.39583027308529412</v>
      </c>
      <c r="P2495">
        <f>O2495*Diccionario!$B$39</f>
        <v>0.3562472457767647</v>
      </c>
      <c r="Q2495">
        <f>P2495*Diccionario!$B$40</f>
        <v>0.14249889831070589</v>
      </c>
      <c r="R2495">
        <f>Q2495*Diccionario!$B$41</f>
        <v>9.2624283901958829E-2</v>
      </c>
      <c r="S2495">
        <f t="shared" si="384"/>
        <v>9.2624283901958829E-2</v>
      </c>
      <c r="T2495">
        <f>I2495*Diccionario!$B$36</f>
        <v>26.127410764705882</v>
      </c>
      <c r="U2495">
        <f>T2495*Diccionario!$B$42</f>
        <v>2.6388684872352943</v>
      </c>
      <c r="V2495">
        <f>U2495*Diccionario!$B$43</f>
        <v>2.2430382141500003</v>
      </c>
      <c r="W2495">
        <f>V2495*Diccionario!$B$44</f>
        <v>0.42617726068850004</v>
      </c>
      <c r="X2495">
        <f>W2495*Diccionario!$B$45</f>
        <v>0.16620913166851503</v>
      </c>
      <c r="Y2495">
        <f>X2495*Diccionario!$B$46</f>
        <v>0.14792612718497838</v>
      </c>
      <c r="Z2495">
        <f>Y2495*Diccionario!$B$47</f>
        <v>5.4732667058442E-2</v>
      </c>
      <c r="AA2495">
        <f>Z2495*Diccionario!$B$48</f>
        <v>5.4732667058442E-2</v>
      </c>
      <c r="AB2495">
        <f>AA2495*Diccionario!$B$49</f>
        <v>4.1049500293831503E-2</v>
      </c>
      <c r="AC2495">
        <f t="shared" si="385"/>
        <v>4.1049500293831503E-2</v>
      </c>
      <c r="AD2495">
        <f t="shared" si="386"/>
        <v>0.13367378419579035</v>
      </c>
      <c r="AE2495">
        <f t="shared" si="387"/>
        <v>2.2400610779709141E-4</v>
      </c>
      <c r="AF2495" t="e">
        <f ca="1">IF(AD2495="","",_xludf.RANK.EQ(AD2495,$AD$2:$AD$5513,0))</f>
        <v>#NAME?</v>
      </c>
      <c r="AH2495" t="str">
        <f t="shared" si="388"/>
        <v>Baja</v>
      </c>
      <c r="AI2495" t="s">
        <v>153</v>
      </c>
      <c r="AJ2495" t="str">
        <f>IFERROR(VLOOKUP(B2495,Maestro_Regionales!$A$2:$B$35,2,FALSE),"Otras zonas")</f>
        <v>Otras zonas</v>
      </c>
      <c r="AK2495" t="str">
        <f t="shared" si="389"/>
        <v>COMPENSAR EPS | Otras zonas</v>
      </c>
    </row>
    <row r="2496" spans="1:37">
      <c r="A2496" s="4" t="s">
        <v>1042</v>
      </c>
      <c r="B2496" s="4" t="s">
        <v>1043</v>
      </c>
      <c r="C2496" s="4" t="s">
        <v>1104</v>
      </c>
      <c r="D2496" s="4" t="s">
        <v>1105</v>
      </c>
      <c r="E2496" s="4" t="s">
        <v>90</v>
      </c>
      <c r="F2496" s="4">
        <v>0</v>
      </c>
      <c r="G2496" s="4">
        <v>0</v>
      </c>
      <c r="H2496" s="4">
        <v>3878</v>
      </c>
      <c r="I2496">
        <f t="shared" si="380"/>
        <v>3878</v>
      </c>
      <c r="J2496">
        <f t="shared" si="381"/>
        <v>0</v>
      </c>
      <c r="K2496">
        <f t="shared" si="382"/>
        <v>0</v>
      </c>
      <c r="L2496">
        <f t="shared" si="383"/>
        <v>1</v>
      </c>
      <c r="M2496">
        <f>I2496*Diccionario!$B$36</f>
        <v>8.6092360392156859</v>
      </c>
      <c r="N2496">
        <f>M2496*Diccionario!$B$37</f>
        <v>0.86953283996078434</v>
      </c>
      <c r="O2496">
        <f>N2496*Diccionario!$B$38</f>
        <v>0.13042992599411765</v>
      </c>
      <c r="P2496">
        <f>O2496*Diccionario!$B$39</f>
        <v>0.11738693339470589</v>
      </c>
      <c r="Q2496">
        <f>P2496*Diccionario!$B$40</f>
        <v>4.6954773357882361E-2</v>
      </c>
      <c r="R2496">
        <f>Q2496*Diccionario!$B$41</f>
        <v>3.0520602682623535E-2</v>
      </c>
      <c r="S2496">
        <f t="shared" si="384"/>
        <v>3.0520602682623535E-2</v>
      </c>
      <c r="T2496">
        <f>I2496*Diccionario!$B$36</f>
        <v>8.6092360392156859</v>
      </c>
      <c r="U2496">
        <f>T2496*Diccionario!$B$42</f>
        <v>0.86953283996078434</v>
      </c>
      <c r="V2496">
        <f>U2496*Diccionario!$B$43</f>
        <v>0.73910291396666672</v>
      </c>
      <c r="W2496">
        <f>V2496*Diccionario!$B$44</f>
        <v>0.14042955365366669</v>
      </c>
      <c r="X2496">
        <f>W2496*Diccionario!$B$45</f>
        <v>5.4767525924930012E-2</v>
      </c>
      <c r="Y2496">
        <f>X2496*Diccionario!$B$46</f>
        <v>4.8743098073187711E-2</v>
      </c>
      <c r="Z2496">
        <f>Y2496*Diccionario!$B$47</f>
        <v>1.8034946287079454E-2</v>
      </c>
      <c r="AA2496">
        <f>Z2496*Diccionario!$B$48</f>
        <v>1.8034946287079454E-2</v>
      </c>
      <c r="AB2496">
        <f>AA2496*Diccionario!$B$49</f>
        <v>1.352620971530959E-2</v>
      </c>
      <c r="AC2496">
        <f t="shared" si="385"/>
        <v>1.352620971530959E-2</v>
      </c>
      <c r="AD2496">
        <f t="shared" si="386"/>
        <v>4.4046812397933122E-2</v>
      </c>
      <c r="AE2496">
        <f t="shared" si="387"/>
        <v>7.3812191863125191E-5</v>
      </c>
      <c r="AF2496" t="e">
        <f ca="1">IF(AD2496="","",_xludf.RANK.EQ(AD2496,$AD$2:$AD$5513,0))</f>
        <v>#NAME?</v>
      </c>
      <c r="AH2496" t="str">
        <f t="shared" si="388"/>
        <v>Baja</v>
      </c>
      <c r="AI2496" t="s">
        <v>153</v>
      </c>
      <c r="AJ2496" t="str">
        <f>IFERROR(VLOOKUP(B2496,Maestro_Regionales!$A$2:$B$35,2,FALSE),"Otras zonas")</f>
        <v>Otras zonas</v>
      </c>
      <c r="AK2496" t="str">
        <f t="shared" si="389"/>
        <v>REGIMEN DE EXCEPCION | Otras zonas</v>
      </c>
    </row>
    <row r="2497" spans="1:37">
      <c r="A2497" s="4" t="s">
        <v>1042</v>
      </c>
      <c r="B2497" s="4" t="s">
        <v>1043</v>
      </c>
      <c r="C2497" s="4" t="s">
        <v>1104</v>
      </c>
      <c r="D2497" s="4" t="s">
        <v>1105</v>
      </c>
      <c r="E2497" s="4" t="s">
        <v>93</v>
      </c>
      <c r="F2497" s="4">
        <v>120</v>
      </c>
      <c r="G2497" s="4">
        <v>0</v>
      </c>
      <c r="H2497" s="4">
        <v>0</v>
      </c>
      <c r="I2497">
        <f t="shared" si="380"/>
        <v>120</v>
      </c>
      <c r="J2497">
        <f t="shared" si="381"/>
        <v>1</v>
      </c>
      <c r="K2497">
        <f t="shared" si="382"/>
        <v>0</v>
      </c>
      <c r="L2497">
        <f t="shared" si="383"/>
        <v>0</v>
      </c>
      <c r="M2497">
        <f>I2497*Diccionario!$B$36</f>
        <v>0.26640235294117642</v>
      </c>
      <c r="N2497">
        <f>M2497*Diccionario!$B$37</f>
        <v>2.690663764705882E-2</v>
      </c>
      <c r="O2497">
        <f>N2497*Diccionario!$B$38</f>
        <v>4.0359956470588229E-3</v>
      </c>
      <c r="P2497">
        <f>O2497*Diccionario!$B$39</f>
        <v>3.6323960823529408E-3</v>
      </c>
      <c r="Q2497">
        <f>P2497*Diccionario!$B$40</f>
        <v>1.4529584329411765E-3</v>
      </c>
      <c r="R2497">
        <f>Q2497*Diccionario!$B$41</f>
        <v>9.4442298141176478E-4</v>
      </c>
      <c r="S2497">
        <f t="shared" si="384"/>
        <v>9.4442298141176478E-4</v>
      </c>
      <c r="T2497">
        <f>I2497*Diccionario!$B$36</f>
        <v>0.26640235294117642</v>
      </c>
      <c r="U2497">
        <f>T2497*Diccionario!$B$42</f>
        <v>2.690663764705882E-2</v>
      </c>
      <c r="V2497">
        <f>U2497*Diccionario!$B$43</f>
        <v>2.2870641999999997E-2</v>
      </c>
      <c r="W2497">
        <f>V2497*Diccionario!$B$44</f>
        <v>4.345421979999999E-3</v>
      </c>
      <c r="X2497">
        <f>W2497*Diccionario!$B$45</f>
        <v>1.6947145721999998E-3</v>
      </c>
      <c r="Y2497">
        <f>X2497*Diccionario!$B$46</f>
        <v>1.5082959692579998E-3</v>
      </c>
      <c r="Z2497">
        <f>Y2497*Diccionario!$B$47</f>
        <v>5.580695086254599E-4</v>
      </c>
      <c r="AA2497">
        <f>Z2497*Diccionario!$B$48</f>
        <v>5.580695086254599E-4</v>
      </c>
      <c r="AB2497">
        <f>AA2497*Diccionario!$B$49</f>
        <v>4.1855213146909493E-4</v>
      </c>
      <c r="AC2497">
        <f t="shared" si="385"/>
        <v>4.1855213146909493E-4</v>
      </c>
      <c r="AD2497">
        <f t="shared" si="386"/>
        <v>1.3629751128808598E-3</v>
      </c>
      <c r="AE2497">
        <f t="shared" si="387"/>
        <v>2.2840286290807176E-6</v>
      </c>
      <c r="AF2497" t="e">
        <f ca="1">IF(AD2497="","",_xludf.RANK.EQ(AD2497,$AD$2:$AD$5513,0))</f>
        <v>#NAME?</v>
      </c>
      <c r="AH2497" t="str">
        <f t="shared" si="388"/>
        <v>Baja</v>
      </c>
      <c r="AI2497" t="s">
        <v>153</v>
      </c>
      <c r="AJ2497" t="str">
        <f>IFERROR(VLOOKUP(B2497,Maestro_Regionales!$A$2:$B$35,2,FALSE),"Otras zonas")</f>
        <v>Otras zonas</v>
      </c>
      <c r="AK2497" t="str">
        <f t="shared" si="389"/>
        <v>FERRONALES - EAS | Otras zonas</v>
      </c>
    </row>
    <row r="2498" spans="1:37">
      <c r="A2498" s="4" t="s">
        <v>1042</v>
      </c>
      <c r="B2498" s="4" t="s">
        <v>1043</v>
      </c>
      <c r="C2498" s="4" t="s">
        <v>1106</v>
      </c>
      <c r="D2498" s="4" t="s">
        <v>1107</v>
      </c>
      <c r="E2498" s="4" t="s">
        <v>91</v>
      </c>
      <c r="F2498" s="4">
        <v>436</v>
      </c>
      <c r="G2498" s="4">
        <v>1386</v>
      </c>
      <c r="H2498" s="4">
        <v>0</v>
      </c>
      <c r="I2498">
        <f t="shared" ref="I2498:I2561" si="390">SUM(F2498:H2498)</f>
        <v>1822</v>
      </c>
      <c r="J2498">
        <f t="shared" ref="J2498:J2561" si="391">IFERROR(F2498/I2498,0)</f>
        <v>0.23929747530186607</v>
      </c>
      <c r="K2498">
        <f t="shared" ref="K2498:K2561" si="392">IFERROR(G2498/I2498,0)</f>
        <v>0.76070252469813393</v>
      </c>
      <c r="L2498">
        <f t="shared" ref="L2498:L2561" si="393">IFERROR(H2498/I2498,0)</f>
        <v>0</v>
      </c>
      <c r="M2498">
        <f>I2498*Diccionario!$B$36</f>
        <v>4.0448757254901961</v>
      </c>
      <c r="N2498">
        <f>M2498*Diccionario!$B$37</f>
        <v>0.40853244827450985</v>
      </c>
      <c r="O2498">
        <f>N2498*Diccionario!$B$38</f>
        <v>6.1279867241176476E-2</v>
      </c>
      <c r="P2498">
        <f>O2498*Diccionario!$B$39</f>
        <v>5.5151880517058827E-2</v>
      </c>
      <c r="Q2498">
        <f>P2498*Diccionario!$B$40</f>
        <v>2.2060752206823533E-2</v>
      </c>
      <c r="R2498">
        <f>Q2498*Diccionario!$B$41</f>
        <v>1.4339488934435297E-2</v>
      </c>
      <c r="S2498">
        <f t="shared" ref="S2498:S2561" si="394">R2498</f>
        <v>1.4339488934435297E-2</v>
      </c>
      <c r="T2498">
        <f>I2498*Diccionario!$B$36</f>
        <v>4.0448757254901961</v>
      </c>
      <c r="U2498">
        <f>T2498*Diccionario!$B$42</f>
        <v>0.40853244827450985</v>
      </c>
      <c r="V2498">
        <f>U2498*Diccionario!$B$43</f>
        <v>0.34725258103333334</v>
      </c>
      <c r="W2498">
        <f>V2498*Diccionario!$B$44</f>
        <v>6.5977990396333341E-2</v>
      </c>
      <c r="X2498">
        <f>W2498*Diccionario!$B$45</f>
        <v>2.5731416254570004E-2</v>
      </c>
      <c r="Y2498">
        <f>X2498*Diccionario!$B$46</f>
        <v>2.2900960466567304E-2</v>
      </c>
      <c r="Z2498">
        <f>Y2498*Diccionario!$B$47</f>
        <v>8.4733553726299028E-3</v>
      </c>
      <c r="AA2498">
        <f>Z2498*Diccionario!$B$48</f>
        <v>8.4733553726299028E-3</v>
      </c>
      <c r="AB2498">
        <f>AA2498*Diccionario!$B$49</f>
        <v>6.3550165294724275E-3</v>
      </c>
      <c r="AC2498">
        <f t="shared" ref="AC2498:AC2561" si="395">AB2498</f>
        <v>6.3550165294724275E-3</v>
      </c>
      <c r="AD2498">
        <f t="shared" ref="AD2498:AD2561" si="396">S2498+AC2498</f>
        <v>2.0694505463907727E-2</v>
      </c>
      <c r="AE2498">
        <f t="shared" ref="AE2498:AE2561" si="397">IFERROR(AD2498/SUM($AD$2:$AD$5513),0)</f>
        <v>3.4679168018208902E-5</v>
      </c>
      <c r="AF2498" t="e">
        <f ca="1">IF(AD2498="","",_xludf.RANK.EQ(AD2498,$AD$2:$AD$5513,0))</f>
        <v>#NAME?</v>
      </c>
      <c r="AH2498" t="str">
        <f t="shared" ref="AH2498:AH2561" si="398">IF(SUM($AD$2:$AD$5513)=0,"",IF((SUMIF($AD$2:$AD$5513,"&gt;"&amp;$AD2498,$AD$2:$AD$5513)+$AD2498)/SUM($AD$2:$AD$5513)&lt;=40%,"Alta",IF((SUMIF($AD$2:$AD$5513,"&gt;"&amp;$AD2498,$AD$2:$AD$5513)+$AD2498)/SUM($AD$2:$AD$5513)&lt;=80%,"Media","Baja")))</f>
        <v>Baja</v>
      </c>
      <c r="AI2498" t="s">
        <v>153</v>
      </c>
      <c r="AJ2498" t="str">
        <f>IFERROR(VLOOKUP(B2498,Maestro_Regionales!$A$2:$B$35,2,FALSE),"Otras zonas")</f>
        <v>Otras zonas</v>
      </c>
      <c r="AK2498" t="str">
        <f t="shared" ref="AK2498:AK2561" si="399">E2498&amp;" | "&amp;AJ2498</f>
        <v>FAMISANAR | Otras zonas</v>
      </c>
    </row>
    <row r="2499" spans="1:37">
      <c r="A2499" s="4" t="s">
        <v>1042</v>
      </c>
      <c r="B2499" s="4" t="s">
        <v>1043</v>
      </c>
      <c r="C2499" s="4" t="s">
        <v>1106</v>
      </c>
      <c r="D2499" s="4" t="s">
        <v>1107</v>
      </c>
      <c r="E2499" s="4" t="s">
        <v>87</v>
      </c>
      <c r="F2499" s="4">
        <v>191</v>
      </c>
      <c r="G2499" s="4">
        <v>1120</v>
      </c>
      <c r="H2499" s="4">
        <v>0</v>
      </c>
      <c r="I2499">
        <f t="shared" si="390"/>
        <v>1311</v>
      </c>
      <c r="J2499">
        <f t="shared" si="391"/>
        <v>0.14569031273836766</v>
      </c>
      <c r="K2499">
        <f t="shared" si="392"/>
        <v>0.85430968726163237</v>
      </c>
      <c r="L2499">
        <f t="shared" si="393"/>
        <v>0</v>
      </c>
      <c r="M2499">
        <f>I2499*Diccionario!$B$36</f>
        <v>2.9104457058823527</v>
      </c>
      <c r="N2499">
        <f>M2499*Diccionario!$B$37</f>
        <v>0.29395501629411763</v>
      </c>
      <c r="O2499">
        <f>N2499*Diccionario!$B$38</f>
        <v>4.4093252444117645E-2</v>
      </c>
      <c r="P2499">
        <f>O2499*Diccionario!$B$39</f>
        <v>3.9683927199705885E-2</v>
      </c>
      <c r="Q2499">
        <f>P2499*Diccionario!$B$40</f>
        <v>1.5873570879882355E-2</v>
      </c>
      <c r="R2499">
        <f>Q2499*Diccionario!$B$41</f>
        <v>1.0317821071923531E-2</v>
      </c>
      <c r="S2499">
        <f t="shared" si="394"/>
        <v>1.0317821071923531E-2</v>
      </c>
      <c r="T2499">
        <f>I2499*Diccionario!$B$36</f>
        <v>2.9104457058823527</v>
      </c>
      <c r="U2499">
        <f>T2499*Diccionario!$B$42</f>
        <v>0.29395501629411763</v>
      </c>
      <c r="V2499">
        <f>U2499*Diccionario!$B$43</f>
        <v>0.24986176384999997</v>
      </c>
      <c r="W2499">
        <f>V2499*Diccionario!$B$44</f>
        <v>4.7473735131499994E-2</v>
      </c>
      <c r="X2499">
        <f>W2499*Diccionario!$B$45</f>
        <v>1.8514756701284999E-2</v>
      </c>
      <c r="Y2499">
        <f>X2499*Diccionario!$B$46</f>
        <v>1.647813346414365E-2</v>
      </c>
      <c r="Z2499">
        <f>Y2499*Diccionario!$B$47</f>
        <v>6.0969093817331505E-3</v>
      </c>
      <c r="AA2499">
        <f>Z2499*Diccionario!$B$48</f>
        <v>6.0969093817331505E-3</v>
      </c>
      <c r="AB2499">
        <f>AA2499*Diccionario!$B$49</f>
        <v>4.5726820362998631E-3</v>
      </c>
      <c r="AC2499">
        <f t="shared" si="395"/>
        <v>4.5726820362998631E-3</v>
      </c>
      <c r="AD2499">
        <f t="shared" si="396"/>
        <v>1.4890503108223395E-2</v>
      </c>
      <c r="AE2499">
        <f t="shared" si="397"/>
        <v>2.4953012772706842E-5</v>
      </c>
      <c r="AF2499" t="e">
        <f ca="1">IF(AD2499="","",_xludf.RANK.EQ(AD2499,$AD$2:$AD$5513,0))</f>
        <v>#NAME?</v>
      </c>
      <c r="AH2499" t="str">
        <f t="shared" si="398"/>
        <v>Baja</v>
      </c>
      <c r="AI2499" t="s">
        <v>153</v>
      </c>
      <c r="AJ2499" t="str">
        <f>IFERROR(VLOOKUP(B2499,Maestro_Regionales!$A$2:$B$35,2,FALSE),"Otras zonas")</f>
        <v>Otras zonas</v>
      </c>
      <c r="AK2499" t="str">
        <f t="shared" si="399"/>
        <v>NUEVA EPS | Otras zonas</v>
      </c>
    </row>
    <row r="2500" spans="1:37">
      <c r="A2500" s="4" t="s">
        <v>1042</v>
      </c>
      <c r="B2500" s="4" t="s">
        <v>1043</v>
      </c>
      <c r="C2500" s="4" t="s">
        <v>1106</v>
      </c>
      <c r="D2500" s="4" t="s">
        <v>1107</v>
      </c>
      <c r="E2500" s="4" t="s">
        <v>90</v>
      </c>
      <c r="F2500" s="4">
        <v>0</v>
      </c>
      <c r="G2500" s="4">
        <v>0</v>
      </c>
      <c r="H2500" s="4">
        <v>90</v>
      </c>
      <c r="I2500">
        <f t="shared" si="390"/>
        <v>90</v>
      </c>
      <c r="J2500">
        <f t="shared" si="391"/>
        <v>0</v>
      </c>
      <c r="K2500">
        <f t="shared" si="392"/>
        <v>0</v>
      </c>
      <c r="L2500">
        <f t="shared" si="393"/>
        <v>1</v>
      </c>
      <c r="M2500">
        <f>I2500*Diccionario!$B$36</f>
        <v>0.19980176470588235</v>
      </c>
      <c r="N2500">
        <f>M2500*Diccionario!$B$37</f>
        <v>2.0179978235294119E-2</v>
      </c>
      <c r="O2500">
        <f>N2500*Diccionario!$B$38</f>
        <v>3.0269967352941178E-3</v>
      </c>
      <c r="P2500">
        <f>O2500*Diccionario!$B$39</f>
        <v>2.7242970617647063E-3</v>
      </c>
      <c r="Q2500">
        <f>P2500*Diccionario!$B$40</f>
        <v>1.0897188247058825E-3</v>
      </c>
      <c r="R2500">
        <f>Q2500*Diccionario!$B$41</f>
        <v>7.0831723605882361E-4</v>
      </c>
      <c r="S2500">
        <f t="shared" si="394"/>
        <v>7.0831723605882361E-4</v>
      </c>
      <c r="T2500">
        <f>I2500*Diccionario!$B$36</f>
        <v>0.19980176470588235</v>
      </c>
      <c r="U2500">
        <f>T2500*Diccionario!$B$42</f>
        <v>2.0179978235294119E-2</v>
      </c>
      <c r="V2500">
        <f>U2500*Diccionario!$B$43</f>
        <v>1.7152981500000001E-2</v>
      </c>
      <c r="W2500">
        <f>V2500*Diccionario!$B$44</f>
        <v>3.2590664850000004E-3</v>
      </c>
      <c r="X2500">
        <f>W2500*Diccionario!$B$45</f>
        <v>1.2710359291500002E-3</v>
      </c>
      <c r="Y2500">
        <f>X2500*Diccionario!$B$46</f>
        <v>1.1312219769435002E-3</v>
      </c>
      <c r="Z2500">
        <f>Y2500*Diccionario!$B$47</f>
        <v>4.1855213146909509E-4</v>
      </c>
      <c r="AA2500">
        <f>Z2500*Diccionario!$B$48</f>
        <v>4.1855213146909509E-4</v>
      </c>
      <c r="AB2500">
        <f>AA2500*Diccionario!$B$49</f>
        <v>3.139140986018213E-4</v>
      </c>
      <c r="AC2500">
        <f t="shared" si="395"/>
        <v>3.139140986018213E-4</v>
      </c>
      <c r="AD2500">
        <f t="shared" si="396"/>
        <v>1.0222313346606449E-3</v>
      </c>
      <c r="AE2500">
        <f t="shared" si="397"/>
        <v>1.7130214718105383E-6</v>
      </c>
      <c r="AF2500" t="e">
        <f ca="1">IF(AD2500="","",_xludf.RANK.EQ(AD2500,$AD$2:$AD$5513,0))</f>
        <v>#NAME?</v>
      </c>
      <c r="AH2500" t="str">
        <f t="shared" si="398"/>
        <v>Baja</v>
      </c>
      <c r="AI2500" t="s">
        <v>153</v>
      </c>
      <c r="AJ2500" t="str">
        <f>IFERROR(VLOOKUP(B2500,Maestro_Regionales!$A$2:$B$35,2,FALSE),"Otras zonas")</f>
        <v>Otras zonas</v>
      </c>
      <c r="AK2500" t="str">
        <f t="shared" si="399"/>
        <v>REGIMEN DE EXCEPCION | Otras zonas</v>
      </c>
    </row>
    <row r="2501" spans="1:37">
      <c r="A2501" s="4" t="s">
        <v>1042</v>
      </c>
      <c r="B2501" s="4" t="s">
        <v>1043</v>
      </c>
      <c r="C2501" s="4" t="s">
        <v>1106</v>
      </c>
      <c r="D2501" s="4" t="s">
        <v>1107</v>
      </c>
      <c r="E2501" s="4" t="s">
        <v>86</v>
      </c>
      <c r="F2501" s="4">
        <v>15</v>
      </c>
      <c r="G2501" s="4">
        <v>6</v>
      </c>
      <c r="H2501" s="4">
        <v>0</v>
      </c>
      <c r="I2501">
        <f t="shared" si="390"/>
        <v>21</v>
      </c>
      <c r="J2501">
        <f t="shared" si="391"/>
        <v>0.7142857142857143</v>
      </c>
      <c r="K2501">
        <f t="shared" si="392"/>
        <v>0.2857142857142857</v>
      </c>
      <c r="L2501">
        <f t="shared" si="393"/>
        <v>0</v>
      </c>
      <c r="M2501">
        <f>I2501*Diccionario!$B$36</f>
        <v>4.6620411764705882E-2</v>
      </c>
      <c r="N2501">
        <f>M2501*Diccionario!$B$37</f>
        <v>4.7086615882352941E-3</v>
      </c>
      <c r="O2501">
        <f>N2501*Diccionario!$B$38</f>
        <v>7.0629923823529409E-4</v>
      </c>
      <c r="P2501">
        <f>O2501*Diccionario!$B$39</f>
        <v>6.3566931441176469E-4</v>
      </c>
      <c r="Q2501">
        <f>P2501*Diccionario!$B$40</f>
        <v>2.542677257647059E-4</v>
      </c>
      <c r="R2501">
        <f>Q2501*Diccionario!$B$41</f>
        <v>1.6527402174705883E-4</v>
      </c>
      <c r="S2501">
        <f t="shared" si="394"/>
        <v>1.6527402174705883E-4</v>
      </c>
      <c r="T2501">
        <f>I2501*Diccionario!$B$36</f>
        <v>4.6620411764705882E-2</v>
      </c>
      <c r="U2501">
        <f>T2501*Diccionario!$B$42</f>
        <v>4.7086615882352941E-3</v>
      </c>
      <c r="V2501">
        <f>U2501*Diccionario!$B$43</f>
        <v>4.0023623500000001E-3</v>
      </c>
      <c r="W2501">
        <f>V2501*Diccionario!$B$44</f>
        <v>7.6044884650000003E-4</v>
      </c>
      <c r="X2501">
        <f>W2501*Diccionario!$B$45</f>
        <v>2.9657505013500003E-4</v>
      </c>
      <c r="Y2501">
        <f>X2501*Diccionario!$B$46</f>
        <v>2.6395179462015002E-4</v>
      </c>
      <c r="Z2501">
        <f>Y2501*Diccionario!$B$47</f>
        <v>9.76621640094555E-5</v>
      </c>
      <c r="AA2501">
        <f>Z2501*Diccionario!$B$48</f>
        <v>9.76621640094555E-5</v>
      </c>
      <c r="AB2501">
        <f>AA2501*Diccionario!$B$49</f>
        <v>7.3246623007091618E-5</v>
      </c>
      <c r="AC2501">
        <f t="shared" si="395"/>
        <v>7.3246623007091618E-5</v>
      </c>
      <c r="AD2501">
        <f t="shared" si="396"/>
        <v>2.3852064475415045E-4</v>
      </c>
      <c r="AE2501">
        <f t="shared" si="397"/>
        <v>3.9970501008912558E-7</v>
      </c>
      <c r="AF2501" t="e">
        <f ca="1">IF(AD2501="","",_xludf.RANK.EQ(AD2501,$AD$2:$AD$5513,0))</f>
        <v>#NAME?</v>
      </c>
      <c r="AH2501" t="str">
        <f t="shared" si="398"/>
        <v>Baja</v>
      </c>
      <c r="AI2501" t="s">
        <v>153</v>
      </c>
      <c r="AJ2501" t="str">
        <f>IFERROR(VLOOKUP(B2501,Maestro_Regionales!$A$2:$B$35,2,FALSE),"Otras zonas")</f>
        <v>Otras zonas</v>
      </c>
      <c r="AK2501" t="str">
        <f t="shared" si="399"/>
        <v>EPS SANITAS | Otras zonas</v>
      </c>
    </row>
    <row r="2502" spans="1:37">
      <c r="A2502" s="4" t="s">
        <v>1042</v>
      </c>
      <c r="B2502" s="4" t="s">
        <v>1043</v>
      </c>
      <c r="C2502" s="4" t="s">
        <v>1108</v>
      </c>
      <c r="D2502" s="4" t="s">
        <v>1109</v>
      </c>
      <c r="E2502" s="4" t="s">
        <v>87</v>
      </c>
      <c r="F2502" s="4">
        <v>3744</v>
      </c>
      <c r="G2502" s="4">
        <v>1701</v>
      </c>
      <c r="H2502" s="4">
        <v>0</v>
      </c>
      <c r="I2502">
        <f t="shared" si="390"/>
        <v>5445</v>
      </c>
      <c r="J2502">
        <f t="shared" si="391"/>
        <v>0.68760330578512396</v>
      </c>
      <c r="K2502">
        <f t="shared" si="392"/>
        <v>0.31239669421487604</v>
      </c>
      <c r="L2502">
        <f t="shared" si="393"/>
        <v>0</v>
      </c>
      <c r="M2502">
        <f>I2502*Diccionario!$B$36</f>
        <v>12.088006764705881</v>
      </c>
      <c r="N2502">
        <f>M2502*Diccionario!$B$37</f>
        <v>1.2208886832352941</v>
      </c>
      <c r="O2502">
        <f>N2502*Diccionario!$B$38</f>
        <v>0.18313330248529411</v>
      </c>
      <c r="P2502">
        <f>O2502*Diccionario!$B$39</f>
        <v>0.1648199722367647</v>
      </c>
      <c r="Q2502">
        <f>P2502*Diccionario!$B$40</f>
        <v>6.5927988894705886E-2</v>
      </c>
      <c r="R2502">
        <f>Q2502*Diccionario!$B$41</f>
        <v>4.285319278155883E-2</v>
      </c>
      <c r="S2502">
        <f t="shared" si="394"/>
        <v>4.285319278155883E-2</v>
      </c>
      <c r="T2502">
        <f>I2502*Diccionario!$B$36</f>
        <v>12.088006764705881</v>
      </c>
      <c r="U2502">
        <f>T2502*Diccionario!$B$42</f>
        <v>1.2208886832352941</v>
      </c>
      <c r="V2502">
        <f>U2502*Diccionario!$B$43</f>
        <v>1.03775538075</v>
      </c>
      <c r="W2502">
        <f>V2502*Diccionario!$B$44</f>
        <v>0.19717352234249999</v>
      </c>
      <c r="X2502">
        <f>W2502*Diccionario!$B$45</f>
        <v>7.6897673713575004E-2</v>
      </c>
      <c r="Y2502">
        <f>X2502*Diccionario!$B$46</f>
        <v>6.8438929605081758E-2</v>
      </c>
      <c r="Z2502">
        <f>Y2502*Diccionario!$B$47</f>
        <v>2.5322403953880249E-2</v>
      </c>
      <c r="AA2502">
        <f>Z2502*Diccionario!$B$48</f>
        <v>2.5322403953880249E-2</v>
      </c>
      <c r="AB2502">
        <f>AA2502*Diccionario!$B$49</f>
        <v>1.8991802965410188E-2</v>
      </c>
      <c r="AC2502">
        <f t="shared" si="395"/>
        <v>1.8991802965410188E-2</v>
      </c>
      <c r="AD2502">
        <f t="shared" si="396"/>
        <v>6.1844995746969014E-2</v>
      </c>
      <c r="AE2502">
        <f t="shared" si="397"/>
        <v>1.0363779904453756E-4</v>
      </c>
      <c r="AF2502" t="e">
        <f ca="1">IF(AD2502="","",_xludf.RANK.EQ(AD2502,$AD$2:$AD$5513,0))</f>
        <v>#NAME?</v>
      </c>
      <c r="AH2502" t="str">
        <f t="shared" si="398"/>
        <v>Baja</v>
      </c>
      <c r="AI2502" t="s">
        <v>153</v>
      </c>
      <c r="AJ2502" t="str">
        <f>IFERROR(VLOOKUP(B2502,Maestro_Regionales!$A$2:$B$35,2,FALSE),"Otras zonas")</f>
        <v>Otras zonas</v>
      </c>
      <c r="AK2502" t="str">
        <f t="shared" si="399"/>
        <v>NUEVA EPS | Otras zonas</v>
      </c>
    </row>
    <row r="2503" spans="1:37">
      <c r="A2503" s="4" t="s">
        <v>1042</v>
      </c>
      <c r="B2503" s="4" t="s">
        <v>1043</v>
      </c>
      <c r="C2503" s="4" t="s">
        <v>1108</v>
      </c>
      <c r="D2503" s="4" t="s">
        <v>1109</v>
      </c>
      <c r="E2503" s="4" t="s">
        <v>91</v>
      </c>
      <c r="F2503" s="4">
        <v>2897</v>
      </c>
      <c r="G2503" s="4">
        <v>1258</v>
      </c>
      <c r="H2503" s="4">
        <v>0</v>
      </c>
      <c r="I2503">
        <f t="shared" si="390"/>
        <v>4155</v>
      </c>
      <c r="J2503">
        <f t="shared" si="391"/>
        <v>0.69723225030084235</v>
      </c>
      <c r="K2503">
        <f t="shared" si="392"/>
        <v>0.30276774969915765</v>
      </c>
      <c r="L2503">
        <f t="shared" si="393"/>
        <v>0</v>
      </c>
      <c r="M2503">
        <f>I2503*Diccionario!$B$36</f>
        <v>9.2241814705882348</v>
      </c>
      <c r="N2503">
        <f>M2503*Diccionario!$B$37</f>
        <v>0.93164232852941176</v>
      </c>
      <c r="O2503">
        <f>N2503*Diccionario!$B$38</f>
        <v>0.13974634927941176</v>
      </c>
      <c r="P2503">
        <f>O2503*Diccionario!$B$39</f>
        <v>0.12577171435147058</v>
      </c>
      <c r="Q2503">
        <f>P2503*Diccionario!$B$40</f>
        <v>5.0308685740588235E-2</v>
      </c>
      <c r="R2503">
        <f>Q2503*Diccionario!$B$41</f>
        <v>3.2700645731382351E-2</v>
      </c>
      <c r="S2503">
        <f t="shared" si="394"/>
        <v>3.2700645731382351E-2</v>
      </c>
      <c r="T2503">
        <f>I2503*Diccionario!$B$36</f>
        <v>9.2241814705882348</v>
      </c>
      <c r="U2503">
        <f>T2503*Diccionario!$B$42</f>
        <v>0.93164232852941176</v>
      </c>
      <c r="V2503">
        <f>U2503*Diccionario!$B$43</f>
        <v>0.79189597924999999</v>
      </c>
      <c r="W2503">
        <f>V2503*Diccionario!$B$44</f>
        <v>0.1504602360575</v>
      </c>
      <c r="X2503">
        <f>W2503*Diccionario!$B$45</f>
        <v>5.8679492062425002E-2</v>
      </c>
      <c r="Y2503">
        <f>X2503*Diccionario!$B$46</f>
        <v>5.2224747935558251E-2</v>
      </c>
      <c r="Z2503">
        <f>Y2503*Diccionario!$B$47</f>
        <v>1.9323156736156553E-2</v>
      </c>
      <c r="AA2503">
        <f>Z2503*Diccionario!$B$48</f>
        <v>1.9323156736156553E-2</v>
      </c>
      <c r="AB2503">
        <f>AA2503*Diccionario!$B$49</f>
        <v>1.4492367552117415E-2</v>
      </c>
      <c r="AC2503">
        <f t="shared" si="395"/>
        <v>1.4492367552117415E-2</v>
      </c>
      <c r="AD2503">
        <f t="shared" si="396"/>
        <v>4.7193013283499764E-2</v>
      </c>
      <c r="AE2503">
        <f t="shared" si="397"/>
        <v>7.908449128191984E-5</v>
      </c>
      <c r="AF2503" t="e">
        <f ca="1">IF(AD2503="","",_xludf.RANK.EQ(AD2503,$AD$2:$AD$5513,0))</f>
        <v>#NAME?</v>
      </c>
      <c r="AH2503" t="str">
        <f t="shared" si="398"/>
        <v>Baja</v>
      </c>
      <c r="AI2503" t="s">
        <v>153</v>
      </c>
      <c r="AJ2503" t="str">
        <f>IFERROR(VLOOKUP(B2503,Maestro_Regionales!$A$2:$B$35,2,FALSE),"Otras zonas")</f>
        <v>Otras zonas</v>
      </c>
      <c r="AK2503" t="str">
        <f t="shared" si="399"/>
        <v>FAMISANAR | Otras zonas</v>
      </c>
    </row>
    <row r="2504" spans="1:37">
      <c r="A2504" s="4" t="s">
        <v>1042</v>
      </c>
      <c r="B2504" s="4" t="s">
        <v>1043</v>
      </c>
      <c r="C2504" s="4" t="s">
        <v>1108</v>
      </c>
      <c r="D2504" s="4" t="s">
        <v>1109</v>
      </c>
      <c r="E2504" s="4" t="s">
        <v>415</v>
      </c>
      <c r="F2504" s="4">
        <v>1188</v>
      </c>
      <c r="G2504" s="4">
        <v>365</v>
      </c>
      <c r="H2504" s="4">
        <v>0</v>
      </c>
      <c r="I2504">
        <f t="shared" si="390"/>
        <v>1553</v>
      </c>
      <c r="J2504">
        <f t="shared" si="391"/>
        <v>0.76497102382485516</v>
      </c>
      <c r="K2504">
        <f t="shared" si="392"/>
        <v>0.23502897617514487</v>
      </c>
      <c r="L2504">
        <f t="shared" si="393"/>
        <v>0</v>
      </c>
      <c r="M2504">
        <f>I2504*Diccionario!$B$36</f>
        <v>3.4476904509803918</v>
      </c>
      <c r="N2504">
        <f>M2504*Diccionario!$B$37</f>
        <v>0.34821673554901961</v>
      </c>
      <c r="O2504">
        <f>N2504*Diccionario!$B$38</f>
        <v>5.223251033235294E-2</v>
      </c>
      <c r="P2504">
        <f>O2504*Diccionario!$B$39</f>
        <v>4.7009259299117645E-2</v>
      </c>
      <c r="Q2504">
        <f>P2504*Diccionario!$B$40</f>
        <v>1.8803703719647059E-2</v>
      </c>
      <c r="R2504">
        <f>Q2504*Diccionario!$B$41</f>
        <v>1.2222407417770588E-2</v>
      </c>
      <c r="S2504">
        <f t="shared" si="394"/>
        <v>1.2222407417770588E-2</v>
      </c>
      <c r="T2504">
        <f>I2504*Diccionario!$B$36</f>
        <v>3.4476904509803918</v>
      </c>
      <c r="U2504">
        <f>T2504*Diccionario!$B$42</f>
        <v>0.34821673554901961</v>
      </c>
      <c r="V2504">
        <f>U2504*Diccionario!$B$43</f>
        <v>0.29598422521666667</v>
      </c>
      <c r="W2504">
        <f>V2504*Diccionario!$B$44</f>
        <v>5.6237002791166668E-2</v>
      </c>
      <c r="X2504">
        <f>W2504*Diccionario!$B$45</f>
        <v>2.1932431088555002E-2</v>
      </c>
      <c r="Y2504">
        <f>X2504*Diccionario!$B$46</f>
        <v>1.9519863668813954E-2</v>
      </c>
      <c r="Z2504">
        <f>Y2504*Diccionario!$B$47</f>
        <v>7.2223495574611626E-3</v>
      </c>
      <c r="AA2504">
        <f>Z2504*Diccionario!$B$48</f>
        <v>7.2223495574611626E-3</v>
      </c>
      <c r="AB2504">
        <f>AA2504*Diccionario!$B$49</f>
        <v>5.4167621680958717E-3</v>
      </c>
      <c r="AC2504">
        <f t="shared" si="395"/>
        <v>5.4167621680958717E-3</v>
      </c>
      <c r="AD2504">
        <f t="shared" si="396"/>
        <v>1.7639169585866459E-2</v>
      </c>
      <c r="AE2504">
        <f t="shared" si="397"/>
        <v>2.9559137174686286E-5</v>
      </c>
      <c r="AF2504" t="e">
        <f ca="1">IF(AD2504="","",_xludf.RANK.EQ(AD2504,$AD$2:$AD$5513,0))</f>
        <v>#NAME?</v>
      </c>
      <c r="AH2504" t="str">
        <f t="shared" si="398"/>
        <v>Baja</v>
      </c>
      <c r="AI2504" t="s">
        <v>153</v>
      </c>
      <c r="AJ2504" t="str">
        <f>IFERROR(VLOOKUP(B2504,Maestro_Regionales!$A$2:$B$35,2,FALSE),"Otras zonas")</f>
        <v>Otras zonas</v>
      </c>
      <c r="AK2504" t="str">
        <f t="shared" si="399"/>
        <v>COMPENSAR EPS | Otras zonas</v>
      </c>
    </row>
    <row r="2505" spans="1:37">
      <c r="A2505" s="4" t="s">
        <v>1042</v>
      </c>
      <c r="B2505" s="4" t="s">
        <v>1043</v>
      </c>
      <c r="C2505" s="4" t="s">
        <v>1108</v>
      </c>
      <c r="D2505" s="4" t="s">
        <v>1109</v>
      </c>
      <c r="E2505" s="4" t="s">
        <v>85</v>
      </c>
      <c r="F2505" s="4">
        <v>473</v>
      </c>
      <c r="G2505" s="4">
        <v>127</v>
      </c>
      <c r="H2505" s="4">
        <v>0</v>
      </c>
      <c r="I2505">
        <f t="shared" si="390"/>
        <v>600</v>
      </c>
      <c r="J2505">
        <f t="shared" si="391"/>
        <v>0.78833333333333333</v>
      </c>
      <c r="K2505">
        <f t="shared" si="392"/>
        <v>0.21166666666666667</v>
      </c>
      <c r="L2505">
        <f t="shared" si="393"/>
        <v>0</v>
      </c>
      <c r="M2505">
        <f>I2505*Diccionario!$B$36</f>
        <v>1.3320117647058822</v>
      </c>
      <c r="N2505">
        <f>M2505*Diccionario!$B$37</f>
        <v>0.13453318823529412</v>
      </c>
      <c r="O2505">
        <f>N2505*Diccionario!$B$38</f>
        <v>2.0179978235294115E-2</v>
      </c>
      <c r="P2505">
        <f>O2505*Diccionario!$B$39</f>
        <v>1.8161980411764703E-2</v>
      </c>
      <c r="Q2505">
        <f>P2505*Diccionario!$B$40</f>
        <v>7.2647921647058817E-3</v>
      </c>
      <c r="R2505">
        <f>Q2505*Diccionario!$B$41</f>
        <v>4.7221149070588234E-3</v>
      </c>
      <c r="S2505">
        <f t="shared" si="394"/>
        <v>4.7221149070588234E-3</v>
      </c>
      <c r="T2505">
        <f>I2505*Diccionario!$B$36</f>
        <v>1.3320117647058822</v>
      </c>
      <c r="U2505">
        <f>T2505*Diccionario!$B$42</f>
        <v>0.13453318823529412</v>
      </c>
      <c r="V2505">
        <f>U2505*Diccionario!$B$43</f>
        <v>0.11435321</v>
      </c>
      <c r="W2505">
        <f>V2505*Diccionario!$B$44</f>
        <v>2.17271099E-2</v>
      </c>
      <c r="X2505">
        <f>W2505*Diccionario!$B$45</f>
        <v>8.4735728610000009E-3</v>
      </c>
      <c r="Y2505">
        <f>X2505*Diccionario!$B$46</f>
        <v>7.541479846290001E-3</v>
      </c>
      <c r="Z2505">
        <f>Y2505*Diccionario!$B$47</f>
        <v>2.7903475431273004E-3</v>
      </c>
      <c r="AA2505">
        <f>Z2505*Diccionario!$B$48</f>
        <v>2.7903475431273004E-3</v>
      </c>
      <c r="AB2505">
        <f>AA2505*Diccionario!$B$49</f>
        <v>2.0927606573454753E-3</v>
      </c>
      <c r="AC2505">
        <f t="shared" si="395"/>
        <v>2.0927606573454753E-3</v>
      </c>
      <c r="AD2505">
        <f t="shared" si="396"/>
        <v>6.8148755644042991E-3</v>
      </c>
      <c r="AE2505">
        <f t="shared" si="397"/>
        <v>1.1420143145403589E-5</v>
      </c>
      <c r="AF2505" t="e">
        <f ca="1">IF(AD2505="","",_xludf.RANK.EQ(AD2505,$AD$2:$AD$5513,0))</f>
        <v>#NAME?</v>
      </c>
      <c r="AH2505" t="str">
        <f t="shared" si="398"/>
        <v>Baja</v>
      </c>
      <c r="AI2505" t="s">
        <v>153</v>
      </c>
      <c r="AJ2505" t="str">
        <f>IFERROR(VLOOKUP(B2505,Maestro_Regionales!$A$2:$B$35,2,FALSE),"Otras zonas")</f>
        <v>Otras zonas</v>
      </c>
      <c r="AK2505" t="str">
        <f t="shared" si="399"/>
        <v>SALUD TOTAL EPS | Otras zonas</v>
      </c>
    </row>
    <row r="2506" spans="1:37">
      <c r="A2506" s="4" t="s">
        <v>1042</v>
      </c>
      <c r="B2506" s="4" t="s">
        <v>1043</v>
      </c>
      <c r="C2506" s="4" t="s">
        <v>1108</v>
      </c>
      <c r="D2506" s="4" t="s">
        <v>1109</v>
      </c>
      <c r="E2506" s="4" t="s">
        <v>90</v>
      </c>
      <c r="F2506" s="4">
        <v>0</v>
      </c>
      <c r="G2506" s="4">
        <v>0</v>
      </c>
      <c r="H2506" s="4">
        <v>58</v>
      </c>
      <c r="I2506">
        <f t="shared" si="390"/>
        <v>58</v>
      </c>
      <c r="J2506">
        <f t="shared" si="391"/>
        <v>0</v>
      </c>
      <c r="K2506">
        <f t="shared" si="392"/>
        <v>0</v>
      </c>
      <c r="L2506">
        <f t="shared" si="393"/>
        <v>1</v>
      </c>
      <c r="M2506">
        <f>I2506*Diccionario!$B$36</f>
        <v>0.12876113725490196</v>
      </c>
      <c r="N2506">
        <f>M2506*Diccionario!$B$37</f>
        <v>1.3004874862745099E-2</v>
      </c>
      <c r="O2506">
        <f>N2506*Diccionario!$B$38</f>
        <v>1.9507312294117648E-3</v>
      </c>
      <c r="P2506">
        <f>O2506*Diccionario!$B$39</f>
        <v>1.7556581064705884E-3</v>
      </c>
      <c r="Q2506">
        <f>P2506*Diccionario!$B$40</f>
        <v>7.0226324258823537E-4</v>
      </c>
      <c r="R2506">
        <f>Q2506*Diccionario!$B$41</f>
        <v>4.5647110768235301E-4</v>
      </c>
      <c r="S2506">
        <f t="shared" si="394"/>
        <v>4.5647110768235301E-4</v>
      </c>
      <c r="T2506">
        <f>I2506*Diccionario!$B$36</f>
        <v>0.12876113725490196</v>
      </c>
      <c r="U2506">
        <f>T2506*Diccionario!$B$42</f>
        <v>1.3004874862745099E-2</v>
      </c>
      <c r="V2506">
        <f>U2506*Diccionario!$B$43</f>
        <v>1.1054143633333334E-2</v>
      </c>
      <c r="W2506">
        <f>V2506*Diccionario!$B$44</f>
        <v>2.1002872903333335E-3</v>
      </c>
      <c r="X2506">
        <f>W2506*Diccionario!$B$45</f>
        <v>8.1911204323000008E-4</v>
      </c>
      <c r="Y2506">
        <f>X2506*Diccionario!$B$46</f>
        <v>7.2900971847470006E-4</v>
      </c>
      <c r="Z2506">
        <f>Y2506*Diccionario!$B$47</f>
        <v>2.6973359583563899E-4</v>
      </c>
      <c r="AA2506">
        <f>Z2506*Diccionario!$B$48</f>
        <v>2.6973359583563899E-4</v>
      </c>
      <c r="AB2506">
        <f>AA2506*Diccionario!$B$49</f>
        <v>2.0230019687672926E-4</v>
      </c>
      <c r="AC2506">
        <f t="shared" si="395"/>
        <v>2.0230019687672926E-4</v>
      </c>
      <c r="AD2506">
        <f t="shared" si="396"/>
        <v>6.5877130455908222E-4</v>
      </c>
      <c r="AE2506">
        <f t="shared" si="397"/>
        <v>1.1039471707223469E-6</v>
      </c>
      <c r="AF2506" t="e">
        <f ca="1">IF(AD2506="","",_xludf.RANK.EQ(AD2506,$AD$2:$AD$5513,0))</f>
        <v>#NAME?</v>
      </c>
      <c r="AH2506" t="str">
        <f t="shared" si="398"/>
        <v>Baja</v>
      </c>
      <c r="AI2506" t="s">
        <v>153</v>
      </c>
      <c r="AJ2506" t="str">
        <f>IFERROR(VLOOKUP(B2506,Maestro_Regionales!$A$2:$B$35,2,FALSE),"Otras zonas")</f>
        <v>Otras zonas</v>
      </c>
      <c r="AK2506" t="str">
        <f t="shared" si="399"/>
        <v>REGIMEN DE EXCEPCION | Otras zonas</v>
      </c>
    </row>
    <row r="2507" spans="1:37">
      <c r="A2507" s="4" t="s">
        <v>1042</v>
      </c>
      <c r="B2507" s="4" t="s">
        <v>1043</v>
      </c>
      <c r="C2507" s="4" t="s">
        <v>1108</v>
      </c>
      <c r="D2507" s="4" t="s">
        <v>1109</v>
      </c>
      <c r="E2507" s="4" t="s">
        <v>86</v>
      </c>
      <c r="F2507" s="4">
        <v>2</v>
      </c>
      <c r="G2507" s="4">
        <v>3</v>
      </c>
      <c r="H2507" s="4">
        <v>0</v>
      </c>
      <c r="I2507">
        <f t="shared" si="390"/>
        <v>5</v>
      </c>
      <c r="J2507">
        <f t="shared" si="391"/>
        <v>0.4</v>
      </c>
      <c r="K2507">
        <f t="shared" si="392"/>
        <v>0.6</v>
      </c>
      <c r="L2507">
        <f t="shared" si="393"/>
        <v>0</v>
      </c>
      <c r="M2507">
        <f>I2507*Diccionario!$B$36</f>
        <v>1.1100098039215685E-2</v>
      </c>
      <c r="N2507">
        <f>M2507*Diccionario!$B$37</f>
        <v>1.1211099019607844E-3</v>
      </c>
      <c r="O2507">
        <f>N2507*Diccionario!$B$38</f>
        <v>1.6816648529411766E-4</v>
      </c>
      <c r="P2507">
        <f>O2507*Diccionario!$B$39</f>
        <v>1.513498367647059E-4</v>
      </c>
      <c r="Q2507">
        <f>P2507*Diccionario!$B$40</f>
        <v>6.053993470588236E-5</v>
      </c>
      <c r="R2507">
        <f>Q2507*Diccionario!$B$41</f>
        <v>3.9350957558823535E-5</v>
      </c>
      <c r="S2507">
        <f t="shared" si="394"/>
        <v>3.9350957558823535E-5</v>
      </c>
      <c r="T2507">
        <f>I2507*Diccionario!$B$36</f>
        <v>1.1100098039215685E-2</v>
      </c>
      <c r="U2507">
        <f>T2507*Diccionario!$B$42</f>
        <v>1.1211099019607844E-3</v>
      </c>
      <c r="V2507">
        <f>U2507*Diccionario!$B$43</f>
        <v>9.5294341666666671E-4</v>
      </c>
      <c r="W2507">
        <f>V2507*Diccionario!$B$44</f>
        <v>1.8105924916666667E-4</v>
      </c>
      <c r="X2507">
        <f>W2507*Diccionario!$B$45</f>
        <v>7.0613107175000004E-5</v>
      </c>
      <c r="Y2507">
        <f>X2507*Diccionario!$B$46</f>
        <v>6.284566538575001E-5</v>
      </c>
      <c r="Z2507">
        <f>Y2507*Diccionario!$B$47</f>
        <v>2.3252896192727505E-5</v>
      </c>
      <c r="AA2507">
        <f>Z2507*Diccionario!$B$48</f>
        <v>2.3252896192727505E-5</v>
      </c>
      <c r="AB2507">
        <f>AA2507*Diccionario!$B$49</f>
        <v>1.7439672144545629E-5</v>
      </c>
      <c r="AC2507">
        <f t="shared" si="395"/>
        <v>1.7439672144545629E-5</v>
      </c>
      <c r="AD2507">
        <f t="shared" si="396"/>
        <v>5.6790629703369164E-5</v>
      </c>
      <c r="AE2507">
        <f t="shared" si="397"/>
        <v>9.5167859545029915E-8</v>
      </c>
      <c r="AF2507" t="e">
        <f ca="1">IF(AD2507="","",_xludf.RANK.EQ(AD2507,$AD$2:$AD$5513,0))</f>
        <v>#NAME?</v>
      </c>
      <c r="AH2507" t="str">
        <f t="shared" si="398"/>
        <v>Baja</v>
      </c>
      <c r="AI2507" t="s">
        <v>153</v>
      </c>
      <c r="AJ2507" t="str">
        <f>IFERROR(VLOOKUP(B2507,Maestro_Regionales!$A$2:$B$35,2,FALSE),"Otras zonas")</f>
        <v>Otras zonas</v>
      </c>
      <c r="AK2507" t="str">
        <f t="shared" si="399"/>
        <v>EPS SANITAS | Otras zonas</v>
      </c>
    </row>
    <row r="2508" spans="1:37">
      <c r="A2508" s="4" t="s">
        <v>1042</v>
      </c>
      <c r="B2508" s="4" t="s">
        <v>1043</v>
      </c>
      <c r="C2508" s="4" t="s">
        <v>1110</v>
      </c>
      <c r="D2508" s="4" t="s">
        <v>1111</v>
      </c>
      <c r="E2508" s="4" t="s">
        <v>91</v>
      </c>
      <c r="F2508" s="4">
        <v>1725</v>
      </c>
      <c r="G2508" s="4">
        <v>3005</v>
      </c>
      <c r="H2508" s="4">
        <v>0</v>
      </c>
      <c r="I2508">
        <f t="shared" si="390"/>
        <v>4730</v>
      </c>
      <c r="J2508">
        <f t="shared" si="391"/>
        <v>0.36469344608879495</v>
      </c>
      <c r="K2508">
        <f t="shared" si="392"/>
        <v>0.63530655391120505</v>
      </c>
      <c r="L2508">
        <f t="shared" si="393"/>
        <v>0</v>
      </c>
      <c r="M2508">
        <f>I2508*Diccionario!$B$36</f>
        <v>10.500692745098039</v>
      </c>
      <c r="N2508">
        <f>M2508*Diccionario!$B$37</f>
        <v>1.060569967254902</v>
      </c>
      <c r="O2508">
        <f>N2508*Diccionario!$B$38</f>
        <v>0.1590854950882353</v>
      </c>
      <c r="P2508">
        <f>O2508*Diccionario!$B$39</f>
        <v>0.14317694557941177</v>
      </c>
      <c r="Q2508">
        <f>P2508*Diccionario!$B$40</f>
        <v>5.7270778231764713E-2</v>
      </c>
      <c r="R2508">
        <f>Q2508*Diccionario!$B$41</f>
        <v>3.7226005850647066E-2</v>
      </c>
      <c r="S2508">
        <f t="shared" si="394"/>
        <v>3.7226005850647066E-2</v>
      </c>
      <c r="T2508">
        <f>I2508*Diccionario!$B$36</f>
        <v>10.500692745098039</v>
      </c>
      <c r="U2508">
        <f>T2508*Diccionario!$B$42</f>
        <v>1.060569967254902</v>
      </c>
      <c r="V2508">
        <f>U2508*Diccionario!$B$43</f>
        <v>0.90148447216666672</v>
      </c>
      <c r="W2508">
        <f>V2508*Diccionario!$B$44</f>
        <v>0.17128204971166669</v>
      </c>
      <c r="X2508">
        <f>W2508*Diccionario!$B$45</f>
        <v>6.6799999387550005E-2</v>
      </c>
      <c r="Y2508">
        <f>X2508*Diccionario!$B$46</f>
        <v>5.9451999454919503E-2</v>
      </c>
      <c r="Z2508">
        <f>Y2508*Diccionario!$B$47</f>
        <v>2.1997239798320217E-2</v>
      </c>
      <c r="AA2508">
        <f>Z2508*Diccionario!$B$48</f>
        <v>2.1997239798320217E-2</v>
      </c>
      <c r="AB2508">
        <f>AA2508*Diccionario!$B$49</f>
        <v>1.6497929848740163E-2</v>
      </c>
      <c r="AC2508">
        <f t="shared" si="395"/>
        <v>1.6497929848740163E-2</v>
      </c>
      <c r="AD2508">
        <f t="shared" si="396"/>
        <v>5.3723935699387229E-2</v>
      </c>
      <c r="AE2508">
        <f t="shared" si="397"/>
        <v>9.0028795129598298E-5</v>
      </c>
      <c r="AF2508" t="e">
        <f ca="1">IF(AD2508="","",_xludf.RANK.EQ(AD2508,$AD$2:$AD$5513,0))</f>
        <v>#NAME?</v>
      </c>
      <c r="AH2508" t="str">
        <f t="shared" si="398"/>
        <v>Baja</v>
      </c>
      <c r="AI2508" t="s">
        <v>153</v>
      </c>
      <c r="AJ2508" t="str">
        <f>IFERROR(VLOOKUP(B2508,Maestro_Regionales!$A$2:$B$35,2,FALSE),"Otras zonas")</f>
        <v>Otras zonas</v>
      </c>
      <c r="AK2508" t="str">
        <f t="shared" si="399"/>
        <v>FAMISANAR | Otras zonas</v>
      </c>
    </row>
    <row r="2509" spans="1:37">
      <c r="A2509" s="4" t="s">
        <v>1042</v>
      </c>
      <c r="B2509" s="4" t="s">
        <v>1043</v>
      </c>
      <c r="C2509" s="4" t="s">
        <v>1110</v>
      </c>
      <c r="D2509" s="4" t="s">
        <v>1111</v>
      </c>
      <c r="E2509" s="4" t="s">
        <v>87</v>
      </c>
      <c r="F2509" s="4">
        <v>740</v>
      </c>
      <c r="G2509" s="4">
        <v>2183</v>
      </c>
      <c r="H2509" s="4">
        <v>0</v>
      </c>
      <c r="I2509">
        <f t="shared" si="390"/>
        <v>2923</v>
      </c>
      <c r="J2509">
        <f t="shared" si="391"/>
        <v>0.25316455696202533</v>
      </c>
      <c r="K2509">
        <f t="shared" si="392"/>
        <v>0.74683544303797467</v>
      </c>
      <c r="L2509">
        <f t="shared" si="393"/>
        <v>0</v>
      </c>
      <c r="M2509">
        <f>I2509*Diccionario!$B$36</f>
        <v>6.4891173137254894</v>
      </c>
      <c r="N2509">
        <f>M2509*Diccionario!$B$37</f>
        <v>0.65540084868627446</v>
      </c>
      <c r="O2509">
        <f>N2509*Diccionario!$B$38</f>
        <v>9.8310127302941169E-2</v>
      </c>
      <c r="P2509">
        <f>O2509*Diccionario!$B$39</f>
        <v>8.8479114572647052E-2</v>
      </c>
      <c r="Q2509">
        <f>P2509*Diccionario!$B$40</f>
        <v>3.5391645829058821E-2</v>
      </c>
      <c r="R2509">
        <f>Q2509*Diccionario!$B$41</f>
        <v>2.3004569788888235E-2</v>
      </c>
      <c r="S2509">
        <f t="shared" si="394"/>
        <v>2.3004569788888235E-2</v>
      </c>
      <c r="T2509">
        <f>I2509*Diccionario!$B$36</f>
        <v>6.4891173137254894</v>
      </c>
      <c r="U2509">
        <f>T2509*Diccionario!$B$42</f>
        <v>0.65540084868627446</v>
      </c>
      <c r="V2509">
        <f>U2509*Diccionario!$B$43</f>
        <v>0.55709072138333326</v>
      </c>
      <c r="W2509">
        <f>V2509*Diccionario!$B$44</f>
        <v>0.10584723706283332</v>
      </c>
      <c r="X2509">
        <f>W2509*Diccionario!$B$45</f>
        <v>4.1280422454504993E-2</v>
      </c>
      <c r="Y2509">
        <f>X2509*Diccionario!$B$46</f>
        <v>3.6739575984509443E-2</v>
      </c>
      <c r="Z2509">
        <f>Y2509*Diccionario!$B$47</f>
        <v>1.3593643114268493E-2</v>
      </c>
      <c r="AA2509">
        <f>Z2509*Diccionario!$B$48</f>
        <v>1.3593643114268493E-2</v>
      </c>
      <c r="AB2509">
        <f>AA2509*Diccionario!$B$49</f>
        <v>1.019523233570137E-2</v>
      </c>
      <c r="AC2509">
        <f t="shared" si="395"/>
        <v>1.019523233570137E-2</v>
      </c>
      <c r="AD2509">
        <f t="shared" si="396"/>
        <v>3.3199802124589603E-2</v>
      </c>
      <c r="AE2509">
        <f t="shared" si="397"/>
        <v>5.5635130690024468E-5</v>
      </c>
      <c r="AF2509" t="e">
        <f ca="1">IF(AD2509="","",_xludf.RANK.EQ(AD2509,$AD$2:$AD$5513,0))</f>
        <v>#NAME?</v>
      </c>
      <c r="AH2509" t="str">
        <f t="shared" si="398"/>
        <v>Baja</v>
      </c>
      <c r="AI2509" t="s">
        <v>153</v>
      </c>
      <c r="AJ2509" t="str">
        <f>IFERROR(VLOOKUP(B2509,Maestro_Regionales!$A$2:$B$35,2,FALSE),"Otras zonas")</f>
        <v>Otras zonas</v>
      </c>
      <c r="AK2509" t="str">
        <f t="shared" si="399"/>
        <v>NUEVA EPS | Otras zonas</v>
      </c>
    </row>
    <row r="2510" spans="1:37">
      <c r="A2510" s="4" t="s">
        <v>1042</v>
      </c>
      <c r="B2510" s="4" t="s">
        <v>1043</v>
      </c>
      <c r="C2510" s="4" t="s">
        <v>1110</v>
      </c>
      <c r="D2510" s="4" t="s">
        <v>1111</v>
      </c>
      <c r="E2510" s="4" t="s">
        <v>90</v>
      </c>
      <c r="F2510" s="4">
        <v>0</v>
      </c>
      <c r="G2510" s="4">
        <v>0</v>
      </c>
      <c r="H2510" s="4">
        <v>430</v>
      </c>
      <c r="I2510">
        <f t="shared" si="390"/>
        <v>430</v>
      </c>
      <c r="J2510">
        <f t="shared" si="391"/>
        <v>0</v>
      </c>
      <c r="K2510">
        <f t="shared" si="392"/>
        <v>0</v>
      </c>
      <c r="L2510">
        <f t="shared" si="393"/>
        <v>1</v>
      </c>
      <c r="M2510">
        <f>I2510*Diccionario!$B$36</f>
        <v>0.95460843137254892</v>
      </c>
      <c r="N2510">
        <f>M2510*Diccionario!$B$37</f>
        <v>9.641545156862745E-2</v>
      </c>
      <c r="O2510">
        <f>N2510*Diccionario!$B$38</f>
        <v>1.4462317735294116E-2</v>
      </c>
      <c r="P2510">
        <f>O2510*Diccionario!$B$39</f>
        <v>1.3016085961764704E-2</v>
      </c>
      <c r="Q2510">
        <f>P2510*Diccionario!$B$40</f>
        <v>5.206434384705882E-3</v>
      </c>
      <c r="R2510">
        <f>Q2510*Diccionario!$B$41</f>
        <v>3.3841823500588234E-3</v>
      </c>
      <c r="S2510">
        <f t="shared" si="394"/>
        <v>3.3841823500588234E-3</v>
      </c>
      <c r="T2510">
        <f>I2510*Diccionario!$B$36</f>
        <v>0.95460843137254892</v>
      </c>
      <c r="U2510">
        <f>T2510*Diccionario!$B$42</f>
        <v>9.641545156862745E-2</v>
      </c>
      <c r="V2510">
        <f>U2510*Diccionario!$B$43</f>
        <v>8.195313383333333E-2</v>
      </c>
      <c r="W2510">
        <f>V2510*Diccionario!$B$44</f>
        <v>1.5571095428333332E-2</v>
      </c>
      <c r="X2510">
        <f>W2510*Diccionario!$B$45</f>
        <v>6.0727272170499995E-3</v>
      </c>
      <c r="Y2510">
        <f>X2510*Diccionario!$B$46</f>
        <v>5.4047272231744995E-3</v>
      </c>
      <c r="Z2510">
        <f>Y2510*Diccionario!$B$47</f>
        <v>1.9997490725745647E-3</v>
      </c>
      <c r="AA2510">
        <f>Z2510*Diccionario!$B$48</f>
        <v>1.9997490725745647E-3</v>
      </c>
      <c r="AB2510">
        <f>AA2510*Diccionario!$B$49</f>
        <v>1.4998118044309235E-3</v>
      </c>
      <c r="AC2510">
        <f t="shared" si="395"/>
        <v>1.4998118044309235E-3</v>
      </c>
      <c r="AD2510">
        <f t="shared" si="396"/>
        <v>4.8839941544897465E-3</v>
      </c>
      <c r="AE2510">
        <f t="shared" si="397"/>
        <v>8.1844359208725699E-6</v>
      </c>
      <c r="AF2510" t="e">
        <f ca="1">IF(AD2510="","",_xludf.RANK.EQ(AD2510,$AD$2:$AD$5513,0))</f>
        <v>#NAME?</v>
      </c>
      <c r="AH2510" t="str">
        <f t="shared" si="398"/>
        <v>Baja</v>
      </c>
      <c r="AI2510" t="s">
        <v>153</v>
      </c>
      <c r="AJ2510" t="str">
        <f>IFERROR(VLOOKUP(B2510,Maestro_Regionales!$A$2:$B$35,2,FALSE),"Otras zonas")</f>
        <v>Otras zonas</v>
      </c>
      <c r="AK2510" t="str">
        <f t="shared" si="399"/>
        <v>REGIMEN DE EXCEPCION | Otras zonas</v>
      </c>
    </row>
    <row r="2511" spans="1:37">
      <c r="A2511" s="4" t="s">
        <v>1042</v>
      </c>
      <c r="B2511" s="4" t="s">
        <v>1043</v>
      </c>
      <c r="C2511" s="4" t="s">
        <v>1110</v>
      </c>
      <c r="D2511" s="4" t="s">
        <v>1111</v>
      </c>
      <c r="E2511" s="4" t="s">
        <v>86</v>
      </c>
      <c r="F2511" s="4">
        <v>69</v>
      </c>
      <c r="G2511" s="4">
        <v>59</v>
      </c>
      <c r="H2511" s="4">
        <v>0</v>
      </c>
      <c r="I2511">
        <f t="shared" si="390"/>
        <v>128</v>
      </c>
      <c r="J2511">
        <f t="shared" si="391"/>
        <v>0.5390625</v>
      </c>
      <c r="K2511">
        <f t="shared" si="392"/>
        <v>0.4609375</v>
      </c>
      <c r="L2511">
        <f t="shared" si="393"/>
        <v>0</v>
      </c>
      <c r="M2511">
        <f>I2511*Diccionario!$B$36</f>
        <v>0.28416250980392155</v>
      </c>
      <c r="N2511">
        <f>M2511*Diccionario!$B$37</f>
        <v>2.8700413490196079E-2</v>
      </c>
      <c r="O2511">
        <f>N2511*Diccionario!$B$38</f>
        <v>4.3050620235294121E-3</v>
      </c>
      <c r="P2511">
        <f>O2511*Diccionario!$B$39</f>
        <v>3.874555821176471E-3</v>
      </c>
      <c r="Q2511">
        <f>P2511*Diccionario!$B$40</f>
        <v>1.5498223284705886E-3</v>
      </c>
      <c r="R2511">
        <f>Q2511*Diccionario!$B$41</f>
        <v>1.0073845135058826E-3</v>
      </c>
      <c r="S2511">
        <f t="shared" si="394"/>
        <v>1.0073845135058826E-3</v>
      </c>
      <c r="T2511">
        <f>I2511*Diccionario!$B$36</f>
        <v>0.28416250980392155</v>
      </c>
      <c r="U2511">
        <f>T2511*Diccionario!$B$42</f>
        <v>2.8700413490196079E-2</v>
      </c>
      <c r="V2511">
        <f>U2511*Diccionario!$B$43</f>
        <v>2.4395351466666666E-2</v>
      </c>
      <c r="W2511">
        <f>V2511*Diccionario!$B$44</f>
        <v>4.6351167786666666E-3</v>
      </c>
      <c r="X2511">
        <f>W2511*Diccionario!$B$45</f>
        <v>1.8076955436800001E-3</v>
      </c>
      <c r="Y2511">
        <f>X2511*Diccionario!$B$46</f>
        <v>1.6088490338752E-3</v>
      </c>
      <c r="Z2511">
        <f>Y2511*Diccionario!$B$47</f>
        <v>5.9527414253382396E-4</v>
      </c>
      <c r="AA2511">
        <f>Z2511*Diccionario!$B$48</f>
        <v>5.9527414253382396E-4</v>
      </c>
      <c r="AB2511">
        <f>AA2511*Diccionario!$B$49</f>
        <v>4.4645560690036797E-4</v>
      </c>
      <c r="AC2511">
        <f t="shared" si="395"/>
        <v>4.4645560690036797E-4</v>
      </c>
      <c r="AD2511">
        <f t="shared" si="396"/>
        <v>1.4538401204062506E-3</v>
      </c>
      <c r="AE2511">
        <f t="shared" si="397"/>
        <v>2.4362972043527658E-6</v>
      </c>
      <c r="AF2511" t="e">
        <f ca="1">IF(AD2511="","",_xludf.RANK.EQ(AD2511,$AD$2:$AD$5513,0))</f>
        <v>#NAME?</v>
      </c>
      <c r="AH2511" t="str">
        <f t="shared" si="398"/>
        <v>Baja</v>
      </c>
      <c r="AI2511" t="s">
        <v>153</v>
      </c>
      <c r="AJ2511" t="str">
        <f>IFERROR(VLOOKUP(B2511,Maestro_Regionales!$A$2:$B$35,2,FALSE),"Otras zonas")</f>
        <v>Otras zonas</v>
      </c>
      <c r="AK2511" t="str">
        <f t="shared" si="399"/>
        <v>EPS SANITAS | Otras zonas</v>
      </c>
    </row>
    <row r="2512" spans="1:37">
      <c r="A2512" s="4" t="s">
        <v>1042</v>
      </c>
      <c r="B2512" s="4" t="s">
        <v>1043</v>
      </c>
      <c r="C2512" s="4" t="s">
        <v>1112</v>
      </c>
      <c r="D2512" s="4" t="s">
        <v>1113</v>
      </c>
      <c r="E2512" s="4" t="s">
        <v>86</v>
      </c>
      <c r="F2512" s="4">
        <v>154</v>
      </c>
      <c r="G2512" s="4">
        <v>1365</v>
      </c>
      <c r="H2512" s="4">
        <v>0</v>
      </c>
      <c r="I2512">
        <f t="shared" si="390"/>
        <v>1519</v>
      </c>
      <c r="J2512">
        <f t="shared" si="391"/>
        <v>0.10138248847926268</v>
      </c>
      <c r="K2512">
        <f t="shared" si="392"/>
        <v>0.89861751152073732</v>
      </c>
      <c r="L2512">
        <f t="shared" si="393"/>
        <v>0</v>
      </c>
      <c r="M2512">
        <f>I2512*Diccionario!$B$36</f>
        <v>3.3722097843137253</v>
      </c>
      <c r="N2512">
        <f>M2512*Diccionario!$B$37</f>
        <v>0.34059318821568629</v>
      </c>
      <c r="O2512">
        <f>N2512*Diccionario!$B$38</f>
        <v>5.1088978232352943E-2</v>
      </c>
      <c r="P2512">
        <f>O2512*Diccionario!$B$39</f>
        <v>4.5980080409117649E-2</v>
      </c>
      <c r="Q2512">
        <f>P2512*Diccionario!$B$40</f>
        <v>1.839203216364706E-2</v>
      </c>
      <c r="R2512">
        <f>Q2512*Diccionario!$B$41</f>
        <v>1.1954820906370589E-2</v>
      </c>
      <c r="S2512">
        <f t="shared" si="394"/>
        <v>1.1954820906370589E-2</v>
      </c>
      <c r="T2512">
        <f>I2512*Diccionario!$B$36</f>
        <v>3.3722097843137253</v>
      </c>
      <c r="U2512">
        <f>T2512*Diccionario!$B$42</f>
        <v>0.34059318821568629</v>
      </c>
      <c r="V2512">
        <f>U2512*Diccionario!$B$43</f>
        <v>0.28950420998333332</v>
      </c>
      <c r="W2512">
        <f>V2512*Diccionario!$B$44</f>
        <v>5.5005799896833331E-2</v>
      </c>
      <c r="X2512">
        <f>W2512*Diccionario!$B$45</f>
        <v>2.1452261959765E-2</v>
      </c>
      <c r="Y2512">
        <f>X2512*Diccionario!$B$46</f>
        <v>1.9092513144190852E-2</v>
      </c>
      <c r="Z2512">
        <f>Y2512*Diccionario!$B$47</f>
        <v>7.064229863350615E-3</v>
      </c>
      <c r="AA2512">
        <f>Z2512*Diccionario!$B$48</f>
        <v>7.064229863350615E-3</v>
      </c>
      <c r="AB2512">
        <f>AA2512*Diccionario!$B$49</f>
        <v>5.2981723975129612E-3</v>
      </c>
      <c r="AC2512">
        <f t="shared" si="395"/>
        <v>5.2981723975129612E-3</v>
      </c>
      <c r="AD2512">
        <f t="shared" si="396"/>
        <v>1.7252993303883551E-2</v>
      </c>
      <c r="AE2512">
        <f t="shared" si="397"/>
        <v>2.8911995729780087E-5</v>
      </c>
      <c r="AF2512" t="e">
        <f ca="1">IF(AD2512="","",_xludf.RANK.EQ(AD2512,$AD$2:$AD$5513,0))</f>
        <v>#NAME?</v>
      </c>
      <c r="AH2512" t="str">
        <f t="shared" si="398"/>
        <v>Baja</v>
      </c>
      <c r="AI2512" t="s">
        <v>153</v>
      </c>
      <c r="AJ2512" t="str">
        <f>IFERROR(VLOOKUP(B2512,Maestro_Regionales!$A$2:$B$35,2,FALSE),"Otras zonas")</f>
        <v>Otras zonas</v>
      </c>
      <c r="AK2512" t="str">
        <f t="shared" si="399"/>
        <v>EPS SANITAS | Otras zonas</v>
      </c>
    </row>
    <row r="2513" spans="1:37">
      <c r="A2513" s="4" t="s">
        <v>1042</v>
      </c>
      <c r="B2513" s="4" t="s">
        <v>1043</v>
      </c>
      <c r="C2513" s="4" t="s">
        <v>1112</v>
      </c>
      <c r="D2513" s="4" t="s">
        <v>1113</v>
      </c>
      <c r="E2513" s="4" t="s">
        <v>87</v>
      </c>
      <c r="F2513" s="4">
        <v>156</v>
      </c>
      <c r="G2513" s="4">
        <v>525</v>
      </c>
      <c r="H2513" s="4">
        <v>0</v>
      </c>
      <c r="I2513">
        <f t="shared" si="390"/>
        <v>681</v>
      </c>
      <c r="J2513">
        <f t="shared" si="391"/>
        <v>0.22907488986784141</v>
      </c>
      <c r="K2513">
        <f t="shared" si="392"/>
        <v>0.77092511013215859</v>
      </c>
      <c r="L2513">
        <f t="shared" si="393"/>
        <v>0</v>
      </c>
      <c r="M2513">
        <f>I2513*Diccionario!$B$36</f>
        <v>1.5118333529411763</v>
      </c>
      <c r="N2513">
        <f>M2513*Diccionario!$B$37</f>
        <v>0.15269516864705882</v>
      </c>
      <c r="O2513">
        <f>N2513*Diccionario!$B$38</f>
        <v>2.290427529705882E-2</v>
      </c>
      <c r="P2513">
        <f>O2513*Diccionario!$B$39</f>
        <v>2.0613847767352939E-2</v>
      </c>
      <c r="Q2513">
        <f>P2513*Diccionario!$B$40</f>
        <v>8.245539106941176E-3</v>
      </c>
      <c r="R2513">
        <f>Q2513*Diccionario!$B$41</f>
        <v>5.3596004195117647E-3</v>
      </c>
      <c r="S2513">
        <f t="shared" si="394"/>
        <v>5.3596004195117647E-3</v>
      </c>
      <c r="T2513">
        <f>I2513*Diccionario!$B$36</f>
        <v>1.5118333529411763</v>
      </c>
      <c r="U2513">
        <f>T2513*Diccionario!$B$42</f>
        <v>0.15269516864705882</v>
      </c>
      <c r="V2513">
        <f>U2513*Diccionario!$B$43</f>
        <v>0.12979089334999999</v>
      </c>
      <c r="W2513">
        <f>V2513*Diccionario!$B$44</f>
        <v>2.4660269736499998E-2</v>
      </c>
      <c r="X2513">
        <f>W2513*Diccionario!$B$45</f>
        <v>9.6175051972349993E-3</v>
      </c>
      <c r="Y2513">
        <f>X2513*Diccionario!$B$46</f>
        <v>8.5595796255391494E-3</v>
      </c>
      <c r="Z2513">
        <f>Y2513*Diccionario!$B$47</f>
        <v>3.1670444614494853E-3</v>
      </c>
      <c r="AA2513">
        <f>Z2513*Diccionario!$B$48</f>
        <v>3.1670444614494853E-3</v>
      </c>
      <c r="AB2513">
        <f>AA2513*Diccionario!$B$49</f>
        <v>2.375283346087114E-3</v>
      </c>
      <c r="AC2513">
        <f t="shared" si="395"/>
        <v>2.375283346087114E-3</v>
      </c>
      <c r="AD2513">
        <f t="shared" si="396"/>
        <v>7.7348837655988791E-3</v>
      </c>
      <c r="AE2513">
        <f t="shared" si="397"/>
        <v>1.2961862470033072E-5</v>
      </c>
      <c r="AF2513" t="e">
        <f ca="1">IF(AD2513="","",_xludf.RANK.EQ(AD2513,$AD$2:$AD$5513,0))</f>
        <v>#NAME?</v>
      </c>
      <c r="AH2513" t="str">
        <f t="shared" si="398"/>
        <v>Baja</v>
      </c>
      <c r="AI2513" t="s">
        <v>153</v>
      </c>
      <c r="AJ2513" t="str">
        <f>IFERROR(VLOOKUP(B2513,Maestro_Regionales!$A$2:$B$35,2,FALSE),"Otras zonas")</f>
        <v>Otras zonas</v>
      </c>
      <c r="AK2513" t="str">
        <f t="shared" si="399"/>
        <v>NUEVA EPS | Otras zonas</v>
      </c>
    </row>
    <row r="2514" spans="1:37">
      <c r="A2514" s="4" t="s">
        <v>1042</v>
      </c>
      <c r="B2514" s="4" t="s">
        <v>1043</v>
      </c>
      <c r="C2514" s="4" t="s">
        <v>1112</v>
      </c>
      <c r="D2514" s="4" t="s">
        <v>1113</v>
      </c>
      <c r="E2514" s="4" t="s">
        <v>90</v>
      </c>
      <c r="F2514" s="4">
        <v>0</v>
      </c>
      <c r="G2514" s="4">
        <v>0</v>
      </c>
      <c r="H2514" s="4">
        <v>40</v>
      </c>
      <c r="I2514">
        <f t="shared" si="390"/>
        <v>40</v>
      </c>
      <c r="J2514">
        <f t="shared" si="391"/>
        <v>0</v>
      </c>
      <c r="K2514">
        <f t="shared" si="392"/>
        <v>0</v>
      </c>
      <c r="L2514">
        <f t="shared" si="393"/>
        <v>1</v>
      </c>
      <c r="M2514">
        <f>I2514*Diccionario!$B$36</f>
        <v>8.8800784313725484E-2</v>
      </c>
      <c r="N2514">
        <f>M2514*Diccionario!$B$37</f>
        <v>8.9688792156862752E-3</v>
      </c>
      <c r="O2514">
        <f>N2514*Diccionario!$B$38</f>
        <v>1.3453318823529413E-3</v>
      </c>
      <c r="P2514">
        <f>O2514*Diccionario!$B$39</f>
        <v>1.2107986941176472E-3</v>
      </c>
      <c r="Q2514">
        <f>P2514*Diccionario!$B$40</f>
        <v>4.8431947764705888E-4</v>
      </c>
      <c r="R2514">
        <f>Q2514*Diccionario!$B$41</f>
        <v>3.1480766047058828E-4</v>
      </c>
      <c r="S2514">
        <f t="shared" si="394"/>
        <v>3.1480766047058828E-4</v>
      </c>
      <c r="T2514">
        <f>I2514*Diccionario!$B$36</f>
        <v>8.8800784313725484E-2</v>
      </c>
      <c r="U2514">
        <f>T2514*Diccionario!$B$42</f>
        <v>8.9688792156862752E-3</v>
      </c>
      <c r="V2514">
        <f>U2514*Diccionario!$B$43</f>
        <v>7.6235473333333336E-3</v>
      </c>
      <c r="W2514">
        <f>V2514*Diccionario!$B$44</f>
        <v>1.4484739933333334E-3</v>
      </c>
      <c r="X2514">
        <f>W2514*Diccionario!$B$45</f>
        <v>5.6490485740000004E-4</v>
      </c>
      <c r="Y2514">
        <f>X2514*Diccionario!$B$46</f>
        <v>5.0276532308600008E-4</v>
      </c>
      <c r="Z2514">
        <f>Y2514*Diccionario!$B$47</f>
        <v>1.8602316954182004E-4</v>
      </c>
      <c r="AA2514">
        <f>Z2514*Diccionario!$B$48</f>
        <v>1.8602316954182004E-4</v>
      </c>
      <c r="AB2514">
        <f>AA2514*Diccionario!$B$49</f>
        <v>1.3951737715636503E-4</v>
      </c>
      <c r="AC2514">
        <f t="shared" si="395"/>
        <v>1.3951737715636503E-4</v>
      </c>
      <c r="AD2514">
        <f t="shared" si="396"/>
        <v>4.5432503762695331E-4</v>
      </c>
      <c r="AE2514">
        <f t="shared" si="397"/>
        <v>7.6134287636023932E-7</v>
      </c>
      <c r="AF2514" t="e">
        <f ca="1">IF(AD2514="","",_xludf.RANK.EQ(AD2514,$AD$2:$AD$5513,0))</f>
        <v>#NAME?</v>
      </c>
      <c r="AH2514" t="str">
        <f t="shared" si="398"/>
        <v>Baja</v>
      </c>
      <c r="AI2514" t="s">
        <v>153</v>
      </c>
      <c r="AJ2514" t="str">
        <f>IFERROR(VLOOKUP(B2514,Maestro_Regionales!$A$2:$B$35,2,FALSE),"Otras zonas")</f>
        <v>Otras zonas</v>
      </c>
      <c r="AK2514" t="str">
        <f t="shared" si="399"/>
        <v>REGIMEN DE EXCEPCION | Otras zonas</v>
      </c>
    </row>
    <row r="2515" spans="1:37">
      <c r="A2515" s="4" t="s">
        <v>1042</v>
      </c>
      <c r="B2515" s="4" t="s">
        <v>1043</v>
      </c>
      <c r="C2515" s="4" t="s">
        <v>1112</v>
      </c>
      <c r="D2515" s="4" t="s">
        <v>1113</v>
      </c>
      <c r="E2515" s="4" t="s">
        <v>85</v>
      </c>
      <c r="F2515" s="4">
        <v>15</v>
      </c>
      <c r="G2515" s="4">
        <v>2</v>
      </c>
      <c r="H2515" s="4">
        <v>0</v>
      </c>
      <c r="I2515">
        <f t="shared" si="390"/>
        <v>17</v>
      </c>
      <c r="J2515">
        <f t="shared" si="391"/>
        <v>0.88235294117647056</v>
      </c>
      <c r="K2515">
        <f t="shared" si="392"/>
        <v>0.11764705882352941</v>
      </c>
      <c r="L2515">
        <f t="shared" si="393"/>
        <v>0</v>
      </c>
      <c r="M2515">
        <f>I2515*Diccionario!$B$36</f>
        <v>3.7740333333333334E-2</v>
      </c>
      <c r="N2515">
        <f>M2515*Diccionario!$B$37</f>
        <v>3.8117736666666668E-3</v>
      </c>
      <c r="O2515">
        <f>N2515*Diccionario!$B$38</f>
        <v>5.7176605000000004E-4</v>
      </c>
      <c r="P2515">
        <f>O2515*Diccionario!$B$39</f>
        <v>5.1458944500000004E-4</v>
      </c>
      <c r="Q2515">
        <f>P2515*Diccionario!$B$40</f>
        <v>2.0583577800000003E-4</v>
      </c>
      <c r="R2515">
        <f>Q2515*Diccionario!$B$41</f>
        <v>1.3379325570000002E-4</v>
      </c>
      <c r="S2515">
        <f t="shared" si="394"/>
        <v>1.3379325570000002E-4</v>
      </c>
      <c r="T2515">
        <f>I2515*Diccionario!$B$36</f>
        <v>3.7740333333333334E-2</v>
      </c>
      <c r="U2515">
        <f>T2515*Diccionario!$B$42</f>
        <v>3.8117736666666668E-3</v>
      </c>
      <c r="V2515">
        <f>U2515*Diccionario!$B$43</f>
        <v>3.2400076166666666E-3</v>
      </c>
      <c r="W2515">
        <f>V2515*Diccionario!$B$44</f>
        <v>6.1560144716666667E-4</v>
      </c>
      <c r="X2515">
        <f>W2515*Diccionario!$B$45</f>
        <v>2.40084564395E-4</v>
      </c>
      <c r="Y2515">
        <f>X2515*Diccionario!$B$46</f>
        <v>2.1367526231155001E-4</v>
      </c>
      <c r="Z2515">
        <f>Y2515*Diccionario!$B$47</f>
        <v>7.9059847055273501E-5</v>
      </c>
      <c r="AA2515">
        <f>Z2515*Diccionario!$B$48</f>
        <v>7.9059847055273501E-5</v>
      </c>
      <c r="AB2515">
        <f>AA2515*Diccionario!$B$49</f>
        <v>5.9294885291455126E-5</v>
      </c>
      <c r="AC2515">
        <f t="shared" si="395"/>
        <v>5.9294885291455126E-5</v>
      </c>
      <c r="AD2515">
        <f t="shared" si="396"/>
        <v>1.9308814099145514E-4</v>
      </c>
      <c r="AE2515">
        <f t="shared" si="397"/>
        <v>3.235707224531017E-7</v>
      </c>
      <c r="AF2515" t="e">
        <f ca="1">IF(AD2515="","",_xludf.RANK.EQ(AD2515,$AD$2:$AD$5513,0))</f>
        <v>#NAME?</v>
      </c>
      <c r="AH2515" t="str">
        <f t="shared" si="398"/>
        <v>Baja</v>
      </c>
      <c r="AI2515" t="s">
        <v>153</v>
      </c>
      <c r="AJ2515" t="str">
        <f>IFERROR(VLOOKUP(B2515,Maestro_Regionales!$A$2:$B$35,2,FALSE),"Otras zonas")</f>
        <v>Otras zonas</v>
      </c>
      <c r="AK2515" t="str">
        <f t="shared" si="399"/>
        <v>SALUD TOTAL EPS | Otras zonas</v>
      </c>
    </row>
    <row r="2516" spans="1:37">
      <c r="A2516" s="4" t="s">
        <v>1042</v>
      </c>
      <c r="B2516" s="4" t="s">
        <v>1043</v>
      </c>
      <c r="C2516" s="4" t="s">
        <v>1114</v>
      </c>
      <c r="D2516" s="4" t="s">
        <v>1115</v>
      </c>
      <c r="E2516" s="4" t="s">
        <v>85</v>
      </c>
      <c r="F2516" s="4">
        <v>43038</v>
      </c>
      <c r="G2516" s="4">
        <v>21149</v>
      </c>
      <c r="H2516" s="4">
        <v>0</v>
      </c>
      <c r="I2516">
        <f t="shared" si="390"/>
        <v>64187</v>
      </c>
      <c r="J2516">
        <f t="shared" si="391"/>
        <v>0.67050960474862509</v>
      </c>
      <c r="K2516">
        <f t="shared" si="392"/>
        <v>0.32949039525137491</v>
      </c>
      <c r="L2516">
        <f t="shared" si="393"/>
        <v>0</v>
      </c>
      <c r="M2516">
        <f>I2516*Diccionario!$B$36</f>
        <v>142.49639856862743</v>
      </c>
      <c r="N2516">
        <f>M2516*Diccionario!$B$37</f>
        <v>14.392136255431371</v>
      </c>
      <c r="O2516">
        <f>N2516*Diccionario!$B$38</f>
        <v>2.1588204383147054</v>
      </c>
      <c r="P2516">
        <f>O2516*Diccionario!$B$39</f>
        <v>1.9429383944832348</v>
      </c>
      <c r="Q2516">
        <f>P2516*Diccionario!$B$40</f>
        <v>0.77717535779329394</v>
      </c>
      <c r="R2516">
        <f>Q2516*Diccionario!$B$41</f>
        <v>0.5051639825656411</v>
      </c>
      <c r="S2516">
        <f t="shared" si="394"/>
        <v>0.5051639825656411</v>
      </c>
      <c r="T2516">
        <f>I2516*Diccionario!$B$36</f>
        <v>142.49639856862743</v>
      </c>
      <c r="U2516">
        <f>T2516*Diccionario!$B$42</f>
        <v>14.392136255431371</v>
      </c>
      <c r="V2516">
        <f>U2516*Diccionario!$B$43</f>
        <v>12.233315817116665</v>
      </c>
      <c r="W2516">
        <f>V2516*Diccionario!$B$44</f>
        <v>2.3243300052521665</v>
      </c>
      <c r="X2516">
        <f>W2516*Diccionario!$B$45</f>
        <v>0.90648870204834497</v>
      </c>
      <c r="Y2516">
        <f>X2516*Diccionario!$B$46</f>
        <v>0.80677494482302703</v>
      </c>
      <c r="Z2516">
        <f>Y2516*Diccionario!$B$47</f>
        <v>0.29850672958452001</v>
      </c>
      <c r="AA2516">
        <f>Z2516*Diccionario!$B$48</f>
        <v>0.29850672958452001</v>
      </c>
      <c r="AB2516">
        <f>AA2516*Diccionario!$B$49</f>
        <v>0.22388004718839</v>
      </c>
      <c r="AC2516">
        <f t="shared" si="395"/>
        <v>0.22388004718839</v>
      </c>
      <c r="AD2516">
        <f t="shared" si="396"/>
        <v>0.72904402975403104</v>
      </c>
      <c r="AE2516">
        <f t="shared" si="397"/>
        <v>1.2217078801233666E-3</v>
      </c>
      <c r="AF2516" t="e">
        <f ca="1">IF(AD2516="","",_xludf.RANK.EQ(AD2516,$AD$2:$AD$5513,0))</f>
        <v>#NAME?</v>
      </c>
      <c r="AH2516" t="str">
        <f t="shared" si="398"/>
        <v>Media</v>
      </c>
      <c r="AI2516" t="s">
        <v>153</v>
      </c>
      <c r="AJ2516" t="str">
        <f>IFERROR(VLOOKUP(B2516,Maestro_Regionales!$A$2:$B$35,2,FALSE),"Otras zonas")</f>
        <v>Otras zonas</v>
      </c>
      <c r="AK2516" t="str">
        <f t="shared" si="399"/>
        <v>SALUD TOTAL EPS | Otras zonas</v>
      </c>
    </row>
    <row r="2517" spans="1:37">
      <c r="A2517" s="4" t="s">
        <v>1042</v>
      </c>
      <c r="B2517" s="4" t="s">
        <v>1043</v>
      </c>
      <c r="C2517" s="4" t="s">
        <v>1114</v>
      </c>
      <c r="D2517" s="4" t="s">
        <v>1115</v>
      </c>
      <c r="E2517" s="4" t="s">
        <v>91</v>
      </c>
      <c r="F2517" s="4">
        <v>15266</v>
      </c>
      <c r="G2517" s="4">
        <v>12943</v>
      </c>
      <c r="H2517" s="4">
        <v>0</v>
      </c>
      <c r="I2517">
        <f t="shared" si="390"/>
        <v>28209</v>
      </c>
      <c r="J2517">
        <f t="shared" si="391"/>
        <v>0.54117480236803861</v>
      </c>
      <c r="K2517">
        <f t="shared" si="392"/>
        <v>0.45882519763196145</v>
      </c>
      <c r="L2517">
        <f t="shared" si="393"/>
        <v>0</v>
      </c>
      <c r="M2517">
        <f>I2517*Diccionario!$B$36</f>
        <v>62.624533117647054</v>
      </c>
      <c r="N2517">
        <f>M2517*Diccionario!$B$37</f>
        <v>6.3250778448823528</v>
      </c>
      <c r="O2517">
        <f>N2517*Diccionario!$B$38</f>
        <v>0.9487616767323529</v>
      </c>
      <c r="P2517">
        <f>O2517*Diccionario!$B$39</f>
        <v>0.85388550905911764</v>
      </c>
      <c r="Q2517">
        <f>P2517*Diccionario!$B$40</f>
        <v>0.34155420362364708</v>
      </c>
      <c r="R2517">
        <f>Q2517*Diccionario!$B$41</f>
        <v>0.2220102323553706</v>
      </c>
      <c r="S2517">
        <f t="shared" si="394"/>
        <v>0.2220102323553706</v>
      </c>
      <c r="T2517">
        <f>I2517*Diccionario!$B$36</f>
        <v>62.624533117647054</v>
      </c>
      <c r="U2517">
        <f>T2517*Diccionario!$B$42</f>
        <v>6.3250778448823528</v>
      </c>
      <c r="V2517">
        <f>U2517*Diccionario!$B$43</f>
        <v>5.3763161681499998</v>
      </c>
      <c r="W2517">
        <f>V2517*Diccionario!$B$44</f>
        <v>1.0215000719484999</v>
      </c>
      <c r="X2517">
        <f>W2517*Diccionario!$B$45</f>
        <v>0.39838502805991499</v>
      </c>
      <c r="Y2517">
        <f>X2517*Diccionario!$B$46</f>
        <v>0.35456267497332433</v>
      </c>
      <c r="Z2517">
        <f>Y2517*Diccionario!$B$47</f>
        <v>0.13118818974013</v>
      </c>
      <c r="AA2517">
        <f>Z2517*Diccionario!$B$48</f>
        <v>0.13118818974013</v>
      </c>
      <c r="AB2517">
        <f>AA2517*Diccionario!$B$49</f>
        <v>9.839114230509749E-2</v>
      </c>
      <c r="AC2517">
        <f t="shared" si="395"/>
        <v>9.839114230509749E-2</v>
      </c>
      <c r="AD2517">
        <f t="shared" si="396"/>
        <v>0.32040137466046809</v>
      </c>
      <c r="AE2517">
        <f t="shared" si="397"/>
        <v>5.3691802998114967E-4</v>
      </c>
      <c r="AF2517" t="e">
        <f ca="1">IF(AD2517="","",_xludf.RANK.EQ(AD2517,$AD$2:$AD$5513,0))</f>
        <v>#NAME?</v>
      </c>
      <c r="AH2517" t="str">
        <f t="shared" si="398"/>
        <v>Media</v>
      </c>
      <c r="AI2517" t="s">
        <v>153</v>
      </c>
      <c r="AJ2517" t="str">
        <f>IFERROR(VLOOKUP(B2517,Maestro_Regionales!$A$2:$B$35,2,FALSE),"Otras zonas")</f>
        <v>Otras zonas</v>
      </c>
      <c r="AK2517" t="str">
        <f t="shared" si="399"/>
        <v>FAMISANAR | Otras zonas</v>
      </c>
    </row>
    <row r="2518" spans="1:37">
      <c r="A2518" s="4" t="s">
        <v>1042</v>
      </c>
      <c r="B2518" s="4" t="s">
        <v>1043</v>
      </c>
      <c r="C2518" s="4" t="s">
        <v>1114</v>
      </c>
      <c r="D2518" s="4" t="s">
        <v>1115</v>
      </c>
      <c r="E2518" s="4" t="s">
        <v>86</v>
      </c>
      <c r="F2518" s="4">
        <v>18671</v>
      </c>
      <c r="G2518" s="4">
        <v>6203</v>
      </c>
      <c r="H2518" s="4">
        <v>0</v>
      </c>
      <c r="I2518">
        <f t="shared" si="390"/>
        <v>24874</v>
      </c>
      <c r="J2518">
        <f t="shared" si="391"/>
        <v>0.750623140628769</v>
      </c>
      <c r="K2518">
        <f t="shared" si="392"/>
        <v>0.249376859371231</v>
      </c>
      <c r="L2518">
        <f t="shared" si="393"/>
        <v>0</v>
      </c>
      <c r="M2518">
        <f>I2518*Diccionario!$B$36</f>
        <v>55.220767725490191</v>
      </c>
      <c r="N2518">
        <f>M2518*Diccionario!$B$37</f>
        <v>5.5772975402745093</v>
      </c>
      <c r="O2518">
        <f>N2518*Diccionario!$B$38</f>
        <v>0.83659463104117637</v>
      </c>
      <c r="P2518">
        <f>O2518*Diccionario!$B$39</f>
        <v>0.75293516793705872</v>
      </c>
      <c r="Q2518">
        <f>P2518*Diccionario!$B$40</f>
        <v>0.30117406717482353</v>
      </c>
      <c r="R2518">
        <f>Q2518*Diccionario!$B$41</f>
        <v>0.19576314366363531</v>
      </c>
      <c r="S2518">
        <f t="shared" si="394"/>
        <v>0.19576314366363531</v>
      </c>
      <c r="T2518">
        <f>I2518*Diccionario!$B$36</f>
        <v>55.220767725490191</v>
      </c>
      <c r="U2518">
        <f>T2518*Diccionario!$B$42</f>
        <v>5.5772975402745093</v>
      </c>
      <c r="V2518">
        <f>U2518*Diccionario!$B$43</f>
        <v>4.7407029092333328</v>
      </c>
      <c r="W2518">
        <f>V2518*Diccionario!$B$44</f>
        <v>0.9007335527543332</v>
      </c>
      <c r="X2518">
        <f>W2518*Diccionario!$B$45</f>
        <v>0.35128608557418994</v>
      </c>
      <c r="Y2518">
        <f>X2518*Diccionario!$B$46</f>
        <v>0.31264461616102907</v>
      </c>
      <c r="Z2518">
        <f>Y2518*Diccionario!$B$47</f>
        <v>0.11567850797958075</v>
      </c>
      <c r="AA2518">
        <f>Z2518*Diccionario!$B$48</f>
        <v>0.11567850797958075</v>
      </c>
      <c r="AB2518">
        <f>AA2518*Diccionario!$B$49</f>
        <v>8.6758880984685566E-2</v>
      </c>
      <c r="AC2518">
        <f t="shared" si="395"/>
        <v>8.6758880984685566E-2</v>
      </c>
      <c r="AD2518">
        <f t="shared" si="396"/>
        <v>0.28252202464832088</v>
      </c>
      <c r="AE2518">
        <f t="shared" si="397"/>
        <v>4.7344106766461475E-4</v>
      </c>
      <c r="AF2518" t="e">
        <f ca="1">IF(AD2518="","",_xludf.RANK.EQ(AD2518,$AD$2:$AD$5513,0))</f>
        <v>#NAME?</v>
      </c>
      <c r="AH2518" t="str">
        <f t="shared" si="398"/>
        <v>Media</v>
      </c>
      <c r="AI2518" t="s">
        <v>153</v>
      </c>
      <c r="AJ2518" t="str">
        <f>IFERROR(VLOOKUP(B2518,Maestro_Regionales!$A$2:$B$35,2,FALSE),"Otras zonas")</f>
        <v>Otras zonas</v>
      </c>
      <c r="AK2518" t="str">
        <f t="shared" si="399"/>
        <v>EPS SANITAS | Otras zonas</v>
      </c>
    </row>
    <row r="2519" spans="1:37">
      <c r="A2519" s="4" t="s">
        <v>1042</v>
      </c>
      <c r="B2519" s="4" t="s">
        <v>1043</v>
      </c>
      <c r="C2519" s="4" t="s">
        <v>1114</v>
      </c>
      <c r="D2519" s="4" t="s">
        <v>1115</v>
      </c>
      <c r="E2519" s="4" t="s">
        <v>87</v>
      </c>
      <c r="F2519" s="4">
        <v>7956</v>
      </c>
      <c r="G2519" s="4">
        <v>8093</v>
      </c>
      <c r="H2519" s="4">
        <v>0</v>
      </c>
      <c r="I2519">
        <f t="shared" si="390"/>
        <v>16049</v>
      </c>
      <c r="J2519">
        <f t="shared" si="391"/>
        <v>0.49573182129727711</v>
      </c>
      <c r="K2519">
        <f t="shared" si="392"/>
        <v>0.50426817870272289</v>
      </c>
      <c r="L2519">
        <f t="shared" si="393"/>
        <v>0</v>
      </c>
      <c r="M2519">
        <f>I2519*Diccionario!$B$36</f>
        <v>35.629094686274506</v>
      </c>
      <c r="N2519">
        <f>M2519*Diccionario!$B$37</f>
        <v>3.5985385633137255</v>
      </c>
      <c r="O2519">
        <f>N2519*Diccionario!$B$38</f>
        <v>0.5397807844970588</v>
      </c>
      <c r="P2519">
        <f>O2519*Diccionario!$B$39</f>
        <v>0.48580270604735293</v>
      </c>
      <c r="Q2519">
        <f>P2519*Diccionario!$B$40</f>
        <v>0.19432108241894119</v>
      </c>
      <c r="R2519">
        <f>Q2519*Diccionario!$B$41</f>
        <v>0.12630870357231178</v>
      </c>
      <c r="S2519">
        <f t="shared" si="394"/>
        <v>0.12630870357231178</v>
      </c>
      <c r="T2519">
        <f>I2519*Diccionario!$B$36</f>
        <v>35.629094686274506</v>
      </c>
      <c r="U2519">
        <f>T2519*Diccionario!$B$42</f>
        <v>3.5985385633137255</v>
      </c>
      <c r="V2519">
        <f>U2519*Diccionario!$B$43</f>
        <v>3.0587577788166667</v>
      </c>
      <c r="W2519">
        <f>V2519*Diccionario!$B$44</f>
        <v>0.58116397797516672</v>
      </c>
      <c r="X2519">
        <f>W2519*Diccionario!$B$45</f>
        <v>0.22665395141031502</v>
      </c>
      <c r="Y2519">
        <f>X2519*Diccionario!$B$46</f>
        <v>0.20172201675518037</v>
      </c>
      <c r="Z2519">
        <f>Y2519*Diccionario!$B$47</f>
        <v>7.4637146199416735E-2</v>
      </c>
      <c r="AA2519">
        <f>Z2519*Diccionario!$B$48</f>
        <v>7.4637146199416735E-2</v>
      </c>
      <c r="AB2519">
        <f>AA2519*Diccionario!$B$49</f>
        <v>5.5977859649562547E-2</v>
      </c>
      <c r="AC2519">
        <f t="shared" si="395"/>
        <v>5.5977859649562547E-2</v>
      </c>
      <c r="AD2519">
        <f t="shared" si="396"/>
        <v>0.18228656322187431</v>
      </c>
      <c r="AE2519">
        <f t="shared" si="397"/>
        <v>3.0546979556763694E-4</v>
      </c>
      <c r="AF2519" t="e">
        <f ca="1">IF(AD2519="","",_xludf.RANK.EQ(AD2519,$AD$2:$AD$5513,0))</f>
        <v>#NAME?</v>
      </c>
      <c r="AH2519" t="str">
        <f t="shared" si="398"/>
        <v>Media</v>
      </c>
      <c r="AI2519" t="s">
        <v>153</v>
      </c>
      <c r="AJ2519" t="str">
        <f>IFERROR(VLOOKUP(B2519,Maestro_Regionales!$A$2:$B$35,2,FALSE),"Otras zonas")</f>
        <v>Otras zonas</v>
      </c>
      <c r="AK2519" t="str">
        <f t="shared" si="399"/>
        <v>NUEVA EPS | Otras zonas</v>
      </c>
    </row>
    <row r="2520" spans="1:37">
      <c r="A2520" s="4" t="s">
        <v>1042</v>
      </c>
      <c r="B2520" s="4" t="s">
        <v>1043</v>
      </c>
      <c r="C2520" s="4" t="s">
        <v>1114</v>
      </c>
      <c r="D2520" s="4" t="s">
        <v>1115</v>
      </c>
      <c r="E2520" s="4" t="s">
        <v>88</v>
      </c>
      <c r="F2520" s="4">
        <v>242</v>
      </c>
      <c r="G2520" s="4">
        <v>6869</v>
      </c>
      <c r="H2520" s="4">
        <v>0</v>
      </c>
      <c r="I2520">
        <f t="shared" si="390"/>
        <v>7111</v>
      </c>
      <c r="J2520">
        <f t="shared" si="391"/>
        <v>3.4031781746589787E-2</v>
      </c>
      <c r="K2520">
        <f t="shared" si="392"/>
        <v>0.96596821825341017</v>
      </c>
      <c r="L2520">
        <f t="shared" si="393"/>
        <v>0</v>
      </c>
      <c r="M2520">
        <f>I2520*Diccionario!$B$36</f>
        <v>15.786559431372547</v>
      </c>
      <c r="N2520">
        <f>M2520*Diccionario!$B$37</f>
        <v>1.5944425025686273</v>
      </c>
      <c r="O2520">
        <f>N2520*Diccionario!$B$38</f>
        <v>0.23916637538529409</v>
      </c>
      <c r="P2520">
        <f>O2520*Diccionario!$B$39</f>
        <v>0.21524973784676468</v>
      </c>
      <c r="Q2520">
        <f>P2520*Diccionario!$B$40</f>
        <v>8.6099895138705876E-2</v>
      </c>
      <c r="R2520">
        <f>Q2520*Diccionario!$B$41</f>
        <v>5.596493184015882E-2</v>
      </c>
      <c r="S2520">
        <f t="shared" si="394"/>
        <v>5.596493184015882E-2</v>
      </c>
      <c r="T2520">
        <f>I2520*Diccionario!$B$36</f>
        <v>15.786559431372547</v>
      </c>
      <c r="U2520">
        <f>T2520*Diccionario!$B$42</f>
        <v>1.5944425025686273</v>
      </c>
      <c r="V2520">
        <f>U2520*Diccionario!$B$43</f>
        <v>1.3552761271833331</v>
      </c>
      <c r="W2520">
        <f>V2520*Diccionario!$B$44</f>
        <v>0.2575024641648333</v>
      </c>
      <c r="X2520">
        <f>W2520*Diccionario!$B$45</f>
        <v>0.10042596102428498</v>
      </c>
      <c r="Y2520">
        <f>X2520*Diccionario!$B$46</f>
        <v>8.9379105311613638E-2</v>
      </c>
      <c r="Z2520">
        <f>Y2520*Diccionario!$B$47</f>
        <v>3.3070268965297044E-2</v>
      </c>
      <c r="AA2520">
        <f>Z2520*Diccionario!$B$48</f>
        <v>3.3070268965297044E-2</v>
      </c>
      <c r="AB2520">
        <f>AA2520*Diccionario!$B$49</f>
        <v>2.4802701723972781E-2</v>
      </c>
      <c r="AC2520">
        <f t="shared" si="395"/>
        <v>2.4802701723972781E-2</v>
      </c>
      <c r="AD2520">
        <f t="shared" si="396"/>
        <v>8.0767633564131608E-2</v>
      </c>
      <c r="AE2520">
        <f t="shared" si="397"/>
        <v>1.353477298449415E-4</v>
      </c>
      <c r="AF2520" t="e">
        <f ca="1">IF(AD2520="","",_xludf.RANK.EQ(AD2520,$AD$2:$AD$5513,0))</f>
        <v>#NAME?</v>
      </c>
      <c r="AH2520" t="str">
        <f t="shared" si="398"/>
        <v>Baja</v>
      </c>
      <c r="AI2520" t="s">
        <v>153</v>
      </c>
      <c r="AJ2520" t="str">
        <f>IFERROR(VLOOKUP(B2520,Maestro_Regionales!$A$2:$B$35,2,FALSE),"Otras zonas")</f>
        <v>Otras zonas</v>
      </c>
      <c r="AK2520" t="str">
        <f t="shared" si="399"/>
        <v>COOSALUD EPS | Otras zonas</v>
      </c>
    </row>
    <row r="2521" spans="1:37">
      <c r="A2521" s="4" t="s">
        <v>1042</v>
      </c>
      <c r="B2521" s="4" t="s">
        <v>1043</v>
      </c>
      <c r="C2521" s="4" t="s">
        <v>1114</v>
      </c>
      <c r="D2521" s="4" t="s">
        <v>1115</v>
      </c>
      <c r="E2521" s="4" t="s">
        <v>415</v>
      </c>
      <c r="F2521" s="4">
        <v>1798</v>
      </c>
      <c r="G2521" s="4">
        <v>1601</v>
      </c>
      <c r="H2521" s="4">
        <v>0</v>
      </c>
      <c r="I2521">
        <f t="shared" si="390"/>
        <v>3399</v>
      </c>
      <c r="J2521">
        <f t="shared" si="391"/>
        <v>0.52897911150338339</v>
      </c>
      <c r="K2521">
        <f t="shared" si="392"/>
        <v>0.47102088849661666</v>
      </c>
      <c r="L2521">
        <f t="shared" si="393"/>
        <v>0</v>
      </c>
      <c r="M2521">
        <f>I2521*Diccionario!$B$36</f>
        <v>7.5458466470588226</v>
      </c>
      <c r="N2521">
        <f>M2521*Diccionario!$B$37</f>
        <v>0.76213051135294108</v>
      </c>
      <c r="O2521">
        <f>N2521*Diccionario!$B$38</f>
        <v>0.11431957670294116</v>
      </c>
      <c r="P2521">
        <f>O2521*Diccionario!$B$39</f>
        <v>0.10288761903264704</v>
      </c>
      <c r="Q2521">
        <f>P2521*Diccionario!$B$40</f>
        <v>4.1155047613058819E-2</v>
      </c>
      <c r="R2521">
        <f>Q2521*Diccionario!$B$41</f>
        <v>2.6750780948488234E-2</v>
      </c>
      <c r="S2521">
        <f t="shared" si="394"/>
        <v>2.6750780948488234E-2</v>
      </c>
      <c r="T2521">
        <f>I2521*Diccionario!$B$36</f>
        <v>7.5458466470588226</v>
      </c>
      <c r="U2521">
        <f>T2521*Diccionario!$B$42</f>
        <v>0.76213051135294108</v>
      </c>
      <c r="V2521">
        <f>U2521*Diccionario!$B$43</f>
        <v>0.64781093464999995</v>
      </c>
      <c r="W2521">
        <f>V2521*Diccionario!$B$44</f>
        <v>0.1230840775835</v>
      </c>
      <c r="X2521">
        <f>W2521*Diccionario!$B$45</f>
        <v>4.8002790257565001E-2</v>
      </c>
      <c r="Y2521">
        <f>X2521*Diccionario!$B$46</f>
        <v>4.2722483329232848E-2</v>
      </c>
      <c r="Z2521">
        <f>Y2521*Diccionario!$B$47</f>
        <v>1.5807318831816155E-2</v>
      </c>
      <c r="AA2521">
        <f>Z2521*Diccionario!$B$48</f>
        <v>1.5807318831816155E-2</v>
      </c>
      <c r="AB2521">
        <f>AA2521*Diccionario!$B$49</f>
        <v>1.1855489123862115E-2</v>
      </c>
      <c r="AC2521">
        <f t="shared" si="395"/>
        <v>1.1855489123862115E-2</v>
      </c>
      <c r="AD2521">
        <f t="shared" si="396"/>
        <v>3.8606270072350346E-2</v>
      </c>
      <c r="AE2521">
        <f t="shared" si="397"/>
        <v>6.4695110918711312E-5</v>
      </c>
      <c r="AF2521" t="e">
        <f ca="1">IF(AD2521="","",_xludf.RANK.EQ(AD2521,$AD$2:$AD$5513,0))</f>
        <v>#NAME?</v>
      </c>
      <c r="AH2521" t="str">
        <f t="shared" si="398"/>
        <v>Baja</v>
      </c>
      <c r="AI2521" t="s">
        <v>153</v>
      </c>
      <c r="AJ2521" t="str">
        <f>IFERROR(VLOOKUP(B2521,Maestro_Regionales!$A$2:$B$35,2,FALSE),"Otras zonas")</f>
        <v>Otras zonas</v>
      </c>
      <c r="AK2521" t="str">
        <f t="shared" si="399"/>
        <v>COMPENSAR EPS | Otras zonas</v>
      </c>
    </row>
    <row r="2522" spans="1:37">
      <c r="A2522" s="4" t="s">
        <v>1042</v>
      </c>
      <c r="B2522" s="4" t="s">
        <v>1043</v>
      </c>
      <c r="C2522" s="4" t="s">
        <v>1114</v>
      </c>
      <c r="D2522" s="4" t="s">
        <v>1115</v>
      </c>
      <c r="E2522" s="4" t="s">
        <v>90</v>
      </c>
      <c r="F2522" s="4">
        <v>0</v>
      </c>
      <c r="G2522" s="4">
        <v>0</v>
      </c>
      <c r="H2522" s="4">
        <v>2757</v>
      </c>
      <c r="I2522">
        <f t="shared" si="390"/>
        <v>2757</v>
      </c>
      <c r="J2522">
        <f t="shared" si="391"/>
        <v>0</v>
      </c>
      <c r="K2522">
        <f t="shared" si="392"/>
        <v>0</v>
      </c>
      <c r="L2522">
        <f t="shared" si="393"/>
        <v>1</v>
      </c>
      <c r="M2522">
        <f>I2522*Diccionario!$B$36</f>
        <v>6.1205940588235288</v>
      </c>
      <c r="N2522">
        <f>M2522*Diccionario!$B$37</f>
        <v>0.61817999994117645</v>
      </c>
      <c r="O2522">
        <f>N2522*Diccionario!$B$38</f>
        <v>9.2726999991176465E-2</v>
      </c>
      <c r="P2522">
        <f>O2522*Diccionario!$B$39</f>
        <v>8.345429999205882E-2</v>
      </c>
      <c r="Q2522">
        <f>P2522*Diccionario!$B$40</f>
        <v>3.3381719996823531E-2</v>
      </c>
      <c r="R2522">
        <f>Q2522*Diccionario!$B$41</f>
        <v>2.1698117997935296E-2</v>
      </c>
      <c r="S2522">
        <f t="shared" si="394"/>
        <v>2.1698117997935296E-2</v>
      </c>
      <c r="T2522">
        <f>I2522*Diccionario!$B$36</f>
        <v>6.1205940588235288</v>
      </c>
      <c r="U2522">
        <f>T2522*Diccionario!$B$42</f>
        <v>0.61817999994117645</v>
      </c>
      <c r="V2522">
        <f>U2522*Diccionario!$B$43</f>
        <v>0.52545299994999994</v>
      </c>
      <c r="W2522">
        <f>V2522*Diccionario!$B$44</f>
        <v>9.9836069990499987E-2</v>
      </c>
      <c r="X2522">
        <f>W2522*Diccionario!$B$45</f>
        <v>3.8936067296294993E-2</v>
      </c>
      <c r="Y2522">
        <f>X2522*Diccionario!$B$46</f>
        <v>3.4653099893702542E-2</v>
      </c>
      <c r="Z2522">
        <f>Y2522*Diccionario!$B$47</f>
        <v>1.282164696066994E-2</v>
      </c>
      <c r="AA2522">
        <f>Z2522*Diccionario!$B$48</f>
        <v>1.282164696066994E-2</v>
      </c>
      <c r="AB2522">
        <f>AA2522*Diccionario!$B$49</f>
        <v>9.6162352205024556E-3</v>
      </c>
      <c r="AC2522">
        <f t="shared" si="395"/>
        <v>9.6162352205024556E-3</v>
      </c>
      <c r="AD2522">
        <f t="shared" si="396"/>
        <v>3.131435321843775E-2</v>
      </c>
      <c r="AE2522">
        <f t="shared" si="397"/>
        <v>5.2475557753129484E-5</v>
      </c>
      <c r="AF2522" t="e">
        <f ca="1">IF(AD2522="","",_xludf.RANK.EQ(AD2522,$AD$2:$AD$5513,0))</f>
        <v>#NAME?</v>
      </c>
      <c r="AH2522" t="str">
        <f t="shared" si="398"/>
        <v>Baja</v>
      </c>
      <c r="AI2522" t="s">
        <v>153</v>
      </c>
      <c r="AJ2522" t="str">
        <f>IFERROR(VLOOKUP(B2522,Maestro_Regionales!$A$2:$B$35,2,FALSE),"Otras zonas")</f>
        <v>Otras zonas</v>
      </c>
      <c r="AK2522" t="str">
        <f t="shared" si="399"/>
        <v>REGIMEN DE EXCEPCION | Otras zonas</v>
      </c>
    </row>
    <row r="2523" spans="1:37">
      <c r="A2523" s="4" t="s">
        <v>1042</v>
      </c>
      <c r="B2523" s="4" t="s">
        <v>1043</v>
      </c>
      <c r="C2523" s="4" t="s">
        <v>1114</v>
      </c>
      <c r="D2523" s="4" t="s">
        <v>1115</v>
      </c>
      <c r="E2523" s="4" t="s">
        <v>93</v>
      </c>
      <c r="F2523" s="4">
        <v>663</v>
      </c>
      <c r="G2523" s="4">
        <v>0</v>
      </c>
      <c r="H2523" s="4">
        <v>0</v>
      </c>
      <c r="I2523">
        <f t="shared" si="390"/>
        <v>663</v>
      </c>
      <c r="J2523">
        <f t="shared" si="391"/>
        <v>1</v>
      </c>
      <c r="K2523">
        <f t="shared" si="392"/>
        <v>0</v>
      </c>
      <c r="L2523">
        <f t="shared" si="393"/>
        <v>0</v>
      </c>
      <c r="M2523">
        <f>I2523*Diccionario!$B$36</f>
        <v>1.471873</v>
      </c>
      <c r="N2523">
        <f>M2523*Diccionario!$B$37</f>
        <v>0.14865917300000001</v>
      </c>
      <c r="O2523">
        <f>N2523*Diccionario!$B$38</f>
        <v>2.2298875950000002E-2</v>
      </c>
      <c r="P2523">
        <f>O2523*Diccionario!$B$39</f>
        <v>2.0068988355000001E-2</v>
      </c>
      <c r="Q2523">
        <f>P2523*Diccionario!$B$40</f>
        <v>8.0275953420000015E-3</v>
      </c>
      <c r="R2523">
        <f>Q2523*Diccionario!$B$41</f>
        <v>5.2179369723000012E-3</v>
      </c>
      <c r="S2523">
        <f t="shared" si="394"/>
        <v>5.2179369723000012E-3</v>
      </c>
      <c r="T2523">
        <f>I2523*Diccionario!$B$36</f>
        <v>1.471873</v>
      </c>
      <c r="U2523">
        <f>T2523*Diccionario!$B$42</f>
        <v>0.14865917300000001</v>
      </c>
      <c r="V2523">
        <f>U2523*Diccionario!$B$43</f>
        <v>0.12636029705000001</v>
      </c>
      <c r="W2523">
        <f>V2523*Diccionario!$B$44</f>
        <v>2.4008456439500003E-2</v>
      </c>
      <c r="X2523">
        <f>W2523*Diccionario!$B$45</f>
        <v>9.363298011405001E-3</v>
      </c>
      <c r="Y2523">
        <f>X2523*Diccionario!$B$46</f>
        <v>8.3333352301504515E-3</v>
      </c>
      <c r="Z2523">
        <f>Y2523*Diccionario!$B$47</f>
        <v>3.0833340351556671E-3</v>
      </c>
      <c r="AA2523">
        <f>Z2523*Diccionario!$B$48</f>
        <v>3.0833340351556671E-3</v>
      </c>
      <c r="AB2523">
        <f>AA2523*Diccionario!$B$49</f>
        <v>2.3125005263667504E-3</v>
      </c>
      <c r="AC2523">
        <f t="shared" si="395"/>
        <v>2.3125005263667504E-3</v>
      </c>
      <c r="AD2523">
        <f t="shared" si="396"/>
        <v>7.5304374986667512E-3</v>
      </c>
      <c r="AE2523">
        <f t="shared" si="397"/>
        <v>1.2619258175670967E-5</v>
      </c>
      <c r="AF2523" t="e">
        <f ca="1">IF(AD2523="","",_xludf.RANK.EQ(AD2523,$AD$2:$AD$5513,0))</f>
        <v>#NAME?</v>
      </c>
      <c r="AH2523" t="str">
        <f t="shared" si="398"/>
        <v>Baja</v>
      </c>
      <c r="AI2523" t="s">
        <v>153</v>
      </c>
      <c r="AJ2523" t="str">
        <f>IFERROR(VLOOKUP(B2523,Maestro_Regionales!$A$2:$B$35,2,FALSE),"Otras zonas")</f>
        <v>Otras zonas</v>
      </c>
      <c r="AK2523" t="str">
        <f t="shared" si="399"/>
        <v>FERRONALES - EAS | Otras zonas</v>
      </c>
    </row>
    <row r="2524" spans="1:37">
      <c r="A2524" s="4" t="s">
        <v>1042</v>
      </c>
      <c r="B2524" s="4" t="s">
        <v>1043</v>
      </c>
      <c r="C2524" s="4" t="s">
        <v>1114</v>
      </c>
      <c r="D2524" s="4" t="s">
        <v>1115</v>
      </c>
      <c r="E2524" s="4" t="s">
        <v>162</v>
      </c>
      <c r="F2524" s="4">
        <v>3</v>
      </c>
      <c r="G2524" s="4">
        <v>0</v>
      </c>
      <c r="H2524" s="4">
        <v>0</v>
      </c>
      <c r="I2524">
        <f t="shared" si="390"/>
        <v>3</v>
      </c>
      <c r="J2524">
        <f t="shared" si="391"/>
        <v>1</v>
      </c>
      <c r="K2524">
        <f t="shared" si="392"/>
        <v>0</v>
      </c>
      <c r="L2524">
        <f t="shared" si="393"/>
        <v>0</v>
      </c>
      <c r="M2524">
        <f>I2524*Diccionario!$B$36</f>
        <v>6.6600588235294113E-3</v>
      </c>
      <c r="N2524">
        <f>M2524*Diccionario!$B$37</f>
        <v>6.7266594117647055E-4</v>
      </c>
      <c r="O2524">
        <f>N2524*Diccionario!$B$38</f>
        <v>1.0089989117647057E-4</v>
      </c>
      <c r="P2524">
        <f>O2524*Diccionario!$B$39</f>
        <v>9.0809902058823516E-5</v>
      </c>
      <c r="Q2524">
        <f>P2524*Diccionario!$B$40</f>
        <v>3.6323960823529406E-5</v>
      </c>
      <c r="R2524">
        <f>Q2524*Diccionario!$B$41</f>
        <v>2.3610574535294115E-5</v>
      </c>
      <c r="S2524">
        <f t="shared" si="394"/>
        <v>2.3610574535294115E-5</v>
      </c>
      <c r="T2524">
        <f>I2524*Diccionario!$B$36</f>
        <v>6.6600588235294113E-3</v>
      </c>
      <c r="U2524">
        <f>T2524*Diccionario!$B$42</f>
        <v>6.7266594117647055E-4</v>
      </c>
      <c r="V2524">
        <f>U2524*Diccionario!$B$43</f>
        <v>5.7176604999999994E-4</v>
      </c>
      <c r="W2524">
        <f>V2524*Diccionario!$B$44</f>
        <v>1.0863554949999999E-4</v>
      </c>
      <c r="X2524">
        <f>W2524*Diccionario!$B$45</f>
        <v>4.2367864304999996E-5</v>
      </c>
      <c r="Y2524">
        <f>X2524*Diccionario!$B$46</f>
        <v>3.7707399231449999E-5</v>
      </c>
      <c r="Z2524">
        <f>Y2524*Diccionario!$B$47</f>
        <v>1.3951737715636499E-5</v>
      </c>
      <c r="AA2524">
        <f>Z2524*Diccionario!$B$48</f>
        <v>1.3951737715636499E-5</v>
      </c>
      <c r="AB2524">
        <f>AA2524*Diccionario!$B$49</f>
        <v>1.0463803286727374E-5</v>
      </c>
      <c r="AC2524">
        <f t="shared" si="395"/>
        <v>1.0463803286727374E-5</v>
      </c>
      <c r="AD2524">
        <f t="shared" si="396"/>
        <v>3.4074377822021491E-5</v>
      </c>
      <c r="AE2524">
        <f t="shared" si="397"/>
        <v>5.7100715727017936E-8</v>
      </c>
      <c r="AF2524" t="e">
        <f ca="1">IF(AD2524="","",_xludf.RANK.EQ(AD2524,$AD$2:$AD$5513,0))</f>
        <v>#NAME?</v>
      </c>
      <c r="AH2524" t="str">
        <f t="shared" si="398"/>
        <v>Baja</v>
      </c>
      <c r="AI2524" t="s">
        <v>153</v>
      </c>
      <c r="AJ2524" t="str">
        <f>IFERROR(VLOOKUP(B2524,Maestro_Regionales!$A$2:$B$35,2,FALSE),"Otras zonas")</f>
        <v>Otras zonas</v>
      </c>
      <c r="AK2524" t="str">
        <f t="shared" si="399"/>
        <v>EPS SOS | Otras zonas</v>
      </c>
    </row>
    <row r="2525" spans="1:37">
      <c r="A2525" s="4" t="s">
        <v>1042</v>
      </c>
      <c r="B2525" s="4" t="s">
        <v>1043</v>
      </c>
      <c r="C2525" s="4" t="s">
        <v>1116</v>
      </c>
      <c r="D2525" s="4" t="s">
        <v>268</v>
      </c>
      <c r="E2525" s="4" t="s">
        <v>87</v>
      </c>
      <c r="F2525" s="4">
        <v>396</v>
      </c>
      <c r="G2525" s="4">
        <v>1588</v>
      </c>
      <c r="H2525" s="4">
        <v>0</v>
      </c>
      <c r="I2525">
        <f t="shared" si="390"/>
        <v>1984</v>
      </c>
      <c r="J2525">
        <f t="shared" si="391"/>
        <v>0.19959677419354838</v>
      </c>
      <c r="K2525">
        <f t="shared" si="392"/>
        <v>0.80040322580645162</v>
      </c>
      <c r="L2525">
        <f t="shared" si="393"/>
        <v>0</v>
      </c>
      <c r="M2525">
        <f>I2525*Diccionario!$B$36</f>
        <v>4.4045189019607838</v>
      </c>
      <c r="N2525">
        <f>M2525*Diccionario!$B$37</f>
        <v>0.4448564090980392</v>
      </c>
      <c r="O2525">
        <f>N2525*Diccionario!$B$38</f>
        <v>6.6728461364705879E-2</v>
      </c>
      <c r="P2525">
        <f>O2525*Diccionario!$B$39</f>
        <v>6.0055615228235291E-2</v>
      </c>
      <c r="Q2525">
        <f>P2525*Diccionario!$B$40</f>
        <v>2.4022246091294119E-2</v>
      </c>
      <c r="R2525">
        <f>Q2525*Diccionario!$B$41</f>
        <v>1.5614459959341178E-2</v>
      </c>
      <c r="S2525">
        <f t="shared" si="394"/>
        <v>1.5614459959341178E-2</v>
      </c>
      <c r="T2525">
        <f>I2525*Diccionario!$B$36</f>
        <v>4.4045189019607838</v>
      </c>
      <c r="U2525">
        <f>T2525*Diccionario!$B$42</f>
        <v>0.4448564090980392</v>
      </c>
      <c r="V2525">
        <f>U2525*Diccionario!$B$43</f>
        <v>0.3781279477333333</v>
      </c>
      <c r="W2525">
        <f>V2525*Diccionario!$B$44</f>
        <v>7.1844310069333325E-2</v>
      </c>
      <c r="X2525">
        <f>W2525*Diccionario!$B$45</f>
        <v>2.8019280927039997E-2</v>
      </c>
      <c r="Y2525">
        <f>X2525*Diccionario!$B$46</f>
        <v>2.4937160025065599E-2</v>
      </c>
      <c r="Z2525">
        <f>Y2525*Diccionario!$B$47</f>
        <v>9.2267492092742709E-3</v>
      </c>
      <c r="AA2525">
        <f>Z2525*Diccionario!$B$48</f>
        <v>9.2267492092742709E-3</v>
      </c>
      <c r="AB2525">
        <f>AA2525*Diccionario!$B$49</f>
        <v>6.9200619069557032E-3</v>
      </c>
      <c r="AC2525">
        <f t="shared" si="395"/>
        <v>6.9200619069557032E-3</v>
      </c>
      <c r="AD2525">
        <f t="shared" si="396"/>
        <v>2.2534521866296883E-2</v>
      </c>
      <c r="AE2525">
        <f t="shared" si="397"/>
        <v>3.7762606667467864E-5</v>
      </c>
      <c r="AF2525" t="e">
        <f ca="1">IF(AD2525="","",_xludf.RANK.EQ(AD2525,$AD$2:$AD$5513,0))</f>
        <v>#NAME?</v>
      </c>
      <c r="AH2525" t="str">
        <f t="shared" si="398"/>
        <v>Baja</v>
      </c>
      <c r="AI2525" t="s">
        <v>153</v>
      </c>
      <c r="AJ2525" t="str">
        <f>IFERROR(VLOOKUP(B2525,Maestro_Regionales!$A$2:$B$35,2,FALSE),"Otras zonas")</f>
        <v>Otras zonas</v>
      </c>
      <c r="AK2525" t="str">
        <f t="shared" si="399"/>
        <v>NUEVA EPS | Otras zonas</v>
      </c>
    </row>
    <row r="2526" spans="1:37">
      <c r="A2526" s="4" t="s">
        <v>1042</v>
      </c>
      <c r="B2526" s="4" t="s">
        <v>1043</v>
      </c>
      <c r="C2526" s="4" t="s">
        <v>1116</v>
      </c>
      <c r="D2526" s="4" t="s">
        <v>268</v>
      </c>
      <c r="E2526" s="4" t="s">
        <v>86</v>
      </c>
      <c r="F2526" s="4">
        <v>280</v>
      </c>
      <c r="G2526" s="4">
        <v>1548</v>
      </c>
      <c r="H2526" s="4">
        <v>0</v>
      </c>
      <c r="I2526">
        <f t="shared" si="390"/>
        <v>1828</v>
      </c>
      <c r="J2526">
        <f t="shared" si="391"/>
        <v>0.15317286652078774</v>
      </c>
      <c r="K2526">
        <f t="shared" si="392"/>
        <v>0.84682713347921224</v>
      </c>
      <c r="L2526">
        <f t="shared" si="393"/>
        <v>0</v>
      </c>
      <c r="M2526">
        <f>I2526*Diccionario!$B$36</f>
        <v>4.0581958431372547</v>
      </c>
      <c r="N2526">
        <f>M2526*Diccionario!$B$37</f>
        <v>0.40987778015686277</v>
      </c>
      <c r="O2526">
        <f>N2526*Diccionario!$B$38</f>
        <v>6.1481667023529411E-2</v>
      </c>
      <c r="P2526">
        <f>O2526*Diccionario!$B$39</f>
        <v>5.5333500321176468E-2</v>
      </c>
      <c r="Q2526">
        <f>P2526*Diccionario!$B$40</f>
        <v>2.2133400128470589E-2</v>
      </c>
      <c r="R2526">
        <f>Q2526*Diccionario!$B$41</f>
        <v>1.4386710083505883E-2</v>
      </c>
      <c r="S2526">
        <f t="shared" si="394"/>
        <v>1.4386710083505883E-2</v>
      </c>
      <c r="T2526">
        <f>I2526*Diccionario!$B$36</f>
        <v>4.0581958431372547</v>
      </c>
      <c r="U2526">
        <f>T2526*Diccionario!$B$42</f>
        <v>0.40987778015686277</v>
      </c>
      <c r="V2526">
        <f>U2526*Diccionario!$B$43</f>
        <v>0.34839611313333335</v>
      </c>
      <c r="W2526">
        <f>V2526*Diccionario!$B$44</f>
        <v>6.6195261495333335E-2</v>
      </c>
      <c r="X2526">
        <f>W2526*Diccionario!$B$45</f>
        <v>2.5816151983180002E-2</v>
      </c>
      <c r="Y2526">
        <f>X2526*Diccionario!$B$46</f>
        <v>2.2976375265030203E-2</v>
      </c>
      <c r="Z2526">
        <f>Y2526*Diccionario!$B$47</f>
        <v>8.5012588480611745E-3</v>
      </c>
      <c r="AA2526">
        <f>Z2526*Diccionario!$B$48</f>
        <v>8.5012588480611745E-3</v>
      </c>
      <c r="AB2526">
        <f>AA2526*Diccionario!$B$49</f>
        <v>6.3759441360458809E-3</v>
      </c>
      <c r="AC2526">
        <f t="shared" si="395"/>
        <v>6.3759441360458809E-3</v>
      </c>
      <c r="AD2526">
        <f t="shared" si="396"/>
        <v>2.0762654219551764E-2</v>
      </c>
      <c r="AE2526">
        <f t="shared" si="397"/>
        <v>3.479336944966293E-5</v>
      </c>
      <c r="AF2526" t="e">
        <f ca="1">IF(AD2526="","",_xludf.RANK.EQ(AD2526,$AD$2:$AD$5513,0))</f>
        <v>#NAME?</v>
      </c>
      <c r="AH2526" t="str">
        <f t="shared" si="398"/>
        <v>Baja</v>
      </c>
      <c r="AI2526" t="s">
        <v>153</v>
      </c>
      <c r="AJ2526" t="str">
        <f>IFERROR(VLOOKUP(B2526,Maestro_Regionales!$A$2:$B$35,2,FALSE),"Otras zonas")</f>
        <v>Otras zonas</v>
      </c>
      <c r="AK2526" t="str">
        <f t="shared" si="399"/>
        <v>EPS SANITAS | Otras zonas</v>
      </c>
    </row>
    <row r="2527" spans="1:37">
      <c r="A2527" s="4" t="s">
        <v>1042</v>
      </c>
      <c r="B2527" s="4" t="s">
        <v>1043</v>
      </c>
      <c r="C2527" s="4" t="s">
        <v>1116</v>
      </c>
      <c r="D2527" s="4" t="s">
        <v>268</v>
      </c>
      <c r="E2527" s="4" t="s">
        <v>85</v>
      </c>
      <c r="F2527" s="4">
        <v>65</v>
      </c>
      <c r="G2527" s="4">
        <v>300</v>
      </c>
      <c r="H2527" s="4">
        <v>0</v>
      </c>
      <c r="I2527">
        <f t="shared" si="390"/>
        <v>365</v>
      </c>
      <c r="J2527">
        <f t="shared" si="391"/>
        <v>0.17808219178082191</v>
      </c>
      <c r="K2527">
        <f t="shared" si="392"/>
        <v>0.82191780821917804</v>
      </c>
      <c r="L2527">
        <f t="shared" si="393"/>
        <v>0</v>
      </c>
      <c r="M2527">
        <f>I2527*Diccionario!$B$36</f>
        <v>0.81030715686274501</v>
      </c>
      <c r="N2527">
        <f>M2527*Diccionario!$B$37</f>
        <v>8.1841022843137254E-2</v>
      </c>
      <c r="O2527">
        <f>N2527*Diccionario!$B$38</f>
        <v>1.2276153426470588E-2</v>
      </c>
      <c r="P2527">
        <f>O2527*Diccionario!$B$39</f>
        <v>1.104853808382353E-2</v>
      </c>
      <c r="Q2527">
        <f>P2527*Diccionario!$B$40</f>
        <v>4.4194152335294123E-3</v>
      </c>
      <c r="R2527">
        <f>Q2527*Diccionario!$B$41</f>
        <v>2.872619901794118E-3</v>
      </c>
      <c r="S2527">
        <f t="shared" si="394"/>
        <v>2.872619901794118E-3</v>
      </c>
      <c r="T2527">
        <f>I2527*Diccionario!$B$36</f>
        <v>0.81030715686274501</v>
      </c>
      <c r="U2527">
        <f>T2527*Diccionario!$B$42</f>
        <v>8.1841022843137254E-2</v>
      </c>
      <c r="V2527">
        <f>U2527*Diccionario!$B$43</f>
        <v>6.9564869416666661E-2</v>
      </c>
      <c r="W2527">
        <f>V2527*Diccionario!$B$44</f>
        <v>1.3217325189166665E-2</v>
      </c>
      <c r="X2527">
        <f>W2527*Diccionario!$B$45</f>
        <v>5.1547568237749995E-3</v>
      </c>
      <c r="Y2527">
        <f>X2527*Diccionario!$B$46</f>
        <v>4.5877335731597498E-3</v>
      </c>
      <c r="Z2527">
        <f>Y2527*Diccionario!$B$47</f>
        <v>1.6974614220691075E-3</v>
      </c>
      <c r="AA2527">
        <f>Z2527*Diccionario!$B$48</f>
        <v>1.6974614220691075E-3</v>
      </c>
      <c r="AB2527">
        <f>AA2527*Diccionario!$B$49</f>
        <v>1.2730960665518305E-3</v>
      </c>
      <c r="AC2527">
        <f t="shared" si="395"/>
        <v>1.2730960665518305E-3</v>
      </c>
      <c r="AD2527">
        <f t="shared" si="396"/>
        <v>4.145715968345948E-3</v>
      </c>
      <c r="AE2527">
        <f t="shared" si="397"/>
        <v>6.9472537467871817E-6</v>
      </c>
      <c r="AF2527" t="e">
        <f ca="1">IF(AD2527="","",_xludf.RANK.EQ(AD2527,$AD$2:$AD$5513,0))</f>
        <v>#NAME?</v>
      </c>
      <c r="AH2527" t="str">
        <f t="shared" si="398"/>
        <v>Baja</v>
      </c>
      <c r="AI2527" t="s">
        <v>153</v>
      </c>
      <c r="AJ2527" t="str">
        <f>IFERROR(VLOOKUP(B2527,Maestro_Regionales!$A$2:$B$35,2,FALSE),"Otras zonas")</f>
        <v>Otras zonas</v>
      </c>
      <c r="AK2527" t="str">
        <f t="shared" si="399"/>
        <v>SALUD TOTAL EPS | Otras zonas</v>
      </c>
    </row>
    <row r="2528" spans="1:37">
      <c r="A2528" s="4" t="s">
        <v>1042</v>
      </c>
      <c r="B2528" s="4" t="s">
        <v>1043</v>
      </c>
      <c r="C2528" s="4" t="s">
        <v>1116</v>
      </c>
      <c r="D2528" s="4" t="s">
        <v>268</v>
      </c>
      <c r="E2528" s="4" t="s">
        <v>90</v>
      </c>
      <c r="F2528" s="4">
        <v>0</v>
      </c>
      <c r="G2528" s="4">
        <v>0</v>
      </c>
      <c r="H2528" s="4">
        <v>14</v>
      </c>
      <c r="I2528">
        <f t="shared" si="390"/>
        <v>14</v>
      </c>
      <c r="J2528">
        <f t="shared" si="391"/>
        <v>0</v>
      </c>
      <c r="K2528">
        <f t="shared" si="392"/>
        <v>0</v>
      </c>
      <c r="L2528">
        <f t="shared" si="393"/>
        <v>1</v>
      </c>
      <c r="M2528">
        <f>I2528*Diccionario!$B$36</f>
        <v>3.1080274509803919E-2</v>
      </c>
      <c r="N2528">
        <f>M2528*Diccionario!$B$37</f>
        <v>3.1391077254901961E-3</v>
      </c>
      <c r="O2528">
        <f>N2528*Diccionario!$B$38</f>
        <v>4.7086615882352938E-4</v>
      </c>
      <c r="P2528">
        <f>O2528*Diccionario!$B$39</f>
        <v>4.2377954294117644E-4</v>
      </c>
      <c r="Q2528">
        <f>P2528*Diccionario!$B$40</f>
        <v>1.695118171764706E-4</v>
      </c>
      <c r="R2528">
        <f>Q2528*Diccionario!$B$41</f>
        <v>1.1018268116470589E-4</v>
      </c>
      <c r="S2528">
        <f t="shared" si="394"/>
        <v>1.1018268116470589E-4</v>
      </c>
      <c r="T2528">
        <f>I2528*Diccionario!$B$36</f>
        <v>3.1080274509803919E-2</v>
      </c>
      <c r="U2528">
        <f>T2528*Diccionario!$B$42</f>
        <v>3.1391077254901961E-3</v>
      </c>
      <c r="V2528">
        <f>U2528*Diccionario!$B$43</f>
        <v>2.6682415666666667E-3</v>
      </c>
      <c r="W2528">
        <f>V2528*Diccionario!$B$44</f>
        <v>5.0696589766666665E-4</v>
      </c>
      <c r="X2528">
        <f>W2528*Diccionario!$B$45</f>
        <v>1.9771670009000001E-4</v>
      </c>
      <c r="Y2528">
        <f>X2528*Diccionario!$B$46</f>
        <v>1.759678630801E-4</v>
      </c>
      <c r="Z2528">
        <f>Y2528*Diccionario!$B$47</f>
        <v>6.5108109339636995E-5</v>
      </c>
      <c r="AA2528">
        <f>Z2528*Diccionario!$B$48</f>
        <v>6.5108109339636995E-5</v>
      </c>
      <c r="AB2528">
        <f>AA2528*Diccionario!$B$49</f>
        <v>4.883108200472775E-5</v>
      </c>
      <c r="AC2528">
        <f t="shared" si="395"/>
        <v>4.883108200472775E-5</v>
      </c>
      <c r="AD2528">
        <f t="shared" si="396"/>
        <v>1.5901376316943363E-4</v>
      </c>
      <c r="AE2528">
        <f t="shared" si="397"/>
        <v>2.6647000672608368E-7</v>
      </c>
      <c r="AF2528" t="e">
        <f ca="1">IF(AD2528="","",_xludf.RANK.EQ(AD2528,$AD$2:$AD$5513,0))</f>
        <v>#NAME?</v>
      </c>
      <c r="AH2528" t="str">
        <f t="shared" si="398"/>
        <v>Baja</v>
      </c>
      <c r="AI2528" t="s">
        <v>153</v>
      </c>
      <c r="AJ2528" t="str">
        <f>IFERROR(VLOOKUP(B2528,Maestro_Regionales!$A$2:$B$35,2,FALSE),"Otras zonas")</f>
        <v>Otras zonas</v>
      </c>
      <c r="AK2528" t="str">
        <f t="shared" si="399"/>
        <v>REGIMEN DE EXCEPCION | Otras zonas</v>
      </c>
    </row>
    <row r="2529" spans="1:37">
      <c r="A2529" s="4" t="s">
        <v>1042</v>
      </c>
      <c r="B2529" s="4" t="s">
        <v>1043</v>
      </c>
      <c r="C2529" s="4" t="s">
        <v>1117</v>
      </c>
      <c r="D2529" s="4" t="s">
        <v>1118</v>
      </c>
      <c r="E2529" s="4" t="s">
        <v>87</v>
      </c>
      <c r="F2529" s="4">
        <v>4616</v>
      </c>
      <c r="G2529" s="4">
        <v>3271</v>
      </c>
      <c r="H2529" s="4">
        <v>0</v>
      </c>
      <c r="I2529">
        <f t="shared" si="390"/>
        <v>7887</v>
      </c>
      <c r="J2529">
        <f t="shared" si="391"/>
        <v>0.58526689489032591</v>
      </c>
      <c r="K2529">
        <f t="shared" si="392"/>
        <v>0.41473310510967415</v>
      </c>
      <c r="L2529">
        <f t="shared" si="393"/>
        <v>0</v>
      </c>
      <c r="M2529">
        <f>I2529*Diccionario!$B$36</f>
        <v>17.509294647058823</v>
      </c>
      <c r="N2529">
        <f>M2529*Diccionario!$B$37</f>
        <v>1.7684387593529411</v>
      </c>
      <c r="O2529">
        <f>N2529*Diccionario!$B$38</f>
        <v>0.26526581390294118</v>
      </c>
      <c r="P2529">
        <f>O2529*Diccionario!$B$39</f>
        <v>0.23873923251264706</v>
      </c>
      <c r="Q2529">
        <f>P2529*Diccionario!$B$40</f>
        <v>9.5495693005058835E-2</v>
      </c>
      <c r="R2529">
        <f>Q2529*Diccionario!$B$41</f>
        <v>6.2072200453288248E-2</v>
      </c>
      <c r="S2529">
        <f t="shared" si="394"/>
        <v>6.2072200453288248E-2</v>
      </c>
      <c r="T2529">
        <f>I2529*Diccionario!$B$36</f>
        <v>17.509294647058823</v>
      </c>
      <c r="U2529">
        <f>T2529*Diccionario!$B$42</f>
        <v>1.7684387593529411</v>
      </c>
      <c r="V2529">
        <f>U2529*Diccionario!$B$43</f>
        <v>1.50317294545</v>
      </c>
      <c r="W2529">
        <f>V2529*Diccionario!$B$44</f>
        <v>0.28560285963550003</v>
      </c>
      <c r="X2529">
        <f>W2529*Diccionario!$B$45</f>
        <v>0.11138511525784502</v>
      </c>
      <c r="Y2529">
        <f>X2529*Diccionario!$B$46</f>
        <v>9.9132752579482064E-2</v>
      </c>
      <c r="Z2529">
        <f>Y2529*Diccionario!$B$47</f>
        <v>3.6679118454408362E-2</v>
      </c>
      <c r="AA2529">
        <f>Z2529*Diccionario!$B$48</f>
        <v>3.6679118454408362E-2</v>
      </c>
      <c r="AB2529">
        <f>AA2529*Diccionario!$B$49</f>
        <v>2.7509338840806273E-2</v>
      </c>
      <c r="AC2529">
        <f t="shared" si="395"/>
        <v>2.7509338840806273E-2</v>
      </c>
      <c r="AD2529">
        <f t="shared" si="396"/>
        <v>8.9581539294094514E-2</v>
      </c>
      <c r="AE2529">
        <f t="shared" si="397"/>
        <v>1.5011778164633017E-4</v>
      </c>
      <c r="AF2529" t="e">
        <f ca="1">IF(AD2529="","",_xludf.RANK.EQ(AD2529,$AD$2:$AD$5513,0))</f>
        <v>#NAME?</v>
      </c>
      <c r="AH2529" t="str">
        <f t="shared" si="398"/>
        <v>Baja</v>
      </c>
      <c r="AI2529" t="s">
        <v>153</v>
      </c>
      <c r="AJ2529" t="str">
        <f>IFERROR(VLOOKUP(B2529,Maestro_Regionales!$A$2:$B$35,2,FALSE),"Otras zonas")</f>
        <v>Otras zonas</v>
      </c>
      <c r="AK2529" t="str">
        <f t="shared" si="399"/>
        <v>NUEVA EPS | Otras zonas</v>
      </c>
    </row>
    <row r="2530" spans="1:37">
      <c r="A2530" s="4" t="s">
        <v>1042</v>
      </c>
      <c r="B2530" s="4" t="s">
        <v>1043</v>
      </c>
      <c r="C2530" s="4" t="s">
        <v>1117</v>
      </c>
      <c r="D2530" s="4" t="s">
        <v>1118</v>
      </c>
      <c r="E2530" s="4" t="s">
        <v>91</v>
      </c>
      <c r="F2530" s="4">
        <v>1962</v>
      </c>
      <c r="G2530" s="4">
        <v>1491</v>
      </c>
      <c r="H2530" s="4">
        <v>0</v>
      </c>
      <c r="I2530">
        <f t="shared" si="390"/>
        <v>3453</v>
      </c>
      <c r="J2530">
        <f t="shared" si="391"/>
        <v>0.56820156385751519</v>
      </c>
      <c r="K2530">
        <f t="shared" si="392"/>
        <v>0.43179843614248481</v>
      </c>
      <c r="L2530">
        <f t="shared" si="393"/>
        <v>0</v>
      </c>
      <c r="M2530">
        <f>I2530*Diccionario!$B$36</f>
        <v>7.6657277058823521</v>
      </c>
      <c r="N2530">
        <f>M2530*Diccionario!$B$37</f>
        <v>0.77423849829411762</v>
      </c>
      <c r="O2530">
        <f>N2530*Diccionario!$B$38</f>
        <v>0.11613577474411764</v>
      </c>
      <c r="P2530">
        <f>O2530*Diccionario!$B$39</f>
        <v>0.10452219726970588</v>
      </c>
      <c r="Q2530">
        <f>P2530*Diccionario!$B$40</f>
        <v>4.1808878907882353E-2</v>
      </c>
      <c r="R2530">
        <f>Q2530*Diccionario!$B$41</f>
        <v>2.7175771290123531E-2</v>
      </c>
      <c r="S2530">
        <f t="shared" si="394"/>
        <v>2.7175771290123531E-2</v>
      </c>
      <c r="T2530">
        <f>I2530*Diccionario!$B$36</f>
        <v>7.6657277058823521</v>
      </c>
      <c r="U2530">
        <f>T2530*Diccionario!$B$42</f>
        <v>0.77423849829411762</v>
      </c>
      <c r="V2530">
        <f>U2530*Diccionario!$B$43</f>
        <v>0.65810272354999999</v>
      </c>
      <c r="W2530">
        <f>V2530*Diccionario!$B$44</f>
        <v>0.12503951747450001</v>
      </c>
      <c r="X2530">
        <f>W2530*Diccionario!$B$45</f>
        <v>4.8765411815055004E-2</v>
      </c>
      <c r="Y2530">
        <f>X2530*Diccionario!$B$46</f>
        <v>4.3401216515398952E-2</v>
      </c>
      <c r="Z2530">
        <f>Y2530*Diccionario!$B$47</f>
        <v>1.6058450110697613E-2</v>
      </c>
      <c r="AA2530">
        <f>Z2530*Diccionario!$B$48</f>
        <v>1.6058450110697613E-2</v>
      </c>
      <c r="AB2530">
        <f>AA2530*Diccionario!$B$49</f>
        <v>1.204383758302321E-2</v>
      </c>
      <c r="AC2530">
        <f t="shared" si="395"/>
        <v>1.204383758302321E-2</v>
      </c>
      <c r="AD2530">
        <f t="shared" si="396"/>
        <v>3.9219608873146738E-2</v>
      </c>
      <c r="AE2530">
        <f t="shared" si="397"/>
        <v>6.5722923801797651E-5</v>
      </c>
      <c r="AF2530" t="e">
        <f ca="1">IF(AD2530="","",_xludf.RANK.EQ(AD2530,$AD$2:$AD$5513,0))</f>
        <v>#NAME?</v>
      </c>
      <c r="AH2530" t="str">
        <f t="shared" si="398"/>
        <v>Baja</v>
      </c>
      <c r="AI2530" t="s">
        <v>153</v>
      </c>
      <c r="AJ2530" t="str">
        <f>IFERROR(VLOOKUP(B2530,Maestro_Regionales!$A$2:$B$35,2,FALSE),"Otras zonas")</f>
        <v>Otras zonas</v>
      </c>
      <c r="AK2530" t="str">
        <f t="shared" si="399"/>
        <v>FAMISANAR | Otras zonas</v>
      </c>
    </row>
    <row r="2531" spans="1:37">
      <c r="A2531" s="4" t="s">
        <v>1042</v>
      </c>
      <c r="B2531" s="4" t="s">
        <v>1043</v>
      </c>
      <c r="C2531" s="4" t="s">
        <v>1117</v>
      </c>
      <c r="D2531" s="4" t="s">
        <v>1118</v>
      </c>
      <c r="E2531" s="4" t="s">
        <v>415</v>
      </c>
      <c r="F2531" s="4">
        <v>490</v>
      </c>
      <c r="G2531" s="4">
        <v>496</v>
      </c>
      <c r="H2531" s="4">
        <v>0</v>
      </c>
      <c r="I2531">
        <f t="shared" si="390"/>
        <v>986</v>
      </c>
      <c r="J2531">
        <f t="shared" si="391"/>
        <v>0.49695740365111563</v>
      </c>
      <c r="K2531">
        <f t="shared" si="392"/>
        <v>0.50304259634888437</v>
      </c>
      <c r="L2531">
        <f t="shared" si="393"/>
        <v>0</v>
      </c>
      <c r="M2531">
        <f>I2531*Diccionario!$B$36</f>
        <v>2.1889393333333333</v>
      </c>
      <c r="N2531">
        <f>M2531*Diccionario!$B$37</f>
        <v>0.22108287266666668</v>
      </c>
      <c r="O2531">
        <f>N2531*Diccionario!$B$38</f>
        <v>3.3162430899999998E-2</v>
      </c>
      <c r="P2531">
        <f>O2531*Diccionario!$B$39</f>
        <v>2.9846187809999997E-2</v>
      </c>
      <c r="Q2531">
        <f>P2531*Diccionario!$B$40</f>
        <v>1.1938475124E-2</v>
      </c>
      <c r="R2531">
        <f>Q2531*Diccionario!$B$41</f>
        <v>7.7600088305999999E-3</v>
      </c>
      <c r="S2531">
        <f t="shared" si="394"/>
        <v>7.7600088305999999E-3</v>
      </c>
      <c r="T2531">
        <f>I2531*Diccionario!$B$36</f>
        <v>2.1889393333333333</v>
      </c>
      <c r="U2531">
        <f>T2531*Diccionario!$B$42</f>
        <v>0.22108287266666668</v>
      </c>
      <c r="V2531">
        <f>U2531*Diccionario!$B$43</f>
        <v>0.18792044176666667</v>
      </c>
      <c r="W2531">
        <f>V2531*Diccionario!$B$44</f>
        <v>3.5704883935666669E-2</v>
      </c>
      <c r="X2531">
        <f>W2531*Diccionario!$B$45</f>
        <v>1.3924904734910001E-2</v>
      </c>
      <c r="Y2531">
        <f>X2531*Diccionario!$B$46</f>
        <v>1.2393165214069902E-2</v>
      </c>
      <c r="Z2531">
        <f>Y2531*Diccionario!$B$47</f>
        <v>4.5854711292058637E-3</v>
      </c>
      <c r="AA2531">
        <f>Z2531*Diccionario!$B$48</f>
        <v>4.5854711292058637E-3</v>
      </c>
      <c r="AB2531">
        <f>AA2531*Diccionario!$B$49</f>
        <v>3.4391033469043978E-3</v>
      </c>
      <c r="AC2531">
        <f t="shared" si="395"/>
        <v>3.4391033469043978E-3</v>
      </c>
      <c r="AD2531">
        <f t="shared" si="396"/>
        <v>1.1199112177504397E-2</v>
      </c>
      <c r="AE2531">
        <f t="shared" si="397"/>
        <v>1.8767101902279897E-5</v>
      </c>
      <c r="AF2531" t="e">
        <f ca="1">IF(AD2531="","",_xludf.RANK.EQ(AD2531,$AD$2:$AD$5513,0))</f>
        <v>#NAME?</v>
      </c>
      <c r="AH2531" t="str">
        <f t="shared" si="398"/>
        <v>Baja</v>
      </c>
      <c r="AI2531" t="s">
        <v>153</v>
      </c>
      <c r="AJ2531" t="str">
        <f>IFERROR(VLOOKUP(B2531,Maestro_Regionales!$A$2:$B$35,2,FALSE),"Otras zonas")</f>
        <v>Otras zonas</v>
      </c>
      <c r="AK2531" t="str">
        <f t="shared" si="399"/>
        <v>COMPENSAR EPS | Otras zonas</v>
      </c>
    </row>
    <row r="2532" spans="1:37">
      <c r="A2532" s="4" t="s">
        <v>1042</v>
      </c>
      <c r="B2532" s="4" t="s">
        <v>1043</v>
      </c>
      <c r="C2532" s="4" t="s">
        <v>1117</v>
      </c>
      <c r="D2532" s="4" t="s">
        <v>1118</v>
      </c>
      <c r="E2532" s="4" t="s">
        <v>90</v>
      </c>
      <c r="F2532" s="4">
        <v>0</v>
      </c>
      <c r="G2532" s="4">
        <v>0</v>
      </c>
      <c r="H2532" s="4">
        <v>156</v>
      </c>
      <c r="I2532">
        <f t="shared" si="390"/>
        <v>156</v>
      </c>
      <c r="J2532">
        <f t="shared" si="391"/>
        <v>0</v>
      </c>
      <c r="K2532">
        <f t="shared" si="392"/>
        <v>0</v>
      </c>
      <c r="L2532">
        <f t="shared" si="393"/>
        <v>1</v>
      </c>
      <c r="M2532">
        <f>I2532*Diccionario!$B$36</f>
        <v>0.34632305882352937</v>
      </c>
      <c r="N2532">
        <f>M2532*Diccionario!$B$37</f>
        <v>3.4978628941176468E-2</v>
      </c>
      <c r="O2532">
        <f>N2532*Diccionario!$B$38</f>
        <v>5.2467943411764698E-3</v>
      </c>
      <c r="P2532">
        <f>O2532*Diccionario!$B$39</f>
        <v>4.7221149070588234E-3</v>
      </c>
      <c r="Q2532">
        <f>P2532*Diccionario!$B$40</f>
        <v>1.8888459628235293E-3</v>
      </c>
      <c r="R2532">
        <f>Q2532*Diccionario!$B$41</f>
        <v>1.227749875835294E-3</v>
      </c>
      <c r="S2532">
        <f t="shared" si="394"/>
        <v>1.227749875835294E-3</v>
      </c>
      <c r="T2532">
        <f>I2532*Diccionario!$B$36</f>
        <v>0.34632305882352937</v>
      </c>
      <c r="U2532">
        <f>T2532*Diccionario!$B$42</f>
        <v>3.4978628941176468E-2</v>
      </c>
      <c r="V2532">
        <f>U2532*Diccionario!$B$43</f>
        <v>2.9731834599999996E-2</v>
      </c>
      <c r="W2532">
        <f>V2532*Diccionario!$B$44</f>
        <v>5.6490485739999997E-3</v>
      </c>
      <c r="X2532">
        <f>W2532*Diccionario!$B$45</f>
        <v>2.2031289438600001E-3</v>
      </c>
      <c r="Y2532">
        <f>X2532*Diccionario!$B$46</f>
        <v>1.9607847600354002E-3</v>
      </c>
      <c r="Z2532">
        <f>Y2532*Diccionario!$B$47</f>
        <v>7.2549036121309803E-4</v>
      </c>
      <c r="AA2532">
        <f>Z2532*Diccionario!$B$48</f>
        <v>7.2549036121309803E-4</v>
      </c>
      <c r="AB2532">
        <f>AA2532*Diccionario!$B$49</f>
        <v>5.4411777090982349E-4</v>
      </c>
      <c r="AC2532">
        <f t="shared" si="395"/>
        <v>5.4411777090982349E-4</v>
      </c>
      <c r="AD2532">
        <f t="shared" si="396"/>
        <v>1.7718676467451174E-3</v>
      </c>
      <c r="AE2532">
        <f t="shared" si="397"/>
        <v>2.9692372178049325E-6</v>
      </c>
      <c r="AF2532" t="e">
        <f ca="1">IF(AD2532="","",_xludf.RANK.EQ(AD2532,$AD$2:$AD$5513,0))</f>
        <v>#NAME?</v>
      </c>
      <c r="AH2532" t="str">
        <f t="shared" si="398"/>
        <v>Baja</v>
      </c>
      <c r="AI2532" t="s">
        <v>153</v>
      </c>
      <c r="AJ2532" t="str">
        <f>IFERROR(VLOOKUP(B2532,Maestro_Regionales!$A$2:$B$35,2,FALSE),"Otras zonas")</f>
        <v>Otras zonas</v>
      </c>
      <c r="AK2532" t="str">
        <f t="shared" si="399"/>
        <v>REGIMEN DE EXCEPCION | Otras zonas</v>
      </c>
    </row>
    <row r="2533" spans="1:37">
      <c r="A2533" s="4" t="s">
        <v>1042</v>
      </c>
      <c r="B2533" s="4" t="s">
        <v>1043</v>
      </c>
      <c r="C2533" s="4" t="s">
        <v>1119</v>
      </c>
      <c r="D2533" s="4" t="s">
        <v>1120</v>
      </c>
      <c r="E2533" s="4" t="s">
        <v>87</v>
      </c>
      <c r="F2533" s="4">
        <v>3457</v>
      </c>
      <c r="G2533" s="4">
        <v>7330</v>
      </c>
      <c r="H2533" s="4">
        <v>0</v>
      </c>
      <c r="I2533">
        <f t="shared" si="390"/>
        <v>10787</v>
      </c>
      <c r="J2533">
        <f t="shared" si="391"/>
        <v>0.32047835357374616</v>
      </c>
      <c r="K2533">
        <f t="shared" si="392"/>
        <v>0.67952164642625379</v>
      </c>
      <c r="L2533">
        <f t="shared" si="393"/>
        <v>0</v>
      </c>
      <c r="M2533">
        <f>I2533*Diccionario!$B$36</f>
        <v>23.947351509803919</v>
      </c>
      <c r="N2533">
        <f>M2533*Diccionario!$B$37</f>
        <v>2.4186825024901961</v>
      </c>
      <c r="O2533">
        <f>N2533*Diccionario!$B$38</f>
        <v>0.36280237537352938</v>
      </c>
      <c r="P2533">
        <f>O2533*Diccionario!$B$39</f>
        <v>0.32652213783617645</v>
      </c>
      <c r="Q2533">
        <f>P2533*Diccionario!$B$40</f>
        <v>0.1306088551344706</v>
      </c>
      <c r="R2533">
        <f>Q2533*Diccionario!$B$41</f>
        <v>8.4895755837405898E-2</v>
      </c>
      <c r="S2533">
        <f t="shared" si="394"/>
        <v>8.4895755837405898E-2</v>
      </c>
      <c r="T2533">
        <f>I2533*Diccionario!$B$36</f>
        <v>23.947351509803919</v>
      </c>
      <c r="U2533">
        <f>T2533*Diccionario!$B$42</f>
        <v>2.4186825024901961</v>
      </c>
      <c r="V2533">
        <f>U2533*Diccionario!$B$43</f>
        <v>2.0558801271166667</v>
      </c>
      <c r="W2533">
        <f>V2533*Diccionario!$B$44</f>
        <v>0.39061722415216665</v>
      </c>
      <c r="X2533">
        <f>W2533*Diccionario!$B$45</f>
        <v>0.15234071741934499</v>
      </c>
      <c r="Y2533">
        <f>X2533*Diccionario!$B$46</f>
        <v>0.13558323850321705</v>
      </c>
      <c r="Z2533">
        <f>Y2533*Diccionario!$B$47</f>
        <v>5.0165798246190309E-2</v>
      </c>
      <c r="AA2533">
        <f>Z2533*Diccionario!$B$48</f>
        <v>5.0165798246190309E-2</v>
      </c>
      <c r="AB2533">
        <f>AA2533*Diccionario!$B$49</f>
        <v>3.7624348684642733E-2</v>
      </c>
      <c r="AC2533">
        <f t="shared" si="395"/>
        <v>3.7624348684642733E-2</v>
      </c>
      <c r="AD2533">
        <f t="shared" si="396"/>
        <v>0.12252010452204863</v>
      </c>
      <c r="AE2533">
        <f t="shared" si="397"/>
        <v>2.0531514018244751E-4</v>
      </c>
      <c r="AF2533" t="e">
        <f ca="1">IF(AD2533="","",_xludf.RANK.EQ(AD2533,$AD$2:$AD$5513,0))</f>
        <v>#NAME?</v>
      </c>
      <c r="AH2533" t="str">
        <f t="shared" si="398"/>
        <v>Baja</v>
      </c>
      <c r="AI2533" t="s">
        <v>153</v>
      </c>
      <c r="AJ2533" t="str">
        <f>IFERROR(VLOOKUP(B2533,Maestro_Regionales!$A$2:$B$35,2,FALSE),"Otras zonas")</f>
        <v>Otras zonas</v>
      </c>
      <c r="AK2533" t="str">
        <f t="shared" si="399"/>
        <v>NUEVA EPS | Otras zonas</v>
      </c>
    </row>
    <row r="2534" spans="1:37">
      <c r="A2534" s="4" t="s">
        <v>1042</v>
      </c>
      <c r="B2534" s="4" t="s">
        <v>1043</v>
      </c>
      <c r="C2534" s="4" t="s">
        <v>1119</v>
      </c>
      <c r="D2534" s="4" t="s">
        <v>1120</v>
      </c>
      <c r="E2534" s="4" t="s">
        <v>91</v>
      </c>
      <c r="F2534" s="4">
        <v>2297</v>
      </c>
      <c r="G2534" s="4">
        <v>3885</v>
      </c>
      <c r="H2534" s="4">
        <v>0</v>
      </c>
      <c r="I2534">
        <f t="shared" si="390"/>
        <v>6182</v>
      </c>
      <c r="J2534">
        <f t="shared" si="391"/>
        <v>0.37156260109996764</v>
      </c>
      <c r="K2534">
        <f t="shared" si="392"/>
        <v>0.62843739890003236</v>
      </c>
      <c r="L2534">
        <f t="shared" si="393"/>
        <v>0</v>
      </c>
      <c r="M2534">
        <f>I2534*Diccionario!$B$36</f>
        <v>13.724161215686273</v>
      </c>
      <c r="N2534">
        <f>M2534*Diccionario!$B$37</f>
        <v>1.3861402827843137</v>
      </c>
      <c r="O2534">
        <f>N2534*Diccionario!$B$38</f>
        <v>0.20792104241764706</v>
      </c>
      <c r="P2534">
        <f>O2534*Diccionario!$B$39</f>
        <v>0.18712893817588236</v>
      </c>
      <c r="Q2534">
        <f>P2534*Diccionario!$B$40</f>
        <v>7.4851575270352952E-2</v>
      </c>
      <c r="R2534">
        <f>Q2534*Diccionario!$B$41</f>
        <v>4.8653523925729421E-2</v>
      </c>
      <c r="S2534">
        <f t="shared" si="394"/>
        <v>4.8653523925729421E-2</v>
      </c>
      <c r="T2534">
        <f>I2534*Diccionario!$B$36</f>
        <v>13.724161215686273</v>
      </c>
      <c r="U2534">
        <f>T2534*Diccionario!$B$42</f>
        <v>1.3861402827843137</v>
      </c>
      <c r="V2534">
        <f>U2534*Diccionario!$B$43</f>
        <v>1.1782192403666667</v>
      </c>
      <c r="W2534">
        <f>V2534*Diccionario!$B$44</f>
        <v>0.22386165566966668</v>
      </c>
      <c r="X2534">
        <f>W2534*Diccionario!$B$45</f>
        <v>8.7306045711170011E-2</v>
      </c>
      <c r="Y2534">
        <f>X2534*Diccionario!$B$46</f>
        <v>7.7702380682941316E-2</v>
      </c>
      <c r="Z2534">
        <f>Y2534*Diccionario!$B$47</f>
        <v>2.8749880852688287E-2</v>
      </c>
      <c r="AA2534">
        <f>Z2534*Diccionario!$B$48</f>
        <v>2.8749880852688287E-2</v>
      </c>
      <c r="AB2534">
        <f>AA2534*Diccionario!$B$49</f>
        <v>2.1562410639516215E-2</v>
      </c>
      <c r="AC2534">
        <f t="shared" si="395"/>
        <v>2.1562410639516215E-2</v>
      </c>
      <c r="AD2534">
        <f t="shared" si="396"/>
        <v>7.0215934565245636E-2</v>
      </c>
      <c r="AE2534">
        <f t="shared" si="397"/>
        <v>1.1766554154147499E-4</v>
      </c>
      <c r="AF2534" t="e">
        <f ca="1">IF(AD2534="","",_xludf.RANK.EQ(AD2534,$AD$2:$AD$5513,0))</f>
        <v>#NAME?</v>
      </c>
      <c r="AH2534" t="str">
        <f t="shared" si="398"/>
        <v>Baja</v>
      </c>
      <c r="AI2534" t="s">
        <v>153</v>
      </c>
      <c r="AJ2534" t="str">
        <f>IFERROR(VLOOKUP(B2534,Maestro_Regionales!$A$2:$B$35,2,FALSE),"Otras zonas")</f>
        <v>Otras zonas</v>
      </c>
      <c r="AK2534" t="str">
        <f t="shared" si="399"/>
        <v>FAMISANAR | Otras zonas</v>
      </c>
    </row>
    <row r="2535" spans="1:37">
      <c r="A2535" s="4" t="s">
        <v>1042</v>
      </c>
      <c r="B2535" s="4" t="s">
        <v>1043</v>
      </c>
      <c r="C2535" s="4" t="s">
        <v>1119</v>
      </c>
      <c r="D2535" s="4" t="s">
        <v>1120</v>
      </c>
      <c r="E2535" s="4" t="s">
        <v>415</v>
      </c>
      <c r="F2535" s="4">
        <v>338</v>
      </c>
      <c r="G2535" s="4">
        <v>1149</v>
      </c>
      <c r="H2535" s="4">
        <v>0</v>
      </c>
      <c r="I2535">
        <f t="shared" si="390"/>
        <v>1487</v>
      </c>
      <c r="J2535">
        <f t="shared" si="391"/>
        <v>0.22730329522528581</v>
      </c>
      <c r="K2535">
        <f t="shared" si="392"/>
        <v>0.77269670477471419</v>
      </c>
      <c r="L2535">
        <f t="shared" si="393"/>
        <v>0</v>
      </c>
      <c r="M2535">
        <f>I2535*Diccionario!$B$36</f>
        <v>3.3011691568627448</v>
      </c>
      <c r="N2535">
        <f>M2535*Diccionario!$B$37</f>
        <v>0.33341808484313723</v>
      </c>
      <c r="O2535">
        <f>N2535*Diccionario!$B$38</f>
        <v>5.0012712726470586E-2</v>
      </c>
      <c r="P2535">
        <f>O2535*Diccionario!$B$39</f>
        <v>4.5011441453823527E-2</v>
      </c>
      <c r="Q2535">
        <f>P2535*Diccionario!$B$40</f>
        <v>1.8004576581529413E-2</v>
      </c>
      <c r="R2535">
        <f>Q2535*Diccionario!$B$41</f>
        <v>1.1702974777994118E-2</v>
      </c>
      <c r="S2535">
        <f t="shared" si="394"/>
        <v>1.1702974777994118E-2</v>
      </c>
      <c r="T2535">
        <f>I2535*Diccionario!$B$36</f>
        <v>3.3011691568627448</v>
      </c>
      <c r="U2535">
        <f>T2535*Diccionario!$B$42</f>
        <v>0.33341808484313723</v>
      </c>
      <c r="V2535">
        <f>U2535*Diccionario!$B$43</f>
        <v>0.28340537211666667</v>
      </c>
      <c r="W2535">
        <f>V2535*Diccionario!$B$44</f>
        <v>5.3847020702166667E-2</v>
      </c>
      <c r="X2535">
        <f>W2535*Diccionario!$B$45</f>
        <v>2.1000338073845E-2</v>
      </c>
      <c r="Y2535">
        <f>X2535*Diccionario!$B$46</f>
        <v>1.8690300885722051E-2</v>
      </c>
      <c r="Z2535">
        <f>Y2535*Diccionario!$B$47</f>
        <v>6.9154113277171587E-3</v>
      </c>
      <c r="AA2535">
        <f>Z2535*Diccionario!$B$48</f>
        <v>6.9154113277171587E-3</v>
      </c>
      <c r="AB2535">
        <f>AA2535*Diccionario!$B$49</f>
        <v>5.1865584957878691E-3</v>
      </c>
      <c r="AC2535">
        <f t="shared" si="395"/>
        <v>5.1865584957878691E-3</v>
      </c>
      <c r="AD2535">
        <f t="shared" si="396"/>
        <v>1.6889533273781988E-2</v>
      </c>
      <c r="AE2535">
        <f t="shared" si="397"/>
        <v>2.8302921428691893E-5</v>
      </c>
      <c r="AF2535" t="e">
        <f ca="1">IF(AD2535="","",_xludf.RANK.EQ(AD2535,$AD$2:$AD$5513,0))</f>
        <v>#NAME?</v>
      </c>
      <c r="AH2535" t="str">
        <f t="shared" si="398"/>
        <v>Baja</v>
      </c>
      <c r="AI2535" t="s">
        <v>153</v>
      </c>
      <c r="AJ2535" t="str">
        <f>IFERROR(VLOOKUP(B2535,Maestro_Regionales!$A$2:$B$35,2,FALSE),"Otras zonas")</f>
        <v>Otras zonas</v>
      </c>
      <c r="AK2535" t="str">
        <f t="shared" si="399"/>
        <v>COMPENSAR EPS | Otras zonas</v>
      </c>
    </row>
    <row r="2536" spans="1:37">
      <c r="A2536" s="4" t="s">
        <v>1042</v>
      </c>
      <c r="B2536" s="4" t="s">
        <v>1043</v>
      </c>
      <c r="C2536" s="4" t="s">
        <v>1119</v>
      </c>
      <c r="D2536" s="4" t="s">
        <v>1120</v>
      </c>
      <c r="E2536" s="4" t="s">
        <v>85</v>
      </c>
      <c r="F2536" s="4">
        <v>302</v>
      </c>
      <c r="G2536" s="4">
        <v>1087</v>
      </c>
      <c r="H2536" s="4">
        <v>0</v>
      </c>
      <c r="I2536">
        <f t="shared" si="390"/>
        <v>1389</v>
      </c>
      <c r="J2536">
        <f t="shared" si="391"/>
        <v>0.21742260619150469</v>
      </c>
      <c r="K2536">
        <f t="shared" si="392"/>
        <v>0.78257739380849534</v>
      </c>
      <c r="L2536">
        <f t="shared" si="393"/>
        <v>0</v>
      </c>
      <c r="M2536">
        <f>I2536*Diccionario!$B$36</f>
        <v>3.0836072352941173</v>
      </c>
      <c r="N2536">
        <f>M2536*Diccionario!$B$37</f>
        <v>0.31144433076470585</v>
      </c>
      <c r="O2536">
        <f>N2536*Diccionario!$B$38</f>
        <v>4.6716649614705875E-2</v>
      </c>
      <c r="P2536">
        <f>O2536*Diccionario!$B$39</f>
        <v>4.2044984653235286E-2</v>
      </c>
      <c r="Q2536">
        <f>P2536*Diccionario!$B$40</f>
        <v>1.6817993861294116E-2</v>
      </c>
      <c r="R2536">
        <f>Q2536*Diccionario!$B$41</f>
        <v>1.0931696009841176E-2</v>
      </c>
      <c r="S2536">
        <f t="shared" si="394"/>
        <v>1.0931696009841176E-2</v>
      </c>
      <c r="T2536">
        <f>I2536*Diccionario!$B$36</f>
        <v>3.0836072352941173</v>
      </c>
      <c r="U2536">
        <f>T2536*Diccionario!$B$42</f>
        <v>0.31144433076470585</v>
      </c>
      <c r="V2536">
        <f>U2536*Diccionario!$B$43</f>
        <v>0.26472768114999995</v>
      </c>
      <c r="W2536">
        <f>V2536*Diccionario!$B$44</f>
        <v>5.029825941849999E-2</v>
      </c>
      <c r="X2536">
        <f>W2536*Diccionario!$B$45</f>
        <v>1.9616321173214997E-2</v>
      </c>
      <c r="Y2536">
        <f>X2536*Diccionario!$B$46</f>
        <v>1.7458525844161348E-2</v>
      </c>
      <c r="Z2536">
        <f>Y2536*Diccionario!$B$47</f>
        <v>6.4596545623396987E-3</v>
      </c>
      <c r="AA2536">
        <f>Z2536*Diccionario!$B$48</f>
        <v>6.4596545623396987E-3</v>
      </c>
      <c r="AB2536">
        <f>AA2536*Diccionario!$B$49</f>
        <v>4.8447409217547742E-3</v>
      </c>
      <c r="AC2536">
        <f t="shared" si="395"/>
        <v>4.8447409217547742E-3</v>
      </c>
      <c r="AD2536">
        <f t="shared" si="396"/>
        <v>1.5776436931595951E-2</v>
      </c>
      <c r="AE2536">
        <f t="shared" si="397"/>
        <v>2.6437631381609306E-5</v>
      </c>
      <c r="AF2536" t="e">
        <f ca="1">IF(AD2536="","",_xludf.RANK.EQ(AD2536,$AD$2:$AD$5513,0))</f>
        <v>#NAME?</v>
      </c>
      <c r="AH2536" t="str">
        <f t="shared" si="398"/>
        <v>Baja</v>
      </c>
      <c r="AI2536" t="s">
        <v>153</v>
      </c>
      <c r="AJ2536" t="str">
        <f>IFERROR(VLOOKUP(B2536,Maestro_Regionales!$A$2:$B$35,2,FALSE),"Otras zonas")</f>
        <v>Otras zonas</v>
      </c>
      <c r="AK2536" t="str">
        <f t="shared" si="399"/>
        <v>SALUD TOTAL EPS | Otras zonas</v>
      </c>
    </row>
    <row r="2537" spans="1:37">
      <c r="A2537" s="4" t="s">
        <v>1042</v>
      </c>
      <c r="B2537" s="4" t="s">
        <v>1043</v>
      </c>
      <c r="C2537" s="4" t="s">
        <v>1119</v>
      </c>
      <c r="D2537" s="4" t="s">
        <v>1120</v>
      </c>
      <c r="E2537" s="4" t="s">
        <v>90</v>
      </c>
      <c r="F2537" s="4">
        <v>0</v>
      </c>
      <c r="G2537" s="4">
        <v>0</v>
      </c>
      <c r="H2537" s="4">
        <v>604</v>
      </c>
      <c r="I2537">
        <f t="shared" si="390"/>
        <v>604</v>
      </c>
      <c r="J2537">
        <f t="shared" si="391"/>
        <v>0</v>
      </c>
      <c r="K2537">
        <f t="shared" si="392"/>
        <v>0</v>
      </c>
      <c r="L2537">
        <f t="shared" si="393"/>
        <v>1</v>
      </c>
      <c r="M2537">
        <f>I2537*Diccionario!$B$36</f>
        <v>1.3408918431372547</v>
      </c>
      <c r="N2537">
        <f>M2537*Diccionario!$B$37</f>
        <v>0.13543007615686273</v>
      </c>
      <c r="O2537">
        <f>N2537*Diccionario!$B$38</f>
        <v>2.031451142352941E-2</v>
      </c>
      <c r="P2537">
        <f>O2537*Diccionario!$B$39</f>
        <v>1.8283060281176468E-2</v>
      </c>
      <c r="Q2537">
        <f>P2537*Diccionario!$B$40</f>
        <v>7.3132241124705876E-3</v>
      </c>
      <c r="R2537">
        <f>Q2537*Diccionario!$B$41</f>
        <v>4.753595673105882E-3</v>
      </c>
      <c r="S2537">
        <f t="shared" si="394"/>
        <v>4.753595673105882E-3</v>
      </c>
      <c r="T2537">
        <f>I2537*Diccionario!$B$36</f>
        <v>1.3408918431372547</v>
      </c>
      <c r="U2537">
        <f>T2537*Diccionario!$B$42</f>
        <v>0.13543007615686273</v>
      </c>
      <c r="V2537">
        <f>U2537*Diccionario!$B$43</f>
        <v>0.11511556473333331</v>
      </c>
      <c r="W2537">
        <f>V2537*Diccionario!$B$44</f>
        <v>2.187195729933333E-2</v>
      </c>
      <c r="X2537">
        <f>W2537*Diccionario!$B$45</f>
        <v>8.5300633467399987E-3</v>
      </c>
      <c r="Y2537">
        <f>X2537*Diccionario!$B$46</f>
        <v>7.5917563785985994E-3</v>
      </c>
      <c r="Z2537">
        <f>Y2537*Diccionario!$B$47</f>
        <v>2.8089498600814816E-3</v>
      </c>
      <c r="AA2537">
        <f>Z2537*Diccionario!$B$48</f>
        <v>2.8089498600814816E-3</v>
      </c>
      <c r="AB2537">
        <f>AA2537*Diccionario!$B$49</f>
        <v>2.1067123950611112E-3</v>
      </c>
      <c r="AC2537">
        <f t="shared" si="395"/>
        <v>2.1067123950611112E-3</v>
      </c>
      <c r="AD2537">
        <f t="shared" si="396"/>
        <v>6.8603080681669936E-3</v>
      </c>
      <c r="AE2537">
        <f t="shared" si="397"/>
        <v>1.1496277433039612E-5</v>
      </c>
      <c r="AF2537" t="e">
        <f ca="1">IF(AD2537="","",_xludf.RANK.EQ(AD2537,$AD$2:$AD$5513,0))</f>
        <v>#NAME?</v>
      </c>
      <c r="AH2537" t="str">
        <f t="shared" si="398"/>
        <v>Baja</v>
      </c>
      <c r="AI2537" t="s">
        <v>153</v>
      </c>
      <c r="AJ2537" t="str">
        <f>IFERROR(VLOOKUP(B2537,Maestro_Regionales!$A$2:$B$35,2,FALSE),"Otras zonas")</f>
        <v>Otras zonas</v>
      </c>
      <c r="AK2537" t="str">
        <f t="shared" si="399"/>
        <v>REGIMEN DE EXCEPCION | Otras zonas</v>
      </c>
    </row>
    <row r="2538" spans="1:37">
      <c r="A2538" s="4" t="s">
        <v>1042</v>
      </c>
      <c r="B2538" s="4" t="s">
        <v>1043</v>
      </c>
      <c r="C2538" s="4" t="s">
        <v>1119</v>
      </c>
      <c r="D2538" s="4" t="s">
        <v>1120</v>
      </c>
      <c r="E2538" s="4" t="s">
        <v>86</v>
      </c>
      <c r="F2538" s="4">
        <v>6</v>
      </c>
      <c r="G2538" s="4">
        <v>1</v>
      </c>
      <c r="H2538" s="4">
        <v>0</v>
      </c>
      <c r="I2538">
        <f t="shared" si="390"/>
        <v>7</v>
      </c>
      <c r="J2538">
        <f t="shared" si="391"/>
        <v>0.8571428571428571</v>
      </c>
      <c r="K2538">
        <f t="shared" si="392"/>
        <v>0.14285714285714285</v>
      </c>
      <c r="L2538">
        <f t="shared" si="393"/>
        <v>0</v>
      </c>
      <c r="M2538">
        <f>I2538*Diccionario!$B$36</f>
        <v>1.554013725490196E-2</v>
      </c>
      <c r="N2538">
        <f>M2538*Diccionario!$B$37</f>
        <v>1.569553862745098E-3</v>
      </c>
      <c r="O2538">
        <f>N2538*Diccionario!$B$38</f>
        <v>2.3543307941176469E-4</v>
      </c>
      <c r="P2538">
        <f>O2538*Diccionario!$B$39</f>
        <v>2.1188977147058822E-4</v>
      </c>
      <c r="Q2538">
        <f>P2538*Diccionario!$B$40</f>
        <v>8.4755908588235299E-5</v>
      </c>
      <c r="R2538">
        <f>Q2538*Diccionario!$B$41</f>
        <v>5.5091340582352947E-5</v>
      </c>
      <c r="S2538">
        <f t="shared" si="394"/>
        <v>5.5091340582352947E-5</v>
      </c>
      <c r="T2538">
        <f>I2538*Diccionario!$B$36</f>
        <v>1.554013725490196E-2</v>
      </c>
      <c r="U2538">
        <f>T2538*Diccionario!$B$42</f>
        <v>1.569553862745098E-3</v>
      </c>
      <c r="V2538">
        <f>U2538*Diccionario!$B$43</f>
        <v>1.3341207833333334E-3</v>
      </c>
      <c r="W2538">
        <f>V2538*Diccionario!$B$44</f>
        <v>2.5348294883333332E-4</v>
      </c>
      <c r="X2538">
        <f>W2538*Diccionario!$B$45</f>
        <v>9.8858350045000006E-5</v>
      </c>
      <c r="Y2538">
        <f>X2538*Diccionario!$B$46</f>
        <v>8.7983931540050001E-5</v>
      </c>
      <c r="Z2538">
        <f>Y2538*Diccionario!$B$47</f>
        <v>3.2554054669818498E-5</v>
      </c>
      <c r="AA2538">
        <f>Z2538*Diccionario!$B$48</f>
        <v>3.2554054669818498E-5</v>
      </c>
      <c r="AB2538">
        <f>AA2538*Diccionario!$B$49</f>
        <v>2.4415541002363875E-5</v>
      </c>
      <c r="AC2538">
        <f t="shared" si="395"/>
        <v>2.4415541002363875E-5</v>
      </c>
      <c r="AD2538">
        <f t="shared" si="396"/>
        <v>7.9506881584716815E-5</v>
      </c>
      <c r="AE2538">
        <f t="shared" si="397"/>
        <v>1.3323500336304184E-7</v>
      </c>
      <c r="AF2538" t="e">
        <f ca="1">IF(AD2538="","",_xludf.RANK.EQ(AD2538,$AD$2:$AD$5513,0))</f>
        <v>#NAME?</v>
      </c>
      <c r="AH2538" t="str">
        <f t="shared" si="398"/>
        <v>Baja</v>
      </c>
      <c r="AI2538" t="s">
        <v>153</v>
      </c>
      <c r="AJ2538" t="str">
        <f>IFERROR(VLOOKUP(B2538,Maestro_Regionales!$A$2:$B$35,2,FALSE),"Otras zonas")</f>
        <v>Otras zonas</v>
      </c>
      <c r="AK2538" t="str">
        <f t="shared" si="399"/>
        <v>EPS SANITAS | Otras zonas</v>
      </c>
    </row>
    <row r="2539" spans="1:37">
      <c r="A2539" s="4" t="s">
        <v>1042</v>
      </c>
      <c r="B2539" s="4" t="s">
        <v>1043</v>
      </c>
      <c r="C2539" s="4" t="s">
        <v>1119</v>
      </c>
      <c r="D2539" s="4" t="s">
        <v>1120</v>
      </c>
      <c r="E2539" s="4" t="s">
        <v>93</v>
      </c>
      <c r="F2539" s="4">
        <v>6</v>
      </c>
      <c r="G2539" s="4">
        <v>0</v>
      </c>
      <c r="H2539" s="4">
        <v>0</v>
      </c>
      <c r="I2539">
        <f t="shared" si="390"/>
        <v>6</v>
      </c>
      <c r="J2539">
        <f t="shared" si="391"/>
        <v>1</v>
      </c>
      <c r="K2539">
        <f t="shared" si="392"/>
        <v>0</v>
      </c>
      <c r="L2539">
        <f t="shared" si="393"/>
        <v>0</v>
      </c>
      <c r="M2539">
        <f>I2539*Diccionario!$B$36</f>
        <v>1.3320117647058823E-2</v>
      </c>
      <c r="N2539">
        <f>M2539*Diccionario!$B$37</f>
        <v>1.3453318823529411E-3</v>
      </c>
      <c r="O2539">
        <f>N2539*Diccionario!$B$38</f>
        <v>2.0179978235294115E-4</v>
      </c>
      <c r="P2539">
        <f>O2539*Diccionario!$B$39</f>
        <v>1.8161980411764703E-4</v>
      </c>
      <c r="Q2539">
        <f>P2539*Diccionario!$B$40</f>
        <v>7.2647921647058813E-5</v>
      </c>
      <c r="R2539">
        <f>Q2539*Diccionario!$B$41</f>
        <v>4.7221149070588231E-5</v>
      </c>
      <c r="S2539">
        <f t="shared" si="394"/>
        <v>4.7221149070588231E-5</v>
      </c>
      <c r="T2539">
        <f>I2539*Diccionario!$B$36</f>
        <v>1.3320117647058823E-2</v>
      </c>
      <c r="U2539">
        <f>T2539*Diccionario!$B$42</f>
        <v>1.3453318823529411E-3</v>
      </c>
      <c r="V2539">
        <f>U2539*Diccionario!$B$43</f>
        <v>1.1435320999999999E-3</v>
      </c>
      <c r="W2539">
        <f>V2539*Diccionario!$B$44</f>
        <v>2.1727109899999998E-4</v>
      </c>
      <c r="X2539">
        <f>W2539*Diccionario!$B$45</f>
        <v>8.4735728609999992E-5</v>
      </c>
      <c r="Y2539">
        <f>X2539*Diccionario!$B$46</f>
        <v>7.5414798462899999E-5</v>
      </c>
      <c r="Z2539">
        <f>Y2539*Diccionario!$B$47</f>
        <v>2.7903475431272998E-5</v>
      </c>
      <c r="AA2539">
        <f>Z2539*Diccionario!$B$48</f>
        <v>2.7903475431272998E-5</v>
      </c>
      <c r="AB2539">
        <f>AA2539*Diccionario!$B$49</f>
        <v>2.0927606573454748E-5</v>
      </c>
      <c r="AC2539">
        <f t="shared" si="395"/>
        <v>2.0927606573454748E-5</v>
      </c>
      <c r="AD2539">
        <f t="shared" si="396"/>
        <v>6.8148755644042983E-5</v>
      </c>
      <c r="AE2539">
        <f t="shared" si="397"/>
        <v>1.1420143145403587E-7</v>
      </c>
      <c r="AF2539" t="e">
        <f ca="1">IF(AD2539="","",_xludf.RANK.EQ(AD2539,$AD$2:$AD$5513,0))</f>
        <v>#NAME?</v>
      </c>
      <c r="AH2539" t="str">
        <f t="shared" si="398"/>
        <v>Baja</v>
      </c>
      <c r="AI2539" t="s">
        <v>153</v>
      </c>
      <c r="AJ2539" t="str">
        <f>IFERROR(VLOOKUP(B2539,Maestro_Regionales!$A$2:$B$35,2,FALSE),"Otras zonas")</f>
        <v>Otras zonas</v>
      </c>
      <c r="AK2539" t="str">
        <f t="shared" si="399"/>
        <v>FERRONALES - EAS | Otras zonas</v>
      </c>
    </row>
    <row r="2540" spans="1:37">
      <c r="A2540" s="4" t="s">
        <v>1042</v>
      </c>
      <c r="B2540" s="4" t="s">
        <v>1043</v>
      </c>
      <c r="C2540" s="4" t="s">
        <v>1121</v>
      </c>
      <c r="D2540" s="4" t="s">
        <v>1122</v>
      </c>
      <c r="E2540" s="4" t="s">
        <v>91</v>
      </c>
      <c r="F2540" s="4">
        <v>4907</v>
      </c>
      <c r="G2540" s="4">
        <v>2066</v>
      </c>
      <c r="H2540" s="4">
        <v>0</v>
      </c>
      <c r="I2540">
        <f t="shared" si="390"/>
        <v>6973</v>
      </c>
      <c r="J2540">
        <f t="shared" si="391"/>
        <v>0.7037143266886563</v>
      </c>
      <c r="K2540">
        <f t="shared" si="392"/>
        <v>0.29628567331134376</v>
      </c>
      <c r="L2540">
        <f t="shared" si="393"/>
        <v>0</v>
      </c>
      <c r="M2540">
        <f>I2540*Diccionario!$B$36</f>
        <v>15.480196725490195</v>
      </c>
      <c r="N2540">
        <f>M2540*Diccionario!$B$37</f>
        <v>1.5634998692745099</v>
      </c>
      <c r="O2540">
        <f>N2540*Diccionario!$B$38</f>
        <v>0.23452498039117647</v>
      </c>
      <c r="P2540">
        <f>O2540*Diccionario!$B$39</f>
        <v>0.21107248235205883</v>
      </c>
      <c r="Q2540">
        <f>P2540*Diccionario!$B$40</f>
        <v>8.4428992940823538E-2</v>
      </c>
      <c r="R2540">
        <f>Q2540*Diccionario!$B$41</f>
        <v>5.4878845411535301E-2</v>
      </c>
      <c r="S2540">
        <f t="shared" si="394"/>
        <v>5.4878845411535301E-2</v>
      </c>
      <c r="T2540">
        <f>I2540*Diccionario!$B$36</f>
        <v>15.480196725490195</v>
      </c>
      <c r="U2540">
        <f>T2540*Diccionario!$B$42</f>
        <v>1.5634998692745099</v>
      </c>
      <c r="V2540">
        <f>U2540*Diccionario!$B$43</f>
        <v>1.3289748888833335</v>
      </c>
      <c r="W2540">
        <f>V2540*Diccionario!$B$44</f>
        <v>0.25250522888783339</v>
      </c>
      <c r="X2540">
        <f>W2540*Diccionario!$B$45</f>
        <v>9.847703926625502E-2</v>
      </c>
      <c r="Y2540">
        <f>X2540*Diccionario!$B$46</f>
        <v>8.7644564946966971E-2</v>
      </c>
      <c r="Z2540">
        <f>Y2540*Diccionario!$B$47</f>
        <v>3.2428489030377781E-2</v>
      </c>
      <c r="AA2540">
        <f>Z2540*Diccionario!$B$48</f>
        <v>3.2428489030377781E-2</v>
      </c>
      <c r="AB2540">
        <f>AA2540*Diccionario!$B$49</f>
        <v>2.4321366772783334E-2</v>
      </c>
      <c r="AC2540">
        <f t="shared" si="395"/>
        <v>2.4321366772783334E-2</v>
      </c>
      <c r="AD2540">
        <f t="shared" si="396"/>
        <v>7.9200212184318636E-2</v>
      </c>
      <c r="AE2540">
        <f t="shared" si="397"/>
        <v>1.3272109692149872E-4</v>
      </c>
      <c r="AF2540" t="e">
        <f ca="1">IF(AD2540="","",_xludf.RANK.EQ(AD2540,$AD$2:$AD$5513,0))</f>
        <v>#NAME?</v>
      </c>
      <c r="AH2540" t="str">
        <f t="shared" si="398"/>
        <v>Baja</v>
      </c>
      <c r="AI2540" t="s">
        <v>153</v>
      </c>
      <c r="AJ2540" t="str">
        <f>IFERROR(VLOOKUP(B2540,Maestro_Regionales!$A$2:$B$35,2,FALSE),"Otras zonas")</f>
        <v>Otras zonas</v>
      </c>
      <c r="AK2540" t="str">
        <f t="shared" si="399"/>
        <v>FAMISANAR | Otras zonas</v>
      </c>
    </row>
    <row r="2541" spans="1:37">
      <c r="A2541" s="4" t="s">
        <v>1042</v>
      </c>
      <c r="B2541" s="4" t="s">
        <v>1043</v>
      </c>
      <c r="C2541" s="4" t="s">
        <v>1121</v>
      </c>
      <c r="D2541" s="4" t="s">
        <v>1122</v>
      </c>
      <c r="E2541" s="4" t="s">
        <v>87</v>
      </c>
      <c r="F2541" s="4">
        <v>2044</v>
      </c>
      <c r="G2541" s="4">
        <v>1345</v>
      </c>
      <c r="H2541" s="4">
        <v>0</v>
      </c>
      <c r="I2541">
        <f t="shared" si="390"/>
        <v>3389</v>
      </c>
      <c r="J2541">
        <f t="shared" si="391"/>
        <v>0.60312776630274412</v>
      </c>
      <c r="K2541">
        <f t="shared" si="392"/>
        <v>0.39687223369725583</v>
      </c>
      <c r="L2541">
        <f t="shared" si="393"/>
        <v>0</v>
      </c>
      <c r="M2541">
        <f>I2541*Diccionario!$B$36</f>
        <v>7.523646450980392</v>
      </c>
      <c r="N2541">
        <f>M2541*Diccionario!$B$37</f>
        <v>0.7598882915490196</v>
      </c>
      <c r="O2541">
        <f>N2541*Diccionario!$B$38</f>
        <v>0.11398324373235294</v>
      </c>
      <c r="P2541">
        <f>O2541*Diccionario!$B$39</f>
        <v>0.10258491935911765</v>
      </c>
      <c r="Q2541">
        <f>P2541*Diccionario!$B$40</f>
        <v>4.1033967743647065E-2</v>
      </c>
      <c r="R2541">
        <f>Q2541*Diccionario!$B$41</f>
        <v>2.6672079033370592E-2</v>
      </c>
      <c r="S2541">
        <f t="shared" si="394"/>
        <v>2.6672079033370592E-2</v>
      </c>
      <c r="T2541">
        <f>I2541*Diccionario!$B$36</f>
        <v>7.523646450980392</v>
      </c>
      <c r="U2541">
        <f>T2541*Diccionario!$B$42</f>
        <v>0.7598882915490196</v>
      </c>
      <c r="V2541">
        <f>U2541*Diccionario!$B$43</f>
        <v>0.64590504781666669</v>
      </c>
      <c r="W2541">
        <f>V2541*Diccionario!$B$44</f>
        <v>0.12272195908516667</v>
      </c>
      <c r="X2541">
        <f>W2541*Diccionario!$B$45</f>
        <v>4.7861564043215003E-2</v>
      </c>
      <c r="Y2541">
        <f>X2541*Diccionario!$B$46</f>
        <v>4.259679199846135E-2</v>
      </c>
      <c r="Z2541">
        <f>Y2541*Diccionario!$B$47</f>
        <v>1.57608130394307E-2</v>
      </c>
      <c r="AA2541">
        <f>Z2541*Diccionario!$B$48</f>
        <v>1.57608130394307E-2</v>
      </c>
      <c r="AB2541">
        <f>AA2541*Diccionario!$B$49</f>
        <v>1.1820609779573025E-2</v>
      </c>
      <c r="AC2541">
        <f t="shared" si="395"/>
        <v>1.1820609779573025E-2</v>
      </c>
      <c r="AD2541">
        <f t="shared" si="396"/>
        <v>3.8492688812943619E-2</v>
      </c>
      <c r="AE2541">
        <f t="shared" si="397"/>
        <v>6.4504775199621269E-5</v>
      </c>
      <c r="AF2541" t="e">
        <f ca="1">IF(AD2541="","",_xludf.RANK.EQ(AD2541,$AD$2:$AD$5513,0))</f>
        <v>#NAME?</v>
      </c>
      <c r="AH2541" t="str">
        <f t="shared" si="398"/>
        <v>Baja</v>
      </c>
      <c r="AI2541" t="s">
        <v>153</v>
      </c>
      <c r="AJ2541" t="str">
        <f>IFERROR(VLOOKUP(B2541,Maestro_Regionales!$A$2:$B$35,2,FALSE),"Otras zonas")</f>
        <v>Otras zonas</v>
      </c>
      <c r="AK2541" t="str">
        <f t="shared" si="399"/>
        <v>NUEVA EPS | Otras zonas</v>
      </c>
    </row>
    <row r="2542" spans="1:37">
      <c r="A2542" s="4" t="s">
        <v>1042</v>
      </c>
      <c r="B2542" s="4" t="s">
        <v>1043</v>
      </c>
      <c r="C2542" s="4" t="s">
        <v>1121</v>
      </c>
      <c r="D2542" s="4" t="s">
        <v>1122</v>
      </c>
      <c r="E2542" s="4" t="s">
        <v>415</v>
      </c>
      <c r="F2542" s="4">
        <v>879</v>
      </c>
      <c r="G2542" s="4">
        <v>402</v>
      </c>
      <c r="H2542" s="4">
        <v>0</v>
      </c>
      <c r="I2542">
        <f t="shared" si="390"/>
        <v>1281</v>
      </c>
      <c r="J2542">
        <f t="shared" si="391"/>
        <v>0.68618266978922715</v>
      </c>
      <c r="K2542">
        <f t="shared" si="392"/>
        <v>0.31381733021077285</v>
      </c>
      <c r="L2542">
        <f t="shared" si="393"/>
        <v>0</v>
      </c>
      <c r="M2542">
        <f>I2542*Diccionario!$B$36</f>
        <v>2.8438451176470587</v>
      </c>
      <c r="N2542">
        <f>M2542*Diccionario!$B$37</f>
        <v>0.28722835688235293</v>
      </c>
      <c r="O2542">
        <f>N2542*Diccionario!$B$38</f>
        <v>4.3084253532352935E-2</v>
      </c>
      <c r="P2542">
        <f>O2542*Diccionario!$B$39</f>
        <v>3.8775828179117643E-2</v>
      </c>
      <c r="Q2542">
        <f>P2542*Diccionario!$B$40</f>
        <v>1.5510331271647058E-2</v>
      </c>
      <c r="R2542">
        <f>Q2542*Diccionario!$B$41</f>
        <v>1.0081715326570588E-2</v>
      </c>
      <c r="S2542">
        <f t="shared" si="394"/>
        <v>1.0081715326570588E-2</v>
      </c>
      <c r="T2542">
        <f>I2542*Diccionario!$B$36</f>
        <v>2.8438451176470587</v>
      </c>
      <c r="U2542">
        <f>T2542*Diccionario!$B$42</f>
        <v>0.28722835688235293</v>
      </c>
      <c r="V2542">
        <f>U2542*Diccionario!$B$43</f>
        <v>0.24414410334999997</v>
      </c>
      <c r="W2542">
        <f>V2542*Diccionario!$B$44</f>
        <v>4.6387379636499998E-2</v>
      </c>
      <c r="X2542">
        <f>W2542*Diccionario!$B$45</f>
        <v>1.8091078058235E-2</v>
      </c>
      <c r="Y2542">
        <f>X2542*Diccionario!$B$46</f>
        <v>1.610105947182915E-2</v>
      </c>
      <c r="Z2542">
        <f>Y2542*Diccionario!$B$47</f>
        <v>5.9573920045767849E-3</v>
      </c>
      <c r="AA2542">
        <f>Z2542*Diccionario!$B$48</f>
        <v>5.9573920045767849E-3</v>
      </c>
      <c r="AB2542">
        <f>AA2542*Diccionario!$B$49</f>
        <v>4.4680440034325884E-3</v>
      </c>
      <c r="AC2542">
        <f t="shared" si="395"/>
        <v>4.4680440034325884E-3</v>
      </c>
      <c r="AD2542">
        <f t="shared" si="396"/>
        <v>1.4549759330003176E-2</v>
      </c>
      <c r="AE2542">
        <f t="shared" si="397"/>
        <v>2.4382005615436658E-5</v>
      </c>
      <c r="AF2542" t="e">
        <f ca="1">IF(AD2542="","",_xludf.RANK.EQ(AD2542,$AD$2:$AD$5513,0))</f>
        <v>#NAME?</v>
      </c>
      <c r="AH2542" t="str">
        <f t="shared" si="398"/>
        <v>Baja</v>
      </c>
      <c r="AI2542" t="s">
        <v>153</v>
      </c>
      <c r="AJ2542" t="str">
        <f>IFERROR(VLOOKUP(B2542,Maestro_Regionales!$A$2:$B$35,2,FALSE),"Otras zonas")</f>
        <v>Otras zonas</v>
      </c>
      <c r="AK2542" t="str">
        <f t="shared" si="399"/>
        <v>COMPENSAR EPS | Otras zonas</v>
      </c>
    </row>
    <row r="2543" spans="1:37">
      <c r="A2543" s="4" t="s">
        <v>1042</v>
      </c>
      <c r="B2543" s="4" t="s">
        <v>1043</v>
      </c>
      <c r="C2543" s="4" t="s">
        <v>1121</v>
      </c>
      <c r="D2543" s="4" t="s">
        <v>1122</v>
      </c>
      <c r="E2543" s="4" t="s">
        <v>90</v>
      </c>
      <c r="F2543" s="4">
        <v>0</v>
      </c>
      <c r="G2543" s="4">
        <v>0</v>
      </c>
      <c r="H2543" s="4">
        <v>185</v>
      </c>
      <c r="I2543">
        <f t="shared" si="390"/>
        <v>185</v>
      </c>
      <c r="J2543">
        <f t="shared" si="391"/>
        <v>0</v>
      </c>
      <c r="K2543">
        <f t="shared" si="392"/>
        <v>0</v>
      </c>
      <c r="L2543">
        <f t="shared" si="393"/>
        <v>1</v>
      </c>
      <c r="M2543">
        <f>I2543*Diccionario!$B$36</f>
        <v>0.41070362745098038</v>
      </c>
      <c r="N2543">
        <f>M2543*Diccionario!$B$37</f>
        <v>4.1481066372549023E-2</v>
      </c>
      <c r="O2543">
        <f>N2543*Diccionario!$B$38</f>
        <v>6.222159955882353E-3</v>
      </c>
      <c r="P2543">
        <f>O2543*Diccionario!$B$39</f>
        <v>5.5999439602941181E-3</v>
      </c>
      <c r="Q2543">
        <f>P2543*Diccionario!$B$40</f>
        <v>2.2399775841176472E-3</v>
      </c>
      <c r="R2543">
        <f>Q2543*Diccionario!$B$41</f>
        <v>1.4559854296764708E-3</v>
      </c>
      <c r="S2543">
        <f t="shared" si="394"/>
        <v>1.4559854296764708E-3</v>
      </c>
      <c r="T2543">
        <f>I2543*Diccionario!$B$36</f>
        <v>0.41070362745098038</v>
      </c>
      <c r="U2543">
        <f>T2543*Diccionario!$B$42</f>
        <v>4.1481066372549023E-2</v>
      </c>
      <c r="V2543">
        <f>U2543*Diccionario!$B$43</f>
        <v>3.5258906416666666E-2</v>
      </c>
      <c r="W2543">
        <f>V2543*Diccionario!$B$44</f>
        <v>6.6991922191666662E-3</v>
      </c>
      <c r="X2543">
        <f>W2543*Diccionario!$B$45</f>
        <v>2.612684965475E-3</v>
      </c>
      <c r="Y2543">
        <f>X2543*Diccionario!$B$46</f>
        <v>2.3252896192727502E-3</v>
      </c>
      <c r="Z2543">
        <f>Y2543*Diccionario!$B$47</f>
        <v>8.6035715913091761E-4</v>
      </c>
      <c r="AA2543">
        <f>Z2543*Diccionario!$B$48</f>
        <v>8.6035715913091761E-4</v>
      </c>
      <c r="AB2543">
        <f>AA2543*Diccionario!$B$49</f>
        <v>6.452678693481882E-4</v>
      </c>
      <c r="AC2543">
        <f t="shared" si="395"/>
        <v>6.452678693481882E-4</v>
      </c>
      <c r="AD2543">
        <f t="shared" si="396"/>
        <v>2.1012532990246592E-3</v>
      </c>
      <c r="AE2543">
        <f t="shared" si="397"/>
        <v>3.5212108031661067E-6</v>
      </c>
      <c r="AF2543" t="e">
        <f ca="1">IF(AD2543="","",_xludf.RANK.EQ(AD2543,$AD$2:$AD$5513,0))</f>
        <v>#NAME?</v>
      </c>
      <c r="AH2543" t="str">
        <f t="shared" si="398"/>
        <v>Baja</v>
      </c>
      <c r="AI2543" t="s">
        <v>153</v>
      </c>
      <c r="AJ2543" t="str">
        <f>IFERROR(VLOOKUP(B2543,Maestro_Regionales!$A$2:$B$35,2,FALSE),"Otras zonas")</f>
        <v>Otras zonas</v>
      </c>
      <c r="AK2543" t="str">
        <f t="shared" si="399"/>
        <v>REGIMEN DE EXCEPCION | Otras zonas</v>
      </c>
    </row>
    <row r="2544" spans="1:37">
      <c r="A2544" s="4" t="s">
        <v>1042</v>
      </c>
      <c r="B2544" s="4" t="s">
        <v>1043</v>
      </c>
      <c r="C2544" s="4" t="s">
        <v>1121</v>
      </c>
      <c r="D2544" s="4" t="s">
        <v>1122</v>
      </c>
      <c r="E2544" s="4" t="s">
        <v>86</v>
      </c>
      <c r="F2544" s="4">
        <v>16</v>
      </c>
      <c r="G2544" s="4">
        <v>1</v>
      </c>
      <c r="H2544" s="4">
        <v>0</v>
      </c>
      <c r="I2544">
        <f t="shared" si="390"/>
        <v>17</v>
      </c>
      <c r="J2544">
        <f t="shared" si="391"/>
        <v>0.94117647058823528</v>
      </c>
      <c r="K2544">
        <f t="shared" si="392"/>
        <v>5.8823529411764705E-2</v>
      </c>
      <c r="L2544">
        <f t="shared" si="393"/>
        <v>0</v>
      </c>
      <c r="M2544">
        <f>I2544*Diccionario!$B$36</f>
        <v>3.7740333333333334E-2</v>
      </c>
      <c r="N2544">
        <f>M2544*Diccionario!$B$37</f>
        <v>3.8117736666666668E-3</v>
      </c>
      <c r="O2544">
        <f>N2544*Diccionario!$B$38</f>
        <v>5.7176605000000004E-4</v>
      </c>
      <c r="P2544">
        <f>O2544*Diccionario!$B$39</f>
        <v>5.1458944500000004E-4</v>
      </c>
      <c r="Q2544">
        <f>P2544*Diccionario!$B$40</f>
        <v>2.0583577800000003E-4</v>
      </c>
      <c r="R2544">
        <f>Q2544*Diccionario!$B$41</f>
        <v>1.3379325570000002E-4</v>
      </c>
      <c r="S2544">
        <f t="shared" si="394"/>
        <v>1.3379325570000002E-4</v>
      </c>
      <c r="T2544">
        <f>I2544*Diccionario!$B$36</f>
        <v>3.7740333333333334E-2</v>
      </c>
      <c r="U2544">
        <f>T2544*Diccionario!$B$42</f>
        <v>3.8117736666666668E-3</v>
      </c>
      <c r="V2544">
        <f>U2544*Diccionario!$B$43</f>
        <v>3.2400076166666666E-3</v>
      </c>
      <c r="W2544">
        <f>V2544*Diccionario!$B$44</f>
        <v>6.1560144716666667E-4</v>
      </c>
      <c r="X2544">
        <f>W2544*Diccionario!$B$45</f>
        <v>2.40084564395E-4</v>
      </c>
      <c r="Y2544">
        <f>X2544*Diccionario!$B$46</f>
        <v>2.1367526231155001E-4</v>
      </c>
      <c r="Z2544">
        <f>Y2544*Diccionario!$B$47</f>
        <v>7.9059847055273501E-5</v>
      </c>
      <c r="AA2544">
        <f>Z2544*Diccionario!$B$48</f>
        <v>7.9059847055273501E-5</v>
      </c>
      <c r="AB2544">
        <f>AA2544*Diccionario!$B$49</f>
        <v>5.9294885291455126E-5</v>
      </c>
      <c r="AC2544">
        <f t="shared" si="395"/>
        <v>5.9294885291455126E-5</v>
      </c>
      <c r="AD2544">
        <f t="shared" si="396"/>
        <v>1.9308814099145514E-4</v>
      </c>
      <c r="AE2544">
        <f t="shared" si="397"/>
        <v>3.235707224531017E-7</v>
      </c>
      <c r="AF2544" t="e">
        <f ca="1">IF(AD2544="","",_xludf.RANK.EQ(AD2544,$AD$2:$AD$5513,0))</f>
        <v>#NAME?</v>
      </c>
      <c r="AH2544" t="str">
        <f t="shared" si="398"/>
        <v>Baja</v>
      </c>
      <c r="AI2544" t="s">
        <v>153</v>
      </c>
      <c r="AJ2544" t="str">
        <f>IFERROR(VLOOKUP(B2544,Maestro_Regionales!$A$2:$B$35,2,FALSE),"Otras zonas")</f>
        <v>Otras zonas</v>
      </c>
      <c r="AK2544" t="str">
        <f t="shared" si="399"/>
        <v>EPS SANITAS | Otras zonas</v>
      </c>
    </row>
    <row r="2545" spans="1:37">
      <c r="A2545" s="4" t="s">
        <v>1042</v>
      </c>
      <c r="B2545" s="4" t="s">
        <v>1043</v>
      </c>
      <c r="C2545" s="4" t="s">
        <v>1123</v>
      </c>
      <c r="D2545" s="4" t="s">
        <v>1124</v>
      </c>
      <c r="E2545" s="4" t="s">
        <v>85</v>
      </c>
      <c r="F2545" s="4">
        <v>243</v>
      </c>
      <c r="G2545" s="4">
        <v>803</v>
      </c>
      <c r="H2545" s="4">
        <v>0</v>
      </c>
      <c r="I2545">
        <f t="shared" si="390"/>
        <v>1046</v>
      </c>
      <c r="J2545">
        <f t="shared" si="391"/>
        <v>0.23231357552581261</v>
      </c>
      <c r="K2545">
        <f t="shared" si="392"/>
        <v>0.76768642447418733</v>
      </c>
      <c r="L2545">
        <f t="shared" si="393"/>
        <v>0</v>
      </c>
      <c r="M2545">
        <f>I2545*Diccionario!$B$36</f>
        <v>2.3221405098039214</v>
      </c>
      <c r="N2545">
        <f>M2545*Diccionario!$B$37</f>
        <v>0.23453619149019608</v>
      </c>
      <c r="O2545">
        <f>N2545*Diccionario!$B$38</f>
        <v>3.518042872352941E-2</v>
      </c>
      <c r="P2545">
        <f>O2545*Diccionario!$B$39</f>
        <v>3.1662385851176471E-2</v>
      </c>
      <c r="Q2545">
        <f>P2545*Diccionario!$B$40</f>
        <v>1.2664954340470588E-2</v>
      </c>
      <c r="R2545">
        <f>Q2545*Diccionario!$B$41</f>
        <v>8.2322203213058831E-3</v>
      </c>
      <c r="S2545">
        <f t="shared" si="394"/>
        <v>8.2322203213058831E-3</v>
      </c>
      <c r="T2545">
        <f>I2545*Diccionario!$B$36</f>
        <v>2.3221405098039214</v>
      </c>
      <c r="U2545">
        <f>T2545*Diccionario!$B$42</f>
        <v>0.23453619149019608</v>
      </c>
      <c r="V2545">
        <f>U2545*Diccionario!$B$43</f>
        <v>0.19935576276666667</v>
      </c>
      <c r="W2545">
        <f>V2545*Diccionario!$B$44</f>
        <v>3.7877594925666669E-2</v>
      </c>
      <c r="X2545">
        <f>W2545*Diccionario!$B$45</f>
        <v>1.4772262021010001E-2</v>
      </c>
      <c r="Y2545">
        <f>X2545*Diccionario!$B$46</f>
        <v>1.31473131986989E-2</v>
      </c>
      <c r="Z2545">
        <f>Y2545*Diccionario!$B$47</f>
        <v>4.8645058835185932E-3</v>
      </c>
      <c r="AA2545">
        <f>Z2545*Diccionario!$B$48</f>
        <v>4.8645058835185932E-3</v>
      </c>
      <c r="AB2545">
        <f>AA2545*Diccionario!$B$49</f>
        <v>3.6483794126389449E-3</v>
      </c>
      <c r="AC2545">
        <f t="shared" si="395"/>
        <v>3.6483794126389449E-3</v>
      </c>
      <c r="AD2545">
        <f t="shared" si="396"/>
        <v>1.1880599733944827E-2</v>
      </c>
      <c r="AE2545">
        <f t="shared" si="397"/>
        <v>1.9909116216820254E-5</v>
      </c>
      <c r="AF2545" t="e">
        <f ca="1">IF(AD2545="","",_xludf.RANK.EQ(AD2545,$AD$2:$AD$5513,0))</f>
        <v>#NAME?</v>
      </c>
      <c r="AH2545" t="str">
        <f t="shared" si="398"/>
        <v>Baja</v>
      </c>
      <c r="AI2545" t="s">
        <v>153</v>
      </c>
      <c r="AJ2545" t="str">
        <f>IFERROR(VLOOKUP(B2545,Maestro_Regionales!$A$2:$B$35,2,FALSE),"Otras zonas")</f>
        <v>Otras zonas</v>
      </c>
      <c r="AK2545" t="str">
        <f t="shared" si="399"/>
        <v>SALUD TOTAL EPS | Otras zonas</v>
      </c>
    </row>
    <row r="2546" spans="1:37">
      <c r="A2546" s="4" t="s">
        <v>1042</v>
      </c>
      <c r="B2546" s="4" t="s">
        <v>1043</v>
      </c>
      <c r="C2546" s="4" t="s">
        <v>1123</v>
      </c>
      <c r="D2546" s="4" t="s">
        <v>1124</v>
      </c>
      <c r="E2546" s="4" t="s">
        <v>87</v>
      </c>
      <c r="F2546" s="4">
        <v>61</v>
      </c>
      <c r="G2546" s="4">
        <v>254</v>
      </c>
      <c r="H2546" s="4">
        <v>0</v>
      </c>
      <c r="I2546">
        <f t="shared" si="390"/>
        <v>315</v>
      </c>
      <c r="J2546">
        <f t="shared" si="391"/>
        <v>0.19365079365079366</v>
      </c>
      <c r="K2546">
        <f t="shared" si="392"/>
        <v>0.80634920634920637</v>
      </c>
      <c r="L2546">
        <f t="shared" si="393"/>
        <v>0</v>
      </c>
      <c r="M2546">
        <f>I2546*Diccionario!$B$36</f>
        <v>0.69930617647058824</v>
      </c>
      <c r="N2546">
        <f>M2546*Diccionario!$B$37</f>
        <v>7.0629923823529422E-2</v>
      </c>
      <c r="O2546">
        <f>N2546*Diccionario!$B$38</f>
        <v>1.0594488573529412E-2</v>
      </c>
      <c r="P2546">
        <f>O2546*Diccionario!$B$39</f>
        <v>9.5350397161764709E-3</v>
      </c>
      <c r="Q2546">
        <f>P2546*Diccionario!$B$40</f>
        <v>3.8140158864705884E-3</v>
      </c>
      <c r="R2546">
        <f>Q2546*Diccionario!$B$41</f>
        <v>2.4791103262058827E-3</v>
      </c>
      <c r="S2546">
        <f t="shared" si="394"/>
        <v>2.4791103262058827E-3</v>
      </c>
      <c r="T2546">
        <f>I2546*Diccionario!$B$36</f>
        <v>0.69930617647058824</v>
      </c>
      <c r="U2546">
        <f>T2546*Diccionario!$B$42</f>
        <v>7.0629923823529422E-2</v>
      </c>
      <c r="V2546">
        <f>U2546*Diccionario!$B$43</f>
        <v>6.0035435250000005E-2</v>
      </c>
      <c r="W2546">
        <f>V2546*Diccionario!$B$44</f>
        <v>1.1406732697500001E-2</v>
      </c>
      <c r="X2546">
        <f>W2546*Diccionario!$B$45</f>
        <v>4.4486257520250008E-3</v>
      </c>
      <c r="Y2546">
        <f>X2546*Diccionario!$B$46</f>
        <v>3.9592769193022509E-3</v>
      </c>
      <c r="Z2546">
        <f>Y2546*Diccionario!$B$47</f>
        <v>1.4649324601418328E-3</v>
      </c>
      <c r="AA2546">
        <f>Z2546*Diccionario!$B$48</f>
        <v>1.4649324601418328E-3</v>
      </c>
      <c r="AB2546">
        <f>AA2546*Diccionario!$B$49</f>
        <v>1.0986993451063745E-3</v>
      </c>
      <c r="AC2546">
        <f t="shared" si="395"/>
        <v>1.0986993451063745E-3</v>
      </c>
      <c r="AD2546">
        <f t="shared" si="396"/>
        <v>3.577809671312257E-3</v>
      </c>
      <c r="AE2546">
        <f t="shared" si="397"/>
        <v>5.9955751513368836E-6</v>
      </c>
      <c r="AF2546" t="e">
        <f ca="1">IF(AD2546="","",_xludf.RANK.EQ(AD2546,$AD$2:$AD$5513,0))</f>
        <v>#NAME?</v>
      </c>
      <c r="AH2546" t="str">
        <f t="shared" si="398"/>
        <v>Baja</v>
      </c>
      <c r="AI2546" t="s">
        <v>153</v>
      </c>
      <c r="AJ2546" t="str">
        <f>IFERROR(VLOOKUP(B2546,Maestro_Regionales!$A$2:$B$35,2,FALSE),"Otras zonas")</f>
        <v>Otras zonas</v>
      </c>
      <c r="AK2546" t="str">
        <f t="shared" si="399"/>
        <v>NUEVA EPS | Otras zonas</v>
      </c>
    </row>
    <row r="2547" spans="1:37">
      <c r="A2547" s="4" t="s">
        <v>1042</v>
      </c>
      <c r="B2547" s="4" t="s">
        <v>1043</v>
      </c>
      <c r="C2547" s="4" t="s">
        <v>1123</v>
      </c>
      <c r="D2547" s="4" t="s">
        <v>1124</v>
      </c>
      <c r="E2547" s="4" t="s">
        <v>90</v>
      </c>
      <c r="F2547" s="4">
        <v>0</v>
      </c>
      <c r="G2547" s="4">
        <v>0</v>
      </c>
      <c r="H2547" s="4">
        <v>23</v>
      </c>
      <c r="I2547">
        <f t="shared" si="390"/>
        <v>23</v>
      </c>
      <c r="J2547">
        <f t="shared" si="391"/>
        <v>0</v>
      </c>
      <c r="K2547">
        <f t="shared" si="392"/>
        <v>0</v>
      </c>
      <c r="L2547">
        <f t="shared" si="393"/>
        <v>1</v>
      </c>
      <c r="M2547">
        <f>I2547*Diccionario!$B$36</f>
        <v>5.106045098039215E-2</v>
      </c>
      <c r="N2547">
        <f>M2547*Diccionario!$B$37</f>
        <v>5.1571055490196071E-3</v>
      </c>
      <c r="O2547">
        <f>N2547*Diccionario!$B$38</f>
        <v>7.7356583235294106E-4</v>
      </c>
      <c r="P2547">
        <f>O2547*Diccionario!$B$39</f>
        <v>6.9620924911764702E-4</v>
      </c>
      <c r="Q2547">
        <f>P2547*Diccionario!$B$40</f>
        <v>2.7848369964705882E-4</v>
      </c>
      <c r="R2547">
        <f>Q2547*Diccionario!$B$41</f>
        <v>1.8101440477058823E-4</v>
      </c>
      <c r="S2547">
        <f t="shared" si="394"/>
        <v>1.8101440477058823E-4</v>
      </c>
      <c r="T2547">
        <f>I2547*Diccionario!$B$36</f>
        <v>5.106045098039215E-2</v>
      </c>
      <c r="U2547">
        <f>T2547*Diccionario!$B$42</f>
        <v>5.1571055490196071E-3</v>
      </c>
      <c r="V2547">
        <f>U2547*Diccionario!$B$43</f>
        <v>4.3835397166666658E-3</v>
      </c>
      <c r="W2547">
        <f>V2547*Diccionario!$B$44</f>
        <v>8.3287254616666649E-4</v>
      </c>
      <c r="X2547">
        <f>W2547*Diccionario!$B$45</f>
        <v>3.2482029300499995E-4</v>
      </c>
      <c r="Y2547">
        <f>X2547*Diccionario!$B$46</f>
        <v>2.8909006077444996E-4</v>
      </c>
      <c r="Z2547">
        <f>Y2547*Diccionario!$B$47</f>
        <v>1.0696332248654649E-4</v>
      </c>
      <c r="AA2547">
        <f>Z2547*Diccionario!$B$48</f>
        <v>1.0696332248654649E-4</v>
      </c>
      <c r="AB2547">
        <f>AA2547*Diccionario!$B$49</f>
        <v>8.0222491864909864E-5</v>
      </c>
      <c r="AC2547">
        <f t="shared" si="395"/>
        <v>8.0222491864909864E-5</v>
      </c>
      <c r="AD2547">
        <f t="shared" si="396"/>
        <v>2.6123689663549808E-4</v>
      </c>
      <c r="AE2547">
        <f t="shared" si="397"/>
        <v>4.3777215390713746E-7</v>
      </c>
      <c r="AF2547" t="e">
        <f ca="1">IF(AD2547="","",_xludf.RANK.EQ(AD2547,$AD$2:$AD$5513,0))</f>
        <v>#NAME?</v>
      </c>
      <c r="AH2547" t="str">
        <f t="shared" si="398"/>
        <v>Baja</v>
      </c>
      <c r="AI2547" t="s">
        <v>153</v>
      </c>
      <c r="AJ2547" t="str">
        <f>IFERROR(VLOOKUP(B2547,Maestro_Regionales!$A$2:$B$35,2,FALSE),"Otras zonas")</f>
        <v>Otras zonas</v>
      </c>
      <c r="AK2547" t="str">
        <f t="shared" si="399"/>
        <v>REGIMEN DE EXCEPCION | Otras zonas</v>
      </c>
    </row>
    <row r="2548" spans="1:37">
      <c r="A2548" s="4" t="s">
        <v>1042</v>
      </c>
      <c r="B2548" s="4" t="s">
        <v>1043</v>
      </c>
      <c r="C2548" s="4" t="s">
        <v>1123</v>
      </c>
      <c r="D2548" s="4" t="s">
        <v>1124</v>
      </c>
      <c r="E2548" s="4" t="s">
        <v>86</v>
      </c>
      <c r="F2548" s="4">
        <v>0</v>
      </c>
      <c r="G2548" s="4">
        <v>1</v>
      </c>
      <c r="H2548" s="4">
        <v>0</v>
      </c>
      <c r="I2548">
        <f t="shared" si="390"/>
        <v>1</v>
      </c>
      <c r="J2548">
        <f t="shared" si="391"/>
        <v>0</v>
      </c>
      <c r="K2548">
        <f t="shared" si="392"/>
        <v>1</v>
      </c>
      <c r="L2548">
        <f t="shared" si="393"/>
        <v>0</v>
      </c>
      <c r="M2548">
        <f>I2548*Diccionario!$B$36</f>
        <v>2.2200196078431371E-3</v>
      </c>
      <c r="N2548">
        <f>M2548*Diccionario!$B$37</f>
        <v>2.2422198039215687E-4</v>
      </c>
      <c r="O2548">
        <f>N2548*Diccionario!$B$38</f>
        <v>3.3633297058823532E-5</v>
      </c>
      <c r="P2548">
        <f>O2548*Diccionario!$B$39</f>
        <v>3.026996735294118E-5</v>
      </c>
      <c r="Q2548">
        <f>P2548*Diccionario!$B$40</f>
        <v>1.2107986941176473E-5</v>
      </c>
      <c r="R2548">
        <f>Q2548*Diccionario!$B$41</f>
        <v>7.870191511764708E-6</v>
      </c>
      <c r="S2548">
        <f t="shared" si="394"/>
        <v>7.870191511764708E-6</v>
      </c>
      <c r="T2548">
        <f>I2548*Diccionario!$B$36</f>
        <v>2.2200196078431371E-3</v>
      </c>
      <c r="U2548">
        <f>T2548*Diccionario!$B$42</f>
        <v>2.2422198039215687E-4</v>
      </c>
      <c r="V2548">
        <f>U2548*Diccionario!$B$43</f>
        <v>1.9058868333333333E-4</v>
      </c>
      <c r="W2548">
        <f>V2548*Diccionario!$B$44</f>
        <v>3.6211849833333333E-5</v>
      </c>
      <c r="X2548">
        <f>W2548*Diccionario!$B$45</f>
        <v>1.4122621435000001E-5</v>
      </c>
      <c r="Y2548">
        <f>X2548*Diccionario!$B$46</f>
        <v>1.256913307715E-5</v>
      </c>
      <c r="Z2548">
        <f>Y2548*Diccionario!$B$47</f>
        <v>4.6505792385454997E-6</v>
      </c>
      <c r="AA2548">
        <f>Z2548*Diccionario!$B$48</f>
        <v>4.6505792385454997E-6</v>
      </c>
      <c r="AB2548">
        <f>AA2548*Diccionario!$B$49</f>
        <v>3.4879344289091247E-6</v>
      </c>
      <c r="AC2548">
        <f t="shared" si="395"/>
        <v>3.4879344289091247E-6</v>
      </c>
      <c r="AD2548">
        <f t="shared" si="396"/>
        <v>1.1358125940673833E-5</v>
      </c>
      <c r="AE2548">
        <f t="shared" si="397"/>
        <v>1.9033571909005983E-8</v>
      </c>
      <c r="AF2548" t="e">
        <f ca="1">IF(AD2548="","",_xludf.RANK.EQ(AD2548,$AD$2:$AD$5513,0))</f>
        <v>#NAME?</v>
      </c>
      <c r="AH2548" t="str">
        <f t="shared" si="398"/>
        <v>Baja</v>
      </c>
      <c r="AI2548" t="s">
        <v>153</v>
      </c>
      <c r="AJ2548" t="str">
        <f>IFERROR(VLOOKUP(B2548,Maestro_Regionales!$A$2:$B$35,2,FALSE),"Otras zonas")</f>
        <v>Otras zonas</v>
      </c>
      <c r="AK2548" t="str">
        <f t="shared" si="399"/>
        <v>EPS SANITAS | Otras zonas</v>
      </c>
    </row>
    <row r="2549" spans="1:37">
      <c r="A2549" s="4" t="s">
        <v>1042</v>
      </c>
      <c r="B2549" s="4" t="s">
        <v>1043</v>
      </c>
      <c r="C2549" s="4" t="s">
        <v>1125</v>
      </c>
      <c r="D2549" s="4" t="s">
        <v>1126</v>
      </c>
      <c r="E2549" s="4" t="s">
        <v>91</v>
      </c>
      <c r="F2549" s="4">
        <v>2029</v>
      </c>
      <c r="G2549" s="4">
        <v>1862</v>
      </c>
      <c r="H2549" s="4">
        <v>0</v>
      </c>
      <c r="I2549">
        <f t="shared" si="390"/>
        <v>3891</v>
      </c>
      <c r="J2549">
        <f t="shared" si="391"/>
        <v>0.5214597789771267</v>
      </c>
      <c r="K2549">
        <f t="shared" si="392"/>
        <v>0.4785402210228733</v>
      </c>
      <c r="L2549">
        <f t="shared" si="393"/>
        <v>0</v>
      </c>
      <c r="M2549">
        <f>I2549*Diccionario!$B$36</f>
        <v>8.6380962941176467</v>
      </c>
      <c r="N2549">
        <f>M2549*Diccionario!$B$37</f>
        <v>0.87244772570588236</v>
      </c>
      <c r="O2549">
        <f>N2549*Diccionario!$B$38</f>
        <v>0.13086715885588235</v>
      </c>
      <c r="P2549">
        <f>O2549*Diccionario!$B$39</f>
        <v>0.11778044297029412</v>
      </c>
      <c r="Q2549">
        <f>P2549*Diccionario!$B$40</f>
        <v>4.7112177188117652E-2</v>
      </c>
      <c r="R2549">
        <f>Q2549*Diccionario!$B$41</f>
        <v>3.0622915172276475E-2</v>
      </c>
      <c r="S2549">
        <f t="shared" si="394"/>
        <v>3.0622915172276475E-2</v>
      </c>
      <c r="T2549">
        <f>I2549*Diccionario!$B$36</f>
        <v>8.6380962941176467</v>
      </c>
      <c r="U2549">
        <f>T2549*Diccionario!$B$42</f>
        <v>0.87244772570588236</v>
      </c>
      <c r="V2549">
        <f>U2549*Diccionario!$B$43</f>
        <v>0.74158056684999996</v>
      </c>
      <c r="W2549">
        <f>V2549*Diccionario!$B$44</f>
        <v>0.1409003077015</v>
      </c>
      <c r="X2549">
        <f>W2549*Diccionario!$B$45</f>
        <v>5.4951120003584999E-2</v>
      </c>
      <c r="Y2549">
        <f>X2549*Diccionario!$B$46</f>
        <v>4.8906496803190654E-2</v>
      </c>
      <c r="Z2549">
        <f>Y2549*Diccionario!$B$47</f>
        <v>1.8095403817180541E-2</v>
      </c>
      <c r="AA2549">
        <f>Z2549*Diccionario!$B$48</f>
        <v>1.8095403817180541E-2</v>
      </c>
      <c r="AB2549">
        <f>AA2549*Diccionario!$B$49</f>
        <v>1.3571552862885406E-2</v>
      </c>
      <c r="AC2549">
        <f t="shared" si="395"/>
        <v>1.3571552862885406E-2</v>
      </c>
      <c r="AD2549">
        <f t="shared" si="396"/>
        <v>4.4194468035161881E-2</v>
      </c>
      <c r="AE2549">
        <f t="shared" si="397"/>
        <v>7.4059628297942269E-5</v>
      </c>
      <c r="AF2549" t="e">
        <f ca="1">IF(AD2549="","",_xludf.RANK.EQ(AD2549,$AD$2:$AD$5513,0))</f>
        <v>#NAME?</v>
      </c>
      <c r="AH2549" t="str">
        <f t="shared" si="398"/>
        <v>Baja</v>
      </c>
      <c r="AI2549" t="s">
        <v>153</v>
      </c>
      <c r="AJ2549" t="str">
        <f>IFERROR(VLOOKUP(B2549,Maestro_Regionales!$A$2:$B$35,2,FALSE),"Otras zonas")</f>
        <v>Otras zonas</v>
      </c>
      <c r="AK2549" t="str">
        <f t="shared" si="399"/>
        <v>FAMISANAR | Otras zonas</v>
      </c>
    </row>
    <row r="2550" spans="1:37">
      <c r="A2550" s="4" t="s">
        <v>1042</v>
      </c>
      <c r="B2550" s="4" t="s">
        <v>1043</v>
      </c>
      <c r="C2550" s="4" t="s">
        <v>1125</v>
      </c>
      <c r="D2550" s="4" t="s">
        <v>1126</v>
      </c>
      <c r="E2550" s="4" t="s">
        <v>87</v>
      </c>
      <c r="F2550" s="4">
        <v>584</v>
      </c>
      <c r="G2550" s="4">
        <v>984</v>
      </c>
      <c r="H2550" s="4">
        <v>0</v>
      </c>
      <c r="I2550">
        <f t="shared" si="390"/>
        <v>1568</v>
      </c>
      <c r="J2550">
        <f t="shared" si="391"/>
        <v>0.37244897959183676</v>
      </c>
      <c r="K2550">
        <f t="shared" si="392"/>
        <v>0.62755102040816324</v>
      </c>
      <c r="L2550">
        <f t="shared" si="393"/>
        <v>0</v>
      </c>
      <c r="M2550">
        <f>I2550*Diccionario!$B$36</f>
        <v>3.4809907450980391</v>
      </c>
      <c r="N2550">
        <f>M2550*Diccionario!$B$37</f>
        <v>0.35158006525490199</v>
      </c>
      <c r="O2550">
        <f>N2550*Diccionario!$B$38</f>
        <v>5.2737009788235298E-2</v>
      </c>
      <c r="P2550">
        <f>O2550*Diccionario!$B$39</f>
        <v>4.7463308809411769E-2</v>
      </c>
      <c r="Q2550">
        <f>P2550*Diccionario!$B$40</f>
        <v>1.8985323523764711E-2</v>
      </c>
      <c r="R2550">
        <f>Q2550*Diccionario!$B$41</f>
        <v>1.2340460290447062E-2</v>
      </c>
      <c r="S2550">
        <f t="shared" si="394"/>
        <v>1.2340460290447062E-2</v>
      </c>
      <c r="T2550">
        <f>I2550*Diccionario!$B$36</f>
        <v>3.4809907450980391</v>
      </c>
      <c r="U2550">
        <f>T2550*Diccionario!$B$42</f>
        <v>0.35158006525490199</v>
      </c>
      <c r="V2550">
        <f>U2550*Diccionario!$B$43</f>
        <v>0.29884305546666667</v>
      </c>
      <c r="W2550">
        <f>V2550*Diccionario!$B$44</f>
        <v>5.6780180538666666E-2</v>
      </c>
      <c r="X2550">
        <f>W2550*Diccionario!$B$45</f>
        <v>2.2144270410080002E-2</v>
      </c>
      <c r="Y2550">
        <f>X2550*Diccionario!$B$46</f>
        <v>1.9708400664971201E-2</v>
      </c>
      <c r="Z2550">
        <f>Y2550*Diccionario!$B$47</f>
        <v>7.2921082460393437E-3</v>
      </c>
      <c r="AA2550">
        <f>Z2550*Diccionario!$B$48</f>
        <v>7.2921082460393437E-3</v>
      </c>
      <c r="AB2550">
        <f>AA2550*Diccionario!$B$49</f>
        <v>5.4690811845295078E-3</v>
      </c>
      <c r="AC2550">
        <f t="shared" si="395"/>
        <v>5.4690811845295078E-3</v>
      </c>
      <c r="AD2550">
        <f t="shared" si="396"/>
        <v>1.780954147497657E-2</v>
      </c>
      <c r="AE2550">
        <f t="shared" si="397"/>
        <v>2.9844640753321381E-5</v>
      </c>
      <c r="AF2550" t="e">
        <f ca="1">IF(AD2550="","",_xludf.RANK.EQ(AD2550,$AD$2:$AD$5513,0))</f>
        <v>#NAME?</v>
      </c>
      <c r="AH2550" t="str">
        <f t="shared" si="398"/>
        <v>Baja</v>
      </c>
      <c r="AI2550" t="s">
        <v>153</v>
      </c>
      <c r="AJ2550" t="str">
        <f>IFERROR(VLOOKUP(B2550,Maestro_Regionales!$A$2:$B$35,2,FALSE),"Otras zonas")</f>
        <v>Otras zonas</v>
      </c>
      <c r="AK2550" t="str">
        <f t="shared" si="399"/>
        <v>NUEVA EPS | Otras zonas</v>
      </c>
    </row>
    <row r="2551" spans="1:37">
      <c r="A2551" s="4" t="s">
        <v>1042</v>
      </c>
      <c r="B2551" s="4" t="s">
        <v>1043</v>
      </c>
      <c r="C2551" s="4" t="s">
        <v>1125</v>
      </c>
      <c r="D2551" s="4" t="s">
        <v>1126</v>
      </c>
      <c r="E2551" s="4" t="s">
        <v>90</v>
      </c>
      <c r="F2551" s="4">
        <v>0</v>
      </c>
      <c r="G2551" s="4">
        <v>0</v>
      </c>
      <c r="H2551" s="4">
        <v>125</v>
      </c>
      <c r="I2551">
        <f t="shared" si="390"/>
        <v>125</v>
      </c>
      <c r="J2551">
        <f t="shared" si="391"/>
        <v>0</v>
      </c>
      <c r="K2551">
        <f t="shared" si="392"/>
        <v>0</v>
      </c>
      <c r="L2551">
        <f t="shared" si="393"/>
        <v>1</v>
      </c>
      <c r="M2551">
        <f>I2551*Diccionario!$B$36</f>
        <v>0.27750245098039211</v>
      </c>
      <c r="N2551">
        <f>M2551*Diccionario!$B$37</f>
        <v>2.8027747549019606E-2</v>
      </c>
      <c r="O2551">
        <f>N2551*Diccionario!$B$38</f>
        <v>4.2041621323529411E-3</v>
      </c>
      <c r="P2551">
        <f>O2551*Diccionario!$B$39</f>
        <v>3.7837459191176473E-3</v>
      </c>
      <c r="Q2551">
        <f>P2551*Diccionario!$B$40</f>
        <v>1.5134983676470589E-3</v>
      </c>
      <c r="R2551">
        <f>Q2551*Diccionario!$B$41</f>
        <v>9.8377393897058842E-4</v>
      </c>
      <c r="S2551">
        <f t="shared" si="394"/>
        <v>9.8377393897058842E-4</v>
      </c>
      <c r="T2551">
        <f>I2551*Diccionario!$B$36</f>
        <v>0.27750245098039211</v>
      </c>
      <c r="U2551">
        <f>T2551*Diccionario!$B$42</f>
        <v>2.8027747549019606E-2</v>
      </c>
      <c r="V2551">
        <f>U2551*Diccionario!$B$43</f>
        <v>2.3823585416666664E-2</v>
      </c>
      <c r="W2551">
        <f>V2551*Diccionario!$B$44</f>
        <v>4.5264812291666663E-3</v>
      </c>
      <c r="X2551">
        <f>W2551*Diccionario!$B$45</f>
        <v>1.765327679375E-3</v>
      </c>
      <c r="Y2551">
        <f>X2551*Diccionario!$B$46</f>
        <v>1.57114163464375E-3</v>
      </c>
      <c r="Z2551">
        <f>Y2551*Diccionario!$B$47</f>
        <v>5.8132240481818744E-4</v>
      </c>
      <c r="AA2551">
        <f>Z2551*Diccionario!$B$48</f>
        <v>5.8132240481818744E-4</v>
      </c>
      <c r="AB2551">
        <f>AA2551*Diccionario!$B$49</f>
        <v>4.3599180361364058E-4</v>
      </c>
      <c r="AC2551">
        <f t="shared" si="395"/>
        <v>4.3599180361364058E-4</v>
      </c>
      <c r="AD2551">
        <f t="shared" si="396"/>
        <v>1.419765742584229E-3</v>
      </c>
      <c r="AE2551">
        <f t="shared" si="397"/>
        <v>2.3791964886257477E-6</v>
      </c>
      <c r="AF2551" t="e">
        <f ca="1">IF(AD2551="","",_xludf.RANK.EQ(AD2551,$AD$2:$AD$5513,0))</f>
        <v>#NAME?</v>
      </c>
      <c r="AH2551" t="str">
        <f t="shared" si="398"/>
        <v>Baja</v>
      </c>
      <c r="AI2551" t="s">
        <v>153</v>
      </c>
      <c r="AJ2551" t="str">
        <f>IFERROR(VLOOKUP(B2551,Maestro_Regionales!$A$2:$B$35,2,FALSE),"Otras zonas")</f>
        <v>Otras zonas</v>
      </c>
      <c r="AK2551" t="str">
        <f t="shared" si="399"/>
        <v>REGIMEN DE EXCEPCION | Otras zonas</v>
      </c>
    </row>
    <row r="2552" spans="1:37">
      <c r="A2552" s="4" t="s">
        <v>1042</v>
      </c>
      <c r="B2552" s="4" t="s">
        <v>1043</v>
      </c>
      <c r="C2552" s="4" t="s">
        <v>1125</v>
      </c>
      <c r="D2552" s="4" t="s">
        <v>1126</v>
      </c>
      <c r="E2552" s="4" t="s">
        <v>86</v>
      </c>
      <c r="F2552" s="4">
        <v>2</v>
      </c>
      <c r="G2552" s="4">
        <v>0</v>
      </c>
      <c r="H2552" s="4">
        <v>0</v>
      </c>
      <c r="I2552">
        <f t="shared" si="390"/>
        <v>2</v>
      </c>
      <c r="J2552">
        <f t="shared" si="391"/>
        <v>1</v>
      </c>
      <c r="K2552">
        <f t="shared" si="392"/>
        <v>0</v>
      </c>
      <c r="L2552">
        <f t="shared" si="393"/>
        <v>0</v>
      </c>
      <c r="M2552">
        <f>I2552*Diccionario!$B$36</f>
        <v>4.4400392156862742E-3</v>
      </c>
      <c r="N2552">
        <f>M2552*Diccionario!$B$37</f>
        <v>4.4844396078431374E-4</v>
      </c>
      <c r="O2552">
        <f>N2552*Diccionario!$B$38</f>
        <v>6.7266594117647063E-5</v>
      </c>
      <c r="P2552">
        <f>O2552*Diccionario!$B$39</f>
        <v>6.053993470588236E-5</v>
      </c>
      <c r="Q2552">
        <f>P2552*Diccionario!$B$40</f>
        <v>2.4215973882352947E-5</v>
      </c>
      <c r="R2552">
        <f>Q2552*Diccionario!$B$41</f>
        <v>1.5740383023529416E-5</v>
      </c>
      <c r="S2552">
        <f t="shared" si="394"/>
        <v>1.5740383023529416E-5</v>
      </c>
      <c r="T2552">
        <f>I2552*Diccionario!$B$36</f>
        <v>4.4400392156862742E-3</v>
      </c>
      <c r="U2552">
        <f>T2552*Diccionario!$B$42</f>
        <v>4.4844396078431374E-4</v>
      </c>
      <c r="V2552">
        <f>U2552*Diccionario!$B$43</f>
        <v>3.8117736666666666E-4</v>
      </c>
      <c r="W2552">
        <f>V2552*Diccionario!$B$44</f>
        <v>7.2423699666666666E-5</v>
      </c>
      <c r="X2552">
        <f>W2552*Diccionario!$B$45</f>
        <v>2.8245242870000002E-5</v>
      </c>
      <c r="Y2552">
        <f>X2552*Diccionario!$B$46</f>
        <v>2.5138266154300001E-5</v>
      </c>
      <c r="Z2552">
        <f>Y2552*Diccionario!$B$47</f>
        <v>9.3011584770909993E-6</v>
      </c>
      <c r="AA2552">
        <f>Z2552*Diccionario!$B$48</f>
        <v>9.3011584770909993E-6</v>
      </c>
      <c r="AB2552">
        <f>AA2552*Diccionario!$B$49</f>
        <v>6.9758688578182495E-6</v>
      </c>
      <c r="AC2552">
        <f t="shared" si="395"/>
        <v>6.9758688578182495E-6</v>
      </c>
      <c r="AD2552">
        <f t="shared" si="396"/>
        <v>2.2716251881347665E-5</v>
      </c>
      <c r="AE2552">
        <f t="shared" si="397"/>
        <v>3.8067143818011966E-8</v>
      </c>
      <c r="AF2552" t="e">
        <f ca="1">IF(AD2552="","",_xludf.RANK.EQ(AD2552,$AD$2:$AD$5513,0))</f>
        <v>#NAME?</v>
      </c>
      <c r="AH2552" t="str">
        <f t="shared" si="398"/>
        <v>Baja</v>
      </c>
      <c r="AI2552" t="s">
        <v>153</v>
      </c>
      <c r="AJ2552" t="str">
        <f>IFERROR(VLOOKUP(B2552,Maestro_Regionales!$A$2:$B$35,2,FALSE),"Otras zonas")</f>
        <v>Otras zonas</v>
      </c>
      <c r="AK2552" t="str">
        <f t="shared" si="399"/>
        <v>EPS SANITAS | Otras zonas</v>
      </c>
    </row>
    <row r="2553" spans="1:37">
      <c r="A2553" s="4" t="s">
        <v>1042</v>
      </c>
      <c r="B2553" s="4" t="s">
        <v>1043</v>
      </c>
      <c r="C2553" s="4" t="s">
        <v>1125</v>
      </c>
      <c r="D2553" s="4" t="s">
        <v>1126</v>
      </c>
      <c r="E2553" s="4" t="s">
        <v>85</v>
      </c>
      <c r="F2553" s="4">
        <v>1</v>
      </c>
      <c r="G2553" s="4">
        <v>0</v>
      </c>
      <c r="H2553" s="4">
        <v>0</v>
      </c>
      <c r="I2553">
        <f t="shared" si="390"/>
        <v>1</v>
      </c>
      <c r="J2553">
        <f t="shared" si="391"/>
        <v>1</v>
      </c>
      <c r="K2553">
        <f t="shared" si="392"/>
        <v>0</v>
      </c>
      <c r="L2553">
        <f t="shared" si="393"/>
        <v>0</v>
      </c>
      <c r="M2553">
        <f>I2553*Diccionario!$B$36</f>
        <v>2.2200196078431371E-3</v>
      </c>
      <c r="N2553">
        <f>M2553*Diccionario!$B$37</f>
        <v>2.2422198039215687E-4</v>
      </c>
      <c r="O2553">
        <f>N2553*Diccionario!$B$38</f>
        <v>3.3633297058823532E-5</v>
      </c>
      <c r="P2553">
        <f>O2553*Diccionario!$B$39</f>
        <v>3.026996735294118E-5</v>
      </c>
      <c r="Q2553">
        <f>P2553*Diccionario!$B$40</f>
        <v>1.2107986941176473E-5</v>
      </c>
      <c r="R2553">
        <f>Q2553*Diccionario!$B$41</f>
        <v>7.870191511764708E-6</v>
      </c>
      <c r="S2553">
        <f t="shared" si="394"/>
        <v>7.870191511764708E-6</v>
      </c>
      <c r="T2553">
        <f>I2553*Diccionario!$B$36</f>
        <v>2.2200196078431371E-3</v>
      </c>
      <c r="U2553">
        <f>T2553*Diccionario!$B$42</f>
        <v>2.2422198039215687E-4</v>
      </c>
      <c r="V2553">
        <f>U2553*Diccionario!$B$43</f>
        <v>1.9058868333333333E-4</v>
      </c>
      <c r="W2553">
        <f>V2553*Diccionario!$B$44</f>
        <v>3.6211849833333333E-5</v>
      </c>
      <c r="X2553">
        <f>W2553*Diccionario!$B$45</f>
        <v>1.4122621435000001E-5</v>
      </c>
      <c r="Y2553">
        <f>X2553*Diccionario!$B$46</f>
        <v>1.256913307715E-5</v>
      </c>
      <c r="Z2553">
        <f>Y2553*Diccionario!$B$47</f>
        <v>4.6505792385454997E-6</v>
      </c>
      <c r="AA2553">
        <f>Z2553*Diccionario!$B$48</f>
        <v>4.6505792385454997E-6</v>
      </c>
      <c r="AB2553">
        <f>AA2553*Diccionario!$B$49</f>
        <v>3.4879344289091247E-6</v>
      </c>
      <c r="AC2553">
        <f t="shared" si="395"/>
        <v>3.4879344289091247E-6</v>
      </c>
      <c r="AD2553">
        <f t="shared" si="396"/>
        <v>1.1358125940673833E-5</v>
      </c>
      <c r="AE2553">
        <f t="shared" si="397"/>
        <v>1.9033571909005983E-8</v>
      </c>
      <c r="AF2553" t="e">
        <f ca="1">IF(AD2553="","",_xludf.RANK.EQ(AD2553,$AD$2:$AD$5513,0))</f>
        <v>#NAME?</v>
      </c>
      <c r="AH2553" t="str">
        <f t="shared" si="398"/>
        <v>Baja</v>
      </c>
      <c r="AI2553" t="s">
        <v>153</v>
      </c>
      <c r="AJ2553" t="str">
        <f>IFERROR(VLOOKUP(B2553,Maestro_Regionales!$A$2:$B$35,2,FALSE),"Otras zonas")</f>
        <v>Otras zonas</v>
      </c>
      <c r="AK2553" t="str">
        <f t="shared" si="399"/>
        <v>SALUD TOTAL EPS | Otras zonas</v>
      </c>
    </row>
    <row r="2554" spans="1:37">
      <c r="A2554" s="4" t="s">
        <v>1042</v>
      </c>
      <c r="B2554" s="4" t="s">
        <v>1043</v>
      </c>
      <c r="C2554" s="4" t="s">
        <v>1127</v>
      </c>
      <c r="D2554" s="4" t="s">
        <v>1128</v>
      </c>
      <c r="E2554" s="4" t="s">
        <v>86</v>
      </c>
      <c r="F2554" s="4">
        <v>218</v>
      </c>
      <c r="G2554" s="4">
        <v>1497</v>
      </c>
      <c r="H2554" s="4">
        <v>0</v>
      </c>
      <c r="I2554">
        <f t="shared" si="390"/>
        <v>1715</v>
      </c>
      <c r="J2554">
        <f t="shared" si="391"/>
        <v>0.1271137026239067</v>
      </c>
      <c r="K2554">
        <f t="shared" si="392"/>
        <v>0.87288629737609325</v>
      </c>
      <c r="L2554">
        <f t="shared" si="393"/>
        <v>0</v>
      </c>
      <c r="M2554">
        <f>I2554*Diccionario!$B$36</f>
        <v>3.8073336274509799</v>
      </c>
      <c r="N2554">
        <f>M2554*Diccionario!$B$37</f>
        <v>0.38454069637254901</v>
      </c>
      <c r="O2554">
        <f>N2554*Diccionario!$B$38</f>
        <v>5.768110445588235E-2</v>
      </c>
      <c r="P2554">
        <f>O2554*Diccionario!$B$39</f>
        <v>5.1912994010294117E-2</v>
      </c>
      <c r="Q2554">
        <f>P2554*Diccionario!$B$40</f>
        <v>2.0765197604117647E-2</v>
      </c>
      <c r="R2554">
        <f>Q2554*Diccionario!$B$41</f>
        <v>1.3497378442676471E-2</v>
      </c>
      <c r="S2554">
        <f t="shared" si="394"/>
        <v>1.3497378442676471E-2</v>
      </c>
      <c r="T2554">
        <f>I2554*Diccionario!$B$36</f>
        <v>3.8073336274509799</v>
      </c>
      <c r="U2554">
        <f>T2554*Diccionario!$B$42</f>
        <v>0.38454069637254901</v>
      </c>
      <c r="V2554">
        <f>U2554*Diccionario!$B$43</f>
        <v>0.32685959191666664</v>
      </c>
      <c r="W2554">
        <f>V2554*Diccionario!$B$44</f>
        <v>6.2103322464166659E-2</v>
      </c>
      <c r="X2554">
        <f>W2554*Diccionario!$B$45</f>
        <v>2.4220295761024999E-2</v>
      </c>
      <c r="Y2554">
        <f>X2554*Diccionario!$B$46</f>
        <v>2.1556063227312249E-2</v>
      </c>
      <c r="Z2554">
        <f>Y2554*Diccionario!$B$47</f>
        <v>7.9757433941055316E-3</v>
      </c>
      <c r="AA2554">
        <f>Z2554*Diccionario!$B$48</f>
        <v>7.9757433941055316E-3</v>
      </c>
      <c r="AB2554">
        <f>AA2554*Diccionario!$B$49</f>
        <v>5.9818075455791483E-3</v>
      </c>
      <c r="AC2554">
        <f t="shared" si="395"/>
        <v>5.9818075455791483E-3</v>
      </c>
      <c r="AD2554">
        <f t="shared" si="396"/>
        <v>1.9479185988255619E-2</v>
      </c>
      <c r="AE2554">
        <f t="shared" si="397"/>
        <v>3.2642575823945251E-5</v>
      </c>
      <c r="AF2554" t="e">
        <f ca="1">IF(AD2554="","",_xludf.RANK.EQ(AD2554,$AD$2:$AD$5513,0))</f>
        <v>#NAME?</v>
      </c>
      <c r="AH2554" t="str">
        <f t="shared" si="398"/>
        <v>Baja</v>
      </c>
      <c r="AI2554" t="s">
        <v>153</v>
      </c>
      <c r="AJ2554" t="str">
        <f>IFERROR(VLOOKUP(B2554,Maestro_Regionales!$A$2:$B$35,2,FALSE),"Otras zonas")</f>
        <v>Otras zonas</v>
      </c>
      <c r="AK2554" t="str">
        <f t="shared" si="399"/>
        <v>EPS SANITAS | Otras zonas</v>
      </c>
    </row>
    <row r="2555" spans="1:37">
      <c r="A2555" s="4" t="s">
        <v>1042</v>
      </c>
      <c r="B2555" s="4" t="s">
        <v>1043</v>
      </c>
      <c r="C2555" s="4" t="s">
        <v>1127</v>
      </c>
      <c r="D2555" s="4" t="s">
        <v>1128</v>
      </c>
      <c r="E2555" s="4" t="s">
        <v>87</v>
      </c>
      <c r="F2555" s="4">
        <v>158</v>
      </c>
      <c r="G2555" s="4">
        <v>337</v>
      </c>
      <c r="H2555" s="4">
        <v>0</v>
      </c>
      <c r="I2555">
        <f t="shared" si="390"/>
        <v>495</v>
      </c>
      <c r="J2555">
        <f t="shared" si="391"/>
        <v>0.31919191919191919</v>
      </c>
      <c r="K2555">
        <f t="shared" si="392"/>
        <v>0.68080808080808086</v>
      </c>
      <c r="L2555">
        <f t="shared" si="393"/>
        <v>0</v>
      </c>
      <c r="M2555">
        <f>I2555*Diccionario!$B$36</f>
        <v>1.0989097058823529</v>
      </c>
      <c r="N2555">
        <f>M2555*Diccionario!$B$37</f>
        <v>0.11098988029411765</v>
      </c>
      <c r="O2555">
        <f>N2555*Diccionario!$B$38</f>
        <v>1.6648482044117646E-2</v>
      </c>
      <c r="P2555">
        <f>O2555*Diccionario!$B$39</f>
        <v>1.4983633839705883E-2</v>
      </c>
      <c r="Q2555">
        <f>P2555*Diccionario!$B$40</f>
        <v>5.9934535358823534E-3</v>
      </c>
      <c r="R2555">
        <f>Q2555*Diccionario!$B$41</f>
        <v>3.8957447983235297E-3</v>
      </c>
      <c r="S2555">
        <f t="shared" si="394"/>
        <v>3.8957447983235297E-3</v>
      </c>
      <c r="T2555">
        <f>I2555*Diccionario!$B$36</f>
        <v>1.0989097058823529</v>
      </c>
      <c r="U2555">
        <f>T2555*Diccionario!$B$42</f>
        <v>0.11098988029411765</v>
      </c>
      <c r="V2555">
        <f>U2555*Diccionario!$B$43</f>
        <v>9.434139825E-2</v>
      </c>
      <c r="W2555">
        <f>V2555*Diccionario!$B$44</f>
        <v>1.7924865667500001E-2</v>
      </c>
      <c r="X2555">
        <f>W2555*Diccionario!$B$45</f>
        <v>6.9906976103250012E-3</v>
      </c>
      <c r="Y2555">
        <f>X2555*Diccionario!$B$46</f>
        <v>6.221720873189251E-3</v>
      </c>
      <c r="Z2555">
        <f>Y2555*Diccionario!$B$47</f>
        <v>2.3020367230800229E-3</v>
      </c>
      <c r="AA2555">
        <f>Z2555*Diccionario!$B$48</f>
        <v>2.3020367230800229E-3</v>
      </c>
      <c r="AB2555">
        <f>AA2555*Diccionario!$B$49</f>
        <v>1.726527542310017E-3</v>
      </c>
      <c r="AC2555">
        <f t="shared" si="395"/>
        <v>1.726527542310017E-3</v>
      </c>
      <c r="AD2555">
        <f t="shared" si="396"/>
        <v>5.6222723406335467E-3</v>
      </c>
      <c r="AE2555">
        <f t="shared" si="397"/>
        <v>9.4216180949579607E-6</v>
      </c>
      <c r="AF2555" t="e">
        <f ca="1">IF(AD2555="","",_xludf.RANK.EQ(AD2555,$AD$2:$AD$5513,0))</f>
        <v>#NAME?</v>
      </c>
      <c r="AH2555" t="str">
        <f t="shared" si="398"/>
        <v>Baja</v>
      </c>
      <c r="AI2555" t="s">
        <v>153</v>
      </c>
      <c r="AJ2555" t="str">
        <f>IFERROR(VLOOKUP(B2555,Maestro_Regionales!$A$2:$B$35,2,FALSE),"Otras zonas")</f>
        <v>Otras zonas</v>
      </c>
      <c r="AK2555" t="str">
        <f t="shared" si="399"/>
        <v>NUEVA EPS | Otras zonas</v>
      </c>
    </row>
    <row r="2556" spans="1:37">
      <c r="A2556" s="4" t="s">
        <v>1042</v>
      </c>
      <c r="B2556" s="4" t="s">
        <v>1043</v>
      </c>
      <c r="C2556" s="4" t="s">
        <v>1127</v>
      </c>
      <c r="D2556" s="4" t="s">
        <v>1128</v>
      </c>
      <c r="E2556" s="4" t="s">
        <v>85</v>
      </c>
      <c r="F2556" s="4">
        <v>29</v>
      </c>
      <c r="G2556" s="4">
        <v>28</v>
      </c>
      <c r="H2556" s="4">
        <v>0</v>
      </c>
      <c r="I2556">
        <f t="shared" si="390"/>
        <v>57</v>
      </c>
      <c r="J2556">
        <f t="shared" si="391"/>
        <v>0.50877192982456143</v>
      </c>
      <c r="K2556">
        <f t="shared" si="392"/>
        <v>0.49122807017543857</v>
      </c>
      <c r="L2556">
        <f t="shared" si="393"/>
        <v>0</v>
      </c>
      <c r="M2556">
        <f>I2556*Diccionario!$B$36</f>
        <v>0.1265411176470588</v>
      </c>
      <c r="N2556">
        <f>M2556*Diccionario!$B$37</f>
        <v>1.2780652882352941E-2</v>
      </c>
      <c r="O2556">
        <f>N2556*Diccionario!$B$38</f>
        <v>1.9170979323529409E-3</v>
      </c>
      <c r="P2556">
        <f>O2556*Diccionario!$B$39</f>
        <v>1.7253881391176469E-3</v>
      </c>
      <c r="Q2556">
        <f>P2556*Diccionario!$B$40</f>
        <v>6.9015525564705877E-4</v>
      </c>
      <c r="R2556">
        <f>Q2556*Diccionario!$B$41</f>
        <v>4.4860091617058824E-4</v>
      </c>
      <c r="S2556">
        <f t="shared" si="394"/>
        <v>4.4860091617058824E-4</v>
      </c>
      <c r="T2556">
        <f>I2556*Diccionario!$B$36</f>
        <v>0.1265411176470588</v>
      </c>
      <c r="U2556">
        <f>T2556*Diccionario!$B$42</f>
        <v>1.2780652882352941E-2</v>
      </c>
      <c r="V2556">
        <f>U2556*Diccionario!$B$43</f>
        <v>1.086355495E-2</v>
      </c>
      <c r="W2556">
        <f>V2556*Diccionario!$B$44</f>
        <v>2.0640754405E-3</v>
      </c>
      <c r="X2556">
        <f>W2556*Diccionario!$B$45</f>
        <v>8.0498942179500006E-4</v>
      </c>
      <c r="Y2556">
        <f>X2556*Diccionario!$B$46</f>
        <v>7.1644058539755003E-4</v>
      </c>
      <c r="Z2556">
        <f>Y2556*Diccionario!$B$47</f>
        <v>2.6508301659709349E-4</v>
      </c>
      <c r="AA2556">
        <f>Z2556*Diccionario!$B$48</f>
        <v>2.6508301659709349E-4</v>
      </c>
      <c r="AB2556">
        <f>AA2556*Diccionario!$B$49</f>
        <v>1.9881226244782013E-4</v>
      </c>
      <c r="AC2556">
        <f t="shared" si="395"/>
        <v>1.9881226244782013E-4</v>
      </c>
      <c r="AD2556">
        <f t="shared" si="396"/>
        <v>6.4741317861840837E-4</v>
      </c>
      <c r="AE2556">
        <f t="shared" si="397"/>
        <v>1.0849135988133409E-6</v>
      </c>
      <c r="AF2556" t="e">
        <f ca="1">IF(AD2556="","",_xludf.RANK.EQ(AD2556,$AD$2:$AD$5513,0))</f>
        <v>#NAME?</v>
      </c>
      <c r="AH2556" t="str">
        <f t="shared" si="398"/>
        <v>Baja</v>
      </c>
      <c r="AI2556" t="s">
        <v>153</v>
      </c>
      <c r="AJ2556" t="str">
        <f>IFERROR(VLOOKUP(B2556,Maestro_Regionales!$A$2:$B$35,2,FALSE),"Otras zonas")</f>
        <v>Otras zonas</v>
      </c>
      <c r="AK2556" t="str">
        <f t="shared" si="399"/>
        <v>SALUD TOTAL EPS | Otras zonas</v>
      </c>
    </row>
    <row r="2557" spans="1:37">
      <c r="A2557" s="4" t="s">
        <v>1042</v>
      </c>
      <c r="B2557" s="4" t="s">
        <v>1043</v>
      </c>
      <c r="C2557" s="4" t="s">
        <v>1127</v>
      </c>
      <c r="D2557" s="4" t="s">
        <v>1128</v>
      </c>
      <c r="E2557" s="4" t="s">
        <v>90</v>
      </c>
      <c r="F2557" s="4">
        <v>0</v>
      </c>
      <c r="G2557" s="4">
        <v>0</v>
      </c>
      <c r="H2557" s="4">
        <v>31</v>
      </c>
      <c r="I2557">
        <f t="shared" si="390"/>
        <v>31</v>
      </c>
      <c r="J2557">
        <f t="shared" si="391"/>
        <v>0</v>
      </c>
      <c r="K2557">
        <f t="shared" si="392"/>
        <v>0</v>
      </c>
      <c r="L2557">
        <f t="shared" si="393"/>
        <v>1</v>
      </c>
      <c r="M2557">
        <f>I2557*Diccionario!$B$36</f>
        <v>6.8820607843137246E-2</v>
      </c>
      <c r="N2557">
        <f>M2557*Diccionario!$B$37</f>
        <v>6.9508813921568624E-3</v>
      </c>
      <c r="O2557">
        <f>N2557*Diccionario!$B$38</f>
        <v>1.0426322088235294E-3</v>
      </c>
      <c r="P2557">
        <f>O2557*Diccionario!$B$39</f>
        <v>9.3836898794117643E-4</v>
      </c>
      <c r="Q2557">
        <f>P2557*Diccionario!$B$40</f>
        <v>3.753475951764706E-4</v>
      </c>
      <c r="R2557">
        <f>Q2557*Diccionario!$B$41</f>
        <v>2.4397593686470591E-4</v>
      </c>
      <c r="S2557">
        <f t="shared" si="394"/>
        <v>2.4397593686470591E-4</v>
      </c>
      <c r="T2557">
        <f>I2557*Diccionario!$B$36</f>
        <v>6.8820607843137246E-2</v>
      </c>
      <c r="U2557">
        <f>T2557*Diccionario!$B$42</f>
        <v>6.9508813921568624E-3</v>
      </c>
      <c r="V2557">
        <f>U2557*Diccionario!$B$43</f>
        <v>5.9082491833333329E-3</v>
      </c>
      <c r="W2557">
        <f>V2557*Diccionario!$B$44</f>
        <v>1.1225673448333332E-3</v>
      </c>
      <c r="X2557">
        <f>W2557*Diccionario!$B$45</f>
        <v>4.3780126448499996E-4</v>
      </c>
      <c r="Y2557">
        <f>X2557*Diccionario!$B$46</f>
        <v>3.8964312539164998E-4</v>
      </c>
      <c r="Z2557">
        <f>Y2557*Diccionario!$B$47</f>
        <v>1.4416795639491048E-4</v>
      </c>
      <c r="AA2557">
        <f>Z2557*Diccionario!$B$48</f>
        <v>1.4416795639491048E-4</v>
      </c>
      <c r="AB2557">
        <f>AA2557*Diccionario!$B$49</f>
        <v>1.0812596729618286E-4</v>
      </c>
      <c r="AC2557">
        <f t="shared" si="395"/>
        <v>1.0812596729618286E-4</v>
      </c>
      <c r="AD2557">
        <f t="shared" si="396"/>
        <v>3.521019041608888E-4</v>
      </c>
      <c r="AE2557">
        <f t="shared" si="397"/>
        <v>5.9004072917918538E-7</v>
      </c>
      <c r="AF2557" t="e">
        <f ca="1">IF(AD2557="","",_xludf.RANK.EQ(AD2557,$AD$2:$AD$5513,0))</f>
        <v>#NAME?</v>
      </c>
      <c r="AH2557" t="str">
        <f t="shared" si="398"/>
        <v>Baja</v>
      </c>
      <c r="AI2557" t="s">
        <v>153</v>
      </c>
      <c r="AJ2557" t="str">
        <f>IFERROR(VLOOKUP(B2557,Maestro_Regionales!$A$2:$B$35,2,FALSE),"Otras zonas")</f>
        <v>Otras zonas</v>
      </c>
      <c r="AK2557" t="str">
        <f t="shared" si="399"/>
        <v>REGIMEN DE EXCEPCION | Otras zonas</v>
      </c>
    </row>
    <row r="2558" spans="1:37">
      <c r="A2558" s="4" t="s">
        <v>1042</v>
      </c>
      <c r="B2558" s="4" t="s">
        <v>1043</v>
      </c>
      <c r="C2558" s="4" t="s">
        <v>1129</v>
      </c>
      <c r="D2558" s="4" t="s">
        <v>1130</v>
      </c>
      <c r="E2558" s="4" t="s">
        <v>87</v>
      </c>
      <c r="F2558" s="4">
        <v>262</v>
      </c>
      <c r="G2558" s="4">
        <v>1757</v>
      </c>
      <c r="H2558" s="4">
        <v>0</v>
      </c>
      <c r="I2558">
        <f t="shared" si="390"/>
        <v>2019</v>
      </c>
      <c r="J2558">
        <f t="shared" si="391"/>
        <v>0.12976721149083706</v>
      </c>
      <c r="K2558">
        <f t="shared" si="392"/>
        <v>0.87023278850916297</v>
      </c>
      <c r="L2558">
        <f t="shared" si="393"/>
        <v>0</v>
      </c>
      <c r="M2558">
        <f>I2558*Diccionario!$B$36</f>
        <v>4.482219588235294</v>
      </c>
      <c r="N2558">
        <f>M2558*Diccionario!$B$37</f>
        <v>0.45270417841176475</v>
      </c>
      <c r="O2558">
        <f>N2558*Diccionario!$B$38</f>
        <v>6.7905626761764704E-2</v>
      </c>
      <c r="P2558">
        <f>O2558*Diccionario!$B$39</f>
        <v>6.1115064085588235E-2</v>
      </c>
      <c r="Q2558">
        <f>P2558*Diccionario!$B$40</f>
        <v>2.4446025634235296E-2</v>
      </c>
      <c r="R2558">
        <f>Q2558*Diccionario!$B$41</f>
        <v>1.5889916662252944E-2</v>
      </c>
      <c r="S2558">
        <f t="shared" si="394"/>
        <v>1.5889916662252944E-2</v>
      </c>
      <c r="T2558">
        <f>I2558*Diccionario!$B$36</f>
        <v>4.482219588235294</v>
      </c>
      <c r="U2558">
        <f>T2558*Diccionario!$B$42</f>
        <v>0.45270417841176475</v>
      </c>
      <c r="V2558">
        <f>U2558*Diccionario!$B$43</f>
        <v>0.38479855165000004</v>
      </c>
      <c r="W2558">
        <f>V2558*Diccionario!$B$44</f>
        <v>7.3111724813500006E-2</v>
      </c>
      <c r="X2558">
        <f>W2558*Diccionario!$B$45</f>
        <v>2.8513572677265002E-2</v>
      </c>
      <c r="Y2558">
        <f>X2558*Diccionario!$B$46</f>
        <v>2.5377079682765851E-2</v>
      </c>
      <c r="Z2558">
        <f>Y2558*Diccionario!$B$47</f>
        <v>9.3895194826233656E-3</v>
      </c>
      <c r="AA2558">
        <f>Z2558*Diccionario!$B$48</f>
        <v>9.3895194826233656E-3</v>
      </c>
      <c r="AB2558">
        <f>AA2558*Diccionario!$B$49</f>
        <v>7.0421396119675246E-3</v>
      </c>
      <c r="AC2558">
        <f t="shared" si="395"/>
        <v>7.0421396119675246E-3</v>
      </c>
      <c r="AD2558">
        <f t="shared" si="396"/>
        <v>2.2932056274220469E-2</v>
      </c>
      <c r="AE2558">
        <f t="shared" si="397"/>
        <v>3.8428781684283076E-5</v>
      </c>
      <c r="AF2558" t="e">
        <f ca="1">IF(AD2558="","",_xludf.RANK.EQ(AD2558,$AD$2:$AD$5513,0))</f>
        <v>#NAME?</v>
      </c>
      <c r="AH2558" t="str">
        <f t="shared" si="398"/>
        <v>Baja</v>
      </c>
      <c r="AI2558" t="s">
        <v>153</v>
      </c>
      <c r="AJ2558" t="str">
        <f>IFERROR(VLOOKUP(B2558,Maestro_Regionales!$A$2:$B$35,2,FALSE),"Otras zonas")</f>
        <v>Otras zonas</v>
      </c>
      <c r="AK2558" t="str">
        <f t="shared" si="399"/>
        <v>NUEVA EPS | Otras zonas</v>
      </c>
    </row>
    <row r="2559" spans="1:37">
      <c r="A2559" s="4" t="s">
        <v>1042</v>
      </c>
      <c r="B2559" s="4" t="s">
        <v>1043</v>
      </c>
      <c r="C2559" s="4" t="s">
        <v>1129</v>
      </c>
      <c r="D2559" s="4" t="s">
        <v>1130</v>
      </c>
      <c r="E2559" s="4" t="s">
        <v>91</v>
      </c>
      <c r="F2559" s="4">
        <v>385</v>
      </c>
      <c r="G2559" s="4">
        <v>1544</v>
      </c>
      <c r="H2559" s="4">
        <v>0</v>
      </c>
      <c r="I2559">
        <f t="shared" si="390"/>
        <v>1929</v>
      </c>
      <c r="J2559">
        <f t="shared" si="391"/>
        <v>0.19958527734577503</v>
      </c>
      <c r="K2559">
        <f t="shared" si="392"/>
        <v>0.80041472265422497</v>
      </c>
      <c r="L2559">
        <f t="shared" si="393"/>
        <v>0</v>
      </c>
      <c r="M2559">
        <f>I2559*Diccionario!$B$36</f>
        <v>4.2824178235294115</v>
      </c>
      <c r="N2559">
        <f>M2559*Diccionario!$B$37</f>
        <v>0.43252420017647059</v>
      </c>
      <c r="O2559">
        <f>N2559*Diccionario!$B$38</f>
        <v>6.4878630026470582E-2</v>
      </c>
      <c r="P2559">
        <f>O2559*Diccionario!$B$39</f>
        <v>5.8390767023823523E-2</v>
      </c>
      <c r="Q2559">
        <f>P2559*Diccionario!$B$40</f>
        <v>2.3356306809529409E-2</v>
      </c>
      <c r="R2559">
        <f>Q2559*Diccionario!$B$41</f>
        <v>1.5181599426194117E-2</v>
      </c>
      <c r="S2559">
        <f t="shared" si="394"/>
        <v>1.5181599426194117E-2</v>
      </c>
      <c r="T2559">
        <f>I2559*Diccionario!$B$36</f>
        <v>4.2824178235294115</v>
      </c>
      <c r="U2559">
        <f>T2559*Diccionario!$B$42</f>
        <v>0.43252420017647059</v>
      </c>
      <c r="V2559">
        <f>U2559*Diccionario!$B$43</f>
        <v>0.36764557014999999</v>
      </c>
      <c r="W2559">
        <f>V2559*Diccionario!$B$44</f>
        <v>6.9852658328500003E-2</v>
      </c>
      <c r="X2559">
        <f>W2559*Diccionario!$B$45</f>
        <v>2.7242536748115002E-2</v>
      </c>
      <c r="Y2559">
        <f>X2559*Diccionario!$B$46</f>
        <v>2.4245857705822351E-2</v>
      </c>
      <c r="Z2559">
        <f>Y2559*Diccionario!$B$47</f>
        <v>8.9709673511542704E-3</v>
      </c>
      <c r="AA2559">
        <f>Z2559*Diccionario!$B$48</f>
        <v>8.9709673511542704E-3</v>
      </c>
      <c r="AB2559">
        <f>AA2559*Diccionario!$B$49</f>
        <v>6.7282255133657033E-3</v>
      </c>
      <c r="AC2559">
        <f t="shared" si="395"/>
        <v>6.7282255133657033E-3</v>
      </c>
      <c r="AD2559">
        <f t="shared" si="396"/>
        <v>2.190982493955982E-2</v>
      </c>
      <c r="AE2559">
        <f t="shared" si="397"/>
        <v>3.6715760212472532E-5</v>
      </c>
      <c r="AF2559" t="e">
        <f ca="1">IF(AD2559="","",_xludf.RANK.EQ(AD2559,$AD$2:$AD$5513,0))</f>
        <v>#NAME?</v>
      </c>
      <c r="AH2559" t="str">
        <f t="shared" si="398"/>
        <v>Baja</v>
      </c>
      <c r="AI2559" t="s">
        <v>153</v>
      </c>
      <c r="AJ2559" t="str">
        <f>IFERROR(VLOOKUP(B2559,Maestro_Regionales!$A$2:$B$35,2,FALSE),"Otras zonas")</f>
        <v>Otras zonas</v>
      </c>
      <c r="AK2559" t="str">
        <f t="shared" si="399"/>
        <v>FAMISANAR | Otras zonas</v>
      </c>
    </row>
    <row r="2560" spans="1:37">
      <c r="A2560" s="4" t="s">
        <v>1042</v>
      </c>
      <c r="B2560" s="4" t="s">
        <v>1043</v>
      </c>
      <c r="C2560" s="4" t="s">
        <v>1129</v>
      </c>
      <c r="D2560" s="4" t="s">
        <v>1130</v>
      </c>
      <c r="E2560" s="4" t="s">
        <v>90</v>
      </c>
      <c r="F2560" s="4">
        <v>0</v>
      </c>
      <c r="G2560" s="4">
        <v>0</v>
      </c>
      <c r="H2560" s="4">
        <v>74</v>
      </c>
      <c r="I2560">
        <f t="shared" si="390"/>
        <v>74</v>
      </c>
      <c r="J2560">
        <f t="shared" si="391"/>
        <v>0</v>
      </c>
      <c r="K2560">
        <f t="shared" si="392"/>
        <v>0</v>
      </c>
      <c r="L2560">
        <f t="shared" si="393"/>
        <v>1</v>
      </c>
      <c r="M2560">
        <f>I2560*Diccionario!$B$36</f>
        <v>0.16428145098039215</v>
      </c>
      <c r="N2560">
        <f>M2560*Diccionario!$B$37</f>
        <v>1.6592426549019608E-2</v>
      </c>
      <c r="O2560">
        <f>N2560*Diccionario!$B$38</f>
        <v>2.4888639823529412E-3</v>
      </c>
      <c r="P2560">
        <f>O2560*Diccionario!$B$39</f>
        <v>2.2399775841176472E-3</v>
      </c>
      <c r="Q2560">
        <f>P2560*Diccionario!$B$40</f>
        <v>8.9599103364705894E-4</v>
      </c>
      <c r="R2560">
        <f>Q2560*Diccionario!$B$41</f>
        <v>5.8239417187058837E-4</v>
      </c>
      <c r="S2560">
        <f t="shared" si="394"/>
        <v>5.8239417187058837E-4</v>
      </c>
      <c r="T2560">
        <f>I2560*Diccionario!$B$36</f>
        <v>0.16428145098039215</v>
      </c>
      <c r="U2560">
        <f>T2560*Diccionario!$B$42</f>
        <v>1.6592426549019608E-2</v>
      </c>
      <c r="V2560">
        <f>U2560*Diccionario!$B$43</f>
        <v>1.4103562566666667E-2</v>
      </c>
      <c r="W2560">
        <f>V2560*Diccionario!$B$44</f>
        <v>2.6796768876666669E-3</v>
      </c>
      <c r="X2560">
        <f>W2560*Diccionario!$B$45</f>
        <v>1.0450739861900002E-3</v>
      </c>
      <c r="Y2560">
        <f>X2560*Diccionario!$B$46</f>
        <v>9.301158477091002E-4</v>
      </c>
      <c r="Z2560">
        <f>Y2560*Diccionario!$B$47</f>
        <v>3.441428636523671E-4</v>
      </c>
      <c r="AA2560">
        <f>Z2560*Diccionario!$B$48</f>
        <v>3.441428636523671E-4</v>
      </c>
      <c r="AB2560">
        <f>AA2560*Diccionario!$B$49</f>
        <v>2.5810714773927534E-4</v>
      </c>
      <c r="AC2560">
        <f t="shared" si="395"/>
        <v>2.5810714773927534E-4</v>
      </c>
      <c r="AD2560">
        <f t="shared" si="396"/>
        <v>8.4050131960986376E-4</v>
      </c>
      <c r="AE2560">
        <f t="shared" si="397"/>
        <v>1.4084843212664428E-6</v>
      </c>
      <c r="AF2560" t="e">
        <f ca="1">IF(AD2560="","",_xludf.RANK.EQ(AD2560,$AD$2:$AD$5513,0))</f>
        <v>#NAME?</v>
      </c>
      <c r="AH2560" t="str">
        <f t="shared" si="398"/>
        <v>Baja</v>
      </c>
      <c r="AI2560" t="s">
        <v>153</v>
      </c>
      <c r="AJ2560" t="str">
        <f>IFERROR(VLOOKUP(B2560,Maestro_Regionales!$A$2:$B$35,2,FALSE),"Otras zonas")</f>
        <v>Otras zonas</v>
      </c>
      <c r="AK2560" t="str">
        <f t="shared" si="399"/>
        <v>REGIMEN DE EXCEPCION | Otras zonas</v>
      </c>
    </row>
    <row r="2561" spans="1:37">
      <c r="A2561" s="4" t="s">
        <v>1042</v>
      </c>
      <c r="B2561" s="4" t="s">
        <v>1043</v>
      </c>
      <c r="C2561" s="4" t="s">
        <v>1129</v>
      </c>
      <c r="D2561" s="4" t="s">
        <v>1130</v>
      </c>
      <c r="E2561" s="4" t="s">
        <v>86</v>
      </c>
      <c r="F2561" s="4">
        <v>0</v>
      </c>
      <c r="G2561" s="4">
        <v>2</v>
      </c>
      <c r="H2561" s="4">
        <v>0</v>
      </c>
      <c r="I2561">
        <f t="shared" si="390"/>
        <v>2</v>
      </c>
      <c r="J2561">
        <f t="shared" si="391"/>
        <v>0</v>
      </c>
      <c r="K2561">
        <f t="shared" si="392"/>
        <v>1</v>
      </c>
      <c r="L2561">
        <f t="shared" si="393"/>
        <v>0</v>
      </c>
      <c r="M2561">
        <f>I2561*Diccionario!$B$36</f>
        <v>4.4400392156862742E-3</v>
      </c>
      <c r="N2561">
        <f>M2561*Diccionario!$B$37</f>
        <v>4.4844396078431374E-4</v>
      </c>
      <c r="O2561">
        <f>N2561*Diccionario!$B$38</f>
        <v>6.7266594117647063E-5</v>
      </c>
      <c r="P2561">
        <f>O2561*Diccionario!$B$39</f>
        <v>6.053993470588236E-5</v>
      </c>
      <c r="Q2561">
        <f>P2561*Diccionario!$B$40</f>
        <v>2.4215973882352947E-5</v>
      </c>
      <c r="R2561">
        <f>Q2561*Diccionario!$B$41</f>
        <v>1.5740383023529416E-5</v>
      </c>
      <c r="S2561">
        <f t="shared" si="394"/>
        <v>1.5740383023529416E-5</v>
      </c>
      <c r="T2561">
        <f>I2561*Diccionario!$B$36</f>
        <v>4.4400392156862742E-3</v>
      </c>
      <c r="U2561">
        <f>T2561*Diccionario!$B$42</f>
        <v>4.4844396078431374E-4</v>
      </c>
      <c r="V2561">
        <f>U2561*Diccionario!$B$43</f>
        <v>3.8117736666666666E-4</v>
      </c>
      <c r="W2561">
        <f>V2561*Diccionario!$B$44</f>
        <v>7.2423699666666666E-5</v>
      </c>
      <c r="X2561">
        <f>W2561*Diccionario!$B$45</f>
        <v>2.8245242870000002E-5</v>
      </c>
      <c r="Y2561">
        <f>X2561*Diccionario!$B$46</f>
        <v>2.5138266154300001E-5</v>
      </c>
      <c r="Z2561">
        <f>Y2561*Diccionario!$B$47</f>
        <v>9.3011584770909993E-6</v>
      </c>
      <c r="AA2561">
        <f>Z2561*Diccionario!$B$48</f>
        <v>9.3011584770909993E-6</v>
      </c>
      <c r="AB2561">
        <f>AA2561*Diccionario!$B$49</f>
        <v>6.9758688578182495E-6</v>
      </c>
      <c r="AC2561">
        <f t="shared" si="395"/>
        <v>6.9758688578182495E-6</v>
      </c>
      <c r="AD2561">
        <f t="shared" si="396"/>
        <v>2.2716251881347665E-5</v>
      </c>
      <c r="AE2561">
        <f t="shared" si="397"/>
        <v>3.8067143818011966E-8</v>
      </c>
      <c r="AF2561" t="e">
        <f ca="1">IF(AD2561="","",_xludf.RANK.EQ(AD2561,$AD$2:$AD$5513,0))</f>
        <v>#NAME?</v>
      </c>
      <c r="AH2561" t="str">
        <f t="shared" si="398"/>
        <v>Baja</v>
      </c>
      <c r="AI2561" t="s">
        <v>153</v>
      </c>
      <c r="AJ2561" t="str">
        <f>IFERROR(VLOOKUP(B2561,Maestro_Regionales!$A$2:$B$35,2,FALSE),"Otras zonas")</f>
        <v>Otras zonas</v>
      </c>
      <c r="AK2561" t="str">
        <f t="shared" si="399"/>
        <v>EPS SANITAS | Otras zonas</v>
      </c>
    </row>
    <row r="2562" spans="1:37">
      <c r="A2562" s="4" t="s">
        <v>1042</v>
      </c>
      <c r="B2562" s="4" t="s">
        <v>1043</v>
      </c>
      <c r="C2562" s="4" t="s">
        <v>1131</v>
      </c>
      <c r="D2562" s="4" t="s">
        <v>1132</v>
      </c>
      <c r="E2562" s="4" t="s">
        <v>86</v>
      </c>
      <c r="F2562" s="4">
        <v>152</v>
      </c>
      <c r="G2562" s="4">
        <v>1946</v>
      </c>
      <c r="H2562" s="4">
        <v>0</v>
      </c>
      <c r="I2562">
        <f t="shared" ref="I2562:I2625" si="400">SUM(F2562:H2562)</f>
        <v>2098</v>
      </c>
      <c r="J2562">
        <f t="shared" ref="J2562:J2625" si="401">IFERROR(F2562/I2562,0)</f>
        <v>7.2449952335557677E-2</v>
      </c>
      <c r="K2562">
        <f t="shared" ref="K2562:K2625" si="402">IFERROR(G2562/I2562,0)</f>
        <v>0.92755004766444238</v>
      </c>
      <c r="L2562">
        <f t="shared" ref="L2562:L2625" si="403">IFERROR(H2562/I2562,0)</f>
        <v>0</v>
      </c>
      <c r="M2562">
        <f>I2562*Diccionario!$B$36</f>
        <v>4.6576011372549013</v>
      </c>
      <c r="N2562">
        <f>M2562*Diccionario!$B$37</f>
        <v>0.47041771486274508</v>
      </c>
      <c r="O2562">
        <f>N2562*Diccionario!$B$38</f>
        <v>7.0562657229411754E-2</v>
      </c>
      <c r="P2562">
        <f>O2562*Diccionario!$B$39</f>
        <v>6.3506391506470583E-2</v>
      </c>
      <c r="Q2562">
        <f>P2562*Diccionario!$B$40</f>
        <v>2.5402556602588236E-2</v>
      </c>
      <c r="R2562">
        <f>Q2562*Diccionario!$B$41</f>
        <v>1.6511661791682355E-2</v>
      </c>
      <c r="S2562">
        <f t="shared" ref="S2562:S2625" si="404">R2562</f>
        <v>1.6511661791682355E-2</v>
      </c>
      <c r="T2562">
        <f>I2562*Diccionario!$B$36</f>
        <v>4.6576011372549013</v>
      </c>
      <c r="U2562">
        <f>T2562*Diccionario!$B$42</f>
        <v>0.47041771486274508</v>
      </c>
      <c r="V2562">
        <f>U2562*Diccionario!$B$43</f>
        <v>0.39985505763333329</v>
      </c>
      <c r="W2562">
        <f>V2562*Diccionario!$B$44</f>
        <v>7.5972460950333331E-2</v>
      </c>
      <c r="X2562">
        <f>W2562*Diccionario!$B$45</f>
        <v>2.9629259770629999E-2</v>
      </c>
      <c r="Y2562">
        <f>X2562*Diccionario!$B$46</f>
        <v>2.63700411958607E-2</v>
      </c>
      <c r="Z2562">
        <f>Y2562*Diccionario!$B$47</f>
        <v>9.7569152424684582E-3</v>
      </c>
      <c r="AA2562">
        <f>Z2562*Diccionario!$B$48</f>
        <v>9.7569152424684582E-3</v>
      </c>
      <c r="AB2562">
        <f>AA2562*Diccionario!$B$49</f>
        <v>7.3176864318513432E-3</v>
      </c>
      <c r="AC2562">
        <f t="shared" ref="AC2562:AC2625" si="405">AB2562</f>
        <v>7.3176864318513432E-3</v>
      </c>
      <c r="AD2562">
        <f t="shared" ref="AD2562:AD2625" si="406">S2562+AC2562</f>
        <v>2.3829348223533699E-2</v>
      </c>
      <c r="AE2562">
        <f t="shared" ref="AE2562:AE2625" si="407">IFERROR(AD2562/SUM($AD$2:$AD$5513),0)</f>
        <v>3.9932433865094544E-5</v>
      </c>
      <c r="AF2562" t="e">
        <f ca="1">IF(AD2562="","",_xludf.RANK.EQ(AD2562,$AD$2:$AD$5513,0))</f>
        <v>#NAME?</v>
      </c>
      <c r="AH2562" t="str">
        <f t="shared" ref="AH2562:AH2625" si="408">IF(SUM($AD$2:$AD$5513)=0,"",IF((SUMIF($AD$2:$AD$5513,"&gt;"&amp;$AD2562,$AD$2:$AD$5513)+$AD2562)/SUM($AD$2:$AD$5513)&lt;=40%,"Alta",IF((SUMIF($AD$2:$AD$5513,"&gt;"&amp;$AD2562,$AD$2:$AD$5513)+$AD2562)/SUM($AD$2:$AD$5513)&lt;=80%,"Media","Baja")))</f>
        <v>Baja</v>
      </c>
      <c r="AI2562" t="s">
        <v>153</v>
      </c>
      <c r="AJ2562" t="str">
        <f>IFERROR(VLOOKUP(B2562,Maestro_Regionales!$A$2:$B$35,2,FALSE),"Otras zonas")</f>
        <v>Otras zonas</v>
      </c>
      <c r="AK2562" t="str">
        <f t="shared" ref="AK2562:AK2625" si="409">E2562&amp;" | "&amp;AJ2562</f>
        <v>EPS SANITAS | Otras zonas</v>
      </c>
    </row>
    <row r="2563" spans="1:37">
      <c r="A2563" s="4" t="s">
        <v>1042</v>
      </c>
      <c r="B2563" s="4" t="s">
        <v>1043</v>
      </c>
      <c r="C2563" s="4" t="s">
        <v>1131</v>
      </c>
      <c r="D2563" s="4" t="s">
        <v>1132</v>
      </c>
      <c r="E2563" s="4" t="s">
        <v>87</v>
      </c>
      <c r="F2563" s="4">
        <v>125</v>
      </c>
      <c r="G2563" s="4">
        <v>551</v>
      </c>
      <c r="H2563" s="4">
        <v>0</v>
      </c>
      <c r="I2563">
        <f t="shared" si="400"/>
        <v>676</v>
      </c>
      <c r="J2563">
        <f t="shared" si="401"/>
        <v>0.1849112426035503</v>
      </c>
      <c r="K2563">
        <f t="shared" si="402"/>
        <v>0.8150887573964497</v>
      </c>
      <c r="L2563">
        <f t="shared" si="403"/>
        <v>0</v>
      </c>
      <c r="M2563">
        <f>I2563*Diccionario!$B$36</f>
        <v>1.5007332549019607</v>
      </c>
      <c r="N2563">
        <f>M2563*Diccionario!$B$37</f>
        <v>0.15157405874509805</v>
      </c>
      <c r="O2563">
        <f>N2563*Diccionario!$B$38</f>
        <v>2.2736108811764705E-2</v>
      </c>
      <c r="P2563">
        <f>O2563*Diccionario!$B$39</f>
        <v>2.0462497930588235E-2</v>
      </c>
      <c r="Q2563">
        <f>P2563*Diccionario!$B$40</f>
        <v>8.1849991722352938E-3</v>
      </c>
      <c r="R2563">
        <f>Q2563*Diccionario!$B$41</f>
        <v>5.3202494619529412E-3</v>
      </c>
      <c r="S2563">
        <f t="shared" si="404"/>
        <v>5.3202494619529412E-3</v>
      </c>
      <c r="T2563">
        <f>I2563*Diccionario!$B$36</f>
        <v>1.5007332549019607</v>
      </c>
      <c r="U2563">
        <f>T2563*Diccionario!$B$42</f>
        <v>0.15157405874509805</v>
      </c>
      <c r="V2563">
        <f>U2563*Diccionario!$B$43</f>
        <v>0.12883794993333333</v>
      </c>
      <c r="W2563">
        <f>V2563*Diccionario!$B$44</f>
        <v>2.4479210487333335E-2</v>
      </c>
      <c r="X2563">
        <f>W2563*Diccionario!$B$45</f>
        <v>9.5468920900600007E-3</v>
      </c>
      <c r="Y2563">
        <f>X2563*Diccionario!$B$46</f>
        <v>8.4967339601534006E-3</v>
      </c>
      <c r="Z2563">
        <f>Y2563*Diccionario!$B$47</f>
        <v>3.143791565256758E-3</v>
      </c>
      <c r="AA2563">
        <f>Z2563*Diccionario!$B$48</f>
        <v>3.143791565256758E-3</v>
      </c>
      <c r="AB2563">
        <f>AA2563*Diccionario!$B$49</f>
        <v>2.3578436739425685E-3</v>
      </c>
      <c r="AC2563">
        <f t="shared" si="405"/>
        <v>2.3578436739425685E-3</v>
      </c>
      <c r="AD2563">
        <f t="shared" si="406"/>
        <v>7.6780931358955097E-3</v>
      </c>
      <c r="AE2563">
        <f t="shared" si="407"/>
        <v>1.2866694610488041E-5</v>
      </c>
      <c r="AF2563" t="e">
        <f ca="1">IF(AD2563="","",_xludf.RANK.EQ(AD2563,$AD$2:$AD$5513,0))</f>
        <v>#NAME?</v>
      </c>
      <c r="AH2563" t="str">
        <f t="shared" si="408"/>
        <v>Baja</v>
      </c>
      <c r="AI2563" t="s">
        <v>153</v>
      </c>
      <c r="AJ2563" t="str">
        <f>IFERROR(VLOOKUP(B2563,Maestro_Regionales!$A$2:$B$35,2,FALSE),"Otras zonas")</f>
        <v>Otras zonas</v>
      </c>
      <c r="AK2563" t="str">
        <f t="shared" si="409"/>
        <v>NUEVA EPS | Otras zonas</v>
      </c>
    </row>
    <row r="2564" spans="1:37">
      <c r="A2564" s="4" t="s">
        <v>1042</v>
      </c>
      <c r="B2564" s="4" t="s">
        <v>1043</v>
      </c>
      <c r="C2564" s="4" t="s">
        <v>1131</v>
      </c>
      <c r="D2564" s="4" t="s">
        <v>1132</v>
      </c>
      <c r="E2564" s="4" t="s">
        <v>90</v>
      </c>
      <c r="F2564" s="4">
        <v>0</v>
      </c>
      <c r="G2564" s="4">
        <v>0</v>
      </c>
      <c r="H2564" s="4">
        <v>38</v>
      </c>
      <c r="I2564">
        <f t="shared" si="400"/>
        <v>38</v>
      </c>
      <c r="J2564">
        <f t="shared" si="401"/>
        <v>0</v>
      </c>
      <c r="K2564">
        <f t="shared" si="402"/>
        <v>0</v>
      </c>
      <c r="L2564">
        <f t="shared" si="403"/>
        <v>1</v>
      </c>
      <c r="M2564">
        <f>I2564*Diccionario!$B$36</f>
        <v>8.4360745098039203E-2</v>
      </c>
      <c r="N2564">
        <f>M2564*Diccionario!$B$37</f>
        <v>8.5204352549019605E-3</v>
      </c>
      <c r="O2564">
        <f>N2564*Diccionario!$B$38</f>
        <v>1.278065288235294E-3</v>
      </c>
      <c r="P2564">
        <f>O2564*Diccionario!$B$39</f>
        <v>1.1502587594117647E-3</v>
      </c>
      <c r="Q2564">
        <f>P2564*Diccionario!$B$40</f>
        <v>4.601035037647059E-4</v>
      </c>
      <c r="R2564">
        <f>Q2564*Diccionario!$B$41</f>
        <v>2.9906727744705885E-4</v>
      </c>
      <c r="S2564">
        <f t="shared" si="404"/>
        <v>2.9906727744705885E-4</v>
      </c>
      <c r="T2564">
        <f>I2564*Diccionario!$B$36</f>
        <v>8.4360745098039203E-2</v>
      </c>
      <c r="U2564">
        <f>T2564*Diccionario!$B$42</f>
        <v>8.5204352549019605E-3</v>
      </c>
      <c r="V2564">
        <f>U2564*Diccionario!$B$43</f>
        <v>7.2423699666666662E-3</v>
      </c>
      <c r="W2564">
        <f>V2564*Diccionario!$B$44</f>
        <v>1.3760502936666667E-3</v>
      </c>
      <c r="X2564">
        <f>W2564*Diccionario!$B$45</f>
        <v>5.3665961453000001E-4</v>
      </c>
      <c r="Y2564">
        <f>X2564*Diccionario!$B$46</f>
        <v>4.7762705693170002E-4</v>
      </c>
      <c r="Z2564">
        <f>Y2564*Diccionario!$B$47</f>
        <v>1.76722011064729E-4</v>
      </c>
      <c r="AA2564">
        <f>Z2564*Diccionario!$B$48</f>
        <v>1.76722011064729E-4</v>
      </c>
      <c r="AB2564">
        <f>AA2564*Diccionario!$B$49</f>
        <v>1.3254150829854674E-4</v>
      </c>
      <c r="AC2564">
        <f t="shared" si="405"/>
        <v>1.3254150829854674E-4</v>
      </c>
      <c r="AD2564">
        <f t="shared" si="406"/>
        <v>4.3160878574560562E-4</v>
      </c>
      <c r="AE2564">
        <f t="shared" si="407"/>
        <v>7.2327573254222727E-7</v>
      </c>
      <c r="AF2564" t="e">
        <f ca="1">IF(AD2564="","",_xludf.RANK.EQ(AD2564,$AD$2:$AD$5513,0))</f>
        <v>#NAME?</v>
      </c>
      <c r="AH2564" t="str">
        <f t="shared" si="408"/>
        <v>Baja</v>
      </c>
      <c r="AI2564" t="s">
        <v>153</v>
      </c>
      <c r="AJ2564" t="str">
        <f>IFERROR(VLOOKUP(B2564,Maestro_Regionales!$A$2:$B$35,2,FALSE),"Otras zonas")</f>
        <v>Otras zonas</v>
      </c>
      <c r="AK2564" t="str">
        <f t="shared" si="409"/>
        <v>REGIMEN DE EXCEPCION | Otras zonas</v>
      </c>
    </row>
    <row r="2565" spans="1:37">
      <c r="A2565" s="4" t="s">
        <v>1042</v>
      </c>
      <c r="B2565" s="4" t="s">
        <v>1043</v>
      </c>
      <c r="C2565" s="4" t="s">
        <v>1131</v>
      </c>
      <c r="D2565" s="4" t="s">
        <v>1132</v>
      </c>
      <c r="E2565" s="4" t="s">
        <v>85</v>
      </c>
      <c r="F2565" s="4">
        <v>13</v>
      </c>
      <c r="G2565" s="4">
        <v>2</v>
      </c>
      <c r="H2565" s="4">
        <v>0</v>
      </c>
      <c r="I2565">
        <f t="shared" si="400"/>
        <v>15</v>
      </c>
      <c r="J2565">
        <f t="shared" si="401"/>
        <v>0.8666666666666667</v>
      </c>
      <c r="K2565">
        <f t="shared" si="402"/>
        <v>0.13333333333333333</v>
      </c>
      <c r="L2565">
        <f t="shared" si="403"/>
        <v>0</v>
      </c>
      <c r="M2565">
        <f>I2565*Diccionario!$B$36</f>
        <v>3.3300294117647053E-2</v>
      </c>
      <c r="N2565">
        <f>M2565*Diccionario!$B$37</f>
        <v>3.3633297058823525E-3</v>
      </c>
      <c r="O2565">
        <f>N2565*Diccionario!$B$38</f>
        <v>5.0449945588235286E-4</v>
      </c>
      <c r="P2565">
        <f>O2565*Diccionario!$B$39</f>
        <v>4.5404951029411761E-4</v>
      </c>
      <c r="Q2565">
        <f>P2565*Diccionario!$B$40</f>
        <v>1.8161980411764706E-4</v>
      </c>
      <c r="R2565">
        <f>Q2565*Diccionario!$B$41</f>
        <v>1.180528726764706E-4</v>
      </c>
      <c r="S2565">
        <f t="shared" si="404"/>
        <v>1.180528726764706E-4</v>
      </c>
      <c r="T2565">
        <f>I2565*Diccionario!$B$36</f>
        <v>3.3300294117647053E-2</v>
      </c>
      <c r="U2565">
        <f>T2565*Diccionario!$B$42</f>
        <v>3.3633297058823525E-3</v>
      </c>
      <c r="V2565">
        <f>U2565*Diccionario!$B$43</f>
        <v>2.8588302499999996E-3</v>
      </c>
      <c r="W2565">
        <f>V2565*Diccionario!$B$44</f>
        <v>5.4317774749999988E-4</v>
      </c>
      <c r="X2565">
        <f>W2565*Diccionario!$B$45</f>
        <v>2.1183932152499997E-4</v>
      </c>
      <c r="Y2565">
        <f>X2565*Diccionario!$B$46</f>
        <v>1.8853699615724998E-4</v>
      </c>
      <c r="Z2565">
        <f>Y2565*Diccionario!$B$47</f>
        <v>6.9758688578182488E-5</v>
      </c>
      <c r="AA2565">
        <f>Z2565*Diccionario!$B$48</f>
        <v>6.9758688578182488E-5</v>
      </c>
      <c r="AB2565">
        <f>AA2565*Diccionario!$B$49</f>
        <v>5.2319016433636866E-5</v>
      </c>
      <c r="AC2565">
        <f t="shared" si="405"/>
        <v>5.2319016433636866E-5</v>
      </c>
      <c r="AD2565">
        <f t="shared" si="406"/>
        <v>1.7037188911010748E-4</v>
      </c>
      <c r="AE2565">
        <f t="shared" si="407"/>
        <v>2.855035786350897E-7</v>
      </c>
      <c r="AF2565" t="e">
        <f ca="1">IF(AD2565="","",_xludf.RANK.EQ(AD2565,$AD$2:$AD$5513,0))</f>
        <v>#NAME?</v>
      </c>
      <c r="AH2565" t="str">
        <f t="shared" si="408"/>
        <v>Baja</v>
      </c>
      <c r="AI2565" t="s">
        <v>153</v>
      </c>
      <c r="AJ2565" t="str">
        <f>IFERROR(VLOOKUP(B2565,Maestro_Regionales!$A$2:$B$35,2,FALSE),"Otras zonas")</f>
        <v>Otras zonas</v>
      </c>
      <c r="AK2565" t="str">
        <f t="shared" si="409"/>
        <v>SALUD TOTAL EPS | Otras zonas</v>
      </c>
    </row>
    <row r="2566" spans="1:37">
      <c r="A2566" s="4" t="s">
        <v>1042</v>
      </c>
      <c r="B2566" s="4" t="s">
        <v>1043</v>
      </c>
      <c r="C2566" s="4" t="s">
        <v>1133</v>
      </c>
      <c r="D2566" s="4" t="s">
        <v>1134</v>
      </c>
      <c r="E2566" s="4" t="s">
        <v>85</v>
      </c>
      <c r="F2566" s="4">
        <v>115</v>
      </c>
      <c r="G2566" s="4">
        <v>737</v>
      </c>
      <c r="H2566" s="4">
        <v>0</v>
      </c>
      <c r="I2566">
        <f t="shared" si="400"/>
        <v>852</v>
      </c>
      <c r="J2566">
        <f t="shared" si="401"/>
        <v>0.13497652582159625</v>
      </c>
      <c r="K2566">
        <f t="shared" si="402"/>
        <v>0.86502347417840375</v>
      </c>
      <c r="L2566">
        <f t="shared" si="403"/>
        <v>0</v>
      </c>
      <c r="M2566">
        <f>I2566*Diccionario!$B$36</f>
        <v>1.8914567058823528</v>
      </c>
      <c r="N2566">
        <f>M2566*Diccionario!$B$37</f>
        <v>0.19103712729411765</v>
      </c>
      <c r="O2566">
        <f>N2566*Diccionario!$B$38</f>
        <v>2.8655569094117646E-2</v>
      </c>
      <c r="P2566">
        <f>O2566*Diccionario!$B$39</f>
        <v>2.5790012184705884E-2</v>
      </c>
      <c r="Q2566">
        <f>P2566*Diccionario!$B$40</f>
        <v>1.0316004873882354E-2</v>
      </c>
      <c r="R2566">
        <f>Q2566*Diccionario!$B$41</f>
        <v>6.7054031680235304E-3</v>
      </c>
      <c r="S2566">
        <f t="shared" si="404"/>
        <v>6.7054031680235304E-3</v>
      </c>
      <c r="T2566">
        <f>I2566*Diccionario!$B$36</f>
        <v>1.8914567058823528</v>
      </c>
      <c r="U2566">
        <f>T2566*Diccionario!$B$42</f>
        <v>0.19103712729411765</v>
      </c>
      <c r="V2566">
        <f>U2566*Diccionario!$B$43</f>
        <v>0.1623815582</v>
      </c>
      <c r="W2566">
        <f>V2566*Diccionario!$B$44</f>
        <v>3.0852496058000001E-2</v>
      </c>
      <c r="X2566">
        <f>W2566*Diccionario!$B$45</f>
        <v>1.2032473462620001E-2</v>
      </c>
      <c r="Y2566">
        <f>X2566*Diccionario!$B$46</f>
        <v>1.0708901381731802E-2</v>
      </c>
      <c r="Z2566">
        <f>Y2566*Diccionario!$B$47</f>
        <v>3.9622935112407671E-3</v>
      </c>
      <c r="AA2566">
        <f>Z2566*Diccionario!$B$48</f>
        <v>3.9622935112407671E-3</v>
      </c>
      <c r="AB2566">
        <f>AA2566*Diccionario!$B$49</f>
        <v>2.9717201334305754E-3</v>
      </c>
      <c r="AC2566">
        <f t="shared" si="405"/>
        <v>2.9717201334305754E-3</v>
      </c>
      <c r="AD2566">
        <f t="shared" si="406"/>
        <v>9.6771233014541057E-3</v>
      </c>
      <c r="AE2566">
        <f t="shared" si="407"/>
        <v>1.6216603266473097E-5</v>
      </c>
      <c r="AF2566" t="e">
        <f ca="1">IF(AD2566="","",_xludf.RANK.EQ(AD2566,$AD$2:$AD$5513,0))</f>
        <v>#NAME?</v>
      </c>
      <c r="AH2566" t="str">
        <f t="shared" si="408"/>
        <v>Baja</v>
      </c>
      <c r="AI2566" t="s">
        <v>153</v>
      </c>
      <c r="AJ2566" t="str">
        <f>IFERROR(VLOOKUP(B2566,Maestro_Regionales!$A$2:$B$35,2,FALSE),"Otras zonas")</f>
        <v>Otras zonas</v>
      </c>
      <c r="AK2566" t="str">
        <f t="shared" si="409"/>
        <v>SALUD TOTAL EPS | Otras zonas</v>
      </c>
    </row>
    <row r="2567" spans="1:37">
      <c r="A2567" s="4" t="s">
        <v>1042</v>
      </c>
      <c r="B2567" s="4" t="s">
        <v>1043</v>
      </c>
      <c r="C2567" s="4" t="s">
        <v>1133</v>
      </c>
      <c r="D2567" s="4" t="s">
        <v>1134</v>
      </c>
      <c r="E2567" s="4" t="s">
        <v>87</v>
      </c>
      <c r="F2567" s="4">
        <v>127</v>
      </c>
      <c r="G2567" s="4">
        <v>699</v>
      </c>
      <c r="H2567" s="4">
        <v>0</v>
      </c>
      <c r="I2567">
        <f t="shared" si="400"/>
        <v>826</v>
      </c>
      <c r="J2567">
        <f t="shared" si="401"/>
        <v>0.15375302663438256</v>
      </c>
      <c r="K2567">
        <f t="shared" si="402"/>
        <v>0.84624697336561738</v>
      </c>
      <c r="L2567">
        <f t="shared" si="403"/>
        <v>0</v>
      </c>
      <c r="M2567">
        <f>I2567*Diccionario!$B$36</f>
        <v>1.8337361960784313</v>
      </c>
      <c r="N2567">
        <f>M2567*Diccionario!$B$37</f>
        <v>0.18520735580392159</v>
      </c>
      <c r="O2567">
        <f>N2567*Diccionario!$B$38</f>
        <v>2.7781103370588239E-2</v>
      </c>
      <c r="P2567">
        <f>O2567*Diccionario!$B$39</f>
        <v>2.5002993033529416E-2</v>
      </c>
      <c r="Q2567">
        <f>P2567*Diccionario!$B$40</f>
        <v>1.0001197213411767E-2</v>
      </c>
      <c r="R2567">
        <f>Q2567*Diccionario!$B$41</f>
        <v>6.5007781887176487E-3</v>
      </c>
      <c r="S2567">
        <f t="shared" si="404"/>
        <v>6.5007781887176487E-3</v>
      </c>
      <c r="T2567">
        <f>I2567*Diccionario!$B$36</f>
        <v>1.8337361960784313</v>
      </c>
      <c r="U2567">
        <f>T2567*Diccionario!$B$42</f>
        <v>0.18520735580392159</v>
      </c>
      <c r="V2567">
        <f>U2567*Diccionario!$B$43</f>
        <v>0.15742625243333336</v>
      </c>
      <c r="W2567">
        <f>V2567*Diccionario!$B$44</f>
        <v>2.9910987962333338E-2</v>
      </c>
      <c r="X2567">
        <f>W2567*Diccionario!$B$45</f>
        <v>1.1665285305310002E-2</v>
      </c>
      <c r="Y2567">
        <f>X2567*Diccionario!$B$46</f>
        <v>1.0382103921725902E-2</v>
      </c>
      <c r="Z2567">
        <f>Y2567*Diccionario!$B$47</f>
        <v>3.841378451038584E-3</v>
      </c>
      <c r="AA2567">
        <f>Z2567*Diccionario!$B$48</f>
        <v>3.841378451038584E-3</v>
      </c>
      <c r="AB2567">
        <f>AA2567*Diccionario!$B$49</f>
        <v>2.8810338382789379E-3</v>
      </c>
      <c r="AC2567">
        <f t="shared" si="405"/>
        <v>2.8810338382789379E-3</v>
      </c>
      <c r="AD2567">
        <f t="shared" si="406"/>
        <v>9.381812026996587E-3</v>
      </c>
      <c r="AE2567">
        <f t="shared" si="407"/>
        <v>1.5721730396838942E-5</v>
      </c>
      <c r="AF2567" t="e">
        <f ca="1">IF(AD2567="","",_xludf.RANK.EQ(AD2567,$AD$2:$AD$5513,0))</f>
        <v>#NAME?</v>
      </c>
      <c r="AH2567" t="str">
        <f t="shared" si="408"/>
        <v>Baja</v>
      </c>
      <c r="AI2567" t="s">
        <v>153</v>
      </c>
      <c r="AJ2567" t="str">
        <f>IFERROR(VLOOKUP(B2567,Maestro_Regionales!$A$2:$B$35,2,FALSE),"Otras zonas")</f>
        <v>Otras zonas</v>
      </c>
      <c r="AK2567" t="str">
        <f t="shared" si="409"/>
        <v>NUEVA EPS | Otras zonas</v>
      </c>
    </row>
    <row r="2568" spans="1:37">
      <c r="A2568" s="4" t="s">
        <v>1042</v>
      </c>
      <c r="B2568" s="4" t="s">
        <v>1043</v>
      </c>
      <c r="C2568" s="4" t="s">
        <v>1133</v>
      </c>
      <c r="D2568" s="4" t="s">
        <v>1134</v>
      </c>
      <c r="E2568" s="4" t="s">
        <v>90</v>
      </c>
      <c r="F2568" s="4">
        <v>0</v>
      </c>
      <c r="G2568" s="4">
        <v>0</v>
      </c>
      <c r="H2568" s="4">
        <v>27</v>
      </c>
      <c r="I2568">
        <f t="shared" si="400"/>
        <v>27</v>
      </c>
      <c r="J2568">
        <f t="shared" si="401"/>
        <v>0</v>
      </c>
      <c r="K2568">
        <f t="shared" si="402"/>
        <v>0</v>
      </c>
      <c r="L2568">
        <f t="shared" si="403"/>
        <v>1</v>
      </c>
      <c r="M2568">
        <f>I2568*Diccionario!$B$36</f>
        <v>5.9940529411764698E-2</v>
      </c>
      <c r="N2568">
        <f>M2568*Diccionario!$B$37</f>
        <v>6.0539934705882347E-3</v>
      </c>
      <c r="O2568">
        <f>N2568*Diccionario!$B$38</f>
        <v>9.0809902058823521E-4</v>
      </c>
      <c r="P2568">
        <f>O2568*Diccionario!$B$39</f>
        <v>8.1728911852941167E-4</v>
      </c>
      <c r="Q2568">
        <f>P2568*Diccionario!$B$40</f>
        <v>3.2691564741176471E-4</v>
      </c>
      <c r="R2568">
        <f>Q2568*Diccionario!$B$41</f>
        <v>2.1249517081764707E-4</v>
      </c>
      <c r="S2568">
        <f t="shared" si="404"/>
        <v>2.1249517081764707E-4</v>
      </c>
      <c r="T2568">
        <f>I2568*Diccionario!$B$36</f>
        <v>5.9940529411764698E-2</v>
      </c>
      <c r="U2568">
        <f>T2568*Diccionario!$B$42</f>
        <v>6.0539934705882347E-3</v>
      </c>
      <c r="V2568">
        <f>U2568*Diccionario!$B$43</f>
        <v>5.1458944499999998E-3</v>
      </c>
      <c r="W2568">
        <f>V2568*Diccionario!$B$44</f>
        <v>9.7771994550000007E-4</v>
      </c>
      <c r="X2568">
        <f>W2568*Diccionario!$B$45</f>
        <v>3.8131077874500006E-4</v>
      </c>
      <c r="Y2568">
        <f>X2568*Diccionario!$B$46</f>
        <v>3.3936659308305008E-4</v>
      </c>
      <c r="Z2568">
        <f>Y2568*Diccionario!$B$47</f>
        <v>1.2556563944072854E-4</v>
      </c>
      <c r="AA2568">
        <f>Z2568*Diccionario!$B$48</f>
        <v>1.2556563944072854E-4</v>
      </c>
      <c r="AB2568">
        <f>AA2568*Diccionario!$B$49</f>
        <v>9.4174229580546397E-5</v>
      </c>
      <c r="AC2568">
        <f t="shared" si="405"/>
        <v>9.4174229580546397E-5</v>
      </c>
      <c r="AD2568">
        <f t="shared" si="406"/>
        <v>3.0666940039819347E-4</v>
      </c>
      <c r="AE2568">
        <f t="shared" si="407"/>
        <v>5.139064415431615E-7</v>
      </c>
      <c r="AF2568" t="e">
        <f ca="1">IF(AD2568="","",_xludf.RANK.EQ(AD2568,$AD$2:$AD$5513,0))</f>
        <v>#NAME?</v>
      </c>
      <c r="AH2568" t="str">
        <f t="shared" si="408"/>
        <v>Baja</v>
      </c>
      <c r="AI2568" t="s">
        <v>153</v>
      </c>
      <c r="AJ2568" t="str">
        <f>IFERROR(VLOOKUP(B2568,Maestro_Regionales!$A$2:$B$35,2,FALSE),"Otras zonas")</f>
        <v>Otras zonas</v>
      </c>
      <c r="AK2568" t="str">
        <f t="shared" si="409"/>
        <v>REGIMEN DE EXCEPCION | Otras zonas</v>
      </c>
    </row>
    <row r="2569" spans="1:37">
      <c r="A2569" s="4" t="s">
        <v>1042</v>
      </c>
      <c r="B2569" s="4" t="s">
        <v>1043</v>
      </c>
      <c r="C2569" s="4" t="s">
        <v>1135</v>
      </c>
      <c r="D2569" s="4" t="s">
        <v>1136</v>
      </c>
      <c r="E2569" s="4" t="s">
        <v>86</v>
      </c>
      <c r="F2569" s="4">
        <v>236</v>
      </c>
      <c r="G2569" s="4">
        <v>2499</v>
      </c>
      <c r="H2569" s="4">
        <v>0</v>
      </c>
      <c r="I2569">
        <f t="shared" si="400"/>
        <v>2735</v>
      </c>
      <c r="J2569">
        <f t="shared" si="401"/>
        <v>8.6288848263254114E-2</v>
      </c>
      <c r="K2569">
        <f t="shared" si="402"/>
        <v>0.91371115173674589</v>
      </c>
      <c r="L2569">
        <f t="shared" si="403"/>
        <v>0</v>
      </c>
      <c r="M2569">
        <f>I2569*Diccionario!$B$36</f>
        <v>6.0717536274509802</v>
      </c>
      <c r="N2569">
        <f>M2569*Diccionario!$B$37</f>
        <v>0.61324711637254903</v>
      </c>
      <c r="O2569">
        <f>N2569*Diccionario!$B$38</f>
        <v>9.1987067455882351E-2</v>
      </c>
      <c r="P2569">
        <f>O2569*Diccionario!$B$39</f>
        <v>8.278836071029412E-2</v>
      </c>
      <c r="Q2569">
        <f>P2569*Diccionario!$B$40</f>
        <v>3.3115344284117651E-2</v>
      </c>
      <c r="R2569">
        <f>Q2569*Diccionario!$B$41</f>
        <v>2.1524973784676472E-2</v>
      </c>
      <c r="S2569">
        <f t="shared" si="404"/>
        <v>2.1524973784676472E-2</v>
      </c>
      <c r="T2569">
        <f>I2569*Diccionario!$B$36</f>
        <v>6.0717536274509802</v>
      </c>
      <c r="U2569">
        <f>T2569*Diccionario!$B$42</f>
        <v>0.61324711637254903</v>
      </c>
      <c r="V2569">
        <f>U2569*Diccionario!$B$43</f>
        <v>0.52126004891666666</v>
      </c>
      <c r="W2569">
        <f>V2569*Diccionario!$B$44</f>
        <v>9.9039409294166672E-2</v>
      </c>
      <c r="X2569">
        <f>W2569*Diccionario!$B$45</f>
        <v>3.8625369624725001E-2</v>
      </c>
      <c r="Y2569">
        <f>X2569*Diccionario!$B$46</f>
        <v>3.4376578966005253E-2</v>
      </c>
      <c r="Z2569">
        <f>Y2569*Diccionario!$B$47</f>
        <v>1.2719334217421944E-2</v>
      </c>
      <c r="AA2569">
        <f>Z2569*Diccionario!$B$48</f>
        <v>1.2719334217421944E-2</v>
      </c>
      <c r="AB2569">
        <f>AA2569*Diccionario!$B$49</f>
        <v>9.5395006630664587E-3</v>
      </c>
      <c r="AC2569">
        <f t="shared" si="405"/>
        <v>9.5395006630664587E-3</v>
      </c>
      <c r="AD2569">
        <f t="shared" si="406"/>
        <v>3.1064474447742931E-2</v>
      </c>
      <c r="AE2569">
        <f t="shared" si="407"/>
        <v>5.2056819171131357E-5</v>
      </c>
      <c r="AF2569" t="e">
        <f ca="1">IF(AD2569="","",_xludf.RANK.EQ(AD2569,$AD$2:$AD$5513,0))</f>
        <v>#NAME?</v>
      </c>
      <c r="AH2569" t="str">
        <f t="shared" si="408"/>
        <v>Baja</v>
      </c>
      <c r="AI2569" t="s">
        <v>153</v>
      </c>
      <c r="AJ2569" t="str">
        <f>IFERROR(VLOOKUP(B2569,Maestro_Regionales!$A$2:$B$35,2,FALSE),"Otras zonas")</f>
        <v>Otras zonas</v>
      </c>
      <c r="AK2569" t="str">
        <f t="shared" si="409"/>
        <v>EPS SANITAS | Otras zonas</v>
      </c>
    </row>
    <row r="2570" spans="1:37">
      <c r="A2570" s="4" t="s">
        <v>1042</v>
      </c>
      <c r="B2570" s="4" t="s">
        <v>1043</v>
      </c>
      <c r="C2570" s="4" t="s">
        <v>1135</v>
      </c>
      <c r="D2570" s="4" t="s">
        <v>1136</v>
      </c>
      <c r="E2570" s="4" t="s">
        <v>87</v>
      </c>
      <c r="F2570" s="4">
        <v>261</v>
      </c>
      <c r="G2570" s="4">
        <v>744</v>
      </c>
      <c r="H2570" s="4">
        <v>0</v>
      </c>
      <c r="I2570">
        <f t="shared" si="400"/>
        <v>1005</v>
      </c>
      <c r="J2570">
        <f t="shared" si="401"/>
        <v>0.25970149253731345</v>
      </c>
      <c r="K2570">
        <f t="shared" si="402"/>
        <v>0.74029850746268655</v>
      </c>
      <c r="L2570">
        <f t="shared" si="403"/>
        <v>0</v>
      </c>
      <c r="M2570">
        <f>I2570*Diccionario!$B$36</f>
        <v>2.2311197058823526</v>
      </c>
      <c r="N2570">
        <f>M2570*Diccionario!$B$37</f>
        <v>0.22534309029411764</v>
      </c>
      <c r="O2570">
        <f>N2570*Diccionario!$B$38</f>
        <v>3.3801463544117644E-2</v>
      </c>
      <c r="P2570">
        <f>O2570*Diccionario!$B$39</f>
        <v>3.0421317189705879E-2</v>
      </c>
      <c r="Q2570">
        <f>P2570*Diccionario!$B$40</f>
        <v>1.2168526875882352E-2</v>
      </c>
      <c r="R2570">
        <f>Q2570*Diccionario!$B$41</f>
        <v>7.9095424693235283E-3</v>
      </c>
      <c r="S2570">
        <f t="shared" si="404"/>
        <v>7.9095424693235283E-3</v>
      </c>
      <c r="T2570">
        <f>I2570*Diccionario!$B$36</f>
        <v>2.2311197058823526</v>
      </c>
      <c r="U2570">
        <f>T2570*Diccionario!$B$42</f>
        <v>0.22534309029411764</v>
      </c>
      <c r="V2570">
        <f>U2570*Diccionario!$B$43</f>
        <v>0.19154162675</v>
      </c>
      <c r="W2570">
        <f>V2570*Diccionario!$B$44</f>
        <v>3.6392909082500001E-2</v>
      </c>
      <c r="X2570">
        <f>W2570*Diccionario!$B$45</f>
        <v>1.4193234542175E-2</v>
      </c>
      <c r="Y2570">
        <f>X2570*Diccionario!$B$46</f>
        <v>1.263197874253575E-2</v>
      </c>
      <c r="Z2570">
        <f>Y2570*Diccionario!$B$47</f>
        <v>4.6738321347382277E-3</v>
      </c>
      <c r="AA2570">
        <f>Z2570*Diccionario!$B$48</f>
        <v>4.6738321347382277E-3</v>
      </c>
      <c r="AB2570">
        <f>AA2570*Diccionario!$B$49</f>
        <v>3.505374101053671E-3</v>
      </c>
      <c r="AC2570">
        <f t="shared" si="405"/>
        <v>3.505374101053671E-3</v>
      </c>
      <c r="AD2570">
        <f t="shared" si="406"/>
        <v>1.1414916570377199E-2</v>
      </c>
      <c r="AE2570">
        <f t="shared" si="407"/>
        <v>1.9128739768551007E-5</v>
      </c>
      <c r="AF2570" t="e">
        <f ca="1">IF(AD2570="","",_xludf.RANK.EQ(AD2570,$AD$2:$AD$5513,0))</f>
        <v>#NAME?</v>
      </c>
      <c r="AH2570" t="str">
        <f t="shared" si="408"/>
        <v>Baja</v>
      </c>
      <c r="AI2570" t="s">
        <v>153</v>
      </c>
      <c r="AJ2570" t="str">
        <f>IFERROR(VLOOKUP(B2570,Maestro_Regionales!$A$2:$B$35,2,FALSE),"Otras zonas")</f>
        <v>Otras zonas</v>
      </c>
      <c r="AK2570" t="str">
        <f t="shared" si="409"/>
        <v>NUEVA EPS | Otras zonas</v>
      </c>
    </row>
    <row r="2571" spans="1:37">
      <c r="A2571" s="4" t="s">
        <v>1042</v>
      </c>
      <c r="B2571" s="4" t="s">
        <v>1043</v>
      </c>
      <c r="C2571" s="4" t="s">
        <v>1135</v>
      </c>
      <c r="D2571" s="4" t="s">
        <v>1136</v>
      </c>
      <c r="E2571" s="4" t="s">
        <v>85</v>
      </c>
      <c r="F2571" s="4">
        <v>15</v>
      </c>
      <c r="G2571" s="4">
        <v>132</v>
      </c>
      <c r="H2571" s="4">
        <v>0</v>
      </c>
      <c r="I2571">
        <f t="shared" si="400"/>
        <v>147</v>
      </c>
      <c r="J2571">
        <f t="shared" si="401"/>
        <v>0.10204081632653061</v>
      </c>
      <c r="K2571">
        <f t="shared" si="402"/>
        <v>0.89795918367346939</v>
      </c>
      <c r="L2571">
        <f t="shared" si="403"/>
        <v>0</v>
      </c>
      <c r="M2571">
        <f>I2571*Diccionario!$B$36</f>
        <v>0.32634288235294118</v>
      </c>
      <c r="N2571">
        <f>M2571*Diccionario!$B$37</f>
        <v>3.2960631117647063E-2</v>
      </c>
      <c r="O2571">
        <f>N2571*Diccionario!$B$38</f>
        <v>4.9440946676470596E-3</v>
      </c>
      <c r="P2571">
        <f>O2571*Diccionario!$B$39</f>
        <v>4.4496852008823534E-3</v>
      </c>
      <c r="Q2571">
        <f>P2571*Diccionario!$B$40</f>
        <v>1.7798740803529414E-3</v>
      </c>
      <c r="R2571">
        <f>Q2571*Diccionario!$B$41</f>
        <v>1.1569181522294119E-3</v>
      </c>
      <c r="S2571">
        <f t="shared" si="404"/>
        <v>1.1569181522294119E-3</v>
      </c>
      <c r="T2571">
        <f>I2571*Diccionario!$B$36</f>
        <v>0.32634288235294118</v>
      </c>
      <c r="U2571">
        <f>T2571*Diccionario!$B$42</f>
        <v>3.2960631117647063E-2</v>
      </c>
      <c r="V2571">
        <f>U2571*Diccionario!$B$43</f>
        <v>2.8016536450000004E-2</v>
      </c>
      <c r="W2571">
        <f>V2571*Diccionario!$B$44</f>
        <v>5.3231419255000013E-3</v>
      </c>
      <c r="X2571">
        <f>W2571*Diccionario!$B$45</f>
        <v>2.0760253509450005E-3</v>
      </c>
      <c r="Y2571">
        <f>X2571*Diccionario!$B$46</f>
        <v>1.8476625623410504E-3</v>
      </c>
      <c r="Z2571">
        <f>Y2571*Diccionario!$B$47</f>
        <v>6.8363514806618858E-4</v>
      </c>
      <c r="AA2571">
        <f>Z2571*Diccionario!$B$48</f>
        <v>6.8363514806618858E-4</v>
      </c>
      <c r="AB2571">
        <f>AA2571*Diccionario!$B$49</f>
        <v>5.1272636104964138E-4</v>
      </c>
      <c r="AC2571">
        <f t="shared" si="405"/>
        <v>5.1272636104964138E-4</v>
      </c>
      <c r="AD2571">
        <f t="shared" si="406"/>
        <v>1.6696445132790532E-3</v>
      </c>
      <c r="AE2571">
        <f t="shared" si="407"/>
        <v>2.797935070623879E-6</v>
      </c>
      <c r="AF2571" t="e">
        <f ca="1">IF(AD2571="","",_xludf.RANK.EQ(AD2571,$AD$2:$AD$5513,0))</f>
        <v>#NAME?</v>
      </c>
      <c r="AH2571" t="str">
        <f t="shared" si="408"/>
        <v>Baja</v>
      </c>
      <c r="AI2571" t="s">
        <v>153</v>
      </c>
      <c r="AJ2571" t="str">
        <f>IFERROR(VLOOKUP(B2571,Maestro_Regionales!$A$2:$B$35,2,FALSE),"Otras zonas")</f>
        <v>Otras zonas</v>
      </c>
      <c r="AK2571" t="str">
        <f t="shared" si="409"/>
        <v>SALUD TOTAL EPS | Otras zonas</v>
      </c>
    </row>
    <row r="2572" spans="1:37">
      <c r="A2572" s="4" t="s">
        <v>1042</v>
      </c>
      <c r="B2572" s="4" t="s">
        <v>1043</v>
      </c>
      <c r="C2572" s="4" t="s">
        <v>1135</v>
      </c>
      <c r="D2572" s="4" t="s">
        <v>1136</v>
      </c>
      <c r="E2572" s="4" t="s">
        <v>90</v>
      </c>
      <c r="F2572" s="4">
        <v>0</v>
      </c>
      <c r="G2572" s="4">
        <v>0</v>
      </c>
      <c r="H2572" s="4">
        <v>123</v>
      </c>
      <c r="I2572">
        <f t="shared" si="400"/>
        <v>123</v>
      </c>
      <c r="J2572">
        <f t="shared" si="401"/>
        <v>0</v>
      </c>
      <c r="K2572">
        <f t="shared" si="402"/>
        <v>0</v>
      </c>
      <c r="L2572">
        <f t="shared" si="403"/>
        <v>1</v>
      </c>
      <c r="M2572">
        <f>I2572*Diccionario!$B$36</f>
        <v>0.27306241176470586</v>
      </c>
      <c r="N2572">
        <f>M2572*Diccionario!$B$37</f>
        <v>2.7579303588235293E-2</v>
      </c>
      <c r="O2572">
        <f>N2572*Diccionario!$B$38</f>
        <v>4.1368955382352938E-3</v>
      </c>
      <c r="P2572">
        <f>O2572*Diccionario!$B$39</f>
        <v>3.7232059844117646E-3</v>
      </c>
      <c r="Q2572">
        <f>P2572*Diccionario!$B$40</f>
        <v>1.4892823937647059E-3</v>
      </c>
      <c r="R2572">
        <f>Q2572*Diccionario!$B$41</f>
        <v>9.6803355594705888E-4</v>
      </c>
      <c r="S2572">
        <f t="shared" si="404"/>
        <v>9.6803355594705888E-4</v>
      </c>
      <c r="T2572">
        <f>I2572*Diccionario!$B$36</f>
        <v>0.27306241176470586</v>
      </c>
      <c r="U2572">
        <f>T2572*Diccionario!$B$42</f>
        <v>2.7579303588235293E-2</v>
      </c>
      <c r="V2572">
        <f>U2572*Diccionario!$B$43</f>
        <v>2.3442408049999999E-2</v>
      </c>
      <c r="W2572">
        <f>V2572*Diccionario!$B$44</f>
        <v>4.4540575294999994E-3</v>
      </c>
      <c r="X2572">
        <f>W2572*Diccionario!$B$45</f>
        <v>1.7370824365049997E-3</v>
      </c>
      <c r="Y2572">
        <f>X2572*Diccionario!$B$46</f>
        <v>1.5460033684894497E-3</v>
      </c>
      <c r="Z2572">
        <f>Y2572*Diccionario!$B$47</f>
        <v>5.7202124634109642E-4</v>
      </c>
      <c r="AA2572">
        <f>Z2572*Diccionario!$B$48</f>
        <v>5.7202124634109642E-4</v>
      </c>
      <c r="AB2572">
        <f>AA2572*Diccionario!$B$49</f>
        <v>4.2901593475582232E-4</v>
      </c>
      <c r="AC2572">
        <f t="shared" si="405"/>
        <v>4.2901593475582232E-4</v>
      </c>
      <c r="AD2572">
        <f t="shared" si="406"/>
        <v>1.3970494907028811E-3</v>
      </c>
      <c r="AE2572">
        <f t="shared" si="407"/>
        <v>2.3411293448077353E-6</v>
      </c>
      <c r="AF2572" t="e">
        <f ca="1">IF(AD2572="","",_xludf.RANK.EQ(AD2572,$AD$2:$AD$5513,0))</f>
        <v>#NAME?</v>
      </c>
      <c r="AH2572" t="str">
        <f t="shared" si="408"/>
        <v>Baja</v>
      </c>
      <c r="AI2572" t="s">
        <v>153</v>
      </c>
      <c r="AJ2572" t="str">
        <f>IFERROR(VLOOKUP(B2572,Maestro_Regionales!$A$2:$B$35,2,FALSE),"Otras zonas")</f>
        <v>Otras zonas</v>
      </c>
      <c r="AK2572" t="str">
        <f t="shared" si="409"/>
        <v>REGIMEN DE EXCEPCION | Otras zonas</v>
      </c>
    </row>
    <row r="2573" spans="1:37">
      <c r="A2573" s="4" t="s">
        <v>1042</v>
      </c>
      <c r="B2573" s="4" t="s">
        <v>1043</v>
      </c>
      <c r="C2573" s="4" t="s">
        <v>1137</v>
      </c>
      <c r="D2573" s="4" t="s">
        <v>1138</v>
      </c>
      <c r="E2573" s="4" t="s">
        <v>91</v>
      </c>
      <c r="F2573" s="4">
        <v>4326</v>
      </c>
      <c r="G2573" s="4">
        <v>1976</v>
      </c>
      <c r="H2573" s="4">
        <v>0</v>
      </c>
      <c r="I2573">
        <f t="shared" si="400"/>
        <v>6302</v>
      </c>
      <c r="J2573">
        <f t="shared" si="401"/>
        <v>0.68644874642970488</v>
      </c>
      <c r="K2573">
        <f t="shared" si="402"/>
        <v>0.31355125357029512</v>
      </c>
      <c r="L2573">
        <f t="shared" si="403"/>
        <v>0</v>
      </c>
      <c r="M2573">
        <f>I2573*Diccionario!$B$36</f>
        <v>13.990563568627451</v>
      </c>
      <c r="N2573">
        <f>M2573*Diccionario!$B$37</f>
        <v>1.4130469204313727</v>
      </c>
      <c r="O2573">
        <f>N2573*Diccionario!$B$38</f>
        <v>0.21195703806470589</v>
      </c>
      <c r="P2573">
        <f>O2573*Diccionario!$B$39</f>
        <v>0.1907613342582353</v>
      </c>
      <c r="Q2573">
        <f>P2573*Diccionario!$B$40</f>
        <v>7.6304533703294125E-2</v>
      </c>
      <c r="R2573">
        <f>Q2573*Diccionario!$B$41</f>
        <v>4.9597946907141185E-2</v>
      </c>
      <c r="S2573">
        <f t="shared" si="404"/>
        <v>4.9597946907141185E-2</v>
      </c>
      <c r="T2573">
        <f>I2573*Diccionario!$B$36</f>
        <v>13.990563568627451</v>
      </c>
      <c r="U2573">
        <f>T2573*Diccionario!$B$42</f>
        <v>1.4130469204313727</v>
      </c>
      <c r="V2573">
        <f>U2573*Diccionario!$B$43</f>
        <v>1.2010898823666667</v>
      </c>
      <c r="W2573">
        <f>V2573*Diccionario!$B$44</f>
        <v>0.22820707764966666</v>
      </c>
      <c r="X2573">
        <f>W2573*Diccionario!$B$45</f>
        <v>8.9000760283370006E-2</v>
      </c>
      <c r="Y2573">
        <f>X2573*Diccionario!$B$46</f>
        <v>7.9210676652199302E-2</v>
      </c>
      <c r="Z2573">
        <f>Y2573*Diccionario!$B$47</f>
        <v>2.9307950361313742E-2</v>
      </c>
      <c r="AA2573">
        <f>Z2573*Diccionario!$B$48</f>
        <v>2.9307950361313742E-2</v>
      </c>
      <c r="AB2573">
        <f>AA2573*Diccionario!$B$49</f>
        <v>2.1980962770985307E-2</v>
      </c>
      <c r="AC2573">
        <f t="shared" si="405"/>
        <v>2.1980962770985307E-2</v>
      </c>
      <c r="AD2573">
        <f t="shared" si="406"/>
        <v>7.1578909678126496E-2</v>
      </c>
      <c r="AE2573">
        <f t="shared" si="407"/>
        <v>1.1994957017055571E-4</v>
      </c>
      <c r="AF2573" t="e">
        <f ca="1">IF(AD2573="","",_xludf.RANK.EQ(AD2573,$AD$2:$AD$5513,0))</f>
        <v>#NAME?</v>
      </c>
      <c r="AH2573" t="str">
        <f t="shared" si="408"/>
        <v>Baja</v>
      </c>
      <c r="AI2573" t="s">
        <v>153</v>
      </c>
      <c r="AJ2573" t="str">
        <f>IFERROR(VLOOKUP(B2573,Maestro_Regionales!$A$2:$B$35,2,FALSE),"Otras zonas")</f>
        <v>Otras zonas</v>
      </c>
      <c r="AK2573" t="str">
        <f t="shared" si="409"/>
        <v>FAMISANAR | Otras zonas</v>
      </c>
    </row>
    <row r="2574" spans="1:37">
      <c r="A2574" s="4" t="s">
        <v>1042</v>
      </c>
      <c r="B2574" s="4" t="s">
        <v>1043</v>
      </c>
      <c r="C2574" s="4" t="s">
        <v>1137</v>
      </c>
      <c r="D2574" s="4" t="s">
        <v>1138</v>
      </c>
      <c r="E2574" s="4" t="s">
        <v>86</v>
      </c>
      <c r="F2574" s="4">
        <v>4462</v>
      </c>
      <c r="G2574" s="4">
        <v>1195</v>
      </c>
      <c r="H2574" s="4">
        <v>0</v>
      </c>
      <c r="I2574">
        <f t="shared" si="400"/>
        <v>5657</v>
      </c>
      <c r="J2574">
        <f t="shared" si="401"/>
        <v>0.78875729185080434</v>
      </c>
      <c r="K2574">
        <f t="shared" si="402"/>
        <v>0.21124270814919568</v>
      </c>
      <c r="L2574">
        <f t="shared" si="403"/>
        <v>0</v>
      </c>
      <c r="M2574">
        <f>I2574*Diccionario!$B$36</f>
        <v>12.558650921568626</v>
      </c>
      <c r="N2574">
        <f>M2574*Diccionario!$B$37</f>
        <v>1.2684237430784313</v>
      </c>
      <c r="O2574">
        <f>N2574*Diccionario!$B$38</f>
        <v>0.19026356146176468</v>
      </c>
      <c r="P2574">
        <f>O2574*Diccionario!$B$39</f>
        <v>0.17123720531558823</v>
      </c>
      <c r="Q2574">
        <f>P2574*Diccionario!$B$40</f>
        <v>6.8494882126235293E-2</v>
      </c>
      <c r="R2574">
        <f>Q2574*Diccionario!$B$41</f>
        <v>4.4521673382052943E-2</v>
      </c>
      <c r="S2574">
        <f t="shared" si="404"/>
        <v>4.4521673382052943E-2</v>
      </c>
      <c r="T2574">
        <f>I2574*Diccionario!$B$36</f>
        <v>12.558650921568626</v>
      </c>
      <c r="U2574">
        <f>T2574*Diccionario!$B$42</f>
        <v>1.2684237430784313</v>
      </c>
      <c r="V2574">
        <f>U2574*Diccionario!$B$43</f>
        <v>1.0781601816166666</v>
      </c>
      <c r="W2574">
        <f>V2574*Diccionario!$B$44</f>
        <v>0.20485043450716667</v>
      </c>
      <c r="X2574">
        <f>W2574*Diccionario!$B$45</f>
        <v>7.9891669457795009E-2</v>
      </c>
      <c r="Y2574">
        <f>X2574*Diccionario!$B$46</f>
        <v>7.1103585817437559E-2</v>
      </c>
      <c r="Z2574">
        <f>Y2574*Diccionario!$B$47</f>
        <v>2.6308326752451896E-2</v>
      </c>
      <c r="AA2574">
        <f>Z2574*Diccionario!$B$48</f>
        <v>2.6308326752451896E-2</v>
      </c>
      <c r="AB2574">
        <f>AA2574*Diccionario!$B$49</f>
        <v>1.9731245064338921E-2</v>
      </c>
      <c r="AC2574">
        <f t="shared" si="405"/>
        <v>1.9731245064338921E-2</v>
      </c>
      <c r="AD2574">
        <f t="shared" si="406"/>
        <v>6.425291844639186E-2</v>
      </c>
      <c r="AE2574">
        <f t="shared" si="407"/>
        <v>1.0767291628924682E-4</v>
      </c>
      <c r="AF2574" t="e">
        <f ca="1">IF(AD2574="","",_xludf.RANK.EQ(AD2574,$AD$2:$AD$5513,0))</f>
        <v>#NAME?</v>
      </c>
      <c r="AH2574" t="str">
        <f t="shared" si="408"/>
        <v>Baja</v>
      </c>
      <c r="AI2574" t="s">
        <v>153</v>
      </c>
      <c r="AJ2574" t="str">
        <f>IFERROR(VLOOKUP(B2574,Maestro_Regionales!$A$2:$B$35,2,FALSE),"Otras zonas")</f>
        <v>Otras zonas</v>
      </c>
      <c r="AK2574" t="str">
        <f t="shared" si="409"/>
        <v>EPS SANITAS | Otras zonas</v>
      </c>
    </row>
    <row r="2575" spans="1:37">
      <c r="A2575" s="4" t="s">
        <v>1042</v>
      </c>
      <c r="B2575" s="4" t="s">
        <v>1043</v>
      </c>
      <c r="C2575" s="4" t="s">
        <v>1137</v>
      </c>
      <c r="D2575" s="4" t="s">
        <v>1138</v>
      </c>
      <c r="E2575" s="4" t="s">
        <v>415</v>
      </c>
      <c r="F2575" s="4">
        <v>2945</v>
      </c>
      <c r="G2575" s="4">
        <v>787</v>
      </c>
      <c r="H2575" s="4">
        <v>0</v>
      </c>
      <c r="I2575">
        <f t="shared" si="400"/>
        <v>3732</v>
      </c>
      <c r="J2575">
        <f t="shared" si="401"/>
        <v>0.78912111468381563</v>
      </c>
      <c r="K2575">
        <f t="shared" si="402"/>
        <v>0.21087888531618434</v>
      </c>
      <c r="L2575">
        <f t="shared" si="403"/>
        <v>0</v>
      </c>
      <c r="M2575">
        <f>I2575*Diccionario!$B$36</f>
        <v>8.2851131764705883</v>
      </c>
      <c r="N2575">
        <f>M2575*Diccionario!$B$37</f>
        <v>0.8367964308235295</v>
      </c>
      <c r="O2575">
        <f>N2575*Diccionario!$B$38</f>
        <v>0.12551946462352942</v>
      </c>
      <c r="P2575">
        <f>O2575*Diccionario!$B$39</f>
        <v>0.11296751816117648</v>
      </c>
      <c r="Q2575">
        <f>P2575*Diccionario!$B$40</f>
        <v>4.5187007264470593E-2</v>
      </c>
      <c r="R2575">
        <f>Q2575*Diccionario!$B$41</f>
        <v>2.9371554721905887E-2</v>
      </c>
      <c r="S2575">
        <f t="shared" si="404"/>
        <v>2.9371554721905887E-2</v>
      </c>
      <c r="T2575">
        <f>I2575*Diccionario!$B$36</f>
        <v>8.2851131764705883</v>
      </c>
      <c r="U2575">
        <f>T2575*Diccionario!$B$42</f>
        <v>0.8367964308235295</v>
      </c>
      <c r="V2575">
        <f>U2575*Diccionario!$B$43</f>
        <v>0.71127696620000003</v>
      </c>
      <c r="W2575">
        <f>V2575*Diccionario!$B$44</f>
        <v>0.135142623578</v>
      </c>
      <c r="X2575">
        <f>W2575*Diccionario!$B$45</f>
        <v>5.270562319542E-2</v>
      </c>
      <c r="Y2575">
        <f>X2575*Diccionario!$B$46</f>
        <v>4.6908004643923799E-2</v>
      </c>
      <c r="Z2575">
        <f>Y2575*Diccionario!$B$47</f>
        <v>1.7355961718251805E-2</v>
      </c>
      <c r="AA2575">
        <f>Z2575*Diccionario!$B$48</f>
        <v>1.7355961718251805E-2</v>
      </c>
      <c r="AB2575">
        <f>AA2575*Diccionario!$B$49</f>
        <v>1.3016971288688853E-2</v>
      </c>
      <c r="AC2575">
        <f t="shared" si="405"/>
        <v>1.3016971288688853E-2</v>
      </c>
      <c r="AD2575">
        <f t="shared" si="406"/>
        <v>4.2388526010594743E-2</v>
      </c>
      <c r="AE2575">
        <f t="shared" si="407"/>
        <v>7.1033290364410327E-5</v>
      </c>
      <c r="AF2575" t="e">
        <f ca="1">IF(AD2575="","",_xludf.RANK.EQ(AD2575,$AD$2:$AD$5513,0))</f>
        <v>#NAME?</v>
      </c>
      <c r="AH2575" t="str">
        <f t="shared" si="408"/>
        <v>Baja</v>
      </c>
      <c r="AI2575" t="s">
        <v>153</v>
      </c>
      <c r="AJ2575" t="str">
        <f>IFERROR(VLOOKUP(B2575,Maestro_Regionales!$A$2:$B$35,2,FALSE),"Otras zonas")</f>
        <v>Otras zonas</v>
      </c>
      <c r="AK2575" t="str">
        <f t="shared" si="409"/>
        <v>COMPENSAR EPS | Otras zonas</v>
      </c>
    </row>
    <row r="2576" spans="1:37">
      <c r="A2576" s="4" t="s">
        <v>1042</v>
      </c>
      <c r="B2576" s="4" t="s">
        <v>1043</v>
      </c>
      <c r="C2576" s="4" t="s">
        <v>1137</v>
      </c>
      <c r="D2576" s="4" t="s">
        <v>1138</v>
      </c>
      <c r="E2576" s="4" t="s">
        <v>87</v>
      </c>
      <c r="F2576" s="4">
        <v>1567</v>
      </c>
      <c r="G2576" s="4">
        <v>2082</v>
      </c>
      <c r="H2576" s="4">
        <v>0</v>
      </c>
      <c r="I2576">
        <f t="shared" si="400"/>
        <v>3649</v>
      </c>
      <c r="J2576">
        <f t="shared" si="401"/>
        <v>0.42943272129350507</v>
      </c>
      <c r="K2576">
        <f t="shared" si="402"/>
        <v>0.57056727870649493</v>
      </c>
      <c r="L2576">
        <f t="shared" si="403"/>
        <v>0</v>
      </c>
      <c r="M2576">
        <f>I2576*Diccionario!$B$36</f>
        <v>8.1008515490196071</v>
      </c>
      <c r="N2576">
        <f>M2576*Diccionario!$B$37</f>
        <v>0.81818600645098039</v>
      </c>
      <c r="O2576">
        <f>N2576*Diccionario!$B$38</f>
        <v>0.12272790096764705</v>
      </c>
      <c r="P2576">
        <f>O2576*Diccionario!$B$39</f>
        <v>0.11045511087088235</v>
      </c>
      <c r="Q2576">
        <f>P2576*Diccionario!$B$40</f>
        <v>4.418204434835294E-2</v>
      </c>
      <c r="R2576">
        <f>Q2576*Diccionario!$B$41</f>
        <v>2.8718328826429412E-2</v>
      </c>
      <c r="S2576">
        <f t="shared" si="404"/>
        <v>2.8718328826429412E-2</v>
      </c>
      <c r="T2576">
        <f>I2576*Diccionario!$B$36</f>
        <v>8.1008515490196071</v>
      </c>
      <c r="U2576">
        <f>T2576*Diccionario!$B$42</f>
        <v>0.81818600645098039</v>
      </c>
      <c r="V2576">
        <f>U2576*Diccionario!$B$43</f>
        <v>0.69545810548333331</v>
      </c>
      <c r="W2576">
        <f>V2576*Diccionario!$B$44</f>
        <v>0.13213704004183333</v>
      </c>
      <c r="X2576">
        <f>W2576*Diccionario!$B$45</f>
        <v>5.1533445616314996E-2</v>
      </c>
      <c r="Y2576">
        <f>X2576*Diccionario!$B$46</f>
        <v>4.5864766598520346E-2</v>
      </c>
      <c r="Z2576">
        <f>Y2576*Diccionario!$B$47</f>
        <v>1.6969963641452528E-2</v>
      </c>
      <c r="AA2576">
        <f>Z2576*Diccionario!$B$48</f>
        <v>1.6969963641452528E-2</v>
      </c>
      <c r="AB2576">
        <f>AA2576*Diccionario!$B$49</f>
        <v>1.2727472731089396E-2</v>
      </c>
      <c r="AC2576">
        <f t="shared" si="405"/>
        <v>1.2727472731089396E-2</v>
      </c>
      <c r="AD2576">
        <f t="shared" si="406"/>
        <v>4.1445801557518806E-2</v>
      </c>
      <c r="AE2576">
        <f t="shared" si="407"/>
        <v>6.9453503895962812E-5</v>
      </c>
      <c r="AF2576" t="e">
        <f ca="1">IF(AD2576="","",_xludf.RANK.EQ(AD2576,$AD$2:$AD$5513,0))</f>
        <v>#NAME?</v>
      </c>
      <c r="AH2576" t="str">
        <f t="shared" si="408"/>
        <v>Baja</v>
      </c>
      <c r="AI2576" t="s">
        <v>153</v>
      </c>
      <c r="AJ2576" t="str">
        <f>IFERROR(VLOOKUP(B2576,Maestro_Regionales!$A$2:$B$35,2,FALSE),"Otras zonas")</f>
        <v>Otras zonas</v>
      </c>
      <c r="AK2576" t="str">
        <f t="shared" si="409"/>
        <v>NUEVA EPS | Otras zonas</v>
      </c>
    </row>
    <row r="2577" spans="1:37">
      <c r="A2577" s="4" t="s">
        <v>1042</v>
      </c>
      <c r="B2577" s="4" t="s">
        <v>1043</v>
      </c>
      <c r="C2577" s="4" t="s">
        <v>1137</v>
      </c>
      <c r="D2577" s="4" t="s">
        <v>1138</v>
      </c>
      <c r="E2577" s="4" t="s">
        <v>85</v>
      </c>
      <c r="F2577" s="4">
        <v>380</v>
      </c>
      <c r="G2577" s="4">
        <v>81</v>
      </c>
      <c r="H2577" s="4">
        <v>0</v>
      </c>
      <c r="I2577">
        <f t="shared" si="400"/>
        <v>461</v>
      </c>
      <c r="J2577">
        <f t="shared" si="401"/>
        <v>0.824295010845987</v>
      </c>
      <c r="K2577">
        <f t="shared" si="402"/>
        <v>0.175704989154013</v>
      </c>
      <c r="L2577">
        <f t="shared" si="403"/>
        <v>0</v>
      </c>
      <c r="M2577">
        <f>I2577*Diccionario!$B$36</f>
        <v>1.0234290392156862</v>
      </c>
      <c r="N2577">
        <f>M2577*Diccionario!$B$37</f>
        <v>0.1033663329607843</v>
      </c>
      <c r="O2577">
        <f>N2577*Diccionario!$B$38</f>
        <v>1.5504949944117646E-2</v>
      </c>
      <c r="P2577">
        <f>O2577*Diccionario!$B$39</f>
        <v>1.3954454949705881E-2</v>
      </c>
      <c r="Q2577">
        <f>P2577*Diccionario!$B$40</f>
        <v>5.5817819798823533E-3</v>
      </c>
      <c r="R2577">
        <f>Q2577*Diccionario!$B$41</f>
        <v>3.6281582869235299E-3</v>
      </c>
      <c r="S2577">
        <f t="shared" si="404"/>
        <v>3.6281582869235299E-3</v>
      </c>
      <c r="T2577">
        <f>I2577*Diccionario!$B$36</f>
        <v>1.0234290392156862</v>
      </c>
      <c r="U2577">
        <f>T2577*Diccionario!$B$42</f>
        <v>0.1033663329607843</v>
      </c>
      <c r="V2577">
        <f>U2577*Diccionario!$B$43</f>
        <v>8.7861383016666655E-2</v>
      </c>
      <c r="W2577">
        <f>V2577*Diccionario!$B$44</f>
        <v>1.6693662773166664E-2</v>
      </c>
      <c r="X2577">
        <f>W2577*Diccionario!$B$45</f>
        <v>6.5105284815349992E-3</v>
      </c>
      <c r="Y2577">
        <f>X2577*Diccionario!$B$46</f>
        <v>5.7943703485661491E-3</v>
      </c>
      <c r="Z2577">
        <f>Y2577*Diccionario!$B$47</f>
        <v>2.1439170289694752E-3</v>
      </c>
      <c r="AA2577">
        <f>Z2577*Diccionario!$B$48</f>
        <v>2.1439170289694752E-3</v>
      </c>
      <c r="AB2577">
        <f>AA2577*Diccionario!$B$49</f>
        <v>1.6079377717271065E-3</v>
      </c>
      <c r="AC2577">
        <f t="shared" si="405"/>
        <v>1.6079377717271065E-3</v>
      </c>
      <c r="AD2577">
        <f t="shared" si="406"/>
        <v>5.2360960586506364E-3</v>
      </c>
      <c r="AE2577">
        <f t="shared" si="407"/>
        <v>8.7744766500517573E-6</v>
      </c>
      <c r="AF2577" t="e">
        <f ca="1">IF(AD2577="","",_xludf.RANK.EQ(AD2577,$AD$2:$AD$5513,0))</f>
        <v>#NAME?</v>
      </c>
      <c r="AH2577" t="str">
        <f t="shared" si="408"/>
        <v>Baja</v>
      </c>
      <c r="AI2577" t="s">
        <v>153</v>
      </c>
      <c r="AJ2577" t="str">
        <f>IFERROR(VLOOKUP(B2577,Maestro_Regionales!$A$2:$B$35,2,FALSE),"Otras zonas")</f>
        <v>Otras zonas</v>
      </c>
      <c r="AK2577" t="str">
        <f t="shared" si="409"/>
        <v>SALUD TOTAL EPS | Otras zonas</v>
      </c>
    </row>
    <row r="2578" spans="1:37">
      <c r="A2578" s="4" t="s">
        <v>1042</v>
      </c>
      <c r="B2578" s="4" t="s">
        <v>1043</v>
      </c>
      <c r="C2578" s="4" t="s">
        <v>1137</v>
      </c>
      <c r="D2578" s="4" t="s">
        <v>1138</v>
      </c>
      <c r="E2578" s="4" t="s">
        <v>90</v>
      </c>
      <c r="F2578" s="4">
        <v>0</v>
      </c>
      <c r="G2578" s="4">
        <v>0</v>
      </c>
      <c r="H2578" s="4">
        <v>226</v>
      </c>
      <c r="I2578">
        <f t="shared" si="400"/>
        <v>226</v>
      </c>
      <c r="J2578">
        <f t="shared" si="401"/>
        <v>0</v>
      </c>
      <c r="K2578">
        <f t="shared" si="402"/>
        <v>0</v>
      </c>
      <c r="L2578">
        <f t="shared" si="403"/>
        <v>1</v>
      </c>
      <c r="M2578">
        <f>I2578*Diccionario!$B$36</f>
        <v>0.50172443137254896</v>
      </c>
      <c r="N2578">
        <f>M2578*Diccionario!$B$37</f>
        <v>5.067416756862745E-2</v>
      </c>
      <c r="O2578">
        <f>N2578*Diccionario!$B$38</f>
        <v>7.6011251352941173E-3</v>
      </c>
      <c r="P2578">
        <f>O2578*Diccionario!$B$39</f>
        <v>6.8410126217647053E-3</v>
      </c>
      <c r="Q2578">
        <f>P2578*Diccionario!$B$40</f>
        <v>2.7364050487058821E-3</v>
      </c>
      <c r="R2578">
        <f>Q2578*Diccionario!$B$41</f>
        <v>1.7786632816588234E-3</v>
      </c>
      <c r="S2578">
        <f t="shared" si="404"/>
        <v>1.7786632816588234E-3</v>
      </c>
      <c r="T2578">
        <f>I2578*Diccionario!$B$36</f>
        <v>0.50172443137254896</v>
      </c>
      <c r="U2578">
        <f>T2578*Diccionario!$B$42</f>
        <v>5.067416756862745E-2</v>
      </c>
      <c r="V2578">
        <f>U2578*Diccionario!$B$43</f>
        <v>4.3073042433333333E-2</v>
      </c>
      <c r="W2578">
        <f>V2578*Diccionario!$B$44</f>
        <v>8.1838780623333333E-3</v>
      </c>
      <c r="X2578">
        <f>W2578*Diccionario!$B$45</f>
        <v>3.19171244431E-3</v>
      </c>
      <c r="Y2578">
        <f>X2578*Diccionario!$B$46</f>
        <v>2.8406240754359001E-3</v>
      </c>
      <c r="Z2578">
        <f>Y2578*Diccionario!$B$47</f>
        <v>1.0510309079112829E-3</v>
      </c>
      <c r="AA2578">
        <f>Z2578*Diccionario!$B$48</f>
        <v>1.0510309079112829E-3</v>
      </c>
      <c r="AB2578">
        <f>AA2578*Diccionario!$B$49</f>
        <v>7.8827318093346215E-4</v>
      </c>
      <c r="AC2578">
        <f t="shared" si="405"/>
        <v>7.8827318093346215E-4</v>
      </c>
      <c r="AD2578">
        <f t="shared" si="406"/>
        <v>2.5669364625922854E-3</v>
      </c>
      <c r="AE2578">
        <f t="shared" si="407"/>
        <v>4.3015872514353504E-6</v>
      </c>
      <c r="AF2578" t="e">
        <f ca="1">IF(AD2578="","",_xludf.RANK.EQ(AD2578,$AD$2:$AD$5513,0))</f>
        <v>#NAME?</v>
      </c>
      <c r="AH2578" t="str">
        <f t="shared" si="408"/>
        <v>Baja</v>
      </c>
      <c r="AI2578" t="s">
        <v>153</v>
      </c>
      <c r="AJ2578" t="str">
        <f>IFERROR(VLOOKUP(B2578,Maestro_Regionales!$A$2:$B$35,2,FALSE),"Otras zonas")</f>
        <v>Otras zonas</v>
      </c>
      <c r="AK2578" t="str">
        <f t="shared" si="409"/>
        <v>REGIMEN DE EXCEPCION | Otras zonas</v>
      </c>
    </row>
    <row r="2579" spans="1:37">
      <c r="A2579" s="4" t="s">
        <v>1042</v>
      </c>
      <c r="B2579" s="4" t="s">
        <v>1043</v>
      </c>
      <c r="C2579" s="4" t="s">
        <v>1139</v>
      </c>
      <c r="D2579" s="4" t="s">
        <v>1140</v>
      </c>
      <c r="E2579" s="4" t="s">
        <v>91</v>
      </c>
      <c r="F2579" s="4">
        <v>12852</v>
      </c>
      <c r="G2579" s="4">
        <v>11572</v>
      </c>
      <c r="H2579" s="4">
        <v>0</v>
      </c>
      <c r="I2579">
        <f t="shared" si="400"/>
        <v>24424</v>
      </c>
      <c r="J2579">
        <f t="shared" si="401"/>
        <v>0.52620373403209952</v>
      </c>
      <c r="K2579">
        <f t="shared" si="402"/>
        <v>0.47379626596790042</v>
      </c>
      <c r="L2579">
        <f t="shared" si="403"/>
        <v>0</v>
      </c>
      <c r="M2579">
        <f>I2579*Diccionario!$B$36</f>
        <v>54.221758901960783</v>
      </c>
      <c r="N2579">
        <f>M2579*Diccionario!$B$37</f>
        <v>5.4763976490980397</v>
      </c>
      <c r="O2579">
        <f>N2579*Diccionario!$B$38</f>
        <v>0.82145964736470589</v>
      </c>
      <c r="P2579">
        <f>O2579*Diccionario!$B$39</f>
        <v>0.73931368262823527</v>
      </c>
      <c r="Q2579">
        <f>P2579*Diccionario!$B$40</f>
        <v>0.2957254730512941</v>
      </c>
      <c r="R2579">
        <f>Q2579*Diccionario!$B$41</f>
        <v>0.19222155748334116</v>
      </c>
      <c r="S2579">
        <f t="shared" si="404"/>
        <v>0.19222155748334116</v>
      </c>
      <c r="T2579">
        <f>I2579*Diccionario!$B$36</f>
        <v>54.221758901960783</v>
      </c>
      <c r="U2579">
        <f>T2579*Diccionario!$B$42</f>
        <v>5.4763976490980397</v>
      </c>
      <c r="V2579">
        <f>U2579*Diccionario!$B$43</f>
        <v>4.6549380017333339</v>
      </c>
      <c r="W2579">
        <f>V2579*Diccionario!$B$44</f>
        <v>0.8844382203293335</v>
      </c>
      <c r="X2579">
        <f>W2579*Diccionario!$B$45</f>
        <v>0.34493090592844006</v>
      </c>
      <c r="Y2579">
        <f>X2579*Diccionario!$B$46</f>
        <v>0.30698850627631163</v>
      </c>
      <c r="Z2579">
        <f>Y2579*Diccionario!$B$47</f>
        <v>0.11358574732223531</v>
      </c>
      <c r="AA2579">
        <f>Z2579*Diccionario!$B$48</f>
        <v>0.11358574732223531</v>
      </c>
      <c r="AB2579">
        <f>AA2579*Diccionario!$B$49</f>
        <v>8.5189310491676482E-2</v>
      </c>
      <c r="AC2579">
        <f t="shared" si="405"/>
        <v>8.5189310491676482E-2</v>
      </c>
      <c r="AD2579">
        <f t="shared" si="406"/>
        <v>0.27741086797501763</v>
      </c>
      <c r="AE2579">
        <f t="shared" si="407"/>
        <v>4.6487596030556202E-4</v>
      </c>
      <c r="AF2579" t="e">
        <f ca="1">IF(AD2579="","",_xludf.RANK.EQ(AD2579,$AD$2:$AD$5513,0))</f>
        <v>#NAME?</v>
      </c>
      <c r="AH2579" t="str">
        <f t="shared" si="408"/>
        <v>Media</v>
      </c>
      <c r="AI2579" t="s">
        <v>153</v>
      </c>
      <c r="AJ2579" t="str">
        <f>IFERROR(VLOOKUP(B2579,Maestro_Regionales!$A$2:$B$35,2,FALSE),"Otras zonas")</f>
        <v>Otras zonas</v>
      </c>
      <c r="AK2579" t="str">
        <f t="shared" si="409"/>
        <v>FAMISANAR | Otras zonas</v>
      </c>
    </row>
    <row r="2580" spans="1:37">
      <c r="A2580" s="4" t="s">
        <v>1042</v>
      </c>
      <c r="B2580" s="4" t="s">
        <v>1043</v>
      </c>
      <c r="C2580" s="4" t="s">
        <v>1139</v>
      </c>
      <c r="D2580" s="4" t="s">
        <v>1140</v>
      </c>
      <c r="E2580" s="4" t="s">
        <v>87</v>
      </c>
      <c r="F2580" s="4">
        <v>2408</v>
      </c>
      <c r="G2580" s="4">
        <v>5251</v>
      </c>
      <c r="H2580" s="4">
        <v>0</v>
      </c>
      <c r="I2580">
        <f t="shared" si="400"/>
        <v>7659</v>
      </c>
      <c r="J2580">
        <f t="shared" si="401"/>
        <v>0.31440135787961876</v>
      </c>
      <c r="K2580">
        <f t="shared" si="402"/>
        <v>0.68559864212038124</v>
      </c>
      <c r="L2580">
        <f t="shared" si="403"/>
        <v>0</v>
      </c>
      <c r="M2580">
        <f>I2580*Diccionario!$B$36</f>
        <v>17.003130176470588</v>
      </c>
      <c r="N2580">
        <f>M2580*Diccionario!$B$37</f>
        <v>1.7173161478235295</v>
      </c>
      <c r="O2580">
        <f>N2580*Diccionario!$B$38</f>
        <v>0.25759742217352943</v>
      </c>
      <c r="P2580">
        <f>O2580*Diccionario!$B$39</f>
        <v>0.23183767995617649</v>
      </c>
      <c r="Q2580">
        <f>P2580*Diccionario!$B$40</f>
        <v>9.2735071982470607E-2</v>
      </c>
      <c r="R2580">
        <f>Q2580*Diccionario!$B$41</f>
        <v>6.0277796788605897E-2</v>
      </c>
      <c r="S2580">
        <f t="shared" si="404"/>
        <v>6.0277796788605897E-2</v>
      </c>
      <c r="T2580">
        <f>I2580*Diccionario!$B$36</f>
        <v>17.003130176470588</v>
      </c>
      <c r="U2580">
        <f>T2580*Diccionario!$B$42</f>
        <v>1.7173161478235295</v>
      </c>
      <c r="V2580">
        <f>U2580*Diccionario!$B$43</f>
        <v>1.4597187256499999</v>
      </c>
      <c r="W2580">
        <f>V2580*Diccionario!$B$44</f>
        <v>0.27734655787349999</v>
      </c>
      <c r="X2580">
        <f>W2580*Diccionario!$B$45</f>
        <v>0.108165157570665</v>
      </c>
      <c r="Y2580">
        <f>X2580*Diccionario!$B$46</f>
        <v>9.6266990237891856E-2</v>
      </c>
      <c r="Z2580">
        <f>Y2580*Diccionario!$B$47</f>
        <v>3.5618786388019984E-2</v>
      </c>
      <c r="AA2580">
        <f>Z2580*Diccionario!$B$48</f>
        <v>3.5618786388019984E-2</v>
      </c>
      <c r="AB2580">
        <f>AA2580*Diccionario!$B$49</f>
        <v>2.6714089791014986E-2</v>
      </c>
      <c r="AC2580">
        <f t="shared" si="405"/>
        <v>2.6714089791014986E-2</v>
      </c>
      <c r="AD2580">
        <f t="shared" si="406"/>
        <v>8.6991886579620883E-2</v>
      </c>
      <c r="AE2580">
        <f t="shared" si="407"/>
        <v>1.4577812725107681E-4</v>
      </c>
      <c r="AF2580" t="e">
        <f ca="1">IF(AD2580="","",_xludf.RANK.EQ(AD2580,$AD$2:$AD$5513,0))</f>
        <v>#NAME?</v>
      </c>
      <c r="AH2580" t="str">
        <f t="shared" si="408"/>
        <v>Baja</v>
      </c>
      <c r="AI2580" t="s">
        <v>153</v>
      </c>
      <c r="AJ2580" t="str">
        <f>IFERROR(VLOOKUP(B2580,Maestro_Regionales!$A$2:$B$35,2,FALSE),"Otras zonas")</f>
        <v>Otras zonas</v>
      </c>
      <c r="AK2580" t="str">
        <f t="shared" si="409"/>
        <v>NUEVA EPS | Otras zonas</v>
      </c>
    </row>
    <row r="2581" spans="1:37">
      <c r="A2581" s="4" t="s">
        <v>1042</v>
      </c>
      <c r="B2581" s="4" t="s">
        <v>1043</v>
      </c>
      <c r="C2581" s="4" t="s">
        <v>1139</v>
      </c>
      <c r="D2581" s="4" t="s">
        <v>1140</v>
      </c>
      <c r="E2581" s="4" t="s">
        <v>415</v>
      </c>
      <c r="F2581" s="4">
        <v>2883</v>
      </c>
      <c r="G2581" s="4">
        <v>2579</v>
      </c>
      <c r="H2581" s="4">
        <v>0</v>
      </c>
      <c r="I2581">
        <f t="shared" si="400"/>
        <v>5462</v>
      </c>
      <c r="J2581">
        <f t="shared" si="401"/>
        <v>0.52782863419992676</v>
      </c>
      <c r="K2581">
        <f t="shared" si="402"/>
        <v>0.47217136580007324</v>
      </c>
      <c r="L2581">
        <f t="shared" si="403"/>
        <v>0</v>
      </c>
      <c r="M2581">
        <f>I2581*Diccionario!$B$36</f>
        <v>12.125747098039215</v>
      </c>
      <c r="N2581">
        <f>M2581*Diccionario!$B$37</f>
        <v>1.2247004569019608</v>
      </c>
      <c r="O2581">
        <f>N2581*Diccionario!$B$38</f>
        <v>0.18370506853529411</v>
      </c>
      <c r="P2581">
        <f>O2581*Diccionario!$B$39</f>
        <v>0.16533456168176472</v>
      </c>
      <c r="Q2581">
        <f>P2581*Diccionario!$B$40</f>
        <v>6.6133824672705885E-2</v>
      </c>
      <c r="R2581">
        <f>Q2581*Diccionario!$B$41</f>
        <v>4.2986986037258826E-2</v>
      </c>
      <c r="S2581">
        <f t="shared" si="404"/>
        <v>4.2986986037258826E-2</v>
      </c>
      <c r="T2581">
        <f>I2581*Diccionario!$B$36</f>
        <v>12.125747098039215</v>
      </c>
      <c r="U2581">
        <f>T2581*Diccionario!$B$42</f>
        <v>1.2247004569019608</v>
      </c>
      <c r="V2581">
        <f>U2581*Diccionario!$B$43</f>
        <v>1.0409953883666667</v>
      </c>
      <c r="W2581">
        <f>V2581*Diccionario!$B$44</f>
        <v>0.19778912378966668</v>
      </c>
      <c r="X2581">
        <f>W2581*Diccionario!$B$45</f>
        <v>7.7137758277970009E-2</v>
      </c>
      <c r="Y2581">
        <f>X2581*Diccionario!$B$46</f>
        <v>6.8652604867393302E-2</v>
      </c>
      <c r="Z2581">
        <f>Y2581*Diccionario!$B$47</f>
        <v>2.5401463800935522E-2</v>
      </c>
      <c r="AA2581">
        <f>Z2581*Diccionario!$B$48</f>
        <v>2.5401463800935522E-2</v>
      </c>
      <c r="AB2581">
        <f>AA2581*Diccionario!$B$49</f>
        <v>1.9051097850701641E-2</v>
      </c>
      <c r="AC2581">
        <f t="shared" si="405"/>
        <v>1.9051097850701641E-2</v>
      </c>
      <c r="AD2581">
        <f t="shared" si="406"/>
        <v>6.2038083887960463E-2</v>
      </c>
      <c r="AE2581">
        <f t="shared" si="407"/>
        <v>1.0396136976699066E-4</v>
      </c>
      <c r="AF2581" t="e">
        <f ca="1">IF(AD2581="","",_xludf.RANK.EQ(AD2581,$AD$2:$AD$5513,0))</f>
        <v>#NAME?</v>
      </c>
      <c r="AH2581" t="str">
        <f t="shared" si="408"/>
        <v>Baja</v>
      </c>
      <c r="AI2581" t="s">
        <v>153</v>
      </c>
      <c r="AJ2581" t="str">
        <f>IFERROR(VLOOKUP(B2581,Maestro_Regionales!$A$2:$B$35,2,FALSE),"Otras zonas")</f>
        <v>Otras zonas</v>
      </c>
      <c r="AK2581" t="str">
        <f t="shared" si="409"/>
        <v>COMPENSAR EPS | Otras zonas</v>
      </c>
    </row>
    <row r="2582" spans="1:37">
      <c r="A2582" s="4" t="s">
        <v>1042</v>
      </c>
      <c r="B2582" s="4" t="s">
        <v>1043</v>
      </c>
      <c r="C2582" s="4" t="s">
        <v>1139</v>
      </c>
      <c r="D2582" s="4" t="s">
        <v>1140</v>
      </c>
      <c r="E2582" s="4" t="s">
        <v>85</v>
      </c>
      <c r="F2582" s="4">
        <v>685</v>
      </c>
      <c r="G2582" s="4">
        <v>725</v>
      </c>
      <c r="H2582" s="4">
        <v>0</v>
      </c>
      <c r="I2582">
        <f t="shared" si="400"/>
        <v>1410</v>
      </c>
      <c r="J2582">
        <f t="shared" si="401"/>
        <v>0.48581560283687941</v>
      </c>
      <c r="K2582">
        <f t="shared" si="402"/>
        <v>0.51418439716312059</v>
      </c>
      <c r="L2582">
        <f t="shared" si="403"/>
        <v>0</v>
      </c>
      <c r="M2582">
        <f>I2582*Diccionario!$B$36</f>
        <v>3.1302276470588235</v>
      </c>
      <c r="N2582">
        <f>M2582*Diccionario!$B$37</f>
        <v>0.3161529923529412</v>
      </c>
      <c r="O2582">
        <f>N2582*Diccionario!$B$38</f>
        <v>4.7422948852941176E-2</v>
      </c>
      <c r="P2582">
        <f>O2582*Diccionario!$B$39</f>
        <v>4.2680653967647059E-2</v>
      </c>
      <c r="Q2582">
        <f>P2582*Diccionario!$B$40</f>
        <v>1.7072261587058823E-2</v>
      </c>
      <c r="R2582">
        <f>Q2582*Diccionario!$B$41</f>
        <v>1.1096970031588235E-2</v>
      </c>
      <c r="S2582">
        <f t="shared" si="404"/>
        <v>1.1096970031588235E-2</v>
      </c>
      <c r="T2582">
        <f>I2582*Diccionario!$B$36</f>
        <v>3.1302276470588235</v>
      </c>
      <c r="U2582">
        <f>T2582*Diccionario!$B$42</f>
        <v>0.3161529923529412</v>
      </c>
      <c r="V2582">
        <f>U2582*Diccionario!$B$43</f>
        <v>0.26873004350000002</v>
      </c>
      <c r="W2582">
        <f>V2582*Diccionario!$B$44</f>
        <v>5.1058708265000002E-2</v>
      </c>
      <c r="X2582">
        <f>W2582*Diccionario!$B$45</f>
        <v>1.9912896223350001E-2</v>
      </c>
      <c r="Y2582">
        <f>X2582*Diccionario!$B$46</f>
        <v>1.77224776387815E-2</v>
      </c>
      <c r="Z2582">
        <f>Y2582*Diccionario!$B$47</f>
        <v>6.557316726349155E-3</v>
      </c>
      <c r="AA2582">
        <f>Z2582*Diccionario!$B$48</f>
        <v>6.557316726349155E-3</v>
      </c>
      <c r="AB2582">
        <f>AA2582*Diccionario!$B$49</f>
        <v>4.9179875447618662E-3</v>
      </c>
      <c r="AC2582">
        <f t="shared" si="405"/>
        <v>4.9179875447618662E-3</v>
      </c>
      <c r="AD2582">
        <f t="shared" si="406"/>
        <v>1.6014957576350103E-2</v>
      </c>
      <c r="AE2582">
        <f t="shared" si="407"/>
        <v>2.6837336391698433E-5</v>
      </c>
      <c r="AF2582" t="e">
        <f ca="1">IF(AD2582="","",_xludf.RANK.EQ(AD2582,$AD$2:$AD$5513,0))</f>
        <v>#NAME?</v>
      </c>
      <c r="AH2582" t="str">
        <f t="shared" si="408"/>
        <v>Baja</v>
      </c>
      <c r="AI2582" t="s">
        <v>153</v>
      </c>
      <c r="AJ2582" t="str">
        <f>IFERROR(VLOOKUP(B2582,Maestro_Regionales!$A$2:$B$35,2,FALSE),"Otras zonas")</f>
        <v>Otras zonas</v>
      </c>
      <c r="AK2582" t="str">
        <f t="shared" si="409"/>
        <v>SALUD TOTAL EPS | Otras zonas</v>
      </c>
    </row>
    <row r="2583" spans="1:37">
      <c r="A2583" s="4" t="s">
        <v>1042</v>
      </c>
      <c r="B2583" s="4" t="s">
        <v>1043</v>
      </c>
      <c r="C2583" s="4" t="s">
        <v>1139</v>
      </c>
      <c r="D2583" s="4" t="s">
        <v>1140</v>
      </c>
      <c r="E2583" s="4" t="s">
        <v>90</v>
      </c>
      <c r="F2583" s="4">
        <v>0</v>
      </c>
      <c r="G2583" s="4">
        <v>0</v>
      </c>
      <c r="H2583" s="4">
        <v>699</v>
      </c>
      <c r="I2583">
        <f t="shared" si="400"/>
        <v>699</v>
      </c>
      <c r="J2583">
        <f t="shared" si="401"/>
        <v>0</v>
      </c>
      <c r="K2583">
        <f t="shared" si="402"/>
        <v>0</v>
      </c>
      <c r="L2583">
        <f t="shared" si="403"/>
        <v>1</v>
      </c>
      <c r="M2583">
        <f>I2583*Diccionario!$B$36</f>
        <v>1.5517937058823528</v>
      </c>
      <c r="N2583">
        <f>M2583*Diccionario!$B$37</f>
        <v>0.15673116429411765</v>
      </c>
      <c r="O2583">
        <f>N2583*Diccionario!$B$38</f>
        <v>2.3509674644117646E-2</v>
      </c>
      <c r="P2583">
        <f>O2583*Diccionario!$B$39</f>
        <v>2.1158707179705881E-2</v>
      </c>
      <c r="Q2583">
        <f>P2583*Diccionario!$B$40</f>
        <v>8.4634828718823524E-3</v>
      </c>
      <c r="R2583">
        <f>Q2583*Diccionario!$B$41</f>
        <v>5.501263866723529E-3</v>
      </c>
      <c r="S2583">
        <f t="shared" si="404"/>
        <v>5.501263866723529E-3</v>
      </c>
      <c r="T2583">
        <f>I2583*Diccionario!$B$36</f>
        <v>1.5517937058823528</v>
      </c>
      <c r="U2583">
        <f>T2583*Diccionario!$B$42</f>
        <v>0.15673116429411765</v>
      </c>
      <c r="V2583">
        <f>U2583*Diccionario!$B$43</f>
        <v>0.13322148965</v>
      </c>
      <c r="W2583">
        <f>V2583*Diccionario!$B$44</f>
        <v>2.53120830335E-2</v>
      </c>
      <c r="X2583">
        <f>W2583*Diccionario!$B$45</f>
        <v>9.8717123830650011E-3</v>
      </c>
      <c r="Y2583">
        <f>X2583*Diccionario!$B$46</f>
        <v>8.7858240209278508E-3</v>
      </c>
      <c r="Z2583">
        <f>Y2583*Diccionario!$B$47</f>
        <v>3.2507548877433049E-3</v>
      </c>
      <c r="AA2583">
        <f>Z2583*Diccionario!$B$48</f>
        <v>3.2507548877433049E-3</v>
      </c>
      <c r="AB2583">
        <f>AA2583*Diccionario!$B$49</f>
        <v>2.4380661658074789E-3</v>
      </c>
      <c r="AC2583">
        <f t="shared" si="405"/>
        <v>2.4380661658074789E-3</v>
      </c>
      <c r="AD2583">
        <f t="shared" si="406"/>
        <v>7.9393300325310071E-3</v>
      </c>
      <c r="AE2583">
        <f t="shared" si="407"/>
        <v>1.3304466764395178E-5</v>
      </c>
      <c r="AF2583" t="e">
        <f ca="1">IF(AD2583="","",_xludf.RANK.EQ(AD2583,$AD$2:$AD$5513,0))</f>
        <v>#NAME?</v>
      </c>
      <c r="AH2583" t="str">
        <f t="shared" si="408"/>
        <v>Baja</v>
      </c>
      <c r="AI2583" t="s">
        <v>153</v>
      </c>
      <c r="AJ2583" t="str">
        <f>IFERROR(VLOOKUP(B2583,Maestro_Regionales!$A$2:$B$35,2,FALSE),"Otras zonas")</f>
        <v>Otras zonas</v>
      </c>
      <c r="AK2583" t="str">
        <f t="shared" si="409"/>
        <v>REGIMEN DE EXCEPCION | Otras zonas</v>
      </c>
    </row>
    <row r="2584" spans="1:37">
      <c r="A2584" s="4" t="s">
        <v>1042</v>
      </c>
      <c r="B2584" s="4" t="s">
        <v>1043</v>
      </c>
      <c r="C2584" s="4" t="s">
        <v>1139</v>
      </c>
      <c r="D2584" s="4" t="s">
        <v>1140</v>
      </c>
      <c r="E2584" s="4" t="s">
        <v>93</v>
      </c>
      <c r="F2584" s="4">
        <v>61</v>
      </c>
      <c r="G2584" s="4">
        <v>0</v>
      </c>
      <c r="H2584" s="4">
        <v>0</v>
      </c>
      <c r="I2584">
        <f t="shared" si="400"/>
        <v>61</v>
      </c>
      <c r="J2584">
        <f t="shared" si="401"/>
        <v>1</v>
      </c>
      <c r="K2584">
        <f t="shared" si="402"/>
        <v>0</v>
      </c>
      <c r="L2584">
        <f t="shared" si="403"/>
        <v>0</v>
      </c>
      <c r="M2584">
        <f>I2584*Diccionario!$B$36</f>
        <v>0.13542119607843137</v>
      </c>
      <c r="N2584">
        <f>M2584*Diccionario!$B$37</f>
        <v>1.3677540803921568E-2</v>
      </c>
      <c r="O2584">
        <f>N2584*Diccionario!$B$38</f>
        <v>2.0516311205882351E-3</v>
      </c>
      <c r="P2584">
        <f>O2584*Diccionario!$B$39</f>
        <v>1.8464680085294115E-3</v>
      </c>
      <c r="Q2584">
        <f>P2584*Diccionario!$B$40</f>
        <v>7.3858720341176461E-4</v>
      </c>
      <c r="R2584">
        <f>Q2584*Diccionario!$B$41</f>
        <v>4.80081682217647E-4</v>
      </c>
      <c r="S2584">
        <f t="shared" si="404"/>
        <v>4.80081682217647E-4</v>
      </c>
      <c r="T2584">
        <f>I2584*Diccionario!$B$36</f>
        <v>0.13542119607843137</v>
      </c>
      <c r="U2584">
        <f>T2584*Diccionario!$B$42</f>
        <v>1.3677540803921568E-2</v>
      </c>
      <c r="V2584">
        <f>U2584*Diccionario!$B$43</f>
        <v>1.1625909683333333E-2</v>
      </c>
      <c r="W2584">
        <f>V2584*Diccionario!$B$44</f>
        <v>2.2089228398333334E-3</v>
      </c>
      <c r="X2584">
        <f>W2584*Diccionario!$B$45</f>
        <v>8.6147990753500001E-4</v>
      </c>
      <c r="Y2584">
        <f>X2584*Diccionario!$B$46</f>
        <v>7.6671711770615004E-4</v>
      </c>
      <c r="Z2584">
        <f>Y2584*Diccionario!$B$47</f>
        <v>2.8368533355127551E-4</v>
      </c>
      <c r="AA2584">
        <f>Z2584*Diccionario!$B$48</f>
        <v>2.8368533355127551E-4</v>
      </c>
      <c r="AB2584">
        <f>AA2584*Diccionario!$B$49</f>
        <v>2.1276400016345665E-4</v>
      </c>
      <c r="AC2584">
        <f t="shared" si="405"/>
        <v>2.1276400016345665E-4</v>
      </c>
      <c r="AD2584">
        <f t="shared" si="406"/>
        <v>6.9284568238110365E-4</v>
      </c>
      <c r="AE2584">
        <f t="shared" si="407"/>
        <v>1.1610478864493646E-6</v>
      </c>
      <c r="AF2584" t="e">
        <f ca="1">IF(AD2584="","",_xludf.RANK.EQ(AD2584,$AD$2:$AD$5513,0))</f>
        <v>#NAME?</v>
      </c>
      <c r="AH2584" t="str">
        <f t="shared" si="408"/>
        <v>Baja</v>
      </c>
      <c r="AI2584" t="s">
        <v>153</v>
      </c>
      <c r="AJ2584" t="str">
        <f>IFERROR(VLOOKUP(B2584,Maestro_Regionales!$A$2:$B$35,2,FALSE),"Otras zonas")</f>
        <v>Otras zonas</v>
      </c>
      <c r="AK2584" t="str">
        <f t="shared" si="409"/>
        <v>FERRONALES - EAS | Otras zonas</v>
      </c>
    </row>
    <row r="2585" spans="1:37">
      <c r="A2585" s="4" t="s">
        <v>1042</v>
      </c>
      <c r="B2585" s="4" t="s">
        <v>1043</v>
      </c>
      <c r="C2585" s="4" t="s">
        <v>1139</v>
      </c>
      <c r="D2585" s="4" t="s">
        <v>1140</v>
      </c>
      <c r="E2585" s="4" t="s">
        <v>86</v>
      </c>
      <c r="F2585" s="4">
        <v>14</v>
      </c>
      <c r="G2585" s="4">
        <v>0</v>
      </c>
      <c r="H2585" s="4">
        <v>0</v>
      </c>
      <c r="I2585">
        <f t="shared" si="400"/>
        <v>14</v>
      </c>
      <c r="J2585">
        <f t="shared" si="401"/>
        <v>1</v>
      </c>
      <c r="K2585">
        <f t="shared" si="402"/>
        <v>0</v>
      </c>
      <c r="L2585">
        <f t="shared" si="403"/>
        <v>0</v>
      </c>
      <c r="M2585">
        <f>I2585*Diccionario!$B$36</f>
        <v>3.1080274509803919E-2</v>
      </c>
      <c r="N2585">
        <f>M2585*Diccionario!$B$37</f>
        <v>3.1391077254901961E-3</v>
      </c>
      <c r="O2585">
        <f>N2585*Diccionario!$B$38</f>
        <v>4.7086615882352938E-4</v>
      </c>
      <c r="P2585">
        <f>O2585*Diccionario!$B$39</f>
        <v>4.2377954294117644E-4</v>
      </c>
      <c r="Q2585">
        <f>P2585*Diccionario!$B$40</f>
        <v>1.695118171764706E-4</v>
      </c>
      <c r="R2585">
        <f>Q2585*Diccionario!$B$41</f>
        <v>1.1018268116470589E-4</v>
      </c>
      <c r="S2585">
        <f t="shared" si="404"/>
        <v>1.1018268116470589E-4</v>
      </c>
      <c r="T2585">
        <f>I2585*Diccionario!$B$36</f>
        <v>3.1080274509803919E-2</v>
      </c>
      <c r="U2585">
        <f>T2585*Diccionario!$B$42</f>
        <v>3.1391077254901961E-3</v>
      </c>
      <c r="V2585">
        <f>U2585*Diccionario!$B$43</f>
        <v>2.6682415666666667E-3</v>
      </c>
      <c r="W2585">
        <f>V2585*Diccionario!$B$44</f>
        <v>5.0696589766666665E-4</v>
      </c>
      <c r="X2585">
        <f>W2585*Diccionario!$B$45</f>
        <v>1.9771670009000001E-4</v>
      </c>
      <c r="Y2585">
        <f>X2585*Diccionario!$B$46</f>
        <v>1.759678630801E-4</v>
      </c>
      <c r="Z2585">
        <f>Y2585*Diccionario!$B$47</f>
        <v>6.5108109339636995E-5</v>
      </c>
      <c r="AA2585">
        <f>Z2585*Diccionario!$B$48</f>
        <v>6.5108109339636995E-5</v>
      </c>
      <c r="AB2585">
        <f>AA2585*Diccionario!$B$49</f>
        <v>4.883108200472775E-5</v>
      </c>
      <c r="AC2585">
        <f t="shared" si="405"/>
        <v>4.883108200472775E-5</v>
      </c>
      <c r="AD2585">
        <f t="shared" si="406"/>
        <v>1.5901376316943363E-4</v>
      </c>
      <c r="AE2585">
        <f t="shared" si="407"/>
        <v>2.6647000672608368E-7</v>
      </c>
      <c r="AF2585" t="e">
        <f ca="1">IF(AD2585="","",_xludf.RANK.EQ(AD2585,$AD$2:$AD$5513,0))</f>
        <v>#NAME?</v>
      </c>
      <c r="AH2585" t="str">
        <f t="shared" si="408"/>
        <v>Baja</v>
      </c>
      <c r="AI2585" t="s">
        <v>153</v>
      </c>
      <c r="AJ2585" t="str">
        <f>IFERROR(VLOOKUP(B2585,Maestro_Regionales!$A$2:$B$35,2,FALSE),"Otras zonas")</f>
        <v>Otras zonas</v>
      </c>
      <c r="AK2585" t="str">
        <f t="shared" si="409"/>
        <v>EPS SANITAS | Otras zonas</v>
      </c>
    </row>
    <row r="2586" spans="1:37">
      <c r="A2586" s="4" t="s">
        <v>1042</v>
      </c>
      <c r="B2586" s="4" t="s">
        <v>1043</v>
      </c>
      <c r="C2586" s="4" t="s">
        <v>1139</v>
      </c>
      <c r="D2586" s="4" t="s">
        <v>1140</v>
      </c>
      <c r="E2586" s="4" t="s">
        <v>70</v>
      </c>
      <c r="F2586" s="4">
        <v>1</v>
      </c>
      <c r="G2586" s="4">
        <v>0</v>
      </c>
      <c r="H2586" s="4">
        <v>0</v>
      </c>
      <c r="I2586">
        <f t="shared" si="400"/>
        <v>1</v>
      </c>
      <c r="J2586">
        <f t="shared" si="401"/>
        <v>1</v>
      </c>
      <c r="K2586">
        <f t="shared" si="402"/>
        <v>0</v>
      </c>
      <c r="L2586">
        <f t="shared" si="403"/>
        <v>0</v>
      </c>
      <c r="M2586">
        <f>I2586*Diccionario!$B$36</f>
        <v>2.2200196078431371E-3</v>
      </c>
      <c r="N2586">
        <f>M2586*Diccionario!$B$37</f>
        <v>2.2422198039215687E-4</v>
      </c>
      <c r="O2586">
        <f>N2586*Diccionario!$B$38</f>
        <v>3.3633297058823532E-5</v>
      </c>
      <c r="P2586">
        <f>O2586*Diccionario!$B$39</f>
        <v>3.026996735294118E-5</v>
      </c>
      <c r="Q2586">
        <f>P2586*Diccionario!$B$40</f>
        <v>1.2107986941176473E-5</v>
      </c>
      <c r="R2586">
        <f>Q2586*Diccionario!$B$41</f>
        <v>7.870191511764708E-6</v>
      </c>
      <c r="S2586">
        <f t="shared" si="404"/>
        <v>7.870191511764708E-6</v>
      </c>
      <c r="T2586">
        <f>I2586*Diccionario!$B$36</f>
        <v>2.2200196078431371E-3</v>
      </c>
      <c r="U2586">
        <f>T2586*Diccionario!$B$42</f>
        <v>2.2422198039215687E-4</v>
      </c>
      <c r="V2586">
        <f>U2586*Diccionario!$B$43</f>
        <v>1.9058868333333333E-4</v>
      </c>
      <c r="W2586">
        <f>V2586*Diccionario!$B$44</f>
        <v>3.6211849833333333E-5</v>
      </c>
      <c r="X2586">
        <f>W2586*Diccionario!$B$45</f>
        <v>1.4122621435000001E-5</v>
      </c>
      <c r="Y2586">
        <f>X2586*Diccionario!$B$46</f>
        <v>1.256913307715E-5</v>
      </c>
      <c r="Z2586">
        <f>Y2586*Diccionario!$B$47</f>
        <v>4.6505792385454997E-6</v>
      </c>
      <c r="AA2586">
        <f>Z2586*Diccionario!$B$48</f>
        <v>4.6505792385454997E-6</v>
      </c>
      <c r="AB2586">
        <f>AA2586*Diccionario!$B$49</f>
        <v>3.4879344289091247E-6</v>
      </c>
      <c r="AC2586">
        <f t="shared" si="405"/>
        <v>3.4879344289091247E-6</v>
      </c>
      <c r="AD2586">
        <f t="shared" si="406"/>
        <v>1.1358125940673833E-5</v>
      </c>
      <c r="AE2586">
        <f t="shared" si="407"/>
        <v>1.9033571909005983E-8</v>
      </c>
      <c r="AF2586" t="e">
        <f ca="1">IF(AD2586="","",_xludf.RANK.EQ(AD2586,$AD$2:$AD$5513,0))</f>
        <v>#NAME?</v>
      </c>
      <c r="AH2586" t="str">
        <f t="shared" si="408"/>
        <v>Baja</v>
      </c>
      <c r="AI2586" t="s">
        <v>153</v>
      </c>
      <c r="AJ2586" t="str">
        <f>IFERROR(VLOOKUP(B2586,Maestro_Regionales!$A$2:$B$35,2,FALSE),"Otras zonas")</f>
        <v>Otras zonas</v>
      </c>
      <c r="AK2586" t="str">
        <f t="shared" si="409"/>
        <v>EPS SURA | Otras zonas</v>
      </c>
    </row>
    <row r="2587" spans="1:37">
      <c r="A2587" s="4" t="s">
        <v>1042</v>
      </c>
      <c r="B2587" s="4" t="s">
        <v>1043</v>
      </c>
      <c r="C2587" s="4" t="s">
        <v>1141</v>
      </c>
      <c r="D2587" s="4" t="s">
        <v>1142</v>
      </c>
      <c r="E2587" s="4" t="s">
        <v>91</v>
      </c>
      <c r="F2587" s="4">
        <v>760</v>
      </c>
      <c r="G2587" s="4">
        <v>3603</v>
      </c>
      <c r="H2587" s="4">
        <v>0</v>
      </c>
      <c r="I2587">
        <f t="shared" si="400"/>
        <v>4363</v>
      </c>
      <c r="J2587">
        <f t="shared" si="401"/>
        <v>0.17419206967682788</v>
      </c>
      <c r="K2587">
        <f t="shared" si="402"/>
        <v>0.82580793032317212</v>
      </c>
      <c r="L2587">
        <f t="shared" si="403"/>
        <v>0</v>
      </c>
      <c r="M2587">
        <f>I2587*Diccionario!$B$36</f>
        <v>9.6859455490196069</v>
      </c>
      <c r="N2587">
        <f>M2587*Diccionario!$B$37</f>
        <v>0.97828050045098036</v>
      </c>
      <c r="O2587">
        <f>N2587*Diccionario!$B$38</f>
        <v>0.14674207506764705</v>
      </c>
      <c r="P2587">
        <f>O2587*Diccionario!$B$39</f>
        <v>0.13206786756088235</v>
      </c>
      <c r="Q2587">
        <f>P2587*Diccionario!$B$40</f>
        <v>5.2827147024352941E-2</v>
      </c>
      <c r="R2587">
        <f>Q2587*Diccionario!$B$41</f>
        <v>3.4337645565829411E-2</v>
      </c>
      <c r="S2587">
        <f t="shared" si="404"/>
        <v>3.4337645565829411E-2</v>
      </c>
      <c r="T2587">
        <f>I2587*Diccionario!$B$36</f>
        <v>9.6859455490196069</v>
      </c>
      <c r="U2587">
        <f>T2587*Diccionario!$B$42</f>
        <v>0.97828050045098036</v>
      </c>
      <c r="V2587">
        <f>U2587*Diccionario!$B$43</f>
        <v>0.83153842538333334</v>
      </c>
      <c r="W2587">
        <f>V2587*Diccionario!$B$44</f>
        <v>0.15799230082283333</v>
      </c>
      <c r="X2587">
        <f>W2587*Diccionario!$B$45</f>
        <v>6.1616997320905004E-2</v>
      </c>
      <c r="Y2587">
        <f>X2587*Diccionario!$B$46</f>
        <v>5.4839127615605457E-2</v>
      </c>
      <c r="Z2587">
        <f>Y2587*Diccionario!$B$47</f>
        <v>2.0290477217774019E-2</v>
      </c>
      <c r="AA2587">
        <f>Z2587*Diccionario!$B$48</f>
        <v>2.0290477217774019E-2</v>
      </c>
      <c r="AB2587">
        <f>AA2587*Diccionario!$B$49</f>
        <v>1.5217857913330513E-2</v>
      </c>
      <c r="AC2587">
        <f t="shared" si="405"/>
        <v>1.5217857913330513E-2</v>
      </c>
      <c r="AD2587">
        <f t="shared" si="406"/>
        <v>4.9555503479159921E-2</v>
      </c>
      <c r="AE2587">
        <f t="shared" si="407"/>
        <v>8.3043474238993085E-5</v>
      </c>
      <c r="AF2587" t="e">
        <f ca="1">IF(AD2587="","",_xludf.RANK.EQ(AD2587,$AD$2:$AD$5513,0))</f>
        <v>#NAME?</v>
      </c>
      <c r="AH2587" t="str">
        <f t="shared" si="408"/>
        <v>Baja</v>
      </c>
      <c r="AI2587" t="s">
        <v>153</v>
      </c>
      <c r="AJ2587" t="str">
        <f>IFERROR(VLOOKUP(B2587,Maestro_Regionales!$A$2:$B$35,2,FALSE),"Otras zonas")</f>
        <v>Otras zonas</v>
      </c>
      <c r="AK2587" t="str">
        <f t="shared" si="409"/>
        <v>FAMISANAR | Otras zonas</v>
      </c>
    </row>
    <row r="2588" spans="1:37">
      <c r="A2588" s="4" t="s">
        <v>1042</v>
      </c>
      <c r="B2588" s="4" t="s">
        <v>1043</v>
      </c>
      <c r="C2588" s="4" t="s">
        <v>1141</v>
      </c>
      <c r="D2588" s="4" t="s">
        <v>1142</v>
      </c>
      <c r="E2588" s="4" t="s">
        <v>87</v>
      </c>
      <c r="F2588" s="4">
        <v>234</v>
      </c>
      <c r="G2588" s="4">
        <v>2101</v>
      </c>
      <c r="H2588" s="4">
        <v>0</v>
      </c>
      <c r="I2588">
        <f t="shared" si="400"/>
        <v>2335</v>
      </c>
      <c r="J2588">
        <f t="shared" si="401"/>
        <v>0.10021413276231263</v>
      </c>
      <c r="K2588">
        <f t="shared" si="402"/>
        <v>0.89978586723768739</v>
      </c>
      <c r="L2588">
        <f t="shared" si="403"/>
        <v>0</v>
      </c>
      <c r="M2588">
        <f>I2588*Diccionario!$B$36</f>
        <v>5.1837457843137251</v>
      </c>
      <c r="N2588">
        <f>M2588*Diccionario!$B$37</f>
        <v>0.52355832421568627</v>
      </c>
      <c r="O2588">
        <f>N2588*Diccionario!$B$38</f>
        <v>7.8533748632352934E-2</v>
      </c>
      <c r="P2588">
        <f>O2588*Diccionario!$B$39</f>
        <v>7.0680373769117649E-2</v>
      </c>
      <c r="Q2588">
        <f>P2588*Diccionario!$B$40</f>
        <v>2.827214950764706E-2</v>
      </c>
      <c r="R2588">
        <f>Q2588*Diccionario!$B$41</f>
        <v>1.837689717997059E-2</v>
      </c>
      <c r="S2588">
        <f t="shared" si="404"/>
        <v>1.837689717997059E-2</v>
      </c>
      <c r="T2588">
        <f>I2588*Diccionario!$B$36</f>
        <v>5.1837457843137251</v>
      </c>
      <c r="U2588">
        <f>T2588*Diccionario!$B$42</f>
        <v>0.52355832421568627</v>
      </c>
      <c r="V2588">
        <f>U2588*Diccionario!$B$43</f>
        <v>0.4450245755833333</v>
      </c>
      <c r="W2588">
        <f>V2588*Diccionario!$B$44</f>
        <v>8.4554669360833334E-2</v>
      </c>
      <c r="X2588">
        <f>W2588*Diccionario!$B$45</f>
        <v>3.2976321050725003E-2</v>
      </c>
      <c r="Y2588">
        <f>X2588*Diccionario!$B$46</f>
        <v>2.9348925735145255E-2</v>
      </c>
      <c r="Z2588">
        <f>Y2588*Diccionario!$B$47</f>
        <v>1.0859102522003745E-2</v>
      </c>
      <c r="AA2588">
        <f>Z2588*Diccionario!$B$48</f>
        <v>1.0859102522003745E-2</v>
      </c>
      <c r="AB2588">
        <f>AA2588*Diccionario!$B$49</f>
        <v>8.1443268915028094E-3</v>
      </c>
      <c r="AC2588">
        <f t="shared" si="405"/>
        <v>8.1443268915028094E-3</v>
      </c>
      <c r="AD2588">
        <f t="shared" si="406"/>
        <v>2.65212240714734E-2</v>
      </c>
      <c r="AE2588">
        <f t="shared" si="407"/>
        <v>4.4443390407528965E-5</v>
      </c>
      <c r="AF2588" t="e">
        <f ca="1">IF(AD2588="","",_xludf.RANK.EQ(AD2588,$AD$2:$AD$5513,0))</f>
        <v>#NAME?</v>
      </c>
      <c r="AH2588" t="str">
        <f t="shared" si="408"/>
        <v>Baja</v>
      </c>
      <c r="AI2588" t="s">
        <v>153</v>
      </c>
      <c r="AJ2588" t="str">
        <f>IFERROR(VLOOKUP(B2588,Maestro_Regionales!$A$2:$B$35,2,FALSE),"Otras zonas")</f>
        <v>Otras zonas</v>
      </c>
      <c r="AK2588" t="str">
        <f t="shared" si="409"/>
        <v>NUEVA EPS | Otras zonas</v>
      </c>
    </row>
    <row r="2589" spans="1:37">
      <c r="A2589" s="4" t="s">
        <v>1042</v>
      </c>
      <c r="B2589" s="4" t="s">
        <v>1043</v>
      </c>
      <c r="C2589" s="4" t="s">
        <v>1141</v>
      </c>
      <c r="D2589" s="4" t="s">
        <v>1142</v>
      </c>
      <c r="E2589" s="4" t="s">
        <v>90</v>
      </c>
      <c r="F2589" s="4">
        <v>0</v>
      </c>
      <c r="G2589" s="4">
        <v>0</v>
      </c>
      <c r="H2589" s="4">
        <v>284</v>
      </c>
      <c r="I2589">
        <f t="shared" si="400"/>
        <v>284</v>
      </c>
      <c r="J2589">
        <f t="shared" si="401"/>
        <v>0</v>
      </c>
      <c r="K2589">
        <f t="shared" si="402"/>
        <v>0</v>
      </c>
      <c r="L2589">
        <f t="shared" si="403"/>
        <v>1</v>
      </c>
      <c r="M2589">
        <f>I2589*Diccionario!$B$36</f>
        <v>0.63048556862745098</v>
      </c>
      <c r="N2589">
        <f>M2589*Diccionario!$B$37</f>
        <v>6.3679042431372554E-2</v>
      </c>
      <c r="O2589">
        <f>N2589*Diccionario!$B$38</f>
        <v>9.5518563647058827E-3</v>
      </c>
      <c r="P2589">
        <f>O2589*Diccionario!$B$39</f>
        <v>8.5966707282352939E-3</v>
      </c>
      <c r="Q2589">
        <f>P2589*Diccionario!$B$40</f>
        <v>3.4386682912941179E-3</v>
      </c>
      <c r="R2589">
        <f>Q2589*Diccionario!$B$41</f>
        <v>2.2351343893411767E-3</v>
      </c>
      <c r="S2589">
        <f t="shared" si="404"/>
        <v>2.2351343893411767E-3</v>
      </c>
      <c r="T2589">
        <f>I2589*Diccionario!$B$36</f>
        <v>0.63048556862745098</v>
      </c>
      <c r="U2589">
        <f>T2589*Diccionario!$B$42</f>
        <v>6.3679042431372554E-2</v>
      </c>
      <c r="V2589">
        <f>U2589*Diccionario!$B$43</f>
        <v>5.4127186066666666E-2</v>
      </c>
      <c r="W2589">
        <f>V2589*Diccionario!$B$44</f>
        <v>1.0284165352666666E-2</v>
      </c>
      <c r="X2589">
        <f>W2589*Diccionario!$B$45</f>
        <v>4.0108244875400002E-3</v>
      </c>
      <c r="Y2589">
        <f>X2589*Diccionario!$B$46</f>
        <v>3.5696337939106E-3</v>
      </c>
      <c r="Z2589">
        <f>Y2589*Diccionario!$B$47</f>
        <v>1.3207645037469221E-3</v>
      </c>
      <c r="AA2589">
        <f>Z2589*Diccionario!$B$48</f>
        <v>1.3207645037469221E-3</v>
      </c>
      <c r="AB2589">
        <f>AA2589*Diccionario!$B$49</f>
        <v>9.9057337781019157E-4</v>
      </c>
      <c r="AC2589">
        <f t="shared" si="405"/>
        <v>9.9057337781019157E-4</v>
      </c>
      <c r="AD2589">
        <f t="shared" si="406"/>
        <v>3.225707767151368E-3</v>
      </c>
      <c r="AE2589">
        <f t="shared" si="407"/>
        <v>5.4055344221576979E-6</v>
      </c>
      <c r="AF2589" t="e">
        <f ca="1">IF(AD2589="","",_xludf.RANK.EQ(AD2589,$AD$2:$AD$5513,0))</f>
        <v>#NAME?</v>
      </c>
      <c r="AH2589" t="str">
        <f t="shared" si="408"/>
        <v>Baja</v>
      </c>
      <c r="AI2589" t="s">
        <v>153</v>
      </c>
      <c r="AJ2589" t="str">
        <f>IFERROR(VLOOKUP(B2589,Maestro_Regionales!$A$2:$B$35,2,FALSE),"Otras zonas")</f>
        <v>Otras zonas</v>
      </c>
      <c r="AK2589" t="str">
        <f t="shared" si="409"/>
        <v>REGIMEN DE EXCEPCION | Otras zonas</v>
      </c>
    </row>
    <row r="2590" spans="1:37">
      <c r="A2590" s="4" t="s">
        <v>1042</v>
      </c>
      <c r="B2590" s="4" t="s">
        <v>1043</v>
      </c>
      <c r="C2590" s="4" t="s">
        <v>1141</v>
      </c>
      <c r="D2590" s="4" t="s">
        <v>1142</v>
      </c>
      <c r="E2590" s="4" t="s">
        <v>85</v>
      </c>
      <c r="F2590" s="4">
        <v>17</v>
      </c>
      <c r="G2590" s="4">
        <v>34</v>
      </c>
      <c r="H2590" s="4">
        <v>0</v>
      </c>
      <c r="I2590">
        <f t="shared" si="400"/>
        <v>51</v>
      </c>
      <c r="J2590">
        <f t="shared" si="401"/>
        <v>0.33333333333333331</v>
      </c>
      <c r="K2590">
        <f t="shared" si="402"/>
        <v>0.66666666666666663</v>
      </c>
      <c r="L2590">
        <f t="shared" si="403"/>
        <v>0</v>
      </c>
      <c r="M2590">
        <f>I2590*Diccionario!$B$36</f>
        <v>0.11322099999999999</v>
      </c>
      <c r="N2590">
        <f>M2590*Diccionario!$B$37</f>
        <v>1.1435321E-2</v>
      </c>
      <c r="O2590">
        <f>N2590*Diccionario!$B$38</f>
        <v>1.7152981499999999E-3</v>
      </c>
      <c r="P2590">
        <f>O2590*Diccionario!$B$39</f>
        <v>1.543768335E-3</v>
      </c>
      <c r="Q2590">
        <f>P2590*Diccionario!$B$40</f>
        <v>6.1750733400000007E-4</v>
      </c>
      <c r="R2590">
        <f>Q2590*Diccionario!$B$41</f>
        <v>4.0137976710000005E-4</v>
      </c>
      <c r="S2590">
        <f t="shared" si="404"/>
        <v>4.0137976710000005E-4</v>
      </c>
      <c r="T2590">
        <f>I2590*Diccionario!$B$36</f>
        <v>0.11322099999999999</v>
      </c>
      <c r="U2590">
        <f>T2590*Diccionario!$B$42</f>
        <v>1.1435321E-2</v>
      </c>
      <c r="V2590">
        <f>U2590*Diccionario!$B$43</f>
        <v>9.7200228499999992E-3</v>
      </c>
      <c r="W2590">
        <f>V2590*Diccionario!$B$44</f>
        <v>1.8468043414999998E-3</v>
      </c>
      <c r="X2590">
        <f>W2590*Diccionario!$B$45</f>
        <v>7.2025369318499998E-4</v>
      </c>
      <c r="Y2590">
        <f>X2590*Diccionario!$B$46</f>
        <v>6.4102578693464997E-4</v>
      </c>
      <c r="Z2590">
        <f>Y2590*Diccionario!$B$47</f>
        <v>2.3717954116582048E-4</v>
      </c>
      <c r="AA2590">
        <f>Z2590*Diccionario!$B$48</f>
        <v>2.3717954116582048E-4</v>
      </c>
      <c r="AB2590">
        <f>AA2590*Diccionario!$B$49</f>
        <v>1.7788465587436535E-4</v>
      </c>
      <c r="AC2590">
        <f t="shared" si="405"/>
        <v>1.7788465587436535E-4</v>
      </c>
      <c r="AD2590">
        <f t="shared" si="406"/>
        <v>5.792644229743654E-4</v>
      </c>
      <c r="AE2590">
        <f t="shared" si="407"/>
        <v>9.7071216735930488E-7</v>
      </c>
      <c r="AF2590" t="e">
        <f ca="1">IF(AD2590="","",_xludf.RANK.EQ(AD2590,$AD$2:$AD$5513,0))</f>
        <v>#NAME?</v>
      </c>
      <c r="AH2590" t="str">
        <f t="shared" si="408"/>
        <v>Baja</v>
      </c>
      <c r="AI2590" t="s">
        <v>153</v>
      </c>
      <c r="AJ2590" t="str">
        <f>IFERROR(VLOOKUP(B2590,Maestro_Regionales!$A$2:$B$35,2,FALSE),"Otras zonas")</f>
        <v>Otras zonas</v>
      </c>
      <c r="AK2590" t="str">
        <f t="shared" si="409"/>
        <v>SALUD TOTAL EPS | Otras zonas</v>
      </c>
    </row>
    <row r="2591" spans="1:37">
      <c r="A2591" s="4" t="s">
        <v>1042</v>
      </c>
      <c r="B2591" s="4" t="s">
        <v>1043</v>
      </c>
      <c r="C2591" s="4" t="s">
        <v>1141</v>
      </c>
      <c r="D2591" s="4" t="s">
        <v>1142</v>
      </c>
      <c r="E2591" s="4" t="s">
        <v>86</v>
      </c>
      <c r="F2591" s="4">
        <v>0</v>
      </c>
      <c r="G2591" s="4">
        <v>1</v>
      </c>
      <c r="H2591" s="4">
        <v>0</v>
      </c>
      <c r="I2591">
        <f t="shared" si="400"/>
        <v>1</v>
      </c>
      <c r="J2591">
        <f t="shared" si="401"/>
        <v>0</v>
      </c>
      <c r="K2591">
        <f t="shared" si="402"/>
        <v>1</v>
      </c>
      <c r="L2591">
        <f t="shared" si="403"/>
        <v>0</v>
      </c>
      <c r="M2591">
        <f>I2591*Diccionario!$B$36</f>
        <v>2.2200196078431371E-3</v>
      </c>
      <c r="N2591">
        <f>M2591*Diccionario!$B$37</f>
        <v>2.2422198039215687E-4</v>
      </c>
      <c r="O2591">
        <f>N2591*Diccionario!$B$38</f>
        <v>3.3633297058823532E-5</v>
      </c>
      <c r="P2591">
        <f>O2591*Diccionario!$B$39</f>
        <v>3.026996735294118E-5</v>
      </c>
      <c r="Q2591">
        <f>P2591*Diccionario!$B$40</f>
        <v>1.2107986941176473E-5</v>
      </c>
      <c r="R2591">
        <f>Q2591*Diccionario!$B$41</f>
        <v>7.870191511764708E-6</v>
      </c>
      <c r="S2591">
        <f t="shared" si="404"/>
        <v>7.870191511764708E-6</v>
      </c>
      <c r="T2591">
        <f>I2591*Diccionario!$B$36</f>
        <v>2.2200196078431371E-3</v>
      </c>
      <c r="U2591">
        <f>T2591*Diccionario!$B$42</f>
        <v>2.2422198039215687E-4</v>
      </c>
      <c r="V2591">
        <f>U2591*Diccionario!$B$43</f>
        <v>1.9058868333333333E-4</v>
      </c>
      <c r="W2591">
        <f>V2591*Diccionario!$B$44</f>
        <v>3.6211849833333333E-5</v>
      </c>
      <c r="X2591">
        <f>W2591*Diccionario!$B$45</f>
        <v>1.4122621435000001E-5</v>
      </c>
      <c r="Y2591">
        <f>X2591*Diccionario!$B$46</f>
        <v>1.256913307715E-5</v>
      </c>
      <c r="Z2591">
        <f>Y2591*Diccionario!$B$47</f>
        <v>4.6505792385454997E-6</v>
      </c>
      <c r="AA2591">
        <f>Z2591*Diccionario!$B$48</f>
        <v>4.6505792385454997E-6</v>
      </c>
      <c r="AB2591">
        <f>AA2591*Diccionario!$B$49</f>
        <v>3.4879344289091247E-6</v>
      </c>
      <c r="AC2591">
        <f t="shared" si="405"/>
        <v>3.4879344289091247E-6</v>
      </c>
      <c r="AD2591">
        <f t="shared" si="406"/>
        <v>1.1358125940673833E-5</v>
      </c>
      <c r="AE2591">
        <f t="shared" si="407"/>
        <v>1.9033571909005983E-8</v>
      </c>
      <c r="AF2591" t="e">
        <f ca="1">IF(AD2591="","",_xludf.RANK.EQ(AD2591,$AD$2:$AD$5513,0))</f>
        <v>#NAME?</v>
      </c>
      <c r="AH2591" t="str">
        <f t="shared" si="408"/>
        <v>Baja</v>
      </c>
      <c r="AI2591" t="s">
        <v>153</v>
      </c>
      <c r="AJ2591" t="str">
        <f>IFERROR(VLOOKUP(B2591,Maestro_Regionales!$A$2:$B$35,2,FALSE),"Otras zonas")</f>
        <v>Otras zonas</v>
      </c>
      <c r="AK2591" t="str">
        <f t="shared" si="409"/>
        <v>EPS SANITAS | Otras zonas</v>
      </c>
    </row>
    <row r="2592" spans="1:37">
      <c r="A2592" s="4" t="s">
        <v>1042</v>
      </c>
      <c r="B2592" s="4" t="s">
        <v>1043</v>
      </c>
      <c r="C2592" s="4" t="s">
        <v>1143</v>
      </c>
      <c r="D2592" s="4" t="s">
        <v>1144</v>
      </c>
      <c r="E2592" s="4" t="s">
        <v>86</v>
      </c>
      <c r="F2592" s="4">
        <v>221</v>
      </c>
      <c r="G2592" s="4">
        <v>3014</v>
      </c>
      <c r="H2592" s="4">
        <v>0</v>
      </c>
      <c r="I2592">
        <f t="shared" si="400"/>
        <v>3235</v>
      </c>
      <c r="J2592">
        <f t="shared" si="401"/>
        <v>6.8315301391035546E-2</v>
      </c>
      <c r="K2592">
        <f t="shared" si="402"/>
        <v>0.93168469860896441</v>
      </c>
      <c r="L2592">
        <f t="shared" si="403"/>
        <v>0</v>
      </c>
      <c r="M2592">
        <f>I2592*Diccionario!$B$36</f>
        <v>7.1817634313725485</v>
      </c>
      <c r="N2592">
        <f>M2592*Diccionario!$B$37</f>
        <v>0.72535810656862743</v>
      </c>
      <c r="O2592">
        <f>N2592*Diccionario!$B$38</f>
        <v>0.10880371598529411</v>
      </c>
      <c r="P2592">
        <f>O2592*Diccionario!$B$39</f>
        <v>9.7923344386764699E-2</v>
      </c>
      <c r="Q2592">
        <f>P2592*Diccionario!$B$40</f>
        <v>3.916933775470588E-2</v>
      </c>
      <c r="R2592">
        <f>Q2592*Diccionario!$B$41</f>
        <v>2.5460069540558822E-2</v>
      </c>
      <c r="S2592">
        <f t="shared" si="404"/>
        <v>2.5460069540558822E-2</v>
      </c>
      <c r="T2592">
        <f>I2592*Diccionario!$B$36</f>
        <v>7.1817634313725485</v>
      </c>
      <c r="U2592">
        <f>T2592*Diccionario!$B$42</f>
        <v>0.72535810656862743</v>
      </c>
      <c r="V2592">
        <f>U2592*Diccionario!$B$43</f>
        <v>0.61655439058333328</v>
      </c>
      <c r="W2592">
        <f>V2592*Diccionario!$B$44</f>
        <v>0.11714533421083333</v>
      </c>
      <c r="X2592">
        <f>W2592*Diccionario!$B$45</f>
        <v>4.5686680342224999E-2</v>
      </c>
      <c r="Y2592">
        <f>X2592*Diccionario!$B$46</f>
        <v>4.0661145504580248E-2</v>
      </c>
      <c r="Z2592">
        <f>Y2592*Diccionario!$B$47</f>
        <v>1.5044623836694691E-2</v>
      </c>
      <c r="AA2592">
        <f>Z2592*Diccionario!$B$48</f>
        <v>1.5044623836694691E-2</v>
      </c>
      <c r="AB2592">
        <f>AA2592*Diccionario!$B$49</f>
        <v>1.1283467877521018E-2</v>
      </c>
      <c r="AC2592">
        <f t="shared" si="405"/>
        <v>1.1283467877521018E-2</v>
      </c>
      <c r="AD2592">
        <f t="shared" si="406"/>
        <v>3.6743537418079841E-2</v>
      </c>
      <c r="AE2592">
        <f t="shared" si="407"/>
        <v>6.1573605125634336E-5</v>
      </c>
      <c r="AF2592" t="e">
        <f ca="1">IF(AD2592="","",_xludf.RANK.EQ(AD2592,$AD$2:$AD$5513,0))</f>
        <v>#NAME?</v>
      </c>
      <c r="AH2592" t="str">
        <f t="shared" si="408"/>
        <v>Baja</v>
      </c>
      <c r="AI2592" t="s">
        <v>153</v>
      </c>
      <c r="AJ2592" t="str">
        <f>IFERROR(VLOOKUP(B2592,Maestro_Regionales!$A$2:$B$35,2,FALSE),"Otras zonas")</f>
        <v>Otras zonas</v>
      </c>
      <c r="AK2592" t="str">
        <f t="shared" si="409"/>
        <v>EPS SANITAS | Otras zonas</v>
      </c>
    </row>
    <row r="2593" spans="1:37">
      <c r="A2593" s="4" t="s">
        <v>1042</v>
      </c>
      <c r="B2593" s="4" t="s">
        <v>1043</v>
      </c>
      <c r="C2593" s="4" t="s">
        <v>1143</v>
      </c>
      <c r="D2593" s="4" t="s">
        <v>1144</v>
      </c>
      <c r="E2593" s="4" t="s">
        <v>87</v>
      </c>
      <c r="F2593" s="4">
        <v>80</v>
      </c>
      <c r="G2593" s="4">
        <v>266</v>
      </c>
      <c r="H2593" s="4">
        <v>0</v>
      </c>
      <c r="I2593">
        <f t="shared" si="400"/>
        <v>346</v>
      </c>
      <c r="J2593">
        <f t="shared" si="401"/>
        <v>0.23121387283236994</v>
      </c>
      <c r="K2593">
        <f t="shared" si="402"/>
        <v>0.76878612716763006</v>
      </c>
      <c r="L2593">
        <f t="shared" si="403"/>
        <v>0</v>
      </c>
      <c r="M2593">
        <f>I2593*Diccionario!$B$36</f>
        <v>0.76812678431372539</v>
      </c>
      <c r="N2593">
        <f>M2593*Diccionario!$B$37</f>
        <v>7.7580805215686263E-2</v>
      </c>
      <c r="O2593">
        <f>N2593*Diccionario!$B$38</f>
        <v>1.1637120782352938E-2</v>
      </c>
      <c r="P2593">
        <f>O2593*Diccionario!$B$39</f>
        <v>1.0473408704117644E-2</v>
      </c>
      <c r="Q2593">
        <f>P2593*Diccionario!$B$40</f>
        <v>4.1893634816470579E-3</v>
      </c>
      <c r="R2593">
        <f>Q2593*Diccionario!$B$41</f>
        <v>2.7230862630705879E-3</v>
      </c>
      <c r="S2593">
        <f t="shared" si="404"/>
        <v>2.7230862630705879E-3</v>
      </c>
      <c r="T2593">
        <f>I2593*Diccionario!$B$36</f>
        <v>0.76812678431372539</v>
      </c>
      <c r="U2593">
        <f>T2593*Diccionario!$B$42</f>
        <v>7.7580805215686263E-2</v>
      </c>
      <c r="V2593">
        <f>U2593*Diccionario!$B$43</f>
        <v>6.5943684433333316E-2</v>
      </c>
      <c r="W2593">
        <f>V2593*Diccionario!$B$44</f>
        <v>1.252930004233333E-2</v>
      </c>
      <c r="X2593">
        <f>W2593*Diccionario!$B$45</f>
        <v>4.8864270165099987E-3</v>
      </c>
      <c r="Y2593">
        <f>X2593*Diccionario!$B$46</f>
        <v>4.3489200446938988E-3</v>
      </c>
      <c r="Z2593">
        <f>Y2593*Diccionario!$B$47</f>
        <v>1.6091004165367426E-3</v>
      </c>
      <c r="AA2593">
        <f>Z2593*Diccionario!$B$48</f>
        <v>1.6091004165367426E-3</v>
      </c>
      <c r="AB2593">
        <f>AA2593*Diccionario!$B$49</f>
        <v>1.2068253124025569E-3</v>
      </c>
      <c r="AC2593">
        <f t="shared" si="405"/>
        <v>1.2068253124025569E-3</v>
      </c>
      <c r="AD2593">
        <f t="shared" si="406"/>
        <v>3.9299115754731443E-3</v>
      </c>
      <c r="AE2593">
        <f t="shared" si="407"/>
        <v>6.5856158805160668E-6</v>
      </c>
      <c r="AF2593" t="e">
        <f ca="1">IF(AD2593="","",_xludf.RANK.EQ(AD2593,$AD$2:$AD$5513,0))</f>
        <v>#NAME?</v>
      </c>
      <c r="AH2593" t="str">
        <f t="shared" si="408"/>
        <v>Baja</v>
      </c>
      <c r="AI2593" t="s">
        <v>153</v>
      </c>
      <c r="AJ2593" t="str">
        <f>IFERROR(VLOOKUP(B2593,Maestro_Regionales!$A$2:$B$35,2,FALSE),"Otras zonas")</f>
        <v>Otras zonas</v>
      </c>
      <c r="AK2593" t="str">
        <f t="shared" si="409"/>
        <v>NUEVA EPS | Otras zonas</v>
      </c>
    </row>
    <row r="2594" spans="1:37">
      <c r="A2594" s="4" t="s">
        <v>1042</v>
      </c>
      <c r="B2594" s="4" t="s">
        <v>1043</v>
      </c>
      <c r="C2594" s="4" t="s">
        <v>1143</v>
      </c>
      <c r="D2594" s="4" t="s">
        <v>1144</v>
      </c>
      <c r="E2594" s="4" t="s">
        <v>90</v>
      </c>
      <c r="F2594" s="4">
        <v>0</v>
      </c>
      <c r="G2594" s="4">
        <v>0</v>
      </c>
      <c r="H2594" s="4">
        <v>59</v>
      </c>
      <c r="I2594">
        <f t="shared" si="400"/>
        <v>59</v>
      </c>
      <c r="J2594">
        <f t="shared" si="401"/>
        <v>0</v>
      </c>
      <c r="K2594">
        <f t="shared" si="402"/>
        <v>0</v>
      </c>
      <c r="L2594">
        <f t="shared" si="403"/>
        <v>1</v>
      </c>
      <c r="M2594">
        <f>I2594*Diccionario!$B$36</f>
        <v>0.13098115686274509</v>
      </c>
      <c r="N2594">
        <f>M2594*Diccionario!$B$37</f>
        <v>1.3229096843137254E-2</v>
      </c>
      <c r="O2594">
        <f>N2594*Diccionario!$B$38</f>
        <v>1.9843645264705878E-3</v>
      </c>
      <c r="P2594">
        <f>O2594*Diccionario!$B$39</f>
        <v>1.7859280738235291E-3</v>
      </c>
      <c r="Q2594">
        <f>P2594*Diccionario!$B$40</f>
        <v>7.1437122952941164E-4</v>
      </c>
      <c r="R2594">
        <f>Q2594*Diccionario!$B$41</f>
        <v>4.6434129919411757E-4</v>
      </c>
      <c r="S2594">
        <f t="shared" si="404"/>
        <v>4.6434129919411757E-4</v>
      </c>
      <c r="T2594">
        <f>I2594*Diccionario!$B$36</f>
        <v>0.13098115686274509</v>
      </c>
      <c r="U2594">
        <f>T2594*Diccionario!$B$42</f>
        <v>1.3229096843137254E-2</v>
      </c>
      <c r="V2594">
        <f>U2594*Diccionario!$B$43</f>
        <v>1.1244732316666665E-2</v>
      </c>
      <c r="W2594">
        <f>V2594*Diccionario!$B$44</f>
        <v>2.1364991401666665E-3</v>
      </c>
      <c r="X2594">
        <f>W2594*Diccionario!$B$45</f>
        <v>8.3323466466499998E-4</v>
      </c>
      <c r="Y2594">
        <f>X2594*Diccionario!$B$46</f>
        <v>7.4157885155184998E-4</v>
      </c>
      <c r="Z2594">
        <f>Y2594*Diccionario!$B$47</f>
        <v>2.743841750741845E-4</v>
      </c>
      <c r="AA2594">
        <f>Z2594*Diccionario!$B$48</f>
        <v>2.743841750741845E-4</v>
      </c>
      <c r="AB2594">
        <f>AA2594*Diccionario!$B$49</f>
        <v>2.0578813130563839E-4</v>
      </c>
      <c r="AC2594">
        <f t="shared" si="405"/>
        <v>2.0578813130563839E-4</v>
      </c>
      <c r="AD2594">
        <f t="shared" si="406"/>
        <v>6.7012943049975595E-4</v>
      </c>
      <c r="AE2594">
        <f t="shared" si="407"/>
        <v>1.1229807426313526E-6</v>
      </c>
      <c r="AF2594" t="e">
        <f ca="1">IF(AD2594="","",_xludf.RANK.EQ(AD2594,$AD$2:$AD$5513,0))</f>
        <v>#NAME?</v>
      </c>
      <c r="AH2594" t="str">
        <f t="shared" si="408"/>
        <v>Baja</v>
      </c>
      <c r="AI2594" t="s">
        <v>153</v>
      </c>
      <c r="AJ2594" t="str">
        <f>IFERROR(VLOOKUP(B2594,Maestro_Regionales!$A$2:$B$35,2,FALSE),"Otras zonas")</f>
        <v>Otras zonas</v>
      </c>
      <c r="AK2594" t="str">
        <f t="shared" si="409"/>
        <v>REGIMEN DE EXCEPCION | Otras zonas</v>
      </c>
    </row>
    <row r="2595" spans="1:37">
      <c r="A2595" s="4" t="s">
        <v>1042</v>
      </c>
      <c r="B2595" s="4" t="s">
        <v>1043</v>
      </c>
      <c r="C2595" s="4" t="s">
        <v>1143</v>
      </c>
      <c r="D2595" s="4" t="s">
        <v>1144</v>
      </c>
      <c r="E2595" s="4" t="s">
        <v>85</v>
      </c>
      <c r="F2595" s="4">
        <v>10</v>
      </c>
      <c r="G2595" s="4">
        <v>12</v>
      </c>
      <c r="H2595" s="4">
        <v>0</v>
      </c>
      <c r="I2595">
        <f t="shared" si="400"/>
        <v>22</v>
      </c>
      <c r="J2595">
        <f t="shared" si="401"/>
        <v>0.45454545454545453</v>
      </c>
      <c r="K2595">
        <f t="shared" si="402"/>
        <v>0.54545454545454541</v>
      </c>
      <c r="L2595">
        <f t="shared" si="403"/>
        <v>0</v>
      </c>
      <c r="M2595">
        <f>I2595*Diccionario!$B$36</f>
        <v>4.8840431372549016E-2</v>
      </c>
      <c r="N2595">
        <f>M2595*Diccionario!$B$37</f>
        <v>4.9328835686274506E-3</v>
      </c>
      <c r="O2595">
        <f>N2595*Diccionario!$B$38</f>
        <v>7.3993253529411752E-4</v>
      </c>
      <c r="P2595">
        <f>O2595*Diccionario!$B$39</f>
        <v>6.659392817647058E-4</v>
      </c>
      <c r="Q2595">
        <f>P2595*Diccionario!$B$40</f>
        <v>2.6637571270588233E-4</v>
      </c>
      <c r="R2595">
        <f>Q2595*Diccionario!$B$41</f>
        <v>1.7314421325882352E-4</v>
      </c>
      <c r="S2595">
        <f t="shared" si="404"/>
        <v>1.7314421325882352E-4</v>
      </c>
      <c r="T2595">
        <f>I2595*Diccionario!$B$36</f>
        <v>4.8840431372549016E-2</v>
      </c>
      <c r="U2595">
        <f>T2595*Diccionario!$B$42</f>
        <v>4.9328835686274506E-3</v>
      </c>
      <c r="V2595">
        <f>U2595*Diccionario!$B$43</f>
        <v>4.1929510333333329E-3</v>
      </c>
      <c r="W2595">
        <f>V2595*Diccionario!$B$44</f>
        <v>7.9666069633333326E-4</v>
      </c>
      <c r="X2595">
        <f>W2595*Diccionario!$B$45</f>
        <v>3.1069767156999999E-4</v>
      </c>
      <c r="Y2595">
        <f>X2595*Diccionario!$B$46</f>
        <v>2.7652092769729999E-4</v>
      </c>
      <c r="Z2595">
        <f>Y2595*Diccionario!$B$47</f>
        <v>1.0231274324800099E-4</v>
      </c>
      <c r="AA2595">
        <f>Z2595*Diccionario!$B$48</f>
        <v>1.0231274324800099E-4</v>
      </c>
      <c r="AB2595">
        <f>AA2595*Diccionario!$B$49</f>
        <v>7.6734557436000748E-5</v>
      </c>
      <c r="AC2595">
        <f t="shared" si="405"/>
        <v>7.6734557436000748E-5</v>
      </c>
      <c r="AD2595">
        <f t="shared" si="406"/>
        <v>2.4987877069482429E-4</v>
      </c>
      <c r="AE2595">
        <f t="shared" si="407"/>
        <v>4.1873858199813155E-7</v>
      </c>
      <c r="AF2595" t="e">
        <f ca="1">IF(AD2595="","",_xludf.RANK.EQ(AD2595,$AD$2:$AD$5513,0))</f>
        <v>#NAME?</v>
      </c>
      <c r="AH2595" t="str">
        <f t="shared" si="408"/>
        <v>Baja</v>
      </c>
      <c r="AI2595" t="s">
        <v>153</v>
      </c>
      <c r="AJ2595" t="str">
        <f>IFERROR(VLOOKUP(B2595,Maestro_Regionales!$A$2:$B$35,2,FALSE),"Otras zonas")</f>
        <v>Otras zonas</v>
      </c>
      <c r="AK2595" t="str">
        <f t="shared" si="409"/>
        <v>SALUD TOTAL EPS | Otras zonas</v>
      </c>
    </row>
    <row r="2596" spans="1:37">
      <c r="A2596" s="4" t="s">
        <v>1042</v>
      </c>
      <c r="B2596" s="4" t="s">
        <v>1043</v>
      </c>
      <c r="C2596" s="4" t="s">
        <v>1145</v>
      </c>
      <c r="D2596" s="4" t="s">
        <v>885</v>
      </c>
      <c r="E2596" s="4" t="s">
        <v>91</v>
      </c>
      <c r="F2596" s="4">
        <v>3562</v>
      </c>
      <c r="G2596" s="4">
        <v>4849</v>
      </c>
      <c r="H2596" s="4">
        <v>0</v>
      </c>
      <c r="I2596">
        <f t="shared" si="400"/>
        <v>8411</v>
      </c>
      <c r="J2596">
        <f t="shared" si="401"/>
        <v>0.42349304482225658</v>
      </c>
      <c r="K2596">
        <f t="shared" si="402"/>
        <v>0.57650695517774342</v>
      </c>
      <c r="L2596">
        <f t="shared" si="403"/>
        <v>0</v>
      </c>
      <c r="M2596">
        <f>I2596*Diccionario!$B$36</f>
        <v>18.672584921568625</v>
      </c>
      <c r="N2596">
        <f>M2596*Diccionario!$B$37</f>
        <v>1.8859310770784312</v>
      </c>
      <c r="O2596">
        <f>N2596*Diccionario!$B$38</f>
        <v>0.28288966156176465</v>
      </c>
      <c r="P2596">
        <f>O2596*Diccionario!$B$39</f>
        <v>0.25460069540558822</v>
      </c>
      <c r="Q2596">
        <f>P2596*Diccionario!$B$40</f>
        <v>0.10184027816223529</v>
      </c>
      <c r="R2596">
        <f>Q2596*Diccionario!$B$41</f>
        <v>6.6196180805452934E-2</v>
      </c>
      <c r="S2596">
        <f t="shared" si="404"/>
        <v>6.6196180805452934E-2</v>
      </c>
      <c r="T2596">
        <f>I2596*Diccionario!$B$36</f>
        <v>18.672584921568625</v>
      </c>
      <c r="U2596">
        <f>T2596*Diccionario!$B$42</f>
        <v>1.8859310770784312</v>
      </c>
      <c r="V2596">
        <f>U2596*Diccionario!$B$43</f>
        <v>1.6030414155166666</v>
      </c>
      <c r="W2596">
        <f>V2596*Diccionario!$B$44</f>
        <v>0.30457786894816663</v>
      </c>
      <c r="X2596">
        <f>W2596*Diccionario!$B$45</f>
        <v>0.11878536888978498</v>
      </c>
      <c r="Y2596">
        <f>X2596*Diccionario!$B$46</f>
        <v>0.10571897831190864</v>
      </c>
      <c r="Z2596">
        <f>Y2596*Diccionario!$B$47</f>
        <v>3.9116021975406194E-2</v>
      </c>
      <c r="AA2596">
        <f>Z2596*Diccionario!$B$48</f>
        <v>3.9116021975406194E-2</v>
      </c>
      <c r="AB2596">
        <f>AA2596*Diccionario!$B$49</f>
        <v>2.9337016481554644E-2</v>
      </c>
      <c r="AC2596">
        <f t="shared" si="405"/>
        <v>2.9337016481554644E-2</v>
      </c>
      <c r="AD2596">
        <f t="shared" si="406"/>
        <v>9.5533197287007571E-2</v>
      </c>
      <c r="AE2596">
        <f t="shared" si="407"/>
        <v>1.6009137332664925E-4</v>
      </c>
      <c r="AF2596" t="e">
        <f ca="1">IF(AD2596="","",_xludf.RANK.EQ(AD2596,$AD$2:$AD$5513,0))</f>
        <v>#NAME?</v>
      </c>
      <c r="AH2596" t="str">
        <f t="shared" si="408"/>
        <v>Baja</v>
      </c>
      <c r="AI2596" t="s">
        <v>153</v>
      </c>
      <c r="AJ2596" t="str">
        <f>IFERROR(VLOOKUP(B2596,Maestro_Regionales!$A$2:$B$35,2,FALSE),"Otras zonas")</f>
        <v>Otras zonas</v>
      </c>
      <c r="AK2596" t="str">
        <f t="shared" si="409"/>
        <v>FAMISANAR | Otras zonas</v>
      </c>
    </row>
    <row r="2597" spans="1:37">
      <c r="A2597" s="4" t="s">
        <v>1042</v>
      </c>
      <c r="B2597" s="4" t="s">
        <v>1043</v>
      </c>
      <c r="C2597" s="4" t="s">
        <v>1145</v>
      </c>
      <c r="D2597" s="4" t="s">
        <v>885</v>
      </c>
      <c r="E2597" s="4" t="s">
        <v>87</v>
      </c>
      <c r="F2597" s="4">
        <v>1373</v>
      </c>
      <c r="G2597" s="4">
        <v>3238</v>
      </c>
      <c r="H2597" s="4">
        <v>0</v>
      </c>
      <c r="I2597">
        <f t="shared" si="400"/>
        <v>4611</v>
      </c>
      <c r="J2597">
        <f t="shared" si="401"/>
        <v>0.29776621123400565</v>
      </c>
      <c r="K2597">
        <f t="shared" si="402"/>
        <v>0.7022337887659944</v>
      </c>
      <c r="L2597">
        <f t="shared" si="403"/>
        <v>0</v>
      </c>
      <c r="M2597">
        <f>I2597*Diccionario!$B$36</f>
        <v>10.236510411764705</v>
      </c>
      <c r="N2597">
        <f>M2597*Diccionario!$B$37</f>
        <v>1.0338875515882353</v>
      </c>
      <c r="O2597">
        <f>N2597*Diccionario!$B$38</f>
        <v>0.15508313273823529</v>
      </c>
      <c r="P2597">
        <f>O2597*Diccionario!$B$39</f>
        <v>0.13957481946441178</v>
      </c>
      <c r="Q2597">
        <f>P2597*Diccionario!$B$40</f>
        <v>5.5829927785764712E-2</v>
      </c>
      <c r="R2597">
        <f>Q2597*Diccionario!$B$41</f>
        <v>3.6289453060747066E-2</v>
      </c>
      <c r="S2597">
        <f t="shared" si="404"/>
        <v>3.6289453060747066E-2</v>
      </c>
      <c r="T2597">
        <f>I2597*Diccionario!$B$36</f>
        <v>10.236510411764705</v>
      </c>
      <c r="U2597">
        <f>T2597*Diccionario!$B$42</f>
        <v>1.0338875515882353</v>
      </c>
      <c r="V2597">
        <f>U2597*Diccionario!$B$43</f>
        <v>0.87880441884999994</v>
      </c>
      <c r="W2597">
        <f>V2597*Diccionario!$B$44</f>
        <v>0.1669728395815</v>
      </c>
      <c r="X2597">
        <f>W2597*Diccionario!$B$45</f>
        <v>6.5119407436785001E-2</v>
      </c>
      <c r="Y2597">
        <f>X2597*Diccionario!$B$46</f>
        <v>5.7956272618738654E-2</v>
      </c>
      <c r="Z2597">
        <f>Y2597*Diccionario!$B$47</f>
        <v>2.1443820868933303E-2</v>
      </c>
      <c r="AA2597">
        <f>Z2597*Diccionario!$B$48</f>
        <v>2.1443820868933303E-2</v>
      </c>
      <c r="AB2597">
        <f>AA2597*Diccionario!$B$49</f>
        <v>1.6082865651699977E-2</v>
      </c>
      <c r="AC2597">
        <f t="shared" si="405"/>
        <v>1.6082865651699977E-2</v>
      </c>
      <c r="AD2597">
        <f t="shared" si="406"/>
        <v>5.2372318712447047E-2</v>
      </c>
      <c r="AE2597">
        <f t="shared" si="407"/>
        <v>8.7763800072426584E-5</v>
      </c>
      <c r="AF2597" t="e">
        <f ca="1">IF(AD2597="","",_xludf.RANK.EQ(AD2597,$AD$2:$AD$5513,0))</f>
        <v>#NAME?</v>
      </c>
      <c r="AH2597" t="str">
        <f t="shared" si="408"/>
        <v>Baja</v>
      </c>
      <c r="AI2597" t="s">
        <v>153</v>
      </c>
      <c r="AJ2597" t="str">
        <f>IFERROR(VLOOKUP(B2597,Maestro_Regionales!$A$2:$B$35,2,FALSE),"Otras zonas")</f>
        <v>Otras zonas</v>
      </c>
      <c r="AK2597" t="str">
        <f t="shared" si="409"/>
        <v>NUEVA EPS | Otras zonas</v>
      </c>
    </row>
    <row r="2598" spans="1:37">
      <c r="A2598" s="4" t="s">
        <v>1042</v>
      </c>
      <c r="B2598" s="4" t="s">
        <v>1043</v>
      </c>
      <c r="C2598" s="4" t="s">
        <v>1145</v>
      </c>
      <c r="D2598" s="4" t="s">
        <v>885</v>
      </c>
      <c r="E2598" s="4" t="s">
        <v>415</v>
      </c>
      <c r="F2598" s="4">
        <v>909</v>
      </c>
      <c r="G2598" s="4">
        <v>885</v>
      </c>
      <c r="H2598" s="4">
        <v>0</v>
      </c>
      <c r="I2598">
        <f t="shared" si="400"/>
        <v>1794</v>
      </c>
      <c r="J2598">
        <f t="shared" si="401"/>
        <v>0.50668896321070234</v>
      </c>
      <c r="K2598">
        <f t="shared" si="402"/>
        <v>0.49331103678929766</v>
      </c>
      <c r="L2598">
        <f t="shared" si="403"/>
        <v>0</v>
      </c>
      <c r="M2598">
        <f>I2598*Diccionario!$B$36</f>
        <v>3.9827151764705881</v>
      </c>
      <c r="N2598">
        <f>M2598*Diccionario!$B$37</f>
        <v>0.40225423282352946</v>
      </c>
      <c r="O2598">
        <f>N2598*Diccionario!$B$38</f>
        <v>6.0338134923529414E-2</v>
      </c>
      <c r="P2598">
        <f>O2598*Diccionario!$B$39</f>
        <v>5.4304321431176472E-2</v>
      </c>
      <c r="Q2598">
        <f>P2598*Diccionario!$B$40</f>
        <v>2.1721728572470591E-2</v>
      </c>
      <c r="R2598">
        <f>Q2598*Diccionario!$B$41</f>
        <v>1.4119123572105884E-2</v>
      </c>
      <c r="S2598">
        <f t="shared" si="404"/>
        <v>1.4119123572105884E-2</v>
      </c>
      <c r="T2598">
        <f>I2598*Diccionario!$B$36</f>
        <v>3.9827151764705881</v>
      </c>
      <c r="U2598">
        <f>T2598*Diccionario!$B$42</f>
        <v>0.40225423282352946</v>
      </c>
      <c r="V2598">
        <f>U2598*Diccionario!$B$43</f>
        <v>0.34191609790000005</v>
      </c>
      <c r="W2598">
        <f>V2598*Diccionario!$B$44</f>
        <v>6.4964058601000005E-2</v>
      </c>
      <c r="X2598">
        <f>W2598*Diccionario!$B$45</f>
        <v>2.5335982854390003E-2</v>
      </c>
      <c r="Y2598">
        <f>X2598*Diccionario!$B$46</f>
        <v>2.2549024740407105E-2</v>
      </c>
      <c r="Z2598">
        <f>Y2598*Diccionario!$B$47</f>
        <v>8.3431391539506294E-3</v>
      </c>
      <c r="AA2598">
        <f>Z2598*Diccionario!$B$48</f>
        <v>8.3431391539506294E-3</v>
      </c>
      <c r="AB2598">
        <f>AA2598*Diccionario!$B$49</f>
        <v>6.2573543654629721E-3</v>
      </c>
      <c r="AC2598">
        <f t="shared" si="405"/>
        <v>6.2573543654629721E-3</v>
      </c>
      <c r="AD2598">
        <f t="shared" si="406"/>
        <v>2.0376477937568856E-2</v>
      </c>
      <c r="AE2598">
        <f t="shared" si="407"/>
        <v>3.4146228004756732E-5</v>
      </c>
      <c r="AF2598" t="e">
        <f ca="1">IF(AD2598="","",_xludf.RANK.EQ(AD2598,$AD$2:$AD$5513,0))</f>
        <v>#NAME?</v>
      </c>
      <c r="AH2598" t="str">
        <f t="shared" si="408"/>
        <v>Baja</v>
      </c>
      <c r="AI2598" t="s">
        <v>153</v>
      </c>
      <c r="AJ2598" t="str">
        <f>IFERROR(VLOOKUP(B2598,Maestro_Regionales!$A$2:$B$35,2,FALSE),"Otras zonas")</f>
        <v>Otras zonas</v>
      </c>
      <c r="AK2598" t="str">
        <f t="shared" si="409"/>
        <v>COMPENSAR EPS | Otras zonas</v>
      </c>
    </row>
    <row r="2599" spans="1:37">
      <c r="A2599" s="4" t="s">
        <v>1042</v>
      </c>
      <c r="B2599" s="4" t="s">
        <v>1043</v>
      </c>
      <c r="C2599" s="4" t="s">
        <v>1145</v>
      </c>
      <c r="D2599" s="4" t="s">
        <v>885</v>
      </c>
      <c r="E2599" s="4" t="s">
        <v>85</v>
      </c>
      <c r="F2599" s="4">
        <v>350</v>
      </c>
      <c r="G2599" s="4">
        <v>250</v>
      </c>
      <c r="H2599" s="4">
        <v>0</v>
      </c>
      <c r="I2599">
        <f t="shared" si="400"/>
        <v>600</v>
      </c>
      <c r="J2599">
        <f t="shared" si="401"/>
        <v>0.58333333333333337</v>
      </c>
      <c r="K2599">
        <f t="shared" si="402"/>
        <v>0.41666666666666669</v>
      </c>
      <c r="L2599">
        <f t="shared" si="403"/>
        <v>0</v>
      </c>
      <c r="M2599">
        <f>I2599*Diccionario!$B$36</f>
        <v>1.3320117647058822</v>
      </c>
      <c r="N2599">
        <f>M2599*Diccionario!$B$37</f>
        <v>0.13453318823529412</v>
      </c>
      <c r="O2599">
        <f>N2599*Diccionario!$B$38</f>
        <v>2.0179978235294115E-2</v>
      </c>
      <c r="P2599">
        <f>O2599*Diccionario!$B$39</f>
        <v>1.8161980411764703E-2</v>
      </c>
      <c r="Q2599">
        <f>P2599*Diccionario!$B$40</f>
        <v>7.2647921647058817E-3</v>
      </c>
      <c r="R2599">
        <f>Q2599*Diccionario!$B$41</f>
        <v>4.7221149070588234E-3</v>
      </c>
      <c r="S2599">
        <f t="shared" si="404"/>
        <v>4.7221149070588234E-3</v>
      </c>
      <c r="T2599">
        <f>I2599*Diccionario!$B$36</f>
        <v>1.3320117647058822</v>
      </c>
      <c r="U2599">
        <f>T2599*Diccionario!$B$42</f>
        <v>0.13453318823529412</v>
      </c>
      <c r="V2599">
        <f>U2599*Diccionario!$B$43</f>
        <v>0.11435321</v>
      </c>
      <c r="W2599">
        <f>V2599*Diccionario!$B$44</f>
        <v>2.17271099E-2</v>
      </c>
      <c r="X2599">
        <f>W2599*Diccionario!$B$45</f>
        <v>8.4735728610000009E-3</v>
      </c>
      <c r="Y2599">
        <f>X2599*Diccionario!$B$46</f>
        <v>7.541479846290001E-3</v>
      </c>
      <c r="Z2599">
        <f>Y2599*Diccionario!$B$47</f>
        <v>2.7903475431273004E-3</v>
      </c>
      <c r="AA2599">
        <f>Z2599*Diccionario!$B$48</f>
        <v>2.7903475431273004E-3</v>
      </c>
      <c r="AB2599">
        <f>AA2599*Diccionario!$B$49</f>
        <v>2.0927606573454753E-3</v>
      </c>
      <c r="AC2599">
        <f t="shared" si="405"/>
        <v>2.0927606573454753E-3</v>
      </c>
      <c r="AD2599">
        <f t="shared" si="406"/>
        <v>6.8148755644042991E-3</v>
      </c>
      <c r="AE2599">
        <f t="shared" si="407"/>
        <v>1.1420143145403589E-5</v>
      </c>
      <c r="AF2599" t="e">
        <f ca="1">IF(AD2599="","",_xludf.RANK.EQ(AD2599,$AD$2:$AD$5513,0))</f>
        <v>#NAME?</v>
      </c>
      <c r="AH2599" t="str">
        <f t="shared" si="408"/>
        <v>Baja</v>
      </c>
      <c r="AI2599" t="s">
        <v>153</v>
      </c>
      <c r="AJ2599" t="str">
        <f>IFERROR(VLOOKUP(B2599,Maestro_Regionales!$A$2:$B$35,2,FALSE),"Otras zonas")</f>
        <v>Otras zonas</v>
      </c>
      <c r="AK2599" t="str">
        <f t="shared" si="409"/>
        <v>SALUD TOTAL EPS | Otras zonas</v>
      </c>
    </row>
    <row r="2600" spans="1:37">
      <c r="A2600" s="4" t="s">
        <v>1042</v>
      </c>
      <c r="B2600" s="4" t="s">
        <v>1043</v>
      </c>
      <c r="C2600" s="4" t="s">
        <v>1145</v>
      </c>
      <c r="D2600" s="4" t="s">
        <v>885</v>
      </c>
      <c r="E2600" s="4" t="s">
        <v>90</v>
      </c>
      <c r="F2600" s="4">
        <v>0</v>
      </c>
      <c r="G2600" s="4">
        <v>0</v>
      </c>
      <c r="H2600" s="4">
        <v>481</v>
      </c>
      <c r="I2600">
        <f t="shared" si="400"/>
        <v>481</v>
      </c>
      <c r="J2600">
        <f t="shared" si="401"/>
        <v>0</v>
      </c>
      <c r="K2600">
        <f t="shared" si="402"/>
        <v>0</v>
      </c>
      <c r="L2600">
        <f t="shared" si="403"/>
        <v>1</v>
      </c>
      <c r="M2600">
        <f>I2600*Diccionario!$B$36</f>
        <v>1.0678294313725489</v>
      </c>
      <c r="N2600">
        <f>M2600*Diccionario!$B$37</f>
        <v>0.10785077256862745</v>
      </c>
      <c r="O2600">
        <f>N2600*Diccionario!$B$38</f>
        <v>1.6177615885294115E-2</v>
      </c>
      <c r="P2600">
        <f>O2600*Diccionario!$B$39</f>
        <v>1.4559854296764704E-2</v>
      </c>
      <c r="Q2600">
        <f>P2600*Diccionario!$B$40</f>
        <v>5.8239417187058821E-3</v>
      </c>
      <c r="R2600">
        <f>Q2600*Diccionario!$B$41</f>
        <v>3.7855621171588236E-3</v>
      </c>
      <c r="S2600">
        <f t="shared" si="404"/>
        <v>3.7855621171588236E-3</v>
      </c>
      <c r="T2600">
        <f>I2600*Diccionario!$B$36</f>
        <v>1.0678294313725489</v>
      </c>
      <c r="U2600">
        <f>T2600*Diccionario!$B$42</f>
        <v>0.10785077256862745</v>
      </c>
      <c r="V2600">
        <f>U2600*Diccionario!$B$43</f>
        <v>9.1673156683333326E-2</v>
      </c>
      <c r="W2600">
        <f>V2600*Diccionario!$B$44</f>
        <v>1.7417899769833333E-2</v>
      </c>
      <c r="X2600">
        <f>W2600*Diccionario!$B$45</f>
        <v>6.7929809102349999E-3</v>
      </c>
      <c r="Y2600">
        <f>X2600*Diccionario!$B$46</f>
        <v>6.0457530101091497E-3</v>
      </c>
      <c r="Z2600">
        <f>Y2600*Diccionario!$B$47</f>
        <v>2.2369286137403853E-3</v>
      </c>
      <c r="AA2600">
        <f>Z2600*Diccionario!$B$48</f>
        <v>2.2369286137403853E-3</v>
      </c>
      <c r="AB2600">
        <f>AA2600*Diccionario!$B$49</f>
        <v>1.6776964603052889E-3</v>
      </c>
      <c r="AC2600">
        <f t="shared" si="405"/>
        <v>1.6776964603052889E-3</v>
      </c>
      <c r="AD2600">
        <f t="shared" si="406"/>
        <v>5.4632585774641125E-3</v>
      </c>
      <c r="AE2600">
        <f t="shared" si="407"/>
        <v>9.1551480882318759E-6</v>
      </c>
      <c r="AF2600" t="e">
        <f ca="1">IF(AD2600="","",_xludf.RANK.EQ(AD2600,$AD$2:$AD$5513,0))</f>
        <v>#NAME?</v>
      </c>
      <c r="AH2600" t="str">
        <f t="shared" si="408"/>
        <v>Baja</v>
      </c>
      <c r="AI2600" t="s">
        <v>153</v>
      </c>
      <c r="AJ2600" t="str">
        <f>IFERROR(VLOOKUP(B2600,Maestro_Regionales!$A$2:$B$35,2,FALSE),"Otras zonas")</f>
        <v>Otras zonas</v>
      </c>
      <c r="AK2600" t="str">
        <f t="shared" si="409"/>
        <v>REGIMEN DE EXCEPCION | Otras zonas</v>
      </c>
    </row>
    <row r="2601" spans="1:37">
      <c r="A2601" s="4" t="s">
        <v>1042</v>
      </c>
      <c r="B2601" s="4" t="s">
        <v>1043</v>
      </c>
      <c r="C2601" s="4" t="s">
        <v>1145</v>
      </c>
      <c r="D2601" s="4" t="s">
        <v>885</v>
      </c>
      <c r="E2601" s="4" t="s">
        <v>86</v>
      </c>
      <c r="F2601" s="4">
        <v>34</v>
      </c>
      <c r="G2601" s="4">
        <v>4</v>
      </c>
      <c r="H2601" s="4">
        <v>0</v>
      </c>
      <c r="I2601">
        <f t="shared" si="400"/>
        <v>38</v>
      </c>
      <c r="J2601">
        <f t="shared" si="401"/>
        <v>0.89473684210526316</v>
      </c>
      <c r="K2601">
        <f t="shared" si="402"/>
        <v>0.10526315789473684</v>
      </c>
      <c r="L2601">
        <f t="shared" si="403"/>
        <v>0</v>
      </c>
      <c r="M2601">
        <f>I2601*Diccionario!$B$36</f>
        <v>8.4360745098039203E-2</v>
      </c>
      <c r="N2601">
        <f>M2601*Diccionario!$B$37</f>
        <v>8.5204352549019605E-3</v>
      </c>
      <c r="O2601">
        <f>N2601*Diccionario!$B$38</f>
        <v>1.278065288235294E-3</v>
      </c>
      <c r="P2601">
        <f>O2601*Diccionario!$B$39</f>
        <v>1.1502587594117647E-3</v>
      </c>
      <c r="Q2601">
        <f>P2601*Diccionario!$B$40</f>
        <v>4.601035037647059E-4</v>
      </c>
      <c r="R2601">
        <f>Q2601*Diccionario!$B$41</f>
        <v>2.9906727744705885E-4</v>
      </c>
      <c r="S2601">
        <f t="shared" si="404"/>
        <v>2.9906727744705885E-4</v>
      </c>
      <c r="T2601">
        <f>I2601*Diccionario!$B$36</f>
        <v>8.4360745098039203E-2</v>
      </c>
      <c r="U2601">
        <f>T2601*Diccionario!$B$42</f>
        <v>8.5204352549019605E-3</v>
      </c>
      <c r="V2601">
        <f>U2601*Diccionario!$B$43</f>
        <v>7.2423699666666662E-3</v>
      </c>
      <c r="W2601">
        <f>V2601*Diccionario!$B$44</f>
        <v>1.3760502936666667E-3</v>
      </c>
      <c r="X2601">
        <f>W2601*Diccionario!$B$45</f>
        <v>5.3665961453000001E-4</v>
      </c>
      <c r="Y2601">
        <f>X2601*Diccionario!$B$46</f>
        <v>4.7762705693170002E-4</v>
      </c>
      <c r="Z2601">
        <f>Y2601*Diccionario!$B$47</f>
        <v>1.76722011064729E-4</v>
      </c>
      <c r="AA2601">
        <f>Z2601*Diccionario!$B$48</f>
        <v>1.76722011064729E-4</v>
      </c>
      <c r="AB2601">
        <f>AA2601*Diccionario!$B$49</f>
        <v>1.3254150829854674E-4</v>
      </c>
      <c r="AC2601">
        <f t="shared" si="405"/>
        <v>1.3254150829854674E-4</v>
      </c>
      <c r="AD2601">
        <f t="shared" si="406"/>
        <v>4.3160878574560562E-4</v>
      </c>
      <c r="AE2601">
        <f t="shared" si="407"/>
        <v>7.2327573254222727E-7</v>
      </c>
      <c r="AF2601" t="e">
        <f ca="1">IF(AD2601="","",_xludf.RANK.EQ(AD2601,$AD$2:$AD$5513,0))</f>
        <v>#NAME?</v>
      </c>
      <c r="AH2601" t="str">
        <f t="shared" si="408"/>
        <v>Baja</v>
      </c>
      <c r="AI2601" t="s">
        <v>153</v>
      </c>
      <c r="AJ2601" t="str">
        <f>IFERROR(VLOOKUP(B2601,Maestro_Regionales!$A$2:$B$35,2,FALSE),"Otras zonas")</f>
        <v>Otras zonas</v>
      </c>
      <c r="AK2601" t="str">
        <f t="shared" si="409"/>
        <v>EPS SANITAS | Otras zonas</v>
      </c>
    </row>
    <row r="2602" spans="1:37">
      <c r="A2602" s="4" t="s">
        <v>1042</v>
      </c>
      <c r="B2602" s="4" t="s">
        <v>1043</v>
      </c>
      <c r="C2602" s="4" t="s">
        <v>1146</v>
      </c>
      <c r="D2602" s="4" t="s">
        <v>1147</v>
      </c>
      <c r="E2602" s="4" t="s">
        <v>87</v>
      </c>
      <c r="F2602" s="4">
        <v>2298</v>
      </c>
      <c r="G2602" s="4">
        <v>2933</v>
      </c>
      <c r="H2602" s="4">
        <v>0</v>
      </c>
      <c r="I2602">
        <f t="shared" si="400"/>
        <v>5231</v>
      </c>
      <c r="J2602">
        <f t="shared" si="401"/>
        <v>0.43930414834639647</v>
      </c>
      <c r="K2602">
        <f t="shared" si="402"/>
        <v>0.56069585165360347</v>
      </c>
      <c r="L2602">
        <f t="shared" si="403"/>
        <v>0</v>
      </c>
      <c r="M2602">
        <f>I2602*Diccionario!$B$36</f>
        <v>11.61292256862745</v>
      </c>
      <c r="N2602">
        <f>M2602*Diccionario!$B$37</f>
        <v>1.1729051794313725</v>
      </c>
      <c r="O2602">
        <f>N2602*Diccionario!$B$38</f>
        <v>0.17593577691470588</v>
      </c>
      <c r="P2602">
        <f>O2602*Diccionario!$B$39</f>
        <v>0.15834219922323531</v>
      </c>
      <c r="Q2602">
        <f>P2602*Diccionario!$B$40</f>
        <v>6.333687968929412E-2</v>
      </c>
      <c r="R2602">
        <f>Q2602*Diccionario!$B$41</f>
        <v>4.116897179804118E-2</v>
      </c>
      <c r="S2602">
        <f t="shared" si="404"/>
        <v>4.116897179804118E-2</v>
      </c>
      <c r="T2602">
        <f>I2602*Diccionario!$B$36</f>
        <v>11.61292256862745</v>
      </c>
      <c r="U2602">
        <f>T2602*Diccionario!$B$42</f>
        <v>1.1729051794313725</v>
      </c>
      <c r="V2602">
        <f>U2602*Diccionario!$B$43</f>
        <v>0.99696940251666666</v>
      </c>
      <c r="W2602">
        <f>V2602*Diccionario!$B$44</f>
        <v>0.18942418647816667</v>
      </c>
      <c r="X2602">
        <f>W2602*Diccionario!$B$45</f>
        <v>7.3875432726485002E-2</v>
      </c>
      <c r="Y2602">
        <f>X2602*Diccionario!$B$46</f>
        <v>6.5749135126571656E-2</v>
      </c>
      <c r="Z2602">
        <f>Y2602*Diccionario!$B$47</f>
        <v>2.4327179996831514E-2</v>
      </c>
      <c r="AA2602">
        <f>Z2602*Diccionario!$B$48</f>
        <v>2.4327179996831514E-2</v>
      </c>
      <c r="AB2602">
        <f>AA2602*Diccionario!$B$49</f>
        <v>1.8245384997623636E-2</v>
      </c>
      <c r="AC2602">
        <f t="shared" si="405"/>
        <v>1.8245384997623636E-2</v>
      </c>
      <c r="AD2602">
        <f t="shared" si="406"/>
        <v>5.9414356795664813E-2</v>
      </c>
      <c r="AE2602">
        <f t="shared" si="407"/>
        <v>9.9564614656010277E-5</v>
      </c>
      <c r="AF2602" t="e">
        <f ca="1">IF(AD2602="","",_xludf.RANK.EQ(AD2602,$AD$2:$AD$5513,0))</f>
        <v>#NAME?</v>
      </c>
      <c r="AH2602" t="str">
        <f t="shared" si="408"/>
        <v>Baja</v>
      </c>
      <c r="AI2602" t="s">
        <v>153</v>
      </c>
      <c r="AJ2602" t="str">
        <f>IFERROR(VLOOKUP(B2602,Maestro_Regionales!$A$2:$B$35,2,FALSE),"Otras zonas")</f>
        <v>Otras zonas</v>
      </c>
      <c r="AK2602" t="str">
        <f t="shared" si="409"/>
        <v>NUEVA EPS | Otras zonas</v>
      </c>
    </row>
    <row r="2603" spans="1:37">
      <c r="A2603" s="4" t="s">
        <v>1042</v>
      </c>
      <c r="B2603" s="4" t="s">
        <v>1043</v>
      </c>
      <c r="C2603" s="4" t="s">
        <v>1146</v>
      </c>
      <c r="D2603" s="4" t="s">
        <v>1147</v>
      </c>
      <c r="E2603" s="4" t="s">
        <v>91</v>
      </c>
      <c r="F2603" s="4">
        <v>840</v>
      </c>
      <c r="G2603" s="4">
        <v>1656</v>
      </c>
      <c r="H2603" s="4">
        <v>0</v>
      </c>
      <c r="I2603">
        <f t="shared" si="400"/>
        <v>2496</v>
      </c>
      <c r="J2603">
        <f t="shared" si="401"/>
        <v>0.33653846153846156</v>
      </c>
      <c r="K2603">
        <f t="shared" si="402"/>
        <v>0.66346153846153844</v>
      </c>
      <c r="L2603">
        <f t="shared" si="403"/>
        <v>0</v>
      </c>
      <c r="M2603">
        <f>I2603*Diccionario!$B$36</f>
        <v>5.54116894117647</v>
      </c>
      <c r="N2603">
        <f>M2603*Diccionario!$B$37</f>
        <v>0.55965806305882349</v>
      </c>
      <c r="O2603">
        <f>N2603*Diccionario!$B$38</f>
        <v>8.3948709458823517E-2</v>
      </c>
      <c r="P2603">
        <f>O2603*Diccionario!$B$39</f>
        <v>7.5553838512941174E-2</v>
      </c>
      <c r="Q2603">
        <f>P2603*Diccionario!$B$40</f>
        <v>3.022153540517647E-2</v>
      </c>
      <c r="R2603">
        <f>Q2603*Diccionario!$B$41</f>
        <v>1.9643998013364704E-2</v>
      </c>
      <c r="S2603">
        <f t="shared" si="404"/>
        <v>1.9643998013364704E-2</v>
      </c>
      <c r="T2603">
        <f>I2603*Diccionario!$B$36</f>
        <v>5.54116894117647</v>
      </c>
      <c r="U2603">
        <f>T2603*Diccionario!$B$42</f>
        <v>0.55965806305882349</v>
      </c>
      <c r="V2603">
        <f>U2603*Diccionario!$B$43</f>
        <v>0.47570935359999994</v>
      </c>
      <c r="W2603">
        <f>V2603*Diccionario!$B$44</f>
        <v>9.0384777183999995E-2</v>
      </c>
      <c r="X2603">
        <f>W2603*Diccionario!$B$45</f>
        <v>3.5250063101760001E-2</v>
      </c>
      <c r="Y2603">
        <f>X2603*Diccionario!$B$46</f>
        <v>3.1372556160566403E-2</v>
      </c>
      <c r="Z2603">
        <f>Y2603*Diccionario!$B$47</f>
        <v>1.1607845779409568E-2</v>
      </c>
      <c r="AA2603">
        <f>Z2603*Diccionario!$B$48</f>
        <v>1.1607845779409568E-2</v>
      </c>
      <c r="AB2603">
        <f>AA2603*Diccionario!$B$49</f>
        <v>8.7058843345571759E-3</v>
      </c>
      <c r="AC2603">
        <f t="shared" si="405"/>
        <v>8.7058843345571759E-3</v>
      </c>
      <c r="AD2603">
        <f t="shared" si="406"/>
        <v>2.8349882347921879E-2</v>
      </c>
      <c r="AE2603">
        <f t="shared" si="407"/>
        <v>4.7507795484878921E-5</v>
      </c>
      <c r="AF2603" t="e">
        <f ca="1">IF(AD2603="","",_xludf.RANK.EQ(AD2603,$AD$2:$AD$5513,0))</f>
        <v>#NAME?</v>
      </c>
      <c r="AH2603" t="str">
        <f t="shared" si="408"/>
        <v>Baja</v>
      </c>
      <c r="AI2603" t="s">
        <v>153</v>
      </c>
      <c r="AJ2603" t="str">
        <f>IFERROR(VLOOKUP(B2603,Maestro_Regionales!$A$2:$B$35,2,FALSE),"Otras zonas")</f>
        <v>Otras zonas</v>
      </c>
      <c r="AK2603" t="str">
        <f t="shared" si="409"/>
        <v>FAMISANAR | Otras zonas</v>
      </c>
    </row>
    <row r="2604" spans="1:37">
      <c r="A2604" s="4" t="s">
        <v>1042</v>
      </c>
      <c r="B2604" s="4" t="s">
        <v>1043</v>
      </c>
      <c r="C2604" s="4" t="s">
        <v>1146</v>
      </c>
      <c r="D2604" s="4" t="s">
        <v>1147</v>
      </c>
      <c r="E2604" s="4" t="s">
        <v>90</v>
      </c>
      <c r="F2604" s="4">
        <v>0</v>
      </c>
      <c r="G2604" s="4">
        <v>0</v>
      </c>
      <c r="H2604" s="4">
        <v>80</v>
      </c>
      <c r="I2604">
        <f t="shared" si="400"/>
        <v>80</v>
      </c>
      <c r="J2604">
        <f t="shared" si="401"/>
        <v>0</v>
      </c>
      <c r="K2604">
        <f t="shared" si="402"/>
        <v>0</v>
      </c>
      <c r="L2604">
        <f t="shared" si="403"/>
        <v>1</v>
      </c>
      <c r="M2604">
        <f>I2604*Diccionario!$B$36</f>
        <v>0.17760156862745097</v>
      </c>
      <c r="N2604">
        <f>M2604*Diccionario!$B$37</f>
        <v>1.793775843137255E-2</v>
      </c>
      <c r="O2604">
        <f>N2604*Diccionario!$B$38</f>
        <v>2.6906637647058826E-3</v>
      </c>
      <c r="P2604">
        <f>O2604*Diccionario!$B$39</f>
        <v>2.4215973882352943E-3</v>
      </c>
      <c r="Q2604">
        <f>P2604*Diccionario!$B$40</f>
        <v>9.6863895529411775E-4</v>
      </c>
      <c r="R2604">
        <f>Q2604*Diccionario!$B$41</f>
        <v>6.2961532094117656E-4</v>
      </c>
      <c r="S2604">
        <f t="shared" si="404"/>
        <v>6.2961532094117656E-4</v>
      </c>
      <c r="T2604">
        <f>I2604*Diccionario!$B$36</f>
        <v>0.17760156862745097</v>
      </c>
      <c r="U2604">
        <f>T2604*Diccionario!$B$42</f>
        <v>1.793775843137255E-2</v>
      </c>
      <c r="V2604">
        <f>U2604*Diccionario!$B$43</f>
        <v>1.5247094666666667E-2</v>
      </c>
      <c r="W2604">
        <f>V2604*Diccionario!$B$44</f>
        <v>2.8969479866666667E-3</v>
      </c>
      <c r="X2604">
        <f>W2604*Diccionario!$B$45</f>
        <v>1.1298097148000001E-3</v>
      </c>
      <c r="Y2604">
        <f>X2604*Diccionario!$B$46</f>
        <v>1.0055306461720002E-3</v>
      </c>
      <c r="Z2604">
        <f>Y2604*Diccionario!$B$47</f>
        <v>3.7204633908364008E-4</v>
      </c>
      <c r="AA2604">
        <f>Z2604*Diccionario!$B$48</f>
        <v>3.7204633908364008E-4</v>
      </c>
      <c r="AB2604">
        <f>AA2604*Diccionario!$B$49</f>
        <v>2.7903475431273006E-4</v>
      </c>
      <c r="AC2604">
        <f t="shared" si="405"/>
        <v>2.7903475431273006E-4</v>
      </c>
      <c r="AD2604">
        <f t="shared" si="406"/>
        <v>9.0865007525390662E-4</v>
      </c>
      <c r="AE2604">
        <f t="shared" si="407"/>
        <v>1.5226857527204786E-6</v>
      </c>
      <c r="AF2604" t="e">
        <f ca="1">IF(AD2604="","",_xludf.RANK.EQ(AD2604,$AD$2:$AD$5513,0))</f>
        <v>#NAME?</v>
      </c>
      <c r="AH2604" t="str">
        <f t="shared" si="408"/>
        <v>Baja</v>
      </c>
      <c r="AI2604" t="s">
        <v>153</v>
      </c>
      <c r="AJ2604" t="str">
        <f>IFERROR(VLOOKUP(B2604,Maestro_Regionales!$A$2:$B$35,2,FALSE),"Otras zonas")</f>
        <v>Otras zonas</v>
      </c>
      <c r="AK2604" t="str">
        <f t="shared" si="409"/>
        <v>REGIMEN DE EXCEPCION | Otras zonas</v>
      </c>
    </row>
    <row r="2605" spans="1:37">
      <c r="A2605" s="4" t="s">
        <v>1042</v>
      </c>
      <c r="B2605" s="4" t="s">
        <v>1043</v>
      </c>
      <c r="C2605" s="4" t="s">
        <v>1146</v>
      </c>
      <c r="D2605" s="4" t="s">
        <v>1147</v>
      </c>
      <c r="E2605" s="4" t="s">
        <v>85</v>
      </c>
      <c r="F2605" s="4">
        <v>29</v>
      </c>
      <c r="G2605" s="4">
        <v>3</v>
      </c>
      <c r="H2605" s="4">
        <v>0</v>
      </c>
      <c r="I2605">
        <f t="shared" si="400"/>
        <v>32</v>
      </c>
      <c r="J2605">
        <f t="shared" si="401"/>
        <v>0.90625</v>
      </c>
      <c r="K2605">
        <f t="shared" si="402"/>
        <v>9.375E-2</v>
      </c>
      <c r="L2605">
        <f t="shared" si="403"/>
        <v>0</v>
      </c>
      <c r="M2605">
        <f>I2605*Diccionario!$B$36</f>
        <v>7.1040627450980387E-2</v>
      </c>
      <c r="N2605">
        <f>M2605*Diccionario!$B$37</f>
        <v>7.1751033725490198E-3</v>
      </c>
      <c r="O2605">
        <f>N2605*Diccionario!$B$38</f>
        <v>1.076265505882353E-3</v>
      </c>
      <c r="P2605">
        <f>O2605*Diccionario!$B$39</f>
        <v>9.6863895529411775E-4</v>
      </c>
      <c r="Q2605">
        <f>P2605*Diccionario!$B$40</f>
        <v>3.8745558211764715E-4</v>
      </c>
      <c r="R2605">
        <f>Q2605*Diccionario!$B$41</f>
        <v>2.5184612837647066E-4</v>
      </c>
      <c r="S2605">
        <f t="shared" si="404"/>
        <v>2.5184612837647066E-4</v>
      </c>
      <c r="T2605">
        <f>I2605*Diccionario!$B$36</f>
        <v>7.1040627450980387E-2</v>
      </c>
      <c r="U2605">
        <f>T2605*Diccionario!$B$42</f>
        <v>7.1751033725490198E-3</v>
      </c>
      <c r="V2605">
        <f>U2605*Diccionario!$B$43</f>
        <v>6.0988378666666666E-3</v>
      </c>
      <c r="W2605">
        <f>V2605*Diccionario!$B$44</f>
        <v>1.1587791946666667E-3</v>
      </c>
      <c r="X2605">
        <f>W2605*Diccionario!$B$45</f>
        <v>4.5192388592000003E-4</v>
      </c>
      <c r="Y2605">
        <f>X2605*Diccionario!$B$46</f>
        <v>4.0221225846880001E-4</v>
      </c>
      <c r="Z2605">
        <f>Y2605*Diccionario!$B$47</f>
        <v>1.4881853563345599E-4</v>
      </c>
      <c r="AA2605">
        <f>Z2605*Diccionario!$B$48</f>
        <v>1.4881853563345599E-4</v>
      </c>
      <c r="AB2605">
        <f>AA2605*Diccionario!$B$49</f>
        <v>1.1161390172509199E-4</v>
      </c>
      <c r="AC2605">
        <f t="shared" si="405"/>
        <v>1.1161390172509199E-4</v>
      </c>
      <c r="AD2605">
        <f t="shared" si="406"/>
        <v>3.6346003010156265E-4</v>
      </c>
      <c r="AE2605">
        <f t="shared" si="407"/>
        <v>6.0907430108819145E-7</v>
      </c>
      <c r="AF2605" t="e">
        <f ca="1">IF(AD2605="","",_xludf.RANK.EQ(AD2605,$AD$2:$AD$5513,0))</f>
        <v>#NAME?</v>
      </c>
      <c r="AH2605" t="str">
        <f t="shared" si="408"/>
        <v>Baja</v>
      </c>
      <c r="AI2605" t="s">
        <v>153</v>
      </c>
      <c r="AJ2605" t="str">
        <f>IFERROR(VLOOKUP(B2605,Maestro_Regionales!$A$2:$B$35,2,FALSE),"Otras zonas")</f>
        <v>Otras zonas</v>
      </c>
      <c r="AK2605" t="str">
        <f t="shared" si="409"/>
        <v>SALUD TOTAL EPS | Otras zonas</v>
      </c>
    </row>
    <row r="2606" spans="1:37">
      <c r="A2606" s="4" t="s">
        <v>1042</v>
      </c>
      <c r="B2606" s="4" t="s">
        <v>1043</v>
      </c>
      <c r="C2606" s="4" t="s">
        <v>1148</v>
      </c>
      <c r="D2606" s="4" t="s">
        <v>1149</v>
      </c>
      <c r="E2606" s="4" t="s">
        <v>88</v>
      </c>
      <c r="F2606" s="4">
        <v>209</v>
      </c>
      <c r="G2606" s="4">
        <v>2942</v>
      </c>
      <c r="H2606" s="4">
        <v>0</v>
      </c>
      <c r="I2606">
        <f t="shared" si="400"/>
        <v>3151</v>
      </c>
      <c r="J2606">
        <f t="shared" si="401"/>
        <v>6.6328149793716276E-2</v>
      </c>
      <c r="K2606">
        <f t="shared" si="402"/>
        <v>0.93367185020628374</v>
      </c>
      <c r="L2606">
        <f t="shared" si="403"/>
        <v>0</v>
      </c>
      <c r="M2606">
        <f>I2606*Diccionario!$B$36</f>
        <v>6.9952817843137254</v>
      </c>
      <c r="N2606">
        <f>M2606*Diccionario!$B$37</f>
        <v>0.70652346021568635</v>
      </c>
      <c r="O2606">
        <f>N2606*Diccionario!$B$38</f>
        <v>0.10597851903235295</v>
      </c>
      <c r="P2606">
        <f>O2606*Diccionario!$B$39</f>
        <v>9.5380667129117649E-2</v>
      </c>
      <c r="Q2606">
        <f>P2606*Diccionario!$B$40</f>
        <v>3.8152266851647063E-2</v>
      </c>
      <c r="R2606">
        <f>Q2606*Diccionario!$B$41</f>
        <v>2.4798973453570593E-2</v>
      </c>
      <c r="S2606">
        <f t="shared" si="404"/>
        <v>2.4798973453570593E-2</v>
      </c>
      <c r="T2606">
        <f>I2606*Diccionario!$B$36</f>
        <v>6.9952817843137254</v>
      </c>
      <c r="U2606">
        <f>T2606*Diccionario!$B$42</f>
        <v>0.70652346021568635</v>
      </c>
      <c r="V2606">
        <f>U2606*Diccionario!$B$43</f>
        <v>0.60054494118333335</v>
      </c>
      <c r="W2606">
        <f>V2606*Diccionario!$B$44</f>
        <v>0.11410353882483333</v>
      </c>
      <c r="X2606">
        <f>W2606*Diccionario!$B$45</f>
        <v>4.4500380141685003E-2</v>
      </c>
      <c r="Y2606">
        <f>X2606*Diccionario!$B$46</f>
        <v>3.9605338326099651E-2</v>
      </c>
      <c r="Z2606">
        <f>Y2606*Diccionario!$B$47</f>
        <v>1.4653975180656871E-2</v>
      </c>
      <c r="AA2606">
        <f>Z2606*Diccionario!$B$48</f>
        <v>1.4653975180656871E-2</v>
      </c>
      <c r="AB2606">
        <f>AA2606*Diccionario!$B$49</f>
        <v>1.0990481385492653E-2</v>
      </c>
      <c r="AC2606">
        <f t="shared" si="405"/>
        <v>1.0990481385492653E-2</v>
      </c>
      <c r="AD2606">
        <f t="shared" si="406"/>
        <v>3.5789454839063248E-2</v>
      </c>
      <c r="AE2606">
        <f t="shared" si="407"/>
        <v>5.9974785085277854E-5</v>
      </c>
      <c r="AF2606" t="e">
        <f ca="1">IF(AD2606="","",_xludf.RANK.EQ(AD2606,$AD$2:$AD$5513,0))</f>
        <v>#NAME?</v>
      </c>
      <c r="AH2606" t="str">
        <f t="shared" si="408"/>
        <v>Baja</v>
      </c>
      <c r="AI2606" t="s">
        <v>153</v>
      </c>
      <c r="AJ2606" t="str">
        <f>IFERROR(VLOOKUP(B2606,Maestro_Regionales!$A$2:$B$35,2,FALSE),"Otras zonas")</f>
        <v>Otras zonas</v>
      </c>
      <c r="AK2606" t="str">
        <f t="shared" si="409"/>
        <v>COOSALUD EPS | Otras zonas</v>
      </c>
    </row>
    <row r="2607" spans="1:37">
      <c r="A2607" s="4" t="s">
        <v>1042</v>
      </c>
      <c r="B2607" s="4" t="s">
        <v>1043</v>
      </c>
      <c r="C2607" s="4" t="s">
        <v>1148</v>
      </c>
      <c r="D2607" s="4" t="s">
        <v>1149</v>
      </c>
      <c r="E2607" s="4" t="s">
        <v>87</v>
      </c>
      <c r="F2607" s="4">
        <v>268</v>
      </c>
      <c r="G2607" s="4">
        <v>632</v>
      </c>
      <c r="H2607" s="4">
        <v>0</v>
      </c>
      <c r="I2607">
        <f t="shared" si="400"/>
        <v>900</v>
      </c>
      <c r="J2607">
        <f t="shared" si="401"/>
        <v>0.29777777777777775</v>
      </c>
      <c r="K2607">
        <f t="shared" si="402"/>
        <v>0.70222222222222219</v>
      </c>
      <c r="L2607">
        <f t="shared" si="403"/>
        <v>0</v>
      </c>
      <c r="M2607">
        <f>I2607*Diccionario!$B$36</f>
        <v>1.9980176470588233</v>
      </c>
      <c r="N2607">
        <f>M2607*Diccionario!$B$37</f>
        <v>0.20179978235294116</v>
      </c>
      <c r="O2607">
        <f>N2607*Diccionario!$B$38</f>
        <v>3.0269967352941171E-2</v>
      </c>
      <c r="P2607">
        <f>O2607*Diccionario!$B$39</f>
        <v>2.7242970617647053E-2</v>
      </c>
      <c r="Q2607">
        <f>P2607*Diccionario!$B$40</f>
        <v>1.0897188247058822E-2</v>
      </c>
      <c r="R2607">
        <f>Q2607*Diccionario!$B$41</f>
        <v>7.0831723605882342E-3</v>
      </c>
      <c r="S2607">
        <f t="shared" si="404"/>
        <v>7.0831723605882342E-3</v>
      </c>
      <c r="T2607">
        <f>I2607*Diccionario!$B$36</f>
        <v>1.9980176470588233</v>
      </c>
      <c r="U2607">
        <f>T2607*Diccionario!$B$42</f>
        <v>0.20179978235294116</v>
      </c>
      <c r="V2607">
        <f>U2607*Diccionario!$B$43</f>
        <v>0.17152981499999997</v>
      </c>
      <c r="W2607">
        <f>V2607*Diccionario!$B$44</f>
        <v>3.2590664849999992E-2</v>
      </c>
      <c r="X2607">
        <f>W2607*Diccionario!$B$45</f>
        <v>1.2710359291499997E-2</v>
      </c>
      <c r="Y2607">
        <f>X2607*Diccionario!$B$46</f>
        <v>1.1312219769434997E-2</v>
      </c>
      <c r="Z2607">
        <f>Y2607*Diccionario!$B$47</f>
        <v>4.1855213146909489E-3</v>
      </c>
      <c r="AA2607">
        <f>Z2607*Diccionario!$B$48</f>
        <v>4.1855213146909489E-3</v>
      </c>
      <c r="AB2607">
        <f>AA2607*Diccionario!$B$49</f>
        <v>3.1391409860182119E-3</v>
      </c>
      <c r="AC2607">
        <f t="shared" si="405"/>
        <v>3.1391409860182119E-3</v>
      </c>
      <c r="AD2607">
        <f t="shared" si="406"/>
        <v>1.0222313346606445E-2</v>
      </c>
      <c r="AE2607">
        <f t="shared" si="407"/>
        <v>1.7130214718105377E-5</v>
      </c>
      <c r="AF2607" t="e">
        <f ca="1">IF(AD2607="","",_xludf.RANK.EQ(AD2607,$AD$2:$AD$5513,0))</f>
        <v>#NAME?</v>
      </c>
      <c r="AH2607" t="str">
        <f t="shared" si="408"/>
        <v>Baja</v>
      </c>
      <c r="AI2607" t="s">
        <v>153</v>
      </c>
      <c r="AJ2607" t="str">
        <f>IFERROR(VLOOKUP(B2607,Maestro_Regionales!$A$2:$B$35,2,FALSE),"Otras zonas")</f>
        <v>Otras zonas</v>
      </c>
      <c r="AK2607" t="str">
        <f t="shared" si="409"/>
        <v>NUEVA EPS | Otras zonas</v>
      </c>
    </row>
    <row r="2608" spans="1:37">
      <c r="A2608" s="4" t="s">
        <v>1042</v>
      </c>
      <c r="B2608" s="4" t="s">
        <v>1043</v>
      </c>
      <c r="C2608" s="4" t="s">
        <v>1148</v>
      </c>
      <c r="D2608" s="4" t="s">
        <v>1149</v>
      </c>
      <c r="E2608" s="4" t="s">
        <v>91</v>
      </c>
      <c r="F2608" s="4">
        <v>253</v>
      </c>
      <c r="G2608" s="4">
        <v>490</v>
      </c>
      <c r="H2608" s="4">
        <v>0</v>
      </c>
      <c r="I2608">
        <f t="shared" si="400"/>
        <v>743</v>
      </c>
      <c r="J2608">
        <f t="shared" si="401"/>
        <v>0.34051144010767159</v>
      </c>
      <c r="K2608">
        <f t="shared" si="402"/>
        <v>0.65948855989232835</v>
      </c>
      <c r="L2608">
        <f t="shared" si="403"/>
        <v>0</v>
      </c>
      <c r="M2608">
        <f>I2608*Diccionario!$B$36</f>
        <v>1.6494745686274508</v>
      </c>
      <c r="N2608">
        <f>M2608*Diccionario!$B$37</f>
        <v>0.16659693143137255</v>
      </c>
      <c r="O2608">
        <f>N2608*Diccionario!$B$38</f>
        <v>2.4989539714705883E-2</v>
      </c>
      <c r="P2608">
        <f>O2608*Diccionario!$B$39</f>
        <v>2.2490585743235297E-2</v>
      </c>
      <c r="Q2608">
        <f>P2608*Diccionario!$B$40</f>
        <v>8.9962342972941187E-3</v>
      </c>
      <c r="R2608">
        <f>Q2608*Diccionario!$B$41</f>
        <v>5.8475522932411777E-3</v>
      </c>
      <c r="S2608">
        <f t="shared" si="404"/>
        <v>5.8475522932411777E-3</v>
      </c>
      <c r="T2608">
        <f>I2608*Diccionario!$B$36</f>
        <v>1.6494745686274508</v>
      </c>
      <c r="U2608">
        <f>T2608*Diccionario!$B$42</f>
        <v>0.16659693143137255</v>
      </c>
      <c r="V2608">
        <f>U2608*Diccionario!$B$43</f>
        <v>0.14160739171666667</v>
      </c>
      <c r="W2608">
        <f>V2608*Diccionario!$B$44</f>
        <v>2.6905404426166669E-2</v>
      </c>
      <c r="X2608">
        <f>W2608*Diccionario!$B$45</f>
        <v>1.0493107726205E-2</v>
      </c>
      <c r="Y2608">
        <f>X2608*Diccionario!$B$46</f>
        <v>9.3388658763224504E-3</v>
      </c>
      <c r="Z2608">
        <f>Y2608*Diccionario!$B$47</f>
        <v>3.4553803742393067E-3</v>
      </c>
      <c r="AA2608">
        <f>Z2608*Diccionario!$B$48</f>
        <v>3.4553803742393067E-3</v>
      </c>
      <c r="AB2608">
        <f>AA2608*Diccionario!$B$49</f>
        <v>2.5915352806794799E-3</v>
      </c>
      <c r="AC2608">
        <f t="shared" si="405"/>
        <v>2.5915352806794799E-3</v>
      </c>
      <c r="AD2608">
        <f t="shared" si="406"/>
        <v>8.4390875739206572E-3</v>
      </c>
      <c r="AE2608">
        <f t="shared" si="407"/>
        <v>1.4141943928391443E-5</v>
      </c>
      <c r="AF2608" t="e">
        <f ca="1">IF(AD2608="","",_xludf.RANK.EQ(AD2608,$AD$2:$AD$5513,0))</f>
        <v>#NAME?</v>
      </c>
      <c r="AH2608" t="str">
        <f t="shared" si="408"/>
        <v>Baja</v>
      </c>
      <c r="AI2608" t="s">
        <v>153</v>
      </c>
      <c r="AJ2608" t="str">
        <f>IFERROR(VLOOKUP(B2608,Maestro_Regionales!$A$2:$B$35,2,FALSE),"Otras zonas")</f>
        <v>Otras zonas</v>
      </c>
      <c r="AK2608" t="str">
        <f t="shared" si="409"/>
        <v>FAMISANAR | Otras zonas</v>
      </c>
    </row>
    <row r="2609" spans="1:37">
      <c r="A2609" s="4" t="s">
        <v>1042</v>
      </c>
      <c r="B2609" s="4" t="s">
        <v>1043</v>
      </c>
      <c r="C2609" s="4" t="s">
        <v>1148</v>
      </c>
      <c r="D2609" s="4" t="s">
        <v>1149</v>
      </c>
      <c r="E2609" s="4" t="s">
        <v>90</v>
      </c>
      <c r="F2609" s="4">
        <v>0</v>
      </c>
      <c r="G2609" s="4">
        <v>0</v>
      </c>
      <c r="H2609" s="4">
        <v>69</v>
      </c>
      <c r="I2609">
        <f t="shared" si="400"/>
        <v>69</v>
      </c>
      <c r="J2609">
        <f t="shared" si="401"/>
        <v>0</v>
      </c>
      <c r="K2609">
        <f t="shared" si="402"/>
        <v>0</v>
      </c>
      <c r="L2609">
        <f t="shared" si="403"/>
        <v>1</v>
      </c>
      <c r="M2609">
        <f>I2609*Diccionario!$B$36</f>
        <v>0.15318135294117646</v>
      </c>
      <c r="N2609">
        <f>M2609*Diccionario!$B$37</f>
        <v>1.5471316647058824E-2</v>
      </c>
      <c r="O2609">
        <f>N2609*Diccionario!$B$38</f>
        <v>2.3206974970588234E-3</v>
      </c>
      <c r="P2609">
        <f>O2609*Diccionario!$B$39</f>
        <v>2.0886277473529413E-3</v>
      </c>
      <c r="Q2609">
        <f>P2609*Diccionario!$B$40</f>
        <v>8.3545109894117651E-4</v>
      </c>
      <c r="R2609">
        <f>Q2609*Diccionario!$B$41</f>
        <v>5.4304321431176473E-4</v>
      </c>
      <c r="S2609">
        <f t="shared" si="404"/>
        <v>5.4304321431176473E-4</v>
      </c>
      <c r="T2609">
        <f>I2609*Diccionario!$B$36</f>
        <v>0.15318135294117646</v>
      </c>
      <c r="U2609">
        <f>T2609*Diccionario!$B$42</f>
        <v>1.5471316647058824E-2</v>
      </c>
      <c r="V2609">
        <f>U2609*Diccionario!$B$43</f>
        <v>1.3150619149999999E-2</v>
      </c>
      <c r="W2609">
        <f>V2609*Diccionario!$B$44</f>
        <v>2.4986176384999997E-3</v>
      </c>
      <c r="X2609">
        <f>W2609*Diccionario!$B$45</f>
        <v>9.7446087901499991E-4</v>
      </c>
      <c r="Y2609">
        <f>X2609*Diccionario!$B$46</f>
        <v>8.6727018232334995E-4</v>
      </c>
      <c r="Z2609">
        <f>Y2609*Diccionario!$B$47</f>
        <v>3.2088996745963946E-4</v>
      </c>
      <c r="AA2609">
        <f>Z2609*Diccionario!$B$48</f>
        <v>3.2088996745963946E-4</v>
      </c>
      <c r="AB2609">
        <f>AA2609*Diccionario!$B$49</f>
        <v>2.4066747559472958E-4</v>
      </c>
      <c r="AC2609">
        <f t="shared" si="405"/>
        <v>2.4066747559472958E-4</v>
      </c>
      <c r="AD2609">
        <f t="shared" si="406"/>
        <v>7.8371068990649431E-4</v>
      </c>
      <c r="AE2609">
        <f t="shared" si="407"/>
        <v>1.3133164617214125E-6</v>
      </c>
      <c r="AF2609" t="e">
        <f ca="1">IF(AD2609="","",_xludf.RANK.EQ(AD2609,$AD$2:$AD$5513,0))</f>
        <v>#NAME?</v>
      </c>
      <c r="AH2609" t="str">
        <f t="shared" si="408"/>
        <v>Baja</v>
      </c>
      <c r="AI2609" t="s">
        <v>153</v>
      </c>
      <c r="AJ2609" t="str">
        <f>IFERROR(VLOOKUP(B2609,Maestro_Regionales!$A$2:$B$35,2,FALSE),"Otras zonas")</f>
        <v>Otras zonas</v>
      </c>
      <c r="AK2609" t="str">
        <f t="shared" si="409"/>
        <v>REGIMEN DE EXCEPCION | Otras zonas</v>
      </c>
    </row>
    <row r="2610" spans="1:37">
      <c r="A2610" s="4" t="s">
        <v>1042</v>
      </c>
      <c r="B2610" s="4" t="s">
        <v>1043</v>
      </c>
      <c r="C2610" s="4" t="s">
        <v>1148</v>
      </c>
      <c r="D2610" s="4" t="s">
        <v>1149</v>
      </c>
      <c r="E2610" s="4" t="s">
        <v>85</v>
      </c>
      <c r="F2610" s="4">
        <v>1</v>
      </c>
      <c r="G2610" s="4">
        <v>0</v>
      </c>
      <c r="H2610" s="4">
        <v>0</v>
      </c>
      <c r="I2610">
        <f t="shared" si="400"/>
        <v>1</v>
      </c>
      <c r="J2610">
        <f t="shared" si="401"/>
        <v>1</v>
      </c>
      <c r="K2610">
        <f t="shared" si="402"/>
        <v>0</v>
      </c>
      <c r="L2610">
        <f t="shared" si="403"/>
        <v>0</v>
      </c>
      <c r="M2610">
        <f>I2610*Diccionario!$B$36</f>
        <v>2.2200196078431371E-3</v>
      </c>
      <c r="N2610">
        <f>M2610*Diccionario!$B$37</f>
        <v>2.2422198039215687E-4</v>
      </c>
      <c r="O2610">
        <f>N2610*Diccionario!$B$38</f>
        <v>3.3633297058823532E-5</v>
      </c>
      <c r="P2610">
        <f>O2610*Diccionario!$B$39</f>
        <v>3.026996735294118E-5</v>
      </c>
      <c r="Q2610">
        <f>P2610*Diccionario!$B$40</f>
        <v>1.2107986941176473E-5</v>
      </c>
      <c r="R2610">
        <f>Q2610*Diccionario!$B$41</f>
        <v>7.870191511764708E-6</v>
      </c>
      <c r="S2610">
        <f t="shared" si="404"/>
        <v>7.870191511764708E-6</v>
      </c>
      <c r="T2610">
        <f>I2610*Diccionario!$B$36</f>
        <v>2.2200196078431371E-3</v>
      </c>
      <c r="U2610">
        <f>T2610*Diccionario!$B$42</f>
        <v>2.2422198039215687E-4</v>
      </c>
      <c r="V2610">
        <f>U2610*Diccionario!$B$43</f>
        <v>1.9058868333333333E-4</v>
      </c>
      <c r="W2610">
        <f>V2610*Diccionario!$B$44</f>
        <v>3.6211849833333333E-5</v>
      </c>
      <c r="X2610">
        <f>W2610*Diccionario!$B$45</f>
        <v>1.4122621435000001E-5</v>
      </c>
      <c r="Y2610">
        <f>X2610*Diccionario!$B$46</f>
        <v>1.256913307715E-5</v>
      </c>
      <c r="Z2610">
        <f>Y2610*Diccionario!$B$47</f>
        <v>4.6505792385454997E-6</v>
      </c>
      <c r="AA2610">
        <f>Z2610*Diccionario!$B$48</f>
        <v>4.6505792385454997E-6</v>
      </c>
      <c r="AB2610">
        <f>AA2610*Diccionario!$B$49</f>
        <v>3.4879344289091247E-6</v>
      </c>
      <c r="AC2610">
        <f t="shared" si="405"/>
        <v>3.4879344289091247E-6</v>
      </c>
      <c r="AD2610">
        <f t="shared" si="406"/>
        <v>1.1358125940673833E-5</v>
      </c>
      <c r="AE2610">
        <f t="shared" si="407"/>
        <v>1.9033571909005983E-8</v>
      </c>
      <c r="AF2610" t="e">
        <f ca="1">IF(AD2610="","",_xludf.RANK.EQ(AD2610,$AD$2:$AD$5513,0))</f>
        <v>#NAME?</v>
      </c>
      <c r="AH2610" t="str">
        <f t="shared" si="408"/>
        <v>Baja</v>
      </c>
      <c r="AI2610" t="s">
        <v>153</v>
      </c>
      <c r="AJ2610" t="str">
        <f>IFERROR(VLOOKUP(B2610,Maestro_Regionales!$A$2:$B$35,2,FALSE),"Otras zonas")</f>
        <v>Otras zonas</v>
      </c>
      <c r="AK2610" t="str">
        <f t="shared" si="409"/>
        <v>SALUD TOTAL EPS | Otras zonas</v>
      </c>
    </row>
    <row r="2611" spans="1:37">
      <c r="A2611" s="4" t="s">
        <v>1042</v>
      </c>
      <c r="B2611" s="4" t="s">
        <v>1043</v>
      </c>
      <c r="C2611" s="4" t="s">
        <v>1148</v>
      </c>
      <c r="D2611" s="4" t="s">
        <v>1149</v>
      </c>
      <c r="E2611" s="4" t="s">
        <v>86</v>
      </c>
      <c r="F2611" s="4">
        <v>0</v>
      </c>
      <c r="G2611" s="4">
        <v>1</v>
      </c>
      <c r="H2611" s="4">
        <v>0</v>
      </c>
      <c r="I2611">
        <f t="shared" si="400"/>
        <v>1</v>
      </c>
      <c r="J2611">
        <f t="shared" si="401"/>
        <v>0</v>
      </c>
      <c r="K2611">
        <f t="shared" si="402"/>
        <v>1</v>
      </c>
      <c r="L2611">
        <f t="shared" si="403"/>
        <v>0</v>
      </c>
      <c r="M2611">
        <f>I2611*Diccionario!$B$36</f>
        <v>2.2200196078431371E-3</v>
      </c>
      <c r="N2611">
        <f>M2611*Diccionario!$B$37</f>
        <v>2.2422198039215687E-4</v>
      </c>
      <c r="O2611">
        <f>N2611*Diccionario!$B$38</f>
        <v>3.3633297058823532E-5</v>
      </c>
      <c r="P2611">
        <f>O2611*Diccionario!$B$39</f>
        <v>3.026996735294118E-5</v>
      </c>
      <c r="Q2611">
        <f>P2611*Diccionario!$B$40</f>
        <v>1.2107986941176473E-5</v>
      </c>
      <c r="R2611">
        <f>Q2611*Diccionario!$B$41</f>
        <v>7.870191511764708E-6</v>
      </c>
      <c r="S2611">
        <f t="shared" si="404"/>
        <v>7.870191511764708E-6</v>
      </c>
      <c r="T2611">
        <f>I2611*Diccionario!$B$36</f>
        <v>2.2200196078431371E-3</v>
      </c>
      <c r="U2611">
        <f>T2611*Diccionario!$B$42</f>
        <v>2.2422198039215687E-4</v>
      </c>
      <c r="V2611">
        <f>U2611*Diccionario!$B$43</f>
        <v>1.9058868333333333E-4</v>
      </c>
      <c r="W2611">
        <f>V2611*Diccionario!$B$44</f>
        <v>3.6211849833333333E-5</v>
      </c>
      <c r="X2611">
        <f>W2611*Diccionario!$B$45</f>
        <v>1.4122621435000001E-5</v>
      </c>
      <c r="Y2611">
        <f>X2611*Diccionario!$B$46</f>
        <v>1.256913307715E-5</v>
      </c>
      <c r="Z2611">
        <f>Y2611*Diccionario!$B$47</f>
        <v>4.6505792385454997E-6</v>
      </c>
      <c r="AA2611">
        <f>Z2611*Diccionario!$B$48</f>
        <v>4.6505792385454997E-6</v>
      </c>
      <c r="AB2611">
        <f>AA2611*Diccionario!$B$49</f>
        <v>3.4879344289091247E-6</v>
      </c>
      <c r="AC2611">
        <f t="shared" si="405"/>
        <v>3.4879344289091247E-6</v>
      </c>
      <c r="AD2611">
        <f t="shared" si="406"/>
        <v>1.1358125940673833E-5</v>
      </c>
      <c r="AE2611">
        <f t="shared" si="407"/>
        <v>1.9033571909005983E-8</v>
      </c>
      <c r="AF2611" t="e">
        <f ca="1">IF(AD2611="","",_xludf.RANK.EQ(AD2611,$AD$2:$AD$5513,0))</f>
        <v>#NAME?</v>
      </c>
      <c r="AH2611" t="str">
        <f t="shared" si="408"/>
        <v>Baja</v>
      </c>
      <c r="AI2611" t="s">
        <v>153</v>
      </c>
      <c r="AJ2611" t="str">
        <f>IFERROR(VLOOKUP(B2611,Maestro_Regionales!$A$2:$B$35,2,FALSE),"Otras zonas")</f>
        <v>Otras zonas</v>
      </c>
      <c r="AK2611" t="str">
        <f t="shared" si="409"/>
        <v>EPS SANITAS | Otras zonas</v>
      </c>
    </row>
    <row r="2612" spans="1:37">
      <c r="A2612" s="4" t="s">
        <v>1042</v>
      </c>
      <c r="B2612" s="4" t="s">
        <v>1043</v>
      </c>
      <c r="C2612" s="4" t="s">
        <v>1150</v>
      </c>
      <c r="D2612" s="4" t="s">
        <v>1151</v>
      </c>
      <c r="E2612" s="4" t="s">
        <v>91</v>
      </c>
      <c r="F2612" s="4">
        <v>42136</v>
      </c>
      <c r="G2612" s="4">
        <v>13005</v>
      </c>
      <c r="H2612" s="4">
        <v>0</v>
      </c>
      <c r="I2612">
        <f t="shared" si="400"/>
        <v>55141</v>
      </c>
      <c r="J2612">
        <f t="shared" si="401"/>
        <v>0.7641500879563301</v>
      </c>
      <c r="K2612">
        <f t="shared" si="402"/>
        <v>0.23584991204366987</v>
      </c>
      <c r="L2612">
        <f t="shared" si="403"/>
        <v>0</v>
      </c>
      <c r="M2612">
        <f>I2612*Diccionario!$B$36</f>
        <v>122.41410119607842</v>
      </c>
      <c r="N2612">
        <f>M2612*Diccionario!$B$37</f>
        <v>12.363824220803922</v>
      </c>
      <c r="O2612">
        <f>N2612*Diccionario!$B$38</f>
        <v>1.8545736331205882</v>
      </c>
      <c r="P2612">
        <f>O2612*Diccionario!$B$39</f>
        <v>1.6691162698085293</v>
      </c>
      <c r="Q2612">
        <f>P2612*Diccionario!$B$40</f>
        <v>0.66764650792341174</v>
      </c>
      <c r="R2612">
        <f>Q2612*Diccionario!$B$41</f>
        <v>0.43397023015021763</v>
      </c>
      <c r="S2612">
        <f t="shared" si="404"/>
        <v>0.43397023015021763</v>
      </c>
      <c r="T2612">
        <f>I2612*Diccionario!$B$36</f>
        <v>122.41410119607842</v>
      </c>
      <c r="U2612">
        <f>T2612*Diccionario!$B$42</f>
        <v>12.363824220803922</v>
      </c>
      <c r="V2612">
        <f>U2612*Diccionario!$B$43</f>
        <v>10.509250587683333</v>
      </c>
      <c r="W2612">
        <f>V2612*Diccionario!$B$44</f>
        <v>1.9967576116598333</v>
      </c>
      <c r="X2612">
        <f>W2612*Diccionario!$B$45</f>
        <v>0.778735468547335</v>
      </c>
      <c r="Y2612">
        <f>X2612*Diccionario!$B$46</f>
        <v>0.69307456700712811</v>
      </c>
      <c r="Z2612">
        <f>Y2612*Diccionario!$B$47</f>
        <v>0.25643758979263742</v>
      </c>
      <c r="AA2612">
        <f>Z2612*Diccionario!$B$48</f>
        <v>0.25643758979263742</v>
      </c>
      <c r="AB2612">
        <f>AA2612*Diccionario!$B$49</f>
        <v>0.19232819234447807</v>
      </c>
      <c r="AC2612">
        <f t="shared" si="405"/>
        <v>0.19232819234447807</v>
      </c>
      <c r="AD2612">
        <f t="shared" si="406"/>
        <v>0.62629842249469569</v>
      </c>
      <c r="AE2612">
        <f t="shared" si="407"/>
        <v>1.0495301886344986E-3</v>
      </c>
      <c r="AF2612" t="e">
        <f ca="1">IF(AD2612="","",_xludf.RANK.EQ(AD2612,$AD$2:$AD$5513,0))</f>
        <v>#NAME?</v>
      </c>
      <c r="AH2612" t="str">
        <f t="shared" si="408"/>
        <v>Media</v>
      </c>
      <c r="AI2612" t="s">
        <v>153</v>
      </c>
      <c r="AJ2612" t="str">
        <f>IFERROR(VLOOKUP(B2612,Maestro_Regionales!$A$2:$B$35,2,FALSE),"Otras zonas")</f>
        <v>Otras zonas</v>
      </c>
      <c r="AK2612" t="str">
        <f t="shared" si="409"/>
        <v>FAMISANAR | Otras zonas</v>
      </c>
    </row>
    <row r="2613" spans="1:37">
      <c r="A2613" s="4" t="s">
        <v>1042</v>
      </c>
      <c r="B2613" s="4" t="s">
        <v>1043</v>
      </c>
      <c r="C2613" s="4" t="s">
        <v>1150</v>
      </c>
      <c r="D2613" s="4" t="s">
        <v>1151</v>
      </c>
      <c r="E2613" s="4" t="s">
        <v>87</v>
      </c>
      <c r="F2613" s="4">
        <v>20258</v>
      </c>
      <c r="G2613" s="4">
        <v>9975</v>
      </c>
      <c r="H2613" s="4">
        <v>0</v>
      </c>
      <c r="I2613">
        <f t="shared" si="400"/>
        <v>30233</v>
      </c>
      <c r="J2613">
        <f t="shared" si="401"/>
        <v>0.67006251447094234</v>
      </c>
      <c r="K2613">
        <f t="shared" si="402"/>
        <v>0.32993748552905766</v>
      </c>
      <c r="L2613">
        <f t="shared" si="403"/>
        <v>0</v>
      </c>
      <c r="M2613">
        <f>I2613*Diccionario!$B$36</f>
        <v>67.117852803921565</v>
      </c>
      <c r="N2613">
        <f>M2613*Diccionario!$B$37</f>
        <v>6.7789031331960787</v>
      </c>
      <c r="O2613">
        <f>N2613*Diccionario!$B$38</f>
        <v>1.0168354699794118</v>
      </c>
      <c r="P2613">
        <f>O2613*Diccionario!$B$39</f>
        <v>0.91515192298147063</v>
      </c>
      <c r="Q2613">
        <f>P2613*Diccionario!$B$40</f>
        <v>0.36606076919258829</v>
      </c>
      <c r="R2613">
        <f>Q2613*Diccionario!$B$41</f>
        <v>0.23793949997518241</v>
      </c>
      <c r="S2613">
        <f t="shared" si="404"/>
        <v>0.23793949997518241</v>
      </c>
      <c r="T2613">
        <f>I2613*Diccionario!$B$36</f>
        <v>67.117852803921565</v>
      </c>
      <c r="U2613">
        <f>T2613*Diccionario!$B$42</f>
        <v>6.7789031331960787</v>
      </c>
      <c r="V2613">
        <f>U2613*Diccionario!$B$43</f>
        <v>5.7620676632166665</v>
      </c>
      <c r="W2613">
        <f>V2613*Diccionario!$B$44</f>
        <v>1.0947928560111666</v>
      </c>
      <c r="X2613">
        <f>W2613*Diccionario!$B$45</f>
        <v>0.42696921384435499</v>
      </c>
      <c r="Y2613">
        <f>X2613*Diccionario!$B$46</f>
        <v>0.38000260032147593</v>
      </c>
      <c r="Z2613">
        <f>Y2613*Diccionario!$B$47</f>
        <v>0.1406009621189461</v>
      </c>
      <c r="AA2613">
        <f>Z2613*Diccionario!$B$48</f>
        <v>0.1406009621189461</v>
      </c>
      <c r="AB2613">
        <f>AA2613*Diccionario!$B$49</f>
        <v>0.10545072158920957</v>
      </c>
      <c r="AC2613">
        <f t="shared" si="405"/>
        <v>0.10545072158920957</v>
      </c>
      <c r="AD2613">
        <f t="shared" si="406"/>
        <v>0.34339022156439197</v>
      </c>
      <c r="AE2613">
        <f t="shared" si="407"/>
        <v>5.7544197952497783E-4</v>
      </c>
      <c r="AF2613" t="e">
        <f ca="1">IF(AD2613="","",_xludf.RANK.EQ(AD2613,$AD$2:$AD$5513,0))</f>
        <v>#NAME?</v>
      </c>
      <c r="AH2613" t="str">
        <f t="shared" si="408"/>
        <v>Media</v>
      </c>
      <c r="AI2613" t="s">
        <v>153</v>
      </c>
      <c r="AJ2613" t="str">
        <f>IFERROR(VLOOKUP(B2613,Maestro_Regionales!$A$2:$B$35,2,FALSE),"Otras zonas")</f>
        <v>Otras zonas</v>
      </c>
      <c r="AK2613" t="str">
        <f t="shared" si="409"/>
        <v>NUEVA EPS | Otras zonas</v>
      </c>
    </row>
    <row r="2614" spans="1:37">
      <c r="A2614" s="4" t="s">
        <v>1042</v>
      </c>
      <c r="B2614" s="4" t="s">
        <v>1043</v>
      </c>
      <c r="C2614" s="4" t="s">
        <v>1150</v>
      </c>
      <c r="D2614" s="4" t="s">
        <v>1151</v>
      </c>
      <c r="E2614" s="4" t="s">
        <v>86</v>
      </c>
      <c r="F2614" s="4">
        <v>10665</v>
      </c>
      <c r="G2614" s="4">
        <v>1873</v>
      </c>
      <c r="H2614" s="4">
        <v>0</v>
      </c>
      <c r="I2614">
        <f t="shared" si="400"/>
        <v>12538</v>
      </c>
      <c r="J2614">
        <f t="shared" si="401"/>
        <v>0.85061413303557187</v>
      </c>
      <c r="K2614">
        <f t="shared" si="402"/>
        <v>0.14938586696442813</v>
      </c>
      <c r="L2614">
        <f t="shared" si="403"/>
        <v>0</v>
      </c>
      <c r="M2614">
        <f>I2614*Diccionario!$B$36</f>
        <v>27.834605843137254</v>
      </c>
      <c r="N2614">
        <f>M2614*Diccionario!$B$37</f>
        <v>2.811295190156863</v>
      </c>
      <c r="O2614">
        <f>N2614*Diccionario!$B$38</f>
        <v>0.42169427852352942</v>
      </c>
      <c r="P2614">
        <f>O2614*Diccionario!$B$39</f>
        <v>0.37952485067117647</v>
      </c>
      <c r="Q2614">
        <f>P2614*Diccionario!$B$40</f>
        <v>0.15180994026847061</v>
      </c>
      <c r="R2614">
        <f>Q2614*Diccionario!$B$41</f>
        <v>9.8676461174505903E-2</v>
      </c>
      <c r="S2614">
        <f t="shared" si="404"/>
        <v>9.8676461174505903E-2</v>
      </c>
      <c r="T2614">
        <f>I2614*Diccionario!$B$36</f>
        <v>27.834605843137254</v>
      </c>
      <c r="U2614">
        <f>T2614*Diccionario!$B$42</f>
        <v>2.811295190156863</v>
      </c>
      <c r="V2614">
        <f>U2614*Diccionario!$B$43</f>
        <v>2.3896009116333334</v>
      </c>
      <c r="W2614">
        <f>V2614*Diccionario!$B$44</f>
        <v>0.45402417321033334</v>
      </c>
      <c r="X2614">
        <f>W2614*Diccionario!$B$45</f>
        <v>0.17706942755203001</v>
      </c>
      <c r="Y2614">
        <f>X2614*Diccionario!$B$46</f>
        <v>0.1575917905213067</v>
      </c>
      <c r="Z2614">
        <f>Y2614*Diccionario!$B$47</f>
        <v>5.8308962492883476E-2</v>
      </c>
      <c r="AA2614">
        <f>Z2614*Diccionario!$B$48</f>
        <v>5.8308962492883476E-2</v>
      </c>
      <c r="AB2614">
        <f>AA2614*Diccionario!$B$49</f>
        <v>4.3731721869662607E-2</v>
      </c>
      <c r="AC2614">
        <f t="shared" si="405"/>
        <v>4.3731721869662607E-2</v>
      </c>
      <c r="AD2614">
        <f t="shared" si="406"/>
        <v>0.14240818304416852</v>
      </c>
      <c r="AE2614">
        <f t="shared" si="407"/>
        <v>2.38642924595117E-4</v>
      </c>
      <c r="AF2614" t="e">
        <f ca="1">IF(AD2614="","",_xludf.RANK.EQ(AD2614,$AD$2:$AD$5513,0))</f>
        <v>#NAME?</v>
      </c>
      <c r="AH2614" t="str">
        <f t="shared" si="408"/>
        <v>Media</v>
      </c>
      <c r="AI2614" t="s">
        <v>153</v>
      </c>
      <c r="AJ2614" t="str">
        <f>IFERROR(VLOOKUP(B2614,Maestro_Regionales!$A$2:$B$35,2,FALSE),"Otras zonas")</f>
        <v>Otras zonas</v>
      </c>
      <c r="AK2614" t="str">
        <f t="shared" si="409"/>
        <v>EPS SANITAS | Otras zonas</v>
      </c>
    </row>
    <row r="2615" spans="1:37">
      <c r="A2615" s="4" t="s">
        <v>1042</v>
      </c>
      <c r="B2615" s="4" t="s">
        <v>1043</v>
      </c>
      <c r="C2615" s="4" t="s">
        <v>1150</v>
      </c>
      <c r="D2615" s="4" t="s">
        <v>1151</v>
      </c>
      <c r="E2615" s="4" t="s">
        <v>415</v>
      </c>
      <c r="F2615" s="4">
        <v>7394</v>
      </c>
      <c r="G2615" s="4">
        <v>1197</v>
      </c>
      <c r="H2615" s="4">
        <v>0</v>
      </c>
      <c r="I2615">
        <f t="shared" si="400"/>
        <v>8591</v>
      </c>
      <c r="J2615">
        <f t="shared" si="401"/>
        <v>0.86066814107787215</v>
      </c>
      <c r="K2615">
        <f t="shared" si="402"/>
        <v>0.13933185892212782</v>
      </c>
      <c r="L2615">
        <f t="shared" si="403"/>
        <v>0</v>
      </c>
      <c r="M2615">
        <f>I2615*Diccionario!$B$36</f>
        <v>19.072188450980391</v>
      </c>
      <c r="N2615">
        <f>M2615*Diccionario!$B$37</f>
        <v>1.9262910335490198</v>
      </c>
      <c r="O2615">
        <f>N2615*Diccionario!$B$38</f>
        <v>0.28894365503235298</v>
      </c>
      <c r="P2615">
        <f>O2615*Diccionario!$B$39</f>
        <v>0.26004928952911771</v>
      </c>
      <c r="Q2615">
        <f>P2615*Diccionario!$B$40</f>
        <v>0.1040197158116471</v>
      </c>
      <c r="R2615">
        <f>Q2615*Diccionario!$B$41</f>
        <v>6.7612815277570612E-2</v>
      </c>
      <c r="S2615">
        <f t="shared" si="404"/>
        <v>6.7612815277570612E-2</v>
      </c>
      <c r="T2615">
        <f>I2615*Diccionario!$B$36</f>
        <v>19.072188450980391</v>
      </c>
      <c r="U2615">
        <f>T2615*Diccionario!$B$42</f>
        <v>1.9262910335490198</v>
      </c>
      <c r="V2615">
        <f>U2615*Diccionario!$B$43</f>
        <v>1.6373473785166668</v>
      </c>
      <c r="W2615">
        <f>V2615*Diccionario!$B$44</f>
        <v>0.31109600191816672</v>
      </c>
      <c r="X2615">
        <f>W2615*Diccionario!$B$45</f>
        <v>0.12132744074808502</v>
      </c>
      <c r="Y2615">
        <f>X2615*Diccionario!$B$46</f>
        <v>0.10798142226579567</v>
      </c>
      <c r="Z2615">
        <f>Y2615*Diccionario!$B$47</f>
        <v>3.9953126238344398E-2</v>
      </c>
      <c r="AA2615">
        <f>Z2615*Diccionario!$B$48</f>
        <v>3.9953126238344398E-2</v>
      </c>
      <c r="AB2615">
        <f>AA2615*Diccionario!$B$49</f>
        <v>2.9964844678758297E-2</v>
      </c>
      <c r="AC2615">
        <f t="shared" si="405"/>
        <v>2.9964844678758297E-2</v>
      </c>
      <c r="AD2615">
        <f t="shared" si="406"/>
        <v>9.7577659956328916E-2</v>
      </c>
      <c r="AE2615">
        <f t="shared" si="407"/>
        <v>1.6351741627027041E-4</v>
      </c>
      <c r="AF2615" t="e">
        <f ca="1">IF(AD2615="","",_xludf.RANK.EQ(AD2615,$AD$2:$AD$5513,0))</f>
        <v>#NAME?</v>
      </c>
      <c r="AH2615" t="str">
        <f t="shared" si="408"/>
        <v>Baja</v>
      </c>
      <c r="AI2615" t="s">
        <v>153</v>
      </c>
      <c r="AJ2615" t="str">
        <f>IFERROR(VLOOKUP(B2615,Maestro_Regionales!$A$2:$B$35,2,FALSE),"Otras zonas")</f>
        <v>Otras zonas</v>
      </c>
      <c r="AK2615" t="str">
        <f t="shared" si="409"/>
        <v>COMPENSAR EPS | Otras zonas</v>
      </c>
    </row>
    <row r="2616" spans="1:37">
      <c r="A2616" s="4" t="s">
        <v>1042</v>
      </c>
      <c r="B2616" s="4" t="s">
        <v>1043</v>
      </c>
      <c r="C2616" s="4" t="s">
        <v>1150</v>
      </c>
      <c r="D2616" s="4" t="s">
        <v>1151</v>
      </c>
      <c r="E2616" s="4" t="s">
        <v>70</v>
      </c>
      <c r="F2616" s="4">
        <v>6960</v>
      </c>
      <c r="G2616" s="4">
        <v>1171</v>
      </c>
      <c r="H2616" s="4">
        <v>0</v>
      </c>
      <c r="I2616">
        <f t="shared" si="400"/>
        <v>8131</v>
      </c>
      <c r="J2616">
        <f t="shared" si="401"/>
        <v>0.85598327389005047</v>
      </c>
      <c r="K2616">
        <f t="shared" si="402"/>
        <v>0.14401672610994959</v>
      </c>
      <c r="L2616">
        <f t="shared" si="403"/>
        <v>0</v>
      </c>
      <c r="M2616">
        <f>I2616*Diccionario!$B$36</f>
        <v>18.050979431372546</v>
      </c>
      <c r="N2616">
        <f>M2616*Diccionario!$B$37</f>
        <v>1.8231489225686273</v>
      </c>
      <c r="O2616">
        <f>N2616*Diccionario!$B$38</f>
        <v>0.27347233838529406</v>
      </c>
      <c r="P2616">
        <f>O2616*Diccionario!$B$39</f>
        <v>0.24612510454676464</v>
      </c>
      <c r="Q2616">
        <f>P2616*Diccionario!$B$40</f>
        <v>9.8450041818705869E-2</v>
      </c>
      <c r="R2616">
        <f>Q2616*Diccionario!$B$41</f>
        <v>6.3992527182158823E-2</v>
      </c>
      <c r="S2616">
        <f t="shared" si="404"/>
        <v>6.3992527182158823E-2</v>
      </c>
      <c r="T2616">
        <f>I2616*Diccionario!$B$36</f>
        <v>18.050979431372546</v>
      </c>
      <c r="U2616">
        <f>T2616*Diccionario!$B$42</f>
        <v>1.8231489225686273</v>
      </c>
      <c r="V2616">
        <f>U2616*Diccionario!$B$43</f>
        <v>1.5496765841833331</v>
      </c>
      <c r="W2616">
        <f>V2616*Diccionario!$B$44</f>
        <v>0.29443855099483329</v>
      </c>
      <c r="X2616">
        <f>W2616*Diccionario!$B$45</f>
        <v>0.11483103488798499</v>
      </c>
      <c r="Y2616">
        <f>X2616*Diccionario!$B$46</f>
        <v>0.10219962105030664</v>
      </c>
      <c r="Z2616">
        <f>Y2616*Diccionario!$B$47</f>
        <v>3.7813859788613458E-2</v>
      </c>
      <c r="AA2616">
        <f>Z2616*Diccionario!$B$48</f>
        <v>3.7813859788613458E-2</v>
      </c>
      <c r="AB2616">
        <f>AA2616*Diccionario!$B$49</f>
        <v>2.8360394841460093E-2</v>
      </c>
      <c r="AC2616">
        <f t="shared" si="405"/>
        <v>2.8360394841460093E-2</v>
      </c>
      <c r="AD2616">
        <f t="shared" si="406"/>
        <v>9.2352922023618916E-2</v>
      </c>
      <c r="AE2616">
        <f t="shared" si="407"/>
        <v>1.5476197319212761E-4</v>
      </c>
      <c r="AF2616" t="e">
        <f ca="1">IF(AD2616="","",_xludf.RANK.EQ(AD2616,$AD$2:$AD$5513,0))</f>
        <v>#NAME?</v>
      </c>
      <c r="AH2616" t="str">
        <f t="shared" si="408"/>
        <v>Baja</v>
      </c>
      <c r="AI2616" t="s">
        <v>153</v>
      </c>
      <c r="AJ2616" t="str">
        <f>IFERROR(VLOOKUP(B2616,Maestro_Regionales!$A$2:$B$35,2,FALSE),"Otras zonas")</f>
        <v>Otras zonas</v>
      </c>
      <c r="AK2616" t="str">
        <f t="shared" si="409"/>
        <v>EPS SURA | Otras zonas</v>
      </c>
    </row>
    <row r="2617" spans="1:37">
      <c r="A2617" s="4" t="s">
        <v>1042</v>
      </c>
      <c r="B2617" s="4" t="s">
        <v>1043</v>
      </c>
      <c r="C2617" s="4" t="s">
        <v>1150</v>
      </c>
      <c r="D2617" s="4" t="s">
        <v>1151</v>
      </c>
      <c r="E2617" s="4" t="s">
        <v>85</v>
      </c>
      <c r="F2617" s="4">
        <v>5123</v>
      </c>
      <c r="G2617" s="4">
        <v>994</v>
      </c>
      <c r="H2617" s="4">
        <v>0</v>
      </c>
      <c r="I2617">
        <f t="shared" si="400"/>
        <v>6117</v>
      </c>
      <c r="J2617">
        <f t="shared" si="401"/>
        <v>0.83750204348536861</v>
      </c>
      <c r="K2617">
        <f t="shared" si="402"/>
        <v>0.16249795651463136</v>
      </c>
      <c r="L2617">
        <f t="shared" si="403"/>
        <v>0</v>
      </c>
      <c r="M2617">
        <f>I2617*Diccionario!$B$36</f>
        <v>13.579859941176469</v>
      </c>
      <c r="N2617">
        <f>M2617*Diccionario!$B$37</f>
        <v>1.3715658540588234</v>
      </c>
      <c r="O2617">
        <f>N2617*Diccionario!$B$38</f>
        <v>0.20573487810882349</v>
      </c>
      <c r="P2617">
        <f>O2617*Diccionario!$B$39</f>
        <v>0.18516139029794115</v>
      </c>
      <c r="Q2617">
        <f>P2617*Diccionario!$B$40</f>
        <v>7.4064556119176464E-2</v>
      </c>
      <c r="R2617">
        <f>Q2617*Diccionario!$B$41</f>
        <v>4.8141961477464704E-2</v>
      </c>
      <c r="S2617">
        <f t="shared" si="404"/>
        <v>4.8141961477464704E-2</v>
      </c>
      <c r="T2617">
        <f>I2617*Diccionario!$B$36</f>
        <v>13.579859941176469</v>
      </c>
      <c r="U2617">
        <f>T2617*Diccionario!$B$42</f>
        <v>1.3715658540588234</v>
      </c>
      <c r="V2617">
        <f>U2617*Diccionario!$B$43</f>
        <v>1.1658309759499998</v>
      </c>
      <c r="W2617">
        <f>V2617*Diccionario!$B$44</f>
        <v>0.22150788543049998</v>
      </c>
      <c r="X2617">
        <f>W2617*Diccionario!$B$45</f>
        <v>8.6388075317894997E-2</v>
      </c>
      <c r="Y2617">
        <f>X2617*Diccionario!$B$46</f>
        <v>7.688538703292655E-2</v>
      </c>
      <c r="Z2617">
        <f>Y2617*Diccionario!$B$47</f>
        <v>2.8447593202182823E-2</v>
      </c>
      <c r="AA2617">
        <f>Z2617*Diccionario!$B$48</f>
        <v>2.8447593202182823E-2</v>
      </c>
      <c r="AB2617">
        <f>AA2617*Diccionario!$B$49</f>
        <v>2.1335694901637118E-2</v>
      </c>
      <c r="AC2617">
        <f t="shared" si="405"/>
        <v>2.1335694901637118E-2</v>
      </c>
      <c r="AD2617">
        <f t="shared" si="406"/>
        <v>6.9477656379101818E-2</v>
      </c>
      <c r="AE2617">
        <f t="shared" si="407"/>
        <v>1.1642835936738957E-4</v>
      </c>
      <c r="AF2617" t="e">
        <f ca="1">IF(AD2617="","",_xludf.RANK.EQ(AD2617,$AD$2:$AD$5513,0))</f>
        <v>#NAME?</v>
      </c>
      <c r="AH2617" t="str">
        <f t="shared" si="408"/>
        <v>Baja</v>
      </c>
      <c r="AI2617" t="s">
        <v>153</v>
      </c>
      <c r="AJ2617" t="str">
        <f>IFERROR(VLOOKUP(B2617,Maestro_Regionales!$A$2:$B$35,2,FALSE),"Otras zonas")</f>
        <v>Otras zonas</v>
      </c>
      <c r="AK2617" t="str">
        <f t="shared" si="409"/>
        <v>SALUD TOTAL EPS | Otras zonas</v>
      </c>
    </row>
    <row r="2618" spans="1:37">
      <c r="A2618" s="4" t="s">
        <v>1042</v>
      </c>
      <c r="B2618" s="4" t="s">
        <v>1043</v>
      </c>
      <c r="C2618" s="4" t="s">
        <v>1150</v>
      </c>
      <c r="D2618" s="4" t="s">
        <v>1151</v>
      </c>
      <c r="E2618" s="4" t="s">
        <v>90</v>
      </c>
      <c r="F2618" s="4">
        <v>0</v>
      </c>
      <c r="G2618" s="4">
        <v>0</v>
      </c>
      <c r="H2618" s="4">
        <v>431</v>
      </c>
      <c r="I2618">
        <f t="shared" si="400"/>
        <v>431</v>
      </c>
      <c r="J2618">
        <f t="shared" si="401"/>
        <v>0</v>
      </c>
      <c r="K2618">
        <f t="shared" si="402"/>
        <v>0</v>
      </c>
      <c r="L2618">
        <f t="shared" si="403"/>
        <v>1</v>
      </c>
      <c r="M2618">
        <f>I2618*Diccionario!$B$36</f>
        <v>0.95682845098039204</v>
      </c>
      <c r="N2618">
        <f>M2618*Diccionario!$B$37</f>
        <v>9.6639673549019603E-2</v>
      </c>
      <c r="O2618">
        <f>N2618*Diccionario!$B$38</f>
        <v>1.449595103235294E-2</v>
      </c>
      <c r="P2618">
        <f>O2618*Diccionario!$B$39</f>
        <v>1.3046355929117646E-2</v>
      </c>
      <c r="Q2618">
        <f>P2618*Diccionario!$B$40</f>
        <v>5.2185423716470591E-3</v>
      </c>
      <c r="R2618">
        <f>Q2618*Diccionario!$B$41</f>
        <v>3.3920525415705887E-3</v>
      </c>
      <c r="S2618">
        <f t="shared" si="404"/>
        <v>3.3920525415705887E-3</v>
      </c>
      <c r="T2618">
        <f>I2618*Diccionario!$B$36</f>
        <v>0.95682845098039204</v>
      </c>
      <c r="U2618">
        <f>T2618*Diccionario!$B$42</f>
        <v>9.6639673549019603E-2</v>
      </c>
      <c r="V2618">
        <f>U2618*Diccionario!$B$43</f>
        <v>8.2143722516666656E-2</v>
      </c>
      <c r="W2618">
        <f>V2618*Diccionario!$B$44</f>
        <v>1.5607307278166664E-2</v>
      </c>
      <c r="X2618">
        <f>W2618*Diccionario!$B$45</f>
        <v>6.0868498384849994E-3</v>
      </c>
      <c r="Y2618">
        <f>X2618*Diccionario!$B$46</f>
        <v>5.41729635625165E-3</v>
      </c>
      <c r="Z2618">
        <f>Y2618*Diccionario!$B$47</f>
        <v>2.0043996518131105E-3</v>
      </c>
      <c r="AA2618">
        <f>Z2618*Diccionario!$B$48</f>
        <v>2.0043996518131105E-3</v>
      </c>
      <c r="AB2618">
        <f>AA2618*Diccionario!$B$49</f>
        <v>1.5032997388598327E-3</v>
      </c>
      <c r="AC2618">
        <f t="shared" si="405"/>
        <v>1.5032997388598327E-3</v>
      </c>
      <c r="AD2618">
        <f t="shared" si="406"/>
        <v>4.8953522804304215E-3</v>
      </c>
      <c r="AE2618">
        <f t="shared" si="407"/>
        <v>8.203469492781577E-6</v>
      </c>
      <c r="AF2618" t="e">
        <f ca="1">IF(AD2618="","",_xludf.RANK.EQ(AD2618,$AD$2:$AD$5513,0))</f>
        <v>#NAME?</v>
      </c>
      <c r="AH2618" t="str">
        <f t="shared" si="408"/>
        <v>Baja</v>
      </c>
      <c r="AI2618" t="s">
        <v>153</v>
      </c>
      <c r="AJ2618" t="str">
        <f>IFERROR(VLOOKUP(B2618,Maestro_Regionales!$A$2:$B$35,2,FALSE),"Otras zonas")</f>
        <v>Otras zonas</v>
      </c>
      <c r="AK2618" t="str">
        <f t="shared" si="409"/>
        <v>REGIMEN DE EXCEPCION | Otras zonas</v>
      </c>
    </row>
    <row r="2619" spans="1:37">
      <c r="A2619" s="4" t="s">
        <v>1042</v>
      </c>
      <c r="B2619" s="4" t="s">
        <v>1043</v>
      </c>
      <c r="C2619" s="4" t="s">
        <v>1150</v>
      </c>
      <c r="D2619" s="4" t="s">
        <v>1151</v>
      </c>
      <c r="E2619" s="4" t="s">
        <v>92</v>
      </c>
      <c r="F2619" s="4">
        <v>3</v>
      </c>
      <c r="G2619" s="4">
        <v>0</v>
      </c>
      <c r="H2619" s="4">
        <v>0</v>
      </c>
      <c r="I2619">
        <f t="shared" si="400"/>
        <v>3</v>
      </c>
      <c r="J2619">
        <f t="shared" si="401"/>
        <v>1</v>
      </c>
      <c r="K2619">
        <f t="shared" si="402"/>
        <v>0</v>
      </c>
      <c r="L2619">
        <f t="shared" si="403"/>
        <v>0</v>
      </c>
      <c r="M2619">
        <f>I2619*Diccionario!$B$36</f>
        <v>6.6600588235294113E-3</v>
      </c>
      <c r="N2619">
        <f>M2619*Diccionario!$B$37</f>
        <v>6.7266594117647055E-4</v>
      </c>
      <c r="O2619">
        <f>N2619*Diccionario!$B$38</f>
        <v>1.0089989117647057E-4</v>
      </c>
      <c r="P2619">
        <f>O2619*Diccionario!$B$39</f>
        <v>9.0809902058823516E-5</v>
      </c>
      <c r="Q2619">
        <f>P2619*Diccionario!$B$40</f>
        <v>3.6323960823529406E-5</v>
      </c>
      <c r="R2619">
        <f>Q2619*Diccionario!$B$41</f>
        <v>2.3610574535294115E-5</v>
      </c>
      <c r="S2619">
        <f t="shared" si="404"/>
        <v>2.3610574535294115E-5</v>
      </c>
      <c r="T2619">
        <f>I2619*Diccionario!$B$36</f>
        <v>6.6600588235294113E-3</v>
      </c>
      <c r="U2619">
        <f>T2619*Diccionario!$B$42</f>
        <v>6.7266594117647055E-4</v>
      </c>
      <c r="V2619">
        <f>U2619*Diccionario!$B$43</f>
        <v>5.7176604999999994E-4</v>
      </c>
      <c r="W2619">
        <f>V2619*Diccionario!$B$44</f>
        <v>1.0863554949999999E-4</v>
      </c>
      <c r="X2619">
        <f>W2619*Diccionario!$B$45</f>
        <v>4.2367864304999996E-5</v>
      </c>
      <c r="Y2619">
        <f>X2619*Diccionario!$B$46</f>
        <v>3.7707399231449999E-5</v>
      </c>
      <c r="Z2619">
        <f>Y2619*Diccionario!$B$47</f>
        <v>1.3951737715636499E-5</v>
      </c>
      <c r="AA2619">
        <f>Z2619*Diccionario!$B$48</f>
        <v>1.3951737715636499E-5</v>
      </c>
      <c r="AB2619">
        <f>AA2619*Diccionario!$B$49</f>
        <v>1.0463803286727374E-5</v>
      </c>
      <c r="AC2619">
        <f t="shared" si="405"/>
        <v>1.0463803286727374E-5</v>
      </c>
      <c r="AD2619">
        <f t="shared" si="406"/>
        <v>3.4074377822021491E-5</v>
      </c>
      <c r="AE2619">
        <f t="shared" si="407"/>
        <v>5.7100715727017936E-8</v>
      </c>
      <c r="AF2619" t="e">
        <f ca="1">IF(AD2619="","",_xludf.RANK.EQ(AD2619,$AD$2:$AD$5513,0))</f>
        <v>#NAME?</v>
      </c>
      <c r="AH2619" t="str">
        <f t="shared" si="408"/>
        <v>Baja</v>
      </c>
      <c r="AI2619" t="s">
        <v>153</v>
      </c>
      <c r="AJ2619" t="str">
        <f>IFERROR(VLOOKUP(B2619,Maestro_Regionales!$A$2:$B$35,2,FALSE),"Otras zonas")</f>
        <v>Otras zonas</v>
      </c>
      <c r="AK2619" t="str">
        <f t="shared" si="409"/>
        <v>EPS FAMILIAR DE COLOMBIA | Otras zonas</v>
      </c>
    </row>
    <row r="2620" spans="1:37">
      <c r="A2620" s="4" t="s">
        <v>1042</v>
      </c>
      <c r="B2620" s="4" t="s">
        <v>1043</v>
      </c>
      <c r="C2620" s="4" t="s">
        <v>1150</v>
      </c>
      <c r="D2620" s="4" t="s">
        <v>1151</v>
      </c>
      <c r="E2620" s="4" t="s">
        <v>88</v>
      </c>
      <c r="F2620" s="4">
        <v>1</v>
      </c>
      <c r="G2620" s="4">
        <v>1</v>
      </c>
      <c r="H2620" s="4">
        <v>0</v>
      </c>
      <c r="I2620">
        <f t="shared" si="400"/>
        <v>2</v>
      </c>
      <c r="J2620">
        <f t="shared" si="401"/>
        <v>0.5</v>
      </c>
      <c r="K2620">
        <f t="shared" si="402"/>
        <v>0.5</v>
      </c>
      <c r="L2620">
        <f t="shared" si="403"/>
        <v>0</v>
      </c>
      <c r="M2620">
        <f>I2620*Diccionario!$B$36</f>
        <v>4.4400392156862742E-3</v>
      </c>
      <c r="N2620">
        <f>M2620*Diccionario!$B$37</f>
        <v>4.4844396078431374E-4</v>
      </c>
      <c r="O2620">
        <f>N2620*Diccionario!$B$38</f>
        <v>6.7266594117647063E-5</v>
      </c>
      <c r="P2620">
        <f>O2620*Diccionario!$B$39</f>
        <v>6.053993470588236E-5</v>
      </c>
      <c r="Q2620">
        <f>P2620*Diccionario!$B$40</f>
        <v>2.4215973882352947E-5</v>
      </c>
      <c r="R2620">
        <f>Q2620*Diccionario!$B$41</f>
        <v>1.5740383023529416E-5</v>
      </c>
      <c r="S2620">
        <f t="shared" si="404"/>
        <v>1.5740383023529416E-5</v>
      </c>
      <c r="T2620">
        <f>I2620*Diccionario!$B$36</f>
        <v>4.4400392156862742E-3</v>
      </c>
      <c r="U2620">
        <f>T2620*Diccionario!$B$42</f>
        <v>4.4844396078431374E-4</v>
      </c>
      <c r="V2620">
        <f>U2620*Diccionario!$B$43</f>
        <v>3.8117736666666666E-4</v>
      </c>
      <c r="W2620">
        <f>V2620*Diccionario!$B$44</f>
        <v>7.2423699666666666E-5</v>
      </c>
      <c r="X2620">
        <f>W2620*Diccionario!$B$45</f>
        <v>2.8245242870000002E-5</v>
      </c>
      <c r="Y2620">
        <f>X2620*Diccionario!$B$46</f>
        <v>2.5138266154300001E-5</v>
      </c>
      <c r="Z2620">
        <f>Y2620*Diccionario!$B$47</f>
        <v>9.3011584770909993E-6</v>
      </c>
      <c r="AA2620">
        <f>Z2620*Diccionario!$B$48</f>
        <v>9.3011584770909993E-6</v>
      </c>
      <c r="AB2620">
        <f>AA2620*Diccionario!$B$49</f>
        <v>6.9758688578182495E-6</v>
      </c>
      <c r="AC2620">
        <f t="shared" si="405"/>
        <v>6.9758688578182495E-6</v>
      </c>
      <c r="AD2620">
        <f t="shared" si="406"/>
        <v>2.2716251881347665E-5</v>
      </c>
      <c r="AE2620">
        <f t="shared" si="407"/>
        <v>3.8067143818011966E-8</v>
      </c>
      <c r="AF2620" t="e">
        <f ca="1">IF(AD2620="","",_xludf.RANK.EQ(AD2620,$AD$2:$AD$5513,0))</f>
        <v>#NAME?</v>
      </c>
      <c r="AH2620" t="str">
        <f t="shared" si="408"/>
        <v>Baja</v>
      </c>
      <c r="AI2620" t="s">
        <v>153</v>
      </c>
      <c r="AJ2620" t="str">
        <f>IFERROR(VLOOKUP(B2620,Maestro_Regionales!$A$2:$B$35,2,FALSE),"Otras zonas")</f>
        <v>Otras zonas</v>
      </c>
      <c r="AK2620" t="str">
        <f t="shared" si="409"/>
        <v>COOSALUD EPS | Otras zonas</v>
      </c>
    </row>
    <row r="2621" spans="1:37">
      <c r="A2621" s="4" t="s">
        <v>1042</v>
      </c>
      <c r="B2621" s="4" t="s">
        <v>1043</v>
      </c>
      <c r="C2621" s="4" t="s">
        <v>1150</v>
      </c>
      <c r="D2621" s="4" t="s">
        <v>1151</v>
      </c>
      <c r="E2621" s="4" t="s">
        <v>1095</v>
      </c>
      <c r="F2621" s="4">
        <v>1</v>
      </c>
      <c r="G2621" s="4">
        <v>0</v>
      </c>
      <c r="H2621" s="4">
        <v>0</v>
      </c>
      <c r="I2621">
        <f t="shared" si="400"/>
        <v>1</v>
      </c>
      <c r="J2621">
        <f t="shared" si="401"/>
        <v>1</v>
      </c>
      <c r="K2621">
        <f t="shared" si="402"/>
        <v>0</v>
      </c>
      <c r="L2621">
        <f t="shared" si="403"/>
        <v>0</v>
      </c>
      <c r="M2621">
        <f>I2621*Diccionario!$B$36</f>
        <v>2.2200196078431371E-3</v>
      </c>
      <c r="N2621">
        <f>M2621*Diccionario!$B$37</f>
        <v>2.2422198039215687E-4</v>
      </c>
      <c r="O2621">
        <f>N2621*Diccionario!$B$38</f>
        <v>3.3633297058823532E-5</v>
      </c>
      <c r="P2621">
        <f>O2621*Diccionario!$B$39</f>
        <v>3.026996735294118E-5</v>
      </c>
      <c r="Q2621">
        <f>P2621*Diccionario!$B$40</f>
        <v>1.2107986941176473E-5</v>
      </c>
      <c r="R2621">
        <f>Q2621*Diccionario!$B$41</f>
        <v>7.870191511764708E-6</v>
      </c>
      <c r="S2621">
        <f t="shared" si="404"/>
        <v>7.870191511764708E-6</v>
      </c>
      <c r="T2621">
        <f>I2621*Diccionario!$B$36</f>
        <v>2.2200196078431371E-3</v>
      </c>
      <c r="U2621">
        <f>T2621*Diccionario!$B$42</f>
        <v>2.2422198039215687E-4</v>
      </c>
      <c r="V2621">
        <f>U2621*Diccionario!$B$43</f>
        <v>1.9058868333333333E-4</v>
      </c>
      <c r="W2621">
        <f>V2621*Diccionario!$B$44</f>
        <v>3.6211849833333333E-5</v>
      </c>
      <c r="X2621">
        <f>W2621*Diccionario!$B$45</f>
        <v>1.4122621435000001E-5</v>
      </c>
      <c r="Y2621">
        <f>X2621*Diccionario!$B$46</f>
        <v>1.256913307715E-5</v>
      </c>
      <c r="Z2621">
        <f>Y2621*Diccionario!$B$47</f>
        <v>4.6505792385454997E-6</v>
      </c>
      <c r="AA2621">
        <f>Z2621*Diccionario!$B$48</f>
        <v>4.6505792385454997E-6</v>
      </c>
      <c r="AB2621">
        <f>AA2621*Diccionario!$B$49</f>
        <v>3.4879344289091247E-6</v>
      </c>
      <c r="AC2621">
        <f t="shared" si="405"/>
        <v>3.4879344289091247E-6</v>
      </c>
      <c r="AD2621">
        <f t="shared" si="406"/>
        <v>1.1358125940673833E-5</v>
      </c>
      <c r="AE2621">
        <f t="shared" si="407"/>
        <v>1.9033571909005983E-8</v>
      </c>
      <c r="AF2621" t="e">
        <f ca="1">IF(AD2621="","",_xludf.RANK.EQ(AD2621,$AD$2:$AD$5513,0))</f>
        <v>#NAME?</v>
      </c>
      <c r="AH2621" t="str">
        <f t="shared" si="408"/>
        <v>Baja</v>
      </c>
      <c r="AI2621" t="s">
        <v>153</v>
      </c>
      <c r="AJ2621" t="str">
        <f>IFERROR(VLOOKUP(B2621,Maestro_Regionales!$A$2:$B$35,2,FALSE),"Otras zonas")</f>
        <v>Otras zonas</v>
      </c>
      <c r="AK2621" t="str">
        <f t="shared" si="409"/>
        <v>PIJAOS SALUD EPSI | Otras zonas</v>
      </c>
    </row>
    <row r="2622" spans="1:37">
      <c r="A2622" s="4" t="s">
        <v>1042</v>
      </c>
      <c r="B2622" s="4" t="s">
        <v>1043</v>
      </c>
      <c r="C2622" s="4" t="s">
        <v>1152</v>
      </c>
      <c r="D2622" s="4" t="s">
        <v>1153</v>
      </c>
      <c r="E2622" s="4" t="s">
        <v>88</v>
      </c>
      <c r="F2622" s="4">
        <v>177</v>
      </c>
      <c r="G2622" s="4">
        <v>1932</v>
      </c>
      <c r="H2622" s="4">
        <v>0</v>
      </c>
      <c r="I2622">
        <f t="shared" si="400"/>
        <v>2109</v>
      </c>
      <c r="J2622">
        <f t="shared" si="401"/>
        <v>8.392603129445235E-2</v>
      </c>
      <c r="K2622">
        <f t="shared" si="402"/>
        <v>0.91607396870554769</v>
      </c>
      <c r="L2622">
        <f t="shared" si="403"/>
        <v>0</v>
      </c>
      <c r="M2622">
        <f>I2622*Diccionario!$B$36</f>
        <v>4.6820213529411765</v>
      </c>
      <c r="N2622">
        <f>M2622*Diccionario!$B$37</f>
        <v>0.47288415664705885</v>
      </c>
      <c r="O2622">
        <f>N2622*Diccionario!$B$38</f>
        <v>7.0932623497058825E-2</v>
      </c>
      <c r="P2622">
        <f>O2622*Diccionario!$B$39</f>
        <v>6.3839361147352947E-2</v>
      </c>
      <c r="Q2622">
        <f>P2622*Diccionario!$B$40</f>
        <v>2.5535744458941179E-2</v>
      </c>
      <c r="R2622">
        <f>Q2622*Diccionario!$B$41</f>
        <v>1.6598233898311766E-2</v>
      </c>
      <c r="S2622">
        <f t="shared" si="404"/>
        <v>1.6598233898311766E-2</v>
      </c>
      <c r="T2622">
        <f>I2622*Diccionario!$B$36</f>
        <v>4.6820213529411765</v>
      </c>
      <c r="U2622">
        <f>T2622*Diccionario!$B$42</f>
        <v>0.47288415664705885</v>
      </c>
      <c r="V2622">
        <f>U2622*Diccionario!$B$43</f>
        <v>0.40195153315000004</v>
      </c>
      <c r="W2622">
        <f>V2622*Diccionario!$B$44</f>
        <v>7.637079129850001E-2</v>
      </c>
      <c r="X2622">
        <f>W2622*Diccionario!$B$45</f>
        <v>2.9784608606415006E-2</v>
      </c>
      <c r="Y2622">
        <f>X2622*Diccionario!$B$46</f>
        <v>2.6508301659709355E-2</v>
      </c>
      <c r="Z2622">
        <f>Y2622*Diccionario!$B$47</f>
        <v>9.8080716140924607E-3</v>
      </c>
      <c r="AA2622">
        <f>Z2622*Diccionario!$B$48</f>
        <v>9.8080716140924607E-3</v>
      </c>
      <c r="AB2622">
        <f>AA2622*Diccionario!$B$49</f>
        <v>7.356053710569346E-3</v>
      </c>
      <c r="AC2622">
        <f t="shared" si="405"/>
        <v>7.356053710569346E-3</v>
      </c>
      <c r="AD2622">
        <f t="shared" si="406"/>
        <v>2.395428760888111E-2</v>
      </c>
      <c r="AE2622">
        <f t="shared" si="407"/>
        <v>4.0141803156093607E-5</v>
      </c>
      <c r="AF2622" t="e">
        <f ca="1">IF(AD2622="","",_xludf.RANK.EQ(AD2622,$AD$2:$AD$5513,0))</f>
        <v>#NAME?</v>
      </c>
      <c r="AH2622" t="str">
        <f t="shared" si="408"/>
        <v>Baja</v>
      </c>
      <c r="AI2622" t="s">
        <v>153</v>
      </c>
      <c r="AJ2622" t="str">
        <f>IFERROR(VLOOKUP(B2622,Maestro_Regionales!$A$2:$B$35,2,FALSE),"Otras zonas")</f>
        <v>Otras zonas</v>
      </c>
      <c r="AK2622" t="str">
        <f t="shared" si="409"/>
        <v>COOSALUD EPS | Otras zonas</v>
      </c>
    </row>
    <row r="2623" spans="1:37">
      <c r="A2623" s="4" t="s">
        <v>1042</v>
      </c>
      <c r="B2623" s="4" t="s">
        <v>1043</v>
      </c>
      <c r="C2623" s="4" t="s">
        <v>1152</v>
      </c>
      <c r="D2623" s="4" t="s">
        <v>1153</v>
      </c>
      <c r="E2623" s="4" t="s">
        <v>87</v>
      </c>
      <c r="F2623" s="4">
        <v>177</v>
      </c>
      <c r="G2623" s="4">
        <v>135</v>
      </c>
      <c r="H2623" s="4">
        <v>0</v>
      </c>
      <c r="I2623">
        <f t="shared" si="400"/>
        <v>312</v>
      </c>
      <c r="J2623">
        <f t="shared" si="401"/>
        <v>0.56730769230769229</v>
      </c>
      <c r="K2623">
        <f t="shared" si="402"/>
        <v>0.43269230769230771</v>
      </c>
      <c r="L2623">
        <f t="shared" si="403"/>
        <v>0</v>
      </c>
      <c r="M2623">
        <f>I2623*Diccionario!$B$36</f>
        <v>0.69264611764705875</v>
      </c>
      <c r="N2623">
        <f>M2623*Diccionario!$B$37</f>
        <v>6.9957257882352936E-2</v>
      </c>
      <c r="O2623">
        <f>N2623*Diccionario!$B$38</f>
        <v>1.049358868235294E-2</v>
      </c>
      <c r="P2623">
        <f>O2623*Diccionario!$B$39</f>
        <v>9.4442298141176467E-3</v>
      </c>
      <c r="Q2623">
        <f>P2623*Diccionario!$B$40</f>
        <v>3.7776919256470587E-3</v>
      </c>
      <c r="R2623">
        <f>Q2623*Diccionario!$B$41</f>
        <v>2.4554997516705881E-3</v>
      </c>
      <c r="S2623">
        <f t="shared" si="404"/>
        <v>2.4554997516705881E-3</v>
      </c>
      <c r="T2623">
        <f>I2623*Diccionario!$B$36</f>
        <v>0.69264611764705875</v>
      </c>
      <c r="U2623">
        <f>T2623*Diccionario!$B$42</f>
        <v>6.9957257882352936E-2</v>
      </c>
      <c r="V2623">
        <f>U2623*Diccionario!$B$43</f>
        <v>5.9463669199999993E-2</v>
      </c>
      <c r="W2623">
        <f>V2623*Diccionario!$B$44</f>
        <v>1.1298097147999999E-2</v>
      </c>
      <c r="X2623">
        <f>W2623*Diccionario!$B$45</f>
        <v>4.4062578877200002E-3</v>
      </c>
      <c r="Y2623">
        <f>X2623*Diccionario!$B$46</f>
        <v>3.9215695200708004E-3</v>
      </c>
      <c r="Z2623">
        <f>Y2623*Diccionario!$B$47</f>
        <v>1.4509807224261961E-3</v>
      </c>
      <c r="AA2623">
        <f>Z2623*Diccionario!$B$48</f>
        <v>1.4509807224261961E-3</v>
      </c>
      <c r="AB2623">
        <f>AA2623*Diccionario!$B$49</f>
        <v>1.088235541819647E-3</v>
      </c>
      <c r="AC2623">
        <f t="shared" si="405"/>
        <v>1.088235541819647E-3</v>
      </c>
      <c r="AD2623">
        <f t="shared" si="406"/>
        <v>3.5437352934902348E-3</v>
      </c>
      <c r="AE2623">
        <f t="shared" si="407"/>
        <v>5.9384744356098651E-6</v>
      </c>
      <c r="AF2623" t="e">
        <f ca="1">IF(AD2623="","",_xludf.RANK.EQ(AD2623,$AD$2:$AD$5513,0))</f>
        <v>#NAME?</v>
      </c>
      <c r="AH2623" t="str">
        <f t="shared" si="408"/>
        <v>Baja</v>
      </c>
      <c r="AI2623" t="s">
        <v>153</v>
      </c>
      <c r="AJ2623" t="str">
        <f>IFERROR(VLOOKUP(B2623,Maestro_Regionales!$A$2:$B$35,2,FALSE),"Otras zonas")</f>
        <v>Otras zonas</v>
      </c>
      <c r="AK2623" t="str">
        <f t="shared" si="409"/>
        <v>NUEVA EPS | Otras zonas</v>
      </c>
    </row>
    <row r="2624" spans="1:37">
      <c r="A2624" s="4" t="s">
        <v>1042</v>
      </c>
      <c r="B2624" s="4" t="s">
        <v>1043</v>
      </c>
      <c r="C2624" s="4" t="s">
        <v>1152</v>
      </c>
      <c r="D2624" s="4" t="s">
        <v>1153</v>
      </c>
      <c r="E2624" s="4" t="s">
        <v>90</v>
      </c>
      <c r="F2624" s="4">
        <v>0</v>
      </c>
      <c r="G2624" s="4">
        <v>0</v>
      </c>
      <c r="H2624" s="4">
        <v>58</v>
      </c>
      <c r="I2624">
        <f t="shared" si="400"/>
        <v>58</v>
      </c>
      <c r="J2624">
        <f t="shared" si="401"/>
        <v>0</v>
      </c>
      <c r="K2624">
        <f t="shared" si="402"/>
        <v>0</v>
      </c>
      <c r="L2624">
        <f t="shared" si="403"/>
        <v>1</v>
      </c>
      <c r="M2624">
        <f>I2624*Diccionario!$B$36</f>
        <v>0.12876113725490196</v>
      </c>
      <c r="N2624">
        <f>M2624*Diccionario!$B$37</f>
        <v>1.3004874862745099E-2</v>
      </c>
      <c r="O2624">
        <f>N2624*Diccionario!$B$38</f>
        <v>1.9507312294117648E-3</v>
      </c>
      <c r="P2624">
        <f>O2624*Diccionario!$B$39</f>
        <v>1.7556581064705884E-3</v>
      </c>
      <c r="Q2624">
        <f>P2624*Diccionario!$B$40</f>
        <v>7.0226324258823537E-4</v>
      </c>
      <c r="R2624">
        <f>Q2624*Diccionario!$B$41</f>
        <v>4.5647110768235301E-4</v>
      </c>
      <c r="S2624">
        <f t="shared" si="404"/>
        <v>4.5647110768235301E-4</v>
      </c>
      <c r="T2624">
        <f>I2624*Diccionario!$B$36</f>
        <v>0.12876113725490196</v>
      </c>
      <c r="U2624">
        <f>T2624*Diccionario!$B$42</f>
        <v>1.3004874862745099E-2</v>
      </c>
      <c r="V2624">
        <f>U2624*Diccionario!$B$43</f>
        <v>1.1054143633333334E-2</v>
      </c>
      <c r="W2624">
        <f>V2624*Diccionario!$B$44</f>
        <v>2.1002872903333335E-3</v>
      </c>
      <c r="X2624">
        <f>W2624*Diccionario!$B$45</f>
        <v>8.1911204323000008E-4</v>
      </c>
      <c r="Y2624">
        <f>X2624*Diccionario!$B$46</f>
        <v>7.2900971847470006E-4</v>
      </c>
      <c r="Z2624">
        <f>Y2624*Diccionario!$B$47</f>
        <v>2.6973359583563899E-4</v>
      </c>
      <c r="AA2624">
        <f>Z2624*Diccionario!$B$48</f>
        <v>2.6973359583563899E-4</v>
      </c>
      <c r="AB2624">
        <f>AA2624*Diccionario!$B$49</f>
        <v>2.0230019687672926E-4</v>
      </c>
      <c r="AC2624">
        <f t="shared" si="405"/>
        <v>2.0230019687672926E-4</v>
      </c>
      <c r="AD2624">
        <f t="shared" si="406"/>
        <v>6.5877130455908222E-4</v>
      </c>
      <c r="AE2624">
        <f t="shared" si="407"/>
        <v>1.1039471707223469E-6</v>
      </c>
      <c r="AF2624" t="e">
        <f ca="1">IF(AD2624="","",_xludf.RANK.EQ(AD2624,$AD$2:$AD$5513,0))</f>
        <v>#NAME?</v>
      </c>
      <c r="AH2624" t="str">
        <f t="shared" si="408"/>
        <v>Baja</v>
      </c>
      <c r="AI2624" t="s">
        <v>153</v>
      </c>
      <c r="AJ2624" t="str">
        <f>IFERROR(VLOOKUP(B2624,Maestro_Regionales!$A$2:$B$35,2,FALSE),"Otras zonas")</f>
        <v>Otras zonas</v>
      </c>
      <c r="AK2624" t="str">
        <f t="shared" si="409"/>
        <v>REGIMEN DE EXCEPCION | Otras zonas</v>
      </c>
    </row>
    <row r="2625" spans="1:37">
      <c r="A2625" s="4" t="s">
        <v>1042</v>
      </c>
      <c r="B2625" s="4" t="s">
        <v>1043</v>
      </c>
      <c r="C2625" s="4" t="s">
        <v>1154</v>
      </c>
      <c r="D2625" s="4" t="s">
        <v>1155</v>
      </c>
      <c r="E2625" s="4" t="s">
        <v>87</v>
      </c>
      <c r="F2625" s="4">
        <v>728</v>
      </c>
      <c r="G2625" s="4">
        <v>3016</v>
      </c>
      <c r="H2625" s="4">
        <v>0</v>
      </c>
      <c r="I2625">
        <f t="shared" si="400"/>
        <v>3744</v>
      </c>
      <c r="J2625">
        <f t="shared" si="401"/>
        <v>0.19444444444444445</v>
      </c>
      <c r="K2625">
        <f t="shared" si="402"/>
        <v>0.80555555555555558</v>
      </c>
      <c r="L2625">
        <f t="shared" si="403"/>
        <v>0</v>
      </c>
      <c r="M2625">
        <f>I2625*Diccionario!$B$36</f>
        <v>8.3117534117647054</v>
      </c>
      <c r="N2625">
        <f>M2625*Diccionario!$B$37</f>
        <v>0.83948709458823534</v>
      </c>
      <c r="O2625">
        <f>N2625*Diccionario!$B$38</f>
        <v>0.12592306418823529</v>
      </c>
      <c r="P2625">
        <f>O2625*Diccionario!$B$39</f>
        <v>0.11333075776941176</v>
      </c>
      <c r="Q2625">
        <f>P2625*Diccionario!$B$40</f>
        <v>4.5332303107764704E-2</v>
      </c>
      <c r="R2625">
        <f>Q2625*Diccionario!$B$41</f>
        <v>2.9465997020047058E-2</v>
      </c>
      <c r="S2625">
        <f t="shared" si="404"/>
        <v>2.9465997020047058E-2</v>
      </c>
      <c r="T2625">
        <f>I2625*Diccionario!$B$36</f>
        <v>8.3117534117647054</v>
      </c>
      <c r="U2625">
        <f>T2625*Diccionario!$B$42</f>
        <v>0.83948709458823534</v>
      </c>
      <c r="V2625">
        <f>U2625*Diccionario!$B$43</f>
        <v>0.71356403040000005</v>
      </c>
      <c r="W2625">
        <f>V2625*Diccionario!$B$44</f>
        <v>0.13557716577600001</v>
      </c>
      <c r="X2625">
        <f>W2625*Diccionario!$B$45</f>
        <v>5.2875094652640009E-2</v>
      </c>
      <c r="Y2625">
        <f>X2625*Diccionario!$B$46</f>
        <v>4.7058834240849612E-2</v>
      </c>
      <c r="Z2625">
        <f>Y2625*Diccionario!$B$47</f>
        <v>1.7411768669114355E-2</v>
      </c>
      <c r="AA2625">
        <f>Z2625*Diccionario!$B$48</f>
        <v>1.7411768669114355E-2</v>
      </c>
      <c r="AB2625">
        <f>AA2625*Diccionario!$B$49</f>
        <v>1.3058826501835766E-2</v>
      </c>
      <c r="AC2625">
        <f t="shared" si="405"/>
        <v>1.3058826501835766E-2</v>
      </c>
      <c r="AD2625">
        <f t="shared" si="406"/>
        <v>4.2524823521882825E-2</v>
      </c>
      <c r="AE2625">
        <f t="shared" si="407"/>
        <v>7.1261693227318384E-5</v>
      </c>
      <c r="AF2625" t="e">
        <f ca="1">IF(AD2625="","",_xludf.RANK.EQ(AD2625,$AD$2:$AD$5513,0))</f>
        <v>#NAME?</v>
      </c>
      <c r="AH2625" t="str">
        <f t="shared" si="408"/>
        <v>Baja</v>
      </c>
      <c r="AI2625" t="s">
        <v>153</v>
      </c>
      <c r="AJ2625" t="str">
        <f>IFERROR(VLOOKUP(B2625,Maestro_Regionales!$A$2:$B$35,2,FALSE),"Otras zonas")</f>
        <v>Otras zonas</v>
      </c>
      <c r="AK2625" t="str">
        <f t="shared" si="409"/>
        <v>NUEVA EPS | Otras zonas</v>
      </c>
    </row>
    <row r="2626" spans="1:37">
      <c r="A2626" s="4" t="s">
        <v>1042</v>
      </c>
      <c r="B2626" s="4" t="s">
        <v>1043</v>
      </c>
      <c r="C2626" s="4" t="s">
        <v>1154</v>
      </c>
      <c r="D2626" s="4" t="s">
        <v>1155</v>
      </c>
      <c r="E2626" s="4" t="s">
        <v>91</v>
      </c>
      <c r="F2626" s="4">
        <v>759</v>
      </c>
      <c r="G2626" s="4">
        <v>2810</v>
      </c>
      <c r="H2626" s="4">
        <v>0</v>
      </c>
      <c r="I2626">
        <f t="shared" ref="I2626:I2689" si="410">SUM(F2626:H2626)</f>
        <v>3569</v>
      </c>
      <c r="J2626">
        <f t="shared" ref="J2626:J2689" si="411">IFERROR(F2626/I2626,0)</f>
        <v>0.21266461193611655</v>
      </c>
      <c r="K2626">
        <f t="shared" ref="K2626:K2689" si="412">IFERROR(G2626/I2626,0)</f>
        <v>0.78733538806388348</v>
      </c>
      <c r="L2626">
        <f t="shared" ref="L2626:L2689" si="413">IFERROR(H2626/I2626,0)</f>
        <v>0</v>
      </c>
      <c r="M2626">
        <f>I2626*Diccionario!$B$36</f>
        <v>7.9232499803921561</v>
      </c>
      <c r="N2626">
        <f>M2626*Diccionario!$B$37</f>
        <v>0.80024824801960781</v>
      </c>
      <c r="O2626">
        <f>N2626*Diccionario!$B$38</f>
        <v>0.12003723720294117</v>
      </c>
      <c r="P2626">
        <f>O2626*Diccionario!$B$39</f>
        <v>0.10803351348264706</v>
      </c>
      <c r="Q2626">
        <f>P2626*Diccionario!$B$40</f>
        <v>4.3213405393058825E-2</v>
      </c>
      <c r="R2626">
        <f>Q2626*Diccionario!$B$41</f>
        <v>2.8088713505488236E-2</v>
      </c>
      <c r="S2626">
        <f t="shared" ref="S2626:S2689" si="414">R2626</f>
        <v>2.8088713505488236E-2</v>
      </c>
      <c r="T2626">
        <f>I2626*Diccionario!$B$36</f>
        <v>7.9232499803921561</v>
      </c>
      <c r="U2626">
        <f>T2626*Diccionario!$B$42</f>
        <v>0.80024824801960781</v>
      </c>
      <c r="V2626">
        <f>U2626*Diccionario!$B$43</f>
        <v>0.68021101081666657</v>
      </c>
      <c r="W2626">
        <f>V2626*Diccionario!$B$44</f>
        <v>0.12924009205516665</v>
      </c>
      <c r="X2626">
        <f>W2626*Diccionario!$B$45</f>
        <v>5.0403635901514997E-2</v>
      </c>
      <c r="Y2626">
        <f>X2626*Diccionario!$B$46</f>
        <v>4.485923595234835E-2</v>
      </c>
      <c r="Z2626">
        <f>Y2626*Diccionario!$B$47</f>
        <v>1.6597917302368891E-2</v>
      </c>
      <c r="AA2626">
        <f>Z2626*Diccionario!$B$48</f>
        <v>1.6597917302368891E-2</v>
      </c>
      <c r="AB2626">
        <f>AA2626*Diccionario!$B$49</f>
        <v>1.2448437976776668E-2</v>
      </c>
      <c r="AC2626">
        <f t="shared" ref="AC2626:AC2689" si="415">AB2626</f>
        <v>1.2448437976776668E-2</v>
      </c>
      <c r="AD2626">
        <f t="shared" ref="AD2626:AD2689" si="416">S2626+AC2626</f>
        <v>4.0537151482264902E-2</v>
      </c>
      <c r="AE2626">
        <f t="shared" ref="AE2626:AE2689" si="417">IFERROR(AD2626/SUM($AD$2:$AD$5513),0)</f>
        <v>6.7930818143242344E-5</v>
      </c>
      <c r="AF2626" t="e">
        <f ca="1">IF(AD2626="","",_xludf.RANK.EQ(AD2626,$AD$2:$AD$5513,0))</f>
        <v>#NAME?</v>
      </c>
      <c r="AH2626" t="str">
        <f t="shared" ref="AH2626:AH2689" si="418">IF(SUM($AD$2:$AD$5513)=0,"",IF((SUMIF($AD$2:$AD$5513,"&gt;"&amp;$AD2626,$AD$2:$AD$5513)+$AD2626)/SUM($AD$2:$AD$5513)&lt;=40%,"Alta",IF((SUMIF($AD$2:$AD$5513,"&gt;"&amp;$AD2626,$AD$2:$AD$5513)+$AD2626)/SUM($AD$2:$AD$5513)&lt;=80%,"Media","Baja")))</f>
        <v>Baja</v>
      </c>
      <c r="AI2626" t="s">
        <v>153</v>
      </c>
      <c r="AJ2626" t="str">
        <f>IFERROR(VLOOKUP(B2626,Maestro_Regionales!$A$2:$B$35,2,FALSE),"Otras zonas")</f>
        <v>Otras zonas</v>
      </c>
      <c r="AK2626" t="str">
        <f t="shared" ref="AK2626:AK2689" si="419">E2626&amp;" | "&amp;AJ2626</f>
        <v>FAMISANAR | Otras zonas</v>
      </c>
    </row>
    <row r="2627" spans="1:37">
      <c r="A2627" s="4" t="s">
        <v>1042</v>
      </c>
      <c r="B2627" s="4" t="s">
        <v>1043</v>
      </c>
      <c r="C2627" s="4" t="s">
        <v>1154</v>
      </c>
      <c r="D2627" s="4" t="s">
        <v>1155</v>
      </c>
      <c r="E2627" s="4" t="s">
        <v>90</v>
      </c>
      <c r="F2627" s="4">
        <v>0</v>
      </c>
      <c r="G2627" s="4">
        <v>0</v>
      </c>
      <c r="H2627" s="4">
        <v>311</v>
      </c>
      <c r="I2627">
        <f t="shared" si="410"/>
        <v>311</v>
      </c>
      <c r="J2627">
        <f t="shared" si="411"/>
        <v>0</v>
      </c>
      <c r="K2627">
        <f t="shared" si="412"/>
        <v>0</v>
      </c>
      <c r="L2627">
        <f t="shared" si="413"/>
        <v>1</v>
      </c>
      <c r="M2627">
        <f>I2627*Diccionario!$B$36</f>
        <v>0.69042609803921562</v>
      </c>
      <c r="N2627">
        <f>M2627*Diccionario!$B$37</f>
        <v>6.9733035901960783E-2</v>
      </c>
      <c r="O2627">
        <f>N2627*Diccionario!$B$38</f>
        <v>1.0459955385294118E-2</v>
      </c>
      <c r="P2627">
        <f>O2627*Diccionario!$B$39</f>
        <v>9.4139598467647065E-3</v>
      </c>
      <c r="Q2627">
        <f>P2627*Diccionario!$B$40</f>
        <v>3.7655839387058829E-3</v>
      </c>
      <c r="R2627">
        <f>Q2627*Diccionario!$B$41</f>
        <v>2.4476295601588241E-3</v>
      </c>
      <c r="S2627">
        <f t="shared" si="414"/>
        <v>2.4476295601588241E-3</v>
      </c>
      <c r="T2627">
        <f>I2627*Diccionario!$B$36</f>
        <v>0.69042609803921562</v>
      </c>
      <c r="U2627">
        <f>T2627*Diccionario!$B$42</f>
        <v>6.9733035901960783E-2</v>
      </c>
      <c r="V2627">
        <f>U2627*Diccionario!$B$43</f>
        <v>5.9273080516666667E-2</v>
      </c>
      <c r="W2627">
        <f>V2627*Diccionario!$B$44</f>
        <v>1.1261885298166666E-2</v>
      </c>
      <c r="X2627">
        <f>W2627*Diccionario!$B$45</f>
        <v>4.3921352662850003E-3</v>
      </c>
      <c r="Y2627">
        <f>X2627*Diccionario!$B$46</f>
        <v>3.9090003869936499E-3</v>
      </c>
      <c r="Z2627">
        <f>Y2627*Diccionario!$B$47</f>
        <v>1.4463301431876505E-3</v>
      </c>
      <c r="AA2627">
        <f>Z2627*Diccionario!$B$48</f>
        <v>1.4463301431876505E-3</v>
      </c>
      <c r="AB2627">
        <f>AA2627*Diccionario!$B$49</f>
        <v>1.084747607390738E-3</v>
      </c>
      <c r="AC2627">
        <f t="shared" si="415"/>
        <v>1.084747607390738E-3</v>
      </c>
      <c r="AD2627">
        <f t="shared" si="416"/>
        <v>3.5323771675495621E-3</v>
      </c>
      <c r="AE2627">
        <f t="shared" si="417"/>
        <v>5.9194408637008606E-6</v>
      </c>
      <c r="AF2627" t="e">
        <f ca="1">IF(AD2627="","",_xludf.RANK.EQ(AD2627,$AD$2:$AD$5513,0))</f>
        <v>#NAME?</v>
      </c>
      <c r="AH2627" t="str">
        <f t="shared" si="418"/>
        <v>Baja</v>
      </c>
      <c r="AI2627" t="s">
        <v>153</v>
      </c>
      <c r="AJ2627" t="str">
        <f>IFERROR(VLOOKUP(B2627,Maestro_Regionales!$A$2:$B$35,2,FALSE),"Otras zonas")</f>
        <v>Otras zonas</v>
      </c>
      <c r="AK2627" t="str">
        <f t="shared" si="419"/>
        <v>REGIMEN DE EXCEPCION | Otras zonas</v>
      </c>
    </row>
    <row r="2628" spans="1:37">
      <c r="A2628" s="4" t="s">
        <v>1042</v>
      </c>
      <c r="B2628" s="4" t="s">
        <v>1043</v>
      </c>
      <c r="C2628" s="4" t="s">
        <v>1154</v>
      </c>
      <c r="D2628" s="4" t="s">
        <v>1155</v>
      </c>
      <c r="E2628" s="4" t="s">
        <v>85</v>
      </c>
      <c r="F2628" s="4">
        <v>55</v>
      </c>
      <c r="G2628" s="4">
        <v>48</v>
      </c>
      <c r="H2628" s="4">
        <v>0</v>
      </c>
      <c r="I2628">
        <f t="shared" si="410"/>
        <v>103</v>
      </c>
      <c r="J2628">
        <f t="shared" si="411"/>
        <v>0.53398058252427183</v>
      </c>
      <c r="K2628">
        <f t="shared" si="412"/>
        <v>0.46601941747572817</v>
      </c>
      <c r="L2628">
        <f t="shared" si="413"/>
        <v>0</v>
      </c>
      <c r="M2628">
        <f>I2628*Diccionario!$B$36</f>
        <v>0.22866201960784313</v>
      </c>
      <c r="N2628">
        <f>M2628*Diccionario!$B$37</f>
        <v>2.3094863980392157E-2</v>
      </c>
      <c r="O2628">
        <f>N2628*Diccionario!$B$38</f>
        <v>3.4642295970588235E-3</v>
      </c>
      <c r="P2628">
        <f>O2628*Diccionario!$B$39</f>
        <v>3.1178066373529411E-3</v>
      </c>
      <c r="Q2628">
        <f>P2628*Diccionario!$B$40</f>
        <v>1.2471226549411766E-3</v>
      </c>
      <c r="R2628">
        <f>Q2628*Diccionario!$B$41</f>
        <v>8.1062972571176487E-4</v>
      </c>
      <c r="S2628">
        <f t="shared" si="414"/>
        <v>8.1062972571176487E-4</v>
      </c>
      <c r="T2628">
        <f>I2628*Diccionario!$B$36</f>
        <v>0.22866201960784313</v>
      </c>
      <c r="U2628">
        <f>T2628*Diccionario!$B$42</f>
        <v>2.3094863980392157E-2</v>
      </c>
      <c r="V2628">
        <f>U2628*Diccionario!$B$43</f>
        <v>1.9630634383333331E-2</v>
      </c>
      <c r="W2628">
        <f>V2628*Diccionario!$B$44</f>
        <v>3.729820532833333E-3</v>
      </c>
      <c r="X2628">
        <f>W2628*Diccionario!$B$45</f>
        <v>1.4546300078049999E-3</v>
      </c>
      <c r="Y2628">
        <f>X2628*Diccionario!$B$46</f>
        <v>1.29462070694645E-3</v>
      </c>
      <c r="Z2628">
        <f>Y2628*Diccionario!$B$47</f>
        <v>4.7900966157018646E-4</v>
      </c>
      <c r="AA2628">
        <f>Z2628*Diccionario!$B$48</f>
        <v>4.7900966157018646E-4</v>
      </c>
      <c r="AB2628">
        <f>AA2628*Diccionario!$B$49</f>
        <v>3.5925724617763983E-4</v>
      </c>
      <c r="AC2628">
        <f t="shared" si="415"/>
        <v>3.5925724617763983E-4</v>
      </c>
      <c r="AD2628">
        <f t="shared" si="416"/>
        <v>1.1698869718894046E-3</v>
      </c>
      <c r="AE2628">
        <f t="shared" si="417"/>
        <v>1.9604579066276159E-6</v>
      </c>
      <c r="AF2628" t="e">
        <f ca="1">IF(AD2628="","",_xludf.RANK.EQ(AD2628,$AD$2:$AD$5513,0))</f>
        <v>#NAME?</v>
      </c>
      <c r="AH2628" t="str">
        <f t="shared" si="418"/>
        <v>Baja</v>
      </c>
      <c r="AI2628" t="s">
        <v>153</v>
      </c>
      <c r="AJ2628" t="str">
        <f>IFERROR(VLOOKUP(B2628,Maestro_Regionales!$A$2:$B$35,2,FALSE),"Otras zonas")</f>
        <v>Otras zonas</v>
      </c>
      <c r="AK2628" t="str">
        <f t="shared" si="419"/>
        <v>SALUD TOTAL EPS | Otras zonas</v>
      </c>
    </row>
    <row r="2629" spans="1:37">
      <c r="A2629" s="4" t="s">
        <v>1042</v>
      </c>
      <c r="B2629" s="4" t="s">
        <v>1043</v>
      </c>
      <c r="C2629" s="4" t="s">
        <v>1154</v>
      </c>
      <c r="D2629" s="4" t="s">
        <v>1155</v>
      </c>
      <c r="E2629" s="4" t="s">
        <v>86</v>
      </c>
      <c r="F2629" s="4">
        <v>10</v>
      </c>
      <c r="G2629" s="4">
        <v>7</v>
      </c>
      <c r="H2629" s="4">
        <v>0</v>
      </c>
      <c r="I2629">
        <f t="shared" si="410"/>
        <v>17</v>
      </c>
      <c r="J2629">
        <f t="shared" si="411"/>
        <v>0.58823529411764708</v>
      </c>
      <c r="K2629">
        <f t="shared" si="412"/>
        <v>0.41176470588235292</v>
      </c>
      <c r="L2629">
        <f t="shared" si="413"/>
        <v>0</v>
      </c>
      <c r="M2629">
        <f>I2629*Diccionario!$B$36</f>
        <v>3.7740333333333334E-2</v>
      </c>
      <c r="N2629">
        <f>M2629*Diccionario!$B$37</f>
        <v>3.8117736666666668E-3</v>
      </c>
      <c r="O2629">
        <f>N2629*Diccionario!$B$38</f>
        <v>5.7176605000000004E-4</v>
      </c>
      <c r="P2629">
        <f>O2629*Diccionario!$B$39</f>
        <v>5.1458944500000004E-4</v>
      </c>
      <c r="Q2629">
        <f>P2629*Diccionario!$B$40</f>
        <v>2.0583577800000003E-4</v>
      </c>
      <c r="R2629">
        <f>Q2629*Diccionario!$B$41</f>
        <v>1.3379325570000002E-4</v>
      </c>
      <c r="S2629">
        <f t="shared" si="414"/>
        <v>1.3379325570000002E-4</v>
      </c>
      <c r="T2629">
        <f>I2629*Diccionario!$B$36</f>
        <v>3.7740333333333334E-2</v>
      </c>
      <c r="U2629">
        <f>T2629*Diccionario!$B$42</f>
        <v>3.8117736666666668E-3</v>
      </c>
      <c r="V2629">
        <f>U2629*Diccionario!$B$43</f>
        <v>3.2400076166666666E-3</v>
      </c>
      <c r="W2629">
        <f>V2629*Diccionario!$B$44</f>
        <v>6.1560144716666667E-4</v>
      </c>
      <c r="X2629">
        <f>W2629*Diccionario!$B$45</f>
        <v>2.40084564395E-4</v>
      </c>
      <c r="Y2629">
        <f>X2629*Diccionario!$B$46</f>
        <v>2.1367526231155001E-4</v>
      </c>
      <c r="Z2629">
        <f>Y2629*Diccionario!$B$47</f>
        <v>7.9059847055273501E-5</v>
      </c>
      <c r="AA2629">
        <f>Z2629*Diccionario!$B$48</f>
        <v>7.9059847055273501E-5</v>
      </c>
      <c r="AB2629">
        <f>AA2629*Diccionario!$B$49</f>
        <v>5.9294885291455126E-5</v>
      </c>
      <c r="AC2629">
        <f t="shared" si="415"/>
        <v>5.9294885291455126E-5</v>
      </c>
      <c r="AD2629">
        <f t="shared" si="416"/>
        <v>1.9308814099145514E-4</v>
      </c>
      <c r="AE2629">
        <f t="shared" si="417"/>
        <v>3.235707224531017E-7</v>
      </c>
      <c r="AF2629" t="e">
        <f ca="1">IF(AD2629="","",_xludf.RANK.EQ(AD2629,$AD$2:$AD$5513,0))</f>
        <v>#NAME?</v>
      </c>
      <c r="AH2629" t="str">
        <f t="shared" si="418"/>
        <v>Baja</v>
      </c>
      <c r="AI2629" t="s">
        <v>153</v>
      </c>
      <c r="AJ2629" t="str">
        <f>IFERROR(VLOOKUP(B2629,Maestro_Regionales!$A$2:$B$35,2,FALSE),"Otras zonas")</f>
        <v>Otras zonas</v>
      </c>
      <c r="AK2629" t="str">
        <f t="shared" si="419"/>
        <v>EPS SANITAS | Otras zonas</v>
      </c>
    </row>
    <row r="2630" spans="1:37">
      <c r="A2630" s="4" t="s">
        <v>1042</v>
      </c>
      <c r="B2630" s="4" t="s">
        <v>1043</v>
      </c>
      <c r="C2630" s="4" t="s">
        <v>1156</v>
      </c>
      <c r="D2630" s="4" t="s">
        <v>1157</v>
      </c>
      <c r="E2630" s="4" t="s">
        <v>91</v>
      </c>
      <c r="F2630" s="4">
        <v>28154</v>
      </c>
      <c r="G2630" s="4">
        <v>9413</v>
      </c>
      <c r="H2630" s="4">
        <v>0</v>
      </c>
      <c r="I2630">
        <f t="shared" si="410"/>
        <v>37567</v>
      </c>
      <c r="J2630">
        <f t="shared" si="411"/>
        <v>0.74943434397210318</v>
      </c>
      <c r="K2630">
        <f t="shared" si="412"/>
        <v>0.25056565602789682</v>
      </c>
      <c r="L2630">
        <f t="shared" si="413"/>
        <v>0</v>
      </c>
      <c r="M2630">
        <f>I2630*Diccionario!$B$36</f>
        <v>83.399476607843127</v>
      </c>
      <c r="N2630">
        <f>M2630*Diccionario!$B$37</f>
        <v>8.423347137392156</v>
      </c>
      <c r="O2630">
        <f>N2630*Diccionario!$B$38</f>
        <v>1.2635020706088234</v>
      </c>
      <c r="P2630">
        <f>O2630*Diccionario!$B$39</f>
        <v>1.137151863547941</v>
      </c>
      <c r="Q2630">
        <f>P2630*Diccionario!$B$40</f>
        <v>0.45486074541917643</v>
      </c>
      <c r="R2630">
        <f>Q2630*Diccionario!$B$41</f>
        <v>0.29565948452246471</v>
      </c>
      <c r="S2630">
        <f t="shared" si="414"/>
        <v>0.29565948452246471</v>
      </c>
      <c r="T2630">
        <f>I2630*Diccionario!$B$36</f>
        <v>83.399476607843127</v>
      </c>
      <c r="U2630">
        <f>T2630*Diccionario!$B$42</f>
        <v>8.423347137392156</v>
      </c>
      <c r="V2630">
        <f>U2630*Diccionario!$B$43</f>
        <v>7.1598450667833324</v>
      </c>
      <c r="W2630">
        <f>V2630*Diccionario!$B$44</f>
        <v>1.3603705626888332</v>
      </c>
      <c r="X2630">
        <f>W2630*Diccionario!$B$45</f>
        <v>0.530544519448645</v>
      </c>
      <c r="Y2630">
        <f>X2630*Diccionario!$B$46</f>
        <v>0.47218462230929403</v>
      </c>
      <c r="Z2630">
        <f>Y2630*Diccionario!$B$47</f>
        <v>0.17470831025443878</v>
      </c>
      <c r="AA2630">
        <f>Z2630*Diccionario!$B$48</f>
        <v>0.17470831025443878</v>
      </c>
      <c r="AB2630">
        <f>AA2630*Diccionario!$B$49</f>
        <v>0.13103123269082909</v>
      </c>
      <c r="AC2630">
        <f t="shared" si="415"/>
        <v>0.13103123269082909</v>
      </c>
      <c r="AD2630">
        <f t="shared" si="416"/>
        <v>0.42669071721329377</v>
      </c>
      <c r="AE2630">
        <f t="shared" si="417"/>
        <v>7.1503419590562757E-4</v>
      </c>
      <c r="AF2630" t="e">
        <f ca="1">IF(AD2630="","",_xludf.RANK.EQ(AD2630,$AD$2:$AD$5513,0))</f>
        <v>#NAME?</v>
      </c>
      <c r="AH2630" t="str">
        <f t="shared" si="418"/>
        <v>Media</v>
      </c>
      <c r="AI2630" t="s">
        <v>153</v>
      </c>
      <c r="AJ2630" t="str">
        <f>IFERROR(VLOOKUP(B2630,Maestro_Regionales!$A$2:$B$35,2,FALSE),"Otras zonas")</f>
        <v>Otras zonas</v>
      </c>
      <c r="AK2630" t="str">
        <f t="shared" si="419"/>
        <v>FAMISANAR | Otras zonas</v>
      </c>
    </row>
    <row r="2631" spans="1:37">
      <c r="A2631" s="4" t="s">
        <v>1042</v>
      </c>
      <c r="B2631" s="4" t="s">
        <v>1043</v>
      </c>
      <c r="C2631" s="4" t="s">
        <v>1156</v>
      </c>
      <c r="D2631" s="4" t="s">
        <v>1157</v>
      </c>
      <c r="E2631" s="4" t="s">
        <v>415</v>
      </c>
      <c r="F2631" s="4">
        <v>16629</v>
      </c>
      <c r="G2631" s="4">
        <v>3845</v>
      </c>
      <c r="H2631" s="4">
        <v>0</v>
      </c>
      <c r="I2631">
        <f t="shared" si="410"/>
        <v>20474</v>
      </c>
      <c r="J2631">
        <f t="shared" si="411"/>
        <v>0.81220084008987004</v>
      </c>
      <c r="K2631">
        <f t="shared" si="412"/>
        <v>0.18779915991012991</v>
      </c>
      <c r="L2631">
        <f t="shared" si="413"/>
        <v>0</v>
      </c>
      <c r="M2631">
        <f>I2631*Diccionario!$B$36</f>
        <v>45.452681450980386</v>
      </c>
      <c r="N2631">
        <f>M2631*Diccionario!$B$37</f>
        <v>4.5907208265490196</v>
      </c>
      <c r="O2631">
        <f>N2631*Diccionario!$B$38</f>
        <v>0.68860812398235294</v>
      </c>
      <c r="P2631">
        <f>O2631*Diccionario!$B$39</f>
        <v>0.61974731158411767</v>
      </c>
      <c r="Q2631">
        <f>P2631*Diccionario!$B$40</f>
        <v>0.24789892463364707</v>
      </c>
      <c r="R2631">
        <f>Q2631*Diccionario!$B$41</f>
        <v>0.1611343010118706</v>
      </c>
      <c r="S2631">
        <f t="shared" si="414"/>
        <v>0.1611343010118706</v>
      </c>
      <c r="T2631">
        <f>I2631*Diccionario!$B$36</f>
        <v>45.452681450980386</v>
      </c>
      <c r="U2631">
        <f>T2631*Diccionario!$B$42</f>
        <v>4.5907208265490196</v>
      </c>
      <c r="V2631">
        <f>U2631*Diccionario!$B$43</f>
        <v>3.9021127025666664</v>
      </c>
      <c r="W2631">
        <f>V2631*Diccionario!$B$44</f>
        <v>0.74140141348766664</v>
      </c>
      <c r="X2631">
        <f>W2631*Diccionario!$B$45</f>
        <v>0.28914655126019001</v>
      </c>
      <c r="Y2631">
        <f>X2631*Diccionario!$B$46</f>
        <v>0.25734043062156914</v>
      </c>
      <c r="Z2631">
        <f>Y2631*Diccionario!$B$47</f>
        <v>9.5215959329980573E-2</v>
      </c>
      <c r="AA2631">
        <f>Z2631*Diccionario!$B$48</f>
        <v>9.5215959329980573E-2</v>
      </c>
      <c r="AB2631">
        <f>AA2631*Diccionario!$B$49</f>
        <v>7.1411969497485434E-2</v>
      </c>
      <c r="AC2631">
        <f t="shared" si="415"/>
        <v>7.1411969497485434E-2</v>
      </c>
      <c r="AD2631">
        <f t="shared" si="416"/>
        <v>0.23254627050935603</v>
      </c>
      <c r="AE2631">
        <f t="shared" si="417"/>
        <v>3.8969335126498843E-4</v>
      </c>
      <c r="AF2631" t="e">
        <f ca="1">IF(AD2631="","",_xludf.RANK.EQ(AD2631,$AD$2:$AD$5513,0))</f>
        <v>#NAME?</v>
      </c>
      <c r="AH2631" t="str">
        <f t="shared" si="418"/>
        <v>Media</v>
      </c>
      <c r="AI2631" t="s">
        <v>153</v>
      </c>
      <c r="AJ2631" t="str">
        <f>IFERROR(VLOOKUP(B2631,Maestro_Regionales!$A$2:$B$35,2,FALSE),"Otras zonas")</f>
        <v>Otras zonas</v>
      </c>
      <c r="AK2631" t="str">
        <f t="shared" si="419"/>
        <v>COMPENSAR EPS | Otras zonas</v>
      </c>
    </row>
    <row r="2632" spans="1:37">
      <c r="A2632" s="4" t="s">
        <v>1042</v>
      </c>
      <c r="B2632" s="4" t="s">
        <v>1043</v>
      </c>
      <c r="C2632" s="4" t="s">
        <v>1156</v>
      </c>
      <c r="D2632" s="4" t="s">
        <v>1157</v>
      </c>
      <c r="E2632" s="4" t="s">
        <v>86</v>
      </c>
      <c r="F2632" s="4">
        <v>15565</v>
      </c>
      <c r="G2632" s="4">
        <v>3302</v>
      </c>
      <c r="H2632" s="4">
        <v>0</v>
      </c>
      <c r="I2632">
        <f t="shared" si="410"/>
        <v>18867</v>
      </c>
      <c r="J2632">
        <f t="shared" si="411"/>
        <v>0.82498542428579003</v>
      </c>
      <c r="K2632">
        <f t="shared" si="412"/>
        <v>0.17501457571421</v>
      </c>
      <c r="L2632">
        <f t="shared" si="413"/>
        <v>0</v>
      </c>
      <c r="M2632">
        <f>I2632*Diccionario!$B$36</f>
        <v>41.885109941176466</v>
      </c>
      <c r="N2632">
        <f>M2632*Diccionario!$B$37</f>
        <v>4.2303961040588236</v>
      </c>
      <c r="O2632">
        <f>N2632*Diccionario!$B$38</f>
        <v>0.63455941560882356</v>
      </c>
      <c r="P2632">
        <f>O2632*Diccionario!$B$39</f>
        <v>0.57110347404794126</v>
      </c>
      <c r="Q2632">
        <f>P2632*Diccionario!$B$40</f>
        <v>0.22844138961917651</v>
      </c>
      <c r="R2632">
        <f>Q2632*Diccionario!$B$41</f>
        <v>0.14848690325246475</v>
      </c>
      <c r="S2632">
        <f t="shared" si="414"/>
        <v>0.14848690325246475</v>
      </c>
      <c r="T2632">
        <f>I2632*Diccionario!$B$36</f>
        <v>41.885109941176466</v>
      </c>
      <c r="U2632">
        <f>T2632*Diccionario!$B$42</f>
        <v>4.2303961040588236</v>
      </c>
      <c r="V2632">
        <f>U2632*Diccionario!$B$43</f>
        <v>3.5958366884499999</v>
      </c>
      <c r="W2632">
        <f>V2632*Diccionario!$B$44</f>
        <v>0.68320897080550003</v>
      </c>
      <c r="X2632">
        <f>W2632*Diccionario!$B$45</f>
        <v>0.26645149861414502</v>
      </c>
      <c r="Y2632">
        <f>X2632*Diccionario!$B$46</f>
        <v>0.23714183376658907</v>
      </c>
      <c r="Z2632">
        <f>Y2632*Diccionario!$B$47</f>
        <v>8.7742478493637949E-2</v>
      </c>
      <c r="AA2632">
        <f>Z2632*Diccionario!$B$48</f>
        <v>8.7742478493637949E-2</v>
      </c>
      <c r="AB2632">
        <f>AA2632*Diccionario!$B$49</f>
        <v>6.5806858870228468E-2</v>
      </c>
      <c r="AC2632">
        <f t="shared" si="415"/>
        <v>6.5806858870228468E-2</v>
      </c>
      <c r="AD2632">
        <f t="shared" si="416"/>
        <v>0.21429376212269322</v>
      </c>
      <c r="AE2632">
        <f t="shared" si="417"/>
        <v>3.5910640120721587E-4</v>
      </c>
      <c r="AF2632" t="e">
        <f ca="1">IF(AD2632="","",_xludf.RANK.EQ(AD2632,$AD$2:$AD$5513,0))</f>
        <v>#NAME?</v>
      </c>
      <c r="AH2632" t="str">
        <f t="shared" si="418"/>
        <v>Media</v>
      </c>
      <c r="AI2632" t="s">
        <v>153</v>
      </c>
      <c r="AJ2632" t="str">
        <f>IFERROR(VLOOKUP(B2632,Maestro_Regionales!$A$2:$B$35,2,FALSE),"Otras zonas")</f>
        <v>Otras zonas</v>
      </c>
      <c r="AK2632" t="str">
        <f t="shared" si="419"/>
        <v>EPS SANITAS | Otras zonas</v>
      </c>
    </row>
    <row r="2633" spans="1:37">
      <c r="A2633" s="4" t="s">
        <v>1042</v>
      </c>
      <c r="B2633" s="4" t="s">
        <v>1043</v>
      </c>
      <c r="C2633" s="4" t="s">
        <v>1156</v>
      </c>
      <c r="D2633" s="4" t="s">
        <v>1157</v>
      </c>
      <c r="E2633" s="4" t="s">
        <v>87</v>
      </c>
      <c r="F2633" s="4">
        <v>10725</v>
      </c>
      <c r="G2633" s="4">
        <v>6826</v>
      </c>
      <c r="H2633" s="4">
        <v>0</v>
      </c>
      <c r="I2633">
        <f t="shared" si="410"/>
        <v>17551</v>
      </c>
      <c r="J2633">
        <f t="shared" si="411"/>
        <v>0.61107629194917668</v>
      </c>
      <c r="K2633">
        <f t="shared" si="412"/>
        <v>0.38892370805082332</v>
      </c>
      <c r="L2633">
        <f t="shared" si="413"/>
        <v>0</v>
      </c>
      <c r="M2633">
        <f>I2633*Diccionario!$B$36</f>
        <v>38.963564137254899</v>
      </c>
      <c r="N2633">
        <f>M2633*Diccionario!$B$37</f>
        <v>3.9353199778627452</v>
      </c>
      <c r="O2633">
        <f>N2633*Diccionario!$B$38</f>
        <v>0.59029799667941174</v>
      </c>
      <c r="P2633">
        <f>O2633*Diccionario!$B$39</f>
        <v>0.53126819701147054</v>
      </c>
      <c r="Q2633">
        <f>P2633*Diccionario!$B$40</f>
        <v>0.21250727880458822</v>
      </c>
      <c r="R2633">
        <f>Q2633*Diccionario!$B$41</f>
        <v>0.13812973122298236</v>
      </c>
      <c r="S2633">
        <f t="shared" si="414"/>
        <v>0.13812973122298236</v>
      </c>
      <c r="T2633">
        <f>I2633*Diccionario!$B$36</f>
        <v>38.963564137254899</v>
      </c>
      <c r="U2633">
        <f>T2633*Diccionario!$B$42</f>
        <v>3.9353199778627452</v>
      </c>
      <c r="V2633">
        <f>U2633*Diccionario!$B$43</f>
        <v>3.3450219811833333</v>
      </c>
      <c r="W2633">
        <f>V2633*Diccionario!$B$44</f>
        <v>0.63555417642483336</v>
      </c>
      <c r="X2633">
        <f>W2633*Diccionario!$B$45</f>
        <v>0.24786612880568501</v>
      </c>
      <c r="Y2633">
        <f>X2633*Diccionario!$B$46</f>
        <v>0.22060085463705967</v>
      </c>
      <c r="Z2633">
        <f>Y2633*Diccionario!$B$47</f>
        <v>8.1622316215712074E-2</v>
      </c>
      <c r="AA2633">
        <f>Z2633*Diccionario!$B$48</f>
        <v>8.1622316215712074E-2</v>
      </c>
      <c r="AB2633">
        <f>AA2633*Diccionario!$B$49</f>
        <v>6.1216737161784052E-2</v>
      </c>
      <c r="AC2633">
        <f t="shared" si="415"/>
        <v>6.1216737161784052E-2</v>
      </c>
      <c r="AD2633">
        <f t="shared" si="416"/>
        <v>0.19934646838476641</v>
      </c>
      <c r="AE2633">
        <f t="shared" si="417"/>
        <v>3.3405822057496393E-4</v>
      </c>
      <c r="AF2633" t="e">
        <f ca="1">IF(AD2633="","",_xludf.RANK.EQ(AD2633,$AD$2:$AD$5513,0))</f>
        <v>#NAME?</v>
      </c>
      <c r="AH2633" t="str">
        <f t="shared" si="418"/>
        <v>Media</v>
      </c>
      <c r="AI2633" t="s">
        <v>153</v>
      </c>
      <c r="AJ2633" t="str">
        <f>IFERROR(VLOOKUP(B2633,Maestro_Regionales!$A$2:$B$35,2,FALSE),"Otras zonas")</f>
        <v>Otras zonas</v>
      </c>
      <c r="AK2633" t="str">
        <f t="shared" si="419"/>
        <v>NUEVA EPS | Otras zonas</v>
      </c>
    </row>
    <row r="2634" spans="1:37">
      <c r="A2634" s="4" t="s">
        <v>1042</v>
      </c>
      <c r="B2634" s="4" t="s">
        <v>1043</v>
      </c>
      <c r="C2634" s="4" t="s">
        <v>1156</v>
      </c>
      <c r="D2634" s="4" t="s">
        <v>1157</v>
      </c>
      <c r="E2634" s="4" t="s">
        <v>85</v>
      </c>
      <c r="F2634" s="4">
        <v>5521</v>
      </c>
      <c r="G2634" s="4">
        <v>1683</v>
      </c>
      <c r="H2634" s="4">
        <v>0</v>
      </c>
      <c r="I2634">
        <f t="shared" si="410"/>
        <v>7204</v>
      </c>
      <c r="J2634">
        <f t="shared" si="411"/>
        <v>0.7663797890061077</v>
      </c>
      <c r="K2634">
        <f t="shared" si="412"/>
        <v>0.23362021099389227</v>
      </c>
      <c r="L2634">
        <f t="shared" si="413"/>
        <v>0</v>
      </c>
      <c r="M2634">
        <f>I2634*Diccionario!$B$36</f>
        <v>15.99302125490196</v>
      </c>
      <c r="N2634">
        <f>M2634*Diccionario!$B$37</f>
        <v>1.615295146745098</v>
      </c>
      <c r="O2634">
        <f>N2634*Diccionario!$B$38</f>
        <v>0.24229427201176468</v>
      </c>
      <c r="P2634">
        <f>O2634*Diccionario!$B$39</f>
        <v>0.21806484481058822</v>
      </c>
      <c r="Q2634">
        <f>P2634*Diccionario!$B$40</f>
        <v>8.7225937924235289E-2</v>
      </c>
      <c r="R2634">
        <f>Q2634*Diccionario!$B$41</f>
        <v>5.669685965075294E-2</v>
      </c>
      <c r="S2634">
        <f t="shared" si="414"/>
        <v>5.669685965075294E-2</v>
      </c>
      <c r="T2634">
        <f>I2634*Diccionario!$B$36</f>
        <v>15.99302125490196</v>
      </c>
      <c r="U2634">
        <f>T2634*Diccionario!$B$42</f>
        <v>1.615295146745098</v>
      </c>
      <c r="V2634">
        <f>U2634*Diccionario!$B$43</f>
        <v>1.3730008747333333</v>
      </c>
      <c r="W2634">
        <f>V2634*Diccionario!$B$44</f>
        <v>0.26087016619933334</v>
      </c>
      <c r="X2634">
        <f>W2634*Diccionario!$B$45</f>
        <v>0.10173936481774001</v>
      </c>
      <c r="Y2634">
        <f>X2634*Diccionario!$B$46</f>
        <v>9.0548034687788617E-2</v>
      </c>
      <c r="Z2634">
        <f>Y2634*Diccionario!$B$47</f>
        <v>3.3502772834481789E-2</v>
      </c>
      <c r="AA2634">
        <f>Z2634*Diccionario!$B$48</f>
        <v>3.3502772834481789E-2</v>
      </c>
      <c r="AB2634">
        <f>AA2634*Diccionario!$B$49</f>
        <v>2.5127079625861342E-2</v>
      </c>
      <c r="AC2634">
        <f t="shared" si="415"/>
        <v>2.5127079625861342E-2</v>
      </c>
      <c r="AD2634">
        <f t="shared" si="416"/>
        <v>8.1823939276614285E-2</v>
      </c>
      <c r="AE2634">
        <f t="shared" si="417"/>
        <v>1.371178520324791E-4</v>
      </c>
      <c r="AF2634" t="e">
        <f ca="1">IF(AD2634="","",_xludf.RANK.EQ(AD2634,$AD$2:$AD$5513,0))</f>
        <v>#NAME?</v>
      </c>
      <c r="AH2634" t="str">
        <f t="shared" si="418"/>
        <v>Baja</v>
      </c>
      <c r="AI2634" t="s">
        <v>153</v>
      </c>
      <c r="AJ2634" t="str">
        <f>IFERROR(VLOOKUP(B2634,Maestro_Regionales!$A$2:$B$35,2,FALSE),"Otras zonas")</f>
        <v>Otras zonas</v>
      </c>
      <c r="AK2634" t="str">
        <f t="shared" si="419"/>
        <v>SALUD TOTAL EPS | Otras zonas</v>
      </c>
    </row>
    <row r="2635" spans="1:37">
      <c r="A2635" s="4" t="s">
        <v>1042</v>
      </c>
      <c r="B2635" s="4" t="s">
        <v>1043</v>
      </c>
      <c r="C2635" s="4" t="s">
        <v>1156</v>
      </c>
      <c r="D2635" s="4" t="s">
        <v>1157</v>
      </c>
      <c r="E2635" s="4" t="s">
        <v>88</v>
      </c>
      <c r="F2635" s="4">
        <v>316</v>
      </c>
      <c r="G2635" s="4">
        <v>2219</v>
      </c>
      <c r="H2635" s="4">
        <v>0</v>
      </c>
      <c r="I2635">
        <f t="shared" si="410"/>
        <v>2535</v>
      </c>
      <c r="J2635">
        <f t="shared" si="411"/>
        <v>0.12465483234714005</v>
      </c>
      <c r="K2635">
        <f t="shared" si="412"/>
        <v>0.87534516765285997</v>
      </c>
      <c r="L2635">
        <f t="shared" si="413"/>
        <v>0</v>
      </c>
      <c r="M2635">
        <f>I2635*Diccionario!$B$36</f>
        <v>5.6277497058823522</v>
      </c>
      <c r="N2635">
        <f>M2635*Diccionario!$B$37</f>
        <v>0.56840272029411765</v>
      </c>
      <c r="O2635">
        <f>N2635*Diccionario!$B$38</f>
        <v>8.526040804411765E-2</v>
      </c>
      <c r="P2635">
        <f>O2635*Diccionario!$B$39</f>
        <v>7.6734367239705892E-2</v>
      </c>
      <c r="Q2635">
        <f>P2635*Diccionario!$B$40</f>
        <v>3.0693746895882359E-2</v>
      </c>
      <c r="R2635">
        <f>Q2635*Diccionario!$B$41</f>
        <v>1.9950935482323535E-2</v>
      </c>
      <c r="S2635">
        <f t="shared" si="414"/>
        <v>1.9950935482323535E-2</v>
      </c>
      <c r="T2635">
        <f>I2635*Diccionario!$B$36</f>
        <v>5.6277497058823522</v>
      </c>
      <c r="U2635">
        <f>T2635*Diccionario!$B$42</f>
        <v>0.56840272029411765</v>
      </c>
      <c r="V2635">
        <f>U2635*Diccionario!$B$43</f>
        <v>0.48314231224999998</v>
      </c>
      <c r="W2635">
        <f>V2635*Diccionario!$B$44</f>
        <v>9.1797039327499996E-2</v>
      </c>
      <c r="X2635">
        <f>W2635*Diccionario!$B$45</f>
        <v>3.5800845337724999E-2</v>
      </c>
      <c r="Y2635">
        <f>X2635*Diccionario!$B$46</f>
        <v>3.1862752350575251E-2</v>
      </c>
      <c r="Z2635">
        <f>Y2635*Diccionario!$B$47</f>
        <v>1.1789218369712843E-2</v>
      </c>
      <c r="AA2635">
        <f>Z2635*Diccionario!$B$48</f>
        <v>1.1789218369712843E-2</v>
      </c>
      <c r="AB2635">
        <f>AA2635*Diccionario!$B$49</f>
        <v>8.8419137772846323E-3</v>
      </c>
      <c r="AC2635">
        <f t="shared" si="415"/>
        <v>8.8419137772846323E-3</v>
      </c>
      <c r="AD2635">
        <f t="shared" si="416"/>
        <v>2.8792849259608167E-2</v>
      </c>
      <c r="AE2635">
        <f t="shared" si="417"/>
        <v>4.8250104789330168E-5</v>
      </c>
      <c r="AF2635" t="e">
        <f ca="1">IF(AD2635="","",_xludf.RANK.EQ(AD2635,$AD$2:$AD$5513,0))</f>
        <v>#NAME?</v>
      </c>
      <c r="AH2635" t="str">
        <f t="shared" si="418"/>
        <v>Baja</v>
      </c>
      <c r="AI2635" t="s">
        <v>153</v>
      </c>
      <c r="AJ2635" t="str">
        <f>IFERROR(VLOOKUP(B2635,Maestro_Regionales!$A$2:$B$35,2,FALSE),"Otras zonas")</f>
        <v>Otras zonas</v>
      </c>
      <c r="AK2635" t="str">
        <f t="shared" si="419"/>
        <v>COOSALUD EPS | Otras zonas</v>
      </c>
    </row>
    <row r="2636" spans="1:37">
      <c r="A2636" s="4" t="s">
        <v>1042</v>
      </c>
      <c r="B2636" s="4" t="s">
        <v>1043</v>
      </c>
      <c r="C2636" s="4" t="s">
        <v>1156</v>
      </c>
      <c r="D2636" s="4" t="s">
        <v>1157</v>
      </c>
      <c r="E2636" s="4" t="s">
        <v>90</v>
      </c>
      <c r="F2636" s="4">
        <v>0</v>
      </c>
      <c r="G2636" s="4">
        <v>0</v>
      </c>
      <c r="H2636" s="4">
        <v>679</v>
      </c>
      <c r="I2636">
        <f t="shared" si="410"/>
        <v>679</v>
      </c>
      <c r="J2636">
        <f t="shared" si="411"/>
        <v>0</v>
      </c>
      <c r="K2636">
        <f t="shared" si="412"/>
        <v>0</v>
      </c>
      <c r="L2636">
        <f t="shared" si="413"/>
        <v>1</v>
      </c>
      <c r="M2636">
        <f>I2636*Diccionario!$B$36</f>
        <v>1.50739331372549</v>
      </c>
      <c r="N2636">
        <f>M2636*Diccionario!$B$37</f>
        <v>0.15224672468627451</v>
      </c>
      <c r="O2636">
        <f>N2636*Diccionario!$B$38</f>
        <v>2.2837008702941176E-2</v>
      </c>
      <c r="P2636">
        <f>O2636*Diccionario!$B$39</f>
        <v>2.0553307832647059E-2</v>
      </c>
      <c r="Q2636">
        <f>P2636*Diccionario!$B$40</f>
        <v>8.2213231330588235E-3</v>
      </c>
      <c r="R2636">
        <f>Q2636*Diccionario!$B$41</f>
        <v>5.3438600364882358E-3</v>
      </c>
      <c r="S2636">
        <f t="shared" si="414"/>
        <v>5.3438600364882358E-3</v>
      </c>
      <c r="T2636">
        <f>I2636*Diccionario!$B$36</f>
        <v>1.50739331372549</v>
      </c>
      <c r="U2636">
        <f>T2636*Diccionario!$B$42</f>
        <v>0.15224672468627451</v>
      </c>
      <c r="V2636">
        <f>U2636*Diccionario!$B$43</f>
        <v>0.12940971598333334</v>
      </c>
      <c r="W2636">
        <f>V2636*Diccionario!$B$44</f>
        <v>2.4587846036833335E-2</v>
      </c>
      <c r="X2636">
        <f>W2636*Diccionario!$B$45</f>
        <v>9.5892599543650012E-3</v>
      </c>
      <c r="Y2636">
        <f>X2636*Diccionario!$B$46</f>
        <v>8.534441359384852E-3</v>
      </c>
      <c r="Z2636">
        <f>Y2636*Diccionario!$B$47</f>
        <v>3.1577433029723952E-3</v>
      </c>
      <c r="AA2636">
        <f>Z2636*Diccionario!$B$48</f>
        <v>3.1577433029723952E-3</v>
      </c>
      <c r="AB2636">
        <f>AA2636*Diccionario!$B$49</f>
        <v>2.3683074772292965E-3</v>
      </c>
      <c r="AC2636">
        <f t="shared" si="415"/>
        <v>2.3683074772292965E-3</v>
      </c>
      <c r="AD2636">
        <f t="shared" si="416"/>
        <v>7.7121675137175327E-3</v>
      </c>
      <c r="AE2636">
        <f t="shared" si="417"/>
        <v>1.2923795326215063E-5</v>
      </c>
      <c r="AF2636" t="e">
        <f ca="1">IF(AD2636="","",_xludf.RANK.EQ(AD2636,$AD$2:$AD$5513,0))</f>
        <v>#NAME?</v>
      </c>
      <c r="AH2636" t="str">
        <f t="shared" si="418"/>
        <v>Baja</v>
      </c>
      <c r="AI2636" t="s">
        <v>153</v>
      </c>
      <c r="AJ2636" t="str">
        <f>IFERROR(VLOOKUP(B2636,Maestro_Regionales!$A$2:$B$35,2,FALSE),"Otras zonas")</f>
        <v>Otras zonas</v>
      </c>
      <c r="AK2636" t="str">
        <f t="shared" si="419"/>
        <v>REGIMEN DE EXCEPCION | Otras zonas</v>
      </c>
    </row>
    <row r="2637" spans="1:37">
      <c r="A2637" s="4" t="s">
        <v>1042</v>
      </c>
      <c r="B2637" s="4" t="s">
        <v>1043</v>
      </c>
      <c r="C2637" s="4" t="s">
        <v>1156</v>
      </c>
      <c r="D2637" s="4" t="s">
        <v>1157</v>
      </c>
      <c r="E2637" s="4" t="s">
        <v>92</v>
      </c>
      <c r="F2637" s="4">
        <v>5</v>
      </c>
      <c r="G2637" s="4">
        <v>3</v>
      </c>
      <c r="H2637" s="4">
        <v>0</v>
      </c>
      <c r="I2637">
        <f t="shared" si="410"/>
        <v>8</v>
      </c>
      <c r="J2637">
        <f t="shared" si="411"/>
        <v>0.625</v>
      </c>
      <c r="K2637">
        <f t="shared" si="412"/>
        <v>0.375</v>
      </c>
      <c r="L2637">
        <f t="shared" si="413"/>
        <v>0</v>
      </c>
      <c r="M2637">
        <f>I2637*Diccionario!$B$36</f>
        <v>1.7760156862745097E-2</v>
      </c>
      <c r="N2637">
        <f>M2637*Diccionario!$B$37</f>
        <v>1.7937758431372549E-3</v>
      </c>
      <c r="O2637">
        <f>N2637*Diccionario!$B$38</f>
        <v>2.6906637647058825E-4</v>
      </c>
      <c r="P2637">
        <f>O2637*Diccionario!$B$39</f>
        <v>2.4215973882352944E-4</v>
      </c>
      <c r="Q2637">
        <f>P2637*Diccionario!$B$40</f>
        <v>9.6863895529411786E-5</v>
      </c>
      <c r="R2637">
        <f>Q2637*Diccionario!$B$41</f>
        <v>6.2961532094117664E-5</v>
      </c>
      <c r="S2637">
        <f t="shared" si="414"/>
        <v>6.2961532094117664E-5</v>
      </c>
      <c r="T2637">
        <f>I2637*Diccionario!$B$36</f>
        <v>1.7760156862745097E-2</v>
      </c>
      <c r="U2637">
        <f>T2637*Diccionario!$B$42</f>
        <v>1.7937758431372549E-3</v>
      </c>
      <c r="V2637">
        <f>U2637*Diccionario!$B$43</f>
        <v>1.5247094666666666E-3</v>
      </c>
      <c r="W2637">
        <f>V2637*Diccionario!$B$44</f>
        <v>2.8969479866666666E-4</v>
      </c>
      <c r="X2637">
        <f>W2637*Diccionario!$B$45</f>
        <v>1.1298097148000001E-4</v>
      </c>
      <c r="Y2637">
        <f>X2637*Diccionario!$B$46</f>
        <v>1.005530646172E-4</v>
      </c>
      <c r="Z2637">
        <f>Y2637*Diccionario!$B$47</f>
        <v>3.7204633908363997E-5</v>
      </c>
      <c r="AA2637">
        <f>Z2637*Diccionario!$B$48</f>
        <v>3.7204633908363997E-5</v>
      </c>
      <c r="AB2637">
        <f>AA2637*Diccionario!$B$49</f>
        <v>2.7903475431272998E-5</v>
      </c>
      <c r="AC2637">
        <f t="shared" si="415"/>
        <v>2.7903475431272998E-5</v>
      </c>
      <c r="AD2637">
        <f t="shared" si="416"/>
        <v>9.0865007525390662E-5</v>
      </c>
      <c r="AE2637">
        <f t="shared" si="417"/>
        <v>1.5226857527204786E-7</v>
      </c>
      <c r="AF2637" t="e">
        <f ca="1">IF(AD2637="","",_xludf.RANK.EQ(AD2637,$AD$2:$AD$5513,0))</f>
        <v>#NAME?</v>
      </c>
      <c r="AH2637" t="str">
        <f t="shared" si="418"/>
        <v>Baja</v>
      </c>
      <c r="AI2637" t="s">
        <v>153</v>
      </c>
      <c r="AJ2637" t="str">
        <f>IFERROR(VLOOKUP(B2637,Maestro_Regionales!$A$2:$B$35,2,FALSE),"Otras zonas")</f>
        <v>Otras zonas</v>
      </c>
      <c r="AK2637" t="str">
        <f t="shared" si="419"/>
        <v>EPS FAMILIAR DE COLOMBIA | Otras zonas</v>
      </c>
    </row>
    <row r="2638" spans="1:37">
      <c r="A2638" s="4" t="s">
        <v>1042</v>
      </c>
      <c r="B2638" s="4" t="s">
        <v>1043</v>
      </c>
      <c r="C2638" s="4" t="s">
        <v>1156</v>
      </c>
      <c r="D2638" s="4" t="s">
        <v>1157</v>
      </c>
      <c r="E2638" s="4" t="s">
        <v>70</v>
      </c>
      <c r="F2638" s="4">
        <v>2</v>
      </c>
      <c r="G2638" s="4">
        <v>0</v>
      </c>
      <c r="H2638" s="4">
        <v>0</v>
      </c>
      <c r="I2638">
        <f t="shared" si="410"/>
        <v>2</v>
      </c>
      <c r="J2638">
        <f t="shared" si="411"/>
        <v>1</v>
      </c>
      <c r="K2638">
        <f t="shared" si="412"/>
        <v>0</v>
      </c>
      <c r="L2638">
        <f t="shared" si="413"/>
        <v>0</v>
      </c>
      <c r="M2638">
        <f>I2638*Diccionario!$B$36</f>
        <v>4.4400392156862742E-3</v>
      </c>
      <c r="N2638">
        <f>M2638*Diccionario!$B$37</f>
        <v>4.4844396078431374E-4</v>
      </c>
      <c r="O2638">
        <f>N2638*Diccionario!$B$38</f>
        <v>6.7266594117647063E-5</v>
      </c>
      <c r="P2638">
        <f>O2638*Diccionario!$B$39</f>
        <v>6.053993470588236E-5</v>
      </c>
      <c r="Q2638">
        <f>P2638*Diccionario!$B$40</f>
        <v>2.4215973882352947E-5</v>
      </c>
      <c r="R2638">
        <f>Q2638*Diccionario!$B$41</f>
        <v>1.5740383023529416E-5</v>
      </c>
      <c r="S2638">
        <f t="shared" si="414"/>
        <v>1.5740383023529416E-5</v>
      </c>
      <c r="T2638">
        <f>I2638*Diccionario!$B$36</f>
        <v>4.4400392156862742E-3</v>
      </c>
      <c r="U2638">
        <f>T2638*Diccionario!$B$42</f>
        <v>4.4844396078431374E-4</v>
      </c>
      <c r="V2638">
        <f>U2638*Diccionario!$B$43</f>
        <v>3.8117736666666666E-4</v>
      </c>
      <c r="W2638">
        <f>V2638*Diccionario!$B$44</f>
        <v>7.2423699666666666E-5</v>
      </c>
      <c r="X2638">
        <f>W2638*Diccionario!$B$45</f>
        <v>2.8245242870000002E-5</v>
      </c>
      <c r="Y2638">
        <f>X2638*Diccionario!$B$46</f>
        <v>2.5138266154300001E-5</v>
      </c>
      <c r="Z2638">
        <f>Y2638*Diccionario!$B$47</f>
        <v>9.3011584770909993E-6</v>
      </c>
      <c r="AA2638">
        <f>Z2638*Diccionario!$B$48</f>
        <v>9.3011584770909993E-6</v>
      </c>
      <c r="AB2638">
        <f>AA2638*Diccionario!$B$49</f>
        <v>6.9758688578182495E-6</v>
      </c>
      <c r="AC2638">
        <f t="shared" si="415"/>
        <v>6.9758688578182495E-6</v>
      </c>
      <c r="AD2638">
        <f t="shared" si="416"/>
        <v>2.2716251881347665E-5</v>
      </c>
      <c r="AE2638">
        <f t="shared" si="417"/>
        <v>3.8067143818011966E-8</v>
      </c>
      <c r="AF2638" t="e">
        <f ca="1">IF(AD2638="","",_xludf.RANK.EQ(AD2638,$AD$2:$AD$5513,0))</f>
        <v>#NAME?</v>
      </c>
      <c r="AH2638" t="str">
        <f t="shared" si="418"/>
        <v>Baja</v>
      </c>
      <c r="AI2638" t="s">
        <v>153</v>
      </c>
      <c r="AJ2638" t="str">
        <f>IFERROR(VLOOKUP(B2638,Maestro_Regionales!$A$2:$B$35,2,FALSE),"Otras zonas")</f>
        <v>Otras zonas</v>
      </c>
      <c r="AK2638" t="str">
        <f t="shared" si="419"/>
        <v>EPS SURA | Otras zonas</v>
      </c>
    </row>
    <row r="2639" spans="1:37">
      <c r="A2639" s="4" t="s">
        <v>1042</v>
      </c>
      <c r="B2639" s="4" t="s">
        <v>1043</v>
      </c>
      <c r="C2639" s="4" t="s">
        <v>1156</v>
      </c>
      <c r="D2639" s="4" t="s">
        <v>1157</v>
      </c>
      <c r="E2639" s="4" t="s">
        <v>77</v>
      </c>
      <c r="F2639" s="4">
        <v>0</v>
      </c>
      <c r="G2639" s="4">
        <v>1</v>
      </c>
      <c r="H2639" s="4">
        <v>0</v>
      </c>
      <c r="I2639">
        <f t="shared" si="410"/>
        <v>1</v>
      </c>
      <c r="J2639">
        <f t="shared" si="411"/>
        <v>0</v>
      </c>
      <c r="K2639">
        <f t="shared" si="412"/>
        <v>1</v>
      </c>
      <c r="L2639">
        <f t="shared" si="413"/>
        <v>0</v>
      </c>
      <c r="M2639">
        <f>I2639*Diccionario!$B$36</f>
        <v>2.2200196078431371E-3</v>
      </c>
      <c r="N2639">
        <f>M2639*Diccionario!$B$37</f>
        <v>2.2422198039215687E-4</v>
      </c>
      <c r="O2639">
        <f>N2639*Diccionario!$B$38</f>
        <v>3.3633297058823532E-5</v>
      </c>
      <c r="P2639">
        <f>O2639*Diccionario!$B$39</f>
        <v>3.026996735294118E-5</v>
      </c>
      <c r="Q2639">
        <f>P2639*Diccionario!$B$40</f>
        <v>1.2107986941176473E-5</v>
      </c>
      <c r="R2639">
        <f>Q2639*Diccionario!$B$41</f>
        <v>7.870191511764708E-6</v>
      </c>
      <c r="S2639">
        <f t="shared" si="414"/>
        <v>7.870191511764708E-6</v>
      </c>
      <c r="T2639">
        <f>I2639*Diccionario!$B$36</f>
        <v>2.2200196078431371E-3</v>
      </c>
      <c r="U2639">
        <f>T2639*Diccionario!$B$42</f>
        <v>2.2422198039215687E-4</v>
      </c>
      <c r="V2639">
        <f>U2639*Diccionario!$B$43</f>
        <v>1.9058868333333333E-4</v>
      </c>
      <c r="W2639">
        <f>V2639*Diccionario!$B$44</f>
        <v>3.6211849833333333E-5</v>
      </c>
      <c r="X2639">
        <f>W2639*Diccionario!$B$45</f>
        <v>1.4122621435000001E-5</v>
      </c>
      <c r="Y2639">
        <f>X2639*Diccionario!$B$46</f>
        <v>1.256913307715E-5</v>
      </c>
      <c r="Z2639">
        <f>Y2639*Diccionario!$B$47</f>
        <v>4.6505792385454997E-6</v>
      </c>
      <c r="AA2639">
        <f>Z2639*Diccionario!$B$48</f>
        <v>4.6505792385454997E-6</v>
      </c>
      <c r="AB2639">
        <f>AA2639*Diccionario!$B$49</f>
        <v>3.4879344289091247E-6</v>
      </c>
      <c r="AC2639">
        <f t="shared" si="415"/>
        <v>3.4879344289091247E-6</v>
      </c>
      <c r="AD2639">
        <f t="shared" si="416"/>
        <v>1.1358125940673833E-5</v>
      </c>
      <c r="AE2639">
        <f t="shared" si="417"/>
        <v>1.9033571909005983E-8</v>
      </c>
      <c r="AF2639" t="e">
        <f ca="1">IF(AD2639="","",_xludf.RANK.EQ(AD2639,$AD$2:$AD$5513,0))</f>
        <v>#NAME?</v>
      </c>
      <c r="AH2639" t="str">
        <f t="shared" si="418"/>
        <v>Baja</v>
      </c>
      <c r="AI2639" t="s">
        <v>153</v>
      </c>
      <c r="AJ2639" t="str">
        <f>IFERROR(VLOOKUP(B2639,Maestro_Regionales!$A$2:$B$35,2,FALSE),"Otras zonas")</f>
        <v>Otras zonas</v>
      </c>
      <c r="AK2639" t="str">
        <f t="shared" si="419"/>
        <v>MUTUAL SER | Otras zonas</v>
      </c>
    </row>
    <row r="2640" spans="1:37">
      <c r="A2640" s="4" t="s">
        <v>1042</v>
      </c>
      <c r="B2640" s="4" t="s">
        <v>1043</v>
      </c>
      <c r="C2640" s="4" t="s">
        <v>1158</v>
      </c>
      <c r="D2640" s="4" t="s">
        <v>308</v>
      </c>
      <c r="E2640" s="4" t="s">
        <v>86</v>
      </c>
      <c r="F2640" s="4">
        <v>61</v>
      </c>
      <c r="G2640" s="4">
        <v>469</v>
      </c>
      <c r="H2640" s="4">
        <v>0</v>
      </c>
      <c r="I2640">
        <f t="shared" si="410"/>
        <v>530</v>
      </c>
      <c r="J2640">
        <f t="shared" si="411"/>
        <v>0.11509433962264151</v>
      </c>
      <c r="K2640">
        <f t="shared" si="412"/>
        <v>0.88490566037735852</v>
      </c>
      <c r="L2640">
        <f t="shared" si="413"/>
        <v>0</v>
      </c>
      <c r="M2640">
        <f>I2640*Diccionario!$B$36</f>
        <v>1.1766103921568627</v>
      </c>
      <c r="N2640">
        <f>M2640*Diccionario!$B$37</f>
        <v>0.11883764960784314</v>
      </c>
      <c r="O2640">
        <f>N2640*Diccionario!$B$38</f>
        <v>1.782564744117647E-2</v>
      </c>
      <c r="P2640">
        <f>O2640*Diccionario!$B$39</f>
        <v>1.6043082697058824E-2</v>
      </c>
      <c r="Q2640">
        <f>P2640*Diccionario!$B$40</f>
        <v>6.4172330788235298E-3</v>
      </c>
      <c r="R2640">
        <f>Q2640*Diccionario!$B$41</f>
        <v>4.1712015012352948E-3</v>
      </c>
      <c r="S2640">
        <f t="shared" si="414"/>
        <v>4.1712015012352948E-3</v>
      </c>
      <c r="T2640">
        <f>I2640*Diccionario!$B$36</f>
        <v>1.1766103921568627</v>
      </c>
      <c r="U2640">
        <f>T2640*Diccionario!$B$42</f>
        <v>0.11883764960784314</v>
      </c>
      <c r="V2640">
        <f>U2640*Diccionario!$B$43</f>
        <v>0.10101200216666667</v>
      </c>
      <c r="W2640">
        <f>V2640*Diccionario!$B$44</f>
        <v>1.9192280411666669E-2</v>
      </c>
      <c r="X2640">
        <f>W2640*Diccionario!$B$45</f>
        <v>7.4849893605500014E-3</v>
      </c>
      <c r="Y2640">
        <f>X2640*Diccionario!$B$46</f>
        <v>6.6616405308895016E-3</v>
      </c>
      <c r="Z2640">
        <f>Y2640*Diccionario!$B$47</f>
        <v>2.4648069964291154E-3</v>
      </c>
      <c r="AA2640">
        <f>Z2640*Diccionario!$B$48</f>
        <v>2.4648069964291154E-3</v>
      </c>
      <c r="AB2640">
        <f>AA2640*Diccionario!$B$49</f>
        <v>1.8486052473218365E-3</v>
      </c>
      <c r="AC2640">
        <f t="shared" si="415"/>
        <v>1.8486052473218365E-3</v>
      </c>
      <c r="AD2640">
        <f t="shared" si="416"/>
        <v>6.0198067485571312E-3</v>
      </c>
      <c r="AE2640">
        <f t="shared" si="417"/>
        <v>1.0087793111773169E-5</v>
      </c>
      <c r="AF2640" t="e">
        <f ca="1">IF(AD2640="","",_xludf.RANK.EQ(AD2640,$AD$2:$AD$5513,0))</f>
        <v>#NAME?</v>
      </c>
      <c r="AH2640" t="str">
        <f t="shared" si="418"/>
        <v>Baja</v>
      </c>
      <c r="AI2640" t="s">
        <v>153</v>
      </c>
      <c r="AJ2640" t="str">
        <f>IFERROR(VLOOKUP(B2640,Maestro_Regionales!$A$2:$B$35,2,FALSE),"Otras zonas")</f>
        <v>Otras zonas</v>
      </c>
      <c r="AK2640" t="str">
        <f t="shared" si="419"/>
        <v>EPS SANITAS | Otras zonas</v>
      </c>
    </row>
    <row r="2641" spans="1:37">
      <c r="A2641" s="4" t="s">
        <v>1042</v>
      </c>
      <c r="B2641" s="4" t="s">
        <v>1043</v>
      </c>
      <c r="C2641" s="4" t="s">
        <v>1158</v>
      </c>
      <c r="D2641" s="4" t="s">
        <v>308</v>
      </c>
      <c r="E2641" s="4" t="s">
        <v>87</v>
      </c>
      <c r="F2641" s="4">
        <v>115</v>
      </c>
      <c r="G2641" s="4">
        <v>406</v>
      </c>
      <c r="H2641" s="4">
        <v>0</v>
      </c>
      <c r="I2641">
        <f t="shared" si="410"/>
        <v>521</v>
      </c>
      <c r="J2641">
        <f t="shared" si="411"/>
        <v>0.22072936660268713</v>
      </c>
      <c r="K2641">
        <f t="shared" si="412"/>
        <v>0.77927063339731284</v>
      </c>
      <c r="L2641">
        <f t="shared" si="413"/>
        <v>0</v>
      </c>
      <c r="M2641">
        <f>I2641*Diccionario!$B$36</f>
        <v>1.1566302156862744</v>
      </c>
      <c r="N2641">
        <f>M2641*Diccionario!$B$37</f>
        <v>0.11681965178431372</v>
      </c>
      <c r="O2641">
        <f>N2641*Diccionario!$B$38</f>
        <v>1.7522947767647058E-2</v>
      </c>
      <c r="P2641">
        <f>O2641*Diccionario!$B$39</f>
        <v>1.5770652990882351E-2</v>
      </c>
      <c r="Q2641">
        <f>P2641*Diccionario!$B$40</f>
        <v>6.3082611963529408E-3</v>
      </c>
      <c r="R2641">
        <f>Q2641*Diccionario!$B$41</f>
        <v>4.1003697776294118E-3</v>
      </c>
      <c r="S2641">
        <f t="shared" si="414"/>
        <v>4.1003697776294118E-3</v>
      </c>
      <c r="T2641">
        <f>I2641*Diccionario!$B$36</f>
        <v>1.1566302156862744</v>
      </c>
      <c r="U2641">
        <f>T2641*Diccionario!$B$42</f>
        <v>0.11681965178431372</v>
      </c>
      <c r="V2641">
        <f>U2641*Diccionario!$B$43</f>
        <v>9.9296704016666668E-2</v>
      </c>
      <c r="W2641">
        <f>V2641*Diccionario!$B$44</f>
        <v>1.8866373763166668E-2</v>
      </c>
      <c r="X2641">
        <f>W2641*Diccionario!$B$45</f>
        <v>7.3578857676350005E-3</v>
      </c>
      <c r="Y2641">
        <f>X2641*Diccionario!$B$46</f>
        <v>6.5485183331951509E-3</v>
      </c>
      <c r="Z2641">
        <f>Y2641*Diccionario!$B$47</f>
        <v>2.4229517832822056E-3</v>
      </c>
      <c r="AA2641">
        <f>Z2641*Diccionario!$B$48</f>
        <v>2.4229517832822056E-3</v>
      </c>
      <c r="AB2641">
        <f>AA2641*Diccionario!$B$49</f>
        <v>1.8172138374616541E-3</v>
      </c>
      <c r="AC2641">
        <f t="shared" si="415"/>
        <v>1.8172138374616541E-3</v>
      </c>
      <c r="AD2641">
        <f t="shared" si="416"/>
        <v>5.9175836150910655E-3</v>
      </c>
      <c r="AE2641">
        <f t="shared" si="417"/>
        <v>9.9164909645921147E-6</v>
      </c>
      <c r="AF2641" t="e">
        <f ca="1">IF(AD2641="","",_xludf.RANK.EQ(AD2641,$AD$2:$AD$5513,0))</f>
        <v>#NAME?</v>
      </c>
      <c r="AH2641" t="str">
        <f t="shared" si="418"/>
        <v>Baja</v>
      </c>
      <c r="AI2641" t="s">
        <v>153</v>
      </c>
      <c r="AJ2641" t="str">
        <f>IFERROR(VLOOKUP(B2641,Maestro_Regionales!$A$2:$B$35,2,FALSE),"Otras zonas")</f>
        <v>Otras zonas</v>
      </c>
      <c r="AK2641" t="str">
        <f t="shared" si="419"/>
        <v>NUEVA EPS | Otras zonas</v>
      </c>
    </row>
    <row r="2642" spans="1:37">
      <c r="A2642" s="4" t="s">
        <v>1042</v>
      </c>
      <c r="B2642" s="4" t="s">
        <v>1043</v>
      </c>
      <c r="C2642" s="4" t="s">
        <v>1158</v>
      </c>
      <c r="D2642" s="4" t="s">
        <v>308</v>
      </c>
      <c r="E2642" s="4" t="s">
        <v>85</v>
      </c>
      <c r="F2642" s="4">
        <v>70</v>
      </c>
      <c r="G2642" s="4">
        <v>205</v>
      </c>
      <c r="H2642" s="4">
        <v>0</v>
      </c>
      <c r="I2642">
        <f t="shared" si="410"/>
        <v>275</v>
      </c>
      <c r="J2642">
        <f t="shared" si="411"/>
        <v>0.25454545454545452</v>
      </c>
      <c r="K2642">
        <f t="shared" si="412"/>
        <v>0.74545454545454548</v>
      </c>
      <c r="L2642">
        <f t="shared" si="413"/>
        <v>0</v>
      </c>
      <c r="M2642">
        <f>I2642*Diccionario!$B$36</f>
        <v>0.61050539215686273</v>
      </c>
      <c r="N2642">
        <f>M2642*Diccionario!$B$37</f>
        <v>6.1661044607843142E-2</v>
      </c>
      <c r="O2642">
        <f>N2642*Diccionario!$B$38</f>
        <v>9.2491566911764717E-3</v>
      </c>
      <c r="P2642">
        <f>O2642*Diccionario!$B$39</f>
        <v>8.3242410220588248E-3</v>
      </c>
      <c r="Q2642">
        <f>P2642*Diccionario!$B$40</f>
        <v>3.3296964088235302E-3</v>
      </c>
      <c r="R2642">
        <f>Q2642*Diccionario!$B$41</f>
        <v>2.1643026657352949E-3</v>
      </c>
      <c r="S2642">
        <f t="shared" si="414"/>
        <v>2.1643026657352949E-3</v>
      </c>
      <c r="T2642">
        <f>I2642*Diccionario!$B$36</f>
        <v>0.61050539215686273</v>
      </c>
      <c r="U2642">
        <f>T2642*Diccionario!$B$42</f>
        <v>6.1661044607843142E-2</v>
      </c>
      <c r="V2642">
        <f>U2642*Diccionario!$B$43</f>
        <v>5.241188791666667E-2</v>
      </c>
      <c r="W2642">
        <f>V2642*Diccionario!$B$44</f>
        <v>9.958258704166667E-3</v>
      </c>
      <c r="X2642">
        <f>W2642*Diccionario!$B$45</f>
        <v>3.8837208946250002E-3</v>
      </c>
      <c r="Y2642">
        <f>X2642*Diccionario!$B$46</f>
        <v>3.4565115962162502E-3</v>
      </c>
      <c r="Z2642">
        <f>Y2642*Diccionario!$B$47</f>
        <v>1.2789092906000125E-3</v>
      </c>
      <c r="AA2642">
        <f>Z2642*Diccionario!$B$48</f>
        <v>1.2789092906000125E-3</v>
      </c>
      <c r="AB2642">
        <f>AA2642*Diccionario!$B$49</f>
        <v>9.5918196795000935E-4</v>
      </c>
      <c r="AC2642">
        <f t="shared" si="415"/>
        <v>9.5918196795000935E-4</v>
      </c>
      <c r="AD2642">
        <f t="shared" si="416"/>
        <v>3.123484633685304E-3</v>
      </c>
      <c r="AE2642">
        <f t="shared" si="417"/>
        <v>5.2342322749766448E-6</v>
      </c>
      <c r="AF2642" t="e">
        <f ca="1">IF(AD2642="","",_xludf.RANK.EQ(AD2642,$AD$2:$AD$5513,0))</f>
        <v>#NAME?</v>
      </c>
      <c r="AH2642" t="str">
        <f t="shared" si="418"/>
        <v>Baja</v>
      </c>
      <c r="AI2642" t="s">
        <v>153</v>
      </c>
      <c r="AJ2642" t="str">
        <f>IFERROR(VLOOKUP(B2642,Maestro_Regionales!$A$2:$B$35,2,FALSE),"Otras zonas")</f>
        <v>Otras zonas</v>
      </c>
      <c r="AK2642" t="str">
        <f t="shared" si="419"/>
        <v>SALUD TOTAL EPS | Otras zonas</v>
      </c>
    </row>
    <row r="2643" spans="1:37">
      <c r="A2643" s="4" t="s">
        <v>1042</v>
      </c>
      <c r="B2643" s="4" t="s">
        <v>1043</v>
      </c>
      <c r="C2643" s="4" t="s">
        <v>1158</v>
      </c>
      <c r="D2643" s="4" t="s">
        <v>308</v>
      </c>
      <c r="E2643" s="4" t="s">
        <v>90</v>
      </c>
      <c r="F2643" s="4">
        <v>0</v>
      </c>
      <c r="G2643" s="4">
        <v>0</v>
      </c>
      <c r="H2643" s="4">
        <v>11</v>
      </c>
      <c r="I2643">
        <f t="shared" si="410"/>
        <v>11</v>
      </c>
      <c r="J2643">
        <f t="shared" si="411"/>
        <v>0</v>
      </c>
      <c r="K2643">
        <f t="shared" si="412"/>
        <v>0</v>
      </c>
      <c r="L2643">
        <f t="shared" si="413"/>
        <v>1</v>
      </c>
      <c r="M2643">
        <f>I2643*Diccionario!$B$36</f>
        <v>2.4420215686274508E-2</v>
      </c>
      <c r="N2643">
        <f>M2643*Diccionario!$B$37</f>
        <v>2.4664417843137253E-3</v>
      </c>
      <c r="O2643">
        <f>N2643*Diccionario!$B$38</f>
        <v>3.6996626764705876E-4</v>
      </c>
      <c r="P2643">
        <f>O2643*Diccionario!$B$39</f>
        <v>3.329696408823529E-4</v>
      </c>
      <c r="Q2643">
        <f>P2643*Diccionario!$B$40</f>
        <v>1.3318785635294117E-4</v>
      </c>
      <c r="R2643">
        <f>Q2643*Diccionario!$B$41</f>
        <v>8.6572106629411759E-5</v>
      </c>
      <c r="S2643">
        <f t="shared" si="414"/>
        <v>8.6572106629411759E-5</v>
      </c>
      <c r="T2643">
        <f>I2643*Diccionario!$B$36</f>
        <v>2.4420215686274508E-2</v>
      </c>
      <c r="U2643">
        <f>T2643*Diccionario!$B$42</f>
        <v>2.4664417843137253E-3</v>
      </c>
      <c r="V2643">
        <f>U2643*Diccionario!$B$43</f>
        <v>2.0964755166666665E-3</v>
      </c>
      <c r="W2643">
        <f>V2643*Diccionario!$B$44</f>
        <v>3.9833034816666663E-4</v>
      </c>
      <c r="X2643">
        <f>W2643*Diccionario!$B$45</f>
        <v>1.55348835785E-4</v>
      </c>
      <c r="Y2643">
        <f>X2643*Diccionario!$B$46</f>
        <v>1.3826046384865E-4</v>
      </c>
      <c r="Z2643">
        <f>Y2643*Diccionario!$B$47</f>
        <v>5.1156371624000496E-5</v>
      </c>
      <c r="AA2643">
        <f>Z2643*Diccionario!$B$48</f>
        <v>5.1156371624000496E-5</v>
      </c>
      <c r="AB2643">
        <f>AA2643*Diccionario!$B$49</f>
        <v>3.8367278718000374E-5</v>
      </c>
      <c r="AC2643">
        <f t="shared" si="415"/>
        <v>3.8367278718000374E-5</v>
      </c>
      <c r="AD2643">
        <f t="shared" si="416"/>
        <v>1.2493938534741215E-4</v>
      </c>
      <c r="AE2643">
        <f t="shared" si="417"/>
        <v>2.0936929099906577E-7</v>
      </c>
      <c r="AF2643" t="e">
        <f ca="1">IF(AD2643="","",_xludf.RANK.EQ(AD2643,$AD$2:$AD$5513,0))</f>
        <v>#NAME?</v>
      </c>
      <c r="AH2643" t="str">
        <f t="shared" si="418"/>
        <v>Baja</v>
      </c>
      <c r="AI2643" t="s">
        <v>153</v>
      </c>
      <c r="AJ2643" t="str">
        <f>IFERROR(VLOOKUP(B2643,Maestro_Regionales!$A$2:$B$35,2,FALSE),"Otras zonas")</f>
        <v>Otras zonas</v>
      </c>
      <c r="AK2643" t="str">
        <f t="shared" si="419"/>
        <v>REGIMEN DE EXCEPCION | Otras zonas</v>
      </c>
    </row>
    <row r="2644" spans="1:37">
      <c r="A2644" s="4" t="s">
        <v>1042</v>
      </c>
      <c r="B2644" s="4" t="s">
        <v>1043</v>
      </c>
      <c r="C2644" s="4" t="s">
        <v>1159</v>
      </c>
      <c r="D2644" s="4" t="s">
        <v>1160</v>
      </c>
      <c r="E2644" s="4" t="s">
        <v>87</v>
      </c>
      <c r="F2644" s="4">
        <v>3521</v>
      </c>
      <c r="G2644" s="4">
        <v>2331</v>
      </c>
      <c r="H2644" s="4">
        <v>0</v>
      </c>
      <c r="I2644">
        <f t="shared" si="410"/>
        <v>5852</v>
      </c>
      <c r="J2644">
        <f t="shared" si="411"/>
        <v>0.60167464114832536</v>
      </c>
      <c r="K2644">
        <f t="shared" si="412"/>
        <v>0.39832535885167464</v>
      </c>
      <c r="L2644">
        <f t="shared" si="413"/>
        <v>0</v>
      </c>
      <c r="M2644">
        <f>I2644*Diccionario!$B$36</f>
        <v>12.991554745098039</v>
      </c>
      <c r="N2644">
        <f>M2644*Diccionario!$B$37</f>
        <v>1.312147029254902</v>
      </c>
      <c r="O2644">
        <f>N2644*Diccionario!$B$38</f>
        <v>0.1968220543882353</v>
      </c>
      <c r="P2644">
        <f>O2644*Diccionario!$B$39</f>
        <v>0.17713984894941179</v>
      </c>
      <c r="Q2644">
        <f>P2644*Diccionario!$B$40</f>
        <v>7.0855939579764715E-2</v>
      </c>
      <c r="R2644">
        <f>Q2644*Diccionario!$B$41</f>
        <v>4.6056360726847066E-2</v>
      </c>
      <c r="S2644">
        <f t="shared" si="414"/>
        <v>4.6056360726847066E-2</v>
      </c>
      <c r="T2644">
        <f>I2644*Diccionario!$B$36</f>
        <v>12.991554745098039</v>
      </c>
      <c r="U2644">
        <f>T2644*Diccionario!$B$42</f>
        <v>1.312147029254902</v>
      </c>
      <c r="V2644">
        <f>U2644*Diccionario!$B$43</f>
        <v>1.1153249748666667</v>
      </c>
      <c r="W2644">
        <f>V2644*Diccionario!$B$44</f>
        <v>0.21191174522466669</v>
      </c>
      <c r="X2644">
        <f>W2644*Diccionario!$B$45</f>
        <v>8.2645580637620009E-2</v>
      </c>
      <c r="Y2644">
        <f>X2644*Diccionario!$B$46</f>
        <v>7.3554566767481802E-2</v>
      </c>
      <c r="Z2644">
        <f>Y2644*Diccionario!$B$47</f>
        <v>2.7215189703968266E-2</v>
      </c>
      <c r="AA2644">
        <f>Z2644*Diccionario!$B$48</f>
        <v>2.7215189703968266E-2</v>
      </c>
      <c r="AB2644">
        <f>AA2644*Diccionario!$B$49</f>
        <v>2.0411392277976198E-2</v>
      </c>
      <c r="AC2644">
        <f t="shared" si="415"/>
        <v>2.0411392277976198E-2</v>
      </c>
      <c r="AD2644">
        <f t="shared" si="416"/>
        <v>6.6467753004823271E-2</v>
      </c>
      <c r="AE2644">
        <f t="shared" si="417"/>
        <v>1.1138446281150301E-4</v>
      </c>
      <c r="AF2644" t="e">
        <f ca="1">IF(AD2644="","",_xludf.RANK.EQ(AD2644,$AD$2:$AD$5513,0))</f>
        <v>#NAME?</v>
      </c>
      <c r="AH2644" t="str">
        <f t="shared" si="418"/>
        <v>Baja</v>
      </c>
      <c r="AI2644" t="s">
        <v>153</v>
      </c>
      <c r="AJ2644" t="str">
        <f>IFERROR(VLOOKUP(B2644,Maestro_Regionales!$A$2:$B$35,2,FALSE),"Otras zonas")</f>
        <v>Otras zonas</v>
      </c>
      <c r="AK2644" t="str">
        <f t="shared" si="419"/>
        <v>NUEVA EPS | Otras zonas</v>
      </c>
    </row>
    <row r="2645" spans="1:37">
      <c r="A2645" s="4" t="s">
        <v>1042</v>
      </c>
      <c r="B2645" s="4" t="s">
        <v>1043</v>
      </c>
      <c r="C2645" s="4" t="s">
        <v>1159</v>
      </c>
      <c r="D2645" s="4" t="s">
        <v>1160</v>
      </c>
      <c r="E2645" s="4" t="s">
        <v>91</v>
      </c>
      <c r="F2645" s="4">
        <v>2963</v>
      </c>
      <c r="G2645" s="4">
        <v>1736</v>
      </c>
      <c r="H2645" s="4">
        <v>0</v>
      </c>
      <c r="I2645">
        <f t="shared" si="410"/>
        <v>4699</v>
      </c>
      <c r="J2645">
        <f t="shared" si="411"/>
        <v>0.63055969355181951</v>
      </c>
      <c r="K2645">
        <f t="shared" si="412"/>
        <v>0.36944030644818049</v>
      </c>
      <c r="L2645">
        <f t="shared" si="413"/>
        <v>0</v>
      </c>
      <c r="M2645">
        <f>I2645*Diccionario!$B$36</f>
        <v>10.431872137254901</v>
      </c>
      <c r="N2645">
        <f>M2645*Diccionario!$B$37</f>
        <v>1.053619085862745</v>
      </c>
      <c r="O2645">
        <f>N2645*Diccionario!$B$38</f>
        <v>0.15804286287941174</v>
      </c>
      <c r="P2645">
        <f>O2645*Diccionario!$B$39</f>
        <v>0.14223857659147057</v>
      </c>
      <c r="Q2645">
        <f>P2645*Diccionario!$B$40</f>
        <v>5.689543063658823E-2</v>
      </c>
      <c r="R2645">
        <f>Q2645*Diccionario!$B$41</f>
        <v>3.6982029913782348E-2</v>
      </c>
      <c r="S2645">
        <f t="shared" si="414"/>
        <v>3.6982029913782348E-2</v>
      </c>
      <c r="T2645">
        <f>I2645*Diccionario!$B$36</f>
        <v>10.431872137254901</v>
      </c>
      <c r="U2645">
        <f>T2645*Diccionario!$B$42</f>
        <v>1.053619085862745</v>
      </c>
      <c r="V2645">
        <f>U2645*Diccionario!$B$43</f>
        <v>0.89557622298333317</v>
      </c>
      <c r="W2645">
        <f>V2645*Diccionario!$B$44</f>
        <v>0.17015948236683331</v>
      </c>
      <c r="X2645">
        <f>W2645*Diccionario!$B$45</f>
        <v>6.6362198123065E-2</v>
      </c>
      <c r="Y2645">
        <f>X2645*Diccionario!$B$46</f>
        <v>5.9062356329527853E-2</v>
      </c>
      <c r="Z2645">
        <f>Y2645*Diccionario!$B$47</f>
        <v>2.1853071841925305E-2</v>
      </c>
      <c r="AA2645">
        <f>Z2645*Diccionario!$B$48</f>
        <v>2.1853071841925305E-2</v>
      </c>
      <c r="AB2645">
        <f>AA2645*Diccionario!$B$49</f>
        <v>1.6389803881443978E-2</v>
      </c>
      <c r="AC2645">
        <f t="shared" si="415"/>
        <v>1.6389803881443978E-2</v>
      </c>
      <c r="AD2645">
        <f t="shared" si="416"/>
        <v>5.3371833795226323E-2</v>
      </c>
      <c r="AE2645">
        <f t="shared" si="417"/>
        <v>8.943875440041908E-5</v>
      </c>
      <c r="AF2645" t="e">
        <f ca="1">IF(AD2645="","",_xludf.RANK.EQ(AD2645,$AD$2:$AD$5513,0))</f>
        <v>#NAME?</v>
      </c>
      <c r="AH2645" t="str">
        <f t="shared" si="418"/>
        <v>Baja</v>
      </c>
      <c r="AI2645" t="s">
        <v>153</v>
      </c>
      <c r="AJ2645" t="str">
        <f>IFERROR(VLOOKUP(B2645,Maestro_Regionales!$A$2:$B$35,2,FALSE),"Otras zonas")</f>
        <v>Otras zonas</v>
      </c>
      <c r="AK2645" t="str">
        <f t="shared" si="419"/>
        <v>FAMISANAR | Otras zonas</v>
      </c>
    </row>
    <row r="2646" spans="1:37">
      <c r="A2646" s="4" t="s">
        <v>1042</v>
      </c>
      <c r="B2646" s="4" t="s">
        <v>1043</v>
      </c>
      <c r="C2646" s="4" t="s">
        <v>1159</v>
      </c>
      <c r="D2646" s="4" t="s">
        <v>1160</v>
      </c>
      <c r="E2646" s="4" t="s">
        <v>415</v>
      </c>
      <c r="F2646" s="4">
        <v>658</v>
      </c>
      <c r="G2646" s="4">
        <v>342</v>
      </c>
      <c r="H2646" s="4">
        <v>0</v>
      </c>
      <c r="I2646">
        <f t="shared" si="410"/>
        <v>1000</v>
      </c>
      <c r="J2646">
        <f t="shared" si="411"/>
        <v>0.65800000000000003</v>
      </c>
      <c r="K2646">
        <f t="shared" si="412"/>
        <v>0.34200000000000003</v>
      </c>
      <c r="L2646">
        <f t="shared" si="413"/>
        <v>0</v>
      </c>
      <c r="M2646">
        <f>I2646*Diccionario!$B$36</f>
        <v>2.2200196078431369</v>
      </c>
      <c r="N2646">
        <f>M2646*Diccionario!$B$37</f>
        <v>0.22422198039215685</v>
      </c>
      <c r="O2646">
        <f>N2646*Diccionario!$B$38</f>
        <v>3.3633297058823529E-2</v>
      </c>
      <c r="P2646">
        <f>O2646*Diccionario!$B$39</f>
        <v>3.0269967352941178E-2</v>
      </c>
      <c r="Q2646">
        <f>P2646*Diccionario!$B$40</f>
        <v>1.2107986941176471E-2</v>
      </c>
      <c r="R2646">
        <f>Q2646*Diccionario!$B$41</f>
        <v>7.8701915117647073E-3</v>
      </c>
      <c r="S2646">
        <f t="shared" si="414"/>
        <v>7.8701915117647073E-3</v>
      </c>
      <c r="T2646">
        <f>I2646*Diccionario!$B$36</f>
        <v>2.2200196078431369</v>
      </c>
      <c r="U2646">
        <f>T2646*Diccionario!$B$42</f>
        <v>0.22422198039215685</v>
      </c>
      <c r="V2646">
        <f>U2646*Diccionario!$B$43</f>
        <v>0.19058868333333331</v>
      </c>
      <c r="W2646">
        <f>V2646*Diccionario!$B$44</f>
        <v>3.621184983333333E-2</v>
      </c>
      <c r="X2646">
        <f>W2646*Diccionario!$B$45</f>
        <v>1.4122621435E-2</v>
      </c>
      <c r="Y2646">
        <f>X2646*Diccionario!$B$46</f>
        <v>1.256913307715E-2</v>
      </c>
      <c r="Z2646">
        <f>Y2646*Diccionario!$B$47</f>
        <v>4.6505792385454995E-3</v>
      </c>
      <c r="AA2646">
        <f>Z2646*Diccionario!$B$48</f>
        <v>4.6505792385454995E-3</v>
      </c>
      <c r="AB2646">
        <f>AA2646*Diccionario!$B$49</f>
        <v>3.4879344289091246E-3</v>
      </c>
      <c r="AC2646">
        <f t="shared" si="415"/>
        <v>3.4879344289091246E-3</v>
      </c>
      <c r="AD2646">
        <f t="shared" si="416"/>
        <v>1.1358125940673832E-2</v>
      </c>
      <c r="AE2646">
        <f t="shared" si="417"/>
        <v>1.9033571909005982E-5</v>
      </c>
      <c r="AF2646" t="e">
        <f ca="1">IF(AD2646="","",_xludf.RANK.EQ(AD2646,$AD$2:$AD$5513,0))</f>
        <v>#NAME?</v>
      </c>
      <c r="AH2646" t="str">
        <f t="shared" si="418"/>
        <v>Baja</v>
      </c>
      <c r="AI2646" t="s">
        <v>153</v>
      </c>
      <c r="AJ2646" t="str">
        <f>IFERROR(VLOOKUP(B2646,Maestro_Regionales!$A$2:$B$35,2,FALSE),"Otras zonas")</f>
        <v>Otras zonas</v>
      </c>
      <c r="AK2646" t="str">
        <f t="shared" si="419"/>
        <v>COMPENSAR EPS | Otras zonas</v>
      </c>
    </row>
    <row r="2647" spans="1:37">
      <c r="A2647" s="4" t="s">
        <v>1042</v>
      </c>
      <c r="B2647" s="4" t="s">
        <v>1043</v>
      </c>
      <c r="C2647" s="4" t="s">
        <v>1159</v>
      </c>
      <c r="D2647" s="4" t="s">
        <v>1160</v>
      </c>
      <c r="E2647" s="4" t="s">
        <v>85</v>
      </c>
      <c r="F2647" s="4">
        <v>221</v>
      </c>
      <c r="G2647" s="4">
        <v>33</v>
      </c>
      <c r="H2647" s="4">
        <v>0</v>
      </c>
      <c r="I2647">
        <f t="shared" si="410"/>
        <v>254</v>
      </c>
      <c r="J2647">
        <f t="shared" si="411"/>
        <v>0.87007874015748032</v>
      </c>
      <c r="K2647">
        <f t="shared" si="412"/>
        <v>0.12992125984251968</v>
      </c>
      <c r="L2647">
        <f t="shared" si="413"/>
        <v>0</v>
      </c>
      <c r="M2647">
        <f>I2647*Diccionario!$B$36</f>
        <v>0.56388498039215684</v>
      </c>
      <c r="N2647">
        <f>M2647*Diccionario!$B$37</f>
        <v>5.6952383019607845E-2</v>
      </c>
      <c r="O2647">
        <f>N2647*Diccionario!$B$38</f>
        <v>8.5428574529411768E-3</v>
      </c>
      <c r="P2647">
        <f>O2647*Diccionario!$B$39</f>
        <v>7.688571707647059E-3</v>
      </c>
      <c r="Q2647">
        <f>P2647*Diccionario!$B$40</f>
        <v>3.0754286830588238E-3</v>
      </c>
      <c r="R2647">
        <f>Q2647*Diccionario!$B$41</f>
        <v>1.9990286439882355E-3</v>
      </c>
      <c r="S2647">
        <f t="shared" si="414"/>
        <v>1.9990286439882355E-3</v>
      </c>
      <c r="T2647">
        <f>I2647*Diccionario!$B$36</f>
        <v>0.56388498039215684</v>
      </c>
      <c r="U2647">
        <f>T2647*Diccionario!$B$42</f>
        <v>5.6952383019607845E-2</v>
      </c>
      <c r="V2647">
        <f>U2647*Diccionario!$B$43</f>
        <v>4.8409525566666667E-2</v>
      </c>
      <c r="W2647">
        <f>V2647*Diccionario!$B$44</f>
        <v>9.1978098576666664E-3</v>
      </c>
      <c r="X2647">
        <f>W2647*Diccionario!$B$45</f>
        <v>3.58714584449E-3</v>
      </c>
      <c r="Y2647">
        <f>X2647*Diccionario!$B$46</f>
        <v>3.1925598015961E-3</v>
      </c>
      <c r="Z2647">
        <f>Y2647*Diccionario!$B$47</f>
        <v>1.1812471265905569E-3</v>
      </c>
      <c r="AA2647">
        <f>Z2647*Diccionario!$B$48</f>
        <v>1.1812471265905569E-3</v>
      </c>
      <c r="AB2647">
        <f>AA2647*Diccionario!$B$49</f>
        <v>8.8593534494291767E-4</v>
      </c>
      <c r="AC2647">
        <f t="shared" si="415"/>
        <v>8.8593534494291767E-4</v>
      </c>
      <c r="AD2647">
        <f t="shared" si="416"/>
        <v>2.8849639889311531E-3</v>
      </c>
      <c r="AE2647">
        <f t="shared" si="417"/>
        <v>4.8345272648875184E-6</v>
      </c>
      <c r="AF2647" t="e">
        <f ca="1">IF(AD2647="","",_xludf.RANK.EQ(AD2647,$AD$2:$AD$5513,0))</f>
        <v>#NAME?</v>
      </c>
      <c r="AH2647" t="str">
        <f t="shared" si="418"/>
        <v>Baja</v>
      </c>
      <c r="AI2647" t="s">
        <v>153</v>
      </c>
      <c r="AJ2647" t="str">
        <f>IFERROR(VLOOKUP(B2647,Maestro_Regionales!$A$2:$B$35,2,FALSE),"Otras zonas")</f>
        <v>Otras zonas</v>
      </c>
      <c r="AK2647" t="str">
        <f t="shared" si="419"/>
        <v>SALUD TOTAL EPS | Otras zonas</v>
      </c>
    </row>
    <row r="2648" spans="1:37">
      <c r="A2648" s="4" t="s">
        <v>1042</v>
      </c>
      <c r="B2648" s="4" t="s">
        <v>1043</v>
      </c>
      <c r="C2648" s="4" t="s">
        <v>1159</v>
      </c>
      <c r="D2648" s="4" t="s">
        <v>1160</v>
      </c>
      <c r="E2648" s="4" t="s">
        <v>90</v>
      </c>
      <c r="F2648" s="4">
        <v>0</v>
      </c>
      <c r="G2648" s="4">
        <v>0</v>
      </c>
      <c r="H2648" s="4">
        <v>91</v>
      </c>
      <c r="I2648">
        <f t="shared" si="410"/>
        <v>91</v>
      </c>
      <c r="J2648">
        <f t="shared" si="411"/>
        <v>0</v>
      </c>
      <c r="K2648">
        <f t="shared" si="412"/>
        <v>0</v>
      </c>
      <c r="L2648">
        <f t="shared" si="413"/>
        <v>1</v>
      </c>
      <c r="M2648">
        <f>I2648*Diccionario!$B$36</f>
        <v>0.20202178431372547</v>
      </c>
      <c r="N2648">
        <f>M2648*Diccionario!$B$37</f>
        <v>2.0404200215686275E-2</v>
      </c>
      <c r="O2648">
        <f>N2648*Diccionario!$B$38</f>
        <v>3.060630032352941E-3</v>
      </c>
      <c r="P2648">
        <f>O2648*Diccionario!$B$39</f>
        <v>2.754567029117647E-3</v>
      </c>
      <c r="Q2648">
        <f>P2648*Diccionario!$B$40</f>
        <v>1.1018268116470588E-3</v>
      </c>
      <c r="R2648">
        <f>Q2648*Diccionario!$B$41</f>
        <v>7.1618742757058828E-4</v>
      </c>
      <c r="S2648">
        <f t="shared" si="414"/>
        <v>7.1618742757058828E-4</v>
      </c>
      <c r="T2648">
        <f>I2648*Diccionario!$B$36</f>
        <v>0.20202178431372547</v>
      </c>
      <c r="U2648">
        <f>T2648*Diccionario!$B$42</f>
        <v>2.0404200215686275E-2</v>
      </c>
      <c r="V2648">
        <f>U2648*Diccionario!$B$43</f>
        <v>1.7343570183333334E-2</v>
      </c>
      <c r="W2648">
        <f>V2648*Diccionario!$B$44</f>
        <v>3.2952783348333334E-3</v>
      </c>
      <c r="X2648">
        <f>W2648*Diccionario!$B$45</f>
        <v>1.2851585505850001E-3</v>
      </c>
      <c r="Y2648">
        <f>X2648*Diccionario!$B$46</f>
        <v>1.14379111002065E-3</v>
      </c>
      <c r="Z2648">
        <f>Y2648*Diccionario!$B$47</f>
        <v>4.2320271070764049E-4</v>
      </c>
      <c r="AA2648">
        <f>Z2648*Diccionario!$B$48</f>
        <v>4.2320271070764049E-4</v>
      </c>
      <c r="AB2648">
        <f>AA2648*Diccionario!$B$49</f>
        <v>3.1740203303073038E-4</v>
      </c>
      <c r="AC2648">
        <f t="shared" si="415"/>
        <v>3.1740203303073038E-4</v>
      </c>
      <c r="AD2648">
        <f t="shared" si="416"/>
        <v>1.0335894606013187E-3</v>
      </c>
      <c r="AE2648">
        <f t="shared" si="417"/>
        <v>1.7320550437195443E-6</v>
      </c>
      <c r="AF2648" t="e">
        <f ca="1">IF(AD2648="","",_xludf.RANK.EQ(AD2648,$AD$2:$AD$5513,0))</f>
        <v>#NAME?</v>
      </c>
      <c r="AH2648" t="str">
        <f t="shared" si="418"/>
        <v>Baja</v>
      </c>
      <c r="AI2648" t="s">
        <v>153</v>
      </c>
      <c r="AJ2648" t="str">
        <f>IFERROR(VLOOKUP(B2648,Maestro_Regionales!$A$2:$B$35,2,FALSE),"Otras zonas")</f>
        <v>Otras zonas</v>
      </c>
      <c r="AK2648" t="str">
        <f t="shared" si="419"/>
        <v>REGIMEN DE EXCEPCION | Otras zonas</v>
      </c>
    </row>
    <row r="2649" spans="1:37">
      <c r="A2649" s="4" t="s">
        <v>1042</v>
      </c>
      <c r="B2649" s="4" t="s">
        <v>1043</v>
      </c>
      <c r="C2649" s="4" t="s">
        <v>1159</v>
      </c>
      <c r="D2649" s="4" t="s">
        <v>1160</v>
      </c>
      <c r="E2649" s="4" t="s">
        <v>86</v>
      </c>
      <c r="F2649" s="4">
        <v>15</v>
      </c>
      <c r="G2649" s="4">
        <v>0</v>
      </c>
      <c r="H2649" s="4">
        <v>0</v>
      </c>
      <c r="I2649">
        <f t="shared" si="410"/>
        <v>15</v>
      </c>
      <c r="J2649">
        <f t="shared" si="411"/>
        <v>1</v>
      </c>
      <c r="K2649">
        <f t="shared" si="412"/>
        <v>0</v>
      </c>
      <c r="L2649">
        <f t="shared" si="413"/>
        <v>0</v>
      </c>
      <c r="M2649">
        <f>I2649*Diccionario!$B$36</f>
        <v>3.3300294117647053E-2</v>
      </c>
      <c r="N2649">
        <f>M2649*Diccionario!$B$37</f>
        <v>3.3633297058823525E-3</v>
      </c>
      <c r="O2649">
        <f>N2649*Diccionario!$B$38</f>
        <v>5.0449945588235286E-4</v>
      </c>
      <c r="P2649">
        <f>O2649*Diccionario!$B$39</f>
        <v>4.5404951029411761E-4</v>
      </c>
      <c r="Q2649">
        <f>P2649*Diccionario!$B$40</f>
        <v>1.8161980411764706E-4</v>
      </c>
      <c r="R2649">
        <f>Q2649*Diccionario!$B$41</f>
        <v>1.180528726764706E-4</v>
      </c>
      <c r="S2649">
        <f t="shared" si="414"/>
        <v>1.180528726764706E-4</v>
      </c>
      <c r="T2649">
        <f>I2649*Diccionario!$B$36</f>
        <v>3.3300294117647053E-2</v>
      </c>
      <c r="U2649">
        <f>T2649*Diccionario!$B$42</f>
        <v>3.3633297058823525E-3</v>
      </c>
      <c r="V2649">
        <f>U2649*Diccionario!$B$43</f>
        <v>2.8588302499999996E-3</v>
      </c>
      <c r="W2649">
        <f>V2649*Diccionario!$B$44</f>
        <v>5.4317774749999988E-4</v>
      </c>
      <c r="X2649">
        <f>W2649*Diccionario!$B$45</f>
        <v>2.1183932152499997E-4</v>
      </c>
      <c r="Y2649">
        <f>X2649*Diccionario!$B$46</f>
        <v>1.8853699615724998E-4</v>
      </c>
      <c r="Z2649">
        <f>Y2649*Diccionario!$B$47</f>
        <v>6.9758688578182488E-5</v>
      </c>
      <c r="AA2649">
        <f>Z2649*Diccionario!$B$48</f>
        <v>6.9758688578182488E-5</v>
      </c>
      <c r="AB2649">
        <f>AA2649*Diccionario!$B$49</f>
        <v>5.2319016433636866E-5</v>
      </c>
      <c r="AC2649">
        <f t="shared" si="415"/>
        <v>5.2319016433636866E-5</v>
      </c>
      <c r="AD2649">
        <f t="shared" si="416"/>
        <v>1.7037188911010748E-4</v>
      </c>
      <c r="AE2649">
        <f t="shared" si="417"/>
        <v>2.855035786350897E-7</v>
      </c>
      <c r="AF2649" t="e">
        <f ca="1">IF(AD2649="","",_xludf.RANK.EQ(AD2649,$AD$2:$AD$5513,0))</f>
        <v>#NAME?</v>
      </c>
      <c r="AH2649" t="str">
        <f t="shared" si="418"/>
        <v>Baja</v>
      </c>
      <c r="AI2649" t="s">
        <v>153</v>
      </c>
      <c r="AJ2649" t="str">
        <f>IFERROR(VLOOKUP(B2649,Maestro_Regionales!$A$2:$B$35,2,FALSE),"Otras zonas")</f>
        <v>Otras zonas</v>
      </c>
      <c r="AK2649" t="str">
        <f t="shared" si="419"/>
        <v>EPS SANITAS | Otras zonas</v>
      </c>
    </row>
    <row r="2650" spans="1:37">
      <c r="A2650" s="4" t="s">
        <v>1042</v>
      </c>
      <c r="B2650" s="4" t="s">
        <v>1043</v>
      </c>
      <c r="C2650" s="4" t="s">
        <v>1159</v>
      </c>
      <c r="D2650" s="4" t="s">
        <v>1160</v>
      </c>
      <c r="E2650" s="4" t="s">
        <v>89</v>
      </c>
      <c r="F2650" s="4">
        <v>0</v>
      </c>
      <c r="G2650" s="4">
        <v>1</v>
      </c>
      <c r="H2650" s="4">
        <v>0</v>
      </c>
      <c r="I2650">
        <f t="shared" si="410"/>
        <v>1</v>
      </c>
      <c r="J2650">
        <f t="shared" si="411"/>
        <v>0</v>
      </c>
      <c r="K2650">
        <f t="shared" si="412"/>
        <v>1</v>
      </c>
      <c r="L2650">
        <f t="shared" si="413"/>
        <v>0</v>
      </c>
      <c r="M2650">
        <f>I2650*Diccionario!$B$36</f>
        <v>2.2200196078431371E-3</v>
      </c>
      <c r="N2650">
        <f>M2650*Diccionario!$B$37</f>
        <v>2.2422198039215687E-4</v>
      </c>
      <c r="O2650">
        <f>N2650*Diccionario!$B$38</f>
        <v>3.3633297058823532E-5</v>
      </c>
      <c r="P2650">
        <f>O2650*Diccionario!$B$39</f>
        <v>3.026996735294118E-5</v>
      </c>
      <c r="Q2650">
        <f>P2650*Diccionario!$B$40</f>
        <v>1.2107986941176473E-5</v>
      </c>
      <c r="R2650">
        <f>Q2650*Diccionario!$B$41</f>
        <v>7.870191511764708E-6</v>
      </c>
      <c r="S2650">
        <f t="shared" si="414"/>
        <v>7.870191511764708E-6</v>
      </c>
      <c r="T2650">
        <f>I2650*Diccionario!$B$36</f>
        <v>2.2200196078431371E-3</v>
      </c>
      <c r="U2650">
        <f>T2650*Diccionario!$B$42</f>
        <v>2.2422198039215687E-4</v>
      </c>
      <c r="V2650">
        <f>U2650*Diccionario!$B$43</f>
        <v>1.9058868333333333E-4</v>
      </c>
      <c r="W2650">
        <f>V2650*Diccionario!$B$44</f>
        <v>3.6211849833333333E-5</v>
      </c>
      <c r="X2650">
        <f>W2650*Diccionario!$B$45</f>
        <v>1.4122621435000001E-5</v>
      </c>
      <c r="Y2650">
        <f>X2650*Diccionario!$B$46</f>
        <v>1.256913307715E-5</v>
      </c>
      <c r="Z2650">
        <f>Y2650*Diccionario!$B$47</f>
        <v>4.6505792385454997E-6</v>
      </c>
      <c r="AA2650">
        <f>Z2650*Diccionario!$B$48</f>
        <v>4.6505792385454997E-6</v>
      </c>
      <c r="AB2650">
        <f>AA2650*Diccionario!$B$49</f>
        <v>3.4879344289091247E-6</v>
      </c>
      <c r="AC2650">
        <f t="shared" si="415"/>
        <v>3.4879344289091247E-6</v>
      </c>
      <c r="AD2650">
        <f t="shared" si="416"/>
        <v>1.1358125940673833E-5</v>
      </c>
      <c r="AE2650">
        <f t="shared" si="417"/>
        <v>1.9033571909005983E-8</v>
      </c>
      <c r="AF2650" t="e">
        <f ca="1">IF(AD2650="","",_xludf.RANK.EQ(AD2650,$AD$2:$AD$5513,0))</f>
        <v>#NAME?</v>
      </c>
      <c r="AH2650" t="str">
        <f t="shared" si="418"/>
        <v>Baja</v>
      </c>
      <c r="AI2650" t="s">
        <v>153</v>
      </c>
      <c r="AJ2650" t="str">
        <f>IFERROR(VLOOKUP(B2650,Maestro_Regionales!$A$2:$B$35,2,FALSE),"Otras zonas")</f>
        <v>Otras zonas</v>
      </c>
      <c r="AK2650" t="str">
        <f t="shared" si="419"/>
        <v>PROTEGER EPS (ANTES CAJACOPI EPS) | Otras zonas</v>
      </c>
    </row>
    <row r="2651" spans="1:37">
      <c r="A2651" s="4" t="s">
        <v>1042</v>
      </c>
      <c r="B2651" s="4" t="s">
        <v>1043</v>
      </c>
      <c r="C2651" s="4" t="s">
        <v>1161</v>
      </c>
      <c r="D2651" s="4" t="s">
        <v>1162</v>
      </c>
      <c r="E2651" s="4" t="s">
        <v>87</v>
      </c>
      <c r="F2651" s="4">
        <v>324</v>
      </c>
      <c r="G2651" s="4">
        <v>1029</v>
      </c>
      <c r="H2651" s="4">
        <v>0</v>
      </c>
      <c r="I2651">
        <f t="shared" si="410"/>
        <v>1353</v>
      </c>
      <c r="J2651">
        <f t="shared" si="411"/>
        <v>0.23946784922394679</v>
      </c>
      <c r="K2651">
        <f t="shared" si="412"/>
        <v>0.76053215077605318</v>
      </c>
      <c r="L2651">
        <f t="shared" si="413"/>
        <v>0</v>
      </c>
      <c r="M2651">
        <f>I2651*Diccionario!$B$36</f>
        <v>3.0036865294117643</v>
      </c>
      <c r="N2651">
        <f>M2651*Diccionario!$B$37</f>
        <v>0.30337233947058823</v>
      </c>
      <c r="O2651">
        <f>N2651*Diccionario!$B$38</f>
        <v>4.5505850920588231E-2</v>
      </c>
      <c r="P2651">
        <f>O2651*Diccionario!$B$39</f>
        <v>4.0955265828529409E-2</v>
      </c>
      <c r="Q2651">
        <f>P2651*Diccionario!$B$40</f>
        <v>1.6382106331411763E-2</v>
      </c>
      <c r="R2651">
        <f>Q2651*Diccionario!$B$41</f>
        <v>1.0648369115417647E-2</v>
      </c>
      <c r="S2651">
        <f t="shared" si="414"/>
        <v>1.0648369115417647E-2</v>
      </c>
      <c r="T2651">
        <f>I2651*Diccionario!$B$36</f>
        <v>3.0036865294117643</v>
      </c>
      <c r="U2651">
        <f>T2651*Diccionario!$B$42</f>
        <v>0.30337233947058823</v>
      </c>
      <c r="V2651">
        <f>U2651*Diccionario!$B$43</f>
        <v>0.25786648854999999</v>
      </c>
      <c r="W2651">
        <f>V2651*Diccionario!$B$44</f>
        <v>4.8994632824499999E-2</v>
      </c>
      <c r="X2651">
        <f>W2651*Diccionario!$B$45</f>
        <v>1.9107906801555E-2</v>
      </c>
      <c r="Y2651">
        <f>X2651*Diccionario!$B$46</f>
        <v>1.7006037053383952E-2</v>
      </c>
      <c r="Z2651">
        <f>Y2651*Diccionario!$B$47</f>
        <v>6.2922337097520622E-3</v>
      </c>
      <c r="AA2651">
        <f>Z2651*Diccionario!$B$48</f>
        <v>6.2922337097520622E-3</v>
      </c>
      <c r="AB2651">
        <f>AA2651*Diccionario!$B$49</f>
        <v>4.7191752823140462E-3</v>
      </c>
      <c r="AC2651">
        <f t="shared" si="415"/>
        <v>4.7191752823140462E-3</v>
      </c>
      <c r="AD2651">
        <f t="shared" si="416"/>
        <v>1.5367544397731693E-2</v>
      </c>
      <c r="AE2651">
        <f t="shared" si="417"/>
        <v>2.575242279288509E-5</v>
      </c>
      <c r="AF2651" t="e">
        <f ca="1">IF(AD2651="","",_xludf.RANK.EQ(AD2651,$AD$2:$AD$5513,0))</f>
        <v>#NAME?</v>
      </c>
      <c r="AH2651" t="str">
        <f t="shared" si="418"/>
        <v>Baja</v>
      </c>
      <c r="AI2651" t="s">
        <v>153</v>
      </c>
      <c r="AJ2651" t="str">
        <f>IFERROR(VLOOKUP(B2651,Maestro_Regionales!$A$2:$B$35,2,FALSE),"Otras zonas")</f>
        <v>Otras zonas</v>
      </c>
      <c r="AK2651" t="str">
        <f t="shared" si="419"/>
        <v>NUEVA EPS | Otras zonas</v>
      </c>
    </row>
    <row r="2652" spans="1:37">
      <c r="A2652" s="4" t="s">
        <v>1042</v>
      </c>
      <c r="B2652" s="4" t="s">
        <v>1043</v>
      </c>
      <c r="C2652" s="4" t="s">
        <v>1161</v>
      </c>
      <c r="D2652" s="4" t="s">
        <v>1162</v>
      </c>
      <c r="E2652" s="4" t="s">
        <v>91</v>
      </c>
      <c r="F2652" s="4">
        <v>283</v>
      </c>
      <c r="G2652" s="4">
        <v>655</v>
      </c>
      <c r="H2652" s="4">
        <v>0</v>
      </c>
      <c r="I2652">
        <f t="shared" si="410"/>
        <v>938</v>
      </c>
      <c r="J2652">
        <f t="shared" si="411"/>
        <v>0.30170575692963753</v>
      </c>
      <c r="K2652">
        <f t="shared" si="412"/>
        <v>0.69829424307036247</v>
      </c>
      <c r="L2652">
        <f t="shared" si="413"/>
        <v>0</v>
      </c>
      <c r="M2652">
        <f>I2652*Diccionario!$B$36</f>
        <v>2.0823783921568624</v>
      </c>
      <c r="N2652">
        <f>M2652*Diccionario!$B$37</f>
        <v>0.21032021760784311</v>
      </c>
      <c r="O2652">
        <f>N2652*Diccionario!$B$38</f>
        <v>3.1548032641176463E-2</v>
      </c>
      <c r="P2652">
        <f>O2652*Diccionario!$B$39</f>
        <v>2.8393229377058817E-2</v>
      </c>
      <c r="Q2652">
        <f>P2652*Diccionario!$B$40</f>
        <v>1.1357291750823527E-2</v>
      </c>
      <c r="R2652">
        <f>Q2652*Diccionario!$B$41</f>
        <v>7.3822396380352926E-3</v>
      </c>
      <c r="S2652">
        <f t="shared" si="414"/>
        <v>7.3822396380352926E-3</v>
      </c>
      <c r="T2652">
        <f>I2652*Diccionario!$B$36</f>
        <v>2.0823783921568624</v>
      </c>
      <c r="U2652">
        <f>T2652*Diccionario!$B$42</f>
        <v>0.21032021760784311</v>
      </c>
      <c r="V2652">
        <f>U2652*Diccionario!$B$43</f>
        <v>0.17877218496666664</v>
      </c>
      <c r="W2652">
        <f>V2652*Diccionario!$B$44</f>
        <v>3.3966715143666663E-2</v>
      </c>
      <c r="X2652">
        <f>W2652*Diccionario!$B$45</f>
        <v>1.3247018906029999E-2</v>
      </c>
      <c r="Y2652">
        <f>X2652*Diccionario!$B$46</f>
        <v>1.1789846826366699E-2</v>
      </c>
      <c r="Z2652">
        <f>Y2652*Diccionario!$B$47</f>
        <v>4.3622433257556785E-3</v>
      </c>
      <c r="AA2652">
        <f>Z2652*Diccionario!$B$48</f>
        <v>4.3622433257556785E-3</v>
      </c>
      <c r="AB2652">
        <f>AA2652*Diccionario!$B$49</f>
        <v>3.2716824943167591E-3</v>
      </c>
      <c r="AC2652">
        <f t="shared" si="415"/>
        <v>3.2716824943167591E-3</v>
      </c>
      <c r="AD2652">
        <f t="shared" si="416"/>
        <v>1.0653922132352053E-2</v>
      </c>
      <c r="AE2652">
        <f t="shared" si="417"/>
        <v>1.7853490450647607E-5</v>
      </c>
      <c r="AF2652" t="e">
        <f ca="1">IF(AD2652="","",_xludf.RANK.EQ(AD2652,$AD$2:$AD$5513,0))</f>
        <v>#NAME?</v>
      </c>
      <c r="AH2652" t="str">
        <f t="shared" si="418"/>
        <v>Baja</v>
      </c>
      <c r="AI2652" t="s">
        <v>153</v>
      </c>
      <c r="AJ2652" t="str">
        <f>IFERROR(VLOOKUP(B2652,Maestro_Regionales!$A$2:$B$35,2,FALSE),"Otras zonas")</f>
        <v>Otras zonas</v>
      </c>
      <c r="AK2652" t="str">
        <f t="shared" si="419"/>
        <v>FAMISANAR | Otras zonas</v>
      </c>
    </row>
    <row r="2653" spans="1:37">
      <c r="A2653" s="4" t="s">
        <v>1042</v>
      </c>
      <c r="B2653" s="4" t="s">
        <v>1043</v>
      </c>
      <c r="C2653" s="4" t="s">
        <v>1161</v>
      </c>
      <c r="D2653" s="4" t="s">
        <v>1162</v>
      </c>
      <c r="E2653" s="4" t="s">
        <v>415</v>
      </c>
      <c r="F2653" s="4">
        <v>34</v>
      </c>
      <c r="G2653" s="4">
        <v>80</v>
      </c>
      <c r="H2653" s="4">
        <v>0</v>
      </c>
      <c r="I2653">
        <f t="shared" si="410"/>
        <v>114</v>
      </c>
      <c r="J2653">
        <f t="shared" si="411"/>
        <v>0.2982456140350877</v>
      </c>
      <c r="K2653">
        <f t="shared" si="412"/>
        <v>0.70175438596491224</v>
      </c>
      <c r="L2653">
        <f t="shared" si="413"/>
        <v>0</v>
      </c>
      <c r="M2653">
        <f>I2653*Diccionario!$B$36</f>
        <v>0.25308223529411761</v>
      </c>
      <c r="N2653">
        <f>M2653*Diccionario!$B$37</f>
        <v>2.5561305764705881E-2</v>
      </c>
      <c r="O2653">
        <f>N2653*Diccionario!$B$38</f>
        <v>3.8341958647058819E-3</v>
      </c>
      <c r="P2653">
        <f>O2653*Diccionario!$B$39</f>
        <v>3.4507762782352938E-3</v>
      </c>
      <c r="Q2653">
        <f>P2653*Diccionario!$B$40</f>
        <v>1.3803105112941175E-3</v>
      </c>
      <c r="R2653">
        <f>Q2653*Diccionario!$B$41</f>
        <v>8.9720183234117648E-4</v>
      </c>
      <c r="S2653">
        <f t="shared" si="414"/>
        <v>8.9720183234117648E-4</v>
      </c>
      <c r="T2653">
        <f>I2653*Diccionario!$B$36</f>
        <v>0.25308223529411761</v>
      </c>
      <c r="U2653">
        <f>T2653*Diccionario!$B$42</f>
        <v>2.5561305764705881E-2</v>
      </c>
      <c r="V2653">
        <f>U2653*Diccionario!$B$43</f>
        <v>2.17271099E-2</v>
      </c>
      <c r="W2653">
        <f>V2653*Diccionario!$B$44</f>
        <v>4.1281508810000001E-3</v>
      </c>
      <c r="X2653">
        <f>W2653*Diccionario!$B$45</f>
        <v>1.6099788435900001E-3</v>
      </c>
      <c r="Y2653">
        <f>X2653*Diccionario!$B$46</f>
        <v>1.4328811707951001E-3</v>
      </c>
      <c r="Z2653">
        <f>Y2653*Diccionario!$B$47</f>
        <v>5.3016603319418697E-4</v>
      </c>
      <c r="AA2653">
        <f>Z2653*Diccionario!$B$48</f>
        <v>5.3016603319418697E-4</v>
      </c>
      <c r="AB2653">
        <f>AA2653*Diccionario!$B$49</f>
        <v>3.9762452489564026E-4</v>
      </c>
      <c r="AC2653">
        <f t="shared" si="415"/>
        <v>3.9762452489564026E-4</v>
      </c>
      <c r="AD2653">
        <f t="shared" si="416"/>
        <v>1.2948263572368167E-3</v>
      </c>
      <c r="AE2653">
        <f t="shared" si="417"/>
        <v>2.1698271976266818E-6</v>
      </c>
      <c r="AF2653" t="e">
        <f ca="1">IF(AD2653="","",_xludf.RANK.EQ(AD2653,$AD$2:$AD$5513,0))</f>
        <v>#NAME?</v>
      </c>
      <c r="AH2653" t="str">
        <f t="shared" si="418"/>
        <v>Baja</v>
      </c>
      <c r="AI2653" t="s">
        <v>153</v>
      </c>
      <c r="AJ2653" t="str">
        <f>IFERROR(VLOOKUP(B2653,Maestro_Regionales!$A$2:$B$35,2,FALSE),"Otras zonas")</f>
        <v>Otras zonas</v>
      </c>
      <c r="AK2653" t="str">
        <f t="shared" si="419"/>
        <v>COMPENSAR EPS | Otras zonas</v>
      </c>
    </row>
    <row r="2654" spans="1:37">
      <c r="A2654" s="4" t="s">
        <v>1042</v>
      </c>
      <c r="B2654" s="4" t="s">
        <v>1043</v>
      </c>
      <c r="C2654" s="4" t="s">
        <v>1161</v>
      </c>
      <c r="D2654" s="4" t="s">
        <v>1162</v>
      </c>
      <c r="E2654" s="4" t="s">
        <v>85</v>
      </c>
      <c r="F2654" s="4">
        <v>42</v>
      </c>
      <c r="G2654" s="4">
        <v>27</v>
      </c>
      <c r="H2654" s="4">
        <v>0</v>
      </c>
      <c r="I2654">
        <f t="shared" si="410"/>
        <v>69</v>
      </c>
      <c r="J2654">
        <f t="shared" si="411"/>
        <v>0.60869565217391308</v>
      </c>
      <c r="K2654">
        <f t="shared" si="412"/>
        <v>0.39130434782608697</v>
      </c>
      <c r="L2654">
        <f t="shared" si="413"/>
        <v>0</v>
      </c>
      <c r="M2654">
        <f>I2654*Diccionario!$B$36</f>
        <v>0.15318135294117646</v>
      </c>
      <c r="N2654">
        <f>M2654*Diccionario!$B$37</f>
        <v>1.5471316647058824E-2</v>
      </c>
      <c r="O2654">
        <f>N2654*Diccionario!$B$38</f>
        <v>2.3206974970588234E-3</v>
      </c>
      <c r="P2654">
        <f>O2654*Diccionario!$B$39</f>
        <v>2.0886277473529413E-3</v>
      </c>
      <c r="Q2654">
        <f>P2654*Diccionario!$B$40</f>
        <v>8.3545109894117651E-4</v>
      </c>
      <c r="R2654">
        <f>Q2654*Diccionario!$B$41</f>
        <v>5.4304321431176473E-4</v>
      </c>
      <c r="S2654">
        <f t="shared" si="414"/>
        <v>5.4304321431176473E-4</v>
      </c>
      <c r="T2654">
        <f>I2654*Diccionario!$B$36</f>
        <v>0.15318135294117646</v>
      </c>
      <c r="U2654">
        <f>T2654*Diccionario!$B$42</f>
        <v>1.5471316647058824E-2</v>
      </c>
      <c r="V2654">
        <f>U2654*Diccionario!$B$43</f>
        <v>1.3150619149999999E-2</v>
      </c>
      <c r="W2654">
        <f>V2654*Diccionario!$B$44</f>
        <v>2.4986176384999997E-3</v>
      </c>
      <c r="X2654">
        <f>W2654*Diccionario!$B$45</f>
        <v>9.7446087901499991E-4</v>
      </c>
      <c r="Y2654">
        <f>X2654*Diccionario!$B$46</f>
        <v>8.6727018232334995E-4</v>
      </c>
      <c r="Z2654">
        <f>Y2654*Diccionario!$B$47</f>
        <v>3.2088996745963946E-4</v>
      </c>
      <c r="AA2654">
        <f>Z2654*Diccionario!$B$48</f>
        <v>3.2088996745963946E-4</v>
      </c>
      <c r="AB2654">
        <f>AA2654*Diccionario!$B$49</f>
        <v>2.4066747559472958E-4</v>
      </c>
      <c r="AC2654">
        <f t="shared" si="415"/>
        <v>2.4066747559472958E-4</v>
      </c>
      <c r="AD2654">
        <f t="shared" si="416"/>
        <v>7.8371068990649431E-4</v>
      </c>
      <c r="AE2654">
        <f t="shared" si="417"/>
        <v>1.3133164617214125E-6</v>
      </c>
      <c r="AF2654" t="e">
        <f ca="1">IF(AD2654="","",_xludf.RANK.EQ(AD2654,$AD$2:$AD$5513,0))</f>
        <v>#NAME?</v>
      </c>
      <c r="AH2654" t="str">
        <f t="shared" si="418"/>
        <v>Baja</v>
      </c>
      <c r="AI2654" t="s">
        <v>153</v>
      </c>
      <c r="AJ2654" t="str">
        <f>IFERROR(VLOOKUP(B2654,Maestro_Regionales!$A$2:$B$35,2,FALSE),"Otras zonas")</f>
        <v>Otras zonas</v>
      </c>
      <c r="AK2654" t="str">
        <f t="shared" si="419"/>
        <v>SALUD TOTAL EPS | Otras zonas</v>
      </c>
    </row>
    <row r="2655" spans="1:37">
      <c r="A2655" s="4" t="s">
        <v>1042</v>
      </c>
      <c r="B2655" s="4" t="s">
        <v>1043</v>
      </c>
      <c r="C2655" s="4" t="s">
        <v>1161</v>
      </c>
      <c r="D2655" s="4" t="s">
        <v>1162</v>
      </c>
      <c r="E2655" s="4" t="s">
        <v>90</v>
      </c>
      <c r="F2655" s="4">
        <v>0</v>
      </c>
      <c r="G2655" s="4">
        <v>0</v>
      </c>
      <c r="H2655" s="4">
        <v>56</v>
      </c>
      <c r="I2655">
        <f t="shared" si="410"/>
        <v>56</v>
      </c>
      <c r="J2655">
        <f t="shared" si="411"/>
        <v>0</v>
      </c>
      <c r="K2655">
        <f t="shared" si="412"/>
        <v>0</v>
      </c>
      <c r="L2655">
        <f t="shared" si="413"/>
        <v>1</v>
      </c>
      <c r="M2655">
        <f>I2655*Diccionario!$B$36</f>
        <v>0.12432109803921568</v>
      </c>
      <c r="N2655">
        <f>M2655*Diccionario!$B$37</f>
        <v>1.2556430901960784E-2</v>
      </c>
      <c r="O2655">
        <f>N2655*Diccionario!$B$38</f>
        <v>1.8834646352941175E-3</v>
      </c>
      <c r="P2655">
        <f>O2655*Diccionario!$B$39</f>
        <v>1.6951181717647058E-3</v>
      </c>
      <c r="Q2655">
        <f>P2655*Diccionario!$B$40</f>
        <v>6.780472687058824E-4</v>
      </c>
      <c r="R2655">
        <f>Q2655*Diccionario!$B$41</f>
        <v>4.4073072465882358E-4</v>
      </c>
      <c r="S2655">
        <f t="shared" si="414"/>
        <v>4.4073072465882358E-4</v>
      </c>
      <c r="T2655">
        <f>I2655*Diccionario!$B$36</f>
        <v>0.12432109803921568</v>
      </c>
      <c r="U2655">
        <f>T2655*Diccionario!$B$42</f>
        <v>1.2556430901960784E-2</v>
      </c>
      <c r="V2655">
        <f>U2655*Diccionario!$B$43</f>
        <v>1.0672966266666667E-2</v>
      </c>
      <c r="W2655">
        <f>V2655*Diccionario!$B$44</f>
        <v>2.0278635906666666E-3</v>
      </c>
      <c r="X2655">
        <f>W2655*Diccionario!$B$45</f>
        <v>7.9086680036000005E-4</v>
      </c>
      <c r="Y2655">
        <f>X2655*Diccionario!$B$46</f>
        <v>7.038714523204E-4</v>
      </c>
      <c r="Z2655">
        <f>Y2655*Diccionario!$B$47</f>
        <v>2.6043243735854798E-4</v>
      </c>
      <c r="AA2655">
        <f>Z2655*Diccionario!$B$48</f>
        <v>2.6043243735854798E-4</v>
      </c>
      <c r="AB2655">
        <f>AA2655*Diccionario!$B$49</f>
        <v>1.95324328018911E-4</v>
      </c>
      <c r="AC2655">
        <f t="shared" si="415"/>
        <v>1.95324328018911E-4</v>
      </c>
      <c r="AD2655">
        <f t="shared" si="416"/>
        <v>6.3605505267773452E-4</v>
      </c>
      <c r="AE2655">
        <f t="shared" si="417"/>
        <v>1.0658800269043347E-6</v>
      </c>
      <c r="AF2655" t="e">
        <f ca="1">IF(AD2655="","",_xludf.RANK.EQ(AD2655,$AD$2:$AD$5513,0))</f>
        <v>#NAME?</v>
      </c>
      <c r="AH2655" t="str">
        <f t="shared" si="418"/>
        <v>Baja</v>
      </c>
      <c r="AI2655" t="s">
        <v>153</v>
      </c>
      <c r="AJ2655" t="str">
        <f>IFERROR(VLOOKUP(B2655,Maestro_Regionales!$A$2:$B$35,2,FALSE),"Otras zonas")</f>
        <v>Otras zonas</v>
      </c>
      <c r="AK2655" t="str">
        <f t="shared" si="419"/>
        <v>REGIMEN DE EXCEPCION | Otras zonas</v>
      </c>
    </row>
    <row r="2656" spans="1:37">
      <c r="A2656" s="4" t="s">
        <v>1042</v>
      </c>
      <c r="B2656" s="4" t="s">
        <v>1043</v>
      </c>
      <c r="C2656" s="4" t="s">
        <v>1161</v>
      </c>
      <c r="D2656" s="4" t="s">
        <v>1162</v>
      </c>
      <c r="E2656" s="4" t="s">
        <v>86</v>
      </c>
      <c r="F2656" s="4">
        <v>0</v>
      </c>
      <c r="G2656" s="4">
        <v>1</v>
      </c>
      <c r="H2656" s="4">
        <v>0</v>
      </c>
      <c r="I2656">
        <f t="shared" si="410"/>
        <v>1</v>
      </c>
      <c r="J2656">
        <f t="shared" si="411"/>
        <v>0</v>
      </c>
      <c r="K2656">
        <f t="shared" si="412"/>
        <v>1</v>
      </c>
      <c r="L2656">
        <f t="shared" si="413"/>
        <v>0</v>
      </c>
      <c r="M2656">
        <f>I2656*Diccionario!$B$36</f>
        <v>2.2200196078431371E-3</v>
      </c>
      <c r="N2656">
        <f>M2656*Diccionario!$B$37</f>
        <v>2.2422198039215687E-4</v>
      </c>
      <c r="O2656">
        <f>N2656*Diccionario!$B$38</f>
        <v>3.3633297058823532E-5</v>
      </c>
      <c r="P2656">
        <f>O2656*Diccionario!$B$39</f>
        <v>3.026996735294118E-5</v>
      </c>
      <c r="Q2656">
        <f>P2656*Diccionario!$B$40</f>
        <v>1.2107986941176473E-5</v>
      </c>
      <c r="R2656">
        <f>Q2656*Diccionario!$B$41</f>
        <v>7.870191511764708E-6</v>
      </c>
      <c r="S2656">
        <f t="shared" si="414"/>
        <v>7.870191511764708E-6</v>
      </c>
      <c r="T2656">
        <f>I2656*Diccionario!$B$36</f>
        <v>2.2200196078431371E-3</v>
      </c>
      <c r="U2656">
        <f>T2656*Diccionario!$B$42</f>
        <v>2.2422198039215687E-4</v>
      </c>
      <c r="V2656">
        <f>U2656*Diccionario!$B$43</f>
        <v>1.9058868333333333E-4</v>
      </c>
      <c r="W2656">
        <f>V2656*Diccionario!$B$44</f>
        <v>3.6211849833333333E-5</v>
      </c>
      <c r="X2656">
        <f>W2656*Diccionario!$B$45</f>
        <v>1.4122621435000001E-5</v>
      </c>
      <c r="Y2656">
        <f>X2656*Diccionario!$B$46</f>
        <v>1.256913307715E-5</v>
      </c>
      <c r="Z2656">
        <f>Y2656*Diccionario!$B$47</f>
        <v>4.6505792385454997E-6</v>
      </c>
      <c r="AA2656">
        <f>Z2656*Diccionario!$B$48</f>
        <v>4.6505792385454997E-6</v>
      </c>
      <c r="AB2656">
        <f>AA2656*Diccionario!$B$49</f>
        <v>3.4879344289091247E-6</v>
      </c>
      <c r="AC2656">
        <f t="shared" si="415"/>
        <v>3.4879344289091247E-6</v>
      </c>
      <c r="AD2656">
        <f t="shared" si="416"/>
        <v>1.1358125940673833E-5</v>
      </c>
      <c r="AE2656">
        <f t="shared" si="417"/>
        <v>1.9033571909005983E-8</v>
      </c>
      <c r="AF2656" t="e">
        <f ca="1">IF(AD2656="","",_xludf.RANK.EQ(AD2656,$AD$2:$AD$5513,0))</f>
        <v>#NAME?</v>
      </c>
      <c r="AH2656" t="str">
        <f t="shared" si="418"/>
        <v>Baja</v>
      </c>
      <c r="AI2656" t="s">
        <v>153</v>
      </c>
      <c r="AJ2656" t="str">
        <f>IFERROR(VLOOKUP(B2656,Maestro_Regionales!$A$2:$B$35,2,FALSE),"Otras zonas")</f>
        <v>Otras zonas</v>
      </c>
      <c r="AK2656" t="str">
        <f t="shared" si="419"/>
        <v>EPS SANITAS | Otras zonas</v>
      </c>
    </row>
    <row r="2657" spans="1:37">
      <c r="A2657" s="4" t="s">
        <v>1042</v>
      </c>
      <c r="B2657" s="4" t="s">
        <v>1043</v>
      </c>
      <c r="C2657" s="4" t="s">
        <v>1163</v>
      </c>
      <c r="D2657" s="4" t="s">
        <v>1164</v>
      </c>
      <c r="E2657" s="4" t="s">
        <v>86</v>
      </c>
      <c r="F2657" s="4">
        <v>152</v>
      </c>
      <c r="G2657" s="4">
        <v>1264</v>
      </c>
      <c r="H2657" s="4">
        <v>0</v>
      </c>
      <c r="I2657">
        <f t="shared" si="410"/>
        <v>1416</v>
      </c>
      <c r="J2657">
        <f t="shared" si="411"/>
        <v>0.10734463276836158</v>
      </c>
      <c r="K2657">
        <f t="shared" si="412"/>
        <v>0.89265536723163841</v>
      </c>
      <c r="L2657">
        <f t="shared" si="413"/>
        <v>0</v>
      </c>
      <c r="M2657">
        <f>I2657*Diccionario!$B$36</f>
        <v>3.143547764705882</v>
      </c>
      <c r="N2657">
        <f>M2657*Diccionario!$B$37</f>
        <v>0.31749832423529412</v>
      </c>
      <c r="O2657">
        <f>N2657*Diccionario!$B$38</f>
        <v>4.7624748635294117E-2</v>
      </c>
      <c r="P2657">
        <f>O2657*Diccionario!$B$39</f>
        <v>4.2862273771764707E-2</v>
      </c>
      <c r="Q2657">
        <f>P2657*Diccionario!$B$40</f>
        <v>1.7144909508705883E-2</v>
      </c>
      <c r="R2657">
        <f>Q2657*Diccionario!$B$41</f>
        <v>1.1144191180658824E-2</v>
      </c>
      <c r="S2657">
        <f t="shared" si="414"/>
        <v>1.1144191180658824E-2</v>
      </c>
      <c r="T2657">
        <f>I2657*Diccionario!$B$36</f>
        <v>3.143547764705882</v>
      </c>
      <c r="U2657">
        <f>T2657*Diccionario!$B$42</f>
        <v>0.31749832423529412</v>
      </c>
      <c r="V2657">
        <f>U2657*Diccionario!$B$43</f>
        <v>0.26987357559999997</v>
      </c>
      <c r="W2657">
        <f>V2657*Diccionario!$B$44</f>
        <v>5.1275979363999996E-2</v>
      </c>
      <c r="X2657">
        <f>W2657*Diccionario!$B$45</f>
        <v>1.9997631951959999E-2</v>
      </c>
      <c r="Y2657">
        <f>X2657*Diccionario!$B$46</f>
        <v>1.77978924372444E-2</v>
      </c>
      <c r="Z2657">
        <f>Y2657*Diccionario!$B$47</f>
        <v>6.5852202017804276E-3</v>
      </c>
      <c r="AA2657">
        <f>Z2657*Diccionario!$B$48</f>
        <v>6.5852202017804276E-3</v>
      </c>
      <c r="AB2657">
        <f>AA2657*Diccionario!$B$49</f>
        <v>4.9389151513353205E-3</v>
      </c>
      <c r="AC2657">
        <f t="shared" si="415"/>
        <v>4.9389151513353205E-3</v>
      </c>
      <c r="AD2657">
        <f t="shared" si="416"/>
        <v>1.6083106331994144E-2</v>
      </c>
      <c r="AE2657">
        <f t="shared" si="417"/>
        <v>2.6951537823152465E-5</v>
      </c>
      <c r="AF2657" t="e">
        <f ca="1">IF(AD2657="","",_xludf.RANK.EQ(AD2657,$AD$2:$AD$5513,0))</f>
        <v>#NAME?</v>
      </c>
      <c r="AH2657" t="str">
        <f t="shared" si="418"/>
        <v>Baja</v>
      </c>
      <c r="AI2657" t="s">
        <v>153</v>
      </c>
      <c r="AJ2657" t="str">
        <f>IFERROR(VLOOKUP(B2657,Maestro_Regionales!$A$2:$B$35,2,FALSE),"Otras zonas")</f>
        <v>Otras zonas</v>
      </c>
      <c r="AK2657" t="str">
        <f t="shared" si="419"/>
        <v>EPS SANITAS | Otras zonas</v>
      </c>
    </row>
    <row r="2658" spans="1:37">
      <c r="A2658" s="4" t="s">
        <v>1042</v>
      </c>
      <c r="B2658" s="4" t="s">
        <v>1043</v>
      </c>
      <c r="C2658" s="4" t="s">
        <v>1163</v>
      </c>
      <c r="D2658" s="4" t="s">
        <v>1164</v>
      </c>
      <c r="E2658" s="4" t="s">
        <v>87</v>
      </c>
      <c r="F2658" s="4">
        <v>118</v>
      </c>
      <c r="G2658" s="4">
        <v>317</v>
      </c>
      <c r="H2658" s="4">
        <v>0</v>
      </c>
      <c r="I2658">
        <f t="shared" si="410"/>
        <v>435</v>
      </c>
      <c r="J2658">
        <f t="shared" si="411"/>
        <v>0.27126436781609198</v>
      </c>
      <c r="K2658">
        <f t="shared" si="412"/>
        <v>0.72873563218390802</v>
      </c>
      <c r="L2658">
        <f t="shared" si="413"/>
        <v>0</v>
      </c>
      <c r="M2658">
        <f>I2658*Diccionario!$B$36</f>
        <v>0.96570852941176466</v>
      </c>
      <c r="N2658">
        <f>M2658*Diccionario!$B$37</f>
        <v>9.7536561470588243E-2</v>
      </c>
      <c r="O2658">
        <f>N2658*Diccionario!$B$38</f>
        <v>1.4630484220588236E-2</v>
      </c>
      <c r="P2658">
        <f>O2658*Diccionario!$B$39</f>
        <v>1.3167435798529413E-2</v>
      </c>
      <c r="Q2658">
        <f>P2658*Diccionario!$B$40</f>
        <v>5.2669743194117651E-3</v>
      </c>
      <c r="R2658">
        <f>Q2658*Diccionario!$B$41</f>
        <v>3.4235333076176474E-3</v>
      </c>
      <c r="S2658">
        <f t="shared" si="414"/>
        <v>3.4235333076176474E-3</v>
      </c>
      <c r="T2658">
        <f>I2658*Diccionario!$B$36</f>
        <v>0.96570852941176466</v>
      </c>
      <c r="U2658">
        <f>T2658*Diccionario!$B$42</f>
        <v>9.7536561470588243E-2</v>
      </c>
      <c r="V2658">
        <f>U2658*Diccionario!$B$43</f>
        <v>8.2906077250000001E-2</v>
      </c>
      <c r="W2658">
        <f>V2658*Diccionario!$B$44</f>
        <v>1.5752154677500001E-2</v>
      </c>
      <c r="X2658">
        <f>W2658*Diccionario!$B$45</f>
        <v>6.1433403242250008E-3</v>
      </c>
      <c r="Y2658">
        <f>X2658*Diccionario!$B$46</f>
        <v>5.467572888560251E-3</v>
      </c>
      <c r="Z2658">
        <f>Y2658*Diccionario!$B$47</f>
        <v>2.0230019687672929E-3</v>
      </c>
      <c r="AA2658">
        <f>Z2658*Diccionario!$B$48</f>
        <v>2.0230019687672929E-3</v>
      </c>
      <c r="AB2658">
        <f>AA2658*Diccionario!$B$49</f>
        <v>1.5172514765754697E-3</v>
      </c>
      <c r="AC2658">
        <f t="shared" si="415"/>
        <v>1.5172514765754697E-3</v>
      </c>
      <c r="AD2658">
        <f t="shared" si="416"/>
        <v>4.9407847841931168E-3</v>
      </c>
      <c r="AE2658">
        <f t="shared" si="417"/>
        <v>8.2796037804176017E-6</v>
      </c>
      <c r="AF2658" t="e">
        <f ca="1">IF(AD2658="","",_xludf.RANK.EQ(AD2658,$AD$2:$AD$5513,0))</f>
        <v>#NAME?</v>
      </c>
      <c r="AH2658" t="str">
        <f t="shared" si="418"/>
        <v>Baja</v>
      </c>
      <c r="AI2658" t="s">
        <v>153</v>
      </c>
      <c r="AJ2658" t="str">
        <f>IFERROR(VLOOKUP(B2658,Maestro_Regionales!$A$2:$B$35,2,FALSE),"Otras zonas")</f>
        <v>Otras zonas</v>
      </c>
      <c r="AK2658" t="str">
        <f t="shared" si="419"/>
        <v>NUEVA EPS | Otras zonas</v>
      </c>
    </row>
    <row r="2659" spans="1:37">
      <c r="A2659" s="4" t="s">
        <v>1042</v>
      </c>
      <c r="B2659" s="4" t="s">
        <v>1043</v>
      </c>
      <c r="C2659" s="4" t="s">
        <v>1163</v>
      </c>
      <c r="D2659" s="4" t="s">
        <v>1164</v>
      </c>
      <c r="E2659" s="4" t="s">
        <v>90</v>
      </c>
      <c r="F2659" s="4">
        <v>0</v>
      </c>
      <c r="G2659" s="4">
        <v>0</v>
      </c>
      <c r="H2659" s="4">
        <v>32</v>
      </c>
      <c r="I2659">
        <f t="shared" si="410"/>
        <v>32</v>
      </c>
      <c r="J2659">
        <f t="shared" si="411"/>
        <v>0</v>
      </c>
      <c r="K2659">
        <f t="shared" si="412"/>
        <v>0</v>
      </c>
      <c r="L2659">
        <f t="shared" si="413"/>
        <v>1</v>
      </c>
      <c r="M2659">
        <f>I2659*Diccionario!$B$36</f>
        <v>7.1040627450980387E-2</v>
      </c>
      <c r="N2659">
        <f>M2659*Diccionario!$B$37</f>
        <v>7.1751033725490198E-3</v>
      </c>
      <c r="O2659">
        <f>N2659*Diccionario!$B$38</f>
        <v>1.076265505882353E-3</v>
      </c>
      <c r="P2659">
        <f>O2659*Diccionario!$B$39</f>
        <v>9.6863895529411775E-4</v>
      </c>
      <c r="Q2659">
        <f>P2659*Diccionario!$B$40</f>
        <v>3.8745558211764715E-4</v>
      </c>
      <c r="R2659">
        <f>Q2659*Diccionario!$B$41</f>
        <v>2.5184612837647066E-4</v>
      </c>
      <c r="S2659">
        <f t="shared" si="414"/>
        <v>2.5184612837647066E-4</v>
      </c>
      <c r="T2659">
        <f>I2659*Diccionario!$B$36</f>
        <v>7.1040627450980387E-2</v>
      </c>
      <c r="U2659">
        <f>T2659*Diccionario!$B$42</f>
        <v>7.1751033725490198E-3</v>
      </c>
      <c r="V2659">
        <f>U2659*Diccionario!$B$43</f>
        <v>6.0988378666666666E-3</v>
      </c>
      <c r="W2659">
        <f>V2659*Diccionario!$B$44</f>
        <v>1.1587791946666667E-3</v>
      </c>
      <c r="X2659">
        <f>W2659*Diccionario!$B$45</f>
        <v>4.5192388592000003E-4</v>
      </c>
      <c r="Y2659">
        <f>X2659*Diccionario!$B$46</f>
        <v>4.0221225846880001E-4</v>
      </c>
      <c r="Z2659">
        <f>Y2659*Diccionario!$B$47</f>
        <v>1.4881853563345599E-4</v>
      </c>
      <c r="AA2659">
        <f>Z2659*Diccionario!$B$48</f>
        <v>1.4881853563345599E-4</v>
      </c>
      <c r="AB2659">
        <f>AA2659*Diccionario!$B$49</f>
        <v>1.1161390172509199E-4</v>
      </c>
      <c r="AC2659">
        <f t="shared" si="415"/>
        <v>1.1161390172509199E-4</v>
      </c>
      <c r="AD2659">
        <f t="shared" si="416"/>
        <v>3.6346003010156265E-4</v>
      </c>
      <c r="AE2659">
        <f t="shared" si="417"/>
        <v>6.0907430108819145E-7</v>
      </c>
      <c r="AF2659" t="e">
        <f ca="1">IF(AD2659="","",_xludf.RANK.EQ(AD2659,$AD$2:$AD$5513,0))</f>
        <v>#NAME?</v>
      </c>
      <c r="AH2659" t="str">
        <f t="shared" si="418"/>
        <v>Baja</v>
      </c>
      <c r="AI2659" t="s">
        <v>153</v>
      </c>
      <c r="AJ2659" t="str">
        <f>IFERROR(VLOOKUP(B2659,Maestro_Regionales!$A$2:$B$35,2,FALSE),"Otras zonas")</f>
        <v>Otras zonas</v>
      </c>
      <c r="AK2659" t="str">
        <f t="shared" si="419"/>
        <v>REGIMEN DE EXCEPCION | Otras zonas</v>
      </c>
    </row>
    <row r="2660" spans="1:37">
      <c r="A2660" s="4" t="s">
        <v>1042</v>
      </c>
      <c r="B2660" s="4" t="s">
        <v>1043</v>
      </c>
      <c r="C2660" s="4" t="s">
        <v>1163</v>
      </c>
      <c r="D2660" s="4" t="s">
        <v>1164</v>
      </c>
      <c r="E2660" s="4" t="s">
        <v>85</v>
      </c>
      <c r="F2660" s="4">
        <v>5</v>
      </c>
      <c r="G2660" s="4">
        <v>0</v>
      </c>
      <c r="H2660" s="4">
        <v>0</v>
      </c>
      <c r="I2660">
        <f t="shared" si="410"/>
        <v>5</v>
      </c>
      <c r="J2660">
        <f t="shared" si="411"/>
        <v>1</v>
      </c>
      <c r="K2660">
        <f t="shared" si="412"/>
        <v>0</v>
      </c>
      <c r="L2660">
        <f t="shared" si="413"/>
        <v>0</v>
      </c>
      <c r="M2660">
        <f>I2660*Diccionario!$B$36</f>
        <v>1.1100098039215685E-2</v>
      </c>
      <c r="N2660">
        <f>M2660*Diccionario!$B$37</f>
        <v>1.1211099019607844E-3</v>
      </c>
      <c r="O2660">
        <f>N2660*Diccionario!$B$38</f>
        <v>1.6816648529411766E-4</v>
      </c>
      <c r="P2660">
        <f>O2660*Diccionario!$B$39</f>
        <v>1.513498367647059E-4</v>
      </c>
      <c r="Q2660">
        <f>P2660*Diccionario!$B$40</f>
        <v>6.053993470588236E-5</v>
      </c>
      <c r="R2660">
        <f>Q2660*Diccionario!$B$41</f>
        <v>3.9350957558823535E-5</v>
      </c>
      <c r="S2660">
        <f t="shared" si="414"/>
        <v>3.9350957558823535E-5</v>
      </c>
      <c r="T2660">
        <f>I2660*Diccionario!$B$36</f>
        <v>1.1100098039215685E-2</v>
      </c>
      <c r="U2660">
        <f>T2660*Diccionario!$B$42</f>
        <v>1.1211099019607844E-3</v>
      </c>
      <c r="V2660">
        <f>U2660*Diccionario!$B$43</f>
        <v>9.5294341666666671E-4</v>
      </c>
      <c r="W2660">
        <f>V2660*Diccionario!$B$44</f>
        <v>1.8105924916666667E-4</v>
      </c>
      <c r="X2660">
        <f>W2660*Diccionario!$B$45</f>
        <v>7.0613107175000004E-5</v>
      </c>
      <c r="Y2660">
        <f>X2660*Diccionario!$B$46</f>
        <v>6.284566538575001E-5</v>
      </c>
      <c r="Z2660">
        <f>Y2660*Diccionario!$B$47</f>
        <v>2.3252896192727505E-5</v>
      </c>
      <c r="AA2660">
        <f>Z2660*Diccionario!$B$48</f>
        <v>2.3252896192727505E-5</v>
      </c>
      <c r="AB2660">
        <f>AA2660*Diccionario!$B$49</f>
        <v>1.7439672144545629E-5</v>
      </c>
      <c r="AC2660">
        <f t="shared" si="415"/>
        <v>1.7439672144545629E-5</v>
      </c>
      <c r="AD2660">
        <f t="shared" si="416"/>
        <v>5.6790629703369164E-5</v>
      </c>
      <c r="AE2660">
        <f t="shared" si="417"/>
        <v>9.5167859545029915E-8</v>
      </c>
      <c r="AF2660" t="e">
        <f ca="1">IF(AD2660="","",_xludf.RANK.EQ(AD2660,$AD$2:$AD$5513,0))</f>
        <v>#NAME?</v>
      </c>
      <c r="AH2660" t="str">
        <f t="shared" si="418"/>
        <v>Baja</v>
      </c>
      <c r="AI2660" t="s">
        <v>153</v>
      </c>
      <c r="AJ2660" t="str">
        <f>IFERROR(VLOOKUP(B2660,Maestro_Regionales!$A$2:$B$35,2,FALSE),"Otras zonas")</f>
        <v>Otras zonas</v>
      </c>
      <c r="AK2660" t="str">
        <f t="shared" si="419"/>
        <v>SALUD TOTAL EPS | Otras zonas</v>
      </c>
    </row>
    <row r="2661" spans="1:37">
      <c r="A2661" s="4" t="s">
        <v>1042</v>
      </c>
      <c r="B2661" s="4" t="s">
        <v>1043</v>
      </c>
      <c r="C2661" s="4" t="s">
        <v>1165</v>
      </c>
      <c r="D2661" s="4" t="s">
        <v>1166</v>
      </c>
      <c r="E2661" s="4" t="s">
        <v>91</v>
      </c>
      <c r="F2661" s="4">
        <v>484</v>
      </c>
      <c r="G2661" s="4">
        <v>1450</v>
      </c>
      <c r="H2661" s="4">
        <v>0</v>
      </c>
      <c r="I2661">
        <f t="shared" si="410"/>
        <v>1934</v>
      </c>
      <c r="J2661">
        <f t="shared" si="411"/>
        <v>0.25025853154084798</v>
      </c>
      <c r="K2661">
        <f t="shared" si="412"/>
        <v>0.74974146845915202</v>
      </c>
      <c r="L2661">
        <f t="shared" si="413"/>
        <v>0</v>
      </c>
      <c r="M2661">
        <f>I2661*Diccionario!$B$36</f>
        <v>4.2935179215686272</v>
      </c>
      <c r="N2661">
        <f>M2661*Diccionario!$B$37</f>
        <v>0.43364531007843138</v>
      </c>
      <c r="O2661">
        <f>N2661*Diccionario!$B$38</f>
        <v>6.5046796511764704E-2</v>
      </c>
      <c r="P2661">
        <f>O2661*Diccionario!$B$39</f>
        <v>5.8542116860588238E-2</v>
      </c>
      <c r="Q2661">
        <f>P2661*Diccionario!$B$40</f>
        <v>2.3416846744235296E-2</v>
      </c>
      <c r="R2661">
        <f>Q2661*Diccionario!$B$41</f>
        <v>1.5220950383752943E-2</v>
      </c>
      <c r="S2661">
        <f t="shared" si="414"/>
        <v>1.5220950383752943E-2</v>
      </c>
      <c r="T2661">
        <f>I2661*Diccionario!$B$36</f>
        <v>4.2935179215686272</v>
      </c>
      <c r="U2661">
        <f>T2661*Diccionario!$B$42</f>
        <v>0.43364531007843138</v>
      </c>
      <c r="V2661">
        <f>U2661*Diccionario!$B$43</f>
        <v>0.36859851356666667</v>
      </c>
      <c r="W2661">
        <f>V2661*Diccionario!$B$44</f>
        <v>7.0033717577666674E-2</v>
      </c>
      <c r="X2661">
        <f>W2661*Diccionario!$B$45</f>
        <v>2.7313149855290004E-2</v>
      </c>
      <c r="Y2661">
        <f>X2661*Diccionario!$B$46</f>
        <v>2.4308703371208103E-2</v>
      </c>
      <c r="Z2661">
        <f>Y2661*Diccionario!$B$47</f>
        <v>8.9942202473469977E-3</v>
      </c>
      <c r="AA2661">
        <f>Z2661*Diccionario!$B$48</f>
        <v>8.9942202473469977E-3</v>
      </c>
      <c r="AB2661">
        <f>AA2661*Diccionario!$B$49</f>
        <v>6.7456651855102483E-3</v>
      </c>
      <c r="AC2661">
        <f t="shared" si="415"/>
        <v>6.7456651855102483E-3</v>
      </c>
      <c r="AD2661">
        <f t="shared" si="416"/>
        <v>2.1966615569263191E-2</v>
      </c>
      <c r="AE2661">
        <f t="shared" si="417"/>
        <v>3.6810928072017567E-5</v>
      </c>
      <c r="AF2661" t="e">
        <f ca="1">IF(AD2661="","",_xludf.RANK.EQ(AD2661,$AD$2:$AD$5513,0))</f>
        <v>#NAME?</v>
      </c>
      <c r="AH2661" t="str">
        <f t="shared" si="418"/>
        <v>Baja</v>
      </c>
      <c r="AI2661" t="s">
        <v>153</v>
      </c>
      <c r="AJ2661" t="str">
        <f>IFERROR(VLOOKUP(B2661,Maestro_Regionales!$A$2:$B$35,2,FALSE),"Otras zonas")</f>
        <v>Otras zonas</v>
      </c>
      <c r="AK2661" t="str">
        <f t="shared" si="419"/>
        <v>FAMISANAR | Otras zonas</v>
      </c>
    </row>
    <row r="2662" spans="1:37">
      <c r="A2662" s="4" t="s">
        <v>1042</v>
      </c>
      <c r="B2662" s="4" t="s">
        <v>1043</v>
      </c>
      <c r="C2662" s="4" t="s">
        <v>1165</v>
      </c>
      <c r="D2662" s="4" t="s">
        <v>1166</v>
      </c>
      <c r="E2662" s="4" t="s">
        <v>87</v>
      </c>
      <c r="F2662" s="4">
        <v>216</v>
      </c>
      <c r="G2662" s="4">
        <v>1311</v>
      </c>
      <c r="H2662" s="4">
        <v>0</v>
      </c>
      <c r="I2662">
        <f t="shared" si="410"/>
        <v>1527</v>
      </c>
      <c r="J2662">
        <f t="shared" si="411"/>
        <v>0.14145383104125736</v>
      </c>
      <c r="K2662">
        <f t="shared" si="412"/>
        <v>0.85854616895874258</v>
      </c>
      <c r="L2662">
        <f t="shared" si="413"/>
        <v>0</v>
      </c>
      <c r="M2662">
        <f>I2662*Diccionario!$B$36</f>
        <v>3.3899699411764703</v>
      </c>
      <c r="N2662">
        <f>M2662*Diccionario!$B$37</f>
        <v>0.34238696405882352</v>
      </c>
      <c r="O2662">
        <f>N2662*Diccionario!$B$38</f>
        <v>5.1358044608823525E-2</v>
      </c>
      <c r="P2662">
        <f>O2662*Diccionario!$B$39</f>
        <v>4.6222240147941171E-2</v>
      </c>
      <c r="Q2662">
        <f>P2662*Diccionario!$B$40</f>
        <v>1.848889605917647E-2</v>
      </c>
      <c r="R2662">
        <f>Q2662*Diccionario!$B$41</f>
        <v>1.2017782438464707E-2</v>
      </c>
      <c r="S2662">
        <f t="shared" si="414"/>
        <v>1.2017782438464707E-2</v>
      </c>
      <c r="T2662">
        <f>I2662*Diccionario!$B$36</f>
        <v>3.3899699411764703</v>
      </c>
      <c r="U2662">
        <f>T2662*Diccionario!$B$42</f>
        <v>0.34238696405882352</v>
      </c>
      <c r="V2662">
        <f>U2662*Diccionario!$B$43</f>
        <v>0.29102891944999998</v>
      </c>
      <c r="W2662">
        <f>V2662*Diccionario!$B$44</f>
        <v>5.5295494695499998E-2</v>
      </c>
      <c r="X2662">
        <f>W2662*Diccionario!$B$45</f>
        <v>2.1565242931245E-2</v>
      </c>
      <c r="Y2662">
        <f>X2662*Diccionario!$B$46</f>
        <v>1.9193066208808049E-2</v>
      </c>
      <c r="Z2662">
        <f>Y2662*Diccionario!$B$47</f>
        <v>7.1014344972589781E-3</v>
      </c>
      <c r="AA2662">
        <f>Z2662*Diccionario!$B$48</f>
        <v>7.1014344972589781E-3</v>
      </c>
      <c r="AB2662">
        <f>AA2662*Diccionario!$B$49</f>
        <v>5.3260758729442338E-3</v>
      </c>
      <c r="AC2662">
        <f t="shared" si="415"/>
        <v>5.3260758729442338E-3</v>
      </c>
      <c r="AD2662">
        <f t="shared" si="416"/>
        <v>1.734385831140894E-2</v>
      </c>
      <c r="AE2662">
        <f t="shared" si="417"/>
        <v>2.906426430505213E-5</v>
      </c>
      <c r="AF2662" t="e">
        <f ca="1">IF(AD2662="","",_xludf.RANK.EQ(AD2662,$AD$2:$AD$5513,0))</f>
        <v>#NAME?</v>
      </c>
      <c r="AH2662" t="str">
        <f t="shared" si="418"/>
        <v>Baja</v>
      </c>
      <c r="AI2662" t="s">
        <v>153</v>
      </c>
      <c r="AJ2662" t="str">
        <f>IFERROR(VLOOKUP(B2662,Maestro_Regionales!$A$2:$B$35,2,FALSE),"Otras zonas")</f>
        <v>Otras zonas</v>
      </c>
      <c r="AK2662" t="str">
        <f t="shared" si="419"/>
        <v>NUEVA EPS | Otras zonas</v>
      </c>
    </row>
    <row r="2663" spans="1:37">
      <c r="A2663" s="4" t="s">
        <v>1042</v>
      </c>
      <c r="B2663" s="4" t="s">
        <v>1043</v>
      </c>
      <c r="C2663" s="4" t="s">
        <v>1165</v>
      </c>
      <c r="D2663" s="4" t="s">
        <v>1166</v>
      </c>
      <c r="E2663" s="4" t="s">
        <v>90</v>
      </c>
      <c r="F2663" s="4">
        <v>0</v>
      </c>
      <c r="G2663" s="4">
        <v>0</v>
      </c>
      <c r="H2663" s="4">
        <v>101</v>
      </c>
      <c r="I2663">
        <f t="shared" si="410"/>
        <v>101</v>
      </c>
      <c r="J2663">
        <f t="shared" si="411"/>
        <v>0</v>
      </c>
      <c r="K2663">
        <f t="shared" si="412"/>
        <v>0</v>
      </c>
      <c r="L2663">
        <f t="shared" si="413"/>
        <v>1</v>
      </c>
      <c r="M2663">
        <f>I2663*Diccionario!$B$36</f>
        <v>0.22422198039215685</v>
      </c>
      <c r="N2663">
        <f>M2663*Diccionario!$B$37</f>
        <v>2.2646420019607844E-2</v>
      </c>
      <c r="O2663">
        <f>N2663*Diccionario!$B$38</f>
        <v>3.3969630029411766E-3</v>
      </c>
      <c r="P2663">
        <f>O2663*Diccionario!$B$39</f>
        <v>3.0572667026470589E-3</v>
      </c>
      <c r="Q2663">
        <f>P2663*Diccionario!$B$40</f>
        <v>1.2229066810588237E-3</v>
      </c>
      <c r="R2663">
        <f>Q2663*Diccionario!$B$41</f>
        <v>7.9488934268823544E-4</v>
      </c>
      <c r="S2663">
        <f t="shared" si="414"/>
        <v>7.9488934268823544E-4</v>
      </c>
      <c r="T2663">
        <f>I2663*Diccionario!$B$36</f>
        <v>0.22422198039215685</v>
      </c>
      <c r="U2663">
        <f>T2663*Diccionario!$B$42</f>
        <v>2.2646420019607844E-2</v>
      </c>
      <c r="V2663">
        <f>U2663*Diccionario!$B$43</f>
        <v>1.9249457016666666E-2</v>
      </c>
      <c r="W2663">
        <f>V2663*Diccionario!$B$44</f>
        <v>3.6573968331666666E-3</v>
      </c>
      <c r="X2663">
        <f>W2663*Diccionario!$B$45</f>
        <v>1.426384764935E-3</v>
      </c>
      <c r="Y2663">
        <f>X2663*Diccionario!$B$46</f>
        <v>1.2694824407921501E-3</v>
      </c>
      <c r="Z2663">
        <f>Y2663*Diccionario!$B$47</f>
        <v>4.6970850309309555E-4</v>
      </c>
      <c r="AA2663">
        <f>Z2663*Diccionario!$B$48</f>
        <v>4.6970850309309555E-4</v>
      </c>
      <c r="AB2663">
        <f>AA2663*Diccionario!$B$49</f>
        <v>3.5228137731982168E-4</v>
      </c>
      <c r="AC2663">
        <f t="shared" si="415"/>
        <v>3.5228137731982168E-4</v>
      </c>
      <c r="AD2663">
        <f t="shared" si="416"/>
        <v>1.1471707200080572E-3</v>
      </c>
      <c r="AE2663">
        <f t="shared" si="417"/>
        <v>1.9223907628096044E-6</v>
      </c>
      <c r="AF2663" t="e">
        <f ca="1">IF(AD2663="","",_xludf.RANK.EQ(AD2663,$AD$2:$AD$5513,0))</f>
        <v>#NAME?</v>
      </c>
      <c r="AH2663" t="str">
        <f t="shared" si="418"/>
        <v>Baja</v>
      </c>
      <c r="AI2663" t="s">
        <v>153</v>
      </c>
      <c r="AJ2663" t="str">
        <f>IFERROR(VLOOKUP(B2663,Maestro_Regionales!$A$2:$B$35,2,FALSE),"Otras zonas")</f>
        <v>Otras zonas</v>
      </c>
      <c r="AK2663" t="str">
        <f t="shared" si="419"/>
        <v>REGIMEN DE EXCEPCION | Otras zonas</v>
      </c>
    </row>
    <row r="2664" spans="1:37">
      <c r="A2664" s="4" t="s">
        <v>1042</v>
      </c>
      <c r="B2664" s="4" t="s">
        <v>1043</v>
      </c>
      <c r="C2664" s="4" t="s">
        <v>1165</v>
      </c>
      <c r="D2664" s="4" t="s">
        <v>1166</v>
      </c>
      <c r="E2664" s="4" t="s">
        <v>85</v>
      </c>
      <c r="F2664" s="4">
        <v>21</v>
      </c>
      <c r="G2664" s="4">
        <v>19</v>
      </c>
      <c r="H2664" s="4">
        <v>0</v>
      </c>
      <c r="I2664">
        <f t="shared" si="410"/>
        <v>40</v>
      </c>
      <c r="J2664">
        <f t="shared" si="411"/>
        <v>0.52500000000000002</v>
      </c>
      <c r="K2664">
        <f t="shared" si="412"/>
        <v>0.47499999999999998</v>
      </c>
      <c r="L2664">
        <f t="shared" si="413"/>
        <v>0</v>
      </c>
      <c r="M2664">
        <f>I2664*Diccionario!$B$36</f>
        <v>8.8800784313725484E-2</v>
      </c>
      <c r="N2664">
        <f>M2664*Diccionario!$B$37</f>
        <v>8.9688792156862752E-3</v>
      </c>
      <c r="O2664">
        <f>N2664*Diccionario!$B$38</f>
        <v>1.3453318823529413E-3</v>
      </c>
      <c r="P2664">
        <f>O2664*Diccionario!$B$39</f>
        <v>1.2107986941176472E-3</v>
      </c>
      <c r="Q2664">
        <f>P2664*Diccionario!$B$40</f>
        <v>4.8431947764705888E-4</v>
      </c>
      <c r="R2664">
        <f>Q2664*Diccionario!$B$41</f>
        <v>3.1480766047058828E-4</v>
      </c>
      <c r="S2664">
        <f t="shared" si="414"/>
        <v>3.1480766047058828E-4</v>
      </c>
      <c r="T2664">
        <f>I2664*Diccionario!$B$36</f>
        <v>8.8800784313725484E-2</v>
      </c>
      <c r="U2664">
        <f>T2664*Diccionario!$B$42</f>
        <v>8.9688792156862752E-3</v>
      </c>
      <c r="V2664">
        <f>U2664*Diccionario!$B$43</f>
        <v>7.6235473333333336E-3</v>
      </c>
      <c r="W2664">
        <f>V2664*Diccionario!$B$44</f>
        <v>1.4484739933333334E-3</v>
      </c>
      <c r="X2664">
        <f>W2664*Diccionario!$B$45</f>
        <v>5.6490485740000004E-4</v>
      </c>
      <c r="Y2664">
        <f>X2664*Diccionario!$B$46</f>
        <v>5.0276532308600008E-4</v>
      </c>
      <c r="Z2664">
        <f>Y2664*Diccionario!$B$47</f>
        <v>1.8602316954182004E-4</v>
      </c>
      <c r="AA2664">
        <f>Z2664*Diccionario!$B$48</f>
        <v>1.8602316954182004E-4</v>
      </c>
      <c r="AB2664">
        <f>AA2664*Diccionario!$B$49</f>
        <v>1.3951737715636503E-4</v>
      </c>
      <c r="AC2664">
        <f t="shared" si="415"/>
        <v>1.3951737715636503E-4</v>
      </c>
      <c r="AD2664">
        <f t="shared" si="416"/>
        <v>4.5432503762695331E-4</v>
      </c>
      <c r="AE2664">
        <f t="shared" si="417"/>
        <v>7.6134287636023932E-7</v>
      </c>
      <c r="AF2664" t="e">
        <f ca="1">IF(AD2664="","",_xludf.RANK.EQ(AD2664,$AD$2:$AD$5513,0))</f>
        <v>#NAME?</v>
      </c>
      <c r="AH2664" t="str">
        <f t="shared" si="418"/>
        <v>Baja</v>
      </c>
      <c r="AI2664" t="s">
        <v>153</v>
      </c>
      <c r="AJ2664" t="str">
        <f>IFERROR(VLOOKUP(B2664,Maestro_Regionales!$A$2:$B$35,2,FALSE),"Otras zonas")</f>
        <v>Otras zonas</v>
      </c>
      <c r="AK2664" t="str">
        <f t="shared" si="419"/>
        <v>SALUD TOTAL EPS | Otras zonas</v>
      </c>
    </row>
    <row r="2665" spans="1:37">
      <c r="A2665" s="4" t="s">
        <v>1042</v>
      </c>
      <c r="B2665" s="4" t="s">
        <v>1043</v>
      </c>
      <c r="C2665" s="4" t="s">
        <v>1165</v>
      </c>
      <c r="D2665" s="4" t="s">
        <v>1166</v>
      </c>
      <c r="E2665" s="4" t="s">
        <v>86</v>
      </c>
      <c r="F2665" s="4">
        <v>1</v>
      </c>
      <c r="G2665" s="4">
        <v>0</v>
      </c>
      <c r="H2665" s="4">
        <v>0</v>
      </c>
      <c r="I2665">
        <f t="shared" si="410"/>
        <v>1</v>
      </c>
      <c r="J2665">
        <f t="shared" si="411"/>
        <v>1</v>
      </c>
      <c r="K2665">
        <f t="shared" si="412"/>
        <v>0</v>
      </c>
      <c r="L2665">
        <f t="shared" si="413"/>
        <v>0</v>
      </c>
      <c r="M2665">
        <f>I2665*Diccionario!$B$36</f>
        <v>2.2200196078431371E-3</v>
      </c>
      <c r="N2665">
        <f>M2665*Diccionario!$B$37</f>
        <v>2.2422198039215687E-4</v>
      </c>
      <c r="O2665">
        <f>N2665*Diccionario!$B$38</f>
        <v>3.3633297058823532E-5</v>
      </c>
      <c r="P2665">
        <f>O2665*Diccionario!$B$39</f>
        <v>3.026996735294118E-5</v>
      </c>
      <c r="Q2665">
        <f>P2665*Diccionario!$B$40</f>
        <v>1.2107986941176473E-5</v>
      </c>
      <c r="R2665">
        <f>Q2665*Diccionario!$B$41</f>
        <v>7.870191511764708E-6</v>
      </c>
      <c r="S2665">
        <f t="shared" si="414"/>
        <v>7.870191511764708E-6</v>
      </c>
      <c r="T2665">
        <f>I2665*Diccionario!$B$36</f>
        <v>2.2200196078431371E-3</v>
      </c>
      <c r="U2665">
        <f>T2665*Diccionario!$B$42</f>
        <v>2.2422198039215687E-4</v>
      </c>
      <c r="V2665">
        <f>U2665*Diccionario!$B$43</f>
        <v>1.9058868333333333E-4</v>
      </c>
      <c r="W2665">
        <f>V2665*Diccionario!$B$44</f>
        <v>3.6211849833333333E-5</v>
      </c>
      <c r="X2665">
        <f>W2665*Diccionario!$B$45</f>
        <v>1.4122621435000001E-5</v>
      </c>
      <c r="Y2665">
        <f>X2665*Diccionario!$B$46</f>
        <v>1.256913307715E-5</v>
      </c>
      <c r="Z2665">
        <f>Y2665*Diccionario!$B$47</f>
        <v>4.6505792385454997E-6</v>
      </c>
      <c r="AA2665">
        <f>Z2665*Diccionario!$B$48</f>
        <v>4.6505792385454997E-6</v>
      </c>
      <c r="AB2665">
        <f>AA2665*Diccionario!$B$49</f>
        <v>3.4879344289091247E-6</v>
      </c>
      <c r="AC2665">
        <f t="shared" si="415"/>
        <v>3.4879344289091247E-6</v>
      </c>
      <c r="AD2665">
        <f t="shared" si="416"/>
        <v>1.1358125940673833E-5</v>
      </c>
      <c r="AE2665">
        <f t="shared" si="417"/>
        <v>1.9033571909005983E-8</v>
      </c>
      <c r="AF2665" t="e">
        <f ca="1">IF(AD2665="","",_xludf.RANK.EQ(AD2665,$AD$2:$AD$5513,0))</f>
        <v>#NAME?</v>
      </c>
      <c r="AH2665" t="str">
        <f t="shared" si="418"/>
        <v>Baja</v>
      </c>
      <c r="AI2665" t="s">
        <v>153</v>
      </c>
      <c r="AJ2665" t="str">
        <f>IFERROR(VLOOKUP(B2665,Maestro_Regionales!$A$2:$B$35,2,FALSE),"Otras zonas")</f>
        <v>Otras zonas</v>
      </c>
      <c r="AK2665" t="str">
        <f t="shared" si="419"/>
        <v>EPS SANITAS | Otras zonas</v>
      </c>
    </row>
    <row r="2666" spans="1:37">
      <c r="A2666" s="4" t="s">
        <v>1042</v>
      </c>
      <c r="B2666" s="4" t="s">
        <v>1043</v>
      </c>
      <c r="C2666" s="4" t="s">
        <v>1167</v>
      </c>
      <c r="D2666" s="4" t="s">
        <v>399</v>
      </c>
      <c r="E2666" s="4" t="s">
        <v>85</v>
      </c>
      <c r="F2666" s="4">
        <v>266</v>
      </c>
      <c r="G2666" s="4">
        <v>2490</v>
      </c>
      <c r="H2666" s="4">
        <v>0</v>
      </c>
      <c r="I2666">
        <f t="shared" si="410"/>
        <v>2756</v>
      </c>
      <c r="J2666">
        <f t="shared" si="411"/>
        <v>9.6516690856313495E-2</v>
      </c>
      <c r="K2666">
        <f t="shared" si="412"/>
        <v>0.90348330914368646</v>
      </c>
      <c r="L2666">
        <f t="shared" si="413"/>
        <v>0</v>
      </c>
      <c r="M2666">
        <f>I2666*Diccionario!$B$36</f>
        <v>6.118374039215686</v>
      </c>
      <c r="N2666">
        <f>M2666*Diccionario!$B$37</f>
        <v>0.61795577796078438</v>
      </c>
      <c r="O2666">
        <f>N2666*Diccionario!$B$38</f>
        <v>9.2693366694117652E-2</v>
      </c>
      <c r="P2666">
        <f>O2666*Diccionario!$B$39</f>
        <v>8.3424030024705886E-2</v>
      </c>
      <c r="Q2666">
        <f>P2666*Diccionario!$B$40</f>
        <v>3.3369612009882359E-2</v>
      </c>
      <c r="R2666">
        <f>Q2666*Diccionario!$B$41</f>
        <v>2.1690247806423535E-2</v>
      </c>
      <c r="S2666">
        <f t="shared" si="414"/>
        <v>2.1690247806423535E-2</v>
      </c>
      <c r="T2666">
        <f>I2666*Diccionario!$B$36</f>
        <v>6.118374039215686</v>
      </c>
      <c r="U2666">
        <f>T2666*Diccionario!$B$42</f>
        <v>0.61795577796078438</v>
      </c>
      <c r="V2666">
        <f>U2666*Diccionario!$B$43</f>
        <v>0.52526241126666673</v>
      </c>
      <c r="W2666">
        <f>V2666*Diccionario!$B$44</f>
        <v>9.9799858140666678E-2</v>
      </c>
      <c r="X2666">
        <f>W2666*Diccionario!$B$45</f>
        <v>3.8921944674860008E-2</v>
      </c>
      <c r="Y2666">
        <f>X2666*Diccionario!$B$46</f>
        <v>3.4640530760625406E-2</v>
      </c>
      <c r="Z2666">
        <f>Y2666*Diccionario!$B$47</f>
        <v>1.2816996381431399E-2</v>
      </c>
      <c r="AA2666">
        <f>Z2666*Diccionario!$B$48</f>
        <v>1.2816996381431399E-2</v>
      </c>
      <c r="AB2666">
        <f>AA2666*Diccionario!$B$49</f>
        <v>9.6127472860735499E-3</v>
      </c>
      <c r="AC2666">
        <f t="shared" si="415"/>
        <v>9.6127472860735499E-3</v>
      </c>
      <c r="AD2666">
        <f t="shared" si="416"/>
        <v>3.1302995092497087E-2</v>
      </c>
      <c r="AE2666">
        <f t="shared" si="417"/>
        <v>5.2456524181220491E-5</v>
      </c>
      <c r="AF2666" t="e">
        <f ca="1">IF(AD2666="","",_xludf.RANK.EQ(AD2666,$AD$2:$AD$5513,0))</f>
        <v>#NAME?</v>
      </c>
      <c r="AH2666" t="str">
        <f t="shared" si="418"/>
        <v>Baja</v>
      </c>
      <c r="AI2666" t="s">
        <v>153</v>
      </c>
      <c r="AJ2666" t="str">
        <f>IFERROR(VLOOKUP(B2666,Maestro_Regionales!$A$2:$B$35,2,FALSE),"Otras zonas")</f>
        <v>Otras zonas</v>
      </c>
      <c r="AK2666" t="str">
        <f t="shared" si="419"/>
        <v>SALUD TOTAL EPS | Otras zonas</v>
      </c>
    </row>
    <row r="2667" spans="1:37">
      <c r="A2667" s="4" t="s">
        <v>1042</v>
      </c>
      <c r="B2667" s="4" t="s">
        <v>1043</v>
      </c>
      <c r="C2667" s="4" t="s">
        <v>1167</v>
      </c>
      <c r="D2667" s="4" t="s">
        <v>399</v>
      </c>
      <c r="E2667" s="4" t="s">
        <v>87</v>
      </c>
      <c r="F2667" s="4">
        <v>106</v>
      </c>
      <c r="G2667" s="4">
        <v>666</v>
      </c>
      <c r="H2667" s="4">
        <v>0</v>
      </c>
      <c r="I2667">
        <f t="shared" si="410"/>
        <v>772</v>
      </c>
      <c r="J2667">
        <f t="shared" si="411"/>
        <v>0.13730569948186527</v>
      </c>
      <c r="K2667">
        <f t="shared" si="412"/>
        <v>0.86269430051813467</v>
      </c>
      <c r="L2667">
        <f t="shared" si="413"/>
        <v>0</v>
      </c>
      <c r="M2667">
        <f>I2667*Diccionario!$B$36</f>
        <v>1.7138551372549018</v>
      </c>
      <c r="N2667">
        <f>M2667*Diccionario!$B$37</f>
        <v>0.1730993688627451</v>
      </c>
      <c r="O2667">
        <f>N2667*Diccionario!$B$38</f>
        <v>2.5964905329411765E-2</v>
      </c>
      <c r="P2667">
        <f>O2667*Diccionario!$B$39</f>
        <v>2.3368414796470588E-2</v>
      </c>
      <c r="Q2667">
        <f>P2667*Diccionario!$B$40</f>
        <v>9.3473659185882348E-3</v>
      </c>
      <c r="R2667">
        <f>Q2667*Diccionario!$B$41</f>
        <v>6.0757878470823531E-3</v>
      </c>
      <c r="S2667">
        <f t="shared" si="414"/>
        <v>6.0757878470823531E-3</v>
      </c>
      <c r="T2667">
        <f>I2667*Diccionario!$B$36</f>
        <v>1.7138551372549018</v>
      </c>
      <c r="U2667">
        <f>T2667*Diccionario!$B$42</f>
        <v>0.1730993688627451</v>
      </c>
      <c r="V2667">
        <f>U2667*Diccionario!$B$43</f>
        <v>0.14713446353333334</v>
      </c>
      <c r="W2667">
        <f>V2667*Diccionario!$B$44</f>
        <v>2.7955548071333335E-2</v>
      </c>
      <c r="X2667">
        <f>W2667*Diccionario!$B$45</f>
        <v>1.090266374782E-2</v>
      </c>
      <c r="Y2667">
        <f>X2667*Diccionario!$B$46</f>
        <v>9.7033707355597999E-3</v>
      </c>
      <c r="Z2667">
        <f>Y2667*Diccionario!$B$47</f>
        <v>3.5902471721571258E-3</v>
      </c>
      <c r="AA2667">
        <f>Z2667*Diccionario!$B$48</f>
        <v>3.5902471721571258E-3</v>
      </c>
      <c r="AB2667">
        <f>AA2667*Diccionario!$B$49</f>
        <v>2.6926853791178441E-3</v>
      </c>
      <c r="AC2667">
        <f t="shared" si="415"/>
        <v>2.6926853791178441E-3</v>
      </c>
      <c r="AD2667">
        <f t="shared" si="416"/>
        <v>8.7684732262001963E-3</v>
      </c>
      <c r="AE2667">
        <f t="shared" si="417"/>
        <v>1.4693917513752615E-5</v>
      </c>
      <c r="AF2667" t="e">
        <f ca="1">IF(AD2667="","",_xludf.RANK.EQ(AD2667,$AD$2:$AD$5513,0))</f>
        <v>#NAME?</v>
      </c>
      <c r="AH2667" t="str">
        <f t="shared" si="418"/>
        <v>Baja</v>
      </c>
      <c r="AI2667" t="s">
        <v>153</v>
      </c>
      <c r="AJ2667" t="str">
        <f>IFERROR(VLOOKUP(B2667,Maestro_Regionales!$A$2:$B$35,2,FALSE),"Otras zonas")</f>
        <v>Otras zonas</v>
      </c>
      <c r="AK2667" t="str">
        <f t="shared" si="419"/>
        <v>NUEVA EPS | Otras zonas</v>
      </c>
    </row>
    <row r="2668" spans="1:37">
      <c r="A2668" s="4" t="s">
        <v>1042</v>
      </c>
      <c r="B2668" s="4" t="s">
        <v>1043</v>
      </c>
      <c r="C2668" s="4" t="s">
        <v>1167</v>
      </c>
      <c r="D2668" s="4" t="s">
        <v>399</v>
      </c>
      <c r="E2668" s="4" t="s">
        <v>90</v>
      </c>
      <c r="F2668" s="4">
        <v>0</v>
      </c>
      <c r="G2668" s="4">
        <v>0</v>
      </c>
      <c r="H2668" s="4">
        <v>42</v>
      </c>
      <c r="I2668">
        <f t="shared" si="410"/>
        <v>42</v>
      </c>
      <c r="J2668">
        <f t="shared" si="411"/>
        <v>0</v>
      </c>
      <c r="K2668">
        <f t="shared" si="412"/>
        <v>0</v>
      </c>
      <c r="L2668">
        <f t="shared" si="413"/>
        <v>1</v>
      </c>
      <c r="M2668">
        <f>I2668*Diccionario!$B$36</f>
        <v>9.3240823529411765E-2</v>
      </c>
      <c r="N2668">
        <f>M2668*Diccionario!$B$37</f>
        <v>9.4173231764705882E-3</v>
      </c>
      <c r="O2668">
        <f>N2668*Diccionario!$B$38</f>
        <v>1.4125984764705882E-3</v>
      </c>
      <c r="P2668">
        <f>O2668*Diccionario!$B$39</f>
        <v>1.2713386288235294E-3</v>
      </c>
      <c r="Q2668">
        <f>P2668*Diccionario!$B$40</f>
        <v>5.085354515294118E-4</v>
      </c>
      <c r="R2668">
        <f>Q2668*Diccionario!$B$41</f>
        <v>3.3054804349411766E-4</v>
      </c>
      <c r="S2668">
        <f t="shared" si="414"/>
        <v>3.3054804349411766E-4</v>
      </c>
      <c r="T2668">
        <f>I2668*Diccionario!$B$36</f>
        <v>9.3240823529411765E-2</v>
      </c>
      <c r="U2668">
        <f>T2668*Diccionario!$B$42</f>
        <v>9.4173231764705882E-3</v>
      </c>
      <c r="V2668">
        <f>U2668*Diccionario!$B$43</f>
        <v>8.0047247000000002E-3</v>
      </c>
      <c r="W2668">
        <f>V2668*Diccionario!$B$44</f>
        <v>1.5208976930000001E-3</v>
      </c>
      <c r="X2668">
        <f>W2668*Diccionario!$B$45</f>
        <v>5.9315010027000006E-4</v>
      </c>
      <c r="Y2668">
        <f>X2668*Diccionario!$B$46</f>
        <v>5.2790358924030003E-4</v>
      </c>
      <c r="Z2668">
        <f>Y2668*Diccionario!$B$47</f>
        <v>1.95324328018911E-4</v>
      </c>
      <c r="AA2668">
        <f>Z2668*Diccionario!$B$48</f>
        <v>1.95324328018911E-4</v>
      </c>
      <c r="AB2668">
        <f>AA2668*Diccionario!$B$49</f>
        <v>1.4649324601418324E-4</v>
      </c>
      <c r="AC2668">
        <f t="shared" si="415"/>
        <v>1.4649324601418324E-4</v>
      </c>
      <c r="AD2668">
        <f t="shared" si="416"/>
        <v>4.7704128950830089E-4</v>
      </c>
      <c r="AE2668">
        <f t="shared" si="417"/>
        <v>7.9941002017825115E-7</v>
      </c>
      <c r="AF2668" t="e">
        <f ca="1">IF(AD2668="","",_xludf.RANK.EQ(AD2668,$AD$2:$AD$5513,0))</f>
        <v>#NAME?</v>
      </c>
      <c r="AH2668" t="str">
        <f t="shared" si="418"/>
        <v>Baja</v>
      </c>
      <c r="AI2668" t="s">
        <v>153</v>
      </c>
      <c r="AJ2668" t="str">
        <f>IFERROR(VLOOKUP(B2668,Maestro_Regionales!$A$2:$B$35,2,FALSE),"Otras zonas")</f>
        <v>Otras zonas</v>
      </c>
      <c r="AK2668" t="str">
        <f t="shared" si="419"/>
        <v>REGIMEN DE EXCEPCION | Otras zonas</v>
      </c>
    </row>
    <row r="2669" spans="1:37">
      <c r="A2669" s="4" t="s">
        <v>1042</v>
      </c>
      <c r="B2669" s="4" t="s">
        <v>1043</v>
      </c>
      <c r="C2669" s="4" t="s">
        <v>1167</v>
      </c>
      <c r="D2669" s="4" t="s">
        <v>399</v>
      </c>
      <c r="E2669" s="4" t="s">
        <v>86</v>
      </c>
      <c r="F2669" s="4">
        <v>1</v>
      </c>
      <c r="G2669" s="4">
        <v>2</v>
      </c>
      <c r="H2669" s="4">
        <v>0</v>
      </c>
      <c r="I2669">
        <f t="shared" si="410"/>
        <v>3</v>
      </c>
      <c r="J2669">
        <f t="shared" si="411"/>
        <v>0.33333333333333331</v>
      </c>
      <c r="K2669">
        <f t="shared" si="412"/>
        <v>0.66666666666666663</v>
      </c>
      <c r="L2669">
        <f t="shared" si="413"/>
        <v>0</v>
      </c>
      <c r="M2669">
        <f>I2669*Diccionario!$B$36</f>
        <v>6.6600588235294113E-3</v>
      </c>
      <c r="N2669">
        <f>M2669*Diccionario!$B$37</f>
        <v>6.7266594117647055E-4</v>
      </c>
      <c r="O2669">
        <f>N2669*Diccionario!$B$38</f>
        <v>1.0089989117647057E-4</v>
      </c>
      <c r="P2669">
        <f>O2669*Diccionario!$B$39</f>
        <v>9.0809902058823516E-5</v>
      </c>
      <c r="Q2669">
        <f>P2669*Diccionario!$B$40</f>
        <v>3.6323960823529406E-5</v>
      </c>
      <c r="R2669">
        <f>Q2669*Diccionario!$B$41</f>
        <v>2.3610574535294115E-5</v>
      </c>
      <c r="S2669">
        <f t="shared" si="414"/>
        <v>2.3610574535294115E-5</v>
      </c>
      <c r="T2669">
        <f>I2669*Diccionario!$B$36</f>
        <v>6.6600588235294113E-3</v>
      </c>
      <c r="U2669">
        <f>T2669*Diccionario!$B$42</f>
        <v>6.7266594117647055E-4</v>
      </c>
      <c r="V2669">
        <f>U2669*Diccionario!$B$43</f>
        <v>5.7176604999999994E-4</v>
      </c>
      <c r="W2669">
        <f>V2669*Diccionario!$B$44</f>
        <v>1.0863554949999999E-4</v>
      </c>
      <c r="X2669">
        <f>W2669*Diccionario!$B$45</f>
        <v>4.2367864304999996E-5</v>
      </c>
      <c r="Y2669">
        <f>X2669*Diccionario!$B$46</f>
        <v>3.7707399231449999E-5</v>
      </c>
      <c r="Z2669">
        <f>Y2669*Diccionario!$B$47</f>
        <v>1.3951737715636499E-5</v>
      </c>
      <c r="AA2669">
        <f>Z2669*Diccionario!$B$48</f>
        <v>1.3951737715636499E-5</v>
      </c>
      <c r="AB2669">
        <f>AA2669*Diccionario!$B$49</f>
        <v>1.0463803286727374E-5</v>
      </c>
      <c r="AC2669">
        <f t="shared" si="415"/>
        <v>1.0463803286727374E-5</v>
      </c>
      <c r="AD2669">
        <f t="shared" si="416"/>
        <v>3.4074377822021491E-5</v>
      </c>
      <c r="AE2669">
        <f t="shared" si="417"/>
        <v>5.7100715727017936E-8</v>
      </c>
      <c r="AF2669" t="e">
        <f ca="1">IF(AD2669="","",_xludf.RANK.EQ(AD2669,$AD$2:$AD$5513,0))</f>
        <v>#NAME?</v>
      </c>
      <c r="AH2669" t="str">
        <f t="shared" si="418"/>
        <v>Baja</v>
      </c>
      <c r="AI2669" t="s">
        <v>153</v>
      </c>
      <c r="AJ2669" t="str">
        <f>IFERROR(VLOOKUP(B2669,Maestro_Regionales!$A$2:$B$35,2,FALSE),"Otras zonas")</f>
        <v>Otras zonas</v>
      </c>
      <c r="AK2669" t="str">
        <f t="shared" si="419"/>
        <v>EPS SANITAS | Otras zonas</v>
      </c>
    </row>
    <row r="2670" spans="1:37">
      <c r="A2670" s="4" t="s">
        <v>1042</v>
      </c>
      <c r="B2670" s="4" t="s">
        <v>1043</v>
      </c>
      <c r="C2670" s="4" t="s">
        <v>1168</v>
      </c>
      <c r="D2670" s="4" t="s">
        <v>1169</v>
      </c>
      <c r="E2670" s="4" t="s">
        <v>91</v>
      </c>
      <c r="F2670" s="4">
        <v>4203</v>
      </c>
      <c r="G2670" s="4">
        <v>7839</v>
      </c>
      <c r="H2670" s="4">
        <v>0</v>
      </c>
      <c r="I2670">
        <f t="shared" si="410"/>
        <v>12042</v>
      </c>
      <c r="J2670">
        <f t="shared" si="411"/>
        <v>0.34902840059790735</v>
      </c>
      <c r="K2670">
        <f t="shared" si="412"/>
        <v>0.6509715994020927</v>
      </c>
      <c r="L2670">
        <f t="shared" si="413"/>
        <v>0</v>
      </c>
      <c r="M2670">
        <f>I2670*Diccionario!$B$36</f>
        <v>26.733476117647058</v>
      </c>
      <c r="N2670">
        <f>M2670*Diccionario!$B$37</f>
        <v>2.7000810878823529</v>
      </c>
      <c r="O2670">
        <f>N2670*Diccionario!$B$38</f>
        <v>0.40501216318235295</v>
      </c>
      <c r="P2670">
        <f>O2670*Diccionario!$B$39</f>
        <v>0.36451094686411767</v>
      </c>
      <c r="Q2670">
        <f>P2670*Diccionario!$B$40</f>
        <v>0.14580437874564708</v>
      </c>
      <c r="R2670">
        <f>Q2670*Diccionario!$B$41</f>
        <v>9.4772846184670606E-2</v>
      </c>
      <c r="S2670">
        <f t="shared" si="414"/>
        <v>9.4772846184670606E-2</v>
      </c>
      <c r="T2670">
        <f>I2670*Diccionario!$B$36</f>
        <v>26.733476117647058</v>
      </c>
      <c r="U2670">
        <f>T2670*Diccionario!$B$42</f>
        <v>2.7000810878823529</v>
      </c>
      <c r="V2670">
        <f>U2670*Diccionario!$B$43</f>
        <v>2.2950689246999998</v>
      </c>
      <c r="W2670">
        <f>V2670*Diccionario!$B$44</f>
        <v>0.43606309569299995</v>
      </c>
      <c r="X2670">
        <f>W2670*Diccionario!$B$45</f>
        <v>0.17006460732026998</v>
      </c>
      <c r="Y2670">
        <f>X2670*Diccionario!$B$46</f>
        <v>0.15135750051504029</v>
      </c>
      <c r="Z2670">
        <f>Y2670*Diccionario!$B$47</f>
        <v>5.6002275190564908E-2</v>
      </c>
      <c r="AA2670">
        <f>Z2670*Diccionario!$B$48</f>
        <v>5.6002275190564908E-2</v>
      </c>
      <c r="AB2670">
        <f>AA2670*Diccionario!$B$49</f>
        <v>4.2001706392923679E-2</v>
      </c>
      <c r="AC2670">
        <f t="shared" si="415"/>
        <v>4.2001706392923679E-2</v>
      </c>
      <c r="AD2670">
        <f t="shared" si="416"/>
        <v>0.1367745525775943</v>
      </c>
      <c r="AE2670">
        <f t="shared" si="417"/>
        <v>2.2920227292825003E-4</v>
      </c>
      <c r="AF2670" t="e">
        <f ca="1">IF(AD2670="","",_xludf.RANK.EQ(AD2670,$AD$2:$AD$5513,0))</f>
        <v>#NAME?</v>
      </c>
      <c r="AH2670" t="str">
        <f t="shared" si="418"/>
        <v>Baja</v>
      </c>
      <c r="AI2670" t="s">
        <v>153</v>
      </c>
      <c r="AJ2670" t="str">
        <f>IFERROR(VLOOKUP(B2670,Maestro_Regionales!$A$2:$B$35,2,FALSE),"Otras zonas")</f>
        <v>Otras zonas</v>
      </c>
      <c r="AK2670" t="str">
        <f t="shared" si="419"/>
        <v>FAMISANAR | Otras zonas</v>
      </c>
    </row>
    <row r="2671" spans="1:37">
      <c r="A2671" s="4" t="s">
        <v>1042</v>
      </c>
      <c r="B2671" s="4" t="s">
        <v>1043</v>
      </c>
      <c r="C2671" s="4" t="s">
        <v>1168</v>
      </c>
      <c r="D2671" s="4" t="s">
        <v>1169</v>
      </c>
      <c r="E2671" s="4" t="s">
        <v>87</v>
      </c>
      <c r="F2671" s="4">
        <v>3142</v>
      </c>
      <c r="G2671" s="4">
        <v>6446</v>
      </c>
      <c r="H2671" s="4">
        <v>0</v>
      </c>
      <c r="I2671">
        <f t="shared" si="410"/>
        <v>9588</v>
      </c>
      <c r="J2671">
        <f t="shared" si="411"/>
        <v>0.32770129328327074</v>
      </c>
      <c r="K2671">
        <f t="shared" si="412"/>
        <v>0.6722987067167292</v>
      </c>
      <c r="L2671">
        <f t="shared" si="413"/>
        <v>0</v>
      </c>
      <c r="M2671">
        <f>I2671*Diccionario!$B$36</f>
        <v>21.285547999999999</v>
      </c>
      <c r="N2671">
        <f>M2671*Diccionario!$B$37</f>
        <v>2.1498403480000001</v>
      </c>
      <c r="O2671">
        <f>N2671*Diccionario!$B$38</f>
        <v>0.32247605220000003</v>
      </c>
      <c r="P2671">
        <f>O2671*Diccionario!$B$39</f>
        <v>0.29022844698000005</v>
      </c>
      <c r="Q2671">
        <f>P2671*Diccionario!$B$40</f>
        <v>0.11609137879200003</v>
      </c>
      <c r="R2671">
        <f>Q2671*Diccionario!$B$41</f>
        <v>7.5459396214800023E-2</v>
      </c>
      <c r="S2671">
        <f t="shared" si="414"/>
        <v>7.5459396214800023E-2</v>
      </c>
      <c r="T2671">
        <f>I2671*Diccionario!$B$36</f>
        <v>21.285547999999999</v>
      </c>
      <c r="U2671">
        <f>T2671*Diccionario!$B$42</f>
        <v>2.1498403480000001</v>
      </c>
      <c r="V2671">
        <f>U2671*Diccionario!$B$43</f>
        <v>1.8273642958</v>
      </c>
      <c r="W2671">
        <f>V2671*Diccionario!$B$44</f>
        <v>0.34719921620200001</v>
      </c>
      <c r="X2671">
        <f>W2671*Diccionario!$B$45</f>
        <v>0.13540769431878</v>
      </c>
      <c r="Y2671">
        <f>X2671*Diccionario!$B$46</f>
        <v>0.1205128479437142</v>
      </c>
      <c r="Z2671">
        <f>Y2671*Diccionario!$B$47</f>
        <v>4.4589753739174252E-2</v>
      </c>
      <c r="AA2671">
        <f>Z2671*Diccionario!$B$48</f>
        <v>4.4589753739174252E-2</v>
      </c>
      <c r="AB2671">
        <f>AA2671*Diccionario!$B$49</f>
        <v>3.3442315304380688E-2</v>
      </c>
      <c r="AC2671">
        <f t="shared" si="415"/>
        <v>3.3442315304380688E-2</v>
      </c>
      <c r="AD2671">
        <f t="shared" si="416"/>
        <v>0.10890171151918071</v>
      </c>
      <c r="AE2671">
        <f t="shared" si="417"/>
        <v>1.8249388746354936E-4</v>
      </c>
      <c r="AF2671" t="e">
        <f ca="1">IF(AD2671="","",_xludf.RANK.EQ(AD2671,$AD$2:$AD$5513,0))</f>
        <v>#NAME?</v>
      </c>
      <c r="AH2671" t="str">
        <f t="shared" si="418"/>
        <v>Baja</v>
      </c>
      <c r="AI2671" t="s">
        <v>153</v>
      </c>
      <c r="AJ2671" t="str">
        <f>IFERROR(VLOOKUP(B2671,Maestro_Regionales!$A$2:$B$35,2,FALSE),"Otras zonas")</f>
        <v>Otras zonas</v>
      </c>
      <c r="AK2671" t="str">
        <f t="shared" si="419"/>
        <v>NUEVA EPS | Otras zonas</v>
      </c>
    </row>
    <row r="2672" spans="1:37">
      <c r="A2672" s="4" t="s">
        <v>1042</v>
      </c>
      <c r="B2672" s="4" t="s">
        <v>1043</v>
      </c>
      <c r="C2672" s="4" t="s">
        <v>1168</v>
      </c>
      <c r="D2672" s="4" t="s">
        <v>1169</v>
      </c>
      <c r="E2672" s="4" t="s">
        <v>85</v>
      </c>
      <c r="F2672" s="4">
        <v>734</v>
      </c>
      <c r="G2672" s="4">
        <v>1874</v>
      </c>
      <c r="H2672" s="4">
        <v>0</v>
      </c>
      <c r="I2672">
        <f t="shared" si="410"/>
        <v>2608</v>
      </c>
      <c r="J2672">
        <f t="shared" si="411"/>
        <v>0.28144171779141103</v>
      </c>
      <c r="K2672">
        <f t="shared" si="412"/>
        <v>0.71855828220858897</v>
      </c>
      <c r="L2672">
        <f t="shared" si="413"/>
        <v>0</v>
      </c>
      <c r="M2672">
        <f>I2672*Diccionario!$B$36</f>
        <v>5.7898111372549019</v>
      </c>
      <c r="N2672">
        <f>M2672*Diccionario!$B$37</f>
        <v>0.58477092486274518</v>
      </c>
      <c r="O2672">
        <f>N2672*Diccionario!$B$38</f>
        <v>8.771563872941178E-2</v>
      </c>
      <c r="P2672">
        <f>O2672*Diccionario!$B$39</f>
        <v>7.8944074856470606E-2</v>
      </c>
      <c r="Q2672">
        <f>P2672*Diccionario!$B$40</f>
        <v>3.1577629942588246E-2</v>
      </c>
      <c r="R2672">
        <f>Q2672*Diccionario!$B$41</f>
        <v>2.0525459462682361E-2</v>
      </c>
      <c r="S2672">
        <f t="shared" si="414"/>
        <v>2.0525459462682361E-2</v>
      </c>
      <c r="T2672">
        <f>I2672*Diccionario!$B$36</f>
        <v>5.7898111372549019</v>
      </c>
      <c r="U2672">
        <f>T2672*Diccionario!$B$42</f>
        <v>0.58477092486274518</v>
      </c>
      <c r="V2672">
        <f>U2672*Diccionario!$B$43</f>
        <v>0.49705528613333338</v>
      </c>
      <c r="W2672">
        <f>V2672*Diccionario!$B$44</f>
        <v>9.4440504365333341E-2</v>
      </c>
      <c r="X2672">
        <f>W2672*Diccionario!$B$45</f>
        <v>3.6831796702480005E-2</v>
      </c>
      <c r="Y2672">
        <f>X2672*Diccionario!$B$46</f>
        <v>3.2780299065207207E-2</v>
      </c>
      <c r="Z2672">
        <f>Y2672*Diccionario!$B$47</f>
        <v>1.2128710654126667E-2</v>
      </c>
      <c r="AA2672">
        <f>Z2672*Diccionario!$B$48</f>
        <v>1.2128710654126667E-2</v>
      </c>
      <c r="AB2672">
        <f>AA2672*Diccionario!$B$49</f>
        <v>9.0965329905949993E-3</v>
      </c>
      <c r="AC2672">
        <f t="shared" si="415"/>
        <v>9.0965329905949993E-3</v>
      </c>
      <c r="AD2672">
        <f t="shared" si="416"/>
        <v>2.962199245327736E-2</v>
      </c>
      <c r="AE2672">
        <f t="shared" si="417"/>
        <v>4.9639555538687606E-5</v>
      </c>
      <c r="AF2672" t="e">
        <f ca="1">IF(AD2672="","",_xludf.RANK.EQ(AD2672,$AD$2:$AD$5513,0))</f>
        <v>#NAME?</v>
      </c>
      <c r="AH2672" t="str">
        <f t="shared" si="418"/>
        <v>Baja</v>
      </c>
      <c r="AI2672" t="s">
        <v>153</v>
      </c>
      <c r="AJ2672" t="str">
        <f>IFERROR(VLOOKUP(B2672,Maestro_Regionales!$A$2:$B$35,2,FALSE),"Otras zonas")</f>
        <v>Otras zonas</v>
      </c>
      <c r="AK2672" t="str">
        <f t="shared" si="419"/>
        <v>SALUD TOTAL EPS | Otras zonas</v>
      </c>
    </row>
    <row r="2673" spans="1:37">
      <c r="A2673" s="4" t="s">
        <v>1042</v>
      </c>
      <c r="B2673" s="4" t="s">
        <v>1043</v>
      </c>
      <c r="C2673" s="4" t="s">
        <v>1168</v>
      </c>
      <c r="D2673" s="4" t="s">
        <v>1169</v>
      </c>
      <c r="E2673" s="4" t="s">
        <v>90</v>
      </c>
      <c r="F2673" s="4">
        <v>0</v>
      </c>
      <c r="G2673" s="4">
        <v>0</v>
      </c>
      <c r="H2673" s="4">
        <v>789</v>
      </c>
      <c r="I2673">
        <f t="shared" si="410"/>
        <v>789</v>
      </c>
      <c r="J2673">
        <f t="shared" si="411"/>
        <v>0</v>
      </c>
      <c r="K2673">
        <f t="shared" si="412"/>
        <v>0</v>
      </c>
      <c r="L2673">
        <f t="shared" si="413"/>
        <v>1</v>
      </c>
      <c r="M2673">
        <f>I2673*Diccionario!$B$36</f>
        <v>1.7515954705882351</v>
      </c>
      <c r="N2673">
        <f>M2673*Diccionario!$B$37</f>
        <v>0.17691114252941176</v>
      </c>
      <c r="O2673">
        <f>N2673*Diccionario!$B$38</f>
        <v>2.6536671379411764E-2</v>
      </c>
      <c r="P2673">
        <f>O2673*Diccionario!$B$39</f>
        <v>2.3883004241470589E-2</v>
      </c>
      <c r="Q2673">
        <f>P2673*Diccionario!$B$40</f>
        <v>9.5532016965882358E-3</v>
      </c>
      <c r="R2673">
        <f>Q2673*Diccionario!$B$41</f>
        <v>6.2095811027823534E-3</v>
      </c>
      <c r="S2673">
        <f t="shared" si="414"/>
        <v>6.2095811027823534E-3</v>
      </c>
      <c r="T2673">
        <f>I2673*Diccionario!$B$36</f>
        <v>1.7515954705882351</v>
      </c>
      <c r="U2673">
        <f>T2673*Diccionario!$B$42</f>
        <v>0.17691114252941176</v>
      </c>
      <c r="V2673">
        <f>U2673*Diccionario!$B$43</f>
        <v>0.15037447114999999</v>
      </c>
      <c r="W2673">
        <f>V2673*Diccionario!$B$44</f>
        <v>2.85711495185E-2</v>
      </c>
      <c r="X2673">
        <f>W2673*Diccionario!$B$45</f>
        <v>1.1142748312215001E-2</v>
      </c>
      <c r="Y2673">
        <f>X2673*Diccionario!$B$46</f>
        <v>9.9170459978713509E-3</v>
      </c>
      <c r="Z2673">
        <f>Y2673*Diccionario!$B$47</f>
        <v>3.6693070192123996E-3</v>
      </c>
      <c r="AA2673">
        <f>Z2673*Diccionario!$B$48</f>
        <v>3.6693070192123996E-3</v>
      </c>
      <c r="AB2673">
        <f>AA2673*Diccionario!$B$49</f>
        <v>2.7519802644092998E-3</v>
      </c>
      <c r="AC2673">
        <f t="shared" si="415"/>
        <v>2.7519802644092998E-3</v>
      </c>
      <c r="AD2673">
        <f t="shared" si="416"/>
        <v>8.9615613671916537E-3</v>
      </c>
      <c r="AE2673">
        <f t="shared" si="417"/>
        <v>1.5017488236205719E-5</v>
      </c>
      <c r="AF2673" t="e">
        <f ca="1">IF(AD2673="","",_xludf.RANK.EQ(AD2673,$AD$2:$AD$5513,0))</f>
        <v>#NAME?</v>
      </c>
      <c r="AH2673" t="str">
        <f t="shared" si="418"/>
        <v>Baja</v>
      </c>
      <c r="AI2673" t="s">
        <v>153</v>
      </c>
      <c r="AJ2673" t="str">
        <f>IFERROR(VLOOKUP(B2673,Maestro_Regionales!$A$2:$B$35,2,FALSE),"Otras zonas")</f>
        <v>Otras zonas</v>
      </c>
      <c r="AK2673" t="str">
        <f t="shared" si="419"/>
        <v>REGIMEN DE EXCEPCION | Otras zonas</v>
      </c>
    </row>
    <row r="2674" spans="1:37">
      <c r="A2674" s="4" t="s">
        <v>1042</v>
      </c>
      <c r="B2674" s="4" t="s">
        <v>1043</v>
      </c>
      <c r="C2674" s="4" t="s">
        <v>1168</v>
      </c>
      <c r="D2674" s="4" t="s">
        <v>1169</v>
      </c>
      <c r="E2674" s="4" t="s">
        <v>415</v>
      </c>
      <c r="F2674" s="4">
        <v>181</v>
      </c>
      <c r="G2674" s="4">
        <v>74</v>
      </c>
      <c r="H2674" s="4">
        <v>0</v>
      </c>
      <c r="I2674">
        <f t="shared" si="410"/>
        <v>255</v>
      </c>
      <c r="J2674">
        <f t="shared" si="411"/>
        <v>0.70980392156862748</v>
      </c>
      <c r="K2674">
        <f t="shared" si="412"/>
        <v>0.29019607843137257</v>
      </c>
      <c r="L2674">
        <f t="shared" si="413"/>
        <v>0</v>
      </c>
      <c r="M2674">
        <f>I2674*Diccionario!$B$36</f>
        <v>0.56610499999999997</v>
      </c>
      <c r="N2674">
        <f>M2674*Diccionario!$B$37</f>
        <v>5.7176604999999998E-2</v>
      </c>
      <c r="O2674">
        <f>N2674*Diccionario!$B$38</f>
        <v>8.5764907499999987E-3</v>
      </c>
      <c r="P2674">
        <f>O2674*Diccionario!$B$39</f>
        <v>7.7188416749999992E-3</v>
      </c>
      <c r="Q2674">
        <f>P2674*Diccionario!$B$40</f>
        <v>3.08753667E-3</v>
      </c>
      <c r="R2674">
        <f>Q2674*Diccionario!$B$41</f>
        <v>2.0068988354999999E-3</v>
      </c>
      <c r="S2674">
        <f t="shared" si="414"/>
        <v>2.0068988354999999E-3</v>
      </c>
      <c r="T2674">
        <f>I2674*Diccionario!$B$36</f>
        <v>0.56610499999999997</v>
      </c>
      <c r="U2674">
        <f>T2674*Diccionario!$B$42</f>
        <v>5.7176604999999998E-2</v>
      </c>
      <c r="V2674">
        <f>U2674*Diccionario!$B$43</f>
        <v>4.860011425E-2</v>
      </c>
      <c r="W2674">
        <f>V2674*Diccionario!$B$44</f>
        <v>9.2340217074999998E-3</v>
      </c>
      <c r="X2674">
        <f>W2674*Diccionario!$B$45</f>
        <v>3.6012684659249999E-3</v>
      </c>
      <c r="Y2674">
        <f>X2674*Diccionario!$B$46</f>
        <v>3.2051289346732501E-3</v>
      </c>
      <c r="Z2674">
        <f>Y2674*Diccionario!$B$47</f>
        <v>1.1858977058291024E-3</v>
      </c>
      <c r="AA2674">
        <f>Z2674*Diccionario!$B$48</f>
        <v>1.1858977058291024E-3</v>
      </c>
      <c r="AB2674">
        <f>AA2674*Diccionario!$B$49</f>
        <v>8.8942327937182675E-4</v>
      </c>
      <c r="AC2674">
        <f t="shared" si="415"/>
        <v>8.8942327937182675E-4</v>
      </c>
      <c r="AD2674">
        <f t="shared" si="416"/>
        <v>2.8963221148718267E-3</v>
      </c>
      <c r="AE2674">
        <f t="shared" si="417"/>
        <v>4.8535608367965246E-6</v>
      </c>
      <c r="AF2674" t="e">
        <f ca="1">IF(AD2674="","",_xludf.RANK.EQ(AD2674,$AD$2:$AD$5513,0))</f>
        <v>#NAME?</v>
      </c>
      <c r="AH2674" t="str">
        <f t="shared" si="418"/>
        <v>Baja</v>
      </c>
      <c r="AI2674" t="s">
        <v>153</v>
      </c>
      <c r="AJ2674" t="str">
        <f>IFERROR(VLOOKUP(B2674,Maestro_Regionales!$A$2:$B$35,2,FALSE),"Otras zonas")</f>
        <v>Otras zonas</v>
      </c>
      <c r="AK2674" t="str">
        <f t="shared" si="419"/>
        <v>COMPENSAR EPS | Otras zonas</v>
      </c>
    </row>
    <row r="2675" spans="1:37">
      <c r="A2675" s="4" t="s">
        <v>1042</v>
      </c>
      <c r="B2675" s="4" t="s">
        <v>1043</v>
      </c>
      <c r="C2675" s="4" t="s">
        <v>1168</v>
      </c>
      <c r="D2675" s="4" t="s">
        <v>1169</v>
      </c>
      <c r="E2675" s="4" t="s">
        <v>86</v>
      </c>
      <c r="F2675" s="4">
        <v>6</v>
      </c>
      <c r="G2675" s="4">
        <v>0</v>
      </c>
      <c r="H2675" s="4">
        <v>0</v>
      </c>
      <c r="I2675">
        <f t="shared" si="410"/>
        <v>6</v>
      </c>
      <c r="J2675">
        <f t="shared" si="411"/>
        <v>1</v>
      </c>
      <c r="K2675">
        <f t="shared" si="412"/>
        <v>0</v>
      </c>
      <c r="L2675">
        <f t="shared" si="413"/>
        <v>0</v>
      </c>
      <c r="M2675">
        <f>I2675*Diccionario!$B$36</f>
        <v>1.3320117647058823E-2</v>
      </c>
      <c r="N2675">
        <f>M2675*Diccionario!$B$37</f>
        <v>1.3453318823529411E-3</v>
      </c>
      <c r="O2675">
        <f>N2675*Diccionario!$B$38</f>
        <v>2.0179978235294115E-4</v>
      </c>
      <c r="P2675">
        <f>O2675*Diccionario!$B$39</f>
        <v>1.8161980411764703E-4</v>
      </c>
      <c r="Q2675">
        <f>P2675*Diccionario!$B$40</f>
        <v>7.2647921647058813E-5</v>
      </c>
      <c r="R2675">
        <f>Q2675*Diccionario!$B$41</f>
        <v>4.7221149070588231E-5</v>
      </c>
      <c r="S2675">
        <f t="shared" si="414"/>
        <v>4.7221149070588231E-5</v>
      </c>
      <c r="T2675">
        <f>I2675*Diccionario!$B$36</f>
        <v>1.3320117647058823E-2</v>
      </c>
      <c r="U2675">
        <f>T2675*Diccionario!$B$42</f>
        <v>1.3453318823529411E-3</v>
      </c>
      <c r="V2675">
        <f>U2675*Diccionario!$B$43</f>
        <v>1.1435320999999999E-3</v>
      </c>
      <c r="W2675">
        <f>V2675*Diccionario!$B$44</f>
        <v>2.1727109899999998E-4</v>
      </c>
      <c r="X2675">
        <f>W2675*Diccionario!$B$45</f>
        <v>8.4735728609999992E-5</v>
      </c>
      <c r="Y2675">
        <f>X2675*Diccionario!$B$46</f>
        <v>7.5414798462899999E-5</v>
      </c>
      <c r="Z2675">
        <f>Y2675*Diccionario!$B$47</f>
        <v>2.7903475431272998E-5</v>
      </c>
      <c r="AA2675">
        <f>Z2675*Diccionario!$B$48</f>
        <v>2.7903475431272998E-5</v>
      </c>
      <c r="AB2675">
        <f>AA2675*Diccionario!$B$49</f>
        <v>2.0927606573454748E-5</v>
      </c>
      <c r="AC2675">
        <f t="shared" si="415"/>
        <v>2.0927606573454748E-5</v>
      </c>
      <c r="AD2675">
        <f t="shared" si="416"/>
        <v>6.8148755644042983E-5</v>
      </c>
      <c r="AE2675">
        <f t="shared" si="417"/>
        <v>1.1420143145403587E-7</v>
      </c>
      <c r="AF2675" t="e">
        <f ca="1">IF(AD2675="","",_xludf.RANK.EQ(AD2675,$AD$2:$AD$5513,0))</f>
        <v>#NAME?</v>
      </c>
      <c r="AH2675" t="str">
        <f t="shared" si="418"/>
        <v>Baja</v>
      </c>
      <c r="AI2675" t="s">
        <v>153</v>
      </c>
      <c r="AJ2675" t="str">
        <f>IFERROR(VLOOKUP(B2675,Maestro_Regionales!$A$2:$B$35,2,FALSE),"Otras zonas")</f>
        <v>Otras zonas</v>
      </c>
      <c r="AK2675" t="str">
        <f t="shared" si="419"/>
        <v>EPS SANITAS | Otras zonas</v>
      </c>
    </row>
    <row r="2676" spans="1:37">
      <c r="A2676" s="4" t="s">
        <v>1042</v>
      </c>
      <c r="B2676" s="4" t="s">
        <v>1043</v>
      </c>
      <c r="C2676" s="4" t="s">
        <v>1170</v>
      </c>
      <c r="D2676" s="4" t="s">
        <v>1171</v>
      </c>
      <c r="E2676" s="4" t="s">
        <v>88</v>
      </c>
      <c r="F2676" s="4">
        <v>235</v>
      </c>
      <c r="G2676" s="4">
        <v>2691</v>
      </c>
      <c r="H2676" s="4">
        <v>0</v>
      </c>
      <c r="I2676">
        <f t="shared" si="410"/>
        <v>2926</v>
      </c>
      <c r="J2676">
        <f t="shared" si="411"/>
        <v>8.0314422419685574E-2</v>
      </c>
      <c r="K2676">
        <f t="shared" si="412"/>
        <v>0.91968557758031444</v>
      </c>
      <c r="L2676">
        <f t="shared" si="413"/>
        <v>0</v>
      </c>
      <c r="M2676">
        <f>I2676*Diccionario!$B$36</f>
        <v>6.4957773725490195</v>
      </c>
      <c r="N2676">
        <f>M2676*Diccionario!$B$37</f>
        <v>0.656073514627451</v>
      </c>
      <c r="O2676">
        <f>N2676*Diccionario!$B$38</f>
        <v>9.8411027194117651E-2</v>
      </c>
      <c r="P2676">
        <f>O2676*Diccionario!$B$39</f>
        <v>8.8569924474705894E-2</v>
      </c>
      <c r="Q2676">
        <f>P2676*Diccionario!$B$40</f>
        <v>3.5427969789882358E-2</v>
      </c>
      <c r="R2676">
        <f>Q2676*Diccionario!$B$41</f>
        <v>2.3028180363423533E-2</v>
      </c>
      <c r="S2676">
        <f t="shared" si="414"/>
        <v>2.3028180363423533E-2</v>
      </c>
      <c r="T2676">
        <f>I2676*Diccionario!$B$36</f>
        <v>6.4957773725490195</v>
      </c>
      <c r="U2676">
        <f>T2676*Diccionario!$B$42</f>
        <v>0.656073514627451</v>
      </c>
      <c r="V2676">
        <f>U2676*Diccionario!$B$43</f>
        <v>0.55766248743333335</v>
      </c>
      <c r="W2676">
        <f>V2676*Diccionario!$B$44</f>
        <v>0.10595587261233334</v>
      </c>
      <c r="X2676">
        <f>W2676*Diccionario!$B$45</f>
        <v>4.1322790318810004E-2</v>
      </c>
      <c r="Y2676">
        <f>X2676*Diccionario!$B$46</f>
        <v>3.6777283383740901E-2</v>
      </c>
      <c r="Z2676">
        <f>Y2676*Diccionario!$B$47</f>
        <v>1.3607594851984133E-2</v>
      </c>
      <c r="AA2676">
        <f>Z2676*Diccionario!$B$48</f>
        <v>1.3607594851984133E-2</v>
      </c>
      <c r="AB2676">
        <f>AA2676*Diccionario!$B$49</f>
        <v>1.0205696138988099E-2</v>
      </c>
      <c r="AC2676">
        <f t="shared" si="415"/>
        <v>1.0205696138988099E-2</v>
      </c>
      <c r="AD2676">
        <f t="shared" si="416"/>
        <v>3.3233876502411636E-2</v>
      </c>
      <c r="AE2676">
        <f t="shared" si="417"/>
        <v>5.5692231405751503E-5</v>
      </c>
      <c r="AF2676" t="e">
        <f ca="1">IF(AD2676="","",_xludf.RANK.EQ(AD2676,$AD$2:$AD$5513,0))</f>
        <v>#NAME?</v>
      </c>
      <c r="AH2676" t="str">
        <f t="shared" si="418"/>
        <v>Baja</v>
      </c>
      <c r="AI2676" t="s">
        <v>153</v>
      </c>
      <c r="AJ2676" t="str">
        <f>IFERROR(VLOOKUP(B2676,Maestro_Regionales!$A$2:$B$35,2,FALSE),"Otras zonas")</f>
        <v>Otras zonas</v>
      </c>
      <c r="AK2676" t="str">
        <f t="shared" si="419"/>
        <v>COOSALUD EPS | Otras zonas</v>
      </c>
    </row>
    <row r="2677" spans="1:37">
      <c r="A2677" s="4" t="s">
        <v>1042</v>
      </c>
      <c r="B2677" s="4" t="s">
        <v>1043</v>
      </c>
      <c r="C2677" s="4" t="s">
        <v>1170</v>
      </c>
      <c r="D2677" s="4" t="s">
        <v>1171</v>
      </c>
      <c r="E2677" s="4" t="s">
        <v>87</v>
      </c>
      <c r="F2677" s="4">
        <v>94</v>
      </c>
      <c r="G2677" s="4">
        <v>102</v>
      </c>
      <c r="H2677" s="4">
        <v>0</v>
      </c>
      <c r="I2677">
        <f t="shared" si="410"/>
        <v>196</v>
      </c>
      <c r="J2677">
        <f t="shared" si="411"/>
        <v>0.47959183673469385</v>
      </c>
      <c r="K2677">
        <f t="shared" si="412"/>
        <v>0.52040816326530615</v>
      </c>
      <c r="L2677">
        <f t="shared" si="413"/>
        <v>0</v>
      </c>
      <c r="M2677">
        <f>I2677*Diccionario!$B$36</f>
        <v>0.43512384313725488</v>
      </c>
      <c r="N2677">
        <f>M2677*Diccionario!$B$37</f>
        <v>4.3947508156862748E-2</v>
      </c>
      <c r="O2677">
        <f>N2677*Diccionario!$B$38</f>
        <v>6.5921262235294122E-3</v>
      </c>
      <c r="P2677">
        <f>O2677*Diccionario!$B$39</f>
        <v>5.9329136011764712E-3</v>
      </c>
      <c r="Q2677">
        <f>P2677*Diccionario!$B$40</f>
        <v>2.3731654404705888E-3</v>
      </c>
      <c r="R2677">
        <f>Q2677*Diccionario!$B$41</f>
        <v>1.5425575363058827E-3</v>
      </c>
      <c r="S2677">
        <f t="shared" si="414"/>
        <v>1.5425575363058827E-3</v>
      </c>
      <c r="T2677">
        <f>I2677*Diccionario!$B$36</f>
        <v>0.43512384313725488</v>
      </c>
      <c r="U2677">
        <f>T2677*Diccionario!$B$42</f>
        <v>4.3947508156862748E-2</v>
      </c>
      <c r="V2677">
        <f>U2677*Diccionario!$B$43</f>
        <v>3.7355381933333334E-2</v>
      </c>
      <c r="W2677">
        <f>V2677*Diccionario!$B$44</f>
        <v>7.0975225673333333E-3</v>
      </c>
      <c r="X2677">
        <f>W2677*Diccionario!$B$45</f>
        <v>2.7680338012600002E-3</v>
      </c>
      <c r="Y2677">
        <f>X2677*Diccionario!$B$46</f>
        <v>2.4635500831214001E-3</v>
      </c>
      <c r="Z2677">
        <f>Y2677*Diccionario!$B$47</f>
        <v>9.1151353075491796E-4</v>
      </c>
      <c r="AA2677">
        <f>Z2677*Diccionario!$B$48</f>
        <v>9.1151353075491796E-4</v>
      </c>
      <c r="AB2677">
        <f>AA2677*Diccionario!$B$49</f>
        <v>6.8363514806618847E-4</v>
      </c>
      <c r="AC2677">
        <f t="shared" si="415"/>
        <v>6.8363514806618847E-4</v>
      </c>
      <c r="AD2677">
        <f t="shared" si="416"/>
        <v>2.2261926843720713E-3</v>
      </c>
      <c r="AE2677">
        <f t="shared" si="417"/>
        <v>3.7305800941651726E-6</v>
      </c>
      <c r="AF2677" t="e">
        <f ca="1">IF(AD2677="","",_xludf.RANK.EQ(AD2677,$AD$2:$AD$5513,0))</f>
        <v>#NAME?</v>
      </c>
      <c r="AH2677" t="str">
        <f t="shared" si="418"/>
        <v>Baja</v>
      </c>
      <c r="AI2677" t="s">
        <v>153</v>
      </c>
      <c r="AJ2677" t="str">
        <f>IFERROR(VLOOKUP(B2677,Maestro_Regionales!$A$2:$B$35,2,FALSE),"Otras zonas")</f>
        <v>Otras zonas</v>
      </c>
      <c r="AK2677" t="str">
        <f t="shared" si="419"/>
        <v>NUEVA EPS | Otras zonas</v>
      </c>
    </row>
    <row r="2678" spans="1:37">
      <c r="A2678" s="4" t="s">
        <v>1042</v>
      </c>
      <c r="B2678" s="4" t="s">
        <v>1043</v>
      </c>
      <c r="C2678" s="4" t="s">
        <v>1170</v>
      </c>
      <c r="D2678" s="4" t="s">
        <v>1171</v>
      </c>
      <c r="E2678" s="4" t="s">
        <v>90</v>
      </c>
      <c r="F2678" s="4">
        <v>0</v>
      </c>
      <c r="G2678" s="4">
        <v>0</v>
      </c>
      <c r="H2678" s="4">
        <v>74</v>
      </c>
      <c r="I2678">
        <f t="shared" si="410"/>
        <v>74</v>
      </c>
      <c r="J2678">
        <f t="shared" si="411"/>
        <v>0</v>
      </c>
      <c r="K2678">
        <f t="shared" si="412"/>
        <v>0</v>
      </c>
      <c r="L2678">
        <f t="shared" si="413"/>
        <v>1</v>
      </c>
      <c r="M2678">
        <f>I2678*Diccionario!$B$36</f>
        <v>0.16428145098039215</v>
      </c>
      <c r="N2678">
        <f>M2678*Diccionario!$B$37</f>
        <v>1.6592426549019608E-2</v>
      </c>
      <c r="O2678">
        <f>N2678*Diccionario!$B$38</f>
        <v>2.4888639823529412E-3</v>
      </c>
      <c r="P2678">
        <f>O2678*Diccionario!$B$39</f>
        <v>2.2399775841176472E-3</v>
      </c>
      <c r="Q2678">
        <f>P2678*Diccionario!$B$40</f>
        <v>8.9599103364705894E-4</v>
      </c>
      <c r="R2678">
        <f>Q2678*Diccionario!$B$41</f>
        <v>5.8239417187058837E-4</v>
      </c>
      <c r="S2678">
        <f t="shared" si="414"/>
        <v>5.8239417187058837E-4</v>
      </c>
      <c r="T2678">
        <f>I2678*Diccionario!$B$36</f>
        <v>0.16428145098039215</v>
      </c>
      <c r="U2678">
        <f>T2678*Diccionario!$B$42</f>
        <v>1.6592426549019608E-2</v>
      </c>
      <c r="V2678">
        <f>U2678*Diccionario!$B$43</f>
        <v>1.4103562566666667E-2</v>
      </c>
      <c r="W2678">
        <f>V2678*Diccionario!$B$44</f>
        <v>2.6796768876666669E-3</v>
      </c>
      <c r="X2678">
        <f>W2678*Diccionario!$B$45</f>
        <v>1.0450739861900002E-3</v>
      </c>
      <c r="Y2678">
        <f>X2678*Diccionario!$B$46</f>
        <v>9.301158477091002E-4</v>
      </c>
      <c r="Z2678">
        <f>Y2678*Diccionario!$B$47</f>
        <v>3.441428636523671E-4</v>
      </c>
      <c r="AA2678">
        <f>Z2678*Diccionario!$B$48</f>
        <v>3.441428636523671E-4</v>
      </c>
      <c r="AB2678">
        <f>AA2678*Diccionario!$B$49</f>
        <v>2.5810714773927534E-4</v>
      </c>
      <c r="AC2678">
        <f t="shared" si="415"/>
        <v>2.5810714773927534E-4</v>
      </c>
      <c r="AD2678">
        <f t="shared" si="416"/>
        <v>8.4050131960986376E-4</v>
      </c>
      <c r="AE2678">
        <f t="shared" si="417"/>
        <v>1.4084843212664428E-6</v>
      </c>
      <c r="AF2678" t="e">
        <f ca="1">IF(AD2678="","",_xludf.RANK.EQ(AD2678,$AD$2:$AD$5513,0))</f>
        <v>#NAME?</v>
      </c>
      <c r="AH2678" t="str">
        <f t="shared" si="418"/>
        <v>Baja</v>
      </c>
      <c r="AI2678" t="s">
        <v>153</v>
      </c>
      <c r="AJ2678" t="str">
        <f>IFERROR(VLOOKUP(B2678,Maestro_Regionales!$A$2:$B$35,2,FALSE),"Otras zonas")</f>
        <v>Otras zonas</v>
      </c>
      <c r="AK2678" t="str">
        <f t="shared" si="419"/>
        <v>REGIMEN DE EXCEPCION | Otras zonas</v>
      </c>
    </row>
    <row r="2679" spans="1:37">
      <c r="A2679" s="4" t="s">
        <v>1042</v>
      </c>
      <c r="B2679" s="4" t="s">
        <v>1043</v>
      </c>
      <c r="C2679" s="4" t="s">
        <v>1170</v>
      </c>
      <c r="D2679" s="4" t="s">
        <v>1171</v>
      </c>
      <c r="E2679" s="4" t="s">
        <v>85</v>
      </c>
      <c r="F2679" s="4">
        <v>13</v>
      </c>
      <c r="G2679" s="4">
        <v>46</v>
      </c>
      <c r="H2679" s="4">
        <v>0</v>
      </c>
      <c r="I2679">
        <f t="shared" si="410"/>
        <v>59</v>
      </c>
      <c r="J2679">
        <f t="shared" si="411"/>
        <v>0.22033898305084745</v>
      </c>
      <c r="K2679">
        <f t="shared" si="412"/>
        <v>0.77966101694915257</v>
      </c>
      <c r="L2679">
        <f t="shared" si="413"/>
        <v>0</v>
      </c>
      <c r="M2679">
        <f>I2679*Diccionario!$B$36</f>
        <v>0.13098115686274509</v>
      </c>
      <c r="N2679">
        <f>M2679*Diccionario!$B$37</f>
        <v>1.3229096843137254E-2</v>
      </c>
      <c r="O2679">
        <f>N2679*Diccionario!$B$38</f>
        <v>1.9843645264705878E-3</v>
      </c>
      <c r="P2679">
        <f>O2679*Diccionario!$B$39</f>
        <v>1.7859280738235291E-3</v>
      </c>
      <c r="Q2679">
        <f>P2679*Diccionario!$B$40</f>
        <v>7.1437122952941164E-4</v>
      </c>
      <c r="R2679">
        <f>Q2679*Diccionario!$B$41</f>
        <v>4.6434129919411757E-4</v>
      </c>
      <c r="S2679">
        <f t="shared" si="414"/>
        <v>4.6434129919411757E-4</v>
      </c>
      <c r="T2679">
        <f>I2679*Diccionario!$B$36</f>
        <v>0.13098115686274509</v>
      </c>
      <c r="U2679">
        <f>T2679*Diccionario!$B$42</f>
        <v>1.3229096843137254E-2</v>
      </c>
      <c r="V2679">
        <f>U2679*Diccionario!$B$43</f>
        <v>1.1244732316666665E-2</v>
      </c>
      <c r="W2679">
        <f>V2679*Diccionario!$B$44</f>
        <v>2.1364991401666665E-3</v>
      </c>
      <c r="X2679">
        <f>W2679*Diccionario!$B$45</f>
        <v>8.3323466466499998E-4</v>
      </c>
      <c r="Y2679">
        <f>X2679*Diccionario!$B$46</f>
        <v>7.4157885155184998E-4</v>
      </c>
      <c r="Z2679">
        <f>Y2679*Diccionario!$B$47</f>
        <v>2.743841750741845E-4</v>
      </c>
      <c r="AA2679">
        <f>Z2679*Diccionario!$B$48</f>
        <v>2.743841750741845E-4</v>
      </c>
      <c r="AB2679">
        <f>AA2679*Diccionario!$B$49</f>
        <v>2.0578813130563839E-4</v>
      </c>
      <c r="AC2679">
        <f t="shared" si="415"/>
        <v>2.0578813130563839E-4</v>
      </c>
      <c r="AD2679">
        <f t="shared" si="416"/>
        <v>6.7012943049975595E-4</v>
      </c>
      <c r="AE2679">
        <f t="shared" si="417"/>
        <v>1.1229807426313526E-6</v>
      </c>
      <c r="AF2679" t="e">
        <f ca="1">IF(AD2679="","",_xludf.RANK.EQ(AD2679,$AD$2:$AD$5513,0))</f>
        <v>#NAME?</v>
      </c>
      <c r="AH2679" t="str">
        <f t="shared" si="418"/>
        <v>Baja</v>
      </c>
      <c r="AI2679" t="s">
        <v>153</v>
      </c>
      <c r="AJ2679" t="str">
        <f>IFERROR(VLOOKUP(B2679,Maestro_Regionales!$A$2:$B$35,2,FALSE),"Otras zonas")</f>
        <v>Otras zonas</v>
      </c>
      <c r="AK2679" t="str">
        <f t="shared" si="419"/>
        <v>SALUD TOTAL EPS | Otras zonas</v>
      </c>
    </row>
    <row r="2680" spans="1:37">
      <c r="A2680" s="4" t="s">
        <v>1042</v>
      </c>
      <c r="B2680" s="4" t="s">
        <v>1043</v>
      </c>
      <c r="C2680" s="4" t="s">
        <v>1172</v>
      </c>
      <c r="D2680" s="4" t="s">
        <v>1173</v>
      </c>
      <c r="E2680" s="4" t="s">
        <v>85</v>
      </c>
      <c r="F2680" s="4">
        <v>215</v>
      </c>
      <c r="G2680" s="4">
        <v>2368</v>
      </c>
      <c r="H2680" s="4">
        <v>0</v>
      </c>
      <c r="I2680">
        <f t="shared" si="410"/>
        <v>2583</v>
      </c>
      <c r="J2680">
        <f t="shared" si="411"/>
        <v>8.3236546651180798E-2</v>
      </c>
      <c r="K2680">
        <f t="shared" si="412"/>
        <v>0.91676345334881926</v>
      </c>
      <c r="L2680">
        <f t="shared" si="413"/>
        <v>0</v>
      </c>
      <c r="M2680">
        <f>I2680*Diccionario!$B$36</f>
        <v>5.7343106470588232</v>
      </c>
      <c r="N2680">
        <f>M2680*Diccionario!$B$37</f>
        <v>0.57916537535294121</v>
      </c>
      <c r="O2680">
        <f>N2680*Diccionario!$B$38</f>
        <v>8.6874806302941185E-2</v>
      </c>
      <c r="P2680">
        <f>O2680*Diccionario!$B$39</f>
        <v>7.8187325672647065E-2</v>
      </c>
      <c r="Q2680">
        <f>P2680*Diccionario!$B$40</f>
        <v>3.127493026905883E-2</v>
      </c>
      <c r="R2680">
        <f>Q2680*Diccionario!$B$41</f>
        <v>2.0328704674888239E-2</v>
      </c>
      <c r="S2680">
        <f t="shared" si="414"/>
        <v>2.0328704674888239E-2</v>
      </c>
      <c r="T2680">
        <f>I2680*Diccionario!$B$36</f>
        <v>5.7343106470588232</v>
      </c>
      <c r="U2680">
        <f>T2680*Diccionario!$B$42</f>
        <v>0.57916537535294121</v>
      </c>
      <c r="V2680">
        <f>U2680*Diccionario!$B$43</f>
        <v>0.49229056905000002</v>
      </c>
      <c r="W2680">
        <f>V2680*Diccionario!$B$44</f>
        <v>9.3535208119500002E-2</v>
      </c>
      <c r="X2680">
        <f>W2680*Diccionario!$B$45</f>
        <v>3.6478731166605001E-2</v>
      </c>
      <c r="Y2680">
        <f>X2680*Diccionario!$B$46</f>
        <v>3.2466070738278452E-2</v>
      </c>
      <c r="Z2680">
        <f>Y2680*Diccionario!$B$47</f>
        <v>1.2012446173163027E-2</v>
      </c>
      <c r="AA2680">
        <f>Z2680*Diccionario!$B$48</f>
        <v>1.2012446173163027E-2</v>
      </c>
      <c r="AB2680">
        <f>AA2680*Diccionario!$B$49</f>
        <v>9.0093346298722697E-3</v>
      </c>
      <c r="AC2680">
        <f t="shared" si="415"/>
        <v>9.0093346298722697E-3</v>
      </c>
      <c r="AD2680">
        <f t="shared" si="416"/>
        <v>2.9338039304760508E-2</v>
      </c>
      <c r="AE2680">
        <f t="shared" si="417"/>
        <v>4.9163716240962451E-5</v>
      </c>
      <c r="AF2680" t="e">
        <f ca="1">IF(AD2680="","",_xludf.RANK.EQ(AD2680,$AD$2:$AD$5513,0))</f>
        <v>#NAME?</v>
      </c>
      <c r="AH2680" t="str">
        <f t="shared" si="418"/>
        <v>Baja</v>
      </c>
      <c r="AI2680" t="s">
        <v>153</v>
      </c>
      <c r="AJ2680" t="str">
        <f>IFERROR(VLOOKUP(B2680,Maestro_Regionales!$A$2:$B$35,2,FALSE),"Otras zonas")</f>
        <v>Otras zonas</v>
      </c>
      <c r="AK2680" t="str">
        <f t="shared" si="419"/>
        <v>SALUD TOTAL EPS | Otras zonas</v>
      </c>
    </row>
    <row r="2681" spans="1:37">
      <c r="A2681" s="4" t="s">
        <v>1042</v>
      </c>
      <c r="B2681" s="4" t="s">
        <v>1043</v>
      </c>
      <c r="C2681" s="4" t="s">
        <v>1172</v>
      </c>
      <c r="D2681" s="4" t="s">
        <v>1173</v>
      </c>
      <c r="E2681" s="4" t="s">
        <v>87</v>
      </c>
      <c r="F2681" s="4">
        <v>129</v>
      </c>
      <c r="G2681" s="4">
        <v>393</v>
      </c>
      <c r="H2681" s="4">
        <v>0</v>
      </c>
      <c r="I2681">
        <f t="shared" si="410"/>
        <v>522</v>
      </c>
      <c r="J2681">
        <f t="shared" si="411"/>
        <v>0.2471264367816092</v>
      </c>
      <c r="K2681">
        <f t="shared" si="412"/>
        <v>0.75287356321839083</v>
      </c>
      <c r="L2681">
        <f t="shared" si="413"/>
        <v>0</v>
      </c>
      <c r="M2681">
        <f>I2681*Diccionario!$B$36</f>
        <v>1.1588502352941175</v>
      </c>
      <c r="N2681">
        <f>M2681*Diccionario!$B$37</f>
        <v>0.11704387376470587</v>
      </c>
      <c r="O2681">
        <f>N2681*Diccionario!$B$38</f>
        <v>1.7556581064705881E-2</v>
      </c>
      <c r="P2681">
        <f>O2681*Diccionario!$B$39</f>
        <v>1.5800922958235295E-2</v>
      </c>
      <c r="Q2681">
        <f>P2681*Diccionario!$B$40</f>
        <v>6.3203691832941188E-3</v>
      </c>
      <c r="R2681">
        <f>Q2681*Diccionario!$B$41</f>
        <v>4.1082399691411775E-3</v>
      </c>
      <c r="S2681">
        <f t="shared" si="414"/>
        <v>4.1082399691411775E-3</v>
      </c>
      <c r="T2681">
        <f>I2681*Diccionario!$B$36</f>
        <v>1.1588502352941175</v>
      </c>
      <c r="U2681">
        <f>T2681*Diccionario!$B$42</f>
        <v>0.11704387376470587</v>
      </c>
      <c r="V2681">
        <f>U2681*Diccionario!$B$43</f>
        <v>9.9487292699999993E-2</v>
      </c>
      <c r="W2681">
        <f>V2681*Diccionario!$B$44</f>
        <v>1.8902585612999998E-2</v>
      </c>
      <c r="X2681">
        <f>W2681*Diccionario!$B$45</f>
        <v>7.3720083890699995E-3</v>
      </c>
      <c r="Y2681">
        <f>X2681*Diccionario!$B$46</f>
        <v>6.5610874662722996E-3</v>
      </c>
      <c r="Z2681">
        <f>Y2681*Diccionario!$B$47</f>
        <v>2.4276023625207509E-3</v>
      </c>
      <c r="AA2681">
        <f>Z2681*Diccionario!$B$48</f>
        <v>2.4276023625207509E-3</v>
      </c>
      <c r="AB2681">
        <f>AA2681*Diccionario!$B$49</f>
        <v>1.8207017718905633E-3</v>
      </c>
      <c r="AC2681">
        <f t="shared" si="415"/>
        <v>1.8207017718905633E-3</v>
      </c>
      <c r="AD2681">
        <f t="shared" si="416"/>
        <v>5.9289417410317412E-3</v>
      </c>
      <c r="AE2681">
        <f t="shared" si="417"/>
        <v>9.9355245365011234E-6</v>
      </c>
      <c r="AF2681" t="e">
        <f ca="1">IF(AD2681="","",_xludf.RANK.EQ(AD2681,$AD$2:$AD$5513,0))</f>
        <v>#NAME?</v>
      </c>
      <c r="AH2681" t="str">
        <f t="shared" si="418"/>
        <v>Baja</v>
      </c>
      <c r="AI2681" t="s">
        <v>153</v>
      </c>
      <c r="AJ2681" t="str">
        <f>IFERROR(VLOOKUP(B2681,Maestro_Regionales!$A$2:$B$35,2,FALSE),"Otras zonas")</f>
        <v>Otras zonas</v>
      </c>
      <c r="AK2681" t="str">
        <f t="shared" si="419"/>
        <v>NUEVA EPS | Otras zonas</v>
      </c>
    </row>
    <row r="2682" spans="1:37">
      <c r="A2682" s="4" t="s">
        <v>1042</v>
      </c>
      <c r="B2682" s="4" t="s">
        <v>1043</v>
      </c>
      <c r="C2682" s="4" t="s">
        <v>1172</v>
      </c>
      <c r="D2682" s="4" t="s">
        <v>1173</v>
      </c>
      <c r="E2682" s="4" t="s">
        <v>90</v>
      </c>
      <c r="F2682" s="4">
        <v>0</v>
      </c>
      <c r="G2682" s="4">
        <v>0</v>
      </c>
      <c r="H2682" s="4">
        <v>42</v>
      </c>
      <c r="I2682">
        <f t="shared" si="410"/>
        <v>42</v>
      </c>
      <c r="J2682">
        <f t="shared" si="411"/>
        <v>0</v>
      </c>
      <c r="K2682">
        <f t="shared" si="412"/>
        <v>0</v>
      </c>
      <c r="L2682">
        <f t="shared" si="413"/>
        <v>1</v>
      </c>
      <c r="M2682">
        <f>I2682*Diccionario!$B$36</f>
        <v>9.3240823529411765E-2</v>
      </c>
      <c r="N2682">
        <f>M2682*Diccionario!$B$37</f>
        <v>9.4173231764705882E-3</v>
      </c>
      <c r="O2682">
        <f>N2682*Diccionario!$B$38</f>
        <v>1.4125984764705882E-3</v>
      </c>
      <c r="P2682">
        <f>O2682*Diccionario!$B$39</f>
        <v>1.2713386288235294E-3</v>
      </c>
      <c r="Q2682">
        <f>P2682*Diccionario!$B$40</f>
        <v>5.085354515294118E-4</v>
      </c>
      <c r="R2682">
        <f>Q2682*Diccionario!$B$41</f>
        <v>3.3054804349411766E-4</v>
      </c>
      <c r="S2682">
        <f t="shared" si="414"/>
        <v>3.3054804349411766E-4</v>
      </c>
      <c r="T2682">
        <f>I2682*Diccionario!$B$36</f>
        <v>9.3240823529411765E-2</v>
      </c>
      <c r="U2682">
        <f>T2682*Diccionario!$B$42</f>
        <v>9.4173231764705882E-3</v>
      </c>
      <c r="V2682">
        <f>U2682*Diccionario!$B$43</f>
        <v>8.0047247000000002E-3</v>
      </c>
      <c r="W2682">
        <f>V2682*Diccionario!$B$44</f>
        <v>1.5208976930000001E-3</v>
      </c>
      <c r="X2682">
        <f>W2682*Diccionario!$B$45</f>
        <v>5.9315010027000006E-4</v>
      </c>
      <c r="Y2682">
        <f>X2682*Diccionario!$B$46</f>
        <v>5.2790358924030003E-4</v>
      </c>
      <c r="Z2682">
        <f>Y2682*Diccionario!$B$47</f>
        <v>1.95324328018911E-4</v>
      </c>
      <c r="AA2682">
        <f>Z2682*Diccionario!$B$48</f>
        <v>1.95324328018911E-4</v>
      </c>
      <c r="AB2682">
        <f>AA2682*Diccionario!$B$49</f>
        <v>1.4649324601418324E-4</v>
      </c>
      <c r="AC2682">
        <f t="shared" si="415"/>
        <v>1.4649324601418324E-4</v>
      </c>
      <c r="AD2682">
        <f t="shared" si="416"/>
        <v>4.7704128950830089E-4</v>
      </c>
      <c r="AE2682">
        <f t="shared" si="417"/>
        <v>7.9941002017825115E-7</v>
      </c>
      <c r="AF2682" t="e">
        <f ca="1">IF(AD2682="","",_xludf.RANK.EQ(AD2682,$AD$2:$AD$5513,0))</f>
        <v>#NAME?</v>
      </c>
      <c r="AH2682" t="str">
        <f t="shared" si="418"/>
        <v>Baja</v>
      </c>
      <c r="AI2682" t="s">
        <v>153</v>
      </c>
      <c r="AJ2682" t="str">
        <f>IFERROR(VLOOKUP(B2682,Maestro_Regionales!$A$2:$B$35,2,FALSE),"Otras zonas")</f>
        <v>Otras zonas</v>
      </c>
      <c r="AK2682" t="str">
        <f t="shared" si="419"/>
        <v>REGIMEN DE EXCEPCION | Otras zonas</v>
      </c>
    </row>
    <row r="2683" spans="1:37">
      <c r="A2683" s="4" t="s">
        <v>1042</v>
      </c>
      <c r="B2683" s="4" t="s">
        <v>1043</v>
      </c>
      <c r="C2683" s="4" t="s">
        <v>1172</v>
      </c>
      <c r="D2683" s="4" t="s">
        <v>1173</v>
      </c>
      <c r="E2683" s="4" t="s">
        <v>86</v>
      </c>
      <c r="F2683" s="4">
        <v>3</v>
      </c>
      <c r="G2683" s="4">
        <v>1</v>
      </c>
      <c r="H2683" s="4">
        <v>0</v>
      </c>
      <c r="I2683">
        <f t="shared" si="410"/>
        <v>4</v>
      </c>
      <c r="J2683">
        <f t="shared" si="411"/>
        <v>0.75</v>
      </c>
      <c r="K2683">
        <f t="shared" si="412"/>
        <v>0.25</v>
      </c>
      <c r="L2683">
        <f t="shared" si="413"/>
        <v>0</v>
      </c>
      <c r="M2683">
        <f>I2683*Diccionario!$B$36</f>
        <v>8.8800784313725484E-3</v>
      </c>
      <c r="N2683">
        <f>M2683*Diccionario!$B$37</f>
        <v>8.9688792156862747E-4</v>
      </c>
      <c r="O2683">
        <f>N2683*Diccionario!$B$38</f>
        <v>1.3453318823529413E-4</v>
      </c>
      <c r="P2683">
        <f>O2683*Diccionario!$B$39</f>
        <v>1.2107986941176472E-4</v>
      </c>
      <c r="Q2683">
        <f>P2683*Diccionario!$B$40</f>
        <v>4.8431947764705893E-5</v>
      </c>
      <c r="R2683">
        <f>Q2683*Diccionario!$B$41</f>
        <v>3.1480766047058832E-5</v>
      </c>
      <c r="S2683">
        <f t="shared" si="414"/>
        <v>3.1480766047058832E-5</v>
      </c>
      <c r="T2683">
        <f>I2683*Diccionario!$B$36</f>
        <v>8.8800784313725484E-3</v>
      </c>
      <c r="U2683">
        <f>T2683*Diccionario!$B$42</f>
        <v>8.9688792156862747E-4</v>
      </c>
      <c r="V2683">
        <f>U2683*Diccionario!$B$43</f>
        <v>7.6235473333333332E-4</v>
      </c>
      <c r="W2683">
        <f>V2683*Diccionario!$B$44</f>
        <v>1.4484739933333333E-4</v>
      </c>
      <c r="X2683">
        <f>W2683*Diccionario!$B$45</f>
        <v>5.6490485740000004E-5</v>
      </c>
      <c r="Y2683">
        <f>X2683*Diccionario!$B$46</f>
        <v>5.0276532308600001E-5</v>
      </c>
      <c r="Z2683">
        <f>Y2683*Diccionario!$B$47</f>
        <v>1.8602316954181999E-5</v>
      </c>
      <c r="AA2683">
        <f>Z2683*Diccionario!$B$48</f>
        <v>1.8602316954181999E-5</v>
      </c>
      <c r="AB2683">
        <f>AA2683*Diccionario!$B$49</f>
        <v>1.3951737715636499E-5</v>
      </c>
      <c r="AC2683">
        <f t="shared" si="415"/>
        <v>1.3951737715636499E-5</v>
      </c>
      <c r="AD2683">
        <f t="shared" si="416"/>
        <v>4.5432503762695331E-5</v>
      </c>
      <c r="AE2683">
        <f t="shared" si="417"/>
        <v>7.6134287636023932E-8</v>
      </c>
      <c r="AF2683" t="e">
        <f ca="1">IF(AD2683="","",_xludf.RANK.EQ(AD2683,$AD$2:$AD$5513,0))</f>
        <v>#NAME?</v>
      </c>
      <c r="AH2683" t="str">
        <f t="shared" si="418"/>
        <v>Baja</v>
      </c>
      <c r="AI2683" t="s">
        <v>153</v>
      </c>
      <c r="AJ2683" t="str">
        <f>IFERROR(VLOOKUP(B2683,Maestro_Regionales!$A$2:$B$35,2,FALSE),"Otras zonas")</f>
        <v>Otras zonas</v>
      </c>
      <c r="AK2683" t="str">
        <f t="shared" si="419"/>
        <v>EPS SANITAS | Otras zonas</v>
      </c>
    </row>
    <row r="2684" spans="1:37">
      <c r="A2684" s="4" t="s">
        <v>1042</v>
      </c>
      <c r="B2684" s="4" t="s">
        <v>1043</v>
      </c>
      <c r="C2684" s="4" t="s">
        <v>1174</v>
      </c>
      <c r="D2684" s="4" t="s">
        <v>1175</v>
      </c>
      <c r="E2684" s="4" t="s">
        <v>87</v>
      </c>
      <c r="F2684" s="4">
        <v>2017</v>
      </c>
      <c r="G2684" s="4">
        <v>1684</v>
      </c>
      <c r="H2684" s="4">
        <v>0</v>
      </c>
      <c r="I2684">
        <f t="shared" si="410"/>
        <v>3701</v>
      </c>
      <c r="J2684">
        <f t="shared" si="411"/>
        <v>0.54498784112402054</v>
      </c>
      <c r="K2684">
        <f t="shared" si="412"/>
        <v>0.45501215887597946</v>
      </c>
      <c r="L2684">
        <f t="shared" si="413"/>
        <v>0</v>
      </c>
      <c r="M2684">
        <f>I2684*Diccionario!$B$36</f>
        <v>8.2162925686274502</v>
      </c>
      <c r="N2684">
        <f>M2684*Diccionario!$B$37</f>
        <v>0.82984554943137256</v>
      </c>
      <c r="O2684">
        <f>N2684*Diccionario!$B$38</f>
        <v>0.12447683241470588</v>
      </c>
      <c r="P2684">
        <f>O2684*Diccionario!$B$39</f>
        <v>0.1120291491732353</v>
      </c>
      <c r="Q2684">
        <f>P2684*Diccionario!$B$40</f>
        <v>4.4811659669294124E-2</v>
      </c>
      <c r="R2684">
        <f>Q2684*Diccionario!$B$41</f>
        <v>2.9127578785041183E-2</v>
      </c>
      <c r="S2684">
        <f t="shared" si="414"/>
        <v>2.9127578785041183E-2</v>
      </c>
      <c r="T2684">
        <f>I2684*Diccionario!$B$36</f>
        <v>8.2162925686274502</v>
      </c>
      <c r="U2684">
        <f>T2684*Diccionario!$B$42</f>
        <v>0.82984554943137256</v>
      </c>
      <c r="V2684">
        <f>U2684*Diccionario!$B$43</f>
        <v>0.7053687170166667</v>
      </c>
      <c r="W2684">
        <f>V2684*Diccionario!$B$44</f>
        <v>0.13402005623316668</v>
      </c>
      <c r="X2684">
        <f>W2684*Diccionario!$B$45</f>
        <v>5.2267821930935009E-2</v>
      </c>
      <c r="Y2684">
        <f>X2684*Diccionario!$B$46</f>
        <v>4.6518361518532156E-2</v>
      </c>
      <c r="Z2684">
        <f>Y2684*Diccionario!$B$47</f>
        <v>1.7211793761856897E-2</v>
      </c>
      <c r="AA2684">
        <f>Z2684*Diccionario!$B$48</f>
        <v>1.7211793761856897E-2</v>
      </c>
      <c r="AB2684">
        <f>AA2684*Diccionario!$B$49</f>
        <v>1.2908845321392672E-2</v>
      </c>
      <c r="AC2684">
        <f t="shared" si="415"/>
        <v>1.2908845321392672E-2</v>
      </c>
      <c r="AD2684">
        <f t="shared" si="416"/>
        <v>4.2036424106433851E-2</v>
      </c>
      <c r="AE2684">
        <f t="shared" si="417"/>
        <v>7.0443249635231136E-5</v>
      </c>
      <c r="AF2684" t="e">
        <f ca="1">IF(AD2684="","",_xludf.RANK.EQ(AD2684,$AD$2:$AD$5513,0))</f>
        <v>#NAME?</v>
      </c>
      <c r="AH2684" t="str">
        <f t="shared" si="418"/>
        <v>Baja</v>
      </c>
      <c r="AI2684" t="s">
        <v>153</v>
      </c>
      <c r="AJ2684" t="str">
        <f>IFERROR(VLOOKUP(B2684,Maestro_Regionales!$A$2:$B$35,2,FALSE),"Otras zonas")</f>
        <v>Otras zonas</v>
      </c>
      <c r="AK2684" t="str">
        <f t="shared" si="419"/>
        <v>NUEVA EPS | Otras zonas</v>
      </c>
    </row>
    <row r="2685" spans="1:37">
      <c r="A2685" s="4" t="s">
        <v>1042</v>
      </c>
      <c r="B2685" s="4" t="s">
        <v>1043</v>
      </c>
      <c r="C2685" s="4" t="s">
        <v>1174</v>
      </c>
      <c r="D2685" s="4" t="s">
        <v>1175</v>
      </c>
      <c r="E2685" s="4" t="s">
        <v>86</v>
      </c>
      <c r="F2685" s="4">
        <v>438</v>
      </c>
      <c r="G2685" s="4">
        <v>1902</v>
      </c>
      <c r="H2685" s="4">
        <v>0</v>
      </c>
      <c r="I2685">
        <f t="shared" si="410"/>
        <v>2340</v>
      </c>
      <c r="J2685">
        <f t="shared" si="411"/>
        <v>0.18717948717948718</v>
      </c>
      <c r="K2685">
        <f t="shared" si="412"/>
        <v>0.81282051282051282</v>
      </c>
      <c r="L2685">
        <f t="shared" si="413"/>
        <v>0</v>
      </c>
      <c r="M2685">
        <f>I2685*Diccionario!$B$36</f>
        <v>5.1948458823529409</v>
      </c>
      <c r="N2685">
        <f>M2685*Diccionario!$B$37</f>
        <v>0.52467943411764706</v>
      </c>
      <c r="O2685">
        <f>N2685*Diccionario!$B$38</f>
        <v>7.8701915117647056E-2</v>
      </c>
      <c r="P2685">
        <f>O2685*Diccionario!$B$39</f>
        <v>7.0831723605882357E-2</v>
      </c>
      <c r="Q2685">
        <f>P2685*Diccionario!$B$40</f>
        <v>2.8332689442352944E-2</v>
      </c>
      <c r="R2685">
        <f>Q2685*Diccionario!$B$41</f>
        <v>1.8416248137529415E-2</v>
      </c>
      <c r="S2685">
        <f t="shared" si="414"/>
        <v>1.8416248137529415E-2</v>
      </c>
      <c r="T2685">
        <f>I2685*Diccionario!$B$36</f>
        <v>5.1948458823529409</v>
      </c>
      <c r="U2685">
        <f>T2685*Diccionario!$B$42</f>
        <v>0.52467943411764706</v>
      </c>
      <c r="V2685">
        <f>U2685*Diccionario!$B$43</f>
        <v>0.44597751899999999</v>
      </c>
      <c r="W2685">
        <f>V2685*Diccionario!$B$44</f>
        <v>8.4735728610000005E-2</v>
      </c>
      <c r="X2685">
        <f>W2685*Diccionario!$B$45</f>
        <v>3.3046934157900006E-2</v>
      </c>
      <c r="Y2685">
        <f>X2685*Diccionario!$B$46</f>
        <v>2.9411771400531004E-2</v>
      </c>
      <c r="Z2685">
        <f>Y2685*Diccionario!$B$47</f>
        <v>1.0882355418196472E-2</v>
      </c>
      <c r="AA2685">
        <f>Z2685*Diccionario!$B$48</f>
        <v>1.0882355418196472E-2</v>
      </c>
      <c r="AB2685">
        <f>AA2685*Diccionario!$B$49</f>
        <v>8.1617665636473536E-3</v>
      </c>
      <c r="AC2685">
        <f t="shared" si="415"/>
        <v>8.1617665636473536E-3</v>
      </c>
      <c r="AD2685">
        <f t="shared" si="416"/>
        <v>2.6578014701176766E-2</v>
      </c>
      <c r="AE2685">
        <f t="shared" si="417"/>
        <v>4.4538558267073994E-5</v>
      </c>
      <c r="AF2685" t="e">
        <f ca="1">IF(AD2685="","",_xludf.RANK.EQ(AD2685,$AD$2:$AD$5513,0))</f>
        <v>#NAME?</v>
      </c>
      <c r="AH2685" t="str">
        <f t="shared" si="418"/>
        <v>Baja</v>
      </c>
      <c r="AI2685" t="s">
        <v>153</v>
      </c>
      <c r="AJ2685" t="str">
        <f>IFERROR(VLOOKUP(B2685,Maestro_Regionales!$A$2:$B$35,2,FALSE),"Otras zonas")</f>
        <v>Otras zonas</v>
      </c>
      <c r="AK2685" t="str">
        <f t="shared" si="419"/>
        <v>EPS SANITAS | Otras zonas</v>
      </c>
    </row>
    <row r="2686" spans="1:37">
      <c r="A2686" s="4" t="s">
        <v>1042</v>
      </c>
      <c r="B2686" s="4" t="s">
        <v>1043</v>
      </c>
      <c r="C2686" s="4" t="s">
        <v>1174</v>
      </c>
      <c r="D2686" s="4" t="s">
        <v>1175</v>
      </c>
      <c r="E2686" s="4" t="s">
        <v>90</v>
      </c>
      <c r="F2686" s="4">
        <v>0</v>
      </c>
      <c r="G2686" s="4">
        <v>0</v>
      </c>
      <c r="H2686" s="4">
        <v>160</v>
      </c>
      <c r="I2686">
        <f t="shared" si="410"/>
        <v>160</v>
      </c>
      <c r="J2686">
        <f t="shared" si="411"/>
        <v>0</v>
      </c>
      <c r="K2686">
        <f t="shared" si="412"/>
        <v>0</v>
      </c>
      <c r="L2686">
        <f t="shared" si="413"/>
        <v>1</v>
      </c>
      <c r="M2686">
        <f>I2686*Diccionario!$B$36</f>
        <v>0.35520313725490194</v>
      </c>
      <c r="N2686">
        <f>M2686*Diccionario!$B$37</f>
        <v>3.5875516862745101E-2</v>
      </c>
      <c r="O2686">
        <f>N2686*Diccionario!$B$38</f>
        <v>5.3813275294117653E-3</v>
      </c>
      <c r="P2686">
        <f>O2686*Diccionario!$B$39</f>
        <v>4.8431947764705887E-3</v>
      </c>
      <c r="Q2686">
        <f>P2686*Diccionario!$B$40</f>
        <v>1.9372779105882355E-3</v>
      </c>
      <c r="R2686">
        <f>Q2686*Diccionario!$B$41</f>
        <v>1.2592306418823531E-3</v>
      </c>
      <c r="S2686">
        <f t="shared" si="414"/>
        <v>1.2592306418823531E-3</v>
      </c>
      <c r="T2686">
        <f>I2686*Diccionario!$B$36</f>
        <v>0.35520313725490194</v>
      </c>
      <c r="U2686">
        <f>T2686*Diccionario!$B$42</f>
        <v>3.5875516862745101E-2</v>
      </c>
      <c r="V2686">
        <f>U2686*Diccionario!$B$43</f>
        <v>3.0494189333333335E-2</v>
      </c>
      <c r="W2686">
        <f>V2686*Diccionario!$B$44</f>
        <v>5.7938959733333335E-3</v>
      </c>
      <c r="X2686">
        <f>W2686*Diccionario!$B$45</f>
        <v>2.2596194296000001E-3</v>
      </c>
      <c r="Y2686">
        <f>X2686*Diccionario!$B$46</f>
        <v>2.0110612923440003E-3</v>
      </c>
      <c r="Z2686">
        <f>Y2686*Diccionario!$B$47</f>
        <v>7.4409267816728016E-4</v>
      </c>
      <c r="AA2686">
        <f>Z2686*Diccionario!$B$48</f>
        <v>7.4409267816728016E-4</v>
      </c>
      <c r="AB2686">
        <f>AA2686*Diccionario!$B$49</f>
        <v>5.5806950862546012E-4</v>
      </c>
      <c r="AC2686">
        <f t="shared" si="415"/>
        <v>5.5806950862546012E-4</v>
      </c>
      <c r="AD2686">
        <f t="shared" si="416"/>
        <v>1.8173001505078132E-3</v>
      </c>
      <c r="AE2686">
        <f t="shared" si="417"/>
        <v>3.0453715054409573E-6</v>
      </c>
      <c r="AF2686" t="e">
        <f ca="1">IF(AD2686="","",_xludf.RANK.EQ(AD2686,$AD$2:$AD$5513,0))</f>
        <v>#NAME?</v>
      </c>
      <c r="AH2686" t="str">
        <f t="shared" si="418"/>
        <v>Baja</v>
      </c>
      <c r="AI2686" t="s">
        <v>153</v>
      </c>
      <c r="AJ2686" t="str">
        <f>IFERROR(VLOOKUP(B2686,Maestro_Regionales!$A$2:$B$35,2,FALSE),"Otras zonas")</f>
        <v>Otras zonas</v>
      </c>
      <c r="AK2686" t="str">
        <f t="shared" si="419"/>
        <v>REGIMEN DE EXCEPCION | Otras zonas</v>
      </c>
    </row>
    <row r="2687" spans="1:37">
      <c r="A2687" s="4" t="s">
        <v>1042</v>
      </c>
      <c r="B2687" s="4" t="s">
        <v>1043</v>
      </c>
      <c r="C2687" s="4" t="s">
        <v>1174</v>
      </c>
      <c r="D2687" s="4" t="s">
        <v>1175</v>
      </c>
      <c r="E2687" s="4" t="s">
        <v>85</v>
      </c>
      <c r="F2687" s="4">
        <v>50</v>
      </c>
      <c r="G2687" s="4">
        <v>9</v>
      </c>
      <c r="H2687" s="4">
        <v>0</v>
      </c>
      <c r="I2687">
        <f t="shared" si="410"/>
        <v>59</v>
      </c>
      <c r="J2687">
        <f t="shared" si="411"/>
        <v>0.84745762711864403</v>
      </c>
      <c r="K2687">
        <f t="shared" si="412"/>
        <v>0.15254237288135594</v>
      </c>
      <c r="L2687">
        <f t="shared" si="413"/>
        <v>0</v>
      </c>
      <c r="M2687">
        <f>I2687*Diccionario!$B$36</f>
        <v>0.13098115686274509</v>
      </c>
      <c r="N2687">
        <f>M2687*Diccionario!$B$37</f>
        <v>1.3229096843137254E-2</v>
      </c>
      <c r="O2687">
        <f>N2687*Diccionario!$B$38</f>
        <v>1.9843645264705878E-3</v>
      </c>
      <c r="P2687">
        <f>O2687*Diccionario!$B$39</f>
        <v>1.7859280738235291E-3</v>
      </c>
      <c r="Q2687">
        <f>P2687*Diccionario!$B$40</f>
        <v>7.1437122952941164E-4</v>
      </c>
      <c r="R2687">
        <f>Q2687*Diccionario!$B$41</f>
        <v>4.6434129919411757E-4</v>
      </c>
      <c r="S2687">
        <f t="shared" si="414"/>
        <v>4.6434129919411757E-4</v>
      </c>
      <c r="T2687">
        <f>I2687*Diccionario!$B$36</f>
        <v>0.13098115686274509</v>
      </c>
      <c r="U2687">
        <f>T2687*Diccionario!$B$42</f>
        <v>1.3229096843137254E-2</v>
      </c>
      <c r="V2687">
        <f>U2687*Diccionario!$B$43</f>
        <v>1.1244732316666665E-2</v>
      </c>
      <c r="W2687">
        <f>V2687*Diccionario!$B$44</f>
        <v>2.1364991401666665E-3</v>
      </c>
      <c r="X2687">
        <f>W2687*Diccionario!$B$45</f>
        <v>8.3323466466499998E-4</v>
      </c>
      <c r="Y2687">
        <f>X2687*Diccionario!$B$46</f>
        <v>7.4157885155184998E-4</v>
      </c>
      <c r="Z2687">
        <f>Y2687*Diccionario!$B$47</f>
        <v>2.743841750741845E-4</v>
      </c>
      <c r="AA2687">
        <f>Z2687*Diccionario!$B$48</f>
        <v>2.743841750741845E-4</v>
      </c>
      <c r="AB2687">
        <f>AA2687*Diccionario!$B$49</f>
        <v>2.0578813130563839E-4</v>
      </c>
      <c r="AC2687">
        <f t="shared" si="415"/>
        <v>2.0578813130563839E-4</v>
      </c>
      <c r="AD2687">
        <f t="shared" si="416"/>
        <v>6.7012943049975595E-4</v>
      </c>
      <c r="AE2687">
        <f t="shared" si="417"/>
        <v>1.1229807426313526E-6</v>
      </c>
      <c r="AF2687" t="e">
        <f ca="1">IF(AD2687="","",_xludf.RANK.EQ(AD2687,$AD$2:$AD$5513,0))</f>
        <v>#NAME?</v>
      </c>
      <c r="AH2687" t="str">
        <f t="shared" si="418"/>
        <v>Baja</v>
      </c>
      <c r="AI2687" t="s">
        <v>153</v>
      </c>
      <c r="AJ2687" t="str">
        <f>IFERROR(VLOOKUP(B2687,Maestro_Regionales!$A$2:$B$35,2,FALSE),"Otras zonas")</f>
        <v>Otras zonas</v>
      </c>
      <c r="AK2687" t="str">
        <f t="shared" si="419"/>
        <v>SALUD TOTAL EPS | Otras zonas</v>
      </c>
    </row>
    <row r="2688" spans="1:37">
      <c r="A2688" s="4" t="s">
        <v>1042</v>
      </c>
      <c r="B2688" s="4" t="s">
        <v>1043</v>
      </c>
      <c r="C2688" s="4" t="s">
        <v>1174</v>
      </c>
      <c r="D2688" s="4" t="s">
        <v>1175</v>
      </c>
      <c r="E2688" s="4" t="s">
        <v>88</v>
      </c>
      <c r="F2688" s="4">
        <v>1</v>
      </c>
      <c r="G2688" s="4">
        <v>0</v>
      </c>
      <c r="H2688" s="4">
        <v>0</v>
      </c>
      <c r="I2688">
        <f t="shared" si="410"/>
        <v>1</v>
      </c>
      <c r="J2688">
        <f t="shared" si="411"/>
        <v>1</v>
      </c>
      <c r="K2688">
        <f t="shared" si="412"/>
        <v>0</v>
      </c>
      <c r="L2688">
        <f t="shared" si="413"/>
        <v>0</v>
      </c>
      <c r="M2688">
        <f>I2688*Diccionario!$B$36</f>
        <v>2.2200196078431371E-3</v>
      </c>
      <c r="N2688">
        <f>M2688*Diccionario!$B$37</f>
        <v>2.2422198039215687E-4</v>
      </c>
      <c r="O2688">
        <f>N2688*Diccionario!$B$38</f>
        <v>3.3633297058823532E-5</v>
      </c>
      <c r="P2688">
        <f>O2688*Diccionario!$B$39</f>
        <v>3.026996735294118E-5</v>
      </c>
      <c r="Q2688">
        <f>P2688*Diccionario!$B$40</f>
        <v>1.2107986941176473E-5</v>
      </c>
      <c r="R2688">
        <f>Q2688*Diccionario!$B$41</f>
        <v>7.870191511764708E-6</v>
      </c>
      <c r="S2688">
        <f t="shared" si="414"/>
        <v>7.870191511764708E-6</v>
      </c>
      <c r="T2688">
        <f>I2688*Diccionario!$B$36</f>
        <v>2.2200196078431371E-3</v>
      </c>
      <c r="U2688">
        <f>T2688*Diccionario!$B$42</f>
        <v>2.2422198039215687E-4</v>
      </c>
      <c r="V2688">
        <f>U2688*Diccionario!$B$43</f>
        <v>1.9058868333333333E-4</v>
      </c>
      <c r="W2688">
        <f>V2688*Diccionario!$B$44</f>
        <v>3.6211849833333333E-5</v>
      </c>
      <c r="X2688">
        <f>W2688*Diccionario!$B$45</f>
        <v>1.4122621435000001E-5</v>
      </c>
      <c r="Y2688">
        <f>X2688*Diccionario!$B$46</f>
        <v>1.256913307715E-5</v>
      </c>
      <c r="Z2688">
        <f>Y2688*Diccionario!$B$47</f>
        <v>4.6505792385454997E-6</v>
      </c>
      <c r="AA2688">
        <f>Z2688*Diccionario!$B$48</f>
        <v>4.6505792385454997E-6</v>
      </c>
      <c r="AB2688">
        <f>AA2688*Diccionario!$B$49</f>
        <v>3.4879344289091247E-6</v>
      </c>
      <c r="AC2688">
        <f t="shared" si="415"/>
        <v>3.4879344289091247E-6</v>
      </c>
      <c r="AD2688">
        <f t="shared" si="416"/>
        <v>1.1358125940673833E-5</v>
      </c>
      <c r="AE2688">
        <f t="shared" si="417"/>
        <v>1.9033571909005983E-8</v>
      </c>
      <c r="AF2688" t="e">
        <f ca="1">IF(AD2688="","",_xludf.RANK.EQ(AD2688,$AD$2:$AD$5513,0))</f>
        <v>#NAME?</v>
      </c>
      <c r="AH2688" t="str">
        <f t="shared" si="418"/>
        <v>Baja</v>
      </c>
      <c r="AI2688" t="s">
        <v>153</v>
      </c>
      <c r="AJ2688" t="str">
        <f>IFERROR(VLOOKUP(B2688,Maestro_Regionales!$A$2:$B$35,2,FALSE),"Otras zonas")</f>
        <v>Otras zonas</v>
      </c>
      <c r="AK2688" t="str">
        <f t="shared" si="419"/>
        <v>COOSALUD EPS | Otras zonas</v>
      </c>
    </row>
    <row r="2689" spans="1:37">
      <c r="A2689" s="4" t="s">
        <v>1042</v>
      </c>
      <c r="B2689" s="4" t="s">
        <v>1043</v>
      </c>
      <c r="C2689" s="4" t="s">
        <v>1176</v>
      </c>
      <c r="D2689" s="4" t="s">
        <v>1177</v>
      </c>
      <c r="E2689" s="4" t="s">
        <v>91</v>
      </c>
      <c r="F2689" s="4">
        <v>488</v>
      </c>
      <c r="G2689" s="4">
        <v>3427</v>
      </c>
      <c r="H2689" s="4">
        <v>0</v>
      </c>
      <c r="I2689">
        <f t="shared" si="410"/>
        <v>3915</v>
      </c>
      <c r="J2689">
        <f t="shared" si="411"/>
        <v>0.12464878671775223</v>
      </c>
      <c r="K2689">
        <f t="shared" si="412"/>
        <v>0.87535121328224774</v>
      </c>
      <c r="L2689">
        <f t="shared" si="413"/>
        <v>0</v>
      </c>
      <c r="M2689">
        <f>I2689*Diccionario!$B$36</f>
        <v>8.6913767647058826</v>
      </c>
      <c r="N2689">
        <f>M2689*Diccionario!$B$37</f>
        <v>0.87782905323529425</v>
      </c>
      <c r="O2689">
        <f>N2689*Diccionario!$B$38</f>
        <v>0.13167435798529414</v>
      </c>
      <c r="P2689">
        <f>O2689*Diccionario!$B$39</f>
        <v>0.11850692218676473</v>
      </c>
      <c r="Q2689">
        <f>P2689*Diccionario!$B$40</f>
        <v>4.7402768874705896E-2</v>
      </c>
      <c r="R2689">
        <f>Q2689*Diccionario!$B$41</f>
        <v>3.0811799768558832E-2</v>
      </c>
      <c r="S2689">
        <f t="shared" si="414"/>
        <v>3.0811799768558832E-2</v>
      </c>
      <c r="T2689">
        <f>I2689*Diccionario!$B$36</f>
        <v>8.6913767647058826</v>
      </c>
      <c r="U2689">
        <f>T2689*Diccionario!$B$42</f>
        <v>0.87782905323529425</v>
      </c>
      <c r="V2689">
        <f>U2689*Diccionario!$B$43</f>
        <v>0.74615469525000011</v>
      </c>
      <c r="W2689">
        <f>V2689*Diccionario!$B$44</f>
        <v>0.14176939209750003</v>
      </c>
      <c r="X2689">
        <f>W2689*Diccionario!$B$45</f>
        <v>5.5290062918025011E-2</v>
      </c>
      <c r="Y2689">
        <f>X2689*Diccionario!$B$46</f>
        <v>4.9208155997042258E-2</v>
      </c>
      <c r="Z2689">
        <f>Y2689*Diccionario!$B$47</f>
        <v>1.8207017718905635E-2</v>
      </c>
      <c r="AA2689">
        <f>Z2689*Diccionario!$B$48</f>
        <v>1.8207017718905635E-2</v>
      </c>
      <c r="AB2689">
        <f>AA2689*Diccionario!$B$49</f>
        <v>1.3655263289179227E-2</v>
      </c>
      <c r="AC2689">
        <f t="shared" si="415"/>
        <v>1.3655263289179227E-2</v>
      </c>
      <c r="AD2689">
        <f t="shared" si="416"/>
        <v>4.4467063057738059E-2</v>
      </c>
      <c r="AE2689">
        <f t="shared" si="417"/>
        <v>7.4516434023758424E-5</v>
      </c>
      <c r="AF2689" t="e">
        <f ca="1">IF(AD2689="","",_xludf.RANK.EQ(AD2689,$AD$2:$AD$5513,0))</f>
        <v>#NAME?</v>
      </c>
      <c r="AH2689" t="str">
        <f t="shared" si="418"/>
        <v>Baja</v>
      </c>
      <c r="AI2689" t="s">
        <v>153</v>
      </c>
      <c r="AJ2689" t="str">
        <f>IFERROR(VLOOKUP(B2689,Maestro_Regionales!$A$2:$B$35,2,FALSE),"Otras zonas")</f>
        <v>Otras zonas</v>
      </c>
      <c r="AK2689" t="str">
        <f t="shared" si="419"/>
        <v>FAMISANAR | Otras zonas</v>
      </c>
    </row>
    <row r="2690" spans="1:37">
      <c r="A2690" s="4" t="s">
        <v>1042</v>
      </c>
      <c r="B2690" s="4" t="s">
        <v>1043</v>
      </c>
      <c r="C2690" s="4" t="s">
        <v>1176</v>
      </c>
      <c r="D2690" s="4" t="s">
        <v>1177</v>
      </c>
      <c r="E2690" s="4" t="s">
        <v>87</v>
      </c>
      <c r="F2690" s="4">
        <v>212</v>
      </c>
      <c r="G2690" s="4">
        <v>3155</v>
      </c>
      <c r="H2690" s="4">
        <v>0</v>
      </c>
      <c r="I2690">
        <f t="shared" ref="I2690:I2753" si="420">SUM(F2690:H2690)</f>
        <v>3367</v>
      </c>
      <c r="J2690">
        <f t="shared" ref="J2690:J2753" si="421">IFERROR(F2690/I2690,0)</f>
        <v>6.296406296406297E-2</v>
      </c>
      <c r="K2690">
        <f t="shared" ref="K2690:K2753" si="422">IFERROR(G2690/I2690,0)</f>
        <v>0.93703593703593702</v>
      </c>
      <c r="L2690">
        <f t="shared" ref="L2690:L2753" si="423">IFERROR(H2690/I2690,0)</f>
        <v>0</v>
      </c>
      <c r="M2690">
        <f>I2690*Diccionario!$B$36</f>
        <v>7.4748060196078425</v>
      </c>
      <c r="N2690">
        <f>M2690*Diccionario!$B$37</f>
        <v>0.75495540798039218</v>
      </c>
      <c r="O2690">
        <f>N2690*Diccionario!$B$38</f>
        <v>0.11324331119705883</v>
      </c>
      <c r="P2690">
        <f>O2690*Diccionario!$B$39</f>
        <v>0.10191898007735295</v>
      </c>
      <c r="Q2690">
        <f>P2690*Diccionario!$B$40</f>
        <v>4.0767592030941185E-2</v>
      </c>
      <c r="R2690">
        <f>Q2690*Diccionario!$B$41</f>
        <v>2.6498934820111772E-2</v>
      </c>
      <c r="S2690">
        <f t="shared" ref="S2690:S2753" si="424">R2690</f>
        <v>2.6498934820111772E-2</v>
      </c>
      <c r="T2690">
        <f>I2690*Diccionario!$B$36</f>
        <v>7.4748060196078425</v>
      </c>
      <c r="U2690">
        <f>T2690*Diccionario!$B$42</f>
        <v>0.75495540798039218</v>
      </c>
      <c r="V2690">
        <f>U2690*Diccionario!$B$43</f>
        <v>0.6417120967833333</v>
      </c>
      <c r="W2690">
        <f>V2690*Diccionario!$B$44</f>
        <v>0.12192529838883333</v>
      </c>
      <c r="X2690">
        <f>W2690*Diccionario!$B$45</f>
        <v>4.7550866371644997E-2</v>
      </c>
      <c r="Y2690">
        <f>X2690*Diccionario!$B$46</f>
        <v>4.2320271070764047E-2</v>
      </c>
      <c r="Z2690">
        <f>Y2690*Diccionario!$B$47</f>
        <v>1.5658500296182699E-2</v>
      </c>
      <c r="AA2690">
        <f>Z2690*Diccionario!$B$48</f>
        <v>1.5658500296182699E-2</v>
      </c>
      <c r="AB2690">
        <f>AA2690*Diccionario!$B$49</f>
        <v>1.1743875222137025E-2</v>
      </c>
      <c r="AC2690">
        <f t="shared" ref="AC2690:AC2753" si="425">AB2690</f>
        <v>1.1743875222137025E-2</v>
      </c>
      <c r="AD2690">
        <f t="shared" ref="AD2690:AD2753" si="426">S2690+AC2690</f>
        <v>3.8242810042248797E-2</v>
      </c>
      <c r="AE2690">
        <f t="shared" ref="AE2690:AE2753" si="427">IFERROR(AD2690/SUM($AD$2:$AD$5513),0)</f>
        <v>6.4086036617623141E-5</v>
      </c>
      <c r="AF2690" t="e">
        <f ca="1">IF(AD2690="","",_xludf.RANK.EQ(AD2690,$AD$2:$AD$5513,0))</f>
        <v>#NAME?</v>
      </c>
      <c r="AH2690" t="str">
        <f t="shared" ref="AH2690:AH2753" si="428">IF(SUM($AD$2:$AD$5513)=0,"",IF((SUMIF($AD$2:$AD$5513,"&gt;"&amp;$AD2690,$AD$2:$AD$5513)+$AD2690)/SUM($AD$2:$AD$5513)&lt;=40%,"Alta",IF((SUMIF($AD$2:$AD$5513,"&gt;"&amp;$AD2690,$AD$2:$AD$5513)+$AD2690)/SUM($AD$2:$AD$5513)&lt;=80%,"Media","Baja")))</f>
        <v>Baja</v>
      </c>
      <c r="AI2690" t="s">
        <v>153</v>
      </c>
      <c r="AJ2690" t="str">
        <f>IFERROR(VLOOKUP(B2690,Maestro_Regionales!$A$2:$B$35,2,FALSE),"Otras zonas")</f>
        <v>Otras zonas</v>
      </c>
      <c r="AK2690" t="str">
        <f t="shared" ref="AK2690:AK2753" si="429">E2690&amp;" | "&amp;AJ2690</f>
        <v>NUEVA EPS | Otras zonas</v>
      </c>
    </row>
    <row r="2691" spans="1:37">
      <c r="A2691" s="4" t="s">
        <v>1042</v>
      </c>
      <c r="B2691" s="4" t="s">
        <v>1043</v>
      </c>
      <c r="C2691" s="4" t="s">
        <v>1176</v>
      </c>
      <c r="D2691" s="4" t="s">
        <v>1177</v>
      </c>
      <c r="E2691" s="4" t="s">
        <v>85</v>
      </c>
      <c r="F2691" s="4">
        <v>15</v>
      </c>
      <c r="G2691" s="4">
        <v>125</v>
      </c>
      <c r="H2691" s="4">
        <v>0</v>
      </c>
      <c r="I2691">
        <f t="shared" si="420"/>
        <v>140</v>
      </c>
      <c r="J2691">
        <f t="shared" si="421"/>
        <v>0.10714285714285714</v>
      </c>
      <c r="K2691">
        <f t="shared" si="422"/>
        <v>0.8928571428571429</v>
      </c>
      <c r="L2691">
        <f t="shared" si="423"/>
        <v>0</v>
      </c>
      <c r="M2691">
        <f>I2691*Diccionario!$B$36</f>
        <v>0.31080274509803918</v>
      </c>
      <c r="N2691">
        <f>M2691*Diccionario!$B$37</f>
        <v>3.1391077254901957E-2</v>
      </c>
      <c r="O2691">
        <f>N2691*Diccionario!$B$38</f>
        <v>4.7086615882352932E-3</v>
      </c>
      <c r="P2691">
        <f>O2691*Diccionario!$B$39</f>
        <v>4.2377954294117639E-3</v>
      </c>
      <c r="Q2691">
        <f>P2691*Diccionario!$B$40</f>
        <v>1.6951181717647056E-3</v>
      </c>
      <c r="R2691">
        <f>Q2691*Diccionario!$B$41</f>
        <v>1.1018268116470586E-3</v>
      </c>
      <c r="S2691">
        <f t="shared" si="424"/>
        <v>1.1018268116470586E-3</v>
      </c>
      <c r="T2691">
        <f>I2691*Diccionario!$B$36</f>
        <v>0.31080274509803918</v>
      </c>
      <c r="U2691">
        <f>T2691*Diccionario!$B$42</f>
        <v>3.1391077254901957E-2</v>
      </c>
      <c r="V2691">
        <f>U2691*Diccionario!$B$43</f>
        <v>2.6682415666666664E-2</v>
      </c>
      <c r="W2691">
        <f>V2691*Diccionario!$B$44</f>
        <v>5.0696589766666663E-3</v>
      </c>
      <c r="X2691">
        <f>W2691*Diccionario!$B$45</f>
        <v>1.9771670008999999E-3</v>
      </c>
      <c r="Y2691">
        <f>X2691*Diccionario!$B$46</f>
        <v>1.759678630801E-3</v>
      </c>
      <c r="Z2691">
        <f>Y2691*Diccionario!$B$47</f>
        <v>6.5108109339636993E-4</v>
      </c>
      <c r="AA2691">
        <f>Z2691*Diccionario!$B$48</f>
        <v>6.5108109339636993E-4</v>
      </c>
      <c r="AB2691">
        <f>AA2691*Diccionario!$B$49</f>
        <v>4.8831082004727742E-4</v>
      </c>
      <c r="AC2691">
        <f t="shared" si="425"/>
        <v>4.8831082004727742E-4</v>
      </c>
      <c r="AD2691">
        <f t="shared" si="426"/>
        <v>1.5901376316943359E-3</v>
      </c>
      <c r="AE2691">
        <f t="shared" si="427"/>
        <v>2.6647000672608362E-6</v>
      </c>
      <c r="AF2691" t="e">
        <f ca="1">IF(AD2691="","",_xludf.RANK.EQ(AD2691,$AD$2:$AD$5513,0))</f>
        <v>#NAME?</v>
      </c>
      <c r="AH2691" t="str">
        <f t="shared" si="428"/>
        <v>Baja</v>
      </c>
      <c r="AI2691" t="s">
        <v>153</v>
      </c>
      <c r="AJ2691" t="str">
        <f>IFERROR(VLOOKUP(B2691,Maestro_Regionales!$A$2:$B$35,2,FALSE),"Otras zonas")</f>
        <v>Otras zonas</v>
      </c>
      <c r="AK2691" t="str">
        <f t="shared" si="429"/>
        <v>SALUD TOTAL EPS | Otras zonas</v>
      </c>
    </row>
    <row r="2692" spans="1:37">
      <c r="A2692" s="4" t="s">
        <v>1042</v>
      </c>
      <c r="B2692" s="4" t="s">
        <v>1043</v>
      </c>
      <c r="C2692" s="4" t="s">
        <v>1176</v>
      </c>
      <c r="D2692" s="4" t="s">
        <v>1177</v>
      </c>
      <c r="E2692" s="4" t="s">
        <v>90</v>
      </c>
      <c r="F2692" s="4">
        <v>0</v>
      </c>
      <c r="G2692" s="4">
        <v>0</v>
      </c>
      <c r="H2692" s="4">
        <v>112</v>
      </c>
      <c r="I2692">
        <f t="shared" si="420"/>
        <v>112</v>
      </c>
      <c r="J2692">
        <f t="shared" si="421"/>
        <v>0</v>
      </c>
      <c r="K2692">
        <f t="shared" si="422"/>
        <v>0</v>
      </c>
      <c r="L2692">
        <f t="shared" si="423"/>
        <v>1</v>
      </c>
      <c r="M2692">
        <f>I2692*Diccionario!$B$36</f>
        <v>0.24864219607843135</v>
      </c>
      <c r="N2692">
        <f>M2692*Diccionario!$B$37</f>
        <v>2.5112861803921568E-2</v>
      </c>
      <c r="O2692">
        <f>N2692*Diccionario!$B$38</f>
        <v>3.766929270588235E-3</v>
      </c>
      <c r="P2692">
        <f>O2692*Diccionario!$B$39</f>
        <v>3.3902363435294115E-3</v>
      </c>
      <c r="Q2692">
        <f>P2692*Diccionario!$B$40</f>
        <v>1.3560945374117648E-3</v>
      </c>
      <c r="R2692">
        <f>Q2692*Diccionario!$B$41</f>
        <v>8.8146144931764716E-4</v>
      </c>
      <c r="S2692">
        <f t="shared" si="424"/>
        <v>8.8146144931764716E-4</v>
      </c>
      <c r="T2692">
        <f>I2692*Diccionario!$B$36</f>
        <v>0.24864219607843135</v>
      </c>
      <c r="U2692">
        <f>T2692*Diccionario!$B$42</f>
        <v>2.5112861803921568E-2</v>
      </c>
      <c r="V2692">
        <f>U2692*Diccionario!$B$43</f>
        <v>2.1345932533333334E-2</v>
      </c>
      <c r="W2692">
        <f>V2692*Diccionario!$B$44</f>
        <v>4.0557271813333332E-3</v>
      </c>
      <c r="X2692">
        <f>W2692*Diccionario!$B$45</f>
        <v>1.5817336007200001E-3</v>
      </c>
      <c r="Y2692">
        <f>X2692*Diccionario!$B$46</f>
        <v>1.4077429046408E-3</v>
      </c>
      <c r="Z2692">
        <f>Y2692*Diccionario!$B$47</f>
        <v>5.2086487471709596E-4</v>
      </c>
      <c r="AA2692">
        <f>Z2692*Diccionario!$B$48</f>
        <v>5.2086487471709596E-4</v>
      </c>
      <c r="AB2692">
        <f>AA2692*Diccionario!$B$49</f>
        <v>3.90648656037822E-4</v>
      </c>
      <c r="AC2692">
        <f t="shared" si="425"/>
        <v>3.90648656037822E-4</v>
      </c>
      <c r="AD2692">
        <f t="shared" si="426"/>
        <v>1.272110105355469E-3</v>
      </c>
      <c r="AE2692">
        <f t="shared" si="427"/>
        <v>2.1317600538086695E-6</v>
      </c>
      <c r="AF2692" t="e">
        <f ca="1">IF(AD2692="","",_xludf.RANK.EQ(AD2692,$AD$2:$AD$5513,0))</f>
        <v>#NAME?</v>
      </c>
      <c r="AH2692" t="str">
        <f t="shared" si="428"/>
        <v>Baja</v>
      </c>
      <c r="AI2692" t="s">
        <v>153</v>
      </c>
      <c r="AJ2692" t="str">
        <f>IFERROR(VLOOKUP(B2692,Maestro_Regionales!$A$2:$B$35,2,FALSE),"Otras zonas")</f>
        <v>Otras zonas</v>
      </c>
      <c r="AK2692" t="str">
        <f t="shared" si="429"/>
        <v>REGIMEN DE EXCEPCION | Otras zonas</v>
      </c>
    </row>
    <row r="2693" spans="1:37">
      <c r="A2693" s="4" t="s">
        <v>1042</v>
      </c>
      <c r="B2693" s="4" t="s">
        <v>1043</v>
      </c>
      <c r="C2693" s="4" t="s">
        <v>1176</v>
      </c>
      <c r="D2693" s="4" t="s">
        <v>1177</v>
      </c>
      <c r="E2693" s="4" t="s">
        <v>86</v>
      </c>
      <c r="F2693" s="4">
        <v>2</v>
      </c>
      <c r="G2693" s="4">
        <v>5</v>
      </c>
      <c r="H2693" s="4">
        <v>0</v>
      </c>
      <c r="I2693">
        <f t="shared" si="420"/>
        <v>7</v>
      </c>
      <c r="J2693">
        <f t="shared" si="421"/>
        <v>0.2857142857142857</v>
      </c>
      <c r="K2693">
        <f t="shared" si="422"/>
        <v>0.7142857142857143</v>
      </c>
      <c r="L2693">
        <f t="shared" si="423"/>
        <v>0</v>
      </c>
      <c r="M2693">
        <f>I2693*Diccionario!$B$36</f>
        <v>1.554013725490196E-2</v>
      </c>
      <c r="N2693">
        <f>M2693*Diccionario!$B$37</f>
        <v>1.569553862745098E-3</v>
      </c>
      <c r="O2693">
        <f>N2693*Diccionario!$B$38</f>
        <v>2.3543307941176469E-4</v>
      </c>
      <c r="P2693">
        <f>O2693*Diccionario!$B$39</f>
        <v>2.1188977147058822E-4</v>
      </c>
      <c r="Q2693">
        <f>P2693*Diccionario!$B$40</f>
        <v>8.4755908588235299E-5</v>
      </c>
      <c r="R2693">
        <f>Q2693*Diccionario!$B$41</f>
        <v>5.5091340582352947E-5</v>
      </c>
      <c r="S2693">
        <f t="shared" si="424"/>
        <v>5.5091340582352947E-5</v>
      </c>
      <c r="T2693">
        <f>I2693*Diccionario!$B$36</f>
        <v>1.554013725490196E-2</v>
      </c>
      <c r="U2693">
        <f>T2693*Diccionario!$B$42</f>
        <v>1.569553862745098E-3</v>
      </c>
      <c r="V2693">
        <f>U2693*Diccionario!$B$43</f>
        <v>1.3341207833333334E-3</v>
      </c>
      <c r="W2693">
        <f>V2693*Diccionario!$B$44</f>
        <v>2.5348294883333332E-4</v>
      </c>
      <c r="X2693">
        <f>W2693*Diccionario!$B$45</f>
        <v>9.8858350045000006E-5</v>
      </c>
      <c r="Y2693">
        <f>X2693*Diccionario!$B$46</f>
        <v>8.7983931540050001E-5</v>
      </c>
      <c r="Z2693">
        <f>Y2693*Diccionario!$B$47</f>
        <v>3.2554054669818498E-5</v>
      </c>
      <c r="AA2693">
        <f>Z2693*Diccionario!$B$48</f>
        <v>3.2554054669818498E-5</v>
      </c>
      <c r="AB2693">
        <f>AA2693*Diccionario!$B$49</f>
        <v>2.4415541002363875E-5</v>
      </c>
      <c r="AC2693">
        <f t="shared" si="425"/>
        <v>2.4415541002363875E-5</v>
      </c>
      <c r="AD2693">
        <f t="shared" si="426"/>
        <v>7.9506881584716815E-5</v>
      </c>
      <c r="AE2693">
        <f t="shared" si="427"/>
        <v>1.3323500336304184E-7</v>
      </c>
      <c r="AF2693" t="e">
        <f ca="1">IF(AD2693="","",_xludf.RANK.EQ(AD2693,$AD$2:$AD$5513,0))</f>
        <v>#NAME?</v>
      </c>
      <c r="AH2693" t="str">
        <f t="shared" si="428"/>
        <v>Baja</v>
      </c>
      <c r="AI2693" t="s">
        <v>153</v>
      </c>
      <c r="AJ2693" t="str">
        <f>IFERROR(VLOOKUP(B2693,Maestro_Regionales!$A$2:$B$35,2,FALSE),"Otras zonas")</f>
        <v>Otras zonas</v>
      </c>
      <c r="AK2693" t="str">
        <f t="shared" si="429"/>
        <v>EPS SANITAS | Otras zonas</v>
      </c>
    </row>
    <row r="2694" spans="1:37">
      <c r="A2694" s="4" t="s">
        <v>1042</v>
      </c>
      <c r="B2694" s="4" t="s">
        <v>1043</v>
      </c>
      <c r="C2694" s="4" t="s">
        <v>1178</v>
      </c>
      <c r="D2694" s="4" t="s">
        <v>1179</v>
      </c>
      <c r="E2694" s="4" t="s">
        <v>87</v>
      </c>
      <c r="F2694" s="4">
        <v>1727</v>
      </c>
      <c r="G2694" s="4">
        <v>3038</v>
      </c>
      <c r="H2694" s="4">
        <v>0</v>
      </c>
      <c r="I2694">
        <f t="shared" si="420"/>
        <v>4765</v>
      </c>
      <c r="J2694">
        <f t="shared" si="421"/>
        <v>0.36243441762854145</v>
      </c>
      <c r="K2694">
        <f t="shared" si="422"/>
        <v>0.63756558237145855</v>
      </c>
      <c r="L2694">
        <f t="shared" si="423"/>
        <v>0</v>
      </c>
      <c r="M2694">
        <f>I2694*Diccionario!$B$36</f>
        <v>10.578393431372549</v>
      </c>
      <c r="N2694">
        <f>M2694*Diccionario!$B$37</f>
        <v>1.0684177365686274</v>
      </c>
      <c r="O2694">
        <f>N2694*Diccionario!$B$38</f>
        <v>0.16026266048529411</v>
      </c>
      <c r="P2694">
        <f>O2694*Diccionario!$B$39</f>
        <v>0.1442363944367647</v>
      </c>
      <c r="Q2694">
        <f>P2694*Diccionario!$B$40</f>
        <v>5.7694557774705883E-2</v>
      </c>
      <c r="R2694">
        <f>Q2694*Diccionario!$B$41</f>
        <v>3.7501462553558823E-2</v>
      </c>
      <c r="S2694">
        <f t="shared" si="424"/>
        <v>3.7501462553558823E-2</v>
      </c>
      <c r="T2694">
        <f>I2694*Diccionario!$B$36</f>
        <v>10.578393431372549</v>
      </c>
      <c r="U2694">
        <f>T2694*Diccionario!$B$42</f>
        <v>1.0684177365686274</v>
      </c>
      <c r="V2694">
        <f>U2694*Diccionario!$B$43</f>
        <v>0.90815507608333323</v>
      </c>
      <c r="W2694">
        <f>V2694*Diccionario!$B$44</f>
        <v>0.17254946445583333</v>
      </c>
      <c r="X2694">
        <f>W2694*Diccionario!$B$45</f>
        <v>6.7294291137775006E-2</v>
      </c>
      <c r="Y2694">
        <f>X2694*Diccionario!$B$46</f>
        <v>5.9891919112619756E-2</v>
      </c>
      <c r="Z2694">
        <f>Y2694*Diccionario!$B$47</f>
        <v>2.216001007166931E-2</v>
      </c>
      <c r="AA2694">
        <f>Z2694*Diccionario!$B$48</f>
        <v>2.216001007166931E-2</v>
      </c>
      <c r="AB2694">
        <f>AA2694*Diccionario!$B$49</f>
        <v>1.6620007553751981E-2</v>
      </c>
      <c r="AC2694">
        <f t="shared" si="425"/>
        <v>1.6620007553751981E-2</v>
      </c>
      <c r="AD2694">
        <f t="shared" si="426"/>
        <v>5.4121470107310804E-2</v>
      </c>
      <c r="AE2694">
        <f t="shared" si="427"/>
        <v>9.069497014641349E-5</v>
      </c>
      <c r="AF2694" t="e">
        <f ca="1">IF(AD2694="","",_xludf.RANK.EQ(AD2694,$AD$2:$AD$5513,0))</f>
        <v>#NAME?</v>
      </c>
      <c r="AH2694" t="str">
        <f t="shared" si="428"/>
        <v>Baja</v>
      </c>
      <c r="AI2694" t="s">
        <v>153</v>
      </c>
      <c r="AJ2694" t="str">
        <f>IFERROR(VLOOKUP(B2694,Maestro_Regionales!$A$2:$B$35,2,FALSE),"Otras zonas")</f>
        <v>Otras zonas</v>
      </c>
      <c r="AK2694" t="str">
        <f t="shared" si="429"/>
        <v>NUEVA EPS | Otras zonas</v>
      </c>
    </row>
    <row r="2695" spans="1:37">
      <c r="A2695" s="4" t="s">
        <v>1042</v>
      </c>
      <c r="B2695" s="4" t="s">
        <v>1043</v>
      </c>
      <c r="C2695" s="4" t="s">
        <v>1178</v>
      </c>
      <c r="D2695" s="4" t="s">
        <v>1179</v>
      </c>
      <c r="E2695" s="4" t="s">
        <v>85</v>
      </c>
      <c r="F2695" s="4">
        <v>462</v>
      </c>
      <c r="G2695" s="4">
        <v>3084</v>
      </c>
      <c r="H2695" s="4">
        <v>0</v>
      </c>
      <c r="I2695">
        <f t="shared" si="420"/>
        <v>3546</v>
      </c>
      <c r="J2695">
        <f t="shared" si="421"/>
        <v>0.13028764805414553</v>
      </c>
      <c r="K2695">
        <f t="shared" si="422"/>
        <v>0.8697123519458545</v>
      </c>
      <c r="L2695">
        <f t="shared" si="423"/>
        <v>0</v>
      </c>
      <c r="M2695">
        <f>I2695*Diccionario!$B$36</f>
        <v>7.8721895294117639</v>
      </c>
      <c r="N2695">
        <f>M2695*Diccionario!$B$37</f>
        <v>0.79509114247058821</v>
      </c>
      <c r="O2695">
        <f>N2695*Diccionario!$B$38</f>
        <v>0.11926367137058823</v>
      </c>
      <c r="P2695">
        <f>O2695*Diccionario!$B$39</f>
        <v>0.10733730423352941</v>
      </c>
      <c r="Q2695">
        <f>P2695*Diccionario!$B$40</f>
        <v>4.2934921693411766E-2</v>
      </c>
      <c r="R2695">
        <f>Q2695*Diccionario!$B$41</f>
        <v>2.7907699100717651E-2</v>
      </c>
      <c r="S2695">
        <f t="shared" si="424"/>
        <v>2.7907699100717651E-2</v>
      </c>
      <c r="T2695">
        <f>I2695*Diccionario!$B$36</f>
        <v>7.8721895294117639</v>
      </c>
      <c r="U2695">
        <f>T2695*Diccionario!$B$42</f>
        <v>0.79509114247058821</v>
      </c>
      <c r="V2695">
        <f>U2695*Diccionario!$B$43</f>
        <v>0.67582747109999997</v>
      </c>
      <c r="W2695">
        <f>V2695*Diccionario!$B$44</f>
        <v>0.128407219509</v>
      </c>
      <c r="X2695">
        <f>W2695*Diccionario!$B$45</f>
        <v>5.0078815608509998E-2</v>
      </c>
      <c r="Y2695">
        <f>X2695*Diccionario!$B$46</f>
        <v>4.4570145891573897E-2</v>
      </c>
      <c r="Z2695">
        <f>Y2695*Diccionario!$B$47</f>
        <v>1.6490953979882341E-2</v>
      </c>
      <c r="AA2695">
        <f>Z2695*Diccionario!$B$48</f>
        <v>1.6490953979882341E-2</v>
      </c>
      <c r="AB2695">
        <f>AA2695*Diccionario!$B$49</f>
        <v>1.2368215484911755E-2</v>
      </c>
      <c r="AC2695">
        <f t="shared" si="425"/>
        <v>1.2368215484911755E-2</v>
      </c>
      <c r="AD2695">
        <f t="shared" si="426"/>
        <v>4.0275914585629402E-2</v>
      </c>
      <c r="AE2695">
        <f t="shared" si="427"/>
        <v>6.7493045989335196E-5</v>
      </c>
      <c r="AF2695" t="e">
        <f ca="1">IF(AD2695="","",_xludf.RANK.EQ(AD2695,$AD$2:$AD$5513,0))</f>
        <v>#NAME?</v>
      </c>
      <c r="AH2695" t="str">
        <f t="shared" si="428"/>
        <v>Baja</v>
      </c>
      <c r="AI2695" t="s">
        <v>153</v>
      </c>
      <c r="AJ2695" t="str">
        <f>IFERROR(VLOOKUP(B2695,Maestro_Regionales!$A$2:$B$35,2,FALSE),"Otras zonas")</f>
        <v>Otras zonas</v>
      </c>
      <c r="AK2695" t="str">
        <f t="shared" si="429"/>
        <v>SALUD TOTAL EPS | Otras zonas</v>
      </c>
    </row>
    <row r="2696" spans="1:37">
      <c r="A2696" s="4" t="s">
        <v>1042</v>
      </c>
      <c r="B2696" s="4" t="s">
        <v>1043</v>
      </c>
      <c r="C2696" s="4" t="s">
        <v>1178</v>
      </c>
      <c r="D2696" s="4" t="s">
        <v>1179</v>
      </c>
      <c r="E2696" s="4" t="s">
        <v>90</v>
      </c>
      <c r="F2696" s="4">
        <v>0</v>
      </c>
      <c r="G2696" s="4">
        <v>0</v>
      </c>
      <c r="H2696" s="4">
        <v>409</v>
      </c>
      <c r="I2696">
        <f t="shared" si="420"/>
        <v>409</v>
      </c>
      <c r="J2696">
        <f t="shared" si="421"/>
        <v>0</v>
      </c>
      <c r="K2696">
        <f t="shared" si="422"/>
        <v>0</v>
      </c>
      <c r="L2696">
        <f t="shared" si="423"/>
        <v>1</v>
      </c>
      <c r="M2696">
        <f>I2696*Diccionario!$B$36</f>
        <v>0.90798801960784303</v>
      </c>
      <c r="N2696">
        <f>M2696*Diccionario!$B$37</f>
        <v>9.1706789980392153E-2</v>
      </c>
      <c r="O2696">
        <f>N2696*Diccionario!$B$38</f>
        <v>1.3756018497058823E-2</v>
      </c>
      <c r="P2696">
        <f>O2696*Diccionario!$B$39</f>
        <v>1.238041664735294E-2</v>
      </c>
      <c r="Q2696">
        <f>P2696*Diccionario!$B$40</f>
        <v>4.9521666589411768E-3</v>
      </c>
      <c r="R2696">
        <f>Q2696*Diccionario!$B$41</f>
        <v>3.2189083283117649E-3</v>
      </c>
      <c r="S2696">
        <f t="shared" si="424"/>
        <v>3.2189083283117649E-3</v>
      </c>
      <c r="T2696">
        <f>I2696*Diccionario!$B$36</f>
        <v>0.90798801960784303</v>
      </c>
      <c r="U2696">
        <f>T2696*Diccionario!$B$42</f>
        <v>9.1706789980392153E-2</v>
      </c>
      <c r="V2696">
        <f>U2696*Diccionario!$B$43</f>
        <v>7.7950771483333334E-2</v>
      </c>
      <c r="W2696">
        <f>V2696*Diccionario!$B$44</f>
        <v>1.4810646581833333E-2</v>
      </c>
      <c r="X2696">
        <f>W2696*Diccionario!$B$45</f>
        <v>5.7761521669150006E-3</v>
      </c>
      <c r="Y2696">
        <f>X2696*Diccionario!$B$46</f>
        <v>5.1407754285543502E-3</v>
      </c>
      <c r="Z2696">
        <f>Y2696*Diccionario!$B$47</f>
        <v>1.9020869085651095E-3</v>
      </c>
      <c r="AA2696">
        <f>Z2696*Diccionario!$B$48</f>
        <v>1.9020869085651095E-3</v>
      </c>
      <c r="AB2696">
        <f>AA2696*Diccionario!$B$49</f>
        <v>1.4265651814238322E-3</v>
      </c>
      <c r="AC2696">
        <f t="shared" si="425"/>
        <v>1.4265651814238322E-3</v>
      </c>
      <c r="AD2696">
        <f t="shared" si="426"/>
        <v>4.6454735097355973E-3</v>
      </c>
      <c r="AE2696">
        <f t="shared" si="427"/>
        <v>7.7847309107834461E-6</v>
      </c>
      <c r="AF2696" t="e">
        <f ca="1">IF(AD2696="","",_xludf.RANK.EQ(AD2696,$AD$2:$AD$5513,0))</f>
        <v>#NAME?</v>
      </c>
      <c r="AH2696" t="str">
        <f t="shared" si="428"/>
        <v>Baja</v>
      </c>
      <c r="AI2696" t="s">
        <v>153</v>
      </c>
      <c r="AJ2696" t="str">
        <f>IFERROR(VLOOKUP(B2696,Maestro_Regionales!$A$2:$B$35,2,FALSE),"Otras zonas")</f>
        <v>Otras zonas</v>
      </c>
      <c r="AK2696" t="str">
        <f t="shared" si="429"/>
        <v>REGIMEN DE EXCEPCION | Otras zonas</v>
      </c>
    </row>
    <row r="2697" spans="1:37">
      <c r="A2697" s="4" t="s">
        <v>1042</v>
      </c>
      <c r="B2697" s="4" t="s">
        <v>1043</v>
      </c>
      <c r="C2697" s="4" t="s">
        <v>1180</v>
      </c>
      <c r="D2697" s="4" t="s">
        <v>1181</v>
      </c>
      <c r="E2697" s="4" t="s">
        <v>85</v>
      </c>
      <c r="F2697" s="4">
        <v>84</v>
      </c>
      <c r="G2697" s="4">
        <v>1034</v>
      </c>
      <c r="H2697" s="4">
        <v>0</v>
      </c>
      <c r="I2697">
        <f t="shared" si="420"/>
        <v>1118</v>
      </c>
      <c r="J2697">
        <f t="shared" si="421"/>
        <v>7.5134168157423978E-2</v>
      </c>
      <c r="K2697">
        <f t="shared" si="422"/>
        <v>0.92486583184257598</v>
      </c>
      <c r="L2697">
        <f t="shared" si="423"/>
        <v>0</v>
      </c>
      <c r="M2697">
        <f>I2697*Diccionario!$B$36</f>
        <v>2.4819819215686274</v>
      </c>
      <c r="N2697">
        <f>M2697*Diccionario!$B$37</f>
        <v>0.25068017407843141</v>
      </c>
      <c r="O2697">
        <f>N2697*Diccionario!$B$38</f>
        <v>3.7602026111764712E-2</v>
      </c>
      <c r="P2697">
        <f>O2697*Diccionario!$B$39</f>
        <v>3.3841823500588245E-2</v>
      </c>
      <c r="Q2697">
        <f>P2697*Diccionario!$B$40</f>
        <v>1.3536729400235299E-2</v>
      </c>
      <c r="R2697">
        <f>Q2697*Diccionario!$B$41</f>
        <v>8.798874110152944E-3</v>
      </c>
      <c r="S2697">
        <f t="shared" si="424"/>
        <v>8.798874110152944E-3</v>
      </c>
      <c r="T2697">
        <f>I2697*Diccionario!$B$36</f>
        <v>2.4819819215686274</v>
      </c>
      <c r="U2697">
        <f>T2697*Diccionario!$B$42</f>
        <v>0.25068017407843141</v>
      </c>
      <c r="V2697">
        <f>U2697*Diccionario!$B$43</f>
        <v>0.21307814796666669</v>
      </c>
      <c r="W2697">
        <f>V2697*Diccionario!$B$44</f>
        <v>4.048484811366667E-2</v>
      </c>
      <c r="X2697">
        <f>W2697*Diccionario!$B$45</f>
        <v>1.5789090764330001E-2</v>
      </c>
      <c r="Y2697">
        <f>X2697*Diccionario!$B$46</f>
        <v>1.40522907802537E-2</v>
      </c>
      <c r="Z2697">
        <f>Y2697*Diccionario!$B$47</f>
        <v>5.1993475886938688E-3</v>
      </c>
      <c r="AA2697">
        <f>Z2697*Diccionario!$B$48</f>
        <v>5.1993475886938688E-3</v>
      </c>
      <c r="AB2697">
        <f>AA2697*Diccionario!$B$49</f>
        <v>3.8995106915204018E-3</v>
      </c>
      <c r="AC2697">
        <f t="shared" si="425"/>
        <v>3.8995106915204018E-3</v>
      </c>
      <c r="AD2697">
        <f t="shared" si="426"/>
        <v>1.2698384801673346E-2</v>
      </c>
      <c r="AE2697">
        <f t="shared" si="427"/>
        <v>2.1279533394268689E-5</v>
      </c>
      <c r="AF2697" t="e">
        <f ca="1">IF(AD2697="","",_xludf.RANK.EQ(AD2697,$AD$2:$AD$5513,0))</f>
        <v>#NAME?</v>
      </c>
      <c r="AH2697" t="str">
        <f t="shared" si="428"/>
        <v>Baja</v>
      </c>
      <c r="AI2697" t="s">
        <v>153</v>
      </c>
      <c r="AJ2697" t="str">
        <f>IFERROR(VLOOKUP(B2697,Maestro_Regionales!$A$2:$B$35,2,FALSE),"Otras zonas")</f>
        <v>Otras zonas</v>
      </c>
      <c r="AK2697" t="str">
        <f t="shared" si="429"/>
        <v>SALUD TOTAL EPS | Otras zonas</v>
      </c>
    </row>
    <row r="2698" spans="1:37">
      <c r="A2698" s="4" t="s">
        <v>1042</v>
      </c>
      <c r="B2698" s="4" t="s">
        <v>1043</v>
      </c>
      <c r="C2698" s="4" t="s">
        <v>1180</v>
      </c>
      <c r="D2698" s="4" t="s">
        <v>1181</v>
      </c>
      <c r="E2698" s="4" t="s">
        <v>87</v>
      </c>
      <c r="F2698" s="4">
        <v>52</v>
      </c>
      <c r="G2698" s="4">
        <v>145</v>
      </c>
      <c r="H2698" s="4">
        <v>0</v>
      </c>
      <c r="I2698">
        <f t="shared" si="420"/>
        <v>197</v>
      </c>
      <c r="J2698">
        <f t="shared" si="421"/>
        <v>0.26395939086294418</v>
      </c>
      <c r="K2698">
        <f t="shared" si="422"/>
        <v>0.73604060913705582</v>
      </c>
      <c r="L2698">
        <f t="shared" si="423"/>
        <v>0</v>
      </c>
      <c r="M2698">
        <f>I2698*Diccionario!$B$36</f>
        <v>0.43734386274509801</v>
      </c>
      <c r="N2698">
        <f>M2698*Diccionario!$B$37</f>
        <v>4.4171730137254901E-2</v>
      </c>
      <c r="O2698">
        <f>N2698*Diccionario!$B$38</f>
        <v>6.625759520588235E-3</v>
      </c>
      <c r="P2698">
        <f>O2698*Diccionario!$B$39</f>
        <v>5.9631835685294114E-3</v>
      </c>
      <c r="Q2698">
        <f>P2698*Diccionario!$B$40</f>
        <v>2.3852734274117647E-3</v>
      </c>
      <c r="R2698">
        <f>Q2698*Diccionario!$B$41</f>
        <v>1.5504277278176471E-3</v>
      </c>
      <c r="S2698">
        <f t="shared" si="424"/>
        <v>1.5504277278176471E-3</v>
      </c>
      <c r="T2698">
        <f>I2698*Diccionario!$B$36</f>
        <v>0.43734386274509801</v>
      </c>
      <c r="U2698">
        <f>T2698*Diccionario!$B$42</f>
        <v>4.4171730137254901E-2</v>
      </c>
      <c r="V2698">
        <f>U2698*Diccionario!$B$43</f>
        <v>3.7545970616666667E-2</v>
      </c>
      <c r="W2698">
        <f>V2698*Diccionario!$B$44</f>
        <v>7.1337344171666667E-3</v>
      </c>
      <c r="X2698">
        <f>W2698*Diccionario!$B$45</f>
        <v>2.7821564226950001E-3</v>
      </c>
      <c r="Y2698">
        <f>X2698*Diccionario!$B$46</f>
        <v>2.4761192161985501E-3</v>
      </c>
      <c r="Z2698">
        <f>Y2698*Diccionario!$B$47</f>
        <v>9.1616410999346358E-4</v>
      </c>
      <c r="AA2698">
        <f>Z2698*Diccionario!$B$48</f>
        <v>9.1616410999346358E-4</v>
      </c>
      <c r="AB2698">
        <f>AA2698*Diccionario!$B$49</f>
        <v>6.8712308249509765E-4</v>
      </c>
      <c r="AC2698">
        <f t="shared" si="425"/>
        <v>6.8712308249509765E-4</v>
      </c>
      <c r="AD2698">
        <f t="shared" si="426"/>
        <v>2.2375508103127449E-3</v>
      </c>
      <c r="AE2698">
        <f t="shared" si="427"/>
        <v>3.7496136660741784E-6</v>
      </c>
      <c r="AF2698" t="e">
        <f ca="1">IF(AD2698="","",_xludf.RANK.EQ(AD2698,$AD$2:$AD$5513,0))</f>
        <v>#NAME?</v>
      </c>
      <c r="AH2698" t="str">
        <f t="shared" si="428"/>
        <v>Baja</v>
      </c>
      <c r="AI2698" t="s">
        <v>153</v>
      </c>
      <c r="AJ2698" t="str">
        <f>IFERROR(VLOOKUP(B2698,Maestro_Regionales!$A$2:$B$35,2,FALSE),"Otras zonas")</f>
        <v>Otras zonas</v>
      </c>
      <c r="AK2698" t="str">
        <f t="shared" si="429"/>
        <v>NUEVA EPS | Otras zonas</v>
      </c>
    </row>
    <row r="2699" spans="1:37">
      <c r="A2699" s="4" t="s">
        <v>1042</v>
      </c>
      <c r="B2699" s="4" t="s">
        <v>1043</v>
      </c>
      <c r="C2699" s="4" t="s">
        <v>1180</v>
      </c>
      <c r="D2699" s="4" t="s">
        <v>1181</v>
      </c>
      <c r="E2699" s="4" t="s">
        <v>90</v>
      </c>
      <c r="F2699" s="4">
        <v>0</v>
      </c>
      <c r="G2699" s="4">
        <v>0</v>
      </c>
      <c r="H2699" s="4">
        <v>22</v>
      </c>
      <c r="I2699">
        <f t="shared" si="420"/>
        <v>22</v>
      </c>
      <c r="J2699">
        <f t="shared" si="421"/>
        <v>0</v>
      </c>
      <c r="K2699">
        <f t="shared" si="422"/>
        <v>0</v>
      </c>
      <c r="L2699">
        <f t="shared" si="423"/>
        <v>1</v>
      </c>
      <c r="M2699">
        <f>I2699*Diccionario!$B$36</f>
        <v>4.8840431372549016E-2</v>
      </c>
      <c r="N2699">
        <f>M2699*Diccionario!$B$37</f>
        <v>4.9328835686274506E-3</v>
      </c>
      <c r="O2699">
        <f>N2699*Diccionario!$B$38</f>
        <v>7.3993253529411752E-4</v>
      </c>
      <c r="P2699">
        <f>O2699*Diccionario!$B$39</f>
        <v>6.659392817647058E-4</v>
      </c>
      <c r="Q2699">
        <f>P2699*Diccionario!$B$40</f>
        <v>2.6637571270588233E-4</v>
      </c>
      <c r="R2699">
        <f>Q2699*Diccionario!$B$41</f>
        <v>1.7314421325882352E-4</v>
      </c>
      <c r="S2699">
        <f t="shared" si="424"/>
        <v>1.7314421325882352E-4</v>
      </c>
      <c r="T2699">
        <f>I2699*Diccionario!$B$36</f>
        <v>4.8840431372549016E-2</v>
      </c>
      <c r="U2699">
        <f>T2699*Diccionario!$B$42</f>
        <v>4.9328835686274506E-3</v>
      </c>
      <c r="V2699">
        <f>U2699*Diccionario!$B$43</f>
        <v>4.1929510333333329E-3</v>
      </c>
      <c r="W2699">
        <f>V2699*Diccionario!$B$44</f>
        <v>7.9666069633333326E-4</v>
      </c>
      <c r="X2699">
        <f>W2699*Diccionario!$B$45</f>
        <v>3.1069767156999999E-4</v>
      </c>
      <c r="Y2699">
        <f>X2699*Diccionario!$B$46</f>
        <v>2.7652092769729999E-4</v>
      </c>
      <c r="Z2699">
        <f>Y2699*Diccionario!$B$47</f>
        <v>1.0231274324800099E-4</v>
      </c>
      <c r="AA2699">
        <f>Z2699*Diccionario!$B$48</f>
        <v>1.0231274324800099E-4</v>
      </c>
      <c r="AB2699">
        <f>AA2699*Diccionario!$B$49</f>
        <v>7.6734557436000748E-5</v>
      </c>
      <c r="AC2699">
        <f t="shared" si="425"/>
        <v>7.6734557436000748E-5</v>
      </c>
      <c r="AD2699">
        <f t="shared" si="426"/>
        <v>2.4987877069482429E-4</v>
      </c>
      <c r="AE2699">
        <f t="shared" si="427"/>
        <v>4.1873858199813155E-7</v>
      </c>
      <c r="AF2699" t="e">
        <f ca="1">IF(AD2699="","",_xludf.RANK.EQ(AD2699,$AD$2:$AD$5513,0))</f>
        <v>#NAME?</v>
      </c>
      <c r="AH2699" t="str">
        <f t="shared" si="428"/>
        <v>Baja</v>
      </c>
      <c r="AI2699" t="s">
        <v>153</v>
      </c>
      <c r="AJ2699" t="str">
        <f>IFERROR(VLOOKUP(B2699,Maestro_Regionales!$A$2:$B$35,2,FALSE),"Otras zonas")</f>
        <v>Otras zonas</v>
      </c>
      <c r="AK2699" t="str">
        <f t="shared" si="429"/>
        <v>REGIMEN DE EXCEPCION | Otras zonas</v>
      </c>
    </row>
    <row r="2700" spans="1:37">
      <c r="A2700" s="4" t="s">
        <v>1042</v>
      </c>
      <c r="B2700" s="4" t="s">
        <v>1043</v>
      </c>
      <c r="C2700" s="4" t="s">
        <v>1182</v>
      </c>
      <c r="D2700" s="4" t="s">
        <v>1183</v>
      </c>
      <c r="E2700" s="4" t="s">
        <v>86</v>
      </c>
      <c r="F2700" s="4">
        <v>298</v>
      </c>
      <c r="G2700" s="4">
        <v>1938</v>
      </c>
      <c r="H2700" s="4">
        <v>0</v>
      </c>
      <c r="I2700">
        <f t="shared" si="420"/>
        <v>2236</v>
      </c>
      <c r="J2700">
        <f t="shared" si="421"/>
        <v>0.13327370304114491</v>
      </c>
      <c r="K2700">
        <f t="shared" si="422"/>
        <v>0.86672629695885506</v>
      </c>
      <c r="L2700">
        <f t="shared" si="423"/>
        <v>0</v>
      </c>
      <c r="M2700">
        <f>I2700*Diccionario!$B$36</f>
        <v>4.9639638431372548</v>
      </c>
      <c r="N2700">
        <f>M2700*Diccionario!$B$37</f>
        <v>0.50136034815686281</v>
      </c>
      <c r="O2700">
        <f>N2700*Diccionario!$B$38</f>
        <v>7.5204052223529425E-2</v>
      </c>
      <c r="P2700">
        <f>O2700*Diccionario!$B$39</f>
        <v>6.7683647001176489E-2</v>
      </c>
      <c r="Q2700">
        <f>P2700*Diccionario!$B$40</f>
        <v>2.7073458800470598E-2</v>
      </c>
      <c r="R2700">
        <f>Q2700*Diccionario!$B$41</f>
        <v>1.7597748220305888E-2</v>
      </c>
      <c r="S2700">
        <f t="shared" si="424"/>
        <v>1.7597748220305888E-2</v>
      </c>
      <c r="T2700">
        <f>I2700*Diccionario!$B$36</f>
        <v>4.9639638431372548</v>
      </c>
      <c r="U2700">
        <f>T2700*Diccionario!$B$42</f>
        <v>0.50136034815686281</v>
      </c>
      <c r="V2700">
        <f>U2700*Diccionario!$B$43</f>
        <v>0.42615629593333337</v>
      </c>
      <c r="W2700">
        <f>V2700*Diccionario!$B$44</f>
        <v>8.096969622733334E-2</v>
      </c>
      <c r="X2700">
        <f>W2700*Diccionario!$B$45</f>
        <v>3.1578181528660001E-2</v>
      </c>
      <c r="Y2700">
        <f>X2700*Diccionario!$B$46</f>
        <v>2.8104581560507401E-2</v>
      </c>
      <c r="Z2700">
        <f>Y2700*Diccionario!$B$47</f>
        <v>1.0398695177387738E-2</v>
      </c>
      <c r="AA2700">
        <f>Z2700*Diccionario!$B$48</f>
        <v>1.0398695177387738E-2</v>
      </c>
      <c r="AB2700">
        <f>AA2700*Diccionario!$B$49</f>
        <v>7.7990213830408037E-3</v>
      </c>
      <c r="AC2700">
        <f t="shared" si="425"/>
        <v>7.7990213830408037E-3</v>
      </c>
      <c r="AD2700">
        <f t="shared" si="426"/>
        <v>2.5396769603346692E-2</v>
      </c>
      <c r="AE2700">
        <f t="shared" si="427"/>
        <v>4.2559066788537378E-5</v>
      </c>
      <c r="AF2700" t="e">
        <f ca="1">IF(AD2700="","",_xludf.RANK.EQ(AD2700,$AD$2:$AD$5513,0))</f>
        <v>#NAME?</v>
      </c>
      <c r="AH2700" t="str">
        <f t="shared" si="428"/>
        <v>Baja</v>
      </c>
      <c r="AI2700" t="s">
        <v>153</v>
      </c>
      <c r="AJ2700" t="str">
        <f>IFERROR(VLOOKUP(B2700,Maestro_Regionales!$A$2:$B$35,2,FALSE),"Otras zonas")</f>
        <v>Otras zonas</v>
      </c>
      <c r="AK2700" t="str">
        <f t="shared" si="429"/>
        <v>EPS SANITAS | Otras zonas</v>
      </c>
    </row>
    <row r="2701" spans="1:37">
      <c r="A2701" s="4" t="s">
        <v>1042</v>
      </c>
      <c r="B2701" s="4" t="s">
        <v>1043</v>
      </c>
      <c r="C2701" s="4" t="s">
        <v>1182</v>
      </c>
      <c r="D2701" s="4" t="s">
        <v>1183</v>
      </c>
      <c r="E2701" s="4" t="s">
        <v>87</v>
      </c>
      <c r="F2701" s="4">
        <v>140</v>
      </c>
      <c r="G2701" s="4">
        <v>302</v>
      </c>
      <c r="H2701" s="4">
        <v>0</v>
      </c>
      <c r="I2701">
        <f t="shared" si="420"/>
        <v>442</v>
      </c>
      <c r="J2701">
        <f t="shared" si="421"/>
        <v>0.31674208144796379</v>
      </c>
      <c r="K2701">
        <f t="shared" si="422"/>
        <v>0.68325791855203621</v>
      </c>
      <c r="L2701">
        <f t="shared" si="423"/>
        <v>0</v>
      </c>
      <c r="M2701">
        <f>I2701*Diccionario!$B$36</f>
        <v>0.98124866666666655</v>
      </c>
      <c r="N2701">
        <f>M2701*Diccionario!$B$37</f>
        <v>9.9106115333333328E-2</v>
      </c>
      <c r="O2701">
        <f>N2701*Diccionario!$B$38</f>
        <v>1.4865917299999998E-2</v>
      </c>
      <c r="P2701">
        <f>O2701*Diccionario!$B$39</f>
        <v>1.3379325569999998E-2</v>
      </c>
      <c r="Q2701">
        <f>P2701*Diccionario!$B$40</f>
        <v>5.3517302279999998E-3</v>
      </c>
      <c r="R2701">
        <f>Q2701*Diccionario!$B$41</f>
        <v>3.4786246481999998E-3</v>
      </c>
      <c r="S2701">
        <f t="shared" si="424"/>
        <v>3.4786246481999998E-3</v>
      </c>
      <c r="T2701">
        <f>I2701*Diccionario!$B$36</f>
        <v>0.98124866666666655</v>
      </c>
      <c r="U2701">
        <f>T2701*Diccionario!$B$42</f>
        <v>9.9106115333333328E-2</v>
      </c>
      <c r="V2701">
        <f>U2701*Diccionario!$B$43</f>
        <v>8.4240198033333324E-2</v>
      </c>
      <c r="W2701">
        <f>V2701*Diccionario!$B$44</f>
        <v>1.6005637626333332E-2</v>
      </c>
      <c r="X2701">
        <f>W2701*Diccionario!$B$45</f>
        <v>6.2421986742700001E-3</v>
      </c>
      <c r="Y2701">
        <f>X2701*Diccionario!$B$46</f>
        <v>5.5555568201002999E-3</v>
      </c>
      <c r="Z2701">
        <f>Y2701*Diccionario!$B$47</f>
        <v>2.0555560234371108E-3</v>
      </c>
      <c r="AA2701">
        <f>Z2701*Diccionario!$B$48</f>
        <v>2.0555560234371108E-3</v>
      </c>
      <c r="AB2701">
        <f>AA2701*Diccionario!$B$49</f>
        <v>1.5416670175778331E-3</v>
      </c>
      <c r="AC2701">
        <f t="shared" si="425"/>
        <v>1.5416670175778331E-3</v>
      </c>
      <c r="AD2701">
        <f t="shared" si="426"/>
        <v>5.0202916657778327E-3</v>
      </c>
      <c r="AE2701">
        <f t="shared" si="427"/>
        <v>8.4128387837806424E-6</v>
      </c>
      <c r="AF2701" t="e">
        <f ca="1">IF(AD2701="","",_xludf.RANK.EQ(AD2701,$AD$2:$AD$5513,0))</f>
        <v>#NAME?</v>
      </c>
      <c r="AH2701" t="str">
        <f t="shared" si="428"/>
        <v>Baja</v>
      </c>
      <c r="AI2701" t="s">
        <v>153</v>
      </c>
      <c r="AJ2701" t="str">
        <f>IFERROR(VLOOKUP(B2701,Maestro_Regionales!$A$2:$B$35,2,FALSE),"Otras zonas")</f>
        <v>Otras zonas</v>
      </c>
      <c r="AK2701" t="str">
        <f t="shared" si="429"/>
        <v>NUEVA EPS | Otras zonas</v>
      </c>
    </row>
    <row r="2702" spans="1:37">
      <c r="A2702" s="4" t="s">
        <v>1042</v>
      </c>
      <c r="B2702" s="4" t="s">
        <v>1043</v>
      </c>
      <c r="C2702" s="4" t="s">
        <v>1182</v>
      </c>
      <c r="D2702" s="4" t="s">
        <v>1183</v>
      </c>
      <c r="E2702" s="4" t="s">
        <v>90</v>
      </c>
      <c r="F2702" s="4">
        <v>0</v>
      </c>
      <c r="G2702" s="4">
        <v>0</v>
      </c>
      <c r="H2702" s="4">
        <v>27</v>
      </c>
      <c r="I2702">
        <f t="shared" si="420"/>
        <v>27</v>
      </c>
      <c r="J2702">
        <f t="shared" si="421"/>
        <v>0</v>
      </c>
      <c r="K2702">
        <f t="shared" si="422"/>
        <v>0</v>
      </c>
      <c r="L2702">
        <f t="shared" si="423"/>
        <v>1</v>
      </c>
      <c r="M2702">
        <f>I2702*Diccionario!$B$36</f>
        <v>5.9940529411764698E-2</v>
      </c>
      <c r="N2702">
        <f>M2702*Diccionario!$B$37</f>
        <v>6.0539934705882347E-3</v>
      </c>
      <c r="O2702">
        <f>N2702*Diccionario!$B$38</f>
        <v>9.0809902058823521E-4</v>
      </c>
      <c r="P2702">
        <f>O2702*Diccionario!$B$39</f>
        <v>8.1728911852941167E-4</v>
      </c>
      <c r="Q2702">
        <f>P2702*Diccionario!$B$40</f>
        <v>3.2691564741176471E-4</v>
      </c>
      <c r="R2702">
        <f>Q2702*Diccionario!$B$41</f>
        <v>2.1249517081764707E-4</v>
      </c>
      <c r="S2702">
        <f t="shared" si="424"/>
        <v>2.1249517081764707E-4</v>
      </c>
      <c r="T2702">
        <f>I2702*Diccionario!$B$36</f>
        <v>5.9940529411764698E-2</v>
      </c>
      <c r="U2702">
        <f>T2702*Diccionario!$B$42</f>
        <v>6.0539934705882347E-3</v>
      </c>
      <c r="V2702">
        <f>U2702*Diccionario!$B$43</f>
        <v>5.1458944499999998E-3</v>
      </c>
      <c r="W2702">
        <f>V2702*Diccionario!$B$44</f>
        <v>9.7771994550000007E-4</v>
      </c>
      <c r="X2702">
        <f>W2702*Diccionario!$B$45</f>
        <v>3.8131077874500006E-4</v>
      </c>
      <c r="Y2702">
        <f>X2702*Diccionario!$B$46</f>
        <v>3.3936659308305008E-4</v>
      </c>
      <c r="Z2702">
        <f>Y2702*Diccionario!$B$47</f>
        <v>1.2556563944072854E-4</v>
      </c>
      <c r="AA2702">
        <f>Z2702*Diccionario!$B$48</f>
        <v>1.2556563944072854E-4</v>
      </c>
      <c r="AB2702">
        <f>AA2702*Diccionario!$B$49</f>
        <v>9.4174229580546397E-5</v>
      </c>
      <c r="AC2702">
        <f t="shared" si="425"/>
        <v>9.4174229580546397E-5</v>
      </c>
      <c r="AD2702">
        <f t="shared" si="426"/>
        <v>3.0666940039819347E-4</v>
      </c>
      <c r="AE2702">
        <f t="shared" si="427"/>
        <v>5.139064415431615E-7</v>
      </c>
      <c r="AF2702" t="e">
        <f ca="1">IF(AD2702="","",_xludf.RANK.EQ(AD2702,$AD$2:$AD$5513,0))</f>
        <v>#NAME?</v>
      </c>
      <c r="AH2702" t="str">
        <f t="shared" si="428"/>
        <v>Baja</v>
      </c>
      <c r="AI2702" t="s">
        <v>153</v>
      </c>
      <c r="AJ2702" t="str">
        <f>IFERROR(VLOOKUP(B2702,Maestro_Regionales!$A$2:$B$35,2,FALSE),"Otras zonas")</f>
        <v>Otras zonas</v>
      </c>
      <c r="AK2702" t="str">
        <f t="shared" si="429"/>
        <v>REGIMEN DE EXCEPCION | Otras zonas</v>
      </c>
    </row>
    <row r="2703" spans="1:37">
      <c r="A2703" s="4" t="s">
        <v>1042</v>
      </c>
      <c r="B2703" s="4" t="s">
        <v>1043</v>
      </c>
      <c r="C2703" s="4" t="s">
        <v>1182</v>
      </c>
      <c r="D2703" s="4" t="s">
        <v>1183</v>
      </c>
      <c r="E2703" s="4" t="s">
        <v>85</v>
      </c>
      <c r="F2703" s="4">
        <v>8</v>
      </c>
      <c r="G2703" s="4">
        <v>3</v>
      </c>
      <c r="H2703" s="4">
        <v>0</v>
      </c>
      <c r="I2703">
        <f t="shared" si="420"/>
        <v>11</v>
      </c>
      <c r="J2703">
        <f t="shared" si="421"/>
        <v>0.72727272727272729</v>
      </c>
      <c r="K2703">
        <f t="shared" si="422"/>
        <v>0.27272727272727271</v>
      </c>
      <c r="L2703">
        <f t="shared" si="423"/>
        <v>0</v>
      </c>
      <c r="M2703">
        <f>I2703*Diccionario!$B$36</f>
        <v>2.4420215686274508E-2</v>
      </c>
      <c r="N2703">
        <f>M2703*Diccionario!$B$37</f>
        <v>2.4664417843137253E-3</v>
      </c>
      <c r="O2703">
        <f>N2703*Diccionario!$B$38</f>
        <v>3.6996626764705876E-4</v>
      </c>
      <c r="P2703">
        <f>O2703*Diccionario!$B$39</f>
        <v>3.329696408823529E-4</v>
      </c>
      <c r="Q2703">
        <f>P2703*Diccionario!$B$40</f>
        <v>1.3318785635294117E-4</v>
      </c>
      <c r="R2703">
        <f>Q2703*Diccionario!$B$41</f>
        <v>8.6572106629411759E-5</v>
      </c>
      <c r="S2703">
        <f t="shared" si="424"/>
        <v>8.6572106629411759E-5</v>
      </c>
      <c r="T2703">
        <f>I2703*Diccionario!$B$36</f>
        <v>2.4420215686274508E-2</v>
      </c>
      <c r="U2703">
        <f>T2703*Diccionario!$B$42</f>
        <v>2.4664417843137253E-3</v>
      </c>
      <c r="V2703">
        <f>U2703*Diccionario!$B$43</f>
        <v>2.0964755166666665E-3</v>
      </c>
      <c r="W2703">
        <f>V2703*Diccionario!$B$44</f>
        <v>3.9833034816666663E-4</v>
      </c>
      <c r="X2703">
        <f>W2703*Diccionario!$B$45</f>
        <v>1.55348835785E-4</v>
      </c>
      <c r="Y2703">
        <f>X2703*Diccionario!$B$46</f>
        <v>1.3826046384865E-4</v>
      </c>
      <c r="Z2703">
        <f>Y2703*Diccionario!$B$47</f>
        <v>5.1156371624000496E-5</v>
      </c>
      <c r="AA2703">
        <f>Z2703*Diccionario!$B$48</f>
        <v>5.1156371624000496E-5</v>
      </c>
      <c r="AB2703">
        <f>AA2703*Diccionario!$B$49</f>
        <v>3.8367278718000374E-5</v>
      </c>
      <c r="AC2703">
        <f t="shared" si="425"/>
        <v>3.8367278718000374E-5</v>
      </c>
      <c r="AD2703">
        <f t="shared" si="426"/>
        <v>1.2493938534741215E-4</v>
      </c>
      <c r="AE2703">
        <f t="shared" si="427"/>
        <v>2.0936929099906577E-7</v>
      </c>
      <c r="AF2703" t="e">
        <f ca="1">IF(AD2703="","",_xludf.RANK.EQ(AD2703,$AD$2:$AD$5513,0))</f>
        <v>#NAME?</v>
      </c>
      <c r="AH2703" t="str">
        <f t="shared" si="428"/>
        <v>Baja</v>
      </c>
      <c r="AI2703" t="s">
        <v>153</v>
      </c>
      <c r="AJ2703" t="str">
        <f>IFERROR(VLOOKUP(B2703,Maestro_Regionales!$A$2:$B$35,2,FALSE),"Otras zonas")</f>
        <v>Otras zonas</v>
      </c>
      <c r="AK2703" t="str">
        <f t="shared" si="429"/>
        <v>SALUD TOTAL EPS | Otras zonas</v>
      </c>
    </row>
    <row r="2704" spans="1:37">
      <c r="A2704" s="4" t="s">
        <v>1042</v>
      </c>
      <c r="B2704" s="4" t="s">
        <v>1043</v>
      </c>
      <c r="C2704" s="4" t="s">
        <v>1184</v>
      </c>
      <c r="D2704" s="4" t="s">
        <v>1185</v>
      </c>
      <c r="E2704" s="4" t="s">
        <v>87</v>
      </c>
      <c r="F2704" s="4">
        <v>310</v>
      </c>
      <c r="G2704" s="4">
        <v>1946</v>
      </c>
      <c r="H2704" s="4">
        <v>0</v>
      </c>
      <c r="I2704">
        <f t="shared" si="420"/>
        <v>2256</v>
      </c>
      <c r="J2704">
        <f t="shared" si="421"/>
        <v>0.13741134751773049</v>
      </c>
      <c r="K2704">
        <f t="shared" si="422"/>
        <v>0.86258865248226946</v>
      </c>
      <c r="L2704">
        <f t="shared" si="423"/>
        <v>0</v>
      </c>
      <c r="M2704">
        <f>I2704*Diccionario!$B$36</f>
        <v>5.0083642352941169</v>
      </c>
      <c r="N2704">
        <f>M2704*Diccionario!$B$37</f>
        <v>0.50584478776470587</v>
      </c>
      <c r="O2704">
        <f>N2704*Diccionario!$B$38</f>
        <v>7.5876718164705884E-2</v>
      </c>
      <c r="P2704">
        <f>O2704*Diccionario!$B$39</f>
        <v>6.8289046348235294E-2</v>
      </c>
      <c r="Q2704">
        <f>P2704*Diccionario!$B$40</f>
        <v>2.731561853929412E-2</v>
      </c>
      <c r="R2704">
        <f>Q2704*Diccionario!$B$41</f>
        <v>1.7755152050541179E-2</v>
      </c>
      <c r="S2704">
        <f t="shared" si="424"/>
        <v>1.7755152050541179E-2</v>
      </c>
      <c r="T2704">
        <f>I2704*Diccionario!$B$36</f>
        <v>5.0083642352941169</v>
      </c>
      <c r="U2704">
        <f>T2704*Diccionario!$B$42</f>
        <v>0.50584478776470587</v>
      </c>
      <c r="V2704">
        <f>U2704*Diccionario!$B$43</f>
        <v>0.4299680696</v>
      </c>
      <c r="W2704">
        <f>V2704*Diccionario!$B$44</f>
        <v>8.1693933223999995E-2</v>
      </c>
      <c r="X2704">
        <f>W2704*Diccionario!$B$45</f>
        <v>3.1860633957359996E-2</v>
      </c>
      <c r="Y2704">
        <f>X2704*Diccionario!$B$46</f>
        <v>2.8355964222050396E-2</v>
      </c>
      <c r="Z2704">
        <f>Y2704*Diccionario!$B$47</f>
        <v>1.0491706762158647E-2</v>
      </c>
      <c r="AA2704">
        <f>Z2704*Diccionario!$B$48</f>
        <v>1.0491706762158647E-2</v>
      </c>
      <c r="AB2704">
        <f>AA2704*Diccionario!$B$49</f>
        <v>7.8687800716189856E-3</v>
      </c>
      <c r="AC2704">
        <f t="shared" si="425"/>
        <v>7.8687800716189856E-3</v>
      </c>
      <c r="AD2704">
        <f t="shared" si="426"/>
        <v>2.5623932122160166E-2</v>
      </c>
      <c r="AE2704">
        <f t="shared" si="427"/>
        <v>4.2939738226717491E-5</v>
      </c>
      <c r="AF2704" t="e">
        <f ca="1">IF(AD2704="","",_xludf.RANK.EQ(AD2704,$AD$2:$AD$5513,0))</f>
        <v>#NAME?</v>
      </c>
      <c r="AH2704" t="str">
        <f t="shared" si="428"/>
        <v>Baja</v>
      </c>
      <c r="AI2704" t="s">
        <v>153</v>
      </c>
      <c r="AJ2704" t="str">
        <f>IFERROR(VLOOKUP(B2704,Maestro_Regionales!$A$2:$B$35,2,FALSE),"Otras zonas")</f>
        <v>Otras zonas</v>
      </c>
      <c r="AK2704" t="str">
        <f t="shared" si="429"/>
        <v>NUEVA EPS | Otras zonas</v>
      </c>
    </row>
    <row r="2705" spans="1:37">
      <c r="A2705" s="4" t="s">
        <v>1042</v>
      </c>
      <c r="B2705" s="4" t="s">
        <v>1043</v>
      </c>
      <c r="C2705" s="4" t="s">
        <v>1184</v>
      </c>
      <c r="D2705" s="4" t="s">
        <v>1185</v>
      </c>
      <c r="E2705" s="4" t="s">
        <v>91</v>
      </c>
      <c r="F2705" s="4">
        <v>480</v>
      </c>
      <c r="G2705" s="4">
        <v>1741</v>
      </c>
      <c r="H2705" s="4">
        <v>0</v>
      </c>
      <c r="I2705">
        <f t="shared" si="420"/>
        <v>2221</v>
      </c>
      <c r="J2705">
        <f t="shared" si="421"/>
        <v>0.21611886537595679</v>
      </c>
      <c r="K2705">
        <f t="shared" si="422"/>
        <v>0.78388113462404319</v>
      </c>
      <c r="L2705">
        <f t="shared" si="423"/>
        <v>0</v>
      </c>
      <c r="M2705">
        <f>I2705*Diccionario!$B$36</f>
        <v>4.9306635490196076</v>
      </c>
      <c r="N2705">
        <f>M2705*Diccionario!$B$37</f>
        <v>0.49799701845098038</v>
      </c>
      <c r="O2705">
        <f>N2705*Diccionario!$B$38</f>
        <v>7.4699552767647059E-2</v>
      </c>
      <c r="P2705">
        <f>O2705*Diccionario!$B$39</f>
        <v>6.7229597490882351E-2</v>
      </c>
      <c r="Q2705">
        <f>P2705*Diccionario!$B$40</f>
        <v>2.6891838996352942E-2</v>
      </c>
      <c r="R2705">
        <f>Q2705*Diccionario!$B$41</f>
        <v>1.7479695347629415E-2</v>
      </c>
      <c r="S2705">
        <f t="shared" si="424"/>
        <v>1.7479695347629415E-2</v>
      </c>
      <c r="T2705">
        <f>I2705*Diccionario!$B$36</f>
        <v>4.9306635490196076</v>
      </c>
      <c r="U2705">
        <f>T2705*Diccionario!$B$42</f>
        <v>0.49799701845098038</v>
      </c>
      <c r="V2705">
        <f>U2705*Diccionario!$B$43</f>
        <v>0.42329746568333332</v>
      </c>
      <c r="W2705">
        <f>V2705*Diccionario!$B$44</f>
        <v>8.0426518479833328E-2</v>
      </c>
      <c r="X2705">
        <f>W2705*Diccionario!$B$45</f>
        <v>3.1366342207135002E-2</v>
      </c>
      <c r="Y2705">
        <f>X2705*Diccionario!$B$46</f>
        <v>2.7916044564350151E-2</v>
      </c>
      <c r="Z2705">
        <f>Y2705*Diccionario!$B$47</f>
        <v>1.0328936488809556E-2</v>
      </c>
      <c r="AA2705">
        <f>Z2705*Diccionario!$B$48</f>
        <v>1.0328936488809556E-2</v>
      </c>
      <c r="AB2705">
        <f>AA2705*Diccionario!$B$49</f>
        <v>7.7467023666071668E-3</v>
      </c>
      <c r="AC2705">
        <f t="shared" si="425"/>
        <v>7.7467023666071668E-3</v>
      </c>
      <c r="AD2705">
        <f t="shared" si="426"/>
        <v>2.5226397714236581E-2</v>
      </c>
      <c r="AE2705">
        <f t="shared" si="427"/>
        <v>4.2273563209902286E-5</v>
      </c>
      <c r="AF2705" t="e">
        <f ca="1">IF(AD2705="","",_xludf.RANK.EQ(AD2705,$AD$2:$AD$5513,0))</f>
        <v>#NAME?</v>
      </c>
      <c r="AH2705" t="str">
        <f t="shared" si="428"/>
        <v>Baja</v>
      </c>
      <c r="AI2705" t="s">
        <v>153</v>
      </c>
      <c r="AJ2705" t="str">
        <f>IFERROR(VLOOKUP(B2705,Maestro_Regionales!$A$2:$B$35,2,FALSE),"Otras zonas")</f>
        <v>Otras zonas</v>
      </c>
      <c r="AK2705" t="str">
        <f t="shared" si="429"/>
        <v>FAMISANAR | Otras zonas</v>
      </c>
    </row>
    <row r="2706" spans="1:37">
      <c r="A2706" s="4" t="s">
        <v>1042</v>
      </c>
      <c r="B2706" s="4" t="s">
        <v>1043</v>
      </c>
      <c r="C2706" s="4" t="s">
        <v>1184</v>
      </c>
      <c r="D2706" s="4" t="s">
        <v>1185</v>
      </c>
      <c r="E2706" s="4" t="s">
        <v>90</v>
      </c>
      <c r="F2706" s="4">
        <v>0</v>
      </c>
      <c r="G2706" s="4">
        <v>0</v>
      </c>
      <c r="H2706" s="4">
        <v>70</v>
      </c>
      <c r="I2706">
        <f t="shared" si="420"/>
        <v>70</v>
      </c>
      <c r="J2706">
        <f t="shared" si="421"/>
        <v>0</v>
      </c>
      <c r="K2706">
        <f t="shared" si="422"/>
        <v>0</v>
      </c>
      <c r="L2706">
        <f t="shared" si="423"/>
        <v>1</v>
      </c>
      <c r="M2706">
        <f>I2706*Diccionario!$B$36</f>
        <v>0.15540137254901959</v>
      </c>
      <c r="N2706">
        <f>M2706*Diccionario!$B$37</f>
        <v>1.5695538627450979E-2</v>
      </c>
      <c r="O2706">
        <f>N2706*Diccionario!$B$38</f>
        <v>2.3543307941176466E-3</v>
      </c>
      <c r="P2706">
        <f>O2706*Diccionario!$B$39</f>
        <v>2.1188977147058819E-3</v>
      </c>
      <c r="Q2706">
        <f>P2706*Diccionario!$B$40</f>
        <v>8.4755908588235278E-4</v>
      </c>
      <c r="R2706">
        <f>Q2706*Diccionario!$B$41</f>
        <v>5.5091340582352928E-4</v>
      </c>
      <c r="S2706">
        <f t="shared" si="424"/>
        <v>5.5091340582352928E-4</v>
      </c>
      <c r="T2706">
        <f>I2706*Diccionario!$B$36</f>
        <v>0.15540137254901959</v>
      </c>
      <c r="U2706">
        <f>T2706*Diccionario!$B$42</f>
        <v>1.5695538627450979E-2</v>
      </c>
      <c r="V2706">
        <f>U2706*Diccionario!$B$43</f>
        <v>1.3341207833333332E-2</v>
      </c>
      <c r="W2706">
        <f>V2706*Diccionario!$B$44</f>
        <v>2.5348294883333331E-3</v>
      </c>
      <c r="X2706">
        <f>W2706*Diccionario!$B$45</f>
        <v>9.8858350044999993E-4</v>
      </c>
      <c r="Y2706">
        <f>X2706*Diccionario!$B$46</f>
        <v>8.7983931540049998E-4</v>
      </c>
      <c r="Z2706">
        <f>Y2706*Diccionario!$B$47</f>
        <v>3.2554054669818496E-4</v>
      </c>
      <c r="AA2706">
        <f>Z2706*Diccionario!$B$48</f>
        <v>3.2554054669818496E-4</v>
      </c>
      <c r="AB2706">
        <f>AA2706*Diccionario!$B$49</f>
        <v>2.4415541002363871E-4</v>
      </c>
      <c r="AC2706">
        <f t="shared" si="425"/>
        <v>2.4415541002363871E-4</v>
      </c>
      <c r="AD2706">
        <f t="shared" si="426"/>
        <v>7.9506881584716794E-4</v>
      </c>
      <c r="AE2706">
        <f t="shared" si="427"/>
        <v>1.3323500336304181E-6</v>
      </c>
      <c r="AF2706" t="e">
        <f ca="1">IF(AD2706="","",_xludf.RANK.EQ(AD2706,$AD$2:$AD$5513,0))</f>
        <v>#NAME?</v>
      </c>
      <c r="AH2706" t="str">
        <f t="shared" si="428"/>
        <v>Baja</v>
      </c>
      <c r="AI2706" t="s">
        <v>153</v>
      </c>
      <c r="AJ2706" t="str">
        <f>IFERROR(VLOOKUP(B2706,Maestro_Regionales!$A$2:$B$35,2,FALSE),"Otras zonas")</f>
        <v>Otras zonas</v>
      </c>
      <c r="AK2706" t="str">
        <f t="shared" si="429"/>
        <v>REGIMEN DE EXCEPCION | Otras zonas</v>
      </c>
    </row>
    <row r="2707" spans="1:37">
      <c r="A2707" s="4" t="s">
        <v>1042</v>
      </c>
      <c r="B2707" s="4" t="s">
        <v>1043</v>
      </c>
      <c r="C2707" s="4" t="s">
        <v>1184</v>
      </c>
      <c r="D2707" s="4" t="s">
        <v>1185</v>
      </c>
      <c r="E2707" s="4" t="s">
        <v>85</v>
      </c>
      <c r="F2707" s="4">
        <v>5</v>
      </c>
      <c r="G2707" s="4">
        <v>1</v>
      </c>
      <c r="H2707" s="4">
        <v>0</v>
      </c>
      <c r="I2707">
        <f t="shared" si="420"/>
        <v>6</v>
      </c>
      <c r="J2707">
        <f t="shared" si="421"/>
        <v>0.83333333333333337</v>
      </c>
      <c r="K2707">
        <f t="shared" si="422"/>
        <v>0.16666666666666666</v>
      </c>
      <c r="L2707">
        <f t="shared" si="423"/>
        <v>0</v>
      </c>
      <c r="M2707">
        <f>I2707*Diccionario!$B$36</f>
        <v>1.3320117647058823E-2</v>
      </c>
      <c r="N2707">
        <f>M2707*Diccionario!$B$37</f>
        <v>1.3453318823529411E-3</v>
      </c>
      <c r="O2707">
        <f>N2707*Diccionario!$B$38</f>
        <v>2.0179978235294115E-4</v>
      </c>
      <c r="P2707">
        <f>O2707*Diccionario!$B$39</f>
        <v>1.8161980411764703E-4</v>
      </c>
      <c r="Q2707">
        <f>P2707*Diccionario!$B$40</f>
        <v>7.2647921647058813E-5</v>
      </c>
      <c r="R2707">
        <f>Q2707*Diccionario!$B$41</f>
        <v>4.7221149070588231E-5</v>
      </c>
      <c r="S2707">
        <f t="shared" si="424"/>
        <v>4.7221149070588231E-5</v>
      </c>
      <c r="T2707">
        <f>I2707*Diccionario!$B$36</f>
        <v>1.3320117647058823E-2</v>
      </c>
      <c r="U2707">
        <f>T2707*Diccionario!$B$42</f>
        <v>1.3453318823529411E-3</v>
      </c>
      <c r="V2707">
        <f>U2707*Diccionario!$B$43</f>
        <v>1.1435320999999999E-3</v>
      </c>
      <c r="W2707">
        <f>V2707*Diccionario!$B$44</f>
        <v>2.1727109899999998E-4</v>
      </c>
      <c r="X2707">
        <f>W2707*Diccionario!$B$45</f>
        <v>8.4735728609999992E-5</v>
      </c>
      <c r="Y2707">
        <f>X2707*Diccionario!$B$46</f>
        <v>7.5414798462899999E-5</v>
      </c>
      <c r="Z2707">
        <f>Y2707*Diccionario!$B$47</f>
        <v>2.7903475431272998E-5</v>
      </c>
      <c r="AA2707">
        <f>Z2707*Diccionario!$B$48</f>
        <v>2.7903475431272998E-5</v>
      </c>
      <c r="AB2707">
        <f>AA2707*Diccionario!$B$49</f>
        <v>2.0927606573454748E-5</v>
      </c>
      <c r="AC2707">
        <f t="shared" si="425"/>
        <v>2.0927606573454748E-5</v>
      </c>
      <c r="AD2707">
        <f t="shared" si="426"/>
        <v>6.8148755644042983E-5</v>
      </c>
      <c r="AE2707">
        <f t="shared" si="427"/>
        <v>1.1420143145403587E-7</v>
      </c>
      <c r="AF2707" t="e">
        <f ca="1">IF(AD2707="","",_xludf.RANK.EQ(AD2707,$AD$2:$AD$5513,0))</f>
        <v>#NAME?</v>
      </c>
      <c r="AH2707" t="str">
        <f t="shared" si="428"/>
        <v>Baja</v>
      </c>
      <c r="AI2707" t="s">
        <v>153</v>
      </c>
      <c r="AJ2707" t="str">
        <f>IFERROR(VLOOKUP(B2707,Maestro_Regionales!$A$2:$B$35,2,FALSE),"Otras zonas")</f>
        <v>Otras zonas</v>
      </c>
      <c r="AK2707" t="str">
        <f t="shared" si="429"/>
        <v>SALUD TOTAL EPS | Otras zonas</v>
      </c>
    </row>
    <row r="2708" spans="1:37">
      <c r="A2708" s="4" t="s">
        <v>1042</v>
      </c>
      <c r="B2708" s="4" t="s">
        <v>1043</v>
      </c>
      <c r="C2708" s="4" t="s">
        <v>1184</v>
      </c>
      <c r="D2708" s="4" t="s">
        <v>1185</v>
      </c>
      <c r="E2708" s="4" t="s">
        <v>89</v>
      </c>
      <c r="F2708" s="4">
        <v>0</v>
      </c>
      <c r="G2708" s="4">
        <v>1</v>
      </c>
      <c r="H2708" s="4">
        <v>0</v>
      </c>
      <c r="I2708">
        <f t="shared" si="420"/>
        <v>1</v>
      </c>
      <c r="J2708">
        <f t="shared" si="421"/>
        <v>0</v>
      </c>
      <c r="K2708">
        <f t="shared" si="422"/>
        <v>1</v>
      </c>
      <c r="L2708">
        <f t="shared" si="423"/>
        <v>0</v>
      </c>
      <c r="M2708">
        <f>I2708*Diccionario!$B$36</f>
        <v>2.2200196078431371E-3</v>
      </c>
      <c r="N2708">
        <f>M2708*Diccionario!$B$37</f>
        <v>2.2422198039215687E-4</v>
      </c>
      <c r="O2708">
        <f>N2708*Diccionario!$B$38</f>
        <v>3.3633297058823532E-5</v>
      </c>
      <c r="P2708">
        <f>O2708*Diccionario!$B$39</f>
        <v>3.026996735294118E-5</v>
      </c>
      <c r="Q2708">
        <f>P2708*Diccionario!$B$40</f>
        <v>1.2107986941176473E-5</v>
      </c>
      <c r="R2708">
        <f>Q2708*Diccionario!$B$41</f>
        <v>7.870191511764708E-6</v>
      </c>
      <c r="S2708">
        <f t="shared" si="424"/>
        <v>7.870191511764708E-6</v>
      </c>
      <c r="T2708">
        <f>I2708*Diccionario!$B$36</f>
        <v>2.2200196078431371E-3</v>
      </c>
      <c r="U2708">
        <f>T2708*Diccionario!$B$42</f>
        <v>2.2422198039215687E-4</v>
      </c>
      <c r="V2708">
        <f>U2708*Diccionario!$B$43</f>
        <v>1.9058868333333333E-4</v>
      </c>
      <c r="W2708">
        <f>V2708*Diccionario!$B$44</f>
        <v>3.6211849833333333E-5</v>
      </c>
      <c r="X2708">
        <f>W2708*Diccionario!$B$45</f>
        <v>1.4122621435000001E-5</v>
      </c>
      <c r="Y2708">
        <f>X2708*Diccionario!$B$46</f>
        <v>1.256913307715E-5</v>
      </c>
      <c r="Z2708">
        <f>Y2708*Diccionario!$B$47</f>
        <v>4.6505792385454997E-6</v>
      </c>
      <c r="AA2708">
        <f>Z2708*Diccionario!$B$48</f>
        <v>4.6505792385454997E-6</v>
      </c>
      <c r="AB2708">
        <f>AA2708*Diccionario!$B$49</f>
        <v>3.4879344289091247E-6</v>
      </c>
      <c r="AC2708">
        <f t="shared" si="425"/>
        <v>3.4879344289091247E-6</v>
      </c>
      <c r="AD2708">
        <f t="shared" si="426"/>
        <v>1.1358125940673833E-5</v>
      </c>
      <c r="AE2708">
        <f t="shared" si="427"/>
        <v>1.9033571909005983E-8</v>
      </c>
      <c r="AF2708" t="e">
        <f ca="1">IF(AD2708="","",_xludf.RANK.EQ(AD2708,$AD$2:$AD$5513,0))</f>
        <v>#NAME?</v>
      </c>
      <c r="AH2708" t="str">
        <f t="shared" si="428"/>
        <v>Baja</v>
      </c>
      <c r="AI2708" t="s">
        <v>153</v>
      </c>
      <c r="AJ2708" t="str">
        <f>IFERROR(VLOOKUP(B2708,Maestro_Regionales!$A$2:$B$35,2,FALSE),"Otras zonas")</f>
        <v>Otras zonas</v>
      </c>
      <c r="AK2708" t="str">
        <f t="shared" si="429"/>
        <v>PROTEGER EPS (ANTES CAJACOPI EPS) | Otras zonas</v>
      </c>
    </row>
    <row r="2709" spans="1:37">
      <c r="A2709" s="4" t="s">
        <v>1042</v>
      </c>
      <c r="B2709" s="4" t="s">
        <v>1043</v>
      </c>
      <c r="C2709" s="4" t="s">
        <v>1186</v>
      </c>
      <c r="D2709" s="4" t="s">
        <v>1187</v>
      </c>
      <c r="E2709" s="4" t="s">
        <v>85</v>
      </c>
      <c r="F2709" s="4">
        <v>182</v>
      </c>
      <c r="G2709" s="4">
        <v>3344</v>
      </c>
      <c r="H2709" s="4">
        <v>0</v>
      </c>
      <c r="I2709">
        <f t="shared" si="420"/>
        <v>3526</v>
      </c>
      <c r="J2709">
        <f t="shared" si="421"/>
        <v>5.1616562677254681E-2</v>
      </c>
      <c r="K2709">
        <f t="shared" si="422"/>
        <v>0.94838343732274533</v>
      </c>
      <c r="L2709">
        <f t="shared" si="423"/>
        <v>0</v>
      </c>
      <c r="M2709">
        <f>I2709*Diccionario!$B$36</f>
        <v>7.8277891372549018</v>
      </c>
      <c r="N2709">
        <f>M2709*Diccionario!$B$37</f>
        <v>0.79060670286274515</v>
      </c>
      <c r="O2709">
        <f>N2709*Diccionario!$B$38</f>
        <v>0.11859100542941177</v>
      </c>
      <c r="P2709">
        <f>O2709*Diccionario!$B$39</f>
        <v>0.10673190488647059</v>
      </c>
      <c r="Q2709">
        <f>P2709*Diccionario!$B$40</f>
        <v>4.2692761954588238E-2</v>
      </c>
      <c r="R2709">
        <f>Q2709*Diccionario!$B$41</f>
        <v>2.7750295270482356E-2</v>
      </c>
      <c r="S2709">
        <f t="shared" si="424"/>
        <v>2.7750295270482356E-2</v>
      </c>
      <c r="T2709">
        <f>I2709*Diccionario!$B$36</f>
        <v>7.8277891372549018</v>
      </c>
      <c r="U2709">
        <f>T2709*Diccionario!$B$42</f>
        <v>0.79060670286274515</v>
      </c>
      <c r="V2709">
        <f>U2709*Diccionario!$B$43</f>
        <v>0.67201569743333334</v>
      </c>
      <c r="W2709">
        <f>V2709*Diccionario!$B$44</f>
        <v>0.12768298251233334</v>
      </c>
      <c r="X2709">
        <f>W2709*Diccionario!$B$45</f>
        <v>4.9796363179810003E-2</v>
      </c>
      <c r="Y2709">
        <f>X2709*Diccionario!$B$46</f>
        <v>4.4318763230030901E-2</v>
      </c>
      <c r="Z2709">
        <f>Y2709*Diccionario!$B$47</f>
        <v>1.6397942395111432E-2</v>
      </c>
      <c r="AA2709">
        <f>Z2709*Diccionario!$B$48</f>
        <v>1.6397942395111432E-2</v>
      </c>
      <c r="AB2709">
        <f>AA2709*Diccionario!$B$49</f>
        <v>1.2298456796333575E-2</v>
      </c>
      <c r="AC2709">
        <f t="shared" si="425"/>
        <v>1.2298456796333575E-2</v>
      </c>
      <c r="AD2709">
        <f t="shared" si="426"/>
        <v>4.0048752066815935E-2</v>
      </c>
      <c r="AE2709">
        <f t="shared" si="427"/>
        <v>6.7112374551155096E-5</v>
      </c>
      <c r="AF2709" t="e">
        <f ca="1">IF(AD2709="","",_xludf.RANK.EQ(AD2709,$AD$2:$AD$5513,0))</f>
        <v>#NAME?</v>
      </c>
      <c r="AH2709" t="str">
        <f t="shared" si="428"/>
        <v>Baja</v>
      </c>
      <c r="AI2709" t="s">
        <v>153</v>
      </c>
      <c r="AJ2709" t="str">
        <f>IFERROR(VLOOKUP(B2709,Maestro_Regionales!$A$2:$B$35,2,FALSE),"Otras zonas")</f>
        <v>Otras zonas</v>
      </c>
      <c r="AK2709" t="str">
        <f t="shared" si="429"/>
        <v>SALUD TOTAL EPS | Otras zonas</v>
      </c>
    </row>
    <row r="2710" spans="1:37">
      <c r="A2710" s="4" t="s">
        <v>1042</v>
      </c>
      <c r="B2710" s="4" t="s">
        <v>1043</v>
      </c>
      <c r="C2710" s="4" t="s">
        <v>1186</v>
      </c>
      <c r="D2710" s="4" t="s">
        <v>1187</v>
      </c>
      <c r="E2710" s="4" t="s">
        <v>87</v>
      </c>
      <c r="F2710" s="4">
        <v>83</v>
      </c>
      <c r="G2710" s="4">
        <v>448</v>
      </c>
      <c r="H2710" s="4">
        <v>0</v>
      </c>
      <c r="I2710">
        <f t="shared" si="420"/>
        <v>531</v>
      </c>
      <c r="J2710">
        <f t="shared" si="421"/>
        <v>0.15630885122410546</v>
      </c>
      <c r="K2710">
        <f t="shared" si="422"/>
        <v>0.84369114877589457</v>
      </c>
      <c r="L2710">
        <f t="shared" si="423"/>
        <v>0</v>
      </c>
      <c r="M2710">
        <f>I2710*Diccionario!$B$36</f>
        <v>1.1788304117647057</v>
      </c>
      <c r="N2710">
        <f>M2710*Diccionario!$B$37</f>
        <v>0.11906187158823528</v>
      </c>
      <c r="O2710">
        <f>N2710*Diccionario!$B$38</f>
        <v>1.7859280738235291E-2</v>
      </c>
      <c r="P2710">
        <f>O2710*Diccionario!$B$39</f>
        <v>1.6073352664411761E-2</v>
      </c>
      <c r="Q2710">
        <f>P2710*Diccionario!$B$40</f>
        <v>6.4293410657647043E-3</v>
      </c>
      <c r="R2710">
        <f>Q2710*Diccionario!$B$41</f>
        <v>4.179071692747058E-3</v>
      </c>
      <c r="S2710">
        <f t="shared" si="424"/>
        <v>4.179071692747058E-3</v>
      </c>
      <c r="T2710">
        <f>I2710*Diccionario!$B$36</f>
        <v>1.1788304117647057</v>
      </c>
      <c r="U2710">
        <f>T2710*Diccionario!$B$42</f>
        <v>0.11906187158823528</v>
      </c>
      <c r="V2710">
        <f>U2710*Diccionario!$B$43</f>
        <v>0.10120259084999998</v>
      </c>
      <c r="W2710">
        <f>V2710*Diccionario!$B$44</f>
        <v>1.9228492261499999E-2</v>
      </c>
      <c r="X2710">
        <f>W2710*Diccionario!$B$45</f>
        <v>7.4991119819849995E-3</v>
      </c>
      <c r="Y2710">
        <f>X2710*Diccionario!$B$46</f>
        <v>6.6742096639666494E-3</v>
      </c>
      <c r="Z2710">
        <f>Y2710*Diccionario!$B$47</f>
        <v>2.4694575756676602E-3</v>
      </c>
      <c r="AA2710">
        <f>Z2710*Diccionario!$B$48</f>
        <v>2.4694575756676602E-3</v>
      </c>
      <c r="AB2710">
        <f>AA2710*Diccionario!$B$49</f>
        <v>1.8520931817507451E-3</v>
      </c>
      <c r="AC2710">
        <f t="shared" si="425"/>
        <v>1.8520931817507451E-3</v>
      </c>
      <c r="AD2710">
        <f t="shared" si="426"/>
        <v>6.0311648744978026E-3</v>
      </c>
      <c r="AE2710">
        <f t="shared" si="427"/>
        <v>1.0106826683682171E-5</v>
      </c>
      <c r="AF2710" t="e">
        <f ca="1">IF(AD2710="","",_xludf.RANK.EQ(AD2710,$AD$2:$AD$5513,0))</f>
        <v>#NAME?</v>
      </c>
      <c r="AH2710" t="str">
        <f t="shared" si="428"/>
        <v>Baja</v>
      </c>
      <c r="AI2710" t="s">
        <v>153</v>
      </c>
      <c r="AJ2710" t="str">
        <f>IFERROR(VLOOKUP(B2710,Maestro_Regionales!$A$2:$B$35,2,FALSE),"Otras zonas")</f>
        <v>Otras zonas</v>
      </c>
      <c r="AK2710" t="str">
        <f t="shared" si="429"/>
        <v>NUEVA EPS | Otras zonas</v>
      </c>
    </row>
    <row r="2711" spans="1:37">
      <c r="A2711" s="4" t="s">
        <v>1042</v>
      </c>
      <c r="B2711" s="4" t="s">
        <v>1043</v>
      </c>
      <c r="C2711" s="4" t="s">
        <v>1186</v>
      </c>
      <c r="D2711" s="4" t="s">
        <v>1187</v>
      </c>
      <c r="E2711" s="4" t="s">
        <v>90</v>
      </c>
      <c r="F2711" s="4">
        <v>0</v>
      </c>
      <c r="G2711" s="4">
        <v>0</v>
      </c>
      <c r="H2711" s="4">
        <v>72</v>
      </c>
      <c r="I2711">
        <f t="shared" si="420"/>
        <v>72</v>
      </c>
      <c r="J2711">
        <f t="shared" si="421"/>
        <v>0</v>
      </c>
      <c r="K2711">
        <f t="shared" si="422"/>
        <v>0</v>
      </c>
      <c r="L2711">
        <f t="shared" si="423"/>
        <v>1</v>
      </c>
      <c r="M2711">
        <f>I2711*Diccionario!$B$36</f>
        <v>0.15984141176470587</v>
      </c>
      <c r="N2711">
        <f>M2711*Diccionario!$B$37</f>
        <v>1.6143982588235295E-2</v>
      </c>
      <c r="O2711">
        <f>N2711*Diccionario!$B$38</f>
        <v>2.4215973882352943E-3</v>
      </c>
      <c r="P2711">
        <f>O2711*Diccionario!$B$39</f>
        <v>2.179437649411765E-3</v>
      </c>
      <c r="Q2711">
        <f>P2711*Diccionario!$B$40</f>
        <v>8.7177505976470608E-4</v>
      </c>
      <c r="R2711">
        <f>Q2711*Diccionario!$B$41</f>
        <v>5.6665378884705893E-4</v>
      </c>
      <c r="S2711">
        <f t="shared" si="424"/>
        <v>5.6665378884705893E-4</v>
      </c>
      <c r="T2711">
        <f>I2711*Diccionario!$B$36</f>
        <v>0.15984141176470587</v>
      </c>
      <c r="U2711">
        <f>T2711*Diccionario!$B$42</f>
        <v>1.6143982588235295E-2</v>
      </c>
      <c r="V2711">
        <f>U2711*Diccionario!$B$43</f>
        <v>1.3722385200000001E-2</v>
      </c>
      <c r="W2711">
        <f>V2711*Diccionario!$B$44</f>
        <v>2.607253188E-3</v>
      </c>
      <c r="X2711">
        <f>W2711*Diccionario!$B$45</f>
        <v>1.01682874332E-3</v>
      </c>
      <c r="Y2711">
        <f>X2711*Diccionario!$B$46</f>
        <v>9.0497758155479993E-4</v>
      </c>
      <c r="Z2711">
        <f>Y2711*Diccionario!$B$47</f>
        <v>3.3484170517527598E-4</v>
      </c>
      <c r="AA2711">
        <f>Z2711*Diccionario!$B$48</f>
        <v>3.3484170517527598E-4</v>
      </c>
      <c r="AB2711">
        <f>AA2711*Diccionario!$B$49</f>
        <v>2.5113127888145697E-4</v>
      </c>
      <c r="AC2711">
        <f t="shared" si="425"/>
        <v>2.5113127888145697E-4</v>
      </c>
      <c r="AD2711">
        <f t="shared" si="426"/>
        <v>8.1778506772851585E-4</v>
      </c>
      <c r="AE2711">
        <f t="shared" si="427"/>
        <v>1.3704171774484305E-6</v>
      </c>
      <c r="AF2711" t="e">
        <f ca="1">IF(AD2711="","",_xludf.RANK.EQ(AD2711,$AD$2:$AD$5513,0))</f>
        <v>#NAME?</v>
      </c>
      <c r="AH2711" t="str">
        <f t="shared" si="428"/>
        <v>Baja</v>
      </c>
      <c r="AI2711" t="s">
        <v>153</v>
      </c>
      <c r="AJ2711" t="str">
        <f>IFERROR(VLOOKUP(B2711,Maestro_Regionales!$A$2:$B$35,2,FALSE),"Otras zonas")</f>
        <v>Otras zonas</v>
      </c>
      <c r="AK2711" t="str">
        <f t="shared" si="429"/>
        <v>REGIMEN DE EXCEPCION | Otras zonas</v>
      </c>
    </row>
    <row r="2712" spans="1:37">
      <c r="A2712" s="4" t="s">
        <v>1042</v>
      </c>
      <c r="B2712" s="4" t="s">
        <v>1043</v>
      </c>
      <c r="C2712" s="4" t="s">
        <v>1186</v>
      </c>
      <c r="D2712" s="4" t="s">
        <v>1187</v>
      </c>
      <c r="E2712" s="4" t="s">
        <v>86</v>
      </c>
      <c r="F2712" s="4">
        <v>0</v>
      </c>
      <c r="G2712" s="4">
        <v>5</v>
      </c>
      <c r="H2712" s="4">
        <v>0</v>
      </c>
      <c r="I2712">
        <f t="shared" si="420"/>
        <v>5</v>
      </c>
      <c r="J2712">
        <f t="shared" si="421"/>
        <v>0</v>
      </c>
      <c r="K2712">
        <f t="shared" si="422"/>
        <v>1</v>
      </c>
      <c r="L2712">
        <f t="shared" si="423"/>
        <v>0</v>
      </c>
      <c r="M2712">
        <f>I2712*Diccionario!$B$36</f>
        <v>1.1100098039215685E-2</v>
      </c>
      <c r="N2712">
        <f>M2712*Diccionario!$B$37</f>
        <v>1.1211099019607844E-3</v>
      </c>
      <c r="O2712">
        <f>N2712*Diccionario!$B$38</f>
        <v>1.6816648529411766E-4</v>
      </c>
      <c r="P2712">
        <f>O2712*Diccionario!$B$39</f>
        <v>1.513498367647059E-4</v>
      </c>
      <c r="Q2712">
        <f>P2712*Diccionario!$B$40</f>
        <v>6.053993470588236E-5</v>
      </c>
      <c r="R2712">
        <f>Q2712*Diccionario!$B$41</f>
        <v>3.9350957558823535E-5</v>
      </c>
      <c r="S2712">
        <f t="shared" si="424"/>
        <v>3.9350957558823535E-5</v>
      </c>
      <c r="T2712">
        <f>I2712*Diccionario!$B$36</f>
        <v>1.1100098039215685E-2</v>
      </c>
      <c r="U2712">
        <f>T2712*Diccionario!$B$42</f>
        <v>1.1211099019607844E-3</v>
      </c>
      <c r="V2712">
        <f>U2712*Diccionario!$B$43</f>
        <v>9.5294341666666671E-4</v>
      </c>
      <c r="W2712">
        <f>V2712*Diccionario!$B$44</f>
        <v>1.8105924916666667E-4</v>
      </c>
      <c r="X2712">
        <f>W2712*Diccionario!$B$45</f>
        <v>7.0613107175000004E-5</v>
      </c>
      <c r="Y2712">
        <f>X2712*Diccionario!$B$46</f>
        <v>6.284566538575001E-5</v>
      </c>
      <c r="Z2712">
        <f>Y2712*Diccionario!$B$47</f>
        <v>2.3252896192727505E-5</v>
      </c>
      <c r="AA2712">
        <f>Z2712*Diccionario!$B$48</f>
        <v>2.3252896192727505E-5</v>
      </c>
      <c r="AB2712">
        <f>AA2712*Diccionario!$B$49</f>
        <v>1.7439672144545629E-5</v>
      </c>
      <c r="AC2712">
        <f t="shared" si="425"/>
        <v>1.7439672144545629E-5</v>
      </c>
      <c r="AD2712">
        <f t="shared" si="426"/>
        <v>5.6790629703369164E-5</v>
      </c>
      <c r="AE2712">
        <f t="shared" si="427"/>
        <v>9.5167859545029915E-8</v>
      </c>
      <c r="AF2712" t="e">
        <f ca="1">IF(AD2712="","",_xludf.RANK.EQ(AD2712,$AD$2:$AD$5513,0))</f>
        <v>#NAME?</v>
      </c>
      <c r="AH2712" t="str">
        <f t="shared" si="428"/>
        <v>Baja</v>
      </c>
      <c r="AI2712" t="s">
        <v>153</v>
      </c>
      <c r="AJ2712" t="str">
        <f>IFERROR(VLOOKUP(B2712,Maestro_Regionales!$A$2:$B$35,2,FALSE),"Otras zonas")</f>
        <v>Otras zonas</v>
      </c>
      <c r="AK2712" t="str">
        <f t="shared" si="429"/>
        <v>EPS SANITAS | Otras zonas</v>
      </c>
    </row>
    <row r="2713" spans="1:37">
      <c r="A2713" s="4" t="s">
        <v>1042</v>
      </c>
      <c r="B2713" s="4" t="s">
        <v>1043</v>
      </c>
      <c r="C2713" s="4" t="s">
        <v>1186</v>
      </c>
      <c r="D2713" s="4" t="s">
        <v>1187</v>
      </c>
      <c r="E2713" s="4" t="s">
        <v>70</v>
      </c>
      <c r="F2713" s="4">
        <v>2</v>
      </c>
      <c r="G2713" s="4">
        <v>0</v>
      </c>
      <c r="H2713" s="4">
        <v>0</v>
      </c>
      <c r="I2713">
        <f t="shared" si="420"/>
        <v>2</v>
      </c>
      <c r="J2713">
        <f t="shared" si="421"/>
        <v>1</v>
      </c>
      <c r="K2713">
        <f t="shared" si="422"/>
        <v>0</v>
      </c>
      <c r="L2713">
        <f t="shared" si="423"/>
        <v>0</v>
      </c>
      <c r="M2713">
        <f>I2713*Diccionario!$B$36</f>
        <v>4.4400392156862742E-3</v>
      </c>
      <c r="N2713">
        <f>M2713*Diccionario!$B$37</f>
        <v>4.4844396078431374E-4</v>
      </c>
      <c r="O2713">
        <f>N2713*Diccionario!$B$38</f>
        <v>6.7266594117647063E-5</v>
      </c>
      <c r="P2713">
        <f>O2713*Diccionario!$B$39</f>
        <v>6.053993470588236E-5</v>
      </c>
      <c r="Q2713">
        <f>P2713*Diccionario!$B$40</f>
        <v>2.4215973882352947E-5</v>
      </c>
      <c r="R2713">
        <f>Q2713*Diccionario!$B$41</f>
        <v>1.5740383023529416E-5</v>
      </c>
      <c r="S2713">
        <f t="shared" si="424"/>
        <v>1.5740383023529416E-5</v>
      </c>
      <c r="T2713">
        <f>I2713*Diccionario!$B$36</f>
        <v>4.4400392156862742E-3</v>
      </c>
      <c r="U2713">
        <f>T2713*Diccionario!$B$42</f>
        <v>4.4844396078431374E-4</v>
      </c>
      <c r="V2713">
        <f>U2713*Diccionario!$B$43</f>
        <v>3.8117736666666666E-4</v>
      </c>
      <c r="W2713">
        <f>V2713*Diccionario!$B$44</f>
        <v>7.2423699666666666E-5</v>
      </c>
      <c r="X2713">
        <f>W2713*Diccionario!$B$45</f>
        <v>2.8245242870000002E-5</v>
      </c>
      <c r="Y2713">
        <f>X2713*Diccionario!$B$46</f>
        <v>2.5138266154300001E-5</v>
      </c>
      <c r="Z2713">
        <f>Y2713*Diccionario!$B$47</f>
        <v>9.3011584770909993E-6</v>
      </c>
      <c r="AA2713">
        <f>Z2713*Diccionario!$B$48</f>
        <v>9.3011584770909993E-6</v>
      </c>
      <c r="AB2713">
        <f>AA2713*Diccionario!$B$49</f>
        <v>6.9758688578182495E-6</v>
      </c>
      <c r="AC2713">
        <f t="shared" si="425"/>
        <v>6.9758688578182495E-6</v>
      </c>
      <c r="AD2713">
        <f t="shared" si="426"/>
        <v>2.2716251881347665E-5</v>
      </c>
      <c r="AE2713">
        <f t="shared" si="427"/>
        <v>3.8067143818011966E-8</v>
      </c>
      <c r="AF2713" t="e">
        <f ca="1">IF(AD2713="","",_xludf.RANK.EQ(AD2713,$AD$2:$AD$5513,0))</f>
        <v>#NAME?</v>
      </c>
      <c r="AH2713" t="str">
        <f t="shared" si="428"/>
        <v>Baja</v>
      </c>
      <c r="AI2713" t="s">
        <v>153</v>
      </c>
      <c r="AJ2713" t="str">
        <f>IFERROR(VLOOKUP(B2713,Maestro_Regionales!$A$2:$B$35,2,FALSE),"Otras zonas")</f>
        <v>Otras zonas</v>
      </c>
      <c r="AK2713" t="str">
        <f t="shared" si="429"/>
        <v>EPS SURA | Otras zonas</v>
      </c>
    </row>
    <row r="2714" spans="1:37">
      <c r="A2714" s="4" t="s">
        <v>1042</v>
      </c>
      <c r="B2714" s="4" t="s">
        <v>1043</v>
      </c>
      <c r="C2714" s="4" t="s">
        <v>1188</v>
      </c>
      <c r="D2714" s="4" t="s">
        <v>1189</v>
      </c>
      <c r="E2714" s="4" t="s">
        <v>91</v>
      </c>
      <c r="F2714" s="4">
        <v>1506</v>
      </c>
      <c r="G2714" s="4">
        <v>2408</v>
      </c>
      <c r="H2714" s="4">
        <v>0</v>
      </c>
      <c r="I2714">
        <f t="shared" si="420"/>
        <v>3914</v>
      </c>
      <c r="J2714">
        <f t="shared" si="421"/>
        <v>0.38477261113949923</v>
      </c>
      <c r="K2714">
        <f t="shared" si="422"/>
        <v>0.61522738886050077</v>
      </c>
      <c r="L2714">
        <f t="shared" si="423"/>
        <v>0</v>
      </c>
      <c r="M2714">
        <f>I2714*Diccionario!$B$36</f>
        <v>8.6891567450980389</v>
      </c>
      <c r="N2714">
        <f>M2714*Diccionario!$B$37</f>
        <v>0.87760483125490196</v>
      </c>
      <c r="O2714">
        <f>N2714*Diccionario!$B$38</f>
        <v>0.13164072468823529</v>
      </c>
      <c r="P2714">
        <f>O2714*Diccionario!$B$39</f>
        <v>0.11847665221941177</v>
      </c>
      <c r="Q2714">
        <f>P2714*Diccionario!$B$40</f>
        <v>4.739066088776471E-2</v>
      </c>
      <c r="R2714">
        <f>Q2714*Diccionario!$B$41</f>
        <v>3.0803929577047064E-2</v>
      </c>
      <c r="S2714">
        <f t="shared" si="424"/>
        <v>3.0803929577047064E-2</v>
      </c>
      <c r="T2714">
        <f>I2714*Diccionario!$B$36</f>
        <v>8.6891567450980389</v>
      </c>
      <c r="U2714">
        <f>T2714*Diccionario!$B$42</f>
        <v>0.87760483125490196</v>
      </c>
      <c r="V2714">
        <f>U2714*Diccionario!$B$43</f>
        <v>0.74596410656666667</v>
      </c>
      <c r="W2714">
        <f>V2714*Diccionario!$B$44</f>
        <v>0.14173318024766668</v>
      </c>
      <c r="X2714">
        <f>W2714*Diccionario!$B$45</f>
        <v>5.5275940296590005E-2</v>
      </c>
      <c r="Y2714">
        <f>X2714*Diccionario!$B$46</f>
        <v>4.9195586863965107E-2</v>
      </c>
      <c r="Z2714">
        <f>Y2714*Diccionario!$B$47</f>
        <v>1.8202367139667091E-2</v>
      </c>
      <c r="AA2714">
        <f>Z2714*Diccionario!$B$48</f>
        <v>1.8202367139667091E-2</v>
      </c>
      <c r="AB2714">
        <f>AA2714*Diccionario!$B$49</f>
        <v>1.3651775354750317E-2</v>
      </c>
      <c r="AC2714">
        <f t="shared" si="425"/>
        <v>1.3651775354750317E-2</v>
      </c>
      <c r="AD2714">
        <f t="shared" si="426"/>
        <v>4.4455704931797381E-2</v>
      </c>
      <c r="AE2714">
        <f t="shared" si="427"/>
        <v>7.4497400451849417E-5</v>
      </c>
      <c r="AF2714" t="e">
        <f ca="1">IF(AD2714="","",_xludf.RANK.EQ(AD2714,$AD$2:$AD$5513,0))</f>
        <v>#NAME?</v>
      </c>
      <c r="AH2714" t="str">
        <f t="shared" si="428"/>
        <v>Baja</v>
      </c>
      <c r="AI2714" t="s">
        <v>153</v>
      </c>
      <c r="AJ2714" t="str">
        <f>IFERROR(VLOOKUP(B2714,Maestro_Regionales!$A$2:$B$35,2,FALSE),"Otras zonas")</f>
        <v>Otras zonas</v>
      </c>
      <c r="AK2714" t="str">
        <f t="shared" si="429"/>
        <v>FAMISANAR | Otras zonas</v>
      </c>
    </row>
    <row r="2715" spans="1:37">
      <c r="A2715" s="4" t="s">
        <v>1042</v>
      </c>
      <c r="B2715" s="4" t="s">
        <v>1043</v>
      </c>
      <c r="C2715" s="4" t="s">
        <v>1188</v>
      </c>
      <c r="D2715" s="4" t="s">
        <v>1189</v>
      </c>
      <c r="E2715" s="4" t="s">
        <v>87</v>
      </c>
      <c r="F2715" s="4">
        <v>443</v>
      </c>
      <c r="G2715" s="4">
        <v>1524</v>
      </c>
      <c r="H2715" s="4">
        <v>0</v>
      </c>
      <c r="I2715">
        <f t="shared" si="420"/>
        <v>1967</v>
      </c>
      <c r="J2715">
        <f t="shared" si="421"/>
        <v>0.22521606507371633</v>
      </c>
      <c r="K2715">
        <f t="shared" si="422"/>
        <v>0.77478393492628372</v>
      </c>
      <c r="L2715">
        <f t="shared" si="423"/>
        <v>0</v>
      </c>
      <c r="M2715">
        <f>I2715*Diccionario!$B$36</f>
        <v>4.366778568627451</v>
      </c>
      <c r="N2715">
        <f>M2715*Diccionario!$B$37</f>
        <v>0.44104463543137257</v>
      </c>
      <c r="O2715">
        <f>N2715*Diccionario!$B$38</f>
        <v>6.6156695314705888E-2</v>
      </c>
      <c r="P2715">
        <f>O2715*Diccionario!$B$39</f>
        <v>5.95410257832353E-2</v>
      </c>
      <c r="Q2715">
        <f>P2715*Diccionario!$B$40</f>
        <v>2.3816410313294123E-2</v>
      </c>
      <c r="R2715">
        <f>Q2715*Diccionario!$B$41</f>
        <v>1.5480666703641181E-2</v>
      </c>
      <c r="S2715">
        <f t="shared" si="424"/>
        <v>1.5480666703641181E-2</v>
      </c>
      <c r="T2715">
        <f>I2715*Diccionario!$B$36</f>
        <v>4.366778568627451</v>
      </c>
      <c r="U2715">
        <f>T2715*Diccionario!$B$42</f>
        <v>0.44104463543137257</v>
      </c>
      <c r="V2715">
        <f>U2715*Diccionario!$B$43</f>
        <v>0.37488794011666665</v>
      </c>
      <c r="W2715">
        <f>V2715*Diccionario!$B$44</f>
        <v>7.1228708622166667E-2</v>
      </c>
      <c r="X2715">
        <f>W2715*Diccionario!$B$45</f>
        <v>2.7779196362645E-2</v>
      </c>
      <c r="Y2715">
        <f>X2715*Diccionario!$B$46</f>
        <v>2.4723484762754051E-2</v>
      </c>
      <c r="Z2715">
        <f>Y2715*Diccionario!$B$47</f>
        <v>9.1476893622189984E-3</v>
      </c>
      <c r="AA2715">
        <f>Z2715*Diccionario!$B$48</f>
        <v>9.1476893622189984E-3</v>
      </c>
      <c r="AB2715">
        <f>AA2715*Diccionario!$B$49</f>
        <v>6.8607670216642488E-3</v>
      </c>
      <c r="AC2715">
        <f t="shared" si="425"/>
        <v>6.8607670216642488E-3</v>
      </c>
      <c r="AD2715">
        <f t="shared" si="426"/>
        <v>2.2341433725305428E-2</v>
      </c>
      <c r="AE2715">
        <f t="shared" si="427"/>
        <v>3.7439035945014765E-5</v>
      </c>
      <c r="AF2715" t="e">
        <f ca="1">IF(AD2715="","",_xludf.RANK.EQ(AD2715,$AD$2:$AD$5513,0))</f>
        <v>#NAME?</v>
      </c>
      <c r="AH2715" t="str">
        <f t="shared" si="428"/>
        <v>Baja</v>
      </c>
      <c r="AI2715" t="s">
        <v>153</v>
      </c>
      <c r="AJ2715" t="str">
        <f>IFERROR(VLOOKUP(B2715,Maestro_Regionales!$A$2:$B$35,2,FALSE),"Otras zonas")</f>
        <v>Otras zonas</v>
      </c>
      <c r="AK2715" t="str">
        <f t="shared" si="429"/>
        <v>NUEVA EPS | Otras zonas</v>
      </c>
    </row>
    <row r="2716" spans="1:37">
      <c r="A2716" s="4" t="s">
        <v>1042</v>
      </c>
      <c r="B2716" s="4" t="s">
        <v>1043</v>
      </c>
      <c r="C2716" s="4" t="s">
        <v>1188</v>
      </c>
      <c r="D2716" s="4" t="s">
        <v>1189</v>
      </c>
      <c r="E2716" s="4" t="s">
        <v>85</v>
      </c>
      <c r="F2716" s="4">
        <v>55</v>
      </c>
      <c r="G2716" s="4">
        <v>26</v>
      </c>
      <c r="H2716" s="4">
        <v>0</v>
      </c>
      <c r="I2716">
        <f t="shared" si="420"/>
        <v>81</v>
      </c>
      <c r="J2716">
        <f t="shared" si="421"/>
        <v>0.67901234567901236</v>
      </c>
      <c r="K2716">
        <f t="shared" si="422"/>
        <v>0.32098765432098764</v>
      </c>
      <c r="L2716">
        <f t="shared" si="423"/>
        <v>0</v>
      </c>
      <c r="M2716">
        <f>I2716*Diccionario!$B$36</f>
        <v>0.17982158823529409</v>
      </c>
      <c r="N2716">
        <f>M2716*Diccionario!$B$37</f>
        <v>1.8161980411764703E-2</v>
      </c>
      <c r="O2716">
        <f>N2716*Diccionario!$B$38</f>
        <v>2.7242970617647054E-3</v>
      </c>
      <c r="P2716">
        <f>O2716*Diccionario!$B$39</f>
        <v>2.451867355588235E-3</v>
      </c>
      <c r="Q2716">
        <f>P2716*Diccionario!$B$40</f>
        <v>9.8074694223529413E-4</v>
      </c>
      <c r="R2716">
        <f>Q2716*Diccionario!$B$41</f>
        <v>6.3748551245294122E-4</v>
      </c>
      <c r="S2716">
        <f t="shared" si="424"/>
        <v>6.3748551245294122E-4</v>
      </c>
      <c r="T2716">
        <f>I2716*Diccionario!$B$36</f>
        <v>0.17982158823529409</v>
      </c>
      <c r="U2716">
        <f>T2716*Diccionario!$B$42</f>
        <v>1.8161980411764703E-2</v>
      </c>
      <c r="V2716">
        <f>U2716*Diccionario!$B$43</f>
        <v>1.5437683349999997E-2</v>
      </c>
      <c r="W2716">
        <f>V2716*Diccionario!$B$44</f>
        <v>2.9331598364999993E-3</v>
      </c>
      <c r="X2716">
        <f>W2716*Diccionario!$B$45</f>
        <v>1.1439323362349998E-3</v>
      </c>
      <c r="Y2716">
        <f>X2716*Diccionario!$B$46</f>
        <v>1.0180997792491498E-3</v>
      </c>
      <c r="Z2716">
        <f>Y2716*Diccionario!$B$47</f>
        <v>3.7669691832218542E-4</v>
      </c>
      <c r="AA2716">
        <f>Z2716*Diccionario!$B$48</f>
        <v>3.7669691832218542E-4</v>
      </c>
      <c r="AB2716">
        <f>AA2716*Diccionario!$B$49</f>
        <v>2.8252268874163908E-4</v>
      </c>
      <c r="AC2716">
        <f t="shared" si="425"/>
        <v>2.8252268874163908E-4</v>
      </c>
      <c r="AD2716">
        <f t="shared" si="426"/>
        <v>9.2000820119458025E-4</v>
      </c>
      <c r="AE2716">
        <f t="shared" si="427"/>
        <v>1.5417193246294842E-6</v>
      </c>
      <c r="AF2716" t="e">
        <f ca="1">IF(AD2716="","",_xludf.RANK.EQ(AD2716,$AD$2:$AD$5513,0))</f>
        <v>#NAME?</v>
      </c>
      <c r="AH2716" t="str">
        <f t="shared" si="428"/>
        <v>Baja</v>
      </c>
      <c r="AI2716" t="s">
        <v>153</v>
      </c>
      <c r="AJ2716" t="str">
        <f>IFERROR(VLOOKUP(B2716,Maestro_Regionales!$A$2:$B$35,2,FALSE),"Otras zonas")</f>
        <v>Otras zonas</v>
      </c>
      <c r="AK2716" t="str">
        <f t="shared" si="429"/>
        <v>SALUD TOTAL EPS | Otras zonas</v>
      </c>
    </row>
    <row r="2717" spans="1:37">
      <c r="A2717" s="4" t="s">
        <v>1042</v>
      </c>
      <c r="B2717" s="4" t="s">
        <v>1043</v>
      </c>
      <c r="C2717" s="4" t="s">
        <v>1188</v>
      </c>
      <c r="D2717" s="4" t="s">
        <v>1189</v>
      </c>
      <c r="E2717" s="4" t="s">
        <v>90</v>
      </c>
      <c r="F2717" s="4">
        <v>0</v>
      </c>
      <c r="G2717" s="4">
        <v>0</v>
      </c>
      <c r="H2717" s="4">
        <v>62</v>
      </c>
      <c r="I2717">
        <f t="shared" si="420"/>
        <v>62</v>
      </c>
      <c r="J2717">
        <f t="shared" si="421"/>
        <v>0</v>
      </c>
      <c r="K2717">
        <f t="shared" si="422"/>
        <v>0</v>
      </c>
      <c r="L2717">
        <f t="shared" si="423"/>
        <v>1</v>
      </c>
      <c r="M2717">
        <f>I2717*Diccionario!$B$36</f>
        <v>0.13764121568627449</v>
      </c>
      <c r="N2717">
        <f>M2717*Diccionario!$B$37</f>
        <v>1.3901762784313725E-2</v>
      </c>
      <c r="O2717">
        <f>N2717*Diccionario!$B$38</f>
        <v>2.0852644176470587E-3</v>
      </c>
      <c r="P2717">
        <f>O2717*Diccionario!$B$39</f>
        <v>1.8767379758823529E-3</v>
      </c>
      <c r="Q2717">
        <f>P2717*Diccionario!$B$40</f>
        <v>7.5069519035294121E-4</v>
      </c>
      <c r="R2717">
        <f>Q2717*Diccionario!$B$41</f>
        <v>4.8795187372941182E-4</v>
      </c>
      <c r="S2717">
        <f t="shared" si="424"/>
        <v>4.8795187372941182E-4</v>
      </c>
      <c r="T2717">
        <f>I2717*Diccionario!$B$36</f>
        <v>0.13764121568627449</v>
      </c>
      <c r="U2717">
        <f>T2717*Diccionario!$B$42</f>
        <v>1.3901762784313725E-2</v>
      </c>
      <c r="V2717">
        <f>U2717*Diccionario!$B$43</f>
        <v>1.1816498366666666E-2</v>
      </c>
      <c r="W2717">
        <f>V2717*Diccionario!$B$44</f>
        <v>2.2451346896666664E-3</v>
      </c>
      <c r="X2717">
        <f>W2717*Diccionario!$B$45</f>
        <v>8.7560252896999992E-4</v>
      </c>
      <c r="Y2717">
        <f>X2717*Diccionario!$B$46</f>
        <v>7.7928625078329996E-4</v>
      </c>
      <c r="Z2717">
        <f>Y2717*Diccionario!$B$47</f>
        <v>2.8833591278982097E-4</v>
      </c>
      <c r="AA2717">
        <f>Z2717*Diccionario!$B$48</f>
        <v>2.8833591278982097E-4</v>
      </c>
      <c r="AB2717">
        <f>AA2717*Diccionario!$B$49</f>
        <v>2.1625193459236572E-4</v>
      </c>
      <c r="AC2717">
        <f t="shared" si="425"/>
        <v>2.1625193459236572E-4</v>
      </c>
      <c r="AD2717">
        <f t="shared" si="426"/>
        <v>7.042038083217776E-4</v>
      </c>
      <c r="AE2717">
        <f t="shared" si="427"/>
        <v>1.1800814583583708E-6</v>
      </c>
      <c r="AF2717" t="e">
        <f ca="1">IF(AD2717="","",_xludf.RANK.EQ(AD2717,$AD$2:$AD$5513,0))</f>
        <v>#NAME?</v>
      </c>
      <c r="AH2717" t="str">
        <f t="shared" si="428"/>
        <v>Baja</v>
      </c>
      <c r="AI2717" t="s">
        <v>153</v>
      </c>
      <c r="AJ2717" t="str">
        <f>IFERROR(VLOOKUP(B2717,Maestro_Regionales!$A$2:$B$35,2,FALSE),"Otras zonas")</f>
        <v>Otras zonas</v>
      </c>
      <c r="AK2717" t="str">
        <f t="shared" si="429"/>
        <v>REGIMEN DE EXCEPCION | Otras zonas</v>
      </c>
    </row>
    <row r="2718" spans="1:37">
      <c r="A2718" s="4" t="s">
        <v>1042</v>
      </c>
      <c r="B2718" s="4" t="s">
        <v>1043</v>
      </c>
      <c r="C2718" s="4" t="s">
        <v>1188</v>
      </c>
      <c r="D2718" s="4" t="s">
        <v>1189</v>
      </c>
      <c r="E2718" s="4" t="s">
        <v>86</v>
      </c>
      <c r="F2718" s="4">
        <v>1</v>
      </c>
      <c r="G2718" s="4">
        <v>1</v>
      </c>
      <c r="H2718" s="4">
        <v>0</v>
      </c>
      <c r="I2718">
        <f t="shared" si="420"/>
        <v>2</v>
      </c>
      <c r="J2718">
        <f t="shared" si="421"/>
        <v>0.5</v>
      </c>
      <c r="K2718">
        <f t="shared" si="422"/>
        <v>0.5</v>
      </c>
      <c r="L2718">
        <f t="shared" si="423"/>
        <v>0</v>
      </c>
      <c r="M2718">
        <f>I2718*Diccionario!$B$36</f>
        <v>4.4400392156862742E-3</v>
      </c>
      <c r="N2718">
        <f>M2718*Diccionario!$B$37</f>
        <v>4.4844396078431374E-4</v>
      </c>
      <c r="O2718">
        <f>N2718*Diccionario!$B$38</f>
        <v>6.7266594117647063E-5</v>
      </c>
      <c r="P2718">
        <f>O2718*Diccionario!$B$39</f>
        <v>6.053993470588236E-5</v>
      </c>
      <c r="Q2718">
        <f>P2718*Diccionario!$B$40</f>
        <v>2.4215973882352947E-5</v>
      </c>
      <c r="R2718">
        <f>Q2718*Diccionario!$B$41</f>
        <v>1.5740383023529416E-5</v>
      </c>
      <c r="S2718">
        <f t="shared" si="424"/>
        <v>1.5740383023529416E-5</v>
      </c>
      <c r="T2718">
        <f>I2718*Diccionario!$B$36</f>
        <v>4.4400392156862742E-3</v>
      </c>
      <c r="U2718">
        <f>T2718*Diccionario!$B$42</f>
        <v>4.4844396078431374E-4</v>
      </c>
      <c r="V2718">
        <f>U2718*Diccionario!$B$43</f>
        <v>3.8117736666666666E-4</v>
      </c>
      <c r="W2718">
        <f>V2718*Diccionario!$B$44</f>
        <v>7.2423699666666666E-5</v>
      </c>
      <c r="X2718">
        <f>W2718*Diccionario!$B$45</f>
        <v>2.8245242870000002E-5</v>
      </c>
      <c r="Y2718">
        <f>X2718*Diccionario!$B$46</f>
        <v>2.5138266154300001E-5</v>
      </c>
      <c r="Z2718">
        <f>Y2718*Diccionario!$B$47</f>
        <v>9.3011584770909993E-6</v>
      </c>
      <c r="AA2718">
        <f>Z2718*Diccionario!$B$48</f>
        <v>9.3011584770909993E-6</v>
      </c>
      <c r="AB2718">
        <f>AA2718*Diccionario!$B$49</f>
        <v>6.9758688578182495E-6</v>
      </c>
      <c r="AC2718">
        <f t="shared" si="425"/>
        <v>6.9758688578182495E-6</v>
      </c>
      <c r="AD2718">
        <f t="shared" si="426"/>
        <v>2.2716251881347665E-5</v>
      </c>
      <c r="AE2718">
        <f t="shared" si="427"/>
        <v>3.8067143818011966E-8</v>
      </c>
      <c r="AF2718" t="e">
        <f ca="1">IF(AD2718="","",_xludf.RANK.EQ(AD2718,$AD$2:$AD$5513,0))</f>
        <v>#NAME?</v>
      </c>
      <c r="AH2718" t="str">
        <f t="shared" si="428"/>
        <v>Baja</v>
      </c>
      <c r="AI2718" t="s">
        <v>153</v>
      </c>
      <c r="AJ2718" t="str">
        <f>IFERROR(VLOOKUP(B2718,Maestro_Regionales!$A$2:$B$35,2,FALSE),"Otras zonas")</f>
        <v>Otras zonas</v>
      </c>
      <c r="AK2718" t="str">
        <f t="shared" si="429"/>
        <v>EPS SANITAS | Otras zonas</v>
      </c>
    </row>
    <row r="2719" spans="1:37">
      <c r="A2719" s="4" t="s">
        <v>1042</v>
      </c>
      <c r="B2719" s="4" t="s">
        <v>1043</v>
      </c>
      <c r="C2719" s="4" t="s">
        <v>1190</v>
      </c>
      <c r="D2719" s="4" t="s">
        <v>1191</v>
      </c>
      <c r="E2719" s="4" t="s">
        <v>91</v>
      </c>
      <c r="F2719" s="4">
        <v>726</v>
      </c>
      <c r="G2719" s="4">
        <v>1009</v>
      </c>
      <c r="H2719" s="4">
        <v>0</v>
      </c>
      <c r="I2719">
        <f t="shared" si="420"/>
        <v>1735</v>
      </c>
      <c r="J2719">
        <f t="shared" si="421"/>
        <v>0.41844380403458215</v>
      </c>
      <c r="K2719">
        <f t="shared" si="422"/>
        <v>0.58155619596541785</v>
      </c>
      <c r="L2719">
        <f t="shared" si="423"/>
        <v>0</v>
      </c>
      <c r="M2719">
        <f>I2719*Diccionario!$B$36</f>
        <v>3.8517340196078429</v>
      </c>
      <c r="N2719">
        <f>M2719*Diccionario!$B$37</f>
        <v>0.38902513598039218</v>
      </c>
      <c r="O2719">
        <f>N2719*Diccionario!$B$38</f>
        <v>5.8353770397058823E-2</v>
      </c>
      <c r="P2719">
        <f>O2719*Diccionario!$B$39</f>
        <v>5.2518393357352942E-2</v>
      </c>
      <c r="Q2719">
        <f>P2719*Diccionario!$B$40</f>
        <v>2.100735734294118E-2</v>
      </c>
      <c r="R2719">
        <f>Q2719*Diccionario!$B$41</f>
        <v>1.3654782272911767E-2</v>
      </c>
      <c r="S2719">
        <f t="shared" si="424"/>
        <v>1.3654782272911767E-2</v>
      </c>
      <c r="T2719">
        <f>I2719*Diccionario!$B$36</f>
        <v>3.8517340196078429</v>
      </c>
      <c r="U2719">
        <f>T2719*Diccionario!$B$42</f>
        <v>0.38902513598039218</v>
      </c>
      <c r="V2719">
        <f>U2719*Diccionario!$B$43</f>
        <v>0.33067136558333332</v>
      </c>
      <c r="W2719">
        <f>V2719*Diccionario!$B$44</f>
        <v>6.2827559460833335E-2</v>
      </c>
      <c r="X2719">
        <f>W2719*Diccionario!$B$45</f>
        <v>2.4502748189725001E-2</v>
      </c>
      <c r="Y2719">
        <f>X2719*Diccionario!$B$46</f>
        <v>2.1807445888855252E-2</v>
      </c>
      <c r="Z2719">
        <f>Y2719*Diccionario!$B$47</f>
        <v>8.0687549788764426E-3</v>
      </c>
      <c r="AA2719">
        <f>Z2719*Diccionario!$B$48</f>
        <v>8.0687549788764426E-3</v>
      </c>
      <c r="AB2719">
        <f>AA2719*Diccionario!$B$49</f>
        <v>6.051566234157332E-3</v>
      </c>
      <c r="AC2719">
        <f t="shared" si="425"/>
        <v>6.051566234157332E-3</v>
      </c>
      <c r="AD2719">
        <f t="shared" si="426"/>
        <v>1.9706348507069101E-2</v>
      </c>
      <c r="AE2719">
        <f t="shared" si="427"/>
        <v>3.3023247262125378E-5</v>
      </c>
      <c r="AF2719" t="e">
        <f ca="1">IF(AD2719="","",_xludf.RANK.EQ(AD2719,$AD$2:$AD$5513,0))</f>
        <v>#NAME?</v>
      </c>
      <c r="AH2719" t="str">
        <f t="shared" si="428"/>
        <v>Baja</v>
      </c>
      <c r="AI2719" t="s">
        <v>153</v>
      </c>
      <c r="AJ2719" t="str">
        <f>IFERROR(VLOOKUP(B2719,Maestro_Regionales!$A$2:$B$35,2,FALSE),"Otras zonas")</f>
        <v>Otras zonas</v>
      </c>
      <c r="AK2719" t="str">
        <f t="shared" si="429"/>
        <v>FAMISANAR | Otras zonas</v>
      </c>
    </row>
    <row r="2720" spans="1:37">
      <c r="A2720" s="4" t="s">
        <v>1042</v>
      </c>
      <c r="B2720" s="4" t="s">
        <v>1043</v>
      </c>
      <c r="C2720" s="4" t="s">
        <v>1190</v>
      </c>
      <c r="D2720" s="4" t="s">
        <v>1191</v>
      </c>
      <c r="E2720" s="4" t="s">
        <v>87</v>
      </c>
      <c r="F2720" s="4">
        <v>491</v>
      </c>
      <c r="G2720" s="4">
        <v>969</v>
      </c>
      <c r="H2720" s="4">
        <v>0</v>
      </c>
      <c r="I2720">
        <f t="shared" si="420"/>
        <v>1460</v>
      </c>
      <c r="J2720">
        <f t="shared" si="421"/>
        <v>0.33630136986301368</v>
      </c>
      <c r="K2720">
        <f t="shared" si="422"/>
        <v>0.66369863013698627</v>
      </c>
      <c r="L2720">
        <f t="shared" si="423"/>
        <v>0</v>
      </c>
      <c r="M2720">
        <f>I2720*Diccionario!$B$36</f>
        <v>3.2412286274509801</v>
      </c>
      <c r="N2720">
        <f>M2720*Diccionario!$B$37</f>
        <v>0.32736409137254902</v>
      </c>
      <c r="O2720">
        <f>N2720*Diccionario!$B$38</f>
        <v>4.9104613705882351E-2</v>
      </c>
      <c r="P2720">
        <f>O2720*Diccionario!$B$39</f>
        <v>4.4194152335294119E-2</v>
      </c>
      <c r="Q2720">
        <f>P2720*Diccionario!$B$40</f>
        <v>1.7677660934117649E-2</v>
      </c>
      <c r="R2720">
        <f>Q2720*Diccionario!$B$41</f>
        <v>1.1490479607176472E-2</v>
      </c>
      <c r="S2720">
        <f t="shared" si="424"/>
        <v>1.1490479607176472E-2</v>
      </c>
      <c r="T2720">
        <f>I2720*Diccionario!$B$36</f>
        <v>3.2412286274509801</v>
      </c>
      <c r="U2720">
        <f>T2720*Diccionario!$B$42</f>
        <v>0.32736409137254902</v>
      </c>
      <c r="V2720">
        <f>U2720*Diccionario!$B$43</f>
        <v>0.27825947766666664</v>
      </c>
      <c r="W2720">
        <f>V2720*Diccionario!$B$44</f>
        <v>5.2869300756666661E-2</v>
      </c>
      <c r="X2720">
        <f>W2720*Diccionario!$B$45</f>
        <v>2.0619027295099998E-2</v>
      </c>
      <c r="Y2720">
        <f>X2720*Diccionario!$B$46</f>
        <v>1.8350934292638999E-2</v>
      </c>
      <c r="Z2720">
        <f>Y2720*Diccionario!$B$47</f>
        <v>6.7898456882764299E-3</v>
      </c>
      <c r="AA2720">
        <f>Z2720*Diccionario!$B$48</f>
        <v>6.7898456882764299E-3</v>
      </c>
      <c r="AB2720">
        <f>AA2720*Diccionario!$B$49</f>
        <v>5.092384266207322E-3</v>
      </c>
      <c r="AC2720">
        <f t="shared" si="425"/>
        <v>5.092384266207322E-3</v>
      </c>
      <c r="AD2720">
        <f t="shared" si="426"/>
        <v>1.6582863873383792E-2</v>
      </c>
      <c r="AE2720">
        <f t="shared" si="427"/>
        <v>2.7789014987148727E-5</v>
      </c>
      <c r="AF2720" t="e">
        <f ca="1">IF(AD2720="","",_xludf.RANK.EQ(AD2720,$AD$2:$AD$5513,0))</f>
        <v>#NAME?</v>
      </c>
      <c r="AH2720" t="str">
        <f t="shared" si="428"/>
        <v>Baja</v>
      </c>
      <c r="AI2720" t="s">
        <v>153</v>
      </c>
      <c r="AJ2720" t="str">
        <f>IFERROR(VLOOKUP(B2720,Maestro_Regionales!$A$2:$B$35,2,FALSE),"Otras zonas")</f>
        <v>Otras zonas</v>
      </c>
      <c r="AK2720" t="str">
        <f t="shared" si="429"/>
        <v>NUEVA EPS | Otras zonas</v>
      </c>
    </row>
    <row r="2721" spans="1:37">
      <c r="A2721" s="4" t="s">
        <v>1042</v>
      </c>
      <c r="B2721" s="4" t="s">
        <v>1043</v>
      </c>
      <c r="C2721" s="4" t="s">
        <v>1190</v>
      </c>
      <c r="D2721" s="4" t="s">
        <v>1191</v>
      </c>
      <c r="E2721" s="4" t="s">
        <v>88</v>
      </c>
      <c r="F2721" s="4">
        <v>38</v>
      </c>
      <c r="G2721" s="4">
        <v>869</v>
      </c>
      <c r="H2721" s="4">
        <v>0</v>
      </c>
      <c r="I2721">
        <f t="shared" si="420"/>
        <v>907</v>
      </c>
      <c r="J2721">
        <f t="shared" si="421"/>
        <v>4.1896361631753032E-2</v>
      </c>
      <c r="K2721">
        <f t="shared" si="422"/>
        <v>0.95810363836824697</v>
      </c>
      <c r="L2721">
        <f t="shared" si="423"/>
        <v>0</v>
      </c>
      <c r="M2721">
        <f>I2721*Diccionario!$B$36</f>
        <v>2.0135577843137256</v>
      </c>
      <c r="N2721">
        <f>M2721*Diccionario!$B$37</f>
        <v>0.20336933621568629</v>
      </c>
      <c r="O2721">
        <f>N2721*Diccionario!$B$38</f>
        <v>3.050540043235294E-2</v>
      </c>
      <c r="P2721">
        <f>O2721*Diccionario!$B$39</f>
        <v>2.7454860389117645E-2</v>
      </c>
      <c r="Q2721">
        <f>P2721*Diccionario!$B$40</f>
        <v>1.0981944155647058E-2</v>
      </c>
      <c r="R2721">
        <f>Q2721*Diccionario!$B$41</f>
        <v>7.1382637011705883E-3</v>
      </c>
      <c r="S2721">
        <f t="shared" si="424"/>
        <v>7.1382637011705883E-3</v>
      </c>
      <c r="T2721">
        <f>I2721*Diccionario!$B$36</f>
        <v>2.0135577843137256</v>
      </c>
      <c r="U2721">
        <f>T2721*Diccionario!$B$42</f>
        <v>0.20336933621568629</v>
      </c>
      <c r="V2721">
        <f>U2721*Diccionario!$B$43</f>
        <v>0.17286393578333334</v>
      </c>
      <c r="W2721">
        <f>V2721*Diccionario!$B$44</f>
        <v>3.2844147798833337E-2</v>
      </c>
      <c r="X2721">
        <f>W2721*Diccionario!$B$45</f>
        <v>1.2809217641545002E-2</v>
      </c>
      <c r="Y2721">
        <f>X2721*Diccionario!$B$46</f>
        <v>1.1400203700975052E-2</v>
      </c>
      <c r="Z2721">
        <f>Y2721*Diccionario!$B$47</f>
        <v>4.2180753693607693E-3</v>
      </c>
      <c r="AA2721">
        <f>Z2721*Diccionario!$B$48</f>
        <v>4.2180753693607693E-3</v>
      </c>
      <c r="AB2721">
        <f>AA2721*Diccionario!$B$49</f>
        <v>3.163556527020577E-3</v>
      </c>
      <c r="AC2721">
        <f t="shared" si="425"/>
        <v>3.163556527020577E-3</v>
      </c>
      <c r="AD2721">
        <f t="shared" si="426"/>
        <v>1.0301820228191165E-2</v>
      </c>
      <c r="AE2721">
        <f t="shared" si="427"/>
        <v>1.7263449721468423E-5</v>
      </c>
      <c r="AF2721" t="e">
        <f ca="1">IF(AD2721="","",_xludf.RANK.EQ(AD2721,$AD$2:$AD$5513,0))</f>
        <v>#NAME?</v>
      </c>
      <c r="AH2721" t="str">
        <f t="shared" si="428"/>
        <v>Baja</v>
      </c>
      <c r="AI2721" t="s">
        <v>153</v>
      </c>
      <c r="AJ2721" t="str">
        <f>IFERROR(VLOOKUP(B2721,Maestro_Regionales!$A$2:$B$35,2,FALSE),"Otras zonas")</f>
        <v>Otras zonas</v>
      </c>
      <c r="AK2721" t="str">
        <f t="shared" si="429"/>
        <v>COOSALUD EPS | Otras zonas</v>
      </c>
    </row>
    <row r="2722" spans="1:37">
      <c r="A2722" s="4" t="s">
        <v>1042</v>
      </c>
      <c r="B2722" s="4" t="s">
        <v>1043</v>
      </c>
      <c r="C2722" s="4" t="s">
        <v>1190</v>
      </c>
      <c r="D2722" s="4" t="s">
        <v>1191</v>
      </c>
      <c r="E2722" s="4" t="s">
        <v>85</v>
      </c>
      <c r="F2722" s="4">
        <v>303</v>
      </c>
      <c r="G2722" s="4">
        <v>479</v>
      </c>
      <c r="H2722" s="4">
        <v>0</v>
      </c>
      <c r="I2722">
        <f t="shared" si="420"/>
        <v>782</v>
      </c>
      <c r="J2722">
        <f t="shared" si="421"/>
        <v>0.38746803069053709</v>
      </c>
      <c r="K2722">
        <f t="shared" si="422"/>
        <v>0.61253196930946296</v>
      </c>
      <c r="L2722">
        <f t="shared" si="423"/>
        <v>0</v>
      </c>
      <c r="M2722">
        <f>I2722*Diccionario!$B$36</f>
        <v>1.7360553333333333</v>
      </c>
      <c r="N2722">
        <f>M2722*Diccionario!$B$37</f>
        <v>0.17534158866666666</v>
      </c>
      <c r="O2722">
        <f>N2722*Diccionario!$B$38</f>
        <v>2.6301238299999998E-2</v>
      </c>
      <c r="P2722">
        <f>O2722*Diccionario!$B$39</f>
        <v>2.3671114469999997E-2</v>
      </c>
      <c r="Q2722">
        <f>P2722*Diccionario!$B$40</f>
        <v>9.4684457879999993E-3</v>
      </c>
      <c r="R2722">
        <f>Q2722*Diccionario!$B$41</f>
        <v>6.1544897622000001E-3</v>
      </c>
      <c r="S2722">
        <f t="shared" si="424"/>
        <v>6.1544897622000001E-3</v>
      </c>
      <c r="T2722">
        <f>I2722*Diccionario!$B$36</f>
        <v>1.7360553333333333</v>
      </c>
      <c r="U2722">
        <f>T2722*Diccionario!$B$42</f>
        <v>0.17534158866666666</v>
      </c>
      <c r="V2722">
        <f>U2722*Diccionario!$B$43</f>
        <v>0.14904035036666666</v>
      </c>
      <c r="W2722">
        <f>V2722*Diccionario!$B$44</f>
        <v>2.8317666569666666E-2</v>
      </c>
      <c r="X2722">
        <f>W2722*Diccionario!$B$45</f>
        <v>1.1043889962169999E-2</v>
      </c>
      <c r="Y2722">
        <f>X2722*Diccionario!$B$46</f>
        <v>9.8290620663312993E-3</v>
      </c>
      <c r="Z2722">
        <f>Y2722*Diccionario!$B$47</f>
        <v>3.6367529645425808E-3</v>
      </c>
      <c r="AA2722">
        <f>Z2722*Diccionario!$B$48</f>
        <v>3.6367529645425808E-3</v>
      </c>
      <c r="AB2722">
        <f>AA2722*Diccionario!$B$49</f>
        <v>2.7275647234069355E-3</v>
      </c>
      <c r="AC2722">
        <f t="shared" si="425"/>
        <v>2.7275647234069355E-3</v>
      </c>
      <c r="AD2722">
        <f t="shared" si="426"/>
        <v>8.8820544856069352E-3</v>
      </c>
      <c r="AE2722">
        <f t="shared" si="427"/>
        <v>1.4884253232842675E-5</v>
      </c>
      <c r="AF2722" t="e">
        <f ca="1">IF(AD2722="","",_xludf.RANK.EQ(AD2722,$AD$2:$AD$5513,0))</f>
        <v>#NAME?</v>
      </c>
      <c r="AH2722" t="str">
        <f t="shared" si="428"/>
        <v>Baja</v>
      </c>
      <c r="AI2722" t="s">
        <v>153</v>
      </c>
      <c r="AJ2722" t="str">
        <f>IFERROR(VLOOKUP(B2722,Maestro_Regionales!$A$2:$B$35,2,FALSE),"Otras zonas")</f>
        <v>Otras zonas</v>
      </c>
      <c r="AK2722" t="str">
        <f t="shared" si="429"/>
        <v>SALUD TOTAL EPS | Otras zonas</v>
      </c>
    </row>
    <row r="2723" spans="1:37">
      <c r="A2723" s="4" t="s">
        <v>1042</v>
      </c>
      <c r="B2723" s="4" t="s">
        <v>1043</v>
      </c>
      <c r="C2723" s="4" t="s">
        <v>1190</v>
      </c>
      <c r="D2723" s="4" t="s">
        <v>1191</v>
      </c>
      <c r="E2723" s="4" t="s">
        <v>415</v>
      </c>
      <c r="F2723" s="4">
        <v>246</v>
      </c>
      <c r="G2723" s="4">
        <v>264</v>
      </c>
      <c r="H2723" s="4">
        <v>0</v>
      </c>
      <c r="I2723">
        <f t="shared" si="420"/>
        <v>510</v>
      </c>
      <c r="J2723">
        <f t="shared" si="421"/>
        <v>0.4823529411764706</v>
      </c>
      <c r="K2723">
        <f t="shared" si="422"/>
        <v>0.51764705882352946</v>
      </c>
      <c r="L2723">
        <f t="shared" si="423"/>
        <v>0</v>
      </c>
      <c r="M2723">
        <f>I2723*Diccionario!$B$36</f>
        <v>1.1322099999999999</v>
      </c>
      <c r="N2723">
        <f>M2723*Diccionario!$B$37</f>
        <v>0.11435321</v>
      </c>
      <c r="O2723">
        <f>N2723*Diccionario!$B$38</f>
        <v>1.7152981499999997E-2</v>
      </c>
      <c r="P2723">
        <f>O2723*Diccionario!$B$39</f>
        <v>1.5437683349999998E-2</v>
      </c>
      <c r="Q2723">
        <f>P2723*Diccionario!$B$40</f>
        <v>6.17507334E-3</v>
      </c>
      <c r="R2723">
        <f>Q2723*Diccionario!$B$41</f>
        <v>4.0137976709999999E-3</v>
      </c>
      <c r="S2723">
        <f t="shared" si="424"/>
        <v>4.0137976709999999E-3</v>
      </c>
      <c r="T2723">
        <f>I2723*Diccionario!$B$36</f>
        <v>1.1322099999999999</v>
      </c>
      <c r="U2723">
        <f>T2723*Diccionario!$B$42</f>
        <v>0.11435321</v>
      </c>
      <c r="V2723">
        <f>U2723*Diccionario!$B$43</f>
        <v>9.7200228499999999E-2</v>
      </c>
      <c r="W2723">
        <f>V2723*Diccionario!$B$44</f>
        <v>1.8468043415E-2</v>
      </c>
      <c r="X2723">
        <f>W2723*Diccionario!$B$45</f>
        <v>7.2025369318499998E-3</v>
      </c>
      <c r="Y2723">
        <f>X2723*Diccionario!$B$46</f>
        <v>6.4102578693465001E-3</v>
      </c>
      <c r="Z2723">
        <f>Y2723*Diccionario!$B$47</f>
        <v>2.3717954116582048E-3</v>
      </c>
      <c r="AA2723">
        <f>Z2723*Diccionario!$B$48</f>
        <v>2.3717954116582048E-3</v>
      </c>
      <c r="AB2723">
        <f>AA2723*Diccionario!$B$49</f>
        <v>1.7788465587436535E-3</v>
      </c>
      <c r="AC2723">
        <f t="shared" si="425"/>
        <v>1.7788465587436535E-3</v>
      </c>
      <c r="AD2723">
        <f t="shared" si="426"/>
        <v>5.7926442297436534E-3</v>
      </c>
      <c r="AE2723">
        <f t="shared" si="427"/>
        <v>9.7071216735930492E-6</v>
      </c>
      <c r="AF2723" t="e">
        <f ca="1">IF(AD2723="","",_xludf.RANK.EQ(AD2723,$AD$2:$AD$5513,0))</f>
        <v>#NAME?</v>
      </c>
      <c r="AH2723" t="str">
        <f t="shared" si="428"/>
        <v>Baja</v>
      </c>
      <c r="AI2723" t="s">
        <v>153</v>
      </c>
      <c r="AJ2723" t="str">
        <f>IFERROR(VLOOKUP(B2723,Maestro_Regionales!$A$2:$B$35,2,FALSE),"Otras zonas")</f>
        <v>Otras zonas</v>
      </c>
      <c r="AK2723" t="str">
        <f t="shared" si="429"/>
        <v>COMPENSAR EPS | Otras zonas</v>
      </c>
    </row>
    <row r="2724" spans="1:37">
      <c r="A2724" s="4" t="s">
        <v>1042</v>
      </c>
      <c r="B2724" s="4" t="s">
        <v>1043</v>
      </c>
      <c r="C2724" s="4" t="s">
        <v>1190</v>
      </c>
      <c r="D2724" s="4" t="s">
        <v>1191</v>
      </c>
      <c r="E2724" s="4" t="s">
        <v>90</v>
      </c>
      <c r="F2724" s="4">
        <v>0</v>
      </c>
      <c r="G2724" s="4">
        <v>0</v>
      </c>
      <c r="H2724" s="4">
        <v>68</v>
      </c>
      <c r="I2724">
        <f t="shared" si="420"/>
        <v>68</v>
      </c>
      <c r="J2724">
        <f t="shared" si="421"/>
        <v>0</v>
      </c>
      <c r="K2724">
        <f t="shared" si="422"/>
        <v>0</v>
      </c>
      <c r="L2724">
        <f t="shared" si="423"/>
        <v>1</v>
      </c>
      <c r="M2724">
        <f>I2724*Diccionario!$B$36</f>
        <v>0.15096133333333334</v>
      </c>
      <c r="N2724">
        <f>M2724*Diccionario!$B$37</f>
        <v>1.5247094666666667E-2</v>
      </c>
      <c r="O2724">
        <f>N2724*Diccionario!$B$38</f>
        <v>2.2870642000000002E-3</v>
      </c>
      <c r="P2724">
        <f>O2724*Diccionario!$B$39</f>
        <v>2.0583577800000002E-3</v>
      </c>
      <c r="Q2724">
        <f>P2724*Diccionario!$B$40</f>
        <v>8.2334311200000013E-4</v>
      </c>
      <c r="R2724">
        <f>Q2724*Diccionario!$B$41</f>
        <v>5.3517302280000007E-4</v>
      </c>
      <c r="S2724">
        <f t="shared" si="424"/>
        <v>5.3517302280000007E-4</v>
      </c>
      <c r="T2724">
        <f>I2724*Diccionario!$B$36</f>
        <v>0.15096133333333334</v>
      </c>
      <c r="U2724">
        <f>T2724*Diccionario!$B$42</f>
        <v>1.5247094666666667E-2</v>
      </c>
      <c r="V2724">
        <f>U2724*Diccionario!$B$43</f>
        <v>1.2960030466666666E-2</v>
      </c>
      <c r="W2724">
        <f>V2724*Diccionario!$B$44</f>
        <v>2.4624057886666667E-3</v>
      </c>
      <c r="X2724">
        <f>W2724*Diccionario!$B$45</f>
        <v>9.6033825758000001E-4</v>
      </c>
      <c r="Y2724">
        <f>X2724*Diccionario!$B$46</f>
        <v>8.5470104924620003E-4</v>
      </c>
      <c r="Z2724">
        <f>Y2724*Diccionario!$B$47</f>
        <v>3.16239388221094E-4</v>
      </c>
      <c r="AA2724">
        <f>Z2724*Diccionario!$B$48</f>
        <v>3.16239388221094E-4</v>
      </c>
      <c r="AB2724">
        <f>AA2724*Diccionario!$B$49</f>
        <v>2.371795411658205E-4</v>
      </c>
      <c r="AC2724">
        <f t="shared" si="425"/>
        <v>2.371795411658205E-4</v>
      </c>
      <c r="AD2724">
        <f t="shared" si="426"/>
        <v>7.7235256396582057E-4</v>
      </c>
      <c r="AE2724">
        <f t="shared" si="427"/>
        <v>1.2942828898124068E-6</v>
      </c>
      <c r="AF2724" t="e">
        <f ca="1">IF(AD2724="","",_xludf.RANK.EQ(AD2724,$AD$2:$AD$5513,0))</f>
        <v>#NAME?</v>
      </c>
      <c r="AH2724" t="str">
        <f t="shared" si="428"/>
        <v>Baja</v>
      </c>
      <c r="AI2724" t="s">
        <v>153</v>
      </c>
      <c r="AJ2724" t="str">
        <f>IFERROR(VLOOKUP(B2724,Maestro_Regionales!$A$2:$B$35,2,FALSE),"Otras zonas")</f>
        <v>Otras zonas</v>
      </c>
      <c r="AK2724" t="str">
        <f t="shared" si="429"/>
        <v>REGIMEN DE EXCEPCION | Otras zonas</v>
      </c>
    </row>
    <row r="2725" spans="1:37">
      <c r="A2725" s="4" t="s">
        <v>1042</v>
      </c>
      <c r="B2725" s="4" t="s">
        <v>1043</v>
      </c>
      <c r="C2725" s="4" t="s">
        <v>1190</v>
      </c>
      <c r="D2725" s="4" t="s">
        <v>1191</v>
      </c>
      <c r="E2725" s="4" t="s">
        <v>86</v>
      </c>
      <c r="F2725" s="4">
        <v>17</v>
      </c>
      <c r="G2725" s="4">
        <v>0</v>
      </c>
      <c r="H2725" s="4">
        <v>0</v>
      </c>
      <c r="I2725">
        <f t="shared" si="420"/>
        <v>17</v>
      </c>
      <c r="J2725">
        <f t="shared" si="421"/>
        <v>1</v>
      </c>
      <c r="K2725">
        <f t="shared" si="422"/>
        <v>0</v>
      </c>
      <c r="L2725">
        <f t="shared" si="423"/>
        <v>0</v>
      </c>
      <c r="M2725">
        <f>I2725*Diccionario!$B$36</f>
        <v>3.7740333333333334E-2</v>
      </c>
      <c r="N2725">
        <f>M2725*Diccionario!$B$37</f>
        <v>3.8117736666666668E-3</v>
      </c>
      <c r="O2725">
        <f>N2725*Diccionario!$B$38</f>
        <v>5.7176605000000004E-4</v>
      </c>
      <c r="P2725">
        <f>O2725*Diccionario!$B$39</f>
        <v>5.1458944500000004E-4</v>
      </c>
      <c r="Q2725">
        <f>P2725*Diccionario!$B$40</f>
        <v>2.0583577800000003E-4</v>
      </c>
      <c r="R2725">
        <f>Q2725*Diccionario!$B$41</f>
        <v>1.3379325570000002E-4</v>
      </c>
      <c r="S2725">
        <f t="shared" si="424"/>
        <v>1.3379325570000002E-4</v>
      </c>
      <c r="T2725">
        <f>I2725*Diccionario!$B$36</f>
        <v>3.7740333333333334E-2</v>
      </c>
      <c r="U2725">
        <f>T2725*Diccionario!$B$42</f>
        <v>3.8117736666666668E-3</v>
      </c>
      <c r="V2725">
        <f>U2725*Diccionario!$B$43</f>
        <v>3.2400076166666666E-3</v>
      </c>
      <c r="W2725">
        <f>V2725*Diccionario!$B$44</f>
        <v>6.1560144716666667E-4</v>
      </c>
      <c r="X2725">
        <f>W2725*Diccionario!$B$45</f>
        <v>2.40084564395E-4</v>
      </c>
      <c r="Y2725">
        <f>X2725*Diccionario!$B$46</f>
        <v>2.1367526231155001E-4</v>
      </c>
      <c r="Z2725">
        <f>Y2725*Diccionario!$B$47</f>
        <v>7.9059847055273501E-5</v>
      </c>
      <c r="AA2725">
        <f>Z2725*Diccionario!$B$48</f>
        <v>7.9059847055273501E-5</v>
      </c>
      <c r="AB2725">
        <f>AA2725*Diccionario!$B$49</f>
        <v>5.9294885291455126E-5</v>
      </c>
      <c r="AC2725">
        <f t="shared" si="425"/>
        <v>5.9294885291455126E-5</v>
      </c>
      <c r="AD2725">
        <f t="shared" si="426"/>
        <v>1.9308814099145514E-4</v>
      </c>
      <c r="AE2725">
        <f t="shared" si="427"/>
        <v>3.235707224531017E-7</v>
      </c>
      <c r="AF2725" t="e">
        <f ca="1">IF(AD2725="","",_xludf.RANK.EQ(AD2725,$AD$2:$AD$5513,0))</f>
        <v>#NAME?</v>
      </c>
      <c r="AH2725" t="str">
        <f t="shared" si="428"/>
        <v>Baja</v>
      </c>
      <c r="AI2725" t="s">
        <v>153</v>
      </c>
      <c r="AJ2725" t="str">
        <f>IFERROR(VLOOKUP(B2725,Maestro_Regionales!$A$2:$B$35,2,FALSE),"Otras zonas")</f>
        <v>Otras zonas</v>
      </c>
      <c r="AK2725" t="str">
        <f t="shared" si="429"/>
        <v>EPS SANITAS | Otras zonas</v>
      </c>
    </row>
    <row r="2726" spans="1:37">
      <c r="A2726" s="4" t="s">
        <v>1042</v>
      </c>
      <c r="B2726" s="4" t="s">
        <v>1043</v>
      </c>
      <c r="C2726" s="4" t="s">
        <v>1192</v>
      </c>
      <c r="D2726" s="4" t="s">
        <v>1193</v>
      </c>
      <c r="E2726" s="4" t="s">
        <v>87</v>
      </c>
      <c r="F2726" s="4">
        <v>596</v>
      </c>
      <c r="G2726" s="4">
        <v>2202</v>
      </c>
      <c r="H2726" s="4">
        <v>0</v>
      </c>
      <c r="I2726">
        <f t="shared" si="420"/>
        <v>2798</v>
      </c>
      <c r="J2726">
        <f t="shared" si="421"/>
        <v>0.21300929235167976</v>
      </c>
      <c r="K2726">
        <f t="shared" si="422"/>
        <v>0.78699070764832024</v>
      </c>
      <c r="L2726">
        <f t="shared" si="423"/>
        <v>0</v>
      </c>
      <c r="M2726">
        <f>I2726*Diccionario!$B$36</f>
        <v>6.2116148627450976</v>
      </c>
      <c r="N2726">
        <f>M2726*Diccionario!$B$37</f>
        <v>0.62737310113725486</v>
      </c>
      <c r="O2726">
        <f>N2726*Diccionario!$B$38</f>
        <v>9.4105965170588224E-2</v>
      </c>
      <c r="P2726">
        <f>O2726*Diccionario!$B$39</f>
        <v>8.4695368653529404E-2</v>
      </c>
      <c r="Q2726">
        <f>P2726*Diccionario!$B$40</f>
        <v>3.387814746141176E-2</v>
      </c>
      <c r="R2726">
        <f>Q2726*Diccionario!$B$41</f>
        <v>2.2020795849917646E-2</v>
      </c>
      <c r="S2726">
        <f t="shared" si="424"/>
        <v>2.2020795849917646E-2</v>
      </c>
      <c r="T2726">
        <f>I2726*Diccionario!$B$36</f>
        <v>6.2116148627450976</v>
      </c>
      <c r="U2726">
        <f>T2726*Diccionario!$B$42</f>
        <v>0.62737310113725486</v>
      </c>
      <c r="V2726">
        <f>U2726*Diccionario!$B$43</f>
        <v>0.53326713596666664</v>
      </c>
      <c r="W2726">
        <f>V2726*Diccionario!$B$44</f>
        <v>0.10132075583366666</v>
      </c>
      <c r="X2726">
        <f>W2726*Diccionario!$B$45</f>
        <v>3.9515094775130002E-2</v>
      </c>
      <c r="Y2726">
        <f>X2726*Diccionario!$B$46</f>
        <v>3.5168434349865704E-2</v>
      </c>
      <c r="Z2726">
        <f>Y2726*Diccionario!$B$47</f>
        <v>1.301232070945031E-2</v>
      </c>
      <c r="AA2726">
        <f>Z2726*Diccionario!$B$48</f>
        <v>1.301232070945031E-2</v>
      </c>
      <c r="AB2726">
        <f>AA2726*Diccionario!$B$49</f>
        <v>9.7592405320877321E-3</v>
      </c>
      <c r="AC2726">
        <f t="shared" si="425"/>
        <v>9.7592405320877321E-3</v>
      </c>
      <c r="AD2726">
        <f t="shared" si="426"/>
        <v>3.1780036382005376E-2</v>
      </c>
      <c r="AE2726">
        <f t="shared" si="427"/>
        <v>5.3255934201398725E-5</v>
      </c>
      <c r="AF2726" t="e">
        <f ca="1">IF(AD2726="","",_xludf.RANK.EQ(AD2726,$AD$2:$AD$5513,0))</f>
        <v>#NAME?</v>
      </c>
      <c r="AH2726" t="str">
        <f t="shared" si="428"/>
        <v>Baja</v>
      </c>
      <c r="AI2726" t="s">
        <v>153</v>
      </c>
      <c r="AJ2726" t="str">
        <f>IFERROR(VLOOKUP(B2726,Maestro_Regionales!$A$2:$B$35,2,FALSE),"Otras zonas")</f>
        <v>Otras zonas</v>
      </c>
      <c r="AK2726" t="str">
        <f t="shared" si="429"/>
        <v>NUEVA EPS | Otras zonas</v>
      </c>
    </row>
    <row r="2727" spans="1:37">
      <c r="A2727" s="4" t="s">
        <v>1042</v>
      </c>
      <c r="B2727" s="4" t="s">
        <v>1043</v>
      </c>
      <c r="C2727" s="4" t="s">
        <v>1192</v>
      </c>
      <c r="D2727" s="4" t="s">
        <v>1193</v>
      </c>
      <c r="E2727" s="4" t="s">
        <v>91</v>
      </c>
      <c r="F2727" s="4">
        <v>635</v>
      </c>
      <c r="G2727" s="4">
        <v>1655</v>
      </c>
      <c r="H2727" s="4">
        <v>0</v>
      </c>
      <c r="I2727">
        <f t="shared" si="420"/>
        <v>2290</v>
      </c>
      <c r="J2727">
        <f t="shared" si="421"/>
        <v>0.27729257641921395</v>
      </c>
      <c r="K2727">
        <f t="shared" si="422"/>
        <v>0.72270742358078599</v>
      </c>
      <c r="L2727">
        <f t="shared" si="423"/>
        <v>0</v>
      </c>
      <c r="M2727">
        <f>I2727*Diccionario!$B$36</f>
        <v>5.0838449019607843</v>
      </c>
      <c r="N2727">
        <f>M2727*Diccionario!$B$37</f>
        <v>0.51346833509803924</v>
      </c>
      <c r="O2727">
        <f>N2727*Diccionario!$B$38</f>
        <v>7.7020250264705881E-2</v>
      </c>
      <c r="P2727">
        <f>O2727*Diccionario!$B$39</f>
        <v>6.931822523823529E-2</v>
      </c>
      <c r="Q2727">
        <f>P2727*Diccionario!$B$40</f>
        <v>2.7727290095294118E-2</v>
      </c>
      <c r="R2727">
        <f>Q2727*Diccionario!$B$41</f>
        <v>1.8022738561941178E-2</v>
      </c>
      <c r="S2727">
        <f t="shared" si="424"/>
        <v>1.8022738561941178E-2</v>
      </c>
      <c r="T2727">
        <f>I2727*Diccionario!$B$36</f>
        <v>5.0838449019607843</v>
      </c>
      <c r="U2727">
        <f>T2727*Diccionario!$B$42</f>
        <v>0.51346833509803924</v>
      </c>
      <c r="V2727">
        <f>U2727*Diccionario!$B$43</f>
        <v>0.43644808483333336</v>
      </c>
      <c r="W2727">
        <f>V2727*Diccionario!$B$44</f>
        <v>8.292513611833334E-2</v>
      </c>
      <c r="X2727">
        <f>W2727*Diccionario!$B$45</f>
        <v>3.2340803086150005E-2</v>
      </c>
      <c r="Y2727">
        <f>X2727*Diccionario!$B$46</f>
        <v>2.8783314746673505E-2</v>
      </c>
      <c r="Z2727">
        <f>Y2727*Diccionario!$B$47</f>
        <v>1.0649826456269197E-2</v>
      </c>
      <c r="AA2727">
        <f>Z2727*Diccionario!$B$48</f>
        <v>1.0649826456269197E-2</v>
      </c>
      <c r="AB2727">
        <f>AA2727*Diccionario!$B$49</f>
        <v>7.9873698422018979E-3</v>
      </c>
      <c r="AC2727">
        <f t="shared" si="425"/>
        <v>7.9873698422018979E-3</v>
      </c>
      <c r="AD2727">
        <f t="shared" si="426"/>
        <v>2.6010108404143077E-2</v>
      </c>
      <c r="AE2727">
        <f t="shared" si="427"/>
        <v>4.3586879671623696E-5</v>
      </c>
      <c r="AF2727" t="e">
        <f ca="1">IF(AD2727="","",_xludf.RANK.EQ(AD2727,$AD$2:$AD$5513,0))</f>
        <v>#NAME?</v>
      </c>
      <c r="AH2727" t="str">
        <f t="shared" si="428"/>
        <v>Baja</v>
      </c>
      <c r="AI2727" t="s">
        <v>153</v>
      </c>
      <c r="AJ2727" t="str">
        <f>IFERROR(VLOOKUP(B2727,Maestro_Regionales!$A$2:$B$35,2,FALSE),"Otras zonas")</f>
        <v>Otras zonas</v>
      </c>
      <c r="AK2727" t="str">
        <f t="shared" si="429"/>
        <v>FAMISANAR | Otras zonas</v>
      </c>
    </row>
    <row r="2728" spans="1:37">
      <c r="A2728" s="4" t="s">
        <v>1042</v>
      </c>
      <c r="B2728" s="4" t="s">
        <v>1043</v>
      </c>
      <c r="C2728" s="4" t="s">
        <v>1192</v>
      </c>
      <c r="D2728" s="4" t="s">
        <v>1193</v>
      </c>
      <c r="E2728" s="4" t="s">
        <v>415</v>
      </c>
      <c r="F2728" s="4">
        <v>376</v>
      </c>
      <c r="G2728" s="4">
        <v>775</v>
      </c>
      <c r="H2728" s="4">
        <v>0</v>
      </c>
      <c r="I2728">
        <f t="shared" si="420"/>
        <v>1151</v>
      </c>
      <c r="J2728">
        <f t="shared" si="421"/>
        <v>0.32667245873153777</v>
      </c>
      <c r="K2728">
        <f t="shared" si="422"/>
        <v>0.67332754126846217</v>
      </c>
      <c r="L2728">
        <f t="shared" si="423"/>
        <v>0</v>
      </c>
      <c r="M2728">
        <f>I2728*Diccionario!$B$36</f>
        <v>2.5552425686274507</v>
      </c>
      <c r="N2728">
        <f>M2728*Diccionario!$B$37</f>
        <v>0.25807949943137254</v>
      </c>
      <c r="O2728">
        <f>N2728*Diccionario!$B$38</f>
        <v>3.8711924914705882E-2</v>
      </c>
      <c r="P2728">
        <f>O2728*Diccionario!$B$39</f>
        <v>3.4840732423235293E-2</v>
      </c>
      <c r="Q2728">
        <f>P2728*Diccionario!$B$40</f>
        <v>1.3936292969294118E-2</v>
      </c>
      <c r="R2728">
        <f>Q2728*Diccionario!$B$41</f>
        <v>9.0585904300411781E-3</v>
      </c>
      <c r="S2728">
        <f t="shared" si="424"/>
        <v>9.0585904300411781E-3</v>
      </c>
      <c r="T2728">
        <f>I2728*Diccionario!$B$36</f>
        <v>2.5552425686274507</v>
      </c>
      <c r="U2728">
        <f>T2728*Diccionario!$B$42</f>
        <v>0.25807949943137254</v>
      </c>
      <c r="V2728">
        <f>U2728*Diccionario!$B$43</f>
        <v>0.21936757451666666</v>
      </c>
      <c r="W2728">
        <f>V2728*Diccionario!$B$44</f>
        <v>4.1679839158166664E-2</v>
      </c>
      <c r="X2728">
        <f>W2728*Diccionario!$B$45</f>
        <v>1.6255137271685E-2</v>
      </c>
      <c r="Y2728">
        <f>X2728*Diccionario!$B$46</f>
        <v>1.446707217179965E-2</v>
      </c>
      <c r="Z2728">
        <f>Y2728*Diccionario!$B$47</f>
        <v>5.3528167035658703E-3</v>
      </c>
      <c r="AA2728">
        <f>Z2728*Diccionario!$B$48</f>
        <v>5.3528167035658703E-3</v>
      </c>
      <c r="AB2728">
        <f>AA2728*Diccionario!$B$49</f>
        <v>4.0146125276744032E-3</v>
      </c>
      <c r="AC2728">
        <f t="shared" si="425"/>
        <v>4.0146125276744032E-3</v>
      </c>
      <c r="AD2728">
        <f t="shared" si="426"/>
        <v>1.3073202957715581E-2</v>
      </c>
      <c r="AE2728">
        <f t="shared" si="427"/>
        <v>2.1907641267265884E-5</v>
      </c>
      <c r="AF2728" t="e">
        <f ca="1">IF(AD2728="","",_xludf.RANK.EQ(AD2728,$AD$2:$AD$5513,0))</f>
        <v>#NAME?</v>
      </c>
      <c r="AH2728" t="str">
        <f t="shared" si="428"/>
        <v>Baja</v>
      </c>
      <c r="AI2728" t="s">
        <v>153</v>
      </c>
      <c r="AJ2728" t="str">
        <f>IFERROR(VLOOKUP(B2728,Maestro_Regionales!$A$2:$B$35,2,FALSE),"Otras zonas")</f>
        <v>Otras zonas</v>
      </c>
      <c r="AK2728" t="str">
        <f t="shared" si="429"/>
        <v>COMPENSAR EPS | Otras zonas</v>
      </c>
    </row>
    <row r="2729" spans="1:37">
      <c r="A2729" s="4" t="s">
        <v>1042</v>
      </c>
      <c r="B2729" s="4" t="s">
        <v>1043</v>
      </c>
      <c r="C2729" s="4" t="s">
        <v>1192</v>
      </c>
      <c r="D2729" s="4" t="s">
        <v>1193</v>
      </c>
      <c r="E2729" s="4" t="s">
        <v>90</v>
      </c>
      <c r="F2729" s="4">
        <v>0</v>
      </c>
      <c r="G2729" s="4">
        <v>0</v>
      </c>
      <c r="H2729" s="4">
        <v>74</v>
      </c>
      <c r="I2729">
        <f t="shared" si="420"/>
        <v>74</v>
      </c>
      <c r="J2729">
        <f t="shared" si="421"/>
        <v>0</v>
      </c>
      <c r="K2729">
        <f t="shared" si="422"/>
        <v>0</v>
      </c>
      <c r="L2729">
        <f t="shared" si="423"/>
        <v>1</v>
      </c>
      <c r="M2729">
        <f>I2729*Diccionario!$B$36</f>
        <v>0.16428145098039215</v>
      </c>
      <c r="N2729">
        <f>M2729*Diccionario!$B$37</f>
        <v>1.6592426549019608E-2</v>
      </c>
      <c r="O2729">
        <f>N2729*Diccionario!$B$38</f>
        <v>2.4888639823529412E-3</v>
      </c>
      <c r="P2729">
        <f>O2729*Diccionario!$B$39</f>
        <v>2.2399775841176472E-3</v>
      </c>
      <c r="Q2729">
        <f>P2729*Diccionario!$B$40</f>
        <v>8.9599103364705894E-4</v>
      </c>
      <c r="R2729">
        <f>Q2729*Diccionario!$B$41</f>
        <v>5.8239417187058837E-4</v>
      </c>
      <c r="S2729">
        <f t="shared" si="424"/>
        <v>5.8239417187058837E-4</v>
      </c>
      <c r="T2729">
        <f>I2729*Diccionario!$B$36</f>
        <v>0.16428145098039215</v>
      </c>
      <c r="U2729">
        <f>T2729*Diccionario!$B$42</f>
        <v>1.6592426549019608E-2</v>
      </c>
      <c r="V2729">
        <f>U2729*Diccionario!$B$43</f>
        <v>1.4103562566666667E-2</v>
      </c>
      <c r="W2729">
        <f>V2729*Diccionario!$B$44</f>
        <v>2.6796768876666669E-3</v>
      </c>
      <c r="X2729">
        <f>W2729*Diccionario!$B$45</f>
        <v>1.0450739861900002E-3</v>
      </c>
      <c r="Y2729">
        <f>X2729*Diccionario!$B$46</f>
        <v>9.301158477091002E-4</v>
      </c>
      <c r="Z2729">
        <f>Y2729*Diccionario!$B$47</f>
        <v>3.441428636523671E-4</v>
      </c>
      <c r="AA2729">
        <f>Z2729*Diccionario!$B$48</f>
        <v>3.441428636523671E-4</v>
      </c>
      <c r="AB2729">
        <f>AA2729*Diccionario!$B$49</f>
        <v>2.5810714773927534E-4</v>
      </c>
      <c r="AC2729">
        <f t="shared" si="425"/>
        <v>2.5810714773927534E-4</v>
      </c>
      <c r="AD2729">
        <f t="shared" si="426"/>
        <v>8.4050131960986376E-4</v>
      </c>
      <c r="AE2729">
        <f t="shared" si="427"/>
        <v>1.4084843212664428E-6</v>
      </c>
      <c r="AF2729" t="e">
        <f ca="1">IF(AD2729="","",_xludf.RANK.EQ(AD2729,$AD$2:$AD$5513,0))</f>
        <v>#NAME?</v>
      </c>
      <c r="AH2729" t="str">
        <f t="shared" si="428"/>
        <v>Baja</v>
      </c>
      <c r="AI2729" t="s">
        <v>153</v>
      </c>
      <c r="AJ2729" t="str">
        <f>IFERROR(VLOOKUP(B2729,Maestro_Regionales!$A$2:$B$35,2,FALSE),"Otras zonas")</f>
        <v>Otras zonas</v>
      </c>
      <c r="AK2729" t="str">
        <f t="shared" si="429"/>
        <v>REGIMEN DE EXCEPCION | Otras zonas</v>
      </c>
    </row>
    <row r="2730" spans="1:37">
      <c r="A2730" s="4" t="s">
        <v>1042</v>
      </c>
      <c r="B2730" s="4" t="s">
        <v>1043</v>
      </c>
      <c r="C2730" s="4" t="s">
        <v>1192</v>
      </c>
      <c r="D2730" s="4" t="s">
        <v>1193</v>
      </c>
      <c r="E2730" s="4" t="s">
        <v>86</v>
      </c>
      <c r="F2730" s="4">
        <v>2</v>
      </c>
      <c r="G2730" s="4">
        <v>0</v>
      </c>
      <c r="H2730" s="4">
        <v>0</v>
      </c>
      <c r="I2730">
        <f t="shared" si="420"/>
        <v>2</v>
      </c>
      <c r="J2730">
        <f t="shared" si="421"/>
        <v>1</v>
      </c>
      <c r="K2730">
        <f t="shared" si="422"/>
        <v>0</v>
      </c>
      <c r="L2730">
        <f t="shared" si="423"/>
        <v>0</v>
      </c>
      <c r="M2730">
        <f>I2730*Diccionario!$B$36</f>
        <v>4.4400392156862742E-3</v>
      </c>
      <c r="N2730">
        <f>M2730*Diccionario!$B$37</f>
        <v>4.4844396078431374E-4</v>
      </c>
      <c r="O2730">
        <f>N2730*Diccionario!$B$38</f>
        <v>6.7266594117647063E-5</v>
      </c>
      <c r="P2730">
        <f>O2730*Diccionario!$B$39</f>
        <v>6.053993470588236E-5</v>
      </c>
      <c r="Q2730">
        <f>P2730*Diccionario!$B$40</f>
        <v>2.4215973882352947E-5</v>
      </c>
      <c r="R2730">
        <f>Q2730*Diccionario!$B$41</f>
        <v>1.5740383023529416E-5</v>
      </c>
      <c r="S2730">
        <f t="shared" si="424"/>
        <v>1.5740383023529416E-5</v>
      </c>
      <c r="T2730">
        <f>I2730*Diccionario!$B$36</f>
        <v>4.4400392156862742E-3</v>
      </c>
      <c r="U2730">
        <f>T2730*Diccionario!$B$42</f>
        <v>4.4844396078431374E-4</v>
      </c>
      <c r="V2730">
        <f>U2730*Diccionario!$B$43</f>
        <v>3.8117736666666666E-4</v>
      </c>
      <c r="W2730">
        <f>V2730*Diccionario!$B$44</f>
        <v>7.2423699666666666E-5</v>
      </c>
      <c r="X2730">
        <f>W2730*Diccionario!$B$45</f>
        <v>2.8245242870000002E-5</v>
      </c>
      <c r="Y2730">
        <f>X2730*Diccionario!$B$46</f>
        <v>2.5138266154300001E-5</v>
      </c>
      <c r="Z2730">
        <f>Y2730*Diccionario!$B$47</f>
        <v>9.3011584770909993E-6</v>
      </c>
      <c r="AA2730">
        <f>Z2730*Diccionario!$B$48</f>
        <v>9.3011584770909993E-6</v>
      </c>
      <c r="AB2730">
        <f>AA2730*Diccionario!$B$49</f>
        <v>6.9758688578182495E-6</v>
      </c>
      <c r="AC2730">
        <f t="shared" si="425"/>
        <v>6.9758688578182495E-6</v>
      </c>
      <c r="AD2730">
        <f t="shared" si="426"/>
        <v>2.2716251881347665E-5</v>
      </c>
      <c r="AE2730">
        <f t="shared" si="427"/>
        <v>3.8067143818011966E-8</v>
      </c>
      <c r="AF2730" t="e">
        <f ca="1">IF(AD2730="","",_xludf.RANK.EQ(AD2730,$AD$2:$AD$5513,0))</f>
        <v>#NAME?</v>
      </c>
      <c r="AH2730" t="str">
        <f t="shared" si="428"/>
        <v>Baja</v>
      </c>
      <c r="AI2730" t="s">
        <v>153</v>
      </c>
      <c r="AJ2730" t="str">
        <f>IFERROR(VLOOKUP(B2730,Maestro_Regionales!$A$2:$B$35,2,FALSE),"Otras zonas")</f>
        <v>Otras zonas</v>
      </c>
      <c r="AK2730" t="str">
        <f t="shared" si="429"/>
        <v>EPS SANITAS | Otras zonas</v>
      </c>
    </row>
    <row r="2731" spans="1:37">
      <c r="A2731" s="4" t="s">
        <v>1042</v>
      </c>
      <c r="B2731" s="4" t="s">
        <v>1043</v>
      </c>
      <c r="C2731" s="4" t="s">
        <v>1194</v>
      </c>
      <c r="D2731" s="4" t="s">
        <v>1195</v>
      </c>
      <c r="E2731" s="4" t="s">
        <v>87</v>
      </c>
      <c r="F2731" s="4">
        <v>350</v>
      </c>
      <c r="G2731" s="4">
        <v>3161</v>
      </c>
      <c r="H2731" s="4">
        <v>0</v>
      </c>
      <c r="I2731">
        <f t="shared" si="420"/>
        <v>3511</v>
      </c>
      <c r="J2731">
        <f t="shared" si="421"/>
        <v>9.9686698946169189E-2</v>
      </c>
      <c r="K2731">
        <f t="shared" si="422"/>
        <v>0.90031330105383078</v>
      </c>
      <c r="L2731">
        <f t="shared" si="423"/>
        <v>0</v>
      </c>
      <c r="M2731">
        <f>I2731*Diccionario!$B$36</f>
        <v>7.7944888431372545</v>
      </c>
      <c r="N2731">
        <f>M2731*Diccionario!$B$37</f>
        <v>0.78724337315686277</v>
      </c>
      <c r="O2731">
        <f>N2731*Diccionario!$B$38</f>
        <v>0.1180865059735294</v>
      </c>
      <c r="P2731">
        <f>O2731*Diccionario!$B$39</f>
        <v>0.10627785537617647</v>
      </c>
      <c r="Q2731">
        <f>P2731*Diccionario!$B$40</f>
        <v>4.2511142150470589E-2</v>
      </c>
      <c r="R2731">
        <f>Q2731*Diccionario!$B$41</f>
        <v>2.7632242397805883E-2</v>
      </c>
      <c r="S2731">
        <f t="shared" si="424"/>
        <v>2.7632242397805883E-2</v>
      </c>
      <c r="T2731">
        <f>I2731*Diccionario!$B$36</f>
        <v>7.7944888431372545</v>
      </c>
      <c r="U2731">
        <f>T2731*Diccionario!$B$42</f>
        <v>0.78724337315686277</v>
      </c>
      <c r="V2731">
        <f>U2731*Diccionario!$B$43</f>
        <v>0.66915686718333334</v>
      </c>
      <c r="W2731">
        <f>V2731*Diccionario!$B$44</f>
        <v>0.12713980476483333</v>
      </c>
      <c r="X2731">
        <f>W2731*Diccionario!$B$45</f>
        <v>4.9584523858285004E-2</v>
      </c>
      <c r="Y2731">
        <f>X2731*Diccionario!$B$46</f>
        <v>4.4130226233873651E-2</v>
      </c>
      <c r="Z2731">
        <f>Y2731*Diccionario!$B$47</f>
        <v>1.6328183706533252E-2</v>
      </c>
      <c r="AA2731">
        <f>Z2731*Diccionario!$B$48</f>
        <v>1.6328183706533252E-2</v>
      </c>
      <c r="AB2731">
        <f>AA2731*Diccionario!$B$49</f>
        <v>1.2246137779899939E-2</v>
      </c>
      <c r="AC2731">
        <f t="shared" si="425"/>
        <v>1.2246137779899939E-2</v>
      </c>
      <c r="AD2731">
        <f t="shared" si="426"/>
        <v>3.987838017770582E-2</v>
      </c>
      <c r="AE2731">
        <f t="shared" si="427"/>
        <v>6.6826870972519991E-5</v>
      </c>
      <c r="AF2731" t="e">
        <f ca="1">IF(AD2731="","",_xludf.RANK.EQ(AD2731,$AD$2:$AD$5513,0))</f>
        <v>#NAME?</v>
      </c>
      <c r="AH2731" t="str">
        <f t="shared" si="428"/>
        <v>Baja</v>
      </c>
      <c r="AI2731" t="s">
        <v>153</v>
      </c>
      <c r="AJ2731" t="str">
        <f>IFERROR(VLOOKUP(B2731,Maestro_Regionales!$A$2:$B$35,2,FALSE),"Otras zonas")</f>
        <v>Otras zonas</v>
      </c>
      <c r="AK2731" t="str">
        <f t="shared" si="429"/>
        <v>NUEVA EPS | Otras zonas</v>
      </c>
    </row>
    <row r="2732" spans="1:37">
      <c r="A2732" s="4" t="s">
        <v>1042</v>
      </c>
      <c r="B2732" s="4" t="s">
        <v>1043</v>
      </c>
      <c r="C2732" s="4" t="s">
        <v>1194</v>
      </c>
      <c r="D2732" s="4" t="s">
        <v>1195</v>
      </c>
      <c r="E2732" s="4" t="s">
        <v>91</v>
      </c>
      <c r="F2732" s="4">
        <v>253</v>
      </c>
      <c r="G2732" s="4">
        <v>1905</v>
      </c>
      <c r="H2732" s="4">
        <v>0</v>
      </c>
      <c r="I2732">
        <f t="shared" si="420"/>
        <v>2158</v>
      </c>
      <c r="J2732">
        <f t="shared" si="421"/>
        <v>0.11723818350324375</v>
      </c>
      <c r="K2732">
        <f t="shared" si="422"/>
        <v>0.88276181649675622</v>
      </c>
      <c r="L2732">
        <f t="shared" si="423"/>
        <v>0</v>
      </c>
      <c r="M2732">
        <f>I2732*Diccionario!$B$36</f>
        <v>4.7908023137254903</v>
      </c>
      <c r="N2732">
        <f>M2732*Diccionario!$B$37</f>
        <v>0.48387103368627454</v>
      </c>
      <c r="O2732">
        <f>N2732*Diccionario!$B$38</f>
        <v>7.2580655052941173E-2</v>
      </c>
      <c r="P2732">
        <f>O2732*Diccionario!$B$39</f>
        <v>6.5322589547647053E-2</v>
      </c>
      <c r="Q2732">
        <f>P2732*Diccionario!$B$40</f>
        <v>2.6129035819058823E-2</v>
      </c>
      <c r="R2732">
        <f>Q2732*Diccionario!$B$41</f>
        <v>1.6983873282388234E-2</v>
      </c>
      <c r="S2732">
        <f t="shared" si="424"/>
        <v>1.6983873282388234E-2</v>
      </c>
      <c r="T2732">
        <f>I2732*Diccionario!$B$36</f>
        <v>4.7908023137254903</v>
      </c>
      <c r="U2732">
        <f>T2732*Diccionario!$B$42</f>
        <v>0.48387103368627454</v>
      </c>
      <c r="V2732">
        <f>U2732*Diccionario!$B$43</f>
        <v>0.41129037863333334</v>
      </c>
      <c r="W2732">
        <f>V2732*Diccionario!$B$44</f>
        <v>7.8145171940333338E-2</v>
      </c>
      <c r="X2732">
        <f>W2732*Diccionario!$B$45</f>
        <v>3.0476617056730004E-2</v>
      </c>
      <c r="Y2732">
        <f>X2732*Diccionario!$B$46</f>
        <v>2.7124189180489703E-2</v>
      </c>
      <c r="Z2732">
        <f>Y2732*Diccionario!$B$47</f>
        <v>1.0035949996781189E-2</v>
      </c>
      <c r="AA2732">
        <f>Z2732*Diccionario!$B$48</f>
        <v>1.0035949996781189E-2</v>
      </c>
      <c r="AB2732">
        <f>AA2732*Diccionario!$B$49</f>
        <v>7.5269624975858925E-3</v>
      </c>
      <c r="AC2732">
        <f t="shared" si="425"/>
        <v>7.5269624975858925E-3</v>
      </c>
      <c r="AD2732">
        <f t="shared" si="426"/>
        <v>2.4510835779974129E-2</v>
      </c>
      <c r="AE2732">
        <f t="shared" si="427"/>
        <v>4.1074448179634904E-5</v>
      </c>
      <c r="AF2732" t="e">
        <f ca="1">IF(AD2732="","",_xludf.RANK.EQ(AD2732,$AD$2:$AD$5513,0))</f>
        <v>#NAME?</v>
      </c>
      <c r="AH2732" t="str">
        <f t="shared" si="428"/>
        <v>Baja</v>
      </c>
      <c r="AI2732" t="s">
        <v>153</v>
      </c>
      <c r="AJ2732" t="str">
        <f>IFERROR(VLOOKUP(B2732,Maestro_Regionales!$A$2:$B$35,2,FALSE),"Otras zonas")</f>
        <v>Otras zonas</v>
      </c>
      <c r="AK2732" t="str">
        <f t="shared" si="429"/>
        <v>FAMISANAR | Otras zonas</v>
      </c>
    </row>
    <row r="2733" spans="1:37">
      <c r="A2733" s="4" t="s">
        <v>1042</v>
      </c>
      <c r="B2733" s="4" t="s">
        <v>1043</v>
      </c>
      <c r="C2733" s="4" t="s">
        <v>1194</v>
      </c>
      <c r="D2733" s="4" t="s">
        <v>1195</v>
      </c>
      <c r="E2733" s="4" t="s">
        <v>85</v>
      </c>
      <c r="F2733" s="4">
        <v>63</v>
      </c>
      <c r="G2733" s="4">
        <v>246</v>
      </c>
      <c r="H2733" s="4">
        <v>0</v>
      </c>
      <c r="I2733">
        <f t="shared" si="420"/>
        <v>309</v>
      </c>
      <c r="J2733">
        <f t="shared" si="421"/>
        <v>0.20388349514563106</v>
      </c>
      <c r="K2733">
        <f t="shared" si="422"/>
        <v>0.79611650485436891</v>
      </c>
      <c r="L2733">
        <f t="shared" si="423"/>
        <v>0</v>
      </c>
      <c r="M2733">
        <f>I2733*Diccionario!$B$36</f>
        <v>0.68598605882352937</v>
      </c>
      <c r="N2733">
        <f>M2733*Diccionario!$B$37</f>
        <v>6.9284591941176477E-2</v>
      </c>
      <c r="O2733">
        <f>N2733*Diccionario!$B$38</f>
        <v>1.039268879117647E-2</v>
      </c>
      <c r="P2733">
        <f>O2733*Diccionario!$B$39</f>
        <v>9.3534199120588243E-3</v>
      </c>
      <c r="Q2733">
        <f>P2733*Diccionario!$B$40</f>
        <v>3.7413679648235299E-3</v>
      </c>
      <c r="R2733">
        <f>Q2733*Diccionario!$B$41</f>
        <v>2.4318891771352943E-3</v>
      </c>
      <c r="S2733">
        <f t="shared" si="424"/>
        <v>2.4318891771352943E-3</v>
      </c>
      <c r="T2733">
        <f>I2733*Diccionario!$B$36</f>
        <v>0.68598605882352937</v>
      </c>
      <c r="U2733">
        <f>T2733*Diccionario!$B$42</f>
        <v>6.9284591941176477E-2</v>
      </c>
      <c r="V2733">
        <f>U2733*Diccionario!$B$43</f>
        <v>5.8891903150000001E-2</v>
      </c>
      <c r="W2733">
        <f>V2733*Diccionario!$B$44</f>
        <v>1.1189461598500001E-2</v>
      </c>
      <c r="X2733">
        <f>W2733*Diccionario!$B$45</f>
        <v>4.3638900234150005E-3</v>
      </c>
      <c r="Y2733">
        <f>X2733*Diccionario!$B$46</f>
        <v>3.8838621208393503E-3</v>
      </c>
      <c r="Z2733">
        <f>Y2733*Diccionario!$B$47</f>
        <v>1.4370289847105595E-3</v>
      </c>
      <c r="AA2733">
        <f>Z2733*Diccionario!$B$48</f>
        <v>1.4370289847105595E-3</v>
      </c>
      <c r="AB2733">
        <f>AA2733*Diccionario!$B$49</f>
        <v>1.0777717385329197E-3</v>
      </c>
      <c r="AC2733">
        <f t="shared" si="425"/>
        <v>1.0777717385329197E-3</v>
      </c>
      <c r="AD2733">
        <f t="shared" si="426"/>
        <v>3.5096609156682139E-3</v>
      </c>
      <c r="AE2733">
        <f t="shared" si="427"/>
        <v>5.8813737198828482E-6</v>
      </c>
      <c r="AF2733" t="e">
        <f ca="1">IF(AD2733="","",_xludf.RANK.EQ(AD2733,$AD$2:$AD$5513,0))</f>
        <v>#NAME?</v>
      </c>
      <c r="AH2733" t="str">
        <f t="shared" si="428"/>
        <v>Baja</v>
      </c>
      <c r="AI2733" t="s">
        <v>153</v>
      </c>
      <c r="AJ2733" t="str">
        <f>IFERROR(VLOOKUP(B2733,Maestro_Regionales!$A$2:$B$35,2,FALSE),"Otras zonas")</f>
        <v>Otras zonas</v>
      </c>
      <c r="AK2733" t="str">
        <f t="shared" si="429"/>
        <v>SALUD TOTAL EPS | Otras zonas</v>
      </c>
    </row>
    <row r="2734" spans="1:37">
      <c r="A2734" s="4" t="s">
        <v>1042</v>
      </c>
      <c r="B2734" s="4" t="s">
        <v>1043</v>
      </c>
      <c r="C2734" s="4" t="s">
        <v>1194</v>
      </c>
      <c r="D2734" s="4" t="s">
        <v>1195</v>
      </c>
      <c r="E2734" s="4" t="s">
        <v>90</v>
      </c>
      <c r="F2734" s="4">
        <v>0</v>
      </c>
      <c r="G2734" s="4">
        <v>0</v>
      </c>
      <c r="H2734" s="4">
        <v>160</v>
      </c>
      <c r="I2734">
        <f t="shared" si="420"/>
        <v>160</v>
      </c>
      <c r="J2734">
        <f t="shared" si="421"/>
        <v>0</v>
      </c>
      <c r="K2734">
        <f t="shared" si="422"/>
        <v>0</v>
      </c>
      <c r="L2734">
        <f t="shared" si="423"/>
        <v>1</v>
      </c>
      <c r="M2734">
        <f>I2734*Diccionario!$B$36</f>
        <v>0.35520313725490194</v>
      </c>
      <c r="N2734">
        <f>M2734*Diccionario!$B$37</f>
        <v>3.5875516862745101E-2</v>
      </c>
      <c r="O2734">
        <f>N2734*Diccionario!$B$38</f>
        <v>5.3813275294117653E-3</v>
      </c>
      <c r="P2734">
        <f>O2734*Diccionario!$B$39</f>
        <v>4.8431947764705887E-3</v>
      </c>
      <c r="Q2734">
        <f>P2734*Diccionario!$B$40</f>
        <v>1.9372779105882355E-3</v>
      </c>
      <c r="R2734">
        <f>Q2734*Diccionario!$B$41</f>
        <v>1.2592306418823531E-3</v>
      </c>
      <c r="S2734">
        <f t="shared" si="424"/>
        <v>1.2592306418823531E-3</v>
      </c>
      <c r="T2734">
        <f>I2734*Diccionario!$B$36</f>
        <v>0.35520313725490194</v>
      </c>
      <c r="U2734">
        <f>T2734*Diccionario!$B$42</f>
        <v>3.5875516862745101E-2</v>
      </c>
      <c r="V2734">
        <f>U2734*Diccionario!$B$43</f>
        <v>3.0494189333333335E-2</v>
      </c>
      <c r="W2734">
        <f>V2734*Diccionario!$B$44</f>
        <v>5.7938959733333335E-3</v>
      </c>
      <c r="X2734">
        <f>W2734*Diccionario!$B$45</f>
        <v>2.2596194296000001E-3</v>
      </c>
      <c r="Y2734">
        <f>X2734*Diccionario!$B$46</f>
        <v>2.0110612923440003E-3</v>
      </c>
      <c r="Z2734">
        <f>Y2734*Diccionario!$B$47</f>
        <v>7.4409267816728016E-4</v>
      </c>
      <c r="AA2734">
        <f>Z2734*Diccionario!$B$48</f>
        <v>7.4409267816728016E-4</v>
      </c>
      <c r="AB2734">
        <f>AA2734*Diccionario!$B$49</f>
        <v>5.5806950862546012E-4</v>
      </c>
      <c r="AC2734">
        <f t="shared" si="425"/>
        <v>5.5806950862546012E-4</v>
      </c>
      <c r="AD2734">
        <f t="shared" si="426"/>
        <v>1.8173001505078132E-3</v>
      </c>
      <c r="AE2734">
        <f t="shared" si="427"/>
        <v>3.0453715054409573E-6</v>
      </c>
      <c r="AF2734" t="e">
        <f ca="1">IF(AD2734="","",_xludf.RANK.EQ(AD2734,$AD$2:$AD$5513,0))</f>
        <v>#NAME?</v>
      </c>
      <c r="AH2734" t="str">
        <f t="shared" si="428"/>
        <v>Baja</v>
      </c>
      <c r="AI2734" t="s">
        <v>153</v>
      </c>
      <c r="AJ2734" t="str">
        <f>IFERROR(VLOOKUP(B2734,Maestro_Regionales!$A$2:$B$35,2,FALSE),"Otras zonas")</f>
        <v>Otras zonas</v>
      </c>
      <c r="AK2734" t="str">
        <f t="shared" si="429"/>
        <v>REGIMEN DE EXCEPCION | Otras zonas</v>
      </c>
    </row>
    <row r="2735" spans="1:37">
      <c r="A2735" s="4" t="s">
        <v>1042</v>
      </c>
      <c r="B2735" s="4" t="s">
        <v>1043</v>
      </c>
      <c r="C2735" s="4" t="s">
        <v>1194</v>
      </c>
      <c r="D2735" s="4" t="s">
        <v>1195</v>
      </c>
      <c r="E2735" s="4" t="s">
        <v>86</v>
      </c>
      <c r="F2735" s="4">
        <v>1</v>
      </c>
      <c r="G2735" s="4">
        <v>0</v>
      </c>
      <c r="H2735" s="4">
        <v>0</v>
      </c>
      <c r="I2735">
        <f t="shared" si="420"/>
        <v>1</v>
      </c>
      <c r="J2735">
        <f t="shared" si="421"/>
        <v>1</v>
      </c>
      <c r="K2735">
        <f t="shared" si="422"/>
        <v>0</v>
      </c>
      <c r="L2735">
        <f t="shared" si="423"/>
        <v>0</v>
      </c>
      <c r="M2735">
        <f>I2735*Diccionario!$B$36</f>
        <v>2.2200196078431371E-3</v>
      </c>
      <c r="N2735">
        <f>M2735*Diccionario!$B$37</f>
        <v>2.2422198039215687E-4</v>
      </c>
      <c r="O2735">
        <f>N2735*Diccionario!$B$38</f>
        <v>3.3633297058823532E-5</v>
      </c>
      <c r="P2735">
        <f>O2735*Diccionario!$B$39</f>
        <v>3.026996735294118E-5</v>
      </c>
      <c r="Q2735">
        <f>P2735*Diccionario!$B$40</f>
        <v>1.2107986941176473E-5</v>
      </c>
      <c r="R2735">
        <f>Q2735*Diccionario!$B$41</f>
        <v>7.870191511764708E-6</v>
      </c>
      <c r="S2735">
        <f t="shared" si="424"/>
        <v>7.870191511764708E-6</v>
      </c>
      <c r="T2735">
        <f>I2735*Diccionario!$B$36</f>
        <v>2.2200196078431371E-3</v>
      </c>
      <c r="U2735">
        <f>T2735*Diccionario!$B$42</f>
        <v>2.2422198039215687E-4</v>
      </c>
      <c r="V2735">
        <f>U2735*Diccionario!$B$43</f>
        <v>1.9058868333333333E-4</v>
      </c>
      <c r="W2735">
        <f>V2735*Diccionario!$B$44</f>
        <v>3.6211849833333333E-5</v>
      </c>
      <c r="X2735">
        <f>W2735*Diccionario!$B$45</f>
        <v>1.4122621435000001E-5</v>
      </c>
      <c r="Y2735">
        <f>X2735*Diccionario!$B$46</f>
        <v>1.256913307715E-5</v>
      </c>
      <c r="Z2735">
        <f>Y2735*Diccionario!$B$47</f>
        <v>4.6505792385454997E-6</v>
      </c>
      <c r="AA2735">
        <f>Z2735*Diccionario!$B$48</f>
        <v>4.6505792385454997E-6</v>
      </c>
      <c r="AB2735">
        <f>AA2735*Diccionario!$B$49</f>
        <v>3.4879344289091247E-6</v>
      </c>
      <c r="AC2735">
        <f t="shared" si="425"/>
        <v>3.4879344289091247E-6</v>
      </c>
      <c r="AD2735">
        <f t="shared" si="426"/>
        <v>1.1358125940673833E-5</v>
      </c>
      <c r="AE2735">
        <f t="shared" si="427"/>
        <v>1.9033571909005983E-8</v>
      </c>
      <c r="AF2735" t="e">
        <f ca="1">IF(AD2735="","",_xludf.RANK.EQ(AD2735,$AD$2:$AD$5513,0))</f>
        <v>#NAME?</v>
      </c>
      <c r="AH2735" t="str">
        <f t="shared" si="428"/>
        <v>Baja</v>
      </c>
      <c r="AI2735" t="s">
        <v>153</v>
      </c>
      <c r="AJ2735" t="str">
        <f>IFERROR(VLOOKUP(B2735,Maestro_Regionales!$A$2:$B$35,2,FALSE),"Otras zonas")</f>
        <v>Otras zonas</v>
      </c>
      <c r="AK2735" t="str">
        <f t="shared" si="429"/>
        <v>EPS SANITAS | Otras zonas</v>
      </c>
    </row>
    <row r="2736" spans="1:37">
      <c r="A2736" s="4" t="s">
        <v>1042</v>
      </c>
      <c r="B2736" s="4" t="s">
        <v>1043</v>
      </c>
      <c r="C2736" s="4" t="s">
        <v>1196</v>
      </c>
      <c r="D2736" s="4" t="s">
        <v>1197</v>
      </c>
      <c r="E2736" s="4" t="s">
        <v>85</v>
      </c>
      <c r="F2736" s="4">
        <v>220</v>
      </c>
      <c r="G2736" s="4">
        <v>2003</v>
      </c>
      <c r="H2736" s="4">
        <v>0</v>
      </c>
      <c r="I2736">
        <f t="shared" si="420"/>
        <v>2223</v>
      </c>
      <c r="J2736">
        <f t="shared" si="421"/>
        <v>9.8965362123256864E-2</v>
      </c>
      <c r="K2736">
        <f t="shared" si="422"/>
        <v>0.90103463787674309</v>
      </c>
      <c r="L2736">
        <f t="shared" si="423"/>
        <v>0</v>
      </c>
      <c r="M2736">
        <f>I2736*Diccionario!$B$36</f>
        <v>4.935103588235294</v>
      </c>
      <c r="N2736">
        <f>M2736*Diccionario!$B$37</f>
        <v>0.49844546241176474</v>
      </c>
      <c r="O2736">
        <f>N2736*Diccionario!$B$38</f>
        <v>7.4766819361764714E-2</v>
      </c>
      <c r="P2736">
        <f>O2736*Diccionario!$B$39</f>
        <v>6.7290137425588245E-2</v>
      </c>
      <c r="Q2736">
        <f>P2736*Diccionario!$B$40</f>
        <v>2.69160549702353E-2</v>
      </c>
      <c r="R2736">
        <f>Q2736*Diccionario!$B$41</f>
        <v>1.7495435730652945E-2</v>
      </c>
      <c r="S2736">
        <f t="shared" si="424"/>
        <v>1.7495435730652945E-2</v>
      </c>
      <c r="T2736">
        <f>I2736*Diccionario!$B$36</f>
        <v>4.935103588235294</v>
      </c>
      <c r="U2736">
        <f>T2736*Diccionario!$B$42</f>
        <v>0.49844546241176474</v>
      </c>
      <c r="V2736">
        <f>U2736*Diccionario!$B$43</f>
        <v>0.42367864305000003</v>
      </c>
      <c r="W2736">
        <f>V2736*Diccionario!$B$44</f>
        <v>8.0498942179500002E-2</v>
      </c>
      <c r="X2736">
        <f>W2736*Diccionario!$B$45</f>
        <v>3.1394587450005E-2</v>
      </c>
      <c r="Y2736">
        <f>X2736*Diccionario!$B$46</f>
        <v>2.7941182830504452E-2</v>
      </c>
      <c r="Z2736">
        <f>Y2736*Diccionario!$B$47</f>
        <v>1.0338237647286646E-2</v>
      </c>
      <c r="AA2736">
        <f>Z2736*Diccionario!$B$48</f>
        <v>1.0338237647286646E-2</v>
      </c>
      <c r="AB2736">
        <f>AA2736*Diccionario!$B$49</f>
        <v>7.7536782354649843E-3</v>
      </c>
      <c r="AC2736">
        <f t="shared" si="425"/>
        <v>7.7536782354649843E-3</v>
      </c>
      <c r="AD2736">
        <f t="shared" si="426"/>
        <v>2.5249113966117929E-2</v>
      </c>
      <c r="AE2736">
        <f t="shared" si="427"/>
        <v>4.2311630353720293E-5</v>
      </c>
      <c r="AF2736" t="e">
        <f ca="1">IF(AD2736="","",_xludf.RANK.EQ(AD2736,$AD$2:$AD$5513,0))</f>
        <v>#NAME?</v>
      </c>
      <c r="AH2736" t="str">
        <f t="shared" si="428"/>
        <v>Baja</v>
      </c>
      <c r="AI2736" t="s">
        <v>153</v>
      </c>
      <c r="AJ2736" t="str">
        <f>IFERROR(VLOOKUP(B2736,Maestro_Regionales!$A$2:$B$35,2,FALSE),"Otras zonas")</f>
        <v>Otras zonas</v>
      </c>
      <c r="AK2736" t="str">
        <f t="shared" si="429"/>
        <v>SALUD TOTAL EPS | Otras zonas</v>
      </c>
    </row>
    <row r="2737" spans="1:37">
      <c r="A2737" s="4" t="s">
        <v>1042</v>
      </c>
      <c r="B2737" s="4" t="s">
        <v>1043</v>
      </c>
      <c r="C2737" s="4" t="s">
        <v>1196</v>
      </c>
      <c r="D2737" s="4" t="s">
        <v>1197</v>
      </c>
      <c r="E2737" s="4" t="s">
        <v>87</v>
      </c>
      <c r="F2737" s="4">
        <v>75</v>
      </c>
      <c r="G2737" s="4">
        <v>213</v>
      </c>
      <c r="H2737" s="4">
        <v>0</v>
      </c>
      <c r="I2737">
        <f t="shared" si="420"/>
        <v>288</v>
      </c>
      <c r="J2737">
        <f t="shared" si="421"/>
        <v>0.26041666666666669</v>
      </c>
      <c r="K2737">
        <f t="shared" si="422"/>
        <v>0.73958333333333337</v>
      </c>
      <c r="L2737">
        <f t="shared" si="423"/>
        <v>0</v>
      </c>
      <c r="M2737">
        <f>I2737*Diccionario!$B$36</f>
        <v>0.63936564705882348</v>
      </c>
      <c r="N2737">
        <f>M2737*Diccionario!$B$37</f>
        <v>6.457593035294118E-2</v>
      </c>
      <c r="O2737">
        <f>N2737*Diccionario!$B$38</f>
        <v>9.6863895529411773E-3</v>
      </c>
      <c r="P2737">
        <f>O2737*Diccionario!$B$39</f>
        <v>8.7177505976470601E-3</v>
      </c>
      <c r="Q2737">
        <f>P2737*Diccionario!$B$40</f>
        <v>3.4871002390588243E-3</v>
      </c>
      <c r="R2737">
        <f>Q2737*Diccionario!$B$41</f>
        <v>2.2666151553882357E-3</v>
      </c>
      <c r="S2737">
        <f t="shared" si="424"/>
        <v>2.2666151553882357E-3</v>
      </c>
      <c r="T2737">
        <f>I2737*Diccionario!$B$36</f>
        <v>0.63936564705882348</v>
      </c>
      <c r="U2737">
        <f>T2737*Diccionario!$B$42</f>
        <v>6.457593035294118E-2</v>
      </c>
      <c r="V2737">
        <f>U2737*Diccionario!$B$43</f>
        <v>5.4889540800000004E-2</v>
      </c>
      <c r="W2737">
        <f>V2737*Diccionario!$B$44</f>
        <v>1.0429012752E-2</v>
      </c>
      <c r="X2737">
        <f>W2737*Diccionario!$B$45</f>
        <v>4.0673149732799998E-3</v>
      </c>
      <c r="Y2737">
        <f>X2737*Diccionario!$B$46</f>
        <v>3.6199103262191997E-3</v>
      </c>
      <c r="Z2737">
        <f>Y2737*Diccionario!$B$47</f>
        <v>1.3393668207011039E-3</v>
      </c>
      <c r="AA2737">
        <f>Z2737*Diccionario!$B$48</f>
        <v>1.3393668207011039E-3</v>
      </c>
      <c r="AB2737">
        <f>AA2737*Diccionario!$B$49</f>
        <v>1.0045251155258279E-3</v>
      </c>
      <c r="AC2737">
        <f t="shared" si="425"/>
        <v>1.0045251155258279E-3</v>
      </c>
      <c r="AD2737">
        <f t="shared" si="426"/>
        <v>3.2711402709140634E-3</v>
      </c>
      <c r="AE2737">
        <f t="shared" si="427"/>
        <v>5.4816687097937218E-6</v>
      </c>
      <c r="AF2737" t="e">
        <f ca="1">IF(AD2737="","",_xludf.RANK.EQ(AD2737,$AD$2:$AD$5513,0))</f>
        <v>#NAME?</v>
      </c>
      <c r="AH2737" t="str">
        <f t="shared" si="428"/>
        <v>Baja</v>
      </c>
      <c r="AI2737" t="s">
        <v>153</v>
      </c>
      <c r="AJ2737" t="str">
        <f>IFERROR(VLOOKUP(B2737,Maestro_Regionales!$A$2:$B$35,2,FALSE),"Otras zonas")</f>
        <v>Otras zonas</v>
      </c>
      <c r="AK2737" t="str">
        <f t="shared" si="429"/>
        <v>NUEVA EPS | Otras zonas</v>
      </c>
    </row>
    <row r="2738" spans="1:37">
      <c r="A2738" s="4" t="s">
        <v>1042</v>
      </c>
      <c r="B2738" s="4" t="s">
        <v>1043</v>
      </c>
      <c r="C2738" s="4" t="s">
        <v>1196</v>
      </c>
      <c r="D2738" s="4" t="s">
        <v>1197</v>
      </c>
      <c r="E2738" s="4" t="s">
        <v>90</v>
      </c>
      <c r="F2738" s="4">
        <v>0</v>
      </c>
      <c r="G2738" s="4">
        <v>0</v>
      </c>
      <c r="H2738" s="4">
        <v>51</v>
      </c>
      <c r="I2738">
        <f t="shared" si="420"/>
        <v>51</v>
      </c>
      <c r="J2738">
        <f t="shared" si="421"/>
        <v>0</v>
      </c>
      <c r="K2738">
        <f t="shared" si="422"/>
        <v>0</v>
      </c>
      <c r="L2738">
        <f t="shared" si="423"/>
        <v>1</v>
      </c>
      <c r="M2738">
        <f>I2738*Diccionario!$B$36</f>
        <v>0.11322099999999999</v>
      </c>
      <c r="N2738">
        <f>M2738*Diccionario!$B$37</f>
        <v>1.1435321E-2</v>
      </c>
      <c r="O2738">
        <f>N2738*Diccionario!$B$38</f>
        <v>1.7152981499999999E-3</v>
      </c>
      <c r="P2738">
        <f>O2738*Diccionario!$B$39</f>
        <v>1.543768335E-3</v>
      </c>
      <c r="Q2738">
        <f>P2738*Diccionario!$B$40</f>
        <v>6.1750733400000007E-4</v>
      </c>
      <c r="R2738">
        <f>Q2738*Diccionario!$B$41</f>
        <v>4.0137976710000005E-4</v>
      </c>
      <c r="S2738">
        <f t="shared" si="424"/>
        <v>4.0137976710000005E-4</v>
      </c>
      <c r="T2738">
        <f>I2738*Diccionario!$B$36</f>
        <v>0.11322099999999999</v>
      </c>
      <c r="U2738">
        <f>T2738*Diccionario!$B$42</f>
        <v>1.1435321E-2</v>
      </c>
      <c r="V2738">
        <f>U2738*Diccionario!$B$43</f>
        <v>9.7200228499999992E-3</v>
      </c>
      <c r="W2738">
        <f>V2738*Diccionario!$B$44</f>
        <v>1.8468043414999998E-3</v>
      </c>
      <c r="X2738">
        <f>W2738*Diccionario!$B$45</f>
        <v>7.2025369318499998E-4</v>
      </c>
      <c r="Y2738">
        <f>X2738*Diccionario!$B$46</f>
        <v>6.4102578693464997E-4</v>
      </c>
      <c r="Z2738">
        <f>Y2738*Diccionario!$B$47</f>
        <v>2.3717954116582048E-4</v>
      </c>
      <c r="AA2738">
        <f>Z2738*Diccionario!$B$48</f>
        <v>2.3717954116582048E-4</v>
      </c>
      <c r="AB2738">
        <f>AA2738*Diccionario!$B$49</f>
        <v>1.7788465587436535E-4</v>
      </c>
      <c r="AC2738">
        <f t="shared" si="425"/>
        <v>1.7788465587436535E-4</v>
      </c>
      <c r="AD2738">
        <f t="shared" si="426"/>
        <v>5.792644229743654E-4</v>
      </c>
      <c r="AE2738">
        <f t="shared" si="427"/>
        <v>9.7071216735930488E-7</v>
      </c>
      <c r="AF2738" t="e">
        <f ca="1">IF(AD2738="","",_xludf.RANK.EQ(AD2738,$AD$2:$AD$5513,0))</f>
        <v>#NAME?</v>
      </c>
      <c r="AH2738" t="str">
        <f t="shared" si="428"/>
        <v>Baja</v>
      </c>
      <c r="AI2738" t="s">
        <v>153</v>
      </c>
      <c r="AJ2738" t="str">
        <f>IFERROR(VLOOKUP(B2738,Maestro_Regionales!$A$2:$B$35,2,FALSE),"Otras zonas")</f>
        <v>Otras zonas</v>
      </c>
      <c r="AK2738" t="str">
        <f t="shared" si="429"/>
        <v>REGIMEN DE EXCEPCION | Otras zonas</v>
      </c>
    </row>
    <row r="2739" spans="1:37">
      <c r="A2739" s="4" t="s">
        <v>1042</v>
      </c>
      <c r="B2739" s="4" t="s">
        <v>1043</v>
      </c>
      <c r="C2739" s="4" t="s">
        <v>1196</v>
      </c>
      <c r="D2739" s="4" t="s">
        <v>1197</v>
      </c>
      <c r="E2739" s="4" t="s">
        <v>86</v>
      </c>
      <c r="F2739" s="4">
        <v>2</v>
      </c>
      <c r="G2739" s="4">
        <v>0</v>
      </c>
      <c r="H2739" s="4">
        <v>0</v>
      </c>
      <c r="I2739">
        <f t="shared" si="420"/>
        <v>2</v>
      </c>
      <c r="J2739">
        <f t="shared" si="421"/>
        <v>1</v>
      </c>
      <c r="K2739">
        <f t="shared" si="422"/>
        <v>0</v>
      </c>
      <c r="L2739">
        <f t="shared" si="423"/>
        <v>0</v>
      </c>
      <c r="M2739">
        <f>I2739*Diccionario!$B$36</f>
        <v>4.4400392156862742E-3</v>
      </c>
      <c r="N2739">
        <f>M2739*Diccionario!$B$37</f>
        <v>4.4844396078431374E-4</v>
      </c>
      <c r="O2739">
        <f>N2739*Diccionario!$B$38</f>
        <v>6.7266594117647063E-5</v>
      </c>
      <c r="P2739">
        <f>O2739*Diccionario!$B$39</f>
        <v>6.053993470588236E-5</v>
      </c>
      <c r="Q2739">
        <f>P2739*Diccionario!$B$40</f>
        <v>2.4215973882352947E-5</v>
      </c>
      <c r="R2739">
        <f>Q2739*Diccionario!$B$41</f>
        <v>1.5740383023529416E-5</v>
      </c>
      <c r="S2739">
        <f t="shared" si="424"/>
        <v>1.5740383023529416E-5</v>
      </c>
      <c r="T2739">
        <f>I2739*Diccionario!$B$36</f>
        <v>4.4400392156862742E-3</v>
      </c>
      <c r="U2739">
        <f>T2739*Diccionario!$B$42</f>
        <v>4.4844396078431374E-4</v>
      </c>
      <c r="V2739">
        <f>U2739*Diccionario!$B$43</f>
        <v>3.8117736666666666E-4</v>
      </c>
      <c r="W2739">
        <f>V2739*Diccionario!$B$44</f>
        <v>7.2423699666666666E-5</v>
      </c>
      <c r="X2739">
        <f>W2739*Diccionario!$B$45</f>
        <v>2.8245242870000002E-5</v>
      </c>
      <c r="Y2739">
        <f>X2739*Diccionario!$B$46</f>
        <v>2.5138266154300001E-5</v>
      </c>
      <c r="Z2739">
        <f>Y2739*Diccionario!$B$47</f>
        <v>9.3011584770909993E-6</v>
      </c>
      <c r="AA2739">
        <f>Z2739*Diccionario!$B$48</f>
        <v>9.3011584770909993E-6</v>
      </c>
      <c r="AB2739">
        <f>AA2739*Diccionario!$B$49</f>
        <v>6.9758688578182495E-6</v>
      </c>
      <c r="AC2739">
        <f t="shared" si="425"/>
        <v>6.9758688578182495E-6</v>
      </c>
      <c r="AD2739">
        <f t="shared" si="426"/>
        <v>2.2716251881347665E-5</v>
      </c>
      <c r="AE2739">
        <f t="shared" si="427"/>
        <v>3.8067143818011966E-8</v>
      </c>
      <c r="AF2739" t="e">
        <f ca="1">IF(AD2739="","",_xludf.RANK.EQ(AD2739,$AD$2:$AD$5513,0))</f>
        <v>#NAME?</v>
      </c>
      <c r="AH2739" t="str">
        <f t="shared" si="428"/>
        <v>Baja</v>
      </c>
      <c r="AI2739" t="s">
        <v>153</v>
      </c>
      <c r="AJ2739" t="str">
        <f>IFERROR(VLOOKUP(B2739,Maestro_Regionales!$A$2:$B$35,2,FALSE),"Otras zonas")</f>
        <v>Otras zonas</v>
      </c>
      <c r="AK2739" t="str">
        <f t="shared" si="429"/>
        <v>EPS SANITAS | Otras zonas</v>
      </c>
    </row>
    <row r="2740" spans="1:37">
      <c r="A2740" s="4" t="s">
        <v>1042</v>
      </c>
      <c r="B2740" s="4" t="s">
        <v>1043</v>
      </c>
      <c r="C2740" s="4" t="s">
        <v>1198</v>
      </c>
      <c r="D2740" s="4" t="s">
        <v>343</v>
      </c>
      <c r="E2740" s="4" t="s">
        <v>91</v>
      </c>
      <c r="F2740" s="4">
        <v>1315</v>
      </c>
      <c r="G2740" s="4">
        <v>2261</v>
      </c>
      <c r="H2740" s="4">
        <v>0</v>
      </c>
      <c r="I2740">
        <f t="shared" si="420"/>
        <v>3576</v>
      </c>
      <c r="J2740">
        <f t="shared" si="421"/>
        <v>0.36772930648769575</v>
      </c>
      <c r="K2740">
        <f t="shared" si="422"/>
        <v>0.63227069351230425</v>
      </c>
      <c r="L2740">
        <f t="shared" si="423"/>
        <v>0</v>
      </c>
      <c r="M2740">
        <f>I2740*Diccionario!$B$36</f>
        <v>7.9387901176470583</v>
      </c>
      <c r="N2740">
        <f>M2740*Diccionario!$B$37</f>
        <v>0.80181780188235297</v>
      </c>
      <c r="O2740">
        <f>N2740*Diccionario!$B$38</f>
        <v>0.12027267028235294</v>
      </c>
      <c r="P2740">
        <f>O2740*Diccionario!$B$39</f>
        <v>0.10824540325411765</v>
      </c>
      <c r="Q2740">
        <f>P2740*Diccionario!$B$40</f>
        <v>4.3298161301647063E-2</v>
      </c>
      <c r="R2740">
        <f>Q2740*Diccionario!$B$41</f>
        <v>2.8143804846070593E-2</v>
      </c>
      <c r="S2740">
        <f t="shared" si="424"/>
        <v>2.8143804846070593E-2</v>
      </c>
      <c r="T2740">
        <f>I2740*Diccionario!$B$36</f>
        <v>7.9387901176470583</v>
      </c>
      <c r="U2740">
        <f>T2740*Diccionario!$B$42</f>
        <v>0.80181780188235297</v>
      </c>
      <c r="V2740">
        <f>U2740*Diccionario!$B$43</f>
        <v>0.68154513159999996</v>
      </c>
      <c r="W2740">
        <f>V2740*Diccionario!$B$44</f>
        <v>0.12949357500399999</v>
      </c>
      <c r="X2740">
        <f>W2740*Diccionario!$B$45</f>
        <v>5.0502494251559997E-2</v>
      </c>
      <c r="Y2740">
        <f>X2740*Diccionario!$B$46</f>
        <v>4.4947219883888397E-2</v>
      </c>
      <c r="Z2740">
        <f>Y2740*Diccionario!$B$47</f>
        <v>1.6630471357038705E-2</v>
      </c>
      <c r="AA2740">
        <f>Z2740*Diccionario!$B$48</f>
        <v>1.6630471357038705E-2</v>
      </c>
      <c r="AB2740">
        <f>AA2740*Diccionario!$B$49</f>
        <v>1.2472853517779029E-2</v>
      </c>
      <c r="AC2740">
        <f t="shared" si="425"/>
        <v>1.2472853517779029E-2</v>
      </c>
      <c r="AD2740">
        <f t="shared" si="426"/>
        <v>4.0616658363849624E-2</v>
      </c>
      <c r="AE2740">
        <f t="shared" si="427"/>
        <v>6.8064053146605393E-5</v>
      </c>
      <c r="AF2740" t="e">
        <f ca="1">IF(AD2740="","",_xludf.RANK.EQ(AD2740,$AD$2:$AD$5513,0))</f>
        <v>#NAME?</v>
      </c>
      <c r="AH2740" t="str">
        <f t="shared" si="428"/>
        <v>Baja</v>
      </c>
      <c r="AI2740" t="s">
        <v>153</v>
      </c>
      <c r="AJ2740" t="str">
        <f>IFERROR(VLOOKUP(B2740,Maestro_Regionales!$A$2:$B$35,2,FALSE),"Otras zonas")</f>
        <v>Otras zonas</v>
      </c>
      <c r="AK2740" t="str">
        <f t="shared" si="429"/>
        <v>FAMISANAR | Otras zonas</v>
      </c>
    </row>
    <row r="2741" spans="1:37">
      <c r="A2741" s="4" t="s">
        <v>1042</v>
      </c>
      <c r="B2741" s="4" t="s">
        <v>1043</v>
      </c>
      <c r="C2741" s="4" t="s">
        <v>1198</v>
      </c>
      <c r="D2741" s="4" t="s">
        <v>343</v>
      </c>
      <c r="E2741" s="4" t="s">
        <v>87</v>
      </c>
      <c r="F2741" s="4">
        <v>644</v>
      </c>
      <c r="G2741" s="4">
        <v>2072</v>
      </c>
      <c r="H2741" s="4">
        <v>0</v>
      </c>
      <c r="I2741">
        <f t="shared" si="420"/>
        <v>2716</v>
      </c>
      <c r="J2741">
        <f t="shared" si="421"/>
        <v>0.23711340206185566</v>
      </c>
      <c r="K2741">
        <f t="shared" si="422"/>
        <v>0.76288659793814428</v>
      </c>
      <c r="L2741">
        <f t="shared" si="423"/>
        <v>0</v>
      </c>
      <c r="M2741">
        <f>I2741*Diccionario!$B$36</f>
        <v>6.0295732549019601</v>
      </c>
      <c r="N2741">
        <f>M2741*Diccionario!$B$37</f>
        <v>0.60898689874509804</v>
      </c>
      <c r="O2741">
        <f>N2741*Diccionario!$B$38</f>
        <v>9.1348034811764706E-2</v>
      </c>
      <c r="P2741">
        <f>O2741*Diccionario!$B$39</f>
        <v>8.2213231330588235E-2</v>
      </c>
      <c r="Q2741">
        <f>P2741*Diccionario!$B$40</f>
        <v>3.2885292532235294E-2</v>
      </c>
      <c r="R2741">
        <f>Q2741*Diccionario!$B$41</f>
        <v>2.1375440145952943E-2</v>
      </c>
      <c r="S2741">
        <f t="shared" si="424"/>
        <v>2.1375440145952943E-2</v>
      </c>
      <c r="T2741">
        <f>I2741*Diccionario!$B$36</f>
        <v>6.0295732549019601</v>
      </c>
      <c r="U2741">
        <f>T2741*Diccionario!$B$42</f>
        <v>0.60898689874509804</v>
      </c>
      <c r="V2741">
        <f>U2741*Diccionario!$B$43</f>
        <v>0.51763886393333336</v>
      </c>
      <c r="W2741">
        <f>V2741*Diccionario!$B$44</f>
        <v>9.835138414733334E-2</v>
      </c>
      <c r="X2741">
        <f>W2741*Diccionario!$B$45</f>
        <v>3.8357039817460005E-2</v>
      </c>
      <c r="Y2741">
        <f>X2741*Diccionario!$B$46</f>
        <v>3.4137765437539408E-2</v>
      </c>
      <c r="Z2741">
        <f>Y2741*Diccionario!$B$47</f>
        <v>1.2630973211889581E-2</v>
      </c>
      <c r="AA2741">
        <f>Z2741*Diccionario!$B$48</f>
        <v>1.2630973211889581E-2</v>
      </c>
      <c r="AB2741">
        <f>AA2741*Diccionario!$B$49</f>
        <v>9.473229908917186E-3</v>
      </c>
      <c r="AC2741">
        <f t="shared" si="425"/>
        <v>9.473229908917186E-3</v>
      </c>
      <c r="AD2741">
        <f t="shared" si="426"/>
        <v>3.0848670054870131E-2</v>
      </c>
      <c r="AE2741">
        <f t="shared" si="427"/>
        <v>5.169518130486025E-5</v>
      </c>
      <c r="AF2741" t="e">
        <f ca="1">IF(AD2741="","",_xludf.RANK.EQ(AD2741,$AD$2:$AD$5513,0))</f>
        <v>#NAME?</v>
      </c>
      <c r="AH2741" t="str">
        <f t="shared" si="428"/>
        <v>Baja</v>
      </c>
      <c r="AI2741" t="s">
        <v>153</v>
      </c>
      <c r="AJ2741" t="str">
        <f>IFERROR(VLOOKUP(B2741,Maestro_Regionales!$A$2:$B$35,2,FALSE),"Otras zonas")</f>
        <v>Otras zonas</v>
      </c>
      <c r="AK2741" t="str">
        <f t="shared" si="429"/>
        <v>NUEVA EPS | Otras zonas</v>
      </c>
    </row>
    <row r="2742" spans="1:37">
      <c r="A2742" s="4" t="s">
        <v>1042</v>
      </c>
      <c r="B2742" s="4" t="s">
        <v>1043</v>
      </c>
      <c r="C2742" s="4" t="s">
        <v>1198</v>
      </c>
      <c r="D2742" s="4" t="s">
        <v>343</v>
      </c>
      <c r="E2742" s="4" t="s">
        <v>85</v>
      </c>
      <c r="F2742" s="4">
        <v>52</v>
      </c>
      <c r="G2742" s="4">
        <v>37</v>
      </c>
      <c r="H2742" s="4">
        <v>0</v>
      </c>
      <c r="I2742">
        <f t="shared" si="420"/>
        <v>89</v>
      </c>
      <c r="J2742">
        <f t="shared" si="421"/>
        <v>0.5842696629213483</v>
      </c>
      <c r="K2742">
        <f t="shared" si="422"/>
        <v>0.4157303370786517</v>
      </c>
      <c r="L2742">
        <f t="shared" si="423"/>
        <v>0</v>
      </c>
      <c r="M2742">
        <f>I2742*Diccionario!$B$36</f>
        <v>0.19758174509803919</v>
      </c>
      <c r="N2742">
        <f>M2742*Diccionario!$B$37</f>
        <v>1.9955756254901959E-2</v>
      </c>
      <c r="O2742">
        <f>N2742*Diccionario!$B$38</f>
        <v>2.9933634382352937E-3</v>
      </c>
      <c r="P2742">
        <f>O2742*Diccionario!$B$39</f>
        <v>2.6940270944117643E-3</v>
      </c>
      <c r="Q2742">
        <f>P2742*Diccionario!$B$40</f>
        <v>1.0776108377647058E-3</v>
      </c>
      <c r="R2742">
        <f>Q2742*Diccionario!$B$41</f>
        <v>7.0044704454705884E-4</v>
      </c>
      <c r="S2742">
        <f t="shared" si="424"/>
        <v>7.0044704454705884E-4</v>
      </c>
      <c r="T2742">
        <f>I2742*Diccionario!$B$36</f>
        <v>0.19758174509803919</v>
      </c>
      <c r="U2742">
        <f>T2742*Diccionario!$B$42</f>
        <v>1.9955756254901959E-2</v>
      </c>
      <c r="V2742">
        <f>U2742*Diccionario!$B$43</f>
        <v>1.6962392816666665E-2</v>
      </c>
      <c r="W2742">
        <f>V2742*Diccionario!$B$44</f>
        <v>3.2228546351666665E-3</v>
      </c>
      <c r="X2742">
        <f>W2742*Diccionario!$B$45</f>
        <v>1.2569133077149999E-3</v>
      </c>
      <c r="Y2742">
        <f>X2742*Diccionario!$B$46</f>
        <v>1.11865284386635E-3</v>
      </c>
      <c r="Z2742">
        <f>Y2742*Diccionario!$B$47</f>
        <v>4.1390155223054948E-4</v>
      </c>
      <c r="AA2742">
        <f>Z2742*Diccionario!$B$48</f>
        <v>4.1390155223054948E-4</v>
      </c>
      <c r="AB2742">
        <f>AA2742*Diccionario!$B$49</f>
        <v>3.1042616417291212E-4</v>
      </c>
      <c r="AC2742">
        <f t="shared" si="425"/>
        <v>3.1042616417291212E-4</v>
      </c>
      <c r="AD2742">
        <f t="shared" si="426"/>
        <v>1.010873208719971E-3</v>
      </c>
      <c r="AE2742">
        <f t="shared" si="427"/>
        <v>1.6939878999015322E-6</v>
      </c>
      <c r="AF2742" t="e">
        <f ca="1">IF(AD2742="","",_xludf.RANK.EQ(AD2742,$AD$2:$AD$5513,0))</f>
        <v>#NAME?</v>
      </c>
      <c r="AH2742" t="str">
        <f t="shared" si="428"/>
        <v>Baja</v>
      </c>
      <c r="AI2742" t="s">
        <v>153</v>
      </c>
      <c r="AJ2742" t="str">
        <f>IFERROR(VLOOKUP(B2742,Maestro_Regionales!$A$2:$B$35,2,FALSE),"Otras zonas")</f>
        <v>Otras zonas</v>
      </c>
      <c r="AK2742" t="str">
        <f t="shared" si="429"/>
        <v>SALUD TOTAL EPS | Otras zonas</v>
      </c>
    </row>
    <row r="2743" spans="1:37">
      <c r="A2743" s="4" t="s">
        <v>1042</v>
      </c>
      <c r="B2743" s="4" t="s">
        <v>1043</v>
      </c>
      <c r="C2743" s="4" t="s">
        <v>1198</v>
      </c>
      <c r="D2743" s="4" t="s">
        <v>343</v>
      </c>
      <c r="E2743" s="4" t="s">
        <v>90</v>
      </c>
      <c r="F2743" s="4">
        <v>0</v>
      </c>
      <c r="G2743" s="4">
        <v>0</v>
      </c>
      <c r="H2743" s="4">
        <v>76</v>
      </c>
      <c r="I2743">
        <f t="shared" si="420"/>
        <v>76</v>
      </c>
      <c r="J2743">
        <f t="shared" si="421"/>
        <v>0</v>
      </c>
      <c r="K2743">
        <f t="shared" si="422"/>
        <v>0</v>
      </c>
      <c r="L2743">
        <f t="shared" si="423"/>
        <v>1</v>
      </c>
      <c r="M2743">
        <f>I2743*Diccionario!$B$36</f>
        <v>0.16872149019607841</v>
      </c>
      <c r="N2743">
        <f>M2743*Diccionario!$B$37</f>
        <v>1.7040870509803921E-2</v>
      </c>
      <c r="O2743">
        <f>N2743*Diccionario!$B$38</f>
        <v>2.5561305764705881E-3</v>
      </c>
      <c r="P2743">
        <f>O2743*Diccionario!$B$39</f>
        <v>2.3005175188235295E-3</v>
      </c>
      <c r="Q2743">
        <f>P2743*Diccionario!$B$40</f>
        <v>9.2020700752941181E-4</v>
      </c>
      <c r="R2743">
        <f>Q2743*Diccionario!$B$41</f>
        <v>5.9813455489411769E-4</v>
      </c>
      <c r="S2743">
        <f t="shared" si="424"/>
        <v>5.9813455489411769E-4</v>
      </c>
      <c r="T2743">
        <f>I2743*Diccionario!$B$36</f>
        <v>0.16872149019607841</v>
      </c>
      <c r="U2743">
        <f>T2743*Diccionario!$B$42</f>
        <v>1.7040870509803921E-2</v>
      </c>
      <c r="V2743">
        <f>U2743*Diccionario!$B$43</f>
        <v>1.4484739933333332E-2</v>
      </c>
      <c r="W2743">
        <f>V2743*Diccionario!$B$44</f>
        <v>2.7521005873333334E-3</v>
      </c>
      <c r="X2743">
        <f>W2743*Diccionario!$B$45</f>
        <v>1.07331922906E-3</v>
      </c>
      <c r="Y2743">
        <f>X2743*Diccionario!$B$46</f>
        <v>9.5525411386340004E-4</v>
      </c>
      <c r="Z2743">
        <f>Y2743*Diccionario!$B$47</f>
        <v>3.53444022129458E-4</v>
      </c>
      <c r="AA2743">
        <f>Z2743*Diccionario!$B$48</f>
        <v>3.53444022129458E-4</v>
      </c>
      <c r="AB2743">
        <f>AA2743*Diccionario!$B$49</f>
        <v>2.6508301659709349E-4</v>
      </c>
      <c r="AC2743">
        <f t="shared" si="425"/>
        <v>2.6508301659709349E-4</v>
      </c>
      <c r="AD2743">
        <f t="shared" si="426"/>
        <v>8.6321757149121123E-4</v>
      </c>
      <c r="AE2743">
        <f t="shared" si="427"/>
        <v>1.4465514650844545E-6</v>
      </c>
      <c r="AF2743" t="e">
        <f ca="1">IF(AD2743="","",_xludf.RANK.EQ(AD2743,$AD$2:$AD$5513,0))</f>
        <v>#NAME?</v>
      </c>
      <c r="AH2743" t="str">
        <f t="shared" si="428"/>
        <v>Baja</v>
      </c>
      <c r="AI2743" t="s">
        <v>153</v>
      </c>
      <c r="AJ2743" t="str">
        <f>IFERROR(VLOOKUP(B2743,Maestro_Regionales!$A$2:$B$35,2,FALSE),"Otras zonas")</f>
        <v>Otras zonas</v>
      </c>
      <c r="AK2743" t="str">
        <f t="shared" si="429"/>
        <v>REGIMEN DE EXCEPCION | Otras zonas</v>
      </c>
    </row>
    <row r="2744" spans="1:37">
      <c r="A2744" s="4" t="s">
        <v>1042</v>
      </c>
      <c r="B2744" s="4" t="s">
        <v>1043</v>
      </c>
      <c r="C2744" s="4" t="s">
        <v>1198</v>
      </c>
      <c r="D2744" s="4" t="s">
        <v>343</v>
      </c>
      <c r="E2744" s="4" t="s">
        <v>86</v>
      </c>
      <c r="F2744" s="4">
        <v>6</v>
      </c>
      <c r="G2744" s="4">
        <v>2</v>
      </c>
      <c r="H2744" s="4">
        <v>0</v>
      </c>
      <c r="I2744">
        <f t="shared" si="420"/>
        <v>8</v>
      </c>
      <c r="J2744">
        <f t="shared" si="421"/>
        <v>0.75</v>
      </c>
      <c r="K2744">
        <f t="shared" si="422"/>
        <v>0.25</v>
      </c>
      <c r="L2744">
        <f t="shared" si="423"/>
        <v>0</v>
      </c>
      <c r="M2744">
        <f>I2744*Diccionario!$B$36</f>
        <v>1.7760156862745097E-2</v>
      </c>
      <c r="N2744">
        <f>M2744*Diccionario!$B$37</f>
        <v>1.7937758431372549E-3</v>
      </c>
      <c r="O2744">
        <f>N2744*Diccionario!$B$38</f>
        <v>2.6906637647058825E-4</v>
      </c>
      <c r="P2744">
        <f>O2744*Diccionario!$B$39</f>
        <v>2.4215973882352944E-4</v>
      </c>
      <c r="Q2744">
        <f>P2744*Diccionario!$B$40</f>
        <v>9.6863895529411786E-5</v>
      </c>
      <c r="R2744">
        <f>Q2744*Diccionario!$B$41</f>
        <v>6.2961532094117664E-5</v>
      </c>
      <c r="S2744">
        <f t="shared" si="424"/>
        <v>6.2961532094117664E-5</v>
      </c>
      <c r="T2744">
        <f>I2744*Diccionario!$B$36</f>
        <v>1.7760156862745097E-2</v>
      </c>
      <c r="U2744">
        <f>T2744*Diccionario!$B$42</f>
        <v>1.7937758431372549E-3</v>
      </c>
      <c r="V2744">
        <f>U2744*Diccionario!$B$43</f>
        <v>1.5247094666666666E-3</v>
      </c>
      <c r="W2744">
        <f>V2744*Diccionario!$B$44</f>
        <v>2.8969479866666666E-4</v>
      </c>
      <c r="X2744">
        <f>W2744*Diccionario!$B$45</f>
        <v>1.1298097148000001E-4</v>
      </c>
      <c r="Y2744">
        <f>X2744*Diccionario!$B$46</f>
        <v>1.005530646172E-4</v>
      </c>
      <c r="Z2744">
        <f>Y2744*Diccionario!$B$47</f>
        <v>3.7204633908363997E-5</v>
      </c>
      <c r="AA2744">
        <f>Z2744*Diccionario!$B$48</f>
        <v>3.7204633908363997E-5</v>
      </c>
      <c r="AB2744">
        <f>AA2744*Diccionario!$B$49</f>
        <v>2.7903475431272998E-5</v>
      </c>
      <c r="AC2744">
        <f t="shared" si="425"/>
        <v>2.7903475431272998E-5</v>
      </c>
      <c r="AD2744">
        <f t="shared" si="426"/>
        <v>9.0865007525390662E-5</v>
      </c>
      <c r="AE2744">
        <f t="shared" si="427"/>
        <v>1.5226857527204786E-7</v>
      </c>
      <c r="AF2744" t="e">
        <f ca="1">IF(AD2744="","",_xludf.RANK.EQ(AD2744,$AD$2:$AD$5513,0))</f>
        <v>#NAME?</v>
      </c>
      <c r="AH2744" t="str">
        <f t="shared" si="428"/>
        <v>Baja</v>
      </c>
      <c r="AI2744" t="s">
        <v>153</v>
      </c>
      <c r="AJ2744" t="str">
        <f>IFERROR(VLOOKUP(B2744,Maestro_Regionales!$A$2:$B$35,2,FALSE),"Otras zonas")</f>
        <v>Otras zonas</v>
      </c>
      <c r="AK2744" t="str">
        <f t="shared" si="429"/>
        <v>EPS SANITAS | Otras zonas</v>
      </c>
    </row>
    <row r="2745" spans="1:37">
      <c r="A2745" s="4" t="s">
        <v>1042</v>
      </c>
      <c r="B2745" s="4" t="s">
        <v>1043</v>
      </c>
      <c r="C2745" s="4" t="s">
        <v>1198</v>
      </c>
      <c r="D2745" s="4" t="s">
        <v>343</v>
      </c>
      <c r="E2745" s="4" t="s">
        <v>88</v>
      </c>
      <c r="F2745" s="4">
        <v>0</v>
      </c>
      <c r="G2745" s="4">
        <v>1</v>
      </c>
      <c r="H2745" s="4">
        <v>0</v>
      </c>
      <c r="I2745">
        <f t="shared" si="420"/>
        <v>1</v>
      </c>
      <c r="J2745">
        <f t="shared" si="421"/>
        <v>0</v>
      </c>
      <c r="K2745">
        <f t="shared" si="422"/>
        <v>1</v>
      </c>
      <c r="L2745">
        <f t="shared" si="423"/>
        <v>0</v>
      </c>
      <c r="M2745">
        <f>I2745*Diccionario!$B$36</f>
        <v>2.2200196078431371E-3</v>
      </c>
      <c r="N2745">
        <f>M2745*Diccionario!$B$37</f>
        <v>2.2422198039215687E-4</v>
      </c>
      <c r="O2745">
        <f>N2745*Diccionario!$B$38</f>
        <v>3.3633297058823532E-5</v>
      </c>
      <c r="P2745">
        <f>O2745*Diccionario!$B$39</f>
        <v>3.026996735294118E-5</v>
      </c>
      <c r="Q2745">
        <f>P2745*Diccionario!$B$40</f>
        <v>1.2107986941176473E-5</v>
      </c>
      <c r="R2745">
        <f>Q2745*Diccionario!$B$41</f>
        <v>7.870191511764708E-6</v>
      </c>
      <c r="S2745">
        <f t="shared" si="424"/>
        <v>7.870191511764708E-6</v>
      </c>
      <c r="T2745">
        <f>I2745*Diccionario!$B$36</f>
        <v>2.2200196078431371E-3</v>
      </c>
      <c r="U2745">
        <f>T2745*Diccionario!$B$42</f>
        <v>2.2422198039215687E-4</v>
      </c>
      <c r="V2745">
        <f>U2745*Diccionario!$B$43</f>
        <v>1.9058868333333333E-4</v>
      </c>
      <c r="W2745">
        <f>V2745*Diccionario!$B$44</f>
        <v>3.6211849833333333E-5</v>
      </c>
      <c r="X2745">
        <f>W2745*Diccionario!$B$45</f>
        <v>1.4122621435000001E-5</v>
      </c>
      <c r="Y2745">
        <f>X2745*Diccionario!$B$46</f>
        <v>1.256913307715E-5</v>
      </c>
      <c r="Z2745">
        <f>Y2745*Diccionario!$B$47</f>
        <v>4.6505792385454997E-6</v>
      </c>
      <c r="AA2745">
        <f>Z2745*Diccionario!$B$48</f>
        <v>4.6505792385454997E-6</v>
      </c>
      <c r="AB2745">
        <f>AA2745*Diccionario!$B$49</f>
        <v>3.4879344289091247E-6</v>
      </c>
      <c r="AC2745">
        <f t="shared" si="425"/>
        <v>3.4879344289091247E-6</v>
      </c>
      <c r="AD2745">
        <f t="shared" si="426"/>
        <v>1.1358125940673833E-5</v>
      </c>
      <c r="AE2745">
        <f t="shared" si="427"/>
        <v>1.9033571909005983E-8</v>
      </c>
      <c r="AF2745" t="e">
        <f ca="1">IF(AD2745="","",_xludf.RANK.EQ(AD2745,$AD$2:$AD$5513,0))</f>
        <v>#NAME?</v>
      </c>
      <c r="AH2745" t="str">
        <f t="shared" si="428"/>
        <v>Baja</v>
      </c>
      <c r="AI2745" t="s">
        <v>153</v>
      </c>
      <c r="AJ2745" t="str">
        <f>IFERROR(VLOOKUP(B2745,Maestro_Regionales!$A$2:$B$35,2,FALSE),"Otras zonas")</f>
        <v>Otras zonas</v>
      </c>
      <c r="AK2745" t="str">
        <f t="shared" si="429"/>
        <v>COOSALUD EPS | Otras zonas</v>
      </c>
    </row>
    <row r="2746" spans="1:37">
      <c r="A2746" s="4" t="s">
        <v>1042</v>
      </c>
      <c r="B2746" s="4" t="s">
        <v>1043</v>
      </c>
      <c r="C2746" s="4" t="s">
        <v>1199</v>
      </c>
      <c r="D2746" s="4" t="s">
        <v>1200</v>
      </c>
      <c r="E2746" s="4" t="s">
        <v>85</v>
      </c>
      <c r="F2746" s="4">
        <v>476</v>
      </c>
      <c r="G2746" s="4">
        <v>4504</v>
      </c>
      <c r="H2746" s="4">
        <v>0</v>
      </c>
      <c r="I2746">
        <f t="shared" si="420"/>
        <v>4980</v>
      </c>
      <c r="J2746">
        <f t="shared" si="421"/>
        <v>9.558232931726908E-2</v>
      </c>
      <c r="K2746">
        <f t="shared" si="422"/>
        <v>0.90441767068273093</v>
      </c>
      <c r="L2746">
        <f t="shared" si="423"/>
        <v>0</v>
      </c>
      <c r="M2746">
        <f>I2746*Diccionario!$B$36</f>
        <v>11.055697647058823</v>
      </c>
      <c r="N2746">
        <f>M2746*Diccionario!$B$37</f>
        <v>1.1166254623529412</v>
      </c>
      <c r="O2746">
        <f>N2746*Diccionario!$B$38</f>
        <v>0.16749381935294119</v>
      </c>
      <c r="P2746">
        <f>O2746*Diccionario!$B$39</f>
        <v>0.15074443741764706</v>
      </c>
      <c r="Q2746">
        <f>P2746*Diccionario!$B$40</f>
        <v>6.0297774967058827E-2</v>
      </c>
      <c r="R2746">
        <f>Q2746*Diccionario!$B$41</f>
        <v>3.9193553728588237E-2</v>
      </c>
      <c r="S2746">
        <f t="shared" si="424"/>
        <v>3.9193553728588237E-2</v>
      </c>
      <c r="T2746">
        <f>I2746*Diccionario!$B$36</f>
        <v>11.055697647058823</v>
      </c>
      <c r="U2746">
        <f>T2746*Diccionario!$B$42</f>
        <v>1.1166254623529412</v>
      </c>
      <c r="V2746">
        <f>U2746*Diccionario!$B$43</f>
        <v>0.94913164300000008</v>
      </c>
      <c r="W2746">
        <f>V2746*Diccionario!$B$44</f>
        <v>0.18033501217000003</v>
      </c>
      <c r="X2746">
        <f>W2746*Diccionario!$B$45</f>
        <v>7.0330654746300014E-2</v>
      </c>
      <c r="Y2746">
        <f>X2746*Diccionario!$B$46</f>
        <v>6.2594282724207015E-2</v>
      </c>
      <c r="Z2746">
        <f>Y2746*Diccionario!$B$47</f>
        <v>2.3159884607956597E-2</v>
      </c>
      <c r="AA2746">
        <f>Z2746*Diccionario!$B$48</f>
        <v>2.3159884607956597E-2</v>
      </c>
      <c r="AB2746">
        <f>AA2746*Diccionario!$B$49</f>
        <v>1.7369913455967449E-2</v>
      </c>
      <c r="AC2746">
        <f t="shared" si="425"/>
        <v>1.7369913455967449E-2</v>
      </c>
      <c r="AD2746">
        <f t="shared" si="426"/>
        <v>5.6563467184555682E-2</v>
      </c>
      <c r="AE2746">
        <f t="shared" si="427"/>
        <v>9.4787188106849784E-5</v>
      </c>
      <c r="AF2746" t="e">
        <f ca="1">IF(AD2746="","",_xludf.RANK.EQ(AD2746,$AD$2:$AD$5513,0))</f>
        <v>#NAME?</v>
      </c>
      <c r="AH2746" t="str">
        <f t="shared" si="428"/>
        <v>Baja</v>
      </c>
      <c r="AI2746" t="s">
        <v>153</v>
      </c>
      <c r="AJ2746" t="str">
        <f>IFERROR(VLOOKUP(B2746,Maestro_Regionales!$A$2:$B$35,2,FALSE),"Otras zonas")</f>
        <v>Otras zonas</v>
      </c>
      <c r="AK2746" t="str">
        <f t="shared" si="429"/>
        <v>SALUD TOTAL EPS | Otras zonas</v>
      </c>
    </row>
    <row r="2747" spans="1:37">
      <c r="A2747" s="4" t="s">
        <v>1042</v>
      </c>
      <c r="B2747" s="4" t="s">
        <v>1043</v>
      </c>
      <c r="C2747" s="4" t="s">
        <v>1199</v>
      </c>
      <c r="D2747" s="4" t="s">
        <v>1200</v>
      </c>
      <c r="E2747" s="4" t="s">
        <v>87</v>
      </c>
      <c r="F2747" s="4">
        <v>472</v>
      </c>
      <c r="G2747" s="4">
        <v>812</v>
      </c>
      <c r="H2747" s="4">
        <v>0</v>
      </c>
      <c r="I2747">
        <f t="shared" si="420"/>
        <v>1284</v>
      </c>
      <c r="J2747">
        <f t="shared" si="421"/>
        <v>0.36760124610591899</v>
      </c>
      <c r="K2747">
        <f t="shared" si="422"/>
        <v>0.63239875389408096</v>
      </c>
      <c r="L2747">
        <f t="shared" si="423"/>
        <v>0</v>
      </c>
      <c r="M2747">
        <f>I2747*Diccionario!$B$36</f>
        <v>2.850505176470588</v>
      </c>
      <c r="N2747">
        <f>M2747*Diccionario!$B$37</f>
        <v>0.28790102282352942</v>
      </c>
      <c r="O2747">
        <f>N2747*Diccionario!$B$38</f>
        <v>4.318515342352941E-2</v>
      </c>
      <c r="P2747">
        <f>O2747*Diccionario!$B$39</f>
        <v>3.886663808117647E-2</v>
      </c>
      <c r="Q2747">
        <f>P2747*Diccionario!$B$40</f>
        <v>1.5546655232470589E-2</v>
      </c>
      <c r="R2747">
        <f>Q2747*Diccionario!$B$41</f>
        <v>1.0105325901105883E-2</v>
      </c>
      <c r="S2747">
        <f t="shared" si="424"/>
        <v>1.0105325901105883E-2</v>
      </c>
      <c r="T2747">
        <f>I2747*Diccionario!$B$36</f>
        <v>2.850505176470588</v>
      </c>
      <c r="U2747">
        <f>T2747*Diccionario!$B$42</f>
        <v>0.28790102282352942</v>
      </c>
      <c r="V2747">
        <f>U2747*Diccionario!$B$43</f>
        <v>0.24471586940000001</v>
      </c>
      <c r="W2747">
        <f>V2747*Diccionario!$B$44</f>
        <v>4.6496015186000002E-2</v>
      </c>
      <c r="X2747">
        <f>W2747*Diccionario!$B$45</f>
        <v>1.8133445922540001E-2</v>
      </c>
      <c r="Y2747">
        <f>X2747*Diccionario!$B$46</f>
        <v>1.6138766871060601E-2</v>
      </c>
      <c r="Z2747">
        <f>Y2747*Diccionario!$B$47</f>
        <v>5.9713437422924225E-3</v>
      </c>
      <c r="AA2747">
        <f>Z2747*Diccionario!$B$48</f>
        <v>5.9713437422924225E-3</v>
      </c>
      <c r="AB2747">
        <f>AA2747*Diccionario!$B$49</f>
        <v>4.4785078067193168E-3</v>
      </c>
      <c r="AC2747">
        <f t="shared" si="425"/>
        <v>4.4785078067193168E-3</v>
      </c>
      <c r="AD2747">
        <f t="shared" si="426"/>
        <v>1.4583833707825199E-2</v>
      </c>
      <c r="AE2747">
        <f t="shared" si="427"/>
        <v>2.4439106331163676E-5</v>
      </c>
      <c r="AF2747" t="e">
        <f ca="1">IF(AD2747="","",_xludf.RANK.EQ(AD2747,$AD$2:$AD$5513,0))</f>
        <v>#NAME?</v>
      </c>
      <c r="AH2747" t="str">
        <f t="shared" si="428"/>
        <v>Baja</v>
      </c>
      <c r="AI2747" t="s">
        <v>153</v>
      </c>
      <c r="AJ2747" t="str">
        <f>IFERROR(VLOOKUP(B2747,Maestro_Regionales!$A$2:$B$35,2,FALSE),"Otras zonas")</f>
        <v>Otras zonas</v>
      </c>
      <c r="AK2747" t="str">
        <f t="shared" si="429"/>
        <v>NUEVA EPS | Otras zonas</v>
      </c>
    </row>
    <row r="2748" spans="1:37">
      <c r="A2748" s="4" t="s">
        <v>1042</v>
      </c>
      <c r="B2748" s="4" t="s">
        <v>1043</v>
      </c>
      <c r="C2748" s="4" t="s">
        <v>1199</v>
      </c>
      <c r="D2748" s="4" t="s">
        <v>1200</v>
      </c>
      <c r="E2748" s="4" t="s">
        <v>90</v>
      </c>
      <c r="F2748" s="4">
        <v>0</v>
      </c>
      <c r="G2748" s="4">
        <v>0</v>
      </c>
      <c r="H2748" s="4">
        <v>185</v>
      </c>
      <c r="I2748">
        <f t="shared" si="420"/>
        <v>185</v>
      </c>
      <c r="J2748">
        <f t="shared" si="421"/>
        <v>0</v>
      </c>
      <c r="K2748">
        <f t="shared" si="422"/>
        <v>0</v>
      </c>
      <c r="L2748">
        <f t="shared" si="423"/>
        <v>1</v>
      </c>
      <c r="M2748">
        <f>I2748*Diccionario!$B$36</f>
        <v>0.41070362745098038</v>
      </c>
      <c r="N2748">
        <f>M2748*Diccionario!$B$37</f>
        <v>4.1481066372549023E-2</v>
      </c>
      <c r="O2748">
        <f>N2748*Diccionario!$B$38</f>
        <v>6.222159955882353E-3</v>
      </c>
      <c r="P2748">
        <f>O2748*Diccionario!$B$39</f>
        <v>5.5999439602941181E-3</v>
      </c>
      <c r="Q2748">
        <f>P2748*Diccionario!$B$40</f>
        <v>2.2399775841176472E-3</v>
      </c>
      <c r="R2748">
        <f>Q2748*Diccionario!$B$41</f>
        <v>1.4559854296764708E-3</v>
      </c>
      <c r="S2748">
        <f t="shared" si="424"/>
        <v>1.4559854296764708E-3</v>
      </c>
      <c r="T2748">
        <f>I2748*Diccionario!$B$36</f>
        <v>0.41070362745098038</v>
      </c>
      <c r="U2748">
        <f>T2748*Diccionario!$B$42</f>
        <v>4.1481066372549023E-2</v>
      </c>
      <c r="V2748">
        <f>U2748*Diccionario!$B$43</f>
        <v>3.5258906416666666E-2</v>
      </c>
      <c r="W2748">
        <f>V2748*Diccionario!$B$44</f>
        <v>6.6991922191666662E-3</v>
      </c>
      <c r="X2748">
        <f>W2748*Diccionario!$B$45</f>
        <v>2.612684965475E-3</v>
      </c>
      <c r="Y2748">
        <f>X2748*Diccionario!$B$46</f>
        <v>2.3252896192727502E-3</v>
      </c>
      <c r="Z2748">
        <f>Y2748*Diccionario!$B$47</f>
        <v>8.6035715913091761E-4</v>
      </c>
      <c r="AA2748">
        <f>Z2748*Diccionario!$B$48</f>
        <v>8.6035715913091761E-4</v>
      </c>
      <c r="AB2748">
        <f>AA2748*Diccionario!$B$49</f>
        <v>6.452678693481882E-4</v>
      </c>
      <c r="AC2748">
        <f t="shared" si="425"/>
        <v>6.452678693481882E-4</v>
      </c>
      <c r="AD2748">
        <f t="shared" si="426"/>
        <v>2.1012532990246592E-3</v>
      </c>
      <c r="AE2748">
        <f t="shared" si="427"/>
        <v>3.5212108031661067E-6</v>
      </c>
      <c r="AF2748" t="e">
        <f ca="1">IF(AD2748="","",_xludf.RANK.EQ(AD2748,$AD$2:$AD$5513,0))</f>
        <v>#NAME?</v>
      </c>
      <c r="AH2748" t="str">
        <f t="shared" si="428"/>
        <v>Baja</v>
      </c>
      <c r="AI2748" t="s">
        <v>153</v>
      </c>
      <c r="AJ2748" t="str">
        <f>IFERROR(VLOOKUP(B2748,Maestro_Regionales!$A$2:$B$35,2,FALSE),"Otras zonas")</f>
        <v>Otras zonas</v>
      </c>
      <c r="AK2748" t="str">
        <f t="shared" si="429"/>
        <v>REGIMEN DE EXCEPCION | Otras zonas</v>
      </c>
    </row>
    <row r="2749" spans="1:37">
      <c r="A2749" s="4" t="s">
        <v>1042</v>
      </c>
      <c r="B2749" s="4" t="s">
        <v>1043</v>
      </c>
      <c r="C2749" s="4" t="s">
        <v>1199</v>
      </c>
      <c r="D2749" s="4" t="s">
        <v>1200</v>
      </c>
      <c r="E2749" s="4" t="s">
        <v>86</v>
      </c>
      <c r="F2749" s="4">
        <v>2</v>
      </c>
      <c r="G2749" s="4">
        <v>3</v>
      </c>
      <c r="H2749" s="4">
        <v>0</v>
      </c>
      <c r="I2749">
        <f t="shared" si="420"/>
        <v>5</v>
      </c>
      <c r="J2749">
        <f t="shared" si="421"/>
        <v>0.4</v>
      </c>
      <c r="K2749">
        <f t="shared" si="422"/>
        <v>0.6</v>
      </c>
      <c r="L2749">
        <f t="shared" si="423"/>
        <v>0</v>
      </c>
      <c r="M2749">
        <f>I2749*Diccionario!$B$36</f>
        <v>1.1100098039215685E-2</v>
      </c>
      <c r="N2749">
        <f>M2749*Diccionario!$B$37</f>
        <v>1.1211099019607844E-3</v>
      </c>
      <c r="O2749">
        <f>N2749*Diccionario!$B$38</f>
        <v>1.6816648529411766E-4</v>
      </c>
      <c r="P2749">
        <f>O2749*Diccionario!$B$39</f>
        <v>1.513498367647059E-4</v>
      </c>
      <c r="Q2749">
        <f>P2749*Diccionario!$B$40</f>
        <v>6.053993470588236E-5</v>
      </c>
      <c r="R2749">
        <f>Q2749*Diccionario!$B$41</f>
        <v>3.9350957558823535E-5</v>
      </c>
      <c r="S2749">
        <f t="shared" si="424"/>
        <v>3.9350957558823535E-5</v>
      </c>
      <c r="T2749">
        <f>I2749*Diccionario!$B$36</f>
        <v>1.1100098039215685E-2</v>
      </c>
      <c r="U2749">
        <f>T2749*Diccionario!$B$42</f>
        <v>1.1211099019607844E-3</v>
      </c>
      <c r="V2749">
        <f>U2749*Diccionario!$B$43</f>
        <v>9.5294341666666671E-4</v>
      </c>
      <c r="W2749">
        <f>V2749*Diccionario!$B$44</f>
        <v>1.8105924916666667E-4</v>
      </c>
      <c r="X2749">
        <f>W2749*Diccionario!$B$45</f>
        <v>7.0613107175000004E-5</v>
      </c>
      <c r="Y2749">
        <f>X2749*Diccionario!$B$46</f>
        <v>6.284566538575001E-5</v>
      </c>
      <c r="Z2749">
        <f>Y2749*Diccionario!$B$47</f>
        <v>2.3252896192727505E-5</v>
      </c>
      <c r="AA2749">
        <f>Z2749*Diccionario!$B$48</f>
        <v>2.3252896192727505E-5</v>
      </c>
      <c r="AB2749">
        <f>AA2749*Diccionario!$B$49</f>
        <v>1.7439672144545629E-5</v>
      </c>
      <c r="AC2749">
        <f t="shared" si="425"/>
        <v>1.7439672144545629E-5</v>
      </c>
      <c r="AD2749">
        <f t="shared" si="426"/>
        <v>5.6790629703369164E-5</v>
      </c>
      <c r="AE2749">
        <f t="shared" si="427"/>
        <v>9.5167859545029915E-8</v>
      </c>
      <c r="AF2749" t="e">
        <f ca="1">IF(AD2749="","",_xludf.RANK.EQ(AD2749,$AD$2:$AD$5513,0))</f>
        <v>#NAME?</v>
      </c>
      <c r="AH2749" t="str">
        <f t="shared" si="428"/>
        <v>Baja</v>
      </c>
      <c r="AI2749" t="s">
        <v>153</v>
      </c>
      <c r="AJ2749" t="str">
        <f>IFERROR(VLOOKUP(B2749,Maestro_Regionales!$A$2:$B$35,2,FALSE),"Otras zonas")</f>
        <v>Otras zonas</v>
      </c>
      <c r="AK2749" t="str">
        <f t="shared" si="429"/>
        <v>EPS SANITAS | Otras zonas</v>
      </c>
    </row>
    <row r="2750" spans="1:37">
      <c r="A2750" s="4" t="s">
        <v>1042</v>
      </c>
      <c r="B2750" s="4" t="s">
        <v>1043</v>
      </c>
      <c r="C2750" s="4" t="s">
        <v>1201</v>
      </c>
      <c r="D2750" s="4" t="s">
        <v>1202</v>
      </c>
      <c r="E2750" s="4" t="s">
        <v>91</v>
      </c>
      <c r="F2750" s="4">
        <v>1551</v>
      </c>
      <c r="G2750" s="4">
        <v>2212</v>
      </c>
      <c r="H2750" s="4">
        <v>0</v>
      </c>
      <c r="I2750">
        <f t="shared" si="420"/>
        <v>3763</v>
      </c>
      <c r="J2750">
        <f t="shared" si="421"/>
        <v>0.41217114004783417</v>
      </c>
      <c r="K2750">
        <f t="shared" si="422"/>
        <v>0.58782885995216583</v>
      </c>
      <c r="L2750">
        <f t="shared" si="423"/>
        <v>0</v>
      </c>
      <c r="M2750">
        <f>I2750*Diccionario!$B$36</f>
        <v>8.3539337843137247</v>
      </c>
      <c r="N2750">
        <f>M2750*Diccionario!$B$37</f>
        <v>0.84374731221568622</v>
      </c>
      <c r="O2750">
        <f>N2750*Diccionario!$B$38</f>
        <v>0.12656209683235292</v>
      </c>
      <c r="P2750">
        <f>O2750*Diccionario!$B$39</f>
        <v>0.11390588714911763</v>
      </c>
      <c r="Q2750">
        <f>P2750*Diccionario!$B$40</f>
        <v>4.5562354859647054E-2</v>
      </c>
      <c r="R2750">
        <f>Q2750*Diccionario!$B$41</f>
        <v>2.9615530658770588E-2</v>
      </c>
      <c r="S2750">
        <f t="shared" si="424"/>
        <v>2.9615530658770588E-2</v>
      </c>
      <c r="T2750">
        <f>I2750*Diccionario!$B$36</f>
        <v>8.3539337843137247</v>
      </c>
      <c r="U2750">
        <f>T2750*Diccionario!$B$42</f>
        <v>0.84374731221568622</v>
      </c>
      <c r="V2750">
        <f>U2750*Diccionario!$B$43</f>
        <v>0.71718521538333324</v>
      </c>
      <c r="W2750">
        <f>V2750*Diccionario!$B$44</f>
        <v>0.13626519092283332</v>
      </c>
      <c r="X2750">
        <f>W2750*Diccionario!$B$45</f>
        <v>5.3143424459904998E-2</v>
      </c>
      <c r="Y2750">
        <f>X2750*Diccionario!$B$46</f>
        <v>4.729764776931545E-2</v>
      </c>
      <c r="Z2750">
        <f>Y2750*Diccionario!$B$47</f>
        <v>1.7500129674646717E-2</v>
      </c>
      <c r="AA2750">
        <f>Z2750*Diccionario!$B$48</f>
        <v>1.7500129674646717E-2</v>
      </c>
      <c r="AB2750">
        <f>AA2750*Diccionario!$B$49</f>
        <v>1.3125097255985037E-2</v>
      </c>
      <c r="AC2750">
        <f t="shared" si="425"/>
        <v>1.3125097255985037E-2</v>
      </c>
      <c r="AD2750">
        <f t="shared" si="426"/>
        <v>4.2740627914755622E-2</v>
      </c>
      <c r="AE2750">
        <f t="shared" si="427"/>
        <v>7.1623331093589491E-5</v>
      </c>
      <c r="AF2750" t="e">
        <f ca="1">IF(AD2750="","",_xludf.RANK.EQ(AD2750,$AD$2:$AD$5513,0))</f>
        <v>#NAME?</v>
      </c>
      <c r="AH2750" t="str">
        <f t="shared" si="428"/>
        <v>Baja</v>
      </c>
      <c r="AI2750" t="s">
        <v>153</v>
      </c>
      <c r="AJ2750" t="str">
        <f>IFERROR(VLOOKUP(B2750,Maestro_Regionales!$A$2:$B$35,2,FALSE),"Otras zonas")</f>
        <v>Otras zonas</v>
      </c>
      <c r="AK2750" t="str">
        <f t="shared" si="429"/>
        <v>FAMISANAR | Otras zonas</v>
      </c>
    </row>
    <row r="2751" spans="1:37">
      <c r="A2751" s="4" t="s">
        <v>1042</v>
      </c>
      <c r="B2751" s="4" t="s">
        <v>1043</v>
      </c>
      <c r="C2751" s="4" t="s">
        <v>1201</v>
      </c>
      <c r="D2751" s="4" t="s">
        <v>1202</v>
      </c>
      <c r="E2751" s="4" t="s">
        <v>87</v>
      </c>
      <c r="F2751" s="4">
        <v>1260</v>
      </c>
      <c r="G2751" s="4">
        <v>2475</v>
      </c>
      <c r="H2751" s="4">
        <v>0</v>
      </c>
      <c r="I2751">
        <f t="shared" si="420"/>
        <v>3735</v>
      </c>
      <c r="J2751">
        <f t="shared" si="421"/>
        <v>0.33734939759036142</v>
      </c>
      <c r="K2751">
        <f t="shared" si="422"/>
        <v>0.66265060240963858</v>
      </c>
      <c r="L2751">
        <f t="shared" si="423"/>
        <v>0</v>
      </c>
      <c r="M2751">
        <f>I2751*Diccionario!$B$36</f>
        <v>8.2917732352941176</v>
      </c>
      <c r="N2751">
        <f>M2751*Diccionario!$B$37</f>
        <v>0.83746909676470593</v>
      </c>
      <c r="O2751">
        <f>N2751*Diccionario!$B$38</f>
        <v>0.12562036451470587</v>
      </c>
      <c r="P2751">
        <f>O2751*Diccionario!$B$39</f>
        <v>0.11305832806323529</v>
      </c>
      <c r="Q2751">
        <f>P2751*Diccionario!$B$40</f>
        <v>4.5223331225294122E-2</v>
      </c>
      <c r="R2751">
        <f>Q2751*Diccionario!$B$41</f>
        <v>2.9395165296441182E-2</v>
      </c>
      <c r="S2751">
        <f t="shared" si="424"/>
        <v>2.9395165296441182E-2</v>
      </c>
      <c r="T2751">
        <f>I2751*Diccionario!$B$36</f>
        <v>8.2917732352941176</v>
      </c>
      <c r="U2751">
        <f>T2751*Diccionario!$B$42</f>
        <v>0.83746909676470593</v>
      </c>
      <c r="V2751">
        <f>U2751*Diccionario!$B$43</f>
        <v>0.71184873225</v>
      </c>
      <c r="W2751">
        <f>V2751*Diccionario!$B$44</f>
        <v>0.1352512591275</v>
      </c>
      <c r="X2751">
        <f>W2751*Diccionario!$B$45</f>
        <v>5.2747991059724997E-2</v>
      </c>
      <c r="Y2751">
        <f>X2751*Diccionario!$B$46</f>
        <v>4.6945712043155251E-2</v>
      </c>
      <c r="Z2751">
        <f>Y2751*Diccionario!$B$47</f>
        <v>1.7369913455967442E-2</v>
      </c>
      <c r="AA2751">
        <f>Z2751*Diccionario!$B$48</f>
        <v>1.7369913455967442E-2</v>
      </c>
      <c r="AB2751">
        <f>AA2751*Diccionario!$B$49</f>
        <v>1.302743509197558E-2</v>
      </c>
      <c r="AC2751">
        <f t="shared" si="425"/>
        <v>1.302743509197558E-2</v>
      </c>
      <c r="AD2751">
        <f t="shared" si="426"/>
        <v>4.2422600388416762E-2</v>
      </c>
      <c r="AE2751">
        <f t="shared" si="427"/>
        <v>7.1090391080137335E-5</v>
      </c>
      <c r="AF2751" t="e">
        <f ca="1">IF(AD2751="","",_xludf.RANK.EQ(AD2751,$AD$2:$AD$5513,0))</f>
        <v>#NAME?</v>
      </c>
      <c r="AH2751" t="str">
        <f t="shared" si="428"/>
        <v>Baja</v>
      </c>
      <c r="AI2751" t="s">
        <v>153</v>
      </c>
      <c r="AJ2751" t="str">
        <f>IFERROR(VLOOKUP(B2751,Maestro_Regionales!$A$2:$B$35,2,FALSE),"Otras zonas")</f>
        <v>Otras zonas</v>
      </c>
      <c r="AK2751" t="str">
        <f t="shared" si="429"/>
        <v>NUEVA EPS | Otras zonas</v>
      </c>
    </row>
    <row r="2752" spans="1:37">
      <c r="A2752" s="4" t="s">
        <v>1042</v>
      </c>
      <c r="B2752" s="4" t="s">
        <v>1043</v>
      </c>
      <c r="C2752" s="4" t="s">
        <v>1201</v>
      </c>
      <c r="D2752" s="4" t="s">
        <v>1202</v>
      </c>
      <c r="E2752" s="4" t="s">
        <v>85</v>
      </c>
      <c r="F2752" s="4">
        <v>78</v>
      </c>
      <c r="G2752" s="4">
        <v>84</v>
      </c>
      <c r="H2752" s="4">
        <v>0</v>
      </c>
      <c r="I2752">
        <f t="shared" si="420"/>
        <v>162</v>
      </c>
      <c r="J2752">
        <f t="shared" si="421"/>
        <v>0.48148148148148145</v>
      </c>
      <c r="K2752">
        <f t="shared" si="422"/>
        <v>0.51851851851851849</v>
      </c>
      <c r="L2752">
        <f t="shared" si="423"/>
        <v>0</v>
      </c>
      <c r="M2752">
        <f>I2752*Diccionario!$B$36</f>
        <v>0.35964317647058819</v>
      </c>
      <c r="N2752">
        <f>M2752*Diccionario!$B$37</f>
        <v>3.6323960823529407E-2</v>
      </c>
      <c r="O2752">
        <f>N2752*Diccionario!$B$38</f>
        <v>5.4485941235294108E-3</v>
      </c>
      <c r="P2752">
        <f>O2752*Diccionario!$B$39</f>
        <v>4.90373471117647E-3</v>
      </c>
      <c r="Q2752">
        <f>P2752*Diccionario!$B$40</f>
        <v>1.9614938844705883E-3</v>
      </c>
      <c r="R2752">
        <f>Q2752*Diccionario!$B$41</f>
        <v>1.2749710249058824E-3</v>
      </c>
      <c r="S2752">
        <f t="shared" si="424"/>
        <v>1.2749710249058824E-3</v>
      </c>
      <c r="T2752">
        <f>I2752*Diccionario!$B$36</f>
        <v>0.35964317647058819</v>
      </c>
      <c r="U2752">
        <f>T2752*Diccionario!$B$42</f>
        <v>3.6323960823529407E-2</v>
      </c>
      <c r="V2752">
        <f>U2752*Diccionario!$B$43</f>
        <v>3.0875366699999993E-2</v>
      </c>
      <c r="W2752">
        <f>V2752*Diccionario!$B$44</f>
        <v>5.8663196729999987E-3</v>
      </c>
      <c r="X2752">
        <f>W2752*Diccionario!$B$45</f>
        <v>2.2878646724699995E-3</v>
      </c>
      <c r="Y2752">
        <f>X2752*Diccionario!$B$46</f>
        <v>2.0361995584982995E-3</v>
      </c>
      <c r="Z2752">
        <f>Y2752*Diccionario!$B$47</f>
        <v>7.5339383664437085E-4</v>
      </c>
      <c r="AA2752">
        <f>Z2752*Diccionario!$B$48</f>
        <v>7.5339383664437085E-4</v>
      </c>
      <c r="AB2752">
        <f>AA2752*Diccionario!$B$49</f>
        <v>5.6504537748327816E-4</v>
      </c>
      <c r="AC2752">
        <f t="shared" si="425"/>
        <v>5.6504537748327816E-4</v>
      </c>
      <c r="AD2752">
        <f t="shared" si="426"/>
        <v>1.8400164023891605E-3</v>
      </c>
      <c r="AE2752">
        <f t="shared" si="427"/>
        <v>3.0834386492589684E-6</v>
      </c>
      <c r="AF2752" t="e">
        <f ca="1">IF(AD2752="","",_xludf.RANK.EQ(AD2752,$AD$2:$AD$5513,0))</f>
        <v>#NAME?</v>
      </c>
      <c r="AH2752" t="str">
        <f t="shared" si="428"/>
        <v>Baja</v>
      </c>
      <c r="AI2752" t="s">
        <v>153</v>
      </c>
      <c r="AJ2752" t="str">
        <f>IFERROR(VLOOKUP(B2752,Maestro_Regionales!$A$2:$B$35,2,FALSE),"Otras zonas")</f>
        <v>Otras zonas</v>
      </c>
      <c r="AK2752" t="str">
        <f t="shared" si="429"/>
        <v>SALUD TOTAL EPS | Otras zonas</v>
      </c>
    </row>
    <row r="2753" spans="1:37">
      <c r="A2753" s="4" t="s">
        <v>1042</v>
      </c>
      <c r="B2753" s="4" t="s">
        <v>1043</v>
      </c>
      <c r="C2753" s="4" t="s">
        <v>1201</v>
      </c>
      <c r="D2753" s="4" t="s">
        <v>1202</v>
      </c>
      <c r="E2753" s="4" t="s">
        <v>90</v>
      </c>
      <c r="F2753" s="4">
        <v>0</v>
      </c>
      <c r="G2753" s="4">
        <v>0</v>
      </c>
      <c r="H2753" s="4">
        <v>101</v>
      </c>
      <c r="I2753">
        <f t="shared" si="420"/>
        <v>101</v>
      </c>
      <c r="J2753">
        <f t="shared" si="421"/>
        <v>0</v>
      </c>
      <c r="K2753">
        <f t="shared" si="422"/>
        <v>0</v>
      </c>
      <c r="L2753">
        <f t="shared" si="423"/>
        <v>1</v>
      </c>
      <c r="M2753">
        <f>I2753*Diccionario!$B$36</f>
        <v>0.22422198039215685</v>
      </c>
      <c r="N2753">
        <f>M2753*Diccionario!$B$37</f>
        <v>2.2646420019607844E-2</v>
      </c>
      <c r="O2753">
        <f>N2753*Diccionario!$B$38</f>
        <v>3.3969630029411766E-3</v>
      </c>
      <c r="P2753">
        <f>O2753*Diccionario!$B$39</f>
        <v>3.0572667026470589E-3</v>
      </c>
      <c r="Q2753">
        <f>P2753*Diccionario!$B$40</f>
        <v>1.2229066810588237E-3</v>
      </c>
      <c r="R2753">
        <f>Q2753*Diccionario!$B$41</f>
        <v>7.9488934268823544E-4</v>
      </c>
      <c r="S2753">
        <f t="shared" si="424"/>
        <v>7.9488934268823544E-4</v>
      </c>
      <c r="T2753">
        <f>I2753*Diccionario!$B$36</f>
        <v>0.22422198039215685</v>
      </c>
      <c r="U2753">
        <f>T2753*Diccionario!$B$42</f>
        <v>2.2646420019607844E-2</v>
      </c>
      <c r="V2753">
        <f>U2753*Diccionario!$B$43</f>
        <v>1.9249457016666666E-2</v>
      </c>
      <c r="W2753">
        <f>V2753*Diccionario!$B$44</f>
        <v>3.6573968331666666E-3</v>
      </c>
      <c r="X2753">
        <f>W2753*Diccionario!$B$45</f>
        <v>1.426384764935E-3</v>
      </c>
      <c r="Y2753">
        <f>X2753*Diccionario!$B$46</f>
        <v>1.2694824407921501E-3</v>
      </c>
      <c r="Z2753">
        <f>Y2753*Diccionario!$B$47</f>
        <v>4.6970850309309555E-4</v>
      </c>
      <c r="AA2753">
        <f>Z2753*Diccionario!$B$48</f>
        <v>4.6970850309309555E-4</v>
      </c>
      <c r="AB2753">
        <f>AA2753*Diccionario!$B$49</f>
        <v>3.5228137731982168E-4</v>
      </c>
      <c r="AC2753">
        <f t="shared" si="425"/>
        <v>3.5228137731982168E-4</v>
      </c>
      <c r="AD2753">
        <f t="shared" si="426"/>
        <v>1.1471707200080572E-3</v>
      </c>
      <c r="AE2753">
        <f t="shared" si="427"/>
        <v>1.9223907628096044E-6</v>
      </c>
      <c r="AF2753" t="e">
        <f ca="1">IF(AD2753="","",_xludf.RANK.EQ(AD2753,$AD$2:$AD$5513,0))</f>
        <v>#NAME?</v>
      </c>
      <c r="AH2753" t="str">
        <f t="shared" si="428"/>
        <v>Baja</v>
      </c>
      <c r="AI2753" t="s">
        <v>153</v>
      </c>
      <c r="AJ2753" t="str">
        <f>IFERROR(VLOOKUP(B2753,Maestro_Regionales!$A$2:$B$35,2,FALSE),"Otras zonas")</f>
        <v>Otras zonas</v>
      </c>
      <c r="AK2753" t="str">
        <f t="shared" si="429"/>
        <v>REGIMEN DE EXCEPCION | Otras zonas</v>
      </c>
    </row>
    <row r="2754" spans="1:37">
      <c r="A2754" s="4" t="s">
        <v>1042</v>
      </c>
      <c r="B2754" s="4" t="s">
        <v>1043</v>
      </c>
      <c r="C2754" s="4" t="s">
        <v>1201</v>
      </c>
      <c r="D2754" s="4" t="s">
        <v>1202</v>
      </c>
      <c r="E2754" s="4" t="s">
        <v>86</v>
      </c>
      <c r="F2754" s="4">
        <v>7</v>
      </c>
      <c r="G2754" s="4">
        <v>1</v>
      </c>
      <c r="H2754" s="4">
        <v>0</v>
      </c>
      <c r="I2754">
        <f t="shared" ref="I2754:I2817" si="430">SUM(F2754:H2754)</f>
        <v>8</v>
      </c>
      <c r="J2754">
        <f t="shared" ref="J2754:J2817" si="431">IFERROR(F2754/I2754,0)</f>
        <v>0.875</v>
      </c>
      <c r="K2754">
        <f t="shared" ref="K2754:K2817" si="432">IFERROR(G2754/I2754,0)</f>
        <v>0.125</v>
      </c>
      <c r="L2754">
        <f t="shared" ref="L2754:L2817" si="433">IFERROR(H2754/I2754,0)</f>
        <v>0</v>
      </c>
      <c r="M2754">
        <f>I2754*Diccionario!$B$36</f>
        <v>1.7760156862745097E-2</v>
      </c>
      <c r="N2754">
        <f>M2754*Diccionario!$B$37</f>
        <v>1.7937758431372549E-3</v>
      </c>
      <c r="O2754">
        <f>N2754*Diccionario!$B$38</f>
        <v>2.6906637647058825E-4</v>
      </c>
      <c r="P2754">
        <f>O2754*Diccionario!$B$39</f>
        <v>2.4215973882352944E-4</v>
      </c>
      <c r="Q2754">
        <f>P2754*Diccionario!$B$40</f>
        <v>9.6863895529411786E-5</v>
      </c>
      <c r="R2754">
        <f>Q2754*Diccionario!$B$41</f>
        <v>6.2961532094117664E-5</v>
      </c>
      <c r="S2754">
        <f t="shared" ref="S2754:S2817" si="434">R2754</f>
        <v>6.2961532094117664E-5</v>
      </c>
      <c r="T2754">
        <f>I2754*Diccionario!$B$36</f>
        <v>1.7760156862745097E-2</v>
      </c>
      <c r="U2754">
        <f>T2754*Diccionario!$B$42</f>
        <v>1.7937758431372549E-3</v>
      </c>
      <c r="V2754">
        <f>U2754*Diccionario!$B$43</f>
        <v>1.5247094666666666E-3</v>
      </c>
      <c r="W2754">
        <f>V2754*Diccionario!$B$44</f>
        <v>2.8969479866666666E-4</v>
      </c>
      <c r="X2754">
        <f>W2754*Diccionario!$B$45</f>
        <v>1.1298097148000001E-4</v>
      </c>
      <c r="Y2754">
        <f>X2754*Diccionario!$B$46</f>
        <v>1.005530646172E-4</v>
      </c>
      <c r="Z2754">
        <f>Y2754*Diccionario!$B$47</f>
        <v>3.7204633908363997E-5</v>
      </c>
      <c r="AA2754">
        <f>Z2754*Diccionario!$B$48</f>
        <v>3.7204633908363997E-5</v>
      </c>
      <c r="AB2754">
        <f>AA2754*Diccionario!$B$49</f>
        <v>2.7903475431272998E-5</v>
      </c>
      <c r="AC2754">
        <f t="shared" ref="AC2754:AC2817" si="435">AB2754</f>
        <v>2.7903475431272998E-5</v>
      </c>
      <c r="AD2754">
        <f t="shared" ref="AD2754:AD2817" si="436">S2754+AC2754</f>
        <v>9.0865007525390662E-5</v>
      </c>
      <c r="AE2754">
        <f t="shared" ref="AE2754:AE2817" si="437">IFERROR(AD2754/SUM($AD$2:$AD$5513),0)</f>
        <v>1.5226857527204786E-7</v>
      </c>
      <c r="AF2754" t="e">
        <f ca="1">IF(AD2754="","",_xludf.RANK.EQ(AD2754,$AD$2:$AD$5513,0))</f>
        <v>#NAME?</v>
      </c>
      <c r="AH2754" t="str">
        <f t="shared" ref="AH2754:AH2817" si="438">IF(SUM($AD$2:$AD$5513)=0,"",IF((SUMIF($AD$2:$AD$5513,"&gt;"&amp;$AD2754,$AD$2:$AD$5513)+$AD2754)/SUM($AD$2:$AD$5513)&lt;=40%,"Alta",IF((SUMIF($AD$2:$AD$5513,"&gt;"&amp;$AD2754,$AD$2:$AD$5513)+$AD2754)/SUM($AD$2:$AD$5513)&lt;=80%,"Media","Baja")))</f>
        <v>Baja</v>
      </c>
      <c r="AI2754" t="s">
        <v>153</v>
      </c>
      <c r="AJ2754" t="str">
        <f>IFERROR(VLOOKUP(B2754,Maestro_Regionales!$A$2:$B$35,2,FALSE),"Otras zonas")</f>
        <v>Otras zonas</v>
      </c>
      <c r="AK2754" t="str">
        <f t="shared" ref="AK2754:AK2817" si="439">E2754&amp;" | "&amp;AJ2754</f>
        <v>EPS SANITAS | Otras zonas</v>
      </c>
    </row>
    <row r="2755" spans="1:37">
      <c r="A2755" s="4" t="s">
        <v>1042</v>
      </c>
      <c r="B2755" s="4" t="s">
        <v>1043</v>
      </c>
      <c r="C2755" s="4" t="s">
        <v>1203</v>
      </c>
      <c r="D2755" s="4" t="s">
        <v>1204</v>
      </c>
      <c r="E2755" s="4" t="s">
        <v>87</v>
      </c>
      <c r="F2755" s="4">
        <v>3186</v>
      </c>
      <c r="G2755" s="4">
        <v>1955</v>
      </c>
      <c r="H2755" s="4">
        <v>0</v>
      </c>
      <c r="I2755">
        <f t="shared" si="430"/>
        <v>5141</v>
      </c>
      <c r="J2755">
        <f t="shared" si="431"/>
        <v>0.61972378914608051</v>
      </c>
      <c r="K2755">
        <f t="shared" si="432"/>
        <v>0.38027621085391949</v>
      </c>
      <c r="L2755">
        <f t="shared" si="433"/>
        <v>0</v>
      </c>
      <c r="M2755">
        <f>I2755*Diccionario!$B$36</f>
        <v>11.413120803921569</v>
      </c>
      <c r="N2755">
        <f>M2755*Diccionario!$B$37</f>
        <v>1.1527252011960785</v>
      </c>
      <c r="O2755">
        <f>N2755*Diccionario!$B$38</f>
        <v>0.17290878017941178</v>
      </c>
      <c r="P2755">
        <f>O2755*Diccionario!$B$39</f>
        <v>0.15561790216147059</v>
      </c>
      <c r="Q2755">
        <f>P2755*Diccionario!$B$40</f>
        <v>6.2247160864588237E-2</v>
      </c>
      <c r="R2755">
        <f>Q2755*Diccionario!$B$41</f>
        <v>4.0460654561982355E-2</v>
      </c>
      <c r="S2755">
        <f t="shared" si="434"/>
        <v>4.0460654561982355E-2</v>
      </c>
      <c r="T2755">
        <f>I2755*Diccionario!$B$36</f>
        <v>11.413120803921569</v>
      </c>
      <c r="U2755">
        <f>T2755*Diccionario!$B$42</f>
        <v>1.1527252011960785</v>
      </c>
      <c r="V2755">
        <f>U2755*Diccionario!$B$43</f>
        <v>0.97981642101666666</v>
      </c>
      <c r="W2755">
        <f>V2755*Diccionario!$B$44</f>
        <v>0.18616511999316668</v>
      </c>
      <c r="X2755">
        <f>W2755*Diccionario!$B$45</f>
        <v>7.2604396797335005E-2</v>
      </c>
      <c r="Y2755">
        <f>X2755*Diccionario!$B$46</f>
        <v>6.4617913149628156E-2</v>
      </c>
      <c r="Z2755">
        <f>Y2755*Diccionario!$B$47</f>
        <v>2.3908627865362419E-2</v>
      </c>
      <c r="AA2755">
        <f>Z2755*Diccionario!$B$48</f>
        <v>2.3908627865362419E-2</v>
      </c>
      <c r="AB2755">
        <f>AA2755*Diccionario!$B$49</f>
        <v>1.7931470899021813E-2</v>
      </c>
      <c r="AC2755">
        <f t="shared" si="435"/>
        <v>1.7931470899021813E-2</v>
      </c>
      <c r="AD2755">
        <f t="shared" si="436"/>
        <v>5.8392125461004168E-2</v>
      </c>
      <c r="AE2755">
        <f t="shared" si="437"/>
        <v>9.785159318419974E-5</v>
      </c>
      <c r="AF2755" t="e">
        <f ca="1">IF(AD2755="","",_xludf.RANK.EQ(AD2755,$AD$2:$AD$5513,0))</f>
        <v>#NAME?</v>
      </c>
      <c r="AH2755" t="str">
        <f t="shared" si="438"/>
        <v>Baja</v>
      </c>
      <c r="AI2755" t="s">
        <v>153</v>
      </c>
      <c r="AJ2755" t="str">
        <f>IFERROR(VLOOKUP(B2755,Maestro_Regionales!$A$2:$B$35,2,FALSE),"Otras zonas")</f>
        <v>Otras zonas</v>
      </c>
      <c r="AK2755" t="str">
        <f t="shared" si="439"/>
        <v>NUEVA EPS | Otras zonas</v>
      </c>
    </row>
    <row r="2756" spans="1:37">
      <c r="A2756" s="4" t="s">
        <v>1042</v>
      </c>
      <c r="B2756" s="4" t="s">
        <v>1043</v>
      </c>
      <c r="C2756" s="4" t="s">
        <v>1203</v>
      </c>
      <c r="D2756" s="4" t="s">
        <v>1204</v>
      </c>
      <c r="E2756" s="4" t="s">
        <v>91</v>
      </c>
      <c r="F2756" s="4">
        <v>2224</v>
      </c>
      <c r="G2756" s="4">
        <v>1191</v>
      </c>
      <c r="H2756" s="4">
        <v>0</v>
      </c>
      <c r="I2756">
        <f t="shared" si="430"/>
        <v>3415</v>
      </c>
      <c r="J2756">
        <f t="shared" si="431"/>
        <v>0.65124450951683743</v>
      </c>
      <c r="K2756">
        <f t="shared" si="432"/>
        <v>0.34875549048316251</v>
      </c>
      <c r="L2756">
        <f t="shared" si="433"/>
        <v>0</v>
      </c>
      <c r="M2756">
        <f>I2756*Diccionario!$B$36</f>
        <v>7.5813669607843135</v>
      </c>
      <c r="N2756">
        <f>M2756*Diccionario!$B$37</f>
        <v>0.76571806303921575</v>
      </c>
      <c r="O2756">
        <f>N2756*Diccionario!$B$38</f>
        <v>0.11485770945588236</v>
      </c>
      <c r="P2756">
        <f>O2756*Diccionario!$B$39</f>
        <v>0.10337193851029412</v>
      </c>
      <c r="Q2756">
        <f>P2756*Diccionario!$B$40</f>
        <v>4.1348775404117653E-2</v>
      </c>
      <c r="R2756">
        <f>Q2756*Diccionario!$B$41</f>
        <v>2.6876704012676476E-2</v>
      </c>
      <c r="S2756">
        <f t="shared" si="434"/>
        <v>2.6876704012676476E-2</v>
      </c>
      <c r="T2756">
        <f>I2756*Diccionario!$B$36</f>
        <v>7.5813669607843135</v>
      </c>
      <c r="U2756">
        <f>T2756*Diccionario!$B$42</f>
        <v>0.76571806303921575</v>
      </c>
      <c r="V2756">
        <f>U2756*Diccionario!$B$43</f>
        <v>0.65086035358333338</v>
      </c>
      <c r="W2756">
        <f>V2756*Diccionario!$B$44</f>
        <v>0.12366346718083335</v>
      </c>
      <c r="X2756">
        <f>W2756*Diccionario!$B$45</f>
        <v>4.8228752200525006E-2</v>
      </c>
      <c r="Y2756">
        <f>X2756*Diccionario!$B$46</f>
        <v>4.2923589458467255E-2</v>
      </c>
      <c r="Z2756">
        <f>Y2756*Diccionario!$B$47</f>
        <v>1.5881728099632883E-2</v>
      </c>
      <c r="AA2756">
        <f>Z2756*Diccionario!$B$48</f>
        <v>1.5881728099632883E-2</v>
      </c>
      <c r="AB2756">
        <f>AA2756*Diccionario!$B$49</f>
        <v>1.1911296074724662E-2</v>
      </c>
      <c r="AC2756">
        <f t="shared" si="435"/>
        <v>1.1911296074724662E-2</v>
      </c>
      <c r="AD2756">
        <f t="shared" si="436"/>
        <v>3.8788000087401138E-2</v>
      </c>
      <c r="AE2756">
        <f t="shared" si="437"/>
        <v>6.4999648069255424E-5</v>
      </c>
      <c r="AF2756" t="e">
        <f ca="1">IF(AD2756="","",_xludf.RANK.EQ(AD2756,$AD$2:$AD$5513,0))</f>
        <v>#NAME?</v>
      </c>
      <c r="AH2756" t="str">
        <f t="shared" si="438"/>
        <v>Baja</v>
      </c>
      <c r="AI2756" t="s">
        <v>153</v>
      </c>
      <c r="AJ2756" t="str">
        <f>IFERROR(VLOOKUP(B2756,Maestro_Regionales!$A$2:$B$35,2,FALSE),"Otras zonas")</f>
        <v>Otras zonas</v>
      </c>
      <c r="AK2756" t="str">
        <f t="shared" si="439"/>
        <v>FAMISANAR | Otras zonas</v>
      </c>
    </row>
    <row r="2757" spans="1:37">
      <c r="A2757" s="4" t="s">
        <v>1042</v>
      </c>
      <c r="B2757" s="4" t="s">
        <v>1043</v>
      </c>
      <c r="C2757" s="4" t="s">
        <v>1203</v>
      </c>
      <c r="D2757" s="4" t="s">
        <v>1204</v>
      </c>
      <c r="E2757" s="4" t="s">
        <v>415</v>
      </c>
      <c r="F2757" s="4">
        <v>639</v>
      </c>
      <c r="G2757" s="4">
        <v>404</v>
      </c>
      <c r="H2757" s="4">
        <v>0</v>
      </c>
      <c r="I2757">
        <f t="shared" si="430"/>
        <v>1043</v>
      </c>
      <c r="J2757">
        <f t="shared" si="431"/>
        <v>0.6126558005752637</v>
      </c>
      <c r="K2757">
        <f t="shared" si="432"/>
        <v>0.38734419942473636</v>
      </c>
      <c r="L2757">
        <f t="shared" si="433"/>
        <v>0</v>
      </c>
      <c r="M2757">
        <f>I2757*Diccionario!$B$36</f>
        <v>2.3154804509803921</v>
      </c>
      <c r="N2757">
        <f>M2757*Diccionario!$B$37</f>
        <v>0.23386352554901962</v>
      </c>
      <c r="O2757">
        <f>N2757*Diccionario!$B$38</f>
        <v>3.5079528832352942E-2</v>
      </c>
      <c r="P2757">
        <f>O2757*Diccionario!$B$39</f>
        <v>3.157157594911765E-2</v>
      </c>
      <c r="Q2757">
        <f>P2757*Diccionario!$B$40</f>
        <v>1.262863037964706E-2</v>
      </c>
      <c r="R2757">
        <f>Q2757*Diccionario!$B$41</f>
        <v>8.2086097467705902E-3</v>
      </c>
      <c r="S2757">
        <f t="shared" si="434"/>
        <v>8.2086097467705902E-3</v>
      </c>
      <c r="T2757">
        <f>I2757*Diccionario!$B$36</f>
        <v>2.3154804509803921</v>
      </c>
      <c r="U2757">
        <f>T2757*Diccionario!$B$42</f>
        <v>0.23386352554901962</v>
      </c>
      <c r="V2757">
        <f>U2757*Diccionario!$B$43</f>
        <v>0.19878399671666669</v>
      </c>
      <c r="W2757">
        <f>V2757*Diccionario!$B$44</f>
        <v>3.7768959376166672E-2</v>
      </c>
      <c r="X2757">
        <f>W2757*Diccionario!$B$45</f>
        <v>1.4729894156705002E-2</v>
      </c>
      <c r="Y2757">
        <f>X2757*Diccionario!$B$46</f>
        <v>1.3109605799467452E-2</v>
      </c>
      <c r="Z2757">
        <f>Y2757*Diccionario!$B$47</f>
        <v>4.8505541458029574E-3</v>
      </c>
      <c r="AA2757">
        <f>Z2757*Diccionario!$B$48</f>
        <v>4.8505541458029574E-3</v>
      </c>
      <c r="AB2757">
        <f>AA2757*Diccionario!$B$49</f>
        <v>3.6379156093522182E-3</v>
      </c>
      <c r="AC2757">
        <f t="shared" si="435"/>
        <v>3.6379156093522182E-3</v>
      </c>
      <c r="AD2757">
        <f t="shared" si="436"/>
        <v>1.1846525356122808E-2</v>
      </c>
      <c r="AE2757">
        <f t="shared" si="437"/>
        <v>1.985201550109324E-5</v>
      </c>
      <c r="AF2757" t="e">
        <f ca="1">IF(AD2757="","",_xludf.RANK.EQ(AD2757,$AD$2:$AD$5513,0))</f>
        <v>#NAME?</v>
      </c>
      <c r="AH2757" t="str">
        <f t="shared" si="438"/>
        <v>Baja</v>
      </c>
      <c r="AI2757" t="s">
        <v>153</v>
      </c>
      <c r="AJ2757" t="str">
        <f>IFERROR(VLOOKUP(B2757,Maestro_Regionales!$A$2:$B$35,2,FALSE),"Otras zonas")</f>
        <v>Otras zonas</v>
      </c>
      <c r="AK2757" t="str">
        <f t="shared" si="439"/>
        <v>COMPENSAR EPS | Otras zonas</v>
      </c>
    </row>
    <row r="2758" spans="1:37">
      <c r="A2758" s="4" t="s">
        <v>1042</v>
      </c>
      <c r="B2758" s="4" t="s">
        <v>1043</v>
      </c>
      <c r="C2758" s="4" t="s">
        <v>1203</v>
      </c>
      <c r="D2758" s="4" t="s">
        <v>1204</v>
      </c>
      <c r="E2758" s="4" t="s">
        <v>90</v>
      </c>
      <c r="F2758" s="4">
        <v>0</v>
      </c>
      <c r="G2758" s="4">
        <v>0</v>
      </c>
      <c r="H2758" s="4">
        <v>106</v>
      </c>
      <c r="I2758">
        <f t="shared" si="430"/>
        <v>106</v>
      </c>
      <c r="J2758">
        <f t="shared" si="431"/>
        <v>0</v>
      </c>
      <c r="K2758">
        <f t="shared" si="432"/>
        <v>0</v>
      </c>
      <c r="L2758">
        <f t="shared" si="433"/>
        <v>1</v>
      </c>
      <c r="M2758">
        <f>I2758*Diccionario!$B$36</f>
        <v>0.23532207843137254</v>
      </c>
      <c r="N2758">
        <f>M2758*Diccionario!$B$37</f>
        <v>2.3767529921568629E-2</v>
      </c>
      <c r="O2758">
        <f>N2758*Diccionario!$B$38</f>
        <v>3.5651294882352944E-3</v>
      </c>
      <c r="P2758">
        <f>O2758*Diccionario!$B$39</f>
        <v>3.2086165394117649E-3</v>
      </c>
      <c r="Q2758">
        <f>P2758*Diccionario!$B$40</f>
        <v>1.2834466157647061E-3</v>
      </c>
      <c r="R2758">
        <f>Q2758*Diccionario!$B$41</f>
        <v>8.3424030024705897E-4</v>
      </c>
      <c r="S2758">
        <f t="shared" si="434"/>
        <v>8.3424030024705897E-4</v>
      </c>
      <c r="T2758">
        <f>I2758*Diccionario!$B$36</f>
        <v>0.23532207843137254</v>
      </c>
      <c r="U2758">
        <f>T2758*Diccionario!$B$42</f>
        <v>2.3767529921568629E-2</v>
      </c>
      <c r="V2758">
        <f>U2758*Diccionario!$B$43</f>
        <v>2.0202400433333333E-2</v>
      </c>
      <c r="W2758">
        <f>V2758*Diccionario!$B$44</f>
        <v>3.8384560823333334E-3</v>
      </c>
      <c r="X2758">
        <f>W2758*Diccionario!$B$45</f>
        <v>1.49699787211E-3</v>
      </c>
      <c r="Y2758">
        <f>X2758*Diccionario!$B$46</f>
        <v>1.3323281061779001E-3</v>
      </c>
      <c r="Z2758">
        <f>Y2758*Diccionario!$B$47</f>
        <v>4.9296139928582303E-4</v>
      </c>
      <c r="AA2758">
        <f>Z2758*Diccionario!$B$48</f>
        <v>4.9296139928582303E-4</v>
      </c>
      <c r="AB2758">
        <f>AA2758*Diccionario!$B$49</f>
        <v>3.6972104946436727E-4</v>
      </c>
      <c r="AC2758">
        <f t="shared" si="435"/>
        <v>3.6972104946436727E-4</v>
      </c>
      <c r="AD2758">
        <f t="shared" si="436"/>
        <v>1.2039613497114262E-3</v>
      </c>
      <c r="AE2758">
        <f t="shared" si="437"/>
        <v>2.0175586223546341E-6</v>
      </c>
      <c r="AF2758" t="e">
        <f ca="1">IF(AD2758="","",_xludf.RANK.EQ(AD2758,$AD$2:$AD$5513,0))</f>
        <v>#NAME?</v>
      </c>
      <c r="AH2758" t="str">
        <f t="shared" si="438"/>
        <v>Baja</v>
      </c>
      <c r="AI2758" t="s">
        <v>153</v>
      </c>
      <c r="AJ2758" t="str">
        <f>IFERROR(VLOOKUP(B2758,Maestro_Regionales!$A$2:$B$35,2,FALSE),"Otras zonas")</f>
        <v>Otras zonas</v>
      </c>
      <c r="AK2758" t="str">
        <f t="shared" si="439"/>
        <v>REGIMEN DE EXCEPCION | Otras zonas</v>
      </c>
    </row>
    <row r="2759" spans="1:37">
      <c r="A2759" s="4" t="s">
        <v>1042</v>
      </c>
      <c r="B2759" s="4" t="s">
        <v>1043</v>
      </c>
      <c r="C2759" s="4" t="s">
        <v>1203</v>
      </c>
      <c r="D2759" s="4" t="s">
        <v>1204</v>
      </c>
      <c r="E2759" s="4" t="s">
        <v>70</v>
      </c>
      <c r="F2759" s="4">
        <v>2</v>
      </c>
      <c r="G2759" s="4">
        <v>0</v>
      </c>
      <c r="H2759" s="4">
        <v>0</v>
      </c>
      <c r="I2759">
        <f t="shared" si="430"/>
        <v>2</v>
      </c>
      <c r="J2759">
        <f t="shared" si="431"/>
        <v>1</v>
      </c>
      <c r="K2759">
        <f t="shared" si="432"/>
        <v>0</v>
      </c>
      <c r="L2759">
        <f t="shared" si="433"/>
        <v>0</v>
      </c>
      <c r="M2759">
        <f>I2759*Diccionario!$B$36</f>
        <v>4.4400392156862742E-3</v>
      </c>
      <c r="N2759">
        <f>M2759*Diccionario!$B$37</f>
        <v>4.4844396078431374E-4</v>
      </c>
      <c r="O2759">
        <f>N2759*Diccionario!$B$38</f>
        <v>6.7266594117647063E-5</v>
      </c>
      <c r="P2759">
        <f>O2759*Diccionario!$B$39</f>
        <v>6.053993470588236E-5</v>
      </c>
      <c r="Q2759">
        <f>P2759*Diccionario!$B$40</f>
        <v>2.4215973882352947E-5</v>
      </c>
      <c r="R2759">
        <f>Q2759*Diccionario!$B$41</f>
        <v>1.5740383023529416E-5</v>
      </c>
      <c r="S2759">
        <f t="shared" si="434"/>
        <v>1.5740383023529416E-5</v>
      </c>
      <c r="T2759">
        <f>I2759*Diccionario!$B$36</f>
        <v>4.4400392156862742E-3</v>
      </c>
      <c r="U2759">
        <f>T2759*Diccionario!$B$42</f>
        <v>4.4844396078431374E-4</v>
      </c>
      <c r="V2759">
        <f>U2759*Diccionario!$B$43</f>
        <v>3.8117736666666666E-4</v>
      </c>
      <c r="W2759">
        <f>V2759*Diccionario!$B$44</f>
        <v>7.2423699666666666E-5</v>
      </c>
      <c r="X2759">
        <f>W2759*Diccionario!$B$45</f>
        <v>2.8245242870000002E-5</v>
      </c>
      <c r="Y2759">
        <f>X2759*Diccionario!$B$46</f>
        <v>2.5138266154300001E-5</v>
      </c>
      <c r="Z2759">
        <f>Y2759*Diccionario!$B$47</f>
        <v>9.3011584770909993E-6</v>
      </c>
      <c r="AA2759">
        <f>Z2759*Diccionario!$B$48</f>
        <v>9.3011584770909993E-6</v>
      </c>
      <c r="AB2759">
        <f>AA2759*Diccionario!$B$49</f>
        <v>6.9758688578182495E-6</v>
      </c>
      <c r="AC2759">
        <f t="shared" si="435"/>
        <v>6.9758688578182495E-6</v>
      </c>
      <c r="AD2759">
        <f t="shared" si="436"/>
        <v>2.2716251881347665E-5</v>
      </c>
      <c r="AE2759">
        <f t="shared" si="437"/>
        <v>3.8067143818011966E-8</v>
      </c>
      <c r="AF2759" t="e">
        <f ca="1">IF(AD2759="","",_xludf.RANK.EQ(AD2759,$AD$2:$AD$5513,0))</f>
        <v>#NAME?</v>
      </c>
      <c r="AH2759" t="str">
        <f t="shared" si="438"/>
        <v>Baja</v>
      </c>
      <c r="AI2759" t="s">
        <v>153</v>
      </c>
      <c r="AJ2759" t="str">
        <f>IFERROR(VLOOKUP(B2759,Maestro_Regionales!$A$2:$B$35,2,FALSE),"Otras zonas")</f>
        <v>Otras zonas</v>
      </c>
      <c r="AK2759" t="str">
        <f t="shared" si="439"/>
        <v>EPS SURA | Otras zonas</v>
      </c>
    </row>
    <row r="2760" spans="1:37">
      <c r="A2760" s="4" t="s">
        <v>1042</v>
      </c>
      <c r="B2760" s="4" t="s">
        <v>1043</v>
      </c>
      <c r="C2760" s="4" t="s">
        <v>1203</v>
      </c>
      <c r="D2760" s="4" t="s">
        <v>1204</v>
      </c>
      <c r="E2760" s="4" t="s">
        <v>86</v>
      </c>
      <c r="F2760" s="4">
        <v>1</v>
      </c>
      <c r="G2760" s="4">
        <v>0</v>
      </c>
      <c r="H2760" s="4">
        <v>0</v>
      </c>
      <c r="I2760">
        <f t="shared" si="430"/>
        <v>1</v>
      </c>
      <c r="J2760">
        <f t="shared" si="431"/>
        <v>1</v>
      </c>
      <c r="K2760">
        <f t="shared" si="432"/>
        <v>0</v>
      </c>
      <c r="L2760">
        <f t="shared" si="433"/>
        <v>0</v>
      </c>
      <c r="M2760">
        <f>I2760*Diccionario!$B$36</f>
        <v>2.2200196078431371E-3</v>
      </c>
      <c r="N2760">
        <f>M2760*Diccionario!$B$37</f>
        <v>2.2422198039215687E-4</v>
      </c>
      <c r="O2760">
        <f>N2760*Diccionario!$B$38</f>
        <v>3.3633297058823532E-5</v>
      </c>
      <c r="P2760">
        <f>O2760*Diccionario!$B$39</f>
        <v>3.026996735294118E-5</v>
      </c>
      <c r="Q2760">
        <f>P2760*Diccionario!$B$40</f>
        <v>1.2107986941176473E-5</v>
      </c>
      <c r="R2760">
        <f>Q2760*Diccionario!$B$41</f>
        <v>7.870191511764708E-6</v>
      </c>
      <c r="S2760">
        <f t="shared" si="434"/>
        <v>7.870191511764708E-6</v>
      </c>
      <c r="T2760">
        <f>I2760*Diccionario!$B$36</f>
        <v>2.2200196078431371E-3</v>
      </c>
      <c r="U2760">
        <f>T2760*Diccionario!$B$42</f>
        <v>2.2422198039215687E-4</v>
      </c>
      <c r="V2760">
        <f>U2760*Diccionario!$B$43</f>
        <v>1.9058868333333333E-4</v>
      </c>
      <c r="W2760">
        <f>V2760*Diccionario!$B$44</f>
        <v>3.6211849833333333E-5</v>
      </c>
      <c r="X2760">
        <f>W2760*Diccionario!$B$45</f>
        <v>1.4122621435000001E-5</v>
      </c>
      <c r="Y2760">
        <f>X2760*Diccionario!$B$46</f>
        <v>1.256913307715E-5</v>
      </c>
      <c r="Z2760">
        <f>Y2760*Diccionario!$B$47</f>
        <v>4.6505792385454997E-6</v>
      </c>
      <c r="AA2760">
        <f>Z2760*Diccionario!$B$48</f>
        <v>4.6505792385454997E-6</v>
      </c>
      <c r="AB2760">
        <f>AA2760*Diccionario!$B$49</f>
        <v>3.4879344289091247E-6</v>
      </c>
      <c r="AC2760">
        <f t="shared" si="435"/>
        <v>3.4879344289091247E-6</v>
      </c>
      <c r="AD2760">
        <f t="shared" si="436"/>
        <v>1.1358125940673833E-5</v>
      </c>
      <c r="AE2760">
        <f t="shared" si="437"/>
        <v>1.9033571909005983E-8</v>
      </c>
      <c r="AF2760" t="e">
        <f ca="1">IF(AD2760="","",_xludf.RANK.EQ(AD2760,$AD$2:$AD$5513,0))</f>
        <v>#NAME?</v>
      </c>
      <c r="AH2760" t="str">
        <f t="shared" si="438"/>
        <v>Baja</v>
      </c>
      <c r="AI2760" t="s">
        <v>153</v>
      </c>
      <c r="AJ2760" t="str">
        <f>IFERROR(VLOOKUP(B2760,Maestro_Regionales!$A$2:$B$35,2,FALSE),"Otras zonas")</f>
        <v>Otras zonas</v>
      </c>
      <c r="AK2760" t="str">
        <f t="shared" si="439"/>
        <v>EPS SANITAS | Otras zonas</v>
      </c>
    </row>
    <row r="2761" spans="1:37">
      <c r="A2761" s="4" t="s">
        <v>1042</v>
      </c>
      <c r="B2761" s="4" t="s">
        <v>1043</v>
      </c>
      <c r="C2761" s="4" t="s">
        <v>1205</v>
      </c>
      <c r="D2761" s="4" t="s">
        <v>1206</v>
      </c>
      <c r="E2761" s="4" t="s">
        <v>87</v>
      </c>
      <c r="F2761" s="4">
        <v>3649</v>
      </c>
      <c r="G2761" s="4">
        <v>5123</v>
      </c>
      <c r="H2761" s="4">
        <v>0</v>
      </c>
      <c r="I2761">
        <f t="shared" si="430"/>
        <v>8772</v>
      </c>
      <c r="J2761">
        <f t="shared" si="431"/>
        <v>0.41598267213862289</v>
      </c>
      <c r="K2761">
        <f t="shared" si="432"/>
        <v>0.58401732786137706</v>
      </c>
      <c r="L2761">
        <f t="shared" si="433"/>
        <v>0</v>
      </c>
      <c r="M2761">
        <f>I2761*Diccionario!$B$36</f>
        <v>19.474011999999998</v>
      </c>
      <c r="N2761">
        <f>M2761*Diccionario!$B$37</f>
        <v>1.9668752119999999</v>
      </c>
      <c r="O2761">
        <f>N2761*Diccionario!$B$38</f>
        <v>0.29503128179999999</v>
      </c>
      <c r="P2761">
        <f>O2761*Diccionario!$B$39</f>
        <v>0.26552815361999998</v>
      </c>
      <c r="Q2761">
        <f>P2761*Diccionario!$B$40</f>
        <v>0.106211261448</v>
      </c>
      <c r="R2761">
        <f>Q2761*Diccionario!$B$41</f>
        <v>6.9037319941200007E-2</v>
      </c>
      <c r="S2761">
        <f t="shared" si="434"/>
        <v>6.9037319941200007E-2</v>
      </c>
      <c r="T2761">
        <f>I2761*Diccionario!$B$36</f>
        <v>19.474011999999998</v>
      </c>
      <c r="U2761">
        <f>T2761*Diccionario!$B$42</f>
        <v>1.9668752119999999</v>
      </c>
      <c r="V2761">
        <f>U2761*Diccionario!$B$43</f>
        <v>1.6718439301999999</v>
      </c>
      <c r="W2761">
        <f>V2761*Diccionario!$B$44</f>
        <v>0.31765034673799997</v>
      </c>
      <c r="X2761">
        <f>W2761*Diccionario!$B$45</f>
        <v>0.12388363522781999</v>
      </c>
      <c r="Y2761">
        <f>X2761*Diccionario!$B$46</f>
        <v>0.11025643535275979</v>
      </c>
      <c r="Z2761">
        <f>Y2761*Diccionario!$B$47</f>
        <v>4.0794881080521123E-2</v>
      </c>
      <c r="AA2761">
        <f>Z2761*Diccionario!$B$48</f>
        <v>4.0794881080521123E-2</v>
      </c>
      <c r="AB2761">
        <f>AA2761*Diccionario!$B$49</f>
        <v>3.0596160810390842E-2</v>
      </c>
      <c r="AC2761">
        <f t="shared" si="435"/>
        <v>3.0596160810390842E-2</v>
      </c>
      <c r="AD2761">
        <f t="shared" si="436"/>
        <v>9.9633480751590842E-2</v>
      </c>
      <c r="AE2761">
        <f t="shared" si="437"/>
        <v>1.6696249278580044E-4</v>
      </c>
      <c r="AF2761" t="e">
        <f ca="1">IF(AD2761="","",_xludf.RANK.EQ(AD2761,$AD$2:$AD$5513,0))</f>
        <v>#NAME?</v>
      </c>
      <c r="AH2761" t="str">
        <f t="shared" si="438"/>
        <v>Baja</v>
      </c>
      <c r="AI2761" t="s">
        <v>153</v>
      </c>
      <c r="AJ2761" t="str">
        <f>IFERROR(VLOOKUP(B2761,Maestro_Regionales!$A$2:$B$35,2,FALSE),"Otras zonas")</f>
        <v>Otras zonas</v>
      </c>
      <c r="AK2761" t="str">
        <f t="shared" si="439"/>
        <v>NUEVA EPS | Otras zonas</v>
      </c>
    </row>
    <row r="2762" spans="1:37">
      <c r="A2762" s="4" t="s">
        <v>1042</v>
      </c>
      <c r="B2762" s="4" t="s">
        <v>1043</v>
      </c>
      <c r="C2762" s="4" t="s">
        <v>1205</v>
      </c>
      <c r="D2762" s="4" t="s">
        <v>1206</v>
      </c>
      <c r="E2762" s="4" t="s">
        <v>91</v>
      </c>
      <c r="F2762" s="4">
        <v>2262</v>
      </c>
      <c r="G2762" s="4">
        <v>2677</v>
      </c>
      <c r="H2762" s="4">
        <v>0</v>
      </c>
      <c r="I2762">
        <f t="shared" si="430"/>
        <v>4939</v>
      </c>
      <c r="J2762">
        <f t="shared" si="431"/>
        <v>0.45798744685158937</v>
      </c>
      <c r="K2762">
        <f t="shared" si="432"/>
        <v>0.54201255314841057</v>
      </c>
      <c r="L2762">
        <f t="shared" si="433"/>
        <v>0</v>
      </c>
      <c r="M2762">
        <f>I2762*Diccionario!$B$36</f>
        <v>10.964676843137255</v>
      </c>
      <c r="N2762">
        <f>M2762*Diccionario!$B$37</f>
        <v>1.1074323611568628</v>
      </c>
      <c r="O2762">
        <f>N2762*Diccionario!$B$38</f>
        <v>0.16611485417352942</v>
      </c>
      <c r="P2762">
        <f>O2762*Diccionario!$B$39</f>
        <v>0.14950336875617648</v>
      </c>
      <c r="Q2762">
        <f>P2762*Diccionario!$B$40</f>
        <v>5.9801347502470598E-2</v>
      </c>
      <c r="R2762">
        <f>Q2762*Diccionario!$B$41</f>
        <v>3.8870875876605891E-2</v>
      </c>
      <c r="S2762">
        <f t="shared" si="434"/>
        <v>3.8870875876605891E-2</v>
      </c>
      <c r="T2762">
        <f>I2762*Diccionario!$B$36</f>
        <v>10.964676843137255</v>
      </c>
      <c r="U2762">
        <f>T2762*Diccionario!$B$42</f>
        <v>1.1074323611568628</v>
      </c>
      <c r="V2762">
        <f>U2762*Diccionario!$B$43</f>
        <v>0.94131750698333339</v>
      </c>
      <c r="W2762">
        <f>V2762*Diccionario!$B$44</f>
        <v>0.17885032632683334</v>
      </c>
      <c r="X2762">
        <f>W2762*Diccionario!$B$45</f>
        <v>6.9751627267465005E-2</v>
      </c>
      <c r="Y2762">
        <f>X2762*Diccionario!$B$46</f>
        <v>6.2078948268043853E-2</v>
      </c>
      <c r="Z2762">
        <f>Y2762*Diccionario!$B$47</f>
        <v>2.2969210859176227E-2</v>
      </c>
      <c r="AA2762">
        <f>Z2762*Diccionario!$B$48</f>
        <v>2.2969210859176227E-2</v>
      </c>
      <c r="AB2762">
        <f>AA2762*Diccionario!$B$49</f>
        <v>1.7226908144382172E-2</v>
      </c>
      <c r="AC2762">
        <f t="shared" si="435"/>
        <v>1.7226908144382172E-2</v>
      </c>
      <c r="AD2762">
        <f t="shared" si="436"/>
        <v>5.6097784020988063E-2</v>
      </c>
      <c r="AE2762">
        <f t="shared" si="437"/>
        <v>9.400681165858055E-5</v>
      </c>
      <c r="AF2762" t="e">
        <f ca="1">IF(AD2762="","",_xludf.RANK.EQ(AD2762,$AD$2:$AD$5513,0))</f>
        <v>#NAME?</v>
      </c>
      <c r="AH2762" t="str">
        <f t="shared" si="438"/>
        <v>Baja</v>
      </c>
      <c r="AI2762" t="s">
        <v>153</v>
      </c>
      <c r="AJ2762" t="str">
        <f>IFERROR(VLOOKUP(B2762,Maestro_Regionales!$A$2:$B$35,2,FALSE),"Otras zonas")</f>
        <v>Otras zonas</v>
      </c>
      <c r="AK2762" t="str">
        <f t="shared" si="439"/>
        <v>FAMISANAR | Otras zonas</v>
      </c>
    </row>
    <row r="2763" spans="1:37">
      <c r="A2763" s="4" t="s">
        <v>1042</v>
      </c>
      <c r="B2763" s="4" t="s">
        <v>1043</v>
      </c>
      <c r="C2763" s="4" t="s">
        <v>1205</v>
      </c>
      <c r="D2763" s="4" t="s">
        <v>1206</v>
      </c>
      <c r="E2763" s="4" t="s">
        <v>415</v>
      </c>
      <c r="F2763" s="4">
        <v>1611</v>
      </c>
      <c r="G2763" s="4">
        <v>1841</v>
      </c>
      <c r="H2763" s="4">
        <v>0</v>
      </c>
      <c r="I2763">
        <f t="shared" si="430"/>
        <v>3452</v>
      </c>
      <c r="J2763">
        <f t="shared" si="431"/>
        <v>0.46668597914252608</v>
      </c>
      <c r="K2763">
        <f t="shared" si="432"/>
        <v>0.53331402085747392</v>
      </c>
      <c r="L2763">
        <f t="shared" si="433"/>
        <v>0</v>
      </c>
      <c r="M2763">
        <f>I2763*Diccionario!$B$36</f>
        <v>7.6635076862745093</v>
      </c>
      <c r="N2763">
        <f>M2763*Diccionario!$B$37</f>
        <v>0.77401427631372544</v>
      </c>
      <c r="O2763">
        <f>N2763*Diccionario!$B$38</f>
        <v>0.11610214144705881</v>
      </c>
      <c r="P2763">
        <f>O2763*Diccionario!$B$39</f>
        <v>0.10449192730235293</v>
      </c>
      <c r="Q2763">
        <f>P2763*Diccionario!$B$40</f>
        <v>4.1796770920941174E-2</v>
      </c>
      <c r="R2763">
        <f>Q2763*Diccionario!$B$41</f>
        <v>2.7167901098611766E-2</v>
      </c>
      <c r="S2763">
        <f t="shared" si="434"/>
        <v>2.7167901098611766E-2</v>
      </c>
      <c r="T2763">
        <f>I2763*Diccionario!$B$36</f>
        <v>7.6635076862745093</v>
      </c>
      <c r="U2763">
        <f>T2763*Diccionario!$B$42</f>
        <v>0.77401427631372544</v>
      </c>
      <c r="V2763">
        <f>U2763*Diccionario!$B$43</f>
        <v>0.65791213486666655</v>
      </c>
      <c r="W2763">
        <f>V2763*Diccionario!$B$44</f>
        <v>0.12500330562466663</v>
      </c>
      <c r="X2763">
        <f>W2763*Diccionario!$B$45</f>
        <v>4.8751289193619991E-2</v>
      </c>
      <c r="Y2763">
        <f>X2763*Diccionario!$B$46</f>
        <v>4.3388647382321795E-2</v>
      </c>
      <c r="Z2763">
        <f>Y2763*Diccionario!$B$47</f>
        <v>1.6053799531459065E-2</v>
      </c>
      <c r="AA2763">
        <f>Z2763*Diccionario!$B$48</f>
        <v>1.6053799531459065E-2</v>
      </c>
      <c r="AB2763">
        <f>AA2763*Diccionario!$B$49</f>
        <v>1.2040349648594299E-2</v>
      </c>
      <c r="AC2763">
        <f t="shared" si="435"/>
        <v>1.2040349648594299E-2</v>
      </c>
      <c r="AD2763">
        <f t="shared" si="436"/>
        <v>3.9208250747206061E-2</v>
      </c>
      <c r="AE2763">
        <f t="shared" si="437"/>
        <v>6.570389022988863E-5</v>
      </c>
      <c r="AF2763" t="e">
        <f ca="1">IF(AD2763="","",_xludf.RANK.EQ(AD2763,$AD$2:$AD$5513,0))</f>
        <v>#NAME?</v>
      </c>
      <c r="AH2763" t="str">
        <f t="shared" si="438"/>
        <v>Baja</v>
      </c>
      <c r="AI2763" t="s">
        <v>153</v>
      </c>
      <c r="AJ2763" t="str">
        <f>IFERROR(VLOOKUP(B2763,Maestro_Regionales!$A$2:$B$35,2,FALSE),"Otras zonas")</f>
        <v>Otras zonas</v>
      </c>
      <c r="AK2763" t="str">
        <f t="shared" si="439"/>
        <v>COMPENSAR EPS | Otras zonas</v>
      </c>
    </row>
    <row r="2764" spans="1:37">
      <c r="A2764" s="4" t="s">
        <v>1042</v>
      </c>
      <c r="B2764" s="4" t="s">
        <v>1043</v>
      </c>
      <c r="C2764" s="4" t="s">
        <v>1205</v>
      </c>
      <c r="D2764" s="4" t="s">
        <v>1206</v>
      </c>
      <c r="E2764" s="4" t="s">
        <v>85</v>
      </c>
      <c r="F2764" s="4">
        <v>706</v>
      </c>
      <c r="G2764" s="4">
        <v>936</v>
      </c>
      <c r="H2764" s="4">
        <v>0</v>
      </c>
      <c r="I2764">
        <f t="shared" si="430"/>
        <v>1642</v>
      </c>
      <c r="J2764">
        <f t="shared" si="431"/>
        <v>0.42996345919610229</v>
      </c>
      <c r="K2764">
        <f t="shared" si="432"/>
        <v>0.57003654080389765</v>
      </c>
      <c r="L2764">
        <f t="shared" si="433"/>
        <v>0</v>
      </c>
      <c r="M2764">
        <f>I2764*Diccionario!$B$36</f>
        <v>3.6452721960784311</v>
      </c>
      <c r="N2764">
        <f>M2764*Diccionario!$B$37</f>
        <v>0.36817249180392159</v>
      </c>
      <c r="O2764">
        <f>N2764*Diccionario!$B$38</f>
        <v>5.5225873770588234E-2</v>
      </c>
      <c r="P2764">
        <f>O2764*Diccionario!$B$39</f>
        <v>4.970328639352941E-2</v>
      </c>
      <c r="Q2764">
        <f>P2764*Diccionario!$B$40</f>
        <v>1.9881314557411767E-2</v>
      </c>
      <c r="R2764">
        <f>Q2764*Diccionario!$B$41</f>
        <v>1.2922854462317649E-2</v>
      </c>
      <c r="S2764">
        <f t="shared" si="434"/>
        <v>1.2922854462317649E-2</v>
      </c>
      <c r="T2764">
        <f>I2764*Diccionario!$B$36</f>
        <v>3.6452721960784311</v>
      </c>
      <c r="U2764">
        <f>T2764*Diccionario!$B$42</f>
        <v>0.36817249180392159</v>
      </c>
      <c r="V2764">
        <f>U2764*Diccionario!$B$43</f>
        <v>0.31294661803333335</v>
      </c>
      <c r="W2764">
        <f>V2764*Diccionario!$B$44</f>
        <v>5.9459857426333335E-2</v>
      </c>
      <c r="X2764">
        <f>W2764*Diccionario!$B$45</f>
        <v>2.318934439627E-2</v>
      </c>
      <c r="Y2764">
        <f>X2764*Diccionario!$B$46</f>
        <v>2.06385165126803E-2</v>
      </c>
      <c r="Z2764">
        <f>Y2764*Diccionario!$B$47</f>
        <v>7.6362511096917107E-3</v>
      </c>
      <c r="AA2764">
        <f>Z2764*Diccionario!$B$48</f>
        <v>7.6362511096917107E-3</v>
      </c>
      <c r="AB2764">
        <f>AA2764*Diccionario!$B$49</f>
        <v>5.727188332268783E-3</v>
      </c>
      <c r="AC2764">
        <f t="shared" si="435"/>
        <v>5.727188332268783E-3</v>
      </c>
      <c r="AD2764">
        <f t="shared" si="436"/>
        <v>1.865004279458643E-2</v>
      </c>
      <c r="AE2764">
        <f t="shared" si="437"/>
        <v>3.125312507458782E-5</v>
      </c>
      <c r="AF2764" t="e">
        <f ca="1">IF(AD2764="","",_xludf.RANK.EQ(AD2764,$AD$2:$AD$5513,0))</f>
        <v>#NAME?</v>
      </c>
      <c r="AH2764" t="str">
        <f t="shared" si="438"/>
        <v>Baja</v>
      </c>
      <c r="AI2764" t="s">
        <v>153</v>
      </c>
      <c r="AJ2764" t="str">
        <f>IFERROR(VLOOKUP(B2764,Maestro_Regionales!$A$2:$B$35,2,FALSE),"Otras zonas")</f>
        <v>Otras zonas</v>
      </c>
      <c r="AK2764" t="str">
        <f t="shared" si="439"/>
        <v>SALUD TOTAL EPS | Otras zonas</v>
      </c>
    </row>
    <row r="2765" spans="1:37">
      <c r="A2765" s="4" t="s">
        <v>1042</v>
      </c>
      <c r="B2765" s="4" t="s">
        <v>1043</v>
      </c>
      <c r="C2765" s="4" t="s">
        <v>1205</v>
      </c>
      <c r="D2765" s="4" t="s">
        <v>1206</v>
      </c>
      <c r="E2765" s="4" t="s">
        <v>90</v>
      </c>
      <c r="F2765" s="4">
        <v>0</v>
      </c>
      <c r="G2765" s="4">
        <v>0</v>
      </c>
      <c r="H2765" s="4">
        <v>194</v>
      </c>
      <c r="I2765">
        <f t="shared" si="430"/>
        <v>194</v>
      </c>
      <c r="J2765">
        <f t="shared" si="431"/>
        <v>0</v>
      </c>
      <c r="K2765">
        <f t="shared" si="432"/>
        <v>0</v>
      </c>
      <c r="L2765">
        <f t="shared" si="433"/>
        <v>1</v>
      </c>
      <c r="M2765">
        <f>I2765*Diccionario!$B$36</f>
        <v>0.43068380392156858</v>
      </c>
      <c r="N2765">
        <f>M2765*Diccionario!$B$37</f>
        <v>4.3499064196078428E-2</v>
      </c>
      <c r="O2765">
        <f>N2765*Diccionario!$B$38</f>
        <v>6.5248596294117641E-3</v>
      </c>
      <c r="P2765">
        <f>O2765*Diccionario!$B$39</f>
        <v>5.8723736664705881E-3</v>
      </c>
      <c r="Q2765">
        <f>P2765*Diccionario!$B$40</f>
        <v>2.3489494665882354E-3</v>
      </c>
      <c r="R2765">
        <f>Q2765*Diccionario!$B$41</f>
        <v>1.5268171532823531E-3</v>
      </c>
      <c r="S2765">
        <f t="shared" si="434"/>
        <v>1.5268171532823531E-3</v>
      </c>
      <c r="T2765">
        <f>I2765*Diccionario!$B$36</f>
        <v>0.43068380392156858</v>
      </c>
      <c r="U2765">
        <f>T2765*Diccionario!$B$42</f>
        <v>4.3499064196078428E-2</v>
      </c>
      <c r="V2765">
        <f>U2765*Diccionario!$B$43</f>
        <v>3.6974204566666662E-2</v>
      </c>
      <c r="W2765">
        <f>V2765*Diccionario!$B$44</f>
        <v>7.0250988676666655E-3</v>
      </c>
      <c r="X2765">
        <f>W2765*Diccionario!$B$45</f>
        <v>2.7397885583899995E-3</v>
      </c>
      <c r="Y2765">
        <f>X2765*Diccionario!$B$46</f>
        <v>2.4384118169670996E-3</v>
      </c>
      <c r="Z2765">
        <f>Y2765*Diccionario!$B$47</f>
        <v>9.0221237227782684E-4</v>
      </c>
      <c r="AA2765">
        <f>Z2765*Diccionario!$B$48</f>
        <v>9.0221237227782684E-4</v>
      </c>
      <c r="AB2765">
        <f>AA2765*Diccionario!$B$49</f>
        <v>6.766592792083701E-4</v>
      </c>
      <c r="AC2765">
        <f t="shared" si="435"/>
        <v>6.766592792083701E-4</v>
      </c>
      <c r="AD2765">
        <f t="shared" si="436"/>
        <v>2.2034764324907231E-3</v>
      </c>
      <c r="AE2765">
        <f t="shared" si="437"/>
        <v>3.6925129503471598E-6</v>
      </c>
      <c r="AF2765" t="e">
        <f ca="1">IF(AD2765="","",_xludf.RANK.EQ(AD2765,$AD$2:$AD$5513,0))</f>
        <v>#NAME?</v>
      </c>
      <c r="AH2765" t="str">
        <f t="shared" si="438"/>
        <v>Baja</v>
      </c>
      <c r="AI2765" t="s">
        <v>153</v>
      </c>
      <c r="AJ2765" t="str">
        <f>IFERROR(VLOOKUP(B2765,Maestro_Regionales!$A$2:$B$35,2,FALSE),"Otras zonas")</f>
        <v>Otras zonas</v>
      </c>
      <c r="AK2765" t="str">
        <f t="shared" si="439"/>
        <v>REGIMEN DE EXCEPCION | Otras zonas</v>
      </c>
    </row>
    <row r="2766" spans="1:37">
      <c r="A2766" s="4" t="s">
        <v>1042</v>
      </c>
      <c r="B2766" s="4" t="s">
        <v>1043</v>
      </c>
      <c r="C2766" s="4" t="s">
        <v>1205</v>
      </c>
      <c r="D2766" s="4" t="s">
        <v>1206</v>
      </c>
      <c r="E2766" s="4" t="s">
        <v>86</v>
      </c>
      <c r="F2766" s="4">
        <v>54</v>
      </c>
      <c r="G2766" s="4">
        <v>25</v>
      </c>
      <c r="H2766" s="4">
        <v>0</v>
      </c>
      <c r="I2766">
        <f t="shared" si="430"/>
        <v>79</v>
      </c>
      <c r="J2766">
        <f t="shared" si="431"/>
        <v>0.68354430379746833</v>
      </c>
      <c r="K2766">
        <f t="shared" si="432"/>
        <v>0.31645569620253167</v>
      </c>
      <c r="L2766">
        <f t="shared" si="433"/>
        <v>0</v>
      </c>
      <c r="M2766">
        <f>I2766*Diccionario!$B$36</f>
        <v>0.17538154901960784</v>
      </c>
      <c r="N2766">
        <f>M2766*Diccionario!$B$37</f>
        <v>1.7713536450980394E-2</v>
      </c>
      <c r="O2766">
        <f>N2766*Diccionario!$B$38</f>
        <v>2.657030467647059E-3</v>
      </c>
      <c r="P2766">
        <f>O2766*Diccionario!$B$39</f>
        <v>2.3913274208823532E-3</v>
      </c>
      <c r="Q2766">
        <f>P2766*Diccionario!$B$40</f>
        <v>9.5653096835294138E-4</v>
      </c>
      <c r="R2766">
        <f>Q2766*Diccionario!$B$41</f>
        <v>6.2174512942941189E-4</v>
      </c>
      <c r="S2766">
        <f t="shared" si="434"/>
        <v>6.2174512942941189E-4</v>
      </c>
      <c r="T2766">
        <f>I2766*Diccionario!$B$36</f>
        <v>0.17538154901960784</v>
      </c>
      <c r="U2766">
        <f>T2766*Diccionario!$B$42</f>
        <v>1.7713536450980394E-2</v>
      </c>
      <c r="V2766">
        <f>U2766*Diccionario!$B$43</f>
        <v>1.5056505983333334E-2</v>
      </c>
      <c r="W2766">
        <f>V2766*Diccionario!$B$44</f>
        <v>2.8607361368333337E-3</v>
      </c>
      <c r="X2766">
        <f>W2766*Diccionario!$B$45</f>
        <v>1.1156870933650002E-3</v>
      </c>
      <c r="Y2766">
        <f>X2766*Diccionario!$B$46</f>
        <v>9.9296151309485013E-4</v>
      </c>
      <c r="Z2766">
        <f>Y2766*Diccionario!$B$47</f>
        <v>3.6739575984509452E-4</v>
      </c>
      <c r="AA2766">
        <f>Z2766*Diccionario!$B$48</f>
        <v>3.6739575984509452E-4</v>
      </c>
      <c r="AB2766">
        <f>AA2766*Diccionario!$B$49</f>
        <v>2.7554681988382088E-4</v>
      </c>
      <c r="AC2766">
        <f t="shared" si="435"/>
        <v>2.7554681988382088E-4</v>
      </c>
      <c r="AD2766">
        <f t="shared" si="436"/>
        <v>8.9729194931323277E-4</v>
      </c>
      <c r="AE2766">
        <f t="shared" si="437"/>
        <v>1.5036521808114725E-6</v>
      </c>
      <c r="AF2766" t="e">
        <f ca="1">IF(AD2766="","",_xludf.RANK.EQ(AD2766,$AD$2:$AD$5513,0))</f>
        <v>#NAME?</v>
      </c>
      <c r="AH2766" t="str">
        <f t="shared" si="438"/>
        <v>Baja</v>
      </c>
      <c r="AI2766" t="s">
        <v>153</v>
      </c>
      <c r="AJ2766" t="str">
        <f>IFERROR(VLOOKUP(B2766,Maestro_Regionales!$A$2:$B$35,2,FALSE),"Otras zonas")</f>
        <v>Otras zonas</v>
      </c>
      <c r="AK2766" t="str">
        <f t="shared" si="439"/>
        <v>EPS SANITAS | Otras zonas</v>
      </c>
    </row>
    <row r="2767" spans="1:37">
      <c r="A2767" s="4" t="s">
        <v>1042</v>
      </c>
      <c r="B2767" s="4" t="s">
        <v>1043</v>
      </c>
      <c r="C2767" s="4" t="s">
        <v>1205</v>
      </c>
      <c r="D2767" s="4" t="s">
        <v>1206</v>
      </c>
      <c r="E2767" s="4" t="s">
        <v>162</v>
      </c>
      <c r="F2767" s="4">
        <v>1</v>
      </c>
      <c r="G2767" s="4">
        <v>0</v>
      </c>
      <c r="H2767" s="4">
        <v>0</v>
      </c>
      <c r="I2767">
        <f t="shared" si="430"/>
        <v>1</v>
      </c>
      <c r="J2767">
        <f t="shared" si="431"/>
        <v>1</v>
      </c>
      <c r="K2767">
        <f t="shared" si="432"/>
        <v>0</v>
      </c>
      <c r="L2767">
        <f t="shared" si="433"/>
        <v>0</v>
      </c>
      <c r="M2767">
        <f>I2767*Diccionario!$B$36</f>
        <v>2.2200196078431371E-3</v>
      </c>
      <c r="N2767">
        <f>M2767*Diccionario!$B$37</f>
        <v>2.2422198039215687E-4</v>
      </c>
      <c r="O2767">
        <f>N2767*Diccionario!$B$38</f>
        <v>3.3633297058823532E-5</v>
      </c>
      <c r="P2767">
        <f>O2767*Diccionario!$B$39</f>
        <v>3.026996735294118E-5</v>
      </c>
      <c r="Q2767">
        <f>P2767*Diccionario!$B$40</f>
        <v>1.2107986941176473E-5</v>
      </c>
      <c r="R2767">
        <f>Q2767*Diccionario!$B$41</f>
        <v>7.870191511764708E-6</v>
      </c>
      <c r="S2767">
        <f t="shared" si="434"/>
        <v>7.870191511764708E-6</v>
      </c>
      <c r="T2767">
        <f>I2767*Diccionario!$B$36</f>
        <v>2.2200196078431371E-3</v>
      </c>
      <c r="U2767">
        <f>T2767*Diccionario!$B$42</f>
        <v>2.2422198039215687E-4</v>
      </c>
      <c r="V2767">
        <f>U2767*Diccionario!$B$43</f>
        <v>1.9058868333333333E-4</v>
      </c>
      <c r="W2767">
        <f>V2767*Diccionario!$B$44</f>
        <v>3.6211849833333333E-5</v>
      </c>
      <c r="X2767">
        <f>W2767*Diccionario!$B$45</f>
        <v>1.4122621435000001E-5</v>
      </c>
      <c r="Y2767">
        <f>X2767*Diccionario!$B$46</f>
        <v>1.256913307715E-5</v>
      </c>
      <c r="Z2767">
        <f>Y2767*Diccionario!$B$47</f>
        <v>4.6505792385454997E-6</v>
      </c>
      <c r="AA2767">
        <f>Z2767*Diccionario!$B$48</f>
        <v>4.6505792385454997E-6</v>
      </c>
      <c r="AB2767">
        <f>AA2767*Diccionario!$B$49</f>
        <v>3.4879344289091247E-6</v>
      </c>
      <c r="AC2767">
        <f t="shared" si="435"/>
        <v>3.4879344289091247E-6</v>
      </c>
      <c r="AD2767">
        <f t="shared" si="436"/>
        <v>1.1358125940673833E-5</v>
      </c>
      <c r="AE2767">
        <f t="shared" si="437"/>
        <v>1.9033571909005983E-8</v>
      </c>
      <c r="AF2767" t="e">
        <f ca="1">IF(AD2767="","",_xludf.RANK.EQ(AD2767,$AD$2:$AD$5513,0))</f>
        <v>#NAME?</v>
      </c>
      <c r="AH2767" t="str">
        <f t="shared" si="438"/>
        <v>Baja</v>
      </c>
      <c r="AI2767" t="s">
        <v>153</v>
      </c>
      <c r="AJ2767" t="str">
        <f>IFERROR(VLOOKUP(B2767,Maestro_Regionales!$A$2:$B$35,2,FALSE),"Otras zonas")</f>
        <v>Otras zonas</v>
      </c>
      <c r="AK2767" t="str">
        <f t="shared" si="439"/>
        <v>EPS SOS | Otras zonas</v>
      </c>
    </row>
    <row r="2768" spans="1:37">
      <c r="A2768" s="4" t="s">
        <v>1042</v>
      </c>
      <c r="B2768" s="4" t="s">
        <v>1043</v>
      </c>
      <c r="C2768" s="4" t="s">
        <v>1207</v>
      </c>
      <c r="D2768" s="4" t="s">
        <v>1208</v>
      </c>
      <c r="E2768" s="4" t="s">
        <v>87</v>
      </c>
      <c r="F2768" s="4">
        <v>1267</v>
      </c>
      <c r="G2768" s="4">
        <v>6367</v>
      </c>
      <c r="H2768" s="4">
        <v>0</v>
      </c>
      <c r="I2768">
        <f t="shared" si="430"/>
        <v>7634</v>
      </c>
      <c r="J2768">
        <f t="shared" si="431"/>
        <v>0.1659680377259628</v>
      </c>
      <c r="K2768">
        <f t="shared" si="432"/>
        <v>0.8340319622740372</v>
      </c>
      <c r="L2768">
        <f t="shared" si="433"/>
        <v>0</v>
      </c>
      <c r="M2768">
        <f>I2768*Diccionario!$B$36</f>
        <v>16.94762968627451</v>
      </c>
      <c r="N2768">
        <f>M2768*Diccionario!$B$37</f>
        <v>1.7117105983137257</v>
      </c>
      <c r="O2768">
        <f>N2768*Diccionario!$B$38</f>
        <v>0.25675658974705884</v>
      </c>
      <c r="P2768">
        <f>O2768*Diccionario!$B$39</f>
        <v>0.23108093077235295</v>
      </c>
      <c r="Q2768">
        <f>P2768*Diccionario!$B$40</f>
        <v>9.2432372308941191E-2</v>
      </c>
      <c r="R2768">
        <f>Q2768*Diccionario!$B$41</f>
        <v>6.0081042000811775E-2</v>
      </c>
      <c r="S2768">
        <f t="shared" si="434"/>
        <v>6.0081042000811775E-2</v>
      </c>
      <c r="T2768">
        <f>I2768*Diccionario!$B$36</f>
        <v>16.94762968627451</v>
      </c>
      <c r="U2768">
        <f>T2768*Diccionario!$B$42</f>
        <v>1.7117105983137257</v>
      </c>
      <c r="V2768">
        <f>U2768*Diccionario!$B$43</f>
        <v>1.4549540085666668</v>
      </c>
      <c r="W2768">
        <f>V2768*Diccionario!$B$44</f>
        <v>0.27644126162766669</v>
      </c>
      <c r="X2768">
        <f>W2768*Diccionario!$B$45</f>
        <v>0.10781209203479002</v>
      </c>
      <c r="Y2768">
        <f>X2768*Diccionario!$B$46</f>
        <v>9.5952761910963122E-2</v>
      </c>
      <c r="Z2768">
        <f>Y2768*Diccionario!$B$47</f>
        <v>3.5502521907056356E-2</v>
      </c>
      <c r="AA2768">
        <f>Z2768*Diccionario!$B$48</f>
        <v>3.5502521907056356E-2</v>
      </c>
      <c r="AB2768">
        <f>AA2768*Diccionario!$B$49</f>
        <v>2.6626891430292267E-2</v>
      </c>
      <c r="AC2768">
        <f t="shared" si="435"/>
        <v>2.6626891430292267E-2</v>
      </c>
      <c r="AD2768">
        <f t="shared" si="436"/>
        <v>8.6707933431104042E-2</v>
      </c>
      <c r="AE2768">
        <f t="shared" si="437"/>
        <v>1.4530228795335166E-4</v>
      </c>
      <c r="AF2768" t="e">
        <f ca="1">IF(AD2768="","",_xludf.RANK.EQ(AD2768,$AD$2:$AD$5513,0))</f>
        <v>#NAME?</v>
      </c>
      <c r="AH2768" t="str">
        <f t="shared" si="438"/>
        <v>Baja</v>
      </c>
      <c r="AI2768" t="s">
        <v>153</v>
      </c>
      <c r="AJ2768" t="str">
        <f>IFERROR(VLOOKUP(B2768,Maestro_Regionales!$A$2:$B$35,2,FALSE),"Otras zonas")</f>
        <v>Otras zonas</v>
      </c>
      <c r="AK2768" t="str">
        <f t="shared" si="439"/>
        <v>NUEVA EPS | Otras zonas</v>
      </c>
    </row>
    <row r="2769" spans="1:37">
      <c r="A2769" s="4" t="s">
        <v>1042</v>
      </c>
      <c r="B2769" s="4" t="s">
        <v>1043</v>
      </c>
      <c r="C2769" s="4" t="s">
        <v>1207</v>
      </c>
      <c r="D2769" s="4" t="s">
        <v>1208</v>
      </c>
      <c r="E2769" s="4" t="s">
        <v>91</v>
      </c>
      <c r="F2769" s="4">
        <v>1301</v>
      </c>
      <c r="G2769" s="4">
        <v>4683</v>
      </c>
      <c r="H2769" s="4">
        <v>0</v>
      </c>
      <c r="I2769">
        <f t="shared" si="430"/>
        <v>5984</v>
      </c>
      <c r="J2769">
        <f t="shared" si="431"/>
        <v>0.21741310160427807</v>
      </c>
      <c r="K2769">
        <f t="shared" si="432"/>
        <v>0.78258689839572193</v>
      </c>
      <c r="L2769">
        <f t="shared" si="433"/>
        <v>0</v>
      </c>
      <c r="M2769">
        <f>I2769*Diccionario!$B$36</f>
        <v>13.284597333333332</v>
      </c>
      <c r="N2769">
        <f>M2769*Diccionario!$B$37</f>
        <v>1.3417443306666665</v>
      </c>
      <c r="O2769">
        <f>N2769*Diccionario!$B$38</f>
        <v>0.20126164959999998</v>
      </c>
      <c r="P2769">
        <f>O2769*Diccionario!$B$39</f>
        <v>0.18113548463999998</v>
      </c>
      <c r="Q2769">
        <f>P2769*Diccionario!$B$40</f>
        <v>7.2454193855999993E-2</v>
      </c>
      <c r="R2769">
        <f>Q2769*Diccionario!$B$41</f>
        <v>4.7095226006399996E-2</v>
      </c>
      <c r="S2769">
        <f t="shared" si="434"/>
        <v>4.7095226006399996E-2</v>
      </c>
      <c r="T2769">
        <f>I2769*Diccionario!$B$36</f>
        <v>13.284597333333332</v>
      </c>
      <c r="U2769">
        <f>T2769*Diccionario!$B$42</f>
        <v>1.3417443306666665</v>
      </c>
      <c r="V2769">
        <f>U2769*Diccionario!$B$43</f>
        <v>1.1404826810666666</v>
      </c>
      <c r="W2769">
        <f>V2769*Diccionario!$B$44</f>
        <v>0.21669170940266666</v>
      </c>
      <c r="X2769">
        <f>W2769*Diccionario!$B$45</f>
        <v>8.4509766667040007E-2</v>
      </c>
      <c r="Y2769">
        <f>X2769*Diccionario!$B$46</f>
        <v>7.5213692333665608E-2</v>
      </c>
      <c r="Z2769">
        <f>Y2769*Diccionario!$B$47</f>
        <v>2.7829066163456276E-2</v>
      </c>
      <c r="AA2769">
        <f>Z2769*Diccionario!$B$48</f>
        <v>2.7829066163456276E-2</v>
      </c>
      <c r="AB2769">
        <f>AA2769*Diccionario!$B$49</f>
        <v>2.0871799622592207E-2</v>
      </c>
      <c r="AC2769">
        <f t="shared" si="435"/>
        <v>2.0871799622592207E-2</v>
      </c>
      <c r="AD2769">
        <f t="shared" si="436"/>
        <v>6.7967025628992206E-2</v>
      </c>
      <c r="AE2769">
        <f t="shared" si="437"/>
        <v>1.1389689430349178E-4</v>
      </c>
      <c r="AF2769" t="e">
        <f ca="1">IF(AD2769="","",_xludf.RANK.EQ(AD2769,$AD$2:$AD$5513,0))</f>
        <v>#NAME?</v>
      </c>
      <c r="AH2769" t="str">
        <f t="shared" si="438"/>
        <v>Baja</v>
      </c>
      <c r="AI2769" t="s">
        <v>153</v>
      </c>
      <c r="AJ2769" t="str">
        <f>IFERROR(VLOOKUP(B2769,Maestro_Regionales!$A$2:$B$35,2,FALSE),"Otras zonas")</f>
        <v>Otras zonas</v>
      </c>
      <c r="AK2769" t="str">
        <f t="shared" si="439"/>
        <v>FAMISANAR | Otras zonas</v>
      </c>
    </row>
    <row r="2770" spans="1:37">
      <c r="A2770" s="4" t="s">
        <v>1042</v>
      </c>
      <c r="B2770" s="4" t="s">
        <v>1043</v>
      </c>
      <c r="C2770" s="4" t="s">
        <v>1207</v>
      </c>
      <c r="D2770" s="4" t="s">
        <v>1208</v>
      </c>
      <c r="E2770" s="4" t="s">
        <v>415</v>
      </c>
      <c r="F2770" s="4">
        <v>593</v>
      </c>
      <c r="G2770" s="4">
        <v>1928</v>
      </c>
      <c r="H2770" s="4">
        <v>0</v>
      </c>
      <c r="I2770">
        <f t="shared" si="430"/>
        <v>2521</v>
      </c>
      <c r="J2770">
        <f t="shared" si="431"/>
        <v>0.2352241174137247</v>
      </c>
      <c r="K2770">
        <f t="shared" si="432"/>
        <v>0.76477588258627527</v>
      </c>
      <c r="L2770">
        <f t="shared" si="433"/>
        <v>0</v>
      </c>
      <c r="M2770">
        <f>I2770*Diccionario!$B$36</f>
        <v>5.5966694313725487</v>
      </c>
      <c r="N2770">
        <f>M2770*Diccionario!$B$37</f>
        <v>0.56526361256862745</v>
      </c>
      <c r="O2770">
        <f>N2770*Diccionario!$B$38</f>
        <v>8.4789541885294112E-2</v>
      </c>
      <c r="P2770">
        <f>O2770*Diccionario!$B$39</f>
        <v>7.6310587696764701E-2</v>
      </c>
      <c r="Q2770">
        <f>P2770*Diccionario!$B$40</f>
        <v>3.0524235078705882E-2</v>
      </c>
      <c r="R2770">
        <f>Q2770*Diccionario!$B$41</f>
        <v>1.9840752801158823E-2</v>
      </c>
      <c r="S2770">
        <f t="shared" si="434"/>
        <v>1.9840752801158823E-2</v>
      </c>
      <c r="T2770">
        <f>I2770*Diccionario!$B$36</f>
        <v>5.5966694313725487</v>
      </c>
      <c r="U2770">
        <f>T2770*Diccionario!$B$42</f>
        <v>0.56526361256862745</v>
      </c>
      <c r="V2770">
        <f>U2770*Diccionario!$B$43</f>
        <v>0.48047407068333331</v>
      </c>
      <c r="W2770">
        <f>V2770*Diccionario!$B$44</f>
        <v>9.1290073429833335E-2</v>
      </c>
      <c r="X2770">
        <f>W2770*Diccionario!$B$45</f>
        <v>3.5603128637635005E-2</v>
      </c>
      <c r="Y2770">
        <f>X2770*Diccionario!$B$46</f>
        <v>3.1686784487495158E-2</v>
      </c>
      <c r="Z2770">
        <f>Y2770*Diccionario!$B$47</f>
        <v>1.1724110260373208E-2</v>
      </c>
      <c r="AA2770">
        <f>Z2770*Diccionario!$B$48</f>
        <v>1.1724110260373208E-2</v>
      </c>
      <c r="AB2770">
        <f>AA2770*Diccionario!$B$49</f>
        <v>8.7930826952799072E-3</v>
      </c>
      <c r="AC2770">
        <f t="shared" si="435"/>
        <v>8.7930826952799072E-3</v>
      </c>
      <c r="AD2770">
        <f t="shared" si="436"/>
        <v>2.863383549643873E-2</v>
      </c>
      <c r="AE2770">
        <f t="shared" si="437"/>
        <v>4.7983634782604076E-5</v>
      </c>
      <c r="AF2770" t="e">
        <f ca="1">IF(AD2770="","",_xludf.RANK.EQ(AD2770,$AD$2:$AD$5513,0))</f>
        <v>#NAME?</v>
      </c>
      <c r="AH2770" t="str">
        <f t="shared" si="438"/>
        <v>Baja</v>
      </c>
      <c r="AI2770" t="s">
        <v>153</v>
      </c>
      <c r="AJ2770" t="str">
        <f>IFERROR(VLOOKUP(B2770,Maestro_Regionales!$A$2:$B$35,2,FALSE),"Otras zonas")</f>
        <v>Otras zonas</v>
      </c>
      <c r="AK2770" t="str">
        <f t="shared" si="439"/>
        <v>COMPENSAR EPS | Otras zonas</v>
      </c>
    </row>
    <row r="2771" spans="1:37">
      <c r="A2771" s="4" t="s">
        <v>1042</v>
      </c>
      <c r="B2771" s="4" t="s">
        <v>1043</v>
      </c>
      <c r="C2771" s="4" t="s">
        <v>1207</v>
      </c>
      <c r="D2771" s="4" t="s">
        <v>1208</v>
      </c>
      <c r="E2771" s="4" t="s">
        <v>85</v>
      </c>
      <c r="F2771" s="4">
        <v>167</v>
      </c>
      <c r="G2771" s="4">
        <v>512</v>
      </c>
      <c r="H2771" s="4">
        <v>0</v>
      </c>
      <c r="I2771">
        <f t="shared" si="430"/>
        <v>679</v>
      </c>
      <c r="J2771">
        <f t="shared" si="431"/>
        <v>0.24594992636229748</v>
      </c>
      <c r="K2771">
        <f t="shared" si="432"/>
        <v>0.75405007363770249</v>
      </c>
      <c r="L2771">
        <f t="shared" si="433"/>
        <v>0</v>
      </c>
      <c r="M2771">
        <f>I2771*Diccionario!$B$36</f>
        <v>1.50739331372549</v>
      </c>
      <c r="N2771">
        <f>M2771*Diccionario!$B$37</f>
        <v>0.15224672468627451</v>
      </c>
      <c r="O2771">
        <f>N2771*Diccionario!$B$38</f>
        <v>2.2837008702941176E-2</v>
      </c>
      <c r="P2771">
        <f>O2771*Diccionario!$B$39</f>
        <v>2.0553307832647059E-2</v>
      </c>
      <c r="Q2771">
        <f>P2771*Diccionario!$B$40</f>
        <v>8.2213231330588235E-3</v>
      </c>
      <c r="R2771">
        <f>Q2771*Diccionario!$B$41</f>
        <v>5.3438600364882358E-3</v>
      </c>
      <c r="S2771">
        <f t="shared" si="434"/>
        <v>5.3438600364882358E-3</v>
      </c>
      <c r="T2771">
        <f>I2771*Diccionario!$B$36</f>
        <v>1.50739331372549</v>
      </c>
      <c r="U2771">
        <f>T2771*Diccionario!$B$42</f>
        <v>0.15224672468627451</v>
      </c>
      <c r="V2771">
        <f>U2771*Diccionario!$B$43</f>
        <v>0.12940971598333334</v>
      </c>
      <c r="W2771">
        <f>V2771*Diccionario!$B$44</f>
        <v>2.4587846036833335E-2</v>
      </c>
      <c r="X2771">
        <f>W2771*Diccionario!$B$45</f>
        <v>9.5892599543650012E-3</v>
      </c>
      <c r="Y2771">
        <f>X2771*Diccionario!$B$46</f>
        <v>8.534441359384852E-3</v>
      </c>
      <c r="Z2771">
        <f>Y2771*Diccionario!$B$47</f>
        <v>3.1577433029723952E-3</v>
      </c>
      <c r="AA2771">
        <f>Z2771*Diccionario!$B$48</f>
        <v>3.1577433029723952E-3</v>
      </c>
      <c r="AB2771">
        <f>AA2771*Diccionario!$B$49</f>
        <v>2.3683074772292965E-3</v>
      </c>
      <c r="AC2771">
        <f t="shared" si="435"/>
        <v>2.3683074772292965E-3</v>
      </c>
      <c r="AD2771">
        <f t="shared" si="436"/>
        <v>7.7121675137175327E-3</v>
      </c>
      <c r="AE2771">
        <f t="shared" si="437"/>
        <v>1.2923795326215063E-5</v>
      </c>
      <c r="AF2771" t="e">
        <f ca="1">IF(AD2771="","",_xludf.RANK.EQ(AD2771,$AD$2:$AD$5513,0))</f>
        <v>#NAME?</v>
      </c>
      <c r="AH2771" t="str">
        <f t="shared" si="438"/>
        <v>Baja</v>
      </c>
      <c r="AI2771" t="s">
        <v>153</v>
      </c>
      <c r="AJ2771" t="str">
        <f>IFERROR(VLOOKUP(B2771,Maestro_Regionales!$A$2:$B$35,2,FALSE),"Otras zonas")</f>
        <v>Otras zonas</v>
      </c>
      <c r="AK2771" t="str">
        <f t="shared" si="439"/>
        <v>SALUD TOTAL EPS | Otras zonas</v>
      </c>
    </row>
    <row r="2772" spans="1:37">
      <c r="A2772" s="4" t="s">
        <v>1042</v>
      </c>
      <c r="B2772" s="4" t="s">
        <v>1043</v>
      </c>
      <c r="C2772" s="4" t="s">
        <v>1207</v>
      </c>
      <c r="D2772" s="4" t="s">
        <v>1208</v>
      </c>
      <c r="E2772" s="4" t="s">
        <v>90</v>
      </c>
      <c r="F2772" s="4">
        <v>0</v>
      </c>
      <c r="G2772" s="4">
        <v>0</v>
      </c>
      <c r="H2772" s="4">
        <v>123</v>
      </c>
      <c r="I2772">
        <f t="shared" si="430"/>
        <v>123</v>
      </c>
      <c r="J2772">
        <f t="shared" si="431"/>
        <v>0</v>
      </c>
      <c r="K2772">
        <f t="shared" si="432"/>
        <v>0</v>
      </c>
      <c r="L2772">
        <f t="shared" si="433"/>
        <v>1</v>
      </c>
      <c r="M2772">
        <f>I2772*Diccionario!$B$36</f>
        <v>0.27306241176470586</v>
      </c>
      <c r="N2772">
        <f>M2772*Diccionario!$B$37</f>
        <v>2.7579303588235293E-2</v>
      </c>
      <c r="O2772">
        <f>N2772*Diccionario!$B$38</f>
        <v>4.1368955382352938E-3</v>
      </c>
      <c r="P2772">
        <f>O2772*Diccionario!$B$39</f>
        <v>3.7232059844117646E-3</v>
      </c>
      <c r="Q2772">
        <f>P2772*Diccionario!$B$40</f>
        <v>1.4892823937647059E-3</v>
      </c>
      <c r="R2772">
        <f>Q2772*Diccionario!$B$41</f>
        <v>9.6803355594705888E-4</v>
      </c>
      <c r="S2772">
        <f t="shared" si="434"/>
        <v>9.6803355594705888E-4</v>
      </c>
      <c r="T2772">
        <f>I2772*Diccionario!$B$36</f>
        <v>0.27306241176470586</v>
      </c>
      <c r="U2772">
        <f>T2772*Diccionario!$B$42</f>
        <v>2.7579303588235293E-2</v>
      </c>
      <c r="V2772">
        <f>U2772*Diccionario!$B$43</f>
        <v>2.3442408049999999E-2</v>
      </c>
      <c r="W2772">
        <f>V2772*Diccionario!$B$44</f>
        <v>4.4540575294999994E-3</v>
      </c>
      <c r="X2772">
        <f>W2772*Diccionario!$B$45</f>
        <v>1.7370824365049997E-3</v>
      </c>
      <c r="Y2772">
        <f>X2772*Diccionario!$B$46</f>
        <v>1.5460033684894497E-3</v>
      </c>
      <c r="Z2772">
        <f>Y2772*Diccionario!$B$47</f>
        <v>5.7202124634109642E-4</v>
      </c>
      <c r="AA2772">
        <f>Z2772*Diccionario!$B$48</f>
        <v>5.7202124634109642E-4</v>
      </c>
      <c r="AB2772">
        <f>AA2772*Diccionario!$B$49</f>
        <v>4.2901593475582232E-4</v>
      </c>
      <c r="AC2772">
        <f t="shared" si="435"/>
        <v>4.2901593475582232E-4</v>
      </c>
      <c r="AD2772">
        <f t="shared" si="436"/>
        <v>1.3970494907028811E-3</v>
      </c>
      <c r="AE2772">
        <f t="shared" si="437"/>
        <v>2.3411293448077353E-6</v>
      </c>
      <c r="AF2772" t="e">
        <f ca="1">IF(AD2772="","",_xludf.RANK.EQ(AD2772,$AD$2:$AD$5513,0))</f>
        <v>#NAME?</v>
      </c>
      <c r="AH2772" t="str">
        <f t="shared" si="438"/>
        <v>Baja</v>
      </c>
      <c r="AI2772" t="s">
        <v>153</v>
      </c>
      <c r="AJ2772" t="str">
        <f>IFERROR(VLOOKUP(B2772,Maestro_Regionales!$A$2:$B$35,2,FALSE),"Otras zonas")</f>
        <v>Otras zonas</v>
      </c>
      <c r="AK2772" t="str">
        <f t="shared" si="439"/>
        <v>REGIMEN DE EXCEPCION | Otras zonas</v>
      </c>
    </row>
    <row r="2773" spans="1:37">
      <c r="A2773" s="4" t="s">
        <v>1042</v>
      </c>
      <c r="B2773" s="4" t="s">
        <v>1043</v>
      </c>
      <c r="C2773" s="4" t="s">
        <v>1207</v>
      </c>
      <c r="D2773" s="4" t="s">
        <v>1208</v>
      </c>
      <c r="E2773" s="4" t="s">
        <v>86</v>
      </c>
      <c r="F2773" s="4">
        <v>11</v>
      </c>
      <c r="G2773" s="4">
        <v>7</v>
      </c>
      <c r="H2773" s="4">
        <v>0</v>
      </c>
      <c r="I2773">
        <f t="shared" si="430"/>
        <v>18</v>
      </c>
      <c r="J2773">
        <f t="shared" si="431"/>
        <v>0.61111111111111116</v>
      </c>
      <c r="K2773">
        <f t="shared" si="432"/>
        <v>0.3888888888888889</v>
      </c>
      <c r="L2773">
        <f t="shared" si="433"/>
        <v>0</v>
      </c>
      <c r="M2773">
        <f>I2773*Diccionario!$B$36</f>
        <v>3.9960352941176468E-2</v>
      </c>
      <c r="N2773">
        <f>M2773*Diccionario!$B$37</f>
        <v>4.0359956470588237E-3</v>
      </c>
      <c r="O2773">
        <f>N2773*Diccionario!$B$38</f>
        <v>6.0539934705882358E-4</v>
      </c>
      <c r="P2773">
        <f>O2773*Diccionario!$B$39</f>
        <v>5.4485941235294126E-4</v>
      </c>
      <c r="Q2773">
        <f>P2773*Diccionario!$B$40</f>
        <v>2.1794376494117652E-4</v>
      </c>
      <c r="R2773">
        <f>Q2773*Diccionario!$B$41</f>
        <v>1.4166344721176473E-4</v>
      </c>
      <c r="S2773">
        <f t="shared" si="434"/>
        <v>1.4166344721176473E-4</v>
      </c>
      <c r="T2773">
        <f>I2773*Diccionario!$B$36</f>
        <v>3.9960352941176468E-2</v>
      </c>
      <c r="U2773">
        <f>T2773*Diccionario!$B$42</f>
        <v>4.0359956470588237E-3</v>
      </c>
      <c r="V2773">
        <f>U2773*Diccionario!$B$43</f>
        <v>3.4305963000000003E-3</v>
      </c>
      <c r="W2773">
        <f>V2773*Diccionario!$B$44</f>
        <v>6.5181329700000001E-4</v>
      </c>
      <c r="X2773">
        <f>W2773*Diccionario!$B$45</f>
        <v>2.5420718582999999E-4</v>
      </c>
      <c r="Y2773">
        <f>X2773*Diccionario!$B$46</f>
        <v>2.2624439538869998E-4</v>
      </c>
      <c r="Z2773">
        <f>Y2773*Diccionario!$B$47</f>
        <v>8.3710426293818994E-5</v>
      </c>
      <c r="AA2773">
        <f>Z2773*Diccionario!$B$48</f>
        <v>8.3710426293818994E-5</v>
      </c>
      <c r="AB2773">
        <f>AA2773*Diccionario!$B$49</f>
        <v>6.2782819720364242E-5</v>
      </c>
      <c r="AC2773">
        <f t="shared" si="435"/>
        <v>6.2782819720364242E-5</v>
      </c>
      <c r="AD2773">
        <f t="shared" si="436"/>
        <v>2.0444626693212896E-4</v>
      </c>
      <c r="AE2773">
        <f t="shared" si="437"/>
        <v>3.4260429436210761E-7</v>
      </c>
      <c r="AF2773" t="e">
        <f ca="1">IF(AD2773="","",_xludf.RANK.EQ(AD2773,$AD$2:$AD$5513,0))</f>
        <v>#NAME?</v>
      </c>
      <c r="AH2773" t="str">
        <f t="shared" si="438"/>
        <v>Baja</v>
      </c>
      <c r="AI2773" t="s">
        <v>153</v>
      </c>
      <c r="AJ2773" t="str">
        <f>IFERROR(VLOOKUP(B2773,Maestro_Regionales!$A$2:$B$35,2,FALSE),"Otras zonas")</f>
        <v>Otras zonas</v>
      </c>
      <c r="AK2773" t="str">
        <f t="shared" si="439"/>
        <v>EPS SANITAS | Otras zonas</v>
      </c>
    </row>
    <row r="2774" spans="1:37">
      <c r="A2774" s="4" t="s">
        <v>1042</v>
      </c>
      <c r="B2774" s="4" t="s">
        <v>1043</v>
      </c>
      <c r="C2774" s="4" t="s">
        <v>1207</v>
      </c>
      <c r="D2774" s="4" t="s">
        <v>1208</v>
      </c>
      <c r="E2774" s="4" t="s">
        <v>77</v>
      </c>
      <c r="F2774" s="4">
        <v>0</v>
      </c>
      <c r="G2774" s="4">
        <v>1</v>
      </c>
      <c r="H2774" s="4">
        <v>0</v>
      </c>
      <c r="I2774">
        <f t="shared" si="430"/>
        <v>1</v>
      </c>
      <c r="J2774">
        <f t="shared" si="431"/>
        <v>0</v>
      </c>
      <c r="K2774">
        <f t="shared" si="432"/>
        <v>1</v>
      </c>
      <c r="L2774">
        <f t="shared" si="433"/>
        <v>0</v>
      </c>
      <c r="M2774">
        <f>I2774*Diccionario!$B$36</f>
        <v>2.2200196078431371E-3</v>
      </c>
      <c r="N2774">
        <f>M2774*Diccionario!$B$37</f>
        <v>2.2422198039215687E-4</v>
      </c>
      <c r="O2774">
        <f>N2774*Diccionario!$B$38</f>
        <v>3.3633297058823532E-5</v>
      </c>
      <c r="P2774">
        <f>O2774*Diccionario!$B$39</f>
        <v>3.026996735294118E-5</v>
      </c>
      <c r="Q2774">
        <f>P2774*Diccionario!$B$40</f>
        <v>1.2107986941176473E-5</v>
      </c>
      <c r="R2774">
        <f>Q2774*Diccionario!$B$41</f>
        <v>7.870191511764708E-6</v>
      </c>
      <c r="S2774">
        <f t="shared" si="434"/>
        <v>7.870191511764708E-6</v>
      </c>
      <c r="T2774">
        <f>I2774*Diccionario!$B$36</f>
        <v>2.2200196078431371E-3</v>
      </c>
      <c r="U2774">
        <f>T2774*Diccionario!$B$42</f>
        <v>2.2422198039215687E-4</v>
      </c>
      <c r="V2774">
        <f>U2774*Diccionario!$B$43</f>
        <v>1.9058868333333333E-4</v>
      </c>
      <c r="W2774">
        <f>V2774*Diccionario!$B$44</f>
        <v>3.6211849833333333E-5</v>
      </c>
      <c r="X2774">
        <f>W2774*Diccionario!$B$45</f>
        <v>1.4122621435000001E-5</v>
      </c>
      <c r="Y2774">
        <f>X2774*Diccionario!$B$46</f>
        <v>1.256913307715E-5</v>
      </c>
      <c r="Z2774">
        <f>Y2774*Diccionario!$B$47</f>
        <v>4.6505792385454997E-6</v>
      </c>
      <c r="AA2774">
        <f>Z2774*Diccionario!$B$48</f>
        <v>4.6505792385454997E-6</v>
      </c>
      <c r="AB2774">
        <f>AA2774*Diccionario!$B$49</f>
        <v>3.4879344289091247E-6</v>
      </c>
      <c r="AC2774">
        <f t="shared" si="435"/>
        <v>3.4879344289091247E-6</v>
      </c>
      <c r="AD2774">
        <f t="shared" si="436"/>
        <v>1.1358125940673833E-5</v>
      </c>
      <c r="AE2774">
        <f t="shared" si="437"/>
        <v>1.9033571909005983E-8</v>
      </c>
      <c r="AF2774" t="e">
        <f ca="1">IF(AD2774="","",_xludf.RANK.EQ(AD2774,$AD$2:$AD$5513,0))</f>
        <v>#NAME?</v>
      </c>
      <c r="AH2774" t="str">
        <f t="shared" si="438"/>
        <v>Baja</v>
      </c>
      <c r="AI2774" t="s">
        <v>153</v>
      </c>
      <c r="AJ2774" t="str">
        <f>IFERROR(VLOOKUP(B2774,Maestro_Regionales!$A$2:$B$35,2,FALSE),"Otras zonas")</f>
        <v>Otras zonas</v>
      </c>
      <c r="AK2774" t="str">
        <f t="shared" si="439"/>
        <v>MUTUAL SER | Otras zonas</v>
      </c>
    </row>
    <row r="2775" spans="1:37">
      <c r="A2775" s="4" t="s">
        <v>1042</v>
      </c>
      <c r="B2775" s="4" t="s">
        <v>1043</v>
      </c>
      <c r="C2775" s="4" t="s">
        <v>1209</v>
      </c>
      <c r="D2775" s="4" t="s">
        <v>1210</v>
      </c>
      <c r="E2775" s="4" t="s">
        <v>87</v>
      </c>
      <c r="F2775" s="4">
        <v>966</v>
      </c>
      <c r="G2775" s="4">
        <v>3432</v>
      </c>
      <c r="H2775" s="4">
        <v>0</v>
      </c>
      <c r="I2775">
        <f t="shared" si="430"/>
        <v>4398</v>
      </c>
      <c r="J2775">
        <f t="shared" si="431"/>
        <v>0.21964529331514324</v>
      </c>
      <c r="K2775">
        <f t="shared" si="432"/>
        <v>0.78035470668485674</v>
      </c>
      <c r="L2775">
        <f t="shared" si="433"/>
        <v>0</v>
      </c>
      <c r="M2775">
        <f>I2775*Diccionario!$B$36</f>
        <v>9.7636462352941162</v>
      </c>
      <c r="N2775">
        <f>M2775*Diccionario!$B$37</f>
        <v>0.9861282697647058</v>
      </c>
      <c r="O2775">
        <f>N2775*Diccionario!$B$38</f>
        <v>0.14791924046470586</v>
      </c>
      <c r="P2775">
        <f>O2775*Diccionario!$B$39</f>
        <v>0.13312731641823528</v>
      </c>
      <c r="Q2775">
        <f>P2775*Diccionario!$B$40</f>
        <v>5.3250926567294112E-2</v>
      </c>
      <c r="R2775">
        <f>Q2775*Diccionario!$B$41</f>
        <v>3.4613102268741175E-2</v>
      </c>
      <c r="S2775">
        <f t="shared" si="434"/>
        <v>3.4613102268741175E-2</v>
      </c>
      <c r="T2775">
        <f>I2775*Diccionario!$B$36</f>
        <v>9.7636462352941162</v>
      </c>
      <c r="U2775">
        <f>T2775*Diccionario!$B$42</f>
        <v>0.9861282697647058</v>
      </c>
      <c r="V2775">
        <f>U2775*Diccionario!$B$43</f>
        <v>0.83820902929999996</v>
      </c>
      <c r="W2775">
        <f>V2775*Diccionario!$B$44</f>
        <v>0.159259715567</v>
      </c>
      <c r="X2775">
        <f>W2775*Diccionario!$B$45</f>
        <v>6.2111289071130005E-2</v>
      </c>
      <c r="Y2775">
        <f>X2775*Diccionario!$B$46</f>
        <v>5.5279047273305702E-2</v>
      </c>
      <c r="Z2775">
        <f>Y2775*Diccionario!$B$47</f>
        <v>2.0453247491123108E-2</v>
      </c>
      <c r="AA2775">
        <f>Z2775*Diccionario!$B$48</f>
        <v>2.0453247491123108E-2</v>
      </c>
      <c r="AB2775">
        <f>AA2775*Diccionario!$B$49</f>
        <v>1.5339935618342331E-2</v>
      </c>
      <c r="AC2775">
        <f t="shared" si="435"/>
        <v>1.5339935618342331E-2</v>
      </c>
      <c r="AD2775">
        <f t="shared" si="436"/>
        <v>4.995303788708351E-2</v>
      </c>
      <c r="AE2775">
        <f t="shared" si="437"/>
        <v>8.3709649255808303E-5</v>
      </c>
      <c r="AF2775" t="e">
        <f ca="1">IF(AD2775="","",_xludf.RANK.EQ(AD2775,$AD$2:$AD$5513,0))</f>
        <v>#NAME?</v>
      </c>
      <c r="AH2775" t="str">
        <f t="shared" si="438"/>
        <v>Baja</v>
      </c>
      <c r="AI2775" t="s">
        <v>153</v>
      </c>
      <c r="AJ2775" t="str">
        <f>IFERROR(VLOOKUP(B2775,Maestro_Regionales!$A$2:$B$35,2,FALSE),"Otras zonas")</f>
        <v>Otras zonas</v>
      </c>
      <c r="AK2775" t="str">
        <f t="shared" si="439"/>
        <v>NUEVA EPS | Otras zonas</v>
      </c>
    </row>
    <row r="2776" spans="1:37">
      <c r="A2776" s="4" t="s">
        <v>1042</v>
      </c>
      <c r="B2776" s="4" t="s">
        <v>1043</v>
      </c>
      <c r="C2776" s="4" t="s">
        <v>1209</v>
      </c>
      <c r="D2776" s="4" t="s">
        <v>1210</v>
      </c>
      <c r="E2776" s="4" t="s">
        <v>91</v>
      </c>
      <c r="F2776" s="4">
        <v>856</v>
      </c>
      <c r="G2776" s="4">
        <v>2341</v>
      </c>
      <c r="H2776" s="4">
        <v>0</v>
      </c>
      <c r="I2776">
        <f t="shared" si="430"/>
        <v>3197</v>
      </c>
      <c r="J2776">
        <f t="shared" si="431"/>
        <v>0.2677510165780419</v>
      </c>
      <c r="K2776">
        <f t="shared" si="432"/>
        <v>0.7322489834219581</v>
      </c>
      <c r="L2776">
        <f t="shared" si="433"/>
        <v>0</v>
      </c>
      <c r="M2776">
        <f>I2776*Diccionario!$B$36</f>
        <v>7.097402686274509</v>
      </c>
      <c r="N2776">
        <f>M2776*Diccionario!$B$37</f>
        <v>0.71683767131372544</v>
      </c>
      <c r="O2776">
        <f>N2776*Diccionario!$B$38</f>
        <v>0.10752565069705881</v>
      </c>
      <c r="P2776">
        <f>O2776*Diccionario!$B$39</f>
        <v>9.6773085627352928E-2</v>
      </c>
      <c r="Q2776">
        <f>P2776*Diccionario!$B$40</f>
        <v>3.8709234250941173E-2</v>
      </c>
      <c r="R2776">
        <f>Q2776*Diccionario!$B$41</f>
        <v>2.5161002263111763E-2</v>
      </c>
      <c r="S2776">
        <f t="shared" si="434"/>
        <v>2.5161002263111763E-2</v>
      </c>
      <c r="T2776">
        <f>I2776*Diccionario!$B$36</f>
        <v>7.097402686274509</v>
      </c>
      <c r="U2776">
        <f>T2776*Diccionario!$B$42</f>
        <v>0.71683767131372544</v>
      </c>
      <c r="V2776">
        <f>U2776*Diccionario!$B$43</f>
        <v>0.60931202061666656</v>
      </c>
      <c r="W2776">
        <f>V2776*Diccionario!$B$44</f>
        <v>0.11576928391716665</v>
      </c>
      <c r="X2776">
        <f>W2776*Diccionario!$B$45</f>
        <v>4.5150020727694994E-2</v>
      </c>
      <c r="Y2776">
        <f>X2776*Diccionario!$B$46</f>
        <v>4.0183518447648545E-2</v>
      </c>
      <c r="Z2776">
        <f>Y2776*Diccionario!$B$47</f>
        <v>1.4867901825629961E-2</v>
      </c>
      <c r="AA2776">
        <f>Z2776*Diccionario!$B$48</f>
        <v>1.4867901825629961E-2</v>
      </c>
      <c r="AB2776">
        <f>AA2776*Diccionario!$B$49</f>
        <v>1.1150926369222471E-2</v>
      </c>
      <c r="AC2776">
        <f t="shared" si="435"/>
        <v>1.1150926369222471E-2</v>
      </c>
      <c r="AD2776">
        <f t="shared" si="436"/>
        <v>3.6311928632334234E-2</v>
      </c>
      <c r="AE2776">
        <f t="shared" si="437"/>
        <v>6.0850329393092109E-5</v>
      </c>
      <c r="AF2776" t="e">
        <f ca="1">IF(AD2776="","",_xludf.RANK.EQ(AD2776,$AD$2:$AD$5513,0))</f>
        <v>#NAME?</v>
      </c>
      <c r="AH2776" t="str">
        <f t="shared" si="438"/>
        <v>Baja</v>
      </c>
      <c r="AI2776" t="s">
        <v>153</v>
      </c>
      <c r="AJ2776" t="str">
        <f>IFERROR(VLOOKUP(B2776,Maestro_Regionales!$A$2:$B$35,2,FALSE),"Otras zonas")</f>
        <v>Otras zonas</v>
      </c>
      <c r="AK2776" t="str">
        <f t="shared" si="439"/>
        <v>FAMISANAR | Otras zonas</v>
      </c>
    </row>
    <row r="2777" spans="1:37">
      <c r="A2777" s="4" t="s">
        <v>1042</v>
      </c>
      <c r="B2777" s="4" t="s">
        <v>1043</v>
      </c>
      <c r="C2777" s="4" t="s">
        <v>1209</v>
      </c>
      <c r="D2777" s="4" t="s">
        <v>1210</v>
      </c>
      <c r="E2777" s="4" t="s">
        <v>90</v>
      </c>
      <c r="F2777" s="4">
        <v>0</v>
      </c>
      <c r="G2777" s="4">
        <v>0</v>
      </c>
      <c r="H2777" s="4">
        <v>274</v>
      </c>
      <c r="I2777">
        <f t="shared" si="430"/>
        <v>274</v>
      </c>
      <c r="J2777">
        <f t="shared" si="431"/>
        <v>0</v>
      </c>
      <c r="K2777">
        <f t="shared" si="432"/>
        <v>0</v>
      </c>
      <c r="L2777">
        <f t="shared" si="433"/>
        <v>1</v>
      </c>
      <c r="M2777">
        <f>I2777*Diccionario!$B$36</f>
        <v>0.6082853725490196</v>
      </c>
      <c r="N2777">
        <f>M2777*Diccionario!$B$37</f>
        <v>6.1436822627450982E-2</v>
      </c>
      <c r="O2777">
        <f>N2777*Diccionario!$B$38</f>
        <v>9.2155233941176463E-3</v>
      </c>
      <c r="P2777">
        <f>O2777*Diccionario!$B$39</f>
        <v>8.2939710547058811E-3</v>
      </c>
      <c r="Q2777">
        <f>P2777*Diccionario!$B$40</f>
        <v>3.3175884218823526E-3</v>
      </c>
      <c r="R2777">
        <f>Q2777*Diccionario!$B$41</f>
        <v>2.1564324742235292E-3</v>
      </c>
      <c r="S2777">
        <f t="shared" si="434"/>
        <v>2.1564324742235292E-3</v>
      </c>
      <c r="T2777">
        <f>I2777*Diccionario!$B$36</f>
        <v>0.6082853725490196</v>
      </c>
      <c r="U2777">
        <f>T2777*Diccionario!$B$42</f>
        <v>6.1436822627450982E-2</v>
      </c>
      <c r="V2777">
        <f>U2777*Diccionario!$B$43</f>
        <v>5.2221299233333331E-2</v>
      </c>
      <c r="W2777">
        <f>V2777*Diccionario!$B$44</f>
        <v>9.9220468543333336E-3</v>
      </c>
      <c r="X2777">
        <f>W2777*Diccionario!$B$45</f>
        <v>3.8695982731900003E-3</v>
      </c>
      <c r="Y2777">
        <f>X2777*Diccionario!$B$46</f>
        <v>3.4439424631391002E-3</v>
      </c>
      <c r="Z2777">
        <f>Y2777*Diccionario!$B$47</f>
        <v>1.274258711361467E-3</v>
      </c>
      <c r="AA2777">
        <f>Z2777*Diccionario!$B$48</f>
        <v>1.274258711361467E-3</v>
      </c>
      <c r="AB2777">
        <f>AA2777*Diccionario!$B$49</f>
        <v>9.5569403352110027E-4</v>
      </c>
      <c r="AC2777">
        <f t="shared" si="435"/>
        <v>9.5569403352110027E-4</v>
      </c>
      <c r="AD2777">
        <f t="shared" si="436"/>
        <v>3.1121265077446295E-3</v>
      </c>
      <c r="AE2777">
        <f t="shared" si="437"/>
        <v>5.2151987030676378E-6</v>
      </c>
      <c r="AF2777" t="e">
        <f ca="1">IF(AD2777="","",_xludf.RANK.EQ(AD2777,$AD$2:$AD$5513,0))</f>
        <v>#NAME?</v>
      </c>
      <c r="AH2777" t="str">
        <f t="shared" si="438"/>
        <v>Baja</v>
      </c>
      <c r="AI2777" t="s">
        <v>153</v>
      </c>
      <c r="AJ2777" t="str">
        <f>IFERROR(VLOOKUP(B2777,Maestro_Regionales!$A$2:$B$35,2,FALSE),"Otras zonas")</f>
        <v>Otras zonas</v>
      </c>
      <c r="AK2777" t="str">
        <f t="shared" si="439"/>
        <v>REGIMEN DE EXCEPCION | Otras zonas</v>
      </c>
    </row>
    <row r="2778" spans="1:37">
      <c r="A2778" s="4" t="s">
        <v>1042</v>
      </c>
      <c r="B2778" s="4" t="s">
        <v>1043</v>
      </c>
      <c r="C2778" s="4" t="s">
        <v>1211</v>
      </c>
      <c r="D2778" s="4" t="s">
        <v>1212</v>
      </c>
      <c r="E2778" s="4" t="s">
        <v>85</v>
      </c>
      <c r="F2778" s="4">
        <v>118665</v>
      </c>
      <c r="G2778" s="4">
        <v>37978</v>
      </c>
      <c r="H2778" s="4">
        <v>0</v>
      </c>
      <c r="I2778">
        <f t="shared" si="430"/>
        <v>156643</v>
      </c>
      <c r="J2778">
        <f t="shared" si="431"/>
        <v>0.75755060870897517</v>
      </c>
      <c r="K2778">
        <f t="shared" si="432"/>
        <v>0.2424493912910248</v>
      </c>
      <c r="L2778">
        <f t="shared" si="433"/>
        <v>0</v>
      </c>
      <c r="M2778">
        <f>I2778*Diccionario!$B$36</f>
        <v>347.75053143137251</v>
      </c>
      <c r="N2778">
        <f>M2778*Diccionario!$B$37</f>
        <v>35.122803674568623</v>
      </c>
      <c r="O2778">
        <f>N2778*Diccionario!$B$38</f>
        <v>5.2684205511852928</v>
      </c>
      <c r="P2778">
        <f>O2778*Diccionario!$B$39</f>
        <v>4.7415784960667633</v>
      </c>
      <c r="Q2778">
        <f>P2778*Diccionario!$B$40</f>
        <v>1.8966313984267054</v>
      </c>
      <c r="R2778">
        <f>Q2778*Diccionario!$B$41</f>
        <v>1.2328104089773586</v>
      </c>
      <c r="S2778">
        <f t="shared" si="434"/>
        <v>1.2328104089773586</v>
      </c>
      <c r="T2778">
        <f>I2778*Diccionario!$B$36</f>
        <v>347.75053143137251</v>
      </c>
      <c r="U2778">
        <f>T2778*Diccionario!$B$42</f>
        <v>35.122803674568623</v>
      </c>
      <c r="V2778">
        <f>U2778*Diccionario!$B$43</f>
        <v>29.854383123383329</v>
      </c>
      <c r="W2778">
        <f>V2778*Diccionario!$B$44</f>
        <v>5.6723327934428323</v>
      </c>
      <c r="X2778">
        <f>W2778*Diccionario!$B$45</f>
        <v>2.2122097894427046</v>
      </c>
      <c r="Y2778">
        <f>X2778*Diccionario!$B$46</f>
        <v>1.9688667126040071</v>
      </c>
      <c r="Z2778">
        <f>Y2778*Diccionario!$B$47</f>
        <v>0.72848068366348262</v>
      </c>
      <c r="AA2778">
        <f>Z2778*Diccionario!$B$48</f>
        <v>0.72848068366348262</v>
      </c>
      <c r="AB2778">
        <f>AA2778*Diccionario!$B$49</f>
        <v>0.54636051274761199</v>
      </c>
      <c r="AC2778">
        <f t="shared" si="435"/>
        <v>0.54636051274761199</v>
      </c>
      <c r="AD2778">
        <f t="shared" si="436"/>
        <v>1.7791709217249707</v>
      </c>
      <c r="AE2778">
        <f t="shared" si="437"/>
        <v>2.9814758045424231E-3</v>
      </c>
      <c r="AF2778" t="e">
        <f ca="1">IF(AD2778="","",_xludf.RANK.EQ(AD2778,$AD$2:$AD$5513,0))</f>
        <v>#NAME?</v>
      </c>
      <c r="AH2778" t="str">
        <f t="shared" si="438"/>
        <v>Alta</v>
      </c>
      <c r="AI2778" t="s">
        <v>153</v>
      </c>
      <c r="AJ2778" t="str">
        <f>IFERROR(VLOOKUP(B2778,Maestro_Regionales!$A$2:$B$35,2,FALSE),"Otras zonas")</f>
        <v>Otras zonas</v>
      </c>
      <c r="AK2778" t="str">
        <f t="shared" si="439"/>
        <v>SALUD TOTAL EPS | Otras zonas</v>
      </c>
    </row>
    <row r="2779" spans="1:37">
      <c r="A2779" s="4" t="s">
        <v>1042</v>
      </c>
      <c r="B2779" s="4" t="s">
        <v>1043</v>
      </c>
      <c r="C2779" s="4" t="s">
        <v>1211</v>
      </c>
      <c r="D2779" s="4" t="s">
        <v>1212</v>
      </c>
      <c r="E2779" s="4" t="s">
        <v>91</v>
      </c>
      <c r="F2779" s="4">
        <v>80354</v>
      </c>
      <c r="G2779" s="4">
        <v>34781</v>
      </c>
      <c r="H2779" s="4">
        <v>0</v>
      </c>
      <c r="I2779">
        <f t="shared" si="430"/>
        <v>115135</v>
      </c>
      <c r="J2779">
        <f t="shared" si="431"/>
        <v>0.69791114778303731</v>
      </c>
      <c r="K2779">
        <f t="shared" si="432"/>
        <v>0.30208885221696269</v>
      </c>
      <c r="L2779">
        <f t="shared" si="433"/>
        <v>0</v>
      </c>
      <c r="M2779">
        <f>I2779*Diccionario!$B$36</f>
        <v>255.6019575490196</v>
      </c>
      <c r="N2779">
        <f>M2779*Diccionario!$B$37</f>
        <v>25.81579771245098</v>
      </c>
      <c r="O2779">
        <f>N2779*Diccionario!$B$38</f>
        <v>3.8723696568676469</v>
      </c>
      <c r="P2779">
        <f>O2779*Diccionario!$B$39</f>
        <v>3.4851326911808824</v>
      </c>
      <c r="Q2779">
        <f>P2779*Diccionario!$B$40</f>
        <v>1.3940530764723531</v>
      </c>
      <c r="R2779">
        <f>Q2779*Diccionario!$B$41</f>
        <v>0.90613449970702953</v>
      </c>
      <c r="S2779">
        <f t="shared" si="434"/>
        <v>0.90613449970702953</v>
      </c>
      <c r="T2779">
        <f>I2779*Diccionario!$B$36</f>
        <v>255.6019575490196</v>
      </c>
      <c r="U2779">
        <f>T2779*Diccionario!$B$42</f>
        <v>25.81579771245098</v>
      </c>
      <c r="V2779">
        <f>U2779*Diccionario!$B$43</f>
        <v>21.943428055583333</v>
      </c>
      <c r="W2779">
        <f>V2779*Diccionario!$B$44</f>
        <v>4.169251330560833</v>
      </c>
      <c r="X2779">
        <f>W2779*Diccionario!$B$45</f>
        <v>1.6260080189187249</v>
      </c>
      <c r="Y2779">
        <f>X2779*Diccionario!$B$46</f>
        <v>1.4471471368376652</v>
      </c>
      <c r="Z2779">
        <f>Y2779*Diccionario!$B$47</f>
        <v>0.53544444062993612</v>
      </c>
      <c r="AA2779">
        <f>Z2779*Diccionario!$B$48</f>
        <v>0.53544444062993612</v>
      </c>
      <c r="AB2779">
        <f>AA2779*Diccionario!$B$49</f>
        <v>0.40158333047245209</v>
      </c>
      <c r="AC2779">
        <f t="shared" si="435"/>
        <v>0.40158333047245209</v>
      </c>
      <c r="AD2779">
        <f t="shared" si="436"/>
        <v>1.3077178301794816</v>
      </c>
      <c r="AE2779">
        <f t="shared" si="437"/>
        <v>2.1914303017434036E-3</v>
      </c>
      <c r="AF2779" t="e">
        <f ca="1">IF(AD2779="","",_xludf.RANK.EQ(AD2779,$AD$2:$AD$5513,0))</f>
        <v>#NAME?</v>
      </c>
      <c r="AH2779" t="str">
        <f t="shared" si="438"/>
        <v>Media</v>
      </c>
      <c r="AI2779" t="s">
        <v>153</v>
      </c>
      <c r="AJ2779" t="str">
        <f>IFERROR(VLOOKUP(B2779,Maestro_Regionales!$A$2:$B$35,2,FALSE),"Otras zonas")</f>
        <v>Otras zonas</v>
      </c>
      <c r="AK2779" t="str">
        <f t="shared" si="439"/>
        <v>FAMISANAR | Otras zonas</v>
      </c>
    </row>
    <row r="2780" spans="1:37">
      <c r="A2780" s="4" t="s">
        <v>1042</v>
      </c>
      <c r="B2780" s="4" t="s">
        <v>1043</v>
      </c>
      <c r="C2780" s="4" t="s">
        <v>1211</v>
      </c>
      <c r="D2780" s="4" t="s">
        <v>1212</v>
      </c>
      <c r="E2780" s="4" t="s">
        <v>86</v>
      </c>
      <c r="F2780" s="4">
        <v>90196</v>
      </c>
      <c r="G2780" s="4">
        <v>17233</v>
      </c>
      <c r="H2780" s="4">
        <v>0</v>
      </c>
      <c r="I2780">
        <f t="shared" si="430"/>
        <v>107429</v>
      </c>
      <c r="J2780">
        <f t="shared" si="431"/>
        <v>0.83958707611538785</v>
      </c>
      <c r="K2780">
        <f t="shared" si="432"/>
        <v>0.16041292388461217</v>
      </c>
      <c r="L2780">
        <f t="shared" si="433"/>
        <v>0</v>
      </c>
      <c r="M2780">
        <f>I2780*Diccionario!$B$36</f>
        <v>238.49448645098036</v>
      </c>
      <c r="N2780">
        <f>M2780*Diccionario!$B$37</f>
        <v>24.087943131549018</v>
      </c>
      <c r="O2780">
        <f>N2780*Diccionario!$B$38</f>
        <v>3.6131914697323526</v>
      </c>
      <c r="P2780">
        <f>O2780*Diccionario!$B$39</f>
        <v>3.2518723227591173</v>
      </c>
      <c r="Q2780">
        <f>P2780*Diccionario!$B$40</f>
        <v>1.3007489291036469</v>
      </c>
      <c r="R2780">
        <f>Q2780*Diccionario!$B$41</f>
        <v>0.84548680391737052</v>
      </c>
      <c r="S2780">
        <f t="shared" si="434"/>
        <v>0.84548680391737052</v>
      </c>
      <c r="T2780">
        <f>I2780*Diccionario!$B$36</f>
        <v>238.49448645098036</v>
      </c>
      <c r="U2780">
        <f>T2780*Diccionario!$B$42</f>
        <v>24.087943131549018</v>
      </c>
      <c r="V2780">
        <f>U2780*Diccionario!$B$43</f>
        <v>20.474751661816665</v>
      </c>
      <c r="W2780">
        <f>V2780*Diccionario!$B$44</f>
        <v>3.8902028157451665</v>
      </c>
      <c r="X2780">
        <f>W2780*Diccionario!$B$45</f>
        <v>1.517179098140615</v>
      </c>
      <c r="Y2780">
        <f>X2780*Diccionario!$B$46</f>
        <v>1.3502893973451473</v>
      </c>
      <c r="Z2780">
        <f>Y2780*Diccionario!$B$47</f>
        <v>0.49960707701770452</v>
      </c>
      <c r="AA2780">
        <f>Z2780*Diccionario!$B$48</f>
        <v>0.49960707701770452</v>
      </c>
      <c r="AB2780">
        <f>AA2780*Diccionario!$B$49</f>
        <v>0.37470530776327837</v>
      </c>
      <c r="AC2780">
        <f t="shared" si="435"/>
        <v>0.37470530776327837</v>
      </c>
      <c r="AD2780">
        <f t="shared" si="436"/>
        <v>1.2201921116806489</v>
      </c>
      <c r="AE2780">
        <f t="shared" si="437"/>
        <v>2.044757596612603E-3</v>
      </c>
      <c r="AF2780" t="e">
        <f ca="1">IF(AD2780="","",_xludf.RANK.EQ(AD2780,$AD$2:$AD$5513,0))</f>
        <v>#NAME?</v>
      </c>
      <c r="AH2780" t="str">
        <f t="shared" si="438"/>
        <v>Media</v>
      </c>
      <c r="AI2780" t="s">
        <v>153</v>
      </c>
      <c r="AJ2780" t="str">
        <f>IFERROR(VLOOKUP(B2780,Maestro_Regionales!$A$2:$B$35,2,FALSE),"Otras zonas")</f>
        <v>Otras zonas</v>
      </c>
      <c r="AK2780" t="str">
        <f t="shared" si="439"/>
        <v>EPS SANITAS | Otras zonas</v>
      </c>
    </row>
    <row r="2781" spans="1:37">
      <c r="A2781" s="4" t="s">
        <v>1042</v>
      </c>
      <c r="B2781" s="4" t="s">
        <v>1043</v>
      </c>
      <c r="C2781" s="4" t="s">
        <v>1211</v>
      </c>
      <c r="D2781" s="4" t="s">
        <v>1212</v>
      </c>
      <c r="E2781" s="4" t="s">
        <v>87</v>
      </c>
      <c r="F2781" s="4">
        <v>38262</v>
      </c>
      <c r="G2781" s="4">
        <v>35338</v>
      </c>
      <c r="H2781" s="4">
        <v>0</v>
      </c>
      <c r="I2781">
        <f t="shared" si="430"/>
        <v>73600</v>
      </c>
      <c r="J2781">
        <f t="shared" si="431"/>
        <v>0.51986413043478263</v>
      </c>
      <c r="K2781">
        <f t="shared" si="432"/>
        <v>0.48013586956521737</v>
      </c>
      <c r="L2781">
        <f t="shared" si="433"/>
        <v>0</v>
      </c>
      <c r="M2781">
        <f>I2781*Diccionario!$B$36</f>
        <v>163.39344313725488</v>
      </c>
      <c r="N2781">
        <f>M2781*Diccionario!$B$37</f>
        <v>16.502737756862743</v>
      </c>
      <c r="O2781">
        <f>N2781*Diccionario!$B$38</f>
        <v>2.4754106635294115</v>
      </c>
      <c r="P2781">
        <f>O2781*Diccionario!$B$39</f>
        <v>2.2278695971764706</v>
      </c>
      <c r="Q2781">
        <f>P2781*Diccionario!$B$40</f>
        <v>0.89114783887058824</v>
      </c>
      <c r="R2781">
        <f>Q2781*Diccionario!$B$41</f>
        <v>0.57924609526588233</v>
      </c>
      <c r="S2781">
        <f t="shared" si="434"/>
        <v>0.57924609526588233</v>
      </c>
      <c r="T2781">
        <f>I2781*Diccionario!$B$36</f>
        <v>163.39344313725488</v>
      </c>
      <c r="U2781">
        <f>T2781*Diccionario!$B$42</f>
        <v>16.502737756862743</v>
      </c>
      <c r="V2781">
        <f>U2781*Diccionario!$B$43</f>
        <v>14.027327093333332</v>
      </c>
      <c r="W2781">
        <f>V2781*Diccionario!$B$44</f>
        <v>2.6651921477333329</v>
      </c>
      <c r="X2781">
        <f>W2781*Diccionario!$B$45</f>
        <v>1.0394249376159999</v>
      </c>
      <c r="Y2781">
        <f>X2781*Diccionario!$B$46</f>
        <v>0.92508819447823987</v>
      </c>
      <c r="Z2781">
        <f>Y2781*Diccionario!$B$47</f>
        <v>0.34228263195694875</v>
      </c>
      <c r="AA2781">
        <f>Z2781*Diccionario!$B$48</f>
        <v>0.34228263195694875</v>
      </c>
      <c r="AB2781">
        <f>AA2781*Diccionario!$B$49</f>
        <v>0.25671197396771156</v>
      </c>
      <c r="AC2781">
        <f t="shared" si="435"/>
        <v>0.25671197396771156</v>
      </c>
      <c r="AD2781">
        <f t="shared" si="436"/>
        <v>0.83595806923359395</v>
      </c>
      <c r="AE2781">
        <f t="shared" si="437"/>
        <v>1.4008708925028401E-3</v>
      </c>
      <c r="AF2781" t="e">
        <f ca="1">IF(AD2781="","",_xludf.RANK.EQ(AD2781,$AD$2:$AD$5513,0))</f>
        <v>#NAME?</v>
      </c>
      <c r="AH2781" t="str">
        <f t="shared" si="438"/>
        <v>Media</v>
      </c>
      <c r="AI2781" t="s">
        <v>153</v>
      </c>
      <c r="AJ2781" t="str">
        <f>IFERROR(VLOOKUP(B2781,Maestro_Regionales!$A$2:$B$35,2,FALSE),"Otras zonas")</f>
        <v>Otras zonas</v>
      </c>
      <c r="AK2781" t="str">
        <f t="shared" si="439"/>
        <v>NUEVA EPS | Otras zonas</v>
      </c>
    </row>
    <row r="2782" spans="1:37">
      <c r="A2782" s="4" t="s">
        <v>1042</v>
      </c>
      <c r="B2782" s="4" t="s">
        <v>1043</v>
      </c>
      <c r="C2782" s="4" t="s">
        <v>1211</v>
      </c>
      <c r="D2782" s="4" t="s">
        <v>1212</v>
      </c>
      <c r="E2782" s="4" t="s">
        <v>415</v>
      </c>
      <c r="F2782" s="4">
        <v>42506</v>
      </c>
      <c r="G2782" s="4">
        <v>14822</v>
      </c>
      <c r="H2782" s="4">
        <v>0</v>
      </c>
      <c r="I2782">
        <f t="shared" si="430"/>
        <v>57328</v>
      </c>
      <c r="J2782">
        <f t="shared" si="431"/>
        <v>0.74145269327379293</v>
      </c>
      <c r="K2782">
        <f t="shared" si="432"/>
        <v>0.25854730672620707</v>
      </c>
      <c r="L2782">
        <f t="shared" si="433"/>
        <v>0</v>
      </c>
      <c r="M2782">
        <f>I2782*Diccionario!$B$36</f>
        <v>127.26928407843137</v>
      </c>
      <c r="N2782">
        <f>M2782*Diccionario!$B$37</f>
        <v>12.85419769192157</v>
      </c>
      <c r="O2782">
        <f>N2782*Diccionario!$B$38</f>
        <v>1.9281296537882353</v>
      </c>
      <c r="P2782">
        <f>O2782*Diccionario!$B$39</f>
        <v>1.7353166884094118</v>
      </c>
      <c r="Q2782">
        <f>P2782*Diccionario!$B$40</f>
        <v>0.69412667536376471</v>
      </c>
      <c r="R2782">
        <f>Q2782*Diccionario!$B$41</f>
        <v>0.45118233898644705</v>
      </c>
      <c r="S2782">
        <f t="shared" si="434"/>
        <v>0.45118233898644705</v>
      </c>
      <c r="T2782">
        <f>I2782*Diccionario!$B$36</f>
        <v>127.26928407843137</v>
      </c>
      <c r="U2782">
        <f>T2782*Diccionario!$B$42</f>
        <v>12.85419769192157</v>
      </c>
      <c r="V2782">
        <f>U2782*Diccionario!$B$43</f>
        <v>10.926068038133334</v>
      </c>
      <c r="W2782">
        <f>V2782*Diccionario!$B$44</f>
        <v>2.0759529272453334</v>
      </c>
      <c r="X2782">
        <f>W2782*Diccionario!$B$45</f>
        <v>0.80962164162568007</v>
      </c>
      <c r="Y2782">
        <f>X2782*Diccionario!$B$46</f>
        <v>0.72056326104685531</v>
      </c>
      <c r="Z2782">
        <f>Y2782*Diccionario!$B$47</f>
        <v>0.26660840658733648</v>
      </c>
      <c r="AA2782">
        <f>Z2782*Diccionario!$B$48</f>
        <v>0.26660840658733648</v>
      </c>
      <c r="AB2782">
        <f>AA2782*Diccionario!$B$49</f>
        <v>0.19995630494050237</v>
      </c>
      <c r="AC2782">
        <f t="shared" si="435"/>
        <v>0.19995630494050237</v>
      </c>
      <c r="AD2782">
        <f t="shared" si="436"/>
        <v>0.65113864392694942</v>
      </c>
      <c r="AE2782">
        <f t="shared" si="437"/>
        <v>1.0911566103994949E-3</v>
      </c>
      <c r="AF2782" t="e">
        <f ca="1">IF(AD2782="","",_xludf.RANK.EQ(AD2782,$AD$2:$AD$5513,0))</f>
        <v>#NAME?</v>
      </c>
      <c r="AH2782" t="str">
        <f t="shared" si="438"/>
        <v>Media</v>
      </c>
      <c r="AI2782" t="s">
        <v>153</v>
      </c>
      <c r="AJ2782" t="str">
        <f>IFERROR(VLOOKUP(B2782,Maestro_Regionales!$A$2:$B$35,2,FALSE),"Otras zonas")</f>
        <v>Otras zonas</v>
      </c>
      <c r="AK2782" t="str">
        <f t="shared" si="439"/>
        <v>COMPENSAR EPS | Otras zonas</v>
      </c>
    </row>
    <row r="2783" spans="1:37">
      <c r="A2783" s="4" t="s">
        <v>1042</v>
      </c>
      <c r="B2783" s="4" t="s">
        <v>1043</v>
      </c>
      <c r="C2783" s="4" t="s">
        <v>1211</v>
      </c>
      <c r="D2783" s="4" t="s">
        <v>1212</v>
      </c>
      <c r="E2783" s="4" t="s">
        <v>70</v>
      </c>
      <c r="F2783" s="4">
        <v>26799</v>
      </c>
      <c r="G2783" s="4">
        <v>10438</v>
      </c>
      <c r="H2783" s="4">
        <v>0</v>
      </c>
      <c r="I2783">
        <f t="shared" si="430"/>
        <v>37237</v>
      </c>
      <c r="J2783">
        <f t="shared" si="431"/>
        <v>0.71968740768590378</v>
      </c>
      <c r="K2783">
        <f t="shared" si="432"/>
        <v>0.28031259231409622</v>
      </c>
      <c r="L2783">
        <f t="shared" si="433"/>
        <v>0</v>
      </c>
      <c r="M2783">
        <f>I2783*Diccionario!$B$36</f>
        <v>82.66687013725489</v>
      </c>
      <c r="N2783">
        <f>M2783*Diccionario!$B$37</f>
        <v>8.3493538838627437</v>
      </c>
      <c r="O2783">
        <f>N2783*Diccionario!$B$38</f>
        <v>1.2524030825794115</v>
      </c>
      <c r="P2783">
        <f>O2783*Diccionario!$B$39</f>
        <v>1.1271627743214703</v>
      </c>
      <c r="Q2783">
        <f>P2783*Diccionario!$B$40</f>
        <v>0.45086510972858812</v>
      </c>
      <c r="R2783">
        <f>Q2783*Diccionario!$B$41</f>
        <v>0.29306232132358229</v>
      </c>
      <c r="S2783">
        <f t="shared" si="434"/>
        <v>0.29306232132358229</v>
      </c>
      <c r="T2783">
        <f>I2783*Diccionario!$B$36</f>
        <v>82.66687013725489</v>
      </c>
      <c r="U2783">
        <f>T2783*Diccionario!$B$42</f>
        <v>8.3493538838627437</v>
      </c>
      <c r="V2783">
        <f>U2783*Diccionario!$B$43</f>
        <v>7.0969508012833318</v>
      </c>
      <c r="W2783">
        <f>V2783*Diccionario!$B$44</f>
        <v>1.3484206522438331</v>
      </c>
      <c r="X2783">
        <f>W2783*Diccionario!$B$45</f>
        <v>0.52588405437509489</v>
      </c>
      <c r="Y2783">
        <f>X2783*Diccionario!$B$46</f>
        <v>0.46803680839383444</v>
      </c>
      <c r="Z2783">
        <f>Y2783*Diccionario!$B$47</f>
        <v>0.17317361910571874</v>
      </c>
      <c r="AA2783">
        <f>Z2783*Diccionario!$B$48</f>
        <v>0.17317361910571874</v>
      </c>
      <c r="AB2783">
        <f>AA2783*Diccionario!$B$49</f>
        <v>0.12988021432928906</v>
      </c>
      <c r="AC2783">
        <f t="shared" si="435"/>
        <v>0.12988021432928906</v>
      </c>
      <c r="AD2783">
        <f t="shared" si="436"/>
        <v>0.42294253565287132</v>
      </c>
      <c r="AE2783">
        <f t="shared" si="437"/>
        <v>7.0875311717565547E-4</v>
      </c>
      <c r="AF2783" t="e">
        <f ca="1">IF(AD2783="","",_xludf.RANK.EQ(AD2783,$AD$2:$AD$5513,0))</f>
        <v>#NAME?</v>
      </c>
      <c r="AH2783" t="str">
        <f t="shared" si="438"/>
        <v>Media</v>
      </c>
      <c r="AI2783" t="s">
        <v>153</v>
      </c>
      <c r="AJ2783" t="str">
        <f>IFERROR(VLOOKUP(B2783,Maestro_Regionales!$A$2:$B$35,2,FALSE),"Otras zonas")</f>
        <v>Otras zonas</v>
      </c>
      <c r="AK2783" t="str">
        <f t="shared" si="439"/>
        <v>EPS SURA | Otras zonas</v>
      </c>
    </row>
    <row r="2784" spans="1:37">
      <c r="A2784" s="4" t="s">
        <v>1042</v>
      </c>
      <c r="B2784" s="4" t="s">
        <v>1043</v>
      </c>
      <c r="C2784" s="4" t="s">
        <v>1211</v>
      </c>
      <c r="D2784" s="4" t="s">
        <v>1212</v>
      </c>
      <c r="E2784" s="4" t="s">
        <v>88</v>
      </c>
      <c r="F2784" s="4">
        <v>2359</v>
      </c>
      <c r="G2784" s="4">
        <v>30226</v>
      </c>
      <c r="H2784" s="4">
        <v>0</v>
      </c>
      <c r="I2784">
        <f t="shared" si="430"/>
        <v>32585</v>
      </c>
      <c r="J2784">
        <f t="shared" si="431"/>
        <v>7.2395273899033302E-2</v>
      </c>
      <c r="K2784">
        <f t="shared" si="432"/>
        <v>0.92760472610096667</v>
      </c>
      <c r="L2784">
        <f t="shared" si="433"/>
        <v>0</v>
      </c>
      <c r="M2784">
        <f>I2784*Diccionario!$B$36</f>
        <v>72.339338921568626</v>
      </c>
      <c r="N2784">
        <f>M2784*Diccionario!$B$37</f>
        <v>7.306273231078432</v>
      </c>
      <c r="O2784">
        <f>N2784*Diccionario!$B$38</f>
        <v>1.0959409846617647</v>
      </c>
      <c r="P2784">
        <f>O2784*Diccionario!$B$39</f>
        <v>0.9863468861955883</v>
      </c>
      <c r="Q2784">
        <f>P2784*Diccionario!$B$40</f>
        <v>0.39453875447823533</v>
      </c>
      <c r="R2784">
        <f>Q2784*Diccionario!$B$41</f>
        <v>0.25645019041085299</v>
      </c>
      <c r="S2784">
        <f t="shared" si="434"/>
        <v>0.25645019041085299</v>
      </c>
      <c r="T2784">
        <f>I2784*Diccionario!$B$36</f>
        <v>72.339338921568626</v>
      </c>
      <c r="U2784">
        <f>T2784*Diccionario!$B$42</f>
        <v>7.306273231078432</v>
      </c>
      <c r="V2784">
        <f>U2784*Diccionario!$B$43</f>
        <v>6.2103322464166668</v>
      </c>
      <c r="W2784">
        <f>V2784*Diccionario!$B$44</f>
        <v>1.1799631268191668</v>
      </c>
      <c r="X2784">
        <f>W2784*Diccionario!$B$45</f>
        <v>0.46018561945947506</v>
      </c>
      <c r="Y2784">
        <f>X2784*Diccionario!$B$46</f>
        <v>0.40956520131893281</v>
      </c>
      <c r="Z2784">
        <f>Y2784*Diccionario!$B$47</f>
        <v>0.15153912448800513</v>
      </c>
      <c r="AA2784">
        <f>Z2784*Diccionario!$B$48</f>
        <v>0.15153912448800513</v>
      </c>
      <c r="AB2784">
        <f>AA2784*Diccionario!$B$49</f>
        <v>0.11365434336600386</v>
      </c>
      <c r="AC2784">
        <f t="shared" si="435"/>
        <v>0.11365434336600386</v>
      </c>
      <c r="AD2784">
        <f t="shared" si="436"/>
        <v>0.37010453377685681</v>
      </c>
      <c r="AE2784">
        <f t="shared" si="437"/>
        <v>6.2020894065495987E-4</v>
      </c>
      <c r="AF2784" t="e">
        <f ca="1">IF(AD2784="","",_xludf.RANK.EQ(AD2784,$AD$2:$AD$5513,0))</f>
        <v>#NAME?</v>
      </c>
      <c r="AH2784" t="str">
        <f t="shared" si="438"/>
        <v>Media</v>
      </c>
      <c r="AI2784" t="s">
        <v>153</v>
      </c>
      <c r="AJ2784" t="str">
        <f>IFERROR(VLOOKUP(B2784,Maestro_Regionales!$A$2:$B$35,2,FALSE),"Otras zonas")</f>
        <v>Otras zonas</v>
      </c>
      <c r="AK2784" t="str">
        <f t="shared" si="439"/>
        <v>COOSALUD EPS | Otras zonas</v>
      </c>
    </row>
    <row r="2785" spans="1:37">
      <c r="A2785" s="4" t="s">
        <v>1042</v>
      </c>
      <c r="B2785" s="4" t="s">
        <v>1043</v>
      </c>
      <c r="C2785" s="4" t="s">
        <v>1211</v>
      </c>
      <c r="D2785" s="4" t="s">
        <v>1212</v>
      </c>
      <c r="E2785" s="4" t="s">
        <v>416</v>
      </c>
      <c r="F2785" s="4">
        <v>1160</v>
      </c>
      <c r="G2785" s="4">
        <v>11720</v>
      </c>
      <c r="H2785" s="4">
        <v>0</v>
      </c>
      <c r="I2785">
        <f t="shared" si="430"/>
        <v>12880</v>
      </c>
      <c r="J2785">
        <f t="shared" si="431"/>
        <v>9.0062111801242239E-2</v>
      </c>
      <c r="K2785">
        <f t="shared" si="432"/>
        <v>0.90993788819875776</v>
      </c>
      <c r="L2785">
        <f t="shared" si="433"/>
        <v>0</v>
      </c>
      <c r="M2785">
        <f>I2785*Diccionario!$B$36</f>
        <v>28.593852549019605</v>
      </c>
      <c r="N2785">
        <f>M2785*Diccionario!$B$37</f>
        <v>2.8879791074509802</v>
      </c>
      <c r="O2785">
        <f>N2785*Diccionario!$B$38</f>
        <v>0.43319686611764702</v>
      </c>
      <c r="P2785">
        <f>O2785*Diccionario!$B$39</f>
        <v>0.3898771795058823</v>
      </c>
      <c r="Q2785">
        <f>P2785*Diccionario!$B$40</f>
        <v>0.15595087180235293</v>
      </c>
      <c r="R2785">
        <f>Q2785*Diccionario!$B$41</f>
        <v>0.10136806667152941</v>
      </c>
      <c r="S2785">
        <f t="shared" si="434"/>
        <v>0.10136806667152941</v>
      </c>
      <c r="T2785">
        <f>I2785*Diccionario!$B$36</f>
        <v>28.593852549019605</v>
      </c>
      <c r="U2785">
        <f>T2785*Diccionario!$B$42</f>
        <v>2.8879791074509802</v>
      </c>
      <c r="V2785">
        <f>U2785*Diccionario!$B$43</f>
        <v>2.4547822413333331</v>
      </c>
      <c r="W2785">
        <f>V2785*Diccionario!$B$44</f>
        <v>0.46640862585333331</v>
      </c>
      <c r="X2785">
        <f>W2785*Diccionario!$B$45</f>
        <v>0.1818993640828</v>
      </c>
      <c r="Y2785">
        <f>X2785*Diccionario!$B$46</f>
        <v>0.16189043403369199</v>
      </c>
      <c r="Z2785">
        <f>Y2785*Diccionario!$B$47</f>
        <v>5.9899460592466036E-2</v>
      </c>
      <c r="AA2785">
        <f>Z2785*Diccionario!$B$48</f>
        <v>5.9899460592466036E-2</v>
      </c>
      <c r="AB2785">
        <f>AA2785*Diccionario!$B$49</f>
        <v>4.4924595444349527E-2</v>
      </c>
      <c r="AC2785">
        <f t="shared" si="435"/>
        <v>4.4924595444349527E-2</v>
      </c>
      <c r="AD2785">
        <f t="shared" si="436"/>
        <v>0.14629266211587894</v>
      </c>
      <c r="AE2785">
        <f t="shared" si="437"/>
        <v>2.4515240618799697E-4</v>
      </c>
      <c r="AF2785" t="e">
        <f ca="1">IF(AD2785="","",_xludf.RANK.EQ(AD2785,$AD$2:$AD$5513,0))</f>
        <v>#NAME?</v>
      </c>
      <c r="AH2785" t="str">
        <f t="shared" si="438"/>
        <v>Media</v>
      </c>
      <c r="AI2785" t="s">
        <v>153</v>
      </c>
      <c r="AJ2785" t="str">
        <f>IFERROR(VLOOKUP(B2785,Maestro_Regionales!$A$2:$B$35,2,FALSE),"Otras zonas")</f>
        <v>Otras zonas</v>
      </c>
      <c r="AK2785" t="str">
        <f t="shared" si="439"/>
        <v>CAPITAL SALUD EPS | Otras zonas</v>
      </c>
    </row>
    <row r="2786" spans="1:37">
      <c r="A2786" s="4" t="s">
        <v>1042</v>
      </c>
      <c r="B2786" s="4" t="s">
        <v>1043</v>
      </c>
      <c r="C2786" s="4" t="s">
        <v>1211</v>
      </c>
      <c r="D2786" s="4" t="s">
        <v>1212</v>
      </c>
      <c r="E2786" s="4" t="s">
        <v>90</v>
      </c>
      <c r="F2786" s="4">
        <v>0</v>
      </c>
      <c r="G2786" s="4">
        <v>0</v>
      </c>
      <c r="H2786" s="4">
        <v>4883</v>
      </c>
      <c r="I2786">
        <f t="shared" si="430"/>
        <v>4883</v>
      </c>
      <c r="J2786">
        <f t="shared" si="431"/>
        <v>0</v>
      </c>
      <c r="K2786">
        <f t="shared" si="432"/>
        <v>0</v>
      </c>
      <c r="L2786">
        <f t="shared" si="433"/>
        <v>1</v>
      </c>
      <c r="M2786">
        <f>I2786*Diccionario!$B$36</f>
        <v>10.840355745098039</v>
      </c>
      <c r="N2786">
        <f>M2786*Diccionario!$B$37</f>
        <v>1.094875930254902</v>
      </c>
      <c r="O2786">
        <f>N2786*Diccionario!$B$38</f>
        <v>0.1642313895382353</v>
      </c>
      <c r="P2786">
        <f>O2786*Diccionario!$B$39</f>
        <v>0.14780825058441177</v>
      </c>
      <c r="Q2786">
        <f>P2786*Diccionario!$B$40</f>
        <v>5.9123300233764713E-2</v>
      </c>
      <c r="R2786">
        <f>Q2786*Diccionario!$B$41</f>
        <v>3.8430145151947065E-2</v>
      </c>
      <c r="S2786">
        <f t="shared" si="434"/>
        <v>3.8430145151947065E-2</v>
      </c>
      <c r="T2786">
        <f>I2786*Diccionario!$B$36</f>
        <v>10.840355745098039</v>
      </c>
      <c r="U2786">
        <f>T2786*Diccionario!$B$42</f>
        <v>1.094875930254902</v>
      </c>
      <c r="V2786">
        <f>U2786*Diccionario!$B$43</f>
        <v>0.93064454071666669</v>
      </c>
      <c r="W2786">
        <f>V2786*Diccionario!$B$44</f>
        <v>0.17682246273616667</v>
      </c>
      <c r="X2786">
        <f>W2786*Diccionario!$B$45</f>
        <v>6.8960760467105003E-2</v>
      </c>
      <c r="Y2786">
        <f>X2786*Diccionario!$B$46</f>
        <v>6.1375076815723455E-2</v>
      </c>
      <c r="Z2786">
        <f>Y2786*Diccionario!$B$47</f>
        <v>2.2708778421817677E-2</v>
      </c>
      <c r="AA2786">
        <f>Z2786*Diccionario!$B$48</f>
        <v>2.2708778421817677E-2</v>
      </c>
      <c r="AB2786">
        <f>AA2786*Diccionario!$B$49</f>
        <v>1.7031583816363258E-2</v>
      </c>
      <c r="AC2786">
        <f t="shared" si="435"/>
        <v>1.7031583816363258E-2</v>
      </c>
      <c r="AD2786">
        <f t="shared" si="436"/>
        <v>5.5461728968310323E-2</v>
      </c>
      <c r="AE2786">
        <f t="shared" si="437"/>
        <v>9.2940931631676211E-5</v>
      </c>
      <c r="AF2786" t="e">
        <f ca="1">IF(AD2786="","",_xludf.RANK.EQ(AD2786,$AD$2:$AD$5513,0))</f>
        <v>#NAME?</v>
      </c>
      <c r="AH2786" t="str">
        <f t="shared" si="438"/>
        <v>Baja</v>
      </c>
      <c r="AI2786" t="s">
        <v>153</v>
      </c>
      <c r="AJ2786" t="str">
        <f>IFERROR(VLOOKUP(B2786,Maestro_Regionales!$A$2:$B$35,2,FALSE),"Otras zonas")</f>
        <v>Otras zonas</v>
      </c>
      <c r="AK2786" t="str">
        <f t="shared" si="439"/>
        <v>REGIMEN DE EXCEPCION | Otras zonas</v>
      </c>
    </row>
    <row r="2787" spans="1:37">
      <c r="A2787" s="4" t="s">
        <v>1042</v>
      </c>
      <c r="B2787" s="4" t="s">
        <v>1043</v>
      </c>
      <c r="C2787" s="4" t="s">
        <v>1211</v>
      </c>
      <c r="D2787" s="4" t="s">
        <v>1212</v>
      </c>
      <c r="E2787" s="4" t="s">
        <v>92</v>
      </c>
      <c r="F2787" s="4">
        <v>103</v>
      </c>
      <c r="G2787" s="4">
        <v>1415</v>
      </c>
      <c r="H2787" s="4">
        <v>0</v>
      </c>
      <c r="I2787">
        <f t="shared" si="430"/>
        <v>1518</v>
      </c>
      <c r="J2787">
        <f t="shared" si="431"/>
        <v>6.7852437417654815E-2</v>
      </c>
      <c r="K2787">
        <f t="shared" si="432"/>
        <v>0.93214756258234521</v>
      </c>
      <c r="L2787">
        <f t="shared" si="433"/>
        <v>0</v>
      </c>
      <c r="M2787">
        <f>I2787*Diccionario!$B$36</f>
        <v>3.3699897647058821</v>
      </c>
      <c r="N2787">
        <f>M2787*Diccionario!$B$37</f>
        <v>0.34036896623529411</v>
      </c>
      <c r="O2787">
        <f>N2787*Diccionario!$B$38</f>
        <v>5.1055344935294115E-2</v>
      </c>
      <c r="P2787">
        <f>O2787*Diccionario!$B$39</f>
        <v>4.5949810441764702E-2</v>
      </c>
      <c r="Q2787">
        <f>P2787*Diccionario!$B$40</f>
        <v>1.8379924176705881E-2</v>
      </c>
      <c r="R2787">
        <f>Q2787*Diccionario!$B$41</f>
        <v>1.1946950714858823E-2</v>
      </c>
      <c r="S2787">
        <f t="shared" si="434"/>
        <v>1.1946950714858823E-2</v>
      </c>
      <c r="T2787">
        <f>I2787*Diccionario!$B$36</f>
        <v>3.3699897647058821</v>
      </c>
      <c r="U2787">
        <f>T2787*Diccionario!$B$42</f>
        <v>0.34036896623529411</v>
      </c>
      <c r="V2787">
        <f>U2787*Diccionario!$B$43</f>
        <v>0.28931362129999999</v>
      </c>
      <c r="W2787">
        <f>V2787*Diccionario!$B$44</f>
        <v>5.4969588047000001E-2</v>
      </c>
      <c r="X2787">
        <f>W2787*Diccionario!$B$45</f>
        <v>2.1438139338330001E-2</v>
      </c>
      <c r="Y2787">
        <f>X2787*Diccionario!$B$46</f>
        <v>1.9079944011113702E-2</v>
      </c>
      <c r="Z2787">
        <f>Y2787*Diccionario!$B$47</f>
        <v>7.0595792841120697E-3</v>
      </c>
      <c r="AA2787">
        <f>Z2787*Diccionario!$B$48</f>
        <v>7.0595792841120697E-3</v>
      </c>
      <c r="AB2787">
        <f>AA2787*Diccionario!$B$49</f>
        <v>5.294684463084052E-3</v>
      </c>
      <c r="AC2787">
        <f t="shared" si="435"/>
        <v>5.294684463084052E-3</v>
      </c>
      <c r="AD2787">
        <f t="shared" si="436"/>
        <v>1.7241635177942874E-2</v>
      </c>
      <c r="AE2787">
        <f t="shared" si="437"/>
        <v>2.8892962157871073E-5</v>
      </c>
      <c r="AF2787" t="e">
        <f ca="1">IF(AD2787="","",_xludf.RANK.EQ(AD2787,$AD$2:$AD$5513,0))</f>
        <v>#NAME?</v>
      </c>
      <c r="AH2787" t="str">
        <f t="shared" si="438"/>
        <v>Baja</v>
      </c>
      <c r="AI2787" t="s">
        <v>153</v>
      </c>
      <c r="AJ2787" t="str">
        <f>IFERROR(VLOOKUP(B2787,Maestro_Regionales!$A$2:$B$35,2,FALSE),"Otras zonas")</f>
        <v>Otras zonas</v>
      </c>
      <c r="AK2787" t="str">
        <f t="shared" si="439"/>
        <v>EPS FAMILIAR DE COLOMBIA | Otras zonas</v>
      </c>
    </row>
    <row r="2788" spans="1:37">
      <c r="A2788" s="4" t="s">
        <v>1042</v>
      </c>
      <c r="B2788" s="4" t="s">
        <v>1043</v>
      </c>
      <c r="C2788" s="4" t="s">
        <v>1211</v>
      </c>
      <c r="D2788" s="4" t="s">
        <v>1212</v>
      </c>
      <c r="E2788" s="4" t="s">
        <v>1095</v>
      </c>
      <c r="F2788" s="4">
        <v>4</v>
      </c>
      <c r="G2788" s="4">
        <v>0</v>
      </c>
      <c r="H2788" s="4">
        <v>0</v>
      </c>
      <c r="I2788">
        <f t="shared" si="430"/>
        <v>4</v>
      </c>
      <c r="J2788">
        <f t="shared" si="431"/>
        <v>1</v>
      </c>
      <c r="K2788">
        <f t="shared" si="432"/>
        <v>0</v>
      </c>
      <c r="L2788">
        <f t="shared" si="433"/>
        <v>0</v>
      </c>
      <c r="M2788">
        <f>I2788*Diccionario!$B$36</f>
        <v>8.8800784313725484E-3</v>
      </c>
      <c r="N2788">
        <f>M2788*Diccionario!$B$37</f>
        <v>8.9688792156862747E-4</v>
      </c>
      <c r="O2788">
        <f>N2788*Diccionario!$B$38</f>
        <v>1.3453318823529413E-4</v>
      </c>
      <c r="P2788">
        <f>O2788*Diccionario!$B$39</f>
        <v>1.2107986941176472E-4</v>
      </c>
      <c r="Q2788">
        <f>P2788*Diccionario!$B$40</f>
        <v>4.8431947764705893E-5</v>
      </c>
      <c r="R2788">
        <f>Q2788*Diccionario!$B$41</f>
        <v>3.1480766047058832E-5</v>
      </c>
      <c r="S2788">
        <f t="shared" si="434"/>
        <v>3.1480766047058832E-5</v>
      </c>
      <c r="T2788">
        <f>I2788*Diccionario!$B$36</f>
        <v>8.8800784313725484E-3</v>
      </c>
      <c r="U2788">
        <f>T2788*Diccionario!$B$42</f>
        <v>8.9688792156862747E-4</v>
      </c>
      <c r="V2788">
        <f>U2788*Diccionario!$B$43</f>
        <v>7.6235473333333332E-4</v>
      </c>
      <c r="W2788">
        <f>V2788*Diccionario!$B$44</f>
        <v>1.4484739933333333E-4</v>
      </c>
      <c r="X2788">
        <f>W2788*Diccionario!$B$45</f>
        <v>5.6490485740000004E-5</v>
      </c>
      <c r="Y2788">
        <f>X2788*Diccionario!$B$46</f>
        <v>5.0276532308600001E-5</v>
      </c>
      <c r="Z2788">
        <f>Y2788*Diccionario!$B$47</f>
        <v>1.8602316954181999E-5</v>
      </c>
      <c r="AA2788">
        <f>Z2788*Diccionario!$B$48</f>
        <v>1.8602316954181999E-5</v>
      </c>
      <c r="AB2788">
        <f>AA2788*Diccionario!$B$49</f>
        <v>1.3951737715636499E-5</v>
      </c>
      <c r="AC2788">
        <f t="shared" si="435"/>
        <v>1.3951737715636499E-5</v>
      </c>
      <c r="AD2788">
        <f t="shared" si="436"/>
        <v>4.5432503762695331E-5</v>
      </c>
      <c r="AE2788">
        <f t="shared" si="437"/>
        <v>7.6134287636023932E-8</v>
      </c>
      <c r="AF2788" t="e">
        <f ca="1">IF(AD2788="","",_xludf.RANK.EQ(AD2788,$AD$2:$AD$5513,0))</f>
        <v>#NAME?</v>
      </c>
      <c r="AH2788" t="str">
        <f t="shared" si="438"/>
        <v>Baja</v>
      </c>
      <c r="AI2788" t="s">
        <v>153</v>
      </c>
      <c r="AJ2788" t="str">
        <f>IFERROR(VLOOKUP(B2788,Maestro_Regionales!$A$2:$B$35,2,FALSE),"Otras zonas")</f>
        <v>Otras zonas</v>
      </c>
      <c r="AK2788" t="str">
        <f t="shared" si="439"/>
        <v>PIJAOS SALUD EPSI | Otras zonas</v>
      </c>
    </row>
    <row r="2789" spans="1:37">
      <c r="A2789" s="4" t="s">
        <v>1042</v>
      </c>
      <c r="B2789" s="4" t="s">
        <v>1043</v>
      </c>
      <c r="C2789" s="4" t="s">
        <v>1211</v>
      </c>
      <c r="D2789" s="4" t="s">
        <v>1212</v>
      </c>
      <c r="E2789" s="4" t="s">
        <v>77</v>
      </c>
      <c r="F2789" s="4">
        <v>2</v>
      </c>
      <c r="G2789" s="4">
        <v>0</v>
      </c>
      <c r="H2789" s="4">
        <v>0</v>
      </c>
      <c r="I2789">
        <f t="shared" si="430"/>
        <v>2</v>
      </c>
      <c r="J2789">
        <f t="shared" si="431"/>
        <v>1</v>
      </c>
      <c r="K2789">
        <f t="shared" si="432"/>
        <v>0</v>
      </c>
      <c r="L2789">
        <f t="shared" si="433"/>
        <v>0</v>
      </c>
      <c r="M2789">
        <f>I2789*Diccionario!$B$36</f>
        <v>4.4400392156862742E-3</v>
      </c>
      <c r="N2789">
        <f>M2789*Diccionario!$B$37</f>
        <v>4.4844396078431374E-4</v>
      </c>
      <c r="O2789">
        <f>N2789*Diccionario!$B$38</f>
        <v>6.7266594117647063E-5</v>
      </c>
      <c r="P2789">
        <f>O2789*Diccionario!$B$39</f>
        <v>6.053993470588236E-5</v>
      </c>
      <c r="Q2789">
        <f>P2789*Diccionario!$B$40</f>
        <v>2.4215973882352947E-5</v>
      </c>
      <c r="R2789">
        <f>Q2789*Diccionario!$B$41</f>
        <v>1.5740383023529416E-5</v>
      </c>
      <c r="S2789">
        <f t="shared" si="434"/>
        <v>1.5740383023529416E-5</v>
      </c>
      <c r="T2789">
        <f>I2789*Diccionario!$B$36</f>
        <v>4.4400392156862742E-3</v>
      </c>
      <c r="U2789">
        <f>T2789*Diccionario!$B$42</f>
        <v>4.4844396078431374E-4</v>
      </c>
      <c r="V2789">
        <f>U2789*Diccionario!$B$43</f>
        <v>3.8117736666666666E-4</v>
      </c>
      <c r="W2789">
        <f>V2789*Diccionario!$B$44</f>
        <v>7.2423699666666666E-5</v>
      </c>
      <c r="X2789">
        <f>W2789*Diccionario!$B$45</f>
        <v>2.8245242870000002E-5</v>
      </c>
      <c r="Y2789">
        <f>X2789*Diccionario!$B$46</f>
        <v>2.5138266154300001E-5</v>
      </c>
      <c r="Z2789">
        <f>Y2789*Diccionario!$B$47</f>
        <v>9.3011584770909993E-6</v>
      </c>
      <c r="AA2789">
        <f>Z2789*Diccionario!$B$48</f>
        <v>9.3011584770909993E-6</v>
      </c>
      <c r="AB2789">
        <f>AA2789*Diccionario!$B$49</f>
        <v>6.9758688578182495E-6</v>
      </c>
      <c r="AC2789">
        <f t="shared" si="435"/>
        <v>6.9758688578182495E-6</v>
      </c>
      <c r="AD2789">
        <f t="shared" si="436"/>
        <v>2.2716251881347665E-5</v>
      </c>
      <c r="AE2789">
        <f t="shared" si="437"/>
        <v>3.8067143818011966E-8</v>
      </c>
      <c r="AF2789" t="e">
        <f ca="1">IF(AD2789="","",_xludf.RANK.EQ(AD2789,$AD$2:$AD$5513,0))</f>
        <v>#NAME?</v>
      </c>
      <c r="AH2789" t="str">
        <f t="shared" si="438"/>
        <v>Baja</v>
      </c>
      <c r="AI2789" t="s">
        <v>153</v>
      </c>
      <c r="AJ2789" t="str">
        <f>IFERROR(VLOOKUP(B2789,Maestro_Regionales!$A$2:$B$35,2,FALSE),"Otras zonas")</f>
        <v>Otras zonas</v>
      </c>
      <c r="AK2789" t="str">
        <f t="shared" si="439"/>
        <v>MUTUAL SER | Otras zonas</v>
      </c>
    </row>
    <row r="2790" spans="1:37">
      <c r="A2790" s="4" t="s">
        <v>1042</v>
      </c>
      <c r="B2790" s="4" t="s">
        <v>1043</v>
      </c>
      <c r="C2790" s="4" t="s">
        <v>1211</v>
      </c>
      <c r="D2790" s="4" t="s">
        <v>1212</v>
      </c>
      <c r="E2790" s="4" t="s">
        <v>89</v>
      </c>
      <c r="F2790" s="4">
        <v>0</v>
      </c>
      <c r="G2790" s="4">
        <v>1</v>
      </c>
      <c r="H2790" s="4">
        <v>0</v>
      </c>
      <c r="I2790">
        <f t="shared" si="430"/>
        <v>1</v>
      </c>
      <c r="J2790">
        <f t="shared" si="431"/>
        <v>0</v>
      </c>
      <c r="K2790">
        <f t="shared" si="432"/>
        <v>1</v>
      </c>
      <c r="L2790">
        <f t="shared" si="433"/>
        <v>0</v>
      </c>
      <c r="M2790">
        <f>I2790*Diccionario!$B$36</f>
        <v>2.2200196078431371E-3</v>
      </c>
      <c r="N2790">
        <f>M2790*Diccionario!$B$37</f>
        <v>2.2422198039215687E-4</v>
      </c>
      <c r="O2790">
        <f>N2790*Diccionario!$B$38</f>
        <v>3.3633297058823532E-5</v>
      </c>
      <c r="P2790">
        <f>O2790*Diccionario!$B$39</f>
        <v>3.026996735294118E-5</v>
      </c>
      <c r="Q2790">
        <f>P2790*Diccionario!$B$40</f>
        <v>1.2107986941176473E-5</v>
      </c>
      <c r="R2790">
        <f>Q2790*Diccionario!$B$41</f>
        <v>7.870191511764708E-6</v>
      </c>
      <c r="S2790">
        <f t="shared" si="434"/>
        <v>7.870191511764708E-6</v>
      </c>
      <c r="T2790">
        <f>I2790*Diccionario!$B$36</f>
        <v>2.2200196078431371E-3</v>
      </c>
      <c r="U2790">
        <f>T2790*Diccionario!$B$42</f>
        <v>2.2422198039215687E-4</v>
      </c>
      <c r="V2790">
        <f>U2790*Diccionario!$B$43</f>
        <v>1.9058868333333333E-4</v>
      </c>
      <c r="W2790">
        <f>V2790*Diccionario!$B$44</f>
        <v>3.6211849833333333E-5</v>
      </c>
      <c r="X2790">
        <f>W2790*Diccionario!$B$45</f>
        <v>1.4122621435000001E-5</v>
      </c>
      <c r="Y2790">
        <f>X2790*Diccionario!$B$46</f>
        <v>1.256913307715E-5</v>
      </c>
      <c r="Z2790">
        <f>Y2790*Diccionario!$B$47</f>
        <v>4.6505792385454997E-6</v>
      </c>
      <c r="AA2790">
        <f>Z2790*Diccionario!$B$48</f>
        <v>4.6505792385454997E-6</v>
      </c>
      <c r="AB2790">
        <f>AA2790*Diccionario!$B$49</f>
        <v>3.4879344289091247E-6</v>
      </c>
      <c r="AC2790">
        <f t="shared" si="435"/>
        <v>3.4879344289091247E-6</v>
      </c>
      <c r="AD2790">
        <f t="shared" si="436"/>
        <v>1.1358125940673833E-5</v>
      </c>
      <c r="AE2790">
        <f t="shared" si="437"/>
        <v>1.9033571909005983E-8</v>
      </c>
      <c r="AF2790" t="e">
        <f ca="1">IF(AD2790="","",_xludf.RANK.EQ(AD2790,$AD$2:$AD$5513,0))</f>
        <v>#NAME?</v>
      </c>
      <c r="AH2790" t="str">
        <f t="shared" si="438"/>
        <v>Baja</v>
      </c>
      <c r="AI2790" t="s">
        <v>153</v>
      </c>
      <c r="AJ2790" t="str">
        <f>IFERROR(VLOOKUP(B2790,Maestro_Regionales!$A$2:$B$35,2,FALSE),"Otras zonas")</f>
        <v>Otras zonas</v>
      </c>
      <c r="AK2790" t="str">
        <f t="shared" si="439"/>
        <v>PROTEGER EPS (ANTES CAJACOPI EPS) | Otras zonas</v>
      </c>
    </row>
    <row r="2791" spans="1:37">
      <c r="A2791" s="4" t="s">
        <v>1042</v>
      </c>
      <c r="B2791" s="4" t="s">
        <v>1043</v>
      </c>
      <c r="C2791" s="4" t="s">
        <v>1213</v>
      </c>
      <c r="D2791" s="4" t="s">
        <v>1214</v>
      </c>
      <c r="E2791" s="4" t="s">
        <v>91</v>
      </c>
      <c r="F2791" s="4">
        <v>7988</v>
      </c>
      <c r="G2791" s="4">
        <v>1899</v>
      </c>
      <c r="H2791" s="4">
        <v>0</v>
      </c>
      <c r="I2791">
        <f t="shared" si="430"/>
        <v>9887</v>
      </c>
      <c r="J2791">
        <f t="shared" si="431"/>
        <v>0.80792960453120255</v>
      </c>
      <c r="K2791">
        <f t="shared" si="432"/>
        <v>0.19207039546879742</v>
      </c>
      <c r="L2791">
        <f t="shared" si="433"/>
        <v>0</v>
      </c>
      <c r="M2791">
        <f>I2791*Diccionario!$B$36</f>
        <v>21.949333862745096</v>
      </c>
      <c r="N2791">
        <f>M2791*Diccionario!$B$37</f>
        <v>2.2168827201372547</v>
      </c>
      <c r="O2791">
        <f>N2791*Diccionario!$B$38</f>
        <v>0.3325324080205882</v>
      </c>
      <c r="P2791">
        <f>O2791*Diccionario!$B$39</f>
        <v>0.29927916721852937</v>
      </c>
      <c r="Q2791">
        <f>P2791*Diccionario!$B$40</f>
        <v>0.11971166688741175</v>
      </c>
      <c r="R2791">
        <f>Q2791*Diccionario!$B$41</f>
        <v>7.7812583476817646E-2</v>
      </c>
      <c r="S2791">
        <f t="shared" si="434"/>
        <v>7.7812583476817646E-2</v>
      </c>
      <c r="T2791">
        <f>I2791*Diccionario!$B$36</f>
        <v>21.949333862745096</v>
      </c>
      <c r="U2791">
        <f>T2791*Diccionario!$B$42</f>
        <v>2.2168827201372547</v>
      </c>
      <c r="V2791">
        <f>U2791*Diccionario!$B$43</f>
        <v>1.8843503121166665</v>
      </c>
      <c r="W2791">
        <f>V2791*Diccionario!$B$44</f>
        <v>0.35802655930216665</v>
      </c>
      <c r="X2791">
        <f>W2791*Diccionario!$B$45</f>
        <v>0.13963035812784499</v>
      </c>
      <c r="Y2791">
        <f>X2791*Diccionario!$B$46</f>
        <v>0.12427101873378205</v>
      </c>
      <c r="Z2791">
        <f>Y2791*Diccionario!$B$47</f>
        <v>4.5980276931499357E-2</v>
      </c>
      <c r="AA2791">
        <f>Z2791*Diccionario!$B$48</f>
        <v>4.5980276931499357E-2</v>
      </c>
      <c r="AB2791">
        <f>AA2791*Diccionario!$B$49</f>
        <v>3.4485207698624516E-2</v>
      </c>
      <c r="AC2791">
        <f t="shared" si="435"/>
        <v>3.4485207698624516E-2</v>
      </c>
      <c r="AD2791">
        <f t="shared" si="436"/>
        <v>0.11229779117544217</v>
      </c>
      <c r="AE2791">
        <f t="shared" si="437"/>
        <v>1.8818492546434211E-4</v>
      </c>
      <c r="AF2791" t="e">
        <f ca="1">IF(AD2791="","",_xludf.RANK.EQ(AD2791,$AD$2:$AD$5513,0))</f>
        <v>#NAME?</v>
      </c>
      <c r="AH2791" t="str">
        <f t="shared" si="438"/>
        <v>Baja</v>
      </c>
      <c r="AI2791" t="s">
        <v>153</v>
      </c>
      <c r="AJ2791" t="str">
        <f>IFERROR(VLOOKUP(B2791,Maestro_Regionales!$A$2:$B$35,2,FALSE),"Otras zonas")</f>
        <v>Otras zonas</v>
      </c>
      <c r="AK2791" t="str">
        <f t="shared" si="439"/>
        <v>FAMISANAR | Otras zonas</v>
      </c>
    </row>
    <row r="2792" spans="1:37">
      <c r="A2792" s="4" t="s">
        <v>1042</v>
      </c>
      <c r="B2792" s="4" t="s">
        <v>1043</v>
      </c>
      <c r="C2792" s="4" t="s">
        <v>1213</v>
      </c>
      <c r="D2792" s="4" t="s">
        <v>1214</v>
      </c>
      <c r="E2792" s="4" t="s">
        <v>87</v>
      </c>
      <c r="F2792" s="4">
        <v>3608</v>
      </c>
      <c r="G2792" s="4">
        <v>1160</v>
      </c>
      <c r="H2792" s="4">
        <v>0</v>
      </c>
      <c r="I2792">
        <f t="shared" si="430"/>
        <v>4768</v>
      </c>
      <c r="J2792">
        <f t="shared" si="431"/>
        <v>0.75671140939597314</v>
      </c>
      <c r="K2792">
        <f t="shared" si="432"/>
        <v>0.24328859060402686</v>
      </c>
      <c r="L2792">
        <f t="shared" si="433"/>
        <v>0</v>
      </c>
      <c r="M2792">
        <f>I2792*Diccionario!$B$36</f>
        <v>10.585053490196078</v>
      </c>
      <c r="N2792">
        <f>M2792*Diccionario!$B$37</f>
        <v>1.069090402509804</v>
      </c>
      <c r="O2792">
        <f>N2792*Diccionario!$B$38</f>
        <v>0.16036356037647059</v>
      </c>
      <c r="P2792">
        <f>O2792*Diccionario!$B$39</f>
        <v>0.14432720433882354</v>
      </c>
      <c r="Q2792">
        <f>P2792*Diccionario!$B$40</f>
        <v>5.773088173552942E-2</v>
      </c>
      <c r="R2792">
        <f>Q2792*Diccionario!$B$41</f>
        <v>3.7525073128094125E-2</v>
      </c>
      <c r="S2792">
        <f t="shared" si="434"/>
        <v>3.7525073128094125E-2</v>
      </c>
      <c r="T2792">
        <f>I2792*Diccionario!$B$36</f>
        <v>10.585053490196078</v>
      </c>
      <c r="U2792">
        <f>T2792*Diccionario!$B$42</f>
        <v>1.069090402509804</v>
      </c>
      <c r="V2792">
        <f>U2792*Diccionario!$B$43</f>
        <v>0.90872684213333343</v>
      </c>
      <c r="W2792">
        <f>V2792*Diccionario!$B$44</f>
        <v>0.17265810000533335</v>
      </c>
      <c r="X2792">
        <f>W2792*Diccionario!$B$45</f>
        <v>6.733665900208001E-2</v>
      </c>
      <c r="Y2792">
        <f>X2792*Diccionario!$B$46</f>
        <v>5.9929626511851207E-2</v>
      </c>
      <c r="Z2792">
        <f>Y2792*Diccionario!$B$47</f>
        <v>2.2173961809384947E-2</v>
      </c>
      <c r="AA2792">
        <f>Z2792*Diccionario!$B$48</f>
        <v>2.2173961809384947E-2</v>
      </c>
      <c r="AB2792">
        <f>AA2792*Diccionario!$B$49</f>
        <v>1.6630471357038712E-2</v>
      </c>
      <c r="AC2792">
        <f t="shared" si="435"/>
        <v>1.6630471357038712E-2</v>
      </c>
      <c r="AD2792">
        <f t="shared" si="436"/>
        <v>5.4155544485132837E-2</v>
      </c>
      <c r="AE2792">
        <f t="shared" si="437"/>
        <v>9.0752070862140525E-5</v>
      </c>
      <c r="AF2792" t="e">
        <f ca="1">IF(AD2792="","",_xludf.RANK.EQ(AD2792,$AD$2:$AD$5513,0))</f>
        <v>#NAME?</v>
      </c>
      <c r="AH2792" t="str">
        <f t="shared" si="438"/>
        <v>Baja</v>
      </c>
      <c r="AI2792" t="s">
        <v>153</v>
      </c>
      <c r="AJ2792" t="str">
        <f>IFERROR(VLOOKUP(B2792,Maestro_Regionales!$A$2:$B$35,2,FALSE),"Otras zonas")</f>
        <v>Otras zonas</v>
      </c>
      <c r="AK2792" t="str">
        <f t="shared" si="439"/>
        <v>NUEVA EPS | Otras zonas</v>
      </c>
    </row>
    <row r="2793" spans="1:37">
      <c r="A2793" s="4" t="s">
        <v>1042</v>
      </c>
      <c r="B2793" s="4" t="s">
        <v>1043</v>
      </c>
      <c r="C2793" s="4" t="s">
        <v>1213</v>
      </c>
      <c r="D2793" s="4" t="s">
        <v>1214</v>
      </c>
      <c r="E2793" s="4" t="s">
        <v>86</v>
      </c>
      <c r="F2793" s="4">
        <v>3929</v>
      </c>
      <c r="G2793" s="4">
        <v>492</v>
      </c>
      <c r="H2793" s="4">
        <v>0</v>
      </c>
      <c r="I2793">
        <f t="shared" si="430"/>
        <v>4421</v>
      </c>
      <c r="J2793">
        <f t="shared" si="431"/>
        <v>0.88871296086858176</v>
      </c>
      <c r="K2793">
        <f t="shared" si="432"/>
        <v>0.11128703913141823</v>
      </c>
      <c r="L2793">
        <f t="shared" si="433"/>
        <v>0</v>
      </c>
      <c r="M2793">
        <f>I2793*Diccionario!$B$36</f>
        <v>9.8147066862745085</v>
      </c>
      <c r="N2793">
        <f>M2793*Diccionario!$B$37</f>
        <v>0.9912853753137254</v>
      </c>
      <c r="O2793">
        <f>N2793*Diccionario!$B$38</f>
        <v>0.1486928062970588</v>
      </c>
      <c r="P2793">
        <f>O2793*Diccionario!$B$39</f>
        <v>0.13382352566735292</v>
      </c>
      <c r="Q2793">
        <f>P2793*Diccionario!$B$40</f>
        <v>5.352941026694117E-2</v>
      </c>
      <c r="R2793">
        <f>Q2793*Diccionario!$B$41</f>
        <v>3.479411667351176E-2</v>
      </c>
      <c r="S2793">
        <f t="shared" si="434"/>
        <v>3.479411667351176E-2</v>
      </c>
      <c r="T2793">
        <f>I2793*Diccionario!$B$36</f>
        <v>9.8147066862745085</v>
      </c>
      <c r="U2793">
        <f>T2793*Diccionario!$B$42</f>
        <v>0.9912853753137254</v>
      </c>
      <c r="V2793">
        <f>U2793*Diccionario!$B$43</f>
        <v>0.84259256901666657</v>
      </c>
      <c r="W2793">
        <f>V2793*Diccionario!$B$44</f>
        <v>0.16009258811316665</v>
      </c>
      <c r="X2793">
        <f>W2793*Diccionario!$B$45</f>
        <v>6.2436109364134997E-2</v>
      </c>
      <c r="Y2793">
        <f>X2793*Diccionario!$B$46</f>
        <v>5.5568137334080149E-2</v>
      </c>
      <c r="Z2793">
        <f>Y2793*Diccionario!$B$47</f>
        <v>2.0560210813609654E-2</v>
      </c>
      <c r="AA2793">
        <f>Z2793*Diccionario!$B$48</f>
        <v>2.0560210813609654E-2</v>
      </c>
      <c r="AB2793">
        <f>AA2793*Diccionario!$B$49</f>
        <v>1.5420158110207241E-2</v>
      </c>
      <c r="AC2793">
        <f t="shared" si="435"/>
        <v>1.5420158110207241E-2</v>
      </c>
      <c r="AD2793">
        <f t="shared" si="436"/>
        <v>5.0214274783719003E-2</v>
      </c>
      <c r="AE2793">
        <f t="shared" si="437"/>
        <v>8.4147421409715424E-5</v>
      </c>
      <c r="AF2793" t="e">
        <f ca="1">IF(AD2793="","",_xludf.RANK.EQ(AD2793,$AD$2:$AD$5513,0))</f>
        <v>#NAME?</v>
      </c>
      <c r="AH2793" t="str">
        <f t="shared" si="438"/>
        <v>Baja</v>
      </c>
      <c r="AI2793" t="s">
        <v>153</v>
      </c>
      <c r="AJ2793" t="str">
        <f>IFERROR(VLOOKUP(B2793,Maestro_Regionales!$A$2:$B$35,2,FALSE),"Otras zonas")</f>
        <v>Otras zonas</v>
      </c>
      <c r="AK2793" t="str">
        <f t="shared" si="439"/>
        <v>EPS SANITAS | Otras zonas</v>
      </c>
    </row>
    <row r="2794" spans="1:37">
      <c r="A2794" s="4" t="s">
        <v>1042</v>
      </c>
      <c r="B2794" s="4" t="s">
        <v>1043</v>
      </c>
      <c r="C2794" s="4" t="s">
        <v>1213</v>
      </c>
      <c r="D2794" s="4" t="s">
        <v>1214</v>
      </c>
      <c r="E2794" s="4" t="s">
        <v>415</v>
      </c>
      <c r="F2794" s="4">
        <v>1900</v>
      </c>
      <c r="G2794" s="4">
        <v>287</v>
      </c>
      <c r="H2794" s="4">
        <v>0</v>
      </c>
      <c r="I2794">
        <f t="shared" si="430"/>
        <v>2187</v>
      </c>
      <c r="J2794">
        <f t="shared" si="431"/>
        <v>0.86877000457247366</v>
      </c>
      <c r="K2794">
        <f t="shared" si="432"/>
        <v>0.13122999542752628</v>
      </c>
      <c r="L2794">
        <f t="shared" si="433"/>
        <v>0</v>
      </c>
      <c r="M2794">
        <f>I2794*Diccionario!$B$36</f>
        <v>4.855182882352941</v>
      </c>
      <c r="N2794">
        <f>M2794*Diccionario!$B$37</f>
        <v>0.49037347111764706</v>
      </c>
      <c r="O2794">
        <f>N2794*Diccionario!$B$38</f>
        <v>7.3556020667647062E-2</v>
      </c>
      <c r="P2794">
        <f>O2794*Diccionario!$B$39</f>
        <v>6.6200418600882355E-2</v>
      </c>
      <c r="Q2794">
        <f>P2794*Diccionario!$B$40</f>
        <v>2.6480167440352944E-2</v>
      </c>
      <c r="R2794">
        <f>Q2794*Diccionario!$B$41</f>
        <v>1.7212108836229416E-2</v>
      </c>
      <c r="S2794">
        <f t="shared" si="434"/>
        <v>1.7212108836229416E-2</v>
      </c>
      <c r="T2794">
        <f>I2794*Diccionario!$B$36</f>
        <v>4.855182882352941</v>
      </c>
      <c r="U2794">
        <f>T2794*Diccionario!$B$42</f>
        <v>0.49037347111764706</v>
      </c>
      <c r="V2794">
        <f>U2794*Diccionario!$B$43</f>
        <v>0.41681745045000002</v>
      </c>
      <c r="W2794">
        <f>V2794*Diccionario!$B$44</f>
        <v>7.9195315585499998E-2</v>
      </c>
      <c r="X2794">
        <f>W2794*Diccionario!$B$45</f>
        <v>3.0886173078345E-2</v>
      </c>
      <c r="Y2794">
        <f>X2794*Diccionario!$B$46</f>
        <v>2.7488694039727049E-2</v>
      </c>
      <c r="Z2794">
        <f>Y2794*Diccionario!$B$47</f>
        <v>1.0170816794699007E-2</v>
      </c>
      <c r="AA2794">
        <f>Z2794*Diccionario!$B$48</f>
        <v>1.0170816794699007E-2</v>
      </c>
      <c r="AB2794">
        <f>AA2794*Diccionario!$B$49</f>
        <v>7.6281125960242554E-3</v>
      </c>
      <c r="AC2794">
        <f t="shared" si="435"/>
        <v>7.6281125960242554E-3</v>
      </c>
      <c r="AD2794">
        <f t="shared" si="436"/>
        <v>2.4840221432253673E-2</v>
      </c>
      <c r="AE2794">
        <f t="shared" si="437"/>
        <v>4.1626421764996081E-5</v>
      </c>
      <c r="AF2794" t="e">
        <f ca="1">IF(AD2794="","",_xludf.RANK.EQ(AD2794,$AD$2:$AD$5513,0))</f>
        <v>#NAME?</v>
      </c>
      <c r="AH2794" t="str">
        <f t="shared" si="438"/>
        <v>Baja</v>
      </c>
      <c r="AI2794" t="s">
        <v>153</v>
      </c>
      <c r="AJ2794" t="str">
        <f>IFERROR(VLOOKUP(B2794,Maestro_Regionales!$A$2:$B$35,2,FALSE),"Otras zonas")</f>
        <v>Otras zonas</v>
      </c>
      <c r="AK2794" t="str">
        <f t="shared" si="439"/>
        <v>COMPENSAR EPS | Otras zonas</v>
      </c>
    </row>
    <row r="2795" spans="1:37">
      <c r="A2795" s="4" t="s">
        <v>1042</v>
      </c>
      <c r="B2795" s="4" t="s">
        <v>1043</v>
      </c>
      <c r="C2795" s="4" t="s">
        <v>1213</v>
      </c>
      <c r="D2795" s="4" t="s">
        <v>1214</v>
      </c>
      <c r="E2795" s="4" t="s">
        <v>85</v>
      </c>
      <c r="F2795" s="4">
        <v>884</v>
      </c>
      <c r="G2795" s="4">
        <v>175</v>
      </c>
      <c r="H2795" s="4">
        <v>0</v>
      </c>
      <c r="I2795">
        <f t="shared" si="430"/>
        <v>1059</v>
      </c>
      <c r="J2795">
        <f t="shared" si="431"/>
        <v>0.83474976392823419</v>
      </c>
      <c r="K2795">
        <f t="shared" si="432"/>
        <v>0.16525023607176581</v>
      </c>
      <c r="L2795">
        <f t="shared" si="433"/>
        <v>0</v>
      </c>
      <c r="M2795">
        <f>I2795*Diccionario!$B$36</f>
        <v>2.3510007647058822</v>
      </c>
      <c r="N2795">
        <f>M2795*Diccionario!$B$37</f>
        <v>0.2374510772352941</v>
      </c>
      <c r="O2795">
        <f>N2795*Diccionario!$B$38</f>
        <v>3.5617661585294114E-2</v>
      </c>
      <c r="P2795">
        <f>O2795*Diccionario!$B$39</f>
        <v>3.2055895426764701E-2</v>
      </c>
      <c r="Q2795">
        <f>P2795*Diccionario!$B$40</f>
        <v>1.2822358170705881E-2</v>
      </c>
      <c r="R2795">
        <f>Q2795*Diccionario!$B$41</f>
        <v>8.3345328109588231E-3</v>
      </c>
      <c r="S2795">
        <f t="shared" si="434"/>
        <v>8.3345328109588231E-3</v>
      </c>
      <c r="T2795">
        <f>I2795*Diccionario!$B$36</f>
        <v>2.3510007647058822</v>
      </c>
      <c r="U2795">
        <f>T2795*Diccionario!$B$42</f>
        <v>0.2374510772352941</v>
      </c>
      <c r="V2795">
        <f>U2795*Diccionario!$B$43</f>
        <v>0.20183341564999999</v>
      </c>
      <c r="W2795">
        <f>V2795*Diccionario!$B$44</f>
        <v>3.83483489735E-2</v>
      </c>
      <c r="X2795">
        <f>W2795*Diccionario!$B$45</f>
        <v>1.4955856099665E-2</v>
      </c>
      <c r="Y2795">
        <f>X2795*Diccionario!$B$46</f>
        <v>1.3310711928701851E-2</v>
      </c>
      <c r="Z2795">
        <f>Y2795*Diccionario!$B$47</f>
        <v>4.9249634136196846E-3</v>
      </c>
      <c r="AA2795">
        <f>Z2795*Diccionario!$B$48</f>
        <v>4.9249634136196846E-3</v>
      </c>
      <c r="AB2795">
        <f>AA2795*Diccionario!$B$49</f>
        <v>3.6937225602147634E-3</v>
      </c>
      <c r="AC2795">
        <f t="shared" si="435"/>
        <v>3.6937225602147634E-3</v>
      </c>
      <c r="AD2795">
        <f t="shared" si="436"/>
        <v>1.2028255371173587E-2</v>
      </c>
      <c r="AE2795">
        <f t="shared" si="437"/>
        <v>2.0156552651637332E-5</v>
      </c>
      <c r="AF2795" t="e">
        <f ca="1">IF(AD2795="","",_xludf.RANK.EQ(AD2795,$AD$2:$AD$5513,0))</f>
        <v>#NAME?</v>
      </c>
      <c r="AH2795" t="str">
        <f t="shared" si="438"/>
        <v>Baja</v>
      </c>
      <c r="AI2795" t="s">
        <v>153</v>
      </c>
      <c r="AJ2795" t="str">
        <f>IFERROR(VLOOKUP(B2795,Maestro_Regionales!$A$2:$B$35,2,FALSE),"Otras zonas")</f>
        <v>Otras zonas</v>
      </c>
      <c r="AK2795" t="str">
        <f t="shared" si="439"/>
        <v>SALUD TOTAL EPS | Otras zonas</v>
      </c>
    </row>
    <row r="2796" spans="1:37">
      <c r="A2796" s="4" t="s">
        <v>1042</v>
      </c>
      <c r="B2796" s="4" t="s">
        <v>1043</v>
      </c>
      <c r="C2796" s="4" t="s">
        <v>1213</v>
      </c>
      <c r="D2796" s="4" t="s">
        <v>1214</v>
      </c>
      <c r="E2796" s="4" t="s">
        <v>90</v>
      </c>
      <c r="F2796" s="4">
        <v>0</v>
      </c>
      <c r="G2796" s="4">
        <v>0</v>
      </c>
      <c r="H2796" s="4">
        <v>154</v>
      </c>
      <c r="I2796">
        <f t="shared" si="430"/>
        <v>154</v>
      </c>
      <c r="J2796">
        <f t="shared" si="431"/>
        <v>0</v>
      </c>
      <c r="K2796">
        <f t="shared" si="432"/>
        <v>0</v>
      </c>
      <c r="L2796">
        <f t="shared" si="433"/>
        <v>1</v>
      </c>
      <c r="M2796">
        <f>I2796*Diccionario!$B$36</f>
        <v>0.34188301960784312</v>
      </c>
      <c r="N2796">
        <f>M2796*Diccionario!$B$37</f>
        <v>3.4530184980392155E-2</v>
      </c>
      <c r="O2796">
        <f>N2796*Diccionario!$B$38</f>
        <v>5.1795277470588234E-3</v>
      </c>
      <c r="P2796">
        <f>O2796*Diccionario!$B$39</f>
        <v>4.6615749723529411E-3</v>
      </c>
      <c r="Q2796">
        <f>P2796*Diccionario!$B$40</f>
        <v>1.8646299889411766E-3</v>
      </c>
      <c r="R2796">
        <f>Q2796*Diccionario!$B$41</f>
        <v>1.2120094928117649E-3</v>
      </c>
      <c r="S2796">
        <f t="shared" si="434"/>
        <v>1.2120094928117649E-3</v>
      </c>
      <c r="T2796">
        <f>I2796*Diccionario!$B$36</f>
        <v>0.34188301960784312</v>
      </c>
      <c r="U2796">
        <f>T2796*Diccionario!$B$42</f>
        <v>3.4530184980392155E-2</v>
      </c>
      <c r="V2796">
        <f>U2796*Diccionario!$B$43</f>
        <v>2.9350657233333331E-2</v>
      </c>
      <c r="W2796">
        <f>V2796*Diccionario!$B$44</f>
        <v>5.5766248743333328E-3</v>
      </c>
      <c r="X2796">
        <f>W2796*Diccionario!$B$45</f>
        <v>2.1748837009899998E-3</v>
      </c>
      <c r="Y2796">
        <f>X2796*Diccionario!$B$46</f>
        <v>1.9356464938810999E-3</v>
      </c>
      <c r="Z2796">
        <f>Y2796*Diccionario!$B$47</f>
        <v>7.1618920273600702E-4</v>
      </c>
      <c r="AA2796">
        <f>Z2796*Diccionario!$B$48</f>
        <v>7.1618920273600702E-4</v>
      </c>
      <c r="AB2796">
        <f>AA2796*Diccionario!$B$49</f>
        <v>5.3714190205200523E-4</v>
      </c>
      <c r="AC2796">
        <f t="shared" si="435"/>
        <v>5.3714190205200523E-4</v>
      </c>
      <c r="AD2796">
        <f t="shared" si="436"/>
        <v>1.7491513948637702E-3</v>
      </c>
      <c r="AE2796">
        <f t="shared" si="437"/>
        <v>2.931170073986921E-6</v>
      </c>
      <c r="AF2796" t="e">
        <f ca="1">IF(AD2796="","",_xludf.RANK.EQ(AD2796,$AD$2:$AD$5513,0))</f>
        <v>#NAME?</v>
      </c>
      <c r="AH2796" t="str">
        <f t="shared" si="438"/>
        <v>Baja</v>
      </c>
      <c r="AI2796" t="s">
        <v>153</v>
      </c>
      <c r="AJ2796" t="str">
        <f>IFERROR(VLOOKUP(B2796,Maestro_Regionales!$A$2:$B$35,2,FALSE),"Otras zonas")</f>
        <v>Otras zonas</v>
      </c>
      <c r="AK2796" t="str">
        <f t="shared" si="439"/>
        <v>REGIMEN DE EXCEPCION | Otras zonas</v>
      </c>
    </row>
    <row r="2797" spans="1:37">
      <c r="A2797" s="4" t="s">
        <v>1042</v>
      </c>
      <c r="B2797" s="4" t="s">
        <v>1043</v>
      </c>
      <c r="C2797" s="4" t="s">
        <v>1215</v>
      </c>
      <c r="D2797" s="4" t="s">
        <v>1216</v>
      </c>
      <c r="E2797" s="4" t="s">
        <v>91</v>
      </c>
      <c r="F2797" s="4">
        <v>3376</v>
      </c>
      <c r="G2797" s="4">
        <v>2130</v>
      </c>
      <c r="H2797" s="4">
        <v>0</v>
      </c>
      <c r="I2797">
        <f t="shared" si="430"/>
        <v>5506</v>
      </c>
      <c r="J2797">
        <f t="shared" si="431"/>
        <v>0.61314929168180166</v>
      </c>
      <c r="K2797">
        <f t="shared" si="432"/>
        <v>0.38685070831819834</v>
      </c>
      <c r="L2797">
        <f t="shared" si="433"/>
        <v>0</v>
      </c>
      <c r="M2797">
        <f>I2797*Diccionario!$B$36</f>
        <v>12.223427960784313</v>
      </c>
      <c r="N2797">
        <f>M2797*Diccionario!$B$37</f>
        <v>1.2345662240392157</v>
      </c>
      <c r="O2797">
        <f>N2797*Diccionario!$B$38</f>
        <v>0.18518493360588234</v>
      </c>
      <c r="P2797">
        <f>O2797*Diccionario!$B$39</f>
        <v>0.16666644024529412</v>
      </c>
      <c r="Q2797">
        <f>P2797*Diccionario!$B$40</f>
        <v>6.6666576098117644E-2</v>
      </c>
      <c r="R2797">
        <f>Q2797*Diccionario!$B$41</f>
        <v>4.3333274463776474E-2</v>
      </c>
      <c r="S2797">
        <f t="shared" si="434"/>
        <v>4.3333274463776474E-2</v>
      </c>
      <c r="T2797">
        <f>I2797*Diccionario!$B$36</f>
        <v>12.223427960784313</v>
      </c>
      <c r="U2797">
        <f>T2797*Diccionario!$B$42</f>
        <v>1.2345662240392157</v>
      </c>
      <c r="V2797">
        <f>U2797*Diccionario!$B$43</f>
        <v>1.0493812904333333</v>
      </c>
      <c r="W2797">
        <f>V2797*Diccionario!$B$44</f>
        <v>0.19938244518233333</v>
      </c>
      <c r="X2797">
        <f>W2797*Diccionario!$B$45</f>
        <v>7.7759153621110008E-2</v>
      </c>
      <c r="Y2797">
        <f>X2797*Diccionario!$B$46</f>
        <v>6.9205646722787909E-2</v>
      </c>
      <c r="Z2797">
        <f>Y2797*Diccionario!$B$47</f>
        <v>2.5606089287431525E-2</v>
      </c>
      <c r="AA2797">
        <f>Z2797*Diccionario!$B$48</f>
        <v>2.5606089287431525E-2</v>
      </c>
      <c r="AB2797">
        <f>AA2797*Diccionario!$B$49</f>
        <v>1.9204566965573645E-2</v>
      </c>
      <c r="AC2797">
        <f t="shared" si="435"/>
        <v>1.9204566965573645E-2</v>
      </c>
      <c r="AD2797">
        <f t="shared" si="436"/>
        <v>6.2537841429350122E-2</v>
      </c>
      <c r="AE2797">
        <f t="shared" si="437"/>
        <v>1.0479884693098694E-4</v>
      </c>
      <c r="AF2797" t="e">
        <f ca="1">IF(AD2797="","",_xludf.RANK.EQ(AD2797,$AD$2:$AD$5513,0))</f>
        <v>#NAME?</v>
      </c>
      <c r="AH2797" t="str">
        <f t="shared" si="438"/>
        <v>Baja</v>
      </c>
      <c r="AI2797" t="s">
        <v>153</v>
      </c>
      <c r="AJ2797" t="str">
        <f>IFERROR(VLOOKUP(B2797,Maestro_Regionales!$A$2:$B$35,2,FALSE),"Otras zonas")</f>
        <v>Otras zonas</v>
      </c>
      <c r="AK2797" t="str">
        <f t="shared" si="439"/>
        <v>FAMISANAR | Otras zonas</v>
      </c>
    </row>
    <row r="2798" spans="1:37">
      <c r="A2798" s="4" t="s">
        <v>1042</v>
      </c>
      <c r="B2798" s="4" t="s">
        <v>1043</v>
      </c>
      <c r="C2798" s="4" t="s">
        <v>1215</v>
      </c>
      <c r="D2798" s="4" t="s">
        <v>1216</v>
      </c>
      <c r="E2798" s="4" t="s">
        <v>415</v>
      </c>
      <c r="F2798" s="4">
        <v>1561</v>
      </c>
      <c r="G2798" s="4">
        <v>939</v>
      </c>
      <c r="H2798" s="4">
        <v>0</v>
      </c>
      <c r="I2798">
        <f t="shared" si="430"/>
        <v>2500</v>
      </c>
      <c r="J2798">
        <f t="shared" si="431"/>
        <v>0.62439999999999996</v>
      </c>
      <c r="K2798">
        <f t="shared" si="432"/>
        <v>0.37559999999999999</v>
      </c>
      <c r="L2798">
        <f t="shared" si="433"/>
        <v>0</v>
      </c>
      <c r="M2798">
        <f>I2798*Diccionario!$B$36</f>
        <v>5.5500490196078429</v>
      </c>
      <c r="N2798">
        <f>M2798*Diccionario!$B$37</f>
        <v>0.56055495098039221</v>
      </c>
      <c r="O2798">
        <f>N2798*Diccionario!$B$38</f>
        <v>8.4083242647058826E-2</v>
      </c>
      <c r="P2798">
        <f>O2798*Diccionario!$B$39</f>
        <v>7.5674918382352949E-2</v>
      </c>
      <c r="Q2798">
        <f>P2798*Diccionario!$B$40</f>
        <v>3.0269967352941182E-2</v>
      </c>
      <c r="R2798">
        <f>Q2798*Diccionario!$B$41</f>
        <v>1.9675478779411767E-2</v>
      </c>
      <c r="S2798">
        <f t="shared" si="434"/>
        <v>1.9675478779411767E-2</v>
      </c>
      <c r="T2798">
        <f>I2798*Diccionario!$B$36</f>
        <v>5.5500490196078429</v>
      </c>
      <c r="U2798">
        <f>T2798*Diccionario!$B$42</f>
        <v>0.56055495098039221</v>
      </c>
      <c r="V2798">
        <f>U2798*Diccionario!$B$43</f>
        <v>0.47647170833333335</v>
      </c>
      <c r="W2798">
        <f>V2798*Diccionario!$B$44</f>
        <v>9.0529624583333343E-2</v>
      </c>
      <c r="X2798">
        <f>W2798*Diccionario!$B$45</f>
        <v>3.5306553587500004E-2</v>
      </c>
      <c r="Y2798">
        <f>X2798*Diccionario!$B$46</f>
        <v>3.1422832692875005E-2</v>
      </c>
      <c r="Z2798">
        <f>Y2798*Diccionario!$B$47</f>
        <v>1.1626448096363751E-2</v>
      </c>
      <c r="AA2798">
        <f>Z2798*Diccionario!$B$48</f>
        <v>1.1626448096363751E-2</v>
      </c>
      <c r="AB2798">
        <f>AA2798*Diccionario!$B$49</f>
        <v>8.7198360722728144E-3</v>
      </c>
      <c r="AC2798">
        <f t="shared" si="435"/>
        <v>8.7198360722728144E-3</v>
      </c>
      <c r="AD2798">
        <f t="shared" si="436"/>
        <v>2.8395314851684582E-2</v>
      </c>
      <c r="AE2798">
        <f t="shared" si="437"/>
        <v>4.7583929772514956E-5</v>
      </c>
      <c r="AF2798" t="e">
        <f ca="1">IF(AD2798="","",_xludf.RANK.EQ(AD2798,$AD$2:$AD$5513,0))</f>
        <v>#NAME?</v>
      </c>
      <c r="AH2798" t="str">
        <f t="shared" si="438"/>
        <v>Baja</v>
      </c>
      <c r="AI2798" t="s">
        <v>153</v>
      </c>
      <c r="AJ2798" t="str">
        <f>IFERROR(VLOOKUP(B2798,Maestro_Regionales!$A$2:$B$35,2,FALSE),"Otras zonas")</f>
        <v>Otras zonas</v>
      </c>
      <c r="AK2798" t="str">
        <f t="shared" si="439"/>
        <v>COMPENSAR EPS | Otras zonas</v>
      </c>
    </row>
    <row r="2799" spans="1:37">
      <c r="A2799" s="4" t="s">
        <v>1042</v>
      </c>
      <c r="B2799" s="4" t="s">
        <v>1043</v>
      </c>
      <c r="C2799" s="4" t="s">
        <v>1215</v>
      </c>
      <c r="D2799" s="4" t="s">
        <v>1216</v>
      </c>
      <c r="E2799" s="4" t="s">
        <v>87</v>
      </c>
      <c r="F2799" s="4">
        <v>969</v>
      </c>
      <c r="G2799" s="4">
        <v>1305</v>
      </c>
      <c r="H2799" s="4">
        <v>0</v>
      </c>
      <c r="I2799">
        <f t="shared" si="430"/>
        <v>2274</v>
      </c>
      <c r="J2799">
        <f t="shared" si="431"/>
        <v>0.42612137203166228</v>
      </c>
      <c r="K2799">
        <f t="shared" si="432"/>
        <v>0.57387862796833777</v>
      </c>
      <c r="L2799">
        <f t="shared" si="433"/>
        <v>0</v>
      </c>
      <c r="M2799">
        <f>I2799*Diccionario!$B$36</f>
        <v>5.0483245882352934</v>
      </c>
      <c r="N2799">
        <f>M2799*Diccionario!$B$37</f>
        <v>0.50988078341176468</v>
      </c>
      <c r="O2799">
        <f>N2799*Diccionario!$B$38</f>
        <v>7.6482117511764702E-2</v>
      </c>
      <c r="P2799">
        <f>O2799*Diccionario!$B$39</f>
        <v>6.8833905760588232E-2</v>
      </c>
      <c r="Q2799">
        <f>P2799*Diccionario!$B$40</f>
        <v>2.7533562304235294E-2</v>
      </c>
      <c r="R2799">
        <f>Q2799*Diccionario!$B$41</f>
        <v>1.7896815497752943E-2</v>
      </c>
      <c r="S2799">
        <f t="shared" si="434"/>
        <v>1.7896815497752943E-2</v>
      </c>
      <c r="T2799">
        <f>I2799*Diccionario!$B$36</f>
        <v>5.0483245882352934</v>
      </c>
      <c r="U2799">
        <f>T2799*Diccionario!$B$42</f>
        <v>0.50988078341176468</v>
      </c>
      <c r="V2799">
        <f>U2799*Diccionario!$B$43</f>
        <v>0.43339866589999998</v>
      </c>
      <c r="W2799">
        <f>V2799*Diccionario!$B$44</f>
        <v>8.2345746520999991E-2</v>
      </c>
      <c r="X2799">
        <f>W2799*Diccionario!$B$45</f>
        <v>3.211484114319E-2</v>
      </c>
      <c r="Y2799">
        <f>X2799*Diccionario!$B$46</f>
        <v>2.8582208617439101E-2</v>
      </c>
      <c r="Z2799">
        <f>Y2799*Diccionario!$B$47</f>
        <v>1.0575417188452467E-2</v>
      </c>
      <c r="AA2799">
        <f>Z2799*Diccionario!$B$48</f>
        <v>1.0575417188452467E-2</v>
      </c>
      <c r="AB2799">
        <f>AA2799*Diccionario!$B$49</f>
        <v>7.9315628913393509E-3</v>
      </c>
      <c r="AC2799">
        <f t="shared" si="435"/>
        <v>7.9315628913393509E-3</v>
      </c>
      <c r="AD2799">
        <f t="shared" si="436"/>
        <v>2.5828378389092292E-2</v>
      </c>
      <c r="AE2799">
        <f t="shared" si="437"/>
        <v>4.3282342521079598E-5</v>
      </c>
      <c r="AF2799" t="e">
        <f ca="1">IF(AD2799="","",_xludf.RANK.EQ(AD2799,$AD$2:$AD$5513,0))</f>
        <v>#NAME?</v>
      </c>
      <c r="AH2799" t="str">
        <f t="shared" si="438"/>
        <v>Baja</v>
      </c>
      <c r="AI2799" t="s">
        <v>153</v>
      </c>
      <c r="AJ2799" t="str">
        <f>IFERROR(VLOOKUP(B2799,Maestro_Regionales!$A$2:$B$35,2,FALSE),"Otras zonas")</f>
        <v>Otras zonas</v>
      </c>
      <c r="AK2799" t="str">
        <f t="shared" si="439"/>
        <v>NUEVA EPS | Otras zonas</v>
      </c>
    </row>
    <row r="2800" spans="1:37">
      <c r="A2800" s="4" t="s">
        <v>1042</v>
      </c>
      <c r="B2800" s="4" t="s">
        <v>1043</v>
      </c>
      <c r="C2800" s="4" t="s">
        <v>1215</v>
      </c>
      <c r="D2800" s="4" t="s">
        <v>1216</v>
      </c>
      <c r="E2800" s="4" t="s">
        <v>85</v>
      </c>
      <c r="F2800" s="4">
        <v>241</v>
      </c>
      <c r="G2800" s="4">
        <v>29</v>
      </c>
      <c r="H2800" s="4">
        <v>0</v>
      </c>
      <c r="I2800">
        <f t="shared" si="430"/>
        <v>270</v>
      </c>
      <c r="J2800">
        <f t="shared" si="431"/>
        <v>0.8925925925925926</v>
      </c>
      <c r="K2800">
        <f t="shared" si="432"/>
        <v>0.10740740740740741</v>
      </c>
      <c r="L2800">
        <f t="shared" si="433"/>
        <v>0</v>
      </c>
      <c r="M2800">
        <f>I2800*Diccionario!$B$36</f>
        <v>0.59940529411764698</v>
      </c>
      <c r="N2800">
        <f>M2800*Diccionario!$B$37</f>
        <v>6.0539934705882349E-2</v>
      </c>
      <c r="O2800">
        <f>N2800*Diccionario!$B$38</f>
        <v>9.0809902058823517E-3</v>
      </c>
      <c r="P2800">
        <f>O2800*Diccionario!$B$39</f>
        <v>8.1728911852941167E-3</v>
      </c>
      <c r="Q2800">
        <f>P2800*Diccionario!$B$40</f>
        <v>3.2691564741176467E-3</v>
      </c>
      <c r="R2800">
        <f>Q2800*Diccionario!$B$41</f>
        <v>2.1249517081764705E-3</v>
      </c>
      <c r="S2800">
        <f t="shared" si="434"/>
        <v>2.1249517081764705E-3</v>
      </c>
      <c r="T2800">
        <f>I2800*Diccionario!$B$36</f>
        <v>0.59940529411764698</v>
      </c>
      <c r="U2800">
        <f>T2800*Diccionario!$B$42</f>
        <v>6.0539934705882349E-2</v>
      </c>
      <c r="V2800">
        <f>U2800*Diccionario!$B$43</f>
        <v>5.1458944499999992E-2</v>
      </c>
      <c r="W2800">
        <f>V2800*Diccionario!$B$44</f>
        <v>9.7771994549999981E-3</v>
      </c>
      <c r="X2800">
        <f>W2800*Diccionario!$B$45</f>
        <v>3.8131077874499993E-3</v>
      </c>
      <c r="Y2800">
        <f>X2800*Diccionario!$B$46</f>
        <v>3.3936659308304996E-3</v>
      </c>
      <c r="Z2800">
        <f>Y2800*Diccionario!$B$47</f>
        <v>1.2556563944072848E-3</v>
      </c>
      <c r="AA2800">
        <f>Z2800*Diccionario!$B$48</f>
        <v>1.2556563944072848E-3</v>
      </c>
      <c r="AB2800">
        <f>AA2800*Diccionario!$B$49</f>
        <v>9.4174229580546364E-4</v>
      </c>
      <c r="AC2800">
        <f t="shared" si="435"/>
        <v>9.4174229580546364E-4</v>
      </c>
      <c r="AD2800">
        <f t="shared" si="436"/>
        <v>3.0666940039819342E-3</v>
      </c>
      <c r="AE2800">
        <f t="shared" si="437"/>
        <v>5.1390644154316139E-6</v>
      </c>
      <c r="AF2800" t="e">
        <f ca="1">IF(AD2800="","",_xludf.RANK.EQ(AD2800,$AD$2:$AD$5513,0))</f>
        <v>#NAME?</v>
      </c>
      <c r="AH2800" t="str">
        <f t="shared" si="438"/>
        <v>Baja</v>
      </c>
      <c r="AI2800" t="s">
        <v>153</v>
      </c>
      <c r="AJ2800" t="str">
        <f>IFERROR(VLOOKUP(B2800,Maestro_Regionales!$A$2:$B$35,2,FALSE),"Otras zonas")</f>
        <v>Otras zonas</v>
      </c>
      <c r="AK2800" t="str">
        <f t="shared" si="439"/>
        <v>SALUD TOTAL EPS | Otras zonas</v>
      </c>
    </row>
    <row r="2801" spans="1:37">
      <c r="A2801" s="4" t="s">
        <v>1042</v>
      </c>
      <c r="B2801" s="4" t="s">
        <v>1043</v>
      </c>
      <c r="C2801" s="4" t="s">
        <v>1215</v>
      </c>
      <c r="D2801" s="4" t="s">
        <v>1216</v>
      </c>
      <c r="E2801" s="4" t="s">
        <v>90</v>
      </c>
      <c r="F2801" s="4">
        <v>0</v>
      </c>
      <c r="G2801" s="4">
        <v>0</v>
      </c>
      <c r="H2801" s="4">
        <v>124</v>
      </c>
      <c r="I2801">
        <f t="shared" si="430"/>
        <v>124</v>
      </c>
      <c r="J2801">
        <f t="shared" si="431"/>
        <v>0</v>
      </c>
      <c r="K2801">
        <f t="shared" si="432"/>
        <v>0</v>
      </c>
      <c r="L2801">
        <f t="shared" si="433"/>
        <v>1</v>
      </c>
      <c r="M2801">
        <f>I2801*Diccionario!$B$36</f>
        <v>0.27528243137254899</v>
      </c>
      <c r="N2801">
        <f>M2801*Diccionario!$B$37</f>
        <v>2.780352556862745E-2</v>
      </c>
      <c r="O2801">
        <f>N2801*Diccionario!$B$38</f>
        <v>4.1705288352941175E-3</v>
      </c>
      <c r="P2801">
        <f>O2801*Diccionario!$B$39</f>
        <v>3.7534759517647057E-3</v>
      </c>
      <c r="Q2801">
        <f>P2801*Diccionario!$B$40</f>
        <v>1.5013903807058824E-3</v>
      </c>
      <c r="R2801">
        <f>Q2801*Diccionario!$B$41</f>
        <v>9.7590374745882365E-4</v>
      </c>
      <c r="S2801">
        <f t="shared" si="434"/>
        <v>9.7590374745882365E-4</v>
      </c>
      <c r="T2801">
        <f>I2801*Diccionario!$B$36</f>
        <v>0.27528243137254899</v>
      </c>
      <c r="U2801">
        <f>T2801*Diccionario!$B$42</f>
        <v>2.780352556862745E-2</v>
      </c>
      <c r="V2801">
        <f>U2801*Diccionario!$B$43</f>
        <v>2.3632996733333331E-2</v>
      </c>
      <c r="W2801">
        <f>V2801*Diccionario!$B$44</f>
        <v>4.4902693793333328E-3</v>
      </c>
      <c r="X2801">
        <f>W2801*Diccionario!$B$45</f>
        <v>1.7512050579399998E-3</v>
      </c>
      <c r="Y2801">
        <f>X2801*Diccionario!$B$46</f>
        <v>1.5585725015665999E-3</v>
      </c>
      <c r="Z2801">
        <f>Y2801*Diccionario!$B$47</f>
        <v>5.7667182557964193E-4</v>
      </c>
      <c r="AA2801">
        <f>Z2801*Diccionario!$B$48</f>
        <v>5.7667182557964193E-4</v>
      </c>
      <c r="AB2801">
        <f>AA2801*Diccionario!$B$49</f>
        <v>4.3250386918473145E-4</v>
      </c>
      <c r="AC2801">
        <f t="shared" si="435"/>
        <v>4.3250386918473145E-4</v>
      </c>
      <c r="AD2801">
        <f t="shared" si="436"/>
        <v>1.4084076166435552E-3</v>
      </c>
      <c r="AE2801">
        <f t="shared" si="437"/>
        <v>2.3601629167167415E-6</v>
      </c>
      <c r="AF2801" t="e">
        <f ca="1">IF(AD2801="","",_xludf.RANK.EQ(AD2801,$AD$2:$AD$5513,0))</f>
        <v>#NAME?</v>
      </c>
      <c r="AH2801" t="str">
        <f t="shared" si="438"/>
        <v>Baja</v>
      </c>
      <c r="AI2801" t="s">
        <v>153</v>
      </c>
      <c r="AJ2801" t="str">
        <f>IFERROR(VLOOKUP(B2801,Maestro_Regionales!$A$2:$B$35,2,FALSE),"Otras zonas")</f>
        <v>Otras zonas</v>
      </c>
      <c r="AK2801" t="str">
        <f t="shared" si="439"/>
        <v>REGIMEN DE EXCEPCION | Otras zonas</v>
      </c>
    </row>
    <row r="2802" spans="1:37">
      <c r="A2802" s="4" t="s">
        <v>1042</v>
      </c>
      <c r="B2802" s="4" t="s">
        <v>1043</v>
      </c>
      <c r="C2802" s="4" t="s">
        <v>1215</v>
      </c>
      <c r="D2802" s="4" t="s">
        <v>1216</v>
      </c>
      <c r="E2802" s="4" t="s">
        <v>86</v>
      </c>
      <c r="F2802" s="4">
        <v>26</v>
      </c>
      <c r="G2802" s="4">
        <v>3</v>
      </c>
      <c r="H2802" s="4">
        <v>0</v>
      </c>
      <c r="I2802">
        <f t="shared" si="430"/>
        <v>29</v>
      </c>
      <c r="J2802">
        <f t="shared" si="431"/>
        <v>0.89655172413793105</v>
      </c>
      <c r="K2802">
        <f t="shared" si="432"/>
        <v>0.10344827586206896</v>
      </c>
      <c r="L2802">
        <f t="shared" si="433"/>
        <v>0</v>
      </c>
      <c r="M2802">
        <f>I2802*Diccionario!$B$36</f>
        <v>6.4380568627450979E-2</v>
      </c>
      <c r="N2802">
        <f>M2802*Diccionario!$B$37</f>
        <v>6.5024374313725495E-3</v>
      </c>
      <c r="O2802">
        <f>N2802*Diccionario!$B$38</f>
        <v>9.753656147058824E-4</v>
      </c>
      <c r="P2802">
        <f>O2802*Diccionario!$B$39</f>
        <v>8.7782905323529421E-4</v>
      </c>
      <c r="Q2802">
        <f>P2802*Diccionario!$B$40</f>
        <v>3.5113162129411768E-4</v>
      </c>
      <c r="R2802">
        <f>Q2802*Diccionario!$B$41</f>
        <v>2.2823555384117651E-4</v>
      </c>
      <c r="S2802">
        <f t="shared" si="434"/>
        <v>2.2823555384117651E-4</v>
      </c>
      <c r="T2802">
        <f>I2802*Diccionario!$B$36</f>
        <v>6.4380568627450979E-2</v>
      </c>
      <c r="U2802">
        <f>T2802*Diccionario!$B$42</f>
        <v>6.5024374313725495E-3</v>
      </c>
      <c r="V2802">
        <f>U2802*Diccionario!$B$43</f>
        <v>5.5270718166666672E-3</v>
      </c>
      <c r="W2802">
        <f>V2802*Diccionario!$B$44</f>
        <v>1.0501436451666667E-3</v>
      </c>
      <c r="X2802">
        <f>W2802*Diccionario!$B$45</f>
        <v>4.0955602161500004E-4</v>
      </c>
      <c r="Y2802">
        <f>X2802*Diccionario!$B$46</f>
        <v>3.6450485923735003E-4</v>
      </c>
      <c r="Z2802">
        <f>Y2802*Diccionario!$B$47</f>
        <v>1.348667979178195E-4</v>
      </c>
      <c r="AA2802">
        <f>Z2802*Diccionario!$B$48</f>
        <v>1.348667979178195E-4</v>
      </c>
      <c r="AB2802">
        <f>AA2802*Diccionario!$B$49</f>
        <v>1.0115009843836463E-4</v>
      </c>
      <c r="AC2802">
        <f t="shared" si="435"/>
        <v>1.0115009843836463E-4</v>
      </c>
      <c r="AD2802">
        <f t="shared" si="436"/>
        <v>3.2938565227954111E-4</v>
      </c>
      <c r="AE2802">
        <f t="shared" si="437"/>
        <v>5.5197358536117344E-7</v>
      </c>
      <c r="AF2802" t="e">
        <f ca="1">IF(AD2802="","",_xludf.RANK.EQ(AD2802,$AD$2:$AD$5513,0))</f>
        <v>#NAME?</v>
      </c>
      <c r="AH2802" t="str">
        <f t="shared" si="438"/>
        <v>Baja</v>
      </c>
      <c r="AI2802" t="s">
        <v>153</v>
      </c>
      <c r="AJ2802" t="str">
        <f>IFERROR(VLOOKUP(B2802,Maestro_Regionales!$A$2:$B$35,2,FALSE),"Otras zonas")</f>
        <v>Otras zonas</v>
      </c>
      <c r="AK2802" t="str">
        <f t="shared" si="439"/>
        <v>EPS SANITAS | Otras zonas</v>
      </c>
    </row>
    <row r="2803" spans="1:37">
      <c r="A2803" s="4" t="s">
        <v>1042</v>
      </c>
      <c r="B2803" s="4" t="s">
        <v>1043</v>
      </c>
      <c r="C2803" s="4" t="s">
        <v>1217</v>
      </c>
      <c r="D2803" s="4" t="s">
        <v>1218</v>
      </c>
      <c r="E2803" s="4" t="s">
        <v>87</v>
      </c>
      <c r="F2803" s="4">
        <v>4924</v>
      </c>
      <c r="G2803" s="4">
        <v>2616</v>
      </c>
      <c r="H2803" s="4">
        <v>0</v>
      </c>
      <c r="I2803">
        <f t="shared" si="430"/>
        <v>7540</v>
      </c>
      <c r="J2803">
        <f t="shared" si="431"/>
        <v>0.65305039787798413</v>
      </c>
      <c r="K2803">
        <f t="shared" si="432"/>
        <v>0.34694960212201592</v>
      </c>
      <c r="L2803">
        <f t="shared" si="433"/>
        <v>0</v>
      </c>
      <c r="M2803">
        <f>I2803*Diccionario!$B$36</f>
        <v>16.738947843137254</v>
      </c>
      <c r="N2803">
        <f>M2803*Diccionario!$B$37</f>
        <v>1.6906337321568627</v>
      </c>
      <c r="O2803">
        <f>N2803*Diccionario!$B$38</f>
        <v>0.25359505982352942</v>
      </c>
      <c r="P2803">
        <f>O2803*Diccionario!$B$39</f>
        <v>0.2282355538411765</v>
      </c>
      <c r="Q2803">
        <f>P2803*Diccionario!$B$40</f>
        <v>9.1294221536470599E-2</v>
      </c>
      <c r="R2803">
        <f>Q2803*Diccionario!$B$41</f>
        <v>5.9341243998705891E-2</v>
      </c>
      <c r="S2803">
        <f t="shared" si="434"/>
        <v>5.9341243998705891E-2</v>
      </c>
      <c r="T2803">
        <f>I2803*Diccionario!$B$36</f>
        <v>16.738947843137254</v>
      </c>
      <c r="U2803">
        <f>T2803*Diccionario!$B$42</f>
        <v>1.6906337321568627</v>
      </c>
      <c r="V2803">
        <f>U2803*Diccionario!$B$43</f>
        <v>1.4370386723333333</v>
      </c>
      <c r="W2803">
        <f>V2803*Diccionario!$B$44</f>
        <v>0.27303734774333333</v>
      </c>
      <c r="X2803">
        <f>W2803*Diccionario!$B$45</f>
        <v>0.1064845656199</v>
      </c>
      <c r="Y2803">
        <f>X2803*Diccionario!$B$46</f>
        <v>9.4771263401710992E-2</v>
      </c>
      <c r="Z2803">
        <f>Y2803*Diccionario!$B$47</f>
        <v>3.5065367458633069E-2</v>
      </c>
      <c r="AA2803">
        <f>Z2803*Diccionario!$B$48</f>
        <v>3.5065367458633069E-2</v>
      </c>
      <c r="AB2803">
        <f>AA2803*Diccionario!$B$49</f>
        <v>2.6299025593974804E-2</v>
      </c>
      <c r="AC2803">
        <f t="shared" si="435"/>
        <v>2.6299025593974804E-2</v>
      </c>
      <c r="AD2803">
        <f t="shared" si="436"/>
        <v>8.5640269592680701E-2</v>
      </c>
      <c r="AE2803">
        <f t="shared" si="437"/>
        <v>1.4351313219390511E-4</v>
      </c>
      <c r="AF2803" t="e">
        <f ca="1">IF(AD2803="","",_xludf.RANK.EQ(AD2803,$AD$2:$AD$5513,0))</f>
        <v>#NAME?</v>
      </c>
      <c r="AH2803" t="str">
        <f t="shared" si="438"/>
        <v>Baja</v>
      </c>
      <c r="AI2803" t="s">
        <v>153</v>
      </c>
      <c r="AJ2803" t="str">
        <f>IFERROR(VLOOKUP(B2803,Maestro_Regionales!$A$2:$B$35,2,FALSE),"Otras zonas")</f>
        <v>Otras zonas</v>
      </c>
      <c r="AK2803" t="str">
        <f t="shared" si="439"/>
        <v>NUEVA EPS | Otras zonas</v>
      </c>
    </row>
    <row r="2804" spans="1:37">
      <c r="A2804" s="4" t="s">
        <v>1042</v>
      </c>
      <c r="B2804" s="4" t="s">
        <v>1043</v>
      </c>
      <c r="C2804" s="4" t="s">
        <v>1217</v>
      </c>
      <c r="D2804" s="4" t="s">
        <v>1218</v>
      </c>
      <c r="E2804" s="4" t="s">
        <v>91</v>
      </c>
      <c r="F2804" s="4">
        <v>4979</v>
      </c>
      <c r="G2804" s="4">
        <v>1992</v>
      </c>
      <c r="H2804" s="4">
        <v>0</v>
      </c>
      <c r="I2804">
        <f t="shared" si="430"/>
        <v>6971</v>
      </c>
      <c r="J2804">
        <f t="shared" si="431"/>
        <v>0.71424472815951801</v>
      </c>
      <c r="K2804">
        <f t="shared" si="432"/>
        <v>0.28575527184048199</v>
      </c>
      <c r="L2804">
        <f t="shared" si="433"/>
        <v>0</v>
      </c>
      <c r="M2804">
        <f>I2804*Diccionario!$B$36</f>
        <v>15.475756686274508</v>
      </c>
      <c r="N2804">
        <f>M2804*Diccionario!$B$37</f>
        <v>1.5630514253137253</v>
      </c>
      <c r="O2804">
        <f>N2804*Diccionario!$B$38</f>
        <v>0.23445771379705879</v>
      </c>
      <c r="P2804">
        <f>O2804*Diccionario!$B$39</f>
        <v>0.21101194241735291</v>
      </c>
      <c r="Q2804">
        <f>P2804*Diccionario!$B$40</f>
        <v>8.4404776966941167E-2</v>
      </c>
      <c r="R2804">
        <f>Q2804*Diccionario!$B$41</f>
        <v>5.4863105028511758E-2</v>
      </c>
      <c r="S2804">
        <f t="shared" si="434"/>
        <v>5.4863105028511758E-2</v>
      </c>
      <c r="T2804">
        <f>I2804*Diccionario!$B$36</f>
        <v>15.475756686274508</v>
      </c>
      <c r="U2804">
        <f>T2804*Diccionario!$B$42</f>
        <v>1.5630514253137253</v>
      </c>
      <c r="V2804">
        <f>U2804*Diccionario!$B$43</f>
        <v>1.3285937115166664</v>
      </c>
      <c r="W2804">
        <f>V2804*Diccionario!$B$44</f>
        <v>0.25243280518816663</v>
      </c>
      <c r="X2804">
        <f>W2804*Diccionario!$B$45</f>
        <v>9.8448794023384995E-2</v>
      </c>
      <c r="Y2804">
        <f>X2804*Diccionario!$B$46</f>
        <v>8.7619426680812643E-2</v>
      </c>
      <c r="Z2804">
        <f>Y2804*Diccionario!$B$47</f>
        <v>3.2419187871900679E-2</v>
      </c>
      <c r="AA2804">
        <f>Z2804*Diccionario!$B$48</f>
        <v>3.2419187871900679E-2</v>
      </c>
      <c r="AB2804">
        <f>AA2804*Diccionario!$B$49</f>
        <v>2.4314390903925509E-2</v>
      </c>
      <c r="AC2804">
        <f t="shared" si="435"/>
        <v>2.4314390903925509E-2</v>
      </c>
      <c r="AD2804">
        <f t="shared" si="436"/>
        <v>7.9177495932437267E-2</v>
      </c>
      <c r="AE2804">
        <f t="shared" si="437"/>
        <v>1.3268302977768068E-4</v>
      </c>
      <c r="AF2804" t="e">
        <f ca="1">IF(AD2804="","",_xludf.RANK.EQ(AD2804,$AD$2:$AD$5513,0))</f>
        <v>#NAME?</v>
      </c>
      <c r="AH2804" t="str">
        <f t="shared" si="438"/>
        <v>Baja</v>
      </c>
      <c r="AI2804" t="s">
        <v>153</v>
      </c>
      <c r="AJ2804" t="str">
        <f>IFERROR(VLOOKUP(B2804,Maestro_Regionales!$A$2:$B$35,2,FALSE),"Otras zonas")</f>
        <v>Otras zonas</v>
      </c>
      <c r="AK2804" t="str">
        <f t="shared" si="439"/>
        <v>FAMISANAR | Otras zonas</v>
      </c>
    </row>
    <row r="2805" spans="1:37">
      <c r="A2805" s="4" t="s">
        <v>1042</v>
      </c>
      <c r="B2805" s="4" t="s">
        <v>1043</v>
      </c>
      <c r="C2805" s="4" t="s">
        <v>1217</v>
      </c>
      <c r="D2805" s="4" t="s">
        <v>1218</v>
      </c>
      <c r="E2805" s="4" t="s">
        <v>85</v>
      </c>
      <c r="F2805" s="4">
        <v>462</v>
      </c>
      <c r="G2805" s="4">
        <v>191</v>
      </c>
      <c r="H2805" s="4">
        <v>0</v>
      </c>
      <c r="I2805">
        <f t="shared" si="430"/>
        <v>653</v>
      </c>
      <c r="J2805">
        <f t="shared" si="431"/>
        <v>0.70750382848392035</v>
      </c>
      <c r="K2805">
        <f t="shared" si="432"/>
        <v>0.29249617151607965</v>
      </c>
      <c r="L2805">
        <f t="shared" si="433"/>
        <v>0</v>
      </c>
      <c r="M2805">
        <f>I2805*Diccionario!$B$36</f>
        <v>1.4496728039215685</v>
      </c>
      <c r="N2805">
        <f>M2805*Diccionario!$B$37</f>
        <v>0.14641695319607842</v>
      </c>
      <c r="O2805">
        <f>N2805*Diccionario!$B$38</f>
        <v>2.1962542979411762E-2</v>
      </c>
      <c r="P2805">
        <f>O2805*Diccionario!$B$39</f>
        <v>1.9766288681470585E-2</v>
      </c>
      <c r="Q2805">
        <f>P2805*Diccionario!$B$40</f>
        <v>7.9065154725882335E-3</v>
      </c>
      <c r="R2805">
        <f>Q2805*Diccionario!$B$41</f>
        <v>5.1392350571823524E-3</v>
      </c>
      <c r="S2805">
        <f t="shared" si="434"/>
        <v>5.1392350571823524E-3</v>
      </c>
      <c r="T2805">
        <f>I2805*Diccionario!$B$36</f>
        <v>1.4496728039215685</v>
      </c>
      <c r="U2805">
        <f>T2805*Diccionario!$B$42</f>
        <v>0.14641695319607842</v>
      </c>
      <c r="V2805">
        <f>U2805*Diccionario!$B$43</f>
        <v>0.12445441021666666</v>
      </c>
      <c r="W2805">
        <f>V2805*Diccionario!$B$44</f>
        <v>2.3646337941166665E-2</v>
      </c>
      <c r="X2805">
        <f>W2805*Diccionario!$B$45</f>
        <v>9.2220717970550002E-3</v>
      </c>
      <c r="Y2805">
        <f>X2805*Diccionario!$B$46</f>
        <v>8.2076438993789504E-3</v>
      </c>
      <c r="Z2805">
        <f>Y2805*Diccionario!$B$47</f>
        <v>3.0368282427702116E-3</v>
      </c>
      <c r="AA2805">
        <f>Z2805*Diccionario!$B$48</f>
        <v>3.0368282427702116E-3</v>
      </c>
      <c r="AB2805">
        <f>AA2805*Diccionario!$B$49</f>
        <v>2.2776211820776586E-3</v>
      </c>
      <c r="AC2805">
        <f t="shared" si="435"/>
        <v>2.2776211820776586E-3</v>
      </c>
      <c r="AD2805">
        <f t="shared" si="436"/>
        <v>7.4168562392600106E-3</v>
      </c>
      <c r="AE2805">
        <f t="shared" si="437"/>
        <v>1.2428922456580902E-5</v>
      </c>
      <c r="AF2805" t="e">
        <f ca="1">IF(AD2805="","",_xludf.RANK.EQ(AD2805,$AD$2:$AD$5513,0))</f>
        <v>#NAME?</v>
      </c>
      <c r="AH2805" t="str">
        <f t="shared" si="438"/>
        <v>Baja</v>
      </c>
      <c r="AI2805" t="s">
        <v>153</v>
      </c>
      <c r="AJ2805" t="str">
        <f>IFERROR(VLOOKUP(B2805,Maestro_Regionales!$A$2:$B$35,2,FALSE),"Otras zonas")</f>
        <v>Otras zonas</v>
      </c>
      <c r="AK2805" t="str">
        <f t="shared" si="439"/>
        <v>SALUD TOTAL EPS | Otras zonas</v>
      </c>
    </row>
    <row r="2806" spans="1:37">
      <c r="A2806" s="4" t="s">
        <v>1042</v>
      </c>
      <c r="B2806" s="4" t="s">
        <v>1043</v>
      </c>
      <c r="C2806" s="4" t="s">
        <v>1217</v>
      </c>
      <c r="D2806" s="4" t="s">
        <v>1218</v>
      </c>
      <c r="E2806" s="4" t="s">
        <v>90</v>
      </c>
      <c r="F2806" s="4">
        <v>0</v>
      </c>
      <c r="G2806" s="4">
        <v>0</v>
      </c>
      <c r="H2806" s="4">
        <v>159</v>
      </c>
      <c r="I2806">
        <f t="shared" si="430"/>
        <v>159</v>
      </c>
      <c r="J2806">
        <f t="shared" si="431"/>
        <v>0</v>
      </c>
      <c r="K2806">
        <f t="shared" si="432"/>
        <v>0</v>
      </c>
      <c r="L2806">
        <f t="shared" si="433"/>
        <v>1</v>
      </c>
      <c r="M2806">
        <f>I2806*Diccionario!$B$36</f>
        <v>0.35298311764705881</v>
      </c>
      <c r="N2806">
        <f>M2806*Diccionario!$B$37</f>
        <v>3.5651294882352941E-2</v>
      </c>
      <c r="O2806">
        <f>N2806*Diccionario!$B$38</f>
        <v>5.3476942323529408E-3</v>
      </c>
      <c r="P2806">
        <f>O2806*Diccionario!$B$39</f>
        <v>4.8129248091176467E-3</v>
      </c>
      <c r="Q2806">
        <f>P2806*Diccionario!$B$40</f>
        <v>1.9251699236470588E-3</v>
      </c>
      <c r="R2806">
        <f>Q2806*Diccionario!$B$41</f>
        <v>1.2513604503705882E-3</v>
      </c>
      <c r="S2806">
        <f t="shared" si="434"/>
        <v>1.2513604503705882E-3</v>
      </c>
      <c r="T2806">
        <f>I2806*Diccionario!$B$36</f>
        <v>0.35298311764705881</v>
      </c>
      <c r="U2806">
        <f>T2806*Diccionario!$B$42</f>
        <v>3.5651294882352941E-2</v>
      </c>
      <c r="V2806">
        <f>U2806*Diccionario!$B$43</f>
        <v>3.0303600649999998E-2</v>
      </c>
      <c r="W2806">
        <f>V2806*Diccionario!$B$44</f>
        <v>5.7576841235E-3</v>
      </c>
      <c r="X2806">
        <f>W2806*Diccionario!$B$45</f>
        <v>2.2454968081650002E-3</v>
      </c>
      <c r="Y2806">
        <f>X2806*Diccionario!$B$46</f>
        <v>1.9984921592668503E-3</v>
      </c>
      <c r="Z2806">
        <f>Y2806*Diccionario!$B$47</f>
        <v>7.3944209892873455E-4</v>
      </c>
      <c r="AA2806">
        <f>Z2806*Diccionario!$B$48</f>
        <v>7.3944209892873455E-4</v>
      </c>
      <c r="AB2806">
        <f>AA2806*Diccionario!$B$49</f>
        <v>5.5458157419655094E-4</v>
      </c>
      <c r="AC2806">
        <f t="shared" si="435"/>
        <v>5.5458157419655094E-4</v>
      </c>
      <c r="AD2806">
        <f t="shared" si="436"/>
        <v>1.8059420245671392E-3</v>
      </c>
      <c r="AE2806">
        <f t="shared" si="437"/>
        <v>3.0263379335319507E-6</v>
      </c>
      <c r="AF2806" t="e">
        <f ca="1">IF(AD2806="","",_xludf.RANK.EQ(AD2806,$AD$2:$AD$5513,0))</f>
        <v>#NAME?</v>
      </c>
      <c r="AH2806" t="str">
        <f t="shared" si="438"/>
        <v>Baja</v>
      </c>
      <c r="AI2806" t="s">
        <v>153</v>
      </c>
      <c r="AJ2806" t="str">
        <f>IFERROR(VLOOKUP(B2806,Maestro_Regionales!$A$2:$B$35,2,FALSE),"Otras zonas")</f>
        <v>Otras zonas</v>
      </c>
      <c r="AK2806" t="str">
        <f t="shared" si="439"/>
        <v>REGIMEN DE EXCEPCION | Otras zonas</v>
      </c>
    </row>
    <row r="2807" spans="1:37">
      <c r="A2807" s="4" t="s">
        <v>1042</v>
      </c>
      <c r="B2807" s="4" t="s">
        <v>1043</v>
      </c>
      <c r="C2807" s="4" t="s">
        <v>1217</v>
      </c>
      <c r="D2807" s="4" t="s">
        <v>1218</v>
      </c>
      <c r="E2807" s="4" t="s">
        <v>86</v>
      </c>
      <c r="F2807" s="4">
        <v>1</v>
      </c>
      <c r="G2807" s="4">
        <v>0</v>
      </c>
      <c r="H2807" s="4">
        <v>0</v>
      </c>
      <c r="I2807">
        <f t="shared" si="430"/>
        <v>1</v>
      </c>
      <c r="J2807">
        <f t="shared" si="431"/>
        <v>1</v>
      </c>
      <c r="K2807">
        <f t="shared" si="432"/>
        <v>0</v>
      </c>
      <c r="L2807">
        <f t="shared" si="433"/>
        <v>0</v>
      </c>
      <c r="M2807">
        <f>I2807*Diccionario!$B$36</f>
        <v>2.2200196078431371E-3</v>
      </c>
      <c r="N2807">
        <f>M2807*Diccionario!$B$37</f>
        <v>2.2422198039215687E-4</v>
      </c>
      <c r="O2807">
        <f>N2807*Diccionario!$B$38</f>
        <v>3.3633297058823532E-5</v>
      </c>
      <c r="P2807">
        <f>O2807*Diccionario!$B$39</f>
        <v>3.026996735294118E-5</v>
      </c>
      <c r="Q2807">
        <f>P2807*Diccionario!$B$40</f>
        <v>1.2107986941176473E-5</v>
      </c>
      <c r="R2807">
        <f>Q2807*Diccionario!$B$41</f>
        <v>7.870191511764708E-6</v>
      </c>
      <c r="S2807">
        <f t="shared" si="434"/>
        <v>7.870191511764708E-6</v>
      </c>
      <c r="T2807">
        <f>I2807*Diccionario!$B$36</f>
        <v>2.2200196078431371E-3</v>
      </c>
      <c r="U2807">
        <f>T2807*Diccionario!$B$42</f>
        <v>2.2422198039215687E-4</v>
      </c>
      <c r="V2807">
        <f>U2807*Diccionario!$B$43</f>
        <v>1.9058868333333333E-4</v>
      </c>
      <c r="W2807">
        <f>V2807*Diccionario!$B$44</f>
        <v>3.6211849833333333E-5</v>
      </c>
      <c r="X2807">
        <f>W2807*Diccionario!$B$45</f>
        <v>1.4122621435000001E-5</v>
      </c>
      <c r="Y2807">
        <f>X2807*Diccionario!$B$46</f>
        <v>1.256913307715E-5</v>
      </c>
      <c r="Z2807">
        <f>Y2807*Diccionario!$B$47</f>
        <v>4.6505792385454997E-6</v>
      </c>
      <c r="AA2807">
        <f>Z2807*Diccionario!$B$48</f>
        <v>4.6505792385454997E-6</v>
      </c>
      <c r="AB2807">
        <f>AA2807*Diccionario!$B$49</f>
        <v>3.4879344289091247E-6</v>
      </c>
      <c r="AC2807">
        <f t="shared" si="435"/>
        <v>3.4879344289091247E-6</v>
      </c>
      <c r="AD2807">
        <f t="shared" si="436"/>
        <v>1.1358125940673833E-5</v>
      </c>
      <c r="AE2807">
        <f t="shared" si="437"/>
        <v>1.9033571909005983E-8</v>
      </c>
      <c r="AF2807" t="e">
        <f ca="1">IF(AD2807="","",_xludf.RANK.EQ(AD2807,$AD$2:$AD$5513,0))</f>
        <v>#NAME?</v>
      </c>
      <c r="AH2807" t="str">
        <f t="shared" si="438"/>
        <v>Baja</v>
      </c>
      <c r="AI2807" t="s">
        <v>153</v>
      </c>
      <c r="AJ2807" t="str">
        <f>IFERROR(VLOOKUP(B2807,Maestro_Regionales!$A$2:$B$35,2,FALSE),"Otras zonas")</f>
        <v>Otras zonas</v>
      </c>
      <c r="AK2807" t="str">
        <f t="shared" si="439"/>
        <v>EPS SANITAS | Otras zonas</v>
      </c>
    </row>
    <row r="2808" spans="1:37">
      <c r="A2808" s="4" t="s">
        <v>1042</v>
      </c>
      <c r="B2808" s="4" t="s">
        <v>1043</v>
      </c>
      <c r="C2808" s="4" t="s">
        <v>1219</v>
      </c>
      <c r="D2808" s="4" t="s">
        <v>1220</v>
      </c>
      <c r="E2808" s="4" t="s">
        <v>87</v>
      </c>
      <c r="F2808" s="4">
        <v>235</v>
      </c>
      <c r="G2808" s="4">
        <v>1326</v>
      </c>
      <c r="H2808" s="4">
        <v>0</v>
      </c>
      <c r="I2808">
        <f t="shared" si="430"/>
        <v>1561</v>
      </c>
      <c r="J2808">
        <f t="shared" si="431"/>
        <v>0.15054452274183217</v>
      </c>
      <c r="K2808">
        <f t="shared" si="432"/>
        <v>0.84945547725816783</v>
      </c>
      <c r="L2808">
        <f t="shared" si="433"/>
        <v>0</v>
      </c>
      <c r="M2808">
        <f>I2808*Diccionario!$B$36</f>
        <v>3.4654506078431369</v>
      </c>
      <c r="N2808">
        <f>M2808*Diccionario!$B$37</f>
        <v>0.35001051139215683</v>
      </c>
      <c r="O2808">
        <f>N2808*Diccionario!$B$38</f>
        <v>5.2501576708823522E-2</v>
      </c>
      <c r="P2808">
        <f>O2808*Diccionario!$B$39</f>
        <v>4.7251419037941174E-2</v>
      </c>
      <c r="Q2808">
        <f>P2808*Diccionario!$B$40</f>
        <v>1.8900567615176472E-2</v>
      </c>
      <c r="R2808">
        <f>Q2808*Diccionario!$B$41</f>
        <v>1.2285368949864707E-2</v>
      </c>
      <c r="S2808">
        <f t="shared" si="434"/>
        <v>1.2285368949864707E-2</v>
      </c>
      <c r="T2808">
        <f>I2808*Diccionario!$B$36</f>
        <v>3.4654506078431369</v>
      </c>
      <c r="U2808">
        <f>T2808*Diccionario!$B$42</f>
        <v>0.35001051139215683</v>
      </c>
      <c r="V2808">
        <f>U2808*Diccionario!$B$43</f>
        <v>0.29750893468333328</v>
      </c>
      <c r="W2808">
        <f>V2808*Diccionario!$B$44</f>
        <v>5.6526697589833322E-2</v>
      </c>
      <c r="X2808">
        <f>W2808*Diccionario!$B$45</f>
        <v>2.2045412060034995E-2</v>
      </c>
      <c r="Y2808">
        <f>X2808*Diccionario!$B$46</f>
        <v>1.9620416733431144E-2</v>
      </c>
      <c r="Z2808">
        <f>Y2808*Diccionario!$B$47</f>
        <v>7.2595541913695232E-3</v>
      </c>
      <c r="AA2808">
        <f>Z2808*Diccionario!$B$48</f>
        <v>7.2595541913695232E-3</v>
      </c>
      <c r="AB2808">
        <f>AA2808*Diccionario!$B$49</f>
        <v>5.4446656435271426E-3</v>
      </c>
      <c r="AC2808">
        <f t="shared" si="435"/>
        <v>5.4446656435271426E-3</v>
      </c>
      <c r="AD2808">
        <f t="shared" si="436"/>
        <v>1.7730034593391848E-2</v>
      </c>
      <c r="AE2808">
        <f t="shared" si="437"/>
        <v>2.9711405749958332E-5</v>
      </c>
      <c r="AF2808" t="e">
        <f ca="1">IF(AD2808="","",_xludf.RANK.EQ(AD2808,$AD$2:$AD$5513,0))</f>
        <v>#NAME?</v>
      </c>
      <c r="AH2808" t="str">
        <f t="shared" si="438"/>
        <v>Baja</v>
      </c>
      <c r="AI2808" t="s">
        <v>153</v>
      </c>
      <c r="AJ2808" t="str">
        <f>IFERROR(VLOOKUP(B2808,Maestro_Regionales!$A$2:$B$35,2,FALSE),"Otras zonas")</f>
        <v>Otras zonas</v>
      </c>
      <c r="AK2808" t="str">
        <f t="shared" si="439"/>
        <v>NUEVA EPS | Otras zonas</v>
      </c>
    </row>
    <row r="2809" spans="1:37">
      <c r="A2809" s="4" t="s">
        <v>1042</v>
      </c>
      <c r="B2809" s="4" t="s">
        <v>1043</v>
      </c>
      <c r="C2809" s="4" t="s">
        <v>1219</v>
      </c>
      <c r="D2809" s="4" t="s">
        <v>1220</v>
      </c>
      <c r="E2809" s="4" t="s">
        <v>91</v>
      </c>
      <c r="F2809" s="4">
        <v>300</v>
      </c>
      <c r="G2809" s="4">
        <v>1093</v>
      </c>
      <c r="H2809" s="4">
        <v>0</v>
      </c>
      <c r="I2809">
        <f t="shared" si="430"/>
        <v>1393</v>
      </c>
      <c r="J2809">
        <f t="shared" si="431"/>
        <v>0.21536252692031588</v>
      </c>
      <c r="K2809">
        <f t="shared" si="432"/>
        <v>0.78463747307968412</v>
      </c>
      <c r="L2809">
        <f t="shared" si="433"/>
        <v>0</v>
      </c>
      <c r="M2809">
        <f>I2809*Diccionario!$B$36</f>
        <v>3.0924873137254898</v>
      </c>
      <c r="N2809">
        <f>M2809*Diccionario!$B$37</f>
        <v>0.31234121868627451</v>
      </c>
      <c r="O2809">
        <f>N2809*Diccionario!$B$38</f>
        <v>4.6851182802941177E-2</v>
      </c>
      <c r="P2809">
        <f>O2809*Diccionario!$B$39</f>
        <v>4.2166064522647061E-2</v>
      </c>
      <c r="Q2809">
        <f>P2809*Diccionario!$B$40</f>
        <v>1.6866425809058824E-2</v>
      </c>
      <c r="R2809">
        <f>Q2809*Diccionario!$B$41</f>
        <v>1.0963176775888235E-2</v>
      </c>
      <c r="S2809">
        <f t="shared" si="434"/>
        <v>1.0963176775888235E-2</v>
      </c>
      <c r="T2809">
        <f>I2809*Diccionario!$B$36</f>
        <v>3.0924873137254898</v>
      </c>
      <c r="U2809">
        <f>T2809*Diccionario!$B$42</f>
        <v>0.31234121868627451</v>
      </c>
      <c r="V2809">
        <f>U2809*Diccionario!$B$43</f>
        <v>0.26549003588333331</v>
      </c>
      <c r="W2809">
        <f>V2809*Diccionario!$B$44</f>
        <v>5.044310681783333E-2</v>
      </c>
      <c r="X2809">
        <f>W2809*Diccionario!$B$45</f>
        <v>1.9672811658955E-2</v>
      </c>
      <c r="Y2809">
        <f>X2809*Diccionario!$B$46</f>
        <v>1.7508802376469949E-2</v>
      </c>
      <c r="Z2809">
        <f>Y2809*Diccionario!$B$47</f>
        <v>6.4782568792938816E-3</v>
      </c>
      <c r="AA2809">
        <f>Z2809*Diccionario!$B$48</f>
        <v>6.4782568792938816E-3</v>
      </c>
      <c r="AB2809">
        <f>AA2809*Diccionario!$B$49</f>
        <v>4.858692659470411E-3</v>
      </c>
      <c r="AC2809">
        <f t="shared" si="435"/>
        <v>4.858692659470411E-3</v>
      </c>
      <c r="AD2809">
        <f t="shared" si="436"/>
        <v>1.5821869435358647E-2</v>
      </c>
      <c r="AE2809">
        <f t="shared" si="437"/>
        <v>2.651376566924533E-5</v>
      </c>
      <c r="AF2809" t="e">
        <f ca="1">IF(AD2809="","",_xludf.RANK.EQ(AD2809,$AD$2:$AD$5513,0))</f>
        <v>#NAME?</v>
      </c>
      <c r="AH2809" t="str">
        <f t="shared" si="438"/>
        <v>Baja</v>
      </c>
      <c r="AI2809" t="s">
        <v>153</v>
      </c>
      <c r="AJ2809" t="str">
        <f>IFERROR(VLOOKUP(B2809,Maestro_Regionales!$A$2:$B$35,2,FALSE),"Otras zonas")</f>
        <v>Otras zonas</v>
      </c>
      <c r="AK2809" t="str">
        <f t="shared" si="439"/>
        <v>FAMISANAR | Otras zonas</v>
      </c>
    </row>
    <row r="2810" spans="1:37">
      <c r="A2810" s="4" t="s">
        <v>1042</v>
      </c>
      <c r="B2810" s="4" t="s">
        <v>1043</v>
      </c>
      <c r="C2810" s="4" t="s">
        <v>1219</v>
      </c>
      <c r="D2810" s="4" t="s">
        <v>1220</v>
      </c>
      <c r="E2810" s="4" t="s">
        <v>90</v>
      </c>
      <c r="F2810" s="4">
        <v>0</v>
      </c>
      <c r="G2810" s="4">
        <v>0</v>
      </c>
      <c r="H2810" s="4">
        <v>60</v>
      </c>
      <c r="I2810">
        <f t="shared" si="430"/>
        <v>60</v>
      </c>
      <c r="J2810">
        <f t="shared" si="431"/>
        <v>0</v>
      </c>
      <c r="K2810">
        <f t="shared" si="432"/>
        <v>0</v>
      </c>
      <c r="L2810">
        <f t="shared" si="433"/>
        <v>1</v>
      </c>
      <c r="M2810">
        <f>I2810*Diccionario!$B$36</f>
        <v>0.13320117647058821</v>
      </c>
      <c r="N2810">
        <f>M2810*Diccionario!$B$37</f>
        <v>1.345331882352941E-2</v>
      </c>
      <c r="O2810">
        <f>N2810*Diccionario!$B$38</f>
        <v>2.0179978235294114E-3</v>
      </c>
      <c r="P2810">
        <f>O2810*Diccionario!$B$39</f>
        <v>1.8161980411764704E-3</v>
      </c>
      <c r="Q2810">
        <f>P2810*Diccionario!$B$40</f>
        <v>7.2647921647058823E-4</v>
      </c>
      <c r="R2810">
        <f>Q2810*Diccionario!$B$41</f>
        <v>4.7221149070588239E-4</v>
      </c>
      <c r="S2810">
        <f t="shared" si="434"/>
        <v>4.7221149070588239E-4</v>
      </c>
      <c r="T2810">
        <f>I2810*Diccionario!$B$36</f>
        <v>0.13320117647058821</v>
      </c>
      <c r="U2810">
        <f>T2810*Diccionario!$B$42</f>
        <v>1.345331882352941E-2</v>
      </c>
      <c r="V2810">
        <f>U2810*Diccionario!$B$43</f>
        <v>1.1435320999999998E-2</v>
      </c>
      <c r="W2810">
        <f>V2810*Diccionario!$B$44</f>
        <v>2.1727109899999995E-3</v>
      </c>
      <c r="X2810">
        <f>W2810*Diccionario!$B$45</f>
        <v>8.4735728609999989E-4</v>
      </c>
      <c r="Y2810">
        <f>X2810*Diccionario!$B$46</f>
        <v>7.541479846289999E-4</v>
      </c>
      <c r="Z2810">
        <f>Y2810*Diccionario!$B$47</f>
        <v>2.7903475431272995E-4</v>
      </c>
      <c r="AA2810">
        <f>Z2810*Diccionario!$B$48</f>
        <v>2.7903475431272995E-4</v>
      </c>
      <c r="AB2810">
        <f>AA2810*Diccionario!$B$49</f>
        <v>2.0927606573454746E-4</v>
      </c>
      <c r="AC2810">
        <f t="shared" si="435"/>
        <v>2.0927606573454746E-4</v>
      </c>
      <c r="AD2810">
        <f t="shared" si="436"/>
        <v>6.8148755644042991E-4</v>
      </c>
      <c r="AE2810">
        <f t="shared" si="437"/>
        <v>1.1420143145403588E-6</v>
      </c>
      <c r="AF2810" t="e">
        <f ca="1">IF(AD2810="","",_xludf.RANK.EQ(AD2810,$AD$2:$AD$5513,0))</f>
        <v>#NAME?</v>
      </c>
      <c r="AH2810" t="str">
        <f t="shared" si="438"/>
        <v>Baja</v>
      </c>
      <c r="AI2810" t="s">
        <v>153</v>
      </c>
      <c r="AJ2810" t="str">
        <f>IFERROR(VLOOKUP(B2810,Maestro_Regionales!$A$2:$B$35,2,FALSE),"Otras zonas")</f>
        <v>Otras zonas</v>
      </c>
      <c r="AK2810" t="str">
        <f t="shared" si="439"/>
        <v>REGIMEN DE EXCEPCION | Otras zonas</v>
      </c>
    </row>
    <row r="2811" spans="1:37">
      <c r="A2811" s="4" t="s">
        <v>1042</v>
      </c>
      <c r="B2811" s="4" t="s">
        <v>1043</v>
      </c>
      <c r="C2811" s="4" t="s">
        <v>1219</v>
      </c>
      <c r="D2811" s="4" t="s">
        <v>1220</v>
      </c>
      <c r="E2811" s="4" t="s">
        <v>86</v>
      </c>
      <c r="F2811" s="4">
        <v>1</v>
      </c>
      <c r="G2811" s="4">
        <v>0</v>
      </c>
      <c r="H2811" s="4">
        <v>0</v>
      </c>
      <c r="I2811">
        <f t="shared" si="430"/>
        <v>1</v>
      </c>
      <c r="J2811">
        <f t="shared" si="431"/>
        <v>1</v>
      </c>
      <c r="K2811">
        <f t="shared" si="432"/>
        <v>0</v>
      </c>
      <c r="L2811">
        <f t="shared" si="433"/>
        <v>0</v>
      </c>
      <c r="M2811">
        <f>I2811*Diccionario!$B$36</f>
        <v>2.2200196078431371E-3</v>
      </c>
      <c r="N2811">
        <f>M2811*Diccionario!$B$37</f>
        <v>2.2422198039215687E-4</v>
      </c>
      <c r="O2811">
        <f>N2811*Diccionario!$B$38</f>
        <v>3.3633297058823532E-5</v>
      </c>
      <c r="P2811">
        <f>O2811*Diccionario!$B$39</f>
        <v>3.026996735294118E-5</v>
      </c>
      <c r="Q2811">
        <f>P2811*Diccionario!$B$40</f>
        <v>1.2107986941176473E-5</v>
      </c>
      <c r="R2811">
        <f>Q2811*Diccionario!$B$41</f>
        <v>7.870191511764708E-6</v>
      </c>
      <c r="S2811">
        <f t="shared" si="434"/>
        <v>7.870191511764708E-6</v>
      </c>
      <c r="T2811">
        <f>I2811*Diccionario!$B$36</f>
        <v>2.2200196078431371E-3</v>
      </c>
      <c r="U2811">
        <f>T2811*Diccionario!$B$42</f>
        <v>2.2422198039215687E-4</v>
      </c>
      <c r="V2811">
        <f>U2811*Diccionario!$B$43</f>
        <v>1.9058868333333333E-4</v>
      </c>
      <c r="W2811">
        <f>V2811*Diccionario!$B$44</f>
        <v>3.6211849833333333E-5</v>
      </c>
      <c r="X2811">
        <f>W2811*Diccionario!$B$45</f>
        <v>1.4122621435000001E-5</v>
      </c>
      <c r="Y2811">
        <f>X2811*Diccionario!$B$46</f>
        <v>1.256913307715E-5</v>
      </c>
      <c r="Z2811">
        <f>Y2811*Diccionario!$B$47</f>
        <v>4.6505792385454997E-6</v>
      </c>
      <c r="AA2811">
        <f>Z2811*Diccionario!$B$48</f>
        <v>4.6505792385454997E-6</v>
      </c>
      <c r="AB2811">
        <f>AA2811*Diccionario!$B$49</f>
        <v>3.4879344289091247E-6</v>
      </c>
      <c r="AC2811">
        <f t="shared" si="435"/>
        <v>3.4879344289091247E-6</v>
      </c>
      <c r="AD2811">
        <f t="shared" si="436"/>
        <v>1.1358125940673833E-5</v>
      </c>
      <c r="AE2811">
        <f t="shared" si="437"/>
        <v>1.9033571909005983E-8</v>
      </c>
      <c r="AF2811" t="e">
        <f ca="1">IF(AD2811="","",_xludf.RANK.EQ(AD2811,$AD$2:$AD$5513,0))</f>
        <v>#NAME?</v>
      </c>
      <c r="AH2811" t="str">
        <f t="shared" si="438"/>
        <v>Baja</v>
      </c>
      <c r="AI2811" t="s">
        <v>153</v>
      </c>
      <c r="AJ2811" t="str">
        <f>IFERROR(VLOOKUP(B2811,Maestro_Regionales!$A$2:$B$35,2,FALSE),"Otras zonas")</f>
        <v>Otras zonas</v>
      </c>
      <c r="AK2811" t="str">
        <f t="shared" si="439"/>
        <v>EPS SANITAS | Otras zonas</v>
      </c>
    </row>
    <row r="2812" spans="1:37">
      <c r="A2812" s="4" t="s">
        <v>1042</v>
      </c>
      <c r="B2812" s="4" t="s">
        <v>1043</v>
      </c>
      <c r="C2812" s="4" t="s">
        <v>1221</v>
      </c>
      <c r="D2812" s="4" t="s">
        <v>1222</v>
      </c>
      <c r="E2812" s="4" t="s">
        <v>87</v>
      </c>
      <c r="F2812" s="4">
        <v>488</v>
      </c>
      <c r="G2812" s="4">
        <v>2039</v>
      </c>
      <c r="H2812" s="4">
        <v>0</v>
      </c>
      <c r="I2812">
        <f t="shared" si="430"/>
        <v>2527</v>
      </c>
      <c r="J2812">
        <f t="shared" si="431"/>
        <v>0.19311436485951722</v>
      </c>
      <c r="K2812">
        <f t="shared" si="432"/>
        <v>0.80688563514048284</v>
      </c>
      <c r="L2812">
        <f t="shared" si="433"/>
        <v>0</v>
      </c>
      <c r="M2812">
        <f>I2812*Diccionario!$B$36</f>
        <v>5.6099895490196072</v>
      </c>
      <c r="N2812">
        <f>M2812*Diccionario!$B$37</f>
        <v>0.56660894445098031</v>
      </c>
      <c r="O2812">
        <f>N2812*Diccionario!$B$38</f>
        <v>8.4991341667647047E-2</v>
      </c>
      <c r="P2812">
        <f>O2812*Diccionario!$B$39</f>
        <v>7.6492207500882342E-2</v>
      </c>
      <c r="Q2812">
        <f>P2812*Diccionario!$B$40</f>
        <v>3.0596883000352938E-2</v>
      </c>
      <c r="R2812">
        <f>Q2812*Diccionario!$B$41</f>
        <v>1.9887973950229409E-2</v>
      </c>
      <c r="S2812">
        <f t="shared" si="434"/>
        <v>1.9887973950229409E-2</v>
      </c>
      <c r="T2812">
        <f>I2812*Diccionario!$B$36</f>
        <v>5.6099895490196072</v>
      </c>
      <c r="U2812">
        <f>T2812*Diccionario!$B$42</f>
        <v>0.56660894445098031</v>
      </c>
      <c r="V2812">
        <f>U2812*Diccionario!$B$43</f>
        <v>0.48161760278333327</v>
      </c>
      <c r="W2812">
        <f>V2812*Diccionario!$B$44</f>
        <v>9.1507344528833315E-2</v>
      </c>
      <c r="X2812">
        <f>W2812*Diccionario!$B$45</f>
        <v>3.5687864366244992E-2</v>
      </c>
      <c r="Y2812">
        <f>X2812*Diccionario!$B$46</f>
        <v>3.1762199285958047E-2</v>
      </c>
      <c r="Z2812">
        <f>Y2812*Diccionario!$B$47</f>
        <v>1.1752013735804477E-2</v>
      </c>
      <c r="AA2812">
        <f>Z2812*Diccionario!$B$48</f>
        <v>1.1752013735804477E-2</v>
      </c>
      <c r="AB2812">
        <f>AA2812*Diccionario!$B$49</f>
        <v>8.8140103018533571E-3</v>
      </c>
      <c r="AC2812">
        <f t="shared" si="435"/>
        <v>8.8140103018533571E-3</v>
      </c>
      <c r="AD2812">
        <f t="shared" si="436"/>
        <v>2.8701984252082764E-2</v>
      </c>
      <c r="AE2812">
        <f t="shared" si="437"/>
        <v>4.8097836214058098E-5</v>
      </c>
      <c r="AF2812" t="e">
        <f ca="1">IF(AD2812="","",_xludf.RANK.EQ(AD2812,$AD$2:$AD$5513,0))</f>
        <v>#NAME?</v>
      </c>
      <c r="AH2812" t="str">
        <f t="shared" si="438"/>
        <v>Baja</v>
      </c>
      <c r="AI2812" t="s">
        <v>153</v>
      </c>
      <c r="AJ2812" t="str">
        <f>IFERROR(VLOOKUP(B2812,Maestro_Regionales!$A$2:$B$35,2,FALSE),"Otras zonas")</f>
        <v>Otras zonas</v>
      </c>
      <c r="AK2812" t="str">
        <f t="shared" si="439"/>
        <v>NUEVA EPS | Otras zonas</v>
      </c>
    </row>
    <row r="2813" spans="1:37">
      <c r="A2813" s="4" t="s">
        <v>1042</v>
      </c>
      <c r="B2813" s="4" t="s">
        <v>1043</v>
      </c>
      <c r="C2813" s="4" t="s">
        <v>1221</v>
      </c>
      <c r="D2813" s="4" t="s">
        <v>1222</v>
      </c>
      <c r="E2813" s="4" t="s">
        <v>91</v>
      </c>
      <c r="F2813" s="4">
        <v>453</v>
      </c>
      <c r="G2813" s="4">
        <v>1846</v>
      </c>
      <c r="H2813" s="4">
        <v>0</v>
      </c>
      <c r="I2813">
        <f t="shared" si="430"/>
        <v>2299</v>
      </c>
      <c r="J2813">
        <f t="shared" si="431"/>
        <v>0.19704219225750327</v>
      </c>
      <c r="K2813">
        <f t="shared" si="432"/>
        <v>0.8029578077424967</v>
      </c>
      <c r="L2813">
        <f t="shared" si="433"/>
        <v>0</v>
      </c>
      <c r="M2813">
        <f>I2813*Diccionario!$B$36</f>
        <v>5.1038250784313721</v>
      </c>
      <c r="N2813">
        <f>M2813*Diccionario!$B$37</f>
        <v>0.51548633292156865</v>
      </c>
      <c r="O2813">
        <f>N2813*Diccionario!$B$38</f>
        <v>7.7322949938235297E-2</v>
      </c>
      <c r="P2813">
        <f>O2813*Diccionario!$B$39</f>
        <v>6.9590654944411773E-2</v>
      </c>
      <c r="Q2813">
        <f>P2813*Diccionario!$B$40</f>
        <v>2.7836261977764711E-2</v>
      </c>
      <c r="R2813">
        <f>Q2813*Diccionario!$B$41</f>
        <v>1.8093570285547061E-2</v>
      </c>
      <c r="S2813">
        <f t="shared" si="434"/>
        <v>1.8093570285547061E-2</v>
      </c>
      <c r="T2813">
        <f>I2813*Diccionario!$B$36</f>
        <v>5.1038250784313721</v>
      </c>
      <c r="U2813">
        <f>T2813*Diccionario!$B$42</f>
        <v>0.51548633292156865</v>
      </c>
      <c r="V2813">
        <f>U2813*Diccionario!$B$43</f>
        <v>0.43816338298333335</v>
      </c>
      <c r="W2813">
        <f>V2813*Diccionario!$B$44</f>
        <v>8.3251042766833344E-2</v>
      </c>
      <c r="X2813">
        <f>W2813*Diccionario!$B$45</f>
        <v>3.2467906679065003E-2</v>
      </c>
      <c r="Y2813">
        <f>X2813*Diccionario!$B$46</f>
        <v>2.8896436944367852E-2</v>
      </c>
      <c r="Z2813">
        <f>Y2813*Diccionario!$B$47</f>
        <v>1.0691681669416106E-2</v>
      </c>
      <c r="AA2813">
        <f>Z2813*Diccionario!$B$48</f>
        <v>1.0691681669416106E-2</v>
      </c>
      <c r="AB2813">
        <f>AA2813*Diccionario!$B$49</f>
        <v>8.0187612520620788E-3</v>
      </c>
      <c r="AC2813">
        <f t="shared" si="435"/>
        <v>8.0187612520620788E-3</v>
      </c>
      <c r="AD2813">
        <f t="shared" si="436"/>
        <v>2.611233153760914E-2</v>
      </c>
      <c r="AE2813">
        <f t="shared" si="437"/>
        <v>4.3758181818804753E-5</v>
      </c>
      <c r="AF2813" t="e">
        <f ca="1">IF(AD2813="","",_xludf.RANK.EQ(AD2813,$AD$2:$AD$5513,0))</f>
        <v>#NAME?</v>
      </c>
      <c r="AH2813" t="str">
        <f t="shared" si="438"/>
        <v>Baja</v>
      </c>
      <c r="AI2813" t="s">
        <v>153</v>
      </c>
      <c r="AJ2813" t="str">
        <f>IFERROR(VLOOKUP(B2813,Maestro_Regionales!$A$2:$B$35,2,FALSE),"Otras zonas")</f>
        <v>Otras zonas</v>
      </c>
      <c r="AK2813" t="str">
        <f t="shared" si="439"/>
        <v>FAMISANAR | Otras zonas</v>
      </c>
    </row>
    <row r="2814" spans="1:37">
      <c r="A2814" s="4" t="s">
        <v>1042</v>
      </c>
      <c r="B2814" s="4" t="s">
        <v>1043</v>
      </c>
      <c r="C2814" s="4" t="s">
        <v>1221</v>
      </c>
      <c r="D2814" s="4" t="s">
        <v>1222</v>
      </c>
      <c r="E2814" s="4" t="s">
        <v>90</v>
      </c>
      <c r="F2814" s="4">
        <v>0</v>
      </c>
      <c r="G2814" s="4">
        <v>0</v>
      </c>
      <c r="H2814" s="4">
        <v>38</v>
      </c>
      <c r="I2814">
        <f t="shared" si="430"/>
        <v>38</v>
      </c>
      <c r="J2814">
        <f t="shared" si="431"/>
        <v>0</v>
      </c>
      <c r="K2814">
        <f t="shared" si="432"/>
        <v>0</v>
      </c>
      <c r="L2814">
        <f t="shared" si="433"/>
        <v>1</v>
      </c>
      <c r="M2814">
        <f>I2814*Diccionario!$B$36</f>
        <v>8.4360745098039203E-2</v>
      </c>
      <c r="N2814">
        <f>M2814*Diccionario!$B$37</f>
        <v>8.5204352549019605E-3</v>
      </c>
      <c r="O2814">
        <f>N2814*Diccionario!$B$38</f>
        <v>1.278065288235294E-3</v>
      </c>
      <c r="P2814">
        <f>O2814*Diccionario!$B$39</f>
        <v>1.1502587594117647E-3</v>
      </c>
      <c r="Q2814">
        <f>P2814*Diccionario!$B$40</f>
        <v>4.601035037647059E-4</v>
      </c>
      <c r="R2814">
        <f>Q2814*Diccionario!$B$41</f>
        <v>2.9906727744705885E-4</v>
      </c>
      <c r="S2814">
        <f t="shared" si="434"/>
        <v>2.9906727744705885E-4</v>
      </c>
      <c r="T2814">
        <f>I2814*Diccionario!$B$36</f>
        <v>8.4360745098039203E-2</v>
      </c>
      <c r="U2814">
        <f>T2814*Diccionario!$B$42</f>
        <v>8.5204352549019605E-3</v>
      </c>
      <c r="V2814">
        <f>U2814*Diccionario!$B$43</f>
        <v>7.2423699666666662E-3</v>
      </c>
      <c r="W2814">
        <f>V2814*Diccionario!$B$44</f>
        <v>1.3760502936666667E-3</v>
      </c>
      <c r="X2814">
        <f>W2814*Diccionario!$B$45</f>
        <v>5.3665961453000001E-4</v>
      </c>
      <c r="Y2814">
        <f>X2814*Diccionario!$B$46</f>
        <v>4.7762705693170002E-4</v>
      </c>
      <c r="Z2814">
        <f>Y2814*Diccionario!$B$47</f>
        <v>1.76722011064729E-4</v>
      </c>
      <c r="AA2814">
        <f>Z2814*Diccionario!$B$48</f>
        <v>1.76722011064729E-4</v>
      </c>
      <c r="AB2814">
        <f>AA2814*Diccionario!$B$49</f>
        <v>1.3254150829854674E-4</v>
      </c>
      <c r="AC2814">
        <f t="shared" si="435"/>
        <v>1.3254150829854674E-4</v>
      </c>
      <c r="AD2814">
        <f t="shared" si="436"/>
        <v>4.3160878574560562E-4</v>
      </c>
      <c r="AE2814">
        <f t="shared" si="437"/>
        <v>7.2327573254222727E-7</v>
      </c>
      <c r="AF2814" t="e">
        <f ca="1">IF(AD2814="","",_xludf.RANK.EQ(AD2814,$AD$2:$AD$5513,0))</f>
        <v>#NAME?</v>
      </c>
      <c r="AH2814" t="str">
        <f t="shared" si="438"/>
        <v>Baja</v>
      </c>
      <c r="AI2814" t="s">
        <v>153</v>
      </c>
      <c r="AJ2814" t="str">
        <f>IFERROR(VLOOKUP(B2814,Maestro_Regionales!$A$2:$B$35,2,FALSE),"Otras zonas")</f>
        <v>Otras zonas</v>
      </c>
      <c r="AK2814" t="str">
        <f t="shared" si="439"/>
        <v>REGIMEN DE EXCEPCION | Otras zonas</v>
      </c>
    </row>
    <row r="2815" spans="1:37">
      <c r="A2815" s="4" t="s">
        <v>1042</v>
      </c>
      <c r="B2815" s="4" t="s">
        <v>1043</v>
      </c>
      <c r="C2815" s="4" t="s">
        <v>1221</v>
      </c>
      <c r="D2815" s="4" t="s">
        <v>1222</v>
      </c>
      <c r="E2815" s="4" t="s">
        <v>86</v>
      </c>
      <c r="F2815" s="4">
        <v>6</v>
      </c>
      <c r="G2815" s="4">
        <v>0</v>
      </c>
      <c r="H2815" s="4">
        <v>0</v>
      </c>
      <c r="I2815">
        <f t="shared" si="430"/>
        <v>6</v>
      </c>
      <c r="J2815">
        <f t="shared" si="431"/>
        <v>1</v>
      </c>
      <c r="K2815">
        <f t="shared" si="432"/>
        <v>0</v>
      </c>
      <c r="L2815">
        <f t="shared" si="433"/>
        <v>0</v>
      </c>
      <c r="M2815">
        <f>I2815*Diccionario!$B$36</f>
        <v>1.3320117647058823E-2</v>
      </c>
      <c r="N2815">
        <f>M2815*Diccionario!$B$37</f>
        <v>1.3453318823529411E-3</v>
      </c>
      <c r="O2815">
        <f>N2815*Diccionario!$B$38</f>
        <v>2.0179978235294115E-4</v>
      </c>
      <c r="P2815">
        <f>O2815*Diccionario!$B$39</f>
        <v>1.8161980411764703E-4</v>
      </c>
      <c r="Q2815">
        <f>P2815*Diccionario!$B$40</f>
        <v>7.2647921647058813E-5</v>
      </c>
      <c r="R2815">
        <f>Q2815*Diccionario!$B$41</f>
        <v>4.7221149070588231E-5</v>
      </c>
      <c r="S2815">
        <f t="shared" si="434"/>
        <v>4.7221149070588231E-5</v>
      </c>
      <c r="T2815">
        <f>I2815*Diccionario!$B$36</f>
        <v>1.3320117647058823E-2</v>
      </c>
      <c r="U2815">
        <f>T2815*Diccionario!$B$42</f>
        <v>1.3453318823529411E-3</v>
      </c>
      <c r="V2815">
        <f>U2815*Diccionario!$B$43</f>
        <v>1.1435320999999999E-3</v>
      </c>
      <c r="W2815">
        <f>V2815*Diccionario!$B$44</f>
        <v>2.1727109899999998E-4</v>
      </c>
      <c r="X2815">
        <f>W2815*Diccionario!$B$45</f>
        <v>8.4735728609999992E-5</v>
      </c>
      <c r="Y2815">
        <f>X2815*Diccionario!$B$46</f>
        <v>7.5414798462899999E-5</v>
      </c>
      <c r="Z2815">
        <f>Y2815*Diccionario!$B$47</f>
        <v>2.7903475431272998E-5</v>
      </c>
      <c r="AA2815">
        <f>Z2815*Diccionario!$B$48</f>
        <v>2.7903475431272998E-5</v>
      </c>
      <c r="AB2815">
        <f>AA2815*Diccionario!$B$49</f>
        <v>2.0927606573454748E-5</v>
      </c>
      <c r="AC2815">
        <f t="shared" si="435"/>
        <v>2.0927606573454748E-5</v>
      </c>
      <c r="AD2815">
        <f t="shared" si="436"/>
        <v>6.8148755644042983E-5</v>
      </c>
      <c r="AE2815">
        <f t="shared" si="437"/>
        <v>1.1420143145403587E-7</v>
      </c>
      <c r="AF2815" t="e">
        <f ca="1">IF(AD2815="","",_xludf.RANK.EQ(AD2815,$AD$2:$AD$5513,0))</f>
        <v>#NAME?</v>
      </c>
      <c r="AH2815" t="str">
        <f t="shared" si="438"/>
        <v>Baja</v>
      </c>
      <c r="AI2815" t="s">
        <v>153</v>
      </c>
      <c r="AJ2815" t="str">
        <f>IFERROR(VLOOKUP(B2815,Maestro_Regionales!$A$2:$B$35,2,FALSE),"Otras zonas")</f>
        <v>Otras zonas</v>
      </c>
      <c r="AK2815" t="str">
        <f t="shared" si="439"/>
        <v>EPS SANITAS | Otras zonas</v>
      </c>
    </row>
    <row r="2816" spans="1:37">
      <c r="A2816" s="4" t="s">
        <v>1042</v>
      </c>
      <c r="B2816" s="4" t="s">
        <v>1043</v>
      </c>
      <c r="C2816" s="4" t="s">
        <v>1223</v>
      </c>
      <c r="D2816" s="4" t="s">
        <v>1224</v>
      </c>
      <c r="E2816" s="4" t="s">
        <v>87</v>
      </c>
      <c r="F2816" s="4">
        <v>1432</v>
      </c>
      <c r="G2816" s="4">
        <v>1080</v>
      </c>
      <c r="H2816" s="4">
        <v>0</v>
      </c>
      <c r="I2816">
        <f t="shared" si="430"/>
        <v>2512</v>
      </c>
      <c r="J2816">
        <f t="shared" si="431"/>
        <v>0.57006369426751591</v>
      </c>
      <c r="K2816">
        <f t="shared" si="432"/>
        <v>0.42993630573248409</v>
      </c>
      <c r="L2816">
        <f t="shared" si="433"/>
        <v>0</v>
      </c>
      <c r="M2816">
        <f>I2816*Diccionario!$B$36</f>
        <v>5.57668925490196</v>
      </c>
      <c r="N2816">
        <f>M2816*Diccionario!$B$37</f>
        <v>0.56324561474509804</v>
      </c>
      <c r="O2816">
        <f>N2816*Diccionario!$B$38</f>
        <v>8.4486842211764709E-2</v>
      </c>
      <c r="P2816">
        <f>O2816*Diccionario!$B$39</f>
        <v>7.6038157990588245E-2</v>
      </c>
      <c r="Q2816">
        <f>P2816*Diccionario!$B$40</f>
        <v>3.04152631962353E-2</v>
      </c>
      <c r="R2816">
        <f>Q2816*Diccionario!$B$41</f>
        <v>1.9769921077552946E-2</v>
      </c>
      <c r="S2816">
        <f t="shared" si="434"/>
        <v>1.9769921077552946E-2</v>
      </c>
      <c r="T2816">
        <f>I2816*Diccionario!$B$36</f>
        <v>5.57668925490196</v>
      </c>
      <c r="U2816">
        <f>T2816*Diccionario!$B$42</f>
        <v>0.56324561474509804</v>
      </c>
      <c r="V2816">
        <f>U2816*Diccionario!$B$43</f>
        <v>0.47875877253333332</v>
      </c>
      <c r="W2816">
        <f>V2816*Diccionario!$B$44</f>
        <v>9.096416678133333E-2</v>
      </c>
      <c r="X2816">
        <f>W2816*Diccionario!$B$45</f>
        <v>3.547602504472E-2</v>
      </c>
      <c r="Y2816">
        <f>X2816*Diccionario!$B$46</f>
        <v>3.1573662289800804E-2</v>
      </c>
      <c r="Z2816">
        <f>Y2816*Diccionario!$B$47</f>
        <v>1.1682255047226297E-2</v>
      </c>
      <c r="AA2816">
        <f>Z2816*Diccionario!$B$48</f>
        <v>1.1682255047226297E-2</v>
      </c>
      <c r="AB2816">
        <f>AA2816*Diccionario!$B$49</f>
        <v>8.7616912854197228E-3</v>
      </c>
      <c r="AC2816">
        <f t="shared" si="435"/>
        <v>8.7616912854197228E-3</v>
      </c>
      <c r="AD2816">
        <f t="shared" si="436"/>
        <v>2.8531612362972671E-2</v>
      </c>
      <c r="AE2816">
        <f t="shared" si="437"/>
        <v>4.7812332635423033E-5</v>
      </c>
      <c r="AF2816" t="e">
        <f ca="1">IF(AD2816="","",_xludf.RANK.EQ(AD2816,$AD$2:$AD$5513,0))</f>
        <v>#NAME?</v>
      </c>
      <c r="AH2816" t="str">
        <f t="shared" si="438"/>
        <v>Baja</v>
      </c>
      <c r="AI2816" t="s">
        <v>153</v>
      </c>
      <c r="AJ2816" t="str">
        <f>IFERROR(VLOOKUP(B2816,Maestro_Regionales!$A$2:$B$35,2,FALSE),"Otras zonas")</f>
        <v>Otras zonas</v>
      </c>
      <c r="AK2816" t="str">
        <f t="shared" si="439"/>
        <v>NUEVA EPS | Otras zonas</v>
      </c>
    </row>
    <row r="2817" spans="1:37">
      <c r="A2817" s="4" t="s">
        <v>1042</v>
      </c>
      <c r="B2817" s="4" t="s">
        <v>1043</v>
      </c>
      <c r="C2817" s="4" t="s">
        <v>1223</v>
      </c>
      <c r="D2817" s="4" t="s">
        <v>1224</v>
      </c>
      <c r="E2817" s="4" t="s">
        <v>91</v>
      </c>
      <c r="F2817" s="4">
        <v>368</v>
      </c>
      <c r="G2817" s="4">
        <v>428</v>
      </c>
      <c r="H2817" s="4">
        <v>0</v>
      </c>
      <c r="I2817">
        <f t="shared" si="430"/>
        <v>796</v>
      </c>
      <c r="J2817">
        <f t="shared" si="431"/>
        <v>0.46231155778894473</v>
      </c>
      <c r="K2817">
        <f t="shared" si="432"/>
        <v>0.53768844221105527</v>
      </c>
      <c r="L2817">
        <f t="shared" si="433"/>
        <v>0</v>
      </c>
      <c r="M2817">
        <f>I2817*Diccionario!$B$36</f>
        <v>1.7671356078431371</v>
      </c>
      <c r="N2817">
        <f>M2817*Diccionario!$B$37</f>
        <v>0.17848069639215686</v>
      </c>
      <c r="O2817">
        <f>N2817*Diccionario!$B$38</f>
        <v>2.6772104458823529E-2</v>
      </c>
      <c r="P2817">
        <f>O2817*Diccionario!$B$39</f>
        <v>2.4094894012941178E-2</v>
      </c>
      <c r="Q2817">
        <f>P2817*Diccionario!$B$40</f>
        <v>9.6379576051764723E-3</v>
      </c>
      <c r="R2817">
        <f>Q2817*Diccionario!$B$41</f>
        <v>6.2646724433647076E-3</v>
      </c>
      <c r="S2817">
        <f t="shared" si="434"/>
        <v>6.2646724433647076E-3</v>
      </c>
      <c r="T2817">
        <f>I2817*Diccionario!$B$36</f>
        <v>1.7671356078431371</v>
      </c>
      <c r="U2817">
        <f>T2817*Diccionario!$B$42</f>
        <v>0.17848069639215686</v>
      </c>
      <c r="V2817">
        <f>U2817*Diccionario!$B$43</f>
        <v>0.15170859193333333</v>
      </c>
      <c r="W2817">
        <f>V2817*Diccionario!$B$44</f>
        <v>2.8824632467333335E-2</v>
      </c>
      <c r="X2817">
        <f>W2817*Diccionario!$B$45</f>
        <v>1.1241606662260002E-2</v>
      </c>
      <c r="Y2817">
        <f>X2817*Diccionario!$B$46</f>
        <v>1.0005029929411402E-2</v>
      </c>
      <c r="Z2817">
        <f>Y2817*Diccionario!$B$47</f>
        <v>3.7018610738822188E-3</v>
      </c>
      <c r="AA2817">
        <f>Z2817*Diccionario!$B$48</f>
        <v>3.7018610738822188E-3</v>
      </c>
      <c r="AB2817">
        <f>AA2817*Diccionario!$B$49</f>
        <v>2.7763958054116641E-3</v>
      </c>
      <c r="AC2817">
        <f t="shared" si="435"/>
        <v>2.7763958054116641E-3</v>
      </c>
      <c r="AD2817">
        <f t="shared" si="436"/>
        <v>9.0410682487763721E-3</v>
      </c>
      <c r="AE2817">
        <f t="shared" si="437"/>
        <v>1.5150723239568765E-5</v>
      </c>
      <c r="AF2817" t="e">
        <f ca="1">IF(AD2817="","",_xludf.RANK.EQ(AD2817,$AD$2:$AD$5513,0))</f>
        <v>#NAME?</v>
      </c>
      <c r="AH2817" t="str">
        <f t="shared" si="438"/>
        <v>Baja</v>
      </c>
      <c r="AI2817" t="s">
        <v>153</v>
      </c>
      <c r="AJ2817" t="str">
        <f>IFERROR(VLOOKUP(B2817,Maestro_Regionales!$A$2:$B$35,2,FALSE),"Otras zonas")</f>
        <v>Otras zonas</v>
      </c>
      <c r="AK2817" t="str">
        <f t="shared" si="439"/>
        <v>FAMISANAR | Otras zonas</v>
      </c>
    </row>
    <row r="2818" spans="1:37">
      <c r="A2818" s="4" t="s">
        <v>1042</v>
      </c>
      <c r="B2818" s="4" t="s">
        <v>1043</v>
      </c>
      <c r="C2818" s="4" t="s">
        <v>1223</v>
      </c>
      <c r="D2818" s="4" t="s">
        <v>1224</v>
      </c>
      <c r="E2818" s="4" t="s">
        <v>90</v>
      </c>
      <c r="F2818" s="4">
        <v>0</v>
      </c>
      <c r="G2818" s="4">
        <v>0</v>
      </c>
      <c r="H2818" s="4">
        <v>35</v>
      </c>
      <c r="I2818">
        <f t="shared" ref="I2818:I2881" si="440">SUM(F2818:H2818)</f>
        <v>35</v>
      </c>
      <c r="J2818">
        <f t="shared" ref="J2818:J2881" si="441">IFERROR(F2818/I2818,0)</f>
        <v>0</v>
      </c>
      <c r="K2818">
        <f t="shared" ref="K2818:K2881" si="442">IFERROR(G2818/I2818,0)</f>
        <v>0</v>
      </c>
      <c r="L2818">
        <f t="shared" ref="L2818:L2881" si="443">IFERROR(H2818/I2818,0)</f>
        <v>1</v>
      </c>
      <c r="M2818">
        <f>I2818*Diccionario!$B$36</f>
        <v>7.7700686274509795E-2</v>
      </c>
      <c r="N2818">
        <f>M2818*Diccionario!$B$37</f>
        <v>7.8477693137254893E-3</v>
      </c>
      <c r="O2818">
        <f>N2818*Diccionario!$B$38</f>
        <v>1.1771653970588233E-3</v>
      </c>
      <c r="P2818">
        <f>O2818*Diccionario!$B$39</f>
        <v>1.059448857352941E-3</v>
      </c>
      <c r="Q2818">
        <f>P2818*Diccionario!$B$40</f>
        <v>4.2377954294117639E-4</v>
      </c>
      <c r="R2818">
        <f>Q2818*Diccionario!$B$41</f>
        <v>2.7545670291176464E-4</v>
      </c>
      <c r="S2818">
        <f t="shared" ref="S2818:S2881" si="444">R2818</f>
        <v>2.7545670291176464E-4</v>
      </c>
      <c r="T2818">
        <f>I2818*Diccionario!$B$36</f>
        <v>7.7700686274509795E-2</v>
      </c>
      <c r="U2818">
        <f>T2818*Diccionario!$B$42</f>
        <v>7.8477693137254893E-3</v>
      </c>
      <c r="V2818">
        <f>U2818*Diccionario!$B$43</f>
        <v>6.670603916666666E-3</v>
      </c>
      <c r="W2818">
        <f>V2818*Diccionario!$B$44</f>
        <v>1.2674147441666666E-3</v>
      </c>
      <c r="X2818">
        <f>W2818*Diccionario!$B$45</f>
        <v>4.9429175022499996E-4</v>
      </c>
      <c r="Y2818">
        <f>X2818*Diccionario!$B$46</f>
        <v>4.3991965770024999E-4</v>
      </c>
      <c r="Z2818">
        <f>Y2818*Diccionario!$B$47</f>
        <v>1.6277027334909248E-4</v>
      </c>
      <c r="AA2818">
        <f>Z2818*Diccionario!$B$48</f>
        <v>1.6277027334909248E-4</v>
      </c>
      <c r="AB2818">
        <f>AA2818*Diccionario!$B$49</f>
        <v>1.2207770501181935E-4</v>
      </c>
      <c r="AC2818">
        <f t="shared" ref="AC2818:AC2881" si="445">AB2818</f>
        <v>1.2207770501181935E-4</v>
      </c>
      <c r="AD2818">
        <f t="shared" ref="AD2818:AD2881" si="446">S2818+AC2818</f>
        <v>3.9753440792358397E-4</v>
      </c>
      <c r="AE2818">
        <f t="shared" ref="AE2818:AE2881" si="447">IFERROR(AD2818/SUM($AD$2:$AD$5513),0)</f>
        <v>6.6617501681520905E-7</v>
      </c>
      <c r="AF2818" t="e">
        <f ca="1">IF(AD2818="","",_xludf.RANK.EQ(AD2818,$AD$2:$AD$5513,0))</f>
        <v>#NAME?</v>
      </c>
      <c r="AH2818" t="str">
        <f t="shared" ref="AH2818:AH2881" si="448">IF(SUM($AD$2:$AD$5513)=0,"",IF((SUMIF($AD$2:$AD$5513,"&gt;"&amp;$AD2818,$AD$2:$AD$5513)+$AD2818)/SUM($AD$2:$AD$5513)&lt;=40%,"Alta",IF((SUMIF($AD$2:$AD$5513,"&gt;"&amp;$AD2818,$AD$2:$AD$5513)+$AD2818)/SUM($AD$2:$AD$5513)&lt;=80%,"Media","Baja")))</f>
        <v>Baja</v>
      </c>
      <c r="AI2818" t="s">
        <v>153</v>
      </c>
      <c r="AJ2818" t="str">
        <f>IFERROR(VLOOKUP(B2818,Maestro_Regionales!$A$2:$B$35,2,FALSE),"Otras zonas")</f>
        <v>Otras zonas</v>
      </c>
      <c r="AK2818" t="str">
        <f t="shared" ref="AK2818:AK2881" si="449">E2818&amp;" | "&amp;AJ2818</f>
        <v>REGIMEN DE EXCEPCION | Otras zonas</v>
      </c>
    </row>
    <row r="2819" spans="1:37">
      <c r="A2819" s="4" t="s">
        <v>1042</v>
      </c>
      <c r="B2819" s="4" t="s">
        <v>1043</v>
      </c>
      <c r="C2819" s="4" t="s">
        <v>1225</v>
      </c>
      <c r="D2819" s="4" t="s">
        <v>1226</v>
      </c>
      <c r="E2819" s="4" t="s">
        <v>91</v>
      </c>
      <c r="F2819" s="4">
        <v>3982</v>
      </c>
      <c r="G2819" s="4">
        <v>1985</v>
      </c>
      <c r="H2819" s="4">
        <v>0</v>
      </c>
      <c r="I2819">
        <f t="shared" si="440"/>
        <v>5967</v>
      </c>
      <c r="J2819">
        <f t="shared" si="441"/>
        <v>0.66733702027819675</v>
      </c>
      <c r="K2819">
        <f t="shared" si="442"/>
        <v>0.33266297972180325</v>
      </c>
      <c r="L2819">
        <f t="shared" si="443"/>
        <v>0</v>
      </c>
      <c r="M2819">
        <f>I2819*Diccionario!$B$36</f>
        <v>13.246856999999999</v>
      </c>
      <c r="N2819">
        <f>M2819*Diccionario!$B$37</f>
        <v>1.337932557</v>
      </c>
      <c r="O2819">
        <f>N2819*Diccionario!$B$38</f>
        <v>0.20068988355</v>
      </c>
      <c r="P2819">
        <f>O2819*Diccionario!$B$39</f>
        <v>0.18062089519500002</v>
      </c>
      <c r="Q2819">
        <f>P2819*Diccionario!$B$40</f>
        <v>7.2248358078000008E-2</v>
      </c>
      <c r="R2819">
        <f>Q2819*Diccionario!$B$41</f>
        <v>4.6961432750700006E-2</v>
      </c>
      <c r="S2819">
        <f t="shared" si="444"/>
        <v>4.6961432750700006E-2</v>
      </c>
      <c r="T2819">
        <f>I2819*Diccionario!$B$36</f>
        <v>13.246856999999999</v>
      </c>
      <c r="U2819">
        <f>T2819*Diccionario!$B$42</f>
        <v>1.337932557</v>
      </c>
      <c r="V2819">
        <f>U2819*Diccionario!$B$43</f>
        <v>1.1372426734500001</v>
      </c>
      <c r="W2819">
        <f>V2819*Diccionario!$B$44</f>
        <v>0.21607610795550003</v>
      </c>
      <c r="X2819">
        <f>W2819*Diccionario!$B$45</f>
        <v>8.4269682102645016E-2</v>
      </c>
      <c r="Y2819">
        <f>X2819*Diccionario!$B$46</f>
        <v>7.5000017071354064E-2</v>
      </c>
      <c r="Z2819">
        <f>Y2819*Diccionario!$B$47</f>
        <v>2.7750006316401003E-2</v>
      </c>
      <c r="AA2819">
        <f>Z2819*Diccionario!$B$48</f>
        <v>2.7750006316401003E-2</v>
      </c>
      <c r="AB2819">
        <f>AA2819*Diccionario!$B$49</f>
        <v>2.0812504737300751E-2</v>
      </c>
      <c r="AC2819">
        <f t="shared" si="445"/>
        <v>2.0812504737300751E-2</v>
      </c>
      <c r="AD2819">
        <f t="shared" si="446"/>
        <v>6.7773937488000757E-2</v>
      </c>
      <c r="AE2819">
        <f t="shared" si="447"/>
        <v>1.1357332358103869E-4</v>
      </c>
      <c r="AF2819" t="e">
        <f ca="1">IF(AD2819="","",_xludf.RANK.EQ(AD2819,$AD$2:$AD$5513,0))</f>
        <v>#NAME?</v>
      </c>
      <c r="AH2819" t="str">
        <f t="shared" si="448"/>
        <v>Baja</v>
      </c>
      <c r="AI2819" t="s">
        <v>153</v>
      </c>
      <c r="AJ2819" t="str">
        <f>IFERROR(VLOOKUP(B2819,Maestro_Regionales!$A$2:$B$35,2,FALSE),"Otras zonas")</f>
        <v>Otras zonas</v>
      </c>
      <c r="AK2819" t="str">
        <f t="shared" si="449"/>
        <v>FAMISANAR | Otras zonas</v>
      </c>
    </row>
    <row r="2820" spans="1:37">
      <c r="A2820" s="4" t="s">
        <v>1042</v>
      </c>
      <c r="B2820" s="4" t="s">
        <v>1043</v>
      </c>
      <c r="C2820" s="4" t="s">
        <v>1225</v>
      </c>
      <c r="D2820" s="4" t="s">
        <v>1226</v>
      </c>
      <c r="E2820" s="4" t="s">
        <v>87</v>
      </c>
      <c r="F2820" s="4">
        <v>2669</v>
      </c>
      <c r="G2820" s="4">
        <v>1738</v>
      </c>
      <c r="H2820" s="4">
        <v>0</v>
      </c>
      <c r="I2820">
        <f t="shared" si="440"/>
        <v>4407</v>
      </c>
      <c r="J2820">
        <f t="shared" si="441"/>
        <v>0.60562741093714545</v>
      </c>
      <c r="K2820">
        <f t="shared" si="442"/>
        <v>0.39437258906285455</v>
      </c>
      <c r="L2820">
        <f t="shared" si="443"/>
        <v>0</v>
      </c>
      <c r="M2820">
        <f>I2820*Diccionario!$B$36</f>
        <v>9.7836264117647058</v>
      </c>
      <c r="N2820">
        <f>M2820*Diccionario!$B$37</f>
        <v>0.98814626758823532</v>
      </c>
      <c r="O2820">
        <f>N2820*Diccionario!$B$38</f>
        <v>0.14822194013823528</v>
      </c>
      <c r="P2820">
        <f>O2820*Diccionario!$B$39</f>
        <v>0.13339974612441174</v>
      </c>
      <c r="Q2820">
        <f>P2820*Diccionario!$B$40</f>
        <v>5.3359898449764701E-2</v>
      </c>
      <c r="R2820">
        <f>Q2820*Diccionario!$B$41</f>
        <v>3.4683933992347059E-2</v>
      </c>
      <c r="S2820">
        <f t="shared" si="444"/>
        <v>3.4683933992347059E-2</v>
      </c>
      <c r="T2820">
        <f>I2820*Diccionario!$B$36</f>
        <v>9.7836264117647058</v>
      </c>
      <c r="U2820">
        <f>T2820*Diccionario!$B$42</f>
        <v>0.98814626758823532</v>
      </c>
      <c r="V2820">
        <f>U2820*Diccionario!$B$43</f>
        <v>0.83992432745000001</v>
      </c>
      <c r="W2820">
        <f>V2820*Diccionario!$B$44</f>
        <v>0.15958562221550002</v>
      </c>
      <c r="X2820">
        <f>W2820*Diccionario!$B$45</f>
        <v>6.223839266404501E-2</v>
      </c>
      <c r="Y2820">
        <f>X2820*Diccionario!$B$46</f>
        <v>5.5392169471000056E-2</v>
      </c>
      <c r="Z2820">
        <f>Y2820*Diccionario!$B$47</f>
        <v>2.0495102704270022E-2</v>
      </c>
      <c r="AA2820">
        <f>Z2820*Diccionario!$B$48</f>
        <v>2.0495102704270022E-2</v>
      </c>
      <c r="AB2820">
        <f>AA2820*Diccionario!$B$49</f>
        <v>1.5371327028202517E-2</v>
      </c>
      <c r="AC2820">
        <f t="shared" si="445"/>
        <v>1.5371327028202517E-2</v>
      </c>
      <c r="AD2820">
        <f t="shared" si="446"/>
        <v>5.005526102054958E-2</v>
      </c>
      <c r="AE2820">
        <f t="shared" si="447"/>
        <v>8.3880951402989367E-5</v>
      </c>
      <c r="AF2820" t="e">
        <f ca="1">IF(AD2820="","",_xludf.RANK.EQ(AD2820,$AD$2:$AD$5513,0))</f>
        <v>#NAME?</v>
      </c>
      <c r="AH2820" t="str">
        <f t="shared" si="448"/>
        <v>Baja</v>
      </c>
      <c r="AI2820" t="s">
        <v>153</v>
      </c>
      <c r="AJ2820" t="str">
        <f>IFERROR(VLOOKUP(B2820,Maestro_Regionales!$A$2:$B$35,2,FALSE),"Otras zonas")</f>
        <v>Otras zonas</v>
      </c>
      <c r="AK2820" t="str">
        <f t="shared" si="449"/>
        <v>NUEVA EPS | Otras zonas</v>
      </c>
    </row>
    <row r="2821" spans="1:37">
      <c r="A2821" s="4" t="s">
        <v>1042</v>
      </c>
      <c r="B2821" s="4" t="s">
        <v>1043</v>
      </c>
      <c r="C2821" s="4" t="s">
        <v>1225</v>
      </c>
      <c r="D2821" s="4" t="s">
        <v>1226</v>
      </c>
      <c r="E2821" s="4" t="s">
        <v>415</v>
      </c>
      <c r="F2821" s="4">
        <v>2478</v>
      </c>
      <c r="G2821" s="4">
        <v>812</v>
      </c>
      <c r="H2821" s="4">
        <v>0</v>
      </c>
      <c r="I2821">
        <f t="shared" si="440"/>
        <v>3290</v>
      </c>
      <c r="J2821">
        <f t="shared" si="441"/>
        <v>0.7531914893617021</v>
      </c>
      <c r="K2821">
        <f t="shared" si="442"/>
        <v>0.24680851063829787</v>
      </c>
      <c r="L2821">
        <f t="shared" si="443"/>
        <v>0</v>
      </c>
      <c r="M2821">
        <f>I2821*Diccionario!$B$36</f>
        <v>7.3038645098039208</v>
      </c>
      <c r="N2821">
        <f>M2821*Diccionario!$B$37</f>
        <v>0.73769031549019604</v>
      </c>
      <c r="O2821">
        <f>N2821*Diccionario!$B$38</f>
        <v>0.1106535473235294</v>
      </c>
      <c r="P2821">
        <f>O2821*Diccionario!$B$39</f>
        <v>9.9588192591176461E-2</v>
      </c>
      <c r="Q2821">
        <f>P2821*Diccionario!$B$40</f>
        <v>3.9835277036470586E-2</v>
      </c>
      <c r="R2821">
        <f>Q2821*Diccionario!$B$41</f>
        <v>2.5892930073705883E-2</v>
      </c>
      <c r="S2821">
        <f t="shared" si="444"/>
        <v>2.5892930073705883E-2</v>
      </c>
      <c r="T2821">
        <f>I2821*Diccionario!$B$36</f>
        <v>7.3038645098039208</v>
      </c>
      <c r="U2821">
        <f>T2821*Diccionario!$B$42</f>
        <v>0.73769031549019604</v>
      </c>
      <c r="V2821">
        <f>U2821*Diccionario!$B$43</f>
        <v>0.62703676816666665</v>
      </c>
      <c r="W2821">
        <f>V2821*Diccionario!$B$44</f>
        <v>0.11913698595166666</v>
      </c>
      <c r="X2821">
        <f>W2821*Diccionario!$B$45</f>
        <v>4.6463424521150001E-2</v>
      </c>
      <c r="Y2821">
        <f>X2821*Diccionario!$B$46</f>
        <v>4.1352447823823503E-2</v>
      </c>
      <c r="Z2821">
        <f>Y2821*Diccionario!$B$47</f>
        <v>1.5300405694814697E-2</v>
      </c>
      <c r="AA2821">
        <f>Z2821*Diccionario!$B$48</f>
        <v>1.5300405694814697E-2</v>
      </c>
      <c r="AB2821">
        <f>AA2821*Diccionario!$B$49</f>
        <v>1.1475304271111023E-2</v>
      </c>
      <c r="AC2821">
        <f t="shared" si="445"/>
        <v>1.1475304271111023E-2</v>
      </c>
      <c r="AD2821">
        <f t="shared" si="446"/>
        <v>3.7368234344816904E-2</v>
      </c>
      <c r="AE2821">
        <f t="shared" si="447"/>
        <v>6.2620451580629668E-5</v>
      </c>
      <c r="AF2821" t="e">
        <f ca="1">IF(AD2821="","",_xludf.RANK.EQ(AD2821,$AD$2:$AD$5513,0))</f>
        <v>#NAME?</v>
      </c>
      <c r="AH2821" t="str">
        <f t="shared" si="448"/>
        <v>Baja</v>
      </c>
      <c r="AI2821" t="s">
        <v>153</v>
      </c>
      <c r="AJ2821" t="str">
        <f>IFERROR(VLOOKUP(B2821,Maestro_Regionales!$A$2:$B$35,2,FALSE),"Otras zonas")</f>
        <v>Otras zonas</v>
      </c>
      <c r="AK2821" t="str">
        <f t="shared" si="449"/>
        <v>COMPENSAR EPS | Otras zonas</v>
      </c>
    </row>
    <row r="2822" spans="1:37">
      <c r="A2822" s="4" t="s">
        <v>1042</v>
      </c>
      <c r="B2822" s="4" t="s">
        <v>1043</v>
      </c>
      <c r="C2822" s="4" t="s">
        <v>1225</v>
      </c>
      <c r="D2822" s="4" t="s">
        <v>1226</v>
      </c>
      <c r="E2822" s="4" t="s">
        <v>85</v>
      </c>
      <c r="F2822" s="4">
        <v>831</v>
      </c>
      <c r="G2822" s="4">
        <v>290</v>
      </c>
      <c r="H2822" s="4">
        <v>0</v>
      </c>
      <c r="I2822">
        <f t="shared" si="440"/>
        <v>1121</v>
      </c>
      <c r="J2822">
        <f t="shared" si="441"/>
        <v>0.74130240856378238</v>
      </c>
      <c r="K2822">
        <f t="shared" si="442"/>
        <v>0.25869759143621768</v>
      </c>
      <c r="L2822">
        <f t="shared" si="443"/>
        <v>0</v>
      </c>
      <c r="M2822">
        <f>I2822*Diccionario!$B$36</f>
        <v>2.4886419803921567</v>
      </c>
      <c r="N2822">
        <f>M2822*Diccionario!$B$37</f>
        <v>0.25135284001960784</v>
      </c>
      <c r="O2822">
        <f>N2822*Diccionario!$B$38</f>
        <v>3.7702926002941173E-2</v>
      </c>
      <c r="P2822">
        <f>O2822*Diccionario!$B$39</f>
        <v>3.3932633402647058E-2</v>
      </c>
      <c r="Q2822">
        <f>P2822*Diccionario!$B$40</f>
        <v>1.3573053361058823E-2</v>
      </c>
      <c r="R2822">
        <f>Q2822*Diccionario!$B$41</f>
        <v>8.8224846846882352E-3</v>
      </c>
      <c r="S2822">
        <f t="shared" si="444"/>
        <v>8.8224846846882352E-3</v>
      </c>
      <c r="T2822">
        <f>I2822*Diccionario!$B$36</f>
        <v>2.4886419803921567</v>
      </c>
      <c r="U2822">
        <f>T2822*Diccionario!$B$42</f>
        <v>0.25135284001960784</v>
      </c>
      <c r="V2822">
        <f>U2822*Diccionario!$B$43</f>
        <v>0.21364991401666666</v>
      </c>
      <c r="W2822">
        <f>V2822*Diccionario!$B$44</f>
        <v>4.0593483663166667E-2</v>
      </c>
      <c r="X2822">
        <f>W2822*Diccionario!$B$45</f>
        <v>1.5831458628635001E-2</v>
      </c>
      <c r="Y2822">
        <f>X2822*Diccionario!$B$46</f>
        <v>1.4089998179485152E-2</v>
      </c>
      <c r="Z2822">
        <f>Y2822*Diccionario!$B$47</f>
        <v>5.2132993264095064E-3</v>
      </c>
      <c r="AA2822">
        <f>Z2822*Diccionario!$B$48</f>
        <v>5.2132993264095064E-3</v>
      </c>
      <c r="AB2822">
        <f>AA2822*Diccionario!$B$49</f>
        <v>3.9099744948071294E-3</v>
      </c>
      <c r="AC2822">
        <f t="shared" si="445"/>
        <v>3.9099744948071294E-3</v>
      </c>
      <c r="AD2822">
        <f t="shared" si="446"/>
        <v>1.2732459179495365E-2</v>
      </c>
      <c r="AE2822">
        <f t="shared" si="447"/>
        <v>2.1336634109995703E-5</v>
      </c>
      <c r="AF2822" t="e">
        <f ca="1">IF(AD2822="","",_xludf.RANK.EQ(AD2822,$AD$2:$AD$5513,0))</f>
        <v>#NAME?</v>
      </c>
      <c r="AH2822" t="str">
        <f t="shared" si="448"/>
        <v>Baja</v>
      </c>
      <c r="AI2822" t="s">
        <v>153</v>
      </c>
      <c r="AJ2822" t="str">
        <f>IFERROR(VLOOKUP(B2822,Maestro_Regionales!$A$2:$B$35,2,FALSE),"Otras zonas")</f>
        <v>Otras zonas</v>
      </c>
      <c r="AK2822" t="str">
        <f t="shared" si="449"/>
        <v>SALUD TOTAL EPS | Otras zonas</v>
      </c>
    </row>
    <row r="2823" spans="1:37">
      <c r="A2823" s="4" t="s">
        <v>1042</v>
      </c>
      <c r="B2823" s="4" t="s">
        <v>1043</v>
      </c>
      <c r="C2823" s="4" t="s">
        <v>1225</v>
      </c>
      <c r="D2823" s="4" t="s">
        <v>1226</v>
      </c>
      <c r="E2823" s="4" t="s">
        <v>90</v>
      </c>
      <c r="F2823" s="4">
        <v>0</v>
      </c>
      <c r="G2823" s="4">
        <v>0</v>
      </c>
      <c r="H2823" s="4">
        <v>103</v>
      </c>
      <c r="I2823">
        <f t="shared" si="440"/>
        <v>103</v>
      </c>
      <c r="J2823">
        <f t="shared" si="441"/>
        <v>0</v>
      </c>
      <c r="K2823">
        <f t="shared" si="442"/>
        <v>0</v>
      </c>
      <c r="L2823">
        <f t="shared" si="443"/>
        <v>1</v>
      </c>
      <c r="M2823">
        <f>I2823*Diccionario!$B$36</f>
        <v>0.22866201960784313</v>
      </c>
      <c r="N2823">
        <f>M2823*Diccionario!$B$37</f>
        <v>2.3094863980392157E-2</v>
      </c>
      <c r="O2823">
        <f>N2823*Diccionario!$B$38</f>
        <v>3.4642295970588235E-3</v>
      </c>
      <c r="P2823">
        <f>O2823*Diccionario!$B$39</f>
        <v>3.1178066373529411E-3</v>
      </c>
      <c r="Q2823">
        <f>P2823*Diccionario!$B$40</f>
        <v>1.2471226549411766E-3</v>
      </c>
      <c r="R2823">
        <f>Q2823*Diccionario!$B$41</f>
        <v>8.1062972571176487E-4</v>
      </c>
      <c r="S2823">
        <f t="shared" si="444"/>
        <v>8.1062972571176487E-4</v>
      </c>
      <c r="T2823">
        <f>I2823*Diccionario!$B$36</f>
        <v>0.22866201960784313</v>
      </c>
      <c r="U2823">
        <f>T2823*Diccionario!$B$42</f>
        <v>2.3094863980392157E-2</v>
      </c>
      <c r="V2823">
        <f>U2823*Diccionario!$B$43</f>
        <v>1.9630634383333331E-2</v>
      </c>
      <c r="W2823">
        <f>V2823*Diccionario!$B$44</f>
        <v>3.729820532833333E-3</v>
      </c>
      <c r="X2823">
        <f>W2823*Diccionario!$B$45</f>
        <v>1.4546300078049999E-3</v>
      </c>
      <c r="Y2823">
        <f>X2823*Diccionario!$B$46</f>
        <v>1.29462070694645E-3</v>
      </c>
      <c r="Z2823">
        <f>Y2823*Diccionario!$B$47</f>
        <v>4.7900966157018646E-4</v>
      </c>
      <c r="AA2823">
        <f>Z2823*Diccionario!$B$48</f>
        <v>4.7900966157018646E-4</v>
      </c>
      <c r="AB2823">
        <f>AA2823*Diccionario!$B$49</f>
        <v>3.5925724617763983E-4</v>
      </c>
      <c r="AC2823">
        <f t="shared" si="445"/>
        <v>3.5925724617763983E-4</v>
      </c>
      <c r="AD2823">
        <f t="shared" si="446"/>
        <v>1.1698869718894046E-3</v>
      </c>
      <c r="AE2823">
        <f t="shared" si="447"/>
        <v>1.9604579066276159E-6</v>
      </c>
      <c r="AF2823" t="e">
        <f ca="1">IF(AD2823="","",_xludf.RANK.EQ(AD2823,$AD$2:$AD$5513,0))</f>
        <v>#NAME?</v>
      </c>
      <c r="AH2823" t="str">
        <f t="shared" si="448"/>
        <v>Baja</v>
      </c>
      <c r="AI2823" t="s">
        <v>153</v>
      </c>
      <c r="AJ2823" t="str">
        <f>IFERROR(VLOOKUP(B2823,Maestro_Regionales!$A$2:$B$35,2,FALSE),"Otras zonas")</f>
        <v>Otras zonas</v>
      </c>
      <c r="AK2823" t="str">
        <f t="shared" si="449"/>
        <v>REGIMEN DE EXCEPCION | Otras zonas</v>
      </c>
    </row>
    <row r="2824" spans="1:37">
      <c r="A2824" s="4" t="s">
        <v>1042</v>
      </c>
      <c r="B2824" s="4" t="s">
        <v>1043</v>
      </c>
      <c r="C2824" s="4" t="s">
        <v>1225</v>
      </c>
      <c r="D2824" s="4" t="s">
        <v>1226</v>
      </c>
      <c r="E2824" s="4" t="s">
        <v>86</v>
      </c>
      <c r="F2824" s="4">
        <v>6</v>
      </c>
      <c r="G2824" s="4">
        <v>0</v>
      </c>
      <c r="H2824" s="4">
        <v>0</v>
      </c>
      <c r="I2824">
        <f t="shared" si="440"/>
        <v>6</v>
      </c>
      <c r="J2824">
        <f t="shared" si="441"/>
        <v>1</v>
      </c>
      <c r="K2824">
        <f t="shared" si="442"/>
        <v>0</v>
      </c>
      <c r="L2824">
        <f t="shared" si="443"/>
        <v>0</v>
      </c>
      <c r="M2824">
        <f>I2824*Diccionario!$B$36</f>
        <v>1.3320117647058823E-2</v>
      </c>
      <c r="N2824">
        <f>M2824*Diccionario!$B$37</f>
        <v>1.3453318823529411E-3</v>
      </c>
      <c r="O2824">
        <f>N2824*Diccionario!$B$38</f>
        <v>2.0179978235294115E-4</v>
      </c>
      <c r="P2824">
        <f>O2824*Diccionario!$B$39</f>
        <v>1.8161980411764703E-4</v>
      </c>
      <c r="Q2824">
        <f>P2824*Diccionario!$B$40</f>
        <v>7.2647921647058813E-5</v>
      </c>
      <c r="R2824">
        <f>Q2824*Diccionario!$B$41</f>
        <v>4.7221149070588231E-5</v>
      </c>
      <c r="S2824">
        <f t="shared" si="444"/>
        <v>4.7221149070588231E-5</v>
      </c>
      <c r="T2824">
        <f>I2824*Diccionario!$B$36</f>
        <v>1.3320117647058823E-2</v>
      </c>
      <c r="U2824">
        <f>T2824*Diccionario!$B$42</f>
        <v>1.3453318823529411E-3</v>
      </c>
      <c r="V2824">
        <f>U2824*Diccionario!$B$43</f>
        <v>1.1435320999999999E-3</v>
      </c>
      <c r="W2824">
        <f>V2824*Diccionario!$B$44</f>
        <v>2.1727109899999998E-4</v>
      </c>
      <c r="X2824">
        <f>W2824*Diccionario!$B$45</f>
        <v>8.4735728609999992E-5</v>
      </c>
      <c r="Y2824">
        <f>X2824*Diccionario!$B$46</f>
        <v>7.5414798462899999E-5</v>
      </c>
      <c r="Z2824">
        <f>Y2824*Diccionario!$B$47</f>
        <v>2.7903475431272998E-5</v>
      </c>
      <c r="AA2824">
        <f>Z2824*Diccionario!$B$48</f>
        <v>2.7903475431272998E-5</v>
      </c>
      <c r="AB2824">
        <f>AA2824*Diccionario!$B$49</f>
        <v>2.0927606573454748E-5</v>
      </c>
      <c r="AC2824">
        <f t="shared" si="445"/>
        <v>2.0927606573454748E-5</v>
      </c>
      <c r="AD2824">
        <f t="shared" si="446"/>
        <v>6.8148755644042983E-5</v>
      </c>
      <c r="AE2824">
        <f t="shared" si="447"/>
        <v>1.1420143145403587E-7</v>
      </c>
      <c r="AF2824" t="e">
        <f ca="1">IF(AD2824="","",_xludf.RANK.EQ(AD2824,$AD$2:$AD$5513,0))</f>
        <v>#NAME?</v>
      </c>
      <c r="AH2824" t="str">
        <f t="shared" si="448"/>
        <v>Baja</v>
      </c>
      <c r="AI2824" t="s">
        <v>153</v>
      </c>
      <c r="AJ2824" t="str">
        <f>IFERROR(VLOOKUP(B2824,Maestro_Regionales!$A$2:$B$35,2,FALSE),"Otras zonas")</f>
        <v>Otras zonas</v>
      </c>
      <c r="AK2824" t="str">
        <f t="shared" si="449"/>
        <v>EPS SANITAS | Otras zonas</v>
      </c>
    </row>
    <row r="2825" spans="1:37">
      <c r="A2825" s="4" t="s">
        <v>1042</v>
      </c>
      <c r="B2825" s="4" t="s">
        <v>1043</v>
      </c>
      <c r="C2825" s="4" t="s">
        <v>1227</v>
      </c>
      <c r="D2825" s="4" t="s">
        <v>1228</v>
      </c>
      <c r="E2825" s="4" t="s">
        <v>87</v>
      </c>
      <c r="F2825" s="4">
        <v>2009</v>
      </c>
      <c r="G2825" s="4">
        <v>2019</v>
      </c>
      <c r="H2825" s="4">
        <v>0</v>
      </c>
      <c r="I2825">
        <f t="shared" si="440"/>
        <v>4028</v>
      </c>
      <c r="J2825">
        <f t="shared" si="441"/>
        <v>0.4987586891757696</v>
      </c>
      <c r="K2825">
        <f t="shared" si="442"/>
        <v>0.5012413108242304</v>
      </c>
      <c r="L2825">
        <f t="shared" si="443"/>
        <v>0</v>
      </c>
      <c r="M2825">
        <f>I2825*Diccionario!$B$36</f>
        <v>8.9422389803921565</v>
      </c>
      <c r="N2825">
        <f>M2825*Diccionario!$B$37</f>
        <v>0.90316613701960791</v>
      </c>
      <c r="O2825">
        <f>N2825*Diccionario!$B$38</f>
        <v>0.13547492055294119</v>
      </c>
      <c r="P2825">
        <f>O2825*Diccionario!$B$39</f>
        <v>0.12192742849764708</v>
      </c>
      <c r="Q2825">
        <f>P2825*Diccionario!$B$40</f>
        <v>4.8770971399058838E-2</v>
      </c>
      <c r="R2825">
        <f>Q2825*Diccionario!$B$41</f>
        <v>3.1701131409388246E-2</v>
      </c>
      <c r="S2825">
        <f t="shared" si="444"/>
        <v>3.1701131409388246E-2</v>
      </c>
      <c r="T2825">
        <f>I2825*Diccionario!$B$36</f>
        <v>8.9422389803921565</v>
      </c>
      <c r="U2825">
        <f>T2825*Diccionario!$B$42</f>
        <v>0.90316613701960791</v>
      </c>
      <c r="V2825">
        <f>U2825*Diccionario!$B$43</f>
        <v>0.76769121646666671</v>
      </c>
      <c r="W2825">
        <f>V2825*Diccionario!$B$44</f>
        <v>0.14586133112866667</v>
      </c>
      <c r="X2825">
        <f>W2825*Diccionario!$B$45</f>
        <v>5.6885919140180007E-2</v>
      </c>
      <c r="Y2825">
        <f>X2825*Diccionario!$B$46</f>
        <v>5.0628468034760205E-2</v>
      </c>
      <c r="Z2825">
        <f>Y2825*Diccionario!$B$47</f>
        <v>1.8732533172861277E-2</v>
      </c>
      <c r="AA2825">
        <f>Z2825*Diccionario!$B$48</f>
        <v>1.8732533172861277E-2</v>
      </c>
      <c r="AB2825">
        <f>AA2825*Diccionario!$B$49</f>
        <v>1.4049399879645957E-2</v>
      </c>
      <c r="AC2825">
        <f t="shared" si="445"/>
        <v>1.4049399879645957E-2</v>
      </c>
      <c r="AD2825">
        <f t="shared" si="446"/>
        <v>4.5750531289034203E-2</v>
      </c>
      <c r="AE2825">
        <f t="shared" si="447"/>
        <v>7.666722764947611E-5</v>
      </c>
      <c r="AF2825" t="e">
        <f ca="1">IF(AD2825="","",_xludf.RANK.EQ(AD2825,$AD$2:$AD$5513,0))</f>
        <v>#NAME?</v>
      </c>
      <c r="AH2825" t="str">
        <f t="shared" si="448"/>
        <v>Baja</v>
      </c>
      <c r="AI2825" t="s">
        <v>153</v>
      </c>
      <c r="AJ2825" t="str">
        <f>IFERROR(VLOOKUP(B2825,Maestro_Regionales!$A$2:$B$35,2,FALSE),"Otras zonas")</f>
        <v>Otras zonas</v>
      </c>
      <c r="AK2825" t="str">
        <f t="shared" si="449"/>
        <v>NUEVA EPS | Otras zonas</v>
      </c>
    </row>
    <row r="2826" spans="1:37">
      <c r="A2826" s="4" t="s">
        <v>1042</v>
      </c>
      <c r="B2826" s="4" t="s">
        <v>1043</v>
      </c>
      <c r="C2826" s="4" t="s">
        <v>1227</v>
      </c>
      <c r="D2826" s="4" t="s">
        <v>1228</v>
      </c>
      <c r="E2826" s="4" t="s">
        <v>91</v>
      </c>
      <c r="F2826" s="4">
        <v>659</v>
      </c>
      <c r="G2826" s="4">
        <v>1089</v>
      </c>
      <c r="H2826" s="4">
        <v>0</v>
      </c>
      <c r="I2826">
        <f t="shared" si="440"/>
        <v>1748</v>
      </c>
      <c r="J2826">
        <f t="shared" si="441"/>
        <v>0.37700228832951943</v>
      </c>
      <c r="K2826">
        <f t="shared" si="442"/>
        <v>0.62299771167048057</v>
      </c>
      <c r="L2826">
        <f t="shared" si="443"/>
        <v>0</v>
      </c>
      <c r="M2826">
        <f>I2826*Diccionario!$B$36</f>
        <v>3.8805942745098037</v>
      </c>
      <c r="N2826">
        <f>M2826*Diccionario!$B$37</f>
        <v>0.3919400217254902</v>
      </c>
      <c r="O2826">
        <f>N2826*Diccionario!$B$38</f>
        <v>5.8791003258823527E-2</v>
      </c>
      <c r="P2826">
        <f>O2826*Diccionario!$B$39</f>
        <v>5.2911902932941172E-2</v>
      </c>
      <c r="Q2826">
        <f>P2826*Diccionario!$B$40</f>
        <v>2.116476117317647E-2</v>
      </c>
      <c r="R2826">
        <f>Q2826*Diccionario!$B$41</f>
        <v>1.3757094762564707E-2</v>
      </c>
      <c r="S2826">
        <f t="shared" si="444"/>
        <v>1.3757094762564707E-2</v>
      </c>
      <c r="T2826">
        <f>I2826*Diccionario!$B$36</f>
        <v>3.8805942745098037</v>
      </c>
      <c r="U2826">
        <f>T2826*Diccionario!$B$42</f>
        <v>0.3919400217254902</v>
      </c>
      <c r="V2826">
        <f>U2826*Diccionario!$B$43</f>
        <v>0.33314901846666667</v>
      </c>
      <c r="W2826">
        <f>V2826*Diccionario!$B$44</f>
        <v>6.3298313508666673E-2</v>
      </c>
      <c r="X2826">
        <f>W2826*Diccionario!$B$45</f>
        <v>2.4686342268380002E-2</v>
      </c>
      <c r="Y2826">
        <f>X2826*Diccionario!$B$46</f>
        <v>2.1970844618858204E-2</v>
      </c>
      <c r="Z2826">
        <f>Y2826*Diccionario!$B$47</f>
        <v>8.1292125089775357E-3</v>
      </c>
      <c r="AA2826">
        <f>Z2826*Diccionario!$B$48</f>
        <v>8.1292125089775357E-3</v>
      </c>
      <c r="AB2826">
        <f>AA2826*Diccionario!$B$49</f>
        <v>6.0969093817331513E-3</v>
      </c>
      <c r="AC2826">
        <f t="shared" si="445"/>
        <v>6.0969093817331513E-3</v>
      </c>
      <c r="AD2826">
        <f t="shared" si="446"/>
        <v>1.985400414429786E-2</v>
      </c>
      <c r="AE2826">
        <f t="shared" si="447"/>
        <v>3.3270683696942456E-5</v>
      </c>
      <c r="AF2826" t="e">
        <f ca="1">IF(AD2826="","",_xludf.RANK.EQ(AD2826,$AD$2:$AD$5513,0))</f>
        <v>#NAME?</v>
      </c>
      <c r="AH2826" t="str">
        <f t="shared" si="448"/>
        <v>Baja</v>
      </c>
      <c r="AI2826" t="s">
        <v>153</v>
      </c>
      <c r="AJ2826" t="str">
        <f>IFERROR(VLOOKUP(B2826,Maestro_Regionales!$A$2:$B$35,2,FALSE),"Otras zonas")</f>
        <v>Otras zonas</v>
      </c>
      <c r="AK2826" t="str">
        <f t="shared" si="449"/>
        <v>FAMISANAR | Otras zonas</v>
      </c>
    </row>
    <row r="2827" spans="1:37">
      <c r="A2827" s="4" t="s">
        <v>1042</v>
      </c>
      <c r="B2827" s="4" t="s">
        <v>1043</v>
      </c>
      <c r="C2827" s="4" t="s">
        <v>1227</v>
      </c>
      <c r="D2827" s="4" t="s">
        <v>1228</v>
      </c>
      <c r="E2827" s="4" t="s">
        <v>90</v>
      </c>
      <c r="F2827" s="4">
        <v>0</v>
      </c>
      <c r="G2827" s="4">
        <v>0</v>
      </c>
      <c r="H2827" s="4">
        <v>66</v>
      </c>
      <c r="I2827">
        <f t="shared" si="440"/>
        <v>66</v>
      </c>
      <c r="J2827">
        <f t="shared" si="441"/>
        <v>0</v>
      </c>
      <c r="K2827">
        <f t="shared" si="442"/>
        <v>0</v>
      </c>
      <c r="L2827">
        <f t="shared" si="443"/>
        <v>1</v>
      </c>
      <c r="M2827">
        <f>I2827*Diccionario!$B$36</f>
        <v>0.14652129411764706</v>
      </c>
      <c r="N2827">
        <f>M2827*Diccionario!$B$37</f>
        <v>1.4798650705882354E-2</v>
      </c>
      <c r="O2827">
        <f>N2827*Diccionario!$B$38</f>
        <v>2.2197976058823529E-3</v>
      </c>
      <c r="P2827">
        <f>O2827*Diccionario!$B$39</f>
        <v>1.9978178452941175E-3</v>
      </c>
      <c r="Q2827">
        <f>P2827*Diccionario!$B$40</f>
        <v>7.9912713811764705E-4</v>
      </c>
      <c r="R2827">
        <f>Q2827*Diccionario!$B$41</f>
        <v>5.1943263977647063E-4</v>
      </c>
      <c r="S2827">
        <f t="shared" si="444"/>
        <v>5.1943263977647063E-4</v>
      </c>
      <c r="T2827">
        <f>I2827*Diccionario!$B$36</f>
        <v>0.14652129411764706</v>
      </c>
      <c r="U2827">
        <f>T2827*Diccionario!$B$42</f>
        <v>1.4798650705882354E-2</v>
      </c>
      <c r="V2827">
        <f>U2827*Diccionario!$B$43</f>
        <v>1.2578853100000001E-2</v>
      </c>
      <c r="W2827">
        <f>V2827*Diccionario!$B$44</f>
        <v>2.3899820890000002E-3</v>
      </c>
      <c r="X2827">
        <f>W2827*Diccionario!$B$45</f>
        <v>9.3209301471000009E-4</v>
      </c>
      <c r="Y2827">
        <f>X2827*Diccionario!$B$46</f>
        <v>8.2956278309190008E-4</v>
      </c>
      <c r="Z2827">
        <f>Y2827*Diccionario!$B$47</f>
        <v>3.0693822974400305E-4</v>
      </c>
      <c r="AA2827">
        <f>Z2827*Diccionario!$B$48</f>
        <v>3.0693822974400305E-4</v>
      </c>
      <c r="AB2827">
        <f>AA2827*Diccionario!$B$49</f>
        <v>2.302036723080023E-4</v>
      </c>
      <c r="AC2827">
        <f t="shared" si="445"/>
        <v>2.302036723080023E-4</v>
      </c>
      <c r="AD2827">
        <f t="shared" si="446"/>
        <v>7.4963631208447299E-4</v>
      </c>
      <c r="AE2827">
        <f t="shared" si="447"/>
        <v>1.2562157459943948E-6</v>
      </c>
      <c r="AF2827" t="e">
        <f ca="1">IF(AD2827="","",_xludf.RANK.EQ(AD2827,$AD$2:$AD$5513,0))</f>
        <v>#NAME?</v>
      </c>
      <c r="AH2827" t="str">
        <f t="shared" si="448"/>
        <v>Baja</v>
      </c>
      <c r="AI2827" t="s">
        <v>153</v>
      </c>
      <c r="AJ2827" t="str">
        <f>IFERROR(VLOOKUP(B2827,Maestro_Regionales!$A$2:$B$35,2,FALSE),"Otras zonas")</f>
        <v>Otras zonas</v>
      </c>
      <c r="AK2827" t="str">
        <f t="shared" si="449"/>
        <v>REGIMEN DE EXCEPCION | Otras zonas</v>
      </c>
    </row>
    <row r="2828" spans="1:37">
      <c r="A2828" s="4" t="s">
        <v>1042</v>
      </c>
      <c r="B2828" s="4" t="s">
        <v>1043</v>
      </c>
      <c r="C2828" s="4" t="s">
        <v>1227</v>
      </c>
      <c r="D2828" s="4" t="s">
        <v>1228</v>
      </c>
      <c r="E2828" s="4" t="s">
        <v>86</v>
      </c>
      <c r="F2828" s="4">
        <v>0</v>
      </c>
      <c r="G2828" s="4">
        <v>1</v>
      </c>
      <c r="H2828" s="4">
        <v>0</v>
      </c>
      <c r="I2828">
        <f t="shared" si="440"/>
        <v>1</v>
      </c>
      <c r="J2828">
        <f t="shared" si="441"/>
        <v>0</v>
      </c>
      <c r="K2828">
        <f t="shared" si="442"/>
        <v>1</v>
      </c>
      <c r="L2828">
        <f t="shared" si="443"/>
        <v>0</v>
      </c>
      <c r="M2828">
        <f>I2828*Diccionario!$B$36</f>
        <v>2.2200196078431371E-3</v>
      </c>
      <c r="N2828">
        <f>M2828*Diccionario!$B$37</f>
        <v>2.2422198039215687E-4</v>
      </c>
      <c r="O2828">
        <f>N2828*Diccionario!$B$38</f>
        <v>3.3633297058823532E-5</v>
      </c>
      <c r="P2828">
        <f>O2828*Diccionario!$B$39</f>
        <v>3.026996735294118E-5</v>
      </c>
      <c r="Q2828">
        <f>P2828*Diccionario!$B$40</f>
        <v>1.2107986941176473E-5</v>
      </c>
      <c r="R2828">
        <f>Q2828*Diccionario!$B$41</f>
        <v>7.870191511764708E-6</v>
      </c>
      <c r="S2828">
        <f t="shared" si="444"/>
        <v>7.870191511764708E-6</v>
      </c>
      <c r="T2828">
        <f>I2828*Diccionario!$B$36</f>
        <v>2.2200196078431371E-3</v>
      </c>
      <c r="U2828">
        <f>T2828*Diccionario!$B$42</f>
        <v>2.2422198039215687E-4</v>
      </c>
      <c r="V2828">
        <f>U2828*Diccionario!$B$43</f>
        <v>1.9058868333333333E-4</v>
      </c>
      <c r="W2828">
        <f>V2828*Diccionario!$B$44</f>
        <v>3.6211849833333333E-5</v>
      </c>
      <c r="X2828">
        <f>W2828*Diccionario!$B$45</f>
        <v>1.4122621435000001E-5</v>
      </c>
      <c r="Y2828">
        <f>X2828*Diccionario!$B$46</f>
        <v>1.256913307715E-5</v>
      </c>
      <c r="Z2828">
        <f>Y2828*Diccionario!$B$47</f>
        <v>4.6505792385454997E-6</v>
      </c>
      <c r="AA2828">
        <f>Z2828*Diccionario!$B$48</f>
        <v>4.6505792385454997E-6</v>
      </c>
      <c r="AB2828">
        <f>AA2828*Diccionario!$B$49</f>
        <v>3.4879344289091247E-6</v>
      </c>
      <c r="AC2828">
        <f t="shared" si="445"/>
        <v>3.4879344289091247E-6</v>
      </c>
      <c r="AD2828">
        <f t="shared" si="446"/>
        <v>1.1358125940673833E-5</v>
      </c>
      <c r="AE2828">
        <f t="shared" si="447"/>
        <v>1.9033571909005983E-8</v>
      </c>
      <c r="AF2828" t="e">
        <f ca="1">IF(AD2828="","",_xludf.RANK.EQ(AD2828,$AD$2:$AD$5513,0))</f>
        <v>#NAME?</v>
      </c>
      <c r="AH2828" t="str">
        <f t="shared" si="448"/>
        <v>Baja</v>
      </c>
      <c r="AI2828" t="s">
        <v>153</v>
      </c>
      <c r="AJ2828" t="str">
        <f>IFERROR(VLOOKUP(B2828,Maestro_Regionales!$A$2:$B$35,2,FALSE),"Otras zonas")</f>
        <v>Otras zonas</v>
      </c>
      <c r="AK2828" t="str">
        <f t="shared" si="449"/>
        <v>EPS SANITAS | Otras zonas</v>
      </c>
    </row>
    <row r="2829" spans="1:37">
      <c r="A2829" s="4" t="s">
        <v>1042</v>
      </c>
      <c r="B2829" s="4" t="s">
        <v>1043</v>
      </c>
      <c r="C2829" s="4" t="s">
        <v>1229</v>
      </c>
      <c r="D2829" s="4" t="s">
        <v>1230</v>
      </c>
      <c r="E2829" s="4" t="s">
        <v>87</v>
      </c>
      <c r="F2829" s="4">
        <v>367</v>
      </c>
      <c r="G2829" s="4">
        <v>2189</v>
      </c>
      <c r="H2829" s="4">
        <v>0</v>
      </c>
      <c r="I2829">
        <f t="shared" si="440"/>
        <v>2556</v>
      </c>
      <c r="J2829">
        <f t="shared" si="441"/>
        <v>0.14358372456964005</v>
      </c>
      <c r="K2829">
        <f t="shared" si="442"/>
        <v>0.85641627543035992</v>
      </c>
      <c r="L2829">
        <f t="shared" si="443"/>
        <v>0</v>
      </c>
      <c r="M2829">
        <f>I2829*Diccionario!$B$36</f>
        <v>5.674370117647058</v>
      </c>
      <c r="N2829">
        <f>M2829*Diccionario!$B$37</f>
        <v>0.57311138188235289</v>
      </c>
      <c r="O2829">
        <f>N2829*Diccionario!$B$38</f>
        <v>8.5966707282352936E-2</v>
      </c>
      <c r="P2829">
        <f>O2829*Diccionario!$B$39</f>
        <v>7.7370036554117644E-2</v>
      </c>
      <c r="Q2829">
        <f>P2829*Diccionario!$B$40</f>
        <v>3.094801462164706E-2</v>
      </c>
      <c r="R2829">
        <f>Q2829*Diccionario!$B$41</f>
        <v>2.011620950407059E-2</v>
      </c>
      <c r="S2829">
        <f t="shared" si="444"/>
        <v>2.011620950407059E-2</v>
      </c>
      <c r="T2829">
        <f>I2829*Diccionario!$B$36</f>
        <v>5.674370117647058</v>
      </c>
      <c r="U2829">
        <f>T2829*Diccionario!$B$42</f>
        <v>0.57311138188235289</v>
      </c>
      <c r="V2829">
        <f>U2829*Diccionario!$B$43</f>
        <v>0.48714467459999994</v>
      </c>
      <c r="W2829">
        <f>V2829*Diccionario!$B$44</f>
        <v>9.2557488173999988E-2</v>
      </c>
      <c r="X2829">
        <f>W2829*Diccionario!$B$45</f>
        <v>3.6097420387859999E-2</v>
      </c>
      <c r="Y2829">
        <f>X2829*Diccionario!$B$46</f>
        <v>3.2126704145195396E-2</v>
      </c>
      <c r="Z2829">
        <f>Y2829*Diccionario!$B$47</f>
        <v>1.1886880533722296E-2</v>
      </c>
      <c r="AA2829">
        <f>Z2829*Diccionario!$B$48</f>
        <v>1.1886880533722296E-2</v>
      </c>
      <c r="AB2829">
        <f>AA2829*Diccionario!$B$49</f>
        <v>8.9151604002917217E-3</v>
      </c>
      <c r="AC2829">
        <f t="shared" si="445"/>
        <v>8.9151604002917217E-3</v>
      </c>
      <c r="AD2829">
        <f t="shared" si="446"/>
        <v>2.9031369904362312E-2</v>
      </c>
      <c r="AE2829">
        <f t="shared" si="447"/>
        <v>4.8649809799419281E-5</v>
      </c>
      <c r="AF2829" t="e">
        <f ca="1">IF(AD2829="","",_xludf.RANK.EQ(AD2829,$AD$2:$AD$5513,0))</f>
        <v>#NAME?</v>
      </c>
      <c r="AH2829" t="str">
        <f t="shared" si="448"/>
        <v>Baja</v>
      </c>
      <c r="AI2829" t="s">
        <v>153</v>
      </c>
      <c r="AJ2829" t="str">
        <f>IFERROR(VLOOKUP(B2829,Maestro_Regionales!$A$2:$B$35,2,FALSE),"Otras zonas")</f>
        <v>Otras zonas</v>
      </c>
      <c r="AK2829" t="str">
        <f t="shared" si="449"/>
        <v>NUEVA EPS | Otras zonas</v>
      </c>
    </row>
    <row r="2830" spans="1:37">
      <c r="A2830" s="4" t="s">
        <v>1042</v>
      </c>
      <c r="B2830" s="4" t="s">
        <v>1043</v>
      </c>
      <c r="C2830" s="4" t="s">
        <v>1229</v>
      </c>
      <c r="D2830" s="4" t="s">
        <v>1230</v>
      </c>
      <c r="E2830" s="4" t="s">
        <v>91</v>
      </c>
      <c r="F2830" s="4">
        <v>518</v>
      </c>
      <c r="G2830" s="4">
        <v>1145</v>
      </c>
      <c r="H2830" s="4">
        <v>0</v>
      </c>
      <c r="I2830">
        <f t="shared" si="440"/>
        <v>1663</v>
      </c>
      <c r="J2830">
        <f t="shared" si="441"/>
        <v>0.3114852675886951</v>
      </c>
      <c r="K2830">
        <f t="shared" si="442"/>
        <v>0.6885147324113049</v>
      </c>
      <c r="L2830">
        <f t="shared" si="443"/>
        <v>0</v>
      </c>
      <c r="M2830">
        <f>I2830*Diccionario!$B$36</f>
        <v>3.6918926078431369</v>
      </c>
      <c r="N2830">
        <f>M2830*Diccionario!$B$37</f>
        <v>0.37288115339215683</v>
      </c>
      <c r="O2830">
        <f>N2830*Diccionario!$B$38</f>
        <v>5.593217300882352E-2</v>
      </c>
      <c r="P2830">
        <f>O2830*Diccionario!$B$39</f>
        <v>5.0338955707941169E-2</v>
      </c>
      <c r="Q2830">
        <f>P2830*Diccionario!$B$40</f>
        <v>2.0135582283176467E-2</v>
      </c>
      <c r="R2830">
        <f>Q2830*Diccionario!$B$41</f>
        <v>1.3088128484064704E-2</v>
      </c>
      <c r="S2830">
        <f t="shared" si="444"/>
        <v>1.3088128484064704E-2</v>
      </c>
      <c r="T2830">
        <f>I2830*Diccionario!$B$36</f>
        <v>3.6918926078431369</v>
      </c>
      <c r="U2830">
        <f>T2830*Diccionario!$B$42</f>
        <v>0.37288115339215683</v>
      </c>
      <c r="V2830">
        <f>U2830*Diccionario!$B$43</f>
        <v>0.3169489803833333</v>
      </c>
      <c r="W2830">
        <f>V2830*Diccionario!$B$44</f>
        <v>6.0220306272833327E-2</v>
      </c>
      <c r="X2830">
        <f>W2830*Diccionario!$B$45</f>
        <v>2.3485919446404997E-2</v>
      </c>
      <c r="Y2830">
        <f>X2830*Diccionario!$B$46</f>
        <v>2.0902468307300449E-2</v>
      </c>
      <c r="Z2830">
        <f>Y2830*Diccionario!$B$47</f>
        <v>7.7339132737011661E-3</v>
      </c>
      <c r="AA2830">
        <f>Z2830*Diccionario!$B$48</f>
        <v>7.7339132737011661E-3</v>
      </c>
      <c r="AB2830">
        <f>AA2830*Diccionario!$B$49</f>
        <v>5.8004349552758742E-3</v>
      </c>
      <c r="AC2830">
        <f t="shared" si="445"/>
        <v>5.8004349552758742E-3</v>
      </c>
      <c r="AD2830">
        <f t="shared" si="446"/>
        <v>1.8888563439340578E-2</v>
      </c>
      <c r="AE2830">
        <f t="shared" si="447"/>
        <v>3.165283008467694E-5</v>
      </c>
      <c r="AF2830" t="e">
        <f ca="1">IF(AD2830="","",_xludf.RANK.EQ(AD2830,$AD$2:$AD$5513,0))</f>
        <v>#NAME?</v>
      </c>
      <c r="AH2830" t="str">
        <f t="shared" si="448"/>
        <v>Baja</v>
      </c>
      <c r="AI2830" t="s">
        <v>153</v>
      </c>
      <c r="AJ2830" t="str">
        <f>IFERROR(VLOOKUP(B2830,Maestro_Regionales!$A$2:$B$35,2,FALSE),"Otras zonas")</f>
        <v>Otras zonas</v>
      </c>
      <c r="AK2830" t="str">
        <f t="shared" si="449"/>
        <v>FAMISANAR | Otras zonas</v>
      </c>
    </row>
    <row r="2831" spans="1:37">
      <c r="A2831" s="4" t="s">
        <v>1042</v>
      </c>
      <c r="B2831" s="4" t="s">
        <v>1043</v>
      </c>
      <c r="C2831" s="4" t="s">
        <v>1229</v>
      </c>
      <c r="D2831" s="4" t="s">
        <v>1230</v>
      </c>
      <c r="E2831" s="4" t="s">
        <v>90</v>
      </c>
      <c r="F2831" s="4">
        <v>0</v>
      </c>
      <c r="G2831" s="4">
        <v>0</v>
      </c>
      <c r="H2831" s="4">
        <v>49</v>
      </c>
      <c r="I2831">
        <f t="shared" si="440"/>
        <v>49</v>
      </c>
      <c r="J2831">
        <f t="shared" si="441"/>
        <v>0</v>
      </c>
      <c r="K2831">
        <f t="shared" si="442"/>
        <v>0</v>
      </c>
      <c r="L2831">
        <f t="shared" si="443"/>
        <v>1</v>
      </c>
      <c r="M2831">
        <f>I2831*Diccionario!$B$36</f>
        <v>0.10878096078431372</v>
      </c>
      <c r="N2831">
        <f>M2831*Diccionario!$B$37</f>
        <v>1.0986877039215687E-2</v>
      </c>
      <c r="O2831">
        <f>N2831*Diccionario!$B$38</f>
        <v>1.6480315558823531E-3</v>
      </c>
      <c r="P2831">
        <f>O2831*Diccionario!$B$39</f>
        <v>1.4832284002941178E-3</v>
      </c>
      <c r="Q2831">
        <f>P2831*Diccionario!$B$40</f>
        <v>5.932913601176472E-4</v>
      </c>
      <c r="R2831">
        <f>Q2831*Diccionario!$B$41</f>
        <v>3.8563938407647067E-4</v>
      </c>
      <c r="S2831">
        <f t="shared" si="444"/>
        <v>3.8563938407647067E-4</v>
      </c>
      <c r="T2831">
        <f>I2831*Diccionario!$B$36</f>
        <v>0.10878096078431372</v>
      </c>
      <c r="U2831">
        <f>T2831*Diccionario!$B$42</f>
        <v>1.0986877039215687E-2</v>
      </c>
      <c r="V2831">
        <f>U2831*Diccionario!$B$43</f>
        <v>9.3388454833333336E-3</v>
      </c>
      <c r="W2831">
        <f>V2831*Diccionario!$B$44</f>
        <v>1.7743806418333333E-3</v>
      </c>
      <c r="X2831">
        <f>W2831*Diccionario!$B$45</f>
        <v>6.9200845031500006E-4</v>
      </c>
      <c r="Y2831">
        <f>X2831*Diccionario!$B$46</f>
        <v>6.1588752078035002E-4</v>
      </c>
      <c r="Z2831">
        <f>Y2831*Diccionario!$B$47</f>
        <v>2.2787838268872949E-4</v>
      </c>
      <c r="AA2831">
        <f>Z2831*Diccionario!$B$48</f>
        <v>2.2787838268872949E-4</v>
      </c>
      <c r="AB2831">
        <f>AA2831*Diccionario!$B$49</f>
        <v>1.7090878701654712E-4</v>
      </c>
      <c r="AC2831">
        <f t="shared" si="445"/>
        <v>1.7090878701654712E-4</v>
      </c>
      <c r="AD2831">
        <f t="shared" si="446"/>
        <v>5.5654817109301782E-4</v>
      </c>
      <c r="AE2831">
        <f t="shared" si="447"/>
        <v>9.3264502354129315E-7</v>
      </c>
      <c r="AF2831" t="e">
        <f ca="1">IF(AD2831="","",_xludf.RANK.EQ(AD2831,$AD$2:$AD$5513,0))</f>
        <v>#NAME?</v>
      </c>
      <c r="AH2831" t="str">
        <f t="shared" si="448"/>
        <v>Baja</v>
      </c>
      <c r="AI2831" t="s">
        <v>153</v>
      </c>
      <c r="AJ2831" t="str">
        <f>IFERROR(VLOOKUP(B2831,Maestro_Regionales!$A$2:$B$35,2,FALSE),"Otras zonas")</f>
        <v>Otras zonas</v>
      </c>
      <c r="AK2831" t="str">
        <f t="shared" si="449"/>
        <v>REGIMEN DE EXCEPCION | Otras zonas</v>
      </c>
    </row>
    <row r="2832" spans="1:37">
      <c r="A2832" s="4" t="s">
        <v>1042</v>
      </c>
      <c r="B2832" s="4" t="s">
        <v>1043</v>
      </c>
      <c r="C2832" s="4" t="s">
        <v>1229</v>
      </c>
      <c r="D2832" s="4" t="s">
        <v>1230</v>
      </c>
      <c r="E2832" s="4" t="s">
        <v>85</v>
      </c>
      <c r="F2832" s="4">
        <v>15</v>
      </c>
      <c r="G2832" s="4">
        <v>6</v>
      </c>
      <c r="H2832" s="4">
        <v>0</v>
      </c>
      <c r="I2832">
        <f t="shared" si="440"/>
        <v>21</v>
      </c>
      <c r="J2832">
        <f t="shared" si="441"/>
        <v>0.7142857142857143</v>
      </c>
      <c r="K2832">
        <f t="shared" si="442"/>
        <v>0.2857142857142857</v>
      </c>
      <c r="L2832">
        <f t="shared" si="443"/>
        <v>0</v>
      </c>
      <c r="M2832">
        <f>I2832*Diccionario!$B$36</f>
        <v>4.6620411764705882E-2</v>
      </c>
      <c r="N2832">
        <f>M2832*Diccionario!$B$37</f>
        <v>4.7086615882352941E-3</v>
      </c>
      <c r="O2832">
        <f>N2832*Diccionario!$B$38</f>
        <v>7.0629923823529409E-4</v>
      </c>
      <c r="P2832">
        <f>O2832*Diccionario!$B$39</f>
        <v>6.3566931441176469E-4</v>
      </c>
      <c r="Q2832">
        <f>P2832*Diccionario!$B$40</f>
        <v>2.542677257647059E-4</v>
      </c>
      <c r="R2832">
        <f>Q2832*Diccionario!$B$41</f>
        <v>1.6527402174705883E-4</v>
      </c>
      <c r="S2832">
        <f t="shared" si="444"/>
        <v>1.6527402174705883E-4</v>
      </c>
      <c r="T2832">
        <f>I2832*Diccionario!$B$36</f>
        <v>4.6620411764705882E-2</v>
      </c>
      <c r="U2832">
        <f>T2832*Diccionario!$B$42</f>
        <v>4.7086615882352941E-3</v>
      </c>
      <c r="V2832">
        <f>U2832*Diccionario!$B$43</f>
        <v>4.0023623500000001E-3</v>
      </c>
      <c r="W2832">
        <f>V2832*Diccionario!$B$44</f>
        <v>7.6044884650000003E-4</v>
      </c>
      <c r="X2832">
        <f>W2832*Diccionario!$B$45</f>
        <v>2.9657505013500003E-4</v>
      </c>
      <c r="Y2832">
        <f>X2832*Diccionario!$B$46</f>
        <v>2.6395179462015002E-4</v>
      </c>
      <c r="Z2832">
        <f>Y2832*Diccionario!$B$47</f>
        <v>9.76621640094555E-5</v>
      </c>
      <c r="AA2832">
        <f>Z2832*Diccionario!$B$48</f>
        <v>9.76621640094555E-5</v>
      </c>
      <c r="AB2832">
        <f>AA2832*Diccionario!$B$49</f>
        <v>7.3246623007091618E-5</v>
      </c>
      <c r="AC2832">
        <f t="shared" si="445"/>
        <v>7.3246623007091618E-5</v>
      </c>
      <c r="AD2832">
        <f t="shared" si="446"/>
        <v>2.3852064475415045E-4</v>
      </c>
      <c r="AE2832">
        <f t="shared" si="447"/>
        <v>3.9970501008912558E-7</v>
      </c>
      <c r="AF2832" t="e">
        <f ca="1">IF(AD2832="","",_xludf.RANK.EQ(AD2832,$AD$2:$AD$5513,0))</f>
        <v>#NAME?</v>
      </c>
      <c r="AH2832" t="str">
        <f t="shared" si="448"/>
        <v>Baja</v>
      </c>
      <c r="AI2832" t="s">
        <v>153</v>
      </c>
      <c r="AJ2832" t="str">
        <f>IFERROR(VLOOKUP(B2832,Maestro_Regionales!$A$2:$B$35,2,FALSE),"Otras zonas")</f>
        <v>Otras zonas</v>
      </c>
      <c r="AK2832" t="str">
        <f t="shared" si="449"/>
        <v>SALUD TOTAL EPS | Otras zonas</v>
      </c>
    </row>
    <row r="2833" spans="1:37">
      <c r="A2833" s="4" t="s">
        <v>1042</v>
      </c>
      <c r="B2833" s="4" t="s">
        <v>1043</v>
      </c>
      <c r="C2833" s="4" t="s">
        <v>1229</v>
      </c>
      <c r="D2833" s="4" t="s">
        <v>1230</v>
      </c>
      <c r="E2833" s="4" t="s">
        <v>86</v>
      </c>
      <c r="F2833" s="4">
        <v>4</v>
      </c>
      <c r="G2833" s="4">
        <v>1</v>
      </c>
      <c r="H2833" s="4">
        <v>0</v>
      </c>
      <c r="I2833">
        <f t="shared" si="440"/>
        <v>5</v>
      </c>
      <c r="J2833">
        <f t="shared" si="441"/>
        <v>0.8</v>
      </c>
      <c r="K2833">
        <f t="shared" si="442"/>
        <v>0.2</v>
      </c>
      <c r="L2833">
        <f t="shared" si="443"/>
        <v>0</v>
      </c>
      <c r="M2833">
        <f>I2833*Diccionario!$B$36</f>
        <v>1.1100098039215685E-2</v>
      </c>
      <c r="N2833">
        <f>M2833*Diccionario!$B$37</f>
        <v>1.1211099019607844E-3</v>
      </c>
      <c r="O2833">
        <f>N2833*Diccionario!$B$38</f>
        <v>1.6816648529411766E-4</v>
      </c>
      <c r="P2833">
        <f>O2833*Diccionario!$B$39</f>
        <v>1.513498367647059E-4</v>
      </c>
      <c r="Q2833">
        <f>P2833*Diccionario!$B$40</f>
        <v>6.053993470588236E-5</v>
      </c>
      <c r="R2833">
        <f>Q2833*Diccionario!$B$41</f>
        <v>3.9350957558823535E-5</v>
      </c>
      <c r="S2833">
        <f t="shared" si="444"/>
        <v>3.9350957558823535E-5</v>
      </c>
      <c r="T2833">
        <f>I2833*Diccionario!$B$36</f>
        <v>1.1100098039215685E-2</v>
      </c>
      <c r="U2833">
        <f>T2833*Diccionario!$B$42</f>
        <v>1.1211099019607844E-3</v>
      </c>
      <c r="V2833">
        <f>U2833*Diccionario!$B$43</f>
        <v>9.5294341666666671E-4</v>
      </c>
      <c r="W2833">
        <f>V2833*Diccionario!$B$44</f>
        <v>1.8105924916666667E-4</v>
      </c>
      <c r="X2833">
        <f>W2833*Diccionario!$B$45</f>
        <v>7.0613107175000004E-5</v>
      </c>
      <c r="Y2833">
        <f>X2833*Diccionario!$B$46</f>
        <v>6.284566538575001E-5</v>
      </c>
      <c r="Z2833">
        <f>Y2833*Diccionario!$B$47</f>
        <v>2.3252896192727505E-5</v>
      </c>
      <c r="AA2833">
        <f>Z2833*Diccionario!$B$48</f>
        <v>2.3252896192727505E-5</v>
      </c>
      <c r="AB2833">
        <f>AA2833*Diccionario!$B$49</f>
        <v>1.7439672144545629E-5</v>
      </c>
      <c r="AC2833">
        <f t="shared" si="445"/>
        <v>1.7439672144545629E-5</v>
      </c>
      <c r="AD2833">
        <f t="shared" si="446"/>
        <v>5.6790629703369164E-5</v>
      </c>
      <c r="AE2833">
        <f t="shared" si="447"/>
        <v>9.5167859545029915E-8</v>
      </c>
      <c r="AF2833" t="e">
        <f ca="1">IF(AD2833="","",_xludf.RANK.EQ(AD2833,$AD$2:$AD$5513,0))</f>
        <v>#NAME?</v>
      </c>
      <c r="AH2833" t="str">
        <f t="shared" si="448"/>
        <v>Baja</v>
      </c>
      <c r="AI2833" t="s">
        <v>153</v>
      </c>
      <c r="AJ2833" t="str">
        <f>IFERROR(VLOOKUP(B2833,Maestro_Regionales!$A$2:$B$35,2,FALSE),"Otras zonas")</f>
        <v>Otras zonas</v>
      </c>
      <c r="AK2833" t="str">
        <f t="shared" si="449"/>
        <v>EPS SANITAS | Otras zonas</v>
      </c>
    </row>
    <row r="2834" spans="1:37">
      <c r="A2834" s="4" t="s">
        <v>1042</v>
      </c>
      <c r="B2834" s="4" t="s">
        <v>1043</v>
      </c>
      <c r="C2834" s="4" t="s">
        <v>1231</v>
      </c>
      <c r="D2834" s="4" t="s">
        <v>1232</v>
      </c>
      <c r="E2834" s="4" t="s">
        <v>91</v>
      </c>
      <c r="F2834" s="4">
        <v>5620</v>
      </c>
      <c r="G2834" s="4">
        <v>2066</v>
      </c>
      <c r="H2834" s="4">
        <v>0</v>
      </c>
      <c r="I2834">
        <f t="shared" si="440"/>
        <v>7686</v>
      </c>
      <c r="J2834">
        <f t="shared" si="441"/>
        <v>0.73119958365860005</v>
      </c>
      <c r="K2834">
        <f t="shared" si="442"/>
        <v>0.26880041634139995</v>
      </c>
      <c r="L2834">
        <f t="shared" si="443"/>
        <v>0</v>
      </c>
      <c r="M2834">
        <f>I2834*Diccionario!$B$36</f>
        <v>17.063070705882353</v>
      </c>
      <c r="N2834">
        <f>M2834*Diccionario!$B$37</f>
        <v>1.7233701412941178</v>
      </c>
      <c r="O2834">
        <f>N2834*Diccionario!$B$38</f>
        <v>0.25850552119411768</v>
      </c>
      <c r="P2834">
        <f>O2834*Diccionario!$B$39</f>
        <v>0.23265496907470593</v>
      </c>
      <c r="Q2834">
        <f>P2834*Diccionario!$B$40</f>
        <v>9.3061987629882381E-2</v>
      </c>
      <c r="R2834">
        <f>Q2834*Diccionario!$B$41</f>
        <v>6.0490291959423549E-2</v>
      </c>
      <c r="S2834">
        <f t="shared" si="444"/>
        <v>6.0490291959423549E-2</v>
      </c>
      <c r="T2834">
        <f>I2834*Diccionario!$B$36</f>
        <v>17.063070705882353</v>
      </c>
      <c r="U2834">
        <f>T2834*Diccionario!$B$42</f>
        <v>1.7233701412941178</v>
      </c>
      <c r="V2834">
        <f>U2834*Diccionario!$B$43</f>
        <v>1.4648646201000002</v>
      </c>
      <c r="W2834">
        <f>V2834*Diccionario!$B$44</f>
        <v>0.27832427781900004</v>
      </c>
      <c r="X2834">
        <f>W2834*Diccionario!$B$45</f>
        <v>0.10854646834941002</v>
      </c>
      <c r="Y2834">
        <f>X2834*Diccionario!$B$46</f>
        <v>9.6606356830974918E-2</v>
      </c>
      <c r="Z2834">
        <f>Y2834*Diccionario!$B$47</f>
        <v>3.5744352027460721E-2</v>
      </c>
      <c r="AA2834">
        <f>Z2834*Diccionario!$B$48</f>
        <v>3.5744352027460721E-2</v>
      </c>
      <c r="AB2834">
        <f>AA2834*Diccionario!$B$49</f>
        <v>2.6808264020595541E-2</v>
      </c>
      <c r="AC2834">
        <f t="shared" si="445"/>
        <v>2.6808264020595541E-2</v>
      </c>
      <c r="AD2834">
        <f t="shared" si="446"/>
        <v>8.7298555980019094E-2</v>
      </c>
      <c r="AE2834">
        <f t="shared" si="447"/>
        <v>1.4629203369262E-4</v>
      </c>
      <c r="AF2834" t="e">
        <f ca="1">IF(AD2834="","",_xludf.RANK.EQ(AD2834,$AD$2:$AD$5513,0))</f>
        <v>#NAME?</v>
      </c>
      <c r="AH2834" t="str">
        <f t="shared" si="448"/>
        <v>Baja</v>
      </c>
      <c r="AI2834" t="s">
        <v>153</v>
      </c>
      <c r="AJ2834" t="str">
        <f>IFERROR(VLOOKUP(B2834,Maestro_Regionales!$A$2:$B$35,2,FALSE),"Otras zonas")</f>
        <v>Otras zonas</v>
      </c>
      <c r="AK2834" t="str">
        <f t="shared" si="449"/>
        <v>FAMISANAR | Otras zonas</v>
      </c>
    </row>
    <row r="2835" spans="1:37">
      <c r="A2835" s="4" t="s">
        <v>1042</v>
      </c>
      <c r="B2835" s="4" t="s">
        <v>1043</v>
      </c>
      <c r="C2835" s="4" t="s">
        <v>1231</v>
      </c>
      <c r="D2835" s="4" t="s">
        <v>1232</v>
      </c>
      <c r="E2835" s="4" t="s">
        <v>87</v>
      </c>
      <c r="F2835" s="4">
        <v>2994</v>
      </c>
      <c r="G2835" s="4">
        <v>1747</v>
      </c>
      <c r="H2835" s="4">
        <v>0</v>
      </c>
      <c r="I2835">
        <f t="shared" si="440"/>
        <v>4741</v>
      </c>
      <c r="J2835">
        <f t="shared" si="441"/>
        <v>0.63151233916895166</v>
      </c>
      <c r="K2835">
        <f t="shared" si="442"/>
        <v>0.36848766083104828</v>
      </c>
      <c r="L2835">
        <f t="shared" si="443"/>
        <v>0</v>
      </c>
      <c r="M2835">
        <f>I2835*Diccionario!$B$36</f>
        <v>10.525112960784313</v>
      </c>
      <c r="N2835">
        <f>M2835*Diccionario!$B$37</f>
        <v>1.0630364090392157</v>
      </c>
      <c r="O2835">
        <f>N2835*Diccionario!$B$38</f>
        <v>0.15945546135588234</v>
      </c>
      <c r="P2835">
        <f>O2835*Diccionario!$B$39</f>
        <v>0.1435099152202941</v>
      </c>
      <c r="Q2835">
        <f>P2835*Diccionario!$B$40</f>
        <v>5.7403966088117646E-2</v>
      </c>
      <c r="R2835">
        <f>Q2835*Diccionario!$B$41</f>
        <v>3.7312577957276473E-2</v>
      </c>
      <c r="S2835">
        <f t="shared" si="444"/>
        <v>3.7312577957276473E-2</v>
      </c>
      <c r="T2835">
        <f>I2835*Diccionario!$B$36</f>
        <v>10.525112960784313</v>
      </c>
      <c r="U2835">
        <f>T2835*Diccionario!$B$42</f>
        <v>1.0630364090392157</v>
      </c>
      <c r="V2835">
        <f>U2835*Diccionario!$B$43</f>
        <v>0.9035809476833333</v>
      </c>
      <c r="W2835">
        <f>V2835*Diccionario!$B$44</f>
        <v>0.17168038005983333</v>
      </c>
      <c r="X2835">
        <f>W2835*Diccionario!$B$45</f>
        <v>6.6955348223335001E-2</v>
      </c>
      <c r="Y2835">
        <f>X2835*Diccionario!$B$46</f>
        <v>5.9590259918768151E-2</v>
      </c>
      <c r="Z2835">
        <f>Y2835*Diccionario!$B$47</f>
        <v>2.2048396169944216E-2</v>
      </c>
      <c r="AA2835">
        <f>Z2835*Diccionario!$B$48</f>
        <v>2.2048396169944216E-2</v>
      </c>
      <c r="AB2835">
        <f>AA2835*Diccionario!$B$49</f>
        <v>1.653629712745816E-2</v>
      </c>
      <c r="AC2835">
        <f t="shared" si="445"/>
        <v>1.653629712745816E-2</v>
      </c>
      <c r="AD2835">
        <f t="shared" si="446"/>
        <v>5.3848875084734633E-2</v>
      </c>
      <c r="AE2835">
        <f t="shared" si="447"/>
        <v>9.0238164420597348E-5</v>
      </c>
      <c r="AF2835" t="e">
        <f ca="1">IF(AD2835="","",_xludf.RANK.EQ(AD2835,$AD$2:$AD$5513,0))</f>
        <v>#NAME?</v>
      </c>
      <c r="AH2835" t="str">
        <f t="shared" si="448"/>
        <v>Baja</v>
      </c>
      <c r="AI2835" t="s">
        <v>153</v>
      </c>
      <c r="AJ2835" t="str">
        <f>IFERROR(VLOOKUP(B2835,Maestro_Regionales!$A$2:$B$35,2,FALSE),"Otras zonas")</f>
        <v>Otras zonas</v>
      </c>
      <c r="AK2835" t="str">
        <f t="shared" si="449"/>
        <v>NUEVA EPS | Otras zonas</v>
      </c>
    </row>
    <row r="2836" spans="1:37">
      <c r="A2836" s="4" t="s">
        <v>1042</v>
      </c>
      <c r="B2836" s="4" t="s">
        <v>1043</v>
      </c>
      <c r="C2836" s="4" t="s">
        <v>1231</v>
      </c>
      <c r="D2836" s="4" t="s">
        <v>1232</v>
      </c>
      <c r="E2836" s="4" t="s">
        <v>85</v>
      </c>
      <c r="F2836" s="4">
        <v>2335</v>
      </c>
      <c r="G2836" s="4">
        <v>717</v>
      </c>
      <c r="H2836" s="4">
        <v>0</v>
      </c>
      <c r="I2836">
        <f t="shared" si="440"/>
        <v>3052</v>
      </c>
      <c r="J2836">
        <f t="shared" si="441"/>
        <v>0.76507208387942338</v>
      </c>
      <c r="K2836">
        <f t="shared" si="442"/>
        <v>0.23492791612057667</v>
      </c>
      <c r="L2836">
        <f t="shared" si="443"/>
        <v>0</v>
      </c>
      <c r="M2836">
        <f>I2836*Diccionario!$B$36</f>
        <v>6.7754998431372542</v>
      </c>
      <c r="N2836">
        <f>M2836*Diccionario!$B$37</f>
        <v>0.68432548415686267</v>
      </c>
      <c r="O2836">
        <f>N2836*Diccionario!$B$38</f>
        <v>0.1026488226235294</v>
      </c>
      <c r="P2836">
        <f>O2836*Diccionario!$B$39</f>
        <v>9.2383940361176461E-2</v>
      </c>
      <c r="Q2836">
        <f>P2836*Diccionario!$B$40</f>
        <v>3.6953576144470583E-2</v>
      </c>
      <c r="R2836">
        <f>Q2836*Diccionario!$B$41</f>
        <v>2.401982449390588E-2</v>
      </c>
      <c r="S2836">
        <f t="shared" si="444"/>
        <v>2.401982449390588E-2</v>
      </c>
      <c r="T2836">
        <f>I2836*Diccionario!$B$36</f>
        <v>6.7754998431372542</v>
      </c>
      <c r="U2836">
        <f>T2836*Diccionario!$B$42</f>
        <v>0.68432548415686267</v>
      </c>
      <c r="V2836">
        <f>U2836*Diccionario!$B$43</f>
        <v>0.58167666153333331</v>
      </c>
      <c r="W2836">
        <f>V2836*Diccionario!$B$44</f>
        <v>0.11051856569133332</v>
      </c>
      <c r="X2836">
        <f>W2836*Diccionario!$B$45</f>
        <v>4.3102240619619994E-2</v>
      </c>
      <c r="Y2836">
        <f>X2836*Diccionario!$B$46</f>
        <v>3.8360994151461797E-2</v>
      </c>
      <c r="Z2836">
        <f>Y2836*Diccionario!$B$47</f>
        <v>1.4193567836040864E-2</v>
      </c>
      <c r="AA2836">
        <f>Z2836*Diccionario!$B$48</f>
        <v>1.4193567836040864E-2</v>
      </c>
      <c r="AB2836">
        <f>AA2836*Diccionario!$B$49</f>
        <v>1.0645175877030648E-2</v>
      </c>
      <c r="AC2836">
        <f t="shared" si="445"/>
        <v>1.0645175877030648E-2</v>
      </c>
      <c r="AD2836">
        <f t="shared" si="446"/>
        <v>3.4665000370936526E-2</v>
      </c>
      <c r="AE2836">
        <f t="shared" si="447"/>
        <v>5.8090461466286239E-5</v>
      </c>
      <c r="AF2836" t="e">
        <f ca="1">IF(AD2836="","",_xludf.RANK.EQ(AD2836,$AD$2:$AD$5513,0))</f>
        <v>#NAME?</v>
      </c>
      <c r="AH2836" t="str">
        <f t="shared" si="448"/>
        <v>Baja</v>
      </c>
      <c r="AI2836" t="s">
        <v>153</v>
      </c>
      <c r="AJ2836" t="str">
        <f>IFERROR(VLOOKUP(B2836,Maestro_Regionales!$A$2:$B$35,2,FALSE),"Otras zonas")</f>
        <v>Otras zonas</v>
      </c>
      <c r="AK2836" t="str">
        <f t="shared" si="449"/>
        <v>SALUD TOTAL EPS | Otras zonas</v>
      </c>
    </row>
    <row r="2837" spans="1:37">
      <c r="A2837" s="4" t="s">
        <v>1042</v>
      </c>
      <c r="B2837" s="4" t="s">
        <v>1043</v>
      </c>
      <c r="C2837" s="4" t="s">
        <v>1231</v>
      </c>
      <c r="D2837" s="4" t="s">
        <v>1232</v>
      </c>
      <c r="E2837" s="4" t="s">
        <v>415</v>
      </c>
      <c r="F2837" s="4">
        <v>1689</v>
      </c>
      <c r="G2837" s="4">
        <v>475</v>
      </c>
      <c r="H2837" s="4">
        <v>0</v>
      </c>
      <c r="I2837">
        <f t="shared" si="440"/>
        <v>2164</v>
      </c>
      <c r="J2837">
        <f t="shared" si="441"/>
        <v>0.78049907578558231</v>
      </c>
      <c r="K2837">
        <f t="shared" si="442"/>
        <v>0.21950092421441775</v>
      </c>
      <c r="L2837">
        <f t="shared" si="443"/>
        <v>0</v>
      </c>
      <c r="M2837">
        <f>I2837*Diccionario!$B$36</f>
        <v>4.8041224313725488</v>
      </c>
      <c r="N2837">
        <f>M2837*Diccionario!$B$37</f>
        <v>0.48521636556862746</v>
      </c>
      <c r="O2837">
        <f>N2837*Diccionario!$B$38</f>
        <v>7.2782454835294122E-2</v>
      </c>
      <c r="P2837">
        <f>O2837*Diccionario!$B$39</f>
        <v>6.5504209351764708E-2</v>
      </c>
      <c r="Q2837">
        <f>P2837*Diccionario!$B$40</f>
        <v>2.6201683740705885E-2</v>
      </c>
      <c r="R2837">
        <f>Q2837*Diccionario!$B$41</f>
        <v>1.7031094431458827E-2</v>
      </c>
      <c r="S2837">
        <f t="shared" si="444"/>
        <v>1.7031094431458827E-2</v>
      </c>
      <c r="T2837">
        <f>I2837*Diccionario!$B$36</f>
        <v>4.8041224313725488</v>
      </c>
      <c r="U2837">
        <f>T2837*Diccionario!$B$42</f>
        <v>0.48521636556862746</v>
      </c>
      <c r="V2837">
        <f>U2837*Diccionario!$B$43</f>
        <v>0.41243391073333335</v>
      </c>
      <c r="W2837">
        <f>V2837*Diccionario!$B$44</f>
        <v>7.8362443039333332E-2</v>
      </c>
      <c r="X2837">
        <f>W2837*Diccionario!$B$45</f>
        <v>3.0561352785340001E-2</v>
      </c>
      <c r="Y2837">
        <f>X2837*Diccionario!$B$46</f>
        <v>2.7199603978952602E-2</v>
      </c>
      <c r="Z2837">
        <f>Y2837*Diccionario!$B$47</f>
        <v>1.0063853472212463E-2</v>
      </c>
      <c r="AA2837">
        <f>Z2837*Diccionario!$B$48</f>
        <v>1.0063853472212463E-2</v>
      </c>
      <c r="AB2837">
        <f>AA2837*Diccionario!$B$49</f>
        <v>7.5478901041593476E-3</v>
      </c>
      <c r="AC2837">
        <f t="shared" si="445"/>
        <v>7.5478901041593476E-3</v>
      </c>
      <c r="AD2837">
        <f t="shared" si="446"/>
        <v>2.4578984535618173E-2</v>
      </c>
      <c r="AE2837">
        <f t="shared" si="447"/>
        <v>4.1188649611088946E-5</v>
      </c>
      <c r="AF2837" t="e">
        <f ca="1">IF(AD2837="","",_xludf.RANK.EQ(AD2837,$AD$2:$AD$5513,0))</f>
        <v>#NAME?</v>
      </c>
      <c r="AH2837" t="str">
        <f t="shared" si="448"/>
        <v>Baja</v>
      </c>
      <c r="AI2837" t="s">
        <v>153</v>
      </c>
      <c r="AJ2837" t="str">
        <f>IFERROR(VLOOKUP(B2837,Maestro_Regionales!$A$2:$B$35,2,FALSE),"Otras zonas")</f>
        <v>Otras zonas</v>
      </c>
      <c r="AK2837" t="str">
        <f t="shared" si="449"/>
        <v>COMPENSAR EPS | Otras zonas</v>
      </c>
    </row>
    <row r="2838" spans="1:37">
      <c r="A2838" s="4" t="s">
        <v>1042</v>
      </c>
      <c r="B2838" s="4" t="s">
        <v>1043</v>
      </c>
      <c r="C2838" s="4" t="s">
        <v>1231</v>
      </c>
      <c r="D2838" s="4" t="s">
        <v>1232</v>
      </c>
      <c r="E2838" s="4" t="s">
        <v>86</v>
      </c>
      <c r="F2838" s="4">
        <v>409</v>
      </c>
      <c r="G2838" s="4">
        <v>27</v>
      </c>
      <c r="H2838" s="4">
        <v>0</v>
      </c>
      <c r="I2838">
        <f t="shared" si="440"/>
        <v>436</v>
      </c>
      <c r="J2838">
        <f t="shared" si="441"/>
        <v>0.93807339449541283</v>
      </c>
      <c r="K2838">
        <f t="shared" si="442"/>
        <v>6.1926605504587159E-2</v>
      </c>
      <c r="L2838">
        <f t="shared" si="443"/>
        <v>0</v>
      </c>
      <c r="M2838">
        <f>I2838*Diccionario!$B$36</f>
        <v>0.96792854901960779</v>
      </c>
      <c r="N2838">
        <f>M2838*Diccionario!$B$37</f>
        <v>9.7760783450980396E-2</v>
      </c>
      <c r="O2838">
        <f>N2838*Diccionario!$B$38</f>
        <v>1.4664117517647058E-2</v>
      </c>
      <c r="P2838">
        <f>O2838*Diccionario!$B$39</f>
        <v>1.3197705765882353E-2</v>
      </c>
      <c r="Q2838">
        <f>P2838*Diccionario!$B$40</f>
        <v>5.2790823063529413E-3</v>
      </c>
      <c r="R2838">
        <f>Q2838*Diccionario!$B$41</f>
        <v>3.4314034991294118E-3</v>
      </c>
      <c r="S2838">
        <f t="shared" si="444"/>
        <v>3.4314034991294118E-3</v>
      </c>
      <c r="T2838">
        <f>I2838*Diccionario!$B$36</f>
        <v>0.96792854901960779</v>
      </c>
      <c r="U2838">
        <f>T2838*Diccionario!$B$42</f>
        <v>9.7760783450980396E-2</v>
      </c>
      <c r="V2838">
        <f>U2838*Diccionario!$B$43</f>
        <v>8.3096665933333327E-2</v>
      </c>
      <c r="W2838">
        <f>V2838*Diccionario!$B$44</f>
        <v>1.5788366527333331E-2</v>
      </c>
      <c r="X2838">
        <f>W2838*Diccionario!$B$45</f>
        <v>6.1574629456599998E-3</v>
      </c>
      <c r="Y2838">
        <f>X2838*Diccionario!$B$46</f>
        <v>5.4801420216373997E-3</v>
      </c>
      <c r="Z2838">
        <f>Y2838*Diccionario!$B$47</f>
        <v>2.0276525480058378E-3</v>
      </c>
      <c r="AA2838">
        <f>Z2838*Diccionario!$B$48</f>
        <v>2.0276525480058378E-3</v>
      </c>
      <c r="AB2838">
        <f>AA2838*Diccionario!$B$49</f>
        <v>1.5207394110043782E-3</v>
      </c>
      <c r="AC2838">
        <f t="shared" si="445"/>
        <v>1.5207394110043782E-3</v>
      </c>
      <c r="AD2838">
        <f t="shared" si="446"/>
        <v>4.95214291013379E-3</v>
      </c>
      <c r="AE2838">
        <f t="shared" si="447"/>
        <v>8.298637352326607E-6</v>
      </c>
      <c r="AF2838" t="e">
        <f ca="1">IF(AD2838="","",_xludf.RANK.EQ(AD2838,$AD$2:$AD$5513,0))</f>
        <v>#NAME?</v>
      </c>
      <c r="AH2838" t="str">
        <f t="shared" si="448"/>
        <v>Baja</v>
      </c>
      <c r="AI2838" t="s">
        <v>153</v>
      </c>
      <c r="AJ2838" t="str">
        <f>IFERROR(VLOOKUP(B2838,Maestro_Regionales!$A$2:$B$35,2,FALSE),"Otras zonas")</f>
        <v>Otras zonas</v>
      </c>
      <c r="AK2838" t="str">
        <f t="shared" si="449"/>
        <v>EPS SANITAS | Otras zonas</v>
      </c>
    </row>
    <row r="2839" spans="1:37">
      <c r="A2839" s="4" t="s">
        <v>1042</v>
      </c>
      <c r="B2839" s="4" t="s">
        <v>1043</v>
      </c>
      <c r="C2839" s="4" t="s">
        <v>1231</v>
      </c>
      <c r="D2839" s="4" t="s">
        <v>1232</v>
      </c>
      <c r="E2839" s="4" t="s">
        <v>90</v>
      </c>
      <c r="F2839" s="4">
        <v>0</v>
      </c>
      <c r="G2839" s="4">
        <v>0</v>
      </c>
      <c r="H2839" s="4">
        <v>115</v>
      </c>
      <c r="I2839">
        <f t="shared" si="440"/>
        <v>115</v>
      </c>
      <c r="J2839">
        <f t="shared" si="441"/>
        <v>0</v>
      </c>
      <c r="K2839">
        <f t="shared" si="442"/>
        <v>0</v>
      </c>
      <c r="L2839">
        <f t="shared" si="443"/>
        <v>1</v>
      </c>
      <c r="M2839">
        <f>I2839*Diccionario!$B$36</f>
        <v>0.25530225490196079</v>
      </c>
      <c r="N2839">
        <f>M2839*Diccionario!$B$37</f>
        <v>2.5785527745098041E-2</v>
      </c>
      <c r="O2839">
        <f>N2839*Diccionario!$B$38</f>
        <v>3.8678291617647059E-3</v>
      </c>
      <c r="P2839">
        <f>O2839*Diccionario!$B$39</f>
        <v>3.4810462455882353E-3</v>
      </c>
      <c r="Q2839">
        <f>P2839*Diccionario!$B$40</f>
        <v>1.3924184982352943E-3</v>
      </c>
      <c r="R2839">
        <f>Q2839*Diccionario!$B$41</f>
        <v>9.0507202385294125E-4</v>
      </c>
      <c r="S2839">
        <f t="shared" si="444"/>
        <v>9.0507202385294125E-4</v>
      </c>
      <c r="T2839">
        <f>I2839*Diccionario!$B$36</f>
        <v>0.25530225490196079</v>
      </c>
      <c r="U2839">
        <f>T2839*Diccionario!$B$42</f>
        <v>2.5785527745098041E-2</v>
      </c>
      <c r="V2839">
        <f>U2839*Diccionario!$B$43</f>
        <v>2.1917698583333336E-2</v>
      </c>
      <c r="W2839">
        <f>V2839*Diccionario!$B$44</f>
        <v>4.1643627308333335E-3</v>
      </c>
      <c r="X2839">
        <f>W2839*Diccionario!$B$45</f>
        <v>1.624101465025E-3</v>
      </c>
      <c r="Y2839">
        <f>X2839*Diccionario!$B$46</f>
        <v>1.4454503038722501E-3</v>
      </c>
      <c r="Z2839">
        <f>Y2839*Diccionario!$B$47</f>
        <v>5.3481661243273248E-4</v>
      </c>
      <c r="AA2839">
        <f>Z2839*Diccionario!$B$48</f>
        <v>5.3481661243273248E-4</v>
      </c>
      <c r="AB2839">
        <f>AA2839*Diccionario!$B$49</f>
        <v>4.0111245932454933E-4</v>
      </c>
      <c r="AC2839">
        <f t="shared" si="445"/>
        <v>4.0111245932454933E-4</v>
      </c>
      <c r="AD2839">
        <f t="shared" si="446"/>
        <v>1.3061844831774906E-3</v>
      </c>
      <c r="AE2839">
        <f t="shared" si="447"/>
        <v>2.1888607695356876E-6</v>
      </c>
      <c r="AF2839" t="e">
        <f ca="1">IF(AD2839="","",_xludf.RANK.EQ(AD2839,$AD$2:$AD$5513,0))</f>
        <v>#NAME?</v>
      </c>
      <c r="AH2839" t="str">
        <f t="shared" si="448"/>
        <v>Baja</v>
      </c>
      <c r="AI2839" t="s">
        <v>153</v>
      </c>
      <c r="AJ2839" t="str">
        <f>IFERROR(VLOOKUP(B2839,Maestro_Regionales!$A$2:$B$35,2,FALSE),"Otras zonas")</f>
        <v>Otras zonas</v>
      </c>
      <c r="AK2839" t="str">
        <f t="shared" si="449"/>
        <v>REGIMEN DE EXCEPCION | Otras zonas</v>
      </c>
    </row>
    <row r="2840" spans="1:37">
      <c r="A2840" s="4" t="s">
        <v>1042</v>
      </c>
      <c r="B2840" s="4" t="s">
        <v>1043</v>
      </c>
      <c r="C2840" s="4" t="s">
        <v>1233</v>
      </c>
      <c r="D2840" s="4" t="s">
        <v>1234</v>
      </c>
      <c r="E2840" s="4" t="s">
        <v>86</v>
      </c>
      <c r="F2840" s="4">
        <v>241</v>
      </c>
      <c r="G2840" s="4">
        <v>1838</v>
      </c>
      <c r="H2840" s="4">
        <v>0</v>
      </c>
      <c r="I2840">
        <f t="shared" si="440"/>
        <v>2079</v>
      </c>
      <c r="J2840">
        <f t="shared" si="441"/>
        <v>0.11592111592111592</v>
      </c>
      <c r="K2840">
        <f t="shared" si="442"/>
        <v>0.88407888407888413</v>
      </c>
      <c r="L2840">
        <f t="shared" si="443"/>
        <v>0</v>
      </c>
      <c r="M2840">
        <f>I2840*Diccionario!$B$36</f>
        <v>4.615420764705882</v>
      </c>
      <c r="N2840">
        <f>M2840*Diccionario!$B$37</f>
        <v>0.46615749723529409</v>
      </c>
      <c r="O2840">
        <f>N2840*Diccionario!$B$38</f>
        <v>6.9923624585294109E-2</v>
      </c>
      <c r="P2840">
        <f>O2840*Diccionario!$B$39</f>
        <v>6.2931262126764698E-2</v>
      </c>
      <c r="Q2840">
        <f>P2840*Diccionario!$B$40</f>
        <v>2.5172504850705879E-2</v>
      </c>
      <c r="R2840">
        <f>Q2840*Diccionario!$B$41</f>
        <v>1.6362128152958823E-2</v>
      </c>
      <c r="S2840">
        <f t="shared" si="444"/>
        <v>1.6362128152958823E-2</v>
      </c>
      <c r="T2840">
        <f>I2840*Diccionario!$B$36</f>
        <v>4.615420764705882</v>
      </c>
      <c r="U2840">
        <f>T2840*Diccionario!$B$42</f>
        <v>0.46615749723529409</v>
      </c>
      <c r="V2840">
        <f>U2840*Diccionario!$B$43</f>
        <v>0.39623387264999999</v>
      </c>
      <c r="W2840">
        <f>V2840*Diccionario!$B$44</f>
        <v>7.5284435803499999E-2</v>
      </c>
      <c r="X2840">
        <f>W2840*Diccionario!$B$45</f>
        <v>2.9360929963365E-2</v>
      </c>
      <c r="Y2840">
        <f>X2840*Diccionario!$B$46</f>
        <v>2.6131227667394851E-2</v>
      </c>
      <c r="Z2840">
        <f>Y2840*Diccionario!$B$47</f>
        <v>9.6685542369360951E-3</v>
      </c>
      <c r="AA2840">
        <f>Z2840*Diccionario!$B$48</f>
        <v>9.6685542369360951E-3</v>
      </c>
      <c r="AB2840">
        <f>AA2840*Diccionario!$B$49</f>
        <v>7.2514156777020713E-3</v>
      </c>
      <c r="AC2840">
        <f t="shared" si="445"/>
        <v>7.2514156777020713E-3</v>
      </c>
      <c r="AD2840">
        <f t="shared" si="446"/>
        <v>2.3613543830660895E-2</v>
      </c>
      <c r="AE2840">
        <f t="shared" si="447"/>
        <v>3.957079599882343E-5</v>
      </c>
      <c r="AF2840" t="e">
        <f ca="1">IF(AD2840="","",_xludf.RANK.EQ(AD2840,$AD$2:$AD$5513,0))</f>
        <v>#NAME?</v>
      </c>
      <c r="AH2840" t="str">
        <f t="shared" si="448"/>
        <v>Baja</v>
      </c>
      <c r="AI2840" t="s">
        <v>153</v>
      </c>
      <c r="AJ2840" t="str">
        <f>IFERROR(VLOOKUP(B2840,Maestro_Regionales!$A$2:$B$35,2,FALSE),"Otras zonas")</f>
        <v>Otras zonas</v>
      </c>
      <c r="AK2840" t="str">
        <f t="shared" si="449"/>
        <v>EPS SANITAS | Otras zonas</v>
      </c>
    </row>
    <row r="2841" spans="1:37">
      <c r="A2841" s="4" t="s">
        <v>1042</v>
      </c>
      <c r="B2841" s="4" t="s">
        <v>1043</v>
      </c>
      <c r="C2841" s="4" t="s">
        <v>1233</v>
      </c>
      <c r="D2841" s="4" t="s">
        <v>1234</v>
      </c>
      <c r="E2841" s="4" t="s">
        <v>87</v>
      </c>
      <c r="F2841" s="4">
        <v>122</v>
      </c>
      <c r="G2841" s="4">
        <v>459</v>
      </c>
      <c r="H2841" s="4">
        <v>0</v>
      </c>
      <c r="I2841">
        <f t="shared" si="440"/>
        <v>581</v>
      </c>
      <c r="J2841">
        <f t="shared" si="441"/>
        <v>0.20998278829604131</v>
      </c>
      <c r="K2841">
        <f t="shared" si="442"/>
        <v>0.79001721170395867</v>
      </c>
      <c r="L2841">
        <f t="shared" si="443"/>
        <v>0</v>
      </c>
      <c r="M2841">
        <f>I2841*Diccionario!$B$36</f>
        <v>1.2898313921568627</v>
      </c>
      <c r="N2841">
        <f>M2841*Diccionario!$B$37</f>
        <v>0.13027297060784315</v>
      </c>
      <c r="O2841">
        <f>N2841*Diccionario!$B$38</f>
        <v>1.9540945591176473E-2</v>
      </c>
      <c r="P2841">
        <f>O2841*Diccionario!$B$39</f>
        <v>1.7586851032058825E-2</v>
      </c>
      <c r="Q2841">
        <f>P2841*Diccionario!$B$40</f>
        <v>7.03474041282353E-3</v>
      </c>
      <c r="R2841">
        <f>Q2841*Diccionario!$B$41</f>
        <v>4.572581268335295E-3</v>
      </c>
      <c r="S2841">
        <f t="shared" si="444"/>
        <v>4.572581268335295E-3</v>
      </c>
      <c r="T2841">
        <f>I2841*Diccionario!$B$36</f>
        <v>1.2898313921568627</v>
      </c>
      <c r="U2841">
        <f>T2841*Diccionario!$B$42</f>
        <v>0.13027297060784315</v>
      </c>
      <c r="V2841">
        <f>U2841*Diccionario!$B$43</f>
        <v>0.11073202501666668</v>
      </c>
      <c r="W2841">
        <f>V2841*Diccionario!$B$44</f>
        <v>2.1039084753166671E-2</v>
      </c>
      <c r="X2841">
        <f>W2841*Diccionario!$B$45</f>
        <v>8.2052430537350018E-3</v>
      </c>
      <c r="Y2841">
        <f>X2841*Diccionario!$B$46</f>
        <v>7.3026663178241517E-3</v>
      </c>
      <c r="Z2841">
        <f>Y2841*Diccionario!$B$47</f>
        <v>2.701986537594936E-3</v>
      </c>
      <c r="AA2841">
        <f>Z2841*Diccionario!$B$48</f>
        <v>2.701986537594936E-3</v>
      </c>
      <c r="AB2841">
        <f>AA2841*Diccionario!$B$49</f>
        <v>2.0264899031962021E-3</v>
      </c>
      <c r="AC2841">
        <f t="shared" si="445"/>
        <v>2.0264899031962021E-3</v>
      </c>
      <c r="AD2841">
        <f t="shared" si="446"/>
        <v>6.5990711715314971E-3</v>
      </c>
      <c r="AE2841">
        <f t="shared" si="447"/>
        <v>1.1058505279132475E-5</v>
      </c>
      <c r="AF2841" t="e">
        <f ca="1">IF(AD2841="","",_xludf.RANK.EQ(AD2841,$AD$2:$AD$5513,0))</f>
        <v>#NAME?</v>
      </c>
      <c r="AH2841" t="str">
        <f t="shared" si="448"/>
        <v>Baja</v>
      </c>
      <c r="AI2841" t="s">
        <v>153</v>
      </c>
      <c r="AJ2841" t="str">
        <f>IFERROR(VLOOKUP(B2841,Maestro_Regionales!$A$2:$B$35,2,FALSE),"Otras zonas")</f>
        <v>Otras zonas</v>
      </c>
      <c r="AK2841" t="str">
        <f t="shared" si="449"/>
        <v>NUEVA EPS | Otras zonas</v>
      </c>
    </row>
    <row r="2842" spans="1:37">
      <c r="A2842" s="4" t="s">
        <v>1042</v>
      </c>
      <c r="B2842" s="4" t="s">
        <v>1043</v>
      </c>
      <c r="C2842" s="4" t="s">
        <v>1233</v>
      </c>
      <c r="D2842" s="4" t="s">
        <v>1234</v>
      </c>
      <c r="E2842" s="4" t="s">
        <v>85</v>
      </c>
      <c r="F2842" s="4">
        <v>18</v>
      </c>
      <c r="G2842" s="4">
        <v>31</v>
      </c>
      <c r="H2842" s="4">
        <v>0</v>
      </c>
      <c r="I2842">
        <f t="shared" si="440"/>
        <v>49</v>
      </c>
      <c r="J2842">
        <f t="shared" si="441"/>
        <v>0.36734693877551022</v>
      </c>
      <c r="K2842">
        <f t="shared" si="442"/>
        <v>0.63265306122448983</v>
      </c>
      <c r="L2842">
        <f t="shared" si="443"/>
        <v>0</v>
      </c>
      <c r="M2842">
        <f>I2842*Diccionario!$B$36</f>
        <v>0.10878096078431372</v>
      </c>
      <c r="N2842">
        <f>M2842*Diccionario!$B$37</f>
        <v>1.0986877039215687E-2</v>
      </c>
      <c r="O2842">
        <f>N2842*Diccionario!$B$38</f>
        <v>1.6480315558823531E-3</v>
      </c>
      <c r="P2842">
        <f>O2842*Diccionario!$B$39</f>
        <v>1.4832284002941178E-3</v>
      </c>
      <c r="Q2842">
        <f>P2842*Diccionario!$B$40</f>
        <v>5.932913601176472E-4</v>
      </c>
      <c r="R2842">
        <f>Q2842*Diccionario!$B$41</f>
        <v>3.8563938407647067E-4</v>
      </c>
      <c r="S2842">
        <f t="shared" si="444"/>
        <v>3.8563938407647067E-4</v>
      </c>
      <c r="T2842">
        <f>I2842*Diccionario!$B$36</f>
        <v>0.10878096078431372</v>
      </c>
      <c r="U2842">
        <f>T2842*Diccionario!$B$42</f>
        <v>1.0986877039215687E-2</v>
      </c>
      <c r="V2842">
        <f>U2842*Diccionario!$B$43</f>
        <v>9.3388454833333336E-3</v>
      </c>
      <c r="W2842">
        <f>V2842*Diccionario!$B$44</f>
        <v>1.7743806418333333E-3</v>
      </c>
      <c r="X2842">
        <f>W2842*Diccionario!$B$45</f>
        <v>6.9200845031500006E-4</v>
      </c>
      <c r="Y2842">
        <f>X2842*Diccionario!$B$46</f>
        <v>6.1588752078035002E-4</v>
      </c>
      <c r="Z2842">
        <f>Y2842*Diccionario!$B$47</f>
        <v>2.2787838268872949E-4</v>
      </c>
      <c r="AA2842">
        <f>Z2842*Diccionario!$B$48</f>
        <v>2.2787838268872949E-4</v>
      </c>
      <c r="AB2842">
        <f>AA2842*Diccionario!$B$49</f>
        <v>1.7090878701654712E-4</v>
      </c>
      <c r="AC2842">
        <f t="shared" si="445"/>
        <v>1.7090878701654712E-4</v>
      </c>
      <c r="AD2842">
        <f t="shared" si="446"/>
        <v>5.5654817109301782E-4</v>
      </c>
      <c r="AE2842">
        <f t="shared" si="447"/>
        <v>9.3264502354129315E-7</v>
      </c>
      <c r="AF2842" t="e">
        <f ca="1">IF(AD2842="","",_xludf.RANK.EQ(AD2842,$AD$2:$AD$5513,0))</f>
        <v>#NAME?</v>
      </c>
      <c r="AH2842" t="str">
        <f t="shared" si="448"/>
        <v>Baja</v>
      </c>
      <c r="AI2842" t="s">
        <v>153</v>
      </c>
      <c r="AJ2842" t="str">
        <f>IFERROR(VLOOKUP(B2842,Maestro_Regionales!$A$2:$B$35,2,FALSE),"Otras zonas")</f>
        <v>Otras zonas</v>
      </c>
      <c r="AK2842" t="str">
        <f t="shared" si="449"/>
        <v>SALUD TOTAL EPS | Otras zonas</v>
      </c>
    </row>
    <row r="2843" spans="1:37">
      <c r="A2843" s="4" t="s">
        <v>1042</v>
      </c>
      <c r="B2843" s="4" t="s">
        <v>1043</v>
      </c>
      <c r="C2843" s="4" t="s">
        <v>1233</v>
      </c>
      <c r="D2843" s="4" t="s">
        <v>1234</v>
      </c>
      <c r="E2843" s="4" t="s">
        <v>90</v>
      </c>
      <c r="F2843" s="4">
        <v>0</v>
      </c>
      <c r="G2843" s="4">
        <v>0</v>
      </c>
      <c r="H2843" s="4">
        <v>39</v>
      </c>
      <c r="I2843">
        <f t="shared" si="440"/>
        <v>39</v>
      </c>
      <c r="J2843">
        <f t="shared" si="441"/>
        <v>0</v>
      </c>
      <c r="K2843">
        <f t="shared" si="442"/>
        <v>0</v>
      </c>
      <c r="L2843">
        <f t="shared" si="443"/>
        <v>1</v>
      </c>
      <c r="M2843">
        <f>I2843*Diccionario!$B$36</f>
        <v>8.6580764705882343E-2</v>
      </c>
      <c r="N2843">
        <f>M2843*Diccionario!$B$37</f>
        <v>8.744657235294117E-3</v>
      </c>
      <c r="O2843">
        <f>N2843*Diccionario!$B$38</f>
        <v>1.3116985852941175E-3</v>
      </c>
      <c r="P2843">
        <f>O2843*Diccionario!$B$39</f>
        <v>1.1805287267647058E-3</v>
      </c>
      <c r="Q2843">
        <f>P2843*Diccionario!$B$40</f>
        <v>4.7221149070588234E-4</v>
      </c>
      <c r="R2843">
        <f>Q2843*Diccionario!$B$41</f>
        <v>3.0693746895882351E-4</v>
      </c>
      <c r="S2843">
        <f t="shared" si="444"/>
        <v>3.0693746895882351E-4</v>
      </c>
      <c r="T2843">
        <f>I2843*Diccionario!$B$36</f>
        <v>8.6580764705882343E-2</v>
      </c>
      <c r="U2843">
        <f>T2843*Diccionario!$B$42</f>
        <v>8.744657235294117E-3</v>
      </c>
      <c r="V2843">
        <f>U2843*Diccionario!$B$43</f>
        <v>7.4329586499999991E-3</v>
      </c>
      <c r="W2843">
        <f>V2843*Diccionario!$B$44</f>
        <v>1.4122621434999999E-3</v>
      </c>
      <c r="X2843">
        <f>W2843*Diccionario!$B$45</f>
        <v>5.5078223596500002E-4</v>
      </c>
      <c r="Y2843">
        <f>X2843*Diccionario!$B$46</f>
        <v>4.9019619000885005E-4</v>
      </c>
      <c r="Z2843">
        <f>Y2843*Diccionario!$B$47</f>
        <v>1.8137259030327451E-4</v>
      </c>
      <c r="AA2843">
        <f>Z2843*Diccionario!$B$48</f>
        <v>1.8137259030327451E-4</v>
      </c>
      <c r="AB2843">
        <f>AA2843*Diccionario!$B$49</f>
        <v>1.3602944272745587E-4</v>
      </c>
      <c r="AC2843">
        <f t="shared" si="445"/>
        <v>1.3602944272745587E-4</v>
      </c>
      <c r="AD2843">
        <f t="shared" si="446"/>
        <v>4.4296691168627935E-4</v>
      </c>
      <c r="AE2843">
        <f t="shared" si="447"/>
        <v>7.4230930445123314E-7</v>
      </c>
      <c r="AF2843" t="e">
        <f ca="1">IF(AD2843="","",_xludf.RANK.EQ(AD2843,$AD$2:$AD$5513,0))</f>
        <v>#NAME?</v>
      </c>
      <c r="AH2843" t="str">
        <f t="shared" si="448"/>
        <v>Baja</v>
      </c>
      <c r="AI2843" t="s">
        <v>153</v>
      </c>
      <c r="AJ2843" t="str">
        <f>IFERROR(VLOOKUP(B2843,Maestro_Regionales!$A$2:$B$35,2,FALSE),"Otras zonas")</f>
        <v>Otras zonas</v>
      </c>
      <c r="AK2843" t="str">
        <f t="shared" si="449"/>
        <v>REGIMEN DE EXCEPCION | Otras zonas</v>
      </c>
    </row>
    <row r="2844" spans="1:37">
      <c r="A2844" s="4" t="s">
        <v>1042</v>
      </c>
      <c r="B2844" s="4" t="s">
        <v>1043</v>
      </c>
      <c r="C2844" s="4" t="s">
        <v>1235</v>
      </c>
      <c r="D2844" s="4" t="s">
        <v>1236</v>
      </c>
      <c r="E2844" s="4" t="s">
        <v>415</v>
      </c>
      <c r="F2844" s="4">
        <v>0</v>
      </c>
      <c r="G2844" s="4">
        <v>1271</v>
      </c>
      <c r="H2844" s="4">
        <v>0</v>
      </c>
      <c r="I2844">
        <f t="shared" si="440"/>
        <v>1271</v>
      </c>
      <c r="J2844">
        <f t="shared" si="441"/>
        <v>0</v>
      </c>
      <c r="K2844">
        <f t="shared" si="442"/>
        <v>1</v>
      </c>
      <c r="L2844">
        <f t="shared" si="443"/>
        <v>0</v>
      </c>
      <c r="M2844">
        <f>I2844*Diccionario!$B$36</f>
        <v>2.8216449215686272</v>
      </c>
      <c r="N2844">
        <f>M2844*Diccionario!$B$37</f>
        <v>0.28498613707843135</v>
      </c>
      <c r="O2844">
        <f>N2844*Diccionario!$B$38</f>
        <v>4.2747920561764699E-2</v>
      </c>
      <c r="P2844">
        <f>O2844*Diccionario!$B$39</f>
        <v>3.8473128505588233E-2</v>
      </c>
      <c r="Q2844">
        <f>P2844*Diccionario!$B$40</f>
        <v>1.5389251402235293E-2</v>
      </c>
      <c r="R2844">
        <f>Q2844*Diccionario!$B$41</f>
        <v>1.0003013411452941E-2</v>
      </c>
      <c r="S2844">
        <f t="shared" si="444"/>
        <v>1.0003013411452941E-2</v>
      </c>
      <c r="T2844">
        <f>I2844*Diccionario!$B$36</f>
        <v>2.8216449215686272</v>
      </c>
      <c r="U2844">
        <f>T2844*Diccionario!$B$42</f>
        <v>0.28498613707843135</v>
      </c>
      <c r="V2844">
        <f>U2844*Diccionario!$B$43</f>
        <v>0.24223821651666663</v>
      </c>
      <c r="W2844">
        <f>V2844*Diccionario!$B$44</f>
        <v>4.6025261138166663E-2</v>
      </c>
      <c r="X2844">
        <f>W2844*Diccionario!$B$45</f>
        <v>1.7949851843884999E-2</v>
      </c>
      <c r="Y2844">
        <f>X2844*Diccionario!$B$46</f>
        <v>1.5975368141057648E-2</v>
      </c>
      <c r="Z2844">
        <f>Y2844*Diccionario!$B$47</f>
        <v>5.9108862121913302E-3</v>
      </c>
      <c r="AA2844">
        <f>Z2844*Diccionario!$B$48</f>
        <v>5.9108862121913302E-3</v>
      </c>
      <c r="AB2844">
        <f>AA2844*Diccionario!$B$49</f>
        <v>4.4331646591434975E-3</v>
      </c>
      <c r="AC2844">
        <f t="shared" si="445"/>
        <v>4.4331646591434975E-3</v>
      </c>
      <c r="AD2844">
        <f t="shared" si="446"/>
        <v>1.4436178070596439E-2</v>
      </c>
      <c r="AE2844">
        <f t="shared" si="447"/>
        <v>2.4191669896346598E-5</v>
      </c>
      <c r="AF2844" t="e">
        <f ca="1">IF(AD2844="","",_xludf.RANK.EQ(AD2844,$AD$2:$AD$5513,0))</f>
        <v>#NAME?</v>
      </c>
      <c r="AH2844" t="str">
        <f t="shared" si="448"/>
        <v>Baja</v>
      </c>
      <c r="AI2844" t="s">
        <v>153</v>
      </c>
      <c r="AJ2844" t="str">
        <f>IFERROR(VLOOKUP(B2844,Maestro_Regionales!$A$2:$B$35,2,FALSE),"Otras zonas")</f>
        <v>Otras zonas</v>
      </c>
      <c r="AK2844" t="str">
        <f t="shared" si="449"/>
        <v>COMPENSAR EPS | Otras zonas</v>
      </c>
    </row>
    <row r="2845" spans="1:37">
      <c r="A2845" s="4" t="s">
        <v>1042</v>
      </c>
      <c r="B2845" s="4" t="s">
        <v>1043</v>
      </c>
      <c r="C2845" s="4" t="s">
        <v>1235</v>
      </c>
      <c r="D2845" s="4" t="s">
        <v>1236</v>
      </c>
      <c r="E2845" s="4" t="s">
        <v>87</v>
      </c>
      <c r="F2845" s="4">
        <v>67</v>
      </c>
      <c r="G2845" s="4">
        <v>178</v>
      </c>
      <c r="H2845" s="4">
        <v>0</v>
      </c>
      <c r="I2845">
        <f t="shared" si="440"/>
        <v>245</v>
      </c>
      <c r="J2845">
        <f t="shared" si="441"/>
        <v>0.27346938775510204</v>
      </c>
      <c r="K2845">
        <f t="shared" si="442"/>
        <v>0.72653061224489801</v>
      </c>
      <c r="L2845">
        <f t="shared" si="443"/>
        <v>0</v>
      </c>
      <c r="M2845">
        <f>I2845*Diccionario!$B$36</f>
        <v>0.54390480392156859</v>
      </c>
      <c r="N2845">
        <f>M2845*Diccionario!$B$37</f>
        <v>5.4934385196078434E-2</v>
      </c>
      <c r="O2845">
        <f>N2845*Diccionario!$B$38</f>
        <v>8.240157779411764E-3</v>
      </c>
      <c r="P2845">
        <f>O2845*Diccionario!$B$39</f>
        <v>7.4161420014705881E-3</v>
      </c>
      <c r="Q2845">
        <f>P2845*Diccionario!$B$40</f>
        <v>2.9664568005882356E-3</v>
      </c>
      <c r="R2845">
        <f>Q2845*Diccionario!$B$41</f>
        <v>1.9281969203823533E-3</v>
      </c>
      <c r="S2845">
        <f t="shared" si="444"/>
        <v>1.9281969203823533E-3</v>
      </c>
      <c r="T2845">
        <f>I2845*Diccionario!$B$36</f>
        <v>0.54390480392156859</v>
      </c>
      <c r="U2845">
        <f>T2845*Diccionario!$B$42</f>
        <v>5.4934385196078434E-2</v>
      </c>
      <c r="V2845">
        <f>U2845*Diccionario!$B$43</f>
        <v>4.6694227416666664E-2</v>
      </c>
      <c r="W2845">
        <f>V2845*Diccionario!$B$44</f>
        <v>8.8719032091666671E-3</v>
      </c>
      <c r="X2845">
        <f>W2845*Diccionario!$B$45</f>
        <v>3.4600422515750004E-3</v>
      </c>
      <c r="Y2845">
        <f>X2845*Diccionario!$B$46</f>
        <v>3.0794376039017502E-3</v>
      </c>
      <c r="Z2845">
        <f>Y2845*Diccionario!$B$47</f>
        <v>1.1393919134436476E-3</v>
      </c>
      <c r="AA2845">
        <f>Z2845*Diccionario!$B$48</f>
        <v>1.1393919134436476E-3</v>
      </c>
      <c r="AB2845">
        <f>AA2845*Diccionario!$B$49</f>
        <v>8.5454393508273567E-4</v>
      </c>
      <c r="AC2845">
        <f t="shared" si="445"/>
        <v>8.5454393508273567E-4</v>
      </c>
      <c r="AD2845">
        <f t="shared" si="446"/>
        <v>2.7827408554650891E-3</v>
      </c>
      <c r="AE2845">
        <f t="shared" si="447"/>
        <v>4.6632251177064653E-6</v>
      </c>
      <c r="AF2845" t="e">
        <f ca="1">IF(AD2845="","",_xludf.RANK.EQ(AD2845,$AD$2:$AD$5513,0))</f>
        <v>#NAME?</v>
      </c>
      <c r="AH2845" t="str">
        <f t="shared" si="448"/>
        <v>Baja</v>
      </c>
      <c r="AI2845" t="s">
        <v>153</v>
      </c>
      <c r="AJ2845" t="str">
        <f>IFERROR(VLOOKUP(B2845,Maestro_Regionales!$A$2:$B$35,2,FALSE),"Otras zonas")</f>
        <v>Otras zonas</v>
      </c>
      <c r="AK2845" t="str">
        <f t="shared" si="449"/>
        <v>NUEVA EPS | Otras zonas</v>
      </c>
    </row>
    <row r="2846" spans="1:37">
      <c r="A2846" s="4" t="s">
        <v>1042</v>
      </c>
      <c r="B2846" s="4" t="s">
        <v>1043</v>
      </c>
      <c r="C2846" s="4" t="s">
        <v>1235</v>
      </c>
      <c r="D2846" s="4" t="s">
        <v>1236</v>
      </c>
      <c r="E2846" s="4" t="s">
        <v>90</v>
      </c>
      <c r="F2846" s="4">
        <v>0</v>
      </c>
      <c r="G2846" s="4">
        <v>0</v>
      </c>
      <c r="H2846" s="4">
        <v>30</v>
      </c>
      <c r="I2846">
        <f t="shared" si="440"/>
        <v>30</v>
      </c>
      <c r="J2846">
        <f t="shared" si="441"/>
        <v>0</v>
      </c>
      <c r="K2846">
        <f t="shared" si="442"/>
        <v>0</v>
      </c>
      <c r="L2846">
        <f t="shared" si="443"/>
        <v>1</v>
      </c>
      <c r="M2846">
        <f>I2846*Diccionario!$B$36</f>
        <v>6.6600588235294106E-2</v>
      </c>
      <c r="N2846">
        <f>M2846*Diccionario!$B$37</f>
        <v>6.7266594117647051E-3</v>
      </c>
      <c r="O2846">
        <f>N2846*Diccionario!$B$38</f>
        <v>1.0089989117647057E-3</v>
      </c>
      <c r="P2846">
        <f>O2846*Diccionario!$B$39</f>
        <v>9.0809902058823521E-4</v>
      </c>
      <c r="Q2846">
        <f>P2846*Diccionario!$B$40</f>
        <v>3.6323960823529412E-4</v>
      </c>
      <c r="R2846">
        <f>Q2846*Diccionario!$B$41</f>
        <v>2.361057453529412E-4</v>
      </c>
      <c r="S2846">
        <f t="shared" si="444"/>
        <v>2.361057453529412E-4</v>
      </c>
      <c r="T2846">
        <f>I2846*Diccionario!$B$36</f>
        <v>6.6600588235294106E-2</v>
      </c>
      <c r="U2846">
        <f>T2846*Diccionario!$B$42</f>
        <v>6.7266594117647051E-3</v>
      </c>
      <c r="V2846">
        <f>U2846*Diccionario!$B$43</f>
        <v>5.7176604999999991E-3</v>
      </c>
      <c r="W2846">
        <f>V2846*Diccionario!$B$44</f>
        <v>1.0863554949999998E-3</v>
      </c>
      <c r="X2846">
        <f>W2846*Diccionario!$B$45</f>
        <v>4.2367864304999995E-4</v>
      </c>
      <c r="Y2846">
        <f>X2846*Diccionario!$B$46</f>
        <v>3.7707399231449995E-4</v>
      </c>
      <c r="Z2846">
        <f>Y2846*Diccionario!$B$47</f>
        <v>1.3951737715636498E-4</v>
      </c>
      <c r="AA2846">
        <f>Z2846*Diccionario!$B$48</f>
        <v>1.3951737715636498E-4</v>
      </c>
      <c r="AB2846">
        <f>AA2846*Diccionario!$B$49</f>
        <v>1.0463803286727373E-4</v>
      </c>
      <c r="AC2846">
        <f t="shared" si="445"/>
        <v>1.0463803286727373E-4</v>
      </c>
      <c r="AD2846">
        <f t="shared" si="446"/>
        <v>3.4074377822021495E-4</v>
      </c>
      <c r="AE2846">
        <f t="shared" si="447"/>
        <v>5.7100715727017941E-7</v>
      </c>
      <c r="AF2846" t="e">
        <f ca="1">IF(AD2846="","",_xludf.RANK.EQ(AD2846,$AD$2:$AD$5513,0))</f>
        <v>#NAME?</v>
      </c>
      <c r="AH2846" t="str">
        <f t="shared" si="448"/>
        <v>Baja</v>
      </c>
      <c r="AI2846" t="s">
        <v>153</v>
      </c>
      <c r="AJ2846" t="str">
        <f>IFERROR(VLOOKUP(B2846,Maestro_Regionales!$A$2:$B$35,2,FALSE),"Otras zonas")</f>
        <v>Otras zonas</v>
      </c>
      <c r="AK2846" t="str">
        <f t="shared" si="449"/>
        <v>REGIMEN DE EXCEPCION | Otras zonas</v>
      </c>
    </row>
    <row r="2847" spans="1:37">
      <c r="A2847" s="4" t="s">
        <v>1042</v>
      </c>
      <c r="B2847" s="4" t="s">
        <v>1043</v>
      </c>
      <c r="C2847" s="4" t="s">
        <v>1237</v>
      </c>
      <c r="D2847" s="4" t="s">
        <v>1238</v>
      </c>
      <c r="E2847" s="4" t="s">
        <v>91</v>
      </c>
      <c r="F2847" s="4">
        <v>1352</v>
      </c>
      <c r="G2847" s="4">
        <v>3151</v>
      </c>
      <c r="H2847" s="4">
        <v>0</v>
      </c>
      <c r="I2847">
        <f t="shared" si="440"/>
        <v>4503</v>
      </c>
      <c r="J2847">
        <f t="shared" si="441"/>
        <v>0.30024428159005107</v>
      </c>
      <c r="K2847">
        <f t="shared" si="442"/>
        <v>0.69975571840994888</v>
      </c>
      <c r="L2847">
        <f t="shared" si="443"/>
        <v>0</v>
      </c>
      <c r="M2847">
        <f>I2847*Diccionario!$B$36</f>
        <v>9.996748294117646</v>
      </c>
      <c r="N2847">
        <f>M2847*Diccionario!$B$37</f>
        <v>1.0096715777058822</v>
      </c>
      <c r="O2847">
        <f>N2847*Diccionario!$B$38</f>
        <v>0.15145073665588232</v>
      </c>
      <c r="P2847">
        <f>O2847*Diccionario!$B$39</f>
        <v>0.13630566299029409</v>
      </c>
      <c r="Q2847">
        <f>P2847*Diccionario!$B$40</f>
        <v>5.4522265196117636E-2</v>
      </c>
      <c r="R2847">
        <f>Q2847*Diccionario!$B$41</f>
        <v>3.5439472377476466E-2</v>
      </c>
      <c r="S2847">
        <f t="shared" si="444"/>
        <v>3.5439472377476466E-2</v>
      </c>
      <c r="T2847">
        <f>I2847*Diccionario!$B$36</f>
        <v>9.996748294117646</v>
      </c>
      <c r="U2847">
        <f>T2847*Diccionario!$B$42</f>
        <v>1.0096715777058822</v>
      </c>
      <c r="V2847">
        <f>U2847*Diccionario!$B$43</f>
        <v>0.85822084104999985</v>
      </c>
      <c r="W2847">
        <f>V2847*Diccionario!$B$44</f>
        <v>0.16306195979949997</v>
      </c>
      <c r="X2847">
        <f>W2847*Diccionario!$B$45</f>
        <v>6.3594164321804994E-2</v>
      </c>
      <c r="Y2847">
        <f>X2847*Diccionario!$B$46</f>
        <v>5.6598806246406445E-2</v>
      </c>
      <c r="Z2847">
        <f>Y2847*Diccionario!$B$47</f>
        <v>2.0941558311170384E-2</v>
      </c>
      <c r="AA2847">
        <f>Z2847*Diccionario!$B$48</f>
        <v>2.0941558311170384E-2</v>
      </c>
      <c r="AB2847">
        <f>AA2847*Diccionario!$B$49</f>
        <v>1.5706168733377789E-2</v>
      </c>
      <c r="AC2847">
        <f t="shared" si="445"/>
        <v>1.5706168733377789E-2</v>
      </c>
      <c r="AD2847">
        <f t="shared" si="446"/>
        <v>5.1145641110854255E-2</v>
      </c>
      <c r="AE2847">
        <f t="shared" si="447"/>
        <v>8.570817430625392E-5</v>
      </c>
      <c r="AF2847" t="e">
        <f ca="1">IF(AD2847="","",_xludf.RANK.EQ(AD2847,$AD$2:$AD$5513,0))</f>
        <v>#NAME?</v>
      </c>
      <c r="AH2847" t="str">
        <f t="shared" si="448"/>
        <v>Baja</v>
      </c>
      <c r="AI2847" t="s">
        <v>153</v>
      </c>
      <c r="AJ2847" t="str">
        <f>IFERROR(VLOOKUP(B2847,Maestro_Regionales!$A$2:$B$35,2,FALSE),"Otras zonas")</f>
        <v>Otras zonas</v>
      </c>
      <c r="AK2847" t="str">
        <f t="shared" si="449"/>
        <v>FAMISANAR | Otras zonas</v>
      </c>
    </row>
    <row r="2848" spans="1:37">
      <c r="A2848" s="4" t="s">
        <v>1042</v>
      </c>
      <c r="B2848" s="4" t="s">
        <v>1043</v>
      </c>
      <c r="C2848" s="4" t="s">
        <v>1237</v>
      </c>
      <c r="D2848" s="4" t="s">
        <v>1238</v>
      </c>
      <c r="E2848" s="4" t="s">
        <v>87</v>
      </c>
      <c r="F2848" s="4">
        <v>993</v>
      </c>
      <c r="G2848" s="4">
        <v>3050</v>
      </c>
      <c r="H2848" s="4">
        <v>0</v>
      </c>
      <c r="I2848">
        <f t="shared" si="440"/>
        <v>4043</v>
      </c>
      <c r="J2848">
        <f t="shared" si="441"/>
        <v>0.24560969577046748</v>
      </c>
      <c r="K2848">
        <f t="shared" si="442"/>
        <v>0.75439030422953257</v>
      </c>
      <c r="L2848">
        <f t="shared" si="443"/>
        <v>0</v>
      </c>
      <c r="M2848">
        <f>I2848*Diccionario!$B$36</f>
        <v>8.9755392745098028</v>
      </c>
      <c r="N2848">
        <f>M2848*Diccionario!$B$37</f>
        <v>0.90652946672549017</v>
      </c>
      <c r="O2848">
        <f>N2848*Diccionario!$B$38</f>
        <v>0.13597942000882351</v>
      </c>
      <c r="P2848">
        <f>O2848*Diccionario!$B$39</f>
        <v>0.12238147800794116</v>
      </c>
      <c r="Q2848">
        <f>P2848*Diccionario!$B$40</f>
        <v>4.8952591203176465E-2</v>
      </c>
      <c r="R2848">
        <f>Q2848*Diccionario!$B$41</f>
        <v>3.1819184282064705E-2</v>
      </c>
      <c r="S2848">
        <f t="shared" si="444"/>
        <v>3.1819184282064705E-2</v>
      </c>
      <c r="T2848">
        <f>I2848*Diccionario!$B$36</f>
        <v>8.9755392745098028</v>
      </c>
      <c r="U2848">
        <f>T2848*Diccionario!$B$42</f>
        <v>0.90652946672549017</v>
      </c>
      <c r="V2848">
        <f>U2848*Diccionario!$B$43</f>
        <v>0.7705500467166666</v>
      </c>
      <c r="W2848">
        <f>V2848*Diccionario!$B$44</f>
        <v>0.14640450887616666</v>
      </c>
      <c r="X2848">
        <f>W2848*Diccionario!$B$45</f>
        <v>5.7097758461704999E-2</v>
      </c>
      <c r="Y2848">
        <f>X2848*Diccionario!$B$46</f>
        <v>5.0817005030917448E-2</v>
      </c>
      <c r="Z2848">
        <f>Y2848*Diccionario!$B$47</f>
        <v>1.8802291861439457E-2</v>
      </c>
      <c r="AA2848">
        <f>Z2848*Diccionario!$B$48</f>
        <v>1.8802291861439457E-2</v>
      </c>
      <c r="AB2848">
        <f>AA2848*Diccionario!$B$49</f>
        <v>1.4101718896079592E-2</v>
      </c>
      <c r="AC2848">
        <f t="shared" si="445"/>
        <v>1.4101718896079592E-2</v>
      </c>
      <c r="AD2848">
        <f t="shared" si="446"/>
        <v>4.5920903178144297E-2</v>
      </c>
      <c r="AE2848">
        <f t="shared" si="447"/>
        <v>7.6952731228111174E-5</v>
      </c>
      <c r="AF2848" t="e">
        <f ca="1">IF(AD2848="","",_xludf.RANK.EQ(AD2848,$AD$2:$AD$5513,0))</f>
        <v>#NAME?</v>
      </c>
      <c r="AH2848" t="str">
        <f t="shared" si="448"/>
        <v>Baja</v>
      </c>
      <c r="AI2848" t="s">
        <v>153</v>
      </c>
      <c r="AJ2848" t="str">
        <f>IFERROR(VLOOKUP(B2848,Maestro_Regionales!$A$2:$B$35,2,FALSE),"Otras zonas")</f>
        <v>Otras zonas</v>
      </c>
      <c r="AK2848" t="str">
        <f t="shared" si="449"/>
        <v>NUEVA EPS | Otras zonas</v>
      </c>
    </row>
    <row r="2849" spans="1:37">
      <c r="A2849" s="4" t="s">
        <v>1042</v>
      </c>
      <c r="B2849" s="4" t="s">
        <v>1043</v>
      </c>
      <c r="C2849" s="4" t="s">
        <v>1237</v>
      </c>
      <c r="D2849" s="4" t="s">
        <v>1238</v>
      </c>
      <c r="E2849" s="4" t="s">
        <v>85</v>
      </c>
      <c r="F2849" s="4">
        <v>286</v>
      </c>
      <c r="G2849" s="4">
        <v>752</v>
      </c>
      <c r="H2849" s="4">
        <v>0</v>
      </c>
      <c r="I2849">
        <f t="shared" si="440"/>
        <v>1038</v>
      </c>
      <c r="J2849">
        <f t="shared" si="441"/>
        <v>0.27552986512524086</v>
      </c>
      <c r="K2849">
        <f t="shared" si="442"/>
        <v>0.7244701348747592</v>
      </c>
      <c r="L2849">
        <f t="shared" si="443"/>
        <v>0</v>
      </c>
      <c r="M2849">
        <f>I2849*Diccionario!$B$36</f>
        <v>2.3043803529411764</v>
      </c>
      <c r="N2849">
        <f>M2849*Diccionario!$B$37</f>
        <v>0.23274241564705883</v>
      </c>
      <c r="O2849">
        <f>N2849*Diccionario!$B$38</f>
        <v>3.4911362347058821E-2</v>
      </c>
      <c r="P2849">
        <f>O2849*Diccionario!$B$39</f>
        <v>3.1420226112352942E-2</v>
      </c>
      <c r="Q2849">
        <f>P2849*Diccionario!$B$40</f>
        <v>1.2568090444941178E-2</v>
      </c>
      <c r="R2849">
        <f>Q2849*Diccionario!$B$41</f>
        <v>8.1692587892117658E-3</v>
      </c>
      <c r="S2849">
        <f t="shared" si="444"/>
        <v>8.1692587892117658E-3</v>
      </c>
      <c r="T2849">
        <f>I2849*Diccionario!$B$36</f>
        <v>2.3043803529411764</v>
      </c>
      <c r="U2849">
        <f>T2849*Diccionario!$B$42</f>
        <v>0.23274241564705883</v>
      </c>
      <c r="V2849">
        <f>U2849*Diccionario!$B$43</f>
        <v>0.1978310533</v>
      </c>
      <c r="W2849">
        <f>V2849*Diccionario!$B$44</f>
        <v>3.7587900127000001E-2</v>
      </c>
      <c r="X2849">
        <f>W2849*Diccionario!$B$45</f>
        <v>1.4659281049530001E-2</v>
      </c>
      <c r="Y2849">
        <f>X2849*Diccionario!$B$46</f>
        <v>1.3046760134081702E-2</v>
      </c>
      <c r="Z2849">
        <f>Y2849*Diccionario!$B$47</f>
        <v>4.8273012496102292E-3</v>
      </c>
      <c r="AA2849">
        <f>Z2849*Diccionario!$B$48</f>
        <v>4.8273012496102292E-3</v>
      </c>
      <c r="AB2849">
        <f>AA2849*Diccionario!$B$49</f>
        <v>3.6204759372076719E-3</v>
      </c>
      <c r="AC2849">
        <f t="shared" si="445"/>
        <v>3.6204759372076719E-3</v>
      </c>
      <c r="AD2849">
        <f t="shared" si="446"/>
        <v>1.1789734726419438E-2</v>
      </c>
      <c r="AE2849">
        <f t="shared" si="447"/>
        <v>1.9756847641548208E-5</v>
      </c>
      <c r="AF2849" t="e">
        <f ca="1">IF(AD2849="","",_xludf.RANK.EQ(AD2849,$AD$2:$AD$5513,0))</f>
        <v>#NAME?</v>
      </c>
      <c r="AH2849" t="str">
        <f t="shared" si="448"/>
        <v>Baja</v>
      </c>
      <c r="AI2849" t="s">
        <v>153</v>
      </c>
      <c r="AJ2849" t="str">
        <f>IFERROR(VLOOKUP(B2849,Maestro_Regionales!$A$2:$B$35,2,FALSE),"Otras zonas")</f>
        <v>Otras zonas</v>
      </c>
      <c r="AK2849" t="str">
        <f t="shared" si="449"/>
        <v>SALUD TOTAL EPS | Otras zonas</v>
      </c>
    </row>
    <row r="2850" spans="1:37">
      <c r="A2850" s="4" t="s">
        <v>1042</v>
      </c>
      <c r="B2850" s="4" t="s">
        <v>1043</v>
      </c>
      <c r="C2850" s="4" t="s">
        <v>1237</v>
      </c>
      <c r="D2850" s="4" t="s">
        <v>1238</v>
      </c>
      <c r="E2850" s="4" t="s">
        <v>415</v>
      </c>
      <c r="F2850" s="4">
        <v>215</v>
      </c>
      <c r="G2850" s="4">
        <v>755</v>
      </c>
      <c r="H2850" s="4">
        <v>0</v>
      </c>
      <c r="I2850">
        <f t="shared" si="440"/>
        <v>970</v>
      </c>
      <c r="J2850">
        <f t="shared" si="441"/>
        <v>0.22164948453608246</v>
      </c>
      <c r="K2850">
        <f t="shared" si="442"/>
        <v>0.77835051546391754</v>
      </c>
      <c r="L2850">
        <f t="shared" si="443"/>
        <v>0</v>
      </c>
      <c r="M2850">
        <f>I2850*Diccionario!$B$36</f>
        <v>2.1534190196078429</v>
      </c>
      <c r="N2850">
        <f>M2850*Diccionario!$B$37</f>
        <v>0.21749532098039215</v>
      </c>
      <c r="O2850">
        <f>N2850*Diccionario!$B$38</f>
        <v>3.2624298147058819E-2</v>
      </c>
      <c r="P2850">
        <f>O2850*Diccionario!$B$39</f>
        <v>2.936186833235294E-2</v>
      </c>
      <c r="Q2850">
        <f>P2850*Diccionario!$B$40</f>
        <v>1.1744747332941176E-2</v>
      </c>
      <c r="R2850">
        <f>Q2850*Diccionario!$B$41</f>
        <v>7.6340857664117644E-3</v>
      </c>
      <c r="S2850">
        <f t="shared" si="444"/>
        <v>7.6340857664117644E-3</v>
      </c>
      <c r="T2850">
        <f>I2850*Diccionario!$B$36</f>
        <v>2.1534190196078429</v>
      </c>
      <c r="U2850">
        <f>T2850*Diccionario!$B$42</f>
        <v>0.21749532098039215</v>
      </c>
      <c r="V2850">
        <f>U2850*Diccionario!$B$43</f>
        <v>0.18487102283333331</v>
      </c>
      <c r="W2850">
        <f>V2850*Diccionario!$B$44</f>
        <v>3.5125494338333327E-2</v>
      </c>
      <c r="X2850">
        <f>W2850*Diccionario!$B$45</f>
        <v>1.3698942791949997E-2</v>
      </c>
      <c r="Y2850">
        <f>X2850*Diccionario!$B$46</f>
        <v>1.2192059084835498E-2</v>
      </c>
      <c r="Z2850">
        <f>Y2850*Diccionario!$B$47</f>
        <v>4.5110618613891339E-3</v>
      </c>
      <c r="AA2850">
        <f>Z2850*Diccionario!$B$48</f>
        <v>4.5110618613891339E-3</v>
      </c>
      <c r="AB2850">
        <f>AA2850*Diccionario!$B$49</f>
        <v>3.3832963960418504E-3</v>
      </c>
      <c r="AC2850">
        <f t="shared" si="445"/>
        <v>3.3832963960418504E-3</v>
      </c>
      <c r="AD2850">
        <f t="shared" si="446"/>
        <v>1.1017382162453616E-2</v>
      </c>
      <c r="AE2850">
        <f t="shared" si="447"/>
        <v>1.8462564751735798E-5</v>
      </c>
      <c r="AF2850" t="e">
        <f ca="1">IF(AD2850="","",_xludf.RANK.EQ(AD2850,$AD$2:$AD$5513,0))</f>
        <v>#NAME?</v>
      </c>
      <c r="AH2850" t="str">
        <f t="shared" si="448"/>
        <v>Baja</v>
      </c>
      <c r="AI2850" t="s">
        <v>153</v>
      </c>
      <c r="AJ2850" t="str">
        <f>IFERROR(VLOOKUP(B2850,Maestro_Regionales!$A$2:$B$35,2,FALSE),"Otras zonas")</f>
        <v>Otras zonas</v>
      </c>
      <c r="AK2850" t="str">
        <f t="shared" si="449"/>
        <v>COMPENSAR EPS | Otras zonas</v>
      </c>
    </row>
    <row r="2851" spans="1:37">
      <c r="A2851" s="4" t="s">
        <v>1042</v>
      </c>
      <c r="B2851" s="4" t="s">
        <v>1043</v>
      </c>
      <c r="C2851" s="4" t="s">
        <v>1237</v>
      </c>
      <c r="D2851" s="4" t="s">
        <v>1238</v>
      </c>
      <c r="E2851" s="4" t="s">
        <v>90</v>
      </c>
      <c r="F2851" s="4">
        <v>0</v>
      </c>
      <c r="G2851" s="4">
        <v>0</v>
      </c>
      <c r="H2851" s="4">
        <v>141</v>
      </c>
      <c r="I2851">
        <f t="shared" si="440"/>
        <v>141</v>
      </c>
      <c r="J2851">
        <f t="shared" si="441"/>
        <v>0</v>
      </c>
      <c r="K2851">
        <f t="shared" si="442"/>
        <v>0</v>
      </c>
      <c r="L2851">
        <f t="shared" si="443"/>
        <v>1</v>
      </c>
      <c r="M2851">
        <f>I2851*Diccionario!$B$36</f>
        <v>0.31302276470588231</v>
      </c>
      <c r="N2851">
        <f>M2851*Diccionario!$B$37</f>
        <v>3.1615299235294117E-2</v>
      </c>
      <c r="O2851">
        <f>N2851*Diccionario!$B$38</f>
        <v>4.7422948852941177E-3</v>
      </c>
      <c r="P2851">
        <f>O2851*Diccionario!$B$39</f>
        <v>4.2680653967647059E-3</v>
      </c>
      <c r="Q2851">
        <f>P2851*Diccionario!$B$40</f>
        <v>1.7072261587058825E-3</v>
      </c>
      <c r="R2851">
        <f>Q2851*Diccionario!$B$41</f>
        <v>1.1096970031588237E-3</v>
      </c>
      <c r="S2851">
        <f t="shared" si="444"/>
        <v>1.1096970031588237E-3</v>
      </c>
      <c r="T2851">
        <f>I2851*Diccionario!$B$36</f>
        <v>0.31302276470588231</v>
      </c>
      <c r="U2851">
        <f>T2851*Diccionario!$B$42</f>
        <v>3.1615299235294117E-2</v>
      </c>
      <c r="V2851">
        <f>U2851*Diccionario!$B$43</f>
        <v>2.687300435E-2</v>
      </c>
      <c r="W2851">
        <f>V2851*Diccionario!$B$44</f>
        <v>5.1058708264999997E-3</v>
      </c>
      <c r="X2851">
        <f>W2851*Diccionario!$B$45</f>
        <v>1.9912896223349998E-3</v>
      </c>
      <c r="Y2851">
        <f>X2851*Diccionario!$B$46</f>
        <v>1.7722477638781498E-3</v>
      </c>
      <c r="Z2851">
        <f>Y2851*Diccionario!$B$47</f>
        <v>6.5573167263491543E-4</v>
      </c>
      <c r="AA2851">
        <f>Z2851*Diccionario!$B$48</f>
        <v>6.5573167263491543E-4</v>
      </c>
      <c r="AB2851">
        <f>AA2851*Diccionario!$B$49</f>
        <v>4.917987544761866E-4</v>
      </c>
      <c r="AC2851">
        <f t="shared" si="445"/>
        <v>4.917987544761866E-4</v>
      </c>
      <c r="AD2851">
        <f t="shared" si="446"/>
        <v>1.6014957576350104E-3</v>
      </c>
      <c r="AE2851">
        <f t="shared" si="447"/>
        <v>2.6837336391698432E-6</v>
      </c>
      <c r="AF2851" t="e">
        <f ca="1">IF(AD2851="","",_xludf.RANK.EQ(AD2851,$AD$2:$AD$5513,0))</f>
        <v>#NAME?</v>
      </c>
      <c r="AH2851" t="str">
        <f t="shared" si="448"/>
        <v>Baja</v>
      </c>
      <c r="AI2851" t="s">
        <v>153</v>
      </c>
      <c r="AJ2851" t="str">
        <f>IFERROR(VLOOKUP(B2851,Maestro_Regionales!$A$2:$B$35,2,FALSE),"Otras zonas")</f>
        <v>Otras zonas</v>
      </c>
      <c r="AK2851" t="str">
        <f t="shared" si="449"/>
        <v>REGIMEN DE EXCEPCION | Otras zonas</v>
      </c>
    </row>
    <row r="2852" spans="1:37">
      <c r="A2852" s="4" t="s">
        <v>1042</v>
      </c>
      <c r="B2852" s="4" t="s">
        <v>1043</v>
      </c>
      <c r="C2852" s="4" t="s">
        <v>1237</v>
      </c>
      <c r="D2852" s="4" t="s">
        <v>1238</v>
      </c>
      <c r="E2852" s="4" t="s">
        <v>86</v>
      </c>
      <c r="F2852" s="4">
        <v>3</v>
      </c>
      <c r="G2852" s="4">
        <v>0</v>
      </c>
      <c r="H2852" s="4">
        <v>0</v>
      </c>
      <c r="I2852">
        <f t="shared" si="440"/>
        <v>3</v>
      </c>
      <c r="J2852">
        <f t="shared" si="441"/>
        <v>1</v>
      </c>
      <c r="K2852">
        <f t="shared" si="442"/>
        <v>0</v>
      </c>
      <c r="L2852">
        <f t="shared" si="443"/>
        <v>0</v>
      </c>
      <c r="M2852">
        <f>I2852*Diccionario!$B$36</f>
        <v>6.6600588235294113E-3</v>
      </c>
      <c r="N2852">
        <f>M2852*Diccionario!$B$37</f>
        <v>6.7266594117647055E-4</v>
      </c>
      <c r="O2852">
        <f>N2852*Diccionario!$B$38</f>
        <v>1.0089989117647057E-4</v>
      </c>
      <c r="P2852">
        <f>O2852*Diccionario!$B$39</f>
        <v>9.0809902058823516E-5</v>
      </c>
      <c r="Q2852">
        <f>P2852*Diccionario!$B$40</f>
        <v>3.6323960823529406E-5</v>
      </c>
      <c r="R2852">
        <f>Q2852*Diccionario!$B$41</f>
        <v>2.3610574535294115E-5</v>
      </c>
      <c r="S2852">
        <f t="shared" si="444"/>
        <v>2.3610574535294115E-5</v>
      </c>
      <c r="T2852">
        <f>I2852*Diccionario!$B$36</f>
        <v>6.6600588235294113E-3</v>
      </c>
      <c r="U2852">
        <f>T2852*Diccionario!$B$42</f>
        <v>6.7266594117647055E-4</v>
      </c>
      <c r="V2852">
        <f>U2852*Diccionario!$B$43</f>
        <v>5.7176604999999994E-4</v>
      </c>
      <c r="W2852">
        <f>V2852*Diccionario!$B$44</f>
        <v>1.0863554949999999E-4</v>
      </c>
      <c r="X2852">
        <f>W2852*Diccionario!$B$45</f>
        <v>4.2367864304999996E-5</v>
      </c>
      <c r="Y2852">
        <f>X2852*Diccionario!$B$46</f>
        <v>3.7707399231449999E-5</v>
      </c>
      <c r="Z2852">
        <f>Y2852*Diccionario!$B$47</f>
        <v>1.3951737715636499E-5</v>
      </c>
      <c r="AA2852">
        <f>Z2852*Diccionario!$B$48</f>
        <v>1.3951737715636499E-5</v>
      </c>
      <c r="AB2852">
        <f>AA2852*Diccionario!$B$49</f>
        <v>1.0463803286727374E-5</v>
      </c>
      <c r="AC2852">
        <f t="shared" si="445"/>
        <v>1.0463803286727374E-5</v>
      </c>
      <c r="AD2852">
        <f t="shared" si="446"/>
        <v>3.4074377822021491E-5</v>
      </c>
      <c r="AE2852">
        <f t="shared" si="447"/>
        <v>5.7100715727017936E-8</v>
      </c>
      <c r="AF2852" t="e">
        <f ca="1">IF(AD2852="","",_xludf.RANK.EQ(AD2852,$AD$2:$AD$5513,0))</f>
        <v>#NAME?</v>
      </c>
      <c r="AH2852" t="str">
        <f t="shared" si="448"/>
        <v>Baja</v>
      </c>
      <c r="AI2852" t="s">
        <v>153</v>
      </c>
      <c r="AJ2852" t="str">
        <f>IFERROR(VLOOKUP(B2852,Maestro_Regionales!$A$2:$B$35,2,FALSE),"Otras zonas")</f>
        <v>Otras zonas</v>
      </c>
      <c r="AK2852" t="str">
        <f t="shared" si="449"/>
        <v>EPS SANITAS | Otras zonas</v>
      </c>
    </row>
    <row r="2853" spans="1:37">
      <c r="A2853" s="4" t="s">
        <v>1042</v>
      </c>
      <c r="B2853" s="4" t="s">
        <v>1043</v>
      </c>
      <c r="C2853" s="4" t="s">
        <v>1239</v>
      </c>
      <c r="D2853" s="4" t="s">
        <v>1240</v>
      </c>
      <c r="E2853" s="4" t="s">
        <v>91</v>
      </c>
      <c r="F2853" s="4">
        <v>14185</v>
      </c>
      <c r="G2853" s="4">
        <v>4195</v>
      </c>
      <c r="H2853" s="4">
        <v>0</v>
      </c>
      <c r="I2853">
        <f t="shared" si="440"/>
        <v>18380</v>
      </c>
      <c r="J2853">
        <f t="shared" si="441"/>
        <v>0.77176278563656153</v>
      </c>
      <c r="K2853">
        <f t="shared" si="442"/>
        <v>0.22823721436343852</v>
      </c>
      <c r="L2853">
        <f t="shared" si="443"/>
        <v>0</v>
      </c>
      <c r="M2853">
        <f>I2853*Diccionario!$B$36</f>
        <v>40.80396039215686</v>
      </c>
      <c r="N2853">
        <f>M2853*Diccionario!$B$37</f>
        <v>4.1211999996078434</v>
      </c>
      <c r="O2853">
        <f>N2853*Diccionario!$B$38</f>
        <v>0.61817999994117645</v>
      </c>
      <c r="P2853">
        <f>O2853*Diccionario!$B$39</f>
        <v>0.55636199994705882</v>
      </c>
      <c r="Q2853">
        <f>P2853*Diccionario!$B$40</f>
        <v>0.22254479997882354</v>
      </c>
      <c r="R2853">
        <f>Q2853*Diccionario!$B$41</f>
        <v>0.14465411998623531</v>
      </c>
      <c r="S2853">
        <f t="shared" si="444"/>
        <v>0.14465411998623531</v>
      </c>
      <c r="T2853">
        <f>I2853*Diccionario!$B$36</f>
        <v>40.80396039215686</v>
      </c>
      <c r="U2853">
        <f>T2853*Diccionario!$B$42</f>
        <v>4.1211999996078434</v>
      </c>
      <c r="V2853">
        <f>U2853*Diccionario!$B$43</f>
        <v>3.5030199996666669</v>
      </c>
      <c r="W2853">
        <f>V2853*Diccionario!$B$44</f>
        <v>0.66557379993666677</v>
      </c>
      <c r="X2853">
        <f>W2853*Diccionario!$B$45</f>
        <v>0.25957378197530007</v>
      </c>
      <c r="Y2853">
        <f>X2853*Diccionario!$B$46</f>
        <v>0.23102066595801707</v>
      </c>
      <c r="Z2853">
        <f>Y2853*Diccionario!$B$47</f>
        <v>8.5477646404466312E-2</v>
      </c>
      <c r="AA2853">
        <f>Z2853*Diccionario!$B$48</f>
        <v>8.5477646404466312E-2</v>
      </c>
      <c r="AB2853">
        <f>AA2853*Diccionario!$B$49</f>
        <v>6.4108234803349734E-2</v>
      </c>
      <c r="AC2853">
        <f t="shared" si="445"/>
        <v>6.4108234803349734E-2</v>
      </c>
      <c r="AD2853">
        <f t="shared" si="446"/>
        <v>0.20876235478958505</v>
      </c>
      <c r="AE2853">
        <f t="shared" si="447"/>
        <v>3.4983705168752994E-4</v>
      </c>
      <c r="AF2853" t="e">
        <f ca="1">IF(AD2853="","",_xludf.RANK.EQ(AD2853,$AD$2:$AD$5513,0))</f>
        <v>#NAME?</v>
      </c>
      <c r="AH2853" t="str">
        <f t="shared" si="448"/>
        <v>Media</v>
      </c>
      <c r="AI2853" t="s">
        <v>153</v>
      </c>
      <c r="AJ2853" t="str">
        <f>IFERROR(VLOOKUP(B2853,Maestro_Regionales!$A$2:$B$35,2,FALSE),"Otras zonas")</f>
        <v>Otras zonas</v>
      </c>
      <c r="AK2853" t="str">
        <f t="shared" si="449"/>
        <v>FAMISANAR | Otras zonas</v>
      </c>
    </row>
    <row r="2854" spans="1:37">
      <c r="A2854" s="4" t="s">
        <v>1042</v>
      </c>
      <c r="B2854" s="4" t="s">
        <v>1043</v>
      </c>
      <c r="C2854" s="4" t="s">
        <v>1239</v>
      </c>
      <c r="D2854" s="4" t="s">
        <v>1240</v>
      </c>
      <c r="E2854" s="4" t="s">
        <v>86</v>
      </c>
      <c r="F2854" s="4">
        <v>15416</v>
      </c>
      <c r="G2854" s="4">
        <v>2366</v>
      </c>
      <c r="H2854" s="4">
        <v>0</v>
      </c>
      <c r="I2854">
        <f t="shared" si="440"/>
        <v>17782</v>
      </c>
      <c r="J2854">
        <f t="shared" si="441"/>
        <v>0.86694410077606565</v>
      </c>
      <c r="K2854">
        <f t="shared" si="442"/>
        <v>0.13305589922393432</v>
      </c>
      <c r="L2854">
        <f t="shared" si="443"/>
        <v>0</v>
      </c>
      <c r="M2854">
        <f>I2854*Diccionario!$B$36</f>
        <v>39.476388666666665</v>
      </c>
      <c r="N2854">
        <f>M2854*Diccionario!$B$37</f>
        <v>3.9871152553333333</v>
      </c>
      <c r="O2854">
        <f>N2854*Diccionario!$B$38</f>
        <v>0.5980672883</v>
      </c>
      <c r="P2854">
        <f>O2854*Diccionario!$B$39</f>
        <v>0.53826055947000007</v>
      </c>
      <c r="Q2854">
        <f>P2854*Diccionario!$B$40</f>
        <v>0.21530422378800004</v>
      </c>
      <c r="R2854">
        <f>Q2854*Diccionario!$B$41</f>
        <v>0.13994774546220004</v>
      </c>
      <c r="S2854">
        <f t="shared" si="444"/>
        <v>0.13994774546220004</v>
      </c>
      <c r="T2854">
        <f>I2854*Diccionario!$B$36</f>
        <v>39.476388666666665</v>
      </c>
      <c r="U2854">
        <f>T2854*Diccionario!$B$42</f>
        <v>3.9871152553333333</v>
      </c>
      <c r="V2854">
        <f>U2854*Diccionario!$B$43</f>
        <v>3.3890479670333331</v>
      </c>
      <c r="W2854">
        <f>V2854*Diccionario!$B$44</f>
        <v>0.64391911373633326</v>
      </c>
      <c r="X2854">
        <f>W2854*Diccionario!$B$45</f>
        <v>0.25112845435716996</v>
      </c>
      <c r="Y2854">
        <f>X2854*Diccionario!$B$46</f>
        <v>0.22350432437788126</v>
      </c>
      <c r="Z2854">
        <f>Y2854*Diccionario!$B$47</f>
        <v>8.2696600019816061E-2</v>
      </c>
      <c r="AA2854">
        <f>Z2854*Diccionario!$B$48</f>
        <v>8.2696600019816061E-2</v>
      </c>
      <c r="AB2854">
        <f>AA2854*Diccionario!$B$49</f>
        <v>6.2022450014862049E-2</v>
      </c>
      <c r="AC2854">
        <f t="shared" si="445"/>
        <v>6.2022450014862049E-2</v>
      </c>
      <c r="AD2854">
        <f t="shared" si="446"/>
        <v>0.20197019547706208</v>
      </c>
      <c r="AE2854">
        <f t="shared" si="447"/>
        <v>3.3845497568594433E-4</v>
      </c>
      <c r="AF2854" t="e">
        <f ca="1">IF(AD2854="","",_xludf.RANK.EQ(AD2854,$AD$2:$AD$5513,0))</f>
        <v>#NAME?</v>
      </c>
      <c r="AH2854" t="str">
        <f t="shared" si="448"/>
        <v>Media</v>
      </c>
      <c r="AI2854" t="s">
        <v>153</v>
      </c>
      <c r="AJ2854" t="str">
        <f>IFERROR(VLOOKUP(B2854,Maestro_Regionales!$A$2:$B$35,2,FALSE),"Otras zonas")</f>
        <v>Otras zonas</v>
      </c>
      <c r="AK2854" t="str">
        <f t="shared" si="449"/>
        <v>EPS SANITAS | Otras zonas</v>
      </c>
    </row>
    <row r="2855" spans="1:37">
      <c r="A2855" s="4" t="s">
        <v>1042</v>
      </c>
      <c r="B2855" s="4" t="s">
        <v>1043</v>
      </c>
      <c r="C2855" s="4" t="s">
        <v>1239</v>
      </c>
      <c r="D2855" s="4" t="s">
        <v>1240</v>
      </c>
      <c r="E2855" s="4" t="s">
        <v>87</v>
      </c>
      <c r="F2855" s="4">
        <v>6725</v>
      </c>
      <c r="G2855" s="4">
        <v>3588</v>
      </c>
      <c r="H2855" s="4">
        <v>0</v>
      </c>
      <c r="I2855">
        <f t="shared" si="440"/>
        <v>10313</v>
      </c>
      <c r="J2855">
        <f t="shared" si="441"/>
        <v>0.65208959565596825</v>
      </c>
      <c r="K2855">
        <f t="shared" si="442"/>
        <v>0.34791040434403181</v>
      </c>
      <c r="L2855">
        <f t="shared" si="443"/>
        <v>0</v>
      </c>
      <c r="M2855">
        <f>I2855*Diccionario!$B$36</f>
        <v>22.895062215686274</v>
      </c>
      <c r="N2855">
        <f>M2855*Diccionario!$B$37</f>
        <v>2.3124012837843138</v>
      </c>
      <c r="O2855">
        <f>N2855*Diccionario!$B$38</f>
        <v>0.34686019256764705</v>
      </c>
      <c r="P2855">
        <f>O2855*Diccionario!$B$39</f>
        <v>0.31217417331088237</v>
      </c>
      <c r="Q2855">
        <f>P2855*Diccionario!$B$40</f>
        <v>0.12486966932435295</v>
      </c>
      <c r="R2855">
        <f>Q2855*Diccionario!$B$41</f>
        <v>8.1165285060829415E-2</v>
      </c>
      <c r="S2855">
        <f t="shared" si="444"/>
        <v>8.1165285060829415E-2</v>
      </c>
      <c r="T2855">
        <f>I2855*Diccionario!$B$36</f>
        <v>22.895062215686274</v>
      </c>
      <c r="U2855">
        <f>T2855*Diccionario!$B$42</f>
        <v>2.3124012837843138</v>
      </c>
      <c r="V2855">
        <f>U2855*Diccionario!$B$43</f>
        <v>1.9655410912166666</v>
      </c>
      <c r="W2855">
        <f>V2855*Diccionario!$B$44</f>
        <v>0.37345280733116665</v>
      </c>
      <c r="X2855">
        <f>W2855*Diccionario!$B$45</f>
        <v>0.14564659485915499</v>
      </c>
      <c r="Y2855">
        <f>X2855*Diccionario!$B$46</f>
        <v>0.12962546942464795</v>
      </c>
      <c r="Z2855">
        <f>Y2855*Diccionario!$B$47</f>
        <v>4.7961423687119739E-2</v>
      </c>
      <c r="AA2855">
        <f>Z2855*Diccionario!$B$48</f>
        <v>4.7961423687119739E-2</v>
      </c>
      <c r="AB2855">
        <f>AA2855*Diccionario!$B$49</f>
        <v>3.5971067765339801E-2</v>
      </c>
      <c r="AC2855">
        <f t="shared" si="445"/>
        <v>3.5971067765339801E-2</v>
      </c>
      <c r="AD2855">
        <f t="shared" si="446"/>
        <v>0.11713635282616922</v>
      </c>
      <c r="AE2855">
        <f t="shared" si="447"/>
        <v>1.9629322709757867E-4</v>
      </c>
      <c r="AF2855" t="e">
        <f ca="1">IF(AD2855="","",_xludf.RANK.EQ(AD2855,$AD$2:$AD$5513,0))</f>
        <v>#NAME?</v>
      </c>
      <c r="AH2855" t="str">
        <f t="shared" si="448"/>
        <v>Baja</v>
      </c>
      <c r="AI2855" t="s">
        <v>153</v>
      </c>
      <c r="AJ2855" t="str">
        <f>IFERROR(VLOOKUP(B2855,Maestro_Regionales!$A$2:$B$35,2,FALSE),"Otras zonas")</f>
        <v>Otras zonas</v>
      </c>
      <c r="AK2855" t="str">
        <f t="shared" si="449"/>
        <v>NUEVA EPS | Otras zonas</v>
      </c>
    </row>
    <row r="2856" spans="1:37">
      <c r="A2856" s="4" t="s">
        <v>1042</v>
      </c>
      <c r="B2856" s="4" t="s">
        <v>1043</v>
      </c>
      <c r="C2856" s="4" t="s">
        <v>1239</v>
      </c>
      <c r="D2856" s="4" t="s">
        <v>1240</v>
      </c>
      <c r="E2856" s="4" t="s">
        <v>415</v>
      </c>
      <c r="F2856" s="4">
        <v>4089</v>
      </c>
      <c r="G2856" s="4">
        <v>734</v>
      </c>
      <c r="H2856" s="4">
        <v>0</v>
      </c>
      <c r="I2856">
        <f t="shared" si="440"/>
        <v>4823</v>
      </c>
      <c r="J2856">
        <f t="shared" si="441"/>
        <v>0.84781256479369682</v>
      </c>
      <c r="K2856">
        <f t="shared" si="442"/>
        <v>0.15218743520630312</v>
      </c>
      <c r="L2856">
        <f t="shared" si="443"/>
        <v>0</v>
      </c>
      <c r="M2856">
        <f>I2856*Diccionario!$B$36</f>
        <v>10.70715456862745</v>
      </c>
      <c r="N2856">
        <f>M2856*Diccionario!$B$37</f>
        <v>1.0814226114313725</v>
      </c>
      <c r="O2856">
        <f>N2856*Diccionario!$B$38</f>
        <v>0.16221339171470586</v>
      </c>
      <c r="P2856">
        <f>O2856*Diccionario!$B$39</f>
        <v>0.14599205254323527</v>
      </c>
      <c r="Q2856">
        <f>P2856*Diccionario!$B$40</f>
        <v>5.8396821017294112E-2</v>
      </c>
      <c r="R2856">
        <f>Q2856*Diccionario!$B$41</f>
        <v>3.7957933661241172E-2</v>
      </c>
      <c r="S2856">
        <f t="shared" si="444"/>
        <v>3.7957933661241172E-2</v>
      </c>
      <c r="T2856">
        <f>I2856*Diccionario!$B$36</f>
        <v>10.70715456862745</v>
      </c>
      <c r="U2856">
        <f>T2856*Diccionario!$B$42</f>
        <v>1.0814226114313725</v>
      </c>
      <c r="V2856">
        <f>U2856*Diccionario!$B$43</f>
        <v>0.91920921971666658</v>
      </c>
      <c r="W2856">
        <f>V2856*Diccionario!$B$44</f>
        <v>0.17464975174616665</v>
      </c>
      <c r="X2856">
        <f>W2856*Diccionario!$B$45</f>
        <v>6.8113403181004992E-2</v>
      </c>
      <c r="Y2856">
        <f>X2856*Diccionario!$B$46</f>
        <v>6.0620928831094441E-2</v>
      </c>
      <c r="Z2856">
        <f>Y2856*Diccionario!$B$47</f>
        <v>2.2429743667504942E-2</v>
      </c>
      <c r="AA2856">
        <f>Z2856*Diccionario!$B$48</f>
        <v>2.2429743667504942E-2</v>
      </c>
      <c r="AB2856">
        <f>AA2856*Diccionario!$B$49</f>
        <v>1.6822307750628707E-2</v>
      </c>
      <c r="AC2856">
        <f t="shared" si="445"/>
        <v>1.6822307750628707E-2</v>
      </c>
      <c r="AD2856">
        <f t="shared" si="446"/>
        <v>5.4780241411869879E-2</v>
      </c>
      <c r="AE2856">
        <f t="shared" si="447"/>
        <v>9.179891731713583E-5</v>
      </c>
      <c r="AF2856" t="e">
        <f ca="1">IF(AD2856="","",_xludf.RANK.EQ(AD2856,$AD$2:$AD$5513,0))</f>
        <v>#NAME?</v>
      </c>
      <c r="AH2856" t="str">
        <f t="shared" si="448"/>
        <v>Baja</v>
      </c>
      <c r="AI2856" t="s">
        <v>153</v>
      </c>
      <c r="AJ2856" t="str">
        <f>IFERROR(VLOOKUP(B2856,Maestro_Regionales!$A$2:$B$35,2,FALSE),"Otras zonas")</f>
        <v>Otras zonas</v>
      </c>
      <c r="AK2856" t="str">
        <f t="shared" si="449"/>
        <v>COMPENSAR EPS | Otras zonas</v>
      </c>
    </row>
    <row r="2857" spans="1:37">
      <c r="A2857" s="4" t="s">
        <v>1042</v>
      </c>
      <c r="B2857" s="4" t="s">
        <v>1043</v>
      </c>
      <c r="C2857" s="4" t="s">
        <v>1239</v>
      </c>
      <c r="D2857" s="4" t="s">
        <v>1240</v>
      </c>
      <c r="E2857" s="4" t="s">
        <v>85</v>
      </c>
      <c r="F2857" s="4">
        <v>2933</v>
      </c>
      <c r="G2857" s="4">
        <v>675</v>
      </c>
      <c r="H2857" s="4">
        <v>0</v>
      </c>
      <c r="I2857">
        <f t="shared" si="440"/>
        <v>3608</v>
      </c>
      <c r="J2857">
        <f t="shared" si="441"/>
        <v>0.81291574279379153</v>
      </c>
      <c r="K2857">
        <f t="shared" si="442"/>
        <v>0.18708425720620842</v>
      </c>
      <c r="L2857">
        <f t="shared" si="443"/>
        <v>0</v>
      </c>
      <c r="M2857">
        <f>I2857*Diccionario!$B$36</f>
        <v>8.0098307450980393</v>
      </c>
      <c r="N2857">
        <f>M2857*Diccionario!$B$37</f>
        <v>0.80899290525490197</v>
      </c>
      <c r="O2857">
        <f>N2857*Diccionario!$B$38</f>
        <v>0.12134893578823529</v>
      </c>
      <c r="P2857">
        <f>O2857*Diccionario!$B$39</f>
        <v>0.10921404220941176</v>
      </c>
      <c r="Q2857">
        <f>P2857*Diccionario!$B$40</f>
        <v>4.3685616883764711E-2</v>
      </c>
      <c r="R2857">
        <f>Q2857*Diccionario!$B$41</f>
        <v>2.8395650974447063E-2</v>
      </c>
      <c r="S2857">
        <f t="shared" si="444"/>
        <v>2.8395650974447063E-2</v>
      </c>
      <c r="T2857">
        <f>I2857*Diccionario!$B$36</f>
        <v>8.0098307450980393</v>
      </c>
      <c r="U2857">
        <f>T2857*Diccionario!$B$42</f>
        <v>0.80899290525490197</v>
      </c>
      <c r="V2857">
        <f>U2857*Diccionario!$B$43</f>
        <v>0.68764396946666662</v>
      </c>
      <c r="W2857">
        <f>V2857*Diccionario!$B$44</f>
        <v>0.13065235419866666</v>
      </c>
      <c r="X2857">
        <f>W2857*Diccionario!$B$45</f>
        <v>5.0954418137480001E-2</v>
      </c>
      <c r="Y2857">
        <f>X2857*Diccionario!$B$46</f>
        <v>4.5349432142357204E-2</v>
      </c>
      <c r="Z2857">
        <f>Y2857*Diccionario!$B$47</f>
        <v>1.6779289892672165E-2</v>
      </c>
      <c r="AA2857">
        <f>Z2857*Diccionario!$B$48</f>
        <v>1.6779289892672165E-2</v>
      </c>
      <c r="AB2857">
        <f>AA2857*Diccionario!$B$49</f>
        <v>1.2584467419504124E-2</v>
      </c>
      <c r="AC2857">
        <f t="shared" si="445"/>
        <v>1.2584467419504124E-2</v>
      </c>
      <c r="AD2857">
        <f t="shared" si="446"/>
        <v>4.0980118393951187E-2</v>
      </c>
      <c r="AE2857">
        <f t="shared" si="447"/>
        <v>6.8673127447693578E-5</v>
      </c>
      <c r="AF2857" t="e">
        <f ca="1">IF(AD2857="","",_xludf.RANK.EQ(AD2857,$AD$2:$AD$5513,0))</f>
        <v>#NAME?</v>
      </c>
      <c r="AH2857" t="str">
        <f t="shared" si="448"/>
        <v>Baja</v>
      </c>
      <c r="AI2857" t="s">
        <v>153</v>
      </c>
      <c r="AJ2857" t="str">
        <f>IFERROR(VLOOKUP(B2857,Maestro_Regionales!$A$2:$B$35,2,FALSE),"Otras zonas")</f>
        <v>Otras zonas</v>
      </c>
      <c r="AK2857" t="str">
        <f t="shared" si="449"/>
        <v>SALUD TOTAL EPS | Otras zonas</v>
      </c>
    </row>
    <row r="2858" spans="1:37">
      <c r="A2858" s="4" t="s">
        <v>1042</v>
      </c>
      <c r="B2858" s="4" t="s">
        <v>1043</v>
      </c>
      <c r="C2858" s="4" t="s">
        <v>1239</v>
      </c>
      <c r="D2858" s="4" t="s">
        <v>1240</v>
      </c>
      <c r="E2858" s="4" t="s">
        <v>90</v>
      </c>
      <c r="F2858" s="4">
        <v>0</v>
      </c>
      <c r="G2858" s="4">
        <v>0</v>
      </c>
      <c r="H2858" s="4">
        <v>290</v>
      </c>
      <c r="I2858">
        <f t="shared" si="440"/>
        <v>290</v>
      </c>
      <c r="J2858">
        <f t="shared" si="441"/>
        <v>0</v>
      </c>
      <c r="K2858">
        <f t="shared" si="442"/>
        <v>0</v>
      </c>
      <c r="L2858">
        <f t="shared" si="443"/>
        <v>1</v>
      </c>
      <c r="M2858">
        <f>I2858*Diccionario!$B$36</f>
        <v>0.64380568627450974</v>
      </c>
      <c r="N2858">
        <f>M2858*Diccionario!$B$37</f>
        <v>6.5024374313725486E-2</v>
      </c>
      <c r="O2858">
        <f>N2858*Diccionario!$B$38</f>
        <v>9.7536561470588229E-3</v>
      </c>
      <c r="P2858">
        <f>O2858*Diccionario!$B$39</f>
        <v>8.7782905323529406E-3</v>
      </c>
      <c r="Q2858">
        <f>P2858*Diccionario!$B$40</f>
        <v>3.5113162129411764E-3</v>
      </c>
      <c r="R2858">
        <f>Q2858*Diccionario!$B$41</f>
        <v>2.2823555384117646E-3</v>
      </c>
      <c r="S2858">
        <f t="shared" si="444"/>
        <v>2.2823555384117646E-3</v>
      </c>
      <c r="T2858">
        <f>I2858*Diccionario!$B$36</f>
        <v>0.64380568627450974</v>
      </c>
      <c r="U2858">
        <f>T2858*Diccionario!$B$42</f>
        <v>6.5024374313725486E-2</v>
      </c>
      <c r="V2858">
        <f>U2858*Diccionario!$B$43</f>
        <v>5.5270718166666663E-2</v>
      </c>
      <c r="W2858">
        <f>V2858*Diccionario!$B$44</f>
        <v>1.0501436451666665E-2</v>
      </c>
      <c r="X2858">
        <f>W2858*Diccionario!$B$45</f>
        <v>4.0955602161499996E-3</v>
      </c>
      <c r="Y2858">
        <f>X2858*Diccionario!$B$46</f>
        <v>3.6450485923734998E-3</v>
      </c>
      <c r="Z2858">
        <f>Y2858*Diccionario!$B$47</f>
        <v>1.3486679791781949E-3</v>
      </c>
      <c r="AA2858">
        <f>Z2858*Diccionario!$B$48</f>
        <v>1.3486679791781949E-3</v>
      </c>
      <c r="AB2858">
        <f>AA2858*Diccionario!$B$49</f>
        <v>1.0115009843836462E-3</v>
      </c>
      <c r="AC2858">
        <f t="shared" si="445"/>
        <v>1.0115009843836462E-3</v>
      </c>
      <c r="AD2858">
        <f t="shared" si="446"/>
        <v>3.2938565227954106E-3</v>
      </c>
      <c r="AE2858">
        <f t="shared" si="447"/>
        <v>5.5197358536117333E-6</v>
      </c>
      <c r="AF2858" t="e">
        <f ca="1">IF(AD2858="","",_xludf.RANK.EQ(AD2858,$AD$2:$AD$5513,0))</f>
        <v>#NAME?</v>
      </c>
      <c r="AH2858" t="str">
        <f t="shared" si="448"/>
        <v>Baja</v>
      </c>
      <c r="AI2858" t="s">
        <v>153</v>
      </c>
      <c r="AJ2858" t="str">
        <f>IFERROR(VLOOKUP(B2858,Maestro_Regionales!$A$2:$B$35,2,FALSE),"Otras zonas")</f>
        <v>Otras zonas</v>
      </c>
      <c r="AK2858" t="str">
        <f t="shared" si="449"/>
        <v>REGIMEN DE EXCEPCION | Otras zonas</v>
      </c>
    </row>
    <row r="2859" spans="1:37">
      <c r="A2859" s="4" t="s">
        <v>1042</v>
      </c>
      <c r="B2859" s="4" t="s">
        <v>1043</v>
      </c>
      <c r="C2859" s="4" t="s">
        <v>1239</v>
      </c>
      <c r="D2859" s="4" t="s">
        <v>1240</v>
      </c>
      <c r="E2859" s="4" t="s">
        <v>505</v>
      </c>
      <c r="F2859" s="4">
        <v>0</v>
      </c>
      <c r="G2859" s="4">
        <v>1</v>
      </c>
      <c r="H2859" s="4">
        <v>0</v>
      </c>
      <c r="I2859">
        <f t="shared" si="440"/>
        <v>1</v>
      </c>
      <c r="J2859">
        <f t="shared" si="441"/>
        <v>0</v>
      </c>
      <c r="K2859">
        <f t="shared" si="442"/>
        <v>1</v>
      </c>
      <c r="L2859">
        <f t="shared" si="443"/>
        <v>0</v>
      </c>
      <c r="M2859">
        <f>I2859*Diccionario!$B$36</f>
        <v>2.2200196078431371E-3</v>
      </c>
      <c r="N2859">
        <f>M2859*Diccionario!$B$37</f>
        <v>2.2422198039215687E-4</v>
      </c>
      <c r="O2859">
        <f>N2859*Diccionario!$B$38</f>
        <v>3.3633297058823532E-5</v>
      </c>
      <c r="P2859">
        <f>O2859*Diccionario!$B$39</f>
        <v>3.026996735294118E-5</v>
      </c>
      <c r="Q2859">
        <f>P2859*Diccionario!$B$40</f>
        <v>1.2107986941176473E-5</v>
      </c>
      <c r="R2859">
        <f>Q2859*Diccionario!$B$41</f>
        <v>7.870191511764708E-6</v>
      </c>
      <c r="S2859">
        <f t="shared" si="444"/>
        <v>7.870191511764708E-6</v>
      </c>
      <c r="T2859">
        <f>I2859*Diccionario!$B$36</f>
        <v>2.2200196078431371E-3</v>
      </c>
      <c r="U2859">
        <f>T2859*Diccionario!$B$42</f>
        <v>2.2422198039215687E-4</v>
      </c>
      <c r="V2859">
        <f>U2859*Diccionario!$B$43</f>
        <v>1.9058868333333333E-4</v>
      </c>
      <c r="W2859">
        <f>V2859*Diccionario!$B$44</f>
        <v>3.6211849833333333E-5</v>
      </c>
      <c r="X2859">
        <f>W2859*Diccionario!$B$45</f>
        <v>1.4122621435000001E-5</v>
      </c>
      <c r="Y2859">
        <f>X2859*Diccionario!$B$46</f>
        <v>1.256913307715E-5</v>
      </c>
      <c r="Z2859">
        <f>Y2859*Diccionario!$B$47</f>
        <v>4.6505792385454997E-6</v>
      </c>
      <c r="AA2859">
        <f>Z2859*Diccionario!$B$48</f>
        <v>4.6505792385454997E-6</v>
      </c>
      <c r="AB2859">
        <f>AA2859*Diccionario!$B$49</f>
        <v>3.4879344289091247E-6</v>
      </c>
      <c r="AC2859">
        <f t="shared" si="445"/>
        <v>3.4879344289091247E-6</v>
      </c>
      <c r="AD2859">
        <f t="shared" si="446"/>
        <v>1.1358125940673833E-5</v>
      </c>
      <c r="AE2859">
        <f t="shared" si="447"/>
        <v>1.9033571909005983E-8</v>
      </c>
      <c r="AF2859" t="e">
        <f ca="1">IF(AD2859="","",_xludf.RANK.EQ(AD2859,$AD$2:$AD$5513,0))</f>
        <v>#NAME?</v>
      </c>
      <c r="AH2859" t="str">
        <f t="shared" si="448"/>
        <v>Baja</v>
      </c>
      <c r="AI2859" t="s">
        <v>153</v>
      </c>
      <c r="AJ2859" t="str">
        <f>IFERROR(VLOOKUP(B2859,Maestro_Regionales!$A$2:$B$35,2,FALSE),"Otras zonas")</f>
        <v>Otras zonas</v>
      </c>
      <c r="AK2859" t="str">
        <f t="shared" si="449"/>
        <v>DUSAKAWI EPSI | Otras zonas</v>
      </c>
    </row>
    <row r="2860" spans="1:37">
      <c r="A2860" s="4" t="s">
        <v>1042</v>
      </c>
      <c r="B2860" s="4" t="s">
        <v>1043</v>
      </c>
      <c r="C2860" s="4" t="s">
        <v>1239</v>
      </c>
      <c r="D2860" s="4" t="s">
        <v>1240</v>
      </c>
      <c r="E2860" s="4" t="s">
        <v>88</v>
      </c>
      <c r="F2860" s="4">
        <v>1</v>
      </c>
      <c r="G2860" s="4">
        <v>0</v>
      </c>
      <c r="H2860" s="4">
        <v>0</v>
      </c>
      <c r="I2860">
        <f t="shared" si="440"/>
        <v>1</v>
      </c>
      <c r="J2860">
        <f t="shared" si="441"/>
        <v>1</v>
      </c>
      <c r="K2860">
        <f t="shared" si="442"/>
        <v>0</v>
      </c>
      <c r="L2860">
        <f t="shared" si="443"/>
        <v>0</v>
      </c>
      <c r="M2860">
        <f>I2860*Diccionario!$B$36</f>
        <v>2.2200196078431371E-3</v>
      </c>
      <c r="N2860">
        <f>M2860*Diccionario!$B$37</f>
        <v>2.2422198039215687E-4</v>
      </c>
      <c r="O2860">
        <f>N2860*Diccionario!$B$38</f>
        <v>3.3633297058823532E-5</v>
      </c>
      <c r="P2860">
        <f>O2860*Diccionario!$B$39</f>
        <v>3.026996735294118E-5</v>
      </c>
      <c r="Q2860">
        <f>P2860*Diccionario!$B$40</f>
        <v>1.2107986941176473E-5</v>
      </c>
      <c r="R2860">
        <f>Q2860*Diccionario!$B$41</f>
        <v>7.870191511764708E-6</v>
      </c>
      <c r="S2860">
        <f t="shared" si="444"/>
        <v>7.870191511764708E-6</v>
      </c>
      <c r="T2860">
        <f>I2860*Diccionario!$B$36</f>
        <v>2.2200196078431371E-3</v>
      </c>
      <c r="U2860">
        <f>T2860*Diccionario!$B$42</f>
        <v>2.2422198039215687E-4</v>
      </c>
      <c r="V2860">
        <f>U2860*Diccionario!$B$43</f>
        <v>1.9058868333333333E-4</v>
      </c>
      <c r="W2860">
        <f>V2860*Diccionario!$B$44</f>
        <v>3.6211849833333333E-5</v>
      </c>
      <c r="X2860">
        <f>W2860*Diccionario!$B$45</f>
        <v>1.4122621435000001E-5</v>
      </c>
      <c r="Y2860">
        <f>X2860*Diccionario!$B$46</f>
        <v>1.256913307715E-5</v>
      </c>
      <c r="Z2860">
        <f>Y2860*Diccionario!$B$47</f>
        <v>4.6505792385454997E-6</v>
      </c>
      <c r="AA2860">
        <f>Z2860*Diccionario!$B$48</f>
        <v>4.6505792385454997E-6</v>
      </c>
      <c r="AB2860">
        <f>AA2860*Diccionario!$B$49</f>
        <v>3.4879344289091247E-6</v>
      </c>
      <c r="AC2860">
        <f t="shared" si="445"/>
        <v>3.4879344289091247E-6</v>
      </c>
      <c r="AD2860">
        <f t="shared" si="446"/>
        <v>1.1358125940673833E-5</v>
      </c>
      <c r="AE2860">
        <f t="shared" si="447"/>
        <v>1.9033571909005983E-8</v>
      </c>
      <c r="AF2860" t="e">
        <f ca="1">IF(AD2860="","",_xludf.RANK.EQ(AD2860,$AD$2:$AD$5513,0))</f>
        <v>#NAME?</v>
      </c>
      <c r="AH2860" t="str">
        <f t="shared" si="448"/>
        <v>Baja</v>
      </c>
      <c r="AI2860" t="s">
        <v>153</v>
      </c>
      <c r="AJ2860" t="str">
        <f>IFERROR(VLOOKUP(B2860,Maestro_Regionales!$A$2:$B$35,2,FALSE),"Otras zonas")</f>
        <v>Otras zonas</v>
      </c>
      <c r="AK2860" t="str">
        <f t="shared" si="449"/>
        <v>COOSALUD EPS | Otras zonas</v>
      </c>
    </row>
    <row r="2861" spans="1:37">
      <c r="A2861" s="4" t="s">
        <v>1042</v>
      </c>
      <c r="B2861" s="4" t="s">
        <v>1043</v>
      </c>
      <c r="C2861" s="4" t="s">
        <v>1241</v>
      </c>
      <c r="D2861" s="4" t="s">
        <v>1242</v>
      </c>
      <c r="E2861" s="4" t="s">
        <v>85</v>
      </c>
      <c r="F2861" s="4">
        <v>194</v>
      </c>
      <c r="G2861" s="4">
        <v>1858</v>
      </c>
      <c r="H2861" s="4">
        <v>0</v>
      </c>
      <c r="I2861">
        <f t="shared" si="440"/>
        <v>2052</v>
      </c>
      <c r="J2861">
        <f t="shared" si="441"/>
        <v>9.454191033138401E-2</v>
      </c>
      <c r="K2861">
        <f t="shared" si="442"/>
        <v>0.90545808966861596</v>
      </c>
      <c r="L2861">
        <f t="shared" si="443"/>
        <v>0</v>
      </c>
      <c r="M2861">
        <f>I2861*Diccionario!$B$36</f>
        <v>4.5554802352941177</v>
      </c>
      <c r="N2861">
        <f>M2861*Diccionario!$B$37</f>
        <v>0.46010350376470593</v>
      </c>
      <c r="O2861">
        <f>N2861*Diccionario!$B$38</f>
        <v>6.9015525564705887E-2</v>
      </c>
      <c r="P2861">
        <f>O2861*Diccionario!$B$39</f>
        <v>6.2113973008235297E-2</v>
      </c>
      <c r="Q2861">
        <f>P2861*Diccionario!$B$40</f>
        <v>2.4845589203294119E-2</v>
      </c>
      <c r="R2861">
        <f>Q2861*Diccionario!$B$41</f>
        <v>1.6149632982141178E-2</v>
      </c>
      <c r="S2861">
        <f t="shared" si="444"/>
        <v>1.6149632982141178E-2</v>
      </c>
      <c r="T2861">
        <f>I2861*Diccionario!$B$36</f>
        <v>4.5554802352941177</v>
      </c>
      <c r="U2861">
        <f>T2861*Diccionario!$B$42</f>
        <v>0.46010350376470593</v>
      </c>
      <c r="V2861">
        <f>U2861*Diccionario!$B$43</f>
        <v>0.39108797820000002</v>
      </c>
      <c r="W2861">
        <f>V2861*Diccionario!$B$44</f>
        <v>7.4306715858E-2</v>
      </c>
      <c r="X2861">
        <f>W2861*Diccionario!$B$45</f>
        <v>2.8979619184620001E-2</v>
      </c>
      <c r="Y2861">
        <f>X2861*Diccionario!$B$46</f>
        <v>2.5791861074311802E-2</v>
      </c>
      <c r="Z2861">
        <f>Y2861*Diccionario!$B$47</f>
        <v>9.5429885974953662E-3</v>
      </c>
      <c r="AA2861">
        <f>Z2861*Diccionario!$B$48</f>
        <v>9.5429885974953662E-3</v>
      </c>
      <c r="AB2861">
        <f>AA2861*Diccionario!$B$49</f>
        <v>7.1572414481215242E-3</v>
      </c>
      <c r="AC2861">
        <f t="shared" si="445"/>
        <v>7.1572414481215242E-3</v>
      </c>
      <c r="AD2861">
        <f t="shared" si="446"/>
        <v>2.3306874430262702E-2</v>
      </c>
      <c r="AE2861">
        <f t="shared" si="447"/>
        <v>3.9056889557280268E-5</v>
      </c>
      <c r="AF2861" t="e">
        <f ca="1">IF(AD2861="","",_xludf.RANK.EQ(AD2861,$AD$2:$AD$5513,0))</f>
        <v>#NAME?</v>
      </c>
      <c r="AH2861" t="str">
        <f t="shared" si="448"/>
        <v>Baja</v>
      </c>
      <c r="AI2861" t="s">
        <v>153</v>
      </c>
      <c r="AJ2861" t="str">
        <f>IFERROR(VLOOKUP(B2861,Maestro_Regionales!$A$2:$B$35,2,FALSE),"Otras zonas")</f>
        <v>Otras zonas</v>
      </c>
      <c r="AK2861" t="str">
        <f t="shared" si="449"/>
        <v>SALUD TOTAL EPS | Otras zonas</v>
      </c>
    </row>
    <row r="2862" spans="1:37">
      <c r="A2862" s="4" t="s">
        <v>1042</v>
      </c>
      <c r="B2862" s="4" t="s">
        <v>1043</v>
      </c>
      <c r="C2862" s="4" t="s">
        <v>1241</v>
      </c>
      <c r="D2862" s="4" t="s">
        <v>1242</v>
      </c>
      <c r="E2862" s="4" t="s">
        <v>87</v>
      </c>
      <c r="F2862" s="4">
        <v>84</v>
      </c>
      <c r="G2862" s="4">
        <v>340</v>
      </c>
      <c r="H2862" s="4">
        <v>0</v>
      </c>
      <c r="I2862">
        <f t="shared" si="440"/>
        <v>424</v>
      </c>
      <c r="J2862">
        <f t="shared" si="441"/>
        <v>0.19811320754716982</v>
      </c>
      <c r="K2862">
        <f t="shared" si="442"/>
        <v>0.80188679245283023</v>
      </c>
      <c r="L2862">
        <f t="shared" si="443"/>
        <v>0</v>
      </c>
      <c r="M2862">
        <f>I2862*Diccionario!$B$36</f>
        <v>0.94128831372549016</v>
      </c>
      <c r="N2862">
        <f>M2862*Diccionario!$B$37</f>
        <v>9.5070119686274518E-2</v>
      </c>
      <c r="O2862">
        <f>N2862*Diccionario!$B$38</f>
        <v>1.4260517952941178E-2</v>
      </c>
      <c r="P2862">
        <f>O2862*Diccionario!$B$39</f>
        <v>1.283446615764706E-2</v>
      </c>
      <c r="Q2862">
        <f>P2862*Diccionario!$B$40</f>
        <v>5.1337864630588243E-3</v>
      </c>
      <c r="R2862">
        <f>Q2862*Diccionario!$B$41</f>
        <v>3.3369612009882359E-3</v>
      </c>
      <c r="S2862">
        <f t="shared" si="444"/>
        <v>3.3369612009882359E-3</v>
      </c>
      <c r="T2862">
        <f>I2862*Diccionario!$B$36</f>
        <v>0.94128831372549016</v>
      </c>
      <c r="U2862">
        <f>T2862*Diccionario!$B$42</f>
        <v>9.5070119686274518E-2</v>
      </c>
      <c r="V2862">
        <f>U2862*Diccionario!$B$43</f>
        <v>8.0809601733333333E-2</v>
      </c>
      <c r="W2862">
        <f>V2862*Diccionario!$B$44</f>
        <v>1.5353824329333333E-2</v>
      </c>
      <c r="X2862">
        <f>W2862*Diccionario!$B$45</f>
        <v>5.9879914884400001E-3</v>
      </c>
      <c r="Y2862">
        <f>X2862*Diccionario!$B$46</f>
        <v>5.3293124247116002E-3</v>
      </c>
      <c r="Z2862">
        <f>Y2862*Diccionario!$B$47</f>
        <v>1.9718455971432921E-3</v>
      </c>
      <c r="AA2862">
        <f>Z2862*Diccionario!$B$48</f>
        <v>1.9718455971432921E-3</v>
      </c>
      <c r="AB2862">
        <f>AA2862*Diccionario!$B$49</f>
        <v>1.4788841978574691E-3</v>
      </c>
      <c r="AC2862">
        <f t="shared" si="445"/>
        <v>1.4788841978574691E-3</v>
      </c>
      <c r="AD2862">
        <f t="shared" si="446"/>
        <v>4.8158453988457047E-3</v>
      </c>
      <c r="AE2862">
        <f t="shared" si="447"/>
        <v>8.0702344894185362E-6</v>
      </c>
      <c r="AF2862" t="e">
        <f ca="1">IF(AD2862="","",_xludf.RANK.EQ(AD2862,$AD$2:$AD$5513,0))</f>
        <v>#NAME?</v>
      </c>
      <c r="AH2862" t="str">
        <f t="shared" si="448"/>
        <v>Baja</v>
      </c>
      <c r="AI2862" t="s">
        <v>153</v>
      </c>
      <c r="AJ2862" t="str">
        <f>IFERROR(VLOOKUP(B2862,Maestro_Regionales!$A$2:$B$35,2,FALSE),"Otras zonas")</f>
        <v>Otras zonas</v>
      </c>
      <c r="AK2862" t="str">
        <f t="shared" si="449"/>
        <v>NUEVA EPS | Otras zonas</v>
      </c>
    </row>
    <row r="2863" spans="1:37">
      <c r="A2863" s="4" t="s">
        <v>1042</v>
      </c>
      <c r="B2863" s="4" t="s">
        <v>1043</v>
      </c>
      <c r="C2863" s="4" t="s">
        <v>1241</v>
      </c>
      <c r="D2863" s="4" t="s">
        <v>1242</v>
      </c>
      <c r="E2863" s="4" t="s">
        <v>90</v>
      </c>
      <c r="F2863" s="4">
        <v>0</v>
      </c>
      <c r="G2863" s="4">
        <v>0</v>
      </c>
      <c r="H2863" s="4">
        <v>48</v>
      </c>
      <c r="I2863">
        <f t="shared" si="440"/>
        <v>48</v>
      </c>
      <c r="J2863">
        <f t="shared" si="441"/>
        <v>0</v>
      </c>
      <c r="K2863">
        <f t="shared" si="442"/>
        <v>0</v>
      </c>
      <c r="L2863">
        <f t="shared" si="443"/>
        <v>1</v>
      </c>
      <c r="M2863">
        <f>I2863*Diccionario!$B$36</f>
        <v>0.10656094117647058</v>
      </c>
      <c r="N2863">
        <f>M2863*Diccionario!$B$37</f>
        <v>1.0762655058823529E-2</v>
      </c>
      <c r="O2863">
        <f>N2863*Diccionario!$B$38</f>
        <v>1.6143982588235292E-3</v>
      </c>
      <c r="P2863">
        <f>O2863*Diccionario!$B$39</f>
        <v>1.4529584329411763E-3</v>
      </c>
      <c r="Q2863">
        <f>P2863*Diccionario!$B$40</f>
        <v>5.811833731764705E-4</v>
      </c>
      <c r="R2863">
        <f>Q2863*Diccionario!$B$41</f>
        <v>3.7776919256470585E-4</v>
      </c>
      <c r="S2863">
        <f t="shared" si="444"/>
        <v>3.7776919256470585E-4</v>
      </c>
      <c r="T2863">
        <f>I2863*Diccionario!$B$36</f>
        <v>0.10656094117647058</v>
      </c>
      <c r="U2863">
        <f>T2863*Diccionario!$B$42</f>
        <v>1.0762655058823529E-2</v>
      </c>
      <c r="V2863">
        <f>U2863*Diccionario!$B$43</f>
        <v>9.148256799999999E-3</v>
      </c>
      <c r="W2863">
        <f>V2863*Diccionario!$B$44</f>
        <v>1.7381687919999999E-3</v>
      </c>
      <c r="X2863">
        <f>W2863*Diccionario!$B$45</f>
        <v>6.7788582887999993E-4</v>
      </c>
      <c r="Y2863">
        <f>X2863*Diccionario!$B$46</f>
        <v>6.0331838770319999E-4</v>
      </c>
      <c r="Z2863">
        <f>Y2863*Diccionario!$B$47</f>
        <v>2.2322780345018398E-4</v>
      </c>
      <c r="AA2863">
        <f>Z2863*Diccionario!$B$48</f>
        <v>2.2322780345018398E-4</v>
      </c>
      <c r="AB2863">
        <f>AA2863*Diccionario!$B$49</f>
        <v>1.6742085258763799E-4</v>
      </c>
      <c r="AC2863">
        <f t="shared" si="445"/>
        <v>1.6742085258763799E-4</v>
      </c>
      <c r="AD2863">
        <f t="shared" si="446"/>
        <v>5.4519004515234386E-4</v>
      </c>
      <c r="AE2863">
        <f t="shared" si="447"/>
        <v>9.1361145163228697E-7</v>
      </c>
      <c r="AF2863" t="e">
        <f ca="1">IF(AD2863="","",_xludf.RANK.EQ(AD2863,$AD$2:$AD$5513,0))</f>
        <v>#NAME?</v>
      </c>
      <c r="AH2863" t="str">
        <f t="shared" si="448"/>
        <v>Baja</v>
      </c>
      <c r="AI2863" t="s">
        <v>153</v>
      </c>
      <c r="AJ2863" t="str">
        <f>IFERROR(VLOOKUP(B2863,Maestro_Regionales!$A$2:$B$35,2,FALSE),"Otras zonas")</f>
        <v>Otras zonas</v>
      </c>
      <c r="AK2863" t="str">
        <f t="shared" si="449"/>
        <v>REGIMEN DE EXCEPCION | Otras zonas</v>
      </c>
    </row>
    <row r="2864" spans="1:37">
      <c r="A2864" s="4" t="s">
        <v>1042</v>
      </c>
      <c r="B2864" s="4" t="s">
        <v>1043</v>
      </c>
      <c r="C2864" s="4" t="s">
        <v>1241</v>
      </c>
      <c r="D2864" s="4" t="s">
        <v>1242</v>
      </c>
      <c r="E2864" s="4" t="s">
        <v>70</v>
      </c>
      <c r="F2864" s="4">
        <v>1</v>
      </c>
      <c r="G2864" s="4">
        <v>0</v>
      </c>
      <c r="H2864" s="4">
        <v>0</v>
      </c>
      <c r="I2864">
        <f t="shared" si="440"/>
        <v>1</v>
      </c>
      <c r="J2864">
        <f t="shared" si="441"/>
        <v>1</v>
      </c>
      <c r="K2864">
        <f t="shared" si="442"/>
        <v>0</v>
      </c>
      <c r="L2864">
        <f t="shared" si="443"/>
        <v>0</v>
      </c>
      <c r="M2864">
        <f>I2864*Diccionario!$B$36</f>
        <v>2.2200196078431371E-3</v>
      </c>
      <c r="N2864">
        <f>M2864*Diccionario!$B$37</f>
        <v>2.2422198039215687E-4</v>
      </c>
      <c r="O2864">
        <f>N2864*Diccionario!$B$38</f>
        <v>3.3633297058823532E-5</v>
      </c>
      <c r="P2864">
        <f>O2864*Diccionario!$B$39</f>
        <v>3.026996735294118E-5</v>
      </c>
      <c r="Q2864">
        <f>P2864*Diccionario!$B$40</f>
        <v>1.2107986941176473E-5</v>
      </c>
      <c r="R2864">
        <f>Q2864*Diccionario!$B$41</f>
        <v>7.870191511764708E-6</v>
      </c>
      <c r="S2864">
        <f t="shared" si="444"/>
        <v>7.870191511764708E-6</v>
      </c>
      <c r="T2864">
        <f>I2864*Diccionario!$B$36</f>
        <v>2.2200196078431371E-3</v>
      </c>
      <c r="U2864">
        <f>T2864*Diccionario!$B$42</f>
        <v>2.2422198039215687E-4</v>
      </c>
      <c r="V2864">
        <f>U2864*Diccionario!$B$43</f>
        <v>1.9058868333333333E-4</v>
      </c>
      <c r="W2864">
        <f>V2864*Diccionario!$B$44</f>
        <v>3.6211849833333333E-5</v>
      </c>
      <c r="X2864">
        <f>W2864*Diccionario!$B$45</f>
        <v>1.4122621435000001E-5</v>
      </c>
      <c r="Y2864">
        <f>X2864*Diccionario!$B$46</f>
        <v>1.256913307715E-5</v>
      </c>
      <c r="Z2864">
        <f>Y2864*Diccionario!$B$47</f>
        <v>4.6505792385454997E-6</v>
      </c>
      <c r="AA2864">
        <f>Z2864*Diccionario!$B$48</f>
        <v>4.6505792385454997E-6</v>
      </c>
      <c r="AB2864">
        <f>AA2864*Diccionario!$B$49</f>
        <v>3.4879344289091247E-6</v>
      </c>
      <c r="AC2864">
        <f t="shared" si="445"/>
        <v>3.4879344289091247E-6</v>
      </c>
      <c r="AD2864">
        <f t="shared" si="446"/>
        <v>1.1358125940673833E-5</v>
      </c>
      <c r="AE2864">
        <f t="shared" si="447"/>
        <v>1.9033571909005983E-8</v>
      </c>
      <c r="AF2864" t="e">
        <f ca="1">IF(AD2864="","",_xludf.RANK.EQ(AD2864,$AD$2:$AD$5513,0))</f>
        <v>#NAME?</v>
      </c>
      <c r="AH2864" t="str">
        <f t="shared" si="448"/>
        <v>Baja</v>
      </c>
      <c r="AI2864" t="s">
        <v>153</v>
      </c>
      <c r="AJ2864" t="str">
        <f>IFERROR(VLOOKUP(B2864,Maestro_Regionales!$A$2:$B$35,2,FALSE),"Otras zonas")</f>
        <v>Otras zonas</v>
      </c>
      <c r="AK2864" t="str">
        <f t="shared" si="449"/>
        <v>EPS SURA | Otras zonas</v>
      </c>
    </row>
    <row r="2865" spans="1:37">
      <c r="A2865" s="4" t="s">
        <v>1042</v>
      </c>
      <c r="B2865" s="4" t="s">
        <v>1043</v>
      </c>
      <c r="C2865" s="4" t="s">
        <v>1243</v>
      </c>
      <c r="D2865" s="4" t="s">
        <v>1244</v>
      </c>
      <c r="E2865" s="4" t="s">
        <v>91</v>
      </c>
      <c r="F2865" s="4">
        <v>527</v>
      </c>
      <c r="G2865" s="4">
        <v>2184</v>
      </c>
      <c r="H2865" s="4">
        <v>0</v>
      </c>
      <c r="I2865">
        <f t="shared" si="440"/>
        <v>2711</v>
      </c>
      <c r="J2865">
        <f t="shared" si="441"/>
        <v>0.19439321283659167</v>
      </c>
      <c r="K2865">
        <f t="shared" si="442"/>
        <v>0.80560678716340839</v>
      </c>
      <c r="L2865">
        <f t="shared" si="443"/>
        <v>0</v>
      </c>
      <c r="M2865">
        <f>I2865*Diccionario!$B$36</f>
        <v>6.0184731568627443</v>
      </c>
      <c r="N2865">
        <f>M2865*Diccionario!$B$37</f>
        <v>0.60786578884313724</v>
      </c>
      <c r="O2865">
        <f>N2865*Diccionario!$B$38</f>
        <v>9.1179868326470584E-2</v>
      </c>
      <c r="P2865">
        <f>O2865*Diccionario!$B$39</f>
        <v>8.2061881493823527E-2</v>
      </c>
      <c r="Q2865">
        <f>P2865*Diccionario!$B$40</f>
        <v>3.2824752597529414E-2</v>
      </c>
      <c r="R2865">
        <f>Q2865*Diccionario!$B$41</f>
        <v>2.1336089188394119E-2</v>
      </c>
      <c r="S2865">
        <f t="shared" si="444"/>
        <v>2.1336089188394119E-2</v>
      </c>
      <c r="T2865">
        <f>I2865*Diccionario!$B$36</f>
        <v>6.0184731568627443</v>
      </c>
      <c r="U2865">
        <f>T2865*Diccionario!$B$42</f>
        <v>0.60786578884313724</v>
      </c>
      <c r="V2865">
        <f>U2865*Diccionario!$B$43</f>
        <v>0.51668592051666662</v>
      </c>
      <c r="W2865">
        <f>V2865*Diccionario!$B$44</f>
        <v>9.8170324898166655E-2</v>
      </c>
      <c r="X2865">
        <f>W2865*Diccionario!$B$45</f>
        <v>3.8286426710284996E-2</v>
      </c>
      <c r="Y2865">
        <f>X2865*Diccionario!$B$46</f>
        <v>3.4074919772153649E-2</v>
      </c>
      <c r="Z2865">
        <f>Y2865*Diccionario!$B$47</f>
        <v>1.260772031569685E-2</v>
      </c>
      <c r="AA2865">
        <f>Z2865*Diccionario!$B$48</f>
        <v>1.260772031569685E-2</v>
      </c>
      <c r="AB2865">
        <f>AA2865*Diccionario!$B$49</f>
        <v>9.4557902367726383E-3</v>
      </c>
      <c r="AC2865">
        <f t="shared" si="445"/>
        <v>9.4557902367726383E-3</v>
      </c>
      <c r="AD2865">
        <f t="shared" si="446"/>
        <v>3.0791879425166757E-2</v>
      </c>
      <c r="AE2865">
        <f t="shared" si="447"/>
        <v>5.1600013445315208E-5</v>
      </c>
      <c r="AF2865" t="e">
        <f ca="1">IF(AD2865="","",_xludf.RANK.EQ(AD2865,$AD$2:$AD$5513,0))</f>
        <v>#NAME?</v>
      </c>
      <c r="AH2865" t="str">
        <f t="shared" si="448"/>
        <v>Baja</v>
      </c>
      <c r="AI2865" t="s">
        <v>153</v>
      </c>
      <c r="AJ2865" t="str">
        <f>IFERROR(VLOOKUP(B2865,Maestro_Regionales!$A$2:$B$35,2,FALSE),"Otras zonas")</f>
        <v>Otras zonas</v>
      </c>
      <c r="AK2865" t="str">
        <f t="shared" si="449"/>
        <v>FAMISANAR | Otras zonas</v>
      </c>
    </row>
    <row r="2866" spans="1:37">
      <c r="A2866" s="4" t="s">
        <v>1042</v>
      </c>
      <c r="B2866" s="4" t="s">
        <v>1043</v>
      </c>
      <c r="C2866" s="4" t="s">
        <v>1243</v>
      </c>
      <c r="D2866" s="4" t="s">
        <v>1244</v>
      </c>
      <c r="E2866" s="4" t="s">
        <v>87</v>
      </c>
      <c r="F2866" s="4">
        <v>294</v>
      </c>
      <c r="G2866" s="4">
        <v>2238</v>
      </c>
      <c r="H2866" s="4">
        <v>0</v>
      </c>
      <c r="I2866">
        <f t="shared" si="440"/>
        <v>2532</v>
      </c>
      <c r="J2866">
        <f t="shared" si="441"/>
        <v>0.11611374407582939</v>
      </c>
      <c r="K2866">
        <f t="shared" si="442"/>
        <v>0.88388625592417058</v>
      </c>
      <c r="L2866">
        <f t="shared" si="443"/>
        <v>0</v>
      </c>
      <c r="M2866">
        <f>I2866*Diccionario!$B$36</f>
        <v>5.621089647058823</v>
      </c>
      <c r="N2866">
        <f>M2866*Diccionario!$B$37</f>
        <v>0.5677300543529411</v>
      </c>
      <c r="O2866">
        <f>N2866*Diccionario!$B$38</f>
        <v>8.5159508152941168E-2</v>
      </c>
      <c r="P2866">
        <f>O2866*Diccionario!$B$39</f>
        <v>7.664355733764705E-2</v>
      </c>
      <c r="Q2866">
        <f>P2866*Diccionario!$B$40</f>
        <v>3.0657422935058822E-2</v>
      </c>
      <c r="R2866">
        <f>Q2866*Diccionario!$B$41</f>
        <v>1.9927324907788237E-2</v>
      </c>
      <c r="S2866">
        <f t="shared" si="444"/>
        <v>1.9927324907788237E-2</v>
      </c>
      <c r="T2866">
        <f>I2866*Diccionario!$B$36</f>
        <v>5.621089647058823</v>
      </c>
      <c r="U2866">
        <f>T2866*Diccionario!$B$42</f>
        <v>0.5677300543529411</v>
      </c>
      <c r="V2866">
        <f>U2866*Diccionario!$B$43</f>
        <v>0.48257054619999995</v>
      </c>
      <c r="W2866">
        <f>V2866*Diccionario!$B$44</f>
        <v>9.1688403777999986E-2</v>
      </c>
      <c r="X2866">
        <f>W2866*Diccionario!$B$45</f>
        <v>3.5758477473419994E-2</v>
      </c>
      <c r="Y2866">
        <f>X2866*Diccionario!$B$46</f>
        <v>3.1825044951343792E-2</v>
      </c>
      <c r="Z2866">
        <f>Y2866*Diccionario!$B$47</f>
        <v>1.1775266631997202E-2</v>
      </c>
      <c r="AA2866">
        <f>Z2866*Diccionario!$B$48</f>
        <v>1.1775266631997202E-2</v>
      </c>
      <c r="AB2866">
        <f>AA2866*Diccionario!$B$49</f>
        <v>8.8314499739979013E-3</v>
      </c>
      <c r="AC2866">
        <f t="shared" si="445"/>
        <v>8.8314499739979013E-3</v>
      </c>
      <c r="AD2866">
        <f t="shared" si="446"/>
        <v>2.8758774881786138E-2</v>
      </c>
      <c r="AE2866">
        <f t="shared" si="447"/>
        <v>4.8193004073603133E-5</v>
      </c>
      <c r="AF2866" t="e">
        <f ca="1">IF(AD2866="","",_xludf.RANK.EQ(AD2866,$AD$2:$AD$5513,0))</f>
        <v>#NAME?</v>
      </c>
      <c r="AH2866" t="str">
        <f t="shared" si="448"/>
        <v>Baja</v>
      </c>
      <c r="AI2866" t="s">
        <v>153</v>
      </c>
      <c r="AJ2866" t="str">
        <f>IFERROR(VLOOKUP(B2866,Maestro_Regionales!$A$2:$B$35,2,FALSE),"Otras zonas")</f>
        <v>Otras zonas</v>
      </c>
      <c r="AK2866" t="str">
        <f t="shared" si="449"/>
        <v>NUEVA EPS | Otras zonas</v>
      </c>
    </row>
    <row r="2867" spans="1:37">
      <c r="A2867" s="4" t="s">
        <v>1042</v>
      </c>
      <c r="B2867" s="4" t="s">
        <v>1043</v>
      </c>
      <c r="C2867" s="4" t="s">
        <v>1243</v>
      </c>
      <c r="D2867" s="4" t="s">
        <v>1244</v>
      </c>
      <c r="E2867" s="4" t="s">
        <v>90</v>
      </c>
      <c r="F2867" s="4">
        <v>0</v>
      </c>
      <c r="G2867" s="4">
        <v>0</v>
      </c>
      <c r="H2867" s="4">
        <v>124</v>
      </c>
      <c r="I2867">
        <f t="shared" si="440"/>
        <v>124</v>
      </c>
      <c r="J2867">
        <f t="shared" si="441"/>
        <v>0</v>
      </c>
      <c r="K2867">
        <f t="shared" si="442"/>
        <v>0</v>
      </c>
      <c r="L2867">
        <f t="shared" si="443"/>
        <v>1</v>
      </c>
      <c r="M2867">
        <f>I2867*Diccionario!$B$36</f>
        <v>0.27528243137254899</v>
      </c>
      <c r="N2867">
        <f>M2867*Diccionario!$B$37</f>
        <v>2.780352556862745E-2</v>
      </c>
      <c r="O2867">
        <f>N2867*Diccionario!$B$38</f>
        <v>4.1705288352941175E-3</v>
      </c>
      <c r="P2867">
        <f>O2867*Diccionario!$B$39</f>
        <v>3.7534759517647057E-3</v>
      </c>
      <c r="Q2867">
        <f>P2867*Diccionario!$B$40</f>
        <v>1.5013903807058824E-3</v>
      </c>
      <c r="R2867">
        <f>Q2867*Diccionario!$B$41</f>
        <v>9.7590374745882365E-4</v>
      </c>
      <c r="S2867">
        <f t="shared" si="444"/>
        <v>9.7590374745882365E-4</v>
      </c>
      <c r="T2867">
        <f>I2867*Diccionario!$B$36</f>
        <v>0.27528243137254899</v>
      </c>
      <c r="U2867">
        <f>T2867*Diccionario!$B$42</f>
        <v>2.780352556862745E-2</v>
      </c>
      <c r="V2867">
        <f>U2867*Diccionario!$B$43</f>
        <v>2.3632996733333331E-2</v>
      </c>
      <c r="W2867">
        <f>V2867*Diccionario!$B$44</f>
        <v>4.4902693793333328E-3</v>
      </c>
      <c r="X2867">
        <f>W2867*Diccionario!$B$45</f>
        <v>1.7512050579399998E-3</v>
      </c>
      <c r="Y2867">
        <f>X2867*Diccionario!$B$46</f>
        <v>1.5585725015665999E-3</v>
      </c>
      <c r="Z2867">
        <f>Y2867*Diccionario!$B$47</f>
        <v>5.7667182557964193E-4</v>
      </c>
      <c r="AA2867">
        <f>Z2867*Diccionario!$B$48</f>
        <v>5.7667182557964193E-4</v>
      </c>
      <c r="AB2867">
        <f>AA2867*Diccionario!$B$49</f>
        <v>4.3250386918473145E-4</v>
      </c>
      <c r="AC2867">
        <f t="shared" si="445"/>
        <v>4.3250386918473145E-4</v>
      </c>
      <c r="AD2867">
        <f t="shared" si="446"/>
        <v>1.4084076166435552E-3</v>
      </c>
      <c r="AE2867">
        <f t="shared" si="447"/>
        <v>2.3601629167167415E-6</v>
      </c>
      <c r="AF2867" t="e">
        <f ca="1">IF(AD2867="","",_xludf.RANK.EQ(AD2867,$AD$2:$AD$5513,0))</f>
        <v>#NAME?</v>
      </c>
      <c r="AH2867" t="str">
        <f t="shared" si="448"/>
        <v>Baja</v>
      </c>
      <c r="AI2867" t="s">
        <v>153</v>
      </c>
      <c r="AJ2867" t="str">
        <f>IFERROR(VLOOKUP(B2867,Maestro_Regionales!$A$2:$B$35,2,FALSE),"Otras zonas")</f>
        <v>Otras zonas</v>
      </c>
      <c r="AK2867" t="str">
        <f t="shared" si="449"/>
        <v>REGIMEN DE EXCEPCION | Otras zonas</v>
      </c>
    </row>
    <row r="2868" spans="1:37">
      <c r="A2868" s="4" t="s">
        <v>1042</v>
      </c>
      <c r="B2868" s="4" t="s">
        <v>1043</v>
      </c>
      <c r="C2868" s="4" t="s">
        <v>1243</v>
      </c>
      <c r="D2868" s="4" t="s">
        <v>1244</v>
      </c>
      <c r="E2868" s="4" t="s">
        <v>86</v>
      </c>
      <c r="F2868" s="4">
        <v>10</v>
      </c>
      <c r="G2868" s="4">
        <v>10</v>
      </c>
      <c r="H2868" s="4">
        <v>0</v>
      </c>
      <c r="I2868">
        <f t="shared" si="440"/>
        <v>20</v>
      </c>
      <c r="J2868">
        <f t="shared" si="441"/>
        <v>0.5</v>
      </c>
      <c r="K2868">
        <f t="shared" si="442"/>
        <v>0.5</v>
      </c>
      <c r="L2868">
        <f t="shared" si="443"/>
        <v>0</v>
      </c>
      <c r="M2868">
        <f>I2868*Diccionario!$B$36</f>
        <v>4.4400392156862742E-2</v>
      </c>
      <c r="N2868">
        <f>M2868*Diccionario!$B$37</f>
        <v>4.4844396078431376E-3</v>
      </c>
      <c r="O2868">
        <f>N2868*Diccionario!$B$38</f>
        <v>6.7266594117647066E-4</v>
      </c>
      <c r="P2868">
        <f>O2868*Diccionario!$B$39</f>
        <v>6.0539934705882358E-4</v>
      </c>
      <c r="Q2868">
        <f>P2868*Diccionario!$B$40</f>
        <v>2.4215973882352944E-4</v>
      </c>
      <c r="R2868">
        <f>Q2868*Diccionario!$B$41</f>
        <v>1.5740383023529414E-4</v>
      </c>
      <c r="S2868">
        <f t="shared" si="444"/>
        <v>1.5740383023529414E-4</v>
      </c>
      <c r="T2868">
        <f>I2868*Diccionario!$B$36</f>
        <v>4.4400392156862742E-2</v>
      </c>
      <c r="U2868">
        <f>T2868*Diccionario!$B$42</f>
        <v>4.4844396078431376E-3</v>
      </c>
      <c r="V2868">
        <f>U2868*Diccionario!$B$43</f>
        <v>3.8117736666666668E-3</v>
      </c>
      <c r="W2868">
        <f>V2868*Diccionario!$B$44</f>
        <v>7.2423699666666669E-4</v>
      </c>
      <c r="X2868">
        <f>W2868*Diccionario!$B$45</f>
        <v>2.8245242870000002E-4</v>
      </c>
      <c r="Y2868">
        <f>X2868*Diccionario!$B$46</f>
        <v>2.5138266154300004E-4</v>
      </c>
      <c r="Z2868">
        <f>Y2868*Diccionario!$B$47</f>
        <v>9.301158477091002E-5</v>
      </c>
      <c r="AA2868">
        <f>Z2868*Diccionario!$B$48</f>
        <v>9.301158477091002E-5</v>
      </c>
      <c r="AB2868">
        <f>AA2868*Diccionario!$B$49</f>
        <v>6.9758688578182515E-5</v>
      </c>
      <c r="AC2868">
        <f t="shared" si="445"/>
        <v>6.9758688578182515E-5</v>
      </c>
      <c r="AD2868">
        <f t="shared" si="446"/>
        <v>2.2716251881347665E-4</v>
      </c>
      <c r="AE2868">
        <f t="shared" si="447"/>
        <v>3.8067143818011966E-7</v>
      </c>
      <c r="AF2868" t="e">
        <f ca="1">IF(AD2868="","",_xludf.RANK.EQ(AD2868,$AD$2:$AD$5513,0))</f>
        <v>#NAME?</v>
      </c>
      <c r="AH2868" t="str">
        <f t="shared" si="448"/>
        <v>Baja</v>
      </c>
      <c r="AI2868" t="s">
        <v>153</v>
      </c>
      <c r="AJ2868" t="str">
        <f>IFERROR(VLOOKUP(B2868,Maestro_Regionales!$A$2:$B$35,2,FALSE),"Otras zonas")</f>
        <v>Otras zonas</v>
      </c>
      <c r="AK2868" t="str">
        <f t="shared" si="449"/>
        <v>EPS SANITAS | Otras zonas</v>
      </c>
    </row>
    <row r="2869" spans="1:37">
      <c r="A2869" s="4" t="s">
        <v>1042</v>
      </c>
      <c r="B2869" s="4" t="s">
        <v>1043</v>
      </c>
      <c r="C2869" s="4" t="s">
        <v>1245</v>
      </c>
      <c r="D2869" s="4" t="s">
        <v>1246</v>
      </c>
      <c r="E2869" s="4" t="s">
        <v>87</v>
      </c>
      <c r="F2869" s="4">
        <v>358</v>
      </c>
      <c r="G2869" s="4">
        <v>1956</v>
      </c>
      <c r="H2869" s="4">
        <v>0</v>
      </c>
      <c r="I2869">
        <f t="shared" si="440"/>
        <v>2314</v>
      </c>
      <c r="J2869">
        <f t="shared" si="441"/>
        <v>0.15471045808124459</v>
      </c>
      <c r="K2869">
        <f t="shared" si="442"/>
        <v>0.84528954191875538</v>
      </c>
      <c r="L2869">
        <f t="shared" si="443"/>
        <v>0</v>
      </c>
      <c r="M2869">
        <f>I2869*Diccionario!$B$36</f>
        <v>5.1371253725490194</v>
      </c>
      <c r="N2869">
        <f>M2869*Diccionario!$B$37</f>
        <v>0.51884966262745102</v>
      </c>
      <c r="O2869">
        <f>N2869*Diccionario!$B$38</f>
        <v>7.7827449394117648E-2</v>
      </c>
      <c r="P2869">
        <f>O2869*Diccionario!$B$39</f>
        <v>7.0044704454705883E-2</v>
      </c>
      <c r="Q2869">
        <f>P2869*Diccionario!$B$40</f>
        <v>2.8017881781882355E-2</v>
      </c>
      <c r="R2869">
        <f>Q2869*Diccionario!$B$41</f>
        <v>1.8211623158223531E-2</v>
      </c>
      <c r="S2869">
        <f t="shared" si="444"/>
        <v>1.8211623158223531E-2</v>
      </c>
      <c r="T2869">
        <f>I2869*Diccionario!$B$36</f>
        <v>5.1371253725490194</v>
      </c>
      <c r="U2869">
        <f>T2869*Diccionario!$B$42</f>
        <v>0.51884966262745102</v>
      </c>
      <c r="V2869">
        <f>U2869*Diccionario!$B$43</f>
        <v>0.44102221323333335</v>
      </c>
      <c r="W2869">
        <f>V2869*Diccionario!$B$44</f>
        <v>8.3794220514333342E-2</v>
      </c>
      <c r="X2869">
        <f>W2869*Diccionario!$B$45</f>
        <v>3.2679746000590003E-2</v>
      </c>
      <c r="Y2869">
        <f>X2869*Diccionario!$B$46</f>
        <v>2.9084973940525102E-2</v>
      </c>
      <c r="Z2869">
        <f>Y2869*Diccionario!$B$47</f>
        <v>1.0761440357994288E-2</v>
      </c>
      <c r="AA2869">
        <f>Z2869*Diccionario!$B$48</f>
        <v>1.0761440357994288E-2</v>
      </c>
      <c r="AB2869">
        <f>AA2869*Diccionario!$B$49</f>
        <v>8.0710802684957166E-3</v>
      </c>
      <c r="AC2869">
        <f t="shared" si="445"/>
        <v>8.0710802684957166E-3</v>
      </c>
      <c r="AD2869">
        <f t="shared" si="446"/>
        <v>2.6282703426719248E-2</v>
      </c>
      <c r="AE2869">
        <f t="shared" si="447"/>
        <v>4.4043685397439838E-5</v>
      </c>
      <c r="AF2869" t="e">
        <f ca="1">IF(AD2869="","",_xludf.RANK.EQ(AD2869,$AD$2:$AD$5513,0))</f>
        <v>#NAME?</v>
      </c>
      <c r="AH2869" t="str">
        <f t="shared" si="448"/>
        <v>Baja</v>
      </c>
      <c r="AI2869" t="s">
        <v>153</v>
      </c>
      <c r="AJ2869" t="str">
        <f>IFERROR(VLOOKUP(B2869,Maestro_Regionales!$A$2:$B$35,2,FALSE),"Otras zonas")</f>
        <v>Otras zonas</v>
      </c>
      <c r="AK2869" t="str">
        <f t="shared" si="449"/>
        <v>NUEVA EPS | Otras zonas</v>
      </c>
    </row>
    <row r="2870" spans="1:37">
      <c r="A2870" s="4" t="s">
        <v>1042</v>
      </c>
      <c r="B2870" s="4" t="s">
        <v>1043</v>
      </c>
      <c r="C2870" s="4" t="s">
        <v>1245</v>
      </c>
      <c r="D2870" s="4" t="s">
        <v>1246</v>
      </c>
      <c r="E2870" s="4" t="s">
        <v>91</v>
      </c>
      <c r="F2870" s="4">
        <v>329</v>
      </c>
      <c r="G2870" s="4">
        <v>1687</v>
      </c>
      <c r="H2870" s="4">
        <v>0</v>
      </c>
      <c r="I2870">
        <f t="shared" si="440"/>
        <v>2016</v>
      </c>
      <c r="J2870">
        <f t="shared" si="441"/>
        <v>0.16319444444444445</v>
      </c>
      <c r="K2870">
        <f t="shared" si="442"/>
        <v>0.83680555555555558</v>
      </c>
      <c r="L2870">
        <f t="shared" si="443"/>
        <v>0</v>
      </c>
      <c r="M2870">
        <f>I2870*Diccionario!$B$36</f>
        <v>4.4755595294117647</v>
      </c>
      <c r="N2870">
        <f>M2870*Diccionario!$B$37</f>
        <v>0.45203151247058826</v>
      </c>
      <c r="O2870">
        <f>N2870*Diccionario!$B$38</f>
        <v>6.7804726870588236E-2</v>
      </c>
      <c r="P2870">
        <f>O2870*Diccionario!$B$39</f>
        <v>6.1024254183529414E-2</v>
      </c>
      <c r="Q2870">
        <f>P2870*Diccionario!$B$40</f>
        <v>2.4409701673411766E-2</v>
      </c>
      <c r="R2870">
        <f>Q2870*Diccionario!$B$41</f>
        <v>1.5866306087717649E-2</v>
      </c>
      <c r="S2870">
        <f t="shared" si="444"/>
        <v>1.5866306087717649E-2</v>
      </c>
      <c r="T2870">
        <f>I2870*Diccionario!$B$36</f>
        <v>4.4755595294117647</v>
      </c>
      <c r="U2870">
        <f>T2870*Diccionario!$B$42</f>
        <v>0.45203151247058826</v>
      </c>
      <c r="V2870">
        <f>U2870*Diccionario!$B$43</f>
        <v>0.38422678560000001</v>
      </c>
      <c r="W2870">
        <f>V2870*Diccionario!$B$44</f>
        <v>7.300308926400001E-2</v>
      </c>
      <c r="X2870">
        <f>W2870*Diccionario!$B$45</f>
        <v>2.8471204812960005E-2</v>
      </c>
      <c r="Y2870">
        <f>X2870*Diccionario!$B$46</f>
        <v>2.5339372283534403E-2</v>
      </c>
      <c r="Z2870">
        <f>Y2870*Diccionario!$B$47</f>
        <v>9.3755677449077288E-3</v>
      </c>
      <c r="AA2870">
        <f>Z2870*Diccionario!$B$48</f>
        <v>9.3755677449077288E-3</v>
      </c>
      <c r="AB2870">
        <f>AA2870*Diccionario!$B$49</f>
        <v>7.0316758086807971E-3</v>
      </c>
      <c r="AC2870">
        <f t="shared" si="445"/>
        <v>7.0316758086807971E-3</v>
      </c>
      <c r="AD2870">
        <f t="shared" si="446"/>
        <v>2.2897981896398446E-2</v>
      </c>
      <c r="AE2870">
        <f t="shared" si="447"/>
        <v>3.8371680968556062E-5</v>
      </c>
      <c r="AF2870" t="e">
        <f ca="1">IF(AD2870="","",_xludf.RANK.EQ(AD2870,$AD$2:$AD$5513,0))</f>
        <v>#NAME?</v>
      </c>
      <c r="AH2870" t="str">
        <f t="shared" si="448"/>
        <v>Baja</v>
      </c>
      <c r="AI2870" t="s">
        <v>153</v>
      </c>
      <c r="AJ2870" t="str">
        <f>IFERROR(VLOOKUP(B2870,Maestro_Regionales!$A$2:$B$35,2,FALSE),"Otras zonas")</f>
        <v>Otras zonas</v>
      </c>
      <c r="AK2870" t="str">
        <f t="shared" si="449"/>
        <v>FAMISANAR | Otras zonas</v>
      </c>
    </row>
    <row r="2871" spans="1:37">
      <c r="A2871" s="4" t="s">
        <v>1042</v>
      </c>
      <c r="B2871" s="4" t="s">
        <v>1043</v>
      </c>
      <c r="C2871" s="4" t="s">
        <v>1245</v>
      </c>
      <c r="D2871" s="4" t="s">
        <v>1246</v>
      </c>
      <c r="E2871" s="4" t="s">
        <v>90</v>
      </c>
      <c r="F2871" s="4">
        <v>0</v>
      </c>
      <c r="G2871" s="4">
        <v>0</v>
      </c>
      <c r="H2871" s="4">
        <v>66</v>
      </c>
      <c r="I2871">
        <f t="shared" si="440"/>
        <v>66</v>
      </c>
      <c r="J2871">
        <f t="shared" si="441"/>
        <v>0</v>
      </c>
      <c r="K2871">
        <f t="shared" si="442"/>
        <v>0</v>
      </c>
      <c r="L2871">
        <f t="shared" si="443"/>
        <v>1</v>
      </c>
      <c r="M2871">
        <f>I2871*Diccionario!$B$36</f>
        <v>0.14652129411764706</v>
      </c>
      <c r="N2871">
        <f>M2871*Diccionario!$B$37</f>
        <v>1.4798650705882354E-2</v>
      </c>
      <c r="O2871">
        <f>N2871*Diccionario!$B$38</f>
        <v>2.2197976058823529E-3</v>
      </c>
      <c r="P2871">
        <f>O2871*Diccionario!$B$39</f>
        <v>1.9978178452941175E-3</v>
      </c>
      <c r="Q2871">
        <f>P2871*Diccionario!$B$40</f>
        <v>7.9912713811764705E-4</v>
      </c>
      <c r="R2871">
        <f>Q2871*Diccionario!$B$41</f>
        <v>5.1943263977647063E-4</v>
      </c>
      <c r="S2871">
        <f t="shared" si="444"/>
        <v>5.1943263977647063E-4</v>
      </c>
      <c r="T2871">
        <f>I2871*Diccionario!$B$36</f>
        <v>0.14652129411764706</v>
      </c>
      <c r="U2871">
        <f>T2871*Diccionario!$B$42</f>
        <v>1.4798650705882354E-2</v>
      </c>
      <c r="V2871">
        <f>U2871*Diccionario!$B$43</f>
        <v>1.2578853100000001E-2</v>
      </c>
      <c r="W2871">
        <f>V2871*Diccionario!$B$44</f>
        <v>2.3899820890000002E-3</v>
      </c>
      <c r="X2871">
        <f>W2871*Diccionario!$B$45</f>
        <v>9.3209301471000009E-4</v>
      </c>
      <c r="Y2871">
        <f>X2871*Diccionario!$B$46</f>
        <v>8.2956278309190008E-4</v>
      </c>
      <c r="Z2871">
        <f>Y2871*Diccionario!$B$47</f>
        <v>3.0693822974400305E-4</v>
      </c>
      <c r="AA2871">
        <f>Z2871*Diccionario!$B$48</f>
        <v>3.0693822974400305E-4</v>
      </c>
      <c r="AB2871">
        <f>AA2871*Diccionario!$B$49</f>
        <v>2.302036723080023E-4</v>
      </c>
      <c r="AC2871">
        <f t="shared" si="445"/>
        <v>2.302036723080023E-4</v>
      </c>
      <c r="AD2871">
        <f t="shared" si="446"/>
        <v>7.4963631208447299E-4</v>
      </c>
      <c r="AE2871">
        <f t="shared" si="447"/>
        <v>1.2562157459943948E-6</v>
      </c>
      <c r="AF2871" t="e">
        <f ca="1">IF(AD2871="","",_xludf.RANK.EQ(AD2871,$AD$2:$AD$5513,0))</f>
        <v>#NAME?</v>
      </c>
      <c r="AH2871" t="str">
        <f t="shared" si="448"/>
        <v>Baja</v>
      </c>
      <c r="AI2871" t="s">
        <v>153</v>
      </c>
      <c r="AJ2871" t="str">
        <f>IFERROR(VLOOKUP(B2871,Maestro_Regionales!$A$2:$B$35,2,FALSE),"Otras zonas")</f>
        <v>Otras zonas</v>
      </c>
      <c r="AK2871" t="str">
        <f t="shared" si="449"/>
        <v>REGIMEN DE EXCEPCION | Otras zonas</v>
      </c>
    </row>
    <row r="2872" spans="1:37">
      <c r="A2872" s="4" t="s">
        <v>1042</v>
      </c>
      <c r="B2872" s="4" t="s">
        <v>1043</v>
      </c>
      <c r="C2872" s="4" t="s">
        <v>1245</v>
      </c>
      <c r="D2872" s="4" t="s">
        <v>1246</v>
      </c>
      <c r="E2872" s="4" t="s">
        <v>86</v>
      </c>
      <c r="F2872" s="4">
        <v>3</v>
      </c>
      <c r="G2872" s="4">
        <v>0</v>
      </c>
      <c r="H2872" s="4">
        <v>0</v>
      </c>
      <c r="I2872">
        <f t="shared" si="440"/>
        <v>3</v>
      </c>
      <c r="J2872">
        <f t="shared" si="441"/>
        <v>1</v>
      </c>
      <c r="K2872">
        <f t="shared" si="442"/>
        <v>0</v>
      </c>
      <c r="L2872">
        <f t="shared" si="443"/>
        <v>0</v>
      </c>
      <c r="M2872">
        <f>I2872*Diccionario!$B$36</f>
        <v>6.6600588235294113E-3</v>
      </c>
      <c r="N2872">
        <f>M2872*Diccionario!$B$37</f>
        <v>6.7266594117647055E-4</v>
      </c>
      <c r="O2872">
        <f>N2872*Diccionario!$B$38</f>
        <v>1.0089989117647057E-4</v>
      </c>
      <c r="P2872">
        <f>O2872*Diccionario!$B$39</f>
        <v>9.0809902058823516E-5</v>
      </c>
      <c r="Q2872">
        <f>P2872*Diccionario!$B$40</f>
        <v>3.6323960823529406E-5</v>
      </c>
      <c r="R2872">
        <f>Q2872*Diccionario!$B$41</f>
        <v>2.3610574535294115E-5</v>
      </c>
      <c r="S2872">
        <f t="shared" si="444"/>
        <v>2.3610574535294115E-5</v>
      </c>
      <c r="T2872">
        <f>I2872*Diccionario!$B$36</f>
        <v>6.6600588235294113E-3</v>
      </c>
      <c r="U2872">
        <f>T2872*Diccionario!$B$42</f>
        <v>6.7266594117647055E-4</v>
      </c>
      <c r="V2872">
        <f>U2872*Diccionario!$B$43</f>
        <v>5.7176604999999994E-4</v>
      </c>
      <c r="W2872">
        <f>V2872*Diccionario!$B$44</f>
        <v>1.0863554949999999E-4</v>
      </c>
      <c r="X2872">
        <f>W2872*Diccionario!$B$45</f>
        <v>4.2367864304999996E-5</v>
      </c>
      <c r="Y2872">
        <f>X2872*Diccionario!$B$46</f>
        <v>3.7707399231449999E-5</v>
      </c>
      <c r="Z2872">
        <f>Y2872*Diccionario!$B$47</f>
        <v>1.3951737715636499E-5</v>
      </c>
      <c r="AA2872">
        <f>Z2872*Diccionario!$B$48</f>
        <v>1.3951737715636499E-5</v>
      </c>
      <c r="AB2872">
        <f>AA2872*Diccionario!$B$49</f>
        <v>1.0463803286727374E-5</v>
      </c>
      <c r="AC2872">
        <f t="shared" si="445"/>
        <v>1.0463803286727374E-5</v>
      </c>
      <c r="AD2872">
        <f t="shared" si="446"/>
        <v>3.4074377822021491E-5</v>
      </c>
      <c r="AE2872">
        <f t="shared" si="447"/>
        <v>5.7100715727017936E-8</v>
      </c>
      <c r="AF2872" t="e">
        <f ca="1">IF(AD2872="","",_xludf.RANK.EQ(AD2872,$AD$2:$AD$5513,0))</f>
        <v>#NAME?</v>
      </c>
      <c r="AH2872" t="str">
        <f t="shared" si="448"/>
        <v>Baja</v>
      </c>
      <c r="AI2872" t="s">
        <v>153</v>
      </c>
      <c r="AJ2872" t="str">
        <f>IFERROR(VLOOKUP(B2872,Maestro_Regionales!$A$2:$B$35,2,FALSE),"Otras zonas")</f>
        <v>Otras zonas</v>
      </c>
      <c r="AK2872" t="str">
        <f t="shared" si="449"/>
        <v>EPS SANITAS | Otras zonas</v>
      </c>
    </row>
    <row r="2873" spans="1:37">
      <c r="A2873" s="4" t="s">
        <v>1042</v>
      </c>
      <c r="B2873" s="4" t="s">
        <v>1043</v>
      </c>
      <c r="C2873" s="4" t="s">
        <v>1247</v>
      </c>
      <c r="D2873" s="4" t="s">
        <v>1248</v>
      </c>
      <c r="E2873" s="4" t="s">
        <v>87</v>
      </c>
      <c r="F2873" s="4">
        <v>21227</v>
      </c>
      <c r="G2873" s="4">
        <v>10786</v>
      </c>
      <c r="H2873" s="4">
        <v>0</v>
      </c>
      <c r="I2873">
        <f t="shared" si="440"/>
        <v>32013</v>
      </c>
      <c r="J2873">
        <f t="shared" si="441"/>
        <v>0.66307437603473585</v>
      </c>
      <c r="K2873">
        <f t="shared" si="442"/>
        <v>0.3369256239652641</v>
      </c>
      <c r="L2873">
        <f t="shared" si="443"/>
        <v>0</v>
      </c>
      <c r="M2873">
        <f>I2873*Diccionario!$B$36</f>
        <v>71.069487705882352</v>
      </c>
      <c r="N2873">
        <f>M2873*Diccionario!$B$37</f>
        <v>7.1780182582941183</v>
      </c>
      <c r="O2873">
        <f>N2873*Diccionario!$B$38</f>
        <v>1.0767027387441177</v>
      </c>
      <c r="P2873">
        <f>O2873*Diccionario!$B$39</f>
        <v>0.96903246486970596</v>
      </c>
      <c r="Q2873">
        <f>P2873*Diccionario!$B$40</f>
        <v>0.3876129859478824</v>
      </c>
      <c r="R2873">
        <f>Q2873*Diccionario!$B$41</f>
        <v>0.25194844086612356</v>
      </c>
      <c r="S2873">
        <f t="shared" si="444"/>
        <v>0.25194844086612356</v>
      </c>
      <c r="T2873">
        <f>I2873*Diccionario!$B$36</f>
        <v>71.069487705882352</v>
      </c>
      <c r="U2873">
        <f>T2873*Diccionario!$B$42</f>
        <v>7.1780182582941183</v>
      </c>
      <c r="V2873">
        <f>U2873*Diccionario!$B$43</f>
        <v>6.1013155195500008</v>
      </c>
      <c r="W2873">
        <f>V2873*Diccionario!$B$44</f>
        <v>1.1592499487145003</v>
      </c>
      <c r="X2873">
        <f>W2873*Diccionario!$B$45</f>
        <v>0.45210747999865514</v>
      </c>
      <c r="Y2873">
        <f>X2873*Diccionario!$B$46</f>
        <v>0.40237565719880308</v>
      </c>
      <c r="Z2873">
        <f>Y2873*Diccionario!$B$47</f>
        <v>0.14887899316355713</v>
      </c>
      <c r="AA2873">
        <f>Z2873*Diccionario!$B$48</f>
        <v>0.14887899316355713</v>
      </c>
      <c r="AB2873">
        <f>AA2873*Diccionario!$B$49</f>
        <v>0.11165924487266785</v>
      </c>
      <c r="AC2873">
        <f t="shared" si="445"/>
        <v>0.11165924487266785</v>
      </c>
      <c r="AD2873">
        <f t="shared" si="446"/>
        <v>0.36360768573879143</v>
      </c>
      <c r="AE2873">
        <f t="shared" si="447"/>
        <v>6.093217375230085E-4</v>
      </c>
      <c r="AF2873" t="e">
        <f ca="1">IF(AD2873="","",_xludf.RANK.EQ(AD2873,$AD$2:$AD$5513,0))</f>
        <v>#NAME?</v>
      </c>
      <c r="AH2873" t="str">
        <f t="shared" si="448"/>
        <v>Media</v>
      </c>
      <c r="AI2873" t="s">
        <v>153</v>
      </c>
      <c r="AJ2873" t="str">
        <f>IFERROR(VLOOKUP(B2873,Maestro_Regionales!$A$2:$B$35,2,FALSE),"Otras zonas")</f>
        <v>Otras zonas</v>
      </c>
      <c r="AK2873" t="str">
        <f t="shared" si="449"/>
        <v>NUEVA EPS | Otras zonas</v>
      </c>
    </row>
    <row r="2874" spans="1:37">
      <c r="A2874" s="4" t="s">
        <v>1042</v>
      </c>
      <c r="B2874" s="4" t="s">
        <v>1043</v>
      </c>
      <c r="C2874" s="4" t="s">
        <v>1247</v>
      </c>
      <c r="D2874" s="4" t="s">
        <v>1248</v>
      </c>
      <c r="E2874" s="4" t="s">
        <v>91</v>
      </c>
      <c r="F2874" s="4">
        <v>6145</v>
      </c>
      <c r="G2874" s="4">
        <v>5210</v>
      </c>
      <c r="H2874" s="4">
        <v>0</v>
      </c>
      <c r="I2874">
        <f t="shared" si="440"/>
        <v>11355</v>
      </c>
      <c r="J2874">
        <f t="shared" si="441"/>
        <v>0.54117129018053722</v>
      </c>
      <c r="K2874">
        <f t="shared" si="442"/>
        <v>0.45882870981946278</v>
      </c>
      <c r="L2874">
        <f t="shared" si="443"/>
        <v>0</v>
      </c>
      <c r="M2874">
        <f>I2874*Diccionario!$B$36</f>
        <v>25.208322647058822</v>
      </c>
      <c r="N2874">
        <f>M2874*Diccionario!$B$37</f>
        <v>2.546040587352941</v>
      </c>
      <c r="O2874">
        <f>N2874*Diccionario!$B$38</f>
        <v>0.38190608810294113</v>
      </c>
      <c r="P2874">
        <f>O2874*Diccionario!$B$39</f>
        <v>0.34371547929264701</v>
      </c>
      <c r="Q2874">
        <f>P2874*Diccionario!$B$40</f>
        <v>0.13748619171705881</v>
      </c>
      <c r="R2874">
        <f>Q2874*Diccionario!$B$41</f>
        <v>8.9366024616088224E-2</v>
      </c>
      <c r="S2874">
        <f t="shared" si="444"/>
        <v>8.9366024616088224E-2</v>
      </c>
      <c r="T2874">
        <f>I2874*Diccionario!$B$36</f>
        <v>25.208322647058822</v>
      </c>
      <c r="U2874">
        <f>T2874*Diccionario!$B$42</f>
        <v>2.546040587352941</v>
      </c>
      <c r="V2874">
        <f>U2874*Diccionario!$B$43</f>
        <v>2.1641344992499998</v>
      </c>
      <c r="W2874">
        <f>V2874*Diccionario!$B$44</f>
        <v>0.41118555485749997</v>
      </c>
      <c r="X2874">
        <f>W2874*Diccionario!$B$45</f>
        <v>0.160362366394425</v>
      </c>
      <c r="Y2874">
        <f>X2874*Diccionario!$B$46</f>
        <v>0.14272250609103826</v>
      </c>
      <c r="Z2874">
        <f>Y2874*Diccionario!$B$47</f>
        <v>5.2807327253684158E-2</v>
      </c>
      <c r="AA2874">
        <f>Z2874*Diccionario!$B$48</f>
        <v>5.2807327253684158E-2</v>
      </c>
      <c r="AB2874">
        <f>AA2874*Diccionario!$B$49</f>
        <v>3.9605495440263122E-2</v>
      </c>
      <c r="AC2874">
        <f t="shared" si="445"/>
        <v>3.9605495440263122E-2</v>
      </c>
      <c r="AD2874">
        <f t="shared" si="446"/>
        <v>0.12897152005635135</v>
      </c>
      <c r="AE2874">
        <f t="shared" si="447"/>
        <v>2.1612620902676288E-4</v>
      </c>
      <c r="AF2874" t="e">
        <f ca="1">IF(AD2874="","",_xludf.RANK.EQ(AD2874,$AD$2:$AD$5513,0))</f>
        <v>#NAME?</v>
      </c>
      <c r="AH2874" t="str">
        <f t="shared" si="448"/>
        <v>Baja</v>
      </c>
      <c r="AI2874" t="s">
        <v>153</v>
      </c>
      <c r="AJ2874" t="str">
        <f>IFERROR(VLOOKUP(B2874,Maestro_Regionales!$A$2:$B$35,2,FALSE),"Otras zonas")</f>
        <v>Otras zonas</v>
      </c>
      <c r="AK2874" t="str">
        <f t="shared" si="449"/>
        <v>FAMISANAR | Otras zonas</v>
      </c>
    </row>
    <row r="2875" spans="1:37">
      <c r="A2875" s="4" t="s">
        <v>1042</v>
      </c>
      <c r="B2875" s="4" t="s">
        <v>1043</v>
      </c>
      <c r="C2875" s="4" t="s">
        <v>1247</v>
      </c>
      <c r="D2875" s="4" t="s">
        <v>1248</v>
      </c>
      <c r="E2875" s="4" t="s">
        <v>415</v>
      </c>
      <c r="F2875" s="4">
        <v>5176</v>
      </c>
      <c r="G2875" s="4">
        <v>2378</v>
      </c>
      <c r="H2875" s="4">
        <v>0</v>
      </c>
      <c r="I2875">
        <f t="shared" si="440"/>
        <v>7554</v>
      </c>
      <c r="J2875">
        <f t="shared" si="441"/>
        <v>0.68519989409584325</v>
      </c>
      <c r="K2875">
        <f t="shared" si="442"/>
        <v>0.31480010590415675</v>
      </c>
      <c r="L2875">
        <f t="shared" si="443"/>
        <v>0</v>
      </c>
      <c r="M2875">
        <f>I2875*Diccionario!$B$36</f>
        <v>16.770028117647058</v>
      </c>
      <c r="N2875">
        <f>M2875*Diccionario!$B$37</f>
        <v>1.6937728398823531</v>
      </c>
      <c r="O2875">
        <f>N2875*Diccionario!$B$38</f>
        <v>0.25406592598235295</v>
      </c>
      <c r="P2875">
        <f>O2875*Diccionario!$B$39</f>
        <v>0.22865933338411765</v>
      </c>
      <c r="Q2875">
        <f>P2875*Diccionario!$B$40</f>
        <v>9.1463733353647061E-2</v>
      </c>
      <c r="R2875">
        <f>Q2875*Diccionario!$B$41</f>
        <v>5.9451426679870592E-2</v>
      </c>
      <c r="S2875">
        <f t="shared" si="444"/>
        <v>5.9451426679870592E-2</v>
      </c>
      <c r="T2875">
        <f>I2875*Diccionario!$B$36</f>
        <v>16.770028117647058</v>
      </c>
      <c r="U2875">
        <f>T2875*Diccionario!$B$42</f>
        <v>1.6937728398823531</v>
      </c>
      <c r="V2875">
        <f>U2875*Diccionario!$B$43</f>
        <v>1.4397069139000001</v>
      </c>
      <c r="W2875">
        <f>V2875*Diccionario!$B$44</f>
        <v>0.27354431364100001</v>
      </c>
      <c r="X2875">
        <f>W2875*Diccionario!$B$45</f>
        <v>0.10668228231999001</v>
      </c>
      <c r="Y2875">
        <f>X2875*Diccionario!$B$46</f>
        <v>9.4947231264791113E-2</v>
      </c>
      <c r="Z2875">
        <f>Y2875*Diccionario!$B$47</f>
        <v>3.5130475567972712E-2</v>
      </c>
      <c r="AA2875">
        <f>Z2875*Diccionario!$B$48</f>
        <v>3.5130475567972712E-2</v>
      </c>
      <c r="AB2875">
        <f>AA2875*Diccionario!$B$49</f>
        <v>2.6347856675979532E-2</v>
      </c>
      <c r="AC2875">
        <f t="shared" si="445"/>
        <v>2.6347856675979532E-2</v>
      </c>
      <c r="AD2875">
        <f t="shared" si="446"/>
        <v>8.5799283355850131E-2</v>
      </c>
      <c r="AE2875">
        <f t="shared" si="447"/>
        <v>1.4377960220063118E-4</v>
      </c>
      <c r="AF2875" t="e">
        <f ca="1">IF(AD2875="","",_xludf.RANK.EQ(AD2875,$AD$2:$AD$5513,0))</f>
        <v>#NAME?</v>
      </c>
      <c r="AH2875" t="str">
        <f t="shared" si="448"/>
        <v>Baja</v>
      </c>
      <c r="AI2875" t="s">
        <v>153</v>
      </c>
      <c r="AJ2875" t="str">
        <f>IFERROR(VLOOKUP(B2875,Maestro_Regionales!$A$2:$B$35,2,FALSE),"Otras zonas")</f>
        <v>Otras zonas</v>
      </c>
      <c r="AK2875" t="str">
        <f t="shared" si="449"/>
        <v>COMPENSAR EPS | Otras zonas</v>
      </c>
    </row>
    <row r="2876" spans="1:37">
      <c r="A2876" s="4" t="s">
        <v>1042</v>
      </c>
      <c r="B2876" s="4" t="s">
        <v>1043</v>
      </c>
      <c r="C2876" s="4" t="s">
        <v>1247</v>
      </c>
      <c r="D2876" s="4" t="s">
        <v>1248</v>
      </c>
      <c r="E2876" s="4" t="s">
        <v>85</v>
      </c>
      <c r="F2876" s="4">
        <v>2577</v>
      </c>
      <c r="G2876" s="4">
        <v>1101</v>
      </c>
      <c r="H2876" s="4">
        <v>0</v>
      </c>
      <c r="I2876">
        <f t="shared" si="440"/>
        <v>3678</v>
      </c>
      <c r="J2876">
        <f t="shared" si="441"/>
        <v>0.70065252854812399</v>
      </c>
      <c r="K2876">
        <f t="shared" si="442"/>
        <v>0.29934747145187601</v>
      </c>
      <c r="L2876">
        <f t="shared" si="443"/>
        <v>0</v>
      </c>
      <c r="M2876">
        <f>I2876*Diccionario!$B$36</f>
        <v>8.1652321176470579</v>
      </c>
      <c r="N2876">
        <f>M2876*Diccionario!$B$37</f>
        <v>0.82468844388235285</v>
      </c>
      <c r="O2876">
        <f>N2876*Diccionario!$B$38</f>
        <v>0.12370326658235292</v>
      </c>
      <c r="P2876">
        <f>O2876*Diccionario!$B$39</f>
        <v>0.11133293992411764</v>
      </c>
      <c r="Q2876">
        <f>P2876*Diccionario!$B$40</f>
        <v>4.4533175969647058E-2</v>
      </c>
      <c r="R2876">
        <f>Q2876*Diccionario!$B$41</f>
        <v>2.894656438027059E-2</v>
      </c>
      <c r="S2876">
        <f t="shared" si="444"/>
        <v>2.894656438027059E-2</v>
      </c>
      <c r="T2876">
        <f>I2876*Diccionario!$B$36</f>
        <v>8.1652321176470579</v>
      </c>
      <c r="U2876">
        <f>T2876*Diccionario!$B$42</f>
        <v>0.82468844388235285</v>
      </c>
      <c r="V2876">
        <f>U2876*Diccionario!$B$43</f>
        <v>0.70098517729999987</v>
      </c>
      <c r="W2876">
        <f>V2876*Diccionario!$B$44</f>
        <v>0.13318718368699997</v>
      </c>
      <c r="X2876">
        <f>W2876*Diccionario!$B$45</f>
        <v>5.1943001637929989E-2</v>
      </c>
      <c r="Y2876">
        <f>X2876*Diccionario!$B$46</f>
        <v>4.6229271457757688E-2</v>
      </c>
      <c r="Z2876">
        <f>Y2876*Diccionario!$B$47</f>
        <v>1.7104830439370344E-2</v>
      </c>
      <c r="AA2876">
        <f>Z2876*Diccionario!$B$48</f>
        <v>1.7104830439370344E-2</v>
      </c>
      <c r="AB2876">
        <f>AA2876*Diccionario!$B$49</f>
        <v>1.2828622829527757E-2</v>
      </c>
      <c r="AC2876">
        <f t="shared" si="445"/>
        <v>1.2828622829527757E-2</v>
      </c>
      <c r="AD2876">
        <f t="shared" si="446"/>
        <v>4.1775187209798351E-2</v>
      </c>
      <c r="AE2876">
        <f t="shared" si="447"/>
        <v>7.0005477481323988E-5</v>
      </c>
      <c r="AF2876" t="e">
        <f ca="1">IF(AD2876="","",_xludf.RANK.EQ(AD2876,$AD$2:$AD$5513,0))</f>
        <v>#NAME?</v>
      </c>
      <c r="AH2876" t="str">
        <f t="shared" si="448"/>
        <v>Baja</v>
      </c>
      <c r="AI2876" t="s">
        <v>153</v>
      </c>
      <c r="AJ2876" t="str">
        <f>IFERROR(VLOOKUP(B2876,Maestro_Regionales!$A$2:$B$35,2,FALSE),"Otras zonas")</f>
        <v>Otras zonas</v>
      </c>
      <c r="AK2876" t="str">
        <f t="shared" si="449"/>
        <v>SALUD TOTAL EPS | Otras zonas</v>
      </c>
    </row>
    <row r="2877" spans="1:37">
      <c r="A2877" s="4" t="s">
        <v>1042</v>
      </c>
      <c r="B2877" s="4" t="s">
        <v>1043</v>
      </c>
      <c r="C2877" s="4" t="s">
        <v>1247</v>
      </c>
      <c r="D2877" s="4" t="s">
        <v>1248</v>
      </c>
      <c r="E2877" s="4" t="s">
        <v>90</v>
      </c>
      <c r="F2877" s="4">
        <v>0</v>
      </c>
      <c r="G2877" s="4">
        <v>0</v>
      </c>
      <c r="H2877" s="4">
        <v>1626</v>
      </c>
      <c r="I2877">
        <f t="shared" si="440"/>
        <v>1626</v>
      </c>
      <c r="J2877">
        <f t="shared" si="441"/>
        <v>0</v>
      </c>
      <c r="K2877">
        <f t="shared" si="442"/>
        <v>0</v>
      </c>
      <c r="L2877">
        <f t="shared" si="443"/>
        <v>1</v>
      </c>
      <c r="M2877">
        <f>I2877*Diccionario!$B$36</f>
        <v>3.6097518823529411</v>
      </c>
      <c r="N2877">
        <f>M2877*Diccionario!$B$37</f>
        <v>0.36458494011764708</v>
      </c>
      <c r="O2877">
        <f>N2877*Diccionario!$B$38</f>
        <v>5.4687741017647062E-2</v>
      </c>
      <c r="P2877">
        <f>O2877*Diccionario!$B$39</f>
        <v>4.9218966915882359E-2</v>
      </c>
      <c r="Q2877">
        <f>P2877*Diccionario!$B$40</f>
        <v>1.9687586766352946E-2</v>
      </c>
      <c r="R2877">
        <f>Q2877*Diccionario!$B$41</f>
        <v>1.2796931398129416E-2</v>
      </c>
      <c r="S2877">
        <f t="shared" si="444"/>
        <v>1.2796931398129416E-2</v>
      </c>
      <c r="T2877">
        <f>I2877*Diccionario!$B$36</f>
        <v>3.6097518823529411</v>
      </c>
      <c r="U2877">
        <f>T2877*Diccionario!$B$42</f>
        <v>0.36458494011764708</v>
      </c>
      <c r="V2877">
        <f>U2877*Diccionario!$B$43</f>
        <v>0.30989719910000002</v>
      </c>
      <c r="W2877">
        <f>V2877*Diccionario!$B$44</f>
        <v>5.8880467829000006E-2</v>
      </c>
      <c r="X2877">
        <f>W2877*Diccionario!$B$45</f>
        <v>2.2963382453310002E-2</v>
      </c>
      <c r="Y2877">
        <f>X2877*Diccionario!$B$46</f>
        <v>2.0437410383445903E-2</v>
      </c>
      <c r="Z2877">
        <f>Y2877*Diccionario!$B$47</f>
        <v>7.5618418418749844E-3</v>
      </c>
      <c r="AA2877">
        <f>Z2877*Diccionario!$B$48</f>
        <v>7.5618418418749844E-3</v>
      </c>
      <c r="AB2877">
        <f>AA2877*Diccionario!$B$49</f>
        <v>5.6713813814062378E-3</v>
      </c>
      <c r="AC2877">
        <f t="shared" si="445"/>
        <v>5.6713813814062378E-3</v>
      </c>
      <c r="AD2877">
        <f t="shared" si="446"/>
        <v>1.8468312779535652E-2</v>
      </c>
      <c r="AE2877">
        <f t="shared" si="447"/>
        <v>3.0948587924043727E-5</v>
      </c>
      <c r="AF2877" t="e">
        <f ca="1">IF(AD2877="","",_xludf.RANK.EQ(AD2877,$AD$2:$AD$5513,0))</f>
        <v>#NAME?</v>
      </c>
      <c r="AH2877" t="str">
        <f t="shared" si="448"/>
        <v>Baja</v>
      </c>
      <c r="AI2877" t="s">
        <v>153</v>
      </c>
      <c r="AJ2877" t="str">
        <f>IFERROR(VLOOKUP(B2877,Maestro_Regionales!$A$2:$B$35,2,FALSE),"Otras zonas")</f>
        <v>Otras zonas</v>
      </c>
      <c r="AK2877" t="str">
        <f t="shared" si="449"/>
        <v>REGIMEN DE EXCEPCION | Otras zonas</v>
      </c>
    </row>
    <row r="2878" spans="1:37">
      <c r="A2878" s="4" t="s">
        <v>1042</v>
      </c>
      <c r="B2878" s="4" t="s">
        <v>1043</v>
      </c>
      <c r="C2878" s="4" t="s">
        <v>1247</v>
      </c>
      <c r="D2878" s="4" t="s">
        <v>1248</v>
      </c>
      <c r="E2878" s="4" t="s">
        <v>88</v>
      </c>
      <c r="F2878" s="4">
        <v>169</v>
      </c>
      <c r="G2878" s="4">
        <v>1153</v>
      </c>
      <c r="H2878" s="4">
        <v>0</v>
      </c>
      <c r="I2878">
        <f t="shared" si="440"/>
        <v>1322</v>
      </c>
      <c r="J2878">
        <f t="shared" si="441"/>
        <v>0.12783661119515885</v>
      </c>
      <c r="K2878">
        <f t="shared" si="442"/>
        <v>0.87216338880484112</v>
      </c>
      <c r="L2878">
        <f t="shared" si="443"/>
        <v>0</v>
      </c>
      <c r="M2878">
        <f>I2878*Diccionario!$B$36</f>
        <v>2.934865921568627</v>
      </c>
      <c r="N2878">
        <f>M2878*Diccionario!$B$37</f>
        <v>0.29642145807843134</v>
      </c>
      <c r="O2878">
        <f>N2878*Diccionario!$B$38</f>
        <v>4.4463218711764702E-2</v>
      </c>
      <c r="P2878">
        <f>O2878*Diccionario!$B$39</f>
        <v>4.0016896840588234E-2</v>
      </c>
      <c r="Q2878">
        <f>P2878*Diccionario!$B$40</f>
        <v>1.6006758736235294E-2</v>
      </c>
      <c r="R2878">
        <f>Q2878*Diccionario!$B$41</f>
        <v>1.0404393178552941E-2</v>
      </c>
      <c r="S2878">
        <f t="shared" si="444"/>
        <v>1.0404393178552941E-2</v>
      </c>
      <c r="T2878">
        <f>I2878*Diccionario!$B$36</f>
        <v>2.934865921568627</v>
      </c>
      <c r="U2878">
        <f>T2878*Diccionario!$B$42</f>
        <v>0.29642145807843134</v>
      </c>
      <c r="V2878">
        <f>U2878*Diccionario!$B$43</f>
        <v>0.25195823936666661</v>
      </c>
      <c r="W2878">
        <f>V2878*Diccionario!$B$44</f>
        <v>4.7872065479666659E-2</v>
      </c>
      <c r="X2878">
        <f>W2878*Diccionario!$B$45</f>
        <v>1.8670105537069999E-2</v>
      </c>
      <c r="Y2878">
        <f>X2878*Diccionario!$B$46</f>
        <v>1.6616393927992298E-2</v>
      </c>
      <c r="Z2878">
        <f>Y2878*Diccionario!$B$47</f>
        <v>6.1480657533571504E-3</v>
      </c>
      <c r="AA2878">
        <f>Z2878*Diccionario!$B$48</f>
        <v>6.1480657533571504E-3</v>
      </c>
      <c r="AB2878">
        <f>AA2878*Diccionario!$B$49</f>
        <v>4.6110493150178632E-3</v>
      </c>
      <c r="AC2878">
        <f t="shared" si="445"/>
        <v>4.6110493150178632E-3</v>
      </c>
      <c r="AD2878">
        <f t="shared" si="446"/>
        <v>1.5015442493570804E-2</v>
      </c>
      <c r="AE2878">
        <f t="shared" si="447"/>
        <v>2.5162382063705903E-5</v>
      </c>
      <c r="AF2878" t="e">
        <f ca="1">IF(AD2878="","",_xludf.RANK.EQ(AD2878,$AD$2:$AD$5513,0))</f>
        <v>#NAME?</v>
      </c>
      <c r="AH2878" t="str">
        <f t="shared" si="448"/>
        <v>Baja</v>
      </c>
      <c r="AI2878" t="s">
        <v>153</v>
      </c>
      <c r="AJ2878" t="str">
        <f>IFERROR(VLOOKUP(B2878,Maestro_Regionales!$A$2:$B$35,2,FALSE),"Otras zonas")</f>
        <v>Otras zonas</v>
      </c>
      <c r="AK2878" t="str">
        <f t="shared" si="449"/>
        <v>COOSALUD EPS | Otras zonas</v>
      </c>
    </row>
    <row r="2879" spans="1:37">
      <c r="A2879" s="4" t="s">
        <v>1042</v>
      </c>
      <c r="B2879" s="4" t="s">
        <v>1043</v>
      </c>
      <c r="C2879" s="4" t="s">
        <v>1247</v>
      </c>
      <c r="D2879" s="4" t="s">
        <v>1248</v>
      </c>
      <c r="E2879" s="4" t="s">
        <v>86</v>
      </c>
      <c r="F2879" s="4">
        <v>21</v>
      </c>
      <c r="G2879" s="4">
        <v>0</v>
      </c>
      <c r="H2879" s="4">
        <v>0</v>
      </c>
      <c r="I2879">
        <f t="shared" si="440"/>
        <v>21</v>
      </c>
      <c r="J2879">
        <f t="shared" si="441"/>
        <v>1</v>
      </c>
      <c r="K2879">
        <f t="shared" si="442"/>
        <v>0</v>
      </c>
      <c r="L2879">
        <f t="shared" si="443"/>
        <v>0</v>
      </c>
      <c r="M2879">
        <f>I2879*Diccionario!$B$36</f>
        <v>4.6620411764705882E-2</v>
      </c>
      <c r="N2879">
        <f>M2879*Diccionario!$B$37</f>
        <v>4.7086615882352941E-3</v>
      </c>
      <c r="O2879">
        <f>N2879*Diccionario!$B$38</f>
        <v>7.0629923823529409E-4</v>
      </c>
      <c r="P2879">
        <f>O2879*Diccionario!$B$39</f>
        <v>6.3566931441176469E-4</v>
      </c>
      <c r="Q2879">
        <f>P2879*Diccionario!$B$40</f>
        <v>2.542677257647059E-4</v>
      </c>
      <c r="R2879">
        <f>Q2879*Diccionario!$B$41</f>
        <v>1.6527402174705883E-4</v>
      </c>
      <c r="S2879">
        <f t="shared" si="444"/>
        <v>1.6527402174705883E-4</v>
      </c>
      <c r="T2879">
        <f>I2879*Diccionario!$B$36</f>
        <v>4.6620411764705882E-2</v>
      </c>
      <c r="U2879">
        <f>T2879*Diccionario!$B$42</f>
        <v>4.7086615882352941E-3</v>
      </c>
      <c r="V2879">
        <f>U2879*Diccionario!$B$43</f>
        <v>4.0023623500000001E-3</v>
      </c>
      <c r="W2879">
        <f>V2879*Diccionario!$B$44</f>
        <v>7.6044884650000003E-4</v>
      </c>
      <c r="X2879">
        <f>W2879*Diccionario!$B$45</f>
        <v>2.9657505013500003E-4</v>
      </c>
      <c r="Y2879">
        <f>X2879*Diccionario!$B$46</f>
        <v>2.6395179462015002E-4</v>
      </c>
      <c r="Z2879">
        <f>Y2879*Diccionario!$B$47</f>
        <v>9.76621640094555E-5</v>
      </c>
      <c r="AA2879">
        <f>Z2879*Diccionario!$B$48</f>
        <v>9.76621640094555E-5</v>
      </c>
      <c r="AB2879">
        <f>AA2879*Diccionario!$B$49</f>
        <v>7.3246623007091618E-5</v>
      </c>
      <c r="AC2879">
        <f t="shared" si="445"/>
        <v>7.3246623007091618E-5</v>
      </c>
      <c r="AD2879">
        <f t="shared" si="446"/>
        <v>2.3852064475415045E-4</v>
      </c>
      <c r="AE2879">
        <f t="shared" si="447"/>
        <v>3.9970501008912558E-7</v>
      </c>
      <c r="AF2879" t="e">
        <f ca="1">IF(AD2879="","",_xludf.RANK.EQ(AD2879,$AD$2:$AD$5513,0))</f>
        <v>#NAME?</v>
      </c>
      <c r="AH2879" t="str">
        <f t="shared" si="448"/>
        <v>Baja</v>
      </c>
      <c r="AI2879" t="s">
        <v>153</v>
      </c>
      <c r="AJ2879" t="str">
        <f>IFERROR(VLOOKUP(B2879,Maestro_Regionales!$A$2:$B$35,2,FALSE),"Otras zonas")</f>
        <v>Otras zonas</v>
      </c>
      <c r="AK2879" t="str">
        <f t="shared" si="449"/>
        <v>EPS SANITAS | Otras zonas</v>
      </c>
    </row>
    <row r="2880" spans="1:37">
      <c r="A2880" s="4" t="s">
        <v>1042</v>
      </c>
      <c r="B2880" s="4" t="s">
        <v>1043</v>
      </c>
      <c r="C2880" s="4" t="s">
        <v>1247</v>
      </c>
      <c r="D2880" s="4" t="s">
        <v>1248</v>
      </c>
      <c r="E2880" s="4" t="s">
        <v>70</v>
      </c>
      <c r="F2880" s="4">
        <v>1</v>
      </c>
      <c r="G2880" s="4">
        <v>0</v>
      </c>
      <c r="H2880" s="4">
        <v>0</v>
      </c>
      <c r="I2880">
        <f t="shared" si="440"/>
        <v>1</v>
      </c>
      <c r="J2880">
        <f t="shared" si="441"/>
        <v>1</v>
      </c>
      <c r="K2880">
        <f t="shared" si="442"/>
        <v>0</v>
      </c>
      <c r="L2880">
        <f t="shared" si="443"/>
        <v>0</v>
      </c>
      <c r="M2880">
        <f>I2880*Diccionario!$B$36</f>
        <v>2.2200196078431371E-3</v>
      </c>
      <c r="N2880">
        <f>M2880*Diccionario!$B$37</f>
        <v>2.2422198039215687E-4</v>
      </c>
      <c r="O2880">
        <f>N2880*Diccionario!$B$38</f>
        <v>3.3633297058823532E-5</v>
      </c>
      <c r="P2880">
        <f>O2880*Diccionario!$B$39</f>
        <v>3.026996735294118E-5</v>
      </c>
      <c r="Q2880">
        <f>P2880*Diccionario!$B$40</f>
        <v>1.2107986941176473E-5</v>
      </c>
      <c r="R2880">
        <f>Q2880*Diccionario!$B$41</f>
        <v>7.870191511764708E-6</v>
      </c>
      <c r="S2880">
        <f t="shared" si="444"/>
        <v>7.870191511764708E-6</v>
      </c>
      <c r="T2880">
        <f>I2880*Diccionario!$B$36</f>
        <v>2.2200196078431371E-3</v>
      </c>
      <c r="U2880">
        <f>T2880*Diccionario!$B$42</f>
        <v>2.2422198039215687E-4</v>
      </c>
      <c r="V2880">
        <f>U2880*Diccionario!$B$43</f>
        <v>1.9058868333333333E-4</v>
      </c>
      <c r="W2880">
        <f>V2880*Diccionario!$B$44</f>
        <v>3.6211849833333333E-5</v>
      </c>
      <c r="X2880">
        <f>W2880*Diccionario!$B$45</f>
        <v>1.4122621435000001E-5</v>
      </c>
      <c r="Y2880">
        <f>X2880*Diccionario!$B$46</f>
        <v>1.256913307715E-5</v>
      </c>
      <c r="Z2880">
        <f>Y2880*Diccionario!$B$47</f>
        <v>4.6505792385454997E-6</v>
      </c>
      <c r="AA2880">
        <f>Z2880*Diccionario!$B$48</f>
        <v>4.6505792385454997E-6</v>
      </c>
      <c r="AB2880">
        <f>AA2880*Diccionario!$B$49</f>
        <v>3.4879344289091247E-6</v>
      </c>
      <c r="AC2880">
        <f t="shared" si="445"/>
        <v>3.4879344289091247E-6</v>
      </c>
      <c r="AD2880">
        <f t="shared" si="446"/>
        <v>1.1358125940673833E-5</v>
      </c>
      <c r="AE2880">
        <f t="shared" si="447"/>
        <v>1.9033571909005983E-8</v>
      </c>
      <c r="AF2880" t="e">
        <f ca="1">IF(AD2880="","",_xludf.RANK.EQ(AD2880,$AD$2:$AD$5513,0))</f>
        <v>#NAME?</v>
      </c>
      <c r="AH2880" t="str">
        <f t="shared" si="448"/>
        <v>Baja</v>
      </c>
      <c r="AI2880" t="s">
        <v>153</v>
      </c>
      <c r="AJ2880" t="str">
        <f>IFERROR(VLOOKUP(B2880,Maestro_Regionales!$A$2:$B$35,2,FALSE),"Otras zonas")</f>
        <v>Otras zonas</v>
      </c>
      <c r="AK2880" t="str">
        <f t="shared" si="449"/>
        <v>EPS SURA | Otras zonas</v>
      </c>
    </row>
    <row r="2881" spans="1:37">
      <c r="A2881" s="4" t="s">
        <v>1042</v>
      </c>
      <c r="B2881" s="4" t="s">
        <v>1043</v>
      </c>
      <c r="C2881" s="4" t="s">
        <v>1249</v>
      </c>
      <c r="D2881" s="4" t="s">
        <v>1250</v>
      </c>
      <c r="E2881" s="4" t="s">
        <v>91</v>
      </c>
      <c r="F2881" s="4">
        <v>451</v>
      </c>
      <c r="G2881" s="4">
        <v>2916</v>
      </c>
      <c r="H2881" s="4">
        <v>0</v>
      </c>
      <c r="I2881">
        <f t="shared" si="440"/>
        <v>3367</v>
      </c>
      <c r="J2881">
        <f t="shared" si="441"/>
        <v>0.13394713394713395</v>
      </c>
      <c r="K2881">
        <f t="shared" si="442"/>
        <v>0.86605286605286602</v>
      </c>
      <c r="L2881">
        <f t="shared" si="443"/>
        <v>0</v>
      </c>
      <c r="M2881">
        <f>I2881*Diccionario!$B$36</f>
        <v>7.4748060196078425</v>
      </c>
      <c r="N2881">
        <f>M2881*Diccionario!$B$37</f>
        <v>0.75495540798039218</v>
      </c>
      <c r="O2881">
        <f>N2881*Diccionario!$B$38</f>
        <v>0.11324331119705883</v>
      </c>
      <c r="P2881">
        <f>O2881*Diccionario!$B$39</f>
        <v>0.10191898007735295</v>
      </c>
      <c r="Q2881">
        <f>P2881*Diccionario!$B$40</f>
        <v>4.0767592030941185E-2</v>
      </c>
      <c r="R2881">
        <f>Q2881*Diccionario!$B$41</f>
        <v>2.6498934820111772E-2</v>
      </c>
      <c r="S2881">
        <f t="shared" si="444"/>
        <v>2.6498934820111772E-2</v>
      </c>
      <c r="T2881">
        <f>I2881*Diccionario!$B$36</f>
        <v>7.4748060196078425</v>
      </c>
      <c r="U2881">
        <f>T2881*Diccionario!$B$42</f>
        <v>0.75495540798039218</v>
      </c>
      <c r="V2881">
        <f>U2881*Diccionario!$B$43</f>
        <v>0.6417120967833333</v>
      </c>
      <c r="W2881">
        <f>V2881*Diccionario!$B$44</f>
        <v>0.12192529838883333</v>
      </c>
      <c r="X2881">
        <f>W2881*Diccionario!$B$45</f>
        <v>4.7550866371644997E-2</v>
      </c>
      <c r="Y2881">
        <f>X2881*Diccionario!$B$46</f>
        <v>4.2320271070764047E-2</v>
      </c>
      <c r="Z2881">
        <f>Y2881*Diccionario!$B$47</f>
        <v>1.5658500296182699E-2</v>
      </c>
      <c r="AA2881">
        <f>Z2881*Diccionario!$B$48</f>
        <v>1.5658500296182699E-2</v>
      </c>
      <c r="AB2881">
        <f>AA2881*Diccionario!$B$49</f>
        <v>1.1743875222137025E-2</v>
      </c>
      <c r="AC2881">
        <f t="shared" si="445"/>
        <v>1.1743875222137025E-2</v>
      </c>
      <c r="AD2881">
        <f t="shared" si="446"/>
        <v>3.8242810042248797E-2</v>
      </c>
      <c r="AE2881">
        <f t="shared" si="447"/>
        <v>6.4086036617623141E-5</v>
      </c>
      <c r="AF2881" t="e">
        <f ca="1">IF(AD2881="","",_xludf.RANK.EQ(AD2881,$AD$2:$AD$5513,0))</f>
        <v>#NAME?</v>
      </c>
      <c r="AH2881" t="str">
        <f t="shared" si="448"/>
        <v>Baja</v>
      </c>
      <c r="AI2881" t="s">
        <v>153</v>
      </c>
      <c r="AJ2881" t="str">
        <f>IFERROR(VLOOKUP(B2881,Maestro_Regionales!$A$2:$B$35,2,FALSE),"Otras zonas")</f>
        <v>Otras zonas</v>
      </c>
      <c r="AK2881" t="str">
        <f t="shared" si="449"/>
        <v>FAMISANAR | Otras zonas</v>
      </c>
    </row>
    <row r="2882" spans="1:37">
      <c r="A2882" s="4" t="s">
        <v>1042</v>
      </c>
      <c r="B2882" s="4" t="s">
        <v>1043</v>
      </c>
      <c r="C2882" s="4" t="s">
        <v>1249</v>
      </c>
      <c r="D2882" s="4" t="s">
        <v>1250</v>
      </c>
      <c r="E2882" s="4" t="s">
        <v>87</v>
      </c>
      <c r="F2882" s="4">
        <v>188</v>
      </c>
      <c r="G2882" s="4">
        <v>2061</v>
      </c>
      <c r="H2882" s="4">
        <v>0</v>
      </c>
      <c r="I2882">
        <f t="shared" ref="I2882:I2945" si="450">SUM(F2882:H2882)</f>
        <v>2249</v>
      </c>
      <c r="J2882">
        <f t="shared" ref="J2882:J2945" si="451">IFERROR(F2882/I2882,0)</f>
        <v>8.3592707870164512E-2</v>
      </c>
      <c r="K2882">
        <f t="shared" ref="K2882:K2945" si="452">IFERROR(G2882/I2882,0)</f>
        <v>0.91640729212983552</v>
      </c>
      <c r="L2882">
        <f t="shared" ref="L2882:L2945" si="453">IFERROR(H2882/I2882,0)</f>
        <v>0</v>
      </c>
      <c r="M2882">
        <f>I2882*Diccionario!$B$36</f>
        <v>4.9928240980392156</v>
      </c>
      <c r="N2882">
        <f>M2882*Diccionario!$B$37</f>
        <v>0.50427523390196083</v>
      </c>
      <c r="O2882">
        <f>N2882*Diccionario!$B$38</f>
        <v>7.5641285085294122E-2</v>
      </c>
      <c r="P2882">
        <f>O2882*Diccionario!$B$39</f>
        <v>6.8077156576764705E-2</v>
      </c>
      <c r="Q2882">
        <f>P2882*Diccionario!$B$40</f>
        <v>2.7230862630705885E-2</v>
      </c>
      <c r="R2882">
        <f>Q2882*Diccionario!$B$41</f>
        <v>1.7700060709958824E-2</v>
      </c>
      <c r="S2882">
        <f t="shared" ref="S2882:S2945" si="454">R2882</f>
        <v>1.7700060709958824E-2</v>
      </c>
      <c r="T2882">
        <f>I2882*Diccionario!$B$36</f>
        <v>4.9928240980392156</v>
      </c>
      <c r="U2882">
        <f>T2882*Diccionario!$B$42</f>
        <v>0.50427523390196083</v>
      </c>
      <c r="V2882">
        <f>U2882*Diccionario!$B$43</f>
        <v>0.42863394881666667</v>
      </c>
      <c r="W2882">
        <f>V2882*Diccionario!$B$44</f>
        <v>8.1440450275166665E-2</v>
      </c>
      <c r="X2882">
        <f>W2882*Diccionario!$B$45</f>
        <v>3.1761775607315003E-2</v>
      </c>
      <c r="Y2882">
        <f>X2882*Diccionario!$B$46</f>
        <v>2.8267980290510353E-2</v>
      </c>
      <c r="Z2882">
        <f>Y2882*Diccionario!$B$47</f>
        <v>1.0459152707488831E-2</v>
      </c>
      <c r="AA2882">
        <f>Z2882*Diccionario!$B$48</f>
        <v>1.0459152707488831E-2</v>
      </c>
      <c r="AB2882">
        <f>AA2882*Diccionario!$B$49</f>
        <v>7.8443645306166231E-3</v>
      </c>
      <c r="AC2882">
        <f t="shared" ref="AC2882:AC2945" si="455">AB2882</f>
        <v>7.8443645306166231E-3</v>
      </c>
      <c r="AD2882">
        <f t="shared" ref="AD2882:AD2945" si="456">S2882+AC2882</f>
        <v>2.5544425240575448E-2</v>
      </c>
      <c r="AE2882">
        <f t="shared" ref="AE2882:AE2945" si="457">IFERROR(AD2882/SUM($AD$2:$AD$5513),0)</f>
        <v>4.2806503223354449E-5</v>
      </c>
      <c r="AF2882" t="e">
        <f ca="1">IF(AD2882="","",_xludf.RANK.EQ(AD2882,$AD$2:$AD$5513,0))</f>
        <v>#NAME?</v>
      </c>
      <c r="AH2882" t="str">
        <f t="shared" ref="AH2882:AH2945" si="458">IF(SUM($AD$2:$AD$5513)=0,"",IF((SUMIF($AD$2:$AD$5513,"&gt;"&amp;$AD2882,$AD$2:$AD$5513)+$AD2882)/SUM($AD$2:$AD$5513)&lt;=40%,"Alta",IF((SUMIF($AD$2:$AD$5513,"&gt;"&amp;$AD2882,$AD$2:$AD$5513)+$AD2882)/SUM($AD$2:$AD$5513)&lt;=80%,"Media","Baja")))</f>
        <v>Baja</v>
      </c>
      <c r="AI2882" t="s">
        <v>153</v>
      </c>
      <c r="AJ2882" t="str">
        <f>IFERROR(VLOOKUP(B2882,Maestro_Regionales!$A$2:$B$35,2,FALSE),"Otras zonas")</f>
        <v>Otras zonas</v>
      </c>
      <c r="AK2882" t="str">
        <f t="shared" ref="AK2882:AK2945" si="459">E2882&amp;" | "&amp;AJ2882</f>
        <v>NUEVA EPS | Otras zonas</v>
      </c>
    </row>
    <row r="2883" spans="1:37">
      <c r="A2883" s="4" t="s">
        <v>1042</v>
      </c>
      <c r="B2883" s="4" t="s">
        <v>1043</v>
      </c>
      <c r="C2883" s="4" t="s">
        <v>1249</v>
      </c>
      <c r="D2883" s="4" t="s">
        <v>1250</v>
      </c>
      <c r="E2883" s="4" t="s">
        <v>90</v>
      </c>
      <c r="F2883" s="4">
        <v>0</v>
      </c>
      <c r="G2883" s="4">
        <v>0</v>
      </c>
      <c r="H2883" s="4">
        <v>48</v>
      </c>
      <c r="I2883">
        <f t="shared" si="450"/>
        <v>48</v>
      </c>
      <c r="J2883">
        <f t="shared" si="451"/>
        <v>0</v>
      </c>
      <c r="K2883">
        <f t="shared" si="452"/>
        <v>0</v>
      </c>
      <c r="L2883">
        <f t="shared" si="453"/>
        <v>1</v>
      </c>
      <c r="M2883">
        <f>I2883*Diccionario!$B$36</f>
        <v>0.10656094117647058</v>
      </c>
      <c r="N2883">
        <f>M2883*Diccionario!$B$37</f>
        <v>1.0762655058823529E-2</v>
      </c>
      <c r="O2883">
        <f>N2883*Diccionario!$B$38</f>
        <v>1.6143982588235292E-3</v>
      </c>
      <c r="P2883">
        <f>O2883*Diccionario!$B$39</f>
        <v>1.4529584329411763E-3</v>
      </c>
      <c r="Q2883">
        <f>P2883*Diccionario!$B$40</f>
        <v>5.811833731764705E-4</v>
      </c>
      <c r="R2883">
        <f>Q2883*Diccionario!$B$41</f>
        <v>3.7776919256470585E-4</v>
      </c>
      <c r="S2883">
        <f t="shared" si="454"/>
        <v>3.7776919256470585E-4</v>
      </c>
      <c r="T2883">
        <f>I2883*Diccionario!$B$36</f>
        <v>0.10656094117647058</v>
      </c>
      <c r="U2883">
        <f>T2883*Diccionario!$B$42</f>
        <v>1.0762655058823529E-2</v>
      </c>
      <c r="V2883">
        <f>U2883*Diccionario!$B$43</f>
        <v>9.148256799999999E-3</v>
      </c>
      <c r="W2883">
        <f>V2883*Diccionario!$B$44</f>
        <v>1.7381687919999999E-3</v>
      </c>
      <c r="X2883">
        <f>W2883*Diccionario!$B$45</f>
        <v>6.7788582887999993E-4</v>
      </c>
      <c r="Y2883">
        <f>X2883*Diccionario!$B$46</f>
        <v>6.0331838770319999E-4</v>
      </c>
      <c r="Z2883">
        <f>Y2883*Diccionario!$B$47</f>
        <v>2.2322780345018398E-4</v>
      </c>
      <c r="AA2883">
        <f>Z2883*Diccionario!$B$48</f>
        <v>2.2322780345018398E-4</v>
      </c>
      <c r="AB2883">
        <f>AA2883*Diccionario!$B$49</f>
        <v>1.6742085258763799E-4</v>
      </c>
      <c r="AC2883">
        <f t="shared" si="455"/>
        <v>1.6742085258763799E-4</v>
      </c>
      <c r="AD2883">
        <f t="shared" si="456"/>
        <v>5.4519004515234386E-4</v>
      </c>
      <c r="AE2883">
        <f t="shared" si="457"/>
        <v>9.1361145163228697E-7</v>
      </c>
      <c r="AF2883" t="e">
        <f ca="1">IF(AD2883="","",_xludf.RANK.EQ(AD2883,$AD$2:$AD$5513,0))</f>
        <v>#NAME?</v>
      </c>
      <c r="AH2883" t="str">
        <f t="shared" si="458"/>
        <v>Baja</v>
      </c>
      <c r="AI2883" t="s">
        <v>153</v>
      </c>
      <c r="AJ2883" t="str">
        <f>IFERROR(VLOOKUP(B2883,Maestro_Regionales!$A$2:$B$35,2,FALSE),"Otras zonas")</f>
        <v>Otras zonas</v>
      </c>
      <c r="AK2883" t="str">
        <f t="shared" si="459"/>
        <v>REGIMEN DE EXCEPCION | Otras zonas</v>
      </c>
    </row>
    <row r="2884" spans="1:37">
      <c r="A2884" s="4" t="s">
        <v>1042</v>
      </c>
      <c r="B2884" s="4" t="s">
        <v>1043</v>
      </c>
      <c r="C2884" s="4" t="s">
        <v>1249</v>
      </c>
      <c r="D2884" s="4" t="s">
        <v>1250</v>
      </c>
      <c r="E2884" s="4" t="s">
        <v>86</v>
      </c>
      <c r="F2884" s="4">
        <v>0</v>
      </c>
      <c r="G2884" s="4">
        <v>1</v>
      </c>
      <c r="H2884" s="4">
        <v>0</v>
      </c>
      <c r="I2884">
        <f t="shared" si="450"/>
        <v>1</v>
      </c>
      <c r="J2884">
        <f t="shared" si="451"/>
        <v>0</v>
      </c>
      <c r="K2884">
        <f t="shared" si="452"/>
        <v>1</v>
      </c>
      <c r="L2884">
        <f t="shared" si="453"/>
        <v>0</v>
      </c>
      <c r="M2884">
        <f>I2884*Diccionario!$B$36</f>
        <v>2.2200196078431371E-3</v>
      </c>
      <c r="N2884">
        <f>M2884*Diccionario!$B$37</f>
        <v>2.2422198039215687E-4</v>
      </c>
      <c r="O2884">
        <f>N2884*Diccionario!$B$38</f>
        <v>3.3633297058823532E-5</v>
      </c>
      <c r="P2884">
        <f>O2884*Diccionario!$B$39</f>
        <v>3.026996735294118E-5</v>
      </c>
      <c r="Q2884">
        <f>P2884*Diccionario!$B$40</f>
        <v>1.2107986941176473E-5</v>
      </c>
      <c r="R2884">
        <f>Q2884*Diccionario!$B$41</f>
        <v>7.870191511764708E-6</v>
      </c>
      <c r="S2884">
        <f t="shared" si="454"/>
        <v>7.870191511764708E-6</v>
      </c>
      <c r="T2884">
        <f>I2884*Diccionario!$B$36</f>
        <v>2.2200196078431371E-3</v>
      </c>
      <c r="U2884">
        <f>T2884*Diccionario!$B$42</f>
        <v>2.2422198039215687E-4</v>
      </c>
      <c r="V2884">
        <f>U2884*Diccionario!$B$43</f>
        <v>1.9058868333333333E-4</v>
      </c>
      <c r="W2884">
        <f>V2884*Diccionario!$B$44</f>
        <v>3.6211849833333333E-5</v>
      </c>
      <c r="X2884">
        <f>W2884*Diccionario!$B$45</f>
        <v>1.4122621435000001E-5</v>
      </c>
      <c r="Y2884">
        <f>X2884*Diccionario!$B$46</f>
        <v>1.256913307715E-5</v>
      </c>
      <c r="Z2884">
        <f>Y2884*Diccionario!$B$47</f>
        <v>4.6505792385454997E-6</v>
      </c>
      <c r="AA2884">
        <f>Z2884*Diccionario!$B$48</f>
        <v>4.6505792385454997E-6</v>
      </c>
      <c r="AB2884">
        <f>AA2884*Diccionario!$B$49</f>
        <v>3.4879344289091247E-6</v>
      </c>
      <c r="AC2884">
        <f t="shared" si="455"/>
        <v>3.4879344289091247E-6</v>
      </c>
      <c r="AD2884">
        <f t="shared" si="456"/>
        <v>1.1358125940673833E-5</v>
      </c>
      <c r="AE2884">
        <f t="shared" si="457"/>
        <v>1.9033571909005983E-8</v>
      </c>
      <c r="AF2884" t="e">
        <f ca="1">IF(AD2884="","",_xludf.RANK.EQ(AD2884,$AD$2:$AD$5513,0))</f>
        <v>#NAME?</v>
      </c>
      <c r="AH2884" t="str">
        <f t="shared" si="458"/>
        <v>Baja</v>
      </c>
      <c r="AI2884" t="s">
        <v>153</v>
      </c>
      <c r="AJ2884" t="str">
        <f>IFERROR(VLOOKUP(B2884,Maestro_Regionales!$A$2:$B$35,2,FALSE),"Otras zonas")</f>
        <v>Otras zonas</v>
      </c>
      <c r="AK2884" t="str">
        <f t="shared" si="459"/>
        <v>EPS SANITAS | Otras zonas</v>
      </c>
    </row>
    <row r="2885" spans="1:37">
      <c r="A2885" s="4" t="s">
        <v>1042</v>
      </c>
      <c r="B2885" s="4" t="s">
        <v>1043</v>
      </c>
      <c r="C2885" s="4" t="s">
        <v>1251</v>
      </c>
      <c r="D2885" s="4" t="s">
        <v>1252</v>
      </c>
      <c r="E2885" s="4" t="s">
        <v>87</v>
      </c>
      <c r="F2885" s="4">
        <v>237</v>
      </c>
      <c r="G2885" s="4">
        <v>1619</v>
      </c>
      <c r="H2885" s="4">
        <v>0</v>
      </c>
      <c r="I2885">
        <f t="shared" si="450"/>
        <v>1856</v>
      </c>
      <c r="J2885">
        <f t="shared" si="451"/>
        <v>0.12769396551724138</v>
      </c>
      <c r="K2885">
        <f t="shared" si="452"/>
        <v>0.87230603448275867</v>
      </c>
      <c r="L2885">
        <f t="shared" si="453"/>
        <v>0</v>
      </c>
      <c r="M2885">
        <f>I2885*Diccionario!$B$36</f>
        <v>4.1203563921568627</v>
      </c>
      <c r="N2885">
        <f>M2885*Diccionario!$B$37</f>
        <v>0.41615599560784317</v>
      </c>
      <c r="O2885">
        <f>N2885*Diccionario!$B$38</f>
        <v>6.2423399341176473E-2</v>
      </c>
      <c r="P2885">
        <f>O2885*Diccionario!$B$39</f>
        <v>5.618105940705883E-2</v>
      </c>
      <c r="Q2885">
        <f>P2885*Diccionario!$B$40</f>
        <v>2.2472423762823532E-2</v>
      </c>
      <c r="R2885">
        <f>Q2885*Diccionario!$B$41</f>
        <v>1.4607075445835296E-2</v>
      </c>
      <c r="S2885">
        <f t="shared" si="454"/>
        <v>1.4607075445835296E-2</v>
      </c>
      <c r="T2885">
        <f>I2885*Diccionario!$B$36</f>
        <v>4.1203563921568627</v>
      </c>
      <c r="U2885">
        <f>T2885*Diccionario!$B$42</f>
        <v>0.41615599560784317</v>
      </c>
      <c r="V2885">
        <f>U2885*Diccionario!$B$43</f>
        <v>0.3537325962666667</v>
      </c>
      <c r="W2885">
        <f>V2885*Diccionario!$B$44</f>
        <v>6.7209193290666672E-2</v>
      </c>
      <c r="X2885">
        <f>W2885*Diccionario!$B$45</f>
        <v>2.6211585383360003E-2</v>
      </c>
      <c r="Y2885">
        <f>X2885*Diccionario!$B$46</f>
        <v>2.3328310991190402E-2</v>
      </c>
      <c r="Z2885">
        <f>Y2885*Diccionario!$B$47</f>
        <v>8.6314750667404478E-3</v>
      </c>
      <c r="AA2885">
        <f>Z2885*Diccionario!$B$48</f>
        <v>8.6314750667404478E-3</v>
      </c>
      <c r="AB2885">
        <f>AA2885*Diccionario!$B$49</f>
        <v>6.4736063000553363E-3</v>
      </c>
      <c r="AC2885">
        <f t="shared" si="455"/>
        <v>6.4736063000553363E-3</v>
      </c>
      <c r="AD2885">
        <f t="shared" si="456"/>
        <v>2.1080681745890631E-2</v>
      </c>
      <c r="AE2885">
        <f t="shared" si="457"/>
        <v>3.53263094631151E-5</v>
      </c>
      <c r="AF2885" t="e">
        <f ca="1">IF(AD2885="","",_xludf.RANK.EQ(AD2885,$AD$2:$AD$5513,0))</f>
        <v>#NAME?</v>
      </c>
      <c r="AH2885" t="str">
        <f t="shared" si="458"/>
        <v>Baja</v>
      </c>
      <c r="AI2885" t="s">
        <v>153</v>
      </c>
      <c r="AJ2885" t="str">
        <f>IFERROR(VLOOKUP(B2885,Maestro_Regionales!$A$2:$B$35,2,FALSE),"Otras zonas")</f>
        <v>Otras zonas</v>
      </c>
      <c r="AK2885" t="str">
        <f t="shared" si="459"/>
        <v>NUEVA EPS | Otras zonas</v>
      </c>
    </row>
    <row r="2886" spans="1:37">
      <c r="A2886" s="4" t="s">
        <v>1042</v>
      </c>
      <c r="B2886" s="4" t="s">
        <v>1043</v>
      </c>
      <c r="C2886" s="4" t="s">
        <v>1251</v>
      </c>
      <c r="D2886" s="4" t="s">
        <v>1252</v>
      </c>
      <c r="E2886" s="4" t="s">
        <v>91</v>
      </c>
      <c r="F2886" s="4">
        <v>243</v>
      </c>
      <c r="G2886" s="4">
        <v>983</v>
      </c>
      <c r="H2886" s="4">
        <v>0</v>
      </c>
      <c r="I2886">
        <f t="shared" si="450"/>
        <v>1226</v>
      </c>
      <c r="J2886">
        <f t="shared" si="451"/>
        <v>0.19820554649265906</v>
      </c>
      <c r="K2886">
        <f t="shared" si="452"/>
        <v>0.80179445350734091</v>
      </c>
      <c r="L2886">
        <f t="shared" si="453"/>
        <v>0</v>
      </c>
      <c r="M2886">
        <f>I2886*Diccionario!$B$36</f>
        <v>2.721744039215686</v>
      </c>
      <c r="N2886">
        <f>M2886*Diccionario!$B$37</f>
        <v>0.27489614796078432</v>
      </c>
      <c r="O2886">
        <f>N2886*Diccionario!$B$38</f>
        <v>4.1234422194117645E-2</v>
      </c>
      <c r="P2886">
        <f>O2886*Diccionario!$B$39</f>
        <v>3.7110979974705881E-2</v>
      </c>
      <c r="Q2886">
        <f>P2886*Diccionario!$B$40</f>
        <v>1.4844391989882353E-2</v>
      </c>
      <c r="R2886">
        <f>Q2886*Diccionario!$B$41</f>
        <v>9.6488547934235301E-3</v>
      </c>
      <c r="S2886">
        <f t="shared" si="454"/>
        <v>9.6488547934235301E-3</v>
      </c>
      <c r="T2886">
        <f>I2886*Diccionario!$B$36</f>
        <v>2.721744039215686</v>
      </c>
      <c r="U2886">
        <f>T2886*Diccionario!$B$42</f>
        <v>0.27489614796078432</v>
      </c>
      <c r="V2886">
        <f>U2886*Diccionario!$B$43</f>
        <v>0.23366172576666666</v>
      </c>
      <c r="W2886">
        <f>V2886*Diccionario!$B$44</f>
        <v>4.4395727895666669E-2</v>
      </c>
      <c r="X2886">
        <f>W2886*Diccionario!$B$45</f>
        <v>1.7314333879310001E-2</v>
      </c>
      <c r="Y2886">
        <f>X2886*Diccionario!$B$46</f>
        <v>1.5409757152585902E-2</v>
      </c>
      <c r="Z2886">
        <f>Y2886*Diccionario!$B$47</f>
        <v>5.7016101464567835E-3</v>
      </c>
      <c r="AA2886">
        <f>Z2886*Diccionario!$B$48</f>
        <v>5.7016101464567835E-3</v>
      </c>
      <c r="AB2886">
        <f>AA2886*Diccionario!$B$49</f>
        <v>4.2762076098425876E-3</v>
      </c>
      <c r="AC2886">
        <f t="shared" si="455"/>
        <v>4.2762076098425876E-3</v>
      </c>
      <c r="AD2886">
        <f t="shared" si="456"/>
        <v>1.3925062403266117E-2</v>
      </c>
      <c r="AE2886">
        <f t="shared" si="457"/>
        <v>2.3335159160441329E-5</v>
      </c>
      <c r="AF2886" t="e">
        <f ca="1">IF(AD2886="","",_xludf.RANK.EQ(AD2886,$AD$2:$AD$5513,0))</f>
        <v>#NAME?</v>
      </c>
      <c r="AH2886" t="str">
        <f t="shared" si="458"/>
        <v>Baja</v>
      </c>
      <c r="AI2886" t="s">
        <v>153</v>
      </c>
      <c r="AJ2886" t="str">
        <f>IFERROR(VLOOKUP(B2886,Maestro_Regionales!$A$2:$B$35,2,FALSE),"Otras zonas")</f>
        <v>Otras zonas</v>
      </c>
      <c r="AK2886" t="str">
        <f t="shared" si="459"/>
        <v>FAMISANAR | Otras zonas</v>
      </c>
    </row>
    <row r="2887" spans="1:37">
      <c r="A2887" s="4" t="s">
        <v>1042</v>
      </c>
      <c r="B2887" s="4" t="s">
        <v>1043</v>
      </c>
      <c r="C2887" s="4" t="s">
        <v>1251</v>
      </c>
      <c r="D2887" s="4" t="s">
        <v>1252</v>
      </c>
      <c r="E2887" s="4" t="s">
        <v>90</v>
      </c>
      <c r="F2887" s="4">
        <v>0</v>
      </c>
      <c r="G2887" s="4">
        <v>0</v>
      </c>
      <c r="H2887" s="4">
        <v>57</v>
      </c>
      <c r="I2887">
        <f t="shared" si="450"/>
        <v>57</v>
      </c>
      <c r="J2887">
        <f t="shared" si="451"/>
        <v>0</v>
      </c>
      <c r="K2887">
        <f t="shared" si="452"/>
        <v>0</v>
      </c>
      <c r="L2887">
        <f t="shared" si="453"/>
        <v>1</v>
      </c>
      <c r="M2887">
        <f>I2887*Diccionario!$B$36</f>
        <v>0.1265411176470588</v>
      </c>
      <c r="N2887">
        <f>M2887*Diccionario!$B$37</f>
        <v>1.2780652882352941E-2</v>
      </c>
      <c r="O2887">
        <f>N2887*Diccionario!$B$38</f>
        <v>1.9170979323529409E-3</v>
      </c>
      <c r="P2887">
        <f>O2887*Diccionario!$B$39</f>
        <v>1.7253881391176469E-3</v>
      </c>
      <c r="Q2887">
        <f>P2887*Diccionario!$B$40</f>
        <v>6.9015525564705877E-4</v>
      </c>
      <c r="R2887">
        <f>Q2887*Diccionario!$B$41</f>
        <v>4.4860091617058824E-4</v>
      </c>
      <c r="S2887">
        <f t="shared" si="454"/>
        <v>4.4860091617058824E-4</v>
      </c>
      <c r="T2887">
        <f>I2887*Diccionario!$B$36</f>
        <v>0.1265411176470588</v>
      </c>
      <c r="U2887">
        <f>T2887*Diccionario!$B$42</f>
        <v>1.2780652882352941E-2</v>
      </c>
      <c r="V2887">
        <f>U2887*Diccionario!$B$43</f>
        <v>1.086355495E-2</v>
      </c>
      <c r="W2887">
        <f>V2887*Diccionario!$B$44</f>
        <v>2.0640754405E-3</v>
      </c>
      <c r="X2887">
        <f>W2887*Diccionario!$B$45</f>
        <v>8.0498942179500006E-4</v>
      </c>
      <c r="Y2887">
        <f>X2887*Diccionario!$B$46</f>
        <v>7.1644058539755003E-4</v>
      </c>
      <c r="Z2887">
        <f>Y2887*Diccionario!$B$47</f>
        <v>2.6508301659709349E-4</v>
      </c>
      <c r="AA2887">
        <f>Z2887*Diccionario!$B$48</f>
        <v>2.6508301659709349E-4</v>
      </c>
      <c r="AB2887">
        <f>AA2887*Diccionario!$B$49</f>
        <v>1.9881226244782013E-4</v>
      </c>
      <c r="AC2887">
        <f t="shared" si="455"/>
        <v>1.9881226244782013E-4</v>
      </c>
      <c r="AD2887">
        <f t="shared" si="456"/>
        <v>6.4741317861840837E-4</v>
      </c>
      <c r="AE2887">
        <f t="shared" si="457"/>
        <v>1.0849135988133409E-6</v>
      </c>
      <c r="AF2887" t="e">
        <f ca="1">IF(AD2887="","",_xludf.RANK.EQ(AD2887,$AD$2:$AD$5513,0))</f>
        <v>#NAME?</v>
      </c>
      <c r="AH2887" t="str">
        <f t="shared" si="458"/>
        <v>Baja</v>
      </c>
      <c r="AI2887" t="s">
        <v>153</v>
      </c>
      <c r="AJ2887" t="str">
        <f>IFERROR(VLOOKUP(B2887,Maestro_Regionales!$A$2:$B$35,2,FALSE),"Otras zonas")</f>
        <v>Otras zonas</v>
      </c>
      <c r="AK2887" t="str">
        <f t="shared" si="459"/>
        <v>REGIMEN DE EXCEPCION | Otras zonas</v>
      </c>
    </row>
    <row r="2888" spans="1:37">
      <c r="A2888" s="4" t="s">
        <v>1042</v>
      </c>
      <c r="B2888" s="4" t="s">
        <v>1043</v>
      </c>
      <c r="C2888" s="4" t="s">
        <v>1251</v>
      </c>
      <c r="D2888" s="4" t="s">
        <v>1252</v>
      </c>
      <c r="E2888" s="4" t="s">
        <v>93</v>
      </c>
      <c r="F2888" s="4">
        <v>50</v>
      </c>
      <c r="G2888" s="4">
        <v>0</v>
      </c>
      <c r="H2888" s="4">
        <v>0</v>
      </c>
      <c r="I2888">
        <f t="shared" si="450"/>
        <v>50</v>
      </c>
      <c r="J2888">
        <f t="shared" si="451"/>
        <v>1</v>
      </c>
      <c r="K2888">
        <f t="shared" si="452"/>
        <v>0</v>
      </c>
      <c r="L2888">
        <f t="shared" si="453"/>
        <v>0</v>
      </c>
      <c r="M2888">
        <f>I2888*Diccionario!$B$36</f>
        <v>0.11100098039215686</v>
      </c>
      <c r="N2888">
        <f>M2888*Diccionario!$B$37</f>
        <v>1.1211099019607844E-2</v>
      </c>
      <c r="O2888">
        <f>N2888*Diccionario!$B$38</f>
        <v>1.6816648529411765E-3</v>
      </c>
      <c r="P2888">
        <f>O2888*Diccionario!$B$39</f>
        <v>1.5134983676470589E-3</v>
      </c>
      <c r="Q2888">
        <f>P2888*Diccionario!$B$40</f>
        <v>6.0539934705882358E-4</v>
      </c>
      <c r="R2888">
        <f>Q2888*Diccionario!$B$41</f>
        <v>3.9350957558823533E-4</v>
      </c>
      <c r="S2888">
        <f t="shared" si="454"/>
        <v>3.9350957558823533E-4</v>
      </c>
      <c r="T2888">
        <f>I2888*Diccionario!$B$36</f>
        <v>0.11100098039215686</v>
      </c>
      <c r="U2888">
        <f>T2888*Diccionario!$B$42</f>
        <v>1.1211099019607844E-2</v>
      </c>
      <c r="V2888">
        <f>U2888*Diccionario!$B$43</f>
        <v>9.5294341666666664E-3</v>
      </c>
      <c r="W2888">
        <f>V2888*Diccionario!$B$44</f>
        <v>1.8105924916666666E-3</v>
      </c>
      <c r="X2888">
        <f>W2888*Diccionario!$B$45</f>
        <v>7.0613107174999996E-4</v>
      </c>
      <c r="Y2888">
        <f>X2888*Diccionario!$B$46</f>
        <v>6.2845665385749994E-4</v>
      </c>
      <c r="Z2888">
        <f>Y2888*Diccionario!$B$47</f>
        <v>2.3252896192727497E-4</v>
      </c>
      <c r="AA2888">
        <f>Z2888*Diccionario!$B$48</f>
        <v>2.3252896192727497E-4</v>
      </c>
      <c r="AB2888">
        <f>AA2888*Diccionario!$B$49</f>
        <v>1.7439672144545622E-4</v>
      </c>
      <c r="AC2888">
        <f t="shared" si="455"/>
        <v>1.7439672144545622E-4</v>
      </c>
      <c r="AD2888">
        <f t="shared" si="456"/>
        <v>5.6790629703369155E-4</v>
      </c>
      <c r="AE2888">
        <f t="shared" si="457"/>
        <v>9.5167859545029901E-7</v>
      </c>
      <c r="AF2888" t="e">
        <f ca="1">IF(AD2888="","",_xludf.RANK.EQ(AD2888,$AD$2:$AD$5513,0))</f>
        <v>#NAME?</v>
      </c>
      <c r="AH2888" t="str">
        <f t="shared" si="458"/>
        <v>Baja</v>
      </c>
      <c r="AI2888" t="s">
        <v>153</v>
      </c>
      <c r="AJ2888" t="str">
        <f>IFERROR(VLOOKUP(B2888,Maestro_Regionales!$A$2:$B$35,2,FALSE),"Otras zonas")</f>
        <v>Otras zonas</v>
      </c>
      <c r="AK2888" t="str">
        <f t="shared" si="459"/>
        <v>FERRONALES - EAS | Otras zonas</v>
      </c>
    </row>
    <row r="2889" spans="1:37">
      <c r="A2889" s="4" t="s">
        <v>1042</v>
      </c>
      <c r="B2889" s="4" t="s">
        <v>1043</v>
      </c>
      <c r="C2889" s="4" t="s">
        <v>1251</v>
      </c>
      <c r="D2889" s="4" t="s">
        <v>1252</v>
      </c>
      <c r="E2889" s="4" t="s">
        <v>85</v>
      </c>
      <c r="F2889" s="4">
        <v>18</v>
      </c>
      <c r="G2889" s="4">
        <v>11</v>
      </c>
      <c r="H2889" s="4">
        <v>0</v>
      </c>
      <c r="I2889">
        <f t="shared" si="450"/>
        <v>29</v>
      </c>
      <c r="J2889">
        <f t="shared" si="451"/>
        <v>0.62068965517241381</v>
      </c>
      <c r="K2889">
        <f t="shared" si="452"/>
        <v>0.37931034482758619</v>
      </c>
      <c r="L2889">
        <f t="shared" si="453"/>
        <v>0</v>
      </c>
      <c r="M2889">
        <f>I2889*Diccionario!$B$36</f>
        <v>6.4380568627450979E-2</v>
      </c>
      <c r="N2889">
        <f>M2889*Diccionario!$B$37</f>
        <v>6.5024374313725495E-3</v>
      </c>
      <c r="O2889">
        <f>N2889*Diccionario!$B$38</f>
        <v>9.753656147058824E-4</v>
      </c>
      <c r="P2889">
        <f>O2889*Diccionario!$B$39</f>
        <v>8.7782905323529421E-4</v>
      </c>
      <c r="Q2889">
        <f>P2889*Diccionario!$B$40</f>
        <v>3.5113162129411768E-4</v>
      </c>
      <c r="R2889">
        <f>Q2889*Diccionario!$B$41</f>
        <v>2.2823555384117651E-4</v>
      </c>
      <c r="S2889">
        <f t="shared" si="454"/>
        <v>2.2823555384117651E-4</v>
      </c>
      <c r="T2889">
        <f>I2889*Diccionario!$B$36</f>
        <v>6.4380568627450979E-2</v>
      </c>
      <c r="U2889">
        <f>T2889*Diccionario!$B$42</f>
        <v>6.5024374313725495E-3</v>
      </c>
      <c r="V2889">
        <f>U2889*Diccionario!$B$43</f>
        <v>5.5270718166666672E-3</v>
      </c>
      <c r="W2889">
        <f>V2889*Diccionario!$B$44</f>
        <v>1.0501436451666667E-3</v>
      </c>
      <c r="X2889">
        <f>W2889*Diccionario!$B$45</f>
        <v>4.0955602161500004E-4</v>
      </c>
      <c r="Y2889">
        <f>X2889*Diccionario!$B$46</f>
        <v>3.6450485923735003E-4</v>
      </c>
      <c r="Z2889">
        <f>Y2889*Diccionario!$B$47</f>
        <v>1.348667979178195E-4</v>
      </c>
      <c r="AA2889">
        <f>Z2889*Diccionario!$B$48</f>
        <v>1.348667979178195E-4</v>
      </c>
      <c r="AB2889">
        <f>AA2889*Diccionario!$B$49</f>
        <v>1.0115009843836463E-4</v>
      </c>
      <c r="AC2889">
        <f t="shared" si="455"/>
        <v>1.0115009843836463E-4</v>
      </c>
      <c r="AD2889">
        <f t="shared" si="456"/>
        <v>3.2938565227954111E-4</v>
      </c>
      <c r="AE2889">
        <f t="shared" si="457"/>
        <v>5.5197358536117344E-7</v>
      </c>
      <c r="AF2889" t="e">
        <f ca="1">IF(AD2889="","",_xludf.RANK.EQ(AD2889,$AD$2:$AD$5513,0))</f>
        <v>#NAME?</v>
      </c>
      <c r="AH2889" t="str">
        <f t="shared" si="458"/>
        <v>Baja</v>
      </c>
      <c r="AI2889" t="s">
        <v>153</v>
      </c>
      <c r="AJ2889" t="str">
        <f>IFERROR(VLOOKUP(B2889,Maestro_Regionales!$A$2:$B$35,2,FALSE),"Otras zonas")</f>
        <v>Otras zonas</v>
      </c>
      <c r="AK2889" t="str">
        <f t="shared" si="459"/>
        <v>SALUD TOTAL EPS | Otras zonas</v>
      </c>
    </row>
    <row r="2890" spans="1:37">
      <c r="A2890" s="4" t="s">
        <v>1042</v>
      </c>
      <c r="B2890" s="4" t="s">
        <v>1043</v>
      </c>
      <c r="C2890" s="4" t="s">
        <v>1251</v>
      </c>
      <c r="D2890" s="4" t="s">
        <v>1252</v>
      </c>
      <c r="E2890" s="4" t="s">
        <v>86</v>
      </c>
      <c r="F2890" s="4">
        <v>4</v>
      </c>
      <c r="G2890" s="4">
        <v>5</v>
      </c>
      <c r="H2890" s="4">
        <v>0</v>
      </c>
      <c r="I2890">
        <f t="shared" si="450"/>
        <v>9</v>
      </c>
      <c r="J2890">
        <f t="shared" si="451"/>
        <v>0.44444444444444442</v>
      </c>
      <c r="K2890">
        <f t="shared" si="452"/>
        <v>0.55555555555555558</v>
      </c>
      <c r="L2890">
        <f t="shared" si="453"/>
        <v>0</v>
      </c>
      <c r="M2890">
        <f>I2890*Diccionario!$B$36</f>
        <v>1.9980176470588234E-2</v>
      </c>
      <c r="N2890">
        <f>M2890*Diccionario!$B$37</f>
        <v>2.0179978235294119E-3</v>
      </c>
      <c r="O2890">
        <f>N2890*Diccionario!$B$38</f>
        <v>3.0269967352941179E-4</v>
      </c>
      <c r="P2890">
        <f>O2890*Diccionario!$B$39</f>
        <v>2.7242970617647063E-4</v>
      </c>
      <c r="Q2890">
        <f>P2890*Diccionario!$B$40</f>
        <v>1.0897188247058826E-4</v>
      </c>
      <c r="R2890">
        <f>Q2890*Diccionario!$B$41</f>
        <v>7.0831723605882367E-5</v>
      </c>
      <c r="S2890">
        <f t="shared" si="454"/>
        <v>7.0831723605882367E-5</v>
      </c>
      <c r="T2890">
        <f>I2890*Diccionario!$B$36</f>
        <v>1.9980176470588234E-2</v>
      </c>
      <c r="U2890">
        <f>T2890*Diccionario!$B$42</f>
        <v>2.0179978235294119E-3</v>
      </c>
      <c r="V2890">
        <f>U2890*Diccionario!$B$43</f>
        <v>1.7152981500000001E-3</v>
      </c>
      <c r="W2890">
        <f>V2890*Diccionario!$B$44</f>
        <v>3.259066485E-4</v>
      </c>
      <c r="X2890">
        <f>W2890*Diccionario!$B$45</f>
        <v>1.2710359291499999E-4</v>
      </c>
      <c r="Y2890">
        <f>X2890*Diccionario!$B$46</f>
        <v>1.1312219769434999E-4</v>
      </c>
      <c r="Z2890">
        <f>Y2890*Diccionario!$B$47</f>
        <v>4.1855213146909497E-5</v>
      </c>
      <c r="AA2890">
        <f>Z2890*Diccionario!$B$48</f>
        <v>4.1855213146909497E-5</v>
      </c>
      <c r="AB2890">
        <f>AA2890*Diccionario!$B$49</f>
        <v>3.1391409860182121E-5</v>
      </c>
      <c r="AC2890">
        <f t="shared" si="455"/>
        <v>3.1391409860182121E-5</v>
      </c>
      <c r="AD2890">
        <f t="shared" si="456"/>
        <v>1.0222313346606448E-4</v>
      </c>
      <c r="AE2890">
        <f t="shared" si="457"/>
        <v>1.7130214718105381E-7</v>
      </c>
      <c r="AF2890" t="e">
        <f ca="1">IF(AD2890="","",_xludf.RANK.EQ(AD2890,$AD$2:$AD$5513,0))</f>
        <v>#NAME?</v>
      </c>
      <c r="AH2890" t="str">
        <f t="shared" si="458"/>
        <v>Baja</v>
      </c>
      <c r="AI2890" t="s">
        <v>153</v>
      </c>
      <c r="AJ2890" t="str">
        <f>IFERROR(VLOOKUP(B2890,Maestro_Regionales!$A$2:$B$35,2,FALSE),"Otras zonas")</f>
        <v>Otras zonas</v>
      </c>
      <c r="AK2890" t="str">
        <f t="shared" si="459"/>
        <v>EPS SANITAS | Otras zonas</v>
      </c>
    </row>
    <row r="2891" spans="1:37">
      <c r="A2891" s="4" t="s">
        <v>1042</v>
      </c>
      <c r="B2891" s="4" t="s">
        <v>1043</v>
      </c>
      <c r="C2891" s="4" t="s">
        <v>1253</v>
      </c>
      <c r="D2891" s="4" t="s">
        <v>1254</v>
      </c>
      <c r="E2891" s="4" t="s">
        <v>87</v>
      </c>
      <c r="F2891" s="4">
        <v>164</v>
      </c>
      <c r="G2891" s="4">
        <v>1992</v>
      </c>
      <c r="H2891" s="4">
        <v>0</v>
      </c>
      <c r="I2891">
        <f t="shared" si="450"/>
        <v>2156</v>
      </c>
      <c r="J2891">
        <f t="shared" si="451"/>
        <v>7.6066790352504632E-2</v>
      </c>
      <c r="K2891">
        <f t="shared" si="452"/>
        <v>0.92393320964749537</v>
      </c>
      <c r="L2891">
        <f t="shared" si="453"/>
        <v>0</v>
      </c>
      <c r="M2891">
        <f>I2891*Diccionario!$B$36</f>
        <v>4.7863622745098038</v>
      </c>
      <c r="N2891">
        <f>M2891*Diccionario!$B$37</f>
        <v>0.48342258972549024</v>
      </c>
      <c r="O2891">
        <f>N2891*Diccionario!$B$38</f>
        <v>7.2513388458823533E-2</v>
      </c>
      <c r="P2891">
        <f>O2891*Diccionario!$B$39</f>
        <v>6.5262049612941186E-2</v>
      </c>
      <c r="Q2891">
        <f>P2891*Diccionario!$B$40</f>
        <v>2.6104819845176475E-2</v>
      </c>
      <c r="R2891">
        <f>Q2891*Diccionario!$B$41</f>
        <v>1.6968132899364708E-2</v>
      </c>
      <c r="S2891">
        <f t="shared" si="454"/>
        <v>1.6968132899364708E-2</v>
      </c>
      <c r="T2891">
        <f>I2891*Diccionario!$B$36</f>
        <v>4.7863622745098038</v>
      </c>
      <c r="U2891">
        <f>T2891*Diccionario!$B$42</f>
        <v>0.48342258972549024</v>
      </c>
      <c r="V2891">
        <f>U2891*Diccionario!$B$43</f>
        <v>0.41090920126666669</v>
      </c>
      <c r="W2891">
        <f>V2891*Diccionario!$B$44</f>
        <v>7.8072748240666678E-2</v>
      </c>
      <c r="X2891">
        <f>W2891*Diccionario!$B$45</f>
        <v>3.0448371813860006E-2</v>
      </c>
      <c r="Y2891">
        <f>X2891*Diccionario!$B$46</f>
        <v>2.7099050914335406E-2</v>
      </c>
      <c r="Z2891">
        <f>Y2891*Diccionario!$B$47</f>
        <v>1.0026648838304101E-2</v>
      </c>
      <c r="AA2891">
        <f>Z2891*Diccionario!$B$48</f>
        <v>1.0026648838304101E-2</v>
      </c>
      <c r="AB2891">
        <f>AA2891*Diccionario!$B$49</f>
        <v>7.5199866287280759E-3</v>
      </c>
      <c r="AC2891">
        <f t="shared" si="455"/>
        <v>7.5199866287280759E-3</v>
      </c>
      <c r="AD2891">
        <f t="shared" si="456"/>
        <v>2.4488119528092784E-2</v>
      </c>
      <c r="AE2891">
        <f t="shared" si="457"/>
        <v>4.1036381035816897E-5</v>
      </c>
      <c r="AF2891" t="e">
        <f ca="1">IF(AD2891="","",_xludf.RANK.EQ(AD2891,$AD$2:$AD$5513,0))</f>
        <v>#NAME?</v>
      </c>
      <c r="AH2891" t="str">
        <f t="shared" si="458"/>
        <v>Baja</v>
      </c>
      <c r="AI2891" t="s">
        <v>153</v>
      </c>
      <c r="AJ2891" t="str">
        <f>IFERROR(VLOOKUP(B2891,Maestro_Regionales!$A$2:$B$35,2,FALSE),"Otras zonas")</f>
        <v>Otras zonas</v>
      </c>
      <c r="AK2891" t="str">
        <f t="shared" si="459"/>
        <v>NUEVA EPS | Otras zonas</v>
      </c>
    </row>
    <row r="2892" spans="1:37">
      <c r="A2892" s="4" t="s">
        <v>1042</v>
      </c>
      <c r="B2892" s="4" t="s">
        <v>1043</v>
      </c>
      <c r="C2892" s="4" t="s">
        <v>1253</v>
      </c>
      <c r="D2892" s="4" t="s">
        <v>1254</v>
      </c>
      <c r="E2892" s="4" t="s">
        <v>91</v>
      </c>
      <c r="F2892" s="4">
        <v>270</v>
      </c>
      <c r="G2892" s="4">
        <v>1333</v>
      </c>
      <c r="H2892" s="4">
        <v>0</v>
      </c>
      <c r="I2892">
        <f t="shared" si="450"/>
        <v>1603</v>
      </c>
      <c r="J2892">
        <f t="shared" si="451"/>
        <v>0.1684341859014348</v>
      </c>
      <c r="K2892">
        <f t="shared" si="452"/>
        <v>0.83156581409856523</v>
      </c>
      <c r="L2892">
        <f t="shared" si="453"/>
        <v>0</v>
      </c>
      <c r="M2892">
        <f>I2892*Diccionario!$B$36</f>
        <v>3.5586914313725488</v>
      </c>
      <c r="N2892">
        <f>M2892*Diccionario!$B$37</f>
        <v>0.35942783456862748</v>
      </c>
      <c r="O2892">
        <f>N2892*Diccionario!$B$38</f>
        <v>5.3914175185294122E-2</v>
      </c>
      <c r="P2892">
        <f>O2892*Diccionario!$B$39</f>
        <v>4.8522757666764713E-2</v>
      </c>
      <c r="Q2892">
        <f>P2892*Diccionario!$B$40</f>
        <v>1.9409103066705888E-2</v>
      </c>
      <c r="R2892">
        <f>Q2892*Diccionario!$B$41</f>
        <v>1.2615916993358827E-2</v>
      </c>
      <c r="S2892">
        <f t="shared" si="454"/>
        <v>1.2615916993358827E-2</v>
      </c>
      <c r="T2892">
        <f>I2892*Diccionario!$B$36</f>
        <v>3.5586914313725488</v>
      </c>
      <c r="U2892">
        <f>T2892*Diccionario!$B$42</f>
        <v>0.35942783456862748</v>
      </c>
      <c r="V2892">
        <f>U2892*Diccionario!$B$43</f>
        <v>0.30551365938333336</v>
      </c>
      <c r="W2892">
        <f>V2892*Diccionario!$B$44</f>
        <v>5.8047595282833341E-2</v>
      </c>
      <c r="X2892">
        <f>W2892*Diccionario!$B$45</f>
        <v>2.2638562160305003E-2</v>
      </c>
      <c r="Y2892">
        <f>X2892*Diccionario!$B$46</f>
        <v>2.0148320322671453E-2</v>
      </c>
      <c r="Z2892">
        <f>Y2892*Diccionario!$B$47</f>
        <v>7.4548785193884375E-3</v>
      </c>
      <c r="AA2892">
        <f>Z2892*Diccionario!$B$48</f>
        <v>7.4548785193884375E-3</v>
      </c>
      <c r="AB2892">
        <f>AA2892*Diccionario!$B$49</f>
        <v>5.5911588895413283E-3</v>
      </c>
      <c r="AC2892">
        <f t="shared" si="455"/>
        <v>5.5911588895413283E-3</v>
      </c>
      <c r="AD2892">
        <f t="shared" si="456"/>
        <v>1.8207075882900155E-2</v>
      </c>
      <c r="AE2892">
        <f t="shared" si="457"/>
        <v>3.0510815770136593E-5</v>
      </c>
      <c r="AF2892" t="e">
        <f ca="1">IF(AD2892="","",_xludf.RANK.EQ(AD2892,$AD$2:$AD$5513,0))</f>
        <v>#NAME?</v>
      </c>
      <c r="AH2892" t="str">
        <f t="shared" si="458"/>
        <v>Baja</v>
      </c>
      <c r="AI2892" t="s">
        <v>153</v>
      </c>
      <c r="AJ2892" t="str">
        <f>IFERROR(VLOOKUP(B2892,Maestro_Regionales!$A$2:$B$35,2,FALSE),"Otras zonas")</f>
        <v>Otras zonas</v>
      </c>
      <c r="AK2892" t="str">
        <f t="shared" si="459"/>
        <v>FAMISANAR | Otras zonas</v>
      </c>
    </row>
    <row r="2893" spans="1:37">
      <c r="A2893" s="4" t="s">
        <v>1042</v>
      </c>
      <c r="B2893" s="4" t="s">
        <v>1043</v>
      </c>
      <c r="C2893" s="4" t="s">
        <v>1253</v>
      </c>
      <c r="D2893" s="4" t="s">
        <v>1254</v>
      </c>
      <c r="E2893" s="4" t="s">
        <v>415</v>
      </c>
      <c r="F2893" s="4">
        <v>84</v>
      </c>
      <c r="G2893" s="4">
        <v>689</v>
      </c>
      <c r="H2893" s="4">
        <v>0</v>
      </c>
      <c r="I2893">
        <f t="shared" si="450"/>
        <v>773</v>
      </c>
      <c r="J2893">
        <f t="shared" si="451"/>
        <v>0.10866752910737387</v>
      </c>
      <c r="K2893">
        <f t="shared" si="452"/>
        <v>0.89133247089262613</v>
      </c>
      <c r="L2893">
        <f t="shared" si="453"/>
        <v>0</v>
      </c>
      <c r="M2893">
        <f>I2893*Diccionario!$B$36</f>
        <v>1.716075156862745</v>
      </c>
      <c r="N2893">
        <f>M2893*Diccionario!$B$37</f>
        <v>0.17332359084313725</v>
      </c>
      <c r="O2893">
        <f>N2893*Diccionario!$B$38</f>
        <v>2.5998538626470589E-2</v>
      </c>
      <c r="P2893">
        <f>O2893*Diccionario!$B$39</f>
        <v>2.3398684763823532E-2</v>
      </c>
      <c r="Q2893">
        <f>P2893*Diccionario!$B$40</f>
        <v>9.3594739055294137E-3</v>
      </c>
      <c r="R2893">
        <f>Q2893*Diccionario!$B$41</f>
        <v>6.0836580385941188E-3</v>
      </c>
      <c r="S2893">
        <f t="shared" si="454"/>
        <v>6.0836580385941188E-3</v>
      </c>
      <c r="T2893">
        <f>I2893*Diccionario!$B$36</f>
        <v>1.716075156862745</v>
      </c>
      <c r="U2893">
        <f>T2893*Diccionario!$B$42</f>
        <v>0.17332359084313725</v>
      </c>
      <c r="V2893">
        <f>U2893*Diccionario!$B$43</f>
        <v>0.14732505221666667</v>
      </c>
      <c r="W2893">
        <f>V2893*Diccionario!$B$44</f>
        <v>2.7991759921166669E-2</v>
      </c>
      <c r="X2893">
        <f>W2893*Diccionario!$B$45</f>
        <v>1.0916786369255001E-2</v>
      </c>
      <c r="Y2893">
        <f>X2893*Diccionario!$B$46</f>
        <v>9.7159398686369504E-3</v>
      </c>
      <c r="Z2893">
        <f>Y2893*Diccionario!$B$47</f>
        <v>3.5948977513956715E-3</v>
      </c>
      <c r="AA2893">
        <f>Z2893*Diccionario!$B$48</f>
        <v>3.5948977513956715E-3</v>
      </c>
      <c r="AB2893">
        <f>AA2893*Diccionario!$B$49</f>
        <v>2.6961733135467537E-3</v>
      </c>
      <c r="AC2893">
        <f t="shared" si="455"/>
        <v>2.6961733135467537E-3</v>
      </c>
      <c r="AD2893">
        <f t="shared" si="456"/>
        <v>8.7798313521408721E-3</v>
      </c>
      <c r="AE2893">
        <f t="shared" si="457"/>
        <v>1.4712951085661623E-5</v>
      </c>
      <c r="AF2893" t="e">
        <f ca="1">IF(AD2893="","",_xludf.RANK.EQ(AD2893,$AD$2:$AD$5513,0))</f>
        <v>#NAME?</v>
      </c>
      <c r="AH2893" t="str">
        <f t="shared" si="458"/>
        <v>Baja</v>
      </c>
      <c r="AI2893" t="s">
        <v>153</v>
      </c>
      <c r="AJ2893" t="str">
        <f>IFERROR(VLOOKUP(B2893,Maestro_Regionales!$A$2:$B$35,2,FALSE),"Otras zonas")</f>
        <v>Otras zonas</v>
      </c>
      <c r="AK2893" t="str">
        <f t="shared" si="459"/>
        <v>COMPENSAR EPS | Otras zonas</v>
      </c>
    </row>
    <row r="2894" spans="1:37">
      <c r="A2894" s="4" t="s">
        <v>1042</v>
      </c>
      <c r="B2894" s="4" t="s">
        <v>1043</v>
      </c>
      <c r="C2894" s="4" t="s">
        <v>1253</v>
      </c>
      <c r="D2894" s="4" t="s">
        <v>1254</v>
      </c>
      <c r="E2894" s="4" t="s">
        <v>85</v>
      </c>
      <c r="F2894" s="4">
        <v>22</v>
      </c>
      <c r="G2894" s="4">
        <v>139</v>
      </c>
      <c r="H2894" s="4">
        <v>0</v>
      </c>
      <c r="I2894">
        <f t="shared" si="450"/>
        <v>161</v>
      </c>
      <c r="J2894">
        <f t="shared" si="451"/>
        <v>0.13664596273291926</v>
      </c>
      <c r="K2894">
        <f t="shared" si="452"/>
        <v>0.86335403726708071</v>
      </c>
      <c r="L2894">
        <f t="shared" si="453"/>
        <v>0</v>
      </c>
      <c r="M2894">
        <f>I2894*Diccionario!$B$36</f>
        <v>0.35742315686274506</v>
      </c>
      <c r="N2894">
        <f>M2894*Diccionario!$B$37</f>
        <v>3.6099738843137254E-2</v>
      </c>
      <c r="O2894">
        <f>N2894*Diccionario!$B$38</f>
        <v>5.4149608264705881E-3</v>
      </c>
      <c r="P2894">
        <f>O2894*Diccionario!$B$39</f>
        <v>4.8734647438235298E-3</v>
      </c>
      <c r="Q2894">
        <f>P2894*Diccionario!$B$40</f>
        <v>1.949385897529412E-3</v>
      </c>
      <c r="R2894">
        <f>Q2894*Diccionario!$B$41</f>
        <v>1.2671008333941178E-3</v>
      </c>
      <c r="S2894">
        <f t="shared" si="454"/>
        <v>1.2671008333941178E-3</v>
      </c>
      <c r="T2894">
        <f>I2894*Diccionario!$B$36</f>
        <v>0.35742315686274506</v>
      </c>
      <c r="U2894">
        <f>T2894*Diccionario!$B$42</f>
        <v>3.6099738843137254E-2</v>
      </c>
      <c r="V2894">
        <f>U2894*Diccionario!$B$43</f>
        <v>3.0684778016666664E-2</v>
      </c>
      <c r="W2894">
        <f>V2894*Diccionario!$B$44</f>
        <v>5.8301078231666661E-3</v>
      </c>
      <c r="X2894">
        <f>W2894*Diccionario!$B$45</f>
        <v>2.273742051035E-3</v>
      </c>
      <c r="Y2894">
        <f>X2894*Diccionario!$B$46</f>
        <v>2.0236304254211499E-3</v>
      </c>
      <c r="Z2894">
        <f>Y2894*Diccionario!$B$47</f>
        <v>7.4874325740582545E-4</v>
      </c>
      <c r="AA2894">
        <f>Z2894*Diccionario!$B$48</f>
        <v>7.4874325740582545E-4</v>
      </c>
      <c r="AB2894">
        <f>AA2894*Diccionario!$B$49</f>
        <v>5.6155744305436909E-4</v>
      </c>
      <c r="AC2894">
        <f t="shared" si="455"/>
        <v>5.6155744305436909E-4</v>
      </c>
      <c r="AD2894">
        <f t="shared" si="456"/>
        <v>1.8286582764484869E-3</v>
      </c>
      <c r="AE2894">
        <f t="shared" si="457"/>
        <v>3.0644050773499626E-6</v>
      </c>
      <c r="AF2894" t="e">
        <f ca="1">IF(AD2894="","",_xludf.RANK.EQ(AD2894,$AD$2:$AD$5513,0))</f>
        <v>#NAME?</v>
      </c>
      <c r="AH2894" t="str">
        <f t="shared" si="458"/>
        <v>Baja</v>
      </c>
      <c r="AI2894" t="s">
        <v>153</v>
      </c>
      <c r="AJ2894" t="str">
        <f>IFERROR(VLOOKUP(B2894,Maestro_Regionales!$A$2:$B$35,2,FALSE),"Otras zonas")</f>
        <v>Otras zonas</v>
      </c>
      <c r="AK2894" t="str">
        <f t="shared" si="459"/>
        <v>SALUD TOTAL EPS | Otras zonas</v>
      </c>
    </row>
    <row r="2895" spans="1:37">
      <c r="A2895" s="4" t="s">
        <v>1042</v>
      </c>
      <c r="B2895" s="4" t="s">
        <v>1043</v>
      </c>
      <c r="C2895" s="4" t="s">
        <v>1253</v>
      </c>
      <c r="D2895" s="4" t="s">
        <v>1254</v>
      </c>
      <c r="E2895" s="4" t="s">
        <v>90</v>
      </c>
      <c r="F2895" s="4">
        <v>0</v>
      </c>
      <c r="G2895" s="4">
        <v>0</v>
      </c>
      <c r="H2895" s="4">
        <v>100</v>
      </c>
      <c r="I2895">
        <f t="shared" si="450"/>
        <v>100</v>
      </c>
      <c r="J2895">
        <f t="shared" si="451"/>
        <v>0</v>
      </c>
      <c r="K2895">
        <f t="shared" si="452"/>
        <v>0</v>
      </c>
      <c r="L2895">
        <f t="shared" si="453"/>
        <v>1</v>
      </c>
      <c r="M2895">
        <f>I2895*Diccionario!$B$36</f>
        <v>0.22200196078431372</v>
      </c>
      <c r="N2895">
        <f>M2895*Diccionario!$B$37</f>
        <v>2.2422198039215687E-2</v>
      </c>
      <c r="O2895">
        <f>N2895*Diccionario!$B$38</f>
        <v>3.363329705882353E-3</v>
      </c>
      <c r="P2895">
        <f>O2895*Diccionario!$B$39</f>
        <v>3.0269967352941178E-3</v>
      </c>
      <c r="Q2895">
        <f>P2895*Diccionario!$B$40</f>
        <v>1.2107986941176472E-3</v>
      </c>
      <c r="R2895">
        <f>Q2895*Diccionario!$B$41</f>
        <v>7.8701915117647067E-4</v>
      </c>
      <c r="S2895">
        <f t="shared" si="454"/>
        <v>7.8701915117647067E-4</v>
      </c>
      <c r="T2895">
        <f>I2895*Diccionario!$B$36</f>
        <v>0.22200196078431372</v>
      </c>
      <c r="U2895">
        <f>T2895*Diccionario!$B$42</f>
        <v>2.2422198039215687E-2</v>
      </c>
      <c r="V2895">
        <f>U2895*Diccionario!$B$43</f>
        <v>1.9058868333333333E-2</v>
      </c>
      <c r="W2895">
        <f>V2895*Diccionario!$B$44</f>
        <v>3.6211849833333331E-3</v>
      </c>
      <c r="X2895">
        <f>W2895*Diccionario!$B$45</f>
        <v>1.4122621434999999E-3</v>
      </c>
      <c r="Y2895">
        <f>X2895*Diccionario!$B$46</f>
        <v>1.2569133077149999E-3</v>
      </c>
      <c r="Z2895">
        <f>Y2895*Diccionario!$B$47</f>
        <v>4.6505792385454994E-4</v>
      </c>
      <c r="AA2895">
        <f>Z2895*Diccionario!$B$48</f>
        <v>4.6505792385454994E-4</v>
      </c>
      <c r="AB2895">
        <f>AA2895*Diccionario!$B$49</f>
        <v>3.4879344289091244E-4</v>
      </c>
      <c r="AC2895">
        <f t="shared" si="455"/>
        <v>3.4879344289091244E-4</v>
      </c>
      <c r="AD2895">
        <f t="shared" si="456"/>
        <v>1.1358125940673831E-3</v>
      </c>
      <c r="AE2895">
        <f t="shared" si="457"/>
        <v>1.903357190900598E-6</v>
      </c>
      <c r="AF2895" t="e">
        <f ca="1">IF(AD2895="","",_xludf.RANK.EQ(AD2895,$AD$2:$AD$5513,0))</f>
        <v>#NAME?</v>
      </c>
      <c r="AH2895" t="str">
        <f t="shared" si="458"/>
        <v>Baja</v>
      </c>
      <c r="AI2895" t="s">
        <v>153</v>
      </c>
      <c r="AJ2895" t="str">
        <f>IFERROR(VLOOKUP(B2895,Maestro_Regionales!$A$2:$B$35,2,FALSE),"Otras zonas")</f>
        <v>Otras zonas</v>
      </c>
      <c r="AK2895" t="str">
        <f t="shared" si="459"/>
        <v>REGIMEN DE EXCEPCION | Otras zonas</v>
      </c>
    </row>
    <row r="2896" spans="1:37">
      <c r="A2896" s="4" t="s">
        <v>1042</v>
      </c>
      <c r="B2896" s="4" t="s">
        <v>1043</v>
      </c>
      <c r="C2896" s="4" t="s">
        <v>1253</v>
      </c>
      <c r="D2896" s="4" t="s">
        <v>1254</v>
      </c>
      <c r="E2896" s="4" t="s">
        <v>86</v>
      </c>
      <c r="F2896" s="4">
        <v>1</v>
      </c>
      <c r="G2896" s="4">
        <v>3</v>
      </c>
      <c r="H2896" s="4">
        <v>0</v>
      </c>
      <c r="I2896">
        <f t="shared" si="450"/>
        <v>4</v>
      </c>
      <c r="J2896">
        <f t="shared" si="451"/>
        <v>0.25</v>
      </c>
      <c r="K2896">
        <f t="shared" si="452"/>
        <v>0.75</v>
      </c>
      <c r="L2896">
        <f t="shared" si="453"/>
        <v>0</v>
      </c>
      <c r="M2896">
        <f>I2896*Diccionario!$B$36</f>
        <v>8.8800784313725484E-3</v>
      </c>
      <c r="N2896">
        <f>M2896*Diccionario!$B$37</f>
        <v>8.9688792156862747E-4</v>
      </c>
      <c r="O2896">
        <f>N2896*Diccionario!$B$38</f>
        <v>1.3453318823529413E-4</v>
      </c>
      <c r="P2896">
        <f>O2896*Diccionario!$B$39</f>
        <v>1.2107986941176472E-4</v>
      </c>
      <c r="Q2896">
        <f>P2896*Diccionario!$B$40</f>
        <v>4.8431947764705893E-5</v>
      </c>
      <c r="R2896">
        <f>Q2896*Diccionario!$B$41</f>
        <v>3.1480766047058832E-5</v>
      </c>
      <c r="S2896">
        <f t="shared" si="454"/>
        <v>3.1480766047058832E-5</v>
      </c>
      <c r="T2896">
        <f>I2896*Diccionario!$B$36</f>
        <v>8.8800784313725484E-3</v>
      </c>
      <c r="U2896">
        <f>T2896*Diccionario!$B$42</f>
        <v>8.9688792156862747E-4</v>
      </c>
      <c r="V2896">
        <f>U2896*Diccionario!$B$43</f>
        <v>7.6235473333333332E-4</v>
      </c>
      <c r="W2896">
        <f>V2896*Diccionario!$B$44</f>
        <v>1.4484739933333333E-4</v>
      </c>
      <c r="X2896">
        <f>W2896*Diccionario!$B$45</f>
        <v>5.6490485740000004E-5</v>
      </c>
      <c r="Y2896">
        <f>X2896*Diccionario!$B$46</f>
        <v>5.0276532308600001E-5</v>
      </c>
      <c r="Z2896">
        <f>Y2896*Diccionario!$B$47</f>
        <v>1.8602316954181999E-5</v>
      </c>
      <c r="AA2896">
        <f>Z2896*Diccionario!$B$48</f>
        <v>1.8602316954181999E-5</v>
      </c>
      <c r="AB2896">
        <f>AA2896*Diccionario!$B$49</f>
        <v>1.3951737715636499E-5</v>
      </c>
      <c r="AC2896">
        <f t="shared" si="455"/>
        <v>1.3951737715636499E-5</v>
      </c>
      <c r="AD2896">
        <f t="shared" si="456"/>
        <v>4.5432503762695331E-5</v>
      </c>
      <c r="AE2896">
        <f t="shared" si="457"/>
        <v>7.6134287636023932E-8</v>
      </c>
      <c r="AF2896" t="e">
        <f ca="1">IF(AD2896="","",_xludf.RANK.EQ(AD2896,$AD$2:$AD$5513,0))</f>
        <v>#NAME?</v>
      </c>
      <c r="AH2896" t="str">
        <f t="shared" si="458"/>
        <v>Baja</v>
      </c>
      <c r="AI2896" t="s">
        <v>153</v>
      </c>
      <c r="AJ2896" t="str">
        <f>IFERROR(VLOOKUP(B2896,Maestro_Regionales!$A$2:$B$35,2,FALSE),"Otras zonas")</f>
        <v>Otras zonas</v>
      </c>
      <c r="AK2896" t="str">
        <f t="shared" si="459"/>
        <v>EPS SANITAS | Otras zonas</v>
      </c>
    </row>
    <row r="2897" spans="1:37">
      <c r="A2897" s="4" t="s">
        <v>1042</v>
      </c>
      <c r="B2897" s="4" t="s">
        <v>1043</v>
      </c>
      <c r="C2897" s="4" t="s">
        <v>1255</v>
      </c>
      <c r="D2897" s="4" t="s">
        <v>1256</v>
      </c>
      <c r="E2897" s="4" t="s">
        <v>86</v>
      </c>
      <c r="F2897" s="4">
        <v>229</v>
      </c>
      <c r="G2897" s="4">
        <v>1859</v>
      </c>
      <c r="H2897" s="4">
        <v>0</v>
      </c>
      <c r="I2897">
        <f t="shared" si="450"/>
        <v>2088</v>
      </c>
      <c r="J2897">
        <f t="shared" si="451"/>
        <v>0.1096743295019157</v>
      </c>
      <c r="K2897">
        <f t="shared" si="452"/>
        <v>0.89032567049808431</v>
      </c>
      <c r="L2897">
        <f t="shared" si="453"/>
        <v>0</v>
      </c>
      <c r="M2897">
        <f>I2897*Diccionario!$B$36</f>
        <v>4.6354009411764698</v>
      </c>
      <c r="N2897">
        <f>M2897*Diccionario!$B$37</f>
        <v>0.4681754950588235</v>
      </c>
      <c r="O2897">
        <f>N2897*Diccionario!$B$38</f>
        <v>7.0226324258823525E-2</v>
      </c>
      <c r="P2897">
        <f>O2897*Diccionario!$B$39</f>
        <v>6.3203691832941181E-2</v>
      </c>
      <c r="Q2897">
        <f>P2897*Diccionario!$B$40</f>
        <v>2.5281476733176475E-2</v>
      </c>
      <c r="R2897">
        <f>Q2897*Diccionario!$B$41</f>
        <v>1.643295987656471E-2</v>
      </c>
      <c r="S2897">
        <f t="shared" si="454"/>
        <v>1.643295987656471E-2</v>
      </c>
      <c r="T2897">
        <f>I2897*Diccionario!$B$36</f>
        <v>4.6354009411764698</v>
      </c>
      <c r="U2897">
        <f>T2897*Diccionario!$B$42</f>
        <v>0.4681754950588235</v>
      </c>
      <c r="V2897">
        <f>U2897*Diccionario!$B$43</f>
        <v>0.39794917079999997</v>
      </c>
      <c r="W2897">
        <f>V2897*Diccionario!$B$44</f>
        <v>7.561034245199999E-2</v>
      </c>
      <c r="X2897">
        <f>W2897*Diccionario!$B$45</f>
        <v>2.9488033556279998E-2</v>
      </c>
      <c r="Y2897">
        <f>X2897*Diccionario!$B$46</f>
        <v>2.6244349865089198E-2</v>
      </c>
      <c r="Z2897">
        <f>Y2897*Diccionario!$B$47</f>
        <v>9.7104094500830036E-3</v>
      </c>
      <c r="AA2897">
        <f>Z2897*Diccionario!$B$48</f>
        <v>9.7104094500830036E-3</v>
      </c>
      <c r="AB2897">
        <f>AA2897*Diccionario!$B$49</f>
        <v>7.2828070875622531E-3</v>
      </c>
      <c r="AC2897">
        <f t="shared" si="455"/>
        <v>7.2828070875622531E-3</v>
      </c>
      <c r="AD2897">
        <f t="shared" si="456"/>
        <v>2.3715766964126965E-2</v>
      </c>
      <c r="AE2897">
        <f t="shared" si="457"/>
        <v>3.9742098146004494E-5</v>
      </c>
      <c r="AF2897" t="e">
        <f ca="1">IF(AD2897="","",_xludf.RANK.EQ(AD2897,$AD$2:$AD$5513,0))</f>
        <v>#NAME?</v>
      </c>
      <c r="AH2897" t="str">
        <f t="shared" si="458"/>
        <v>Baja</v>
      </c>
      <c r="AI2897" t="s">
        <v>153</v>
      </c>
      <c r="AJ2897" t="str">
        <f>IFERROR(VLOOKUP(B2897,Maestro_Regionales!$A$2:$B$35,2,FALSE),"Otras zonas")</f>
        <v>Otras zonas</v>
      </c>
      <c r="AK2897" t="str">
        <f t="shared" si="459"/>
        <v>EPS SANITAS | Otras zonas</v>
      </c>
    </row>
    <row r="2898" spans="1:37">
      <c r="A2898" s="4" t="s">
        <v>1042</v>
      </c>
      <c r="B2898" s="4" t="s">
        <v>1043</v>
      </c>
      <c r="C2898" s="4" t="s">
        <v>1255</v>
      </c>
      <c r="D2898" s="4" t="s">
        <v>1256</v>
      </c>
      <c r="E2898" s="4" t="s">
        <v>87</v>
      </c>
      <c r="F2898" s="4">
        <v>231</v>
      </c>
      <c r="G2898" s="4">
        <v>481</v>
      </c>
      <c r="H2898" s="4">
        <v>0</v>
      </c>
      <c r="I2898">
        <f t="shared" si="450"/>
        <v>712</v>
      </c>
      <c r="J2898">
        <f t="shared" si="451"/>
        <v>0.324438202247191</v>
      </c>
      <c r="K2898">
        <f t="shared" si="452"/>
        <v>0.675561797752809</v>
      </c>
      <c r="L2898">
        <f t="shared" si="453"/>
        <v>0</v>
      </c>
      <c r="M2898">
        <f>I2898*Diccionario!$B$36</f>
        <v>1.5806539607843135</v>
      </c>
      <c r="N2898">
        <f>M2898*Diccionario!$B$37</f>
        <v>0.15964605003921567</v>
      </c>
      <c r="O2898">
        <f>N2898*Diccionario!$B$38</f>
        <v>2.394690750588235E-2</v>
      </c>
      <c r="P2898">
        <f>O2898*Diccionario!$B$39</f>
        <v>2.1552216755294114E-2</v>
      </c>
      <c r="Q2898">
        <f>P2898*Diccionario!$B$40</f>
        <v>8.6208867021176465E-3</v>
      </c>
      <c r="R2898">
        <f>Q2898*Diccionario!$B$41</f>
        <v>5.6035763563764707E-3</v>
      </c>
      <c r="S2898">
        <f t="shared" si="454"/>
        <v>5.6035763563764707E-3</v>
      </c>
      <c r="T2898">
        <f>I2898*Diccionario!$B$36</f>
        <v>1.5806539607843135</v>
      </c>
      <c r="U2898">
        <f>T2898*Diccionario!$B$42</f>
        <v>0.15964605003921567</v>
      </c>
      <c r="V2898">
        <f>U2898*Diccionario!$B$43</f>
        <v>0.13569914253333332</v>
      </c>
      <c r="W2898">
        <f>V2898*Diccionario!$B$44</f>
        <v>2.5782837081333332E-2</v>
      </c>
      <c r="X2898">
        <f>W2898*Diccionario!$B$45</f>
        <v>1.0055306461719999E-2</v>
      </c>
      <c r="Y2898">
        <f>X2898*Diccionario!$B$46</f>
        <v>8.9492227509307999E-3</v>
      </c>
      <c r="Z2898">
        <f>Y2898*Diccionario!$B$47</f>
        <v>3.3112124178443958E-3</v>
      </c>
      <c r="AA2898">
        <f>Z2898*Diccionario!$B$48</f>
        <v>3.3112124178443958E-3</v>
      </c>
      <c r="AB2898">
        <f>AA2898*Diccionario!$B$49</f>
        <v>2.483409313383297E-3</v>
      </c>
      <c r="AC2898">
        <f t="shared" si="455"/>
        <v>2.483409313383297E-3</v>
      </c>
      <c r="AD2898">
        <f t="shared" si="456"/>
        <v>8.0869856697597681E-3</v>
      </c>
      <c r="AE2898">
        <f t="shared" si="457"/>
        <v>1.3551903199212257E-5</v>
      </c>
      <c r="AF2898" t="e">
        <f ca="1">IF(AD2898="","",_xludf.RANK.EQ(AD2898,$AD$2:$AD$5513,0))</f>
        <v>#NAME?</v>
      </c>
      <c r="AH2898" t="str">
        <f t="shared" si="458"/>
        <v>Baja</v>
      </c>
      <c r="AI2898" t="s">
        <v>153</v>
      </c>
      <c r="AJ2898" t="str">
        <f>IFERROR(VLOOKUP(B2898,Maestro_Regionales!$A$2:$B$35,2,FALSE),"Otras zonas")</f>
        <v>Otras zonas</v>
      </c>
      <c r="AK2898" t="str">
        <f t="shared" si="459"/>
        <v>NUEVA EPS | Otras zonas</v>
      </c>
    </row>
    <row r="2899" spans="1:37">
      <c r="A2899" s="4" t="s">
        <v>1042</v>
      </c>
      <c r="B2899" s="4" t="s">
        <v>1043</v>
      </c>
      <c r="C2899" s="4" t="s">
        <v>1255</v>
      </c>
      <c r="D2899" s="4" t="s">
        <v>1256</v>
      </c>
      <c r="E2899" s="4" t="s">
        <v>85</v>
      </c>
      <c r="F2899" s="4">
        <v>45</v>
      </c>
      <c r="G2899" s="4">
        <v>42</v>
      </c>
      <c r="H2899" s="4">
        <v>0</v>
      </c>
      <c r="I2899">
        <f t="shared" si="450"/>
        <v>87</v>
      </c>
      <c r="J2899">
        <f t="shared" si="451"/>
        <v>0.51724137931034486</v>
      </c>
      <c r="K2899">
        <f t="shared" si="452"/>
        <v>0.48275862068965519</v>
      </c>
      <c r="L2899">
        <f t="shared" si="453"/>
        <v>0</v>
      </c>
      <c r="M2899">
        <f>I2899*Diccionario!$B$36</f>
        <v>0.19314170588235294</v>
      </c>
      <c r="N2899">
        <f>M2899*Diccionario!$B$37</f>
        <v>1.9507312294117649E-2</v>
      </c>
      <c r="O2899">
        <f>N2899*Diccionario!$B$38</f>
        <v>2.9260968441176473E-3</v>
      </c>
      <c r="P2899">
        <f>O2899*Diccionario!$B$39</f>
        <v>2.6334871597058825E-3</v>
      </c>
      <c r="Q2899">
        <f>P2899*Diccionario!$B$40</f>
        <v>1.0533948638823531E-3</v>
      </c>
      <c r="R2899">
        <f>Q2899*Diccionario!$B$41</f>
        <v>6.8470666152352952E-4</v>
      </c>
      <c r="S2899">
        <f t="shared" si="454"/>
        <v>6.8470666152352952E-4</v>
      </c>
      <c r="T2899">
        <f>I2899*Diccionario!$B$36</f>
        <v>0.19314170588235294</v>
      </c>
      <c r="U2899">
        <f>T2899*Diccionario!$B$42</f>
        <v>1.9507312294117649E-2</v>
      </c>
      <c r="V2899">
        <f>U2899*Diccionario!$B$43</f>
        <v>1.6581215450000002E-2</v>
      </c>
      <c r="W2899">
        <f>V2899*Diccionario!$B$44</f>
        <v>3.1504309355000005E-3</v>
      </c>
      <c r="X2899">
        <f>W2899*Diccionario!$B$45</f>
        <v>1.2286680648450003E-3</v>
      </c>
      <c r="Y2899">
        <f>X2899*Diccionario!$B$46</f>
        <v>1.0935145777120504E-3</v>
      </c>
      <c r="Z2899">
        <f>Y2899*Diccionario!$B$47</f>
        <v>4.0460039375345863E-4</v>
      </c>
      <c r="AA2899">
        <f>Z2899*Diccionario!$B$48</f>
        <v>4.0460039375345863E-4</v>
      </c>
      <c r="AB2899">
        <f>AA2899*Diccionario!$B$49</f>
        <v>3.0345029531509397E-4</v>
      </c>
      <c r="AC2899">
        <f t="shared" si="455"/>
        <v>3.0345029531509397E-4</v>
      </c>
      <c r="AD2899">
        <f t="shared" si="456"/>
        <v>9.8815695683862354E-4</v>
      </c>
      <c r="AE2899">
        <f t="shared" si="457"/>
        <v>1.6559207560835206E-6</v>
      </c>
      <c r="AF2899" t="e">
        <f ca="1">IF(AD2899="","",_xludf.RANK.EQ(AD2899,$AD$2:$AD$5513,0))</f>
        <v>#NAME?</v>
      </c>
      <c r="AH2899" t="str">
        <f t="shared" si="458"/>
        <v>Baja</v>
      </c>
      <c r="AI2899" t="s">
        <v>153</v>
      </c>
      <c r="AJ2899" t="str">
        <f>IFERROR(VLOOKUP(B2899,Maestro_Regionales!$A$2:$B$35,2,FALSE),"Otras zonas")</f>
        <v>Otras zonas</v>
      </c>
      <c r="AK2899" t="str">
        <f t="shared" si="459"/>
        <v>SALUD TOTAL EPS | Otras zonas</v>
      </c>
    </row>
    <row r="2900" spans="1:37">
      <c r="A2900" s="4" t="s">
        <v>1042</v>
      </c>
      <c r="B2900" s="4" t="s">
        <v>1043</v>
      </c>
      <c r="C2900" s="4" t="s">
        <v>1255</v>
      </c>
      <c r="D2900" s="4" t="s">
        <v>1256</v>
      </c>
      <c r="E2900" s="4" t="s">
        <v>90</v>
      </c>
      <c r="F2900" s="4">
        <v>0</v>
      </c>
      <c r="G2900" s="4">
        <v>0</v>
      </c>
      <c r="H2900" s="4">
        <v>24</v>
      </c>
      <c r="I2900">
        <f t="shared" si="450"/>
        <v>24</v>
      </c>
      <c r="J2900">
        <f t="shared" si="451"/>
        <v>0</v>
      </c>
      <c r="K2900">
        <f t="shared" si="452"/>
        <v>0</v>
      </c>
      <c r="L2900">
        <f t="shared" si="453"/>
        <v>1</v>
      </c>
      <c r="M2900">
        <f>I2900*Diccionario!$B$36</f>
        <v>5.328047058823529E-2</v>
      </c>
      <c r="N2900">
        <f>M2900*Diccionario!$B$37</f>
        <v>5.3813275294117644E-3</v>
      </c>
      <c r="O2900">
        <f>N2900*Diccionario!$B$38</f>
        <v>8.071991294117646E-4</v>
      </c>
      <c r="P2900">
        <f>O2900*Diccionario!$B$39</f>
        <v>7.2647921647058813E-4</v>
      </c>
      <c r="Q2900">
        <f>P2900*Diccionario!$B$40</f>
        <v>2.9059168658823525E-4</v>
      </c>
      <c r="R2900">
        <f>Q2900*Diccionario!$B$41</f>
        <v>1.8888459628235292E-4</v>
      </c>
      <c r="S2900">
        <f t="shared" si="454"/>
        <v>1.8888459628235292E-4</v>
      </c>
      <c r="T2900">
        <f>I2900*Diccionario!$B$36</f>
        <v>5.328047058823529E-2</v>
      </c>
      <c r="U2900">
        <f>T2900*Diccionario!$B$42</f>
        <v>5.3813275294117644E-3</v>
      </c>
      <c r="V2900">
        <f>U2900*Diccionario!$B$43</f>
        <v>4.5741283999999995E-3</v>
      </c>
      <c r="W2900">
        <f>V2900*Diccionario!$B$44</f>
        <v>8.6908439599999994E-4</v>
      </c>
      <c r="X2900">
        <f>W2900*Diccionario!$B$45</f>
        <v>3.3894291443999997E-4</v>
      </c>
      <c r="Y2900">
        <f>X2900*Diccionario!$B$46</f>
        <v>3.0165919385159999E-4</v>
      </c>
      <c r="Z2900">
        <f>Y2900*Diccionario!$B$47</f>
        <v>1.1161390172509199E-4</v>
      </c>
      <c r="AA2900">
        <f>Z2900*Diccionario!$B$48</f>
        <v>1.1161390172509199E-4</v>
      </c>
      <c r="AB2900">
        <f>AA2900*Diccionario!$B$49</f>
        <v>8.3710426293818994E-5</v>
      </c>
      <c r="AC2900">
        <f t="shared" si="455"/>
        <v>8.3710426293818994E-5</v>
      </c>
      <c r="AD2900">
        <f t="shared" si="456"/>
        <v>2.7259502257617193E-4</v>
      </c>
      <c r="AE2900">
        <f t="shared" si="457"/>
        <v>4.5680572581614348E-7</v>
      </c>
      <c r="AF2900" t="e">
        <f ca="1">IF(AD2900="","",_xludf.RANK.EQ(AD2900,$AD$2:$AD$5513,0))</f>
        <v>#NAME?</v>
      </c>
      <c r="AH2900" t="str">
        <f t="shared" si="458"/>
        <v>Baja</v>
      </c>
      <c r="AI2900" t="s">
        <v>153</v>
      </c>
      <c r="AJ2900" t="str">
        <f>IFERROR(VLOOKUP(B2900,Maestro_Regionales!$A$2:$B$35,2,FALSE),"Otras zonas")</f>
        <v>Otras zonas</v>
      </c>
      <c r="AK2900" t="str">
        <f t="shared" si="459"/>
        <v>REGIMEN DE EXCEPCION | Otras zonas</v>
      </c>
    </row>
    <row r="2901" spans="1:37">
      <c r="A2901" s="4" t="s">
        <v>1042</v>
      </c>
      <c r="B2901" s="4" t="s">
        <v>1043</v>
      </c>
      <c r="C2901" s="4" t="s">
        <v>1257</v>
      </c>
      <c r="D2901" s="4" t="s">
        <v>1258</v>
      </c>
      <c r="E2901" s="4" t="s">
        <v>85</v>
      </c>
      <c r="F2901" s="4">
        <v>143</v>
      </c>
      <c r="G2901" s="4">
        <v>1052</v>
      </c>
      <c r="H2901" s="4">
        <v>0</v>
      </c>
      <c r="I2901">
        <f t="shared" si="450"/>
        <v>1195</v>
      </c>
      <c r="J2901">
        <f t="shared" si="451"/>
        <v>0.1196652719665272</v>
      </c>
      <c r="K2901">
        <f t="shared" si="452"/>
        <v>0.88033472803347279</v>
      </c>
      <c r="L2901">
        <f t="shared" si="453"/>
        <v>0</v>
      </c>
      <c r="M2901">
        <f>I2901*Diccionario!$B$36</f>
        <v>2.6529234313725487</v>
      </c>
      <c r="N2901">
        <f>M2901*Diccionario!$B$37</f>
        <v>0.26794526656862744</v>
      </c>
      <c r="O2901">
        <f>N2901*Diccionario!$B$38</f>
        <v>4.0191789985294116E-2</v>
      </c>
      <c r="P2901">
        <f>O2901*Diccionario!$B$39</f>
        <v>3.6172610986764706E-2</v>
      </c>
      <c r="Q2901">
        <f>P2901*Diccionario!$B$40</f>
        <v>1.4469044394705883E-2</v>
      </c>
      <c r="R2901">
        <f>Q2901*Diccionario!$B$41</f>
        <v>9.4048788565588241E-3</v>
      </c>
      <c r="S2901">
        <f t="shared" si="454"/>
        <v>9.4048788565588241E-3</v>
      </c>
      <c r="T2901">
        <f>I2901*Diccionario!$B$36</f>
        <v>2.6529234313725487</v>
      </c>
      <c r="U2901">
        <f>T2901*Diccionario!$B$42</f>
        <v>0.26794526656862744</v>
      </c>
      <c r="V2901">
        <f>U2901*Diccionario!$B$43</f>
        <v>0.22775347658333331</v>
      </c>
      <c r="W2901">
        <f>V2901*Diccionario!$B$44</f>
        <v>4.3273160550833328E-2</v>
      </c>
      <c r="X2901">
        <f>W2901*Diccionario!$B$45</f>
        <v>1.6876532614825E-2</v>
      </c>
      <c r="Y2901">
        <f>X2901*Diccionario!$B$46</f>
        <v>1.502011402719425E-2</v>
      </c>
      <c r="Z2901">
        <f>Y2901*Diccionario!$B$47</f>
        <v>5.5574421900618726E-3</v>
      </c>
      <c r="AA2901">
        <f>Z2901*Diccionario!$B$48</f>
        <v>5.5574421900618726E-3</v>
      </c>
      <c r="AB2901">
        <f>AA2901*Diccionario!$B$49</f>
        <v>4.1680816425464047E-3</v>
      </c>
      <c r="AC2901">
        <f t="shared" si="455"/>
        <v>4.1680816425464047E-3</v>
      </c>
      <c r="AD2901">
        <f t="shared" si="456"/>
        <v>1.3572960499105228E-2</v>
      </c>
      <c r="AE2901">
        <f t="shared" si="457"/>
        <v>2.2745118431262145E-5</v>
      </c>
      <c r="AF2901" t="e">
        <f ca="1">IF(AD2901="","",_xludf.RANK.EQ(AD2901,$AD$2:$AD$5513,0))</f>
        <v>#NAME?</v>
      </c>
      <c r="AH2901" t="str">
        <f t="shared" si="458"/>
        <v>Baja</v>
      </c>
      <c r="AI2901" t="s">
        <v>153</v>
      </c>
      <c r="AJ2901" t="str">
        <f>IFERROR(VLOOKUP(B2901,Maestro_Regionales!$A$2:$B$35,2,FALSE),"Otras zonas")</f>
        <v>Otras zonas</v>
      </c>
      <c r="AK2901" t="str">
        <f t="shared" si="459"/>
        <v>SALUD TOTAL EPS | Otras zonas</v>
      </c>
    </row>
    <row r="2902" spans="1:37">
      <c r="A2902" s="4" t="s">
        <v>1042</v>
      </c>
      <c r="B2902" s="4" t="s">
        <v>1043</v>
      </c>
      <c r="C2902" s="4" t="s">
        <v>1257</v>
      </c>
      <c r="D2902" s="4" t="s">
        <v>1258</v>
      </c>
      <c r="E2902" s="4" t="s">
        <v>87</v>
      </c>
      <c r="F2902" s="4">
        <v>62</v>
      </c>
      <c r="G2902" s="4">
        <v>156</v>
      </c>
      <c r="H2902" s="4">
        <v>0</v>
      </c>
      <c r="I2902">
        <f t="shared" si="450"/>
        <v>218</v>
      </c>
      <c r="J2902">
        <f t="shared" si="451"/>
        <v>0.28440366972477066</v>
      </c>
      <c r="K2902">
        <f t="shared" si="452"/>
        <v>0.7155963302752294</v>
      </c>
      <c r="L2902">
        <f t="shared" si="453"/>
        <v>0</v>
      </c>
      <c r="M2902">
        <f>I2902*Diccionario!$B$36</f>
        <v>0.48396427450980389</v>
      </c>
      <c r="N2902">
        <f>M2902*Diccionario!$B$37</f>
        <v>4.8880391725490198E-2</v>
      </c>
      <c r="O2902">
        <f>N2902*Diccionario!$B$38</f>
        <v>7.332058758823529E-3</v>
      </c>
      <c r="P2902">
        <f>O2902*Diccionario!$B$39</f>
        <v>6.5988528829411764E-3</v>
      </c>
      <c r="Q2902">
        <f>P2902*Diccionario!$B$40</f>
        <v>2.6395411531764707E-3</v>
      </c>
      <c r="R2902">
        <f>Q2902*Diccionario!$B$41</f>
        <v>1.7157017495647059E-3</v>
      </c>
      <c r="S2902">
        <f t="shared" si="454"/>
        <v>1.7157017495647059E-3</v>
      </c>
      <c r="T2902">
        <f>I2902*Diccionario!$B$36</f>
        <v>0.48396427450980389</v>
      </c>
      <c r="U2902">
        <f>T2902*Diccionario!$B$42</f>
        <v>4.8880391725490198E-2</v>
      </c>
      <c r="V2902">
        <f>U2902*Diccionario!$B$43</f>
        <v>4.1548332966666664E-2</v>
      </c>
      <c r="W2902">
        <f>V2902*Diccionario!$B$44</f>
        <v>7.8941832636666657E-3</v>
      </c>
      <c r="X2902">
        <f>W2902*Diccionario!$B$45</f>
        <v>3.0787314728299999E-3</v>
      </c>
      <c r="Y2902">
        <f>X2902*Diccionario!$B$46</f>
        <v>2.7400710108186998E-3</v>
      </c>
      <c r="Z2902">
        <f>Y2902*Diccionario!$B$47</f>
        <v>1.0138262740029189E-3</v>
      </c>
      <c r="AA2902">
        <f>Z2902*Diccionario!$B$48</f>
        <v>1.0138262740029189E-3</v>
      </c>
      <c r="AB2902">
        <f>AA2902*Diccionario!$B$49</f>
        <v>7.6036970550218911E-4</v>
      </c>
      <c r="AC2902">
        <f t="shared" si="455"/>
        <v>7.6036970550218911E-4</v>
      </c>
      <c r="AD2902">
        <f t="shared" si="456"/>
        <v>2.476071455066895E-3</v>
      </c>
      <c r="AE2902">
        <f t="shared" si="457"/>
        <v>4.1493186761633035E-6</v>
      </c>
      <c r="AF2902" t="e">
        <f ca="1">IF(AD2902="","",_xludf.RANK.EQ(AD2902,$AD$2:$AD$5513,0))</f>
        <v>#NAME?</v>
      </c>
      <c r="AH2902" t="str">
        <f t="shared" si="458"/>
        <v>Baja</v>
      </c>
      <c r="AI2902" t="s">
        <v>153</v>
      </c>
      <c r="AJ2902" t="str">
        <f>IFERROR(VLOOKUP(B2902,Maestro_Regionales!$A$2:$B$35,2,FALSE),"Otras zonas")</f>
        <v>Otras zonas</v>
      </c>
      <c r="AK2902" t="str">
        <f t="shared" si="459"/>
        <v>NUEVA EPS | Otras zonas</v>
      </c>
    </row>
    <row r="2903" spans="1:37">
      <c r="A2903" s="4" t="s">
        <v>1042</v>
      </c>
      <c r="B2903" s="4" t="s">
        <v>1043</v>
      </c>
      <c r="C2903" s="4" t="s">
        <v>1257</v>
      </c>
      <c r="D2903" s="4" t="s">
        <v>1258</v>
      </c>
      <c r="E2903" s="4" t="s">
        <v>90</v>
      </c>
      <c r="F2903" s="4">
        <v>0</v>
      </c>
      <c r="G2903" s="4">
        <v>0</v>
      </c>
      <c r="H2903" s="4">
        <v>26</v>
      </c>
      <c r="I2903">
        <f t="shared" si="450"/>
        <v>26</v>
      </c>
      <c r="J2903">
        <f t="shared" si="451"/>
        <v>0</v>
      </c>
      <c r="K2903">
        <f t="shared" si="452"/>
        <v>0</v>
      </c>
      <c r="L2903">
        <f t="shared" si="453"/>
        <v>1</v>
      </c>
      <c r="M2903">
        <f>I2903*Diccionario!$B$36</f>
        <v>5.7720509803921564E-2</v>
      </c>
      <c r="N2903">
        <f>M2903*Diccionario!$B$37</f>
        <v>5.8297714901960783E-3</v>
      </c>
      <c r="O2903">
        <f>N2903*Diccionario!$B$38</f>
        <v>8.7446572352941167E-4</v>
      </c>
      <c r="P2903">
        <f>O2903*Diccionario!$B$39</f>
        <v>7.8701915117647056E-4</v>
      </c>
      <c r="Q2903">
        <f>P2903*Diccionario!$B$40</f>
        <v>3.1480766047058822E-4</v>
      </c>
      <c r="R2903">
        <f>Q2903*Diccionario!$B$41</f>
        <v>2.0462497930588236E-4</v>
      </c>
      <c r="S2903">
        <f t="shared" si="454"/>
        <v>2.0462497930588236E-4</v>
      </c>
      <c r="T2903">
        <f>I2903*Diccionario!$B$36</f>
        <v>5.7720509803921564E-2</v>
      </c>
      <c r="U2903">
        <f>T2903*Diccionario!$B$42</f>
        <v>5.8297714901960783E-3</v>
      </c>
      <c r="V2903">
        <f>U2903*Diccionario!$B$43</f>
        <v>4.955305766666666E-3</v>
      </c>
      <c r="W2903">
        <f>V2903*Diccionario!$B$44</f>
        <v>9.4150809566666651E-4</v>
      </c>
      <c r="X2903">
        <f>W2903*Diccionario!$B$45</f>
        <v>3.6718815730999994E-4</v>
      </c>
      <c r="Y2903">
        <f>X2903*Diccionario!$B$46</f>
        <v>3.2679746000589994E-4</v>
      </c>
      <c r="Z2903">
        <f>Y2903*Diccionario!$B$47</f>
        <v>1.2091506020218298E-4</v>
      </c>
      <c r="AA2903">
        <f>Z2903*Diccionario!$B$48</f>
        <v>1.2091506020218298E-4</v>
      </c>
      <c r="AB2903">
        <f>AA2903*Diccionario!$B$49</f>
        <v>9.068629515163724E-5</v>
      </c>
      <c r="AC2903">
        <f t="shared" si="455"/>
        <v>9.068629515163724E-5</v>
      </c>
      <c r="AD2903">
        <f t="shared" si="456"/>
        <v>2.9531127445751957E-4</v>
      </c>
      <c r="AE2903">
        <f t="shared" si="457"/>
        <v>4.9487286963415542E-7</v>
      </c>
      <c r="AF2903" t="e">
        <f ca="1">IF(AD2903="","",_xludf.RANK.EQ(AD2903,$AD$2:$AD$5513,0))</f>
        <v>#NAME?</v>
      </c>
      <c r="AH2903" t="str">
        <f t="shared" si="458"/>
        <v>Baja</v>
      </c>
      <c r="AI2903" t="s">
        <v>153</v>
      </c>
      <c r="AJ2903" t="str">
        <f>IFERROR(VLOOKUP(B2903,Maestro_Regionales!$A$2:$B$35,2,FALSE),"Otras zonas")</f>
        <v>Otras zonas</v>
      </c>
      <c r="AK2903" t="str">
        <f t="shared" si="459"/>
        <v>REGIMEN DE EXCEPCION | Otras zonas</v>
      </c>
    </row>
    <row r="2904" spans="1:37">
      <c r="A2904" s="4" t="s">
        <v>1042</v>
      </c>
      <c r="B2904" s="4" t="s">
        <v>1043</v>
      </c>
      <c r="C2904" s="4" t="s">
        <v>1257</v>
      </c>
      <c r="D2904" s="4" t="s">
        <v>1258</v>
      </c>
      <c r="E2904" s="4" t="s">
        <v>86</v>
      </c>
      <c r="F2904" s="4">
        <v>1</v>
      </c>
      <c r="G2904" s="4">
        <v>0</v>
      </c>
      <c r="H2904" s="4">
        <v>0</v>
      </c>
      <c r="I2904">
        <f t="shared" si="450"/>
        <v>1</v>
      </c>
      <c r="J2904">
        <f t="shared" si="451"/>
        <v>1</v>
      </c>
      <c r="K2904">
        <f t="shared" si="452"/>
        <v>0</v>
      </c>
      <c r="L2904">
        <f t="shared" si="453"/>
        <v>0</v>
      </c>
      <c r="M2904">
        <f>I2904*Diccionario!$B$36</f>
        <v>2.2200196078431371E-3</v>
      </c>
      <c r="N2904">
        <f>M2904*Diccionario!$B$37</f>
        <v>2.2422198039215687E-4</v>
      </c>
      <c r="O2904">
        <f>N2904*Diccionario!$B$38</f>
        <v>3.3633297058823532E-5</v>
      </c>
      <c r="P2904">
        <f>O2904*Diccionario!$B$39</f>
        <v>3.026996735294118E-5</v>
      </c>
      <c r="Q2904">
        <f>P2904*Diccionario!$B$40</f>
        <v>1.2107986941176473E-5</v>
      </c>
      <c r="R2904">
        <f>Q2904*Diccionario!$B$41</f>
        <v>7.870191511764708E-6</v>
      </c>
      <c r="S2904">
        <f t="shared" si="454"/>
        <v>7.870191511764708E-6</v>
      </c>
      <c r="T2904">
        <f>I2904*Diccionario!$B$36</f>
        <v>2.2200196078431371E-3</v>
      </c>
      <c r="U2904">
        <f>T2904*Diccionario!$B$42</f>
        <v>2.2422198039215687E-4</v>
      </c>
      <c r="V2904">
        <f>U2904*Diccionario!$B$43</f>
        <v>1.9058868333333333E-4</v>
      </c>
      <c r="W2904">
        <f>V2904*Diccionario!$B$44</f>
        <v>3.6211849833333333E-5</v>
      </c>
      <c r="X2904">
        <f>W2904*Diccionario!$B$45</f>
        <v>1.4122621435000001E-5</v>
      </c>
      <c r="Y2904">
        <f>X2904*Diccionario!$B$46</f>
        <v>1.256913307715E-5</v>
      </c>
      <c r="Z2904">
        <f>Y2904*Diccionario!$B$47</f>
        <v>4.6505792385454997E-6</v>
      </c>
      <c r="AA2904">
        <f>Z2904*Diccionario!$B$48</f>
        <v>4.6505792385454997E-6</v>
      </c>
      <c r="AB2904">
        <f>AA2904*Diccionario!$B$49</f>
        <v>3.4879344289091247E-6</v>
      </c>
      <c r="AC2904">
        <f t="shared" si="455"/>
        <v>3.4879344289091247E-6</v>
      </c>
      <c r="AD2904">
        <f t="shared" si="456"/>
        <v>1.1358125940673833E-5</v>
      </c>
      <c r="AE2904">
        <f t="shared" si="457"/>
        <v>1.9033571909005983E-8</v>
      </c>
      <c r="AF2904" t="e">
        <f ca="1">IF(AD2904="","",_xludf.RANK.EQ(AD2904,$AD$2:$AD$5513,0))</f>
        <v>#NAME?</v>
      </c>
      <c r="AH2904" t="str">
        <f t="shared" si="458"/>
        <v>Baja</v>
      </c>
      <c r="AI2904" t="s">
        <v>153</v>
      </c>
      <c r="AJ2904" t="str">
        <f>IFERROR(VLOOKUP(B2904,Maestro_Regionales!$A$2:$B$35,2,FALSE),"Otras zonas")</f>
        <v>Otras zonas</v>
      </c>
      <c r="AK2904" t="str">
        <f t="shared" si="459"/>
        <v>EPS SANITAS | Otras zonas</v>
      </c>
    </row>
    <row r="2905" spans="1:37">
      <c r="A2905" s="4" t="s">
        <v>1042</v>
      </c>
      <c r="B2905" s="4" t="s">
        <v>1043</v>
      </c>
      <c r="C2905" s="4" t="s">
        <v>1259</v>
      </c>
      <c r="D2905" s="4" t="s">
        <v>1260</v>
      </c>
      <c r="E2905" s="4" t="s">
        <v>91</v>
      </c>
      <c r="F2905" s="4">
        <v>2183</v>
      </c>
      <c r="G2905" s="4">
        <v>5552</v>
      </c>
      <c r="H2905" s="4">
        <v>0</v>
      </c>
      <c r="I2905">
        <f t="shared" si="450"/>
        <v>7735</v>
      </c>
      <c r="J2905">
        <f t="shared" si="451"/>
        <v>0.28222365869424693</v>
      </c>
      <c r="K2905">
        <f t="shared" si="452"/>
        <v>0.71777634130575307</v>
      </c>
      <c r="L2905">
        <f t="shared" si="453"/>
        <v>0</v>
      </c>
      <c r="M2905">
        <f>I2905*Diccionario!$B$36</f>
        <v>17.171851666666665</v>
      </c>
      <c r="N2905">
        <f>M2905*Diccionario!$B$37</f>
        <v>1.7343570183333332</v>
      </c>
      <c r="O2905">
        <f>N2905*Diccionario!$B$38</f>
        <v>0.26015355274999996</v>
      </c>
      <c r="P2905">
        <f>O2905*Diccionario!$B$39</f>
        <v>0.23413819747499998</v>
      </c>
      <c r="Q2905">
        <f>P2905*Diccionario!$B$40</f>
        <v>9.3655278989999993E-2</v>
      </c>
      <c r="R2905">
        <f>Q2905*Diccionario!$B$41</f>
        <v>6.08759313435E-2</v>
      </c>
      <c r="S2905">
        <f t="shared" si="454"/>
        <v>6.08759313435E-2</v>
      </c>
      <c r="T2905">
        <f>I2905*Diccionario!$B$36</f>
        <v>17.171851666666665</v>
      </c>
      <c r="U2905">
        <f>T2905*Diccionario!$B$42</f>
        <v>1.7343570183333332</v>
      </c>
      <c r="V2905">
        <f>U2905*Diccionario!$B$43</f>
        <v>1.4742034655833332</v>
      </c>
      <c r="W2905">
        <f>V2905*Diccionario!$B$44</f>
        <v>0.28009865846083332</v>
      </c>
      <c r="X2905">
        <f>W2905*Diccionario!$B$45</f>
        <v>0.109238476799725</v>
      </c>
      <c r="Y2905">
        <f>X2905*Diccionario!$B$46</f>
        <v>9.7222244351755249E-2</v>
      </c>
      <c r="Z2905">
        <f>Y2905*Diccionario!$B$47</f>
        <v>3.5972230410149443E-2</v>
      </c>
      <c r="AA2905">
        <f>Z2905*Diccionario!$B$48</f>
        <v>3.5972230410149443E-2</v>
      </c>
      <c r="AB2905">
        <f>AA2905*Diccionario!$B$49</f>
        <v>2.6979172807612084E-2</v>
      </c>
      <c r="AC2905">
        <f t="shared" si="455"/>
        <v>2.6979172807612084E-2</v>
      </c>
      <c r="AD2905">
        <f t="shared" si="456"/>
        <v>8.7855104151112084E-2</v>
      </c>
      <c r="AE2905">
        <f t="shared" si="457"/>
        <v>1.4722467871616126E-4</v>
      </c>
      <c r="AF2905" t="e">
        <f ca="1">IF(AD2905="","",_xludf.RANK.EQ(AD2905,$AD$2:$AD$5513,0))</f>
        <v>#NAME?</v>
      </c>
      <c r="AH2905" t="str">
        <f t="shared" si="458"/>
        <v>Baja</v>
      </c>
      <c r="AI2905" t="s">
        <v>153</v>
      </c>
      <c r="AJ2905" t="str">
        <f>IFERROR(VLOOKUP(B2905,Maestro_Regionales!$A$2:$B$35,2,FALSE),"Otras zonas")</f>
        <v>Otras zonas</v>
      </c>
      <c r="AK2905" t="str">
        <f t="shared" si="459"/>
        <v>FAMISANAR | Otras zonas</v>
      </c>
    </row>
    <row r="2906" spans="1:37">
      <c r="A2906" s="4" t="s">
        <v>1042</v>
      </c>
      <c r="B2906" s="4" t="s">
        <v>1043</v>
      </c>
      <c r="C2906" s="4" t="s">
        <v>1259</v>
      </c>
      <c r="D2906" s="4" t="s">
        <v>1260</v>
      </c>
      <c r="E2906" s="4" t="s">
        <v>87</v>
      </c>
      <c r="F2906" s="4">
        <v>1528</v>
      </c>
      <c r="G2906" s="4">
        <v>4693</v>
      </c>
      <c r="H2906" s="4">
        <v>0</v>
      </c>
      <c r="I2906">
        <f t="shared" si="450"/>
        <v>6221</v>
      </c>
      <c r="J2906">
        <f t="shared" si="451"/>
        <v>0.24561967529336121</v>
      </c>
      <c r="K2906">
        <f t="shared" si="452"/>
        <v>0.75438032470663885</v>
      </c>
      <c r="L2906">
        <f t="shared" si="453"/>
        <v>0</v>
      </c>
      <c r="M2906">
        <f>I2906*Diccionario!$B$36</f>
        <v>13.810741980392155</v>
      </c>
      <c r="N2906">
        <f>M2906*Diccionario!$B$37</f>
        <v>1.3948849400196077</v>
      </c>
      <c r="O2906">
        <f>N2906*Diccionario!$B$38</f>
        <v>0.20923274100294115</v>
      </c>
      <c r="P2906">
        <f>O2906*Diccionario!$B$39</f>
        <v>0.18830946690264705</v>
      </c>
      <c r="Q2906">
        <f>P2906*Diccionario!$B$40</f>
        <v>7.5323786761058831E-2</v>
      </c>
      <c r="R2906">
        <f>Q2906*Diccionario!$B$41</f>
        <v>4.8960461394688244E-2</v>
      </c>
      <c r="S2906">
        <f t="shared" si="454"/>
        <v>4.8960461394688244E-2</v>
      </c>
      <c r="T2906">
        <f>I2906*Diccionario!$B$36</f>
        <v>13.810741980392155</v>
      </c>
      <c r="U2906">
        <f>T2906*Diccionario!$B$42</f>
        <v>1.3948849400196077</v>
      </c>
      <c r="V2906">
        <f>U2906*Diccionario!$B$43</f>
        <v>1.1856521990166666</v>
      </c>
      <c r="W2906">
        <f>V2906*Diccionario!$B$44</f>
        <v>0.22527391781316666</v>
      </c>
      <c r="X2906">
        <f>W2906*Diccionario!$B$45</f>
        <v>8.7856827947135008E-2</v>
      </c>
      <c r="Y2906">
        <f>X2906*Diccionario!$B$46</f>
        <v>7.8192576872950156E-2</v>
      </c>
      <c r="Z2906">
        <f>Y2906*Diccionario!$B$47</f>
        <v>2.8931253442991557E-2</v>
      </c>
      <c r="AA2906">
        <f>Z2906*Diccionario!$B$48</f>
        <v>2.8931253442991557E-2</v>
      </c>
      <c r="AB2906">
        <f>AA2906*Diccionario!$B$49</f>
        <v>2.169844008224367E-2</v>
      </c>
      <c r="AC2906">
        <f t="shared" si="455"/>
        <v>2.169844008224367E-2</v>
      </c>
      <c r="AD2906">
        <f t="shared" si="456"/>
        <v>7.0658901476931907E-2</v>
      </c>
      <c r="AE2906">
        <f t="shared" si="457"/>
        <v>1.1840785084592621E-4</v>
      </c>
      <c r="AF2906" t="e">
        <f ca="1">IF(AD2906="","",_xludf.RANK.EQ(AD2906,$AD$2:$AD$5513,0))</f>
        <v>#NAME?</v>
      </c>
      <c r="AH2906" t="str">
        <f t="shared" si="458"/>
        <v>Baja</v>
      </c>
      <c r="AI2906" t="s">
        <v>153</v>
      </c>
      <c r="AJ2906" t="str">
        <f>IFERROR(VLOOKUP(B2906,Maestro_Regionales!$A$2:$B$35,2,FALSE),"Otras zonas")</f>
        <v>Otras zonas</v>
      </c>
      <c r="AK2906" t="str">
        <f t="shared" si="459"/>
        <v>NUEVA EPS | Otras zonas</v>
      </c>
    </row>
    <row r="2907" spans="1:37">
      <c r="A2907" s="4" t="s">
        <v>1042</v>
      </c>
      <c r="B2907" s="4" t="s">
        <v>1043</v>
      </c>
      <c r="C2907" s="4" t="s">
        <v>1259</v>
      </c>
      <c r="D2907" s="4" t="s">
        <v>1260</v>
      </c>
      <c r="E2907" s="4" t="s">
        <v>90</v>
      </c>
      <c r="F2907" s="4">
        <v>0</v>
      </c>
      <c r="G2907" s="4">
        <v>0</v>
      </c>
      <c r="H2907" s="4">
        <v>364</v>
      </c>
      <c r="I2907">
        <f t="shared" si="450"/>
        <v>364</v>
      </c>
      <c r="J2907">
        <f t="shared" si="451"/>
        <v>0</v>
      </c>
      <c r="K2907">
        <f t="shared" si="452"/>
        <v>0</v>
      </c>
      <c r="L2907">
        <f t="shared" si="453"/>
        <v>1</v>
      </c>
      <c r="M2907">
        <f>I2907*Diccionario!$B$36</f>
        <v>0.80808713725490189</v>
      </c>
      <c r="N2907">
        <f>M2907*Diccionario!$B$37</f>
        <v>8.1616800862745101E-2</v>
      </c>
      <c r="O2907">
        <f>N2907*Diccionario!$B$38</f>
        <v>1.2242520129411764E-2</v>
      </c>
      <c r="P2907">
        <f>O2907*Diccionario!$B$39</f>
        <v>1.1018268116470588E-2</v>
      </c>
      <c r="Q2907">
        <f>P2907*Diccionario!$B$40</f>
        <v>4.4073072465882351E-3</v>
      </c>
      <c r="R2907">
        <f>Q2907*Diccionario!$B$41</f>
        <v>2.8647497102823531E-3</v>
      </c>
      <c r="S2907">
        <f t="shared" si="454"/>
        <v>2.8647497102823531E-3</v>
      </c>
      <c r="T2907">
        <f>I2907*Diccionario!$B$36</f>
        <v>0.80808713725490189</v>
      </c>
      <c r="U2907">
        <f>T2907*Diccionario!$B$42</f>
        <v>8.1616800862745101E-2</v>
      </c>
      <c r="V2907">
        <f>U2907*Diccionario!$B$43</f>
        <v>6.9374280733333335E-2</v>
      </c>
      <c r="W2907">
        <f>V2907*Diccionario!$B$44</f>
        <v>1.3181113339333334E-2</v>
      </c>
      <c r="X2907">
        <f>W2907*Diccionario!$B$45</f>
        <v>5.1406342023400005E-3</v>
      </c>
      <c r="Y2907">
        <f>X2907*Diccionario!$B$46</f>
        <v>4.5751644400826002E-3</v>
      </c>
      <c r="Z2907">
        <f>Y2907*Diccionario!$B$47</f>
        <v>1.692810842830562E-3</v>
      </c>
      <c r="AA2907">
        <f>Z2907*Diccionario!$B$48</f>
        <v>1.692810842830562E-3</v>
      </c>
      <c r="AB2907">
        <f>AA2907*Diccionario!$B$49</f>
        <v>1.2696081321229215E-3</v>
      </c>
      <c r="AC2907">
        <f t="shared" si="455"/>
        <v>1.2696081321229215E-3</v>
      </c>
      <c r="AD2907">
        <f t="shared" si="456"/>
        <v>4.1343578424052748E-3</v>
      </c>
      <c r="AE2907">
        <f t="shared" si="457"/>
        <v>6.9282201748781772E-6</v>
      </c>
      <c r="AF2907" t="e">
        <f ca="1">IF(AD2907="","",_xludf.RANK.EQ(AD2907,$AD$2:$AD$5513,0))</f>
        <v>#NAME?</v>
      </c>
      <c r="AH2907" t="str">
        <f t="shared" si="458"/>
        <v>Baja</v>
      </c>
      <c r="AI2907" t="s">
        <v>153</v>
      </c>
      <c r="AJ2907" t="str">
        <f>IFERROR(VLOOKUP(B2907,Maestro_Regionales!$A$2:$B$35,2,FALSE),"Otras zonas")</f>
        <v>Otras zonas</v>
      </c>
      <c r="AK2907" t="str">
        <f t="shared" si="459"/>
        <v>REGIMEN DE EXCEPCION | Otras zonas</v>
      </c>
    </row>
    <row r="2908" spans="1:37">
      <c r="A2908" s="4" t="s">
        <v>1042</v>
      </c>
      <c r="B2908" s="4" t="s">
        <v>1043</v>
      </c>
      <c r="C2908" s="4" t="s">
        <v>1261</v>
      </c>
      <c r="D2908" s="4" t="s">
        <v>1262</v>
      </c>
      <c r="E2908" s="4" t="s">
        <v>86</v>
      </c>
      <c r="F2908" s="4">
        <v>9270</v>
      </c>
      <c r="G2908" s="4">
        <v>5155</v>
      </c>
      <c r="H2908" s="4">
        <v>0</v>
      </c>
      <c r="I2908">
        <f t="shared" si="450"/>
        <v>14425</v>
      </c>
      <c r="J2908">
        <f t="shared" si="451"/>
        <v>0.64263431542461003</v>
      </c>
      <c r="K2908">
        <f t="shared" si="452"/>
        <v>0.35736568457538997</v>
      </c>
      <c r="L2908">
        <f t="shared" si="453"/>
        <v>0</v>
      </c>
      <c r="M2908">
        <f>I2908*Diccionario!$B$36</f>
        <v>32.023782843137255</v>
      </c>
      <c r="N2908">
        <f>M2908*Diccionario!$B$37</f>
        <v>3.234402067156863</v>
      </c>
      <c r="O2908">
        <f>N2908*Diccionario!$B$38</f>
        <v>0.48516031007352944</v>
      </c>
      <c r="P2908">
        <f>O2908*Diccionario!$B$39</f>
        <v>0.43664427906617653</v>
      </c>
      <c r="Q2908">
        <f>P2908*Diccionario!$B$40</f>
        <v>0.17465771162647062</v>
      </c>
      <c r="R2908">
        <f>Q2908*Diccionario!$B$41</f>
        <v>0.1135275125572059</v>
      </c>
      <c r="S2908">
        <f t="shared" si="454"/>
        <v>0.1135275125572059</v>
      </c>
      <c r="T2908">
        <f>I2908*Diccionario!$B$36</f>
        <v>32.023782843137255</v>
      </c>
      <c r="U2908">
        <f>T2908*Diccionario!$B$42</f>
        <v>3.234402067156863</v>
      </c>
      <c r="V2908">
        <f>U2908*Diccionario!$B$43</f>
        <v>2.7492417570833334</v>
      </c>
      <c r="W2908">
        <f>V2908*Diccionario!$B$44</f>
        <v>0.52235593384583334</v>
      </c>
      <c r="X2908">
        <f>W2908*Diccionario!$B$45</f>
        <v>0.203718814199875</v>
      </c>
      <c r="Y2908">
        <f>X2908*Diccionario!$B$46</f>
        <v>0.18130974463788876</v>
      </c>
      <c r="Z2908">
        <f>Y2908*Diccionario!$B$47</f>
        <v>6.7084605516018844E-2</v>
      </c>
      <c r="AA2908">
        <f>Z2908*Diccionario!$B$48</f>
        <v>6.7084605516018844E-2</v>
      </c>
      <c r="AB2908">
        <f>AA2908*Diccionario!$B$49</f>
        <v>5.031345413701413E-2</v>
      </c>
      <c r="AC2908">
        <f t="shared" si="455"/>
        <v>5.031345413701413E-2</v>
      </c>
      <c r="AD2908">
        <f t="shared" si="456"/>
        <v>0.16384096669422005</v>
      </c>
      <c r="AE2908">
        <f t="shared" si="457"/>
        <v>2.7455927478741132E-4</v>
      </c>
      <c r="AF2908" t="e">
        <f ca="1">IF(AD2908="","",_xludf.RANK.EQ(AD2908,$AD$2:$AD$5513,0))</f>
        <v>#NAME?</v>
      </c>
      <c r="AH2908" t="str">
        <f t="shared" si="458"/>
        <v>Media</v>
      </c>
      <c r="AI2908" t="s">
        <v>153</v>
      </c>
      <c r="AJ2908" t="str">
        <f>IFERROR(VLOOKUP(B2908,Maestro_Regionales!$A$2:$B$35,2,FALSE),"Otras zonas")</f>
        <v>Otras zonas</v>
      </c>
      <c r="AK2908" t="str">
        <f t="shared" si="459"/>
        <v>EPS SANITAS | Otras zonas</v>
      </c>
    </row>
    <row r="2909" spans="1:37">
      <c r="A2909" s="4" t="s">
        <v>1042</v>
      </c>
      <c r="B2909" s="4" t="s">
        <v>1043</v>
      </c>
      <c r="C2909" s="4" t="s">
        <v>1261</v>
      </c>
      <c r="D2909" s="4" t="s">
        <v>1262</v>
      </c>
      <c r="E2909" s="4" t="s">
        <v>87</v>
      </c>
      <c r="F2909" s="4">
        <v>3484</v>
      </c>
      <c r="G2909" s="4">
        <v>4525</v>
      </c>
      <c r="H2909" s="4">
        <v>0</v>
      </c>
      <c r="I2909">
        <f t="shared" si="450"/>
        <v>8009</v>
      </c>
      <c r="J2909">
        <f t="shared" si="451"/>
        <v>0.43501061306030714</v>
      </c>
      <c r="K2909">
        <f t="shared" si="452"/>
        <v>0.56498938693969281</v>
      </c>
      <c r="L2909">
        <f t="shared" si="453"/>
        <v>0</v>
      </c>
      <c r="M2909">
        <f>I2909*Diccionario!$B$36</f>
        <v>17.780137039215685</v>
      </c>
      <c r="N2909">
        <f>M2909*Diccionario!$B$37</f>
        <v>1.7957938409607843</v>
      </c>
      <c r="O2909">
        <f>N2909*Diccionario!$B$38</f>
        <v>0.26936907614411765</v>
      </c>
      <c r="P2909">
        <f>O2909*Diccionario!$B$39</f>
        <v>0.24243216852970589</v>
      </c>
      <c r="Q2909">
        <f>P2909*Diccionario!$B$40</f>
        <v>9.6972867411882366E-2</v>
      </c>
      <c r="R2909">
        <f>Q2909*Diccionario!$B$41</f>
        <v>6.3032363817723536E-2</v>
      </c>
      <c r="S2909">
        <f t="shared" si="454"/>
        <v>6.3032363817723536E-2</v>
      </c>
      <c r="T2909">
        <f>I2909*Diccionario!$B$36</f>
        <v>17.780137039215685</v>
      </c>
      <c r="U2909">
        <f>T2909*Diccionario!$B$42</f>
        <v>1.7957938409607843</v>
      </c>
      <c r="V2909">
        <f>U2909*Diccionario!$B$43</f>
        <v>1.5264247648166667</v>
      </c>
      <c r="W2909">
        <f>V2909*Diccionario!$B$44</f>
        <v>0.29002070531516666</v>
      </c>
      <c r="X2909">
        <f>W2909*Diccionario!$B$45</f>
        <v>0.113108075072915</v>
      </c>
      <c r="Y2909">
        <f>X2909*Diccionario!$B$46</f>
        <v>0.10066618681489435</v>
      </c>
      <c r="Z2909">
        <f>Y2909*Diccionario!$B$47</f>
        <v>3.7246489121510906E-2</v>
      </c>
      <c r="AA2909">
        <f>Z2909*Diccionario!$B$48</f>
        <v>3.7246489121510906E-2</v>
      </c>
      <c r="AB2909">
        <f>AA2909*Diccionario!$B$49</f>
        <v>2.793486684113318E-2</v>
      </c>
      <c r="AC2909">
        <f t="shared" si="455"/>
        <v>2.793486684113318E-2</v>
      </c>
      <c r="AD2909">
        <f t="shared" si="456"/>
        <v>9.0967230658856715E-2</v>
      </c>
      <c r="AE2909">
        <f t="shared" si="457"/>
        <v>1.5243987741922889E-4</v>
      </c>
      <c r="AF2909" t="e">
        <f ca="1">IF(AD2909="","",_xludf.RANK.EQ(AD2909,$AD$2:$AD$5513,0))</f>
        <v>#NAME?</v>
      </c>
      <c r="AH2909" t="str">
        <f t="shared" si="458"/>
        <v>Baja</v>
      </c>
      <c r="AI2909" t="s">
        <v>153</v>
      </c>
      <c r="AJ2909" t="str">
        <f>IFERROR(VLOOKUP(B2909,Maestro_Regionales!$A$2:$B$35,2,FALSE),"Otras zonas")</f>
        <v>Otras zonas</v>
      </c>
      <c r="AK2909" t="str">
        <f t="shared" si="459"/>
        <v>NUEVA EPS | Otras zonas</v>
      </c>
    </row>
    <row r="2910" spans="1:37">
      <c r="A2910" s="4" t="s">
        <v>1042</v>
      </c>
      <c r="B2910" s="4" t="s">
        <v>1043</v>
      </c>
      <c r="C2910" s="4" t="s">
        <v>1261</v>
      </c>
      <c r="D2910" s="4" t="s">
        <v>1262</v>
      </c>
      <c r="E2910" s="4" t="s">
        <v>91</v>
      </c>
      <c r="F2910" s="4">
        <v>3427</v>
      </c>
      <c r="G2910" s="4">
        <v>3841</v>
      </c>
      <c r="H2910" s="4">
        <v>0</v>
      </c>
      <c r="I2910">
        <f t="shared" si="450"/>
        <v>7268</v>
      </c>
      <c r="J2910">
        <f t="shared" si="451"/>
        <v>0.47151898734177217</v>
      </c>
      <c r="K2910">
        <f t="shared" si="452"/>
        <v>0.52848101265822789</v>
      </c>
      <c r="L2910">
        <f t="shared" si="453"/>
        <v>0</v>
      </c>
      <c r="M2910">
        <f>I2910*Diccionario!$B$36</f>
        <v>16.135102509803922</v>
      </c>
      <c r="N2910">
        <f>M2910*Diccionario!$B$37</f>
        <v>1.6296453534901962</v>
      </c>
      <c r="O2910">
        <f>N2910*Diccionario!$B$38</f>
        <v>0.24444680302352942</v>
      </c>
      <c r="P2910">
        <f>O2910*Diccionario!$B$39</f>
        <v>0.22000212272117647</v>
      </c>
      <c r="Q2910">
        <f>P2910*Diccionario!$B$40</f>
        <v>8.8000849088470598E-2</v>
      </c>
      <c r="R2910">
        <f>Q2910*Diccionario!$B$41</f>
        <v>5.7200551907505892E-2</v>
      </c>
      <c r="S2910">
        <f t="shared" si="454"/>
        <v>5.7200551907505892E-2</v>
      </c>
      <c r="T2910">
        <f>I2910*Diccionario!$B$36</f>
        <v>16.135102509803922</v>
      </c>
      <c r="U2910">
        <f>T2910*Diccionario!$B$42</f>
        <v>1.6296453534901962</v>
      </c>
      <c r="V2910">
        <f>U2910*Diccionario!$B$43</f>
        <v>1.3851985504666668</v>
      </c>
      <c r="W2910">
        <f>V2910*Diccionario!$B$44</f>
        <v>0.26318772458866668</v>
      </c>
      <c r="X2910">
        <f>W2910*Diccionario!$B$45</f>
        <v>0.10264321258958001</v>
      </c>
      <c r="Y2910">
        <f>X2910*Diccionario!$B$46</f>
        <v>9.1352459204726205E-2</v>
      </c>
      <c r="Z2910">
        <f>Y2910*Diccionario!$B$47</f>
        <v>3.3800409905748695E-2</v>
      </c>
      <c r="AA2910">
        <f>Z2910*Diccionario!$B$48</f>
        <v>3.3800409905748695E-2</v>
      </c>
      <c r="AB2910">
        <f>AA2910*Diccionario!$B$49</f>
        <v>2.5350307429311519E-2</v>
      </c>
      <c r="AC2910">
        <f t="shared" si="455"/>
        <v>2.5350307429311519E-2</v>
      </c>
      <c r="AD2910">
        <f t="shared" si="456"/>
        <v>8.2550859336817412E-2</v>
      </c>
      <c r="AE2910">
        <f t="shared" si="457"/>
        <v>1.3833600063465547E-4</v>
      </c>
      <c r="AF2910" t="e">
        <f ca="1">IF(AD2910="","",_xludf.RANK.EQ(AD2910,$AD$2:$AD$5513,0))</f>
        <v>#NAME?</v>
      </c>
      <c r="AH2910" t="str">
        <f t="shared" si="458"/>
        <v>Baja</v>
      </c>
      <c r="AI2910" t="s">
        <v>153</v>
      </c>
      <c r="AJ2910" t="str">
        <f>IFERROR(VLOOKUP(B2910,Maestro_Regionales!$A$2:$B$35,2,FALSE),"Otras zonas")</f>
        <v>Otras zonas</v>
      </c>
      <c r="AK2910" t="str">
        <f t="shared" si="459"/>
        <v>FAMISANAR | Otras zonas</v>
      </c>
    </row>
    <row r="2911" spans="1:37">
      <c r="A2911" s="4" t="s">
        <v>1042</v>
      </c>
      <c r="B2911" s="4" t="s">
        <v>1043</v>
      </c>
      <c r="C2911" s="4" t="s">
        <v>1261</v>
      </c>
      <c r="D2911" s="4" t="s">
        <v>1262</v>
      </c>
      <c r="E2911" s="4" t="s">
        <v>415</v>
      </c>
      <c r="F2911" s="4">
        <v>799</v>
      </c>
      <c r="G2911" s="4">
        <v>1074</v>
      </c>
      <c r="H2911" s="4">
        <v>0</v>
      </c>
      <c r="I2911">
        <f t="shared" si="450"/>
        <v>1873</v>
      </c>
      <c r="J2911">
        <f t="shared" si="451"/>
        <v>0.42658836091831287</v>
      </c>
      <c r="K2911">
        <f t="shared" si="452"/>
        <v>0.57341163908168713</v>
      </c>
      <c r="L2911">
        <f t="shared" si="453"/>
        <v>0</v>
      </c>
      <c r="M2911">
        <f>I2911*Diccionario!$B$36</f>
        <v>4.1580967254901955</v>
      </c>
      <c r="N2911">
        <f>M2911*Diccionario!$B$37</f>
        <v>0.41996776927450979</v>
      </c>
      <c r="O2911">
        <f>N2911*Diccionario!$B$38</f>
        <v>6.2995165391176472E-2</v>
      </c>
      <c r="P2911">
        <f>O2911*Diccionario!$B$39</f>
        <v>5.6695648852058828E-2</v>
      </c>
      <c r="Q2911">
        <f>P2911*Diccionario!$B$40</f>
        <v>2.2678259540823531E-2</v>
      </c>
      <c r="R2911">
        <f>Q2911*Diccionario!$B$41</f>
        <v>1.4740868701535296E-2</v>
      </c>
      <c r="S2911">
        <f t="shared" si="454"/>
        <v>1.4740868701535296E-2</v>
      </c>
      <c r="T2911">
        <f>I2911*Diccionario!$B$36</f>
        <v>4.1580967254901955</v>
      </c>
      <c r="U2911">
        <f>T2911*Diccionario!$B$42</f>
        <v>0.41996776927450979</v>
      </c>
      <c r="V2911">
        <f>U2911*Diccionario!$B$43</f>
        <v>0.35697260388333329</v>
      </c>
      <c r="W2911">
        <f>V2911*Diccionario!$B$44</f>
        <v>6.782479473783333E-2</v>
      </c>
      <c r="X2911">
        <f>W2911*Diccionario!$B$45</f>
        <v>2.6451669947755E-2</v>
      </c>
      <c r="Y2911">
        <f>X2911*Diccionario!$B$46</f>
        <v>2.3541986253501949E-2</v>
      </c>
      <c r="Z2911">
        <f>Y2911*Diccionario!$B$47</f>
        <v>8.7105349137957203E-3</v>
      </c>
      <c r="AA2911">
        <f>Z2911*Diccionario!$B$48</f>
        <v>8.7105349137957203E-3</v>
      </c>
      <c r="AB2911">
        <f>AA2911*Diccionario!$B$49</f>
        <v>6.5329011853467907E-3</v>
      </c>
      <c r="AC2911">
        <f t="shared" si="455"/>
        <v>6.5329011853467907E-3</v>
      </c>
      <c r="AD2911">
        <f t="shared" si="456"/>
        <v>2.1273769886882087E-2</v>
      </c>
      <c r="AE2911">
        <f t="shared" si="457"/>
        <v>3.5649880185568199E-5</v>
      </c>
      <c r="AF2911" t="e">
        <f ca="1">IF(AD2911="","",_xludf.RANK.EQ(AD2911,$AD$2:$AD$5513,0))</f>
        <v>#NAME?</v>
      </c>
      <c r="AH2911" t="str">
        <f t="shared" si="458"/>
        <v>Baja</v>
      </c>
      <c r="AI2911" t="s">
        <v>153</v>
      </c>
      <c r="AJ2911" t="str">
        <f>IFERROR(VLOOKUP(B2911,Maestro_Regionales!$A$2:$B$35,2,FALSE),"Otras zonas")</f>
        <v>Otras zonas</v>
      </c>
      <c r="AK2911" t="str">
        <f t="shared" si="459"/>
        <v>COMPENSAR EPS | Otras zonas</v>
      </c>
    </row>
    <row r="2912" spans="1:37">
      <c r="A2912" s="4" t="s">
        <v>1042</v>
      </c>
      <c r="B2912" s="4" t="s">
        <v>1043</v>
      </c>
      <c r="C2912" s="4" t="s">
        <v>1261</v>
      </c>
      <c r="D2912" s="4" t="s">
        <v>1262</v>
      </c>
      <c r="E2912" s="4" t="s">
        <v>90</v>
      </c>
      <c r="F2912" s="4">
        <v>0</v>
      </c>
      <c r="G2912" s="4">
        <v>0</v>
      </c>
      <c r="H2912" s="4">
        <v>785</v>
      </c>
      <c r="I2912">
        <f t="shared" si="450"/>
        <v>785</v>
      </c>
      <c r="J2912">
        <f t="shared" si="451"/>
        <v>0</v>
      </c>
      <c r="K2912">
        <f t="shared" si="452"/>
        <v>0</v>
      </c>
      <c r="L2912">
        <f t="shared" si="453"/>
        <v>1</v>
      </c>
      <c r="M2912">
        <f>I2912*Diccionario!$B$36</f>
        <v>1.7427153921568626</v>
      </c>
      <c r="N2912">
        <f>M2912*Diccionario!$B$37</f>
        <v>0.17601425460784312</v>
      </c>
      <c r="O2912">
        <f>N2912*Diccionario!$B$38</f>
        <v>2.6402138191176466E-2</v>
      </c>
      <c r="P2912">
        <f>O2912*Diccionario!$B$39</f>
        <v>2.3761924372058818E-2</v>
      </c>
      <c r="Q2912">
        <f>P2912*Diccionario!$B$40</f>
        <v>9.5047697488235272E-3</v>
      </c>
      <c r="R2912">
        <f>Q2912*Diccionario!$B$41</f>
        <v>6.178100336735293E-3</v>
      </c>
      <c r="S2912">
        <f t="shared" si="454"/>
        <v>6.178100336735293E-3</v>
      </c>
      <c r="T2912">
        <f>I2912*Diccionario!$B$36</f>
        <v>1.7427153921568626</v>
      </c>
      <c r="U2912">
        <f>T2912*Diccionario!$B$42</f>
        <v>0.17601425460784312</v>
      </c>
      <c r="V2912">
        <f>U2912*Diccionario!$B$43</f>
        <v>0.14961211641666664</v>
      </c>
      <c r="W2912">
        <f>V2912*Diccionario!$B$44</f>
        <v>2.842630211916666E-2</v>
      </c>
      <c r="X2912">
        <f>W2912*Diccionario!$B$45</f>
        <v>1.1086257826474998E-2</v>
      </c>
      <c r="Y2912">
        <f>X2912*Diccionario!$B$46</f>
        <v>9.866769465562749E-3</v>
      </c>
      <c r="Z2912">
        <f>Y2912*Diccionario!$B$47</f>
        <v>3.6507047022582171E-3</v>
      </c>
      <c r="AA2912">
        <f>Z2912*Diccionario!$B$48</f>
        <v>3.6507047022582171E-3</v>
      </c>
      <c r="AB2912">
        <f>AA2912*Diccionario!$B$49</f>
        <v>2.7380285266936626E-3</v>
      </c>
      <c r="AC2912">
        <f t="shared" si="455"/>
        <v>2.7380285266936626E-3</v>
      </c>
      <c r="AD2912">
        <f t="shared" si="456"/>
        <v>8.9161288634289557E-3</v>
      </c>
      <c r="AE2912">
        <f t="shared" si="457"/>
        <v>1.4941353948569691E-5</v>
      </c>
      <c r="AF2912" t="e">
        <f ca="1">IF(AD2912="","",_xludf.RANK.EQ(AD2912,$AD$2:$AD$5513,0))</f>
        <v>#NAME?</v>
      </c>
      <c r="AH2912" t="str">
        <f t="shared" si="458"/>
        <v>Baja</v>
      </c>
      <c r="AI2912" t="s">
        <v>153</v>
      </c>
      <c r="AJ2912" t="str">
        <f>IFERROR(VLOOKUP(B2912,Maestro_Regionales!$A$2:$B$35,2,FALSE),"Otras zonas")</f>
        <v>Otras zonas</v>
      </c>
      <c r="AK2912" t="str">
        <f t="shared" si="459"/>
        <v>REGIMEN DE EXCEPCION | Otras zonas</v>
      </c>
    </row>
    <row r="2913" spans="1:37">
      <c r="A2913" s="4" t="s">
        <v>1042</v>
      </c>
      <c r="B2913" s="4" t="s">
        <v>1043</v>
      </c>
      <c r="C2913" s="4" t="s">
        <v>1261</v>
      </c>
      <c r="D2913" s="4" t="s">
        <v>1262</v>
      </c>
      <c r="E2913" s="4" t="s">
        <v>85</v>
      </c>
      <c r="F2913" s="4">
        <v>230</v>
      </c>
      <c r="G2913" s="4">
        <v>174</v>
      </c>
      <c r="H2913" s="4">
        <v>0</v>
      </c>
      <c r="I2913">
        <f t="shared" si="450"/>
        <v>404</v>
      </c>
      <c r="J2913">
        <f t="shared" si="451"/>
        <v>0.56930693069306926</v>
      </c>
      <c r="K2913">
        <f t="shared" si="452"/>
        <v>0.43069306930693069</v>
      </c>
      <c r="L2913">
        <f t="shared" si="453"/>
        <v>0</v>
      </c>
      <c r="M2913">
        <f>I2913*Diccionario!$B$36</f>
        <v>0.8968879215686274</v>
      </c>
      <c r="N2913">
        <f>M2913*Diccionario!$B$37</f>
        <v>9.0585680078431374E-2</v>
      </c>
      <c r="O2913">
        <f>N2913*Diccionario!$B$38</f>
        <v>1.3587852011764706E-2</v>
      </c>
      <c r="P2913">
        <f>O2913*Diccionario!$B$39</f>
        <v>1.2229066810588236E-2</v>
      </c>
      <c r="Q2913">
        <f>P2913*Diccionario!$B$40</f>
        <v>4.8916267242352946E-3</v>
      </c>
      <c r="R2913">
        <f>Q2913*Diccionario!$B$41</f>
        <v>3.1795573707529418E-3</v>
      </c>
      <c r="S2913">
        <f t="shared" si="454"/>
        <v>3.1795573707529418E-3</v>
      </c>
      <c r="T2913">
        <f>I2913*Diccionario!$B$36</f>
        <v>0.8968879215686274</v>
      </c>
      <c r="U2913">
        <f>T2913*Diccionario!$B$42</f>
        <v>9.0585680078431374E-2</v>
      </c>
      <c r="V2913">
        <f>U2913*Diccionario!$B$43</f>
        <v>7.6997828066666663E-2</v>
      </c>
      <c r="W2913">
        <f>V2913*Diccionario!$B$44</f>
        <v>1.4629587332666666E-2</v>
      </c>
      <c r="X2913">
        <f>W2913*Diccionario!$B$45</f>
        <v>5.7055390597400002E-3</v>
      </c>
      <c r="Y2913">
        <f>X2913*Diccionario!$B$46</f>
        <v>5.0779297631686005E-3</v>
      </c>
      <c r="Z2913">
        <f>Y2913*Diccionario!$B$47</f>
        <v>1.8788340123723822E-3</v>
      </c>
      <c r="AA2913">
        <f>Z2913*Diccionario!$B$48</f>
        <v>1.8788340123723822E-3</v>
      </c>
      <c r="AB2913">
        <f>AA2913*Diccionario!$B$49</f>
        <v>1.4091255092792867E-3</v>
      </c>
      <c r="AC2913">
        <f t="shared" si="455"/>
        <v>1.4091255092792867E-3</v>
      </c>
      <c r="AD2913">
        <f t="shared" si="456"/>
        <v>4.5886828800322287E-3</v>
      </c>
      <c r="AE2913">
        <f t="shared" si="457"/>
        <v>7.6895630512384177E-6</v>
      </c>
      <c r="AF2913" t="e">
        <f ca="1">IF(AD2913="","",_xludf.RANK.EQ(AD2913,$AD$2:$AD$5513,0))</f>
        <v>#NAME?</v>
      </c>
      <c r="AH2913" t="str">
        <f t="shared" si="458"/>
        <v>Baja</v>
      </c>
      <c r="AI2913" t="s">
        <v>153</v>
      </c>
      <c r="AJ2913" t="str">
        <f>IFERROR(VLOOKUP(B2913,Maestro_Regionales!$A$2:$B$35,2,FALSE),"Otras zonas")</f>
        <v>Otras zonas</v>
      </c>
      <c r="AK2913" t="str">
        <f t="shared" si="459"/>
        <v>SALUD TOTAL EPS | Otras zonas</v>
      </c>
    </row>
    <row r="2914" spans="1:37">
      <c r="A2914" s="4" t="s">
        <v>1042</v>
      </c>
      <c r="B2914" s="4" t="s">
        <v>1043</v>
      </c>
      <c r="C2914" s="4" t="s">
        <v>1261</v>
      </c>
      <c r="D2914" s="4" t="s">
        <v>1262</v>
      </c>
      <c r="E2914" s="4" t="s">
        <v>93</v>
      </c>
      <c r="F2914" s="4">
        <v>102</v>
      </c>
      <c r="G2914" s="4">
        <v>0</v>
      </c>
      <c r="H2914" s="4">
        <v>0</v>
      </c>
      <c r="I2914">
        <f t="shared" si="450"/>
        <v>102</v>
      </c>
      <c r="J2914">
        <f t="shared" si="451"/>
        <v>1</v>
      </c>
      <c r="K2914">
        <f t="shared" si="452"/>
        <v>0</v>
      </c>
      <c r="L2914">
        <f t="shared" si="453"/>
        <v>0</v>
      </c>
      <c r="M2914">
        <f>I2914*Diccionario!$B$36</f>
        <v>0.22644199999999998</v>
      </c>
      <c r="N2914">
        <f>M2914*Diccionario!$B$37</f>
        <v>2.2870642E-2</v>
      </c>
      <c r="O2914">
        <f>N2914*Diccionario!$B$38</f>
        <v>3.4305962999999998E-3</v>
      </c>
      <c r="P2914">
        <f>O2914*Diccionario!$B$39</f>
        <v>3.08753667E-3</v>
      </c>
      <c r="Q2914">
        <f>P2914*Diccionario!$B$40</f>
        <v>1.2350146680000001E-3</v>
      </c>
      <c r="R2914">
        <f>Q2914*Diccionario!$B$41</f>
        <v>8.027595342000001E-4</v>
      </c>
      <c r="S2914">
        <f t="shared" si="454"/>
        <v>8.027595342000001E-4</v>
      </c>
      <c r="T2914">
        <f>I2914*Diccionario!$B$36</f>
        <v>0.22644199999999998</v>
      </c>
      <c r="U2914">
        <f>T2914*Diccionario!$B$42</f>
        <v>2.2870642E-2</v>
      </c>
      <c r="V2914">
        <f>U2914*Diccionario!$B$43</f>
        <v>1.9440045699999998E-2</v>
      </c>
      <c r="W2914">
        <f>V2914*Diccionario!$B$44</f>
        <v>3.6936086829999996E-3</v>
      </c>
      <c r="X2914">
        <f>W2914*Diccionario!$B$45</f>
        <v>1.44050738637E-3</v>
      </c>
      <c r="Y2914">
        <f>X2914*Diccionario!$B$46</f>
        <v>1.2820515738692999E-3</v>
      </c>
      <c r="Z2914">
        <f>Y2914*Diccionario!$B$47</f>
        <v>4.7435908233164095E-4</v>
      </c>
      <c r="AA2914">
        <f>Z2914*Diccionario!$B$48</f>
        <v>4.7435908233164095E-4</v>
      </c>
      <c r="AB2914">
        <f>AA2914*Diccionario!$B$49</f>
        <v>3.557693117487307E-4</v>
      </c>
      <c r="AC2914">
        <f t="shared" si="455"/>
        <v>3.557693117487307E-4</v>
      </c>
      <c r="AD2914">
        <f t="shared" si="456"/>
        <v>1.1585288459487308E-3</v>
      </c>
      <c r="AE2914">
        <f t="shared" si="457"/>
        <v>1.9414243347186098E-6</v>
      </c>
      <c r="AF2914" t="e">
        <f ca="1">IF(AD2914="","",_xludf.RANK.EQ(AD2914,$AD$2:$AD$5513,0))</f>
        <v>#NAME?</v>
      </c>
      <c r="AH2914" t="str">
        <f t="shared" si="458"/>
        <v>Baja</v>
      </c>
      <c r="AI2914" t="s">
        <v>153</v>
      </c>
      <c r="AJ2914" t="str">
        <f>IFERROR(VLOOKUP(B2914,Maestro_Regionales!$A$2:$B$35,2,FALSE),"Otras zonas")</f>
        <v>Otras zonas</v>
      </c>
      <c r="AK2914" t="str">
        <f t="shared" si="459"/>
        <v>FERRONALES - EAS | Otras zonas</v>
      </c>
    </row>
    <row r="2915" spans="1:37">
      <c r="A2915" s="4" t="s">
        <v>1042</v>
      </c>
      <c r="B2915" s="4" t="s">
        <v>1043</v>
      </c>
      <c r="C2915" s="4" t="s">
        <v>1263</v>
      </c>
      <c r="D2915" s="4" t="s">
        <v>1264</v>
      </c>
      <c r="E2915" s="4" t="s">
        <v>87</v>
      </c>
      <c r="F2915" s="4">
        <v>1254</v>
      </c>
      <c r="G2915" s="4">
        <v>5938</v>
      </c>
      <c r="H2915" s="4">
        <v>0</v>
      </c>
      <c r="I2915">
        <f t="shared" si="450"/>
        <v>7192</v>
      </c>
      <c r="J2915">
        <f t="shared" si="451"/>
        <v>0.17436040044493883</v>
      </c>
      <c r="K2915">
        <f t="shared" si="452"/>
        <v>0.82563959955506117</v>
      </c>
      <c r="L2915">
        <f t="shared" si="453"/>
        <v>0</v>
      </c>
      <c r="M2915">
        <f>I2915*Diccionario!$B$36</f>
        <v>15.966381019607843</v>
      </c>
      <c r="N2915">
        <f>M2915*Diccionario!$B$37</f>
        <v>1.6126044829803923</v>
      </c>
      <c r="O2915">
        <f>N2915*Diccionario!$B$38</f>
        <v>0.24189067244705884</v>
      </c>
      <c r="P2915">
        <f>O2915*Diccionario!$B$39</f>
        <v>0.21770160520235296</v>
      </c>
      <c r="Q2915">
        <f>P2915*Diccionario!$B$40</f>
        <v>8.7080642080941184E-2</v>
      </c>
      <c r="R2915">
        <f>Q2915*Diccionario!$B$41</f>
        <v>5.6602417352611768E-2</v>
      </c>
      <c r="S2915">
        <f t="shared" si="454"/>
        <v>5.6602417352611768E-2</v>
      </c>
      <c r="T2915">
        <f>I2915*Diccionario!$B$36</f>
        <v>15.966381019607843</v>
      </c>
      <c r="U2915">
        <f>T2915*Diccionario!$B$42</f>
        <v>1.6126044829803923</v>
      </c>
      <c r="V2915">
        <f>U2915*Diccionario!$B$43</f>
        <v>1.3707138105333334</v>
      </c>
      <c r="W2915">
        <f>V2915*Diccionario!$B$44</f>
        <v>0.26043562400133335</v>
      </c>
      <c r="X2915">
        <f>W2915*Diccionario!$B$45</f>
        <v>0.10156989336052001</v>
      </c>
      <c r="Y2915">
        <f>X2915*Diccionario!$B$46</f>
        <v>9.0397205090862812E-2</v>
      </c>
      <c r="Z2915">
        <f>Y2915*Diccionario!$B$47</f>
        <v>3.3446965883619242E-2</v>
      </c>
      <c r="AA2915">
        <f>Z2915*Diccionario!$B$48</f>
        <v>3.3446965883619242E-2</v>
      </c>
      <c r="AB2915">
        <f>AA2915*Diccionario!$B$49</f>
        <v>2.5085224412714432E-2</v>
      </c>
      <c r="AC2915">
        <f t="shared" si="455"/>
        <v>2.5085224412714432E-2</v>
      </c>
      <c r="AD2915">
        <f t="shared" si="456"/>
        <v>8.1687641765326197E-2</v>
      </c>
      <c r="AE2915">
        <f t="shared" si="457"/>
        <v>1.3688944916957101E-4</v>
      </c>
      <c r="AF2915" t="e">
        <f ca="1">IF(AD2915="","",_xludf.RANK.EQ(AD2915,$AD$2:$AD$5513,0))</f>
        <v>#NAME?</v>
      </c>
      <c r="AH2915" t="str">
        <f t="shared" si="458"/>
        <v>Baja</v>
      </c>
      <c r="AI2915" t="s">
        <v>153</v>
      </c>
      <c r="AJ2915" t="str">
        <f>IFERROR(VLOOKUP(B2915,Maestro_Regionales!$A$2:$B$35,2,FALSE),"Otras zonas")</f>
        <v>Otras zonas</v>
      </c>
      <c r="AK2915" t="str">
        <f t="shared" si="459"/>
        <v>NUEVA EPS | Otras zonas</v>
      </c>
    </row>
    <row r="2916" spans="1:37">
      <c r="A2916" s="4" t="s">
        <v>1042</v>
      </c>
      <c r="B2916" s="4" t="s">
        <v>1043</v>
      </c>
      <c r="C2916" s="4" t="s">
        <v>1263</v>
      </c>
      <c r="D2916" s="4" t="s">
        <v>1264</v>
      </c>
      <c r="E2916" s="4" t="s">
        <v>85</v>
      </c>
      <c r="F2916" s="4">
        <v>360</v>
      </c>
      <c r="G2916" s="4">
        <v>1991</v>
      </c>
      <c r="H2916" s="4">
        <v>0</v>
      </c>
      <c r="I2916">
        <f t="shared" si="450"/>
        <v>2351</v>
      </c>
      <c r="J2916">
        <f t="shared" si="451"/>
        <v>0.15312632922160782</v>
      </c>
      <c r="K2916">
        <f t="shared" si="452"/>
        <v>0.84687367077839215</v>
      </c>
      <c r="L2916">
        <f t="shared" si="453"/>
        <v>0</v>
      </c>
      <c r="M2916">
        <f>I2916*Diccionario!$B$36</f>
        <v>5.2192660980392152</v>
      </c>
      <c r="N2916">
        <f>M2916*Diccionario!$B$37</f>
        <v>0.52714587590196071</v>
      </c>
      <c r="O2916">
        <f>N2916*Diccionario!$B$38</f>
        <v>7.9071881385294099E-2</v>
      </c>
      <c r="P2916">
        <f>O2916*Diccionario!$B$39</f>
        <v>7.1164693246764693E-2</v>
      </c>
      <c r="Q2916">
        <f>P2916*Diccionario!$B$40</f>
        <v>2.846587729870588E-2</v>
      </c>
      <c r="R2916">
        <f>Q2916*Diccionario!$B$41</f>
        <v>1.8502820244158821E-2</v>
      </c>
      <c r="S2916">
        <f t="shared" si="454"/>
        <v>1.8502820244158821E-2</v>
      </c>
      <c r="T2916">
        <f>I2916*Diccionario!$B$36</f>
        <v>5.2192660980392152</v>
      </c>
      <c r="U2916">
        <f>T2916*Diccionario!$B$42</f>
        <v>0.52714587590196071</v>
      </c>
      <c r="V2916">
        <f>U2916*Diccionario!$B$43</f>
        <v>0.44807399451666657</v>
      </c>
      <c r="W2916">
        <f>V2916*Diccionario!$B$44</f>
        <v>8.5134058958166656E-2</v>
      </c>
      <c r="X2916">
        <f>W2916*Diccionario!$B$45</f>
        <v>3.3202282993684995E-2</v>
      </c>
      <c r="Y2916">
        <f>X2916*Diccionario!$B$46</f>
        <v>2.9550031864379645E-2</v>
      </c>
      <c r="Z2916">
        <f>Y2916*Diccionario!$B$47</f>
        <v>1.0933511789820469E-2</v>
      </c>
      <c r="AA2916">
        <f>Z2916*Diccionario!$B$48</f>
        <v>1.0933511789820469E-2</v>
      </c>
      <c r="AB2916">
        <f>AA2916*Diccionario!$B$49</f>
        <v>8.2001338423653529E-3</v>
      </c>
      <c r="AC2916">
        <f t="shared" si="455"/>
        <v>8.2001338423653529E-3</v>
      </c>
      <c r="AD2916">
        <f t="shared" si="456"/>
        <v>2.6702954086524174E-2</v>
      </c>
      <c r="AE2916">
        <f t="shared" si="457"/>
        <v>4.4747927558073051E-5</v>
      </c>
      <c r="AF2916" t="e">
        <f ca="1">IF(AD2916="","",_xludf.RANK.EQ(AD2916,$AD$2:$AD$5513,0))</f>
        <v>#NAME?</v>
      </c>
      <c r="AH2916" t="str">
        <f t="shared" si="458"/>
        <v>Baja</v>
      </c>
      <c r="AI2916" t="s">
        <v>153</v>
      </c>
      <c r="AJ2916" t="str">
        <f>IFERROR(VLOOKUP(B2916,Maestro_Regionales!$A$2:$B$35,2,FALSE),"Otras zonas")</f>
        <v>Otras zonas</v>
      </c>
      <c r="AK2916" t="str">
        <f t="shared" si="459"/>
        <v>SALUD TOTAL EPS | Otras zonas</v>
      </c>
    </row>
    <row r="2917" spans="1:37">
      <c r="A2917" s="4" t="s">
        <v>1042</v>
      </c>
      <c r="B2917" s="4" t="s">
        <v>1043</v>
      </c>
      <c r="C2917" s="4" t="s">
        <v>1263</v>
      </c>
      <c r="D2917" s="4" t="s">
        <v>1264</v>
      </c>
      <c r="E2917" s="4" t="s">
        <v>90</v>
      </c>
      <c r="F2917" s="4">
        <v>0</v>
      </c>
      <c r="G2917" s="4">
        <v>0</v>
      </c>
      <c r="H2917" s="4">
        <v>185</v>
      </c>
      <c r="I2917">
        <f t="shared" si="450"/>
        <v>185</v>
      </c>
      <c r="J2917">
        <f t="shared" si="451"/>
        <v>0</v>
      </c>
      <c r="K2917">
        <f t="shared" si="452"/>
        <v>0</v>
      </c>
      <c r="L2917">
        <f t="shared" si="453"/>
        <v>1</v>
      </c>
      <c r="M2917">
        <f>I2917*Diccionario!$B$36</f>
        <v>0.41070362745098038</v>
      </c>
      <c r="N2917">
        <f>M2917*Diccionario!$B$37</f>
        <v>4.1481066372549023E-2</v>
      </c>
      <c r="O2917">
        <f>N2917*Diccionario!$B$38</f>
        <v>6.222159955882353E-3</v>
      </c>
      <c r="P2917">
        <f>O2917*Diccionario!$B$39</f>
        <v>5.5999439602941181E-3</v>
      </c>
      <c r="Q2917">
        <f>P2917*Diccionario!$B$40</f>
        <v>2.2399775841176472E-3</v>
      </c>
      <c r="R2917">
        <f>Q2917*Diccionario!$B$41</f>
        <v>1.4559854296764708E-3</v>
      </c>
      <c r="S2917">
        <f t="shared" si="454"/>
        <v>1.4559854296764708E-3</v>
      </c>
      <c r="T2917">
        <f>I2917*Diccionario!$B$36</f>
        <v>0.41070362745098038</v>
      </c>
      <c r="U2917">
        <f>T2917*Diccionario!$B$42</f>
        <v>4.1481066372549023E-2</v>
      </c>
      <c r="V2917">
        <f>U2917*Diccionario!$B$43</f>
        <v>3.5258906416666666E-2</v>
      </c>
      <c r="W2917">
        <f>V2917*Diccionario!$B$44</f>
        <v>6.6991922191666662E-3</v>
      </c>
      <c r="X2917">
        <f>W2917*Diccionario!$B$45</f>
        <v>2.612684965475E-3</v>
      </c>
      <c r="Y2917">
        <f>X2917*Diccionario!$B$46</f>
        <v>2.3252896192727502E-3</v>
      </c>
      <c r="Z2917">
        <f>Y2917*Diccionario!$B$47</f>
        <v>8.6035715913091761E-4</v>
      </c>
      <c r="AA2917">
        <f>Z2917*Diccionario!$B$48</f>
        <v>8.6035715913091761E-4</v>
      </c>
      <c r="AB2917">
        <f>AA2917*Diccionario!$B$49</f>
        <v>6.452678693481882E-4</v>
      </c>
      <c r="AC2917">
        <f t="shared" si="455"/>
        <v>6.452678693481882E-4</v>
      </c>
      <c r="AD2917">
        <f t="shared" si="456"/>
        <v>2.1012532990246592E-3</v>
      </c>
      <c r="AE2917">
        <f t="shared" si="457"/>
        <v>3.5212108031661067E-6</v>
      </c>
      <c r="AF2917" t="e">
        <f ca="1">IF(AD2917="","",_xludf.RANK.EQ(AD2917,$AD$2:$AD$5513,0))</f>
        <v>#NAME?</v>
      </c>
      <c r="AH2917" t="str">
        <f t="shared" si="458"/>
        <v>Baja</v>
      </c>
      <c r="AI2917" t="s">
        <v>153</v>
      </c>
      <c r="AJ2917" t="str">
        <f>IFERROR(VLOOKUP(B2917,Maestro_Regionales!$A$2:$B$35,2,FALSE),"Otras zonas")</f>
        <v>Otras zonas</v>
      </c>
      <c r="AK2917" t="str">
        <f t="shared" si="459"/>
        <v>REGIMEN DE EXCEPCION | Otras zonas</v>
      </c>
    </row>
    <row r="2918" spans="1:37">
      <c r="A2918" s="4" t="s">
        <v>1042</v>
      </c>
      <c r="B2918" s="4" t="s">
        <v>1043</v>
      </c>
      <c r="C2918" s="4" t="s">
        <v>1263</v>
      </c>
      <c r="D2918" s="4" t="s">
        <v>1264</v>
      </c>
      <c r="E2918" s="4" t="s">
        <v>86</v>
      </c>
      <c r="F2918" s="4">
        <v>2</v>
      </c>
      <c r="G2918" s="4">
        <v>2</v>
      </c>
      <c r="H2918" s="4">
        <v>0</v>
      </c>
      <c r="I2918">
        <f t="shared" si="450"/>
        <v>4</v>
      </c>
      <c r="J2918">
        <f t="shared" si="451"/>
        <v>0.5</v>
      </c>
      <c r="K2918">
        <f t="shared" si="452"/>
        <v>0.5</v>
      </c>
      <c r="L2918">
        <f t="shared" si="453"/>
        <v>0</v>
      </c>
      <c r="M2918">
        <f>I2918*Diccionario!$B$36</f>
        <v>8.8800784313725484E-3</v>
      </c>
      <c r="N2918">
        <f>M2918*Diccionario!$B$37</f>
        <v>8.9688792156862747E-4</v>
      </c>
      <c r="O2918">
        <f>N2918*Diccionario!$B$38</f>
        <v>1.3453318823529413E-4</v>
      </c>
      <c r="P2918">
        <f>O2918*Diccionario!$B$39</f>
        <v>1.2107986941176472E-4</v>
      </c>
      <c r="Q2918">
        <f>P2918*Diccionario!$B$40</f>
        <v>4.8431947764705893E-5</v>
      </c>
      <c r="R2918">
        <f>Q2918*Diccionario!$B$41</f>
        <v>3.1480766047058832E-5</v>
      </c>
      <c r="S2918">
        <f t="shared" si="454"/>
        <v>3.1480766047058832E-5</v>
      </c>
      <c r="T2918">
        <f>I2918*Diccionario!$B$36</f>
        <v>8.8800784313725484E-3</v>
      </c>
      <c r="U2918">
        <f>T2918*Diccionario!$B$42</f>
        <v>8.9688792156862747E-4</v>
      </c>
      <c r="V2918">
        <f>U2918*Diccionario!$B$43</f>
        <v>7.6235473333333332E-4</v>
      </c>
      <c r="W2918">
        <f>V2918*Diccionario!$B$44</f>
        <v>1.4484739933333333E-4</v>
      </c>
      <c r="X2918">
        <f>W2918*Diccionario!$B$45</f>
        <v>5.6490485740000004E-5</v>
      </c>
      <c r="Y2918">
        <f>X2918*Diccionario!$B$46</f>
        <v>5.0276532308600001E-5</v>
      </c>
      <c r="Z2918">
        <f>Y2918*Diccionario!$B$47</f>
        <v>1.8602316954181999E-5</v>
      </c>
      <c r="AA2918">
        <f>Z2918*Diccionario!$B$48</f>
        <v>1.8602316954181999E-5</v>
      </c>
      <c r="AB2918">
        <f>AA2918*Diccionario!$B$49</f>
        <v>1.3951737715636499E-5</v>
      </c>
      <c r="AC2918">
        <f t="shared" si="455"/>
        <v>1.3951737715636499E-5</v>
      </c>
      <c r="AD2918">
        <f t="shared" si="456"/>
        <v>4.5432503762695331E-5</v>
      </c>
      <c r="AE2918">
        <f t="shared" si="457"/>
        <v>7.6134287636023932E-8</v>
      </c>
      <c r="AF2918" t="e">
        <f ca="1">IF(AD2918="","",_xludf.RANK.EQ(AD2918,$AD$2:$AD$5513,0))</f>
        <v>#NAME?</v>
      </c>
      <c r="AH2918" t="str">
        <f t="shared" si="458"/>
        <v>Baja</v>
      </c>
      <c r="AI2918" t="s">
        <v>153</v>
      </c>
      <c r="AJ2918" t="str">
        <f>IFERROR(VLOOKUP(B2918,Maestro_Regionales!$A$2:$B$35,2,FALSE),"Otras zonas")</f>
        <v>Otras zonas</v>
      </c>
      <c r="AK2918" t="str">
        <f t="shared" si="459"/>
        <v>EPS SANITAS | Otras zonas</v>
      </c>
    </row>
    <row r="2919" spans="1:37">
      <c r="A2919" s="4" t="s">
        <v>1042</v>
      </c>
      <c r="B2919" s="4" t="s">
        <v>1043</v>
      </c>
      <c r="C2919" s="4" t="s">
        <v>1263</v>
      </c>
      <c r="D2919" s="4" t="s">
        <v>1264</v>
      </c>
      <c r="E2919" s="4" t="s">
        <v>92</v>
      </c>
      <c r="F2919" s="4">
        <v>4</v>
      </c>
      <c r="G2919" s="4">
        <v>0</v>
      </c>
      <c r="H2919" s="4">
        <v>0</v>
      </c>
      <c r="I2919">
        <f t="shared" si="450"/>
        <v>4</v>
      </c>
      <c r="J2919">
        <f t="shared" si="451"/>
        <v>1</v>
      </c>
      <c r="K2919">
        <f t="shared" si="452"/>
        <v>0</v>
      </c>
      <c r="L2919">
        <f t="shared" si="453"/>
        <v>0</v>
      </c>
      <c r="M2919">
        <f>I2919*Diccionario!$B$36</f>
        <v>8.8800784313725484E-3</v>
      </c>
      <c r="N2919">
        <f>M2919*Diccionario!$B$37</f>
        <v>8.9688792156862747E-4</v>
      </c>
      <c r="O2919">
        <f>N2919*Diccionario!$B$38</f>
        <v>1.3453318823529413E-4</v>
      </c>
      <c r="P2919">
        <f>O2919*Diccionario!$B$39</f>
        <v>1.2107986941176472E-4</v>
      </c>
      <c r="Q2919">
        <f>P2919*Diccionario!$B$40</f>
        <v>4.8431947764705893E-5</v>
      </c>
      <c r="R2919">
        <f>Q2919*Diccionario!$B$41</f>
        <v>3.1480766047058832E-5</v>
      </c>
      <c r="S2919">
        <f t="shared" si="454"/>
        <v>3.1480766047058832E-5</v>
      </c>
      <c r="T2919">
        <f>I2919*Diccionario!$B$36</f>
        <v>8.8800784313725484E-3</v>
      </c>
      <c r="U2919">
        <f>T2919*Diccionario!$B$42</f>
        <v>8.9688792156862747E-4</v>
      </c>
      <c r="V2919">
        <f>U2919*Diccionario!$B$43</f>
        <v>7.6235473333333332E-4</v>
      </c>
      <c r="W2919">
        <f>V2919*Diccionario!$B$44</f>
        <v>1.4484739933333333E-4</v>
      </c>
      <c r="X2919">
        <f>W2919*Diccionario!$B$45</f>
        <v>5.6490485740000004E-5</v>
      </c>
      <c r="Y2919">
        <f>X2919*Diccionario!$B$46</f>
        <v>5.0276532308600001E-5</v>
      </c>
      <c r="Z2919">
        <f>Y2919*Diccionario!$B$47</f>
        <v>1.8602316954181999E-5</v>
      </c>
      <c r="AA2919">
        <f>Z2919*Diccionario!$B$48</f>
        <v>1.8602316954181999E-5</v>
      </c>
      <c r="AB2919">
        <f>AA2919*Diccionario!$B$49</f>
        <v>1.3951737715636499E-5</v>
      </c>
      <c r="AC2919">
        <f t="shared" si="455"/>
        <v>1.3951737715636499E-5</v>
      </c>
      <c r="AD2919">
        <f t="shared" si="456"/>
        <v>4.5432503762695331E-5</v>
      </c>
      <c r="AE2919">
        <f t="shared" si="457"/>
        <v>7.6134287636023932E-8</v>
      </c>
      <c r="AF2919" t="e">
        <f ca="1">IF(AD2919="","",_xludf.RANK.EQ(AD2919,$AD$2:$AD$5513,0))</f>
        <v>#NAME?</v>
      </c>
      <c r="AH2919" t="str">
        <f t="shared" si="458"/>
        <v>Baja</v>
      </c>
      <c r="AI2919" t="s">
        <v>153</v>
      </c>
      <c r="AJ2919" t="str">
        <f>IFERROR(VLOOKUP(B2919,Maestro_Regionales!$A$2:$B$35,2,FALSE),"Otras zonas")</f>
        <v>Otras zonas</v>
      </c>
      <c r="AK2919" t="str">
        <f t="shared" si="459"/>
        <v>EPS FAMILIAR DE COLOMBIA | Otras zonas</v>
      </c>
    </row>
    <row r="2920" spans="1:37">
      <c r="A2920" s="4" t="s">
        <v>1042</v>
      </c>
      <c r="B2920" s="4" t="s">
        <v>1043</v>
      </c>
      <c r="C2920" s="4" t="s">
        <v>1265</v>
      </c>
      <c r="D2920" s="4" t="s">
        <v>1266</v>
      </c>
      <c r="E2920" s="4" t="s">
        <v>91</v>
      </c>
      <c r="F2920" s="4">
        <v>510</v>
      </c>
      <c r="G2920" s="4">
        <v>4128</v>
      </c>
      <c r="H2920" s="4">
        <v>0</v>
      </c>
      <c r="I2920">
        <f t="shared" si="450"/>
        <v>4638</v>
      </c>
      <c r="J2920">
        <f t="shared" si="451"/>
        <v>0.10996119016817593</v>
      </c>
      <c r="K2920">
        <f t="shared" si="452"/>
        <v>0.89003880983182404</v>
      </c>
      <c r="L2920">
        <f t="shared" si="453"/>
        <v>0</v>
      </c>
      <c r="M2920">
        <f>I2920*Diccionario!$B$36</f>
        <v>10.29645094117647</v>
      </c>
      <c r="N2920">
        <f>M2920*Diccionario!$B$37</f>
        <v>1.0399415450588236</v>
      </c>
      <c r="O2920">
        <f>N2920*Diccionario!$B$38</f>
        <v>0.15599123175882354</v>
      </c>
      <c r="P2920">
        <f>O2920*Diccionario!$B$39</f>
        <v>0.14039210858294118</v>
      </c>
      <c r="Q2920">
        <f>P2920*Diccionario!$B$40</f>
        <v>5.6156843433176479E-2</v>
      </c>
      <c r="R2920">
        <f>Q2920*Diccionario!$B$41</f>
        <v>3.6501948231564711E-2</v>
      </c>
      <c r="S2920">
        <f t="shared" si="454"/>
        <v>3.6501948231564711E-2</v>
      </c>
      <c r="T2920">
        <f>I2920*Diccionario!$B$36</f>
        <v>10.29645094117647</v>
      </c>
      <c r="U2920">
        <f>T2920*Diccionario!$B$42</f>
        <v>1.0399415450588236</v>
      </c>
      <c r="V2920">
        <f>U2920*Diccionario!$B$43</f>
        <v>0.88395031330000007</v>
      </c>
      <c r="W2920">
        <f>V2920*Diccionario!$B$44</f>
        <v>0.16795055952700003</v>
      </c>
      <c r="X2920">
        <f>W2920*Diccionario!$B$45</f>
        <v>6.550071821553001E-2</v>
      </c>
      <c r="Y2920">
        <f>X2920*Diccionario!$B$46</f>
        <v>5.8295639211821709E-2</v>
      </c>
      <c r="Z2920">
        <f>Y2920*Diccionario!$B$47</f>
        <v>2.1569386508374033E-2</v>
      </c>
      <c r="AA2920">
        <f>Z2920*Diccionario!$B$48</f>
        <v>2.1569386508374033E-2</v>
      </c>
      <c r="AB2920">
        <f>AA2920*Diccionario!$B$49</f>
        <v>1.6177039881280525E-2</v>
      </c>
      <c r="AC2920">
        <f t="shared" si="455"/>
        <v>1.6177039881280525E-2</v>
      </c>
      <c r="AD2920">
        <f t="shared" si="456"/>
        <v>5.2678988112845236E-2</v>
      </c>
      <c r="AE2920">
        <f t="shared" si="457"/>
        <v>8.8277706513969746E-5</v>
      </c>
      <c r="AF2920" t="e">
        <f ca="1">IF(AD2920="","",_xludf.RANK.EQ(AD2920,$AD$2:$AD$5513,0))</f>
        <v>#NAME?</v>
      </c>
      <c r="AH2920" t="str">
        <f t="shared" si="458"/>
        <v>Baja</v>
      </c>
      <c r="AI2920" t="s">
        <v>153</v>
      </c>
      <c r="AJ2920" t="str">
        <f>IFERROR(VLOOKUP(B2920,Maestro_Regionales!$A$2:$B$35,2,FALSE),"Otras zonas")</f>
        <v>Otras zonas</v>
      </c>
      <c r="AK2920" t="str">
        <f t="shared" si="459"/>
        <v>FAMISANAR | Otras zonas</v>
      </c>
    </row>
    <row r="2921" spans="1:37">
      <c r="A2921" s="4" t="s">
        <v>1042</v>
      </c>
      <c r="B2921" s="4" t="s">
        <v>1043</v>
      </c>
      <c r="C2921" s="4" t="s">
        <v>1265</v>
      </c>
      <c r="D2921" s="4" t="s">
        <v>1266</v>
      </c>
      <c r="E2921" s="4" t="s">
        <v>87</v>
      </c>
      <c r="F2921" s="4">
        <v>240</v>
      </c>
      <c r="G2921" s="4">
        <v>3114</v>
      </c>
      <c r="H2921" s="4">
        <v>0</v>
      </c>
      <c r="I2921">
        <f t="shared" si="450"/>
        <v>3354</v>
      </c>
      <c r="J2921">
        <f t="shared" si="451"/>
        <v>7.1556350626118065E-2</v>
      </c>
      <c r="K2921">
        <f t="shared" si="452"/>
        <v>0.92844364937388191</v>
      </c>
      <c r="L2921">
        <f t="shared" si="453"/>
        <v>0</v>
      </c>
      <c r="M2921">
        <f>I2921*Diccionario!$B$36</f>
        <v>7.4459457647058818</v>
      </c>
      <c r="N2921">
        <f>M2921*Diccionario!$B$37</f>
        <v>0.75204052223529405</v>
      </c>
      <c r="O2921">
        <f>N2921*Diccionario!$B$38</f>
        <v>0.1128060783352941</v>
      </c>
      <c r="P2921">
        <f>O2921*Diccionario!$B$39</f>
        <v>0.10152547050176469</v>
      </c>
      <c r="Q2921">
        <f>P2921*Diccionario!$B$40</f>
        <v>4.0610188200705881E-2</v>
      </c>
      <c r="R2921">
        <f>Q2921*Diccionario!$B$41</f>
        <v>2.6396622330458825E-2</v>
      </c>
      <c r="S2921">
        <f t="shared" si="454"/>
        <v>2.6396622330458825E-2</v>
      </c>
      <c r="T2921">
        <f>I2921*Diccionario!$B$36</f>
        <v>7.4459457647058818</v>
      </c>
      <c r="U2921">
        <f>T2921*Diccionario!$B$42</f>
        <v>0.75204052223529405</v>
      </c>
      <c r="V2921">
        <f>U2921*Diccionario!$B$43</f>
        <v>0.63923444389999995</v>
      </c>
      <c r="W2921">
        <f>V2921*Diccionario!$B$44</f>
        <v>0.12145454434099999</v>
      </c>
      <c r="X2921">
        <f>W2921*Diccionario!$B$45</f>
        <v>4.7367272292989995E-2</v>
      </c>
      <c r="Y2921">
        <f>X2921*Diccionario!$B$46</f>
        <v>4.2156872340761098E-2</v>
      </c>
      <c r="Z2921">
        <f>Y2921*Diccionario!$B$47</f>
        <v>1.5598042766081606E-2</v>
      </c>
      <c r="AA2921">
        <f>Z2921*Diccionario!$B$48</f>
        <v>1.5598042766081606E-2</v>
      </c>
      <c r="AB2921">
        <f>AA2921*Diccionario!$B$49</f>
        <v>1.1698532074561204E-2</v>
      </c>
      <c r="AC2921">
        <f t="shared" si="455"/>
        <v>1.1698532074561204E-2</v>
      </c>
      <c r="AD2921">
        <f t="shared" si="456"/>
        <v>3.8095154405020031E-2</v>
      </c>
      <c r="AE2921">
        <f t="shared" si="457"/>
        <v>6.383860018280605E-5</v>
      </c>
      <c r="AF2921" t="e">
        <f ca="1">IF(AD2921="","",_xludf.RANK.EQ(AD2921,$AD$2:$AD$5513,0))</f>
        <v>#NAME?</v>
      </c>
      <c r="AH2921" t="str">
        <f t="shared" si="458"/>
        <v>Baja</v>
      </c>
      <c r="AI2921" t="s">
        <v>153</v>
      </c>
      <c r="AJ2921" t="str">
        <f>IFERROR(VLOOKUP(B2921,Maestro_Regionales!$A$2:$B$35,2,FALSE),"Otras zonas")</f>
        <v>Otras zonas</v>
      </c>
      <c r="AK2921" t="str">
        <f t="shared" si="459"/>
        <v>NUEVA EPS | Otras zonas</v>
      </c>
    </row>
    <row r="2922" spans="1:37">
      <c r="A2922" s="4" t="s">
        <v>1042</v>
      </c>
      <c r="B2922" s="4" t="s">
        <v>1043</v>
      </c>
      <c r="C2922" s="4" t="s">
        <v>1265</v>
      </c>
      <c r="D2922" s="4" t="s">
        <v>1266</v>
      </c>
      <c r="E2922" s="4" t="s">
        <v>90</v>
      </c>
      <c r="F2922" s="4">
        <v>0</v>
      </c>
      <c r="G2922" s="4">
        <v>0</v>
      </c>
      <c r="H2922" s="4">
        <v>326</v>
      </c>
      <c r="I2922">
        <f t="shared" si="450"/>
        <v>326</v>
      </c>
      <c r="J2922">
        <f t="shared" si="451"/>
        <v>0</v>
      </c>
      <c r="K2922">
        <f t="shared" si="452"/>
        <v>0</v>
      </c>
      <c r="L2922">
        <f t="shared" si="453"/>
        <v>1</v>
      </c>
      <c r="M2922">
        <f>I2922*Diccionario!$B$36</f>
        <v>0.72372639215686274</v>
      </c>
      <c r="N2922">
        <f>M2922*Diccionario!$B$37</f>
        <v>7.3096365607843147E-2</v>
      </c>
      <c r="O2922">
        <f>N2922*Diccionario!$B$38</f>
        <v>1.0964454841176472E-2</v>
      </c>
      <c r="P2922">
        <f>O2922*Diccionario!$B$39</f>
        <v>9.8680093570588257E-3</v>
      </c>
      <c r="Q2922">
        <f>P2922*Diccionario!$B$40</f>
        <v>3.9472037428235308E-3</v>
      </c>
      <c r="R2922">
        <f>Q2922*Diccionario!$B$41</f>
        <v>2.5656824328352951E-3</v>
      </c>
      <c r="S2922">
        <f t="shared" si="454"/>
        <v>2.5656824328352951E-3</v>
      </c>
      <c r="T2922">
        <f>I2922*Diccionario!$B$36</f>
        <v>0.72372639215686274</v>
      </c>
      <c r="U2922">
        <f>T2922*Diccionario!$B$42</f>
        <v>7.3096365607843147E-2</v>
      </c>
      <c r="V2922">
        <f>U2922*Diccionario!$B$43</f>
        <v>6.2131910766666673E-2</v>
      </c>
      <c r="W2922">
        <f>V2922*Diccionario!$B$44</f>
        <v>1.1805063045666668E-2</v>
      </c>
      <c r="X2922">
        <f>W2922*Diccionario!$B$45</f>
        <v>4.6039745878100006E-3</v>
      </c>
      <c r="Y2922">
        <f>X2922*Diccionario!$B$46</f>
        <v>4.0975373831509008E-3</v>
      </c>
      <c r="Z2922">
        <f>Y2922*Diccionario!$B$47</f>
        <v>1.5160888317658334E-3</v>
      </c>
      <c r="AA2922">
        <f>Z2922*Diccionario!$B$48</f>
        <v>1.5160888317658334E-3</v>
      </c>
      <c r="AB2922">
        <f>AA2922*Diccionario!$B$49</f>
        <v>1.1370666238243749E-3</v>
      </c>
      <c r="AC2922">
        <f t="shared" si="455"/>
        <v>1.1370666238243749E-3</v>
      </c>
      <c r="AD2922">
        <f t="shared" si="456"/>
        <v>3.70274905665967E-3</v>
      </c>
      <c r="AE2922">
        <f t="shared" si="457"/>
        <v>6.2049444423359508E-6</v>
      </c>
      <c r="AF2922" t="e">
        <f ca="1">IF(AD2922="","",_xludf.RANK.EQ(AD2922,$AD$2:$AD$5513,0))</f>
        <v>#NAME?</v>
      </c>
      <c r="AH2922" t="str">
        <f t="shared" si="458"/>
        <v>Baja</v>
      </c>
      <c r="AI2922" t="s">
        <v>153</v>
      </c>
      <c r="AJ2922" t="str">
        <f>IFERROR(VLOOKUP(B2922,Maestro_Regionales!$A$2:$B$35,2,FALSE),"Otras zonas")</f>
        <v>Otras zonas</v>
      </c>
      <c r="AK2922" t="str">
        <f t="shared" si="459"/>
        <v>REGIMEN DE EXCEPCION | Otras zonas</v>
      </c>
    </row>
    <row r="2923" spans="1:37">
      <c r="A2923" s="4" t="s">
        <v>1042</v>
      </c>
      <c r="B2923" s="4" t="s">
        <v>1043</v>
      </c>
      <c r="C2923" s="4" t="s">
        <v>1265</v>
      </c>
      <c r="D2923" s="4" t="s">
        <v>1266</v>
      </c>
      <c r="E2923" s="4" t="s">
        <v>85</v>
      </c>
      <c r="F2923" s="4">
        <v>34</v>
      </c>
      <c r="G2923" s="4">
        <v>81</v>
      </c>
      <c r="H2923" s="4">
        <v>0</v>
      </c>
      <c r="I2923">
        <f t="shared" si="450"/>
        <v>115</v>
      </c>
      <c r="J2923">
        <f t="shared" si="451"/>
        <v>0.29565217391304349</v>
      </c>
      <c r="K2923">
        <f t="shared" si="452"/>
        <v>0.70434782608695656</v>
      </c>
      <c r="L2923">
        <f t="shared" si="453"/>
        <v>0</v>
      </c>
      <c r="M2923">
        <f>I2923*Diccionario!$B$36</f>
        <v>0.25530225490196079</v>
      </c>
      <c r="N2923">
        <f>M2923*Diccionario!$B$37</f>
        <v>2.5785527745098041E-2</v>
      </c>
      <c r="O2923">
        <f>N2923*Diccionario!$B$38</f>
        <v>3.8678291617647059E-3</v>
      </c>
      <c r="P2923">
        <f>O2923*Diccionario!$B$39</f>
        <v>3.4810462455882353E-3</v>
      </c>
      <c r="Q2923">
        <f>P2923*Diccionario!$B$40</f>
        <v>1.3924184982352943E-3</v>
      </c>
      <c r="R2923">
        <f>Q2923*Diccionario!$B$41</f>
        <v>9.0507202385294125E-4</v>
      </c>
      <c r="S2923">
        <f t="shared" si="454"/>
        <v>9.0507202385294125E-4</v>
      </c>
      <c r="T2923">
        <f>I2923*Diccionario!$B$36</f>
        <v>0.25530225490196079</v>
      </c>
      <c r="U2923">
        <f>T2923*Diccionario!$B$42</f>
        <v>2.5785527745098041E-2</v>
      </c>
      <c r="V2923">
        <f>U2923*Diccionario!$B$43</f>
        <v>2.1917698583333336E-2</v>
      </c>
      <c r="W2923">
        <f>V2923*Diccionario!$B$44</f>
        <v>4.1643627308333335E-3</v>
      </c>
      <c r="X2923">
        <f>W2923*Diccionario!$B$45</f>
        <v>1.624101465025E-3</v>
      </c>
      <c r="Y2923">
        <f>X2923*Diccionario!$B$46</f>
        <v>1.4454503038722501E-3</v>
      </c>
      <c r="Z2923">
        <f>Y2923*Diccionario!$B$47</f>
        <v>5.3481661243273248E-4</v>
      </c>
      <c r="AA2923">
        <f>Z2923*Diccionario!$B$48</f>
        <v>5.3481661243273248E-4</v>
      </c>
      <c r="AB2923">
        <f>AA2923*Diccionario!$B$49</f>
        <v>4.0111245932454933E-4</v>
      </c>
      <c r="AC2923">
        <f t="shared" si="455"/>
        <v>4.0111245932454933E-4</v>
      </c>
      <c r="AD2923">
        <f t="shared" si="456"/>
        <v>1.3061844831774906E-3</v>
      </c>
      <c r="AE2923">
        <f t="shared" si="457"/>
        <v>2.1888607695356876E-6</v>
      </c>
      <c r="AF2923" t="e">
        <f ca="1">IF(AD2923="","",_xludf.RANK.EQ(AD2923,$AD$2:$AD$5513,0))</f>
        <v>#NAME?</v>
      </c>
      <c r="AH2923" t="str">
        <f t="shared" si="458"/>
        <v>Baja</v>
      </c>
      <c r="AI2923" t="s">
        <v>153</v>
      </c>
      <c r="AJ2923" t="str">
        <f>IFERROR(VLOOKUP(B2923,Maestro_Regionales!$A$2:$B$35,2,FALSE),"Otras zonas")</f>
        <v>Otras zonas</v>
      </c>
      <c r="AK2923" t="str">
        <f t="shared" si="459"/>
        <v>SALUD TOTAL EPS | Otras zonas</v>
      </c>
    </row>
    <row r="2924" spans="1:37">
      <c r="A2924" s="4" t="s">
        <v>1042</v>
      </c>
      <c r="B2924" s="4" t="s">
        <v>1043</v>
      </c>
      <c r="C2924" s="4" t="s">
        <v>1265</v>
      </c>
      <c r="D2924" s="4" t="s">
        <v>1266</v>
      </c>
      <c r="E2924" s="4" t="s">
        <v>86</v>
      </c>
      <c r="F2924" s="4">
        <v>0</v>
      </c>
      <c r="G2924" s="4">
        <v>1</v>
      </c>
      <c r="H2924" s="4">
        <v>0</v>
      </c>
      <c r="I2924">
        <f t="shared" si="450"/>
        <v>1</v>
      </c>
      <c r="J2924">
        <f t="shared" si="451"/>
        <v>0</v>
      </c>
      <c r="K2924">
        <f t="shared" si="452"/>
        <v>1</v>
      </c>
      <c r="L2924">
        <f t="shared" si="453"/>
        <v>0</v>
      </c>
      <c r="M2924">
        <f>I2924*Diccionario!$B$36</f>
        <v>2.2200196078431371E-3</v>
      </c>
      <c r="N2924">
        <f>M2924*Diccionario!$B$37</f>
        <v>2.2422198039215687E-4</v>
      </c>
      <c r="O2924">
        <f>N2924*Diccionario!$B$38</f>
        <v>3.3633297058823532E-5</v>
      </c>
      <c r="P2924">
        <f>O2924*Diccionario!$B$39</f>
        <v>3.026996735294118E-5</v>
      </c>
      <c r="Q2924">
        <f>P2924*Diccionario!$B$40</f>
        <v>1.2107986941176473E-5</v>
      </c>
      <c r="R2924">
        <f>Q2924*Diccionario!$B$41</f>
        <v>7.870191511764708E-6</v>
      </c>
      <c r="S2924">
        <f t="shared" si="454"/>
        <v>7.870191511764708E-6</v>
      </c>
      <c r="T2924">
        <f>I2924*Diccionario!$B$36</f>
        <v>2.2200196078431371E-3</v>
      </c>
      <c r="U2924">
        <f>T2924*Diccionario!$B$42</f>
        <v>2.2422198039215687E-4</v>
      </c>
      <c r="V2924">
        <f>U2924*Diccionario!$B$43</f>
        <v>1.9058868333333333E-4</v>
      </c>
      <c r="W2924">
        <f>V2924*Diccionario!$B$44</f>
        <v>3.6211849833333333E-5</v>
      </c>
      <c r="X2924">
        <f>W2924*Diccionario!$B$45</f>
        <v>1.4122621435000001E-5</v>
      </c>
      <c r="Y2924">
        <f>X2924*Diccionario!$B$46</f>
        <v>1.256913307715E-5</v>
      </c>
      <c r="Z2924">
        <f>Y2924*Diccionario!$B$47</f>
        <v>4.6505792385454997E-6</v>
      </c>
      <c r="AA2924">
        <f>Z2924*Diccionario!$B$48</f>
        <v>4.6505792385454997E-6</v>
      </c>
      <c r="AB2924">
        <f>AA2924*Diccionario!$B$49</f>
        <v>3.4879344289091247E-6</v>
      </c>
      <c r="AC2924">
        <f t="shared" si="455"/>
        <v>3.4879344289091247E-6</v>
      </c>
      <c r="AD2924">
        <f t="shared" si="456"/>
        <v>1.1358125940673833E-5</v>
      </c>
      <c r="AE2924">
        <f t="shared" si="457"/>
        <v>1.9033571909005983E-8</v>
      </c>
      <c r="AF2924" t="e">
        <f ca="1">IF(AD2924="","",_xludf.RANK.EQ(AD2924,$AD$2:$AD$5513,0))</f>
        <v>#NAME?</v>
      </c>
      <c r="AH2924" t="str">
        <f t="shared" si="458"/>
        <v>Baja</v>
      </c>
      <c r="AI2924" t="s">
        <v>153</v>
      </c>
      <c r="AJ2924" t="str">
        <f>IFERROR(VLOOKUP(B2924,Maestro_Regionales!$A$2:$B$35,2,FALSE),"Otras zonas")</f>
        <v>Otras zonas</v>
      </c>
      <c r="AK2924" t="str">
        <f t="shared" si="459"/>
        <v>EPS SANITAS | Otras zonas</v>
      </c>
    </row>
    <row r="2925" spans="1:37">
      <c r="A2925" s="4" t="s">
        <v>1042</v>
      </c>
      <c r="B2925" s="4" t="s">
        <v>1043</v>
      </c>
      <c r="C2925" s="4" t="s">
        <v>1267</v>
      </c>
      <c r="D2925" s="4" t="s">
        <v>1268</v>
      </c>
      <c r="E2925" s="4" t="s">
        <v>91</v>
      </c>
      <c r="F2925" s="4">
        <v>459</v>
      </c>
      <c r="G2925" s="4">
        <v>853</v>
      </c>
      <c r="H2925" s="4">
        <v>0</v>
      </c>
      <c r="I2925">
        <f t="shared" si="450"/>
        <v>1312</v>
      </c>
      <c r="J2925">
        <f t="shared" si="451"/>
        <v>0.34984756097560976</v>
      </c>
      <c r="K2925">
        <f t="shared" si="452"/>
        <v>0.65015243902439024</v>
      </c>
      <c r="L2925">
        <f t="shared" si="453"/>
        <v>0</v>
      </c>
      <c r="M2925">
        <f>I2925*Diccionario!$B$36</f>
        <v>2.912665725490196</v>
      </c>
      <c r="N2925">
        <f>M2925*Diccionario!$B$37</f>
        <v>0.29417923827450981</v>
      </c>
      <c r="O2925">
        <f>N2925*Diccionario!$B$38</f>
        <v>4.4126885741176472E-2</v>
      </c>
      <c r="P2925">
        <f>O2925*Diccionario!$B$39</f>
        <v>3.9714197167058825E-2</v>
      </c>
      <c r="Q2925">
        <f>P2925*Diccionario!$B$40</f>
        <v>1.588567886682353E-2</v>
      </c>
      <c r="R2925">
        <f>Q2925*Diccionario!$B$41</f>
        <v>1.0325691263435294E-2</v>
      </c>
      <c r="S2925">
        <f t="shared" si="454"/>
        <v>1.0325691263435294E-2</v>
      </c>
      <c r="T2925">
        <f>I2925*Diccionario!$B$36</f>
        <v>2.912665725490196</v>
      </c>
      <c r="U2925">
        <f>T2925*Diccionario!$B$42</f>
        <v>0.29417923827450981</v>
      </c>
      <c r="V2925">
        <f>U2925*Diccionario!$B$43</f>
        <v>0.25005235253333336</v>
      </c>
      <c r="W2925">
        <f>V2925*Diccionario!$B$44</f>
        <v>4.7509946981333338E-2</v>
      </c>
      <c r="X2925">
        <f>W2925*Diccionario!$B$45</f>
        <v>1.8528879322720002E-2</v>
      </c>
      <c r="Y2925">
        <f>X2925*Diccionario!$B$46</f>
        <v>1.64907025972208E-2</v>
      </c>
      <c r="Z2925">
        <f>Y2925*Diccionario!$B$47</f>
        <v>6.1015599609716958E-3</v>
      </c>
      <c r="AA2925">
        <f>Z2925*Diccionario!$B$48</f>
        <v>6.1015599609716958E-3</v>
      </c>
      <c r="AB2925">
        <f>AA2925*Diccionario!$B$49</f>
        <v>4.5761699707287714E-3</v>
      </c>
      <c r="AC2925">
        <f t="shared" si="455"/>
        <v>4.5761699707287714E-3</v>
      </c>
      <c r="AD2925">
        <f t="shared" si="456"/>
        <v>1.4901861234164065E-2</v>
      </c>
      <c r="AE2925">
        <f t="shared" si="457"/>
        <v>2.4972046344615842E-5</v>
      </c>
      <c r="AF2925" t="e">
        <f ca="1">IF(AD2925="","",_xludf.RANK.EQ(AD2925,$AD$2:$AD$5513,0))</f>
        <v>#NAME?</v>
      </c>
      <c r="AH2925" t="str">
        <f t="shared" si="458"/>
        <v>Baja</v>
      </c>
      <c r="AI2925" t="s">
        <v>153</v>
      </c>
      <c r="AJ2925" t="str">
        <f>IFERROR(VLOOKUP(B2925,Maestro_Regionales!$A$2:$B$35,2,FALSE),"Otras zonas")</f>
        <v>Otras zonas</v>
      </c>
      <c r="AK2925" t="str">
        <f t="shared" si="459"/>
        <v>FAMISANAR | Otras zonas</v>
      </c>
    </row>
    <row r="2926" spans="1:37">
      <c r="A2926" s="4" t="s">
        <v>1042</v>
      </c>
      <c r="B2926" s="4" t="s">
        <v>1043</v>
      </c>
      <c r="C2926" s="4" t="s">
        <v>1267</v>
      </c>
      <c r="D2926" s="4" t="s">
        <v>1268</v>
      </c>
      <c r="E2926" s="4" t="s">
        <v>87</v>
      </c>
      <c r="F2926" s="4">
        <v>280</v>
      </c>
      <c r="G2926" s="4">
        <v>827</v>
      </c>
      <c r="H2926" s="4">
        <v>0</v>
      </c>
      <c r="I2926">
        <f t="shared" si="450"/>
        <v>1107</v>
      </c>
      <c r="J2926">
        <f t="shared" si="451"/>
        <v>0.25293586269196028</v>
      </c>
      <c r="K2926">
        <f t="shared" si="452"/>
        <v>0.74706413730803978</v>
      </c>
      <c r="L2926">
        <f t="shared" si="453"/>
        <v>0</v>
      </c>
      <c r="M2926">
        <f>I2926*Diccionario!$B$36</f>
        <v>2.4575617058823527</v>
      </c>
      <c r="N2926">
        <f>M2926*Diccionario!$B$37</f>
        <v>0.24821373229411764</v>
      </c>
      <c r="O2926">
        <f>N2926*Diccionario!$B$38</f>
        <v>3.7232059844117642E-2</v>
      </c>
      <c r="P2926">
        <f>O2926*Diccionario!$B$39</f>
        <v>3.3508853859705881E-2</v>
      </c>
      <c r="Q2926">
        <f>P2926*Diccionario!$B$40</f>
        <v>1.3403541543882354E-2</v>
      </c>
      <c r="R2926">
        <f>Q2926*Diccionario!$B$41</f>
        <v>8.7123020035235303E-3</v>
      </c>
      <c r="S2926">
        <f t="shared" si="454"/>
        <v>8.7123020035235303E-3</v>
      </c>
      <c r="T2926">
        <f>I2926*Diccionario!$B$36</f>
        <v>2.4575617058823527</v>
      </c>
      <c r="U2926">
        <f>T2926*Diccionario!$B$42</f>
        <v>0.24821373229411764</v>
      </c>
      <c r="V2926">
        <f>U2926*Diccionario!$B$43</f>
        <v>0.21098167244999999</v>
      </c>
      <c r="W2926">
        <f>V2926*Diccionario!$B$44</f>
        <v>4.0086517765499999E-2</v>
      </c>
      <c r="X2926">
        <f>W2926*Diccionario!$B$45</f>
        <v>1.5633741928545001E-2</v>
      </c>
      <c r="Y2926">
        <f>X2926*Diccionario!$B$46</f>
        <v>1.3914030316405051E-2</v>
      </c>
      <c r="Z2926">
        <f>Y2926*Diccionario!$B$47</f>
        <v>5.1481912170698689E-3</v>
      </c>
      <c r="AA2926">
        <f>Z2926*Diccionario!$B$48</f>
        <v>5.1481912170698689E-3</v>
      </c>
      <c r="AB2926">
        <f>AA2926*Diccionario!$B$49</f>
        <v>3.8611434128024017E-3</v>
      </c>
      <c r="AC2926">
        <f t="shared" si="455"/>
        <v>3.8611434128024017E-3</v>
      </c>
      <c r="AD2926">
        <f t="shared" si="456"/>
        <v>1.2573445416325931E-2</v>
      </c>
      <c r="AE2926">
        <f t="shared" si="457"/>
        <v>2.1070164103269618E-5</v>
      </c>
      <c r="AF2926" t="e">
        <f ca="1">IF(AD2926="","",_xludf.RANK.EQ(AD2926,$AD$2:$AD$5513,0))</f>
        <v>#NAME?</v>
      </c>
      <c r="AH2926" t="str">
        <f t="shared" si="458"/>
        <v>Baja</v>
      </c>
      <c r="AI2926" t="s">
        <v>153</v>
      </c>
      <c r="AJ2926" t="str">
        <f>IFERROR(VLOOKUP(B2926,Maestro_Regionales!$A$2:$B$35,2,FALSE),"Otras zonas")</f>
        <v>Otras zonas</v>
      </c>
      <c r="AK2926" t="str">
        <f t="shared" si="459"/>
        <v>NUEVA EPS | Otras zonas</v>
      </c>
    </row>
    <row r="2927" spans="1:37">
      <c r="A2927" s="4" t="s">
        <v>1042</v>
      </c>
      <c r="B2927" s="4" t="s">
        <v>1043</v>
      </c>
      <c r="C2927" s="4" t="s">
        <v>1267</v>
      </c>
      <c r="D2927" s="4" t="s">
        <v>1268</v>
      </c>
      <c r="E2927" s="4" t="s">
        <v>90</v>
      </c>
      <c r="F2927" s="4">
        <v>0</v>
      </c>
      <c r="G2927" s="4">
        <v>0</v>
      </c>
      <c r="H2927" s="4">
        <v>38</v>
      </c>
      <c r="I2927">
        <f t="shared" si="450"/>
        <v>38</v>
      </c>
      <c r="J2927">
        <f t="shared" si="451"/>
        <v>0</v>
      </c>
      <c r="K2927">
        <f t="shared" si="452"/>
        <v>0</v>
      </c>
      <c r="L2927">
        <f t="shared" si="453"/>
        <v>1</v>
      </c>
      <c r="M2927">
        <f>I2927*Diccionario!$B$36</f>
        <v>8.4360745098039203E-2</v>
      </c>
      <c r="N2927">
        <f>M2927*Diccionario!$B$37</f>
        <v>8.5204352549019605E-3</v>
      </c>
      <c r="O2927">
        <f>N2927*Diccionario!$B$38</f>
        <v>1.278065288235294E-3</v>
      </c>
      <c r="P2927">
        <f>O2927*Diccionario!$B$39</f>
        <v>1.1502587594117647E-3</v>
      </c>
      <c r="Q2927">
        <f>P2927*Diccionario!$B$40</f>
        <v>4.601035037647059E-4</v>
      </c>
      <c r="R2927">
        <f>Q2927*Diccionario!$B$41</f>
        <v>2.9906727744705885E-4</v>
      </c>
      <c r="S2927">
        <f t="shared" si="454"/>
        <v>2.9906727744705885E-4</v>
      </c>
      <c r="T2927">
        <f>I2927*Diccionario!$B$36</f>
        <v>8.4360745098039203E-2</v>
      </c>
      <c r="U2927">
        <f>T2927*Diccionario!$B$42</f>
        <v>8.5204352549019605E-3</v>
      </c>
      <c r="V2927">
        <f>U2927*Diccionario!$B$43</f>
        <v>7.2423699666666662E-3</v>
      </c>
      <c r="W2927">
        <f>V2927*Diccionario!$B$44</f>
        <v>1.3760502936666667E-3</v>
      </c>
      <c r="X2927">
        <f>W2927*Diccionario!$B$45</f>
        <v>5.3665961453000001E-4</v>
      </c>
      <c r="Y2927">
        <f>X2927*Diccionario!$B$46</f>
        <v>4.7762705693170002E-4</v>
      </c>
      <c r="Z2927">
        <f>Y2927*Diccionario!$B$47</f>
        <v>1.76722011064729E-4</v>
      </c>
      <c r="AA2927">
        <f>Z2927*Diccionario!$B$48</f>
        <v>1.76722011064729E-4</v>
      </c>
      <c r="AB2927">
        <f>AA2927*Diccionario!$B$49</f>
        <v>1.3254150829854674E-4</v>
      </c>
      <c r="AC2927">
        <f t="shared" si="455"/>
        <v>1.3254150829854674E-4</v>
      </c>
      <c r="AD2927">
        <f t="shared" si="456"/>
        <v>4.3160878574560562E-4</v>
      </c>
      <c r="AE2927">
        <f t="shared" si="457"/>
        <v>7.2327573254222727E-7</v>
      </c>
      <c r="AF2927" t="e">
        <f ca="1">IF(AD2927="","",_xludf.RANK.EQ(AD2927,$AD$2:$AD$5513,0))</f>
        <v>#NAME?</v>
      </c>
      <c r="AH2927" t="str">
        <f t="shared" si="458"/>
        <v>Baja</v>
      </c>
      <c r="AI2927" t="s">
        <v>153</v>
      </c>
      <c r="AJ2927" t="str">
        <f>IFERROR(VLOOKUP(B2927,Maestro_Regionales!$A$2:$B$35,2,FALSE),"Otras zonas")</f>
        <v>Otras zonas</v>
      </c>
      <c r="AK2927" t="str">
        <f t="shared" si="459"/>
        <v>REGIMEN DE EXCEPCION | Otras zonas</v>
      </c>
    </row>
    <row r="2928" spans="1:37">
      <c r="A2928" s="4" t="s">
        <v>1042</v>
      </c>
      <c r="B2928" s="4" t="s">
        <v>1043</v>
      </c>
      <c r="C2928" s="4" t="s">
        <v>1267</v>
      </c>
      <c r="D2928" s="4" t="s">
        <v>1268</v>
      </c>
      <c r="E2928" s="4" t="s">
        <v>86</v>
      </c>
      <c r="F2928" s="4">
        <v>1</v>
      </c>
      <c r="G2928" s="4">
        <v>0</v>
      </c>
      <c r="H2928" s="4">
        <v>0</v>
      </c>
      <c r="I2928">
        <f t="shared" si="450"/>
        <v>1</v>
      </c>
      <c r="J2928">
        <f t="shared" si="451"/>
        <v>1</v>
      </c>
      <c r="K2928">
        <f t="shared" si="452"/>
        <v>0</v>
      </c>
      <c r="L2928">
        <f t="shared" si="453"/>
        <v>0</v>
      </c>
      <c r="M2928">
        <f>I2928*Diccionario!$B$36</f>
        <v>2.2200196078431371E-3</v>
      </c>
      <c r="N2928">
        <f>M2928*Diccionario!$B$37</f>
        <v>2.2422198039215687E-4</v>
      </c>
      <c r="O2928">
        <f>N2928*Diccionario!$B$38</f>
        <v>3.3633297058823532E-5</v>
      </c>
      <c r="P2928">
        <f>O2928*Diccionario!$B$39</f>
        <v>3.026996735294118E-5</v>
      </c>
      <c r="Q2928">
        <f>P2928*Diccionario!$B$40</f>
        <v>1.2107986941176473E-5</v>
      </c>
      <c r="R2928">
        <f>Q2928*Diccionario!$B$41</f>
        <v>7.870191511764708E-6</v>
      </c>
      <c r="S2928">
        <f t="shared" si="454"/>
        <v>7.870191511764708E-6</v>
      </c>
      <c r="T2928">
        <f>I2928*Diccionario!$B$36</f>
        <v>2.2200196078431371E-3</v>
      </c>
      <c r="U2928">
        <f>T2928*Diccionario!$B$42</f>
        <v>2.2422198039215687E-4</v>
      </c>
      <c r="V2928">
        <f>U2928*Diccionario!$B$43</f>
        <v>1.9058868333333333E-4</v>
      </c>
      <c r="W2928">
        <f>V2928*Diccionario!$B$44</f>
        <v>3.6211849833333333E-5</v>
      </c>
      <c r="X2928">
        <f>W2928*Diccionario!$B$45</f>
        <v>1.4122621435000001E-5</v>
      </c>
      <c r="Y2928">
        <f>X2928*Diccionario!$B$46</f>
        <v>1.256913307715E-5</v>
      </c>
      <c r="Z2928">
        <f>Y2928*Diccionario!$B$47</f>
        <v>4.6505792385454997E-6</v>
      </c>
      <c r="AA2928">
        <f>Z2928*Diccionario!$B$48</f>
        <v>4.6505792385454997E-6</v>
      </c>
      <c r="AB2928">
        <f>AA2928*Diccionario!$B$49</f>
        <v>3.4879344289091247E-6</v>
      </c>
      <c r="AC2928">
        <f t="shared" si="455"/>
        <v>3.4879344289091247E-6</v>
      </c>
      <c r="AD2928">
        <f t="shared" si="456"/>
        <v>1.1358125940673833E-5</v>
      </c>
      <c r="AE2928">
        <f t="shared" si="457"/>
        <v>1.9033571909005983E-8</v>
      </c>
      <c r="AF2928" t="e">
        <f ca="1">IF(AD2928="","",_xludf.RANK.EQ(AD2928,$AD$2:$AD$5513,0))</f>
        <v>#NAME?</v>
      </c>
      <c r="AH2928" t="str">
        <f t="shared" si="458"/>
        <v>Baja</v>
      </c>
      <c r="AI2928" t="s">
        <v>153</v>
      </c>
      <c r="AJ2928" t="str">
        <f>IFERROR(VLOOKUP(B2928,Maestro_Regionales!$A$2:$B$35,2,FALSE),"Otras zonas")</f>
        <v>Otras zonas</v>
      </c>
      <c r="AK2928" t="str">
        <f t="shared" si="459"/>
        <v>EPS SANITAS | Otras zonas</v>
      </c>
    </row>
    <row r="2929" spans="1:37">
      <c r="A2929" s="4" t="s">
        <v>1042</v>
      </c>
      <c r="B2929" s="4" t="s">
        <v>1043</v>
      </c>
      <c r="C2929" s="4" t="s">
        <v>1269</v>
      </c>
      <c r="D2929" s="4" t="s">
        <v>1270</v>
      </c>
      <c r="E2929" s="4" t="s">
        <v>70</v>
      </c>
      <c r="F2929" s="4">
        <v>31568</v>
      </c>
      <c r="G2929" s="4">
        <v>6135</v>
      </c>
      <c r="H2929" s="4">
        <v>0</v>
      </c>
      <c r="I2929">
        <f t="shared" si="450"/>
        <v>37703</v>
      </c>
      <c r="J2929">
        <f t="shared" si="451"/>
        <v>0.83728085298252131</v>
      </c>
      <c r="K2929">
        <f t="shared" si="452"/>
        <v>0.16271914701747872</v>
      </c>
      <c r="L2929">
        <f t="shared" si="453"/>
        <v>0</v>
      </c>
      <c r="M2929">
        <f>I2929*Diccionario!$B$36</f>
        <v>83.701399274509797</v>
      </c>
      <c r="N2929">
        <f>M2929*Diccionario!$B$37</f>
        <v>8.4538413267254899</v>
      </c>
      <c r="O2929">
        <f>N2929*Diccionario!$B$38</f>
        <v>1.2680761990088234</v>
      </c>
      <c r="P2929">
        <f>O2929*Diccionario!$B$39</f>
        <v>1.1412685791079411</v>
      </c>
      <c r="Q2929">
        <f>P2929*Diccionario!$B$40</f>
        <v>0.45650743164317648</v>
      </c>
      <c r="R2929">
        <f>Q2929*Diccionario!$B$41</f>
        <v>0.29672983056806473</v>
      </c>
      <c r="S2929">
        <f t="shared" si="454"/>
        <v>0.29672983056806473</v>
      </c>
      <c r="T2929">
        <f>I2929*Diccionario!$B$36</f>
        <v>83.701399274509797</v>
      </c>
      <c r="U2929">
        <f>T2929*Diccionario!$B$42</f>
        <v>8.4538413267254899</v>
      </c>
      <c r="V2929">
        <f>U2929*Diccionario!$B$43</f>
        <v>7.1857651277166665</v>
      </c>
      <c r="W2929">
        <f>V2929*Diccionario!$B$44</f>
        <v>1.3652953742661667</v>
      </c>
      <c r="X2929">
        <f>W2929*Diccionario!$B$45</f>
        <v>0.53246519596380504</v>
      </c>
      <c r="Y2929">
        <f>X2929*Diccionario!$B$46</f>
        <v>0.4738940244077865</v>
      </c>
      <c r="Z2929">
        <f>Y2929*Diccionario!$B$47</f>
        <v>0.17534078903088099</v>
      </c>
      <c r="AA2929">
        <f>Z2929*Diccionario!$B$48</f>
        <v>0.17534078903088099</v>
      </c>
      <c r="AB2929">
        <f>AA2929*Diccionario!$B$49</f>
        <v>0.13150559177316073</v>
      </c>
      <c r="AC2929">
        <f t="shared" si="455"/>
        <v>0.13150559177316073</v>
      </c>
      <c r="AD2929">
        <f t="shared" si="456"/>
        <v>0.42823542234122547</v>
      </c>
      <c r="AE2929">
        <f t="shared" si="457"/>
        <v>7.1762276168525242E-4</v>
      </c>
      <c r="AF2929" t="e">
        <f ca="1">IF(AD2929="","",_xludf.RANK.EQ(AD2929,$AD$2:$AD$5513,0))</f>
        <v>#NAME?</v>
      </c>
      <c r="AH2929" t="str">
        <f t="shared" si="458"/>
        <v>Media</v>
      </c>
      <c r="AI2929" t="s">
        <v>153</v>
      </c>
      <c r="AJ2929" t="str">
        <f>IFERROR(VLOOKUP(B2929,Maestro_Regionales!$A$2:$B$35,2,FALSE),"Otras zonas")</f>
        <v>Otras zonas</v>
      </c>
      <c r="AK2929" t="str">
        <f t="shared" si="459"/>
        <v>EPS SURA | Otras zonas</v>
      </c>
    </row>
    <row r="2930" spans="1:37">
      <c r="A2930" s="4" t="s">
        <v>1042</v>
      </c>
      <c r="B2930" s="4" t="s">
        <v>1043</v>
      </c>
      <c r="C2930" s="4" t="s">
        <v>1269</v>
      </c>
      <c r="D2930" s="4" t="s">
        <v>1270</v>
      </c>
      <c r="E2930" s="4" t="s">
        <v>91</v>
      </c>
      <c r="F2930" s="4">
        <v>21354</v>
      </c>
      <c r="G2930" s="4">
        <v>9849</v>
      </c>
      <c r="H2930" s="4">
        <v>0</v>
      </c>
      <c r="I2930">
        <f t="shared" si="450"/>
        <v>31203</v>
      </c>
      <c r="J2930">
        <f t="shared" si="451"/>
        <v>0.68435727333910201</v>
      </c>
      <c r="K2930">
        <f t="shared" si="452"/>
        <v>0.31564272666089799</v>
      </c>
      <c r="L2930">
        <f t="shared" si="453"/>
        <v>0</v>
      </c>
      <c r="M2930">
        <f>I2930*Diccionario!$B$36</f>
        <v>69.271271823529403</v>
      </c>
      <c r="N2930">
        <f>M2930*Diccionario!$B$37</f>
        <v>6.9963984541764699</v>
      </c>
      <c r="O2930">
        <f>N2930*Diccionario!$B$38</f>
        <v>1.0494597681264703</v>
      </c>
      <c r="P2930">
        <f>O2930*Diccionario!$B$39</f>
        <v>0.94451379131382329</v>
      </c>
      <c r="Q2930">
        <f>P2930*Diccionario!$B$40</f>
        <v>0.37780551652552935</v>
      </c>
      <c r="R2930">
        <f>Q2930*Diccionario!$B$41</f>
        <v>0.24557358574159407</v>
      </c>
      <c r="S2930">
        <f t="shared" si="454"/>
        <v>0.24557358574159407</v>
      </c>
      <c r="T2930">
        <f>I2930*Diccionario!$B$36</f>
        <v>69.271271823529403</v>
      </c>
      <c r="U2930">
        <f>T2930*Diccionario!$B$42</f>
        <v>6.9963984541764699</v>
      </c>
      <c r="V2930">
        <f>U2930*Diccionario!$B$43</f>
        <v>5.9469386860499993</v>
      </c>
      <c r="W2930">
        <f>V2930*Diccionario!$B$44</f>
        <v>1.1299183503494998</v>
      </c>
      <c r="X2930">
        <f>W2930*Diccionario!$B$45</f>
        <v>0.44066815663630493</v>
      </c>
      <c r="Y2930">
        <f>X2930*Diccionario!$B$46</f>
        <v>0.39219465940631137</v>
      </c>
      <c r="Z2930">
        <f>Y2930*Diccionario!$B$47</f>
        <v>0.14511202398033521</v>
      </c>
      <c r="AA2930">
        <f>Z2930*Diccionario!$B$48</f>
        <v>0.14511202398033521</v>
      </c>
      <c r="AB2930">
        <f>AA2930*Diccionario!$B$49</f>
        <v>0.10883401798525141</v>
      </c>
      <c r="AC2930">
        <f t="shared" si="455"/>
        <v>0.10883401798525141</v>
      </c>
      <c r="AD2930">
        <f t="shared" si="456"/>
        <v>0.35440760372684549</v>
      </c>
      <c r="AE2930">
        <f t="shared" si="457"/>
        <v>5.9390454427671346E-4</v>
      </c>
      <c r="AF2930" t="e">
        <f ca="1">IF(AD2930="","",_xludf.RANK.EQ(AD2930,$AD$2:$AD$5513,0))</f>
        <v>#NAME?</v>
      </c>
      <c r="AH2930" t="str">
        <f t="shared" si="458"/>
        <v>Media</v>
      </c>
      <c r="AI2930" t="s">
        <v>153</v>
      </c>
      <c r="AJ2930" t="str">
        <f>IFERROR(VLOOKUP(B2930,Maestro_Regionales!$A$2:$B$35,2,FALSE),"Otras zonas")</f>
        <v>Otras zonas</v>
      </c>
      <c r="AK2930" t="str">
        <f t="shared" si="459"/>
        <v>FAMISANAR | Otras zonas</v>
      </c>
    </row>
    <row r="2931" spans="1:37">
      <c r="A2931" s="4" t="s">
        <v>1042</v>
      </c>
      <c r="B2931" s="4" t="s">
        <v>1043</v>
      </c>
      <c r="C2931" s="4" t="s">
        <v>1269</v>
      </c>
      <c r="D2931" s="4" t="s">
        <v>1270</v>
      </c>
      <c r="E2931" s="4" t="s">
        <v>85</v>
      </c>
      <c r="F2931" s="4">
        <v>23821</v>
      </c>
      <c r="G2931" s="4">
        <v>5925</v>
      </c>
      <c r="H2931" s="4">
        <v>0</v>
      </c>
      <c r="I2931">
        <f t="shared" si="450"/>
        <v>29746</v>
      </c>
      <c r="J2931">
        <f t="shared" si="451"/>
        <v>0.80081355476366567</v>
      </c>
      <c r="K2931">
        <f t="shared" si="452"/>
        <v>0.1991864452363343</v>
      </c>
      <c r="L2931">
        <f t="shared" si="453"/>
        <v>0</v>
      </c>
      <c r="M2931">
        <f>I2931*Diccionario!$B$36</f>
        <v>66.036703254901951</v>
      </c>
      <c r="N2931">
        <f>M2931*Diccionario!$B$37</f>
        <v>6.6697070287450977</v>
      </c>
      <c r="O2931">
        <f>N2931*Diccionario!$B$38</f>
        <v>1.0004560543117647</v>
      </c>
      <c r="P2931">
        <f>O2931*Diccionario!$B$39</f>
        <v>0.90041044888058819</v>
      </c>
      <c r="Q2931">
        <f>P2931*Diccionario!$B$40</f>
        <v>0.36016417955223529</v>
      </c>
      <c r="R2931">
        <f>Q2931*Diccionario!$B$41</f>
        <v>0.23410671670895294</v>
      </c>
      <c r="S2931">
        <f t="shared" si="454"/>
        <v>0.23410671670895294</v>
      </c>
      <c r="T2931">
        <f>I2931*Diccionario!$B$36</f>
        <v>66.036703254901951</v>
      </c>
      <c r="U2931">
        <f>T2931*Diccionario!$B$42</f>
        <v>6.6697070287450977</v>
      </c>
      <c r="V2931">
        <f>U2931*Diccionario!$B$43</f>
        <v>5.669250974433333</v>
      </c>
      <c r="W2931">
        <f>V2931*Diccionario!$B$44</f>
        <v>1.0771576851423332</v>
      </c>
      <c r="X2931">
        <f>W2931*Diccionario!$B$45</f>
        <v>0.42009149720550998</v>
      </c>
      <c r="Y2931">
        <f>X2931*Diccionario!$B$46</f>
        <v>0.3738814325129039</v>
      </c>
      <c r="Z2931">
        <f>Y2931*Diccionario!$B$47</f>
        <v>0.13833613002977443</v>
      </c>
      <c r="AA2931">
        <f>Z2931*Diccionario!$B$48</f>
        <v>0.13833613002977443</v>
      </c>
      <c r="AB2931">
        <f>AA2931*Diccionario!$B$49</f>
        <v>0.10375209752233083</v>
      </c>
      <c r="AC2931">
        <f t="shared" si="455"/>
        <v>0.10375209752233083</v>
      </c>
      <c r="AD2931">
        <f t="shared" si="456"/>
        <v>0.33785881423128378</v>
      </c>
      <c r="AE2931">
        <f t="shared" si="457"/>
        <v>5.6617263000529184E-4</v>
      </c>
      <c r="AF2931" t="e">
        <f ca="1">IF(AD2931="","",_xludf.RANK.EQ(AD2931,$AD$2:$AD$5513,0))</f>
        <v>#NAME?</v>
      </c>
      <c r="AH2931" t="str">
        <f t="shared" si="458"/>
        <v>Media</v>
      </c>
      <c r="AI2931" t="s">
        <v>153</v>
      </c>
      <c r="AJ2931" t="str">
        <f>IFERROR(VLOOKUP(B2931,Maestro_Regionales!$A$2:$B$35,2,FALSE),"Otras zonas")</f>
        <v>Otras zonas</v>
      </c>
      <c r="AK2931" t="str">
        <f t="shared" si="459"/>
        <v>SALUD TOTAL EPS | Otras zonas</v>
      </c>
    </row>
    <row r="2932" spans="1:37">
      <c r="A2932" s="4" t="s">
        <v>1042</v>
      </c>
      <c r="B2932" s="4" t="s">
        <v>1043</v>
      </c>
      <c r="C2932" s="4" t="s">
        <v>1269</v>
      </c>
      <c r="D2932" s="4" t="s">
        <v>1270</v>
      </c>
      <c r="E2932" s="4" t="s">
        <v>86</v>
      </c>
      <c r="F2932" s="4">
        <v>23159</v>
      </c>
      <c r="G2932" s="4">
        <v>4469</v>
      </c>
      <c r="H2932" s="4">
        <v>0</v>
      </c>
      <c r="I2932">
        <f t="shared" si="450"/>
        <v>27628</v>
      </c>
      <c r="J2932">
        <f t="shared" si="451"/>
        <v>0.83824381062690023</v>
      </c>
      <c r="K2932">
        <f t="shared" si="452"/>
        <v>0.16175618937309974</v>
      </c>
      <c r="L2932">
        <f t="shared" si="453"/>
        <v>0</v>
      </c>
      <c r="M2932">
        <f>I2932*Diccionario!$B$36</f>
        <v>61.334701725490191</v>
      </c>
      <c r="N2932">
        <f>M2932*Diccionario!$B$37</f>
        <v>6.1948048742745101</v>
      </c>
      <c r="O2932">
        <f>N2932*Diccionario!$B$38</f>
        <v>0.92922073114117643</v>
      </c>
      <c r="P2932">
        <f>O2932*Diccionario!$B$39</f>
        <v>0.83629865802705883</v>
      </c>
      <c r="Q2932">
        <f>P2932*Diccionario!$B$40</f>
        <v>0.33451946321082354</v>
      </c>
      <c r="R2932">
        <f>Q2932*Diccionario!$B$41</f>
        <v>0.21743765108703531</v>
      </c>
      <c r="S2932">
        <f t="shared" si="454"/>
        <v>0.21743765108703531</v>
      </c>
      <c r="T2932">
        <f>I2932*Diccionario!$B$36</f>
        <v>61.334701725490191</v>
      </c>
      <c r="U2932">
        <f>T2932*Diccionario!$B$42</f>
        <v>6.1948048742745101</v>
      </c>
      <c r="V2932">
        <f>U2932*Diccionario!$B$43</f>
        <v>5.2655841431333332</v>
      </c>
      <c r="W2932">
        <f>V2932*Diccionario!$B$44</f>
        <v>1.0004609871953334</v>
      </c>
      <c r="X2932">
        <f>W2932*Diccionario!$B$45</f>
        <v>0.39017978500618006</v>
      </c>
      <c r="Y2932">
        <f>X2932*Diccionario!$B$46</f>
        <v>0.34726000865550027</v>
      </c>
      <c r="Z2932">
        <f>Y2932*Diccionario!$B$47</f>
        <v>0.12848620320253509</v>
      </c>
      <c r="AA2932">
        <f>Z2932*Diccionario!$B$48</f>
        <v>0.12848620320253509</v>
      </c>
      <c r="AB2932">
        <f>AA2932*Diccionario!$B$49</f>
        <v>9.6364652401901313E-2</v>
      </c>
      <c r="AC2932">
        <f t="shared" si="455"/>
        <v>9.6364652401901313E-2</v>
      </c>
      <c r="AD2932">
        <f t="shared" si="456"/>
        <v>0.31380230348893662</v>
      </c>
      <c r="AE2932">
        <f t="shared" si="457"/>
        <v>5.2585952470201724E-4</v>
      </c>
      <c r="AF2932" t="e">
        <f ca="1">IF(AD2932="","",_xludf.RANK.EQ(AD2932,$AD$2:$AD$5513,0))</f>
        <v>#NAME?</v>
      </c>
      <c r="AH2932" t="str">
        <f t="shared" si="458"/>
        <v>Media</v>
      </c>
      <c r="AI2932" t="s">
        <v>153</v>
      </c>
      <c r="AJ2932" t="str">
        <f>IFERROR(VLOOKUP(B2932,Maestro_Regionales!$A$2:$B$35,2,FALSE),"Otras zonas")</f>
        <v>Otras zonas</v>
      </c>
      <c r="AK2932" t="str">
        <f t="shared" si="459"/>
        <v>EPS SANITAS | Otras zonas</v>
      </c>
    </row>
    <row r="2933" spans="1:37">
      <c r="A2933" s="4" t="s">
        <v>1042</v>
      </c>
      <c r="B2933" s="4" t="s">
        <v>1043</v>
      </c>
      <c r="C2933" s="4" t="s">
        <v>1269</v>
      </c>
      <c r="D2933" s="4" t="s">
        <v>1270</v>
      </c>
      <c r="E2933" s="4" t="s">
        <v>415</v>
      </c>
      <c r="F2933" s="4">
        <v>19098</v>
      </c>
      <c r="G2933" s="4">
        <v>4338</v>
      </c>
      <c r="H2933" s="4">
        <v>0</v>
      </c>
      <c r="I2933">
        <f t="shared" si="450"/>
        <v>23436</v>
      </c>
      <c r="J2933">
        <f t="shared" si="451"/>
        <v>0.81490015360983103</v>
      </c>
      <c r="K2933">
        <f t="shared" si="452"/>
        <v>0.18509984639016897</v>
      </c>
      <c r="L2933">
        <f t="shared" si="453"/>
        <v>0</v>
      </c>
      <c r="M2933">
        <f>I2933*Diccionario!$B$36</f>
        <v>52.028379529411758</v>
      </c>
      <c r="N2933">
        <f>M2933*Diccionario!$B$37</f>
        <v>5.2548663324705878</v>
      </c>
      <c r="O2933">
        <f>N2933*Diccionario!$B$38</f>
        <v>0.78822994987058814</v>
      </c>
      <c r="P2933">
        <f>O2933*Diccionario!$B$39</f>
        <v>0.70940695488352934</v>
      </c>
      <c r="Q2933">
        <f>P2933*Diccionario!$B$40</f>
        <v>0.28376278195341176</v>
      </c>
      <c r="R2933">
        <f>Q2933*Diccionario!$B$41</f>
        <v>0.18444580826971765</v>
      </c>
      <c r="S2933">
        <f t="shared" si="454"/>
        <v>0.18444580826971765</v>
      </c>
      <c r="T2933">
        <f>I2933*Diccionario!$B$36</f>
        <v>52.028379529411758</v>
      </c>
      <c r="U2933">
        <f>T2933*Diccionario!$B$42</f>
        <v>5.2548663324705878</v>
      </c>
      <c r="V2933">
        <f>U2933*Diccionario!$B$43</f>
        <v>4.4666363825999991</v>
      </c>
      <c r="W2933">
        <f>V2933*Diccionario!$B$44</f>
        <v>0.84866091269399979</v>
      </c>
      <c r="X2933">
        <f>W2933*Diccionario!$B$45</f>
        <v>0.33097775595065992</v>
      </c>
      <c r="Y2933">
        <f>X2933*Diccionario!$B$46</f>
        <v>0.29457020279608731</v>
      </c>
      <c r="Z2933">
        <f>Y2933*Diccionario!$B$47</f>
        <v>0.10899097503455231</v>
      </c>
      <c r="AA2933">
        <f>Z2933*Diccionario!$B$48</f>
        <v>0.10899097503455231</v>
      </c>
      <c r="AB2933">
        <f>AA2933*Diccionario!$B$49</f>
        <v>8.1743231275914235E-2</v>
      </c>
      <c r="AC2933">
        <f t="shared" si="455"/>
        <v>8.1743231275914235E-2</v>
      </c>
      <c r="AD2933">
        <f t="shared" si="456"/>
        <v>0.26618903954563189</v>
      </c>
      <c r="AE2933">
        <f t="shared" si="457"/>
        <v>4.4607079125946411E-4</v>
      </c>
      <c r="AF2933" t="e">
        <f ca="1">IF(AD2933="","",_xludf.RANK.EQ(AD2933,$AD$2:$AD$5513,0))</f>
        <v>#NAME?</v>
      </c>
      <c r="AH2933" t="str">
        <f t="shared" si="458"/>
        <v>Media</v>
      </c>
      <c r="AI2933" t="s">
        <v>153</v>
      </c>
      <c r="AJ2933" t="str">
        <f>IFERROR(VLOOKUP(B2933,Maestro_Regionales!$A$2:$B$35,2,FALSE),"Otras zonas")</f>
        <v>Otras zonas</v>
      </c>
      <c r="AK2933" t="str">
        <f t="shared" si="459"/>
        <v>COMPENSAR EPS | Otras zonas</v>
      </c>
    </row>
    <row r="2934" spans="1:37">
      <c r="A2934" s="4" t="s">
        <v>1042</v>
      </c>
      <c r="B2934" s="4" t="s">
        <v>1043</v>
      </c>
      <c r="C2934" s="4" t="s">
        <v>1269</v>
      </c>
      <c r="D2934" s="4" t="s">
        <v>1270</v>
      </c>
      <c r="E2934" s="4" t="s">
        <v>87</v>
      </c>
      <c r="F2934" s="4">
        <v>14659</v>
      </c>
      <c r="G2934" s="4">
        <v>7949</v>
      </c>
      <c r="H2934" s="4">
        <v>0</v>
      </c>
      <c r="I2934">
        <f t="shared" si="450"/>
        <v>22608</v>
      </c>
      <c r="J2934">
        <f t="shared" si="451"/>
        <v>0.64839879688605806</v>
      </c>
      <c r="K2934">
        <f t="shared" si="452"/>
        <v>0.35160120311394194</v>
      </c>
      <c r="L2934">
        <f t="shared" si="453"/>
        <v>0</v>
      </c>
      <c r="M2934">
        <f>I2934*Diccionario!$B$36</f>
        <v>50.190203294117644</v>
      </c>
      <c r="N2934">
        <f>M2934*Diccionario!$B$37</f>
        <v>5.0692105327058821</v>
      </c>
      <c r="O2934">
        <f>N2934*Diccionario!$B$38</f>
        <v>0.76038157990588229</v>
      </c>
      <c r="P2934">
        <f>O2934*Diccionario!$B$39</f>
        <v>0.68434342191529407</v>
      </c>
      <c r="Q2934">
        <f>P2934*Diccionario!$B$40</f>
        <v>0.27373736876611765</v>
      </c>
      <c r="R2934">
        <f>Q2934*Diccionario!$B$41</f>
        <v>0.17792928969797647</v>
      </c>
      <c r="S2934">
        <f t="shared" si="454"/>
        <v>0.17792928969797647</v>
      </c>
      <c r="T2934">
        <f>I2934*Diccionario!$B$36</f>
        <v>50.190203294117644</v>
      </c>
      <c r="U2934">
        <f>T2934*Diccionario!$B$42</f>
        <v>5.0692105327058821</v>
      </c>
      <c r="V2934">
        <f>U2934*Diccionario!$B$43</f>
        <v>4.3088289527999999</v>
      </c>
      <c r="W2934">
        <f>V2934*Diccionario!$B$44</f>
        <v>0.81867750103199999</v>
      </c>
      <c r="X2934">
        <f>W2934*Diccionario!$B$45</f>
        <v>0.31928422540248003</v>
      </c>
      <c r="Y2934">
        <f>X2934*Diccionario!$B$46</f>
        <v>0.28416296060820723</v>
      </c>
      <c r="Z2934">
        <f>Y2934*Diccionario!$B$47</f>
        <v>0.10514029542503667</v>
      </c>
      <c r="AA2934">
        <f>Z2934*Diccionario!$B$48</f>
        <v>0.10514029542503667</v>
      </c>
      <c r="AB2934">
        <f>AA2934*Diccionario!$B$49</f>
        <v>7.88552215687775E-2</v>
      </c>
      <c r="AC2934">
        <f t="shared" si="455"/>
        <v>7.88552215687775E-2</v>
      </c>
      <c r="AD2934">
        <f t="shared" si="456"/>
        <v>0.25678451126675395</v>
      </c>
      <c r="AE2934">
        <f t="shared" si="457"/>
        <v>4.3031099371880716E-4</v>
      </c>
      <c r="AF2934" t="e">
        <f ca="1">IF(AD2934="","",_xludf.RANK.EQ(AD2934,$AD$2:$AD$5513,0))</f>
        <v>#NAME?</v>
      </c>
      <c r="AH2934" t="str">
        <f t="shared" si="458"/>
        <v>Media</v>
      </c>
      <c r="AI2934" t="s">
        <v>153</v>
      </c>
      <c r="AJ2934" t="str">
        <f>IFERROR(VLOOKUP(B2934,Maestro_Regionales!$A$2:$B$35,2,FALSE),"Otras zonas")</f>
        <v>Otras zonas</v>
      </c>
      <c r="AK2934" t="str">
        <f t="shared" si="459"/>
        <v>NUEVA EPS | Otras zonas</v>
      </c>
    </row>
    <row r="2935" spans="1:37">
      <c r="A2935" s="4" t="s">
        <v>1042</v>
      </c>
      <c r="B2935" s="4" t="s">
        <v>1043</v>
      </c>
      <c r="C2935" s="4" t="s">
        <v>1269</v>
      </c>
      <c r="D2935" s="4" t="s">
        <v>1270</v>
      </c>
      <c r="E2935" s="4" t="s">
        <v>88</v>
      </c>
      <c r="F2935" s="4">
        <v>405</v>
      </c>
      <c r="G2935" s="4">
        <v>2618</v>
      </c>
      <c r="H2935" s="4">
        <v>0</v>
      </c>
      <c r="I2935">
        <f t="shared" si="450"/>
        <v>3023</v>
      </c>
      <c r="J2935">
        <f t="shared" si="451"/>
        <v>0.13397287462785312</v>
      </c>
      <c r="K2935">
        <f t="shared" si="452"/>
        <v>0.86602712537214688</v>
      </c>
      <c r="L2935">
        <f t="shared" si="453"/>
        <v>0</v>
      </c>
      <c r="M2935">
        <f>I2935*Diccionario!$B$36</f>
        <v>6.7111192745098034</v>
      </c>
      <c r="N2935">
        <f>M2935*Diccionario!$B$37</f>
        <v>0.67782304672549021</v>
      </c>
      <c r="O2935">
        <f>N2935*Diccionario!$B$38</f>
        <v>0.10167345700882353</v>
      </c>
      <c r="P2935">
        <f>O2935*Diccionario!$B$39</f>
        <v>9.1506111307941188E-2</v>
      </c>
      <c r="Q2935">
        <f>P2935*Diccionario!$B$40</f>
        <v>3.6602444523176479E-2</v>
      </c>
      <c r="R2935">
        <f>Q2935*Diccionario!$B$41</f>
        <v>2.3791588940064713E-2</v>
      </c>
      <c r="S2935">
        <f t="shared" si="454"/>
        <v>2.3791588940064713E-2</v>
      </c>
      <c r="T2935">
        <f>I2935*Diccionario!$B$36</f>
        <v>6.7111192745098034</v>
      </c>
      <c r="U2935">
        <f>T2935*Diccionario!$B$42</f>
        <v>0.67782304672549021</v>
      </c>
      <c r="V2935">
        <f>U2935*Diccionario!$B$43</f>
        <v>0.57614958971666663</v>
      </c>
      <c r="W2935">
        <f>V2935*Diccionario!$B$44</f>
        <v>0.10946842204616666</v>
      </c>
      <c r="X2935">
        <f>W2935*Diccionario!$B$45</f>
        <v>4.2692684598005001E-2</v>
      </c>
      <c r="Y2935">
        <f>X2935*Diccionario!$B$46</f>
        <v>3.7996489292224454E-2</v>
      </c>
      <c r="Z2935">
        <f>Y2935*Diccionario!$B$47</f>
        <v>1.4058701038123048E-2</v>
      </c>
      <c r="AA2935">
        <f>Z2935*Diccionario!$B$48</f>
        <v>1.4058701038123048E-2</v>
      </c>
      <c r="AB2935">
        <f>AA2935*Diccionario!$B$49</f>
        <v>1.0544025778592286E-2</v>
      </c>
      <c r="AC2935">
        <f t="shared" si="455"/>
        <v>1.0544025778592286E-2</v>
      </c>
      <c r="AD2935">
        <f t="shared" si="456"/>
        <v>3.4335614718656995E-2</v>
      </c>
      <c r="AE2935">
        <f t="shared" si="457"/>
        <v>5.7538487880925083E-5</v>
      </c>
      <c r="AF2935" t="e">
        <f ca="1">IF(AD2935="","",_xludf.RANK.EQ(AD2935,$AD$2:$AD$5513,0))</f>
        <v>#NAME?</v>
      </c>
      <c r="AH2935" t="str">
        <f t="shared" si="458"/>
        <v>Baja</v>
      </c>
      <c r="AI2935" t="s">
        <v>153</v>
      </c>
      <c r="AJ2935" t="str">
        <f>IFERROR(VLOOKUP(B2935,Maestro_Regionales!$A$2:$B$35,2,FALSE),"Otras zonas")</f>
        <v>Otras zonas</v>
      </c>
      <c r="AK2935" t="str">
        <f t="shared" si="459"/>
        <v>COOSALUD EPS | Otras zonas</v>
      </c>
    </row>
    <row r="2936" spans="1:37">
      <c r="A2936" s="4" t="s">
        <v>1042</v>
      </c>
      <c r="B2936" s="4" t="s">
        <v>1043</v>
      </c>
      <c r="C2936" s="4" t="s">
        <v>1269</v>
      </c>
      <c r="D2936" s="4" t="s">
        <v>1270</v>
      </c>
      <c r="E2936" s="4" t="s">
        <v>90</v>
      </c>
      <c r="F2936" s="4">
        <v>0</v>
      </c>
      <c r="G2936" s="4">
        <v>0</v>
      </c>
      <c r="H2936" s="4">
        <v>2856</v>
      </c>
      <c r="I2936">
        <f t="shared" si="450"/>
        <v>2856</v>
      </c>
      <c r="J2936">
        <f t="shared" si="451"/>
        <v>0</v>
      </c>
      <c r="K2936">
        <f t="shared" si="452"/>
        <v>0</v>
      </c>
      <c r="L2936">
        <f t="shared" si="453"/>
        <v>1</v>
      </c>
      <c r="M2936">
        <f>I2936*Diccionario!$B$36</f>
        <v>6.3403759999999991</v>
      </c>
      <c r="N2936">
        <f>M2936*Diccionario!$B$37</f>
        <v>0.6403779759999999</v>
      </c>
      <c r="O2936">
        <f>N2936*Diccionario!$B$38</f>
        <v>9.6056696399999988E-2</v>
      </c>
      <c r="P2936">
        <f>O2936*Diccionario!$B$39</f>
        <v>8.6451026759999994E-2</v>
      </c>
      <c r="Q2936">
        <f>P2936*Diccionario!$B$40</f>
        <v>3.4580410703999996E-2</v>
      </c>
      <c r="R2936">
        <f>Q2936*Diccionario!$B$41</f>
        <v>2.2477266957599999E-2</v>
      </c>
      <c r="S2936">
        <f t="shared" si="454"/>
        <v>2.2477266957599999E-2</v>
      </c>
      <c r="T2936">
        <f>I2936*Diccionario!$B$36</f>
        <v>6.3403759999999991</v>
      </c>
      <c r="U2936">
        <f>T2936*Diccionario!$B$42</f>
        <v>0.6403779759999999</v>
      </c>
      <c r="V2936">
        <f>U2936*Diccionario!$B$43</f>
        <v>0.54432127959999987</v>
      </c>
      <c r="W2936">
        <f>V2936*Diccionario!$B$44</f>
        <v>0.10342104312399998</v>
      </c>
      <c r="X2936">
        <f>W2936*Diccionario!$B$45</f>
        <v>4.0334206818359995E-2</v>
      </c>
      <c r="Y2936">
        <f>X2936*Diccionario!$B$46</f>
        <v>3.5897444068340396E-2</v>
      </c>
      <c r="Z2936">
        <f>Y2936*Diccionario!$B$47</f>
        <v>1.3282054305285947E-2</v>
      </c>
      <c r="AA2936">
        <f>Z2936*Diccionario!$B$48</f>
        <v>1.3282054305285947E-2</v>
      </c>
      <c r="AB2936">
        <f>AA2936*Diccionario!$B$49</f>
        <v>9.9615407289644596E-3</v>
      </c>
      <c r="AC2936">
        <f t="shared" si="455"/>
        <v>9.9615407289644596E-3</v>
      </c>
      <c r="AD2936">
        <f t="shared" si="456"/>
        <v>3.2438807686564458E-2</v>
      </c>
      <c r="AE2936">
        <f t="shared" si="457"/>
        <v>5.4359881372121072E-5</v>
      </c>
      <c r="AF2936" t="e">
        <f ca="1">IF(AD2936="","",_xludf.RANK.EQ(AD2936,$AD$2:$AD$5513,0))</f>
        <v>#NAME?</v>
      </c>
      <c r="AH2936" t="str">
        <f t="shared" si="458"/>
        <v>Baja</v>
      </c>
      <c r="AI2936" t="s">
        <v>153</v>
      </c>
      <c r="AJ2936" t="str">
        <f>IFERROR(VLOOKUP(B2936,Maestro_Regionales!$A$2:$B$35,2,FALSE),"Otras zonas")</f>
        <v>Otras zonas</v>
      </c>
      <c r="AK2936" t="str">
        <f t="shared" si="459"/>
        <v>REGIMEN DE EXCEPCION | Otras zonas</v>
      </c>
    </row>
    <row r="2937" spans="1:37">
      <c r="A2937" s="4" t="s">
        <v>1042</v>
      </c>
      <c r="B2937" s="4" t="s">
        <v>1043</v>
      </c>
      <c r="C2937" s="4" t="s">
        <v>1269</v>
      </c>
      <c r="D2937" s="4" t="s">
        <v>1270</v>
      </c>
      <c r="E2937" s="4" t="s">
        <v>93</v>
      </c>
      <c r="F2937" s="4">
        <v>104</v>
      </c>
      <c r="G2937" s="4">
        <v>0</v>
      </c>
      <c r="H2937" s="4">
        <v>0</v>
      </c>
      <c r="I2937">
        <f t="shared" si="450"/>
        <v>104</v>
      </c>
      <c r="J2937">
        <f t="shared" si="451"/>
        <v>1</v>
      </c>
      <c r="K2937">
        <f t="shared" si="452"/>
        <v>0</v>
      </c>
      <c r="L2937">
        <f t="shared" si="453"/>
        <v>0</v>
      </c>
      <c r="M2937">
        <f>I2937*Diccionario!$B$36</f>
        <v>0.23088203921568626</v>
      </c>
      <c r="N2937">
        <f>M2937*Diccionario!$B$37</f>
        <v>2.3319085960784313E-2</v>
      </c>
      <c r="O2937">
        <f>N2937*Diccionario!$B$38</f>
        <v>3.4978628941176467E-3</v>
      </c>
      <c r="P2937">
        <f>O2937*Diccionario!$B$39</f>
        <v>3.1480766047058822E-3</v>
      </c>
      <c r="Q2937">
        <f>P2937*Diccionario!$B$40</f>
        <v>1.2592306418823529E-3</v>
      </c>
      <c r="R2937">
        <f>Q2937*Diccionario!$B$41</f>
        <v>8.1849991722352943E-4</v>
      </c>
      <c r="S2937">
        <f t="shared" si="454"/>
        <v>8.1849991722352943E-4</v>
      </c>
      <c r="T2937">
        <f>I2937*Diccionario!$B$36</f>
        <v>0.23088203921568626</v>
      </c>
      <c r="U2937">
        <f>T2937*Diccionario!$B$42</f>
        <v>2.3319085960784313E-2</v>
      </c>
      <c r="V2937">
        <f>U2937*Diccionario!$B$43</f>
        <v>1.9821223066666664E-2</v>
      </c>
      <c r="W2937">
        <f>V2937*Diccionario!$B$44</f>
        <v>3.766032382666666E-3</v>
      </c>
      <c r="X2937">
        <f>W2937*Diccionario!$B$45</f>
        <v>1.4687526292399998E-3</v>
      </c>
      <c r="Y2937">
        <f>X2937*Diccionario!$B$46</f>
        <v>1.3071898400235998E-3</v>
      </c>
      <c r="Z2937">
        <f>Y2937*Diccionario!$B$47</f>
        <v>4.8366024080873191E-4</v>
      </c>
      <c r="AA2937">
        <f>Z2937*Diccionario!$B$48</f>
        <v>4.8366024080873191E-4</v>
      </c>
      <c r="AB2937">
        <f>AA2937*Diccionario!$B$49</f>
        <v>3.6274518060654896E-4</v>
      </c>
      <c r="AC2937">
        <f t="shared" si="455"/>
        <v>3.6274518060654896E-4</v>
      </c>
      <c r="AD2937">
        <f t="shared" si="456"/>
        <v>1.1812450978300783E-3</v>
      </c>
      <c r="AE2937">
        <f t="shared" si="457"/>
        <v>1.9794914785366217E-6</v>
      </c>
      <c r="AF2937" t="e">
        <f ca="1">IF(AD2937="","",_xludf.RANK.EQ(AD2937,$AD$2:$AD$5513,0))</f>
        <v>#NAME?</v>
      </c>
      <c r="AH2937" t="str">
        <f t="shared" si="458"/>
        <v>Baja</v>
      </c>
      <c r="AI2937" t="s">
        <v>153</v>
      </c>
      <c r="AJ2937" t="str">
        <f>IFERROR(VLOOKUP(B2937,Maestro_Regionales!$A$2:$B$35,2,FALSE),"Otras zonas")</f>
        <v>Otras zonas</v>
      </c>
      <c r="AK2937" t="str">
        <f t="shared" si="459"/>
        <v>FERRONALES - EAS | Otras zonas</v>
      </c>
    </row>
    <row r="2938" spans="1:37">
      <c r="A2938" s="4" t="s">
        <v>1042</v>
      </c>
      <c r="B2938" s="4" t="s">
        <v>1043</v>
      </c>
      <c r="C2938" s="4" t="s">
        <v>1269</v>
      </c>
      <c r="D2938" s="4" t="s">
        <v>1270</v>
      </c>
      <c r="E2938" s="4" t="s">
        <v>92</v>
      </c>
      <c r="F2938" s="4">
        <v>1</v>
      </c>
      <c r="G2938" s="4">
        <v>0</v>
      </c>
      <c r="H2938" s="4">
        <v>0</v>
      </c>
      <c r="I2938">
        <f t="shared" si="450"/>
        <v>1</v>
      </c>
      <c r="J2938">
        <f t="shared" si="451"/>
        <v>1</v>
      </c>
      <c r="K2938">
        <f t="shared" si="452"/>
        <v>0</v>
      </c>
      <c r="L2938">
        <f t="shared" si="453"/>
        <v>0</v>
      </c>
      <c r="M2938">
        <f>I2938*Diccionario!$B$36</f>
        <v>2.2200196078431371E-3</v>
      </c>
      <c r="N2938">
        <f>M2938*Diccionario!$B$37</f>
        <v>2.2422198039215687E-4</v>
      </c>
      <c r="O2938">
        <f>N2938*Diccionario!$B$38</f>
        <v>3.3633297058823532E-5</v>
      </c>
      <c r="P2938">
        <f>O2938*Diccionario!$B$39</f>
        <v>3.026996735294118E-5</v>
      </c>
      <c r="Q2938">
        <f>P2938*Diccionario!$B$40</f>
        <v>1.2107986941176473E-5</v>
      </c>
      <c r="R2938">
        <f>Q2938*Diccionario!$B$41</f>
        <v>7.870191511764708E-6</v>
      </c>
      <c r="S2938">
        <f t="shared" si="454"/>
        <v>7.870191511764708E-6</v>
      </c>
      <c r="T2938">
        <f>I2938*Diccionario!$B$36</f>
        <v>2.2200196078431371E-3</v>
      </c>
      <c r="U2938">
        <f>T2938*Diccionario!$B$42</f>
        <v>2.2422198039215687E-4</v>
      </c>
      <c r="V2938">
        <f>U2938*Diccionario!$B$43</f>
        <v>1.9058868333333333E-4</v>
      </c>
      <c r="W2938">
        <f>V2938*Diccionario!$B$44</f>
        <v>3.6211849833333333E-5</v>
      </c>
      <c r="X2938">
        <f>W2938*Diccionario!$B$45</f>
        <v>1.4122621435000001E-5</v>
      </c>
      <c r="Y2938">
        <f>X2938*Diccionario!$B$46</f>
        <v>1.256913307715E-5</v>
      </c>
      <c r="Z2938">
        <f>Y2938*Diccionario!$B$47</f>
        <v>4.6505792385454997E-6</v>
      </c>
      <c r="AA2938">
        <f>Z2938*Diccionario!$B$48</f>
        <v>4.6505792385454997E-6</v>
      </c>
      <c r="AB2938">
        <f>AA2938*Diccionario!$B$49</f>
        <v>3.4879344289091247E-6</v>
      </c>
      <c r="AC2938">
        <f t="shared" si="455"/>
        <v>3.4879344289091247E-6</v>
      </c>
      <c r="AD2938">
        <f t="shared" si="456"/>
        <v>1.1358125940673833E-5</v>
      </c>
      <c r="AE2938">
        <f t="shared" si="457"/>
        <v>1.9033571909005983E-8</v>
      </c>
      <c r="AF2938" t="e">
        <f ca="1">IF(AD2938="","",_xludf.RANK.EQ(AD2938,$AD$2:$AD$5513,0))</f>
        <v>#NAME?</v>
      </c>
      <c r="AH2938" t="str">
        <f t="shared" si="458"/>
        <v>Baja</v>
      </c>
      <c r="AI2938" t="s">
        <v>153</v>
      </c>
      <c r="AJ2938" t="str">
        <f>IFERROR(VLOOKUP(B2938,Maestro_Regionales!$A$2:$B$35,2,FALSE),"Otras zonas")</f>
        <v>Otras zonas</v>
      </c>
      <c r="AK2938" t="str">
        <f t="shared" si="459"/>
        <v>EPS FAMILIAR DE COLOMBIA | Otras zonas</v>
      </c>
    </row>
    <row r="2939" spans="1:37">
      <c r="A2939" s="4" t="s">
        <v>1271</v>
      </c>
      <c r="B2939" s="4" t="s">
        <v>1272</v>
      </c>
      <c r="C2939" s="4" t="s">
        <v>1273</v>
      </c>
      <c r="D2939" s="4" t="s">
        <v>1274</v>
      </c>
      <c r="E2939" s="4" t="s">
        <v>232</v>
      </c>
      <c r="F2939" s="4">
        <v>2645</v>
      </c>
      <c r="G2939" s="4">
        <v>50490</v>
      </c>
      <c r="H2939" s="4">
        <v>0</v>
      </c>
      <c r="I2939">
        <f t="shared" si="450"/>
        <v>53135</v>
      </c>
      <c r="J2939">
        <f t="shared" si="451"/>
        <v>4.9778865154794391E-2</v>
      </c>
      <c r="K2939">
        <f t="shared" si="452"/>
        <v>0.95022113484520565</v>
      </c>
      <c r="L2939">
        <f t="shared" si="453"/>
        <v>0</v>
      </c>
      <c r="M2939">
        <f>I2939*Diccionario!$B$36</f>
        <v>117.9607418627451</v>
      </c>
      <c r="N2939">
        <f>M2939*Diccionario!$B$37</f>
        <v>11.914034928137255</v>
      </c>
      <c r="O2939">
        <f>N2939*Diccionario!$B$38</f>
        <v>1.7871052392205882</v>
      </c>
      <c r="P2939">
        <f>O2939*Diccionario!$B$39</f>
        <v>1.6083947152985294</v>
      </c>
      <c r="Q2939">
        <f>P2939*Diccionario!$B$40</f>
        <v>0.6433578861194118</v>
      </c>
      <c r="R2939">
        <f>Q2939*Diccionario!$B$41</f>
        <v>0.41818262597761768</v>
      </c>
      <c r="S2939">
        <f t="shared" si="454"/>
        <v>0.41818262597761768</v>
      </c>
      <c r="T2939">
        <f>I2939*Diccionario!$B$36</f>
        <v>117.9607418627451</v>
      </c>
      <c r="U2939">
        <f>T2939*Diccionario!$B$42</f>
        <v>11.914034928137255</v>
      </c>
      <c r="V2939">
        <f>U2939*Diccionario!$B$43</f>
        <v>10.126929688916666</v>
      </c>
      <c r="W2939">
        <f>V2939*Diccionario!$B$44</f>
        <v>1.9241166408941666</v>
      </c>
      <c r="X2939">
        <f>W2939*Diccionario!$B$45</f>
        <v>0.75040548994872502</v>
      </c>
      <c r="Y2939">
        <f>X2939*Diccionario!$B$46</f>
        <v>0.66786088605436533</v>
      </c>
      <c r="Z2939">
        <f>Y2939*Diccionario!$B$47</f>
        <v>0.24710852784011517</v>
      </c>
      <c r="AA2939">
        <f>Z2939*Diccionario!$B$48</f>
        <v>0.24710852784011517</v>
      </c>
      <c r="AB2939">
        <f>AA2939*Diccionario!$B$49</f>
        <v>0.18533139588008637</v>
      </c>
      <c r="AC2939">
        <f t="shared" si="455"/>
        <v>0.18533139588008637</v>
      </c>
      <c r="AD2939">
        <f t="shared" si="456"/>
        <v>0.60351402185770409</v>
      </c>
      <c r="AE2939">
        <f t="shared" si="457"/>
        <v>1.0113488433850328E-3</v>
      </c>
      <c r="AF2939" t="e">
        <f ca="1">IF(AD2939="","",_xludf.RANK.EQ(AD2939,$AD$2:$AD$5513,0))</f>
        <v>#NAME?</v>
      </c>
      <c r="AH2939" t="str">
        <f t="shared" si="458"/>
        <v>Media</v>
      </c>
      <c r="AI2939" t="s">
        <v>153</v>
      </c>
      <c r="AJ2939" t="str">
        <f>IFERROR(VLOOKUP(B2939,Maestro_Regionales!$A$2:$B$35,2,FALSE),"Otras zonas")</f>
        <v>Otras zonas</v>
      </c>
      <c r="AK2939" t="str">
        <f t="shared" si="459"/>
        <v>COMFACHOCO EPS | Otras zonas</v>
      </c>
    </row>
    <row r="2940" spans="1:37">
      <c r="A2940" s="4" t="s">
        <v>1271</v>
      </c>
      <c r="B2940" s="4" t="s">
        <v>1272</v>
      </c>
      <c r="C2940" s="4" t="s">
        <v>1273</v>
      </c>
      <c r="D2940" s="4" t="s">
        <v>1274</v>
      </c>
      <c r="E2940" s="4" t="s">
        <v>87</v>
      </c>
      <c r="F2940" s="4">
        <v>16631</v>
      </c>
      <c r="G2940" s="4">
        <v>34087</v>
      </c>
      <c r="H2940" s="4">
        <v>0</v>
      </c>
      <c r="I2940">
        <f t="shared" si="450"/>
        <v>50718</v>
      </c>
      <c r="J2940">
        <f t="shared" si="451"/>
        <v>0.32791119523640522</v>
      </c>
      <c r="K2940">
        <f t="shared" si="452"/>
        <v>0.67208880476359478</v>
      </c>
      <c r="L2940">
        <f t="shared" si="453"/>
        <v>0</v>
      </c>
      <c r="M2940">
        <f>I2940*Diccionario!$B$36</f>
        <v>112.59495447058822</v>
      </c>
      <c r="N2940">
        <f>M2940*Diccionario!$B$37</f>
        <v>11.372090401529411</v>
      </c>
      <c r="O2940">
        <f>N2940*Diccionario!$B$38</f>
        <v>1.7058135602294116</v>
      </c>
      <c r="P2940">
        <f>O2940*Diccionario!$B$39</f>
        <v>1.5352322042064703</v>
      </c>
      <c r="Q2940">
        <f>P2940*Diccionario!$B$40</f>
        <v>0.61409288168258813</v>
      </c>
      <c r="R2940">
        <f>Q2940*Diccionario!$B$41</f>
        <v>0.3991603730936823</v>
      </c>
      <c r="S2940">
        <f t="shared" si="454"/>
        <v>0.3991603730936823</v>
      </c>
      <c r="T2940">
        <f>I2940*Diccionario!$B$36</f>
        <v>112.59495447058822</v>
      </c>
      <c r="U2940">
        <f>T2940*Diccionario!$B$42</f>
        <v>11.372090401529411</v>
      </c>
      <c r="V2940">
        <f>U2940*Diccionario!$B$43</f>
        <v>9.6662768412999984</v>
      </c>
      <c r="W2940">
        <f>V2940*Diccionario!$B$44</f>
        <v>1.8365925998469996</v>
      </c>
      <c r="X2940">
        <f>W2940*Diccionario!$B$45</f>
        <v>0.71627111394032983</v>
      </c>
      <c r="Y2940">
        <f>X2940*Diccionario!$B$46</f>
        <v>0.63748129140689358</v>
      </c>
      <c r="Z2940">
        <f>Y2940*Diccionario!$B$47</f>
        <v>0.23586807782055061</v>
      </c>
      <c r="AA2940">
        <f>Z2940*Diccionario!$B$48</f>
        <v>0.23586807782055061</v>
      </c>
      <c r="AB2940">
        <f>AA2940*Diccionario!$B$49</f>
        <v>0.17690105836541295</v>
      </c>
      <c r="AC2940">
        <f t="shared" si="455"/>
        <v>0.17690105836541295</v>
      </c>
      <c r="AD2940">
        <f t="shared" si="456"/>
        <v>0.57606143145909527</v>
      </c>
      <c r="AE2940">
        <f t="shared" si="457"/>
        <v>9.6534470008096513E-4</v>
      </c>
      <c r="AF2940" t="e">
        <f ca="1">IF(AD2940="","",_xludf.RANK.EQ(AD2940,$AD$2:$AD$5513,0))</f>
        <v>#NAME?</v>
      </c>
      <c r="AH2940" t="str">
        <f t="shared" si="458"/>
        <v>Media</v>
      </c>
      <c r="AI2940" t="s">
        <v>153</v>
      </c>
      <c r="AJ2940" t="str">
        <f>IFERROR(VLOOKUP(B2940,Maestro_Regionales!$A$2:$B$35,2,FALSE),"Otras zonas")</f>
        <v>Otras zonas</v>
      </c>
      <c r="AK2940" t="str">
        <f t="shared" si="459"/>
        <v>NUEVA EPS | Otras zonas</v>
      </c>
    </row>
    <row r="2941" spans="1:37">
      <c r="A2941" s="4" t="s">
        <v>1271</v>
      </c>
      <c r="B2941" s="4" t="s">
        <v>1272</v>
      </c>
      <c r="C2941" s="4" t="s">
        <v>1273</v>
      </c>
      <c r="D2941" s="4" t="s">
        <v>1274</v>
      </c>
      <c r="E2941" s="4" t="s">
        <v>86</v>
      </c>
      <c r="F2941" s="4">
        <v>13735</v>
      </c>
      <c r="G2941" s="4">
        <v>14447</v>
      </c>
      <c r="H2941" s="4">
        <v>0</v>
      </c>
      <c r="I2941">
        <f t="shared" si="450"/>
        <v>28182</v>
      </c>
      <c r="J2941">
        <f t="shared" si="451"/>
        <v>0.48736782343339718</v>
      </c>
      <c r="K2941">
        <f t="shared" si="452"/>
        <v>0.51263217656660276</v>
      </c>
      <c r="L2941">
        <f t="shared" si="453"/>
        <v>0</v>
      </c>
      <c r="M2941">
        <f>I2941*Diccionario!$B$36</f>
        <v>62.564592588235293</v>
      </c>
      <c r="N2941">
        <f>M2941*Diccionario!$B$37</f>
        <v>6.3190238514117647</v>
      </c>
      <c r="O2941">
        <f>N2941*Diccionario!$B$38</f>
        <v>0.94785357771176471</v>
      </c>
      <c r="P2941">
        <f>O2941*Diccionario!$B$39</f>
        <v>0.85306821994058823</v>
      </c>
      <c r="Q2941">
        <f>P2941*Diccionario!$B$40</f>
        <v>0.34122728797623531</v>
      </c>
      <c r="R2941">
        <f>Q2941*Diccionario!$B$41</f>
        <v>0.22179773718455295</v>
      </c>
      <c r="S2941">
        <f t="shared" si="454"/>
        <v>0.22179773718455295</v>
      </c>
      <c r="T2941">
        <f>I2941*Diccionario!$B$36</f>
        <v>62.564592588235293</v>
      </c>
      <c r="U2941">
        <f>T2941*Diccionario!$B$42</f>
        <v>6.3190238514117647</v>
      </c>
      <c r="V2941">
        <f>U2941*Diccionario!$B$43</f>
        <v>5.3711702736999998</v>
      </c>
      <c r="W2941">
        <f>V2941*Diccionario!$B$44</f>
        <v>1.020522352003</v>
      </c>
      <c r="X2941">
        <f>W2941*Diccionario!$B$45</f>
        <v>0.39800371728117001</v>
      </c>
      <c r="Y2941">
        <f>X2941*Diccionario!$B$46</f>
        <v>0.3542233083802413</v>
      </c>
      <c r="Z2941">
        <f>Y2941*Diccionario!$B$47</f>
        <v>0.13106262410068928</v>
      </c>
      <c r="AA2941">
        <f>Z2941*Diccionario!$B$48</f>
        <v>0.13106262410068928</v>
      </c>
      <c r="AB2941">
        <f>AA2941*Diccionario!$B$49</f>
        <v>9.8296968075516966E-2</v>
      </c>
      <c r="AC2941">
        <f t="shared" si="455"/>
        <v>9.8296968075516966E-2</v>
      </c>
      <c r="AD2941">
        <f t="shared" si="456"/>
        <v>0.32009470526006989</v>
      </c>
      <c r="AE2941">
        <f t="shared" si="457"/>
        <v>5.3640412353960648E-4</v>
      </c>
      <c r="AF2941" t="e">
        <f ca="1">IF(AD2941="","",_xludf.RANK.EQ(AD2941,$AD$2:$AD$5513,0))</f>
        <v>#NAME?</v>
      </c>
      <c r="AH2941" t="str">
        <f t="shared" si="458"/>
        <v>Media</v>
      </c>
      <c r="AI2941" t="s">
        <v>153</v>
      </c>
      <c r="AJ2941" t="str">
        <f>IFERROR(VLOOKUP(B2941,Maestro_Regionales!$A$2:$B$35,2,FALSE),"Otras zonas")</f>
        <v>Otras zonas</v>
      </c>
      <c r="AK2941" t="str">
        <f t="shared" si="459"/>
        <v>EPS SANITAS | Otras zonas</v>
      </c>
    </row>
    <row r="2942" spans="1:37">
      <c r="A2942" s="4" t="s">
        <v>1271</v>
      </c>
      <c r="B2942" s="4" t="s">
        <v>1272</v>
      </c>
      <c r="C2942" s="4" t="s">
        <v>1273</v>
      </c>
      <c r="D2942" s="4" t="s">
        <v>1274</v>
      </c>
      <c r="E2942" s="4" t="s">
        <v>88</v>
      </c>
      <c r="F2942" s="4">
        <v>1310</v>
      </c>
      <c r="G2942" s="4">
        <v>6749</v>
      </c>
      <c r="H2942" s="4">
        <v>0</v>
      </c>
      <c r="I2942">
        <f t="shared" si="450"/>
        <v>8059</v>
      </c>
      <c r="J2942">
        <f t="shared" si="451"/>
        <v>0.16255118501054722</v>
      </c>
      <c r="K2942">
        <f t="shared" si="452"/>
        <v>0.83744881498945278</v>
      </c>
      <c r="L2942">
        <f t="shared" si="453"/>
        <v>0</v>
      </c>
      <c r="M2942">
        <f>I2942*Diccionario!$B$36</f>
        <v>17.89113801960784</v>
      </c>
      <c r="N2942">
        <f>M2942*Diccionario!$B$37</f>
        <v>1.807004939980392</v>
      </c>
      <c r="O2942">
        <f>N2942*Diccionario!$B$38</f>
        <v>0.27105074099705878</v>
      </c>
      <c r="P2942">
        <f>O2942*Diccionario!$B$39</f>
        <v>0.24394566689735292</v>
      </c>
      <c r="Q2942">
        <f>P2942*Diccionario!$B$40</f>
        <v>9.7578266758941171E-2</v>
      </c>
      <c r="R2942">
        <f>Q2942*Diccionario!$B$41</f>
        <v>6.3425873393311766E-2</v>
      </c>
      <c r="S2942">
        <f t="shared" si="454"/>
        <v>6.3425873393311766E-2</v>
      </c>
      <c r="T2942">
        <f>I2942*Diccionario!$B$36</f>
        <v>17.89113801960784</v>
      </c>
      <c r="U2942">
        <f>T2942*Diccionario!$B$42</f>
        <v>1.807004939980392</v>
      </c>
      <c r="V2942">
        <f>U2942*Diccionario!$B$43</f>
        <v>1.5359541989833332</v>
      </c>
      <c r="W2942">
        <f>V2942*Diccionario!$B$44</f>
        <v>0.29183129780683331</v>
      </c>
      <c r="X2942">
        <f>W2942*Diccionario!$B$45</f>
        <v>0.11381420614466499</v>
      </c>
      <c r="Y2942">
        <f>X2942*Diccionario!$B$46</f>
        <v>0.10129464346875185</v>
      </c>
      <c r="Z2942">
        <f>Y2942*Diccionario!$B$47</f>
        <v>3.7479018083438183E-2</v>
      </c>
      <c r="AA2942">
        <f>Z2942*Diccionario!$B$48</f>
        <v>3.7479018083438183E-2</v>
      </c>
      <c r="AB2942">
        <f>AA2942*Diccionario!$B$49</f>
        <v>2.8109263562578639E-2</v>
      </c>
      <c r="AC2942">
        <f t="shared" si="455"/>
        <v>2.8109263562578639E-2</v>
      </c>
      <c r="AD2942">
        <f t="shared" si="456"/>
        <v>9.1535136955890412E-2</v>
      </c>
      <c r="AE2942">
        <f t="shared" si="457"/>
        <v>1.5339155601467919E-4</v>
      </c>
      <c r="AF2942" t="e">
        <f ca="1">IF(AD2942="","",_xludf.RANK.EQ(AD2942,$AD$2:$AD$5513,0))</f>
        <v>#NAME?</v>
      </c>
      <c r="AH2942" t="str">
        <f t="shared" si="458"/>
        <v>Baja</v>
      </c>
      <c r="AI2942" t="s">
        <v>153</v>
      </c>
      <c r="AJ2942" t="str">
        <f>IFERROR(VLOOKUP(B2942,Maestro_Regionales!$A$2:$B$35,2,FALSE),"Otras zonas")</f>
        <v>Otras zonas</v>
      </c>
      <c r="AK2942" t="str">
        <f t="shared" si="459"/>
        <v>COOSALUD EPS | Otras zonas</v>
      </c>
    </row>
    <row r="2943" spans="1:37">
      <c r="A2943" s="4" t="s">
        <v>1271</v>
      </c>
      <c r="B2943" s="4" t="s">
        <v>1272</v>
      </c>
      <c r="C2943" s="4" t="s">
        <v>1273</v>
      </c>
      <c r="D2943" s="4" t="s">
        <v>1274</v>
      </c>
      <c r="E2943" s="4" t="s">
        <v>90</v>
      </c>
      <c r="F2943" s="4">
        <v>0</v>
      </c>
      <c r="G2943" s="4">
        <v>0</v>
      </c>
      <c r="H2943" s="4">
        <v>6967</v>
      </c>
      <c r="I2943">
        <f t="shared" si="450"/>
        <v>6967</v>
      </c>
      <c r="J2943">
        <f t="shared" si="451"/>
        <v>0</v>
      </c>
      <c r="K2943">
        <f t="shared" si="452"/>
        <v>0</v>
      </c>
      <c r="L2943">
        <f t="shared" si="453"/>
        <v>1</v>
      </c>
      <c r="M2943">
        <f>I2943*Diccionario!$B$36</f>
        <v>15.466876607843137</v>
      </c>
      <c r="N2943">
        <f>M2943*Diccionario!$B$37</f>
        <v>1.5621545373921568</v>
      </c>
      <c r="O2943">
        <f>N2943*Diccionario!$B$38</f>
        <v>0.23432318060882351</v>
      </c>
      <c r="P2943">
        <f>O2943*Diccionario!$B$39</f>
        <v>0.21089086254794118</v>
      </c>
      <c r="Q2943">
        <f>P2943*Diccionario!$B$40</f>
        <v>8.4356345019176479E-2</v>
      </c>
      <c r="R2943">
        <f>Q2943*Diccionario!$B$41</f>
        <v>5.4831624262464712E-2</v>
      </c>
      <c r="S2943">
        <f t="shared" si="454"/>
        <v>5.4831624262464712E-2</v>
      </c>
      <c r="T2943">
        <f>I2943*Diccionario!$B$36</f>
        <v>15.466876607843137</v>
      </c>
      <c r="U2943">
        <f>T2943*Diccionario!$B$42</f>
        <v>1.5621545373921568</v>
      </c>
      <c r="V2943">
        <f>U2943*Diccionario!$B$43</f>
        <v>1.3278313567833333</v>
      </c>
      <c r="W2943">
        <f>V2943*Diccionario!$B$44</f>
        <v>0.25228795778883334</v>
      </c>
      <c r="X2943">
        <f>W2943*Diccionario!$B$45</f>
        <v>9.8392303537645012E-2</v>
      </c>
      <c r="Y2943">
        <f>X2943*Diccionario!$B$46</f>
        <v>8.7569150148504069E-2</v>
      </c>
      <c r="Z2943">
        <f>Y2943*Diccionario!$B$47</f>
        <v>3.2400585554946508E-2</v>
      </c>
      <c r="AA2943">
        <f>Z2943*Diccionario!$B$48</f>
        <v>3.2400585554946508E-2</v>
      </c>
      <c r="AB2943">
        <f>AA2943*Diccionario!$B$49</f>
        <v>2.4300439166209879E-2</v>
      </c>
      <c r="AC2943">
        <f t="shared" si="455"/>
        <v>2.4300439166209879E-2</v>
      </c>
      <c r="AD2943">
        <f t="shared" si="456"/>
        <v>7.9132063428674598E-2</v>
      </c>
      <c r="AE2943">
        <f t="shared" si="457"/>
        <v>1.3260689549004468E-4</v>
      </c>
      <c r="AF2943" t="e">
        <f ca="1">IF(AD2943="","",_xludf.RANK.EQ(AD2943,$AD$2:$AD$5513,0))</f>
        <v>#NAME?</v>
      </c>
      <c r="AH2943" t="str">
        <f t="shared" si="458"/>
        <v>Baja</v>
      </c>
      <c r="AI2943" t="s">
        <v>153</v>
      </c>
      <c r="AJ2943" t="str">
        <f>IFERROR(VLOOKUP(B2943,Maestro_Regionales!$A$2:$B$35,2,FALSE),"Otras zonas")</f>
        <v>Otras zonas</v>
      </c>
      <c r="AK2943" t="str">
        <f t="shared" si="459"/>
        <v>REGIMEN DE EXCEPCION | Otras zonas</v>
      </c>
    </row>
    <row r="2944" spans="1:37">
      <c r="A2944" s="4" t="s">
        <v>1271</v>
      </c>
      <c r="B2944" s="4" t="s">
        <v>1272</v>
      </c>
      <c r="C2944" s="4" t="s">
        <v>1273</v>
      </c>
      <c r="D2944" s="4" t="s">
        <v>1274</v>
      </c>
      <c r="E2944" s="4" t="s">
        <v>85</v>
      </c>
      <c r="F2944" s="4">
        <v>373</v>
      </c>
      <c r="G2944" s="4">
        <v>291</v>
      </c>
      <c r="H2944" s="4">
        <v>0</v>
      </c>
      <c r="I2944">
        <f t="shared" si="450"/>
        <v>664</v>
      </c>
      <c r="J2944">
        <f t="shared" si="451"/>
        <v>0.56174698795180722</v>
      </c>
      <c r="K2944">
        <f t="shared" si="452"/>
        <v>0.43825301204819278</v>
      </c>
      <c r="L2944">
        <f t="shared" si="453"/>
        <v>0</v>
      </c>
      <c r="M2944">
        <f>I2944*Diccionario!$B$36</f>
        <v>1.474093019607843</v>
      </c>
      <c r="N2944">
        <f>M2944*Diccionario!$B$37</f>
        <v>0.14888339498039216</v>
      </c>
      <c r="O2944">
        <f>N2944*Diccionario!$B$38</f>
        <v>2.2332509247058822E-2</v>
      </c>
      <c r="P2944">
        <f>O2944*Diccionario!$B$39</f>
        <v>2.0099258322352941E-2</v>
      </c>
      <c r="Q2944">
        <f>P2944*Diccionario!$B$40</f>
        <v>8.0397033289411769E-3</v>
      </c>
      <c r="R2944">
        <f>Q2944*Diccionario!$B$41</f>
        <v>5.2258071638117652E-3</v>
      </c>
      <c r="S2944">
        <f t="shared" si="454"/>
        <v>5.2258071638117652E-3</v>
      </c>
      <c r="T2944">
        <f>I2944*Diccionario!$B$36</f>
        <v>1.474093019607843</v>
      </c>
      <c r="U2944">
        <f>T2944*Diccionario!$B$42</f>
        <v>0.14888339498039216</v>
      </c>
      <c r="V2944">
        <f>U2944*Diccionario!$B$43</f>
        <v>0.12655088573333334</v>
      </c>
      <c r="W2944">
        <f>V2944*Diccionario!$B$44</f>
        <v>2.4044668289333333E-2</v>
      </c>
      <c r="X2944">
        <f>W2944*Diccionario!$B$45</f>
        <v>9.37742063284E-3</v>
      </c>
      <c r="Y2944">
        <f>X2944*Diccionario!$B$46</f>
        <v>8.3459043632276003E-3</v>
      </c>
      <c r="Z2944">
        <f>Y2944*Diccionario!$B$47</f>
        <v>3.0879846143942119E-3</v>
      </c>
      <c r="AA2944">
        <f>Z2944*Diccionario!$B$48</f>
        <v>3.0879846143942119E-3</v>
      </c>
      <c r="AB2944">
        <f>AA2944*Diccionario!$B$49</f>
        <v>2.3159884607956592E-3</v>
      </c>
      <c r="AC2944">
        <f t="shared" si="455"/>
        <v>2.3159884607956592E-3</v>
      </c>
      <c r="AD2944">
        <f t="shared" si="456"/>
        <v>7.5417956246074244E-3</v>
      </c>
      <c r="AE2944">
        <f t="shared" si="457"/>
        <v>1.2638291747579971E-5</v>
      </c>
      <c r="AF2944" t="e">
        <f ca="1">IF(AD2944="","",_xludf.RANK.EQ(AD2944,$AD$2:$AD$5513,0))</f>
        <v>#NAME?</v>
      </c>
      <c r="AH2944" t="str">
        <f t="shared" si="458"/>
        <v>Baja</v>
      </c>
      <c r="AI2944" t="s">
        <v>153</v>
      </c>
      <c r="AJ2944" t="str">
        <f>IFERROR(VLOOKUP(B2944,Maestro_Regionales!$A$2:$B$35,2,FALSE),"Otras zonas")</f>
        <v>Otras zonas</v>
      </c>
      <c r="AK2944" t="str">
        <f t="shared" si="459"/>
        <v>SALUD TOTAL EPS | Otras zonas</v>
      </c>
    </row>
    <row r="2945" spans="1:37">
      <c r="A2945" s="4" t="s">
        <v>1271</v>
      </c>
      <c r="B2945" s="4" t="s">
        <v>1272</v>
      </c>
      <c r="C2945" s="4" t="s">
        <v>1275</v>
      </c>
      <c r="D2945" s="4" t="s">
        <v>1276</v>
      </c>
      <c r="E2945" s="4" t="s">
        <v>87</v>
      </c>
      <c r="F2945" s="4">
        <v>901</v>
      </c>
      <c r="G2945" s="4">
        <v>7029</v>
      </c>
      <c r="H2945" s="4">
        <v>0</v>
      </c>
      <c r="I2945">
        <f t="shared" si="450"/>
        <v>7930</v>
      </c>
      <c r="J2945">
        <f t="shared" si="451"/>
        <v>0.11361916771752838</v>
      </c>
      <c r="K2945">
        <f t="shared" si="452"/>
        <v>0.88638083228247166</v>
      </c>
      <c r="L2945">
        <f t="shared" si="453"/>
        <v>0</v>
      </c>
      <c r="M2945">
        <f>I2945*Diccionario!$B$36</f>
        <v>17.604755490196077</v>
      </c>
      <c r="N2945">
        <f>M2945*Diccionario!$B$37</f>
        <v>1.7780803045098039</v>
      </c>
      <c r="O2945">
        <f>N2945*Diccionario!$B$38</f>
        <v>0.26671204567647055</v>
      </c>
      <c r="P2945">
        <f>O2945*Diccionario!$B$39</f>
        <v>0.24004084110882351</v>
      </c>
      <c r="Q2945">
        <f>P2945*Diccionario!$B$40</f>
        <v>9.6016336443529415E-2</v>
      </c>
      <c r="R2945">
        <f>Q2945*Diccionario!$B$41</f>
        <v>6.2410618688294124E-2</v>
      </c>
      <c r="S2945">
        <f t="shared" si="454"/>
        <v>6.2410618688294124E-2</v>
      </c>
      <c r="T2945">
        <f>I2945*Diccionario!$B$36</f>
        <v>17.604755490196077</v>
      </c>
      <c r="U2945">
        <f>T2945*Diccionario!$B$42</f>
        <v>1.7780803045098039</v>
      </c>
      <c r="V2945">
        <f>U2945*Diccionario!$B$43</f>
        <v>1.5113682588333333</v>
      </c>
      <c r="W2945">
        <f>V2945*Diccionario!$B$44</f>
        <v>0.28715996917833331</v>
      </c>
      <c r="X2945">
        <f>W2945*Diccionario!$B$45</f>
        <v>0.11199238797955</v>
      </c>
      <c r="Y2945">
        <f>X2945*Diccionario!$B$46</f>
        <v>9.9673225301799492E-2</v>
      </c>
      <c r="Z2945">
        <f>Y2945*Diccionario!$B$47</f>
        <v>3.687909336166581E-2</v>
      </c>
      <c r="AA2945">
        <f>Z2945*Diccionario!$B$48</f>
        <v>3.687909336166581E-2</v>
      </c>
      <c r="AB2945">
        <f>AA2945*Diccionario!$B$49</f>
        <v>2.7659320021249358E-2</v>
      </c>
      <c r="AC2945">
        <f t="shared" si="455"/>
        <v>2.7659320021249358E-2</v>
      </c>
      <c r="AD2945">
        <f t="shared" si="456"/>
        <v>9.0069938709543482E-2</v>
      </c>
      <c r="AE2945">
        <f t="shared" si="457"/>
        <v>1.5093622523841741E-4</v>
      </c>
      <c r="AF2945" t="e">
        <f ca="1">IF(AD2945="","",_xludf.RANK.EQ(AD2945,$AD$2:$AD$5513,0))</f>
        <v>#NAME?</v>
      </c>
      <c r="AH2945" t="str">
        <f t="shared" si="458"/>
        <v>Baja</v>
      </c>
      <c r="AI2945" t="s">
        <v>153</v>
      </c>
      <c r="AJ2945" t="str">
        <f>IFERROR(VLOOKUP(B2945,Maestro_Regionales!$A$2:$B$35,2,FALSE),"Otras zonas")</f>
        <v>Otras zonas</v>
      </c>
      <c r="AK2945" t="str">
        <f t="shared" si="459"/>
        <v>NUEVA EPS | Otras zonas</v>
      </c>
    </row>
    <row r="2946" spans="1:37">
      <c r="A2946" s="4" t="s">
        <v>1271</v>
      </c>
      <c r="B2946" s="4" t="s">
        <v>1272</v>
      </c>
      <c r="C2946" s="4" t="s">
        <v>1275</v>
      </c>
      <c r="D2946" s="4" t="s">
        <v>1276</v>
      </c>
      <c r="E2946" s="4" t="s">
        <v>232</v>
      </c>
      <c r="F2946" s="4">
        <v>60</v>
      </c>
      <c r="G2946" s="4">
        <v>5035</v>
      </c>
      <c r="H2946" s="4">
        <v>0</v>
      </c>
      <c r="I2946">
        <f t="shared" ref="I2946:I3009" si="460">SUM(F2946:H2946)</f>
        <v>5095</v>
      </c>
      <c r="J2946">
        <f t="shared" ref="J2946:J3009" si="461">IFERROR(F2946/I2946,0)</f>
        <v>1.1776251226692836E-2</v>
      </c>
      <c r="K2946">
        <f t="shared" ref="K2946:K3009" si="462">IFERROR(G2946/I2946,0)</f>
        <v>0.98822374877330721</v>
      </c>
      <c r="L2946">
        <f t="shared" ref="L2946:L3009" si="463">IFERROR(H2946/I2946,0)</f>
        <v>0</v>
      </c>
      <c r="M2946">
        <f>I2946*Diccionario!$B$36</f>
        <v>11.310999901960784</v>
      </c>
      <c r="N2946">
        <f>M2946*Diccionario!$B$37</f>
        <v>1.1424109900980393</v>
      </c>
      <c r="O2946">
        <f>N2946*Diccionario!$B$38</f>
        <v>0.17136164851470589</v>
      </c>
      <c r="P2946">
        <f>O2946*Diccionario!$B$39</f>
        <v>0.1542254836632353</v>
      </c>
      <c r="Q2946">
        <f>P2946*Diccionario!$B$40</f>
        <v>6.169019346529412E-2</v>
      </c>
      <c r="R2946">
        <f>Q2946*Diccionario!$B$41</f>
        <v>4.0098625752441178E-2</v>
      </c>
      <c r="S2946">
        <f t="shared" ref="S2946:S3009" si="464">R2946</f>
        <v>4.0098625752441178E-2</v>
      </c>
      <c r="T2946">
        <f>I2946*Diccionario!$B$36</f>
        <v>11.310999901960784</v>
      </c>
      <c r="U2946">
        <f>T2946*Diccionario!$B$42</f>
        <v>1.1424109900980393</v>
      </c>
      <c r="V2946">
        <f>U2946*Diccionario!$B$43</f>
        <v>0.97104934158333334</v>
      </c>
      <c r="W2946">
        <f>V2946*Diccionario!$B$44</f>
        <v>0.18449937490083335</v>
      </c>
      <c r="X2946">
        <f>W2946*Diccionario!$B$45</f>
        <v>7.1954756211325008E-2</v>
      </c>
      <c r="Y2946">
        <f>X2946*Diccionario!$B$46</f>
        <v>6.4039733028079263E-2</v>
      </c>
      <c r="Z2946">
        <f>Y2946*Diccionario!$B$47</f>
        <v>2.3694701220389327E-2</v>
      </c>
      <c r="AA2946">
        <f>Z2946*Diccionario!$B$48</f>
        <v>2.3694701220389327E-2</v>
      </c>
      <c r="AB2946">
        <f>AA2946*Diccionario!$B$49</f>
        <v>1.7771025915291994E-2</v>
      </c>
      <c r="AC2946">
        <f t="shared" ref="AC2946:AC3009" si="465">AB2946</f>
        <v>1.7771025915291994E-2</v>
      </c>
      <c r="AD2946">
        <f t="shared" ref="AD2946:AD3009" si="466">S2946+AC2946</f>
        <v>5.7869651667733168E-2</v>
      </c>
      <c r="AE2946">
        <f t="shared" ref="AE2946:AE3009" si="467">IFERROR(AD2946/SUM($AD$2:$AD$5513),0)</f>
        <v>9.6976048876385457E-5</v>
      </c>
      <c r="AF2946" t="e">
        <f ca="1">IF(AD2946="","",_xludf.RANK.EQ(AD2946,$AD$2:$AD$5513,0))</f>
        <v>#NAME?</v>
      </c>
      <c r="AH2946" t="str">
        <f t="shared" ref="AH2946:AH3009" si="468">IF(SUM($AD$2:$AD$5513)=0,"",IF((SUMIF($AD$2:$AD$5513,"&gt;"&amp;$AD2946,$AD$2:$AD$5513)+$AD2946)/SUM($AD$2:$AD$5513)&lt;=40%,"Alta",IF((SUMIF($AD$2:$AD$5513,"&gt;"&amp;$AD2946,$AD$2:$AD$5513)+$AD2946)/SUM($AD$2:$AD$5513)&lt;=80%,"Media","Baja")))</f>
        <v>Baja</v>
      </c>
      <c r="AI2946" t="s">
        <v>153</v>
      </c>
      <c r="AJ2946" t="str">
        <f>IFERROR(VLOOKUP(B2946,Maestro_Regionales!$A$2:$B$35,2,FALSE),"Otras zonas")</f>
        <v>Otras zonas</v>
      </c>
      <c r="AK2946" t="str">
        <f t="shared" ref="AK2946:AK3009" si="469">E2946&amp;" | "&amp;AJ2946</f>
        <v>COMFACHOCO EPS | Otras zonas</v>
      </c>
    </row>
    <row r="2947" spans="1:37">
      <c r="A2947" s="4" t="s">
        <v>1271</v>
      </c>
      <c r="B2947" s="4" t="s">
        <v>1272</v>
      </c>
      <c r="C2947" s="4" t="s">
        <v>1275</v>
      </c>
      <c r="D2947" s="4" t="s">
        <v>1276</v>
      </c>
      <c r="E2947" s="4" t="s">
        <v>90</v>
      </c>
      <c r="F2947" s="4">
        <v>0</v>
      </c>
      <c r="G2947" s="4">
        <v>0</v>
      </c>
      <c r="H2947" s="4">
        <v>272</v>
      </c>
      <c r="I2947">
        <f t="shared" si="460"/>
        <v>272</v>
      </c>
      <c r="J2947">
        <f t="shared" si="461"/>
        <v>0</v>
      </c>
      <c r="K2947">
        <f t="shared" si="462"/>
        <v>0</v>
      </c>
      <c r="L2947">
        <f t="shared" si="463"/>
        <v>1</v>
      </c>
      <c r="M2947">
        <f>I2947*Diccionario!$B$36</f>
        <v>0.60384533333333335</v>
      </c>
      <c r="N2947">
        <f>M2947*Diccionario!$B$37</f>
        <v>6.0988378666666669E-2</v>
      </c>
      <c r="O2947">
        <f>N2947*Diccionario!$B$38</f>
        <v>9.1482568000000007E-3</v>
      </c>
      <c r="P2947">
        <f>O2947*Diccionario!$B$39</f>
        <v>8.2334311200000006E-3</v>
      </c>
      <c r="Q2947">
        <f>P2947*Diccionario!$B$40</f>
        <v>3.2933724480000005E-3</v>
      </c>
      <c r="R2947">
        <f>Q2947*Diccionario!$B$41</f>
        <v>2.1406920912000003E-3</v>
      </c>
      <c r="S2947">
        <f t="shared" si="464"/>
        <v>2.1406920912000003E-3</v>
      </c>
      <c r="T2947">
        <f>I2947*Diccionario!$B$36</f>
        <v>0.60384533333333335</v>
      </c>
      <c r="U2947">
        <f>T2947*Diccionario!$B$42</f>
        <v>6.0988378666666669E-2</v>
      </c>
      <c r="V2947">
        <f>U2947*Diccionario!$B$43</f>
        <v>5.1840121866666665E-2</v>
      </c>
      <c r="W2947">
        <f>V2947*Diccionario!$B$44</f>
        <v>9.8496231546666667E-3</v>
      </c>
      <c r="X2947">
        <f>W2947*Diccionario!$B$45</f>
        <v>3.84135303032E-3</v>
      </c>
      <c r="Y2947">
        <f>X2947*Diccionario!$B$46</f>
        <v>3.4188041969848001E-3</v>
      </c>
      <c r="Z2947">
        <f>Y2947*Diccionario!$B$47</f>
        <v>1.264957552884376E-3</v>
      </c>
      <c r="AA2947">
        <f>Z2947*Diccionario!$B$48</f>
        <v>1.264957552884376E-3</v>
      </c>
      <c r="AB2947">
        <f>AA2947*Diccionario!$B$49</f>
        <v>9.4871816466328201E-4</v>
      </c>
      <c r="AC2947">
        <f t="shared" si="465"/>
        <v>9.4871816466328201E-4</v>
      </c>
      <c r="AD2947">
        <f t="shared" si="466"/>
        <v>3.0894102558632823E-3</v>
      </c>
      <c r="AE2947">
        <f t="shared" si="467"/>
        <v>5.1771315592496271E-6</v>
      </c>
      <c r="AF2947" t="e">
        <f ca="1">IF(AD2947="","",_xludf.RANK.EQ(AD2947,$AD$2:$AD$5513,0))</f>
        <v>#NAME?</v>
      </c>
      <c r="AH2947" t="str">
        <f t="shared" si="468"/>
        <v>Baja</v>
      </c>
      <c r="AI2947" t="s">
        <v>153</v>
      </c>
      <c r="AJ2947" t="str">
        <f>IFERROR(VLOOKUP(B2947,Maestro_Regionales!$A$2:$B$35,2,FALSE),"Otras zonas")</f>
        <v>Otras zonas</v>
      </c>
      <c r="AK2947" t="str">
        <f t="shared" si="469"/>
        <v>REGIMEN DE EXCEPCION | Otras zonas</v>
      </c>
    </row>
    <row r="2948" spans="1:37">
      <c r="A2948" s="4" t="s">
        <v>1271</v>
      </c>
      <c r="B2948" s="4" t="s">
        <v>1272</v>
      </c>
      <c r="C2948" s="4" t="s">
        <v>1277</v>
      </c>
      <c r="D2948" s="4" t="s">
        <v>1278</v>
      </c>
      <c r="E2948" s="4" t="s">
        <v>87</v>
      </c>
      <c r="F2948" s="4">
        <v>890</v>
      </c>
      <c r="G2948" s="4">
        <v>14293</v>
      </c>
      <c r="H2948" s="4">
        <v>0</v>
      </c>
      <c r="I2948">
        <f t="shared" si="460"/>
        <v>15183</v>
      </c>
      <c r="J2948">
        <f t="shared" si="461"/>
        <v>5.8618191398274386E-2</v>
      </c>
      <c r="K2948">
        <f t="shared" si="462"/>
        <v>0.9413818086017256</v>
      </c>
      <c r="L2948">
        <f t="shared" si="463"/>
        <v>0</v>
      </c>
      <c r="M2948">
        <f>I2948*Diccionario!$B$36</f>
        <v>33.706557705882354</v>
      </c>
      <c r="N2948">
        <f>M2948*Diccionario!$B$37</f>
        <v>3.404362328294118</v>
      </c>
      <c r="O2948">
        <f>N2948*Diccionario!$B$38</f>
        <v>0.51065434924411768</v>
      </c>
      <c r="P2948">
        <f>O2948*Diccionario!$B$39</f>
        <v>0.45958891431970594</v>
      </c>
      <c r="Q2948">
        <f>P2948*Diccionario!$B$40</f>
        <v>0.1838355657278824</v>
      </c>
      <c r="R2948">
        <f>Q2948*Diccionario!$B$41</f>
        <v>0.11949311772312356</v>
      </c>
      <c r="S2948">
        <f t="shared" si="464"/>
        <v>0.11949311772312356</v>
      </c>
      <c r="T2948">
        <f>I2948*Diccionario!$B$36</f>
        <v>33.706557705882354</v>
      </c>
      <c r="U2948">
        <f>T2948*Diccionario!$B$42</f>
        <v>3.404362328294118</v>
      </c>
      <c r="V2948">
        <f>U2948*Diccionario!$B$43</f>
        <v>2.8937079790500002</v>
      </c>
      <c r="W2948">
        <f>V2948*Diccionario!$B$44</f>
        <v>0.54980451601950009</v>
      </c>
      <c r="X2948">
        <f>W2948*Diccionario!$B$45</f>
        <v>0.21442376124760504</v>
      </c>
      <c r="Y2948">
        <f>X2948*Diccionario!$B$46</f>
        <v>0.19083714751036848</v>
      </c>
      <c r="Z2948">
        <f>Y2948*Diccionario!$B$47</f>
        <v>7.0609744578836342E-2</v>
      </c>
      <c r="AA2948">
        <f>Z2948*Diccionario!$B$48</f>
        <v>7.0609744578836342E-2</v>
      </c>
      <c r="AB2948">
        <f>AA2948*Diccionario!$B$49</f>
        <v>5.2957308434127257E-2</v>
      </c>
      <c r="AC2948">
        <f t="shared" si="465"/>
        <v>5.2957308434127257E-2</v>
      </c>
      <c r="AD2948">
        <f t="shared" si="466"/>
        <v>0.17245042615725081</v>
      </c>
      <c r="AE2948">
        <f t="shared" si="467"/>
        <v>2.8898672229443783E-4</v>
      </c>
      <c r="AF2948" t="e">
        <f ca="1">IF(AD2948="","",_xludf.RANK.EQ(AD2948,$AD$2:$AD$5513,0))</f>
        <v>#NAME?</v>
      </c>
      <c r="AH2948" t="str">
        <f t="shared" si="468"/>
        <v>Media</v>
      </c>
      <c r="AI2948" t="s">
        <v>153</v>
      </c>
      <c r="AJ2948" t="str">
        <f>IFERROR(VLOOKUP(B2948,Maestro_Regionales!$A$2:$B$35,2,FALSE),"Otras zonas")</f>
        <v>Otras zonas</v>
      </c>
      <c r="AK2948" t="str">
        <f t="shared" si="469"/>
        <v>NUEVA EPS | Otras zonas</v>
      </c>
    </row>
    <row r="2949" spans="1:37">
      <c r="A2949" s="4" t="s">
        <v>1271</v>
      </c>
      <c r="B2949" s="4" t="s">
        <v>1272</v>
      </c>
      <c r="C2949" s="4" t="s">
        <v>1277</v>
      </c>
      <c r="D2949" s="4" t="s">
        <v>1278</v>
      </c>
      <c r="E2949" s="4" t="s">
        <v>232</v>
      </c>
      <c r="F2949" s="4">
        <v>40</v>
      </c>
      <c r="G2949" s="4">
        <v>2542</v>
      </c>
      <c r="H2949" s="4">
        <v>0</v>
      </c>
      <c r="I2949">
        <f t="shared" si="460"/>
        <v>2582</v>
      </c>
      <c r="J2949">
        <f t="shared" si="461"/>
        <v>1.5491866769945779E-2</v>
      </c>
      <c r="K2949">
        <f t="shared" si="462"/>
        <v>0.98450813323005426</v>
      </c>
      <c r="L2949">
        <f t="shared" si="463"/>
        <v>0</v>
      </c>
      <c r="M2949">
        <f>I2949*Diccionario!$B$36</f>
        <v>5.7320906274509804</v>
      </c>
      <c r="N2949">
        <f>M2949*Diccionario!$B$37</f>
        <v>0.57894115337254903</v>
      </c>
      <c r="O2949">
        <f>N2949*Diccionario!$B$38</f>
        <v>8.6841173005882358E-2</v>
      </c>
      <c r="P2949">
        <f>O2949*Diccionario!$B$39</f>
        <v>7.8157055705294118E-2</v>
      </c>
      <c r="Q2949">
        <f>P2949*Diccionario!$B$40</f>
        <v>3.1262822282117651E-2</v>
      </c>
      <c r="R2949">
        <f>Q2949*Diccionario!$B$41</f>
        <v>2.0320834483376474E-2</v>
      </c>
      <c r="S2949">
        <f t="shared" si="464"/>
        <v>2.0320834483376474E-2</v>
      </c>
      <c r="T2949">
        <f>I2949*Diccionario!$B$36</f>
        <v>5.7320906274509804</v>
      </c>
      <c r="U2949">
        <f>T2949*Diccionario!$B$42</f>
        <v>0.57894115337254903</v>
      </c>
      <c r="V2949">
        <f>U2949*Diccionario!$B$43</f>
        <v>0.49209998036666669</v>
      </c>
      <c r="W2949">
        <f>V2949*Diccionario!$B$44</f>
        <v>9.3498996269666679E-2</v>
      </c>
      <c r="X2949">
        <f>W2949*Diccionario!$B$45</f>
        <v>3.6464608545170009E-2</v>
      </c>
      <c r="Y2949">
        <f>X2949*Diccionario!$B$46</f>
        <v>3.2453501605201308E-2</v>
      </c>
      <c r="Z2949">
        <f>Y2949*Diccionario!$B$47</f>
        <v>1.2007795593924484E-2</v>
      </c>
      <c r="AA2949">
        <f>Z2949*Diccionario!$B$48</f>
        <v>1.2007795593924484E-2</v>
      </c>
      <c r="AB2949">
        <f>AA2949*Diccionario!$B$49</f>
        <v>9.005846695443364E-3</v>
      </c>
      <c r="AC2949">
        <f t="shared" si="465"/>
        <v>9.005846695443364E-3</v>
      </c>
      <c r="AD2949">
        <f t="shared" si="466"/>
        <v>2.9326681178819838E-2</v>
      </c>
      <c r="AE2949">
        <f t="shared" si="467"/>
        <v>4.9144682669053451E-5</v>
      </c>
      <c r="AF2949" t="e">
        <f ca="1">IF(AD2949="","",_xludf.RANK.EQ(AD2949,$AD$2:$AD$5513,0))</f>
        <v>#NAME?</v>
      </c>
      <c r="AH2949" t="str">
        <f t="shared" si="468"/>
        <v>Baja</v>
      </c>
      <c r="AI2949" t="s">
        <v>153</v>
      </c>
      <c r="AJ2949" t="str">
        <f>IFERROR(VLOOKUP(B2949,Maestro_Regionales!$A$2:$B$35,2,FALSE),"Otras zonas")</f>
        <v>Otras zonas</v>
      </c>
      <c r="AK2949" t="str">
        <f t="shared" si="469"/>
        <v>COMFACHOCO EPS | Otras zonas</v>
      </c>
    </row>
    <row r="2950" spans="1:37">
      <c r="A2950" s="4" t="s">
        <v>1271</v>
      </c>
      <c r="B2950" s="4" t="s">
        <v>1272</v>
      </c>
      <c r="C2950" s="4" t="s">
        <v>1277</v>
      </c>
      <c r="D2950" s="4" t="s">
        <v>1278</v>
      </c>
      <c r="E2950" s="4" t="s">
        <v>86</v>
      </c>
      <c r="F2950" s="4">
        <v>98</v>
      </c>
      <c r="G2950" s="4">
        <v>1845</v>
      </c>
      <c r="H2950" s="4">
        <v>0</v>
      </c>
      <c r="I2950">
        <f t="shared" si="460"/>
        <v>1943</v>
      </c>
      <c r="J2950">
        <f t="shared" si="461"/>
        <v>5.0437467833247554E-2</v>
      </c>
      <c r="K2950">
        <f t="shared" si="462"/>
        <v>0.94956253216675246</v>
      </c>
      <c r="L2950">
        <f t="shared" si="463"/>
        <v>0</v>
      </c>
      <c r="M2950">
        <f>I2950*Diccionario!$B$36</f>
        <v>4.313498098039215</v>
      </c>
      <c r="N2950">
        <f>M2950*Diccionario!$B$37</f>
        <v>0.43566330790196073</v>
      </c>
      <c r="O2950">
        <f>N2950*Diccionario!$B$38</f>
        <v>6.5349496185294106E-2</v>
      </c>
      <c r="P2950">
        <f>O2950*Diccionario!$B$39</f>
        <v>5.88145465667647E-2</v>
      </c>
      <c r="Q2950">
        <f>P2950*Diccionario!$B$40</f>
        <v>2.3525818626705882E-2</v>
      </c>
      <c r="R2950">
        <f>Q2950*Diccionario!$B$41</f>
        <v>1.5291782107358824E-2</v>
      </c>
      <c r="S2950">
        <f t="shared" si="464"/>
        <v>1.5291782107358824E-2</v>
      </c>
      <c r="T2950">
        <f>I2950*Diccionario!$B$36</f>
        <v>4.313498098039215</v>
      </c>
      <c r="U2950">
        <f>T2950*Diccionario!$B$42</f>
        <v>0.43566330790196073</v>
      </c>
      <c r="V2950">
        <f>U2950*Diccionario!$B$43</f>
        <v>0.37031381171666661</v>
      </c>
      <c r="W2950">
        <f>V2950*Diccionario!$B$44</f>
        <v>7.035962422616665E-2</v>
      </c>
      <c r="X2950">
        <f>W2950*Diccionario!$B$45</f>
        <v>2.7440253448204995E-2</v>
      </c>
      <c r="Y2950">
        <f>X2950*Diccionario!$B$46</f>
        <v>2.4421825568902447E-2</v>
      </c>
      <c r="Z2950">
        <f>Y2950*Diccionario!$B$47</f>
        <v>9.0360754604939045E-3</v>
      </c>
      <c r="AA2950">
        <f>Z2950*Diccionario!$B$48</f>
        <v>9.0360754604939045E-3</v>
      </c>
      <c r="AB2950">
        <f>AA2950*Diccionario!$B$49</f>
        <v>6.7770565953704284E-3</v>
      </c>
      <c r="AC2950">
        <f t="shared" si="465"/>
        <v>6.7770565953704284E-3</v>
      </c>
      <c r="AD2950">
        <f t="shared" si="466"/>
        <v>2.206883870272925E-2</v>
      </c>
      <c r="AE2950">
        <f t="shared" si="467"/>
        <v>3.698223021919861E-5</v>
      </c>
      <c r="AF2950" t="e">
        <f ca="1">IF(AD2950="","",_xludf.RANK.EQ(AD2950,$AD$2:$AD$5513,0))</f>
        <v>#NAME?</v>
      </c>
      <c r="AH2950" t="str">
        <f t="shared" si="468"/>
        <v>Baja</v>
      </c>
      <c r="AI2950" t="s">
        <v>153</v>
      </c>
      <c r="AJ2950" t="str">
        <f>IFERROR(VLOOKUP(B2950,Maestro_Regionales!$A$2:$B$35,2,FALSE),"Otras zonas")</f>
        <v>Otras zonas</v>
      </c>
      <c r="AK2950" t="str">
        <f t="shared" si="469"/>
        <v>EPS SANITAS | Otras zonas</v>
      </c>
    </row>
    <row r="2951" spans="1:37">
      <c r="A2951" s="4" t="s">
        <v>1271</v>
      </c>
      <c r="B2951" s="4" t="s">
        <v>1272</v>
      </c>
      <c r="C2951" s="4" t="s">
        <v>1277</v>
      </c>
      <c r="D2951" s="4" t="s">
        <v>1278</v>
      </c>
      <c r="E2951" s="4" t="s">
        <v>90</v>
      </c>
      <c r="F2951" s="4">
        <v>0</v>
      </c>
      <c r="G2951" s="4">
        <v>0</v>
      </c>
      <c r="H2951" s="4">
        <v>250</v>
      </c>
      <c r="I2951">
        <f t="shared" si="460"/>
        <v>250</v>
      </c>
      <c r="J2951">
        <f t="shared" si="461"/>
        <v>0</v>
      </c>
      <c r="K2951">
        <f t="shared" si="462"/>
        <v>0</v>
      </c>
      <c r="L2951">
        <f t="shared" si="463"/>
        <v>1</v>
      </c>
      <c r="M2951">
        <f>I2951*Diccionario!$B$36</f>
        <v>0.55500490196078422</v>
      </c>
      <c r="N2951">
        <f>M2951*Diccionario!$B$37</f>
        <v>5.6055495098039212E-2</v>
      </c>
      <c r="O2951">
        <f>N2951*Diccionario!$B$38</f>
        <v>8.4083242647058822E-3</v>
      </c>
      <c r="P2951">
        <f>O2951*Diccionario!$B$39</f>
        <v>7.5674918382352945E-3</v>
      </c>
      <c r="Q2951">
        <f>P2951*Diccionario!$B$40</f>
        <v>3.0269967352941178E-3</v>
      </c>
      <c r="R2951">
        <f>Q2951*Diccionario!$B$41</f>
        <v>1.9675478779411768E-3</v>
      </c>
      <c r="S2951">
        <f t="shared" si="464"/>
        <v>1.9675478779411768E-3</v>
      </c>
      <c r="T2951">
        <f>I2951*Diccionario!$B$36</f>
        <v>0.55500490196078422</v>
      </c>
      <c r="U2951">
        <f>T2951*Diccionario!$B$42</f>
        <v>5.6055495098039212E-2</v>
      </c>
      <c r="V2951">
        <f>U2951*Diccionario!$B$43</f>
        <v>4.7647170833333329E-2</v>
      </c>
      <c r="W2951">
        <f>V2951*Diccionario!$B$44</f>
        <v>9.0529624583333326E-3</v>
      </c>
      <c r="X2951">
        <f>W2951*Diccionario!$B$45</f>
        <v>3.5306553587499999E-3</v>
      </c>
      <c r="Y2951">
        <f>X2951*Diccionario!$B$46</f>
        <v>3.1422832692874999E-3</v>
      </c>
      <c r="Z2951">
        <f>Y2951*Diccionario!$B$47</f>
        <v>1.1626448096363749E-3</v>
      </c>
      <c r="AA2951">
        <f>Z2951*Diccionario!$B$48</f>
        <v>1.1626448096363749E-3</v>
      </c>
      <c r="AB2951">
        <f>AA2951*Diccionario!$B$49</f>
        <v>8.7198360722728116E-4</v>
      </c>
      <c r="AC2951">
        <f t="shared" si="465"/>
        <v>8.7198360722728116E-4</v>
      </c>
      <c r="AD2951">
        <f t="shared" si="466"/>
        <v>2.8395314851684581E-3</v>
      </c>
      <c r="AE2951">
        <f t="shared" si="467"/>
        <v>4.7583929772514954E-6</v>
      </c>
      <c r="AF2951" t="e">
        <f ca="1">IF(AD2951="","",_xludf.RANK.EQ(AD2951,$AD$2:$AD$5513,0))</f>
        <v>#NAME?</v>
      </c>
      <c r="AH2951" t="str">
        <f t="shared" si="468"/>
        <v>Baja</v>
      </c>
      <c r="AI2951" t="s">
        <v>153</v>
      </c>
      <c r="AJ2951" t="str">
        <f>IFERROR(VLOOKUP(B2951,Maestro_Regionales!$A$2:$B$35,2,FALSE),"Otras zonas")</f>
        <v>Otras zonas</v>
      </c>
      <c r="AK2951" t="str">
        <f t="shared" si="469"/>
        <v>REGIMEN DE EXCEPCION | Otras zonas</v>
      </c>
    </row>
    <row r="2952" spans="1:37">
      <c r="A2952" s="4" t="s">
        <v>1271</v>
      </c>
      <c r="B2952" s="4" t="s">
        <v>1272</v>
      </c>
      <c r="C2952" s="4" t="s">
        <v>1279</v>
      </c>
      <c r="D2952" s="4" t="s">
        <v>1280</v>
      </c>
      <c r="E2952" s="4" t="s">
        <v>232</v>
      </c>
      <c r="F2952" s="4">
        <v>110</v>
      </c>
      <c r="G2952" s="4">
        <v>2700</v>
      </c>
      <c r="H2952" s="4">
        <v>0</v>
      </c>
      <c r="I2952">
        <f t="shared" si="460"/>
        <v>2810</v>
      </c>
      <c r="J2952">
        <f t="shared" si="461"/>
        <v>3.9145907473309607E-2</v>
      </c>
      <c r="K2952">
        <f t="shared" si="462"/>
        <v>0.96085409252669041</v>
      </c>
      <c r="L2952">
        <f t="shared" si="463"/>
        <v>0</v>
      </c>
      <c r="M2952">
        <f>I2952*Diccionario!$B$36</f>
        <v>6.2382550980392155</v>
      </c>
      <c r="N2952">
        <f>M2952*Diccionario!$B$37</f>
        <v>0.63006376490196081</v>
      </c>
      <c r="O2952">
        <f>N2952*Diccionario!$B$38</f>
        <v>9.4509564735294121E-2</v>
      </c>
      <c r="P2952">
        <f>O2952*Diccionario!$B$39</f>
        <v>8.5058608261764715E-2</v>
      </c>
      <c r="Q2952">
        <f>P2952*Diccionario!$B$40</f>
        <v>3.4023443304705886E-2</v>
      </c>
      <c r="R2952">
        <f>Q2952*Diccionario!$B$41</f>
        <v>2.2115238148058828E-2</v>
      </c>
      <c r="S2952">
        <f t="shared" si="464"/>
        <v>2.2115238148058828E-2</v>
      </c>
      <c r="T2952">
        <f>I2952*Diccionario!$B$36</f>
        <v>6.2382550980392155</v>
      </c>
      <c r="U2952">
        <f>T2952*Diccionario!$B$42</f>
        <v>0.63006376490196081</v>
      </c>
      <c r="V2952">
        <f>U2952*Diccionario!$B$43</f>
        <v>0.53555420016666666</v>
      </c>
      <c r="W2952">
        <f>V2952*Diccionario!$B$44</f>
        <v>0.10175529803166666</v>
      </c>
      <c r="X2952">
        <f>W2952*Diccionario!$B$45</f>
        <v>3.9684566232349998E-2</v>
      </c>
      <c r="Y2952">
        <f>X2952*Diccionario!$B$46</f>
        <v>3.5319263946791496E-2</v>
      </c>
      <c r="Z2952">
        <f>Y2952*Diccionario!$B$47</f>
        <v>1.3068127660312854E-2</v>
      </c>
      <c r="AA2952">
        <f>Z2952*Diccionario!$B$48</f>
        <v>1.3068127660312854E-2</v>
      </c>
      <c r="AB2952">
        <f>AA2952*Diccionario!$B$49</f>
        <v>9.8010957452346406E-3</v>
      </c>
      <c r="AC2952">
        <f t="shared" si="465"/>
        <v>9.8010957452346406E-3</v>
      </c>
      <c r="AD2952">
        <f t="shared" si="466"/>
        <v>3.1916333893293472E-2</v>
      </c>
      <c r="AE2952">
        <f t="shared" si="467"/>
        <v>5.3484337064306816E-5</v>
      </c>
      <c r="AF2952" t="e">
        <f ca="1">IF(AD2952="","",_xludf.RANK.EQ(AD2952,$AD$2:$AD$5513,0))</f>
        <v>#NAME?</v>
      </c>
      <c r="AH2952" t="str">
        <f t="shared" si="468"/>
        <v>Baja</v>
      </c>
      <c r="AI2952" t="s">
        <v>153</v>
      </c>
      <c r="AJ2952" t="str">
        <f>IFERROR(VLOOKUP(B2952,Maestro_Regionales!$A$2:$B$35,2,FALSE),"Otras zonas")</f>
        <v>Otras zonas</v>
      </c>
      <c r="AK2952" t="str">
        <f t="shared" si="469"/>
        <v>COMFACHOCO EPS | Otras zonas</v>
      </c>
    </row>
    <row r="2953" spans="1:37">
      <c r="A2953" s="4" t="s">
        <v>1271</v>
      </c>
      <c r="B2953" s="4" t="s">
        <v>1272</v>
      </c>
      <c r="C2953" s="4" t="s">
        <v>1279</v>
      </c>
      <c r="D2953" s="4" t="s">
        <v>1280</v>
      </c>
      <c r="E2953" s="4" t="s">
        <v>86</v>
      </c>
      <c r="F2953" s="4">
        <v>122</v>
      </c>
      <c r="G2953" s="4">
        <v>1482</v>
      </c>
      <c r="H2953" s="4">
        <v>0</v>
      </c>
      <c r="I2953">
        <f t="shared" si="460"/>
        <v>1604</v>
      </c>
      <c r="J2953">
        <f t="shared" si="461"/>
        <v>7.6059850374064833E-2</v>
      </c>
      <c r="K2953">
        <f t="shared" si="462"/>
        <v>0.92394014962593518</v>
      </c>
      <c r="L2953">
        <f t="shared" si="463"/>
        <v>0</v>
      </c>
      <c r="M2953">
        <f>I2953*Diccionario!$B$36</f>
        <v>3.5609114509803921</v>
      </c>
      <c r="N2953">
        <f>M2953*Diccionario!$B$37</f>
        <v>0.35965205654901961</v>
      </c>
      <c r="O2953">
        <f>N2953*Diccionario!$B$38</f>
        <v>5.3947808482352942E-2</v>
      </c>
      <c r="P2953">
        <f>O2953*Diccionario!$B$39</f>
        <v>4.8553027634117646E-2</v>
      </c>
      <c r="Q2953">
        <f>P2953*Diccionario!$B$40</f>
        <v>1.942121105364706E-2</v>
      </c>
      <c r="R2953">
        <f>Q2953*Diccionario!$B$41</f>
        <v>1.2623787184870588E-2</v>
      </c>
      <c r="S2953">
        <f t="shared" si="464"/>
        <v>1.2623787184870588E-2</v>
      </c>
      <c r="T2953">
        <f>I2953*Diccionario!$B$36</f>
        <v>3.5609114509803921</v>
      </c>
      <c r="U2953">
        <f>T2953*Diccionario!$B$42</f>
        <v>0.35965205654901961</v>
      </c>
      <c r="V2953">
        <f>U2953*Diccionario!$B$43</f>
        <v>0.30570424806666668</v>
      </c>
      <c r="W2953">
        <f>V2953*Diccionario!$B$44</f>
        <v>5.8083807132666671E-2</v>
      </c>
      <c r="X2953">
        <f>W2953*Diccionario!$B$45</f>
        <v>2.2652684781740002E-2</v>
      </c>
      <c r="Y2953">
        <f>X2953*Diccionario!$B$46</f>
        <v>2.0160889455748603E-2</v>
      </c>
      <c r="Z2953">
        <f>Y2953*Diccionario!$B$47</f>
        <v>7.4595290986269828E-3</v>
      </c>
      <c r="AA2953">
        <f>Z2953*Diccionario!$B$48</f>
        <v>7.4595290986269828E-3</v>
      </c>
      <c r="AB2953">
        <f>AA2953*Diccionario!$B$49</f>
        <v>5.5946468239702375E-3</v>
      </c>
      <c r="AC2953">
        <f t="shared" si="465"/>
        <v>5.5946468239702375E-3</v>
      </c>
      <c r="AD2953">
        <f t="shared" si="466"/>
        <v>1.8218434008840826E-2</v>
      </c>
      <c r="AE2953">
        <f t="shared" si="467"/>
        <v>3.0529849342045593E-5</v>
      </c>
      <c r="AF2953" t="e">
        <f ca="1">IF(AD2953="","",_xludf.RANK.EQ(AD2953,$AD$2:$AD$5513,0))</f>
        <v>#NAME?</v>
      </c>
      <c r="AH2953" t="str">
        <f t="shared" si="468"/>
        <v>Baja</v>
      </c>
      <c r="AI2953" t="s">
        <v>153</v>
      </c>
      <c r="AJ2953" t="str">
        <f>IFERROR(VLOOKUP(B2953,Maestro_Regionales!$A$2:$B$35,2,FALSE),"Otras zonas")</f>
        <v>Otras zonas</v>
      </c>
      <c r="AK2953" t="str">
        <f t="shared" si="469"/>
        <v>EPS SANITAS | Otras zonas</v>
      </c>
    </row>
    <row r="2954" spans="1:37">
      <c r="A2954" s="4" t="s">
        <v>1271</v>
      </c>
      <c r="B2954" s="4" t="s">
        <v>1272</v>
      </c>
      <c r="C2954" s="4" t="s">
        <v>1279</v>
      </c>
      <c r="D2954" s="4" t="s">
        <v>1280</v>
      </c>
      <c r="E2954" s="4" t="s">
        <v>87</v>
      </c>
      <c r="F2954" s="4">
        <v>122</v>
      </c>
      <c r="G2954" s="4">
        <v>215</v>
      </c>
      <c r="H2954" s="4">
        <v>0</v>
      </c>
      <c r="I2954">
        <f t="shared" si="460"/>
        <v>337</v>
      </c>
      <c r="J2954">
        <f t="shared" si="461"/>
        <v>0.36201780415430268</v>
      </c>
      <c r="K2954">
        <f t="shared" si="462"/>
        <v>0.63798219584569738</v>
      </c>
      <c r="L2954">
        <f t="shared" si="463"/>
        <v>0</v>
      </c>
      <c r="M2954">
        <f>I2954*Diccionario!$B$36</f>
        <v>0.74814660784313725</v>
      </c>
      <c r="N2954">
        <f>M2954*Diccionario!$B$37</f>
        <v>7.5562807392156872E-2</v>
      </c>
      <c r="O2954">
        <f>N2954*Diccionario!$B$38</f>
        <v>1.1334421108823531E-2</v>
      </c>
      <c r="P2954">
        <f>O2954*Diccionario!$B$39</f>
        <v>1.0200978997941179E-2</v>
      </c>
      <c r="Q2954">
        <f>P2954*Diccionario!$B$40</f>
        <v>4.0803915991764715E-3</v>
      </c>
      <c r="R2954">
        <f>Q2954*Diccionario!$B$41</f>
        <v>2.6522545394647066E-3</v>
      </c>
      <c r="S2954">
        <f t="shared" si="464"/>
        <v>2.6522545394647066E-3</v>
      </c>
      <c r="T2954">
        <f>I2954*Diccionario!$B$36</f>
        <v>0.74814660784313725</v>
      </c>
      <c r="U2954">
        <f>T2954*Diccionario!$B$42</f>
        <v>7.5562807392156872E-2</v>
      </c>
      <c r="V2954">
        <f>U2954*Diccionario!$B$43</f>
        <v>6.4228386283333341E-2</v>
      </c>
      <c r="W2954">
        <f>V2954*Diccionario!$B$44</f>
        <v>1.2203393393833336E-2</v>
      </c>
      <c r="X2954">
        <f>W2954*Diccionario!$B$45</f>
        <v>4.7593234235950013E-3</v>
      </c>
      <c r="Y2954">
        <f>X2954*Diccionario!$B$46</f>
        <v>4.2357978469995516E-3</v>
      </c>
      <c r="Z2954">
        <f>Y2954*Diccionario!$B$47</f>
        <v>1.5672452033898342E-3</v>
      </c>
      <c r="AA2954">
        <f>Z2954*Diccionario!$B$48</f>
        <v>1.5672452033898342E-3</v>
      </c>
      <c r="AB2954">
        <f>AA2954*Diccionario!$B$49</f>
        <v>1.1754339025423755E-3</v>
      </c>
      <c r="AC2954">
        <f t="shared" si="465"/>
        <v>1.1754339025423755E-3</v>
      </c>
      <c r="AD2954">
        <f t="shared" si="466"/>
        <v>3.8276884420070821E-3</v>
      </c>
      <c r="AE2954">
        <f t="shared" si="467"/>
        <v>6.4143137333350171E-6</v>
      </c>
      <c r="AF2954" t="e">
        <f ca="1">IF(AD2954="","",_xludf.RANK.EQ(AD2954,$AD$2:$AD$5513,0))</f>
        <v>#NAME?</v>
      </c>
      <c r="AH2954" t="str">
        <f t="shared" si="468"/>
        <v>Baja</v>
      </c>
      <c r="AI2954" t="s">
        <v>153</v>
      </c>
      <c r="AJ2954" t="str">
        <f>IFERROR(VLOOKUP(B2954,Maestro_Regionales!$A$2:$B$35,2,FALSE),"Otras zonas")</f>
        <v>Otras zonas</v>
      </c>
      <c r="AK2954" t="str">
        <f t="shared" si="469"/>
        <v>NUEVA EPS | Otras zonas</v>
      </c>
    </row>
    <row r="2955" spans="1:37">
      <c r="A2955" s="4" t="s">
        <v>1271</v>
      </c>
      <c r="B2955" s="4" t="s">
        <v>1272</v>
      </c>
      <c r="C2955" s="4" t="s">
        <v>1279</v>
      </c>
      <c r="D2955" s="4" t="s">
        <v>1280</v>
      </c>
      <c r="E2955" s="4" t="s">
        <v>90</v>
      </c>
      <c r="F2955" s="4">
        <v>0</v>
      </c>
      <c r="G2955" s="4">
        <v>0</v>
      </c>
      <c r="H2955" s="4">
        <v>74</v>
      </c>
      <c r="I2955">
        <f t="shared" si="460"/>
        <v>74</v>
      </c>
      <c r="J2955">
        <f t="shared" si="461"/>
        <v>0</v>
      </c>
      <c r="K2955">
        <f t="shared" si="462"/>
        <v>0</v>
      </c>
      <c r="L2955">
        <f t="shared" si="463"/>
        <v>1</v>
      </c>
      <c r="M2955">
        <f>I2955*Diccionario!$B$36</f>
        <v>0.16428145098039215</v>
      </c>
      <c r="N2955">
        <f>M2955*Diccionario!$B$37</f>
        <v>1.6592426549019608E-2</v>
      </c>
      <c r="O2955">
        <f>N2955*Diccionario!$B$38</f>
        <v>2.4888639823529412E-3</v>
      </c>
      <c r="P2955">
        <f>O2955*Diccionario!$B$39</f>
        <v>2.2399775841176472E-3</v>
      </c>
      <c r="Q2955">
        <f>P2955*Diccionario!$B$40</f>
        <v>8.9599103364705894E-4</v>
      </c>
      <c r="R2955">
        <f>Q2955*Diccionario!$B$41</f>
        <v>5.8239417187058837E-4</v>
      </c>
      <c r="S2955">
        <f t="shared" si="464"/>
        <v>5.8239417187058837E-4</v>
      </c>
      <c r="T2955">
        <f>I2955*Diccionario!$B$36</f>
        <v>0.16428145098039215</v>
      </c>
      <c r="U2955">
        <f>T2955*Diccionario!$B$42</f>
        <v>1.6592426549019608E-2</v>
      </c>
      <c r="V2955">
        <f>U2955*Diccionario!$B$43</f>
        <v>1.4103562566666667E-2</v>
      </c>
      <c r="W2955">
        <f>V2955*Diccionario!$B$44</f>
        <v>2.6796768876666669E-3</v>
      </c>
      <c r="X2955">
        <f>W2955*Diccionario!$B$45</f>
        <v>1.0450739861900002E-3</v>
      </c>
      <c r="Y2955">
        <f>X2955*Diccionario!$B$46</f>
        <v>9.301158477091002E-4</v>
      </c>
      <c r="Z2955">
        <f>Y2955*Diccionario!$B$47</f>
        <v>3.441428636523671E-4</v>
      </c>
      <c r="AA2955">
        <f>Z2955*Diccionario!$B$48</f>
        <v>3.441428636523671E-4</v>
      </c>
      <c r="AB2955">
        <f>AA2955*Diccionario!$B$49</f>
        <v>2.5810714773927534E-4</v>
      </c>
      <c r="AC2955">
        <f t="shared" si="465"/>
        <v>2.5810714773927534E-4</v>
      </c>
      <c r="AD2955">
        <f t="shared" si="466"/>
        <v>8.4050131960986376E-4</v>
      </c>
      <c r="AE2955">
        <f t="shared" si="467"/>
        <v>1.4084843212664428E-6</v>
      </c>
      <c r="AF2955" t="e">
        <f ca="1">IF(AD2955="","",_xludf.RANK.EQ(AD2955,$AD$2:$AD$5513,0))</f>
        <v>#NAME?</v>
      </c>
      <c r="AH2955" t="str">
        <f t="shared" si="468"/>
        <v>Baja</v>
      </c>
      <c r="AI2955" t="s">
        <v>153</v>
      </c>
      <c r="AJ2955" t="str">
        <f>IFERROR(VLOOKUP(B2955,Maestro_Regionales!$A$2:$B$35,2,FALSE),"Otras zonas")</f>
        <v>Otras zonas</v>
      </c>
      <c r="AK2955" t="str">
        <f t="shared" si="469"/>
        <v>REGIMEN DE EXCEPCION | Otras zonas</v>
      </c>
    </row>
    <row r="2956" spans="1:37">
      <c r="A2956" s="4" t="s">
        <v>1271</v>
      </c>
      <c r="B2956" s="4" t="s">
        <v>1272</v>
      </c>
      <c r="C2956" s="4" t="s">
        <v>1281</v>
      </c>
      <c r="D2956" s="4" t="s">
        <v>1282</v>
      </c>
      <c r="E2956" s="4" t="s">
        <v>87</v>
      </c>
      <c r="F2956" s="4">
        <v>486</v>
      </c>
      <c r="G2956" s="4">
        <v>7698</v>
      </c>
      <c r="H2956" s="4">
        <v>0</v>
      </c>
      <c r="I2956">
        <f t="shared" si="460"/>
        <v>8184</v>
      </c>
      <c r="J2956">
        <f t="shared" si="461"/>
        <v>5.9384164222873903E-2</v>
      </c>
      <c r="K2956">
        <f t="shared" si="462"/>
        <v>0.94061583577712615</v>
      </c>
      <c r="L2956">
        <f t="shared" si="463"/>
        <v>0</v>
      </c>
      <c r="M2956">
        <f>I2956*Diccionario!$B$36</f>
        <v>18.168640470588233</v>
      </c>
      <c r="N2956">
        <f>M2956*Diccionario!$B$37</f>
        <v>1.8350326875294116</v>
      </c>
      <c r="O2956">
        <f>N2956*Diccionario!$B$38</f>
        <v>0.27525490312941175</v>
      </c>
      <c r="P2956">
        <f>O2956*Diccionario!$B$39</f>
        <v>0.2477294128164706</v>
      </c>
      <c r="Q2956">
        <f>P2956*Diccionario!$B$40</f>
        <v>9.9091765126588238E-2</v>
      </c>
      <c r="R2956">
        <f>Q2956*Diccionario!$B$41</f>
        <v>6.4409647332282355E-2</v>
      </c>
      <c r="S2956">
        <f t="shared" si="464"/>
        <v>6.4409647332282355E-2</v>
      </c>
      <c r="T2956">
        <f>I2956*Diccionario!$B$36</f>
        <v>18.168640470588233</v>
      </c>
      <c r="U2956">
        <f>T2956*Diccionario!$B$42</f>
        <v>1.8350326875294116</v>
      </c>
      <c r="V2956">
        <f>U2956*Diccionario!$B$43</f>
        <v>1.5597777843999998</v>
      </c>
      <c r="W2956">
        <f>V2956*Diccionario!$B$44</f>
        <v>0.29635777903599997</v>
      </c>
      <c r="X2956">
        <f>W2956*Diccionario!$B$45</f>
        <v>0.11557953382403999</v>
      </c>
      <c r="Y2956">
        <f>X2956*Diccionario!$B$46</f>
        <v>0.10286578510339559</v>
      </c>
      <c r="Z2956">
        <f>Y2956*Diccionario!$B$47</f>
        <v>3.8060340488256364E-2</v>
      </c>
      <c r="AA2956">
        <f>Z2956*Diccionario!$B$48</f>
        <v>3.8060340488256364E-2</v>
      </c>
      <c r="AB2956">
        <f>AA2956*Diccionario!$B$49</f>
        <v>2.8545255366192273E-2</v>
      </c>
      <c r="AC2956">
        <f t="shared" si="465"/>
        <v>2.8545255366192273E-2</v>
      </c>
      <c r="AD2956">
        <f t="shared" si="466"/>
        <v>9.2954902698474631E-2</v>
      </c>
      <c r="AE2956">
        <f t="shared" si="467"/>
        <v>1.5577075250330493E-4</v>
      </c>
      <c r="AF2956" t="e">
        <f ca="1">IF(AD2956="","",_xludf.RANK.EQ(AD2956,$AD$2:$AD$5513,0))</f>
        <v>#NAME?</v>
      </c>
      <c r="AH2956" t="str">
        <f t="shared" si="468"/>
        <v>Baja</v>
      </c>
      <c r="AI2956" t="s">
        <v>153</v>
      </c>
      <c r="AJ2956" t="str">
        <f>IFERROR(VLOOKUP(B2956,Maestro_Regionales!$A$2:$B$35,2,FALSE),"Otras zonas")</f>
        <v>Otras zonas</v>
      </c>
      <c r="AK2956" t="str">
        <f t="shared" si="469"/>
        <v>NUEVA EPS | Otras zonas</v>
      </c>
    </row>
    <row r="2957" spans="1:37">
      <c r="A2957" s="4" t="s">
        <v>1271</v>
      </c>
      <c r="B2957" s="4" t="s">
        <v>1272</v>
      </c>
      <c r="C2957" s="4" t="s">
        <v>1281</v>
      </c>
      <c r="D2957" s="4" t="s">
        <v>1282</v>
      </c>
      <c r="E2957" s="4" t="s">
        <v>232</v>
      </c>
      <c r="F2957" s="4">
        <v>45</v>
      </c>
      <c r="G2957" s="4">
        <v>1985</v>
      </c>
      <c r="H2957" s="4">
        <v>0</v>
      </c>
      <c r="I2957">
        <f t="shared" si="460"/>
        <v>2030</v>
      </c>
      <c r="J2957">
        <f t="shared" si="461"/>
        <v>2.2167487684729065E-2</v>
      </c>
      <c r="K2957">
        <f t="shared" si="462"/>
        <v>0.97783251231527091</v>
      </c>
      <c r="L2957">
        <f t="shared" si="463"/>
        <v>0</v>
      </c>
      <c r="M2957">
        <f>I2957*Diccionario!$B$36</f>
        <v>4.5066398039215683</v>
      </c>
      <c r="N2957">
        <f>M2957*Diccionario!$B$37</f>
        <v>0.4551706201960784</v>
      </c>
      <c r="O2957">
        <f>N2957*Diccionario!$B$38</f>
        <v>6.827559302941176E-2</v>
      </c>
      <c r="P2957">
        <f>O2957*Diccionario!$B$39</f>
        <v>6.1448033726470584E-2</v>
      </c>
      <c r="Q2957">
        <f>P2957*Diccionario!$B$40</f>
        <v>2.4579213490588236E-2</v>
      </c>
      <c r="R2957">
        <f>Q2957*Diccionario!$B$41</f>
        <v>1.5976488768882354E-2</v>
      </c>
      <c r="S2957">
        <f t="shared" si="464"/>
        <v>1.5976488768882354E-2</v>
      </c>
      <c r="T2957">
        <f>I2957*Diccionario!$B$36</f>
        <v>4.5066398039215683</v>
      </c>
      <c r="U2957">
        <f>T2957*Diccionario!$B$42</f>
        <v>0.4551706201960784</v>
      </c>
      <c r="V2957">
        <f>U2957*Diccionario!$B$43</f>
        <v>0.38689502716666663</v>
      </c>
      <c r="W2957">
        <f>V2957*Diccionario!$B$44</f>
        <v>7.3510055161666657E-2</v>
      </c>
      <c r="X2957">
        <f>W2957*Diccionario!$B$45</f>
        <v>2.8668921513049998E-2</v>
      </c>
      <c r="Y2957">
        <f>X2957*Diccionario!$B$46</f>
        <v>2.5515340146614499E-2</v>
      </c>
      <c r="Z2957">
        <f>Y2957*Diccionario!$B$47</f>
        <v>9.4406758542473646E-3</v>
      </c>
      <c r="AA2957">
        <f>Z2957*Diccionario!$B$48</f>
        <v>9.4406758542473646E-3</v>
      </c>
      <c r="AB2957">
        <f>AA2957*Diccionario!$B$49</f>
        <v>7.0805068906855239E-3</v>
      </c>
      <c r="AC2957">
        <f t="shared" si="465"/>
        <v>7.0805068906855239E-3</v>
      </c>
      <c r="AD2957">
        <f t="shared" si="466"/>
        <v>2.3056995659567876E-2</v>
      </c>
      <c r="AE2957">
        <f t="shared" si="467"/>
        <v>3.8638150975282133E-5</v>
      </c>
      <c r="AF2957" t="e">
        <f ca="1">IF(AD2957="","",_xludf.RANK.EQ(AD2957,$AD$2:$AD$5513,0))</f>
        <v>#NAME?</v>
      </c>
      <c r="AH2957" t="str">
        <f t="shared" si="468"/>
        <v>Baja</v>
      </c>
      <c r="AI2957" t="s">
        <v>153</v>
      </c>
      <c r="AJ2957" t="str">
        <f>IFERROR(VLOOKUP(B2957,Maestro_Regionales!$A$2:$B$35,2,FALSE),"Otras zonas")</f>
        <v>Otras zonas</v>
      </c>
      <c r="AK2957" t="str">
        <f t="shared" si="469"/>
        <v>COMFACHOCO EPS | Otras zonas</v>
      </c>
    </row>
    <row r="2958" spans="1:37">
      <c r="A2958" s="4" t="s">
        <v>1271</v>
      </c>
      <c r="B2958" s="4" t="s">
        <v>1272</v>
      </c>
      <c r="C2958" s="4" t="s">
        <v>1281</v>
      </c>
      <c r="D2958" s="4" t="s">
        <v>1282</v>
      </c>
      <c r="E2958" s="4" t="s">
        <v>90</v>
      </c>
      <c r="F2958" s="4">
        <v>0</v>
      </c>
      <c r="G2958" s="4">
        <v>0</v>
      </c>
      <c r="H2958" s="4">
        <v>190</v>
      </c>
      <c r="I2958">
        <f t="shared" si="460"/>
        <v>190</v>
      </c>
      <c r="J2958">
        <f t="shared" si="461"/>
        <v>0</v>
      </c>
      <c r="K2958">
        <f t="shared" si="462"/>
        <v>0</v>
      </c>
      <c r="L2958">
        <f t="shared" si="463"/>
        <v>1</v>
      </c>
      <c r="M2958">
        <f>I2958*Diccionario!$B$36</f>
        <v>0.42180372549019607</v>
      </c>
      <c r="N2958">
        <f>M2958*Diccionario!$B$37</f>
        <v>4.2602176274509802E-2</v>
      </c>
      <c r="O2958">
        <f>N2958*Diccionario!$B$38</f>
        <v>6.3903264411764703E-3</v>
      </c>
      <c r="P2958">
        <f>O2958*Diccionario!$B$39</f>
        <v>5.7512937970588237E-3</v>
      </c>
      <c r="Q2958">
        <f>P2958*Diccionario!$B$40</f>
        <v>2.3005175188235295E-3</v>
      </c>
      <c r="R2958">
        <f>Q2958*Diccionario!$B$41</f>
        <v>1.4953363872352943E-3</v>
      </c>
      <c r="S2958">
        <f t="shared" si="464"/>
        <v>1.4953363872352943E-3</v>
      </c>
      <c r="T2958">
        <f>I2958*Diccionario!$B$36</f>
        <v>0.42180372549019607</v>
      </c>
      <c r="U2958">
        <f>T2958*Diccionario!$B$42</f>
        <v>4.2602176274509802E-2</v>
      </c>
      <c r="V2958">
        <f>U2958*Diccionario!$B$43</f>
        <v>3.621184983333333E-2</v>
      </c>
      <c r="W2958">
        <f>V2958*Diccionario!$B$44</f>
        <v>6.8802514683333326E-3</v>
      </c>
      <c r="X2958">
        <f>W2958*Diccionario!$B$45</f>
        <v>2.6832980726499999E-3</v>
      </c>
      <c r="Y2958">
        <f>X2958*Diccionario!$B$46</f>
        <v>2.3881352846584999E-3</v>
      </c>
      <c r="Z2958">
        <f>Y2958*Diccionario!$B$47</f>
        <v>8.8361005532364492E-4</v>
      </c>
      <c r="AA2958">
        <f>Z2958*Diccionario!$B$48</f>
        <v>8.8361005532364492E-4</v>
      </c>
      <c r="AB2958">
        <f>AA2958*Diccionario!$B$49</f>
        <v>6.6270754149273369E-4</v>
      </c>
      <c r="AC2958">
        <f t="shared" si="465"/>
        <v>6.6270754149273369E-4</v>
      </c>
      <c r="AD2958">
        <f t="shared" si="466"/>
        <v>2.1580439287280278E-3</v>
      </c>
      <c r="AE2958">
        <f t="shared" si="467"/>
        <v>3.6163786627111359E-6</v>
      </c>
      <c r="AF2958" t="e">
        <f ca="1">IF(AD2958="","",_xludf.RANK.EQ(AD2958,$AD$2:$AD$5513,0))</f>
        <v>#NAME?</v>
      </c>
      <c r="AH2958" t="str">
        <f t="shared" si="468"/>
        <v>Baja</v>
      </c>
      <c r="AI2958" t="s">
        <v>153</v>
      </c>
      <c r="AJ2958" t="str">
        <f>IFERROR(VLOOKUP(B2958,Maestro_Regionales!$A$2:$B$35,2,FALSE),"Otras zonas")</f>
        <v>Otras zonas</v>
      </c>
      <c r="AK2958" t="str">
        <f t="shared" si="469"/>
        <v>REGIMEN DE EXCEPCION | Otras zonas</v>
      </c>
    </row>
    <row r="2959" spans="1:37">
      <c r="A2959" s="4" t="s">
        <v>1271</v>
      </c>
      <c r="B2959" s="4" t="s">
        <v>1272</v>
      </c>
      <c r="C2959" s="4" t="s">
        <v>1283</v>
      </c>
      <c r="D2959" s="4" t="s">
        <v>1284</v>
      </c>
      <c r="E2959" s="4" t="s">
        <v>232</v>
      </c>
      <c r="F2959" s="4">
        <v>227</v>
      </c>
      <c r="G2959" s="4">
        <v>9649</v>
      </c>
      <c r="H2959" s="4">
        <v>0</v>
      </c>
      <c r="I2959">
        <f t="shared" si="460"/>
        <v>9876</v>
      </c>
      <c r="J2959">
        <f t="shared" si="461"/>
        <v>2.2985014175779667E-2</v>
      </c>
      <c r="K2959">
        <f t="shared" si="462"/>
        <v>0.97701498582422031</v>
      </c>
      <c r="L2959">
        <f t="shared" si="463"/>
        <v>0</v>
      </c>
      <c r="M2959">
        <f>I2959*Diccionario!$B$36</f>
        <v>21.924913647058823</v>
      </c>
      <c r="N2959">
        <f>M2959*Diccionario!$B$37</f>
        <v>2.2144162783529411</v>
      </c>
      <c r="O2959">
        <f>N2959*Diccionario!$B$38</f>
        <v>0.33216244175294113</v>
      </c>
      <c r="P2959">
        <f>O2959*Diccionario!$B$39</f>
        <v>0.29894619757764701</v>
      </c>
      <c r="Q2959">
        <f>P2959*Diccionario!$B$40</f>
        <v>0.11957847903105881</v>
      </c>
      <c r="R2959">
        <f>Q2959*Diccionario!$B$41</f>
        <v>7.7726011370188225E-2</v>
      </c>
      <c r="S2959">
        <f t="shared" si="464"/>
        <v>7.7726011370188225E-2</v>
      </c>
      <c r="T2959">
        <f>I2959*Diccionario!$B$36</f>
        <v>21.924913647058823</v>
      </c>
      <c r="U2959">
        <f>T2959*Diccionario!$B$42</f>
        <v>2.2144162783529411</v>
      </c>
      <c r="V2959">
        <f>U2959*Diccionario!$B$43</f>
        <v>1.8822538365999999</v>
      </c>
      <c r="W2959">
        <f>V2959*Diccionario!$B$44</f>
        <v>0.35762822895399998</v>
      </c>
      <c r="X2959">
        <f>W2959*Diccionario!$B$45</f>
        <v>0.13947500929206</v>
      </c>
      <c r="Y2959">
        <f>X2959*Diccionario!$B$46</f>
        <v>0.1241327582699334</v>
      </c>
      <c r="Z2959">
        <f>Y2959*Diccionario!$B$47</f>
        <v>4.5929120559875358E-2</v>
      </c>
      <c r="AA2959">
        <f>Z2959*Diccionario!$B$48</f>
        <v>4.5929120559875358E-2</v>
      </c>
      <c r="AB2959">
        <f>AA2959*Diccionario!$B$49</f>
        <v>3.4446840419906519E-2</v>
      </c>
      <c r="AC2959">
        <f t="shared" si="465"/>
        <v>3.4446840419906519E-2</v>
      </c>
      <c r="AD2959">
        <f t="shared" si="466"/>
        <v>0.11217285179009474</v>
      </c>
      <c r="AE2959">
        <f t="shared" si="467"/>
        <v>1.8797555617334303E-4</v>
      </c>
      <c r="AF2959" t="e">
        <f ca="1">IF(AD2959="","",_xludf.RANK.EQ(AD2959,$AD$2:$AD$5513,0))</f>
        <v>#NAME?</v>
      </c>
      <c r="AH2959" t="str">
        <f t="shared" si="468"/>
        <v>Baja</v>
      </c>
      <c r="AI2959" t="s">
        <v>153</v>
      </c>
      <c r="AJ2959" t="str">
        <f>IFERROR(VLOOKUP(B2959,Maestro_Regionales!$A$2:$B$35,2,FALSE),"Otras zonas")</f>
        <v>Otras zonas</v>
      </c>
      <c r="AK2959" t="str">
        <f t="shared" si="469"/>
        <v>COMFACHOCO EPS | Otras zonas</v>
      </c>
    </row>
    <row r="2960" spans="1:37">
      <c r="A2960" s="4" t="s">
        <v>1271</v>
      </c>
      <c r="B2960" s="4" t="s">
        <v>1272</v>
      </c>
      <c r="C2960" s="4" t="s">
        <v>1283</v>
      </c>
      <c r="D2960" s="4" t="s">
        <v>1284</v>
      </c>
      <c r="E2960" s="4" t="s">
        <v>87</v>
      </c>
      <c r="F2960" s="4">
        <v>209</v>
      </c>
      <c r="G2960" s="4">
        <v>218</v>
      </c>
      <c r="H2960" s="4">
        <v>0</v>
      </c>
      <c r="I2960">
        <f t="shared" si="460"/>
        <v>427</v>
      </c>
      <c r="J2960">
        <f t="shared" si="461"/>
        <v>0.48946135831381732</v>
      </c>
      <c r="K2960">
        <f t="shared" si="462"/>
        <v>0.51053864168618268</v>
      </c>
      <c r="L2960">
        <f t="shared" si="463"/>
        <v>0</v>
      </c>
      <c r="M2960">
        <f>I2960*Diccionario!$B$36</f>
        <v>0.94794837254901954</v>
      </c>
      <c r="N2960">
        <f>M2960*Diccionario!$B$37</f>
        <v>9.5742785627450977E-2</v>
      </c>
      <c r="O2960">
        <f>N2960*Diccionario!$B$38</f>
        <v>1.4361417844117645E-2</v>
      </c>
      <c r="P2960">
        <f>O2960*Diccionario!$B$39</f>
        <v>1.292527605970588E-2</v>
      </c>
      <c r="Q2960">
        <f>P2960*Diccionario!$B$40</f>
        <v>5.1701104238823523E-3</v>
      </c>
      <c r="R2960">
        <f>Q2960*Diccionario!$B$41</f>
        <v>3.3605717755235292E-3</v>
      </c>
      <c r="S2960">
        <f t="shared" si="464"/>
        <v>3.3605717755235292E-3</v>
      </c>
      <c r="T2960">
        <f>I2960*Diccionario!$B$36</f>
        <v>0.94794837254901954</v>
      </c>
      <c r="U2960">
        <f>T2960*Diccionario!$B$42</f>
        <v>9.5742785627450977E-2</v>
      </c>
      <c r="V2960">
        <f>U2960*Diccionario!$B$43</f>
        <v>8.1381367783333325E-2</v>
      </c>
      <c r="W2960">
        <f>V2960*Diccionario!$B$44</f>
        <v>1.5462459878833332E-2</v>
      </c>
      <c r="X2960">
        <f>W2960*Diccionario!$B$45</f>
        <v>6.0303593527449998E-3</v>
      </c>
      <c r="Y2960">
        <f>X2960*Diccionario!$B$46</f>
        <v>5.3670198239430499E-3</v>
      </c>
      <c r="Z2960">
        <f>Y2960*Diccionario!$B$47</f>
        <v>1.9857973348589284E-3</v>
      </c>
      <c r="AA2960">
        <f>Z2960*Diccionario!$B$48</f>
        <v>1.9857973348589284E-3</v>
      </c>
      <c r="AB2960">
        <f>AA2960*Diccionario!$B$49</f>
        <v>1.4893480011441964E-3</v>
      </c>
      <c r="AC2960">
        <f t="shared" si="465"/>
        <v>1.4893480011441964E-3</v>
      </c>
      <c r="AD2960">
        <f t="shared" si="466"/>
        <v>4.8499197766677261E-3</v>
      </c>
      <c r="AE2960">
        <f t="shared" si="467"/>
        <v>8.1273352051455539E-6</v>
      </c>
      <c r="AF2960" t="e">
        <f ca="1">IF(AD2960="","",_xludf.RANK.EQ(AD2960,$AD$2:$AD$5513,0))</f>
        <v>#NAME?</v>
      </c>
      <c r="AH2960" t="str">
        <f t="shared" si="468"/>
        <v>Baja</v>
      </c>
      <c r="AI2960" t="s">
        <v>153</v>
      </c>
      <c r="AJ2960" t="str">
        <f>IFERROR(VLOOKUP(B2960,Maestro_Regionales!$A$2:$B$35,2,FALSE),"Otras zonas")</f>
        <v>Otras zonas</v>
      </c>
      <c r="AK2960" t="str">
        <f t="shared" si="469"/>
        <v>NUEVA EPS | Otras zonas</v>
      </c>
    </row>
    <row r="2961" spans="1:37">
      <c r="A2961" s="4" t="s">
        <v>1271</v>
      </c>
      <c r="B2961" s="4" t="s">
        <v>1272</v>
      </c>
      <c r="C2961" s="4" t="s">
        <v>1283</v>
      </c>
      <c r="D2961" s="4" t="s">
        <v>1284</v>
      </c>
      <c r="E2961" s="4" t="s">
        <v>90</v>
      </c>
      <c r="F2961" s="4">
        <v>0</v>
      </c>
      <c r="G2961" s="4">
        <v>0</v>
      </c>
      <c r="H2961" s="4">
        <v>299</v>
      </c>
      <c r="I2961">
        <f t="shared" si="460"/>
        <v>299</v>
      </c>
      <c r="J2961">
        <f t="shared" si="461"/>
        <v>0</v>
      </c>
      <c r="K2961">
        <f t="shared" si="462"/>
        <v>0</v>
      </c>
      <c r="L2961">
        <f t="shared" si="463"/>
        <v>1</v>
      </c>
      <c r="M2961">
        <f>I2961*Diccionario!$B$36</f>
        <v>0.66378586274509799</v>
      </c>
      <c r="N2961">
        <f>M2961*Diccionario!$B$37</f>
        <v>6.7042372137254905E-2</v>
      </c>
      <c r="O2961">
        <f>N2961*Diccionario!$B$38</f>
        <v>1.0056355820588236E-2</v>
      </c>
      <c r="P2961">
        <f>O2961*Diccionario!$B$39</f>
        <v>9.0507202385294132E-3</v>
      </c>
      <c r="Q2961">
        <f>P2961*Diccionario!$B$40</f>
        <v>3.6202880954117654E-3</v>
      </c>
      <c r="R2961">
        <f>Q2961*Diccionario!$B$41</f>
        <v>2.3531872620176477E-3</v>
      </c>
      <c r="S2961">
        <f t="shared" si="464"/>
        <v>2.3531872620176477E-3</v>
      </c>
      <c r="T2961">
        <f>I2961*Diccionario!$B$36</f>
        <v>0.66378586274509799</v>
      </c>
      <c r="U2961">
        <f>T2961*Diccionario!$B$42</f>
        <v>6.7042372137254905E-2</v>
      </c>
      <c r="V2961">
        <f>U2961*Diccionario!$B$43</f>
        <v>5.6986016316666666E-2</v>
      </c>
      <c r="W2961">
        <f>V2961*Diccionario!$B$44</f>
        <v>1.0827343100166666E-2</v>
      </c>
      <c r="X2961">
        <f>W2961*Diccionario!$B$45</f>
        <v>4.2226638090649997E-3</v>
      </c>
      <c r="Y2961">
        <f>X2961*Diccionario!$B$46</f>
        <v>3.7581707900678496E-3</v>
      </c>
      <c r="Z2961">
        <f>Y2961*Diccionario!$B$47</f>
        <v>1.3905231923251043E-3</v>
      </c>
      <c r="AA2961">
        <f>Z2961*Diccionario!$B$48</f>
        <v>1.3905231923251043E-3</v>
      </c>
      <c r="AB2961">
        <f>AA2961*Diccionario!$B$49</f>
        <v>1.0428923942438282E-3</v>
      </c>
      <c r="AC2961">
        <f t="shared" si="465"/>
        <v>1.0428923942438282E-3</v>
      </c>
      <c r="AD2961">
        <f t="shared" si="466"/>
        <v>3.3960796562614759E-3</v>
      </c>
      <c r="AE2961">
        <f t="shared" si="467"/>
        <v>5.6910380007927881E-6</v>
      </c>
      <c r="AF2961" t="e">
        <f ca="1">IF(AD2961="","",_xludf.RANK.EQ(AD2961,$AD$2:$AD$5513,0))</f>
        <v>#NAME?</v>
      </c>
      <c r="AH2961" t="str">
        <f t="shared" si="468"/>
        <v>Baja</v>
      </c>
      <c r="AI2961" t="s">
        <v>153</v>
      </c>
      <c r="AJ2961" t="str">
        <f>IFERROR(VLOOKUP(B2961,Maestro_Regionales!$A$2:$B$35,2,FALSE),"Otras zonas")</f>
        <v>Otras zonas</v>
      </c>
      <c r="AK2961" t="str">
        <f t="shared" si="469"/>
        <v>REGIMEN DE EXCEPCION | Otras zonas</v>
      </c>
    </row>
    <row r="2962" spans="1:37">
      <c r="A2962" s="4" t="s">
        <v>1271</v>
      </c>
      <c r="B2962" s="4" t="s">
        <v>1272</v>
      </c>
      <c r="C2962" s="4" t="s">
        <v>1285</v>
      </c>
      <c r="D2962" s="4" t="s">
        <v>1286</v>
      </c>
      <c r="E2962" s="4" t="s">
        <v>87</v>
      </c>
      <c r="F2962" s="4">
        <v>564</v>
      </c>
      <c r="G2962" s="4">
        <v>10867</v>
      </c>
      <c r="H2962" s="4">
        <v>0</v>
      </c>
      <c r="I2962">
        <f t="shared" si="460"/>
        <v>11431</v>
      </c>
      <c r="J2962">
        <f t="shared" si="461"/>
        <v>4.9339515352987487E-2</v>
      </c>
      <c r="K2962">
        <f t="shared" si="462"/>
        <v>0.95066048464701247</v>
      </c>
      <c r="L2962">
        <f t="shared" si="463"/>
        <v>0</v>
      </c>
      <c r="M2962">
        <f>I2962*Diccionario!$B$36</f>
        <v>25.377044137254899</v>
      </c>
      <c r="N2962">
        <f>M2962*Diccionario!$B$37</f>
        <v>2.563081457862745</v>
      </c>
      <c r="O2962">
        <f>N2962*Diccionario!$B$38</f>
        <v>0.38446221867941172</v>
      </c>
      <c r="P2962">
        <f>O2962*Diccionario!$B$39</f>
        <v>0.34601599681147055</v>
      </c>
      <c r="Q2962">
        <f>P2962*Diccionario!$B$40</f>
        <v>0.13840639872458824</v>
      </c>
      <c r="R2962">
        <f>Q2962*Diccionario!$B$41</f>
        <v>8.9964159170982355E-2</v>
      </c>
      <c r="S2962">
        <f t="shared" si="464"/>
        <v>8.9964159170982355E-2</v>
      </c>
      <c r="T2962">
        <f>I2962*Diccionario!$B$36</f>
        <v>25.377044137254899</v>
      </c>
      <c r="U2962">
        <f>T2962*Diccionario!$B$42</f>
        <v>2.563081457862745</v>
      </c>
      <c r="V2962">
        <f>U2962*Diccionario!$B$43</f>
        <v>2.178619239183333</v>
      </c>
      <c r="W2962">
        <f>V2962*Diccionario!$B$44</f>
        <v>0.4139376554448333</v>
      </c>
      <c r="X2962">
        <f>W2962*Diccionario!$B$45</f>
        <v>0.16143568562348498</v>
      </c>
      <c r="Y2962">
        <f>X2962*Diccionario!$B$46</f>
        <v>0.14367776020490164</v>
      </c>
      <c r="Z2962">
        <f>Y2962*Diccionario!$B$47</f>
        <v>5.3160771275813604E-2</v>
      </c>
      <c r="AA2962">
        <f>Z2962*Diccionario!$B$48</f>
        <v>5.3160771275813604E-2</v>
      </c>
      <c r="AB2962">
        <f>AA2962*Diccionario!$B$49</f>
        <v>3.9870578456860206E-2</v>
      </c>
      <c r="AC2962">
        <f t="shared" si="465"/>
        <v>3.9870578456860206E-2</v>
      </c>
      <c r="AD2962">
        <f t="shared" si="466"/>
        <v>0.12983473762784256</v>
      </c>
      <c r="AE2962">
        <f t="shared" si="467"/>
        <v>2.1757276049184734E-4</v>
      </c>
      <c r="AF2962" t="e">
        <f ca="1">IF(AD2962="","",_xludf.RANK.EQ(AD2962,$AD$2:$AD$5513,0))</f>
        <v>#NAME?</v>
      </c>
      <c r="AH2962" t="str">
        <f t="shared" si="468"/>
        <v>Baja</v>
      </c>
      <c r="AI2962" t="s">
        <v>153</v>
      </c>
      <c r="AJ2962" t="str">
        <f>IFERROR(VLOOKUP(B2962,Maestro_Regionales!$A$2:$B$35,2,FALSE),"Otras zonas")</f>
        <v>Otras zonas</v>
      </c>
      <c r="AK2962" t="str">
        <f t="shared" si="469"/>
        <v>NUEVA EPS | Otras zonas</v>
      </c>
    </row>
    <row r="2963" spans="1:37">
      <c r="A2963" s="4" t="s">
        <v>1271</v>
      </c>
      <c r="B2963" s="4" t="s">
        <v>1272</v>
      </c>
      <c r="C2963" s="4" t="s">
        <v>1285</v>
      </c>
      <c r="D2963" s="4" t="s">
        <v>1286</v>
      </c>
      <c r="E2963" s="4" t="s">
        <v>232</v>
      </c>
      <c r="F2963" s="4">
        <v>69</v>
      </c>
      <c r="G2963" s="4">
        <v>4669</v>
      </c>
      <c r="H2963" s="4">
        <v>0</v>
      </c>
      <c r="I2963">
        <f t="shared" si="460"/>
        <v>4738</v>
      </c>
      <c r="J2963">
        <f t="shared" si="461"/>
        <v>1.4563106796116505E-2</v>
      </c>
      <c r="K2963">
        <f t="shared" si="462"/>
        <v>0.9854368932038835</v>
      </c>
      <c r="L2963">
        <f t="shared" si="463"/>
        <v>0</v>
      </c>
      <c r="M2963">
        <f>I2963*Diccionario!$B$36</f>
        <v>10.518452901960783</v>
      </c>
      <c r="N2963">
        <f>M2963*Diccionario!$B$37</f>
        <v>1.0623637430980393</v>
      </c>
      <c r="O2963">
        <f>N2963*Diccionario!$B$38</f>
        <v>0.15935456146470589</v>
      </c>
      <c r="P2963">
        <f>O2963*Diccionario!$B$39</f>
        <v>0.14341910531823532</v>
      </c>
      <c r="Q2963">
        <f>P2963*Diccionario!$B$40</f>
        <v>5.736764212729413E-2</v>
      </c>
      <c r="R2963">
        <f>Q2963*Diccionario!$B$41</f>
        <v>3.7288967382741185E-2</v>
      </c>
      <c r="S2963">
        <f t="shared" si="464"/>
        <v>3.7288967382741185E-2</v>
      </c>
      <c r="T2963">
        <f>I2963*Diccionario!$B$36</f>
        <v>10.518452901960783</v>
      </c>
      <c r="U2963">
        <f>T2963*Diccionario!$B$42</f>
        <v>1.0623637430980393</v>
      </c>
      <c r="V2963">
        <f>U2963*Diccionario!$B$43</f>
        <v>0.90300918163333332</v>
      </c>
      <c r="W2963">
        <f>V2963*Diccionario!$B$44</f>
        <v>0.17157174451033333</v>
      </c>
      <c r="X2963">
        <f>W2963*Diccionario!$B$45</f>
        <v>6.6912980359029997E-2</v>
      </c>
      <c r="Y2963">
        <f>X2963*Diccionario!$B$46</f>
        <v>5.95525525195367E-2</v>
      </c>
      <c r="Z2963">
        <f>Y2963*Diccionario!$B$47</f>
        <v>2.203444443222858E-2</v>
      </c>
      <c r="AA2963">
        <f>Z2963*Diccionario!$B$48</f>
        <v>2.203444443222858E-2</v>
      </c>
      <c r="AB2963">
        <f>AA2963*Diccionario!$B$49</f>
        <v>1.6525833324171436E-2</v>
      </c>
      <c r="AC2963">
        <f t="shared" si="465"/>
        <v>1.6525833324171436E-2</v>
      </c>
      <c r="AD2963">
        <f t="shared" si="466"/>
        <v>5.3814800706912622E-2</v>
      </c>
      <c r="AE2963">
        <f t="shared" si="467"/>
        <v>9.0181063704870341E-5</v>
      </c>
      <c r="AF2963" t="e">
        <f ca="1">IF(AD2963="","",_xludf.RANK.EQ(AD2963,$AD$2:$AD$5513,0))</f>
        <v>#NAME?</v>
      </c>
      <c r="AH2963" t="str">
        <f t="shared" si="468"/>
        <v>Baja</v>
      </c>
      <c r="AI2963" t="s">
        <v>153</v>
      </c>
      <c r="AJ2963" t="str">
        <f>IFERROR(VLOOKUP(B2963,Maestro_Regionales!$A$2:$B$35,2,FALSE),"Otras zonas")</f>
        <v>Otras zonas</v>
      </c>
      <c r="AK2963" t="str">
        <f t="shared" si="469"/>
        <v>COMFACHOCO EPS | Otras zonas</v>
      </c>
    </row>
    <row r="2964" spans="1:37">
      <c r="A2964" s="4" t="s">
        <v>1271</v>
      </c>
      <c r="B2964" s="4" t="s">
        <v>1272</v>
      </c>
      <c r="C2964" s="4" t="s">
        <v>1285</v>
      </c>
      <c r="D2964" s="4" t="s">
        <v>1286</v>
      </c>
      <c r="E2964" s="4" t="s">
        <v>90</v>
      </c>
      <c r="F2964" s="4">
        <v>0</v>
      </c>
      <c r="G2964" s="4">
        <v>0</v>
      </c>
      <c r="H2964" s="4">
        <v>359</v>
      </c>
      <c r="I2964">
        <f t="shared" si="460"/>
        <v>359</v>
      </c>
      <c r="J2964">
        <f t="shared" si="461"/>
        <v>0</v>
      </c>
      <c r="K2964">
        <f t="shared" si="462"/>
        <v>0</v>
      </c>
      <c r="L2964">
        <f t="shared" si="463"/>
        <v>1</v>
      </c>
      <c r="M2964">
        <f>I2964*Diccionario!$B$36</f>
        <v>0.79698703921568625</v>
      </c>
      <c r="N2964">
        <f>M2964*Diccionario!$B$37</f>
        <v>8.0495690960784322E-2</v>
      </c>
      <c r="O2964">
        <f>N2964*Diccionario!$B$38</f>
        <v>1.2074353644117648E-2</v>
      </c>
      <c r="P2964">
        <f>O2964*Diccionario!$B$39</f>
        <v>1.0866918279705883E-2</v>
      </c>
      <c r="Q2964">
        <f>P2964*Diccionario!$B$40</f>
        <v>4.3467673118823538E-3</v>
      </c>
      <c r="R2964">
        <f>Q2964*Diccionario!$B$41</f>
        <v>2.82539875272353E-3</v>
      </c>
      <c r="S2964">
        <f t="shared" si="464"/>
        <v>2.82539875272353E-3</v>
      </c>
      <c r="T2964">
        <f>I2964*Diccionario!$B$36</f>
        <v>0.79698703921568625</v>
      </c>
      <c r="U2964">
        <f>T2964*Diccionario!$B$42</f>
        <v>8.0495690960784322E-2</v>
      </c>
      <c r="V2964">
        <f>U2964*Diccionario!$B$43</f>
        <v>6.8421337316666678E-2</v>
      </c>
      <c r="W2964">
        <f>V2964*Diccionario!$B$44</f>
        <v>1.300005409016667E-2</v>
      </c>
      <c r="X2964">
        <f>W2964*Diccionario!$B$45</f>
        <v>5.070021095165001E-3</v>
      </c>
      <c r="Y2964">
        <f>X2964*Diccionario!$B$46</f>
        <v>4.5123187746968513E-3</v>
      </c>
      <c r="Z2964">
        <f>Y2964*Diccionario!$B$47</f>
        <v>1.6695579466378351E-3</v>
      </c>
      <c r="AA2964">
        <f>Z2964*Diccionario!$B$48</f>
        <v>1.6695579466378351E-3</v>
      </c>
      <c r="AB2964">
        <f>AA2964*Diccionario!$B$49</f>
        <v>1.2521684599783763E-3</v>
      </c>
      <c r="AC2964">
        <f t="shared" si="465"/>
        <v>1.2521684599783763E-3</v>
      </c>
      <c r="AD2964">
        <f t="shared" si="466"/>
        <v>4.0775672127019063E-3</v>
      </c>
      <c r="AE2964">
        <f t="shared" si="467"/>
        <v>6.833052315333148E-6</v>
      </c>
      <c r="AF2964" t="e">
        <f ca="1">IF(AD2964="","",_xludf.RANK.EQ(AD2964,$AD$2:$AD$5513,0))</f>
        <v>#NAME?</v>
      </c>
      <c r="AH2964" t="str">
        <f t="shared" si="468"/>
        <v>Baja</v>
      </c>
      <c r="AI2964" t="s">
        <v>153</v>
      </c>
      <c r="AJ2964" t="str">
        <f>IFERROR(VLOOKUP(B2964,Maestro_Regionales!$A$2:$B$35,2,FALSE),"Otras zonas")</f>
        <v>Otras zonas</v>
      </c>
      <c r="AK2964" t="str">
        <f t="shared" si="469"/>
        <v>REGIMEN DE EXCEPCION | Otras zonas</v>
      </c>
    </row>
    <row r="2965" spans="1:37">
      <c r="A2965" s="4" t="s">
        <v>1271</v>
      </c>
      <c r="B2965" s="4" t="s">
        <v>1272</v>
      </c>
      <c r="C2965" s="4" t="s">
        <v>1287</v>
      </c>
      <c r="D2965" s="4" t="s">
        <v>1288</v>
      </c>
      <c r="E2965" s="4" t="s">
        <v>90</v>
      </c>
      <c r="F2965" s="4">
        <v>0</v>
      </c>
      <c r="G2965" s="4">
        <v>0</v>
      </c>
      <c r="H2965" s="4">
        <v>59</v>
      </c>
      <c r="I2965">
        <f t="shared" si="460"/>
        <v>59</v>
      </c>
      <c r="J2965">
        <f t="shared" si="461"/>
        <v>0</v>
      </c>
      <c r="K2965">
        <f t="shared" si="462"/>
        <v>0</v>
      </c>
      <c r="L2965">
        <f t="shared" si="463"/>
        <v>1</v>
      </c>
      <c r="M2965">
        <f>I2965*Diccionario!$B$36</f>
        <v>0.13098115686274509</v>
      </c>
      <c r="N2965">
        <f>M2965*Diccionario!$B$37</f>
        <v>1.3229096843137254E-2</v>
      </c>
      <c r="O2965">
        <f>N2965*Diccionario!$B$38</f>
        <v>1.9843645264705878E-3</v>
      </c>
      <c r="P2965">
        <f>O2965*Diccionario!$B$39</f>
        <v>1.7859280738235291E-3</v>
      </c>
      <c r="Q2965">
        <f>P2965*Diccionario!$B$40</f>
        <v>7.1437122952941164E-4</v>
      </c>
      <c r="R2965">
        <f>Q2965*Diccionario!$B$41</f>
        <v>4.6434129919411757E-4</v>
      </c>
      <c r="S2965">
        <f t="shared" si="464"/>
        <v>4.6434129919411757E-4</v>
      </c>
      <c r="T2965">
        <f>I2965*Diccionario!$B$36</f>
        <v>0.13098115686274509</v>
      </c>
      <c r="U2965">
        <f>T2965*Diccionario!$B$42</f>
        <v>1.3229096843137254E-2</v>
      </c>
      <c r="V2965">
        <f>U2965*Diccionario!$B$43</f>
        <v>1.1244732316666665E-2</v>
      </c>
      <c r="W2965">
        <f>V2965*Diccionario!$B$44</f>
        <v>2.1364991401666665E-3</v>
      </c>
      <c r="X2965">
        <f>W2965*Diccionario!$B$45</f>
        <v>8.3323466466499998E-4</v>
      </c>
      <c r="Y2965">
        <f>X2965*Diccionario!$B$46</f>
        <v>7.4157885155184998E-4</v>
      </c>
      <c r="Z2965">
        <f>Y2965*Diccionario!$B$47</f>
        <v>2.743841750741845E-4</v>
      </c>
      <c r="AA2965">
        <f>Z2965*Diccionario!$B$48</f>
        <v>2.743841750741845E-4</v>
      </c>
      <c r="AB2965">
        <f>AA2965*Diccionario!$B$49</f>
        <v>2.0578813130563839E-4</v>
      </c>
      <c r="AC2965">
        <f t="shared" si="465"/>
        <v>2.0578813130563839E-4</v>
      </c>
      <c r="AD2965">
        <f t="shared" si="466"/>
        <v>6.7012943049975595E-4</v>
      </c>
      <c r="AE2965">
        <f t="shared" si="467"/>
        <v>1.1229807426313526E-6</v>
      </c>
      <c r="AF2965" t="e">
        <f ca="1">IF(AD2965="","",_xludf.RANK.EQ(AD2965,$AD$2:$AD$5513,0))</f>
        <v>#NAME?</v>
      </c>
      <c r="AH2965" t="str">
        <f t="shared" si="468"/>
        <v>Baja</v>
      </c>
      <c r="AI2965" t="s">
        <v>153</v>
      </c>
      <c r="AJ2965" t="str">
        <f>IFERROR(VLOOKUP(B2965,Maestro_Regionales!$A$2:$B$35,2,FALSE),"Otras zonas")</f>
        <v>Otras zonas</v>
      </c>
      <c r="AK2965" t="str">
        <f t="shared" si="469"/>
        <v>REGIMEN DE EXCEPCION | Otras zonas</v>
      </c>
    </row>
    <row r="2966" spans="1:37">
      <c r="A2966" s="4" t="s">
        <v>1271</v>
      </c>
      <c r="B2966" s="4" t="s">
        <v>1272</v>
      </c>
      <c r="C2966" s="4" t="s">
        <v>1289</v>
      </c>
      <c r="D2966" s="4" t="s">
        <v>1290</v>
      </c>
      <c r="E2966" s="4" t="s">
        <v>87</v>
      </c>
      <c r="F2966" s="4">
        <v>694</v>
      </c>
      <c r="G2966" s="4">
        <v>9377</v>
      </c>
      <c r="H2966" s="4">
        <v>0</v>
      </c>
      <c r="I2966">
        <f t="shared" si="460"/>
        <v>10071</v>
      </c>
      <c r="J2966">
        <f t="shared" si="461"/>
        <v>6.8910733790090356E-2</v>
      </c>
      <c r="K2966">
        <f t="shared" si="462"/>
        <v>0.93108926620990962</v>
      </c>
      <c r="L2966">
        <f t="shared" si="463"/>
        <v>0</v>
      </c>
      <c r="M2966">
        <f>I2966*Diccionario!$B$36</f>
        <v>22.357817470588234</v>
      </c>
      <c r="N2966">
        <f>M2966*Diccionario!$B$37</f>
        <v>2.2581395645294116</v>
      </c>
      <c r="O2966">
        <f>N2966*Diccionario!$B$38</f>
        <v>0.33872093467941172</v>
      </c>
      <c r="P2966">
        <f>O2966*Diccionario!$B$39</f>
        <v>0.30484884121147054</v>
      </c>
      <c r="Q2966">
        <f>P2966*Diccionario!$B$40</f>
        <v>0.12193953648458822</v>
      </c>
      <c r="R2966">
        <f>Q2966*Diccionario!$B$41</f>
        <v>7.9260698714982342E-2</v>
      </c>
      <c r="S2966">
        <f t="shared" si="464"/>
        <v>7.9260698714982342E-2</v>
      </c>
      <c r="T2966">
        <f>I2966*Diccionario!$B$36</f>
        <v>22.357817470588234</v>
      </c>
      <c r="U2966">
        <f>T2966*Diccionario!$B$42</f>
        <v>2.2581395645294116</v>
      </c>
      <c r="V2966">
        <f>U2966*Diccionario!$B$43</f>
        <v>1.9194186298499998</v>
      </c>
      <c r="W2966">
        <f>V2966*Diccionario!$B$44</f>
        <v>0.36468953967149997</v>
      </c>
      <c r="X2966">
        <f>W2966*Diccionario!$B$45</f>
        <v>0.14222892047188498</v>
      </c>
      <c r="Y2966">
        <f>X2966*Diccionario!$B$46</f>
        <v>0.12658373921997765</v>
      </c>
      <c r="Z2966">
        <f>Y2966*Diccionario!$B$47</f>
        <v>4.6835983511391732E-2</v>
      </c>
      <c r="AA2966">
        <f>Z2966*Diccionario!$B$48</f>
        <v>4.6835983511391732E-2</v>
      </c>
      <c r="AB2966">
        <f>AA2966*Diccionario!$B$49</f>
        <v>3.5126987633543799E-2</v>
      </c>
      <c r="AC2966">
        <f t="shared" si="465"/>
        <v>3.5126987633543799E-2</v>
      </c>
      <c r="AD2966">
        <f t="shared" si="466"/>
        <v>0.11438768634852614</v>
      </c>
      <c r="AE2966">
        <f t="shared" si="467"/>
        <v>1.9168710269559919E-4</v>
      </c>
      <c r="AF2966" t="e">
        <f ca="1">IF(AD2966="","",_xludf.RANK.EQ(AD2966,$AD$2:$AD$5513,0))</f>
        <v>#NAME?</v>
      </c>
      <c r="AH2966" t="str">
        <f t="shared" si="468"/>
        <v>Baja</v>
      </c>
      <c r="AI2966" t="s">
        <v>153</v>
      </c>
      <c r="AJ2966" t="str">
        <f>IFERROR(VLOOKUP(B2966,Maestro_Regionales!$A$2:$B$35,2,FALSE),"Otras zonas")</f>
        <v>Otras zonas</v>
      </c>
      <c r="AK2966" t="str">
        <f t="shared" si="469"/>
        <v>NUEVA EPS | Otras zonas</v>
      </c>
    </row>
    <row r="2967" spans="1:37">
      <c r="A2967" s="4" t="s">
        <v>1271</v>
      </c>
      <c r="B2967" s="4" t="s">
        <v>1272</v>
      </c>
      <c r="C2967" s="4" t="s">
        <v>1289</v>
      </c>
      <c r="D2967" s="4" t="s">
        <v>1290</v>
      </c>
      <c r="E2967" s="4" t="s">
        <v>86</v>
      </c>
      <c r="F2967" s="4">
        <v>106</v>
      </c>
      <c r="G2967" s="4">
        <v>1221</v>
      </c>
      <c r="H2967" s="4">
        <v>0</v>
      </c>
      <c r="I2967">
        <f t="shared" si="460"/>
        <v>1327</v>
      </c>
      <c r="J2967">
        <f t="shared" si="461"/>
        <v>7.9879427279577989E-2</v>
      </c>
      <c r="K2967">
        <f t="shared" si="462"/>
        <v>0.92012057272042203</v>
      </c>
      <c r="L2967">
        <f t="shared" si="463"/>
        <v>0</v>
      </c>
      <c r="M2967">
        <f>I2967*Diccionario!$B$36</f>
        <v>2.9459660196078428</v>
      </c>
      <c r="N2967">
        <f>M2967*Diccionario!$B$37</f>
        <v>0.29754256798039214</v>
      </c>
      <c r="O2967">
        <f>N2967*Diccionario!$B$38</f>
        <v>4.4631385197058816E-2</v>
      </c>
      <c r="P2967">
        <f>O2967*Diccionario!$B$39</f>
        <v>4.0168246677352935E-2</v>
      </c>
      <c r="Q2967">
        <f>P2967*Diccionario!$B$40</f>
        <v>1.6067298670941175E-2</v>
      </c>
      <c r="R2967">
        <f>Q2967*Diccionario!$B$41</f>
        <v>1.0443744136111764E-2</v>
      </c>
      <c r="S2967">
        <f t="shared" si="464"/>
        <v>1.0443744136111764E-2</v>
      </c>
      <c r="T2967">
        <f>I2967*Diccionario!$B$36</f>
        <v>2.9459660196078428</v>
      </c>
      <c r="U2967">
        <f>T2967*Diccionario!$B$42</f>
        <v>0.29754256798039214</v>
      </c>
      <c r="V2967">
        <f>U2967*Diccionario!$B$43</f>
        <v>0.2529111827833333</v>
      </c>
      <c r="W2967">
        <f>V2967*Diccionario!$B$44</f>
        <v>4.805312472883333E-2</v>
      </c>
      <c r="X2967">
        <f>W2967*Diccionario!$B$45</f>
        <v>1.8740718644244998E-2</v>
      </c>
      <c r="Y2967">
        <f>X2967*Diccionario!$B$46</f>
        <v>1.6679239593378047E-2</v>
      </c>
      <c r="Z2967">
        <f>Y2967*Diccionario!$B$47</f>
        <v>6.1713186495498768E-3</v>
      </c>
      <c r="AA2967">
        <f>Z2967*Diccionario!$B$48</f>
        <v>6.1713186495498768E-3</v>
      </c>
      <c r="AB2967">
        <f>AA2967*Diccionario!$B$49</f>
        <v>4.6284889871624074E-3</v>
      </c>
      <c r="AC2967">
        <f t="shared" si="465"/>
        <v>4.6284889871624074E-3</v>
      </c>
      <c r="AD2967">
        <f t="shared" si="466"/>
        <v>1.5072233123274171E-2</v>
      </c>
      <c r="AE2967">
        <f t="shared" si="467"/>
        <v>2.5257549923250931E-5</v>
      </c>
      <c r="AF2967" t="e">
        <f ca="1">IF(AD2967="","",_xludf.RANK.EQ(AD2967,$AD$2:$AD$5513,0))</f>
        <v>#NAME?</v>
      </c>
      <c r="AH2967" t="str">
        <f t="shared" si="468"/>
        <v>Baja</v>
      </c>
      <c r="AI2967" t="s">
        <v>153</v>
      </c>
      <c r="AJ2967" t="str">
        <f>IFERROR(VLOOKUP(B2967,Maestro_Regionales!$A$2:$B$35,2,FALSE),"Otras zonas")</f>
        <v>Otras zonas</v>
      </c>
      <c r="AK2967" t="str">
        <f t="shared" si="469"/>
        <v>EPS SANITAS | Otras zonas</v>
      </c>
    </row>
    <row r="2968" spans="1:37">
      <c r="A2968" s="4" t="s">
        <v>1271</v>
      </c>
      <c r="B2968" s="4" t="s">
        <v>1272</v>
      </c>
      <c r="C2968" s="4" t="s">
        <v>1289</v>
      </c>
      <c r="D2968" s="4" t="s">
        <v>1290</v>
      </c>
      <c r="E2968" s="4" t="s">
        <v>232</v>
      </c>
      <c r="F2968" s="4">
        <v>32</v>
      </c>
      <c r="G2968" s="4">
        <v>1280</v>
      </c>
      <c r="H2968" s="4">
        <v>0</v>
      </c>
      <c r="I2968">
        <f t="shared" si="460"/>
        <v>1312</v>
      </c>
      <c r="J2968">
        <f t="shared" si="461"/>
        <v>2.4390243902439025E-2</v>
      </c>
      <c r="K2968">
        <f t="shared" si="462"/>
        <v>0.97560975609756095</v>
      </c>
      <c r="L2968">
        <f t="shared" si="463"/>
        <v>0</v>
      </c>
      <c r="M2968">
        <f>I2968*Diccionario!$B$36</f>
        <v>2.912665725490196</v>
      </c>
      <c r="N2968">
        <f>M2968*Diccionario!$B$37</f>
        <v>0.29417923827450981</v>
      </c>
      <c r="O2968">
        <f>N2968*Diccionario!$B$38</f>
        <v>4.4126885741176472E-2</v>
      </c>
      <c r="P2968">
        <f>O2968*Diccionario!$B$39</f>
        <v>3.9714197167058825E-2</v>
      </c>
      <c r="Q2968">
        <f>P2968*Diccionario!$B$40</f>
        <v>1.588567886682353E-2</v>
      </c>
      <c r="R2968">
        <f>Q2968*Diccionario!$B$41</f>
        <v>1.0325691263435294E-2</v>
      </c>
      <c r="S2968">
        <f t="shared" si="464"/>
        <v>1.0325691263435294E-2</v>
      </c>
      <c r="T2968">
        <f>I2968*Diccionario!$B$36</f>
        <v>2.912665725490196</v>
      </c>
      <c r="U2968">
        <f>T2968*Diccionario!$B$42</f>
        <v>0.29417923827450981</v>
      </c>
      <c r="V2968">
        <f>U2968*Diccionario!$B$43</f>
        <v>0.25005235253333336</v>
      </c>
      <c r="W2968">
        <f>V2968*Diccionario!$B$44</f>
        <v>4.7509946981333338E-2</v>
      </c>
      <c r="X2968">
        <f>W2968*Diccionario!$B$45</f>
        <v>1.8528879322720002E-2</v>
      </c>
      <c r="Y2968">
        <f>X2968*Diccionario!$B$46</f>
        <v>1.64907025972208E-2</v>
      </c>
      <c r="Z2968">
        <f>Y2968*Diccionario!$B$47</f>
        <v>6.1015599609716958E-3</v>
      </c>
      <c r="AA2968">
        <f>Z2968*Diccionario!$B$48</f>
        <v>6.1015599609716958E-3</v>
      </c>
      <c r="AB2968">
        <f>AA2968*Diccionario!$B$49</f>
        <v>4.5761699707287714E-3</v>
      </c>
      <c r="AC2968">
        <f t="shared" si="465"/>
        <v>4.5761699707287714E-3</v>
      </c>
      <c r="AD2968">
        <f t="shared" si="466"/>
        <v>1.4901861234164065E-2</v>
      </c>
      <c r="AE2968">
        <f t="shared" si="467"/>
        <v>2.4972046344615842E-5</v>
      </c>
      <c r="AF2968" t="e">
        <f ca="1">IF(AD2968="","",_xludf.RANK.EQ(AD2968,$AD$2:$AD$5513,0))</f>
        <v>#NAME?</v>
      </c>
      <c r="AH2968" t="str">
        <f t="shared" si="468"/>
        <v>Baja</v>
      </c>
      <c r="AI2968" t="s">
        <v>153</v>
      </c>
      <c r="AJ2968" t="str">
        <f>IFERROR(VLOOKUP(B2968,Maestro_Regionales!$A$2:$B$35,2,FALSE),"Otras zonas")</f>
        <v>Otras zonas</v>
      </c>
      <c r="AK2968" t="str">
        <f t="shared" si="469"/>
        <v>COMFACHOCO EPS | Otras zonas</v>
      </c>
    </row>
    <row r="2969" spans="1:37">
      <c r="A2969" s="4" t="s">
        <v>1271</v>
      </c>
      <c r="B2969" s="4" t="s">
        <v>1272</v>
      </c>
      <c r="C2969" s="4" t="s">
        <v>1289</v>
      </c>
      <c r="D2969" s="4" t="s">
        <v>1290</v>
      </c>
      <c r="E2969" s="4" t="s">
        <v>90</v>
      </c>
      <c r="F2969" s="4">
        <v>0</v>
      </c>
      <c r="G2969" s="4">
        <v>0</v>
      </c>
      <c r="H2969" s="4">
        <v>155</v>
      </c>
      <c r="I2969">
        <f t="shared" si="460"/>
        <v>155</v>
      </c>
      <c r="J2969">
        <f t="shared" si="461"/>
        <v>0</v>
      </c>
      <c r="K2969">
        <f t="shared" si="462"/>
        <v>0</v>
      </c>
      <c r="L2969">
        <f t="shared" si="463"/>
        <v>1</v>
      </c>
      <c r="M2969">
        <f>I2969*Diccionario!$B$36</f>
        <v>0.34410303921568625</v>
      </c>
      <c r="N2969">
        <f>M2969*Diccionario!$B$37</f>
        <v>3.4754406960784315E-2</v>
      </c>
      <c r="O2969">
        <f>N2969*Diccionario!$B$38</f>
        <v>5.213161044117647E-3</v>
      </c>
      <c r="P2969">
        <f>O2969*Diccionario!$B$39</f>
        <v>4.6918449397058823E-3</v>
      </c>
      <c r="Q2969">
        <f>P2969*Diccionario!$B$40</f>
        <v>1.8767379758823531E-3</v>
      </c>
      <c r="R2969">
        <f>Q2969*Diccionario!$B$41</f>
        <v>1.2198796843235296E-3</v>
      </c>
      <c r="S2969">
        <f t="shared" si="464"/>
        <v>1.2198796843235296E-3</v>
      </c>
      <c r="T2969">
        <f>I2969*Diccionario!$B$36</f>
        <v>0.34410303921568625</v>
      </c>
      <c r="U2969">
        <f>T2969*Diccionario!$B$42</f>
        <v>3.4754406960784315E-2</v>
      </c>
      <c r="V2969">
        <f>U2969*Diccionario!$B$43</f>
        <v>2.9541245916666667E-2</v>
      </c>
      <c r="W2969">
        <f>V2969*Diccionario!$B$44</f>
        <v>5.6128367241666671E-3</v>
      </c>
      <c r="X2969">
        <f>W2969*Diccionario!$B$45</f>
        <v>2.1890063224250002E-3</v>
      </c>
      <c r="Y2969">
        <f>X2969*Diccionario!$B$46</f>
        <v>1.9482156269582502E-3</v>
      </c>
      <c r="Z2969">
        <f>Y2969*Diccionario!$B$47</f>
        <v>7.2083978197455252E-4</v>
      </c>
      <c r="AA2969">
        <f>Z2969*Diccionario!$B$48</f>
        <v>7.2083978197455252E-4</v>
      </c>
      <c r="AB2969">
        <f>AA2969*Diccionario!$B$49</f>
        <v>5.4062983648091442E-4</v>
      </c>
      <c r="AC2969">
        <f t="shared" si="465"/>
        <v>5.4062983648091442E-4</v>
      </c>
      <c r="AD2969">
        <f t="shared" si="466"/>
        <v>1.760509520804444E-3</v>
      </c>
      <c r="AE2969">
        <f t="shared" si="467"/>
        <v>2.9502036458959272E-6</v>
      </c>
      <c r="AF2969" t="e">
        <f ca="1">IF(AD2969="","",_xludf.RANK.EQ(AD2969,$AD$2:$AD$5513,0))</f>
        <v>#NAME?</v>
      </c>
      <c r="AH2969" t="str">
        <f t="shared" si="468"/>
        <v>Baja</v>
      </c>
      <c r="AI2969" t="s">
        <v>153</v>
      </c>
      <c r="AJ2969" t="str">
        <f>IFERROR(VLOOKUP(B2969,Maestro_Regionales!$A$2:$B$35,2,FALSE),"Otras zonas")</f>
        <v>Otras zonas</v>
      </c>
      <c r="AK2969" t="str">
        <f t="shared" si="469"/>
        <v>REGIMEN DE EXCEPCION | Otras zonas</v>
      </c>
    </row>
    <row r="2970" spans="1:37">
      <c r="A2970" s="4" t="s">
        <v>1271</v>
      </c>
      <c r="B2970" s="4" t="s">
        <v>1272</v>
      </c>
      <c r="C2970" s="4" t="s">
        <v>1291</v>
      </c>
      <c r="D2970" s="4" t="s">
        <v>1292</v>
      </c>
      <c r="E2970" s="4" t="s">
        <v>87</v>
      </c>
      <c r="F2970" s="4">
        <v>218</v>
      </c>
      <c r="G2970" s="4">
        <v>3253</v>
      </c>
      <c r="H2970" s="4">
        <v>0</v>
      </c>
      <c r="I2970">
        <f t="shared" si="460"/>
        <v>3471</v>
      </c>
      <c r="J2970">
        <f t="shared" si="461"/>
        <v>6.2806107749927981E-2</v>
      </c>
      <c r="K2970">
        <f t="shared" si="462"/>
        <v>0.93719389225007199</v>
      </c>
      <c r="L2970">
        <f t="shared" si="463"/>
        <v>0</v>
      </c>
      <c r="M2970">
        <f>I2970*Diccionario!$B$36</f>
        <v>7.7056880588235286</v>
      </c>
      <c r="N2970">
        <f>M2970*Diccionario!$B$37</f>
        <v>0.77827449394117643</v>
      </c>
      <c r="O2970">
        <f>N2970*Diccionario!$B$38</f>
        <v>0.11674117409117646</v>
      </c>
      <c r="P2970">
        <f>O2970*Diccionario!$B$39</f>
        <v>0.10506705668205882</v>
      </c>
      <c r="Q2970">
        <f>P2970*Diccionario!$B$40</f>
        <v>4.2026822672823531E-2</v>
      </c>
      <c r="R2970">
        <f>Q2970*Diccionario!$B$41</f>
        <v>2.7317434737335295E-2</v>
      </c>
      <c r="S2970">
        <f t="shared" si="464"/>
        <v>2.7317434737335295E-2</v>
      </c>
      <c r="T2970">
        <f>I2970*Diccionario!$B$36</f>
        <v>7.7056880588235286</v>
      </c>
      <c r="U2970">
        <f>T2970*Diccionario!$B$42</f>
        <v>0.77827449394117643</v>
      </c>
      <c r="V2970">
        <f>U2970*Diccionario!$B$43</f>
        <v>0.66153331984999997</v>
      </c>
      <c r="W2970">
        <f>V2970*Diccionario!$B$44</f>
        <v>0.12569133077149999</v>
      </c>
      <c r="X2970">
        <f>W2970*Diccionario!$B$45</f>
        <v>4.9019619000885001E-2</v>
      </c>
      <c r="Y2970">
        <f>X2970*Diccionario!$B$46</f>
        <v>4.3627460910787653E-2</v>
      </c>
      <c r="Z2970">
        <f>Y2970*Diccionario!$B$47</f>
        <v>1.6142160536991433E-2</v>
      </c>
      <c r="AA2970">
        <f>Z2970*Diccionario!$B$48</f>
        <v>1.6142160536991433E-2</v>
      </c>
      <c r="AB2970">
        <f>AA2970*Diccionario!$B$49</f>
        <v>1.2106620402743575E-2</v>
      </c>
      <c r="AC2970">
        <f t="shared" si="465"/>
        <v>1.2106620402743575E-2</v>
      </c>
      <c r="AD2970">
        <f t="shared" si="466"/>
        <v>3.9424055140078872E-2</v>
      </c>
      <c r="AE2970">
        <f t="shared" si="467"/>
        <v>6.6065528096159764E-5</v>
      </c>
      <c r="AF2970" t="e">
        <f ca="1">IF(AD2970="","",_xludf.RANK.EQ(AD2970,$AD$2:$AD$5513,0))</f>
        <v>#NAME?</v>
      </c>
      <c r="AH2970" t="str">
        <f t="shared" si="468"/>
        <v>Baja</v>
      </c>
      <c r="AI2970" t="s">
        <v>153</v>
      </c>
      <c r="AJ2970" t="str">
        <f>IFERROR(VLOOKUP(B2970,Maestro_Regionales!$A$2:$B$35,2,FALSE),"Otras zonas")</f>
        <v>Otras zonas</v>
      </c>
      <c r="AK2970" t="str">
        <f t="shared" si="469"/>
        <v>NUEVA EPS | Otras zonas</v>
      </c>
    </row>
    <row r="2971" spans="1:37">
      <c r="A2971" s="4" t="s">
        <v>1271</v>
      </c>
      <c r="B2971" s="4" t="s">
        <v>1272</v>
      </c>
      <c r="C2971" s="4" t="s">
        <v>1291</v>
      </c>
      <c r="D2971" s="4" t="s">
        <v>1292</v>
      </c>
      <c r="E2971" s="4" t="s">
        <v>232</v>
      </c>
      <c r="F2971" s="4">
        <v>29</v>
      </c>
      <c r="G2971" s="4">
        <v>1665</v>
      </c>
      <c r="H2971" s="4">
        <v>0</v>
      </c>
      <c r="I2971">
        <f t="shared" si="460"/>
        <v>1694</v>
      </c>
      <c r="J2971">
        <f t="shared" si="461"/>
        <v>1.7119244391971666E-2</v>
      </c>
      <c r="K2971">
        <f t="shared" si="462"/>
        <v>0.98288075560802834</v>
      </c>
      <c r="L2971">
        <f t="shared" si="463"/>
        <v>0</v>
      </c>
      <c r="M2971">
        <f>I2971*Diccionario!$B$36</f>
        <v>3.7607132156862741</v>
      </c>
      <c r="N2971">
        <f>M2971*Diccionario!$B$37</f>
        <v>0.37983203478431371</v>
      </c>
      <c r="O2971">
        <f>N2971*Diccionario!$B$38</f>
        <v>5.6974805217647057E-2</v>
      </c>
      <c r="P2971">
        <f>O2971*Diccionario!$B$39</f>
        <v>5.1277324695882351E-2</v>
      </c>
      <c r="Q2971">
        <f>P2971*Diccionario!$B$40</f>
        <v>2.0510929878352943E-2</v>
      </c>
      <c r="R2971">
        <f>Q2971*Diccionario!$B$41</f>
        <v>1.3332104420929414E-2</v>
      </c>
      <c r="S2971">
        <f t="shared" si="464"/>
        <v>1.3332104420929414E-2</v>
      </c>
      <c r="T2971">
        <f>I2971*Diccionario!$B$36</f>
        <v>3.7607132156862741</v>
      </c>
      <c r="U2971">
        <f>T2971*Diccionario!$B$42</f>
        <v>0.37983203478431371</v>
      </c>
      <c r="V2971">
        <f>U2971*Diccionario!$B$43</f>
        <v>0.32285722956666663</v>
      </c>
      <c r="W2971">
        <f>V2971*Diccionario!$B$44</f>
        <v>6.134287361766666E-2</v>
      </c>
      <c r="X2971">
        <f>W2971*Diccionario!$B$45</f>
        <v>2.3923720710889999E-2</v>
      </c>
      <c r="Y2971">
        <f>X2971*Diccionario!$B$46</f>
        <v>2.12921114326921E-2</v>
      </c>
      <c r="Z2971">
        <f>Y2971*Diccionario!$B$47</f>
        <v>7.8780812300960762E-3</v>
      </c>
      <c r="AA2971">
        <f>Z2971*Diccionario!$B$48</f>
        <v>7.8780812300960762E-3</v>
      </c>
      <c r="AB2971">
        <f>AA2971*Diccionario!$B$49</f>
        <v>5.9085609225720571E-3</v>
      </c>
      <c r="AC2971">
        <f t="shared" si="465"/>
        <v>5.9085609225720571E-3</v>
      </c>
      <c r="AD2971">
        <f t="shared" si="466"/>
        <v>1.9240665343501471E-2</v>
      </c>
      <c r="AE2971">
        <f t="shared" si="467"/>
        <v>3.2242870813856131E-5</v>
      </c>
      <c r="AF2971" t="e">
        <f ca="1">IF(AD2971="","",_xludf.RANK.EQ(AD2971,$AD$2:$AD$5513,0))</f>
        <v>#NAME?</v>
      </c>
      <c r="AH2971" t="str">
        <f t="shared" si="468"/>
        <v>Baja</v>
      </c>
      <c r="AI2971" t="s">
        <v>153</v>
      </c>
      <c r="AJ2971" t="str">
        <f>IFERROR(VLOOKUP(B2971,Maestro_Regionales!$A$2:$B$35,2,FALSE),"Otras zonas")</f>
        <v>Otras zonas</v>
      </c>
      <c r="AK2971" t="str">
        <f t="shared" si="469"/>
        <v>COMFACHOCO EPS | Otras zonas</v>
      </c>
    </row>
    <row r="2972" spans="1:37">
      <c r="A2972" s="4" t="s">
        <v>1271</v>
      </c>
      <c r="B2972" s="4" t="s">
        <v>1272</v>
      </c>
      <c r="C2972" s="4" t="s">
        <v>1291</v>
      </c>
      <c r="D2972" s="4" t="s">
        <v>1292</v>
      </c>
      <c r="E2972" s="4" t="s">
        <v>90</v>
      </c>
      <c r="F2972" s="4">
        <v>0</v>
      </c>
      <c r="G2972" s="4">
        <v>0</v>
      </c>
      <c r="H2972" s="4">
        <v>89</v>
      </c>
      <c r="I2972">
        <f t="shared" si="460"/>
        <v>89</v>
      </c>
      <c r="J2972">
        <f t="shared" si="461"/>
        <v>0</v>
      </c>
      <c r="K2972">
        <f t="shared" si="462"/>
        <v>0</v>
      </c>
      <c r="L2972">
        <f t="shared" si="463"/>
        <v>1</v>
      </c>
      <c r="M2972">
        <f>I2972*Diccionario!$B$36</f>
        <v>0.19758174509803919</v>
      </c>
      <c r="N2972">
        <f>M2972*Diccionario!$B$37</f>
        <v>1.9955756254901959E-2</v>
      </c>
      <c r="O2972">
        <f>N2972*Diccionario!$B$38</f>
        <v>2.9933634382352937E-3</v>
      </c>
      <c r="P2972">
        <f>O2972*Diccionario!$B$39</f>
        <v>2.6940270944117643E-3</v>
      </c>
      <c r="Q2972">
        <f>P2972*Diccionario!$B$40</f>
        <v>1.0776108377647058E-3</v>
      </c>
      <c r="R2972">
        <f>Q2972*Diccionario!$B$41</f>
        <v>7.0044704454705884E-4</v>
      </c>
      <c r="S2972">
        <f t="shared" si="464"/>
        <v>7.0044704454705884E-4</v>
      </c>
      <c r="T2972">
        <f>I2972*Diccionario!$B$36</f>
        <v>0.19758174509803919</v>
      </c>
      <c r="U2972">
        <f>T2972*Diccionario!$B$42</f>
        <v>1.9955756254901959E-2</v>
      </c>
      <c r="V2972">
        <f>U2972*Diccionario!$B$43</f>
        <v>1.6962392816666665E-2</v>
      </c>
      <c r="W2972">
        <f>V2972*Diccionario!$B$44</f>
        <v>3.2228546351666665E-3</v>
      </c>
      <c r="X2972">
        <f>W2972*Diccionario!$B$45</f>
        <v>1.2569133077149999E-3</v>
      </c>
      <c r="Y2972">
        <f>X2972*Diccionario!$B$46</f>
        <v>1.11865284386635E-3</v>
      </c>
      <c r="Z2972">
        <f>Y2972*Diccionario!$B$47</f>
        <v>4.1390155223054948E-4</v>
      </c>
      <c r="AA2972">
        <f>Z2972*Diccionario!$B$48</f>
        <v>4.1390155223054948E-4</v>
      </c>
      <c r="AB2972">
        <f>AA2972*Diccionario!$B$49</f>
        <v>3.1042616417291212E-4</v>
      </c>
      <c r="AC2972">
        <f t="shared" si="465"/>
        <v>3.1042616417291212E-4</v>
      </c>
      <c r="AD2972">
        <f t="shared" si="466"/>
        <v>1.010873208719971E-3</v>
      </c>
      <c r="AE2972">
        <f t="shared" si="467"/>
        <v>1.6939878999015322E-6</v>
      </c>
      <c r="AF2972" t="e">
        <f ca="1">IF(AD2972="","",_xludf.RANK.EQ(AD2972,$AD$2:$AD$5513,0))</f>
        <v>#NAME?</v>
      </c>
      <c r="AH2972" t="str">
        <f t="shared" si="468"/>
        <v>Baja</v>
      </c>
      <c r="AI2972" t="s">
        <v>153</v>
      </c>
      <c r="AJ2972" t="str">
        <f>IFERROR(VLOOKUP(B2972,Maestro_Regionales!$A$2:$B$35,2,FALSE),"Otras zonas")</f>
        <v>Otras zonas</v>
      </c>
      <c r="AK2972" t="str">
        <f t="shared" si="469"/>
        <v>REGIMEN DE EXCEPCION | Otras zonas</v>
      </c>
    </row>
    <row r="2973" spans="1:37">
      <c r="A2973" s="4" t="s">
        <v>1271</v>
      </c>
      <c r="B2973" s="4" t="s">
        <v>1272</v>
      </c>
      <c r="C2973" s="4" t="s">
        <v>1293</v>
      </c>
      <c r="D2973" s="4" t="s">
        <v>1294</v>
      </c>
      <c r="E2973" s="4" t="s">
        <v>87</v>
      </c>
      <c r="F2973" s="4">
        <v>397</v>
      </c>
      <c r="G2973" s="4">
        <v>5319</v>
      </c>
      <c r="H2973" s="4">
        <v>0</v>
      </c>
      <c r="I2973">
        <f t="shared" si="460"/>
        <v>5716</v>
      </c>
      <c r="J2973">
        <f t="shared" si="461"/>
        <v>6.9454163750874737E-2</v>
      </c>
      <c r="K2973">
        <f t="shared" si="462"/>
        <v>0.93054583624912524</v>
      </c>
      <c r="L2973">
        <f t="shared" si="463"/>
        <v>0</v>
      </c>
      <c r="M2973">
        <f>I2973*Diccionario!$B$36</f>
        <v>12.689632078431371</v>
      </c>
      <c r="N2973">
        <f>M2973*Diccionario!$B$37</f>
        <v>1.2816528399215685</v>
      </c>
      <c r="O2973">
        <f>N2973*Diccionario!$B$38</f>
        <v>0.19224792598823529</v>
      </c>
      <c r="P2973">
        <f>O2973*Diccionario!$B$39</f>
        <v>0.17302313338941175</v>
      </c>
      <c r="Q2973">
        <f>P2973*Diccionario!$B$40</f>
        <v>6.9209253355764708E-2</v>
      </c>
      <c r="R2973">
        <f>Q2973*Diccionario!$B$41</f>
        <v>4.4986014681247063E-2</v>
      </c>
      <c r="S2973">
        <f t="shared" si="464"/>
        <v>4.4986014681247063E-2</v>
      </c>
      <c r="T2973">
        <f>I2973*Diccionario!$B$36</f>
        <v>12.689632078431371</v>
      </c>
      <c r="U2973">
        <f>T2973*Diccionario!$B$42</f>
        <v>1.2816528399215685</v>
      </c>
      <c r="V2973">
        <f>U2973*Diccionario!$B$43</f>
        <v>1.0894049139333333</v>
      </c>
      <c r="W2973">
        <f>V2973*Diccionario!$B$44</f>
        <v>0.20698693364733334</v>
      </c>
      <c r="X2973">
        <f>W2973*Diccionario!$B$45</f>
        <v>8.0724904122460001E-2</v>
      </c>
      <c r="Y2973">
        <f>X2973*Diccionario!$B$46</f>
        <v>7.1845164668989395E-2</v>
      </c>
      <c r="Z2973">
        <f>Y2973*Diccionario!$B$47</f>
        <v>2.6582710927526076E-2</v>
      </c>
      <c r="AA2973">
        <f>Z2973*Diccionario!$B$48</f>
        <v>2.6582710927526076E-2</v>
      </c>
      <c r="AB2973">
        <f>AA2973*Diccionario!$B$49</f>
        <v>1.9937033195644556E-2</v>
      </c>
      <c r="AC2973">
        <f t="shared" si="465"/>
        <v>1.9937033195644556E-2</v>
      </c>
      <c r="AD2973">
        <f t="shared" si="466"/>
        <v>6.4923047876891626E-2</v>
      </c>
      <c r="AE2973">
        <f t="shared" si="467"/>
        <v>1.0879589703187818E-4</v>
      </c>
      <c r="AF2973" t="e">
        <f ca="1">IF(AD2973="","",_xludf.RANK.EQ(AD2973,$AD$2:$AD$5513,0))</f>
        <v>#NAME?</v>
      </c>
      <c r="AH2973" t="str">
        <f t="shared" si="468"/>
        <v>Baja</v>
      </c>
      <c r="AI2973" t="s">
        <v>153</v>
      </c>
      <c r="AJ2973" t="str">
        <f>IFERROR(VLOOKUP(B2973,Maestro_Regionales!$A$2:$B$35,2,FALSE),"Otras zonas")</f>
        <v>Otras zonas</v>
      </c>
      <c r="AK2973" t="str">
        <f t="shared" si="469"/>
        <v>NUEVA EPS | Otras zonas</v>
      </c>
    </row>
    <row r="2974" spans="1:37">
      <c r="A2974" s="4" t="s">
        <v>1271</v>
      </c>
      <c r="B2974" s="4" t="s">
        <v>1272</v>
      </c>
      <c r="C2974" s="4" t="s">
        <v>1293</v>
      </c>
      <c r="D2974" s="4" t="s">
        <v>1294</v>
      </c>
      <c r="E2974" s="4" t="s">
        <v>232</v>
      </c>
      <c r="F2974" s="4">
        <v>56</v>
      </c>
      <c r="G2974" s="4">
        <v>4678</v>
      </c>
      <c r="H2974" s="4">
        <v>0</v>
      </c>
      <c r="I2974">
        <f t="shared" si="460"/>
        <v>4734</v>
      </c>
      <c r="J2974">
        <f t="shared" si="461"/>
        <v>1.1829319814110688E-2</v>
      </c>
      <c r="K2974">
        <f t="shared" si="462"/>
        <v>0.98817068018588927</v>
      </c>
      <c r="L2974">
        <f t="shared" si="463"/>
        <v>0</v>
      </c>
      <c r="M2974">
        <f>I2974*Diccionario!$B$36</f>
        <v>10.50957282352941</v>
      </c>
      <c r="N2974">
        <f>M2974*Diccionario!$B$37</f>
        <v>1.0614668551764705</v>
      </c>
      <c r="O2974">
        <f>N2974*Diccionario!$B$38</f>
        <v>0.15922002827647058</v>
      </c>
      <c r="P2974">
        <f>O2974*Diccionario!$B$39</f>
        <v>0.14329802544882353</v>
      </c>
      <c r="Q2974">
        <f>P2974*Diccionario!$B$40</f>
        <v>5.7319210179529415E-2</v>
      </c>
      <c r="R2974">
        <f>Q2974*Diccionario!$B$41</f>
        <v>3.7257486616694119E-2</v>
      </c>
      <c r="S2974">
        <f t="shared" si="464"/>
        <v>3.7257486616694119E-2</v>
      </c>
      <c r="T2974">
        <f>I2974*Diccionario!$B$36</f>
        <v>10.50957282352941</v>
      </c>
      <c r="U2974">
        <f>T2974*Diccionario!$B$42</f>
        <v>1.0614668551764705</v>
      </c>
      <c r="V2974">
        <f>U2974*Diccionario!$B$43</f>
        <v>0.90224682689999991</v>
      </c>
      <c r="W2974">
        <f>V2974*Diccionario!$B$44</f>
        <v>0.17142689711099998</v>
      </c>
      <c r="X2974">
        <f>W2974*Diccionario!$B$45</f>
        <v>6.6856489873290001E-2</v>
      </c>
      <c r="Y2974">
        <f>X2974*Diccionario!$B$46</f>
        <v>5.9502275987228105E-2</v>
      </c>
      <c r="Z2974">
        <f>Y2974*Diccionario!$B$47</f>
        <v>2.2015842115274398E-2</v>
      </c>
      <c r="AA2974">
        <f>Z2974*Diccionario!$B$48</f>
        <v>2.2015842115274398E-2</v>
      </c>
      <c r="AB2974">
        <f>AA2974*Diccionario!$B$49</f>
        <v>1.65118815864558E-2</v>
      </c>
      <c r="AC2974">
        <f t="shared" si="465"/>
        <v>1.65118815864558E-2</v>
      </c>
      <c r="AD2974">
        <f t="shared" si="466"/>
        <v>5.3769368203149918E-2</v>
      </c>
      <c r="AE2974">
        <f t="shared" si="467"/>
        <v>9.0104929417234313E-5</v>
      </c>
      <c r="AF2974" t="e">
        <f ca="1">IF(AD2974="","",_xludf.RANK.EQ(AD2974,$AD$2:$AD$5513,0))</f>
        <v>#NAME?</v>
      </c>
      <c r="AH2974" t="str">
        <f t="shared" si="468"/>
        <v>Baja</v>
      </c>
      <c r="AI2974" t="s">
        <v>153</v>
      </c>
      <c r="AJ2974" t="str">
        <f>IFERROR(VLOOKUP(B2974,Maestro_Regionales!$A$2:$B$35,2,FALSE),"Otras zonas")</f>
        <v>Otras zonas</v>
      </c>
      <c r="AK2974" t="str">
        <f t="shared" si="469"/>
        <v>COMFACHOCO EPS | Otras zonas</v>
      </c>
    </row>
    <row r="2975" spans="1:37">
      <c r="A2975" s="4" t="s">
        <v>1271</v>
      </c>
      <c r="B2975" s="4" t="s">
        <v>1272</v>
      </c>
      <c r="C2975" s="4" t="s">
        <v>1293</v>
      </c>
      <c r="D2975" s="4" t="s">
        <v>1294</v>
      </c>
      <c r="E2975" s="4" t="s">
        <v>90</v>
      </c>
      <c r="F2975" s="4">
        <v>0</v>
      </c>
      <c r="G2975" s="4">
        <v>0</v>
      </c>
      <c r="H2975" s="4">
        <v>182</v>
      </c>
      <c r="I2975">
        <f t="shared" si="460"/>
        <v>182</v>
      </c>
      <c r="J2975">
        <f t="shared" si="461"/>
        <v>0</v>
      </c>
      <c r="K2975">
        <f t="shared" si="462"/>
        <v>0</v>
      </c>
      <c r="L2975">
        <f t="shared" si="463"/>
        <v>1</v>
      </c>
      <c r="M2975">
        <f>I2975*Diccionario!$B$36</f>
        <v>0.40404356862745094</v>
      </c>
      <c r="N2975">
        <f>M2975*Diccionario!$B$37</f>
        <v>4.080840043137255E-2</v>
      </c>
      <c r="O2975">
        <f>N2975*Diccionario!$B$38</f>
        <v>6.121260064705882E-3</v>
      </c>
      <c r="P2975">
        <f>O2975*Diccionario!$B$39</f>
        <v>5.5091340582352939E-3</v>
      </c>
      <c r="Q2975">
        <f>P2975*Diccionario!$B$40</f>
        <v>2.2036536232941176E-3</v>
      </c>
      <c r="R2975">
        <f>Q2975*Diccionario!$B$41</f>
        <v>1.4323748551411766E-3</v>
      </c>
      <c r="S2975">
        <f t="shared" si="464"/>
        <v>1.4323748551411766E-3</v>
      </c>
      <c r="T2975">
        <f>I2975*Diccionario!$B$36</f>
        <v>0.40404356862745094</v>
      </c>
      <c r="U2975">
        <f>T2975*Diccionario!$B$42</f>
        <v>4.080840043137255E-2</v>
      </c>
      <c r="V2975">
        <f>U2975*Diccionario!$B$43</f>
        <v>3.4687140366666668E-2</v>
      </c>
      <c r="W2975">
        <f>V2975*Diccionario!$B$44</f>
        <v>6.5905566696666668E-3</v>
      </c>
      <c r="X2975">
        <f>W2975*Diccionario!$B$45</f>
        <v>2.5703171011700002E-3</v>
      </c>
      <c r="Y2975">
        <f>X2975*Diccionario!$B$46</f>
        <v>2.2875822200413001E-3</v>
      </c>
      <c r="Z2975">
        <f>Y2975*Diccionario!$B$47</f>
        <v>8.4640542141528098E-4</v>
      </c>
      <c r="AA2975">
        <f>Z2975*Diccionario!$B$48</f>
        <v>8.4640542141528098E-4</v>
      </c>
      <c r="AB2975">
        <f>AA2975*Diccionario!$B$49</f>
        <v>6.3480406606146076E-4</v>
      </c>
      <c r="AC2975">
        <f t="shared" si="465"/>
        <v>6.3480406606146076E-4</v>
      </c>
      <c r="AD2975">
        <f t="shared" si="466"/>
        <v>2.0671789212026374E-3</v>
      </c>
      <c r="AE2975">
        <f t="shared" si="467"/>
        <v>3.4641100874390886E-6</v>
      </c>
      <c r="AF2975" t="e">
        <f ca="1">IF(AD2975="","",_xludf.RANK.EQ(AD2975,$AD$2:$AD$5513,0))</f>
        <v>#NAME?</v>
      </c>
      <c r="AH2975" t="str">
        <f t="shared" si="468"/>
        <v>Baja</v>
      </c>
      <c r="AI2975" t="s">
        <v>153</v>
      </c>
      <c r="AJ2975" t="str">
        <f>IFERROR(VLOOKUP(B2975,Maestro_Regionales!$A$2:$B$35,2,FALSE),"Otras zonas")</f>
        <v>Otras zonas</v>
      </c>
      <c r="AK2975" t="str">
        <f t="shared" si="469"/>
        <v>REGIMEN DE EXCEPCION | Otras zonas</v>
      </c>
    </row>
    <row r="2976" spans="1:37">
      <c r="A2976" s="4" t="s">
        <v>1271</v>
      </c>
      <c r="B2976" s="4" t="s">
        <v>1272</v>
      </c>
      <c r="C2976" s="4" t="s">
        <v>1295</v>
      </c>
      <c r="D2976" s="4" t="s">
        <v>1296</v>
      </c>
      <c r="E2976" s="4" t="s">
        <v>232</v>
      </c>
      <c r="F2976" s="4">
        <v>40</v>
      </c>
      <c r="G2976" s="4">
        <v>1941</v>
      </c>
      <c r="H2976" s="4">
        <v>0</v>
      </c>
      <c r="I2976">
        <f t="shared" si="460"/>
        <v>1981</v>
      </c>
      <c r="J2976">
        <f t="shared" si="461"/>
        <v>2.0191822311963654E-2</v>
      </c>
      <c r="K2976">
        <f t="shared" si="462"/>
        <v>0.9798081776880363</v>
      </c>
      <c r="L2976">
        <f t="shared" si="463"/>
        <v>0</v>
      </c>
      <c r="M2976">
        <f>I2976*Diccionario!$B$36</f>
        <v>4.3978588431372545</v>
      </c>
      <c r="N2976">
        <f>M2976*Diccionario!$B$37</f>
        <v>0.44418374315686271</v>
      </c>
      <c r="O2976">
        <f>N2976*Diccionario!$B$38</f>
        <v>6.6627561473529398E-2</v>
      </c>
      <c r="P2976">
        <f>O2976*Diccionario!$B$39</f>
        <v>5.9964805326176457E-2</v>
      </c>
      <c r="Q2976">
        <f>P2976*Diccionario!$B$40</f>
        <v>2.3985922130470586E-2</v>
      </c>
      <c r="R2976">
        <f>Q2976*Diccionario!$B$41</f>
        <v>1.5590849384805882E-2</v>
      </c>
      <c r="S2976">
        <f t="shared" si="464"/>
        <v>1.5590849384805882E-2</v>
      </c>
      <c r="T2976">
        <f>I2976*Diccionario!$B$36</f>
        <v>4.3978588431372545</v>
      </c>
      <c r="U2976">
        <f>T2976*Diccionario!$B$42</f>
        <v>0.44418374315686271</v>
      </c>
      <c r="V2976">
        <f>U2976*Diccionario!$B$43</f>
        <v>0.37755618168333327</v>
      </c>
      <c r="W2976">
        <f>V2976*Diccionario!$B$44</f>
        <v>7.1735674519833328E-2</v>
      </c>
      <c r="X2976">
        <f>W2976*Diccionario!$B$45</f>
        <v>2.7976913062735E-2</v>
      </c>
      <c r="Y2976">
        <f>X2976*Diccionario!$B$46</f>
        <v>2.4899452625834151E-2</v>
      </c>
      <c r="Z2976">
        <f>Y2976*Diccionario!$B$47</f>
        <v>9.2127974715586359E-3</v>
      </c>
      <c r="AA2976">
        <f>Z2976*Diccionario!$B$48</f>
        <v>9.2127974715586359E-3</v>
      </c>
      <c r="AB2976">
        <f>AA2976*Diccionario!$B$49</f>
        <v>6.9095981036689774E-3</v>
      </c>
      <c r="AC2976">
        <f t="shared" si="465"/>
        <v>6.9095981036689774E-3</v>
      </c>
      <c r="AD2976">
        <f t="shared" si="466"/>
        <v>2.2500447488474858E-2</v>
      </c>
      <c r="AE2976">
        <f t="shared" si="467"/>
        <v>3.7705505951740843E-5</v>
      </c>
      <c r="AF2976" t="e">
        <f ca="1">IF(AD2976="","",_xludf.RANK.EQ(AD2976,$AD$2:$AD$5513,0))</f>
        <v>#NAME?</v>
      </c>
      <c r="AH2976" t="str">
        <f t="shared" si="468"/>
        <v>Baja</v>
      </c>
      <c r="AI2976" t="s">
        <v>153</v>
      </c>
      <c r="AJ2976" t="str">
        <f>IFERROR(VLOOKUP(B2976,Maestro_Regionales!$A$2:$B$35,2,FALSE),"Otras zonas")</f>
        <v>Otras zonas</v>
      </c>
      <c r="AK2976" t="str">
        <f t="shared" si="469"/>
        <v>COMFACHOCO EPS | Otras zonas</v>
      </c>
    </row>
    <row r="2977" spans="1:37">
      <c r="A2977" s="4" t="s">
        <v>1271</v>
      </c>
      <c r="B2977" s="4" t="s">
        <v>1272</v>
      </c>
      <c r="C2977" s="4" t="s">
        <v>1295</v>
      </c>
      <c r="D2977" s="4" t="s">
        <v>1296</v>
      </c>
      <c r="E2977" s="4" t="s">
        <v>87</v>
      </c>
      <c r="F2977" s="4">
        <v>131</v>
      </c>
      <c r="G2977" s="4">
        <v>1684</v>
      </c>
      <c r="H2977" s="4">
        <v>0</v>
      </c>
      <c r="I2977">
        <f t="shared" si="460"/>
        <v>1815</v>
      </c>
      <c r="J2977">
        <f t="shared" si="461"/>
        <v>7.2176308539944903E-2</v>
      </c>
      <c r="K2977">
        <f t="shared" si="462"/>
        <v>0.92782369146005506</v>
      </c>
      <c r="L2977">
        <f t="shared" si="463"/>
        <v>0</v>
      </c>
      <c r="M2977">
        <f>I2977*Diccionario!$B$36</f>
        <v>4.0293355882352939</v>
      </c>
      <c r="N2977">
        <f>M2977*Diccionario!$B$37</f>
        <v>0.4069628944117647</v>
      </c>
      <c r="O2977">
        <f>N2977*Diccionario!$B$38</f>
        <v>6.10444341617647E-2</v>
      </c>
      <c r="P2977">
        <f>O2977*Diccionario!$B$39</f>
        <v>5.4939990745588231E-2</v>
      </c>
      <c r="Q2977">
        <f>P2977*Diccionario!$B$40</f>
        <v>2.1975996298235295E-2</v>
      </c>
      <c r="R2977">
        <f>Q2977*Diccionario!$B$41</f>
        <v>1.4284397593852942E-2</v>
      </c>
      <c r="S2977">
        <f t="shared" si="464"/>
        <v>1.4284397593852942E-2</v>
      </c>
      <c r="T2977">
        <f>I2977*Diccionario!$B$36</f>
        <v>4.0293355882352939</v>
      </c>
      <c r="U2977">
        <f>T2977*Diccionario!$B$42</f>
        <v>0.4069628944117647</v>
      </c>
      <c r="V2977">
        <f>U2977*Diccionario!$B$43</f>
        <v>0.34591846025</v>
      </c>
      <c r="W2977">
        <f>V2977*Diccionario!$B$44</f>
        <v>6.5724507447499997E-2</v>
      </c>
      <c r="X2977">
        <f>W2977*Diccionario!$B$45</f>
        <v>2.5632557904525E-2</v>
      </c>
      <c r="Y2977">
        <f>X2977*Diccionario!$B$46</f>
        <v>2.281297653502725E-2</v>
      </c>
      <c r="Z2977">
        <f>Y2977*Diccionario!$B$47</f>
        <v>8.4408013179600831E-3</v>
      </c>
      <c r="AA2977">
        <f>Z2977*Diccionario!$B$48</f>
        <v>8.4408013179600831E-3</v>
      </c>
      <c r="AB2977">
        <f>AA2977*Diccionario!$B$49</f>
        <v>6.3306009884700623E-3</v>
      </c>
      <c r="AC2977">
        <f t="shared" si="465"/>
        <v>6.3306009884700623E-3</v>
      </c>
      <c r="AD2977">
        <f t="shared" si="466"/>
        <v>2.0614998582323005E-2</v>
      </c>
      <c r="AE2977">
        <f t="shared" si="467"/>
        <v>3.4545933014845853E-5</v>
      </c>
      <c r="AF2977" t="e">
        <f ca="1">IF(AD2977="","",_xludf.RANK.EQ(AD2977,$AD$2:$AD$5513,0))</f>
        <v>#NAME?</v>
      </c>
      <c r="AH2977" t="str">
        <f t="shared" si="468"/>
        <v>Baja</v>
      </c>
      <c r="AI2977" t="s">
        <v>153</v>
      </c>
      <c r="AJ2977" t="str">
        <f>IFERROR(VLOOKUP(B2977,Maestro_Regionales!$A$2:$B$35,2,FALSE),"Otras zonas")</f>
        <v>Otras zonas</v>
      </c>
      <c r="AK2977" t="str">
        <f t="shared" si="469"/>
        <v>NUEVA EPS | Otras zonas</v>
      </c>
    </row>
    <row r="2978" spans="1:37">
      <c r="A2978" s="4" t="s">
        <v>1271</v>
      </c>
      <c r="B2978" s="4" t="s">
        <v>1272</v>
      </c>
      <c r="C2978" s="4" t="s">
        <v>1295</v>
      </c>
      <c r="D2978" s="4" t="s">
        <v>1296</v>
      </c>
      <c r="E2978" s="4" t="s">
        <v>90</v>
      </c>
      <c r="F2978" s="4">
        <v>0</v>
      </c>
      <c r="G2978" s="4">
        <v>0</v>
      </c>
      <c r="H2978" s="4">
        <v>45</v>
      </c>
      <c r="I2978">
        <f t="shared" si="460"/>
        <v>45</v>
      </c>
      <c r="J2978">
        <f t="shared" si="461"/>
        <v>0</v>
      </c>
      <c r="K2978">
        <f t="shared" si="462"/>
        <v>0</v>
      </c>
      <c r="L2978">
        <f t="shared" si="463"/>
        <v>1</v>
      </c>
      <c r="M2978">
        <f>I2978*Diccionario!$B$36</f>
        <v>9.9900882352941173E-2</v>
      </c>
      <c r="N2978">
        <f>M2978*Diccionario!$B$37</f>
        <v>1.0089989117647059E-2</v>
      </c>
      <c r="O2978">
        <f>N2978*Diccionario!$B$38</f>
        <v>1.5134983676470589E-3</v>
      </c>
      <c r="P2978">
        <f>O2978*Diccionario!$B$39</f>
        <v>1.3621485308823531E-3</v>
      </c>
      <c r="Q2978">
        <f>P2978*Diccionario!$B$40</f>
        <v>5.4485941235294126E-4</v>
      </c>
      <c r="R2978">
        <f>Q2978*Diccionario!$B$41</f>
        <v>3.5415861802941181E-4</v>
      </c>
      <c r="S2978">
        <f t="shared" si="464"/>
        <v>3.5415861802941181E-4</v>
      </c>
      <c r="T2978">
        <f>I2978*Diccionario!$B$36</f>
        <v>9.9900882352941173E-2</v>
      </c>
      <c r="U2978">
        <f>T2978*Diccionario!$B$42</f>
        <v>1.0089989117647059E-2</v>
      </c>
      <c r="V2978">
        <f>U2978*Diccionario!$B$43</f>
        <v>8.5764907500000005E-3</v>
      </c>
      <c r="W2978">
        <f>V2978*Diccionario!$B$44</f>
        <v>1.6295332425000002E-3</v>
      </c>
      <c r="X2978">
        <f>W2978*Diccionario!$B$45</f>
        <v>6.3551796457500011E-4</v>
      </c>
      <c r="Y2978">
        <f>X2978*Diccionario!$B$46</f>
        <v>5.6561098847175012E-4</v>
      </c>
      <c r="Z2978">
        <f>Y2978*Diccionario!$B$47</f>
        <v>2.0927606573454755E-4</v>
      </c>
      <c r="AA2978">
        <f>Z2978*Diccionario!$B$48</f>
        <v>2.0927606573454755E-4</v>
      </c>
      <c r="AB2978">
        <f>AA2978*Diccionario!$B$49</f>
        <v>1.5695704930091065E-4</v>
      </c>
      <c r="AC2978">
        <f t="shared" si="465"/>
        <v>1.5695704930091065E-4</v>
      </c>
      <c r="AD2978">
        <f t="shared" si="466"/>
        <v>5.1111566733032243E-4</v>
      </c>
      <c r="AE2978">
        <f t="shared" si="467"/>
        <v>8.5651073590526917E-7</v>
      </c>
      <c r="AF2978" t="e">
        <f ca="1">IF(AD2978="","",_xludf.RANK.EQ(AD2978,$AD$2:$AD$5513,0))</f>
        <v>#NAME?</v>
      </c>
      <c r="AH2978" t="str">
        <f t="shared" si="468"/>
        <v>Baja</v>
      </c>
      <c r="AI2978" t="s">
        <v>153</v>
      </c>
      <c r="AJ2978" t="str">
        <f>IFERROR(VLOOKUP(B2978,Maestro_Regionales!$A$2:$B$35,2,FALSE),"Otras zonas")</f>
        <v>Otras zonas</v>
      </c>
      <c r="AK2978" t="str">
        <f t="shared" si="469"/>
        <v>REGIMEN DE EXCEPCION | Otras zonas</v>
      </c>
    </row>
    <row r="2979" spans="1:37">
      <c r="A2979" s="4" t="s">
        <v>1271</v>
      </c>
      <c r="B2979" s="4" t="s">
        <v>1272</v>
      </c>
      <c r="C2979" s="4" t="s">
        <v>1297</v>
      </c>
      <c r="D2979" s="4" t="s">
        <v>1298</v>
      </c>
      <c r="E2979" s="4" t="s">
        <v>232</v>
      </c>
      <c r="F2979" s="4">
        <v>108</v>
      </c>
      <c r="G2979" s="4">
        <v>4163</v>
      </c>
      <c r="H2979" s="4">
        <v>0</v>
      </c>
      <c r="I2979">
        <f t="shared" si="460"/>
        <v>4271</v>
      </c>
      <c r="J2979">
        <f t="shared" si="461"/>
        <v>2.5286818075392181E-2</v>
      </c>
      <c r="K2979">
        <f t="shared" si="462"/>
        <v>0.97471318192460787</v>
      </c>
      <c r="L2979">
        <f t="shared" si="463"/>
        <v>0</v>
      </c>
      <c r="M2979">
        <f>I2979*Diccionario!$B$36</f>
        <v>9.4817037450980379</v>
      </c>
      <c r="N2979">
        <f>M2979*Diccionario!$B$37</f>
        <v>0.95765207825490184</v>
      </c>
      <c r="O2979">
        <f>N2979*Diccionario!$B$38</f>
        <v>0.14364781173823526</v>
      </c>
      <c r="P2979">
        <f>O2979*Diccionario!$B$39</f>
        <v>0.12928303056441173</v>
      </c>
      <c r="Q2979">
        <f>P2979*Diccionario!$B$40</f>
        <v>5.1713212225764693E-2</v>
      </c>
      <c r="R2979">
        <f>Q2979*Diccionario!$B$41</f>
        <v>3.3613587946747049E-2</v>
      </c>
      <c r="S2979">
        <f t="shared" si="464"/>
        <v>3.3613587946747049E-2</v>
      </c>
      <c r="T2979">
        <f>I2979*Diccionario!$B$36</f>
        <v>9.4817037450980379</v>
      </c>
      <c r="U2979">
        <f>T2979*Diccionario!$B$42</f>
        <v>0.95765207825490184</v>
      </c>
      <c r="V2979">
        <f>U2979*Diccionario!$B$43</f>
        <v>0.81400426651666657</v>
      </c>
      <c r="W2979">
        <f>V2979*Diccionario!$B$44</f>
        <v>0.15466081063816664</v>
      </c>
      <c r="X2979">
        <f>W2979*Diccionario!$B$45</f>
        <v>6.0317716148884995E-2</v>
      </c>
      <c r="Y2979">
        <f>X2979*Diccionario!$B$46</f>
        <v>5.3682767372507649E-2</v>
      </c>
      <c r="Z2979">
        <f>Y2979*Diccionario!$B$47</f>
        <v>1.9862623927827831E-2</v>
      </c>
      <c r="AA2979">
        <f>Z2979*Diccionario!$B$48</f>
        <v>1.9862623927827831E-2</v>
      </c>
      <c r="AB2979">
        <f>AA2979*Diccionario!$B$49</f>
        <v>1.4896967945870873E-2</v>
      </c>
      <c r="AC2979">
        <f t="shared" si="465"/>
        <v>1.4896967945870873E-2</v>
      </c>
      <c r="AD2979">
        <f t="shared" si="466"/>
        <v>4.8510555892617921E-2</v>
      </c>
      <c r="AE2979">
        <f t="shared" si="467"/>
        <v>8.1292385623364519E-5</v>
      </c>
      <c r="AF2979" t="e">
        <f ca="1">IF(AD2979="","",_xludf.RANK.EQ(AD2979,$AD$2:$AD$5513,0))</f>
        <v>#NAME?</v>
      </c>
      <c r="AH2979" t="str">
        <f t="shared" si="468"/>
        <v>Baja</v>
      </c>
      <c r="AI2979" t="s">
        <v>153</v>
      </c>
      <c r="AJ2979" t="str">
        <f>IFERROR(VLOOKUP(B2979,Maestro_Regionales!$A$2:$B$35,2,FALSE),"Otras zonas")</f>
        <v>Otras zonas</v>
      </c>
      <c r="AK2979" t="str">
        <f t="shared" si="469"/>
        <v>COMFACHOCO EPS | Otras zonas</v>
      </c>
    </row>
    <row r="2980" spans="1:37">
      <c r="A2980" s="4" t="s">
        <v>1271</v>
      </c>
      <c r="B2980" s="4" t="s">
        <v>1272</v>
      </c>
      <c r="C2980" s="4" t="s">
        <v>1297</v>
      </c>
      <c r="D2980" s="4" t="s">
        <v>1298</v>
      </c>
      <c r="E2980" s="4" t="s">
        <v>87</v>
      </c>
      <c r="F2980" s="4">
        <v>580</v>
      </c>
      <c r="G2980" s="4">
        <v>3691</v>
      </c>
      <c r="H2980" s="4">
        <v>0</v>
      </c>
      <c r="I2980">
        <f t="shared" si="460"/>
        <v>4271</v>
      </c>
      <c r="J2980">
        <f t="shared" si="461"/>
        <v>0.13579957855303207</v>
      </c>
      <c r="K2980">
        <f t="shared" si="462"/>
        <v>0.86420042144696796</v>
      </c>
      <c r="L2980">
        <f t="shared" si="463"/>
        <v>0</v>
      </c>
      <c r="M2980">
        <f>I2980*Diccionario!$B$36</f>
        <v>9.4817037450980379</v>
      </c>
      <c r="N2980">
        <f>M2980*Diccionario!$B$37</f>
        <v>0.95765207825490184</v>
      </c>
      <c r="O2980">
        <f>N2980*Diccionario!$B$38</f>
        <v>0.14364781173823526</v>
      </c>
      <c r="P2980">
        <f>O2980*Diccionario!$B$39</f>
        <v>0.12928303056441173</v>
      </c>
      <c r="Q2980">
        <f>P2980*Diccionario!$B$40</f>
        <v>5.1713212225764693E-2</v>
      </c>
      <c r="R2980">
        <f>Q2980*Diccionario!$B$41</f>
        <v>3.3613587946747049E-2</v>
      </c>
      <c r="S2980">
        <f t="shared" si="464"/>
        <v>3.3613587946747049E-2</v>
      </c>
      <c r="T2980">
        <f>I2980*Diccionario!$B$36</f>
        <v>9.4817037450980379</v>
      </c>
      <c r="U2980">
        <f>T2980*Diccionario!$B$42</f>
        <v>0.95765207825490184</v>
      </c>
      <c r="V2980">
        <f>U2980*Diccionario!$B$43</f>
        <v>0.81400426651666657</v>
      </c>
      <c r="W2980">
        <f>V2980*Diccionario!$B$44</f>
        <v>0.15466081063816664</v>
      </c>
      <c r="X2980">
        <f>W2980*Diccionario!$B$45</f>
        <v>6.0317716148884995E-2</v>
      </c>
      <c r="Y2980">
        <f>X2980*Diccionario!$B$46</f>
        <v>5.3682767372507649E-2</v>
      </c>
      <c r="Z2980">
        <f>Y2980*Diccionario!$B$47</f>
        <v>1.9862623927827831E-2</v>
      </c>
      <c r="AA2980">
        <f>Z2980*Diccionario!$B$48</f>
        <v>1.9862623927827831E-2</v>
      </c>
      <c r="AB2980">
        <f>AA2980*Diccionario!$B$49</f>
        <v>1.4896967945870873E-2</v>
      </c>
      <c r="AC2980">
        <f t="shared" si="465"/>
        <v>1.4896967945870873E-2</v>
      </c>
      <c r="AD2980">
        <f t="shared" si="466"/>
        <v>4.8510555892617921E-2</v>
      </c>
      <c r="AE2980">
        <f t="shared" si="467"/>
        <v>8.1292385623364519E-5</v>
      </c>
      <c r="AF2980" t="e">
        <f ca="1">IF(AD2980="","",_xludf.RANK.EQ(AD2980,$AD$2:$AD$5513,0))</f>
        <v>#NAME?</v>
      </c>
      <c r="AH2980" t="str">
        <f t="shared" si="468"/>
        <v>Baja</v>
      </c>
      <c r="AI2980" t="s">
        <v>153</v>
      </c>
      <c r="AJ2980" t="str">
        <f>IFERROR(VLOOKUP(B2980,Maestro_Regionales!$A$2:$B$35,2,FALSE),"Otras zonas")</f>
        <v>Otras zonas</v>
      </c>
      <c r="AK2980" t="str">
        <f t="shared" si="469"/>
        <v>NUEVA EPS | Otras zonas</v>
      </c>
    </row>
    <row r="2981" spans="1:37">
      <c r="A2981" s="4" t="s">
        <v>1271</v>
      </c>
      <c r="B2981" s="4" t="s">
        <v>1272</v>
      </c>
      <c r="C2981" s="4" t="s">
        <v>1297</v>
      </c>
      <c r="D2981" s="4" t="s">
        <v>1298</v>
      </c>
      <c r="E2981" s="4" t="s">
        <v>86</v>
      </c>
      <c r="F2981" s="4">
        <v>119</v>
      </c>
      <c r="G2981" s="4">
        <v>1752</v>
      </c>
      <c r="H2981" s="4">
        <v>0</v>
      </c>
      <c r="I2981">
        <f t="shared" si="460"/>
        <v>1871</v>
      </c>
      <c r="J2981">
        <f t="shared" si="461"/>
        <v>6.3602351683591657E-2</v>
      </c>
      <c r="K2981">
        <f t="shared" si="462"/>
        <v>0.93639764831640837</v>
      </c>
      <c r="L2981">
        <f t="shared" si="463"/>
        <v>0</v>
      </c>
      <c r="M2981">
        <f>I2981*Diccionario!$B$36</f>
        <v>4.1536566862745099</v>
      </c>
      <c r="N2981">
        <f>M2981*Diccionario!$B$37</f>
        <v>0.41951932531372554</v>
      </c>
      <c r="O2981">
        <f>N2981*Diccionario!$B$38</f>
        <v>6.2927898797058832E-2</v>
      </c>
      <c r="P2981">
        <f>O2981*Diccionario!$B$39</f>
        <v>5.6635108917352947E-2</v>
      </c>
      <c r="Q2981">
        <f>P2981*Diccionario!$B$40</f>
        <v>2.265404356694118E-2</v>
      </c>
      <c r="R2981">
        <f>Q2981*Diccionario!$B$41</f>
        <v>1.4725128318511768E-2</v>
      </c>
      <c r="S2981">
        <f t="shared" si="464"/>
        <v>1.4725128318511768E-2</v>
      </c>
      <c r="T2981">
        <f>I2981*Diccionario!$B$36</f>
        <v>4.1536566862745099</v>
      </c>
      <c r="U2981">
        <f>T2981*Diccionario!$B$42</f>
        <v>0.41951932531372554</v>
      </c>
      <c r="V2981">
        <f>U2981*Diccionario!$B$43</f>
        <v>0.3565914265166667</v>
      </c>
      <c r="W2981">
        <f>V2981*Diccionario!$B$44</f>
        <v>6.775237103816667E-2</v>
      </c>
      <c r="X2981">
        <f>W2981*Diccionario!$B$45</f>
        <v>2.6423424704885002E-2</v>
      </c>
      <c r="Y2981">
        <f>X2981*Diccionario!$B$46</f>
        <v>2.3516847987347652E-2</v>
      </c>
      <c r="Z2981">
        <f>Y2981*Diccionario!$B$47</f>
        <v>8.7012337553186315E-3</v>
      </c>
      <c r="AA2981">
        <f>Z2981*Diccionario!$B$48</f>
        <v>8.7012337553186315E-3</v>
      </c>
      <c r="AB2981">
        <f>AA2981*Diccionario!$B$49</f>
        <v>6.525925316488974E-3</v>
      </c>
      <c r="AC2981">
        <f t="shared" si="465"/>
        <v>6.525925316488974E-3</v>
      </c>
      <c r="AD2981">
        <f t="shared" si="466"/>
        <v>2.1251053635000742E-2</v>
      </c>
      <c r="AE2981">
        <f t="shared" si="467"/>
        <v>3.5611813041750192E-5</v>
      </c>
      <c r="AF2981" t="e">
        <f ca="1">IF(AD2981="","",_xludf.RANK.EQ(AD2981,$AD$2:$AD$5513,0))</f>
        <v>#NAME?</v>
      </c>
      <c r="AH2981" t="str">
        <f t="shared" si="468"/>
        <v>Baja</v>
      </c>
      <c r="AI2981" t="s">
        <v>153</v>
      </c>
      <c r="AJ2981" t="str">
        <f>IFERROR(VLOOKUP(B2981,Maestro_Regionales!$A$2:$B$35,2,FALSE),"Otras zonas")</f>
        <v>Otras zonas</v>
      </c>
      <c r="AK2981" t="str">
        <f t="shared" si="469"/>
        <v>EPS SANITAS | Otras zonas</v>
      </c>
    </row>
    <row r="2982" spans="1:37">
      <c r="A2982" s="4" t="s">
        <v>1271</v>
      </c>
      <c r="B2982" s="4" t="s">
        <v>1272</v>
      </c>
      <c r="C2982" s="4" t="s">
        <v>1297</v>
      </c>
      <c r="D2982" s="4" t="s">
        <v>1298</v>
      </c>
      <c r="E2982" s="4" t="s">
        <v>90</v>
      </c>
      <c r="F2982" s="4">
        <v>0</v>
      </c>
      <c r="G2982" s="4">
        <v>0</v>
      </c>
      <c r="H2982" s="4">
        <v>382</v>
      </c>
      <c r="I2982">
        <f t="shared" si="460"/>
        <v>382</v>
      </c>
      <c r="J2982">
        <f t="shared" si="461"/>
        <v>0</v>
      </c>
      <c r="K2982">
        <f t="shared" si="462"/>
        <v>0</v>
      </c>
      <c r="L2982">
        <f t="shared" si="463"/>
        <v>1</v>
      </c>
      <c r="M2982">
        <f>I2982*Diccionario!$B$36</f>
        <v>0.84804749019607839</v>
      </c>
      <c r="N2982">
        <f>M2982*Diccionario!$B$37</f>
        <v>8.5652796509803925E-2</v>
      </c>
      <c r="O2982">
        <f>N2982*Diccionario!$B$38</f>
        <v>1.2847919476470588E-2</v>
      </c>
      <c r="P2982">
        <f>O2982*Diccionario!$B$39</f>
        <v>1.156312752882353E-2</v>
      </c>
      <c r="Q2982">
        <f>P2982*Diccionario!$B$40</f>
        <v>4.6252510115294123E-3</v>
      </c>
      <c r="R2982">
        <f>Q2982*Diccionario!$B$41</f>
        <v>3.0064131574941183E-3</v>
      </c>
      <c r="S2982">
        <f t="shared" si="464"/>
        <v>3.0064131574941183E-3</v>
      </c>
      <c r="T2982">
        <f>I2982*Diccionario!$B$36</f>
        <v>0.84804749019607839</v>
      </c>
      <c r="U2982">
        <f>T2982*Diccionario!$B$42</f>
        <v>8.5652796509803925E-2</v>
      </c>
      <c r="V2982">
        <f>U2982*Diccionario!$B$43</f>
        <v>7.280487703333334E-2</v>
      </c>
      <c r="W2982">
        <f>V2982*Diccionario!$B$44</f>
        <v>1.3832926636333336E-2</v>
      </c>
      <c r="X2982">
        <f>W2982*Diccionario!$B$45</f>
        <v>5.3948413881700014E-3</v>
      </c>
      <c r="Y2982">
        <f>X2982*Diccionario!$B$46</f>
        <v>4.8014088354713016E-3</v>
      </c>
      <c r="Z2982">
        <f>Y2982*Diccionario!$B$47</f>
        <v>1.7765212691243815E-3</v>
      </c>
      <c r="AA2982">
        <f>Z2982*Diccionario!$B$48</f>
        <v>1.7765212691243815E-3</v>
      </c>
      <c r="AB2982">
        <f>AA2982*Diccionario!$B$49</f>
        <v>1.3323909518432862E-3</v>
      </c>
      <c r="AC2982">
        <f t="shared" si="465"/>
        <v>1.3323909518432862E-3</v>
      </c>
      <c r="AD2982">
        <f t="shared" si="466"/>
        <v>4.3388041093374045E-3</v>
      </c>
      <c r="AE2982">
        <f t="shared" si="467"/>
        <v>7.2708244692402859E-6</v>
      </c>
      <c r="AF2982" t="e">
        <f ca="1">IF(AD2982="","",_xludf.RANK.EQ(AD2982,$AD$2:$AD$5513,0))</f>
        <v>#NAME?</v>
      </c>
      <c r="AH2982" t="str">
        <f t="shared" si="468"/>
        <v>Baja</v>
      </c>
      <c r="AI2982" t="s">
        <v>153</v>
      </c>
      <c r="AJ2982" t="str">
        <f>IFERROR(VLOOKUP(B2982,Maestro_Regionales!$A$2:$B$35,2,FALSE),"Otras zonas")</f>
        <v>Otras zonas</v>
      </c>
      <c r="AK2982" t="str">
        <f t="shared" si="469"/>
        <v>REGIMEN DE EXCEPCION | Otras zonas</v>
      </c>
    </row>
    <row r="2983" spans="1:37">
      <c r="A2983" s="4" t="s">
        <v>1271</v>
      </c>
      <c r="B2983" s="4" t="s">
        <v>1272</v>
      </c>
      <c r="C2983" s="4" t="s">
        <v>1299</v>
      </c>
      <c r="D2983" s="4" t="s">
        <v>1300</v>
      </c>
      <c r="E2983" s="4" t="s">
        <v>87</v>
      </c>
      <c r="F2983" s="4">
        <v>1843</v>
      </c>
      <c r="G2983" s="4">
        <v>6321</v>
      </c>
      <c r="H2983" s="4">
        <v>0</v>
      </c>
      <c r="I2983">
        <f t="shared" si="460"/>
        <v>8164</v>
      </c>
      <c r="J2983">
        <f t="shared" si="461"/>
        <v>0.22574718275355218</v>
      </c>
      <c r="K2983">
        <f t="shared" si="462"/>
        <v>0.77425281724644779</v>
      </c>
      <c r="L2983">
        <f t="shared" si="463"/>
        <v>0</v>
      </c>
      <c r="M2983">
        <f>I2983*Diccionario!$B$36</f>
        <v>18.12424007843137</v>
      </c>
      <c r="N2983">
        <f>M2983*Diccionario!$B$37</f>
        <v>1.8305482479215684</v>
      </c>
      <c r="O2983">
        <f>N2983*Diccionario!$B$38</f>
        <v>0.27458223718823527</v>
      </c>
      <c r="P2983">
        <f>O2983*Diccionario!$B$39</f>
        <v>0.24712401346941174</v>
      </c>
      <c r="Q2983">
        <f>P2983*Diccionario!$B$40</f>
        <v>9.8849605387764702E-2</v>
      </c>
      <c r="R2983">
        <f>Q2983*Diccionario!$B$41</f>
        <v>6.4252243502047057E-2</v>
      </c>
      <c r="S2983">
        <f t="shared" si="464"/>
        <v>6.4252243502047057E-2</v>
      </c>
      <c r="T2983">
        <f>I2983*Diccionario!$B$36</f>
        <v>18.12424007843137</v>
      </c>
      <c r="U2983">
        <f>T2983*Diccionario!$B$42</f>
        <v>1.8305482479215684</v>
      </c>
      <c r="V2983">
        <f>U2983*Diccionario!$B$43</f>
        <v>1.5559660107333331</v>
      </c>
      <c r="W2983">
        <f>V2983*Diccionario!$B$44</f>
        <v>0.29563354203933329</v>
      </c>
      <c r="X2983">
        <f>W2983*Diccionario!$B$45</f>
        <v>0.11529708139533998</v>
      </c>
      <c r="Y2983">
        <f>X2983*Diccionario!$B$46</f>
        <v>0.10261440244185258</v>
      </c>
      <c r="Z2983">
        <f>Y2983*Diccionario!$B$47</f>
        <v>3.7967328903485455E-2</v>
      </c>
      <c r="AA2983">
        <f>Z2983*Diccionario!$B$48</f>
        <v>3.7967328903485455E-2</v>
      </c>
      <c r="AB2983">
        <f>AA2983*Diccionario!$B$49</f>
        <v>2.8475496677614093E-2</v>
      </c>
      <c r="AC2983">
        <f t="shared" si="465"/>
        <v>2.8475496677614093E-2</v>
      </c>
      <c r="AD2983">
        <f t="shared" si="466"/>
        <v>9.272774017966115E-2</v>
      </c>
      <c r="AE2983">
        <f t="shared" si="467"/>
        <v>1.5539008106512482E-4</v>
      </c>
      <c r="AF2983" t="e">
        <f ca="1">IF(AD2983="","",_xludf.RANK.EQ(AD2983,$AD$2:$AD$5513,0))</f>
        <v>#NAME?</v>
      </c>
      <c r="AH2983" t="str">
        <f t="shared" si="468"/>
        <v>Baja</v>
      </c>
      <c r="AI2983" t="s">
        <v>153</v>
      </c>
      <c r="AJ2983" t="str">
        <f>IFERROR(VLOOKUP(B2983,Maestro_Regionales!$A$2:$B$35,2,FALSE),"Otras zonas")</f>
        <v>Otras zonas</v>
      </c>
      <c r="AK2983" t="str">
        <f t="shared" si="469"/>
        <v>NUEVA EPS | Otras zonas</v>
      </c>
    </row>
    <row r="2984" spans="1:37">
      <c r="A2984" s="4" t="s">
        <v>1271</v>
      </c>
      <c r="B2984" s="4" t="s">
        <v>1272</v>
      </c>
      <c r="C2984" s="4" t="s">
        <v>1299</v>
      </c>
      <c r="D2984" s="4" t="s">
        <v>1300</v>
      </c>
      <c r="E2984" s="4" t="s">
        <v>232</v>
      </c>
      <c r="F2984" s="4">
        <v>16</v>
      </c>
      <c r="G2984" s="4">
        <v>399</v>
      </c>
      <c r="H2984" s="4">
        <v>0</v>
      </c>
      <c r="I2984">
        <f t="shared" si="460"/>
        <v>415</v>
      </c>
      <c r="J2984">
        <f t="shared" si="461"/>
        <v>3.8554216867469883E-2</v>
      </c>
      <c r="K2984">
        <f t="shared" si="462"/>
        <v>0.96144578313253015</v>
      </c>
      <c r="L2984">
        <f t="shared" si="463"/>
        <v>0</v>
      </c>
      <c r="M2984">
        <f>I2984*Diccionario!$B$36</f>
        <v>0.9213081372549019</v>
      </c>
      <c r="N2984">
        <f>M2984*Diccionario!$B$37</f>
        <v>9.3052121862745099E-2</v>
      </c>
      <c r="O2984">
        <f>N2984*Diccionario!$B$38</f>
        <v>1.3957818279411765E-2</v>
      </c>
      <c r="P2984">
        <f>O2984*Diccionario!$B$39</f>
        <v>1.2562036451470589E-2</v>
      </c>
      <c r="Q2984">
        <f>P2984*Diccionario!$B$40</f>
        <v>5.0248145805882362E-3</v>
      </c>
      <c r="R2984">
        <f>Q2984*Diccionario!$B$41</f>
        <v>3.2661294773823537E-3</v>
      </c>
      <c r="S2984">
        <f t="shared" si="464"/>
        <v>3.2661294773823537E-3</v>
      </c>
      <c r="T2984">
        <f>I2984*Diccionario!$B$36</f>
        <v>0.9213081372549019</v>
      </c>
      <c r="U2984">
        <f>T2984*Diccionario!$B$42</f>
        <v>9.3052121862745099E-2</v>
      </c>
      <c r="V2984">
        <f>U2984*Diccionario!$B$43</f>
        <v>7.9094303583333331E-2</v>
      </c>
      <c r="W2984">
        <f>V2984*Diccionario!$B$44</f>
        <v>1.5027917680833332E-2</v>
      </c>
      <c r="X2984">
        <f>W2984*Diccionario!$B$45</f>
        <v>5.860887895525E-3</v>
      </c>
      <c r="Y2984">
        <f>X2984*Diccionario!$B$46</f>
        <v>5.2161902270172504E-3</v>
      </c>
      <c r="Z2984">
        <f>Y2984*Diccionario!$B$47</f>
        <v>1.9299903839963826E-3</v>
      </c>
      <c r="AA2984">
        <f>Z2984*Diccionario!$B$48</f>
        <v>1.9299903839963826E-3</v>
      </c>
      <c r="AB2984">
        <f>AA2984*Diccionario!$B$49</f>
        <v>1.4474927879972869E-3</v>
      </c>
      <c r="AC2984">
        <f t="shared" si="465"/>
        <v>1.4474927879972869E-3</v>
      </c>
      <c r="AD2984">
        <f t="shared" si="466"/>
        <v>4.7136222653796408E-3</v>
      </c>
      <c r="AE2984">
        <f t="shared" si="467"/>
        <v>7.8989323422374831E-6</v>
      </c>
      <c r="AF2984" t="e">
        <f ca="1">IF(AD2984="","",_xludf.RANK.EQ(AD2984,$AD$2:$AD$5513,0))</f>
        <v>#NAME?</v>
      </c>
      <c r="AH2984" t="str">
        <f t="shared" si="468"/>
        <v>Baja</v>
      </c>
      <c r="AI2984" t="s">
        <v>153</v>
      </c>
      <c r="AJ2984" t="str">
        <f>IFERROR(VLOOKUP(B2984,Maestro_Regionales!$A$2:$B$35,2,FALSE),"Otras zonas")</f>
        <v>Otras zonas</v>
      </c>
      <c r="AK2984" t="str">
        <f t="shared" si="469"/>
        <v>COMFACHOCO EPS | Otras zonas</v>
      </c>
    </row>
    <row r="2985" spans="1:37">
      <c r="A2985" s="4" t="s">
        <v>1271</v>
      </c>
      <c r="B2985" s="4" t="s">
        <v>1272</v>
      </c>
      <c r="C2985" s="4" t="s">
        <v>1299</v>
      </c>
      <c r="D2985" s="4" t="s">
        <v>1300</v>
      </c>
      <c r="E2985" s="4" t="s">
        <v>90</v>
      </c>
      <c r="F2985" s="4">
        <v>0</v>
      </c>
      <c r="G2985" s="4">
        <v>0</v>
      </c>
      <c r="H2985" s="4">
        <v>176</v>
      </c>
      <c r="I2985">
        <f t="shared" si="460"/>
        <v>176</v>
      </c>
      <c r="J2985">
        <f t="shared" si="461"/>
        <v>0</v>
      </c>
      <c r="K2985">
        <f t="shared" si="462"/>
        <v>0</v>
      </c>
      <c r="L2985">
        <f t="shared" si="463"/>
        <v>1</v>
      </c>
      <c r="M2985">
        <f>I2985*Diccionario!$B$36</f>
        <v>0.39072345098039213</v>
      </c>
      <c r="N2985">
        <f>M2985*Diccionario!$B$37</f>
        <v>3.9463068549019605E-2</v>
      </c>
      <c r="O2985">
        <f>N2985*Diccionario!$B$38</f>
        <v>5.9194602823529402E-3</v>
      </c>
      <c r="P2985">
        <f>O2985*Diccionario!$B$39</f>
        <v>5.3275142541176464E-3</v>
      </c>
      <c r="Q2985">
        <f>P2985*Diccionario!$B$40</f>
        <v>2.1310057016470586E-3</v>
      </c>
      <c r="R2985">
        <f>Q2985*Diccionario!$B$41</f>
        <v>1.3851537060705881E-3</v>
      </c>
      <c r="S2985">
        <f t="shared" si="464"/>
        <v>1.3851537060705881E-3</v>
      </c>
      <c r="T2985">
        <f>I2985*Diccionario!$B$36</f>
        <v>0.39072345098039213</v>
      </c>
      <c r="U2985">
        <f>T2985*Diccionario!$B$42</f>
        <v>3.9463068549019605E-2</v>
      </c>
      <c r="V2985">
        <f>U2985*Diccionario!$B$43</f>
        <v>3.3543608266666664E-2</v>
      </c>
      <c r="W2985">
        <f>V2985*Diccionario!$B$44</f>
        <v>6.3732855706666661E-3</v>
      </c>
      <c r="X2985">
        <f>W2985*Diccionario!$B$45</f>
        <v>2.4855813725599999E-3</v>
      </c>
      <c r="Y2985">
        <f>X2985*Diccionario!$B$46</f>
        <v>2.2121674215783999E-3</v>
      </c>
      <c r="Z2985">
        <f>Y2985*Diccionario!$B$47</f>
        <v>8.1850194598400794E-4</v>
      </c>
      <c r="AA2985">
        <f>Z2985*Diccionario!$B$48</f>
        <v>8.1850194598400794E-4</v>
      </c>
      <c r="AB2985">
        <f>AA2985*Diccionario!$B$49</f>
        <v>6.1387645948800598E-4</v>
      </c>
      <c r="AC2985">
        <f t="shared" si="465"/>
        <v>6.1387645948800598E-4</v>
      </c>
      <c r="AD2985">
        <f t="shared" si="466"/>
        <v>1.9990301655585943E-3</v>
      </c>
      <c r="AE2985">
        <f t="shared" si="467"/>
        <v>3.3499086559850524E-6</v>
      </c>
      <c r="AF2985" t="e">
        <f ca="1">IF(AD2985="","",_xludf.RANK.EQ(AD2985,$AD$2:$AD$5513,0))</f>
        <v>#NAME?</v>
      </c>
      <c r="AH2985" t="str">
        <f t="shared" si="468"/>
        <v>Baja</v>
      </c>
      <c r="AI2985" t="s">
        <v>153</v>
      </c>
      <c r="AJ2985" t="str">
        <f>IFERROR(VLOOKUP(B2985,Maestro_Regionales!$A$2:$B$35,2,FALSE),"Otras zonas")</f>
        <v>Otras zonas</v>
      </c>
      <c r="AK2985" t="str">
        <f t="shared" si="469"/>
        <v>REGIMEN DE EXCEPCION | Otras zonas</v>
      </c>
    </row>
    <row r="2986" spans="1:37">
      <c r="A2986" s="4" t="s">
        <v>1271</v>
      </c>
      <c r="B2986" s="4" t="s">
        <v>1272</v>
      </c>
      <c r="C2986" s="4" t="s">
        <v>1301</v>
      </c>
      <c r="D2986" s="4" t="s">
        <v>1302</v>
      </c>
      <c r="E2986" s="4" t="s">
        <v>87</v>
      </c>
      <c r="F2986" s="4">
        <v>651</v>
      </c>
      <c r="G2986" s="4">
        <v>6303</v>
      </c>
      <c r="H2986" s="4">
        <v>0</v>
      </c>
      <c r="I2986">
        <f t="shared" si="460"/>
        <v>6954</v>
      </c>
      <c r="J2986">
        <f t="shared" si="461"/>
        <v>9.3615185504745471E-2</v>
      </c>
      <c r="K2986">
        <f t="shared" si="462"/>
        <v>0.90638481449525454</v>
      </c>
      <c r="L2986">
        <f t="shared" si="463"/>
        <v>0</v>
      </c>
      <c r="M2986">
        <f>I2986*Diccionario!$B$36</f>
        <v>15.438016352941176</v>
      </c>
      <c r="N2986">
        <f>M2986*Diccionario!$B$37</f>
        <v>1.5592396516470588</v>
      </c>
      <c r="O2986">
        <f>N2986*Diccionario!$B$38</f>
        <v>0.23388594774705881</v>
      </c>
      <c r="P2986">
        <f>O2986*Diccionario!$B$39</f>
        <v>0.21049735297235295</v>
      </c>
      <c r="Q2986">
        <f>P2986*Diccionario!$B$40</f>
        <v>8.4198941188941182E-2</v>
      </c>
      <c r="R2986">
        <f>Q2986*Diccionario!$B$41</f>
        <v>5.4729311772811769E-2</v>
      </c>
      <c r="S2986">
        <f t="shared" si="464"/>
        <v>5.4729311772811769E-2</v>
      </c>
      <c r="T2986">
        <f>I2986*Diccionario!$B$36</f>
        <v>15.438016352941176</v>
      </c>
      <c r="U2986">
        <f>T2986*Diccionario!$B$42</f>
        <v>1.5592396516470588</v>
      </c>
      <c r="V2986">
        <f>U2986*Diccionario!$B$43</f>
        <v>1.3253537038999998</v>
      </c>
      <c r="W2986">
        <f>V2986*Diccionario!$B$44</f>
        <v>0.25181720374099997</v>
      </c>
      <c r="X2986">
        <f>W2986*Diccionario!$B$45</f>
        <v>9.820870945898999E-2</v>
      </c>
      <c r="Y2986">
        <f>X2986*Diccionario!$B$46</f>
        <v>8.7405751418501099E-2</v>
      </c>
      <c r="Z2986">
        <f>Y2986*Diccionario!$B$47</f>
        <v>3.2340128024845406E-2</v>
      </c>
      <c r="AA2986">
        <f>Z2986*Diccionario!$B$48</f>
        <v>3.2340128024845406E-2</v>
      </c>
      <c r="AB2986">
        <f>AA2986*Diccionario!$B$49</f>
        <v>2.4255096018634056E-2</v>
      </c>
      <c r="AC2986">
        <f t="shared" si="465"/>
        <v>2.4255096018634056E-2</v>
      </c>
      <c r="AD2986">
        <f t="shared" si="466"/>
        <v>7.8984407791445832E-2</v>
      </c>
      <c r="AE2986">
        <f t="shared" si="467"/>
        <v>1.3235945905522758E-4</v>
      </c>
      <c r="AF2986" t="e">
        <f ca="1">IF(AD2986="","",_xludf.RANK.EQ(AD2986,$AD$2:$AD$5513,0))</f>
        <v>#NAME?</v>
      </c>
      <c r="AH2986" t="str">
        <f t="shared" si="468"/>
        <v>Baja</v>
      </c>
      <c r="AI2986" t="s">
        <v>153</v>
      </c>
      <c r="AJ2986" t="str">
        <f>IFERROR(VLOOKUP(B2986,Maestro_Regionales!$A$2:$B$35,2,FALSE),"Otras zonas")</f>
        <v>Otras zonas</v>
      </c>
      <c r="AK2986" t="str">
        <f t="shared" si="469"/>
        <v>NUEVA EPS | Otras zonas</v>
      </c>
    </row>
    <row r="2987" spans="1:37">
      <c r="A2987" s="4" t="s">
        <v>1271</v>
      </c>
      <c r="B2987" s="4" t="s">
        <v>1272</v>
      </c>
      <c r="C2987" s="4" t="s">
        <v>1301</v>
      </c>
      <c r="D2987" s="4" t="s">
        <v>1302</v>
      </c>
      <c r="E2987" s="4" t="s">
        <v>232</v>
      </c>
      <c r="F2987" s="4">
        <v>37</v>
      </c>
      <c r="G2987" s="4">
        <v>2671</v>
      </c>
      <c r="H2987" s="4">
        <v>0</v>
      </c>
      <c r="I2987">
        <f t="shared" si="460"/>
        <v>2708</v>
      </c>
      <c r="J2987">
        <f t="shared" si="461"/>
        <v>1.3663220088626292E-2</v>
      </c>
      <c r="K2987">
        <f t="shared" si="462"/>
        <v>0.9863367799113737</v>
      </c>
      <c r="L2987">
        <f t="shared" si="463"/>
        <v>0</v>
      </c>
      <c r="M2987">
        <f>I2987*Diccionario!$B$36</f>
        <v>6.011813098039215</v>
      </c>
      <c r="N2987">
        <f>M2987*Diccionario!$B$37</f>
        <v>0.60719312290196081</v>
      </c>
      <c r="O2987">
        <f>N2987*Diccionario!$B$38</f>
        <v>9.1078968435294116E-2</v>
      </c>
      <c r="P2987">
        <f>O2987*Diccionario!$B$39</f>
        <v>8.1971071591764713E-2</v>
      </c>
      <c r="Q2987">
        <f>P2987*Diccionario!$B$40</f>
        <v>3.2788428636705884E-2</v>
      </c>
      <c r="R2987">
        <f>Q2987*Diccionario!$B$41</f>
        <v>2.1312478613858824E-2</v>
      </c>
      <c r="S2987">
        <f t="shared" si="464"/>
        <v>2.1312478613858824E-2</v>
      </c>
      <c r="T2987">
        <f>I2987*Diccionario!$B$36</f>
        <v>6.011813098039215</v>
      </c>
      <c r="U2987">
        <f>T2987*Diccionario!$B$42</f>
        <v>0.60719312290196081</v>
      </c>
      <c r="V2987">
        <f>U2987*Diccionario!$B$43</f>
        <v>0.51611415446666664</v>
      </c>
      <c r="W2987">
        <f>V2987*Diccionario!$B$44</f>
        <v>9.8061689348666659E-2</v>
      </c>
      <c r="X2987">
        <f>W2987*Diccionario!$B$45</f>
        <v>3.8244058845979999E-2</v>
      </c>
      <c r="Y2987">
        <f>X2987*Diccionario!$B$46</f>
        <v>3.4037212372922197E-2</v>
      </c>
      <c r="Z2987">
        <f>Y2987*Diccionario!$B$47</f>
        <v>1.2593768577981213E-2</v>
      </c>
      <c r="AA2987">
        <f>Z2987*Diccionario!$B$48</f>
        <v>1.2593768577981213E-2</v>
      </c>
      <c r="AB2987">
        <f>AA2987*Diccionario!$B$49</f>
        <v>9.4453264334859108E-3</v>
      </c>
      <c r="AC2987">
        <f t="shared" si="465"/>
        <v>9.4453264334859108E-3</v>
      </c>
      <c r="AD2987">
        <f t="shared" si="466"/>
        <v>3.0757805047344735E-2</v>
      </c>
      <c r="AE2987">
        <f t="shared" si="467"/>
        <v>5.1542912729588194E-5</v>
      </c>
      <c r="AF2987" t="e">
        <f ca="1">IF(AD2987="","",_xludf.RANK.EQ(AD2987,$AD$2:$AD$5513,0))</f>
        <v>#NAME?</v>
      </c>
      <c r="AH2987" t="str">
        <f t="shared" si="468"/>
        <v>Baja</v>
      </c>
      <c r="AI2987" t="s">
        <v>153</v>
      </c>
      <c r="AJ2987" t="str">
        <f>IFERROR(VLOOKUP(B2987,Maestro_Regionales!$A$2:$B$35,2,FALSE),"Otras zonas")</f>
        <v>Otras zonas</v>
      </c>
      <c r="AK2987" t="str">
        <f t="shared" si="469"/>
        <v>COMFACHOCO EPS | Otras zonas</v>
      </c>
    </row>
    <row r="2988" spans="1:37">
      <c r="A2988" s="4" t="s">
        <v>1271</v>
      </c>
      <c r="B2988" s="4" t="s">
        <v>1272</v>
      </c>
      <c r="C2988" s="4" t="s">
        <v>1301</v>
      </c>
      <c r="D2988" s="4" t="s">
        <v>1302</v>
      </c>
      <c r="E2988" s="4" t="s">
        <v>90</v>
      </c>
      <c r="F2988" s="4">
        <v>0</v>
      </c>
      <c r="G2988" s="4">
        <v>0</v>
      </c>
      <c r="H2988" s="4">
        <v>161</v>
      </c>
      <c r="I2988">
        <f t="shared" si="460"/>
        <v>161</v>
      </c>
      <c r="J2988">
        <f t="shared" si="461"/>
        <v>0</v>
      </c>
      <c r="K2988">
        <f t="shared" si="462"/>
        <v>0</v>
      </c>
      <c r="L2988">
        <f t="shared" si="463"/>
        <v>1</v>
      </c>
      <c r="M2988">
        <f>I2988*Diccionario!$B$36</f>
        <v>0.35742315686274506</v>
      </c>
      <c r="N2988">
        <f>M2988*Diccionario!$B$37</f>
        <v>3.6099738843137254E-2</v>
      </c>
      <c r="O2988">
        <f>N2988*Diccionario!$B$38</f>
        <v>5.4149608264705881E-3</v>
      </c>
      <c r="P2988">
        <f>O2988*Diccionario!$B$39</f>
        <v>4.8734647438235298E-3</v>
      </c>
      <c r="Q2988">
        <f>P2988*Diccionario!$B$40</f>
        <v>1.949385897529412E-3</v>
      </c>
      <c r="R2988">
        <f>Q2988*Diccionario!$B$41</f>
        <v>1.2671008333941178E-3</v>
      </c>
      <c r="S2988">
        <f t="shared" si="464"/>
        <v>1.2671008333941178E-3</v>
      </c>
      <c r="T2988">
        <f>I2988*Diccionario!$B$36</f>
        <v>0.35742315686274506</v>
      </c>
      <c r="U2988">
        <f>T2988*Diccionario!$B$42</f>
        <v>3.6099738843137254E-2</v>
      </c>
      <c r="V2988">
        <f>U2988*Diccionario!$B$43</f>
        <v>3.0684778016666664E-2</v>
      </c>
      <c r="W2988">
        <f>V2988*Diccionario!$B$44</f>
        <v>5.8301078231666661E-3</v>
      </c>
      <c r="X2988">
        <f>W2988*Diccionario!$B$45</f>
        <v>2.273742051035E-3</v>
      </c>
      <c r="Y2988">
        <f>X2988*Diccionario!$B$46</f>
        <v>2.0236304254211499E-3</v>
      </c>
      <c r="Z2988">
        <f>Y2988*Diccionario!$B$47</f>
        <v>7.4874325740582545E-4</v>
      </c>
      <c r="AA2988">
        <f>Z2988*Diccionario!$B$48</f>
        <v>7.4874325740582545E-4</v>
      </c>
      <c r="AB2988">
        <f>AA2988*Diccionario!$B$49</f>
        <v>5.6155744305436909E-4</v>
      </c>
      <c r="AC2988">
        <f t="shared" si="465"/>
        <v>5.6155744305436909E-4</v>
      </c>
      <c r="AD2988">
        <f t="shared" si="466"/>
        <v>1.8286582764484869E-3</v>
      </c>
      <c r="AE2988">
        <f t="shared" si="467"/>
        <v>3.0644050773499626E-6</v>
      </c>
      <c r="AF2988" t="e">
        <f ca="1">IF(AD2988="","",_xludf.RANK.EQ(AD2988,$AD$2:$AD$5513,0))</f>
        <v>#NAME?</v>
      </c>
      <c r="AH2988" t="str">
        <f t="shared" si="468"/>
        <v>Baja</v>
      </c>
      <c r="AI2988" t="s">
        <v>153</v>
      </c>
      <c r="AJ2988" t="str">
        <f>IFERROR(VLOOKUP(B2988,Maestro_Regionales!$A$2:$B$35,2,FALSE),"Otras zonas")</f>
        <v>Otras zonas</v>
      </c>
      <c r="AK2988" t="str">
        <f t="shared" si="469"/>
        <v>REGIMEN DE EXCEPCION | Otras zonas</v>
      </c>
    </row>
    <row r="2989" spans="1:37">
      <c r="A2989" s="4" t="s">
        <v>1271</v>
      </c>
      <c r="B2989" s="4" t="s">
        <v>1272</v>
      </c>
      <c r="C2989" s="4" t="s">
        <v>1303</v>
      </c>
      <c r="D2989" s="4" t="s">
        <v>1304</v>
      </c>
      <c r="E2989" s="4" t="s">
        <v>87</v>
      </c>
      <c r="F2989" s="4">
        <v>4502</v>
      </c>
      <c r="G2989" s="4">
        <v>15086</v>
      </c>
      <c r="H2989" s="4">
        <v>0</v>
      </c>
      <c r="I2989">
        <f t="shared" si="460"/>
        <v>19588</v>
      </c>
      <c r="J2989">
        <f t="shared" si="461"/>
        <v>0.22983459260771902</v>
      </c>
      <c r="K2989">
        <f t="shared" si="462"/>
        <v>0.77016540739228101</v>
      </c>
      <c r="L2989">
        <f t="shared" si="463"/>
        <v>0</v>
      </c>
      <c r="M2989">
        <f>I2989*Diccionario!$B$36</f>
        <v>43.485744078431367</v>
      </c>
      <c r="N2989">
        <f>M2989*Diccionario!$B$37</f>
        <v>4.3920601519215685</v>
      </c>
      <c r="O2989">
        <f>N2989*Diccionario!$B$38</f>
        <v>0.65880902278823528</v>
      </c>
      <c r="P2989">
        <f>O2989*Diccionario!$B$39</f>
        <v>0.59292812050941179</v>
      </c>
      <c r="Q2989">
        <f>P2989*Diccionario!$B$40</f>
        <v>0.23717124820376473</v>
      </c>
      <c r="R2989">
        <f>Q2989*Diccionario!$B$41</f>
        <v>0.15416131133244707</v>
      </c>
      <c r="S2989">
        <f t="shared" si="464"/>
        <v>0.15416131133244707</v>
      </c>
      <c r="T2989">
        <f>I2989*Diccionario!$B$36</f>
        <v>43.485744078431367</v>
      </c>
      <c r="U2989">
        <f>T2989*Diccionario!$B$42</f>
        <v>4.3920601519215685</v>
      </c>
      <c r="V2989">
        <f>U2989*Diccionario!$B$43</f>
        <v>3.733251129133333</v>
      </c>
      <c r="W2989">
        <f>V2989*Diccionario!$B$44</f>
        <v>0.70931771453533332</v>
      </c>
      <c r="X2989">
        <f>W2989*Diccionario!$B$45</f>
        <v>0.27663390866878002</v>
      </c>
      <c r="Y2989">
        <f>X2989*Diccionario!$B$46</f>
        <v>0.24620417871521422</v>
      </c>
      <c r="Z2989">
        <f>Y2989*Diccionario!$B$47</f>
        <v>9.1095546124629265E-2</v>
      </c>
      <c r="AA2989">
        <f>Z2989*Diccionario!$B$48</f>
        <v>9.1095546124629265E-2</v>
      </c>
      <c r="AB2989">
        <f>AA2989*Diccionario!$B$49</f>
        <v>6.8321659593471945E-2</v>
      </c>
      <c r="AC2989">
        <f t="shared" si="465"/>
        <v>6.8321659593471945E-2</v>
      </c>
      <c r="AD2989">
        <f t="shared" si="466"/>
        <v>0.22248297092591901</v>
      </c>
      <c r="AE2989">
        <f t="shared" si="467"/>
        <v>3.7282960655360913E-4</v>
      </c>
      <c r="AF2989" t="e">
        <f ca="1">IF(AD2989="","",_xludf.RANK.EQ(AD2989,$AD$2:$AD$5513,0))</f>
        <v>#NAME?</v>
      </c>
      <c r="AH2989" t="str">
        <f t="shared" si="468"/>
        <v>Media</v>
      </c>
      <c r="AI2989" t="s">
        <v>153</v>
      </c>
      <c r="AJ2989" t="str">
        <f>IFERROR(VLOOKUP(B2989,Maestro_Regionales!$A$2:$B$35,2,FALSE),"Otras zonas")</f>
        <v>Otras zonas</v>
      </c>
      <c r="AK2989" t="str">
        <f t="shared" si="469"/>
        <v>NUEVA EPS | Otras zonas</v>
      </c>
    </row>
    <row r="2990" spans="1:37">
      <c r="A2990" s="4" t="s">
        <v>1271</v>
      </c>
      <c r="B2990" s="4" t="s">
        <v>1272</v>
      </c>
      <c r="C2990" s="4" t="s">
        <v>1303</v>
      </c>
      <c r="D2990" s="4" t="s">
        <v>1304</v>
      </c>
      <c r="E2990" s="4" t="s">
        <v>232</v>
      </c>
      <c r="F2990" s="4">
        <v>258</v>
      </c>
      <c r="G2990" s="4">
        <v>8359</v>
      </c>
      <c r="H2990" s="4">
        <v>0</v>
      </c>
      <c r="I2990">
        <f t="shared" si="460"/>
        <v>8617</v>
      </c>
      <c r="J2990">
        <f t="shared" si="461"/>
        <v>2.9940814668678196E-2</v>
      </c>
      <c r="K2990">
        <f t="shared" si="462"/>
        <v>0.97005918533132185</v>
      </c>
      <c r="L2990">
        <f t="shared" si="463"/>
        <v>0</v>
      </c>
      <c r="M2990">
        <f>I2990*Diccionario!$B$36</f>
        <v>19.129908960784313</v>
      </c>
      <c r="N2990">
        <f>M2990*Diccionario!$B$37</f>
        <v>1.9321208050392158</v>
      </c>
      <c r="O2990">
        <f>N2990*Diccionario!$B$38</f>
        <v>0.28981812075588237</v>
      </c>
      <c r="P2990">
        <f>O2990*Diccionario!$B$39</f>
        <v>0.26083630868029412</v>
      </c>
      <c r="Q2990">
        <f>P2990*Diccionario!$B$40</f>
        <v>0.10433452347211765</v>
      </c>
      <c r="R2990">
        <f>Q2990*Diccionario!$B$41</f>
        <v>6.7817440256876471E-2</v>
      </c>
      <c r="S2990">
        <f t="shared" si="464"/>
        <v>6.7817440256876471E-2</v>
      </c>
      <c r="T2990">
        <f>I2990*Diccionario!$B$36</f>
        <v>19.129908960784313</v>
      </c>
      <c r="U2990">
        <f>T2990*Diccionario!$B$42</f>
        <v>1.9321208050392158</v>
      </c>
      <c r="V2990">
        <f>U2990*Diccionario!$B$43</f>
        <v>1.6423026842833335</v>
      </c>
      <c r="W2990">
        <f>V2990*Diccionario!$B$44</f>
        <v>0.31203751001383334</v>
      </c>
      <c r="X2990">
        <f>W2990*Diccionario!$B$45</f>
        <v>0.12169462890539501</v>
      </c>
      <c r="Y2990">
        <f>X2990*Diccionario!$B$46</f>
        <v>0.10830821972580155</v>
      </c>
      <c r="Z2990">
        <f>Y2990*Diccionario!$B$47</f>
        <v>4.0074041298546574E-2</v>
      </c>
      <c r="AA2990">
        <f>Z2990*Diccionario!$B$48</f>
        <v>4.0074041298546574E-2</v>
      </c>
      <c r="AB2990">
        <f>AA2990*Diccionario!$B$49</f>
        <v>3.0055530973909929E-2</v>
      </c>
      <c r="AC2990">
        <f t="shared" si="465"/>
        <v>3.0055530973909929E-2</v>
      </c>
      <c r="AD2990">
        <f t="shared" si="466"/>
        <v>9.7872971230786393E-2</v>
      </c>
      <c r="AE2990">
        <f t="shared" si="467"/>
        <v>1.6401228913990451E-4</v>
      </c>
      <c r="AF2990" t="e">
        <f ca="1">IF(AD2990="","",_xludf.RANK.EQ(AD2990,$AD$2:$AD$5513,0))</f>
        <v>#NAME?</v>
      </c>
      <c r="AH2990" t="str">
        <f t="shared" si="468"/>
        <v>Baja</v>
      </c>
      <c r="AI2990" t="s">
        <v>153</v>
      </c>
      <c r="AJ2990" t="str">
        <f>IFERROR(VLOOKUP(B2990,Maestro_Regionales!$A$2:$B$35,2,FALSE),"Otras zonas")</f>
        <v>Otras zonas</v>
      </c>
      <c r="AK2990" t="str">
        <f t="shared" si="469"/>
        <v>COMFACHOCO EPS | Otras zonas</v>
      </c>
    </row>
    <row r="2991" spans="1:37">
      <c r="A2991" s="4" t="s">
        <v>1271</v>
      </c>
      <c r="B2991" s="4" t="s">
        <v>1272</v>
      </c>
      <c r="C2991" s="4" t="s">
        <v>1303</v>
      </c>
      <c r="D2991" s="4" t="s">
        <v>1304</v>
      </c>
      <c r="E2991" s="4" t="s">
        <v>86</v>
      </c>
      <c r="F2991" s="4">
        <v>1238</v>
      </c>
      <c r="G2991" s="4">
        <v>2726</v>
      </c>
      <c r="H2991" s="4">
        <v>0</v>
      </c>
      <c r="I2991">
        <f t="shared" si="460"/>
        <v>3964</v>
      </c>
      <c r="J2991">
        <f t="shared" si="461"/>
        <v>0.31231079717457116</v>
      </c>
      <c r="K2991">
        <f t="shared" si="462"/>
        <v>0.68768920282542889</v>
      </c>
      <c r="L2991">
        <f t="shared" si="463"/>
        <v>0</v>
      </c>
      <c r="M2991">
        <f>I2991*Diccionario!$B$36</f>
        <v>8.8001577254901946</v>
      </c>
      <c r="N2991">
        <f>M2991*Diccionario!$B$37</f>
        <v>0.88881593027450967</v>
      </c>
      <c r="O2991">
        <f>N2991*Diccionario!$B$38</f>
        <v>0.13332238954117645</v>
      </c>
      <c r="P2991">
        <f>O2991*Diccionario!$B$39</f>
        <v>0.11999015058705881</v>
      </c>
      <c r="Q2991">
        <f>P2991*Diccionario!$B$40</f>
        <v>4.7996060234823529E-2</v>
      </c>
      <c r="R2991">
        <f>Q2991*Diccionario!$B$41</f>
        <v>3.1197439152635294E-2</v>
      </c>
      <c r="S2991">
        <f t="shared" si="464"/>
        <v>3.1197439152635294E-2</v>
      </c>
      <c r="T2991">
        <f>I2991*Diccionario!$B$36</f>
        <v>8.8001577254901946</v>
      </c>
      <c r="U2991">
        <f>T2991*Diccionario!$B$42</f>
        <v>0.88881593027450967</v>
      </c>
      <c r="V2991">
        <f>U2991*Diccionario!$B$43</f>
        <v>0.75549354073333319</v>
      </c>
      <c r="W2991">
        <f>V2991*Diccionario!$B$44</f>
        <v>0.1435437727393333</v>
      </c>
      <c r="X2991">
        <f>W2991*Diccionario!$B$45</f>
        <v>5.5982071368339992E-2</v>
      </c>
      <c r="Y2991">
        <f>X2991*Diccionario!$B$46</f>
        <v>4.9824043517822596E-2</v>
      </c>
      <c r="Z2991">
        <f>Y2991*Diccionario!$B$47</f>
        <v>1.8434896101594361E-2</v>
      </c>
      <c r="AA2991">
        <f>Z2991*Diccionario!$B$48</f>
        <v>1.8434896101594361E-2</v>
      </c>
      <c r="AB2991">
        <f>AA2991*Diccionario!$B$49</f>
        <v>1.382617207619577E-2</v>
      </c>
      <c r="AC2991">
        <f t="shared" si="465"/>
        <v>1.382617207619577E-2</v>
      </c>
      <c r="AD2991">
        <f t="shared" si="466"/>
        <v>4.5023611228831063E-2</v>
      </c>
      <c r="AE2991">
        <f t="shared" si="467"/>
        <v>7.54490790472997E-5</v>
      </c>
      <c r="AF2991" t="e">
        <f ca="1">IF(AD2991="","",_xludf.RANK.EQ(AD2991,$AD$2:$AD$5513,0))</f>
        <v>#NAME?</v>
      </c>
      <c r="AH2991" t="str">
        <f t="shared" si="468"/>
        <v>Baja</v>
      </c>
      <c r="AI2991" t="s">
        <v>153</v>
      </c>
      <c r="AJ2991" t="str">
        <f>IFERROR(VLOOKUP(B2991,Maestro_Regionales!$A$2:$B$35,2,FALSE),"Otras zonas")</f>
        <v>Otras zonas</v>
      </c>
      <c r="AK2991" t="str">
        <f t="shared" si="469"/>
        <v>EPS SANITAS | Otras zonas</v>
      </c>
    </row>
    <row r="2992" spans="1:37">
      <c r="A2992" s="4" t="s">
        <v>1271</v>
      </c>
      <c r="B2992" s="4" t="s">
        <v>1272</v>
      </c>
      <c r="C2992" s="4" t="s">
        <v>1303</v>
      </c>
      <c r="D2992" s="4" t="s">
        <v>1304</v>
      </c>
      <c r="E2992" s="4" t="s">
        <v>90</v>
      </c>
      <c r="F2992" s="4">
        <v>0</v>
      </c>
      <c r="G2992" s="4">
        <v>0</v>
      </c>
      <c r="H2992" s="4">
        <v>1200</v>
      </c>
      <c r="I2992">
        <f t="shared" si="460"/>
        <v>1200</v>
      </c>
      <c r="J2992">
        <f t="shared" si="461"/>
        <v>0</v>
      </c>
      <c r="K2992">
        <f t="shared" si="462"/>
        <v>0</v>
      </c>
      <c r="L2992">
        <f t="shared" si="463"/>
        <v>1</v>
      </c>
      <c r="M2992">
        <f>I2992*Diccionario!$B$36</f>
        <v>2.6640235294117645</v>
      </c>
      <c r="N2992">
        <f>M2992*Diccionario!$B$37</f>
        <v>0.26906637647058823</v>
      </c>
      <c r="O2992">
        <f>N2992*Diccionario!$B$38</f>
        <v>4.035995647058823E-2</v>
      </c>
      <c r="P2992">
        <f>O2992*Diccionario!$B$39</f>
        <v>3.6323960823529407E-2</v>
      </c>
      <c r="Q2992">
        <f>P2992*Diccionario!$B$40</f>
        <v>1.4529584329411763E-2</v>
      </c>
      <c r="R2992">
        <f>Q2992*Diccionario!$B$41</f>
        <v>9.4442298141176467E-3</v>
      </c>
      <c r="S2992">
        <f t="shared" si="464"/>
        <v>9.4442298141176467E-3</v>
      </c>
      <c r="T2992">
        <f>I2992*Diccionario!$B$36</f>
        <v>2.6640235294117645</v>
      </c>
      <c r="U2992">
        <f>T2992*Diccionario!$B$42</f>
        <v>0.26906637647058823</v>
      </c>
      <c r="V2992">
        <f>U2992*Diccionario!$B$43</f>
        <v>0.22870641999999999</v>
      </c>
      <c r="W2992">
        <f>V2992*Diccionario!$B$44</f>
        <v>4.3454219799999999E-2</v>
      </c>
      <c r="X2992">
        <f>W2992*Diccionario!$B$45</f>
        <v>1.6947145722000002E-2</v>
      </c>
      <c r="Y2992">
        <f>X2992*Diccionario!$B$46</f>
        <v>1.5082959692580002E-2</v>
      </c>
      <c r="Z2992">
        <f>Y2992*Diccionario!$B$47</f>
        <v>5.5806950862546008E-3</v>
      </c>
      <c r="AA2992">
        <f>Z2992*Diccionario!$B$48</f>
        <v>5.5806950862546008E-3</v>
      </c>
      <c r="AB2992">
        <f>AA2992*Diccionario!$B$49</f>
        <v>4.1855213146909506E-3</v>
      </c>
      <c r="AC2992">
        <f t="shared" si="465"/>
        <v>4.1855213146909506E-3</v>
      </c>
      <c r="AD2992">
        <f t="shared" si="466"/>
        <v>1.3629751128808598E-2</v>
      </c>
      <c r="AE2992">
        <f t="shared" si="467"/>
        <v>2.2840286290807177E-5</v>
      </c>
      <c r="AF2992" t="e">
        <f ca="1">IF(AD2992="","",_xludf.RANK.EQ(AD2992,$AD$2:$AD$5513,0))</f>
        <v>#NAME?</v>
      </c>
      <c r="AH2992" t="str">
        <f t="shared" si="468"/>
        <v>Baja</v>
      </c>
      <c r="AI2992" t="s">
        <v>153</v>
      </c>
      <c r="AJ2992" t="str">
        <f>IFERROR(VLOOKUP(B2992,Maestro_Regionales!$A$2:$B$35,2,FALSE),"Otras zonas")</f>
        <v>Otras zonas</v>
      </c>
      <c r="AK2992" t="str">
        <f t="shared" si="469"/>
        <v>REGIMEN DE EXCEPCION | Otras zonas</v>
      </c>
    </row>
    <row r="2993" spans="1:37">
      <c r="A2993" s="4" t="s">
        <v>1271</v>
      </c>
      <c r="B2993" s="4" t="s">
        <v>1272</v>
      </c>
      <c r="C2993" s="4" t="s">
        <v>1305</v>
      </c>
      <c r="D2993" s="4" t="s">
        <v>1306</v>
      </c>
      <c r="E2993" s="4" t="s">
        <v>232</v>
      </c>
      <c r="F2993" s="4">
        <v>94</v>
      </c>
      <c r="G2993" s="4">
        <v>4419</v>
      </c>
      <c r="H2993" s="4">
        <v>0</v>
      </c>
      <c r="I2993">
        <f t="shared" si="460"/>
        <v>4513</v>
      </c>
      <c r="J2993">
        <f t="shared" si="461"/>
        <v>2.0828717039663196E-2</v>
      </c>
      <c r="K2993">
        <f t="shared" si="462"/>
        <v>0.97917128296033684</v>
      </c>
      <c r="L2993">
        <f t="shared" si="463"/>
        <v>0</v>
      </c>
      <c r="M2993">
        <f>I2993*Diccionario!$B$36</f>
        <v>10.018948490196077</v>
      </c>
      <c r="N2993">
        <f>M2993*Diccionario!$B$37</f>
        <v>1.0119137975098038</v>
      </c>
      <c r="O2993">
        <f>N2993*Diccionario!$B$38</f>
        <v>0.15178706962647057</v>
      </c>
      <c r="P2993">
        <f>O2993*Diccionario!$B$39</f>
        <v>0.13660836266382351</v>
      </c>
      <c r="Q2993">
        <f>P2993*Diccionario!$B$40</f>
        <v>5.4643345065529404E-2</v>
      </c>
      <c r="R2993">
        <f>Q2993*Diccionario!$B$41</f>
        <v>3.5518174292594115E-2</v>
      </c>
      <c r="S2993">
        <f t="shared" si="464"/>
        <v>3.5518174292594115E-2</v>
      </c>
      <c r="T2993">
        <f>I2993*Diccionario!$B$36</f>
        <v>10.018948490196077</v>
      </c>
      <c r="U2993">
        <f>T2993*Diccionario!$B$42</f>
        <v>1.0119137975098038</v>
      </c>
      <c r="V2993">
        <f>U2993*Diccionario!$B$43</f>
        <v>0.86012672788333322</v>
      </c>
      <c r="W2993">
        <f>V2993*Diccionario!$B$44</f>
        <v>0.16342407829783331</v>
      </c>
      <c r="X2993">
        <f>W2993*Diccionario!$B$45</f>
        <v>6.3735390536154998E-2</v>
      </c>
      <c r="Y2993">
        <f>X2993*Diccionario!$B$46</f>
        <v>5.672449757717795E-2</v>
      </c>
      <c r="Z2993">
        <f>Y2993*Diccionario!$B$47</f>
        <v>2.0988064103555842E-2</v>
      </c>
      <c r="AA2993">
        <f>Z2993*Diccionario!$B$48</f>
        <v>2.0988064103555842E-2</v>
      </c>
      <c r="AB2993">
        <f>AA2993*Diccionario!$B$49</f>
        <v>1.574104807766688E-2</v>
      </c>
      <c r="AC2993">
        <f t="shared" si="465"/>
        <v>1.574104807766688E-2</v>
      </c>
      <c r="AD2993">
        <f t="shared" si="466"/>
        <v>5.1259222370260996E-2</v>
      </c>
      <c r="AE2993">
        <f t="shared" si="467"/>
        <v>8.5898510025343976E-5</v>
      </c>
      <c r="AF2993" t="e">
        <f ca="1">IF(AD2993="","",_xludf.RANK.EQ(AD2993,$AD$2:$AD$5513,0))</f>
        <v>#NAME?</v>
      </c>
      <c r="AH2993" t="str">
        <f t="shared" si="468"/>
        <v>Baja</v>
      </c>
      <c r="AI2993" t="s">
        <v>153</v>
      </c>
      <c r="AJ2993" t="str">
        <f>IFERROR(VLOOKUP(B2993,Maestro_Regionales!$A$2:$B$35,2,FALSE),"Otras zonas")</f>
        <v>Otras zonas</v>
      </c>
      <c r="AK2993" t="str">
        <f t="shared" si="469"/>
        <v>COMFACHOCO EPS | Otras zonas</v>
      </c>
    </row>
    <row r="2994" spans="1:37">
      <c r="A2994" s="4" t="s">
        <v>1271</v>
      </c>
      <c r="B2994" s="4" t="s">
        <v>1272</v>
      </c>
      <c r="C2994" s="4" t="s">
        <v>1305</v>
      </c>
      <c r="D2994" s="4" t="s">
        <v>1306</v>
      </c>
      <c r="E2994" s="4" t="s">
        <v>87</v>
      </c>
      <c r="F2994" s="4">
        <v>67</v>
      </c>
      <c r="G2994" s="4">
        <v>139</v>
      </c>
      <c r="H2994" s="4">
        <v>0</v>
      </c>
      <c r="I2994">
        <f t="shared" si="460"/>
        <v>206</v>
      </c>
      <c r="J2994">
        <f t="shared" si="461"/>
        <v>0.32524271844660196</v>
      </c>
      <c r="K2994">
        <f t="shared" si="462"/>
        <v>0.67475728155339809</v>
      </c>
      <c r="L2994">
        <f t="shared" si="463"/>
        <v>0</v>
      </c>
      <c r="M2994">
        <f>I2994*Diccionario!$B$36</f>
        <v>0.45732403921568626</v>
      </c>
      <c r="N2994">
        <f>M2994*Diccionario!$B$37</f>
        <v>4.6189727960784313E-2</v>
      </c>
      <c r="O2994">
        <f>N2994*Diccionario!$B$38</f>
        <v>6.928459194117647E-3</v>
      </c>
      <c r="P2994">
        <f>O2994*Diccionario!$B$39</f>
        <v>6.2356132747058823E-3</v>
      </c>
      <c r="Q2994">
        <f>P2994*Diccionario!$B$40</f>
        <v>2.4942453098823533E-3</v>
      </c>
      <c r="R2994">
        <f>Q2994*Diccionario!$B$41</f>
        <v>1.6212594514235297E-3</v>
      </c>
      <c r="S2994">
        <f t="shared" si="464"/>
        <v>1.6212594514235297E-3</v>
      </c>
      <c r="T2994">
        <f>I2994*Diccionario!$B$36</f>
        <v>0.45732403921568626</v>
      </c>
      <c r="U2994">
        <f>T2994*Diccionario!$B$42</f>
        <v>4.6189727960784313E-2</v>
      </c>
      <c r="V2994">
        <f>U2994*Diccionario!$B$43</f>
        <v>3.9261268766666663E-2</v>
      </c>
      <c r="W2994">
        <f>V2994*Diccionario!$B$44</f>
        <v>7.459641065666666E-3</v>
      </c>
      <c r="X2994">
        <f>W2994*Diccionario!$B$45</f>
        <v>2.9092600156099997E-3</v>
      </c>
      <c r="Y2994">
        <f>X2994*Diccionario!$B$46</f>
        <v>2.5892414138928999E-3</v>
      </c>
      <c r="Z2994">
        <f>Y2994*Diccionario!$B$47</f>
        <v>9.5801932314037292E-4</v>
      </c>
      <c r="AA2994">
        <f>Z2994*Diccionario!$B$48</f>
        <v>9.5801932314037292E-4</v>
      </c>
      <c r="AB2994">
        <f>AA2994*Diccionario!$B$49</f>
        <v>7.1851449235527966E-4</v>
      </c>
      <c r="AC2994">
        <f t="shared" si="465"/>
        <v>7.1851449235527966E-4</v>
      </c>
      <c r="AD2994">
        <f t="shared" si="466"/>
        <v>2.3397739437788093E-3</v>
      </c>
      <c r="AE2994">
        <f t="shared" si="467"/>
        <v>3.9209158132552319E-6</v>
      </c>
      <c r="AF2994" t="e">
        <f ca="1">IF(AD2994="","",_xludf.RANK.EQ(AD2994,$AD$2:$AD$5513,0))</f>
        <v>#NAME?</v>
      </c>
      <c r="AH2994" t="str">
        <f t="shared" si="468"/>
        <v>Baja</v>
      </c>
      <c r="AI2994" t="s">
        <v>153</v>
      </c>
      <c r="AJ2994" t="str">
        <f>IFERROR(VLOOKUP(B2994,Maestro_Regionales!$A$2:$B$35,2,FALSE),"Otras zonas")</f>
        <v>Otras zonas</v>
      </c>
      <c r="AK2994" t="str">
        <f t="shared" si="469"/>
        <v>NUEVA EPS | Otras zonas</v>
      </c>
    </row>
    <row r="2995" spans="1:37">
      <c r="A2995" s="4" t="s">
        <v>1271</v>
      </c>
      <c r="B2995" s="4" t="s">
        <v>1272</v>
      </c>
      <c r="C2995" s="4" t="s">
        <v>1305</v>
      </c>
      <c r="D2995" s="4" t="s">
        <v>1306</v>
      </c>
      <c r="E2995" s="4" t="s">
        <v>90</v>
      </c>
      <c r="F2995" s="4">
        <v>0</v>
      </c>
      <c r="G2995" s="4">
        <v>0</v>
      </c>
      <c r="H2995" s="4">
        <v>72</v>
      </c>
      <c r="I2995">
        <f t="shared" si="460"/>
        <v>72</v>
      </c>
      <c r="J2995">
        <f t="shared" si="461"/>
        <v>0</v>
      </c>
      <c r="K2995">
        <f t="shared" si="462"/>
        <v>0</v>
      </c>
      <c r="L2995">
        <f t="shared" si="463"/>
        <v>1</v>
      </c>
      <c r="M2995">
        <f>I2995*Diccionario!$B$36</f>
        <v>0.15984141176470587</v>
      </c>
      <c r="N2995">
        <f>M2995*Diccionario!$B$37</f>
        <v>1.6143982588235295E-2</v>
      </c>
      <c r="O2995">
        <f>N2995*Diccionario!$B$38</f>
        <v>2.4215973882352943E-3</v>
      </c>
      <c r="P2995">
        <f>O2995*Diccionario!$B$39</f>
        <v>2.179437649411765E-3</v>
      </c>
      <c r="Q2995">
        <f>P2995*Diccionario!$B$40</f>
        <v>8.7177505976470608E-4</v>
      </c>
      <c r="R2995">
        <f>Q2995*Diccionario!$B$41</f>
        <v>5.6665378884705893E-4</v>
      </c>
      <c r="S2995">
        <f t="shared" si="464"/>
        <v>5.6665378884705893E-4</v>
      </c>
      <c r="T2995">
        <f>I2995*Diccionario!$B$36</f>
        <v>0.15984141176470587</v>
      </c>
      <c r="U2995">
        <f>T2995*Diccionario!$B$42</f>
        <v>1.6143982588235295E-2</v>
      </c>
      <c r="V2995">
        <f>U2995*Diccionario!$B$43</f>
        <v>1.3722385200000001E-2</v>
      </c>
      <c r="W2995">
        <f>V2995*Diccionario!$B$44</f>
        <v>2.607253188E-3</v>
      </c>
      <c r="X2995">
        <f>W2995*Diccionario!$B$45</f>
        <v>1.01682874332E-3</v>
      </c>
      <c r="Y2995">
        <f>X2995*Diccionario!$B$46</f>
        <v>9.0497758155479993E-4</v>
      </c>
      <c r="Z2995">
        <f>Y2995*Diccionario!$B$47</f>
        <v>3.3484170517527598E-4</v>
      </c>
      <c r="AA2995">
        <f>Z2995*Diccionario!$B$48</f>
        <v>3.3484170517527598E-4</v>
      </c>
      <c r="AB2995">
        <f>AA2995*Diccionario!$B$49</f>
        <v>2.5113127888145697E-4</v>
      </c>
      <c r="AC2995">
        <f t="shared" si="465"/>
        <v>2.5113127888145697E-4</v>
      </c>
      <c r="AD2995">
        <f t="shared" si="466"/>
        <v>8.1778506772851585E-4</v>
      </c>
      <c r="AE2995">
        <f t="shared" si="467"/>
        <v>1.3704171774484305E-6</v>
      </c>
      <c r="AF2995" t="e">
        <f ca="1">IF(AD2995="","",_xludf.RANK.EQ(AD2995,$AD$2:$AD$5513,0))</f>
        <v>#NAME?</v>
      </c>
      <c r="AH2995" t="str">
        <f t="shared" si="468"/>
        <v>Baja</v>
      </c>
      <c r="AI2995" t="s">
        <v>153</v>
      </c>
      <c r="AJ2995" t="str">
        <f>IFERROR(VLOOKUP(B2995,Maestro_Regionales!$A$2:$B$35,2,FALSE),"Otras zonas")</f>
        <v>Otras zonas</v>
      </c>
      <c r="AK2995" t="str">
        <f t="shared" si="469"/>
        <v>REGIMEN DE EXCEPCION | Otras zonas</v>
      </c>
    </row>
    <row r="2996" spans="1:37">
      <c r="A2996" s="4" t="s">
        <v>1271</v>
      </c>
      <c r="B2996" s="4" t="s">
        <v>1272</v>
      </c>
      <c r="C2996" s="4" t="s">
        <v>1307</v>
      </c>
      <c r="D2996" s="4" t="s">
        <v>1308</v>
      </c>
      <c r="E2996" s="4" t="s">
        <v>87</v>
      </c>
      <c r="F2996" s="4">
        <v>395</v>
      </c>
      <c r="G2996" s="4">
        <v>7419</v>
      </c>
      <c r="H2996" s="4">
        <v>0</v>
      </c>
      <c r="I2996">
        <f t="shared" si="460"/>
        <v>7814</v>
      </c>
      <c r="J2996">
        <f t="shared" si="461"/>
        <v>5.0550294343486048E-2</v>
      </c>
      <c r="K2996">
        <f t="shared" si="462"/>
        <v>0.94944970565651399</v>
      </c>
      <c r="L2996">
        <f t="shared" si="463"/>
        <v>0</v>
      </c>
      <c r="M2996">
        <f>I2996*Diccionario!$B$36</f>
        <v>17.347233215686273</v>
      </c>
      <c r="N2996">
        <f>M2996*Diccionario!$B$37</f>
        <v>1.7520705547843136</v>
      </c>
      <c r="O2996">
        <f>N2996*Diccionario!$B$38</f>
        <v>0.26281058321764705</v>
      </c>
      <c r="P2996">
        <f>O2996*Diccionario!$B$39</f>
        <v>0.23652952489588236</v>
      </c>
      <c r="Q2996">
        <f>P2996*Diccionario!$B$40</f>
        <v>9.4611809958352944E-2</v>
      </c>
      <c r="R2996">
        <f>Q2996*Diccionario!$B$41</f>
        <v>6.1497676472929419E-2</v>
      </c>
      <c r="S2996">
        <f t="shared" si="464"/>
        <v>6.1497676472929419E-2</v>
      </c>
      <c r="T2996">
        <f>I2996*Diccionario!$B$36</f>
        <v>17.347233215686273</v>
      </c>
      <c r="U2996">
        <f>T2996*Diccionario!$B$42</f>
        <v>1.7520705547843136</v>
      </c>
      <c r="V2996">
        <f>U2996*Diccionario!$B$43</f>
        <v>1.4892599715666666</v>
      </c>
      <c r="W2996">
        <f>V2996*Diccionario!$B$44</f>
        <v>0.28295939459766667</v>
      </c>
      <c r="X2996">
        <f>W2996*Diccionario!$B$45</f>
        <v>0.11035416389309001</v>
      </c>
      <c r="Y2996">
        <f>X2996*Diccionario!$B$46</f>
        <v>9.8215205864850108E-2</v>
      </c>
      <c r="Z2996">
        <f>Y2996*Diccionario!$B$47</f>
        <v>3.6339626169994539E-2</v>
      </c>
      <c r="AA2996">
        <f>Z2996*Diccionario!$B$48</f>
        <v>3.6339626169994539E-2</v>
      </c>
      <c r="AB2996">
        <f>AA2996*Diccionario!$B$49</f>
        <v>2.7254719627495906E-2</v>
      </c>
      <c r="AC2996">
        <f t="shared" si="465"/>
        <v>2.7254719627495906E-2</v>
      </c>
      <c r="AD2996">
        <f t="shared" si="466"/>
        <v>8.8752396100425318E-2</v>
      </c>
      <c r="AE2996">
        <f t="shared" si="467"/>
        <v>1.4872833089697273E-4</v>
      </c>
      <c r="AF2996" t="e">
        <f ca="1">IF(AD2996="","",_xludf.RANK.EQ(AD2996,$AD$2:$AD$5513,0))</f>
        <v>#NAME?</v>
      </c>
      <c r="AH2996" t="str">
        <f t="shared" si="468"/>
        <v>Baja</v>
      </c>
      <c r="AI2996" t="s">
        <v>153</v>
      </c>
      <c r="AJ2996" t="str">
        <f>IFERROR(VLOOKUP(B2996,Maestro_Regionales!$A$2:$B$35,2,FALSE),"Otras zonas")</f>
        <v>Otras zonas</v>
      </c>
      <c r="AK2996" t="str">
        <f t="shared" si="469"/>
        <v>NUEVA EPS | Otras zonas</v>
      </c>
    </row>
    <row r="2997" spans="1:37">
      <c r="A2997" s="4" t="s">
        <v>1271</v>
      </c>
      <c r="B2997" s="4" t="s">
        <v>1272</v>
      </c>
      <c r="C2997" s="4" t="s">
        <v>1307</v>
      </c>
      <c r="D2997" s="4" t="s">
        <v>1308</v>
      </c>
      <c r="E2997" s="4" t="s">
        <v>232</v>
      </c>
      <c r="F2997" s="4">
        <v>77</v>
      </c>
      <c r="G2997" s="4">
        <v>2915</v>
      </c>
      <c r="H2997" s="4">
        <v>0</v>
      </c>
      <c r="I2997">
        <f t="shared" si="460"/>
        <v>2992</v>
      </c>
      <c r="J2997">
        <f t="shared" si="461"/>
        <v>2.5735294117647058E-2</v>
      </c>
      <c r="K2997">
        <f t="shared" si="462"/>
        <v>0.97426470588235292</v>
      </c>
      <c r="L2997">
        <f t="shared" si="463"/>
        <v>0</v>
      </c>
      <c r="M2997">
        <f>I2997*Diccionario!$B$36</f>
        <v>6.6422986666666661</v>
      </c>
      <c r="N2997">
        <f>M2997*Diccionario!$B$37</f>
        <v>0.67087216533333327</v>
      </c>
      <c r="O2997">
        <f>N2997*Diccionario!$B$38</f>
        <v>0.10063082479999999</v>
      </c>
      <c r="P2997">
        <f>O2997*Diccionario!$B$39</f>
        <v>9.0567742319999991E-2</v>
      </c>
      <c r="Q2997">
        <f>P2997*Diccionario!$B$40</f>
        <v>3.6227096927999997E-2</v>
      </c>
      <c r="R2997">
        <f>Q2997*Diccionario!$B$41</f>
        <v>2.3547613003199998E-2</v>
      </c>
      <c r="S2997">
        <f t="shared" si="464"/>
        <v>2.3547613003199998E-2</v>
      </c>
      <c r="T2997">
        <f>I2997*Diccionario!$B$36</f>
        <v>6.6422986666666661</v>
      </c>
      <c r="U2997">
        <f>T2997*Diccionario!$B$42</f>
        <v>0.67087216533333327</v>
      </c>
      <c r="V2997">
        <f>U2997*Diccionario!$B$43</f>
        <v>0.57024134053333331</v>
      </c>
      <c r="W2997">
        <f>V2997*Diccionario!$B$44</f>
        <v>0.10834585470133333</v>
      </c>
      <c r="X2997">
        <f>W2997*Diccionario!$B$45</f>
        <v>4.2254883333520003E-2</v>
      </c>
      <c r="Y2997">
        <f>X2997*Diccionario!$B$46</f>
        <v>3.7606846166832804E-2</v>
      </c>
      <c r="Z2997">
        <f>Y2997*Diccionario!$B$47</f>
        <v>1.3914533081728138E-2</v>
      </c>
      <c r="AA2997">
        <f>Z2997*Diccionario!$B$48</f>
        <v>1.3914533081728138E-2</v>
      </c>
      <c r="AB2997">
        <f>AA2997*Diccionario!$B$49</f>
        <v>1.0435899811296103E-2</v>
      </c>
      <c r="AC2997">
        <f t="shared" si="465"/>
        <v>1.0435899811296103E-2</v>
      </c>
      <c r="AD2997">
        <f t="shared" si="466"/>
        <v>3.3983512814496103E-2</v>
      </c>
      <c r="AE2997">
        <f t="shared" si="467"/>
        <v>5.6948447151745892E-5</v>
      </c>
      <c r="AF2997" t="e">
        <f ca="1">IF(AD2997="","",_xludf.RANK.EQ(AD2997,$AD$2:$AD$5513,0))</f>
        <v>#NAME?</v>
      </c>
      <c r="AH2997" t="str">
        <f t="shared" si="468"/>
        <v>Baja</v>
      </c>
      <c r="AI2997" t="s">
        <v>153</v>
      </c>
      <c r="AJ2997" t="str">
        <f>IFERROR(VLOOKUP(B2997,Maestro_Regionales!$A$2:$B$35,2,FALSE),"Otras zonas")</f>
        <v>Otras zonas</v>
      </c>
      <c r="AK2997" t="str">
        <f t="shared" si="469"/>
        <v>COMFACHOCO EPS | Otras zonas</v>
      </c>
    </row>
    <row r="2998" spans="1:37">
      <c r="A2998" s="4" t="s">
        <v>1271</v>
      </c>
      <c r="B2998" s="4" t="s">
        <v>1272</v>
      </c>
      <c r="C2998" s="4" t="s">
        <v>1307</v>
      </c>
      <c r="D2998" s="4" t="s">
        <v>1308</v>
      </c>
      <c r="E2998" s="4" t="s">
        <v>90</v>
      </c>
      <c r="F2998" s="4">
        <v>0</v>
      </c>
      <c r="G2998" s="4">
        <v>0</v>
      </c>
      <c r="H2998" s="4">
        <v>94</v>
      </c>
      <c r="I2998">
        <f t="shared" si="460"/>
        <v>94</v>
      </c>
      <c r="J2998">
        <f t="shared" si="461"/>
        <v>0</v>
      </c>
      <c r="K2998">
        <f t="shared" si="462"/>
        <v>0</v>
      </c>
      <c r="L2998">
        <f t="shared" si="463"/>
        <v>1</v>
      </c>
      <c r="M2998">
        <f>I2998*Diccionario!$B$36</f>
        <v>0.20868184313725488</v>
      </c>
      <c r="N2998">
        <f>M2998*Diccionario!$B$37</f>
        <v>2.1076866156862745E-2</v>
      </c>
      <c r="O2998">
        <f>N2998*Diccionario!$B$38</f>
        <v>3.1615299235294115E-3</v>
      </c>
      <c r="P2998">
        <f>O2998*Diccionario!$B$39</f>
        <v>2.8453769311764703E-3</v>
      </c>
      <c r="Q2998">
        <f>P2998*Diccionario!$B$40</f>
        <v>1.1381507724705882E-3</v>
      </c>
      <c r="R2998">
        <f>Q2998*Diccionario!$B$41</f>
        <v>7.3979800210588237E-4</v>
      </c>
      <c r="S2998">
        <f t="shared" si="464"/>
        <v>7.3979800210588237E-4</v>
      </c>
      <c r="T2998">
        <f>I2998*Diccionario!$B$36</f>
        <v>0.20868184313725488</v>
      </c>
      <c r="U2998">
        <f>T2998*Diccionario!$B$42</f>
        <v>2.1076866156862745E-2</v>
      </c>
      <c r="V2998">
        <f>U2998*Diccionario!$B$43</f>
        <v>1.7915336233333332E-2</v>
      </c>
      <c r="W2998">
        <f>V2998*Diccionario!$B$44</f>
        <v>3.4039138843333333E-3</v>
      </c>
      <c r="X2998">
        <f>W2998*Diccionario!$B$45</f>
        <v>1.3275264148900001E-3</v>
      </c>
      <c r="Y2998">
        <f>X2998*Diccionario!$B$46</f>
        <v>1.1814985092521001E-3</v>
      </c>
      <c r="Z2998">
        <f>Y2998*Diccionario!$B$47</f>
        <v>4.3715444842327706E-4</v>
      </c>
      <c r="AA2998">
        <f>Z2998*Diccionario!$B$48</f>
        <v>4.3715444842327706E-4</v>
      </c>
      <c r="AB2998">
        <f>AA2998*Diccionario!$B$49</f>
        <v>3.2786583631745777E-4</v>
      </c>
      <c r="AC2998">
        <f t="shared" si="465"/>
        <v>3.2786583631745777E-4</v>
      </c>
      <c r="AD2998">
        <f t="shared" si="466"/>
        <v>1.0676638384233402E-3</v>
      </c>
      <c r="AE2998">
        <f t="shared" si="467"/>
        <v>1.7891557594465622E-6</v>
      </c>
      <c r="AF2998" t="e">
        <f ca="1">IF(AD2998="","",_xludf.RANK.EQ(AD2998,$AD$2:$AD$5513,0))</f>
        <v>#NAME?</v>
      </c>
      <c r="AH2998" t="str">
        <f t="shared" si="468"/>
        <v>Baja</v>
      </c>
      <c r="AI2998" t="s">
        <v>153</v>
      </c>
      <c r="AJ2998" t="str">
        <f>IFERROR(VLOOKUP(B2998,Maestro_Regionales!$A$2:$B$35,2,FALSE),"Otras zonas")</f>
        <v>Otras zonas</v>
      </c>
      <c r="AK2998" t="str">
        <f t="shared" si="469"/>
        <v>REGIMEN DE EXCEPCION | Otras zonas</v>
      </c>
    </row>
    <row r="2999" spans="1:37">
      <c r="A2999" s="4" t="s">
        <v>1271</v>
      </c>
      <c r="B2999" s="4" t="s">
        <v>1272</v>
      </c>
      <c r="C2999" s="4" t="s">
        <v>1309</v>
      </c>
      <c r="D2999" s="4" t="s">
        <v>1310</v>
      </c>
      <c r="E2999" s="4" t="s">
        <v>87</v>
      </c>
      <c r="F2999" s="4">
        <v>160</v>
      </c>
      <c r="G2999" s="4">
        <v>3144</v>
      </c>
      <c r="H2999" s="4">
        <v>0</v>
      </c>
      <c r="I2999">
        <f t="shared" si="460"/>
        <v>3304</v>
      </c>
      <c r="J2999">
        <f t="shared" si="461"/>
        <v>4.8426150121065374E-2</v>
      </c>
      <c r="K2999">
        <f t="shared" si="462"/>
        <v>0.95157384987893467</v>
      </c>
      <c r="L2999">
        <f t="shared" si="463"/>
        <v>0</v>
      </c>
      <c r="M2999">
        <f>I2999*Diccionario!$B$36</f>
        <v>7.3349447843137252</v>
      </c>
      <c r="N2999">
        <f>M2999*Diccionario!$B$37</f>
        <v>0.74082942321568634</v>
      </c>
      <c r="O2999">
        <f>N2999*Diccionario!$B$38</f>
        <v>0.11112441348235295</v>
      </c>
      <c r="P2999">
        <f>O2999*Diccionario!$B$39</f>
        <v>0.10001197213411767</v>
      </c>
      <c r="Q2999">
        <f>P2999*Diccionario!$B$40</f>
        <v>4.0004788853647069E-2</v>
      </c>
      <c r="R2999">
        <f>Q2999*Diccionario!$B$41</f>
        <v>2.6003112754870595E-2</v>
      </c>
      <c r="S2999">
        <f t="shared" si="464"/>
        <v>2.6003112754870595E-2</v>
      </c>
      <c r="T2999">
        <f>I2999*Diccionario!$B$36</f>
        <v>7.3349447843137252</v>
      </c>
      <c r="U2999">
        <f>T2999*Diccionario!$B$42</f>
        <v>0.74082942321568634</v>
      </c>
      <c r="V2999">
        <f>U2999*Diccionario!$B$43</f>
        <v>0.62970500973333343</v>
      </c>
      <c r="W2999">
        <f>V2999*Diccionario!$B$44</f>
        <v>0.11964395184933335</v>
      </c>
      <c r="X2999">
        <f>W2999*Diccionario!$B$45</f>
        <v>4.6661141221240009E-2</v>
      </c>
      <c r="Y2999">
        <f>X2999*Diccionario!$B$46</f>
        <v>4.1528415686903609E-2</v>
      </c>
      <c r="Z2999">
        <f>Y2999*Diccionario!$B$47</f>
        <v>1.5365513804154336E-2</v>
      </c>
      <c r="AA2999">
        <f>Z2999*Diccionario!$B$48</f>
        <v>1.5365513804154336E-2</v>
      </c>
      <c r="AB2999">
        <f>AA2999*Diccionario!$B$49</f>
        <v>1.1524135353115752E-2</v>
      </c>
      <c r="AC2999">
        <f t="shared" si="465"/>
        <v>1.1524135353115752E-2</v>
      </c>
      <c r="AD2999">
        <f t="shared" si="466"/>
        <v>3.7527248107986348E-2</v>
      </c>
      <c r="AE2999">
        <f t="shared" si="467"/>
        <v>6.2886921587355766E-5</v>
      </c>
      <c r="AF2999" t="e">
        <f ca="1">IF(AD2999="","",_xludf.RANK.EQ(AD2999,$AD$2:$AD$5513,0))</f>
        <v>#NAME?</v>
      </c>
      <c r="AH2999" t="str">
        <f t="shared" si="468"/>
        <v>Baja</v>
      </c>
      <c r="AI2999" t="s">
        <v>153</v>
      </c>
      <c r="AJ2999" t="str">
        <f>IFERROR(VLOOKUP(B2999,Maestro_Regionales!$A$2:$B$35,2,FALSE),"Otras zonas")</f>
        <v>Otras zonas</v>
      </c>
      <c r="AK2999" t="str">
        <f t="shared" si="469"/>
        <v>NUEVA EPS | Otras zonas</v>
      </c>
    </row>
    <row r="3000" spans="1:37">
      <c r="A3000" s="4" t="s">
        <v>1271</v>
      </c>
      <c r="B3000" s="4" t="s">
        <v>1272</v>
      </c>
      <c r="C3000" s="4" t="s">
        <v>1309</v>
      </c>
      <c r="D3000" s="4" t="s">
        <v>1310</v>
      </c>
      <c r="E3000" s="4" t="s">
        <v>232</v>
      </c>
      <c r="F3000" s="4">
        <v>41</v>
      </c>
      <c r="G3000" s="4">
        <v>2836</v>
      </c>
      <c r="H3000" s="4">
        <v>0</v>
      </c>
      <c r="I3000">
        <f t="shared" si="460"/>
        <v>2877</v>
      </c>
      <c r="J3000">
        <f t="shared" si="461"/>
        <v>1.4250955856795273E-2</v>
      </c>
      <c r="K3000">
        <f t="shared" si="462"/>
        <v>0.98574904414320474</v>
      </c>
      <c r="L3000">
        <f t="shared" si="463"/>
        <v>0</v>
      </c>
      <c r="M3000">
        <f>I3000*Diccionario!$B$36</f>
        <v>6.3869964117647058</v>
      </c>
      <c r="N3000">
        <f>M3000*Diccionario!$B$37</f>
        <v>0.64508663758823537</v>
      </c>
      <c r="O3000">
        <f>N3000*Diccionario!$B$38</f>
        <v>9.6762995638235302E-2</v>
      </c>
      <c r="P3000">
        <f>O3000*Diccionario!$B$39</f>
        <v>8.7086696074411774E-2</v>
      </c>
      <c r="Q3000">
        <f>P3000*Diccionario!$B$40</f>
        <v>3.4834678429764711E-2</v>
      </c>
      <c r="R3000">
        <f>Q3000*Diccionario!$B$41</f>
        <v>2.2642540979347064E-2</v>
      </c>
      <c r="S3000">
        <f t="shared" si="464"/>
        <v>2.2642540979347064E-2</v>
      </c>
      <c r="T3000">
        <f>I3000*Diccionario!$B$36</f>
        <v>6.3869964117647058</v>
      </c>
      <c r="U3000">
        <f>T3000*Diccionario!$B$42</f>
        <v>0.64508663758823537</v>
      </c>
      <c r="V3000">
        <f>U3000*Diccionario!$B$43</f>
        <v>0.54832364195000005</v>
      </c>
      <c r="W3000">
        <f>V3000*Diccionario!$B$44</f>
        <v>0.10418149197050001</v>
      </c>
      <c r="X3000">
        <f>W3000*Diccionario!$B$45</f>
        <v>4.063078186849501E-2</v>
      </c>
      <c r="Y3000">
        <f>X3000*Diccionario!$B$46</f>
        <v>3.6161395862960556E-2</v>
      </c>
      <c r="Z3000">
        <f>Y3000*Diccionario!$B$47</f>
        <v>1.3379716469295406E-2</v>
      </c>
      <c r="AA3000">
        <f>Z3000*Diccionario!$B$48</f>
        <v>1.3379716469295406E-2</v>
      </c>
      <c r="AB3000">
        <f>AA3000*Diccionario!$B$49</f>
        <v>1.0034787351971554E-2</v>
      </c>
      <c r="AC3000">
        <f t="shared" si="465"/>
        <v>1.0034787351971554E-2</v>
      </c>
      <c r="AD3000">
        <f t="shared" si="466"/>
        <v>3.2677328331318617E-2</v>
      </c>
      <c r="AE3000">
        <f t="shared" si="467"/>
        <v>5.4759586382210212E-5</v>
      </c>
      <c r="AF3000" t="e">
        <f ca="1">IF(AD3000="","",_xludf.RANK.EQ(AD3000,$AD$2:$AD$5513,0))</f>
        <v>#NAME?</v>
      </c>
      <c r="AH3000" t="str">
        <f t="shared" si="468"/>
        <v>Baja</v>
      </c>
      <c r="AI3000" t="s">
        <v>153</v>
      </c>
      <c r="AJ3000" t="str">
        <f>IFERROR(VLOOKUP(B3000,Maestro_Regionales!$A$2:$B$35,2,FALSE),"Otras zonas")</f>
        <v>Otras zonas</v>
      </c>
      <c r="AK3000" t="str">
        <f t="shared" si="469"/>
        <v>COMFACHOCO EPS | Otras zonas</v>
      </c>
    </row>
    <row r="3001" spans="1:37">
      <c r="A3001" s="4" t="s">
        <v>1271</v>
      </c>
      <c r="B3001" s="4" t="s">
        <v>1272</v>
      </c>
      <c r="C3001" s="4" t="s">
        <v>1309</v>
      </c>
      <c r="D3001" s="4" t="s">
        <v>1310</v>
      </c>
      <c r="E3001" s="4" t="s">
        <v>90</v>
      </c>
      <c r="F3001" s="4">
        <v>0</v>
      </c>
      <c r="G3001" s="4">
        <v>0</v>
      </c>
      <c r="H3001" s="4">
        <v>72</v>
      </c>
      <c r="I3001">
        <f t="shared" si="460"/>
        <v>72</v>
      </c>
      <c r="J3001">
        <f t="shared" si="461"/>
        <v>0</v>
      </c>
      <c r="K3001">
        <f t="shared" si="462"/>
        <v>0</v>
      </c>
      <c r="L3001">
        <f t="shared" si="463"/>
        <v>1</v>
      </c>
      <c r="M3001">
        <f>I3001*Diccionario!$B$36</f>
        <v>0.15984141176470587</v>
      </c>
      <c r="N3001">
        <f>M3001*Diccionario!$B$37</f>
        <v>1.6143982588235295E-2</v>
      </c>
      <c r="O3001">
        <f>N3001*Diccionario!$B$38</f>
        <v>2.4215973882352943E-3</v>
      </c>
      <c r="P3001">
        <f>O3001*Diccionario!$B$39</f>
        <v>2.179437649411765E-3</v>
      </c>
      <c r="Q3001">
        <f>P3001*Diccionario!$B$40</f>
        <v>8.7177505976470608E-4</v>
      </c>
      <c r="R3001">
        <f>Q3001*Diccionario!$B$41</f>
        <v>5.6665378884705893E-4</v>
      </c>
      <c r="S3001">
        <f t="shared" si="464"/>
        <v>5.6665378884705893E-4</v>
      </c>
      <c r="T3001">
        <f>I3001*Diccionario!$B$36</f>
        <v>0.15984141176470587</v>
      </c>
      <c r="U3001">
        <f>T3001*Diccionario!$B$42</f>
        <v>1.6143982588235295E-2</v>
      </c>
      <c r="V3001">
        <f>U3001*Diccionario!$B$43</f>
        <v>1.3722385200000001E-2</v>
      </c>
      <c r="W3001">
        <f>V3001*Diccionario!$B$44</f>
        <v>2.607253188E-3</v>
      </c>
      <c r="X3001">
        <f>W3001*Diccionario!$B$45</f>
        <v>1.01682874332E-3</v>
      </c>
      <c r="Y3001">
        <f>X3001*Diccionario!$B$46</f>
        <v>9.0497758155479993E-4</v>
      </c>
      <c r="Z3001">
        <f>Y3001*Diccionario!$B$47</f>
        <v>3.3484170517527598E-4</v>
      </c>
      <c r="AA3001">
        <f>Z3001*Diccionario!$B$48</f>
        <v>3.3484170517527598E-4</v>
      </c>
      <c r="AB3001">
        <f>AA3001*Diccionario!$B$49</f>
        <v>2.5113127888145697E-4</v>
      </c>
      <c r="AC3001">
        <f t="shared" si="465"/>
        <v>2.5113127888145697E-4</v>
      </c>
      <c r="AD3001">
        <f t="shared" si="466"/>
        <v>8.1778506772851585E-4</v>
      </c>
      <c r="AE3001">
        <f t="shared" si="467"/>
        <v>1.3704171774484305E-6</v>
      </c>
      <c r="AF3001" t="e">
        <f ca="1">IF(AD3001="","",_xludf.RANK.EQ(AD3001,$AD$2:$AD$5513,0))</f>
        <v>#NAME?</v>
      </c>
      <c r="AH3001" t="str">
        <f t="shared" si="468"/>
        <v>Baja</v>
      </c>
      <c r="AI3001" t="s">
        <v>153</v>
      </c>
      <c r="AJ3001" t="str">
        <f>IFERROR(VLOOKUP(B3001,Maestro_Regionales!$A$2:$B$35,2,FALSE),"Otras zonas")</f>
        <v>Otras zonas</v>
      </c>
      <c r="AK3001" t="str">
        <f t="shared" si="469"/>
        <v>REGIMEN DE EXCEPCION | Otras zonas</v>
      </c>
    </row>
    <row r="3002" spans="1:37">
      <c r="A3002" s="4" t="s">
        <v>1271</v>
      </c>
      <c r="B3002" s="4" t="s">
        <v>1272</v>
      </c>
      <c r="C3002" s="4" t="s">
        <v>1311</v>
      </c>
      <c r="D3002" s="4" t="s">
        <v>1312</v>
      </c>
      <c r="E3002" s="4" t="s">
        <v>87</v>
      </c>
      <c r="F3002" s="4">
        <v>408</v>
      </c>
      <c r="G3002" s="4">
        <v>6291</v>
      </c>
      <c r="H3002" s="4">
        <v>0</v>
      </c>
      <c r="I3002">
        <f t="shared" si="460"/>
        <v>6699</v>
      </c>
      <c r="J3002">
        <f t="shared" si="461"/>
        <v>6.0904612628750562E-2</v>
      </c>
      <c r="K3002">
        <f t="shared" si="462"/>
        <v>0.93909538737124942</v>
      </c>
      <c r="L3002">
        <f t="shared" si="463"/>
        <v>0</v>
      </c>
      <c r="M3002">
        <f>I3002*Diccionario!$B$36</f>
        <v>14.871911352941176</v>
      </c>
      <c r="N3002">
        <f>M3002*Diccionario!$B$37</f>
        <v>1.5020630466470588</v>
      </c>
      <c r="O3002">
        <f>N3002*Diccionario!$B$38</f>
        <v>0.22530945699705882</v>
      </c>
      <c r="P3002">
        <f>O3002*Diccionario!$B$39</f>
        <v>0.20277851129735294</v>
      </c>
      <c r="Q3002">
        <f>P3002*Diccionario!$B$40</f>
        <v>8.111140451894118E-2</v>
      </c>
      <c r="R3002">
        <f>Q3002*Diccionario!$B$41</f>
        <v>5.2722412937311766E-2</v>
      </c>
      <c r="S3002">
        <f t="shared" si="464"/>
        <v>5.2722412937311766E-2</v>
      </c>
      <c r="T3002">
        <f>I3002*Diccionario!$B$36</f>
        <v>14.871911352941176</v>
      </c>
      <c r="U3002">
        <f>T3002*Diccionario!$B$42</f>
        <v>1.5020630466470588</v>
      </c>
      <c r="V3002">
        <f>U3002*Diccionario!$B$43</f>
        <v>1.27675358965</v>
      </c>
      <c r="W3002">
        <f>V3002*Diccionario!$B$44</f>
        <v>0.24258318203349999</v>
      </c>
      <c r="X3002">
        <f>W3002*Diccionario!$B$45</f>
        <v>9.4607440993064992E-2</v>
      </c>
      <c r="Y3002">
        <f>X3002*Diccionario!$B$46</f>
        <v>8.4200622483827842E-2</v>
      </c>
      <c r="Z3002">
        <f>Y3002*Diccionario!$B$47</f>
        <v>3.1154230319016301E-2</v>
      </c>
      <c r="AA3002">
        <f>Z3002*Diccionario!$B$48</f>
        <v>3.1154230319016301E-2</v>
      </c>
      <c r="AB3002">
        <f>AA3002*Diccionario!$B$49</f>
        <v>2.3365672739262225E-2</v>
      </c>
      <c r="AC3002">
        <f t="shared" si="465"/>
        <v>2.3365672739262225E-2</v>
      </c>
      <c r="AD3002">
        <f t="shared" si="466"/>
        <v>7.6088085676573991E-2</v>
      </c>
      <c r="AE3002">
        <f t="shared" si="467"/>
        <v>1.2750589821843104E-4</v>
      </c>
      <c r="AF3002" t="e">
        <f ca="1">IF(AD3002="","",_xludf.RANK.EQ(AD3002,$AD$2:$AD$5513,0))</f>
        <v>#NAME?</v>
      </c>
      <c r="AH3002" t="str">
        <f t="shared" si="468"/>
        <v>Baja</v>
      </c>
      <c r="AI3002" t="s">
        <v>153</v>
      </c>
      <c r="AJ3002" t="str">
        <f>IFERROR(VLOOKUP(B3002,Maestro_Regionales!$A$2:$B$35,2,FALSE),"Otras zonas")</f>
        <v>Otras zonas</v>
      </c>
      <c r="AK3002" t="str">
        <f t="shared" si="469"/>
        <v>NUEVA EPS | Otras zonas</v>
      </c>
    </row>
    <row r="3003" spans="1:37">
      <c r="A3003" s="4" t="s">
        <v>1271</v>
      </c>
      <c r="B3003" s="4" t="s">
        <v>1272</v>
      </c>
      <c r="C3003" s="4" t="s">
        <v>1311</v>
      </c>
      <c r="D3003" s="4" t="s">
        <v>1312</v>
      </c>
      <c r="E3003" s="4" t="s">
        <v>232</v>
      </c>
      <c r="F3003" s="4">
        <v>49</v>
      </c>
      <c r="G3003" s="4">
        <v>2335</v>
      </c>
      <c r="H3003" s="4">
        <v>0</v>
      </c>
      <c r="I3003">
        <f t="shared" si="460"/>
        <v>2384</v>
      </c>
      <c r="J3003">
        <f t="shared" si="461"/>
        <v>2.0553691275167787E-2</v>
      </c>
      <c r="K3003">
        <f t="shared" si="462"/>
        <v>0.97944630872483218</v>
      </c>
      <c r="L3003">
        <f t="shared" si="463"/>
        <v>0</v>
      </c>
      <c r="M3003">
        <f>I3003*Diccionario!$B$36</f>
        <v>5.2925267450980389</v>
      </c>
      <c r="N3003">
        <f>M3003*Diccionario!$B$37</f>
        <v>0.53454520125490201</v>
      </c>
      <c r="O3003">
        <f>N3003*Diccionario!$B$38</f>
        <v>8.0181780188235297E-2</v>
      </c>
      <c r="P3003">
        <f>O3003*Diccionario!$B$39</f>
        <v>7.216360216941177E-2</v>
      </c>
      <c r="Q3003">
        <f>P3003*Diccionario!$B$40</f>
        <v>2.886544086776471E-2</v>
      </c>
      <c r="R3003">
        <f>Q3003*Diccionario!$B$41</f>
        <v>1.8762536564047062E-2</v>
      </c>
      <c r="S3003">
        <f t="shared" si="464"/>
        <v>1.8762536564047062E-2</v>
      </c>
      <c r="T3003">
        <f>I3003*Diccionario!$B$36</f>
        <v>5.2925267450980389</v>
      </c>
      <c r="U3003">
        <f>T3003*Diccionario!$B$42</f>
        <v>0.53454520125490201</v>
      </c>
      <c r="V3003">
        <f>U3003*Diccionario!$B$43</f>
        <v>0.45436342106666672</v>
      </c>
      <c r="W3003">
        <f>V3003*Diccionario!$B$44</f>
        <v>8.6329050002666677E-2</v>
      </c>
      <c r="X3003">
        <f>W3003*Diccionario!$B$45</f>
        <v>3.3668329501040005E-2</v>
      </c>
      <c r="Y3003">
        <f>X3003*Diccionario!$B$46</f>
        <v>2.9964813255925603E-2</v>
      </c>
      <c r="Z3003">
        <f>Y3003*Diccionario!$B$47</f>
        <v>1.1086980904692473E-2</v>
      </c>
      <c r="AA3003">
        <f>Z3003*Diccionario!$B$48</f>
        <v>1.1086980904692473E-2</v>
      </c>
      <c r="AB3003">
        <f>AA3003*Diccionario!$B$49</f>
        <v>8.315235678519356E-3</v>
      </c>
      <c r="AC3003">
        <f t="shared" si="465"/>
        <v>8.315235678519356E-3</v>
      </c>
      <c r="AD3003">
        <f t="shared" si="466"/>
        <v>2.7077772242566418E-2</v>
      </c>
      <c r="AE3003">
        <f t="shared" si="467"/>
        <v>4.5376035431070262E-5</v>
      </c>
      <c r="AF3003" t="e">
        <f ca="1">IF(AD3003="","",_xludf.RANK.EQ(AD3003,$AD$2:$AD$5513,0))</f>
        <v>#NAME?</v>
      </c>
      <c r="AH3003" t="str">
        <f t="shared" si="468"/>
        <v>Baja</v>
      </c>
      <c r="AI3003" t="s">
        <v>153</v>
      </c>
      <c r="AJ3003" t="str">
        <f>IFERROR(VLOOKUP(B3003,Maestro_Regionales!$A$2:$B$35,2,FALSE),"Otras zonas")</f>
        <v>Otras zonas</v>
      </c>
      <c r="AK3003" t="str">
        <f t="shared" si="469"/>
        <v>COMFACHOCO EPS | Otras zonas</v>
      </c>
    </row>
    <row r="3004" spans="1:37">
      <c r="A3004" s="4" t="s">
        <v>1271</v>
      </c>
      <c r="B3004" s="4" t="s">
        <v>1272</v>
      </c>
      <c r="C3004" s="4" t="s">
        <v>1311</v>
      </c>
      <c r="D3004" s="4" t="s">
        <v>1312</v>
      </c>
      <c r="E3004" s="4" t="s">
        <v>86</v>
      </c>
      <c r="F3004" s="4">
        <v>94</v>
      </c>
      <c r="G3004" s="4">
        <v>1866</v>
      </c>
      <c r="H3004" s="4">
        <v>0</v>
      </c>
      <c r="I3004">
        <f t="shared" si="460"/>
        <v>1960</v>
      </c>
      <c r="J3004">
        <f t="shared" si="461"/>
        <v>4.7959183673469387E-2</v>
      </c>
      <c r="K3004">
        <f t="shared" si="462"/>
        <v>0.95204081632653059</v>
      </c>
      <c r="L3004">
        <f t="shared" si="463"/>
        <v>0</v>
      </c>
      <c r="M3004">
        <f>I3004*Diccionario!$B$36</f>
        <v>4.3512384313725487</v>
      </c>
      <c r="N3004">
        <f>M3004*Diccionario!$B$37</f>
        <v>0.43947508156862747</v>
      </c>
      <c r="O3004">
        <f>N3004*Diccionario!$B$38</f>
        <v>6.5921262235294112E-2</v>
      </c>
      <c r="P3004">
        <f>O3004*Diccionario!$B$39</f>
        <v>5.9329136011764705E-2</v>
      </c>
      <c r="Q3004">
        <f>P3004*Diccionario!$B$40</f>
        <v>2.3731654404705885E-2</v>
      </c>
      <c r="R3004">
        <f>Q3004*Diccionario!$B$41</f>
        <v>1.5425575363058826E-2</v>
      </c>
      <c r="S3004">
        <f t="shared" si="464"/>
        <v>1.5425575363058826E-2</v>
      </c>
      <c r="T3004">
        <f>I3004*Diccionario!$B$36</f>
        <v>4.3512384313725487</v>
      </c>
      <c r="U3004">
        <f>T3004*Diccionario!$B$42</f>
        <v>0.43947508156862747</v>
      </c>
      <c r="V3004">
        <f>U3004*Diccionario!$B$43</f>
        <v>0.37355381933333331</v>
      </c>
      <c r="W3004">
        <f>V3004*Diccionario!$B$44</f>
        <v>7.0975225673333336E-2</v>
      </c>
      <c r="X3004">
        <f>W3004*Diccionario!$B$45</f>
        <v>2.7680338012600003E-2</v>
      </c>
      <c r="Y3004">
        <f>X3004*Diccionario!$B$46</f>
        <v>2.4635500831214002E-2</v>
      </c>
      <c r="Z3004">
        <f>Y3004*Diccionario!$B$47</f>
        <v>9.1151353075491805E-3</v>
      </c>
      <c r="AA3004">
        <f>Z3004*Diccionario!$B$48</f>
        <v>9.1151353075491805E-3</v>
      </c>
      <c r="AB3004">
        <f>AA3004*Diccionario!$B$49</f>
        <v>6.8363514806618854E-3</v>
      </c>
      <c r="AC3004">
        <f t="shared" si="465"/>
        <v>6.8363514806618854E-3</v>
      </c>
      <c r="AD3004">
        <f t="shared" si="466"/>
        <v>2.2261926843720713E-2</v>
      </c>
      <c r="AE3004">
        <f t="shared" si="467"/>
        <v>3.7305800941651723E-5</v>
      </c>
      <c r="AF3004" t="e">
        <f ca="1">IF(AD3004="","",_xludf.RANK.EQ(AD3004,$AD$2:$AD$5513,0))</f>
        <v>#NAME?</v>
      </c>
      <c r="AH3004" t="str">
        <f t="shared" si="468"/>
        <v>Baja</v>
      </c>
      <c r="AI3004" t="s">
        <v>153</v>
      </c>
      <c r="AJ3004" t="str">
        <f>IFERROR(VLOOKUP(B3004,Maestro_Regionales!$A$2:$B$35,2,FALSE),"Otras zonas")</f>
        <v>Otras zonas</v>
      </c>
      <c r="AK3004" t="str">
        <f t="shared" si="469"/>
        <v>EPS SANITAS | Otras zonas</v>
      </c>
    </row>
    <row r="3005" spans="1:37">
      <c r="A3005" s="4" t="s">
        <v>1271</v>
      </c>
      <c r="B3005" s="4" t="s">
        <v>1272</v>
      </c>
      <c r="C3005" s="4" t="s">
        <v>1311</v>
      </c>
      <c r="D3005" s="4" t="s">
        <v>1312</v>
      </c>
      <c r="E3005" s="4" t="s">
        <v>90</v>
      </c>
      <c r="F3005" s="4">
        <v>0</v>
      </c>
      <c r="G3005" s="4">
        <v>0</v>
      </c>
      <c r="H3005" s="4">
        <v>158</v>
      </c>
      <c r="I3005">
        <f t="shared" si="460"/>
        <v>158</v>
      </c>
      <c r="J3005">
        <f t="shared" si="461"/>
        <v>0</v>
      </c>
      <c r="K3005">
        <f t="shared" si="462"/>
        <v>0</v>
      </c>
      <c r="L3005">
        <f t="shared" si="463"/>
        <v>1</v>
      </c>
      <c r="M3005">
        <f>I3005*Diccionario!$B$36</f>
        <v>0.35076309803921568</v>
      </c>
      <c r="N3005">
        <f>M3005*Diccionario!$B$37</f>
        <v>3.5427072901960788E-2</v>
      </c>
      <c r="O3005">
        <f>N3005*Diccionario!$B$38</f>
        <v>5.314060935294118E-3</v>
      </c>
      <c r="P3005">
        <f>O3005*Diccionario!$B$39</f>
        <v>4.7826548417647064E-3</v>
      </c>
      <c r="Q3005">
        <f>P3005*Diccionario!$B$40</f>
        <v>1.9130619367058828E-3</v>
      </c>
      <c r="R3005">
        <f>Q3005*Diccionario!$B$41</f>
        <v>1.2434902588588238E-3</v>
      </c>
      <c r="S3005">
        <f t="shared" si="464"/>
        <v>1.2434902588588238E-3</v>
      </c>
      <c r="T3005">
        <f>I3005*Diccionario!$B$36</f>
        <v>0.35076309803921568</v>
      </c>
      <c r="U3005">
        <f>T3005*Diccionario!$B$42</f>
        <v>3.5427072901960788E-2</v>
      </c>
      <c r="V3005">
        <f>U3005*Diccionario!$B$43</f>
        <v>3.0113011966666669E-2</v>
      </c>
      <c r="W3005">
        <f>V3005*Diccionario!$B$44</f>
        <v>5.7214722736666675E-3</v>
      </c>
      <c r="X3005">
        <f>W3005*Diccionario!$B$45</f>
        <v>2.2313741867300003E-3</v>
      </c>
      <c r="Y3005">
        <f>X3005*Diccionario!$B$46</f>
        <v>1.9859230261897003E-3</v>
      </c>
      <c r="Z3005">
        <f>Y3005*Diccionario!$B$47</f>
        <v>7.3479151969018904E-4</v>
      </c>
      <c r="AA3005">
        <f>Z3005*Diccionario!$B$48</f>
        <v>7.3479151969018904E-4</v>
      </c>
      <c r="AB3005">
        <f>AA3005*Diccionario!$B$49</f>
        <v>5.5109363976764175E-4</v>
      </c>
      <c r="AC3005">
        <f t="shared" si="465"/>
        <v>5.5109363976764175E-4</v>
      </c>
      <c r="AD3005">
        <f t="shared" si="466"/>
        <v>1.7945838986264655E-3</v>
      </c>
      <c r="AE3005">
        <f t="shared" si="467"/>
        <v>3.0073043616229449E-6</v>
      </c>
      <c r="AF3005" t="e">
        <f ca="1">IF(AD3005="","",_xludf.RANK.EQ(AD3005,$AD$2:$AD$5513,0))</f>
        <v>#NAME?</v>
      </c>
      <c r="AH3005" t="str">
        <f t="shared" si="468"/>
        <v>Baja</v>
      </c>
      <c r="AI3005" t="s">
        <v>153</v>
      </c>
      <c r="AJ3005" t="str">
        <f>IFERROR(VLOOKUP(B3005,Maestro_Regionales!$A$2:$B$35,2,FALSE),"Otras zonas")</f>
        <v>Otras zonas</v>
      </c>
      <c r="AK3005" t="str">
        <f t="shared" si="469"/>
        <v>REGIMEN DE EXCEPCION | Otras zonas</v>
      </c>
    </row>
    <row r="3006" spans="1:37">
      <c r="A3006" s="4" t="s">
        <v>1271</v>
      </c>
      <c r="B3006" s="4" t="s">
        <v>1272</v>
      </c>
      <c r="C3006" s="4" t="s">
        <v>1313</v>
      </c>
      <c r="D3006" s="4" t="s">
        <v>1314</v>
      </c>
      <c r="E3006" s="4" t="s">
        <v>87</v>
      </c>
      <c r="F3006" s="4">
        <v>220</v>
      </c>
      <c r="G3006" s="4">
        <v>3203</v>
      </c>
      <c r="H3006" s="4">
        <v>0</v>
      </c>
      <c r="I3006">
        <f t="shared" si="460"/>
        <v>3423</v>
      </c>
      <c r="J3006">
        <f t="shared" si="461"/>
        <v>6.4271107215892492E-2</v>
      </c>
      <c r="K3006">
        <f t="shared" si="462"/>
        <v>0.93572889278410754</v>
      </c>
      <c r="L3006">
        <f t="shared" si="463"/>
        <v>0</v>
      </c>
      <c r="M3006">
        <f>I3006*Diccionario!$B$36</f>
        <v>7.5991271176470585</v>
      </c>
      <c r="N3006">
        <f>M3006*Diccionario!$B$37</f>
        <v>0.76751183888235297</v>
      </c>
      <c r="O3006">
        <f>N3006*Diccionario!$B$38</f>
        <v>0.11512677583235294</v>
      </c>
      <c r="P3006">
        <f>O3006*Diccionario!$B$39</f>
        <v>0.10361409824911764</v>
      </c>
      <c r="Q3006">
        <f>P3006*Diccionario!$B$40</f>
        <v>4.1445639299647064E-2</v>
      </c>
      <c r="R3006">
        <f>Q3006*Diccionario!$B$41</f>
        <v>2.6939665544770591E-2</v>
      </c>
      <c r="S3006">
        <f t="shared" si="464"/>
        <v>2.6939665544770591E-2</v>
      </c>
      <c r="T3006">
        <f>I3006*Diccionario!$B$36</f>
        <v>7.5991271176470585</v>
      </c>
      <c r="U3006">
        <f>T3006*Diccionario!$B$42</f>
        <v>0.76751183888235297</v>
      </c>
      <c r="V3006">
        <f>U3006*Diccionario!$B$43</f>
        <v>0.65238506304999999</v>
      </c>
      <c r="W3006">
        <f>V3006*Diccionario!$B$44</f>
        <v>0.1239531619795</v>
      </c>
      <c r="X3006">
        <f>W3006*Diccionario!$B$45</f>
        <v>4.8341733172005005E-2</v>
      </c>
      <c r="Y3006">
        <f>X3006*Diccionario!$B$46</f>
        <v>4.3024142523084452E-2</v>
      </c>
      <c r="Z3006">
        <f>Y3006*Diccionario!$B$47</f>
        <v>1.5918932733541249E-2</v>
      </c>
      <c r="AA3006">
        <f>Z3006*Diccionario!$B$48</f>
        <v>1.5918932733541249E-2</v>
      </c>
      <c r="AB3006">
        <f>AA3006*Diccionario!$B$49</f>
        <v>1.1939199550155936E-2</v>
      </c>
      <c r="AC3006">
        <f t="shared" si="465"/>
        <v>1.1939199550155936E-2</v>
      </c>
      <c r="AD3006">
        <f t="shared" si="466"/>
        <v>3.8878865094926524E-2</v>
      </c>
      <c r="AE3006">
        <f t="shared" si="467"/>
        <v>6.5151916644527467E-5</v>
      </c>
      <c r="AF3006" t="e">
        <f ca="1">IF(AD3006="","",_xludf.RANK.EQ(AD3006,$AD$2:$AD$5513,0))</f>
        <v>#NAME?</v>
      </c>
      <c r="AH3006" t="str">
        <f t="shared" si="468"/>
        <v>Baja</v>
      </c>
      <c r="AI3006" t="s">
        <v>153</v>
      </c>
      <c r="AJ3006" t="str">
        <f>IFERROR(VLOOKUP(B3006,Maestro_Regionales!$A$2:$B$35,2,FALSE),"Otras zonas")</f>
        <v>Otras zonas</v>
      </c>
      <c r="AK3006" t="str">
        <f t="shared" si="469"/>
        <v>NUEVA EPS | Otras zonas</v>
      </c>
    </row>
    <row r="3007" spans="1:37">
      <c r="A3007" s="4" t="s">
        <v>1271</v>
      </c>
      <c r="B3007" s="4" t="s">
        <v>1272</v>
      </c>
      <c r="C3007" s="4" t="s">
        <v>1313</v>
      </c>
      <c r="D3007" s="4" t="s">
        <v>1314</v>
      </c>
      <c r="E3007" s="4" t="s">
        <v>232</v>
      </c>
      <c r="F3007" s="4">
        <v>58</v>
      </c>
      <c r="G3007" s="4">
        <v>2691</v>
      </c>
      <c r="H3007" s="4">
        <v>0</v>
      </c>
      <c r="I3007">
        <f t="shared" si="460"/>
        <v>2749</v>
      </c>
      <c r="J3007">
        <f t="shared" si="461"/>
        <v>2.1098581302291742E-2</v>
      </c>
      <c r="K3007">
        <f t="shared" si="462"/>
        <v>0.9789014186977083</v>
      </c>
      <c r="L3007">
        <f t="shared" si="463"/>
        <v>0</v>
      </c>
      <c r="M3007">
        <f>I3007*Diccionario!$B$36</f>
        <v>6.1028339019607838</v>
      </c>
      <c r="N3007">
        <f>M3007*Diccionario!$B$37</f>
        <v>0.61638622409803923</v>
      </c>
      <c r="O3007">
        <f>N3007*Diccionario!$B$38</f>
        <v>9.2457933614705876E-2</v>
      </c>
      <c r="P3007">
        <f>O3007*Diccionario!$B$39</f>
        <v>8.3212140253235284E-2</v>
      </c>
      <c r="Q3007">
        <f>P3007*Diccionario!$B$40</f>
        <v>3.3284856101294114E-2</v>
      </c>
      <c r="R3007">
        <f>Q3007*Diccionario!$B$41</f>
        <v>2.1635156465841174E-2</v>
      </c>
      <c r="S3007">
        <f t="shared" si="464"/>
        <v>2.1635156465841174E-2</v>
      </c>
      <c r="T3007">
        <f>I3007*Diccionario!$B$36</f>
        <v>6.1028339019607838</v>
      </c>
      <c r="U3007">
        <f>T3007*Diccionario!$B$42</f>
        <v>0.61638622409803923</v>
      </c>
      <c r="V3007">
        <f>U3007*Diccionario!$B$43</f>
        <v>0.52392829048333334</v>
      </c>
      <c r="W3007">
        <f>V3007*Diccionario!$B$44</f>
        <v>9.9546375191833333E-2</v>
      </c>
      <c r="X3007">
        <f>W3007*Diccionario!$B$45</f>
        <v>3.8823086324815001E-2</v>
      </c>
      <c r="Y3007">
        <f>X3007*Diccionario!$B$46</f>
        <v>3.4552546829085352E-2</v>
      </c>
      <c r="Z3007">
        <f>Y3007*Diccionario!$B$47</f>
        <v>1.278444232676158E-2</v>
      </c>
      <c r="AA3007">
        <f>Z3007*Diccionario!$B$48</f>
        <v>1.278444232676158E-2</v>
      </c>
      <c r="AB3007">
        <f>AA3007*Diccionario!$B$49</f>
        <v>9.5883317450711839E-3</v>
      </c>
      <c r="AC3007">
        <f t="shared" si="465"/>
        <v>9.5883317450711839E-3</v>
      </c>
      <c r="AD3007">
        <f t="shared" si="466"/>
        <v>3.1223488210912358E-2</v>
      </c>
      <c r="AE3007">
        <f t="shared" si="467"/>
        <v>5.2323289177857428E-5</v>
      </c>
      <c r="AF3007" t="e">
        <f ca="1">IF(AD3007="","",_xludf.RANK.EQ(AD3007,$AD$2:$AD$5513,0))</f>
        <v>#NAME?</v>
      </c>
      <c r="AH3007" t="str">
        <f t="shared" si="468"/>
        <v>Baja</v>
      </c>
      <c r="AI3007" t="s">
        <v>153</v>
      </c>
      <c r="AJ3007" t="str">
        <f>IFERROR(VLOOKUP(B3007,Maestro_Regionales!$A$2:$B$35,2,FALSE),"Otras zonas")</f>
        <v>Otras zonas</v>
      </c>
      <c r="AK3007" t="str">
        <f t="shared" si="469"/>
        <v>COMFACHOCO EPS | Otras zonas</v>
      </c>
    </row>
    <row r="3008" spans="1:37">
      <c r="A3008" s="4" t="s">
        <v>1271</v>
      </c>
      <c r="B3008" s="4" t="s">
        <v>1272</v>
      </c>
      <c r="C3008" s="4" t="s">
        <v>1313</v>
      </c>
      <c r="D3008" s="4" t="s">
        <v>1314</v>
      </c>
      <c r="E3008" s="4" t="s">
        <v>86</v>
      </c>
      <c r="F3008" s="4">
        <v>89</v>
      </c>
      <c r="G3008" s="4">
        <v>1665</v>
      </c>
      <c r="H3008" s="4">
        <v>0</v>
      </c>
      <c r="I3008">
        <f t="shared" si="460"/>
        <v>1754</v>
      </c>
      <c r="J3008">
        <f t="shared" si="461"/>
        <v>5.0741163055872292E-2</v>
      </c>
      <c r="K3008">
        <f t="shared" si="462"/>
        <v>0.94925883694412772</v>
      </c>
      <c r="L3008">
        <f t="shared" si="463"/>
        <v>0</v>
      </c>
      <c r="M3008">
        <f>I3008*Diccionario!$B$36</f>
        <v>3.8939143921568626</v>
      </c>
      <c r="N3008">
        <f>M3008*Diccionario!$B$37</f>
        <v>0.39328535360784317</v>
      </c>
      <c r="O3008">
        <f>N3008*Diccionario!$B$38</f>
        <v>5.8992803041176475E-2</v>
      </c>
      <c r="P3008">
        <f>O3008*Diccionario!$B$39</f>
        <v>5.3093522737058828E-2</v>
      </c>
      <c r="Q3008">
        <f>P3008*Diccionario!$B$40</f>
        <v>2.1237409094823533E-2</v>
      </c>
      <c r="R3008">
        <f>Q3008*Diccionario!$B$41</f>
        <v>1.3804315911635298E-2</v>
      </c>
      <c r="S3008">
        <f t="shared" si="464"/>
        <v>1.3804315911635298E-2</v>
      </c>
      <c r="T3008">
        <f>I3008*Diccionario!$B$36</f>
        <v>3.8939143921568626</v>
      </c>
      <c r="U3008">
        <f>T3008*Diccionario!$B$42</f>
        <v>0.39328535360784317</v>
      </c>
      <c r="V3008">
        <f>U3008*Diccionario!$B$43</f>
        <v>0.33429255056666668</v>
      </c>
      <c r="W3008">
        <f>V3008*Diccionario!$B$44</f>
        <v>6.3515584607666667E-2</v>
      </c>
      <c r="X3008">
        <f>W3008*Diccionario!$B$45</f>
        <v>2.477107799699E-2</v>
      </c>
      <c r="Y3008">
        <f>X3008*Diccionario!$B$46</f>
        <v>2.20462594173211E-2</v>
      </c>
      <c r="Z3008">
        <f>Y3008*Diccionario!$B$47</f>
        <v>8.1571159844088074E-3</v>
      </c>
      <c r="AA3008">
        <f>Z3008*Diccionario!$B$48</f>
        <v>8.1571159844088074E-3</v>
      </c>
      <c r="AB3008">
        <f>AA3008*Diccionario!$B$49</f>
        <v>6.1178369883066056E-3</v>
      </c>
      <c r="AC3008">
        <f t="shared" si="465"/>
        <v>6.1178369883066056E-3</v>
      </c>
      <c r="AD3008">
        <f t="shared" si="466"/>
        <v>1.9922152899941904E-2</v>
      </c>
      <c r="AE3008">
        <f t="shared" si="467"/>
        <v>3.3384885128396498E-5</v>
      </c>
      <c r="AF3008" t="e">
        <f ca="1">IF(AD3008="","",_xludf.RANK.EQ(AD3008,$AD$2:$AD$5513,0))</f>
        <v>#NAME?</v>
      </c>
      <c r="AH3008" t="str">
        <f t="shared" si="468"/>
        <v>Baja</v>
      </c>
      <c r="AI3008" t="s">
        <v>153</v>
      </c>
      <c r="AJ3008" t="str">
        <f>IFERROR(VLOOKUP(B3008,Maestro_Regionales!$A$2:$B$35,2,FALSE),"Otras zonas")</f>
        <v>Otras zonas</v>
      </c>
      <c r="AK3008" t="str">
        <f t="shared" si="469"/>
        <v>EPS SANITAS | Otras zonas</v>
      </c>
    </row>
    <row r="3009" spans="1:37">
      <c r="A3009" s="4" t="s">
        <v>1271</v>
      </c>
      <c r="B3009" s="4" t="s">
        <v>1272</v>
      </c>
      <c r="C3009" s="4" t="s">
        <v>1313</v>
      </c>
      <c r="D3009" s="4" t="s">
        <v>1314</v>
      </c>
      <c r="E3009" s="4" t="s">
        <v>90</v>
      </c>
      <c r="F3009" s="4">
        <v>0</v>
      </c>
      <c r="G3009" s="4">
        <v>0</v>
      </c>
      <c r="H3009" s="4">
        <v>166</v>
      </c>
      <c r="I3009">
        <f t="shared" si="460"/>
        <v>166</v>
      </c>
      <c r="J3009">
        <f t="shared" si="461"/>
        <v>0</v>
      </c>
      <c r="K3009">
        <f t="shared" si="462"/>
        <v>0</v>
      </c>
      <c r="L3009">
        <f t="shared" si="463"/>
        <v>1</v>
      </c>
      <c r="M3009">
        <f>I3009*Diccionario!$B$36</f>
        <v>0.36852325490196075</v>
      </c>
      <c r="N3009">
        <f>M3009*Diccionario!$B$37</f>
        <v>3.722084874509804E-2</v>
      </c>
      <c r="O3009">
        <f>N3009*Diccionario!$B$38</f>
        <v>5.5831273117647054E-3</v>
      </c>
      <c r="P3009">
        <f>O3009*Diccionario!$B$39</f>
        <v>5.0248145805882353E-3</v>
      </c>
      <c r="Q3009">
        <f>P3009*Diccionario!$B$40</f>
        <v>2.0099258322352942E-3</v>
      </c>
      <c r="R3009">
        <f>Q3009*Diccionario!$B$41</f>
        <v>1.3064517909529413E-3</v>
      </c>
      <c r="S3009">
        <f t="shared" si="464"/>
        <v>1.3064517909529413E-3</v>
      </c>
      <c r="T3009">
        <f>I3009*Diccionario!$B$36</f>
        <v>0.36852325490196075</v>
      </c>
      <c r="U3009">
        <f>T3009*Diccionario!$B$42</f>
        <v>3.722084874509804E-2</v>
      </c>
      <c r="V3009">
        <f>U3009*Diccionario!$B$43</f>
        <v>3.1637721433333335E-2</v>
      </c>
      <c r="W3009">
        <f>V3009*Diccionario!$B$44</f>
        <v>6.0111670723333333E-3</v>
      </c>
      <c r="X3009">
        <f>W3009*Diccionario!$B$45</f>
        <v>2.34435515821E-3</v>
      </c>
      <c r="Y3009">
        <f>X3009*Diccionario!$B$46</f>
        <v>2.0864760908069001E-3</v>
      </c>
      <c r="Z3009">
        <f>Y3009*Diccionario!$B$47</f>
        <v>7.7199615359855298E-4</v>
      </c>
      <c r="AA3009">
        <f>Z3009*Diccionario!$B$48</f>
        <v>7.7199615359855298E-4</v>
      </c>
      <c r="AB3009">
        <f>AA3009*Diccionario!$B$49</f>
        <v>5.7899711519891479E-4</v>
      </c>
      <c r="AC3009">
        <f t="shared" si="465"/>
        <v>5.7899711519891479E-4</v>
      </c>
      <c r="AD3009">
        <f t="shared" si="466"/>
        <v>1.8854489061518561E-3</v>
      </c>
      <c r="AE3009">
        <f t="shared" si="467"/>
        <v>3.1595729368949927E-6</v>
      </c>
      <c r="AF3009" t="e">
        <f ca="1">IF(AD3009="","",_xludf.RANK.EQ(AD3009,$AD$2:$AD$5513,0))</f>
        <v>#NAME?</v>
      </c>
      <c r="AH3009" t="str">
        <f t="shared" si="468"/>
        <v>Baja</v>
      </c>
      <c r="AI3009" t="s">
        <v>153</v>
      </c>
      <c r="AJ3009" t="str">
        <f>IFERROR(VLOOKUP(B3009,Maestro_Regionales!$A$2:$B$35,2,FALSE),"Otras zonas")</f>
        <v>Otras zonas</v>
      </c>
      <c r="AK3009" t="str">
        <f t="shared" si="469"/>
        <v>REGIMEN DE EXCEPCION | Otras zonas</v>
      </c>
    </row>
    <row r="3010" spans="1:37">
      <c r="A3010" s="4" t="s">
        <v>1271</v>
      </c>
      <c r="B3010" s="4" t="s">
        <v>1272</v>
      </c>
      <c r="C3010" s="4" t="s">
        <v>1315</v>
      </c>
      <c r="D3010" s="4" t="s">
        <v>1316</v>
      </c>
      <c r="E3010" s="4" t="s">
        <v>232</v>
      </c>
      <c r="F3010" s="4">
        <v>54</v>
      </c>
      <c r="G3010" s="4">
        <v>3027</v>
      </c>
      <c r="H3010" s="4">
        <v>0</v>
      </c>
      <c r="I3010">
        <f t="shared" ref="I3010:I3073" si="470">SUM(F3010:H3010)</f>
        <v>3081</v>
      </c>
      <c r="J3010">
        <f t="shared" ref="J3010:J3073" si="471">IFERROR(F3010/I3010,0)</f>
        <v>1.7526777020447908E-2</v>
      </c>
      <c r="K3010">
        <f t="shared" ref="K3010:K3073" si="472">IFERROR(G3010/I3010,0)</f>
        <v>0.98247322297955209</v>
      </c>
      <c r="L3010">
        <f t="shared" ref="L3010:L3073" si="473">IFERROR(H3010/I3010,0)</f>
        <v>0</v>
      </c>
      <c r="M3010">
        <f>I3010*Diccionario!$B$36</f>
        <v>6.839880411764705</v>
      </c>
      <c r="N3010">
        <f>M3010*Diccionario!$B$37</f>
        <v>0.69082792158823525</v>
      </c>
      <c r="O3010">
        <f>N3010*Diccionario!$B$38</f>
        <v>0.10362418823823528</v>
      </c>
      <c r="P3010">
        <f>O3010*Diccionario!$B$39</f>
        <v>9.3261769414411763E-2</v>
      </c>
      <c r="Q3010">
        <f>P3010*Diccionario!$B$40</f>
        <v>3.7304707765764708E-2</v>
      </c>
      <c r="R3010">
        <f>Q3010*Diccionario!$B$41</f>
        <v>2.4248060047747062E-2</v>
      </c>
      <c r="S3010">
        <f t="shared" ref="S3010:S3073" si="474">R3010</f>
        <v>2.4248060047747062E-2</v>
      </c>
      <c r="T3010">
        <f>I3010*Diccionario!$B$36</f>
        <v>6.839880411764705</v>
      </c>
      <c r="U3010">
        <f>T3010*Diccionario!$B$42</f>
        <v>0.69082792158823525</v>
      </c>
      <c r="V3010">
        <f>U3010*Diccionario!$B$43</f>
        <v>0.58720373334999998</v>
      </c>
      <c r="W3010">
        <f>V3010*Diccionario!$B$44</f>
        <v>0.1115687093365</v>
      </c>
      <c r="X3010">
        <f>W3010*Diccionario!$B$45</f>
        <v>4.3511796641235001E-2</v>
      </c>
      <c r="Y3010">
        <f>X3010*Diccionario!$B$46</f>
        <v>3.8725499010699153E-2</v>
      </c>
      <c r="Z3010">
        <f>Y3010*Diccionario!$B$47</f>
        <v>1.4328434633958687E-2</v>
      </c>
      <c r="AA3010">
        <f>Z3010*Diccionario!$B$48</f>
        <v>1.4328434633958687E-2</v>
      </c>
      <c r="AB3010">
        <f>AA3010*Diccionario!$B$49</f>
        <v>1.0746325975469016E-2</v>
      </c>
      <c r="AC3010">
        <f t="shared" ref="AC3010:AC3073" si="475">AB3010</f>
        <v>1.0746325975469016E-2</v>
      </c>
      <c r="AD3010">
        <f t="shared" ref="AD3010:AD3073" si="476">S3010+AC3010</f>
        <v>3.4994386023216077E-2</v>
      </c>
      <c r="AE3010">
        <f t="shared" ref="AE3010:AE3073" si="477">IFERROR(AD3010/SUM($AD$2:$AD$5513),0)</f>
        <v>5.8642435051647429E-5</v>
      </c>
      <c r="AF3010" t="e">
        <f ca="1">IF(AD3010="","",_xludf.RANK.EQ(AD3010,$AD$2:$AD$5513,0))</f>
        <v>#NAME?</v>
      </c>
      <c r="AH3010" t="str">
        <f t="shared" ref="AH3010:AH3073" si="478">IF(SUM($AD$2:$AD$5513)=0,"",IF((SUMIF($AD$2:$AD$5513,"&gt;"&amp;$AD3010,$AD$2:$AD$5513)+$AD3010)/SUM($AD$2:$AD$5513)&lt;=40%,"Alta",IF((SUMIF($AD$2:$AD$5513,"&gt;"&amp;$AD3010,$AD$2:$AD$5513)+$AD3010)/SUM($AD$2:$AD$5513)&lt;=80%,"Media","Baja")))</f>
        <v>Baja</v>
      </c>
      <c r="AI3010" t="s">
        <v>153</v>
      </c>
      <c r="AJ3010" t="str">
        <f>IFERROR(VLOOKUP(B3010,Maestro_Regionales!$A$2:$B$35,2,FALSE),"Otras zonas")</f>
        <v>Otras zonas</v>
      </c>
      <c r="AK3010" t="str">
        <f t="shared" ref="AK3010:AK3073" si="479">E3010&amp;" | "&amp;AJ3010</f>
        <v>COMFACHOCO EPS | Otras zonas</v>
      </c>
    </row>
    <row r="3011" spans="1:37">
      <c r="A3011" s="4" t="s">
        <v>1271</v>
      </c>
      <c r="B3011" s="4" t="s">
        <v>1272</v>
      </c>
      <c r="C3011" s="4" t="s">
        <v>1315</v>
      </c>
      <c r="D3011" s="4" t="s">
        <v>1316</v>
      </c>
      <c r="E3011" s="4" t="s">
        <v>87</v>
      </c>
      <c r="F3011" s="4">
        <v>164</v>
      </c>
      <c r="G3011" s="4">
        <v>2181</v>
      </c>
      <c r="H3011" s="4">
        <v>0</v>
      </c>
      <c r="I3011">
        <f t="shared" si="470"/>
        <v>2345</v>
      </c>
      <c r="J3011">
        <f t="shared" si="471"/>
        <v>6.9936034115138587E-2</v>
      </c>
      <c r="K3011">
        <f t="shared" si="472"/>
        <v>0.9300639658848614</v>
      </c>
      <c r="L3011">
        <f t="shared" si="473"/>
        <v>0</v>
      </c>
      <c r="M3011">
        <f>I3011*Diccionario!$B$36</f>
        <v>5.2059459803921566</v>
      </c>
      <c r="N3011">
        <f>M3011*Diccionario!$B$37</f>
        <v>0.52580054401960785</v>
      </c>
      <c r="O3011">
        <f>N3011*Diccionario!$B$38</f>
        <v>7.8870081602941178E-2</v>
      </c>
      <c r="P3011">
        <f>O3011*Diccionario!$B$39</f>
        <v>7.0983073442647066E-2</v>
      </c>
      <c r="Q3011">
        <f>P3011*Diccionario!$B$40</f>
        <v>2.8393229377058828E-2</v>
      </c>
      <c r="R3011">
        <f>Q3011*Diccionario!$B$41</f>
        <v>1.8455599095088239E-2</v>
      </c>
      <c r="S3011">
        <f t="shared" si="474"/>
        <v>1.8455599095088239E-2</v>
      </c>
      <c r="T3011">
        <f>I3011*Diccionario!$B$36</f>
        <v>5.2059459803921566</v>
      </c>
      <c r="U3011">
        <f>T3011*Diccionario!$B$42</f>
        <v>0.52580054401960785</v>
      </c>
      <c r="V3011">
        <f>U3011*Diccionario!$B$43</f>
        <v>0.44693046241666667</v>
      </c>
      <c r="W3011">
        <f>V3011*Diccionario!$B$44</f>
        <v>8.4916787859166676E-2</v>
      </c>
      <c r="X3011">
        <f>W3011*Diccionario!$B$45</f>
        <v>3.3117547265075008E-2</v>
      </c>
      <c r="Y3011">
        <f>X3011*Diccionario!$B$46</f>
        <v>2.9474617065916756E-2</v>
      </c>
      <c r="Z3011">
        <f>Y3011*Diccionario!$B$47</f>
        <v>1.0905608314389199E-2</v>
      </c>
      <c r="AA3011">
        <f>Z3011*Diccionario!$B$48</f>
        <v>1.0905608314389199E-2</v>
      </c>
      <c r="AB3011">
        <f>AA3011*Diccionario!$B$49</f>
        <v>8.1792062357918995E-3</v>
      </c>
      <c r="AC3011">
        <f t="shared" si="475"/>
        <v>8.1792062357918995E-3</v>
      </c>
      <c r="AD3011">
        <f t="shared" si="476"/>
        <v>2.663480533088014E-2</v>
      </c>
      <c r="AE3011">
        <f t="shared" si="477"/>
        <v>4.4633726126619029E-5</v>
      </c>
      <c r="AF3011" t="e">
        <f ca="1">IF(AD3011="","",_xludf.RANK.EQ(AD3011,$AD$2:$AD$5513,0))</f>
        <v>#NAME?</v>
      </c>
      <c r="AH3011" t="str">
        <f t="shared" si="478"/>
        <v>Baja</v>
      </c>
      <c r="AI3011" t="s">
        <v>153</v>
      </c>
      <c r="AJ3011" t="str">
        <f>IFERROR(VLOOKUP(B3011,Maestro_Regionales!$A$2:$B$35,2,FALSE),"Otras zonas")</f>
        <v>Otras zonas</v>
      </c>
      <c r="AK3011" t="str">
        <f t="shared" si="479"/>
        <v>NUEVA EPS | Otras zonas</v>
      </c>
    </row>
    <row r="3012" spans="1:37">
      <c r="A3012" s="4" t="s">
        <v>1271</v>
      </c>
      <c r="B3012" s="4" t="s">
        <v>1272</v>
      </c>
      <c r="C3012" s="4" t="s">
        <v>1315</v>
      </c>
      <c r="D3012" s="4" t="s">
        <v>1316</v>
      </c>
      <c r="E3012" s="4" t="s">
        <v>90</v>
      </c>
      <c r="F3012" s="4">
        <v>0</v>
      </c>
      <c r="G3012" s="4">
        <v>0</v>
      </c>
      <c r="H3012" s="4">
        <v>144</v>
      </c>
      <c r="I3012">
        <f t="shared" si="470"/>
        <v>144</v>
      </c>
      <c r="J3012">
        <f t="shared" si="471"/>
        <v>0</v>
      </c>
      <c r="K3012">
        <f t="shared" si="472"/>
        <v>0</v>
      </c>
      <c r="L3012">
        <f t="shared" si="473"/>
        <v>1</v>
      </c>
      <c r="M3012">
        <f>I3012*Diccionario!$B$36</f>
        <v>0.31968282352941174</v>
      </c>
      <c r="N3012">
        <f>M3012*Diccionario!$B$37</f>
        <v>3.228796517647059E-2</v>
      </c>
      <c r="O3012">
        <f>N3012*Diccionario!$B$38</f>
        <v>4.8431947764705887E-3</v>
      </c>
      <c r="P3012">
        <f>O3012*Diccionario!$B$39</f>
        <v>4.3588752988235301E-3</v>
      </c>
      <c r="Q3012">
        <f>P3012*Diccionario!$B$40</f>
        <v>1.7435501195294122E-3</v>
      </c>
      <c r="R3012">
        <f>Q3012*Diccionario!$B$41</f>
        <v>1.1333075776941179E-3</v>
      </c>
      <c r="S3012">
        <f t="shared" si="474"/>
        <v>1.1333075776941179E-3</v>
      </c>
      <c r="T3012">
        <f>I3012*Diccionario!$B$36</f>
        <v>0.31968282352941174</v>
      </c>
      <c r="U3012">
        <f>T3012*Diccionario!$B$42</f>
        <v>3.228796517647059E-2</v>
      </c>
      <c r="V3012">
        <f>U3012*Diccionario!$B$43</f>
        <v>2.7444770400000002E-2</v>
      </c>
      <c r="W3012">
        <f>V3012*Diccionario!$B$44</f>
        <v>5.2145063760000001E-3</v>
      </c>
      <c r="X3012">
        <f>W3012*Diccionario!$B$45</f>
        <v>2.0336574866399999E-3</v>
      </c>
      <c r="Y3012">
        <f>X3012*Diccionario!$B$46</f>
        <v>1.8099551631095999E-3</v>
      </c>
      <c r="Z3012">
        <f>Y3012*Diccionario!$B$47</f>
        <v>6.6968341035055195E-4</v>
      </c>
      <c r="AA3012">
        <f>Z3012*Diccionario!$B$48</f>
        <v>6.6968341035055195E-4</v>
      </c>
      <c r="AB3012">
        <f>AA3012*Diccionario!$B$49</f>
        <v>5.0226255776291394E-4</v>
      </c>
      <c r="AC3012">
        <f t="shared" si="475"/>
        <v>5.0226255776291394E-4</v>
      </c>
      <c r="AD3012">
        <f t="shared" si="476"/>
        <v>1.6355701354570317E-3</v>
      </c>
      <c r="AE3012">
        <f t="shared" si="477"/>
        <v>2.7408343548968609E-6</v>
      </c>
      <c r="AF3012" t="e">
        <f ca="1">IF(AD3012="","",_xludf.RANK.EQ(AD3012,$AD$2:$AD$5513,0))</f>
        <v>#NAME?</v>
      </c>
      <c r="AH3012" t="str">
        <f t="shared" si="478"/>
        <v>Baja</v>
      </c>
      <c r="AI3012" t="s">
        <v>153</v>
      </c>
      <c r="AJ3012" t="str">
        <f>IFERROR(VLOOKUP(B3012,Maestro_Regionales!$A$2:$B$35,2,FALSE),"Otras zonas")</f>
        <v>Otras zonas</v>
      </c>
      <c r="AK3012" t="str">
        <f t="shared" si="479"/>
        <v>REGIMEN DE EXCEPCION | Otras zonas</v>
      </c>
    </row>
    <row r="3013" spans="1:37">
      <c r="A3013" s="4" t="s">
        <v>1271</v>
      </c>
      <c r="B3013" s="4" t="s">
        <v>1272</v>
      </c>
      <c r="C3013" s="4" t="s">
        <v>1317</v>
      </c>
      <c r="D3013" s="4" t="s">
        <v>1318</v>
      </c>
      <c r="E3013" s="4" t="s">
        <v>232</v>
      </c>
      <c r="F3013" s="4">
        <v>8</v>
      </c>
      <c r="G3013" s="4">
        <v>3503</v>
      </c>
      <c r="H3013" s="4">
        <v>0</v>
      </c>
      <c r="I3013">
        <f t="shared" si="470"/>
        <v>3511</v>
      </c>
      <c r="J3013">
        <f t="shared" si="471"/>
        <v>2.2785531187695814E-3</v>
      </c>
      <c r="K3013">
        <f t="shared" si="472"/>
        <v>0.99772144688123043</v>
      </c>
      <c r="L3013">
        <f t="shared" si="473"/>
        <v>0</v>
      </c>
      <c r="M3013">
        <f>I3013*Diccionario!$B$36</f>
        <v>7.7944888431372545</v>
      </c>
      <c r="N3013">
        <f>M3013*Diccionario!$B$37</f>
        <v>0.78724337315686277</v>
      </c>
      <c r="O3013">
        <f>N3013*Diccionario!$B$38</f>
        <v>0.1180865059735294</v>
      </c>
      <c r="P3013">
        <f>O3013*Diccionario!$B$39</f>
        <v>0.10627785537617647</v>
      </c>
      <c r="Q3013">
        <f>P3013*Diccionario!$B$40</f>
        <v>4.2511142150470589E-2</v>
      </c>
      <c r="R3013">
        <f>Q3013*Diccionario!$B$41</f>
        <v>2.7632242397805883E-2</v>
      </c>
      <c r="S3013">
        <f t="shared" si="474"/>
        <v>2.7632242397805883E-2</v>
      </c>
      <c r="T3013">
        <f>I3013*Diccionario!$B$36</f>
        <v>7.7944888431372545</v>
      </c>
      <c r="U3013">
        <f>T3013*Diccionario!$B$42</f>
        <v>0.78724337315686277</v>
      </c>
      <c r="V3013">
        <f>U3013*Diccionario!$B$43</f>
        <v>0.66915686718333334</v>
      </c>
      <c r="W3013">
        <f>V3013*Diccionario!$B$44</f>
        <v>0.12713980476483333</v>
      </c>
      <c r="X3013">
        <f>W3013*Diccionario!$B$45</f>
        <v>4.9584523858285004E-2</v>
      </c>
      <c r="Y3013">
        <f>X3013*Diccionario!$B$46</f>
        <v>4.4130226233873651E-2</v>
      </c>
      <c r="Z3013">
        <f>Y3013*Diccionario!$B$47</f>
        <v>1.6328183706533252E-2</v>
      </c>
      <c r="AA3013">
        <f>Z3013*Diccionario!$B$48</f>
        <v>1.6328183706533252E-2</v>
      </c>
      <c r="AB3013">
        <f>AA3013*Diccionario!$B$49</f>
        <v>1.2246137779899939E-2</v>
      </c>
      <c r="AC3013">
        <f t="shared" si="475"/>
        <v>1.2246137779899939E-2</v>
      </c>
      <c r="AD3013">
        <f t="shared" si="476"/>
        <v>3.987838017770582E-2</v>
      </c>
      <c r="AE3013">
        <f t="shared" si="477"/>
        <v>6.6826870972519991E-5</v>
      </c>
      <c r="AF3013" t="e">
        <f ca="1">IF(AD3013="","",_xludf.RANK.EQ(AD3013,$AD$2:$AD$5513,0))</f>
        <v>#NAME?</v>
      </c>
      <c r="AH3013" t="str">
        <f t="shared" si="478"/>
        <v>Baja</v>
      </c>
      <c r="AI3013" t="s">
        <v>153</v>
      </c>
      <c r="AJ3013" t="str">
        <f>IFERROR(VLOOKUP(B3013,Maestro_Regionales!$A$2:$B$35,2,FALSE),"Otras zonas")</f>
        <v>Otras zonas</v>
      </c>
      <c r="AK3013" t="str">
        <f t="shared" si="479"/>
        <v>COMFACHOCO EPS | Otras zonas</v>
      </c>
    </row>
    <row r="3014" spans="1:37">
      <c r="A3014" s="4" t="s">
        <v>1271</v>
      </c>
      <c r="B3014" s="4" t="s">
        <v>1272</v>
      </c>
      <c r="C3014" s="4" t="s">
        <v>1319</v>
      </c>
      <c r="D3014" s="4" t="s">
        <v>1320</v>
      </c>
      <c r="E3014" s="4" t="s">
        <v>232</v>
      </c>
      <c r="F3014" s="4">
        <v>86</v>
      </c>
      <c r="G3014" s="4">
        <v>5675</v>
      </c>
      <c r="H3014" s="4">
        <v>0</v>
      </c>
      <c r="I3014">
        <f t="shared" si="470"/>
        <v>5761</v>
      </c>
      <c r="J3014">
        <f t="shared" si="471"/>
        <v>1.4927963895157092E-2</v>
      </c>
      <c r="K3014">
        <f t="shared" si="472"/>
        <v>0.98507203610484295</v>
      </c>
      <c r="L3014">
        <f t="shared" si="473"/>
        <v>0</v>
      </c>
      <c r="M3014">
        <f>I3014*Diccionario!$B$36</f>
        <v>12.789532960784312</v>
      </c>
      <c r="N3014">
        <f>M3014*Diccionario!$B$37</f>
        <v>1.2917428290392157</v>
      </c>
      <c r="O3014">
        <f>N3014*Diccionario!$B$38</f>
        <v>0.19376142435588234</v>
      </c>
      <c r="P3014">
        <f>O3014*Diccionario!$B$39</f>
        <v>0.17438528192029412</v>
      </c>
      <c r="Q3014">
        <f>P3014*Diccionario!$B$40</f>
        <v>6.9754112768117646E-2</v>
      </c>
      <c r="R3014">
        <f>Q3014*Diccionario!$B$41</f>
        <v>4.5340173299276469E-2</v>
      </c>
      <c r="S3014">
        <f t="shared" si="474"/>
        <v>4.5340173299276469E-2</v>
      </c>
      <c r="T3014">
        <f>I3014*Diccionario!$B$36</f>
        <v>12.789532960784312</v>
      </c>
      <c r="U3014">
        <f>T3014*Diccionario!$B$42</f>
        <v>1.2917428290392157</v>
      </c>
      <c r="V3014">
        <f>U3014*Diccionario!$B$43</f>
        <v>1.0979814046833334</v>
      </c>
      <c r="W3014">
        <f>V3014*Diccionario!$B$44</f>
        <v>0.20861646688983335</v>
      </c>
      <c r="X3014">
        <f>W3014*Diccionario!$B$45</f>
        <v>8.1360422087035006E-2</v>
      </c>
      <c r="Y3014">
        <f>X3014*Diccionario!$B$46</f>
        <v>7.2410775657461152E-2</v>
      </c>
      <c r="Z3014">
        <f>Y3014*Diccionario!$B$47</f>
        <v>2.6791986993260627E-2</v>
      </c>
      <c r="AA3014">
        <f>Z3014*Diccionario!$B$48</f>
        <v>2.6791986993260627E-2</v>
      </c>
      <c r="AB3014">
        <f>AA3014*Diccionario!$B$49</f>
        <v>2.0093990244945469E-2</v>
      </c>
      <c r="AC3014">
        <f t="shared" si="475"/>
        <v>2.0093990244945469E-2</v>
      </c>
      <c r="AD3014">
        <f t="shared" si="476"/>
        <v>6.5434163544221935E-2</v>
      </c>
      <c r="AE3014">
        <f t="shared" si="477"/>
        <v>1.0965240776778343E-4</v>
      </c>
      <c r="AF3014" t="e">
        <f ca="1">IF(AD3014="","",_xludf.RANK.EQ(AD3014,$AD$2:$AD$5513,0))</f>
        <v>#NAME?</v>
      </c>
      <c r="AH3014" t="str">
        <f t="shared" si="478"/>
        <v>Baja</v>
      </c>
      <c r="AI3014" t="s">
        <v>153</v>
      </c>
      <c r="AJ3014" t="str">
        <f>IFERROR(VLOOKUP(B3014,Maestro_Regionales!$A$2:$B$35,2,FALSE),"Otras zonas")</f>
        <v>Otras zonas</v>
      </c>
      <c r="AK3014" t="str">
        <f t="shared" si="479"/>
        <v>COMFACHOCO EPS | Otras zonas</v>
      </c>
    </row>
    <row r="3015" spans="1:37">
      <c r="A3015" s="4" t="s">
        <v>1271</v>
      </c>
      <c r="B3015" s="4" t="s">
        <v>1272</v>
      </c>
      <c r="C3015" s="4" t="s">
        <v>1319</v>
      </c>
      <c r="D3015" s="4" t="s">
        <v>1320</v>
      </c>
      <c r="E3015" s="4" t="s">
        <v>86</v>
      </c>
      <c r="F3015" s="4">
        <v>171</v>
      </c>
      <c r="G3015" s="4">
        <v>1282</v>
      </c>
      <c r="H3015" s="4">
        <v>0</v>
      </c>
      <c r="I3015">
        <f t="shared" si="470"/>
        <v>1453</v>
      </c>
      <c r="J3015">
        <f t="shared" si="471"/>
        <v>0.11768754301445286</v>
      </c>
      <c r="K3015">
        <f t="shared" si="472"/>
        <v>0.88231245698554717</v>
      </c>
      <c r="L3015">
        <f t="shared" si="473"/>
        <v>0</v>
      </c>
      <c r="M3015">
        <f>I3015*Diccionario!$B$36</f>
        <v>3.2256884901960783</v>
      </c>
      <c r="N3015">
        <f>M3015*Diccionario!$B$37</f>
        <v>0.32579453750980392</v>
      </c>
      <c r="O3015">
        <f>N3015*Diccionario!$B$38</f>
        <v>4.8869180626470589E-2</v>
      </c>
      <c r="P3015">
        <f>O3015*Diccionario!$B$39</f>
        <v>4.3982262563823531E-2</v>
      </c>
      <c r="Q3015">
        <f>P3015*Diccionario!$B$40</f>
        <v>1.7592905025529414E-2</v>
      </c>
      <c r="R3015">
        <f>Q3015*Diccionario!$B$41</f>
        <v>1.1435388266594119E-2</v>
      </c>
      <c r="S3015">
        <f t="shared" si="474"/>
        <v>1.1435388266594119E-2</v>
      </c>
      <c r="T3015">
        <f>I3015*Diccionario!$B$36</f>
        <v>3.2256884901960783</v>
      </c>
      <c r="U3015">
        <f>T3015*Diccionario!$B$42</f>
        <v>0.32579453750980392</v>
      </c>
      <c r="V3015">
        <f>U3015*Diccionario!$B$43</f>
        <v>0.27692535688333331</v>
      </c>
      <c r="W3015">
        <f>V3015*Diccionario!$B$44</f>
        <v>5.261581780783333E-2</v>
      </c>
      <c r="X3015">
        <f>W3015*Diccionario!$B$45</f>
        <v>2.0520168945054998E-2</v>
      </c>
      <c r="Y3015">
        <f>X3015*Diccionario!$B$46</f>
        <v>1.8262950361098949E-2</v>
      </c>
      <c r="Z3015">
        <f>Y3015*Diccionario!$B$47</f>
        <v>6.7572916336066111E-3</v>
      </c>
      <c r="AA3015">
        <f>Z3015*Diccionario!$B$48</f>
        <v>6.7572916336066111E-3</v>
      </c>
      <c r="AB3015">
        <f>AA3015*Diccionario!$B$49</f>
        <v>5.0679687252049585E-3</v>
      </c>
      <c r="AC3015">
        <f t="shared" si="475"/>
        <v>5.0679687252049585E-3</v>
      </c>
      <c r="AD3015">
        <f t="shared" si="476"/>
        <v>1.6503356991799077E-2</v>
      </c>
      <c r="AE3015">
        <f t="shared" si="477"/>
        <v>2.7655779983785688E-5</v>
      </c>
      <c r="AF3015" t="e">
        <f ca="1">IF(AD3015="","",_xludf.RANK.EQ(AD3015,$AD$2:$AD$5513,0))</f>
        <v>#NAME?</v>
      </c>
      <c r="AH3015" t="str">
        <f t="shared" si="478"/>
        <v>Baja</v>
      </c>
      <c r="AI3015" t="s">
        <v>153</v>
      </c>
      <c r="AJ3015" t="str">
        <f>IFERROR(VLOOKUP(B3015,Maestro_Regionales!$A$2:$B$35,2,FALSE),"Otras zonas")</f>
        <v>Otras zonas</v>
      </c>
      <c r="AK3015" t="str">
        <f t="shared" si="479"/>
        <v>EPS SANITAS | Otras zonas</v>
      </c>
    </row>
    <row r="3016" spans="1:37">
      <c r="A3016" s="4" t="s">
        <v>1271</v>
      </c>
      <c r="B3016" s="4" t="s">
        <v>1272</v>
      </c>
      <c r="C3016" s="4" t="s">
        <v>1319</v>
      </c>
      <c r="D3016" s="4" t="s">
        <v>1320</v>
      </c>
      <c r="E3016" s="4" t="s">
        <v>87</v>
      </c>
      <c r="F3016" s="4">
        <v>90</v>
      </c>
      <c r="G3016" s="4">
        <v>170</v>
      </c>
      <c r="H3016" s="4">
        <v>0</v>
      </c>
      <c r="I3016">
        <f t="shared" si="470"/>
        <v>260</v>
      </c>
      <c r="J3016">
        <f t="shared" si="471"/>
        <v>0.34615384615384615</v>
      </c>
      <c r="K3016">
        <f t="shared" si="472"/>
        <v>0.65384615384615385</v>
      </c>
      <c r="L3016">
        <f t="shared" si="473"/>
        <v>0</v>
      </c>
      <c r="M3016">
        <f>I3016*Diccionario!$B$36</f>
        <v>0.5772050980392156</v>
      </c>
      <c r="N3016">
        <f>M3016*Diccionario!$B$37</f>
        <v>5.8297714901960777E-2</v>
      </c>
      <c r="O3016">
        <f>N3016*Diccionario!$B$38</f>
        <v>8.744657235294117E-3</v>
      </c>
      <c r="P3016">
        <f>O3016*Diccionario!$B$39</f>
        <v>7.8701915117647056E-3</v>
      </c>
      <c r="Q3016">
        <f>P3016*Diccionario!$B$40</f>
        <v>3.1480766047058822E-3</v>
      </c>
      <c r="R3016">
        <f>Q3016*Diccionario!$B$41</f>
        <v>2.0462497930588235E-3</v>
      </c>
      <c r="S3016">
        <f t="shared" si="474"/>
        <v>2.0462497930588235E-3</v>
      </c>
      <c r="T3016">
        <f>I3016*Diccionario!$B$36</f>
        <v>0.5772050980392156</v>
      </c>
      <c r="U3016">
        <f>T3016*Diccionario!$B$42</f>
        <v>5.8297714901960777E-2</v>
      </c>
      <c r="V3016">
        <f>U3016*Diccionario!$B$43</f>
        <v>4.9553057666666657E-2</v>
      </c>
      <c r="W3016">
        <f>V3016*Diccionario!$B$44</f>
        <v>9.4150809566666653E-3</v>
      </c>
      <c r="X3016">
        <f>W3016*Diccionario!$B$45</f>
        <v>3.6718815730999994E-3</v>
      </c>
      <c r="Y3016">
        <f>X3016*Diccionario!$B$46</f>
        <v>3.2679746000589993E-3</v>
      </c>
      <c r="Z3016">
        <f>Y3016*Diccionario!$B$47</f>
        <v>1.2091506020218297E-3</v>
      </c>
      <c r="AA3016">
        <f>Z3016*Diccionario!$B$48</f>
        <v>1.2091506020218297E-3</v>
      </c>
      <c r="AB3016">
        <f>AA3016*Diccionario!$B$49</f>
        <v>9.0686295151637224E-4</v>
      </c>
      <c r="AC3016">
        <f t="shared" si="475"/>
        <v>9.0686295151637224E-4</v>
      </c>
      <c r="AD3016">
        <f t="shared" si="476"/>
        <v>2.9531127445751957E-3</v>
      </c>
      <c r="AE3016">
        <f t="shared" si="477"/>
        <v>4.9487286963415538E-6</v>
      </c>
      <c r="AF3016" t="e">
        <f ca="1">IF(AD3016="","",_xludf.RANK.EQ(AD3016,$AD$2:$AD$5513,0))</f>
        <v>#NAME?</v>
      </c>
      <c r="AH3016" t="str">
        <f t="shared" si="478"/>
        <v>Baja</v>
      </c>
      <c r="AI3016" t="s">
        <v>153</v>
      </c>
      <c r="AJ3016" t="str">
        <f>IFERROR(VLOOKUP(B3016,Maestro_Regionales!$A$2:$B$35,2,FALSE),"Otras zonas")</f>
        <v>Otras zonas</v>
      </c>
      <c r="AK3016" t="str">
        <f t="shared" si="479"/>
        <v>NUEVA EPS | Otras zonas</v>
      </c>
    </row>
    <row r="3017" spans="1:37">
      <c r="A3017" s="4" t="s">
        <v>1271</v>
      </c>
      <c r="B3017" s="4" t="s">
        <v>1272</v>
      </c>
      <c r="C3017" s="4" t="s">
        <v>1319</v>
      </c>
      <c r="D3017" s="4" t="s">
        <v>1320</v>
      </c>
      <c r="E3017" s="4" t="s">
        <v>90</v>
      </c>
      <c r="F3017" s="4">
        <v>0</v>
      </c>
      <c r="G3017" s="4">
        <v>0</v>
      </c>
      <c r="H3017" s="4">
        <v>179</v>
      </c>
      <c r="I3017">
        <f t="shared" si="470"/>
        <v>179</v>
      </c>
      <c r="J3017">
        <f t="shared" si="471"/>
        <v>0</v>
      </c>
      <c r="K3017">
        <f t="shared" si="472"/>
        <v>0</v>
      </c>
      <c r="L3017">
        <f t="shared" si="473"/>
        <v>1</v>
      </c>
      <c r="M3017">
        <f>I3017*Diccionario!$B$36</f>
        <v>0.39738350980392156</v>
      </c>
      <c r="N3017">
        <f>M3017*Diccionario!$B$37</f>
        <v>4.0135734490196077E-2</v>
      </c>
      <c r="O3017">
        <f>N3017*Diccionario!$B$38</f>
        <v>6.0203601735294111E-3</v>
      </c>
      <c r="P3017">
        <f>O3017*Diccionario!$B$39</f>
        <v>5.4183241561764697E-3</v>
      </c>
      <c r="Q3017">
        <f>P3017*Diccionario!$B$40</f>
        <v>2.1673296624705879E-3</v>
      </c>
      <c r="R3017">
        <f>Q3017*Diccionario!$B$41</f>
        <v>1.4087642806058821E-3</v>
      </c>
      <c r="S3017">
        <f t="shared" si="474"/>
        <v>1.4087642806058821E-3</v>
      </c>
      <c r="T3017">
        <f>I3017*Diccionario!$B$36</f>
        <v>0.39738350980392156</v>
      </c>
      <c r="U3017">
        <f>T3017*Diccionario!$B$42</f>
        <v>4.0135734490196077E-2</v>
      </c>
      <c r="V3017">
        <f>U3017*Diccionario!$B$43</f>
        <v>3.4115374316666662E-2</v>
      </c>
      <c r="W3017">
        <f>V3017*Diccionario!$B$44</f>
        <v>6.4819211201666655E-3</v>
      </c>
      <c r="X3017">
        <f>W3017*Diccionario!$B$45</f>
        <v>2.5279492368649997E-3</v>
      </c>
      <c r="Y3017">
        <f>X3017*Diccionario!$B$46</f>
        <v>2.2498748208098496E-3</v>
      </c>
      <c r="Z3017">
        <f>Y3017*Diccionario!$B$47</f>
        <v>8.3245368369964435E-4</v>
      </c>
      <c r="AA3017">
        <f>Z3017*Diccionario!$B$48</f>
        <v>8.3245368369964435E-4</v>
      </c>
      <c r="AB3017">
        <f>AA3017*Diccionario!$B$49</f>
        <v>6.2434026277473332E-4</v>
      </c>
      <c r="AC3017">
        <f t="shared" si="475"/>
        <v>6.2434026277473332E-4</v>
      </c>
      <c r="AD3017">
        <f t="shared" si="476"/>
        <v>2.0331045433806157E-3</v>
      </c>
      <c r="AE3017">
        <f t="shared" si="477"/>
        <v>3.4070093717120701E-6</v>
      </c>
      <c r="AF3017" t="e">
        <f ca="1">IF(AD3017="","",_xludf.RANK.EQ(AD3017,$AD$2:$AD$5513,0))</f>
        <v>#NAME?</v>
      </c>
      <c r="AH3017" t="str">
        <f t="shared" si="478"/>
        <v>Baja</v>
      </c>
      <c r="AI3017" t="s">
        <v>153</v>
      </c>
      <c r="AJ3017" t="str">
        <f>IFERROR(VLOOKUP(B3017,Maestro_Regionales!$A$2:$B$35,2,FALSE),"Otras zonas")</f>
        <v>Otras zonas</v>
      </c>
      <c r="AK3017" t="str">
        <f t="shared" si="479"/>
        <v>REGIMEN DE EXCEPCION | Otras zonas</v>
      </c>
    </row>
    <row r="3018" spans="1:37">
      <c r="A3018" s="4" t="s">
        <v>1271</v>
      </c>
      <c r="B3018" s="4" t="s">
        <v>1272</v>
      </c>
      <c r="C3018" s="4" t="s">
        <v>1321</v>
      </c>
      <c r="D3018" s="4" t="s">
        <v>1322</v>
      </c>
      <c r="E3018" s="4" t="s">
        <v>87</v>
      </c>
      <c r="F3018" s="4">
        <v>140</v>
      </c>
      <c r="G3018" s="4">
        <v>2346</v>
      </c>
      <c r="H3018" s="4">
        <v>0</v>
      </c>
      <c r="I3018">
        <f t="shared" si="470"/>
        <v>2486</v>
      </c>
      <c r="J3018">
        <f t="shared" si="471"/>
        <v>5.6315366049879322E-2</v>
      </c>
      <c r="K3018">
        <f t="shared" si="472"/>
        <v>0.9436846339501207</v>
      </c>
      <c r="L3018">
        <f t="shared" si="473"/>
        <v>0</v>
      </c>
      <c r="M3018">
        <f>I3018*Diccionario!$B$36</f>
        <v>5.5189687450980385</v>
      </c>
      <c r="N3018">
        <f>M3018*Diccionario!$B$37</f>
        <v>0.5574158432549019</v>
      </c>
      <c r="O3018">
        <f>N3018*Diccionario!$B$38</f>
        <v>8.3612376488235288E-2</v>
      </c>
      <c r="P3018">
        <f>O3018*Diccionario!$B$39</f>
        <v>7.5251138839411758E-2</v>
      </c>
      <c r="Q3018">
        <f>P3018*Diccionario!$B$40</f>
        <v>3.0100455535764705E-2</v>
      </c>
      <c r="R3018">
        <f>Q3018*Diccionario!$B$41</f>
        <v>1.9565296098247059E-2</v>
      </c>
      <c r="S3018">
        <f t="shared" si="474"/>
        <v>1.9565296098247059E-2</v>
      </c>
      <c r="T3018">
        <f>I3018*Diccionario!$B$36</f>
        <v>5.5189687450980385</v>
      </c>
      <c r="U3018">
        <f>T3018*Diccionario!$B$42</f>
        <v>0.5574158432549019</v>
      </c>
      <c r="V3018">
        <f>U3018*Diccionario!$B$43</f>
        <v>0.47380346676666663</v>
      </c>
      <c r="W3018">
        <f>V3018*Diccionario!$B$44</f>
        <v>9.0022658685666654E-2</v>
      </c>
      <c r="X3018">
        <f>W3018*Diccionario!$B$45</f>
        <v>3.5108836887409997E-2</v>
      </c>
      <c r="Y3018">
        <f>X3018*Diccionario!$B$46</f>
        <v>3.1246864829794899E-2</v>
      </c>
      <c r="Z3018">
        <f>Y3018*Diccionario!$B$47</f>
        <v>1.1561339987024112E-2</v>
      </c>
      <c r="AA3018">
        <f>Z3018*Diccionario!$B$48</f>
        <v>1.1561339987024112E-2</v>
      </c>
      <c r="AB3018">
        <f>AA3018*Diccionario!$B$49</f>
        <v>8.6710049902680841E-3</v>
      </c>
      <c r="AC3018">
        <f t="shared" si="475"/>
        <v>8.6710049902680841E-3</v>
      </c>
      <c r="AD3018">
        <f t="shared" si="476"/>
        <v>2.8236301088515145E-2</v>
      </c>
      <c r="AE3018">
        <f t="shared" si="477"/>
        <v>4.7317459765788864E-5</v>
      </c>
      <c r="AF3018" t="e">
        <f ca="1">IF(AD3018="","",_xludf.RANK.EQ(AD3018,$AD$2:$AD$5513,0))</f>
        <v>#NAME?</v>
      </c>
      <c r="AH3018" t="str">
        <f t="shared" si="478"/>
        <v>Baja</v>
      </c>
      <c r="AI3018" t="s">
        <v>153</v>
      </c>
      <c r="AJ3018" t="str">
        <f>IFERROR(VLOOKUP(B3018,Maestro_Regionales!$A$2:$B$35,2,FALSE),"Otras zonas")</f>
        <v>Otras zonas</v>
      </c>
      <c r="AK3018" t="str">
        <f t="shared" si="479"/>
        <v>NUEVA EPS | Otras zonas</v>
      </c>
    </row>
    <row r="3019" spans="1:37">
      <c r="A3019" s="4" t="s">
        <v>1271</v>
      </c>
      <c r="B3019" s="4" t="s">
        <v>1272</v>
      </c>
      <c r="C3019" s="4" t="s">
        <v>1321</v>
      </c>
      <c r="D3019" s="4" t="s">
        <v>1322</v>
      </c>
      <c r="E3019" s="4" t="s">
        <v>86</v>
      </c>
      <c r="F3019" s="4">
        <v>50</v>
      </c>
      <c r="G3019" s="4">
        <v>1261</v>
      </c>
      <c r="H3019" s="4">
        <v>0</v>
      </c>
      <c r="I3019">
        <f t="shared" si="470"/>
        <v>1311</v>
      </c>
      <c r="J3019">
        <f t="shared" si="471"/>
        <v>3.8138825324180017E-2</v>
      </c>
      <c r="K3019">
        <f t="shared" si="472"/>
        <v>0.96186117467582</v>
      </c>
      <c r="L3019">
        <f t="shared" si="473"/>
        <v>0</v>
      </c>
      <c r="M3019">
        <f>I3019*Diccionario!$B$36</f>
        <v>2.9104457058823527</v>
      </c>
      <c r="N3019">
        <f>M3019*Diccionario!$B$37</f>
        <v>0.29395501629411763</v>
      </c>
      <c r="O3019">
        <f>N3019*Diccionario!$B$38</f>
        <v>4.4093252444117645E-2</v>
      </c>
      <c r="P3019">
        <f>O3019*Diccionario!$B$39</f>
        <v>3.9683927199705885E-2</v>
      </c>
      <c r="Q3019">
        <f>P3019*Diccionario!$B$40</f>
        <v>1.5873570879882355E-2</v>
      </c>
      <c r="R3019">
        <f>Q3019*Diccionario!$B$41</f>
        <v>1.0317821071923531E-2</v>
      </c>
      <c r="S3019">
        <f t="shared" si="474"/>
        <v>1.0317821071923531E-2</v>
      </c>
      <c r="T3019">
        <f>I3019*Diccionario!$B$36</f>
        <v>2.9104457058823527</v>
      </c>
      <c r="U3019">
        <f>T3019*Diccionario!$B$42</f>
        <v>0.29395501629411763</v>
      </c>
      <c r="V3019">
        <f>U3019*Diccionario!$B$43</f>
        <v>0.24986176384999997</v>
      </c>
      <c r="W3019">
        <f>V3019*Diccionario!$B$44</f>
        <v>4.7473735131499994E-2</v>
      </c>
      <c r="X3019">
        <f>W3019*Diccionario!$B$45</f>
        <v>1.8514756701284999E-2</v>
      </c>
      <c r="Y3019">
        <f>X3019*Diccionario!$B$46</f>
        <v>1.647813346414365E-2</v>
      </c>
      <c r="Z3019">
        <f>Y3019*Diccionario!$B$47</f>
        <v>6.0969093817331505E-3</v>
      </c>
      <c r="AA3019">
        <f>Z3019*Diccionario!$B$48</f>
        <v>6.0969093817331505E-3</v>
      </c>
      <c r="AB3019">
        <f>AA3019*Diccionario!$B$49</f>
        <v>4.5726820362998631E-3</v>
      </c>
      <c r="AC3019">
        <f t="shared" si="475"/>
        <v>4.5726820362998631E-3</v>
      </c>
      <c r="AD3019">
        <f t="shared" si="476"/>
        <v>1.4890503108223395E-2</v>
      </c>
      <c r="AE3019">
        <f t="shared" si="477"/>
        <v>2.4953012772706842E-5</v>
      </c>
      <c r="AF3019" t="e">
        <f ca="1">IF(AD3019="","",_xludf.RANK.EQ(AD3019,$AD$2:$AD$5513,0))</f>
        <v>#NAME?</v>
      </c>
      <c r="AH3019" t="str">
        <f t="shared" si="478"/>
        <v>Baja</v>
      </c>
      <c r="AI3019" t="s">
        <v>153</v>
      </c>
      <c r="AJ3019" t="str">
        <f>IFERROR(VLOOKUP(B3019,Maestro_Regionales!$A$2:$B$35,2,FALSE),"Otras zonas")</f>
        <v>Otras zonas</v>
      </c>
      <c r="AK3019" t="str">
        <f t="shared" si="479"/>
        <v>EPS SANITAS | Otras zonas</v>
      </c>
    </row>
    <row r="3020" spans="1:37">
      <c r="A3020" s="4" t="s">
        <v>1271</v>
      </c>
      <c r="B3020" s="4" t="s">
        <v>1272</v>
      </c>
      <c r="C3020" s="4" t="s">
        <v>1321</v>
      </c>
      <c r="D3020" s="4" t="s">
        <v>1322</v>
      </c>
      <c r="E3020" s="4" t="s">
        <v>232</v>
      </c>
      <c r="F3020" s="4">
        <v>5</v>
      </c>
      <c r="G3020" s="4">
        <v>368</v>
      </c>
      <c r="H3020" s="4">
        <v>0</v>
      </c>
      <c r="I3020">
        <f t="shared" si="470"/>
        <v>373</v>
      </c>
      <c r="J3020">
        <f t="shared" si="471"/>
        <v>1.3404825737265416E-2</v>
      </c>
      <c r="K3020">
        <f t="shared" si="472"/>
        <v>0.98659517426273458</v>
      </c>
      <c r="L3020">
        <f t="shared" si="473"/>
        <v>0</v>
      </c>
      <c r="M3020">
        <f>I3020*Diccionario!$B$36</f>
        <v>0.82806731372549014</v>
      </c>
      <c r="N3020">
        <f>M3020*Diccionario!$B$37</f>
        <v>8.3634798686274506E-2</v>
      </c>
      <c r="O3020">
        <f>N3020*Diccionario!$B$38</f>
        <v>1.2545219802941175E-2</v>
      </c>
      <c r="P3020">
        <f>O3020*Diccionario!$B$39</f>
        <v>1.1290697822647059E-2</v>
      </c>
      <c r="Q3020">
        <f>P3020*Diccionario!$B$40</f>
        <v>4.5162791290588233E-3</v>
      </c>
      <c r="R3020">
        <f>Q3020*Diccionario!$B$41</f>
        <v>2.9355814338882353E-3</v>
      </c>
      <c r="S3020">
        <f t="shared" si="474"/>
        <v>2.9355814338882353E-3</v>
      </c>
      <c r="T3020">
        <f>I3020*Diccionario!$B$36</f>
        <v>0.82806731372549014</v>
      </c>
      <c r="U3020">
        <f>T3020*Diccionario!$B$42</f>
        <v>8.3634798686274506E-2</v>
      </c>
      <c r="V3020">
        <f>U3020*Diccionario!$B$43</f>
        <v>7.1089578883333324E-2</v>
      </c>
      <c r="W3020">
        <f>V3020*Diccionario!$B$44</f>
        <v>1.3507019987833331E-2</v>
      </c>
      <c r="X3020">
        <f>W3020*Diccionario!$B$45</f>
        <v>5.2677377952549996E-3</v>
      </c>
      <c r="Y3020">
        <f>X3020*Diccionario!$B$46</f>
        <v>4.68828663777695E-3</v>
      </c>
      <c r="Z3020">
        <f>Y3020*Diccionario!$B$47</f>
        <v>1.7346660559774715E-3</v>
      </c>
      <c r="AA3020">
        <f>Z3020*Diccionario!$B$48</f>
        <v>1.7346660559774715E-3</v>
      </c>
      <c r="AB3020">
        <f>AA3020*Diccionario!$B$49</f>
        <v>1.3009995419831035E-3</v>
      </c>
      <c r="AC3020">
        <f t="shared" si="475"/>
        <v>1.3009995419831035E-3</v>
      </c>
      <c r="AD3020">
        <f t="shared" si="476"/>
        <v>4.2365809758713388E-3</v>
      </c>
      <c r="AE3020">
        <f t="shared" si="477"/>
        <v>7.0995223220592303E-6</v>
      </c>
      <c r="AF3020" t="e">
        <f ca="1">IF(AD3020="","",_xludf.RANK.EQ(AD3020,$AD$2:$AD$5513,0))</f>
        <v>#NAME?</v>
      </c>
      <c r="AH3020" t="str">
        <f t="shared" si="478"/>
        <v>Baja</v>
      </c>
      <c r="AI3020" t="s">
        <v>153</v>
      </c>
      <c r="AJ3020" t="str">
        <f>IFERROR(VLOOKUP(B3020,Maestro_Regionales!$A$2:$B$35,2,FALSE),"Otras zonas")</f>
        <v>Otras zonas</v>
      </c>
      <c r="AK3020" t="str">
        <f t="shared" si="479"/>
        <v>COMFACHOCO EPS | Otras zonas</v>
      </c>
    </row>
    <row r="3021" spans="1:37">
      <c r="A3021" s="4" t="s">
        <v>1271</v>
      </c>
      <c r="B3021" s="4" t="s">
        <v>1272</v>
      </c>
      <c r="C3021" s="4" t="s">
        <v>1321</v>
      </c>
      <c r="D3021" s="4" t="s">
        <v>1322</v>
      </c>
      <c r="E3021" s="4" t="s">
        <v>90</v>
      </c>
      <c r="F3021" s="4">
        <v>0</v>
      </c>
      <c r="G3021" s="4">
        <v>0</v>
      </c>
      <c r="H3021" s="4">
        <v>77</v>
      </c>
      <c r="I3021">
        <f t="shared" si="470"/>
        <v>77</v>
      </c>
      <c r="J3021">
        <f t="shared" si="471"/>
        <v>0</v>
      </c>
      <c r="K3021">
        <f t="shared" si="472"/>
        <v>0</v>
      </c>
      <c r="L3021">
        <f t="shared" si="473"/>
        <v>1</v>
      </c>
      <c r="M3021">
        <f>I3021*Diccionario!$B$36</f>
        <v>0.17094150980392156</v>
      </c>
      <c r="N3021">
        <f>M3021*Diccionario!$B$37</f>
        <v>1.7265092490196077E-2</v>
      </c>
      <c r="O3021">
        <f>N3021*Diccionario!$B$38</f>
        <v>2.5897638735294117E-3</v>
      </c>
      <c r="P3021">
        <f>O3021*Diccionario!$B$39</f>
        <v>2.3307874861764706E-3</v>
      </c>
      <c r="Q3021">
        <f>P3021*Diccionario!$B$40</f>
        <v>9.3231499447058829E-4</v>
      </c>
      <c r="R3021">
        <f>Q3021*Diccionario!$B$41</f>
        <v>6.0600474640588246E-4</v>
      </c>
      <c r="S3021">
        <f t="shared" si="474"/>
        <v>6.0600474640588246E-4</v>
      </c>
      <c r="T3021">
        <f>I3021*Diccionario!$B$36</f>
        <v>0.17094150980392156</v>
      </c>
      <c r="U3021">
        <f>T3021*Diccionario!$B$42</f>
        <v>1.7265092490196077E-2</v>
      </c>
      <c r="V3021">
        <f>U3021*Diccionario!$B$43</f>
        <v>1.4675328616666665E-2</v>
      </c>
      <c r="W3021">
        <f>V3021*Diccionario!$B$44</f>
        <v>2.7883124371666664E-3</v>
      </c>
      <c r="X3021">
        <f>W3021*Diccionario!$B$45</f>
        <v>1.0874418504949999E-3</v>
      </c>
      <c r="Y3021">
        <f>X3021*Diccionario!$B$46</f>
        <v>9.6782324694054997E-4</v>
      </c>
      <c r="Z3021">
        <f>Y3021*Diccionario!$B$47</f>
        <v>3.5809460136800351E-4</v>
      </c>
      <c r="AA3021">
        <f>Z3021*Diccionario!$B$48</f>
        <v>3.5809460136800351E-4</v>
      </c>
      <c r="AB3021">
        <f>AA3021*Diccionario!$B$49</f>
        <v>2.6857095102600262E-4</v>
      </c>
      <c r="AC3021">
        <f t="shared" si="475"/>
        <v>2.6857095102600262E-4</v>
      </c>
      <c r="AD3021">
        <f t="shared" si="476"/>
        <v>8.7457569743188508E-4</v>
      </c>
      <c r="AE3021">
        <f t="shared" si="477"/>
        <v>1.4655850369934605E-6</v>
      </c>
      <c r="AF3021" t="e">
        <f ca="1">IF(AD3021="","",_xludf.RANK.EQ(AD3021,$AD$2:$AD$5513,0))</f>
        <v>#NAME?</v>
      </c>
      <c r="AH3021" t="str">
        <f t="shared" si="478"/>
        <v>Baja</v>
      </c>
      <c r="AI3021" t="s">
        <v>153</v>
      </c>
      <c r="AJ3021" t="str">
        <f>IFERROR(VLOOKUP(B3021,Maestro_Regionales!$A$2:$B$35,2,FALSE),"Otras zonas")</f>
        <v>Otras zonas</v>
      </c>
      <c r="AK3021" t="str">
        <f t="shared" si="479"/>
        <v>REGIMEN DE EXCEPCION | Otras zonas</v>
      </c>
    </row>
    <row r="3022" spans="1:37">
      <c r="A3022" s="4" t="s">
        <v>1271</v>
      </c>
      <c r="B3022" s="4" t="s">
        <v>1272</v>
      </c>
      <c r="C3022" s="4" t="s">
        <v>1323</v>
      </c>
      <c r="D3022" s="4" t="s">
        <v>1324</v>
      </c>
      <c r="E3022" s="4" t="s">
        <v>87</v>
      </c>
      <c r="F3022" s="4">
        <v>248</v>
      </c>
      <c r="G3022" s="4">
        <v>5633</v>
      </c>
      <c r="H3022" s="4">
        <v>0</v>
      </c>
      <c r="I3022">
        <f t="shared" si="470"/>
        <v>5881</v>
      </c>
      <c r="J3022">
        <f t="shared" si="471"/>
        <v>4.216969903077708E-2</v>
      </c>
      <c r="K3022">
        <f t="shared" si="472"/>
        <v>0.95783030096922295</v>
      </c>
      <c r="L3022">
        <f t="shared" si="473"/>
        <v>0</v>
      </c>
      <c r="M3022">
        <f>I3022*Diccionario!$B$36</f>
        <v>13.05593531372549</v>
      </c>
      <c r="N3022">
        <f>M3022*Diccionario!$B$37</f>
        <v>1.3186494666862745</v>
      </c>
      <c r="O3022">
        <f>N3022*Diccionario!$B$38</f>
        <v>0.19779742000294118</v>
      </c>
      <c r="P3022">
        <f>O3022*Diccionario!$B$39</f>
        <v>0.17801767800264706</v>
      </c>
      <c r="Q3022">
        <f>P3022*Diccionario!$B$40</f>
        <v>7.1207071201058833E-2</v>
      </c>
      <c r="R3022">
        <f>Q3022*Diccionario!$B$41</f>
        <v>4.6284596280688241E-2</v>
      </c>
      <c r="S3022">
        <f t="shared" si="474"/>
        <v>4.6284596280688241E-2</v>
      </c>
      <c r="T3022">
        <f>I3022*Diccionario!$B$36</f>
        <v>13.05593531372549</v>
      </c>
      <c r="U3022">
        <f>T3022*Diccionario!$B$42</f>
        <v>1.3186494666862745</v>
      </c>
      <c r="V3022">
        <f>U3022*Diccionario!$B$43</f>
        <v>1.1208520466833334</v>
      </c>
      <c r="W3022">
        <f>V3022*Diccionario!$B$44</f>
        <v>0.21296188886983333</v>
      </c>
      <c r="X3022">
        <f>W3022*Diccionario!$B$45</f>
        <v>8.3055136659235002E-2</v>
      </c>
      <c r="Y3022">
        <f>X3022*Diccionario!$B$46</f>
        <v>7.3919071626719152E-2</v>
      </c>
      <c r="Z3022">
        <f>Y3022*Diccionario!$B$47</f>
        <v>2.7350056501886086E-2</v>
      </c>
      <c r="AA3022">
        <f>Z3022*Diccionario!$B$48</f>
        <v>2.7350056501886086E-2</v>
      </c>
      <c r="AB3022">
        <f>AA3022*Diccionario!$B$49</f>
        <v>2.0512542376414564E-2</v>
      </c>
      <c r="AC3022">
        <f t="shared" si="475"/>
        <v>2.0512542376414564E-2</v>
      </c>
      <c r="AD3022">
        <f t="shared" si="476"/>
        <v>6.6797138657102809E-2</v>
      </c>
      <c r="AE3022">
        <f t="shared" si="477"/>
        <v>1.1193643639686418E-4</v>
      </c>
      <c r="AF3022" t="e">
        <f ca="1">IF(AD3022="","",_xludf.RANK.EQ(AD3022,$AD$2:$AD$5513,0))</f>
        <v>#NAME?</v>
      </c>
      <c r="AH3022" t="str">
        <f t="shared" si="478"/>
        <v>Baja</v>
      </c>
      <c r="AI3022" t="s">
        <v>153</v>
      </c>
      <c r="AJ3022" t="str">
        <f>IFERROR(VLOOKUP(B3022,Maestro_Regionales!$A$2:$B$35,2,FALSE),"Otras zonas")</f>
        <v>Otras zonas</v>
      </c>
      <c r="AK3022" t="str">
        <f t="shared" si="479"/>
        <v>NUEVA EPS | Otras zonas</v>
      </c>
    </row>
    <row r="3023" spans="1:37">
      <c r="A3023" s="4" t="s">
        <v>1271</v>
      </c>
      <c r="B3023" s="4" t="s">
        <v>1272</v>
      </c>
      <c r="C3023" s="4" t="s">
        <v>1323</v>
      </c>
      <c r="D3023" s="4" t="s">
        <v>1324</v>
      </c>
      <c r="E3023" s="4" t="s">
        <v>86</v>
      </c>
      <c r="F3023" s="4">
        <v>49</v>
      </c>
      <c r="G3023" s="4">
        <v>841</v>
      </c>
      <c r="H3023" s="4">
        <v>0</v>
      </c>
      <c r="I3023">
        <f t="shared" si="470"/>
        <v>890</v>
      </c>
      <c r="J3023">
        <f t="shared" si="471"/>
        <v>5.5056179775280899E-2</v>
      </c>
      <c r="K3023">
        <f t="shared" si="472"/>
        <v>0.94494382022471912</v>
      </c>
      <c r="L3023">
        <f t="shared" si="473"/>
        <v>0</v>
      </c>
      <c r="M3023">
        <f>I3023*Diccionario!$B$36</f>
        <v>1.9758174509803921</v>
      </c>
      <c r="N3023">
        <f>M3023*Diccionario!$B$37</f>
        <v>0.1995575625490196</v>
      </c>
      <c r="O3023">
        <f>N3023*Diccionario!$B$38</f>
        <v>2.9933634382352938E-2</v>
      </c>
      <c r="P3023">
        <f>O3023*Diccionario!$B$39</f>
        <v>2.6940270944117644E-2</v>
      </c>
      <c r="Q3023">
        <f>P3023*Diccionario!$B$40</f>
        <v>1.0776108377647059E-2</v>
      </c>
      <c r="R3023">
        <f>Q3023*Diccionario!$B$41</f>
        <v>7.0044704454705889E-3</v>
      </c>
      <c r="S3023">
        <f t="shared" si="474"/>
        <v>7.0044704454705889E-3</v>
      </c>
      <c r="T3023">
        <f>I3023*Diccionario!$B$36</f>
        <v>1.9758174509803921</v>
      </c>
      <c r="U3023">
        <f>T3023*Diccionario!$B$42</f>
        <v>0.1995575625490196</v>
      </c>
      <c r="V3023">
        <f>U3023*Diccionario!$B$43</f>
        <v>0.16962392816666666</v>
      </c>
      <c r="W3023">
        <f>V3023*Diccionario!$B$44</f>
        <v>3.2228546351666665E-2</v>
      </c>
      <c r="X3023">
        <f>W3023*Diccionario!$B$45</f>
        <v>1.256913307715E-2</v>
      </c>
      <c r="Y3023">
        <f>X3023*Diccionario!$B$46</f>
        <v>1.1186528438663499E-2</v>
      </c>
      <c r="Z3023">
        <f>Y3023*Diccionario!$B$47</f>
        <v>4.1390155223054942E-3</v>
      </c>
      <c r="AA3023">
        <f>Z3023*Diccionario!$B$48</f>
        <v>4.1390155223054942E-3</v>
      </c>
      <c r="AB3023">
        <f>AA3023*Diccionario!$B$49</f>
        <v>3.1042616417291209E-3</v>
      </c>
      <c r="AC3023">
        <f t="shared" si="475"/>
        <v>3.1042616417291209E-3</v>
      </c>
      <c r="AD3023">
        <f t="shared" si="476"/>
        <v>1.010873208719971E-2</v>
      </c>
      <c r="AE3023">
        <f t="shared" si="477"/>
        <v>1.693987899901532E-5</v>
      </c>
      <c r="AF3023" t="e">
        <f ca="1">IF(AD3023="","",_xludf.RANK.EQ(AD3023,$AD$2:$AD$5513,0))</f>
        <v>#NAME?</v>
      </c>
      <c r="AH3023" t="str">
        <f t="shared" si="478"/>
        <v>Baja</v>
      </c>
      <c r="AI3023" t="s">
        <v>153</v>
      </c>
      <c r="AJ3023" t="str">
        <f>IFERROR(VLOOKUP(B3023,Maestro_Regionales!$A$2:$B$35,2,FALSE),"Otras zonas")</f>
        <v>Otras zonas</v>
      </c>
      <c r="AK3023" t="str">
        <f t="shared" si="479"/>
        <v>EPS SANITAS | Otras zonas</v>
      </c>
    </row>
    <row r="3024" spans="1:37">
      <c r="A3024" s="4" t="s">
        <v>1271</v>
      </c>
      <c r="B3024" s="4" t="s">
        <v>1272</v>
      </c>
      <c r="C3024" s="4" t="s">
        <v>1323</v>
      </c>
      <c r="D3024" s="4" t="s">
        <v>1324</v>
      </c>
      <c r="E3024" s="4" t="s">
        <v>232</v>
      </c>
      <c r="F3024" s="4">
        <v>10</v>
      </c>
      <c r="G3024" s="4">
        <v>786</v>
      </c>
      <c r="H3024" s="4">
        <v>0</v>
      </c>
      <c r="I3024">
        <f t="shared" si="470"/>
        <v>796</v>
      </c>
      <c r="J3024">
        <f t="shared" si="471"/>
        <v>1.2562814070351759E-2</v>
      </c>
      <c r="K3024">
        <f t="shared" si="472"/>
        <v>0.98743718592964824</v>
      </c>
      <c r="L3024">
        <f t="shared" si="473"/>
        <v>0</v>
      </c>
      <c r="M3024">
        <f>I3024*Diccionario!$B$36</f>
        <v>1.7671356078431371</v>
      </c>
      <c r="N3024">
        <f>M3024*Diccionario!$B$37</f>
        <v>0.17848069639215686</v>
      </c>
      <c r="O3024">
        <f>N3024*Diccionario!$B$38</f>
        <v>2.6772104458823529E-2</v>
      </c>
      <c r="P3024">
        <f>O3024*Diccionario!$B$39</f>
        <v>2.4094894012941178E-2</v>
      </c>
      <c r="Q3024">
        <f>P3024*Diccionario!$B$40</f>
        <v>9.6379576051764723E-3</v>
      </c>
      <c r="R3024">
        <f>Q3024*Diccionario!$B$41</f>
        <v>6.2646724433647076E-3</v>
      </c>
      <c r="S3024">
        <f t="shared" si="474"/>
        <v>6.2646724433647076E-3</v>
      </c>
      <c r="T3024">
        <f>I3024*Diccionario!$B$36</f>
        <v>1.7671356078431371</v>
      </c>
      <c r="U3024">
        <f>T3024*Diccionario!$B$42</f>
        <v>0.17848069639215686</v>
      </c>
      <c r="V3024">
        <f>U3024*Diccionario!$B$43</f>
        <v>0.15170859193333333</v>
      </c>
      <c r="W3024">
        <f>V3024*Diccionario!$B$44</f>
        <v>2.8824632467333335E-2</v>
      </c>
      <c r="X3024">
        <f>W3024*Diccionario!$B$45</f>
        <v>1.1241606662260002E-2</v>
      </c>
      <c r="Y3024">
        <f>X3024*Diccionario!$B$46</f>
        <v>1.0005029929411402E-2</v>
      </c>
      <c r="Z3024">
        <f>Y3024*Diccionario!$B$47</f>
        <v>3.7018610738822188E-3</v>
      </c>
      <c r="AA3024">
        <f>Z3024*Diccionario!$B$48</f>
        <v>3.7018610738822188E-3</v>
      </c>
      <c r="AB3024">
        <f>AA3024*Diccionario!$B$49</f>
        <v>2.7763958054116641E-3</v>
      </c>
      <c r="AC3024">
        <f t="shared" si="475"/>
        <v>2.7763958054116641E-3</v>
      </c>
      <c r="AD3024">
        <f t="shared" si="476"/>
        <v>9.0410682487763721E-3</v>
      </c>
      <c r="AE3024">
        <f t="shared" si="477"/>
        <v>1.5150723239568765E-5</v>
      </c>
      <c r="AF3024" t="e">
        <f ca="1">IF(AD3024="","",_xludf.RANK.EQ(AD3024,$AD$2:$AD$5513,0))</f>
        <v>#NAME?</v>
      </c>
      <c r="AH3024" t="str">
        <f t="shared" si="478"/>
        <v>Baja</v>
      </c>
      <c r="AI3024" t="s">
        <v>153</v>
      </c>
      <c r="AJ3024" t="str">
        <f>IFERROR(VLOOKUP(B3024,Maestro_Regionales!$A$2:$B$35,2,FALSE),"Otras zonas")</f>
        <v>Otras zonas</v>
      </c>
      <c r="AK3024" t="str">
        <f t="shared" si="479"/>
        <v>COMFACHOCO EPS | Otras zonas</v>
      </c>
    </row>
    <row r="3025" spans="1:37">
      <c r="A3025" s="4" t="s">
        <v>1271</v>
      </c>
      <c r="B3025" s="4" t="s">
        <v>1272</v>
      </c>
      <c r="C3025" s="4" t="s">
        <v>1323</v>
      </c>
      <c r="D3025" s="4" t="s">
        <v>1324</v>
      </c>
      <c r="E3025" s="4" t="s">
        <v>90</v>
      </c>
      <c r="F3025" s="4">
        <v>0</v>
      </c>
      <c r="G3025" s="4">
        <v>0</v>
      </c>
      <c r="H3025" s="4">
        <v>63</v>
      </c>
      <c r="I3025">
        <f t="shared" si="470"/>
        <v>63</v>
      </c>
      <c r="J3025">
        <f t="shared" si="471"/>
        <v>0</v>
      </c>
      <c r="K3025">
        <f t="shared" si="472"/>
        <v>0</v>
      </c>
      <c r="L3025">
        <f t="shared" si="473"/>
        <v>1</v>
      </c>
      <c r="M3025">
        <f>I3025*Diccionario!$B$36</f>
        <v>0.13986123529411765</v>
      </c>
      <c r="N3025">
        <f>M3025*Diccionario!$B$37</f>
        <v>1.4125984764705883E-2</v>
      </c>
      <c r="O3025">
        <f>N3025*Diccionario!$B$38</f>
        <v>2.1188977147058824E-3</v>
      </c>
      <c r="P3025">
        <f>O3025*Diccionario!$B$39</f>
        <v>1.9070079432352942E-3</v>
      </c>
      <c r="Q3025">
        <f>P3025*Diccionario!$B$40</f>
        <v>7.628031772941177E-4</v>
      </c>
      <c r="R3025">
        <f>Q3025*Diccionario!$B$41</f>
        <v>4.9582206524117654E-4</v>
      </c>
      <c r="S3025">
        <f t="shared" si="474"/>
        <v>4.9582206524117654E-4</v>
      </c>
      <c r="T3025">
        <f>I3025*Diccionario!$B$36</f>
        <v>0.13986123529411765</v>
      </c>
      <c r="U3025">
        <f>T3025*Diccionario!$B$42</f>
        <v>1.4125984764705883E-2</v>
      </c>
      <c r="V3025">
        <f>U3025*Diccionario!$B$43</f>
        <v>1.200708705E-2</v>
      </c>
      <c r="W3025">
        <f>V3025*Diccionario!$B$44</f>
        <v>2.2813465395000003E-3</v>
      </c>
      <c r="X3025">
        <f>W3025*Diccionario!$B$45</f>
        <v>8.8972515040500015E-4</v>
      </c>
      <c r="Y3025">
        <f>X3025*Diccionario!$B$46</f>
        <v>7.918553838604501E-4</v>
      </c>
      <c r="Z3025">
        <f>Y3025*Diccionario!$B$47</f>
        <v>2.9298649202836653E-4</v>
      </c>
      <c r="AA3025">
        <f>Z3025*Diccionario!$B$48</f>
        <v>2.9298649202836653E-4</v>
      </c>
      <c r="AB3025">
        <f>AA3025*Diccionario!$B$49</f>
        <v>2.1973986902127491E-4</v>
      </c>
      <c r="AC3025">
        <f t="shared" si="475"/>
        <v>2.1973986902127491E-4</v>
      </c>
      <c r="AD3025">
        <f t="shared" si="476"/>
        <v>7.1556193426245145E-4</v>
      </c>
      <c r="AE3025">
        <f t="shared" si="477"/>
        <v>1.1991150302673769E-6</v>
      </c>
      <c r="AF3025" t="e">
        <f ca="1">IF(AD3025="","",_xludf.RANK.EQ(AD3025,$AD$2:$AD$5513,0))</f>
        <v>#NAME?</v>
      </c>
      <c r="AH3025" t="str">
        <f t="shared" si="478"/>
        <v>Baja</v>
      </c>
      <c r="AI3025" t="s">
        <v>153</v>
      </c>
      <c r="AJ3025" t="str">
        <f>IFERROR(VLOOKUP(B3025,Maestro_Regionales!$A$2:$B$35,2,FALSE),"Otras zonas")</f>
        <v>Otras zonas</v>
      </c>
      <c r="AK3025" t="str">
        <f t="shared" si="479"/>
        <v>REGIMEN DE EXCEPCION | Otras zonas</v>
      </c>
    </row>
    <row r="3026" spans="1:37">
      <c r="A3026" s="4" t="s">
        <v>1271</v>
      </c>
      <c r="B3026" s="4" t="s">
        <v>1272</v>
      </c>
      <c r="C3026" s="4" t="s">
        <v>1325</v>
      </c>
      <c r="D3026" s="4" t="s">
        <v>798</v>
      </c>
      <c r="E3026" s="4" t="s">
        <v>87</v>
      </c>
      <c r="F3026" s="4">
        <v>1596</v>
      </c>
      <c r="G3026" s="4">
        <v>16057</v>
      </c>
      <c r="H3026" s="4">
        <v>0</v>
      </c>
      <c r="I3026">
        <f t="shared" si="470"/>
        <v>17653</v>
      </c>
      <c r="J3026">
        <f t="shared" si="471"/>
        <v>9.0409562114088252E-2</v>
      </c>
      <c r="K3026">
        <f t="shared" si="472"/>
        <v>0.90959043788591176</v>
      </c>
      <c r="L3026">
        <f t="shared" si="473"/>
        <v>0</v>
      </c>
      <c r="M3026">
        <f>I3026*Diccionario!$B$36</f>
        <v>39.190006137254898</v>
      </c>
      <c r="N3026">
        <f>M3026*Diccionario!$B$37</f>
        <v>3.9581906198627448</v>
      </c>
      <c r="O3026">
        <f>N3026*Diccionario!$B$38</f>
        <v>0.59372859297941172</v>
      </c>
      <c r="P3026">
        <f>O3026*Diccionario!$B$39</f>
        <v>0.5343557336814706</v>
      </c>
      <c r="Q3026">
        <f>P3026*Diccionario!$B$40</f>
        <v>0.21374229347258825</v>
      </c>
      <c r="R3026">
        <f>Q3026*Diccionario!$B$41</f>
        <v>0.13893249075718236</v>
      </c>
      <c r="S3026">
        <f t="shared" si="474"/>
        <v>0.13893249075718236</v>
      </c>
      <c r="T3026">
        <f>I3026*Diccionario!$B$36</f>
        <v>39.190006137254898</v>
      </c>
      <c r="U3026">
        <f>T3026*Diccionario!$B$42</f>
        <v>3.9581906198627448</v>
      </c>
      <c r="V3026">
        <f>U3026*Diccionario!$B$43</f>
        <v>3.364462026883333</v>
      </c>
      <c r="W3026">
        <f>V3026*Diccionario!$B$44</f>
        <v>0.63924778510783331</v>
      </c>
      <c r="X3026">
        <f>W3026*Diccionario!$B$45</f>
        <v>0.24930663619205501</v>
      </c>
      <c r="Y3026">
        <f>X3026*Diccionario!$B$46</f>
        <v>0.22188290621092896</v>
      </c>
      <c r="Z3026">
        <f>Y3026*Diccionario!$B$47</f>
        <v>8.2096675298043709E-2</v>
      </c>
      <c r="AA3026">
        <f>Z3026*Diccionario!$B$48</f>
        <v>8.2096675298043709E-2</v>
      </c>
      <c r="AB3026">
        <f>AA3026*Diccionario!$B$49</f>
        <v>6.1572506473532782E-2</v>
      </c>
      <c r="AC3026">
        <f t="shared" si="475"/>
        <v>6.1572506473532782E-2</v>
      </c>
      <c r="AD3026">
        <f t="shared" si="476"/>
        <v>0.20050499723071513</v>
      </c>
      <c r="AE3026">
        <f t="shared" si="477"/>
        <v>3.3599964490968253E-4</v>
      </c>
      <c r="AF3026" t="e">
        <f ca="1">IF(AD3026="","",_xludf.RANK.EQ(AD3026,$AD$2:$AD$5513,0))</f>
        <v>#NAME?</v>
      </c>
      <c r="AH3026" t="str">
        <f t="shared" si="478"/>
        <v>Media</v>
      </c>
      <c r="AI3026" t="s">
        <v>153</v>
      </c>
      <c r="AJ3026" t="str">
        <f>IFERROR(VLOOKUP(B3026,Maestro_Regionales!$A$2:$B$35,2,FALSE),"Otras zonas")</f>
        <v>Otras zonas</v>
      </c>
      <c r="AK3026" t="str">
        <f t="shared" si="479"/>
        <v>NUEVA EPS | Otras zonas</v>
      </c>
    </row>
    <row r="3027" spans="1:37">
      <c r="A3027" s="4" t="s">
        <v>1271</v>
      </c>
      <c r="B3027" s="4" t="s">
        <v>1272</v>
      </c>
      <c r="C3027" s="4" t="s">
        <v>1325</v>
      </c>
      <c r="D3027" s="4" t="s">
        <v>798</v>
      </c>
      <c r="E3027" s="4" t="s">
        <v>232</v>
      </c>
      <c r="F3027" s="4">
        <v>104</v>
      </c>
      <c r="G3027" s="4">
        <v>7850</v>
      </c>
      <c r="H3027" s="4">
        <v>0</v>
      </c>
      <c r="I3027">
        <f t="shared" si="470"/>
        <v>7954</v>
      </c>
      <c r="J3027">
        <f t="shared" si="471"/>
        <v>1.3075182298214735E-2</v>
      </c>
      <c r="K3027">
        <f t="shared" si="472"/>
        <v>0.98692481770178531</v>
      </c>
      <c r="L3027">
        <f t="shared" si="473"/>
        <v>0</v>
      </c>
      <c r="M3027">
        <f>I3027*Diccionario!$B$36</f>
        <v>17.658035960784311</v>
      </c>
      <c r="N3027">
        <f>M3027*Diccionario!$B$37</f>
        <v>1.7834616320392156</v>
      </c>
      <c r="O3027">
        <f>N3027*Diccionario!$B$38</f>
        <v>0.26751924480588235</v>
      </c>
      <c r="P3027">
        <f>O3027*Diccionario!$B$39</f>
        <v>0.24076732032529413</v>
      </c>
      <c r="Q3027">
        <f>P3027*Diccionario!$B$40</f>
        <v>9.6306928130117653E-2</v>
      </c>
      <c r="R3027">
        <f>Q3027*Diccionario!$B$41</f>
        <v>6.2599503284576474E-2</v>
      </c>
      <c r="S3027">
        <f t="shared" si="474"/>
        <v>6.2599503284576474E-2</v>
      </c>
      <c r="T3027">
        <f>I3027*Diccionario!$B$36</f>
        <v>17.658035960784311</v>
      </c>
      <c r="U3027">
        <f>T3027*Diccionario!$B$42</f>
        <v>1.7834616320392156</v>
      </c>
      <c r="V3027">
        <f>U3027*Diccionario!$B$43</f>
        <v>1.5159423872333333</v>
      </c>
      <c r="W3027">
        <f>V3027*Diccionario!$B$44</f>
        <v>0.28802905357433334</v>
      </c>
      <c r="X3027">
        <f>W3027*Diccionario!$B$45</f>
        <v>0.11233133089399</v>
      </c>
      <c r="Y3027">
        <f>X3027*Diccionario!$B$46</f>
        <v>9.9974884495651103E-2</v>
      </c>
      <c r="Z3027">
        <f>Y3027*Diccionario!$B$47</f>
        <v>3.6990707263390911E-2</v>
      </c>
      <c r="AA3027">
        <f>Z3027*Diccionario!$B$48</f>
        <v>3.6990707263390911E-2</v>
      </c>
      <c r="AB3027">
        <f>AA3027*Diccionario!$B$49</f>
        <v>2.7743030447543185E-2</v>
      </c>
      <c r="AC3027">
        <f t="shared" si="475"/>
        <v>2.7743030447543185E-2</v>
      </c>
      <c r="AD3027">
        <f t="shared" si="476"/>
        <v>9.0342533732119659E-2</v>
      </c>
      <c r="AE3027">
        <f t="shared" si="477"/>
        <v>1.5139303096423358E-4</v>
      </c>
      <c r="AF3027" t="e">
        <f ca="1">IF(AD3027="","",_xludf.RANK.EQ(AD3027,$AD$2:$AD$5513,0))</f>
        <v>#NAME?</v>
      </c>
      <c r="AH3027" t="str">
        <f t="shared" si="478"/>
        <v>Baja</v>
      </c>
      <c r="AI3027" t="s">
        <v>153</v>
      </c>
      <c r="AJ3027" t="str">
        <f>IFERROR(VLOOKUP(B3027,Maestro_Regionales!$A$2:$B$35,2,FALSE),"Otras zonas")</f>
        <v>Otras zonas</v>
      </c>
      <c r="AK3027" t="str">
        <f t="shared" si="479"/>
        <v>COMFACHOCO EPS | Otras zonas</v>
      </c>
    </row>
    <row r="3028" spans="1:37">
      <c r="A3028" s="4" t="s">
        <v>1271</v>
      </c>
      <c r="B3028" s="4" t="s">
        <v>1272</v>
      </c>
      <c r="C3028" s="4" t="s">
        <v>1325</v>
      </c>
      <c r="D3028" s="4" t="s">
        <v>798</v>
      </c>
      <c r="E3028" s="4" t="s">
        <v>90</v>
      </c>
      <c r="F3028" s="4">
        <v>0</v>
      </c>
      <c r="G3028" s="4">
        <v>0</v>
      </c>
      <c r="H3028" s="4">
        <v>619</v>
      </c>
      <c r="I3028">
        <f t="shared" si="470"/>
        <v>619</v>
      </c>
      <c r="J3028">
        <f t="shared" si="471"/>
        <v>0</v>
      </c>
      <c r="K3028">
        <f t="shared" si="472"/>
        <v>0</v>
      </c>
      <c r="L3028">
        <f t="shared" si="473"/>
        <v>1</v>
      </c>
      <c r="M3028">
        <f>I3028*Diccionario!$B$36</f>
        <v>1.374192137254902</v>
      </c>
      <c r="N3028">
        <f>M3028*Diccionario!$B$37</f>
        <v>0.13879340586274511</v>
      </c>
      <c r="O3028">
        <f>N3028*Diccionario!$B$38</f>
        <v>2.0819010879411765E-2</v>
      </c>
      <c r="P3028">
        <f>O3028*Diccionario!$B$39</f>
        <v>1.8737109791470589E-2</v>
      </c>
      <c r="Q3028">
        <f>P3028*Diccionario!$B$40</f>
        <v>7.494843916588236E-3</v>
      </c>
      <c r="R3028">
        <f>Q3028*Diccionario!$B$41</f>
        <v>4.8716485457823535E-3</v>
      </c>
      <c r="S3028">
        <f t="shared" si="474"/>
        <v>4.8716485457823535E-3</v>
      </c>
      <c r="T3028">
        <f>I3028*Diccionario!$B$36</f>
        <v>1.374192137254902</v>
      </c>
      <c r="U3028">
        <f>T3028*Diccionario!$B$42</f>
        <v>0.13879340586274511</v>
      </c>
      <c r="V3028">
        <f>U3028*Diccionario!$B$43</f>
        <v>0.11797439498333334</v>
      </c>
      <c r="W3028">
        <f>V3028*Diccionario!$B$44</f>
        <v>2.2415135046833335E-2</v>
      </c>
      <c r="X3028">
        <f>W3028*Diccionario!$B$45</f>
        <v>8.7419026682650017E-3</v>
      </c>
      <c r="Y3028">
        <f>X3028*Diccionario!$B$46</f>
        <v>7.780293374755852E-3</v>
      </c>
      <c r="Z3028">
        <f>Y3028*Diccionario!$B$47</f>
        <v>2.8787085486596652E-3</v>
      </c>
      <c r="AA3028">
        <f>Z3028*Diccionario!$B$48</f>
        <v>2.8787085486596652E-3</v>
      </c>
      <c r="AB3028">
        <f>AA3028*Diccionario!$B$49</f>
        <v>2.1590314114947489E-3</v>
      </c>
      <c r="AC3028">
        <f t="shared" si="475"/>
        <v>2.1590314114947489E-3</v>
      </c>
      <c r="AD3028">
        <f t="shared" si="476"/>
        <v>7.0306799572771028E-3</v>
      </c>
      <c r="AE3028">
        <f t="shared" si="477"/>
        <v>1.1781781011674704E-5</v>
      </c>
      <c r="AF3028" t="e">
        <f ca="1">IF(AD3028="","",_xludf.RANK.EQ(AD3028,$AD$2:$AD$5513,0))</f>
        <v>#NAME?</v>
      </c>
      <c r="AH3028" t="str">
        <f t="shared" si="478"/>
        <v>Baja</v>
      </c>
      <c r="AI3028" t="s">
        <v>153</v>
      </c>
      <c r="AJ3028" t="str">
        <f>IFERROR(VLOOKUP(B3028,Maestro_Regionales!$A$2:$B$35,2,FALSE),"Otras zonas")</f>
        <v>Otras zonas</v>
      </c>
      <c r="AK3028" t="str">
        <f t="shared" si="479"/>
        <v>REGIMEN DE EXCEPCION | Otras zonas</v>
      </c>
    </row>
    <row r="3029" spans="1:37">
      <c r="A3029" s="4" t="s">
        <v>1271</v>
      </c>
      <c r="B3029" s="4" t="s">
        <v>1272</v>
      </c>
      <c r="C3029" s="4" t="s">
        <v>1326</v>
      </c>
      <c r="D3029" s="4" t="s">
        <v>1327</v>
      </c>
      <c r="E3029" s="4" t="s">
        <v>232</v>
      </c>
      <c r="F3029" s="4">
        <v>23</v>
      </c>
      <c r="G3029" s="4">
        <v>3542</v>
      </c>
      <c r="H3029" s="4">
        <v>0</v>
      </c>
      <c r="I3029">
        <f t="shared" si="470"/>
        <v>3565</v>
      </c>
      <c r="J3029">
        <f t="shared" si="471"/>
        <v>6.4516129032258064E-3</v>
      </c>
      <c r="K3029">
        <f t="shared" si="472"/>
        <v>0.99354838709677418</v>
      </c>
      <c r="L3029">
        <f t="shared" si="473"/>
        <v>0</v>
      </c>
      <c r="M3029">
        <f>I3029*Diccionario!$B$36</f>
        <v>7.914369901960784</v>
      </c>
      <c r="N3029">
        <f>M3029*Diccionario!$B$37</f>
        <v>0.7993513600980392</v>
      </c>
      <c r="O3029">
        <f>N3029*Diccionario!$B$38</f>
        <v>0.11990270401470587</v>
      </c>
      <c r="P3029">
        <f>O3029*Diccionario!$B$39</f>
        <v>0.10791243361323528</v>
      </c>
      <c r="Q3029">
        <f>P3029*Diccionario!$B$40</f>
        <v>4.3164973445294116E-2</v>
      </c>
      <c r="R3029">
        <f>Q3029*Diccionario!$B$41</f>
        <v>2.8057232739441176E-2</v>
      </c>
      <c r="S3029">
        <f t="shared" si="474"/>
        <v>2.8057232739441176E-2</v>
      </c>
      <c r="T3029">
        <f>I3029*Diccionario!$B$36</f>
        <v>7.914369901960784</v>
      </c>
      <c r="U3029">
        <f>T3029*Diccionario!$B$42</f>
        <v>0.7993513600980392</v>
      </c>
      <c r="V3029">
        <f>U3029*Diccionario!$B$43</f>
        <v>0.67944865608333327</v>
      </c>
      <c r="W3029">
        <f>V3029*Diccionario!$B$44</f>
        <v>0.12909524465583333</v>
      </c>
      <c r="X3029">
        <f>W3029*Diccionario!$B$45</f>
        <v>5.0347145415775001E-2</v>
      </c>
      <c r="Y3029">
        <f>X3029*Diccionario!$B$46</f>
        <v>4.4808959420039748E-2</v>
      </c>
      <c r="Z3029">
        <f>Y3029*Diccionario!$B$47</f>
        <v>1.6579314985414706E-2</v>
      </c>
      <c r="AA3029">
        <f>Z3029*Diccionario!$B$48</f>
        <v>1.6579314985414706E-2</v>
      </c>
      <c r="AB3029">
        <f>AA3029*Diccionario!$B$49</f>
        <v>1.2434486239061029E-2</v>
      </c>
      <c r="AC3029">
        <f t="shared" si="475"/>
        <v>1.2434486239061029E-2</v>
      </c>
      <c r="AD3029">
        <f t="shared" si="476"/>
        <v>4.0491718978502206E-2</v>
      </c>
      <c r="AE3029">
        <f t="shared" si="477"/>
        <v>6.7854683855606316E-5</v>
      </c>
      <c r="AF3029" t="e">
        <f ca="1">IF(AD3029="","",_xludf.RANK.EQ(AD3029,$AD$2:$AD$5513,0))</f>
        <v>#NAME?</v>
      </c>
      <c r="AH3029" t="str">
        <f t="shared" si="478"/>
        <v>Baja</v>
      </c>
      <c r="AI3029" t="s">
        <v>153</v>
      </c>
      <c r="AJ3029" t="str">
        <f>IFERROR(VLOOKUP(B3029,Maestro_Regionales!$A$2:$B$35,2,FALSE),"Otras zonas")</f>
        <v>Otras zonas</v>
      </c>
      <c r="AK3029" t="str">
        <f t="shared" si="479"/>
        <v>COMFACHOCO EPS | Otras zonas</v>
      </c>
    </row>
    <row r="3030" spans="1:37">
      <c r="A3030" s="4" t="s">
        <v>1271</v>
      </c>
      <c r="B3030" s="4" t="s">
        <v>1272</v>
      </c>
      <c r="C3030" s="4" t="s">
        <v>1326</v>
      </c>
      <c r="D3030" s="4" t="s">
        <v>1327</v>
      </c>
      <c r="E3030" s="4" t="s">
        <v>87</v>
      </c>
      <c r="F3030" s="4">
        <v>72</v>
      </c>
      <c r="G3030" s="4">
        <v>245</v>
      </c>
      <c r="H3030" s="4">
        <v>0</v>
      </c>
      <c r="I3030">
        <f t="shared" si="470"/>
        <v>317</v>
      </c>
      <c r="J3030">
        <f t="shared" si="471"/>
        <v>0.22712933753943218</v>
      </c>
      <c r="K3030">
        <f t="shared" si="472"/>
        <v>0.77287066246056779</v>
      </c>
      <c r="L3030">
        <f t="shared" si="473"/>
        <v>0</v>
      </c>
      <c r="M3030">
        <f>I3030*Diccionario!$B$36</f>
        <v>0.70374621568627449</v>
      </c>
      <c r="N3030">
        <f>M3030*Diccionario!$B$37</f>
        <v>7.1078367784313728E-2</v>
      </c>
      <c r="O3030">
        <f>N3030*Diccionario!$B$38</f>
        <v>1.066175516764706E-2</v>
      </c>
      <c r="P3030">
        <f>O3030*Diccionario!$B$39</f>
        <v>9.5955796508823531E-3</v>
      </c>
      <c r="Q3030">
        <f>P3030*Diccionario!$B$40</f>
        <v>3.8382318603529413E-3</v>
      </c>
      <c r="R3030">
        <f>Q3030*Diccionario!$B$41</f>
        <v>2.494850709229412E-3</v>
      </c>
      <c r="S3030">
        <f t="shared" si="474"/>
        <v>2.494850709229412E-3</v>
      </c>
      <c r="T3030">
        <f>I3030*Diccionario!$B$36</f>
        <v>0.70374621568627449</v>
      </c>
      <c r="U3030">
        <f>T3030*Diccionario!$B$42</f>
        <v>7.1078367784313728E-2</v>
      </c>
      <c r="V3030">
        <f>U3030*Diccionario!$B$43</f>
        <v>6.0416612616666671E-2</v>
      </c>
      <c r="W3030">
        <f>V3030*Diccionario!$B$44</f>
        <v>1.1479156397166668E-2</v>
      </c>
      <c r="X3030">
        <f>W3030*Diccionario!$B$45</f>
        <v>4.4768709948950006E-3</v>
      </c>
      <c r="Y3030">
        <f>X3030*Diccionario!$B$46</f>
        <v>3.984415185456551E-3</v>
      </c>
      <c r="Z3030">
        <f>Y3030*Diccionario!$B$47</f>
        <v>1.4742336186189238E-3</v>
      </c>
      <c r="AA3030">
        <f>Z3030*Diccionario!$B$48</f>
        <v>1.4742336186189238E-3</v>
      </c>
      <c r="AB3030">
        <f>AA3030*Diccionario!$B$49</f>
        <v>1.1056752139641929E-3</v>
      </c>
      <c r="AC3030">
        <f t="shared" si="475"/>
        <v>1.1056752139641929E-3</v>
      </c>
      <c r="AD3030">
        <f t="shared" si="476"/>
        <v>3.6005259231936051E-3</v>
      </c>
      <c r="AE3030">
        <f t="shared" si="477"/>
        <v>6.0336422951548968E-6</v>
      </c>
      <c r="AF3030" t="e">
        <f ca="1">IF(AD3030="","",_xludf.RANK.EQ(AD3030,$AD$2:$AD$5513,0))</f>
        <v>#NAME?</v>
      </c>
      <c r="AH3030" t="str">
        <f t="shared" si="478"/>
        <v>Baja</v>
      </c>
      <c r="AI3030" t="s">
        <v>153</v>
      </c>
      <c r="AJ3030" t="str">
        <f>IFERROR(VLOOKUP(B3030,Maestro_Regionales!$A$2:$B$35,2,FALSE),"Otras zonas")</f>
        <v>Otras zonas</v>
      </c>
      <c r="AK3030" t="str">
        <f t="shared" si="479"/>
        <v>NUEVA EPS | Otras zonas</v>
      </c>
    </row>
    <row r="3031" spans="1:37">
      <c r="A3031" s="4" t="s">
        <v>1271</v>
      </c>
      <c r="B3031" s="4" t="s">
        <v>1272</v>
      </c>
      <c r="C3031" s="4" t="s">
        <v>1326</v>
      </c>
      <c r="D3031" s="4" t="s">
        <v>1327</v>
      </c>
      <c r="E3031" s="4" t="s">
        <v>90</v>
      </c>
      <c r="F3031" s="4">
        <v>0</v>
      </c>
      <c r="G3031" s="4">
        <v>0</v>
      </c>
      <c r="H3031" s="4">
        <v>100</v>
      </c>
      <c r="I3031">
        <f t="shared" si="470"/>
        <v>100</v>
      </c>
      <c r="J3031">
        <f t="shared" si="471"/>
        <v>0</v>
      </c>
      <c r="K3031">
        <f t="shared" si="472"/>
        <v>0</v>
      </c>
      <c r="L3031">
        <f t="shared" si="473"/>
        <v>1</v>
      </c>
      <c r="M3031">
        <f>I3031*Diccionario!$B$36</f>
        <v>0.22200196078431372</v>
      </c>
      <c r="N3031">
        <f>M3031*Diccionario!$B$37</f>
        <v>2.2422198039215687E-2</v>
      </c>
      <c r="O3031">
        <f>N3031*Diccionario!$B$38</f>
        <v>3.363329705882353E-3</v>
      </c>
      <c r="P3031">
        <f>O3031*Diccionario!$B$39</f>
        <v>3.0269967352941178E-3</v>
      </c>
      <c r="Q3031">
        <f>P3031*Diccionario!$B$40</f>
        <v>1.2107986941176472E-3</v>
      </c>
      <c r="R3031">
        <f>Q3031*Diccionario!$B$41</f>
        <v>7.8701915117647067E-4</v>
      </c>
      <c r="S3031">
        <f t="shared" si="474"/>
        <v>7.8701915117647067E-4</v>
      </c>
      <c r="T3031">
        <f>I3031*Diccionario!$B$36</f>
        <v>0.22200196078431372</v>
      </c>
      <c r="U3031">
        <f>T3031*Diccionario!$B$42</f>
        <v>2.2422198039215687E-2</v>
      </c>
      <c r="V3031">
        <f>U3031*Diccionario!$B$43</f>
        <v>1.9058868333333333E-2</v>
      </c>
      <c r="W3031">
        <f>V3031*Diccionario!$B$44</f>
        <v>3.6211849833333331E-3</v>
      </c>
      <c r="X3031">
        <f>W3031*Diccionario!$B$45</f>
        <v>1.4122621434999999E-3</v>
      </c>
      <c r="Y3031">
        <f>X3031*Diccionario!$B$46</f>
        <v>1.2569133077149999E-3</v>
      </c>
      <c r="Z3031">
        <f>Y3031*Diccionario!$B$47</f>
        <v>4.6505792385454994E-4</v>
      </c>
      <c r="AA3031">
        <f>Z3031*Diccionario!$B$48</f>
        <v>4.6505792385454994E-4</v>
      </c>
      <c r="AB3031">
        <f>AA3031*Diccionario!$B$49</f>
        <v>3.4879344289091244E-4</v>
      </c>
      <c r="AC3031">
        <f t="shared" si="475"/>
        <v>3.4879344289091244E-4</v>
      </c>
      <c r="AD3031">
        <f t="shared" si="476"/>
        <v>1.1358125940673831E-3</v>
      </c>
      <c r="AE3031">
        <f t="shared" si="477"/>
        <v>1.903357190900598E-6</v>
      </c>
      <c r="AF3031" t="e">
        <f ca="1">IF(AD3031="","",_xludf.RANK.EQ(AD3031,$AD$2:$AD$5513,0))</f>
        <v>#NAME?</v>
      </c>
      <c r="AH3031" t="str">
        <f t="shared" si="478"/>
        <v>Baja</v>
      </c>
      <c r="AI3031" t="s">
        <v>153</v>
      </c>
      <c r="AJ3031" t="str">
        <f>IFERROR(VLOOKUP(B3031,Maestro_Regionales!$A$2:$B$35,2,FALSE),"Otras zonas")</f>
        <v>Otras zonas</v>
      </c>
      <c r="AK3031" t="str">
        <f t="shared" si="479"/>
        <v>REGIMEN DE EXCEPCION | Otras zonas</v>
      </c>
    </row>
    <row r="3032" spans="1:37">
      <c r="A3032" s="4" t="s">
        <v>1271</v>
      </c>
      <c r="B3032" s="4" t="s">
        <v>1272</v>
      </c>
      <c r="C3032" s="4" t="s">
        <v>1328</v>
      </c>
      <c r="D3032" s="4" t="s">
        <v>1329</v>
      </c>
      <c r="E3032" s="4" t="s">
        <v>87</v>
      </c>
      <c r="F3032" s="4">
        <v>74</v>
      </c>
      <c r="G3032" s="4">
        <v>1753</v>
      </c>
      <c r="H3032" s="4">
        <v>0</v>
      </c>
      <c r="I3032">
        <f t="shared" si="470"/>
        <v>1827</v>
      </c>
      <c r="J3032">
        <f t="shared" si="471"/>
        <v>4.0503557744937052E-2</v>
      </c>
      <c r="K3032">
        <f t="shared" si="472"/>
        <v>0.95949644225506292</v>
      </c>
      <c r="L3032">
        <f t="shared" si="473"/>
        <v>0</v>
      </c>
      <c r="M3032">
        <f>I3032*Diccionario!$B$36</f>
        <v>4.0559758235294119</v>
      </c>
      <c r="N3032">
        <f>M3032*Diccionario!$B$37</f>
        <v>0.40965355817647064</v>
      </c>
      <c r="O3032">
        <f>N3032*Diccionario!$B$38</f>
        <v>6.1448033726470591E-2</v>
      </c>
      <c r="P3032">
        <f>O3032*Diccionario!$B$39</f>
        <v>5.5303230353823535E-2</v>
      </c>
      <c r="Q3032">
        <f>P3032*Diccionario!$B$40</f>
        <v>2.2121292141529414E-2</v>
      </c>
      <c r="R3032">
        <f>Q3032*Diccionario!$B$41</f>
        <v>1.437883989199412E-2</v>
      </c>
      <c r="S3032">
        <f t="shared" si="474"/>
        <v>1.437883989199412E-2</v>
      </c>
      <c r="T3032">
        <f>I3032*Diccionario!$B$36</f>
        <v>4.0559758235294119</v>
      </c>
      <c r="U3032">
        <f>T3032*Diccionario!$B$42</f>
        <v>0.40965355817647064</v>
      </c>
      <c r="V3032">
        <f>U3032*Diccionario!$B$43</f>
        <v>0.34820552445000003</v>
      </c>
      <c r="W3032">
        <f>V3032*Diccionario!$B$44</f>
        <v>6.6159049645500012E-2</v>
      </c>
      <c r="X3032">
        <f>W3032*Diccionario!$B$45</f>
        <v>2.5802029361745006E-2</v>
      </c>
      <c r="Y3032">
        <f>X3032*Diccionario!$B$46</f>
        <v>2.2963806131953056E-2</v>
      </c>
      <c r="Z3032">
        <f>Y3032*Diccionario!$B$47</f>
        <v>8.4966082688226301E-3</v>
      </c>
      <c r="AA3032">
        <f>Z3032*Diccionario!$B$48</f>
        <v>8.4966082688226301E-3</v>
      </c>
      <c r="AB3032">
        <f>AA3032*Diccionario!$B$49</f>
        <v>6.3724562016169726E-3</v>
      </c>
      <c r="AC3032">
        <f t="shared" si="475"/>
        <v>6.3724562016169726E-3</v>
      </c>
      <c r="AD3032">
        <f t="shared" si="476"/>
        <v>2.0751296093611094E-2</v>
      </c>
      <c r="AE3032">
        <f t="shared" si="477"/>
        <v>3.477433587775393E-5</v>
      </c>
      <c r="AF3032" t="e">
        <f ca="1">IF(AD3032="","",_xludf.RANK.EQ(AD3032,$AD$2:$AD$5513,0))</f>
        <v>#NAME?</v>
      </c>
      <c r="AH3032" t="str">
        <f t="shared" si="478"/>
        <v>Baja</v>
      </c>
      <c r="AI3032" t="s">
        <v>153</v>
      </c>
      <c r="AJ3032" t="str">
        <f>IFERROR(VLOOKUP(B3032,Maestro_Regionales!$A$2:$B$35,2,FALSE),"Otras zonas")</f>
        <v>Otras zonas</v>
      </c>
      <c r="AK3032" t="str">
        <f t="shared" si="479"/>
        <v>NUEVA EPS | Otras zonas</v>
      </c>
    </row>
    <row r="3033" spans="1:37">
      <c r="A3033" s="4" t="s">
        <v>1271</v>
      </c>
      <c r="B3033" s="4" t="s">
        <v>1272</v>
      </c>
      <c r="C3033" s="4" t="s">
        <v>1328</v>
      </c>
      <c r="D3033" s="4" t="s">
        <v>1329</v>
      </c>
      <c r="E3033" s="4" t="s">
        <v>232</v>
      </c>
      <c r="F3033" s="4">
        <v>31</v>
      </c>
      <c r="G3033" s="4">
        <v>1527</v>
      </c>
      <c r="H3033" s="4">
        <v>0</v>
      </c>
      <c r="I3033">
        <f t="shared" si="470"/>
        <v>1558</v>
      </c>
      <c r="J3033">
        <f t="shared" si="471"/>
        <v>1.9897304236200258E-2</v>
      </c>
      <c r="K3033">
        <f t="shared" si="472"/>
        <v>0.98010269576379971</v>
      </c>
      <c r="L3033">
        <f t="shared" si="473"/>
        <v>0</v>
      </c>
      <c r="M3033">
        <f>I3033*Diccionario!$B$36</f>
        <v>3.4587905490196076</v>
      </c>
      <c r="N3033">
        <f>M3033*Diccionario!$B$37</f>
        <v>0.3493378454509804</v>
      </c>
      <c r="O3033">
        <f>N3033*Diccionario!$B$38</f>
        <v>5.2400676817647061E-2</v>
      </c>
      <c r="P3033">
        <f>O3033*Diccionario!$B$39</f>
        <v>4.7160609135882353E-2</v>
      </c>
      <c r="Q3033">
        <f>P3033*Diccionario!$B$40</f>
        <v>1.8864243654352943E-2</v>
      </c>
      <c r="R3033">
        <f>Q3033*Diccionario!$B$41</f>
        <v>1.2261758375329413E-2</v>
      </c>
      <c r="S3033">
        <f t="shared" si="474"/>
        <v>1.2261758375329413E-2</v>
      </c>
      <c r="T3033">
        <f>I3033*Diccionario!$B$36</f>
        <v>3.4587905490196076</v>
      </c>
      <c r="U3033">
        <f>T3033*Diccionario!$B$42</f>
        <v>0.3493378454509804</v>
      </c>
      <c r="V3033">
        <f>U3033*Diccionario!$B$43</f>
        <v>0.29693716863333336</v>
      </c>
      <c r="W3033">
        <f>V3033*Diccionario!$B$44</f>
        <v>5.6418062040333339E-2</v>
      </c>
      <c r="X3033">
        <f>W3033*Diccionario!$B$45</f>
        <v>2.2003044195730005E-2</v>
      </c>
      <c r="Y3033">
        <f>X3033*Diccionario!$B$46</f>
        <v>1.9582709334199703E-2</v>
      </c>
      <c r="Z3033">
        <f>Y3033*Diccionario!$B$47</f>
        <v>7.2456024536538899E-3</v>
      </c>
      <c r="AA3033">
        <f>Z3033*Diccionario!$B$48</f>
        <v>7.2456024536538899E-3</v>
      </c>
      <c r="AB3033">
        <f>AA3033*Diccionario!$B$49</f>
        <v>5.4342018402404177E-3</v>
      </c>
      <c r="AC3033">
        <f t="shared" si="475"/>
        <v>5.4342018402404177E-3</v>
      </c>
      <c r="AD3033">
        <f t="shared" si="476"/>
        <v>1.769596021556983E-2</v>
      </c>
      <c r="AE3033">
        <f t="shared" si="477"/>
        <v>2.9654305034231317E-5</v>
      </c>
      <c r="AF3033" t="e">
        <f ca="1">IF(AD3033="","",_xludf.RANK.EQ(AD3033,$AD$2:$AD$5513,0))</f>
        <v>#NAME?</v>
      </c>
      <c r="AH3033" t="str">
        <f t="shared" si="478"/>
        <v>Baja</v>
      </c>
      <c r="AI3033" t="s">
        <v>153</v>
      </c>
      <c r="AJ3033" t="str">
        <f>IFERROR(VLOOKUP(B3033,Maestro_Regionales!$A$2:$B$35,2,FALSE),"Otras zonas")</f>
        <v>Otras zonas</v>
      </c>
      <c r="AK3033" t="str">
        <f t="shared" si="479"/>
        <v>COMFACHOCO EPS | Otras zonas</v>
      </c>
    </row>
    <row r="3034" spans="1:37">
      <c r="A3034" s="4" t="s">
        <v>1271</v>
      </c>
      <c r="B3034" s="4" t="s">
        <v>1272</v>
      </c>
      <c r="C3034" s="4" t="s">
        <v>1328</v>
      </c>
      <c r="D3034" s="4" t="s">
        <v>1329</v>
      </c>
      <c r="E3034" s="4" t="s">
        <v>90</v>
      </c>
      <c r="F3034" s="4">
        <v>0</v>
      </c>
      <c r="G3034" s="4">
        <v>0</v>
      </c>
      <c r="H3034" s="4">
        <v>50</v>
      </c>
      <c r="I3034">
        <f t="shared" si="470"/>
        <v>50</v>
      </c>
      <c r="J3034">
        <f t="shared" si="471"/>
        <v>0</v>
      </c>
      <c r="K3034">
        <f t="shared" si="472"/>
        <v>0</v>
      </c>
      <c r="L3034">
        <f t="shared" si="473"/>
        <v>1</v>
      </c>
      <c r="M3034">
        <f>I3034*Diccionario!$B$36</f>
        <v>0.11100098039215686</v>
      </c>
      <c r="N3034">
        <f>M3034*Diccionario!$B$37</f>
        <v>1.1211099019607844E-2</v>
      </c>
      <c r="O3034">
        <f>N3034*Diccionario!$B$38</f>
        <v>1.6816648529411765E-3</v>
      </c>
      <c r="P3034">
        <f>O3034*Diccionario!$B$39</f>
        <v>1.5134983676470589E-3</v>
      </c>
      <c r="Q3034">
        <f>P3034*Diccionario!$B$40</f>
        <v>6.0539934705882358E-4</v>
      </c>
      <c r="R3034">
        <f>Q3034*Diccionario!$B$41</f>
        <v>3.9350957558823533E-4</v>
      </c>
      <c r="S3034">
        <f t="shared" si="474"/>
        <v>3.9350957558823533E-4</v>
      </c>
      <c r="T3034">
        <f>I3034*Diccionario!$B$36</f>
        <v>0.11100098039215686</v>
      </c>
      <c r="U3034">
        <f>T3034*Diccionario!$B$42</f>
        <v>1.1211099019607844E-2</v>
      </c>
      <c r="V3034">
        <f>U3034*Diccionario!$B$43</f>
        <v>9.5294341666666664E-3</v>
      </c>
      <c r="W3034">
        <f>V3034*Diccionario!$B$44</f>
        <v>1.8105924916666666E-3</v>
      </c>
      <c r="X3034">
        <f>W3034*Diccionario!$B$45</f>
        <v>7.0613107174999996E-4</v>
      </c>
      <c r="Y3034">
        <f>X3034*Diccionario!$B$46</f>
        <v>6.2845665385749994E-4</v>
      </c>
      <c r="Z3034">
        <f>Y3034*Diccionario!$B$47</f>
        <v>2.3252896192727497E-4</v>
      </c>
      <c r="AA3034">
        <f>Z3034*Diccionario!$B$48</f>
        <v>2.3252896192727497E-4</v>
      </c>
      <c r="AB3034">
        <f>AA3034*Diccionario!$B$49</f>
        <v>1.7439672144545622E-4</v>
      </c>
      <c r="AC3034">
        <f t="shared" si="475"/>
        <v>1.7439672144545622E-4</v>
      </c>
      <c r="AD3034">
        <f t="shared" si="476"/>
        <v>5.6790629703369155E-4</v>
      </c>
      <c r="AE3034">
        <f t="shared" si="477"/>
        <v>9.5167859545029901E-7</v>
      </c>
      <c r="AF3034" t="e">
        <f ca="1">IF(AD3034="","",_xludf.RANK.EQ(AD3034,$AD$2:$AD$5513,0))</f>
        <v>#NAME?</v>
      </c>
      <c r="AH3034" t="str">
        <f t="shared" si="478"/>
        <v>Baja</v>
      </c>
      <c r="AI3034" t="s">
        <v>153</v>
      </c>
      <c r="AJ3034" t="str">
        <f>IFERROR(VLOOKUP(B3034,Maestro_Regionales!$A$2:$B$35,2,FALSE),"Otras zonas")</f>
        <v>Otras zonas</v>
      </c>
      <c r="AK3034" t="str">
        <f t="shared" si="479"/>
        <v>REGIMEN DE EXCEPCION | Otras zonas</v>
      </c>
    </row>
    <row r="3035" spans="1:37">
      <c r="A3035" s="4" t="s">
        <v>1271</v>
      </c>
      <c r="B3035" s="4" t="s">
        <v>1272</v>
      </c>
      <c r="C3035" s="4" t="s">
        <v>1330</v>
      </c>
      <c r="D3035" s="4" t="s">
        <v>1331</v>
      </c>
      <c r="E3035" s="4" t="s">
        <v>87</v>
      </c>
      <c r="F3035" s="4">
        <v>893</v>
      </c>
      <c r="G3035" s="4">
        <v>9058</v>
      </c>
      <c r="H3035" s="4">
        <v>0</v>
      </c>
      <c r="I3035">
        <f t="shared" si="470"/>
        <v>9951</v>
      </c>
      <c r="J3035">
        <f t="shared" si="471"/>
        <v>8.973972465078886E-2</v>
      </c>
      <c r="K3035">
        <f t="shared" si="472"/>
        <v>0.91026027534921117</v>
      </c>
      <c r="L3035">
        <f t="shared" si="473"/>
        <v>0</v>
      </c>
      <c r="M3035">
        <f>I3035*Diccionario!$B$36</f>
        <v>22.091415117647056</v>
      </c>
      <c r="N3035">
        <f>M3035*Diccionario!$B$37</f>
        <v>2.231232926882353</v>
      </c>
      <c r="O3035">
        <f>N3035*Diccionario!$B$38</f>
        <v>0.33468493903235291</v>
      </c>
      <c r="P3035">
        <f>O3035*Diccionario!$B$39</f>
        <v>0.3012164451291176</v>
      </c>
      <c r="Q3035">
        <f>P3035*Diccionario!$B$40</f>
        <v>0.12048657805164704</v>
      </c>
      <c r="R3035">
        <f>Q3035*Diccionario!$B$41</f>
        <v>7.8316275733570584E-2</v>
      </c>
      <c r="S3035">
        <f t="shared" si="474"/>
        <v>7.8316275733570584E-2</v>
      </c>
      <c r="T3035">
        <f>I3035*Diccionario!$B$36</f>
        <v>22.091415117647056</v>
      </c>
      <c r="U3035">
        <f>T3035*Diccionario!$B$42</f>
        <v>2.231232926882353</v>
      </c>
      <c r="V3035">
        <f>U3035*Diccionario!$B$43</f>
        <v>1.89654798785</v>
      </c>
      <c r="W3035">
        <f>V3035*Diccionario!$B$44</f>
        <v>0.36034411769149999</v>
      </c>
      <c r="X3035">
        <f>W3035*Diccionario!$B$45</f>
        <v>0.14053420589968499</v>
      </c>
      <c r="Y3035">
        <f>X3035*Diccionario!$B$46</f>
        <v>0.12507544325071965</v>
      </c>
      <c r="Z3035">
        <f>Y3035*Diccionario!$B$47</f>
        <v>4.627791400276627E-2</v>
      </c>
      <c r="AA3035">
        <f>Z3035*Diccionario!$B$48</f>
        <v>4.627791400276627E-2</v>
      </c>
      <c r="AB3035">
        <f>AA3035*Diccionario!$B$49</f>
        <v>3.4708435502074704E-2</v>
      </c>
      <c r="AC3035">
        <f t="shared" si="475"/>
        <v>3.4708435502074704E-2</v>
      </c>
      <c r="AD3035">
        <f t="shared" si="476"/>
        <v>0.11302471123564528</v>
      </c>
      <c r="AE3035">
        <f t="shared" si="477"/>
        <v>1.8940307406651848E-4</v>
      </c>
      <c r="AF3035" t="e">
        <f ca="1">IF(AD3035="","",_xludf.RANK.EQ(AD3035,$AD$2:$AD$5513,0))</f>
        <v>#NAME?</v>
      </c>
      <c r="AH3035" t="str">
        <f t="shared" si="478"/>
        <v>Baja</v>
      </c>
      <c r="AI3035" t="s">
        <v>153</v>
      </c>
      <c r="AJ3035" t="str">
        <f>IFERROR(VLOOKUP(B3035,Maestro_Regionales!$A$2:$B$35,2,FALSE),"Otras zonas")</f>
        <v>Otras zonas</v>
      </c>
      <c r="AK3035" t="str">
        <f t="shared" si="479"/>
        <v>NUEVA EPS | Otras zonas</v>
      </c>
    </row>
    <row r="3036" spans="1:37">
      <c r="A3036" s="4" t="s">
        <v>1271</v>
      </c>
      <c r="B3036" s="4" t="s">
        <v>1272</v>
      </c>
      <c r="C3036" s="4" t="s">
        <v>1330</v>
      </c>
      <c r="D3036" s="4" t="s">
        <v>1331</v>
      </c>
      <c r="E3036" s="4" t="s">
        <v>232</v>
      </c>
      <c r="F3036" s="4">
        <v>163</v>
      </c>
      <c r="G3036" s="4">
        <v>7152</v>
      </c>
      <c r="H3036" s="4">
        <v>0</v>
      </c>
      <c r="I3036">
        <f t="shared" si="470"/>
        <v>7315</v>
      </c>
      <c r="J3036">
        <f t="shared" si="471"/>
        <v>2.2282980177717019E-2</v>
      </c>
      <c r="K3036">
        <f t="shared" si="472"/>
        <v>0.97771701982228298</v>
      </c>
      <c r="L3036">
        <f t="shared" si="473"/>
        <v>0</v>
      </c>
      <c r="M3036">
        <f>I3036*Diccionario!$B$36</f>
        <v>16.239443431372546</v>
      </c>
      <c r="N3036">
        <f>M3036*Diccionario!$B$37</f>
        <v>1.6401837865686273</v>
      </c>
      <c r="O3036">
        <f>N3036*Diccionario!$B$38</f>
        <v>0.24602756798529407</v>
      </c>
      <c r="P3036">
        <f>O3036*Diccionario!$B$39</f>
        <v>0.22142481118676466</v>
      </c>
      <c r="Q3036">
        <f>P3036*Diccionario!$B$40</f>
        <v>8.8569924474705866E-2</v>
      </c>
      <c r="R3036">
        <f>Q3036*Diccionario!$B$41</f>
        <v>5.7570450908558814E-2</v>
      </c>
      <c r="S3036">
        <f t="shared" si="474"/>
        <v>5.7570450908558814E-2</v>
      </c>
      <c r="T3036">
        <f>I3036*Diccionario!$B$36</f>
        <v>16.239443431372546</v>
      </c>
      <c r="U3036">
        <f>T3036*Diccionario!$B$42</f>
        <v>1.6401837865686273</v>
      </c>
      <c r="V3036">
        <f>U3036*Diccionario!$B$43</f>
        <v>1.3941562185833332</v>
      </c>
      <c r="W3036">
        <f>V3036*Diccionario!$B$44</f>
        <v>0.26488968153083331</v>
      </c>
      <c r="X3036">
        <f>W3036*Diccionario!$B$45</f>
        <v>0.103306975797025</v>
      </c>
      <c r="Y3036">
        <f>X3036*Diccionario!$B$46</f>
        <v>9.1943208459352249E-2</v>
      </c>
      <c r="Z3036">
        <f>Y3036*Diccionario!$B$47</f>
        <v>3.4018987129960335E-2</v>
      </c>
      <c r="AA3036">
        <f>Z3036*Diccionario!$B$48</f>
        <v>3.4018987129960335E-2</v>
      </c>
      <c r="AB3036">
        <f>AA3036*Diccionario!$B$49</f>
        <v>2.5514240347470251E-2</v>
      </c>
      <c r="AC3036">
        <f t="shared" si="475"/>
        <v>2.5514240347470251E-2</v>
      </c>
      <c r="AD3036">
        <f t="shared" si="476"/>
        <v>8.3084691256029061E-2</v>
      </c>
      <c r="AE3036">
        <f t="shared" si="477"/>
        <v>1.3923057851437872E-4</v>
      </c>
      <c r="AF3036" t="e">
        <f ca="1">IF(AD3036="","",_xludf.RANK.EQ(AD3036,$AD$2:$AD$5513,0))</f>
        <v>#NAME?</v>
      </c>
      <c r="AH3036" t="str">
        <f t="shared" si="478"/>
        <v>Baja</v>
      </c>
      <c r="AI3036" t="s">
        <v>153</v>
      </c>
      <c r="AJ3036" t="str">
        <f>IFERROR(VLOOKUP(B3036,Maestro_Regionales!$A$2:$B$35,2,FALSE),"Otras zonas")</f>
        <v>Otras zonas</v>
      </c>
      <c r="AK3036" t="str">
        <f t="shared" si="479"/>
        <v>COMFACHOCO EPS | Otras zonas</v>
      </c>
    </row>
    <row r="3037" spans="1:37">
      <c r="A3037" s="4" t="s">
        <v>1271</v>
      </c>
      <c r="B3037" s="4" t="s">
        <v>1272</v>
      </c>
      <c r="C3037" s="4" t="s">
        <v>1330</v>
      </c>
      <c r="D3037" s="4" t="s">
        <v>1331</v>
      </c>
      <c r="E3037" s="4" t="s">
        <v>90</v>
      </c>
      <c r="F3037" s="4">
        <v>0</v>
      </c>
      <c r="G3037" s="4">
        <v>0</v>
      </c>
      <c r="H3037" s="4">
        <v>471</v>
      </c>
      <c r="I3037">
        <f t="shared" si="470"/>
        <v>471</v>
      </c>
      <c r="J3037">
        <f t="shared" si="471"/>
        <v>0</v>
      </c>
      <c r="K3037">
        <f t="shared" si="472"/>
        <v>0</v>
      </c>
      <c r="L3037">
        <f t="shared" si="473"/>
        <v>1</v>
      </c>
      <c r="M3037">
        <f>I3037*Diccionario!$B$36</f>
        <v>1.0456292352941177</v>
      </c>
      <c r="N3037">
        <f>M3037*Diccionario!$B$37</f>
        <v>0.10560855276470589</v>
      </c>
      <c r="O3037">
        <f>N3037*Diccionario!$B$38</f>
        <v>1.5841282914705882E-2</v>
      </c>
      <c r="P3037">
        <f>O3037*Diccionario!$B$39</f>
        <v>1.4257154623235294E-2</v>
      </c>
      <c r="Q3037">
        <f>P3037*Diccionario!$B$40</f>
        <v>5.7028618492941177E-3</v>
      </c>
      <c r="R3037">
        <f>Q3037*Diccionario!$B$41</f>
        <v>3.7068602020411765E-3</v>
      </c>
      <c r="S3037">
        <f t="shared" si="474"/>
        <v>3.7068602020411765E-3</v>
      </c>
      <c r="T3037">
        <f>I3037*Diccionario!$B$36</f>
        <v>1.0456292352941177</v>
      </c>
      <c r="U3037">
        <f>T3037*Diccionario!$B$42</f>
        <v>0.10560855276470589</v>
      </c>
      <c r="V3037">
        <f>U3037*Diccionario!$B$43</f>
        <v>8.9767269849999998E-2</v>
      </c>
      <c r="W3037">
        <f>V3037*Diccionario!$B$44</f>
        <v>1.7055781271499999E-2</v>
      </c>
      <c r="X3037">
        <f>W3037*Diccionario!$B$45</f>
        <v>6.651754695885E-3</v>
      </c>
      <c r="Y3037">
        <f>X3037*Diccionario!$B$46</f>
        <v>5.9200616793376503E-3</v>
      </c>
      <c r="Z3037">
        <f>Y3037*Diccionario!$B$47</f>
        <v>2.1904228213549307E-3</v>
      </c>
      <c r="AA3037">
        <f>Z3037*Diccionario!$B$48</f>
        <v>2.1904228213549307E-3</v>
      </c>
      <c r="AB3037">
        <f>AA3037*Diccionario!$B$49</f>
        <v>1.6428171160161979E-3</v>
      </c>
      <c r="AC3037">
        <f t="shared" si="475"/>
        <v>1.6428171160161979E-3</v>
      </c>
      <c r="AD3037">
        <f t="shared" si="476"/>
        <v>5.3496773180573744E-3</v>
      </c>
      <c r="AE3037">
        <f t="shared" si="477"/>
        <v>8.9648123691418158E-6</v>
      </c>
      <c r="AF3037" t="e">
        <f ca="1">IF(AD3037="","",_xludf.RANK.EQ(AD3037,$AD$2:$AD$5513,0))</f>
        <v>#NAME?</v>
      </c>
      <c r="AH3037" t="str">
        <f t="shared" si="478"/>
        <v>Baja</v>
      </c>
      <c r="AI3037" t="s">
        <v>153</v>
      </c>
      <c r="AJ3037" t="str">
        <f>IFERROR(VLOOKUP(B3037,Maestro_Regionales!$A$2:$B$35,2,FALSE),"Otras zonas")</f>
        <v>Otras zonas</v>
      </c>
      <c r="AK3037" t="str">
        <f t="shared" si="479"/>
        <v>REGIMEN DE EXCEPCION | Otras zonas</v>
      </c>
    </row>
    <row r="3038" spans="1:37">
      <c r="A3038" s="4" t="s">
        <v>1271</v>
      </c>
      <c r="B3038" s="4" t="s">
        <v>1272</v>
      </c>
      <c r="C3038" s="4" t="s">
        <v>1332</v>
      </c>
      <c r="D3038" s="4" t="s">
        <v>1333</v>
      </c>
      <c r="E3038" s="4" t="s">
        <v>232</v>
      </c>
      <c r="F3038" s="4">
        <v>113</v>
      </c>
      <c r="G3038" s="4">
        <v>8678</v>
      </c>
      <c r="H3038" s="4">
        <v>0</v>
      </c>
      <c r="I3038">
        <f t="shared" si="470"/>
        <v>8791</v>
      </c>
      <c r="J3038">
        <f t="shared" si="471"/>
        <v>1.285405528381299E-2</v>
      </c>
      <c r="K3038">
        <f t="shared" si="472"/>
        <v>0.987145944716187</v>
      </c>
      <c r="L3038">
        <f t="shared" si="473"/>
        <v>0</v>
      </c>
      <c r="M3038">
        <f>I3038*Diccionario!$B$36</f>
        <v>19.516192372549018</v>
      </c>
      <c r="N3038">
        <f>M3038*Diccionario!$B$37</f>
        <v>1.9711354296274508</v>
      </c>
      <c r="O3038">
        <f>N3038*Diccionario!$B$38</f>
        <v>0.29567031444411762</v>
      </c>
      <c r="P3038">
        <f>O3038*Diccionario!$B$39</f>
        <v>0.26610328299970587</v>
      </c>
      <c r="Q3038">
        <f>P3038*Diccionario!$B$40</f>
        <v>0.10644131319988236</v>
      </c>
      <c r="R3038">
        <f>Q3038*Diccionario!$B$41</f>
        <v>6.9186853579923532E-2</v>
      </c>
      <c r="S3038">
        <f t="shared" si="474"/>
        <v>6.9186853579923532E-2</v>
      </c>
      <c r="T3038">
        <f>I3038*Diccionario!$B$36</f>
        <v>19.516192372549018</v>
      </c>
      <c r="U3038">
        <f>T3038*Diccionario!$B$42</f>
        <v>1.9711354296274508</v>
      </c>
      <c r="V3038">
        <f>U3038*Diccionario!$B$43</f>
        <v>1.6754651151833331</v>
      </c>
      <c r="W3038">
        <f>V3038*Diccionario!$B$44</f>
        <v>0.31833837188483327</v>
      </c>
      <c r="X3038">
        <f>W3038*Diccionario!$B$45</f>
        <v>0.12415196503508498</v>
      </c>
      <c r="Y3038">
        <f>X3038*Diccionario!$B$46</f>
        <v>0.11049524888122564</v>
      </c>
      <c r="Z3038">
        <f>Y3038*Diccionario!$B$47</f>
        <v>4.0883242086053484E-2</v>
      </c>
      <c r="AA3038">
        <f>Z3038*Diccionario!$B$48</f>
        <v>4.0883242086053484E-2</v>
      </c>
      <c r="AB3038">
        <f>AA3038*Diccionario!$B$49</f>
        <v>3.0662431564540113E-2</v>
      </c>
      <c r="AC3038">
        <f t="shared" si="475"/>
        <v>3.0662431564540113E-2</v>
      </c>
      <c r="AD3038">
        <f t="shared" si="476"/>
        <v>9.9849285144463645E-2</v>
      </c>
      <c r="AE3038">
        <f t="shared" si="477"/>
        <v>1.6732413065207154E-4</v>
      </c>
      <c r="AF3038" t="e">
        <f ca="1">IF(AD3038="","",_xludf.RANK.EQ(AD3038,$AD$2:$AD$5513,0))</f>
        <v>#NAME?</v>
      </c>
      <c r="AH3038" t="str">
        <f t="shared" si="478"/>
        <v>Baja</v>
      </c>
      <c r="AI3038" t="s">
        <v>153</v>
      </c>
      <c r="AJ3038" t="str">
        <f>IFERROR(VLOOKUP(B3038,Maestro_Regionales!$A$2:$B$35,2,FALSE),"Otras zonas")</f>
        <v>Otras zonas</v>
      </c>
      <c r="AK3038" t="str">
        <f t="shared" si="479"/>
        <v>COMFACHOCO EPS | Otras zonas</v>
      </c>
    </row>
    <row r="3039" spans="1:37">
      <c r="A3039" s="4" t="s">
        <v>1271</v>
      </c>
      <c r="B3039" s="4" t="s">
        <v>1272</v>
      </c>
      <c r="C3039" s="4" t="s">
        <v>1332</v>
      </c>
      <c r="D3039" s="4" t="s">
        <v>1333</v>
      </c>
      <c r="E3039" s="4" t="s">
        <v>87</v>
      </c>
      <c r="F3039" s="4">
        <v>205</v>
      </c>
      <c r="G3039" s="4">
        <v>816</v>
      </c>
      <c r="H3039" s="4">
        <v>0</v>
      </c>
      <c r="I3039">
        <f t="shared" si="470"/>
        <v>1021</v>
      </c>
      <c r="J3039">
        <f t="shared" si="471"/>
        <v>0.20078354554358471</v>
      </c>
      <c r="K3039">
        <f t="shared" si="472"/>
        <v>0.79921645445641532</v>
      </c>
      <c r="L3039">
        <f t="shared" si="473"/>
        <v>0</v>
      </c>
      <c r="M3039">
        <f>I3039*Diccionario!$B$36</f>
        <v>2.2666400196078431</v>
      </c>
      <c r="N3039">
        <f>M3039*Diccionario!$B$37</f>
        <v>0.22893064198039217</v>
      </c>
      <c r="O3039">
        <f>N3039*Diccionario!$B$38</f>
        <v>3.4339596297058822E-2</v>
      </c>
      <c r="P3039">
        <f>O3039*Diccionario!$B$39</f>
        <v>3.090563666735294E-2</v>
      </c>
      <c r="Q3039">
        <f>P3039*Diccionario!$B$40</f>
        <v>1.2362254666941177E-2</v>
      </c>
      <c r="R3039">
        <f>Q3039*Diccionario!$B$41</f>
        <v>8.0354655335117663E-3</v>
      </c>
      <c r="S3039">
        <f t="shared" si="474"/>
        <v>8.0354655335117663E-3</v>
      </c>
      <c r="T3039">
        <f>I3039*Diccionario!$B$36</f>
        <v>2.2666400196078431</v>
      </c>
      <c r="U3039">
        <f>T3039*Diccionario!$B$42</f>
        <v>0.22893064198039217</v>
      </c>
      <c r="V3039">
        <f>U3039*Diccionario!$B$43</f>
        <v>0.19459104568333335</v>
      </c>
      <c r="W3039">
        <f>V3039*Diccionario!$B$44</f>
        <v>3.6972298679833336E-2</v>
      </c>
      <c r="X3039">
        <f>W3039*Diccionario!$B$45</f>
        <v>1.4419196485135002E-2</v>
      </c>
      <c r="Y3039">
        <f>X3039*Diccionario!$B$46</f>
        <v>1.2833084871770152E-2</v>
      </c>
      <c r="Z3039">
        <f>Y3039*Diccionario!$B$47</f>
        <v>4.7482414025549566E-3</v>
      </c>
      <c r="AA3039">
        <f>Z3039*Diccionario!$B$48</f>
        <v>4.7482414025549566E-3</v>
      </c>
      <c r="AB3039">
        <f>AA3039*Diccionario!$B$49</f>
        <v>3.5611810519162175E-3</v>
      </c>
      <c r="AC3039">
        <f t="shared" si="475"/>
        <v>3.5611810519162175E-3</v>
      </c>
      <c r="AD3039">
        <f t="shared" si="476"/>
        <v>1.1596646585427984E-2</v>
      </c>
      <c r="AE3039">
        <f t="shared" si="477"/>
        <v>1.9433276919095109E-5</v>
      </c>
      <c r="AF3039" t="e">
        <f ca="1">IF(AD3039="","",_xludf.RANK.EQ(AD3039,$AD$2:$AD$5513,0))</f>
        <v>#NAME?</v>
      </c>
      <c r="AH3039" t="str">
        <f t="shared" si="478"/>
        <v>Baja</v>
      </c>
      <c r="AI3039" t="s">
        <v>153</v>
      </c>
      <c r="AJ3039" t="str">
        <f>IFERROR(VLOOKUP(B3039,Maestro_Regionales!$A$2:$B$35,2,FALSE),"Otras zonas")</f>
        <v>Otras zonas</v>
      </c>
      <c r="AK3039" t="str">
        <f t="shared" si="479"/>
        <v>NUEVA EPS | Otras zonas</v>
      </c>
    </row>
    <row r="3040" spans="1:37">
      <c r="A3040" s="4" t="s">
        <v>1271</v>
      </c>
      <c r="B3040" s="4" t="s">
        <v>1272</v>
      </c>
      <c r="C3040" s="4" t="s">
        <v>1332</v>
      </c>
      <c r="D3040" s="4" t="s">
        <v>1333</v>
      </c>
      <c r="E3040" s="4" t="s">
        <v>90</v>
      </c>
      <c r="F3040" s="4">
        <v>0</v>
      </c>
      <c r="G3040" s="4">
        <v>0</v>
      </c>
      <c r="H3040" s="4">
        <v>273</v>
      </c>
      <c r="I3040">
        <f t="shared" si="470"/>
        <v>273</v>
      </c>
      <c r="J3040">
        <f t="shared" si="471"/>
        <v>0</v>
      </c>
      <c r="K3040">
        <f t="shared" si="472"/>
        <v>0</v>
      </c>
      <c r="L3040">
        <f t="shared" si="473"/>
        <v>1</v>
      </c>
      <c r="M3040">
        <f>I3040*Diccionario!$B$36</f>
        <v>0.60606535294117647</v>
      </c>
      <c r="N3040">
        <f>M3040*Diccionario!$B$37</f>
        <v>6.1212600647058829E-2</v>
      </c>
      <c r="O3040">
        <f>N3040*Diccionario!$B$38</f>
        <v>9.1818900970588244E-3</v>
      </c>
      <c r="P3040">
        <f>O3040*Diccionario!$B$39</f>
        <v>8.2637010873529426E-3</v>
      </c>
      <c r="Q3040">
        <f>P3040*Diccionario!$B$40</f>
        <v>3.3054804349411772E-3</v>
      </c>
      <c r="R3040">
        <f>Q3040*Diccionario!$B$41</f>
        <v>2.1485622827117652E-3</v>
      </c>
      <c r="S3040">
        <f t="shared" si="474"/>
        <v>2.1485622827117652E-3</v>
      </c>
      <c r="T3040">
        <f>I3040*Diccionario!$B$36</f>
        <v>0.60606535294117647</v>
      </c>
      <c r="U3040">
        <f>T3040*Diccionario!$B$42</f>
        <v>6.1212600647058829E-2</v>
      </c>
      <c r="V3040">
        <f>U3040*Diccionario!$B$43</f>
        <v>5.2030710550000005E-2</v>
      </c>
      <c r="W3040">
        <f>V3040*Diccionario!$B$44</f>
        <v>9.8858350045000019E-3</v>
      </c>
      <c r="X3040">
        <f>W3040*Diccionario!$B$45</f>
        <v>3.8554756517550008E-3</v>
      </c>
      <c r="Y3040">
        <f>X3040*Diccionario!$B$46</f>
        <v>3.4313733300619506E-3</v>
      </c>
      <c r="Z3040">
        <f>Y3040*Diccionario!$B$47</f>
        <v>1.2696081321229217E-3</v>
      </c>
      <c r="AA3040">
        <f>Z3040*Diccionario!$B$48</f>
        <v>1.2696081321229217E-3</v>
      </c>
      <c r="AB3040">
        <f>AA3040*Diccionario!$B$49</f>
        <v>9.522060990921913E-4</v>
      </c>
      <c r="AC3040">
        <f t="shared" si="475"/>
        <v>9.522060990921913E-4</v>
      </c>
      <c r="AD3040">
        <f t="shared" si="476"/>
        <v>3.1007683818039563E-3</v>
      </c>
      <c r="AE3040">
        <f t="shared" si="477"/>
        <v>5.1961651311586333E-6</v>
      </c>
      <c r="AF3040" t="e">
        <f ca="1">IF(AD3040="","",_xludf.RANK.EQ(AD3040,$AD$2:$AD$5513,0))</f>
        <v>#NAME?</v>
      </c>
      <c r="AH3040" t="str">
        <f t="shared" si="478"/>
        <v>Baja</v>
      </c>
      <c r="AI3040" t="s">
        <v>153</v>
      </c>
      <c r="AJ3040" t="str">
        <f>IFERROR(VLOOKUP(B3040,Maestro_Regionales!$A$2:$B$35,2,FALSE),"Otras zonas")</f>
        <v>Otras zonas</v>
      </c>
      <c r="AK3040" t="str">
        <f t="shared" si="479"/>
        <v>REGIMEN DE EXCEPCION | Otras zonas</v>
      </c>
    </row>
    <row r="3041" spans="1:37">
      <c r="A3041" s="4" t="s">
        <v>1271</v>
      </c>
      <c r="B3041" s="4" t="s">
        <v>1272</v>
      </c>
      <c r="C3041" s="4" t="s">
        <v>1334</v>
      </c>
      <c r="D3041" s="4" t="s">
        <v>1335</v>
      </c>
      <c r="E3041" s="4" t="s">
        <v>232</v>
      </c>
      <c r="F3041" s="4">
        <v>85</v>
      </c>
      <c r="G3041" s="4">
        <v>3127</v>
      </c>
      <c r="H3041" s="4">
        <v>0</v>
      </c>
      <c r="I3041">
        <f t="shared" si="470"/>
        <v>3212</v>
      </c>
      <c r="J3041">
        <f t="shared" si="471"/>
        <v>2.6463262764632629E-2</v>
      </c>
      <c r="K3041">
        <f t="shared" si="472"/>
        <v>0.97353673723536738</v>
      </c>
      <c r="L3041">
        <f t="shared" si="473"/>
        <v>0</v>
      </c>
      <c r="M3041">
        <f>I3041*Diccionario!$B$36</f>
        <v>7.1307029803921562</v>
      </c>
      <c r="N3041">
        <f>M3041*Diccionario!$B$37</f>
        <v>0.72020100101960782</v>
      </c>
      <c r="O3041">
        <f>N3041*Diccionario!$B$38</f>
        <v>0.10803015015294117</v>
      </c>
      <c r="P3041">
        <f>O3041*Diccionario!$B$39</f>
        <v>9.7227135137647053E-2</v>
      </c>
      <c r="Q3041">
        <f>P3041*Diccionario!$B$40</f>
        <v>3.8890854055058821E-2</v>
      </c>
      <c r="R3041">
        <f>Q3041*Diccionario!$B$41</f>
        <v>2.5279055135788233E-2</v>
      </c>
      <c r="S3041">
        <f t="shared" si="474"/>
        <v>2.5279055135788233E-2</v>
      </c>
      <c r="T3041">
        <f>I3041*Diccionario!$B$36</f>
        <v>7.1307029803921562</v>
      </c>
      <c r="U3041">
        <f>T3041*Diccionario!$B$42</f>
        <v>0.72020100101960782</v>
      </c>
      <c r="V3041">
        <f>U3041*Diccionario!$B$43</f>
        <v>0.61217085086666667</v>
      </c>
      <c r="W3041">
        <f>V3041*Diccionario!$B$44</f>
        <v>0.11631246166466667</v>
      </c>
      <c r="X3041">
        <f>W3041*Diccionario!$B$45</f>
        <v>4.5361860049220007E-2</v>
      </c>
      <c r="Y3041">
        <f>X3041*Diccionario!$B$46</f>
        <v>4.0372055443805809E-2</v>
      </c>
      <c r="Z3041">
        <f>Y3041*Diccionario!$B$47</f>
        <v>1.4937660514208148E-2</v>
      </c>
      <c r="AA3041">
        <f>Z3041*Diccionario!$B$48</f>
        <v>1.4937660514208148E-2</v>
      </c>
      <c r="AB3041">
        <f>AA3041*Diccionario!$B$49</f>
        <v>1.1203245385656112E-2</v>
      </c>
      <c r="AC3041">
        <f t="shared" si="475"/>
        <v>1.1203245385656112E-2</v>
      </c>
      <c r="AD3041">
        <f t="shared" si="476"/>
        <v>3.6482300521444341E-2</v>
      </c>
      <c r="AE3041">
        <f t="shared" si="477"/>
        <v>6.1135832971727201E-5</v>
      </c>
      <c r="AF3041" t="e">
        <f ca="1">IF(AD3041="","",_xludf.RANK.EQ(AD3041,$AD$2:$AD$5513,0))</f>
        <v>#NAME?</v>
      </c>
      <c r="AH3041" t="str">
        <f t="shared" si="478"/>
        <v>Baja</v>
      </c>
      <c r="AI3041" t="s">
        <v>153</v>
      </c>
      <c r="AJ3041" t="str">
        <f>IFERROR(VLOOKUP(B3041,Maestro_Regionales!$A$2:$B$35,2,FALSE),"Otras zonas")</f>
        <v>Otras zonas</v>
      </c>
      <c r="AK3041" t="str">
        <f t="shared" si="479"/>
        <v>COMFACHOCO EPS | Otras zonas</v>
      </c>
    </row>
    <row r="3042" spans="1:37">
      <c r="A3042" s="4" t="s">
        <v>1271</v>
      </c>
      <c r="B3042" s="4" t="s">
        <v>1272</v>
      </c>
      <c r="C3042" s="4" t="s">
        <v>1334</v>
      </c>
      <c r="D3042" s="4" t="s">
        <v>1335</v>
      </c>
      <c r="E3042" s="4" t="s">
        <v>87</v>
      </c>
      <c r="F3042" s="4">
        <v>230</v>
      </c>
      <c r="G3042" s="4">
        <v>1957</v>
      </c>
      <c r="H3042" s="4">
        <v>0</v>
      </c>
      <c r="I3042">
        <f t="shared" si="470"/>
        <v>2187</v>
      </c>
      <c r="J3042">
        <f t="shared" si="471"/>
        <v>0.10516689529035209</v>
      </c>
      <c r="K3042">
        <f t="shared" si="472"/>
        <v>0.89483310470964794</v>
      </c>
      <c r="L3042">
        <f t="shared" si="473"/>
        <v>0</v>
      </c>
      <c r="M3042">
        <f>I3042*Diccionario!$B$36</f>
        <v>4.855182882352941</v>
      </c>
      <c r="N3042">
        <f>M3042*Diccionario!$B$37</f>
        <v>0.49037347111764706</v>
      </c>
      <c r="O3042">
        <f>N3042*Diccionario!$B$38</f>
        <v>7.3556020667647062E-2</v>
      </c>
      <c r="P3042">
        <f>O3042*Diccionario!$B$39</f>
        <v>6.6200418600882355E-2</v>
      </c>
      <c r="Q3042">
        <f>P3042*Diccionario!$B$40</f>
        <v>2.6480167440352944E-2</v>
      </c>
      <c r="R3042">
        <f>Q3042*Diccionario!$B$41</f>
        <v>1.7212108836229416E-2</v>
      </c>
      <c r="S3042">
        <f t="shared" si="474"/>
        <v>1.7212108836229416E-2</v>
      </c>
      <c r="T3042">
        <f>I3042*Diccionario!$B$36</f>
        <v>4.855182882352941</v>
      </c>
      <c r="U3042">
        <f>T3042*Diccionario!$B$42</f>
        <v>0.49037347111764706</v>
      </c>
      <c r="V3042">
        <f>U3042*Diccionario!$B$43</f>
        <v>0.41681745045000002</v>
      </c>
      <c r="W3042">
        <f>V3042*Diccionario!$B$44</f>
        <v>7.9195315585499998E-2</v>
      </c>
      <c r="X3042">
        <f>W3042*Diccionario!$B$45</f>
        <v>3.0886173078345E-2</v>
      </c>
      <c r="Y3042">
        <f>X3042*Diccionario!$B$46</f>
        <v>2.7488694039727049E-2</v>
      </c>
      <c r="Z3042">
        <f>Y3042*Diccionario!$B$47</f>
        <v>1.0170816794699007E-2</v>
      </c>
      <c r="AA3042">
        <f>Z3042*Diccionario!$B$48</f>
        <v>1.0170816794699007E-2</v>
      </c>
      <c r="AB3042">
        <f>AA3042*Diccionario!$B$49</f>
        <v>7.6281125960242554E-3</v>
      </c>
      <c r="AC3042">
        <f t="shared" si="475"/>
        <v>7.6281125960242554E-3</v>
      </c>
      <c r="AD3042">
        <f t="shared" si="476"/>
        <v>2.4840221432253673E-2</v>
      </c>
      <c r="AE3042">
        <f t="shared" si="477"/>
        <v>4.1626421764996081E-5</v>
      </c>
      <c r="AF3042" t="e">
        <f ca="1">IF(AD3042="","",_xludf.RANK.EQ(AD3042,$AD$2:$AD$5513,0))</f>
        <v>#NAME?</v>
      </c>
      <c r="AH3042" t="str">
        <f t="shared" si="478"/>
        <v>Baja</v>
      </c>
      <c r="AI3042" t="s">
        <v>153</v>
      </c>
      <c r="AJ3042" t="str">
        <f>IFERROR(VLOOKUP(B3042,Maestro_Regionales!$A$2:$B$35,2,FALSE),"Otras zonas")</f>
        <v>Otras zonas</v>
      </c>
      <c r="AK3042" t="str">
        <f t="shared" si="479"/>
        <v>NUEVA EPS | Otras zonas</v>
      </c>
    </row>
    <row r="3043" spans="1:37">
      <c r="A3043" s="4" t="s">
        <v>1271</v>
      </c>
      <c r="B3043" s="4" t="s">
        <v>1272</v>
      </c>
      <c r="C3043" s="4" t="s">
        <v>1334</v>
      </c>
      <c r="D3043" s="4" t="s">
        <v>1335</v>
      </c>
      <c r="E3043" s="4" t="s">
        <v>90</v>
      </c>
      <c r="F3043" s="4">
        <v>0</v>
      </c>
      <c r="G3043" s="4">
        <v>0</v>
      </c>
      <c r="H3043" s="4">
        <v>50</v>
      </c>
      <c r="I3043">
        <f t="shared" si="470"/>
        <v>50</v>
      </c>
      <c r="J3043">
        <f t="shared" si="471"/>
        <v>0</v>
      </c>
      <c r="K3043">
        <f t="shared" si="472"/>
        <v>0</v>
      </c>
      <c r="L3043">
        <f t="shared" si="473"/>
        <v>1</v>
      </c>
      <c r="M3043">
        <f>I3043*Diccionario!$B$36</f>
        <v>0.11100098039215686</v>
      </c>
      <c r="N3043">
        <f>M3043*Diccionario!$B$37</f>
        <v>1.1211099019607844E-2</v>
      </c>
      <c r="O3043">
        <f>N3043*Diccionario!$B$38</f>
        <v>1.6816648529411765E-3</v>
      </c>
      <c r="P3043">
        <f>O3043*Diccionario!$B$39</f>
        <v>1.5134983676470589E-3</v>
      </c>
      <c r="Q3043">
        <f>P3043*Diccionario!$B$40</f>
        <v>6.0539934705882358E-4</v>
      </c>
      <c r="R3043">
        <f>Q3043*Diccionario!$B$41</f>
        <v>3.9350957558823533E-4</v>
      </c>
      <c r="S3043">
        <f t="shared" si="474"/>
        <v>3.9350957558823533E-4</v>
      </c>
      <c r="T3043">
        <f>I3043*Diccionario!$B$36</f>
        <v>0.11100098039215686</v>
      </c>
      <c r="U3043">
        <f>T3043*Diccionario!$B$42</f>
        <v>1.1211099019607844E-2</v>
      </c>
      <c r="V3043">
        <f>U3043*Diccionario!$B$43</f>
        <v>9.5294341666666664E-3</v>
      </c>
      <c r="W3043">
        <f>V3043*Diccionario!$B$44</f>
        <v>1.8105924916666666E-3</v>
      </c>
      <c r="X3043">
        <f>W3043*Diccionario!$B$45</f>
        <v>7.0613107174999996E-4</v>
      </c>
      <c r="Y3043">
        <f>X3043*Diccionario!$B$46</f>
        <v>6.2845665385749994E-4</v>
      </c>
      <c r="Z3043">
        <f>Y3043*Diccionario!$B$47</f>
        <v>2.3252896192727497E-4</v>
      </c>
      <c r="AA3043">
        <f>Z3043*Diccionario!$B$48</f>
        <v>2.3252896192727497E-4</v>
      </c>
      <c r="AB3043">
        <f>AA3043*Diccionario!$B$49</f>
        <v>1.7439672144545622E-4</v>
      </c>
      <c r="AC3043">
        <f t="shared" si="475"/>
        <v>1.7439672144545622E-4</v>
      </c>
      <c r="AD3043">
        <f t="shared" si="476"/>
        <v>5.6790629703369155E-4</v>
      </c>
      <c r="AE3043">
        <f t="shared" si="477"/>
        <v>9.5167859545029901E-7</v>
      </c>
      <c r="AF3043" t="e">
        <f ca="1">IF(AD3043="","",_xludf.RANK.EQ(AD3043,$AD$2:$AD$5513,0))</f>
        <v>#NAME?</v>
      </c>
      <c r="AH3043" t="str">
        <f t="shared" si="478"/>
        <v>Baja</v>
      </c>
      <c r="AI3043" t="s">
        <v>153</v>
      </c>
      <c r="AJ3043" t="str">
        <f>IFERROR(VLOOKUP(B3043,Maestro_Regionales!$A$2:$B$35,2,FALSE),"Otras zonas")</f>
        <v>Otras zonas</v>
      </c>
      <c r="AK3043" t="str">
        <f t="shared" si="479"/>
        <v>REGIMEN DE EXCEPCION | Otras zonas</v>
      </c>
    </row>
    <row r="3044" spans="1:37">
      <c r="A3044" s="4" t="s">
        <v>1336</v>
      </c>
      <c r="B3044" s="4" t="s">
        <v>1337</v>
      </c>
      <c r="C3044" s="4" t="s">
        <v>1338</v>
      </c>
      <c r="D3044" s="4" t="s">
        <v>1339</v>
      </c>
      <c r="E3044" s="4" t="s">
        <v>87</v>
      </c>
      <c r="F3044" s="4">
        <v>100401</v>
      </c>
      <c r="G3044" s="4">
        <v>111632</v>
      </c>
      <c r="H3044" s="4">
        <v>0</v>
      </c>
      <c r="I3044">
        <f t="shared" si="470"/>
        <v>212033</v>
      </c>
      <c r="J3044">
        <f t="shared" si="471"/>
        <v>0.47351591497549911</v>
      </c>
      <c r="K3044">
        <f t="shared" si="472"/>
        <v>0.52648408502450095</v>
      </c>
      <c r="L3044">
        <f t="shared" si="473"/>
        <v>0</v>
      </c>
      <c r="M3044">
        <f>I3044*Diccionario!$B$36</f>
        <v>470.71741750980391</v>
      </c>
      <c r="N3044">
        <f>M3044*Diccionario!$B$37</f>
        <v>47.542459168490197</v>
      </c>
      <c r="O3044">
        <f>N3044*Diccionario!$B$38</f>
        <v>7.1313688752735294</v>
      </c>
      <c r="P3044">
        <f>O3044*Diccionario!$B$39</f>
        <v>6.4182319877461769</v>
      </c>
      <c r="Q3044">
        <f>P3044*Diccionario!$B$40</f>
        <v>2.5672927950984707</v>
      </c>
      <c r="R3044">
        <f>Q3044*Diccionario!$B$41</f>
        <v>1.668740316814006</v>
      </c>
      <c r="S3044">
        <f t="shared" si="474"/>
        <v>1.668740316814006</v>
      </c>
      <c r="T3044">
        <f>I3044*Diccionario!$B$36</f>
        <v>470.71741750980391</v>
      </c>
      <c r="U3044">
        <f>T3044*Diccionario!$B$42</f>
        <v>47.542459168490197</v>
      </c>
      <c r="V3044">
        <f>U3044*Diccionario!$B$43</f>
        <v>40.411090293216667</v>
      </c>
      <c r="W3044">
        <f>V3044*Diccionario!$B$44</f>
        <v>7.6781071557111664</v>
      </c>
      <c r="X3044">
        <f>W3044*Diccionario!$B$45</f>
        <v>2.994461790727355</v>
      </c>
      <c r="Y3044">
        <f>X3044*Diccionario!$B$46</f>
        <v>2.6650709937473458</v>
      </c>
      <c r="Z3044">
        <f>Y3044*Diccionario!$B$47</f>
        <v>0.9860762676865179</v>
      </c>
      <c r="AA3044">
        <f>Z3044*Diccionario!$B$48</f>
        <v>0.9860762676865179</v>
      </c>
      <c r="AB3044">
        <f>AA3044*Diccionario!$B$49</f>
        <v>0.7395572007648884</v>
      </c>
      <c r="AC3044">
        <f t="shared" si="475"/>
        <v>0.7395572007648884</v>
      </c>
      <c r="AD3044">
        <f t="shared" si="476"/>
        <v>2.4082975175788945</v>
      </c>
      <c r="AE3044">
        <f t="shared" si="477"/>
        <v>4.0357453525822649E-3</v>
      </c>
      <c r="AF3044" t="e">
        <f ca="1">IF(AD3044="","",_xludf.RANK.EQ(AD3044,$AD$2:$AD$5513,0))</f>
        <v>#NAME?</v>
      </c>
      <c r="AH3044" t="str">
        <f t="shared" si="478"/>
        <v>Alta</v>
      </c>
      <c r="AI3044" t="s">
        <v>153</v>
      </c>
      <c r="AJ3044" t="str">
        <f>IFERROR(VLOOKUP(B3044,Maestro_Regionales!$A$2:$B$35,2,FALSE),"Otras zonas")</f>
        <v>Centro</v>
      </c>
      <c r="AK3044" t="str">
        <f t="shared" si="479"/>
        <v>NUEVA EPS | Centro</v>
      </c>
    </row>
    <row r="3045" spans="1:37">
      <c r="A3045" s="4" t="s">
        <v>1336</v>
      </c>
      <c r="B3045" s="4" t="s">
        <v>1337</v>
      </c>
      <c r="C3045" s="4" t="s">
        <v>1338</v>
      </c>
      <c r="D3045" s="4" t="s">
        <v>1339</v>
      </c>
      <c r="E3045" s="4" t="s">
        <v>86</v>
      </c>
      <c r="F3045" s="4">
        <v>96854</v>
      </c>
      <c r="G3045" s="4">
        <v>59072</v>
      </c>
      <c r="H3045" s="4">
        <v>0</v>
      </c>
      <c r="I3045">
        <f t="shared" si="470"/>
        <v>155926</v>
      </c>
      <c r="J3045">
        <f t="shared" si="471"/>
        <v>0.62115362415504793</v>
      </c>
      <c r="K3045">
        <f t="shared" si="472"/>
        <v>0.37884637584495207</v>
      </c>
      <c r="L3045">
        <f t="shared" si="473"/>
        <v>0</v>
      </c>
      <c r="M3045">
        <f>I3045*Diccionario!$B$36</f>
        <v>346.15877737254897</v>
      </c>
      <c r="N3045">
        <f>M3045*Diccionario!$B$37</f>
        <v>34.962036514627449</v>
      </c>
      <c r="O3045">
        <f>N3045*Diccionario!$B$38</f>
        <v>5.2443054771941169</v>
      </c>
      <c r="P3045">
        <f>O3045*Diccionario!$B$39</f>
        <v>4.7198749294747051</v>
      </c>
      <c r="Q3045">
        <f>P3045*Diccionario!$B$40</f>
        <v>1.8879499717898822</v>
      </c>
      <c r="R3045">
        <f>Q3045*Diccionario!$B$41</f>
        <v>1.2271674816634235</v>
      </c>
      <c r="S3045">
        <f t="shared" si="474"/>
        <v>1.2271674816634235</v>
      </c>
      <c r="T3045">
        <f>I3045*Diccionario!$B$36</f>
        <v>346.15877737254897</v>
      </c>
      <c r="U3045">
        <f>T3045*Diccionario!$B$42</f>
        <v>34.962036514627449</v>
      </c>
      <c r="V3045">
        <f>U3045*Diccionario!$B$43</f>
        <v>29.717731037433332</v>
      </c>
      <c r="W3045">
        <f>V3045*Diccionario!$B$44</f>
        <v>5.6463688971123327</v>
      </c>
      <c r="X3045">
        <f>W3045*Diccionario!$B$45</f>
        <v>2.2020838698738099</v>
      </c>
      <c r="Y3045">
        <f>X3045*Diccionario!$B$46</f>
        <v>1.9598546441876907</v>
      </c>
      <c r="Z3045">
        <f>Y3045*Diccionario!$B$47</f>
        <v>0.72514621834944559</v>
      </c>
      <c r="AA3045">
        <f>Z3045*Diccionario!$B$48</f>
        <v>0.72514621834944559</v>
      </c>
      <c r="AB3045">
        <f>AA3045*Diccionario!$B$49</f>
        <v>0.54385966376208417</v>
      </c>
      <c r="AC3045">
        <f t="shared" si="475"/>
        <v>0.54385966376208417</v>
      </c>
      <c r="AD3045">
        <f t="shared" si="476"/>
        <v>1.7710271454255078</v>
      </c>
      <c r="AE3045">
        <f t="shared" si="477"/>
        <v>2.9678287334836662E-3</v>
      </c>
      <c r="AF3045" t="e">
        <f ca="1">IF(AD3045="","",_xludf.RANK.EQ(AD3045,$AD$2:$AD$5513,0))</f>
        <v>#NAME?</v>
      </c>
      <c r="AH3045" t="str">
        <f t="shared" si="478"/>
        <v>Alta</v>
      </c>
      <c r="AI3045" t="s">
        <v>153</v>
      </c>
      <c r="AJ3045" t="str">
        <f>IFERROR(VLOOKUP(B3045,Maestro_Regionales!$A$2:$B$35,2,FALSE),"Otras zonas")</f>
        <v>Centro</v>
      </c>
      <c r="AK3045" t="str">
        <f t="shared" si="479"/>
        <v>EPS SANITAS | Centro</v>
      </c>
    </row>
    <row r="3046" spans="1:37">
      <c r="A3046" s="4" t="s">
        <v>1336</v>
      </c>
      <c r="B3046" s="4" t="s">
        <v>1337</v>
      </c>
      <c r="C3046" s="4" t="s">
        <v>1338</v>
      </c>
      <c r="D3046" s="4" t="s">
        <v>1339</v>
      </c>
      <c r="E3046" s="4" t="s">
        <v>91</v>
      </c>
      <c r="F3046" s="4">
        <v>5882</v>
      </c>
      <c r="G3046" s="4">
        <v>20601</v>
      </c>
      <c r="H3046" s="4">
        <v>0</v>
      </c>
      <c r="I3046">
        <f t="shared" si="470"/>
        <v>26483</v>
      </c>
      <c r="J3046">
        <f t="shared" si="471"/>
        <v>0.22210474644111317</v>
      </c>
      <c r="K3046">
        <f t="shared" si="472"/>
        <v>0.77789525355888678</v>
      </c>
      <c r="L3046">
        <f t="shared" si="473"/>
        <v>0</v>
      </c>
      <c r="M3046">
        <f>I3046*Diccionario!$B$36</f>
        <v>58.792779274509797</v>
      </c>
      <c r="N3046">
        <f>M3046*Diccionario!$B$37</f>
        <v>5.9380707067254903</v>
      </c>
      <c r="O3046">
        <f>N3046*Diccionario!$B$38</f>
        <v>0.89071060600882357</v>
      </c>
      <c r="P3046">
        <f>O3046*Diccionario!$B$39</f>
        <v>0.80163954540794125</v>
      </c>
      <c r="Q3046">
        <f>P3046*Diccionario!$B$40</f>
        <v>0.32065581816317651</v>
      </c>
      <c r="R3046">
        <f>Q3046*Diccionario!$B$41</f>
        <v>0.20842628180606473</v>
      </c>
      <c r="S3046">
        <f t="shared" si="474"/>
        <v>0.20842628180606473</v>
      </c>
      <c r="T3046">
        <f>I3046*Diccionario!$B$36</f>
        <v>58.792779274509797</v>
      </c>
      <c r="U3046">
        <f>T3046*Diccionario!$B$42</f>
        <v>5.9380707067254903</v>
      </c>
      <c r="V3046">
        <f>U3046*Diccionario!$B$43</f>
        <v>5.0473601007166664</v>
      </c>
      <c r="W3046">
        <f>V3046*Diccionario!$B$44</f>
        <v>0.95899841913616668</v>
      </c>
      <c r="X3046">
        <f>W3046*Diccionario!$B$45</f>
        <v>0.37400938346310503</v>
      </c>
      <c r="Y3046">
        <f>X3046*Diccionario!$B$46</f>
        <v>0.33286835128216347</v>
      </c>
      <c r="Z3046">
        <f>Y3046*Diccionario!$B$47</f>
        <v>0.12316128997440048</v>
      </c>
      <c r="AA3046">
        <f>Z3046*Diccionario!$B$48</f>
        <v>0.12316128997440048</v>
      </c>
      <c r="AB3046">
        <f>AA3046*Diccionario!$B$49</f>
        <v>9.237096748080037E-2</v>
      </c>
      <c r="AC3046">
        <f t="shared" si="475"/>
        <v>9.237096748080037E-2</v>
      </c>
      <c r="AD3046">
        <f t="shared" si="476"/>
        <v>0.30079724928686513</v>
      </c>
      <c r="AE3046">
        <f t="shared" si="477"/>
        <v>5.0406608486620549E-4</v>
      </c>
      <c r="AF3046" t="e">
        <f ca="1">IF(AD3046="","",_xludf.RANK.EQ(AD3046,$AD$2:$AD$5513,0))</f>
        <v>#NAME?</v>
      </c>
      <c r="AH3046" t="str">
        <f t="shared" si="478"/>
        <v>Media</v>
      </c>
      <c r="AI3046" t="s">
        <v>153</v>
      </c>
      <c r="AJ3046" t="str">
        <f>IFERROR(VLOOKUP(B3046,Maestro_Regionales!$A$2:$B$35,2,FALSE),"Otras zonas")</f>
        <v>Centro</v>
      </c>
      <c r="AK3046" t="str">
        <f t="shared" si="479"/>
        <v>FAMISANAR | Centro</v>
      </c>
    </row>
    <row r="3047" spans="1:37">
      <c r="A3047" s="4" t="s">
        <v>1336</v>
      </c>
      <c r="B3047" s="4" t="s">
        <v>1337</v>
      </c>
      <c r="C3047" s="4" t="s">
        <v>1338</v>
      </c>
      <c r="D3047" s="4" t="s">
        <v>1339</v>
      </c>
      <c r="E3047" s="4" t="s">
        <v>85</v>
      </c>
      <c r="F3047" s="4">
        <v>3252</v>
      </c>
      <c r="G3047" s="4">
        <v>11492</v>
      </c>
      <c r="H3047" s="4">
        <v>0</v>
      </c>
      <c r="I3047">
        <f t="shared" si="470"/>
        <v>14744</v>
      </c>
      <c r="J3047">
        <f t="shared" si="471"/>
        <v>0.22056429734129138</v>
      </c>
      <c r="K3047">
        <f t="shared" si="472"/>
        <v>0.77943570265870865</v>
      </c>
      <c r="L3047">
        <f t="shared" si="473"/>
        <v>0</v>
      </c>
      <c r="M3047">
        <f>I3047*Diccionario!$B$36</f>
        <v>32.731969098039215</v>
      </c>
      <c r="N3047">
        <f>M3047*Diccionario!$B$37</f>
        <v>3.3059288789019607</v>
      </c>
      <c r="O3047">
        <f>N3047*Diccionario!$B$38</f>
        <v>0.4958893318352941</v>
      </c>
      <c r="P3047">
        <f>O3047*Diccionario!$B$39</f>
        <v>0.44630039865176468</v>
      </c>
      <c r="Q3047">
        <f>P3047*Diccionario!$B$40</f>
        <v>0.17852015946070587</v>
      </c>
      <c r="R3047">
        <f>Q3047*Diccionario!$B$41</f>
        <v>0.11603810364945882</v>
      </c>
      <c r="S3047">
        <f t="shared" si="474"/>
        <v>0.11603810364945882</v>
      </c>
      <c r="T3047">
        <f>I3047*Diccionario!$B$36</f>
        <v>32.731969098039215</v>
      </c>
      <c r="U3047">
        <f>T3047*Diccionario!$B$42</f>
        <v>3.3059288789019607</v>
      </c>
      <c r="V3047">
        <f>U3047*Diccionario!$B$43</f>
        <v>2.8100395470666664</v>
      </c>
      <c r="W3047">
        <f>V3047*Diccionario!$B$44</f>
        <v>0.53390751394266667</v>
      </c>
      <c r="X3047">
        <f>W3047*Diccionario!$B$45</f>
        <v>0.20822393043764001</v>
      </c>
      <c r="Y3047">
        <f>X3047*Diccionario!$B$46</f>
        <v>0.18531929808949962</v>
      </c>
      <c r="Z3047">
        <f>Y3047*Diccionario!$B$47</f>
        <v>6.8568140293114865E-2</v>
      </c>
      <c r="AA3047">
        <f>Z3047*Diccionario!$B$48</f>
        <v>6.8568140293114865E-2</v>
      </c>
      <c r="AB3047">
        <f>AA3047*Diccionario!$B$49</f>
        <v>5.1426105219836149E-2</v>
      </c>
      <c r="AC3047">
        <f t="shared" si="475"/>
        <v>5.1426105219836149E-2</v>
      </c>
      <c r="AD3047">
        <f t="shared" si="476"/>
        <v>0.16746420886929497</v>
      </c>
      <c r="AE3047">
        <f t="shared" si="477"/>
        <v>2.8063098422638418E-4</v>
      </c>
      <c r="AF3047" t="e">
        <f ca="1">IF(AD3047="","",_xludf.RANK.EQ(AD3047,$AD$2:$AD$5513,0))</f>
        <v>#NAME?</v>
      </c>
      <c r="AH3047" t="str">
        <f t="shared" si="478"/>
        <v>Media</v>
      </c>
      <c r="AI3047" t="s">
        <v>153</v>
      </c>
      <c r="AJ3047" t="str">
        <f>IFERROR(VLOOKUP(B3047,Maestro_Regionales!$A$2:$B$35,2,FALSE),"Otras zonas")</f>
        <v>Centro</v>
      </c>
      <c r="AK3047" t="str">
        <f t="shared" si="479"/>
        <v>SALUD TOTAL EPS | Centro</v>
      </c>
    </row>
    <row r="3048" spans="1:37">
      <c r="A3048" s="4" t="s">
        <v>1336</v>
      </c>
      <c r="B3048" s="4" t="s">
        <v>1337</v>
      </c>
      <c r="C3048" s="4" t="s">
        <v>1338</v>
      </c>
      <c r="D3048" s="4" t="s">
        <v>1339</v>
      </c>
      <c r="E3048" s="4" t="s">
        <v>90</v>
      </c>
      <c r="F3048" s="4">
        <v>0</v>
      </c>
      <c r="G3048" s="4">
        <v>0</v>
      </c>
      <c r="H3048" s="4">
        <v>13766</v>
      </c>
      <c r="I3048">
        <f t="shared" si="470"/>
        <v>13766</v>
      </c>
      <c r="J3048">
        <f t="shared" si="471"/>
        <v>0</v>
      </c>
      <c r="K3048">
        <f t="shared" si="472"/>
        <v>0</v>
      </c>
      <c r="L3048">
        <f t="shared" si="473"/>
        <v>1</v>
      </c>
      <c r="M3048">
        <f>I3048*Diccionario!$B$36</f>
        <v>30.560789921568624</v>
      </c>
      <c r="N3048">
        <f>M3048*Diccionario!$B$37</f>
        <v>3.0866397820784313</v>
      </c>
      <c r="O3048">
        <f>N3048*Diccionario!$B$38</f>
        <v>0.46299596731176468</v>
      </c>
      <c r="P3048">
        <f>O3048*Diccionario!$B$39</f>
        <v>0.41669637058058823</v>
      </c>
      <c r="Q3048">
        <f>P3048*Diccionario!$B$40</f>
        <v>0.1666785482322353</v>
      </c>
      <c r="R3048">
        <f>Q3048*Diccionario!$B$41</f>
        <v>0.10834105635095295</v>
      </c>
      <c r="S3048">
        <f t="shared" si="474"/>
        <v>0.10834105635095295</v>
      </c>
      <c r="T3048">
        <f>I3048*Diccionario!$B$36</f>
        <v>30.560789921568624</v>
      </c>
      <c r="U3048">
        <f>T3048*Diccionario!$B$42</f>
        <v>3.0866397820784313</v>
      </c>
      <c r="V3048">
        <f>U3048*Diccionario!$B$43</f>
        <v>2.6236438147666665</v>
      </c>
      <c r="W3048">
        <f>V3048*Diccionario!$B$44</f>
        <v>0.49849232480566663</v>
      </c>
      <c r="X3048">
        <f>W3048*Diccionario!$B$45</f>
        <v>0.19441200667420999</v>
      </c>
      <c r="Y3048">
        <f>X3048*Diccionario!$B$46</f>
        <v>0.17302668594004689</v>
      </c>
      <c r="Z3048">
        <f>Y3048*Diccionario!$B$47</f>
        <v>6.4019873797817345E-2</v>
      </c>
      <c r="AA3048">
        <f>Z3048*Diccionario!$B$48</f>
        <v>6.4019873797817345E-2</v>
      </c>
      <c r="AB3048">
        <f>AA3048*Diccionario!$B$49</f>
        <v>4.8014905348363009E-2</v>
      </c>
      <c r="AC3048">
        <f t="shared" si="475"/>
        <v>4.8014905348363009E-2</v>
      </c>
      <c r="AD3048">
        <f t="shared" si="476"/>
        <v>0.15635596169931595</v>
      </c>
      <c r="AE3048">
        <f t="shared" si="477"/>
        <v>2.6201615089937628E-4</v>
      </c>
      <c r="AF3048" t="e">
        <f ca="1">IF(AD3048="","",_xludf.RANK.EQ(AD3048,$AD$2:$AD$5513,0))</f>
        <v>#NAME?</v>
      </c>
      <c r="AH3048" t="str">
        <f t="shared" si="478"/>
        <v>Media</v>
      </c>
      <c r="AI3048" t="s">
        <v>153</v>
      </c>
      <c r="AJ3048" t="str">
        <f>IFERROR(VLOOKUP(B3048,Maestro_Regionales!$A$2:$B$35,2,FALSE),"Otras zonas")</f>
        <v>Centro</v>
      </c>
      <c r="AK3048" t="str">
        <f t="shared" si="479"/>
        <v>REGIMEN DE EXCEPCION | Centro</v>
      </c>
    </row>
    <row r="3049" spans="1:37">
      <c r="A3049" s="4" t="s">
        <v>1336</v>
      </c>
      <c r="B3049" s="4" t="s">
        <v>1337</v>
      </c>
      <c r="C3049" s="4" t="s">
        <v>1338</v>
      </c>
      <c r="D3049" s="4" t="s">
        <v>1339</v>
      </c>
      <c r="E3049" s="4" t="s">
        <v>93</v>
      </c>
      <c r="F3049" s="4">
        <v>152</v>
      </c>
      <c r="G3049" s="4">
        <v>0</v>
      </c>
      <c r="H3049" s="4">
        <v>0</v>
      </c>
      <c r="I3049">
        <f t="shared" si="470"/>
        <v>152</v>
      </c>
      <c r="J3049">
        <f t="shared" si="471"/>
        <v>1</v>
      </c>
      <c r="K3049">
        <f t="shared" si="472"/>
        <v>0</v>
      </c>
      <c r="L3049">
        <f t="shared" si="473"/>
        <v>0</v>
      </c>
      <c r="M3049">
        <f>I3049*Diccionario!$B$36</f>
        <v>0.33744298039215681</v>
      </c>
      <c r="N3049">
        <f>M3049*Diccionario!$B$37</f>
        <v>3.4081741019607842E-2</v>
      </c>
      <c r="O3049">
        <f>N3049*Diccionario!$B$38</f>
        <v>5.1122611529411761E-3</v>
      </c>
      <c r="P3049">
        <f>O3049*Diccionario!$B$39</f>
        <v>4.6010350376470589E-3</v>
      </c>
      <c r="Q3049">
        <f>P3049*Diccionario!$B$40</f>
        <v>1.8404140150588236E-3</v>
      </c>
      <c r="R3049">
        <f>Q3049*Diccionario!$B$41</f>
        <v>1.1962691097882354E-3</v>
      </c>
      <c r="S3049">
        <f t="shared" si="474"/>
        <v>1.1962691097882354E-3</v>
      </c>
      <c r="T3049">
        <f>I3049*Diccionario!$B$36</f>
        <v>0.33744298039215681</v>
      </c>
      <c r="U3049">
        <f>T3049*Diccionario!$B$42</f>
        <v>3.4081741019607842E-2</v>
      </c>
      <c r="V3049">
        <f>U3049*Diccionario!$B$43</f>
        <v>2.8969479866666665E-2</v>
      </c>
      <c r="W3049">
        <f>V3049*Diccionario!$B$44</f>
        <v>5.5042011746666668E-3</v>
      </c>
      <c r="X3049">
        <f>W3049*Diccionario!$B$45</f>
        <v>2.14663845812E-3</v>
      </c>
      <c r="Y3049">
        <f>X3049*Diccionario!$B$46</f>
        <v>1.9105082277268001E-3</v>
      </c>
      <c r="Z3049">
        <f>Y3049*Diccionario!$B$47</f>
        <v>7.06888044258916E-4</v>
      </c>
      <c r="AA3049">
        <f>Z3049*Diccionario!$B$48</f>
        <v>7.06888044258916E-4</v>
      </c>
      <c r="AB3049">
        <f>AA3049*Diccionario!$B$49</f>
        <v>5.3016603319418697E-4</v>
      </c>
      <c r="AC3049">
        <f t="shared" si="475"/>
        <v>5.3016603319418697E-4</v>
      </c>
      <c r="AD3049">
        <f t="shared" si="476"/>
        <v>1.7264351429824225E-3</v>
      </c>
      <c r="AE3049">
        <f t="shared" si="477"/>
        <v>2.8931029301689091E-6</v>
      </c>
      <c r="AF3049" t="e">
        <f ca="1">IF(AD3049="","",_xludf.RANK.EQ(AD3049,$AD$2:$AD$5513,0))</f>
        <v>#NAME?</v>
      </c>
      <c r="AH3049" t="str">
        <f t="shared" si="478"/>
        <v>Baja</v>
      </c>
      <c r="AI3049" t="s">
        <v>153</v>
      </c>
      <c r="AJ3049" t="str">
        <f>IFERROR(VLOOKUP(B3049,Maestro_Regionales!$A$2:$B$35,2,FALSE),"Otras zonas")</f>
        <v>Centro</v>
      </c>
      <c r="AK3049" t="str">
        <f t="shared" si="479"/>
        <v>FERRONALES - EAS | Centro</v>
      </c>
    </row>
    <row r="3050" spans="1:37">
      <c r="A3050" s="4" t="s">
        <v>1336</v>
      </c>
      <c r="B3050" s="4" t="s">
        <v>1337</v>
      </c>
      <c r="C3050" s="4" t="s">
        <v>1338</v>
      </c>
      <c r="D3050" s="4" t="s">
        <v>1339</v>
      </c>
      <c r="E3050" s="4" t="s">
        <v>1095</v>
      </c>
      <c r="F3050" s="4">
        <v>0</v>
      </c>
      <c r="G3050" s="4">
        <v>2</v>
      </c>
      <c r="H3050" s="4">
        <v>0</v>
      </c>
      <c r="I3050">
        <f t="shared" si="470"/>
        <v>2</v>
      </c>
      <c r="J3050">
        <f t="shared" si="471"/>
        <v>0</v>
      </c>
      <c r="K3050">
        <f t="shared" si="472"/>
        <v>1</v>
      </c>
      <c r="L3050">
        <f t="shared" si="473"/>
        <v>0</v>
      </c>
      <c r="M3050">
        <f>I3050*Diccionario!$B$36</f>
        <v>4.4400392156862742E-3</v>
      </c>
      <c r="N3050">
        <f>M3050*Diccionario!$B$37</f>
        <v>4.4844396078431374E-4</v>
      </c>
      <c r="O3050">
        <f>N3050*Diccionario!$B$38</f>
        <v>6.7266594117647063E-5</v>
      </c>
      <c r="P3050">
        <f>O3050*Diccionario!$B$39</f>
        <v>6.053993470588236E-5</v>
      </c>
      <c r="Q3050">
        <f>P3050*Diccionario!$B$40</f>
        <v>2.4215973882352947E-5</v>
      </c>
      <c r="R3050">
        <f>Q3050*Diccionario!$B$41</f>
        <v>1.5740383023529416E-5</v>
      </c>
      <c r="S3050">
        <f t="shared" si="474"/>
        <v>1.5740383023529416E-5</v>
      </c>
      <c r="T3050">
        <f>I3050*Diccionario!$B$36</f>
        <v>4.4400392156862742E-3</v>
      </c>
      <c r="U3050">
        <f>T3050*Diccionario!$B$42</f>
        <v>4.4844396078431374E-4</v>
      </c>
      <c r="V3050">
        <f>U3050*Diccionario!$B$43</f>
        <v>3.8117736666666666E-4</v>
      </c>
      <c r="W3050">
        <f>V3050*Diccionario!$B$44</f>
        <v>7.2423699666666666E-5</v>
      </c>
      <c r="X3050">
        <f>W3050*Diccionario!$B$45</f>
        <v>2.8245242870000002E-5</v>
      </c>
      <c r="Y3050">
        <f>X3050*Diccionario!$B$46</f>
        <v>2.5138266154300001E-5</v>
      </c>
      <c r="Z3050">
        <f>Y3050*Diccionario!$B$47</f>
        <v>9.3011584770909993E-6</v>
      </c>
      <c r="AA3050">
        <f>Z3050*Diccionario!$B$48</f>
        <v>9.3011584770909993E-6</v>
      </c>
      <c r="AB3050">
        <f>AA3050*Diccionario!$B$49</f>
        <v>6.9758688578182495E-6</v>
      </c>
      <c r="AC3050">
        <f t="shared" si="475"/>
        <v>6.9758688578182495E-6</v>
      </c>
      <c r="AD3050">
        <f t="shared" si="476"/>
        <v>2.2716251881347665E-5</v>
      </c>
      <c r="AE3050">
        <f t="shared" si="477"/>
        <v>3.8067143818011966E-8</v>
      </c>
      <c r="AF3050" t="e">
        <f ca="1">IF(AD3050="","",_xludf.RANK.EQ(AD3050,$AD$2:$AD$5513,0))</f>
        <v>#NAME?</v>
      </c>
      <c r="AH3050" t="str">
        <f t="shared" si="478"/>
        <v>Baja</v>
      </c>
      <c r="AI3050" t="s">
        <v>153</v>
      </c>
      <c r="AJ3050" t="str">
        <f>IFERROR(VLOOKUP(B3050,Maestro_Regionales!$A$2:$B$35,2,FALSE),"Otras zonas")</f>
        <v>Centro</v>
      </c>
      <c r="AK3050" t="str">
        <f t="shared" si="479"/>
        <v>PIJAOS SALUD EPSI | Centro</v>
      </c>
    </row>
    <row r="3051" spans="1:37">
      <c r="A3051" s="4" t="s">
        <v>1336</v>
      </c>
      <c r="B3051" s="4" t="s">
        <v>1337</v>
      </c>
      <c r="C3051" s="4" t="s">
        <v>1338</v>
      </c>
      <c r="D3051" s="4" t="s">
        <v>1339</v>
      </c>
      <c r="E3051" s="4" t="s">
        <v>89</v>
      </c>
      <c r="F3051" s="4">
        <v>0</v>
      </c>
      <c r="G3051" s="4">
        <v>1</v>
      </c>
      <c r="H3051" s="4">
        <v>0</v>
      </c>
      <c r="I3051">
        <f t="shared" si="470"/>
        <v>1</v>
      </c>
      <c r="J3051">
        <f t="shared" si="471"/>
        <v>0</v>
      </c>
      <c r="K3051">
        <f t="shared" si="472"/>
        <v>1</v>
      </c>
      <c r="L3051">
        <f t="shared" si="473"/>
        <v>0</v>
      </c>
      <c r="M3051">
        <f>I3051*Diccionario!$B$36</f>
        <v>2.2200196078431371E-3</v>
      </c>
      <c r="N3051">
        <f>M3051*Diccionario!$B$37</f>
        <v>2.2422198039215687E-4</v>
      </c>
      <c r="O3051">
        <f>N3051*Diccionario!$B$38</f>
        <v>3.3633297058823532E-5</v>
      </c>
      <c r="P3051">
        <f>O3051*Diccionario!$B$39</f>
        <v>3.026996735294118E-5</v>
      </c>
      <c r="Q3051">
        <f>P3051*Diccionario!$B$40</f>
        <v>1.2107986941176473E-5</v>
      </c>
      <c r="R3051">
        <f>Q3051*Diccionario!$B$41</f>
        <v>7.870191511764708E-6</v>
      </c>
      <c r="S3051">
        <f t="shared" si="474"/>
        <v>7.870191511764708E-6</v>
      </c>
      <c r="T3051">
        <f>I3051*Diccionario!$B$36</f>
        <v>2.2200196078431371E-3</v>
      </c>
      <c r="U3051">
        <f>T3051*Diccionario!$B$42</f>
        <v>2.2422198039215687E-4</v>
      </c>
      <c r="V3051">
        <f>U3051*Diccionario!$B$43</f>
        <v>1.9058868333333333E-4</v>
      </c>
      <c r="W3051">
        <f>V3051*Diccionario!$B$44</f>
        <v>3.6211849833333333E-5</v>
      </c>
      <c r="X3051">
        <f>W3051*Diccionario!$B$45</f>
        <v>1.4122621435000001E-5</v>
      </c>
      <c r="Y3051">
        <f>X3051*Diccionario!$B$46</f>
        <v>1.256913307715E-5</v>
      </c>
      <c r="Z3051">
        <f>Y3051*Diccionario!$B$47</f>
        <v>4.6505792385454997E-6</v>
      </c>
      <c r="AA3051">
        <f>Z3051*Diccionario!$B$48</f>
        <v>4.6505792385454997E-6</v>
      </c>
      <c r="AB3051">
        <f>AA3051*Diccionario!$B$49</f>
        <v>3.4879344289091247E-6</v>
      </c>
      <c r="AC3051">
        <f t="shared" si="475"/>
        <v>3.4879344289091247E-6</v>
      </c>
      <c r="AD3051">
        <f t="shared" si="476"/>
        <v>1.1358125940673833E-5</v>
      </c>
      <c r="AE3051">
        <f t="shared" si="477"/>
        <v>1.9033571909005983E-8</v>
      </c>
      <c r="AF3051" t="e">
        <f ca="1">IF(AD3051="","",_xludf.RANK.EQ(AD3051,$AD$2:$AD$5513,0))</f>
        <v>#NAME?</v>
      </c>
      <c r="AH3051" t="str">
        <f t="shared" si="478"/>
        <v>Baja</v>
      </c>
      <c r="AI3051" t="s">
        <v>153</v>
      </c>
      <c r="AJ3051" t="str">
        <f>IFERROR(VLOOKUP(B3051,Maestro_Regionales!$A$2:$B$35,2,FALSE),"Otras zonas")</f>
        <v>Centro</v>
      </c>
      <c r="AK3051" t="str">
        <f t="shared" si="479"/>
        <v>PROTEGER EPS (ANTES CAJACOPI EPS) | Centro</v>
      </c>
    </row>
    <row r="3052" spans="1:37">
      <c r="A3052" s="4" t="s">
        <v>1336</v>
      </c>
      <c r="B3052" s="4" t="s">
        <v>1337</v>
      </c>
      <c r="C3052" s="4" t="s">
        <v>1338</v>
      </c>
      <c r="D3052" s="4" t="s">
        <v>1339</v>
      </c>
      <c r="E3052" s="4" t="s">
        <v>162</v>
      </c>
      <c r="F3052" s="4">
        <v>0</v>
      </c>
      <c r="G3052" s="4">
        <v>1</v>
      </c>
      <c r="H3052" s="4">
        <v>0</v>
      </c>
      <c r="I3052">
        <f t="shared" si="470"/>
        <v>1</v>
      </c>
      <c r="J3052">
        <f t="shared" si="471"/>
        <v>0</v>
      </c>
      <c r="K3052">
        <f t="shared" si="472"/>
        <v>1</v>
      </c>
      <c r="L3052">
        <f t="shared" si="473"/>
        <v>0</v>
      </c>
      <c r="M3052">
        <f>I3052*Diccionario!$B$36</f>
        <v>2.2200196078431371E-3</v>
      </c>
      <c r="N3052">
        <f>M3052*Diccionario!$B$37</f>
        <v>2.2422198039215687E-4</v>
      </c>
      <c r="O3052">
        <f>N3052*Diccionario!$B$38</f>
        <v>3.3633297058823532E-5</v>
      </c>
      <c r="P3052">
        <f>O3052*Diccionario!$B$39</f>
        <v>3.026996735294118E-5</v>
      </c>
      <c r="Q3052">
        <f>P3052*Diccionario!$B$40</f>
        <v>1.2107986941176473E-5</v>
      </c>
      <c r="R3052">
        <f>Q3052*Diccionario!$B$41</f>
        <v>7.870191511764708E-6</v>
      </c>
      <c r="S3052">
        <f t="shared" si="474"/>
        <v>7.870191511764708E-6</v>
      </c>
      <c r="T3052">
        <f>I3052*Diccionario!$B$36</f>
        <v>2.2200196078431371E-3</v>
      </c>
      <c r="U3052">
        <f>T3052*Diccionario!$B$42</f>
        <v>2.2422198039215687E-4</v>
      </c>
      <c r="V3052">
        <f>U3052*Diccionario!$B$43</f>
        <v>1.9058868333333333E-4</v>
      </c>
      <c r="W3052">
        <f>V3052*Diccionario!$B$44</f>
        <v>3.6211849833333333E-5</v>
      </c>
      <c r="X3052">
        <f>W3052*Diccionario!$B$45</f>
        <v>1.4122621435000001E-5</v>
      </c>
      <c r="Y3052">
        <f>X3052*Diccionario!$B$46</f>
        <v>1.256913307715E-5</v>
      </c>
      <c r="Z3052">
        <f>Y3052*Diccionario!$B$47</f>
        <v>4.6505792385454997E-6</v>
      </c>
      <c r="AA3052">
        <f>Z3052*Diccionario!$B$48</f>
        <v>4.6505792385454997E-6</v>
      </c>
      <c r="AB3052">
        <f>AA3052*Diccionario!$B$49</f>
        <v>3.4879344289091247E-6</v>
      </c>
      <c r="AC3052">
        <f t="shared" si="475"/>
        <v>3.4879344289091247E-6</v>
      </c>
      <c r="AD3052">
        <f t="shared" si="476"/>
        <v>1.1358125940673833E-5</v>
      </c>
      <c r="AE3052">
        <f t="shared" si="477"/>
        <v>1.9033571909005983E-8</v>
      </c>
      <c r="AF3052" t="e">
        <f ca="1">IF(AD3052="","",_xludf.RANK.EQ(AD3052,$AD$2:$AD$5513,0))</f>
        <v>#NAME?</v>
      </c>
      <c r="AH3052" t="str">
        <f t="shared" si="478"/>
        <v>Baja</v>
      </c>
      <c r="AI3052" t="s">
        <v>153</v>
      </c>
      <c r="AJ3052" t="str">
        <f>IFERROR(VLOOKUP(B3052,Maestro_Regionales!$A$2:$B$35,2,FALSE),"Otras zonas")</f>
        <v>Centro</v>
      </c>
      <c r="AK3052" t="str">
        <f t="shared" si="479"/>
        <v>EPS SOS | Centro</v>
      </c>
    </row>
    <row r="3053" spans="1:37">
      <c r="A3053" s="4" t="s">
        <v>1336</v>
      </c>
      <c r="B3053" s="4" t="s">
        <v>1337</v>
      </c>
      <c r="C3053" s="4" t="s">
        <v>1338</v>
      </c>
      <c r="D3053" s="4" t="s">
        <v>1339</v>
      </c>
      <c r="E3053" s="4" t="s">
        <v>77</v>
      </c>
      <c r="F3053" s="4">
        <v>1</v>
      </c>
      <c r="G3053" s="4">
        <v>0</v>
      </c>
      <c r="H3053" s="4">
        <v>0</v>
      </c>
      <c r="I3053">
        <f t="shared" si="470"/>
        <v>1</v>
      </c>
      <c r="J3053">
        <f t="shared" si="471"/>
        <v>1</v>
      </c>
      <c r="K3053">
        <f t="shared" si="472"/>
        <v>0</v>
      </c>
      <c r="L3053">
        <f t="shared" si="473"/>
        <v>0</v>
      </c>
      <c r="M3053">
        <f>I3053*Diccionario!$B$36</f>
        <v>2.2200196078431371E-3</v>
      </c>
      <c r="N3053">
        <f>M3053*Diccionario!$B$37</f>
        <v>2.2422198039215687E-4</v>
      </c>
      <c r="O3053">
        <f>N3053*Diccionario!$B$38</f>
        <v>3.3633297058823532E-5</v>
      </c>
      <c r="P3053">
        <f>O3053*Diccionario!$B$39</f>
        <v>3.026996735294118E-5</v>
      </c>
      <c r="Q3053">
        <f>P3053*Diccionario!$B$40</f>
        <v>1.2107986941176473E-5</v>
      </c>
      <c r="R3053">
        <f>Q3053*Diccionario!$B$41</f>
        <v>7.870191511764708E-6</v>
      </c>
      <c r="S3053">
        <f t="shared" si="474"/>
        <v>7.870191511764708E-6</v>
      </c>
      <c r="T3053">
        <f>I3053*Diccionario!$B$36</f>
        <v>2.2200196078431371E-3</v>
      </c>
      <c r="U3053">
        <f>T3053*Diccionario!$B$42</f>
        <v>2.2422198039215687E-4</v>
      </c>
      <c r="V3053">
        <f>U3053*Diccionario!$B$43</f>
        <v>1.9058868333333333E-4</v>
      </c>
      <c r="W3053">
        <f>V3053*Diccionario!$B$44</f>
        <v>3.6211849833333333E-5</v>
      </c>
      <c r="X3053">
        <f>W3053*Diccionario!$B$45</f>
        <v>1.4122621435000001E-5</v>
      </c>
      <c r="Y3053">
        <f>X3053*Diccionario!$B$46</f>
        <v>1.256913307715E-5</v>
      </c>
      <c r="Z3053">
        <f>Y3053*Diccionario!$B$47</f>
        <v>4.6505792385454997E-6</v>
      </c>
      <c r="AA3053">
        <f>Z3053*Diccionario!$B$48</f>
        <v>4.6505792385454997E-6</v>
      </c>
      <c r="AB3053">
        <f>AA3053*Diccionario!$B$49</f>
        <v>3.4879344289091247E-6</v>
      </c>
      <c r="AC3053">
        <f t="shared" si="475"/>
        <v>3.4879344289091247E-6</v>
      </c>
      <c r="AD3053">
        <f t="shared" si="476"/>
        <v>1.1358125940673833E-5</v>
      </c>
      <c r="AE3053">
        <f t="shared" si="477"/>
        <v>1.9033571909005983E-8</v>
      </c>
      <c r="AF3053" t="e">
        <f ca="1">IF(AD3053="","",_xludf.RANK.EQ(AD3053,$AD$2:$AD$5513,0))</f>
        <v>#NAME?</v>
      </c>
      <c r="AH3053" t="str">
        <f t="shared" si="478"/>
        <v>Baja</v>
      </c>
      <c r="AI3053" t="s">
        <v>153</v>
      </c>
      <c r="AJ3053" t="str">
        <f>IFERROR(VLOOKUP(B3053,Maestro_Regionales!$A$2:$B$35,2,FALSE),"Otras zonas")</f>
        <v>Centro</v>
      </c>
      <c r="AK3053" t="str">
        <f t="shared" si="479"/>
        <v>MUTUAL SER | Centro</v>
      </c>
    </row>
    <row r="3054" spans="1:37">
      <c r="A3054" s="4" t="s">
        <v>1336</v>
      </c>
      <c r="B3054" s="4" t="s">
        <v>1337</v>
      </c>
      <c r="C3054" s="4" t="s">
        <v>1340</v>
      </c>
      <c r="D3054" s="4" t="s">
        <v>1341</v>
      </c>
      <c r="E3054" s="4" t="s">
        <v>87</v>
      </c>
      <c r="F3054" s="4">
        <v>1178</v>
      </c>
      <c r="G3054" s="4">
        <v>17787</v>
      </c>
      <c r="H3054" s="4">
        <v>0</v>
      </c>
      <c r="I3054">
        <f t="shared" si="470"/>
        <v>18965</v>
      </c>
      <c r="J3054">
        <f t="shared" si="471"/>
        <v>6.2114421302399157E-2</v>
      </c>
      <c r="K3054">
        <f t="shared" si="472"/>
        <v>0.93788557869760081</v>
      </c>
      <c r="L3054">
        <f t="shared" si="473"/>
        <v>0</v>
      </c>
      <c r="M3054">
        <f>I3054*Diccionario!$B$36</f>
        <v>42.102671862745098</v>
      </c>
      <c r="N3054">
        <f>M3054*Diccionario!$B$37</f>
        <v>4.2523698581372553</v>
      </c>
      <c r="O3054">
        <f>N3054*Diccionario!$B$38</f>
        <v>0.63785547872058823</v>
      </c>
      <c r="P3054">
        <f>O3054*Diccionario!$B$39</f>
        <v>0.57406993084852942</v>
      </c>
      <c r="Q3054">
        <f>P3054*Diccionario!$B$40</f>
        <v>0.22962797233941179</v>
      </c>
      <c r="R3054">
        <f>Q3054*Diccionario!$B$41</f>
        <v>0.14925818202061766</v>
      </c>
      <c r="S3054">
        <f t="shared" si="474"/>
        <v>0.14925818202061766</v>
      </c>
      <c r="T3054">
        <f>I3054*Diccionario!$B$36</f>
        <v>42.102671862745098</v>
      </c>
      <c r="U3054">
        <f>T3054*Diccionario!$B$42</f>
        <v>4.2523698581372553</v>
      </c>
      <c r="V3054">
        <f>U3054*Diccionario!$B$43</f>
        <v>3.6145143794166668</v>
      </c>
      <c r="W3054">
        <f>V3054*Diccionario!$B$44</f>
        <v>0.68675773208916668</v>
      </c>
      <c r="X3054">
        <f>W3054*Diccionario!$B$45</f>
        <v>0.26783551551477502</v>
      </c>
      <c r="Y3054">
        <f>X3054*Diccionario!$B$46</f>
        <v>0.23837360880814978</v>
      </c>
      <c r="Z3054">
        <f>Y3054*Diccionario!$B$47</f>
        <v>8.819823525901542E-2</v>
      </c>
      <c r="AA3054">
        <f>Z3054*Diccionario!$B$48</f>
        <v>8.819823525901542E-2</v>
      </c>
      <c r="AB3054">
        <f>AA3054*Diccionario!$B$49</f>
        <v>6.6148676444261562E-2</v>
      </c>
      <c r="AC3054">
        <f t="shared" si="475"/>
        <v>6.6148676444261562E-2</v>
      </c>
      <c r="AD3054">
        <f t="shared" si="476"/>
        <v>0.21540685846487923</v>
      </c>
      <c r="AE3054">
        <f t="shared" si="477"/>
        <v>3.609716912542984E-4</v>
      </c>
      <c r="AF3054" t="e">
        <f ca="1">IF(AD3054="","",_xludf.RANK.EQ(AD3054,$AD$2:$AD$5513,0))</f>
        <v>#NAME?</v>
      </c>
      <c r="AH3054" t="str">
        <f t="shared" si="478"/>
        <v>Media</v>
      </c>
      <c r="AI3054" t="s">
        <v>153</v>
      </c>
      <c r="AJ3054" t="str">
        <f>IFERROR(VLOOKUP(B3054,Maestro_Regionales!$A$2:$B$35,2,FALSE),"Otras zonas")</f>
        <v>Centro</v>
      </c>
      <c r="AK3054" t="str">
        <f t="shared" si="479"/>
        <v>NUEVA EPS | Centro</v>
      </c>
    </row>
    <row r="3055" spans="1:37">
      <c r="A3055" s="4" t="s">
        <v>1336</v>
      </c>
      <c r="B3055" s="4" t="s">
        <v>1337</v>
      </c>
      <c r="C3055" s="4" t="s">
        <v>1340</v>
      </c>
      <c r="D3055" s="4" t="s">
        <v>1341</v>
      </c>
      <c r="E3055" s="4" t="s">
        <v>95</v>
      </c>
      <c r="F3055" s="4">
        <v>127</v>
      </c>
      <c r="G3055" s="4">
        <v>9833</v>
      </c>
      <c r="H3055" s="4">
        <v>0</v>
      </c>
      <c r="I3055">
        <f t="shared" si="470"/>
        <v>9960</v>
      </c>
      <c r="J3055">
        <f t="shared" si="471"/>
        <v>1.2751004016064257E-2</v>
      </c>
      <c r="K3055">
        <f t="shared" si="472"/>
        <v>0.98724899598393578</v>
      </c>
      <c r="L3055">
        <f t="shared" si="473"/>
        <v>0</v>
      </c>
      <c r="M3055">
        <f>I3055*Diccionario!$B$36</f>
        <v>22.111395294117646</v>
      </c>
      <c r="N3055">
        <f>M3055*Diccionario!$B$37</f>
        <v>2.2332509247058825</v>
      </c>
      <c r="O3055">
        <f>N3055*Diccionario!$B$38</f>
        <v>0.33498763870588238</v>
      </c>
      <c r="P3055">
        <f>O3055*Diccionario!$B$39</f>
        <v>0.30148887483529413</v>
      </c>
      <c r="Q3055">
        <f>P3055*Diccionario!$B$40</f>
        <v>0.12059554993411765</v>
      </c>
      <c r="R3055">
        <f>Q3055*Diccionario!$B$41</f>
        <v>7.8387107457176475E-2</v>
      </c>
      <c r="S3055">
        <f t="shared" si="474"/>
        <v>7.8387107457176475E-2</v>
      </c>
      <c r="T3055">
        <f>I3055*Diccionario!$B$36</f>
        <v>22.111395294117646</v>
      </c>
      <c r="U3055">
        <f>T3055*Diccionario!$B$42</f>
        <v>2.2332509247058825</v>
      </c>
      <c r="V3055">
        <f>U3055*Diccionario!$B$43</f>
        <v>1.8982632860000002</v>
      </c>
      <c r="W3055">
        <f>V3055*Diccionario!$B$44</f>
        <v>0.36067002434000006</v>
      </c>
      <c r="X3055">
        <f>W3055*Diccionario!$B$45</f>
        <v>0.14066130949260003</v>
      </c>
      <c r="Y3055">
        <f>X3055*Diccionario!$B$46</f>
        <v>0.12518856544841403</v>
      </c>
      <c r="Z3055">
        <f>Y3055*Diccionario!$B$47</f>
        <v>4.6319769215913194E-2</v>
      </c>
      <c r="AA3055">
        <f>Z3055*Diccionario!$B$48</f>
        <v>4.6319769215913194E-2</v>
      </c>
      <c r="AB3055">
        <f>AA3055*Diccionario!$B$49</f>
        <v>3.4739826911934897E-2</v>
      </c>
      <c r="AC3055">
        <f t="shared" si="475"/>
        <v>3.4739826911934897E-2</v>
      </c>
      <c r="AD3055">
        <f t="shared" si="476"/>
        <v>0.11312693436911136</v>
      </c>
      <c r="AE3055">
        <f t="shared" si="477"/>
        <v>1.8957437621369957E-4</v>
      </c>
      <c r="AF3055" t="e">
        <f ca="1">IF(AD3055="","",_xludf.RANK.EQ(AD3055,$AD$2:$AD$5513,0))</f>
        <v>#NAME?</v>
      </c>
      <c r="AH3055" t="str">
        <f t="shared" si="478"/>
        <v>Baja</v>
      </c>
      <c r="AI3055" t="s">
        <v>153</v>
      </c>
      <c r="AJ3055" t="str">
        <f>IFERROR(VLOOKUP(B3055,Maestro_Regionales!$A$2:$B$35,2,FALSE),"Otras zonas")</f>
        <v>Centro</v>
      </c>
      <c r="AK3055" t="str">
        <f t="shared" si="479"/>
        <v>ASMETSALUD EPS | Centro</v>
      </c>
    </row>
    <row r="3056" spans="1:37">
      <c r="A3056" s="4" t="s">
        <v>1336</v>
      </c>
      <c r="B3056" s="4" t="s">
        <v>1337</v>
      </c>
      <c r="C3056" s="4" t="s">
        <v>1340</v>
      </c>
      <c r="D3056" s="4" t="s">
        <v>1341</v>
      </c>
      <c r="E3056" s="4" t="s">
        <v>86</v>
      </c>
      <c r="F3056" s="4">
        <v>295</v>
      </c>
      <c r="G3056" s="4">
        <v>4400</v>
      </c>
      <c r="H3056" s="4">
        <v>0</v>
      </c>
      <c r="I3056">
        <f t="shared" si="470"/>
        <v>4695</v>
      </c>
      <c r="J3056">
        <f t="shared" si="471"/>
        <v>6.2832800851970183E-2</v>
      </c>
      <c r="K3056">
        <f t="shared" si="472"/>
        <v>0.93716719914802982</v>
      </c>
      <c r="L3056">
        <f t="shared" si="473"/>
        <v>0</v>
      </c>
      <c r="M3056">
        <f>I3056*Diccionario!$B$36</f>
        <v>10.422992058823528</v>
      </c>
      <c r="N3056">
        <f>M3056*Diccionario!$B$37</f>
        <v>1.0527221979411765</v>
      </c>
      <c r="O3056">
        <f>N3056*Diccionario!$B$38</f>
        <v>0.15790832969117646</v>
      </c>
      <c r="P3056">
        <f>O3056*Diccionario!$B$39</f>
        <v>0.14211749672205881</v>
      </c>
      <c r="Q3056">
        <f>P3056*Diccionario!$B$40</f>
        <v>5.6846998688823529E-2</v>
      </c>
      <c r="R3056">
        <f>Q3056*Diccionario!$B$41</f>
        <v>3.6950549147735295E-2</v>
      </c>
      <c r="S3056">
        <f t="shared" si="474"/>
        <v>3.6950549147735295E-2</v>
      </c>
      <c r="T3056">
        <f>I3056*Diccionario!$B$36</f>
        <v>10.422992058823528</v>
      </c>
      <c r="U3056">
        <f>T3056*Diccionario!$B$42</f>
        <v>1.0527221979411765</v>
      </c>
      <c r="V3056">
        <f>U3056*Diccionario!$B$43</f>
        <v>0.89481386824999998</v>
      </c>
      <c r="W3056">
        <f>V3056*Diccionario!$B$44</f>
        <v>0.17001463496749999</v>
      </c>
      <c r="X3056">
        <f>W3056*Diccionario!$B$45</f>
        <v>6.6305707637325004E-2</v>
      </c>
      <c r="Y3056">
        <f>X3056*Diccionario!$B$46</f>
        <v>5.9012079797219251E-2</v>
      </c>
      <c r="Z3056">
        <f>Y3056*Diccionario!$B$47</f>
        <v>2.1834469524971124E-2</v>
      </c>
      <c r="AA3056">
        <f>Z3056*Diccionario!$B$48</f>
        <v>2.1834469524971124E-2</v>
      </c>
      <c r="AB3056">
        <f>AA3056*Diccionario!$B$49</f>
        <v>1.6375852143728345E-2</v>
      </c>
      <c r="AC3056">
        <f t="shared" si="475"/>
        <v>1.6375852143728345E-2</v>
      </c>
      <c r="AD3056">
        <f t="shared" si="476"/>
        <v>5.332640129146364E-2</v>
      </c>
      <c r="AE3056">
        <f t="shared" si="477"/>
        <v>8.9362620112783079E-5</v>
      </c>
      <c r="AF3056" t="e">
        <f ca="1">IF(AD3056="","",_xludf.RANK.EQ(AD3056,$AD$2:$AD$5513,0))</f>
        <v>#NAME?</v>
      </c>
      <c r="AH3056" t="str">
        <f t="shared" si="478"/>
        <v>Baja</v>
      </c>
      <c r="AI3056" t="s">
        <v>153</v>
      </c>
      <c r="AJ3056" t="str">
        <f>IFERROR(VLOOKUP(B3056,Maestro_Regionales!$A$2:$B$35,2,FALSE),"Otras zonas")</f>
        <v>Centro</v>
      </c>
      <c r="AK3056" t="str">
        <f t="shared" si="479"/>
        <v>EPS SANITAS | Centro</v>
      </c>
    </row>
    <row r="3057" spans="1:37">
      <c r="A3057" s="4" t="s">
        <v>1336</v>
      </c>
      <c r="B3057" s="4" t="s">
        <v>1337</v>
      </c>
      <c r="C3057" s="4" t="s">
        <v>1340</v>
      </c>
      <c r="D3057" s="4" t="s">
        <v>1341</v>
      </c>
      <c r="E3057" s="4" t="s">
        <v>90</v>
      </c>
      <c r="F3057" s="4">
        <v>0</v>
      </c>
      <c r="G3057" s="4">
        <v>0</v>
      </c>
      <c r="H3057" s="4">
        <v>437</v>
      </c>
      <c r="I3057">
        <f t="shared" si="470"/>
        <v>437</v>
      </c>
      <c r="J3057">
        <f t="shared" si="471"/>
        <v>0</v>
      </c>
      <c r="K3057">
        <f t="shared" si="472"/>
        <v>0</v>
      </c>
      <c r="L3057">
        <f t="shared" si="473"/>
        <v>1</v>
      </c>
      <c r="M3057">
        <f>I3057*Diccionario!$B$36</f>
        <v>0.97014856862745091</v>
      </c>
      <c r="N3057">
        <f>M3057*Diccionario!$B$37</f>
        <v>9.7985005431372549E-2</v>
      </c>
      <c r="O3057">
        <f>N3057*Diccionario!$B$38</f>
        <v>1.4697750814705882E-2</v>
      </c>
      <c r="P3057">
        <f>O3057*Diccionario!$B$39</f>
        <v>1.3227975733235293E-2</v>
      </c>
      <c r="Q3057">
        <f>P3057*Diccionario!$B$40</f>
        <v>5.2911902932941176E-3</v>
      </c>
      <c r="R3057">
        <f>Q3057*Diccionario!$B$41</f>
        <v>3.4392736906411767E-3</v>
      </c>
      <c r="S3057">
        <f t="shared" si="474"/>
        <v>3.4392736906411767E-3</v>
      </c>
      <c r="T3057">
        <f>I3057*Diccionario!$B$36</f>
        <v>0.97014856862745091</v>
      </c>
      <c r="U3057">
        <f>T3057*Diccionario!$B$42</f>
        <v>9.7985005431372549E-2</v>
      </c>
      <c r="V3057">
        <f>U3057*Diccionario!$B$43</f>
        <v>8.3287254616666667E-2</v>
      </c>
      <c r="W3057">
        <f>V3057*Diccionario!$B$44</f>
        <v>1.5824578377166668E-2</v>
      </c>
      <c r="X3057">
        <f>W3057*Diccionario!$B$45</f>
        <v>6.1715855670950006E-3</v>
      </c>
      <c r="Y3057">
        <f>X3057*Diccionario!$B$46</f>
        <v>5.492711154714551E-3</v>
      </c>
      <c r="Z3057">
        <f>Y3057*Diccionario!$B$47</f>
        <v>2.0323031272443839E-3</v>
      </c>
      <c r="AA3057">
        <f>Z3057*Diccionario!$B$48</f>
        <v>2.0323031272443839E-3</v>
      </c>
      <c r="AB3057">
        <f>AA3057*Diccionario!$B$49</f>
        <v>1.5242273454332878E-3</v>
      </c>
      <c r="AC3057">
        <f t="shared" si="475"/>
        <v>1.5242273454332878E-3</v>
      </c>
      <c r="AD3057">
        <f t="shared" si="476"/>
        <v>4.963501036074465E-3</v>
      </c>
      <c r="AE3057">
        <f t="shared" si="477"/>
        <v>8.3176709242356141E-6</v>
      </c>
      <c r="AF3057" t="e">
        <f ca="1">IF(AD3057="","",_xludf.RANK.EQ(AD3057,$AD$2:$AD$5513,0))</f>
        <v>#NAME?</v>
      </c>
      <c r="AH3057" t="str">
        <f t="shared" si="478"/>
        <v>Baja</v>
      </c>
      <c r="AI3057" t="s">
        <v>153</v>
      </c>
      <c r="AJ3057" t="str">
        <f>IFERROR(VLOOKUP(B3057,Maestro_Regionales!$A$2:$B$35,2,FALSE),"Otras zonas")</f>
        <v>Centro</v>
      </c>
      <c r="AK3057" t="str">
        <f t="shared" si="479"/>
        <v>REGIMEN DE EXCEPCION | Centro</v>
      </c>
    </row>
    <row r="3058" spans="1:37">
      <c r="A3058" s="4" t="s">
        <v>1336</v>
      </c>
      <c r="B3058" s="4" t="s">
        <v>1337</v>
      </c>
      <c r="C3058" s="4" t="s">
        <v>1342</v>
      </c>
      <c r="D3058" s="4" t="s">
        <v>1343</v>
      </c>
      <c r="E3058" s="4" t="s">
        <v>87</v>
      </c>
      <c r="F3058" s="4">
        <v>618</v>
      </c>
      <c r="G3058" s="4">
        <v>5289</v>
      </c>
      <c r="H3058" s="4">
        <v>0</v>
      </c>
      <c r="I3058">
        <f t="shared" si="470"/>
        <v>5907</v>
      </c>
      <c r="J3058">
        <f t="shared" si="471"/>
        <v>0.10462163534789233</v>
      </c>
      <c r="K3058">
        <f t="shared" si="472"/>
        <v>0.89537836465210763</v>
      </c>
      <c r="L3058">
        <f t="shared" si="473"/>
        <v>0</v>
      </c>
      <c r="M3058">
        <f>I3058*Diccionario!$B$36</f>
        <v>13.113655823529411</v>
      </c>
      <c r="N3058">
        <f>M3058*Diccionario!$B$37</f>
        <v>1.3244792381764707</v>
      </c>
      <c r="O3058">
        <f>N3058*Diccionario!$B$38</f>
        <v>0.1986718857264706</v>
      </c>
      <c r="P3058">
        <f>O3058*Diccionario!$B$39</f>
        <v>0.17880469715382355</v>
      </c>
      <c r="Q3058">
        <f>P3058*Diccionario!$B$40</f>
        <v>7.1521878861529428E-2</v>
      </c>
      <c r="R3058">
        <f>Q3058*Diccionario!$B$41</f>
        <v>4.6489221259994128E-2</v>
      </c>
      <c r="S3058">
        <f t="shared" si="474"/>
        <v>4.6489221259994128E-2</v>
      </c>
      <c r="T3058">
        <f>I3058*Diccionario!$B$36</f>
        <v>13.113655823529411</v>
      </c>
      <c r="U3058">
        <f>T3058*Diccionario!$B$42</f>
        <v>1.3244792381764707</v>
      </c>
      <c r="V3058">
        <f>U3058*Diccionario!$B$43</f>
        <v>1.1258073524500001</v>
      </c>
      <c r="W3058">
        <f>V3058*Diccionario!$B$44</f>
        <v>0.21390339696550001</v>
      </c>
      <c r="X3058">
        <f>W3058*Diccionario!$B$45</f>
        <v>8.3422324816545004E-2</v>
      </c>
      <c r="Y3058">
        <f>X3058*Diccionario!$B$46</f>
        <v>7.424586908672505E-2</v>
      </c>
      <c r="Z3058">
        <f>Y3058*Diccionario!$B$47</f>
        <v>2.7470971562088269E-2</v>
      </c>
      <c r="AA3058">
        <f>Z3058*Diccionario!$B$48</f>
        <v>2.7470971562088269E-2</v>
      </c>
      <c r="AB3058">
        <f>AA3058*Diccionario!$B$49</f>
        <v>2.06032286715662E-2</v>
      </c>
      <c r="AC3058">
        <f t="shared" si="475"/>
        <v>2.06032286715662E-2</v>
      </c>
      <c r="AD3058">
        <f t="shared" si="476"/>
        <v>6.7092449931560327E-2</v>
      </c>
      <c r="AE3058">
        <f t="shared" si="477"/>
        <v>1.1243130926649834E-4</v>
      </c>
      <c r="AF3058" t="e">
        <f ca="1">IF(AD3058="","",_xludf.RANK.EQ(AD3058,$AD$2:$AD$5513,0))</f>
        <v>#NAME?</v>
      </c>
      <c r="AH3058" t="str">
        <f t="shared" si="478"/>
        <v>Baja</v>
      </c>
      <c r="AI3058" t="s">
        <v>153</v>
      </c>
      <c r="AJ3058" t="str">
        <f>IFERROR(VLOOKUP(B3058,Maestro_Regionales!$A$2:$B$35,2,FALSE),"Otras zonas")</f>
        <v>Centro</v>
      </c>
      <c r="AK3058" t="str">
        <f t="shared" si="479"/>
        <v>NUEVA EPS | Centro</v>
      </c>
    </row>
    <row r="3059" spans="1:37">
      <c r="A3059" s="4" t="s">
        <v>1336</v>
      </c>
      <c r="B3059" s="4" t="s">
        <v>1337</v>
      </c>
      <c r="C3059" s="4" t="s">
        <v>1342</v>
      </c>
      <c r="D3059" s="4" t="s">
        <v>1343</v>
      </c>
      <c r="E3059" s="4" t="s">
        <v>86</v>
      </c>
      <c r="F3059" s="4">
        <v>267</v>
      </c>
      <c r="G3059" s="4">
        <v>2322</v>
      </c>
      <c r="H3059" s="4">
        <v>0</v>
      </c>
      <c r="I3059">
        <f t="shared" si="470"/>
        <v>2589</v>
      </c>
      <c r="J3059">
        <f t="shared" si="471"/>
        <v>0.10312862108922363</v>
      </c>
      <c r="K3059">
        <f t="shared" si="472"/>
        <v>0.8968713789107764</v>
      </c>
      <c r="L3059">
        <f t="shared" si="473"/>
        <v>0</v>
      </c>
      <c r="M3059">
        <f>I3059*Diccionario!$B$36</f>
        <v>5.7476307647058817</v>
      </c>
      <c r="N3059">
        <f>M3059*Diccionario!$B$37</f>
        <v>0.58051070723529408</v>
      </c>
      <c r="O3059">
        <f>N3059*Diccionario!$B$38</f>
        <v>8.7076606085294106E-2</v>
      </c>
      <c r="P3059">
        <f>O3059*Diccionario!$B$39</f>
        <v>7.8368945476764693E-2</v>
      </c>
      <c r="Q3059">
        <f>P3059*Diccionario!$B$40</f>
        <v>3.1347578190705876E-2</v>
      </c>
      <c r="R3059">
        <f>Q3059*Diccionario!$B$41</f>
        <v>2.0375925823958821E-2</v>
      </c>
      <c r="S3059">
        <f t="shared" si="474"/>
        <v>2.0375925823958821E-2</v>
      </c>
      <c r="T3059">
        <f>I3059*Diccionario!$B$36</f>
        <v>5.7476307647058817</v>
      </c>
      <c r="U3059">
        <f>T3059*Diccionario!$B$42</f>
        <v>0.58051070723529408</v>
      </c>
      <c r="V3059">
        <f>U3059*Diccionario!$B$43</f>
        <v>0.49343410114999997</v>
      </c>
      <c r="W3059">
        <f>V3059*Diccionario!$B$44</f>
        <v>9.3752479218499996E-2</v>
      </c>
      <c r="X3059">
        <f>W3059*Diccionario!$B$45</f>
        <v>3.6563466895215002E-2</v>
      </c>
      <c r="Y3059">
        <f>X3059*Diccionario!$B$46</f>
        <v>3.2541485536741355E-2</v>
      </c>
      <c r="Z3059">
        <f>Y3059*Diccionario!$B$47</f>
        <v>1.20403496485943E-2</v>
      </c>
      <c r="AA3059">
        <f>Z3059*Diccionario!$B$48</f>
        <v>1.20403496485943E-2</v>
      </c>
      <c r="AB3059">
        <f>AA3059*Diccionario!$B$49</f>
        <v>9.0302622364457248E-3</v>
      </c>
      <c r="AC3059">
        <f t="shared" si="475"/>
        <v>9.0302622364457248E-3</v>
      </c>
      <c r="AD3059">
        <f t="shared" si="476"/>
        <v>2.9406188060404546E-2</v>
      </c>
      <c r="AE3059">
        <f t="shared" si="477"/>
        <v>4.9277917672416473E-5</v>
      </c>
      <c r="AF3059" t="e">
        <f ca="1">IF(AD3059="","",_xludf.RANK.EQ(AD3059,$AD$2:$AD$5513,0))</f>
        <v>#NAME?</v>
      </c>
      <c r="AH3059" t="str">
        <f t="shared" si="478"/>
        <v>Baja</v>
      </c>
      <c r="AI3059" t="s">
        <v>153</v>
      </c>
      <c r="AJ3059" t="str">
        <f>IFERROR(VLOOKUP(B3059,Maestro_Regionales!$A$2:$B$35,2,FALSE),"Otras zonas")</f>
        <v>Centro</v>
      </c>
      <c r="AK3059" t="str">
        <f t="shared" si="479"/>
        <v>EPS SANITAS | Centro</v>
      </c>
    </row>
    <row r="3060" spans="1:37">
      <c r="A3060" s="4" t="s">
        <v>1336</v>
      </c>
      <c r="B3060" s="4" t="s">
        <v>1337</v>
      </c>
      <c r="C3060" s="4" t="s">
        <v>1342</v>
      </c>
      <c r="D3060" s="4" t="s">
        <v>1343</v>
      </c>
      <c r="E3060" s="4" t="s">
        <v>90</v>
      </c>
      <c r="F3060" s="4">
        <v>0</v>
      </c>
      <c r="G3060" s="4">
        <v>0</v>
      </c>
      <c r="H3060" s="4">
        <v>176</v>
      </c>
      <c r="I3060">
        <f t="shared" si="470"/>
        <v>176</v>
      </c>
      <c r="J3060">
        <f t="shared" si="471"/>
        <v>0</v>
      </c>
      <c r="K3060">
        <f t="shared" si="472"/>
        <v>0</v>
      </c>
      <c r="L3060">
        <f t="shared" si="473"/>
        <v>1</v>
      </c>
      <c r="M3060">
        <f>I3060*Diccionario!$B$36</f>
        <v>0.39072345098039213</v>
      </c>
      <c r="N3060">
        <f>M3060*Diccionario!$B$37</f>
        <v>3.9463068549019605E-2</v>
      </c>
      <c r="O3060">
        <f>N3060*Diccionario!$B$38</f>
        <v>5.9194602823529402E-3</v>
      </c>
      <c r="P3060">
        <f>O3060*Diccionario!$B$39</f>
        <v>5.3275142541176464E-3</v>
      </c>
      <c r="Q3060">
        <f>P3060*Diccionario!$B$40</f>
        <v>2.1310057016470586E-3</v>
      </c>
      <c r="R3060">
        <f>Q3060*Diccionario!$B$41</f>
        <v>1.3851537060705881E-3</v>
      </c>
      <c r="S3060">
        <f t="shared" si="474"/>
        <v>1.3851537060705881E-3</v>
      </c>
      <c r="T3060">
        <f>I3060*Diccionario!$B$36</f>
        <v>0.39072345098039213</v>
      </c>
      <c r="U3060">
        <f>T3060*Diccionario!$B$42</f>
        <v>3.9463068549019605E-2</v>
      </c>
      <c r="V3060">
        <f>U3060*Diccionario!$B$43</f>
        <v>3.3543608266666664E-2</v>
      </c>
      <c r="W3060">
        <f>V3060*Diccionario!$B$44</f>
        <v>6.3732855706666661E-3</v>
      </c>
      <c r="X3060">
        <f>W3060*Diccionario!$B$45</f>
        <v>2.4855813725599999E-3</v>
      </c>
      <c r="Y3060">
        <f>X3060*Diccionario!$B$46</f>
        <v>2.2121674215783999E-3</v>
      </c>
      <c r="Z3060">
        <f>Y3060*Diccionario!$B$47</f>
        <v>8.1850194598400794E-4</v>
      </c>
      <c r="AA3060">
        <f>Z3060*Diccionario!$B$48</f>
        <v>8.1850194598400794E-4</v>
      </c>
      <c r="AB3060">
        <f>AA3060*Diccionario!$B$49</f>
        <v>6.1387645948800598E-4</v>
      </c>
      <c r="AC3060">
        <f t="shared" si="475"/>
        <v>6.1387645948800598E-4</v>
      </c>
      <c r="AD3060">
        <f t="shared" si="476"/>
        <v>1.9990301655585943E-3</v>
      </c>
      <c r="AE3060">
        <f t="shared" si="477"/>
        <v>3.3499086559850524E-6</v>
      </c>
      <c r="AF3060" t="e">
        <f ca="1">IF(AD3060="","",_xludf.RANK.EQ(AD3060,$AD$2:$AD$5513,0))</f>
        <v>#NAME?</v>
      </c>
      <c r="AH3060" t="str">
        <f t="shared" si="478"/>
        <v>Baja</v>
      </c>
      <c r="AI3060" t="s">
        <v>153</v>
      </c>
      <c r="AJ3060" t="str">
        <f>IFERROR(VLOOKUP(B3060,Maestro_Regionales!$A$2:$B$35,2,FALSE),"Otras zonas")</f>
        <v>Centro</v>
      </c>
      <c r="AK3060" t="str">
        <f t="shared" si="479"/>
        <v>REGIMEN DE EXCEPCION | Centro</v>
      </c>
    </row>
    <row r="3061" spans="1:37">
      <c r="A3061" s="4" t="s">
        <v>1336</v>
      </c>
      <c r="B3061" s="4" t="s">
        <v>1337</v>
      </c>
      <c r="C3061" s="4" t="s">
        <v>1344</v>
      </c>
      <c r="D3061" s="4" t="s">
        <v>1345</v>
      </c>
      <c r="E3061" s="4" t="s">
        <v>87</v>
      </c>
      <c r="F3061" s="4">
        <v>2508</v>
      </c>
      <c r="G3061" s="4">
        <v>8324</v>
      </c>
      <c r="H3061" s="4">
        <v>0</v>
      </c>
      <c r="I3061">
        <f t="shared" si="470"/>
        <v>10832</v>
      </c>
      <c r="J3061">
        <f t="shared" si="471"/>
        <v>0.23153618906942394</v>
      </c>
      <c r="K3061">
        <f t="shared" si="472"/>
        <v>0.76846381093057603</v>
      </c>
      <c r="L3061">
        <f t="shared" si="473"/>
        <v>0</v>
      </c>
      <c r="M3061">
        <f>I3061*Diccionario!$B$36</f>
        <v>24.04725239215686</v>
      </c>
      <c r="N3061">
        <f>M3061*Diccionario!$B$37</f>
        <v>2.4287724916078433</v>
      </c>
      <c r="O3061">
        <f>N3061*Diccionario!$B$38</f>
        <v>0.36431587374117647</v>
      </c>
      <c r="P3061">
        <f>O3061*Diccionario!$B$39</f>
        <v>0.32788428636705885</v>
      </c>
      <c r="Q3061">
        <f>P3061*Diccionario!$B$40</f>
        <v>0.13115371454682354</v>
      </c>
      <c r="R3061">
        <f>Q3061*Diccionario!$B$41</f>
        <v>8.5249914455435297E-2</v>
      </c>
      <c r="S3061">
        <f t="shared" si="474"/>
        <v>8.5249914455435297E-2</v>
      </c>
      <c r="T3061">
        <f>I3061*Diccionario!$B$36</f>
        <v>24.04725239215686</v>
      </c>
      <c r="U3061">
        <f>T3061*Diccionario!$B$42</f>
        <v>2.4287724916078433</v>
      </c>
      <c r="V3061">
        <f>U3061*Diccionario!$B$43</f>
        <v>2.0644566178666666</v>
      </c>
      <c r="W3061">
        <f>V3061*Diccionario!$B$44</f>
        <v>0.39224675739466663</v>
      </c>
      <c r="X3061">
        <f>W3061*Diccionario!$B$45</f>
        <v>0.15297623538392</v>
      </c>
      <c r="Y3061">
        <f>X3061*Diccionario!$B$46</f>
        <v>0.13614884949168879</v>
      </c>
      <c r="Z3061">
        <f>Y3061*Diccionario!$B$47</f>
        <v>5.0375074311924853E-2</v>
      </c>
      <c r="AA3061">
        <f>Z3061*Diccionario!$B$48</f>
        <v>5.0375074311924853E-2</v>
      </c>
      <c r="AB3061">
        <f>AA3061*Diccionario!$B$49</f>
        <v>3.7781305733943643E-2</v>
      </c>
      <c r="AC3061">
        <f t="shared" si="475"/>
        <v>3.7781305733943643E-2</v>
      </c>
      <c r="AD3061">
        <f t="shared" si="476"/>
        <v>0.12303122018937894</v>
      </c>
      <c r="AE3061">
        <f t="shared" si="477"/>
        <v>2.0617165091835278E-4</v>
      </c>
      <c r="AF3061" t="e">
        <f ca="1">IF(AD3061="","",_xludf.RANK.EQ(AD3061,$AD$2:$AD$5513,0))</f>
        <v>#NAME?</v>
      </c>
      <c r="AH3061" t="str">
        <f t="shared" si="478"/>
        <v>Baja</v>
      </c>
      <c r="AI3061" t="s">
        <v>153</v>
      </c>
      <c r="AJ3061" t="str">
        <f>IFERROR(VLOOKUP(B3061,Maestro_Regionales!$A$2:$B$35,2,FALSE),"Otras zonas")</f>
        <v>Centro</v>
      </c>
      <c r="AK3061" t="str">
        <f t="shared" si="479"/>
        <v>NUEVA EPS | Centro</v>
      </c>
    </row>
    <row r="3062" spans="1:37">
      <c r="A3062" s="4" t="s">
        <v>1336</v>
      </c>
      <c r="B3062" s="4" t="s">
        <v>1337</v>
      </c>
      <c r="C3062" s="4" t="s">
        <v>1344</v>
      </c>
      <c r="D3062" s="4" t="s">
        <v>1345</v>
      </c>
      <c r="E3062" s="4" t="s">
        <v>86</v>
      </c>
      <c r="F3062" s="4">
        <v>700</v>
      </c>
      <c r="G3062" s="4">
        <v>3345</v>
      </c>
      <c r="H3062" s="4">
        <v>0</v>
      </c>
      <c r="I3062">
        <f t="shared" si="470"/>
        <v>4045</v>
      </c>
      <c r="J3062">
        <f t="shared" si="471"/>
        <v>0.17305315203955501</v>
      </c>
      <c r="K3062">
        <f t="shared" si="472"/>
        <v>0.82694684796044504</v>
      </c>
      <c r="L3062">
        <f t="shared" si="473"/>
        <v>0</v>
      </c>
      <c r="M3062">
        <f>I3062*Diccionario!$B$36</f>
        <v>8.9799793137254902</v>
      </c>
      <c r="N3062">
        <f>M3062*Diccionario!$B$37</f>
        <v>0.90697791068627454</v>
      </c>
      <c r="O3062">
        <f>N3062*Diccionario!$B$38</f>
        <v>0.13604668660294117</v>
      </c>
      <c r="P3062">
        <f>O3062*Diccionario!$B$39</f>
        <v>0.12244201794264706</v>
      </c>
      <c r="Q3062">
        <f>P3062*Diccionario!$B$40</f>
        <v>4.8976807177058823E-2</v>
      </c>
      <c r="R3062">
        <f>Q3062*Diccionario!$B$41</f>
        <v>3.1834924665088235E-2</v>
      </c>
      <c r="S3062">
        <f t="shared" si="474"/>
        <v>3.1834924665088235E-2</v>
      </c>
      <c r="T3062">
        <f>I3062*Diccionario!$B$36</f>
        <v>8.9799793137254902</v>
      </c>
      <c r="U3062">
        <f>T3062*Diccionario!$B$42</f>
        <v>0.90697791068627454</v>
      </c>
      <c r="V3062">
        <f>U3062*Diccionario!$B$43</f>
        <v>0.77093122408333337</v>
      </c>
      <c r="W3062">
        <f>V3062*Diccionario!$B$44</f>
        <v>0.14647693257583333</v>
      </c>
      <c r="X3062">
        <f>W3062*Diccionario!$B$45</f>
        <v>5.7126003704574997E-2</v>
      </c>
      <c r="Y3062">
        <f>X3062*Diccionario!$B$46</f>
        <v>5.0842143297071749E-2</v>
      </c>
      <c r="Z3062">
        <f>Y3062*Diccionario!$B$47</f>
        <v>1.8811593019916546E-2</v>
      </c>
      <c r="AA3062">
        <f>Z3062*Diccionario!$B$48</f>
        <v>1.8811593019916546E-2</v>
      </c>
      <c r="AB3062">
        <f>AA3062*Diccionario!$B$49</f>
        <v>1.410869476493741E-2</v>
      </c>
      <c r="AC3062">
        <f t="shared" si="475"/>
        <v>1.410869476493741E-2</v>
      </c>
      <c r="AD3062">
        <f t="shared" si="476"/>
        <v>4.5943619430025645E-2</v>
      </c>
      <c r="AE3062">
        <f t="shared" si="477"/>
        <v>7.6990798371929188E-5</v>
      </c>
      <c r="AF3062" t="e">
        <f ca="1">IF(AD3062="","",_xludf.RANK.EQ(AD3062,$AD$2:$AD$5513,0))</f>
        <v>#NAME?</v>
      </c>
      <c r="AH3062" t="str">
        <f t="shared" si="478"/>
        <v>Baja</v>
      </c>
      <c r="AI3062" t="s">
        <v>153</v>
      </c>
      <c r="AJ3062" t="str">
        <f>IFERROR(VLOOKUP(B3062,Maestro_Regionales!$A$2:$B$35,2,FALSE),"Otras zonas")</f>
        <v>Centro</v>
      </c>
      <c r="AK3062" t="str">
        <f t="shared" si="479"/>
        <v>EPS SANITAS | Centro</v>
      </c>
    </row>
    <row r="3063" spans="1:37">
      <c r="A3063" s="4" t="s">
        <v>1336</v>
      </c>
      <c r="B3063" s="4" t="s">
        <v>1337</v>
      </c>
      <c r="C3063" s="4" t="s">
        <v>1344</v>
      </c>
      <c r="D3063" s="4" t="s">
        <v>1345</v>
      </c>
      <c r="E3063" s="4" t="s">
        <v>90</v>
      </c>
      <c r="F3063" s="4">
        <v>0</v>
      </c>
      <c r="G3063" s="4">
        <v>0</v>
      </c>
      <c r="H3063" s="4">
        <v>181</v>
      </c>
      <c r="I3063">
        <f t="shared" si="470"/>
        <v>181</v>
      </c>
      <c r="J3063">
        <f t="shared" si="471"/>
        <v>0</v>
      </c>
      <c r="K3063">
        <f t="shared" si="472"/>
        <v>0</v>
      </c>
      <c r="L3063">
        <f t="shared" si="473"/>
        <v>1</v>
      </c>
      <c r="M3063">
        <f>I3063*Diccionario!$B$36</f>
        <v>0.40182354901960782</v>
      </c>
      <c r="N3063">
        <f>M3063*Diccionario!$B$37</f>
        <v>4.058417845098039E-2</v>
      </c>
      <c r="O3063">
        <f>N3063*Diccionario!$B$38</f>
        <v>6.0876267676470584E-3</v>
      </c>
      <c r="P3063">
        <f>O3063*Diccionario!$B$39</f>
        <v>5.4788640908823528E-3</v>
      </c>
      <c r="Q3063">
        <f>P3063*Diccionario!$B$40</f>
        <v>2.1915456363529413E-3</v>
      </c>
      <c r="R3063">
        <f>Q3063*Diccionario!$B$41</f>
        <v>1.4245046636294119E-3</v>
      </c>
      <c r="S3063">
        <f t="shared" si="474"/>
        <v>1.4245046636294119E-3</v>
      </c>
      <c r="T3063">
        <f>I3063*Diccionario!$B$36</f>
        <v>0.40182354901960782</v>
      </c>
      <c r="U3063">
        <f>T3063*Diccionario!$B$42</f>
        <v>4.058417845098039E-2</v>
      </c>
      <c r="V3063">
        <f>U3063*Diccionario!$B$43</f>
        <v>3.4496551683333328E-2</v>
      </c>
      <c r="W3063">
        <f>V3063*Diccionario!$B$44</f>
        <v>6.5543448198333324E-3</v>
      </c>
      <c r="X3063">
        <f>W3063*Diccionario!$B$45</f>
        <v>2.5561944797349999E-3</v>
      </c>
      <c r="Y3063">
        <f>X3063*Diccionario!$B$46</f>
        <v>2.2750130869641501E-3</v>
      </c>
      <c r="Z3063">
        <f>Y3063*Diccionario!$B$47</f>
        <v>8.4175484217673547E-4</v>
      </c>
      <c r="AA3063">
        <f>Z3063*Diccionario!$B$48</f>
        <v>8.4175484217673547E-4</v>
      </c>
      <c r="AB3063">
        <f>AA3063*Diccionario!$B$49</f>
        <v>6.3131613163255158E-4</v>
      </c>
      <c r="AC3063">
        <f t="shared" si="475"/>
        <v>6.3131613163255158E-4</v>
      </c>
      <c r="AD3063">
        <f t="shared" si="476"/>
        <v>2.0558207952619634E-3</v>
      </c>
      <c r="AE3063">
        <f t="shared" si="477"/>
        <v>3.445076515530082E-6</v>
      </c>
      <c r="AF3063" t="e">
        <f ca="1">IF(AD3063="","",_xludf.RANK.EQ(AD3063,$AD$2:$AD$5513,0))</f>
        <v>#NAME?</v>
      </c>
      <c r="AH3063" t="str">
        <f t="shared" si="478"/>
        <v>Baja</v>
      </c>
      <c r="AI3063" t="s">
        <v>153</v>
      </c>
      <c r="AJ3063" t="str">
        <f>IFERROR(VLOOKUP(B3063,Maestro_Regionales!$A$2:$B$35,2,FALSE),"Otras zonas")</f>
        <v>Centro</v>
      </c>
      <c r="AK3063" t="str">
        <f t="shared" si="479"/>
        <v>REGIMEN DE EXCEPCION | Centro</v>
      </c>
    </row>
    <row r="3064" spans="1:37">
      <c r="A3064" s="4" t="s">
        <v>1336</v>
      </c>
      <c r="B3064" s="4" t="s">
        <v>1337</v>
      </c>
      <c r="C3064" s="4" t="s">
        <v>1346</v>
      </c>
      <c r="D3064" s="4" t="s">
        <v>1347</v>
      </c>
      <c r="E3064" s="4" t="s">
        <v>86</v>
      </c>
      <c r="F3064" s="4">
        <v>483</v>
      </c>
      <c r="G3064" s="4">
        <v>8008</v>
      </c>
      <c r="H3064" s="4">
        <v>0</v>
      </c>
      <c r="I3064">
        <f t="shared" si="470"/>
        <v>8491</v>
      </c>
      <c r="J3064">
        <f t="shared" si="471"/>
        <v>5.688375927452597E-2</v>
      </c>
      <c r="K3064">
        <f t="shared" si="472"/>
        <v>0.94311624072547406</v>
      </c>
      <c r="L3064">
        <f t="shared" si="473"/>
        <v>0</v>
      </c>
      <c r="M3064">
        <f>I3064*Diccionario!$B$36</f>
        <v>18.850186490196077</v>
      </c>
      <c r="N3064">
        <f>M3064*Diccionario!$B$37</f>
        <v>1.9038688355098039</v>
      </c>
      <c r="O3064">
        <f>N3064*Diccionario!$B$38</f>
        <v>0.2855803253264706</v>
      </c>
      <c r="P3064">
        <f>O3064*Diccionario!$B$39</f>
        <v>0.25702229279382355</v>
      </c>
      <c r="Q3064">
        <f>P3064*Diccionario!$B$40</f>
        <v>0.10280891711752943</v>
      </c>
      <c r="R3064">
        <f>Q3064*Diccionario!$B$41</f>
        <v>6.6825796126394138E-2</v>
      </c>
      <c r="S3064">
        <f t="shared" si="474"/>
        <v>6.6825796126394138E-2</v>
      </c>
      <c r="T3064">
        <f>I3064*Diccionario!$B$36</f>
        <v>18.850186490196077</v>
      </c>
      <c r="U3064">
        <f>T3064*Diccionario!$B$42</f>
        <v>1.9038688355098039</v>
      </c>
      <c r="V3064">
        <f>U3064*Diccionario!$B$43</f>
        <v>1.6182885101833333</v>
      </c>
      <c r="W3064">
        <f>V3064*Diccionario!$B$44</f>
        <v>0.30747481693483331</v>
      </c>
      <c r="X3064">
        <f>W3064*Diccionario!$B$45</f>
        <v>0.11991517860458499</v>
      </c>
      <c r="Y3064">
        <f>X3064*Diccionario!$B$46</f>
        <v>0.10672450895808064</v>
      </c>
      <c r="Z3064">
        <f>Y3064*Diccionario!$B$47</f>
        <v>3.9488068314489838E-2</v>
      </c>
      <c r="AA3064">
        <f>Z3064*Diccionario!$B$48</f>
        <v>3.9488068314489838E-2</v>
      </c>
      <c r="AB3064">
        <f>AA3064*Diccionario!$B$49</f>
        <v>2.9616051235867379E-2</v>
      </c>
      <c r="AC3064">
        <f t="shared" si="475"/>
        <v>2.9616051235867379E-2</v>
      </c>
      <c r="AD3064">
        <f t="shared" si="476"/>
        <v>9.6441847362261524E-2</v>
      </c>
      <c r="AE3064">
        <f t="shared" si="477"/>
        <v>1.6161405907936982E-4</v>
      </c>
      <c r="AF3064" t="e">
        <f ca="1">IF(AD3064="","",_xludf.RANK.EQ(AD3064,$AD$2:$AD$5513,0))</f>
        <v>#NAME?</v>
      </c>
      <c r="AH3064" t="str">
        <f t="shared" si="478"/>
        <v>Baja</v>
      </c>
      <c r="AI3064" t="s">
        <v>153</v>
      </c>
      <c r="AJ3064" t="str">
        <f>IFERROR(VLOOKUP(B3064,Maestro_Regionales!$A$2:$B$35,2,FALSE),"Otras zonas")</f>
        <v>Centro</v>
      </c>
      <c r="AK3064" t="str">
        <f t="shared" si="479"/>
        <v>EPS SANITAS | Centro</v>
      </c>
    </row>
    <row r="3065" spans="1:37">
      <c r="A3065" s="4" t="s">
        <v>1336</v>
      </c>
      <c r="B3065" s="4" t="s">
        <v>1337</v>
      </c>
      <c r="C3065" s="4" t="s">
        <v>1346</v>
      </c>
      <c r="D3065" s="4" t="s">
        <v>1347</v>
      </c>
      <c r="E3065" s="4" t="s">
        <v>85</v>
      </c>
      <c r="F3065" s="4">
        <v>368</v>
      </c>
      <c r="G3065" s="4">
        <v>8096</v>
      </c>
      <c r="H3065" s="4">
        <v>0</v>
      </c>
      <c r="I3065">
        <f t="shared" si="470"/>
        <v>8464</v>
      </c>
      <c r="J3065">
        <f t="shared" si="471"/>
        <v>4.3478260869565216E-2</v>
      </c>
      <c r="K3065">
        <f t="shared" si="472"/>
        <v>0.95652173913043481</v>
      </c>
      <c r="L3065">
        <f t="shared" si="473"/>
        <v>0</v>
      </c>
      <c r="M3065">
        <f>I3065*Diccionario!$B$36</f>
        <v>18.790245960784311</v>
      </c>
      <c r="N3065">
        <f>M3065*Diccionario!$B$37</f>
        <v>1.8978148420392156</v>
      </c>
      <c r="O3065">
        <f>N3065*Diccionario!$B$38</f>
        <v>0.28467222630588235</v>
      </c>
      <c r="P3065">
        <f>O3065*Diccionario!$B$39</f>
        <v>0.25620500367529414</v>
      </c>
      <c r="Q3065">
        <f>P3065*Diccionario!$B$40</f>
        <v>0.10248200147011766</v>
      </c>
      <c r="R3065">
        <f>Q3065*Diccionario!$B$41</f>
        <v>6.6613300955576479E-2</v>
      </c>
      <c r="S3065">
        <f t="shared" si="474"/>
        <v>6.6613300955576479E-2</v>
      </c>
      <c r="T3065">
        <f>I3065*Diccionario!$B$36</f>
        <v>18.790245960784311</v>
      </c>
      <c r="U3065">
        <f>T3065*Diccionario!$B$42</f>
        <v>1.8978148420392156</v>
      </c>
      <c r="V3065">
        <f>U3065*Diccionario!$B$43</f>
        <v>1.6131426157333333</v>
      </c>
      <c r="W3065">
        <f>V3065*Diccionario!$B$44</f>
        <v>0.30649709698933331</v>
      </c>
      <c r="X3065">
        <f>W3065*Diccionario!$B$45</f>
        <v>0.11953386782584</v>
      </c>
      <c r="Y3065">
        <f>X3065*Diccionario!$B$46</f>
        <v>0.1063851423649976</v>
      </c>
      <c r="Z3065">
        <f>Y3065*Diccionario!$B$47</f>
        <v>3.9362502675049114E-2</v>
      </c>
      <c r="AA3065">
        <f>Z3065*Diccionario!$B$48</f>
        <v>3.9362502675049114E-2</v>
      </c>
      <c r="AB3065">
        <f>AA3065*Diccionario!$B$49</f>
        <v>2.9521877006286834E-2</v>
      </c>
      <c r="AC3065">
        <f t="shared" si="475"/>
        <v>2.9521877006286834E-2</v>
      </c>
      <c r="AD3065">
        <f t="shared" si="476"/>
        <v>9.6135177961863313E-2</v>
      </c>
      <c r="AE3065">
        <f t="shared" si="477"/>
        <v>1.6110015263782663E-4</v>
      </c>
      <c r="AF3065" t="e">
        <f ca="1">IF(AD3065="","",_xludf.RANK.EQ(AD3065,$AD$2:$AD$5513,0))</f>
        <v>#NAME?</v>
      </c>
      <c r="AH3065" t="str">
        <f t="shared" si="478"/>
        <v>Baja</v>
      </c>
      <c r="AI3065" t="s">
        <v>153</v>
      </c>
      <c r="AJ3065" t="str">
        <f>IFERROR(VLOOKUP(B3065,Maestro_Regionales!$A$2:$B$35,2,FALSE),"Otras zonas")</f>
        <v>Centro</v>
      </c>
      <c r="AK3065" t="str">
        <f t="shared" si="479"/>
        <v>SALUD TOTAL EPS | Centro</v>
      </c>
    </row>
    <row r="3066" spans="1:37">
      <c r="A3066" s="4" t="s">
        <v>1336</v>
      </c>
      <c r="B3066" s="4" t="s">
        <v>1337</v>
      </c>
      <c r="C3066" s="4" t="s">
        <v>1346</v>
      </c>
      <c r="D3066" s="4" t="s">
        <v>1347</v>
      </c>
      <c r="E3066" s="4" t="s">
        <v>87</v>
      </c>
      <c r="F3066" s="4">
        <v>1128</v>
      </c>
      <c r="G3066" s="4">
        <v>6316</v>
      </c>
      <c r="H3066" s="4">
        <v>0</v>
      </c>
      <c r="I3066">
        <f t="shared" si="470"/>
        <v>7444</v>
      </c>
      <c r="J3066">
        <f t="shared" si="471"/>
        <v>0.15153143471252015</v>
      </c>
      <c r="K3066">
        <f t="shared" si="472"/>
        <v>0.84846856528747983</v>
      </c>
      <c r="L3066">
        <f t="shared" si="473"/>
        <v>0</v>
      </c>
      <c r="M3066">
        <f>I3066*Diccionario!$B$36</f>
        <v>16.525825960784314</v>
      </c>
      <c r="N3066">
        <f>M3066*Diccionario!$B$37</f>
        <v>1.6691084220392158</v>
      </c>
      <c r="O3066">
        <f>N3066*Diccionario!$B$38</f>
        <v>0.25036626330588235</v>
      </c>
      <c r="P3066">
        <f>O3066*Diccionario!$B$39</f>
        <v>0.22532963697529412</v>
      </c>
      <c r="Q3066">
        <f>P3066*Diccionario!$B$40</f>
        <v>9.0131854790117649E-2</v>
      </c>
      <c r="R3066">
        <f>Q3066*Diccionario!$B$41</f>
        <v>5.8585705613576476E-2</v>
      </c>
      <c r="S3066">
        <f t="shared" si="474"/>
        <v>5.8585705613576476E-2</v>
      </c>
      <c r="T3066">
        <f>I3066*Diccionario!$B$36</f>
        <v>16.525825960784314</v>
      </c>
      <c r="U3066">
        <f>T3066*Diccionario!$B$42</f>
        <v>1.6691084220392158</v>
      </c>
      <c r="V3066">
        <f>U3066*Diccionario!$B$43</f>
        <v>1.4187421587333333</v>
      </c>
      <c r="W3066">
        <f>V3066*Diccionario!$B$44</f>
        <v>0.26956101015933331</v>
      </c>
      <c r="X3066">
        <f>W3066*Diccionario!$B$45</f>
        <v>0.10512879396213999</v>
      </c>
      <c r="Y3066">
        <f>X3066*Diccionario!$B$46</f>
        <v>9.3564626626304589E-2</v>
      </c>
      <c r="Z3066">
        <f>Y3066*Diccionario!$B$47</f>
        <v>3.46189118517327E-2</v>
      </c>
      <c r="AA3066">
        <f>Z3066*Diccionario!$B$48</f>
        <v>3.46189118517327E-2</v>
      </c>
      <c r="AB3066">
        <f>AA3066*Diccionario!$B$49</f>
        <v>2.5964183888799525E-2</v>
      </c>
      <c r="AC3066">
        <f t="shared" si="475"/>
        <v>2.5964183888799525E-2</v>
      </c>
      <c r="AD3066">
        <f t="shared" si="476"/>
        <v>8.4549889502376005E-2</v>
      </c>
      <c r="AE3066">
        <f t="shared" si="477"/>
        <v>1.4168590929064051E-4</v>
      </c>
      <c r="AF3066" t="e">
        <f ca="1">IF(AD3066="","",_xludf.RANK.EQ(AD3066,$AD$2:$AD$5513,0))</f>
        <v>#NAME?</v>
      </c>
      <c r="AH3066" t="str">
        <f t="shared" si="478"/>
        <v>Baja</v>
      </c>
      <c r="AI3066" t="s">
        <v>153</v>
      </c>
      <c r="AJ3066" t="str">
        <f>IFERROR(VLOOKUP(B3066,Maestro_Regionales!$A$2:$B$35,2,FALSE),"Otras zonas")</f>
        <v>Centro</v>
      </c>
      <c r="AK3066" t="str">
        <f t="shared" si="479"/>
        <v>NUEVA EPS | Centro</v>
      </c>
    </row>
    <row r="3067" spans="1:37">
      <c r="A3067" s="4" t="s">
        <v>1336</v>
      </c>
      <c r="B3067" s="4" t="s">
        <v>1337</v>
      </c>
      <c r="C3067" s="4" t="s">
        <v>1346</v>
      </c>
      <c r="D3067" s="4" t="s">
        <v>1347</v>
      </c>
      <c r="E3067" s="4" t="s">
        <v>90</v>
      </c>
      <c r="F3067" s="4">
        <v>0</v>
      </c>
      <c r="G3067" s="4">
        <v>0</v>
      </c>
      <c r="H3067" s="4">
        <v>310</v>
      </c>
      <c r="I3067">
        <f t="shared" si="470"/>
        <v>310</v>
      </c>
      <c r="J3067">
        <f t="shared" si="471"/>
        <v>0</v>
      </c>
      <c r="K3067">
        <f t="shared" si="472"/>
        <v>0</v>
      </c>
      <c r="L3067">
        <f t="shared" si="473"/>
        <v>1</v>
      </c>
      <c r="M3067">
        <f>I3067*Diccionario!$B$36</f>
        <v>0.68820607843137249</v>
      </c>
      <c r="N3067">
        <f>M3067*Diccionario!$B$37</f>
        <v>6.950881392156863E-2</v>
      </c>
      <c r="O3067">
        <f>N3067*Diccionario!$B$38</f>
        <v>1.0426322088235294E-2</v>
      </c>
      <c r="P3067">
        <f>O3067*Diccionario!$B$39</f>
        <v>9.3836898794117645E-3</v>
      </c>
      <c r="Q3067">
        <f>P3067*Diccionario!$B$40</f>
        <v>3.7534759517647062E-3</v>
      </c>
      <c r="R3067">
        <f>Q3067*Diccionario!$B$41</f>
        <v>2.4397593686470592E-3</v>
      </c>
      <c r="S3067">
        <f t="shared" si="474"/>
        <v>2.4397593686470592E-3</v>
      </c>
      <c r="T3067">
        <f>I3067*Diccionario!$B$36</f>
        <v>0.68820607843137249</v>
      </c>
      <c r="U3067">
        <f>T3067*Diccionario!$B$42</f>
        <v>6.950881392156863E-2</v>
      </c>
      <c r="V3067">
        <f>U3067*Diccionario!$B$43</f>
        <v>5.9082491833333334E-2</v>
      </c>
      <c r="W3067">
        <f>V3067*Diccionario!$B$44</f>
        <v>1.1225673448333334E-2</v>
      </c>
      <c r="X3067">
        <f>W3067*Diccionario!$B$45</f>
        <v>4.3780126448500004E-3</v>
      </c>
      <c r="Y3067">
        <f>X3067*Diccionario!$B$46</f>
        <v>3.8964312539165004E-3</v>
      </c>
      <c r="Z3067">
        <f>Y3067*Diccionario!$B$47</f>
        <v>1.441679563949105E-3</v>
      </c>
      <c r="AA3067">
        <f>Z3067*Diccionario!$B$48</f>
        <v>1.441679563949105E-3</v>
      </c>
      <c r="AB3067">
        <f>AA3067*Diccionario!$B$49</f>
        <v>1.0812596729618288E-3</v>
      </c>
      <c r="AC3067">
        <f t="shared" si="475"/>
        <v>1.0812596729618288E-3</v>
      </c>
      <c r="AD3067">
        <f t="shared" si="476"/>
        <v>3.521019041608888E-3</v>
      </c>
      <c r="AE3067">
        <f t="shared" si="477"/>
        <v>5.9004072917918544E-6</v>
      </c>
      <c r="AF3067" t="e">
        <f ca="1">IF(AD3067="","",_xludf.RANK.EQ(AD3067,$AD$2:$AD$5513,0))</f>
        <v>#NAME?</v>
      </c>
      <c r="AH3067" t="str">
        <f t="shared" si="478"/>
        <v>Baja</v>
      </c>
      <c r="AI3067" t="s">
        <v>153</v>
      </c>
      <c r="AJ3067" t="str">
        <f>IFERROR(VLOOKUP(B3067,Maestro_Regionales!$A$2:$B$35,2,FALSE),"Otras zonas")</f>
        <v>Centro</v>
      </c>
      <c r="AK3067" t="str">
        <f t="shared" si="479"/>
        <v>REGIMEN DE EXCEPCION | Centro</v>
      </c>
    </row>
    <row r="3068" spans="1:37">
      <c r="A3068" s="4" t="s">
        <v>1336</v>
      </c>
      <c r="B3068" s="4" t="s">
        <v>1337</v>
      </c>
      <c r="C3068" s="4" t="s">
        <v>1348</v>
      </c>
      <c r="D3068" s="4" t="s">
        <v>1349</v>
      </c>
      <c r="E3068" s="4" t="s">
        <v>86</v>
      </c>
      <c r="F3068" s="4">
        <v>180</v>
      </c>
      <c r="G3068" s="4">
        <v>1684</v>
      </c>
      <c r="H3068" s="4">
        <v>0</v>
      </c>
      <c r="I3068">
        <f t="shared" si="470"/>
        <v>1864</v>
      </c>
      <c r="J3068">
        <f t="shared" si="471"/>
        <v>9.6566523605150209E-2</v>
      </c>
      <c r="K3068">
        <f t="shared" si="472"/>
        <v>0.90343347639484983</v>
      </c>
      <c r="L3068">
        <f t="shared" si="473"/>
        <v>0</v>
      </c>
      <c r="M3068">
        <f>I3068*Diccionario!$B$36</f>
        <v>4.1381165490196077</v>
      </c>
      <c r="N3068">
        <f>M3068*Diccionario!$B$37</f>
        <v>0.41794977145098039</v>
      </c>
      <c r="O3068">
        <f>N3068*Diccionario!$B$38</f>
        <v>6.2692465717647056E-2</v>
      </c>
      <c r="P3068">
        <f>O3068*Diccionario!$B$39</f>
        <v>5.6423219145882351E-2</v>
      </c>
      <c r="Q3068">
        <f>P3068*Diccionario!$B$40</f>
        <v>2.2569287658352942E-2</v>
      </c>
      <c r="R3068">
        <f>Q3068*Diccionario!$B$41</f>
        <v>1.4670036977929412E-2</v>
      </c>
      <c r="S3068">
        <f t="shared" si="474"/>
        <v>1.4670036977929412E-2</v>
      </c>
      <c r="T3068">
        <f>I3068*Diccionario!$B$36</f>
        <v>4.1381165490196077</v>
      </c>
      <c r="U3068">
        <f>T3068*Diccionario!$B$42</f>
        <v>0.41794977145098039</v>
      </c>
      <c r="V3068">
        <f>U3068*Diccionario!$B$43</f>
        <v>0.35525730573333331</v>
      </c>
      <c r="W3068">
        <f>V3068*Diccionario!$B$44</f>
        <v>6.7498888089333325E-2</v>
      </c>
      <c r="X3068">
        <f>W3068*Diccionario!$B$45</f>
        <v>2.6324566354839998E-2</v>
      </c>
      <c r="Y3068">
        <f>X3068*Diccionario!$B$46</f>
        <v>2.3428864055807599E-2</v>
      </c>
      <c r="Z3068">
        <f>Y3068*Diccionario!$B$47</f>
        <v>8.6686797006488119E-3</v>
      </c>
      <c r="AA3068">
        <f>Z3068*Diccionario!$B$48</f>
        <v>8.6686797006488119E-3</v>
      </c>
      <c r="AB3068">
        <f>AA3068*Diccionario!$B$49</f>
        <v>6.5015097754866089E-3</v>
      </c>
      <c r="AC3068">
        <f t="shared" si="475"/>
        <v>6.5015097754866089E-3</v>
      </c>
      <c r="AD3068">
        <f t="shared" si="476"/>
        <v>2.117154675341602E-2</v>
      </c>
      <c r="AE3068">
        <f t="shared" si="477"/>
        <v>3.5478578038387143E-5</v>
      </c>
      <c r="AF3068" t="e">
        <f ca="1">IF(AD3068="","",_xludf.RANK.EQ(AD3068,$AD$2:$AD$5513,0))</f>
        <v>#NAME?</v>
      </c>
      <c r="AH3068" t="str">
        <f t="shared" si="478"/>
        <v>Baja</v>
      </c>
      <c r="AI3068" t="s">
        <v>153</v>
      </c>
      <c r="AJ3068" t="str">
        <f>IFERROR(VLOOKUP(B3068,Maestro_Regionales!$A$2:$B$35,2,FALSE),"Otras zonas")</f>
        <v>Centro</v>
      </c>
      <c r="AK3068" t="str">
        <f t="shared" si="479"/>
        <v>EPS SANITAS | Centro</v>
      </c>
    </row>
    <row r="3069" spans="1:37">
      <c r="A3069" s="4" t="s">
        <v>1336</v>
      </c>
      <c r="B3069" s="4" t="s">
        <v>1337</v>
      </c>
      <c r="C3069" s="4" t="s">
        <v>1348</v>
      </c>
      <c r="D3069" s="4" t="s">
        <v>1349</v>
      </c>
      <c r="E3069" s="4" t="s">
        <v>87</v>
      </c>
      <c r="F3069" s="4">
        <v>255</v>
      </c>
      <c r="G3069" s="4">
        <v>404</v>
      </c>
      <c r="H3069" s="4">
        <v>0</v>
      </c>
      <c r="I3069">
        <f t="shared" si="470"/>
        <v>659</v>
      </c>
      <c r="J3069">
        <f t="shared" si="471"/>
        <v>0.38694992412746587</v>
      </c>
      <c r="K3069">
        <f t="shared" si="472"/>
        <v>0.61305007587253413</v>
      </c>
      <c r="L3069">
        <f t="shared" si="473"/>
        <v>0</v>
      </c>
      <c r="M3069">
        <f>I3069*Diccionario!$B$36</f>
        <v>1.4629929215686273</v>
      </c>
      <c r="N3069">
        <f>M3069*Diccionario!$B$37</f>
        <v>0.14776228507843137</v>
      </c>
      <c r="O3069">
        <f>N3069*Diccionario!$B$38</f>
        <v>2.2164342761764703E-2</v>
      </c>
      <c r="P3069">
        <f>O3069*Diccionario!$B$39</f>
        <v>1.9947908485588233E-2</v>
      </c>
      <c r="Q3069">
        <f>P3069*Diccionario!$B$40</f>
        <v>7.9791633942352929E-3</v>
      </c>
      <c r="R3069">
        <f>Q3069*Diccionario!$B$41</f>
        <v>5.1864562062529408E-3</v>
      </c>
      <c r="S3069">
        <f t="shared" si="474"/>
        <v>5.1864562062529408E-3</v>
      </c>
      <c r="T3069">
        <f>I3069*Diccionario!$B$36</f>
        <v>1.4629929215686273</v>
      </c>
      <c r="U3069">
        <f>T3069*Diccionario!$B$42</f>
        <v>0.14776228507843137</v>
      </c>
      <c r="V3069">
        <f>U3069*Diccionario!$B$43</f>
        <v>0.12559794231666666</v>
      </c>
      <c r="W3069">
        <f>V3069*Diccionario!$B$44</f>
        <v>2.3863609040166666E-2</v>
      </c>
      <c r="X3069">
        <f>W3069*Diccionario!$B$45</f>
        <v>9.3068075256649997E-3</v>
      </c>
      <c r="Y3069">
        <f>X3069*Diccionario!$B$46</f>
        <v>8.2830586978418497E-3</v>
      </c>
      <c r="Z3069">
        <f>Y3069*Diccionario!$B$47</f>
        <v>3.0647317182014842E-3</v>
      </c>
      <c r="AA3069">
        <f>Z3069*Diccionario!$B$48</f>
        <v>3.0647317182014842E-3</v>
      </c>
      <c r="AB3069">
        <f>AA3069*Diccionario!$B$49</f>
        <v>2.2985487886511132E-3</v>
      </c>
      <c r="AC3069">
        <f t="shared" si="475"/>
        <v>2.2985487886511132E-3</v>
      </c>
      <c r="AD3069">
        <f t="shared" si="476"/>
        <v>7.4850049949040541E-3</v>
      </c>
      <c r="AE3069">
        <f t="shared" si="477"/>
        <v>1.2543123888034939E-5</v>
      </c>
      <c r="AF3069" t="e">
        <f ca="1">IF(AD3069="","",_xludf.RANK.EQ(AD3069,$AD$2:$AD$5513,0))</f>
        <v>#NAME?</v>
      </c>
      <c r="AH3069" t="str">
        <f t="shared" si="478"/>
        <v>Baja</v>
      </c>
      <c r="AI3069" t="s">
        <v>153</v>
      </c>
      <c r="AJ3069" t="str">
        <f>IFERROR(VLOOKUP(B3069,Maestro_Regionales!$A$2:$B$35,2,FALSE),"Otras zonas")</f>
        <v>Centro</v>
      </c>
      <c r="AK3069" t="str">
        <f t="shared" si="479"/>
        <v>NUEVA EPS | Centro</v>
      </c>
    </row>
    <row r="3070" spans="1:37">
      <c r="A3070" s="4" t="s">
        <v>1336</v>
      </c>
      <c r="B3070" s="4" t="s">
        <v>1337</v>
      </c>
      <c r="C3070" s="4" t="s">
        <v>1348</v>
      </c>
      <c r="D3070" s="4" t="s">
        <v>1349</v>
      </c>
      <c r="E3070" s="4" t="s">
        <v>90</v>
      </c>
      <c r="F3070" s="4">
        <v>0</v>
      </c>
      <c r="G3070" s="4">
        <v>0</v>
      </c>
      <c r="H3070" s="4">
        <v>49</v>
      </c>
      <c r="I3070">
        <f t="shared" si="470"/>
        <v>49</v>
      </c>
      <c r="J3070">
        <f t="shared" si="471"/>
        <v>0</v>
      </c>
      <c r="K3070">
        <f t="shared" si="472"/>
        <v>0</v>
      </c>
      <c r="L3070">
        <f t="shared" si="473"/>
        <v>1</v>
      </c>
      <c r="M3070">
        <f>I3070*Diccionario!$B$36</f>
        <v>0.10878096078431372</v>
      </c>
      <c r="N3070">
        <f>M3070*Diccionario!$B$37</f>
        <v>1.0986877039215687E-2</v>
      </c>
      <c r="O3070">
        <f>N3070*Diccionario!$B$38</f>
        <v>1.6480315558823531E-3</v>
      </c>
      <c r="P3070">
        <f>O3070*Diccionario!$B$39</f>
        <v>1.4832284002941178E-3</v>
      </c>
      <c r="Q3070">
        <f>P3070*Diccionario!$B$40</f>
        <v>5.932913601176472E-4</v>
      </c>
      <c r="R3070">
        <f>Q3070*Diccionario!$B$41</f>
        <v>3.8563938407647067E-4</v>
      </c>
      <c r="S3070">
        <f t="shared" si="474"/>
        <v>3.8563938407647067E-4</v>
      </c>
      <c r="T3070">
        <f>I3070*Diccionario!$B$36</f>
        <v>0.10878096078431372</v>
      </c>
      <c r="U3070">
        <f>T3070*Diccionario!$B$42</f>
        <v>1.0986877039215687E-2</v>
      </c>
      <c r="V3070">
        <f>U3070*Diccionario!$B$43</f>
        <v>9.3388454833333336E-3</v>
      </c>
      <c r="W3070">
        <f>V3070*Diccionario!$B$44</f>
        <v>1.7743806418333333E-3</v>
      </c>
      <c r="X3070">
        <f>W3070*Diccionario!$B$45</f>
        <v>6.9200845031500006E-4</v>
      </c>
      <c r="Y3070">
        <f>X3070*Diccionario!$B$46</f>
        <v>6.1588752078035002E-4</v>
      </c>
      <c r="Z3070">
        <f>Y3070*Diccionario!$B$47</f>
        <v>2.2787838268872949E-4</v>
      </c>
      <c r="AA3070">
        <f>Z3070*Diccionario!$B$48</f>
        <v>2.2787838268872949E-4</v>
      </c>
      <c r="AB3070">
        <f>AA3070*Diccionario!$B$49</f>
        <v>1.7090878701654712E-4</v>
      </c>
      <c r="AC3070">
        <f t="shared" si="475"/>
        <v>1.7090878701654712E-4</v>
      </c>
      <c r="AD3070">
        <f t="shared" si="476"/>
        <v>5.5654817109301782E-4</v>
      </c>
      <c r="AE3070">
        <f t="shared" si="477"/>
        <v>9.3264502354129315E-7</v>
      </c>
      <c r="AF3070" t="e">
        <f ca="1">IF(AD3070="","",_xludf.RANK.EQ(AD3070,$AD$2:$AD$5513,0))</f>
        <v>#NAME?</v>
      </c>
      <c r="AH3070" t="str">
        <f t="shared" si="478"/>
        <v>Baja</v>
      </c>
      <c r="AI3070" t="s">
        <v>153</v>
      </c>
      <c r="AJ3070" t="str">
        <f>IFERROR(VLOOKUP(B3070,Maestro_Regionales!$A$2:$B$35,2,FALSE),"Otras zonas")</f>
        <v>Centro</v>
      </c>
      <c r="AK3070" t="str">
        <f t="shared" si="479"/>
        <v>REGIMEN DE EXCEPCION | Centro</v>
      </c>
    </row>
    <row r="3071" spans="1:37">
      <c r="A3071" s="4" t="s">
        <v>1336</v>
      </c>
      <c r="B3071" s="4" t="s">
        <v>1337</v>
      </c>
      <c r="C3071" s="4" t="s">
        <v>1350</v>
      </c>
      <c r="D3071" s="4" t="s">
        <v>1351</v>
      </c>
      <c r="E3071" s="4" t="s">
        <v>86</v>
      </c>
      <c r="F3071" s="4">
        <v>179</v>
      </c>
      <c r="G3071" s="4">
        <v>2502</v>
      </c>
      <c r="H3071" s="4">
        <v>0</v>
      </c>
      <c r="I3071">
        <f t="shared" si="470"/>
        <v>2681</v>
      </c>
      <c r="J3071">
        <f t="shared" si="471"/>
        <v>6.6766132040283477E-2</v>
      </c>
      <c r="K3071">
        <f t="shared" si="472"/>
        <v>0.93323386795971652</v>
      </c>
      <c r="L3071">
        <f t="shared" si="473"/>
        <v>0</v>
      </c>
      <c r="M3071">
        <f>I3071*Diccionario!$B$36</f>
        <v>5.9518725686274507</v>
      </c>
      <c r="N3071">
        <f>M3071*Diccionario!$B$37</f>
        <v>0.6011391294313726</v>
      </c>
      <c r="O3071">
        <f>N3071*Diccionario!$B$38</f>
        <v>9.0170869414705881E-2</v>
      </c>
      <c r="P3071">
        <f>O3071*Diccionario!$B$39</f>
        <v>8.1153782473235292E-2</v>
      </c>
      <c r="Q3071">
        <f>P3071*Diccionario!$B$40</f>
        <v>3.2461512989294117E-2</v>
      </c>
      <c r="R3071">
        <f>Q3071*Diccionario!$B$41</f>
        <v>2.1099983443041176E-2</v>
      </c>
      <c r="S3071">
        <f t="shared" si="474"/>
        <v>2.1099983443041176E-2</v>
      </c>
      <c r="T3071">
        <f>I3071*Diccionario!$B$36</f>
        <v>5.9518725686274507</v>
      </c>
      <c r="U3071">
        <f>T3071*Diccionario!$B$42</f>
        <v>0.6011391294313726</v>
      </c>
      <c r="V3071">
        <f>U3071*Diccionario!$B$43</f>
        <v>0.51096826001666673</v>
      </c>
      <c r="W3071">
        <f>V3071*Diccionario!$B$44</f>
        <v>9.7083969403166687E-2</v>
      </c>
      <c r="X3071">
        <f>W3071*Diccionario!$B$45</f>
        <v>3.7862748067235011E-2</v>
      </c>
      <c r="Y3071">
        <f>X3071*Diccionario!$B$46</f>
        <v>3.3697845779839163E-2</v>
      </c>
      <c r="Z3071">
        <f>Y3071*Diccionario!$B$47</f>
        <v>1.246820293854049E-2</v>
      </c>
      <c r="AA3071">
        <f>Z3071*Diccionario!$B$48</f>
        <v>1.246820293854049E-2</v>
      </c>
      <c r="AB3071">
        <f>AA3071*Diccionario!$B$49</f>
        <v>9.3511522039053663E-3</v>
      </c>
      <c r="AC3071">
        <f t="shared" si="475"/>
        <v>9.3511522039053663E-3</v>
      </c>
      <c r="AD3071">
        <f t="shared" si="476"/>
        <v>3.0451135646946542E-2</v>
      </c>
      <c r="AE3071">
        <f t="shared" si="477"/>
        <v>5.1029006288045031E-5</v>
      </c>
      <c r="AF3071" t="e">
        <f ca="1">IF(AD3071="","",_xludf.RANK.EQ(AD3071,$AD$2:$AD$5513,0))</f>
        <v>#NAME?</v>
      </c>
      <c r="AH3071" t="str">
        <f t="shared" si="478"/>
        <v>Baja</v>
      </c>
      <c r="AI3071" t="s">
        <v>153</v>
      </c>
      <c r="AJ3071" t="str">
        <f>IFERROR(VLOOKUP(B3071,Maestro_Regionales!$A$2:$B$35,2,FALSE),"Otras zonas")</f>
        <v>Centro</v>
      </c>
      <c r="AK3071" t="str">
        <f t="shared" si="479"/>
        <v>EPS SANITAS | Centro</v>
      </c>
    </row>
    <row r="3072" spans="1:37">
      <c r="A3072" s="4" t="s">
        <v>1336</v>
      </c>
      <c r="B3072" s="4" t="s">
        <v>1337</v>
      </c>
      <c r="C3072" s="4" t="s">
        <v>1350</v>
      </c>
      <c r="D3072" s="4" t="s">
        <v>1351</v>
      </c>
      <c r="E3072" s="4" t="s">
        <v>95</v>
      </c>
      <c r="F3072" s="4">
        <v>76</v>
      </c>
      <c r="G3072" s="4">
        <v>2030</v>
      </c>
      <c r="H3072" s="4">
        <v>0</v>
      </c>
      <c r="I3072">
        <f t="shared" si="470"/>
        <v>2106</v>
      </c>
      <c r="J3072">
        <f t="shared" si="471"/>
        <v>3.6087369420702751E-2</v>
      </c>
      <c r="K3072">
        <f t="shared" si="472"/>
        <v>0.96391263057929721</v>
      </c>
      <c r="L3072">
        <f t="shared" si="473"/>
        <v>0</v>
      </c>
      <c r="M3072">
        <f>I3072*Diccionario!$B$36</f>
        <v>4.6753612941176463</v>
      </c>
      <c r="N3072">
        <f>M3072*Diccionario!$B$37</f>
        <v>0.47221149070588231</v>
      </c>
      <c r="O3072">
        <f>N3072*Diccionario!$B$38</f>
        <v>7.0831723605882344E-2</v>
      </c>
      <c r="P3072">
        <f>O3072*Diccionario!$B$39</f>
        <v>6.3748551245294105E-2</v>
      </c>
      <c r="Q3072">
        <f>P3072*Diccionario!$B$40</f>
        <v>2.5499420498117643E-2</v>
      </c>
      <c r="R3072">
        <f>Q3072*Diccionario!$B$41</f>
        <v>1.6574623323776468E-2</v>
      </c>
      <c r="S3072">
        <f t="shared" si="474"/>
        <v>1.6574623323776468E-2</v>
      </c>
      <c r="T3072">
        <f>I3072*Diccionario!$B$36</f>
        <v>4.6753612941176463</v>
      </c>
      <c r="U3072">
        <f>T3072*Diccionario!$B$42</f>
        <v>0.47221149070588231</v>
      </c>
      <c r="V3072">
        <f>U3072*Diccionario!$B$43</f>
        <v>0.40137976709999995</v>
      </c>
      <c r="W3072">
        <f>V3072*Diccionario!$B$44</f>
        <v>7.6262155748999985E-2</v>
      </c>
      <c r="X3072">
        <f>W3072*Diccionario!$B$45</f>
        <v>2.9742240742109995E-2</v>
      </c>
      <c r="Y3072">
        <f>X3072*Diccionario!$B$46</f>
        <v>2.6470594260477896E-2</v>
      </c>
      <c r="Z3072">
        <f>Y3072*Diccionario!$B$47</f>
        <v>9.7941198763768222E-3</v>
      </c>
      <c r="AA3072">
        <f>Z3072*Diccionario!$B$48</f>
        <v>9.7941198763768222E-3</v>
      </c>
      <c r="AB3072">
        <f>AA3072*Diccionario!$B$49</f>
        <v>7.3455899072826167E-3</v>
      </c>
      <c r="AC3072">
        <f t="shared" si="475"/>
        <v>7.3455899072826167E-3</v>
      </c>
      <c r="AD3072">
        <f t="shared" si="476"/>
        <v>2.3920213231059084E-2</v>
      </c>
      <c r="AE3072">
        <f t="shared" si="477"/>
        <v>4.0084702440366586E-5</v>
      </c>
      <c r="AF3072" t="e">
        <f ca="1">IF(AD3072="","",_xludf.RANK.EQ(AD3072,$AD$2:$AD$5513,0))</f>
        <v>#NAME?</v>
      </c>
      <c r="AH3072" t="str">
        <f t="shared" si="478"/>
        <v>Baja</v>
      </c>
      <c r="AI3072" t="s">
        <v>153</v>
      </c>
      <c r="AJ3072" t="str">
        <f>IFERROR(VLOOKUP(B3072,Maestro_Regionales!$A$2:$B$35,2,FALSE),"Otras zonas")</f>
        <v>Centro</v>
      </c>
      <c r="AK3072" t="str">
        <f t="shared" si="479"/>
        <v>ASMETSALUD EPS | Centro</v>
      </c>
    </row>
    <row r="3073" spans="1:37">
      <c r="A3073" s="4" t="s">
        <v>1336</v>
      </c>
      <c r="B3073" s="4" t="s">
        <v>1337</v>
      </c>
      <c r="C3073" s="4" t="s">
        <v>1350</v>
      </c>
      <c r="D3073" s="4" t="s">
        <v>1351</v>
      </c>
      <c r="E3073" s="4" t="s">
        <v>87</v>
      </c>
      <c r="F3073" s="4">
        <v>341</v>
      </c>
      <c r="G3073" s="4">
        <v>485</v>
      </c>
      <c r="H3073" s="4">
        <v>0</v>
      </c>
      <c r="I3073">
        <f t="shared" si="470"/>
        <v>826</v>
      </c>
      <c r="J3073">
        <f t="shared" si="471"/>
        <v>0.4128329297820823</v>
      </c>
      <c r="K3073">
        <f t="shared" si="472"/>
        <v>0.5871670702179177</v>
      </c>
      <c r="L3073">
        <f t="shared" si="473"/>
        <v>0</v>
      </c>
      <c r="M3073">
        <f>I3073*Diccionario!$B$36</f>
        <v>1.8337361960784313</v>
      </c>
      <c r="N3073">
        <f>M3073*Diccionario!$B$37</f>
        <v>0.18520735580392159</v>
      </c>
      <c r="O3073">
        <f>N3073*Diccionario!$B$38</f>
        <v>2.7781103370588239E-2</v>
      </c>
      <c r="P3073">
        <f>O3073*Diccionario!$B$39</f>
        <v>2.5002993033529416E-2</v>
      </c>
      <c r="Q3073">
        <f>P3073*Diccionario!$B$40</f>
        <v>1.0001197213411767E-2</v>
      </c>
      <c r="R3073">
        <f>Q3073*Diccionario!$B$41</f>
        <v>6.5007781887176487E-3</v>
      </c>
      <c r="S3073">
        <f t="shared" si="474"/>
        <v>6.5007781887176487E-3</v>
      </c>
      <c r="T3073">
        <f>I3073*Diccionario!$B$36</f>
        <v>1.8337361960784313</v>
      </c>
      <c r="U3073">
        <f>T3073*Diccionario!$B$42</f>
        <v>0.18520735580392159</v>
      </c>
      <c r="V3073">
        <f>U3073*Diccionario!$B$43</f>
        <v>0.15742625243333336</v>
      </c>
      <c r="W3073">
        <f>V3073*Diccionario!$B$44</f>
        <v>2.9910987962333338E-2</v>
      </c>
      <c r="X3073">
        <f>W3073*Diccionario!$B$45</f>
        <v>1.1665285305310002E-2</v>
      </c>
      <c r="Y3073">
        <f>X3073*Diccionario!$B$46</f>
        <v>1.0382103921725902E-2</v>
      </c>
      <c r="Z3073">
        <f>Y3073*Diccionario!$B$47</f>
        <v>3.841378451038584E-3</v>
      </c>
      <c r="AA3073">
        <f>Z3073*Diccionario!$B$48</f>
        <v>3.841378451038584E-3</v>
      </c>
      <c r="AB3073">
        <f>AA3073*Diccionario!$B$49</f>
        <v>2.8810338382789379E-3</v>
      </c>
      <c r="AC3073">
        <f t="shared" si="475"/>
        <v>2.8810338382789379E-3</v>
      </c>
      <c r="AD3073">
        <f t="shared" si="476"/>
        <v>9.381812026996587E-3</v>
      </c>
      <c r="AE3073">
        <f t="shared" si="477"/>
        <v>1.5721730396838942E-5</v>
      </c>
      <c r="AF3073" t="e">
        <f ca="1">IF(AD3073="","",_xludf.RANK.EQ(AD3073,$AD$2:$AD$5513,0))</f>
        <v>#NAME?</v>
      </c>
      <c r="AH3073" t="str">
        <f t="shared" si="478"/>
        <v>Baja</v>
      </c>
      <c r="AI3073" t="s">
        <v>153</v>
      </c>
      <c r="AJ3073" t="str">
        <f>IFERROR(VLOOKUP(B3073,Maestro_Regionales!$A$2:$B$35,2,FALSE),"Otras zonas")</f>
        <v>Centro</v>
      </c>
      <c r="AK3073" t="str">
        <f t="shared" si="479"/>
        <v>NUEVA EPS | Centro</v>
      </c>
    </row>
    <row r="3074" spans="1:37">
      <c r="A3074" s="4" t="s">
        <v>1336</v>
      </c>
      <c r="B3074" s="4" t="s">
        <v>1337</v>
      </c>
      <c r="C3074" s="4" t="s">
        <v>1350</v>
      </c>
      <c r="D3074" s="4" t="s">
        <v>1351</v>
      </c>
      <c r="E3074" s="4" t="s">
        <v>90</v>
      </c>
      <c r="F3074" s="4">
        <v>0</v>
      </c>
      <c r="G3074" s="4">
        <v>0</v>
      </c>
      <c r="H3074" s="4">
        <v>104</v>
      </c>
      <c r="I3074">
        <f t="shared" ref="I3074:I3137" si="480">SUM(F3074:H3074)</f>
        <v>104</v>
      </c>
      <c r="J3074">
        <f t="shared" ref="J3074:J3137" si="481">IFERROR(F3074/I3074,0)</f>
        <v>0</v>
      </c>
      <c r="K3074">
        <f t="shared" ref="K3074:K3137" si="482">IFERROR(G3074/I3074,0)</f>
        <v>0</v>
      </c>
      <c r="L3074">
        <f t="shared" ref="L3074:L3137" si="483">IFERROR(H3074/I3074,0)</f>
        <v>1</v>
      </c>
      <c r="M3074">
        <f>I3074*Diccionario!$B$36</f>
        <v>0.23088203921568626</v>
      </c>
      <c r="N3074">
        <f>M3074*Diccionario!$B$37</f>
        <v>2.3319085960784313E-2</v>
      </c>
      <c r="O3074">
        <f>N3074*Diccionario!$B$38</f>
        <v>3.4978628941176467E-3</v>
      </c>
      <c r="P3074">
        <f>O3074*Diccionario!$B$39</f>
        <v>3.1480766047058822E-3</v>
      </c>
      <c r="Q3074">
        <f>P3074*Diccionario!$B$40</f>
        <v>1.2592306418823529E-3</v>
      </c>
      <c r="R3074">
        <f>Q3074*Diccionario!$B$41</f>
        <v>8.1849991722352943E-4</v>
      </c>
      <c r="S3074">
        <f t="shared" ref="S3074:S3137" si="484">R3074</f>
        <v>8.1849991722352943E-4</v>
      </c>
      <c r="T3074">
        <f>I3074*Diccionario!$B$36</f>
        <v>0.23088203921568626</v>
      </c>
      <c r="U3074">
        <f>T3074*Diccionario!$B$42</f>
        <v>2.3319085960784313E-2</v>
      </c>
      <c r="V3074">
        <f>U3074*Diccionario!$B$43</f>
        <v>1.9821223066666664E-2</v>
      </c>
      <c r="W3074">
        <f>V3074*Diccionario!$B$44</f>
        <v>3.766032382666666E-3</v>
      </c>
      <c r="X3074">
        <f>W3074*Diccionario!$B$45</f>
        <v>1.4687526292399998E-3</v>
      </c>
      <c r="Y3074">
        <f>X3074*Diccionario!$B$46</f>
        <v>1.3071898400235998E-3</v>
      </c>
      <c r="Z3074">
        <f>Y3074*Diccionario!$B$47</f>
        <v>4.8366024080873191E-4</v>
      </c>
      <c r="AA3074">
        <f>Z3074*Diccionario!$B$48</f>
        <v>4.8366024080873191E-4</v>
      </c>
      <c r="AB3074">
        <f>AA3074*Diccionario!$B$49</f>
        <v>3.6274518060654896E-4</v>
      </c>
      <c r="AC3074">
        <f t="shared" ref="AC3074:AC3137" si="485">AB3074</f>
        <v>3.6274518060654896E-4</v>
      </c>
      <c r="AD3074">
        <f t="shared" ref="AD3074:AD3137" si="486">S3074+AC3074</f>
        <v>1.1812450978300783E-3</v>
      </c>
      <c r="AE3074">
        <f t="shared" ref="AE3074:AE3137" si="487">IFERROR(AD3074/SUM($AD$2:$AD$5513),0)</f>
        <v>1.9794914785366217E-6</v>
      </c>
      <c r="AF3074" t="e">
        <f ca="1">IF(AD3074="","",_xludf.RANK.EQ(AD3074,$AD$2:$AD$5513,0))</f>
        <v>#NAME?</v>
      </c>
      <c r="AH3074" t="str">
        <f t="shared" ref="AH3074:AH3137" si="488">IF(SUM($AD$2:$AD$5513)=0,"",IF((SUMIF($AD$2:$AD$5513,"&gt;"&amp;$AD3074,$AD$2:$AD$5513)+$AD3074)/SUM($AD$2:$AD$5513)&lt;=40%,"Alta",IF((SUMIF($AD$2:$AD$5513,"&gt;"&amp;$AD3074,$AD$2:$AD$5513)+$AD3074)/SUM($AD$2:$AD$5513)&lt;=80%,"Media","Baja")))</f>
        <v>Baja</v>
      </c>
      <c r="AI3074" t="s">
        <v>153</v>
      </c>
      <c r="AJ3074" t="str">
        <f>IFERROR(VLOOKUP(B3074,Maestro_Regionales!$A$2:$B$35,2,FALSE),"Otras zonas")</f>
        <v>Centro</v>
      </c>
      <c r="AK3074" t="str">
        <f t="shared" ref="AK3074:AK3137" si="489">E3074&amp;" | "&amp;AJ3074</f>
        <v>REGIMEN DE EXCEPCION | Centro</v>
      </c>
    </row>
    <row r="3075" spans="1:37">
      <c r="A3075" s="4" t="s">
        <v>1336</v>
      </c>
      <c r="B3075" s="4" t="s">
        <v>1337</v>
      </c>
      <c r="C3075" s="4" t="s">
        <v>1352</v>
      </c>
      <c r="D3075" s="4" t="s">
        <v>1353</v>
      </c>
      <c r="E3075" s="4" t="s">
        <v>87</v>
      </c>
      <c r="F3075" s="4">
        <v>5571</v>
      </c>
      <c r="G3075" s="4">
        <v>13329</v>
      </c>
      <c r="H3075" s="4">
        <v>0</v>
      </c>
      <c r="I3075">
        <f t="shared" si="480"/>
        <v>18900</v>
      </c>
      <c r="J3075">
        <f t="shared" si="481"/>
        <v>0.29476190476190478</v>
      </c>
      <c r="K3075">
        <f t="shared" si="482"/>
        <v>0.70523809523809522</v>
      </c>
      <c r="L3075">
        <f t="shared" si="483"/>
        <v>0</v>
      </c>
      <c r="M3075">
        <f>I3075*Diccionario!$B$36</f>
        <v>41.95837058823529</v>
      </c>
      <c r="N3075">
        <f>M3075*Diccionario!$B$37</f>
        <v>4.237795429411765</v>
      </c>
      <c r="O3075">
        <f>N3075*Diccionario!$B$38</f>
        <v>0.63566931441176477</v>
      </c>
      <c r="P3075">
        <f>O3075*Diccionario!$B$39</f>
        <v>0.57210238297058835</v>
      </c>
      <c r="Q3075">
        <f>P3075*Diccionario!$B$40</f>
        <v>0.22884095318823536</v>
      </c>
      <c r="R3075">
        <f>Q3075*Diccionario!$B$41</f>
        <v>0.14874661957235299</v>
      </c>
      <c r="S3075">
        <f t="shared" si="484"/>
        <v>0.14874661957235299</v>
      </c>
      <c r="T3075">
        <f>I3075*Diccionario!$B$36</f>
        <v>41.95837058823529</v>
      </c>
      <c r="U3075">
        <f>T3075*Diccionario!$B$42</f>
        <v>4.237795429411765</v>
      </c>
      <c r="V3075">
        <f>U3075*Diccionario!$B$43</f>
        <v>3.6021261150000004</v>
      </c>
      <c r="W3075">
        <f>V3075*Diccionario!$B$44</f>
        <v>0.68440396185000008</v>
      </c>
      <c r="X3075">
        <f>W3075*Diccionario!$B$45</f>
        <v>0.26691754512150007</v>
      </c>
      <c r="Y3075">
        <f>X3075*Diccionario!$B$46</f>
        <v>0.23755661515813506</v>
      </c>
      <c r="Z3075">
        <f>Y3075*Diccionario!$B$47</f>
        <v>8.7895947608509967E-2</v>
      </c>
      <c r="AA3075">
        <f>Z3075*Diccionario!$B$48</f>
        <v>8.7895947608509967E-2</v>
      </c>
      <c r="AB3075">
        <f>AA3075*Diccionario!$B$49</f>
        <v>6.5921960706382482E-2</v>
      </c>
      <c r="AC3075">
        <f t="shared" si="485"/>
        <v>6.5921960706382482E-2</v>
      </c>
      <c r="AD3075">
        <f t="shared" si="486"/>
        <v>0.21466858027873548</v>
      </c>
      <c r="AE3075">
        <f t="shared" si="487"/>
        <v>3.5973450908021311E-4</v>
      </c>
      <c r="AF3075" t="e">
        <f ca="1">IF(AD3075="","",_xludf.RANK.EQ(AD3075,$AD$2:$AD$5513,0))</f>
        <v>#NAME?</v>
      </c>
      <c r="AH3075" t="str">
        <f t="shared" si="488"/>
        <v>Media</v>
      </c>
      <c r="AI3075" t="s">
        <v>153</v>
      </c>
      <c r="AJ3075" t="str">
        <f>IFERROR(VLOOKUP(B3075,Maestro_Regionales!$A$2:$B$35,2,FALSE),"Otras zonas")</f>
        <v>Centro</v>
      </c>
      <c r="AK3075" t="str">
        <f t="shared" si="489"/>
        <v>NUEVA EPS | Centro</v>
      </c>
    </row>
    <row r="3076" spans="1:37">
      <c r="A3076" s="4" t="s">
        <v>1336</v>
      </c>
      <c r="B3076" s="4" t="s">
        <v>1337</v>
      </c>
      <c r="C3076" s="4" t="s">
        <v>1352</v>
      </c>
      <c r="D3076" s="4" t="s">
        <v>1353</v>
      </c>
      <c r="E3076" s="4" t="s">
        <v>86</v>
      </c>
      <c r="F3076" s="4">
        <v>1677</v>
      </c>
      <c r="G3076" s="4">
        <v>5744</v>
      </c>
      <c r="H3076" s="4">
        <v>0</v>
      </c>
      <c r="I3076">
        <f t="shared" si="480"/>
        <v>7421</v>
      </c>
      <c r="J3076">
        <f t="shared" si="481"/>
        <v>0.22598032610160357</v>
      </c>
      <c r="K3076">
        <f t="shared" si="482"/>
        <v>0.77401967389839643</v>
      </c>
      <c r="L3076">
        <f t="shared" si="483"/>
        <v>0</v>
      </c>
      <c r="M3076">
        <f>I3076*Diccionario!$B$36</f>
        <v>16.47476550980392</v>
      </c>
      <c r="N3076">
        <f>M3076*Diccionario!$B$37</f>
        <v>1.663951316490196</v>
      </c>
      <c r="O3076">
        <f>N3076*Diccionario!$B$38</f>
        <v>0.24959269747352938</v>
      </c>
      <c r="P3076">
        <f>O3076*Diccionario!$B$39</f>
        <v>0.22463342772617645</v>
      </c>
      <c r="Q3076">
        <f>P3076*Diccionario!$B$40</f>
        <v>8.9853371090470591E-2</v>
      </c>
      <c r="R3076">
        <f>Q3076*Diccionario!$B$41</f>
        <v>5.8404691208805884E-2</v>
      </c>
      <c r="S3076">
        <f t="shared" si="484"/>
        <v>5.8404691208805884E-2</v>
      </c>
      <c r="T3076">
        <f>I3076*Diccionario!$B$36</f>
        <v>16.47476550980392</v>
      </c>
      <c r="U3076">
        <f>T3076*Diccionario!$B$42</f>
        <v>1.663951316490196</v>
      </c>
      <c r="V3076">
        <f>U3076*Diccionario!$B$43</f>
        <v>1.4143586190166666</v>
      </c>
      <c r="W3076">
        <f>V3076*Diccionario!$B$44</f>
        <v>0.26872813761316666</v>
      </c>
      <c r="X3076">
        <f>W3076*Diccionario!$B$45</f>
        <v>0.10480397366913501</v>
      </c>
      <c r="Y3076">
        <f>X3076*Diccionario!$B$46</f>
        <v>9.3275536565530157E-2</v>
      </c>
      <c r="Z3076">
        <f>Y3076*Diccionario!$B$47</f>
        <v>3.4511948529246154E-2</v>
      </c>
      <c r="AA3076">
        <f>Z3076*Diccionario!$B$48</f>
        <v>3.4511948529246154E-2</v>
      </c>
      <c r="AB3076">
        <f>AA3076*Diccionario!$B$49</f>
        <v>2.5883961396934614E-2</v>
      </c>
      <c r="AC3076">
        <f t="shared" si="485"/>
        <v>2.5883961396934614E-2</v>
      </c>
      <c r="AD3076">
        <f t="shared" si="486"/>
        <v>8.4288652605740505E-2</v>
      </c>
      <c r="AE3076">
        <f t="shared" si="487"/>
        <v>1.4124813713673338E-4</v>
      </c>
      <c r="AF3076" t="e">
        <f ca="1">IF(AD3076="","",_xludf.RANK.EQ(AD3076,$AD$2:$AD$5513,0))</f>
        <v>#NAME?</v>
      </c>
      <c r="AH3076" t="str">
        <f t="shared" si="488"/>
        <v>Baja</v>
      </c>
      <c r="AI3076" t="s">
        <v>153</v>
      </c>
      <c r="AJ3076" t="str">
        <f>IFERROR(VLOOKUP(B3076,Maestro_Regionales!$A$2:$B$35,2,FALSE),"Otras zonas")</f>
        <v>Centro</v>
      </c>
      <c r="AK3076" t="str">
        <f t="shared" si="489"/>
        <v>EPS SANITAS | Centro</v>
      </c>
    </row>
    <row r="3077" spans="1:37">
      <c r="A3077" s="4" t="s">
        <v>1336</v>
      </c>
      <c r="B3077" s="4" t="s">
        <v>1337</v>
      </c>
      <c r="C3077" s="4" t="s">
        <v>1352</v>
      </c>
      <c r="D3077" s="4" t="s">
        <v>1353</v>
      </c>
      <c r="E3077" s="4" t="s">
        <v>95</v>
      </c>
      <c r="F3077" s="4">
        <v>172</v>
      </c>
      <c r="G3077" s="4">
        <v>3885</v>
      </c>
      <c r="H3077" s="4">
        <v>0</v>
      </c>
      <c r="I3077">
        <f t="shared" si="480"/>
        <v>4057</v>
      </c>
      <c r="J3077">
        <f t="shared" si="481"/>
        <v>4.2395859009120039E-2</v>
      </c>
      <c r="K3077">
        <f t="shared" si="482"/>
        <v>0.95760414099087998</v>
      </c>
      <c r="L3077">
        <f t="shared" si="483"/>
        <v>0</v>
      </c>
      <c r="M3077">
        <f>I3077*Diccionario!$B$36</f>
        <v>9.0066195490196073</v>
      </c>
      <c r="N3077">
        <f>M3077*Diccionario!$B$37</f>
        <v>0.90966857445098037</v>
      </c>
      <c r="O3077">
        <f>N3077*Diccionario!$B$38</f>
        <v>0.13645028616764704</v>
      </c>
      <c r="P3077">
        <f>O3077*Diccionario!$B$39</f>
        <v>0.12280525755088234</v>
      </c>
      <c r="Q3077">
        <f>P3077*Diccionario!$B$40</f>
        <v>4.9122103020352942E-2</v>
      </c>
      <c r="R3077">
        <f>Q3077*Diccionario!$B$41</f>
        <v>3.1929366963229414E-2</v>
      </c>
      <c r="S3077">
        <f t="shared" si="484"/>
        <v>3.1929366963229414E-2</v>
      </c>
      <c r="T3077">
        <f>I3077*Diccionario!$B$36</f>
        <v>9.0066195490196073</v>
      </c>
      <c r="U3077">
        <f>T3077*Diccionario!$B$42</f>
        <v>0.90966857445098037</v>
      </c>
      <c r="V3077">
        <f>U3077*Diccionario!$B$43</f>
        <v>0.77321828828333328</v>
      </c>
      <c r="W3077">
        <f>V3077*Diccionario!$B$44</f>
        <v>0.14691147477383332</v>
      </c>
      <c r="X3077">
        <f>W3077*Diccionario!$B$45</f>
        <v>5.7295475161794993E-2</v>
      </c>
      <c r="Y3077">
        <f>X3077*Diccionario!$B$46</f>
        <v>5.0992972893997547E-2</v>
      </c>
      <c r="Z3077">
        <f>Y3077*Diccionario!$B$47</f>
        <v>1.8867399970779093E-2</v>
      </c>
      <c r="AA3077">
        <f>Z3077*Diccionario!$B$48</f>
        <v>1.8867399970779093E-2</v>
      </c>
      <c r="AB3077">
        <f>AA3077*Diccionario!$B$49</f>
        <v>1.415054997808432E-2</v>
      </c>
      <c r="AC3077">
        <f t="shared" si="485"/>
        <v>1.415054997808432E-2</v>
      </c>
      <c r="AD3077">
        <f t="shared" si="486"/>
        <v>4.6079916941313734E-2</v>
      </c>
      <c r="AE3077">
        <f t="shared" si="487"/>
        <v>7.7219201234837259E-5</v>
      </c>
      <c r="AF3077" t="e">
        <f ca="1">IF(AD3077="","",_xludf.RANK.EQ(AD3077,$AD$2:$AD$5513,0))</f>
        <v>#NAME?</v>
      </c>
      <c r="AH3077" t="str">
        <f t="shared" si="488"/>
        <v>Baja</v>
      </c>
      <c r="AI3077" t="s">
        <v>153</v>
      </c>
      <c r="AJ3077" t="str">
        <f>IFERROR(VLOOKUP(B3077,Maestro_Regionales!$A$2:$B$35,2,FALSE),"Otras zonas")</f>
        <v>Centro</v>
      </c>
      <c r="AK3077" t="str">
        <f t="shared" si="489"/>
        <v>ASMETSALUD EPS | Centro</v>
      </c>
    </row>
    <row r="3078" spans="1:37">
      <c r="A3078" s="4" t="s">
        <v>1336</v>
      </c>
      <c r="B3078" s="4" t="s">
        <v>1337</v>
      </c>
      <c r="C3078" s="4" t="s">
        <v>1352</v>
      </c>
      <c r="D3078" s="4" t="s">
        <v>1353</v>
      </c>
      <c r="E3078" s="4" t="s">
        <v>90</v>
      </c>
      <c r="F3078" s="4">
        <v>0</v>
      </c>
      <c r="G3078" s="4">
        <v>0</v>
      </c>
      <c r="H3078" s="4">
        <v>492</v>
      </c>
      <c r="I3078">
        <f t="shared" si="480"/>
        <v>492</v>
      </c>
      <c r="J3078">
        <f t="shared" si="481"/>
        <v>0</v>
      </c>
      <c r="K3078">
        <f t="shared" si="482"/>
        <v>0</v>
      </c>
      <c r="L3078">
        <f t="shared" si="483"/>
        <v>1</v>
      </c>
      <c r="M3078">
        <f>I3078*Diccionario!$B$36</f>
        <v>1.0922496470588234</v>
      </c>
      <c r="N3078">
        <f>M3078*Diccionario!$B$37</f>
        <v>0.11031721435294117</v>
      </c>
      <c r="O3078">
        <f>N3078*Diccionario!$B$38</f>
        <v>1.6547582152941175E-2</v>
      </c>
      <c r="P3078">
        <f>O3078*Diccionario!$B$39</f>
        <v>1.4892823937647058E-2</v>
      </c>
      <c r="Q3078">
        <f>P3078*Diccionario!$B$40</f>
        <v>5.9571295750588237E-3</v>
      </c>
      <c r="R3078">
        <f>Q3078*Diccionario!$B$41</f>
        <v>3.8721342237882355E-3</v>
      </c>
      <c r="S3078">
        <f t="shared" si="484"/>
        <v>3.8721342237882355E-3</v>
      </c>
      <c r="T3078">
        <f>I3078*Diccionario!$B$36</f>
        <v>1.0922496470588234</v>
      </c>
      <c r="U3078">
        <f>T3078*Diccionario!$B$42</f>
        <v>0.11031721435294117</v>
      </c>
      <c r="V3078">
        <f>U3078*Diccionario!$B$43</f>
        <v>9.3769632199999994E-2</v>
      </c>
      <c r="W3078">
        <f>V3078*Diccionario!$B$44</f>
        <v>1.7816230117999998E-2</v>
      </c>
      <c r="X3078">
        <f>W3078*Diccionario!$B$45</f>
        <v>6.9483297460199989E-3</v>
      </c>
      <c r="Y3078">
        <f>X3078*Diccionario!$B$46</f>
        <v>6.1840134739577987E-3</v>
      </c>
      <c r="Z3078">
        <f>Y3078*Diccionario!$B$47</f>
        <v>2.2880849853643857E-3</v>
      </c>
      <c r="AA3078">
        <f>Z3078*Diccionario!$B$48</f>
        <v>2.2880849853643857E-3</v>
      </c>
      <c r="AB3078">
        <f>AA3078*Diccionario!$B$49</f>
        <v>1.7160637390232893E-3</v>
      </c>
      <c r="AC3078">
        <f t="shared" si="485"/>
        <v>1.7160637390232893E-3</v>
      </c>
      <c r="AD3078">
        <f t="shared" si="486"/>
        <v>5.5881979628115246E-3</v>
      </c>
      <c r="AE3078">
        <f t="shared" si="487"/>
        <v>9.3645173792309413E-6</v>
      </c>
      <c r="AF3078" t="e">
        <f ca="1">IF(AD3078="","",_xludf.RANK.EQ(AD3078,$AD$2:$AD$5513,0))</f>
        <v>#NAME?</v>
      </c>
      <c r="AH3078" t="str">
        <f t="shared" si="488"/>
        <v>Baja</v>
      </c>
      <c r="AI3078" t="s">
        <v>153</v>
      </c>
      <c r="AJ3078" t="str">
        <f>IFERROR(VLOOKUP(B3078,Maestro_Regionales!$A$2:$B$35,2,FALSE),"Otras zonas")</f>
        <v>Centro</v>
      </c>
      <c r="AK3078" t="str">
        <f t="shared" si="489"/>
        <v>REGIMEN DE EXCEPCION | Centro</v>
      </c>
    </row>
    <row r="3079" spans="1:37">
      <c r="A3079" s="4" t="s">
        <v>1336</v>
      </c>
      <c r="B3079" s="4" t="s">
        <v>1337</v>
      </c>
      <c r="C3079" s="4" t="s">
        <v>1354</v>
      </c>
      <c r="D3079" s="4" t="s">
        <v>1355</v>
      </c>
      <c r="E3079" s="4" t="s">
        <v>86</v>
      </c>
      <c r="F3079" s="4">
        <v>241</v>
      </c>
      <c r="G3079" s="4">
        <v>5049</v>
      </c>
      <c r="H3079" s="4">
        <v>0</v>
      </c>
      <c r="I3079">
        <f t="shared" si="480"/>
        <v>5290</v>
      </c>
      <c r="J3079">
        <f t="shared" si="481"/>
        <v>4.5557655954631383E-2</v>
      </c>
      <c r="K3079">
        <f t="shared" si="482"/>
        <v>0.95444234404536865</v>
      </c>
      <c r="L3079">
        <f t="shared" si="483"/>
        <v>0</v>
      </c>
      <c r="M3079">
        <f>I3079*Diccionario!$B$36</f>
        <v>11.743903725490195</v>
      </c>
      <c r="N3079">
        <f>M3079*Diccionario!$B$37</f>
        <v>1.1861342762745097</v>
      </c>
      <c r="O3079">
        <f>N3079*Diccionario!$B$38</f>
        <v>0.17792014144117646</v>
      </c>
      <c r="P3079">
        <f>O3079*Diccionario!$B$39</f>
        <v>0.16012812729705883</v>
      </c>
      <c r="Q3079">
        <f>P3079*Diccionario!$B$40</f>
        <v>6.4051250918823535E-2</v>
      </c>
      <c r="R3079">
        <f>Q3079*Diccionario!$B$41</f>
        <v>4.1633313097235301E-2</v>
      </c>
      <c r="S3079">
        <f t="shared" si="484"/>
        <v>4.1633313097235301E-2</v>
      </c>
      <c r="T3079">
        <f>I3079*Diccionario!$B$36</f>
        <v>11.743903725490195</v>
      </c>
      <c r="U3079">
        <f>T3079*Diccionario!$B$42</f>
        <v>1.1861342762745097</v>
      </c>
      <c r="V3079">
        <f>U3079*Diccionario!$B$43</f>
        <v>1.0082141348333333</v>
      </c>
      <c r="W3079">
        <f>V3079*Diccionario!$B$44</f>
        <v>0.19156068561833334</v>
      </c>
      <c r="X3079">
        <f>W3079*Diccionario!$B$45</f>
        <v>7.4708667391150008E-2</v>
      </c>
      <c r="Y3079">
        <f>X3079*Diccionario!$B$46</f>
        <v>6.6490713978123506E-2</v>
      </c>
      <c r="Z3079">
        <f>Y3079*Diccionario!$B$47</f>
        <v>2.4601564171905697E-2</v>
      </c>
      <c r="AA3079">
        <f>Z3079*Diccionario!$B$48</f>
        <v>2.4601564171905697E-2</v>
      </c>
      <c r="AB3079">
        <f>AA3079*Diccionario!$B$49</f>
        <v>1.8451173128929271E-2</v>
      </c>
      <c r="AC3079">
        <f t="shared" si="485"/>
        <v>1.8451173128929271E-2</v>
      </c>
      <c r="AD3079">
        <f t="shared" si="486"/>
        <v>6.0084486226164573E-2</v>
      </c>
      <c r="AE3079">
        <f t="shared" si="487"/>
        <v>1.0068759539864164E-4</v>
      </c>
      <c r="AF3079" t="e">
        <f ca="1">IF(AD3079="","",_xludf.RANK.EQ(AD3079,$AD$2:$AD$5513,0))</f>
        <v>#NAME?</v>
      </c>
      <c r="AH3079" t="str">
        <f t="shared" si="488"/>
        <v>Baja</v>
      </c>
      <c r="AI3079" t="s">
        <v>153</v>
      </c>
      <c r="AJ3079" t="str">
        <f>IFERROR(VLOOKUP(B3079,Maestro_Regionales!$A$2:$B$35,2,FALSE),"Otras zonas")</f>
        <v>Centro</v>
      </c>
      <c r="AK3079" t="str">
        <f t="shared" si="489"/>
        <v>EPS SANITAS | Centro</v>
      </c>
    </row>
    <row r="3080" spans="1:37">
      <c r="A3080" s="4" t="s">
        <v>1336</v>
      </c>
      <c r="B3080" s="4" t="s">
        <v>1337</v>
      </c>
      <c r="C3080" s="4" t="s">
        <v>1354</v>
      </c>
      <c r="D3080" s="4" t="s">
        <v>1355</v>
      </c>
      <c r="E3080" s="4" t="s">
        <v>87</v>
      </c>
      <c r="F3080" s="4">
        <v>233</v>
      </c>
      <c r="G3080" s="4">
        <v>816</v>
      </c>
      <c r="H3080" s="4">
        <v>0</v>
      </c>
      <c r="I3080">
        <f t="shared" si="480"/>
        <v>1049</v>
      </c>
      <c r="J3080">
        <f t="shared" si="481"/>
        <v>0.2221163012392755</v>
      </c>
      <c r="K3080">
        <f t="shared" si="482"/>
        <v>0.7778836987607245</v>
      </c>
      <c r="L3080">
        <f t="shared" si="483"/>
        <v>0</v>
      </c>
      <c r="M3080">
        <f>I3080*Diccionario!$B$36</f>
        <v>2.3288005686274507</v>
      </c>
      <c r="N3080">
        <f>M3080*Diccionario!$B$37</f>
        <v>0.23520885743137254</v>
      </c>
      <c r="O3080">
        <f>N3080*Diccionario!$B$38</f>
        <v>3.5281328614705877E-2</v>
      </c>
      <c r="P3080">
        <f>O3080*Diccionario!$B$39</f>
        <v>3.1753195753235292E-2</v>
      </c>
      <c r="Q3080">
        <f>P3080*Diccionario!$B$40</f>
        <v>1.2701278301294118E-2</v>
      </c>
      <c r="R3080">
        <f>Q3080*Diccionario!$B$41</f>
        <v>8.2558308958411777E-3</v>
      </c>
      <c r="S3080">
        <f t="shared" si="484"/>
        <v>8.2558308958411777E-3</v>
      </c>
      <c r="T3080">
        <f>I3080*Diccionario!$B$36</f>
        <v>2.3288005686274507</v>
      </c>
      <c r="U3080">
        <f>T3080*Diccionario!$B$42</f>
        <v>0.23520885743137254</v>
      </c>
      <c r="V3080">
        <f>U3080*Diccionario!$B$43</f>
        <v>0.19992752881666664</v>
      </c>
      <c r="W3080">
        <f>V3080*Diccionario!$B$44</f>
        <v>3.7986230475166666E-2</v>
      </c>
      <c r="X3080">
        <f>W3080*Diccionario!$B$45</f>
        <v>1.4814629885314999E-2</v>
      </c>
      <c r="Y3080">
        <f>X3080*Diccionario!$B$46</f>
        <v>1.318502059793035E-2</v>
      </c>
      <c r="Z3080">
        <f>Y3080*Diccionario!$B$47</f>
        <v>4.8784576212342291E-3</v>
      </c>
      <c r="AA3080">
        <f>Z3080*Diccionario!$B$48</f>
        <v>4.8784576212342291E-3</v>
      </c>
      <c r="AB3080">
        <f>AA3080*Diccionario!$B$49</f>
        <v>3.6588432159256716E-3</v>
      </c>
      <c r="AC3080">
        <f t="shared" si="485"/>
        <v>3.6588432159256716E-3</v>
      </c>
      <c r="AD3080">
        <f t="shared" si="486"/>
        <v>1.1914674111766849E-2</v>
      </c>
      <c r="AE3080">
        <f t="shared" si="487"/>
        <v>1.9966216932547272E-5</v>
      </c>
      <c r="AF3080" t="e">
        <f ca="1">IF(AD3080="","",_xludf.RANK.EQ(AD3080,$AD$2:$AD$5513,0))</f>
        <v>#NAME?</v>
      </c>
      <c r="AH3080" t="str">
        <f t="shared" si="488"/>
        <v>Baja</v>
      </c>
      <c r="AI3080" t="s">
        <v>153</v>
      </c>
      <c r="AJ3080" t="str">
        <f>IFERROR(VLOOKUP(B3080,Maestro_Regionales!$A$2:$B$35,2,FALSE),"Otras zonas")</f>
        <v>Centro</v>
      </c>
      <c r="AK3080" t="str">
        <f t="shared" si="489"/>
        <v>NUEVA EPS | Centro</v>
      </c>
    </row>
    <row r="3081" spans="1:37">
      <c r="A3081" s="4" t="s">
        <v>1336</v>
      </c>
      <c r="B3081" s="4" t="s">
        <v>1337</v>
      </c>
      <c r="C3081" s="4" t="s">
        <v>1354</v>
      </c>
      <c r="D3081" s="4" t="s">
        <v>1355</v>
      </c>
      <c r="E3081" s="4" t="s">
        <v>90</v>
      </c>
      <c r="F3081" s="4">
        <v>0</v>
      </c>
      <c r="G3081" s="4">
        <v>0</v>
      </c>
      <c r="H3081" s="4">
        <v>145</v>
      </c>
      <c r="I3081">
        <f t="shared" si="480"/>
        <v>145</v>
      </c>
      <c r="J3081">
        <f t="shared" si="481"/>
        <v>0</v>
      </c>
      <c r="K3081">
        <f t="shared" si="482"/>
        <v>0</v>
      </c>
      <c r="L3081">
        <f t="shared" si="483"/>
        <v>1</v>
      </c>
      <c r="M3081">
        <f>I3081*Diccionario!$B$36</f>
        <v>0.32190284313725487</v>
      </c>
      <c r="N3081">
        <f>M3081*Diccionario!$B$37</f>
        <v>3.2512187156862743E-2</v>
      </c>
      <c r="O3081">
        <f>N3081*Diccionario!$B$38</f>
        <v>4.8768280735294114E-3</v>
      </c>
      <c r="P3081">
        <f>O3081*Diccionario!$B$39</f>
        <v>4.3891452661764703E-3</v>
      </c>
      <c r="Q3081">
        <f>P3081*Diccionario!$B$40</f>
        <v>1.7556581064705882E-3</v>
      </c>
      <c r="R3081">
        <f>Q3081*Diccionario!$B$41</f>
        <v>1.1411777692058823E-3</v>
      </c>
      <c r="S3081">
        <f t="shared" si="484"/>
        <v>1.1411777692058823E-3</v>
      </c>
      <c r="T3081">
        <f>I3081*Diccionario!$B$36</f>
        <v>0.32190284313725487</v>
      </c>
      <c r="U3081">
        <f>T3081*Diccionario!$B$42</f>
        <v>3.2512187156862743E-2</v>
      </c>
      <c r="V3081">
        <f>U3081*Diccionario!$B$43</f>
        <v>2.7635359083333332E-2</v>
      </c>
      <c r="W3081">
        <f>V3081*Diccionario!$B$44</f>
        <v>5.2507182258333326E-3</v>
      </c>
      <c r="X3081">
        <f>W3081*Diccionario!$B$45</f>
        <v>2.0477801080749998E-3</v>
      </c>
      <c r="Y3081">
        <f>X3081*Diccionario!$B$46</f>
        <v>1.8225242961867499E-3</v>
      </c>
      <c r="Z3081">
        <f>Y3081*Diccionario!$B$47</f>
        <v>6.7433398958909746E-4</v>
      </c>
      <c r="AA3081">
        <f>Z3081*Diccionario!$B$48</f>
        <v>6.7433398958909746E-4</v>
      </c>
      <c r="AB3081">
        <f>AA3081*Diccionario!$B$49</f>
        <v>5.0575049219182312E-4</v>
      </c>
      <c r="AC3081">
        <f t="shared" si="485"/>
        <v>5.0575049219182312E-4</v>
      </c>
      <c r="AD3081">
        <f t="shared" si="486"/>
        <v>1.6469282613977053E-3</v>
      </c>
      <c r="AE3081">
        <f t="shared" si="487"/>
        <v>2.7598679268058667E-6</v>
      </c>
      <c r="AF3081" t="e">
        <f ca="1">IF(AD3081="","",_xludf.RANK.EQ(AD3081,$AD$2:$AD$5513,0))</f>
        <v>#NAME?</v>
      </c>
      <c r="AH3081" t="str">
        <f t="shared" si="488"/>
        <v>Baja</v>
      </c>
      <c r="AI3081" t="s">
        <v>153</v>
      </c>
      <c r="AJ3081" t="str">
        <f>IFERROR(VLOOKUP(B3081,Maestro_Regionales!$A$2:$B$35,2,FALSE),"Otras zonas")</f>
        <v>Centro</v>
      </c>
      <c r="AK3081" t="str">
        <f t="shared" si="489"/>
        <v>REGIMEN DE EXCEPCION | Centro</v>
      </c>
    </row>
    <row r="3082" spans="1:37">
      <c r="A3082" s="4" t="s">
        <v>1336</v>
      </c>
      <c r="B3082" s="4" t="s">
        <v>1337</v>
      </c>
      <c r="C3082" s="4" t="s">
        <v>1356</v>
      </c>
      <c r="D3082" s="4" t="s">
        <v>1357</v>
      </c>
      <c r="E3082" s="4" t="s">
        <v>87</v>
      </c>
      <c r="F3082" s="4">
        <v>267</v>
      </c>
      <c r="G3082" s="4">
        <v>1516</v>
      </c>
      <c r="H3082" s="4">
        <v>0</v>
      </c>
      <c r="I3082">
        <f t="shared" si="480"/>
        <v>1783</v>
      </c>
      <c r="J3082">
        <f t="shared" si="481"/>
        <v>0.14974761637689288</v>
      </c>
      <c r="K3082">
        <f t="shared" si="482"/>
        <v>0.85025238362310718</v>
      </c>
      <c r="L3082">
        <f t="shared" si="483"/>
        <v>0</v>
      </c>
      <c r="M3082">
        <f>I3082*Diccionario!$B$36</f>
        <v>3.9582949607843134</v>
      </c>
      <c r="N3082">
        <f>M3082*Diccionario!$B$37</f>
        <v>0.39978779103921569</v>
      </c>
      <c r="O3082">
        <f>N3082*Diccionario!$B$38</f>
        <v>5.9968168655882351E-2</v>
      </c>
      <c r="P3082">
        <f>O3082*Diccionario!$B$39</f>
        <v>5.3971351790294116E-2</v>
      </c>
      <c r="Q3082">
        <f>P3082*Diccionario!$B$40</f>
        <v>2.1588540716117648E-2</v>
      </c>
      <c r="R3082">
        <f>Q3082*Diccionario!$B$41</f>
        <v>1.4032551465476471E-2</v>
      </c>
      <c r="S3082">
        <f t="shared" si="484"/>
        <v>1.4032551465476471E-2</v>
      </c>
      <c r="T3082">
        <f>I3082*Diccionario!$B$36</f>
        <v>3.9582949607843134</v>
      </c>
      <c r="U3082">
        <f>T3082*Diccionario!$B$42</f>
        <v>0.39978779103921569</v>
      </c>
      <c r="V3082">
        <f>U3082*Diccionario!$B$43</f>
        <v>0.33981962238333335</v>
      </c>
      <c r="W3082">
        <f>V3082*Diccionario!$B$44</f>
        <v>6.456572825283334E-2</v>
      </c>
      <c r="X3082">
        <f>W3082*Diccionario!$B$45</f>
        <v>2.5180634018605003E-2</v>
      </c>
      <c r="Y3082">
        <f>X3082*Diccionario!$B$46</f>
        <v>2.2410764276558453E-2</v>
      </c>
      <c r="Z3082">
        <f>Y3082*Diccionario!$B$47</f>
        <v>8.2919827823266269E-3</v>
      </c>
      <c r="AA3082">
        <f>Z3082*Diccionario!$B$48</f>
        <v>8.2919827823266269E-3</v>
      </c>
      <c r="AB3082">
        <f>AA3082*Diccionario!$B$49</f>
        <v>6.2189870867449702E-3</v>
      </c>
      <c r="AC3082">
        <f t="shared" si="485"/>
        <v>6.2189870867449702E-3</v>
      </c>
      <c r="AD3082">
        <f t="shared" si="486"/>
        <v>2.0251538552221442E-2</v>
      </c>
      <c r="AE3082">
        <f t="shared" si="487"/>
        <v>3.3936858713757662E-5</v>
      </c>
      <c r="AF3082" t="e">
        <f ca="1">IF(AD3082="","",_xludf.RANK.EQ(AD3082,$AD$2:$AD$5513,0))</f>
        <v>#NAME?</v>
      </c>
      <c r="AH3082" t="str">
        <f t="shared" si="488"/>
        <v>Baja</v>
      </c>
      <c r="AI3082" t="s">
        <v>153</v>
      </c>
      <c r="AJ3082" t="str">
        <f>IFERROR(VLOOKUP(B3082,Maestro_Regionales!$A$2:$B$35,2,FALSE),"Otras zonas")</f>
        <v>Centro</v>
      </c>
      <c r="AK3082" t="str">
        <f t="shared" si="489"/>
        <v>NUEVA EPS | Centro</v>
      </c>
    </row>
    <row r="3083" spans="1:37">
      <c r="A3083" s="4" t="s">
        <v>1336</v>
      </c>
      <c r="B3083" s="4" t="s">
        <v>1337</v>
      </c>
      <c r="C3083" s="4" t="s">
        <v>1356</v>
      </c>
      <c r="D3083" s="4" t="s">
        <v>1357</v>
      </c>
      <c r="E3083" s="4" t="s">
        <v>95</v>
      </c>
      <c r="F3083" s="4">
        <v>52</v>
      </c>
      <c r="G3083" s="4">
        <v>1409</v>
      </c>
      <c r="H3083" s="4">
        <v>0</v>
      </c>
      <c r="I3083">
        <f t="shared" si="480"/>
        <v>1461</v>
      </c>
      <c r="J3083">
        <f t="shared" si="481"/>
        <v>3.5592060232717319E-2</v>
      </c>
      <c r="K3083">
        <f t="shared" si="482"/>
        <v>0.96440793976728267</v>
      </c>
      <c r="L3083">
        <f t="shared" si="483"/>
        <v>0</v>
      </c>
      <c r="M3083">
        <f>I3083*Diccionario!$B$36</f>
        <v>3.2434486470588233</v>
      </c>
      <c r="N3083">
        <f>M3083*Diccionario!$B$37</f>
        <v>0.3275883133529412</v>
      </c>
      <c r="O3083">
        <f>N3083*Diccionario!$B$38</f>
        <v>4.9138247002941178E-2</v>
      </c>
      <c r="P3083">
        <f>O3083*Diccionario!$B$39</f>
        <v>4.422442230264706E-2</v>
      </c>
      <c r="Q3083">
        <f>P3083*Diccionario!$B$40</f>
        <v>1.7689768921058825E-2</v>
      </c>
      <c r="R3083">
        <f>Q3083*Diccionario!$B$41</f>
        <v>1.1498349798688237E-2</v>
      </c>
      <c r="S3083">
        <f t="shared" si="484"/>
        <v>1.1498349798688237E-2</v>
      </c>
      <c r="T3083">
        <f>I3083*Diccionario!$B$36</f>
        <v>3.2434486470588233</v>
      </c>
      <c r="U3083">
        <f>T3083*Diccionario!$B$42</f>
        <v>0.3275883133529412</v>
      </c>
      <c r="V3083">
        <f>U3083*Diccionario!$B$43</f>
        <v>0.27845006635000003</v>
      </c>
      <c r="W3083">
        <f>V3083*Diccionario!$B$44</f>
        <v>5.2905512606500005E-2</v>
      </c>
      <c r="X3083">
        <f>W3083*Diccionario!$B$45</f>
        <v>2.0633149916535004E-2</v>
      </c>
      <c r="Y3083">
        <f>X3083*Diccionario!$B$46</f>
        <v>1.8363503425716153E-2</v>
      </c>
      <c r="Z3083">
        <f>Y3083*Diccionario!$B$47</f>
        <v>6.7944962675149769E-3</v>
      </c>
      <c r="AA3083">
        <f>Z3083*Diccionario!$B$48</f>
        <v>6.7944962675149769E-3</v>
      </c>
      <c r="AB3083">
        <f>AA3083*Diccionario!$B$49</f>
        <v>5.0958722006362329E-3</v>
      </c>
      <c r="AC3083">
        <f t="shared" si="485"/>
        <v>5.0958722006362329E-3</v>
      </c>
      <c r="AD3083">
        <f t="shared" si="486"/>
        <v>1.659422199932447E-2</v>
      </c>
      <c r="AE3083">
        <f t="shared" si="487"/>
        <v>2.7808048559057741E-5</v>
      </c>
      <c r="AF3083" t="e">
        <f ca="1">IF(AD3083="","",_xludf.RANK.EQ(AD3083,$AD$2:$AD$5513,0))</f>
        <v>#NAME?</v>
      </c>
      <c r="AH3083" t="str">
        <f t="shared" si="488"/>
        <v>Baja</v>
      </c>
      <c r="AI3083" t="s">
        <v>153</v>
      </c>
      <c r="AJ3083" t="str">
        <f>IFERROR(VLOOKUP(B3083,Maestro_Regionales!$A$2:$B$35,2,FALSE),"Otras zonas")</f>
        <v>Centro</v>
      </c>
      <c r="AK3083" t="str">
        <f t="shared" si="489"/>
        <v>ASMETSALUD EPS | Centro</v>
      </c>
    </row>
    <row r="3084" spans="1:37">
      <c r="A3084" s="4" t="s">
        <v>1336</v>
      </c>
      <c r="B3084" s="4" t="s">
        <v>1337</v>
      </c>
      <c r="C3084" s="4" t="s">
        <v>1356</v>
      </c>
      <c r="D3084" s="4" t="s">
        <v>1357</v>
      </c>
      <c r="E3084" s="4" t="s">
        <v>86</v>
      </c>
      <c r="F3084" s="4">
        <v>55</v>
      </c>
      <c r="G3084" s="4">
        <v>522</v>
      </c>
      <c r="H3084" s="4">
        <v>0</v>
      </c>
      <c r="I3084">
        <f t="shared" si="480"/>
        <v>577</v>
      </c>
      <c r="J3084">
        <f t="shared" si="481"/>
        <v>9.5320623916811092E-2</v>
      </c>
      <c r="K3084">
        <f t="shared" si="482"/>
        <v>0.90467937608318894</v>
      </c>
      <c r="L3084">
        <f t="shared" si="483"/>
        <v>0</v>
      </c>
      <c r="M3084">
        <f>I3084*Diccionario!$B$36</f>
        <v>1.2809513137254902</v>
      </c>
      <c r="N3084">
        <f>M3084*Diccionario!$B$37</f>
        <v>0.12937608268627451</v>
      </c>
      <c r="O3084">
        <f>N3084*Diccionario!$B$38</f>
        <v>1.9406412402941175E-2</v>
      </c>
      <c r="P3084">
        <f>O3084*Diccionario!$B$39</f>
        <v>1.7465771162647057E-2</v>
      </c>
      <c r="Q3084">
        <f>P3084*Diccionario!$B$40</f>
        <v>6.9863084650588232E-3</v>
      </c>
      <c r="R3084">
        <f>Q3084*Diccionario!$B$41</f>
        <v>4.5411005022882355E-3</v>
      </c>
      <c r="S3084">
        <f t="shared" si="484"/>
        <v>4.5411005022882355E-3</v>
      </c>
      <c r="T3084">
        <f>I3084*Diccionario!$B$36</f>
        <v>1.2809513137254902</v>
      </c>
      <c r="U3084">
        <f>T3084*Diccionario!$B$42</f>
        <v>0.12937608268627451</v>
      </c>
      <c r="V3084">
        <f>U3084*Diccionario!$B$43</f>
        <v>0.10996967028333333</v>
      </c>
      <c r="W3084">
        <f>V3084*Diccionario!$B$44</f>
        <v>2.0894237353833334E-2</v>
      </c>
      <c r="X3084">
        <f>W3084*Diccionario!$B$45</f>
        <v>8.1487525679950004E-3</v>
      </c>
      <c r="Y3084">
        <f>X3084*Diccionario!$B$46</f>
        <v>7.2523897855155508E-3</v>
      </c>
      <c r="Z3084">
        <f>Y3084*Diccionario!$B$47</f>
        <v>2.683384220640754E-3</v>
      </c>
      <c r="AA3084">
        <f>Z3084*Diccionario!$B$48</f>
        <v>2.683384220640754E-3</v>
      </c>
      <c r="AB3084">
        <f>AA3084*Diccionario!$B$49</f>
        <v>2.0125381654805654E-3</v>
      </c>
      <c r="AC3084">
        <f t="shared" si="485"/>
        <v>2.0125381654805654E-3</v>
      </c>
      <c r="AD3084">
        <f t="shared" si="486"/>
        <v>6.5536386677688008E-3</v>
      </c>
      <c r="AE3084">
        <f t="shared" si="487"/>
        <v>1.0982370991496451E-5</v>
      </c>
      <c r="AF3084" t="e">
        <f ca="1">IF(AD3084="","",_xludf.RANK.EQ(AD3084,$AD$2:$AD$5513,0))</f>
        <v>#NAME?</v>
      </c>
      <c r="AH3084" t="str">
        <f t="shared" si="488"/>
        <v>Baja</v>
      </c>
      <c r="AI3084" t="s">
        <v>153</v>
      </c>
      <c r="AJ3084" t="str">
        <f>IFERROR(VLOOKUP(B3084,Maestro_Regionales!$A$2:$B$35,2,FALSE),"Otras zonas")</f>
        <v>Centro</v>
      </c>
      <c r="AK3084" t="str">
        <f t="shared" si="489"/>
        <v>EPS SANITAS | Centro</v>
      </c>
    </row>
    <row r="3085" spans="1:37">
      <c r="A3085" s="4" t="s">
        <v>1336</v>
      </c>
      <c r="B3085" s="4" t="s">
        <v>1337</v>
      </c>
      <c r="C3085" s="4" t="s">
        <v>1356</v>
      </c>
      <c r="D3085" s="4" t="s">
        <v>1357</v>
      </c>
      <c r="E3085" s="4" t="s">
        <v>90</v>
      </c>
      <c r="F3085" s="4">
        <v>0</v>
      </c>
      <c r="G3085" s="4">
        <v>0</v>
      </c>
      <c r="H3085" s="4">
        <v>79</v>
      </c>
      <c r="I3085">
        <f t="shared" si="480"/>
        <v>79</v>
      </c>
      <c r="J3085">
        <f t="shared" si="481"/>
        <v>0</v>
      </c>
      <c r="K3085">
        <f t="shared" si="482"/>
        <v>0</v>
      </c>
      <c r="L3085">
        <f t="shared" si="483"/>
        <v>1</v>
      </c>
      <c r="M3085">
        <f>I3085*Diccionario!$B$36</f>
        <v>0.17538154901960784</v>
      </c>
      <c r="N3085">
        <f>M3085*Diccionario!$B$37</f>
        <v>1.7713536450980394E-2</v>
      </c>
      <c r="O3085">
        <f>N3085*Diccionario!$B$38</f>
        <v>2.657030467647059E-3</v>
      </c>
      <c r="P3085">
        <f>O3085*Diccionario!$B$39</f>
        <v>2.3913274208823532E-3</v>
      </c>
      <c r="Q3085">
        <f>P3085*Diccionario!$B$40</f>
        <v>9.5653096835294138E-4</v>
      </c>
      <c r="R3085">
        <f>Q3085*Diccionario!$B$41</f>
        <v>6.2174512942941189E-4</v>
      </c>
      <c r="S3085">
        <f t="shared" si="484"/>
        <v>6.2174512942941189E-4</v>
      </c>
      <c r="T3085">
        <f>I3085*Diccionario!$B$36</f>
        <v>0.17538154901960784</v>
      </c>
      <c r="U3085">
        <f>T3085*Diccionario!$B$42</f>
        <v>1.7713536450980394E-2</v>
      </c>
      <c r="V3085">
        <f>U3085*Diccionario!$B$43</f>
        <v>1.5056505983333334E-2</v>
      </c>
      <c r="W3085">
        <f>V3085*Diccionario!$B$44</f>
        <v>2.8607361368333337E-3</v>
      </c>
      <c r="X3085">
        <f>W3085*Diccionario!$B$45</f>
        <v>1.1156870933650002E-3</v>
      </c>
      <c r="Y3085">
        <f>X3085*Diccionario!$B$46</f>
        <v>9.9296151309485013E-4</v>
      </c>
      <c r="Z3085">
        <f>Y3085*Diccionario!$B$47</f>
        <v>3.6739575984509452E-4</v>
      </c>
      <c r="AA3085">
        <f>Z3085*Diccionario!$B$48</f>
        <v>3.6739575984509452E-4</v>
      </c>
      <c r="AB3085">
        <f>AA3085*Diccionario!$B$49</f>
        <v>2.7554681988382088E-4</v>
      </c>
      <c r="AC3085">
        <f t="shared" si="485"/>
        <v>2.7554681988382088E-4</v>
      </c>
      <c r="AD3085">
        <f t="shared" si="486"/>
        <v>8.9729194931323277E-4</v>
      </c>
      <c r="AE3085">
        <f t="shared" si="487"/>
        <v>1.5036521808114725E-6</v>
      </c>
      <c r="AF3085" t="e">
        <f ca="1">IF(AD3085="","",_xludf.RANK.EQ(AD3085,$AD$2:$AD$5513,0))</f>
        <v>#NAME?</v>
      </c>
      <c r="AH3085" t="str">
        <f t="shared" si="488"/>
        <v>Baja</v>
      </c>
      <c r="AI3085" t="s">
        <v>153</v>
      </c>
      <c r="AJ3085" t="str">
        <f>IFERROR(VLOOKUP(B3085,Maestro_Regionales!$A$2:$B$35,2,FALSE),"Otras zonas")</f>
        <v>Centro</v>
      </c>
      <c r="AK3085" t="str">
        <f t="shared" si="489"/>
        <v>REGIMEN DE EXCEPCION | Centro</v>
      </c>
    </row>
    <row r="3086" spans="1:37">
      <c r="A3086" s="4" t="s">
        <v>1336</v>
      </c>
      <c r="B3086" s="4" t="s">
        <v>1337</v>
      </c>
      <c r="C3086" s="4" t="s">
        <v>1358</v>
      </c>
      <c r="D3086" s="4" t="s">
        <v>1359</v>
      </c>
      <c r="E3086" s="4" t="s">
        <v>87</v>
      </c>
      <c r="F3086" s="4">
        <v>7824</v>
      </c>
      <c r="G3086" s="4">
        <v>31365</v>
      </c>
      <c r="H3086" s="4">
        <v>0</v>
      </c>
      <c r="I3086">
        <f t="shared" si="480"/>
        <v>39189</v>
      </c>
      <c r="J3086">
        <f t="shared" si="481"/>
        <v>0.19964786036898108</v>
      </c>
      <c r="K3086">
        <f t="shared" si="482"/>
        <v>0.80035213963101892</v>
      </c>
      <c r="L3086">
        <f t="shared" si="483"/>
        <v>0</v>
      </c>
      <c r="M3086">
        <f>I3086*Diccionario!$B$36</f>
        <v>87.000348411764705</v>
      </c>
      <c r="N3086">
        <f>M3086*Diccionario!$B$37</f>
        <v>8.7870351895882362</v>
      </c>
      <c r="O3086">
        <f>N3086*Diccionario!$B$38</f>
        <v>1.3180552784382353</v>
      </c>
      <c r="P3086">
        <f>O3086*Diccionario!$B$39</f>
        <v>1.1862497505944118</v>
      </c>
      <c r="Q3086">
        <f>P3086*Diccionario!$B$40</f>
        <v>0.47449990023776478</v>
      </c>
      <c r="R3086">
        <f>Q3086*Diccionario!$B$41</f>
        <v>0.30842493515454711</v>
      </c>
      <c r="S3086">
        <f t="shared" si="484"/>
        <v>0.30842493515454711</v>
      </c>
      <c r="T3086">
        <f>I3086*Diccionario!$B$36</f>
        <v>87.000348411764705</v>
      </c>
      <c r="U3086">
        <f>T3086*Diccionario!$B$42</f>
        <v>8.7870351895882362</v>
      </c>
      <c r="V3086">
        <f>U3086*Diccionario!$B$43</f>
        <v>7.4689799111500008</v>
      </c>
      <c r="W3086">
        <f>V3086*Diccionario!$B$44</f>
        <v>1.4191061831185001</v>
      </c>
      <c r="X3086">
        <f>W3086*Diccionario!$B$45</f>
        <v>0.55345141141621501</v>
      </c>
      <c r="Y3086">
        <f>X3086*Diccionario!$B$46</f>
        <v>0.49257175616043136</v>
      </c>
      <c r="Z3086">
        <f>Y3086*Diccionario!$B$47</f>
        <v>0.18225154977935959</v>
      </c>
      <c r="AA3086">
        <f>Z3086*Diccionario!$B$48</f>
        <v>0.18225154977935959</v>
      </c>
      <c r="AB3086">
        <f>AA3086*Diccionario!$B$49</f>
        <v>0.13668866233451971</v>
      </c>
      <c r="AC3086">
        <f t="shared" si="485"/>
        <v>0.13668866233451971</v>
      </c>
      <c r="AD3086">
        <f t="shared" si="486"/>
        <v>0.44511359748906681</v>
      </c>
      <c r="AE3086">
        <f t="shared" si="487"/>
        <v>7.4590664954203535E-4</v>
      </c>
      <c r="AF3086" t="e">
        <f ca="1">IF(AD3086="","",_xludf.RANK.EQ(AD3086,$AD$2:$AD$5513,0))</f>
        <v>#NAME?</v>
      </c>
      <c r="AH3086" t="str">
        <f t="shared" si="488"/>
        <v>Media</v>
      </c>
      <c r="AI3086" t="s">
        <v>153</v>
      </c>
      <c r="AJ3086" t="str">
        <f>IFERROR(VLOOKUP(B3086,Maestro_Regionales!$A$2:$B$35,2,FALSE),"Otras zonas")</f>
        <v>Centro</v>
      </c>
      <c r="AK3086" t="str">
        <f t="shared" si="489"/>
        <v>NUEVA EPS | Centro</v>
      </c>
    </row>
    <row r="3087" spans="1:37">
      <c r="A3087" s="4" t="s">
        <v>1336</v>
      </c>
      <c r="B3087" s="4" t="s">
        <v>1337</v>
      </c>
      <c r="C3087" s="4" t="s">
        <v>1358</v>
      </c>
      <c r="D3087" s="4" t="s">
        <v>1359</v>
      </c>
      <c r="E3087" s="4" t="s">
        <v>86</v>
      </c>
      <c r="F3087" s="4">
        <v>10827</v>
      </c>
      <c r="G3087" s="4">
        <v>24426</v>
      </c>
      <c r="H3087" s="4">
        <v>0</v>
      </c>
      <c r="I3087">
        <f t="shared" si="480"/>
        <v>35253</v>
      </c>
      <c r="J3087">
        <f t="shared" si="481"/>
        <v>0.30712279805973958</v>
      </c>
      <c r="K3087">
        <f t="shared" si="482"/>
        <v>0.69287720194026037</v>
      </c>
      <c r="L3087">
        <f t="shared" si="483"/>
        <v>0</v>
      </c>
      <c r="M3087">
        <f>I3087*Diccionario!$B$36</f>
        <v>78.262351235294119</v>
      </c>
      <c r="N3087">
        <f>M3087*Diccionario!$B$37</f>
        <v>7.9044974747647068</v>
      </c>
      <c r="O3087">
        <f>N3087*Diccionario!$B$38</f>
        <v>1.185674621214706</v>
      </c>
      <c r="P3087">
        <f>O3087*Diccionario!$B$39</f>
        <v>1.0671071590932355</v>
      </c>
      <c r="Q3087">
        <f>P3087*Diccionario!$B$40</f>
        <v>0.42684286363729423</v>
      </c>
      <c r="R3087">
        <f>Q3087*Diccionario!$B$41</f>
        <v>0.27744786136424127</v>
      </c>
      <c r="S3087">
        <f t="shared" si="484"/>
        <v>0.27744786136424127</v>
      </c>
      <c r="T3087">
        <f>I3087*Diccionario!$B$36</f>
        <v>78.262351235294119</v>
      </c>
      <c r="U3087">
        <f>T3087*Diccionario!$B$42</f>
        <v>7.9044974747647068</v>
      </c>
      <c r="V3087">
        <f>U3087*Diccionario!$B$43</f>
        <v>6.7188228535500008</v>
      </c>
      <c r="W3087">
        <f>V3087*Diccionario!$B$44</f>
        <v>1.2765763421745002</v>
      </c>
      <c r="X3087">
        <f>W3087*Diccionario!$B$45</f>
        <v>0.49786477344805513</v>
      </c>
      <c r="Y3087">
        <f>X3087*Diccionario!$B$46</f>
        <v>0.44309964836876908</v>
      </c>
      <c r="Z3087">
        <f>Y3087*Diccionario!$B$47</f>
        <v>0.16394686989644455</v>
      </c>
      <c r="AA3087">
        <f>Z3087*Diccionario!$B$48</f>
        <v>0.16394686989644455</v>
      </c>
      <c r="AB3087">
        <f>AA3087*Diccionario!$B$49</f>
        <v>0.12296015242233341</v>
      </c>
      <c r="AC3087">
        <f t="shared" si="485"/>
        <v>0.12296015242233341</v>
      </c>
      <c r="AD3087">
        <f t="shared" si="486"/>
        <v>0.40040801378657465</v>
      </c>
      <c r="AE3087">
        <f t="shared" si="487"/>
        <v>6.7099051050818791E-4</v>
      </c>
      <c r="AF3087" t="e">
        <f ca="1">IF(AD3087="","",_xludf.RANK.EQ(AD3087,$AD$2:$AD$5513,0))</f>
        <v>#NAME?</v>
      </c>
      <c r="AH3087" t="str">
        <f t="shared" si="488"/>
        <v>Media</v>
      </c>
      <c r="AI3087" t="s">
        <v>153</v>
      </c>
      <c r="AJ3087" t="str">
        <f>IFERROR(VLOOKUP(B3087,Maestro_Regionales!$A$2:$B$35,2,FALSE),"Otras zonas")</f>
        <v>Centro</v>
      </c>
      <c r="AK3087" t="str">
        <f t="shared" si="489"/>
        <v>EPS SANITAS | Centro</v>
      </c>
    </row>
    <row r="3088" spans="1:37">
      <c r="A3088" s="4" t="s">
        <v>1336</v>
      </c>
      <c r="B3088" s="4" t="s">
        <v>1337</v>
      </c>
      <c r="C3088" s="4" t="s">
        <v>1358</v>
      </c>
      <c r="D3088" s="4" t="s">
        <v>1359</v>
      </c>
      <c r="E3088" s="4" t="s">
        <v>95</v>
      </c>
      <c r="F3088" s="4">
        <v>322</v>
      </c>
      <c r="G3088" s="4">
        <v>6757</v>
      </c>
      <c r="H3088" s="4">
        <v>0</v>
      </c>
      <c r="I3088">
        <f t="shared" si="480"/>
        <v>7079</v>
      </c>
      <c r="J3088">
        <f t="shared" si="481"/>
        <v>4.5486650656872442E-2</v>
      </c>
      <c r="K3088">
        <f t="shared" si="482"/>
        <v>0.95451334934312759</v>
      </c>
      <c r="L3088">
        <f t="shared" si="483"/>
        <v>0</v>
      </c>
      <c r="M3088">
        <f>I3088*Diccionario!$B$36</f>
        <v>15.715518803921567</v>
      </c>
      <c r="N3088">
        <f>M3088*Diccionario!$B$37</f>
        <v>1.5872673991960784</v>
      </c>
      <c r="O3088">
        <f>N3088*Diccionario!$B$38</f>
        <v>0.23809010987941176</v>
      </c>
      <c r="P3088">
        <f>O3088*Diccionario!$B$39</f>
        <v>0.21428109889147059</v>
      </c>
      <c r="Q3088">
        <f>P3088*Diccionario!$B$40</f>
        <v>8.5712439556588249E-2</v>
      </c>
      <c r="R3088">
        <f>Q3088*Diccionario!$B$41</f>
        <v>5.5713085711782365E-2</v>
      </c>
      <c r="S3088">
        <f t="shared" si="484"/>
        <v>5.5713085711782365E-2</v>
      </c>
      <c r="T3088">
        <f>I3088*Diccionario!$B$36</f>
        <v>15.715518803921567</v>
      </c>
      <c r="U3088">
        <f>T3088*Diccionario!$B$42</f>
        <v>1.5872673991960784</v>
      </c>
      <c r="V3088">
        <f>U3088*Diccionario!$B$43</f>
        <v>1.3491772893166667</v>
      </c>
      <c r="W3088">
        <f>V3088*Diccionario!$B$44</f>
        <v>0.25634368497016669</v>
      </c>
      <c r="X3088">
        <f>W3088*Diccionario!$B$45</f>
        <v>9.9974037138365016E-2</v>
      </c>
      <c r="Y3088">
        <f>X3088*Diccionario!$B$46</f>
        <v>8.8976893053144865E-2</v>
      </c>
      <c r="Z3088">
        <f>Y3088*Diccionario!$B$47</f>
        <v>3.2921450429663601E-2</v>
      </c>
      <c r="AA3088">
        <f>Z3088*Diccionario!$B$48</f>
        <v>3.2921450429663601E-2</v>
      </c>
      <c r="AB3088">
        <f>AA3088*Diccionario!$B$49</f>
        <v>2.4691087822247701E-2</v>
      </c>
      <c r="AC3088">
        <f t="shared" si="485"/>
        <v>2.4691087822247701E-2</v>
      </c>
      <c r="AD3088">
        <f t="shared" si="486"/>
        <v>8.0404173534030066E-2</v>
      </c>
      <c r="AE3088">
        <f t="shared" si="487"/>
        <v>1.3473865554385336E-4</v>
      </c>
      <c r="AF3088" t="e">
        <f ca="1">IF(AD3088="","",_xludf.RANK.EQ(AD3088,$AD$2:$AD$5513,0))</f>
        <v>#NAME?</v>
      </c>
      <c r="AH3088" t="str">
        <f t="shared" si="488"/>
        <v>Baja</v>
      </c>
      <c r="AI3088" t="s">
        <v>153</v>
      </c>
      <c r="AJ3088" t="str">
        <f>IFERROR(VLOOKUP(B3088,Maestro_Regionales!$A$2:$B$35,2,FALSE),"Otras zonas")</f>
        <v>Centro</v>
      </c>
      <c r="AK3088" t="str">
        <f t="shared" si="489"/>
        <v>ASMETSALUD EPS | Centro</v>
      </c>
    </row>
    <row r="3089" spans="1:37">
      <c r="A3089" s="4" t="s">
        <v>1336</v>
      </c>
      <c r="B3089" s="4" t="s">
        <v>1337</v>
      </c>
      <c r="C3089" s="4" t="s">
        <v>1358</v>
      </c>
      <c r="D3089" s="4" t="s">
        <v>1359</v>
      </c>
      <c r="E3089" s="4" t="s">
        <v>90</v>
      </c>
      <c r="F3089" s="4">
        <v>0</v>
      </c>
      <c r="G3089" s="4">
        <v>0</v>
      </c>
      <c r="H3089" s="4">
        <v>1805</v>
      </c>
      <c r="I3089">
        <f t="shared" si="480"/>
        <v>1805</v>
      </c>
      <c r="J3089">
        <f t="shared" si="481"/>
        <v>0</v>
      </c>
      <c r="K3089">
        <f t="shared" si="482"/>
        <v>0</v>
      </c>
      <c r="L3089">
        <f t="shared" si="483"/>
        <v>1</v>
      </c>
      <c r="M3089">
        <f>I3089*Diccionario!$B$36</f>
        <v>4.0071353921568624</v>
      </c>
      <c r="N3089">
        <f>M3089*Diccionario!$B$37</f>
        <v>0.40472067460784311</v>
      </c>
      <c r="O3089">
        <f>N3089*Diccionario!$B$38</f>
        <v>6.0708101191176464E-2</v>
      </c>
      <c r="P3089">
        <f>O3089*Diccionario!$B$39</f>
        <v>5.4637291072058822E-2</v>
      </c>
      <c r="Q3089">
        <f>P3089*Diccionario!$B$40</f>
        <v>2.1854916428823531E-2</v>
      </c>
      <c r="R3089">
        <f>Q3089*Diccionario!$B$41</f>
        <v>1.4205695678735296E-2</v>
      </c>
      <c r="S3089">
        <f t="shared" si="484"/>
        <v>1.4205695678735296E-2</v>
      </c>
      <c r="T3089">
        <f>I3089*Diccionario!$B$36</f>
        <v>4.0071353921568624</v>
      </c>
      <c r="U3089">
        <f>T3089*Diccionario!$B$42</f>
        <v>0.40472067460784311</v>
      </c>
      <c r="V3089">
        <f>U3089*Diccionario!$B$43</f>
        <v>0.34401257341666663</v>
      </c>
      <c r="W3089">
        <f>V3089*Diccionario!$B$44</f>
        <v>6.5362388949166655E-2</v>
      </c>
      <c r="X3089">
        <f>W3089*Diccionario!$B$45</f>
        <v>2.5491331690174996E-2</v>
      </c>
      <c r="Y3089">
        <f>X3089*Diccionario!$B$46</f>
        <v>2.2687285204255746E-2</v>
      </c>
      <c r="Z3089">
        <f>Y3089*Diccionario!$B$47</f>
        <v>8.394295525574625E-3</v>
      </c>
      <c r="AA3089">
        <f>Z3089*Diccionario!$B$48</f>
        <v>8.394295525574625E-3</v>
      </c>
      <c r="AB3089">
        <f>AA3089*Diccionario!$B$49</f>
        <v>6.2957216441809688E-3</v>
      </c>
      <c r="AC3089">
        <f t="shared" si="485"/>
        <v>6.2957216441809688E-3</v>
      </c>
      <c r="AD3089">
        <f t="shared" si="486"/>
        <v>2.0501417322916264E-2</v>
      </c>
      <c r="AE3089">
        <f t="shared" si="487"/>
        <v>3.4355597295755789E-5</v>
      </c>
      <c r="AF3089" t="e">
        <f ca="1">IF(AD3089="","",_xludf.RANK.EQ(AD3089,$AD$2:$AD$5513,0))</f>
        <v>#NAME?</v>
      </c>
      <c r="AH3089" t="str">
        <f t="shared" si="488"/>
        <v>Baja</v>
      </c>
      <c r="AI3089" t="s">
        <v>153</v>
      </c>
      <c r="AJ3089" t="str">
        <f>IFERROR(VLOOKUP(B3089,Maestro_Regionales!$A$2:$B$35,2,FALSE),"Otras zonas")</f>
        <v>Centro</v>
      </c>
      <c r="AK3089" t="str">
        <f t="shared" si="489"/>
        <v>REGIMEN DE EXCEPCION | Centro</v>
      </c>
    </row>
    <row r="3090" spans="1:37">
      <c r="A3090" s="4" t="s">
        <v>1336</v>
      </c>
      <c r="B3090" s="4" t="s">
        <v>1337</v>
      </c>
      <c r="C3090" s="4" t="s">
        <v>1358</v>
      </c>
      <c r="D3090" s="4" t="s">
        <v>1359</v>
      </c>
      <c r="E3090" s="4" t="s">
        <v>85</v>
      </c>
      <c r="F3090" s="4">
        <v>130</v>
      </c>
      <c r="G3090" s="4">
        <v>101</v>
      </c>
      <c r="H3090" s="4">
        <v>0</v>
      </c>
      <c r="I3090">
        <f t="shared" si="480"/>
        <v>231</v>
      </c>
      <c r="J3090">
        <f t="shared" si="481"/>
        <v>0.56277056277056281</v>
      </c>
      <c r="K3090">
        <f t="shared" si="482"/>
        <v>0.43722943722943725</v>
      </c>
      <c r="L3090">
        <f t="shared" si="483"/>
        <v>0</v>
      </c>
      <c r="M3090">
        <f>I3090*Diccionario!$B$36</f>
        <v>0.51282452941176471</v>
      </c>
      <c r="N3090">
        <f>M3090*Diccionario!$B$37</f>
        <v>5.1795277470588236E-2</v>
      </c>
      <c r="O3090">
        <f>N3090*Diccionario!$B$38</f>
        <v>7.7692916205882347E-3</v>
      </c>
      <c r="P3090">
        <f>O3090*Diccionario!$B$39</f>
        <v>6.9923624585294117E-3</v>
      </c>
      <c r="Q3090">
        <f>P3090*Diccionario!$B$40</f>
        <v>2.7969449834117648E-3</v>
      </c>
      <c r="R3090">
        <f>Q3090*Diccionario!$B$41</f>
        <v>1.8180142392176472E-3</v>
      </c>
      <c r="S3090">
        <f t="shared" si="484"/>
        <v>1.8180142392176472E-3</v>
      </c>
      <c r="T3090">
        <f>I3090*Diccionario!$B$36</f>
        <v>0.51282452941176471</v>
      </c>
      <c r="U3090">
        <f>T3090*Diccionario!$B$42</f>
        <v>5.1795277470588236E-2</v>
      </c>
      <c r="V3090">
        <f>U3090*Diccionario!$B$43</f>
        <v>4.4025985849999998E-2</v>
      </c>
      <c r="W3090">
        <f>V3090*Diccionario!$B$44</f>
        <v>8.3649373114999988E-3</v>
      </c>
      <c r="X3090">
        <f>W3090*Diccionario!$B$45</f>
        <v>3.2623255514849995E-3</v>
      </c>
      <c r="Y3090">
        <f>X3090*Diccionario!$B$46</f>
        <v>2.9034697408216498E-3</v>
      </c>
      <c r="Z3090">
        <f>Y3090*Diccionario!$B$47</f>
        <v>1.0742838041040105E-3</v>
      </c>
      <c r="AA3090">
        <f>Z3090*Diccionario!$B$48</f>
        <v>1.0742838041040105E-3</v>
      </c>
      <c r="AB3090">
        <f>AA3090*Diccionario!$B$49</f>
        <v>8.0571285307800785E-4</v>
      </c>
      <c r="AC3090">
        <f t="shared" si="485"/>
        <v>8.0571285307800785E-4</v>
      </c>
      <c r="AD3090">
        <f t="shared" si="486"/>
        <v>2.6237270922956548E-3</v>
      </c>
      <c r="AE3090">
        <f t="shared" si="487"/>
        <v>4.3967551109803813E-6</v>
      </c>
      <c r="AF3090" t="e">
        <f ca="1">IF(AD3090="","",_xludf.RANK.EQ(AD3090,$AD$2:$AD$5513,0))</f>
        <v>#NAME?</v>
      </c>
      <c r="AH3090" t="str">
        <f t="shared" si="488"/>
        <v>Baja</v>
      </c>
      <c r="AI3090" t="s">
        <v>153</v>
      </c>
      <c r="AJ3090" t="str">
        <f>IFERROR(VLOOKUP(B3090,Maestro_Regionales!$A$2:$B$35,2,FALSE),"Otras zonas")</f>
        <v>Centro</v>
      </c>
      <c r="AK3090" t="str">
        <f t="shared" si="489"/>
        <v>SALUD TOTAL EPS | Centro</v>
      </c>
    </row>
    <row r="3091" spans="1:37">
      <c r="A3091" s="4" t="s">
        <v>1336</v>
      </c>
      <c r="B3091" s="4" t="s">
        <v>1337</v>
      </c>
      <c r="C3091" s="4" t="s">
        <v>1358</v>
      </c>
      <c r="D3091" s="4" t="s">
        <v>1359</v>
      </c>
      <c r="E3091" s="4" t="s">
        <v>94</v>
      </c>
      <c r="F3091" s="4">
        <v>1</v>
      </c>
      <c r="G3091" s="4">
        <v>0</v>
      </c>
      <c r="H3091" s="4">
        <v>0</v>
      </c>
      <c r="I3091">
        <f t="shared" si="480"/>
        <v>1</v>
      </c>
      <c r="J3091">
        <f t="shared" si="481"/>
        <v>1</v>
      </c>
      <c r="K3091">
        <f t="shared" si="482"/>
        <v>0</v>
      </c>
      <c r="L3091">
        <f t="shared" si="483"/>
        <v>0</v>
      </c>
      <c r="M3091">
        <f>I3091*Diccionario!$B$36</f>
        <v>2.2200196078431371E-3</v>
      </c>
      <c r="N3091">
        <f>M3091*Diccionario!$B$37</f>
        <v>2.2422198039215687E-4</v>
      </c>
      <c r="O3091">
        <f>N3091*Diccionario!$B$38</f>
        <v>3.3633297058823532E-5</v>
      </c>
      <c r="P3091">
        <f>O3091*Diccionario!$B$39</f>
        <v>3.026996735294118E-5</v>
      </c>
      <c r="Q3091">
        <f>P3091*Diccionario!$B$40</f>
        <v>1.2107986941176473E-5</v>
      </c>
      <c r="R3091">
        <f>Q3091*Diccionario!$B$41</f>
        <v>7.870191511764708E-6</v>
      </c>
      <c r="S3091">
        <f t="shared" si="484"/>
        <v>7.870191511764708E-6</v>
      </c>
      <c r="T3091">
        <f>I3091*Diccionario!$B$36</f>
        <v>2.2200196078431371E-3</v>
      </c>
      <c r="U3091">
        <f>T3091*Diccionario!$B$42</f>
        <v>2.2422198039215687E-4</v>
      </c>
      <c r="V3091">
        <f>U3091*Diccionario!$B$43</f>
        <v>1.9058868333333333E-4</v>
      </c>
      <c r="W3091">
        <f>V3091*Diccionario!$B$44</f>
        <v>3.6211849833333333E-5</v>
      </c>
      <c r="X3091">
        <f>W3091*Diccionario!$B$45</f>
        <v>1.4122621435000001E-5</v>
      </c>
      <c r="Y3091">
        <f>X3091*Diccionario!$B$46</f>
        <v>1.256913307715E-5</v>
      </c>
      <c r="Z3091">
        <f>Y3091*Diccionario!$B$47</f>
        <v>4.6505792385454997E-6</v>
      </c>
      <c r="AA3091">
        <f>Z3091*Diccionario!$B$48</f>
        <v>4.6505792385454997E-6</v>
      </c>
      <c r="AB3091">
        <f>AA3091*Diccionario!$B$49</f>
        <v>3.4879344289091247E-6</v>
      </c>
      <c r="AC3091">
        <f t="shared" si="485"/>
        <v>3.4879344289091247E-6</v>
      </c>
      <c r="AD3091">
        <f t="shared" si="486"/>
        <v>1.1358125940673833E-5</v>
      </c>
      <c r="AE3091">
        <f t="shared" si="487"/>
        <v>1.9033571909005983E-8</v>
      </c>
      <c r="AF3091" t="e">
        <f ca="1">IF(AD3091="","",_xludf.RANK.EQ(AD3091,$AD$2:$AD$5513,0))</f>
        <v>#NAME?</v>
      </c>
      <c r="AH3091" t="str">
        <f t="shared" si="488"/>
        <v>Baja</v>
      </c>
      <c r="AI3091" t="s">
        <v>153</v>
      </c>
      <c r="AJ3091" t="str">
        <f>IFERROR(VLOOKUP(B3091,Maestro_Regionales!$A$2:$B$35,2,FALSE),"Otras zonas")</f>
        <v>Centro</v>
      </c>
      <c r="AK3091" t="str">
        <f t="shared" si="489"/>
        <v>ALIANSALUD EPS | Centro</v>
      </c>
    </row>
    <row r="3092" spans="1:37">
      <c r="A3092" s="4" t="s">
        <v>1336</v>
      </c>
      <c r="B3092" s="4" t="s">
        <v>1337</v>
      </c>
      <c r="C3092" s="4" t="s">
        <v>1358</v>
      </c>
      <c r="D3092" s="4" t="s">
        <v>1359</v>
      </c>
      <c r="E3092" s="4" t="s">
        <v>88</v>
      </c>
      <c r="F3092" s="4">
        <v>1</v>
      </c>
      <c r="G3092" s="4">
        <v>0</v>
      </c>
      <c r="H3092" s="4">
        <v>0</v>
      </c>
      <c r="I3092">
        <f t="shared" si="480"/>
        <v>1</v>
      </c>
      <c r="J3092">
        <f t="shared" si="481"/>
        <v>1</v>
      </c>
      <c r="K3092">
        <f t="shared" si="482"/>
        <v>0</v>
      </c>
      <c r="L3092">
        <f t="shared" si="483"/>
        <v>0</v>
      </c>
      <c r="M3092">
        <f>I3092*Diccionario!$B$36</f>
        <v>2.2200196078431371E-3</v>
      </c>
      <c r="N3092">
        <f>M3092*Diccionario!$B$37</f>
        <v>2.2422198039215687E-4</v>
      </c>
      <c r="O3092">
        <f>N3092*Diccionario!$B$38</f>
        <v>3.3633297058823532E-5</v>
      </c>
      <c r="P3092">
        <f>O3092*Diccionario!$B$39</f>
        <v>3.026996735294118E-5</v>
      </c>
      <c r="Q3092">
        <f>P3092*Diccionario!$B$40</f>
        <v>1.2107986941176473E-5</v>
      </c>
      <c r="R3092">
        <f>Q3092*Diccionario!$B$41</f>
        <v>7.870191511764708E-6</v>
      </c>
      <c r="S3092">
        <f t="shared" si="484"/>
        <v>7.870191511764708E-6</v>
      </c>
      <c r="T3092">
        <f>I3092*Diccionario!$B$36</f>
        <v>2.2200196078431371E-3</v>
      </c>
      <c r="U3092">
        <f>T3092*Diccionario!$B$42</f>
        <v>2.2422198039215687E-4</v>
      </c>
      <c r="V3092">
        <f>U3092*Diccionario!$B$43</f>
        <v>1.9058868333333333E-4</v>
      </c>
      <c r="W3092">
        <f>V3092*Diccionario!$B$44</f>
        <v>3.6211849833333333E-5</v>
      </c>
      <c r="X3092">
        <f>W3092*Diccionario!$B$45</f>
        <v>1.4122621435000001E-5</v>
      </c>
      <c r="Y3092">
        <f>X3092*Diccionario!$B$46</f>
        <v>1.256913307715E-5</v>
      </c>
      <c r="Z3092">
        <f>Y3092*Diccionario!$B$47</f>
        <v>4.6505792385454997E-6</v>
      </c>
      <c r="AA3092">
        <f>Z3092*Diccionario!$B$48</f>
        <v>4.6505792385454997E-6</v>
      </c>
      <c r="AB3092">
        <f>AA3092*Diccionario!$B$49</f>
        <v>3.4879344289091247E-6</v>
      </c>
      <c r="AC3092">
        <f t="shared" si="485"/>
        <v>3.4879344289091247E-6</v>
      </c>
      <c r="AD3092">
        <f t="shared" si="486"/>
        <v>1.1358125940673833E-5</v>
      </c>
      <c r="AE3092">
        <f t="shared" si="487"/>
        <v>1.9033571909005983E-8</v>
      </c>
      <c r="AF3092" t="e">
        <f ca="1">IF(AD3092="","",_xludf.RANK.EQ(AD3092,$AD$2:$AD$5513,0))</f>
        <v>#NAME?</v>
      </c>
      <c r="AH3092" t="str">
        <f t="shared" si="488"/>
        <v>Baja</v>
      </c>
      <c r="AI3092" t="s">
        <v>153</v>
      </c>
      <c r="AJ3092" t="str">
        <f>IFERROR(VLOOKUP(B3092,Maestro_Regionales!$A$2:$B$35,2,FALSE),"Otras zonas")</f>
        <v>Centro</v>
      </c>
      <c r="AK3092" t="str">
        <f t="shared" si="489"/>
        <v>COOSALUD EPS | Centro</v>
      </c>
    </row>
    <row r="3093" spans="1:37">
      <c r="A3093" s="4" t="s">
        <v>1336</v>
      </c>
      <c r="B3093" s="4" t="s">
        <v>1337</v>
      </c>
      <c r="C3093" s="4" t="s">
        <v>1360</v>
      </c>
      <c r="D3093" s="4" t="s">
        <v>1361</v>
      </c>
      <c r="E3093" s="4" t="s">
        <v>87</v>
      </c>
      <c r="F3093" s="4">
        <v>1942</v>
      </c>
      <c r="G3093" s="4">
        <v>8096</v>
      </c>
      <c r="H3093" s="4">
        <v>0</v>
      </c>
      <c r="I3093">
        <f t="shared" si="480"/>
        <v>10038</v>
      </c>
      <c r="J3093">
        <f t="shared" si="481"/>
        <v>0.19346483363219766</v>
      </c>
      <c r="K3093">
        <f t="shared" si="482"/>
        <v>0.80653516636780231</v>
      </c>
      <c r="L3093">
        <f t="shared" si="483"/>
        <v>0</v>
      </c>
      <c r="M3093">
        <f>I3093*Diccionario!$B$36</f>
        <v>22.28455682352941</v>
      </c>
      <c r="N3093">
        <f>M3093*Diccionario!$B$37</f>
        <v>2.2507402391764706</v>
      </c>
      <c r="O3093">
        <f>N3093*Diccionario!$B$38</f>
        <v>0.33761103587647057</v>
      </c>
      <c r="P3093">
        <f>O3093*Diccionario!$B$39</f>
        <v>0.30384993228882351</v>
      </c>
      <c r="Q3093">
        <f>P3093*Diccionario!$B$40</f>
        <v>0.12153997291552941</v>
      </c>
      <c r="R3093">
        <f>Q3093*Diccionario!$B$41</f>
        <v>7.9000982395094121E-2</v>
      </c>
      <c r="S3093">
        <f t="shared" si="484"/>
        <v>7.9000982395094121E-2</v>
      </c>
      <c r="T3093">
        <f>I3093*Diccionario!$B$36</f>
        <v>22.28455682352941</v>
      </c>
      <c r="U3093">
        <f>T3093*Diccionario!$B$42</f>
        <v>2.2507402391764706</v>
      </c>
      <c r="V3093">
        <f>U3093*Diccionario!$B$43</f>
        <v>1.9131292033</v>
      </c>
      <c r="W3093">
        <f>V3093*Diccionario!$B$44</f>
        <v>0.36349454862700004</v>
      </c>
      <c r="X3093">
        <f>W3093*Diccionario!$B$45</f>
        <v>0.14176287396453002</v>
      </c>
      <c r="Y3093">
        <f>X3093*Diccionario!$B$46</f>
        <v>0.12616895782843171</v>
      </c>
      <c r="Z3093">
        <f>Y3093*Diccionario!$B$47</f>
        <v>4.6682514396519735E-2</v>
      </c>
      <c r="AA3093">
        <f>Z3093*Diccionario!$B$48</f>
        <v>4.6682514396519735E-2</v>
      </c>
      <c r="AB3093">
        <f>AA3093*Diccionario!$B$49</f>
        <v>3.50118857973898E-2</v>
      </c>
      <c r="AC3093">
        <f t="shared" si="485"/>
        <v>3.50118857973898E-2</v>
      </c>
      <c r="AD3093">
        <f t="shared" si="486"/>
        <v>0.11401286819248392</v>
      </c>
      <c r="AE3093">
        <f t="shared" si="487"/>
        <v>1.9105899482260204E-4</v>
      </c>
      <c r="AF3093" t="e">
        <f ca="1">IF(AD3093="","",_xludf.RANK.EQ(AD3093,$AD$2:$AD$5513,0))</f>
        <v>#NAME?</v>
      </c>
      <c r="AH3093" t="str">
        <f t="shared" si="488"/>
        <v>Baja</v>
      </c>
      <c r="AI3093" t="s">
        <v>153</v>
      </c>
      <c r="AJ3093" t="str">
        <f>IFERROR(VLOOKUP(B3093,Maestro_Regionales!$A$2:$B$35,2,FALSE),"Otras zonas")</f>
        <v>Centro</v>
      </c>
      <c r="AK3093" t="str">
        <f t="shared" si="489"/>
        <v>NUEVA EPS | Centro</v>
      </c>
    </row>
    <row r="3094" spans="1:37">
      <c r="A3094" s="4" t="s">
        <v>1336</v>
      </c>
      <c r="B3094" s="4" t="s">
        <v>1337</v>
      </c>
      <c r="C3094" s="4" t="s">
        <v>1360</v>
      </c>
      <c r="D3094" s="4" t="s">
        <v>1361</v>
      </c>
      <c r="E3094" s="4" t="s">
        <v>86</v>
      </c>
      <c r="F3094" s="4">
        <v>1469</v>
      </c>
      <c r="G3094" s="4">
        <v>5294</v>
      </c>
      <c r="H3094" s="4">
        <v>0</v>
      </c>
      <c r="I3094">
        <f t="shared" si="480"/>
        <v>6763</v>
      </c>
      <c r="J3094">
        <f t="shared" si="481"/>
        <v>0.2172112967617921</v>
      </c>
      <c r="K3094">
        <f t="shared" si="482"/>
        <v>0.78278870323820793</v>
      </c>
      <c r="L3094">
        <f t="shared" si="483"/>
        <v>0</v>
      </c>
      <c r="M3094">
        <f>I3094*Diccionario!$B$36</f>
        <v>15.013992607843136</v>
      </c>
      <c r="N3094">
        <f>M3094*Diccionario!$B$37</f>
        <v>1.5164132533921568</v>
      </c>
      <c r="O3094">
        <f>N3094*Diccionario!$B$38</f>
        <v>0.2274619880088235</v>
      </c>
      <c r="P3094">
        <f>O3094*Diccionario!$B$39</f>
        <v>0.20471578920794115</v>
      </c>
      <c r="Q3094">
        <f>P3094*Diccionario!$B$40</f>
        <v>8.1886315683176461E-2</v>
      </c>
      <c r="R3094">
        <f>Q3094*Diccionario!$B$41</f>
        <v>5.3226105194064705E-2</v>
      </c>
      <c r="S3094">
        <f t="shared" si="484"/>
        <v>5.3226105194064705E-2</v>
      </c>
      <c r="T3094">
        <f>I3094*Diccionario!$B$36</f>
        <v>15.013992607843136</v>
      </c>
      <c r="U3094">
        <f>T3094*Diccionario!$B$42</f>
        <v>1.5164132533921568</v>
      </c>
      <c r="V3094">
        <f>U3094*Diccionario!$B$43</f>
        <v>1.2889512653833333</v>
      </c>
      <c r="W3094">
        <f>V3094*Diccionario!$B$44</f>
        <v>0.24490074042283333</v>
      </c>
      <c r="X3094">
        <f>W3094*Diccionario!$B$45</f>
        <v>9.5511288764905E-2</v>
      </c>
      <c r="Y3094">
        <f>X3094*Diccionario!$B$46</f>
        <v>8.5005047000765457E-2</v>
      </c>
      <c r="Z3094">
        <f>Y3094*Diccionario!$B$47</f>
        <v>3.1451867390283217E-2</v>
      </c>
      <c r="AA3094">
        <f>Z3094*Diccionario!$B$48</f>
        <v>3.1451867390283217E-2</v>
      </c>
      <c r="AB3094">
        <f>AA3094*Diccionario!$B$49</f>
        <v>2.3588900542712413E-2</v>
      </c>
      <c r="AC3094">
        <f t="shared" si="485"/>
        <v>2.3588900542712413E-2</v>
      </c>
      <c r="AD3094">
        <f t="shared" si="486"/>
        <v>7.6815005736777117E-2</v>
      </c>
      <c r="AE3094">
        <f t="shared" si="487"/>
        <v>1.2872404682060743E-4</v>
      </c>
      <c r="AF3094" t="e">
        <f ca="1">IF(AD3094="","",_xludf.RANK.EQ(AD3094,$AD$2:$AD$5513,0))</f>
        <v>#NAME?</v>
      </c>
      <c r="AH3094" t="str">
        <f t="shared" si="488"/>
        <v>Baja</v>
      </c>
      <c r="AI3094" t="s">
        <v>153</v>
      </c>
      <c r="AJ3094" t="str">
        <f>IFERROR(VLOOKUP(B3094,Maestro_Regionales!$A$2:$B$35,2,FALSE),"Otras zonas")</f>
        <v>Centro</v>
      </c>
      <c r="AK3094" t="str">
        <f t="shared" si="489"/>
        <v>EPS SANITAS | Centro</v>
      </c>
    </row>
    <row r="3095" spans="1:37">
      <c r="A3095" s="4" t="s">
        <v>1336</v>
      </c>
      <c r="B3095" s="4" t="s">
        <v>1337</v>
      </c>
      <c r="C3095" s="4" t="s">
        <v>1360</v>
      </c>
      <c r="D3095" s="4" t="s">
        <v>1361</v>
      </c>
      <c r="E3095" s="4" t="s">
        <v>95</v>
      </c>
      <c r="F3095" s="4">
        <v>176</v>
      </c>
      <c r="G3095" s="4">
        <v>4676</v>
      </c>
      <c r="H3095" s="4">
        <v>0</v>
      </c>
      <c r="I3095">
        <f t="shared" si="480"/>
        <v>4852</v>
      </c>
      <c r="J3095">
        <f t="shared" si="481"/>
        <v>3.6273701566364384E-2</v>
      </c>
      <c r="K3095">
        <f t="shared" si="482"/>
        <v>0.96372629843363566</v>
      </c>
      <c r="L3095">
        <f t="shared" si="483"/>
        <v>0</v>
      </c>
      <c r="M3095">
        <f>I3095*Diccionario!$B$36</f>
        <v>10.771535137254901</v>
      </c>
      <c r="N3095">
        <f>M3095*Diccionario!$B$37</f>
        <v>1.087925048862745</v>
      </c>
      <c r="O3095">
        <f>N3095*Diccionario!$B$38</f>
        <v>0.16318875732941174</v>
      </c>
      <c r="P3095">
        <f>O3095*Diccionario!$B$39</f>
        <v>0.14686988159647058</v>
      </c>
      <c r="Q3095">
        <f>P3095*Diccionario!$B$40</f>
        <v>5.874795263858823E-2</v>
      </c>
      <c r="R3095">
        <f>Q3095*Diccionario!$B$41</f>
        <v>3.8186169215082354E-2</v>
      </c>
      <c r="S3095">
        <f t="shared" si="484"/>
        <v>3.8186169215082354E-2</v>
      </c>
      <c r="T3095">
        <f>I3095*Diccionario!$B$36</f>
        <v>10.771535137254901</v>
      </c>
      <c r="U3095">
        <f>T3095*Diccionario!$B$42</f>
        <v>1.087925048862745</v>
      </c>
      <c r="V3095">
        <f>U3095*Diccionario!$B$43</f>
        <v>0.92473629153333325</v>
      </c>
      <c r="W3095">
        <f>V3095*Diccionario!$B$44</f>
        <v>0.17569989539133332</v>
      </c>
      <c r="X3095">
        <f>W3095*Diccionario!$B$45</f>
        <v>6.8522959202619999E-2</v>
      </c>
      <c r="Y3095">
        <f>X3095*Diccionario!$B$46</f>
        <v>6.0985433690331797E-2</v>
      </c>
      <c r="Z3095">
        <f>Y3095*Diccionario!$B$47</f>
        <v>2.2564610465422765E-2</v>
      </c>
      <c r="AA3095">
        <f>Z3095*Diccionario!$B$48</f>
        <v>2.2564610465422765E-2</v>
      </c>
      <c r="AB3095">
        <f>AA3095*Diccionario!$B$49</f>
        <v>1.6923457849067073E-2</v>
      </c>
      <c r="AC3095">
        <f t="shared" si="485"/>
        <v>1.6923457849067073E-2</v>
      </c>
      <c r="AD3095">
        <f t="shared" si="486"/>
        <v>5.510962706414943E-2</v>
      </c>
      <c r="AE3095">
        <f t="shared" si="487"/>
        <v>9.235089090249702E-5</v>
      </c>
      <c r="AF3095" t="e">
        <f ca="1">IF(AD3095="","",_xludf.RANK.EQ(AD3095,$AD$2:$AD$5513,0))</f>
        <v>#NAME?</v>
      </c>
      <c r="AH3095" t="str">
        <f t="shared" si="488"/>
        <v>Baja</v>
      </c>
      <c r="AI3095" t="s">
        <v>153</v>
      </c>
      <c r="AJ3095" t="str">
        <f>IFERROR(VLOOKUP(B3095,Maestro_Regionales!$A$2:$B$35,2,FALSE),"Otras zonas")</f>
        <v>Centro</v>
      </c>
      <c r="AK3095" t="str">
        <f t="shared" si="489"/>
        <v>ASMETSALUD EPS | Centro</v>
      </c>
    </row>
    <row r="3096" spans="1:37">
      <c r="A3096" s="4" t="s">
        <v>1336</v>
      </c>
      <c r="B3096" s="4" t="s">
        <v>1337</v>
      </c>
      <c r="C3096" s="4" t="s">
        <v>1360</v>
      </c>
      <c r="D3096" s="4" t="s">
        <v>1361</v>
      </c>
      <c r="E3096" s="4" t="s">
        <v>85</v>
      </c>
      <c r="F3096" s="4">
        <v>140</v>
      </c>
      <c r="G3096" s="4">
        <v>1105</v>
      </c>
      <c r="H3096" s="4">
        <v>0</v>
      </c>
      <c r="I3096">
        <f t="shared" si="480"/>
        <v>1245</v>
      </c>
      <c r="J3096">
        <f t="shared" si="481"/>
        <v>0.11244979919678715</v>
      </c>
      <c r="K3096">
        <f t="shared" si="482"/>
        <v>0.8875502008032129</v>
      </c>
      <c r="L3096">
        <f t="shared" si="483"/>
        <v>0</v>
      </c>
      <c r="M3096">
        <f>I3096*Diccionario!$B$36</f>
        <v>2.7639244117647057</v>
      </c>
      <c r="N3096">
        <f>M3096*Diccionario!$B$37</f>
        <v>0.27915636558823531</v>
      </c>
      <c r="O3096">
        <f>N3096*Diccionario!$B$38</f>
        <v>4.1873454838235298E-2</v>
      </c>
      <c r="P3096">
        <f>O3096*Diccionario!$B$39</f>
        <v>3.7686109354411766E-2</v>
      </c>
      <c r="Q3096">
        <f>P3096*Diccionario!$B$40</f>
        <v>1.5074443741764707E-2</v>
      </c>
      <c r="R3096">
        <f>Q3096*Diccionario!$B$41</f>
        <v>9.7983884321470593E-3</v>
      </c>
      <c r="S3096">
        <f t="shared" si="484"/>
        <v>9.7983884321470593E-3</v>
      </c>
      <c r="T3096">
        <f>I3096*Diccionario!$B$36</f>
        <v>2.7639244117647057</v>
      </c>
      <c r="U3096">
        <f>T3096*Diccionario!$B$42</f>
        <v>0.27915636558823531</v>
      </c>
      <c r="V3096">
        <f>U3096*Diccionario!$B$43</f>
        <v>0.23728291075000002</v>
      </c>
      <c r="W3096">
        <f>V3096*Diccionario!$B$44</f>
        <v>4.5083753042500008E-2</v>
      </c>
      <c r="X3096">
        <f>W3096*Diccionario!$B$45</f>
        <v>1.7582663686575004E-2</v>
      </c>
      <c r="Y3096">
        <f>X3096*Diccionario!$B$46</f>
        <v>1.5648570681051754E-2</v>
      </c>
      <c r="Z3096">
        <f>Y3096*Diccionario!$B$47</f>
        <v>5.7899711519891492E-3</v>
      </c>
      <c r="AA3096">
        <f>Z3096*Diccionario!$B$48</f>
        <v>5.7899711519891492E-3</v>
      </c>
      <c r="AB3096">
        <f>AA3096*Diccionario!$B$49</f>
        <v>4.3424783639918621E-3</v>
      </c>
      <c r="AC3096">
        <f t="shared" si="485"/>
        <v>4.3424783639918621E-3</v>
      </c>
      <c r="AD3096">
        <f t="shared" si="486"/>
        <v>1.4140866796138921E-2</v>
      </c>
      <c r="AE3096">
        <f t="shared" si="487"/>
        <v>2.3696797026712446E-5</v>
      </c>
      <c r="AF3096" t="e">
        <f ca="1">IF(AD3096="","",_xludf.RANK.EQ(AD3096,$AD$2:$AD$5513,0))</f>
        <v>#NAME?</v>
      </c>
      <c r="AH3096" t="str">
        <f t="shared" si="488"/>
        <v>Baja</v>
      </c>
      <c r="AI3096" t="s">
        <v>153</v>
      </c>
      <c r="AJ3096" t="str">
        <f>IFERROR(VLOOKUP(B3096,Maestro_Regionales!$A$2:$B$35,2,FALSE),"Otras zonas")</f>
        <v>Centro</v>
      </c>
      <c r="AK3096" t="str">
        <f t="shared" si="489"/>
        <v>SALUD TOTAL EPS | Centro</v>
      </c>
    </row>
    <row r="3097" spans="1:37">
      <c r="A3097" s="4" t="s">
        <v>1336</v>
      </c>
      <c r="B3097" s="4" t="s">
        <v>1337</v>
      </c>
      <c r="C3097" s="4" t="s">
        <v>1360</v>
      </c>
      <c r="D3097" s="4" t="s">
        <v>1361</v>
      </c>
      <c r="E3097" s="4" t="s">
        <v>90</v>
      </c>
      <c r="F3097" s="4">
        <v>0</v>
      </c>
      <c r="G3097" s="4">
        <v>0</v>
      </c>
      <c r="H3097" s="4">
        <v>669</v>
      </c>
      <c r="I3097">
        <f t="shared" si="480"/>
        <v>669</v>
      </c>
      <c r="J3097">
        <f t="shared" si="481"/>
        <v>0</v>
      </c>
      <c r="K3097">
        <f t="shared" si="482"/>
        <v>0</v>
      </c>
      <c r="L3097">
        <f t="shared" si="483"/>
        <v>1</v>
      </c>
      <c r="M3097">
        <f>I3097*Diccionario!$B$36</f>
        <v>1.4851931176470587</v>
      </c>
      <c r="N3097">
        <f>M3097*Diccionario!$B$37</f>
        <v>0.15000450488235295</v>
      </c>
      <c r="O3097">
        <f>N3097*Diccionario!$B$38</f>
        <v>2.2500675732352943E-2</v>
      </c>
      <c r="P3097">
        <f>O3097*Diccionario!$B$39</f>
        <v>2.0250608159117649E-2</v>
      </c>
      <c r="Q3097">
        <f>P3097*Diccionario!$B$40</f>
        <v>8.1002432636470608E-3</v>
      </c>
      <c r="R3097">
        <f>Q3097*Diccionario!$B$41</f>
        <v>5.2651581213705896E-3</v>
      </c>
      <c r="S3097">
        <f t="shared" si="484"/>
        <v>5.2651581213705896E-3</v>
      </c>
      <c r="T3097">
        <f>I3097*Diccionario!$B$36</f>
        <v>1.4851931176470587</v>
      </c>
      <c r="U3097">
        <f>T3097*Diccionario!$B$42</f>
        <v>0.15000450488235295</v>
      </c>
      <c r="V3097">
        <f>U3097*Diccionario!$B$43</f>
        <v>0.12750382915</v>
      </c>
      <c r="W3097">
        <f>V3097*Diccionario!$B$44</f>
        <v>2.4225727538500001E-2</v>
      </c>
      <c r="X3097">
        <f>W3097*Diccionario!$B$45</f>
        <v>9.4480337400150004E-3</v>
      </c>
      <c r="Y3097">
        <f>X3097*Diccionario!$B$46</f>
        <v>8.4087500286133508E-3</v>
      </c>
      <c r="Z3097">
        <f>Y3097*Diccionario!$B$47</f>
        <v>3.1112375105869397E-3</v>
      </c>
      <c r="AA3097">
        <f>Z3097*Diccionario!$B$48</f>
        <v>3.1112375105869397E-3</v>
      </c>
      <c r="AB3097">
        <f>AA3097*Diccionario!$B$49</f>
        <v>2.3334281329402047E-3</v>
      </c>
      <c r="AC3097">
        <f t="shared" si="485"/>
        <v>2.3334281329402047E-3</v>
      </c>
      <c r="AD3097">
        <f t="shared" si="486"/>
        <v>7.5985862543107938E-3</v>
      </c>
      <c r="AE3097">
        <f t="shared" si="487"/>
        <v>1.2733459607125001E-5</v>
      </c>
      <c r="AF3097" t="e">
        <f ca="1">IF(AD3097="","",_xludf.RANK.EQ(AD3097,$AD$2:$AD$5513,0))</f>
        <v>#NAME?</v>
      </c>
      <c r="AH3097" t="str">
        <f t="shared" si="488"/>
        <v>Baja</v>
      </c>
      <c r="AI3097" t="s">
        <v>153</v>
      </c>
      <c r="AJ3097" t="str">
        <f>IFERROR(VLOOKUP(B3097,Maestro_Regionales!$A$2:$B$35,2,FALSE),"Otras zonas")</f>
        <v>Centro</v>
      </c>
      <c r="AK3097" t="str">
        <f t="shared" si="489"/>
        <v>REGIMEN DE EXCEPCION | Centro</v>
      </c>
    </row>
    <row r="3098" spans="1:37">
      <c r="A3098" s="4" t="s">
        <v>1336</v>
      </c>
      <c r="B3098" s="4" t="s">
        <v>1337</v>
      </c>
      <c r="C3098" s="4" t="s">
        <v>1362</v>
      </c>
      <c r="D3098" s="4" t="s">
        <v>270</v>
      </c>
      <c r="E3098" s="4" t="s">
        <v>86</v>
      </c>
      <c r="F3098" s="4">
        <v>727</v>
      </c>
      <c r="G3098" s="4">
        <v>9875</v>
      </c>
      <c r="H3098" s="4">
        <v>0</v>
      </c>
      <c r="I3098">
        <f t="shared" si="480"/>
        <v>10602</v>
      </c>
      <c r="J3098">
        <f t="shared" si="481"/>
        <v>6.8571967553291827E-2</v>
      </c>
      <c r="K3098">
        <f t="shared" si="482"/>
        <v>0.93142803244670813</v>
      </c>
      <c r="L3098">
        <f t="shared" si="483"/>
        <v>0</v>
      </c>
      <c r="M3098">
        <f>I3098*Diccionario!$B$36</f>
        <v>23.536647882352938</v>
      </c>
      <c r="N3098">
        <f>M3098*Diccionario!$B$37</f>
        <v>2.3772014361176468</v>
      </c>
      <c r="O3098">
        <f>N3098*Diccionario!$B$38</f>
        <v>0.35658021541764701</v>
      </c>
      <c r="P3098">
        <f>O3098*Diccionario!$B$39</f>
        <v>0.32092219387588233</v>
      </c>
      <c r="Q3098">
        <f>P3098*Diccionario!$B$40</f>
        <v>0.12836887755035295</v>
      </c>
      <c r="R3098">
        <f>Q3098*Diccionario!$B$41</f>
        <v>8.3439770407729416E-2</v>
      </c>
      <c r="S3098">
        <f t="shared" si="484"/>
        <v>8.3439770407729416E-2</v>
      </c>
      <c r="T3098">
        <f>I3098*Diccionario!$B$36</f>
        <v>23.536647882352938</v>
      </c>
      <c r="U3098">
        <f>T3098*Diccionario!$B$42</f>
        <v>2.3772014361176468</v>
      </c>
      <c r="V3098">
        <f>U3098*Diccionario!$B$43</f>
        <v>2.0206212206999998</v>
      </c>
      <c r="W3098">
        <f>V3098*Diccionario!$B$44</f>
        <v>0.38391803193299995</v>
      </c>
      <c r="X3098">
        <f>W3098*Diccionario!$B$45</f>
        <v>0.14972803245386998</v>
      </c>
      <c r="Y3098">
        <f>X3098*Diccionario!$B$46</f>
        <v>0.13325794888394429</v>
      </c>
      <c r="Z3098">
        <f>Y3098*Diccionario!$B$47</f>
        <v>4.9305441087059386E-2</v>
      </c>
      <c r="AA3098">
        <f>Z3098*Diccionario!$B$48</f>
        <v>4.9305441087059386E-2</v>
      </c>
      <c r="AB3098">
        <f>AA3098*Diccionario!$B$49</f>
        <v>3.6979080815294538E-2</v>
      </c>
      <c r="AC3098">
        <f t="shared" si="485"/>
        <v>3.6979080815294538E-2</v>
      </c>
      <c r="AD3098">
        <f t="shared" si="486"/>
        <v>0.12041885122302395</v>
      </c>
      <c r="AE3098">
        <f t="shared" si="487"/>
        <v>2.0179392937928138E-4</v>
      </c>
      <c r="AF3098" t="e">
        <f ca="1">IF(AD3098="","",_xludf.RANK.EQ(AD3098,$AD$2:$AD$5513,0))</f>
        <v>#NAME?</v>
      </c>
      <c r="AH3098" t="str">
        <f t="shared" si="488"/>
        <v>Baja</v>
      </c>
      <c r="AI3098" t="s">
        <v>153</v>
      </c>
      <c r="AJ3098" t="str">
        <f>IFERROR(VLOOKUP(B3098,Maestro_Regionales!$A$2:$B$35,2,FALSE),"Otras zonas")</f>
        <v>Centro</v>
      </c>
      <c r="AK3098" t="str">
        <f t="shared" si="489"/>
        <v>EPS SANITAS | Centro</v>
      </c>
    </row>
    <row r="3099" spans="1:37">
      <c r="A3099" s="4" t="s">
        <v>1336</v>
      </c>
      <c r="B3099" s="4" t="s">
        <v>1337</v>
      </c>
      <c r="C3099" s="4" t="s">
        <v>1362</v>
      </c>
      <c r="D3099" s="4" t="s">
        <v>270</v>
      </c>
      <c r="E3099" s="4" t="s">
        <v>87</v>
      </c>
      <c r="F3099" s="4">
        <v>709</v>
      </c>
      <c r="G3099" s="4">
        <v>7160</v>
      </c>
      <c r="H3099" s="4">
        <v>0</v>
      </c>
      <c r="I3099">
        <f t="shared" si="480"/>
        <v>7869</v>
      </c>
      <c r="J3099">
        <f t="shared" si="481"/>
        <v>9.0100393950946753E-2</v>
      </c>
      <c r="K3099">
        <f t="shared" si="482"/>
        <v>0.90989960604905329</v>
      </c>
      <c r="L3099">
        <f t="shared" si="483"/>
        <v>0</v>
      </c>
      <c r="M3099">
        <f>I3099*Diccionario!$B$36</f>
        <v>17.469334294117647</v>
      </c>
      <c r="N3099">
        <f>M3099*Diccionario!$B$37</f>
        <v>1.7644027637058826</v>
      </c>
      <c r="O3099">
        <f>N3099*Diccionario!$B$38</f>
        <v>0.26466041455588235</v>
      </c>
      <c r="P3099">
        <f>O3099*Diccionario!$B$39</f>
        <v>0.23819437310029412</v>
      </c>
      <c r="Q3099">
        <f>P3099*Diccionario!$B$40</f>
        <v>9.5277749240117657E-2</v>
      </c>
      <c r="R3099">
        <f>Q3099*Diccionario!$B$41</f>
        <v>6.193053700607648E-2</v>
      </c>
      <c r="S3099">
        <f t="shared" si="484"/>
        <v>6.193053700607648E-2</v>
      </c>
      <c r="T3099">
        <f>I3099*Diccionario!$B$36</f>
        <v>17.469334294117647</v>
      </c>
      <c r="U3099">
        <f>T3099*Diccionario!$B$42</f>
        <v>1.7644027637058826</v>
      </c>
      <c r="V3099">
        <f>U3099*Diccionario!$B$43</f>
        <v>1.4997423491500002</v>
      </c>
      <c r="W3099">
        <f>V3099*Diccionario!$B$44</f>
        <v>0.28495104633850005</v>
      </c>
      <c r="X3099">
        <f>W3099*Diccionario!$B$45</f>
        <v>0.11113090807201502</v>
      </c>
      <c r="Y3099">
        <f>X3099*Diccionario!$B$46</f>
        <v>9.890650818409337E-2</v>
      </c>
      <c r="Z3099">
        <f>Y3099*Diccionario!$B$47</f>
        <v>3.6595408028114548E-2</v>
      </c>
      <c r="AA3099">
        <f>Z3099*Diccionario!$B$48</f>
        <v>3.6595408028114548E-2</v>
      </c>
      <c r="AB3099">
        <f>AA3099*Diccionario!$B$49</f>
        <v>2.7446556021085911E-2</v>
      </c>
      <c r="AC3099">
        <f t="shared" si="485"/>
        <v>2.7446556021085911E-2</v>
      </c>
      <c r="AD3099">
        <f t="shared" si="486"/>
        <v>8.9377093027162388E-2</v>
      </c>
      <c r="AE3099">
        <f t="shared" si="487"/>
        <v>1.4977517735196807E-4</v>
      </c>
      <c r="AF3099" t="e">
        <f ca="1">IF(AD3099="","",_xludf.RANK.EQ(AD3099,$AD$2:$AD$5513,0))</f>
        <v>#NAME?</v>
      </c>
      <c r="AH3099" t="str">
        <f t="shared" si="488"/>
        <v>Baja</v>
      </c>
      <c r="AI3099" t="s">
        <v>153</v>
      </c>
      <c r="AJ3099" t="str">
        <f>IFERROR(VLOOKUP(B3099,Maestro_Regionales!$A$2:$B$35,2,FALSE),"Otras zonas")</f>
        <v>Centro</v>
      </c>
      <c r="AK3099" t="str">
        <f t="shared" si="489"/>
        <v>NUEVA EPS | Centro</v>
      </c>
    </row>
    <row r="3100" spans="1:37">
      <c r="A3100" s="4" t="s">
        <v>1336</v>
      </c>
      <c r="B3100" s="4" t="s">
        <v>1337</v>
      </c>
      <c r="C3100" s="4" t="s">
        <v>1362</v>
      </c>
      <c r="D3100" s="4" t="s">
        <v>270</v>
      </c>
      <c r="E3100" s="4" t="s">
        <v>90</v>
      </c>
      <c r="F3100" s="4">
        <v>0</v>
      </c>
      <c r="G3100" s="4">
        <v>0</v>
      </c>
      <c r="H3100" s="4">
        <v>326</v>
      </c>
      <c r="I3100">
        <f t="shared" si="480"/>
        <v>326</v>
      </c>
      <c r="J3100">
        <f t="shared" si="481"/>
        <v>0</v>
      </c>
      <c r="K3100">
        <f t="shared" si="482"/>
        <v>0</v>
      </c>
      <c r="L3100">
        <f t="shared" si="483"/>
        <v>1</v>
      </c>
      <c r="M3100">
        <f>I3100*Diccionario!$B$36</f>
        <v>0.72372639215686274</v>
      </c>
      <c r="N3100">
        <f>M3100*Diccionario!$B$37</f>
        <v>7.3096365607843147E-2</v>
      </c>
      <c r="O3100">
        <f>N3100*Diccionario!$B$38</f>
        <v>1.0964454841176472E-2</v>
      </c>
      <c r="P3100">
        <f>O3100*Diccionario!$B$39</f>
        <v>9.8680093570588257E-3</v>
      </c>
      <c r="Q3100">
        <f>P3100*Diccionario!$B$40</f>
        <v>3.9472037428235308E-3</v>
      </c>
      <c r="R3100">
        <f>Q3100*Diccionario!$B$41</f>
        <v>2.5656824328352951E-3</v>
      </c>
      <c r="S3100">
        <f t="shared" si="484"/>
        <v>2.5656824328352951E-3</v>
      </c>
      <c r="T3100">
        <f>I3100*Diccionario!$B$36</f>
        <v>0.72372639215686274</v>
      </c>
      <c r="U3100">
        <f>T3100*Diccionario!$B$42</f>
        <v>7.3096365607843147E-2</v>
      </c>
      <c r="V3100">
        <f>U3100*Diccionario!$B$43</f>
        <v>6.2131910766666673E-2</v>
      </c>
      <c r="W3100">
        <f>V3100*Diccionario!$B$44</f>
        <v>1.1805063045666668E-2</v>
      </c>
      <c r="X3100">
        <f>W3100*Diccionario!$B$45</f>
        <v>4.6039745878100006E-3</v>
      </c>
      <c r="Y3100">
        <f>X3100*Diccionario!$B$46</f>
        <v>4.0975373831509008E-3</v>
      </c>
      <c r="Z3100">
        <f>Y3100*Diccionario!$B$47</f>
        <v>1.5160888317658334E-3</v>
      </c>
      <c r="AA3100">
        <f>Z3100*Diccionario!$B$48</f>
        <v>1.5160888317658334E-3</v>
      </c>
      <c r="AB3100">
        <f>AA3100*Diccionario!$B$49</f>
        <v>1.1370666238243749E-3</v>
      </c>
      <c r="AC3100">
        <f t="shared" si="485"/>
        <v>1.1370666238243749E-3</v>
      </c>
      <c r="AD3100">
        <f t="shared" si="486"/>
        <v>3.70274905665967E-3</v>
      </c>
      <c r="AE3100">
        <f t="shared" si="487"/>
        <v>6.2049444423359508E-6</v>
      </c>
      <c r="AF3100" t="e">
        <f ca="1">IF(AD3100="","",_xludf.RANK.EQ(AD3100,$AD$2:$AD$5513,0))</f>
        <v>#NAME?</v>
      </c>
      <c r="AH3100" t="str">
        <f t="shared" si="488"/>
        <v>Baja</v>
      </c>
      <c r="AI3100" t="s">
        <v>153</v>
      </c>
      <c r="AJ3100" t="str">
        <f>IFERROR(VLOOKUP(B3100,Maestro_Regionales!$A$2:$B$35,2,FALSE),"Otras zonas")</f>
        <v>Centro</v>
      </c>
      <c r="AK3100" t="str">
        <f t="shared" si="489"/>
        <v>REGIMEN DE EXCEPCION | Centro</v>
      </c>
    </row>
    <row r="3101" spans="1:37">
      <c r="A3101" s="4" t="s">
        <v>1336</v>
      </c>
      <c r="B3101" s="4" t="s">
        <v>1337</v>
      </c>
      <c r="C3101" s="4" t="s">
        <v>1363</v>
      </c>
      <c r="D3101" s="4" t="s">
        <v>1364</v>
      </c>
      <c r="E3101" s="4" t="s">
        <v>86</v>
      </c>
      <c r="F3101" s="4">
        <v>515</v>
      </c>
      <c r="G3101" s="4">
        <v>4051</v>
      </c>
      <c r="H3101" s="4">
        <v>0</v>
      </c>
      <c r="I3101">
        <f t="shared" si="480"/>
        <v>4566</v>
      </c>
      <c r="J3101">
        <f t="shared" si="481"/>
        <v>0.11279018834866404</v>
      </c>
      <c r="K3101">
        <f t="shared" si="482"/>
        <v>0.88720981165133594</v>
      </c>
      <c r="L3101">
        <f t="shared" si="483"/>
        <v>0</v>
      </c>
      <c r="M3101">
        <f>I3101*Diccionario!$B$36</f>
        <v>10.136609529411764</v>
      </c>
      <c r="N3101">
        <f>M3101*Diccionario!$B$37</f>
        <v>1.0237975624705882</v>
      </c>
      <c r="O3101">
        <f>N3101*Diccionario!$B$38</f>
        <v>0.15356963437058821</v>
      </c>
      <c r="P3101">
        <f>O3101*Diccionario!$B$39</f>
        <v>0.1382126709335294</v>
      </c>
      <c r="Q3101">
        <f>P3101*Diccionario!$B$40</f>
        <v>5.5285068373411766E-2</v>
      </c>
      <c r="R3101">
        <f>Q3101*Diccionario!$B$41</f>
        <v>3.5935294442717647E-2</v>
      </c>
      <c r="S3101">
        <f t="shared" si="484"/>
        <v>3.5935294442717647E-2</v>
      </c>
      <c r="T3101">
        <f>I3101*Diccionario!$B$36</f>
        <v>10.136609529411764</v>
      </c>
      <c r="U3101">
        <f>T3101*Diccionario!$B$42</f>
        <v>1.0237975624705882</v>
      </c>
      <c r="V3101">
        <f>U3101*Diccionario!$B$43</f>
        <v>0.87022792809999994</v>
      </c>
      <c r="W3101">
        <f>V3101*Diccionario!$B$44</f>
        <v>0.16534330633899999</v>
      </c>
      <c r="X3101">
        <f>W3101*Diccionario!$B$45</f>
        <v>6.4483889472209996E-2</v>
      </c>
      <c r="Y3101">
        <f>X3101*Diccionario!$B$46</f>
        <v>5.7390661630266897E-2</v>
      </c>
      <c r="Z3101">
        <f>Y3101*Diccionario!$B$47</f>
        <v>2.1234544803198752E-2</v>
      </c>
      <c r="AA3101">
        <f>Z3101*Diccionario!$B$48</f>
        <v>2.1234544803198752E-2</v>
      </c>
      <c r="AB3101">
        <f>AA3101*Diccionario!$B$49</f>
        <v>1.5925908602399064E-2</v>
      </c>
      <c r="AC3101">
        <f t="shared" si="485"/>
        <v>1.5925908602399064E-2</v>
      </c>
      <c r="AD3101">
        <f t="shared" si="486"/>
        <v>5.1861203045116711E-2</v>
      </c>
      <c r="AE3101">
        <f t="shared" si="487"/>
        <v>8.6907289336521295E-5</v>
      </c>
      <c r="AF3101" t="e">
        <f ca="1">IF(AD3101="","",_xludf.RANK.EQ(AD3101,$AD$2:$AD$5513,0))</f>
        <v>#NAME?</v>
      </c>
      <c r="AH3101" t="str">
        <f t="shared" si="488"/>
        <v>Baja</v>
      </c>
      <c r="AI3101" t="s">
        <v>153</v>
      </c>
      <c r="AJ3101" t="str">
        <f>IFERROR(VLOOKUP(B3101,Maestro_Regionales!$A$2:$B$35,2,FALSE),"Otras zonas")</f>
        <v>Centro</v>
      </c>
      <c r="AK3101" t="str">
        <f t="shared" si="489"/>
        <v>EPS SANITAS | Centro</v>
      </c>
    </row>
    <row r="3102" spans="1:37">
      <c r="A3102" s="4" t="s">
        <v>1336</v>
      </c>
      <c r="B3102" s="4" t="s">
        <v>1337</v>
      </c>
      <c r="C3102" s="4" t="s">
        <v>1363</v>
      </c>
      <c r="D3102" s="4" t="s">
        <v>1364</v>
      </c>
      <c r="E3102" s="4" t="s">
        <v>87</v>
      </c>
      <c r="F3102" s="4">
        <v>1185</v>
      </c>
      <c r="G3102" s="4">
        <v>1357</v>
      </c>
      <c r="H3102" s="4">
        <v>0</v>
      </c>
      <c r="I3102">
        <f t="shared" si="480"/>
        <v>2542</v>
      </c>
      <c r="J3102">
        <f t="shared" si="481"/>
        <v>0.46616837136113298</v>
      </c>
      <c r="K3102">
        <f t="shared" si="482"/>
        <v>0.53383162863886702</v>
      </c>
      <c r="L3102">
        <f t="shared" si="483"/>
        <v>0</v>
      </c>
      <c r="M3102">
        <f>I3102*Diccionario!$B$36</f>
        <v>5.6432898431372545</v>
      </c>
      <c r="N3102">
        <f>M3102*Diccionario!$B$37</f>
        <v>0.56997227415686269</v>
      </c>
      <c r="O3102">
        <f>N3102*Diccionario!$B$38</f>
        <v>8.5495841123529398E-2</v>
      </c>
      <c r="P3102">
        <f>O3102*Diccionario!$B$39</f>
        <v>7.6946257011176467E-2</v>
      </c>
      <c r="Q3102">
        <f>P3102*Diccionario!$B$40</f>
        <v>3.0778502804470587E-2</v>
      </c>
      <c r="R3102">
        <f>Q3102*Diccionario!$B$41</f>
        <v>2.0006026822905882E-2</v>
      </c>
      <c r="S3102">
        <f t="shared" si="484"/>
        <v>2.0006026822905882E-2</v>
      </c>
      <c r="T3102">
        <f>I3102*Diccionario!$B$36</f>
        <v>5.6432898431372545</v>
      </c>
      <c r="U3102">
        <f>T3102*Diccionario!$B$42</f>
        <v>0.56997227415686269</v>
      </c>
      <c r="V3102">
        <f>U3102*Diccionario!$B$43</f>
        <v>0.48447643303333326</v>
      </c>
      <c r="W3102">
        <f>V3102*Diccionario!$B$44</f>
        <v>9.2050522276333327E-2</v>
      </c>
      <c r="X3102">
        <f>W3102*Diccionario!$B$45</f>
        <v>3.5899703687769999E-2</v>
      </c>
      <c r="Y3102">
        <f>X3102*Diccionario!$B$46</f>
        <v>3.1950736282115297E-2</v>
      </c>
      <c r="Z3102">
        <f>Y3102*Diccionario!$B$47</f>
        <v>1.182177242438266E-2</v>
      </c>
      <c r="AA3102">
        <f>Z3102*Diccionario!$B$48</f>
        <v>1.182177242438266E-2</v>
      </c>
      <c r="AB3102">
        <f>AA3102*Diccionario!$B$49</f>
        <v>8.8663293182869949E-3</v>
      </c>
      <c r="AC3102">
        <f t="shared" si="485"/>
        <v>8.8663293182869949E-3</v>
      </c>
      <c r="AD3102">
        <f t="shared" si="486"/>
        <v>2.8872356141192879E-2</v>
      </c>
      <c r="AE3102">
        <f t="shared" si="487"/>
        <v>4.8383339792693197E-5</v>
      </c>
      <c r="AF3102" t="e">
        <f ca="1">IF(AD3102="","",_xludf.RANK.EQ(AD3102,$AD$2:$AD$5513,0))</f>
        <v>#NAME?</v>
      </c>
      <c r="AH3102" t="str">
        <f t="shared" si="488"/>
        <v>Baja</v>
      </c>
      <c r="AI3102" t="s">
        <v>153</v>
      </c>
      <c r="AJ3102" t="str">
        <f>IFERROR(VLOOKUP(B3102,Maestro_Regionales!$A$2:$B$35,2,FALSE),"Otras zonas")</f>
        <v>Centro</v>
      </c>
      <c r="AK3102" t="str">
        <f t="shared" si="489"/>
        <v>NUEVA EPS | Centro</v>
      </c>
    </row>
    <row r="3103" spans="1:37">
      <c r="A3103" s="4" t="s">
        <v>1336</v>
      </c>
      <c r="B3103" s="4" t="s">
        <v>1337</v>
      </c>
      <c r="C3103" s="4" t="s">
        <v>1363</v>
      </c>
      <c r="D3103" s="4" t="s">
        <v>1364</v>
      </c>
      <c r="E3103" s="4" t="s">
        <v>90</v>
      </c>
      <c r="F3103" s="4">
        <v>0</v>
      </c>
      <c r="G3103" s="4">
        <v>0</v>
      </c>
      <c r="H3103" s="4">
        <v>67</v>
      </c>
      <c r="I3103">
        <f t="shared" si="480"/>
        <v>67</v>
      </c>
      <c r="J3103">
        <f t="shared" si="481"/>
        <v>0</v>
      </c>
      <c r="K3103">
        <f t="shared" si="482"/>
        <v>0</v>
      </c>
      <c r="L3103">
        <f t="shared" si="483"/>
        <v>1</v>
      </c>
      <c r="M3103">
        <f>I3103*Diccionario!$B$36</f>
        <v>0.14874131372549018</v>
      </c>
      <c r="N3103">
        <f>M3103*Diccionario!$B$37</f>
        <v>1.5022872686274509E-2</v>
      </c>
      <c r="O3103">
        <f>N3103*Diccionario!$B$38</f>
        <v>2.2534309029411761E-3</v>
      </c>
      <c r="P3103">
        <f>O3103*Diccionario!$B$39</f>
        <v>2.0280878126470586E-3</v>
      </c>
      <c r="Q3103">
        <f>P3103*Diccionario!$B$40</f>
        <v>8.1123512505882353E-4</v>
      </c>
      <c r="R3103">
        <f>Q3103*Diccionario!$B$41</f>
        <v>5.273028312882353E-4</v>
      </c>
      <c r="S3103">
        <f t="shared" si="484"/>
        <v>5.273028312882353E-4</v>
      </c>
      <c r="T3103">
        <f>I3103*Diccionario!$B$36</f>
        <v>0.14874131372549018</v>
      </c>
      <c r="U3103">
        <f>T3103*Diccionario!$B$42</f>
        <v>1.5022872686274509E-2</v>
      </c>
      <c r="V3103">
        <f>U3103*Diccionario!$B$43</f>
        <v>1.2769441783333332E-2</v>
      </c>
      <c r="W3103">
        <f>V3103*Diccionario!$B$44</f>
        <v>2.4261939388333332E-3</v>
      </c>
      <c r="X3103">
        <f>W3103*Diccionario!$B$45</f>
        <v>9.4621563614499999E-4</v>
      </c>
      <c r="Y3103">
        <f>X3103*Diccionario!$B$46</f>
        <v>8.4213191616905E-4</v>
      </c>
      <c r="Z3103">
        <f>Y3103*Diccionario!$B$47</f>
        <v>3.115888089825485E-4</v>
      </c>
      <c r="AA3103">
        <f>Z3103*Diccionario!$B$48</f>
        <v>3.115888089825485E-4</v>
      </c>
      <c r="AB3103">
        <f>AA3103*Diccionario!$B$49</f>
        <v>2.3369160673691137E-4</v>
      </c>
      <c r="AC3103">
        <f t="shared" si="485"/>
        <v>2.3369160673691137E-4</v>
      </c>
      <c r="AD3103">
        <f t="shared" si="486"/>
        <v>7.6099443802514662E-4</v>
      </c>
      <c r="AE3103">
        <f t="shared" si="487"/>
        <v>1.2752493179034004E-6</v>
      </c>
      <c r="AF3103" t="e">
        <f ca="1">IF(AD3103="","",_xludf.RANK.EQ(AD3103,$AD$2:$AD$5513,0))</f>
        <v>#NAME?</v>
      </c>
      <c r="AH3103" t="str">
        <f t="shared" si="488"/>
        <v>Baja</v>
      </c>
      <c r="AI3103" t="s">
        <v>153</v>
      </c>
      <c r="AJ3103" t="str">
        <f>IFERROR(VLOOKUP(B3103,Maestro_Regionales!$A$2:$B$35,2,FALSE),"Otras zonas")</f>
        <v>Centro</v>
      </c>
      <c r="AK3103" t="str">
        <f t="shared" si="489"/>
        <v>REGIMEN DE EXCEPCION | Centro</v>
      </c>
    </row>
    <row r="3104" spans="1:37">
      <c r="A3104" s="4" t="s">
        <v>1336</v>
      </c>
      <c r="B3104" s="4" t="s">
        <v>1337</v>
      </c>
      <c r="C3104" s="4" t="s">
        <v>1365</v>
      </c>
      <c r="D3104" s="4" t="s">
        <v>1366</v>
      </c>
      <c r="E3104" s="4" t="s">
        <v>87</v>
      </c>
      <c r="F3104" s="4">
        <v>648</v>
      </c>
      <c r="G3104" s="4">
        <v>4905</v>
      </c>
      <c r="H3104" s="4">
        <v>0</v>
      </c>
      <c r="I3104">
        <f t="shared" si="480"/>
        <v>5553</v>
      </c>
      <c r="J3104">
        <f t="shared" si="481"/>
        <v>0.1166936790923825</v>
      </c>
      <c r="K3104">
        <f t="shared" si="482"/>
        <v>0.88330632090761751</v>
      </c>
      <c r="L3104">
        <f t="shared" si="483"/>
        <v>0</v>
      </c>
      <c r="M3104">
        <f>I3104*Diccionario!$B$36</f>
        <v>12.32776888235294</v>
      </c>
      <c r="N3104">
        <f>M3104*Diccionario!$B$37</f>
        <v>1.245104657117647</v>
      </c>
      <c r="O3104">
        <f>N3104*Diccionario!$B$38</f>
        <v>0.18676569856764705</v>
      </c>
      <c r="P3104">
        <f>O3104*Diccionario!$B$39</f>
        <v>0.16808912871088236</v>
      </c>
      <c r="Q3104">
        <f>P3104*Diccionario!$B$40</f>
        <v>6.723565148435294E-2</v>
      </c>
      <c r="R3104">
        <f>Q3104*Diccionario!$B$41</f>
        <v>4.3703173464829416E-2</v>
      </c>
      <c r="S3104">
        <f t="shared" si="484"/>
        <v>4.3703173464829416E-2</v>
      </c>
      <c r="T3104">
        <f>I3104*Diccionario!$B$36</f>
        <v>12.32776888235294</v>
      </c>
      <c r="U3104">
        <f>T3104*Diccionario!$B$42</f>
        <v>1.245104657117647</v>
      </c>
      <c r="V3104">
        <f>U3104*Diccionario!$B$43</f>
        <v>1.0583389585499998</v>
      </c>
      <c r="W3104">
        <f>V3104*Diccionario!$B$44</f>
        <v>0.20108440212449996</v>
      </c>
      <c r="X3104">
        <f>W3104*Diccionario!$B$45</f>
        <v>7.8422916828554984E-2</v>
      </c>
      <c r="Y3104">
        <f>X3104*Diccionario!$B$46</f>
        <v>6.9796395977413939E-2</v>
      </c>
      <c r="Z3104">
        <f>Y3104*Diccionario!$B$47</f>
        <v>2.5824666511643158E-2</v>
      </c>
      <c r="AA3104">
        <f>Z3104*Diccionario!$B$48</f>
        <v>2.5824666511643158E-2</v>
      </c>
      <c r="AB3104">
        <f>AA3104*Diccionario!$B$49</f>
        <v>1.9368499883732369E-2</v>
      </c>
      <c r="AC3104">
        <f t="shared" si="485"/>
        <v>1.9368499883732369E-2</v>
      </c>
      <c r="AD3104">
        <f t="shared" si="486"/>
        <v>6.3071673348561785E-2</v>
      </c>
      <c r="AE3104">
        <f t="shared" si="487"/>
        <v>1.056934248107102E-4</v>
      </c>
      <c r="AF3104" t="e">
        <f ca="1">IF(AD3104="","",_xludf.RANK.EQ(AD3104,$AD$2:$AD$5513,0))</f>
        <v>#NAME?</v>
      </c>
      <c r="AH3104" t="str">
        <f t="shared" si="488"/>
        <v>Baja</v>
      </c>
      <c r="AI3104" t="s">
        <v>153</v>
      </c>
      <c r="AJ3104" t="str">
        <f>IFERROR(VLOOKUP(B3104,Maestro_Regionales!$A$2:$B$35,2,FALSE),"Otras zonas")</f>
        <v>Centro</v>
      </c>
      <c r="AK3104" t="str">
        <f t="shared" si="489"/>
        <v>NUEVA EPS | Centro</v>
      </c>
    </row>
    <row r="3105" spans="1:37">
      <c r="A3105" s="4" t="s">
        <v>1336</v>
      </c>
      <c r="B3105" s="4" t="s">
        <v>1337</v>
      </c>
      <c r="C3105" s="4" t="s">
        <v>1365</v>
      </c>
      <c r="D3105" s="4" t="s">
        <v>1366</v>
      </c>
      <c r="E3105" s="4" t="s">
        <v>86</v>
      </c>
      <c r="F3105" s="4">
        <v>261</v>
      </c>
      <c r="G3105" s="4">
        <v>3917</v>
      </c>
      <c r="H3105" s="4">
        <v>0</v>
      </c>
      <c r="I3105">
        <f t="shared" si="480"/>
        <v>4178</v>
      </c>
      <c r="J3105">
        <f t="shared" si="481"/>
        <v>6.2470081378650073E-2</v>
      </c>
      <c r="K3105">
        <f t="shared" si="482"/>
        <v>0.93752991862134993</v>
      </c>
      <c r="L3105">
        <f t="shared" si="483"/>
        <v>0</v>
      </c>
      <c r="M3105">
        <f>I3105*Diccionario!$B$36</f>
        <v>9.275241921568627</v>
      </c>
      <c r="N3105">
        <f>M3105*Diccionario!$B$37</f>
        <v>0.93679943407843136</v>
      </c>
      <c r="O3105">
        <f>N3105*Diccionario!$B$38</f>
        <v>0.1405199151117647</v>
      </c>
      <c r="P3105">
        <f>O3105*Diccionario!$B$39</f>
        <v>0.12646792360058823</v>
      </c>
      <c r="Q3105">
        <f>P3105*Diccionario!$B$40</f>
        <v>5.0587169440235294E-2</v>
      </c>
      <c r="R3105">
        <f>Q3105*Diccionario!$B$41</f>
        <v>3.2881660136152943E-2</v>
      </c>
      <c r="S3105">
        <f t="shared" si="484"/>
        <v>3.2881660136152943E-2</v>
      </c>
      <c r="T3105">
        <f>I3105*Diccionario!$B$36</f>
        <v>9.275241921568627</v>
      </c>
      <c r="U3105">
        <f>T3105*Diccionario!$B$42</f>
        <v>0.93679943407843136</v>
      </c>
      <c r="V3105">
        <f>U3105*Diccionario!$B$43</f>
        <v>0.7962795189666666</v>
      </c>
      <c r="W3105">
        <f>V3105*Diccionario!$B$44</f>
        <v>0.15129310860366665</v>
      </c>
      <c r="X3105">
        <f>W3105*Diccionario!$B$45</f>
        <v>5.9004312355429994E-2</v>
      </c>
      <c r="Y3105">
        <f>X3105*Diccionario!$B$46</f>
        <v>5.2513837996332698E-2</v>
      </c>
      <c r="Z3105">
        <f>Y3105*Diccionario!$B$47</f>
        <v>1.9430120058643099E-2</v>
      </c>
      <c r="AA3105">
        <f>Z3105*Diccionario!$B$48</f>
        <v>1.9430120058643099E-2</v>
      </c>
      <c r="AB3105">
        <f>AA3105*Diccionario!$B$49</f>
        <v>1.4572590043982325E-2</v>
      </c>
      <c r="AC3105">
        <f t="shared" si="485"/>
        <v>1.4572590043982325E-2</v>
      </c>
      <c r="AD3105">
        <f t="shared" si="486"/>
        <v>4.7454250180135271E-2</v>
      </c>
      <c r="AE3105">
        <f t="shared" si="487"/>
        <v>7.9522263435826988E-5</v>
      </c>
      <c r="AF3105" t="e">
        <f ca="1">IF(AD3105="","",_xludf.RANK.EQ(AD3105,$AD$2:$AD$5513,0))</f>
        <v>#NAME?</v>
      </c>
      <c r="AH3105" t="str">
        <f t="shared" si="488"/>
        <v>Baja</v>
      </c>
      <c r="AI3105" t="s">
        <v>153</v>
      </c>
      <c r="AJ3105" t="str">
        <f>IFERROR(VLOOKUP(B3105,Maestro_Regionales!$A$2:$B$35,2,FALSE),"Otras zonas")</f>
        <v>Centro</v>
      </c>
      <c r="AK3105" t="str">
        <f t="shared" si="489"/>
        <v>EPS SANITAS | Centro</v>
      </c>
    </row>
    <row r="3106" spans="1:37">
      <c r="A3106" s="4" t="s">
        <v>1336</v>
      </c>
      <c r="B3106" s="4" t="s">
        <v>1337</v>
      </c>
      <c r="C3106" s="4" t="s">
        <v>1365</v>
      </c>
      <c r="D3106" s="4" t="s">
        <v>1366</v>
      </c>
      <c r="E3106" s="4" t="s">
        <v>90</v>
      </c>
      <c r="F3106" s="4">
        <v>0</v>
      </c>
      <c r="G3106" s="4">
        <v>0</v>
      </c>
      <c r="H3106" s="4">
        <v>207</v>
      </c>
      <c r="I3106">
        <f t="shared" si="480"/>
        <v>207</v>
      </c>
      <c r="J3106">
        <f t="shared" si="481"/>
        <v>0</v>
      </c>
      <c r="K3106">
        <f t="shared" si="482"/>
        <v>0</v>
      </c>
      <c r="L3106">
        <f t="shared" si="483"/>
        <v>1</v>
      </c>
      <c r="M3106">
        <f>I3106*Diccionario!$B$36</f>
        <v>0.45954405882352939</v>
      </c>
      <c r="N3106">
        <f>M3106*Diccionario!$B$37</f>
        <v>4.6413949941176473E-2</v>
      </c>
      <c r="O3106">
        <f>N3106*Diccionario!$B$38</f>
        <v>6.9620924911764706E-3</v>
      </c>
      <c r="P3106">
        <f>O3106*Diccionario!$B$39</f>
        <v>6.2658832420588234E-3</v>
      </c>
      <c r="Q3106">
        <f>P3106*Diccionario!$B$40</f>
        <v>2.5063532968235295E-3</v>
      </c>
      <c r="R3106">
        <f>Q3106*Diccionario!$B$41</f>
        <v>1.6291296429352942E-3</v>
      </c>
      <c r="S3106">
        <f t="shared" si="484"/>
        <v>1.6291296429352942E-3</v>
      </c>
      <c r="T3106">
        <f>I3106*Diccionario!$B$36</f>
        <v>0.45954405882352939</v>
      </c>
      <c r="U3106">
        <f>T3106*Diccionario!$B$42</f>
        <v>4.6413949941176473E-2</v>
      </c>
      <c r="V3106">
        <f>U3106*Diccionario!$B$43</f>
        <v>3.9451857450000002E-2</v>
      </c>
      <c r="W3106">
        <f>V3106*Diccionario!$B$44</f>
        <v>7.4958529155000004E-3</v>
      </c>
      <c r="X3106">
        <f>W3106*Diccionario!$B$45</f>
        <v>2.9233826370450001E-3</v>
      </c>
      <c r="Y3106">
        <f>X3106*Diccionario!$B$46</f>
        <v>2.60181054697005E-3</v>
      </c>
      <c r="Z3106">
        <f>Y3106*Diccionario!$B$47</f>
        <v>9.6266990237891842E-4</v>
      </c>
      <c r="AA3106">
        <f>Z3106*Diccionario!$B$48</f>
        <v>9.6266990237891842E-4</v>
      </c>
      <c r="AB3106">
        <f>AA3106*Diccionario!$B$49</f>
        <v>7.2200242678418884E-4</v>
      </c>
      <c r="AC3106">
        <f t="shared" si="485"/>
        <v>7.2200242678418884E-4</v>
      </c>
      <c r="AD3106">
        <f t="shared" si="486"/>
        <v>2.3511320697194829E-3</v>
      </c>
      <c r="AE3106">
        <f t="shared" si="487"/>
        <v>3.9399493851642372E-6</v>
      </c>
      <c r="AF3106" t="e">
        <f ca="1">IF(AD3106="","",_xludf.RANK.EQ(AD3106,$AD$2:$AD$5513,0))</f>
        <v>#NAME?</v>
      </c>
      <c r="AH3106" t="str">
        <f t="shared" si="488"/>
        <v>Baja</v>
      </c>
      <c r="AI3106" t="s">
        <v>153</v>
      </c>
      <c r="AJ3106" t="str">
        <f>IFERROR(VLOOKUP(B3106,Maestro_Regionales!$A$2:$B$35,2,FALSE),"Otras zonas")</f>
        <v>Centro</v>
      </c>
      <c r="AK3106" t="str">
        <f t="shared" si="489"/>
        <v>REGIMEN DE EXCEPCION | Centro</v>
      </c>
    </row>
    <row r="3107" spans="1:37">
      <c r="A3107" s="4" t="s">
        <v>1336</v>
      </c>
      <c r="B3107" s="4" t="s">
        <v>1337</v>
      </c>
      <c r="C3107" s="4" t="s">
        <v>1367</v>
      </c>
      <c r="D3107" s="4" t="s">
        <v>1368</v>
      </c>
      <c r="E3107" s="4" t="s">
        <v>86</v>
      </c>
      <c r="F3107" s="4">
        <v>1103</v>
      </c>
      <c r="G3107" s="4">
        <v>14777</v>
      </c>
      <c r="H3107" s="4">
        <v>0</v>
      </c>
      <c r="I3107">
        <f t="shared" si="480"/>
        <v>15880</v>
      </c>
      <c r="J3107">
        <f t="shared" si="481"/>
        <v>6.9458438287153659E-2</v>
      </c>
      <c r="K3107">
        <f t="shared" si="482"/>
        <v>0.9305415617128463</v>
      </c>
      <c r="L3107">
        <f t="shared" si="483"/>
        <v>0</v>
      </c>
      <c r="M3107">
        <f>I3107*Diccionario!$B$36</f>
        <v>35.25391137254902</v>
      </c>
      <c r="N3107">
        <f>M3107*Diccionario!$B$37</f>
        <v>3.560645048627451</v>
      </c>
      <c r="O3107">
        <f>N3107*Diccionario!$B$38</f>
        <v>0.53409675729411765</v>
      </c>
      <c r="P3107">
        <f>O3107*Diccionario!$B$39</f>
        <v>0.48068708156470591</v>
      </c>
      <c r="Q3107">
        <f>P3107*Diccionario!$B$40</f>
        <v>0.19227483262588238</v>
      </c>
      <c r="R3107">
        <f>Q3107*Diccionario!$B$41</f>
        <v>0.12497864120682355</v>
      </c>
      <c r="S3107">
        <f t="shared" si="484"/>
        <v>0.12497864120682355</v>
      </c>
      <c r="T3107">
        <f>I3107*Diccionario!$B$36</f>
        <v>35.25391137254902</v>
      </c>
      <c r="U3107">
        <f>T3107*Diccionario!$B$42</f>
        <v>3.560645048627451</v>
      </c>
      <c r="V3107">
        <f>U3107*Diccionario!$B$43</f>
        <v>3.0265482913333335</v>
      </c>
      <c r="W3107">
        <f>V3107*Diccionario!$B$44</f>
        <v>0.57504417535333341</v>
      </c>
      <c r="X3107">
        <f>W3107*Diccionario!$B$45</f>
        <v>0.22426722838780003</v>
      </c>
      <c r="Y3107">
        <f>X3107*Diccionario!$B$46</f>
        <v>0.19959783326514202</v>
      </c>
      <c r="Z3107">
        <f>Y3107*Diccionario!$B$47</f>
        <v>7.385119830810255E-2</v>
      </c>
      <c r="AA3107">
        <f>Z3107*Diccionario!$B$48</f>
        <v>7.385119830810255E-2</v>
      </c>
      <c r="AB3107">
        <f>AA3107*Diccionario!$B$49</f>
        <v>5.5388398731076913E-2</v>
      </c>
      <c r="AC3107">
        <f t="shared" si="485"/>
        <v>5.5388398731076913E-2</v>
      </c>
      <c r="AD3107">
        <f t="shared" si="486"/>
        <v>0.18036703993790046</v>
      </c>
      <c r="AE3107">
        <f t="shared" si="487"/>
        <v>3.0225312191501497E-4</v>
      </c>
      <c r="AF3107" t="e">
        <f ca="1">IF(AD3107="","",_xludf.RANK.EQ(AD3107,$AD$2:$AD$5513,0))</f>
        <v>#NAME?</v>
      </c>
      <c r="AH3107" t="str">
        <f t="shared" si="488"/>
        <v>Media</v>
      </c>
      <c r="AI3107" t="s">
        <v>153</v>
      </c>
      <c r="AJ3107" t="str">
        <f>IFERROR(VLOOKUP(B3107,Maestro_Regionales!$A$2:$B$35,2,FALSE),"Otras zonas")</f>
        <v>Centro</v>
      </c>
      <c r="AK3107" t="str">
        <f t="shared" si="489"/>
        <v>EPS SANITAS | Centro</v>
      </c>
    </row>
    <row r="3108" spans="1:37">
      <c r="A3108" s="4" t="s">
        <v>1336</v>
      </c>
      <c r="B3108" s="4" t="s">
        <v>1337</v>
      </c>
      <c r="C3108" s="4" t="s">
        <v>1367</v>
      </c>
      <c r="D3108" s="4" t="s">
        <v>1368</v>
      </c>
      <c r="E3108" s="4" t="s">
        <v>95</v>
      </c>
      <c r="F3108" s="4">
        <v>132</v>
      </c>
      <c r="G3108" s="4">
        <v>6983</v>
      </c>
      <c r="H3108" s="4">
        <v>0</v>
      </c>
      <c r="I3108">
        <f t="shared" si="480"/>
        <v>7115</v>
      </c>
      <c r="J3108">
        <f t="shared" si="481"/>
        <v>1.8552354181307098E-2</v>
      </c>
      <c r="K3108">
        <f t="shared" si="482"/>
        <v>0.98144764581869293</v>
      </c>
      <c r="L3108">
        <f t="shared" si="483"/>
        <v>0</v>
      </c>
      <c r="M3108">
        <f>I3108*Diccionario!$B$36</f>
        <v>15.79543950980392</v>
      </c>
      <c r="N3108">
        <f>M3108*Diccionario!$B$37</f>
        <v>1.595339390490196</v>
      </c>
      <c r="O3108">
        <f>N3108*Diccionario!$B$38</f>
        <v>0.2393009085735294</v>
      </c>
      <c r="P3108">
        <f>O3108*Diccionario!$B$39</f>
        <v>0.21537081771617647</v>
      </c>
      <c r="Q3108">
        <f>P3108*Diccionario!$B$40</f>
        <v>8.6148327086470591E-2</v>
      </c>
      <c r="R3108">
        <f>Q3108*Diccionario!$B$41</f>
        <v>5.5996412606205886E-2</v>
      </c>
      <c r="S3108">
        <f t="shared" si="484"/>
        <v>5.5996412606205886E-2</v>
      </c>
      <c r="T3108">
        <f>I3108*Diccionario!$B$36</f>
        <v>15.79543950980392</v>
      </c>
      <c r="U3108">
        <f>T3108*Diccionario!$B$42</f>
        <v>1.595339390490196</v>
      </c>
      <c r="V3108">
        <f>U3108*Diccionario!$B$43</f>
        <v>1.3560384819166666</v>
      </c>
      <c r="W3108">
        <f>V3108*Diccionario!$B$44</f>
        <v>0.25764731156416665</v>
      </c>
      <c r="X3108">
        <f>W3108*Diccionario!$B$45</f>
        <v>0.10048245151002499</v>
      </c>
      <c r="Y3108">
        <f>X3108*Diccionario!$B$46</f>
        <v>8.942938184392224E-2</v>
      </c>
      <c r="Z3108">
        <f>Y3108*Diccionario!$B$47</f>
        <v>3.3088871282251228E-2</v>
      </c>
      <c r="AA3108">
        <f>Z3108*Diccionario!$B$48</f>
        <v>3.3088871282251228E-2</v>
      </c>
      <c r="AB3108">
        <f>AA3108*Diccionario!$B$49</f>
        <v>2.4816653461688421E-2</v>
      </c>
      <c r="AC3108">
        <f t="shared" si="485"/>
        <v>2.4816653461688421E-2</v>
      </c>
      <c r="AD3108">
        <f t="shared" si="486"/>
        <v>8.0813066067894304E-2</v>
      </c>
      <c r="AE3108">
        <f t="shared" si="487"/>
        <v>1.3542386413257753E-4</v>
      </c>
      <c r="AF3108" t="e">
        <f ca="1">IF(AD3108="","",_xludf.RANK.EQ(AD3108,$AD$2:$AD$5513,0))</f>
        <v>#NAME?</v>
      </c>
      <c r="AH3108" t="str">
        <f t="shared" si="488"/>
        <v>Baja</v>
      </c>
      <c r="AI3108" t="s">
        <v>153</v>
      </c>
      <c r="AJ3108" t="str">
        <f>IFERROR(VLOOKUP(B3108,Maestro_Regionales!$A$2:$B$35,2,FALSE),"Otras zonas")</f>
        <v>Centro</v>
      </c>
      <c r="AK3108" t="str">
        <f t="shared" si="489"/>
        <v>ASMETSALUD EPS | Centro</v>
      </c>
    </row>
    <row r="3109" spans="1:37">
      <c r="A3109" s="4" t="s">
        <v>1336</v>
      </c>
      <c r="B3109" s="4" t="s">
        <v>1337</v>
      </c>
      <c r="C3109" s="4" t="s">
        <v>1367</v>
      </c>
      <c r="D3109" s="4" t="s">
        <v>1368</v>
      </c>
      <c r="E3109" s="4" t="s">
        <v>87</v>
      </c>
      <c r="F3109" s="4">
        <v>654</v>
      </c>
      <c r="G3109" s="4">
        <v>5038</v>
      </c>
      <c r="H3109" s="4">
        <v>0</v>
      </c>
      <c r="I3109">
        <f t="shared" si="480"/>
        <v>5692</v>
      </c>
      <c r="J3109">
        <f t="shared" si="481"/>
        <v>0.11489810260014055</v>
      </c>
      <c r="K3109">
        <f t="shared" si="482"/>
        <v>0.88510189739985945</v>
      </c>
      <c r="L3109">
        <f t="shared" si="483"/>
        <v>0</v>
      </c>
      <c r="M3109">
        <f>I3109*Diccionario!$B$36</f>
        <v>12.636351607843137</v>
      </c>
      <c r="N3109">
        <f>M3109*Diccionario!$B$37</f>
        <v>1.2762715123921569</v>
      </c>
      <c r="O3109">
        <f>N3109*Diccionario!$B$38</f>
        <v>0.19144072685882352</v>
      </c>
      <c r="P3109">
        <f>O3109*Diccionario!$B$39</f>
        <v>0.17229665417294118</v>
      </c>
      <c r="Q3109">
        <f>P3109*Diccionario!$B$40</f>
        <v>6.891866166917647E-2</v>
      </c>
      <c r="R3109">
        <f>Q3109*Diccionario!$B$41</f>
        <v>4.4797130084964706E-2</v>
      </c>
      <c r="S3109">
        <f t="shared" si="484"/>
        <v>4.4797130084964706E-2</v>
      </c>
      <c r="T3109">
        <f>I3109*Diccionario!$B$36</f>
        <v>12.636351607843137</v>
      </c>
      <c r="U3109">
        <f>T3109*Diccionario!$B$42</f>
        <v>1.2762715123921569</v>
      </c>
      <c r="V3109">
        <f>U3109*Diccionario!$B$43</f>
        <v>1.0848307855333332</v>
      </c>
      <c r="W3109">
        <f>V3109*Diccionario!$B$44</f>
        <v>0.20611784925133331</v>
      </c>
      <c r="X3109">
        <f>W3109*Diccionario!$B$45</f>
        <v>8.0385961208019996E-2</v>
      </c>
      <c r="Y3109">
        <f>X3109*Diccionario!$B$46</f>
        <v>7.1543505475137797E-2</v>
      </c>
      <c r="Z3109">
        <f>Y3109*Diccionario!$B$47</f>
        <v>2.6471097025800985E-2</v>
      </c>
      <c r="AA3109">
        <f>Z3109*Diccionario!$B$48</f>
        <v>2.6471097025800985E-2</v>
      </c>
      <c r="AB3109">
        <f>AA3109*Diccionario!$B$49</f>
        <v>1.9853322769350739E-2</v>
      </c>
      <c r="AC3109">
        <f t="shared" si="485"/>
        <v>1.9853322769350739E-2</v>
      </c>
      <c r="AD3109">
        <f t="shared" si="486"/>
        <v>6.4650452854315449E-2</v>
      </c>
      <c r="AE3109">
        <f t="shared" si="487"/>
        <v>1.0833909130606204E-4</v>
      </c>
      <c r="AF3109" t="e">
        <f ca="1">IF(AD3109="","",_xludf.RANK.EQ(AD3109,$AD$2:$AD$5513,0))</f>
        <v>#NAME?</v>
      </c>
      <c r="AH3109" t="str">
        <f t="shared" si="488"/>
        <v>Baja</v>
      </c>
      <c r="AI3109" t="s">
        <v>153</v>
      </c>
      <c r="AJ3109" t="str">
        <f>IFERROR(VLOOKUP(B3109,Maestro_Regionales!$A$2:$B$35,2,FALSE),"Otras zonas")</f>
        <v>Centro</v>
      </c>
      <c r="AK3109" t="str">
        <f t="shared" si="489"/>
        <v>NUEVA EPS | Centro</v>
      </c>
    </row>
    <row r="3110" spans="1:37">
      <c r="A3110" s="4" t="s">
        <v>1336</v>
      </c>
      <c r="B3110" s="4" t="s">
        <v>1337</v>
      </c>
      <c r="C3110" s="4" t="s">
        <v>1367</v>
      </c>
      <c r="D3110" s="4" t="s">
        <v>1368</v>
      </c>
      <c r="E3110" s="4" t="s">
        <v>90</v>
      </c>
      <c r="F3110" s="4">
        <v>0</v>
      </c>
      <c r="G3110" s="4">
        <v>0</v>
      </c>
      <c r="H3110" s="4">
        <v>425</v>
      </c>
      <c r="I3110">
        <f t="shared" si="480"/>
        <v>425</v>
      </c>
      <c r="J3110">
        <f t="shared" si="481"/>
        <v>0</v>
      </c>
      <c r="K3110">
        <f t="shared" si="482"/>
        <v>0</v>
      </c>
      <c r="L3110">
        <f t="shared" si="483"/>
        <v>1</v>
      </c>
      <c r="M3110">
        <f>I3110*Diccionario!$B$36</f>
        <v>0.94350833333333328</v>
      </c>
      <c r="N3110">
        <f>M3110*Diccionario!$B$37</f>
        <v>9.5294341666666671E-2</v>
      </c>
      <c r="O3110">
        <f>N3110*Diccionario!$B$38</f>
        <v>1.429415125E-2</v>
      </c>
      <c r="P3110">
        <f>O3110*Diccionario!$B$39</f>
        <v>1.2864736125E-2</v>
      </c>
      <c r="Q3110">
        <f>P3110*Diccionario!$B$40</f>
        <v>5.1458944500000006E-3</v>
      </c>
      <c r="R3110">
        <f>Q3110*Diccionario!$B$41</f>
        <v>3.3448313925000003E-3</v>
      </c>
      <c r="S3110">
        <f t="shared" si="484"/>
        <v>3.3448313925000003E-3</v>
      </c>
      <c r="T3110">
        <f>I3110*Diccionario!$B$36</f>
        <v>0.94350833333333328</v>
      </c>
      <c r="U3110">
        <f>T3110*Diccionario!$B$42</f>
        <v>9.5294341666666671E-2</v>
      </c>
      <c r="V3110">
        <f>U3110*Diccionario!$B$43</f>
        <v>8.1000190416666673E-2</v>
      </c>
      <c r="W3110">
        <f>V3110*Diccionario!$B$44</f>
        <v>1.5390036179166669E-2</v>
      </c>
      <c r="X3110">
        <f>W3110*Diccionario!$B$45</f>
        <v>6.0021141098750008E-3</v>
      </c>
      <c r="Y3110">
        <f>X3110*Diccionario!$B$46</f>
        <v>5.3418815577887507E-3</v>
      </c>
      <c r="Z3110">
        <f>Y3110*Diccionario!$B$47</f>
        <v>1.9764961763818378E-3</v>
      </c>
      <c r="AA3110">
        <f>Z3110*Diccionario!$B$48</f>
        <v>1.9764961763818378E-3</v>
      </c>
      <c r="AB3110">
        <f>AA3110*Diccionario!$B$49</f>
        <v>1.4823721322863785E-3</v>
      </c>
      <c r="AC3110">
        <f t="shared" si="485"/>
        <v>1.4823721322863785E-3</v>
      </c>
      <c r="AD3110">
        <f t="shared" si="486"/>
        <v>4.8272035247863788E-3</v>
      </c>
      <c r="AE3110">
        <f t="shared" si="487"/>
        <v>8.0892680613275416E-6</v>
      </c>
      <c r="AF3110" t="e">
        <f ca="1">IF(AD3110="","",_xludf.RANK.EQ(AD3110,$AD$2:$AD$5513,0))</f>
        <v>#NAME?</v>
      </c>
      <c r="AH3110" t="str">
        <f t="shared" si="488"/>
        <v>Baja</v>
      </c>
      <c r="AI3110" t="s">
        <v>153</v>
      </c>
      <c r="AJ3110" t="str">
        <f>IFERROR(VLOOKUP(B3110,Maestro_Regionales!$A$2:$B$35,2,FALSE),"Otras zonas")</f>
        <v>Centro</v>
      </c>
      <c r="AK3110" t="str">
        <f t="shared" si="489"/>
        <v>REGIMEN DE EXCEPCION | Centro</v>
      </c>
    </row>
    <row r="3111" spans="1:37">
      <c r="A3111" s="4" t="s">
        <v>1336</v>
      </c>
      <c r="B3111" s="4" t="s">
        <v>1337</v>
      </c>
      <c r="C3111" s="4" t="s">
        <v>1369</v>
      </c>
      <c r="D3111" s="4" t="s">
        <v>1370</v>
      </c>
      <c r="E3111" s="4" t="s">
        <v>87</v>
      </c>
      <c r="F3111" s="4">
        <v>818</v>
      </c>
      <c r="G3111" s="4">
        <v>9749</v>
      </c>
      <c r="H3111" s="4">
        <v>0</v>
      </c>
      <c r="I3111">
        <f t="shared" si="480"/>
        <v>10567</v>
      </c>
      <c r="J3111">
        <f t="shared" si="481"/>
        <v>7.7410807230055834E-2</v>
      </c>
      <c r="K3111">
        <f t="shared" si="482"/>
        <v>0.92258919276994411</v>
      </c>
      <c r="L3111">
        <f t="shared" si="483"/>
        <v>0</v>
      </c>
      <c r="M3111">
        <f>I3111*Diccionario!$B$36</f>
        <v>23.45894719607843</v>
      </c>
      <c r="N3111">
        <f>M3111*Diccionario!$B$37</f>
        <v>2.3693536668039217</v>
      </c>
      <c r="O3111">
        <f>N3111*Diccionario!$B$38</f>
        <v>0.35540305002058825</v>
      </c>
      <c r="P3111">
        <f>O3111*Diccionario!$B$39</f>
        <v>0.31986274501852946</v>
      </c>
      <c r="Q3111">
        <f>P3111*Diccionario!$B$40</f>
        <v>0.1279450980074118</v>
      </c>
      <c r="R3111">
        <f>Q3111*Diccionario!$B$41</f>
        <v>8.316431370481768E-2</v>
      </c>
      <c r="S3111">
        <f t="shared" si="484"/>
        <v>8.316431370481768E-2</v>
      </c>
      <c r="T3111">
        <f>I3111*Diccionario!$B$36</f>
        <v>23.45894719607843</v>
      </c>
      <c r="U3111">
        <f>T3111*Diccionario!$B$42</f>
        <v>2.3693536668039217</v>
      </c>
      <c r="V3111">
        <f>U3111*Diccionario!$B$43</f>
        <v>2.0139506167833332</v>
      </c>
      <c r="W3111">
        <f>V3111*Diccionario!$B$44</f>
        <v>0.38265061718883331</v>
      </c>
      <c r="X3111">
        <f>W3111*Diccionario!$B$45</f>
        <v>0.14923374070364501</v>
      </c>
      <c r="Y3111">
        <f>X3111*Diccionario!$B$46</f>
        <v>0.13281802922624406</v>
      </c>
      <c r="Z3111">
        <f>Y3111*Diccionario!$B$47</f>
        <v>4.91426708137103E-2</v>
      </c>
      <c r="AA3111">
        <f>Z3111*Diccionario!$B$48</f>
        <v>4.91426708137103E-2</v>
      </c>
      <c r="AB3111">
        <f>AA3111*Diccionario!$B$49</f>
        <v>3.6857003110282727E-2</v>
      </c>
      <c r="AC3111">
        <f t="shared" si="485"/>
        <v>3.6857003110282727E-2</v>
      </c>
      <c r="AD3111">
        <f t="shared" si="486"/>
        <v>0.12002131681510041</v>
      </c>
      <c r="AE3111">
        <f t="shared" si="487"/>
        <v>2.0112775436246624E-4</v>
      </c>
      <c r="AF3111" t="e">
        <f ca="1">IF(AD3111="","",_xludf.RANK.EQ(AD3111,$AD$2:$AD$5513,0))</f>
        <v>#NAME?</v>
      </c>
      <c r="AH3111" t="str">
        <f t="shared" si="488"/>
        <v>Baja</v>
      </c>
      <c r="AI3111" t="s">
        <v>153</v>
      </c>
      <c r="AJ3111" t="str">
        <f>IFERROR(VLOOKUP(B3111,Maestro_Regionales!$A$2:$B$35,2,FALSE),"Otras zonas")</f>
        <v>Centro</v>
      </c>
      <c r="AK3111" t="str">
        <f t="shared" si="489"/>
        <v>NUEVA EPS | Centro</v>
      </c>
    </row>
    <row r="3112" spans="1:37">
      <c r="A3112" s="4" t="s">
        <v>1336</v>
      </c>
      <c r="B3112" s="4" t="s">
        <v>1337</v>
      </c>
      <c r="C3112" s="4" t="s">
        <v>1369</v>
      </c>
      <c r="D3112" s="4" t="s">
        <v>1370</v>
      </c>
      <c r="E3112" s="4" t="s">
        <v>88</v>
      </c>
      <c r="F3112" s="4">
        <v>89</v>
      </c>
      <c r="G3112" s="4">
        <v>3466</v>
      </c>
      <c r="H3112" s="4">
        <v>0</v>
      </c>
      <c r="I3112">
        <f t="shared" si="480"/>
        <v>3555</v>
      </c>
      <c r="J3112">
        <f t="shared" si="481"/>
        <v>2.5035161744022504E-2</v>
      </c>
      <c r="K3112">
        <f t="shared" si="482"/>
        <v>0.97496483825597746</v>
      </c>
      <c r="L3112">
        <f t="shared" si="483"/>
        <v>0</v>
      </c>
      <c r="M3112">
        <f>I3112*Diccionario!$B$36</f>
        <v>7.8921697058823526</v>
      </c>
      <c r="N3112">
        <f>M3112*Diccionario!$B$37</f>
        <v>0.79710914029411761</v>
      </c>
      <c r="O3112">
        <f>N3112*Diccionario!$B$38</f>
        <v>0.11956637104411763</v>
      </c>
      <c r="P3112">
        <f>O3112*Diccionario!$B$39</f>
        <v>0.10760973393970587</v>
      </c>
      <c r="Q3112">
        <f>P3112*Diccionario!$B$40</f>
        <v>4.3043893575882348E-2</v>
      </c>
      <c r="R3112">
        <f>Q3112*Diccionario!$B$41</f>
        <v>2.7978530824323528E-2</v>
      </c>
      <c r="S3112">
        <f t="shared" si="484"/>
        <v>2.7978530824323528E-2</v>
      </c>
      <c r="T3112">
        <f>I3112*Diccionario!$B$36</f>
        <v>7.8921697058823526</v>
      </c>
      <c r="U3112">
        <f>T3112*Diccionario!$B$42</f>
        <v>0.79710914029411761</v>
      </c>
      <c r="V3112">
        <f>U3112*Diccionario!$B$43</f>
        <v>0.6775427692499999</v>
      </c>
      <c r="W3112">
        <f>V3112*Diccionario!$B$44</f>
        <v>0.12873312615749999</v>
      </c>
      <c r="X3112">
        <f>W3112*Diccionario!$B$45</f>
        <v>5.0205919201424996E-2</v>
      </c>
      <c r="Y3112">
        <f>X3112*Diccionario!$B$46</f>
        <v>4.4683268089268251E-2</v>
      </c>
      <c r="Z3112">
        <f>Y3112*Diccionario!$B$47</f>
        <v>1.6532809193029251E-2</v>
      </c>
      <c r="AA3112">
        <f>Z3112*Diccionario!$B$48</f>
        <v>1.6532809193029251E-2</v>
      </c>
      <c r="AB3112">
        <f>AA3112*Diccionario!$B$49</f>
        <v>1.2399606894771938E-2</v>
      </c>
      <c r="AC3112">
        <f t="shared" si="485"/>
        <v>1.2399606894771938E-2</v>
      </c>
      <c r="AD3112">
        <f t="shared" si="486"/>
        <v>4.0378137719095465E-2</v>
      </c>
      <c r="AE3112">
        <f t="shared" si="487"/>
        <v>6.7664348136516246E-5</v>
      </c>
      <c r="AF3112" t="e">
        <f ca="1">IF(AD3112="","",_xludf.RANK.EQ(AD3112,$AD$2:$AD$5513,0))</f>
        <v>#NAME?</v>
      </c>
      <c r="AH3112" t="str">
        <f t="shared" si="488"/>
        <v>Baja</v>
      </c>
      <c r="AI3112" t="s">
        <v>153</v>
      </c>
      <c r="AJ3112" t="str">
        <f>IFERROR(VLOOKUP(B3112,Maestro_Regionales!$A$2:$B$35,2,FALSE),"Otras zonas")</f>
        <v>Centro</v>
      </c>
      <c r="AK3112" t="str">
        <f t="shared" si="489"/>
        <v>COOSALUD EPS | Centro</v>
      </c>
    </row>
    <row r="3113" spans="1:37">
      <c r="A3113" s="4" t="s">
        <v>1336</v>
      </c>
      <c r="B3113" s="4" t="s">
        <v>1337</v>
      </c>
      <c r="C3113" s="4" t="s">
        <v>1369</v>
      </c>
      <c r="D3113" s="4" t="s">
        <v>1370</v>
      </c>
      <c r="E3113" s="4" t="s">
        <v>417</v>
      </c>
      <c r="F3113" s="4">
        <v>12</v>
      </c>
      <c r="G3113" s="4">
        <v>511</v>
      </c>
      <c r="H3113" s="4">
        <v>0</v>
      </c>
      <c r="I3113">
        <f t="shared" si="480"/>
        <v>523</v>
      </c>
      <c r="J3113">
        <f t="shared" si="481"/>
        <v>2.2944550669216062E-2</v>
      </c>
      <c r="K3113">
        <f t="shared" si="482"/>
        <v>0.97705544933078392</v>
      </c>
      <c r="L3113">
        <f t="shared" si="483"/>
        <v>0</v>
      </c>
      <c r="M3113">
        <f>I3113*Diccionario!$B$36</f>
        <v>1.1610702549019607</v>
      </c>
      <c r="N3113">
        <f>M3113*Diccionario!$B$37</f>
        <v>0.11726809574509804</v>
      </c>
      <c r="O3113">
        <f>N3113*Diccionario!$B$38</f>
        <v>1.7590214361764705E-2</v>
      </c>
      <c r="P3113">
        <f>O3113*Diccionario!$B$39</f>
        <v>1.5831192925588235E-2</v>
      </c>
      <c r="Q3113">
        <f>P3113*Diccionario!$B$40</f>
        <v>6.3324771702352942E-3</v>
      </c>
      <c r="R3113">
        <f>Q3113*Diccionario!$B$41</f>
        <v>4.1161101606529416E-3</v>
      </c>
      <c r="S3113">
        <f t="shared" si="484"/>
        <v>4.1161101606529416E-3</v>
      </c>
      <c r="T3113">
        <f>I3113*Diccionario!$B$36</f>
        <v>1.1610702549019607</v>
      </c>
      <c r="U3113">
        <f>T3113*Diccionario!$B$42</f>
        <v>0.11726809574509804</v>
      </c>
      <c r="V3113">
        <f>U3113*Diccionario!$B$43</f>
        <v>9.9677881383333333E-2</v>
      </c>
      <c r="W3113">
        <f>V3113*Diccionario!$B$44</f>
        <v>1.8938797462833334E-2</v>
      </c>
      <c r="X3113">
        <f>W3113*Diccionario!$B$45</f>
        <v>7.3861310105050003E-3</v>
      </c>
      <c r="Y3113">
        <f>X3113*Diccionario!$B$46</f>
        <v>6.57365659934945E-3</v>
      </c>
      <c r="Z3113">
        <f>Y3113*Diccionario!$B$47</f>
        <v>2.4322529417592966E-3</v>
      </c>
      <c r="AA3113">
        <f>Z3113*Diccionario!$B$48</f>
        <v>2.4322529417592966E-3</v>
      </c>
      <c r="AB3113">
        <f>AA3113*Diccionario!$B$49</f>
        <v>1.8241897063194725E-3</v>
      </c>
      <c r="AC3113">
        <f t="shared" si="485"/>
        <v>1.8241897063194725E-3</v>
      </c>
      <c r="AD3113">
        <f t="shared" si="486"/>
        <v>5.9402998669724136E-3</v>
      </c>
      <c r="AE3113">
        <f t="shared" si="487"/>
        <v>9.954558108410127E-6</v>
      </c>
      <c r="AF3113" t="e">
        <f ca="1">IF(AD3113="","",_xludf.RANK.EQ(AD3113,$AD$2:$AD$5513,0))</f>
        <v>#NAME?</v>
      </c>
      <c r="AH3113" t="str">
        <f t="shared" si="488"/>
        <v>Baja</v>
      </c>
      <c r="AI3113" t="s">
        <v>153</v>
      </c>
      <c r="AJ3113" t="str">
        <f>IFERROR(VLOOKUP(B3113,Maestro_Regionales!$A$2:$B$35,2,FALSE),"Otras zonas")</f>
        <v>Centro</v>
      </c>
      <c r="AK3113" t="str">
        <f t="shared" si="489"/>
        <v>MALLAMAS EPSI | Centro</v>
      </c>
    </row>
    <row r="3114" spans="1:37">
      <c r="A3114" s="4" t="s">
        <v>1336</v>
      </c>
      <c r="B3114" s="4" t="s">
        <v>1337</v>
      </c>
      <c r="C3114" s="4" t="s">
        <v>1369</v>
      </c>
      <c r="D3114" s="4" t="s">
        <v>1370</v>
      </c>
      <c r="E3114" s="4" t="s">
        <v>90</v>
      </c>
      <c r="F3114" s="4">
        <v>0</v>
      </c>
      <c r="G3114" s="4">
        <v>0</v>
      </c>
      <c r="H3114" s="4">
        <v>308</v>
      </c>
      <c r="I3114">
        <f t="shared" si="480"/>
        <v>308</v>
      </c>
      <c r="J3114">
        <f t="shared" si="481"/>
        <v>0</v>
      </c>
      <c r="K3114">
        <f t="shared" si="482"/>
        <v>0</v>
      </c>
      <c r="L3114">
        <f t="shared" si="483"/>
        <v>1</v>
      </c>
      <c r="M3114">
        <f>I3114*Diccionario!$B$36</f>
        <v>0.68376603921568624</v>
      </c>
      <c r="N3114">
        <f>M3114*Diccionario!$B$37</f>
        <v>6.906036996078431E-2</v>
      </c>
      <c r="O3114">
        <f>N3114*Diccionario!$B$38</f>
        <v>1.0359055494117647E-2</v>
      </c>
      <c r="P3114">
        <f>O3114*Diccionario!$B$39</f>
        <v>9.3231499447058823E-3</v>
      </c>
      <c r="Q3114">
        <f>P3114*Diccionario!$B$40</f>
        <v>3.7292599778823532E-3</v>
      </c>
      <c r="R3114">
        <f>Q3114*Diccionario!$B$41</f>
        <v>2.4240189856235298E-3</v>
      </c>
      <c r="S3114">
        <f t="shared" si="484"/>
        <v>2.4240189856235298E-3</v>
      </c>
      <c r="T3114">
        <f>I3114*Diccionario!$B$36</f>
        <v>0.68376603921568624</v>
      </c>
      <c r="U3114">
        <f>T3114*Diccionario!$B$42</f>
        <v>6.906036996078431E-2</v>
      </c>
      <c r="V3114">
        <f>U3114*Diccionario!$B$43</f>
        <v>5.8701314466666661E-2</v>
      </c>
      <c r="W3114">
        <f>V3114*Diccionario!$B$44</f>
        <v>1.1153249748666666E-2</v>
      </c>
      <c r="X3114">
        <f>W3114*Diccionario!$B$45</f>
        <v>4.3497674019799997E-3</v>
      </c>
      <c r="Y3114">
        <f>X3114*Diccionario!$B$46</f>
        <v>3.8712929877621999E-3</v>
      </c>
      <c r="Z3114">
        <f>Y3114*Diccionario!$B$47</f>
        <v>1.432378405472014E-3</v>
      </c>
      <c r="AA3114">
        <f>Z3114*Diccionario!$B$48</f>
        <v>1.432378405472014E-3</v>
      </c>
      <c r="AB3114">
        <f>AA3114*Diccionario!$B$49</f>
        <v>1.0742838041040105E-3</v>
      </c>
      <c r="AC3114">
        <f t="shared" si="485"/>
        <v>1.0742838041040105E-3</v>
      </c>
      <c r="AD3114">
        <f t="shared" si="486"/>
        <v>3.4983027897275403E-3</v>
      </c>
      <c r="AE3114">
        <f t="shared" si="487"/>
        <v>5.8623401479738421E-6</v>
      </c>
      <c r="AF3114" t="e">
        <f ca="1">IF(AD3114="","",_xludf.RANK.EQ(AD3114,$AD$2:$AD$5513,0))</f>
        <v>#NAME?</v>
      </c>
      <c r="AH3114" t="str">
        <f t="shared" si="488"/>
        <v>Baja</v>
      </c>
      <c r="AI3114" t="s">
        <v>153</v>
      </c>
      <c r="AJ3114" t="str">
        <f>IFERROR(VLOOKUP(B3114,Maestro_Regionales!$A$2:$B$35,2,FALSE),"Otras zonas")</f>
        <v>Centro</v>
      </c>
      <c r="AK3114" t="str">
        <f t="shared" si="489"/>
        <v>REGIMEN DE EXCEPCION | Centro</v>
      </c>
    </row>
    <row r="3115" spans="1:37">
      <c r="A3115" s="4" t="s">
        <v>1336</v>
      </c>
      <c r="B3115" s="4" t="s">
        <v>1337</v>
      </c>
      <c r="C3115" s="4" t="s">
        <v>1369</v>
      </c>
      <c r="D3115" s="4" t="s">
        <v>1370</v>
      </c>
      <c r="E3115" s="4" t="s">
        <v>85</v>
      </c>
      <c r="F3115" s="4">
        <v>16</v>
      </c>
      <c r="G3115" s="4">
        <v>147</v>
      </c>
      <c r="H3115" s="4">
        <v>0</v>
      </c>
      <c r="I3115">
        <f t="shared" si="480"/>
        <v>163</v>
      </c>
      <c r="J3115">
        <f t="shared" si="481"/>
        <v>9.815950920245399E-2</v>
      </c>
      <c r="K3115">
        <f t="shared" si="482"/>
        <v>0.90184049079754602</v>
      </c>
      <c r="L3115">
        <f t="shared" si="483"/>
        <v>0</v>
      </c>
      <c r="M3115">
        <f>I3115*Diccionario!$B$36</f>
        <v>0.36186319607843137</v>
      </c>
      <c r="N3115">
        <f>M3115*Diccionario!$B$37</f>
        <v>3.6548182803921574E-2</v>
      </c>
      <c r="O3115">
        <f>N3115*Diccionario!$B$38</f>
        <v>5.4822274205882362E-3</v>
      </c>
      <c r="P3115">
        <f>O3115*Diccionario!$B$39</f>
        <v>4.9340046785294129E-3</v>
      </c>
      <c r="Q3115">
        <f>P3115*Diccionario!$B$40</f>
        <v>1.9736018714117654E-3</v>
      </c>
      <c r="R3115">
        <f>Q3115*Diccionario!$B$41</f>
        <v>1.2828412164176475E-3</v>
      </c>
      <c r="S3115">
        <f t="shared" si="484"/>
        <v>1.2828412164176475E-3</v>
      </c>
      <c r="T3115">
        <f>I3115*Diccionario!$B$36</f>
        <v>0.36186319607843137</v>
      </c>
      <c r="U3115">
        <f>T3115*Diccionario!$B$42</f>
        <v>3.6548182803921574E-2</v>
      </c>
      <c r="V3115">
        <f>U3115*Diccionario!$B$43</f>
        <v>3.1065955383333337E-2</v>
      </c>
      <c r="W3115">
        <f>V3115*Diccionario!$B$44</f>
        <v>5.9025315228333338E-3</v>
      </c>
      <c r="X3115">
        <f>W3115*Diccionario!$B$45</f>
        <v>2.3019872939050003E-3</v>
      </c>
      <c r="Y3115">
        <f>X3115*Diccionario!$B$46</f>
        <v>2.0487686915754504E-3</v>
      </c>
      <c r="Z3115">
        <f>Y3115*Diccionario!$B$47</f>
        <v>7.5804441588291668E-4</v>
      </c>
      <c r="AA3115">
        <f>Z3115*Diccionario!$B$48</f>
        <v>7.5804441588291668E-4</v>
      </c>
      <c r="AB3115">
        <f>AA3115*Diccionario!$B$49</f>
        <v>5.6853331191218746E-4</v>
      </c>
      <c r="AC3115">
        <f t="shared" si="485"/>
        <v>5.6853331191218746E-4</v>
      </c>
      <c r="AD3115">
        <f t="shared" si="486"/>
        <v>1.851374528329835E-3</v>
      </c>
      <c r="AE3115">
        <f t="shared" si="487"/>
        <v>3.1024722211679754E-6</v>
      </c>
      <c r="AF3115" t="e">
        <f ca="1">IF(AD3115="","",_xludf.RANK.EQ(AD3115,$AD$2:$AD$5513,0))</f>
        <v>#NAME?</v>
      </c>
      <c r="AH3115" t="str">
        <f t="shared" si="488"/>
        <v>Baja</v>
      </c>
      <c r="AI3115" t="s">
        <v>153</v>
      </c>
      <c r="AJ3115" t="str">
        <f>IFERROR(VLOOKUP(B3115,Maestro_Regionales!$A$2:$B$35,2,FALSE),"Otras zonas")</f>
        <v>Centro</v>
      </c>
      <c r="AK3115" t="str">
        <f t="shared" si="489"/>
        <v>SALUD TOTAL EPS | Centro</v>
      </c>
    </row>
    <row r="3116" spans="1:37">
      <c r="A3116" s="4" t="s">
        <v>1336</v>
      </c>
      <c r="B3116" s="4" t="s">
        <v>1337</v>
      </c>
      <c r="C3116" s="4" t="s">
        <v>1369</v>
      </c>
      <c r="D3116" s="4" t="s">
        <v>1370</v>
      </c>
      <c r="E3116" s="4" t="s">
        <v>86</v>
      </c>
      <c r="F3116" s="4">
        <v>5</v>
      </c>
      <c r="G3116" s="4">
        <v>8</v>
      </c>
      <c r="H3116" s="4">
        <v>0</v>
      </c>
      <c r="I3116">
        <f t="shared" si="480"/>
        <v>13</v>
      </c>
      <c r="J3116">
        <f t="shared" si="481"/>
        <v>0.38461538461538464</v>
      </c>
      <c r="K3116">
        <f t="shared" si="482"/>
        <v>0.61538461538461542</v>
      </c>
      <c r="L3116">
        <f t="shared" si="483"/>
        <v>0</v>
      </c>
      <c r="M3116">
        <f>I3116*Diccionario!$B$36</f>
        <v>2.8860254901960782E-2</v>
      </c>
      <c r="N3116">
        <f>M3116*Diccionario!$B$37</f>
        <v>2.9148857450980391E-3</v>
      </c>
      <c r="O3116">
        <f>N3116*Diccionario!$B$38</f>
        <v>4.3723286176470584E-4</v>
      </c>
      <c r="P3116">
        <f>O3116*Diccionario!$B$39</f>
        <v>3.9350957558823528E-4</v>
      </c>
      <c r="Q3116">
        <f>P3116*Diccionario!$B$40</f>
        <v>1.5740383023529411E-4</v>
      </c>
      <c r="R3116">
        <f>Q3116*Diccionario!$B$41</f>
        <v>1.0231248965294118E-4</v>
      </c>
      <c r="S3116">
        <f t="shared" si="484"/>
        <v>1.0231248965294118E-4</v>
      </c>
      <c r="T3116">
        <f>I3116*Diccionario!$B$36</f>
        <v>2.8860254901960782E-2</v>
      </c>
      <c r="U3116">
        <f>T3116*Diccionario!$B$42</f>
        <v>2.9148857450980391E-3</v>
      </c>
      <c r="V3116">
        <f>U3116*Diccionario!$B$43</f>
        <v>2.477652883333333E-3</v>
      </c>
      <c r="W3116">
        <f>V3116*Diccionario!$B$44</f>
        <v>4.7075404783333325E-4</v>
      </c>
      <c r="X3116">
        <f>W3116*Diccionario!$B$45</f>
        <v>1.8359407865499997E-4</v>
      </c>
      <c r="Y3116">
        <f>X3116*Diccionario!$B$46</f>
        <v>1.6339873000294997E-4</v>
      </c>
      <c r="Z3116">
        <f>Y3116*Diccionario!$B$47</f>
        <v>6.0457530101091489E-5</v>
      </c>
      <c r="AA3116">
        <f>Z3116*Diccionario!$B$48</f>
        <v>6.0457530101091489E-5</v>
      </c>
      <c r="AB3116">
        <f>AA3116*Diccionario!$B$49</f>
        <v>4.534314757581862E-5</v>
      </c>
      <c r="AC3116">
        <f t="shared" si="485"/>
        <v>4.534314757581862E-5</v>
      </c>
      <c r="AD3116">
        <f t="shared" si="486"/>
        <v>1.4765563722875978E-4</v>
      </c>
      <c r="AE3116">
        <f t="shared" si="487"/>
        <v>2.4743643481707771E-7</v>
      </c>
      <c r="AF3116" t="e">
        <f ca="1">IF(AD3116="","",_xludf.RANK.EQ(AD3116,$AD$2:$AD$5513,0))</f>
        <v>#NAME?</v>
      </c>
      <c r="AH3116" t="str">
        <f t="shared" si="488"/>
        <v>Baja</v>
      </c>
      <c r="AI3116" t="s">
        <v>153</v>
      </c>
      <c r="AJ3116" t="str">
        <f>IFERROR(VLOOKUP(B3116,Maestro_Regionales!$A$2:$B$35,2,FALSE),"Otras zonas")</f>
        <v>Centro</v>
      </c>
      <c r="AK3116" t="str">
        <f t="shared" si="489"/>
        <v>EPS SANITAS | Centro</v>
      </c>
    </row>
    <row r="3117" spans="1:37">
      <c r="A3117" s="4" t="s">
        <v>1336</v>
      </c>
      <c r="B3117" s="4" t="s">
        <v>1337</v>
      </c>
      <c r="C3117" s="4" t="s">
        <v>1371</v>
      </c>
      <c r="D3117" s="4" t="s">
        <v>1372</v>
      </c>
      <c r="E3117" s="4" t="s">
        <v>87</v>
      </c>
      <c r="F3117" s="4">
        <v>6559</v>
      </c>
      <c r="G3117" s="4">
        <v>23994</v>
      </c>
      <c r="H3117" s="4">
        <v>0</v>
      </c>
      <c r="I3117">
        <f t="shared" si="480"/>
        <v>30553</v>
      </c>
      <c r="J3117">
        <f t="shared" si="481"/>
        <v>0.21467613654960233</v>
      </c>
      <c r="K3117">
        <f t="shared" si="482"/>
        <v>0.78532386345039762</v>
      </c>
      <c r="L3117">
        <f t="shared" si="483"/>
        <v>0</v>
      </c>
      <c r="M3117">
        <f>I3117*Diccionario!$B$36</f>
        <v>67.828259078431373</v>
      </c>
      <c r="N3117">
        <f>M3117*Diccionario!$B$37</f>
        <v>6.8506541669215695</v>
      </c>
      <c r="O3117">
        <f>N3117*Diccionario!$B$38</f>
        <v>1.0275981250382353</v>
      </c>
      <c r="P3117">
        <f>O3117*Diccionario!$B$39</f>
        <v>0.92483831253441184</v>
      </c>
      <c r="Q3117">
        <f>P3117*Diccionario!$B$40</f>
        <v>0.36993532501376475</v>
      </c>
      <c r="R3117">
        <f>Q3117*Diccionario!$B$41</f>
        <v>0.24045796125894708</v>
      </c>
      <c r="S3117">
        <f t="shared" si="484"/>
        <v>0.24045796125894708</v>
      </c>
      <c r="T3117">
        <f>I3117*Diccionario!$B$36</f>
        <v>67.828259078431373</v>
      </c>
      <c r="U3117">
        <f>T3117*Diccionario!$B$42</f>
        <v>6.8506541669215695</v>
      </c>
      <c r="V3117">
        <f>U3117*Diccionario!$B$43</f>
        <v>5.8230560418833335</v>
      </c>
      <c r="W3117">
        <f>V3117*Diccionario!$B$44</f>
        <v>1.1063806479578333</v>
      </c>
      <c r="X3117">
        <f>W3117*Diccionario!$B$45</f>
        <v>0.43148845270355501</v>
      </c>
      <c r="Y3117">
        <f>X3117*Diccionario!$B$46</f>
        <v>0.38402472290616396</v>
      </c>
      <c r="Z3117">
        <f>Y3117*Diccionario!$B$47</f>
        <v>0.14208914747528067</v>
      </c>
      <c r="AA3117">
        <f>Z3117*Diccionario!$B$48</f>
        <v>0.14208914747528067</v>
      </c>
      <c r="AB3117">
        <f>AA3117*Diccionario!$B$49</f>
        <v>0.10656686060646051</v>
      </c>
      <c r="AC3117">
        <f t="shared" si="485"/>
        <v>0.10656686060646051</v>
      </c>
      <c r="AD3117">
        <f t="shared" si="486"/>
        <v>0.34702482186540762</v>
      </c>
      <c r="AE3117">
        <f t="shared" si="487"/>
        <v>5.8153272253585976E-4</v>
      </c>
      <c r="AF3117" t="e">
        <f ca="1">IF(AD3117="","",_xludf.RANK.EQ(AD3117,$AD$2:$AD$5513,0))</f>
        <v>#NAME?</v>
      </c>
      <c r="AH3117" t="str">
        <f t="shared" si="488"/>
        <v>Media</v>
      </c>
      <c r="AI3117" t="s">
        <v>153</v>
      </c>
      <c r="AJ3117" t="str">
        <f>IFERROR(VLOOKUP(B3117,Maestro_Regionales!$A$2:$B$35,2,FALSE),"Otras zonas")</f>
        <v>Centro</v>
      </c>
      <c r="AK3117" t="str">
        <f t="shared" si="489"/>
        <v>NUEVA EPS | Centro</v>
      </c>
    </row>
    <row r="3118" spans="1:37">
      <c r="A3118" s="4" t="s">
        <v>1336</v>
      </c>
      <c r="B3118" s="4" t="s">
        <v>1337</v>
      </c>
      <c r="C3118" s="4" t="s">
        <v>1371</v>
      </c>
      <c r="D3118" s="4" t="s">
        <v>1372</v>
      </c>
      <c r="E3118" s="4" t="s">
        <v>86</v>
      </c>
      <c r="F3118" s="4">
        <v>3844</v>
      </c>
      <c r="G3118" s="4">
        <v>21143</v>
      </c>
      <c r="H3118" s="4">
        <v>0</v>
      </c>
      <c r="I3118">
        <f t="shared" si="480"/>
        <v>24987</v>
      </c>
      <c r="J3118">
        <f t="shared" si="481"/>
        <v>0.15383999679833513</v>
      </c>
      <c r="K3118">
        <f t="shared" si="482"/>
        <v>0.84616000320166485</v>
      </c>
      <c r="L3118">
        <f t="shared" si="483"/>
        <v>0</v>
      </c>
      <c r="M3118">
        <f>I3118*Diccionario!$B$36</f>
        <v>55.471629941176467</v>
      </c>
      <c r="N3118">
        <f>M3118*Diccionario!$B$37</f>
        <v>5.6026346240588234</v>
      </c>
      <c r="O3118">
        <f>N3118*Diccionario!$B$38</f>
        <v>0.84039519360882353</v>
      </c>
      <c r="P3118">
        <f>O3118*Diccionario!$B$39</f>
        <v>0.75635567424794115</v>
      </c>
      <c r="Q3118">
        <f>P3118*Diccionario!$B$40</f>
        <v>0.30254226969917647</v>
      </c>
      <c r="R3118">
        <f>Q3118*Diccionario!$B$41</f>
        <v>0.19665247530446472</v>
      </c>
      <c r="S3118">
        <f t="shared" si="484"/>
        <v>0.19665247530446472</v>
      </c>
      <c r="T3118">
        <f>I3118*Diccionario!$B$36</f>
        <v>55.471629941176467</v>
      </c>
      <c r="U3118">
        <f>T3118*Diccionario!$B$42</f>
        <v>5.6026346240588234</v>
      </c>
      <c r="V3118">
        <f>U3118*Diccionario!$B$43</f>
        <v>4.7622394304500002</v>
      </c>
      <c r="W3118">
        <f>V3118*Diccionario!$B$44</f>
        <v>0.90482549178550009</v>
      </c>
      <c r="X3118">
        <f>W3118*Diccionario!$B$45</f>
        <v>0.35288194179634502</v>
      </c>
      <c r="Y3118">
        <f>X3118*Diccionario!$B$46</f>
        <v>0.3140649281987471</v>
      </c>
      <c r="Z3118">
        <f>Y3118*Diccionario!$B$47</f>
        <v>0.11620402343353642</v>
      </c>
      <c r="AA3118">
        <f>Z3118*Diccionario!$B$48</f>
        <v>0.11620402343353642</v>
      </c>
      <c r="AB3118">
        <f>AA3118*Diccionario!$B$49</f>
        <v>8.7153017575152314E-2</v>
      </c>
      <c r="AC3118">
        <f t="shared" si="485"/>
        <v>8.7153017575152314E-2</v>
      </c>
      <c r="AD3118">
        <f t="shared" si="486"/>
        <v>0.28380549287961704</v>
      </c>
      <c r="AE3118">
        <f t="shared" si="487"/>
        <v>4.7559186129033244E-4</v>
      </c>
      <c r="AF3118" t="e">
        <f ca="1">IF(AD3118="","",_xludf.RANK.EQ(AD3118,$AD$2:$AD$5513,0))</f>
        <v>#NAME?</v>
      </c>
      <c r="AH3118" t="str">
        <f t="shared" si="488"/>
        <v>Media</v>
      </c>
      <c r="AI3118" t="s">
        <v>153</v>
      </c>
      <c r="AJ3118" t="str">
        <f>IFERROR(VLOOKUP(B3118,Maestro_Regionales!$A$2:$B$35,2,FALSE),"Otras zonas")</f>
        <v>Centro</v>
      </c>
      <c r="AK3118" t="str">
        <f t="shared" si="489"/>
        <v>EPS SANITAS | Centro</v>
      </c>
    </row>
    <row r="3119" spans="1:37">
      <c r="A3119" s="4" t="s">
        <v>1336</v>
      </c>
      <c r="B3119" s="4" t="s">
        <v>1337</v>
      </c>
      <c r="C3119" s="4" t="s">
        <v>1371</v>
      </c>
      <c r="D3119" s="4" t="s">
        <v>1372</v>
      </c>
      <c r="E3119" s="4" t="s">
        <v>95</v>
      </c>
      <c r="F3119" s="4">
        <v>155</v>
      </c>
      <c r="G3119" s="4">
        <v>7310</v>
      </c>
      <c r="H3119" s="4">
        <v>0</v>
      </c>
      <c r="I3119">
        <f t="shared" si="480"/>
        <v>7465</v>
      </c>
      <c r="J3119">
        <f t="shared" si="481"/>
        <v>2.0763563295378432E-2</v>
      </c>
      <c r="K3119">
        <f t="shared" si="482"/>
        <v>0.97923643670462157</v>
      </c>
      <c r="L3119">
        <f t="shared" si="483"/>
        <v>0</v>
      </c>
      <c r="M3119">
        <f>I3119*Diccionario!$B$36</f>
        <v>16.572446372549017</v>
      </c>
      <c r="N3119">
        <f>M3119*Diccionario!$B$37</f>
        <v>1.6738170836274509</v>
      </c>
      <c r="O3119">
        <f>N3119*Diccionario!$B$38</f>
        <v>0.25107256254411764</v>
      </c>
      <c r="P3119">
        <f>O3119*Diccionario!$B$39</f>
        <v>0.22596530628970588</v>
      </c>
      <c r="Q3119">
        <f>P3119*Diccionario!$B$40</f>
        <v>9.038612251588235E-2</v>
      </c>
      <c r="R3119">
        <f>Q3119*Diccionario!$B$41</f>
        <v>5.8750979635323532E-2</v>
      </c>
      <c r="S3119">
        <f t="shared" si="484"/>
        <v>5.8750979635323532E-2</v>
      </c>
      <c r="T3119">
        <f>I3119*Diccionario!$B$36</f>
        <v>16.572446372549017</v>
      </c>
      <c r="U3119">
        <f>T3119*Diccionario!$B$42</f>
        <v>1.6738170836274509</v>
      </c>
      <c r="V3119">
        <f>U3119*Diccionario!$B$43</f>
        <v>1.4227445210833332</v>
      </c>
      <c r="W3119">
        <f>V3119*Diccionario!$B$44</f>
        <v>0.27032145900583332</v>
      </c>
      <c r="X3119">
        <f>W3119*Diccionario!$B$45</f>
        <v>0.10542536901227499</v>
      </c>
      <c r="Y3119">
        <f>X3119*Diccionario!$B$46</f>
        <v>9.3828578420924749E-2</v>
      </c>
      <c r="Z3119">
        <f>Y3119*Diccionario!$B$47</f>
        <v>3.4716574015742158E-2</v>
      </c>
      <c r="AA3119">
        <f>Z3119*Diccionario!$B$48</f>
        <v>3.4716574015742158E-2</v>
      </c>
      <c r="AB3119">
        <f>AA3119*Diccionario!$B$49</f>
        <v>2.6037430511806618E-2</v>
      </c>
      <c r="AC3119">
        <f t="shared" si="485"/>
        <v>2.6037430511806618E-2</v>
      </c>
      <c r="AD3119">
        <f t="shared" si="486"/>
        <v>8.478841014713015E-2</v>
      </c>
      <c r="AE3119">
        <f t="shared" si="487"/>
        <v>1.4208561430072963E-4</v>
      </c>
      <c r="AF3119" t="e">
        <f ca="1">IF(AD3119="","",_xludf.RANK.EQ(AD3119,$AD$2:$AD$5513,0))</f>
        <v>#NAME?</v>
      </c>
      <c r="AH3119" t="str">
        <f t="shared" si="488"/>
        <v>Baja</v>
      </c>
      <c r="AI3119" t="s">
        <v>153</v>
      </c>
      <c r="AJ3119" t="str">
        <f>IFERROR(VLOOKUP(B3119,Maestro_Regionales!$A$2:$B$35,2,FALSE),"Otras zonas")</f>
        <v>Centro</v>
      </c>
      <c r="AK3119" t="str">
        <f t="shared" si="489"/>
        <v>ASMETSALUD EPS | Centro</v>
      </c>
    </row>
    <row r="3120" spans="1:37">
      <c r="A3120" s="4" t="s">
        <v>1336</v>
      </c>
      <c r="B3120" s="4" t="s">
        <v>1337</v>
      </c>
      <c r="C3120" s="4" t="s">
        <v>1371</v>
      </c>
      <c r="D3120" s="4" t="s">
        <v>1372</v>
      </c>
      <c r="E3120" s="4" t="s">
        <v>85</v>
      </c>
      <c r="F3120" s="4">
        <v>396</v>
      </c>
      <c r="G3120" s="4">
        <v>4166</v>
      </c>
      <c r="H3120" s="4">
        <v>0</v>
      </c>
      <c r="I3120">
        <f t="shared" si="480"/>
        <v>4562</v>
      </c>
      <c r="J3120">
        <f t="shared" si="481"/>
        <v>8.6804033318719859E-2</v>
      </c>
      <c r="K3120">
        <f t="shared" si="482"/>
        <v>0.91319596668128011</v>
      </c>
      <c r="L3120">
        <f t="shared" si="483"/>
        <v>0</v>
      </c>
      <c r="M3120">
        <f>I3120*Diccionario!$B$36</f>
        <v>10.127729450980391</v>
      </c>
      <c r="N3120">
        <f>M3120*Diccionario!$B$37</f>
        <v>1.0229006745490197</v>
      </c>
      <c r="O3120">
        <f>N3120*Diccionario!$B$38</f>
        <v>0.15343510118235296</v>
      </c>
      <c r="P3120">
        <f>O3120*Diccionario!$B$39</f>
        <v>0.13809159106411767</v>
      </c>
      <c r="Q3120">
        <f>P3120*Diccionario!$B$40</f>
        <v>5.5236636425647072E-2</v>
      </c>
      <c r="R3120">
        <f>Q3120*Diccionario!$B$41</f>
        <v>3.5903813676670601E-2</v>
      </c>
      <c r="S3120">
        <f t="shared" si="484"/>
        <v>3.5903813676670601E-2</v>
      </c>
      <c r="T3120">
        <f>I3120*Diccionario!$B$36</f>
        <v>10.127729450980391</v>
      </c>
      <c r="U3120">
        <f>T3120*Diccionario!$B$42</f>
        <v>1.0229006745490197</v>
      </c>
      <c r="V3120">
        <f>U3120*Diccionario!$B$43</f>
        <v>0.86946557336666674</v>
      </c>
      <c r="W3120">
        <f>V3120*Diccionario!$B$44</f>
        <v>0.16519845893966667</v>
      </c>
      <c r="X3120">
        <f>W3120*Diccionario!$B$45</f>
        <v>6.442739898647E-2</v>
      </c>
      <c r="Y3120">
        <f>X3120*Diccionario!$B$46</f>
        <v>5.7340385097958302E-2</v>
      </c>
      <c r="Z3120">
        <f>Y3120*Diccionario!$B$47</f>
        <v>2.121594248624457E-2</v>
      </c>
      <c r="AA3120">
        <f>Z3120*Diccionario!$B$48</f>
        <v>2.121594248624457E-2</v>
      </c>
      <c r="AB3120">
        <f>AA3120*Diccionario!$B$49</f>
        <v>1.5911956864683427E-2</v>
      </c>
      <c r="AC3120">
        <f t="shared" si="485"/>
        <v>1.5911956864683427E-2</v>
      </c>
      <c r="AD3120">
        <f t="shared" si="486"/>
        <v>5.1815770541354028E-2</v>
      </c>
      <c r="AE3120">
        <f t="shared" si="487"/>
        <v>8.6831155048885294E-5</v>
      </c>
      <c r="AF3120" t="e">
        <f ca="1">IF(AD3120="","",_xludf.RANK.EQ(AD3120,$AD$2:$AD$5513,0))</f>
        <v>#NAME?</v>
      </c>
      <c r="AH3120" t="str">
        <f t="shared" si="488"/>
        <v>Baja</v>
      </c>
      <c r="AI3120" t="s">
        <v>153</v>
      </c>
      <c r="AJ3120" t="str">
        <f>IFERROR(VLOOKUP(B3120,Maestro_Regionales!$A$2:$B$35,2,FALSE),"Otras zonas")</f>
        <v>Centro</v>
      </c>
      <c r="AK3120" t="str">
        <f t="shared" si="489"/>
        <v>SALUD TOTAL EPS | Centro</v>
      </c>
    </row>
    <row r="3121" spans="1:37">
      <c r="A3121" s="4" t="s">
        <v>1336</v>
      </c>
      <c r="B3121" s="4" t="s">
        <v>1337</v>
      </c>
      <c r="C3121" s="4" t="s">
        <v>1371</v>
      </c>
      <c r="D3121" s="4" t="s">
        <v>1372</v>
      </c>
      <c r="E3121" s="4" t="s">
        <v>90</v>
      </c>
      <c r="F3121" s="4">
        <v>0</v>
      </c>
      <c r="G3121" s="4">
        <v>0</v>
      </c>
      <c r="H3121" s="4">
        <v>1599</v>
      </c>
      <c r="I3121">
        <f t="shared" si="480"/>
        <v>1599</v>
      </c>
      <c r="J3121">
        <f t="shared" si="481"/>
        <v>0</v>
      </c>
      <c r="K3121">
        <f t="shared" si="482"/>
        <v>0</v>
      </c>
      <c r="L3121">
        <f t="shared" si="483"/>
        <v>1</v>
      </c>
      <c r="M3121">
        <f>I3121*Diccionario!$B$36</f>
        <v>3.5498113529411763</v>
      </c>
      <c r="N3121">
        <f>M3121*Diccionario!$B$37</f>
        <v>0.35853094664705881</v>
      </c>
      <c r="O3121">
        <f>N3121*Diccionario!$B$38</f>
        <v>5.377964199705882E-2</v>
      </c>
      <c r="P3121">
        <f>O3121*Diccionario!$B$39</f>
        <v>4.8401677797352938E-2</v>
      </c>
      <c r="Q3121">
        <f>P3121*Diccionario!$B$40</f>
        <v>1.9360671118941176E-2</v>
      </c>
      <c r="R3121">
        <f>Q3121*Diccionario!$B$41</f>
        <v>1.2584436227311764E-2</v>
      </c>
      <c r="S3121">
        <f t="shared" si="484"/>
        <v>1.2584436227311764E-2</v>
      </c>
      <c r="T3121">
        <f>I3121*Diccionario!$B$36</f>
        <v>3.5498113529411763</v>
      </c>
      <c r="U3121">
        <f>T3121*Diccionario!$B$42</f>
        <v>0.35853094664705881</v>
      </c>
      <c r="V3121">
        <f>U3121*Diccionario!$B$43</f>
        <v>0.30475130465</v>
      </c>
      <c r="W3121">
        <f>V3121*Diccionario!$B$44</f>
        <v>5.79027478835E-2</v>
      </c>
      <c r="X3121">
        <f>W3121*Diccionario!$B$45</f>
        <v>2.2582071674565E-2</v>
      </c>
      <c r="Y3121">
        <f>X3121*Diccionario!$B$46</f>
        <v>2.0098043790362851E-2</v>
      </c>
      <c r="Z3121">
        <f>Y3121*Diccionario!$B$47</f>
        <v>7.4362762024342546E-3</v>
      </c>
      <c r="AA3121">
        <f>Z3121*Diccionario!$B$48</f>
        <v>7.4362762024342546E-3</v>
      </c>
      <c r="AB3121">
        <f>AA3121*Diccionario!$B$49</f>
        <v>5.5772071518256907E-3</v>
      </c>
      <c r="AC3121">
        <f t="shared" si="485"/>
        <v>5.5772071518256907E-3</v>
      </c>
      <c r="AD3121">
        <f t="shared" si="486"/>
        <v>1.8161643379137456E-2</v>
      </c>
      <c r="AE3121">
        <f t="shared" si="487"/>
        <v>3.0434681482500561E-5</v>
      </c>
      <c r="AF3121" t="e">
        <f ca="1">IF(AD3121="","",_xludf.RANK.EQ(AD3121,$AD$2:$AD$5513,0))</f>
        <v>#NAME?</v>
      </c>
      <c r="AH3121" t="str">
        <f t="shared" si="488"/>
        <v>Baja</v>
      </c>
      <c r="AI3121" t="s">
        <v>153</v>
      </c>
      <c r="AJ3121" t="str">
        <f>IFERROR(VLOOKUP(B3121,Maestro_Regionales!$A$2:$B$35,2,FALSE),"Otras zonas")</f>
        <v>Centro</v>
      </c>
      <c r="AK3121" t="str">
        <f t="shared" si="489"/>
        <v>REGIMEN DE EXCEPCION | Centro</v>
      </c>
    </row>
    <row r="3122" spans="1:37">
      <c r="A3122" s="4" t="s">
        <v>1336</v>
      </c>
      <c r="B3122" s="4" t="s">
        <v>1337</v>
      </c>
      <c r="C3122" s="4" t="s">
        <v>1373</v>
      </c>
      <c r="D3122" s="4" t="s">
        <v>1374</v>
      </c>
      <c r="E3122" s="4" t="s">
        <v>86</v>
      </c>
      <c r="F3122" s="4">
        <v>219</v>
      </c>
      <c r="G3122" s="4">
        <v>3720</v>
      </c>
      <c r="H3122" s="4">
        <v>0</v>
      </c>
      <c r="I3122">
        <f t="shared" si="480"/>
        <v>3939</v>
      </c>
      <c r="J3122">
        <f t="shared" si="481"/>
        <v>5.5597867479055596E-2</v>
      </c>
      <c r="K3122">
        <f t="shared" si="482"/>
        <v>0.9444021325209444</v>
      </c>
      <c r="L3122">
        <f t="shared" si="483"/>
        <v>0</v>
      </c>
      <c r="M3122">
        <f>I3122*Diccionario!$B$36</f>
        <v>8.7446572352941168</v>
      </c>
      <c r="N3122">
        <f>M3122*Diccionario!$B$37</f>
        <v>0.88321038076470582</v>
      </c>
      <c r="O3122">
        <f>N3122*Diccionario!$B$38</f>
        <v>0.13248155711470586</v>
      </c>
      <c r="P3122">
        <f>O3122*Diccionario!$B$39</f>
        <v>0.11923340140323527</v>
      </c>
      <c r="Q3122">
        <f>P3122*Diccionario!$B$40</f>
        <v>4.7693360561294112E-2</v>
      </c>
      <c r="R3122">
        <f>Q3122*Diccionario!$B$41</f>
        <v>3.1000684364841175E-2</v>
      </c>
      <c r="S3122">
        <f t="shared" si="484"/>
        <v>3.1000684364841175E-2</v>
      </c>
      <c r="T3122">
        <f>I3122*Diccionario!$B$36</f>
        <v>8.7446572352941168</v>
      </c>
      <c r="U3122">
        <f>T3122*Diccionario!$B$42</f>
        <v>0.88321038076470582</v>
      </c>
      <c r="V3122">
        <f>U3122*Diccionario!$B$43</f>
        <v>0.75072882364999993</v>
      </c>
      <c r="W3122">
        <f>V3122*Diccionario!$B$44</f>
        <v>0.14263847649349998</v>
      </c>
      <c r="X3122">
        <f>W3122*Diccionario!$B$45</f>
        <v>5.5629005832464995E-2</v>
      </c>
      <c r="Y3122">
        <f>X3122*Diccionario!$B$46</f>
        <v>4.9509815190893848E-2</v>
      </c>
      <c r="Z3122">
        <f>Y3122*Diccionario!$B$47</f>
        <v>1.8318631620630722E-2</v>
      </c>
      <c r="AA3122">
        <f>Z3122*Diccionario!$B$48</f>
        <v>1.8318631620630722E-2</v>
      </c>
      <c r="AB3122">
        <f>AA3122*Diccionario!$B$49</f>
        <v>1.3738973715473042E-2</v>
      </c>
      <c r="AC3122">
        <f t="shared" si="485"/>
        <v>1.3738973715473042E-2</v>
      </c>
      <c r="AD3122">
        <f t="shared" si="486"/>
        <v>4.4739658080314215E-2</v>
      </c>
      <c r="AE3122">
        <f t="shared" si="487"/>
        <v>7.4973239749574538E-5</v>
      </c>
      <c r="AF3122" t="e">
        <f ca="1">IF(AD3122="","",_xludf.RANK.EQ(AD3122,$AD$2:$AD$5513,0))</f>
        <v>#NAME?</v>
      </c>
      <c r="AH3122" t="str">
        <f t="shared" si="488"/>
        <v>Baja</v>
      </c>
      <c r="AI3122" t="s">
        <v>153</v>
      </c>
      <c r="AJ3122" t="str">
        <f>IFERROR(VLOOKUP(B3122,Maestro_Regionales!$A$2:$B$35,2,FALSE),"Otras zonas")</f>
        <v>Centro</v>
      </c>
      <c r="AK3122" t="str">
        <f t="shared" si="489"/>
        <v>EPS SANITAS | Centro</v>
      </c>
    </row>
    <row r="3123" spans="1:37">
      <c r="A3123" s="4" t="s">
        <v>1336</v>
      </c>
      <c r="B3123" s="4" t="s">
        <v>1337</v>
      </c>
      <c r="C3123" s="4" t="s">
        <v>1373</v>
      </c>
      <c r="D3123" s="4" t="s">
        <v>1374</v>
      </c>
      <c r="E3123" s="4" t="s">
        <v>87</v>
      </c>
      <c r="F3123" s="4">
        <v>339</v>
      </c>
      <c r="G3123" s="4">
        <v>1416</v>
      </c>
      <c r="H3123" s="4">
        <v>0</v>
      </c>
      <c r="I3123">
        <f t="shared" si="480"/>
        <v>1755</v>
      </c>
      <c r="J3123">
        <f t="shared" si="481"/>
        <v>0.19316239316239317</v>
      </c>
      <c r="K3123">
        <f t="shared" si="482"/>
        <v>0.80683760683760686</v>
      </c>
      <c r="L3123">
        <f t="shared" si="483"/>
        <v>0</v>
      </c>
      <c r="M3123">
        <f>I3123*Diccionario!$B$36</f>
        <v>3.8961344117647054</v>
      </c>
      <c r="N3123">
        <f>M3123*Diccionario!$B$37</f>
        <v>0.39350957558823529</v>
      </c>
      <c r="O3123">
        <f>N3123*Diccionario!$B$38</f>
        <v>5.9026436338235289E-2</v>
      </c>
      <c r="P3123">
        <f>O3123*Diccionario!$B$39</f>
        <v>5.3123792704411761E-2</v>
      </c>
      <c r="Q3123">
        <f>P3123*Diccionario!$B$40</f>
        <v>2.1249517081764705E-2</v>
      </c>
      <c r="R3123">
        <f>Q3123*Diccionario!$B$41</f>
        <v>1.3812186103147059E-2</v>
      </c>
      <c r="S3123">
        <f t="shared" si="484"/>
        <v>1.3812186103147059E-2</v>
      </c>
      <c r="T3123">
        <f>I3123*Diccionario!$B$36</f>
        <v>3.8961344117647054</v>
      </c>
      <c r="U3123">
        <f>T3123*Diccionario!$B$42</f>
        <v>0.39350957558823529</v>
      </c>
      <c r="V3123">
        <f>U3123*Diccionario!$B$43</f>
        <v>0.33448313925000001</v>
      </c>
      <c r="W3123">
        <f>V3123*Diccionario!$B$44</f>
        <v>6.3551796457500004E-2</v>
      </c>
      <c r="X3123">
        <f>W3123*Diccionario!$B$45</f>
        <v>2.4785200618425002E-2</v>
      </c>
      <c r="Y3123">
        <f>X3123*Diccionario!$B$46</f>
        <v>2.2058828550398254E-2</v>
      </c>
      <c r="Z3123">
        <f>Y3123*Diccionario!$B$47</f>
        <v>8.1617665636473536E-3</v>
      </c>
      <c r="AA3123">
        <f>Z3123*Diccionario!$B$48</f>
        <v>8.1617665636473536E-3</v>
      </c>
      <c r="AB3123">
        <f>AA3123*Diccionario!$B$49</f>
        <v>6.1213249227355156E-3</v>
      </c>
      <c r="AC3123">
        <f t="shared" si="485"/>
        <v>6.1213249227355156E-3</v>
      </c>
      <c r="AD3123">
        <f t="shared" si="486"/>
        <v>1.9933511025882575E-2</v>
      </c>
      <c r="AE3123">
        <f t="shared" si="487"/>
        <v>3.3403918700305499E-5</v>
      </c>
      <c r="AF3123" t="e">
        <f ca="1">IF(AD3123="","",_xludf.RANK.EQ(AD3123,$AD$2:$AD$5513,0))</f>
        <v>#NAME?</v>
      </c>
      <c r="AH3123" t="str">
        <f t="shared" si="488"/>
        <v>Baja</v>
      </c>
      <c r="AI3123" t="s">
        <v>153</v>
      </c>
      <c r="AJ3123" t="str">
        <f>IFERROR(VLOOKUP(B3123,Maestro_Regionales!$A$2:$B$35,2,FALSE),"Otras zonas")</f>
        <v>Centro</v>
      </c>
      <c r="AK3123" t="str">
        <f t="shared" si="489"/>
        <v>NUEVA EPS | Centro</v>
      </c>
    </row>
    <row r="3124" spans="1:37">
      <c r="A3124" s="4" t="s">
        <v>1336</v>
      </c>
      <c r="B3124" s="4" t="s">
        <v>1337</v>
      </c>
      <c r="C3124" s="4" t="s">
        <v>1373</v>
      </c>
      <c r="D3124" s="4" t="s">
        <v>1374</v>
      </c>
      <c r="E3124" s="4" t="s">
        <v>90</v>
      </c>
      <c r="F3124" s="4">
        <v>0</v>
      </c>
      <c r="G3124" s="4">
        <v>0</v>
      </c>
      <c r="H3124" s="4">
        <v>119</v>
      </c>
      <c r="I3124">
        <f t="shared" si="480"/>
        <v>119</v>
      </c>
      <c r="J3124">
        <f t="shared" si="481"/>
        <v>0</v>
      </c>
      <c r="K3124">
        <f t="shared" si="482"/>
        <v>0</v>
      </c>
      <c r="L3124">
        <f t="shared" si="483"/>
        <v>1</v>
      </c>
      <c r="M3124">
        <f>I3124*Diccionario!$B$36</f>
        <v>0.2641823333333333</v>
      </c>
      <c r="N3124">
        <f>M3124*Diccionario!$B$37</f>
        <v>2.6682415666666664E-2</v>
      </c>
      <c r="O3124">
        <f>N3124*Diccionario!$B$38</f>
        <v>4.0023623499999992E-3</v>
      </c>
      <c r="P3124">
        <f>O3124*Diccionario!$B$39</f>
        <v>3.6021261149999993E-3</v>
      </c>
      <c r="Q3124">
        <f>P3124*Diccionario!$B$40</f>
        <v>1.4408504459999998E-3</v>
      </c>
      <c r="R3124">
        <f>Q3124*Diccionario!$B$41</f>
        <v>9.365527898999999E-4</v>
      </c>
      <c r="S3124">
        <f t="shared" si="484"/>
        <v>9.365527898999999E-4</v>
      </c>
      <c r="T3124">
        <f>I3124*Diccionario!$B$36</f>
        <v>0.2641823333333333</v>
      </c>
      <c r="U3124">
        <f>T3124*Diccionario!$B$42</f>
        <v>2.6682415666666664E-2</v>
      </c>
      <c r="V3124">
        <f>U3124*Diccionario!$B$43</f>
        <v>2.2680053316666664E-2</v>
      </c>
      <c r="W3124">
        <f>V3124*Diccionario!$B$44</f>
        <v>4.3092101301666665E-3</v>
      </c>
      <c r="X3124">
        <f>W3124*Diccionario!$B$45</f>
        <v>1.6805919507649999E-3</v>
      </c>
      <c r="Y3124">
        <f>X3124*Diccionario!$B$46</f>
        <v>1.49572683618085E-3</v>
      </c>
      <c r="Z3124">
        <f>Y3124*Diccionario!$B$47</f>
        <v>5.5341892938691451E-4</v>
      </c>
      <c r="AA3124">
        <f>Z3124*Diccionario!$B$48</f>
        <v>5.5341892938691451E-4</v>
      </c>
      <c r="AB3124">
        <f>AA3124*Diccionario!$B$49</f>
        <v>4.1506419704018585E-4</v>
      </c>
      <c r="AC3124">
        <f t="shared" si="485"/>
        <v>4.1506419704018585E-4</v>
      </c>
      <c r="AD3124">
        <f t="shared" si="486"/>
        <v>1.3516169869401858E-3</v>
      </c>
      <c r="AE3124">
        <f t="shared" si="487"/>
        <v>2.2649950571717115E-6</v>
      </c>
      <c r="AF3124" t="e">
        <f ca="1">IF(AD3124="","",_xludf.RANK.EQ(AD3124,$AD$2:$AD$5513,0))</f>
        <v>#NAME?</v>
      </c>
      <c r="AH3124" t="str">
        <f t="shared" si="488"/>
        <v>Baja</v>
      </c>
      <c r="AI3124" t="s">
        <v>153</v>
      </c>
      <c r="AJ3124" t="str">
        <f>IFERROR(VLOOKUP(B3124,Maestro_Regionales!$A$2:$B$35,2,FALSE),"Otras zonas")</f>
        <v>Centro</v>
      </c>
      <c r="AK3124" t="str">
        <f t="shared" si="489"/>
        <v>REGIMEN DE EXCEPCION | Centro</v>
      </c>
    </row>
    <row r="3125" spans="1:37">
      <c r="A3125" s="4" t="s">
        <v>1336</v>
      </c>
      <c r="B3125" s="4" t="s">
        <v>1337</v>
      </c>
      <c r="C3125" s="4" t="s">
        <v>1373</v>
      </c>
      <c r="D3125" s="4" t="s">
        <v>1374</v>
      </c>
      <c r="E3125" s="4" t="s">
        <v>70</v>
      </c>
      <c r="F3125" s="4">
        <v>1</v>
      </c>
      <c r="G3125" s="4">
        <v>0</v>
      </c>
      <c r="H3125" s="4">
        <v>0</v>
      </c>
      <c r="I3125">
        <f t="shared" si="480"/>
        <v>1</v>
      </c>
      <c r="J3125">
        <f t="shared" si="481"/>
        <v>1</v>
      </c>
      <c r="K3125">
        <f t="shared" si="482"/>
        <v>0</v>
      </c>
      <c r="L3125">
        <f t="shared" si="483"/>
        <v>0</v>
      </c>
      <c r="M3125">
        <f>I3125*Diccionario!$B$36</f>
        <v>2.2200196078431371E-3</v>
      </c>
      <c r="N3125">
        <f>M3125*Diccionario!$B$37</f>
        <v>2.2422198039215687E-4</v>
      </c>
      <c r="O3125">
        <f>N3125*Diccionario!$B$38</f>
        <v>3.3633297058823532E-5</v>
      </c>
      <c r="P3125">
        <f>O3125*Diccionario!$B$39</f>
        <v>3.026996735294118E-5</v>
      </c>
      <c r="Q3125">
        <f>P3125*Diccionario!$B$40</f>
        <v>1.2107986941176473E-5</v>
      </c>
      <c r="R3125">
        <f>Q3125*Diccionario!$B$41</f>
        <v>7.870191511764708E-6</v>
      </c>
      <c r="S3125">
        <f t="shared" si="484"/>
        <v>7.870191511764708E-6</v>
      </c>
      <c r="T3125">
        <f>I3125*Diccionario!$B$36</f>
        <v>2.2200196078431371E-3</v>
      </c>
      <c r="U3125">
        <f>T3125*Diccionario!$B$42</f>
        <v>2.2422198039215687E-4</v>
      </c>
      <c r="V3125">
        <f>U3125*Diccionario!$B$43</f>
        <v>1.9058868333333333E-4</v>
      </c>
      <c r="W3125">
        <f>V3125*Diccionario!$B$44</f>
        <v>3.6211849833333333E-5</v>
      </c>
      <c r="X3125">
        <f>W3125*Diccionario!$B$45</f>
        <v>1.4122621435000001E-5</v>
      </c>
      <c r="Y3125">
        <f>X3125*Diccionario!$B$46</f>
        <v>1.256913307715E-5</v>
      </c>
      <c r="Z3125">
        <f>Y3125*Diccionario!$B$47</f>
        <v>4.6505792385454997E-6</v>
      </c>
      <c r="AA3125">
        <f>Z3125*Diccionario!$B$48</f>
        <v>4.6505792385454997E-6</v>
      </c>
      <c r="AB3125">
        <f>AA3125*Diccionario!$B$49</f>
        <v>3.4879344289091247E-6</v>
      </c>
      <c r="AC3125">
        <f t="shared" si="485"/>
        <v>3.4879344289091247E-6</v>
      </c>
      <c r="AD3125">
        <f t="shared" si="486"/>
        <v>1.1358125940673833E-5</v>
      </c>
      <c r="AE3125">
        <f t="shared" si="487"/>
        <v>1.9033571909005983E-8</v>
      </c>
      <c r="AF3125" t="e">
        <f ca="1">IF(AD3125="","",_xludf.RANK.EQ(AD3125,$AD$2:$AD$5513,0))</f>
        <v>#NAME?</v>
      </c>
      <c r="AH3125" t="str">
        <f t="shared" si="488"/>
        <v>Baja</v>
      </c>
      <c r="AI3125" t="s">
        <v>153</v>
      </c>
      <c r="AJ3125" t="str">
        <f>IFERROR(VLOOKUP(B3125,Maestro_Regionales!$A$2:$B$35,2,FALSE),"Otras zonas")</f>
        <v>Centro</v>
      </c>
      <c r="AK3125" t="str">
        <f t="shared" si="489"/>
        <v>EPS SURA | Centro</v>
      </c>
    </row>
    <row r="3126" spans="1:37">
      <c r="A3126" s="4" t="s">
        <v>1336</v>
      </c>
      <c r="B3126" s="4" t="s">
        <v>1337</v>
      </c>
      <c r="C3126" s="4" t="s">
        <v>1375</v>
      </c>
      <c r="D3126" s="4" t="s">
        <v>1376</v>
      </c>
      <c r="E3126" s="4" t="s">
        <v>86</v>
      </c>
      <c r="F3126" s="4">
        <v>169</v>
      </c>
      <c r="G3126" s="4">
        <v>4875</v>
      </c>
      <c r="H3126" s="4">
        <v>0</v>
      </c>
      <c r="I3126">
        <f t="shared" si="480"/>
        <v>5044</v>
      </c>
      <c r="J3126">
        <f t="shared" si="481"/>
        <v>3.3505154639175257E-2</v>
      </c>
      <c r="K3126">
        <f t="shared" si="482"/>
        <v>0.96649484536082475</v>
      </c>
      <c r="L3126">
        <f t="shared" si="483"/>
        <v>0</v>
      </c>
      <c r="M3126">
        <f>I3126*Diccionario!$B$36</f>
        <v>11.197778901960783</v>
      </c>
      <c r="N3126">
        <f>M3126*Diccionario!$B$37</f>
        <v>1.1309756690980393</v>
      </c>
      <c r="O3126">
        <f>N3126*Diccionario!$B$38</f>
        <v>0.16964635036470588</v>
      </c>
      <c r="P3126">
        <f>O3126*Diccionario!$B$39</f>
        <v>0.1526817153282353</v>
      </c>
      <c r="Q3126">
        <f>P3126*Diccionario!$B$40</f>
        <v>6.1072686131294122E-2</v>
      </c>
      <c r="R3126">
        <f>Q3126*Diccionario!$B$41</f>
        <v>3.9697245985341183E-2</v>
      </c>
      <c r="S3126">
        <f t="shared" si="484"/>
        <v>3.9697245985341183E-2</v>
      </c>
      <c r="T3126">
        <f>I3126*Diccionario!$B$36</f>
        <v>11.197778901960783</v>
      </c>
      <c r="U3126">
        <f>T3126*Diccionario!$B$42</f>
        <v>1.1309756690980393</v>
      </c>
      <c r="V3126">
        <f>U3126*Diccionario!$B$43</f>
        <v>0.96132931873333338</v>
      </c>
      <c r="W3126">
        <f>V3126*Diccionario!$B$44</f>
        <v>0.18265257055933334</v>
      </c>
      <c r="X3126">
        <f>W3126*Diccionario!$B$45</f>
        <v>7.1234502518140008E-2</v>
      </c>
      <c r="Y3126">
        <f>X3126*Diccionario!$B$46</f>
        <v>6.3398707241144603E-2</v>
      </c>
      <c r="Z3126">
        <f>Y3126*Diccionario!$B$47</f>
        <v>2.3457521679223502E-2</v>
      </c>
      <c r="AA3126">
        <f>Z3126*Diccionario!$B$48</f>
        <v>2.3457521679223502E-2</v>
      </c>
      <c r="AB3126">
        <f>AA3126*Diccionario!$B$49</f>
        <v>1.7593141259417626E-2</v>
      </c>
      <c r="AC3126">
        <f t="shared" si="485"/>
        <v>1.7593141259417626E-2</v>
      </c>
      <c r="AD3126">
        <f t="shared" si="486"/>
        <v>5.7290387244758809E-2</v>
      </c>
      <c r="AE3126">
        <f t="shared" si="487"/>
        <v>9.6005336709026166E-5</v>
      </c>
      <c r="AF3126" t="e">
        <f ca="1">IF(AD3126="","",_xludf.RANK.EQ(AD3126,$AD$2:$AD$5513,0))</f>
        <v>#NAME?</v>
      </c>
      <c r="AH3126" t="str">
        <f t="shared" si="488"/>
        <v>Baja</v>
      </c>
      <c r="AI3126" t="s">
        <v>153</v>
      </c>
      <c r="AJ3126" t="str">
        <f>IFERROR(VLOOKUP(B3126,Maestro_Regionales!$A$2:$B$35,2,FALSE),"Otras zonas")</f>
        <v>Centro</v>
      </c>
      <c r="AK3126" t="str">
        <f t="shared" si="489"/>
        <v>EPS SANITAS | Centro</v>
      </c>
    </row>
    <row r="3127" spans="1:37">
      <c r="A3127" s="4" t="s">
        <v>1336</v>
      </c>
      <c r="B3127" s="4" t="s">
        <v>1337</v>
      </c>
      <c r="C3127" s="4" t="s">
        <v>1375</v>
      </c>
      <c r="D3127" s="4" t="s">
        <v>1376</v>
      </c>
      <c r="E3127" s="4" t="s">
        <v>87</v>
      </c>
      <c r="F3127" s="4">
        <v>439</v>
      </c>
      <c r="G3127" s="4">
        <v>3341</v>
      </c>
      <c r="H3127" s="4">
        <v>0</v>
      </c>
      <c r="I3127">
        <f t="shared" si="480"/>
        <v>3780</v>
      </c>
      <c r="J3127">
        <f t="shared" si="481"/>
        <v>0.11613756613756614</v>
      </c>
      <c r="K3127">
        <f t="shared" si="482"/>
        <v>0.8838624338624339</v>
      </c>
      <c r="L3127">
        <f t="shared" si="483"/>
        <v>0</v>
      </c>
      <c r="M3127">
        <f>I3127*Diccionario!$B$36</f>
        <v>8.3916741176470584</v>
      </c>
      <c r="N3127">
        <f>M3127*Diccionario!$B$37</f>
        <v>0.84755908588235296</v>
      </c>
      <c r="O3127">
        <f>N3127*Diccionario!$B$38</f>
        <v>0.12713386288235293</v>
      </c>
      <c r="P3127">
        <f>O3127*Diccionario!$B$39</f>
        <v>0.11442047659411764</v>
      </c>
      <c r="Q3127">
        <f>P3127*Diccionario!$B$40</f>
        <v>4.576819063764706E-2</v>
      </c>
      <c r="R3127">
        <f>Q3127*Diccionario!$B$41</f>
        <v>2.9749323914470591E-2</v>
      </c>
      <c r="S3127">
        <f t="shared" si="484"/>
        <v>2.9749323914470591E-2</v>
      </c>
      <c r="T3127">
        <f>I3127*Diccionario!$B$36</f>
        <v>8.3916741176470584</v>
      </c>
      <c r="U3127">
        <f>T3127*Diccionario!$B$42</f>
        <v>0.84755908588235296</v>
      </c>
      <c r="V3127">
        <f>U3127*Diccionario!$B$43</f>
        <v>0.720425223</v>
      </c>
      <c r="W3127">
        <f>V3127*Diccionario!$B$44</f>
        <v>0.13688079237</v>
      </c>
      <c r="X3127">
        <f>W3127*Diccionario!$B$45</f>
        <v>5.3383509024300002E-2</v>
      </c>
      <c r="Y3127">
        <f>X3127*Diccionario!$B$46</f>
        <v>4.7511323031627001E-2</v>
      </c>
      <c r="Z3127">
        <f>Y3127*Diccionario!$B$47</f>
        <v>1.7579189521701989E-2</v>
      </c>
      <c r="AA3127">
        <f>Z3127*Diccionario!$B$48</f>
        <v>1.7579189521701989E-2</v>
      </c>
      <c r="AB3127">
        <f>AA3127*Diccionario!$B$49</f>
        <v>1.3184392141276492E-2</v>
      </c>
      <c r="AC3127">
        <f t="shared" si="485"/>
        <v>1.3184392141276492E-2</v>
      </c>
      <c r="AD3127">
        <f t="shared" si="486"/>
        <v>4.2933716055747084E-2</v>
      </c>
      <c r="AE3127">
        <f t="shared" si="487"/>
        <v>7.194690181604261E-5</v>
      </c>
      <c r="AF3127" t="e">
        <f ca="1">IF(AD3127="","",_xludf.RANK.EQ(AD3127,$AD$2:$AD$5513,0))</f>
        <v>#NAME?</v>
      </c>
      <c r="AH3127" t="str">
        <f t="shared" si="488"/>
        <v>Baja</v>
      </c>
      <c r="AI3127" t="s">
        <v>153</v>
      </c>
      <c r="AJ3127" t="str">
        <f>IFERROR(VLOOKUP(B3127,Maestro_Regionales!$A$2:$B$35,2,FALSE),"Otras zonas")</f>
        <v>Centro</v>
      </c>
      <c r="AK3127" t="str">
        <f t="shared" si="489"/>
        <v>NUEVA EPS | Centro</v>
      </c>
    </row>
    <row r="3128" spans="1:37">
      <c r="A3128" s="4" t="s">
        <v>1336</v>
      </c>
      <c r="B3128" s="4" t="s">
        <v>1337</v>
      </c>
      <c r="C3128" s="4" t="s">
        <v>1375</v>
      </c>
      <c r="D3128" s="4" t="s">
        <v>1376</v>
      </c>
      <c r="E3128" s="4" t="s">
        <v>88</v>
      </c>
      <c r="F3128" s="4">
        <v>69</v>
      </c>
      <c r="G3128" s="4">
        <v>2889</v>
      </c>
      <c r="H3128" s="4">
        <v>0</v>
      </c>
      <c r="I3128">
        <f t="shared" si="480"/>
        <v>2958</v>
      </c>
      <c r="J3128">
        <f t="shared" si="481"/>
        <v>2.332657200811359E-2</v>
      </c>
      <c r="K3128">
        <f t="shared" si="482"/>
        <v>0.97667342799188639</v>
      </c>
      <c r="L3128">
        <f t="shared" si="483"/>
        <v>0</v>
      </c>
      <c r="M3128">
        <f>I3128*Diccionario!$B$36</f>
        <v>6.5668179999999996</v>
      </c>
      <c r="N3128">
        <f>M3128*Diccionario!$B$37</f>
        <v>0.66324861800000001</v>
      </c>
      <c r="O3128">
        <f>N3128*Diccionario!$B$38</f>
        <v>9.9487292699999993E-2</v>
      </c>
      <c r="P3128">
        <f>O3128*Diccionario!$B$39</f>
        <v>8.9538563429999996E-2</v>
      </c>
      <c r="Q3128">
        <f>P3128*Diccionario!$B$40</f>
        <v>3.5815425371999998E-2</v>
      </c>
      <c r="R3128">
        <f>Q3128*Diccionario!$B$41</f>
        <v>2.3280026491799999E-2</v>
      </c>
      <c r="S3128">
        <f t="shared" si="484"/>
        <v>2.3280026491799999E-2</v>
      </c>
      <c r="T3128">
        <f>I3128*Diccionario!$B$36</f>
        <v>6.5668179999999996</v>
      </c>
      <c r="U3128">
        <f>T3128*Diccionario!$B$42</f>
        <v>0.66324861800000001</v>
      </c>
      <c r="V3128">
        <f>U3128*Diccionario!$B$43</f>
        <v>0.5637613253</v>
      </c>
      <c r="W3128">
        <f>V3128*Diccionario!$B$44</f>
        <v>0.107114651807</v>
      </c>
      <c r="X3128">
        <f>W3128*Diccionario!$B$45</f>
        <v>4.1774714204730001E-2</v>
      </c>
      <c r="Y3128">
        <f>X3128*Diccionario!$B$46</f>
        <v>3.7179495642209702E-2</v>
      </c>
      <c r="Z3128">
        <f>Y3128*Diccionario!$B$47</f>
        <v>1.3756413387617589E-2</v>
      </c>
      <c r="AA3128">
        <f>Z3128*Diccionario!$B$48</f>
        <v>1.3756413387617589E-2</v>
      </c>
      <c r="AB3128">
        <f>AA3128*Diccionario!$B$49</f>
        <v>1.0317310040713193E-2</v>
      </c>
      <c r="AC3128">
        <f t="shared" si="485"/>
        <v>1.0317310040713193E-2</v>
      </c>
      <c r="AD3128">
        <f t="shared" si="486"/>
        <v>3.3597336532513192E-2</v>
      </c>
      <c r="AE3128">
        <f t="shared" si="487"/>
        <v>5.6301305706839687E-5</v>
      </c>
      <c r="AF3128" t="e">
        <f ca="1">IF(AD3128="","",_xludf.RANK.EQ(AD3128,$AD$2:$AD$5513,0))</f>
        <v>#NAME?</v>
      </c>
      <c r="AH3128" t="str">
        <f t="shared" si="488"/>
        <v>Baja</v>
      </c>
      <c r="AI3128" t="s">
        <v>153</v>
      </c>
      <c r="AJ3128" t="str">
        <f>IFERROR(VLOOKUP(B3128,Maestro_Regionales!$A$2:$B$35,2,FALSE),"Otras zonas")</f>
        <v>Centro</v>
      </c>
      <c r="AK3128" t="str">
        <f t="shared" si="489"/>
        <v>COOSALUD EPS | Centro</v>
      </c>
    </row>
    <row r="3129" spans="1:37">
      <c r="A3129" s="4" t="s">
        <v>1336</v>
      </c>
      <c r="B3129" s="4" t="s">
        <v>1337</v>
      </c>
      <c r="C3129" s="4" t="s">
        <v>1375</v>
      </c>
      <c r="D3129" s="4" t="s">
        <v>1376</v>
      </c>
      <c r="E3129" s="4" t="s">
        <v>90</v>
      </c>
      <c r="F3129" s="4">
        <v>0</v>
      </c>
      <c r="G3129" s="4">
        <v>0</v>
      </c>
      <c r="H3129" s="4">
        <v>179</v>
      </c>
      <c r="I3129">
        <f t="shared" si="480"/>
        <v>179</v>
      </c>
      <c r="J3129">
        <f t="shared" si="481"/>
        <v>0</v>
      </c>
      <c r="K3129">
        <f t="shared" si="482"/>
        <v>0</v>
      </c>
      <c r="L3129">
        <f t="shared" si="483"/>
        <v>1</v>
      </c>
      <c r="M3129">
        <f>I3129*Diccionario!$B$36</f>
        <v>0.39738350980392156</v>
      </c>
      <c r="N3129">
        <f>M3129*Diccionario!$B$37</f>
        <v>4.0135734490196077E-2</v>
      </c>
      <c r="O3129">
        <f>N3129*Diccionario!$B$38</f>
        <v>6.0203601735294111E-3</v>
      </c>
      <c r="P3129">
        <f>O3129*Diccionario!$B$39</f>
        <v>5.4183241561764697E-3</v>
      </c>
      <c r="Q3129">
        <f>P3129*Diccionario!$B$40</f>
        <v>2.1673296624705879E-3</v>
      </c>
      <c r="R3129">
        <f>Q3129*Diccionario!$B$41</f>
        <v>1.4087642806058821E-3</v>
      </c>
      <c r="S3129">
        <f t="shared" si="484"/>
        <v>1.4087642806058821E-3</v>
      </c>
      <c r="T3129">
        <f>I3129*Diccionario!$B$36</f>
        <v>0.39738350980392156</v>
      </c>
      <c r="U3129">
        <f>T3129*Diccionario!$B$42</f>
        <v>4.0135734490196077E-2</v>
      </c>
      <c r="V3129">
        <f>U3129*Diccionario!$B$43</f>
        <v>3.4115374316666662E-2</v>
      </c>
      <c r="W3129">
        <f>V3129*Diccionario!$B$44</f>
        <v>6.4819211201666655E-3</v>
      </c>
      <c r="X3129">
        <f>W3129*Diccionario!$B$45</f>
        <v>2.5279492368649997E-3</v>
      </c>
      <c r="Y3129">
        <f>X3129*Diccionario!$B$46</f>
        <v>2.2498748208098496E-3</v>
      </c>
      <c r="Z3129">
        <f>Y3129*Diccionario!$B$47</f>
        <v>8.3245368369964435E-4</v>
      </c>
      <c r="AA3129">
        <f>Z3129*Diccionario!$B$48</f>
        <v>8.3245368369964435E-4</v>
      </c>
      <c r="AB3129">
        <f>AA3129*Diccionario!$B$49</f>
        <v>6.2434026277473332E-4</v>
      </c>
      <c r="AC3129">
        <f t="shared" si="485"/>
        <v>6.2434026277473332E-4</v>
      </c>
      <c r="AD3129">
        <f t="shared" si="486"/>
        <v>2.0331045433806157E-3</v>
      </c>
      <c r="AE3129">
        <f t="shared" si="487"/>
        <v>3.4070093717120701E-6</v>
      </c>
      <c r="AF3129" t="e">
        <f ca="1">IF(AD3129="","",_xludf.RANK.EQ(AD3129,$AD$2:$AD$5513,0))</f>
        <v>#NAME?</v>
      </c>
      <c r="AH3129" t="str">
        <f t="shared" si="488"/>
        <v>Baja</v>
      </c>
      <c r="AI3129" t="s">
        <v>153</v>
      </c>
      <c r="AJ3129" t="str">
        <f>IFERROR(VLOOKUP(B3129,Maestro_Regionales!$A$2:$B$35,2,FALSE),"Otras zonas")</f>
        <v>Centro</v>
      </c>
      <c r="AK3129" t="str">
        <f t="shared" si="489"/>
        <v>REGIMEN DE EXCEPCION | Centro</v>
      </c>
    </row>
    <row r="3130" spans="1:37">
      <c r="A3130" s="4" t="s">
        <v>1336</v>
      </c>
      <c r="B3130" s="4" t="s">
        <v>1337</v>
      </c>
      <c r="C3130" s="4" t="s">
        <v>1377</v>
      </c>
      <c r="D3130" s="4" t="s">
        <v>1378</v>
      </c>
      <c r="E3130" s="4" t="s">
        <v>87</v>
      </c>
      <c r="F3130" s="4">
        <v>550</v>
      </c>
      <c r="G3130" s="4">
        <v>2758</v>
      </c>
      <c r="H3130" s="4">
        <v>0</v>
      </c>
      <c r="I3130">
        <f t="shared" si="480"/>
        <v>3308</v>
      </c>
      <c r="J3130">
        <f t="shared" si="481"/>
        <v>0.16626360338573157</v>
      </c>
      <c r="K3130">
        <f t="shared" si="482"/>
        <v>0.83373639661426846</v>
      </c>
      <c r="L3130">
        <f t="shared" si="483"/>
        <v>0</v>
      </c>
      <c r="M3130">
        <f>I3130*Diccionario!$B$36</f>
        <v>7.3438248627450973</v>
      </c>
      <c r="N3130">
        <f>M3130*Diccionario!$B$37</f>
        <v>0.74172631113725485</v>
      </c>
      <c r="O3130">
        <f>N3130*Diccionario!$B$38</f>
        <v>0.11125894667058822</v>
      </c>
      <c r="P3130">
        <f>O3130*Diccionario!$B$39</f>
        <v>0.1001330520035294</v>
      </c>
      <c r="Q3130">
        <f>P3130*Diccionario!$B$40</f>
        <v>4.0053220801411764E-2</v>
      </c>
      <c r="R3130">
        <f>Q3130*Diccionario!$B$41</f>
        <v>2.6034593520917648E-2</v>
      </c>
      <c r="S3130">
        <f t="shared" si="484"/>
        <v>2.6034593520917648E-2</v>
      </c>
      <c r="T3130">
        <f>I3130*Diccionario!$B$36</f>
        <v>7.3438248627450973</v>
      </c>
      <c r="U3130">
        <f>T3130*Diccionario!$B$42</f>
        <v>0.74172631113725485</v>
      </c>
      <c r="V3130">
        <f>U3130*Diccionario!$B$43</f>
        <v>0.63046736446666662</v>
      </c>
      <c r="W3130">
        <f>V3130*Diccionario!$B$44</f>
        <v>0.11978879924866666</v>
      </c>
      <c r="X3130">
        <f>W3130*Diccionario!$B$45</f>
        <v>4.6717631706979998E-2</v>
      </c>
      <c r="Y3130">
        <f>X3130*Diccionario!$B$46</f>
        <v>4.1578692219212197E-2</v>
      </c>
      <c r="Z3130">
        <f>Y3130*Diccionario!$B$47</f>
        <v>1.5384116121108514E-2</v>
      </c>
      <c r="AA3130">
        <f>Z3130*Diccionario!$B$48</f>
        <v>1.5384116121108514E-2</v>
      </c>
      <c r="AB3130">
        <f>AA3130*Diccionario!$B$49</f>
        <v>1.1538087090831385E-2</v>
      </c>
      <c r="AC3130">
        <f t="shared" si="485"/>
        <v>1.1538087090831385E-2</v>
      </c>
      <c r="AD3130">
        <f t="shared" si="486"/>
        <v>3.7572680611749031E-2</v>
      </c>
      <c r="AE3130">
        <f t="shared" si="487"/>
        <v>6.2963055874991781E-5</v>
      </c>
      <c r="AF3130" t="e">
        <f ca="1">IF(AD3130="","",_xludf.RANK.EQ(AD3130,$AD$2:$AD$5513,0))</f>
        <v>#NAME?</v>
      </c>
      <c r="AH3130" t="str">
        <f t="shared" si="488"/>
        <v>Baja</v>
      </c>
      <c r="AI3130" t="s">
        <v>153</v>
      </c>
      <c r="AJ3130" t="str">
        <f>IFERROR(VLOOKUP(B3130,Maestro_Regionales!$A$2:$B$35,2,FALSE),"Otras zonas")</f>
        <v>Centro</v>
      </c>
      <c r="AK3130" t="str">
        <f t="shared" si="489"/>
        <v>NUEVA EPS | Centro</v>
      </c>
    </row>
    <row r="3131" spans="1:37">
      <c r="A3131" s="4" t="s">
        <v>1336</v>
      </c>
      <c r="B3131" s="4" t="s">
        <v>1337</v>
      </c>
      <c r="C3131" s="4" t="s">
        <v>1377</v>
      </c>
      <c r="D3131" s="4" t="s">
        <v>1378</v>
      </c>
      <c r="E3131" s="4" t="s">
        <v>86</v>
      </c>
      <c r="F3131" s="4">
        <v>191</v>
      </c>
      <c r="G3131" s="4">
        <v>1275</v>
      </c>
      <c r="H3131" s="4">
        <v>0</v>
      </c>
      <c r="I3131">
        <f t="shared" si="480"/>
        <v>1466</v>
      </c>
      <c r="J3131">
        <f t="shared" si="481"/>
        <v>0.13028649386084584</v>
      </c>
      <c r="K3131">
        <f t="shared" si="482"/>
        <v>0.86971350613915421</v>
      </c>
      <c r="L3131">
        <f t="shared" si="483"/>
        <v>0</v>
      </c>
      <c r="M3131">
        <f>I3131*Diccionario!$B$36</f>
        <v>3.254548745098039</v>
      </c>
      <c r="N3131">
        <f>M3131*Diccionario!$B$37</f>
        <v>0.32870942325490199</v>
      </c>
      <c r="O3131">
        <f>N3131*Diccionario!$B$38</f>
        <v>4.93064134882353E-2</v>
      </c>
      <c r="P3131">
        <f>O3131*Diccionario!$B$39</f>
        <v>4.4375772139411768E-2</v>
      </c>
      <c r="Q3131">
        <f>P3131*Diccionario!$B$40</f>
        <v>1.7750308855764708E-2</v>
      </c>
      <c r="R3131">
        <f>Q3131*Diccionario!$B$41</f>
        <v>1.1537700756247061E-2</v>
      </c>
      <c r="S3131">
        <f t="shared" si="484"/>
        <v>1.1537700756247061E-2</v>
      </c>
      <c r="T3131">
        <f>I3131*Diccionario!$B$36</f>
        <v>3.254548745098039</v>
      </c>
      <c r="U3131">
        <f>T3131*Diccionario!$B$42</f>
        <v>0.32870942325490199</v>
      </c>
      <c r="V3131">
        <f>U3131*Diccionario!$B$43</f>
        <v>0.27940300976666671</v>
      </c>
      <c r="W3131">
        <f>V3131*Diccionario!$B$44</f>
        <v>5.3086571855666675E-2</v>
      </c>
      <c r="X3131">
        <f>W3131*Diccionario!$B$45</f>
        <v>2.0703763023710003E-2</v>
      </c>
      <c r="Y3131">
        <f>X3131*Diccionario!$B$46</f>
        <v>1.8426349091101902E-2</v>
      </c>
      <c r="Z3131">
        <f>Y3131*Diccionario!$B$47</f>
        <v>6.8177491637077033E-3</v>
      </c>
      <c r="AA3131">
        <f>Z3131*Diccionario!$B$48</f>
        <v>6.8177491637077033E-3</v>
      </c>
      <c r="AB3131">
        <f>AA3131*Diccionario!$B$49</f>
        <v>5.1133118727807771E-3</v>
      </c>
      <c r="AC3131">
        <f t="shared" si="485"/>
        <v>5.1133118727807771E-3</v>
      </c>
      <c r="AD3131">
        <f t="shared" si="486"/>
        <v>1.6651012629027837E-2</v>
      </c>
      <c r="AE3131">
        <f t="shared" si="487"/>
        <v>2.7903216418602766E-5</v>
      </c>
      <c r="AF3131" t="e">
        <f ca="1">IF(AD3131="","",_xludf.RANK.EQ(AD3131,$AD$2:$AD$5513,0))</f>
        <v>#NAME?</v>
      </c>
      <c r="AH3131" t="str">
        <f t="shared" si="488"/>
        <v>Baja</v>
      </c>
      <c r="AI3131" t="s">
        <v>153</v>
      </c>
      <c r="AJ3131" t="str">
        <f>IFERROR(VLOOKUP(B3131,Maestro_Regionales!$A$2:$B$35,2,FALSE),"Otras zonas")</f>
        <v>Centro</v>
      </c>
      <c r="AK3131" t="str">
        <f t="shared" si="489"/>
        <v>EPS SANITAS | Centro</v>
      </c>
    </row>
    <row r="3132" spans="1:37">
      <c r="A3132" s="4" t="s">
        <v>1336</v>
      </c>
      <c r="B3132" s="4" t="s">
        <v>1337</v>
      </c>
      <c r="C3132" s="4" t="s">
        <v>1377</v>
      </c>
      <c r="D3132" s="4" t="s">
        <v>1378</v>
      </c>
      <c r="E3132" s="4" t="s">
        <v>90</v>
      </c>
      <c r="F3132" s="4">
        <v>0</v>
      </c>
      <c r="G3132" s="4">
        <v>0</v>
      </c>
      <c r="H3132" s="4">
        <v>83</v>
      </c>
      <c r="I3132">
        <f t="shared" si="480"/>
        <v>83</v>
      </c>
      <c r="J3132">
        <f t="shared" si="481"/>
        <v>0</v>
      </c>
      <c r="K3132">
        <f t="shared" si="482"/>
        <v>0</v>
      </c>
      <c r="L3132">
        <f t="shared" si="483"/>
        <v>1</v>
      </c>
      <c r="M3132">
        <f>I3132*Diccionario!$B$36</f>
        <v>0.18426162745098038</v>
      </c>
      <c r="N3132">
        <f>M3132*Diccionario!$B$37</f>
        <v>1.861042437254902E-2</v>
      </c>
      <c r="O3132">
        <f>N3132*Diccionario!$B$38</f>
        <v>2.7915636558823527E-3</v>
      </c>
      <c r="P3132">
        <f>O3132*Diccionario!$B$39</f>
        <v>2.5124072902941177E-3</v>
      </c>
      <c r="Q3132">
        <f>P3132*Diccionario!$B$40</f>
        <v>1.0049629161176471E-3</v>
      </c>
      <c r="R3132">
        <f>Q3132*Diccionario!$B$41</f>
        <v>6.5322589547647065E-4</v>
      </c>
      <c r="S3132">
        <f t="shared" si="484"/>
        <v>6.5322589547647065E-4</v>
      </c>
      <c r="T3132">
        <f>I3132*Diccionario!$B$36</f>
        <v>0.18426162745098038</v>
      </c>
      <c r="U3132">
        <f>T3132*Diccionario!$B$42</f>
        <v>1.861042437254902E-2</v>
      </c>
      <c r="V3132">
        <f>U3132*Diccionario!$B$43</f>
        <v>1.5818860716666668E-2</v>
      </c>
      <c r="W3132">
        <f>V3132*Diccionario!$B$44</f>
        <v>3.0055835361666667E-3</v>
      </c>
      <c r="X3132">
        <f>W3132*Diccionario!$B$45</f>
        <v>1.172177579105E-3</v>
      </c>
      <c r="Y3132">
        <f>X3132*Diccionario!$B$46</f>
        <v>1.04323804540345E-3</v>
      </c>
      <c r="Z3132">
        <f>Y3132*Diccionario!$B$47</f>
        <v>3.8599807679927649E-4</v>
      </c>
      <c r="AA3132">
        <f>Z3132*Diccionario!$B$48</f>
        <v>3.8599807679927649E-4</v>
      </c>
      <c r="AB3132">
        <f>AA3132*Diccionario!$B$49</f>
        <v>2.894985575994574E-4</v>
      </c>
      <c r="AC3132">
        <f t="shared" si="485"/>
        <v>2.894985575994574E-4</v>
      </c>
      <c r="AD3132">
        <f t="shared" si="486"/>
        <v>9.4272445307592805E-4</v>
      </c>
      <c r="AE3132">
        <f t="shared" si="487"/>
        <v>1.5797864684474963E-6</v>
      </c>
      <c r="AF3132" t="e">
        <f ca="1">IF(AD3132="","",_xludf.RANK.EQ(AD3132,$AD$2:$AD$5513,0))</f>
        <v>#NAME?</v>
      </c>
      <c r="AH3132" t="str">
        <f t="shared" si="488"/>
        <v>Baja</v>
      </c>
      <c r="AI3132" t="s">
        <v>153</v>
      </c>
      <c r="AJ3132" t="str">
        <f>IFERROR(VLOOKUP(B3132,Maestro_Regionales!$A$2:$B$35,2,FALSE),"Otras zonas")</f>
        <v>Centro</v>
      </c>
      <c r="AK3132" t="str">
        <f t="shared" si="489"/>
        <v>REGIMEN DE EXCEPCION | Centro</v>
      </c>
    </row>
    <row r="3133" spans="1:37">
      <c r="A3133" s="4" t="s">
        <v>1336</v>
      </c>
      <c r="B3133" s="4" t="s">
        <v>1337</v>
      </c>
      <c r="C3133" s="4" t="s">
        <v>1379</v>
      </c>
      <c r="D3133" s="4" t="s">
        <v>1380</v>
      </c>
      <c r="E3133" s="4" t="s">
        <v>87</v>
      </c>
      <c r="F3133" s="4">
        <v>2787</v>
      </c>
      <c r="G3133" s="4">
        <v>9057</v>
      </c>
      <c r="H3133" s="4">
        <v>0</v>
      </c>
      <c r="I3133">
        <f t="shared" si="480"/>
        <v>11844</v>
      </c>
      <c r="J3133">
        <f t="shared" si="481"/>
        <v>0.23530901722391084</v>
      </c>
      <c r="K3133">
        <f t="shared" si="482"/>
        <v>0.76469098277608916</v>
      </c>
      <c r="L3133">
        <f t="shared" si="483"/>
        <v>0</v>
      </c>
      <c r="M3133">
        <f>I3133*Diccionario!$B$36</f>
        <v>26.293912235294115</v>
      </c>
      <c r="N3133">
        <f>M3133*Diccionario!$B$37</f>
        <v>2.6556851357647058</v>
      </c>
      <c r="O3133">
        <f>N3133*Diccionario!$B$38</f>
        <v>0.39835277036470584</v>
      </c>
      <c r="P3133">
        <f>O3133*Diccionario!$B$39</f>
        <v>0.35851749332823529</v>
      </c>
      <c r="Q3133">
        <f>P3133*Diccionario!$B$40</f>
        <v>0.14340699733129411</v>
      </c>
      <c r="R3133">
        <f>Q3133*Diccionario!$B$41</f>
        <v>9.3214548265341174E-2</v>
      </c>
      <c r="S3133">
        <f t="shared" si="484"/>
        <v>9.3214548265341174E-2</v>
      </c>
      <c r="T3133">
        <f>I3133*Diccionario!$B$36</f>
        <v>26.293912235294115</v>
      </c>
      <c r="U3133">
        <f>T3133*Diccionario!$B$42</f>
        <v>2.6556851357647058</v>
      </c>
      <c r="V3133">
        <f>U3133*Diccionario!$B$43</f>
        <v>2.2573323653999999</v>
      </c>
      <c r="W3133">
        <f>V3133*Diccionario!$B$44</f>
        <v>0.42889314942599999</v>
      </c>
      <c r="X3133">
        <f>W3133*Diccionario!$B$45</f>
        <v>0.16726832827613999</v>
      </c>
      <c r="Y3133">
        <f>X3133*Diccionario!$B$46</f>
        <v>0.14886881216576459</v>
      </c>
      <c r="Z3133">
        <f>Y3133*Diccionario!$B$47</f>
        <v>5.5081460501332898E-2</v>
      </c>
      <c r="AA3133">
        <f>Z3133*Diccionario!$B$48</f>
        <v>5.5081460501332898E-2</v>
      </c>
      <c r="AB3133">
        <f>AA3133*Diccionario!$B$49</f>
        <v>4.1311095375999675E-2</v>
      </c>
      <c r="AC3133">
        <f t="shared" si="485"/>
        <v>4.1311095375999675E-2</v>
      </c>
      <c r="AD3133">
        <f t="shared" si="486"/>
        <v>0.13452564364134084</v>
      </c>
      <c r="AE3133">
        <f t="shared" si="487"/>
        <v>2.254336256902668E-4</v>
      </c>
      <c r="AF3133" t="e">
        <f ca="1">IF(AD3133="","",_xludf.RANK.EQ(AD3133,$AD$2:$AD$5513,0))</f>
        <v>#NAME?</v>
      </c>
      <c r="AH3133" t="str">
        <f t="shared" si="488"/>
        <v>Baja</v>
      </c>
      <c r="AI3133" t="s">
        <v>153</v>
      </c>
      <c r="AJ3133" t="str">
        <f>IFERROR(VLOOKUP(B3133,Maestro_Regionales!$A$2:$B$35,2,FALSE),"Otras zonas")</f>
        <v>Centro</v>
      </c>
      <c r="AK3133" t="str">
        <f t="shared" si="489"/>
        <v>NUEVA EPS | Centro</v>
      </c>
    </row>
    <row r="3134" spans="1:37">
      <c r="A3134" s="4" t="s">
        <v>1336</v>
      </c>
      <c r="B3134" s="4" t="s">
        <v>1337</v>
      </c>
      <c r="C3134" s="4" t="s">
        <v>1379</v>
      </c>
      <c r="D3134" s="4" t="s">
        <v>1380</v>
      </c>
      <c r="E3134" s="4" t="s">
        <v>86</v>
      </c>
      <c r="F3134" s="4">
        <v>673</v>
      </c>
      <c r="G3134" s="4">
        <v>3214</v>
      </c>
      <c r="H3134" s="4">
        <v>0</v>
      </c>
      <c r="I3134">
        <f t="shared" si="480"/>
        <v>3887</v>
      </c>
      <c r="J3134">
        <f t="shared" si="481"/>
        <v>0.17314124003087214</v>
      </c>
      <c r="K3134">
        <f t="shared" si="482"/>
        <v>0.82685875996912783</v>
      </c>
      <c r="L3134">
        <f t="shared" si="483"/>
        <v>0</v>
      </c>
      <c r="M3134">
        <f>I3134*Diccionario!$B$36</f>
        <v>8.6292162156862737</v>
      </c>
      <c r="N3134">
        <f>M3134*Diccionario!$B$37</f>
        <v>0.87155083778431375</v>
      </c>
      <c r="O3134">
        <f>N3134*Diccionario!$B$38</f>
        <v>0.13073262566764707</v>
      </c>
      <c r="P3134">
        <f>O3134*Diccionario!$B$39</f>
        <v>0.11765936310088236</v>
      </c>
      <c r="Q3134">
        <f>P3134*Diccionario!$B$40</f>
        <v>4.706374524035295E-2</v>
      </c>
      <c r="R3134">
        <f>Q3134*Diccionario!$B$41</f>
        <v>3.0591434406229419E-2</v>
      </c>
      <c r="S3134">
        <f t="shared" si="484"/>
        <v>3.0591434406229419E-2</v>
      </c>
      <c r="T3134">
        <f>I3134*Diccionario!$B$36</f>
        <v>8.6292162156862737</v>
      </c>
      <c r="U3134">
        <f>T3134*Diccionario!$B$42</f>
        <v>0.87155083778431375</v>
      </c>
      <c r="V3134">
        <f>U3134*Diccionario!$B$43</f>
        <v>0.74081821211666665</v>
      </c>
      <c r="W3134">
        <f>V3134*Diccionario!$B$44</f>
        <v>0.14075546030216665</v>
      </c>
      <c r="X3134">
        <f>W3134*Diccionario!$B$45</f>
        <v>5.4894629517844996E-2</v>
      </c>
      <c r="Y3134">
        <f>X3134*Diccionario!$B$46</f>
        <v>4.8856220270882045E-2</v>
      </c>
      <c r="Z3134">
        <f>Y3134*Diccionario!$B$47</f>
        <v>1.8076801500226357E-2</v>
      </c>
      <c r="AA3134">
        <f>Z3134*Diccionario!$B$48</f>
        <v>1.8076801500226357E-2</v>
      </c>
      <c r="AB3134">
        <f>AA3134*Diccionario!$B$49</f>
        <v>1.3557601125169768E-2</v>
      </c>
      <c r="AC3134">
        <f t="shared" si="485"/>
        <v>1.3557601125169768E-2</v>
      </c>
      <c r="AD3134">
        <f t="shared" si="486"/>
        <v>4.4149035531399185E-2</v>
      </c>
      <c r="AE3134">
        <f t="shared" si="487"/>
        <v>7.398349401030624E-5</v>
      </c>
      <c r="AF3134" t="e">
        <f ca="1">IF(AD3134="","",_xludf.RANK.EQ(AD3134,$AD$2:$AD$5513,0))</f>
        <v>#NAME?</v>
      </c>
      <c r="AH3134" t="str">
        <f t="shared" si="488"/>
        <v>Baja</v>
      </c>
      <c r="AI3134" t="s">
        <v>153</v>
      </c>
      <c r="AJ3134" t="str">
        <f>IFERROR(VLOOKUP(B3134,Maestro_Regionales!$A$2:$B$35,2,FALSE),"Otras zonas")</f>
        <v>Centro</v>
      </c>
      <c r="AK3134" t="str">
        <f t="shared" si="489"/>
        <v>EPS SANITAS | Centro</v>
      </c>
    </row>
    <row r="3135" spans="1:37">
      <c r="A3135" s="4" t="s">
        <v>1336</v>
      </c>
      <c r="B3135" s="4" t="s">
        <v>1337</v>
      </c>
      <c r="C3135" s="4" t="s">
        <v>1379</v>
      </c>
      <c r="D3135" s="4" t="s">
        <v>1380</v>
      </c>
      <c r="E3135" s="4" t="s">
        <v>95</v>
      </c>
      <c r="F3135" s="4">
        <v>160</v>
      </c>
      <c r="G3135" s="4">
        <v>2774</v>
      </c>
      <c r="H3135" s="4">
        <v>0</v>
      </c>
      <c r="I3135">
        <f t="shared" si="480"/>
        <v>2934</v>
      </c>
      <c r="J3135">
        <f t="shared" si="481"/>
        <v>5.4533060668029994E-2</v>
      </c>
      <c r="K3135">
        <f t="shared" si="482"/>
        <v>0.94546693933197001</v>
      </c>
      <c r="L3135">
        <f t="shared" si="483"/>
        <v>0</v>
      </c>
      <c r="M3135">
        <f>I3135*Diccionario!$B$36</f>
        <v>6.5135375294117646</v>
      </c>
      <c r="N3135">
        <f>M3135*Diccionario!$B$37</f>
        <v>0.65786729047058823</v>
      </c>
      <c r="O3135">
        <f>N3135*Diccionario!$B$38</f>
        <v>9.8680093570588226E-2</v>
      </c>
      <c r="P3135">
        <f>O3135*Diccionario!$B$39</f>
        <v>8.8812084213529402E-2</v>
      </c>
      <c r="Q3135">
        <f>P3135*Diccionario!$B$40</f>
        <v>3.5524833685411761E-2</v>
      </c>
      <c r="R3135">
        <f>Q3135*Diccionario!$B$41</f>
        <v>2.3091141895517645E-2</v>
      </c>
      <c r="S3135">
        <f t="shared" si="484"/>
        <v>2.3091141895517645E-2</v>
      </c>
      <c r="T3135">
        <f>I3135*Diccionario!$B$36</f>
        <v>6.5135375294117646</v>
      </c>
      <c r="U3135">
        <f>T3135*Diccionario!$B$42</f>
        <v>0.65786729047058823</v>
      </c>
      <c r="V3135">
        <f>U3135*Diccionario!$B$43</f>
        <v>0.55918719689999996</v>
      </c>
      <c r="W3135">
        <f>V3135*Diccionario!$B$44</f>
        <v>0.106245567411</v>
      </c>
      <c r="X3135">
        <f>W3135*Diccionario!$B$45</f>
        <v>4.1435771290290004E-2</v>
      </c>
      <c r="Y3135">
        <f>X3135*Diccionario!$B$46</f>
        <v>3.6877836448358105E-2</v>
      </c>
      <c r="Z3135">
        <f>Y3135*Diccionario!$B$47</f>
        <v>1.3644799485892499E-2</v>
      </c>
      <c r="AA3135">
        <f>Z3135*Diccionario!$B$48</f>
        <v>1.3644799485892499E-2</v>
      </c>
      <c r="AB3135">
        <f>AA3135*Diccionario!$B$49</f>
        <v>1.0233599614419374E-2</v>
      </c>
      <c r="AC3135">
        <f t="shared" si="485"/>
        <v>1.0233599614419374E-2</v>
      </c>
      <c r="AD3135">
        <f t="shared" si="486"/>
        <v>3.3324741509937021E-2</v>
      </c>
      <c r="AE3135">
        <f t="shared" si="487"/>
        <v>5.5844499981023545E-5</v>
      </c>
      <c r="AF3135" t="e">
        <f ca="1">IF(AD3135="","",_xludf.RANK.EQ(AD3135,$AD$2:$AD$5513,0))</f>
        <v>#NAME?</v>
      </c>
      <c r="AH3135" t="str">
        <f t="shared" si="488"/>
        <v>Baja</v>
      </c>
      <c r="AI3135" t="s">
        <v>153</v>
      </c>
      <c r="AJ3135" t="str">
        <f>IFERROR(VLOOKUP(B3135,Maestro_Regionales!$A$2:$B$35,2,FALSE),"Otras zonas")</f>
        <v>Centro</v>
      </c>
      <c r="AK3135" t="str">
        <f t="shared" si="489"/>
        <v>ASMETSALUD EPS | Centro</v>
      </c>
    </row>
    <row r="3136" spans="1:37">
      <c r="A3136" s="4" t="s">
        <v>1336</v>
      </c>
      <c r="B3136" s="4" t="s">
        <v>1337</v>
      </c>
      <c r="C3136" s="4" t="s">
        <v>1379</v>
      </c>
      <c r="D3136" s="4" t="s">
        <v>1380</v>
      </c>
      <c r="E3136" s="4" t="s">
        <v>90</v>
      </c>
      <c r="F3136" s="4">
        <v>0</v>
      </c>
      <c r="G3136" s="4">
        <v>0</v>
      </c>
      <c r="H3136" s="4">
        <v>197</v>
      </c>
      <c r="I3136">
        <f t="shared" si="480"/>
        <v>197</v>
      </c>
      <c r="J3136">
        <f t="shared" si="481"/>
        <v>0</v>
      </c>
      <c r="K3136">
        <f t="shared" si="482"/>
        <v>0</v>
      </c>
      <c r="L3136">
        <f t="shared" si="483"/>
        <v>1</v>
      </c>
      <c r="M3136">
        <f>I3136*Diccionario!$B$36</f>
        <v>0.43734386274509801</v>
      </c>
      <c r="N3136">
        <f>M3136*Diccionario!$B$37</f>
        <v>4.4171730137254901E-2</v>
      </c>
      <c r="O3136">
        <f>N3136*Diccionario!$B$38</f>
        <v>6.625759520588235E-3</v>
      </c>
      <c r="P3136">
        <f>O3136*Diccionario!$B$39</f>
        <v>5.9631835685294114E-3</v>
      </c>
      <c r="Q3136">
        <f>P3136*Diccionario!$B$40</f>
        <v>2.3852734274117647E-3</v>
      </c>
      <c r="R3136">
        <f>Q3136*Diccionario!$B$41</f>
        <v>1.5504277278176471E-3</v>
      </c>
      <c r="S3136">
        <f t="shared" si="484"/>
        <v>1.5504277278176471E-3</v>
      </c>
      <c r="T3136">
        <f>I3136*Diccionario!$B$36</f>
        <v>0.43734386274509801</v>
      </c>
      <c r="U3136">
        <f>T3136*Diccionario!$B$42</f>
        <v>4.4171730137254901E-2</v>
      </c>
      <c r="V3136">
        <f>U3136*Diccionario!$B$43</f>
        <v>3.7545970616666667E-2</v>
      </c>
      <c r="W3136">
        <f>V3136*Diccionario!$B$44</f>
        <v>7.1337344171666667E-3</v>
      </c>
      <c r="X3136">
        <f>W3136*Diccionario!$B$45</f>
        <v>2.7821564226950001E-3</v>
      </c>
      <c r="Y3136">
        <f>X3136*Diccionario!$B$46</f>
        <v>2.4761192161985501E-3</v>
      </c>
      <c r="Z3136">
        <f>Y3136*Diccionario!$B$47</f>
        <v>9.1616410999346358E-4</v>
      </c>
      <c r="AA3136">
        <f>Z3136*Diccionario!$B$48</f>
        <v>9.1616410999346358E-4</v>
      </c>
      <c r="AB3136">
        <f>AA3136*Diccionario!$B$49</f>
        <v>6.8712308249509765E-4</v>
      </c>
      <c r="AC3136">
        <f t="shared" si="485"/>
        <v>6.8712308249509765E-4</v>
      </c>
      <c r="AD3136">
        <f t="shared" si="486"/>
        <v>2.2375508103127449E-3</v>
      </c>
      <c r="AE3136">
        <f t="shared" si="487"/>
        <v>3.7496136660741784E-6</v>
      </c>
      <c r="AF3136" t="e">
        <f ca="1">IF(AD3136="","",_xludf.RANK.EQ(AD3136,$AD$2:$AD$5513,0))</f>
        <v>#NAME?</v>
      </c>
      <c r="AH3136" t="str">
        <f t="shared" si="488"/>
        <v>Baja</v>
      </c>
      <c r="AI3136" t="s">
        <v>153</v>
      </c>
      <c r="AJ3136" t="str">
        <f>IFERROR(VLOOKUP(B3136,Maestro_Regionales!$A$2:$B$35,2,FALSE),"Otras zonas")</f>
        <v>Centro</v>
      </c>
      <c r="AK3136" t="str">
        <f t="shared" si="489"/>
        <v>REGIMEN DE EXCEPCION | Centro</v>
      </c>
    </row>
    <row r="3137" spans="1:37">
      <c r="A3137" s="4" t="s">
        <v>1336</v>
      </c>
      <c r="B3137" s="4" t="s">
        <v>1337</v>
      </c>
      <c r="C3137" s="4" t="s">
        <v>1381</v>
      </c>
      <c r="D3137" s="4" t="s">
        <v>794</v>
      </c>
      <c r="E3137" s="4" t="s">
        <v>86</v>
      </c>
      <c r="F3137" s="4">
        <v>293</v>
      </c>
      <c r="G3137" s="4">
        <v>6012</v>
      </c>
      <c r="H3137" s="4">
        <v>0</v>
      </c>
      <c r="I3137">
        <f t="shared" si="480"/>
        <v>6305</v>
      </c>
      <c r="J3137">
        <f t="shared" si="481"/>
        <v>4.64710547184774E-2</v>
      </c>
      <c r="K3137">
        <f t="shared" si="482"/>
        <v>0.95352894528152266</v>
      </c>
      <c r="L3137">
        <f t="shared" si="483"/>
        <v>0</v>
      </c>
      <c r="M3137">
        <f>I3137*Diccionario!$B$36</f>
        <v>13.99722362745098</v>
      </c>
      <c r="N3137">
        <f>M3137*Diccionario!$B$37</f>
        <v>1.4137195863725491</v>
      </c>
      <c r="O3137">
        <f>N3137*Diccionario!$B$38</f>
        <v>0.21205793795588238</v>
      </c>
      <c r="P3137">
        <f>O3137*Diccionario!$B$39</f>
        <v>0.19085214416029414</v>
      </c>
      <c r="Q3137">
        <f>P3137*Diccionario!$B$40</f>
        <v>7.6340857664117662E-2</v>
      </c>
      <c r="R3137">
        <f>Q3137*Diccionario!$B$41</f>
        <v>4.962155748167648E-2</v>
      </c>
      <c r="S3137">
        <f t="shared" si="484"/>
        <v>4.962155748167648E-2</v>
      </c>
      <c r="T3137">
        <f>I3137*Diccionario!$B$36</f>
        <v>13.99722362745098</v>
      </c>
      <c r="U3137">
        <f>T3137*Diccionario!$B$42</f>
        <v>1.4137195863725491</v>
      </c>
      <c r="V3137">
        <f>U3137*Diccionario!$B$43</f>
        <v>1.2016616484166667</v>
      </c>
      <c r="W3137">
        <f>V3137*Diccionario!$B$44</f>
        <v>0.22831571319916666</v>
      </c>
      <c r="X3137">
        <f>W3137*Diccionario!$B$45</f>
        <v>8.9043128147674996E-2</v>
      </c>
      <c r="Y3137">
        <f>X3137*Diccionario!$B$46</f>
        <v>7.9248384051430754E-2</v>
      </c>
      <c r="Z3137">
        <f>Y3137*Diccionario!$B$47</f>
        <v>2.9321902099029379E-2</v>
      </c>
      <c r="AA3137">
        <f>Z3137*Diccionario!$B$48</f>
        <v>2.9321902099029379E-2</v>
      </c>
      <c r="AB3137">
        <f>AA3137*Diccionario!$B$49</f>
        <v>2.1991426574272034E-2</v>
      </c>
      <c r="AC3137">
        <f t="shared" si="485"/>
        <v>2.1991426574272034E-2</v>
      </c>
      <c r="AD3137">
        <f t="shared" si="486"/>
        <v>7.1612984055948514E-2</v>
      </c>
      <c r="AE3137">
        <f t="shared" si="487"/>
        <v>1.2000667088628271E-4</v>
      </c>
      <c r="AF3137" t="e">
        <f ca="1">IF(AD3137="","",_xludf.RANK.EQ(AD3137,$AD$2:$AD$5513,0))</f>
        <v>#NAME?</v>
      </c>
      <c r="AH3137" t="str">
        <f t="shared" si="488"/>
        <v>Baja</v>
      </c>
      <c r="AI3137" t="s">
        <v>153</v>
      </c>
      <c r="AJ3137" t="str">
        <f>IFERROR(VLOOKUP(B3137,Maestro_Regionales!$A$2:$B$35,2,FALSE),"Otras zonas")</f>
        <v>Centro</v>
      </c>
      <c r="AK3137" t="str">
        <f t="shared" si="489"/>
        <v>EPS SANITAS | Centro</v>
      </c>
    </row>
    <row r="3138" spans="1:37">
      <c r="A3138" s="4" t="s">
        <v>1336</v>
      </c>
      <c r="B3138" s="4" t="s">
        <v>1337</v>
      </c>
      <c r="C3138" s="4" t="s">
        <v>1381</v>
      </c>
      <c r="D3138" s="4" t="s">
        <v>794</v>
      </c>
      <c r="E3138" s="4" t="s">
        <v>95</v>
      </c>
      <c r="F3138" s="4">
        <v>79</v>
      </c>
      <c r="G3138" s="4">
        <v>3320</v>
      </c>
      <c r="H3138" s="4">
        <v>0</v>
      </c>
      <c r="I3138">
        <f t="shared" ref="I3138:I3201" si="490">SUM(F3138:H3138)</f>
        <v>3399</v>
      </c>
      <c r="J3138">
        <f t="shared" ref="J3138:J3201" si="491">IFERROR(F3138/I3138,0)</f>
        <v>2.3242130038246545E-2</v>
      </c>
      <c r="K3138">
        <f t="shared" ref="K3138:K3201" si="492">IFERROR(G3138/I3138,0)</f>
        <v>0.97675786996175351</v>
      </c>
      <c r="L3138">
        <f t="shared" ref="L3138:L3201" si="493">IFERROR(H3138/I3138,0)</f>
        <v>0</v>
      </c>
      <c r="M3138">
        <f>I3138*Diccionario!$B$36</f>
        <v>7.5458466470588226</v>
      </c>
      <c r="N3138">
        <f>M3138*Diccionario!$B$37</f>
        <v>0.76213051135294108</v>
      </c>
      <c r="O3138">
        <f>N3138*Diccionario!$B$38</f>
        <v>0.11431957670294116</v>
      </c>
      <c r="P3138">
        <f>O3138*Diccionario!$B$39</f>
        <v>0.10288761903264704</v>
      </c>
      <c r="Q3138">
        <f>P3138*Diccionario!$B$40</f>
        <v>4.1155047613058819E-2</v>
      </c>
      <c r="R3138">
        <f>Q3138*Diccionario!$B$41</f>
        <v>2.6750780948488234E-2</v>
      </c>
      <c r="S3138">
        <f t="shared" ref="S3138:S3201" si="494">R3138</f>
        <v>2.6750780948488234E-2</v>
      </c>
      <c r="T3138">
        <f>I3138*Diccionario!$B$36</f>
        <v>7.5458466470588226</v>
      </c>
      <c r="U3138">
        <f>T3138*Diccionario!$B$42</f>
        <v>0.76213051135294108</v>
      </c>
      <c r="V3138">
        <f>U3138*Diccionario!$B$43</f>
        <v>0.64781093464999995</v>
      </c>
      <c r="W3138">
        <f>V3138*Diccionario!$B$44</f>
        <v>0.1230840775835</v>
      </c>
      <c r="X3138">
        <f>W3138*Diccionario!$B$45</f>
        <v>4.8002790257565001E-2</v>
      </c>
      <c r="Y3138">
        <f>X3138*Diccionario!$B$46</f>
        <v>4.2722483329232848E-2</v>
      </c>
      <c r="Z3138">
        <f>Y3138*Diccionario!$B$47</f>
        <v>1.5807318831816155E-2</v>
      </c>
      <c r="AA3138">
        <f>Z3138*Diccionario!$B$48</f>
        <v>1.5807318831816155E-2</v>
      </c>
      <c r="AB3138">
        <f>AA3138*Diccionario!$B$49</f>
        <v>1.1855489123862115E-2</v>
      </c>
      <c r="AC3138">
        <f t="shared" ref="AC3138:AC3201" si="495">AB3138</f>
        <v>1.1855489123862115E-2</v>
      </c>
      <c r="AD3138">
        <f t="shared" ref="AD3138:AD3201" si="496">S3138+AC3138</f>
        <v>3.8606270072350346E-2</v>
      </c>
      <c r="AE3138">
        <f t="shared" ref="AE3138:AE3201" si="497">IFERROR(AD3138/SUM($AD$2:$AD$5513),0)</f>
        <v>6.4695110918711312E-5</v>
      </c>
      <c r="AF3138" t="e">
        <f ca="1">IF(AD3138="","",_xludf.RANK.EQ(AD3138,$AD$2:$AD$5513,0))</f>
        <v>#NAME?</v>
      </c>
      <c r="AH3138" t="str">
        <f t="shared" ref="AH3138:AH3201" si="498">IF(SUM($AD$2:$AD$5513)=0,"",IF((SUMIF($AD$2:$AD$5513,"&gt;"&amp;$AD3138,$AD$2:$AD$5513)+$AD3138)/SUM($AD$2:$AD$5513)&lt;=40%,"Alta",IF((SUMIF($AD$2:$AD$5513,"&gt;"&amp;$AD3138,$AD$2:$AD$5513)+$AD3138)/SUM($AD$2:$AD$5513)&lt;=80%,"Media","Baja")))</f>
        <v>Baja</v>
      </c>
      <c r="AI3138" t="s">
        <v>153</v>
      </c>
      <c r="AJ3138" t="str">
        <f>IFERROR(VLOOKUP(B3138,Maestro_Regionales!$A$2:$B$35,2,FALSE),"Otras zonas")</f>
        <v>Centro</v>
      </c>
      <c r="AK3138" t="str">
        <f t="shared" ref="AK3138:AK3201" si="499">E3138&amp;" | "&amp;AJ3138</f>
        <v>ASMETSALUD EPS | Centro</v>
      </c>
    </row>
    <row r="3139" spans="1:37">
      <c r="A3139" s="4" t="s">
        <v>1336</v>
      </c>
      <c r="B3139" s="4" t="s">
        <v>1337</v>
      </c>
      <c r="C3139" s="4" t="s">
        <v>1381</v>
      </c>
      <c r="D3139" s="4" t="s">
        <v>794</v>
      </c>
      <c r="E3139" s="4" t="s">
        <v>87</v>
      </c>
      <c r="F3139" s="4">
        <v>402</v>
      </c>
      <c r="G3139" s="4">
        <v>1608</v>
      </c>
      <c r="H3139" s="4">
        <v>0</v>
      </c>
      <c r="I3139">
        <f t="shared" si="490"/>
        <v>2010</v>
      </c>
      <c r="J3139">
        <f t="shared" si="491"/>
        <v>0.2</v>
      </c>
      <c r="K3139">
        <f t="shared" si="492"/>
        <v>0.8</v>
      </c>
      <c r="L3139">
        <f t="shared" si="493"/>
        <v>0</v>
      </c>
      <c r="M3139">
        <f>I3139*Diccionario!$B$36</f>
        <v>4.4622394117647053</v>
      </c>
      <c r="N3139">
        <f>M3139*Diccionario!$B$37</f>
        <v>0.45068618058823529</v>
      </c>
      <c r="O3139">
        <f>N3139*Diccionario!$B$38</f>
        <v>6.7602927088235287E-2</v>
      </c>
      <c r="P3139">
        <f>O3139*Diccionario!$B$39</f>
        <v>6.0842634379411759E-2</v>
      </c>
      <c r="Q3139">
        <f>P3139*Diccionario!$B$40</f>
        <v>2.4337053751764703E-2</v>
      </c>
      <c r="R3139">
        <f>Q3139*Diccionario!$B$41</f>
        <v>1.5819084938647057E-2</v>
      </c>
      <c r="S3139">
        <f t="shared" si="494"/>
        <v>1.5819084938647057E-2</v>
      </c>
      <c r="T3139">
        <f>I3139*Diccionario!$B$36</f>
        <v>4.4622394117647053</v>
      </c>
      <c r="U3139">
        <f>T3139*Diccionario!$B$42</f>
        <v>0.45068618058823529</v>
      </c>
      <c r="V3139">
        <f>U3139*Diccionario!$B$43</f>
        <v>0.3830832535</v>
      </c>
      <c r="W3139">
        <f>V3139*Diccionario!$B$44</f>
        <v>7.2785818165000002E-2</v>
      </c>
      <c r="X3139">
        <f>W3139*Diccionario!$B$45</f>
        <v>2.838646908435E-2</v>
      </c>
      <c r="Y3139">
        <f>X3139*Diccionario!$B$46</f>
        <v>2.52639574850715E-2</v>
      </c>
      <c r="Z3139">
        <f>Y3139*Diccionario!$B$47</f>
        <v>9.3476642694764554E-3</v>
      </c>
      <c r="AA3139">
        <f>Z3139*Diccionario!$B$48</f>
        <v>9.3476642694764554E-3</v>
      </c>
      <c r="AB3139">
        <f>AA3139*Diccionario!$B$49</f>
        <v>7.010748202107342E-3</v>
      </c>
      <c r="AC3139">
        <f t="shared" si="495"/>
        <v>7.010748202107342E-3</v>
      </c>
      <c r="AD3139">
        <f t="shared" si="496"/>
        <v>2.2829833140754398E-2</v>
      </c>
      <c r="AE3139">
        <f t="shared" si="497"/>
        <v>3.8257479537102013E-5</v>
      </c>
      <c r="AF3139" t="e">
        <f ca="1">IF(AD3139="","",_xludf.RANK.EQ(AD3139,$AD$2:$AD$5513,0))</f>
        <v>#NAME?</v>
      </c>
      <c r="AH3139" t="str">
        <f t="shared" si="498"/>
        <v>Baja</v>
      </c>
      <c r="AI3139" t="s">
        <v>153</v>
      </c>
      <c r="AJ3139" t="str">
        <f>IFERROR(VLOOKUP(B3139,Maestro_Regionales!$A$2:$B$35,2,FALSE),"Otras zonas")</f>
        <v>Centro</v>
      </c>
      <c r="AK3139" t="str">
        <f t="shared" si="499"/>
        <v>NUEVA EPS | Centro</v>
      </c>
    </row>
    <row r="3140" spans="1:37">
      <c r="A3140" s="4" t="s">
        <v>1336</v>
      </c>
      <c r="B3140" s="4" t="s">
        <v>1337</v>
      </c>
      <c r="C3140" s="4" t="s">
        <v>1381</v>
      </c>
      <c r="D3140" s="4" t="s">
        <v>794</v>
      </c>
      <c r="E3140" s="4" t="s">
        <v>90</v>
      </c>
      <c r="F3140" s="4">
        <v>0</v>
      </c>
      <c r="G3140" s="4">
        <v>0</v>
      </c>
      <c r="H3140" s="4">
        <v>122</v>
      </c>
      <c r="I3140">
        <f t="shared" si="490"/>
        <v>122</v>
      </c>
      <c r="J3140">
        <f t="shared" si="491"/>
        <v>0</v>
      </c>
      <c r="K3140">
        <f t="shared" si="492"/>
        <v>0</v>
      </c>
      <c r="L3140">
        <f t="shared" si="493"/>
        <v>1</v>
      </c>
      <c r="M3140">
        <f>I3140*Diccionario!$B$36</f>
        <v>0.27084239215686273</v>
      </c>
      <c r="N3140">
        <f>M3140*Diccionario!$B$37</f>
        <v>2.7355081607843137E-2</v>
      </c>
      <c r="O3140">
        <f>N3140*Diccionario!$B$38</f>
        <v>4.1032622411764702E-3</v>
      </c>
      <c r="P3140">
        <f>O3140*Diccionario!$B$39</f>
        <v>3.6929360170588231E-3</v>
      </c>
      <c r="Q3140">
        <f>P3140*Diccionario!$B$40</f>
        <v>1.4771744068235292E-3</v>
      </c>
      <c r="R3140">
        <f>Q3140*Diccionario!$B$41</f>
        <v>9.60163364435294E-4</v>
      </c>
      <c r="S3140">
        <f t="shared" si="494"/>
        <v>9.60163364435294E-4</v>
      </c>
      <c r="T3140">
        <f>I3140*Diccionario!$B$36</f>
        <v>0.27084239215686273</v>
      </c>
      <c r="U3140">
        <f>T3140*Diccionario!$B$42</f>
        <v>2.7355081607843137E-2</v>
      </c>
      <c r="V3140">
        <f>U3140*Diccionario!$B$43</f>
        <v>2.3251819366666666E-2</v>
      </c>
      <c r="W3140">
        <f>V3140*Diccionario!$B$44</f>
        <v>4.4178456796666668E-3</v>
      </c>
      <c r="X3140">
        <f>W3140*Diccionario!$B$45</f>
        <v>1.72295981507E-3</v>
      </c>
      <c r="Y3140">
        <f>X3140*Diccionario!$B$46</f>
        <v>1.5334342354123001E-3</v>
      </c>
      <c r="Z3140">
        <f>Y3140*Diccionario!$B$47</f>
        <v>5.6737066710255103E-4</v>
      </c>
      <c r="AA3140">
        <f>Z3140*Diccionario!$B$48</f>
        <v>5.6737066710255103E-4</v>
      </c>
      <c r="AB3140">
        <f>AA3140*Diccionario!$B$49</f>
        <v>4.255280003269133E-4</v>
      </c>
      <c r="AC3140">
        <f t="shared" si="495"/>
        <v>4.255280003269133E-4</v>
      </c>
      <c r="AD3140">
        <f t="shared" si="496"/>
        <v>1.3856913647622073E-3</v>
      </c>
      <c r="AE3140">
        <f t="shared" si="497"/>
        <v>2.3220957728987292E-6</v>
      </c>
      <c r="AF3140" t="e">
        <f ca="1">IF(AD3140="","",_xludf.RANK.EQ(AD3140,$AD$2:$AD$5513,0))</f>
        <v>#NAME?</v>
      </c>
      <c r="AH3140" t="str">
        <f t="shared" si="498"/>
        <v>Baja</v>
      </c>
      <c r="AI3140" t="s">
        <v>153</v>
      </c>
      <c r="AJ3140" t="str">
        <f>IFERROR(VLOOKUP(B3140,Maestro_Regionales!$A$2:$B$35,2,FALSE),"Otras zonas")</f>
        <v>Centro</v>
      </c>
      <c r="AK3140" t="str">
        <f t="shared" si="499"/>
        <v>REGIMEN DE EXCEPCION | Centro</v>
      </c>
    </row>
    <row r="3141" spans="1:37">
      <c r="A3141" s="4" t="s">
        <v>1336</v>
      </c>
      <c r="B3141" s="4" t="s">
        <v>1337</v>
      </c>
      <c r="C3141" s="4" t="s">
        <v>1382</v>
      </c>
      <c r="D3141" s="4" t="s">
        <v>1383</v>
      </c>
      <c r="E3141" s="4" t="s">
        <v>86</v>
      </c>
      <c r="F3141" s="4">
        <v>340</v>
      </c>
      <c r="G3141" s="4">
        <v>4713</v>
      </c>
      <c r="H3141" s="4">
        <v>0</v>
      </c>
      <c r="I3141">
        <f t="shared" si="490"/>
        <v>5053</v>
      </c>
      <c r="J3141">
        <f t="shared" si="491"/>
        <v>6.7286760340391841E-2</v>
      </c>
      <c r="K3141">
        <f t="shared" si="492"/>
        <v>0.93271323965960817</v>
      </c>
      <c r="L3141">
        <f t="shared" si="493"/>
        <v>0</v>
      </c>
      <c r="M3141">
        <f>I3141*Diccionario!$B$36</f>
        <v>11.217759078431373</v>
      </c>
      <c r="N3141">
        <f>M3141*Diccionario!$B$37</f>
        <v>1.1329936669215688</v>
      </c>
      <c r="O3141">
        <f>N3141*Diccionario!$B$38</f>
        <v>0.16994905003823532</v>
      </c>
      <c r="P3141">
        <f>O3141*Diccionario!$B$39</f>
        <v>0.15295414503441179</v>
      </c>
      <c r="Q3141">
        <f>P3141*Diccionario!$B$40</f>
        <v>6.1181658013764718E-2</v>
      </c>
      <c r="R3141">
        <f>Q3141*Diccionario!$B$41</f>
        <v>3.9768077708947067E-2</v>
      </c>
      <c r="S3141">
        <f t="shared" si="494"/>
        <v>3.9768077708947067E-2</v>
      </c>
      <c r="T3141">
        <f>I3141*Diccionario!$B$36</f>
        <v>11.217759078431373</v>
      </c>
      <c r="U3141">
        <f>T3141*Diccionario!$B$42</f>
        <v>1.1329936669215688</v>
      </c>
      <c r="V3141">
        <f>U3141*Diccionario!$B$43</f>
        <v>0.96304461688333343</v>
      </c>
      <c r="W3141">
        <f>V3141*Diccionario!$B$44</f>
        <v>0.18297847720783336</v>
      </c>
      <c r="X3141">
        <f>W3141*Diccionario!$B$45</f>
        <v>7.136160611105502E-2</v>
      </c>
      <c r="Y3141">
        <f>X3141*Diccionario!$B$46</f>
        <v>6.3511829438838971E-2</v>
      </c>
      <c r="Z3141">
        <f>Y3141*Diccionario!$B$47</f>
        <v>2.349937689237042E-2</v>
      </c>
      <c r="AA3141">
        <f>Z3141*Diccionario!$B$48</f>
        <v>2.349937689237042E-2</v>
      </c>
      <c r="AB3141">
        <f>AA3141*Diccionario!$B$49</f>
        <v>1.7624532669277816E-2</v>
      </c>
      <c r="AC3141">
        <f t="shared" si="495"/>
        <v>1.7624532669277816E-2</v>
      </c>
      <c r="AD3141">
        <f t="shared" si="496"/>
        <v>5.7392610378224879E-2</v>
      </c>
      <c r="AE3141">
        <f t="shared" si="497"/>
        <v>9.617663885620723E-5</v>
      </c>
      <c r="AF3141" t="e">
        <f ca="1">IF(AD3141="","",_xludf.RANK.EQ(AD3141,$AD$2:$AD$5513,0))</f>
        <v>#NAME?</v>
      </c>
      <c r="AH3141" t="str">
        <f t="shared" si="498"/>
        <v>Baja</v>
      </c>
      <c r="AI3141" t="s">
        <v>153</v>
      </c>
      <c r="AJ3141" t="str">
        <f>IFERROR(VLOOKUP(B3141,Maestro_Regionales!$A$2:$B$35,2,FALSE),"Otras zonas")</f>
        <v>Centro</v>
      </c>
      <c r="AK3141" t="str">
        <f t="shared" si="499"/>
        <v>EPS SANITAS | Centro</v>
      </c>
    </row>
    <row r="3142" spans="1:37">
      <c r="A3142" s="4" t="s">
        <v>1336</v>
      </c>
      <c r="B3142" s="4" t="s">
        <v>1337</v>
      </c>
      <c r="C3142" s="4" t="s">
        <v>1382</v>
      </c>
      <c r="D3142" s="4" t="s">
        <v>1383</v>
      </c>
      <c r="E3142" s="4" t="s">
        <v>85</v>
      </c>
      <c r="F3142" s="4">
        <v>207</v>
      </c>
      <c r="G3142" s="4">
        <v>4493</v>
      </c>
      <c r="H3142" s="4">
        <v>0</v>
      </c>
      <c r="I3142">
        <f t="shared" si="490"/>
        <v>4700</v>
      </c>
      <c r="J3142">
        <f t="shared" si="491"/>
        <v>4.4042553191489364E-2</v>
      </c>
      <c r="K3142">
        <f t="shared" si="492"/>
        <v>0.95595744680851069</v>
      </c>
      <c r="L3142">
        <f t="shared" si="493"/>
        <v>0</v>
      </c>
      <c r="M3142">
        <f>I3142*Diccionario!$B$36</f>
        <v>10.434092156862745</v>
      </c>
      <c r="N3142">
        <f>M3142*Diccionario!$B$37</f>
        <v>1.0538433078431373</v>
      </c>
      <c r="O3142">
        <f>N3142*Diccionario!$B$38</f>
        <v>0.1580764961764706</v>
      </c>
      <c r="P3142">
        <f>O3142*Diccionario!$B$39</f>
        <v>0.14226884655882355</v>
      </c>
      <c r="Q3142">
        <f>P3142*Diccionario!$B$40</f>
        <v>5.6907538623529423E-2</v>
      </c>
      <c r="R3142">
        <f>Q3142*Diccionario!$B$41</f>
        <v>3.6989900105294127E-2</v>
      </c>
      <c r="S3142">
        <f t="shared" si="494"/>
        <v>3.6989900105294127E-2</v>
      </c>
      <c r="T3142">
        <f>I3142*Diccionario!$B$36</f>
        <v>10.434092156862745</v>
      </c>
      <c r="U3142">
        <f>T3142*Diccionario!$B$42</f>
        <v>1.0538433078431373</v>
      </c>
      <c r="V3142">
        <f>U3142*Diccionario!$B$43</f>
        <v>0.89576681166666672</v>
      </c>
      <c r="W3142">
        <f>V3142*Diccionario!$B$44</f>
        <v>0.17019569421666667</v>
      </c>
      <c r="X3142">
        <f>W3142*Diccionario!$B$45</f>
        <v>6.6376320744500006E-2</v>
      </c>
      <c r="Y3142">
        <f>X3142*Diccionario!$B$46</f>
        <v>5.9074925462605003E-2</v>
      </c>
      <c r="Z3142">
        <f>Y3142*Diccionario!$B$47</f>
        <v>2.185772242116385E-2</v>
      </c>
      <c r="AA3142">
        <f>Z3142*Diccionario!$B$48</f>
        <v>2.185772242116385E-2</v>
      </c>
      <c r="AB3142">
        <f>AA3142*Diccionario!$B$49</f>
        <v>1.6393291815872887E-2</v>
      </c>
      <c r="AC3142">
        <f t="shared" si="495"/>
        <v>1.6393291815872887E-2</v>
      </c>
      <c r="AD3142">
        <f t="shared" si="496"/>
        <v>5.3383191921167014E-2</v>
      </c>
      <c r="AE3142">
        <f t="shared" si="497"/>
        <v>8.9457787972328114E-5</v>
      </c>
      <c r="AF3142" t="e">
        <f ca="1">IF(AD3142="","",_xludf.RANK.EQ(AD3142,$AD$2:$AD$5513,0))</f>
        <v>#NAME?</v>
      </c>
      <c r="AH3142" t="str">
        <f t="shared" si="498"/>
        <v>Baja</v>
      </c>
      <c r="AI3142" t="s">
        <v>153</v>
      </c>
      <c r="AJ3142" t="str">
        <f>IFERROR(VLOOKUP(B3142,Maestro_Regionales!$A$2:$B$35,2,FALSE),"Otras zonas")</f>
        <v>Centro</v>
      </c>
      <c r="AK3142" t="str">
        <f t="shared" si="499"/>
        <v>SALUD TOTAL EPS | Centro</v>
      </c>
    </row>
    <row r="3143" spans="1:37">
      <c r="A3143" s="4" t="s">
        <v>1336</v>
      </c>
      <c r="B3143" s="4" t="s">
        <v>1337</v>
      </c>
      <c r="C3143" s="4" t="s">
        <v>1382</v>
      </c>
      <c r="D3143" s="4" t="s">
        <v>1383</v>
      </c>
      <c r="E3143" s="4" t="s">
        <v>87</v>
      </c>
      <c r="F3143" s="4">
        <v>572</v>
      </c>
      <c r="G3143" s="4">
        <v>1644</v>
      </c>
      <c r="H3143" s="4">
        <v>0</v>
      </c>
      <c r="I3143">
        <f t="shared" si="490"/>
        <v>2216</v>
      </c>
      <c r="J3143">
        <f t="shared" si="491"/>
        <v>0.25812274368231047</v>
      </c>
      <c r="K3143">
        <f t="shared" si="492"/>
        <v>0.74187725631768953</v>
      </c>
      <c r="L3143">
        <f t="shared" si="493"/>
        <v>0</v>
      </c>
      <c r="M3143">
        <f>I3143*Diccionario!$B$36</f>
        <v>4.9195634509803918</v>
      </c>
      <c r="N3143">
        <f>M3143*Diccionario!$B$37</f>
        <v>0.49687590854901958</v>
      </c>
      <c r="O3143">
        <f>N3143*Diccionario!$B$38</f>
        <v>7.4531386282352938E-2</v>
      </c>
      <c r="P3143">
        <f>O3143*Diccionario!$B$39</f>
        <v>6.7078247654117643E-2</v>
      </c>
      <c r="Q3143">
        <f>P3143*Diccionario!$B$40</f>
        <v>2.6831299061647058E-2</v>
      </c>
      <c r="R3143">
        <f>Q3143*Diccionario!$B$41</f>
        <v>1.7440344390070587E-2</v>
      </c>
      <c r="S3143">
        <f t="shared" si="494"/>
        <v>1.7440344390070587E-2</v>
      </c>
      <c r="T3143">
        <f>I3143*Diccionario!$B$36</f>
        <v>4.9195634509803918</v>
      </c>
      <c r="U3143">
        <f>T3143*Diccionario!$B$42</f>
        <v>0.49687590854901958</v>
      </c>
      <c r="V3143">
        <f>U3143*Diccionario!$B$43</f>
        <v>0.42234452226666663</v>
      </c>
      <c r="W3143">
        <f>V3143*Diccionario!$B$44</f>
        <v>8.0245459230666658E-2</v>
      </c>
      <c r="X3143">
        <f>W3143*Diccionario!$B$45</f>
        <v>3.129572909996E-2</v>
      </c>
      <c r="Y3143">
        <f>X3143*Diccionario!$B$46</f>
        <v>2.7853198898964399E-2</v>
      </c>
      <c r="Z3143">
        <f>Y3143*Diccionario!$B$47</f>
        <v>1.0305683592616827E-2</v>
      </c>
      <c r="AA3143">
        <f>Z3143*Diccionario!$B$48</f>
        <v>1.0305683592616827E-2</v>
      </c>
      <c r="AB3143">
        <f>AA3143*Diccionario!$B$49</f>
        <v>7.72926269446262E-3</v>
      </c>
      <c r="AC3143">
        <f t="shared" si="495"/>
        <v>7.72926269446262E-3</v>
      </c>
      <c r="AD3143">
        <f t="shared" si="496"/>
        <v>2.5169607084533207E-2</v>
      </c>
      <c r="AE3143">
        <f t="shared" si="497"/>
        <v>4.2178395350357244E-5</v>
      </c>
      <c r="AF3143" t="e">
        <f ca="1">IF(AD3143="","",_xludf.RANK.EQ(AD3143,$AD$2:$AD$5513,0))</f>
        <v>#NAME?</v>
      </c>
      <c r="AH3143" t="str">
        <f t="shared" si="498"/>
        <v>Baja</v>
      </c>
      <c r="AI3143" t="s">
        <v>153</v>
      </c>
      <c r="AJ3143" t="str">
        <f>IFERROR(VLOOKUP(B3143,Maestro_Regionales!$A$2:$B$35,2,FALSE),"Otras zonas")</f>
        <v>Centro</v>
      </c>
      <c r="AK3143" t="str">
        <f t="shared" si="499"/>
        <v>NUEVA EPS | Centro</v>
      </c>
    </row>
    <row r="3144" spans="1:37">
      <c r="A3144" s="4" t="s">
        <v>1336</v>
      </c>
      <c r="B3144" s="4" t="s">
        <v>1337</v>
      </c>
      <c r="C3144" s="4" t="s">
        <v>1382</v>
      </c>
      <c r="D3144" s="4" t="s">
        <v>1383</v>
      </c>
      <c r="E3144" s="4" t="s">
        <v>90</v>
      </c>
      <c r="F3144" s="4">
        <v>0</v>
      </c>
      <c r="G3144" s="4">
        <v>0</v>
      </c>
      <c r="H3144" s="4">
        <v>179</v>
      </c>
      <c r="I3144">
        <f t="shared" si="490"/>
        <v>179</v>
      </c>
      <c r="J3144">
        <f t="shared" si="491"/>
        <v>0</v>
      </c>
      <c r="K3144">
        <f t="shared" si="492"/>
        <v>0</v>
      </c>
      <c r="L3144">
        <f t="shared" si="493"/>
        <v>1</v>
      </c>
      <c r="M3144">
        <f>I3144*Diccionario!$B$36</f>
        <v>0.39738350980392156</v>
      </c>
      <c r="N3144">
        <f>M3144*Diccionario!$B$37</f>
        <v>4.0135734490196077E-2</v>
      </c>
      <c r="O3144">
        <f>N3144*Diccionario!$B$38</f>
        <v>6.0203601735294111E-3</v>
      </c>
      <c r="P3144">
        <f>O3144*Diccionario!$B$39</f>
        <v>5.4183241561764697E-3</v>
      </c>
      <c r="Q3144">
        <f>P3144*Diccionario!$B$40</f>
        <v>2.1673296624705879E-3</v>
      </c>
      <c r="R3144">
        <f>Q3144*Diccionario!$B$41</f>
        <v>1.4087642806058821E-3</v>
      </c>
      <c r="S3144">
        <f t="shared" si="494"/>
        <v>1.4087642806058821E-3</v>
      </c>
      <c r="T3144">
        <f>I3144*Diccionario!$B$36</f>
        <v>0.39738350980392156</v>
      </c>
      <c r="U3144">
        <f>T3144*Diccionario!$B$42</f>
        <v>4.0135734490196077E-2</v>
      </c>
      <c r="V3144">
        <f>U3144*Diccionario!$B$43</f>
        <v>3.4115374316666662E-2</v>
      </c>
      <c r="W3144">
        <f>V3144*Diccionario!$B$44</f>
        <v>6.4819211201666655E-3</v>
      </c>
      <c r="X3144">
        <f>W3144*Diccionario!$B$45</f>
        <v>2.5279492368649997E-3</v>
      </c>
      <c r="Y3144">
        <f>X3144*Diccionario!$B$46</f>
        <v>2.2498748208098496E-3</v>
      </c>
      <c r="Z3144">
        <f>Y3144*Diccionario!$B$47</f>
        <v>8.3245368369964435E-4</v>
      </c>
      <c r="AA3144">
        <f>Z3144*Diccionario!$B$48</f>
        <v>8.3245368369964435E-4</v>
      </c>
      <c r="AB3144">
        <f>AA3144*Diccionario!$B$49</f>
        <v>6.2434026277473332E-4</v>
      </c>
      <c r="AC3144">
        <f t="shared" si="495"/>
        <v>6.2434026277473332E-4</v>
      </c>
      <c r="AD3144">
        <f t="shared" si="496"/>
        <v>2.0331045433806157E-3</v>
      </c>
      <c r="AE3144">
        <f t="shared" si="497"/>
        <v>3.4070093717120701E-6</v>
      </c>
      <c r="AF3144" t="e">
        <f ca="1">IF(AD3144="","",_xludf.RANK.EQ(AD3144,$AD$2:$AD$5513,0))</f>
        <v>#NAME?</v>
      </c>
      <c r="AH3144" t="str">
        <f t="shared" si="498"/>
        <v>Baja</v>
      </c>
      <c r="AI3144" t="s">
        <v>153</v>
      </c>
      <c r="AJ3144" t="str">
        <f>IFERROR(VLOOKUP(B3144,Maestro_Regionales!$A$2:$B$35,2,FALSE),"Otras zonas")</f>
        <v>Centro</v>
      </c>
      <c r="AK3144" t="str">
        <f t="shared" si="499"/>
        <v>REGIMEN DE EXCEPCION | Centro</v>
      </c>
    </row>
    <row r="3145" spans="1:37">
      <c r="A3145" s="4" t="s">
        <v>1336</v>
      </c>
      <c r="B3145" s="4" t="s">
        <v>1337</v>
      </c>
      <c r="C3145" s="4" t="s">
        <v>1382</v>
      </c>
      <c r="D3145" s="4" t="s">
        <v>1383</v>
      </c>
      <c r="E3145" s="4" t="s">
        <v>88</v>
      </c>
      <c r="F3145" s="4">
        <v>1</v>
      </c>
      <c r="G3145" s="4">
        <v>0</v>
      </c>
      <c r="H3145" s="4">
        <v>0</v>
      </c>
      <c r="I3145">
        <f t="shared" si="490"/>
        <v>1</v>
      </c>
      <c r="J3145">
        <f t="shared" si="491"/>
        <v>1</v>
      </c>
      <c r="K3145">
        <f t="shared" si="492"/>
        <v>0</v>
      </c>
      <c r="L3145">
        <f t="shared" si="493"/>
        <v>0</v>
      </c>
      <c r="M3145">
        <f>I3145*Diccionario!$B$36</f>
        <v>2.2200196078431371E-3</v>
      </c>
      <c r="N3145">
        <f>M3145*Diccionario!$B$37</f>
        <v>2.2422198039215687E-4</v>
      </c>
      <c r="O3145">
        <f>N3145*Diccionario!$B$38</f>
        <v>3.3633297058823532E-5</v>
      </c>
      <c r="P3145">
        <f>O3145*Diccionario!$B$39</f>
        <v>3.026996735294118E-5</v>
      </c>
      <c r="Q3145">
        <f>P3145*Diccionario!$B$40</f>
        <v>1.2107986941176473E-5</v>
      </c>
      <c r="R3145">
        <f>Q3145*Diccionario!$B$41</f>
        <v>7.870191511764708E-6</v>
      </c>
      <c r="S3145">
        <f t="shared" si="494"/>
        <v>7.870191511764708E-6</v>
      </c>
      <c r="T3145">
        <f>I3145*Diccionario!$B$36</f>
        <v>2.2200196078431371E-3</v>
      </c>
      <c r="U3145">
        <f>T3145*Diccionario!$B$42</f>
        <v>2.2422198039215687E-4</v>
      </c>
      <c r="V3145">
        <f>U3145*Diccionario!$B$43</f>
        <v>1.9058868333333333E-4</v>
      </c>
      <c r="W3145">
        <f>V3145*Diccionario!$B$44</f>
        <v>3.6211849833333333E-5</v>
      </c>
      <c r="X3145">
        <f>W3145*Diccionario!$B$45</f>
        <v>1.4122621435000001E-5</v>
      </c>
      <c r="Y3145">
        <f>X3145*Diccionario!$B$46</f>
        <v>1.256913307715E-5</v>
      </c>
      <c r="Z3145">
        <f>Y3145*Diccionario!$B$47</f>
        <v>4.6505792385454997E-6</v>
      </c>
      <c r="AA3145">
        <f>Z3145*Diccionario!$B$48</f>
        <v>4.6505792385454997E-6</v>
      </c>
      <c r="AB3145">
        <f>AA3145*Diccionario!$B$49</f>
        <v>3.4879344289091247E-6</v>
      </c>
      <c r="AC3145">
        <f t="shared" si="495"/>
        <v>3.4879344289091247E-6</v>
      </c>
      <c r="AD3145">
        <f t="shared" si="496"/>
        <v>1.1358125940673833E-5</v>
      </c>
      <c r="AE3145">
        <f t="shared" si="497"/>
        <v>1.9033571909005983E-8</v>
      </c>
      <c r="AF3145" t="e">
        <f ca="1">IF(AD3145="","",_xludf.RANK.EQ(AD3145,$AD$2:$AD$5513,0))</f>
        <v>#NAME?</v>
      </c>
      <c r="AH3145" t="str">
        <f t="shared" si="498"/>
        <v>Baja</v>
      </c>
      <c r="AI3145" t="s">
        <v>153</v>
      </c>
      <c r="AJ3145" t="str">
        <f>IFERROR(VLOOKUP(B3145,Maestro_Regionales!$A$2:$B$35,2,FALSE),"Otras zonas")</f>
        <v>Centro</v>
      </c>
      <c r="AK3145" t="str">
        <f t="shared" si="499"/>
        <v>COOSALUD EPS | Centro</v>
      </c>
    </row>
    <row r="3146" spans="1:37">
      <c r="A3146" s="4" t="s">
        <v>1336</v>
      </c>
      <c r="B3146" s="4" t="s">
        <v>1337</v>
      </c>
      <c r="C3146" s="4" t="s">
        <v>1384</v>
      </c>
      <c r="D3146" s="4" t="s">
        <v>1385</v>
      </c>
      <c r="E3146" s="4" t="s">
        <v>87</v>
      </c>
      <c r="F3146" s="4">
        <v>21491</v>
      </c>
      <c r="G3146" s="4">
        <v>58129</v>
      </c>
      <c r="H3146" s="4">
        <v>0</v>
      </c>
      <c r="I3146">
        <f t="shared" si="490"/>
        <v>79620</v>
      </c>
      <c r="J3146">
        <f t="shared" si="491"/>
        <v>0.26991961818638532</v>
      </c>
      <c r="K3146">
        <f t="shared" si="492"/>
        <v>0.73008038181361468</v>
      </c>
      <c r="L3146">
        <f t="shared" si="493"/>
        <v>0</v>
      </c>
      <c r="M3146">
        <f>I3146*Diccionario!$B$36</f>
        <v>176.75796117647059</v>
      </c>
      <c r="N3146">
        <f>M3146*Diccionario!$B$37</f>
        <v>17.85255407882353</v>
      </c>
      <c r="O3146">
        <f>N3146*Diccionario!$B$38</f>
        <v>2.6778831118235296</v>
      </c>
      <c r="P3146">
        <f>O3146*Diccionario!$B$39</f>
        <v>2.4100948006411769</v>
      </c>
      <c r="Q3146">
        <f>P3146*Diccionario!$B$40</f>
        <v>0.96403792025647084</v>
      </c>
      <c r="R3146">
        <f>Q3146*Diccionario!$B$41</f>
        <v>0.62662464816670604</v>
      </c>
      <c r="S3146">
        <f t="shared" si="494"/>
        <v>0.62662464816670604</v>
      </c>
      <c r="T3146">
        <f>I3146*Diccionario!$B$36</f>
        <v>176.75796117647059</v>
      </c>
      <c r="U3146">
        <f>T3146*Diccionario!$B$42</f>
        <v>17.85255407882353</v>
      </c>
      <c r="V3146">
        <f>U3146*Diccionario!$B$43</f>
        <v>15.174670967000001</v>
      </c>
      <c r="W3146">
        <f>V3146*Diccionario!$B$44</f>
        <v>2.88318748373</v>
      </c>
      <c r="X3146">
        <f>W3146*Diccionario!$B$45</f>
        <v>1.1244431186547001</v>
      </c>
      <c r="Y3146">
        <f>X3146*Diccionario!$B$46</f>
        <v>1.0007543756026831</v>
      </c>
      <c r="Z3146">
        <f>Y3146*Diccionario!$B$47</f>
        <v>0.37027911897299276</v>
      </c>
      <c r="AA3146">
        <f>Z3146*Diccionario!$B$48</f>
        <v>0.37027911897299276</v>
      </c>
      <c r="AB3146">
        <f>AA3146*Diccionario!$B$49</f>
        <v>0.27770933922974456</v>
      </c>
      <c r="AC3146">
        <f t="shared" si="495"/>
        <v>0.27770933922974456</v>
      </c>
      <c r="AD3146">
        <f t="shared" si="496"/>
        <v>0.90433398739645066</v>
      </c>
      <c r="AE3146">
        <f t="shared" si="497"/>
        <v>1.5154529953950563E-3</v>
      </c>
      <c r="AF3146" t="e">
        <f ca="1">IF(AD3146="","",_xludf.RANK.EQ(AD3146,$AD$2:$AD$5513,0))</f>
        <v>#NAME?</v>
      </c>
      <c r="AH3146" t="str">
        <f t="shared" si="498"/>
        <v>Media</v>
      </c>
      <c r="AI3146" t="s">
        <v>153</v>
      </c>
      <c r="AJ3146" t="str">
        <f>IFERROR(VLOOKUP(B3146,Maestro_Regionales!$A$2:$B$35,2,FALSE),"Otras zonas")</f>
        <v>Centro</v>
      </c>
      <c r="AK3146" t="str">
        <f t="shared" si="499"/>
        <v>NUEVA EPS | Centro</v>
      </c>
    </row>
    <row r="3147" spans="1:37">
      <c r="A3147" s="4" t="s">
        <v>1336</v>
      </c>
      <c r="B3147" s="4" t="s">
        <v>1337</v>
      </c>
      <c r="C3147" s="4" t="s">
        <v>1384</v>
      </c>
      <c r="D3147" s="4" t="s">
        <v>1385</v>
      </c>
      <c r="E3147" s="4" t="s">
        <v>86</v>
      </c>
      <c r="F3147" s="4">
        <v>16668</v>
      </c>
      <c r="G3147" s="4">
        <v>34452</v>
      </c>
      <c r="H3147" s="4">
        <v>0</v>
      </c>
      <c r="I3147">
        <f t="shared" si="490"/>
        <v>51120</v>
      </c>
      <c r="J3147">
        <f t="shared" si="491"/>
        <v>0.32605633802816902</v>
      </c>
      <c r="K3147">
        <f t="shared" si="492"/>
        <v>0.67394366197183098</v>
      </c>
      <c r="L3147">
        <f t="shared" si="493"/>
        <v>0</v>
      </c>
      <c r="M3147">
        <f>I3147*Diccionario!$B$36</f>
        <v>113.48740235294117</v>
      </c>
      <c r="N3147">
        <f>M3147*Diccionario!$B$37</f>
        <v>11.462227637647059</v>
      </c>
      <c r="O3147">
        <f>N3147*Diccionario!$B$38</f>
        <v>1.7193341456470588</v>
      </c>
      <c r="P3147">
        <f>O3147*Diccionario!$B$39</f>
        <v>1.547400731082353</v>
      </c>
      <c r="Q3147">
        <f>P3147*Diccionario!$B$40</f>
        <v>0.61896029243294126</v>
      </c>
      <c r="R3147">
        <f>Q3147*Diccionario!$B$41</f>
        <v>0.40232419008141185</v>
      </c>
      <c r="S3147">
        <f t="shared" si="494"/>
        <v>0.40232419008141185</v>
      </c>
      <c r="T3147">
        <f>I3147*Diccionario!$B$36</f>
        <v>113.48740235294117</v>
      </c>
      <c r="U3147">
        <f>T3147*Diccionario!$B$42</f>
        <v>11.462227637647059</v>
      </c>
      <c r="V3147">
        <f>U3147*Diccionario!$B$43</f>
        <v>9.7428934920000003</v>
      </c>
      <c r="W3147">
        <f>V3147*Diccionario!$B$44</f>
        <v>1.85114976348</v>
      </c>
      <c r="X3147">
        <f>W3147*Diccionario!$B$45</f>
        <v>0.72194840775720004</v>
      </c>
      <c r="Y3147">
        <f>X3147*Diccionario!$B$46</f>
        <v>0.64253408290390801</v>
      </c>
      <c r="Z3147">
        <f>Y3147*Diccionario!$B$47</f>
        <v>0.23773761067444596</v>
      </c>
      <c r="AA3147">
        <f>Z3147*Diccionario!$B$48</f>
        <v>0.23773761067444596</v>
      </c>
      <c r="AB3147">
        <f>AA3147*Diccionario!$B$49</f>
        <v>0.17830320800583446</v>
      </c>
      <c r="AC3147">
        <f t="shared" si="495"/>
        <v>0.17830320800583446</v>
      </c>
      <c r="AD3147">
        <f t="shared" si="496"/>
        <v>0.58062739808724628</v>
      </c>
      <c r="AE3147">
        <f t="shared" si="497"/>
        <v>9.7299619598838574E-4</v>
      </c>
      <c r="AF3147" t="e">
        <f ca="1">IF(AD3147="","",_xludf.RANK.EQ(AD3147,$AD$2:$AD$5513,0))</f>
        <v>#NAME?</v>
      </c>
      <c r="AH3147" t="str">
        <f t="shared" si="498"/>
        <v>Media</v>
      </c>
      <c r="AI3147" t="s">
        <v>153</v>
      </c>
      <c r="AJ3147" t="str">
        <f>IFERROR(VLOOKUP(B3147,Maestro_Regionales!$A$2:$B$35,2,FALSE),"Otras zonas")</f>
        <v>Centro</v>
      </c>
      <c r="AK3147" t="str">
        <f t="shared" si="499"/>
        <v>EPS SANITAS | Centro</v>
      </c>
    </row>
    <row r="3148" spans="1:37">
      <c r="A3148" s="4" t="s">
        <v>1336</v>
      </c>
      <c r="B3148" s="4" t="s">
        <v>1337</v>
      </c>
      <c r="C3148" s="4" t="s">
        <v>1384</v>
      </c>
      <c r="D3148" s="4" t="s">
        <v>1385</v>
      </c>
      <c r="E3148" s="4" t="s">
        <v>95</v>
      </c>
      <c r="F3148" s="4">
        <v>630</v>
      </c>
      <c r="G3148" s="4">
        <v>17862</v>
      </c>
      <c r="H3148" s="4">
        <v>0</v>
      </c>
      <c r="I3148">
        <f t="shared" si="490"/>
        <v>18492</v>
      </c>
      <c r="J3148">
        <f t="shared" si="491"/>
        <v>3.4068786502271249E-2</v>
      </c>
      <c r="K3148">
        <f t="shared" si="492"/>
        <v>0.9659312134977287</v>
      </c>
      <c r="L3148">
        <f t="shared" si="493"/>
        <v>0</v>
      </c>
      <c r="M3148">
        <f>I3148*Diccionario!$B$36</f>
        <v>41.052602588235288</v>
      </c>
      <c r="N3148">
        <f>M3148*Diccionario!$B$37</f>
        <v>4.1463128614117641</v>
      </c>
      <c r="O3148">
        <f>N3148*Diccionario!$B$38</f>
        <v>0.62194692921176464</v>
      </c>
      <c r="P3148">
        <f>O3148*Diccionario!$B$39</f>
        <v>0.55975223629058823</v>
      </c>
      <c r="Q3148">
        <f>P3148*Diccionario!$B$40</f>
        <v>0.22390089451623529</v>
      </c>
      <c r="R3148">
        <f>Q3148*Diccionario!$B$41</f>
        <v>0.14553558143555295</v>
      </c>
      <c r="S3148">
        <f t="shared" si="494"/>
        <v>0.14553558143555295</v>
      </c>
      <c r="T3148">
        <f>I3148*Diccionario!$B$36</f>
        <v>41.052602588235288</v>
      </c>
      <c r="U3148">
        <f>T3148*Diccionario!$B$42</f>
        <v>4.1463128614117641</v>
      </c>
      <c r="V3148">
        <f>U3148*Diccionario!$B$43</f>
        <v>3.5243659321999994</v>
      </c>
      <c r="W3148">
        <f>V3148*Diccionario!$B$44</f>
        <v>0.66962952711799995</v>
      </c>
      <c r="X3148">
        <f>W3148*Diccionario!$B$45</f>
        <v>0.26115551557602001</v>
      </c>
      <c r="Y3148">
        <f>X3148*Diccionario!$B$46</f>
        <v>0.23242840886265781</v>
      </c>
      <c r="Z3148">
        <f>Y3148*Diccionario!$B$47</f>
        <v>8.5998511279183384E-2</v>
      </c>
      <c r="AA3148">
        <f>Z3148*Diccionario!$B$48</f>
        <v>8.5998511279183384E-2</v>
      </c>
      <c r="AB3148">
        <f>AA3148*Diccionario!$B$49</f>
        <v>6.4498883459387535E-2</v>
      </c>
      <c r="AC3148">
        <f t="shared" si="495"/>
        <v>6.4498883459387535E-2</v>
      </c>
      <c r="AD3148">
        <f t="shared" si="496"/>
        <v>0.21003446489494049</v>
      </c>
      <c r="AE3148">
        <f t="shared" si="497"/>
        <v>3.5196881174133856E-4</v>
      </c>
      <c r="AF3148" t="e">
        <f ca="1">IF(AD3148="","",_xludf.RANK.EQ(AD3148,$AD$2:$AD$5513,0))</f>
        <v>#NAME?</v>
      </c>
      <c r="AH3148" t="str">
        <f t="shared" si="498"/>
        <v>Media</v>
      </c>
      <c r="AI3148" t="s">
        <v>153</v>
      </c>
      <c r="AJ3148" t="str">
        <f>IFERROR(VLOOKUP(B3148,Maestro_Regionales!$A$2:$B$35,2,FALSE),"Otras zonas")</f>
        <v>Centro</v>
      </c>
      <c r="AK3148" t="str">
        <f t="shared" si="499"/>
        <v>ASMETSALUD EPS | Centro</v>
      </c>
    </row>
    <row r="3149" spans="1:37">
      <c r="A3149" s="4" t="s">
        <v>1336</v>
      </c>
      <c r="B3149" s="4" t="s">
        <v>1337</v>
      </c>
      <c r="C3149" s="4" t="s">
        <v>1384</v>
      </c>
      <c r="D3149" s="4" t="s">
        <v>1385</v>
      </c>
      <c r="E3149" s="4" t="s">
        <v>417</v>
      </c>
      <c r="F3149" s="4">
        <v>413</v>
      </c>
      <c r="G3149" s="4">
        <v>8694</v>
      </c>
      <c r="H3149" s="4">
        <v>0</v>
      </c>
      <c r="I3149">
        <f t="shared" si="490"/>
        <v>9107</v>
      </c>
      <c r="J3149">
        <f t="shared" si="491"/>
        <v>4.5349730976172176E-2</v>
      </c>
      <c r="K3149">
        <f t="shared" si="492"/>
        <v>0.95465026902382788</v>
      </c>
      <c r="L3149">
        <f t="shared" si="493"/>
        <v>0</v>
      </c>
      <c r="M3149">
        <f>I3149*Diccionario!$B$36</f>
        <v>20.217718568627451</v>
      </c>
      <c r="N3149">
        <f>M3149*Diccionario!$B$37</f>
        <v>2.0419895754313728</v>
      </c>
      <c r="O3149">
        <f>N3149*Diccionario!$B$38</f>
        <v>0.30629843631470594</v>
      </c>
      <c r="P3149">
        <f>O3149*Diccionario!$B$39</f>
        <v>0.27566859268323535</v>
      </c>
      <c r="Q3149">
        <f>P3149*Diccionario!$B$40</f>
        <v>0.11026743707329414</v>
      </c>
      <c r="R3149">
        <f>Q3149*Diccionario!$B$41</f>
        <v>7.1673834097641193E-2</v>
      </c>
      <c r="S3149">
        <f t="shared" si="494"/>
        <v>7.1673834097641193E-2</v>
      </c>
      <c r="T3149">
        <f>I3149*Diccionario!$B$36</f>
        <v>20.217718568627451</v>
      </c>
      <c r="U3149">
        <f>T3149*Diccionario!$B$42</f>
        <v>2.0419895754313728</v>
      </c>
      <c r="V3149">
        <f>U3149*Diccionario!$B$43</f>
        <v>1.7356911391166669</v>
      </c>
      <c r="W3149">
        <f>V3149*Diccionario!$B$44</f>
        <v>0.32978131643216674</v>
      </c>
      <c r="X3149">
        <f>W3149*Diccionario!$B$45</f>
        <v>0.12861471340854502</v>
      </c>
      <c r="Y3149">
        <f>X3149*Diccionario!$B$46</f>
        <v>0.11446709493360507</v>
      </c>
      <c r="Z3149">
        <f>Y3149*Diccionario!$B$47</f>
        <v>4.2352825125433875E-2</v>
      </c>
      <c r="AA3149">
        <f>Z3149*Diccionario!$B$48</f>
        <v>4.2352825125433875E-2</v>
      </c>
      <c r="AB3149">
        <f>AA3149*Diccionario!$B$49</f>
        <v>3.1764618844075408E-2</v>
      </c>
      <c r="AC3149">
        <f t="shared" si="495"/>
        <v>3.1764618844075408E-2</v>
      </c>
      <c r="AD3149">
        <f t="shared" si="496"/>
        <v>0.10343845294171661</v>
      </c>
      <c r="AE3149">
        <f t="shared" si="497"/>
        <v>1.7333873937531749E-4</v>
      </c>
      <c r="AF3149" t="e">
        <f ca="1">IF(AD3149="","",_xludf.RANK.EQ(AD3149,$AD$2:$AD$5513,0))</f>
        <v>#NAME?</v>
      </c>
      <c r="AH3149" t="str">
        <f t="shared" si="498"/>
        <v>Baja</v>
      </c>
      <c r="AI3149" t="s">
        <v>153</v>
      </c>
      <c r="AJ3149" t="str">
        <f>IFERROR(VLOOKUP(B3149,Maestro_Regionales!$A$2:$B$35,2,FALSE),"Otras zonas")</f>
        <v>Centro</v>
      </c>
      <c r="AK3149" t="str">
        <f t="shared" si="499"/>
        <v>MALLAMAS EPSI | Centro</v>
      </c>
    </row>
    <row r="3150" spans="1:37">
      <c r="A3150" s="4" t="s">
        <v>1336</v>
      </c>
      <c r="B3150" s="4" t="s">
        <v>1337</v>
      </c>
      <c r="C3150" s="4" t="s">
        <v>1384</v>
      </c>
      <c r="D3150" s="4" t="s">
        <v>1385</v>
      </c>
      <c r="E3150" s="4" t="s">
        <v>90</v>
      </c>
      <c r="F3150" s="4">
        <v>0</v>
      </c>
      <c r="G3150" s="4">
        <v>0</v>
      </c>
      <c r="H3150" s="4">
        <v>4216</v>
      </c>
      <c r="I3150">
        <f t="shared" si="490"/>
        <v>4216</v>
      </c>
      <c r="J3150">
        <f t="shared" si="491"/>
        <v>0</v>
      </c>
      <c r="K3150">
        <f t="shared" si="492"/>
        <v>0</v>
      </c>
      <c r="L3150">
        <f t="shared" si="493"/>
        <v>1</v>
      </c>
      <c r="M3150">
        <f>I3150*Diccionario!$B$36</f>
        <v>9.3596026666666656</v>
      </c>
      <c r="N3150">
        <f>M3150*Diccionario!$B$37</f>
        <v>0.94531986933333334</v>
      </c>
      <c r="O3150">
        <f>N3150*Diccionario!$B$38</f>
        <v>0.1417979804</v>
      </c>
      <c r="P3150">
        <f>O3150*Diccionario!$B$39</f>
        <v>0.12761818236</v>
      </c>
      <c r="Q3150">
        <f>P3150*Diccionario!$B$40</f>
        <v>5.1047272944000001E-2</v>
      </c>
      <c r="R3150">
        <f>Q3150*Diccionario!$B$41</f>
        <v>3.3180727413600002E-2</v>
      </c>
      <c r="S3150">
        <f t="shared" si="494"/>
        <v>3.3180727413600002E-2</v>
      </c>
      <c r="T3150">
        <f>I3150*Diccionario!$B$36</f>
        <v>9.3596026666666656</v>
      </c>
      <c r="U3150">
        <f>T3150*Diccionario!$B$42</f>
        <v>0.94531986933333334</v>
      </c>
      <c r="V3150">
        <f>U3150*Diccionario!$B$43</f>
        <v>0.80352188893333332</v>
      </c>
      <c r="W3150">
        <f>V3150*Diccionario!$B$44</f>
        <v>0.15266915889733335</v>
      </c>
      <c r="X3150">
        <f>W3150*Diccionario!$B$45</f>
        <v>5.9540971969960006E-2</v>
      </c>
      <c r="Y3150">
        <f>X3150*Diccionario!$B$46</f>
        <v>5.2991465053264408E-2</v>
      </c>
      <c r="Z3150">
        <f>Y3150*Diccionario!$B$47</f>
        <v>1.9606842069707829E-2</v>
      </c>
      <c r="AA3150">
        <f>Z3150*Diccionario!$B$48</f>
        <v>1.9606842069707829E-2</v>
      </c>
      <c r="AB3150">
        <f>AA3150*Diccionario!$B$49</f>
        <v>1.4705131552280872E-2</v>
      </c>
      <c r="AC3150">
        <f t="shared" si="495"/>
        <v>1.4705131552280872E-2</v>
      </c>
      <c r="AD3150">
        <f t="shared" si="496"/>
        <v>4.7885858965880872E-2</v>
      </c>
      <c r="AE3150">
        <f t="shared" si="497"/>
        <v>8.0245539168369214E-5</v>
      </c>
      <c r="AF3150" t="e">
        <f ca="1">IF(AD3150="","",_xludf.RANK.EQ(AD3150,$AD$2:$AD$5513,0))</f>
        <v>#NAME?</v>
      </c>
      <c r="AH3150" t="str">
        <f t="shared" si="498"/>
        <v>Baja</v>
      </c>
      <c r="AI3150" t="s">
        <v>153</v>
      </c>
      <c r="AJ3150" t="str">
        <f>IFERROR(VLOOKUP(B3150,Maestro_Regionales!$A$2:$B$35,2,FALSE),"Otras zonas")</f>
        <v>Centro</v>
      </c>
      <c r="AK3150" t="str">
        <f t="shared" si="499"/>
        <v>REGIMEN DE EXCEPCION | Centro</v>
      </c>
    </row>
    <row r="3151" spans="1:37">
      <c r="A3151" s="4" t="s">
        <v>1336</v>
      </c>
      <c r="B3151" s="4" t="s">
        <v>1337</v>
      </c>
      <c r="C3151" s="4" t="s">
        <v>1386</v>
      </c>
      <c r="D3151" s="4" t="s">
        <v>1387</v>
      </c>
      <c r="E3151" s="4" t="s">
        <v>87</v>
      </c>
      <c r="F3151" s="4">
        <v>3045</v>
      </c>
      <c r="G3151" s="4">
        <v>8642</v>
      </c>
      <c r="H3151" s="4">
        <v>0</v>
      </c>
      <c r="I3151">
        <f t="shared" si="490"/>
        <v>11687</v>
      </c>
      <c r="J3151">
        <f t="shared" si="491"/>
        <v>0.26054590570719605</v>
      </c>
      <c r="K3151">
        <f t="shared" si="492"/>
        <v>0.73945409429280395</v>
      </c>
      <c r="L3151">
        <f t="shared" si="493"/>
        <v>0</v>
      </c>
      <c r="M3151">
        <f>I3151*Diccionario!$B$36</f>
        <v>25.945369156862743</v>
      </c>
      <c r="N3151">
        <f>M3151*Diccionario!$B$37</f>
        <v>2.6204822848431371</v>
      </c>
      <c r="O3151">
        <f>N3151*Diccionario!$B$38</f>
        <v>0.39307234272647057</v>
      </c>
      <c r="P3151">
        <f>O3151*Diccionario!$B$39</f>
        <v>0.35376510845382353</v>
      </c>
      <c r="Q3151">
        <f>P3151*Diccionario!$B$40</f>
        <v>0.14150604338152942</v>
      </c>
      <c r="R3151">
        <f>Q3151*Diccionario!$B$41</f>
        <v>9.1978928197994123E-2</v>
      </c>
      <c r="S3151">
        <f t="shared" si="494"/>
        <v>9.1978928197994123E-2</v>
      </c>
      <c r="T3151">
        <f>I3151*Diccionario!$B$36</f>
        <v>25.945369156862743</v>
      </c>
      <c r="U3151">
        <f>T3151*Diccionario!$B$42</f>
        <v>2.6204822848431371</v>
      </c>
      <c r="V3151">
        <f>U3151*Diccionario!$B$43</f>
        <v>2.2274099421166667</v>
      </c>
      <c r="W3151">
        <f>V3151*Diccionario!$B$44</f>
        <v>0.42320788900216666</v>
      </c>
      <c r="X3151">
        <f>W3151*Diccionario!$B$45</f>
        <v>0.16505107671084501</v>
      </c>
      <c r="Y3151">
        <f>X3151*Diccionario!$B$46</f>
        <v>0.14689545827265207</v>
      </c>
      <c r="Z3151">
        <f>Y3151*Diccionario!$B$47</f>
        <v>5.4351319560881267E-2</v>
      </c>
      <c r="AA3151">
        <f>Z3151*Diccionario!$B$48</f>
        <v>5.4351319560881267E-2</v>
      </c>
      <c r="AB3151">
        <f>AA3151*Diccionario!$B$49</f>
        <v>4.076348967066095E-2</v>
      </c>
      <c r="AC3151">
        <f t="shared" si="495"/>
        <v>4.076348967066095E-2</v>
      </c>
      <c r="AD3151">
        <f t="shared" si="496"/>
        <v>0.13274241786865507</v>
      </c>
      <c r="AE3151">
        <f t="shared" si="497"/>
        <v>2.2244535490055289E-4</v>
      </c>
      <c r="AF3151" t="e">
        <f ca="1">IF(AD3151="","",_xludf.RANK.EQ(AD3151,$AD$2:$AD$5513,0))</f>
        <v>#NAME?</v>
      </c>
      <c r="AH3151" t="str">
        <f t="shared" si="498"/>
        <v>Baja</v>
      </c>
      <c r="AI3151" t="s">
        <v>153</v>
      </c>
      <c r="AJ3151" t="str">
        <f>IFERROR(VLOOKUP(B3151,Maestro_Regionales!$A$2:$B$35,2,FALSE),"Otras zonas")</f>
        <v>Centro</v>
      </c>
      <c r="AK3151" t="str">
        <f t="shared" si="499"/>
        <v>NUEVA EPS | Centro</v>
      </c>
    </row>
    <row r="3152" spans="1:37">
      <c r="A3152" s="4" t="s">
        <v>1336</v>
      </c>
      <c r="B3152" s="4" t="s">
        <v>1337</v>
      </c>
      <c r="C3152" s="4" t="s">
        <v>1386</v>
      </c>
      <c r="D3152" s="4" t="s">
        <v>1387</v>
      </c>
      <c r="E3152" s="4" t="s">
        <v>86</v>
      </c>
      <c r="F3152" s="4">
        <v>815</v>
      </c>
      <c r="G3152" s="4">
        <v>2828</v>
      </c>
      <c r="H3152" s="4">
        <v>0</v>
      </c>
      <c r="I3152">
        <f t="shared" si="490"/>
        <v>3643</v>
      </c>
      <c r="J3152">
        <f t="shared" si="491"/>
        <v>0.22371671699149054</v>
      </c>
      <c r="K3152">
        <f t="shared" si="492"/>
        <v>0.77628328300850946</v>
      </c>
      <c r="L3152">
        <f t="shared" si="493"/>
        <v>0</v>
      </c>
      <c r="M3152">
        <f>I3152*Diccionario!$B$36</f>
        <v>8.0875314313725486</v>
      </c>
      <c r="N3152">
        <f>M3152*Diccionario!$B$37</f>
        <v>0.81684067456862741</v>
      </c>
      <c r="O3152">
        <f>N3152*Diccionario!$B$38</f>
        <v>0.12252610118529411</v>
      </c>
      <c r="P3152">
        <f>O3152*Diccionario!$B$39</f>
        <v>0.11027349106676471</v>
      </c>
      <c r="Q3152">
        <f>P3152*Diccionario!$B$40</f>
        <v>4.4109396426705888E-2</v>
      </c>
      <c r="R3152">
        <f>Q3152*Diccionario!$B$41</f>
        <v>2.8671107677358827E-2</v>
      </c>
      <c r="S3152">
        <f t="shared" si="494"/>
        <v>2.8671107677358827E-2</v>
      </c>
      <c r="T3152">
        <f>I3152*Diccionario!$B$36</f>
        <v>8.0875314313725486</v>
      </c>
      <c r="U3152">
        <f>T3152*Diccionario!$B$42</f>
        <v>0.81684067456862741</v>
      </c>
      <c r="V3152">
        <f>U3152*Diccionario!$B$43</f>
        <v>0.69431457338333324</v>
      </c>
      <c r="W3152">
        <f>V3152*Diccionario!$B$44</f>
        <v>0.1319197689428333</v>
      </c>
      <c r="X3152">
        <f>W3152*Diccionario!$B$45</f>
        <v>5.1448709887704988E-2</v>
      </c>
      <c r="Y3152">
        <f>X3152*Diccionario!$B$46</f>
        <v>4.5789351800057443E-2</v>
      </c>
      <c r="Z3152">
        <f>Y3152*Diccionario!$B$47</f>
        <v>1.6942060166021254E-2</v>
      </c>
      <c r="AA3152">
        <f>Z3152*Diccionario!$B$48</f>
        <v>1.6942060166021254E-2</v>
      </c>
      <c r="AB3152">
        <f>AA3152*Diccionario!$B$49</f>
        <v>1.2706545124515941E-2</v>
      </c>
      <c r="AC3152">
        <f t="shared" si="495"/>
        <v>1.2706545124515941E-2</v>
      </c>
      <c r="AD3152">
        <f t="shared" si="496"/>
        <v>4.1377652801874769E-2</v>
      </c>
      <c r="AE3152">
        <f t="shared" si="497"/>
        <v>6.9339302464508783E-5</v>
      </c>
      <c r="AF3152" t="e">
        <f ca="1">IF(AD3152="","",_xludf.RANK.EQ(AD3152,$AD$2:$AD$5513,0))</f>
        <v>#NAME?</v>
      </c>
      <c r="AH3152" t="str">
        <f t="shared" si="498"/>
        <v>Baja</v>
      </c>
      <c r="AI3152" t="s">
        <v>153</v>
      </c>
      <c r="AJ3152" t="str">
        <f>IFERROR(VLOOKUP(B3152,Maestro_Regionales!$A$2:$B$35,2,FALSE),"Otras zonas")</f>
        <v>Centro</v>
      </c>
      <c r="AK3152" t="str">
        <f t="shared" si="499"/>
        <v>EPS SANITAS | Centro</v>
      </c>
    </row>
    <row r="3153" spans="1:37">
      <c r="A3153" s="4" t="s">
        <v>1336</v>
      </c>
      <c r="B3153" s="4" t="s">
        <v>1337</v>
      </c>
      <c r="C3153" s="4" t="s">
        <v>1386</v>
      </c>
      <c r="D3153" s="4" t="s">
        <v>1387</v>
      </c>
      <c r="E3153" s="4" t="s">
        <v>95</v>
      </c>
      <c r="F3153" s="4">
        <v>189</v>
      </c>
      <c r="G3153" s="4">
        <v>3257</v>
      </c>
      <c r="H3153" s="4">
        <v>0</v>
      </c>
      <c r="I3153">
        <f t="shared" si="490"/>
        <v>3446</v>
      </c>
      <c r="J3153">
        <f t="shared" si="491"/>
        <v>5.4846198491004063E-2</v>
      </c>
      <c r="K3153">
        <f t="shared" si="492"/>
        <v>0.94515380150899597</v>
      </c>
      <c r="L3153">
        <f t="shared" si="493"/>
        <v>0</v>
      </c>
      <c r="M3153">
        <f>I3153*Diccionario!$B$36</f>
        <v>7.6501875686274508</v>
      </c>
      <c r="N3153">
        <f>M3153*Diccionario!$B$37</f>
        <v>0.77266894443137257</v>
      </c>
      <c r="O3153">
        <f>N3153*Diccionario!$B$38</f>
        <v>0.11590034166470588</v>
      </c>
      <c r="P3153">
        <f>O3153*Diccionario!$B$39</f>
        <v>0.10431030749823529</v>
      </c>
      <c r="Q3153">
        <f>P3153*Diccionario!$B$40</f>
        <v>4.1724122999294122E-2</v>
      </c>
      <c r="R3153">
        <f>Q3153*Diccionario!$B$41</f>
        <v>2.712067994954118E-2</v>
      </c>
      <c r="S3153">
        <f t="shared" si="494"/>
        <v>2.712067994954118E-2</v>
      </c>
      <c r="T3153">
        <f>I3153*Diccionario!$B$36</f>
        <v>7.6501875686274508</v>
      </c>
      <c r="U3153">
        <f>T3153*Diccionario!$B$42</f>
        <v>0.77266894443137257</v>
      </c>
      <c r="V3153">
        <f>U3153*Diccionario!$B$43</f>
        <v>0.65676860276666671</v>
      </c>
      <c r="W3153">
        <f>V3153*Diccionario!$B$44</f>
        <v>0.12478603452566668</v>
      </c>
      <c r="X3153">
        <f>W3153*Diccionario!$B$45</f>
        <v>4.8666553465010004E-2</v>
      </c>
      <c r="Y3153">
        <f>X3153*Diccionario!$B$46</f>
        <v>4.3313232583858906E-2</v>
      </c>
      <c r="Z3153">
        <f>Y3153*Diccionario!$B$47</f>
        <v>1.6025896056027795E-2</v>
      </c>
      <c r="AA3153">
        <f>Z3153*Diccionario!$B$48</f>
        <v>1.6025896056027795E-2</v>
      </c>
      <c r="AB3153">
        <f>AA3153*Diccionario!$B$49</f>
        <v>1.2019422042020847E-2</v>
      </c>
      <c r="AC3153">
        <f t="shared" si="495"/>
        <v>1.2019422042020847E-2</v>
      </c>
      <c r="AD3153">
        <f t="shared" si="496"/>
        <v>3.9140101991562024E-2</v>
      </c>
      <c r="AE3153">
        <f t="shared" si="497"/>
        <v>6.5589688798434602E-5</v>
      </c>
      <c r="AF3153" t="e">
        <f ca="1">IF(AD3153="","",_xludf.RANK.EQ(AD3153,$AD$2:$AD$5513,0))</f>
        <v>#NAME?</v>
      </c>
      <c r="AH3153" t="str">
        <f t="shared" si="498"/>
        <v>Baja</v>
      </c>
      <c r="AI3153" t="s">
        <v>153</v>
      </c>
      <c r="AJ3153" t="str">
        <f>IFERROR(VLOOKUP(B3153,Maestro_Regionales!$A$2:$B$35,2,FALSE),"Otras zonas")</f>
        <v>Centro</v>
      </c>
      <c r="AK3153" t="str">
        <f t="shared" si="499"/>
        <v>ASMETSALUD EPS | Centro</v>
      </c>
    </row>
    <row r="3154" spans="1:37">
      <c r="A3154" s="4" t="s">
        <v>1336</v>
      </c>
      <c r="B3154" s="4" t="s">
        <v>1337</v>
      </c>
      <c r="C3154" s="4" t="s">
        <v>1386</v>
      </c>
      <c r="D3154" s="4" t="s">
        <v>1387</v>
      </c>
      <c r="E3154" s="4" t="s">
        <v>90</v>
      </c>
      <c r="F3154" s="4">
        <v>0</v>
      </c>
      <c r="G3154" s="4">
        <v>0</v>
      </c>
      <c r="H3154" s="4">
        <v>199</v>
      </c>
      <c r="I3154">
        <f t="shared" si="490"/>
        <v>199</v>
      </c>
      <c r="J3154">
        <f t="shared" si="491"/>
        <v>0</v>
      </c>
      <c r="K3154">
        <f t="shared" si="492"/>
        <v>0</v>
      </c>
      <c r="L3154">
        <f t="shared" si="493"/>
        <v>1</v>
      </c>
      <c r="M3154">
        <f>I3154*Diccionario!$B$36</f>
        <v>0.44178390196078426</v>
      </c>
      <c r="N3154">
        <f>M3154*Diccionario!$B$37</f>
        <v>4.4620174098039214E-2</v>
      </c>
      <c r="O3154">
        <f>N3154*Diccionario!$B$38</f>
        <v>6.6930261147058823E-3</v>
      </c>
      <c r="P3154">
        <f>O3154*Diccionario!$B$39</f>
        <v>6.0237235032352945E-3</v>
      </c>
      <c r="Q3154">
        <f>P3154*Diccionario!$B$40</f>
        <v>2.4094894012941181E-3</v>
      </c>
      <c r="R3154">
        <f>Q3154*Diccionario!$B$41</f>
        <v>1.5661681108411769E-3</v>
      </c>
      <c r="S3154">
        <f t="shared" si="494"/>
        <v>1.5661681108411769E-3</v>
      </c>
      <c r="T3154">
        <f>I3154*Diccionario!$B$36</f>
        <v>0.44178390196078426</v>
      </c>
      <c r="U3154">
        <f>T3154*Diccionario!$B$42</f>
        <v>4.4620174098039214E-2</v>
      </c>
      <c r="V3154">
        <f>U3154*Diccionario!$B$43</f>
        <v>3.7927147983333333E-2</v>
      </c>
      <c r="W3154">
        <f>V3154*Diccionario!$B$44</f>
        <v>7.2061581168333336E-3</v>
      </c>
      <c r="X3154">
        <f>W3154*Diccionario!$B$45</f>
        <v>2.8104016655650004E-3</v>
      </c>
      <c r="Y3154">
        <f>X3154*Diccionario!$B$46</f>
        <v>2.5012574823528506E-3</v>
      </c>
      <c r="Z3154">
        <f>Y3154*Diccionario!$B$47</f>
        <v>9.254652684705547E-4</v>
      </c>
      <c r="AA3154">
        <f>Z3154*Diccionario!$B$48</f>
        <v>9.254652684705547E-4</v>
      </c>
      <c r="AB3154">
        <f>AA3154*Diccionario!$B$49</f>
        <v>6.9409895135291602E-4</v>
      </c>
      <c r="AC3154">
        <f t="shared" si="495"/>
        <v>6.9409895135291602E-4</v>
      </c>
      <c r="AD3154">
        <f t="shared" si="496"/>
        <v>2.260267062194093E-3</v>
      </c>
      <c r="AE3154">
        <f t="shared" si="497"/>
        <v>3.7876808098921911E-6</v>
      </c>
      <c r="AF3154" t="e">
        <f ca="1">IF(AD3154="","",_xludf.RANK.EQ(AD3154,$AD$2:$AD$5513,0))</f>
        <v>#NAME?</v>
      </c>
      <c r="AH3154" t="str">
        <f t="shared" si="498"/>
        <v>Baja</v>
      </c>
      <c r="AI3154" t="s">
        <v>153</v>
      </c>
      <c r="AJ3154" t="str">
        <f>IFERROR(VLOOKUP(B3154,Maestro_Regionales!$A$2:$B$35,2,FALSE),"Otras zonas")</f>
        <v>Centro</v>
      </c>
      <c r="AK3154" t="str">
        <f t="shared" si="499"/>
        <v>REGIMEN DE EXCEPCION | Centro</v>
      </c>
    </row>
    <row r="3155" spans="1:37">
      <c r="A3155" s="4" t="s">
        <v>1336</v>
      </c>
      <c r="B3155" s="4" t="s">
        <v>1337</v>
      </c>
      <c r="C3155" s="4" t="s">
        <v>1388</v>
      </c>
      <c r="D3155" s="4" t="s">
        <v>1389</v>
      </c>
      <c r="E3155" s="4" t="s">
        <v>86</v>
      </c>
      <c r="F3155" s="4">
        <v>290</v>
      </c>
      <c r="G3155" s="4">
        <v>6991</v>
      </c>
      <c r="H3155" s="4">
        <v>0</v>
      </c>
      <c r="I3155">
        <f t="shared" si="490"/>
        <v>7281</v>
      </c>
      <c r="J3155">
        <f t="shared" si="491"/>
        <v>3.9829693723389646E-2</v>
      </c>
      <c r="K3155">
        <f t="shared" si="492"/>
        <v>0.96017030627661037</v>
      </c>
      <c r="L3155">
        <f t="shared" si="493"/>
        <v>0</v>
      </c>
      <c r="M3155">
        <f>I3155*Diccionario!$B$36</f>
        <v>16.163962764705882</v>
      </c>
      <c r="N3155">
        <f>M3155*Diccionario!$B$37</f>
        <v>1.6325602392352943</v>
      </c>
      <c r="O3155">
        <f>N3155*Diccionario!$B$38</f>
        <v>0.24488403588529412</v>
      </c>
      <c r="P3155">
        <f>O3155*Diccionario!$B$39</f>
        <v>0.2203956322967647</v>
      </c>
      <c r="Q3155">
        <f>P3155*Diccionario!$B$40</f>
        <v>8.8158252918705882E-2</v>
      </c>
      <c r="R3155">
        <f>Q3155*Diccionario!$B$41</f>
        <v>5.7302864397158822E-2</v>
      </c>
      <c r="S3155">
        <f t="shared" si="494"/>
        <v>5.7302864397158822E-2</v>
      </c>
      <c r="T3155">
        <f>I3155*Diccionario!$B$36</f>
        <v>16.163962764705882</v>
      </c>
      <c r="U3155">
        <f>T3155*Diccionario!$B$42</f>
        <v>1.6325602392352943</v>
      </c>
      <c r="V3155">
        <f>U3155*Diccionario!$B$43</f>
        <v>1.3876762033500001</v>
      </c>
      <c r="W3155">
        <f>V3155*Diccionario!$B$44</f>
        <v>0.26365847863649999</v>
      </c>
      <c r="X3155">
        <f>W3155*Diccionario!$B$45</f>
        <v>0.102826806668235</v>
      </c>
      <c r="Y3155">
        <f>X3155*Diccionario!$B$46</f>
        <v>9.1515857934729147E-2</v>
      </c>
      <c r="Z3155">
        <f>Y3155*Diccionario!$B$47</f>
        <v>3.3860867435849783E-2</v>
      </c>
      <c r="AA3155">
        <f>Z3155*Diccionario!$B$48</f>
        <v>3.3860867435849783E-2</v>
      </c>
      <c r="AB3155">
        <f>AA3155*Diccionario!$B$49</f>
        <v>2.5395650576887335E-2</v>
      </c>
      <c r="AC3155">
        <f t="shared" si="495"/>
        <v>2.5395650576887335E-2</v>
      </c>
      <c r="AD3155">
        <f t="shared" si="496"/>
        <v>8.269851497404615E-2</v>
      </c>
      <c r="AE3155">
        <f t="shared" si="497"/>
        <v>1.385834370694725E-4</v>
      </c>
      <c r="AF3155" t="e">
        <f ca="1">IF(AD3155="","",_xludf.RANK.EQ(AD3155,$AD$2:$AD$5513,0))</f>
        <v>#NAME?</v>
      </c>
      <c r="AH3155" t="str">
        <f t="shared" si="498"/>
        <v>Baja</v>
      </c>
      <c r="AI3155" t="s">
        <v>153</v>
      </c>
      <c r="AJ3155" t="str">
        <f>IFERROR(VLOOKUP(B3155,Maestro_Regionales!$A$2:$B$35,2,FALSE),"Otras zonas")</f>
        <v>Centro</v>
      </c>
      <c r="AK3155" t="str">
        <f t="shared" si="499"/>
        <v>EPS SANITAS | Centro</v>
      </c>
    </row>
    <row r="3156" spans="1:37">
      <c r="A3156" s="4" t="s">
        <v>1336</v>
      </c>
      <c r="B3156" s="4" t="s">
        <v>1337</v>
      </c>
      <c r="C3156" s="4" t="s">
        <v>1388</v>
      </c>
      <c r="D3156" s="4" t="s">
        <v>1389</v>
      </c>
      <c r="E3156" s="4" t="s">
        <v>95</v>
      </c>
      <c r="F3156" s="4">
        <v>62</v>
      </c>
      <c r="G3156" s="4">
        <v>3624</v>
      </c>
      <c r="H3156" s="4">
        <v>0</v>
      </c>
      <c r="I3156">
        <f t="shared" si="490"/>
        <v>3686</v>
      </c>
      <c r="J3156">
        <f t="shared" si="491"/>
        <v>1.6820401519262073E-2</v>
      </c>
      <c r="K3156">
        <f t="shared" si="492"/>
        <v>0.98317959848073788</v>
      </c>
      <c r="L3156">
        <f t="shared" si="493"/>
        <v>0</v>
      </c>
      <c r="M3156">
        <f>I3156*Diccionario!$B$36</f>
        <v>8.1829922745098038</v>
      </c>
      <c r="N3156">
        <f>M3156*Diccionario!$B$37</f>
        <v>0.82648221972549019</v>
      </c>
      <c r="O3156">
        <f>N3156*Diccionario!$B$38</f>
        <v>0.12397233295882353</v>
      </c>
      <c r="P3156">
        <f>O3156*Diccionario!$B$39</f>
        <v>0.11157509966294117</v>
      </c>
      <c r="Q3156">
        <f>P3156*Diccionario!$B$40</f>
        <v>4.4630039865176468E-2</v>
      </c>
      <c r="R3156">
        <f>Q3156*Diccionario!$B$41</f>
        <v>2.9009525912364706E-2</v>
      </c>
      <c r="S3156">
        <f t="shared" si="494"/>
        <v>2.9009525912364706E-2</v>
      </c>
      <c r="T3156">
        <f>I3156*Diccionario!$B$36</f>
        <v>8.1829922745098038</v>
      </c>
      <c r="U3156">
        <f>T3156*Diccionario!$B$42</f>
        <v>0.82648221972549019</v>
      </c>
      <c r="V3156">
        <f>U3156*Diccionario!$B$43</f>
        <v>0.70250988676666659</v>
      </c>
      <c r="W3156">
        <f>V3156*Diccionario!$B$44</f>
        <v>0.13347687848566667</v>
      </c>
      <c r="X3156">
        <f>W3156*Diccionario!$B$45</f>
        <v>5.2055982609410002E-2</v>
      </c>
      <c r="Y3156">
        <f>X3156*Diccionario!$B$46</f>
        <v>4.6329824522374906E-2</v>
      </c>
      <c r="Z3156">
        <f>Y3156*Diccionario!$B$47</f>
        <v>1.7142035073278716E-2</v>
      </c>
      <c r="AA3156">
        <f>Z3156*Diccionario!$B$48</f>
        <v>1.7142035073278716E-2</v>
      </c>
      <c r="AB3156">
        <f>AA3156*Diccionario!$B$49</f>
        <v>1.2856526304959037E-2</v>
      </c>
      <c r="AC3156">
        <f t="shared" si="495"/>
        <v>1.2856526304959037E-2</v>
      </c>
      <c r="AD3156">
        <f t="shared" si="496"/>
        <v>4.1866052217323743E-2</v>
      </c>
      <c r="AE3156">
        <f t="shared" si="497"/>
        <v>7.0157746056596045E-5</v>
      </c>
      <c r="AF3156" t="e">
        <f ca="1">IF(AD3156="","",_xludf.RANK.EQ(AD3156,$AD$2:$AD$5513,0))</f>
        <v>#NAME?</v>
      </c>
      <c r="AH3156" t="str">
        <f t="shared" si="498"/>
        <v>Baja</v>
      </c>
      <c r="AI3156" t="s">
        <v>153</v>
      </c>
      <c r="AJ3156" t="str">
        <f>IFERROR(VLOOKUP(B3156,Maestro_Regionales!$A$2:$B$35,2,FALSE),"Otras zonas")</f>
        <v>Centro</v>
      </c>
      <c r="AK3156" t="str">
        <f t="shared" si="499"/>
        <v>ASMETSALUD EPS | Centro</v>
      </c>
    </row>
    <row r="3157" spans="1:37">
      <c r="A3157" s="4" t="s">
        <v>1336</v>
      </c>
      <c r="B3157" s="4" t="s">
        <v>1337</v>
      </c>
      <c r="C3157" s="4" t="s">
        <v>1388</v>
      </c>
      <c r="D3157" s="4" t="s">
        <v>1389</v>
      </c>
      <c r="E3157" s="4" t="s">
        <v>87</v>
      </c>
      <c r="F3157" s="4">
        <v>410</v>
      </c>
      <c r="G3157" s="4">
        <v>1776</v>
      </c>
      <c r="H3157" s="4">
        <v>0</v>
      </c>
      <c r="I3157">
        <f t="shared" si="490"/>
        <v>2186</v>
      </c>
      <c r="J3157">
        <f t="shared" si="491"/>
        <v>0.18755718206770358</v>
      </c>
      <c r="K3157">
        <f t="shared" si="492"/>
        <v>0.81244281793229645</v>
      </c>
      <c r="L3157">
        <f t="shared" si="493"/>
        <v>0</v>
      </c>
      <c r="M3157">
        <f>I3157*Diccionario!$B$36</f>
        <v>4.8529628627450974</v>
      </c>
      <c r="N3157">
        <f>M3157*Diccionario!$B$37</f>
        <v>0.49014924913725488</v>
      </c>
      <c r="O3157">
        <f>N3157*Diccionario!$B$38</f>
        <v>7.3522387370588235E-2</v>
      </c>
      <c r="P3157">
        <f>O3157*Diccionario!$B$39</f>
        <v>6.6170148633529408E-2</v>
      </c>
      <c r="Q3157">
        <f>P3157*Diccionario!$B$40</f>
        <v>2.6468059453411765E-2</v>
      </c>
      <c r="R3157">
        <f>Q3157*Diccionario!$B$41</f>
        <v>1.7204238644717647E-2</v>
      </c>
      <c r="S3157">
        <f t="shared" si="494"/>
        <v>1.7204238644717647E-2</v>
      </c>
      <c r="T3157">
        <f>I3157*Diccionario!$B$36</f>
        <v>4.8529628627450974</v>
      </c>
      <c r="U3157">
        <f>T3157*Diccionario!$B$42</f>
        <v>0.49014924913725488</v>
      </c>
      <c r="V3157">
        <f>U3157*Diccionario!$B$43</f>
        <v>0.41662686176666663</v>
      </c>
      <c r="W3157">
        <f>V3157*Diccionario!$B$44</f>
        <v>7.9159103735666661E-2</v>
      </c>
      <c r="X3157">
        <f>W3157*Diccionario!$B$45</f>
        <v>3.0872050456909998E-2</v>
      </c>
      <c r="Y3157">
        <f>X3157*Diccionario!$B$46</f>
        <v>2.7476124906649899E-2</v>
      </c>
      <c r="Z3157">
        <f>Y3157*Diccionario!$B$47</f>
        <v>1.0166166215460463E-2</v>
      </c>
      <c r="AA3157">
        <f>Z3157*Diccionario!$B$48</f>
        <v>1.0166166215460463E-2</v>
      </c>
      <c r="AB3157">
        <f>AA3157*Diccionario!$B$49</f>
        <v>7.6246246615953471E-3</v>
      </c>
      <c r="AC3157">
        <f t="shared" si="495"/>
        <v>7.6246246615953471E-3</v>
      </c>
      <c r="AD3157">
        <f t="shared" si="496"/>
        <v>2.4828863306312995E-2</v>
      </c>
      <c r="AE3157">
        <f t="shared" si="497"/>
        <v>4.1607388193087074E-5</v>
      </c>
      <c r="AF3157" t="e">
        <f ca="1">IF(AD3157="","",_xludf.RANK.EQ(AD3157,$AD$2:$AD$5513,0))</f>
        <v>#NAME?</v>
      </c>
      <c r="AH3157" t="str">
        <f t="shared" si="498"/>
        <v>Baja</v>
      </c>
      <c r="AI3157" t="s">
        <v>153</v>
      </c>
      <c r="AJ3157" t="str">
        <f>IFERROR(VLOOKUP(B3157,Maestro_Regionales!$A$2:$B$35,2,FALSE),"Otras zonas")</f>
        <v>Centro</v>
      </c>
      <c r="AK3157" t="str">
        <f t="shared" si="499"/>
        <v>NUEVA EPS | Centro</v>
      </c>
    </row>
    <row r="3158" spans="1:37">
      <c r="A3158" s="4" t="s">
        <v>1336</v>
      </c>
      <c r="B3158" s="4" t="s">
        <v>1337</v>
      </c>
      <c r="C3158" s="4" t="s">
        <v>1388</v>
      </c>
      <c r="D3158" s="4" t="s">
        <v>1389</v>
      </c>
      <c r="E3158" s="4" t="s">
        <v>90</v>
      </c>
      <c r="F3158" s="4">
        <v>0</v>
      </c>
      <c r="G3158" s="4">
        <v>0</v>
      </c>
      <c r="H3158" s="4">
        <v>217</v>
      </c>
      <c r="I3158">
        <f t="shared" si="490"/>
        <v>217</v>
      </c>
      <c r="J3158">
        <f t="shared" si="491"/>
        <v>0</v>
      </c>
      <c r="K3158">
        <f t="shared" si="492"/>
        <v>0</v>
      </c>
      <c r="L3158">
        <f t="shared" si="493"/>
        <v>1</v>
      </c>
      <c r="M3158">
        <f>I3158*Diccionario!$B$36</f>
        <v>0.48174425490196077</v>
      </c>
      <c r="N3158">
        <f>M3158*Diccionario!$B$37</f>
        <v>4.8656169745098038E-2</v>
      </c>
      <c r="O3158">
        <f>N3158*Diccionario!$B$38</f>
        <v>7.2984254617647053E-3</v>
      </c>
      <c r="P3158">
        <f>O3158*Diccionario!$B$39</f>
        <v>6.5685829155882353E-3</v>
      </c>
      <c r="Q3158">
        <f>P3158*Diccionario!$B$40</f>
        <v>2.6274331662352944E-3</v>
      </c>
      <c r="R3158">
        <f>Q3158*Diccionario!$B$41</f>
        <v>1.7078315580529415E-3</v>
      </c>
      <c r="S3158">
        <f t="shared" si="494"/>
        <v>1.7078315580529415E-3</v>
      </c>
      <c r="T3158">
        <f>I3158*Diccionario!$B$36</f>
        <v>0.48174425490196077</v>
      </c>
      <c r="U3158">
        <f>T3158*Diccionario!$B$42</f>
        <v>4.8656169745098038E-2</v>
      </c>
      <c r="V3158">
        <f>U3158*Diccionario!$B$43</f>
        <v>4.1357744283333331E-2</v>
      </c>
      <c r="W3158">
        <f>V3158*Diccionario!$B$44</f>
        <v>7.8579714138333322E-3</v>
      </c>
      <c r="X3158">
        <f>W3158*Diccionario!$B$45</f>
        <v>3.0646088513949996E-3</v>
      </c>
      <c r="Y3158">
        <f>X3158*Diccionario!$B$46</f>
        <v>2.7275018777415498E-3</v>
      </c>
      <c r="Z3158">
        <f>Y3158*Diccionario!$B$47</f>
        <v>1.0091756947643734E-3</v>
      </c>
      <c r="AA3158">
        <f>Z3158*Diccionario!$B$48</f>
        <v>1.0091756947643734E-3</v>
      </c>
      <c r="AB3158">
        <f>AA3158*Diccionario!$B$49</f>
        <v>7.5688177107328003E-4</v>
      </c>
      <c r="AC3158">
        <f t="shared" si="495"/>
        <v>7.5688177107328003E-4</v>
      </c>
      <c r="AD3158">
        <f t="shared" si="496"/>
        <v>2.4647133291262214E-3</v>
      </c>
      <c r="AE3158">
        <f t="shared" si="497"/>
        <v>4.1302851042542973E-6</v>
      </c>
      <c r="AF3158" t="e">
        <f ca="1">IF(AD3158="","",_xludf.RANK.EQ(AD3158,$AD$2:$AD$5513,0))</f>
        <v>#NAME?</v>
      </c>
      <c r="AH3158" t="str">
        <f t="shared" si="498"/>
        <v>Baja</v>
      </c>
      <c r="AI3158" t="s">
        <v>153</v>
      </c>
      <c r="AJ3158" t="str">
        <f>IFERROR(VLOOKUP(B3158,Maestro_Regionales!$A$2:$B$35,2,FALSE),"Otras zonas")</f>
        <v>Centro</v>
      </c>
      <c r="AK3158" t="str">
        <f t="shared" si="499"/>
        <v>REGIMEN DE EXCEPCION | Centro</v>
      </c>
    </row>
    <row r="3159" spans="1:37">
      <c r="A3159" s="4" t="s">
        <v>1336</v>
      </c>
      <c r="B3159" s="4" t="s">
        <v>1337</v>
      </c>
      <c r="C3159" s="4" t="s">
        <v>1390</v>
      </c>
      <c r="D3159" s="4" t="s">
        <v>1391</v>
      </c>
      <c r="E3159" s="4" t="s">
        <v>95</v>
      </c>
      <c r="F3159" s="4">
        <v>514</v>
      </c>
      <c r="G3159" s="4">
        <v>18108</v>
      </c>
      <c r="H3159" s="4">
        <v>0</v>
      </c>
      <c r="I3159">
        <f t="shared" si="490"/>
        <v>18622</v>
      </c>
      <c r="J3159">
        <f t="shared" si="491"/>
        <v>2.7601761357534099E-2</v>
      </c>
      <c r="K3159">
        <f t="shared" si="492"/>
        <v>0.97239823864246588</v>
      </c>
      <c r="L3159">
        <f t="shared" si="493"/>
        <v>0</v>
      </c>
      <c r="M3159">
        <f>I3159*Diccionario!$B$36</f>
        <v>41.341205137254896</v>
      </c>
      <c r="N3159">
        <f>M3159*Diccionario!$B$37</f>
        <v>4.1754617188627448</v>
      </c>
      <c r="O3159">
        <f>N3159*Diccionario!$B$38</f>
        <v>0.62631925782941167</v>
      </c>
      <c r="P3159">
        <f>O3159*Diccionario!$B$39</f>
        <v>0.56368733204647048</v>
      </c>
      <c r="Q3159">
        <f>P3159*Diccionario!$B$40</f>
        <v>0.22547493281858821</v>
      </c>
      <c r="R3159">
        <f>Q3159*Diccionario!$B$41</f>
        <v>0.14655870633208234</v>
      </c>
      <c r="S3159">
        <f t="shared" si="494"/>
        <v>0.14655870633208234</v>
      </c>
      <c r="T3159">
        <f>I3159*Diccionario!$B$36</f>
        <v>41.341205137254896</v>
      </c>
      <c r="U3159">
        <f>T3159*Diccionario!$B$42</f>
        <v>4.1754617188627448</v>
      </c>
      <c r="V3159">
        <f>U3159*Diccionario!$B$43</f>
        <v>3.5491424610333331</v>
      </c>
      <c r="W3159">
        <f>V3159*Diccionario!$B$44</f>
        <v>0.67433706759633327</v>
      </c>
      <c r="X3159">
        <f>W3159*Diccionario!$B$45</f>
        <v>0.26299145636256999</v>
      </c>
      <c r="Y3159">
        <f>X3159*Diccionario!$B$46</f>
        <v>0.23406239616268729</v>
      </c>
      <c r="Z3159">
        <f>Y3159*Diccionario!$B$47</f>
        <v>8.6603086580194291E-2</v>
      </c>
      <c r="AA3159">
        <f>Z3159*Diccionario!$B$48</f>
        <v>8.6603086580194291E-2</v>
      </c>
      <c r="AB3159">
        <f>AA3159*Diccionario!$B$49</f>
        <v>6.4952314935145722E-2</v>
      </c>
      <c r="AC3159">
        <f t="shared" si="495"/>
        <v>6.4952314935145722E-2</v>
      </c>
      <c r="AD3159">
        <f t="shared" si="496"/>
        <v>0.21151102126722807</v>
      </c>
      <c r="AE3159">
        <f t="shared" si="497"/>
        <v>3.5444317608950931E-4</v>
      </c>
      <c r="AF3159" t="e">
        <f ca="1">IF(AD3159="","",_xludf.RANK.EQ(AD3159,$AD$2:$AD$5513,0))</f>
        <v>#NAME?</v>
      </c>
      <c r="AH3159" t="str">
        <f t="shared" si="498"/>
        <v>Media</v>
      </c>
      <c r="AI3159" t="s">
        <v>153</v>
      </c>
      <c r="AJ3159" t="str">
        <f>IFERROR(VLOOKUP(B3159,Maestro_Regionales!$A$2:$B$35,2,FALSE),"Otras zonas")</f>
        <v>Centro</v>
      </c>
      <c r="AK3159" t="str">
        <f t="shared" si="499"/>
        <v>ASMETSALUD EPS | Centro</v>
      </c>
    </row>
    <row r="3160" spans="1:37">
      <c r="A3160" s="4" t="s">
        <v>1336</v>
      </c>
      <c r="B3160" s="4" t="s">
        <v>1337</v>
      </c>
      <c r="C3160" s="4" t="s">
        <v>1390</v>
      </c>
      <c r="D3160" s="4" t="s">
        <v>1391</v>
      </c>
      <c r="E3160" s="4" t="s">
        <v>87</v>
      </c>
      <c r="F3160" s="4">
        <v>1970</v>
      </c>
      <c r="G3160" s="4">
        <v>10454</v>
      </c>
      <c r="H3160" s="4">
        <v>0</v>
      </c>
      <c r="I3160">
        <f t="shared" si="490"/>
        <v>12424</v>
      </c>
      <c r="J3160">
        <f t="shared" si="491"/>
        <v>0.15856406954282035</v>
      </c>
      <c r="K3160">
        <f t="shared" si="492"/>
        <v>0.84143593045717968</v>
      </c>
      <c r="L3160">
        <f t="shared" si="493"/>
        <v>0</v>
      </c>
      <c r="M3160">
        <f>I3160*Diccionario!$B$36</f>
        <v>27.581523607843135</v>
      </c>
      <c r="N3160">
        <f>M3160*Diccionario!$B$37</f>
        <v>2.7857338843921569</v>
      </c>
      <c r="O3160">
        <f>N3160*Diccionario!$B$38</f>
        <v>0.41786008265882352</v>
      </c>
      <c r="P3160">
        <f>O3160*Diccionario!$B$39</f>
        <v>0.37607407439294116</v>
      </c>
      <c r="Q3160">
        <f>P3160*Diccionario!$B$40</f>
        <v>0.15042962975717647</v>
      </c>
      <c r="R3160">
        <f>Q3160*Diccionario!$B$41</f>
        <v>9.7779259342164707E-2</v>
      </c>
      <c r="S3160">
        <f t="shared" si="494"/>
        <v>9.7779259342164707E-2</v>
      </c>
      <c r="T3160">
        <f>I3160*Diccionario!$B$36</f>
        <v>27.581523607843135</v>
      </c>
      <c r="U3160">
        <f>T3160*Diccionario!$B$42</f>
        <v>2.7857338843921569</v>
      </c>
      <c r="V3160">
        <f>U3160*Diccionario!$B$43</f>
        <v>2.3678738017333334</v>
      </c>
      <c r="W3160">
        <f>V3160*Diccionario!$B$44</f>
        <v>0.44989602232933334</v>
      </c>
      <c r="X3160">
        <f>W3160*Diccionario!$B$45</f>
        <v>0.17545944870844002</v>
      </c>
      <c r="Y3160">
        <f>X3160*Diccionario!$B$46</f>
        <v>0.15615890935051163</v>
      </c>
      <c r="Z3160">
        <f>Y3160*Diccionario!$B$47</f>
        <v>5.7778796459689301E-2</v>
      </c>
      <c r="AA3160">
        <f>Z3160*Diccionario!$B$48</f>
        <v>5.7778796459689301E-2</v>
      </c>
      <c r="AB3160">
        <f>AA3160*Diccionario!$B$49</f>
        <v>4.3334097344766974E-2</v>
      </c>
      <c r="AC3160">
        <f t="shared" si="495"/>
        <v>4.3334097344766974E-2</v>
      </c>
      <c r="AD3160">
        <f t="shared" si="496"/>
        <v>0.14111335668693167</v>
      </c>
      <c r="AE3160">
        <f t="shared" si="497"/>
        <v>2.3647309739749028E-4</v>
      </c>
      <c r="AF3160" t="e">
        <f ca="1">IF(AD3160="","",_xludf.RANK.EQ(AD3160,$AD$2:$AD$5513,0))</f>
        <v>#NAME?</v>
      </c>
      <c r="AH3160" t="str">
        <f t="shared" si="498"/>
        <v>Baja</v>
      </c>
      <c r="AI3160" t="s">
        <v>153</v>
      </c>
      <c r="AJ3160" t="str">
        <f>IFERROR(VLOOKUP(B3160,Maestro_Regionales!$A$2:$B$35,2,FALSE),"Otras zonas")</f>
        <v>Centro</v>
      </c>
      <c r="AK3160" t="str">
        <f t="shared" si="499"/>
        <v>NUEVA EPS | Centro</v>
      </c>
    </row>
    <row r="3161" spans="1:37">
      <c r="A3161" s="4" t="s">
        <v>1336</v>
      </c>
      <c r="B3161" s="4" t="s">
        <v>1337</v>
      </c>
      <c r="C3161" s="4" t="s">
        <v>1390</v>
      </c>
      <c r="D3161" s="4" t="s">
        <v>1391</v>
      </c>
      <c r="E3161" s="4" t="s">
        <v>86</v>
      </c>
      <c r="F3161" s="4">
        <v>530</v>
      </c>
      <c r="G3161" s="4">
        <v>2792</v>
      </c>
      <c r="H3161" s="4">
        <v>0</v>
      </c>
      <c r="I3161">
        <f t="shared" si="490"/>
        <v>3322</v>
      </c>
      <c r="J3161">
        <f t="shared" si="491"/>
        <v>0.15954244431065623</v>
      </c>
      <c r="K3161">
        <f t="shared" si="492"/>
        <v>0.84045755568934377</v>
      </c>
      <c r="L3161">
        <f t="shared" si="493"/>
        <v>0</v>
      </c>
      <c r="M3161">
        <f>I3161*Diccionario!$B$36</f>
        <v>7.3749051372549017</v>
      </c>
      <c r="N3161">
        <f>M3161*Diccionario!$B$37</f>
        <v>0.74486541886274515</v>
      </c>
      <c r="O3161">
        <f>N3161*Diccionario!$B$38</f>
        <v>0.11172981282941177</v>
      </c>
      <c r="P3161">
        <f>O3161*Diccionario!$B$39</f>
        <v>0.1005568315464706</v>
      </c>
      <c r="Q3161">
        <f>P3161*Diccionario!$B$40</f>
        <v>4.0222732618588247E-2</v>
      </c>
      <c r="R3161">
        <f>Q3161*Diccionario!$B$41</f>
        <v>2.6144776202082363E-2</v>
      </c>
      <c r="S3161">
        <f t="shared" si="494"/>
        <v>2.6144776202082363E-2</v>
      </c>
      <c r="T3161">
        <f>I3161*Diccionario!$B$36</f>
        <v>7.3749051372549017</v>
      </c>
      <c r="U3161">
        <f>T3161*Diccionario!$B$42</f>
        <v>0.74486541886274515</v>
      </c>
      <c r="V3161">
        <f>U3161*Diccionario!$B$43</f>
        <v>0.63313560603333341</v>
      </c>
      <c r="W3161">
        <f>V3161*Diccionario!$B$44</f>
        <v>0.12029576514633335</v>
      </c>
      <c r="X3161">
        <f>W3161*Diccionario!$B$45</f>
        <v>4.6915348407070005E-2</v>
      </c>
      <c r="Y3161">
        <f>X3161*Diccionario!$B$46</f>
        <v>4.1754660082292304E-2</v>
      </c>
      <c r="Z3161">
        <f>Y3161*Diccionario!$B$47</f>
        <v>1.5449224230448153E-2</v>
      </c>
      <c r="AA3161">
        <f>Z3161*Diccionario!$B$48</f>
        <v>1.5449224230448153E-2</v>
      </c>
      <c r="AB3161">
        <f>AA3161*Diccionario!$B$49</f>
        <v>1.1586918172836115E-2</v>
      </c>
      <c r="AC3161">
        <f t="shared" si="495"/>
        <v>1.1586918172836115E-2</v>
      </c>
      <c r="AD3161">
        <f t="shared" si="496"/>
        <v>3.7731694374918481E-2</v>
      </c>
      <c r="AE3161">
        <f t="shared" si="497"/>
        <v>6.3229525881717893E-5</v>
      </c>
      <c r="AF3161" t="e">
        <f ca="1">IF(AD3161="","",_xludf.RANK.EQ(AD3161,$AD$2:$AD$5513,0))</f>
        <v>#NAME?</v>
      </c>
      <c r="AH3161" t="str">
        <f t="shared" si="498"/>
        <v>Baja</v>
      </c>
      <c r="AI3161" t="s">
        <v>153</v>
      </c>
      <c r="AJ3161" t="str">
        <f>IFERROR(VLOOKUP(B3161,Maestro_Regionales!$A$2:$B$35,2,FALSE),"Otras zonas")</f>
        <v>Centro</v>
      </c>
      <c r="AK3161" t="str">
        <f t="shared" si="499"/>
        <v>EPS SANITAS | Centro</v>
      </c>
    </row>
    <row r="3162" spans="1:37">
      <c r="A3162" s="4" t="s">
        <v>1336</v>
      </c>
      <c r="B3162" s="4" t="s">
        <v>1337</v>
      </c>
      <c r="C3162" s="4" t="s">
        <v>1390</v>
      </c>
      <c r="D3162" s="4" t="s">
        <v>1391</v>
      </c>
      <c r="E3162" s="4" t="s">
        <v>90</v>
      </c>
      <c r="F3162" s="4">
        <v>0</v>
      </c>
      <c r="G3162" s="4">
        <v>0</v>
      </c>
      <c r="H3162" s="4">
        <v>622</v>
      </c>
      <c r="I3162">
        <f t="shared" si="490"/>
        <v>622</v>
      </c>
      <c r="J3162">
        <f t="shared" si="491"/>
        <v>0</v>
      </c>
      <c r="K3162">
        <f t="shared" si="492"/>
        <v>0</v>
      </c>
      <c r="L3162">
        <f t="shared" si="493"/>
        <v>1</v>
      </c>
      <c r="M3162">
        <f>I3162*Diccionario!$B$36</f>
        <v>1.3808521960784312</v>
      </c>
      <c r="N3162">
        <f>M3162*Diccionario!$B$37</f>
        <v>0.13946607180392157</v>
      </c>
      <c r="O3162">
        <f>N3162*Diccionario!$B$38</f>
        <v>2.0919910770588235E-2</v>
      </c>
      <c r="P3162">
        <f>O3162*Diccionario!$B$39</f>
        <v>1.8827919693529413E-2</v>
      </c>
      <c r="Q3162">
        <f>P3162*Diccionario!$B$40</f>
        <v>7.5311678774117657E-3</v>
      </c>
      <c r="R3162">
        <f>Q3162*Diccionario!$B$41</f>
        <v>4.8952591203176481E-3</v>
      </c>
      <c r="S3162">
        <f t="shared" si="494"/>
        <v>4.8952591203176481E-3</v>
      </c>
      <c r="T3162">
        <f>I3162*Diccionario!$B$36</f>
        <v>1.3808521960784312</v>
      </c>
      <c r="U3162">
        <f>T3162*Diccionario!$B$42</f>
        <v>0.13946607180392157</v>
      </c>
      <c r="V3162">
        <f>U3162*Diccionario!$B$43</f>
        <v>0.11854616103333333</v>
      </c>
      <c r="W3162">
        <f>V3162*Diccionario!$B$44</f>
        <v>2.2523770596333332E-2</v>
      </c>
      <c r="X3162">
        <f>W3162*Diccionario!$B$45</f>
        <v>8.7842705325700005E-3</v>
      </c>
      <c r="Y3162">
        <f>X3162*Diccionario!$B$46</f>
        <v>7.8180007739872999E-3</v>
      </c>
      <c r="Z3162">
        <f>Y3162*Diccionario!$B$47</f>
        <v>2.8926602863753011E-3</v>
      </c>
      <c r="AA3162">
        <f>Z3162*Diccionario!$B$48</f>
        <v>2.8926602863753011E-3</v>
      </c>
      <c r="AB3162">
        <f>AA3162*Diccionario!$B$49</f>
        <v>2.169495214781476E-3</v>
      </c>
      <c r="AC3162">
        <f t="shared" si="495"/>
        <v>2.169495214781476E-3</v>
      </c>
      <c r="AD3162">
        <f t="shared" si="496"/>
        <v>7.0647543350991241E-3</v>
      </c>
      <c r="AE3162">
        <f t="shared" si="497"/>
        <v>1.1838881727401721E-5</v>
      </c>
      <c r="AF3162" t="e">
        <f ca="1">IF(AD3162="","",_xludf.RANK.EQ(AD3162,$AD$2:$AD$5513,0))</f>
        <v>#NAME?</v>
      </c>
      <c r="AH3162" t="str">
        <f t="shared" si="498"/>
        <v>Baja</v>
      </c>
      <c r="AI3162" t="s">
        <v>153</v>
      </c>
      <c r="AJ3162" t="str">
        <f>IFERROR(VLOOKUP(B3162,Maestro_Regionales!$A$2:$B$35,2,FALSE),"Otras zonas")</f>
        <v>Centro</v>
      </c>
      <c r="AK3162" t="str">
        <f t="shared" si="499"/>
        <v>REGIMEN DE EXCEPCION | Centro</v>
      </c>
    </row>
    <row r="3163" spans="1:37">
      <c r="A3163" s="4" t="s">
        <v>1336</v>
      </c>
      <c r="B3163" s="4" t="s">
        <v>1337</v>
      </c>
      <c r="C3163" s="4" t="s">
        <v>1392</v>
      </c>
      <c r="D3163" s="4" t="s">
        <v>690</v>
      </c>
      <c r="E3163" s="4" t="s">
        <v>86</v>
      </c>
      <c r="F3163" s="4">
        <v>236</v>
      </c>
      <c r="G3163" s="4">
        <v>4032</v>
      </c>
      <c r="H3163" s="4">
        <v>0</v>
      </c>
      <c r="I3163">
        <f t="shared" si="490"/>
        <v>4268</v>
      </c>
      <c r="J3163">
        <f t="shared" si="491"/>
        <v>5.5295220243673851E-2</v>
      </c>
      <c r="K3163">
        <f t="shared" si="492"/>
        <v>0.94470477975632616</v>
      </c>
      <c r="L3163">
        <f t="shared" si="493"/>
        <v>0</v>
      </c>
      <c r="M3163">
        <f>I3163*Diccionario!$B$36</f>
        <v>9.4750436862745087</v>
      </c>
      <c r="N3163">
        <f>M3163*Diccionario!$B$37</f>
        <v>0.95697941231372541</v>
      </c>
      <c r="O3163">
        <f>N3163*Diccionario!$B$38</f>
        <v>0.14354691184705881</v>
      </c>
      <c r="P3163">
        <f>O3163*Diccionario!$B$39</f>
        <v>0.12919222066235295</v>
      </c>
      <c r="Q3163">
        <f>P3163*Diccionario!$B$40</f>
        <v>5.1676888264941184E-2</v>
      </c>
      <c r="R3163">
        <f>Q3163*Diccionario!$B$41</f>
        <v>3.3589977372211768E-2</v>
      </c>
      <c r="S3163">
        <f t="shared" si="494"/>
        <v>3.3589977372211768E-2</v>
      </c>
      <c r="T3163">
        <f>I3163*Diccionario!$B$36</f>
        <v>9.4750436862745087</v>
      </c>
      <c r="U3163">
        <f>T3163*Diccionario!$B$42</f>
        <v>0.95697941231372541</v>
      </c>
      <c r="V3163">
        <f>U3163*Diccionario!$B$43</f>
        <v>0.8134325004666666</v>
      </c>
      <c r="W3163">
        <f>V3163*Diccionario!$B$44</f>
        <v>0.15455217508866664</v>
      </c>
      <c r="X3163">
        <f>W3163*Diccionario!$B$45</f>
        <v>6.0275348284579991E-2</v>
      </c>
      <c r="Y3163">
        <f>X3163*Diccionario!$B$46</f>
        <v>5.3645059973276191E-2</v>
      </c>
      <c r="Z3163">
        <f>Y3163*Diccionario!$B$47</f>
        <v>1.9848672190112191E-2</v>
      </c>
      <c r="AA3163">
        <f>Z3163*Diccionario!$B$48</f>
        <v>1.9848672190112191E-2</v>
      </c>
      <c r="AB3163">
        <f>AA3163*Diccionario!$B$49</f>
        <v>1.4886504142584144E-2</v>
      </c>
      <c r="AC3163">
        <f t="shared" si="495"/>
        <v>1.4886504142584144E-2</v>
      </c>
      <c r="AD3163">
        <f t="shared" si="496"/>
        <v>4.8476481514795916E-2</v>
      </c>
      <c r="AE3163">
        <f t="shared" si="497"/>
        <v>8.1235284907637525E-5</v>
      </c>
      <c r="AF3163" t="e">
        <f ca="1">IF(AD3163="","",_xludf.RANK.EQ(AD3163,$AD$2:$AD$5513,0))</f>
        <v>#NAME?</v>
      </c>
      <c r="AH3163" t="str">
        <f t="shared" si="498"/>
        <v>Baja</v>
      </c>
      <c r="AI3163" t="s">
        <v>153</v>
      </c>
      <c r="AJ3163" t="str">
        <f>IFERROR(VLOOKUP(B3163,Maestro_Regionales!$A$2:$B$35,2,FALSE),"Otras zonas")</f>
        <v>Centro</v>
      </c>
      <c r="AK3163" t="str">
        <f t="shared" si="499"/>
        <v>EPS SANITAS | Centro</v>
      </c>
    </row>
    <row r="3164" spans="1:37">
      <c r="A3164" s="4" t="s">
        <v>1336</v>
      </c>
      <c r="B3164" s="4" t="s">
        <v>1337</v>
      </c>
      <c r="C3164" s="4" t="s">
        <v>1392</v>
      </c>
      <c r="D3164" s="4" t="s">
        <v>690</v>
      </c>
      <c r="E3164" s="4" t="s">
        <v>95</v>
      </c>
      <c r="F3164" s="4">
        <v>96</v>
      </c>
      <c r="G3164" s="4">
        <v>3658</v>
      </c>
      <c r="H3164" s="4">
        <v>0</v>
      </c>
      <c r="I3164">
        <f t="shared" si="490"/>
        <v>3754</v>
      </c>
      <c r="J3164">
        <f t="shared" si="491"/>
        <v>2.5572722429408629E-2</v>
      </c>
      <c r="K3164">
        <f t="shared" si="492"/>
        <v>0.97442727757059133</v>
      </c>
      <c r="L3164">
        <f t="shared" si="493"/>
        <v>0</v>
      </c>
      <c r="M3164">
        <f>I3164*Diccionario!$B$36</f>
        <v>8.3339536078431369</v>
      </c>
      <c r="N3164">
        <f>M3164*Diccionario!$B$37</f>
        <v>0.84172931439215692</v>
      </c>
      <c r="O3164">
        <f>N3164*Diccionario!$B$38</f>
        <v>0.12625939715882353</v>
      </c>
      <c r="P3164">
        <f>O3164*Diccionario!$B$39</f>
        <v>0.11363345744294118</v>
      </c>
      <c r="Q3164">
        <f>P3164*Diccionario!$B$40</f>
        <v>4.5453382977176472E-2</v>
      </c>
      <c r="R3164">
        <f>Q3164*Diccionario!$B$41</f>
        <v>2.9544698935164707E-2</v>
      </c>
      <c r="S3164">
        <f t="shared" si="494"/>
        <v>2.9544698935164707E-2</v>
      </c>
      <c r="T3164">
        <f>I3164*Diccionario!$B$36</f>
        <v>8.3339536078431369</v>
      </c>
      <c r="U3164">
        <f>T3164*Diccionario!$B$42</f>
        <v>0.84172931439215692</v>
      </c>
      <c r="V3164">
        <f>U3164*Diccionario!$B$43</f>
        <v>0.71546991723333342</v>
      </c>
      <c r="W3164">
        <f>V3164*Diccionario!$B$44</f>
        <v>0.13593928427433336</v>
      </c>
      <c r="X3164">
        <f>W3164*Diccionario!$B$45</f>
        <v>5.3016320866990013E-2</v>
      </c>
      <c r="Y3164">
        <f>X3164*Diccionario!$B$46</f>
        <v>4.718452557162111E-2</v>
      </c>
      <c r="Z3164">
        <f>Y3164*Diccionario!$B$47</f>
        <v>1.745827446149981E-2</v>
      </c>
      <c r="AA3164">
        <f>Z3164*Diccionario!$B$48</f>
        <v>1.745827446149981E-2</v>
      </c>
      <c r="AB3164">
        <f>AA3164*Diccionario!$B$49</f>
        <v>1.3093705846124858E-2</v>
      </c>
      <c r="AC3164">
        <f t="shared" si="495"/>
        <v>1.3093705846124858E-2</v>
      </c>
      <c r="AD3164">
        <f t="shared" si="496"/>
        <v>4.2638404781289566E-2</v>
      </c>
      <c r="AE3164">
        <f t="shared" si="497"/>
        <v>7.1452028946408455E-5</v>
      </c>
      <c r="AF3164" t="e">
        <f ca="1">IF(AD3164="","",_xludf.RANK.EQ(AD3164,$AD$2:$AD$5513,0))</f>
        <v>#NAME?</v>
      </c>
      <c r="AH3164" t="str">
        <f t="shared" si="498"/>
        <v>Baja</v>
      </c>
      <c r="AI3164" t="s">
        <v>153</v>
      </c>
      <c r="AJ3164" t="str">
        <f>IFERROR(VLOOKUP(B3164,Maestro_Regionales!$A$2:$B$35,2,FALSE),"Otras zonas")</f>
        <v>Centro</v>
      </c>
      <c r="AK3164" t="str">
        <f t="shared" si="499"/>
        <v>ASMETSALUD EPS | Centro</v>
      </c>
    </row>
    <row r="3165" spans="1:37">
      <c r="A3165" s="4" t="s">
        <v>1336</v>
      </c>
      <c r="B3165" s="4" t="s">
        <v>1337</v>
      </c>
      <c r="C3165" s="4" t="s">
        <v>1392</v>
      </c>
      <c r="D3165" s="4" t="s">
        <v>690</v>
      </c>
      <c r="E3165" s="4" t="s">
        <v>87</v>
      </c>
      <c r="F3165" s="4">
        <v>412</v>
      </c>
      <c r="G3165" s="4">
        <v>1815</v>
      </c>
      <c r="H3165" s="4">
        <v>0</v>
      </c>
      <c r="I3165">
        <f t="shared" si="490"/>
        <v>2227</v>
      </c>
      <c r="J3165">
        <f t="shared" si="491"/>
        <v>0.1850022451728783</v>
      </c>
      <c r="K3165">
        <f t="shared" si="492"/>
        <v>0.81499775482712167</v>
      </c>
      <c r="L3165">
        <f t="shared" si="493"/>
        <v>0</v>
      </c>
      <c r="M3165">
        <f>I3165*Diccionario!$B$36</f>
        <v>4.9439836666666661</v>
      </c>
      <c r="N3165">
        <f>M3165*Diccionario!$B$37</f>
        <v>0.4993423503333333</v>
      </c>
      <c r="O3165">
        <f>N3165*Diccionario!$B$38</f>
        <v>7.4901352549999994E-2</v>
      </c>
      <c r="P3165">
        <f>O3165*Diccionario!$B$39</f>
        <v>6.7411217294999992E-2</v>
      </c>
      <c r="Q3165">
        <f>P3165*Diccionario!$B$40</f>
        <v>2.6964486917999998E-2</v>
      </c>
      <c r="R3165">
        <f>Q3165*Diccionario!$B$41</f>
        <v>1.7526916496700001E-2</v>
      </c>
      <c r="S3165">
        <f t="shared" si="494"/>
        <v>1.7526916496700001E-2</v>
      </c>
      <c r="T3165">
        <f>I3165*Diccionario!$B$36</f>
        <v>4.9439836666666661</v>
      </c>
      <c r="U3165">
        <f>T3165*Diccionario!$B$42</f>
        <v>0.4993423503333333</v>
      </c>
      <c r="V3165">
        <f>U3165*Diccionario!$B$43</f>
        <v>0.42444099778333327</v>
      </c>
      <c r="W3165">
        <f>V3165*Diccionario!$B$44</f>
        <v>8.0643789578833322E-2</v>
      </c>
      <c r="X3165">
        <f>W3165*Diccionario!$B$45</f>
        <v>3.1451077935744996E-2</v>
      </c>
      <c r="Y3165">
        <f>X3165*Diccionario!$B$46</f>
        <v>2.7991459362813047E-2</v>
      </c>
      <c r="Z3165">
        <f>Y3165*Diccionario!$B$47</f>
        <v>1.0356839964240827E-2</v>
      </c>
      <c r="AA3165">
        <f>Z3165*Diccionario!$B$48</f>
        <v>1.0356839964240827E-2</v>
      </c>
      <c r="AB3165">
        <f>AA3165*Diccionario!$B$49</f>
        <v>7.767629973180621E-3</v>
      </c>
      <c r="AC3165">
        <f t="shared" si="495"/>
        <v>7.767629973180621E-3</v>
      </c>
      <c r="AD3165">
        <f t="shared" si="496"/>
        <v>2.5294546469880622E-2</v>
      </c>
      <c r="AE3165">
        <f t="shared" si="497"/>
        <v>4.2387764641356315E-5</v>
      </c>
      <c r="AF3165" t="e">
        <f ca="1">IF(AD3165="","",_xludf.RANK.EQ(AD3165,$AD$2:$AD$5513,0))</f>
        <v>#NAME?</v>
      </c>
      <c r="AH3165" t="str">
        <f t="shared" si="498"/>
        <v>Baja</v>
      </c>
      <c r="AI3165" t="s">
        <v>153</v>
      </c>
      <c r="AJ3165" t="str">
        <f>IFERROR(VLOOKUP(B3165,Maestro_Regionales!$A$2:$B$35,2,FALSE),"Otras zonas")</f>
        <v>Centro</v>
      </c>
      <c r="AK3165" t="str">
        <f t="shared" si="499"/>
        <v>NUEVA EPS | Centro</v>
      </c>
    </row>
    <row r="3166" spans="1:37">
      <c r="A3166" s="4" t="s">
        <v>1336</v>
      </c>
      <c r="B3166" s="4" t="s">
        <v>1337</v>
      </c>
      <c r="C3166" s="4" t="s">
        <v>1392</v>
      </c>
      <c r="D3166" s="4" t="s">
        <v>690</v>
      </c>
      <c r="E3166" s="4" t="s">
        <v>90</v>
      </c>
      <c r="F3166" s="4">
        <v>0</v>
      </c>
      <c r="G3166" s="4">
        <v>0</v>
      </c>
      <c r="H3166" s="4">
        <v>176</v>
      </c>
      <c r="I3166">
        <f t="shared" si="490"/>
        <v>176</v>
      </c>
      <c r="J3166">
        <f t="shared" si="491"/>
        <v>0</v>
      </c>
      <c r="K3166">
        <f t="shared" si="492"/>
        <v>0</v>
      </c>
      <c r="L3166">
        <f t="shared" si="493"/>
        <v>1</v>
      </c>
      <c r="M3166">
        <f>I3166*Diccionario!$B$36</f>
        <v>0.39072345098039213</v>
      </c>
      <c r="N3166">
        <f>M3166*Diccionario!$B$37</f>
        <v>3.9463068549019605E-2</v>
      </c>
      <c r="O3166">
        <f>N3166*Diccionario!$B$38</f>
        <v>5.9194602823529402E-3</v>
      </c>
      <c r="P3166">
        <f>O3166*Diccionario!$B$39</f>
        <v>5.3275142541176464E-3</v>
      </c>
      <c r="Q3166">
        <f>P3166*Diccionario!$B$40</f>
        <v>2.1310057016470586E-3</v>
      </c>
      <c r="R3166">
        <f>Q3166*Diccionario!$B$41</f>
        <v>1.3851537060705881E-3</v>
      </c>
      <c r="S3166">
        <f t="shared" si="494"/>
        <v>1.3851537060705881E-3</v>
      </c>
      <c r="T3166">
        <f>I3166*Diccionario!$B$36</f>
        <v>0.39072345098039213</v>
      </c>
      <c r="U3166">
        <f>T3166*Diccionario!$B$42</f>
        <v>3.9463068549019605E-2</v>
      </c>
      <c r="V3166">
        <f>U3166*Diccionario!$B$43</f>
        <v>3.3543608266666664E-2</v>
      </c>
      <c r="W3166">
        <f>V3166*Diccionario!$B$44</f>
        <v>6.3732855706666661E-3</v>
      </c>
      <c r="X3166">
        <f>W3166*Diccionario!$B$45</f>
        <v>2.4855813725599999E-3</v>
      </c>
      <c r="Y3166">
        <f>X3166*Diccionario!$B$46</f>
        <v>2.2121674215783999E-3</v>
      </c>
      <c r="Z3166">
        <f>Y3166*Diccionario!$B$47</f>
        <v>8.1850194598400794E-4</v>
      </c>
      <c r="AA3166">
        <f>Z3166*Diccionario!$B$48</f>
        <v>8.1850194598400794E-4</v>
      </c>
      <c r="AB3166">
        <f>AA3166*Diccionario!$B$49</f>
        <v>6.1387645948800598E-4</v>
      </c>
      <c r="AC3166">
        <f t="shared" si="495"/>
        <v>6.1387645948800598E-4</v>
      </c>
      <c r="AD3166">
        <f t="shared" si="496"/>
        <v>1.9990301655585943E-3</v>
      </c>
      <c r="AE3166">
        <f t="shared" si="497"/>
        <v>3.3499086559850524E-6</v>
      </c>
      <c r="AF3166" t="e">
        <f ca="1">IF(AD3166="","",_xludf.RANK.EQ(AD3166,$AD$2:$AD$5513,0))</f>
        <v>#NAME?</v>
      </c>
      <c r="AH3166" t="str">
        <f t="shared" si="498"/>
        <v>Baja</v>
      </c>
      <c r="AI3166" t="s">
        <v>153</v>
      </c>
      <c r="AJ3166" t="str">
        <f>IFERROR(VLOOKUP(B3166,Maestro_Regionales!$A$2:$B$35,2,FALSE),"Otras zonas")</f>
        <v>Centro</v>
      </c>
      <c r="AK3166" t="str">
        <f t="shared" si="499"/>
        <v>REGIMEN DE EXCEPCION | Centro</v>
      </c>
    </row>
    <row r="3167" spans="1:37">
      <c r="A3167" s="4" t="s">
        <v>1336</v>
      </c>
      <c r="B3167" s="4" t="s">
        <v>1337</v>
      </c>
      <c r="C3167" s="4" t="s">
        <v>1393</v>
      </c>
      <c r="D3167" s="4" t="s">
        <v>1394</v>
      </c>
      <c r="E3167" s="4" t="s">
        <v>87</v>
      </c>
      <c r="F3167" s="4">
        <v>867</v>
      </c>
      <c r="G3167" s="4">
        <v>9675</v>
      </c>
      <c r="H3167" s="4">
        <v>0</v>
      </c>
      <c r="I3167">
        <f t="shared" si="490"/>
        <v>10542</v>
      </c>
      <c r="J3167">
        <f t="shared" si="491"/>
        <v>8.2242458736482643E-2</v>
      </c>
      <c r="K3167">
        <f t="shared" si="492"/>
        <v>0.91775754126351738</v>
      </c>
      <c r="L3167">
        <f t="shared" si="493"/>
        <v>0</v>
      </c>
      <c r="M3167">
        <f>I3167*Diccionario!$B$36</f>
        <v>23.403446705882352</v>
      </c>
      <c r="N3167">
        <f>M3167*Diccionario!$B$37</f>
        <v>2.3637481172941177</v>
      </c>
      <c r="O3167">
        <f>N3167*Diccionario!$B$38</f>
        <v>0.35456221759411766</v>
      </c>
      <c r="P3167">
        <f>O3167*Diccionario!$B$39</f>
        <v>0.31910599583470589</v>
      </c>
      <c r="Q3167">
        <f>P3167*Diccionario!$B$40</f>
        <v>0.12764239833388236</v>
      </c>
      <c r="R3167">
        <f>Q3167*Diccionario!$B$41</f>
        <v>8.2967558917023537E-2</v>
      </c>
      <c r="S3167">
        <f t="shared" si="494"/>
        <v>8.2967558917023537E-2</v>
      </c>
      <c r="T3167">
        <f>I3167*Diccionario!$B$36</f>
        <v>23.403446705882352</v>
      </c>
      <c r="U3167">
        <f>T3167*Diccionario!$B$42</f>
        <v>2.3637481172941177</v>
      </c>
      <c r="V3167">
        <f>U3167*Diccionario!$B$43</f>
        <v>2.0091858996999998</v>
      </c>
      <c r="W3167">
        <f>V3167*Diccionario!$B$44</f>
        <v>0.38174532094299995</v>
      </c>
      <c r="X3167">
        <f>W3167*Diccionario!$B$45</f>
        <v>0.14888067516776998</v>
      </c>
      <c r="Y3167">
        <f>X3167*Diccionario!$B$46</f>
        <v>0.13250380089931529</v>
      </c>
      <c r="Z3167">
        <f>Y3167*Diccionario!$B$47</f>
        <v>4.9026406332746658E-2</v>
      </c>
      <c r="AA3167">
        <f>Z3167*Diccionario!$B$48</f>
        <v>4.9026406332746658E-2</v>
      </c>
      <c r="AB3167">
        <f>AA3167*Diccionario!$B$49</f>
        <v>3.6769804749559994E-2</v>
      </c>
      <c r="AC3167">
        <f t="shared" si="495"/>
        <v>3.6769804749559994E-2</v>
      </c>
      <c r="AD3167">
        <f t="shared" si="496"/>
        <v>0.11973736366658352</v>
      </c>
      <c r="AE3167">
        <f t="shared" si="497"/>
        <v>2.0065191506474104E-4</v>
      </c>
      <c r="AF3167" t="e">
        <f ca="1">IF(AD3167="","",_xludf.RANK.EQ(AD3167,$AD$2:$AD$5513,0))</f>
        <v>#NAME?</v>
      </c>
      <c r="AH3167" t="str">
        <f t="shared" si="498"/>
        <v>Baja</v>
      </c>
      <c r="AI3167" t="s">
        <v>153</v>
      </c>
      <c r="AJ3167" t="str">
        <f>IFERROR(VLOOKUP(B3167,Maestro_Regionales!$A$2:$B$35,2,FALSE),"Otras zonas")</f>
        <v>Centro</v>
      </c>
      <c r="AK3167" t="str">
        <f t="shared" si="499"/>
        <v>NUEVA EPS | Centro</v>
      </c>
    </row>
    <row r="3168" spans="1:37">
      <c r="A3168" s="4" t="s">
        <v>1336</v>
      </c>
      <c r="B3168" s="4" t="s">
        <v>1337</v>
      </c>
      <c r="C3168" s="4" t="s">
        <v>1393</v>
      </c>
      <c r="D3168" s="4" t="s">
        <v>1394</v>
      </c>
      <c r="E3168" s="4" t="s">
        <v>95</v>
      </c>
      <c r="F3168" s="4">
        <v>186</v>
      </c>
      <c r="G3168" s="4">
        <v>9339</v>
      </c>
      <c r="H3168" s="4">
        <v>0</v>
      </c>
      <c r="I3168">
        <f t="shared" si="490"/>
        <v>9525</v>
      </c>
      <c r="J3168">
        <f t="shared" si="491"/>
        <v>1.9527559055118111E-2</v>
      </c>
      <c r="K3168">
        <f t="shared" si="492"/>
        <v>0.98047244094488184</v>
      </c>
      <c r="L3168">
        <f t="shared" si="493"/>
        <v>0</v>
      </c>
      <c r="M3168">
        <f>I3168*Diccionario!$B$36</f>
        <v>21.145686764705882</v>
      </c>
      <c r="N3168">
        <f>M3168*Diccionario!$B$37</f>
        <v>2.1357143632352944</v>
      </c>
      <c r="O3168">
        <f>N3168*Diccionario!$B$38</f>
        <v>0.32035715448529417</v>
      </c>
      <c r="P3168">
        <f>O3168*Diccionario!$B$39</f>
        <v>0.28832143903676477</v>
      </c>
      <c r="Q3168">
        <f>P3168*Diccionario!$B$40</f>
        <v>0.11532857561470591</v>
      </c>
      <c r="R3168">
        <f>Q3168*Diccionario!$B$41</f>
        <v>7.4963574149558843E-2</v>
      </c>
      <c r="S3168">
        <f t="shared" si="494"/>
        <v>7.4963574149558843E-2</v>
      </c>
      <c r="T3168">
        <f>I3168*Diccionario!$B$36</f>
        <v>21.145686764705882</v>
      </c>
      <c r="U3168">
        <f>T3168*Diccionario!$B$42</f>
        <v>2.1357143632352944</v>
      </c>
      <c r="V3168">
        <f>U3168*Diccionario!$B$43</f>
        <v>1.8153572087500003</v>
      </c>
      <c r="W3168">
        <f>V3168*Diccionario!$B$44</f>
        <v>0.34491786966250004</v>
      </c>
      <c r="X3168">
        <f>W3168*Diccionario!$B$45</f>
        <v>0.13451796916837502</v>
      </c>
      <c r="Y3168">
        <f>X3168*Diccionario!$B$46</f>
        <v>0.11972099255985377</v>
      </c>
      <c r="Z3168">
        <f>Y3168*Diccionario!$B$47</f>
        <v>4.4296767247145895E-2</v>
      </c>
      <c r="AA3168">
        <f>Z3168*Diccionario!$B$48</f>
        <v>4.4296767247145895E-2</v>
      </c>
      <c r="AB3168">
        <f>AA3168*Diccionario!$B$49</f>
        <v>3.3222575435359419E-2</v>
      </c>
      <c r="AC3168">
        <f t="shared" si="495"/>
        <v>3.3222575435359419E-2</v>
      </c>
      <c r="AD3168">
        <f t="shared" si="496"/>
        <v>0.10818614958491826</v>
      </c>
      <c r="AE3168">
        <f t="shared" si="497"/>
        <v>1.81294772433282E-4</v>
      </c>
      <c r="AF3168" t="e">
        <f ca="1">IF(AD3168="","",_xludf.RANK.EQ(AD3168,$AD$2:$AD$5513,0))</f>
        <v>#NAME?</v>
      </c>
      <c r="AH3168" t="str">
        <f t="shared" si="498"/>
        <v>Baja</v>
      </c>
      <c r="AI3168" t="s">
        <v>153</v>
      </c>
      <c r="AJ3168" t="str">
        <f>IFERROR(VLOOKUP(B3168,Maestro_Regionales!$A$2:$B$35,2,FALSE),"Otras zonas")</f>
        <v>Centro</v>
      </c>
      <c r="AK3168" t="str">
        <f t="shared" si="499"/>
        <v>ASMETSALUD EPS | Centro</v>
      </c>
    </row>
    <row r="3169" spans="1:37">
      <c r="A3169" s="4" t="s">
        <v>1336</v>
      </c>
      <c r="B3169" s="4" t="s">
        <v>1337</v>
      </c>
      <c r="C3169" s="4" t="s">
        <v>1393</v>
      </c>
      <c r="D3169" s="4" t="s">
        <v>1394</v>
      </c>
      <c r="E3169" s="4" t="s">
        <v>86</v>
      </c>
      <c r="F3169" s="4">
        <v>348</v>
      </c>
      <c r="G3169" s="4">
        <v>3224</v>
      </c>
      <c r="H3169" s="4">
        <v>0</v>
      </c>
      <c r="I3169">
        <f t="shared" si="490"/>
        <v>3572</v>
      </c>
      <c r="J3169">
        <f t="shared" si="491"/>
        <v>9.7424412094064952E-2</v>
      </c>
      <c r="K3169">
        <f t="shared" si="492"/>
        <v>0.90257558790593506</v>
      </c>
      <c r="L3169">
        <f t="shared" si="493"/>
        <v>0</v>
      </c>
      <c r="M3169">
        <f>I3169*Diccionario!$B$36</f>
        <v>7.9299100392156854</v>
      </c>
      <c r="N3169">
        <f>M3169*Diccionario!$B$37</f>
        <v>0.80092091396078424</v>
      </c>
      <c r="O3169">
        <f>N3169*Diccionario!$B$38</f>
        <v>0.12013813709411764</v>
      </c>
      <c r="P3169">
        <f>O3169*Diccionario!$B$39</f>
        <v>0.10812432338470587</v>
      </c>
      <c r="Q3169">
        <f>P3169*Diccionario!$B$40</f>
        <v>4.3249729353882355E-2</v>
      </c>
      <c r="R3169">
        <f>Q3169*Diccionario!$B$41</f>
        <v>2.8112324080023531E-2</v>
      </c>
      <c r="S3169">
        <f t="shared" si="494"/>
        <v>2.8112324080023531E-2</v>
      </c>
      <c r="T3169">
        <f>I3169*Diccionario!$B$36</f>
        <v>7.9299100392156854</v>
      </c>
      <c r="U3169">
        <f>T3169*Diccionario!$B$42</f>
        <v>0.80092091396078424</v>
      </c>
      <c r="V3169">
        <f>U3169*Diccionario!$B$43</f>
        <v>0.68078277686666655</v>
      </c>
      <c r="W3169">
        <f>V3169*Diccionario!$B$44</f>
        <v>0.12934872760466665</v>
      </c>
      <c r="X3169">
        <f>W3169*Diccionario!$B$45</f>
        <v>5.0446003765819994E-2</v>
      </c>
      <c r="Y3169">
        <f>X3169*Diccionario!$B$46</f>
        <v>4.4896943351579795E-2</v>
      </c>
      <c r="Z3169">
        <f>Y3169*Diccionario!$B$47</f>
        <v>1.6611869040084524E-2</v>
      </c>
      <c r="AA3169">
        <f>Z3169*Diccionario!$B$48</f>
        <v>1.6611869040084524E-2</v>
      </c>
      <c r="AB3169">
        <f>AA3169*Diccionario!$B$49</f>
        <v>1.2458901780063394E-2</v>
      </c>
      <c r="AC3169">
        <f t="shared" si="495"/>
        <v>1.2458901780063394E-2</v>
      </c>
      <c r="AD3169">
        <f t="shared" si="496"/>
        <v>4.0571225860086921E-2</v>
      </c>
      <c r="AE3169">
        <f t="shared" si="497"/>
        <v>6.7987918858969352E-5</v>
      </c>
      <c r="AF3169" t="e">
        <f ca="1">IF(AD3169="","",_xludf.RANK.EQ(AD3169,$AD$2:$AD$5513,0))</f>
        <v>#NAME?</v>
      </c>
      <c r="AH3169" t="str">
        <f t="shared" si="498"/>
        <v>Baja</v>
      </c>
      <c r="AI3169" t="s">
        <v>153</v>
      </c>
      <c r="AJ3169" t="str">
        <f>IFERROR(VLOOKUP(B3169,Maestro_Regionales!$A$2:$B$35,2,FALSE),"Otras zonas")</f>
        <v>Centro</v>
      </c>
      <c r="AK3169" t="str">
        <f t="shared" si="499"/>
        <v>EPS SANITAS | Centro</v>
      </c>
    </row>
    <row r="3170" spans="1:37">
      <c r="A3170" s="4" t="s">
        <v>1336</v>
      </c>
      <c r="B3170" s="4" t="s">
        <v>1337</v>
      </c>
      <c r="C3170" s="4" t="s">
        <v>1393</v>
      </c>
      <c r="D3170" s="4" t="s">
        <v>1394</v>
      </c>
      <c r="E3170" s="4" t="s">
        <v>90</v>
      </c>
      <c r="F3170" s="4">
        <v>0</v>
      </c>
      <c r="G3170" s="4">
        <v>0</v>
      </c>
      <c r="H3170" s="4">
        <v>360</v>
      </c>
      <c r="I3170">
        <f t="shared" si="490"/>
        <v>360</v>
      </c>
      <c r="J3170">
        <f t="shared" si="491"/>
        <v>0</v>
      </c>
      <c r="K3170">
        <f t="shared" si="492"/>
        <v>0</v>
      </c>
      <c r="L3170">
        <f t="shared" si="493"/>
        <v>1</v>
      </c>
      <c r="M3170">
        <f>I3170*Diccionario!$B$36</f>
        <v>0.79920705882352938</v>
      </c>
      <c r="N3170">
        <f>M3170*Diccionario!$B$37</f>
        <v>8.0719912941176475E-2</v>
      </c>
      <c r="O3170">
        <f>N3170*Diccionario!$B$38</f>
        <v>1.2107986941176471E-2</v>
      </c>
      <c r="P3170">
        <f>O3170*Diccionario!$B$39</f>
        <v>1.0897188247058825E-2</v>
      </c>
      <c r="Q3170">
        <f>P3170*Diccionario!$B$40</f>
        <v>4.3588752988235301E-3</v>
      </c>
      <c r="R3170">
        <f>Q3170*Diccionario!$B$41</f>
        <v>2.8332689442352945E-3</v>
      </c>
      <c r="S3170">
        <f t="shared" si="494"/>
        <v>2.8332689442352945E-3</v>
      </c>
      <c r="T3170">
        <f>I3170*Diccionario!$B$36</f>
        <v>0.79920705882352938</v>
      </c>
      <c r="U3170">
        <f>T3170*Diccionario!$B$42</f>
        <v>8.0719912941176475E-2</v>
      </c>
      <c r="V3170">
        <f>U3170*Diccionario!$B$43</f>
        <v>6.8611926000000004E-2</v>
      </c>
      <c r="W3170">
        <f>V3170*Diccionario!$B$44</f>
        <v>1.3036265940000001E-2</v>
      </c>
      <c r="X3170">
        <f>W3170*Diccionario!$B$45</f>
        <v>5.0841437166000009E-3</v>
      </c>
      <c r="Y3170">
        <f>X3170*Diccionario!$B$46</f>
        <v>4.5248879077740009E-3</v>
      </c>
      <c r="Z3170">
        <f>Y3170*Diccionario!$B$47</f>
        <v>1.6742085258763804E-3</v>
      </c>
      <c r="AA3170">
        <f>Z3170*Diccionario!$B$48</f>
        <v>1.6742085258763804E-3</v>
      </c>
      <c r="AB3170">
        <f>AA3170*Diccionario!$B$49</f>
        <v>1.2556563944072852E-3</v>
      </c>
      <c r="AC3170">
        <f t="shared" si="495"/>
        <v>1.2556563944072852E-3</v>
      </c>
      <c r="AD3170">
        <f t="shared" si="496"/>
        <v>4.0889253386425795E-3</v>
      </c>
      <c r="AE3170">
        <f t="shared" si="497"/>
        <v>6.8520858872421533E-6</v>
      </c>
      <c r="AF3170" t="e">
        <f ca="1">IF(AD3170="","",_xludf.RANK.EQ(AD3170,$AD$2:$AD$5513,0))</f>
        <v>#NAME?</v>
      </c>
      <c r="AH3170" t="str">
        <f t="shared" si="498"/>
        <v>Baja</v>
      </c>
      <c r="AI3170" t="s">
        <v>153</v>
      </c>
      <c r="AJ3170" t="str">
        <f>IFERROR(VLOOKUP(B3170,Maestro_Regionales!$A$2:$B$35,2,FALSE),"Otras zonas")</f>
        <v>Centro</v>
      </c>
      <c r="AK3170" t="str">
        <f t="shared" si="499"/>
        <v>REGIMEN DE EXCEPCION | Centro</v>
      </c>
    </row>
    <row r="3171" spans="1:37">
      <c r="A3171" s="4" t="s">
        <v>1336</v>
      </c>
      <c r="B3171" s="4" t="s">
        <v>1337</v>
      </c>
      <c r="C3171" s="4" t="s">
        <v>1395</v>
      </c>
      <c r="D3171" s="4" t="s">
        <v>1396</v>
      </c>
      <c r="E3171" s="4" t="s">
        <v>87</v>
      </c>
      <c r="F3171" s="4">
        <v>1009</v>
      </c>
      <c r="G3171" s="4">
        <v>10600</v>
      </c>
      <c r="H3171" s="4">
        <v>0</v>
      </c>
      <c r="I3171">
        <f t="shared" si="490"/>
        <v>11609</v>
      </c>
      <c r="J3171">
        <f t="shared" si="491"/>
        <v>8.691532431733999E-2</v>
      </c>
      <c r="K3171">
        <f t="shared" si="492"/>
        <v>0.91308467568266005</v>
      </c>
      <c r="L3171">
        <f t="shared" si="493"/>
        <v>0</v>
      </c>
      <c r="M3171">
        <f>I3171*Diccionario!$B$36</f>
        <v>25.772207627450978</v>
      </c>
      <c r="N3171">
        <f>M3171*Diccionario!$B$37</f>
        <v>2.602992970372549</v>
      </c>
      <c r="O3171">
        <f>N3171*Diccionario!$B$38</f>
        <v>0.39044894555588233</v>
      </c>
      <c r="P3171">
        <f>O3171*Diccionario!$B$39</f>
        <v>0.35140405100029409</v>
      </c>
      <c r="Q3171">
        <f>P3171*Diccionario!$B$40</f>
        <v>0.14056162040011763</v>
      </c>
      <c r="R3171">
        <f>Q3171*Diccionario!$B$41</f>
        <v>9.1365053260076462E-2</v>
      </c>
      <c r="S3171">
        <f t="shared" si="494"/>
        <v>9.1365053260076462E-2</v>
      </c>
      <c r="T3171">
        <f>I3171*Diccionario!$B$36</f>
        <v>25.772207627450978</v>
      </c>
      <c r="U3171">
        <f>T3171*Diccionario!$B$42</f>
        <v>2.602992970372549</v>
      </c>
      <c r="V3171">
        <f>U3171*Diccionario!$B$43</f>
        <v>2.2125440248166663</v>
      </c>
      <c r="W3171">
        <f>V3171*Diccionario!$B$44</f>
        <v>0.42038336471516663</v>
      </c>
      <c r="X3171">
        <f>W3171*Diccionario!$B$45</f>
        <v>0.16394951223891499</v>
      </c>
      <c r="Y3171">
        <f>X3171*Diccionario!$B$46</f>
        <v>0.14591506589263434</v>
      </c>
      <c r="Z3171">
        <f>Y3171*Diccionario!$B$47</f>
        <v>5.3988574380274705E-2</v>
      </c>
      <c r="AA3171">
        <f>Z3171*Diccionario!$B$48</f>
        <v>5.3988574380274705E-2</v>
      </c>
      <c r="AB3171">
        <f>AA3171*Diccionario!$B$49</f>
        <v>4.0491430785206027E-2</v>
      </c>
      <c r="AC3171">
        <f t="shared" si="495"/>
        <v>4.0491430785206027E-2</v>
      </c>
      <c r="AD3171">
        <f t="shared" si="496"/>
        <v>0.1318564840452825</v>
      </c>
      <c r="AE3171">
        <f t="shared" si="497"/>
        <v>2.209607362916504E-4</v>
      </c>
      <c r="AF3171" t="e">
        <f ca="1">IF(AD3171="","",_xludf.RANK.EQ(AD3171,$AD$2:$AD$5513,0))</f>
        <v>#NAME?</v>
      </c>
      <c r="AH3171" t="str">
        <f t="shared" si="498"/>
        <v>Baja</v>
      </c>
      <c r="AI3171" t="s">
        <v>153</v>
      </c>
      <c r="AJ3171" t="str">
        <f>IFERROR(VLOOKUP(B3171,Maestro_Regionales!$A$2:$B$35,2,FALSE),"Otras zonas")</f>
        <v>Centro</v>
      </c>
      <c r="AK3171" t="str">
        <f t="shared" si="499"/>
        <v>NUEVA EPS | Centro</v>
      </c>
    </row>
    <row r="3172" spans="1:37">
      <c r="A3172" s="4" t="s">
        <v>1336</v>
      </c>
      <c r="B3172" s="4" t="s">
        <v>1337</v>
      </c>
      <c r="C3172" s="4" t="s">
        <v>1395</v>
      </c>
      <c r="D3172" s="4" t="s">
        <v>1396</v>
      </c>
      <c r="E3172" s="4" t="s">
        <v>86</v>
      </c>
      <c r="F3172" s="4">
        <v>345</v>
      </c>
      <c r="G3172" s="4">
        <v>3732</v>
      </c>
      <c r="H3172" s="4">
        <v>0</v>
      </c>
      <c r="I3172">
        <f t="shared" si="490"/>
        <v>4077</v>
      </c>
      <c r="J3172">
        <f t="shared" si="491"/>
        <v>8.4621044885945546E-2</v>
      </c>
      <c r="K3172">
        <f t="shared" si="492"/>
        <v>0.91537895511405443</v>
      </c>
      <c r="L3172">
        <f t="shared" si="493"/>
        <v>0</v>
      </c>
      <c r="M3172">
        <f>I3172*Diccionario!$B$36</f>
        <v>9.0510199411764702</v>
      </c>
      <c r="N3172">
        <f>M3172*Diccionario!$B$37</f>
        <v>0.91415301405882354</v>
      </c>
      <c r="O3172">
        <f>N3172*Diccionario!$B$38</f>
        <v>0.13712295210882353</v>
      </c>
      <c r="P3172">
        <f>O3172*Diccionario!$B$39</f>
        <v>0.12341065689794117</v>
      </c>
      <c r="Q3172">
        <f>P3172*Diccionario!$B$40</f>
        <v>4.9364262759176471E-2</v>
      </c>
      <c r="R3172">
        <f>Q3172*Diccionario!$B$41</f>
        <v>3.2086770793464704E-2</v>
      </c>
      <c r="S3172">
        <f t="shared" si="494"/>
        <v>3.2086770793464704E-2</v>
      </c>
      <c r="T3172">
        <f>I3172*Diccionario!$B$36</f>
        <v>9.0510199411764702</v>
      </c>
      <c r="U3172">
        <f>T3172*Diccionario!$B$42</f>
        <v>0.91415301405882354</v>
      </c>
      <c r="V3172">
        <f>U3172*Diccionario!$B$43</f>
        <v>0.77703006195000002</v>
      </c>
      <c r="W3172">
        <f>V3172*Diccionario!$B$44</f>
        <v>0.1476357117705</v>
      </c>
      <c r="X3172">
        <f>W3172*Diccionario!$B$45</f>
        <v>5.7577927590495001E-2</v>
      </c>
      <c r="Y3172">
        <f>X3172*Diccionario!$B$46</f>
        <v>5.1244355555540549E-2</v>
      </c>
      <c r="Z3172">
        <f>Y3172*Diccionario!$B$47</f>
        <v>1.8960411555550002E-2</v>
      </c>
      <c r="AA3172">
        <f>Z3172*Diccionario!$B$48</f>
        <v>1.8960411555550002E-2</v>
      </c>
      <c r="AB3172">
        <f>AA3172*Diccionario!$B$49</f>
        <v>1.42203086666625E-2</v>
      </c>
      <c r="AC3172">
        <f t="shared" si="495"/>
        <v>1.42203086666625E-2</v>
      </c>
      <c r="AD3172">
        <f t="shared" si="496"/>
        <v>4.6307079460127201E-2</v>
      </c>
      <c r="AE3172">
        <f t="shared" si="497"/>
        <v>7.7599872673017359E-5</v>
      </c>
      <c r="AF3172" t="e">
        <f ca="1">IF(AD3172="","",_xludf.RANK.EQ(AD3172,$AD$2:$AD$5513,0))</f>
        <v>#NAME?</v>
      </c>
      <c r="AH3172" t="str">
        <f t="shared" si="498"/>
        <v>Baja</v>
      </c>
      <c r="AI3172" t="s">
        <v>153</v>
      </c>
      <c r="AJ3172" t="str">
        <f>IFERROR(VLOOKUP(B3172,Maestro_Regionales!$A$2:$B$35,2,FALSE),"Otras zonas")</f>
        <v>Centro</v>
      </c>
      <c r="AK3172" t="str">
        <f t="shared" si="499"/>
        <v>EPS SANITAS | Centro</v>
      </c>
    </row>
    <row r="3173" spans="1:37">
      <c r="A3173" s="4" t="s">
        <v>1336</v>
      </c>
      <c r="B3173" s="4" t="s">
        <v>1337</v>
      </c>
      <c r="C3173" s="4" t="s">
        <v>1395</v>
      </c>
      <c r="D3173" s="4" t="s">
        <v>1396</v>
      </c>
      <c r="E3173" s="4" t="s">
        <v>90</v>
      </c>
      <c r="F3173" s="4">
        <v>0</v>
      </c>
      <c r="G3173" s="4">
        <v>0</v>
      </c>
      <c r="H3173" s="4">
        <v>314</v>
      </c>
      <c r="I3173">
        <f t="shared" si="490"/>
        <v>314</v>
      </c>
      <c r="J3173">
        <f t="shared" si="491"/>
        <v>0</v>
      </c>
      <c r="K3173">
        <f t="shared" si="492"/>
        <v>0</v>
      </c>
      <c r="L3173">
        <f t="shared" si="493"/>
        <v>1</v>
      </c>
      <c r="M3173">
        <f>I3173*Diccionario!$B$36</f>
        <v>0.697086156862745</v>
      </c>
      <c r="N3173">
        <f>M3173*Diccionario!$B$37</f>
        <v>7.0405701843137256E-2</v>
      </c>
      <c r="O3173">
        <f>N3173*Diccionario!$B$38</f>
        <v>1.0560855276470589E-2</v>
      </c>
      <c r="P3173">
        <f>O3173*Diccionario!$B$39</f>
        <v>9.5047697488235307E-3</v>
      </c>
      <c r="Q3173">
        <f>P3173*Diccionario!$B$40</f>
        <v>3.8019078995294125E-3</v>
      </c>
      <c r="R3173">
        <f>Q3173*Diccionario!$B$41</f>
        <v>2.4712401346941183E-3</v>
      </c>
      <c r="S3173">
        <f t="shared" si="494"/>
        <v>2.4712401346941183E-3</v>
      </c>
      <c r="T3173">
        <f>I3173*Diccionario!$B$36</f>
        <v>0.697086156862745</v>
      </c>
      <c r="U3173">
        <f>T3173*Diccionario!$B$42</f>
        <v>7.0405701843137256E-2</v>
      </c>
      <c r="V3173">
        <f>U3173*Diccionario!$B$43</f>
        <v>5.9844846566666665E-2</v>
      </c>
      <c r="W3173">
        <f>V3173*Diccionario!$B$44</f>
        <v>1.1370520847666666E-2</v>
      </c>
      <c r="X3173">
        <f>W3173*Diccionario!$B$45</f>
        <v>4.43450313059E-3</v>
      </c>
      <c r="Y3173">
        <f>X3173*Diccionario!$B$46</f>
        <v>3.9467077862251005E-3</v>
      </c>
      <c r="Z3173">
        <f>Y3173*Diccionario!$B$47</f>
        <v>1.4602818809032871E-3</v>
      </c>
      <c r="AA3173">
        <f>Z3173*Diccionario!$B$48</f>
        <v>1.4602818809032871E-3</v>
      </c>
      <c r="AB3173">
        <f>AA3173*Diccionario!$B$49</f>
        <v>1.0952114106774654E-3</v>
      </c>
      <c r="AC3173">
        <f t="shared" si="495"/>
        <v>1.0952114106774654E-3</v>
      </c>
      <c r="AD3173">
        <f t="shared" si="496"/>
        <v>3.5664515453715838E-3</v>
      </c>
      <c r="AE3173">
        <f t="shared" si="497"/>
        <v>5.9765415794278791E-6</v>
      </c>
      <c r="AF3173" t="e">
        <f ca="1">IF(AD3173="","",_xludf.RANK.EQ(AD3173,$AD$2:$AD$5513,0))</f>
        <v>#NAME?</v>
      </c>
      <c r="AH3173" t="str">
        <f t="shared" si="498"/>
        <v>Baja</v>
      </c>
      <c r="AI3173" t="s">
        <v>153</v>
      </c>
      <c r="AJ3173" t="str">
        <f>IFERROR(VLOOKUP(B3173,Maestro_Regionales!$A$2:$B$35,2,FALSE),"Otras zonas")</f>
        <v>Centro</v>
      </c>
      <c r="AK3173" t="str">
        <f t="shared" si="499"/>
        <v>REGIMEN DE EXCEPCION | Centro</v>
      </c>
    </row>
    <row r="3174" spans="1:37">
      <c r="A3174" s="4" t="s">
        <v>1336</v>
      </c>
      <c r="B3174" s="4" t="s">
        <v>1337</v>
      </c>
      <c r="C3174" s="4" t="s">
        <v>1397</v>
      </c>
      <c r="D3174" s="4" t="s">
        <v>1398</v>
      </c>
      <c r="E3174" s="4" t="s">
        <v>87</v>
      </c>
      <c r="F3174" s="4">
        <v>1387</v>
      </c>
      <c r="G3174" s="4">
        <v>4950</v>
      </c>
      <c r="H3174" s="4">
        <v>0</v>
      </c>
      <c r="I3174">
        <f t="shared" si="490"/>
        <v>6337</v>
      </c>
      <c r="J3174">
        <f t="shared" si="491"/>
        <v>0.21887328388827521</v>
      </c>
      <c r="K3174">
        <f t="shared" si="492"/>
        <v>0.78112671611172479</v>
      </c>
      <c r="L3174">
        <f t="shared" si="493"/>
        <v>0</v>
      </c>
      <c r="M3174">
        <f>I3174*Diccionario!$B$36</f>
        <v>14.06826425490196</v>
      </c>
      <c r="N3174">
        <f>M3174*Diccionario!$B$37</f>
        <v>1.420894689745098</v>
      </c>
      <c r="O3174">
        <f>N3174*Diccionario!$B$38</f>
        <v>0.2131342034617647</v>
      </c>
      <c r="P3174">
        <f>O3174*Diccionario!$B$39</f>
        <v>0.19182078311558823</v>
      </c>
      <c r="Q3174">
        <f>P3174*Diccionario!$B$40</f>
        <v>7.6728313246235302E-2</v>
      </c>
      <c r="R3174">
        <f>Q3174*Diccionario!$B$41</f>
        <v>4.9873403610052949E-2</v>
      </c>
      <c r="S3174">
        <f t="shared" si="494"/>
        <v>4.9873403610052949E-2</v>
      </c>
      <c r="T3174">
        <f>I3174*Diccionario!$B$36</f>
        <v>14.06826425490196</v>
      </c>
      <c r="U3174">
        <f>T3174*Diccionario!$B$42</f>
        <v>1.420894689745098</v>
      </c>
      <c r="V3174">
        <f>U3174*Diccionario!$B$43</f>
        <v>1.2077604862833333</v>
      </c>
      <c r="W3174">
        <f>V3174*Diccionario!$B$44</f>
        <v>0.22947449239383333</v>
      </c>
      <c r="X3174">
        <f>W3174*Diccionario!$B$45</f>
        <v>8.9495052033595007E-2</v>
      </c>
      <c r="Y3174">
        <f>X3174*Diccionario!$B$46</f>
        <v>7.9650596309899555E-2</v>
      </c>
      <c r="Z3174">
        <f>Y3174*Diccionario!$B$47</f>
        <v>2.9470720634662835E-2</v>
      </c>
      <c r="AA3174">
        <f>Z3174*Diccionario!$B$48</f>
        <v>2.9470720634662835E-2</v>
      </c>
      <c r="AB3174">
        <f>AA3174*Diccionario!$B$49</f>
        <v>2.2103040475997128E-2</v>
      </c>
      <c r="AC3174">
        <f t="shared" si="495"/>
        <v>2.2103040475997128E-2</v>
      </c>
      <c r="AD3174">
        <f t="shared" si="496"/>
        <v>7.1976444086050084E-2</v>
      </c>
      <c r="AE3174">
        <f t="shared" si="497"/>
        <v>1.2061574518737091E-4</v>
      </c>
      <c r="AF3174" t="e">
        <f ca="1">IF(AD3174="","",_xludf.RANK.EQ(AD3174,$AD$2:$AD$5513,0))</f>
        <v>#NAME?</v>
      </c>
      <c r="AH3174" t="str">
        <f t="shared" si="498"/>
        <v>Baja</v>
      </c>
      <c r="AI3174" t="s">
        <v>153</v>
      </c>
      <c r="AJ3174" t="str">
        <f>IFERROR(VLOOKUP(B3174,Maestro_Regionales!$A$2:$B$35,2,FALSE),"Otras zonas")</f>
        <v>Centro</v>
      </c>
      <c r="AK3174" t="str">
        <f t="shared" si="499"/>
        <v>NUEVA EPS | Centro</v>
      </c>
    </row>
    <row r="3175" spans="1:37">
      <c r="A3175" s="4" t="s">
        <v>1336</v>
      </c>
      <c r="B3175" s="4" t="s">
        <v>1337</v>
      </c>
      <c r="C3175" s="4" t="s">
        <v>1397</v>
      </c>
      <c r="D3175" s="4" t="s">
        <v>1398</v>
      </c>
      <c r="E3175" s="4" t="s">
        <v>86</v>
      </c>
      <c r="F3175" s="4">
        <v>466</v>
      </c>
      <c r="G3175" s="4">
        <v>2439</v>
      </c>
      <c r="H3175" s="4">
        <v>0</v>
      </c>
      <c r="I3175">
        <f t="shared" si="490"/>
        <v>2905</v>
      </c>
      <c r="J3175">
        <f t="shared" si="491"/>
        <v>0.16041308089500861</v>
      </c>
      <c r="K3175">
        <f t="shared" si="492"/>
        <v>0.83958691910499139</v>
      </c>
      <c r="L3175">
        <f t="shared" si="493"/>
        <v>0</v>
      </c>
      <c r="M3175">
        <f>I3175*Diccionario!$B$36</f>
        <v>6.4491569607843129</v>
      </c>
      <c r="N3175">
        <f>M3175*Diccionario!$B$37</f>
        <v>0.65136485303921565</v>
      </c>
      <c r="O3175">
        <f>N3175*Diccionario!$B$38</f>
        <v>9.7704727955882351E-2</v>
      </c>
      <c r="P3175">
        <f>O3175*Diccionario!$B$39</f>
        <v>8.7934255160294114E-2</v>
      </c>
      <c r="Q3175">
        <f>P3175*Diccionario!$B$40</f>
        <v>3.517370206411765E-2</v>
      </c>
      <c r="R3175">
        <f>Q3175*Diccionario!$B$41</f>
        <v>2.2862906341676474E-2</v>
      </c>
      <c r="S3175">
        <f t="shared" si="494"/>
        <v>2.2862906341676474E-2</v>
      </c>
      <c r="T3175">
        <f>I3175*Diccionario!$B$36</f>
        <v>6.4491569607843129</v>
      </c>
      <c r="U3175">
        <f>T3175*Diccionario!$B$42</f>
        <v>0.65136485303921565</v>
      </c>
      <c r="V3175">
        <f>U3175*Diccionario!$B$43</f>
        <v>0.55366012508333329</v>
      </c>
      <c r="W3175">
        <f>V3175*Diccionario!$B$44</f>
        <v>0.10519542376583332</v>
      </c>
      <c r="X3175">
        <f>W3175*Diccionario!$B$45</f>
        <v>4.1026215268674997E-2</v>
      </c>
      <c r="Y3175">
        <f>X3175*Diccionario!$B$46</f>
        <v>3.6513331589120748E-2</v>
      </c>
      <c r="Z3175">
        <f>Y3175*Diccionario!$B$47</f>
        <v>1.3509932687974676E-2</v>
      </c>
      <c r="AA3175">
        <f>Z3175*Diccionario!$B$48</f>
        <v>1.3509932687974676E-2</v>
      </c>
      <c r="AB3175">
        <f>AA3175*Diccionario!$B$49</f>
        <v>1.0132449515981006E-2</v>
      </c>
      <c r="AC3175">
        <f t="shared" si="495"/>
        <v>1.0132449515981006E-2</v>
      </c>
      <c r="AD3175">
        <f t="shared" si="496"/>
        <v>3.2995355857657477E-2</v>
      </c>
      <c r="AE3175">
        <f t="shared" si="497"/>
        <v>5.5292526395662368E-5</v>
      </c>
      <c r="AF3175" t="e">
        <f ca="1">IF(AD3175="","",_xludf.RANK.EQ(AD3175,$AD$2:$AD$5513,0))</f>
        <v>#NAME?</v>
      </c>
      <c r="AH3175" t="str">
        <f t="shared" si="498"/>
        <v>Baja</v>
      </c>
      <c r="AI3175" t="s">
        <v>153</v>
      </c>
      <c r="AJ3175" t="str">
        <f>IFERROR(VLOOKUP(B3175,Maestro_Regionales!$A$2:$B$35,2,FALSE),"Otras zonas")</f>
        <v>Centro</v>
      </c>
      <c r="AK3175" t="str">
        <f t="shared" si="499"/>
        <v>EPS SANITAS | Centro</v>
      </c>
    </row>
    <row r="3176" spans="1:37">
      <c r="A3176" s="4" t="s">
        <v>1336</v>
      </c>
      <c r="B3176" s="4" t="s">
        <v>1337</v>
      </c>
      <c r="C3176" s="4" t="s">
        <v>1397</v>
      </c>
      <c r="D3176" s="4" t="s">
        <v>1398</v>
      </c>
      <c r="E3176" s="4" t="s">
        <v>90</v>
      </c>
      <c r="F3176" s="4">
        <v>0</v>
      </c>
      <c r="G3176" s="4">
        <v>0</v>
      </c>
      <c r="H3176" s="4">
        <v>178</v>
      </c>
      <c r="I3176">
        <f t="shared" si="490"/>
        <v>178</v>
      </c>
      <c r="J3176">
        <f t="shared" si="491"/>
        <v>0</v>
      </c>
      <c r="K3176">
        <f t="shared" si="492"/>
        <v>0</v>
      </c>
      <c r="L3176">
        <f t="shared" si="493"/>
        <v>1</v>
      </c>
      <c r="M3176">
        <f>I3176*Diccionario!$B$36</f>
        <v>0.39516349019607838</v>
      </c>
      <c r="N3176">
        <f>M3176*Diccionario!$B$37</f>
        <v>3.9911512509803918E-2</v>
      </c>
      <c r="O3176">
        <f>N3176*Diccionario!$B$38</f>
        <v>5.9867268764705875E-3</v>
      </c>
      <c r="P3176">
        <f>O3176*Diccionario!$B$39</f>
        <v>5.3880541888235286E-3</v>
      </c>
      <c r="Q3176">
        <f>P3176*Diccionario!$B$40</f>
        <v>2.1552216755294116E-3</v>
      </c>
      <c r="R3176">
        <f>Q3176*Diccionario!$B$41</f>
        <v>1.4008940890941177E-3</v>
      </c>
      <c r="S3176">
        <f t="shared" si="494"/>
        <v>1.4008940890941177E-3</v>
      </c>
      <c r="T3176">
        <f>I3176*Diccionario!$B$36</f>
        <v>0.39516349019607838</v>
      </c>
      <c r="U3176">
        <f>T3176*Diccionario!$B$42</f>
        <v>3.9911512509803918E-2</v>
      </c>
      <c r="V3176">
        <f>U3176*Diccionario!$B$43</f>
        <v>3.3924785633333329E-2</v>
      </c>
      <c r="W3176">
        <f>V3176*Diccionario!$B$44</f>
        <v>6.445709270333333E-3</v>
      </c>
      <c r="X3176">
        <f>W3176*Diccionario!$B$45</f>
        <v>2.5138266154299998E-3</v>
      </c>
      <c r="Y3176">
        <f>X3176*Diccionario!$B$46</f>
        <v>2.2373056877327E-3</v>
      </c>
      <c r="Z3176">
        <f>Y3176*Diccionario!$B$47</f>
        <v>8.2780310446109895E-4</v>
      </c>
      <c r="AA3176">
        <f>Z3176*Diccionario!$B$48</f>
        <v>8.2780310446109895E-4</v>
      </c>
      <c r="AB3176">
        <f>AA3176*Diccionario!$B$49</f>
        <v>6.2085232834582424E-4</v>
      </c>
      <c r="AC3176">
        <f t="shared" si="495"/>
        <v>6.2085232834582424E-4</v>
      </c>
      <c r="AD3176">
        <f t="shared" si="496"/>
        <v>2.021746417439942E-3</v>
      </c>
      <c r="AE3176">
        <f t="shared" si="497"/>
        <v>3.3879757998030643E-6</v>
      </c>
      <c r="AF3176" t="e">
        <f ca="1">IF(AD3176="","",_xludf.RANK.EQ(AD3176,$AD$2:$AD$5513,0))</f>
        <v>#NAME?</v>
      </c>
      <c r="AH3176" t="str">
        <f t="shared" si="498"/>
        <v>Baja</v>
      </c>
      <c r="AI3176" t="s">
        <v>153</v>
      </c>
      <c r="AJ3176" t="str">
        <f>IFERROR(VLOOKUP(B3176,Maestro_Regionales!$A$2:$B$35,2,FALSE),"Otras zonas")</f>
        <v>Centro</v>
      </c>
      <c r="AK3176" t="str">
        <f t="shared" si="499"/>
        <v>REGIMEN DE EXCEPCION | Centro</v>
      </c>
    </row>
    <row r="3177" spans="1:37">
      <c r="A3177" s="4" t="s">
        <v>1336</v>
      </c>
      <c r="B3177" s="4" t="s">
        <v>1337</v>
      </c>
      <c r="C3177" s="4" t="s">
        <v>1399</v>
      </c>
      <c r="D3177" s="4" t="s">
        <v>1400</v>
      </c>
      <c r="E3177" s="4" t="s">
        <v>86</v>
      </c>
      <c r="F3177" s="4">
        <v>364</v>
      </c>
      <c r="G3177" s="4">
        <v>4754</v>
      </c>
      <c r="H3177" s="4">
        <v>0</v>
      </c>
      <c r="I3177">
        <f t="shared" si="490"/>
        <v>5118</v>
      </c>
      <c r="J3177">
        <f t="shared" si="491"/>
        <v>7.1121531848378272E-2</v>
      </c>
      <c r="K3177">
        <f t="shared" si="492"/>
        <v>0.92887846815162167</v>
      </c>
      <c r="L3177">
        <f t="shared" si="493"/>
        <v>0</v>
      </c>
      <c r="M3177">
        <f>I3177*Diccionario!$B$36</f>
        <v>11.362060352941176</v>
      </c>
      <c r="N3177">
        <f>M3177*Diccionario!$B$37</f>
        <v>1.1475680956470589</v>
      </c>
      <c r="O3177">
        <f>N3177*Diccionario!$B$38</f>
        <v>0.17213521434705883</v>
      </c>
      <c r="P3177">
        <f>O3177*Diccionario!$B$39</f>
        <v>0.15492169291235294</v>
      </c>
      <c r="Q3177">
        <f>P3177*Diccionario!$B$40</f>
        <v>6.1968677164941179E-2</v>
      </c>
      <c r="R3177">
        <f>Q3177*Diccionario!$B$41</f>
        <v>4.027964015721177E-2</v>
      </c>
      <c r="S3177">
        <f t="shared" si="494"/>
        <v>4.027964015721177E-2</v>
      </c>
      <c r="T3177">
        <f>I3177*Diccionario!$B$36</f>
        <v>11.362060352941176</v>
      </c>
      <c r="U3177">
        <f>T3177*Diccionario!$B$42</f>
        <v>1.1475680956470589</v>
      </c>
      <c r="V3177">
        <f>U3177*Diccionario!$B$43</f>
        <v>0.97543288130000005</v>
      </c>
      <c r="W3177">
        <f>V3177*Diccionario!$B$44</f>
        <v>0.18533224744700003</v>
      </c>
      <c r="X3177">
        <f>W3177*Diccionario!$B$45</f>
        <v>7.2279576504330006E-2</v>
      </c>
      <c r="Y3177">
        <f>X3177*Diccionario!$B$46</f>
        <v>6.4328823088853709E-2</v>
      </c>
      <c r="Z3177">
        <f>Y3177*Diccionario!$B$47</f>
        <v>2.3801664542875873E-2</v>
      </c>
      <c r="AA3177">
        <f>Z3177*Diccionario!$B$48</f>
        <v>2.3801664542875873E-2</v>
      </c>
      <c r="AB3177">
        <f>AA3177*Diccionario!$B$49</f>
        <v>1.7851248407156906E-2</v>
      </c>
      <c r="AC3177">
        <f t="shared" si="495"/>
        <v>1.7851248407156906E-2</v>
      </c>
      <c r="AD3177">
        <f t="shared" si="496"/>
        <v>5.8130888564368675E-2</v>
      </c>
      <c r="AE3177">
        <f t="shared" si="497"/>
        <v>9.7413821030292619E-5</v>
      </c>
      <c r="AF3177" t="e">
        <f ca="1">IF(AD3177="","",_xludf.RANK.EQ(AD3177,$AD$2:$AD$5513,0))</f>
        <v>#NAME?</v>
      </c>
      <c r="AH3177" t="str">
        <f t="shared" si="498"/>
        <v>Baja</v>
      </c>
      <c r="AI3177" t="s">
        <v>153</v>
      </c>
      <c r="AJ3177" t="str">
        <f>IFERROR(VLOOKUP(B3177,Maestro_Regionales!$A$2:$B$35,2,FALSE),"Otras zonas")</f>
        <v>Centro</v>
      </c>
      <c r="AK3177" t="str">
        <f t="shared" si="499"/>
        <v>EPS SANITAS | Centro</v>
      </c>
    </row>
    <row r="3178" spans="1:37">
      <c r="A3178" s="4" t="s">
        <v>1336</v>
      </c>
      <c r="B3178" s="4" t="s">
        <v>1337</v>
      </c>
      <c r="C3178" s="4" t="s">
        <v>1399</v>
      </c>
      <c r="D3178" s="4" t="s">
        <v>1400</v>
      </c>
      <c r="E3178" s="4" t="s">
        <v>87</v>
      </c>
      <c r="F3178" s="4">
        <v>883</v>
      </c>
      <c r="G3178" s="4">
        <v>3597</v>
      </c>
      <c r="H3178" s="4">
        <v>0</v>
      </c>
      <c r="I3178">
        <f t="shared" si="490"/>
        <v>4480</v>
      </c>
      <c r="J3178">
        <f t="shared" si="491"/>
        <v>0.19709821428571428</v>
      </c>
      <c r="K3178">
        <f t="shared" si="492"/>
        <v>0.80290178571428572</v>
      </c>
      <c r="L3178">
        <f t="shared" si="493"/>
        <v>0</v>
      </c>
      <c r="M3178">
        <f>I3178*Diccionario!$B$36</f>
        <v>9.9456878431372537</v>
      </c>
      <c r="N3178">
        <f>M3178*Diccionario!$B$37</f>
        <v>1.0045144721568626</v>
      </c>
      <c r="O3178">
        <f>N3178*Diccionario!$B$38</f>
        <v>0.15067717082352938</v>
      </c>
      <c r="P3178">
        <f>O3178*Diccionario!$B$39</f>
        <v>0.13560945374117644</v>
      </c>
      <c r="Q3178">
        <f>P3178*Diccionario!$B$40</f>
        <v>5.4243781496470578E-2</v>
      </c>
      <c r="R3178">
        <f>Q3178*Diccionario!$B$41</f>
        <v>3.5258457972705874E-2</v>
      </c>
      <c r="S3178">
        <f t="shared" si="494"/>
        <v>3.5258457972705874E-2</v>
      </c>
      <c r="T3178">
        <f>I3178*Diccionario!$B$36</f>
        <v>9.9456878431372537</v>
      </c>
      <c r="U3178">
        <f>T3178*Diccionario!$B$42</f>
        <v>1.0045144721568626</v>
      </c>
      <c r="V3178">
        <f>U3178*Diccionario!$B$43</f>
        <v>0.85383730133333324</v>
      </c>
      <c r="W3178">
        <f>V3178*Diccionario!$B$44</f>
        <v>0.16222908725333332</v>
      </c>
      <c r="X3178">
        <f>W3178*Diccionario!$B$45</f>
        <v>6.3269344028799995E-2</v>
      </c>
      <c r="Y3178">
        <f>X3178*Diccionario!$B$46</f>
        <v>5.6309716185631999E-2</v>
      </c>
      <c r="Z3178">
        <f>Y3178*Diccionario!$B$47</f>
        <v>2.0834594988683838E-2</v>
      </c>
      <c r="AA3178">
        <f>Z3178*Diccionario!$B$48</f>
        <v>2.0834594988683838E-2</v>
      </c>
      <c r="AB3178">
        <f>AA3178*Diccionario!$B$49</f>
        <v>1.5625946241512877E-2</v>
      </c>
      <c r="AC3178">
        <f t="shared" si="495"/>
        <v>1.5625946241512877E-2</v>
      </c>
      <c r="AD3178">
        <f t="shared" si="496"/>
        <v>5.0884404214218748E-2</v>
      </c>
      <c r="AE3178">
        <f t="shared" si="497"/>
        <v>8.5270402152346758E-5</v>
      </c>
      <c r="AF3178" t="e">
        <f ca="1">IF(AD3178="","",_xludf.RANK.EQ(AD3178,$AD$2:$AD$5513,0))</f>
        <v>#NAME?</v>
      </c>
      <c r="AH3178" t="str">
        <f t="shared" si="498"/>
        <v>Baja</v>
      </c>
      <c r="AI3178" t="s">
        <v>153</v>
      </c>
      <c r="AJ3178" t="str">
        <f>IFERROR(VLOOKUP(B3178,Maestro_Regionales!$A$2:$B$35,2,FALSE),"Otras zonas")</f>
        <v>Centro</v>
      </c>
      <c r="AK3178" t="str">
        <f t="shared" si="499"/>
        <v>NUEVA EPS | Centro</v>
      </c>
    </row>
    <row r="3179" spans="1:37">
      <c r="A3179" s="4" t="s">
        <v>1336</v>
      </c>
      <c r="B3179" s="4" t="s">
        <v>1337</v>
      </c>
      <c r="C3179" s="4" t="s">
        <v>1399</v>
      </c>
      <c r="D3179" s="4" t="s">
        <v>1400</v>
      </c>
      <c r="E3179" s="4" t="s">
        <v>90</v>
      </c>
      <c r="F3179" s="4">
        <v>0</v>
      </c>
      <c r="G3179" s="4">
        <v>0</v>
      </c>
      <c r="H3179" s="4">
        <v>85</v>
      </c>
      <c r="I3179">
        <f t="shared" si="490"/>
        <v>85</v>
      </c>
      <c r="J3179">
        <f t="shared" si="491"/>
        <v>0</v>
      </c>
      <c r="K3179">
        <f t="shared" si="492"/>
        <v>0</v>
      </c>
      <c r="L3179">
        <f t="shared" si="493"/>
        <v>1</v>
      </c>
      <c r="M3179">
        <f>I3179*Diccionario!$B$36</f>
        <v>0.18870166666666666</v>
      </c>
      <c r="N3179">
        <f>M3179*Diccionario!$B$37</f>
        <v>1.9058868333333333E-2</v>
      </c>
      <c r="O3179">
        <f>N3179*Diccionario!$B$38</f>
        <v>2.85883025E-3</v>
      </c>
      <c r="P3179">
        <f>O3179*Diccionario!$B$39</f>
        <v>2.5729472249999999E-3</v>
      </c>
      <c r="Q3179">
        <f>P3179*Diccionario!$B$40</f>
        <v>1.0291788900000001E-3</v>
      </c>
      <c r="R3179">
        <f>Q3179*Diccionario!$B$41</f>
        <v>6.6896627850000008E-4</v>
      </c>
      <c r="S3179">
        <f t="shared" si="494"/>
        <v>6.6896627850000008E-4</v>
      </c>
      <c r="T3179">
        <f>I3179*Diccionario!$B$36</f>
        <v>0.18870166666666666</v>
      </c>
      <c r="U3179">
        <f>T3179*Diccionario!$B$42</f>
        <v>1.9058868333333333E-2</v>
      </c>
      <c r="V3179">
        <f>U3179*Diccionario!$B$43</f>
        <v>1.6200038083333333E-2</v>
      </c>
      <c r="W3179">
        <f>V3179*Diccionario!$B$44</f>
        <v>3.0780072358333336E-3</v>
      </c>
      <c r="X3179">
        <f>W3179*Diccionario!$B$45</f>
        <v>1.200422821975E-3</v>
      </c>
      <c r="Y3179">
        <f>X3179*Diccionario!$B$46</f>
        <v>1.0683763115577501E-3</v>
      </c>
      <c r="Z3179">
        <f>Y3179*Diccionario!$B$47</f>
        <v>3.952992352763675E-4</v>
      </c>
      <c r="AA3179">
        <f>Z3179*Diccionario!$B$48</f>
        <v>3.952992352763675E-4</v>
      </c>
      <c r="AB3179">
        <f>AA3179*Diccionario!$B$49</f>
        <v>2.9647442645727566E-4</v>
      </c>
      <c r="AC3179">
        <f t="shared" si="495"/>
        <v>2.9647442645727566E-4</v>
      </c>
      <c r="AD3179">
        <f t="shared" si="496"/>
        <v>9.6544070495727574E-4</v>
      </c>
      <c r="AE3179">
        <f t="shared" si="497"/>
        <v>1.6178536122655085E-6</v>
      </c>
      <c r="AF3179" t="e">
        <f ca="1">IF(AD3179="","",_xludf.RANK.EQ(AD3179,$AD$2:$AD$5513,0))</f>
        <v>#NAME?</v>
      </c>
      <c r="AH3179" t="str">
        <f t="shared" si="498"/>
        <v>Baja</v>
      </c>
      <c r="AI3179" t="s">
        <v>153</v>
      </c>
      <c r="AJ3179" t="str">
        <f>IFERROR(VLOOKUP(B3179,Maestro_Regionales!$A$2:$B$35,2,FALSE),"Otras zonas")</f>
        <v>Centro</v>
      </c>
      <c r="AK3179" t="str">
        <f t="shared" si="499"/>
        <v>REGIMEN DE EXCEPCION | Centro</v>
      </c>
    </row>
    <row r="3180" spans="1:37">
      <c r="A3180" s="4" t="s">
        <v>1336</v>
      </c>
      <c r="B3180" s="4" t="s">
        <v>1337</v>
      </c>
      <c r="C3180" s="4" t="s">
        <v>1399</v>
      </c>
      <c r="D3180" s="4" t="s">
        <v>1400</v>
      </c>
      <c r="E3180" s="4" t="s">
        <v>85</v>
      </c>
      <c r="F3180" s="4">
        <v>6</v>
      </c>
      <c r="G3180" s="4">
        <v>12</v>
      </c>
      <c r="H3180" s="4">
        <v>0</v>
      </c>
      <c r="I3180">
        <f t="shared" si="490"/>
        <v>18</v>
      </c>
      <c r="J3180">
        <f t="shared" si="491"/>
        <v>0.33333333333333331</v>
      </c>
      <c r="K3180">
        <f t="shared" si="492"/>
        <v>0.66666666666666663</v>
      </c>
      <c r="L3180">
        <f t="shared" si="493"/>
        <v>0</v>
      </c>
      <c r="M3180">
        <f>I3180*Diccionario!$B$36</f>
        <v>3.9960352941176468E-2</v>
      </c>
      <c r="N3180">
        <f>M3180*Diccionario!$B$37</f>
        <v>4.0359956470588237E-3</v>
      </c>
      <c r="O3180">
        <f>N3180*Diccionario!$B$38</f>
        <v>6.0539934705882358E-4</v>
      </c>
      <c r="P3180">
        <f>O3180*Diccionario!$B$39</f>
        <v>5.4485941235294126E-4</v>
      </c>
      <c r="Q3180">
        <f>P3180*Diccionario!$B$40</f>
        <v>2.1794376494117652E-4</v>
      </c>
      <c r="R3180">
        <f>Q3180*Diccionario!$B$41</f>
        <v>1.4166344721176473E-4</v>
      </c>
      <c r="S3180">
        <f t="shared" si="494"/>
        <v>1.4166344721176473E-4</v>
      </c>
      <c r="T3180">
        <f>I3180*Diccionario!$B$36</f>
        <v>3.9960352941176468E-2</v>
      </c>
      <c r="U3180">
        <f>T3180*Diccionario!$B$42</f>
        <v>4.0359956470588237E-3</v>
      </c>
      <c r="V3180">
        <f>U3180*Diccionario!$B$43</f>
        <v>3.4305963000000003E-3</v>
      </c>
      <c r="W3180">
        <f>V3180*Diccionario!$B$44</f>
        <v>6.5181329700000001E-4</v>
      </c>
      <c r="X3180">
        <f>W3180*Diccionario!$B$45</f>
        <v>2.5420718582999999E-4</v>
      </c>
      <c r="Y3180">
        <f>X3180*Diccionario!$B$46</f>
        <v>2.2624439538869998E-4</v>
      </c>
      <c r="Z3180">
        <f>Y3180*Diccionario!$B$47</f>
        <v>8.3710426293818994E-5</v>
      </c>
      <c r="AA3180">
        <f>Z3180*Diccionario!$B$48</f>
        <v>8.3710426293818994E-5</v>
      </c>
      <c r="AB3180">
        <f>AA3180*Diccionario!$B$49</f>
        <v>6.2782819720364242E-5</v>
      </c>
      <c r="AC3180">
        <f t="shared" si="495"/>
        <v>6.2782819720364242E-5</v>
      </c>
      <c r="AD3180">
        <f t="shared" si="496"/>
        <v>2.0444626693212896E-4</v>
      </c>
      <c r="AE3180">
        <f t="shared" si="497"/>
        <v>3.4260429436210761E-7</v>
      </c>
      <c r="AF3180" t="e">
        <f ca="1">IF(AD3180="","",_xludf.RANK.EQ(AD3180,$AD$2:$AD$5513,0))</f>
        <v>#NAME?</v>
      </c>
      <c r="AH3180" t="str">
        <f t="shared" si="498"/>
        <v>Baja</v>
      </c>
      <c r="AI3180" t="s">
        <v>153</v>
      </c>
      <c r="AJ3180" t="str">
        <f>IFERROR(VLOOKUP(B3180,Maestro_Regionales!$A$2:$B$35,2,FALSE),"Otras zonas")</f>
        <v>Centro</v>
      </c>
      <c r="AK3180" t="str">
        <f t="shared" si="499"/>
        <v>SALUD TOTAL EPS | Centro</v>
      </c>
    </row>
    <row r="3181" spans="1:37">
      <c r="A3181" s="4" t="s">
        <v>1336</v>
      </c>
      <c r="B3181" s="4" t="s">
        <v>1337</v>
      </c>
      <c r="C3181" s="4" t="s">
        <v>1401</v>
      </c>
      <c r="D3181" s="4" t="s">
        <v>1402</v>
      </c>
      <c r="E3181" s="4" t="s">
        <v>86</v>
      </c>
      <c r="F3181" s="4">
        <v>262</v>
      </c>
      <c r="G3181" s="4">
        <v>3201</v>
      </c>
      <c r="H3181" s="4">
        <v>0</v>
      </c>
      <c r="I3181">
        <f t="shared" si="490"/>
        <v>3463</v>
      </c>
      <c r="J3181">
        <f t="shared" si="491"/>
        <v>7.565694484550968E-2</v>
      </c>
      <c r="K3181">
        <f t="shared" si="492"/>
        <v>0.92434305515449033</v>
      </c>
      <c r="L3181">
        <f t="shared" si="493"/>
        <v>0</v>
      </c>
      <c r="M3181">
        <f>I3181*Diccionario!$B$36</f>
        <v>7.6879279019607836</v>
      </c>
      <c r="N3181">
        <f>M3181*Diccionario!$B$37</f>
        <v>0.7764807180980392</v>
      </c>
      <c r="O3181">
        <f>N3181*Diccionario!$B$38</f>
        <v>0.11647210771470587</v>
      </c>
      <c r="P3181">
        <f>O3181*Diccionario!$B$39</f>
        <v>0.10482489694323528</v>
      </c>
      <c r="Q3181">
        <f>P3181*Diccionario!$B$40</f>
        <v>4.1929958777294114E-2</v>
      </c>
      <c r="R3181">
        <f>Q3181*Diccionario!$B$41</f>
        <v>2.7254473205241176E-2</v>
      </c>
      <c r="S3181">
        <f t="shared" si="494"/>
        <v>2.7254473205241176E-2</v>
      </c>
      <c r="T3181">
        <f>I3181*Diccionario!$B$36</f>
        <v>7.6879279019607836</v>
      </c>
      <c r="U3181">
        <f>T3181*Diccionario!$B$42</f>
        <v>0.7764807180980392</v>
      </c>
      <c r="V3181">
        <f>U3181*Diccionario!$B$43</f>
        <v>0.66000861038333325</v>
      </c>
      <c r="W3181">
        <f>V3181*Diccionario!$B$44</f>
        <v>0.12540163597283333</v>
      </c>
      <c r="X3181">
        <f>W3181*Diccionario!$B$45</f>
        <v>4.8906638029405002E-2</v>
      </c>
      <c r="Y3181">
        <f>X3181*Diccionario!$B$46</f>
        <v>4.352690784617045E-2</v>
      </c>
      <c r="Z3181">
        <f>Y3181*Diccionario!$B$47</f>
        <v>1.6104955903083067E-2</v>
      </c>
      <c r="AA3181">
        <f>Z3181*Diccionario!$B$48</f>
        <v>1.6104955903083067E-2</v>
      </c>
      <c r="AB3181">
        <f>AA3181*Diccionario!$B$49</f>
        <v>1.20787169273123E-2</v>
      </c>
      <c r="AC3181">
        <f t="shared" si="495"/>
        <v>1.20787169273123E-2</v>
      </c>
      <c r="AD3181">
        <f t="shared" si="496"/>
        <v>3.9333190132553472E-2</v>
      </c>
      <c r="AE3181">
        <f t="shared" si="497"/>
        <v>6.5913259520887694E-5</v>
      </c>
      <c r="AF3181" t="e">
        <f ca="1">IF(AD3181="","",_xludf.RANK.EQ(AD3181,$AD$2:$AD$5513,0))</f>
        <v>#NAME?</v>
      </c>
      <c r="AH3181" t="str">
        <f t="shared" si="498"/>
        <v>Baja</v>
      </c>
      <c r="AI3181" t="s">
        <v>153</v>
      </c>
      <c r="AJ3181" t="str">
        <f>IFERROR(VLOOKUP(B3181,Maestro_Regionales!$A$2:$B$35,2,FALSE),"Otras zonas")</f>
        <v>Centro</v>
      </c>
      <c r="AK3181" t="str">
        <f t="shared" si="499"/>
        <v>EPS SANITAS | Centro</v>
      </c>
    </row>
    <row r="3182" spans="1:37">
      <c r="A3182" s="4" t="s">
        <v>1336</v>
      </c>
      <c r="B3182" s="4" t="s">
        <v>1337</v>
      </c>
      <c r="C3182" s="4" t="s">
        <v>1401</v>
      </c>
      <c r="D3182" s="4" t="s">
        <v>1402</v>
      </c>
      <c r="E3182" s="4" t="s">
        <v>95</v>
      </c>
      <c r="F3182" s="4">
        <v>71</v>
      </c>
      <c r="G3182" s="4">
        <v>1882</v>
      </c>
      <c r="H3182" s="4">
        <v>0</v>
      </c>
      <c r="I3182">
        <f t="shared" si="490"/>
        <v>1953</v>
      </c>
      <c r="J3182">
        <f t="shared" si="491"/>
        <v>3.6354326676907321E-2</v>
      </c>
      <c r="K3182">
        <f t="shared" si="492"/>
        <v>0.9636456733230927</v>
      </c>
      <c r="L3182">
        <f t="shared" si="493"/>
        <v>0</v>
      </c>
      <c r="M3182">
        <f>I3182*Diccionario!$B$36</f>
        <v>4.3356982941176465</v>
      </c>
      <c r="N3182">
        <f>M3182*Diccionario!$B$37</f>
        <v>0.43790552770588231</v>
      </c>
      <c r="O3182">
        <f>N3182*Diccionario!$B$38</f>
        <v>6.568582915588235E-2</v>
      </c>
      <c r="P3182">
        <f>O3182*Diccionario!$B$39</f>
        <v>5.9117246240294116E-2</v>
      </c>
      <c r="Q3182">
        <f>P3182*Diccionario!$B$40</f>
        <v>2.3646898496117646E-2</v>
      </c>
      <c r="R3182">
        <f>Q3182*Diccionario!$B$41</f>
        <v>1.5370484022476471E-2</v>
      </c>
      <c r="S3182">
        <f t="shared" si="494"/>
        <v>1.5370484022476471E-2</v>
      </c>
      <c r="T3182">
        <f>I3182*Diccionario!$B$36</f>
        <v>4.3356982941176465</v>
      </c>
      <c r="U3182">
        <f>T3182*Diccionario!$B$42</f>
        <v>0.43790552770588231</v>
      </c>
      <c r="V3182">
        <f>U3182*Diccionario!$B$43</f>
        <v>0.37221969854999998</v>
      </c>
      <c r="W3182">
        <f>V3182*Diccionario!$B$44</f>
        <v>7.0721742724499992E-2</v>
      </c>
      <c r="X3182">
        <f>W3182*Diccionario!$B$45</f>
        <v>2.7581479662554999E-2</v>
      </c>
      <c r="Y3182">
        <f>X3182*Diccionario!$B$46</f>
        <v>2.4547516899673948E-2</v>
      </c>
      <c r="Z3182">
        <f>Y3182*Diccionario!$B$47</f>
        <v>9.0825812528793608E-3</v>
      </c>
      <c r="AA3182">
        <f>Z3182*Diccionario!$B$48</f>
        <v>9.0825812528793608E-3</v>
      </c>
      <c r="AB3182">
        <f>AA3182*Diccionario!$B$49</f>
        <v>6.8119359396595202E-3</v>
      </c>
      <c r="AC3182">
        <f t="shared" si="495"/>
        <v>6.8119359396595202E-3</v>
      </c>
      <c r="AD3182">
        <f t="shared" si="496"/>
        <v>2.2182419962135991E-2</v>
      </c>
      <c r="AE3182">
        <f t="shared" si="497"/>
        <v>3.7172565938288673E-5</v>
      </c>
      <c r="AF3182" t="e">
        <f ca="1">IF(AD3182="","",_xludf.RANK.EQ(AD3182,$AD$2:$AD$5513,0))</f>
        <v>#NAME?</v>
      </c>
      <c r="AH3182" t="str">
        <f t="shared" si="498"/>
        <v>Baja</v>
      </c>
      <c r="AI3182" t="s">
        <v>153</v>
      </c>
      <c r="AJ3182" t="str">
        <f>IFERROR(VLOOKUP(B3182,Maestro_Regionales!$A$2:$B$35,2,FALSE),"Otras zonas")</f>
        <v>Centro</v>
      </c>
      <c r="AK3182" t="str">
        <f t="shared" si="499"/>
        <v>ASMETSALUD EPS | Centro</v>
      </c>
    </row>
    <row r="3183" spans="1:37">
      <c r="A3183" s="4" t="s">
        <v>1336</v>
      </c>
      <c r="B3183" s="4" t="s">
        <v>1337</v>
      </c>
      <c r="C3183" s="4" t="s">
        <v>1401</v>
      </c>
      <c r="D3183" s="4" t="s">
        <v>1402</v>
      </c>
      <c r="E3183" s="4" t="s">
        <v>87</v>
      </c>
      <c r="F3183" s="4">
        <v>404</v>
      </c>
      <c r="G3183" s="4">
        <v>792</v>
      </c>
      <c r="H3183" s="4">
        <v>0</v>
      </c>
      <c r="I3183">
        <f t="shared" si="490"/>
        <v>1196</v>
      </c>
      <c r="J3183">
        <f t="shared" si="491"/>
        <v>0.33779264214046822</v>
      </c>
      <c r="K3183">
        <f t="shared" si="492"/>
        <v>0.66220735785953178</v>
      </c>
      <c r="L3183">
        <f t="shared" si="493"/>
        <v>0</v>
      </c>
      <c r="M3183">
        <f>I3183*Diccionario!$B$36</f>
        <v>2.655143450980392</v>
      </c>
      <c r="N3183">
        <f>M3183*Diccionario!$B$37</f>
        <v>0.26816948854901962</v>
      </c>
      <c r="O3183">
        <f>N3183*Diccionario!$B$38</f>
        <v>4.0225423282352943E-2</v>
      </c>
      <c r="P3183">
        <f>O3183*Diccionario!$B$39</f>
        <v>3.6202880954117653E-2</v>
      </c>
      <c r="Q3183">
        <f>P3183*Diccionario!$B$40</f>
        <v>1.4481152381647062E-2</v>
      </c>
      <c r="R3183">
        <f>Q3183*Diccionario!$B$41</f>
        <v>9.4127490480705907E-3</v>
      </c>
      <c r="S3183">
        <f t="shared" si="494"/>
        <v>9.4127490480705907E-3</v>
      </c>
      <c r="T3183">
        <f>I3183*Diccionario!$B$36</f>
        <v>2.655143450980392</v>
      </c>
      <c r="U3183">
        <f>T3183*Diccionario!$B$42</f>
        <v>0.26816948854901962</v>
      </c>
      <c r="V3183">
        <f>U3183*Diccionario!$B$43</f>
        <v>0.22794406526666666</v>
      </c>
      <c r="W3183">
        <f>V3183*Diccionario!$B$44</f>
        <v>4.3309372400666665E-2</v>
      </c>
      <c r="X3183">
        <f>W3183*Diccionario!$B$45</f>
        <v>1.6890655236259999E-2</v>
      </c>
      <c r="Y3183">
        <f>X3183*Diccionario!$B$46</f>
        <v>1.5032683160271398E-2</v>
      </c>
      <c r="Z3183">
        <f>Y3183*Diccionario!$B$47</f>
        <v>5.562092769300417E-3</v>
      </c>
      <c r="AA3183">
        <f>Z3183*Diccionario!$B$48</f>
        <v>5.562092769300417E-3</v>
      </c>
      <c r="AB3183">
        <f>AA3183*Diccionario!$B$49</f>
        <v>4.171569576975313E-3</v>
      </c>
      <c r="AC3183">
        <f t="shared" si="495"/>
        <v>4.171569576975313E-3</v>
      </c>
      <c r="AD3183">
        <f t="shared" si="496"/>
        <v>1.3584318625045904E-2</v>
      </c>
      <c r="AE3183">
        <f t="shared" si="497"/>
        <v>2.2764152003171152E-5</v>
      </c>
      <c r="AF3183" t="e">
        <f ca="1">IF(AD3183="","",_xludf.RANK.EQ(AD3183,$AD$2:$AD$5513,0))</f>
        <v>#NAME?</v>
      </c>
      <c r="AH3183" t="str">
        <f t="shared" si="498"/>
        <v>Baja</v>
      </c>
      <c r="AI3183" t="s">
        <v>153</v>
      </c>
      <c r="AJ3183" t="str">
        <f>IFERROR(VLOOKUP(B3183,Maestro_Regionales!$A$2:$B$35,2,FALSE),"Otras zonas")</f>
        <v>Centro</v>
      </c>
      <c r="AK3183" t="str">
        <f t="shared" si="499"/>
        <v>NUEVA EPS | Centro</v>
      </c>
    </row>
    <row r="3184" spans="1:37">
      <c r="A3184" s="4" t="s">
        <v>1336</v>
      </c>
      <c r="B3184" s="4" t="s">
        <v>1337</v>
      </c>
      <c r="C3184" s="4" t="s">
        <v>1401</v>
      </c>
      <c r="D3184" s="4" t="s">
        <v>1402</v>
      </c>
      <c r="E3184" s="4" t="s">
        <v>90</v>
      </c>
      <c r="F3184" s="4">
        <v>0</v>
      </c>
      <c r="G3184" s="4">
        <v>0</v>
      </c>
      <c r="H3184" s="4">
        <v>104</v>
      </c>
      <c r="I3184">
        <f t="shared" si="490"/>
        <v>104</v>
      </c>
      <c r="J3184">
        <f t="shared" si="491"/>
        <v>0</v>
      </c>
      <c r="K3184">
        <f t="shared" si="492"/>
        <v>0</v>
      </c>
      <c r="L3184">
        <f t="shared" si="493"/>
        <v>1</v>
      </c>
      <c r="M3184">
        <f>I3184*Diccionario!$B$36</f>
        <v>0.23088203921568626</v>
      </c>
      <c r="N3184">
        <f>M3184*Diccionario!$B$37</f>
        <v>2.3319085960784313E-2</v>
      </c>
      <c r="O3184">
        <f>N3184*Diccionario!$B$38</f>
        <v>3.4978628941176467E-3</v>
      </c>
      <c r="P3184">
        <f>O3184*Diccionario!$B$39</f>
        <v>3.1480766047058822E-3</v>
      </c>
      <c r="Q3184">
        <f>P3184*Diccionario!$B$40</f>
        <v>1.2592306418823529E-3</v>
      </c>
      <c r="R3184">
        <f>Q3184*Diccionario!$B$41</f>
        <v>8.1849991722352943E-4</v>
      </c>
      <c r="S3184">
        <f t="shared" si="494"/>
        <v>8.1849991722352943E-4</v>
      </c>
      <c r="T3184">
        <f>I3184*Diccionario!$B$36</f>
        <v>0.23088203921568626</v>
      </c>
      <c r="U3184">
        <f>T3184*Diccionario!$B$42</f>
        <v>2.3319085960784313E-2</v>
      </c>
      <c r="V3184">
        <f>U3184*Diccionario!$B$43</f>
        <v>1.9821223066666664E-2</v>
      </c>
      <c r="W3184">
        <f>V3184*Diccionario!$B$44</f>
        <v>3.766032382666666E-3</v>
      </c>
      <c r="X3184">
        <f>W3184*Diccionario!$B$45</f>
        <v>1.4687526292399998E-3</v>
      </c>
      <c r="Y3184">
        <f>X3184*Diccionario!$B$46</f>
        <v>1.3071898400235998E-3</v>
      </c>
      <c r="Z3184">
        <f>Y3184*Diccionario!$B$47</f>
        <v>4.8366024080873191E-4</v>
      </c>
      <c r="AA3184">
        <f>Z3184*Diccionario!$B$48</f>
        <v>4.8366024080873191E-4</v>
      </c>
      <c r="AB3184">
        <f>AA3184*Diccionario!$B$49</f>
        <v>3.6274518060654896E-4</v>
      </c>
      <c r="AC3184">
        <f t="shared" si="495"/>
        <v>3.6274518060654896E-4</v>
      </c>
      <c r="AD3184">
        <f t="shared" si="496"/>
        <v>1.1812450978300783E-3</v>
      </c>
      <c r="AE3184">
        <f t="shared" si="497"/>
        <v>1.9794914785366217E-6</v>
      </c>
      <c r="AF3184" t="e">
        <f ca="1">IF(AD3184="","",_xludf.RANK.EQ(AD3184,$AD$2:$AD$5513,0))</f>
        <v>#NAME?</v>
      </c>
      <c r="AH3184" t="str">
        <f t="shared" si="498"/>
        <v>Baja</v>
      </c>
      <c r="AI3184" t="s">
        <v>153</v>
      </c>
      <c r="AJ3184" t="str">
        <f>IFERROR(VLOOKUP(B3184,Maestro_Regionales!$A$2:$B$35,2,FALSE),"Otras zonas")</f>
        <v>Centro</v>
      </c>
      <c r="AK3184" t="str">
        <f t="shared" si="499"/>
        <v>REGIMEN DE EXCEPCION | Centro</v>
      </c>
    </row>
    <row r="3185" spans="1:37">
      <c r="A3185" s="4" t="s">
        <v>1336</v>
      </c>
      <c r="B3185" s="4" t="s">
        <v>1337</v>
      </c>
      <c r="C3185" s="4" t="s">
        <v>1403</v>
      </c>
      <c r="D3185" s="4" t="s">
        <v>1404</v>
      </c>
      <c r="E3185" s="4" t="s">
        <v>87</v>
      </c>
      <c r="F3185" s="4">
        <v>1273</v>
      </c>
      <c r="G3185" s="4">
        <v>8287</v>
      </c>
      <c r="H3185" s="4">
        <v>0</v>
      </c>
      <c r="I3185">
        <f t="shared" si="490"/>
        <v>9560</v>
      </c>
      <c r="J3185">
        <f t="shared" si="491"/>
        <v>0.13315899581589957</v>
      </c>
      <c r="K3185">
        <f t="shared" si="492"/>
        <v>0.86684100418410037</v>
      </c>
      <c r="L3185">
        <f t="shared" si="493"/>
        <v>0</v>
      </c>
      <c r="M3185">
        <f>I3185*Diccionario!$B$36</f>
        <v>21.22338745098039</v>
      </c>
      <c r="N3185">
        <f>M3185*Diccionario!$B$37</f>
        <v>2.1435621325490195</v>
      </c>
      <c r="O3185">
        <f>N3185*Diccionario!$B$38</f>
        <v>0.32153431988235293</v>
      </c>
      <c r="P3185">
        <f>O3185*Diccionario!$B$39</f>
        <v>0.28938088789411764</v>
      </c>
      <c r="Q3185">
        <f>P3185*Diccionario!$B$40</f>
        <v>0.11575235515764706</v>
      </c>
      <c r="R3185">
        <f>Q3185*Diccionario!$B$41</f>
        <v>7.5239030852470593E-2</v>
      </c>
      <c r="S3185">
        <f t="shared" si="494"/>
        <v>7.5239030852470593E-2</v>
      </c>
      <c r="T3185">
        <f>I3185*Diccionario!$B$36</f>
        <v>21.22338745098039</v>
      </c>
      <c r="U3185">
        <f>T3185*Diccionario!$B$42</f>
        <v>2.1435621325490195</v>
      </c>
      <c r="V3185">
        <f>U3185*Diccionario!$B$43</f>
        <v>1.8220278126666665</v>
      </c>
      <c r="W3185">
        <f>V3185*Diccionario!$B$44</f>
        <v>0.34618528440666663</v>
      </c>
      <c r="X3185">
        <f>W3185*Diccionario!$B$45</f>
        <v>0.1350122609186</v>
      </c>
      <c r="Y3185">
        <f>X3185*Diccionario!$B$46</f>
        <v>0.120160912217554</v>
      </c>
      <c r="Z3185">
        <f>Y3185*Diccionario!$B$47</f>
        <v>4.4459537520494981E-2</v>
      </c>
      <c r="AA3185">
        <f>Z3185*Diccionario!$B$48</f>
        <v>4.4459537520494981E-2</v>
      </c>
      <c r="AB3185">
        <f>AA3185*Diccionario!$B$49</f>
        <v>3.3344653140371237E-2</v>
      </c>
      <c r="AC3185">
        <f t="shared" si="495"/>
        <v>3.3344653140371237E-2</v>
      </c>
      <c r="AD3185">
        <f t="shared" si="496"/>
        <v>0.10858368399284182</v>
      </c>
      <c r="AE3185">
        <f t="shared" si="497"/>
        <v>1.8196094745009716E-4</v>
      </c>
      <c r="AF3185" t="e">
        <f ca="1">IF(AD3185="","",_xludf.RANK.EQ(AD3185,$AD$2:$AD$5513,0))</f>
        <v>#NAME?</v>
      </c>
      <c r="AH3185" t="str">
        <f t="shared" si="498"/>
        <v>Baja</v>
      </c>
      <c r="AI3185" t="s">
        <v>153</v>
      </c>
      <c r="AJ3185" t="str">
        <f>IFERROR(VLOOKUP(B3185,Maestro_Regionales!$A$2:$B$35,2,FALSE),"Otras zonas")</f>
        <v>Centro</v>
      </c>
      <c r="AK3185" t="str">
        <f t="shared" si="499"/>
        <v>NUEVA EPS | Centro</v>
      </c>
    </row>
    <row r="3186" spans="1:37">
      <c r="A3186" s="4" t="s">
        <v>1336</v>
      </c>
      <c r="B3186" s="4" t="s">
        <v>1337</v>
      </c>
      <c r="C3186" s="4" t="s">
        <v>1403</v>
      </c>
      <c r="D3186" s="4" t="s">
        <v>1404</v>
      </c>
      <c r="E3186" s="4" t="s">
        <v>95</v>
      </c>
      <c r="F3186" s="4">
        <v>190</v>
      </c>
      <c r="G3186" s="4">
        <v>6105</v>
      </c>
      <c r="H3186" s="4">
        <v>0</v>
      </c>
      <c r="I3186">
        <f t="shared" si="490"/>
        <v>6295</v>
      </c>
      <c r="J3186">
        <f t="shared" si="491"/>
        <v>3.0182684670373314E-2</v>
      </c>
      <c r="K3186">
        <f t="shared" si="492"/>
        <v>0.96981731532962667</v>
      </c>
      <c r="L3186">
        <f t="shared" si="493"/>
        <v>0</v>
      </c>
      <c r="M3186">
        <f>I3186*Diccionario!$B$36</f>
        <v>13.975023431372549</v>
      </c>
      <c r="N3186">
        <f>M3186*Diccionario!$B$37</f>
        <v>1.4114773665686275</v>
      </c>
      <c r="O3186">
        <f>N3186*Diccionario!$B$38</f>
        <v>0.21172160498529413</v>
      </c>
      <c r="P3186">
        <f>O3186*Diccionario!$B$39</f>
        <v>0.19054944448676472</v>
      </c>
      <c r="Q3186">
        <f>P3186*Diccionario!$B$40</f>
        <v>7.6219777794705901E-2</v>
      </c>
      <c r="R3186">
        <f>Q3186*Diccionario!$B$41</f>
        <v>4.9542855566558838E-2</v>
      </c>
      <c r="S3186">
        <f t="shared" si="494"/>
        <v>4.9542855566558838E-2</v>
      </c>
      <c r="T3186">
        <f>I3186*Diccionario!$B$36</f>
        <v>13.975023431372549</v>
      </c>
      <c r="U3186">
        <f>T3186*Diccionario!$B$42</f>
        <v>1.4114773665686275</v>
      </c>
      <c r="V3186">
        <f>U3186*Diccionario!$B$43</f>
        <v>1.1997557615833334</v>
      </c>
      <c r="W3186">
        <f>V3186*Diccionario!$B$44</f>
        <v>0.22795359470083335</v>
      </c>
      <c r="X3186">
        <f>W3186*Diccionario!$B$45</f>
        <v>8.8901901933325006E-2</v>
      </c>
      <c r="Y3186">
        <f>X3186*Diccionario!$B$46</f>
        <v>7.9122692720659263E-2</v>
      </c>
      <c r="Z3186">
        <f>Y3186*Diccionario!$B$47</f>
        <v>2.9275396306643928E-2</v>
      </c>
      <c r="AA3186">
        <f>Z3186*Diccionario!$B$48</f>
        <v>2.9275396306643928E-2</v>
      </c>
      <c r="AB3186">
        <f>AA3186*Diccionario!$B$49</f>
        <v>2.1956547229982946E-2</v>
      </c>
      <c r="AC3186">
        <f t="shared" si="495"/>
        <v>2.1956547229982946E-2</v>
      </c>
      <c r="AD3186">
        <f t="shared" si="496"/>
        <v>7.1499402796541781E-2</v>
      </c>
      <c r="AE3186">
        <f t="shared" si="497"/>
        <v>1.1981633516719266E-4</v>
      </c>
      <c r="AF3186" t="e">
        <f ca="1">IF(AD3186="","",_xludf.RANK.EQ(AD3186,$AD$2:$AD$5513,0))</f>
        <v>#NAME?</v>
      </c>
      <c r="AH3186" t="str">
        <f t="shared" si="498"/>
        <v>Baja</v>
      </c>
      <c r="AI3186" t="s">
        <v>153</v>
      </c>
      <c r="AJ3186" t="str">
        <f>IFERROR(VLOOKUP(B3186,Maestro_Regionales!$A$2:$B$35,2,FALSE),"Otras zonas")</f>
        <v>Centro</v>
      </c>
      <c r="AK3186" t="str">
        <f t="shared" si="499"/>
        <v>ASMETSALUD EPS | Centro</v>
      </c>
    </row>
    <row r="3187" spans="1:37">
      <c r="A3187" s="4" t="s">
        <v>1336</v>
      </c>
      <c r="B3187" s="4" t="s">
        <v>1337</v>
      </c>
      <c r="C3187" s="4" t="s">
        <v>1403</v>
      </c>
      <c r="D3187" s="4" t="s">
        <v>1404</v>
      </c>
      <c r="E3187" s="4" t="s">
        <v>86</v>
      </c>
      <c r="F3187" s="4">
        <v>553</v>
      </c>
      <c r="G3187" s="4">
        <v>3130</v>
      </c>
      <c r="H3187" s="4">
        <v>0</v>
      </c>
      <c r="I3187">
        <f t="shared" si="490"/>
        <v>3683</v>
      </c>
      <c r="J3187">
        <f t="shared" si="491"/>
        <v>0.1501493347814282</v>
      </c>
      <c r="K3187">
        <f t="shared" si="492"/>
        <v>0.84985066521857178</v>
      </c>
      <c r="L3187">
        <f t="shared" si="493"/>
        <v>0</v>
      </c>
      <c r="M3187">
        <f>I3187*Diccionario!$B$36</f>
        <v>8.1763322156862746</v>
      </c>
      <c r="N3187">
        <f>M3187*Diccionario!$B$37</f>
        <v>0.82580955378431375</v>
      </c>
      <c r="O3187">
        <f>N3187*Diccionario!$B$38</f>
        <v>0.12387143306764706</v>
      </c>
      <c r="P3187">
        <f>O3187*Diccionario!$B$39</f>
        <v>0.11148428976088236</v>
      </c>
      <c r="Q3187">
        <f>P3187*Diccionario!$B$40</f>
        <v>4.4593715904352946E-2</v>
      </c>
      <c r="R3187">
        <f>Q3187*Diccionario!$B$41</f>
        <v>2.8985915337829415E-2</v>
      </c>
      <c r="S3187">
        <f t="shared" si="494"/>
        <v>2.8985915337829415E-2</v>
      </c>
      <c r="T3187">
        <f>I3187*Diccionario!$B$36</f>
        <v>8.1763322156862746</v>
      </c>
      <c r="U3187">
        <f>T3187*Diccionario!$B$42</f>
        <v>0.82580955378431375</v>
      </c>
      <c r="V3187">
        <f>U3187*Diccionario!$B$43</f>
        <v>0.70193812071666672</v>
      </c>
      <c r="W3187">
        <f>V3187*Diccionario!$B$44</f>
        <v>0.13336824293616667</v>
      </c>
      <c r="X3187">
        <f>W3187*Diccionario!$B$45</f>
        <v>5.2013614745105005E-2</v>
      </c>
      <c r="Y3187">
        <f>X3187*Diccionario!$B$46</f>
        <v>4.6292117123143454E-2</v>
      </c>
      <c r="Z3187">
        <f>Y3187*Diccionario!$B$47</f>
        <v>1.712808333556308E-2</v>
      </c>
      <c r="AA3187">
        <f>Z3187*Diccionario!$B$48</f>
        <v>1.712808333556308E-2</v>
      </c>
      <c r="AB3187">
        <f>AA3187*Diccionario!$B$49</f>
        <v>1.284606250167231E-2</v>
      </c>
      <c r="AC3187">
        <f t="shared" si="495"/>
        <v>1.284606250167231E-2</v>
      </c>
      <c r="AD3187">
        <f t="shared" si="496"/>
        <v>4.1831977839501724E-2</v>
      </c>
      <c r="AE3187">
        <f t="shared" si="497"/>
        <v>7.0100645340869023E-5</v>
      </c>
      <c r="AF3187" t="e">
        <f ca="1">IF(AD3187="","",_xludf.RANK.EQ(AD3187,$AD$2:$AD$5513,0))</f>
        <v>#NAME?</v>
      </c>
      <c r="AH3187" t="str">
        <f t="shared" si="498"/>
        <v>Baja</v>
      </c>
      <c r="AI3187" t="s">
        <v>153</v>
      </c>
      <c r="AJ3187" t="str">
        <f>IFERROR(VLOOKUP(B3187,Maestro_Regionales!$A$2:$B$35,2,FALSE),"Otras zonas")</f>
        <v>Centro</v>
      </c>
      <c r="AK3187" t="str">
        <f t="shared" si="499"/>
        <v>EPS SANITAS | Centro</v>
      </c>
    </row>
    <row r="3188" spans="1:37">
      <c r="A3188" s="4" t="s">
        <v>1336</v>
      </c>
      <c r="B3188" s="4" t="s">
        <v>1337</v>
      </c>
      <c r="C3188" s="4" t="s">
        <v>1403</v>
      </c>
      <c r="D3188" s="4" t="s">
        <v>1404</v>
      </c>
      <c r="E3188" s="4" t="s">
        <v>90</v>
      </c>
      <c r="F3188" s="4">
        <v>0</v>
      </c>
      <c r="G3188" s="4">
        <v>0</v>
      </c>
      <c r="H3188" s="4">
        <v>254</v>
      </c>
      <c r="I3188">
        <f t="shared" si="490"/>
        <v>254</v>
      </c>
      <c r="J3188">
        <f t="shared" si="491"/>
        <v>0</v>
      </c>
      <c r="K3188">
        <f t="shared" si="492"/>
        <v>0</v>
      </c>
      <c r="L3188">
        <f t="shared" si="493"/>
        <v>1</v>
      </c>
      <c r="M3188">
        <f>I3188*Diccionario!$B$36</f>
        <v>0.56388498039215684</v>
      </c>
      <c r="N3188">
        <f>M3188*Diccionario!$B$37</f>
        <v>5.6952383019607845E-2</v>
      </c>
      <c r="O3188">
        <f>N3188*Diccionario!$B$38</f>
        <v>8.5428574529411768E-3</v>
      </c>
      <c r="P3188">
        <f>O3188*Diccionario!$B$39</f>
        <v>7.688571707647059E-3</v>
      </c>
      <c r="Q3188">
        <f>P3188*Diccionario!$B$40</f>
        <v>3.0754286830588238E-3</v>
      </c>
      <c r="R3188">
        <f>Q3188*Diccionario!$B$41</f>
        <v>1.9990286439882355E-3</v>
      </c>
      <c r="S3188">
        <f t="shared" si="494"/>
        <v>1.9990286439882355E-3</v>
      </c>
      <c r="T3188">
        <f>I3188*Diccionario!$B$36</f>
        <v>0.56388498039215684</v>
      </c>
      <c r="U3188">
        <f>T3188*Diccionario!$B$42</f>
        <v>5.6952383019607845E-2</v>
      </c>
      <c r="V3188">
        <f>U3188*Diccionario!$B$43</f>
        <v>4.8409525566666667E-2</v>
      </c>
      <c r="W3188">
        <f>V3188*Diccionario!$B$44</f>
        <v>9.1978098576666664E-3</v>
      </c>
      <c r="X3188">
        <f>W3188*Diccionario!$B$45</f>
        <v>3.58714584449E-3</v>
      </c>
      <c r="Y3188">
        <f>X3188*Diccionario!$B$46</f>
        <v>3.1925598015961E-3</v>
      </c>
      <c r="Z3188">
        <f>Y3188*Diccionario!$B$47</f>
        <v>1.1812471265905569E-3</v>
      </c>
      <c r="AA3188">
        <f>Z3188*Diccionario!$B$48</f>
        <v>1.1812471265905569E-3</v>
      </c>
      <c r="AB3188">
        <f>AA3188*Diccionario!$B$49</f>
        <v>8.8593534494291767E-4</v>
      </c>
      <c r="AC3188">
        <f t="shared" si="495"/>
        <v>8.8593534494291767E-4</v>
      </c>
      <c r="AD3188">
        <f t="shared" si="496"/>
        <v>2.8849639889311531E-3</v>
      </c>
      <c r="AE3188">
        <f t="shared" si="497"/>
        <v>4.8345272648875184E-6</v>
      </c>
      <c r="AF3188" t="e">
        <f ca="1">IF(AD3188="","",_xludf.RANK.EQ(AD3188,$AD$2:$AD$5513,0))</f>
        <v>#NAME?</v>
      </c>
      <c r="AH3188" t="str">
        <f t="shared" si="498"/>
        <v>Baja</v>
      </c>
      <c r="AI3188" t="s">
        <v>153</v>
      </c>
      <c r="AJ3188" t="str">
        <f>IFERROR(VLOOKUP(B3188,Maestro_Regionales!$A$2:$B$35,2,FALSE),"Otras zonas")</f>
        <v>Centro</v>
      </c>
      <c r="AK3188" t="str">
        <f t="shared" si="499"/>
        <v>REGIMEN DE EXCEPCION | Centro</v>
      </c>
    </row>
    <row r="3189" spans="1:37">
      <c r="A3189" s="4" t="s">
        <v>1336</v>
      </c>
      <c r="B3189" s="4" t="s">
        <v>1337</v>
      </c>
      <c r="C3189" s="4" t="s">
        <v>1405</v>
      </c>
      <c r="D3189" s="4" t="s">
        <v>1406</v>
      </c>
      <c r="E3189" s="4" t="s">
        <v>86</v>
      </c>
      <c r="F3189" s="4">
        <v>295</v>
      </c>
      <c r="G3189" s="4">
        <v>2240</v>
      </c>
      <c r="H3189" s="4">
        <v>0</v>
      </c>
      <c r="I3189">
        <f t="shared" si="490"/>
        <v>2535</v>
      </c>
      <c r="J3189">
        <f t="shared" si="491"/>
        <v>0.11637080867850098</v>
      </c>
      <c r="K3189">
        <f t="shared" si="492"/>
        <v>0.88362919132149897</v>
      </c>
      <c r="L3189">
        <f t="shared" si="493"/>
        <v>0</v>
      </c>
      <c r="M3189">
        <f>I3189*Diccionario!$B$36</f>
        <v>5.6277497058823522</v>
      </c>
      <c r="N3189">
        <f>M3189*Diccionario!$B$37</f>
        <v>0.56840272029411765</v>
      </c>
      <c r="O3189">
        <f>N3189*Diccionario!$B$38</f>
        <v>8.526040804411765E-2</v>
      </c>
      <c r="P3189">
        <f>O3189*Diccionario!$B$39</f>
        <v>7.6734367239705892E-2</v>
      </c>
      <c r="Q3189">
        <f>P3189*Diccionario!$B$40</f>
        <v>3.0693746895882359E-2</v>
      </c>
      <c r="R3189">
        <f>Q3189*Diccionario!$B$41</f>
        <v>1.9950935482323535E-2</v>
      </c>
      <c r="S3189">
        <f t="shared" si="494"/>
        <v>1.9950935482323535E-2</v>
      </c>
      <c r="T3189">
        <f>I3189*Diccionario!$B$36</f>
        <v>5.6277497058823522</v>
      </c>
      <c r="U3189">
        <f>T3189*Diccionario!$B$42</f>
        <v>0.56840272029411765</v>
      </c>
      <c r="V3189">
        <f>U3189*Diccionario!$B$43</f>
        <v>0.48314231224999998</v>
      </c>
      <c r="W3189">
        <f>V3189*Diccionario!$B$44</f>
        <v>9.1797039327499996E-2</v>
      </c>
      <c r="X3189">
        <f>W3189*Diccionario!$B$45</f>
        <v>3.5800845337724999E-2</v>
      </c>
      <c r="Y3189">
        <f>X3189*Diccionario!$B$46</f>
        <v>3.1862752350575251E-2</v>
      </c>
      <c r="Z3189">
        <f>Y3189*Diccionario!$B$47</f>
        <v>1.1789218369712843E-2</v>
      </c>
      <c r="AA3189">
        <f>Z3189*Diccionario!$B$48</f>
        <v>1.1789218369712843E-2</v>
      </c>
      <c r="AB3189">
        <f>AA3189*Diccionario!$B$49</f>
        <v>8.8419137772846323E-3</v>
      </c>
      <c r="AC3189">
        <f t="shared" si="495"/>
        <v>8.8419137772846323E-3</v>
      </c>
      <c r="AD3189">
        <f t="shared" si="496"/>
        <v>2.8792849259608167E-2</v>
      </c>
      <c r="AE3189">
        <f t="shared" si="497"/>
        <v>4.8250104789330168E-5</v>
      </c>
      <c r="AF3189" t="e">
        <f ca="1">IF(AD3189="","",_xludf.RANK.EQ(AD3189,$AD$2:$AD$5513,0))</f>
        <v>#NAME?</v>
      </c>
      <c r="AH3189" t="str">
        <f t="shared" si="498"/>
        <v>Baja</v>
      </c>
      <c r="AI3189" t="s">
        <v>153</v>
      </c>
      <c r="AJ3189" t="str">
        <f>IFERROR(VLOOKUP(B3189,Maestro_Regionales!$A$2:$B$35,2,FALSE),"Otras zonas")</f>
        <v>Centro</v>
      </c>
      <c r="AK3189" t="str">
        <f t="shared" si="499"/>
        <v>EPS SANITAS | Centro</v>
      </c>
    </row>
    <row r="3190" spans="1:37">
      <c r="A3190" s="4" t="s">
        <v>1336</v>
      </c>
      <c r="B3190" s="4" t="s">
        <v>1337</v>
      </c>
      <c r="C3190" s="4" t="s">
        <v>1405</v>
      </c>
      <c r="D3190" s="4" t="s">
        <v>1406</v>
      </c>
      <c r="E3190" s="4" t="s">
        <v>95</v>
      </c>
      <c r="F3190" s="4">
        <v>78</v>
      </c>
      <c r="G3190" s="4">
        <v>1818</v>
      </c>
      <c r="H3190" s="4">
        <v>0</v>
      </c>
      <c r="I3190">
        <f t="shared" si="490"/>
        <v>1896</v>
      </c>
      <c r="J3190">
        <f t="shared" si="491"/>
        <v>4.1139240506329111E-2</v>
      </c>
      <c r="K3190">
        <f t="shared" si="492"/>
        <v>0.95886075949367089</v>
      </c>
      <c r="L3190">
        <f t="shared" si="493"/>
        <v>0</v>
      </c>
      <c r="M3190">
        <f>I3190*Diccionario!$B$36</f>
        <v>4.2091571764705877</v>
      </c>
      <c r="N3190">
        <f>M3190*Diccionario!$B$37</f>
        <v>0.4251248748235294</v>
      </c>
      <c r="O3190">
        <f>N3190*Diccionario!$B$38</f>
        <v>6.3768731223529412E-2</v>
      </c>
      <c r="P3190">
        <f>O3190*Diccionario!$B$39</f>
        <v>5.7391858101176474E-2</v>
      </c>
      <c r="Q3190">
        <f>P3190*Diccionario!$B$40</f>
        <v>2.295674324047059E-2</v>
      </c>
      <c r="R3190">
        <f>Q3190*Diccionario!$B$41</f>
        <v>1.4921883106305883E-2</v>
      </c>
      <c r="S3190">
        <f t="shared" si="494"/>
        <v>1.4921883106305883E-2</v>
      </c>
      <c r="T3190">
        <f>I3190*Diccionario!$B$36</f>
        <v>4.2091571764705877</v>
      </c>
      <c r="U3190">
        <f>T3190*Diccionario!$B$42</f>
        <v>0.4251248748235294</v>
      </c>
      <c r="V3190">
        <f>U3190*Diccionario!$B$43</f>
        <v>0.36135614359999996</v>
      </c>
      <c r="W3190">
        <f>V3190*Diccionario!$B$44</f>
        <v>6.8657667283999996E-2</v>
      </c>
      <c r="X3190">
        <f>W3190*Diccionario!$B$45</f>
        <v>2.6776490240759999E-2</v>
      </c>
      <c r="Y3190">
        <f>X3190*Diccionario!$B$46</f>
        <v>2.38310763142764E-2</v>
      </c>
      <c r="Z3190">
        <f>Y3190*Diccionario!$B$47</f>
        <v>8.8174982362822681E-3</v>
      </c>
      <c r="AA3190">
        <f>Z3190*Diccionario!$B$48</f>
        <v>8.8174982362822681E-3</v>
      </c>
      <c r="AB3190">
        <f>AA3190*Diccionario!$B$49</f>
        <v>6.613123677211701E-3</v>
      </c>
      <c r="AC3190">
        <f t="shared" si="495"/>
        <v>6.613123677211701E-3</v>
      </c>
      <c r="AD3190">
        <f t="shared" si="496"/>
        <v>2.1535006783517583E-2</v>
      </c>
      <c r="AE3190">
        <f t="shared" si="497"/>
        <v>3.6087652339475334E-5</v>
      </c>
      <c r="AF3190" t="e">
        <f ca="1">IF(AD3190="","",_xludf.RANK.EQ(AD3190,$AD$2:$AD$5513,0))</f>
        <v>#NAME?</v>
      </c>
      <c r="AH3190" t="str">
        <f t="shared" si="498"/>
        <v>Baja</v>
      </c>
      <c r="AI3190" t="s">
        <v>153</v>
      </c>
      <c r="AJ3190" t="str">
        <f>IFERROR(VLOOKUP(B3190,Maestro_Regionales!$A$2:$B$35,2,FALSE),"Otras zonas")</f>
        <v>Centro</v>
      </c>
      <c r="AK3190" t="str">
        <f t="shared" si="499"/>
        <v>ASMETSALUD EPS | Centro</v>
      </c>
    </row>
    <row r="3191" spans="1:37">
      <c r="A3191" s="4" t="s">
        <v>1336</v>
      </c>
      <c r="B3191" s="4" t="s">
        <v>1337</v>
      </c>
      <c r="C3191" s="4" t="s">
        <v>1405</v>
      </c>
      <c r="D3191" s="4" t="s">
        <v>1406</v>
      </c>
      <c r="E3191" s="4" t="s">
        <v>87</v>
      </c>
      <c r="F3191" s="4">
        <v>451</v>
      </c>
      <c r="G3191" s="4">
        <v>807</v>
      </c>
      <c r="H3191" s="4">
        <v>0</v>
      </c>
      <c r="I3191">
        <f t="shared" si="490"/>
        <v>1258</v>
      </c>
      <c r="J3191">
        <f t="shared" si="491"/>
        <v>0.35850556438791731</v>
      </c>
      <c r="K3191">
        <f t="shared" si="492"/>
        <v>0.64149443561208264</v>
      </c>
      <c r="L3191">
        <f t="shared" si="493"/>
        <v>0</v>
      </c>
      <c r="M3191">
        <f>I3191*Diccionario!$B$36</f>
        <v>2.7927846666666665</v>
      </c>
      <c r="N3191">
        <f>M3191*Diccionario!$B$37</f>
        <v>0.28207125133333333</v>
      </c>
      <c r="O3191">
        <f>N3191*Diccionario!$B$38</f>
        <v>4.2310687699999995E-2</v>
      </c>
      <c r="P3191">
        <f>O3191*Diccionario!$B$39</f>
        <v>3.8079618929999996E-2</v>
      </c>
      <c r="Q3191">
        <f>P3191*Diccionario!$B$40</f>
        <v>1.5231847571999999E-2</v>
      </c>
      <c r="R3191">
        <f>Q3191*Diccionario!$B$41</f>
        <v>9.9007009217999993E-3</v>
      </c>
      <c r="S3191">
        <f t="shared" si="494"/>
        <v>9.9007009217999993E-3</v>
      </c>
      <c r="T3191">
        <f>I3191*Diccionario!$B$36</f>
        <v>2.7927846666666665</v>
      </c>
      <c r="U3191">
        <f>T3191*Diccionario!$B$42</f>
        <v>0.28207125133333333</v>
      </c>
      <c r="V3191">
        <f>U3191*Diccionario!$B$43</f>
        <v>0.23976056363333331</v>
      </c>
      <c r="W3191">
        <f>V3191*Diccionario!$B$44</f>
        <v>4.5554507090333332E-2</v>
      </c>
      <c r="X3191">
        <f>W3191*Diccionario!$B$45</f>
        <v>1.7766257765230001E-2</v>
      </c>
      <c r="Y3191">
        <f>X3191*Diccionario!$B$46</f>
        <v>1.5811969411054703E-2</v>
      </c>
      <c r="Z3191">
        <f>Y3191*Diccionario!$B$47</f>
        <v>5.8504286820902397E-3</v>
      </c>
      <c r="AA3191">
        <f>Z3191*Diccionario!$B$48</f>
        <v>5.8504286820902397E-3</v>
      </c>
      <c r="AB3191">
        <f>AA3191*Diccionario!$B$49</f>
        <v>4.3878215115676798E-3</v>
      </c>
      <c r="AC3191">
        <f t="shared" si="495"/>
        <v>4.3878215115676798E-3</v>
      </c>
      <c r="AD3191">
        <f t="shared" si="496"/>
        <v>1.428852243336768E-2</v>
      </c>
      <c r="AE3191">
        <f t="shared" si="497"/>
        <v>2.3944233461529524E-5</v>
      </c>
      <c r="AF3191" t="e">
        <f ca="1">IF(AD3191="","",_xludf.RANK.EQ(AD3191,$AD$2:$AD$5513,0))</f>
        <v>#NAME?</v>
      </c>
      <c r="AH3191" t="str">
        <f t="shared" si="498"/>
        <v>Baja</v>
      </c>
      <c r="AI3191" t="s">
        <v>153</v>
      </c>
      <c r="AJ3191" t="str">
        <f>IFERROR(VLOOKUP(B3191,Maestro_Regionales!$A$2:$B$35,2,FALSE),"Otras zonas")</f>
        <v>Centro</v>
      </c>
      <c r="AK3191" t="str">
        <f t="shared" si="499"/>
        <v>NUEVA EPS | Centro</v>
      </c>
    </row>
    <row r="3192" spans="1:37">
      <c r="A3192" s="4" t="s">
        <v>1336</v>
      </c>
      <c r="B3192" s="4" t="s">
        <v>1337</v>
      </c>
      <c r="C3192" s="4" t="s">
        <v>1405</v>
      </c>
      <c r="D3192" s="4" t="s">
        <v>1406</v>
      </c>
      <c r="E3192" s="4" t="s">
        <v>90</v>
      </c>
      <c r="F3192" s="4">
        <v>0</v>
      </c>
      <c r="G3192" s="4">
        <v>0</v>
      </c>
      <c r="H3192" s="4">
        <v>68</v>
      </c>
      <c r="I3192">
        <f t="shared" si="490"/>
        <v>68</v>
      </c>
      <c r="J3192">
        <f t="shared" si="491"/>
        <v>0</v>
      </c>
      <c r="K3192">
        <f t="shared" si="492"/>
        <v>0</v>
      </c>
      <c r="L3192">
        <f t="shared" si="493"/>
        <v>1</v>
      </c>
      <c r="M3192">
        <f>I3192*Diccionario!$B$36</f>
        <v>0.15096133333333334</v>
      </c>
      <c r="N3192">
        <f>M3192*Diccionario!$B$37</f>
        <v>1.5247094666666667E-2</v>
      </c>
      <c r="O3192">
        <f>N3192*Diccionario!$B$38</f>
        <v>2.2870642000000002E-3</v>
      </c>
      <c r="P3192">
        <f>O3192*Diccionario!$B$39</f>
        <v>2.0583577800000002E-3</v>
      </c>
      <c r="Q3192">
        <f>P3192*Diccionario!$B$40</f>
        <v>8.2334311200000013E-4</v>
      </c>
      <c r="R3192">
        <f>Q3192*Diccionario!$B$41</f>
        <v>5.3517302280000007E-4</v>
      </c>
      <c r="S3192">
        <f t="shared" si="494"/>
        <v>5.3517302280000007E-4</v>
      </c>
      <c r="T3192">
        <f>I3192*Diccionario!$B$36</f>
        <v>0.15096133333333334</v>
      </c>
      <c r="U3192">
        <f>T3192*Diccionario!$B$42</f>
        <v>1.5247094666666667E-2</v>
      </c>
      <c r="V3192">
        <f>U3192*Diccionario!$B$43</f>
        <v>1.2960030466666666E-2</v>
      </c>
      <c r="W3192">
        <f>V3192*Diccionario!$B$44</f>
        <v>2.4624057886666667E-3</v>
      </c>
      <c r="X3192">
        <f>W3192*Diccionario!$B$45</f>
        <v>9.6033825758000001E-4</v>
      </c>
      <c r="Y3192">
        <f>X3192*Diccionario!$B$46</f>
        <v>8.5470104924620003E-4</v>
      </c>
      <c r="Z3192">
        <f>Y3192*Diccionario!$B$47</f>
        <v>3.16239388221094E-4</v>
      </c>
      <c r="AA3192">
        <f>Z3192*Diccionario!$B$48</f>
        <v>3.16239388221094E-4</v>
      </c>
      <c r="AB3192">
        <f>AA3192*Diccionario!$B$49</f>
        <v>2.371795411658205E-4</v>
      </c>
      <c r="AC3192">
        <f t="shared" si="495"/>
        <v>2.371795411658205E-4</v>
      </c>
      <c r="AD3192">
        <f t="shared" si="496"/>
        <v>7.7235256396582057E-4</v>
      </c>
      <c r="AE3192">
        <f t="shared" si="497"/>
        <v>1.2942828898124068E-6</v>
      </c>
      <c r="AF3192" t="e">
        <f ca="1">IF(AD3192="","",_xludf.RANK.EQ(AD3192,$AD$2:$AD$5513,0))</f>
        <v>#NAME?</v>
      </c>
      <c r="AH3192" t="str">
        <f t="shared" si="498"/>
        <v>Baja</v>
      </c>
      <c r="AI3192" t="s">
        <v>153</v>
      </c>
      <c r="AJ3192" t="str">
        <f>IFERROR(VLOOKUP(B3192,Maestro_Regionales!$A$2:$B$35,2,FALSE),"Otras zonas")</f>
        <v>Centro</v>
      </c>
      <c r="AK3192" t="str">
        <f t="shared" si="499"/>
        <v>REGIMEN DE EXCEPCION | Centro</v>
      </c>
    </row>
    <row r="3193" spans="1:37">
      <c r="A3193" s="4" t="s">
        <v>1336</v>
      </c>
      <c r="B3193" s="4" t="s">
        <v>1337</v>
      </c>
      <c r="C3193" s="4" t="s">
        <v>1407</v>
      </c>
      <c r="D3193" s="4" t="s">
        <v>1408</v>
      </c>
      <c r="E3193" s="4" t="s">
        <v>87</v>
      </c>
      <c r="F3193" s="4">
        <v>1440</v>
      </c>
      <c r="G3193" s="4">
        <v>3100</v>
      </c>
      <c r="H3193" s="4">
        <v>0</v>
      </c>
      <c r="I3193">
        <f t="shared" si="490"/>
        <v>4540</v>
      </c>
      <c r="J3193">
        <f t="shared" si="491"/>
        <v>0.31718061674008813</v>
      </c>
      <c r="K3193">
        <f t="shared" si="492"/>
        <v>0.68281938325991187</v>
      </c>
      <c r="L3193">
        <f t="shared" si="493"/>
        <v>0</v>
      </c>
      <c r="M3193">
        <f>I3193*Diccionario!$B$36</f>
        <v>10.078889019607843</v>
      </c>
      <c r="N3193">
        <f>M3193*Diccionario!$B$37</f>
        <v>1.0179677909803921</v>
      </c>
      <c r="O3193">
        <f>N3193*Diccionario!$B$38</f>
        <v>0.15269516864705882</v>
      </c>
      <c r="P3193">
        <f>O3193*Diccionario!$B$39</f>
        <v>0.13742565178235294</v>
      </c>
      <c r="Q3193">
        <f>P3193*Diccionario!$B$40</f>
        <v>5.4970260712941178E-2</v>
      </c>
      <c r="R3193">
        <f>Q3193*Diccionario!$B$41</f>
        <v>3.5730669463411767E-2</v>
      </c>
      <c r="S3193">
        <f t="shared" si="494"/>
        <v>3.5730669463411767E-2</v>
      </c>
      <c r="T3193">
        <f>I3193*Diccionario!$B$36</f>
        <v>10.078889019607843</v>
      </c>
      <c r="U3193">
        <f>T3193*Diccionario!$B$42</f>
        <v>1.0179677909803921</v>
      </c>
      <c r="V3193">
        <f>U3193*Diccionario!$B$43</f>
        <v>0.86527262233333324</v>
      </c>
      <c r="W3193">
        <f>V3193*Diccionario!$B$44</f>
        <v>0.16440179824333331</v>
      </c>
      <c r="X3193">
        <f>W3193*Diccionario!$B$45</f>
        <v>6.4116701314899993E-2</v>
      </c>
      <c r="Y3193">
        <f>X3193*Diccionario!$B$46</f>
        <v>5.7063864170260992E-2</v>
      </c>
      <c r="Z3193">
        <f>Y3193*Diccionario!$B$47</f>
        <v>2.1113629742996565E-2</v>
      </c>
      <c r="AA3193">
        <f>Z3193*Diccionario!$B$48</f>
        <v>2.1113629742996565E-2</v>
      </c>
      <c r="AB3193">
        <f>AA3193*Diccionario!$B$49</f>
        <v>1.5835222307247425E-2</v>
      </c>
      <c r="AC3193">
        <f t="shared" si="495"/>
        <v>1.5835222307247425E-2</v>
      </c>
      <c r="AD3193">
        <f t="shared" si="496"/>
        <v>5.1565891770659192E-2</v>
      </c>
      <c r="AE3193">
        <f t="shared" si="497"/>
        <v>8.6412416466887139E-5</v>
      </c>
      <c r="AF3193" t="e">
        <f ca="1">IF(AD3193="","",_xludf.RANK.EQ(AD3193,$AD$2:$AD$5513,0))</f>
        <v>#NAME?</v>
      </c>
      <c r="AH3193" t="str">
        <f t="shared" si="498"/>
        <v>Baja</v>
      </c>
      <c r="AI3193" t="s">
        <v>153</v>
      </c>
      <c r="AJ3193" t="str">
        <f>IFERROR(VLOOKUP(B3193,Maestro_Regionales!$A$2:$B$35,2,FALSE),"Otras zonas")</f>
        <v>Centro</v>
      </c>
      <c r="AK3193" t="str">
        <f t="shared" si="499"/>
        <v>NUEVA EPS | Centro</v>
      </c>
    </row>
    <row r="3194" spans="1:37">
      <c r="A3194" s="4" t="s">
        <v>1336</v>
      </c>
      <c r="B3194" s="4" t="s">
        <v>1337</v>
      </c>
      <c r="C3194" s="4" t="s">
        <v>1407</v>
      </c>
      <c r="D3194" s="4" t="s">
        <v>1408</v>
      </c>
      <c r="E3194" s="4" t="s">
        <v>95</v>
      </c>
      <c r="F3194" s="4">
        <v>70</v>
      </c>
      <c r="G3194" s="4">
        <v>874</v>
      </c>
      <c r="H3194" s="4">
        <v>0</v>
      </c>
      <c r="I3194">
        <f t="shared" si="490"/>
        <v>944</v>
      </c>
      <c r="J3194">
        <f t="shared" si="491"/>
        <v>7.4152542372881353E-2</v>
      </c>
      <c r="K3194">
        <f t="shared" si="492"/>
        <v>0.92584745762711862</v>
      </c>
      <c r="L3194">
        <f t="shared" si="493"/>
        <v>0</v>
      </c>
      <c r="M3194">
        <f>I3194*Diccionario!$B$36</f>
        <v>2.0956985098039214</v>
      </c>
      <c r="N3194">
        <f>M3194*Diccionario!$B$37</f>
        <v>0.21166554949019606</v>
      </c>
      <c r="O3194">
        <f>N3194*Diccionario!$B$38</f>
        <v>3.1749832423529405E-2</v>
      </c>
      <c r="P3194">
        <f>O3194*Diccionario!$B$39</f>
        <v>2.8574849181176466E-2</v>
      </c>
      <c r="Q3194">
        <f>P3194*Diccionario!$B$40</f>
        <v>1.1429939672470586E-2</v>
      </c>
      <c r="R3194">
        <f>Q3194*Diccionario!$B$41</f>
        <v>7.4294607871058811E-3</v>
      </c>
      <c r="S3194">
        <f t="shared" si="494"/>
        <v>7.4294607871058811E-3</v>
      </c>
      <c r="T3194">
        <f>I3194*Diccionario!$B$36</f>
        <v>2.0956985098039214</v>
      </c>
      <c r="U3194">
        <f>T3194*Diccionario!$B$42</f>
        <v>0.21166554949019606</v>
      </c>
      <c r="V3194">
        <f>U3194*Diccionario!$B$43</f>
        <v>0.17991571706666665</v>
      </c>
      <c r="W3194">
        <f>V3194*Diccionario!$B$44</f>
        <v>3.4183986242666664E-2</v>
      </c>
      <c r="X3194">
        <f>W3194*Diccionario!$B$45</f>
        <v>1.333175463464E-2</v>
      </c>
      <c r="Y3194">
        <f>X3194*Diccionario!$B$46</f>
        <v>1.18652616248296E-2</v>
      </c>
      <c r="Z3194">
        <f>Y3194*Diccionario!$B$47</f>
        <v>4.390146801186952E-3</v>
      </c>
      <c r="AA3194">
        <f>Z3194*Diccionario!$B$48</f>
        <v>4.390146801186952E-3</v>
      </c>
      <c r="AB3194">
        <f>AA3194*Diccionario!$B$49</f>
        <v>3.2926101008902142E-3</v>
      </c>
      <c r="AC3194">
        <f t="shared" si="495"/>
        <v>3.2926101008902142E-3</v>
      </c>
      <c r="AD3194">
        <f t="shared" si="496"/>
        <v>1.0722070887996095E-2</v>
      </c>
      <c r="AE3194">
        <f t="shared" si="497"/>
        <v>1.7967691882101642E-5</v>
      </c>
      <c r="AF3194" t="e">
        <f ca="1">IF(AD3194="","",_xludf.RANK.EQ(AD3194,$AD$2:$AD$5513,0))</f>
        <v>#NAME?</v>
      </c>
      <c r="AH3194" t="str">
        <f t="shared" si="498"/>
        <v>Baja</v>
      </c>
      <c r="AI3194" t="s">
        <v>153</v>
      </c>
      <c r="AJ3194" t="str">
        <f>IFERROR(VLOOKUP(B3194,Maestro_Regionales!$A$2:$B$35,2,FALSE),"Otras zonas")</f>
        <v>Centro</v>
      </c>
      <c r="AK3194" t="str">
        <f t="shared" si="499"/>
        <v>ASMETSALUD EPS | Centro</v>
      </c>
    </row>
    <row r="3195" spans="1:37">
      <c r="A3195" s="4" t="s">
        <v>1336</v>
      </c>
      <c r="B3195" s="4" t="s">
        <v>1337</v>
      </c>
      <c r="C3195" s="4" t="s">
        <v>1407</v>
      </c>
      <c r="D3195" s="4" t="s">
        <v>1408</v>
      </c>
      <c r="E3195" s="4" t="s">
        <v>86</v>
      </c>
      <c r="F3195" s="4">
        <v>316</v>
      </c>
      <c r="G3195" s="4">
        <v>603</v>
      </c>
      <c r="H3195" s="4">
        <v>0</v>
      </c>
      <c r="I3195">
        <f t="shared" si="490"/>
        <v>919</v>
      </c>
      <c r="J3195">
        <f t="shared" si="491"/>
        <v>0.34385201305767138</v>
      </c>
      <c r="K3195">
        <f t="shared" si="492"/>
        <v>0.65614798694232856</v>
      </c>
      <c r="L3195">
        <f t="shared" si="493"/>
        <v>0</v>
      </c>
      <c r="M3195">
        <f>I3195*Diccionario!$B$36</f>
        <v>2.0401980196078431</v>
      </c>
      <c r="N3195">
        <f>M3195*Diccionario!$B$37</f>
        <v>0.20605999998039218</v>
      </c>
      <c r="O3195">
        <f>N3195*Diccionario!$B$38</f>
        <v>3.0908999997058824E-2</v>
      </c>
      <c r="P3195">
        <f>O3195*Diccionario!$B$39</f>
        <v>2.7818099997352942E-2</v>
      </c>
      <c r="Q3195">
        <f>P3195*Diccionario!$B$40</f>
        <v>1.1127239998941177E-2</v>
      </c>
      <c r="R3195">
        <f>Q3195*Diccionario!$B$41</f>
        <v>7.2327059993117651E-3</v>
      </c>
      <c r="S3195">
        <f t="shared" si="494"/>
        <v>7.2327059993117651E-3</v>
      </c>
      <c r="T3195">
        <f>I3195*Diccionario!$B$36</f>
        <v>2.0401980196078431</v>
      </c>
      <c r="U3195">
        <f>T3195*Diccionario!$B$42</f>
        <v>0.20605999998039218</v>
      </c>
      <c r="V3195">
        <f>U3195*Diccionario!$B$43</f>
        <v>0.17515099998333333</v>
      </c>
      <c r="W3195">
        <f>V3195*Diccionario!$B$44</f>
        <v>3.3278689996833331E-2</v>
      </c>
      <c r="X3195">
        <f>W3195*Diccionario!$B$45</f>
        <v>1.2978689098765E-2</v>
      </c>
      <c r="Y3195">
        <f>X3195*Diccionario!$B$46</f>
        <v>1.155103329790085E-2</v>
      </c>
      <c r="Z3195">
        <f>Y3195*Diccionario!$B$47</f>
        <v>4.2738823202233146E-3</v>
      </c>
      <c r="AA3195">
        <f>Z3195*Diccionario!$B$48</f>
        <v>4.2738823202233146E-3</v>
      </c>
      <c r="AB3195">
        <f>AA3195*Diccionario!$B$49</f>
        <v>3.2054117401674859E-3</v>
      </c>
      <c r="AC3195">
        <f t="shared" si="495"/>
        <v>3.2054117401674859E-3</v>
      </c>
      <c r="AD3195">
        <f t="shared" si="496"/>
        <v>1.0438117739479251E-2</v>
      </c>
      <c r="AE3195">
        <f t="shared" si="497"/>
        <v>1.7491852584376494E-5</v>
      </c>
      <c r="AF3195" t="e">
        <f ca="1">IF(AD3195="","",_xludf.RANK.EQ(AD3195,$AD$2:$AD$5513,0))</f>
        <v>#NAME?</v>
      </c>
      <c r="AH3195" t="str">
        <f t="shared" si="498"/>
        <v>Baja</v>
      </c>
      <c r="AI3195" t="s">
        <v>153</v>
      </c>
      <c r="AJ3195" t="str">
        <f>IFERROR(VLOOKUP(B3195,Maestro_Regionales!$A$2:$B$35,2,FALSE),"Otras zonas")</f>
        <v>Centro</v>
      </c>
      <c r="AK3195" t="str">
        <f t="shared" si="499"/>
        <v>EPS SANITAS | Centro</v>
      </c>
    </row>
    <row r="3196" spans="1:37">
      <c r="A3196" s="4" t="s">
        <v>1336</v>
      </c>
      <c r="B3196" s="4" t="s">
        <v>1337</v>
      </c>
      <c r="C3196" s="4" t="s">
        <v>1407</v>
      </c>
      <c r="D3196" s="4" t="s">
        <v>1408</v>
      </c>
      <c r="E3196" s="4" t="s">
        <v>90</v>
      </c>
      <c r="F3196" s="4">
        <v>0</v>
      </c>
      <c r="G3196" s="4">
        <v>0</v>
      </c>
      <c r="H3196" s="4">
        <v>81</v>
      </c>
      <c r="I3196">
        <f t="shared" si="490"/>
        <v>81</v>
      </c>
      <c r="J3196">
        <f t="shared" si="491"/>
        <v>0</v>
      </c>
      <c r="K3196">
        <f t="shared" si="492"/>
        <v>0</v>
      </c>
      <c r="L3196">
        <f t="shared" si="493"/>
        <v>1</v>
      </c>
      <c r="M3196">
        <f>I3196*Diccionario!$B$36</f>
        <v>0.17982158823529409</v>
      </c>
      <c r="N3196">
        <f>M3196*Diccionario!$B$37</f>
        <v>1.8161980411764703E-2</v>
      </c>
      <c r="O3196">
        <f>N3196*Diccionario!$B$38</f>
        <v>2.7242970617647054E-3</v>
      </c>
      <c r="P3196">
        <f>O3196*Diccionario!$B$39</f>
        <v>2.451867355588235E-3</v>
      </c>
      <c r="Q3196">
        <f>P3196*Diccionario!$B$40</f>
        <v>9.8074694223529413E-4</v>
      </c>
      <c r="R3196">
        <f>Q3196*Diccionario!$B$41</f>
        <v>6.3748551245294122E-4</v>
      </c>
      <c r="S3196">
        <f t="shared" si="494"/>
        <v>6.3748551245294122E-4</v>
      </c>
      <c r="T3196">
        <f>I3196*Diccionario!$B$36</f>
        <v>0.17982158823529409</v>
      </c>
      <c r="U3196">
        <f>T3196*Diccionario!$B$42</f>
        <v>1.8161980411764703E-2</v>
      </c>
      <c r="V3196">
        <f>U3196*Diccionario!$B$43</f>
        <v>1.5437683349999997E-2</v>
      </c>
      <c r="W3196">
        <f>V3196*Diccionario!$B$44</f>
        <v>2.9331598364999993E-3</v>
      </c>
      <c r="X3196">
        <f>W3196*Diccionario!$B$45</f>
        <v>1.1439323362349998E-3</v>
      </c>
      <c r="Y3196">
        <f>X3196*Diccionario!$B$46</f>
        <v>1.0180997792491498E-3</v>
      </c>
      <c r="Z3196">
        <f>Y3196*Diccionario!$B$47</f>
        <v>3.7669691832218542E-4</v>
      </c>
      <c r="AA3196">
        <f>Z3196*Diccionario!$B$48</f>
        <v>3.7669691832218542E-4</v>
      </c>
      <c r="AB3196">
        <f>AA3196*Diccionario!$B$49</f>
        <v>2.8252268874163908E-4</v>
      </c>
      <c r="AC3196">
        <f t="shared" si="495"/>
        <v>2.8252268874163908E-4</v>
      </c>
      <c r="AD3196">
        <f t="shared" si="496"/>
        <v>9.2000820119458025E-4</v>
      </c>
      <c r="AE3196">
        <f t="shared" si="497"/>
        <v>1.5417193246294842E-6</v>
      </c>
      <c r="AF3196" t="e">
        <f ca="1">IF(AD3196="","",_xludf.RANK.EQ(AD3196,$AD$2:$AD$5513,0))</f>
        <v>#NAME?</v>
      </c>
      <c r="AH3196" t="str">
        <f t="shared" si="498"/>
        <v>Baja</v>
      </c>
      <c r="AI3196" t="s">
        <v>153</v>
      </c>
      <c r="AJ3196" t="str">
        <f>IFERROR(VLOOKUP(B3196,Maestro_Regionales!$A$2:$B$35,2,FALSE),"Otras zonas")</f>
        <v>Centro</v>
      </c>
      <c r="AK3196" t="str">
        <f t="shared" si="499"/>
        <v>REGIMEN DE EXCEPCION | Centro</v>
      </c>
    </row>
    <row r="3197" spans="1:37">
      <c r="A3197" s="4" t="s">
        <v>1409</v>
      </c>
      <c r="B3197" s="4" t="s">
        <v>1410</v>
      </c>
      <c r="C3197" s="4" t="s">
        <v>1411</v>
      </c>
      <c r="D3197" s="4" t="s">
        <v>1412</v>
      </c>
      <c r="E3197" s="4" t="s">
        <v>92</v>
      </c>
      <c r="F3197" s="4">
        <v>2089</v>
      </c>
      <c r="G3197" s="4">
        <v>64104</v>
      </c>
      <c r="H3197" s="4">
        <v>0</v>
      </c>
      <c r="I3197">
        <f t="shared" si="490"/>
        <v>66193</v>
      </c>
      <c r="J3197">
        <f t="shared" si="491"/>
        <v>3.1559228317193662E-2</v>
      </c>
      <c r="K3197">
        <f t="shared" si="492"/>
        <v>0.96844077168280629</v>
      </c>
      <c r="L3197">
        <f t="shared" si="493"/>
        <v>0</v>
      </c>
      <c r="M3197">
        <f>I3197*Diccionario!$B$36</f>
        <v>146.94975790196077</v>
      </c>
      <c r="N3197">
        <f>M3197*Diccionario!$B$37</f>
        <v>14.841925548098038</v>
      </c>
      <c r="O3197">
        <f>N3197*Diccionario!$B$38</f>
        <v>2.2262888322147054</v>
      </c>
      <c r="P3197">
        <f>O3197*Diccionario!$B$39</f>
        <v>2.003659948993235</v>
      </c>
      <c r="Q3197">
        <f>P3197*Diccionario!$B$40</f>
        <v>0.80146397959729399</v>
      </c>
      <c r="R3197">
        <f>Q3197*Diccionario!$B$41</f>
        <v>0.52095158673824116</v>
      </c>
      <c r="S3197">
        <f t="shared" si="494"/>
        <v>0.52095158673824116</v>
      </c>
      <c r="T3197">
        <f>I3197*Diccionario!$B$36</f>
        <v>146.94975790196077</v>
      </c>
      <c r="U3197">
        <f>T3197*Diccionario!$B$42</f>
        <v>14.841925548098038</v>
      </c>
      <c r="V3197">
        <f>U3197*Diccionario!$B$43</f>
        <v>12.615636715883332</v>
      </c>
      <c r="W3197">
        <f>V3197*Diccionario!$B$44</f>
        <v>2.3969709760178328</v>
      </c>
      <c r="X3197">
        <f>W3197*Diccionario!$B$45</f>
        <v>0.93481868064695484</v>
      </c>
      <c r="Y3197">
        <f>X3197*Diccionario!$B$46</f>
        <v>0.8319886257757898</v>
      </c>
      <c r="Z3197">
        <f>Y3197*Diccionario!$B$47</f>
        <v>0.30783579153704221</v>
      </c>
      <c r="AA3197">
        <f>Z3197*Diccionario!$B$48</f>
        <v>0.30783579153704221</v>
      </c>
      <c r="AB3197">
        <f>AA3197*Diccionario!$B$49</f>
        <v>0.23087684365278166</v>
      </c>
      <c r="AC3197">
        <f t="shared" si="495"/>
        <v>0.23087684365278166</v>
      </c>
      <c r="AD3197">
        <f t="shared" si="496"/>
        <v>0.75182843039102276</v>
      </c>
      <c r="AE3197">
        <f t="shared" si="497"/>
        <v>1.2598892253728325E-3</v>
      </c>
      <c r="AF3197" t="e">
        <f ca="1">IF(AD3197="","",_xludf.RANK.EQ(AD3197,$AD$2:$AD$5513,0))</f>
        <v>#NAME?</v>
      </c>
      <c r="AH3197" t="str">
        <f t="shared" si="498"/>
        <v>Media</v>
      </c>
      <c r="AI3197" t="s">
        <v>153</v>
      </c>
      <c r="AJ3197" t="str">
        <f>IFERROR(VLOOKUP(B3197,Maestro_Regionales!$A$2:$B$35,2,FALSE),"Otras zonas")</f>
        <v>Otras zonas</v>
      </c>
      <c r="AK3197" t="str">
        <f t="shared" si="499"/>
        <v>EPS FAMILIAR DE COLOMBIA | Otras zonas</v>
      </c>
    </row>
    <row r="3198" spans="1:37">
      <c r="A3198" s="4" t="s">
        <v>1409</v>
      </c>
      <c r="B3198" s="4" t="s">
        <v>1410</v>
      </c>
      <c r="C3198" s="4" t="s">
        <v>1411</v>
      </c>
      <c r="D3198" s="4" t="s">
        <v>1412</v>
      </c>
      <c r="E3198" s="4" t="s">
        <v>89</v>
      </c>
      <c r="F3198" s="4">
        <v>1948</v>
      </c>
      <c r="G3198" s="4">
        <v>63673</v>
      </c>
      <c r="H3198" s="4">
        <v>0</v>
      </c>
      <c r="I3198">
        <f t="shared" si="490"/>
        <v>65621</v>
      </c>
      <c r="J3198">
        <f t="shared" si="491"/>
        <v>2.9685618932963533E-2</v>
      </c>
      <c r="K3198">
        <f t="shared" si="492"/>
        <v>0.97031438106703649</v>
      </c>
      <c r="L3198">
        <f t="shared" si="493"/>
        <v>0</v>
      </c>
      <c r="M3198">
        <f>I3198*Diccionario!$B$36</f>
        <v>145.67990668627451</v>
      </c>
      <c r="N3198">
        <f>M3198*Diccionario!$B$37</f>
        <v>14.713670575313726</v>
      </c>
      <c r="O3198">
        <f>N3198*Diccionario!$B$38</f>
        <v>2.2070505862970586</v>
      </c>
      <c r="P3198">
        <f>O3198*Diccionario!$B$39</f>
        <v>1.9863455276673527</v>
      </c>
      <c r="Q3198">
        <f>P3198*Diccionario!$B$40</f>
        <v>0.79453821106694111</v>
      </c>
      <c r="R3198">
        <f>Q3198*Diccionario!$B$41</f>
        <v>0.51644983719351178</v>
      </c>
      <c r="S3198">
        <f t="shared" si="494"/>
        <v>0.51644983719351178</v>
      </c>
      <c r="T3198">
        <f>I3198*Diccionario!$B$36</f>
        <v>145.67990668627451</v>
      </c>
      <c r="U3198">
        <f>T3198*Diccionario!$B$42</f>
        <v>14.713670575313726</v>
      </c>
      <c r="V3198">
        <f>U3198*Diccionario!$B$43</f>
        <v>12.506619989016666</v>
      </c>
      <c r="W3198">
        <f>V3198*Diccionario!$B$44</f>
        <v>2.3762577979131665</v>
      </c>
      <c r="X3198">
        <f>W3198*Diccionario!$B$45</f>
        <v>0.92674054118613491</v>
      </c>
      <c r="Y3198">
        <f>X3198*Diccionario!$B$46</f>
        <v>0.82479908165566007</v>
      </c>
      <c r="Z3198">
        <f>Y3198*Diccionario!$B$47</f>
        <v>0.30517566021259424</v>
      </c>
      <c r="AA3198">
        <f>Z3198*Diccionario!$B$48</f>
        <v>0.30517566021259424</v>
      </c>
      <c r="AB3198">
        <f>AA3198*Diccionario!$B$49</f>
        <v>0.22888174515944568</v>
      </c>
      <c r="AC3198">
        <f t="shared" si="495"/>
        <v>0.22888174515944568</v>
      </c>
      <c r="AD3198">
        <f t="shared" si="496"/>
        <v>0.74533158235295749</v>
      </c>
      <c r="AE3198">
        <f t="shared" si="497"/>
        <v>1.2490020222408814E-3</v>
      </c>
      <c r="AF3198" t="e">
        <f ca="1">IF(AD3198="","",_xludf.RANK.EQ(AD3198,$AD$2:$AD$5513,0))</f>
        <v>#NAME?</v>
      </c>
      <c r="AH3198" t="str">
        <f t="shared" si="498"/>
        <v>Media</v>
      </c>
      <c r="AI3198" t="s">
        <v>153</v>
      </c>
      <c r="AJ3198" t="str">
        <f>IFERROR(VLOOKUP(B3198,Maestro_Regionales!$A$2:$B$35,2,FALSE),"Otras zonas")</f>
        <v>Otras zonas</v>
      </c>
      <c r="AK3198" t="str">
        <f t="shared" si="499"/>
        <v>PROTEGER EPS (ANTES CAJACOPI EPS) | Otras zonas</v>
      </c>
    </row>
    <row r="3199" spans="1:37">
      <c r="A3199" s="4" t="s">
        <v>1409</v>
      </c>
      <c r="B3199" s="4" t="s">
        <v>1410</v>
      </c>
      <c r="C3199" s="4" t="s">
        <v>1411</v>
      </c>
      <c r="D3199" s="4" t="s">
        <v>1412</v>
      </c>
      <c r="E3199" s="4" t="s">
        <v>87</v>
      </c>
      <c r="F3199" s="4">
        <v>19672</v>
      </c>
      <c r="G3199" s="4">
        <v>28750</v>
      </c>
      <c r="H3199" s="4">
        <v>0</v>
      </c>
      <c r="I3199">
        <f t="shared" si="490"/>
        <v>48422</v>
      </c>
      <c r="J3199">
        <f t="shared" si="491"/>
        <v>0.40626161662054439</v>
      </c>
      <c r="K3199">
        <f t="shared" si="492"/>
        <v>0.59373838337945561</v>
      </c>
      <c r="L3199">
        <f t="shared" si="493"/>
        <v>0</v>
      </c>
      <c r="M3199">
        <f>I3199*Diccionario!$B$36</f>
        <v>107.49778945098038</v>
      </c>
      <c r="N3199">
        <f>M3199*Diccionario!$B$37</f>
        <v>10.85727673454902</v>
      </c>
      <c r="O3199">
        <f>N3199*Diccionario!$B$38</f>
        <v>1.6285915101823529</v>
      </c>
      <c r="P3199">
        <f>O3199*Diccionario!$B$39</f>
        <v>1.4657323591641176</v>
      </c>
      <c r="Q3199">
        <f>P3199*Diccionario!$B$40</f>
        <v>0.5862929436656471</v>
      </c>
      <c r="R3199">
        <f>Q3199*Diccionario!$B$41</f>
        <v>0.38109041338267063</v>
      </c>
      <c r="S3199">
        <f t="shared" si="494"/>
        <v>0.38109041338267063</v>
      </c>
      <c r="T3199">
        <f>I3199*Diccionario!$B$36</f>
        <v>107.49778945098038</v>
      </c>
      <c r="U3199">
        <f>T3199*Diccionario!$B$42</f>
        <v>10.85727673454902</v>
      </c>
      <c r="V3199">
        <f>U3199*Diccionario!$B$43</f>
        <v>9.2286852243666662</v>
      </c>
      <c r="W3199">
        <f>V3199*Diccionario!$B$44</f>
        <v>1.7534501926296666</v>
      </c>
      <c r="X3199">
        <f>W3199*Diccionario!$B$45</f>
        <v>0.68384557512556998</v>
      </c>
      <c r="Y3199">
        <f>X3199*Diccionario!$B$46</f>
        <v>0.60862256186175734</v>
      </c>
      <c r="Z3199">
        <f>Y3199*Diccionario!$B$47</f>
        <v>0.2251903478888502</v>
      </c>
      <c r="AA3199">
        <f>Z3199*Diccionario!$B$48</f>
        <v>0.2251903478888502</v>
      </c>
      <c r="AB3199">
        <f>AA3199*Diccionario!$B$49</f>
        <v>0.16889276091663766</v>
      </c>
      <c r="AC3199">
        <f t="shared" si="495"/>
        <v>0.16889276091663766</v>
      </c>
      <c r="AD3199">
        <f t="shared" si="496"/>
        <v>0.54998317429930832</v>
      </c>
      <c r="AE3199">
        <f t="shared" si="497"/>
        <v>9.2164361897788759E-4</v>
      </c>
      <c r="AF3199" t="e">
        <f ca="1">IF(AD3199="","",_xludf.RANK.EQ(AD3199,$AD$2:$AD$5513,0))</f>
        <v>#NAME?</v>
      </c>
      <c r="AH3199" t="str">
        <f t="shared" si="498"/>
        <v>Media</v>
      </c>
      <c r="AI3199" t="s">
        <v>153</v>
      </c>
      <c r="AJ3199" t="str">
        <f>IFERROR(VLOOKUP(B3199,Maestro_Regionales!$A$2:$B$35,2,FALSE),"Otras zonas")</f>
        <v>Otras zonas</v>
      </c>
      <c r="AK3199" t="str">
        <f t="shared" si="499"/>
        <v>NUEVA EPS | Otras zonas</v>
      </c>
    </row>
    <row r="3200" spans="1:37">
      <c r="A3200" s="4" t="s">
        <v>1409</v>
      </c>
      <c r="B3200" s="4" t="s">
        <v>1410</v>
      </c>
      <c r="C3200" s="4" t="s">
        <v>1411</v>
      </c>
      <c r="D3200" s="4" t="s">
        <v>1412</v>
      </c>
      <c r="E3200" s="4" t="s">
        <v>1413</v>
      </c>
      <c r="F3200" s="4">
        <v>2673</v>
      </c>
      <c r="G3200" s="4">
        <v>43024</v>
      </c>
      <c r="H3200" s="4">
        <v>0</v>
      </c>
      <c r="I3200">
        <f t="shared" si="490"/>
        <v>45697</v>
      </c>
      <c r="J3200">
        <f t="shared" si="491"/>
        <v>5.8493993041118672E-2</v>
      </c>
      <c r="K3200">
        <f t="shared" si="492"/>
        <v>0.94150600695888131</v>
      </c>
      <c r="L3200">
        <f t="shared" si="493"/>
        <v>0</v>
      </c>
      <c r="M3200">
        <f>I3200*Diccionario!$B$36</f>
        <v>101.44823601960783</v>
      </c>
      <c r="N3200">
        <f>M3200*Diccionario!$B$37</f>
        <v>10.246271837980391</v>
      </c>
      <c r="O3200">
        <f>N3200*Diccionario!$B$38</f>
        <v>1.5369407756970586</v>
      </c>
      <c r="P3200">
        <f>O3200*Diccionario!$B$39</f>
        <v>1.3832466981273528</v>
      </c>
      <c r="Q3200">
        <f>P3200*Diccionario!$B$40</f>
        <v>0.55329867925094112</v>
      </c>
      <c r="R3200">
        <f>Q3200*Diccionario!$B$41</f>
        <v>0.35964414151311175</v>
      </c>
      <c r="S3200">
        <f t="shared" si="494"/>
        <v>0.35964414151311175</v>
      </c>
      <c r="T3200">
        <f>I3200*Diccionario!$B$36</f>
        <v>101.44823601960783</v>
      </c>
      <c r="U3200">
        <f>T3200*Diccionario!$B$42</f>
        <v>10.246271837980391</v>
      </c>
      <c r="V3200">
        <f>U3200*Diccionario!$B$43</f>
        <v>8.7093310622833329</v>
      </c>
      <c r="W3200">
        <f>V3200*Diccionario!$B$44</f>
        <v>1.6547729018338333</v>
      </c>
      <c r="X3200">
        <f>W3200*Diccionario!$B$45</f>
        <v>0.645361431715195</v>
      </c>
      <c r="Y3200">
        <f>X3200*Diccionario!$B$46</f>
        <v>0.57437167422652358</v>
      </c>
      <c r="Z3200">
        <f>Y3200*Diccionario!$B$47</f>
        <v>0.21251751946381373</v>
      </c>
      <c r="AA3200">
        <f>Z3200*Diccionario!$B$48</f>
        <v>0.21251751946381373</v>
      </c>
      <c r="AB3200">
        <f>AA3200*Diccionario!$B$49</f>
        <v>0.1593881395978603</v>
      </c>
      <c r="AC3200">
        <f t="shared" si="495"/>
        <v>0.1593881395978603</v>
      </c>
      <c r="AD3200">
        <f t="shared" si="496"/>
        <v>0.51903228111097199</v>
      </c>
      <c r="AE3200">
        <f t="shared" si="497"/>
        <v>8.6977713552584615E-4</v>
      </c>
      <c r="AF3200" t="e">
        <f ca="1">IF(AD3200="","",_xludf.RANK.EQ(AD3200,$AD$2:$AD$5513,0))</f>
        <v>#NAME?</v>
      </c>
      <c r="AH3200" t="str">
        <f t="shared" si="498"/>
        <v>Media</v>
      </c>
      <c r="AI3200" t="s">
        <v>153</v>
      </c>
      <c r="AJ3200" t="str">
        <f>IFERROR(VLOOKUP(B3200,Maestro_Regionales!$A$2:$B$35,2,FALSE),"Otras zonas")</f>
        <v>Otras zonas</v>
      </c>
      <c r="AK3200" t="str">
        <f t="shared" si="499"/>
        <v>ANAS WAYUU EPSI | Otras zonas</v>
      </c>
    </row>
    <row r="3201" spans="1:37">
      <c r="A3201" s="4" t="s">
        <v>1409</v>
      </c>
      <c r="B3201" s="4" t="s">
        <v>1410</v>
      </c>
      <c r="C3201" s="4" t="s">
        <v>1411</v>
      </c>
      <c r="D3201" s="4" t="s">
        <v>1412</v>
      </c>
      <c r="E3201" s="4" t="s">
        <v>86</v>
      </c>
      <c r="F3201" s="4">
        <v>24128</v>
      </c>
      <c r="G3201" s="4">
        <v>11899</v>
      </c>
      <c r="H3201" s="4">
        <v>0</v>
      </c>
      <c r="I3201">
        <f t="shared" si="490"/>
        <v>36027</v>
      </c>
      <c r="J3201">
        <f t="shared" si="491"/>
        <v>0.6697199322730174</v>
      </c>
      <c r="K3201">
        <f t="shared" si="492"/>
        <v>0.33028006772698254</v>
      </c>
      <c r="L3201">
        <f t="shared" si="493"/>
        <v>0</v>
      </c>
      <c r="M3201">
        <f>I3201*Diccionario!$B$36</f>
        <v>79.980646411764695</v>
      </c>
      <c r="N3201">
        <f>M3201*Diccionario!$B$37</f>
        <v>8.0780452875882354</v>
      </c>
      <c r="O3201">
        <f>N3201*Diccionario!$B$38</f>
        <v>1.2117067931382353</v>
      </c>
      <c r="P3201">
        <f>O3201*Diccionario!$B$39</f>
        <v>1.0905361138244118</v>
      </c>
      <c r="Q3201">
        <f>P3201*Diccionario!$B$40</f>
        <v>0.43621444552976474</v>
      </c>
      <c r="R3201">
        <f>Q3201*Diccionario!$B$41</f>
        <v>0.2835393895943471</v>
      </c>
      <c r="S3201">
        <f t="shared" si="494"/>
        <v>0.2835393895943471</v>
      </c>
      <c r="T3201">
        <f>I3201*Diccionario!$B$36</f>
        <v>79.980646411764695</v>
      </c>
      <c r="U3201">
        <f>T3201*Diccionario!$B$42</f>
        <v>8.0780452875882354</v>
      </c>
      <c r="V3201">
        <f>U3201*Diccionario!$B$43</f>
        <v>6.8663384944499999</v>
      </c>
      <c r="W3201">
        <f>V3201*Diccionario!$B$44</f>
        <v>1.3046043139454999</v>
      </c>
      <c r="X3201">
        <f>W3201*Diccionario!$B$45</f>
        <v>0.50879568243874496</v>
      </c>
      <c r="Y3201">
        <f>X3201*Diccionario!$B$46</f>
        <v>0.45282815737048304</v>
      </c>
      <c r="Z3201">
        <f>Y3201*Diccionario!$B$47</f>
        <v>0.16754641822707872</v>
      </c>
      <c r="AA3201">
        <f>Z3201*Diccionario!$B$48</f>
        <v>0.16754641822707872</v>
      </c>
      <c r="AB3201">
        <f>AA3201*Diccionario!$B$49</f>
        <v>0.12565981367030904</v>
      </c>
      <c r="AC3201">
        <f t="shared" si="495"/>
        <v>0.12565981367030904</v>
      </c>
      <c r="AD3201">
        <f t="shared" si="496"/>
        <v>0.40919920326465614</v>
      </c>
      <c r="AE3201">
        <f t="shared" si="497"/>
        <v>6.8572249516575849E-4</v>
      </c>
      <c r="AF3201" t="e">
        <f ca="1">IF(AD3201="","",_xludf.RANK.EQ(AD3201,$AD$2:$AD$5513,0))</f>
        <v>#NAME?</v>
      </c>
      <c r="AH3201" t="str">
        <f t="shared" si="498"/>
        <v>Media</v>
      </c>
      <c r="AI3201" t="s">
        <v>153</v>
      </c>
      <c r="AJ3201" t="str">
        <f>IFERROR(VLOOKUP(B3201,Maestro_Regionales!$A$2:$B$35,2,FALSE),"Otras zonas")</f>
        <v>Otras zonas</v>
      </c>
      <c r="AK3201" t="str">
        <f t="shared" si="499"/>
        <v>EPS SANITAS | Otras zonas</v>
      </c>
    </row>
    <row r="3202" spans="1:37">
      <c r="A3202" s="4" t="s">
        <v>1409</v>
      </c>
      <c r="B3202" s="4" t="s">
        <v>1410</v>
      </c>
      <c r="C3202" s="4" t="s">
        <v>1411</v>
      </c>
      <c r="D3202" s="4" t="s">
        <v>1412</v>
      </c>
      <c r="E3202" s="4" t="s">
        <v>85</v>
      </c>
      <c r="F3202" s="4">
        <v>13324</v>
      </c>
      <c r="G3202" s="4">
        <v>15636</v>
      </c>
      <c r="H3202" s="4">
        <v>0</v>
      </c>
      <c r="I3202">
        <f t="shared" ref="I3202:I3265" si="500">SUM(F3202:H3202)</f>
        <v>28960</v>
      </c>
      <c r="J3202">
        <f t="shared" ref="J3202:J3265" si="501">IFERROR(F3202/I3202,0)</f>
        <v>0.46008287292817679</v>
      </c>
      <c r="K3202">
        <f t="shared" ref="K3202:K3265" si="502">IFERROR(G3202/I3202,0)</f>
        <v>0.53991712707182316</v>
      </c>
      <c r="L3202">
        <f t="shared" ref="L3202:L3265" si="503">IFERROR(H3202/I3202,0)</f>
        <v>0</v>
      </c>
      <c r="M3202">
        <f>I3202*Diccionario!$B$36</f>
        <v>64.291767843137251</v>
      </c>
      <c r="N3202">
        <f>M3202*Diccionario!$B$37</f>
        <v>6.4934685521568625</v>
      </c>
      <c r="O3202">
        <f>N3202*Diccionario!$B$38</f>
        <v>0.97402028282352937</v>
      </c>
      <c r="P3202">
        <f>O3202*Diccionario!$B$39</f>
        <v>0.87661825454117648</v>
      </c>
      <c r="Q3202">
        <f>P3202*Diccionario!$B$40</f>
        <v>0.35064730181647064</v>
      </c>
      <c r="R3202">
        <f>Q3202*Diccionario!$B$41</f>
        <v>0.22792074618070593</v>
      </c>
      <c r="S3202">
        <f t="shared" ref="S3202:S3265" si="504">R3202</f>
        <v>0.22792074618070593</v>
      </c>
      <c r="T3202">
        <f>I3202*Diccionario!$B$36</f>
        <v>64.291767843137251</v>
      </c>
      <c r="U3202">
        <f>T3202*Diccionario!$B$42</f>
        <v>6.4934685521568625</v>
      </c>
      <c r="V3202">
        <f>U3202*Diccionario!$B$43</f>
        <v>5.5194482693333331</v>
      </c>
      <c r="W3202">
        <f>V3202*Diccionario!$B$44</f>
        <v>1.0486951711733332</v>
      </c>
      <c r="X3202">
        <f>W3202*Diccionario!$B$45</f>
        <v>0.40899111675759997</v>
      </c>
      <c r="Y3202">
        <f>X3202*Diccionario!$B$46</f>
        <v>0.36400209391426397</v>
      </c>
      <c r="Z3202">
        <f>Y3202*Diccionario!$B$47</f>
        <v>0.13468077474827767</v>
      </c>
      <c r="AA3202">
        <f>Z3202*Diccionario!$B$48</f>
        <v>0.13468077474827767</v>
      </c>
      <c r="AB3202">
        <f>AA3202*Diccionario!$B$49</f>
        <v>0.10101058106120825</v>
      </c>
      <c r="AC3202">
        <f t="shared" ref="AC3202:AC3265" si="505">AB3202</f>
        <v>0.10101058106120825</v>
      </c>
      <c r="AD3202">
        <f t="shared" ref="AD3202:AD3265" si="506">S3202+AC3202</f>
        <v>0.32893132724191421</v>
      </c>
      <c r="AE3202">
        <f t="shared" ref="AE3202:AE3265" si="507">IFERROR(AD3202/SUM($AD$2:$AD$5513),0)</f>
        <v>5.512122424848133E-4</v>
      </c>
      <c r="AF3202" t="e">
        <f ca="1">IF(AD3202="","",_xludf.RANK.EQ(AD3202,$AD$2:$AD$5513,0))</f>
        <v>#NAME?</v>
      </c>
      <c r="AH3202" t="str">
        <f t="shared" ref="AH3202:AH3265" si="508">IF(SUM($AD$2:$AD$5513)=0,"",IF((SUMIF($AD$2:$AD$5513,"&gt;"&amp;$AD3202,$AD$2:$AD$5513)+$AD3202)/SUM($AD$2:$AD$5513)&lt;=40%,"Alta",IF((SUMIF($AD$2:$AD$5513,"&gt;"&amp;$AD3202,$AD$2:$AD$5513)+$AD3202)/SUM($AD$2:$AD$5513)&lt;=80%,"Media","Baja")))</f>
        <v>Media</v>
      </c>
      <c r="AI3202" t="s">
        <v>153</v>
      </c>
      <c r="AJ3202" t="str">
        <f>IFERROR(VLOOKUP(B3202,Maestro_Regionales!$A$2:$B$35,2,FALSE),"Otras zonas")</f>
        <v>Otras zonas</v>
      </c>
      <c r="AK3202" t="str">
        <f t="shared" ref="AK3202:AK3265" si="509">E3202&amp;" | "&amp;AJ3202</f>
        <v>SALUD TOTAL EPS | Otras zonas</v>
      </c>
    </row>
    <row r="3203" spans="1:37">
      <c r="A3203" s="4" t="s">
        <v>1409</v>
      </c>
      <c r="B3203" s="4" t="s">
        <v>1410</v>
      </c>
      <c r="C3203" s="4" t="s">
        <v>1411</v>
      </c>
      <c r="D3203" s="4" t="s">
        <v>1412</v>
      </c>
      <c r="E3203" s="4" t="s">
        <v>505</v>
      </c>
      <c r="F3203" s="4">
        <v>589</v>
      </c>
      <c r="G3203" s="4">
        <v>20281</v>
      </c>
      <c r="H3203" s="4">
        <v>0</v>
      </c>
      <c r="I3203">
        <f t="shared" si="500"/>
        <v>20870</v>
      </c>
      <c r="J3203">
        <f t="shared" si="501"/>
        <v>2.8222328701485385E-2</v>
      </c>
      <c r="K3203">
        <f t="shared" si="502"/>
        <v>0.97177767129851467</v>
      </c>
      <c r="L3203">
        <f t="shared" si="503"/>
        <v>0</v>
      </c>
      <c r="M3203">
        <f>I3203*Diccionario!$B$36</f>
        <v>46.33180921568627</v>
      </c>
      <c r="N3203">
        <f>M3203*Diccionario!$B$37</f>
        <v>4.6795127307843138</v>
      </c>
      <c r="O3203">
        <f>N3203*Diccionario!$B$38</f>
        <v>0.70192690961764703</v>
      </c>
      <c r="P3203">
        <f>O3203*Diccionario!$B$39</f>
        <v>0.63173421865588231</v>
      </c>
      <c r="Q3203">
        <f>P3203*Diccionario!$B$40</f>
        <v>0.25269368746235293</v>
      </c>
      <c r="R3203">
        <f>Q3203*Diccionario!$B$41</f>
        <v>0.1642508968505294</v>
      </c>
      <c r="S3203">
        <f t="shared" si="504"/>
        <v>0.1642508968505294</v>
      </c>
      <c r="T3203">
        <f>I3203*Diccionario!$B$36</f>
        <v>46.33180921568627</v>
      </c>
      <c r="U3203">
        <f>T3203*Diccionario!$B$42</f>
        <v>4.6795127307843138</v>
      </c>
      <c r="V3203">
        <f>U3203*Diccionario!$B$43</f>
        <v>3.9775858211666666</v>
      </c>
      <c r="W3203">
        <f>V3203*Diccionario!$B$44</f>
        <v>0.75574130602166667</v>
      </c>
      <c r="X3203">
        <f>W3203*Diccionario!$B$45</f>
        <v>0.29473910934844999</v>
      </c>
      <c r="Y3203">
        <f>X3203*Diccionario!$B$46</f>
        <v>0.2623178073201205</v>
      </c>
      <c r="Z3203">
        <f>Y3203*Diccionario!$B$47</f>
        <v>9.7057588708444581E-2</v>
      </c>
      <c r="AA3203">
        <f>Z3203*Diccionario!$B$48</f>
        <v>9.7057588708444581E-2</v>
      </c>
      <c r="AB3203">
        <f>AA3203*Diccionario!$B$49</f>
        <v>7.2793191531333429E-2</v>
      </c>
      <c r="AC3203">
        <f t="shared" si="505"/>
        <v>7.2793191531333429E-2</v>
      </c>
      <c r="AD3203">
        <f t="shared" si="506"/>
        <v>0.23704408838186283</v>
      </c>
      <c r="AE3203">
        <f t="shared" si="507"/>
        <v>3.9723064574095473E-4</v>
      </c>
      <c r="AF3203" t="e">
        <f ca="1">IF(AD3203="","",_xludf.RANK.EQ(AD3203,$AD$2:$AD$5513,0))</f>
        <v>#NAME?</v>
      </c>
      <c r="AH3203" t="str">
        <f t="shared" si="508"/>
        <v>Media</v>
      </c>
      <c r="AI3203" t="s">
        <v>153</v>
      </c>
      <c r="AJ3203" t="str">
        <f>IFERROR(VLOOKUP(B3203,Maestro_Regionales!$A$2:$B$35,2,FALSE),"Otras zonas")</f>
        <v>Otras zonas</v>
      </c>
      <c r="AK3203" t="str">
        <f t="shared" si="509"/>
        <v>DUSAKAWI EPSI | Otras zonas</v>
      </c>
    </row>
    <row r="3204" spans="1:37">
      <c r="A3204" s="4" t="s">
        <v>1409</v>
      </c>
      <c r="B3204" s="4" t="s">
        <v>1410</v>
      </c>
      <c r="C3204" s="4" t="s">
        <v>1411</v>
      </c>
      <c r="D3204" s="4" t="s">
        <v>1412</v>
      </c>
      <c r="E3204" s="4" t="s">
        <v>90</v>
      </c>
      <c r="F3204" s="4">
        <v>0</v>
      </c>
      <c r="G3204" s="4">
        <v>0</v>
      </c>
      <c r="H3204" s="4">
        <v>7105</v>
      </c>
      <c r="I3204">
        <f t="shared" si="500"/>
        <v>7105</v>
      </c>
      <c r="J3204">
        <f t="shared" si="501"/>
        <v>0</v>
      </c>
      <c r="K3204">
        <f t="shared" si="502"/>
        <v>0</v>
      </c>
      <c r="L3204">
        <f t="shared" si="503"/>
        <v>1</v>
      </c>
      <c r="M3204">
        <f>I3204*Diccionario!$B$36</f>
        <v>15.773239313725488</v>
      </c>
      <c r="N3204">
        <f>M3204*Diccionario!$B$37</f>
        <v>1.5930971706862744</v>
      </c>
      <c r="O3204">
        <f>N3204*Diccionario!$B$38</f>
        <v>0.23896457560294115</v>
      </c>
      <c r="P3204">
        <f>O3204*Diccionario!$B$39</f>
        <v>0.21506811804264706</v>
      </c>
      <c r="Q3204">
        <f>P3204*Diccionario!$B$40</f>
        <v>8.602724721705883E-2</v>
      </c>
      <c r="R3204">
        <f>Q3204*Diccionario!$B$41</f>
        <v>5.5917710691088245E-2</v>
      </c>
      <c r="S3204">
        <f t="shared" si="504"/>
        <v>5.5917710691088245E-2</v>
      </c>
      <c r="T3204">
        <f>I3204*Diccionario!$B$36</f>
        <v>15.773239313725488</v>
      </c>
      <c r="U3204">
        <f>T3204*Diccionario!$B$42</f>
        <v>1.5930971706862744</v>
      </c>
      <c r="V3204">
        <f>U3204*Diccionario!$B$43</f>
        <v>1.3541325950833332</v>
      </c>
      <c r="W3204">
        <f>V3204*Diccionario!$B$44</f>
        <v>0.25728519306583331</v>
      </c>
      <c r="X3204">
        <f>W3204*Diccionario!$B$45</f>
        <v>0.10034122529567499</v>
      </c>
      <c r="Y3204">
        <f>X3204*Diccionario!$B$46</f>
        <v>8.9303690513150749E-2</v>
      </c>
      <c r="Z3204">
        <f>Y3204*Diccionario!$B$47</f>
        <v>3.3042365489865777E-2</v>
      </c>
      <c r="AA3204">
        <f>Z3204*Diccionario!$B$48</f>
        <v>3.3042365489865777E-2</v>
      </c>
      <c r="AB3204">
        <f>AA3204*Diccionario!$B$49</f>
        <v>2.4781774117399333E-2</v>
      </c>
      <c r="AC3204">
        <f t="shared" si="505"/>
        <v>2.4781774117399333E-2</v>
      </c>
      <c r="AD3204">
        <f t="shared" si="506"/>
        <v>8.069948480848757E-2</v>
      </c>
      <c r="AE3204">
        <f t="shared" si="507"/>
        <v>1.3523352841348748E-4</v>
      </c>
      <c r="AF3204" t="e">
        <f ca="1">IF(AD3204="","",_xludf.RANK.EQ(AD3204,$AD$2:$AD$5513,0))</f>
        <v>#NAME?</v>
      </c>
      <c r="AH3204" t="str">
        <f t="shared" si="508"/>
        <v>Baja</v>
      </c>
      <c r="AI3204" t="s">
        <v>153</v>
      </c>
      <c r="AJ3204" t="str">
        <f>IFERROR(VLOOKUP(B3204,Maestro_Regionales!$A$2:$B$35,2,FALSE),"Otras zonas")</f>
        <v>Otras zonas</v>
      </c>
      <c r="AK3204" t="str">
        <f t="shared" si="509"/>
        <v>REGIMEN DE EXCEPCION | Otras zonas</v>
      </c>
    </row>
    <row r="3205" spans="1:37">
      <c r="A3205" s="4" t="s">
        <v>1409</v>
      </c>
      <c r="B3205" s="4" t="s">
        <v>1410</v>
      </c>
      <c r="C3205" s="4" t="s">
        <v>1411</v>
      </c>
      <c r="D3205" s="4" t="s">
        <v>1412</v>
      </c>
      <c r="E3205" s="4" t="s">
        <v>77</v>
      </c>
      <c r="F3205" s="4">
        <v>0</v>
      </c>
      <c r="G3205" s="4">
        <v>1</v>
      </c>
      <c r="H3205" s="4">
        <v>0</v>
      </c>
      <c r="I3205">
        <f t="shared" si="500"/>
        <v>1</v>
      </c>
      <c r="J3205">
        <f t="shared" si="501"/>
        <v>0</v>
      </c>
      <c r="K3205">
        <f t="shared" si="502"/>
        <v>1</v>
      </c>
      <c r="L3205">
        <f t="shared" si="503"/>
        <v>0</v>
      </c>
      <c r="M3205">
        <f>I3205*Diccionario!$B$36</f>
        <v>2.2200196078431371E-3</v>
      </c>
      <c r="N3205">
        <f>M3205*Diccionario!$B$37</f>
        <v>2.2422198039215687E-4</v>
      </c>
      <c r="O3205">
        <f>N3205*Diccionario!$B$38</f>
        <v>3.3633297058823532E-5</v>
      </c>
      <c r="P3205">
        <f>O3205*Diccionario!$B$39</f>
        <v>3.026996735294118E-5</v>
      </c>
      <c r="Q3205">
        <f>P3205*Diccionario!$B$40</f>
        <v>1.2107986941176473E-5</v>
      </c>
      <c r="R3205">
        <f>Q3205*Diccionario!$B$41</f>
        <v>7.870191511764708E-6</v>
      </c>
      <c r="S3205">
        <f t="shared" si="504"/>
        <v>7.870191511764708E-6</v>
      </c>
      <c r="T3205">
        <f>I3205*Diccionario!$B$36</f>
        <v>2.2200196078431371E-3</v>
      </c>
      <c r="U3205">
        <f>T3205*Diccionario!$B$42</f>
        <v>2.2422198039215687E-4</v>
      </c>
      <c r="V3205">
        <f>U3205*Diccionario!$B$43</f>
        <v>1.9058868333333333E-4</v>
      </c>
      <c r="W3205">
        <f>V3205*Diccionario!$B$44</f>
        <v>3.6211849833333333E-5</v>
      </c>
      <c r="X3205">
        <f>W3205*Diccionario!$B$45</f>
        <v>1.4122621435000001E-5</v>
      </c>
      <c r="Y3205">
        <f>X3205*Diccionario!$B$46</f>
        <v>1.256913307715E-5</v>
      </c>
      <c r="Z3205">
        <f>Y3205*Diccionario!$B$47</f>
        <v>4.6505792385454997E-6</v>
      </c>
      <c r="AA3205">
        <f>Z3205*Diccionario!$B$48</f>
        <v>4.6505792385454997E-6</v>
      </c>
      <c r="AB3205">
        <f>AA3205*Diccionario!$B$49</f>
        <v>3.4879344289091247E-6</v>
      </c>
      <c r="AC3205">
        <f t="shared" si="505"/>
        <v>3.4879344289091247E-6</v>
      </c>
      <c r="AD3205">
        <f t="shared" si="506"/>
        <v>1.1358125940673833E-5</v>
      </c>
      <c r="AE3205">
        <f t="shared" si="507"/>
        <v>1.9033571909005983E-8</v>
      </c>
      <c r="AF3205" t="e">
        <f ca="1">IF(AD3205="","",_xludf.RANK.EQ(AD3205,$AD$2:$AD$5513,0))</f>
        <v>#NAME?</v>
      </c>
      <c r="AH3205" t="str">
        <f t="shared" si="508"/>
        <v>Baja</v>
      </c>
      <c r="AI3205" t="s">
        <v>153</v>
      </c>
      <c r="AJ3205" t="str">
        <f>IFERROR(VLOOKUP(B3205,Maestro_Regionales!$A$2:$B$35,2,FALSE),"Otras zonas")</f>
        <v>Otras zonas</v>
      </c>
      <c r="AK3205" t="str">
        <f t="shared" si="509"/>
        <v>MUTUAL SER | Otras zonas</v>
      </c>
    </row>
    <row r="3206" spans="1:37">
      <c r="A3206" s="4" t="s">
        <v>1409</v>
      </c>
      <c r="B3206" s="4" t="s">
        <v>1410</v>
      </c>
      <c r="C3206" s="4" t="s">
        <v>1414</v>
      </c>
      <c r="D3206" s="4" t="s">
        <v>820</v>
      </c>
      <c r="E3206" s="4" t="s">
        <v>1413</v>
      </c>
      <c r="F3206" s="4">
        <v>900</v>
      </c>
      <c r="G3206" s="4">
        <v>11415</v>
      </c>
      <c r="H3206" s="4">
        <v>0</v>
      </c>
      <c r="I3206">
        <f t="shared" si="500"/>
        <v>12315</v>
      </c>
      <c r="J3206">
        <f t="shared" si="501"/>
        <v>7.3081607795371498E-2</v>
      </c>
      <c r="K3206">
        <f t="shared" si="502"/>
        <v>0.92691839220462846</v>
      </c>
      <c r="L3206">
        <f t="shared" si="503"/>
        <v>0</v>
      </c>
      <c r="M3206">
        <f>I3206*Diccionario!$B$36</f>
        <v>27.339541470588234</v>
      </c>
      <c r="N3206">
        <f>M3206*Diccionario!$B$37</f>
        <v>2.7612936885294119</v>
      </c>
      <c r="O3206">
        <f>N3206*Diccionario!$B$38</f>
        <v>0.41419405327941178</v>
      </c>
      <c r="P3206">
        <f>O3206*Diccionario!$B$39</f>
        <v>0.37277464795147058</v>
      </c>
      <c r="Q3206">
        <f>P3206*Diccionario!$B$40</f>
        <v>0.14910985918058825</v>
      </c>
      <c r="R3206">
        <f>Q3206*Diccionario!$B$41</f>
        <v>9.6921408467382369E-2</v>
      </c>
      <c r="S3206">
        <f t="shared" si="504"/>
        <v>9.6921408467382369E-2</v>
      </c>
      <c r="T3206">
        <f>I3206*Diccionario!$B$36</f>
        <v>27.339541470588234</v>
      </c>
      <c r="U3206">
        <f>T3206*Diccionario!$B$42</f>
        <v>2.7612936885294119</v>
      </c>
      <c r="V3206">
        <f>U3206*Diccionario!$B$43</f>
        <v>2.3470996352500002</v>
      </c>
      <c r="W3206">
        <f>V3206*Diccionario!$B$44</f>
        <v>0.44594893069750002</v>
      </c>
      <c r="X3206">
        <f>W3206*Diccionario!$B$45</f>
        <v>0.17392008297202502</v>
      </c>
      <c r="Y3206">
        <f>X3206*Diccionario!$B$46</f>
        <v>0.15478887384510226</v>
      </c>
      <c r="Z3206">
        <f>Y3206*Diccionario!$B$47</f>
        <v>5.7271883322687837E-2</v>
      </c>
      <c r="AA3206">
        <f>Z3206*Diccionario!$B$48</f>
        <v>5.7271883322687837E-2</v>
      </c>
      <c r="AB3206">
        <f>AA3206*Diccionario!$B$49</f>
        <v>4.2953912492015876E-2</v>
      </c>
      <c r="AC3206">
        <f t="shared" si="505"/>
        <v>4.2953912492015876E-2</v>
      </c>
      <c r="AD3206">
        <f t="shared" si="506"/>
        <v>0.13987532095939825</v>
      </c>
      <c r="AE3206">
        <f t="shared" si="507"/>
        <v>2.3439843805940868E-4</v>
      </c>
      <c r="AF3206" t="e">
        <f ca="1">IF(AD3206="","",_xludf.RANK.EQ(AD3206,$AD$2:$AD$5513,0))</f>
        <v>#NAME?</v>
      </c>
      <c r="AH3206" t="str">
        <f t="shared" si="508"/>
        <v>Baja</v>
      </c>
      <c r="AI3206" t="s">
        <v>153</v>
      </c>
      <c r="AJ3206" t="str">
        <f>IFERROR(VLOOKUP(B3206,Maestro_Regionales!$A$2:$B$35,2,FALSE),"Otras zonas")</f>
        <v>Otras zonas</v>
      </c>
      <c r="AK3206" t="str">
        <f t="shared" si="509"/>
        <v>ANAS WAYUU EPSI | Otras zonas</v>
      </c>
    </row>
    <row r="3207" spans="1:37">
      <c r="A3207" s="4" t="s">
        <v>1409</v>
      </c>
      <c r="B3207" s="4" t="s">
        <v>1410</v>
      </c>
      <c r="C3207" s="4" t="s">
        <v>1414</v>
      </c>
      <c r="D3207" s="4" t="s">
        <v>820</v>
      </c>
      <c r="E3207" s="4" t="s">
        <v>86</v>
      </c>
      <c r="F3207" s="4">
        <v>5133</v>
      </c>
      <c r="G3207" s="4">
        <v>1334</v>
      </c>
      <c r="H3207" s="4">
        <v>0</v>
      </c>
      <c r="I3207">
        <f t="shared" si="500"/>
        <v>6467</v>
      </c>
      <c r="J3207">
        <f t="shared" si="501"/>
        <v>0.79372197309417036</v>
      </c>
      <c r="K3207">
        <f t="shared" si="502"/>
        <v>0.20627802690582961</v>
      </c>
      <c r="L3207">
        <f t="shared" si="503"/>
        <v>0</v>
      </c>
      <c r="M3207">
        <f>I3207*Diccionario!$B$36</f>
        <v>14.356866803921568</v>
      </c>
      <c r="N3207">
        <f>M3207*Diccionario!$B$37</f>
        <v>1.4500435471960784</v>
      </c>
      <c r="O3207">
        <f>N3207*Diccionario!$B$38</f>
        <v>0.21750653207941176</v>
      </c>
      <c r="P3207">
        <f>O3207*Diccionario!$B$39</f>
        <v>0.19575587887147058</v>
      </c>
      <c r="Q3207">
        <f>P3207*Diccionario!$B$40</f>
        <v>7.8302351548588237E-2</v>
      </c>
      <c r="R3207">
        <f>Q3207*Diccionario!$B$41</f>
        <v>5.0896528506582356E-2</v>
      </c>
      <c r="S3207">
        <f t="shared" si="504"/>
        <v>5.0896528506582356E-2</v>
      </c>
      <c r="T3207">
        <f>I3207*Diccionario!$B$36</f>
        <v>14.356866803921568</v>
      </c>
      <c r="U3207">
        <f>T3207*Diccionario!$B$42</f>
        <v>1.4500435471960784</v>
      </c>
      <c r="V3207">
        <f>U3207*Diccionario!$B$43</f>
        <v>1.2325370151166666</v>
      </c>
      <c r="W3207">
        <f>V3207*Diccionario!$B$44</f>
        <v>0.23418203287216666</v>
      </c>
      <c r="X3207">
        <f>W3207*Diccionario!$B$45</f>
        <v>9.1330992820144993E-2</v>
      </c>
      <c r="Y3207">
        <f>X3207*Diccionario!$B$46</f>
        <v>8.1284583609929045E-2</v>
      </c>
      <c r="Z3207">
        <f>Y3207*Diccionario!$B$47</f>
        <v>3.0075295935673745E-2</v>
      </c>
      <c r="AA3207">
        <f>Z3207*Diccionario!$B$48</f>
        <v>3.0075295935673745E-2</v>
      </c>
      <c r="AB3207">
        <f>AA3207*Diccionario!$B$49</f>
        <v>2.2556471951755308E-2</v>
      </c>
      <c r="AC3207">
        <f t="shared" si="505"/>
        <v>2.2556471951755308E-2</v>
      </c>
      <c r="AD3207">
        <f t="shared" si="506"/>
        <v>7.3453000458337664E-2</v>
      </c>
      <c r="AE3207">
        <f t="shared" si="507"/>
        <v>1.2309010953554168E-4</v>
      </c>
      <c r="AF3207" t="e">
        <f ca="1">IF(AD3207="","",_xludf.RANK.EQ(AD3207,$AD$2:$AD$5513,0))</f>
        <v>#NAME?</v>
      </c>
      <c r="AH3207" t="str">
        <f t="shared" si="508"/>
        <v>Baja</v>
      </c>
      <c r="AI3207" t="s">
        <v>153</v>
      </c>
      <c r="AJ3207" t="str">
        <f>IFERROR(VLOOKUP(B3207,Maestro_Regionales!$A$2:$B$35,2,FALSE),"Otras zonas")</f>
        <v>Otras zonas</v>
      </c>
      <c r="AK3207" t="str">
        <f t="shared" si="509"/>
        <v>EPS SANITAS | Otras zonas</v>
      </c>
    </row>
    <row r="3208" spans="1:37">
      <c r="A3208" s="4" t="s">
        <v>1409</v>
      </c>
      <c r="B3208" s="4" t="s">
        <v>1410</v>
      </c>
      <c r="C3208" s="4" t="s">
        <v>1414</v>
      </c>
      <c r="D3208" s="4" t="s">
        <v>820</v>
      </c>
      <c r="E3208" s="4" t="s">
        <v>505</v>
      </c>
      <c r="F3208" s="4">
        <v>243</v>
      </c>
      <c r="G3208" s="4">
        <v>3566</v>
      </c>
      <c r="H3208" s="4">
        <v>0</v>
      </c>
      <c r="I3208">
        <f t="shared" si="500"/>
        <v>3809</v>
      </c>
      <c r="J3208">
        <f t="shared" si="501"/>
        <v>6.3796271987398262E-2</v>
      </c>
      <c r="K3208">
        <f t="shared" si="502"/>
        <v>0.93620372801260177</v>
      </c>
      <c r="L3208">
        <f t="shared" si="503"/>
        <v>0</v>
      </c>
      <c r="M3208">
        <f>I3208*Diccionario!$B$36</f>
        <v>8.4560546862745092</v>
      </c>
      <c r="N3208">
        <f>M3208*Diccionario!$B$37</f>
        <v>0.85406152331372553</v>
      </c>
      <c r="O3208">
        <f>N3208*Diccionario!$B$38</f>
        <v>0.12810922849705883</v>
      </c>
      <c r="P3208">
        <f>O3208*Diccionario!$B$39</f>
        <v>0.11529830564735295</v>
      </c>
      <c r="Q3208">
        <f>P3208*Diccionario!$B$40</f>
        <v>4.6119322258941185E-2</v>
      </c>
      <c r="R3208">
        <f>Q3208*Diccionario!$B$41</f>
        <v>2.9977559468311772E-2</v>
      </c>
      <c r="S3208">
        <f t="shared" si="504"/>
        <v>2.9977559468311772E-2</v>
      </c>
      <c r="T3208">
        <f>I3208*Diccionario!$B$36</f>
        <v>8.4560546862745092</v>
      </c>
      <c r="U3208">
        <f>T3208*Diccionario!$B$42</f>
        <v>0.85406152331372553</v>
      </c>
      <c r="V3208">
        <f>U3208*Diccionario!$B$43</f>
        <v>0.72595229481666668</v>
      </c>
      <c r="W3208">
        <f>V3208*Diccionario!$B$44</f>
        <v>0.13793093601516668</v>
      </c>
      <c r="X3208">
        <f>W3208*Diccionario!$B$45</f>
        <v>5.3793065045915009E-2</v>
      </c>
      <c r="Y3208">
        <f>X3208*Diccionario!$B$46</f>
        <v>4.7875827890864357E-2</v>
      </c>
      <c r="Z3208">
        <f>Y3208*Diccionario!$B$47</f>
        <v>1.7714056319619812E-2</v>
      </c>
      <c r="AA3208">
        <f>Z3208*Diccionario!$B$48</f>
        <v>1.7714056319619812E-2</v>
      </c>
      <c r="AB3208">
        <f>AA3208*Diccionario!$B$49</f>
        <v>1.328554223971486E-2</v>
      </c>
      <c r="AC3208">
        <f t="shared" si="505"/>
        <v>1.328554223971486E-2</v>
      </c>
      <c r="AD3208">
        <f t="shared" si="506"/>
        <v>4.3263101708026636E-2</v>
      </c>
      <c r="AE3208">
        <f t="shared" si="507"/>
        <v>7.2498875401403801E-5</v>
      </c>
      <c r="AF3208" t="e">
        <f ca="1">IF(AD3208="","",_xludf.RANK.EQ(AD3208,$AD$2:$AD$5513,0))</f>
        <v>#NAME?</v>
      </c>
      <c r="AH3208" t="str">
        <f t="shared" si="508"/>
        <v>Baja</v>
      </c>
      <c r="AI3208" t="s">
        <v>153</v>
      </c>
      <c r="AJ3208" t="str">
        <f>IFERROR(VLOOKUP(B3208,Maestro_Regionales!$A$2:$B$35,2,FALSE),"Otras zonas")</f>
        <v>Otras zonas</v>
      </c>
      <c r="AK3208" t="str">
        <f t="shared" si="509"/>
        <v>DUSAKAWI EPSI | Otras zonas</v>
      </c>
    </row>
    <row r="3209" spans="1:37">
      <c r="A3209" s="4" t="s">
        <v>1409</v>
      </c>
      <c r="B3209" s="4" t="s">
        <v>1410</v>
      </c>
      <c r="C3209" s="4" t="s">
        <v>1414</v>
      </c>
      <c r="D3209" s="4" t="s">
        <v>820</v>
      </c>
      <c r="E3209" s="4" t="s">
        <v>89</v>
      </c>
      <c r="F3209" s="4">
        <v>270</v>
      </c>
      <c r="G3209" s="4">
        <v>2925</v>
      </c>
      <c r="H3209" s="4">
        <v>0</v>
      </c>
      <c r="I3209">
        <f t="shared" si="500"/>
        <v>3195</v>
      </c>
      <c r="J3209">
        <f t="shared" si="501"/>
        <v>8.4507042253521125E-2</v>
      </c>
      <c r="K3209">
        <f t="shared" si="502"/>
        <v>0.91549295774647887</v>
      </c>
      <c r="L3209">
        <f t="shared" si="503"/>
        <v>0</v>
      </c>
      <c r="M3209">
        <f>I3209*Diccionario!$B$36</f>
        <v>7.0929626470588234</v>
      </c>
      <c r="N3209">
        <f>M3209*Diccionario!$B$37</f>
        <v>0.71638922735294119</v>
      </c>
      <c r="O3209">
        <f>N3209*Diccionario!$B$38</f>
        <v>0.10745838410294117</v>
      </c>
      <c r="P3209">
        <f>O3209*Diccionario!$B$39</f>
        <v>9.6712545692647062E-2</v>
      </c>
      <c r="Q3209">
        <f>P3209*Diccionario!$B$40</f>
        <v>3.8685018277058829E-2</v>
      </c>
      <c r="R3209">
        <f>Q3209*Diccionario!$B$41</f>
        <v>2.514526188008824E-2</v>
      </c>
      <c r="S3209">
        <f t="shared" si="504"/>
        <v>2.514526188008824E-2</v>
      </c>
      <c r="T3209">
        <f>I3209*Diccionario!$B$36</f>
        <v>7.0929626470588234</v>
      </c>
      <c r="U3209">
        <f>T3209*Diccionario!$B$42</f>
        <v>0.71638922735294119</v>
      </c>
      <c r="V3209">
        <f>U3209*Diccionario!$B$43</f>
        <v>0.60893084325000002</v>
      </c>
      <c r="W3209">
        <f>V3209*Diccionario!$B$44</f>
        <v>0.1156968602175</v>
      </c>
      <c r="X3209">
        <f>W3209*Diccionario!$B$45</f>
        <v>4.5121775484825002E-2</v>
      </c>
      <c r="Y3209">
        <f>X3209*Diccionario!$B$46</f>
        <v>4.0158380181494251E-2</v>
      </c>
      <c r="Z3209">
        <f>Y3209*Diccionario!$B$47</f>
        <v>1.4858600667152872E-2</v>
      </c>
      <c r="AA3209">
        <f>Z3209*Diccionario!$B$48</f>
        <v>1.4858600667152872E-2</v>
      </c>
      <c r="AB3209">
        <f>AA3209*Diccionario!$B$49</f>
        <v>1.1143950500364654E-2</v>
      </c>
      <c r="AC3209">
        <f t="shared" si="505"/>
        <v>1.1143950500364654E-2</v>
      </c>
      <c r="AD3209">
        <f t="shared" si="506"/>
        <v>3.6289212380452893E-2</v>
      </c>
      <c r="AE3209">
        <f t="shared" si="507"/>
        <v>6.0812262249274109E-5</v>
      </c>
      <c r="AF3209" t="e">
        <f ca="1">IF(AD3209="","",_xludf.RANK.EQ(AD3209,$AD$2:$AD$5513,0))</f>
        <v>#NAME?</v>
      </c>
      <c r="AH3209" t="str">
        <f t="shared" si="508"/>
        <v>Baja</v>
      </c>
      <c r="AI3209" t="s">
        <v>153</v>
      </c>
      <c r="AJ3209" t="str">
        <f>IFERROR(VLOOKUP(B3209,Maestro_Regionales!$A$2:$B$35,2,FALSE),"Otras zonas")</f>
        <v>Otras zonas</v>
      </c>
      <c r="AK3209" t="str">
        <f t="shared" si="509"/>
        <v>PROTEGER EPS (ANTES CAJACOPI EPS) | Otras zonas</v>
      </c>
    </row>
    <row r="3210" spans="1:37">
      <c r="A3210" s="4" t="s">
        <v>1409</v>
      </c>
      <c r="B3210" s="4" t="s">
        <v>1410</v>
      </c>
      <c r="C3210" s="4" t="s">
        <v>1414</v>
      </c>
      <c r="D3210" s="4" t="s">
        <v>820</v>
      </c>
      <c r="E3210" s="4" t="s">
        <v>87</v>
      </c>
      <c r="F3210" s="4">
        <v>1140</v>
      </c>
      <c r="G3210" s="4">
        <v>1274</v>
      </c>
      <c r="H3210" s="4">
        <v>0</v>
      </c>
      <c r="I3210">
        <f t="shared" si="500"/>
        <v>2414</v>
      </c>
      <c r="J3210">
        <f t="shared" si="501"/>
        <v>0.47224523612261804</v>
      </c>
      <c r="K3210">
        <f t="shared" si="502"/>
        <v>0.52775476387738196</v>
      </c>
      <c r="L3210">
        <f t="shared" si="503"/>
        <v>0</v>
      </c>
      <c r="M3210">
        <f>I3210*Diccionario!$B$36</f>
        <v>5.3591273333333334</v>
      </c>
      <c r="N3210">
        <f>M3210*Diccionario!$B$37</f>
        <v>0.54127186066666666</v>
      </c>
      <c r="O3210">
        <f>N3210*Diccionario!$B$38</f>
        <v>8.1190779099999999E-2</v>
      </c>
      <c r="P3210">
        <f>O3210*Diccionario!$B$39</f>
        <v>7.3071701190000005E-2</v>
      </c>
      <c r="Q3210">
        <f>P3210*Diccionario!$B$40</f>
        <v>2.9228680476000003E-2</v>
      </c>
      <c r="R3210">
        <f>Q3210*Diccionario!$B$41</f>
        <v>1.8998642309400002E-2</v>
      </c>
      <c r="S3210">
        <f t="shared" si="504"/>
        <v>1.8998642309400002E-2</v>
      </c>
      <c r="T3210">
        <f>I3210*Diccionario!$B$36</f>
        <v>5.3591273333333334</v>
      </c>
      <c r="U3210">
        <f>T3210*Diccionario!$B$42</f>
        <v>0.54127186066666666</v>
      </c>
      <c r="V3210">
        <f>U3210*Diccionario!$B$43</f>
        <v>0.46008108156666666</v>
      </c>
      <c r="W3210">
        <f>V3210*Diccionario!$B$44</f>
        <v>8.7415405497666673E-2</v>
      </c>
      <c r="X3210">
        <f>W3210*Diccionario!$B$45</f>
        <v>3.4092008144090004E-2</v>
      </c>
      <c r="Y3210">
        <f>X3210*Diccionario!$B$46</f>
        <v>3.0341887248240103E-2</v>
      </c>
      <c r="Z3210">
        <f>Y3210*Diccionario!$B$47</f>
        <v>1.1226498281848837E-2</v>
      </c>
      <c r="AA3210">
        <f>Z3210*Diccionario!$B$48</f>
        <v>1.1226498281848837E-2</v>
      </c>
      <c r="AB3210">
        <f>AA3210*Diccionario!$B$49</f>
        <v>8.419873711386628E-3</v>
      </c>
      <c r="AC3210">
        <f t="shared" si="505"/>
        <v>8.419873711386628E-3</v>
      </c>
      <c r="AD3210">
        <f t="shared" si="506"/>
        <v>2.741851602078663E-2</v>
      </c>
      <c r="AE3210">
        <f t="shared" si="507"/>
        <v>4.5947042588340439E-5</v>
      </c>
      <c r="AF3210" t="e">
        <f ca="1">IF(AD3210="","",_xludf.RANK.EQ(AD3210,$AD$2:$AD$5513,0))</f>
        <v>#NAME?</v>
      </c>
      <c r="AH3210" t="str">
        <f t="shared" si="508"/>
        <v>Baja</v>
      </c>
      <c r="AI3210" t="s">
        <v>153</v>
      </c>
      <c r="AJ3210" t="str">
        <f>IFERROR(VLOOKUP(B3210,Maestro_Regionales!$A$2:$B$35,2,FALSE),"Otras zonas")</f>
        <v>Otras zonas</v>
      </c>
      <c r="AK3210" t="str">
        <f t="shared" si="509"/>
        <v>NUEVA EPS | Otras zonas</v>
      </c>
    </row>
    <row r="3211" spans="1:37">
      <c r="A3211" s="4" t="s">
        <v>1409</v>
      </c>
      <c r="B3211" s="4" t="s">
        <v>1410</v>
      </c>
      <c r="C3211" s="4" t="s">
        <v>1414</v>
      </c>
      <c r="D3211" s="4" t="s">
        <v>820</v>
      </c>
      <c r="E3211" s="4" t="s">
        <v>90</v>
      </c>
      <c r="F3211" s="4">
        <v>0</v>
      </c>
      <c r="G3211" s="4">
        <v>0</v>
      </c>
      <c r="H3211" s="4">
        <v>221</v>
      </c>
      <c r="I3211">
        <f t="shared" si="500"/>
        <v>221</v>
      </c>
      <c r="J3211">
        <f t="shared" si="501"/>
        <v>0</v>
      </c>
      <c r="K3211">
        <f t="shared" si="502"/>
        <v>0</v>
      </c>
      <c r="L3211">
        <f t="shared" si="503"/>
        <v>1</v>
      </c>
      <c r="M3211">
        <f>I3211*Diccionario!$B$36</f>
        <v>0.49062433333333327</v>
      </c>
      <c r="N3211">
        <f>M3211*Diccionario!$B$37</f>
        <v>4.9553057666666664E-2</v>
      </c>
      <c r="O3211">
        <f>N3211*Diccionario!$B$38</f>
        <v>7.4329586499999991E-3</v>
      </c>
      <c r="P3211">
        <f>O3211*Diccionario!$B$39</f>
        <v>6.6896627849999989E-3</v>
      </c>
      <c r="Q3211">
        <f>P3211*Diccionario!$B$40</f>
        <v>2.6758651139999999E-3</v>
      </c>
      <c r="R3211">
        <f>Q3211*Diccionario!$B$41</f>
        <v>1.7393123240999999E-3</v>
      </c>
      <c r="S3211">
        <f t="shared" si="504"/>
        <v>1.7393123240999999E-3</v>
      </c>
      <c r="T3211">
        <f>I3211*Diccionario!$B$36</f>
        <v>0.49062433333333327</v>
      </c>
      <c r="U3211">
        <f>T3211*Diccionario!$B$42</f>
        <v>4.9553057666666664E-2</v>
      </c>
      <c r="V3211">
        <f>U3211*Diccionario!$B$43</f>
        <v>4.2120099016666662E-2</v>
      </c>
      <c r="W3211">
        <f>V3211*Diccionario!$B$44</f>
        <v>8.002818813166666E-3</v>
      </c>
      <c r="X3211">
        <f>W3211*Diccionario!$B$45</f>
        <v>3.121099337135E-3</v>
      </c>
      <c r="Y3211">
        <f>X3211*Diccionario!$B$46</f>
        <v>2.7777784100501499E-3</v>
      </c>
      <c r="Z3211">
        <f>Y3211*Diccionario!$B$47</f>
        <v>1.0277780117185554E-3</v>
      </c>
      <c r="AA3211">
        <f>Z3211*Diccionario!$B$48</f>
        <v>1.0277780117185554E-3</v>
      </c>
      <c r="AB3211">
        <f>AA3211*Diccionario!$B$49</f>
        <v>7.7083350878891655E-4</v>
      </c>
      <c r="AC3211">
        <f t="shared" si="505"/>
        <v>7.7083350878891655E-4</v>
      </c>
      <c r="AD3211">
        <f t="shared" si="506"/>
        <v>2.5101458328889163E-3</v>
      </c>
      <c r="AE3211">
        <f t="shared" si="507"/>
        <v>4.2064193918903212E-6</v>
      </c>
      <c r="AF3211" t="e">
        <f ca="1">IF(AD3211="","",_xludf.RANK.EQ(AD3211,$AD$2:$AD$5513,0))</f>
        <v>#NAME?</v>
      </c>
      <c r="AH3211" t="str">
        <f t="shared" si="508"/>
        <v>Baja</v>
      </c>
      <c r="AI3211" t="s">
        <v>153</v>
      </c>
      <c r="AJ3211" t="str">
        <f>IFERROR(VLOOKUP(B3211,Maestro_Regionales!$A$2:$B$35,2,FALSE),"Otras zonas")</f>
        <v>Otras zonas</v>
      </c>
      <c r="AK3211" t="str">
        <f t="shared" si="509"/>
        <v>REGIMEN DE EXCEPCION | Otras zonas</v>
      </c>
    </row>
    <row r="3212" spans="1:37">
      <c r="A3212" s="4" t="s">
        <v>1409</v>
      </c>
      <c r="B3212" s="4" t="s">
        <v>1410</v>
      </c>
      <c r="C3212" s="4" t="s">
        <v>1415</v>
      </c>
      <c r="D3212" s="4" t="s">
        <v>1416</v>
      </c>
      <c r="E3212" s="4" t="s">
        <v>87</v>
      </c>
      <c r="F3212" s="4">
        <v>2267</v>
      </c>
      <c r="G3212" s="4">
        <v>6870</v>
      </c>
      <c r="H3212" s="4">
        <v>0</v>
      </c>
      <c r="I3212">
        <f t="shared" si="500"/>
        <v>9137</v>
      </c>
      <c r="J3212">
        <f t="shared" si="501"/>
        <v>0.24811207179599432</v>
      </c>
      <c r="K3212">
        <f t="shared" si="502"/>
        <v>0.75188792820400574</v>
      </c>
      <c r="L3212">
        <f t="shared" si="503"/>
        <v>0</v>
      </c>
      <c r="M3212">
        <f>I3212*Diccionario!$B$36</f>
        <v>20.284319156862743</v>
      </c>
      <c r="N3212">
        <f>M3212*Diccionario!$B$37</f>
        <v>2.0487162348431371</v>
      </c>
      <c r="O3212">
        <f>N3212*Diccionario!$B$38</f>
        <v>0.30730743522647058</v>
      </c>
      <c r="P3212">
        <f>O3212*Diccionario!$B$39</f>
        <v>0.27657669170382354</v>
      </c>
      <c r="Q3212">
        <f>P3212*Diccionario!$B$40</f>
        <v>0.11063067668152943</v>
      </c>
      <c r="R3212">
        <f>Q3212*Diccionario!$B$41</f>
        <v>7.1909939842994125E-2</v>
      </c>
      <c r="S3212">
        <f t="shared" si="504"/>
        <v>7.1909939842994125E-2</v>
      </c>
      <c r="T3212">
        <f>I3212*Diccionario!$B$36</f>
        <v>20.284319156862743</v>
      </c>
      <c r="U3212">
        <f>T3212*Diccionario!$B$42</f>
        <v>2.0487162348431371</v>
      </c>
      <c r="V3212">
        <f>U3212*Diccionario!$B$43</f>
        <v>1.7414087996166665</v>
      </c>
      <c r="W3212">
        <f>V3212*Diccionario!$B$44</f>
        <v>0.33086767192716665</v>
      </c>
      <c r="X3212">
        <f>W3212*Diccionario!$B$45</f>
        <v>0.12903839205159501</v>
      </c>
      <c r="Y3212">
        <f>X3212*Diccionario!$B$46</f>
        <v>0.11484416892591956</v>
      </c>
      <c r="Z3212">
        <f>Y3212*Diccionario!$B$47</f>
        <v>4.2492342502590236E-2</v>
      </c>
      <c r="AA3212">
        <f>Z3212*Diccionario!$B$48</f>
        <v>4.2492342502590236E-2</v>
      </c>
      <c r="AB3212">
        <f>AA3212*Diccionario!$B$49</f>
        <v>3.1869256876942677E-2</v>
      </c>
      <c r="AC3212">
        <f t="shared" si="505"/>
        <v>3.1869256876942677E-2</v>
      </c>
      <c r="AD3212">
        <f t="shared" si="506"/>
        <v>0.10377919671993679</v>
      </c>
      <c r="AE3212">
        <f t="shared" si="507"/>
        <v>1.7390974653258762E-4</v>
      </c>
      <c r="AF3212" t="e">
        <f ca="1">IF(AD3212="","",_xludf.RANK.EQ(AD3212,$AD$2:$AD$5513,0))</f>
        <v>#NAME?</v>
      </c>
      <c r="AH3212" t="str">
        <f t="shared" si="508"/>
        <v>Baja</v>
      </c>
      <c r="AI3212" t="s">
        <v>153</v>
      </c>
      <c r="AJ3212" t="str">
        <f>IFERROR(VLOOKUP(B3212,Maestro_Regionales!$A$2:$B$35,2,FALSE),"Otras zonas")</f>
        <v>Otras zonas</v>
      </c>
      <c r="AK3212" t="str">
        <f t="shared" si="509"/>
        <v>NUEVA EPS | Otras zonas</v>
      </c>
    </row>
    <row r="3213" spans="1:37">
      <c r="A3213" s="4" t="s">
        <v>1409</v>
      </c>
      <c r="B3213" s="4" t="s">
        <v>1410</v>
      </c>
      <c r="C3213" s="4" t="s">
        <v>1415</v>
      </c>
      <c r="D3213" s="4" t="s">
        <v>1416</v>
      </c>
      <c r="E3213" s="4" t="s">
        <v>505</v>
      </c>
      <c r="F3213" s="4">
        <v>486</v>
      </c>
      <c r="G3213" s="4">
        <v>8467</v>
      </c>
      <c r="H3213" s="4">
        <v>0</v>
      </c>
      <c r="I3213">
        <f t="shared" si="500"/>
        <v>8953</v>
      </c>
      <c r="J3213">
        <f t="shared" si="501"/>
        <v>5.4283480397632082E-2</v>
      </c>
      <c r="K3213">
        <f t="shared" si="502"/>
        <v>0.94571651960236791</v>
      </c>
      <c r="L3213">
        <f t="shared" si="503"/>
        <v>0</v>
      </c>
      <c r="M3213">
        <f>I3213*Diccionario!$B$36</f>
        <v>19.875835549019605</v>
      </c>
      <c r="N3213">
        <f>M3213*Diccionario!$B$37</f>
        <v>2.0074593904509803</v>
      </c>
      <c r="O3213">
        <f>N3213*Diccionario!$B$38</f>
        <v>0.30111890856764706</v>
      </c>
      <c r="P3213">
        <f>O3213*Diccionario!$B$39</f>
        <v>0.27100701771088237</v>
      </c>
      <c r="Q3213">
        <f>P3213*Diccionario!$B$40</f>
        <v>0.10840280708435296</v>
      </c>
      <c r="R3213">
        <f>Q3213*Diccionario!$B$41</f>
        <v>7.0461824604829429E-2</v>
      </c>
      <c r="S3213">
        <f t="shared" si="504"/>
        <v>7.0461824604829429E-2</v>
      </c>
      <c r="T3213">
        <f>I3213*Diccionario!$B$36</f>
        <v>19.875835549019605</v>
      </c>
      <c r="U3213">
        <f>T3213*Diccionario!$B$42</f>
        <v>2.0074593904509803</v>
      </c>
      <c r="V3213">
        <f>U3213*Diccionario!$B$43</f>
        <v>1.7063404818833332</v>
      </c>
      <c r="W3213">
        <f>V3213*Diccionario!$B$44</f>
        <v>0.32420469155783332</v>
      </c>
      <c r="X3213">
        <f>W3213*Diccionario!$B$45</f>
        <v>0.12643982970755499</v>
      </c>
      <c r="Y3213">
        <f>X3213*Diccionario!$B$46</f>
        <v>0.11253144843972394</v>
      </c>
      <c r="Z3213">
        <f>Y3213*Diccionario!$B$47</f>
        <v>4.1636635922697861E-2</v>
      </c>
      <c r="AA3213">
        <f>Z3213*Diccionario!$B$48</f>
        <v>4.1636635922697861E-2</v>
      </c>
      <c r="AB3213">
        <f>AA3213*Diccionario!$B$49</f>
        <v>3.1227476942023394E-2</v>
      </c>
      <c r="AC3213">
        <f t="shared" si="505"/>
        <v>3.1227476942023394E-2</v>
      </c>
      <c r="AD3213">
        <f t="shared" si="506"/>
        <v>0.10168930154685282</v>
      </c>
      <c r="AE3213">
        <f t="shared" si="507"/>
        <v>1.7040756930133055E-4</v>
      </c>
      <c r="AF3213" t="e">
        <f ca="1">IF(AD3213="","",_xludf.RANK.EQ(AD3213,$AD$2:$AD$5513,0))</f>
        <v>#NAME?</v>
      </c>
      <c r="AH3213" t="str">
        <f t="shared" si="508"/>
        <v>Baja</v>
      </c>
      <c r="AI3213" t="s">
        <v>153</v>
      </c>
      <c r="AJ3213" t="str">
        <f>IFERROR(VLOOKUP(B3213,Maestro_Regionales!$A$2:$B$35,2,FALSE),"Otras zonas")</f>
        <v>Otras zonas</v>
      </c>
      <c r="AK3213" t="str">
        <f t="shared" si="509"/>
        <v>DUSAKAWI EPSI | Otras zonas</v>
      </c>
    </row>
    <row r="3214" spans="1:37">
      <c r="A3214" s="4" t="s">
        <v>1409</v>
      </c>
      <c r="B3214" s="4" t="s">
        <v>1410</v>
      </c>
      <c r="C3214" s="4" t="s">
        <v>1415</v>
      </c>
      <c r="D3214" s="4" t="s">
        <v>1416</v>
      </c>
      <c r="E3214" s="4" t="s">
        <v>86</v>
      </c>
      <c r="F3214" s="4">
        <v>4232</v>
      </c>
      <c r="G3214" s="4">
        <v>2584</v>
      </c>
      <c r="H3214" s="4">
        <v>0</v>
      </c>
      <c r="I3214">
        <f t="shared" si="500"/>
        <v>6816</v>
      </c>
      <c r="J3214">
        <f t="shared" si="501"/>
        <v>0.62089201877934275</v>
      </c>
      <c r="K3214">
        <f t="shared" si="502"/>
        <v>0.37910798122065725</v>
      </c>
      <c r="L3214">
        <f t="shared" si="503"/>
        <v>0</v>
      </c>
      <c r="M3214">
        <f>I3214*Diccionario!$B$36</f>
        <v>15.131653647058823</v>
      </c>
      <c r="N3214">
        <f>M3214*Diccionario!$B$37</f>
        <v>1.5282970183529412</v>
      </c>
      <c r="O3214">
        <f>N3214*Diccionario!$B$38</f>
        <v>0.22924455275294117</v>
      </c>
      <c r="P3214">
        <f>O3214*Diccionario!$B$39</f>
        <v>0.20632009747764707</v>
      </c>
      <c r="Q3214">
        <f>P3214*Diccionario!$B$40</f>
        <v>8.252803899105883E-2</v>
      </c>
      <c r="R3214">
        <f>Q3214*Diccionario!$B$41</f>
        <v>5.3643225344188243E-2</v>
      </c>
      <c r="S3214">
        <f t="shared" si="504"/>
        <v>5.3643225344188243E-2</v>
      </c>
      <c r="T3214">
        <f>I3214*Diccionario!$B$36</f>
        <v>15.131653647058823</v>
      </c>
      <c r="U3214">
        <f>T3214*Diccionario!$B$42</f>
        <v>1.5282970183529412</v>
      </c>
      <c r="V3214">
        <f>U3214*Diccionario!$B$43</f>
        <v>1.2990524656</v>
      </c>
      <c r="W3214">
        <f>V3214*Diccionario!$B$44</f>
        <v>0.24681996846400001</v>
      </c>
      <c r="X3214">
        <f>W3214*Diccionario!$B$45</f>
        <v>9.6259787700960012E-2</v>
      </c>
      <c r="Y3214">
        <f>X3214*Diccionario!$B$46</f>
        <v>8.5671211053854418E-2</v>
      </c>
      <c r="Z3214">
        <f>Y3214*Diccionario!$B$47</f>
        <v>3.1698348089926137E-2</v>
      </c>
      <c r="AA3214">
        <f>Z3214*Diccionario!$B$48</f>
        <v>3.1698348089926137E-2</v>
      </c>
      <c r="AB3214">
        <f>AA3214*Diccionario!$B$49</f>
        <v>2.3773761067444603E-2</v>
      </c>
      <c r="AC3214">
        <f t="shared" si="505"/>
        <v>2.3773761067444603E-2</v>
      </c>
      <c r="AD3214">
        <f t="shared" si="506"/>
        <v>7.7416986411632846E-2</v>
      </c>
      <c r="AE3214">
        <f t="shared" si="507"/>
        <v>1.2973282613178478E-4</v>
      </c>
      <c r="AF3214" t="e">
        <f ca="1">IF(AD3214="","",_xludf.RANK.EQ(AD3214,$AD$2:$AD$5513,0))</f>
        <v>#NAME?</v>
      </c>
      <c r="AH3214" t="str">
        <f t="shared" si="508"/>
        <v>Baja</v>
      </c>
      <c r="AI3214" t="s">
        <v>153</v>
      </c>
      <c r="AJ3214" t="str">
        <f>IFERROR(VLOOKUP(B3214,Maestro_Regionales!$A$2:$B$35,2,FALSE),"Otras zonas")</f>
        <v>Otras zonas</v>
      </c>
      <c r="AK3214" t="str">
        <f t="shared" si="509"/>
        <v>EPS SANITAS | Otras zonas</v>
      </c>
    </row>
    <row r="3215" spans="1:37">
      <c r="A3215" s="4" t="s">
        <v>1409</v>
      </c>
      <c r="B3215" s="4" t="s">
        <v>1410</v>
      </c>
      <c r="C3215" s="4" t="s">
        <v>1415</v>
      </c>
      <c r="D3215" s="4" t="s">
        <v>1416</v>
      </c>
      <c r="E3215" s="4" t="s">
        <v>1413</v>
      </c>
      <c r="F3215" s="4">
        <v>436</v>
      </c>
      <c r="G3215" s="4">
        <v>5581</v>
      </c>
      <c r="H3215" s="4">
        <v>0</v>
      </c>
      <c r="I3215">
        <f t="shared" si="500"/>
        <v>6017</v>
      </c>
      <c r="J3215">
        <f t="shared" si="501"/>
        <v>7.2461359481469173E-2</v>
      </c>
      <c r="K3215">
        <f t="shared" si="502"/>
        <v>0.92753864051853085</v>
      </c>
      <c r="L3215">
        <f t="shared" si="503"/>
        <v>0</v>
      </c>
      <c r="M3215">
        <f>I3215*Diccionario!$B$36</f>
        <v>13.357857980392156</v>
      </c>
      <c r="N3215">
        <f>M3215*Diccionario!$B$37</f>
        <v>1.349143656019608</v>
      </c>
      <c r="O3215">
        <f>N3215*Diccionario!$B$38</f>
        <v>0.20237154840294119</v>
      </c>
      <c r="P3215">
        <f>O3215*Diccionario!$B$39</f>
        <v>0.18213439356264707</v>
      </c>
      <c r="Q3215">
        <f>P3215*Diccionario!$B$40</f>
        <v>7.2853757425058827E-2</v>
      </c>
      <c r="R3215">
        <f>Q3215*Diccionario!$B$41</f>
        <v>4.7354942326288237E-2</v>
      </c>
      <c r="S3215">
        <f t="shared" si="504"/>
        <v>4.7354942326288237E-2</v>
      </c>
      <c r="T3215">
        <f>I3215*Diccionario!$B$36</f>
        <v>13.357857980392156</v>
      </c>
      <c r="U3215">
        <f>T3215*Diccionario!$B$42</f>
        <v>1.349143656019608</v>
      </c>
      <c r="V3215">
        <f>U3215*Diccionario!$B$43</f>
        <v>1.1467721076166668</v>
      </c>
      <c r="W3215">
        <f>V3215*Diccionario!$B$44</f>
        <v>0.21788670044716671</v>
      </c>
      <c r="X3215">
        <f>W3215*Diccionario!$B$45</f>
        <v>8.4975813174395023E-2</v>
      </c>
      <c r="Y3215">
        <f>X3215*Diccionario!$B$46</f>
        <v>7.5628473725211573E-2</v>
      </c>
      <c r="Z3215">
        <f>Y3215*Diccionario!$B$47</f>
        <v>2.7982535278328283E-2</v>
      </c>
      <c r="AA3215">
        <f>Z3215*Diccionario!$B$48</f>
        <v>2.7982535278328283E-2</v>
      </c>
      <c r="AB3215">
        <f>AA3215*Diccionario!$B$49</f>
        <v>2.0986901458746213E-2</v>
      </c>
      <c r="AC3215">
        <f t="shared" si="505"/>
        <v>2.0986901458746213E-2</v>
      </c>
      <c r="AD3215">
        <f t="shared" si="506"/>
        <v>6.8341843785034453E-2</v>
      </c>
      <c r="AE3215">
        <f t="shared" si="507"/>
        <v>1.14525002176489E-4</v>
      </c>
      <c r="AF3215" t="e">
        <f ca="1">IF(AD3215="","",_xludf.RANK.EQ(AD3215,$AD$2:$AD$5513,0))</f>
        <v>#NAME?</v>
      </c>
      <c r="AH3215" t="str">
        <f t="shared" si="508"/>
        <v>Baja</v>
      </c>
      <c r="AI3215" t="s">
        <v>153</v>
      </c>
      <c r="AJ3215" t="str">
        <f>IFERROR(VLOOKUP(B3215,Maestro_Regionales!$A$2:$B$35,2,FALSE),"Otras zonas")</f>
        <v>Otras zonas</v>
      </c>
      <c r="AK3215" t="str">
        <f t="shared" si="509"/>
        <v>ANAS WAYUU EPSI | Otras zonas</v>
      </c>
    </row>
    <row r="3216" spans="1:37">
      <c r="A3216" s="4" t="s">
        <v>1409</v>
      </c>
      <c r="B3216" s="4" t="s">
        <v>1410</v>
      </c>
      <c r="C3216" s="4" t="s">
        <v>1415</v>
      </c>
      <c r="D3216" s="4" t="s">
        <v>1416</v>
      </c>
      <c r="E3216" s="4" t="s">
        <v>89</v>
      </c>
      <c r="F3216" s="4">
        <v>41</v>
      </c>
      <c r="G3216" s="4">
        <v>645</v>
      </c>
      <c r="H3216" s="4">
        <v>0</v>
      </c>
      <c r="I3216">
        <f t="shared" si="500"/>
        <v>686</v>
      </c>
      <c r="J3216">
        <f t="shared" si="501"/>
        <v>5.9766763848396499E-2</v>
      </c>
      <c r="K3216">
        <f t="shared" si="502"/>
        <v>0.94023323615160348</v>
      </c>
      <c r="L3216">
        <f t="shared" si="503"/>
        <v>0</v>
      </c>
      <c r="M3216">
        <f>I3216*Diccionario!$B$36</f>
        <v>1.522933450980392</v>
      </c>
      <c r="N3216">
        <f>M3216*Diccionario!$B$37</f>
        <v>0.15381627854901961</v>
      </c>
      <c r="O3216">
        <f>N3216*Diccionario!$B$38</f>
        <v>2.3072441782352942E-2</v>
      </c>
      <c r="P3216">
        <f>O3216*Diccionario!$B$39</f>
        <v>2.0765197604117647E-2</v>
      </c>
      <c r="Q3216">
        <f>P3216*Diccionario!$B$40</f>
        <v>8.30607904164706E-3</v>
      </c>
      <c r="R3216">
        <f>Q3216*Diccionario!$B$41</f>
        <v>5.3989513770705891E-3</v>
      </c>
      <c r="S3216">
        <f t="shared" si="504"/>
        <v>5.3989513770705891E-3</v>
      </c>
      <c r="T3216">
        <f>I3216*Diccionario!$B$36</f>
        <v>1.522933450980392</v>
      </c>
      <c r="U3216">
        <f>T3216*Diccionario!$B$42</f>
        <v>0.15381627854901961</v>
      </c>
      <c r="V3216">
        <f>U3216*Diccionario!$B$43</f>
        <v>0.13074383676666668</v>
      </c>
      <c r="W3216">
        <f>V3216*Diccionario!$B$44</f>
        <v>2.4841328985666669E-2</v>
      </c>
      <c r="X3216">
        <f>W3216*Diccionario!$B$45</f>
        <v>9.6881183044100014E-3</v>
      </c>
      <c r="Y3216">
        <f>X3216*Diccionario!$B$46</f>
        <v>8.6224252909249018E-3</v>
      </c>
      <c r="Z3216">
        <f>Y3216*Diccionario!$B$47</f>
        <v>3.1902973576422135E-3</v>
      </c>
      <c r="AA3216">
        <f>Z3216*Diccionario!$B$48</f>
        <v>3.1902973576422135E-3</v>
      </c>
      <c r="AB3216">
        <f>AA3216*Diccionario!$B$49</f>
        <v>2.3927230182316604E-3</v>
      </c>
      <c r="AC3216">
        <f t="shared" si="505"/>
        <v>2.3927230182316604E-3</v>
      </c>
      <c r="AD3216">
        <f t="shared" si="506"/>
        <v>7.7916743953022494E-3</v>
      </c>
      <c r="AE3216">
        <f t="shared" si="507"/>
        <v>1.3057030329578103E-5</v>
      </c>
      <c r="AF3216" t="e">
        <f ca="1">IF(AD3216="","",_xludf.RANK.EQ(AD3216,$AD$2:$AD$5513,0))</f>
        <v>#NAME?</v>
      </c>
      <c r="AH3216" t="str">
        <f t="shared" si="508"/>
        <v>Baja</v>
      </c>
      <c r="AI3216" t="s">
        <v>153</v>
      </c>
      <c r="AJ3216" t="str">
        <f>IFERROR(VLOOKUP(B3216,Maestro_Regionales!$A$2:$B$35,2,FALSE),"Otras zonas")</f>
        <v>Otras zonas</v>
      </c>
      <c r="AK3216" t="str">
        <f t="shared" si="509"/>
        <v>PROTEGER EPS (ANTES CAJACOPI EPS) | Otras zonas</v>
      </c>
    </row>
    <row r="3217" spans="1:37">
      <c r="A3217" s="4" t="s">
        <v>1409</v>
      </c>
      <c r="B3217" s="4" t="s">
        <v>1410</v>
      </c>
      <c r="C3217" s="4" t="s">
        <v>1415</v>
      </c>
      <c r="D3217" s="4" t="s">
        <v>1416</v>
      </c>
      <c r="E3217" s="4" t="s">
        <v>90</v>
      </c>
      <c r="F3217" s="4">
        <v>0</v>
      </c>
      <c r="G3217" s="4">
        <v>0</v>
      </c>
      <c r="H3217" s="4">
        <v>624</v>
      </c>
      <c r="I3217">
        <f t="shared" si="500"/>
        <v>624</v>
      </c>
      <c r="J3217">
        <f t="shared" si="501"/>
        <v>0</v>
      </c>
      <c r="K3217">
        <f t="shared" si="502"/>
        <v>0</v>
      </c>
      <c r="L3217">
        <f t="shared" si="503"/>
        <v>1</v>
      </c>
      <c r="M3217">
        <f>I3217*Diccionario!$B$36</f>
        <v>1.3852922352941175</v>
      </c>
      <c r="N3217">
        <f>M3217*Diccionario!$B$37</f>
        <v>0.13991451576470587</v>
      </c>
      <c r="O3217">
        <f>N3217*Diccionario!$B$38</f>
        <v>2.0987177364705879E-2</v>
      </c>
      <c r="P3217">
        <f>O3217*Diccionario!$B$39</f>
        <v>1.8888459628235293E-2</v>
      </c>
      <c r="Q3217">
        <f>P3217*Diccionario!$B$40</f>
        <v>7.5553838512941174E-3</v>
      </c>
      <c r="R3217">
        <f>Q3217*Diccionario!$B$41</f>
        <v>4.9109995033411761E-3</v>
      </c>
      <c r="S3217">
        <f t="shared" si="504"/>
        <v>4.9109995033411761E-3</v>
      </c>
      <c r="T3217">
        <f>I3217*Diccionario!$B$36</f>
        <v>1.3852922352941175</v>
      </c>
      <c r="U3217">
        <f>T3217*Diccionario!$B$42</f>
        <v>0.13991451576470587</v>
      </c>
      <c r="V3217">
        <f>U3217*Diccionario!$B$43</f>
        <v>0.11892733839999999</v>
      </c>
      <c r="W3217">
        <f>V3217*Diccionario!$B$44</f>
        <v>2.2596194295999999E-2</v>
      </c>
      <c r="X3217">
        <f>W3217*Diccionario!$B$45</f>
        <v>8.8125157754400003E-3</v>
      </c>
      <c r="Y3217">
        <f>X3217*Diccionario!$B$46</f>
        <v>7.8431390401416008E-3</v>
      </c>
      <c r="Z3217">
        <f>Y3217*Diccionario!$B$47</f>
        <v>2.9019614448523921E-3</v>
      </c>
      <c r="AA3217">
        <f>Z3217*Diccionario!$B$48</f>
        <v>2.9019614448523921E-3</v>
      </c>
      <c r="AB3217">
        <f>AA3217*Diccionario!$B$49</f>
        <v>2.176471083639294E-3</v>
      </c>
      <c r="AC3217">
        <f t="shared" si="505"/>
        <v>2.176471083639294E-3</v>
      </c>
      <c r="AD3217">
        <f t="shared" si="506"/>
        <v>7.0874705869804697E-3</v>
      </c>
      <c r="AE3217">
        <f t="shared" si="507"/>
        <v>1.187694887121973E-5</v>
      </c>
      <c r="AF3217" t="e">
        <f ca="1">IF(AD3217="","",_xludf.RANK.EQ(AD3217,$AD$2:$AD$5513,0))</f>
        <v>#NAME?</v>
      </c>
      <c r="AH3217" t="str">
        <f t="shared" si="508"/>
        <v>Baja</v>
      </c>
      <c r="AI3217" t="s">
        <v>153</v>
      </c>
      <c r="AJ3217" t="str">
        <f>IFERROR(VLOOKUP(B3217,Maestro_Regionales!$A$2:$B$35,2,FALSE),"Otras zonas")</f>
        <v>Otras zonas</v>
      </c>
      <c r="AK3217" t="str">
        <f t="shared" si="509"/>
        <v>REGIMEN DE EXCEPCION | Otras zonas</v>
      </c>
    </row>
    <row r="3218" spans="1:37">
      <c r="A3218" s="4" t="s">
        <v>1409</v>
      </c>
      <c r="B3218" s="4" t="s">
        <v>1410</v>
      </c>
      <c r="C3218" s="4" t="s">
        <v>1417</v>
      </c>
      <c r="D3218" s="4" t="s">
        <v>1418</v>
      </c>
      <c r="E3218" s="4" t="s">
        <v>505</v>
      </c>
      <c r="F3218" s="4">
        <v>201</v>
      </c>
      <c r="G3218" s="4">
        <v>14053</v>
      </c>
      <c r="H3218" s="4">
        <v>0</v>
      </c>
      <c r="I3218">
        <f t="shared" si="500"/>
        <v>14254</v>
      </c>
      <c r="J3218">
        <f t="shared" si="501"/>
        <v>1.4101304896871053E-2</v>
      </c>
      <c r="K3218">
        <f t="shared" si="502"/>
        <v>0.985898695103129</v>
      </c>
      <c r="L3218">
        <f t="shared" si="503"/>
        <v>0</v>
      </c>
      <c r="M3218">
        <f>I3218*Diccionario!$B$36</f>
        <v>31.644159490196078</v>
      </c>
      <c r="N3218">
        <f>M3218*Diccionario!$B$37</f>
        <v>3.1960601085098039</v>
      </c>
      <c r="O3218">
        <f>N3218*Diccionario!$B$38</f>
        <v>0.47940901627647059</v>
      </c>
      <c r="P3218">
        <f>O3218*Diccionario!$B$39</f>
        <v>0.43146811464882356</v>
      </c>
      <c r="Q3218">
        <f>P3218*Diccionario!$B$40</f>
        <v>0.17258724585952945</v>
      </c>
      <c r="R3218">
        <f>Q3218*Diccionario!$B$41</f>
        <v>0.11218170980869414</v>
      </c>
      <c r="S3218">
        <f t="shared" si="504"/>
        <v>0.11218170980869414</v>
      </c>
      <c r="T3218">
        <f>I3218*Diccionario!$B$36</f>
        <v>31.644159490196078</v>
      </c>
      <c r="U3218">
        <f>T3218*Diccionario!$B$42</f>
        <v>3.1960601085098039</v>
      </c>
      <c r="V3218">
        <f>U3218*Diccionario!$B$43</f>
        <v>2.7166510922333331</v>
      </c>
      <c r="W3218">
        <f>V3218*Diccionario!$B$44</f>
        <v>0.51616370752433327</v>
      </c>
      <c r="X3218">
        <f>W3218*Diccionario!$B$45</f>
        <v>0.20130384593448999</v>
      </c>
      <c r="Y3218">
        <f>X3218*Diccionario!$B$46</f>
        <v>0.17916042288169609</v>
      </c>
      <c r="Z3218">
        <f>Y3218*Diccionario!$B$47</f>
        <v>6.628935646622755E-2</v>
      </c>
      <c r="AA3218">
        <f>Z3218*Diccionario!$B$48</f>
        <v>6.628935646622755E-2</v>
      </c>
      <c r="AB3218">
        <f>AA3218*Diccionario!$B$49</f>
        <v>4.9717017349670663E-2</v>
      </c>
      <c r="AC3218">
        <f t="shared" si="505"/>
        <v>4.9717017349670663E-2</v>
      </c>
      <c r="AD3218">
        <f t="shared" si="506"/>
        <v>0.16189872715836481</v>
      </c>
      <c r="AE3218">
        <f t="shared" si="507"/>
        <v>2.7130453399097128E-4</v>
      </c>
      <c r="AF3218" t="e">
        <f ca="1">IF(AD3218="","",_xludf.RANK.EQ(AD3218,$AD$2:$AD$5513,0))</f>
        <v>#NAME?</v>
      </c>
      <c r="AH3218" t="str">
        <f t="shared" si="508"/>
        <v>Media</v>
      </c>
      <c r="AI3218" t="s">
        <v>153</v>
      </c>
      <c r="AJ3218" t="str">
        <f>IFERROR(VLOOKUP(B3218,Maestro_Regionales!$A$2:$B$35,2,FALSE),"Otras zonas")</f>
        <v>Otras zonas</v>
      </c>
      <c r="AK3218" t="str">
        <f t="shared" si="509"/>
        <v>DUSAKAWI EPSI | Otras zonas</v>
      </c>
    </row>
    <row r="3219" spans="1:37">
      <c r="A3219" s="4" t="s">
        <v>1409</v>
      </c>
      <c r="B3219" s="4" t="s">
        <v>1410</v>
      </c>
      <c r="C3219" s="4" t="s">
        <v>1417</v>
      </c>
      <c r="D3219" s="4" t="s">
        <v>1418</v>
      </c>
      <c r="E3219" s="4" t="s">
        <v>89</v>
      </c>
      <c r="F3219" s="4">
        <v>459</v>
      </c>
      <c r="G3219" s="4">
        <v>13207</v>
      </c>
      <c r="H3219" s="4">
        <v>0</v>
      </c>
      <c r="I3219">
        <f t="shared" si="500"/>
        <v>13666</v>
      </c>
      <c r="J3219">
        <f t="shared" si="501"/>
        <v>3.3587004244109465E-2</v>
      </c>
      <c r="K3219">
        <f t="shared" si="502"/>
        <v>0.96641299575589057</v>
      </c>
      <c r="L3219">
        <f t="shared" si="503"/>
        <v>0</v>
      </c>
      <c r="M3219">
        <f>I3219*Diccionario!$B$36</f>
        <v>30.338787960784313</v>
      </c>
      <c r="N3219">
        <f>M3219*Diccionario!$B$37</f>
        <v>3.0642175840392158</v>
      </c>
      <c r="O3219">
        <f>N3219*Diccionario!$B$38</f>
        <v>0.45963263760588235</v>
      </c>
      <c r="P3219">
        <f>O3219*Diccionario!$B$39</f>
        <v>0.41366937384529412</v>
      </c>
      <c r="Q3219">
        <f>P3219*Diccionario!$B$40</f>
        <v>0.16546774953811766</v>
      </c>
      <c r="R3219">
        <f>Q3219*Diccionario!$B$41</f>
        <v>0.10755403719977648</v>
      </c>
      <c r="S3219">
        <f t="shared" si="504"/>
        <v>0.10755403719977648</v>
      </c>
      <c r="T3219">
        <f>I3219*Diccionario!$B$36</f>
        <v>30.338787960784313</v>
      </c>
      <c r="U3219">
        <f>T3219*Diccionario!$B$42</f>
        <v>3.0642175840392158</v>
      </c>
      <c r="V3219">
        <f>U3219*Diccionario!$B$43</f>
        <v>2.6045849464333335</v>
      </c>
      <c r="W3219">
        <f>V3219*Diccionario!$B$44</f>
        <v>0.49487113982233338</v>
      </c>
      <c r="X3219">
        <f>W3219*Diccionario!$B$45</f>
        <v>0.19299974453071003</v>
      </c>
      <c r="Y3219">
        <f>X3219*Diccionario!$B$46</f>
        <v>0.17176977263233192</v>
      </c>
      <c r="Z3219">
        <f>Y3219*Diccionario!$B$47</f>
        <v>6.3554815873962806E-2</v>
      </c>
      <c r="AA3219">
        <f>Z3219*Diccionario!$B$48</f>
        <v>6.3554815873962806E-2</v>
      </c>
      <c r="AB3219">
        <f>AA3219*Diccionario!$B$49</f>
        <v>4.7666111905472104E-2</v>
      </c>
      <c r="AC3219">
        <f t="shared" si="505"/>
        <v>4.7666111905472104E-2</v>
      </c>
      <c r="AD3219">
        <f t="shared" si="506"/>
        <v>0.15522014910524859</v>
      </c>
      <c r="AE3219">
        <f t="shared" si="507"/>
        <v>2.6011279370847574E-4</v>
      </c>
      <c r="AF3219" t="e">
        <f ca="1">IF(AD3219="","",_xludf.RANK.EQ(AD3219,$AD$2:$AD$5513,0))</f>
        <v>#NAME?</v>
      </c>
      <c r="AH3219" t="str">
        <f t="shared" si="508"/>
        <v>Media</v>
      </c>
      <c r="AI3219" t="s">
        <v>153</v>
      </c>
      <c r="AJ3219" t="str">
        <f>IFERROR(VLOOKUP(B3219,Maestro_Regionales!$A$2:$B$35,2,FALSE),"Otras zonas")</f>
        <v>Otras zonas</v>
      </c>
      <c r="AK3219" t="str">
        <f t="shared" si="509"/>
        <v>PROTEGER EPS (ANTES CAJACOPI EPS) | Otras zonas</v>
      </c>
    </row>
    <row r="3220" spans="1:37">
      <c r="A3220" s="4" t="s">
        <v>1409</v>
      </c>
      <c r="B3220" s="4" t="s">
        <v>1410</v>
      </c>
      <c r="C3220" s="4" t="s">
        <v>1417</v>
      </c>
      <c r="D3220" s="4" t="s">
        <v>1418</v>
      </c>
      <c r="E3220" s="4" t="s">
        <v>87</v>
      </c>
      <c r="F3220" s="4">
        <v>1648</v>
      </c>
      <c r="G3220" s="4">
        <v>4249</v>
      </c>
      <c r="H3220" s="4">
        <v>0</v>
      </c>
      <c r="I3220">
        <f t="shared" si="500"/>
        <v>5897</v>
      </c>
      <c r="J3220">
        <f t="shared" si="501"/>
        <v>0.27946413430557909</v>
      </c>
      <c r="K3220">
        <f t="shared" si="502"/>
        <v>0.72053586569442085</v>
      </c>
      <c r="L3220">
        <f t="shared" si="503"/>
        <v>0</v>
      </c>
      <c r="M3220">
        <f>I3220*Diccionario!$B$36</f>
        <v>13.09145562745098</v>
      </c>
      <c r="N3220">
        <f>M3220*Diccionario!$B$37</f>
        <v>1.3222370183725491</v>
      </c>
      <c r="O3220">
        <f>N3220*Diccionario!$B$38</f>
        <v>0.19833555275588236</v>
      </c>
      <c r="P3220">
        <f>O3220*Diccionario!$B$39</f>
        <v>0.17850199748029413</v>
      </c>
      <c r="Q3220">
        <f>P3220*Diccionario!$B$40</f>
        <v>7.1400798992117653E-2</v>
      </c>
      <c r="R3220">
        <f>Q3220*Diccionario!$B$41</f>
        <v>4.6410519344876479E-2</v>
      </c>
      <c r="S3220">
        <f t="shared" si="504"/>
        <v>4.6410519344876479E-2</v>
      </c>
      <c r="T3220">
        <f>I3220*Diccionario!$B$36</f>
        <v>13.09145562745098</v>
      </c>
      <c r="U3220">
        <f>T3220*Diccionario!$B$42</f>
        <v>1.3222370183725491</v>
      </c>
      <c r="V3220">
        <f>U3220*Diccionario!$B$43</f>
        <v>1.1239014656166668</v>
      </c>
      <c r="W3220">
        <f>V3220*Diccionario!$B$44</f>
        <v>0.2135412784671667</v>
      </c>
      <c r="X3220">
        <f>W3220*Diccionario!$B$45</f>
        <v>8.3281098602195014E-2</v>
      </c>
      <c r="Y3220">
        <f>X3220*Diccionario!$B$46</f>
        <v>7.4120177755953559E-2</v>
      </c>
      <c r="Z3220">
        <f>Y3220*Diccionario!$B$47</f>
        <v>2.7424465769702817E-2</v>
      </c>
      <c r="AA3220">
        <f>Z3220*Diccionario!$B$48</f>
        <v>2.7424465769702817E-2</v>
      </c>
      <c r="AB3220">
        <f>AA3220*Diccionario!$B$49</f>
        <v>2.0568349327277115E-2</v>
      </c>
      <c r="AC3220">
        <f t="shared" si="505"/>
        <v>2.0568349327277115E-2</v>
      </c>
      <c r="AD3220">
        <f t="shared" si="506"/>
        <v>6.6978868672153594E-2</v>
      </c>
      <c r="AE3220">
        <f t="shared" si="507"/>
        <v>1.1224097354740828E-4</v>
      </c>
      <c r="AF3220" t="e">
        <f ca="1">IF(AD3220="","",_xludf.RANK.EQ(AD3220,$AD$2:$AD$5513,0))</f>
        <v>#NAME?</v>
      </c>
      <c r="AH3220" t="str">
        <f t="shared" si="508"/>
        <v>Baja</v>
      </c>
      <c r="AI3220" t="s">
        <v>153</v>
      </c>
      <c r="AJ3220" t="str">
        <f>IFERROR(VLOOKUP(B3220,Maestro_Regionales!$A$2:$B$35,2,FALSE),"Otras zonas")</f>
        <v>Otras zonas</v>
      </c>
      <c r="AK3220" t="str">
        <f t="shared" si="509"/>
        <v>NUEVA EPS | Otras zonas</v>
      </c>
    </row>
    <row r="3221" spans="1:37">
      <c r="A3221" s="4" t="s">
        <v>1409</v>
      </c>
      <c r="B3221" s="4" t="s">
        <v>1410</v>
      </c>
      <c r="C3221" s="4" t="s">
        <v>1417</v>
      </c>
      <c r="D3221" s="4" t="s">
        <v>1418</v>
      </c>
      <c r="E3221" s="4" t="s">
        <v>90</v>
      </c>
      <c r="F3221" s="4">
        <v>0</v>
      </c>
      <c r="G3221" s="4">
        <v>0</v>
      </c>
      <c r="H3221" s="4">
        <v>432</v>
      </c>
      <c r="I3221">
        <f t="shared" si="500"/>
        <v>432</v>
      </c>
      <c r="J3221">
        <f t="shared" si="501"/>
        <v>0</v>
      </c>
      <c r="K3221">
        <f t="shared" si="502"/>
        <v>0</v>
      </c>
      <c r="L3221">
        <f t="shared" si="503"/>
        <v>1</v>
      </c>
      <c r="M3221">
        <f>I3221*Diccionario!$B$36</f>
        <v>0.95904847058823517</v>
      </c>
      <c r="N3221">
        <f>M3221*Diccionario!$B$37</f>
        <v>9.6863895529411756E-2</v>
      </c>
      <c r="O3221">
        <f>N3221*Diccionario!$B$38</f>
        <v>1.4529584329411763E-2</v>
      </c>
      <c r="P3221">
        <f>O3221*Diccionario!$B$39</f>
        <v>1.3076625896470587E-2</v>
      </c>
      <c r="Q3221">
        <f>P3221*Diccionario!$B$40</f>
        <v>5.2306503585882354E-3</v>
      </c>
      <c r="R3221">
        <f>Q3221*Diccionario!$B$41</f>
        <v>3.3999227330823532E-3</v>
      </c>
      <c r="S3221">
        <f t="shared" si="504"/>
        <v>3.3999227330823532E-3</v>
      </c>
      <c r="T3221">
        <f>I3221*Diccionario!$B$36</f>
        <v>0.95904847058823517</v>
      </c>
      <c r="U3221">
        <f>T3221*Diccionario!$B$42</f>
        <v>9.6863895529411756E-2</v>
      </c>
      <c r="V3221">
        <f>U3221*Diccionario!$B$43</f>
        <v>8.2334311199999996E-2</v>
      </c>
      <c r="W3221">
        <f>V3221*Diccionario!$B$44</f>
        <v>1.5643519128000001E-2</v>
      </c>
      <c r="X3221">
        <f>W3221*Diccionario!$B$45</f>
        <v>6.100972459920001E-3</v>
      </c>
      <c r="Y3221">
        <f>X3221*Diccionario!$B$46</f>
        <v>5.4298654893288013E-3</v>
      </c>
      <c r="Z3221">
        <f>Y3221*Diccionario!$B$47</f>
        <v>2.0090502310516566E-3</v>
      </c>
      <c r="AA3221">
        <f>Z3221*Diccionario!$B$48</f>
        <v>2.0090502310516566E-3</v>
      </c>
      <c r="AB3221">
        <f>AA3221*Diccionario!$B$49</f>
        <v>1.5067876732887424E-3</v>
      </c>
      <c r="AC3221">
        <f t="shared" si="505"/>
        <v>1.5067876732887424E-3</v>
      </c>
      <c r="AD3221">
        <f t="shared" si="506"/>
        <v>4.9067104063710955E-3</v>
      </c>
      <c r="AE3221">
        <f t="shared" si="507"/>
        <v>8.222503064690584E-6</v>
      </c>
      <c r="AF3221" t="e">
        <f ca="1">IF(AD3221="","",_xludf.RANK.EQ(AD3221,$AD$2:$AD$5513,0))</f>
        <v>#NAME?</v>
      </c>
      <c r="AH3221" t="str">
        <f t="shared" si="508"/>
        <v>Baja</v>
      </c>
      <c r="AI3221" t="s">
        <v>153</v>
      </c>
      <c r="AJ3221" t="str">
        <f>IFERROR(VLOOKUP(B3221,Maestro_Regionales!$A$2:$B$35,2,FALSE),"Otras zonas")</f>
        <v>Otras zonas</v>
      </c>
      <c r="AK3221" t="str">
        <f t="shared" si="509"/>
        <v>REGIMEN DE EXCEPCION | Otras zonas</v>
      </c>
    </row>
    <row r="3222" spans="1:37">
      <c r="A3222" s="4" t="s">
        <v>1409</v>
      </c>
      <c r="B3222" s="4" t="s">
        <v>1410</v>
      </c>
      <c r="C3222" s="4" t="s">
        <v>1417</v>
      </c>
      <c r="D3222" s="4" t="s">
        <v>1418</v>
      </c>
      <c r="E3222" s="4" t="s">
        <v>1413</v>
      </c>
      <c r="F3222" s="4">
        <v>1</v>
      </c>
      <c r="G3222" s="4">
        <v>0</v>
      </c>
      <c r="H3222" s="4">
        <v>0</v>
      </c>
      <c r="I3222">
        <f t="shared" si="500"/>
        <v>1</v>
      </c>
      <c r="J3222">
        <f t="shared" si="501"/>
        <v>1</v>
      </c>
      <c r="K3222">
        <f t="shared" si="502"/>
        <v>0</v>
      </c>
      <c r="L3222">
        <f t="shared" si="503"/>
        <v>0</v>
      </c>
      <c r="M3222">
        <f>I3222*Diccionario!$B$36</f>
        <v>2.2200196078431371E-3</v>
      </c>
      <c r="N3222">
        <f>M3222*Diccionario!$B$37</f>
        <v>2.2422198039215687E-4</v>
      </c>
      <c r="O3222">
        <f>N3222*Diccionario!$B$38</f>
        <v>3.3633297058823532E-5</v>
      </c>
      <c r="P3222">
        <f>O3222*Diccionario!$B$39</f>
        <v>3.026996735294118E-5</v>
      </c>
      <c r="Q3222">
        <f>P3222*Diccionario!$B$40</f>
        <v>1.2107986941176473E-5</v>
      </c>
      <c r="R3222">
        <f>Q3222*Diccionario!$B$41</f>
        <v>7.870191511764708E-6</v>
      </c>
      <c r="S3222">
        <f t="shared" si="504"/>
        <v>7.870191511764708E-6</v>
      </c>
      <c r="T3222">
        <f>I3222*Diccionario!$B$36</f>
        <v>2.2200196078431371E-3</v>
      </c>
      <c r="U3222">
        <f>T3222*Diccionario!$B$42</f>
        <v>2.2422198039215687E-4</v>
      </c>
      <c r="V3222">
        <f>U3222*Diccionario!$B$43</f>
        <v>1.9058868333333333E-4</v>
      </c>
      <c r="W3222">
        <f>V3222*Diccionario!$B$44</f>
        <v>3.6211849833333333E-5</v>
      </c>
      <c r="X3222">
        <f>W3222*Diccionario!$B$45</f>
        <v>1.4122621435000001E-5</v>
      </c>
      <c r="Y3222">
        <f>X3222*Diccionario!$B$46</f>
        <v>1.256913307715E-5</v>
      </c>
      <c r="Z3222">
        <f>Y3222*Diccionario!$B$47</f>
        <v>4.6505792385454997E-6</v>
      </c>
      <c r="AA3222">
        <f>Z3222*Diccionario!$B$48</f>
        <v>4.6505792385454997E-6</v>
      </c>
      <c r="AB3222">
        <f>AA3222*Diccionario!$B$49</f>
        <v>3.4879344289091247E-6</v>
      </c>
      <c r="AC3222">
        <f t="shared" si="505"/>
        <v>3.4879344289091247E-6</v>
      </c>
      <c r="AD3222">
        <f t="shared" si="506"/>
        <v>1.1358125940673833E-5</v>
      </c>
      <c r="AE3222">
        <f t="shared" si="507"/>
        <v>1.9033571909005983E-8</v>
      </c>
      <c r="AF3222" t="e">
        <f ca="1">IF(AD3222="","",_xludf.RANK.EQ(AD3222,$AD$2:$AD$5513,0))</f>
        <v>#NAME?</v>
      </c>
      <c r="AH3222" t="str">
        <f t="shared" si="508"/>
        <v>Baja</v>
      </c>
      <c r="AI3222" t="s">
        <v>153</v>
      </c>
      <c r="AJ3222" t="str">
        <f>IFERROR(VLOOKUP(B3222,Maestro_Regionales!$A$2:$B$35,2,FALSE),"Otras zonas")</f>
        <v>Otras zonas</v>
      </c>
      <c r="AK3222" t="str">
        <f t="shared" si="509"/>
        <v>ANAS WAYUU EPSI | Otras zonas</v>
      </c>
    </row>
    <row r="3223" spans="1:37">
      <c r="A3223" s="4" t="s">
        <v>1409</v>
      </c>
      <c r="B3223" s="4" t="s">
        <v>1410</v>
      </c>
      <c r="C3223" s="4" t="s">
        <v>1419</v>
      </c>
      <c r="D3223" s="4" t="s">
        <v>1420</v>
      </c>
      <c r="E3223" s="4" t="s">
        <v>89</v>
      </c>
      <c r="F3223" s="4">
        <v>98</v>
      </c>
      <c r="G3223" s="4">
        <v>3656</v>
      </c>
      <c r="H3223" s="4">
        <v>0</v>
      </c>
      <c r="I3223">
        <f t="shared" si="500"/>
        <v>3754</v>
      </c>
      <c r="J3223">
        <f t="shared" si="501"/>
        <v>2.6105487480021311E-2</v>
      </c>
      <c r="K3223">
        <f t="shared" si="502"/>
        <v>0.97389451251997872</v>
      </c>
      <c r="L3223">
        <f t="shared" si="503"/>
        <v>0</v>
      </c>
      <c r="M3223">
        <f>I3223*Diccionario!$B$36</f>
        <v>8.3339536078431369</v>
      </c>
      <c r="N3223">
        <f>M3223*Diccionario!$B$37</f>
        <v>0.84172931439215692</v>
      </c>
      <c r="O3223">
        <f>N3223*Diccionario!$B$38</f>
        <v>0.12625939715882353</v>
      </c>
      <c r="P3223">
        <f>O3223*Diccionario!$B$39</f>
        <v>0.11363345744294118</v>
      </c>
      <c r="Q3223">
        <f>P3223*Diccionario!$B$40</f>
        <v>4.5453382977176472E-2</v>
      </c>
      <c r="R3223">
        <f>Q3223*Diccionario!$B$41</f>
        <v>2.9544698935164707E-2</v>
      </c>
      <c r="S3223">
        <f t="shared" si="504"/>
        <v>2.9544698935164707E-2</v>
      </c>
      <c r="T3223">
        <f>I3223*Diccionario!$B$36</f>
        <v>8.3339536078431369</v>
      </c>
      <c r="U3223">
        <f>T3223*Diccionario!$B$42</f>
        <v>0.84172931439215692</v>
      </c>
      <c r="V3223">
        <f>U3223*Diccionario!$B$43</f>
        <v>0.71546991723333342</v>
      </c>
      <c r="W3223">
        <f>V3223*Diccionario!$B$44</f>
        <v>0.13593928427433336</v>
      </c>
      <c r="X3223">
        <f>W3223*Diccionario!$B$45</f>
        <v>5.3016320866990013E-2</v>
      </c>
      <c r="Y3223">
        <f>X3223*Diccionario!$B$46</f>
        <v>4.718452557162111E-2</v>
      </c>
      <c r="Z3223">
        <f>Y3223*Diccionario!$B$47</f>
        <v>1.745827446149981E-2</v>
      </c>
      <c r="AA3223">
        <f>Z3223*Diccionario!$B$48</f>
        <v>1.745827446149981E-2</v>
      </c>
      <c r="AB3223">
        <f>AA3223*Diccionario!$B$49</f>
        <v>1.3093705846124858E-2</v>
      </c>
      <c r="AC3223">
        <f t="shared" si="505"/>
        <v>1.3093705846124858E-2</v>
      </c>
      <c r="AD3223">
        <f t="shared" si="506"/>
        <v>4.2638404781289566E-2</v>
      </c>
      <c r="AE3223">
        <f t="shared" si="507"/>
        <v>7.1452028946408455E-5</v>
      </c>
      <c r="AF3223" t="e">
        <f ca="1">IF(AD3223="","",_xludf.RANK.EQ(AD3223,$AD$2:$AD$5513,0))</f>
        <v>#NAME?</v>
      </c>
      <c r="AH3223" t="str">
        <f t="shared" si="508"/>
        <v>Baja</v>
      </c>
      <c r="AI3223" t="s">
        <v>153</v>
      </c>
      <c r="AJ3223" t="str">
        <f>IFERROR(VLOOKUP(B3223,Maestro_Regionales!$A$2:$B$35,2,FALSE),"Otras zonas")</f>
        <v>Otras zonas</v>
      </c>
      <c r="AK3223" t="str">
        <f t="shared" si="509"/>
        <v>PROTEGER EPS (ANTES CAJACOPI EPS) | Otras zonas</v>
      </c>
    </row>
    <row r="3224" spans="1:37">
      <c r="A3224" s="4" t="s">
        <v>1409</v>
      </c>
      <c r="B3224" s="4" t="s">
        <v>1410</v>
      </c>
      <c r="C3224" s="4" t="s">
        <v>1419</v>
      </c>
      <c r="D3224" s="4" t="s">
        <v>1420</v>
      </c>
      <c r="E3224" s="4" t="s">
        <v>505</v>
      </c>
      <c r="F3224" s="4">
        <v>184</v>
      </c>
      <c r="G3224" s="4">
        <v>2815</v>
      </c>
      <c r="H3224" s="4">
        <v>0</v>
      </c>
      <c r="I3224">
        <f t="shared" si="500"/>
        <v>2999</v>
      </c>
      <c r="J3224">
        <f t="shared" si="501"/>
        <v>6.1353784594864957E-2</v>
      </c>
      <c r="K3224">
        <f t="shared" si="502"/>
        <v>0.93864621540513504</v>
      </c>
      <c r="L3224">
        <f t="shared" si="503"/>
        <v>0</v>
      </c>
      <c r="M3224">
        <f>I3224*Diccionario!$B$36</f>
        <v>6.6578388039215683</v>
      </c>
      <c r="N3224">
        <f>M3224*Diccionario!$B$37</f>
        <v>0.67244171919607842</v>
      </c>
      <c r="O3224">
        <f>N3224*Diccionario!$B$38</f>
        <v>0.10086625787941177</v>
      </c>
      <c r="P3224">
        <f>O3224*Diccionario!$B$39</f>
        <v>9.0779632091470594E-2</v>
      </c>
      <c r="Q3224">
        <f>P3224*Diccionario!$B$40</f>
        <v>3.6311852836588242E-2</v>
      </c>
      <c r="R3224">
        <f>Q3224*Diccionario!$B$41</f>
        <v>2.3602704343782359E-2</v>
      </c>
      <c r="S3224">
        <f t="shared" si="504"/>
        <v>2.3602704343782359E-2</v>
      </c>
      <c r="T3224">
        <f>I3224*Diccionario!$B$36</f>
        <v>6.6578388039215683</v>
      </c>
      <c r="U3224">
        <f>T3224*Diccionario!$B$42</f>
        <v>0.67244171919607842</v>
      </c>
      <c r="V3224">
        <f>U3224*Diccionario!$B$43</f>
        <v>0.5715754613166667</v>
      </c>
      <c r="W3224">
        <f>V3224*Diccionario!$B$44</f>
        <v>0.10859933765016667</v>
      </c>
      <c r="X3224">
        <f>W3224*Diccionario!$B$45</f>
        <v>4.2353741683565004E-2</v>
      </c>
      <c r="Y3224">
        <f>X3224*Diccionario!$B$46</f>
        <v>3.7694830098372857E-2</v>
      </c>
      <c r="Z3224">
        <f>Y3224*Diccionario!$B$47</f>
        <v>1.3947087136397958E-2</v>
      </c>
      <c r="AA3224">
        <f>Z3224*Diccionario!$B$48</f>
        <v>1.3947087136397958E-2</v>
      </c>
      <c r="AB3224">
        <f>AA3224*Diccionario!$B$49</f>
        <v>1.0460315352298468E-2</v>
      </c>
      <c r="AC3224">
        <f t="shared" si="505"/>
        <v>1.0460315352298468E-2</v>
      </c>
      <c r="AD3224">
        <f t="shared" si="506"/>
        <v>3.4063019696080825E-2</v>
      </c>
      <c r="AE3224">
        <f t="shared" si="507"/>
        <v>5.7081682155108941E-5</v>
      </c>
      <c r="AF3224" t="e">
        <f ca="1">IF(AD3224="","",_xludf.RANK.EQ(AD3224,$AD$2:$AD$5513,0))</f>
        <v>#NAME?</v>
      </c>
      <c r="AH3224" t="str">
        <f t="shared" si="508"/>
        <v>Baja</v>
      </c>
      <c r="AI3224" t="s">
        <v>153</v>
      </c>
      <c r="AJ3224" t="str">
        <f>IFERROR(VLOOKUP(B3224,Maestro_Regionales!$A$2:$B$35,2,FALSE),"Otras zonas")</f>
        <v>Otras zonas</v>
      </c>
      <c r="AK3224" t="str">
        <f t="shared" si="509"/>
        <v>DUSAKAWI EPSI | Otras zonas</v>
      </c>
    </row>
    <row r="3225" spans="1:37">
      <c r="A3225" s="4" t="s">
        <v>1409</v>
      </c>
      <c r="B3225" s="4" t="s">
        <v>1410</v>
      </c>
      <c r="C3225" s="4" t="s">
        <v>1419</v>
      </c>
      <c r="D3225" s="4" t="s">
        <v>1420</v>
      </c>
      <c r="E3225" s="4" t="s">
        <v>1413</v>
      </c>
      <c r="F3225" s="4">
        <v>142</v>
      </c>
      <c r="G3225" s="4">
        <v>2066</v>
      </c>
      <c r="H3225" s="4">
        <v>0</v>
      </c>
      <c r="I3225">
        <f t="shared" si="500"/>
        <v>2208</v>
      </c>
      <c r="J3225">
        <f t="shared" si="501"/>
        <v>6.4311594202898545E-2</v>
      </c>
      <c r="K3225">
        <f t="shared" si="502"/>
        <v>0.93568840579710144</v>
      </c>
      <c r="L3225">
        <f t="shared" si="503"/>
        <v>0</v>
      </c>
      <c r="M3225">
        <f>I3225*Diccionario!$B$36</f>
        <v>4.9018032941176468</v>
      </c>
      <c r="N3225">
        <f>M3225*Diccionario!$B$37</f>
        <v>0.49508213270588236</v>
      </c>
      <c r="O3225">
        <f>N3225*Diccionario!$B$38</f>
        <v>7.4262319905882349E-2</v>
      </c>
      <c r="P3225">
        <f>O3225*Diccionario!$B$39</f>
        <v>6.6836087915294121E-2</v>
      </c>
      <c r="Q3225">
        <f>P3225*Diccionario!$B$40</f>
        <v>2.6734435166117648E-2</v>
      </c>
      <c r="R3225">
        <f>Q3225*Diccionario!$B$41</f>
        <v>1.7377382857976471E-2</v>
      </c>
      <c r="S3225">
        <f t="shared" si="504"/>
        <v>1.7377382857976471E-2</v>
      </c>
      <c r="T3225">
        <f>I3225*Diccionario!$B$36</f>
        <v>4.9018032941176468</v>
      </c>
      <c r="U3225">
        <f>T3225*Diccionario!$B$42</f>
        <v>0.49508213270588236</v>
      </c>
      <c r="V3225">
        <f>U3225*Diccionario!$B$43</f>
        <v>0.42081981279999997</v>
      </c>
      <c r="W3225">
        <f>V3225*Diccionario!$B$44</f>
        <v>7.995576443199999E-2</v>
      </c>
      <c r="X3225">
        <f>W3225*Diccionario!$B$45</f>
        <v>3.1182748128479997E-2</v>
      </c>
      <c r="Y3225">
        <f>X3225*Diccionario!$B$46</f>
        <v>2.7752645834347198E-2</v>
      </c>
      <c r="Z3225">
        <f>Y3225*Diccionario!$B$47</f>
        <v>1.0268478958708463E-2</v>
      </c>
      <c r="AA3225">
        <f>Z3225*Diccionario!$B$48</f>
        <v>1.0268478958708463E-2</v>
      </c>
      <c r="AB3225">
        <f>AA3225*Diccionario!$B$49</f>
        <v>7.7013592190313465E-3</v>
      </c>
      <c r="AC3225">
        <f t="shared" si="505"/>
        <v>7.7013592190313465E-3</v>
      </c>
      <c r="AD3225">
        <f t="shared" si="506"/>
        <v>2.5078742077007818E-2</v>
      </c>
      <c r="AE3225">
        <f t="shared" si="507"/>
        <v>4.2026126775085201E-5</v>
      </c>
      <c r="AF3225" t="e">
        <f ca="1">IF(AD3225="","",_xludf.RANK.EQ(AD3225,$AD$2:$AD$5513,0))</f>
        <v>#NAME?</v>
      </c>
      <c r="AH3225" t="str">
        <f t="shared" si="508"/>
        <v>Baja</v>
      </c>
      <c r="AI3225" t="s">
        <v>153</v>
      </c>
      <c r="AJ3225" t="str">
        <f>IFERROR(VLOOKUP(B3225,Maestro_Regionales!$A$2:$B$35,2,FALSE),"Otras zonas")</f>
        <v>Otras zonas</v>
      </c>
      <c r="AK3225" t="str">
        <f t="shared" si="509"/>
        <v>ANAS WAYUU EPSI | Otras zonas</v>
      </c>
    </row>
    <row r="3226" spans="1:37">
      <c r="A3226" s="4" t="s">
        <v>1409</v>
      </c>
      <c r="B3226" s="4" t="s">
        <v>1410</v>
      </c>
      <c r="C3226" s="4" t="s">
        <v>1419</v>
      </c>
      <c r="D3226" s="4" t="s">
        <v>1420</v>
      </c>
      <c r="E3226" s="4" t="s">
        <v>87</v>
      </c>
      <c r="F3226" s="4">
        <v>237</v>
      </c>
      <c r="G3226" s="4">
        <v>177</v>
      </c>
      <c r="H3226" s="4">
        <v>0</v>
      </c>
      <c r="I3226">
        <f t="shared" si="500"/>
        <v>414</v>
      </c>
      <c r="J3226">
        <f t="shared" si="501"/>
        <v>0.57246376811594202</v>
      </c>
      <c r="K3226">
        <f t="shared" si="502"/>
        <v>0.42753623188405798</v>
      </c>
      <c r="L3226">
        <f t="shared" si="503"/>
        <v>0</v>
      </c>
      <c r="M3226">
        <f>I3226*Diccionario!$B$36</f>
        <v>0.91908811764705878</v>
      </c>
      <c r="N3226">
        <f>M3226*Diccionario!$B$37</f>
        <v>9.2827899882352946E-2</v>
      </c>
      <c r="O3226">
        <f>N3226*Diccionario!$B$38</f>
        <v>1.3924184982352941E-2</v>
      </c>
      <c r="P3226">
        <f>O3226*Diccionario!$B$39</f>
        <v>1.2531766484117647E-2</v>
      </c>
      <c r="Q3226">
        <f>P3226*Diccionario!$B$40</f>
        <v>5.012706593647059E-3</v>
      </c>
      <c r="R3226">
        <f>Q3226*Diccionario!$B$41</f>
        <v>3.2582592858705884E-3</v>
      </c>
      <c r="S3226">
        <f t="shared" si="504"/>
        <v>3.2582592858705884E-3</v>
      </c>
      <c r="T3226">
        <f>I3226*Diccionario!$B$36</f>
        <v>0.91908811764705878</v>
      </c>
      <c r="U3226">
        <f>T3226*Diccionario!$B$42</f>
        <v>9.2827899882352946E-2</v>
      </c>
      <c r="V3226">
        <f>U3226*Diccionario!$B$43</f>
        <v>7.8903714900000005E-2</v>
      </c>
      <c r="W3226">
        <f>V3226*Diccionario!$B$44</f>
        <v>1.4991705831000001E-2</v>
      </c>
      <c r="X3226">
        <f>W3226*Diccionario!$B$45</f>
        <v>5.8467652740900001E-3</v>
      </c>
      <c r="Y3226">
        <f>X3226*Diccionario!$B$46</f>
        <v>5.2036210939400999E-3</v>
      </c>
      <c r="Z3226">
        <f>Y3226*Diccionario!$B$47</f>
        <v>1.9253398047578368E-3</v>
      </c>
      <c r="AA3226">
        <f>Z3226*Diccionario!$B$48</f>
        <v>1.9253398047578368E-3</v>
      </c>
      <c r="AB3226">
        <f>AA3226*Diccionario!$B$49</f>
        <v>1.4440048535683777E-3</v>
      </c>
      <c r="AC3226">
        <f t="shared" si="505"/>
        <v>1.4440048535683777E-3</v>
      </c>
      <c r="AD3226">
        <f t="shared" si="506"/>
        <v>4.7022641394389659E-3</v>
      </c>
      <c r="AE3226">
        <f t="shared" si="507"/>
        <v>7.8798987703284744E-6</v>
      </c>
      <c r="AF3226" t="e">
        <f ca="1">IF(AD3226="","",_xludf.RANK.EQ(AD3226,$AD$2:$AD$5513,0))</f>
        <v>#NAME?</v>
      </c>
      <c r="AH3226" t="str">
        <f t="shared" si="508"/>
        <v>Baja</v>
      </c>
      <c r="AI3226" t="s">
        <v>153</v>
      </c>
      <c r="AJ3226" t="str">
        <f>IFERROR(VLOOKUP(B3226,Maestro_Regionales!$A$2:$B$35,2,FALSE),"Otras zonas")</f>
        <v>Otras zonas</v>
      </c>
      <c r="AK3226" t="str">
        <f t="shared" si="509"/>
        <v>NUEVA EPS | Otras zonas</v>
      </c>
    </row>
    <row r="3227" spans="1:37">
      <c r="A3227" s="4" t="s">
        <v>1409</v>
      </c>
      <c r="B3227" s="4" t="s">
        <v>1410</v>
      </c>
      <c r="C3227" s="4" t="s">
        <v>1419</v>
      </c>
      <c r="D3227" s="4" t="s">
        <v>1420</v>
      </c>
      <c r="E3227" s="4" t="s">
        <v>86</v>
      </c>
      <c r="F3227" s="4">
        <v>195</v>
      </c>
      <c r="G3227" s="4">
        <v>39</v>
      </c>
      <c r="H3227" s="4">
        <v>0</v>
      </c>
      <c r="I3227">
        <f t="shared" si="500"/>
        <v>234</v>
      </c>
      <c r="J3227">
        <f t="shared" si="501"/>
        <v>0.83333333333333337</v>
      </c>
      <c r="K3227">
        <f t="shared" si="502"/>
        <v>0.16666666666666666</v>
      </c>
      <c r="L3227">
        <f t="shared" si="503"/>
        <v>0</v>
      </c>
      <c r="M3227">
        <f>I3227*Diccionario!$B$36</f>
        <v>0.51948458823529409</v>
      </c>
      <c r="N3227">
        <f>M3227*Diccionario!$B$37</f>
        <v>5.2467943411764709E-2</v>
      </c>
      <c r="O3227">
        <f>N3227*Diccionario!$B$38</f>
        <v>7.8701915117647056E-3</v>
      </c>
      <c r="P3227">
        <f>O3227*Diccionario!$B$39</f>
        <v>7.083172360588235E-3</v>
      </c>
      <c r="Q3227">
        <f>P3227*Diccionario!$B$40</f>
        <v>2.833268944235294E-3</v>
      </c>
      <c r="R3227">
        <f>Q3227*Diccionario!$B$41</f>
        <v>1.8416248137529412E-3</v>
      </c>
      <c r="S3227">
        <f t="shared" si="504"/>
        <v>1.8416248137529412E-3</v>
      </c>
      <c r="T3227">
        <f>I3227*Diccionario!$B$36</f>
        <v>0.51948458823529409</v>
      </c>
      <c r="U3227">
        <f>T3227*Diccionario!$B$42</f>
        <v>5.2467943411764709E-2</v>
      </c>
      <c r="V3227">
        <f>U3227*Diccionario!$B$43</f>
        <v>4.4597751900000003E-2</v>
      </c>
      <c r="W3227">
        <f>V3227*Diccionario!$B$44</f>
        <v>8.4735728610000009E-3</v>
      </c>
      <c r="X3227">
        <f>W3227*Diccionario!$B$45</f>
        <v>3.3046934157900006E-3</v>
      </c>
      <c r="Y3227">
        <f>X3227*Diccionario!$B$46</f>
        <v>2.9411771400531007E-3</v>
      </c>
      <c r="Z3227">
        <f>Y3227*Diccionario!$B$47</f>
        <v>1.0882355418196472E-3</v>
      </c>
      <c r="AA3227">
        <f>Z3227*Diccionario!$B$48</f>
        <v>1.0882355418196472E-3</v>
      </c>
      <c r="AB3227">
        <f>AA3227*Diccionario!$B$49</f>
        <v>8.161766563647354E-4</v>
      </c>
      <c r="AC3227">
        <f t="shared" si="505"/>
        <v>8.161766563647354E-4</v>
      </c>
      <c r="AD3227">
        <f t="shared" si="506"/>
        <v>2.6578014701176766E-3</v>
      </c>
      <c r="AE3227">
        <f t="shared" si="507"/>
        <v>4.453855826707399E-6</v>
      </c>
      <c r="AF3227" t="e">
        <f ca="1">IF(AD3227="","",_xludf.RANK.EQ(AD3227,$AD$2:$AD$5513,0))</f>
        <v>#NAME?</v>
      </c>
      <c r="AH3227" t="str">
        <f t="shared" si="508"/>
        <v>Baja</v>
      </c>
      <c r="AI3227" t="s">
        <v>153</v>
      </c>
      <c r="AJ3227" t="str">
        <f>IFERROR(VLOOKUP(B3227,Maestro_Regionales!$A$2:$B$35,2,FALSE),"Otras zonas")</f>
        <v>Otras zonas</v>
      </c>
      <c r="AK3227" t="str">
        <f t="shared" si="509"/>
        <v>EPS SANITAS | Otras zonas</v>
      </c>
    </row>
    <row r="3228" spans="1:37">
      <c r="A3228" s="4" t="s">
        <v>1409</v>
      </c>
      <c r="B3228" s="4" t="s">
        <v>1410</v>
      </c>
      <c r="C3228" s="4" t="s">
        <v>1419</v>
      </c>
      <c r="D3228" s="4" t="s">
        <v>1420</v>
      </c>
      <c r="E3228" s="4" t="s">
        <v>90</v>
      </c>
      <c r="F3228" s="4">
        <v>0</v>
      </c>
      <c r="G3228" s="4">
        <v>0</v>
      </c>
      <c r="H3228" s="4">
        <v>191</v>
      </c>
      <c r="I3228">
        <f t="shared" si="500"/>
        <v>191</v>
      </c>
      <c r="J3228">
        <f t="shared" si="501"/>
        <v>0</v>
      </c>
      <c r="K3228">
        <f t="shared" si="502"/>
        <v>0</v>
      </c>
      <c r="L3228">
        <f t="shared" si="503"/>
        <v>1</v>
      </c>
      <c r="M3228">
        <f>I3228*Diccionario!$B$36</f>
        <v>0.4240237450980392</v>
      </c>
      <c r="N3228">
        <f>M3228*Diccionario!$B$37</f>
        <v>4.2826398254901962E-2</v>
      </c>
      <c r="O3228">
        <f>N3228*Diccionario!$B$38</f>
        <v>6.423959738235294E-3</v>
      </c>
      <c r="P3228">
        <f>O3228*Diccionario!$B$39</f>
        <v>5.7815637644117648E-3</v>
      </c>
      <c r="Q3228">
        <f>P3228*Diccionario!$B$40</f>
        <v>2.3126255057647062E-3</v>
      </c>
      <c r="R3228">
        <f>Q3228*Diccionario!$B$41</f>
        <v>1.5032065787470592E-3</v>
      </c>
      <c r="S3228">
        <f t="shared" si="504"/>
        <v>1.5032065787470592E-3</v>
      </c>
      <c r="T3228">
        <f>I3228*Diccionario!$B$36</f>
        <v>0.4240237450980392</v>
      </c>
      <c r="U3228">
        <f>T3228*Diccionario!$B$42</f>
        <v>4.2826398254901962E-2</v>
      </c>
      <c r="V3228">
        <f>U3228*Diccionario!$B$43</f>
        <v>3.640243851666667E-2</v>
      </c>
      <c r="W3228">
        <f>V3228*Diccionario!$B$44</f>
        <v>6.9164633181666678E-3</v>
      </c>
      <c r="X3228">
        <f>W3228*Diccionario!$B$45</f>
        <v>2.6974206940850007E-3</v>
      </c>
      <c r="Y3228">
        <f>X3228*Diccionario!$B$46</f>
        <v>2.4007044177356508E-3</v>
      </c>
      <c r="Z3228">
        <f>Y3228*Diccionario!$B$47</f>
        <v>8.8826063456219075E-4</v>
      </c>
      <c r="AA3228">
        <f>Z3228*Diccionario!$B$48</f>
        <v>8.8826063456219075E-4</v>
      </c>
      <c r="AB3228">
        <f>AA3228*Diccionario!$B$49</f>
        <v>6.6619547592164309E-4</v>
      </c>
      <c r="AC3228">
        <f t="shared" si="505"/>
        <v>6.6619547592164309E-4</v>
      </c>
      <c r="AD3228">
        <f t="shared" si="506"/>
        <v>2.1694020546687023E-3</v>
      </c>
      <c r="AE3228">
        <f t="shared" si="507"/>
        <v>3.635412234620143E-6</v>
      </c>
      <c r="AF3228" t="e">
        <f ca="1">IF(AD3228="","",_xludf.RANK.EQ(AD3228,$AD$2:$AD$5513,0))</f>
        <v>#NAME?</v>
      </c>
      <c r="AH3228" t="str">
        <f t="shared" si="508"/>
        <v>Baja</v>
      </c>
      <c r="AI3228" t="s">
        <v>153</v>
      </c>
      <c r="AJ3228" t="str">
        <f>IFERROR(VLOOKUP(B3228,Maestro_Regionales!$A$2:$B$35,2,FALSE),"Otras zonas")</f>
        <v>Otras zonas</v>
      </c>
      <c r="AK3228" t="str">
        <f t="shared" si="509"/>
        <v>REGIMEN DE EXCEPCION | Otras zonas</v>
      </c>
    </row>
    <row r="3229" spans="1:37">
      <c r="A3229" s="4" t="s">
        <v>1409</v>
      </c>
      <c r="B3229" s="4" t="s">
        <v>1410</v>
      </c>
      <c r="C3229" s="4" t="s">
        <v>1421</v>
      </c>
      <c r="D3229" s="4" t="s">
        <v>1422</v>
      </c>
      <c r="E3229" s="4" t="s">
        <v>89</v>
      </c>
      <c r="F3229" s="4">
        <v>102</v>
      </c>
      <c r="G3229" s="4">
        <v>5177</v>
      </c>
      <c r="H3229" s="4">
        <v>0</v>
      </c>
      <c r="I3229">
        <f t="shared" si="500"/>
        <v>5279</v>
      </c>
      <c r="J3229">
        <f t="shared" si="501"/>
        <v>1.9321841257813981E-2</v>
      </c>
      <c r="K3229">
        <f t="shared" si="502"/>
        <v>0.980678158742186</v>
      </c>
      <c r="L3229">
        <f t="shared" si="503"/>
        <v>0</v>
      </c>
      <c r="M3229">
        <f>I3229*Diccionario!$B$36</f>
        <v>11.71948350980392</v>
      </c>
      <c r="N3229">
        <f>M3229*Diccionario!$B$37</f>
        <v>1.1836678344901961</v>
      </c>
      <c r="O3229">
        <f>N3229*Diccionario!$B$38</f>
        <v>0.17755017517352942</v>
      </c>
      <c r="P3229">
        <f>O3229*Diccionario!$B$39</f>
        <v>0.15979515765617647</v>
      </c>
      <c r="Q3229">
        <f>P3229*Diccionario!$B$40</f>
        <v>6.3918063062470595E-2</v>
      </c>
      <c r="R3229">
        <f>Q3229*Diccionario!$B$41</f>
        <v>4.1546740990605888E-2</v>
      </c>
      <c r="S3229">
        <f t="shared" si="504"/>
        <v>4.1546740990605888E-2</v>
      </c>
      <c r="T3229">
        <f>I3229*Diccionario!$B$36</f>
        <v>11.71948350980392</v>
      </c>
      <c r="U3229">
        <f>T3229*Diccionario!$B$42</f>
        <v>1.1836678344901961</v>
      </c>
      <c r="V3229">
        <f>U3229*Diccionario!$B$43</f>
        <v>1.0061176593166667</v>
      </c>
      <c r="W3229">
        <f>V3229*Diccionario!$B$44</f>
        <v>0.19116235527016667</v>
      </c>
      <c r="X3229">
        <f>W3229*Diccionario!$B$45</f>
        <v>7.4553318555365011E-2</v>
      </c>
      <c r="Y3229">
        <f>X3229*Diccionario!$B$46</f>
        <v>6.6352453514274864E-2</v>
      </c>
      <c r="Z3229">
        <f>Y3229*Diccionario!$B$47</f>
        <v>2.4550407800281698E-2</v>
      </c>
      <c r="AA3229">
        <f>Z3229*Diccionario!$B$48</f>
        <v>2.4550407800281698E-2</v>
      </c>
      <c r="AB3229">
        <f>AA3229*Diccionario!$B$49</f>
        <v>1.8412805850211274E-2</v>
      </c>
      <c r="AC3229">
        <f t="shared" si="505"/>
        <v>1.8412805850211274E-2</v>
      </c>
      <c r="AD3229">
        <f t="shared" si="506"/>
        <v>5.9959546840817161E-2</v>
      </c>
      <c r="AE3229">
        <f t="shared" si="507"/>
        <v>1.0047822610764257E-4</v>
      </c>
      <c r="AF3229" t="e">
        <f ca="1">IF(AD3229="","",_xludf.RANK.EQ(AD3229,$AD$2:$AD$5513,0))</f>
        <v>#NAME?</v>
      </c>
      <c r="AH3229" t="str">
        <f t="shared" si="508"/>
        <v>Baja</v>
      </c>
      <c r="AI3229" t="s">
        <v>153</v>
      </c>
      <c r="AJ3229" t="str">
        <f>IFERROR(VLOOKUP(B3229,Maestro_Regionales!$A$2:$B$35,2,FALSE),"Otras zonas")</f>
        <v>Otras zonas</v>
      </c>
      <c r="AK3229" t="str">
        <f t="shared" si="509"/>
        <v>PROTEGER EPS (ANTES CAJACOPI EPS) | Otras zonas</v>
      </c>
    </row>
    <row r="3230" spans="1:37">
      <c r="A3230" s="4" t="s">
        <v>1409</v>
      </c>
      <c r="B3230" s="4" t="s">
        <v>1410</v>
      </c>
      <c r="C3230" s="4" t="s">
        <v>1421</v>
      </c>
      <c r="D3230" s="4" t="s">
        <v>1422</v>
      </c>
      <c r="E3230" s="4" t="s">
        <v>87</v>
      </c>
      <c r="F3230" s="4">
        <v>97</v>
      </c>
      <c r="G3230" s="4">
        <v>789</v>
      </c>
      <c r="H3230" s="4">
        <v>0</v>
      </c>
      <c r="I3230">
        <f t="shared" si="500"/>
        <v>886</v>
      </c>
      <c r="J3230">
        <f t="shared" si="501"/>
        <v>0.10948081264108352</v>
      </c>
      <c r="K3230">
        <f t="shared" si="502"/>
        <v>0.89051918735891644</v>
      </c>
      <c r="L3230">
        <f t="shared" si="503"/>
        <v>0</v>
      </c>
      <c r="M3230">
        <f>I3230*Diccionario!$B$36</f>
        <v>1.9669373725490196</v>
      </c>
      <c r="N3230">
        <f>M3230*Diccionario!$B$37</f>
        <v>0.19866067462745099</v>
      </c>
      <c r="O3230">
        <f>N3230*Diccionario!$B$38</f>
        <v>2.9799101194117647E-2</v>
      </c>
      <c r="P3230">
        <f>O3230*Diccionario!$B$39</f>
        <v>2.6819191074705883E-2</v>
      </c>
      <c r="Q3230">
        <f>P3230*Diccionario!$B$40</f>
        <v>1.0727676429882354E-2</v>
      </c>
      <c r="R3230">
        <f>Q3230*Diccionario!$B$41</f>
        <v>6.9729896794235302E-3</v>
      </c>
      <c r="S3230">
        <f t="shared" si="504"/>
        <v>6.9729896794235302E-3</v>
      </c>
      <c r="T3230">
        <f>I3230*Diccionario!$B$36</f>
        <v>1.9669373725490196</v>
      </c>
      <c r="U3230">
        <f>T3230*Diccionario!$B$42</f>
        <v>0.19866067462745099</v>
      </c>
      <c r="V3230">
        <f>U3230*Diccionario!$B$43</f>
        <v>0.16886157343333333</v>
      </c>
      <c r="W3230">
        <f>V3230*Diccionario!$B$44</f>
        <v>3.2083698952333331E-2</v>
      </c>
      <c r="X3230">
        <f>W3230*Diccionario!$B$45</f>
        <v>1.251264259141E-2</v>
      </c>
      <c r="Y3230">
        <f>X3230*Diccionario!$B$46</f>
        <v>1.1136251906354901E-2</v>
      </c>
      <c r="Z3230">
        <f>Y3230*Diccionario!$B$47</f>
        <v>4.1204132053513131E-3</v>
      </c>
      <c r="AA3230">
        <f>Z3230*Diccionario!$B$48</f>
        <v>4.1204132053513131E-3</v>
      </c>
      <c r="AB3230">
        <f>AA3230*Diccionario!$B$49</f>
        <v>3.090309904013485E-3</v>
      </c>
      <c r="AC3230">
        <f t="shared" si="505"/>
        <v>3.090309904013485E-3</v>
      </c>
      <c r="AD3230">
        <f t="shared" si="506"/>
        <v>1.0063299583437015E-2</v>
      </c>
      <c r="AE3230">
        <f t="shared" si="507"/>
        <v>1.6863744711379299E-5</v>
      </c>
      <c r="AF3230" t="e">
        <f ca="1">IF(AD3230="","",_xludf.RANK.EQ(AD3230,$AD$2:$AD$5513,0))</f>
        <v>#NAME?</v>
      </c>
      <c r="AH3230" t="str">
        <f t="shared" si="508"/>
        <v>Baja</v>
      </c>
      <c r="AI3230" t="s">
        <v>153</v>
      </c>
      <c r="AJ3230" t="str">
        <f>IFERROR(VLOOKUP(B3230,Maestro_Regionales!$A$2:$B$35,2,FALSE),"Otras zonas")</f>
        <v>Otras zonas</v>
      </c>
      <c r="AK3230" t="str">
        <f t="shared" si="509"/>
        <v>NUEVA EPS | Otras zonas</v>
      </c>
    </row>
    <row r="3231" spans="1:37">
      <c r="A3231" s="4" t="s">
        <v>1409</v>
      </c>
      <c r="B3231" s="4" t="s">
        <v>1410</v>
      </c>
      <c r="C3231" s="4" t="s">
        <v>1421</v>
      </c>
      <c r="D3231" s="4" t="s">
        <v>1422</v>
      </c>
      <c r="E3231" s="4" t="s">
        <v>86</v>
      </c>
      <c r="F3231" s="4">
        <v>233</v>
      </c>
      <c r="G3231" s="4">
        <v>441</v>
      </c>
      <c r="H3231" s="4">
        <v>0</v>
      </c>
      <c r="I3231">
        <f t="shared" si="500"/>
        <v>674</v>
      </c>
      <c r="J3231">
        <f t="shared" si="501"/>
        <v>0.3456973293768546</v>
      </c>
      <c r="K3231">
        <f t="shared" si="502"/>
        <v>0.6543026706231454</v>
      </c>
      <c r="L3231">
        <f t="shared" si="503"/>
        <v>0</v>
      </c>
      <c r="M3231">
        <f>I3231*Diccionario!$B$36</f>
        <v>1.4962932156862745</v>
      </c>
      <c r="N3231">
        <f>M3231*Diccionario!$B$37</f>
        <v>0.15112561478431374</v>
      </c>
      <c r="O3231">
        <f>N3231*Diccionario!$B$38</f>
        <v>2.2668842217647062E-2</v>
      </c>
      <c r="P3231">
        <f>O3231*Diccionario!$B$39</f>
        <v>2.0401957995882358E-2</v>
      </c>
      <c r="Q3231">
        <f>P3231*Diccionario!$B$40</f>
        <v>8.160783198352943E-3</v>
      </c>
      <c r="R3231">
        <f>Q3231*Diccionario!$B$41</f>
        <v>5.3045090789294131E-3</v>
      </c>
      <c r="S3231">
        <f t="shared" si="504"/>
        <v>5.3045090789294131E-3</v>
      </c>
      <c r="T3231">
        <f>I3231*Diccionario!$B$36</f>
        <v>1.4962932156862745</v>
      </c>
      <c r="U3231">
        <f>T3231*Diccionario!$B$42</f>
        <v>0.15112561478431374</v>
      </c>
      <c r="V3231">
        <f>U3231*Diccionario!$B$43</f>
        <v>0.12845677256666668</v>
      </c>
      <c r="W3231">
        <f>V3231*Diccionario!$B$44</f>
        <v>2.4406786787666671E-2</v>
      </c>
      <c r="X3231">
        <f>W3231*Diccionario!$B$45</f>
        <v>9.5186468471900026E-3</v>
      </c>
      <c r="Y3231">
        <f>X3231*Diccionario!$B$46</f>
        <v>8.4715956939991031E-3</v>
      </c>
      <c r="Z3231">
        <f>Y3231*Diccionario!$B$47</f>
        <v>3.1344904067796683E-3</v>
      </c>
      <c r="AA3231">
        <f>Z3231*Diccionario!$B$48</f>
        <v>3.1344904067796683E-3</v>
      </c>
      <c r="AB3231">
        <f>AA3231*Diccionario!$B$49</f>
        <v>2.350867805084751E-3</v>
      </c>
      <c r="AC3231">
        <f t="shared" si="505"/>
        <v>2.350867805084751E-3</v>
      </c>
      <c r="AD3231">
        <f t="shared" si="506"/>
        <v>7.6553768840141641E-3</v>
      </c>
      <c r="AE3231">
        <f t="shared" si="507"/>
        <v>1.2828627466670034E-5</v>
      </c>
      <c r="AF3231" t="e">
        <f ca="1">IF(AD3231="","",_xludf.RANK.EQ(AD3231,$AD$2:$AD$5513,0))</f>
        <v>#NAME?</v>
      </c>
      <c r="AH3231" t="str">
        <f t="shared" si="508"/>
        <v>Baja</v>
      </c>
      <c r="AI3231" t="s">
        <v>153</v>
      </c>
      <c r="AJ3231" t="str">
        <f>IFERROR(VLOOKUP(B3231,Maestro_Regionales!$A$2:$B$35,2,FALSE),"Otras zonas")</f>
        <v>Otras zonas</v>
      </c>
      <c r="AK3231" t="str">
        <f t="shared" si="509"/>
        <v>EPS SANITAS | Otras zonas</v>
      </c>
    </row>
    <row r="3232" spans="1:37">
      <c r="A3232" s="4" t="s">
        <v>1409</v>
      </c>
      <c r="B3232" s="4" t="s">
        <v>1410</v>
      </c>
      <c r="C3232" s="4" t="s">
        <v>1421</v>
      </c>
      <c r="D3232" s="4" t="s">
        <v>1422</v>
      </c>
      <c r="E3232" s="4" t="s">
        <v>90</v>
      </c>
      <c r="F3232" s="4">
        <v>0</v>
      </c>
      <c r="G3232" s="4">
        <v>0</v>
      </c>
      <c r="H3232" s="4">
        <v>140</v>
      </c>
      <c r="I3232">
        <f t="shared" si="500"/>
        <v>140</v>
      </c>
      <c r="J3232">
        <f t="shared" si="501"/>
        <v>0</v>
      </c>
      <c r="K3232">
        <f t="shared" si="502"/>
        <v>0</v>
      </c>
      <c r="L3232">
        <f t="shared" si="503"/>
        <v>1</v>
      </c>
      <c r="M3232">
        <f>I3232*Diccionario!$B$36</f>
        <v>0.31080274509803918</v>
      </c>
      <c r="N3232">
        <f>M3232*Diccionario!$B$37</f>
        <v>3.1391077254901957E-2</v>
      </c>
      <c r="O3232">
        <f>N3232*Diccionario!$B$38</f>
        <v>4.7086615882352932E-3</v>
      </c>
      <c r="P3232">
        <f>O3232*Diccionario!$B$39</f>
        <v>4.2377954294117639E-3</v>
      </c>
      <c r="Q3232">
        <f>P3232*Diccionario!$B$40</f>
        <v>1.6951181717647056E-3</v>
      </c>
      <c r="R3232">
        <f>Q3232*Diccionario!$B$41</f>
        <v>1.1018268116470586E-3</v>
      </c>
      <c r="S3232">
        <f t="shared" si="504"/>
        <v>1.1018268116470586E-3</v>
      </c>
      <c r="T3232">
        <f>I3232*Diccionario!$B$36</f>
        <v>0.31080274509803918</v>
      </c>
      <c r="U3232">
        <f>T3232*Diccionario!$B$42</f>
        <v>3.1391077254901957E-2</v>
      </c>
      <c r="V3232">
        <f>U3232*Diccionario!$B$43</f>
        <v>2.6682415666666664E-2</v>
      </c>
      <c r="W3232">
        <f>V3232*Diccionario!$B$44</f>
        <v>5.0696589766666663E-3</v>
      </c>
      <c r="X3232">
        <f>W3232*Diccionario!$B$45</f>
        <v>1.9771670008999999E-3</v>
      </c>
      <c r="Y3232">
        <f>X3232*Diccionario!$B$46</f>
        <v>1.759678630801E-3</v>
      </c>
      <c r="Z3232">
        <f>Y3232*Diccionario!$B$47</f>
        <v>6.5108109339636993E-4</v>
      </c>
      <c r="AA3232">
        <f>Z3232*Diccionario!$B$48</f>
        <v>6.5108109339636993E-4</v>
      </c>
      <c r="AB3232">
        <f>AA3232*Diccionario!$B$49</f>
        <v>4.8831082004727742E-4</v>
      </c>
      <c r="AC3232">
        <f t="shared" si="505"/>
        <v>4.8831082004727742E-4</v>
      </c>
      <c r="AD3232">
        <f t="shared" si="506"/>
        <v>1.5901376316943359E-3</v>
      </c>
      <c r="AE3232">
        <f t="shared" si="507"/>
        <v>2.6647000672608362E-6</v>
      </c>
      <c r="AF3232" t="e">
        <f ca="1">IF(AD3232="","",_xludf.RANK.EQ(AD3232,$AD$2:$AD$5513,0))</f>
        <v>#NAME?</v>
      </c>
      <c r="AH3232" t="str">
        <f t="shared" si="508"/>
        <v>Baja</v>
      </c>
      <c r="AI3232" t="s">
        <v>153</v>
      </c>
      <c r="AJ3232" t="str">
        <f>IFERROR(VLOOKUP(B3232,Maestro_Regionales!$A$2:$B$35,2,FALSE),"Otras zonas")</f>
        <v>Otras zonas</v>
      </c>
      <c r="AK3232" t="str">
        <f t="shared" si="509"/>
        <v>REGIMEN DE EXCEPCION | Otras zonas</v>
      </c>
    </row>
    <row r="3233" spans="1:37">
      <c r="A3233" s="4" t="s">
        <v>1409</v>
      </c>
      <c r="B3233" s="4" t="s">
        <v>1410</v>
      </c>
      <c r="C3233" s="4" t="s">
        <v>1423</v>
      </c>
      <c r="D3233" s="4" t="s">
        <v>1424</v>
      </c>
      <c r="E3233" s="4" t="s">
        <v>86</v>
      </c>
      <c r="F3233" s="4">
        <v>8470</v>
      </c>
      <c r="G3233" s="4">
        <v>5745</v>
      </c>
      <c r="H3233" s="4">
        <v>0</v>
      </c>
      <c r="I3233">
        <f t="shared" si="500"/>
        <v>14215</v>
      </c>
      <c r="J3233">
        <f t="shared" si="501"/>
        <v>0.59584945480126628</v>
      </c>
      <c r="K3233">
        <f t="shared" si="502"/>
        <v>0.40415054519873372</v>
      </c>
      <c r="L3233">
        <f t="shared" si="503"/>
        <v>0</v>
      </c>
      <c r="M3233">
        <f>I3233*Diccionario!$B$36</f>
        <v>31.557578725490195</v>
      </c>
      <c r="N3233">
        <f>M3233*Diccionario!$B$37</f>
        <v>3.1873154512745101</v>
      </c>
      <c r="O3233">
        <f>N3233*Diccionario!$B$38</f>
        <v>0.47809731769117647</v>
      </c>
      <c r="P3233">
        <f>O3233*Diccionario!$B$39</f>
        <v>0.43028758592205885</v>
      </c>
      <c r="Q3233">
        <f>P3233*Diccionario!$B$40</f>
        <v>0.17211503436882356</v>
      </c>
      <c r="R3233">
        <f>Q3233*Diccionario!$B$41</f>
        <v>0.11187477233973532</v>
      </c>
      <c r="S3233">
        <f t="shared" si="504"/>
        <v>0.11187477233973532</v>
      </c>
      <c r="T3233">
        <f>I3233*Diccionario!$B$36</f>
        <v>31.557578725490195</v>
      </c>
      <c r="U3233">
        <f>T3233*Diccionario!$B$42</f>
        <v>3.1873154512745101</v>
      </c>
      <c r="V3233">
        <f>U3233*Diccionario!$B$43</f>
        <v>2.7092181335833336</v>
      </c>
      <c r="W3233">
        <f>V3233*Diccionario!$B$44</f>
        <v>0.51475144538083339</v>
      </c>
      <c r="X3233">
        <f>W3233*Diccionario!$B$45</f>
        <v>0.20075306369852502</v>
      </c>
      <c r="Y3233">
        <f>X3233*Diccionario!$B$46</f>
        <v>0.17867022669168728</v>
      </c>
      <c r="Z3233">
        <f>Y3233*Diccionario!$B$47</f>
        <v>6.6107983875924287E-2</v>
      </c>
      <c r="AA3233">
        <f>Z3233*Diccionario!$B$48</f>
        <v>6.6107983875924287E-2</v>
      </c>
      <c r="AB3233">
        <f>AA3233*Diccionario!$B$49</f>
        <v>4.9580987906943215E-2</v>
      </c>
      <c r="AC3233">
        <f t="shared" si="505"/>
        <v>4.9580987906943215E-2</v>
      </c>
      <c r="AD3233">
        <f t="shared" si="506"/>
        <v>0.16145576024667854</v>
      </c>
      <c r="AE3233">
        <f t="shared" si="507"/>
        <v>2.7056222468652006E-4</v>
      </c>
      <c r="AF3233" t="e">
        <f ca="1">IF(AD3233="","",_xludf.RANK.EQ(AD3233,$AD$2:$AD$5513,0))</f>
        <v>#NAME?</v>
      </c>
      <c r="AH3233" t="str">
        <f t="shared" si="508"/>
        <v>Media</v>
      </c>
      <c r="AI3233" t="s">
        <v>153</v>
      </c>
      <c r="AJ3233" t="str">
        <f>IFERROR(VLOOKUP(B3233,Maestro_Regionales!$A$2:$B$35,2,FALSE),"Otras zonas")</f>
        <v>Otras zonas</v>
      </c>
      <c r="AK3233" t="str">
        <f t="shared" si="509"/>
        <v>EPS SANITAS | Otras zonas</v>
      </c>
    </row>
    <row r="3234" spans="1:37">
      <c r="A3234" s="4" t="s">
        <v>1409</v>
      </c>
      <c r="B3234" s="4" t="s">
        <v>1410</v>
      </c>
      <c r="C3234" s="4" t="s">
        <v>1423</v>
      </c>
      <c r="D3234" s="4" t="s">
        <v>1424</v>
      </c>
      <c r="E3234" s="4" t="s">
        <v>89</v>
      </c>
      <c r="F3234" s="4">
        <v>490</v>
      </c>
      <c r="G3234" s="4">
        <v>12431</v>
      </c>
      <c r="H3234" s="4">
        <v>0</v>
      </c>
      <c r="I3234">
        <f t="shared" si="500"/>
        <v>12921</v>
      </c>
      <c r="J3234">
        <f t="shared" si="501"/>
        <v>3.7922761396176764E-2</v>
      </c>
      <c r="K3234">
        <f t="shared" si="502"/>
        <v>0.96207723860382321</v>
      </c>
      <c r="L3234">
        <f t="shared" si="503"/>
        <v>0</v>
      </c>
      <c r="M3234">
        <f>I3234*Diccionario!$B$36</f>
        <v>28.684873352941175</v>
      </c>
      <c r="N3234">
        <f>M3234*Diccionario!$B$37</f>
        <v>2.8971722086470586</v>
      </c>
      <c r="O3234">
        <f>N3234*Diccionario!$B$38</f>
        <v>0.43457583129705879</v>
      </c>
      <c r="P3234">
        <f>O3234*Diccionario!$B$39</f>
        <v>0.39111824816735291</v>
      </c>
      <c r="Q3234">
        <f>P3234*Diccionario!$B$40</f>
        <v>0.15644729926694118</v>
      </c>
      <c r="R3234">
        <f>Q3234*Diccionario!$B$41</f>
        <v>0.10169074452351176</v>
      </c>
      <c r="S3234">
        <f t="shared" si="504"/>
        <v>0.10169074452351176</v>
      </c>
      <c r="T3234">
        <f>I3234*Diccionario!$B$36</f>
        <v>28.684873352941175</v>
      </c>
      <c r="U3234">
        <f>T3234*Diccionario!$B$42</f>
        <v>2.8971722086470586</v>
      </c>
      <c r="V3234">
        <f>U3234*Diccionario!$B$43</f>
        <v>2.4625963773499997</v>
      </c>
      <c r="W3234">
        <f>V3234*Diccionario!$B$44</f>
        <v>0.46789331169649995</v>
      </c>
      <c r="X3234">
        <f>W3234*Diccionario!$B$45</f>
        <v>0.18247839156163498</v>
      </c>
      <c r="Y3234">
        <f>X3234*Diccionario!$B$46</f>
        <v>0.16240576848985513</v>
      </c>
      <c r="Z3234">
        <f>Y3234*Diccionario!$B$47</f>
        <v>6.0090134341246396E-2</v>
      </c>
      <c r="AA3234">
        <f>Z3234*Diccionario!$B$48</f>
        <v>6.0090134341246396E-2</v>
      </c>
      <c r="AB3234">
        <f>AA3234*Diccionario!$B$49</f>
        <v>4.50676007559348E-2</v>
      </c>
      <c r="AC3234">
        <f t="shared" si="505"/>
        <v>4.50676007559348E-2</v>
      </c>
      <c r="AD3234">
        <f t="shared" si="506"/>
        <v>0.14675834527944656</v>
      </c>
      <c r="AE3234">
        <f t="shared" si="507"/>
        <v>2.4593278263626626E-4</v>
      </c>
      <c r="AF3234" t="e">
        <f ca="1">IF(AD3234="","",_xludf.RANK.EQ(AD3234,$AD$2:$AD$5513,0))</f>
        <v>#NAME?</v>
      </c>
      <c r="AH3234" t="str">
        <f t="shared" si="508"/>
        <v>Media</v>
      </c>
      <c r="AI3234" t="s">
        <v>153</v>
      </c>
      <c r="AJ3234" t="str">
        <f>IFERROR(VLOOKUP(B3234,Maestro_Regionales!$A$2:$B$35,2,FALSE),"Otras zonas")</f>
        <v>Otras zonas</v>
      </c>
      <c r="AK3234" t="str">
        <f t="shared" si="509"/>
        <v>PROTEGER EPS (ANTES CAJACOPI EPS) | Otras zonas</v>
      </c>
    </row>
    <row r="3235" spans="1:37">
      <c r="A3235" s="4" t="s">
        <v>1409</v>
      </c>
      <c r="B3235" s="4" t="s">
        <v>1410</v>
      </c>
      <c r="C3235" s="4" t="s">
        <v>1423</v>
      </c>
      <c r="D3235" s="4" t="s">
        <v>1424</v>
      </c>
      <c r="E3235" s="4" t="s">
        <v>87</v>
      </c>
      <c r="F3235" s="4">
        <v>2184</v>
      </c>
      <c r="G3235" s="4">
        <v>8314</v>
      </c>
      <c r="H3235" s="4">
        <v>0</v>
      </c>
      <c r="I3235">
        <f t="shared" si="500"/>
        <v>10498</v>
      </c>
      <c r="J3235">
        <f t="shared" si="501"/>
        <v>0.20803962659554201</v>
      </c>
      <c r="K3235">
        <f t="shared" si="502"/>
        <v>0.79196037340445802</v>
      </c>
      <c r="L3235">
        <f t="shared" si="503"/>
        <v>0</v>
      </c>
      <c r="M3235">
        <f>I3235*Diccionario!$B$36</f>
        <v>23.305765843137252</v>
      </c>
      <c r="N3235">
        <f>M3235*Diccionario!$B$37</f>
        <v>2.3538823501568626</v>
      </c>
      <c r="O3235">
        <f>N3235*Diccionario!$B$38</f>
        <v>0.35308235252352937</v>
      </c>
      <c r="P3235">
        <f>O3235*Diccionario!$B$39</f>
        <v>0.31777411727117644</v>
      </c>
      <c r="Q3235">
        <f>P3235*Diccionario!$B$40</f>
        <v>0.12710964690847057</v>
      </c>
      <c r="R3235">
        <f>Q3235*Diccionario!$B$41</f>
        <v>8.2621270490505869E-2</v>
      </c>
      <c r="S3235">
        <f t="shared" si="504"/>
        <v>8.2621270490505869E-2</v>
      </c>
      <c r="T3235">
        <f>I3235*Diccionario!$B$36</f>
        <v>23.305765843137252</v>
      </c>
      <c r="U3235">
        <f>T3235*Diccionario!$B$42</f>
        <v>2.3538823501568626</v>
      </c>
      <c r="V3235">
        <f>U3235*Diccionario!$B$43</f>
        <v>2.000799997633333</v>
      </c>
      <c r="W3235">
        <f>V3235*Diccionario!$B$44</f>
        <v>0.3801519995503333</v>
      </c>
      <c r="X3235">
        <f>W3235*Diccionario!$B$45</f>
        <v>0.14825927982463</v>
      </c>
      <c r="Y3235">
        <f>X3235*Diccionario!$B$46</f>
        <v>0.1319507590439207</v>
      </c>
      <c r="Z3235">
        <f>Y3235*Diccionario!$B$47</f>
        <v>4.8821780846250662E-2</v>
      </c>
      <c r="AA3235">
        <f>Z3235*Diccionario!$B$48</f>
        <v>4.8821780846250662E-2</v>
      </c>
      <c r="AB3235">
        <f>AA3235*Diccionario!$B$49</f>
        <v>3.6616335634687996E-2</v>
      </c>
      <c r="AC3235">
        <f t="shared" si="505"/>
        <v>3.6616335634687996E-2</v>
      </c>
      <c r="AD3235">
        <f t="shared" si="506"/>
        <v>0.11923760612519387</v>
      </c>
      <c r="AE3235">
        <f t="shared" si="507"/>
        <v>1.9981443790074475E-4</v>
      </c>
      <c r="AF3235" t="e">
        <f ca="1">IF(AD3235="","",_xludf.RANK.EQ(AD3235,$AD$2:$AD$5513,0))</f>
        <v>#NAME?</v>
      </c>
      <c r="AH3235" t="str">
        <f t="shared" si="508"/>
        <v>Baja</v>
      </c>
      <c r="AI3235" t="s">
        <v>153</v>
      </c>
      <c r="AJ3235" t="str">
        <f>IFERROR(VLOOKUP(B3235,Maestro_Regionales!$A$2:$B$35,2,FALSE),"Otras zonas")</f>
        <v>Otras zonas</v>
      </c>
      <c r="AK3235" t="str">
        <f t="shared" si="509"/>
        <v>NUEVA EPS | Otras zonas</v>
      </c>
    </row>
    <row r="3236" spans="1:37">
      <c r="A3236" s="4" t="s">
        <v>1409</v>
      </c>
      <c r="B3236" s="4" t="s">
        <v>1410</v>
      </c>
      <c r="C3236" s="4" t="s">
        <v>1423</v>
      </c>
      <c r="D3236" s="4" t="s">
        <v>1424</v>
      </c>
      <c r="E3236" s="4" t="s">
        <v>505</v>
      </c>
      <c r="F3236" s="4">
        <v>316</v>
      </c>
      <c r="G3236" s="4">
        <v>8221</v>
      </c>
      <c r="H3236" s="4">
        <v>0</v>
      </c>
      <c r="I3236">
        <f t="shared" si="500"/>
        <v>8537</v>
      </c>
      <c r="J3236">
        <f t="shared" si="501"/>
        <v>3.7015344968958648E-2</v>
      </c>
      <c r="K3236">
        <f t="shared" si="502"/>
        <v>0.96298465503104136</v>
      </c>
      <c r="L3236">
        <f t="shared" si="503"/>
        <v>0</v>
      </c>
      <c r="M3236">
        <f>I3236*Diccionario!$B$36</f>
        <v>18.952307392156861</v>
      </c>
      <c r="N3236">
        <f>M3236*Diccionario!$B$37</f>
        <v>1.9141830466078431</v>
      </c>
      <c r="O3236">
        <f>N3236*Diccionario!$B$38</f>
        <v>0.28712745699117648</v>
      </c>
      <c r="P3236">
        <f>O3236*Diccionario!$B$39</f>
        <v>0.25841471129205884</v>
      </c>
      <c r="Q3236">
        <f>P3236*Diccionario!$B$40</f>
        <v>0.10336588451682355</v>
      </c>
      <c r="R3236">
        <f>Q3236*Diccionario!$B$41</f>
        <v>6.7187824935935309E-2</v>
      </c>
      <c r="S3236">
        <f t="shared" si="504"/>
        <v>6.7187824935935309E-2</v>
      </c>
      <c r="T3236">
        <f>I3236*Diccionario!$B$36</f>
        <v>18.952307392156861</v>
      </c>
      <c r="U3236">
        <f>T3236*Diccionario!$B$42</f>
        <v>1.9141830466078431</v>
      </c>
      <c r="V3236">
        <f>U3236*Diccionario!$B$43</f>
        <v>1.6270555896166665</v>
      </c>
      <c r="W3236">
        <f>V3236*Diccionario!$B$44</f>
        <v>0.30914056202716667</v>
      </c>
      <c r="X3236">
        <f>W3236*Diccionario!$B$45</f>
        <v>0.120564819190595</v>
      </c>
      <c r="Y3236">
        <f>X3236*Diccionario!$B$46</f>
        <v>0.10730268907962956</v>
      </c>
      <c r="Z3236">
        <f>Y3236*Diccionario!$B$47</f>
        <v>3.9701994959462937E-2</v>
      </c>
      <c r="AA3236">
        <f>Z3236*Diccionario!$B$48</f>
        <v>3.9701994959462937E-2</v>
      </c>
      <c r="AB3236">
        <f>AA3236*Diccionario!$B$49</f>
        <v>2.9776496219597201E-2</v>
      </c>
      <c r="AC3236">
        <f t="shared" si="505"/>
        <v>2.9776496219597201E-2</v>
      </c>
      <c r="AD3236">
        <f t="shared" si="506"/>
        <v>9.696432115553251E-2</v>
      </c>
      <c r="AE3236">
        <f t="shared" si="507"/>
        <v>1.6248960338718406E-4</v>
      </c>
      <c r="AF3236" t="e">
        <f ca="1">IF(AD3236="","",_xludf.RANK.EQ(AD3236,$AD$2:$AD$5513,0))</f>
        <v>#NAME?</v>
      </c>
      <c r="AH3236" t="str">
        <f t="shared" si="508"/>
        <v>Baja</v>
      </c>
      <c r="AI3236" t="s">
        <v>153</v>
      </c>
      <c r="AJ3236" t="str">
        <f>IFERROR(VLOOKUP(B3236,Maestro_Regionales!$A$2:$B$35,2,FALSE),"Otras zonas")</f>
        <v>Otras zonas</v>
      </c>
      <c r="AK3236" t="str">
        <f t="shared" si="509"/>
        <v>DUSAKAWI EPSI | Otras zonas</v>
      </c>
    </row>
    <row r="3237" spans="1:37">
      <c r="A3237" s="4" t="s">
        <v>1409</v>
      </c>
      <c r="B3237" s="4" t="s">
        <v>1410</v>
      </c>
      <c r="C3237" s="4" t="s">
        <v>1423</v>
      </c>
      <c r="D3237" s="4" t="s">
        <v>1424</v>
      </c>
      <c r="E3237" s="4" t="s">
        <v>90</v>
      </c>
      <c r="F3237" s="4">
        <v>0</v>
      </c>
      <c r="G3237" s="4">
        <v>0</v>
      </c>
      <c r="H3237" s="4">
        <v>973</v>
      </c>
      <c r="I3237">
        <f t="shared" si="500"/>
        <v>973</v>
      </c>
      <c r="J3237">
        <f t="shared" si="501"/>
        <v>0</v>
      </c>
      <c r="K3237">
        <f t="shared" si="502"/>
        <v>0</v>
      </c>
      <c r="L3237">
        <f t="shared" si="503"/>
        <v>1</v>
      </c>
      <c r="M3237">
        <f>I3237*Diccionario!$B$36</f>
        <v>2.1600790784313726</v>
      </c>
      <c r="N3237">
        <f>M3237*Diccionario!$B$37</f>
        <v>0.21816798692156864</v>
      </c>
      <c r="O3237">
        <f>N3237*Diccionario!$B$38</f>
        <v>3.2725198038235294E-2</v>
      </c>
      <c r="P3237">
        <f>O3237*Diccionario!$B$39</f>
        <v>2.9452678234411764E-2</v>
      </c>
      <c r="Q3237">
        <f>P3237*Diccionario!$B$40</f>
        <v>1.1781071293764706E-2</v>
      </c>
      <c r="R3237">
        <f>Q3237*Diccionario!$B$41</f>
        <v>7.6576963409470591E-3</v>
      </c>
      <c r="S3237">
        <f t="shared" si="504"/>
        <v>7.6576963409470591E-3</v>
      </c>
      <c r="T3237">
        <f>I3237*Diccionario!$B$36</f>
        <v>2.1600790784313726</v>
      </c>
      <c r="U3237">
        <f>T3237*Diccionario!$B$42</f>
        <v>0.21816798692156864</v>
      </c>
      <c r="V3237">
        <f>U3237*Diccionario!$B$43</f>
        <v>0.18544278888333335</v>
      </c>
      <c r="W3237">
        <f>V3237*Diccionario!$B$44</f>
        <v>3.5234129887833338E-2</v>
      </c>
      <c r="X3237">
        <f>W3237*Diccionario!$B$45</f>
        <v>1.3741310656255001E-2</v>
      </c>
      <c r="Y3237">
        <f>X3237*Diccionario!$B$46</f>
        <v>1.2229766484066951E-2</v>
      </c>
      <c r="Z3237">
        <f>Y3237*Diccionario!$B$47</f>
        <v>4.5250135991047715E-3</v>
      </c>
      <c r="AA3237">
        <f>Z3237*Diccionario!$B$48</f>
        <v>4.5250135991047715E-3</v>
      </c>
      <c r="AB3237">
        <f>AA3237*Diccionario!$B$49</f>
        <v>3.3937601993285788E-3</v>
      </c>
      <c r="AC3237">
        <f t="shared" si="505"/>
        <v>3.3937601993285788E-3</v>
      </c>
      <c r="AD3237">
        <f t="shared" si="506"/>
        <v>1.1051456540275638E-2</v>
      </c>
      <c r="AE3237">
        <f t="shared" si="507"/>
        <v>1.8519665467462819E-5</v>
      </c>
      <c r="AF3237" t="e">
        <f ca="1">IF(AD3237="","",_xludf.RANK.EQ(AD3237,$AD$2:$AD$5513,0))</f>
        <v>#NAME?</v>
      </c>
      <c r="AH3237" t="str">
        <f t="shared" si="508"/>
        <v>Baja</v>
      </c>
      <c r="AI3237" t="s">
        <v>153</v>
      </c>
      <c r="AJ3237" t="str">
        <f>IFERROR(VLOOKUP(B3237,Maestro_Regionales!$A$2:$B$35,2,FALSE),"Otras zonas")</f>
        <v>Otras zonas</v>
      </c>
      <c r="AK3237" t="str">
        <f t="shared" si="509"/>
        <v>REGIMEN DE EXCEPCION | Otras zonas</v>
      </c>
    </row>
    <row r="3238" spans="1:37">
      <c r="A3238" s="4" t="s">
        <v>1409</v>
      </c>
      <c r="B3238" s="4" t="s">
        <v>1410</v>
      </c>
      <c r="C3238" s="4" t="s">
        <v>1423</v>
      </c>
      <c r="D3238" s="4" t="s">
        <v>1424</v>
      </c>
      <c r="E3238" s="4" t="s">
        <v>1413</v>
      </c>
      <c r="F3238" s="4">
        <v>0</v>
      </c>
      <c r="G3238" s="4">
        <v>7</v>
      </c>
      <c r="H3238" s="4">
        <v>0</v>
      </c>
      <c r="I3238">
        <f t="shared" si="500"/>
        <v>7</v>
      </c>
      <c r="J3238">
        <f t="shared" si="501"/>
        <v>0</v>
      </c>
      <c r="K3238">
        <f t="shared" si="502"/>
        <v>1</v>
      </c>
      <c r="L3238">
        <f t="shared" si="503"/>
        <v>0</v>
      </c>
      <c r="M3238">
        <f>I3238*Diccionario!$B$36</f>
        <v>1.554013725490196E-2</v>
      </c>
      <c r="N3238">
        <f>M3238*Diccionario!$B$37</f>
        <v>1.569553862745098E-3</v>
      </c>
      <c r="O3238">
        <f>N3238*Diccionario!$B$38</f>
        <v>2.3543307941176469E-4</v>
      </c>
      <c r="P3238">
        <f>O3238*Diccionario!$B$39</f>
        <v>2.1188977147058822E-4</v>
      </c>
      <c r="Q3238">
        <f>P3238*Diccionario!$B$40</f>
        <v>8.4755908588235299E-5</v>
      </c>
      <c r="R3238">
        <f>Q3238*Diccionario!$B$41</f>
        <v>5.5091340582352947E-5</v>
      </c>
      <c r="S3238">
        <f t="shared" si="504"/>
        <v>5.5091340582352947E-5</v>
      </c>
      <c r="T3238">
        <f>I3238*Diccionario!$B$36</f>
        <v>1.554013725490196E-2</v>
      </c>
      <c r="U3238">
        <f>T3238*Diccionario!$B$42</f>
        <v>1.569553862745098E-3</v>
      </c>
      <c r="V3238">
        <f>U3238*Diccionario!$B$43</f>
        <v>1.3341207833333334E-3</v>
      </c>
      <c r="W3238">
        <f>V3238*Diccionario!$B$44</f>
        <v>2.5348294883333332E-4</v>
      </c>
      <c r="X3238">
        <f>W3238*Diccionario!$B$45</f>
        <v>9.8858350045000006E-5</v>
      </c>
      <c r="Y3238">
        <f>X3238*Diccionario!$B$46</f>
        <v>8.7983931540050001E-5</v>
      </c>
      <c r="Z3238">
        <f>Y3238*Diccionario!$B$47</f>
        <v>3.2554054669818498E-5</v>
      </c>
      <c r="AA3238">
        <f>Z3238*Diccionario!$B$48</f>
        <v>3.2554054669818498E-5</v>
      </c>
      <c r="AB3238">
        <f>AA3238*Diccionario!$B$49</f>
        <v>2.4415541002363875E-5</v>
      </c>
      <c r="AC3238">
        <f t="shared" si="505"/>
        <v>2.4415541002363875E-5</v>
      </c>
      <c r="AD3238">
        <f t="shared" si="506"/>
        <v>7.9506881584716815E-5</v>
      </c>
      <c r="AE3238">
        <f t="shared" si="507"/>
        <v>1.3323500336304184E-7</v>
      </c>
      <c r="AF3238" t="e">
        <f ca="1">IF(AD3238="","",_xludf.RANK.EQ(AD3238,$AD$2:$AD$5513,0))</f>
        <v>#NAME?</v>
      </c>
      <c r="AH3238" t="str">
        <f t="shared" si="508"/>
        <v>Baja</v>
      </c>
      <c r="AI3238" t="s">
        <v>153</v>
      </c>
      <c r="AJ3238" t="str">
        <f>IFERROR(VLOOKUP(B3238,Maestro_Regionales!$A$2:$B$35,2,FALSE),"Otras zonas")</f>
        <v>Otras zonas</v>
      </c>
      <c r="AK3238" t="str">
        <f t="shared" si="509"/>
        <v>ANAS WAYUU EPSI | Otras zonas</v>
      </c>
    </row>
    <row r="3239" spans="1:37">
      <c r="A3239" s="4" t="s">
        <v>1409</v>
      </c>
      <c r="B3239" s="4" t="s">
        <v>1410</v>
      </c>
      <c r="C3239" s="4" t="s">
        <v>1425</v>
      </c>
      <c r="D3239" s="4" t="s">
        <v>1426</v>
      </c>
      <c r="E3239" s="4" t="s">
        <v>87</v>
      </c>
      <c r="F3239" s="4">
        <v>2174</v>
      </c>
      <c r="G3239" s="4">
        <v>5344</v>
      </c>
      <c r="H3239" s="4">
        <v>0</v>
      </c>
      <c r="I3239">
        <f t="shared" si="500"/>
        <v>7518</v>
      </c>
      <c r="J3239">
        <f t="shared" si="501"/>
        <v>0.28917265230114392</v>
      </c>
      <c r="K3239">
        <f t="shared" si="502"/>
        <v>0.71082734769885603</v>
      </c>
      <c r="L3239">
        <f t="shared" si="503"/>
        <v>0</v>
      </c>
      <c r="M3239">
        <f>I3239*Diccionario!$B$36</f>
        <v>16.690107411764703</v>
      </c>
      <c r="N3239">
        <f>M3239*Diccionario!$B$37</f>
        <v>1.6857008485882352</v>
      </c>
      <c r="O3239">
        <f>N3239*Diccionario!$B$38</f>
        <v>0.25285512728823528</v>
      </c>
      <c r="P3239">
        <f>O3239*Diccionario!$B$39</f>
        <v>0.22756961455941177</v>
      </c>
      <c r="Q3239">
        <f>P3239*Diccionario!$B$40</f>
        <v>9.1027845823764719E-2</v>
      </c>
      <c r="R3239">
        <f>Q3239*Diccionario!$B$41</f>
        <v>5.916809978544707E-2</v>
      </c>
      <c r="S3239">
        <f t="shared" si="504"/>
        <v>5.916809978544707E-2</v>
      </c>
      <c r="T3239">
        <f>I3239*Diccionario!$B$36</f>
        <v>16.690107411764703</v>
      </c>
      <c r="U3239">
        <f>T3239*Diccionario!$B$42</f>
        <v>1.6857008485882352</v>
      </c>
      <c r="V3239">
        <f>U3239*Diccionario!$B$43</f>
        <v>1.4328457212999999</v>
      </c>
      <c r="W3239">
        <f>V3239*Diccionario!$B$44</f>
        <v>0.272240687047</v>
      </c>
      <c r="X3239">
        <f>W3239*Diccionario!$B$45</f>
        <v>0.10617386794833</v>
      </c>
      <c r="Y3239">
        <f>X3239*Diccionario!$B$46</f>
        <v>9.449474247401371E-2</v>
      </c>
      <c r="Z3239">
        <f>Y3239*Diccionario!$B$47</f>
        <v>3.4963054715385071E-2</v>
      </c>
      <c r="AA3239">
        <f>Z3239*Diccionario!$B$48</f>
        <v>3.4963054715385071E-2</v>
      </c>
      <c r="AB3239">
        <f>AA3239*Diccionario!$B$49</f>
        <v>2.6222291036538802E-2</v>
      </c>
      <c r="AC3239">
        <f t="shared" si="505"/>
        <v>2.6222291036538802E-2</v>
      </c>
      <c r="AD3239">
        <f t="shared" si="506"/>
        <v>8.5390390821985879E-2</v>
      </c>
      <c r="AE3239">
        <f t="shared" si="507"/>
        <v>1.4309439361190698E-4</v>
      </c>
      <c r="AF3239" t="e">
        <f ca="1">IF(AD3239="","",_xludf.RANK.EQ(AD3239,$AD$2:$AD$5513,0))</f>
        <v>#NAME?</v>
      </c>
      <c r="AH3239" t="str">
        <f t="shared" si="508"/>
        <v>Baja</v>
      </c>
      <c r="AI3239" t="s">
        <v>153</v>
      </c>
      <c r="AJ3239" t="str">
        <f>IFERROR(VLOOKUP(B3239,Maestro_Regionales!$A$2:$B$35,2,FALSE),"Otras zonas")</f>
        <v>Otras zonas</v>
      </c>
      <c r="AK3239" t="str">
        <f t="shared" si="509"/>
        <v>NUEVA EPS | Otras zonas</v>
      </c>
    </row>
    <row r="3240" spans="1:37">
      <c r="A3240" s="4" t="s">
        <v>1409</v>
      </c>
      <c r="B3240" s="4" t="s">
        <v>1410</v>
      </c>
      <c r="C3240" s="4" t="s">
        <v>1425</v>
      </c>
      <c r="D3240" s="4" t="s">
        <v>1426</v>
      </c>
      <c r="E3240" s="4" t="s">
        <v>505</v>
      </c>
      <c r="F3240" s="4">
        <v>437</v>
      </c>
      <c r="G3240" s="4">
        <v>6697</v>
      </c>
      <c r="H3240" s="4">
        <v>0</v>
      </c>
      <c r="I3240">
        <f t="shared" si="500"/>
        <v>7134</v>
      </c>
      <c r="J3240">
        <f t="shared" si="501"/>
        <v>6.1255957387160082E-2</v>
      </c>
      <c r="K3240">
        <f t="shared" si="502"/>
        <v>0.93874404261283995</v>
      </c>
      <c r="L3240">
        <f t="shared" si="503"/>
        <v>0</v>
      </c>
      <c r="M3240">
        <f>I3240*Diccionario!$B$36</f>
        <v>15.837619882352939</v>
      </c>
      <c r="N3240">
        <f>M3240*Diccionario!$B$37</f>
        <v>1.5995996081176469</v>
      </c>
      <c r="O3240">
        <f>N3240*Diccionario!$B$38</f>
        <v>0.23993994121764703</v>
      </c>
      <c r="P3240">
        <f>O3240*Diccionario!$B$39</f>
        <v>0.21594594709588233</v>
      </c>
      <c r="Q3240">
        <f>P3240*Diccionario!$B$40</f>
        <v>8.6378378838352934E-2</v>
      </c>
      <c r="R3240">
        <f>Q3240*Diccionario!$B$41</f>
        <v>5.6145946244929412E-2</v>
      </c>
      <c r="S3240">
        <f t="shared" si="504"/>
        <v>5.6145946244929412E-2</v>
      </c>
      <c r="T3240">
        <f>I3240*Diccionario!$B$36</f>
        <v>15.837619882352939</v>
      </c>
      <c r="U3240">
        <f>T3240*Diccionario!$B$42</f>
        <v>1.5995996081176469</v>
      </c>
      <c r="V3240">
        <f>U3240*Diccionario!$B$43</f>
        <v>1.3596596668999998</v>
      </c>
      <c r="W3240">
        <f>V3240*Diccionario!$B$44</f>
        <v>0.25833533671099995</v>
      </c>
      <c r="X3240">
        <f>W3240*Diccionario!$B$45</f>
        <v>0.10075078131728998</v>
      </c>
      <c r="Y3240">
        <f>X3240*Diccionario!$B$46</f>
        <v>8.9668195372388085E-2</v>
      </c>
      <c r="Z3240">
        <f>Y3240*Diccionario!$B$47</f>
        <v>3.317723228778359E-2</v>
      </c>
      <c r="AA3240">
        <f>Z3240*Diccionario!$B$48</f>
        <v>3.317723228778359E-2</v>
      </c>
      <c r="AB3240">
        <f>AA3240*Diccionario!$B$49</f>
        <v>2.4882924215837692E-2</v>
      </c>
      <c r="AC3240">
        <f t="shared" si="505"/>
        <v>2.4882924215837692E-2</v>
      </c>
      <c r="AD3240">
        <f t="shared" si="506"/>
        <v>8.1028870460767108E-2</v>
      </c>
      <c r="AE3240">
        <f t="shared" si="507"/>
        <v>1.3578550199884866E-4</v>
      </c>
      <c r="AF3240" t="e">
        <f ca="1">IF(AD3240="","",_xludf.RANK.EQ(AD3240,$AD$2:$AD$5513,0))</f>
        <v>#NAME?</v>
      </c>
      <c r="AH3240" t="str">
        <f t="shared" si="508"/>
        <v>Baja</v>
      </c>
      <c r="AI3240" t="s">
        <v>153</v>
      </c>
      <c r="AJ3240" t="str">
        <f>IFERROR(VLOOKUP(B3240,Maestro_Regionales!$A$2:$B$35,2,FALSE),"Otras zonas")</f>
        <v>Otras zonas</v>
      </c>
      <c r="AK3240" t="str">
        <f t="shared" si="509"/>
        <v>DUSAKAWI EPSI | Otras zonas</v>
      </c>
    </row>
    <row r="3241" spans="1:37">
      <c r="A3241" s="4" t="s">
        <v>1409</v>
      </c>
      <c r="B3241" s="4" t="s">
        <v>1410</v>
      </c>
      <c r="C3241" s="4" t="s">
        <v>1425</v>
      </c>
      <c r="D3241" s="4" t="s">
        <v>1426</v>
      </c>
      <c r="E3241" s="4" t="s">
        <v>86</v>
      </c>
      <c r="F3241" s="4">
        <v>2196</v>
      </c>
      <c r="G3241" s="4">
        <v>1681</v>
      </c>
      <c r="H3241" s="4">
        <v>0</v>
      </c>
      <c r="I3241">
        <f t="shared" si="500"/>
        <v>3877</v>
      </c>
      <c r="J3241">
        <f t="shared" si="501"/>
        <v>0.56641733298942476</v>
      </c>
      <c r="K3241">
        <f t="shared" si="502"/>
        <v>0.43358266701057518</v>
      </c>
      <c r="L3241">
        <f t="shared" si="503"/>
        <v>0</v>
      </c>
      <c r="M3241">
        <f>I3241*Diccionario!$B$36</f>
        <v>8.6070160196078422</v>
      </c>
      <c r="N3241">
        <f>M3241*Diccionario!$B$37</f>
        <v>0.86930861798039216</v>
      </c>
      <c r="O3241">
        <f>N3241*Diccionario!$B$38</f>
        <v>0.13039629269705882</v>
      </c>
      <c r="P3241">
        <f>O3241*Diccionario!$B$39</f>
        <v>0.11735666342735294</v>
      </c>
      <c r="Q3241">
        <f>P3241*Diccionario!$B$40</f>
        <v>4.6942665370941182E-2</v>
      </c>
      <c r="R3241">
        <f>Q3241*Diccionario!$B$41</f>
        <v>3.051273249111177E-2</v>
      </c>
      <c r="S3241">
        <f t="shared" si="504"/>
        <v>3.051273249111177E-2</v>
      </c>
      <c r="T3241">
        <f>I3241*Diccionario!$B$36</f>
        <v>8.6070160196078422</v>
      </c>
      <c r="U3241">
        <f>T3241*Diccionario!$B$42</f>
        <v>0.86930861798039216</v>
      </c>
      <c r="V3241">
        <f>U3241*Diccionario!$B$43</f>
        <v>0.73891232528333328</v>
      </c>
      <c r="W3241">
        <f>V3241*Diccionario!$B$44</f>
        <v>0.14039334180383334</v>
      </c>
      <c r="X3241">
        <f>W3241*Diccionario!$B$45</f>
        <v>5.4753403303495006E-2</v>
      </c>
      <c r="Y3241">
        <f>X3241*Diccionario!$B$46</f>
        <v>4.8730528940110554E-2</v>
      </c>
      <c r="Z3241">
        <f>Y3241*Diccionario!$B$47</f>
        <v>1.8030295707840906E-2</v>
      </c>
      <c r="AA3241">
        <f>Z3241*Diccionario!$B$48</f>
        <v>1.8030295707840906E-2</v>
      </c>
      <c r="AB3241">
        <f>AA3241*Diccionario!$B$49</f>
        <v>1.3522721780880679E-2</v>
      </c>
      <c r="AC3241">
        <f t="shared" si="505"/>
        <v>1.3522721780880679E-2</v>
      </c>
      <c r="AD3241">
        <f t="shared" si="506"/>
        <v>4.4035454271992451E-2</v>
      </c>
      <c r="AE3241">
        <f t="shared" si="507"/>
        <v>7.3793158291216197E-5</v>
      </c>
      <c r="AF3241" t="e">
        <f ca="1">IF(AD3241="","",_xludf.RANK.EQ(AD3241,$AD$2:$AD$5513,0))</f>
        <v>#NAME?</v>
      </c>
      <c r="AH3241" t="str">
        <f t="shared" si="508"/>
        <v>Baja</v>
      </c>
      <c r="AI3241" t="s">
        <v>153</v>
      </c>
      <c r="AJ3241" t="str">
        <f>IFERROR(VLOOKUP(B3241,Maestro_Regionales!$A$2:$B$35,2,FALSE),"Otras zonas")</f>
        <v>Otras zonas</v>
      </c>
      <c r="AK3241" t="str">
        <f t="shared" si="509"/>
        <v>EPS SANITAS | Otras zonas</v>
      </c>
    </row>
    <row r="3242" spans="1:37">
      <c r="A3242" s="4" t="s">
        <v>1409</v>
      </c>
      <c r="B3242" s="4" t="s">
        <v>1410</v>
      </c>
      <c r="C3242" s="4" t="s">
        <v>1425</v>
      </c>
      <c r="D3242" s="4" t="s">
        <v>1426</v>
      </c>
      <c r="E3242" s="4" t="s">
        <v>89</v>
      </c>
      <c r="F3242" s="4">
        <v>37</v>
      </c>
      <c r="G3242" s="4">
        <v>651</v>
      </c>
      <c r="H3242" s="4">
        <v>0</v>
      </c>
      <c r="I3242">
        <f t="shared" si="500"/>
        <v>688</v>
      </c>
      <c r="J3242">
        <f t="shared" si="501"/>
        <v>5.3779069767441859E-2</v>
      </c>
      <c r="K3242">
        <f t="shared" si="502"/>
        <v>0.94622093023255816</v>
      </c>
      <c r="L3242">
        <f t="shared" si="503"/>
        <v>0</v>
      </c>
      <c r="M3242">
        <f>I3242*Diccionario!$B$36</f>
        <v>1.5273734901960783</v>
      </c>
      <c r="N3242">
        <f>M3242*Diccionario!$B$37</f>
        <v>0.15426472250980391</v>
      </c>
      <c r="O3242">
        <f>N3242*Diccionario!$B$38</f>
        <v>2.3139708376470586E-2</v>
      </c>
      <c r="P3242">
        <f>O3242*Diccionario!$B$39</f>
        <v>2.0825737538823528E-2</v>
      </c>
      <c r="Q3242">
        <f>P3242*Diccionario!$B$40</f>
        <v>8.3302950155294108E-3</v>
      </c>
      <c r="R3242">
        <f>Q3242*Diccionario!$B$41</f>
        <v>5.4146917600941171E-3</v>
      </c>
      <c r="S3242">
        <f t="shared" si="504"/>
        <v>5.4146917600941171E-3</v>
      </c>
      <c r="T3242">
        <f>I3242*Diccionario!$B$36</f>
        <v>1.5273734901960783</v>
      </c>
      <c r="U3242">
        <f>T3242*Diccionario!$B$42</f>
        <v>0.15426472250980391</v>
      </c>
      <c r="V3242">
        <f>U3242*Diccionario!$B$43</f>
        <v>0.13112501413333333</v>
      </c>
      <c r="W3242">
        <f>V3242*Diccionario!$B$44</f>
        <v>2.4913752685333333E-2</v>
      </c>
      <c r="X3242">
        <f>W3242*Diccionario!$B$45</f>
        <v>9.7163635472799995E-3</v>
      </c>
      <c r="Y3242">
        <f>X3242*Diccionario!$B$46</f>
        <v>8.6475635570791992E-3</v>
      </c>
      <c r="Z3242">
        <f>Y3242*Diccionario!$B$47</f>
        <v>3.1995985161193037E-3</v>
      </c>
      <c r="AA3242">
        <f>Z3242*Diccionario!$B$48</f>
        <v>3.1995985161193037E-3</v>
      </c>
      <c r="AB3242">
        <f>AA3242*Diccionario!$B$49</f>
        <v>2.3996988870894779E-3</v>
      </c>
      <c r="AC3242">
        <f t="shared" si="505"/>
        <v>2.3996988870894779E-3</v>
      </c>
      <c r="AD3242">
        <f t="shared" si="506"/>
        <v>7.8143906471835958E-3</v>
      </c>
      <c r="AE3242">
        <f t="shared" si="507"/>
        <v>1.3095097473396114E-5</v>
      </c>
      <c r="AF3242" t="e">
        <f ca="1">IF(AD3242="","",_xludf.RANK.EQ(AD3242,$AD$2:$AD$5513,0))</f>
        <v>#NAME?</v>
      </c>
      <c r="AH3242" t="str">
        <f t="shared" si="508"/>
        <v>Baja</v>
      </c>
      <c r="AI3242" t="s">
        <v>153</v>
      </c>
      <c r="AJ3242" t="str">
        <f>IFERROR(VLOOKUP(B3242,Maestro_Regionales!$A$2:$B$35,2,FALSE),"Otras zonas")</f>
        <v>Otras zonas</v>
      </c>
      <c r="AK3242" t="str">
        <f t="shared" si="509"/>
        <v>PROTEGER EPS (ANTES CAJACOPI EPS) | Otras zonas</v>
      </c>
    </row>
    <row r="3243" spans="1:37">
      <c r="A3243" s="4" t="s">
        <v>1409</v>
      </c>
      <c r="B3243" s="4" t="s">
        <v>1410</v>
      </c>
      <c r="C3243" s="4" t="s">
        <v>1425</v>
      </c>
      <c r="D3243" s="4" t="s">
        <v>1426</v>
      </c>
      <c r="E3243" s="4" t="s">
        <v>90</v>
      </c>
      <c r="F3243" s="4">
        <v>0</v>
      </c>
      <c r="G3243" s="4">
        <v>0</v>
      </c>
      <c r="H3243" s="4">
        <v>239</v>
      </c>
      <c r="I3243">
        <f t="shared" si="500"/>
        <v>239</v>
      </c>
      <c r="J3243">
        <f t="shared" si="501"/>
        <v>0</v>
      </c>
      <c r="K3243">
        <f t="shared" si="502"/>
        <v>0</v>
      </c>
      <c r="L3243">
        <f t="shared" si="503"/>
        <v>1</v>
      </c>
      <c r="M3243">
        <f>I3243*Diccionario!$B$36</f>
        <v>0.53058468627450972</v>
      </c>
      <c r="N3243">
        <f>M3243*Diccionario!$B$37</f>
        <v>5.3589053313725488E-2</v>
      </c>
      <c r="O3243">
        <f>N3243*Diccionario!$B$38</f>
        <v>8.0383579970588221E-3</v>
      </c>
      <c r="P3243">
        <f>O3243*Diccionario!$B$39</f>
        <v>7.2345221973529397E-3</v>
      </c>
      <c r="Q3243">
        <f>P3243*Diccionario!$B$40</f>
        <v>2.8938088789411762E-3</v>
      </c>
      <c r="R3243">
        <f>Q3243*Diccionario!$B$41</f>
        <v>1.8809757713117647E-3</v>
      </c>
      <c r="S3243">
        <f t="shared" si="504"/>
        <v>1.8809757713117647E-3</v>
      </c>
      <c r="T3243">
        <f>I3243*Diccionario!$B$36</f>
        <v>0.53058468627450972</v>
      </c>
      <c r="U3243">
        <f>T3243*Diccionario!$B$42</f>
        <v>5.3589053313725488E-2</v>
      </c>
      <c r="V3243">
        <f>U3243*Diccionario!$B$43</f>
        <v>4.555069531666666E-2</v>
      </c>
      <c r="W3243">
        <f>V3243*Diccionario!$B$44</f>
        <v>8.6546321101666664E-3</v>
      </c>
      <c r="X3243">
        <f>W3243*Diccionario!$B$45</f>
        <v>3.3753065229650001E-3</v>
      </c>
      <c r="Y3243">
        <f>X3243*Diccionario!$B$46</f>
        <v>3.00402280543885E-3</v>
      </c>
      <c r="Z3243">
        <f>Y3243*Diccionario!$B$47</f>
        <v>1.1114884380123745E-3</v>
      </c>
      <c r="AA3243">
        <f>Z3243*Diccionario!$B$48</f>
        <v>1.1114884380123745E-3</v>
      </c>
      <c r="AB3243">
        <f>AA3243*Diccionario!$B$49</f>
        <v>8.3361632850928089E-4</v>
      </c>
      <c r="AC3243">
        <f t="shared" si="505"/>
        <v>8.3361632850928089E-4</v>
      </c>
      <c r="AD3243">
        <f t="shared" si="506"/>
        <v>2.7145920998210456E-3</v>
      </c>
      <c r="AE3243">
        <f t="shared" si="507"/>
        <v>4.5490236862524291E-6</v>
      </c>
      <c r="AF3243" t="e">
        <f ca="1">IF(AD3243="","",_xludf.RANK.EQ(AD3243,$AD$2:$AD$5513,0))</f>
        <v>#NAME?</v>
      </c>
      <c r="AH3243" t="str">
        <f t="shared" si="508"/>
        <v>Baja</v>
      </c>
      <c r="AI3243" t="s">
        <v>153</v>
      </c>
      <c r="AJ3243" t="str">
        <f>IFERROR(VLOOKUP(B3243,Maestro_Regionales!$A$2:$B$35,2,FALSE),"Otras zonas")</f>
        <v>Otras zonas</v>
      </c>
      <c r="AK3243" t="str">
        <f t="shared" si="509"/>
        <v>REGIMEN DE EXCEPCION | Otras zonas</v>
      </c>
    </row>
    <row r="3244" spans="1:37">
      <c r="A3244" s="4" t="s">
        <v>1409</v>
      </c>
      <c r="B3244" s="4" t="s">
        <v>1410</v>
      </c>
      <c r="C3244" s="4" t="s">
        <v>1427</v>
      </c>
      <c r="D3244" s="4" t="s">
        <v>1428</v>
      </c>
      <c r="E3244" s="4" t="s">
        <v>89</v>
      </c>
      <c r="F3244" s="4">
        <v>86</v>
      </c>
      <c r="G3244" s="4">
        <v>1689</v>
      </c>
      <c r="H3244" s="4">
        <v>0</v>
      </c>
      <c r="I3244">
        <f t="shared" si="500"/>
        <v>1775</v>
      </c>
      <c r="J3244">
        <f t="shared" si="501"/>
        <v>4.8450704225352116E-2</v>
      </c>
      <c r="K3244">
        <f t="shared" si="502"/>
        <v>0.95154929577464786</v>
      </c>
      <c r="L3244">
        <f t="shared" si="503"/>
        <v>0</v>
      </c>
      <c r="M3244">
        <f>I3244*Diccionario!$B$36</f>
        <v>3.9405348039215684</v>
      </c>
      <c r="N3244">
        <f>M3244*Diccionario!$B$37</f>
        <v>0.39799401519607841</v>
      </c>
      <c r="O3244">
        <f>N3244*Diccionario!$B$38</f>
        <v>5.9699102279411762E-2</v>
      </c>
      <c r="P3244">
        <f>O3244*Diccionario!$B$39</f>
        <v>5.3729192051470587E-2</v>
      </c>
      <c r="Q3244">
        <f>P3244*Diccionario!$B$40</f>
        <v>2.1491676820588237E-2</v>
      </c>
      <c r="R3244">
        <f>Q3244*Diccionario!$B$41</f>
        <v>1.3969589933382355E-2</v>
      </c>
      <c r="S3244">
        <f t="shared" si="504"/>
        <v>1.3969589933382355E-2</v>
      </c>
      <c r="T3244">
        <f>I3244*Diccionario!$B$36</f>
        <v>3.9405348039215684</v>
      </c>
      <c r="U3244">
        <f>T3244*Diccionario!$B$42</f>
        <v>0.39799401519607841</v>
      </c>
      <c r="V3244">
        <f>U3244*Diccionario!$B$43</f>
        <v>0.33829491291666663</v>
      </c>
      <c r="W3244">
        <f>V3244*Diccionario!$B$44</f>
        <v>6.4276033454166659E-2</v>
      </c>
      <c r="X3244">
        <f>W3244*Diccionario!$B$45</f>
        <v>2.5067653047124997E-2</v>
      </c>
      <c r="Y3244">
        <f>X3244*Diccionario!$B$46</f>
        <v>2.2310211211941249E-2</v>
      </c>
      <c r="Z3244">
        <f>Y3244*Diccionario!$B$47</f>
        <v>8.2547781484182629E-3</v>
      </c>
      <c r="AA3244">
        <f>Z3244*Diccionario!$B$48</f>
        <v>8.2547781484182629E-3</v>
      </c>
      <c r="AB3244">
        <f>AA3244*Diccionario!$B$49</f>
        <v>6.1910836113136976E-3</v>
      </c>
      <c r="AC3244">
        <f t="shared" si="505"/>
        <v>6.1910836113136976E-3</v>
      </c>
      <c r="AD3244">
        <f t="shared" si="506"/>
        <v>2.0160673544696053E-2</v>
      </c>
      <c r="AE3244">
        <f t="shared" si="507"/>
        <v>3.3784590138485619E-5</v>
      </c>
      <c r="AF3244" t="e">
        <f ca="1">IF(AD3244="","",_xludf.RANK.EQ(AD3244,$AD$2:$AD$5513,0))</f>
        <v>#NAME?</v>
      </c>
      <c r="AH3244" t="str">
        <f t="shared" si="508"/>
        <v>Baja</v>
      </c>
      <c r="AI3244" t="s">
        <v>153</v>
      </c>
      <c r="AJ3244" t="str">
        <f>IFERROR(VLOOKUP(B3244,Maestro_Regionales!$A$2:$B$35,2,FALSE),"Otras zonas")</f>
        <v>Otras zonas</v>
      </c>
      <c r="AK3244" t="str">
        <f t="shared" si="509"/>
        <v>PROTEGER EPS (ANTES CAJACOPI EPS) | Otras zonas</v>
      </c>
    </row>
    <row r="3245" spans="1:37">
      <c r="A3245" s="4" t="s">
        <v>1409</v>
      </c>
      <c r="B3245" s="4" t="s">
        <v>1410</v>
      </c>
      <c r="C3245" s="4" t="s">
        <v>1427</v>
      </c>
      <c r="D3245" s="4" t="s">
        <v>1428</v>
      </c>
      <c r="E3245" s="4" t="s">
        <v>87</v>
      </c>
      <c r="F3245" s="4">
        <v>36</v>
      </c>
      <c r="G3245" s="4">
        <v>211</v>
      </c>
      <c r="H3245" s="4">
        <v>0</v>
      </c>
      <c r="I3245">
        <f t="shared" si="500"/>
        <v>247</v>
      </c>
      <c r="J3245">
        <f t="shared" si="501"/>
        <v>0.145748987854251</v>
      </c>
      <c r="K3245">
        <f t="shared" si="502"/>
        <v>0.85425101214574894</v>
      </c>
      <c r="L3245">
        <f t="shared" si="503"/>
        <v>0</v>
      </c>
      <c r="M3245">
        <f>I3245*Diccionario!$B$36</f>
        <v>0.54834484313725484</v>
      </c>
      <c r="N3245">
        <f>M3245*Diccionario!$B$37</f>
        <v>5.538282915686274E-2</v>
      </c>
      <c r="O3245">
        <f>N3245*Diccionario!$B$38</f>
        <v>8.3074243735294113E-3</v>
      </c>
      <c r="P3245">
        <f>O3245*Diccionario!$B$39</f>
        <v>7.4766819361764703E-3</v>
      </c>
      <c r="Q3245">
        <f>P3245*Diccionario!$B$40</f>
        <v>2.9906727744705881E-3</v>
      </c>
      <c r="R3245">
        <f>Q3245*Diccionario!$B$41</f>
        <v>1.9439373034058824E-3</v>
      </c>
      <c r="S3245">
        <f t="shared" si="504"/>
        <v>1.9439373034058824E-3</v>
      </c>
      <c r="T3245">
        <f>I3245*Diccionario!$B$36</f>
        <v>0.54834484313725484</v>
      </c>
      <c r="U3245">
        <f>T3245*Diccionario!$B$42</f>
        <v>5.538282915686274E-2</v>
      </c>
      <c r="V3245">
        <f>U3245*Diccionario!$B$43</f>
        <v>4.707540478333333E-2</v>
      </c>
      <c r="W3245">
        <f>V3245*Diccionario!$B$44</f>
        <v>8.9443269088333322E-3</v>
      </c>
      <c r="X3245">
        <f>W3245*Diccionario!$B$45</f>
        <v>3.4882874944449998E-3</v>
      </c>
      <c r="Y3245">
        <f>X3245*Diccionario!$B$46</f>
        <v>3.1045758700560498E-3</v>
      </c>
      <c r="Z3245">
        <f>Y3245*Diccionario!$B$47</f>
        <v>1.1486930719207384E-3</v>
      </c>
      <c r="AA3245">
        <f>Z3245*Diccionario!$B$48</f>
        <v>1.1486930719207384E-3</v>
      </c>
      <c r="AB3245">
        <f>AA3245*Diccionario!$B$49</f>
        <v>8.6151980394055371E-4</v>
      </c>
      <c r="AC3245">
        <f t="shared" si="505"/>
        <v>8.6151980394055371E-4</v>
      </c>
      <c r="AD3245">
        <f t="shared" si="506"/>
        <v>2.8054571073464363E-3</v>
      </c>
      <c r="AE3245">
        <f t="shared" si="507"/>
        <v>4.7012922615244768E-6</v>
      </c>
      <c r="AF3245" t="e">
        <f ca="1">IF(AD3245="","",_xludf.RANK.EQ(AD3245,$AD$2:$AD$5513,0))</f>
        <v>#NAME?</v>
      </c>
      <c r="AH3245" t="str">
        <f t="shared" si="508"/>
        <v>Baja</v>
      </c>
      <c r="AI3245" t="s">
        <v>153</v>
      </c>
      <c r="AJ3245" t="str">
        <f>IFERROR(VLOOKUP(B3245,Maestro_Regionales!$A$2:$B$35,2,FALSE),"Otras zonas")</f>
        <v>Otras zonas</v>
      </c>
      <c r="AK3245" t="str">
        <f t="shared" si="509"/>
        <v>NUEVA EPS | Otras zonas</v>
      </c>
    </row>
    <row r="3246" spans="1:37">
      <c r="A3246" s="4" t="s">
        <v>1409</v>
      </c>
      <c r="B3246" s="4" t="s">
        <v>1410</v>
      </c>
      <c r="C3246" s="4" t="s">
        <v>1427</v>
      </c>
      <c r="D3246" s="4" t="s">
        <v>1428</v>
      </c>
      <c r="E3246" s="4" t="s">
        <v>90</v>
      </c>
      <c r="F3246" s="4">
        <v>0</v>
      </c>
      <c r="G3246" s="4">
        <v>0</v>
      </c>
      <c r="H3246" s="4">
        <v>28</v>
      </c>
      <c r="I3246">
        <f t="shared" si="500"/>
        <v>28</v>
      </c>
      <c r="J3246">
        <f t="shared" si="501"/>
        <v>0</v>
      </c>
      <c r="K3246">
        <f t="shared" si="502"/>
        <v>0</v>
      </c>
      <c r="L3246">
        <f t="shared" si="503"/>
        <v>1</v>
      </c>
      <c r="M3246">
        <f>I3246*Diccionario!$B$36</f>
        <v>6.2160549019607839E-2</v>
      </c>
      <c r="N3246">
        <f>M3246*Diccionario!$B$37</f>
        <v>6.2782154509803921E-3</v>
      </c>
      <c r="O3246">
        <f>N3246*Diccionario!$B$38</f>
        <v>9.4173231764705875E-4</v>
      </c>
      <c r="P3246">
        <f>O3246*Diccionario!$B$39</f>
        <v>8.4755908588235289E-4</v>
      </c>
      <c r="Q3246">
        <f>P3246*Diccionario!$B$40</f>
        <v>3.390236343529412E-4</v>
      </c>
      <c r="R3246">
        <f>Q3246*Diccionario!$B$41</f>
        <v>2.2036536232941179E-4</v>
      </c>
      <c r="S3246">
        <f t="shared" si="504"/>
        <v>2.2036536232941179E-4</v>
      </c>
      <c r="T3246">
        <f>I3246*Diccionario!$B$36</f>
        <v>6.2160549019607839E-2</v>
      </c>
      <c r="U3246">
        <f>T3246*Diccionario!$B$42</f>
        <v>6.2782154509803921E-3</v>
      </c>
      <c r="V3246">
        <f>U3246*Diccionario!$B$43</f>
        <v>5.3364831333333335E-3</v>
      </c>
      <c r="W3246">
        <f>V3246*Diccionario!$B$44</f>
        <v>1.0139317953333333E-3</v>
      </c>
      <c r="X3246">
        <f>W3246*Diccionario!$B$45</f>
        <v>3.9543340018000002E-4</v>
      </c>
      <c r="Y3246">
        <f>X3246*Diccionario!$B$46</f>
        <v>3.519357261602E-4</v>
      </c>
      <c r="Z3246">
        <f>Y3246*Diccionario!$B$47</f>
        <v>1.3021621867927399E-4</v>
      </c>
      <c r="AA3246">
        <f>Z3246*Diccionario!$B$48</f>
        <v>1.3021621867927399E-4</v>
      </c>
      <c r="AB3246">
        <f>AA3246*Diccionario!$B$49</f>
        <v>9.76621640094555E-5</v>
      </c>
      <c r="AC3246">
        <f t="shared" si="505"/>
        <v>9.76621640094555E-5</v>
      </c>
      <c r="AD3246">
        <f t="shared" si="506"/>
        <v>3.1802752633886726E-4</v>
      </c>
      <c r="AE3246">
        <f t="shared" si="507"/>
        <v>5.3294001345216736E-7</v>
      </c>
      <c r="AF3246" t="e">
        <f ca="1">IF(AD3246="","",_xludf.RANK.EQ(AD3246,$AD$2:$AD$5513,0))</f>
        <v>#NAME?</v>
      </c>
      <c r="AH3246" t="str">
        <f t="shared" si="508"/>
        <v>Baja</v>
      </c>
      <c r="AI3246" t="s">
        <v>153</v>
      </c>
      <c r="AJ3246" t="str">
        <f>IFERROR(VLOOKUP(B3246,Maestro_Regionales!$A$2:$B$35,2,FALSE),"Otras zonas")</f>
        <v>Otras zonas</v>
      </c>
      <c r="AK3246" t="str">
        <f t="shared" si="509"/>
        <v>REGIMEN DE EXCEPCION | Otras zonas</v>
      </c>
    </row>
    <row r="3247" spans="1:37">
      <c r="A3247" s="4" t="s">
        <v>1409</v>
      </c>
      <c r="B3247" s="4" t="s">
        <v>1410</v>
      </c>
      <c r="C3247" s="4" t="s">
        <v>1427</v>
      </c>
      <c r="D3247" s="4" t="s">
        <v>1428</v>
      </c>
      <c r="E3247" s="4" t="s">
        <v>86</v>
      </c>
      <c r="F3247" s="4">
        <v>1</v>
      </c>
      <c r="G3247" s="4">
        <v>0</v>
      </c>
      <c r="H3247" s="4">
        <v>0</v>
      </c>
      <c r="I3247">
        <f t="shared" si="500"/>
        <v>1</v>
      </c>
      <c r="J3247">
        <f t="shared" si="501"/>
        <v>1</v>
      </c>
      <c r="K3247">
        <f t="shared" si="502"/>
        <v>0</v>
      </c>
      <c r="L3247">
        <f t="shared" si="503"/>
        <v>0</v>
      </c>
      <c r="M3247">
        <f>I3247*Diccionario!$B$36</f>
        <v>2.2200196078431371E-3</v>
      </c>
      <c r="N3247">
        <f>M3247*Diccionario!$B$37</f>
        <v>2.2422198039215687E-4</v>
      </c>
      <c r="O3247">
        <f>N3247*Diccionario!$B$38</f>
        <v>3.3633297058823532E-5</v>
      </c>
      <c r="P3247">
        <f>O3247*Diccionario!$B$39</f>
        <v>3.026996735294118E-5</v>
      </c>
      <c r="Q3247">
        <f>P3247*Diccionario!$B$40</f>
        <v>1.2107986941176473E-5</v>
      </c>
      <c r="R3247">
        <f>Q3247*Diccionario!$B$41</f>
        <v>7.870191511764708E-6</v>
      </c>
      <c r="S3247">
        <f t="shared" si="504"/>
        <v>7.870191511764708E-6</v>
      </c>
      <c r="T3247">
        <f>I3247*Diccionario!$B$36</f>
        <v>2.2200196078431371E-3</v>
      </c>
      <c r="U3247">
        <f>T3247*Diccionario!$B$42</f>
        <v>2.2422198039215687E-4</v>
      </c>
      <c r="V3247">
        <f>U3247*Diccionario!$B$43</f>
        <v>1.9058868333333333E-4</v>
      </c>
      <c r="W3247">
        <f>V3247*Diccionario!$B$44</f>
        <v>3.6211849833333333E-5</v>
      </c>
      <c r="X3247">
        <f>W3247*Diccionario!$B$45</f>
        <v>1.4122621435000001E-5</v>
      </c>
      <c r="Y3247">
        <f>X3247*Diccionario!$B$46</f>
        <v>1.256913307715E-5</v>
      </c>
      <c r="Z3247">
        <f>Y3247*Diccionario!$B$47</f>
        <v>4.6505792385454997E-6</v>
      </c>
      <c r="AA3247">
        <f>Z3247*Diccionario!$B$48</f>
        <v>4.6505792385454997E-6</v>
      </c>
      <c r="AB3247">
        <f>AA3247*Diccionario!$B$49</f>
        <v>3.4879344289091247E-6</v>
      </c>
      <c r="AC3247">
        <f t="shared" si="505"/>
        <v>3.4879344289091247E-6</v>
      </c>
      <c r="AD3247">
        <f t="shared" si="506"/>
        <v>1.1358125940673833E-5</v>
      </c>
      <c r="AE3247">
        <f t="shared" si="507"/>
        <v>1.9033571909005983E-8</v>
      </c>
      <c r="AF3247" t="e">
        <f ca="1">IF(AD3247="","",_xludf.RANK.EQ(AD3247,$AD$2:$AD$5513,0))</f>
        <v>#NAME?</v>
      </c>
      <c r="AH3247" t="str">
        <f t="shared" si="508"/>
        <v>Baja</v>
      </c>
      <c r="AI3247" t="s">
        <v>153</v>
      </c>
      <c r="AJ3247" t="str">
        <f>IFERROR(VLOOKUP(B3247,Maestro_Regionales!$A$2:$B$35,2,FALSE),"Otras zonas")</f>
        <v>Otras zonas</v>
      </c>
      <c r="AK3247" t="str">
        <f t="shared" si="509"/>
        <v>EPS SANITAS | Otras zonas</v>
      </c>
    </row>
    <row r="3248" spans="1:37">
      <c r="A3248" s="4" t="s">
        <v>1409</v>
      </c>
      <c r="B3248" s="4" t="s">
        <v>1410</v>
      </c>
      <c r="C3248" s="4" t="s">
        <v>1429</v>
      </c>
      <c r="D3248" s="4" t="s">
        <v>1430</v>
      </c>
      <c r="E3248" s="4" t="s">
        <v>1413</v>
      </c>
      <c r="F3248" s="4">
        <v>7588</v>
      </c>
      <c r="G3248" s="4">
        <v>101118</v>
      </c>
      <c r="H3248" s="4">
        <v>0</v>
      </c>
      <c r="I3248">
        <f t="shared" si="500"/>
        <v>108706</v>
      </c>
      <c r="J3248">
        <f t="shared" si="501"/>
        <v>6.9802954758706973E-2</v>
      </c>
      <c r="K3248">
        <f t="shared" si="502"/>
        <v>0.93019704524129299</v>
      </c>
      <c r="L3248">
        <f t="shared" si="503"/>
        <v>0</v>
      </c>
      <c r="M3248">
        <f>I3248*Diccionario!$B$36</f>
        <v>241.32945149019605</v>
      </c>
      <c r="N3248">
        <f>M3248*Diccionario!$B$37</f>
        <v>24.374274600509803</v>
      </c>
      <c r="O3248">
        <f>N3248*Diccionario!$B$38</f>
        <v>3.6561411900764704</v>
      </c>
      <c r="P3248">
        <f>O3248*Diccionario!$B$39</f>
        <v>3.2905270710688233</v>
      </c>
      <c r="Q3248">
        <f>P3248*Diccionario!$B$40</f>
        <v>1.3162108284275293</v>
      </c>
      <c r="R3248">
        <f>Q3248*Diccionario!$B$41</f>
        <v>0.85553703847789409</v>
      </c>
      <c r="S3248">
        <f t="shared" si="504"/>
        <v>0.85553703847789409</v>
      </c>
      <c r="T3248">
        <f>I3248*Diccionario!$B$36</f>
        <v>241.32945149019605</v>
      </c>
      <c r="U3248">
        <f>T3248*Diccionario!$B$42</f>
        <v>24.374274600509803</v>
      </c>
      <c r="V3248">
        <f>U3248*Diccionario!$B$43</f>
        <v>20.718133410433332</v>
      </c>
      <c r="W3248">
        <f>V3248*Diccionario!$B$44</f>
        <v>3.9364453479823331</v>
      </c>
      <c r="X3248">
        <f>W3248*Diccionario!$B$45</f>
        <v>1.53521368571311</v>
      </c>
      <c r="Y3248">
        <f>X3248*Diccionario!$B$46</f>
        <v>1.366340180284668</v>
      </c>
      <c r="Z3248">
        <f>Y3248*Diccionario!$B$47</f>
        <v>0.5055458667053272</v>
      </c>
      <c r="AA3248">
        <f>Z3248*Diccionario!$B$48</f>
        <v>0.5055458667053272</v>
      </c>
      <c r="AB3248">
        <f>AA3248*Diccionario!$B$49</f>
        <v>0.3791594000289954</v>
      </c>
      <c r="AC3248">
        <f t="shared" si="505"/>
        <v>0.3791594000289954</v>
      </c>
      <c r="AD3248">
        <f t="shared" si="506"/>
        <v>1.2346964385068895</v>
      </c>
      <c r="AE3248">
        <f t="shared" si="507"/>
        <v>2.0690634679404038E-3</v>
      </c>
      <c r="AF3248" t="e">
        <f ca="1">IF(AD3248="","",_xludf.RANK.EQ(AD3248,$AD$2:$AD$5513,0))</f>
        <v>#NAME?</v>
      </c>
      <c r="AH3248" t="str">
        <f t="shared" si="508"/>
        <v>Media</v>
      </c>
      <c r="AI3248" t="s">
        <v>153</v>
      </c>
      <c r="AJ3248" t="str">
        <f>IFERROR(VLOOKUP(B3248,Maestro_Regionales!$A$2:$B$35,2,FALSE),"Otras zonas")</f>
        <v>Otras zonas</v>
      </c>
      <c r="AK3248" t="str">
        <f t="shared" si="509"/>
        <v>ANAS WAYUU EPSI | Otras zonas</v>
      </c>
    </row>
    <row r="3249" spans="1:37">
      <c r="A3249" s="4" t="s">
        <v>1409</v>
      </c>
      <c r="B3249" s="4" t="s">
        <v>1410</v>
      </c>
      <c r="C3249" s="4" t="s">
        <v>1429</v>
      </c>
      <c r="D3249" s="4" t="s">
        <v>1430</v>
      </c>
      <c r="E3249" s="4" t="s">
        <v>89</v>
      </c>
      <c r="F3249" s="4">
        <v>1379</v>
      </c>
      <c r="G3249" s="4">
        <v>55068</v>
      </c>
      <c r="H3249" s="4">
        <v>0</v>
      </c>
      <c r="I3249">
        <f t="shared" si="500"/>
        <v>56447</v>
      </c>
      <c r="J3249">
        <f t="shared" si="501"/>
        <v>2.4429996279695998E-2</v>
      </c>
      <c r="K3249">
        <f t="shared" si="502"/>
        <v>0.975570003720304</v>
      </c>
      <c r="L3249">
        <f t="shared" si="503"/>
        <v>0</v>
      </c>
      <c r="M3249">
        <f>I3249*Diccionario!$B$36</f>
        <v>125.31344680392156</v>
      </c>
      <c r="N3249">
        <f>M3249*Diccionario!$B$37</f>
        <v>12.65665812719608</v>
      </c>
      <c r="O3249">
        <f>N3249*Diccionario!$B$38</f>
        <v>1.8984987190794118</v>
      </c>
      <c r="P3249">
        <f>O3249*Diccionario!$B$39</f>
        <v>1.7086488471714707</v>
      </c>
      <c r="Q3249">
        <f>P3249*Diccionario!$B$40</f>
        <v>0.68345953886858835</v>
      </c>
      <c r="R3249">
        <f>Q3249*Diccionario!$B$41</f>
        <v>0.44424870026458246</v>
      </c>
      <c r="S3249">
        <f t="shared" si="504"/>
        <v>0.44424870026458246</v>
      </c>
      <c r="T3249">
        <f>I3249*Diccionario!$B$36</f>
        <v>125.31344680392156</v>
      </c>
      <c r="U3249">
        <f>T3249*Diccionario!$B$42</f>
        <v>12.65665812719608</v>
      </c>
      <c r="V3249">
        <f>U3249*Diccionario!$B$43</f>
        <v>10.758159408116667</v>
      </c>
      <c r="W3249">
        <f>V3249*Diccionario!$B$44</f>
        <v>2.0440502875421669</v>
      </c>
      <c r="X3249">
        <f>W3249*Diccionario!$B$45</f>
        <v>0.79717961214144506</v>
      </c>
      <c r="Y3249">
        <f>X3249*Diccionario!$B$46</f>
        <v>0.70948985480588611</v>
      </c>
      <c r="Z3249">
        <f>Y3249*Diccionario!$B$47</f>
        <v>0.26251124627817785</v>
      </c>
      <c r="AA3249">
        <f>Z3249*Diccionario!$B$48</f>
        <v>0.26251124627817785</v>
      </c>
      <c r="AB3249">
        <f>AA3249*Diccionario!$B$49</f>
        <v>0.1968834347086334</v>
      </c>
      <c r="AC3249">
        <f t="shared" si="505"/>
        <v>0.1968834347086334</v>
      </c>
      <c r="AD3249">
        <f t="shared" si="506"/>
        <v>0.64113213497321586</v>
      </c>
      <c r="AE3249">
        <f t="shared" si="507"/>
        <v>1.0743880335476606E-3</v>
      </c>
      <c r="AF3249" t="e">
        <f ca="1">IF(AD3249="","",_xludf.RANK.EQ(AD3249,$AD$2:$AD$5513,0))</f>
        <v>#NAME?</v>
      </c>
      <c r="AH3249" t="str">
        <f t="shared" si="508"/>
        <v>Media</v>
      </c>
      <c r="AI3249" t="s">
        <v>153</v>
      </c>
      <c r="AJ3249" t="str">
        <f>IFERROR(VLOOKUP(B3249,Maestro_Regionales!$A$2:$B$35,2,FALSE),"Otras zonas")</f>
        <v>Otras zonas</v>
      </c>
      <c r="AK3249" t="str">
        <f t="shared" si="509"/>
        <v>PROTEGER EPS (ANTES CAJACOPI EPS) | Otras zonas</v>
      </c>
    </row>
    <row r="3250" spans="1:37">
      <c r="A3250" s="4" t="s">
        <v>1409</v>
      </c>
      <c r="B3250" s="4" t="s">
        <v>1410</v>
      </c>
      <c r="C3250" s="4" t="s">
        <v>1429</v>
      </c>
      <c r="D3250" s="4" t="s">
        <v>1430</v>
      </c>
      <c r="E3250" s="4" t="s">
        <v>505</v>
      </c>
      <c r="F3250" s="4">
        <v>1832</v>
      </c>
      <c r="G3250" s="4">
        <v>54456</v>
      </c>
      <c r="H3250" s="4">
        <v>0</v>
      </c>
      <c r="I3250">
        <f t="shared" si="500"/>
        <v>56288</v>
      </c>
      <c r="J3250">
        <f t="shared" si="501"/>
        <v>3.2546901648664014E-2</v>
      </c>
      <c r="K3250">
        <f t="shared" si="502"/>
        <v>0.96745309835133597</v>
      </c>
      <c r="L3250">
        <f t="shared" si="503"/>
        <v>0</v>
      </c>
      <c r="M3250">
        <f>I3250*Diccionario!$B$36</f>
        <v>124.96046368627449</v>
      </c>
      <c r="N3250">
        <f>M3250*Diccionario!$B$37</f>
        <v>12.621006832313725</v>
      </c>
      <c r="O3250">
        <f>N3250*Diccionario!$B$38</f>
        <v>1.8931510248470587</v>
      </c>
      <c r="P3250">
        <f>O3250*Diccionario!$B$39</f>
        <v>1.7038359223623529</v>
      </c>
      <c r="Q3250">
        <f>P3250*Diccionario!$B$40</f>
        <v>0.68153436894494124</v>
      </c>
      <c r="R3250">
        <f>Q3250*Diccionario!$B$41</f>
        <v>0.4429973398142118</v>
      </c>
      <c r="S3250">
        <f t="shared" si="504"/>
        <v>0.4429973398142118</v>
      </c>
      <c r="T3250">
        <f>I3250*Diccionario!$B$36</f>
        <v>124.96046368627449</v>
      </c>
      <c r="U3250">
        <f>T3250*Diccionario!$B$42</f>
        <v>12.621006832313725</v>
      </c>
      <c r="V3250">
        <f>U3250*Diccionario!$B$43</f>
        <v>10.727855807466666</v>
      </c>
      <c r="W3250">
        <f>V3250*Diccionario!$B$44</f>
        <v>2.0382926034186664</v>
      </c>
      <c r="X3250">
        <f>W3250*Diccionario!$B$45</f>
        <v>0.79493411533327996</v>
      </c>
      <c r="Y3250">
        <f>X3250*Diccionario!$B$46</f>
        <v>0.70749136264661916</v>
      </c>
      <c r="Z3250">
        <f>Y3250*Diccionario!$B$47</f>
        <v>0.26177180417924911</v>
      </c>
      <c r="AA3250">
        <f>Z3250*Diccionario!$B$48</f>
        <v>0.26177180417924911</v>
      </c>
      <c r="AB3250">
        <f>AA3250*Diccionario!$B$49</f>
        <v>0.19632885313443682</v>
      </c>
      <c r="AC3250">
        <f t="shared" si="505"/>
        <v>0.19632885313443682</v>
      </c>
      <c r="AD3250">
        <f t="shared" si="506"/>
        <v>0.63932619294864867</v>
      </c>
      <c r="AE3250">
        <f t="shared" si="507"/>
        <v>1.0713616956141286E-3</v>
      </c>
      <c r="AF3250" t="e">
        <f ca="1">IF(AD3250="","",_xludf.RANK.EQ(AD3250,$AD$2:$AD$5513,0))</f>
        <v>#NAME?</v>
      </c>
      <c r="AH3250" t="str">
        <f t="shared" si="508"/>
        <v>Media</v>
      </c>
      <c r="AI3250" t="s">
        <v>153</v>
      </c>
      <c r="AJ3250" t="str">
        <f>IFERROR(VLOOKUP(B3250,Maestro_Regionales!$A$2:$B$35,2,FALSE),"Otras zonas")</f>
        <v>Otras zonas</v>
      </c>
      <c r="AK3250" t="str">
        <f t="shared" si="509"/>
        <v>DUSAKAWI EPSI | Otras zonas</v>
      </c>
    </row>
    <row r="3251" spans="1:37">
      <c r="A3251" s="4" t="s">
        <v>1409</v>
      </c>
      <c r="B3251" s="4" t="s">
        <v>1410</v>
      </c>
      <c r="C3251" s="4" t="s">
        <v>1429</v>
      </c>
      <c r="D3251" s="4" t="s">
        <v>1430</v>
      </c>
      <c r="E3251" s="4" t="s">
        <v>87</v>
      </c>
      <c r="F3251" s="4">
        <v>9126</v>
      </c>
      <c r="G3251" s="4">
        <v>27216</v>
      </c>
      <c r="H3251" s="4">
        <v>0</v>
      </c>
      <c r="I3251">
        <f t="shared" si="500"/>
        <v>36342</v>
      </c>
      <c r="J3251">
        <f t="shared" si="501"/>
        <v>0.25111441307578009</v>
      </c>
      <c r="K3251">
        <f t="shared" si="502"/>
        <v>0.74888558692421991</v>
      </c>
      <c r="L3251">
        <f t="shared" si="503"/>
        <v>0</v>
      </c>
      <c r="M3251">
        <f>I3251*Diccionario!$B$36</f>
        <v>80.679952588235295</v>
      </c>
      <c r="N3251">
        <f>M3251*Diccionario!$B$37</f>
        <v>8.1486752114117653</v>
      </c>
      <c r="O3251">
        <f>N3251*Diccionario!$B$38</f>
        <v>1.2223012817117647</v>
      </c>
      <c r="P3251">
        <f>O3251*Diccionario!$B$39</f>
        <v>1.1000711535405883</v>
      </c>
      <c r="Q3251">
        <f>P3251*Diccionario!$B$40</f>
        <v>0.44002846141623531</v>
      </c>
      <c r="R3251">
        <f>Q3251*Diccionario!$B$41</f>
        <v>0.28601849992055295</v>
      </c>
      <c r="S3251">
        <f t="shared" si="504"/>
        <v>0.28601849992055295</v>
      </c>
      <c r="T3251">
        <f>I3251*Diccionario!$B$36</f>
        <v>80.679952588235295</v>
      </c>
      <c r="U3251">
        <f>T3251*Diccionario!$B$42</f>
        <v>8.1486752114117653</v>
      </c>
      <c r="V3251">
        <f>U3251*Diccionario!$B$43</f>
        <v>6.9263739297000004</v>
      </c>
      <c r="W3251">
        <f>V3251*Diccionario!$B$44</f>
        <v>1.3160110466430002</v>
      </c>
      <c r="X3251">
        <f>W3251*Diccionario!$B$45</f>
        <v>0.51324430819077005</v>
      </c>
      <c r="Y3251">
        <f>X3251*Diccionario!$B$46</f>
        <v>0.45678743428978535</v>
      </c>
      <c r="Z3251">
        <f>Y3251*Diccionario!$B$47</f>
        <v>0.16901135068722059</v>
      </c>
      <c r="AA3251">
        <f>Z3251*Diccionario!$B$48</f>
        <v>0.16901135068722059</v>
      </c>
      <c r="AB3251">
        <f>AA3251*Diccionario!$B$49</f>
        <v>0.12675851301541544</v>
      </c>
      <c r="AC3251">
        <f t="shared" si="505"/>
        <v>0.12675851301541544</v>
      </c>
      <c r="AD3251">
        <f t="shared" si="506"/>
        <v>0.41277701293596836</v>
      </c>
      <c r="AE3251">
        <f t="shared" si="507"/>
        <v>6.9171807031709527E-4</v>
      </c>
      <c r="AF3251" t="e">
        <f ca="1">IF(AD3251="","",_xludf.RANK.EQ(AD3251,$AD$2:$AD$5513,0))</f>
        <v>#NAME?</v>
      </c>
      <c r="AH3251" t="str">
        <f t="shared" si="508"/>
        <v>Media</v>
      </c>
      <c r="AI3251" t="s">
        <v>153</v>
      </c>
      <c r="AJ3251" t="str">
        <f>IFERROR(VLOOKUP(B3251,Maestro_Regionales!$A$2:$B$35,2,FALSE),"Otras zonas")</f>
        <v>Otras zonas</v>
      </c>
      <c r="AK3251" t="str">
        <f t="shared" si="509"/>
        <v>NUEVA EPS | Otras zonas</v>
      </c>
    </row>
    <row r="3252" spans="1:37">
      <c r="A3252" s="4" t="s">
        <v>1409</v>
      </c>
      <c r="B3252" s="4" t="s">
        <v>1410</v>
      </c>
      <c r="C3252" s="4" t="s">
        <v>1429</v>
      </c>
      <c r="D3252" s="4" t="s">
        <v>1430</v>
      </c>
      <c r="E3252" s="4" t="s">
        <v>92</v>
      </c>
      <c r="F3252" s="4">
        <v>579</v>
      </c>
      <c r="G3252" s="4">
        <v>35473</v>
      </c>
      <c r="H3252" s="4">
        <v>0</v>
      </c>
      <c r="I3252">
        <f t="shared" si="500"/>
        <v>36052</v>
      </c>
      <c r="J3252">
        <f t="shared" si="501"/>
        <v>1.6060135360035505E-2</v>
      </c>
      <c r="K3252">
        <f t="shared" si="502"/>
        <v>0.98393986463996452</v>
      </c>
      <c r="L3252">
        <f t="shared" si="503"/>
        <v>0</v>
      </c>
      <c r="M3252">
        <f>I3252*Diccionario!$B$36</f>
        <v>80.036146901960777</v>
      </c>
      <c r="N3252">
        <f>M3252*Diccionario!$B$37</f>
        <v>8.0836508370980393</v>
      </c>
      <c r="O3252">
        <f>N3252*Diccionario!$B$38</f>
        <v>1.2125476255647059</v>
      </c>
      <c r="P3252">
        <f>O3252*Diccionario!$B$39</f>
        <v>1.0912928630082352</v>
      </c>
      <c r="Q3252">
        <f>P3252*Diccionario!$B$40</f>
        <v>0.4365171452032941</v>
      </c>
      <c r="R3252">
        <f>Q3252*Diccionario!$B$41</f>
        <v>0.28373614438214118</v>
      </c>
      <c r="S3252">
        <f t="shared" si="504"/>
        <v>0.28373614438214118</v>
      </c>
      <c r="T3252">
        <f>I3252*Diccionario!$B$36</f>
        <v>80.036146901960777</v>
      </c>
      <c r="U3252">
        <f>T3252*Diccionario!$B$42</f>
        <v>8.0836508370980393</v>
      </c>
      <c r="V3252">
        <f>U3252*Diccionario!$B$43</f>
        <v>6.8711032115333328</v>
      </c>
      <c r="W3252">
        <f>V3252*Diccionario!$B$44</f>
        <v>1.3055096101913333</v>
      </c>
      <c r="X3252">
        <f>W3252*Diccionario!$B$45</f>
        <v>0.50914874797461995</v>
      </c>
      <c r="Y3252">
        <f>X3252*Diccionario!$B$46</f>
        <v>0.45314238569741178</v>
      </c>
      <c r="Z3252">
        <f>Y3252*Diccionario!$B$47</f>
        <v>0.16766268270804235</v>
      </c>
      <c r="AA3252">
        <f>Z3252*Diccionario!$B$48</f>
        <v>0.16766268270804235</v>
      </c>
      <c r="AB3252">
        <f>AA3252*Diccionario!$B$49</f>
        <v>0.12574701203103178</v>
      </c>
      <c r="AC3252">
        <f t="shared" si="505"/>
        <v>0.12574701203103178</v>
      </c>
      <c r="AD3252">
        <f t="shared" si="506"/>
        <v>0.40948315641317296</v>
      </c>
      <c r="AE3252">
        <f t="shared" si="507"/>
        <v>6.8619833446348355E-4</v>
      </c>
      <c r="AF3252" t="e">
        <f ca="1">IF(AD3252="","",_xludf.RANK.EQ(AD3252,$AD$2:$AD$5513,0))</f>
        <v>#NAME?</v>
      </c>
      <c r="AH3252" t="str">
        <f t="shared" si="508"/>
        <v>Media</v>
      </c>
      <c r="AI3252" t="s">
        <v>153</v>
      </c>
      <c r="AJ3252" t="str">
        <f>IFERROR(VLOOKUP(B3252,Maestro_Regionales!$A$2:$B$35,2,FALSE),"Otras zonas")</f>
        <v>Otras zonas</v>
      </c>
      <c r="AK3252" t="str">
        <f t="shared" si="509"/>
        <v>EPS FAMILIAR DE COLOMBIA | Otras zonas</v>
      </c>
    </row>
    <row r="3253" spans="1:37">
      <c r="A3253" s="4" t="s">
        <v>1409</v>
      </c>
      <c r="B3253" s="4" t="s">
        <v>1410</v>
      </c>
      <c r="C3253" s="4" t="s">
        <v>1429</v>
      </c>
      <c r="D3253" s="4" t="s">
        <v>1430</v>
      </c>
      <c r="E3253" s="4" t="s">
        <v>86</v>
      </c>
      <c r="F3253" s="4">
        <v>7003</v>
      </c>
      <c r="G3253" s="4">
        <v>5833</v>
      </c>
      <c r="H3253" s="4">
        <v>0</v>
      </c>
      <c r="I3253">
        <f t="shared" si="500"/>
        <v>12836</v>
      </c>
      <c r="J3253">
        <f t="shared" si="501"/>
        <v>0.54557494546587726</v>
      </c>
      <c r="K3253">
        <f t="shared" si="502"/>
        <v>0.4544250545341228</v>
      </c>
      <c r="L3253">
        <f t="shared" si="503"/>
        <v>0</v>
      </c>
      <c r="M3253">
        <f>I3253*Diccionario!$B$36</f>
        <v>28.496171686274508</v>
      </c>
      <c r="N3253">
        <f>M3253*Diccionario!$B$37</f>
        <v>2.8781133403137256</v>
      </c>
      <c r="O3253">
        <f>N3253*Diccionario!$B$38</f>
        <v>0.43171700104705885</v>
      </c>
      <c r="P3253">
        <f>O3253*Diccionario!$B$39</f>
        <v>0.38854530094235296</v>
      </c>
      <c r="Q3253">
        <f>P3253*Diccionario!$B$40</f>
        <v>0.15541812037694119</v>
      </c>
      <c r="R3253">
        <f>Q3253*Diccionario!$B$41</f>
        <v>0.10102177824501178</v>
      </c>
      <c r="S3253">
        <f t="shared" si="504"/>
        <v>0.10102177824501178</v>
      </c>
      <c r="T3253">
        <f>I3253*Diccionario!$B$36</f>
        <v>28.496171686274508</v>
      </c>
      <c r="U3253">
        <f>T3253*Diccionario!$B$42</f>
        <v>2.8781133403137256</v>
      </c>
      <c r="V3253">
        <f>U3253*Diccionario!$B$43</f>
        <v>2.4463963392666668</v>
      </c>
      <c r="W3253">
        <f>V3253*Diccionario!$B$44</f>
        <v>0.46481530446066671</v>
      </c>
      <c r="X3253">
        <f>W3253*Diccionario!$B$45</f>
        <v>0.18127796873966001</v>
      </c>
      <c r="Y3253">
        <f>X3253*Diccionario!$B$46</f>
        <v>0.1613373921782974</v>
      </c>
      <c r="Z3253">
        <f>Y3253*Diccionario!$B$47</f>
        <v>5.969483510597004E-2</v>
      </c>
      <c r="AA3253">
        <f>Z3253*Diccionario!$B$48</f>
        <v>5.969483510597004E-2</v>
      </c>
      <c r="AB3253">
        <f>AA3253*Diccionario!$B$49</f>
        <v>4.477112632947753E-2</v>
      </c>
      <c r="AC3253">
        <f t="shared" si="505"/>
        <v>4.477112632947753E-2</v>
      </c>
      <c r="AD3253">
        <f t="shared" si="506"/>
        <v>0.14579290457448932</v>
      </c>
      <c r="AE3253">
        <f t="shared" si="507"/>
        <v>2.4431492902400077E-4</v>
      </c>
      <c r="AF3253" t="e">
        <f ca="1">IF(AD3253="","",_xludf.RANK.EQ(AD3253,$AD$2:$AD$5513,0))</f>
        <v>#NAME?</v>
      </c>
      <c r="AH3253" t="str">
        <f t="shared" si="508"/>
        <v>Media</v>
      </c>
      <c r="AI3253" t="s">
        <v>153</v>
      </c>
      <c r="AJ3253" t="str">
        <f>IFERROR(VLOOKUP(B3253,Maestro_Regionales!$A$2:$B$35,2,FALSE),"Otras zonas")</f>
        <v>Otras zonas</v>
      </c>
      <c r="AK3253" t="str">
        <f t="shared" si="509"/>
        <v>EPS SANITAS | Otras zonas</v>
      </c>
    </row>
    <row r="3254" spans="1:37">
      <c r="A3254" s="4" t="s">
        <v>1409</v>
      </c>
      <c r="B3254" s="4" t="s">
        <v>1410</v>
      </c>
      <c r="C3254" s="4" t="s">
        <v>1429</v>
      </c>
      <c r="D3254" s="4" t="s">
        <v>1430</v>
      </c>
      <c r="E3254" s="4" t="s">
        <v>90</v>
      </c>
      <c r="F3254" s="4">
        <v>0</v>
      </c>
      <c r="G3254" s="4">
        <v>0</v>
      </c>
      <c r="H3254" s="4">
        <v>4780</v>
      </c>
      <c r="I3254">
        <f t="shared" si="500"/>
        <v>4780</v>
      </c>
      <c r="J3254">
        <f t="shared" si="501"/>
        <v>0</v>
      </c>
      <c r="K3254">
        <f t="shared" si="502"/>
        <v>0</v>
      </c>
      <c r="L3254">
        <f t="shared" si="503"/>
        <v>1</v>
      </c>
      <c r="M3254">
        <f>I3254*Diccionario!$B$36</f>
        <v>10.611693725490195</v>
      </c>
      <c r="N3254">
        <f>M3254*Diccionario!$B$37</f>
        <v>1.0717810662745098</v>
      </c>
      <c r="O3254">
        <f>N3254*Diccionario!$B$38</f>
        <v>0.16076715994117646</v>
      </c>
      <c r="P3254">
        <f>O3254*Diccionario!$B$39</f>
        <v>0.14469044394705882</v>
      </c>
      <c r="Q3254">
        <f>P3254*Diccionario!$B$40</f>
        <v>5.7876177578823532E-2</v>
      </c>
      <c r="R3254">
        <f>Q3254*Diccionario!$B$41</f>
        <v>3.7619515426235296E-2</v>
      </c>
      <c r="S3254">
        <f t="shared" si="504"/>
        <v>3.7619515426235296E-2</v>
      </c>
      <c r="T3254">
        <f>I3254*Diccionario!$B$36</f>
        <v>10.611693725490195</v>
      </c>
      <c r="U3254">
        <f>T3254*Diccionario!$B$42</f>
        <v>1.0717810662745098</v>
      </c>
      <c r="V3254">
        <f>U3254*Diccionario!$B$43</f>
        <v>0.91101390633333323</v>
      </c>
      <c r="W3254">
        <f>V3254*Diccionario!$B$44</f>
        <v>0.17309264220333331</v>
      </c>
      <c r="X3254">
        <f>W3254*Diccionario!$B$45</f>
        <v>6.7506130459299998E-2</v>
      </c>
      <c r="Y3254">
        <f>X3254*Diccionario!$B$46</f>
        <v>6.0080456108776999E-2</v>
      </c>
      <c r="Z3254">
        <f>Y3254*Diccionario!$B$47</f>
        <v>2.222976876024749E-2</v>
      </c>
      <c r="AA3254">
        <f>Z3254*Diccionario!$B$48</f>
        <v>2.222976876024749E-2</v>
      </c>
      <c r="AB3254">
        <f>AA3254*Diccionario!$B$49</f>
        <v>1.6672326570185619E-2</v>
      </c>
      <c r="AC3254">
        <f t="shared" si="505"/>
        <v>1.6672326570185619E-2</v>
      </c>
      <c r="AD3254">
        <f t="shared" si="506"/>
        <v>5.4291841996420911E-2</v>
      </c>
      <c r="AE3254">
        <f t="shared" si="507"/>
        <v>9.0980473725048582E-5</v>
      </c>
      <c r="AF3254" t="e">
        <f ca="1">IF(AD3254="","",_xludf.RANK.EQ(AD3254,$AD$2:$AD$5513,0))</f>
        <v>#NAME?</v>
      </c>
      <c r="AH3254" t="str">
        <f t="shared" si="508"/>
        <v>Baja</v>
      </c>
      <c r="AI3254" t="s">
        <v>153</v>
      </c>
      <c r="AJ3254" t="str">
        <f>IFERROR(VLOOKUP(B3254,Maestro_Regionales!$A$2:$B$35,2,FALSE),"Otras zonas")</f>
        <v>Otras zonas</v>
      </c>
      <c r="AK3254" t="str">
        <f t="shared" si="509"/>
        <v>REGIMEN DE EXCEPCION | Otras zonas</v>
      </c>
    </row>
    <row r="3255" spans="1:37">
      <c r="A3255" s="4" t="s">
        <v>1409</v>
      </c>
      <c r="B3255" s="4" t="s">
        <v>1410</v>
      </c>
      <c r="C3255" s="4" t="s">
        <v>1431</v>
      </c>
      <c r="D3255" s="4" t="s">
        <v>1432</v>
      </c>
      <c r="E3255" s="4" t="s">
        <v>92</v>
      </c>
      <c r="F3255" s="4">
        <v>645</v>
      </c>
      <c r="G3255" s="4">
        <v>34288</v>
      </c>
      <c r="H3255" s="4">
        <v>0</v>
      </c>
      <c r="I3255">
        <f t="shared" si="500"/>
        <v>34933</v>
      </c>
      <c r="J3255">
        <f t="shared" si="501"/>
        <v>1.8463916640425959E-2</v>
      </c>
      <c r="K3255">
        <f t="shared" si="502"/>
        <v>0.9815360833595741</v>
      </c>
      <c r="L3255">
        <f t="shared" si="503"/>
        <v>0</v>
      </c>
      <c r="M3255">
        <f>I3255*Diccionario!$B$36</f>
        <v>77.551944960784311</v>
      </c>
      <c r="N3255">
        <f>M3255*Diccionario!$B$37</f>
        <v>7.832746441039216</v>
      </c>
      <c r="O3255">
        <f>N3255*Diccionario!$B$38</f>
        <v>1.1749119661558824</v>
      </c>
      <c r="P3255">
        <f>O3255*Diccionario!$B$39</f>
        <v>1.0574207695402942</v>
      </c>
      <c r="Q3255">
        <f>P3255*Diccionario!$B$40</f>
        <v>0.42296830781611772</v>
      </c>
      <c r="R3255">
        <f>Q3255*Diccionario!$B$41</f>
        <v>0.2749294000804765</v>
      </c>
      <c r="S3255">
        <f t="shared" si="504"/>
        <v>0.2749294000804765</v>
      </c>
      <c r="T3255">
        <f>I3255*Diccionario!$B$36</f>
        <v>77.551944960784311</v>
      </c>
      <c r="U3255">
        <f>T3255*Diccionario!$B$42</f>
        <v>7.832746441039216</v>
      </c>
      <c r="V3255">
        <f>U3255*Diccionario!$B$43</f>
        <v>6.6578344748833338</v>
      </c>
      <c r="W3255">
        <f>V3255*Diccionario!$B$44</f>
        <v>1.2649885502278335</v>
      </c>
      <c r="X3255">
        <f>W3255*Diccionario!$B$45</f>
        <v>0.49334553458885511</v>
      </c>
      <c r="Y3255">
        <f>X3255*Diccionario!$B$46</f>
        <v>0.43907752578408105</v>
      </c>
      <c r="Z3255">
        <f>Y3255*Diccionario!$B$47</f>
        <v>0.16245868454010998</v>
      </c>
      <c r="AA3255">
        <f>Z3255*Diccionario!$B$48</f>
        <v>0.16245868454010998</v>
      </c>
      <c r="AB3255">
        <f>AA3255*Diccionario!$B$49</f>
        <v>0.12184401340508248</v>
      </c>
      <c r="AC3255">
        <f t="shared" si="505"/>
        <v>0.12184401340508248</v>
      </c>
      <c r="AD3255">
        <f t="shared" si="506"/>
        <v>0.396773413485559</v>
      </c>
      <c r="AE3255">
        <f t="shared" si="507"/>
        <v>6.6489976749730599E-4</v>
      </c>
      <c r="AF3255" t="e">
        <f ca="1">IF(AD3255="","",_xludf.RANK.EQ(AD3255,$AD$2:$AD$5513,0))</f>
        <v>#NAME?</v>
      </c>
      <c r="AH3255" t="str">
        <f t="shared" si="508"/>
        <v>Media</v>
      </c>
      <c r="AI3255" t="s">
        <v>153</v>
      </c>
      <c r="AJ3255" t="str">
        <f>IFERROR(VLOOKUP(B3255,Maestro_Regionales!$A$2:$B$35,2,FALSE),"Otras zonas")</f>
        <v>Otras zonas</v>
      </c>
      <c r="AK3255" t="str">
        <f t="shared" si="509"/>
        <v>EPS FAMILIAR DE COLOMBIA | Otras zonas</v>
      </c>
    </row>
    <row r="3256" spans="1:37">
      <c r="A3256" s="4" t="s">
        <v>1409</v>
      </c>
      <c r="B3256" s="4" t="s">
        <v>1410</v>
      </c>
      <c r="C3256" s="4" t="s">
        <v>1431</v>
      </c>
      <c r="D3256" s="4" t="s">
        <v>1432</v>
      </c>
      <c r="E3256" s="4" t="s">
        <v>1413</v>
      </c>
      <c r="F3256" s="4">
        <v>1103</v>
      </c>
      <c r="G3256" s="4">
        <v>24570</v>
      </c>
      <c r="H3256" s="4">
        <v>0</v>
      </c>
      <c r="I3256">
        <f t="shared" si="500"/>
        <v>25673</v>
      </c>
      <c r="J3256">
        <f t="shared" si="501"/>
        <v>4.2963424609511941E-2</v>
      </c>
      <c r="K3256">
        <f t="shared" si="502"/>
        <v>0.95703657539048803</v>
      </c>
      <c r="L3256">
        <f t="shared" si="503"/>
        <v>0</v>
      </c>
      <c r="M3256">
        <f>I3256*Diccionario!$B$36</f>
        <v>56.994563392156856</v>
      </c>
      <c r="N3256">
        <f>M3256*Diccionario!$B$37</f>
        <v>5.7564509026078428</v>
      </c>
      <c r="O3256">
        <f>N3256*Diccionario!$B$38</f>
        <v>0.86346763539117644</v>
      </c>
      <c r="P3256">
        <f>O3256*Diccionario!$B$39</f>
        <v>0.7771208718520588</v>
      </c>
      <c r="Q3256">
        <f>P3256*Diccionario!$B$40</f>
        <v>0.31084834874082357</v>
      </c>
      <c r="R3256">
        <f>Q3256*Diccionario!$B$41</f>
        <v>0.20205142668153533</v>
      </c>
      <c r="S3256">
        <f t="shared" si="504"/>
        <v>0.20205142668153533</v>
      </c>
      <c r="T3256">
        <f>I3256*Diccionario!$B$36</f>
        <v>56.994563392156856</v>
      </c>
      <c r="U3256">
        <f>T3256*Diccionario!$B$42</f>
        <v>5.7564509026078428</v>
      </c>
      <c r="V3256">
        <f>U3256*Diccionario!$B$43</f>
        <v>4.8929832672166667</v>
      </c>
      <c r="W3256">
        <f>V3256*Diccionario!$B$44</f>
        <v>0.92966682077116669</v>
      </c>
      <c r="X3256">
        <f>W3256*Diccionario!$B$45</f>
        <v>0.36257006010075504</v>
      </c>
      <c r="Y3256">
        <f>X3256*Diccionario!$B$46</f>
        <v>0.32268735348967198</v>
      </c>
      <c r="Z3256">
        <f>Y3256*Diccionario!$B$47</f>
        <v>0.11939432079117863</v>
      </c>
      <c r="AA3256">
        <f>Z3256*Diccionario!$B$48</f>
        <v>0.11939432079117863</v>
      </c>
      <c r="AB3256">
        <f>AA3256*Diccionario!$B$49</f>
        <v>8.954574059338398E-2</v>
      </c>
      <c r="AC3256">
        <f t="shared" si="505"/>
        <v>8.954574059338398E-2</v>
      </c>
      <c r="AD3256">
        <f t="shared" si="506"/>
        <v>0.2915971672749193</v>
      </c>
      <c r="AE3256">
        <f t="shared" si="507"/>
        <v>4.8864889161991055E-4</v>
      </c>
      <c r="AF3256" t="e">
        <f ca="1">IF(AD3256="","",_xludf.RANK.EQ(AD3256,$AD$2:$AD$5513,0))</f>
        <v>#NAME?</v>
      </c>
      <c r="AH3256" t="str">
        <f t="shared" si="508"/>
        <v>Media</v>
      </c>
      <c r="AI3256" t="s">
        <v>153</v>
      </c>
      <c r="AJ3256" t="str">
        <f>IFERROR(VLOOKUP(B3256,Maestro_Regionales!$A$2:$B$35,2,FALSE),"Otras zonas")</f>
        <v>Otras zonas</v>
      </c>
      <c r="AK3256" t="str">
        <f t="shared" si="509"/>
        <v>ANAS WAYUU EPSI | Otras zonas</v>
      </c>
    </row>
    <row r="3257" spans="1:37">
      <c r="A3257" s="4" t="s">
        <v>1409</v>
      </c>
      <c r="B3257" s="4" t="s">
        <v>1410</v>
      </c>
      <c r="C3257" s="4" t="s">
        <v>1431</v>
      </c>
      <c r="D3257" s="4" t="s">
        <v>1432</v>
      </c>
      <c r="E3257" s="4" t="s">
        <v>505</v>
      </c>
      <c r="F3257" s="4">
        <v>378</v>
      </c>
      <c r="G3257" s="4">
        <v>14785</v>
      </c>
      <c r="H3257" s="4">
        <v>0</v>
      </c>
      <c r="I3257">
        <f t="shared" si="500"/>
        <v>15163</v>
      </c>
      <c r="J3257">
        <f t="shared" si="501"/>
        <v>2.4929103739365559E-2</v>
      </c>
      <c r="K3257">
        <f t="shared" si="502"/>
        <v>0.97507089626063448</v>
      </c>
      <c r="L3257">
        <f t="shared" si="503"/>
        <v>0</v>
      </c>
      <c r="M3257">
        <f>I3257*Diccionario!$B$36</f>
        <v>33.662157313725487</v>
      </c>
      <c r="N3257">
        <f>M3257*Diccionario!$B$37</f>
        <v>3.3998778886862744</v>
      </c>
      <c r="O3257">
        <f>N3257*Diccionario!$B$38</f>
        <v>0.50998168330294114</v>
      </c>
      <c r="P3257">
        <f>O3257*Diccionario!$B$39</f>
        <v>0.45898351497264706</v>
      </c>
      <c r="Q3257">
        <f>P3257*Diccionario!$B$40</f>
        <v>0.18359340598905882</v>
      </c>
      <c r="R3257">
        <f>Q3257*Diccionario!$B$41</f>
        <v>0.11933571389288823</v>
      </c>
      <c r="S3257">
        <f t="shared" si="504"/>
        <v>0.11933571389288823</v>
      </c>
      <c r="T3257">
        <f>I3257*Diccionario!$B$36</f>
        <v>33.662157313725487</v>
      </c>
      <c r="U3257">
        <f>T3257*Diccionario!$B$42</f>
        <v>3.3998778886862744</v>
      </c>
      <c r="V3257">
        <f>U3257*Diccionario!$B$43</f>
        <v>2.8898962053833332</v>
      </c>
      <c r="W3257">
        <f>V3257*Diccionario!$B$44</f>
        <v>0.5490802790228333</v>
      </c>
      <c r="X3257">
        <f>W3257*Diccionario!$B$45</f>
        <v>0.214141308818905</v>
      </c>
      <c r="Y3257">
        <f>X3257*Diccionario!$B$46</f>
        <v>0.19058576484882545</v>
      </c>
      <c r="Z3257">
        <f>Y3257*Diccionario!$B$47</f>
        <v>7.0516732994065412E-2</v>
      </c>
      <c r="AA3257">
        <f>Z3257*Diccionario!$B$48</f>
        <v>7.0516732994065412E-2</v>
      </c>
      <c r="AB3257">
        <f>AA3257*Diccionario!$B$49</f>
        <v>5.2887549745549059E-2</v>
      </c>
      <c r="AC3257">
        <f t="shared" si="505"/>
        <v>5.2887549745549059E-2</v>
      </c>
      <c r="AD3257">
        <f t="shared" si="506"/>
        <v>0.17222326363843729</v>
      </c>
      <c r="AE3257">
        <f t="shared" si="507"/>
        <v>2.8860605085625764E-4</v>
      </c>
      <c r="AF3257" t="e">
        <f ca="1">IF(AD3257="","",_xludf.RANK.EQ(AD3257,$AD$2:$AD$5513,0))</f>
        <v>#NAME?</v>
      </c>
      <c r="AH3257" t="str">
        <f t="shared" si="508"/>
        <v>Media</v>
      </c>
      <c r="AI3257" t="s">
        <v>153</v>
      </c>
      <c r="AJ3257" t="str">
        <f>IFERROR(VLOOKUP(B3257,Maestro_Regionales!$A$2:$B$35,2,FALSE),"Otras zonas")</f>
        <v>Otras zonas</v>
      </c>
      <c r="AK3257" t="str">
        <f t="shared" si="509"/>
        <v>DUSAKAWI EPSI | Otras zonas</v>
      </c>
    </row>
    <row r="3258" spans="1:37">
      <c r="A3258" s="4" t="s">
        <v>1409</v>
      </c>
      <c r="B3258" s="4" t="s">
        <v>1410</v>
      </c>
      <c r="C3258" s="4" t="s">
        <v>1431</v>
      </c>
      <c r="D3258" s="4" t="s">
        <v>1432</v>
      </c>
      <c r="E3258" s="4" t="s">
        <v>87</v>
      </c>
      <c r="F3258" s="4">
        <v>1475</v>
      </c>
      <c r="G3258" s="4">
        <v>3446</v>
      </c>
      <c r="H3258" s="4">
        <v>0</v>
      </c>
      <c r="I3258">
        <f t="shared" si="500"/>
        <v>4921</v>
      </c>
      <c r="J3258">
        <f t="shared" si="501"/>
        <v>0.29973582605161553</v>
      </c>
      <c r="K3258">
        <f t="shared" si="502"/>
        <v>0.70026417394838447</v>
      </c>
      <c r="L3258">
        <f t="shared" si="503"/>
        <v>0</v>
      </c>
      <c r="M3258">
        <f>I3258*Diccionario!$B$36</f>
        <v>10.924716490196078</v>
      </c>
      <c r="N3258">
        <f>M3258*Diccionario!$B$37</f>
        <v>1.1033963655098038</v>
      </c>
      <c r="O3258">
        <f>N3258*Diccionario!$B$38</f>
        <v>0.16550945482647056</v>
      </c>
      <c r="P3258">
        <f>O3258*Diccionario!$B$39</f>
        <v>0.14895850934382351</v>
      </c>
      <c r="Q3258">
        <f>P3258*Diccionario!$B$40</f>
        <v>5.9583403737529406E-2</v>
      </c>
      <c r="R3258">
        <f>Q3258*Diccionario!$B$41</f>
        <v>3.8729212429394116E-2</v>
      </c>
      <c r="S3258">
        <f t="shared" si="504"/>
        <v>3.8729212429394116E-2</v>
      </c>
      <c r="T3258">
        <f>I3258*Diccionario!$B$36</f>
        <v>10.924716490196078</v>
      </c>
      <c r="U3258">
        <f>T3258*Diccionario!$B$42</f>
        <v>1.1033963655098038</v>
      </c>
      <c r="V3258">
        <f>U3258*Diccionario!$B$43</f>
        <v>0.93788691068333319</v>
      </c>
      <c r="W3258">
        <f>V3258*Diccionario!$B$44</f>
        <v>0.17819851302983331</v>
      </c>
      <c r="X3258">
        <f>W3258*Diccionario!$B$45</f>
        <v>6.9497420081634995E-2</v>
      </c>
      <c r="Y3258">
        <f>X3258*Diccionario!$B$46</f>
        <v>6.1852703872655145E-2</v>
      </c>
      <c r="Z3258">
        <f>Y3258*Diccionario!$B$47</f>
        <v>2.2885500432882403E-2</v>
      </c>
      <c r="AA3258">
        <f>Z3258*Diccionario!$B$48</f>
        <v>2.2885500432882403E-2</v>
      </c>
      <c r="AB3258">
        <f>AA3258*Diccionario!$B$49</f>
        <v>1.7164125324661803E-2</v>
      </c>
      <c r="AC3258">
        <f t="shared" si="505"/>
        <v>1.7164125324661803E-2</v>
      </c>
      <c r="AD3258">
        <f t="shared" si="506"/>
        <v>5.5893337754055916E-2</v>
      </c>
      <c r="AE3258">
        <f t="shared" si="507"/>
        <v>9.366420736421841E-5</v>
      </c>
      <c r="AF3258" t="e">
        <f ca="1">IF(AD3258="","",_xludf.RANK.EQ(AD3258,$AD$2:$AD$5513,0))</f>
        <v>#NAME?</v>
      </c>
      <c r="AH3258" t="str">
        <f t="shared" si="508"/>
        <v>Baja</v>
      </c>
      <c r="AI3258" t="s">
        <v>153</v>
      </c>
      <c r="AJ3258" t="str">
        <f>IFERROR(VLOOKUP(B3258,Maestro_Regionales!$A$2:$B$35,2,FALSE),"Otras zonas")</f>
        <v>Otras zonas</v>
      </c>
      <c r="AK3258" t="str">
        <f t="shared" si="509"/>
        <v>NUEVA EPS | Otras zonas</v>
      </c>
    </row>
    <row r="3259" spans="1:37">
      <c r="A3259" s="4" t="s">
        <v>1409</v>
      </c>
      <c r="B3259" s="4" t="s">
        <v>1410</v>
      </c>
      <c r="C3259" s="4" t="s">
        <v>1431</v>
      </c>
      <c r="D3259" s="4" t="s">
        <v>1432</v>
      </c>
      <c r="E3259" s="4" t="s">
        <v>89</v>
      </c>
      <c r="F3259" s="4">
        <v>65</v>
      </c>
      <c r="G3259" s="4">
        <v>1129</v>
      </c>
      <c r="H3259" s="4">
        <v>0</v>
      </c>
      <c r="I3259">
        <f t="shared" si="500"/>
        <v>1194</v>
      </c>
      <c r="J3259">
        <f t="shared" si="501"/>
        <v>5.443886097152429E-2</v>
      </c>
      <c r="K3259">
        <f t="shared" si="502"/>
        <v>0.94556113902847572</v>
      </c>
      <c r="L3259">
        <f t="shared" si="503"/>
        <v>0</v>
      </c>
      <c r="M3259">
        <f>I3259*Diccionario!$B$36</f>
        <v>2.6507034117647055</v>
      </c>
      <c r="N3259">
        <f>M3259*Diccionario!$B$37</f>
        <v>0.26772104458823526</v>
      </c>
      <c r="O3259">
        <f>N3259*Diccionario!$B$38</f>
        <v>4.0158156688235289E-2</v>
      </c>
      <c r="P3259">
        <f>O3259*Diccionario!$B$39</f>
        <v>3.6142341019411758E-2</v>
      </c>
      <c r="Q3259">
        <f>P3259*Diccionario!$B$40</f>
        <v>1.4456936407764704E-2</v>
      </c>
      <c r="R3259">
        <f>Q3259*Diccionario!$B$41</f>
        <v>9.3970086650470575E-3</v>
      </c>
      <c r="S3259">
        <f t="shared" si="504"/>
        <v>9.3970086650470575E-3</v>
      </c>
      <c r="T3259">
        <f>I3259*Diccionario!$B$36</f>
        <v>2.6507034117647055</v>
      </c>
      <c r="U3259">
        <f>T3259*Diccionario!$B$42</f>
        <v>0.26772104458823526</v>
      </c>
      <c r="V3259">
        <f>U3259*Diccionario!$B$43</f>
        <v>0.22756288789999995</v>
      </c>
      <c r="W3259">
        <f>V3259*Diccionario!$B$44</f>
        <v>4.3236948700999991E-2</v>
      </c>
      <c r="X3259">
        <f>W3259*Diccionario!$B$45</f>
        <v>1.6862409993389997E-2</v>
      </c>
      <c r="Y3259">
        <f>X3259*Diccionario!$B$46</f>
        <v>1.5007544894117097E-2</v>
      </c>
      <c r="Z3259">
        <f>Y3259*Diccionario!$B$47</f>
        <v>5.5527916108233256E-3</v>
      </c>
      <c r="AA3259">
        <f>Z3259*Diccionario!$B$48</f>
        <v>5.5527916108233256E-3</v>
      </c>
      <c r="AB3259">
        <f>AA3259*Diccionario!$B$49</f>
        <v>4.1645937081174946E-3</v>
      </c>
      <c r="AC3259">
        <f t="shared" si="505"/>
        <v>4.1645937081174946E-3</v>
      </c>
      <c r="AD3259">
        <f t="shared" si="506"/>
        <v>1.3561602373164552E-2</v>
      </c>
      <c r="AE3259">
        <f t="shared" si="507"/>
        <v>2.2726084859353135E-5</v>
      </c>
      <c r="AF3259" t="e">
        <f ca="1">IF(AD3259="","",_xludf.RANK.EQ(AD3259,$AD$2:$AD$5513,0))</f>
        <v>#NAME?</v>
      </c>
      <c r="AH3259" t="str">
        <f t="shared" si="508"/>
        <v>Baja</v>
      </c>
      <c r="AI3259" t="s">
        <v>153</v>
      </c>
      <c r="AJ3259" t="str">
        <f>IFERROR(VLOOKUP(B3259,Maestro_Regionales!$A$2:$B$35,2,FALSE),"Otras zonas")</f>
        <v>Otras zonas</v>
      </c>
      <c r="AK3259" t="str">
        <f t="shared" si="509"/>
        <v>PROTEGER EPS (ANTES CAJACOPI EPS) | Otras zonas</v>
      </c>
    </row>
    <row r="3260" spans="1:37">
      <c r="A3260" s="4" t="s">
        <v>1409</v>
      </c>
      <c r="B3260" s="4" t="s">
        <v>1410</v>
      </c>
      <c r="C3260" s="4" t="s">
        <v>1431</v>
      </c>
      <c r="D3260" s="4" t="s">
        <v>1432</v>
      </c>
      <c r="E3260" s="4" t="s">
        <v>90</v>
      </c>
      <c r="F3260" s="4">
        <v>0</v>
      </c>
      <c r="G3260" s="4">
        <v>0</v>
      </c>
      <c r="H3260" s="4">
        <v>1105</v>
      </c>
      <c r="I3260">
        <f t="shared" si="500"/>
        <v>1105</v>
      </c>
      <c r="J3260">
        <f t="shared" si="501"/>
        <v>0</v>
      </c>
      <c r="K3260">
        <f t="shared" si="502"/>
        <v>0</v>
      </c>
      <c r="L3260">
        <f t="shared" si="503"/>
        <v>1</v>
      </c>
      <c r="M3260">
        <f>I3260*Diccionario!$B$36</f>
        <v>2.4531216666666666</v>
      </c>
      <c r="N3260">
        <f>M3260*Diccionario!$B$37</f>
        <v>0.24776528833333333</v>
      </c>
      <c r="O3260">
        <f>N3260*Diccionario!$B$38</f>
        <v>3.7164793250000001E-2</v>
      </c>
      <c r="P3260">
        <f>O3260*Diccionario!$B$39</f>
        <v>3.3448313925000001E-2</v>
      </c>
      <c r="Q3260">
        <f>P3260*Diccionario!$B$40</f>
        <v>1.3379325570000001E-2</v>
      </c>
      <c r="R3260">
        <f>Q3260*Diccionario!$B$41</f>
        <v>8.6965616205000006E-3</v>
      </c>
      <c r="S3260">
        <f t="shared" si="504"/>
        <v>8.6965616205000006E-3</v>
      </c>
      <c r="T3260">
        <f>I3260*Diccionario!$B$36</f>
        <v>2.4531216666666666</v>
      </c>
      <c r="U3260">
        <f>T3260*Diccionario!$B$42</f>
        <v>0.24776528833333333</v>
      </c>
      <c r="V3260">
        <f>U3260*Diccionario!$B$43</f>
        <v>0.21060049508333334</v>
      </c>
      <c r="W3260">
        <f>V3260*Diccionario!$B$44</f>
        <v>4.0014094065833332E-2</v>
      </c>
      <c r="X3260">
        <f>W3260*Diccionario!$B$45</f>
        <v>1.5605496685674999E-2</v>
      </c>
      <c r="Y3260">
        <f>X3260*Diccionario!$B$46</f>
        <v>1.388889205025075E-2</v>
      </c>
      <c r="Z3260">
        <f>Y3260*Diccionario!$B$47</f>
        <v>5.1388900585927775E-3</v>
      </c>
      <c r="AA3260">
        <f>Z3260*Diccionario!$B$48</f>
        <v>5.1388900585927775E-3</v>
      </c>
      <c r="AB3260">
        <f>AA3260*Diccionario!$B$49</f>
        <v>3.8541675439445833E-3</v>
      </c>
      <c r="AC3260">
        <f t="shared" si="505"/>
        <v>3.8541675439445833E-3</v>
      </c>
      <c r="AD3260">
        <f t="shared" si="506"/>
        <v>1.2550729164444583E-2</v>
      </c>
      <c r="AE3260">
        <f t="shared" si="507"/>
        <v>2.1032096959451608E-5</v>
      </c>
      <c r="AF3260" t="e">
        <f ca="1">IF(AD3260="","",_xludf.RANK.EQ(AD3260,$AD$2:$AD$5513,0))</f>
        <v>#NAME?</v>
      </c>
      <c r="AH3260" t="str">
        <f t="shared" si="508"/>
        <v>Baja</v>
      </c>
      <c r="AI3260" t="s">
        <v>153</v>
      </c>
      <c r="AJ3260" t="str">
        <f>IFERROR(VLOOKUP(B3260,Maestro_Regionales!$A$2:$B$35,2,FALSE),"Otras zonas")</f>
        <v>Otras zonas</v>
      </c>
      <c r="AK3260" t="str">
        <f t="shared" si="509"/>
        <v>REGIMEN DE EXCEPCION | Otras zonas</v>
      </c>
    </row>
    <row r="3261" spans="1:37">
      <c r="A3261" s="4" t="s">
        <v>1409</v>
      </c>
      <c r="B3261" s="4" t="s">
        <v>1410</v>
      </c>
      <c r="C3261" s="4" t="s">
        <v>1431</v>
      </c>
      <c r="D3261" s="4" t="s">
        <v>1432</v>
      </c>
      <c r="E3261" s="4" t="s">
        <v>86</v>
      </c>
      <c r="F3261" s="4">
        <v>1</v>
      </c>
      <c r="G3261" s="4">
        <v>1</v>
      </c>
      <c r="H3261" s="4">
        <v>0</v>
      </c>
      <c r="I3261">
        <f t="shared" si="500"/>
        <v>2</v>
      </c>
      <c r="J3261">
        <f t="shared" si="501"/>
        <v>0.5</v>
      </c>
      <c r="K3261">
        <f t="shared" si="502"/>
        <v>0.5</v>
      </c>
      <c r="L3261">
        <f t="shared" si="503"/>
        <v>0</v>
      </c>
      <c r="M3261">
        <f>I3261*Diccionario!$B$36</f>
        <v>4.4400392156862742E-3</v>
      </c>
      <c r="N3261">
        <f>M3261*Diccionario!$B$37</f>
        <v>4.4844396078431374E-4</v>
      </c>
      <c r="O3261">
        <f>N3261*Diccionario!$B$38</f>
        <v>6.7266594117647063E-5</v>
      </c>
      <c r="P3261">
        <f>O3261*Diccionario!$B$39</f>
        <v>6.053993470588236E-5</v>
      </c>
      <c r="Q3261">
        <f>P3261*Diccionario!$B$40</f>
        <v>2.4215973882352947E-5</v>
      </c>
      <c r="R3261">
        <f>Q3261*Diccionario!$B$41</f>
        <v>1.5740383023529416E-5</v>
      </c>
      <c r="S3261">
        <f t="shared" si="504"/>
        <v>1.5740383023529416E-5</v>
      </c>
      <c r="T3261">
        <f>I3261*Diccionario!$B$36</f>
        <v>4.4400392156862742E-3</v>
      </c>
      <c r="U3261">
        <f>T3261*Diccionario!$B$42</f>
        <v>4.4844396078431374E-4</v>
      </c>
      <c r="V3261">
        <f>U3261*Diccionario!$B$43</f>
        <v>3.8117736666666666E-4</v>
      </c>
      <c r="W3261">
        <f>V3261*Diccionario!$B$44</f>
        <v>7.2423699666666666E-5</v>
      </c>
      <c r="X3261">
        <f>W3261*Diccionario!$B$45</f>
        <v>2.8245242870000002E-5</v>
      </c>
      <c r="Y3261">
        <f>X3261*Diccionario!$B$46</f>
        <v>2.5138266154300001E-5</v>
      </c>
      <c r="Z3261">
        <f>Y3261*Diccionario!$B$47</f>
        <v>9.3011584770909993E-6</v>
      </c>
      <c r="AA3261">
        <f>Z3261*Diccionario!$B$48</f>
        <v>9.3011584770909993E-6</v>
      </c>
      <c r="AB3261">
        <f>AA3261*Diccionario!$B$49</f>
        <v>6.9758688578182495E-6</v>
      </c>
      <c r="AC3261">
        <f t="shared" si="505"/>
        <v>6.9758688578182495E-6</v>
      </c>
      <c r="AD3261">
        <f t="shared" si="506"/>
        <v>2.2716251881347665E-5</v>
      </c>
      <c r="AE3261">
        <f t="shared" si="507"/>
        <v>3.8067143818011966E-8</v>
      </c>
      <c r="AF3261" t="e">
        <f ca="1">IF(AD3261="","",_xludf.RANK.EQ(AD3261,$AD$2:$AD$5513,0))</f>
        <v>#NAME?</v>
      </c>
      <c r="AH3261" t="str">
        <f t="shared" si="508"/>
        <v>Baja</v>
      </c>
      <c r="AI3261" t="s">
        <v>153</v>
      </c>
      <c r="AJ3261" t="str">
        <f>IFERROR(VLOOKUP(B3261,Maestro_Regionales!$A$2:$B$35,2,FALSE),"Otras zonas")</f>
        <v>Otras zonas</v>
      </c>
      <c r="AK3261" t="str">
        <f t="shared" si="509"/>
        <v>EPS SANITAS | Otras zonas</v>
      </c>
    </row>
    <row r="3262" spans="1:37">
      <c r="A3262" s="4" t="s">
        <v>1409</v>
      </c>
      <c r="B3262" s="4" t="s">
        <v>1410</v>
      </c>
      <c r="C3262" s="4" t="s">
        <v>1433</v>
      </c>
      <c r="D3262" s="4" t="s">
        <v>1434</v>
      </c>
      <c r="E3262" s="4" t="s">
        <v>86</v>
      </c>
      <c r="F3262" s="4">
        <v>8412</v>
      </c>
      <c r="G3262" s="4">
        <v>6495</v>
      </c>
      <c r="H3262" s="4">
        <v>0</v>
      </c>
      <c r="I3262">
        <f t="shared" si="500"/>
        <v>14907</v>
      </c>
      <c r="J3262">
        <f t="shared" si="501"/>
        <v>0.56429865164016901</v>
      </c>
      <c r="K3262">
        <f t="shared" si="502"/>
        <v>0.43570134835983093</v>
      </c>
      <c r="L3262">
        <f t="shared" si="503"/>
        <v>0</v>
      </c>
      <c r="M3262">
        <f>I3262*Diccionario!$B$36</f>
        <v>33.093832294117647</v>
      </c>
      <c r="N3262">
        <f>M3262*Diccionario!$B$37</f>
        <v>3.3424770617058823</v>
      </c>
      <c r="O3262">
        <f>N3262*Diccionario!$B$38</f>
        <v>0.50137155925588228</v>
      </c>
      <c r="P3262">
        <f>O3262*Diccionario!$B$39</f>
        <v>0.45123440333029408</v>
      </c>
      <c r="Q3262">
        <f>P3262*Diccionario!$B$40</f>
        <v>0.18049376133211764</v>
      </c>
      <c r="R3262">
        <f>Q3262*Diccionario!$B$41</f>
        <v>0.11732094486587646</v>
      </c>
      <c r="S3262">
        <f t="shared" si="504"/>
        <v>0.11732094486587646</v>
      </c>
      <c r="T3262">
        <f>I3262*Diccionario!$B$36</f>
        <v>33.093832294117647</v>
      </c>
      <c r="U3262">
        <f>T3262*Diccionario!$B$42</f>
        <v>3.3424770617058823</v>
      </c>
      <c r="V3262">
        <f>U3262*Diccionario!$B$43</f>
        <v>2.84110550245</v>
      </c>
      <c r="W3262">
        <f>V3262*Diccionario!$B$44</f>
        <v>0.53981004546550004</v>
      </c>
      <c r="X3262">
        <f>W3262*Diccionario!$B$45</f>
        <v>0.21052591773154503</v>
      </c>
      <c r="Y3262">
        <f>X3262*Diccionario!$B$46</f>
        <v>0.18736806678107507</v>
      </c>
      <c r="Z3262">
        <f>Y3262*Diccionario!$B$47</f>
        <v>6.9326184708997776E-2</v>
      </c>
      <c r="AA3262">
        <f>Z3262*Diccionario!$B$48</f>
        <v>6.9326184708997776E-2</v>
      </c>
      <c r="AB3262">
        <f>AA3262*Diccionario!$B$49</f>
        <v>5.1994638531748336E-2</v>
      </c>
      <c r="AC3262">
        <f t="shared" si="505"/>
        <v>5.1994638531748336E-2</v>
      </c>
      <c r="AD3262">
        <f t="shared" si="506"/>
        <v>0.16931558339762481</v>
      </c>
      <c r="AE3262">
        <f t="shared" si="507"/>
        <v>2.8373345644755216E-4</v>
      </c>
      <c r="AF3262" t="e">
        <f ca="1">IF(AD3262="","",_xludf.RANK.EQ(AD3262,$AD$2:$AD$5513,0))</f>
        <v>#NAME?</v>
      </c>
      <c r="AH3262" t="str">
        <f t="shared" si="508"/>
        <v>Media</v>
      </c>
      <c r="AI3262" t="s">
        <v>153</v>
      </c>
      <c r="AJ3262" t="str">
        <f>IFERROR(VLOOKUP(B3262,Maestro_Regionales!$A$2:$B$35,2,FALSE),"Otras zonas")</f>
        <v>Otras zonas</v>
      </c>
      <c r="AK3262" t="str">
        <f t="shared" si="509"/>
        <v>EPS SANITAS | Otras zonas</v>
      </c>
    </row>
    <row r="3263" spans="1:37">
      <c r="A3263" s="4" t="s">
        <v>1409</v>
      </c>
      <c r="B3263" s="4" t="s">
        <v>1410</v>
      </c>
      <c r="C3263" s="4" t="s">
        <v>1433</v>
      </c>
      <c r="D3263" s="4" t="s">
        <v>1434</v>
      </c>
      <c r="E3263" s="4" t="s">
        <v>505</v>
      </c>
      <c r="F3263" s="4">
        <v>623</v>
      </c>
      <c r="G3263" s="4">
        <v>13376</v>
      </c>
      <c r="H3263" s="4">
        <v>0</v>
      </c>
      <c r="I3263">
        <f t="shared" si="500"/>
        <v>13999</v>
      </c>
      <c r="J3263">
        <f t="shared" si="501"/>
        <v>4.4503178798485608E-2</v>
      </c>
      <c r="K3263">
        <f t="shared" si="502"/>
        <v>0.95549682120151436</v>
      </c>
      <c r="L3263">
        <f t="shared" si="503"/>
        <v>0</v>
      </c>
      <c r="M3263">
        <f>I3263*Diccionario!$B$36</f>
        <v>31.078054490196077</v>
      </c>
      <c r="N3263">
        <f>M3263*Diccionario!$B$37</f>
        <v>3.1388835035098039</v>
      </c>
      <c r="O3263">
        <f>N3263*Diccionario!$B$38</f>
        <v>0.47083252552647059</v>
      </c>
      <c r="P3263">
        <f>O3263*Diccionario!$B$39</f>
        <v>0.42374927297382353</v>
      </c>
      <c r="Q3263">
        <f>P3263*Diccionario!$B$40</f>
        <v>0.16949970918952942</v>
      </c>
      <c r="R3263">
        <f>Q3263*Diccionario!$B$41</f>
        <v>0.11017481097319412</v>
      </c>
      <c r="S3263">
        <f t="shared" si="504"/>
        <v>0.11017481097319412</v>
      </c>
      <c r="T3263">
        <f>I3263*Diccionario!$B$36</f>
        <v>31.078054490196077</v>
      </c>
      <c r="U3263">
        <f>T3263*Diccionario!$B$42</f>
        <v>3.1388835035098039</v>
      </c>
      <c r="V3263">
        <f>U3263*Diccionario!$B$43</f>
        <v>2.6680509779833335</v>
      </c>
      <c r="W3263">
        <f>V3263*Diccionario!$B$44</f>
        <v>0.5069296858168334</v>
      </c>
      <c r="X3263">
        <f>W3263*Diccionario!$B$45</f>
        <v>0.19770257746856504</v>
      </c>
      <c r="Y3263">
        <f>X3263*Diccionario!$B$46</f>
        <v>0.17595529394702289</v>
      </c>
      <c r="Z3263">
        <f>Y3263*Diccionario!$B$47</f>
        <v>6.5103458760398469E-2</v>
      </c>
      <c r="AA3263">
        <f>Z3263*Diccionario!$B$48</f>
        <v>6.5103458760398469E-2</v>
      </c>
      <c r="AB3263">
        <f>AA3263*Diccionario!$B$49</f>
        <v>4.8827594070298852E-2</v>
      </c>
      <c r="AC3263">
        <f t="shared" si="505"/>
        <v>4.8827594070298852E-2</v>
      </c>
      <c r="AD3263">
        <f t="shared" si="506"/>
        <v>0.15900240504349297</v>
      </c>
      <c r="AE3263">
        <f t="shared" si="507"/>
        <v>2.664509731541747E-4</v>
      </c>
      <c r="AF3263" t="e">
        <f ca="1">IF(AD3263="","",_xludf.RANK.EQ(AD3263,$AD$2:$AD$5513,0))</f>
        <v>#NAME?</v>
      </c>
      <c r="AH3263" t="str">
        <f t="shared" si="508"/>
        <v>Media</v>
      </c>
      <c r="AI3263" t="s">
        <v>153</v>
      </c>
      <c r="AJ3263" t="str">
        <f>IFERROR(VLOOKUP(B3263,Maestro_Regionales!$A$2:$B$35,2,FALSE),"Otras zonas")</f>
        <v>Otras zonas</v>
      </c>
      <c r="AK3263" t="str">
        <f t="shared" si="509"/>
        <v>DUSAKAWI EPSI | Otras zonas</v>
      </c>
    </row>
    <row r="3264" spans="1:37">
      <c r="A3264" s="4" t="s">
        <v>1409</v>
      </c>
      <c r="B3264" s="4" t="s">
        <v>1410</v>
      </c>
      <c r="C3264" s="4" t="s">
        <v>1433</v>
      </c>
      <c r="D3264" s="4" t="s">
        <v>1434</v>
      </c>
      <c r="E3264" s="4" t="s">
        <v>89</v>
      </c>
      <c r="F3264" s="4">
        <v>439</v>
      </c>
      <c r="G3264" s="4">
        <v>11533</v>
      </c>
      <c r="H3264" s="4">
        <v>0</v>
      </c>
      <c r="I3264">
        <f t="shared" si="500"/>
        <v>11972</v>
      </c>
      <c r="J3264">
        <f t="shared" si="501"/>
        <v>3.6668894086201137E-2</v>
      </c>
      <c r="K3264">
        <f t="shared" si="502"/>
        <v>0.96333110591379889</v>
      </c>
      <c r="L3264">
        <f t="shared" si="503"/>
        <v>0</v>
      </c>
      <c r="M3264">
        <f>I3264*Diccionario!$B$36</f>
        <v>26.578074745098036</v>
      </c>
      <c r="N3264">
        <f>M3264*Diccionario!$B$37</f>
        <v>2.6843855492549018</v>
      </c>
      <c r="O3264">
        <f>N3264*Diccionario!$B$38</f>
        <v>0.40265783238823527</v>
      </c>
      <c r="P3264">
        <f>O3264*Diccionario!$B$39</f>
        <v>0.36239204914941175</v>
      </c>
      <c r="Q3264">
        <f>P3264*Diccionario!$B$40</f>
        <v>0.1449568196597647</v>
      </c>
      <c r="R3264">
        <f>Q3264*Diccionario!$B$41</f>
        <v>9.4221932778847065E-2</v>
      </c>
      <c r="S3264">
        <f t="shared" si="504"/>
        <v>9.4221932778847065E-2</v>
      </c>
      <c r="T3264">
        <f>I3264*Diccionario!$B$36</f>
        <v>26.578074745098036</v>
      </c>
      <c r="U3264">
        <f>T3264*Diccionario!$B$42</f>
        <v>2.6843855492549018</v>
      </c>
      <c r="V3264">
        <f>U3264*Diccionario!$B$43</f>
        <v>2.2817277168666665</v>
      </c>
      <c r="W3264">
        <f>V3264*Diccionario!$B$44</f>
        <v>0.43352826620466667</v>
      </c>
      <c r="X3264">
        <f>W3264*Diccionario!$B$45</f>
        <v>0.16907602381982001</v>
      </c>
      <c r="Y3264">
        <f>X3264*Diccionario!$B$46</f>
        <v>0.15047766119963982</v>
      </c>
      <c r="Z3264">
        <f>Y3264*Diccionario!$B$47</f>
        <v>5.5676734643866729E-2</v>
      </c>
      <c r="AA3264">
        <f>Z3264*Diccionario!$B$48</f>
        <v>5.5676734643866729E-2</v>
      </c>
      <c r="AB3264">
        <f>AA3264*Diccionario!$B$49</f>
        <v>4.1757550982900044E-2</v>
      </c>
      <c r="AC3264">
        <f t="shared" si="505"/>
        <v>4.1757550982900044E-2</v>
      </c>
      <c r="AD3264">
        <f t="shared" si="506"/>
        <v>0.13597948376174712</v>
      </c>
      <c r="AE3264">
        <f t="shared" si="507"/>
        <v>2.2786992289461962E-4</v>
      </c>
      <c r="AF3264" t="e">
        <f ca="1">IF(AD3264="","",_xludf.RANK.EQ(AD3264,$AD$2:$AD$5513,0))</f>
        <v>#NAME?</v>
      </c>
      <c r="AH3264" t="str">
        <f t="shared" si="508"/>
        <v>Baja</v>
      </c>
      <c r="AI3264" t="s">
        <v>153</v>
      </c>
      <c r="AJ3264" t="str">
        <f>IFERROR(VLOOKUP(B3264,Maestro_Regionales!$A$2:$B$35,2,FALSE),"Otras zonas")</f>
        <v>Otras zonas</v>
      </c>
      <c r="AK3264" t="str">
        <f t="shared" si="509"/>
        <v>PROTEGER EPS (ANTES CAJACOPI EPS) | Otras zonas</v>
      </c>
    </row>
    <row r="3265" spans="1:37">
      <c r="A3265" s="4" t="s">
        <v>1409</v>
      </c>
      <c r="B3265" s="4" t="s">
        <v>1410</v>
      </c>
      <c r="C3265" s="4" t="s">
        <v>1433</v>
      </c>
      <c r="D3265" s="4" t="s">
        <v>1434</v>
      </c>
      <c r="E3265" s="4" t="s">
        <v>87</v>
      </c>
      <c r="F3265" s="4">
        <v>2574</v>
      </c>
      <c r="G3265" s="4">
        <v>5862</v>
      </c>
      <c r="H3265" s="4">
        <v>0</v>
      </c>
      <c r="I3265">
        <f t="shared" si="500"/>
        <v>8436</v>
      </c>
      <c r="J3265">
        <f t="shared" si="501"/>
        <v>0.3051209103840683</v>
      </c>
      <c r="K3265">
        <f t="shared" si="502"/>
        <v>0.6948790896159317</v>
      </c>
      <c r="L3265">
        <f t="shared" si="503"/>
        <v>0</v>
      </c>
      <c r="M3265">
        <f>I3265*Diccionario!$B$36</f>
        <v>18.728085411764706</v>
      </c>
      <c r="N3265">
        <f>M3265*Diccionario!$B$37</f>
        <v>1.8915366265882354</v>
      </c>
      <c r="O3265">
        <f>N3265*Diccionario!$B$38</f>
        <v>0.2837304939882353</v>
      </c>
      <c r="P3265">
        <f>O3265*Diccionario!$B$39</f>
        <v>0.25535744458941179</v>
      </c>
      <c r="Q3265">
        <f>P3265*Diccionario!$B$40</f>
        <v>0.10214297783576472</v>
      </c>
      <c r="R3265">
        <f>Q3265*Diccionario!$B$41</f>
        <v>6.6392935593247063E-2</v>
      </c>
      <c r="S3265">
        <f t="shared" si="504"/>
        <v>6.6392935593247063E-2</v>
      </c>
      <c r="T3265">
        <f>I3265*Diccionario!$B$36</f>
        <v>18.728085411764706</v>
      </c>
      <c r="U3265">
        <f>T3265*Diccionario!$B$42</f>
        <v>1.8915366265882354</v>
      </c>
      <c r="V3265">
        <f>U3265*Diccionario!$B$43</f>
        <v>1.6078061326000002</v>
      </c>
      <c r="W3265">
        <f>V3265*Diccionario!$B$44</f>
        <v>0.30548316519400004</v>
      </c>
      <c r="X3265">
        <f>W3265*Diccionario!$B$45</f>
        <v>0.11913843442566002</v>
      </c>
      <c r="Y3265">
        <f>X3265*Diccionario!$B$46</f>
        <v>0.10603320663883742</v>
      </c>
      <c r="Z3265">
        <f>Y3265*Diccionario!$B$47</f>
        <v>3.9232286456369843E-2</v>
      </c>
      <c r="AA3265">
        <f>Z3265*Diccionario!$B$48</f>
        <v>3.9232286456369843E-2</v>
      </c>
      <c r="AB3265">
        <f>AA3265*Diccionario!$B$49</f>
        <v>2.9424214842277384E-2</v>
      </c>
      <c r="AC3265">
        <f t="shared" si="505"/>
        <v>2.9424214842277384E-2</v>
      </c>
      <c r="AD3265">
        <f t="shared" si="506"/>
        <v>9.581715043552444E-2</v>
      </c>
      <c r="AE3265">
        <f t="shared" si="507"/>
        <v>1.6056721262437443E-4</v>
      </c>
      <c r="AF3265" t="e">
        <f ca="1">IF(AD3265="","",_xludf.RANK.EQ(AD3265,$AD$2:$AD$5513,0))</f>
        <v>#NAME?</v>
      </c>
      <c r="AH3265" t="str">
        <f t="shared" si="508"/>
        <v>Baja</v>
      </c>
      <c r="AI3265" t="s">
        <v>153</v>
      </c>
      <c r="AJ3265" t="str">
        <f>IFERROR(VLOOKUP(B3265,Maestro_Regionales!$A$2:$B$35,2,FALSE),"Otras zonas")</f>
        <v>Otras zonas</v>
      </c>
      <c r="AK3265" t="str">
        <f t="shared" si="509"/>
        <v>NUEVA EPS | Otras zonas</v>
      </c>
    </row>
    <row r="3266" spans="1:37">
      <c r="A3266" s="4" t="s">
        <v>1409</v>
      </c>
      <c r="B3266" s="4" t="s">
        <v>1410</v>
      </c>
      <c r="C3266" s="4" t="s">
        <v>1433</v>
      </c>
      <c r="D3266" s="4" t="s">
        <v>1434</v>
      </c>
      <c r="E3266" s="4" t="s">
        <v>85</v>
      </c>
      <c r="F3266" s="4">
        <v>342</v>
      </c>
      <c r="G3266" s="4">
        <v>994</v>
      </c>
      <c r="H3266" s="4">
        <v>0</v>
      </c>
      <c r="I3266">
        <f t="shared" ref="I3266:I3329" si="510">SUM(F3266:H3266)</f>
        <v>1336</v>
      </c>
      <c r="J3266">
        <f t="shared" ref="J3266:J3329" si="511">IFERROR(F3266/I3266,0)</f>
        <v>0.2559880239520958</v>
      </c>
      <c r="K3266">
        <f t="shared" ref="K3266:K3329" si="512">IFERROR(G3266/I3266,0)</f>
        <v>0.74401197604790414</v>
      </c>
      <c r="L3266">
        <f t="shared" ref="L3266:L3329" si="513">IFERROR(H3266/I3266,0)</f>
        <v>0</v>
      </c>
      <c r="M3266">
        <f>I3266*Diccionario!$B$36</f>
        <v>2.965946196078431</v>
      </c>
      <c r="N3266">
        <f>M3266*Diccionario!$B$37</f>
        <v>0.29956056580392154</v>
      </c>
      <c r="O3266">
        <f>N3266*Diccionario!$B$38</f>
        <v>4.4934084870588233E-2</v>
      </c>
      <c r="P3266">
        <f>O3266*Diccionario!$B$39</f>
        <v>4.0440676383529411E-2</v>
      </c>
      <c r="Q3266">
        <f>P3266*Diccionario!$B$40</f>
        <v>1.6176270553411764E-2</v>
      </c>
      <c r="R3266">
        <f>Q3266*Diccionario!$B$41</f>
        <v>1.0514575859717648E-2</v>
      </c>
      <c r="S3266">
        <f t="shared" ref="S3266:S3329" si="514">R3266</f>
        <v>1.0514575859717648E-2</v>
      </c>
      <c r="T3266">
        <f>I3266*Diccionario!$B$36</f>
        <v>2.965946196078431</v>
      </c>
      <c r="U3266">
        <f>T3266*Diccionario!$B$42</f>
        <v>0.29956056580392154</v>
      </c>
      <c r="V3266">
        <f>U3266*Diccionario!$B$43</f>
        <v>0.25462648093333329</v>
      </c>
      <c r="W3266">
        <f>V3266*Diccionario!$B$44</f>
        <v>4.8379031377333327E-2</v>
      </c>
      <c r="X3266">
        <f>W3266*Diccionario!$B$45</f>
        <v>1.8867822237159999E-2</v>
      </c>
      <c r="Y3266">
        <f>X3266*Diccionario!$B$46</f>
        <v>1.6792361791072401E-2</v>
      </c>
      <c r="Z3266">
        <f>Y3266*Diccionario!$B$47</f>
        <v>6.2131738626967879E-3</v>
      </c>
      <c r="AA3266">
        <f>Z3266*Diccionario!$B$48</f>
        <v>6.2131738626967879E-3</v>
      </c>
      <c r="AB3266">
        <f>AA3266*Diccionario!$B$49</f>
        <v>4.6598803970225909E-3</v>
      </c>
      <c r="AC3266">
        <f t="shared" ref="AC3266:AC3329" si="515">AB3266</f>
        <v>4.6598803970225909E-3</v>
      </c>
      <c r="AD3266">
        <f t="shared" ref="AD3266:AD3329" si="516">S3266+AC3266</f>
        <v>1.517445625674024E-2</v>
      </c>
      <c r="AE3266">
        <f t="shared" ref="AE3266:AE3329" si="517">IFERROR(AD3266/SUM($AD$2:$AD$5513),0)</f>
        <v>2.5428852070431991E-5</v>
      </c>
      <c r="AF3266" t="e">
        <f ca="1">IF(AD3266="","",_xludf.RANK.EQ(AD3266,$AD$2:$AD$5513,0))</f>
        <v>#NAME?</v>
      </c>
      <c r="AH3266" t="str">
        <f t="shared" ref="AH3266:AH3329" si="518">IF(SUM($AD$2:$AD$5513)=0,"",IF((SUMIF($AD$2:$AD$5513,"&gt;"&amp;$AD3266,$AD$2:$AD$5513)+$AD3266)/SUM($AD$2:$AD$5513)&lt;=40%,"Alta",IF((SUMIF($AD$2:$AD$5513,"&gt;"&amp;$AD3266,$AD$2:$AD$5513)+$AD3266)/SUM($AD$2:$AD$5513)&lt;=80%,"Media","Baja")))</f>
        <v>Baja</v>
      </c>
      <c r="AI3266" t="s">
        <v>153</v>
      </c>
      <c r="AJ3266" t="str">
        <f>IFERROR(VLOOKUP(B3266,Maestro_Regionales!$A$2:$B$35,2,FALSE),"Otras zonas")</f>
        <v>Otras zonas</v>
      </c>
      <c r="AK3266" t="str">
        <f t="shared" ref="AK3266:AK3329" si="519">E3266&amp;" | "&amp;AJ3266</f>
        <v>SALUD TOTAL EPS | Otras zonas</v>
      </c>
    </row>
    <row r="3267" spans="1:37">
      <c r="A3267" s="4" t="s">
        <v>1409</v>
      </c>
      <c r="B3267" s="4" t="s">
        <v>1410</v>
      </c>
      <c r="C3267" s="4" t="s">
        <v>1433</v>
      </c>
      <c r="D3267" s="4" t="s">
        <v>1434</v>
      </c>
      <c r="E3267" s="4" t="s">
        <v>90</v>
      </c>
      <c r="F3267" s="4">
        <v>0</v>
      </c>
      <c r="G3267" s="4">
        <v>0</v>
      </c>
      <c r="H3267" s="4">
        <v>1220</v>
      </c>
      <c r="I3267">
        <f t="shared" si="510"/>
        <v>1220</v>
      </c>
      <c r="J3267">
        <f t="shared" si="511"/>
        <v>0</v>
      </c>
      <c r="K3267">
        <f t="shared" si="512"/>
        <v>0</v>
      </c>
      <c r="L3267">
        <f t="shared" si="513"/>
        <v>1</v>
      </c>
      <c r="M3267">
        <f>I3267*Diccionario!$B$36</f>
        <v>2.7084239215686274</v>
      </c>
      <c r="N3267">
        <f>M3267*Diccionario!$B$37</f>
        <v>0.2735508160784314</v>
      </c>
      <c r="O3267">
        <f>N3267*Diccionario!$B$38</f>
        <v>4.103262241176471E-2</v>
      </c>
      <c r="P3267">
        <f>O3267*Diccionario!$B$39</f>
        <v>3.6929360170588239E-2</v>
      </c>
      <c r="Q3267">
        <f>P3267*Diccionario!$B$40</f>
        <v>1.4771744068235296E-2</v>
      </c>
      <c r="R3267">
        <f>Q3267*Diccionario!$B$41</f>
        <v>9.6016336443529426E-3</v>
      </c>
      <c r="S3267">
        <f t="shared" si="514"/>
        <v>9.6016336443529426E-3</v>
      </c>
      <c r="T3267">
        <f>I3267*Diccionario!$B$36</f>
        <v>2.7084239215686274</v>
      </c>
      <c r="U3267">
        <f>T3267*Diccionario!$B$42</f>
        <v>0.2735508160784314</v>
      </c>
      <c r="V3267">
        <f>U3267*Diccionario!$B$43</f>
        <v>0.23251819366666668</v>
      </c>
      <c r="W3267">
        <f>V3267*Diccionario!$B$44</f>
        <v>4.4178456796666668E-2</v>
      </c>
      <c r="X3267">
        <f>W3267*Diccionario!$B$45</f>
        <v>1.72295981507E-2</v>
      </c>
      <c r="Y3267">
        <f>X3267*Diccionario!$B$46</f>
        <v>1.5334342354123001E-2</v>
      </c>
      <c r="Z3267">
        <f>Y3267*Diccionario!$B$47</f>
        <v>5.67370667102551E-3</v>
      </c>
      <c r="AA3267">
        <f>Z3267*Diccionario!$B$48</f>
        <v>5.67370667102551E-3</v>
      </c>
      <c r="AB3267">
        <f>AA3267*Diccionario!$B$49</f>
        <v>4.2552800032691325E-3</v>
      </c>
      <c r="AC3267">
        <f t="shared" si="515"/>
        <v>4.2552800032691325E-3</v>
      </c>
      <c r="AD3267">
        <f t="shared" si="516"/>
        <v>1.3856913647622076E-2</v>
      </c>
      <c r="AE3267">
        <f t="shared" si="517"/>
        <v>2.3220957728987297E-5</v>
      </c>
      <c r="AF3267" t="e">
        <f ca="1">IF(AD3267="","",_xludf.RANK.EQ(AD3267,$AD$2:$AD$5513,0))</f>
        <v>#NAME?</v>
      </c>
      <c r="AH3267" t="str">
        <f t="shared" si="518"/>
        <v>Baja</v>
      </c>
      <c r="AI3267" t="s">
        <v>153</v>
      </c>
      <c r="AJ3267" t="str">
        <f>IFERROR(VLOOKUP(B3267,Maestro_Regionales!$A$2:$B$35,2,FALSE),"Otras zonas")</f>
        <v>Otras zonas</v>
      </c>
      <c r="AK3267" t="str">
        <f t="shared" si="519"/>
        <v>REGIMEN DE EXCEPCION | Otras zonas</v>
      </c>
    </row>
    <row r="3268" spans="1:37">
      <c r="A3268" s="4" t="s">
        <v>1409</v>
      </c>
      <c r="B3268" s="4" t="s">
        <v>1410</v>
      </c>
      <c r="C3268" s="4" t="s">
        <v>1435</v>
      </c>
      <c r="D3268" s="4" t="s">
        <v>1436</v>
      </c>
      <c r="E3268" s="4" t="s">
        <v>1413</v>
      </c>
      <c r="F3268" s="4">
        <v>4039</v>
      </c>
      <c r="G3268" s="4">
        <v>99467</v>
      </c>
      <c r="H3268" s="4">
        <v>0</v>
      </c>
      <c r="I3268">
        <f t="shared" si="510"/>
        <v>103506</v>
      </c>
      <c r="J3268">
        <f t="shared" si="511"/>
        <v>3.9021892450679191E-2</v>
      </c>
      <c r="K3268">
        <f t="shared" si="512"/>
        <v>0.96097810754932078</v>
      </c>
      <c r="L3268">
        <f t="shared" si="513"/>
        <v>0</v>
      </c>
      <c r="M3268">
        <f>I3268*Diccionario!$B$36</f>
        <v>229.78534952941175</v>
      </c>
      <c r="N3268">
        <f>M3268*Diccionario!$B$37</f>
        <v>23.20832030247059</v>
      </c>
      <c r="O3268">
        <f>N3268*Diccionario!$B$38</f>
        <v>3.4812480453705885</v>
      </c>
      <c r="P3268">
        <f>O3268*Diccionario!$B$39</f>
        <v>3.1331232408335299</v>
      </c>
      <c r="Q3268">
        <f>P3268*Diccionario!$B$40</f>
        <v>1.2532492963334121</v>
      </c>
      <c r="R3268">
        <f>Q3268*Diccionario!$B$41</f>
        <v>0.81461204261671794</v>
      </c>
      <c r="S3268">
        <f t="shared" si="514"/>
        <v>0.81461204261671794</v>
      </c>
      <c r="T3268">
        <f>I3268*Diccionario!$B$36</f>
        <v>229.78534952941175</v>
      </c>
      <c r="U3268">
        <f>T3268*Diccionario!$B$42</f>
        <v>23.20832030247059</v>
      </c>
      <c r="V3268">
        <f>U3268*Diccionario!$B$43</f>
        <v>19.727072257100001</v>
      </c>
      <c r="W3268">
        <f>V3268*Diccionario!$B$44</f>
        <v>3.7481437288490005</v>
      </c>
      <c r="X3268">
        <f>W3268*Diccionario!$B$45</f>
        <v>1.4617760542511102</v>
      </c>
      <c r="Y3268">
        <f>X3268*Diccionario!$B$46</f>
        <v>1.3009806882834882</v>
      </c>
      <c r="Z3268">
        <f>Y3268*Diccionario!$B$47</f>
        <v>0.48136285466489065</v>
      </c>
      <c r="AA3268">
        <f>Z3268*Diccionario!$B$48</f>
        <v>0.48136285466489065</v>
      </c>
      <c r="AB3268">
        <f>AA3268*Diccionario!$B$49</f>
        <v>0.36102214099866797</v>
      </c>
      <c r="AC3268">
        <f t="shared" si="515"/>
        <v>0.36102214099866797</v>
      </c>
      <c r="AD3268">
        <f t="shared" si="516"/>
        <v>1.1756341836153859</v>
      </c>
      <c r="AE3268">
        <f t="shared" si="517"/>
        <v>1.9700888940135733E-3</v>
      </c>
      <c r="AF3268" t="e">
        <f ca="1">IF(AD3268="","",_xludf.RANK.EQ(AD3268,$AD$2:$AD$5513,0))</f>
        <v>#NAME?</v>
      </c>
      <c r="AH3268" t="str">
        <f t="shared" si="518"/>
        <v>Media</v>
      </c>
      <c r="AI3268" t="s">
        <v>153</v>
      </c>
      <c r="AJ3268" t="str">
        <f>IFERROR(VLOOKUP(B3268,Maestro_Regionales!$A$2:$B$35,2,FALSE),"Otras zonas")</f>
        <v>Otras zonas</v>
      </c>
      <c r="AK3268" t="str">
        <f t="shared" si="519"/>
        <v>ANAS WAYUU EPSI | Otras zonas</v>
      </c>
    </row>
    <row r="3269" spans="1:37">
      <c r="A3269" s="4" t="s">
        <v>1409</v>
      </c>
      <c r="B3269" s="4" t="s">
        <v>1410</v>
      </c>
      <c r="C3269" s="4" t="s">
        <v>1435</v>
      </c>
      <c r="D3269" s="4" t="s">
        <v>1436</v>
      </c>
      <c r="E3269" s="4" t="s">
        <v>505</v>
      </c>
      <c r="F3269" s="4">
        <v>1269</v>
      </c>
      <c r="G3269" s="4">
        <v>45025</v>
      </c>
      <c r="H3269" s="4">
        <v>0</v>
      </c>
      <c r="I3269">
        <f t="shared" si="510"/>
        <v>46294</v>
      </c>
      <c r="J3269">
        <f t="shared" si="511"/>
        <v>2.7411759623277316E-2</v>
      </c>
      <c r="K3269">
        <f t="shared" si="512"/>
        <v>0.97258824037672265</v>
      </c>
      <c r="L3269">
        <f t="shared" si="513"/>
        <v>0</v>
      </c>
      <c r="M3269">
        <f>I3269*Diccionario!$B$36</f>
        <v>102.77358772549019</v>
      </c>
      <c r="N3269">
        <f>M3269*Diccionario!$B$37</f>
        <v>10.38013236027451</v>
      </c>
      <c r="O3269">
        <f>N3269*Diccionario!$B$38</f>
        <v>1.5570198540411766</v>
      </c>
      <c r="P3269">
        <f>O3269*Diccionario!$B$39</f>
        <v>1.4013178686370589</v>
      </c>
      <c r="Q3269">
        <f>P3269*Diccionario!$B$40</f>
        <v>0.56052714745482357</v>
      </c>
      <c r="R3269">
        <f>Q3269*Diccionario!$B$41</f>
        <v>0.36434264584563536</v>
      </c>
      <c r="S3269">
        <f t="shared" si="514"/>
        <v>0.36434264584563536</v>
      </c>
      <c r="T3269">
        <f>I3269*Diccionario!$B$36</f>
        <v>102.77358772549019</v>
      </c>
      <c r="U3269">
        <f>T3269*Diccionario!$B$42</f>
        <v>10.38013236027451</v>
      </c>
      <c r="V3269">
        <f>U3269*Diccionario!$B$43</f>
        <v>8.8231125062333344</v>
      </c>
      <c r="W3269">
        <f>V3269*Diccionario!$B$44</f>
        <v>1.6763913761843336</v>
      </c>
      <c r="X3269">
        <f>W3269*Diccionario!$B$45</f>
        <v>0.65379263671189014</v>
      </c>
      <c r="Y3269">
        <f>X3269*Diccionario!$B$46</f>
        <v>0.58187544667358226</v>
      </c>
      <c r="Z3269">
        <f>Y3269*Diccionario!$B$47</f>
        <v>0.21529391526922542</v>
      </c>
      <c r="AA3269">
        <f>Z3269*Diccionario!$B$48</f>
        <v>0.21529391526922542</v>
      </c>
      <c r="AB3269">
        <f>AA3269*Diccionario!$B$49</f>
        <v>0.16147043645191905</v>
      </c>
      <c r="AC3269">
        <f t="shared" si="515"/>
        <v>0.16147043645191905</v>
      </c>
      <c r="AD3269">
        <f t="shared" si="516"/>
        <v>0.52581308229755441</v>
      </c>
      <c r="AE3269">
        <f t="shared" si="517"/>
        <v>8.8114017795552291E-4</v>
      </c>
      <c r="AF3269" t="e">
        <f ca="1">IF(AD3269="","",_xludf.RANK.EQ(AD3269,$AD$2:$AD$5513,0))</f>
        <v>#NAME?</v>
      </c>
      <c r="AH3269" t="str">
        <f t="shared" si="518"/>
        <v>Media</v>
      </c>
      <c r="AI3269" t="s">
        <v>153</v>
      </c>
      <c r="AJ3269" t="str">
        <f>IFERROR(VLOOKUP(B3269,Maestro_Regionales!$A$2:$B$35,2,FALSE),"Otras zonas")</f>
        <v>Otras zonas</v>
      </c>
      <c r="AK3269" t="str">
        <f t="shared" si="519"/>
        <v>DUSAKAWI EPSI | Otras zonas</v>
      </c>
    </row>
    <row r="3270" spans="1:37">
      <c r="A3270" s="4" t="s">
        <v>1409</v>
      </c>
      <c r="B3270" s="4" t="s">
        <v>1410</v>
      </c>
      <c r="C3270" s="4" t="s">
        <v>1435</v>
      </c>
      <c r="D3270" s="4" t="s">
        <v>1436</v>
      </c>
      <c r="E3270" s="4" t="s">
        <v>87</v>
      </c>
      <c r="F3270" s="4">
        <v>3801</v>
      </c>
      <c r="G3270" s="4">
        <v>14516</v>
      </c>
      <c r="H3270" s="4">
        <v>0</v>
      </c>
      <c r="I3270">
        <f t="shared" si="510"/>
        <v>18317</v>
      </c>
      <c r="J3270">
        <f t="shared" si="511"/>
        <v>0.20751214718567451</v>
      </c>
      <c r="K3270">
        <f t="shared" si="512"/>
        <v>0.79248785281432554</v>
      </c>
      <c r="L3270">
        <f t="shared" si="513"/>
        <v>0</v>
      </c>
      <c r="M3270">
        <f>I3270*Diccionario!$B$36</f>
        <v>40.66409915686274</v>
      </c>
      <c r="N3270">
        <f>M3270*Diccionario!$B$37</f>
        <v>4.1070740148431373</v>
      </c>
      <c r="O3270">
        <f>N3270*Diccionario!$B$38</f>
        <v>0.61606110222647059</v>
      </c>
      <c r="P3270">
        <f>O3270*Diccionario!$B$39</f>
        <v>0.55445499200382353</v>
      </c>
      <c r="Q3270">
        <f>P3270*Diccionario!$B$40</f>
        <v>0.22178199680152944</v>
      </c>
      <c r="R3270">
        <f>Q3270*Diccionario!$B$41</f>
        <v>0.14415829792099413</v>
      </c>
      <c r="S3270">
        <f t="shared" si="514"/>
        <v>0.14415829792099413</v>
      </c>
      <c r="T3270">
        <f>I3270*Diccionario!$B$36</f>
        <v>40.66409915686274</v>
      </c>
      <c r="U3270">
        <f>T3270*Diccionario!$B$42</f>
        <v>4.1070740148431373</v>
      </c>
      <c r="V3270">
        <f>U3270*Diccionario!$B$43</f>
        <v>3.4910129126166667</v>
      </c>
      <c r="W3270">
        <f>V3270*Diccionario!$B$44</f>
        <v>0.66329245339716669</v>
      </c>
      <c r="X3270">
        <f>W3270*Diccionario!$B$45</f>
        <v>0.25868405682489504</v>
      </c>
      <c r="Y3270">
        <f>X3270*Diccionario!$B$46</f>
        <v>0.23022881057415659</v>
      </c>
      <c r="Z3270">
        <f>Y3270*Diccionario!$B$47</f>
        <v>8.5184659912437941E-2</v>
      </c>
      <c r="AA3270">
        <f>Z3270*Diccionario!$B$48</f>
        <v>8.5184659912437941E-2</v>
      </c>
      <c r="AB3270">
        <f>AA3270*Diccionario!$B$49</f>
        <v>6.3888494934328452E-2</v>
      </c>
      <c r="AC3270">
        <f t="shared" si="515"/>
        <v>6.3888494934328452E-2</v>
      </c>
      <c r="AD3270">
        <f t="shared" si="516"/>
        <v>0.20804679285532257</v>
      </c>
      <c r="AE3270">
        <f t="shared" si="517"/>
        <v>3.4863793665726255E-4</v>
      </c>
      <c r="AF3270" t="e">
        <f ca="1">IF(AD3270="","",_xludf.RANK.EQ(AD3270,$AD$2:$AD$5513,0))</f>
        <v>#NAME?</v>
      </c>
      <c r="AH3270" t="str">
        <f t="shared" si="518"/>
        <v>Media</v>
      </c>
      <c r="AI3270" t="s">
        <v>153</v>
      </c>
      <c r="AJ3270" t="str">
        <f>IFERROR(VLOOKUP(B3270,Maestro_Regionales!$A$2:$B$35,2,FALSE),"Otras zonas")</f>
        <v>Otras zonas</v>
      </c>
      <c r="AK3270" t="str">
        <f t="shared" si="519"/>
        <v>NUEVA EPS | Otras zonas</v>
      </c>
    </row>
    <row r="3271" spans="1:37">
      <c r="A3271" s="4" t="s">
        <v>1409</v>
      </c>
      <c r="B3271" s="4" t="s">
        <v>1410</v>
      </c>
      <c r="C3271" s="4" t="s">
        <v>1435</v>
      </c>
      <c r="D3271" s="4" t="s">
        <v>1436</v>
      </c>
      <c r="E3271" s="4" t="s">
        <v>92</v>
      </c>
      <c r="F3271" s="4">
        <v>329</v>
      </c>
      <c r="G3271" s="4">
        <v>15585</v>
      </c>
      <c r="H3271" s="4">
        <v>0</v>
      </c>
      <c r="I3271">
        <f t="shared" si="510"/>
        <v>15914</v>
      </c>
      <c r="J3271">
        <f t="shared" si="511"/>
        <v>2.0673620711323362E-2</v>
      </c>
      <c r="K3271">
        <f t="shared" si="512"/>
        <v>0.97932637928867661</v>
      </c>
      <c r="L3271">
        <f t="shared" si="513"/>
        <v>0</v>
      </c>
      <c r="M3271">
        <f>I3271*Diccionario!$B$36</f>
        <v>35.329392039215683</v>
      </c>
      <c r="N3271">
        <f>M3271*Diccionario!$B$37</f>
        <v>3.5682685959607841</v>
      </c>
      <c r="O3271">
        <f>N3271*Diccionario!$B$38</f>
        <v>0.53524028939411761</v>
      </c>
      <c r="P3271">
        <f>O3271*Diccionario!$B$39</f>
        <v>0.48171626045470584</v>
      </c>
      <c r="Q3271">
        <f>P3271*Diccionario!$B$40</f>
        <v>0.19268650418188235</v>
      </c>
      <c r="R3271">
        <f>Q3271*Diccionario!$B$41</f>
        <v>0.12524622771822352</v>
      </c>
      <c r="S3271">
        <f t="shared" si="514"/>
        <v>0.12524622771822352</v>
      </c>
      <c r="T3271">
        <f>I3271*Diccionario!$B$36</f>
        <v>35.329392039215683</v>
      </c>
      <c r="U3271">
        <f>T3271*Diccionario!$B$42</f>
        <v>3.5682685959607841</v>
      </c>
      <c r="V3271">
        <f>U3271*Diccionario!$B$43</f>
        <v>3.0330283065666666</v>
      </c>
      <c r="W3271">
        <f>V3271*Diccionario!$B$44</f>
        <v>0.57627537824766661</v>
      </c>
      <c r="X3271">
        <f>W3271*Diccionario!$B$45</f>
        <v>0.22474739751658998</v>
      </c>
      <c r="Y3271">
        <f>X3271*Diccionario!$B$46</f>
        <v>0.20002518378976508</v>
      </c>
      <c r="Z3271">
        <f>Y3271*Diccionario!$B$47</f>
        <v>7.4009318002213081E-2</v>
      </c>
      <c r="AA3271">
        <f>Z3271*Diccionario!$B$48</f>
        <v>7.4009318002213081E-2</v>
      </c>
      <c r="AB3271">
        <f>AA3271*Diccionario!$B$49</f>
        <v>5.5506988501659811E-2</v>
      </c>
      <c r="AC3271">
        <f t="shared" si="515"/>
        <v>5.5506988501659811E-2</v>
      </c>
      <c r="AD3271">
        <f t="shared" si="516"/>
        <v>0.18075321621988333</v>
      </c>
      <c r="AE3271">
        <f t="shared" si="517"/>
        <v>3.029002633599211E-4</v>
      </c>
      <c r="AF3271" t="e">
        <f ca="1">IF(AD3271="","",_xludf.RANK.EQ(AD3271,$AD$2:$AD$5513,0))</f>
        <v>#NAME?</v>
      </c>
      <c r="AH3271" t="str">
        <f t="shared" si="518"/>
        <v>Media</v>
      </c>
      <c r="AI3271" t="s">
        <v>153</v>
      </c>
      <c r="AJ3271" t="str">
        <f>IFERROR(VLOOKUP(B3271,Maestro_Regionales!$A$2:$B$35,2,FALSE),"Otras zonas")</f>
        <v>Otras zonas</v>
      </c>
      <c r="AK3271" t="str">
        <f t="shared" si="519"/>
        <v>EPS FAMILIAR DE COLOMBIA | Otras zonas</v>
      </c>
    </row>
    <row r="3272" spans="1:37">
      <c r="A3272" s="4" t="s">
        <v>1409</v>
      </c>
      <c r="B3272" s="4" t="s">
        <v>1410</v>
      </c>
      <c r="C3272" s="4" t="s">
        <v>1435</v>
      </c>
      <c r="D3272" s="4" t="s">
        <v>1436</v>
      </c>
      <c r="E3272" s="4" t="s">
        <v>89</v>
      </c>
      <c r="F3272" s="4">
        <v>213</v>
      </c>
      <c r="G3272" s="4">
        <v>6355</v>
      </c>
      <c r="H3272" s="4">
        <v>0</v>
      </c>
      <c r="I3272">
        <f t="shared" si="510"/>
        <v>6568</v>
      </c>
      <c r="J3272">
        <f t="shared" si="511"/>
        <v>3.2429963459196104E-2</v>
      </c>
      <c r="K3272">
        <f t="shared" si="512"/>
        <v>0.96757003654080387</v>
      </c>
      <c r="L3272">
        <f t="shared" si="513"/>
        <v>0</v>
      </c>
      <c r="M3272">
        <f>I3272*Diccionario!$B$36</f>
        <v>14.581088784313724</v>
      </c>
      <c r="N3272">
        <f>M3272*Diccionario!$B$37</f>
        <v>1.4726899672156863</v>
      </c>
      <c r="O3272">
        <f>N3272*Diccionario!$B$38</f>
        <v>0.22090349508235294</v>
      </c>
      <c r="P3272">
        <f>O3272*Diccionario!$B$39</f>
        <v>0.19881314557411764</v>
      </c>
      <c r="Q3272">
        <f>P3272*Diccionario!$B$40</f>
        <v>7.9525258229647067E-2</v>
      </c>
      <c r="R3272">
        <f>Q3272*Diccionario!$B$41</f>
        <v>5.1691417849270595E-2</v>
      </c>
      <c r="S3272">
        <f t="shared" si="514"/>
        <v>5.1691417849270595E-2</v>
      </c>
      <c r="T3272">
        <f>I3272*Diccionario!$B$36</f>
        <v>14.581088784313724</v>
      </c>
      <c r="U3272">
        <f>T3272*Diccionario!$B$42</f>
        <v>1.4726899672156863</v>
      </c>
      <c r="V3272">
        <f>U3272*Diccionario!$B$43</f>
        <v>1.2517864721333334</v>
      </c>
      <c r="W3272">
        <f>V3272*Diccionario!$B$44</f>
        <v>0.23783942970533334</v>
      </c>
      <c r="X3272">
        <f>W3272*Diccionario!$B$45</f>
        <v>9.275737758508E-2</v>
      </c>
      <c r="Y3272">
        <f>X3272*Diccionario!$B$46</f>
        <v>8.25540660507212E-2</v>
      </c>
      <c r="Z3272">
        <f>Y3272*Diccionario!$B$47</f>
        <v>3.0545004438766843E-2</v>
      </c>
      <c r="AA3272">
        <f>Z3272*Diccionario!$B$48</f>
        <v>3.0545004438766843E-2</v>
      </c>
      <c r="AB3272">
        <f>AA3272*Diccionario!$B$49</f>
        <v>2.2908753329075132E-2</v>
      </c>
      <c r="AC3272">
        <f t="shared" si="515"/>
        <v>2.2908753329075132E-2</v>
      </c>
      <c r="AD3272">
        <f t="shared" si="516"/>
        <v>7.460017117834572E-2</v>
      </c>
      <c r="AE3272">
        <f t="shared" si="517"/>
        <v>1.2501250029835128E-4</v>
      </c>
      <c r="AF3272" t="e">
        <f ca="1">IF(AD3272="","",_xludf.RANK.EQ(AD3272,$AD$2:$AD$5513,0))</f>
        <v>#NAME?</v>
      </c>
      <c r="AH3272" t="str">
        <f t="shared" si="518"/>
        <v>Baja</v>
      </c>
      <c r="AI3272" t="s">
        <v>153</v>
      </c>
      <c r="AJ3272" t="str">
        <f>IFERROR(VLOOKUP(B3272,Maestro_Regionales!$A$2:$B$35,2,FALSE),"Otras zonas")</f>
        <v>Otras zonas</v>
      </c>
      <c r="AK3272" t="str">
        <f t="shared" si="519"/>
        <v>PROTEGER EPS (ANTES CAJACOPI EPS) | Otras zonas</v>
      </c>
    </row>
    <row r="3273" spans="1:37">
      <c r="A3273" s="4" t="s">
        <v>1409</v>
      </c>
      <c r="B3273" s="4" t="s">
        <v>1410</v>
      </c>
      <c r="C3273" s="4" t="s">
        <v>1435</v>
      </c>
      <c r="D3273" s="4" t="s">
        <v>1436</v>
      </c>
      <c r="E3273" s="4" t="s">
        <v>86</v>
      </c>
      <c r="F3273" s="4">
        <v>987</v>
      </c>
      <c r="G3273" s="4">
        <v>2225</v>
      </c>
      <c r="H3273" s="4">
        <v>0</v>
      </c>
      <c r="I3273">
        <f t="shared" si="510"/>
        <v>3212</v>
      </c>
      <c r="J3273">
        <f t="shared" si="511"/>
        <v>0.30728518057285181</v>
      </c>
      <c r="K3273">
        <f t="shared" si="512"/>
        <v>0.69271481942714819</v>
      </c>
      <c r="L3273">
        <f t="shared" si="513"/>
        <v>0</v>
      </c>
      <c r="M3273">
        <f>I3273*Diccionario!$B$36</f>
        <v>7.1307029803921562</v>
      </c>
      <c r="N3273">
        <f>M3273*Diccionario!$B$37</f>
        <v>0.72020100101960782</v>
      </c>
      <c r="O3273">
        <f>N3273*Diccionario!$B$38</f>
        <v>0.10803015015294117</v>
      </c>
      <c r="P3273">
        <f>O3273*Diccionario!$B$39</f>
        <v>9.7227135137647053E-2</v>
      </c>
      <c r="Q3273">
        <f>P3273*Diccionario!$B$40</f>
        <v>3.8890854055058821E-2</v>
      </c>
      <c r="R3273">
        <f>Q3273*Diccionario!$B$41</f>
        <v>2.5279055135788233E-2</v>
      </c>
      <c r="S3273">
        <f t="shared" si="514"/>
        <v>2.5279055135788233E-2</v>
      </c>
      <c r="T3273">
        <f>I3273*Diccionario!$B$36</f>
        <v>7.1307029803921562</v>
      </c>
      <c r="U3273">
        <f>T3273*Diccionario!$B$42</f>
        <v>0.72020100101960782</v>
      </c>
      <c r="V3273">
        <f>U3273*Diccionario!$B$43</f>
        <v>0.61217085086666667</v>
      </c>
      <c r="W3273">
        <f>V3273*Diccionario!$B$44</f>
        <v>0.11631246166466667</v>
      </c>
      <c r="X3273">
        <f>W3273*Diccionario!$B$45</f>
        <v>4.5361860049220007E-2</v>
      </c>
      <c r="Y3273">
        <f>X3273*Diccionario!$B$46</f>
        <v>4.0372055443805809E-2</v>
      </c>
      <c r="Z3273">
        <f>Y3273*Diccionario!$B$47</f>
        <v>1.4937660514208148E-2</v>
      </c>
      <c r="AA3273">
        <f>Z3273*Diccionario!$B$48</f>
        <v>1.4937660514208148E-2</v>
      </c>
      <c r="AB3273">
        <f>AA3273*Diccionario!$B$49</f>
        <v>1.1203245385656112E-2</v>
      </c>
      <c r="AC3273">
        <f t="shared" si="515"/>
        <v>1.1203245385656112E-2</v>
      </c>
      <c r="AD3273">
        <f t="shared" si="516"/>
        <v>3.6482300521444341E-2</v>
      </c>
      <c r="AE3273">
        <f t="shared" si="517"/>
        <v>6.1135832971727201E-5</v>
      </c>
      <c r="AF3273" t="e">
        <f ca="1">IF(AD3273="","",_xludf.RANK.EQ(AD3273,$AD$2:$AD$5513,0))</f>
        <v>#NAME?</v>
      </c>
      <c r="AH3273" t="str">
        <f t="shared" si="518"/>
        <v>Baja</v>
      </c>
      <c r="AI3273" t="s">
        <v>153</v>
      </c>
      <c r="AJ3273" t="str">
        <f>IFERROR(VLOOKUP(B3273,Maestro_Regionales!$A$2:$B$35,2,FALSE),"Otras zonas")</f>
        <v>Otras zonas</v>
      </c>
      <c r="AK3273" t="str">
        <f t="shared" si="519"/>
        <v>EPS SANITAS | Otras zonas</v>
      </c>
    </row>
    <row r="3274" spans="1:37">
      <c r="A3274" s="4" t="s">
        <v>1409</v>
      </c>
      <c r="B3274" s="4" t="s">
        <v>1410</v>
      </c>
      <c r="C3274" s="4" t="s">
        <v>1435</v>
      </c>
      <c r="D3274" s="4" t="s">
        <v>1436</v>
      </c>
      <c r="E3274" s="4" t="s">
        <v>90</v>
      </c>
      <c r="F3274" s="4">
        <v>0</v>
      </c>
      <c r="G3274" s="4">
        <v>0</v>
      </c>
      <c r="H3274" s="4">
        <v>2714</v>
      </c>
      <c r="I3274">
        <f t="shared" si="510"/>
        <v>2714</v>
      </c>
      <c r="J3274">
        <f t="shared" si="511"/>
        <v>0</v>
      </c>
      <c r="K3274">
        <f t="shared" si="512"/>
        <v>0</v>
      </c>
      <c r="L3274">
        <f t="shared" si="513"/>
        <v>1</v>
      </c>
      <c r="M3274">
        <f>I3274*Diccionario!$B$36</f>
        <v>6.0251332156862745</v>
      </c>
      <c r="N3274">
        <f>M3274*Diccionario!$B$37</f>
        <v>0.60853845478431379</v>
      </c>
      <c r="O3274">
        <f>N3274*Diccionario!$B$38</f>
        <v>9.1280768217647065E-2</v>
      </c>
      <c r="P3274">
        <f>O3274*Diccionario!$B$39</f>
        <v>8.2152691395882355E-2</v>
      </c>
      <c r="Q3274">
        <f>P3274*Diccionario!$B$40</f>
        <v>3.2861076558352943E-2</v>
      </c>
      <c r="R3274">
        <f>Q3274*Diccionario!$B$41</f>
        <v>2.1359699762929413E-2</v>
      </c>
      <c r="S3274">
        <f t="shared" si="514"/>
        <v>2.1359699762929413E-2</v>
      </c>
      <c r="T3274">
        <f>I3274*Diccionario!$B$36</f>
        <v>6.0251332156862745</v>
      </c>
      <c r="U3274">
        <f>T3274*Diccionario!$B$42</f>
        <v>0.60853845478431379</v>
      </c>
      <c r="V3274">
        <f>U3274*Diccionario!$B$43</f>
        <v>0.51725768656666671</v>
      </c>
      <c r="W3274">
        <f>V3274*Diccionario!$B$44</f>
        <v>9.827896044766668E-2</v>
      </c>
      <c r="X3274">
        <f>W3274*Diccionario!$B$45</f>
        <v>3.8328794574590007E-2</v>
      </c>
      <c r="Y3274">
        <f>X3274*Diccionario!$B$46</f>
        <v>3.4112627171385107E-2</v>
      </c>
      <c r="Z3274">
        <f>Y3274*Diccionario!$B$47</f>
        <v>1.262167205341249E-2</v>
      </c>
      <c r="AA3274">
        <f>Z3274*Diccionario!$B$48</f>
        <v>1.262167205341249E-2</v>
      </c>
      <c r="AB3274">
        <f>AA3274*Diccionario!$B$49</f>
        <v>9.4662540400593676E-3</v>
      </c>
      <c r="AC3274">
        <f t="shared" si="515"/>
        <v>9.4662540400593676E-3</v>
      </c>
      <c r="AD3274">
        <f t="shared" si="516"/>
        <v>3.0825953802988783E-2</v>
      </c>
      <c r="AE3274">
        <f t="shared" si="517"/>
        <v>5.1657114161042236E-5</v>
      </c>
      <c r="AF3274" t="e">
        <f ca="1">IF(AD3274="","",_xludf.RANK.EQ(AD3274,$AD$2:$AD$5513,0))</f>
        <v>#NAME?</v>
      </c>
      <c r="AH3274" t="str">
        <f t="shared" si="518"/>
        <v>Baja</v>
      </c>
      <c r="AI3274" t="s">
        <v>153</v>
      </c>
      <c r="AJ3274" t="str">
        <f>IFERROR(VLOOKUP(B3274,Maestro_Regionales!$A$2:$B$35,2,FALSE),"Otras zonas")</f>
        <v>Otras zonas</v>
      </c>
      <c r="AK3274" t="str">
        <f t="shared" si="519"/>
        <v>REGIMEN DE EXCEPCION | Otras zonas</v>
      </c>
    </row>
    <row r="3275" spans="1:37">
      <c r="A3275" s="4" t="s">
        <v>1409</v>
      </c>
      <c r="B3275" s="4" t="s">
        <v>1410</v>
      </c>
      <c r="C3275" s="4" t="s">
        <v>1437</v>
      </c>
      <c r="D3275" s="4" t="s">
        <v>1438</v>
      </c>
      <c r="E3275" s="4" t="s">
        <v>86</v>
      </c>
      <c r="F3275" s="4">
        <v>1029</v>
      </c>
      <c r="G3275" s="4">
        <v>2525</v>
      </c>
      <c r="H3275" s="4">
        <v>0</v>
      </c>
      <c r="I3275">
        <f t="shared" si="510"/>
        <v>3554</v>
      </c>
      <c r="J3275">
        <f t="shared" si="511"/>
        <v>0.28953292065278557</v>
      </c>
      <c r="K3275">
        <f t="shared" si="512"/>
        <v>0.71046707934721443</v>
      </c>
      <c r="L3275">
        <f t="shared" si="513"/>
        <v>0</v>
      </c>
      <c r="M3275">
        <f>I3275*Diccionario!$B$36</f>
        <v>7.8899496862745089</v>
      </c>
      <c r="N3275">
        <f>M3275*Diccionario!$B$37</f>
        <v>0.79688491831372543</v>
      </c>
      <c r="O3275">
        <f>N3275*Diccionario!$B$38</f>
        <v>0.1195327377470588</v>
      </c>
      <c r="P3275">
        <f>O3275*Diccionario!$B$39</f>
        <v>0.10757946397235292</v>
      </c>
      <c r="Q3275">
        <f>P3275*Diccionario!$B$40</f>
        <v>4.303178558894117E-2</v>
      </c>
      <c r="R3275">
        <f>Q3275*Diccionario!$B$41</f>
        <v>2.7970660632811763E-2</v>
      </c>
      <c r="S3275">
        <f t="shared" si="514"/>
        <v>2.7970660632811763E-2</v>
      </c>
      <c r="T3275">
        <f>I3275*Diccionario!$B$36</f>
        <v>7.8899496862745089</v>
      </c>
      <c r="U3275">
        <f>T3275*Diccionario!$B$42</f>
        <v>0.79688491831372543</v>
      </c>
      <c r="V3275">
        <f>U3275*Diccionario!$B$43</f>
        <v>0.67735218056666657</v>
      </c>
      <c r="W3275">
        <f>V3275*Diccionario!$B$44</f>
        <v>0.12869691430766664</v>
      </c>
      <c r="X3275">
        <f>W3275*Diccionario!$B$45</f>
        <v>5.019179657998999E-2</v>
      </c>
      <c r="Y3275">
        <f>X3275*Diccionario!$B$46</f>
        <v>4.4670698956191093E-2</v>
      </c>
      <c r="Z3275">
        <f>Y3275*Diccionario!$B$47</f>
        <v>1.6528158613790703E-2</v>
      </c>
      <c r="AA3275">
        <f>Z3275*Diccionario!$B$48</f>
        <v>1.6528158613790703E-2</v>
      </c>
      <c r="AB3275">
        <f>AA3275*Diccionario!$B$49</f>
        <v>1.2396118960343028E-2</v>
      </c>
      <c r="AC3275">
        <f t="shared" si="515"/>
        <v>1.2396118960343028E-2</v>
      </c>
      <c r="AD3275">
        <f t="shared" si="516"/>
        <v>4.0366779593154795E-2</v>
      </c>
      <c r="AE3275">
        <f t="shared" si="517"/>
        <v>6.7645314564607252E-5</v>
      </c>
      <c r="AF3275" t="e">
        <f ca="1">IF(AD3275="","",_xludf.RANK.EQ(AD3275,$AD$2:$AD$5513,0))</f>
        <v>#NAME?</v>
      </c>
      <c r="AH3275" t="str">
        <f t="shared" si="518"/>
        <v>Baja</v>
      </c>
      <c r="AI3275" t="s">
        <v>153</v>
      </c>
      <c r="AJ3275" t="str">
        <f>IFERROR(VLOOKUP(B3275,Maestro_Regionales!$A$2:$B$35,2,FALSE),"Otras zonas")</f>
        <v>Otras zonas</v>
      </c>
      <c r="AK3275" t="str">
        <f t="shared" si="519"/>
        <v>EPS SANITAS | Otras zonas</v>
      </c>
    </row>
    <row r="3276" spans="1:37">
      <c r="A3276" s="4" t="s">
        <v>1409</v>
      </c>
      <c r="B3276" s="4" t="s">
        <v>1410</v>
      </c>
      <c r="C3276" s="4" t="s">
        <v>1437</v>
      </c>
      <c r="D3276" s="4" t="s">
        <v>1438</v>
      </c>
      <c r="E3276" s="4" t="s">
        <v>87</v>
      </c>
      <c r="F3276" s="4">
        <v>307</v>
      </c>
      <c r="G3276" s="4">
        <v>3117</v>
      </c>
      <c r="H3276" s="4">
        <v>0</v>
      </c>
      <c r="I3276">
        <f t="shared" si="510"/>
        <v>3424</v>
      </c>
      <c r="J3276">
        <f t="shared" si="511"/>
        <v>8.9661214953271035E-2</v>
      </c>
      <c r="K3276">
        <f t="shared" si="512"/>
        <v>0.91033878504672894</v>
      </c>
      <c r="L3276">
        <f t="shared" si="513"/>
        <v>0</v>
      </c>
      <c r="M3276">
        <f>I3276*Diccionario!$B$36</f>
        <v>7.6013471372549013</v>
      </c>
      <c r="N3276">
        <f>M3276*Diccionario!$B$37</f>
        <v>0.76773606086274504</v>
      </c>
      <c r="O3276">
        <f>N3276*Diccionario!$B$38</f>
        <v>0.11516040912941175</v>
      </c>
      <c r="P3276">
        <f>O3276*Diccionario!$B$39</f>
        <v>0.10364436821647058</v>
      </c>
      <c r="Q3276">
        <f>P3276*Diccionario!$B$40</f>
        <v>4.1457747286588235E-2</v>
      </c>
      <c r="R3276">
        <f>Q3276*Diccionario!$B$41</f>
        <v>2.6947535736282353E-2</v>
      </c>
      <c r="S3276">
        <f t="shared" si="514"/>
        <v>2.6947535736282353E-2</v>
      </c>
      <c r="T3276">
        <f>I3276*Diccionario!$B$36</f>
        <v>7.6013471372549013</v>
      </c>
      <c r="U3276">
        <f>T3276*Diccionario!$B$42</f>
        <v>0.76773606086274504</v>
      </c>
      <c r="V3276">
        <f>U3276*Diccionario!$B$43</f>
        <v>0.65257565173333332</v>
      </c>
      <c r="W3276">
        <f>V3276*Diccionario!$B$44</f>
        <v>0.12398937382933334</v>
      </c>
      <c r="X3276">
        <f>W3276*Diccionario!$B$45</f>
        <v>4.8355855793440004E-2</v>
      </c>
      <c r="Y3276">
        <f>X3276*Diccionario!$B$46</f>
        <v>4.3036711656161603E-2</v>
      </c>
      <c r="Z3276">
        <f>Y3276*Diccionario!$B$47</f>
        <v>1.5923583312779793E-2</v>
      </c>
      <c r="AA3276">
        <f>Z3276*Diccionario!$B$48</f>
        <v>1.5923583312779793E-2</v>
      </c>
      <c r="AB3276">
        <f>AA3276*Diccionario!$B$49</f>
        <v>1.1942687484584845E-2</v>
      </c>
      <c r="AC3276">
        <f t="shared" si="515"/>
        <v>1.1942687484584845E-2</v>
      </c>
      <c r="AD3276">
        <f t="shared" si="516"/>
        <v>3.8890223220867201E-2</v>
      </c>
      <c r="AE3276">
        <f t="shared" si="517"/>
        <v>6.5170950216436474E-5</v>
      </c>
      <c r="AF3276" t="e">
        <f ca="1">IF(AD3276="","",_xludf.RANK.EQ(AD3276,$AD$2:$AD$5513,0))</f>
        <v>#NAME?</v>
      </c>
      <c r="AH3276" t="str">
        <f t="shared" si="518"/>
        <v>Baja</v>
      </c>
      <c r="AI3276" t="s">
        <v>153</v>
      </c>
      <c r="AJ3276" t="str">
        <f>IFERROR(VLOOKUP(B3276,Maestro_Regionales!$A$2:$B$35,2,FALSE),"Otras zonas")</f>
        <v>Otras zonas</v>
      </c>
      <c r="AK3276" t="str">
        <f t="shared" si="519"/>
        <v>NUEVA EPS | Otras zonas</v>
      </c>
    </row>
    <row r="3277" spans="1:37">
      <c r="A3277" s="4" t="s">
        <v>1409</v>
      </c>
      <c r="B3277" s="4" t="s">
        <v>1410</v>
      </c>
      <c r="C3277" s="4" t="s">
        <v>1437</v>
      </c>
      <c r="D3277" s="4" t="s">
        <v>1438</v>
      </c>
      <c r="E3277" s="4" t="s">
        <v>89</v>
      </c>
      <c r="F3277" s="4">
        <v>31</v>
      </c>
      <c r="G3277" s="4">
        <v>1180</v>
      </c>
      <c r="H3277" s="4">
        <v>0</v>
      </c>
      <c r="I3277">
        <f t="shared" si="510"/>
        <v>1211</v>
      </c>
      <c r="J3277">
        <f t="shared" si="511"/>
        <v>2.5598678777869529E-2</v>
      </c>
      <c r="K3277">
        <f t="shared" si="512"/>
        <v>0.97440132122213052</v>
      </c>
      <c r="L3277">
        <f t="shared" si="513"/>
        <v>0</v>
      </c>
      <c r="M3277">
        <f>I3277*Diccionario!$B$36</f>
        <v>2.6884437450980392</v>
      </c>
      <c r="N3277">
        <f>M3277*Diccionario!$B$37</f>
        <v>0.271532818254902</v>
      </c>
      <c r="O3277">
        <f>N3277*Diccionario!$B$38</f>
        <v>4.0729922738235301E-2</v>
      </c>
      <c r="P3277">
        <f>O3277*Diccionario!$B$39</f>
        <v>3.665693046441177E-2</v>
      </c>
      <c r="Q3277">
        <f>P3277*Diccionario!$B$40</f>
        <v>1.4662772185764708E-2</v>
      </c>
      <c r="R3277">
        <f>Q3277*Diccionario!$B$41</f>
        <v>9.5308019207470604E-3</v>
      </c>
      <c r="S3277">
        <f t="shared" si="514"/>
        <v>9.5308019207470604E-3</v>
      </c>
      <c r="T3277">
        <f>I3277*Diccionario!$B$36</f>
        <v>2.6884437450980392</v>
      </c>
      <c r="U3277">
        <f>T3277*Diccionario!$B$42</f>
        <v>0.271532818254902</v>
      </c>
      <c r="V3277">
        <f>U3277*Diccionario!$B$43</f>
        <v>0.23080289551666669</v>
      </c>
      <c r="W3277">
        <f>V3277*Diccionario!$B$44</f>
        <v>4.385255014816667E-2</v>
      </c>
      <c r="X3277">
        <f>W3277*Diccionario!$B$45</f>
        <v>1.7102494557785002E-2</v>
      </c>
      <c r="Y3277">
        <f>X3277*Diccionario!$B$46</f>
        <v>1.5221220156428652E-2</v>
      </c>
      <c r="Z3277">
        <f>Y3277*Diccionario!$B$47</f>
        <v>5.6318514578786007E-3</v>
      </c>
      <c r="AA3277">
        <f>Z3277*Diccionario!$B$48</f>
        <v>5.6318514578786007E-3</v>
      </c>
      <c r="AB3277">
        <f>AA3277*Diccionario!$B$49</f>
        <v>4.2238885934089507E-3</v>
      </c>
      <c r="AC3277">
        <f t="shared" si="515"/>
        <v>4.2238885934089507E-3</v>
      </c>
      <c r="AD3277">
        <f t="shared" si="516"/>
        <v>1.3754690514156011E-2</v>
      </c>
      <c r="AE3277">
        <f t="shared" si="517"/>
        <v>2.3049655581806244E-5</v>
      </c>
      <c r="AF3277" t="e">
        <f ca="1">IF(AD3277="","",_xludf.RANK.EQ(AD3277,$AD$2:$AD$5513,0))</f>
        <v>#NAME?</v>
      </c>
      <c r="AH3277" t="str">
        <f t="shared" si="518"/>
        <v>Baja</v>
      </c>
      <c r="AI3277" t="s">
        <v>153</v>
      </c>
      <c r="AJ3277" t="str">
        <f>IFERROR(VLOOKUP(B3277,Maestro_Regionales!$A$2:$B$35,2,FALSE),"Otras zonas")</f>
        <v>Otras zonas</v>
      </c>
      <c r="AK3277" t="str">
        <f t="shared" si="519"/>
        <v>PROTEGER EPS (ANTES CAJACOPI EPS) | Otras zonas</v>
      </c>
    </row>
    <row r="3278" spans="1:37">
      <c r="A3278" s="4" t="s">
        <v>1409</v>
      </c>
      <c r="B3278" s="4" t="s">
        <v>1410</v>
      </c>
      <c r="C3278" s="4" t="s">
        <v>1437</v>
      </c>
      <c r="D3278" s="4" t="s">
        <v>1438</v>
      </c>
      <c r="E3278" s="4" t="s">
        <v>90</v>
      </c>
      <c r="F3278" s="4">
        <v>0</v>
      </c>
      <c r="G3278" s="4">
        <v>0</v>
      </c>
      <c r="H3278" s="4">
        <v>235</v>
      </c>
      <c r="I3278">
        <f t="shared" si="510"/>
        <v>235</v>
      </c>
      <c r="J3278">
        <f t="shared" si="511"/>
        <v>0</v>
      </c>
      <c r="K3278">
        <f t="shared" si="512"/>
        <v>0</v>
      </c>
      <c r="L3278">
        <f t="shared" si="513"/>
        <v>1</v>
      </c>
      <c r="M3278">
        <f>I3278*Diccionario!$B$36</f>
        <v>0.52170460784313721</v>
      </c>
      <c r="N3278">
        <f>M3278*Diccionario!$B$37</f>
        <v>5.2692165392156862E-2</v>
      </c>
      <c r="O3278">
        <f>N3278*Diccionario!$B$38</f>
        <v>7.9038248088235293E-3</v>
      </c>
      <c r="P3278">
        <f>O3278*Diccionario!$B$39</f>
        <v>7.1134423279411762E-3</v>
      </c>
      <c r="Q3278">
        <f>P3278*Diccionario!$B$40</f>
        <v>2.8453769311764707E-3</v>
      </c>
      <c r="R3278">
        <f>Q3278*Diccionario!$B$41</f>
        <v>1.849495005264706E-3</v>
      </c>
      <c r="S3278">
        <f t="shared" si="514"/>
        <v>1.849495005264706E-3</v>
      </c>
      <c r="T3278">
        <f>I3278*Diccionario!$B$36</f>
        <v>0.52170460784313721</v>
      </c>
      <c r="U3278">
        <f>T3278*Diccionario!$B$42</f>
        <v>5.2692165392156862E-2</v>
      </c>
      <c r="V3278">
        <f>U3278*Diccionario!$B$43</f>
        <v>4.4788340583333329E-2</v>
      </c>
      <c r="W3278">
        <f>V3278*Diccionario!$B$44</f>
        <v>8.5097847108333326E-3</v>
      </c>
      <c r="X3278">
        <f>W3278*Diccionario!$B$45</f>
        <v>3.318816037225E-3</v>
      </c>
      <c r="Y3278">
        <f>X3278*Diccionario!$B$46</f>
        <v>2.9537462731302499E-3</v>
      </c>
      <c r="Z3278">
        <f>Y3278*Diccionario!$B$47</f>
        <v>1.0928861210581925E-3</v>
      </c>
      <c r="AA3278">
        <f>Z3278*Diccionario!$B$48</f>
        <v>1.0928861210581925E-3</v>
      </c>
      <c r="AB3278">
        <f>AA3278*Diccionario!$B$49</f>
        <v>8.1966459079364437E-4</v>
      </c>
      <c r="AC3278">
        <f t="shared" si="515"/>
        <v>8.1966459079364437E-4</v>
      </c>
      <c r="AD3278">
        <f t="shared" si="516"/>
        <v>2.6691595960583502E-3</v>
      </c>
      <c r="AE3278">
        <f t="shared" si="517"/>
        <v>4.4728893986164052E-6</v>
      </c>
      <c r="AF3278" t="e">
        <f ca="1">IF(AD3278="","",_xludf.RANK.EQ(AD3278,$AD$2:$AD$5513,0))</f>
        <v>#NAME?</v>
      </c>
      <c r="AH3278" t="str">
        <f t="shared" si="518"/>
        <v>Baja</v>
      </c>
      <c r="AI3278" t="s">
        <v>153</v>
      </c>
      <c r="AJ3278" t="str">
        <f>IFERROR(VLOOKUP(B3278,Maestro_Regionales!$A$2:$B$35,2,FALSE),"Otras zonas")</f>
        <v>Otras zonas</v>
      </c>
      <c r="AK3278" t="str">
        <f t="shared" si="519"/>
        <v>REGIMEN DE EXCEPCION | Otras zonas</v>
      </c>
    </row>
    <row r="3279" spans="1:37">
      <c r="A3279" s="4" t="s">
        <v>1409</v>
      </c>
      <c r="B3279" s="4" t="s">
        <v>1410</v>
      </c>
      <c r="C3279" s="4" t="s">
        <v>1439</v>
      </c>
      <c r="D3279" s="4" t="s">
        <v>511</v>
      </c>
      <c r="E3279" s="4" t="s">
        <v>89</v>
      </c>
      <c r="F3279" s="4">
        <v>156</v>
      </c>
      <c r="G3279" s="4">
        <v>9349</v>
      </c>
      <c r="H3279" s="4">
        <v>0</v>
      </c>
      <c r="I3279">
        <f t="shared" si="510"/>
        <v>9505</v>
      </c>
      <c r="J3279">
        <f t="shared" si="511"/>
        <v>1.6412414518674381E-2</v>
      </c>
      <c r="K3279">
        <f t="shared" si="512"/>
        <v>0.98358758548132563</v>
      </c>
      <c r="L3279">
        <f t="shared" si="513"/>
        <v>0</v>
      </c>
      <c r="M3279">
        <f>I3279*Diccionario!$B$36</f>
        <v>21.101286372549019</v>
      </c>
      <c r="N3279">
        <f>M3279*Diccionario!$B$37</f>
        <v>2.1312299236274512</v>
      </c>
      <c r="O3279">
        <f>N3279*Diccionario!$B$38</f>
        <v>0.31968448854411768</v>
      </c>
      <c r="P3279">
        <f>O3279*Diccionario!$B$39</f>
        <v>0.28771603968970594</v>
      </c>
      <c r="Q3279">
        <f>P3279*Diccionario!$B$40</f>
        <v>0.11508641587588238</v>
      </c>
      <c r="R3279">
        <f>Q3279*Diccionario!$B$41</f>
        <v>7.4806170319323545E-2</v>
      </c>
      <c r="S3279">
        <f t="shared" si="514"/>
        <v>7.4806170319323545E-2</v>
      </c>
      <c r="T3279">
        <f>I3279*Diccionario!$B$36</f>
        <v>21.101286372549019</v>
      </c>
      <c r="U3279">
        <f>T3279*Diccionario!$B$42</f>
        <v>2.1312299236274512</v>
      </c>
      <c r="V3279">
        <f>U3279*Diccionario!$B$43</f>
        <v>1.8115454350833335</v>
      </c>
      <c r="W3279">
        <f>V3279*Diccionario!$B$44</f>
        <v>0.34419363266583336</v>
      </c>
      <c r="X3279">
        <f>W3279*Diccionario!$B$45</f>
        <v>0.13423551673967501</v>
      </c>
      <c r="Y3279">
        <f>X3279*Diccionario!$B$46</f>
        <v>0.11946960989831076</v>
      </c>
      <c r="Z3279">
        <f>Y3279*Diccionario!$B$47</f>
        <v>4.4203755662374979E-2</v>
      </c>
      <c r="AA3279">
        <f>Z3279*Diccionario!$B$48</f>
        <v>4.4203755662374979E-2</v>
      </c>
      <c r="AB3279">
        <f>AA3279*Diccionario!$B$49</f>
        <v>3.3152816746781236E-2</v>
      </c>
      <c r="AC3279">
        <f t="shared" si="515"/>
        <v>3.3152816746781236E-2</v>
      </c>
      <c r="AD3279">
        <f t="shared" si="516"/>
        <v>0.10795898706610478</v>
      </c>
      <c r="AE3279">
        <f t="shared" si="517"/>
        <v>1.8091410099510186E-4</v>
      </c>
      <c r="AF3279" t="e">
        <f ca="1">IF(AD3279="","",_xludf.RANK.EQ(AD3279,$AD$2:$AD$5513,0))</f>
        <v>#NAME?</v>
      </c>
      <c r="AH3279" t="str">
        <f t="shared" si="518"/>
        <v>Baja</v>
      </c>
      <c r="AI3279" t="s">
        <v>153</v>
      </c>
      <c r="AJ3279" t="str">
        <f>IFERROR(VLOOKUP(B3279,Maestro_Regionales!$A$2:$B$35,2,FALSE),"Otras zonas")</f>
        <v>Otras zonas</v>
      </c>
      <c r="AK3279" t="str">
        <f t="shared" si="519"/>
        <v>PROTEGER EPS (ANTES CAJACOPI EPS) | Otras zonas</v>
      </c>
    </row>
    <row r="3280" spans="1:37">
      <c r="A3280" s="4" t="s">
        <v>1409</v>
      </c>
      <c r="B3280" s="4" t="s">
        <v>1410</v>
      </c>
      <c r="C3280" s="4" t="s">
        <v>1439</v>
      </c>
      <c r="D3280" s="4" t="s">
        <v>511</v>
      </c>
      <c r="E3280" s="4" t="s">
        <v>87</v>
      </c>
      <c r="F3280" s="4">
        <v>1445</v>
      </c>
      <c r="G3280" s="4">
        <v>6938</v>
      </c>
      <c r="H3280" s="4">
        <v>0</v>
      </c>
      <c r="I3280">
        <f t="shared" si="510"/>
        <v>8383</v>
      </c>
      <c r="J3280">
        <f t="shared" si="511"/>
        <v>0.17237265895264225</v>
      </c>
      <c r="K3280">
        <f t="shared" si="512"/>
        <v>0.8276273410473578</v>
      </c>
      <c r="L3280">
        <f t="shared" si="513"/>
        <v>0</v>
      </c>
      <c r="M3280">
        <f>I3280*Diccionario!$B$36</f>
        <v>18.610424372549019</v>
      </c>
      <c r="N3280">
        <f>M3280*Diccionario!$B$37</f>
        <v>1.879652861627451</v>
      </c>
      <c r="O3280">
        <f>N3280*Diccionario!$B$38</f>
        <v>0.28194792924411766</v>
      </c>
      <c r="P3280">
        <f>O3280*Diccionario!$B$39</f>
        <v>0.25375313631970592</v>
      </c>
      <c r="Q3280">
        <f>P3280*Diccionario!$B$40</f>
        <v>0.10150125452788238</v>
      </c>
      <c r="R3280">
        <f>Q3280*Diccionario!$B$41</f>
        <v>6.5975815443123545E-2</v>
      </c>
      <c r="S3280">
        <f t="shared" si="514"/>
        <v>6.5975815443123545E-2</v>
      </c>
      <c r="T3280">
        <f>I3280*Diccionario!$B$36</f>
        <v>18.610424372549019</v>
      </c>
      <c r="U3280">
        <f>T3280*Diccionario!$B$42</f>
        <v>1.879652861627451</v>
      </c>
      <c r="V3280">
        <f>U3280*Diccionario!$B$43</f>
        <v>1.5977049323833334</v>
      </c>
      <c r="W3280">
        <f>V3280*Diccionario!$B$44</f>
        <v>0.30356393715283336</v>
      </c>
      <c r="X3280">
        <f>W3280*Diccionario!$B$45</f>
        <v>0.11838993548960501</v>
      </c>
      <c r="Y3280">
        <f>X3280*Diccionario!$B$46</f>
        <v>0.10536704258574846</v>
      </c>
      <c r="Z3280">
        <f>Y3280*Diccionario!$B$47</f>
        <v>3.8985805756726929E-2</v>
      </c>
      <c r="AA3280">
        <f>Z3280*Diccionario!$B$48</f>
        <v>3.8985805756726929E-2</v>
      </c>
      <c r="AB3280">
        <f>AA3280*Diccionario!$B$49</f>
        <v>2.9239354317545197E-2</v>
      </c>
      <c r="AC3280">
        <f t="shared" si="515"/>
        <v>2.9239354317545197E-2</v>
      </c>
      <c r="AD3280">
        <f t="shared" si="516"/>
        <v>9.5215169760668739E-2</v>
      </c>
      <c r="AE3280">
        <f t="shared" si="517"/>
        <v>1.5955843331319714E-4</v>
      </c>
      <c r="AF3280" t="e">
        <f ca="1">IF(AD3280="","",_xludf.RANK.EQ(AD3280,$AD$2:$AD$5513,0))</f>
        <v>#NAME?</v>
      </c>
      <c r="AH3280" t="str">
        <f t="shared" si="518"/>
        <v>Baja</v>
      </c>
      <c r="AI3280" t="s">
        <v>153</v>
      </c>
      <c r="AJ3280" t="str">
        <f>IFERROR(VLOOKUP(B3280,Maestro_Regionales!$A$2:$B$35,2,FALSE),"Otras zonas")</f>
        <v>Otras zonas</v>
      </c>
      <c r="AK3280" t="str">
        <f t="shared" si="519"/>
        <v>NUEVA EPS | Otras zonas</v>
      </c>
    </row>
    <row r="3281" spans="1:37">
      <c r="A3281" s="4" t="s">
        <v>1409</v>
      </c>
      <c r="B3281" s="4" t="s">
        <v>1410</v>
      </c>
      <c r="C3281" s="4" t="s">
        <v>1439</v>
      </c>
      <c r="D3281" s="4" t="s">
        <v>511</v>
      </c>
      <c r="E3281" s="4" t="s">
        <v>86</v>
      </c>
      <c r="F3281" s="4">
        <v>2820</v>
      </c>
      <c r="G3281" s="4">
        <v>3762</v>
      </c>
      <c r="H3281" s="4">
        <v>0</v>
      </c>
      <c r="I3281">
        <f t="shared" si="510"/>
        <v>6582</v>
      </c>
      <c r="J3281">
        <f t="shared" si="511"/>
        <v>0.42844120328167729</v>
      </c>
      <c r="K3281">
        <f t="shared" si="512"/>
        <v>0.57155879671832266</v>
      </c>
      <c r="L3281">
        <f t="shared" si="513"/>
        <v>0</v>
      </c>
      <c r="M3281">
        <f>I3281*Diccionario!$B$36</f>
        <v>14.612169058823529</v>
      </c>
      <c r="N3281">
        <f>M3281*Diccionario!$B$37</f>
        <v>1.4758290749411764</v>
      </c>
      <c r="O3281">
        <f>N3281*Diccionario!$B$38</f>
        <v>0.22137436124117646</v>
      </c>
      <c r="P3281">
        <f>O3281*Diccionario!$B$39</f>
        <v>0.19923692511705882</v>
      </c>
      <c r="Q3281">
        <f>P3281*Diccionario!$B$40</f>
        <v>7.9694770046823529E-2</v>
      </c>
      <c r="R3281">
        <f>Q3281*Diccionario!$B$41</f>
        <v>5.1801600530435296E-2</v>
      </c>
      <c r="S3281">
        <f t="shared" si="514"/>
        <v>5.1801600530435296E-2</v>
      </c>
      <c r="T3281">
        <f>I3281*Diccionario!$B$36</f>
        <v>14.612169058823529</v>
      </c>
      <c r="U3281">
        <f>T3281*Diccionario!$B$42</f>
        <v>1.4758290749411764</v>
      </c>
      <c r="V3281">
        <f>U3281*Diccionario!$B$43</f>
        <v>1.2544547136999999</v>
      </c>
      <c r="W3281">
        <f>V3281*Diccionario!$B$44</f>
        <v>0.238346395603</v>
      </c>
      <c r="X3281">
        <f>W3281*Diccionario!$B$45</f>
        <v>9.2955094285170001E-2</v>
      </c>
      <c r="Y3281">
        <f>X3281*Diccionario!$B$46</f>
        <v>8.2730033913801307E-2</v>
      </c>
      <c r="Z3281">
        <f>Y3281*Diccionario!$B$47</f>
        <v>3.0610112548106482E-2</v>
      </c>
      <c r="AA3281">
        <f>Z3281*Diccionario!$B$48</f>
        <v>3.0610112548106482E-2</v>
      </c>
      <c r="AB3281">
        <f>AA3281*Diccionario!$B$49</f>
        <v>2.2957584411079861E-2</v>
      </c>
      <c r="AC3281">
        <f t="shared" si="515"/>
        <v>2.2957584411079861E-2</v>
      </c>
      <c r="AD3281">
        <f t="shared" si="516"/>
        <v>7.475918494151515E-2</v>
      </c>
      <c r="AE3281">
        <f t="shared" si="517"/>
        <v>1.2527897030507735E-4</v>
      </c>
      <c r="AF3281" t="e">
        <f ca="1">IF(AD3281="","",_xludf.RANK.EQ(AD3281,$AD$2:$AD$5513,0))</f>
        <v>#NAME?</v>
      </c>
      <c r="AH3281" t="str">
        <f t="shared" si="518"/>
        <v>Baja</v>
      </c>
      <c r="AI3281" t="s">
        <v>153</v>
      </c>
      <c r="AJ3281" t="str">
        <f>IFERROR(VLOOKUP(B3281,Maestro_Regionales!$A$2:$B$35,2,FALSE),"Otras zonas")</f>
        <v>Otras zonas</v>
      </c>
      <c r="AK3281" t="str">
        <f t="shared" si="519"/>
        <v>EPS SANITAS | Otras zonas</v>
      </c>
    </row>
    <row r="3282" spans="1:37">
      <c r="A3282" s="4" t="s">
        <v>1409</v>
      </c>
      <c r="B3282" s="4" t="s">
        <v>1410</v>
      </c>
      <c r="C3282" s="4" t="s">
        <v>1439</v>
      </c>
      <c r="D3282" s="4" t="s">
        <v>511</v>
      </c>
      <c r="E3282" s="4" t="s">
        <v>90</v>
      </c>
      <c r="F3282" s="4">
        <v>0</v>
      </c>
      <c r="G3282" s="4">
        <v>0</v>
      </c>
      <c r="H3282" s="4">
        <v>453</v>
      </c>
      <c r="I3282">
        <f t="shared" si="510"/>
        <v>453</v>
      </c>
      <c r="J3282">
        <f t="shared" si="511"/>
        <v>0</v>
      </c>
      <c r="K3282">
        <f t="shared" si="512"/>
        <v>0</v>
      </c>
      <c r="L3282">
        <f t="shared" si="513"/>
        <v>1</v>
      </c>
      <c r="M3282">
        <f>I3282*Diccionario!$B$36</f>
        <v>1.0056688823529412</v>
      </c>
      <c r="N3282">
        <f>M3282*Diccionario!$B$37</f>
        <v>0.10157255711764707</v>
      </c>
      <c r="O3282">
        <f>N3282*Diccionario!$B$38</f>
        <v>1.523588356764706E-2</v>
      </c>
      <c r="P3282">
        <f>O3282*Diccionario!$B$39</f>
        <v>1.3712295210882354E-2</v>
      </c>
      <c r="Q3282">
        <f>P3282*Diccionario!$B$40</f>
        <v>5.4849180843529423E-3</v>
      </c>
      <c r="R3282">
        <f>Q3282*Diccionario!$B$41</f>
        <v>3.5651967548294126E-3</v>
      </c>
      <c r="S3282">
        <f t="shared" si="514"/>
        <v>3.5651967548294126E-3</v>
      </c>
      <c r="T3282">
        <f>I3282*Diccionario!$B$36</f>
        <v>1.0056688823529412</v>
      </c>
      <c r="U3282">
        <f>T3282*Diccionario!$B$42</f>
        <v>0.10157255711764707</v>
      </c>
      <c r="V3282">
        <f>U3282*Diccionario!$B$43</f>
        <v>8.6336673550000007E-2</v>
      </c>
      <c r="W3282">
        <f>V3282*Diccionario!$B$44</f>
        <v>1.64039679745E-2</v>
      </c>
      <c r="X3282">
        <f>W3282*Diccionario!$B$45</f>
        <v>6.3975475100549999E-3</v>
      </c>
      <c r="Y3282">
        <f>X3282*Diccionario!$B$46</f>
        <v>5.6938172839489497E-3</v>
      </c>
      <c r="Z3282">
        <f>Y3282*Diccionario!$B$47</f>
        <v>2.1067123950611116E-3</v>
      </c>
      <c r="AA3282">
        <f>Z3282*Diccionario!$B$48</f>
        <v>2.1067123950611116E-3</v>
      </c>
      <c r="AB3282">
        <f>AA3282*Diccionario!$B$49</f>
        <v>1.5800342962958337E-3</v>
      </c>
      <c r="AC3282">
        <f t="shared" si="515"/>
        <v>1.5800342962958337E-3</v>
      </c>
      <c r="AD3282">
        <f t="shared" si="516"/>
        <v>5.1452310511252465E-3</v>
      </c>
      <c r="AE3282">
        <f t="shared" si="517"/>
        <v>8.6222080747797096E-6</v>
      </c>
      <c r="AF3282" t="e">
        <f ca="1">IF(AD3282="","",_xludf.RANK.EQ(AD3282,$AD$2:$AD$5513,0))</f>
        <v>#NAME?</v>
      </c>
      <c r="AH3282" t="str">
        <f t="shared" si="518"/>
        <v>Baja</v>
      </c>
      <c r="AI3282" t="s">
        <v>153</v>
      </c>
      <c r="AJ3282" t="str">
        <f>IFERROR(VLOOKUP(B3282,Maestro_Regionales!$A$2:$B$35,2,FALSE),"Otras zonas")</f>
        <v>Otras zonas</v>
      </c>
      <c r="AK3282" t="str">
        <f t="shared" si="519"/>
        <v>REGIMEN DE EXCEPCION | Otras zonas</v>
      </c>
    </row>
    <row r="3283" spans="1:37">
      <c r="A3283" s="4" t="s">
        <v>1440</v>
      </c>
      <c r="B3283" s="4" t="s">
        <v>1441</v>
      </c>
      <c r="C3283" s="4" t="s">
        <v>1442</v>
      </c>
      <c r="D3283" s="4" t="s">
        <v>1443</v>
      </c>
      <c r="E3283" s="4" t="s">
        <v>85</v>
      </c>
      <c r="F3283" s="4">
        <v>87081</v>
      </c>
      <c r="G3283" s="4">
        <v>40325</v>
      </c>
      <c r="H3283" s="4">
        <v>0</v>
      </c>
      <c r="I3283">
        <f t="shared" si="510"/>
        <v>127406</v>
      </c>
      <c r="J3283">
        <f t="shared" si="511"/>
        <v>0.68349214322716356</v>
      </c>
      <c r="K3283">
        <f t="shared" si="512"/>
        <v>0.31650785677283644</v>
      </c>
      <c r="L3283">
        <f t="shared" si="513"/>
        <v>0</v>
      </c>
      <c r="M3283">
        <f>I3283*Diccionario!$B$36</f>
        <v>282.84381815686271</v>
      </c>
      <c r="N3283">
        <f>M3283*Diccionario!$B$37</f>
        <v>28.567225633843137</v>
      </c>
      <c r="O3283">
        <f>N3283*Diccionario!$B$38</f>
        <v>4.2850838450764703</v>
      </c>
      <c r="P3283">
        <f>O3283*Diccionario!$B$39</f>
        <v>3.8565754605688234</v>
      </c>
      <c r="Q3283">
        <f>P3283*Diccionario!$B$40</f>
        <v>1.5426301842275294</v>
      </c>
      <c r="R3283">
        <f>Q3283*Diccionario!$B$41</f>
        <v>1.0027096197478942</v>
      </c>
      <c r="S3283">
        <f t="shared" si="514"/>
        <v>1.0027096197478942</v>
      </c>
      <c r="T3283">
        <f>I3283*Diccionario!$B$36</f>
        <v>282.84381815686271</v>
      </c>
      <c r="U3283">
        <f>T3283*Diccionario!$B$42</f>
        <v>28.567225633843137</v>
      </c>
      <c r="V3283">
        <f>U3283*Diccionario!$B$43</f>
        <v>24.282141788766666</v>
      </c>
      <c r="W3283">
        <f>V3283*Diccionario!$B$44</f>
        <v>4.6136069398656669</v>
      </c>
      <c r="X3283">
        <f>W3283*Diccionario!$B$45</f>
        <v>1.7993067065476103</v>
      </c>
      <c r="Y3283">
        <f>X3283*Diccionario!$B$46</f>
        <v>1.6013829688273731</v>
      </c>
      <c r="Z3283">
        <f>Y3283*Diccionario!$B$47</f>
        <v>0.59251169846612806</v>
      </c>
      <c r="AA3283">
        <f>Z3283*Diccionario!$B$48</f>
        <v>0.59251169846612806</v>
      </c>
      <c r="AB3283">
        <f>AA3283*Diccionario!$B$49</f>
        <v>0.44438377384959604</v>
      </c>
      <c r="AC3283">
        <f t="shared" si="515"/>
        <v>0.44438377384959604</v>
      </c>
      <c r="AD3283">
        <f t="shared" si="516"/>
        <v>1.4470933935974903</v>
      </c>
      <c r="AE3283">
        <f t="shared" si="517"/>
        <v>2.4249912626388161E-3</v>
      </c>
      <c r="AF3283" t="e">
        <f ca="1">IF(AD3283="","",_xludf.RANK.EQ(AD3283,$AD$2:$AD$5513,0))</f>
        <v>#NAME?</v>
      </c>
      <c r="AH3283" t="str">
        <f t="shared" si="518"/>
        <v>Media</v>
      </c>
      <c r="AI3283" t="s">
        <v>153</v>
      </c>
      <c r="AJ3283" t="str">
        <f>IFERROR(VLOOKUP(B3283,Maestro_Regionales!$A$2:$B$35,2,FALSE),"Otras zonas")</f>
        <v>Costa</v>
      </c>
      <c r="AK3283" t="str">
        <f t="shared" si="519"/>
        <v>SALUD TOTAL EPS | Costa</v>
      </c>
    </row>
    <row r="3284" spans="1:37">
      <c r="A3284" s="4" t="s">
        <v>1440</v>
      </c>
      <c r="B3284" s="4" t="s">
        <v>1441</v>
      </c>
      <c r="C3284" s="4" t="s">
        <v>1442</v>
      </c>
      <c r="D3284" s="4" t="s">
        <v>1443</v>
      </c>
      <c r="E3284" s="4" t="s">
        <v>87</v>
      </c>
      <c r="F3284" s="4">
        <v>34097</v>
      </c>
      <c r="G3284" s="4">
        <v>76964</v>
      </c>
      <c r="H3284" s="4">
        <v>0</v>
      </c>
      <c r="I3284">
        <f t="shared" si="510"/>
        <v>111061</v>
      </c>
      <c r="J3284">
        <f t="shared" si="511"/>
        <v>0.30701146216943842</v>
      </c>
      <c r="K3284">
        <f t="shared" si="512"/>
        <v>0.69298853783056158</v>
      </c>
      <c r="L3284">
        <f t="shared" si="513"/>
        <v>0</v>
      </c>
      <c r="M3284">
        <f>I3284*Diccionario!$B$36</f>
        <v>246.55759766666665</v>
      </c>
      <c r="N3284">
        <f>M3284*Diccionario!$B$37</f>
        <v>24.902317364333335</v>
      </c>
      <c r="O3284">
        <f>N3284*Diccionario!$B$38</f>
        <v>3.7353476046500003</v>
      </c>
      <c r="P3284">
        <f>O3284*Diccionario!$B$39</f>
        <v>3.3618128441850001</v>
      </c>
      <c r="Q3284">
        <f>P3284*Diccionario!$B$40</f>
        <v>1.3447251376740001</v>
      </c>
      <c r="R3284">
        <f>Q3284*Diccionario!$B$41</f>
        <v>0.87407133948810012</v>
      </c>
      <c r="S3284">
        <f t="shared" si="514"/>
        <v>0.87407133948810012</v>
      </c>
      <c r="T3284">
        <f>I3284*Diccionario!$B$36</f>
        <v>246.55759766666665</v>
      </c>
      <c r="U3284">
        <f>T3284*Diccionario!$B$42</f>
        <v>24.902317364333335</v>
      </c>
      <c r="V3284">
        <f>U3284*Diccionario!$B$43</f>
        <v>21.166969759683333</v>
      </c>
      <c r="W3284">
        <f>V3284*Diccionario!$B$44</f>
        <v>4.0217242543398335</v>
      </c>
      <c r="X3284">
        <f>W3284*Diccionario!$B$45</f>
        <v>1.5684724591925352</v>
      </c>
      <c r="Y3284">
        <f>X3284*Diccionario!$B$46</f>
        <v>1.3959404886813565</v>
      </c>
      <c r="Z3284">
        <f>Y3284*Diccionario!$B$47</f>
        <v>0.51649798081210185</v>
      </c>
      <c r="AA3284">
        <f>Z3284*Diccionario!$B$48</f>
        <v>0.51649798081210185</v>
      </c>
      <c r="AB3284">
        <f>AA3284*Diccionario!$B$49</f>
        <v>0.38737348560907636</v>
      </c>
      <c r="AC3284">
        <f t="shared" si="515"/>
        <v>0.38737348560907636</v>
      </c>
      <c r="AD3284">
        <f t="shared" si="516"/>
        <v>1.2614448250971764</v>
      </c>
      <c r="AE3284">
        <f t="shared" si="517"/>
        <v>2.113887529786113E-3</v>
      </c>
      <c r="AF3284" t="e">
        <f ca="1">IF(AD3284="","",_xludf.RANK.EQ(AD3284,$AD$2:$AD$5513,0))</f>
        <v>#NAME?</v>
      </c>
      <c r="AH3284" t="str">
        <f t="shared" si="518"/>
        <v>Media</v>
      </c>
      <c r="AI3284" t="s">
        <v>153</v>
      </c>
      <c r="AJ3284" t="str">
        <f>IFERROR(VLOOKUP(B3284,Maestro_Regionales!$A$2:$B$35,2,FALSE),"Otras zonas")</f>
        <v>Costa</v>
      </c>
      <c r="AK3284" t="str">
        <f t="shared" si="519"/>
        <v>NUEVA EPS | Costa</v>
      </c>
    </row>
    <row r="3285" spans="1:37">
      <c r="A3285" s="4" t="s">
        <v>1440</v>
      </c>
      <c r="B3285" s="4" t="s">
        <v>1441</v>
      </c>
      <c r="C3285" s="4" t="s">
        <v>1442</v>
      </c>
      <c r="D3285" s="4" t="s">
        <v>1443</v>
      </c>
      <c r="E3285" s="4" t="s">
        <v>86</v>
      </c>
      <c r="F3285" s="4">
        <v>84067</v>
      </c>
      <c r="G3285" s="4">
        <v>18668</v>
      </c>
      <c r="H3285" s="4">
        <v>0</v>
      </c>
      <c r="I3285">
        <f t="shared" si="510"/>
        <v>102735</v>
      </c>
      <c r="J3285">
        <f t="shared" si="511"/>
        <v>0.81828977466296782</v>
      </c>
      <c r="K3285">
        <f t="shared" si="512"/>
        <v>0.18171022533703218</v>
      </c>
      <c r="L3285">
        <f t="shared" si="513"/>
        <v>0</v>
      </c>
      <c r="M3285">
        <f>I3285*Diccionario!$B$36</f>
        <v>228.07371441176468</v>
      </c>
      <c r="N3285">
        <f>M3285*Diccionario!$B$37</f>
        <v>23.035445155588235</v>
      </c>
      <c r="O3285">
        <f>N3285*Diccionario!$B$38</f>
        <v>3.4553167733382351</v>
      </c>
      <c r="P3285">
        <f>O3285*Diccionario!$B$39</f>
        <v>3.1097850960044116</v>
      </c>
      <c r="Q3285">
        <f>P3285*Diccionario!$B$40</f>
        <v>1.2439140384017646</v>
      </c>
      <c r="R3285">
        <f>Q3285*Diccionario!$B$41</f>
        <v>0.80854412496114703</v>
      </c>
      <c r="S3285">
        <f t="shared" si="514"/>
        <v>0.80854412496114703</v>
      </c>
      <c r="T3285">
        <f>I3285*Diccionario!$B$36</f>
        <v>228.07371441176468</v>
      </c>
      <c r="U3285">
        <f>T3285*Diccionario!$B$42</f>
        <v>23.035445155588235</v>
      </c>
      <c r="V3285">
        <f>U3285*Diccionario!$B$43</f>
        <v>19.580128382249999</v>
      </c>
      <c r="W3285">
        <f>V3285*Diccionario!$B$44</f>
        <v>3.7202243926274998</v>
      </c>
      <c r="X3285">
        <f>W3285*Diccionario!$B$45</f>
        <v>1.450887513124725</v>
      </c>
      <c r="Y3285">
        <f>X3285*Diccionario!$B$46</f>
        <v>1.2912898866810052</v>
      </c>
      <c r="Z3285">
        <f>Y3285*Diccionario!$B$47</f>
        <v>0.47777725807197191</v>
      </c>
      <c r="AA3285">
        <f>Z3285*Diccionario!$B$48</f>
        <v>0.47777725807197191</v>
      </c>
      <c r="AB3285">
        <f>AA3285*Diccionario!$B$49</f>
        <v>0.35833294355397893</v>
      </c>
      <c r="AC3285">
        <f t="shared" si="515"/>
        <v>0.35833294355397893</v>
      </c>
      <c r="AD3285">
        <f t="shared" si="516"/>
        <v>1.166877068515126</v>
      </c>
      <c r="AE3285">
        <f t="shared" si="517"/>
        <v>1.955414010071729E-3</v>
      </c>
      <c r="AF3285" t="e">
        <f ca="1">IF(AD3285="","",_xludf.RANK.EQ(AD3285,$AD$2:$AD$5513,0))</f>
        <v>#NAME?</v>
      </c>
      <c r="AH3285" t="str">
        <f t="shared" si="518"/>
        <v>Media</v>
      </c>
      <c r="AI3285" t="s">
        <v>153</v>
      </c>
      <c r="AJ3285" t="str">
        <f>IFERROR(VLOOKUP(B3285,Maestro_Regionales!$A$2:$B$35,2,FALSE),"Otras zonas")</f>
        <v>Costa</v>
      </c>
      <c r="AK3285" t="str">
        <f t="shared" si="519"/>
        <v>EPS SANITAS | Costa</v>
      </c>
    </row>
    <row r="3286" spans="1:37">
      <c r="A3286" s="4" t="s">
        <v>1440</v>
      </c>
      <c r="B3286" s="4" t="s">
        <v>1441</v>
      </c>
      <c r="C3286" s="4" t="s">
        <v>1442</v>
      </c>
      <c r="D3286" s="4" t="s">
        <v>1443</v>
      </c>
      <c r="E3286" s="4" t="s">
        <v>88</v>
      </c>
      <c r="F3286" s="4">
        <v>9028</v>
      </c>
      <c r="G3286" s="4">
        <v>82807</v>
      </c>
      <c r="H3286" s="4">
        <v>0</v>
      </c>
      <c r="I3286">
        <f t="shared" si="510"/>
        <v>91835</v>
      </c>
      <c r="J3286">
        <f t="shared" si="511"/>
        <v>9.8306745794087227E-2</v>
      </c>
      <c r="K3286">
        <f t="shared" si="512"/>
        <v>0.90169325420591273</v>
      </c>
      <c r="L3286">
        <f t="shared" si="513"/>
        <v>0</v>
      </c>
      <c r="M3286">
        <f>I3286*Diccionario!$B$36</f>
        <v>203.87550068627451</v>
      </c>
      <c r="N3286">
        <f>M3286*Diccionario!$B$37</f>
        <v>20.591425569313728</v>
      </c>
      <c r="O3286">
        <f>N3286*Diccionario!$B$38</f>
        <v>3.0887138353970589</v>
      </c>
      <c r="P3286">
        <f>O3286*Diccionario!$B$39</f>
        <v>2.7798424518573532</v>
      </c>
      <c r="Q3286">
        <f>P3286*Diccionario!$B$40</f>
        <v>1.1119369807429413</v>
      </c>
      <c r="R3286">
        <f>Q3286*Diccionario!$B$41</f>
        <v>0.72275903748291193</v>
      </c>
      <c r="S3286">
        <f t="shared" si="514"/>
        <v>0.72275903748291193</v>
      </c>
      <c r="T3286">
        <f>I3286*Diccionario!$B$36</f>
        <v>203.87550068627451</v>
      </c>
      <c r="U3286">
        <f>T3286*Diccionario!$B$42</f>
        <v>20.591425569313728</v>
      </c>
      <c r="V3286">
        <f>U3286*Diccionario!$B$43</f>
        <v>17.502711733916669</v>
      </c>
      <c r="W3286">
        <f>V3286*Diccionario!$B$44</f>
        <v>3.325515229444167</v>
      </c>
      <c r="X3286">
        <f>W3286*Diccionario!$B$45</f>
        <v>1.2969509394832253</v>
      </c>
      <c r="Y3286">
        <f>X3286*Diccionario!$B$46</f>
        <v>1.1542863361400706</v>
      </c>
      <c r="Z3286">
        <f>Y3286*Diccionario!$B$47</f>
        <v>0.42708594437182612</v>
      </c>
      <c r="AA3286">
        <f>Z3286*Diccionario!$B$48</f>
        <v>0.42708594437182612</v>
      </c>
      <c r="AB3286">
        <f>AA3286*Diccionario!$B$49</f>
        <v>0.32031445827886962</v>
      </c>
      <c r="AC3286">
        <f t="shared" si="515"/>
        <v>0.32031445827886962</v>
      </c>
      <c r="AD3286">
        <f t="shared" si="516"/>
        <v>1.0430734957617815</v>
      </c>
      <c r="AE3286">
        <f t="shared" si="517"/>
        <v>1.7479480762635645E-3</v>
      </c>
      <c r="AF3286" t="e">
        <f ca="1">IF(AD3286="","",_xludf.RANK.EQ(AD3286,$AD$2:$AD$5513,0))</f>
        <v>#NAME?</v>
      </c>
      <c r="AH3286" t="str">
        <f t="shared" si="518"/>
        <v>Media</v>
      </c>
      <c r="AI3286" t="s">
        <v>153</v>
      </c>
      <c r="AJ3286" t="str">
        <f>IFERROR(VLOOKUP(B3286,Maestro_Regionales!$A$2:$B$35,2,FALSE),"Otras zonas")</f>
        <v>Costa</v>
      </c>
      <c r="AK3286" t="str">
        <f t="shared" si="519"/>
        <v>COOSALUD EPS | Costa</v>
      </c>
    </row>
    <row r="3287" spans="1:37">
      <c r="A3287" s="4" t="s">
        <v>1440</v>
      </c>
      <c r="B3287" s="4" t="s">
        <v>1441</v>
      </c>
      <c r="C3287" s="4" t="s">
        <v>1442</v>
      </c>
      <c r="D3287" s="4" t="s">
        <v>1443</v>
      </c>
      <c r="E3287" s="4" t="s">
        <v>77</v>
      </c>
      <c r="F3287" s="4">
        <v>14466</v>
      </c>
      <c r="G3287" s="4">
        <v>64972</v>
      </c>
      <c r="H3287" s="4">
        <v>0</v>
      </c>
      <c r="I3287">
        <f t="shared" si="510"/>
        <v>79438</v>
      </c>
      <c r="J3287">
        <f t="shared" si="511"/>
        <v>0.18210428258516076</v>
      </c>
      <c r="K3287">
        <f t="shared" si="512"/>
        <v>0.81789571741483924</v>
      </c>
      <c r="L3287">
        <f t="shared" si="513"/>
        <v>0</v>
      </c>
      <c r="M3287">
        <f>I3287*Diccionario!$B$36</f>
        <v>176.35391760784313</v>
      </c>
      <c r="N3287">
        <f>M3287*Diccionario!$B$37</f>
        <v>17.811745678392157</v>
      </c>
      <c r="O3287">
        <f>N3287*Diccionario!$B$38</f>
        <v>2.6717618517588235</v>
      </c>
      <c r="P3287">
        <f>O3287*Diccionario!$B$39</f>
        <v>2.4045856665829413</v>
      </c>
      <c r="Q3287">
        <f>P3287*Diccionario!$B$40</f>
        <v>0.9618342666331765</v>
      </c>
      <c r="R3287">
        <f>Q3287*Diccionario!$B$41</f>
        <v>0.62519227331156479</v>
      </c>
      <c r="S3287">
        <f t="shared" si="514"/>
        <v>0.62519227331156479</v>
      </c>
      <c r="T3287">
        <f>I3287*Diccionario!$B$36</f>
        <v>176.35391760784313</v>
      </c>
      <c r="U3287">
        <f>T3287*Diccionario!$B$42</f>
        <v>17.811745678392157</v>
      </c>
      <c r="V3287">
        <f>U3287*Diccionario!$B$43</f>
        <v>15.139983826633333</v>
      </c>
      <c r="W3287">
        <f>V3287*Diccionario!$B$44</f>
        <v>2.8765969270603335</v>
      </c>
      <c r="X3287">
        <f>W3287*Diccionario!$B$45</f>
        <v>1.1218728015535302</v>
      </c>
      <c r="Y3287">
        <f>X3287*Diccionario!$B$46</f>
        <v>0.99846679338264188</v>
      </c>
      <c r="Z3287">
        <f>Y3287*Diccionario!$B$47</f>
        <v>0.36943271355157747</v>
      </c>
      <c r="AA3287">
        <f>Z3287*Diccionario!$B$48</f>
        <v>0.36943271355157747</v>
      </c>
      <c r="AB3287">
        <f>AA3287*Diccionario!$B$49</f>
        <v>0.27707453516368308</v>
      </c>
      <c r="AC3287">
        <f t="shared" si="515"/>
        <v>0.27707453516368308</v>
      </c>
      <c r="AD3287">
        <f t="shared" si="516"/>
        <v>0.90226680847524787</v>
      </c>
      <c r="AE3287">
        <f t="shared" si="517"/>
        <v>1.5119888853076171E-3</v>
      </c>
      <c r="AF3287" t="e">
        <f ca="1">IF(AD3287="","",_xludf.RANK.EQ(AD3287,$AD$2:$AD$5513,0))</f>
        <v>#NAME?</v>
      </c>
      <c r="AH3287" t="str">
        <f t="shared" si="518"/>
        <v>Media</v>
      </c>
      <c r="AI3287" t="s">
        <v>153</v>
      </c>
      <c r="AJ3287" t="str">
        <f>IFERROR(VLOOKUP(B3287,Maestro_Regionales!$A$2:$B$35,2,FALSE),"Otras zonas")</f>
        <v>Costa</v>
      </c>
      <c r="AK3287" t="str">
        <f t="shared" si="519"/>
        <v>MUTUAL SER | Costa</v>
      </c>
    </row>
    <row r="3288" spans="1:37">
      <c r="A3288" s="4" t="s">
        <v>1440</v>
      </c>
      <c r="B3288" s="4" t="s">
        <v>1441</v>
      </c>
      <c r="C3288" s="4" t="s">
        <v>1442</v>
      </c>
      <c r="D3288" s="4" t="s">
        <v>1443</v>
      </c>
      <c r="E3288" s="4" t="s">
        <v>89</v>
      </c>
      <c r="F3288" s="4">
        <v>2357</v>
      </c>
      <c r="G3288" s="4">
        <v>36939</v>
      </c>
      <c r="H3288" s="4">
        <v>0</v>
      </c>
      <c r="I3288">
        <f t="shared" si="510"/>
        <v>39296</v>
      </c>
      <c r="J3288">
        <f t="shared" si="511"/>
        <v>5.9980659609120524E-2</v>
      </c>
      <c r="K3288">
        <f t="shared" si="512"/>
        <v>0.94001934039087953</v>
      </c>
      <c r="L3288">
        <f t="shared" si="513"/>
        <v>0</v>
      </c>
      <c r="M3288">
        <f>I3288*Diccionario!$B$36</f>
        <v>87.237890509803918</v>
      </c>
      <c r="N3288">
        <f>M3288*Diccionario!$B$37</f>
        <v>8.8110269414901961</v>
      </c>
      <c r="O3288">
        <f>N3288*Diccionario!$B$38</f>
        <v>1.3216540412235294</v>
      </c>
      <c r="P3288">
        <f>O3288*Diccionario!$B$39</f>
        <v>1.1894886371011764</v>
      </c>
      <c r="Q3288">
        <f>P3288*Diccionario!$B$40</f>
        <v>0.47579545484047059</v>
      </c>
      <c r="R3288">
        <f>Q3288*Diccionario!$B$41</f>
        <v>0.30926704564630592</v>
      </c>
      <c r="S3288">
        <f t="shared" si="514"/>
        <v>0.30926704564630592</v>
      </c>
      <c r="T3288">
        <f>I3288*Diccionario!$B$36</f>
        <v>87.237890509803918</v>
      </c>
      <c r="U3288">
        <f>T3288*Diccionario!$B$42</f>
        <v>8.8110269414901961</v>
      </c>
      <c r="V3288">
        <f>U3288*Diccionario!$B$43</f>
        <v>7.489372900266666</v>
      </c>
      <c r="W3288">
        <f>V3288*Diccionario!$B$44</f>
        <v>1.4229808510506665</v>
      </c>
      <c r="X3288">
        <f>W3288*Diccionario!$B$45</f>
        <v>0.55496253190975997</v>
      </c>
      <c r="Y3288">
        <f>X3288*Diccionario!$B$46</f>
        <v>0.49391665339968638</v>
      </c>
      <c r="Z3288">
        <f>Y3288*Diccionario!$B$47</f>
        <v>0.18274916175788397</v>
      </c>
      <c r="AA3288">
        <f>Z3288*Diccionario!$B$48</f>
        <v>0.18274916175788397</v>
      </c>
      <c r="AB3288">
        <f>AA3288*Diccionario!$B$49</f>
        <v>0.13706187131841296</v>
      </c>
      <c r="AC3288">
        <f t="shared" si="515"/>
        <v>0.13706187131841296</v>
      </c>
      <c r="AD3288">
        <f t="shared" si="516"/>
        <v>0.44632891696471888</v>
      </c>
      <c r="AE3288">
        <f t="shared" si="517"/>
        <v>7.4794324173629899E-4</v>
      </c>
      <c r="AF3288" t="e">
        <f ca="1">IF(AD3288="","",_xludf.RANK.EQ(AD3288,$AD$2:$AD$5513,0))</f>
        <v>#NAME?</v>
      </c>
      <c r="AH3288" t="str">
        <f t="shared" si="518"/>
        <v>Media</v>
      </c>
      <c r="AI3288" t="s">
        <v>153</v>
      </c>
      <c r="AJ3288" t="str">
        <f>IFERROR(VLOOKUP(B3288,Maestro_Regionales!$A$2:$B$35,2,FALSE),"Otras zonas")</f>
        <v>Costa</v>
      </c>
      <c r="AK3288" t="str">
        <f t="shared" si="519"/>
        <v>PROTEGER EPS (ANTES CAJACOPI EPS) | Costa</v>
      </c>
    </row>
    <row r="3289" spans="1:37">
      <c r="A3289" s="4" t="s">
        <v>1440</v>
      </c>
      <c r="B3289" s="4" t="s">
        <v>1441</v>
      </c>
      <c r="C3289" s="4" t="s">
        <v>1442</v>
      </c>
      <c r="D3289" s="4" t="s">
        <v>1443</v>
      </c>
      <c r="E3289" s="4" t="s">
        <v>90</v>
      </c>
      <c r="F3289" s="4">
        <v>0</v>
      </c>
      <c r="G3289" s="4">
        <v>0</v>
      </c>
      <c r="H3289" s="4">
        <v>15324</v>
      </c>
      <c r="I3289">
        <f t="shared" si="510"/>
        <v>15324</v>
      </c>
      <c r="J3289">
        <f t="shared" si="511"/>
        <v>0</v>
      </c>
      <c r="K3289">
        <f t="shared" si="512"/>
        <v>0</v>
      </c>
      <c r="L3289">
        <f t="shared" si="513"/>
        <v>1</v>
      </c>
      <c r="M3289">
        <f>I3289*Diccionario!$B$36</f>
        <v>34.019580470588231</v>
      </c>
      <c r="N3289">
        <f>M3289*Diccionario!$B$37</f>
        <v>3.4359776275294114</v>
      </c>
      <c r="O3289">
        <f>N3289*Diccionario!$B$38</f>
        <v>0.51539664412941166</v>
      </c>
      <c r="P3289">
        <f>O3289*Diccionario!$B$39</f>
        <v>0.4638569797164705</v>
      </c>
      <c r="Q3289">
        <f>P3289*Diccionario!$B$40</f>
        <v>0.1855427918865882</v>
      </c>
      <c r="R3289">
        <f>Q3289*Diccionario!$B$41</f>
        <v>0.12060281472628234</v>
      </c>
      <c r="S3289">
        <f t="shared" si="514"/>
        <v>0.12060281472628234</v>
      </c>
      <c r="T3289">
        <f>I3289*Diccionario!$B$36</f>
        <v>34.019580470588231</v>
      </c>
      <c r="U3289">
        <f>T3289*Diccionario!$B$42</f>
        <v>3.4359776275294114</v>
      </c>
      <c r="V3289">
        <f>U3289*Diccionario!$B$43</f>
        <v>2.9205809833999994</v>
      </c>
      <c r="W3289">
        <f>V3289*Diccionario!$B$44</f>
        <v>0.55491038684599991</v>
      </c>
      <c r="X3289">
        <f>W3289*Diccionario!$B$45</f>
        <v>0.21641505086993998</v>
      </c>
      <c r="Y3289">
        <f>X3289*Diccionario!$B$46</f>
        <v>0.19260939527424659</v>
      </c>
      <c r="Z3289">
        <f>Y3289*Diccionario!$B$47</f>
        <v>7.1265476251471241E-2</v>
      </c>
      <c r="AA3289">
        <f>Z3289*Diccionario!$B$48</f>
        <v>7.1265476251471241E-2</v>
      </c>
      <c r="AB3289">
        <f>AA3289*Diccionario!$B$49</f>
        <v>5.3449107188603434E-2</v>
      </c>
      <c r="AC3289">
        <f t="shared" si="515"/>
        <v>5.3449107188603434E-2</v>
      </c>
      <c r="AD3289">
        <f t="shared" si="516"/>
        <v>0.17405192191488578</v>
      </c>
      <c r="AE3289">
        <f t="shared" si="517"/>
        <v>2.916704559336076E-4</v>
      </c>
      <c r="AF3289" t="e">
        <f ca="1">IF(AD3289="","",_xludf.RANK.EQ(AD3289,$AD$2:$AD$5513,0))</f>
        <v>#NAME?</v>
      </c>
      <c r="AH3289" t="str">
        <f t="shared" si="518"/>
        <v>Media</v>
      </c>
      <c r="AI3289" t="s">
        <v>153</v>
      </c>
      <c r="AJ3289" t="str">
        <f>IFERROR(VLOOKUP(B3289,Maestro_Regionales!$A$2:$B$35,2,FALSE),"Otras zonas")</f>
        <v>Costa</v>
      </c>
      <c r="AK3289" t="str">
        <f t="shared" si="519"/>
        <v>REGIMEN DE EXCEPCION | Costa</v>
      </c>
    </row>
    <row r="3290" spans="1:37">
      <c r="A3290" s="4" t="s">
        <v>1440</v>
      </c>
      <c r="B3290" s="4" t="s">
        <v>1441</v>
      </c>
      <c r="C3290" s="4" t="s">
        <v>1442</v>
      </c>
      <c r="D3290" s="4" t="s">
        <v>1443</v>
      </c>
      <c r="E3290" s="4" t="s">
        <v>91</v>
      </c>
      <c r="F3290" s="4">
        <v>6615</v>
      </c>
      <c r="G3290" s="4">
        <v>8158</v>
      </c>
      <c r="H3290" s="4">
        <v>0</v>
      </c>
      <c r="I3290">
        <f t="shared" si="510"/>
        <v>14773</v>
      </c>
      <c r="J3290">
        <f t="shared" si="511"/>
        <v>0.44777634874433087</v>
      </c>
      <c r="K3290">
        <f t="shared" si="512"/>
        <v>0.55222365125566908</v>
      </c>
      <c r="L3290">
        <f t="shared" si="513"/>
        <v>0</v>
      </c>
      <c r="M3290">
        <f>I3290*Diccionario!$B$36</f>
        <v>32.796349666666664</v>
      </c>
      <c r="N3290">
        <f>M3290*Diccionario!$B$37</f>
        <v>3.3124313163333334</v>
      </c>
      <c r="O3290">
        <f>N3290*Diccionario!$B$38</f>
        <v>0.49686469745</v>
      </c>
      <c r="P3290">
        <f>O3290*Diccionario!$B$39</f>
        <v>0.44717822770499999</v>
      </c>
      <c r="Q3290">
        <f>P3290*Diccionario!$B$40</f>
        <v>0.17887129108200001</v>
      </c>
      <c r="R3290">
        <f>Q3290*Diccionario!$B$41</f>
        <v>0.11626633920330001</v>
      </c>
      <c r="S3290">
        <f t="shared" si="514"/>
        <v>0.11626633920330001</v>
      </c>
      <c r="T3290">
        <f>I3290*Diccionario!$B$36</f>
        <v>32.796349666666664</v>
      </c>
      <c r="U3290">
        <f>T3290*Diccionario!$B$42</f>
        <v>3.3124313163333334</v>
      </c>
      <c r="V3290">
        <f>U3290*Diccionario!$B$43</f>
        <v>2.8155666188833335</v>
      </c>
      <c r="W3290">
        <f>V3290*Diccionario!$B$44</f>
        <v>0.53495765758783331</v>
      </c>
      <c r="X3290">
        <f>W3290*Diccionario!$B$45</f>
        <v>0.208633486459255</v>
      </c>
      <c r="Y3290">
        <f>X3290*Diccionario!$B$46</f>
        <v>0.18568380294873696</v>
      </c>
      <c r="Z3290">
        <f>Y3290*Diccionario!$B$47</f>
        <v>6.8703007091032678E-2</v>
      </c>
      <c r="AA3290">
        <f>Z3290*Diccionario!$B$48</f>
        <v>6.8703007091032678E-2</v>
      </c>
      <c r="AB3290">
        <f>AA3290*Diccionario!$B$49</f>
        <v>5.1527255318274512E-2</v>
      </c>
      <c r="AC3290">
        <f t="shared" si="515"/>
        <v>5.1527255318274512E-2</v>
      </c>
      <c r="AD3290">
        <f t="shared" si="516"/>
        <v>0.16779359452157452</v>
      </c>
      <c r="AE3290">
        <f t="shared" si="517"/>
        <v>2.8118295781174538E-4</v>
      </c>
      <c r="AF3290" t="e">
        <f ca="1">IF(AD3290="","",_xludf.RANK.EQ(AD3290,$AD$2:$AD$5513,0))</f>
        <v>#NAME?</v>
      </c>
      <c r="AH3290" t="str">
        <f t="shared" si="518"/>
        <v>Media</v>
      </c>
      <c r="AI3290" t="s">
        <v>153</v>
      </c>
      <c r="AJ3290" t="str">
        <f>IFERROR(VLOOKUP(B3290,Maestro_Regionales!$A$2:$B$35,2,FALSE),"Otras zonas")</f>
        <v>Costa</v>
      </c>
      <c r="AK3290" t="str">
        <f t="shared" si="519"/>
        <v>FAMISANAR | Costa</v>
      </c>
    </row>
    <row r="3291" spans="1:37">
      <c r="A3291" s="4" t="s">
        <v>1440</v>
      </c>
      <c r="B3291" s="4" t="s">
        <v>1441</v>
      </c>
      <c r="C3291" s="4" t="s">
        <v>1442</v>
      </c>
      <c r="D3291" s="4" t="s">
        <v>1443</v>
      </c>
      <c r="E3291" s="4" t="s">
        <v>70</v>
      </c>
      <c r="F3291" s="4">
        <v>7696</v>
      </c>
      <c r="G3291" s="4">
        <v>4974</v>
      </c>
      <c r="H3291" s="4">
        <v>0</v>
      </c>
      <c r="I3291">
        <f t="shared" si="510"/>
        <v>12670</v>
      </c>
      <c r="J3291">
        <f t="shared" si="511"/>
        <v>0.60741910023677981</v>
      </c>
      <c r="K3291">
        <f t="shared" si="512"/>
        <v>0.39258089976322019</v>
      </c>
      <c r="L3291">
        <f t="shared" si="513"/>
        <v>0</v>
      </c>
      <c r="M3291">
        <f>I3291*Diccionario!$B$36</f>
        <v>28.127648431372545</v>
      </c>
      <c r="N3291">
        <f>M3291*Diccionario!$B$37</f>
        <v>2.8408924915686273</v>
      </c>
      <c r="O3291">
        <f>N3291*Diccionario!$B$38</f>
        <v>0.4261338737352941</v>
      </c>
      <c r="P3291">
        <f>O3291*Diccionario!$B$39</f>
        <v>0.38352048636176472</v>
      </c>
      <c r="Q3291">
        <f>P3291*Diccionario!$B$40</f>
        <v>0.15340819454470589</v>
      </c>
      <c r="R3291">
        <f>Q3291*Diccionario!$B$41</f>
        <v>9.9715326454058825E-2</v>
      </c>
      <c r="S3291">
        <f t="shared" si="514"/>
        <v>9.9715326454058825E-2</v>
      </c>
      <c r="T3291">
        <f>I3291*Diccionario!$B$36</f>
        <v>28.127648431372545</v>
      </c>
      <c r="U3291">
        <f>T3291*Diccionario!$B$42</f>
        <v>2.8408924915686273</v>
      </c>
      <c r="V3291">
        <f>U3291*Diccionario!$B$43</f>
        <v>2.4147586178333333</v>
      </c>
      <c r="W3291">
        <f>V3291*Diccionario!$B$44</f>
        <v>0.45880413738833337</v>
      </c>
      <c r="X3291">
        <f>W3291*Diccionario!$B$45</f>
        <v>0.17893361358145002</v>
      </c>
      <c r="Y3291">
        <f>X3291*Diccionario!$B$46</f>
        <v>0.15925091608749051</v>
      </c>
      <c r="Z3291">
        <f>Y3291*Diccionario!$B$47</f>
        <v>5.8922838952371485E-2</v>
      </c>
      <c r="AA3291">
        <f>Z3291*Diccionario!$B$48</f>
        <v>5.8922838952371485E-2</v>
      </c>
      <c r="AB3291">
        <f>AA3291*Diccionario!$B$49</f>
        <v>4.4192129214278612E-2</v>
      </c>
      <c r="AC3291">
        <f t="shared" si="515"/>
        <v>4.4192129214278612E-2</v>
      </c>
      <c r="AD3291">
        <f t="shared" si="516"/>
        <v>0.14390745566833743</v>
      </c>
      <c r="AE3291">
        <f t="shared" si="517"/>
        <v>2.4115535608710574E-4</v>
      </c>
      <c r="AF3291" t="e">
        <f ca="1">IF(AD3291="","",_xludf.RANK.EQ(AD3291,$AD$2:$AD$5513,0))</f>
        <v>#NAME?</v>
      </c>
      <c r="AH3291" t="str">
        <f t="shared" si="518"/>
        <v>Media</v>
      </c>
      <c r="AI3291" t="s">
        <v>153</v>
      </c>
      <c r="AJ3291" t="str">
        <f>IFERROR(VLOOKUP(B3291,Maestro_Regionales!$A$2:$B$35,2,FALSE),"Otras zonas")</f>
        <v>Costa</v>
      </c>
      <c r="AK3291" t="str">
        <f t="shared" si="519"/>
        <v>EPS SURA | Costa</v>
      </c>
    </row>
    <row r="3292" spans="1:37">
      <c r="A3292" s="4" t="s">
        <v>1440</v>
      </c>
      <c r="B3292" s="4" t="s">
        <v>1441</v>
      </c>
      <c r="C3292" s="4" t="s">
        <v>1442</v>
      </c>
      <c r="D3292" s="4" t="s">
        <v>1443</v>
      </c>
      <c r="E3292" s="4" t="s">
        <v>505</v>
      </c>
      <c r="F3292" s="4">
        <v>156</v>
      </c>
      <c r="G3292" s="4">
        <v>6251</v>
      </c>
      <c r="H3292" s="4">
        <v>0</v>
      </c>
      <c r="I3292">
        <f t="shared" si="510"/>
        <v>6407</v>
      </c>
      <c r="J3292">
        <f t="shared" si="511"/>
        <v>2.4348368971437492E-2</v>
      </c>
      <c r="K3292">
        <f t="shared" si="512"/>
        <v>0.97565163102856256</v>
      </c>
      <c r="L3292">
        <f t="shared" si="513"/>
        <v>0</v>
      </c>
      <c r="M3292">
        <f>I3292*Diccionario!$B$36</f>
        <v>14.223665627450979</v>
      </c>
      <c r="N3292">
        <f>M3292*Diccionario!$B$37</f>
        <v>1.4365902283725489</v>
      </c>
      <c r="O3292">
        <f>N3292*Diccionario!$B$38</f>
        <v>0.21548853425588232</v>
      </c>
      <c r="P3292">
        <f>O3292*Diccionario!$B$39</f>
        <v>0.19393968083029409</v>
      </c>
      <c r="Q3292">
        <f>P3292*Diccionario!$B$40</f>
        <v>7.7575872332117643E-2</v>
      </c>
      <c r="R3292">
        <f>Q3292*Diccionario!$B$41</f>
        <v>5.042431701587647E-2</v>
      </c>
      <c r="S3292">
        <f t="shared" si="514"/>
        <v>5.042431701587647E-2</v>
      </c>
      <c r="T3292">
        <f>I3292*Diccionario!$B$36</f>
        <v>14.223665627450979</v>
      </c>
      <c r="U3292">
        <f>T3292*Diccionario!$B$42</f>
        <v>1.4365902283725489</v>
      </c>
      <c r="V3292">
        <f>U3292*Diccionario!$B$43</f>
        <v>1.2211016941166666</v>
      </c>
      <c r="W3292">
        <f>V3292*Diccionario!$B$44</f>
        <v>0.23200932188216666</v>
      </c>
      <c r="X3292">
        <f>W3292*Diccionario!$B$45</f>
        <v>9.0483635534044995E-2</v>
      </c>
      <c r="Y3292">
        <f>X3292*Diccionario!$B$46</f>
        <v>8.0530435625300045E-2</v>
      </c>
      <c r="Z3292">
        <f>Y3292*Diccionario!$B$47</f>
        <v>2.9796261181361017E-2</v>
      </c>
      <c r="AA3292">
        <f>Z3292*Diccionario!$B$48</f>
        <v>2.9796261181361017E-2</v>
      </c>
      <c r="AB3292">
        <f>AA3292*Diccionario!$B$49</f>
        <v>2.2347195886020764E-2</v>
      </c>
      <c r="AC3292">
        <f t="shared" si="515"/>
        <v>2.2347195886020764E-2</v>
      </c>
      <c r="AD3292">
        <f t="shared" si="516"/>
        <v>7.2771512901897234E-2</v>
      </c>
      <c r="AE3292">
        <f t="shared" si="517"/>
        <v>1.2194809522100131E-4</v>
      </c>
      <c r="AF3292" t="e">
        <f ca="1">IF(AD3292="","",_xludf.RANK.EQ(AD3292,$AD$2:$AD$5513,0))</f>
        <v>#NAME?</v>
      </c>
      <c r="AH3292" t="str">
        <f t="shared" si="518"/>
        <v>Baja</v>
      </c>
      <c r="AI3292" t="s">
        <v>153</v>
      </c>
      <c r="AJ3292" t="str">
        <f>IFERROR(VLOOKUP(B3292,Maestro_Regionales!$A$2:$B$35,2,FALSE),"Otras zonas")</f>
        <v>Costa</v>
      </c>
      <c r="AK3292" t="str">
        <f t="shared" si="519"/>
        <v>DUSAKAWI EPSI | Costa</v>
      </c>
    </row>
    <row r="3293" spans="1:37">
      <c r="A3293" s="4" t="s">
        <v>1440</v>
      </c>
      <c r="B3293" s="4" t="s">
        <v>1441</v>
      </c>
      <c r="C3293" s="4" t="s">
        <v>1442</v>
      </c>
      <c r="D3293" s="4" t="s">
        <v>1443</v>
      </c>
      <c r="E3293" s="4" t="s">
        <v>93</v>
      </c>
      <c r="F3293" s="4">
        <v>3232</v>
      </c>
      <c r="G3293" s="4">
        <v>0</v>
      </c>
      <c r="H3293" s="4">
        <v>0</v>
      </c>
      <c r="I3293">
        <f t="shared" si="510"/>
        <v>3232</v>
      </c>
      <c r="J3293">
        <f t="shared" si="511"/>
        <v>1</v>
      </c>
      <c r="K3293">
        <f t="shared" si="512"/>
        <v>0</v>
      </c>
      <c r="L3293">
        <f t="shared" si="513"/>
        <v>0</v>
      </c>
      <c r="M3293">
        <f>I3293*Diccionario!$B$36</f>
        <v>7.1751033725490192</v>
      </c>
      <c r="N3293">
        <f>M3293*Diccionario!$B$37</f>
        <v>0.72468544062745099</v>
      </c>
      <c r="O3293">
        <f>N3293*Diccionario!$B$38</f>
        <v>0.10870281609411765</v>
      </c>
      <c r="P3293">
        <f>O3293*Diccionario!$B$39</f>
        <v>9.7832534484705885E-2</v>
      </c>
      <c r="Q3293">
        <f>P3293*Diccionario!$B$40</f>
        <v>3.9133013793882357E-2</v>
      </c>
      <c r="R3293">
        <f>Q3293*Diccionario!$B$41</f>
        <v>2.5436458966023534E-2</v>
      </c>
      <c r="S3293">
        <f t="shared" si="514"/>
        <v>2.5436458966023534E-2</v>
      </c>
      <c r="T3293">
        <f>I3293*Diccionario!$B$36</f>
        <v>7.1751033725490192</v>
      </c>
      <c r="U3293">
        <f>T3293*Diccionario!$B$42</f>
        <v>0.72468544062745099</v>
      </c>
      <c r="V3293">
        <f>U3293*Diccionario!$B$43</f>
        <v>0.6159826245333333</v>
      </c>
      <c r="W3293">
        <f>V3293*Diccionario!$B$44</f>
        <v>0.11703669866133333</v>
      </c>
      <c r="X3293">
        <f>W3293*Diccionario!$B$45</f>
        <v>4.5644312477920002E-2</v>
      </c>
      <c r="Y3293">
        <f>X3293*Diccionario!$B$46</f>
        <v>4.0623438105348804E-2</v>
      </c>
      <c r="Z3293">
        <f>Y3293*Diccionario!$B$47</f>
        <v>1.5030672098979058E-2</v>
      </c>
      <c r="AA3293">
        <f>Z3293*Diccionario!$B$48</f>
        <v>1.5030672098979058E-2</v>
      </c>
      <c r="AB3293">
        <f>AA3293*Diccionario!$B$49</f>
        <v>1.1273004074234294E-2</v>
      </c>
      <c r="AC3293">
        <f t="shared" si="515"/>
        <v>1.1273004074234294E-2</v>
      </c>
      <c r="AD3293">
        <f t="shared" si="516"/>
        <v>3.670946304025783E-2</v>
      </c>
      <c r="AE3293">
        <f t="shared" si="517"/>
        <v>6.1516504409907342E-5</v>
      </c>
      <c r="AF3293" t="e">
        <f ca="1">IF(AD3293="","",_xludf.RANK.EQ(AD3293,$AD$2:$AD$5513,0))</f>
        <v>#NAME?</v>
      </c>
      <c r="AH3293" t="str">
        <f t="shared" si="518"/>
        <v>Baja</v>
      </c>
      <c r="AI3293" t="s">
        <v>153</v>
      </c>
      <c r="AJ3293" t="str">
        <f>IFERROR(VLOOKUP(B3293,Maestro_Regionales!$A$2:$B$35,2,FALSE),"Otras zonas")</f>
        <v>Costa</v>
      </c>
      <c r="AK3293" t="str">
        <f t="shared" si="519"/>
        <v>FERRONALES - EAS | Costa</v>
      </c>
    </row>
    <row r="3294" spans="1:37">
      <c r="A3294" s="4" t="s">
        <v>1440</v>
      </c>
      <c r="B3294" s="4" t="s">
        <v>1441</v>
      </c>
      <c r="C3294" s="4" t="s">
        <v>1442</v>
      </c>
      <c r="D3294" s="4" t="s">
        <v>1443</v>
      </c>
      <c r="E3294" s="4" t="s">
        <v>92</v>
      </c>
      <c r="F3294" s="4">
        <v>42</v>
      </c>
      <c r="G3294" s="4">
        <v>3112</v>
      </c>
      <c r="H3294" s="4">
        <v>0</v>
      </c>
      <c r="I3294">
        <f t="shared" si="510"/>
        <v>3154</v>
      </c>
      <c r="J3294">
        <f t="shared" si="511"/>
        <v>1.3316423589093214E-2</v>
      </c>
      <c r="K3294">
        <f t="shared" si="512"/>
        <v>0.98668357641090676</v>
      </c>
      <c r="L3294">
        <f t="shared" si="513"/>
        <v>0</v>
      </c>
      <c r="M3294">
        <f>I3294*Diccionario!$B$36</f>
        <v>7.0019418431372547</v>
      </c>
      <c r="N3294">
        <f>M3294*Diccionario!$B$37</f>
        <v>0.70719612615686278</v>
      </c>
      <c r="O3294">
        <f>N3294*Diccionario!$B$38</f>
        <v>0.10607941892352941</v>
      </c>
      <c r="P3294">
        <f>O3294*Diccionario!$B$39</f>
        <v>9.5471477031176477E-2</v>
      </c>
      <c r="Q3294">
        <f>P3294*Diccionario!$B$40</f>
        <v>3.8188590812470592E-2</v>
      </c>
      <c r="R3294">
        <f>Q3294*Diccionario!$B$41</f>
        <v>2.4822584028105887E-2</v>
      </c>
      <c r="S3294">
        <f t="shared" si="514"/>
        <v>2.4822584028105887E-2</v>
      </c>
      <c r="T3294">
        <f>I3294*Diccionario!$B$36</f>
        <v>7.0019418431372547</v>
      </c>
      <c r="U3294">
        <f>T3294*Diccionario!$B$42</f>
        <v>0.70719612615686278</v>
      </c>
      <c r="V3294">
        <f>U3294*Diccionario!$B$43</f>
        <v>0.60111670723333333</v>
      </c>
      <c r="W3294">
        <f>V3294*Diccionario!$B$44</f>
        <v>0.11421217437433333</v>
      </c>
      <c r="X3294">
        <f>W3294*Diccionario!$B$45</f>
        <v>4.454274800599E-2</v>
      </c>
      <c r="Y3294">
        <f>X3294*Diccionario!$B$46</f>
        <v>3.9643045725331102E-2</v>
      </c>
      <c r="Z3294">
        <f>Y3294*Diccionario!$B$47</f>
        <v>1.4667926918372508E-2</v>
      </c>
      <c r="AA3294">
        <f>Z3294*Diccionario!$B$48</f>
        <v>1.4667926918372508E-2</v>
      </c>
      <c r="AB3294">
        <f>AA3294*Diccionario!$B$49</f>
        <v>1.1000945188779381E-2</v>
      </c>
      <c r="AC3294">
        <f t="shared" si="515"/>
        <v>1.1000945188779381E-2</v>
      </c>
      <c r="AD3294">
        <f t="shared" si="516"/>
        <v>3.5823529216885266E-2</v>
      </c>
      <c r="AE3294">
        <f t="shared" si="517"/>
        <v>6.0031885801004861E-5</v>
      </c>
      <c r="AF3294" t="e">
        <f ca="1">IF(AD3294="","",_xludf.RANK.EQ(AD3294,$AD$2:$AD$5513,0))</f>
        <v>#NAME?</v>
      </c>
      <c r="AH3294" t="str">
        <f t="shared" si="518"/>
        <v>Baja</v>
      </c>
      <c r="AI3294" t="s">
        <v>153</v>
      </c>
      <c r="AJ3294" t="str">
        <f>IFERROR(VLOOKUP(B3294,Maestro_Regionales!$A$2:$B$35,2,FALSE),"Otras zonas")</f>
        <v>Costa</v>
      </c>
      <c r="AK3294" t="str">
        <f t="shared" si="519"/>
        <v>EPS FAMILIAR DE COLOMBIA | Costa</v>
      </c>
    </row>
    <row r="3295" spans="1:37">
      <c r="A3295" s="4" t="s">
        <v>1440</v>
      </c>
      <c r="B3295" s="4" t="s">
        <v>1441</v>
      </c>
      <c r="C3295" s="4" t="s">
        <v>1442</v>
      </c>
      <c r="D3295" s="4" t="s">
        <v>1443</v>
      </c>
      <c r="E3295" s="4" t="s">
        <v>94</v>
      </c>
      <c r="F3295" s="4">
        <v>1</v>
      </c>
      <c r="G3295" s="4">
        <v>0</v>
      </c>
      <c r="H3295" s="4">
        <v>0</v>
      </c>
      <c r="I3295">
        <f t="shared" si="510"/>
        <v>1</v>
      </c>
      <c r="J3295">
        <f t="shared" si="511"/>
        <v>1</v>
      </c>
      <c r="K3295">
        <f t="shared" si="512"/>
        <v>0</v>
      </c>
      <c r="L3295">
        <f t="shared" si="513"/>
        <v>0</v>
      </c>
      <c r="M3295">
        <f>I3295*Diccionario!$B$36</f>
        <v>2.2200196078431371E-3</v>
      </c>
      <c r="N3295">
        <f>M3295*Diccionario!$B$37</f>
        <v>2.2422198039215687E-4</v>
      </c>
      <c r="O3295">
        <f>N3295*Diccionario!$B$38</f>
        <v>3.3633297058823532E-5</v>
      </c>
      <c r="P3295">
        <f>O3295*Diccionario!$B$39</f>
        <v>3.026996735294118E-5</v>
      </c>
      <c r="Q3295">
        <f>P3295*Diccionario!$B$40</f>
        <v>1.2107986941176473E-5</v>
      </c>
      <c r="R3295">
        <f>Q3295*Diccionario!$B$41</f>
        <v>7.870191511764708E-6</v>
      </c>
      <c r="S3295">
        <f t="shared" si="514"/>
        <v>7.870191511764708E-6</v>
      </c>
      <c r="T3295">
        <f>I3295*Diccionario!$B$36</f>
        <v>2.2200196078431371E-3</v>
      </c>
      <c r="U3295">
        <f>T3295*Diccionario!$B$42</f>
        <v>2.2422198039215687E-4</v>
      </c>
      <c r="V3295">
        <f>U3295*Diccionario!$B$43</f>
        <v>1.9058868333333333E-4</v>
      </c>
      <c r="W3295">
        <f>V3295*Diccionario!$B$44</f>
        <v>3.6211849833333333E-5</v>
      </c>
      <c r="X3295">
        <f>W3295*Diccionario!$B$45</f>
        <v>1.4122621435000001E-5</v>
      </c>
      <c r="Y3295">
        <f>X3295*Diccionario!$B$46</f>
        <v>1.256913307715E-5</v>
      </c>
      <c r="Z3295">
        <f>Y3295*Diccionario!$B$47</f>
        <v>4.6505792385454997E-6</v>
      </c>
      <c r="AA3295">
        <f>Z3295*Diccionario!$B$48</f>
        <v>4.6505792385454997E-6</v>
      </c>
      <c r="AB3295">
        <f>AA3295*Diccionario!$B$49</f>
        <v>3.4879344289091247E-6</v>
      </c>
      <c r="AC3295">
        <f t="shared" si="515"/>
        <v>3.4879344289091247E-6</v>
      </c>
      <c r="AD3295">
        <f t="shared" si="516"/>
        <v>1.1358125940673833E-5</v>
      </c>
      <c r="AE3295">
        <f t="shared" si="517"/>
        <v>1.9033571909005983E-8</v>
      </c>
      <c r="AF3295" t="e">
        <f ca="1">IF(AD3295="","",_xludf.RANK.EQ(AD3295,$AD$2:$AD$5513,0))</f>
        <v>#NAME?</v>
      </c>
      <c r="AH3295" t="str">
        <f t="shared" si="518"/>
        <v>Baja</v>
      </c>
      <c r="AI3295" t="s">
        <v>153</v>
      </c>
      <c r="AJ3295" t="str">
        <f>IFERROR(VLOOKUP(B3295,Maestro_Regionales!$A$2:$B$35,2,FALSE),"Otras zonas")</f>
        <v>Costa</v>
      </c>
      <c r="AK3295" t="str">
        <f t="shared" si="519"/>
        <v>ALIANSALUD EPS | Costa</v>
      </c>
    </row>
    <row r="3296" spans="1:37">
      <c r="A3296" s="4" t="s">
        <v>1440</v>
      </c>
      <c r="B3296" s="4" t="s">
        <v>1441</v>
      </c>
      <c r="C3296" s="4" t="s">
        <v>1444</v>
      </c>
      <c r="D3296" s="4" t="s">
        <v>1445</v>
      </c>
      <c r="E3296" s="4" t="s">
        <v>85</v>
      </c>
      <c r="F3296" s="4">
        <v>4752</v>
      </c>
      <c r="G3296" s="4">
        <v>3323</v>
      </c>
      <c r="H3296" s="4">
        <v>0</v>
      </c>
      <c r="I3296">
        <f t="shared" si="510"/>
        <v>8075</v>
      </c>
      <c r="J3296">
        <f t="shared" si="511"/>
        <v>0.58848297213622291</v>
      </c>
      <c r="K3296">
        <f t="shared" si="512"/>
        <v>0.41151702786377709</v>
      </c>
      <c r="L3296">
        <f t="shared" si="513"/>
        <v>0</v>
      </c>
      <c r="M3296">
        <f>I3296*Diccionario!$B$36</f>
        <v>17.926658333333332</v>
      </c>
      <c r="N3296">
        <f>M3296*Diccionario!$B$37</f>
        <v>1.8105924916666667</v>
      </c>
      <c r="O3296">
        <f>N3296*Diccionario!$B$38</f>
        <v>0.27158887375000001</v>
      </c>
      <c r="P3296">
        <f>O3296*Diccionario!$B$39</f>
        <v>0.24442998637500002</v>
      </c>
      <c r="Q3296">
        <f>P3296*Diccionario!$B$40</f>
        <v>9.7771994550000019E-2</v>
      </c>
      <c r="R3296">
        <f>Q3296*Diccionario!$B$41</f>
        <v>6.3551796457500018E-2</v>
      </c>
      <c r="S3296">
        <f t="shared" si="514"/>
        <v>6.3551796457500018E-2</v>
      </c>
      <c r="T3296">
        <f>I3296*Diccionario!$B$36</f>
        <v>17.926658333333332</v>
      </c>
      <c r="U3296">
        <f>T3296*Diccionario!$B$42</f>
        <v>1.8105924916666667</v>
      </c>
      <c r="V3296">
        <f>U3296*Diccionario!$B$43</f>
        <v>1.5390036179166666</v>
      </c>
      <c r="W3296">
        <f>V3296*Diccionario!$B$44</f>
        <v>0.29241068740416665</v>
      </c>
      <c r="X3296">
        <f>W3296*Diccionario!$B$45</f>
        <v>0.114040168087625</v>
      </c>
      <c r="Y3296">
        <f>X3296*Diccionario!$B$46</f>
        <v>0.10149574959798625</v>
      </c>
      <c r="Z3296">
        <f>Y3296*Diccionario!$B$47</f>
        <v>3.7553427351254914E-2</v>
      </c>
      <c r="AA3296">
        <f>Z3296*Diccionario!$B$48</f>
        <v>3.7553427351254914E-2</v>
      </c>
      <c r="AB3296">
        <f>AA3296*Diccionario!$B$49</f>
        <v>2.8165070513441186E-2</v>
      </c>
      <c r="AC3296">
        <f t="shared" si="515"/>
        <v>2.8165070513441186E-2</v>
      </c>
      <c r="AD3296">
        <f t="shared" si="516"/>
        <v>9.1716866970941197E-2</v>
      </c>
      <c r="AE3296">
        <f t="shared" si="517"/>
        <v>1.536960931652233E-4</v>
      </c>
      <c r="AF3296" t="e">
        <f ca="1">IF(AD3296="","",_xludf.RANK.EQ(AD3296,$AD$2:$AD$5513,0))</f>
        <v>#NAME?</v>
      </c>
      <c r="AH3296" t="str">
        <f t="shared" si="518"/>
        <v>Baja</v>
      </c>
      <c r="AI3296" t="s">
        <v>153</v>
      </c>
      <c r="AJ3296" t="str">
        <f>IFERROR(VLOOKUP(B3296,Maestro_Regionales!$A$2:$B$35,2,FALSE),"Otras zonas")</f>
        <v>Costa</v>
      </c>
      <c r="AK3296" t="str">
        <f t="shared" si="519"/>
        <v>SALUD TOTAL EPS | Costa</v>
      </c>
    </row>
    <row r="3297" spans="1:37">
      <c r="A3297" s="4" t="s">
        <v>1440</v>
      </c>
      <c r="B3297" s="4" t="s">
        <v>1441</v>
      </c>
      <c r="C3297" s="4" t="s">
        <v>1444</v>
      </c>
      <c r="D3297" s="4" t="s">
        <v>1445</v>
      </c>
      <c r="E3297" s="4" t="s">
        <v>87</v>
      </c>
      <c r="F3297" s="4">
        <v>483</v>
      </c>
      <c r="G3297" s="4">
        <v>5238</v>
      </c>
      <c r="H3297" s="4">
        <v>0</v>
      </c>
      <c r="I3297">
        <f t="shared" si="510"/>
        <v>5721</v>
      </c>
      <c r="J3297">
        <f t="shared" si="511"/>
        <v>8.4425799685369687E-2</v>
      </c>
      <c r="K3297">
        <f t="shared" si="512"/>
        <v>0.91557420031463033</v>
      </c>
      <c r="L3297">
        <f t="shared" si="513"/>
        <v>0</v>
      </c>
      <c r="M3297">
        <f>I3297*Diccionario!$B$36</f>
        <v>12.700732176470588</v>
      </c>
      <c r="N3297">
        <f>M3297*Diccionario!$B$37</f>
        <v>1.2827739498235295</v>
      </c>
      <c r="O3297">
        <f>N3297*Diccionario!$B$38</f>
        <v>0.19241609247352942</v>
      </c>
      <c r="P3297">
        <f>O3297*Diccionario!$B$39</f>
        <v>0.17317448322617648</v>
      </c>
      <c r="Q3297">
        <f>P3297*Diccionario!$B$40</f>
        <v>6.9269793290470602E-2</v>
      </c>
      <c r="R3297">
        <f>Q3297*Diccionario!$B$41</f>
        <v>4.5025365638805895E-2</v>
      </c>
      <c r="S3297">
        <f t="shared" si="514"/>
        <v>4.5025365638805895E-2</v>
      </c>
      <c r="T3297">
        <f>I3297*Diccionario!$B$36</f>
        <v>12.700732176470588</v>
      </c>
      <c r="U3297">
        <f>T3297*Diccionario!$B$42</f>
        <v>1.2827739498235295</v>
      </c>
      <c r="V3297">
        <f>U3297*Diccionario!$B$43</f>
        <v>1.0903578573500001</v>
      </c>
      <c r="W3297">
        <f>V3297*Diccionario!$B$44</f>
        <v>0.20716799289650004</v>
      </c>
      <c r="X3297">
        <f>W3297*Diccionario!$B$45</f>
        <v>8.0795517229635017E-2</v>
      </c>
      <c r="Y3297">
        <f>X3297*Diccionario!$B$46</f>
        <v>7.1908010334375161E-2</v>
      </c>
      <c r="Z3297">
        <f>Y3297*Diccionario!$B$47</f>
        <v>2.6605963823718808E-2</v>
      </c>
      <c r="AA3297">
        <f>Z3297*Diccionario!$B$48</f>
        <v>2.6605963823718808E-2</v>
      </c>
      <c r="AB3297">
        <f>AA3297*Diccionario!$B$49</f>
        <v>1.9954472867789105E-2</v>
      </c>
      <c r="AC3297">
        <f t="shared" si="515"/>
        <v>1.9954472867789105E-2</v>
      </c>
      <c r="AD3297">
        <f t="shared" si="516"/>
        <v>6.4979838506595E-2</v>
      </c>
      <c r="AE3297">
        <f t="shared" si="517"/>
        <v>1.0889106489142323E-4</v>
      </c>
      <c r="AF3297" t="e">
        <f ca="1">IF(AD3297="","",_xludf.RANK.EQ(AD3297,$AD$2:$AD$5513,0))</f>
        <v>#NAME?</v>
      </c>
      <c r="AH3297" t="str">
        <f t="shared" si="518"/>
        <v>Baja</v>
      </c>
      <c r="AI3297" t="s">
        <v>153</v>
      </c>
      <c r="AJ3297" t="str">
        <f>IFERROR(VLOOKUP(B3297,Maestro_Regionales!$A$2:$B$35,2,FALSE),"Otras zonas")</f>
        <v>Costa</v>
      </c>
      <c r="AK3297" t="str">
        <f t="shared" si="519"/>
        <v>NUEVA EPS | Costa</v>
      </c>
    </row>
    <row r="3298" spans="1:37">
      <c r="A3298" s="4" t="s">
        <v>1440</v>
      </c>
      <c r="B3298" s="4" t="s">
        <v>1441</v>
      </c>
      <c r="C3298" s="4" t="s">
        <v>1444</v>
      </c>
      <c r="D3298" s="4" t="s">
        <v>1445</v>
      </c>
      <c r="E3298" s="4" t="s">
        <v>88</v>
      </c>
      <c r="F3298" s="4">
        <v>57</v>
      </c>
      <c r="G3298" s="4">
        <v>726</v>
      </c>
      <c r="H3298" s="4">
        <v>0</v>
      </c>
      <c r="I3298">
        <f t="shared" si="510"/>
        <v>783</v>
      </c>
      <c r="J3298">
        <f t="shared" si="511"/>
        <v>7.2796934865900387E-2</v>
      </c>
      <c r="K3298">
        <f t="shared" si="512"/>
        <v>0.92720306513409967</v>
      </c>
      <c r="L3298">
        <f t="shared" si="513"/>
        <v>0</v>
      </c>
      <c r="M3298">
        <f>I3298*Diccionario!$B$36</f>
        <v>1.7382753529411763</v>
      </c>
      <c r="N3298">
        <f>M3298*Diccionario!$B$37</f>
        <v>0.17556581064705881</v>
      </c>
      <c r="O3298">
        <f>N3298*Diccionario!$B$38</f>
        <v>2.6334871597058822E-2</v>
      </c>
      <c r="P3298">
        <f>O3298*Diccionario!$B$39</f>
        <v>2.3701384437352941E-2</v>
      </c>
      <c r="Q3298">
        <f>P3298*Diccionario!$B$40</f>
        <v>9.4805537749411764E-3</v>
      </c>
      <c r="R3298">
        <f>Q3298*Diccionario!$B$41</f>
        <v>6.162359953711765E-3</v>
      </c>
      <c r="S3298">
        <f t="shared" si="514"/>
        <v>6.162359953711765E-3</v>
      </c>
      <c r="T3298">
        <f>I3298*Diccionario!$B$36</f>
        <v>1.7382753529411763</v>
      </c>
      <c r="U3298">
        <f>T3298*Diccionario!$B$42</f>
        <v>0.17556581064705881</v>
      </c>
      <c r="V3298">
        <f>U3298*Diccionario!$B$43</f>
        <v>0.14923093904999998</v>
      </c>
      <c r="W3298">
        <f>V3298*Diccionario!$B$44</f>
        <v>2.8353878419499996E-2</v>
      </c>
      <c r="X3298">
        <f>W3298*Diccionario!$B$45</f>
        <v>1.1058012583604998E-2</v>
      </c>
      <c r="Y3298">
        <f>X3298*Diccionario!$B$46</f>
        <v>9.8416311994084481E-3</v>
      </c>
      <c r="Z3298">
        <f>Y3298*Diccionario!$B$47</f>
        <v>3.6414035437811257E-3</v>
      </c>
      <c r="AA3298">
        <f>Z3298*Diccionario!$B$48</f>
        <v>3.6414035437811257E-3</v>
      </c>
      <c r="AB3298">
        <f>AA3298*Diccionario!$B$49</f>
        <v>2.7310526578358443E-3</v>
      </c>
      <c r="AC3298">
        <f t="shared" si="515"/>
        <v>2.7310526578358443E-3</v>
      </c>
      <c r="AD3298">
        <f t="shared" si="516"/>
        <v>8.8934126115476093E-3</v>
      </c>
      <c r="AE3298">
        <f t="shared" si="517"/>
        <v>1.4903286804751682E-5</v>
      </c>
      <c r="AF3298" t="e">
        <f ca="1">IF(AD3298="","",_xludf.RANK.EQ(AD3298,$AD$2:$AD$5513,0))</f>
        <v>#NAME?</v>
      </c>
      <c r="AH3298" t="str">
        <f t="shared" si="518"/>
        <v>Baja</v>
      </c>
      <c r="AI3298" t="s">
        <v>153</v>
      </c>
      <c r="AJ3298" t="str">
        <f>IFERROR(VLOOKUP(B3298,Maestro_Regionales!$A$2:$B$35,2,FALSE),"Otras zonas")</f>
        <v>Costa</v>
      </c>
      <c r="AK3298" t="str">
        <f t="shared" si="519"/>
        <v>COOSALUD EPS | Costa</v>
      </c>
    </row>
    <row r="3299" spans="1:37">
      <c r="A3299" s="4" t="s">
        <v>1440</v>
      </c>
      <c r="B3299" s="4" t="s">
        <v>1441</v>
      </c>
      <c r="C3299" s="4" t="s">
        <v>1444</v>
      </c>
      <c r="D3299" s="4" t="s">
        <v>1445</v>
      </c>
      <c r="E3299" s="4" t="s">
        <v>89</v>
      </c>
      <c r="F3299" s="4">
        <v>35</v>
      </c>
      <c r="G3299" s="4">
        <v>596</v>
      </c>
      <c r="H3299" s="4">
        <v>0</v>
      </c>
      <c r="I3299">
        <f t="shared" si="510"/>
        <v>631</v>
      </c>
      <c r="J3299">
        <f t="shared" si="511"/>
        <v>5.5467511885895403E-2</v>
      </c>
      <c r="K3299">
        <f t="shared" si="512"/>
        <v>0.94453248811410462</v>
      </c>
      <c r="L3299">
        <f t="shared" si="513"/>
        <v>0</v>
      </c>
      <c r="M3299">
        <f>I3299*Diccionario!$B$36</f>
        <v>1.4008323725490195</v>
      </c>
      <c r="N3299">
        <f>M3299*Diccionario!$B$37</f>
        <v>0.14148406962745097</v>
      </c>
      <c r="O3299">
        <f>N3299*Diccionario!$B$38</f>
        <v>2.1222610444117645E-2</v>
      </c>
      <c r="P3299">
        <f>O3299*Diccionario!$B$39</f>
        <v>1.9100349399705882E-2</v>
      </c>
      <c r="Q3299">
        <f>P3299*Diccionario!$B$40</f>
        <v>7.640139759882353E-3</v>
      </c>
      <c r="R3299">
        <f>Q3299*Diccionario!$B$41</f>
        <v>4.9660908439235294E-3</v>
      </c>
      <c r="S3299">
        <f t="shared" si="514"/>
        <v>4.9660908439235294E-3</v>
      </c>
      <c r="T3299">
        <f>I3299*Diccionario!$B$36</f>
        <v>1.4008323725490195</v>
      </c>
      <c r="U3299">
        <f>T3299*Diccionario!$B$42</f>
        <v>0.14148406962745097</v>
      </c>
      <c r="V3299">
        <f>U3299*Diccionario!$B$43</f>
        <v>0.12026145918333332</v>
      </c>
      <c r="W3299">
        <f>V3299*Diccionario!$B$44</f>
        <v>2.2849677244833333E-2</v>
      </c>
      <c r="X3299">
        <f>W3299*Diccionario!$B$45</f>
        <v>8.9113741254850005E-3</v>
      </c>
      <c r="Y3299">
        <f>X3299*Diccionario!$B$46</f>
        <v>7.9311229716816506E-3</v>
      </c>
      <c r="Z3299">
        <f>Y3299*Diccionario!$B$47</f>
        <v>2.9345154995222109E-3</v>
      </c>
      <c r="AA3299">
        <f>Z3299*Diccionario!$B$48</f>
        <v>2.9345154995222109E-3</v>
      </c>
      <c r="AB3299">
        <f>AA3299*Diccionario!$B$49</f>
        <v>2.2008866246416583E-3</v>
      </c>
      <c r="AC3299">
        <f t="shared" si="515"/>
        <v>2.2008866246416583E-3</v>
      </c>
      <c r="AD3299">
        <f t="shared" si="516"/>
        <v>7.1669774685651881E-3</v>
      </c>
      <c r="AE3299">
        <f t="shared" si="517"/>
        <v>1.2010183874582774E-5</v>
      </c>
      <c r="AF3299" t="e">
        <f ca="1">IF(AD3299="","",_xludf.RANK.EQ(AD3299,$AD$2:$AD$5513,0))</f>
        <v>#NAME?</v>
      </c>
      <c r="AH3299" t="str">
        <f t="shared" si="518"/>
        <v>Baja</v>
      </c>
      <c r="AI3299" t="s">
        <v>153</v>
      </c>
      <c r="AJ3299" t="str">
        <f>IFERROR(VLOOKUP(B3299,Maestro_Regionales!$A$2:$B$35,2,FALSE),"Otras zonas")</f>
        <v>Costa</v>
      </c>
      <c r="AK3299" t="str">
        <f t="shared" si="519"/>
        <v>PROTEGER EPS (ANTES CAJACOPI EPS) | Costa</v>
      </c>
    </row>
    <row r="3300" spans="1:37">
      <c r="A3300" s="4" t="s">
        <v>1440</v>
      </c>
      <c r="B3300" s="4" t="s">
        <v>1441</v>
      </c>
      <c r="C3300" s="4" t="s">
        <v>1444</v>
      </c>
      <c r="D3300" s="4" t="s">
        <v>1445</v>
      </c>
      <c r="E3300" s="4" t="s">
        <v>90</v>
      </c>
      <c r="F3300" s="4">
        <v>0</v>
      </c>
      <c r="G3300" s="4">
        <v>0</v>
      </c>
      <c r="H3300" s="4">
        <v>100</v>
      </c>
      <c r="I3300">
        <f t="shared" si="510"/>
        <v>100</v>
      </c>
      <c r="J3300">
        <f t="shared" si="511"/>
        <v>0</v>
      </c>
      <c r="K3300">
        <f t="shared" si="512"/>
        <v>0</v>
      </c>
      <c r="L3300">
        <f t="shared" si="513"/>
        <v>1</v>
      </c>
      <c r="M3300">
        <f>I3300*Diccionario!$B$36</f>
        <v>0.22200196078431372</v>
      </c>
      <c r="N3300">
        <f>M3300*Diccionario!$B$37</f>
        <v>2.2422198039215687E-2</v>
      </c>
      <c r="O3300">
        <f>N3300*Diccionario!$B$38</f>
        <v>3.363329705882353E-3</v>
      </c>
      <c r="P3300">
        <f>O3300*Diccionario!$B$39</f>
        <v>3.0269967352941178E-3</v>
      </c>
      <c r="Q3300">
        <f>P3300*Diccionario!$B$40</f>
        <v>1.2107986941176472E-3</v>
      </c>
      <c r="R3300">
        <f>Q3300*Diccionario!$B$41</f>
        <v>7.8701915117647067E-4</v>
      </c>
      <c r="S3300">
        <f t="shared" si="514"/>
        <v>7.8701915117647067E-4</v>
      </c>
      <c r="T3300">
        <f>I3300*Diccionario!$B$36</f>
        <v>0.22200196078431372</v>
      </c>
      <c r="U3300">
        <f>T3300*Diccionario!$B$42</f>
        <v>2.2422198039215687E-2</v>
      </c>
      <c r="V3300">
        <f>U3300*Diccionario!$B$43</f>
        <v>1.9058868333333333E-2</v>
      </c>
      <c r="W3300">
        <f>V3300*Diccionario!$B$44</f>
        <v>3.6211849833333331E-3</v>
      </c>
      <c r="X3300">
        <f>W3300*Diccionario!$B$45</f>
        <v>1.4122621434999999E-3</v>
      </c>
      <c r="Y3300">
        <f>X3300*Diccionario!$B$46</f>
        <v>1.2569133077149999E-3</v>
      </c>
      <c r="Z3300">
        <f>Y3300*Diccionario!$B$47</f>
        <v>4.6505792385454994E-4</v>
      </c>
      <c r="AA3300">
        <f>Z3300*Diccionario!$B$48</f>
        <v>4.6505792385454994E-4</v>
      </c>
      <c r="AB3300">
        <f>AA3300*Diccionario!$B$49</f>
        <v>3.4879344289091244E-4</v>
      </c>
      <c r="AC3300">
        <f t="shared" si="515"/>
        <v>3.4879344289091244E-4</v>
      </c>
      <c r="AD3300">
        <f t="shared" si="516"/>
        <v>1.1358125940673831E-3</v>
      </c>
      <c r="AE3300">
        <f t="shared" si="517"/>
        <v>1.903357190900598E-6</v>
      </c>
      <c r="AF3300" t="e">
        <f ca="1">IF(AD3300="","",_xludf.RANK.EQ(AD3300,$AD$2:$AD$5513,0))</f>
        <v>#NAME?</v>
      </c>
      <c r="AH3300" t="str">
        <f t="shared" si="518"/>
        <v>Baja</v>
      </c>
      <c r="AI3300" t="s">
        <v>153</v>
      </c>
      <c r="AJ3300" t="str">
        <f>IFERROR(VLOOKUP(B3300,Maestro_Regionales!$A$2:$B$35,2,FALSE),"Otras zonas")</f>
        <v>Costa</v>
      </c>
      <c r="AK3300" t="str">
        <f t="shared" si="519"/>
        <v>REGIMEN DE EXCEPCION | Costa</v>
      </c>
    </row>
    <row r="3301" spans="1:37">
      <c r="A3301" s="4" t="s">
        <v>1440</v>
      </c>
      <c r="B3301" s="4" t="s">
        <v>1441</v>
      </c>
      <c r="C3301" s="4" t="s">
        <v>1446</v>
      </c>
      <c r="D3301" s="4" t="s">
        <v>1447</v>
      </c>
      <c r="E3301" s="4" t="s">
        <v>87</v>
      </c>
      <c r="F3301" s="4">
        <v>2167</v>
      </c>
      <c r="G3301" s="4">
        <v>11077</v>
      </c>
      <c r="H3301" s="4">
        <v>0</v>
      </c>
      <c r="I3301">
        <f t="shared" si="510"/>
        <v>13244</v>
      </c>
      <c r="J3301">
        <f t="shared" si="511"/>
        <v>0.16362126245847175</v>
      </c>
      <c r="K3301">
        <f t="shared" si="512"/>
        <v>0.83637873754152825</v>
      </c>
      <c r="L3301">
        <f t="shared" si="513"/>
        <v>0</v>
      </c>
      <c r="M3301">
        <f>I3301*Diccionario!$B$36</f>
        <v>29.401939686274506</v>
      </c>
      <c r="N3301">
        <f>M3301*Diccionario!$B$37</f>
        <v>2.9695959083137251</v>
      </c>
      <c r="O3301">
        <f>N3301*Diccionario!$B$38</f>
        <v>0.44543938624705876</v>
      </c>
      <c r="P3301">
        <f>O3301*Diccionario!$B$39</f>
        <v>0.40089544762235291</v>
      </c>
      <c r="Q3301">
        <f>P3301*Diccionario!$B$40</f>
        <v>0.16035817904894117</v>
      </c>
      <c r="R3301">
        <f>Q3301*Diccionario!$B$41</f>
        <v>0.10423281638181177</v>
      </c>
      <c r="S3301">
        <f t="shared" si="514"/>
        <v>0.10423281638181177</v>
      </c>
      <c r="T3301">
        <f>I3301*Diccionario!$B$36</f>
        <v>29.401939686274506</v>
      </c>
      <c r="U3301">
        <f>T3301*Diccionario!$B$42</f>
        <v>2.9695959083137251</v>
      </c>
      <c r="V3301">
        <f>U3301*Diccionario!$B$43</f>
        <v>2.5241565220666664</v>
      </c>
      <c r="W3301">
        <f>V3301*Diccionario!$B$44</f>
        <v>0.47958973919266662</v>
      </c>
      <c r="X3301">
        <f>W3301*Diccionario!$B$45</f>
        <v>0.18703999828513998</v>
      </c>
      <c r="Y3301">
        <f>X3301*Diccionario!$B$46</f>
        <v>0.1664655984737746</v>
      </c>
      <c r="Z3301">
        <f>Y3301*Diccionario!$B$47</f>
        <v>6.1592271435296601E-2</v>
      </c>
      <c r="AA3301">
        <f>Z3301*Diccionario!$B$48</f>
        <v>6.1592271435296601E-2</v>
      </c>
      <c r="AB3301">
        <f>AA3301*Diccionario!$B$49</f>
        <v>4.6194203576472449E-2</v>
      </c>
      <c r="AC3301">
        <f t="shared" si="515"/>
        <v>4.6194203576472449E-2</v>
      </c>
      <c r="AD3301">
        <f t="shared" si="516"/>
        <v>0.15042701995828422</v>
      </c>
      <c r="AE3301">
        <f t="shared" si="517"/>
        <v>2.5208062636287521E-4</v>
      </c>
      <c r="AF3301" t="e">
        <f ca="1">IF(AD3301="","",_xludf.RANK.EQ(AD3301,$AD$2:$AD$5513,0))</f>
        <v>#NAME?</v>
      </c>
      <c r="AH3301" t="str">
        <f t="shared" si="518"/>
        <v>Media</v>
      </c>
      <c r="AI3301" t="s">
        <v>153</v>
      </c>
      <c r="AJ3301" t="str">
        <f>IFERROR(VLOOKUP(B3301,Maestro_Regionales!$A$2:$B$35,2,FALSE),"Otras zonas")</f>
        <v>Costa</v>
      </c>
      <c r="AK3301" t="str">
        <f t="shared" si="519"/>
        <v>NUEVA EPS | Costa</v>
      </c>
    </row>
    <row r="3302" spans="1:37">
      <c r="A3302" s="4" t="s">
        <v>1440</v>
      </c>
      <c r="B3302" s="4" t="s">
        <v>1441</v>
      </c>
      <c r="C3302" s="4" t="s">
        <v>1446</v>
      </c>
      <c r="D3302" s="4" t="s">
        <v>1447</v>
      </c>
      <c r="E3302" s="4" t="s">
        <v>88</v>
      </c>
      <c r="F3302" s="4">
        <v>309</v>
      </c>
      <c r="G3302" s="4">
        <v>5893</v>
      </c>
      <c r="H3302" s="4">
        <v>0</v>
      </c>
      <c r="I3302">
        <f t="shared" si="510"/>
        <v>6202</v>
      </c>
      <c r="J3302">
        <f t="shared" si="511"/>
        <v>4.9822637858755243E-2</v>
      </c>
      <c r="K3302">
        <f t="shared" si="512"/>
        <v>0.95017736214124471</v>
      </c>
      <c r="L3302">
        <f t="shared" si="513"/>
        <v>0</v>
      </c>
      <c r="M3302">
        <f>I3302*Diccionario!$B$36</f>
        <v>13.768561607843136</v>
      </c>
      <c r="N3302">
        <f>M3302*Diccionario!$B$37</f>
        <v>1.3906247223921568</v>
      </c>
      <c r="O3302">
        <f>N3302*Diccionario!$B$38</f>
        <v>0.20859370835882352</v>
      </c>
      <c r="P3302">
        <f>O3302*Diccionario!$B$39</f>
        <v>0.18773433752294116</v>
      </c>
      <c r="Q3302">
        <f>P3302*Diccionario!$B$40</f>
        <v>7.5093735009176474E-2</v>
      </c>
      <c r="R3302">
        <f>Q3302*Diccionario!$B$41</f>
        <v>4.8810927755964711E-2</v>
      </c>
      <c r="S3302">
        <f t="shared" si="514"/>
        <v>4.8810927755964711E-2</v>
      </c>
      <c r="T3302">
        <f>I3302*Diccionario!$B$36</f>
        <v>13.768561607843136</v>
      </c>
      <c r="U3302">
        <f>T3302*Diccionario!$B$42</f>
        <v>1.3906247223921568</v>
      </c>
      <c r="V3302">
        <f>U3302*Diccionario!$B$43</f>
        <v>1.1820310140333332</v>
      </c>
      <c r="W3302">
        <f>V3302*Diccionario!$B$44</f>
        <v>0.2245858926663333</v>
      </c>
      <c r="X3302">
        <f>W3302*Diccionario!$B$45</f>
        <v>8.7588498139869991E-2</v>
      </c>
      <c r="Y3302">
        <f>X3302*Diccionario!$B$46</f>
        <v>7.7953763344484298E-2</v>
      </c>
      <c r="Z3302">
        <f>Y3302*Diccionario!$B$47</f>
        <v>2.8842892437459189E-2</v>
      </c>
      <c r="AA3302">
        <f>Z3302*Diccionario!$B$48</f>
        <v>2.8842892437459189E-2</v>
      </c>
      <c r="AB3302">
        <f>AA3302*Diccionario!$B$49</f>
        <v>2.1632169328094392E-2</v>
      </c>
      <c r="AC3302">
        <f t="shared" si="515"/>
        <v>2.1632169328094392E-2</v>
      </c>
      <c r="AD3302">
        <f t="shared" si="516"/>
        <v>7.0443097084059103E-2</v>
      </c>
      <c r="AE3302">
        <f t="shared" si="517"/>
        <v>1.1804621297965509E-4</v>
      </c>
      <c r="AF3302" t="e">
        <f ca="1">IF(AD3302="","",_xludf.RANK.EQ(AD3302,$AD$2:$AD$5513,0))</f>
        <v>#NAME?</v>
      </c>
      <c r="AH3302" t="str">
        <f t="shared" si="518"/>
        <v>Baja</v>
      </c>
      <c r="AI3302" t="s">
        <v>153</v>
      </c>
      <c r="AJ3302" t="str">
        <f>IFERROR(VLOOKUP(B3302,Maestro_Regionales!$A$2:$B$35,2,FALSE),"Otras zonas")</f>
        <v>Costa</v>
      </c>
      <c r="AK3302" t="str">
        <f t="shared" si="519"/>
        <v>COOSALUD EPS | Costa</v>
      </c>
    </row>
    <row r="3303" spans="1:37">
      <c r="A3303" s="4" t="s">
        <v>1440</v>
      </c>
      <c r="B3303" s="4" t="s">
        <v>1441</v>
      </c>
      <c r="C3303" s="4" t="s">
        <v>1446</v>
      </c>
      <c r="D3303" s="4" t="s">
        <v>1447</v>
      </c>
      <c r="E3303" s="4" t="s">
        <v>89</v>
      </c>
      <c r="F3303" s="4">
        <v>113</v>
      </c>
      <c r="G3303" s="4">
        <v>4169</v>
      </c>
      <c r="H3303" s="4">
        <v>0</v>
      </c>
      <c r="I3303">
        <f t="shared" si="510"/>
        <v>4282</v>
      </c>
      <c r="J3303">
        <f t="shared" si="511"/>
        <v>2.6389537599252687E-2</v>
      </c>
      <c r="K3303">
        <f t="shared" si="512"/>
        <v>0.97361046240074733</v>
      </c>
      <c r="L3303">
        <f t="shared" si="513"/>
        <v>0</v>
      </c>
      <c r="M3303">
        <f>I3303*Diccionario!$B$36</f>
        <v>9.5061239607843131</v>
      </c>
      <c r="N3303">
        <f>M3303*Diccionario!$B$37</f>
        <v>0.96011852003921572</v>
      </c>
      <c r="O3303">
        <f>N3303*Diccionario!$B$38</f>
        <v>0.14401777800588236</v>
      </c>
      <c r="P3303">
        <f>O3303*Diccionario!$B$39</f>
        <v>0.12961600020529412</v>
      </c>
      <c r="Q3303">
        <f>P3303*Diccionario!$B$40</f>
        <v>5.1846400082117654E-2</v>
      </c>
      <c r="R3303">
        <f>Q3303*Diccionario!$B$41</f>
        <v>3.3700160053376477E-2</v>
      </c>
      <c r="S3303">
        <f t="shared" si="514"/>
        <v>3.3700160053376477E-2</v>
      </c>
      <c r="T3303">
        <f>I3303*Diccionario!$B$36</f>
        <v>9.5061239607843131</v>
      </c>
      <c r="U3303">
        <f>T3303*Diccionario!$B$42</f>
        <v>0.96011852003921572</v>
      </c>
      <c r="V3303">
        <f>U3303*Diccionario!$B$43</f>
        <v>0.81610074203333338</v>
      </c>
      <c r="W3303">
        <f>V3303*Diccionario!$B$44</f>
        <v>0.15505914098633333</v>
      </c>
      <c r="X3303">
        <f>W3303*Diccionario!$B$45</f>
        <v>6.0473064984669998E-2</v>
      </c>
      <c r="Y3303">
        <f>X3303*Diccionario!$B$46</f>
        <v>5.3821027836356297E-2</v>
      </c>
      <c r="Z3303">
        <f>Y3303*Diccionario!$B$47</f>
        <v>1.991378029945183E-2</v>
      </c>
      <c r="AA3303">
        <f>Z3303*Diccionario!$B$48</f>
        <v>1.991378029945183E-2</v>
      </c>
      <c r="AB3303">
        <f>AA3303*Diccionario!$B$49</f>
        <v>1.4935335224588873E-2</v>
      </c>
      <c r="AC3303">
        <f t="shared" si="515"/>
        <v>1.4935335224588873E-2</v>
      </c>
      <c r="AD3303">
        <f t="shared" si="516"/>
        <v>4.8635495277965346E-2</v>
      </c>
      <c r="AE3303">
        <f t="shared" si="517"/>
        <v>8.150175491436361E-5</v>
      </c>
      <c r="AF3303" t="e">
        <f ca="1">IF(AD3303="","",_xludf.RANK.EQ(AD3303,$AD$2:$AD$5513,0))</f>
        <v>#NAME?</v>
      </c>
      <c r="AH3303" t="str">
        <f t="shared" si="518"/>
        <v>Baja</v>
      </c>
      <c r="AI3303" t="s">
        <v>153</v>
      </c>
      <c r="AJ3303" t="str">
        <f>IFERROR(VLOOKUP(B3303,Maestro_Regionales!$A$2:$B$35,2,FALSE),"Otras zonas")</f>
        <v>Costa</v>
      </c>
      <c r="AK3303" t="str">
        <f t="shared" si="519"/>
        <v>PROTEGER EPS (ANTES CAJACOPI EPS) | Costa</v>
      </c>
    </row>
    <row r="3304" spans="1:37">
      <c r="A3304" s="4" t="s">
        <v>1440</v>
      </c>
      <c r="B3304" s="4" t="s">
        <v>1441</v>
      </c>
      <c r="C3304" s="4" t="s">
        <v>1446</v>
      </c>
      <c r="D3304" s="4" t="s">
        <v>1447</v>
      </c>
      <c r="E3304" s="4" t="s">
        <v>505</v>
      </c>
      <c r="F3304" s="4">
        <v>7</v>
      </c>
      <c r="G3304" s="4">
        <v>2727</v>
      </c>
      <c r="H3304" s="4">
        <v>0</v>
      </c>
      <c r="I3304">
        <f t="shared" si="510"/>
        <v>2734</v>
      </c>
      <c r="J3304">
        <f t="shared" si="511"/>
        <v>2.5603511338697879E-3</v>
      </c>
      <c r="K3304">
        <f t="shared" si="512"/>
        <v>0.99743964886613024</v>
      </c>
      <c r="L3304">
        <f t="shared" si="513"/>
        <v>0</v>
      </c>
      <c r="M3304">
        <f>I3304*Diccionario!$B$36</f>
        <v>6.0695336078431366</v>
      </c>
      <c r="N3304">
        <f>M3304*Diccionario!$B$37</f>
        <v>0.61302289439215685</v>
      </c>
      <c r="O3304">
        <f>N3304*Diccionario!$B$38</f>
        <v>9.1953434158823524E-2</v>
      </c>
      <c r="P3304">
        <f>O3304*Diccionario!$B$39</f>
        <v>8.2758090742941173E-2</v>
      </c>
      <c r="Q3304">
        <f>P3304*Diccionario!$B$40</f>
        <v>3.3103236297176472E-2</v>
      </c>
      <c r="R3304">
        <f>Q3304*Diccionario!$B$41</f>
        <v>2.1517103593164708E-2</v>
      </c>
      <c r="S3304">
        <f t="shared" si="514"/>
        <v>2.1517103593164708E-2</v>
      </c>
      <c r="T3304">
        <f>I3304*Diccionario!$B$36</f>
        <v>6.0695336078431366</v>
      </c>
      <c r="U3304">
        <f>T3304*Diccionario!$B$42</f>
        <v>0.61302289439215685</v>
      </c>
      <c r="V3304">
        <f>U3304*Diccionario!$B$43</f>
        <v>0.52106946023333334</v>
      </c>
      <c r="W3304">
        <f>V3304*Diccionario!$B$44</f>
        <v>9.9003197444333335E-2</v>
      </c>
      <c r="X3304">
        <f>W3304*Diccionario!$B$45</f>
        <v>3.8611247003290002E-2</v>
      </c>
      <c r="Y3304">
        <f>X3304*Diccionario!$B$46</f>
        <v>3.4364009832928102E-2</v>
      </c>
      <c r="Z3304">
        <f>Y3304*Diccionario!$B$47</f>
        <v>1.2714683638183398E-2</v>
      </c>
      <c r="AA3304">
        <f>Z3304*Diccionario!$B$48</f>
        <v>1.2714683638183398E-2</v>
      </c>
      <c r="AB3304">
        <f>AA3304*Diccionario!$B$49</f>
        <v>9.5360127286375478E-3</v>
      </c>
      <c r="AC3304">
        <f t="shared" si="515"/>
        <v>9.5360127286375478E-3</v>
      </c>
      <c r="AD3304">
        <f t="shared" si="516"/>
        <v>3.1053116321802257E-2</v>
      </c>
      <c r="AE3304">
        <f t="shared" si="517"/>
        <v>5.203778559922235E-5</v>
      </c>
      <c r="AF3304" t="e">
        <f ca="1">IF(AD3304="","",_xludf.RANK.EQ(AD3304,$AD$2:$AD$5513,0))</f>
        <v>#NAME?</v>
      </c>
      <c r="AH3304" t="str">
        <f t="shared" si="518"/>
        <v>Baja</v>
      </c>
      <c r="AI3304" t="s">
        <v>153</v>
      </c>
      <c r="AJ3304" t="str">
        <f>IFERROR(VLOOKUP(B3304,Maestro_Regionales!$A$2:$B$35,2,FALSE),"Otras zonas")</f>
        <v>Costa</v>
      </c>
      <c r="AK3304" t="str">
        <f t="shared" si="519"/>
        <v>DUSAKAWI EPSI | Costa</v>
      </c>
    </row>
    <row r="3305" spans="1:37">
      <c r="A3305" s="4" t="s">
        <v>1440</v>
      </c>
      <c r="B3305" s="4" t="s">
        <v>1441</v>
      </c>
      <c r="C3305" s="4" t="s">
        <v>1446</v>
      </c>
      <c r="D3305" s="4" t="s">
        <v>1447</v>
      </c>
      <c r="E3305" s="4" t="s">
        <v>90</v>
      </c>
      <c r="F3305" s="4">
        <v>0</v>
      </c>
      <c r="G3305" s="4">
        <v>0</v>
      </c>
      <c r="H3305" s="4">
        <v>676</v>
      </c>
      <c r="I3305">
        <f t="shared" si="510"/>
        <v>676</v>
      </c>
      <c r="J3305">
        <f t="shared" si="511"/>
        <v>0</v>
      </c>
      <c r="K3305">
        <f t="shared" si="512"/>
        <v>0</v>
      </c>
      <c r="L3305">
        <f t="shared" si="513"/>
        <v>1</v>
      </c>
      <c r="M3305">
        <f>I3305*Diccionario!$B$36</f>
        <v>1.5007332549019607</v>
      </c>
      <c r="N3305">
        <f>M3305*Diccionario!$B$37</f>
        <v>0.15157405874509805</v>
      </c>
      <c r="O3305">
        <f>N3305*Diccionario!$B$38</f>
        <v>2.2736108811764705E-2</v>
      </c>
      <c r="P3305">
        <f>O3305*Diccionario!$B$39</f>
        <v>2.0462497930588235E-2</v>
      </c>
      <c r="Q3305">
        <f>P3305*Diccionario!$B$40</f>
        <v>8.1849991722352938E-3</v>
      </c>
      <c r="R3305">
        <f>Q3305*Diccionario!$B$41</f>
        <v>5.3202494619529412E-3</v>
      </c>
      <c r="S3305">
        <f t="shared" si="514"/>
        <v>5.3202494619529412E-3</v>
      </c>
      <c r="T3305">
        <f>I3305*Diccionario!$B$36</f>
        <v>1.5007332549019607</v>
      </c>
      <c r="U3305">
        <f>T3305*Diccionario!$B$42</f>
        <v>0.15157405874509805</v>
      </c>
      <c r="V3305">
        <f>U3305*Diccionario!$B$43</f>
        <v>0.12883794993333333</v>
      </c>
      <c r="W3305">
        <f>V3305*Diccionario!$B$44</f>
        <v>2.4479210487333335E-2</v>
      </c>
      <c r="X3305">
        <f>W3305*Diccionario!$B$45</f>
        <v>9.5468920900600007E-3</v>
      </c>
      <c r="Y3305">
        <f>X3305*Diccionario!$B$46</f>
        <v>8.4967339601534006E-3</v>
      </c>
      <c r="Z3305">
        <f>Y3305*Diccionario!$B$47</f>
        <v>3.143791565256758E-3</v>
      </c>
      <c r="AA3305">
        <f>Z3305*Diccionario!$B$48</f>
        <v>3.143791565256758E-3</v>
      </c>
      <c r="AB3305">
        <f>AA3305*Diccionario!$B$49</f>
        <v>2.3578436739425685E-3</v>
      </c>
      <c r="AC3305">
        <f t="shared" si="515"/>
        <v>2.3578436739425685E-3</v>
      </c>
      <c r="AD3305">
        <f t="shared" si="516"/>
        <v>7.6780931358955097E-3</v>
      </c>
      <c r="AE3305">
        <f t="shared" si="517"/>
        <v>1.2866694610488041E-5</v>
      </c>
      <c r="AF3305" t="e">
        <f ca="1">IF(AD3305="","",_xludf.RANK.EQ(AD3305,$AD$2:$AD$5513,0))</f>
        <v>#NAME?</v>
      </c>
      <c r="AH3305" t="str">
        <f t="shared" si="518"/>
        <v>Baja</v>
      </c>
      <c r="AI3305" t="s">
        <v>153</v>
      </c>
      <c r="AJ3305" t="str">
        <f>IFERROR(VLOOKUP(B3305,Maestro_Regionales!$A$2:$B$35,2,FALSE),"Otras zonas")</f>
        <v>Costa</v>
      </c>
      <c r="AK3305" t="str">
        <f t="shared" si="519"/>
        <v>REGIMEN DE EXCEPCION | Costa</v>
      </c>
    </row>
    <row r="3306" spans="1:37">
      <c r="A3306" s="4" t="s">
        <v>1440</v>
      </c>
      <c r="B3306" s="4" t="s">
        <v>1441</v>
      </c>
      <c r="C3306" s="4" t="s">
        <v>1446</v>
      </c>
      <c r="D3306" s="4" t="s">
        <v>1447</v>
      </c>
      <c r="E3306" s="4" t="s">
        <v>85</v>
      </c>
      <c r="F3306" s="4">
        <v>154</v>
      </c>
      <c r="G3306" s="4">
        <v>62</v>
      </c>
      <c r="H3306" s="4">
        <v>0</v>
      </c>
      <c r="I3306">
        <f t="shared" si="510"/>
        <v>216</v>
      </c>
      <c r="J3306">
        <f t="shared" si="511"/>
        <v>0.71296296296296291</v>
      </c>
      <c r="K3306">
        <f t="shared" si="512"/>
        <v>0.28703703703703703</v>
      </c>
      <c r="L3306">
        <f t="shared" si="513"/>
        <v>0</v>
      </c>
      <c r="M3306">
        <f>I3306*Diccionario!$B$36</f>
        <v>0.47952423529411758</v>
      </c>
      <c r="N3306">
        <f>M3306*Diccionario!$B$37</f>
        <v>4.8431947764705878E-2</v>
      </c>
      <c r="O3306">
        <f>N3306*Diccionario!$B$38</f>
        <v>7.2647921647058817E-3</v>
      </c>
      <c r="P3306">
        <f>O3306*Diccionario!$B$39</f>
        <v>6.5383129482352934E-3</v>
      </c>
      <c r="Q3306">
        <f>P3306*Diccionario!$B$40</f>
        <v>2.6153251792941177E-3</v>
      </c>
      <c r="R3306">
        <f>Q3306*Diccionario!$B$41</f>
        <v>1.6999613665411766E-3</v>
      </c>
      <c r="S3306">
        <f t="shared" si="514"/>
        <v>1.6999613665411766E-3</v>
      </c>
      <c r="T3306">
        <f>I3306*Diccionario!$B$36</f>
        <v>0.47952423529411758</v>
      </c>
      <c r="U3306">
        <f>T3306*Diccionario!$B$42</f>
        <v>4.8431947764705878E-2</v>
      </c>
      <c r="V3306">
        <f>U3306*Diccionario!$B$43</f>
        <v>4.1167155599999998E-2</v>
      </c>
      <c r="W3306">
        <f>V3306*Diccionario!$B$44</f>
        <v>7.8217595640000005E-3</v>
      </c>
      <c r="X3306">
        <f>W3306*Diccionario!$B$45</f>
        <v>3.0504862299600005E-3</v>
      </c>
      <c r="Y3306">
        <f>X3306*Diccionario!$B$46</f>
        <v>2.7149327446644007E-3</v>
      </c>
      <c r="Z3306">
        <f>Y3306*Diccionario!$B$47</f>
        <v>1.0045251155258283E-3</v>
      </c>
      <c r="AA3306">
        <f>Z3306*Diccionario!$B$48</f>
        <v>1.0045251155258283E-3</v>
      </c>
      <c r="AB3306">
        <f>AA3306*Diccionario!$B$49</f>
        <v>7.5339383664437118E-4</v>
      </c>
      <c r="AC3306">
        <f t="shared" si="515"/>
        <v>7.5339383664437118E-4</v>
      </c>
      <c r="AD3306">
        <f t="shared" si="516"/>
        <v>2.4533552031855478E-3</v>
      </c>
      <c r="AE3306">
        <f t="shared" si="517"/>
        <v>4.111251532345292E-6</v>
      </c>
      <c r="AF3306" t="e">
        <f ca="1">IF(AD3306="","",_xludf.RANK.EQ(AD3306,$AD$2:$AD$5513,0))</f>
        <v>#NAME?</v>
      </c>
      <c r="AH3306" t="str">
        <f t="shared" si="518"/>
        <v>Baja</v>
      </c>
      <c r="AI3306" t="s">
        <v>153</v>
      </c>
      <c r="AJ3306" t="str">
        <f>IFERROR(VLOOKUP(B3306,Maestro_Regionales!$A$2:$B$35,2,FALSE),"Otras zonas")</f>
        <v>Costa</v>
      </c>
      <c r="AK3306" t="str">
        <f t="shared" si="519"/>
        <v>SALUD TOTAL EPS | Costa</v>
      </c>
    </row>
    <row r="3307" spans="1:37">
      <c r="A3307" s="4" t="s">
        <v>1440</v>
      </c>
      <c r="B3307" s="4" t="s">
        <v>1441</v>
      </c>
      <c r="C3307" s="4" t="s">
        <v>1446</v>
      </c>
      <c r="D3307" s="4" t="s">
        <v>1447</v>
      </c>
      <c r="E3307" s="4" t="s">
        <v>77</v>
      </c>
      <c r="F3307" s="4">
        <v>0</v>
      </c>
      <c r="G3307" s="4">
        <v>1</v>
      </c>
      <c r="H3307" s="4">
        <v>0</v>
      </c>
      <c r="I3307">
        <f t="shared" si="510"/>
        <v>1</v>
      </c>
      <c r="J3307">
        <f t="shared" si="511"/>
        <v>0</v>
      </c>
      <c r="K3307">
        <f t="shared" si="512"/>
        <v>1</v>
      </c>
      <c r="L3307">
        <f t="shared" si="513"/>
        <v>0</v>
      </c>
      <c r="M3307">
        <f>I3307*Diccionario!$B$36</f>
        <v>2.2200196078431371E-3</v>
      </c>
      <c r="N3307">
        <f>M3307*Diccionario!$B$37</f>
        <v>2.2422198039215687E-4</v>
      </c>
      <c r="O3307">
        <f>N3307*Diccionario!$B$38</f>
        <v>3.3633297058823532E-5</v>
      </c>
      <c r="P3307">
        <f>O3307*Diccionario!$B$39</f>
        <v>3.026996735294118E-5</v>
      </c>
      <c r="Q3307">
        <f>P3307*Diccionario!$B$40</f>
        <v>1.2107986941176473E-5</v>
      </c>
      <c r="R3307">
        <f>Q3307*Diccionario!$B$41</f>
        <v>7.870191511764708E-6</v>
      </c>
      <c r="S3307">
        <f t="shared" si="514"/>
        <v>7.870191511764708E-6</v>
      </c>
      <c r="T3307">
        <f>I3307*Diccionario!$B$36</f>
        <v>2.2200196078431371E-3</v>
      </c>
      <c r="U3307">
        <f>T3307*Diccionario!$B$42</f>
        <v>2.2422198039215687E-4</v>
      </c>
      <c r="V3307">
        <f>U3307*Diccionario!$B$43</f>
        <v>1.9058868333333333E-4</v>
      </c>
      <c r="W3307">
        <f>V3307*Diccionario!$B$44</f>
        <v>3.6211849833333333E-5</v>
      </c>
      <c r="X3307">
        <f>W3307*Diccionario!$B$45</f>
        <v>1.4122621435000001E-5</v>
      </c>
      <c r="Y3307">
        <f>X3307*Diccionario!$B$46</f>
        <v>1.256913307715E-5</v>
      </c>
      <c r="Z3307">
        <f>Y3307*Diccionario!$B$47</f>
        <v>4.6505792385454997E-6</v>
      </c>
      <c r="AA3307">
        <f>Z3307*Diccionario!$B$48</f>
        <v>4.6505792385454997E-6</v>
      </c>
      <c r="AB3307">
        <f>AA3307*Diccionario!$B$49</f>
        <v>3.4879344289091247E-6</v>
      </c>
      <c r="AC3307">
        <f t="shared" si="515"/>
        <v>3.4879344289091247E-6</v>
      </c>
      <c r="AD3307">
        <f t="shared" si="516"/>
        <v>1.1358125940673833E-5</v>
      </c>
      <c r="AE3307">
        <f t="shared" si="517"/>
        <v>1.9033571909005983E-8</v>
      </c>
      <c r="AF3307" t="e">
        <f ca="1">IF(AD3307="","",_xludf.RANK.EQ(AD3307,$AD$2:$AD$5513,0))</f>
        <v>#NAME?</v>
      </c>
      <c r="AH3307" t="str">
        <f t="shared" si="518"/>
        <v>Baja</v>
      </c>
      <c r="AI3307" t="s">
        <v>153</v>
      </c>
      <c r="AJ3307" t="str">
        <f>IFERROR(VLOOKUP(B3307,Maestro_Regionales!$A$2:$B$35,2,FALSE),"Otras zonas")</f>
        <v>Costa</v>
      </c>
      <c r="AK3307" t="str">
        <f t="shared" si="519"/>
        <v>MUTUAL SER | Costa</v>
      </c>
    </row>
    <row r="3308" spans="1:37">
      <c r="A3308" s="4" t="s">
        <v>1440</v>
      </c>
      <c r="B3308" s="4" t="s">
        <v>1441</v>
      </c>
      <c r="C3308" s="4" t="s">
        <v>1448</v>
      </c>
      <c r="D3308" s="4" t="s">
        <v>1449</v>
      </c>
      <c r="E3308" s="4" t="s">
        <v>87</v>
      </c>
      <c r="F3308" s="4">
        <v>1336</v>
      </c>
      <c r="G3308" s="4">
        <v>16387</v>
      </c>
      <c r="H3308" s="4">
        <v>0</v>
      </c>
      <c r="I3308">
        <f t="shared" si="510"/>
        <v>17723</v>
      </c>
      <c r="J3308">
        <f t="shared" si="511"/>
        <v>7.5382271624442818E-2</v>
      </c>
      <c r="K3308">
        <f t="shared" si="512"/>
        <v>0.92461772837555722</v>
      </c>
      <c r="L3308">
        <f t="shared" si="513"/>
        <v>0</v>
      </c>
      <c r="M3308">
        <f>I3308*Diccionario!$B$36</f>
        <v>39.34540750980392</v>
      </c>
      <c r="N3308">
        <f>M3308*Diccionario!$B$37</f>
        <v>3.9738861584901963</v>
      </c>
      <c r="O3308">
        <f>N3308*Diccionario!$B$38</f>
        <v>0.59608292377352945</v>
      </c>
      <c r="P3308">
        <f>O3308*Diccionario!$B$39</f>
        <v>0.53647463139617657</v>
      </c>
      <c r="Q3308">
        <f>P3308*Diccionario!$B$40</f>
        <v>0.21458985255847063</v>
      </c>
      <c r="R3308">
        <f>Q3308*Diccionario!$B$41</f>
        <v>0.13948340416300592</v>
      </c>
      <c r="S3308">
        <f t="shared" si="514"/>
        <v>0.13948340416300592</v>
      </c>
      <c r="T3308">
        <f>I3308*Diccionario!$B$36</f>
        <v>39.34540750980392</v>
      </c>
      <c r="U3308">
        <f>T3308*Diccionario!$B$42</f>
        <v>3.9738861584901963</v>
      </c>
      <c r="V3308">
        <f>U3308*Diccionario!$B$43</f>
        <v>3.3778032347166667</v>
      </c>
      <c r="W3308">
        <f>V3308*Diccionario!$B$44</f>
        <v>0.6417826145961667</v>
      </c>
      <c r="X3308">
        <f>W3308*Diccionario!$B$45</f>
        <v>0.25029521969250501</v>
      </c>
      <c r="Y3308">
        <f>X3308*Diccionario!$B$46</f>
        <v>0.22276274552632946</v>
      </c>
      <c r="Z3308">
        <f>Y3308*Diccionario!$B$47</f>
        <v>8.2422215844741895E-2</v>
      </c>
      <c r="AA3308">
        <f>Z3308*Diccionario!$B$48</f>
        <v>8.2422215844741895E-2</v>
      </c>
      <c r="AB3308">
        <f>AA3308*Diccionario!$B$49</f>
        <v>6.1816661883556417E-2</v>
      </c>
      <c r="AC3308">
        <f t="shared" si="515"/>
        <v>6.1816661883556417E-2</v>
      </c>
      <c r="AD3308">
        <f t="shared" si="516"/>
        <v>0.20130006604656234</v>
      </c>
      <c r="AE3308">
        <f t="shared" si="517"/>
        <v>3.3733199494331303E-4</v>
      </c>
      <c r="AF3308" t="e">
        <f ca="1">IF(AD3308="","",_xludf.RANK.EQ(AD3308,$AD$2:$AD$5513,0))</f>
        <v>#NAME?</v>
      </c>
      <c r="AH3308" t="str">
        <f t="shared" si="518"/>
        <v>Media</v>
      </c>
      <c r="AI3308" t="s">
        <v>153</v>
      </c>
      <c r="AJ3308" t="str">
        <f>IFERROR(VLOOKUP(B3308,Maestro_Regionales!$A$2:$B$35,2,FALSE),"Otras zonas")</f>
        <v>Costa</v>
      </c>
      <c r="AK3308" t="str">
        <f t="shared" si="519"/>
        <v>NUEVA EPS | Costa</v>
      </c>
    </row>
    <row r="3309" spans="1:37">
      <c r="A3309" s="4" t="s">
        <v>1440</v>
      </c>
      <c r="B3309" s="4" t="s">
        <v>1441</v>
      </c>
      <c r="C3309" s="4" t="s">
        <v>1448</v>
      </c>
      <c r="D3309" s="4" t="s">
        <v>1449</v>
      </c>
      <c r="E3309" s="4" t="s">
        <v>89</v>
      </c>
      <c r="F3309" s="4">
        <v>190</v>
      </c>
      <c r="G3309" s="4">
        <v>8333</v>
      </c>
      <c r="H3309" s="4">
        <v>0</v>
      </c>
      <c r="I3309">
        <f t="shared" si="510"/>
        <v>8523</v>
      </c>
      <c r="J3309">
        <f t="shared" si="511"/>
        <v>2.2292619969494311E-2</v>
      </c>
      <c r="K3309">
        <f t="shared" si="512"/>
        <v>0.97770738003050572</v>
      </c>
      <c r="L3309">
        <f t="shared" si="513"/>
        <v>0</v>
      </c>
      <c r="M3309">
        <f>I3309*Diccionario!$B$36</f>
        <v>18.921227117647057</v>
      </c>
      <c r="N3309">
        <f>M3309*Diccionario!$B$37</f>
        <v>1.9110439388823528</v>
      </c>
      <c r="O3309">
        <f>N3309*Diccionario!$B$38</f>
        <v>0.2866565908323529</v>
      </c>
      <c r="P3309">
        <f>O3309*Diccionario!$B$39</f>
        <v>0.25799093174911764</v>
      </c>
      <c r="Q3309">
        <f>P3309*Diccionario!$B$40</f>
        <v>0.10319637269964706</v>
      </c>
      <c r="R3309">
        <f>Q3309*Diccionario!$B$41</f>
        <v>6.7077642254770586E-2</v>
      </c>
      <c r="S3309">
        <f t="shared" si="514"/>
        <v>6.7077642254770586E-2</v>
      </c>
      <c r="T3309">
        <f>I3309*Diccionario!$B$36</f>
        <v>18.921227117647057</v>
      </c>
      <c r="U3309">
        <f>T3309*Diccionario!$B$42</f>
        <v>1.9110439388823528</v>
      </c>
      <c r="V3309">
        <f>U3309*Diccionario!$B$43</f>
        <v>1.6243873480499997</v>
      </c>
      <c r="W3309">
        <f>V3309*Diccionario!$B$44</f>
        <v>0.30863359612949998</v>
      </c>
      <c r="X3309">
        <f>W3309*Diccionario!$B$45</f>
        <v>0.120367102490505</v>
      </c>
      <c r="Y3309">
        <f>X3309*Diccionario!$B$46</f>
        <v>0.10712672121654945</v>
      </c>
      <c r="Z3309">
        <f>Y3309*Diccionario!$B$47</f>
        <v>3.9636886850123294E-2</v>
      </c>
      <c r="AA3309">
        <f>Z3309*Diccionario!$B$48</f>
        <v>3.9636886850123294E-2</v>
      </c>
      <c r="AB3309">
        <f>AA3309*Diccionario!$B$49</f>
        <v>2.9727665137592472E-2</v>
      </c>
      <c r="AC3309">
        <f t="shared" si="515"/>
        <v>2.9727665137592472E-2</v>
      </c>
      <c r="AD3309">
        <f t="shared" si="516"/>
        <v>9.6805307392363066E-2</v>
      </c>
      <c r="AE3309">
        <f t="shared" si="517"/>
        <v>1.6222313338045796E-4</v>
      </c>
      <c r="AF3309" t="e">
        <f ca="1">IF(AD3309="","",_xludf.RANK.EQ(AD3309,$AD$2:$AD$5513,0))</f>
        <v>#NAME?</v>
      </c>
      <c r="AH3309" t="str">
        <f t="shared" si="518"/>
        <v>Baja</v>
      </c>
      <c r="AI3309" t="s">
        <v>153</v>
      </c>
      <c r="AJ3309" t="str">
        <f>IFERROR(VLOOKUP(B3309,Maestro_Regionales!$A$2:$B$35,2,FALSE),"Otras zonas")</f>
        <v>Costa</v>
      </c>
      <c r="AK3309" t="str">
        <f t="shared" si="519"/>
        <v>PROTEGER EPS (ANTES CAJACOPI EPS) | Costa</v>
      </c>
    </row>
    <row r="3310" spans="1:37">
      <c r="A3310" s="4" t="s">
        <v>1440</v>
      </c>
      <c r="B3310" s="4" t="s">
        <v>1441</v>
      </c>
      <c r="C3310" s="4" t="s">
        <v>1448</v>
      </c>
      <c r="D3310" s="4" t="s">
        <v>1449</v>
      </c>
      <c r="E3310" s="4" t="s">
        <v>88</v>
      </c>
      <c r="F3310" s="4">
        <v>68</v>
      </c>
      <c r="G3310" s="4">
        <v>2055</v>
      </c>
      <c r="H3310" s="4">
        <v>0</v>
      </c>
      <c r="I3310">
        <f t="shared" si="510"/>
        <v>2123</v>
      </c>
      <c r="J3310">
        <f t="shared" si="511"/>
        <v>3.2030146019783323E-2</v>
      </c>
      <c r="K3310">
        <f t="shared" si="512"/>
        <v>0.96796985398021662</v>
      </c>
      <c r="L3310">
        <f t="shared" si="513"/>
        <v>0</v>
      </c>
      <c r="M3310">
        <f>I3310*Diccionario!$B$36</f>
        <v>4.71310162745098</v>
      </c>
      <c r="N3310">
        <f>M3310*Diccionario!$B$37</f>
        <v>0.47602326437254899</v>
      </c>
      <c r="O3310">
        <f>N3310*Diccionario!$B$38</f>
        <v>7.1403489655882349E-2</v>
      </c>
      <c r="P3310">
        <f>O3310*Diccionario!$B$39</f>
        <v>6.426314069029411E-2</v>
      </c>
      <c r="Q3310">
        <f>P3310*Diccionario!$B$40</f>
        <v>2.5705256276117645E-2</v>
      </c>
      <c r="R3310">
        <f>Q3310*Diccionario!$B$41</f>
        <v>1.6708416579476471E-2</v>
      </c>
      <c r="S3310">
        <f t="shared" si="514"/>
        <v>1.6708416579476471E-2</v>
      </c>
      <c r="T3310">
        <f>I3310*Diccionario!$B$36</f>
        <v>4.71310162745098</v>
      </c>
      <c r="U3310">
        <f>T3310*Diccionario!$B$42</f>
        <v>0.47602326437254899</v>
      </c>
      <c r="V3310">
        <f>U3310*Diccionario!$B$43</f>
        <v>0.40461977471666666</v>
      </c>
      <c r="W3310">
        <f>V3310*Diccionario!$B$44</f>
        <v>7.6877757196166671E-2</v>
      </c>
      <c r="X3310">
        <f>W3310*Diccionario!$B$45</f>
        <v>2.9982325306505003E-2</v>
      </c>
      <c r="Y3310">
        <f>X3310*Diccionario!$B$46</f>
        <v>2.6684269522789454E-2</v>
      </c>
      <c r="Z3310">
        <f>Y3310*Diccionario!$B$47</f>
        <v>9.8731797234320982E-3</v>
      </c>
      <c r="AA3310">
        <f>Z3310*Diccionario!$B$48</f>
        <v>9.8731797234320982E-3</v>
      </c>
      <c r="AB3310">
        <f>AA3310*Diccionario!$B$49</f>
        <v>7.4048847925740737E-3</v>
      </c>
      <c r="AC3310">
        <f t="shared" si="515"/>
        <v>7.4048847925740737E-3</v>
      </c>
      <c r="AD3310">
        <f t="shared" si="516"/>
        <v>2.4113301372050543E-2</v>
      </c>
      <c r="AE3310">
        <f t="shared" si="517"/>
        <v>4.0408273162819692E-5</v>
      </c>
      <c r="AF3310" t="e">
        <f ca="1">IF(AD3310="","",_xludf.RANK.EQ(AD3310,$AD$2:$AD$5513,0))</f>
        <v>#NAME?</v>
      </c>
      <c r="AH3310" t="str">
        <f t="shared" si="518"/>
        <v>Baja</v>
      </c>
      <c r="AI3310" t="s">
        <v>153</v>
      </c>
      <c r="AJ3310" t="str">
        <f>IFERROR(VLOOKUP(B3310,Maestro_Regionales!$A$2:$B$35,2,FALSE),"Otras zonas")</f>
        <v>Costa</v>
      </c>
      <c r="AK3310" t="str">
        <f t="shared" si="519"/>
        <v>COOSALUD EPS | Costa</v>
      </c>
    </row>
    <row r="3311" spans="1:37">
      <c r="A3311" s="4" t="s">
        <v>1440</v>
      </c>
      <c r="B3311" s="4" t="s">
        <v>1441</v>
      </c>
      <c r="C3311" s="4" t="s">
        <v>1448</v>
      </c>
      <c r="D3311" s="4" t="s">
        <v>1449</v>
      </c>
      <c r="E3311" s="4" t="s">
        <v>90</v>
      </c>
      <c r="F3311" s="4">
        <v>0</v>
      </c>
      <c r="G3311" s="4">
        <v>0</v>
      </c>
      <c r="H3311" s="4">
        <v>833</v>
      </c>
      <c r="I3311">
        <f t="shared" si="510"/>
        <v>833</v>
      </c>
      <c r="J3311">
        <f t="shared" si="511"/>
        <v>0</v>
      </c>
      <c r="K3311">
        <f t="shared" si="512"/>
        <v>0</v>
      </c>
      <c r="L3311">
        <f t="shared" si="513"/>
        <v>1</v>
      </c>
      <c r="M3311">
        <f>I3311*Diccionario!$B$36</f>
        <v>1.8492763333333333</v>
      </c>
      <c r="N3311">
        <f>M3311*Diccionario!$B$37</f>
        <v>0.18677690966666669</v>
      </c>
      <c r="O3311">
        <f>N3311*Diccionario!$B$38</f>
        <v>2.8016536450000001E-2</v>
      </c>
      <c r="P3311">
        <f>O3311*Diccionario!$B$39</f>
        <v>2.5214882805000002E-2</v>
      </c>
      <c r="Q3311">
        <f>P3311*Diccionario!$B$40</f>
        <v>1.0085953122000002E-2</v>
      </c>
      <c r="R3311">
        <f>Q3311*Diccionario!$B$41</f>
        <v>6.5558695293000012E-3</v>
      </c>
      <c r="S3311">
        <f t="shared" si="514"/>
        <v>6.5558695293000012E-3</v>
      </c>
      <c r="T3311">
        <f>I3311*Diccionario!$B$36</f>
        <v>1.8492763333333333</v>
      </c>
      <c r="U3311">
        <f>T3311*Diccionario!$B$42</f>
        <v>0.18677690966666669</v>
      </c>
      <c r="V3311">
        <f>U3311*Diccionario!$B$43</f>
        <v>0.15876037321666667</v>
      </c>
      <c r="W3311">
        <f>V3311*Diccionario!$B$44</f>
        <v>3.0164470911166669E-2</v>
      </c>
      <c r="X3311">
        <f>W3311*Diccionario!$B$45</f>
        <v>1.1764143655355001E-2</v>
      </c>
      <c r="Y3311">
        <f>X3311*Diccionario!$B$46</f>
        <v>1.047008785326595E-2</v>
      </c>
      <c r="Z3311">
        <f>Y3311*Diccionario!$B$47</f>
        <v>3.8739325057084014E-3</v>
      </c>
      <c r="AA3311">
        <f>Z3311*Diccionario!$B$48</f>
        <v>3.8739325057084014E-3</v>
      </c>
      <c r="AB3311">
        <f>AA3311*Diccionario!$B$49</f>
        <v>2.9054493792813009E-3</v>
      </c>
      <c r="AC3311">
        <f t="shared" si="515"/>
        <v>2.9054493792813009E-3</v>
      </c>
      <c r="AD3311">
        <f t="shared" si="516"/>
        <v>9.461318908581302E-3</v>
      </c>
      <c r="AE3311">
        <f t="shared" si="517"/>
        <v>1.5854965400201981E-5</v>
      </c>
      <c r="AF3311" t="e">
        <f ca="1">IF(AD3311="","",_xludf.RANK.EQ(AD3311,$AD$2:$AD$5513,0))</f>
        <v>#NAME?</v>
      </c>
      <c r="AH3311" t="str">
        <f t="shared" si="518"/>
        <v>Baja</v>
      </c>
      <c r="AI3311" t="s">
        <v>153</v>
      </c>
      <c r="AJ3311" t="str">
        <f>IFERROR(VLOOKUP(B3311,Maestro_Regionales!$A$2:$B$35,2,FALSE),"Otras zonas")</f>
        <v>Costa</v>
      </c>
      <c r="AK3311" t="str">
        <f t="shared" si="519"/>
        <v>REGIMEN DE EXCEPCION | Costa</v>
      </c>
    </row>
    <row r="3312" spans="1:37">
      <c r="A3312" s="4" t="s">
        <v>1440</v>
      </c>
      <c r="B3312" s="4" t="s">
        <v>1441</v>
      </c>
      <c r="C3312" s="4" t="s">
        <v>1448</v>
      </c>
      <c r="D3312" s="4" t="s">
        <v>1449</v>
      </c>
      <c r="E3312" s="4" t="s">
        <v>85</v>
      </c>
      <c r="F3312" s="4">
        <v>0</v>
      </c>
      <c r="G3312" s="4">
        <v>1</v>
      </c>
      <c r="H3312" s="4">
        <v>0</v>
      </c>
      <c r="I3312">
        <f t="shared" si="510"/>
        <v>1</v>
      </c>
      <c r="J3312">
        <f t="shared" si="511"/>
        <v>0</v>
      </c>
      <c r="K3312">
        <f t="shared" si="512"/>
        <v>1</v>
      </c>
      <c r="L3312">
        <f t="shared" si="513"/>
        <v>0</v>
      </c>
      <c r="M3312">
        <f>I3312*Diccionario!$B$36</f>
        <v>2.2200196078431371E-3</v>
      </c>
      <c r="N3312">
        <f>M3312*Diccionario!$B$37</f>
        <v>2.2422198039215687E-4</v>
      </c>
      <c r="O3312">
        <f>N3312*Diccionario!$B$38</f>
        <v>3.3633297058823532E-5</v>
      </c>
      <c r="P3312">
        <f>O3312*Diccionario!$B$39</f>
        <v>3.026996735294118E-5</v>
      </c>
      <c r="Q3312">
        <f>P3312*Diccionario!$B$40</f>
        <v>1.2107986941176473E-5</v>
      </c>
      <c r="R3312">
        <f>Q3312*Diccionario!$B$41</f>
        <v>7.870191511764708E-6</v>
      </c>
      <c r="S3312">
        <f t="shared" si="514"/>
        <v>7.870191511764708E-6</v>
      </c>
      <c r="T3312">
        <f>I3312*Diccionario!$B$36</f>
        <v>2.2200196078431371E-3</v>
      </c>
      <c r="U3312">
        <f>T3312*Diccionario!$B$42</f>
        <v>2.2422198039215687E-4</v>
      </c>
      <c r="V3312">
        <f>U3312*Diccionario!$B$43</f>
        <v>1.9058868333333333E-4</v>
      </c>
      <c r="W3312">
        <f>V3312*Diccionario!$B$44</f>
        <v>3.6211849833333333E-5</v>
      </c>
      <c r="X3312">
        <f>W3312*Diccionario!$B$45</f>
        <v>1.4122621435000001E-5</v>
      </c>
      <c r="Y3312">
        <f>X3312*Diccionario!$B$46</f>
        <v>1.256913307715E-5</v>
      </c>
      <c r="Z3312">
        <f>Y3312*Diccionario!$B$47</f>
        <v>4.6505792385454997E-6</v>
      </c>
      <c r="AA3312">
        <f>Z3312*Diccionario!$B$48</f>
        <v>4.6505792385454997E-6</v>
      </c>
      <c r="AB3312">
        <f>AA3312*Diccionario!$B$49</f>
        <v>3.4879344289091247E-6</v>
      </c>
      <c r="AC3312">
        <f t="shared" si="515"/>
        <v>3.4879344289091247E-6</v>
      </c>
      <c r="AD3312">
        <f t="shared" si="516"/>
        <v>1.1358125940673833E-5</v>
      </c>
      <c r="AE3312">
        <f t="shared" si="517"/>
        <v>1.9033571909005983E-8</v>
      </c>
      <c r="AF3312" t="e">
        <f ca="1">IF(AD3312="","",_xludf.RANK.EQ(AD3312,$AD$2:$AD$5513,0))</f>
        <v>#NAME?</v>
      </c>
      <c r="AH3312" t="str">
        <f t="shared" si="518"/>
        <v>Baja</v>
      </c>
      <c r="AI3312" t="s">
        <v>153</v>
      </c>
      <c r="AJ3312" t="str">
        <f>IFERROR(VLOOKUP(B3312,Maestro_Regionales!$A$2:$B$35,2,FALSE),"Otras zonas")</f>
        <v>Costa</v>
      </c>
      <c r="AK3312" t="str">
        <f t="shared" si="519"/>
        <v>SALUD TOTAL EPS | Costa</v>
      </c>
    </row>
    <row r="3313" spans="1:37">
      <c r="A3313" s="4" t="s">
        <v>1440</v>
      </c>
      <c r="B3313" s="4" t="s">
        <v>1441</v>
      </c>
      <c r="C3313" s="4" t="s">
        <v>1448</v>
      </c>
      <c r="D3313" s="4" t="s">
        <v>1449</v>
      </c>
      <c r="E3313" s="4" t="s">
        <v>505</v>
      </c>
      <c r="F3313" s="4">
        <v>1</v>
      </c>
      <c r="G3313" s="4">
        <v>0</v>
      </c>
      <c r="H3313" s="4">
        <v>0</v>
      </c>
      <c r="I3313">
        <f t="shared" si="510"/>
        <v>1</v>
      </c>
      <c r="J3313">
        <f t="shared" si="511"/>
        <v>1</v>
      </c>
      <c r="K3313">
        <f t="shared" si="512"/>
        <v>0</v>
      </c>
      <c r="L3313">
        <f t="shared" si="513"/>
        <v>0</v>
      </c>
      <c r="M3313">
        <f>I3313*Diccionario!$B$36</f>
        <v>2.2200196078431371E-3</v>
      </c>
      <c r="N3313">
        <f>M3313*Diccionario!$B$37</f>
        <v>2.2422198039215687E-4</v>
      </c>
      <c r="O3313">
        <f>N3313*Diccionario!$B$38</f>
        <v>3.3633297058823532E-5</v>
      </c>
      <c r="P3313">
        <f>O3313*Diccionario!$B$39</f>
        <v>3.026996735294118E-5</v>
      </c>
      <c r="Q3313">
        <f>P3313*Diccionario!$B$40</f>
        <v>1.2107986941176473E-5</v>
      </c>
      <c r="R3313">
        <f>Q3313*Diccionario!$B$41</f>
        <v>7.870191511764708E-6</v>
      </c>
      <c r="S3313">
        <f t="shared" si="514"/>
        <v>7.870191511764708E-6</v>
      </c>
      <c r="T3313">
        <f>I3313*Diccionario!$B$36</f>
        <v>2.2200196078431371E-3</v>
      </c>
      <c r="U3313">
        <f>T3313*Diccionario!$B$42</f>
        <v>2.2422198039215687E-4</v>
      </c>
      <c r="V3313">
        <f>U3313*Diccionario!$B$43</f>
        <v>1.9058868333333333E-4</v>
      </c>
      <c r="W3313">
        <f>V3313*Diccionario!$B$44</f>
        <v>3.6211849833333333E-5</v>
      </c>
      <c r="X3313">
        <f>W3313*Diccionario!$B$45</f>
        <v>1.4122621435000001E-5</v>
      </c>
      <c r="Y3313">
        <f>X3313*Diccionario!$B$46</f>
        <v>1.256913307715E-5</v>
      </c>
      <c r="Z3313">
        <f>Y3313*Diccionario!$B$47</f>
        <v>4.6505792385454997E-6</v>
      </c>
      <c r="AA3313">
        <f>Z3313*Diccionario!$B$48</f>
        <v>4.6505792385454997E-6</v>
      </c>
      <c r="AB3313">
        <f>AA3313*Diccionario!$B$49</f>
        <v>3.4879344289091247E-6</v>
      </c>
      <c r="AC3313">
        <f t="shared" si="515"/>
        <v>3.4879344289091247E-6</v>
      </c>
      <c r="AD3313">
        <f t="shared" si="516"/>
        <v>1.1358125940673833E-5</v>
      </c>
      <c r="AE3313">
        <f t="shared" si="517"/>
        <v>1.9033571909005983E-8</v>
      </c>
      <c r="AF3313" t="e">
        <f ca="1">IF(AD3313="","",_xludf.RANK.EQ(AD3313,$AD$2:$AD$5513,0))</f>
        <v>#NAME?</v>
      </c>
      <c r="AH3313" t="str">
        <f t="shared" si="518"/>
        <v>Baja</v>
      </c>
      <c r="AI3313" t="s">
        <v>153</v>
      </c>
      <c r="AJ3313" t="str">
        <f>IFERROR(VLOOKUP(B3313,Maestro_Regionales!$A$2:$B$35,2,FALSE),"Otras zonas")</f>
        <v>Costa</v>
      </c>
      <c r="AK3313" t="str">
        <f t="shared" si="519"/>
        <v>DUSAKAWI EPSI | Costa</v>
      </c>
    </row>
    <row r="3314" spans="1:37">
      <c r="A3314" s="4" t="s">
        <v>1440</v>
      </c>
      <c r="B3314" s="4" t="s">
        <v>1441</v>
      </c>
      <c r="C3314" s="4" t="s">
        <v>1450</v>
      </c>
      <c r="D3314" s="4" t="s">
        <v>1451</v>
      </c>
      <c r="E3314" s="4" t="s">
        <v>88</v>
      </c>
      <c r="F3314" s="4">
        <v>239</v>
      </c>
      <c r="G3314" s="4">
        <v>5569</v>
      </c>
      <c r="H3314" s="4">
        <v>0</v>
      </c>
      <c r="I3314">
        <f t="shared" si="510"/>
        <v>5808</v>
      </c>
      <c r="J3314">
        <f t="shared" si="511"/>
        <v>4.1150137741046831E-2</v>
      </c>
      <c r="K3314">
        <f t="shared" si="512"/>
        <v>0.95884986225895319</v>
      </c>
      <c r="L3314">
        <f t="shared" si="513"/>
        <v>0</v>
      </c>
      <c r="M3314">
        <f>I3314*Diccionario!$B$36</f>
        <v>12.89387388235294</v>
      </c>
      <c r="N3314">
        <f>M3314*Diccionario!$B$37</f>
        <v>1.3022812621176469</v>
      </c>
      <c r="O3314">
        <f>N3314*Diccionario!$B$38</f>
        <v>0.19534218931764705</v>
      </c>
      <c r="P3314">
        <f>O3314*Diccionario!$B$39</f>
        <v>0.17580797038588233</v>
      </c>
      <c r="Q3314">
        <f>P3314*Diccionario!$B$40</f>
        <v>7.0323188154352942E-2</v>
      </c>
      <c r="R3314">
        <f>Q3314*Diccionario!$B$41</f>
        <v>4.5710072300329412E-2</v>
      </c>
      <c r="S3314">
        <f t="shared" si="514"/>
        <v>4.5710072300329412E-2</v>
      </c>
      <c r="T3314">
        <f>I3314*Diccionario!$B$36</f>
        <v>12.89387388235294</v>
      </c>
      <c r="U3314">
        <f>T3314*Diccionario!$B$42</f>
        <v>1.3022812621176469</v>
      </c>
      <c r="V3314">
        <f>U3314*Diccionario!$B$43</f>
        <v>1.1069390727999999</v>
      </c>
      <c r="W3314">
        <f>V3314*Diccionario!$B$44</f>
        <v>0.210318423832</v>
      </c>
      <c r="X3314">
        <f>W3314*Diccionario!$B$45</f>
        <v>8.2024185294480009E-2</v>
      </c>
      <c r="Y3314">
        <f>X3314*Diccionario!$B$46</f>
        <v>7.300152491208721E-2</v>
      </c>
      <c r="Z3314">
        <f>Y3314*Diccionario!$B$47</f>
        <v>2.7010564217472267E-2</v>
      </c>
      <c r="AA3314">
        <f>Z3314*Diccionario!$B$48</f>
        <v>2.7010564217472267E-2</v>
      </c>
      <c r="AB3314">
        <f>AA3314*Diccionario!$B$49</f>
        <v>2.0257923163104201E-2</v>
      </c>
      <c r="AC3314">
        <f t="shared" si="515"/>
        <v>2.0257923163104201E-2</v>
      </c>
      <c r="AD3314">
        <f t="shared" si="516"/>
        <v>6.5967995463433612E-2</v>
      </c>
      <c r="AE3314">
        <f t="shared" si="517"/>
        <v>1.1054698564750674E-4</v>
      </c>
      <c r="AF3314" t="e">
        <f ca="1">IF(AD3314="","",_xludf.RANK.EQ(AD3314,$AD$2:$AD$5513,0))</f>
        <v>#NAME?</v>
      </c>
      <c r="AH3314" t="str">
        <f t="shared" si="518"/>
        <v>Baja</v>
      </c>
      <c r="AI3314" t="s">
        <v>153</v>
      </c>
      <c r="AJ3314" t="str">
        <f>IFERROR(VLOOKUP(B3314,Maestro_Regionales!$A$2:$B$35,2,FALSE),"Otras zonas")</f>
        <v>Costa</v>
      </c>
      <c r="AK3314" t="str">
        <f t="shared" si="519"/>
        <v>COOSALUD EPS | Costa</v>
      </c>
    </row>
    <row r="3315" spans="1:37">
      <c r="A3315" s="4" t="s">
        <v>1440</v>
      </c>
      <c r="B3315" s="4" t="s">
        <v>1441</v>
      </c>
      <c r="C3315" s="4" t="s">
        <v>1450</v>
      </c>
      <c r="D3315" s="4" t="s">
        <v>1451</v>
      </c>
      <c r="E3315" s="4" t="s">
        <v>87</v>
      </c>
      <c r="F3315" s="4">
        <v>159</v>
      </c>
      <c r="G3315" s="4">
        <v>2313</v>
      </c>
      <c r="H3315" s="4">
        <v>0</v>
      </c>
      <c r="I3315">
        <f t="shared" si="510"/>
        <v>2472</v>
      </c>
      <c r="J3315">
        <f t="shared" si="511"/>
        <v>6.4320388349514562E-2</v>
      </c>
      <c r="K3315">
        <f t="shared" si="512"/>
        <v>0.93567961165048541</v>
      </c>
      <c r="L3315">
        <f t="shared" si="513"/>
        <v>0</v>
      </c>
      <c r="M3315">
        <f>I3315*Diccionario!$B$36</f>
        <v>5.4878884705882349</v>
      </c>
      <c r="N3315">
        <f>M3315*Diccionario!$B$37</f>
        <v>0.55427673552941181</v>
      </c>
      <c r="O3315">
        <f>N3315*Diccionario!$B$38</f>
        <v>8.3141510329411764E-2</v>
      </c>
      <c r="P3315">
        <f>O3315*Diccionario!$B$39</f>
        <v>7.4827359296470594E-2</v>
      </c>
      <c r="Q3315">
        <f>P3315*Diccionario!$B$40</f>
        <v>2.9930943718588239E-2</v>
      </c>
      <c r="R3315">
        <f>Q3315*Diccionario!$B$41</f>
        <v>1.9455113417082354E-2</v>
      </c>
      <c r="S3315">
        <f t="shared" si="514"/>
        <v>1.9455113417082354E-2</v>
      </c>
      <c r="T3315">
        <f>I3315*Diccionario!$B$36</f>
        <v>5.4878884705882349</v>
      </c>
      <c r="U3315">
        <f>T3315*Diccionario!$B$42</f>
        <v>0.55427673552941181</v>
      </c>
      <c r="V3315">
        <f>U3315*Diccionario!$B$43</f>
        <v>0.47113522520000001</v>
      </c>
      <c r="W3315">
        <f>V3315*Diccionario!$B$44</f>
        <v>8.9515692788000006E-2</v>
      </c>
      <c r="X3315">
        <f>W3315*Diccionario!$B$45</f>
        <v>3.4911120187320004E-2</v>
      </c>
      <c r="Y3315">
        <f>X3315*Diccionario!$B$46</f>
        <v>3.1070896966714803E-2</v>
      </c>
      <c r="Z3315">
        <f>Y3315*Diccionario!$B$47</f>
        <v>1.1496231877684476E-2</v>
      </c>
      <c r="AA3315">
        <f>Z3315*Diccionario!$B$48</f>
        <v>1.1496231877684476E-2</v>
      </c>
      <c r="AB3315">
        <f>AA3315*Diccionario!$B$49</f>
        <v>8.6221739082633572E-3</v>
      </c>
      <c r="AC3315">
        <f t="shared" si="515"/>
        <v>8.6221739082633572E-3</v>
      </c>
      <c r="AD3315">
        <f t="shared" si="516"/>
        <v>2.8077287325345712E-2</v>
      </c>
      <c r="AE3315">
        <f t="shared" si="517"/>
        <v>4.7050989759062786E-5</v>
      </c>
      <c r="AF3315" t="e">
        <f ca="1">IF(AD3315="","",_xludf.RANK.EQ(AD3315,$AD$2:$AD$5513,0))</f>
        <v>#NAME?</v>
      </c>
      <c r="AH3315" t="str">
        <f t="shared" si="518"/>
        <v>Baja</v>
      </c>
      <c r="AI3315" t="s">
        <v>153</v>
      </c>
      <c r="AJ3315" t="str">
        <f>IFERROR(VLOOKUP(B3315,Maestro_Regionales!$A$2:$B$35,2,FALSE),"Otras zonas")</f>
        <v>Costa</v>
      </c>
      <c r="AK3315" t="str">
        <f t="shared" si="519"/>
        <v>NUEVA EPS | Costa</v>
      </c>
    </row>
    <row r="3316" spans="1:37">
      <c r="A3316" s="4" t="s">
        <v>1440</v>
      </c>
      <c r="B3316" s="4" t="s">
        <v>1441</v>
      </c>
      <c r="C3316" s="4" t="s">
        <v>1450</v>
      </c>
      <c r="D3316" s="4" t="s">
        <v>1451</v>
      </c>
      <c r="E3316" s="4" t="s">
        <v>90</v>
      </c>
      <c r="F3316" s="4">
        <v>0</v>
      </c>
      <c r="G3316" s="4">
        <v>0</v>
      </c>
      <c r="H3316" s="4">
        <v>116</v>
      </c>
      <c r="I3316">
        <f t="shared" si="510"/>
        <v>116</v>
      </c>
      <c r="J3316">
        <f t="shared" si="511"/>
        <v>0</v>
      </c>
      <c r="K3316">
        <f t="shared" si="512"/>
        <v>0</v>
      </c>
      <c r="L3316">
        <f t="shared" si="513"/>
        <v>1</v>
      </c>
      <c r="M3316">
        <f>I3316*Diccionario!$B$36</f>
        <v>0.25752227450980392</v>
      </c>
      <c r="N3316">
        <f>M3316*Diccionario!$B$37</f>
        <v>2.6009749725490198E-2</v>
      </c>
      <c r="O3316">
        <f>N3316*Diccionario!$B$38</f>
        <v>3.9014624588235296E-3</v>
      </c>
      <c r="P3316">
        <f>O3316*Diccionario!$B$39</f>
        <v>3.5113162129411768E-3</v>
      </c>
      <c r="Q3316">
        <f>P3316*Diccionario!$B$40</f>
        <v>1.4045264851764707E-3</v>
      </c>
      <c r="R3316">
        <f>Q3316*Diccionario!$B$41</f>
        <v>9.1294221536470602E-4</v>
      </c>
      <c r="S3316">
        <f t="shared" si="514"/>
        <v>9.1294221536470602E-4</v>
      </c>
      <c r="T3316">
        <f>I3316*Diccionario!$B$36</f>
        <v>0.25752227450980392</v>
      </c>
      <c r="U3316">
        <f>T3316*Diccionario!$B$42</f>
        <v>2.6009749725490198E-2</v>
      </c>
      <c r="V3316">
        <f>U3316*Diccionario!$B$43</f>
        <v>2.2108287266666669E-2</v>
      </c>
      <c r="W3316">
        <f>V3316*Diccionario!$B$44</f>
        <v>4.200574580666667E-3</v>
      </c>
      <c r="X3316">
        <f>W3316*Diccionario!$B$45</f>
        <v>1.6382240864600002E-3</v>
      </c>
      <c r="Y3316">
        <f>X3316*Diccionario!$B$46</f>
        <v>1.4580194369494001E-3</v>
      </c>
      <c r="Z3316">
        <f>Y3316*Diccionario!$B$47</f>
        <v>5.3946719167127799E-4</v>
      </c>
      <c r="AA3316">
        <f>Z3316*Diccionario!$B$48</f>
        <v>5.3946719167127799E-4</v>
      </c>
      <c r="AB3316">
        <f>AA3316*Diccionario!$B$49</f>
        <v>4.0460039375345852E-4</v>
      </c>
      <c r="AC3316">
        <f t="shared" si="515"/>
        <v>4.0460039375345852E-4</v>
      </c>
      <c r="AD3316">
        <f t="shared" si="516"/>
        <v>1.3175426091181644E-3</v>
      </c>
      <c r="AE3316">
        <f t="shared" si="517"/>
        <v>2.2078943414446938E-6</v>
      </c>
      <c r="AF3316" t="e">
        <f ca="1">IF(AD3316="","",_xludf.RANK.EQ(AD3316,$AD$2:$AD$5513,0))</f>
        <v>#NAME?</v>
      </c>
      <c r="AH3316" t="str">
        <f t="shared" si="518"/>
        <v>Baja</v>
      </c>
      <c r="AI3316" t="s">
        <v>153</v>
      </c>
      <c r="AJ3316" t="str">
        <f>IFERROR(VLOOKUP(B3316,Maestro_Regionales!$A$2:$B$35,2,FALSE),"Otras zonas")</f>
        <v>Costa</v>
      </c>
      <c r="AK3316" t="str">
        <f t="shared" si="519"/>
        <v>REGIMEN DE EXCEPCION | Costa</v>
      </c>
    </row>
    <row r="3317" spans="1:37">
      <c r="A3317" s="4" t="s">
        <v>1440</v>
      </c>
      <c r="B3317" s="4" t="s">
        <v>1441</v>
      </c>
      <c r="C3317" s="4" t="s">
        <v>1452</v>
      </c>
      <c r="D3317" s="4" t="s">
        <v>1453</v>
      </c>
      <c r="E3317" s="4" t="s">
        <v>88</v>
      </c>
      <c r="F3317" s="4">
        <v>473</v>
      </c>
      <c r="G3317" s="4">
        <v>12955</v>
      </c>
      <c r="H3317" s="4">
        <v>0</v>
      </c>
      <c r="I3317">
        <f t="shared" si="510"/>
        <v>13428</v>
      </c>
      <c r="J3317">
        <f t="shared" si="511"/>
        <v>3.5224903187369677E-2</v>
      </c>
      <c r="K3317">
        <f t="shared" si="512"/>
        <v>0.9647750968126303</v>
      </c>
      <c r="L3317">
        <f t="shared" si="513"/>
        <v>0</v>
      </c>
      <c r="M3317">
        <f>I3317*Diccionario!$B$36</f>
        <v>29.810423294117644</v>
      </c>
      <c r="N3317">
        <f>M3317*Diccionario!$B$37</f>
        <v>3.0108527527058824</v>
      </c>
      <c r="O3317">
        <f>N3317*Diccionario!$B$38</f>
        <v>0.45162791290588233</v>
      </c>
      <c r="P3317">
        <f>O3317*Diccionario!$B$39</f>
        <v>0.40646512161529413</v>
      </c>
      <c r="Q3317">
        <f>P3317*Diccionario!$B$40</f>
        <v>0.16258604864611767</v>
      </c>
      <c r="R3317">
        <f>Q3317*Diccionario!$B$41</f>
        <v>0.10568093161997649</v>
      </c>
      <c r="S3317">
        <f t="shared" si="514"/>
        <v>0.10568093161997649</v>
      </c>
      <c r="T3317">
        <f>I3317*Diccionario!$B$36</f>
        <v>29.810423294117644</v>
      </c>
      <c r="U3317">
        <f>T3317*Diccionario!$B$42</f>
        <v>3.0108527527058824</v>
      </c>
      <c r="V3317">
        <f>U3317*Diccionario!$B$43</f>
        <v>2.5592248398000002</v>
      </c>
      <c r="W3317">
        <f>V3317*Diccionario!$B$44</f>
        <v>0.48625271956200006</v>
      </c>
      <c r="X3317">
        <f>W3317*Diccionario!$B$45</f>
        <v>0.18963856062918003</v>
      </c>
      <c r="Y3317">
        <f>X3317*Diccionario!$B$46</f>
        <v>0.16877831895997022</v>
      </c>
      <c r="Z3317">
        <f>Y3317*Diccionario!$B$47</f>
        <v>6.2447978015188983E-2</v>
      </c>
      <c r="AA3317">
        <f>Z3317*Diccionario!$B$48</f>
        <v>6.2447978015188983E-2</v>
      </c>
      <c r="AB3317">
        <f>AA3317*Diccionario!$B$49</f>
        <v>4.6835983511391739E-2</v>
      </c>
      <c r="AC3317">
        <f t="shared" si="515"/>
        <v>4.6835983511391739E-2</v>
      </c>
      <c r="AD3317">
        <f t="shared" si="516"/>
        <v>0.15251691513136822</v>
      </c>
      <c r="AE3317">
        <f t="shared" si="517"/>
        <v>2.5558280359413234E-4</v>
      </c>
      <c r="AF3317" t="e">
        <f ca="1">IF(AD3317="","",_xludf.RANK.EQ(AD3317,$AD$2:$AD$5513,0))</f>
        <v>#NAME?</v>
      </c>
      <c r="AH3317" t="str">
        <f t="shared" si="518"/>
        <v>Media</v>
      </c>
      <c r="AI3317" t="s">
        <v>153</v>
      </c>
      <c r="AJ3317" t="str">
        <f>IFERROR(VLOOKUP(B3317,Maestro_Regionales!$A$2:$B$35,2,FALSE),"Otras zonas")</f>
        <v>Costa</v>
      </c>
      <c r="AK3317" t="str">
        <f t="shared" si="519"/>
        <v>COOSALUD EPS | Costa</v>
      </c>
    </row>
    <row r="3318" spans="1:37">
      <c r="A3318" s="4" t="s">
        <v>1440</v>
      </c>
      <c r="B3318" s="4" t="s">
        <v>1441</v>
      </c>
      <c r="C3318" s="4" t="s">
        <v>1452</v>
      </c>
      <c r="D3318" s="4" t="s">
        <v>1453</v>
      </c>
      <c r="E3318" s="4" t="s">
        <v>87</v>
      </c>
      <c r="F3318" s="4">
        <v>372</v>
      </c>
      <c r="G3318" s="4">
        <v>4201</v>
      </c>
      <c r="H3318" s="4">
        <v>0</v>
      </c>
      <c r="I3318">
        <f t="shared" si="510"/>
        <v>4573</v>
      </c>
      <c r="J3318">
        <f t="shared" si="511"/>
        <v>8.1347036956046365E-2</v>
      </c>
      <c r="K3318">
        <f t="shared" si="512"/>
        <v>0.91865296304395361</v>
      </c>
      <c r="L3318">
        <f t="shared" si="513"/>
        <v>0</v>
      </c>
      <c r="M3318">
        <f>I3318*Diccionario!$B$36</f>
        <v>10.152149666666666</v>
      </c>
      <c r="N3318">
        <f>M3318*Diccionario!$B$37</f>
        <v>1.0253671163333333</v>
      </c>
      <c r="O3318">
        <f>N3318*Diccionario!$B$38</f>
        <v>0.15380506745</v>
      </c>
      <c r="P3318">
        <f>O3318*Diccionario!$B$39</f>
        <v>0.138424560705</v>
      </c>
      <c r="Q3318">
        <f>P3318*Diccionario!$B$40</f>
        <v>5.5369824282000005E-2</v>
      </c>
      <c r="R3318">
        <f>Q3318*Diccionario!$B$41</f>
        <v>3.5990385783300001E-2</v>
      </c>
      <c r="S3318">
        <f t="shared" si="514"/>
        <v>3.5990385783300001E-2</v>
      </c>
      <c r="T3318">
        <f>I3318*Diccionario!$B$36</f>
        <v>10.152149666666666</v>
      </c>
      <c r="U3318">
        <f>T3318*Diccionario!$B$42</f>
        <v>1.0253671163333333</v>
      </c>
      <c r="V3318">
        <f>U3318*Diccionario!$B$43</f>
        <v>0.87156204888333333</v>
      </c>
      <c r="W3318">
        <f>V3318*Diccionario!$B$44</f>
        <v>0.16559678928783333</v>
      </c>
      <c r="X3318">
        <f>W3318*Diccionario!$B$45</f>
        <v>6.4582747822254996E-2</v>
      </c>
      <c r="Y3318">
        <f>X3318*Diccionario!$B$46</f>
        <v>5.747864556180695E-2</v>
      </c>
      <c r="Z3318">
        <f>Y3318*Diccionario!$B$47</f>
        <v>2.1267098857868573E-2</v>
      </c>
      <c r="AA3318">
        <f>Z3318*Diccionario!$B$48</f>
        <v>2.1267098857868573E-2</v>
      </c>
      <c r="AB3318">
        <f>AA3318*Diccionario!$B$49</f>
        <v>1.5950324143401431E-2</v>
      </c>
      <c r="AC3318">
        <f t="shared" si="515"/>
        <v>1.5950324143401431E-2</v>
      </c>
      <c r="AD3318">
        <f t="shared" si="516"/>
        <v>5.1940709926701432E-2</v>
      </c>
      <c r="AE3318">
        <f t="shared" si="517"/>
        <v>8.7040524339884344E-5</v>
      </c>
      <c r="AF3318" t="e">
        <f ca="1">IF(AD3318="","",_xludf.RANK.EQ(AD3318,$AD$2:$AD$5513,0))</f>
        <v>#NAME?</v>
      </c>
      <c r="AH3318" t="str">
        <f t="shared" si="518"/>
        <v>Baja</v>
      </c>
      <c r="AI3318" t="s">
        <v>153</v>
      </c>
      <c r="AJ3318" t="str">
        <f>IFERROR(VLOOKUP(B3318,Maestro_Regionales!$A$2:$B$35,2,FALSE),"Otras zonas")</f>
        <v>Costa</v>
      </c>
      <c r="AK3318" t="str">
        <f t="shared" si="519"/>
        <v>NUEVA EPS | Costa</v>
      </c>
    </row>
    <row r="3319" spans="1:37">
      <c r="A3319" s="4" t="s">
        <v>1440</v>
      </c>
      <c r="B3319" s="4" t="s">
        <v>1441</v>
      </c>
      <c r="C3319" s="4" t="s">
        <v>1452</v>
      </c>
      <c r="D3319" s="4" t="s">
        <v>1453</v>
      </c>
      <c r="E3319" s="4" t="s">
        <v>89</v>
      </c>
      <c r="F3319" s="4">
        <v>25</v>
      </c>
      <c r="G3319" s="4">
        <v>1352</v>
      </c>
      <c r="H3319" s="4">
        <v>0</v>
      </c>
      <c r="I3319">
        <f t="shared" si="510"/>
        <v>1377</v>
      </c>
      <c r="J3319">
        <f t="shared" si="511"/>
        <v>1.8155410312273058E-2</v>
      </c>
      <c r="K3319">
        <f t="shared" si="512"/>
        <v>0.98184458968772692</v>
      </c>
      <c r="L3319">
        <f t="shared" si="513"/>
        <v>0</v>
      </c>
      <c r="M3319">
        <f>I3319*Diccionario!$B$36</f>
        <v>3.0569669999999998</v>
      </c>
      <c r="N3319">
        <f>M3319*Diccionario!$B$37</f>
        <v>0.30875366700000001</v>
      </c>
      <c r="O3319">
        <f>N3319*Diccionario!$B$38</f>
        <v>4.6313050049999999E-2</v>
      </c>
      <c r="P3319">
        <f>O3319*Diccionario!$B$39</f>
        <v>4.1681745045000003E-2</v>
      </c>
      <c r="Q3319">
        <f>P3319*Diccionario!$B$40</f>
        <v>1.6672698018E-2</v>
      </c>
      <c r="R3319">
        <f>Q3319*Diccionario!$B$41</f>
        <v>1.0837253711700001E-2</v>
      </c>
      <c r="S3319">
        <f t="shared" si="514"/>
        <v>1.0837253711700001E-2</v>
      </c>
      <c r="T3319">
        <f>I3319*Diccionario!$B$36</f>
        <v>3.0569669999999998</v>
      </c>
      <c r="U3319">
        <f>T3319*Diccionario!$B$42</f>
        <v>0.30875366700000001</v>
      </c>
      <c r="V3319">
        <f>U3319*Diccionario!$B$43</f>
        <v>0.26244061694999998</v>
      </c>
      <c r="W3319">
        <f>V3319*Diccionario!$B$44</f>
        <v>4.9863717220499995E-2</v>
      </c>
      <c r="X3319">
        <f>W3319*Diccionario!$B$45</f>
        <v>1.9446849715994998E-2</v>
      </c>
      <c r="Y3319">
        <f>X3319*Diccionario!$B$46</f>
        <v>1.7307696247235549E-2</v>
      </c>
      <c r="Z3319">
        <f>Y3319*Diccionario!$B$47</f>
        <v>6.4038476114771526E-3</v>
      </c>
      <c r="AA3319">
        <f>Z3319*Diccionario!$B$48</f>
        <v>6.4038476114771526E-3</v>
      </c>
      <c r="AB3319">
        <f>AA3319*Diccionario!$B$49</f>
        <v>4.8028857086078649E-3</v>
      </c>
      <c r="AC3319">
        <f t="shared" si="515"/>
        <v>4.8028857086078649E-3</v>
      </c>
      <c r="AD3319">
        <f t="shared" si="516"/>
        <v>1.5640139420307866E-2</v>
      </c>
      <c r="AE3319">
        <f t="shared" si="517"/>
        <v>2.6209228518701235E-5</v>
      </c>
      <c r="AF3319" t="e">
        <f ca="1">IF(AD3319="","",_xludf.RANK.EQ(AD3319,$AD$2:$AD$5513,0))</f>
        <v>#NAME?</v>
      </c>
      <c r="AH3319" t="str">
        <f t="shared" si="518"/>
        <v>Baja</v>
      </c>
      <c r="AI3319" t="s">
        <v>153</v>
      </c>
      <c r="AJ3319" t="str">
        <f>IFERROR(VLOOKUP(B3319,Maestro_Regionales!$A$2:$B$35,2,FALSE),"Otras zonas")</f>
        <v>Costa</v>
      </c>
      <c r="AK3319" t="str">
        <f t="shared" si="519"/>
        <v>PROTEGER EPS (ANTES CAJACOPI EPS) | Costa</v>
      </c>
    </row>
    <row r="3320" spans="1:37">
      <c r="A3320" s="4" t="s">
        <v>1440</v>
      </c>
      <c r="B3320" s="4" t="s">
        <v>1441</v>
      </c>
      <c r="C3320" s="4" t="s">
        <v>1452</v>
      </c>
      <c r="D3320" s="4" t="s">
        <v>1453</v>
      </c>
      <c r="E3320" s="4" t="s">
        <v>90</v>
      </c>
      <c r="F3320" s="4">
        <v>0</v>
      </c>
      <c r="G3320" s="4">
        <v>0</v>
      </c>
      <c r="H3320" s="4">
        <v>462</v>
      </c>
      <c r="I3320">
        <f t="shared" si="510"/>
        <v>462</v>
      </c>
      <c r="J3320">
        <f t="shared" si="511"/>
        <v>0</v>
      </c>
      <c r="K3320">
        <f t="shared" si="512"/>
        <v>0</v>
      </c>
      <c r="L3320">
        <f t="shared" si="513"/>
        <v>1</v>
      </c>
      <c r="M3320">
        <f>I3320*Diccionario!$B$36</f>
        <v>1.0256490588235294</v>
      </c>
      <c r="N3320">
        <f>M3320*Diccionario!$B$37</f>
        <v>0.10359055494117647</v>
      </c>
      <c r="O3320">
        <f>N3320*Diccionario!$B$38</f>
        <v>1.5538583241176469E-2</v>
      </c>
      <c r="P3320">
        <f>O3320*Diccionario!$B$39</f>
        <v>1.3984724917058823E-2</v>
      </c>
      <c r="Q3320">
        <f>P3320*Diccionario!$B$40</f>
        <v>5.5938899668235295E-3</v>
      </c>
      <c r="R3320">
        <f>Q3320*Diccionario!$B$41</f>
        <v>3.6360284784352943E-3</v>
      </c>
      <c r="S3320">
        <f t="shared" si="514"/>
        <v>3.6360284784352943E-3</v>
      </c>
      <c r="T3320">
        <f>I3320*Diccionario!$B$36</f>
        <v>1.0256490588235294</v>
      </c>
      <c r="U3320">
        <f>T3320*Diccionario!$B$42</f>
        <v>0.10359055494117647</v>
      </c>
      <c r="V3320">
        <f>U3320*Diccionario!$B$43</f>
        <v>8.8051971699999995E-2</v>
      </c>
      <c r="W3320">
        <f>V3320*Diccionario!$B$44</f>
        <v>1.6729874622999998E-2</v>
      </c>
      <c r="X3320">
        <f>W3320*Diccionario!$B$45</f>
        <v>6.5246511029699991E-3</v>
      </c>
      <c r="Y3320">
        <f>X3320*Diccionario!$B$46</f>
        <v>5.8069394816432996E-3</v>
      </c>
      <c r="Z3320">
        <f>Y3320*Diccionario!$B$47</f>
        <v>2.1485676082080209E-3</v>
      </c>
      <c r="AA3320">
        <f>Z3320*Diccionario!$B$48</f>
        <v>2.1485676082080209E-3</v>
      </c>
      <c r="AB3320">
        <f>AA3320*Diccionario!$B$49</f>
        <v>1.6114257061560157E-3</v>
      </c>
      <c r="AC3320">
        <f t="shared" si="515"/>
        <v>1.6114257061560157E-3</v>
      </c>
      <c r="AD3320">
        <f t="shared" si="516"/>
        <v>5.2474541845913096E-3</v>
      </c>
      <c r="AE3320">
        <f t="shared" si="517"/>
        <v>8.7935102219607627E-6</v>
      </c>
      <c r="AF3320" t="e">
        <f ca="1">IF(AD3320="","",_xludf.RANK.EQ(AD3320,$AD$2:$AD$5513,0))</f>
        <v>#NAME?</v>
      </c>
      <c r="AH3320" t="str">
        <f t="shared" si="518"/>
        <v>Baja</v>
      </c>
      <c r="AI3320" t="s">
        <v>153</v>
      </c>
      <c r="AJ3320" t="str">
        <f>IFERROR(VLOOKUP(B3320,Maestro_Regionales!$A$2:$B$35,2,FALSE),"Otras zonas")</f>
        <v>Costa</v>
      </c>
      <c r="AK3320" t="str">
        <f t="shared" si="519"/>
        <v>REGIMEN DE EXCEPCION | Costa</v>
      </c>
    </row>
    <row r="3321" spans="1:37">
      <c r="A3321" s="4" t="s">
        <v>1440</v>
      </c>
      <c r="B3321" s="4" t="s">
        <v>1441</v>
      </c>
      <c r="C3321" s="4" t="s">
        <v>1454</v>
      </c>
      <c r="D3321" s="4" t="s">
        <v>1455</v>
      </c>
      <c r="E3321" s="4" t="s">
        <v>77</v>
      </c>
      <c r="F3321" s="4">
        <v>6030</v>
      </c>
      <c r="G3321" s="4">
        <v>39898</v>
      </c>
      <c r="H3321" s="4">
        <v>0</v>
      </c>
      <c r="I3321">
        <f t="shared" si="510"/>
        <v>45928</v>
      </c>
      <c r="J3321">
        <f t="shared" si="511"/>
        <v>0.13129245775997214</v>
      </c>
      <c r="K3321">
        <f t="shared" si="512"/>
        <v>0.86870754224002789</v>
      </c>
      <c r="L3321">
        <f t="shared" si="513"/>
        <v>0</v>
      </c>
      <c r="M3321">
        <f>I3321*Diccionario!$B$36</f>
        <v>101.96106054901961</v>
      </c>
      <c r="N3321">
        <f>M3321*Diccionario!$B$37</f>
        <v>10.298067115450982</v>
      </c>
      <c r="O3321">
        <f>N3321*Diccionario!$B$38</f>
        <v>1.5447100673176473</v>
      </c>
      <c r="P3321">
        <f>O3321*Diccionario!$B$39</f>
        <v>1.3902390605858825</v>
      </c>
      <c r="Q3321">
        <f>P3321*Diccionario!$B$40</f>
        <v>0.55609562423435299</v>
      </c>
      <c r="R3321">
        <f>Q3321*Diccionario!$B$41</f>
        <v>0.36146215575232948</v>
      </c>
      <c r="S3321">
        <f t="shared" si="514"/>
        <v>0.36146215575232948</v>
      </c>
      <c r="T3321">
        <f>I3321*Diccionario!$B$36</f>
        <v>101.96106054901961</v>
      </c>
      <c r="U3321">
        <f>T3321*Diccionario!$B$42</f>
        <v>10.298067115450982</v>
      </c>
      <c r="V3321">
        <f>U3321*Diccionario!$B$43</f>
        <v>8.7533570481333349</v>
      </c>
      <c r="W3321">
        <f>V3321*Diccionario!$B$44</f>
        <v>1.6631378391453338</v>
      </c>
      <c r="X3321">
        <f>W3321*Diccionario!$B$45</f>
        <v>0.6486237572666802</v>
      </c>
      <c r="Y3321">
        <f>X3321*Diccionario!$B$46</f>
        <v>0.57727514396734536</v>
      </c>
      <c r="Z3321">
        <f>Y3321*Diccionario!$B$47</f>
        <v>0.21359180326791777</v>
      </c>
      <c r="AA3321">
        <f>Z3321*Diccionario!$B$48</f>
        <v>0.21359180326791777</v>
      </c>
      <c r="AB3321">
        <f>AA3321*Diccionario!$B$49</f>
        <v>0.16019385245093831</v>
      </c>
      <c r="AC3321">
        <f t="shared" si="515"/>
        <v>0.16019385245093831</v>
      </c>
      <c r="AD3321">
        <f t="shared" si="516"/>
        <v>0.52165600820326774</v>
      </c>
      <c r="AE3321">
        <f t="shared" si="517"/>
        <v>8.7417389063682667E-4</v>
      </c>
      <c r="AF3321" t="e">
        <f ca="1">IF(AD3321="","",_xludf.RANK.EQ(AD3321,$AD$2:$AD$5513,0))</f>
        <v>#NAME?</v>
      </c>
      <c r="AH3321" t="str">
        <f t="shared" si="518"/>
        <v>Media</v>
      </c>
      <c r="AI3321" t="s">
        <v>153</v>
      </c>
      <c r="AJ3321" t="str">
        <f>IFERROR(VLOOKUP(B3321,Maestro_Regionales!$A$2:$B$35,2,FALSE),"Otras zonas")</f>
        <v>Costa</v>
      </c>
      <c r="AK3321" t="str">
        <f t="shared" si="519"/>
        <v>MUTUAL SER | Costa</v>
      </c>
    </row>
    <row r="3322" spans="1:37">
      <c r="A3322" s="4" t="s">
        <v>1440</v>
      </c>
      <c r="B3322" s="4" t="s">
        <v>1441</v>
      </c>
      <c r="C3322" s="4" t="s">
        <v>1454</v>
      </c>
      <c r="D3322" s="4" t="s">
        <v>1455</v>
      </c>
      <c r="E3322" s="4" t="s">
        <v>85</v>
      </c>
      <c r="F3322" s="4">
        <v>23928</v>
      </c>
      <c r="G3322" s="4">
        <v>12711</v>
      </c>
      <c r="H3322" s="4">
        <v>0</v>
      </c>
      <c r="I3322">
        <f t="shared" si="510"/>
        <v>36639</v>
      </c>
      <c r="J3322">
        <f t="shared" si="511"/>
        <v>0.65307459264717926</v>
      </c>
      <c r="K3322">
        <f t="shared" si="512"/>
        <v>0.34692540735282079</v>
      </c>
      <c r="L3322">
        <f t="shared" si="513"/>
        <v>0</v>
      </c>
      <c r="M3322">
        <f>I3322*Diccionario!$B$36</f>
        <v>81.339298411764702</v>
      </c>
      <c r="N3322">
        <f>M3322*Diccionario!$B$37</f>
        <v>8.2152691395882353</v>
      </c>
      <c r="O3322">
        <f>N3322*Diccionario!$B$38</f>
        <v>1.2322903709382353</v>
      </c>
      <c r="P3322">
        <f>O3322*Diccionario!$B$39</f>
        <v>1.1090613338444117</v>
      </c>
      <c r="Q3322">
        <f>P3322*Diccionario!$B$40</f>
        <v>0.44362453353776471</v>
      </c>
      <c r="R3322">
        <f>Q3322*Diccionario!$B$41</f>
        <v>0.28835594679954707</v>
      </c>
      <c r="S3322">
        <f t="shared" si="514"/>
        <v>0.28835594679954707</v>
      </c>
      <c r="T3322">
        <f>I3322*Diccionario!$B$36</f>
        <v>81.339298411764702</v>
      </c>
      <c r="U3322">
        <f>T3322*Diccionario!$B$42</f>
        <v>8.2152691395882353</v>
      </c>
      <c r="V3322">
        <f>U3322*Diccionario!$B$43</f>
        <v>6.9829787686499998</v>
      </c>
      <c r="W3322">
        <f>V3322*Diccionario!$B$44</f>
        <v>1.3267659660435001</v>
      </c>
      <c r="X3322">
        <f>W3322*Diccionario!$B$45</f>
        <v>0.51743872675696501</v>
      </c>
      <c r="Y3322">
        <f>X3322*Diccionario!$B$46</f>
        <v>0.46052046681369885</v>
      </c>
      <c r="Z3322">
        <f>Y3322*Diccionario!$B$47</f>
        <v>0.17039257272106856</v>
      </c>
      <c r="AA3322">
        <f>Z3322*Diccionario!$B$48</f>
        <v>0.17039257272106856</v>
      </c>
      <c r="AB3322">
        <f>AA3322*Diccionario!$B$49</f>
        <v>0.12779442954080142</v>
      </c>
      <c r="AC3322">
        <f t="shared" si="515"/>
        <v>0.12779442954080142</v>
      </c>
      <c r="AD3322">
        <f t="shared" si="516"/>
        <v>0.41615037634034846</v>
      </c>
      <c r="AE3322">
        <f t="shared" si="517"/>
        <v>6.9737104117407003E-4</v>
      </c>
      <c r="AF3322" t="e">
        <f ca="1">IF(AD3322="","",_xludf.RANK.EQ(AD3322,$AD$2:$AD$5513,0))</f>
        <v>#NAME?</v>
      </c>
      <c r="AH3322" t="str">
        <f t="shared" si="518"/>
        <v>Media</v>
      </c>
      <c r="AI3322" t="s">
        <v>153</v>
      </c>
      <c r="AJ3322" t="str">
        <f>IFERROR(VLOOKUP(B3322,Maestro_Regionales!$A$2:$B$35,2,FALSE),"Otras zonas")</f>
        <v>Costa</v>
      </c>
      <c r="AK3322" t="str">
        <f t="shared" si="519"/>
        <v>SALUD TOTAL EPS | Costa</v>
      </c>
    </row>
    <row r="3323" spans="1:37">
      <c r="A3323" s="4" t="s">
        <v>1440</v>
      </c>
      <c r="B3323" s="4" t="s">
        <v>1441</v>
      </c>
      <c r="C3323" s="4" t="s">
        <v>1454</v>
      </c>
      <c r="D3323" s="4" t="s">
        <v>1455</v>
      </c>
      <c r="E3323" s="4" t="s">
        <v>87</v>
      </c>
      <c r="F3323" s="4">
        <v>13907</v>
      </c>
      <c r="G3323" s="4">
        <v>18884</v>
      </c>
      <c r="H3323" s="4">
        <v>0</v>
      </c>
      <c r="I3323">
        <f t="shared" si="510"/>
        <v>32791</v>
      </c>
      <c r="J3323">
        <f t="shared" si="511"/>
        <v>0.42411027416059283</v>
      </c>
      <c r="K3323">
        <f t="shared" si="512"/>
        <v>0.57588972583940712</v>
      </c>
      <c r="L3323">
        <f t="shared" si="513"/>
        <v>0</v>
      </c>
      <c r="M3323">
        <f>I3323*Diccionario!$B$36</f>
        <v>72.796662960784303</v>
      </c>
      <c r="N3323">
        <f>M3323*Diccionario!$B$37</f>
        <v>7.3524629590392152</v>
      </c>
      <c r="O3323">
        <f>N3323*Diccionario!$B$38</f>
        <v>1.1028694438558821</v>
      </c>
      <c r="P3323">
        <f>O3323*Diccionario!$B$39</f>
        <v>0.99258249947029398</v>
      </c>
      <c r="Q3323">
        <f>P3323*Diccionario!$B$40</f>
        <v>0.39703299978811762</v>
      </c>
      <c r="R3323">
        <f>Q3323*Diccionario!$B$41</f>
        <v>0.25807144986227648</v>
      </c>
      <c r="S3323">
        <f t="shared" si="514"/>
        <v>0.25807144986227648</v>
      </c>
      <c r="T3323">
        <f>I3323*Diccionario!$B$36</f>
        <v>72.796662960784303</v>
      </c>
      <c r="U3323">
        <f>T3323*Diccionario!$B$42</f>
        <v>7.3524629590392152</v>
      </c>
      <c r="V3323">
        <f>U3323*Diccionario!$B$43</f>
        <v>6.2495935151833324</v>
      </c>
      <c r="W3323">
        <f>V3323*Diccionario!$B$44</f>
        <v>1.1874227678848333</v>
      </c>
      <c r="X3323">
        <f>W3323*Diccionario!$B$45</f>
        <v>0.46309487947508499</v>
      </c>
      <c r="Y3323">
        <f>X3323*Diccionario!$B$46</f>
        <v>0.41215444273282564</v>
      </c>
      <c r="Z3323">
        <f>Y3323*Diccionario!$B$47</f>
        <v>0.15249714381114549</v>
      </c>
      <c r="AA3323">
        <f>Z3323*Diccionario!$B$48</f>
        <v>0.15249714381114549</v>
      </c>
      <c r="AB3323">
        <f>AA3323*Diccionario!$B$49</f>
        <v>0.11437285785835911</v>
      </c>
      <c r="AC3323">
        <f t="shared" si="515"/>
        <v>0.11437285785835911</v>
      </c>
      <c r="AD3323">
        <f t="shared" si="516"/>
        <v>0.37244430772063558</v>
      </c>
      <c r="AE3323">
        <f t="shared" si="517"/>
        <v>6.2412985646821499E-4</v>
      </c>
      <c r="AF3323" t="e">
        <f ca="1">IF(AD3323="","",_xludf.RANK.EQ(AD3323,$AD$2:$AD$5513,0))</f>
        <v>#NAME?</v>
      </c>
      <c r="AH3323" t="str">
        <f t="shared" si="518"/>
        <v>Media</v>
      </c>
      <c r="AI3323" t="s">
        <v>153</v>
      </c>
      <c r="AJ3323" t="str">
        <f>IFERROR(VLOOKUP(B3323,Maestro_Regionales!$A$2:$B$35,2,FALSE),"Otras zonas")</f>
        <v>Costa</v>
      </c>
      <c r="AK3323" t="str">
        <f t="shared" si="519"/>
        <v>NUEVA EPS | Costa</v>
      </c>
    </row>
    <row r="3324" spans="1:37">
      <c r="A3324" s="4" t="s">
        <v>1440</v>
      </c>
      <c r="B3324" s="4" t="s">
        <v>1441</v>
      </c>
      <c r="C3324" s="4" t="s">
        <v>1454</v>
      </c>
      <c r="D3324" s="4" t="s">
        <v>1455</v>
      </c>
      <c r="E3324" s="4" t="s">
        <v>88</v>
      </c>
      <c r="F3324" s="4">
        <v>554</v>
      </c>
      <c r="G3324" s="4">
        <v>11790</v>
      </c>
      <c r="H3324" s="4">
        <v>0</v>
      </c>
      <c r="I3324">
        <f t="shared" si="510"/>
        <v>12344</v>
      </c>
      <c r="J3324">
        <f t="shared" si="511"/>
        <v>4.4880103694102398E-2</v>
      </c>
      <c r="K3324">
        <f t="shared" si="512"/>
        <v>0.95511989630589755</v>
      </c>
      <c r="L3324">
        <f t="shared" si="513"/>
        <v>0</v>
      </c>
      <c r="M3324">
        <f>I3324*Diccionario!$B$36</f>
        <v>27.403922039215683</v>
      </c>
      <c r="N3324">
        <f>M3324*Diccionario!$B$37</f>
        <v>2.7677961259607842</v>
      </c>
      <c r="O3324">
        <f>N3324*Diccionario!$B$38</f>
        <v>0.41516941889411763</v>
      </c>
      <c r="P3324">
        <f>O3324*Diccionario!$B$39</f>
        <v>0.37365247700470589</v>
      </c>
      <c r="Q3324">
        <f>P3324*Diccionario!$B$40</f>
        <v>0.14946099080188235</v>
      </c>
      <c r="R3324">
        <f>Q3324*Diccionario!$B$41</f>
        <v>9.714964402122353E-2</v>
      </c>
      <c r="S3324">
        <f t="shared" si="514"/>
        <v>9.714964402122353E-2</v>
      </c>
      <c r="T3324">
        <f>I3324*Diccionario!$B$36</f>
        <v>27.403922039215683</v>
      </c>
      <c r="U3324">
        <f>T3324*Diccionario!$B$42</f>
        <v>2.7677961259607842</v>
      </c>
      <c r="V3324">
        <f>U3324*Diccionario!$B$43</f>
        <v>2.3526267070666664</v>
      </c>
      <c r="W3324">
        <f>V3324*Diccionario!$B$44</f>
        <v>0.44699907434266661</v>
      </c>
      <c r="X3324">
        <f>W3324*Diccionario!$B$45</f>
        <v>0.17432963899363998</v>
      </c>
      <c r="Y3324">
        <f>X3324*Diccionario!$B$46</f>
        <v>0.1551533787043396</v>
      </c>
      <c r="Z3324">
        <f>Y3324*Diccionario!$B$47</f>
        <v>5.740675012060565E-2</v>
      </c>
      <c r="AA3324">
        <f>Z3324*Diccionario!$B$48</f>
        <v>5.740675012060565E-2</v>
      </c>
      <c r="AB3324">
        <f>AA3324*Diccionario!$B$49</f>
        <v>4.3055062590454239E-2</v>
      </c>
      <c r="AC3324">
        <f t="shared" si="515"/>
        <v>4.3055062590454239E-2</v>
      </c>
      <c r="AD3324">
        <f t="shared" si="516"/>
        <v>0.14020470661167778</v>
      </c>
      <c r="AE3324">
        <f t="shared" si="517"/>
        <v>2.349504116447698E-4</v>
      </c>
      <c r="AF3324" t="e">
        <f ca="1">IF(AD3324="","",_xludf.RANK.EQ(AD3324,$AD$2:$AD$5513,0))</f>
        <v>#NAME?</v>
      </c>
      <c r="AH3324" t="str">
        <f t="shared" si="518"/>
        <v>Baja</v>
      </c>
      <c r="AI3324" t="s">
        <v>153</v>
      </c>
      <c r="AJ3324" t="str">
        <f>IFERROR(VLOOKUP(B3324,Maestro_Regionales!$A$2:$B$35,2,FALSE),"Otras zonas")</f>
        <v>Costa</v>
      </c>
      <c r="AK3324" t="str">
        <f t="shared" si="519"/>
        <v>COOSALUD EPS | Costa</v>
      </c>
    </row>
    <row r="3325" spans="1:37">
      <c r="A3325" s="4" t="s">
        <v>1440</v>
      </c>
      <c r="B3325" s="4" t="s">
        <v>1441</v>
      </c>
      <c r="C3325" s="4" t="s">
        <v>1454</v>
      </c>
      <c r="D3325" s="4" t="s">
        <v>1455</v>
      </c>
      <c r="E3325" s="4" t="s">
        <v>90</v>
      </c>
      <c r="F3325" s="4">
        <v>0</v>
      </c>
      <c r="G3325" s="4">
        <v>0</v>
      </c>
      <c r="H3325" s="4">
        <v>4252</v>
      </c>
      <c r="I3325">
        <f t="shared" si="510"/>
        <v>4252</v>
      </c>
      <c r="J3325">
        <f t="shared" si="511"/>
        <v>0</v>
      </c>
      <c r="K3325">
        <f t="shared" si="512"/>
        <v>0</v>
      </c>
      <c r="L3325">
        <f t="shared" si="513"/>
        <v>1</v>
      </c>
      <c r="M3325">
        <f>I3325*Diccionario!$B$36</f>
        <v>9.4395233725490186</v>
      </c>
      <c r="N3325">
        <f>M3325*Diccionario!$B$37</f>
        <v>0.95339186062745096</v>
      </c>
      <c r="O3325">
        <f>N3325*Diccionario!$B$38</f>
        <v>0.14300877909411763</v>
      </c>
      <c r="P3325">
        <f>O3325*Diccionario!$B$39</f>
        <v>0.12870790118470588</v>
      </c>
      <c r="Q3325">
        <f>P3325*Diccionario!$B$40</f>
        <v>5.148316047388235E-2</v>
      </c>
      <c r="R3325">
        <f>Q3325*Diccionario!$B$41</f>
        <v>3.346405430802353E-2</v>
      </c>
      <c r="S3325">
        <f t="shared" si="514"/>
        <v>3.346405430802353E-2</v>
      </c>
      <c r="T3325">
        <f>I3325*Diccionario!$B$36</f>
        <v>9.4395233725490186</v>
      </c>
      <c r="U3325">
        <f>T3325*Diccionario!$B$42</f>
        <v>0.95339186062745096</v>
      </c>
      <c r="V3325">
        <f>U3325*Diccionario!$B$43</f>
        <v>0.81038308153333327</v>
      </c>
      <c r="W3325">
        <f>V3325*Diccionario!$B$44</f>
        <v>0.15397278549133334</v>
      </c>
      <c r="X3325">
        <f>W3325*Diccionario!$B$45</f>
        <v>6.0049386341620006E-2</v>
      </c>
      <c r="Y3325">
        <f>X3325*Diccionario!$B$46</f>
        <v>5.3443953844041804E-2</v>
      </c>
      <c r="Z3325">
        <f>Y3325*Diccionario!$B$47</f>
        <v>1.9774262922295466E-2</v>
      </c>
      <c r="AA3325">
        <f>Z3325*Diccionario!$B$48</f>
        <v>1.9774262922295466E-2</v>
      </c>
      <c r="AB3325">
        <f>AA3325*Diccionario!$B$49</f>
        <v>1.4830697191721601E-2</v>
      </c>
      <c r="AC3325">
        <f t="shared" si="515"/>
        <v>1.4830697191721601E-2</v>
      </c>
      <c r="AD3325">
        <f t="shared" si="516"/>
        <v>4.8294751499745131E-2</v>
      </c>
      <c r="AE3325">
        <f t="shared" si="517"/>
        <v>8.0930747757093426E-5</v>
      </c>
      <c r="AF3325" t="e">
        <f ca="1">IF(AD3325="","",_xludf.RANK.EQ(AD3325,$AD$2:$AD$5513,0))</f>
        <v>#NAME?</v>
      </c>
      <c r="AH3325" t="str">
        <f t="shared" si="518"/>
        <v>Baja</v>
      </c>
      <c r="AI3325" t="s">
        <v>153</v>
      </c>
      <c r="AJ3325" t="str">
        <f>IFERROR(VLOOKUP(B3325,Maestro_Regionales!$A$2:$B$35,2,FALSE),"Otras zonas")</f>
        <v>Costa</v>
      </c>
      <c r="AK3325" t="str">
        <f t="shared" si="519"/>
        <v>REGIMEN DE EXCEPCION | Costa</v>
      </c>
    </row>
    <row r="3326" spans="1:37">
      <c r="A3326" s="4" t="s">
        <v>1440</v>
      </c>
      <c r="B3326" s="4" t="s">
        <v>1441</v>
      </c>
      <c r="C3326" s="4" t="s">
        <v>1454</v>
      </c>
      <c r="D3326" s="4" t="s">
        <v>1455</v>
      </c>
      <c r="E3326" s="4" t="s">
        <v>505</v>
      </c>
      <c r="F3326" s="4">
        <v>24</v>
      </c>
      <c r="G3326" s="4">
        <v>3188</v>
      </c>
      <c r="H3326" s="4">
        <v>0</v>
      </c>
      <c r="I3326">
        <f t="shared" si="510"/>
        <v>3212</v>
      </c>
      <c r="J3326">
        <f t="shared" si="511"/>
        <v>7.4719800747198011E-3</v>
      </c>
      <c r="K3326">
        <f t="shared" si="512"/>
        <v>0.99252801992528017</v>
      </c>
      <c r="L3326">
        <f t="shared" si="513"/>
        <v>0</v>
      </c>
      <c r="M3326">
        <f>I3326*Diccionario!$B$36</f>
        <v>7.1307029803921562</v>
      </c>
      <c r="N3326">
        <f>M3326*Diccionario!$B$37</f>
        <v>0.72020100101960782</v>
      </c>
      <c r="O3326">
        <f>N3326*Diccionario!$B$38</f>
        <v>0.10803015015294117</v>
      </c>
      <c r="P3326">
        <f>O3326*Diccionario!$B$39</f>
        <v>9.7227135137647053E-2</v>
      </c>
      <c r="Q3326">
        <f>P3326*Diccionario!$B$40</f>
        <v>3.8890854055058821E-2</v>
      </c>
      <c r="R3326">
        <f>Q3326*Diccionario!$B$41</f>
        <v>2.5279055135788233E-2</v>
      </c>
      <c r="S3326">
        <f t="shared" si="514"/>
        <v>2.5279055135788233E-2</v>
      </c>
      <c r="T3326">
        <f>I3326*Diccionario!$B$36</f>
        <v>7.1307029803921562</v>
      </c>
      <c r="U3326">
        <f>T3326*Diccionario!$B$42</f>
        <v>0.72020100101960782</v>
      </c>
      <c r="V3326">
        <f>U3326*Diccionario!$B$43</f>
        <v>0.61217085086666667</v>
      </c>
      <c r="W3326">
        <f>V3326*Diccionario!$B$44</f>
        <v>0.11631246166466667</v>
      </c>
      <c r="X3326">
        <f>W3326*Diccionario!$B$45</f>
        <v>4.5361860049220007E-2</v>
      </c>
      <c r="Y3326">
        <f>X3326*Diccionario!$B$46</f>
        <v>4.0372055443805809E-2</v>
      </c>
      <c r="Z3326">
        <f>Y3326*Diccionario!$B$47</f>
        <v>1.4937660514208148E-2</v>
      </c>
      <c r="AA3326">
        <f>Z3326*Diccionario!$B$48</f>
        <v>1.4937660514208148E-2</v>
      </c>
      <c r="AB3326">
        <f>AA3326*Diccionario!$B$49</f>
        <v>1.1203245385656112E-2</v>
      </c>
      <c r="AC3326">
        <f t="shared" si="515"/>
        <v>1.1203245385656112E-2</v>
      </c>
      <c r="AD3326">
        <f t="shared" si="516"/>
        <v>3.6482300521444341E-2</v>
      </c>
      <c r="AE3326">
        <f t="shared" si="517"/>
        <v>6.1135832971727201E-5</v>
      </c>
      <c r="AF3326" t="e">
        <f ca="1">IF(AD3326="","",_xludf.RANK.EQ(AD3326,$AD$2:$AD$5513,0))</f>
        <v>#NAME?</v>
      </c>
      <c r="AH3326" t="str">
        <f t="shared" si="518"/>
        <v>Baja</v>
      </c>
      <c r="AI3326" t="s">
        <v>153</v>
      </c>
      <c r="AJ3326" t="str">
        <f>IFERROR(VLOOKUP(B3326,Maestro_Regionales!$A$2:$B$35,2,FALSE),"Otras zonas")</f>
        <v>Costa</v>
      </c>
      <c r="AK3326" t="str">
        <f t="shared" si="519"/>
        <v>DUSAKAWI EPSI | Costa</v>
      </c>
    </row>
    <row r="3327" spans="1:37">
      <c r="A3327" s="4" t="s">
        <v>1440</v>
      </c>
      <c r="B3327" s="4" t="s">
        <v>1441</v>
      </c>
      <c r="C3327" s="4" t="s">
        <v>1454</v>
      </c>
      <c r="D3327" s="4" t="s">
        <v>1455</v>
      </c>
      <c r="E3327" s="4" t="s">
        <v>89</v>
      </c>
      <c r="F3327" s="4">
        <v>112</v>
      </c>
      <c r="G3327" s="4">
        <v>2693</v>
      </c>
      <c r="H3327" s="4">
        <v>0</v>
      </c>
      <c r="I3327">
        <f t="shared" si="510"/>
        <v>2805</v>
      </c>
      <c r="J3327">
        <f t="shared" si="511"/>
        <v>3.9928698752228167E-2</v>
      </c>
      <c r="K3327">
        <f t="shared" si="512"/>
        <v>0.96007130124777185</v>
      </c>
      <c r="L3327">
        <f t="shared" si="513"/>
        <v>0</v>
      </c>
      <c r="M3327">
        <f>I3327*Diccionario!$B$36</f>
        <v>6.2271549999999998</v>
      </c>
      <c r="N3327">
        <f>M3327*Diccionario!$B$37</f>
        <v>0.62894265500000002</v>
      </c>
      <c r="O3327">
        <f>N3327*Diccionario!$B$38</f>
        <v>9.434139825E-2</v>
      </c>
      <c r="P3327">
        <f>O3327*Diccionario!$B$39</f>
        <v>8.4907258425000007E-2</v>
      </c>
      <c r="Q3327">
        <f>P3327*Diccionario!$B$40</f>
        <v>3.3962903370000005E-2</v>
      </c>
      <c r="R3327">
        <f>Q3327*Diccionario!$B$41</f>
        <v>2.2075887190500004E-2</v>
      </c>
      <c r="S3327">
        <f t="shared" si="514"/>
        <v>2.2075887190500004E-2</v>
      </c>
      <c r="T3327">
        <f>I3327*Diccionario!$B$36</f>
        <v>6.2271549999999998</v>
      </c>
      <c r="U3327">
        <f>T3327*Diccionario!$B$42</f>
        <v>0.62894265500000002</v>
      </c>
      <c r="V3327">
        <f>U3327*Diccionario!$B$43</f>
        <v>0.53460125675000003</v>
      </c>
      <c r="W3327">
        <f>V3327*Diccionario!$B$44</f>
        <v>0.10157423878250001</v>
      </c>
      <c r="X3327">
        <f>W3327*Diccionario!$B$45</f>
        <v>3.9613953125175003E-2</v>
      </c>
      <c r="Y3327">
        <f>X3327*Diccionario!$B$46</f>
        <v>3.5256418281405751E-2</v>
      </c>
      <c r="Z3327">
        <f>Y3327*Diccionario!$B$47</f>
        <v>1.3044874764120128E-2</v>
      </c>
      <c r="AA3327">
        <f>Z3327*Diccionario!$B$48</f>
        <v>1.3044874764120128E-2</v>
      </c>
      <c r="AB3327">
        <f>AA3327*Diccionario!$B$49</f>
        <v>9.7836560730900964E-3</v>
      </c>
      <c r="AC3327">
        <f t="shared" si="515"/>
        <v>9.7836560730900964E-3</v>
      </c>
      <c r="AD3327">
        <f t="shared" si="516"/>
        <v>3.1859543263590098E-2</v>
      </c>
      <c r="AE3327">
        <f t="shared" si="517"/>
        <v>5.3389169204761774E-5</v>
      </c>
      <c r="AF3327" t="e">
        <f ca="1">IF(AD3327="","",_xludf.RANK.EQ(AD3327,$AD$2:$AD$5513,0))</f>
        <v>#NAME?</v>
      </c>
      <c r="AH3327" t="str">
        <f t="shared" si="518"/>
        <v>Baja</v>
      </c>
      <c r="AI3327" t="s">
        <v>153</v>
      </c>
      <c r="AJ3327" t="str">
        <f>IFERROR(VLOOKUP(B3327,Maestro_Regionales!$A$2:$B$35,2,FALSE),"Otras zonas")</f>
        <v>Costa</v>
      </c>
      <c r="AK3327" t="str">
        <f t="shared" si="519"/>
        <v>PROTEGER EPS (ANTES CAJACOPI EPS) | Costa</v>
      </c>
    </row>
    <row r="3328" spans="1:37">
      <c r="A3328" s="4" t="s">
        <v>1440</v>
      </c>
      <c r="B3328" s="4" t="s">
        <v>1441</v>
      </c>
      <c r="C3328" s="4" t="s">
        <v>1454</v>
      </c>
      <c r="D3328" s="4" t="s">
        <v>1455</v>
      </c>
      <c r="E3328" s="4" t="s">
        <v>91</v>
      </c>
      <c r="F3328" s="4">
        <v>306</v>
      </c>
      <c r="G3328" s="4">
        <v>1324</v>
      </c>
      <c r="H3328" s="4">
        <v>0</v>
      </c>
      <c r="I3328">
        <f t="shared" si="510"/>
        <v>1630</v>
      </c>
      <c r="J3328">
        <f t="shared" si="511"/>
        <v>0.18773006134969325</v>
      </c>
      <c r="K3328">
        <f t="shared" si="512"/>
        <v>0.81226993865030672</v>
      </c>
      <c r="L3328">
        <f t="shared" si="513"/>
        <v>0</v>
      </c>
      <c r="M3328">
        <f>I3328*Diccionario!$B$36</f>
        <v>3.6186319607843136</v>
      </c>
      <c r="N3328">
        <f>M3328*Diccionario!$B$37</f>
        <v>0.36548182803921569</v>
      </c>
      <c r="O3328">
        <f>N3328*Diccionario!$B$38</f>
        <v>5.482227420588235E-2</v>
      </c>
      <c r="P3328">
        <f>O3328*Diccionario!$B$39</f>
        <v>4.9340046785294113E-2</v>
      </c>
      <c r="Q3328">
        <f>P3328*Diccionario!$B$40</f>
        <v>1.9736018714117648E-2</v>
      </c>
      <c r="R3328">
        <f>Q3328*Diccionario!$B$41</f>
        <v>1.2828412164176472E-2</v>
      </c>
      <c r="S3328">
        <f t="shared" si="514"/>
        <v>1.2828412164176472E-2</v>
      </c>
      <c r="T3328">
        <f>I3328*Diccionario!$B$36</f>
        <v>3.6186319607843136</v>
      </c>
      <c r="U3328">
        <f>T3328*Diccionario!$B$42</f>
        <v>0.36548182803921569</v>
      </c>
      <c r="V3328">
        <f>U3328*Diccionario!$B$43</f>
        <v>0.31065955383333332</v>
      </c>
      <c r="W3328">
        <f>V3328*Diccionario!$B$44</f>
        <v>5.9025315228333333E-2</v>
      </c>
      <c r="X3328">
        <f>W3328*Diccionario!$B$45</f>
        <v>2.3019872939050001E-2</v>
      </c>
      <c r="Y3328">
        <f>X3328*Diccionario!$B$46</f>
        <v>2.0487686915754501E-2</v>
      </c>
      <c r="Z3328">
        <f>Y3328*Diccionario!$B$47</f>
        <v>7.5804441588291655E-3</v>
      </c>
      <c r="AA3328">
        <f>Z3328*Diccionario!$B$48</f>
        <v>7.5804441588291655E-3</v>
      </c>
      <c r="AB3328">
        <f>AA3328*Diccionario!$B$49</f>
        <v>5.6853331191218746E-3</v>
      </c>
      <c r="AC3328">
        <f t="shared" si="515"/>
        <v>5.6853331191218746E-3</v>
      </c>
      <c r="AD3328">
        <f t="shared" si="516"/>
        <v>1.8513745283298348E-2</v>
      </c>
      <c r="AE3328">
        <f t="shared" si="517"/>
        <v>3.1024722211679749E-5</v>
      </c>
      <c r="AF3328" t="e">
        <f ca="1">IF(AD3328="","",_xludf.RANK.EQ(AD3328,$AD$2:$AD$5513,0))</f>
        <v>#NAME?</v>
      </c>
      <c r="AH3328" t="str">
        <f t="shared" si="518"/>
        <v>Baja</v>
      </c>
      <c r="AI3328" t="s">
        <v>153</v>
      </c>
      <c r="AJ3328" t="str">
        <f>IFERROR(VLOOKUP(B3328,Maestro_Regionales!$A$2:$B$35,2,FALSE),"Otras zonas")</f>
        <v>Costa</v>
      </c>
      <c r="AK3328" t="str">
        <f t="shared" si="519"/>
        <v>FAMISANAR | Costa</v>
      </c>
    </row>
    <row r="3329" spans="1:37">
      <c r="A3329" s="4" t="s">
        <v>1440</v>
      </c>
      <c r="B3329" s="4" t="s">
        <v>1441</v>
      </c>
      <c r="C3329" s="4" t="s">
        <v>1454</v>
      </c>
      <c r="D3329" s="4" t="s">
        <v>1455</v>
      </c>
      <c r="E3329" s="4" t="s">
        <v>93</v>
      </c>
      <c r="F3329" s="4">
        <v>341</v>
      </c>
      <c r="G3329" s="4">
        <v>0</v>
      </c>
      <c r="H3329" s="4">
        <v>0</v>
      </c>
      <c r="I3329">
        <f t="shared" si="510"/>
        <v>341</v>
      </c>
      <c r="J3329">
        <f t="shared" si="511"/>
        <v>1</v>
      </c>
      <c r="K3329">
        <f t="shared" si="512"/>
        <v>0</v>
      </c>
      <c r="L3329">
        <f t="shared" si="513"/>
        <v>0</v>
      </c>
      <c r="M3329">
        <f>I3329*Diccionario!$B$36</f>
        <v>0.75702668627450975</v>
      </c>
      <c r="N3329">
        <f>M3329*Diccionario!$B$37</f>
        <v>7.6459695313725484E-2</v>
      </c>
      <c r="O3329">
        <f>N3329*Diccionario!$B$38</f>
        <v>1.1468954297058822E-2</v>
      </c>
      <c r="P3329">
        <f>O3329*Diccionario!$B$39</f>
        <v>1.032205886735294E-2</v>
      </c>
      <c r="Q3329">
        <f>P3329*Diccionario!$B$40</f>
        <v>4.1288235469411757E-3</v>
      </c>
      <c r="R3329">
        <f>Q3329*Diccionario!$B$41</f>
        <v>2.6837353055117644E-3</v>
      </c>
      <c r="S3329">
        <f t="shared" si="514"/>
        <v>2.6837353055117644E-3</v>
      </c>
      <c r="T3329">
        <f>I3329*Diccionario!$B$36</f>
        <v>0.75702668627450975</v>
      </c>
      <c r="U3329">
        <f>T3329*Diccionario!$B$42</f>
        <v>7.6459695313725484E-2</v>
      </c>
      <c r="V3329">
        <f>U3329*Diccionario!$B$43</f>
        <v>6.4990741016666659E-2</v>
      </c>
      <c r="W3329">
        <f>V3329*Diccionario!$B$44</f>
        <v>1.2348240793166666E-2</v>
      </c>
      <c r="X3329">
        <f>W3329*Diccionario!$B$45</f>
        <v>4.815813909335E-3</v>
      </c>
      <c r="Y3329">
        <f>X3329*Diccionario!$B$46</f>
        <v>4.28607437930815E-3</v>
      </c>
      <c r="Z3329">
        <f>Y3329*Diccionario!$B$47</f>
        <v>1.5858475203440155E-3</v>
      </c>
      <c r="AA3329">
        <f>Z3329*Diccionario!$B$48</f>
        <v>1.5858475203440155E-3</v>
      </c>
      <c r="AB3329">
        <f>AA3329*Diccionario!$B$49</f>
        <v>1.1893856402580116E-3</v>
      </c>
      <c r="AC3329">
        <f t="shared" si="515"/>
        <v>1.1893856402580116E-3</v>
      </c>
      <c r="AD3329">
        <f t="shared" si="516"/>
        <v>3.8731209457697757E-3</v>
      </c>
      <c r="AE3329">
        <f t="shared" si="517"/>
        <v>6.4904480209710376E-6</v>
      </c>
      <c r="AF3329" t="e">
        <f ca="1">IF(AD3329="","",_xludf.RANK.EQ(AD3329,$AD$2:$AD$5513,0))</f>
        <v>#NAME?</v>
      </c>
      <c r="AH3329" t="str">
        <f t="shared" si="518"/>
        <v>Baja</v>
      </c>
      <c r="AI3329" t="s">
        <v>153</v>
      </c>
      <c r="AJ3329" t="str">
        <f>IFERROR(VLOOKUP(B3329,Maestro_Regionales!$A$2:$B$35,2,FALSE),"Otras zonas")</f>
        <v>Costa</v>
      </c>
      <c r="AK3329" t="str">
        <f t="shared" si="519"/>
        <v>FERRONALES - EAS | Costa</v>
      </c>
    </row>
    <row r="3330" spans="1:37">
      <c r="A3330" s="4" t="s">
        <v>1440</v>
      </c>
      <c r="B3330" s="4" t="s">
        <v>1441</v>
      </c>
      <c r="C3330" s="4" t="s">
        <v>1454</v>
      </c>
      <c r="D3330" s="4" t="s">
        <v>1455</v>
      </c>
      <c r="E3330" s="4" t="s">
        <v>86</v>
      </c>
      <c r="F3330" s="4">
        <v>4</v>
      </c>
      <c r="G3330" s="4">
        <v>0</v>
      </c>
      <c r="H3330" s="4">
        <v>0</v>
      </c>
      <c r="I3330">
        <f t="shared" ref="I3330:I3393" si="520">SUM(F3330:H3330)</f>
        <v>4</v>
      </c>
      <c r="J3330">
        <f t="shared" ref="J3330:J3393" si="521">IFERROR(F3330/I3330,0)</f>
        <v>1</v>
      </c>
      <c r="K3330">
        <f t="shared" ref="K3330:K3393" si="522">IFERROR(G3330/I3330,0)</f>
        <v>0</v>
      </c>
      <c r="L3330">
        <f t="shared" ref="L3330:L3393" si="523">IFERROR(H3330/I3330,0)</f>
        <v>0</v>
      </c>
      <c r="M3330">
        <f>I3330*Diccionario!$B$36</f>
        <v>8.8800784313725484E-3</v>
      </c>
      <c r="N3330">
        <f>M3330*Diccionario!$B$37</f>
        <v>8.9688792156862747E-4</v>
      </c>
      <c r="O3330">
        <f>N3330*Diccionario!$B$38</f>
        <v>1.3453318823529413E-4</v>
      </c>
      <c r="P3330">
        <f>O3330*Diccionario!$B$39</f>
        <v>1.2107986941176472E-4</v>
      </c>
      <c r="Q3330">
        <f>P3330*Diccionario!$B$40</f>
        <v>4.8431947764705893E-5</v>
      </c>
      <c r="R3330">
        <f>Q3330*Diccionario!$B$41</f>
        <v>3.1480766047058832E-5</v>
      </c>
      <c r="S3330">
        <f t="shared" ref="S3330:S3393" si="524">R3330</f>
        <v>3.1480766047058832E-5</v>
      </c>
      <c r="T3330">
        <f>I3330*Diccionario!$B$36</f>
        <v>8.8800784313725484E-3</v>
      </c>
      <c r="U3330">
        <f>T3330*Diccionario!$B$42</f>
        <v>8.9688792156862747E-4</v>
      </c>
      <c r="V3330">
        <f>U3330*Diccionario!$B$43</f>
        <v>7.6235473333333332E-4</v>
      </c>
      <c r="W3330">
        <f>V3330*Diccionario!$B$44</f>
        <v>1.4484739933333333E-4</v>
      </c>
      <c r="X3330">
        <f>W3330*Diccionario!$B$45</f>
        <v>5.6490485740000004E-5</v>
      </c>
      <c r="Y3330">
        <f>X3330*Diccionario!$B$46</f>
        <v>5.0276532308600001E-5</v>
      </c>
      <c r="Z3330">
        <f>Y3330*Diccionario!$B$47</f>
        <v>1.8602316954181999E-5</v>
      </c>
      <c r="AA3330">
        <f>Z3330*Diccionario!$B$48</f>
        <v>1.8602316954181999E-5</v>
      </c>
      <c r="AB3330">
        <f>AA3330*Diccionario!$B$49</f>
        <v>1.3951737715636499E-5</v>
      </c>
      <c r="AC3330">
        <f t="shared" ref="AC3330:AC3393" si="525">AB3330</f>
        <v>1.3951737715636499E-5</v>
      </c>
      <c r="AD3330">
        <f t="shared" ref="AD3330:AD3393" si="526">S3330+AC3330</f>
        <v>4.5432503762695331E-5</v>
      </c>
      <c r="AE3330">
        <f t="shared" ref="AE3330:AE3393" si="527">IFERROR(AD3330/SUM($AD$2:$AD$5513),0)</f>
        <v>7.6134287636023932E-8</v>
      </c>
      <c r="AF3330" t="e">
        <f ca="1">IF(AD3330="","",_xludf.RANK.EQ(AD3330,$AD$2:$AD$5513,0))</f>
        <v>#NAME?</v>
      </c>
      <c r="AH3330" t="str">
        <f t="shared" ref="AH3330:AH3393" si="528">IF(SUM($AD$2:$AD$5513)=0,"",IF((SUMIF($AD$2:$AD$5513,"&gt;"&amp;$AD3330,$AD$2:$AD$5513)+$AD3330)/SUM($AD$2:$AD$5513)&lt;=40%,"Alta",IF((SUMIF($AD$2:$AD$5513,"&gt;"&amp;$AD3330,$AD$2:$AD$5513)+$AD3330)/SUM($AD$2:$AD$5513)&lt;=80%,"Media","Baja")))</f>
        <v>Baja</v>
      </c>
      <c r="AI3330" t="s">
        <v>153</v>
      </c>
      <c r="AJ3330" t="str">
        <f>IFERROR(VLOOKUP(B3330,Maestro_Regionales!$A$2:$B$35,2,FALSE),"Otras zonas")</f>
        <v>Costa</v>
      </c>
      <c r="AK3330" t="str">
        <f t="shared" ref="AK3330:AK3393" si="529">E3330&amp;" | "&amp;AJ3330</f>
        <v>EPS SANITAS | Costa</v>
      </c>
    </row>
    <row r="3331" spans="1:37">
      <c r="A3331" s="4" t="s">
        <v>1440</v>
      </c>
      <c r="B3331" s="4" t="s">
        <v>1441</v>
      </c>
      <c r="C3331" s="4" t="s">
        <v>1456</v>
      </c>
      <c r="D3331" s="4" t="s">
        <v>242</v>
      </c>
      <c r="E3331" s="4" t="s">
        <v>88</v>
      </c>
      <c r="F3331" s="4">
        <v>287</v>
      </c>
      <c r="G3331" s="4">
        <v>7826</v>
      </c>
      <c r="H3331" s="4">
        <v>0</v>
      </c>
      <c r="I3331">
        <f t="shared" si="520"/>
        <v>8113</v>
      </c>
      <c r="J3331">
        <f t="shared" si="521"/>
        <v>3.5375323554788611E-2</v>
      </c>
      <c r="K3331">
        <f t="shared" si="522"/>
        <v>0.96462467644521144</v>
      </c>
      <c r="L3331">
        <f t="shared" si="523"/>
        <v>0</v>
      </c>
      <c r="M3331">
        <f>I3331*Diccionario!$B$36</f>
        <v>18.011019078431371</v>
      </c>
      <c r="N3331">
        <f>M3331*Diccionario!$B$37</f>
        <v>1.8191129269215687</v>
      </c>
      <c r="O3331">
        <f>N3331*Diccionario!$B$38</f>
        <v>0.27286693903823528</v>
      </c>
      <c r="P3331">
        <f>O3331*Diccionario!$B$39</f>
        <v>0.24558024513441176</v>
      </c>
      <c r="Q3331">
        <f>P3331*Diccionario!$B$40</f>
        <v>9.8232098053764705E-2</v>
      </c>
      <c r="R3331">
        <f>Q3331*Diccionario!$B$41</f>
        <v>6.3850863734947055E-2</v>
      </c>
      <c r="S3331">
        <f t="shared" si="524"/>
        <v>6.3850863734947055E-2</v>
      </c>
      <c r="T3331">
        <f>I3331*Diccionario!$B$36</f>
        <v>18.011019078431371</v>
      </c>
      <c r="U3331">
        <f>T3331*Diccionario!$B$42</f>
        <v>1.8191129269215687</v>
      </c>
      <c r="V3331">
        <f>U3331*Diccionario!$B$43</f>
        <v>1.5462459878833332</v>
      </c>
      <c r="W3331">
        <f>V3331*Diccionario!$B$44</f>
        <v>0.29378673769783331</v>
      </c>
      <c r="X3331">
        <f>W3331*Diccionario!$B$45</f>
        <v>0.11457682770215499</v>
      </c>
      <c r="Y3331">
        <f>X3331*Diccionario!$B$46</f>
        <v>0.10197337665491794</v>
      </c>
      <c r="Z3331">
        <f>Y3331*Diccionario!$B$47</f>
        <v>3.7730149362319637E-2</v>
      </c>
      <c r="AA3331">
        <f>Z3331*Diccionario!$B$48</f>
        <v>3.7730149362319637E-2</v>
      </c>
      <c r="AB3331">
        <f>AA3331*Diccionario!$B$49</f>
        <v>2.8297612021739728E-2</v>
      </c>
      <c r="AC3331">
        <f t="shared" si="525"/>
        <v>2.8297612021739728E-2</v>
      </c>
      <c r="AD3331">
        <f t="shared" si="526"/>
        <v>9.2148475756686776E-2</v>
      </c>
      <c r="AE3331">
        <f t="shared" si="527"/>
        <v>1.5441936889776548E-4</v>
      </c>
      <c r="AF3331" t="e">
        <f ca="1">IF(AD3331="","",_xludf.RANK.EQ(AD3331,$AD$2:$AD$5513,0))</f>
        <v>#NAME?</v>
      </c>
      <c r="AH3331" t="str">
        <f t="shared" si="528"/>
        <v>Baja</v>
      </c>
      <c r="AI3331" t="s">
        <v>153</v>
      </c>
      <c r="AJ3331" t="str">
        <f>IFERROR(VLOOKUP(B3331,Maestro_Regionales!$A$2:$B$35,2,FALSE),"Otras zonas")</f>
        <v>Costa</v>
      </c>
      <c r="AK3331" t="str">
        <f t="shared" si="529"/>
        <v>COOSALUD EPS | Costa</v>
      </c>
    </row>
    <row r="3332" spans="1:37">
      <c r="A3332" s="4" t="s">
        <v>1440</v>
      </c>
      <c r="B3332" s="4" t="s">
        <v>1441</v>
      </c>
      <c r="C3332" s="4" t="s">
        <v>1456</v>
      </c>
      <c r="D3332" s="4" t="s">
        <v>242</v>
      </c>
      <c r="E3332" s="4" t="s">
        <v>87</v>
      </c>
      <c r="F3332" s="4">
        <v>72</v>
      </c>
      <c r="G3332" s="4">
        <v>884</v>
      </c>
      <c r="H3332" s="4">
        <v>0</v>
      </c>
      <c r="I3332">
        <f t="shared" si="520"/>
        <v>956</v>
      </c>
      <c r="J3332">
        <f t="shared" si="521"/>
        <v>7.5313807531380755E-2</v>
      </c>
      <c r="K3332">
        <f t="shared" si="522"/>
        <v>0.92468619246861927</v>
      </c>
      <c r="L3332">
        <f t="shared" si="523"/>
        <v>0</v>
      </c>
      <c r="M3332">
        <f>I3332*Diccionario!$B$36</f>
        <v>2.1223387450980389</v>
      </c>
      <c r="N3332">
        <f>M3332*Diccionario!$B$37</f>
        <v>0.21435621325490195</v>
      </c>
      <c r="O3332">
        <f>N3332*Diccionario!$B$38</f>
        <v>3.2153431988235288E-2</v>
      </c>
      <c r="P3332">
        <f>O3332*Diccionario!$B$39</f>
        <v>2.8938088789411759E-2</v>
      </c>
      <c r="Q3332">
        <f>P3332*Diccionario!$B$40</f>
        <v>1.1575235515764705E-2</v>
      </c>
      <c r="R3332">
        <f>Q3332*Diccionario!$B$41</f>
        <v>7.5239030852470587E-3</v>
      </c>
      <c r="S3332">
        <f t="shared" si="524"/>
        <v>7.5239030852470587E-3</v>
      </c>
      <c r="T3332">
        <f>I3332*Diccionario!$B$36</f>
        <v>2.1223387450980389</v>
      </c>
      <c r="U3332">
        <f>T3332*Diccionario!$B$42</f>
        <v>0.21435621325490195</v>
      </c>
      <c r="V3332">
        <f>U3332*Diccionario!$B$43</f>
        <v>0.18220278126666664</v>
      </c>
      <c r="W3332">
        <f>V3332*Diccionario!$B$44</f>
        <v>3.4618528440666665E-2</v>
      </c>
      <c r="X3332">
        <f>W3332*Diccionario!$B$45</f>
        <v>1.350122609186E-2</v>
      </c>
      <c r="Y3332">
        <f>X3332*Diccionario!$B$46</f>
        <v>1.20160912217554E-2</v>
      </c>
      <c r="Z3332">
        <f>Y3332*Diccionario!$B$47</f>
        <v>4.4459537520494981E-3</v>
      </c>
      <c r="AA3332">
        <f>Z3332*Diccionario!$B$48</f>
        <v>4.4459537520494981E-3</v>
      </c>
      <c r="AB3332">
        <f>AA3332*Diccionario!$B$49</f>
        <v>3.3344653140371236E-3</v>
      </c>
      <c r="AC3332">
        <f t="shared" si="525"/>
        <v>3.3344653140371236E-3</v>
      </c>
      <c r="AD3332">
        <f t="shared" si="526"/>
        <v>1.0858368399284182E-2</v>
      </c>
      <c r="AE3332">
        <f t="shared" si="527"/>
        <v>1.8196094745009716E-5</v>
      </c>
      <c r="AF3332" t="e">
        <f ca="1">IF(AD3332="","",_xludf.RANK.EQ(AD3332,$AD$2:$AD$5513,0))</f>
        <v>#NAME?</v>
      </c>
      <c r="AH3332" t="str">
        <f t="shared" si="528"/>
        <v>Baja</v>
      </c>
      <c r="AI3332" t="s">
        <v>153</v>
      </c>
      <c r="AJ3332" t="str">
        <f>IFERROR(VLOOKUP(B3332,Maestro_Regionales!$A$2:$B$35,2,FALSE),"Otras zonas")</f>
        <v>Costa</v>
      </c>
      <c r="AK3332" t="str">
        <f t="shared" si="529"/>
        <v>NUEVA EPS | Costa</v>
      </c>
    </row>
    <row r="3333" spans="1:37">
      <c r="A3333" s="4" t="s">
        <v>1440</v>
      </c>
      <c r="B3333" s="4" t="s">
        <v>1441</v>
      </c>
      <c r="C3333" s="4" t="s">
        <v>1456</v>
      </c>
      <c r="D3333" s="4" t="s">
        <v>242</v>
      </c>
      <c r="E3333" s="4" t="s">
        <v>90</v>
      </c>
      <c r="F3333" s="4">
        <v>0</v>
      </c>
      <c r="G3333" s="4">
        <v>0</v>
      </c>
      <c r="H3333" s="4">
        <v>18</v>
      </c>
      <c r="I3333">
        <f t="shared" si="520"/>
        <v>18</v>
      </c>
      <c r="J3333">
        <f t="shared" si="521"/>
        <v>0</v>
      </c>
      <c r="K3333">
        <f t="shared" si="522"/>
        <v>0</v>
      </c>
      <c r="L3333">
        <f t="shared" si="523"/>
        <v>1</v>
      </c>
      <c r="M3333">
        <f>I3333*Diccionario!$B$36</f>
        <v>3.9960352941176468E-2</v>
      </c>
      <c r="N3333">
        <f>M3333*Diccionario!$B$37</f>
        <v>4.0359956470588237E-3</v>
      </c>
      <c r="O3333">
        <f>N3333*Diccionario!$B$38</f>
        <v>6.0539934705882358E-4</v>
      </c>
      <c r="P3333">
        <f>O3333*Diccionario!$B$39</f>
        <v>5.4485941235294126E-4</v>
      </c>
      <c r="Q3333">
        <f>P3333*Diccionario!$B$40</f>
        <v>2.1794376494117652E-4</v>
      </c>
      <c r="R3333">
        <f>Q3333*Diccionario!$B$41</f>
        <v>1.4166344721176473E-4</v>
      </c>
      <c r="S3333">
        <f t="shared" si="524"/>
        <v>1.4166344721176473E-4</v>
      </c>
      <c r="T3333">
        <f>I3333*Diccionario!$B$36</f>
        <v>3.9960352941176468E-2</v>
      </c>
      <c r="U3333">
        <f>T3333*Diccionario!$B$42</f>
        <v>4.0359956470588237E-3</v>
      </c>
      <c r="V3333">
        <f>U3333*Diccionario!$B$43</f>
        <v>3.4305963000000003E-3</v>
      </c>
      <c r="W3333">
        <f>V3333*Diccionario!$B$44</f>
        <v>6.5181329700000001E-4</v>
      </c>
      <c r="X3333">
        <f>W3333*Diccionario!$B$45</f>
        <v>2.5420718582999999E-4</v>
      </c>
      <c r="Y3333">
        <f>X3333*Diccionario!$B$46</f>
        <v>2.2624439538869998E-4</v>
      </c>
      <c r="Z3333">
        <f>Y3333*Diccionario!$B$47</f>
        <v>8.3710426293818994E-5</v>
      </c>
      <c r="AA3333">
        <f>Z3333*Diccionario!$B$48</f>
        <v>8.3710426293818994E-5</v>
      </c>
      <c r="AB3333">
        <f>AA3333*Diccionario!$B$49</f>
        <v>6.2782819720364242E-5</v>
      </c>
      <c r="AC3333">
        <f t="shared" si="525"/>
        <v>6.2782819720364242E-5</v>
      </c>
      <c r="AD3333">
        <f t="shared" si="526"/>
        <v>2.0444626693212896E-4</v>
      </c>
      <c r="AE3333">
        <f t="shared" si="527"/>
        <v>3.4260429436210761E-7</v>
      </c>
      <c r="AF3333" t="e">
        <f ca="1">IF(AD3333="","",_xludf.RANK.EQ(AD3333,$AD$2:$AD$5513,0))</f>
        <v>#NAME?</v>
      </c>
      <c r="AH3333" t="str">
        <f t="shared" si="528"/>
        <v>Baja</v>
      </c>
      <c r="AI3333" t="s">
        <v>153</v>
      </c>
      <c r="AJ3333" t="str">
        <f>IFERROR(VLOOKUP(B3333,Maestro_Regionales!$A$2:$B$35,2,FALSE),"Otras zonas")</f>
        <v>Costa</v>
      </c>
      <c r="AK3333" t="str">
        <f t="shared" si="529"/>
        <v>REGIMEN DE EXCEPCION | Costa</v>
      </c>
    </row>
    <row r="3334" spans="1:37">
      <c r="A3334" s="4" t="s">
        <v>1440</v>
      </c>
      <c r="B3334" s="4" t="s">
        <v>1441</v>
      </c>
      <c r="C3334" s="4" t="s">
        <v>1457</v>
      </c>
      <c r="D3334" s="4" t="s">
        <v>1458</v>
      </c>
      <c r="E3334" s="4" t="s">
        <v>77</v>
      </c>
      <c r="F3334" s="4">
        <v>4102</v>
      </c>
      <c r="G3334" s="4">
        <v>28954</v>
      </c>
      <c r="H3334" s="4">
        <v>0</v>
      </c>
      <c r="I3334">
        <f t="shared" si="520"/>
        <v>33056</v>
      </c>
      <c r="J3334">
        <f t="shared" si="521"/>
        <v>0.12409244917715392</v>
      </c>
      <c r="K3334">
        <f t="shared" si="522"/>
        <v>0.8759075508228461</v>
      </c>
      <c r="L3334">
        <f t="shared" si="523"/>
        <v>0</v>
      </c>
      <c r="M3334">
        <f>I3334*Diccionario!$B$36</f>
        <v>73.38496815686274</v>
      </c>
      <c r="N3334">
        <f>M3334*Diccionario!$B$37</f>
        <v>7.4118817838431372</v>
      </c>
      <c r="O3334">
        <f>N3334*Diccionario!$B$38</f>
        <v>1.1117822675764706</v>
      </c>
      <c r="P3334">
        <f>O3334*Diccionario!$B$39</f>
        <v>1.0006040408188235</v>
      </c>
      <c r="Q3334">
        <f>P3334*Diccionario!$B$40</f>
        <v>0.40024161632752941</v>
      </c>
      <c r="R3334">
        <f>Q3334*Diccionario!$B$41</f>
        <v>0.26015705061289413</v>
      </c>
      <c r="S3334">
        <f t="shared" si="524"/>
        <v>0.26015705061289413</v>
      </c>
      <c r="T3334">
        <f>I3334*Diccionario!$B$36</f>
        <v>73.38496815686274</v>
      </c>
      <c r="U3334">
        <f>T3334*Diccionario!$B$42</f>
        <v>7.4118817838431372</v>
      </c>
      <c r="V3334">
        <f>U3334*Diccionario!$B$43</f>
        <v>6.3000995162666662</v>
      </c>
      <c r="W3334">
        <f>V3334*Diccionario!$B$44</f>
        <v>1.1970189080906666</v>
      </c>
      <c r="X3334">
        <f>W3334*Diccionario!$B$45</f>
        <v>0.46683737415535997</v>
      </c>
      <c r="Y3334">
        <f>X3334*Diccionario!$B$46</f>
        <v>0.41548526299827038</v>
      </c>
      <c r="Z3334">
        <f>Y3334*Diccionario!$B$47</f>
        <v>0.15372954730936003</v>
      </c>
      <c r="AA3334">
        <f>Z3334*Diccionario!$B$48</f>
        <v>0.15372954730936003</v>
      </c>
      <c r="AB3334">
        <f>AA3334*Diccionario!$B$49</f>
        <v>0.11529716048202002</v>
      </c>
      <c r="AC3334">
        <f t="shared" si="525"/>
        <v>0.11529716048202002</v>
      </c>
      <c r="AD3334">
        <f t="shared" si="526"/>
        <v>0.37545421109491417</v>
      </c>
      <c r="AE3334">
        <f t="shared" si="527"/>
        <v>6.2917375302410164E-4</v>
      </c>
      <c r="AF3334" t="e">
        <f ca="1">IF(AD3334="","",_xludf.RANK.EQ(AD3334,$AD$2:$AD$5513,0))</f>
        <v>#NAME?</v>
      </c>
      <c r="AH3334" t="str">
        <f t="shared" si="528"/>
        <v>Media</v>
      </c>
      <c r="AI3334" t="s">
        <v>153</v>
      </c>
      <c r="AJ3334" t="str">
        <f>IFERROR(VLOOKUP(B3334,Maestro_Regionales!$A$2:$B$35,2,FALSE),"Otras zonas")</f>
        <v>Costa</v>
      </c>
      <c r="AK3334" t="str">
        <f t="shared" si="529"/>
        <v>MUTUAL SER | Costa</v>
      </c>
    </row>
    <row r="3335" spans="1:37">
      <c r="A3335" s="4" t="s">
        <v>1440</v>
      </c>
      <c r="B3335" s="4" t="s">
        <v>1441</v>
      </c>
      <c r="C3335" s="4" t="s">
        <v>1457</v>
      </c>
      <c r="D3335" s="4" t="s">
        <v>1458</v>
      </c>
      <c r="E3335" s="4" t="s">
        <v>87</v>
      </c>
      <c r="F3335" s="4">
        <v>3073</v>
      </c>
      <c r="G3335" s="4">
        <v>16332</v>
      </c>
      <c r="H3335" s="4">
        <v>0</v>
      </c>
      <c r="I3335">
        <f t="shared" si="520"/>
        <v>19405</v>
      </c>
      <c r="J3335">
        <f t="shared" si="521"/>
        <v>0.15836124710126256</v>
      </c>
      <c r="K3335">
        <f t="shared" si="522"/>
        <v>0.84163875289873746</v>
      </c>
      <c r="L3335">
        <f t="shared" si="523"/>
        <v>0</v>
      </c>
      <c r="M3335">
        <f>I3335*Diccionario!$B$36</f>
        <v>43.079480490196076</v>
      </c>
      <c r="N3335">
        <f>M3335*Diccionario!$B$37</f>
        <v>4.3510275295098042</v>
      </c>
      <c r="O3335">
        <f>N3335*Diccionario!$B$38</f>
        <v>0.65265412942647061</v>
      </c>
      <c r="P3335">
        <f>O3335*Diccionario!$B$39</f>
        <v>0.58738871648382351</v>
      </c>
      <c r="Q3335">
        <f>P3335*Diccionario!$B$40</f>
        <v>0.23495548659352941</v>
      </c>
      <c r="R3335">
        <f>Q3335*Diccionario!$B$41</f>
        <v>0.15272106628579413</v>
      </c>
      <c r="S3335">
        <f t="shared" si="524"/>
        <v>0.15272106628579413</v>
      </c>
      <c r="T3335">
        <f>I3335*Diccionario!$B$36</f>
        <v>43.079480490196076</v>
      </c>
      <c r="U3335">
        <f>T3335*Diccionario!$B$42</f>
        <v>4.3510275295098042</v>
      </c>
      <c r="V3335">
        <f>U3335*Diccionario!$B$43</f>
        <v>3.6983734000833333</v>
      </c>
      <c r="W3335">
        <f>V3335*Diccionario!$B$44</f>
        <v>0.70269094601583337</v>
      </c>
      <c r="X3335">
        <f>W3335*Diccionario!$B$45</f>
        <v>0.27404946894617505</v>
      </c>
      <c r="Y3335">
        <f>X3335*Diccionario!$B$46</f>
        <v>0.24390402736209579</v>
      </c>
      <c r="Z3335">
        <f>Y3335*Diccionario!$B$47</f>
        <v>9.0244490123975438E-2</v>
      </c>
      <c r="AA3335">
        <f>Z3335*Diccionario!$B$48</f>
        <v>9.0244490123975438E-2</v>
      </c>
      <c r="AB3335">
        <f>AA3335*Diccionario!$B$49</f>
        <v>6.7683367592981575E-2</v>
      </c>
      <c r="AC3335">
        <f t="shared" si="525"/>
        <v>6.7683367592981575E-2</v>
      </c>
      <c r="AD3335">
        <f t="shared" si="526"/>
        <v>0.2204044338787757</v>
      </c>
      <c r="AE3335">
        <f t="shared" si="527"/>
        <v>3.6934646289426106E-4</v>
      </c>
      <c r="AF3335" t="e">
        <f ca="1">IF(AD3335="","",_xludf.RANK.EQ(AD3335,$AD$2:$AD$5513,0))</f>
        <v>#NAME?</v>
      </c>
      <c r="AH3335" t="str">
        <f t="shared" si="528"/>
        <v>Media</v>
      </c>
      <c r="AI3335" t="s">
        <v>153</v>
      </c>
      <c r="AJ3335" t="str">
        <f>IFERROR(VLOOKUP(B3335,Maestro_Regionales!$A$2:$B$35,2,FALSE),"Otras zonas")</f>
        <v>Costa</v>
      </c>
      <c r="AK3335" t="str">
        <f t="shared" si="529"/>
        <v>NUEVA EPS | Costa</v>
      </c>
    </row>
    <row r="3336" spans="1:37">
      <c r="A3336" s="4" t="s">
        <v>1440</v>
      </c>
      <c r="B3336" s="4" t="s">
        <v>1441</v>
      </c>
      <c r="C3336" s="4" t="s">
        <v>1457</v>
      </c>
      <c r="D3336" s="4" t="s">
        <v>1458</v>
      </c>
      <c r="E3336" s="4" t="s">
        <v>89</v>
      </c>
      <c r="F3336" s="4">
        <v>155</v>
      </c>
      <c r="G3336" s="4">
        <v>7075</v>
      </c>
      <c r="H3336" s="4">
        <v>0</v>
      </c>
      <c r="I3336">
        <f t="shared" si="520"/>
        <v>7230</v>
      </c>
      <c r="J3336">
        <f t="shared" si="521"/>
        <v>2.1438450899031812E-2</v>
      </c>
      <c r="K3336">
        <f t="shared" si="522"/>
        <v>0.97856154910096815</v>
      </c>
      <c r="L3336">
        <f t="shared" si="523"/>
        <v>0</v>
      </c>
      <c r="M3336">
        <f>I3336*Diccionario!$B$36</f>
        <v>16.050741764705879</v>
      </c>
      <c r="N3336">
        <f>M3336*Diccionario!$B$37</f>
        <v>1.621124918235294</v>
      </c>
      <c r="O3336">
        <f>N3336*Diccionario!$B$38</f>
        <v>0.2431687377352941</v>
      </c>
      <c r="P3336">
        <f>O3336*Diccionario!$B$39</f>
        <v>0.2188518639617647</v>
      </c>
      <c r="Q3336">
        <f>P3336*Diccionario!$B$40</f>
        <v>8.7540745584705884E-2</v>
      </c>
      <c r="R3336">
        <f>Q3336*Diccionario!$B$41</f>
        <v>5.6901484630058827E-2</v>
      </c>
      <c r="S3336">
        <f t="shared" si="524"/>
        <v>5.6901484630058827E-2</v>
      </c>
      <c r="T3336">
        <f>I3336*Diccionario!$B$36</f>
        <v>16.050741764705879</v>
      </c>
      <c r="U3336">
        <f>T3336*Diccionario!$B$42</f>
        <v>1.621124918235294</v>
      </c>
      <c r="V3336">
        <f>U3336*Diccionario!$B$43</f>
        <v>1.3779561804999998</v>
      </c>
      <c r="W3336">
        <f>V3336*Diccionario!$B$44</f>
        <v>0.26181167429499996</v>
      </c>
      <c r="X3336">
        <f>W3336*Diccionario!$B$45</f>
        <v>0.10210655297504999</v>
      </c>
      <c r="Y3336">
        <f>X3336*Diccionario!$B$46</f>
        <v>9.0874832147794488E-2</v>
      </c>
      <c r="Z3336">
        <f>Y3336*Diccionario!$B$47</f>
        <v>3.3623687894683958E-2</v>
      </c>
      <c r="AA3336">
        <f>Z3336*Diccionario!$B$48</f>
        <v>3.3623687894683958E-2</v>
      </c>
      <c r="AB3336">
        <f>AA3336*Diccionario!$B$49</f>
        <v>2.521776592101297E-2</v>
      </c>
      <c r="AC3336">
        <f t="shared" si="525"/>
        <v>2.521776592101297E-2</v>
      </c>
      <c r="AD3336">
        <f t="shared" si="526"/>
        <v>8.2119250551071804E-2</v>
      </c>
      <c r="AE3336">
        <f t="shared" si="527"/>
        <v>1.3761272490211323E-4</v>
      </c>
      <c r="AF3336" t="e">
        <f ca="1">IF(AD3336="","",_xludf.RANK.EQ(AD3336,$AD$2:$AD$5513,0))</f>
        <v>#NAME?</v>
      </c>
      <c r="AH3336" t="str">
        <f t="shared" si="528"/>
        <v>Baja</v>
      </c>
      <c r="AI3336" t="s">
        <v>153</v>
      </c>
      <c r="AJ3336" t="str">
        <f>IFERROR(VLOOKUP(B3336,Maestro_Regionales!$A$2:$B$35,2,FALSE),"Otras zonas")</f>
        <v>Costa</v>
      </c>
      <c r="AK3336" t="str">
        <f t="shared" si="529"/>
        <v>PROTEGER EPS (ANTES CAJACOPI EPS) | Costa</v>
      </c>
    </row>
    <row r="3337" spans="1:37">
      <c r="A3337" s="4" t="s">
        <v>1440</v>
      </c>
      <c r="B3337" s="4" t="s">
        <v>1441</v>
      </c>
      <c r="C3337" s="4" t="s">
        <v>1457</v>
      </c>
      <c r="D3337" s="4" t="s">
        <v>1458</v>
      </c>
      <c r="E3337" s="4" t="s">
        <v>88</v>
      </c>
      <c r="F3337" s="4">
        <v>168</v>
      </c>
      <c r="G3337" s="4">
        <v>3377</v>
      </c>
      <c r="H3337" s="4">
        <v>0</v>
      </c>
      <c r="I3337">
        <f t="shared" si="520"/>
        <v>3545</v>
      </c>
      <c r="J3337">
        <f t="shared" si="521"/>
        <v>4.7390691114245417E-2</v>
      </c>
      <c r="K3337">
        <f t="shared" si="522"/>
        <v>0.95260930888575457</v>
      </c>
      <c r="L3337">
        <f t="shared" si="523"/>
        <v>0</v>
      </c>
      <c r="M3337">
        <f>I3337*Diccionario!$B$36</f>
        <v>7.8699695098039211</v>
      </c>
      <c r="N3337">
        <f>M3337*Diccionario!$B$37</f>
        <v>0.79486692049019603</v>
      </c>
      <c r="O3337">
        <f>N3337*Diccionario!$B$38</f>
        <v>0.1192300380735294</v>
      </c>
      <c r="P3337">
        <f>O3337*Diccionario!$B$39</f>
        <v>0.10730703426617647</v>
      </c>
      <c r="Q3337">
        <f>P3337*Diccionario!$B$40</f>
        <v>4.2922813706470588E-2</v>
      </c>
      <c r="R3337">
        <f>Q3337*Diccionario!$B$41</f>
        <v>2.7899828909205882E-2</v>
      </c>
      <c r="S3337">
        <f t="shared" si="524"/>
        <v>2.7899828909205882E-2</v>
      </c>
      <c r="T3337">
        <f>I3337*Diccionario!$B$36</f>
        <v>7.8699695098039211</v>
      </c>
      <c r="U3337">
        <f>T3337*Diccionario!$B$42</f>
        <v>0.79486692049019603</v>
      </c>
      <c r="V3337">
        <f>U3337*Diccionario!$B$43</f>
        <v>0.67563688241666664</v>
      </c>
      <c r="W3337">
        <f>V3337*Diccionario!$B$44</f>
        <v>0.12837100765916667</v>
      </c>
      <c r="X3337">
        <f>W3337*Diccionario!$B$45</f>
        <v>5.0064692987075006E-2</v>
      </c>
      <c r="Y3337">
        <f>X3337*Diccionario!$B$46</f>
        <v>4.4557576758496753E-2</v>
      </c>
      <c r="Z3337">
        <f>Y3337*Diccionario!$B$47</f>
        <v>1.64863034006438E-2</v>
      </c>
      <c r="AA3337">
        <f>Z3337*Diccionario!$B$48</f>
        <v>1.64863034006438E-2</v>
      </c>
      <c r="AB3337">
        <f>AA3337*Diccionario!$B$49</f>
        <v>1.2364727550482849E-2</v>
      </c>
      <c r="AC3337">
        <f t="shared" si="525"/>
        <v>1.2364727550482849E-2</v>
      </c>
      <c r="AD3337">
        <f t="shared" si="526"/>
        <v>4.0264556459688731E-2</v>
      </c>
      <c r="AE3337">
        <f t="shared" si="527"/>
        <v>6.7474012417426203E-5</v>
      </c>
      <c r="AF3337" t="e">
        <f ca="1">IF(AD3337="","",_xludf.RANK.EQ(AD3337,$AD$2:$AD$5513,0))</f>
        <v>#NAME?</v>
      </c>
      <c r="AH3337" t="str">
        <f t="shared" si="528"/>
        <v>Baja</v>
      </c>
      <c r="AI3337" t="s">
        <v>153</v>
      </c>
      <c r="AJ3337" t="str">
        <f>IFERROR(VLOOKUP(B3337,Maestro_Regionales!$A$2:$B$35,2,FALSE),"Otras zonas")</f>
        <v>Costa</v>
      </c>
      <c r="AK3337" t="str">
        <f t="shared" si="529"/>
        <v>COOSALUD EPS | Costa</v>
      </c>
    </row>
    <row r="3338" spans="1:37">
      <c r="A3338" s="4" t="s">
        <v>1440</v>
      </c>
      <c r="B3338" s="4" t="s">
        <v>1441</v>
      </c>
      <c r="C3338" s="4" t="s">
        <v>1457</v>
      </c>
      <c r="D3338" s="4" t="s">
        <v>1458</v>
      </c>
      <c r="E3338" s="4" t="s">
        <v>85</v>
      </c>
      <c r="F3338" s="4">
        <v>447</v>
      </c>
      <c r="G3338" s="4">
        <v>1149</v>
      </c>
      <c r="H3338" s="4">
        <v>0</v>
      </c>
      <c r="I3338">
        <f t="shared" si="520"/>
        <v>1596</v>
      </c>
      <c r="J3338">
        <f t="shared" si="521"/>
        <v>0.28007518796992481</v>
      </c>
      <c r="K3338">
        <f t="shared" si="522"/>
        <v>0.71992481203007519</v>
      </c>
      <c r="L3338">
        <f t="shared" si="523"/>
        <v>0</v>
      </c>
      <c r="M3338">
        <f>I3338*Diccionario!$B$36</f>
        <v>3.5431512941176466</v>
      </c>
      <c r="N3338">
        <f>M3338*Diccionario!$B$37</f>
        <v>0.35785828070588233</v>
      </c>
      <c r="O3338">
        <f>N3338*Diccionario!$B$38</f>
        <v>5.3678742105882346E-2</v>
      </c>
      <c r="P3338">
        <f>O3338*Diccionario!$B$39</f>
        <v>4.831086789529411E-2</v>
      </c>
      <c r="Q3338">
        <f>P3338*Diccionario!$B$40</f>
        <v>1.9324347158117646E-2</v>
      </c>
      <c r="R3338">
        <f>Q3338*Diccionario!$B$41</f>
        <v>1.2560825652776471E-2</v>
      </c>
      <c r="S3338">
        <f t="shared" si="524"/>
        <v>1.2560825652776471E-2</v>
      </c>
      <c r="T3338">
        <f>I3338*Diccionario!$B$36</f>
        <v>3.5431512941176466</v>
      </c>
      <c r="U3338">
        <f>T3338*Diccionario!$B$42</f>
        <v>0.35785828070588233</v>
      </c>
      <c r="V3338">
        <f>U3338*Diccionario!$B$43</f>
        <v>0.30417953859999997</v>
      </c>
      <c r="W3338">
        <f>V3338*Diccionario!$B$44</f>
        <v>5.7794112333999996E-2</v>
      </c>
      <c r="X3338">
        <f>W3338*Diccionario!$B$45</f>
        <v>2.2539703810259999E-2</v>
      </c>
      <c r="Y3338">
        <f>X3338*Diccionario!$B$46</f>
        <v>2.00603363911314E-2</v>
      </c>
      <c r="Z3338">
        <f>Y3338*Diccionario!$B$47</f>
        <v>7.4223244647186179E-3</v>
      </c>
      <c r="AA3338">
        <f>Z3338*Diccionario!$B$48</f>
        <v>7.4223244647186179E-3</v>
      </c>
      <c r="AB3338">
        <f>AA3338*Diccionario!$B$49</f>
        <v>5.5667433485389632E-3</v>
      </c>
      <c r="AC3338">
        <f t="shared" si="525"/>
        <v>5.5667433485389632E-3</v>
      </c>
      <c r="AD3338">
        <f t="shared" si="526"/>
        <v>1.8127569001315434E-2</v>
      </c>
      <c r="AE3338">
        <f t="shared" si="527"/>
        <v>3.037758076677354E-5</v>
      </c>
      <c r="AF3338" t="e">
        <f ca="1">IF(AD3338="","",_xludf.RANK.EQ(AD3338,$AD$2:$AD$5513,0))</f>
        <v>#NAME?</v>
      </c>
      <c r="AH3338" t="str">
        <f t="shared" si="528"/>
        <v>Baja</v>
      </c>
      <c r="AI3338" t="s">
        <v>153</v>
      </c>
      <c r="AJ3338" t="str">
        <f>IFERROR(VLOOKUP(B3338,Maestro_Regionales!$A$2:$B$35,2,FALSE),"Otras zonas")</f>
        <v>Costa</v>
      </c>
      <c r="AK3338" t="str">
        <f t="shared" si="529"/>
        <v>SALUD TOTAL EPS | Costa</v>
      </c>
    </row>
    <row r="3339" spans="1:37">
      <c r="A3339" s="4" t="s">
        <v>1440</v>
      </c>
      <c r="B3339" s="4" t="s">
        <v>1441</v>
      </c>
      <c r="C3339" s="4" t="s">
        <v>1457</v>
      </c>
      <c r="D3339" s="4" t="s">
        <v>1458</v>
      </c>
      <c r="E3339" s="4" t="s">
        <v>90</v>
      </c>
      <c r="F3339" s="4">
        <v>0</v>
      </c>
      <c r="G3339" s="4">
        <v>0</v>
      </c>
      <c r="H3339" s="4">
        <v>1573</v>
      </c>
      <c r="I3339">
        <f t="shared" si="520"/>
        <v>1573</v>
      </c>
      <c r="J3339">
        <f t="shared" si="521"/>
        <v>0</v>
      </c>
      <c r="K3339">
        <f t="shared" si="522"/>
        <v>0</v>
      </c>
      <c r="L3339">
        <f t="shared" si="523"/>
        <v>1</v>
      </c>
      <c r="M3339">
        <f>I3339*Diccionario!$B$36</f>
        <v>3.4920908431372548</v>
      </c>
      <c r="N3339">
        <f>M3339*Diccionario!$B$37</f>
        <v>0.35270117515686278</v>
      </c>
      <c r="O3339">
        <f>N3339*Diccionario!$B$38</f>
        <v>5.2905176273529413E-2</v>
      </c>
      <c r="P3339">
        <f>O3339*Diccionario!$B$39</f>
        <v>4.7614658646176471E-2</v>
      </c>
      <c r="Q3339">
        <f>P3339*Diccionario!$B$40</f>
        <v>1.9045863458470591E-2</v>
      </c>
      <c r="R3339">
        <f>Q3339*Diccionario!$B$41</f>
        <v>1.2379811248005884E-2</v>
      </c>
      <c r="S3339">
        <f t="shared" si="524"/>
        <v>1.2379811248005884E-2</v>
      </c>
      <c r="T3339">
        <f>I3339*Diccionario!$B$36</f>
        <v>3.4920908431372548</v>
      </c>
      <c r="U3339">
        <f>T3339*Diccionario!$B$42</f>
        <v>0.35270117515686278</v>
      </c>
      <c r="V3339">
        <f>U3339*Diccionario!$B$43</f>
        <v>0.29979599888333336</v>
      </c>
      <c r="W3339">
        <f>V3339*Diccionario!$B$44</f>
        <v>5.6961239787833337E-2</v>
      </c>
      <c r="X3339">
        <f>W3339*Diccionario!$B$45</f>
        <v>2.2214883517255E-2</v>
      </c>
      <c r="Y3339">
        <f>X3339*Diccionario!$B$46</f>
        <v>1.9771246330356949E-2</v>
      </c>
      <c r="Z3339">
        <f>Y3339*Diccionario!$B$47</f>
        <v>7.315361142232071E-3</v>
      </c>
      <c r="AA3339">
        <f>Z3339*Diccionario!$B$48</f>
        <v>7.315361142232071E-3</v>
      </c>
      <c r="AB3339">
        <f>AA3339*Diccionario!$B$49</f>
        <v>5.4865208566740528E-3</v>
      </c>
      <c r="AC3339">
        <f t="shared" si="525"/>
        <v>5.4865208566740528E-3</v>
      </c>
      <c r="AD3339">
        <f t="shared" si="526"/>
        <v>1.7866332104679937E-2</v>
      </c>
      <c r="AE3339">
        <f t="shared" si="527"/>
        <v>2.9939808612866406E-5</v>
      </c>
      <c r="AF3339" t="e">
        <f ca="1">IF(AD3339="","",_xludf.RANK.EQ(AD3339,$AD$2:$AD$5513,0))</f>
        <v>#NAME?</v>
      </c>
      <c r="AH3339" t="str">
        <f t="shared" si="528"/>
        <v>Baja</v>
      </c>
      <c r="AI3339" t="s">
        <v>153</v>
      </c>
      <c r="AJ3339" t="str">
        <f>IFERROR(VLOOKUP(B3339,Maestro_Regionales!$A$2:$B$35,2,FALSE),"Otras zonas")</f>
        <v>Costa</v>
      </c>
      <c r="AK3339" t="str">
        <f t="shared" si="529"/>
        <v>REGIMEN DE EXCEPCION | Costa</v>
      </c>
    </row>
    <row r="3340" spans="1:37">
      <c r="A3340" s="4" t="s">
        <v>1440</v>
      </c>
      <c r="B3340" s="4" t="s">
        <v>1441</v>
      </c>
      <c r="C3340" s="4" t="s">
        <v>1457</v>
      </c>
      <c r="D3340" s="4" t="s">
        <v>1458</v>
      </c>
      <c r="E3340" s="4" t="s">
        <v>86</v>
      </c>
      <c r="F3340" s="4">
        <v>57</v>
      </c>
      <c r="G3340" s="4">
        <v>46</v>
      </c>
      <c r="H3340" s="4">
        <v>0</v>
      </c>
      <c r="I3340">
        <f t="shared" si="520"/>
        <v>103</v>
      </c>
      <c r="J3340">
        <f t="shared" si="521"/>
        <v>0.55339805825242716</v>
      </c>
      <c r="K3340">
        <f t="shared" si="522"/>
        <v>0.44660194174757284</v>
      </c>
      <c r="L3340">
        <f t="shared" si="523"/>
        <v>0</v>
      </c>
      <c r="M3340">
        <f>I3340*Diccionario!$B$36</f>
        <v>0.22866201960784313</v>
      </c>
      <c r="N3340">
        <f>M3340*Diccionario!$B$37</f>
        <v>2.3094863980392157E-2</v>
      </c>
      <c r="O3340">
        <f>N3340*Diccionario!$B$38</f>
        <v>3.4642295970588235E-3</v>
      </c>
      <c r="P3340">
        <f>O3340*Diccionario!$B$39</f>
        <v>3.1178066373529411E-3</v>
      </c>
      <c r="Q3340">
        <f>P3340*Diccionario!$B$40</f>
        <v>1.2471226549411766E-3</v>
      </c>
      <c r="R3340">
        <f>Q3340*Diccionario!$B$41</f>
        <v>8.1062972571176487E-4</v>
      </c>
      <c r="S3340">
        <f t="shared" si="524"/>
        <v>8.1062972571176487E-4</v>
      </c>
      <c r="T3340">
        <f>I3340*Diccionario!$B$36</f>
        <v>0.22866201960784313</v>
      </c>
      <c r="U3340">
        <f>T3340*Diccionario!$B$42</f>
        <v>2.3094863980392157E-2</v>
      </c>
      <c r="V3340">
        <f>U3340*Diccionario!$B$43</f>
        <v>1.9630634383333331E-2</v>
      </c>
      <c r="W3340">
        <f>V3340*Diccionario!$B$44</f>
        <v>3.729820532833333E-3</v>
      </c>
      <c r="X3340">
        <f>W3340*Diccionario!$B$45</f>
        <v>1.4546300078049999E-3</v>
      </c>
      <c r="Y3340">
        <f>X3340*Diccionario!$B$46</f>
        <v>1.29462070694645E-3</v>
      </c>
      <c r="Z3340">
        <f>Y3340*Diccionario!$B$47</f>
        <v>4.7900966157018646E-4</v>
      </c>
      <c r="AA3340">
        <f>Z3340*Diccionario!$B$48</f>
        <v>4.7900966157018646E-4</v>
      </c>
      <c r="AB3340">
        <f>AA3340*Diccionario!$B$49</f>
        <v>3.5925724617763983E-4</v>
      </c>
      <c r="AC3340">
        <f t="shared" si="525"/>
        <v>3.5925724617763983E-4</v>
      </c>
      <c r="AD3340">
        <f t="shared" si="526"/>
        <v>1.1698869718894046E-3</v>
      </c>
      <c r="AE3340">
        <f t="shared" si="527"/>
        <v>1.9604579066276159E-6</v>
      </c>
      <c r="AF3340" t="e">
        <f ca="1">IF(AD3340="","",_xludf.RANK.EQ(AD3340,$AD$2:$AD$5513,0))</f>
        <v>#NAME?</v>
      </c>
      <c r="AH3340" t="str">
        <f t="shared" si="528"/>
        <v>Baja</v>
      </c>
      <c r="AI3340" t="s">
        <v>153</v>
      </c>
      <c r="AJ3340" t="str">
        <f>IFERROR(VLOOKUP(B3340,Maestro_Regionales!$A$2:$B$35,2,FALSE),"Otras zonas")</f>
        <v>Costa</v>
      </c>
      <c r="AK3340" t="str">
        <f t="shared" si="529"/>
        <v>EPS SANITAS | Costa</v>
      </c>
    </row>
    <row r="3341" spans="1:37">
      <c r="A3341" s="4" t="s">
        <v>1440</v>
      </c>
      <c r="B3341" s="4" t="s">
        <v>1441</v>
      </c>
      <c r="C3341" s="4" t="s">
        <v>1457</v>
      </c>
      <c r="D3341" s="4" t="s">
        <v>1458</v>
      </c>
      <c r="E3341" s="4" t="s">
        <v>505</v>
      </c>
      <c r="F3341" s="4">
        <v>2</v>
      </c>
      <c r="G3341" s="4">
        <v>3</v>
      </c>
      <c r="H3341" s="4">
        <v>0</v>
      </c>
      <c r="I3341">
        <f t="shared" si="520"/>
        <v>5</v>
      </c>
      <c r="J3341">
        <f t="shared" si="521"/>
        <v>0.4</v>
      </c>
      <c r="K3341">
        <f t="shared" si="522"/>
        <v>0.6</v>
      </c>
      <c r="L3341">
        <f t="shared" si="523"/>
        <v>0</v>
      </c>
      <c r="M3341">
        <f>I3341*Diccionario!$B$36</f>
        <v>1.1100098039215685E-2</v>
      </c>
      <c r="N3341">
        <f>M3341*Diccionario!$B$37</f>
        <v>1.1211099019607844E-3</v>
      </c>
      <c r="O3341">
        <f>N3341*Diccionario!$B$38</f>
        <v>1.6816648529411766E-4</v>
      </c>
      <c r="P3341">
        <f>O3341*Diccionario!$B$39</f>
        <v>1.513498367647059E-4</v>
      </c>
      <c r="Q3341">
        <f>P3341*Diccionario!$B$40</f>
        <v>6.053993470588236E-5</v>
      </c>
      <c r="R3341">
        <f>Q3341*Diccionario!$B$41</f>
        <v>3.9350957558823535E-5</v>
      </c>
      <c r="S3341">
        <f t="shared" si="524"/>
        <v>3.9350957558823535E-5</v>
      </c>
      <c r="T3341">
        <f>I3341*Diccionario!$B$36</f>
        <v>1.1100098039215685E-2</v>
      </c>
      <c r="U3341">
        <f>T3341*Diccionario!$B$42</f>
        <v>1.1211099019607844E-3</v>
      </c>
      <c r="V3341">
        <f>U3341*Diccionario!$B$43</f>
        <v>9.5294341666666671E-4</v>
      </c>
      <c r="W3341">
        <f>V3341*Diccionario!$B$44</f>
        <v>1.8105924916666667E-4</v>
      </c>
      <c r="X3341">
        <f>W3341*Diccionario!$B$45</f>
        <v>7.0613107175000004E-5</v>
      </c>
      <c r="Y3341">
        <f>X3341*Diccionario!$B$46</f>
        <v>6.284566538575001E-5</v>
      </c>
      <c r="Z3341">
        <f>Y3341*Diccionario!$B$47</f>
        <v>2.3252896192727505E-5</v>
      </c>
      <c r="AA3341">
        <f>Z3341*Diccionario!$B$48</f>
        <v>2.3252896192727505E-5</v>
      </c>
      <c r="AB3341">
        <f>AA3341*Diccionario!$B$49</f>
        <v>1.7439672144545629E-5</v>
      </c>
      <c r="AC3341">
        <f t="shared" si="525"/>
        <v>1.7439672144545629E-5</v>
      </c>
      <c r="AD3341">
        <f t="shared" si="526"/>
        <v>5.6790629703369164E-5</v>
      </c>
      <c r="AE3341">
        <f t="shared" si="527"/>
        <v>9.5167859545029915E-8</v>
      </c>
      <c r="AF3341" t="e">
        <f ca="1">IF(AD3341="","",_xludf.RANK.EQ(AD3341,$AD$2:$AD$5513,0))</f>
        <v>#NAME?</v>
      </c>
      <c r="AH3341" t="str">
        <f t="shared" si="528"/>
        <v>Baja</v>
      </c>
      <c r="AI3341" t="s">
        <v>153</v>
      </c>
      <c r="AJ3341" t="str">
        <f>IFERROR(VLOOKUP(B3341,Maestro_Regionales!$A$2:$B$35,2,FALSE),"Otras zonas")</f>
        <v>Costa</v>
      </c>
      <c r="AK3341" t="str">
        <f t="shared" si="529"/>
        <v>DUSAKAWI EPSI | Costa</v>
      </c>
    </row>
    <row r="3342" spans="1:37">
      <c r="A3342" s="4" t="s">
        <v>1440</v>
      </c>
      <c r="B3342" s="4" t="s">
        <v>1441</v>
      </c>
      <c r="C3342" s="4" t="s">
        <v>1457</v>
      </c>
      <c r="D3342" s="4" t="s">
        <v>1458</v>
      </c>
      <c r="E3342" s="4" t="s">
        <v>70</v>
      </c>
      <c r="F3342" s="4">
        <v>1</v>
      </c>
      <c r="G3342" s="4">
        <v>0</v>
      </c>
      <c r="H3342" s="4">
        <v>0</v>
      </c>
      <c r="I3342">
        <f t="shared" si="520"/>
        <v>1</v>
      </c>
      <c r="J3342">
        <f t="shared" si="521"/>
        <v>1</v>
      </c>
      <c r="K3342">
        <f t="shared" si="522"/>
        <v>0</v>
      </c>
      <c r="L3342">
        <f t="shared" si="523"/>
        <v>0</v>
      </c>
      <c r="M3342">
        <f>I3342*Diccionario!$B$36</f>
        <v>2.2200196078431371E-3</v>
      </c>
      <c r="N3342">
        <f>M3342*Diccionario!$B$37</f>
        <v>2.2422198039215687E-4</v>
      </c>
      <c r="O3342">
        <f>N3342*Diccionario!$B$38</f>
        <v>3.3633297058823532E-5</v>
      </c>
      <c r="P3342">
        <f>O3342*Diccionario!$B$39</f>
        <v>3.026996735294118E-5</v>
      </c>
      <c r="Q3342">
        <f>P3342*Diccionario!$B$40</f>
        <v>1.2107986941176473E-5</v>
      </c>
      <c r="R3342">
        <f>Q3342*Diccionario!$B$41</f>
        <v>7.870191511764708E-6</v>
      </c>
      <c r="S3342">
        <f t="shared" si="524"/>
        <v>7.870191511764708E-6</v>
      </c>
      <c r="T3342">
        <f>I3342*Diccionario!$B$36</f>
        <v>2.2200196078431371E-3</v>
      </c>
      <c r="U3342">
        <f>T3342*Diccionario!$B$42</f>
        <v>2.2422198039215687E-4</v>
      </c>
      <c r="V3342">
        <f>U3342*Diccionario!$B$43</f>
        <v>1.9058868333333333E-4</v>
      </c>
      <c r="W3342">
        <f>V3342*Diccionario!$B$44</f>
        <v>3.6211849833333333E-5</v>
      </c>
      <c r="X3342">
        <f>W3342*Diccionario!$B$45</f>
        <v>1.4122621435000001E-5</v>
      </c>
      <c r="Y3342">
        <f>X3342*Diccionario!$B$46</f>
        <v>1.256913307715E-5</v>
      </c>
      <c r="Z3342">
        <f>Y3342*Diccionario!$B$47</f>
        <v>4.6505792385454997E-6</v>
      </c>
      <c r="AA3342">
        <f>Z3342*Diccionario!$B$48</f>
        <v>4.6505792385454997E-6</v>
      </c>
      <c r="AB3342">
        <f>AA3342*Diccionario!$B$49</f>
        <v>3.4879344289091247E-6</v>
      </c>
      <c r="AC3342">
        <f t="shared" si="525"/>
        <v>3.4879344289091247E-6</v>
      </c>
      <c r="AD3342">
        <f t="shared" si="526"/>
        <v>1.1358125940673833E-5</v>
      </c>
      <c r="AE3342">
        <f t="shared" si="527"/>
        <v>1.9033571909005983E-8</v>
      </c>
      <c r="AF3342" t="e">
        <f ca="1">IF(AD3342="","",_xludf.RANK.EQ(AD3342,$AD$2:$AD$5513,0))</f>
        <v>#NAME?</v>
      </c>
      <c r="AH3342" t="str">
        <f t="shared" si="528"/>
        <v>Baja</v>
      </c>
      <c r="AI3342" t="s">
        <v>153</v>
      </c>
      <c r="AJ3342" t="str">
        <f>IFERROR(VLOOKUP(B3342,Maestro_Regionales!$A$2:$B$35,2,FALSE),"Otras zonas")</f>
        <v>Costa</v>
      </c>
      <c r="AK3342" t="str">
        <f t="shared" si="529"/>
        <v>EPS SURA | Costa</v>
      </c>
    </row>
    <row r="3343" spans="1:37">
      <c r="A3343" s="4" t="s">
        <v>1440</v>
      </c>
      <c r="B3343" s="4" t="s">
        <v>1441</v>
      </c>
      <c r="C3343" s="4" t="s">
        <v>1459</v>
      </c>
      <c r="D3343" s="4" t="s">
        <v>1460</v>
      </c>
      <c r="E3343" s="4" t="s">
        <v>88</v>
      </c>
      <c r="F3343" s="4">
        <v>221</v>
      </c>
      <c r="G3343" s="4">
        <v>6374</v>
      </c>
      <c r="H3343" s="4">
        <v>0</v>
      </c>
      <c r="I3343">
        <f t="shared" si="520"/>
        <v>6595</v>
      </c>
      <c r="J3343">
        <f t="shared" si="521"/>
        <v>3.3510235026535252E-2</v>
      </c>
      <c r="K3343">
        <f t="shared" si="522"/>
        <v>0.96648976497346473</v>
      </c>
      <c r="L3343">
        <f t="shared" si="523"/>
        <v>0</v>
      </c>
      <c r="M3343">
        <f>I3343*Diccionario!$B$36</f>
        <v>14.64102931372549</v>
      </c>
      <c r="N3343">
        <f>M3343*Diccionario!$B$37</f>
        <v>1.4787439606862745</v>
      </c>
      <c r="O3343">
        <f>N3343*Diccionario!$B$38</f>
        <v>0.22181159410294116</v>
      </c>
      <c r="P3343">
        <f>O3343*Diccionario!$B$39</f>
        <v>0.19963043469264705</v>
      </c>
      <c r="Q3343">
        <f>P3343*Diccionario!$B$40</f>
        <v>7.9852173877058827E-2</v>
      </c>
      <c r="R3343">
        <f>Q3343*Diccionario!$B$41</f>
        <v>5.190391302008824E-2</v>
      </c>
      <c r="S3343">
        <f t="shared" si="524"/>
        <v>5.190391302008824E-2</v>
      </c>
      <c r="T3343">
        <f>I3343*Diccionario!$B$36</f>
        <v>14.64102931372549</v>
      </c>
      <c r="U3343">
        <f>T3343*Diccionario!$B$42</f>
        <v>1.4787439606862745</v>
      </c>
      <c r="V3343">
        <f>U3343*Diccionario!$B$43</f>
        <v>1.2569323665833332</v>
      </c>
      <c r="W3343">
        <f>V3343*Diccionario!$B$44</f>
        <v>0.23881714965083331</v>
      </c>
      <c r="X3343">
        <f>W3343*Diccionario!$B$45</f>
        <v>9.3138688363824995E-2</v>
      </c>
      <c r="Y3343">
        <f>X3343*Diccionario!$B$46</f>
        <v>8.2893432643804249E-2</v>
      </c>
      <c r="Z3343">
        <f>Y3343*Diccionario!$B$47</f>
        <v>3.067057007820757E-2</v>
      </c>
      <c r="AA3343">
        <f>Z3343*Diccionario!$B$48</f>
        <v>3.067057007820757E-2</v>
      </c>
      <c r="AB3343">
        <f>AA3343*Diccionario!$B$49</f>
        <v>2.3002927558655677E-2</v>
      </c>
      <c r="AC3343">
        <f t="shared" si="525"/>
        <v>2.3002927558655677E-2</v>
      </c>
      <c r="AD3343">
        <f t="shared" si="526"/>
        <v>7.4906840578743916E-2</v>
      </c>
      <c r="AE3343">
        <f t="shared" si="527"/>
        <v>1.2552640673989444E-4</v>
      </c>
      <c r="AF3343" t="e">
        <f ca="1">IF(AD3343="","",_xludf.RANK.EQ(AD3343,$AD$2:$AD$5513,0))</f>
        <v>#NAME?</v>
      </c>
      <c r="AH3343" t="str">
        <f t="shared" si="528"/>
        <v>Baja</v>
      </c>
      <c r="AI3343" t="s">
        <v>153</v>
      </c>
      <c r="AJ3343" t="str">
        <f>IFERROR(VLOOKUP(B3343,Maestro_Regionales!$A$2:$B$35,2,FALSE),"Otras zonas")</f>
        <v>Costa</v>
      </c>
      <c r="AK3343" t="str">
        <f t="shared" si="529"/>
        <v>COOSALUD EPS | Costa</v>
      </c>
    </row>
    <row r="3344" spans="1:37">
      <c r="A3344" s="4" t="s">
        <v>1440</v>
      </c>
      <c r="B3344" s="4" t="s">
        <v>1441</v>
      </c>
      <c r="C3344" s="4" t="s">
        <v>1459</v>
      </c>
      <c r="D3344" s="4" t="s">
        <v>1460</v>
      </c>
      <c r="E3344" s="4" t="s">
        <v>87</v>
      </c>
      <c r="F3344" s="4">
        <v>370</v>
      </c>
      <c r="G3344" s="4">
        <v>3972</v>
      </c>
      <c r="H3344" s="4">
        <v>0</v>
      </c>
      <c r="I3344">
        <f t="shared" si="520"/>
        <v>4342</v>
      </c>
      <c r="J3344">
        <f t="shared" si="521"/>
        <v>8.5214187010594203E-2</v>
      </c>
      <c r="K3344">
        <f t="shared" si="522"/>
        <v>0.91478581298940576</v>
      </c>
      <c r="L3344">
        <f t="shared" si="523"/>
        <v>0</v>
      </c>
      <c r="M3344">
        <f>I3344*Diccionario!$B$36</f>
        <v>9.639325137254902</v>
      </c>
      <c r="N3344">
        <f>M3344*Diccionario!$B$37</f>
        <v>0.97357183886274512</v>
      </c>
      <c r="O3344">
        <f>N3344*Diccionario!$B$38</f>
        <v>0.14603577582941177</v>
      </c>
      <c r="P3344">
        <f>O3344*Diccionario!$B$39</f>
        <v>0.13143219824647059</v>
      </c>
      <c r="Q3344">
        <f>P3344*Diccionario!$B$40</f>
        <v>5.257287929858824E-2</v>
      </c>
      <c r="R3344">
        <f>Q3344*Diccionario!$B$41</f>
        <v>3.4172371544082356E-2</v>
      </c>
      <c r="S3344">
        <f t="shared" si="524"/>
        <v>3.4172371544082356E-2</v>
      </c>
      <c r="T3344">
        <f>I3344*Diccionario!$B$36</f>
        <v>9.639325137254902</v>
      </c>
      <c r="U3344">
        <f>T3344*Diccionario!$B$42</f>
        <v>0.97357183886274512</v>
      </c>
      <c r="V3344">
        <f>U3344*Diccionario!$B$43</f>
        <v>0.82753606303333338</v>
      </c>
      <c r="W3344">
        <f>V3344*Diccionario!$B$44</f>
        <v>0.15723185197633335</v>
      </c>
      <c r="X3344">
        <f>W3344*Diccionario!$B$45</f>
        <v>6.132042227077001E-2</v>
      </c>
      <c r="Y3344">
        <f>X3344*Diccionario!$B$46</f>
        <v>5.4575175820985311E-2</v>
      </c>
      <c r="Z3344">
        <f>Y3344*Diccionario!$B$47</f>
        <v>2.0192815053764565E-2</v>
      </c>
      <c r="AA3344">
        <f>Z3344*Diccionario!$B$48</f>
        <v>2.0192815053764565E-2</v>
      </c>
      <c r="AB3344">
        <f>AA3344*Diccionario!$B$49</f>
        <v>1.5144611290323424E-2</v>
      </c>
      <c r="AC3344">
        <f t="shared" si="525"/>
        <v>1.5144611290323424E-2</v>
      </c>
      <c r="AD3344">
        <f t="shared" si="526"/>
        <v>4.9316982834405776E-2</v>
      </c>
      <c r="AE3344">
        <f t="shared" si="527"/>
        <v>8.2643769228903964E-5</v>
      </c>
      <c r="AF3344" t="e">
        <f ca="1">IF(AD3344="","",_xludf.RANK.EQ(AD3344,$AD$2:$AD$5513,0))</f>
        <v>#NAME?</v>
      </c>
      <c r="AH3344" t="str">
        <f t="shared" si="528"/>
        <v>Baja</v>
      </c>
      <c r="AI3344" t="s">
        <v>153</v>
      </c>
      <c r="AJ3344" t="str">
        <f>IFERROR(VLOOKUP(B3344,Maestro_Regionales!$A$2:$B$35,2,FALSE),"Otras zonas")</f>
        <v>Costa</v>
      </c>
      <c r="AK3344" t="str">
        <f t="shared" si="529"/>
        <v>NUEVA EPS | Costa</v>
      </c>
    </row>
    <row r="3345" spans="1:37">
      <c r="A3345" s="4" t="s">
        <v>1440</v>
      </c>
      <c r="B3345" s="4" t="s">
        <v>1441</v>
      </c>
      <c r="C3345" s="4" t="s">
        <v>1459</v>
      </c>
      <c r="D3345" s="4" t="s">
        <v>1460</v>
      </c>
      <c r="E3345" s="4" t="s">
        <v>89</v>
      </c>
      <c r="F3345" s="4">
        <v>50</v>
      </c>
      <c r="G3345" s="4">
        <v>3176</v>
      </c>
      <c r="H3345" s="4">
        <v>0</v>
      </c>
      <c r="I3345">
        <f t="shared" si="520"/>
        <v>3226</v>
      </c>
      <c r="J3345">
        <f t="shared" si="521"/>
        <v>1.5499070055796652E-2</v>
      </c>
      <c r="K3345">
        <f t="shared" si="522"/>
        <v>0.98450092994420335</v>
      </c>
      <c r="L3345">
        <f t="shared" si="523"/>
        <v>0</v>
      </c>
      <c r="M3345">
        <f>I3345*Diccionario!$B$36</f>
        <v>7.1617832549019607</v>
      </c>
      <c r="N3345">
        <f>M3345*Diccionario!$B$37</f>
        <v>0.72334010874509802</v>
      </c>
      <c r="O3345">
        <f>N3345*Diccionario!$B$38</f>
        <v>0.1085010163117647</v>
      </c>
      <c r="P3345">
        <f>O3345*Diccionario!$B$39</f>
        <v>9.765091468058823E-2</v>
      </c>
      <c r="Q3345">
        <f>P3345*Diccionario!$B$40</f>
        <v>3.9060365872235298E-2</v>
      </c>
      <c r="R3345">
        <f>Q3345*Diccionario!$B$41</f>
        <v>2.5389237816952945E-2</v>
      </c>
      <c r="S3345">
        <f t="shared" si="524"/>
        <v>2.5389237816952945E-2</v>
      </c>
      <c r="T3345">
        <f>I3345*Diccionario!$B$36</f>
        <v>7.1617832549019607</v>
      </c>
      <c r="U3345">
        <f>T3345*Diccionario!$B$42</f>
        <v>0.72334010874509802</v>
      </c>
      <c r="V3345">
        <f>U3345*Diccionario!$B$43</f>
        <v>0.61483909243333335</v>
      </c>
      <c r="W3345">
        <f>V3345*Diccionario!$B$44</f>
        <v>0.11681942756233334</v>
      </c>
      <c r="X3345">
        <f>W3345*Diccionario!$B$45</f>
        <v>4.555957674931E-2</v>
      </c>
      <c r="Y3345">
        <f>X3345*Diccionario!$B$46</f>
        <v>4.0548023306885901E-2</v>
      </c>
      <c r="Z3345">
        <f>Y3345*Diccionario!$B$47</f>
        <v>1.5002768623547783E-2</v>
      </c>
      <c r="AA3345">
        <f>Z3345*Diccionario!$B$48</f>
        <v>1.5002768623547783E-2</v>
      </c>
      <c r="AB3345">
        <f>AA3345*Diccionario!$B$49</f>
        <v>1.1252076467660837E-2</v>
      </c>
      <c r="AC3345">
        <f t="shared" si="525"/>
        <v>1.1252076467660837E-2</v>
      </c>
      <c r="AD3345">
        <f t="shared" si="526"/>
        <v>3.6641314284613785E-2</v>
      </c>
      <c r="AE3345">
        <f t="shared" si="527"/>
        <v>6.1402302978453299E-5</v>
      </c>
      <c r="AF3345" t="e">
        <f ca="1">IF(AD3345="","",_xludf.RANK.EQ(AD3345,$AD$2:$AD$5513,0))</f>
        <v>#NAME?</v>
      </c>
      <c r="AH3345" t="str">
        <f t="shared" si="528"/>
        <v>Baja</v>
      </c>
      <c r="AI3345" t="s">
        <v>153</v>
      </c>
      <c r="AJ3345" t="str">
        <f>IFERROR(VLOOKUP(B3345,Maestro_Regionales!$A$2:$B$35,2,FALSE),"Otras zonas")</f>
        <v>Costa</v>
      </c>
      <c r="AK3345" t="str">
        <f t="shared" si="529"/>
        <v>PROTEGER EPS (ANTES CAJACOPI EPS) | Costa</v>
      </c>
    </row>
    <row r="3346" spans="1:37">
      <c r="A3346" s="4" t="s">
        <v>1440</v>
      </c>
      <c r="B3346" s="4" t="s">
        <v>1441</v>
      </c>
      <c r="C3346" s="4" t="s">
        <v>1459</v>
      </c>
      <c r="D3346" s="4" t="s">
        <v>1460</v>
      </c>
      <c r="E3346" s="4" t="s">
        <v>90</v>
      </c>
      <c r="F3346" s="4">
        <v>0</v>
      </c>
      <c r="G3346" s="4">
        <v>0</v>
      </c>
      <c r="H3346" s="4">
        <v>130</v>
      </c>
      <c r="I3346">
        <f t="shared" si="520"/>
        <v>130</v>
      </c>
      <c r="J3346">
        <f t="shared" si="521"/>
        <v>0</v>
      </c>
      <c r="K3346">
        <f t="shared" si="522"/>
        <v>0</v>
      </c>
      <c r="L3346">
        <f t="shared" si="523"/>
        <v>1</v>
      </c>
      <c r="M3346">
        <f>I3346*Diccionario!$B$36</f>
        <v>0.2886025490196078</v>
      </c>
      <c r="N3346">
        <f>M3346*Diccionario!$B$37</f>
        <v>2.9148857450980389E-2</v>
      </c>
      <c r="O3346">
        <f>N3346*Diccionario!$B$38</f>
        <v>4.3723286176470585E-3</v>
      </c>
      <c r="P3346">
        <f>O3346*Diccionario!$B$39</f>
        <v>3.9350957558823528E-3</v>
      </c>
      <c r="Q3346">
        <f>P3346*Diccionario!$B$40</f>
        <v>1.5740383023529411E-3</v>
      </c>
      <c r="R3346">
        <f>Q3346*Diccionario!$B$41</f>
        <v>1.0231248965294117E-3</v>
      </c>
      <c r="S3346">
        <f t="shared" si="524"/>
        <v>1.0231248965294117E-3</v>
      </c>
      <c r="T3346">
        <f>I3346*Diccionario!$B$36</f>
        <v>0.2886025490196078</v>
      </c>
      <c r="U3346">
        <f>T3346*Diccionario!$B$42</f>
        <v>2.9148857450980389E-2</v>
      </c>
      <c r="V3346">
        <f>U3346*Diccionario!$B$43</f>
        <v>2.4776528833333328E-2</v>
      </c>
      <c r="W3346">
        <f>V3346*Diccionario!$B$44</f>
        <v>4.7075404783333327E-3</v>
      </c>
      <c r="X3346">
        <f>W3346*Diccionario!$B$45</f>
        <v>1.8359407865499997E-3</v>
      </c>
      <c r="Y3346">
        <f>X3346*Diccionario!$B$46</f>
        <v>1.6339873000294997E-3</v>
      </c>
      <c r="Z3346">
        <f>Y3346*Diccionario!$B$47</f>
        <v>6.0457530101091486E-4</v>
      </c>
      <c r="AA3346">
        <f>Z3346*Diccionario!$B$48</f>
        <v>6.0457530101091486E-4</v>
      </c>
      <c r="AB3346">
        <f>AA3346*Diccionario!$B$49</f>
        <v>4.5343147575818612E-4</v>
      </c>
      <c r="AC3346">
        <f t="shared" si="525"/>
        <v>4.5343147575818612E-4</v>
      </c>
      <c r="AD3346">
        <f t="shared" si="526"/>
        <v>1.4765563722875978E-3</v>
      </c>
      <c r="AE3346">
        <f t="shared" si="527"/>
        <v>2.4743643481707769E-6</v>
      </c>
      <c r="AF3346" t="e">
        <f ca="1">IF(AD3346="","",_xludf.RANK.EQ(AD3346,$AD$2:$AD$5513,0))</f>
        <v>#NAME?</v>
      </c>
      <c r="AH3346" t="str">
        <f t="shared" si="528"/>
        <v>Baja</v>
      </c>
      <c r="AI3346" t="s">
        <v>153</v>
      </c>
      <c r="AJ3346" t="str">
        <f>IFERROR(VLOOKUP(B3346,Maestro_Regionales!$A$2:$B$35,2,FALSE),"Otras zonas")</f>
        <v>Costa</v>
      </c>
      <c r="AK3346" t="str">
        <f t="shared" si="529"/>
        <v>REGIMEN DE EXCEPCION | Costa</v>
      </c>
    </row>
    <row r="3347" spans="1:37">
      <c r="A3347" s="4" t="s">
        <v>1440</v>
      </c>
      <c r="B3347" s="4" t="s">
        <v>1441</v>
      </c>
      <c r="C3347" s="4" t="s">
        <v>1461</v>
      </c>
      <c r="D3347" s="4" t="s">
        <v>1462</v>
      </c>
      <c r="E3347" s="4" t="s">
        <v>88</v>
      </c>
      <c r="F3347" s="4">
        <v>394</v>
      </c>
      <c r="G3347" s="4">
        <v>6747</v>
      </c>
      <c r="H3347" s="4">
        <v>0</v>
      </c>
      <c r="I3347">
        <f t="shared" si="520"/>
        <v>7141</v>
      </c>
      <c r="J3347">
        <f t="shared" si="521"/>
        <v>5.5174345329785747E-2</v>
      </c>
      <c r="K3347">
        <f t="shared" si="522"/>
        <v>0.94482565467021429</v>
      </c>
      <c r="L3347">
        <f t="shared" si="523"/>
        <v>0</v>
      </c>
      <c r="M3347">
        <f>I3347*Diccionario!$B$36</f>
        <v>15.853160019607841</v>
      </c>
      <c r="N3347">
        <f>M3347*Diccionario!$B$37</f>
        <v>1.6011691619803921</v>
      </c>
      <c r="O3347">
        <f>N3347*Diccionario!$B$38</f>
        <v>0.24017537429705879</v>
      </c>
      <c r="P3347">
        <f>O3347*Diccionario!$B$39</f>
        <v>0.2161578368673529</v>
      </c>
      <c r="Q3347">
        <f>P3347*Diccionario!$B$40</f>
        <v>8.6463134746941173E-2</v>
      </c>
      <c r="R3347">
        <f>Q3347*Diccionario!$B$41</f>
        <v>5.6201037585511766E-2</v>
      </c>
      <c r="S3347">
        <f t="shared" si="524"/>
        <v>5.6201037585511766E-2</v>
      </c>
      <c r="T3347">
        <f>I3347*Diccionario!$B$36</f>
        <v>15.853160019607841</v>
      </c>
      <c r="U3347">
        <f>T3347*Diccionario!$B$42</f>
        <v>1.6011691619803921</v>
      </c>
      <c r="V3347">
        <f>U3347*Diccionario!$B$43</f>
        <v>1.3609937876833331</v>
      </c>
      <c r="W3347">
        <f>V3347*Diccionario!$B$44</f>
        <v>0.25858881965983327</v>
      </c>
      <c r="X3347">
        <f>W3347*Diccionario!$B$45</f>
        <v>0.10084963966733498</v>
      </c>
      <c r="Y3347">
        <f>X3347*Diccionario!$B$46</f>
        <v>8.9756179303928138E-2</v>
      </c>
      <c r="Z3347">
        <f>Y3347*Diccionario!$B$47</f>
        <v>3.3209786342453411E-2</v>
      </c>
      <c r="AA3347">
        <f>Z3347*Diccionario!$B$48</f>
        <v>3.3209786342453411E-2</v>
      </c>
      <c r="AB3347">
        <f>AA3347*Diccionario!$B$49</f>
        <v>2.4907339756840056E-2</v>
      </c>
      <c r="AC3347">
        <f t="shared" si="525"/>
        <v>2.4907339756840056E-2</v>
      </c>
      <c r="AD3347">
        <f t="shared" si="526"/>
        <v>8.1108377342351823E-2</v>
      </c>
      <c r="AE3347">
        <f t="shared" si="527"/>
        <v>1.3591873700221168E-4</v>
      </c>
      <c r="AF3347" t="e">
        <f ca="1">IF(AD3347="","",_xludf.RANK.EQ(AD3347,$AD$2:$AD$5513,0))</f>
        <v>#NAME?</v>
      </c>
      <c r="AH3347" t="str">
        <f t="shared" si="528"/>
        <v>Baja</v>
      </c>
      <c r="AI3347" t="s">
        <v>153</v>
      </c>
      <c r="AJ3347" t="str">
        <f>IFERROR(VLOOKUP(B3347,Maestro_Regionales!$A$2:$B$35,2,FALSE),"Otras zonas")</f>
        <v>Costa</v>
      </c>
      <c r="AK3347" t="str">
        <f t="shared" si="529"/>
        <v>COOSALUD EPS | Costa</v>
      </c>
    </row>
    <row r="3348" spans="1:37">
      <c r="A3348" s="4" t="s">
        <v>1440</v>
      </c>
      <c r="B3348" s="4" t="s">
        <v>1441</v>
      </c>
      <c r="C3348" s="4" t="s">
        <v>1461</v>
      </c>
      <c r="D3348" s="4" t="s">
        <v>1462</v>
      </c>
      <c r="E3348" s="4" t="s">
        <v>87</v>
      </c>
      <c r="F3348" s="4">
        <v>917</v>
      </c>
      <c r="G3348" s="4">
        <v>4015</v>
      </c>
      <c r="H3348" s="4">
        <v>0</v>
      </c>
      <c r="I3348">
        <f t="shared" si="520"/>
        <v>4932</v>
      </c>
      <c r="J3348">
        <f t="shared" si="521"/>
        <v>0.18592862935928631</v>
      </c>
      <c r="K3348">
        <f t="shared" si="522"/>
        <v>0.81407137064071367</v>
      </c>
      <c r="L3348">
        <f t="shared" si="523"/>
        <v>0</v>
      </c>
      <c r="M3348">
        <f>I3348*Diccionario!$B$36</f>
        <v>10.949136705882353</v>
      </c>
      <c r="N3348">
        <f>M3348*Diccionario!$B$37</f>
        <v>1.1058628072941177</v>
      </c>
      <c r="O3348">
        <f>N3348*Diccionario!$B$38</f>
        <v>0.16587942109411766</v>
      </c>
      <c r="P3348">
        <f>O3348*Diccionario!$B$39</f>
        <v>0.14929147898470591</v>
      </c>
      <c r="Q3348">
        <f>P3348*Diccionario!$B$40</f>
        <v>5.9716591593882366E-2</v>
      </c>
      <c r="R3348">
        <f>Q3348*Diccionario!$B$41</f>
        <v>3.8815784536023537E-2</v>
      </c>
      <c r="S3348">
        <f t="shared" si="524"/>
        <v>3.8815784536023537E-2</v>
      </c>
      <c r="T3348">
        <f>I3348*Diccionario!$B$36</f>
        <v>10.949136705882353</v>
      </c>
      <c r="U3348">
        <f>T3348*Diccionario!$B$42</f>
        <v>1.1058628072941177</v>
      </c>
      <c r="V3348">
        <f>U3348*Diccionario!$B$43</f>
        <v>0.93998338619999999</v>
      </c>
      <c r="W3348">
        <f>V3348*Diccionario!$B$44</f>
        <v>0.178596843378</v>
      </c>
      <c r="X3348">
        <f>W3348*Diccionario!$B$45</f>
        <v>6.9652768917420005E-2</v>
      </c>
      <c r="Y3348">
        <f>X3348*Diccionario!$B$46</f>
        <v>6.1990964336503807E-2</v>
      </c>
      <c r="Z3348">
        <f>Y3348*Diccionario!$B$47</f>
        <v>2.2936656804506409E-2</v>
      </c>
      <c r="AA3348">
        <f>Z3348*Diccionario!$B$48</f>
        <v>2.2936656804506409E-2</v>
      </c>
      <c r="AB3348">
        <f>AA3348*Diccionario!$B$49</f>
        <v>1.7202492603379808E-2</v>
      </c>
      <c r="AC3348">
        <f t="shared" si="525"/>
        <v>1.7202492603379808E-2</v>
      </c>
      <c r="AD3348">
        <f t="shared" si="526"/>
        <v>5.6018277139403341E-2</v>
      </c>
      <c r="AE3348">
        <f t="shared" si="527"/>
        <v>9.3873576655217501E-5</v>
      </c>
      <c r="AF3348" t="e">
        <f ca="1">IF(AD3348="","",_xludf.RANK.EQ(AD3348,$AD$2:$AD$5513,0))</f>
        <v>#NAME?</v>
      </c>
      <c r="AH3348" t="str">
        <f t="shared" si="528"/>
        <v>Baja</v>
      </c>
      <c r="AI3348" t="s">
        <v>153</v>
      </c>
      <c r="AJ3348" t="str">
        <f>IFERROR(VLOOKUP(B3348,Maestro_Regionales!$A$2:$B$35,2,FALSE),"Otras zonas")</f>
        <v>Costa</v>
      </c>
      <c r="AK3348" t="str">
        <f t="shared" si="529"/>
        <v>NUEVA EPS | Costa</v>
      </c>
    </row>
    <row r="3349" spans="1:37">
      <c r="A3349" s="4" t="s">
        <v>1440</v>
      </c>
      <c r="B3349" s="4" t="s">
        <v>1441</v>
      </c>
      <c r="C3349" s="4" t="s">
        <v>1461</v>
      </c>
      <c r="D3349" s="4" t="s">
        <v>1462</v>
      </c>
      <c r="E3349" s="4" t="s">
        <v>89</v>
      </c>
      <c r="F3349" s="4">
        <v>114</v>
      </c>
      <c r="G3349" s="4">
        <v>3641</v>
      </c>
      <c r="H3349" s="4">
        <v>0</v>
      </c>
      <c r="I3349">
        <f t="shared" si="520"/>
        <v>3755</v>
      </c>
      <c r="J3349">
        <f t="shared" si="521"/>
        <v>3.0359520639147802E-2</v>
      </c>
      <c r="K3349">
        <f t="shared" si="522"/>
        <v>0.96964047936085218</v>
      </c>
      <c r="L3349">
        <f t="shared" si="523"/>
        <v>0</v>
      </c>
      <c r="M3349">
        <f>I3349*Diccionario!$B$36</f>
        <v>8.3361736274509806</v>
      </c>
      <c r="N3349">
        <f>M3349*Diccionario!$B$37</f>
        <v>0.84195353637254911</v>
      </c>
      <c r="O3349">
        <f>N3349*Diccionario!$B$38</f>
        <v>0.12629303045588236</v>
      </c>
      <c r="P3349">
        <f>O3349*Diccionario!$B$39</f>
        <v>0.11366372741029412</v>
      </c>
      <c r="Q3349">
        <f>P3349*Diccionario!$B$40</f>
        <v>4.5465490964117651E-2</v>
      </c>
      <c r="R3349">
        <f>Q3349*Diccionario!$B$41</f>
        <v>2.9552569126676476E-2</v>
      </c>
      <c r="S3349">
        <f t="shared" si="524"/>
        <v>2.9552569126676476E-2</v>
      </c>
      <c r="T3349">
        <f>I3349*Diccionario!$B$36</f>
        <v>8.3361736274509806</v>
      </c>
      <c r="U3349">
        <f>T3349*Diccionario!$B$42</f>
        <v>0.84195353637254911</v>
      </c>
      <c r="V3349">
        <f>U3349*Diccionario!$B$43</f>
        <v>0.71566050591666674</v>
      </c>
      <c r="W3349">
        <f>V3349*Diccionario!$B$44</f>
        <v>0.13597549612416668</v>
      </c>
      <c r="X3349">
        <f>W3349*Diccionario!$B$45</f>
        <v>5.3030443488425005E-2</v>
      </c>
      <c r="Y3349">
        <f>X3349*Diccionario!$B$46</f>
        <v>4.7197094704698253E-2</v>
      </c>
      <c r="Z3349">
        <f>Y3349*Diccionario!$B$47</f>
        <v>1.7462925040738354E-2</v>
      </c>
      <c r="AA3349">
        <f>Z3349*Diccionario!$B$48</f>
        <v>1.7462925040738354E-2</v>
      </c>
      <c r="AB3349">
        <f>AA3349*Diccionario!$B$49</f>
        <v>1.3097193780553766E-2</v>
      </c>
      <c r="AC3349">
        <f t="shared" si="525"/>
        <v>1.3097193780553766E-2</v>
      </c>
      <c r="AD3349">
        <f t="shared" si="526"/>
        <v>4.2649762907230243E-2</v>
      </c>
      <c r="AE3349">
        <f t="shared" si="527"/>
        <v>7.1471062518317462E-5</v>
      </c>
      <c r="AF3349" t="e">
        <f ca="1">IF(AD3349="","",_xludf.RANK.EQ(AD3349,$AD$2:$AD$5513,0))</f>
        <v>#NAME?</v>
      </c>
      <c r="AH3349" t="str">
        <f t="shared" si="528"/>
        <v>Baja</v>
      </c>
      <c r="AI3349" t="s">
        <v>153</v>
      </c>
      <c r="AJ3349" t="str">
        <f>IFERROR(VLOOKUP(B3349,Maestro_Regionales!$A$2:$B$35,2,FALSE),"Otras zonas")</f>
        <v>Costa</v>
      </c>
      <c r="AK3349" t="str">
        <f t="shared" si="529"/>
        <v>PROTEGER EPS (ANTES CAJACOPI EPS) | Costa</v>
      </c>
    </row>
    <row r="3350" spans="1:37">
      <c r="A3350" s="4" t="s">
        <v>1440</v>
      </c>
      <c r="B3350" s="4" t="s">
        <v>1441</v>
      </c>
      <c r="C3350" s="4" t="s">
        <v>1461</v>
      </c>
      <c r="D3350" s="4" t="s">
        <v>1462</v>
      </c>
      <c r="E3350" s="4" t="s">
        <v>90</v>
      </c>
      <c r="F3350" s="4">
        <v>0</v>
      </c>
      <c r="G3350" s="4">
        <v>0</v>
      </c>
      <c r="H3350" s="4">
        <v>471</v>
      </c>
      <c r="I3350">
        <f t="shared" si="520"/>
        <v>471</v>
      </c>
      <c r="J3350">
        <f t="shared" si="521"/>
        <v>0</v>
      </c>
      <c r="K3350">
        <f t="shared" si="522"/>
        <v>0</v>
      </c>
      <c r="L3350">
        <f t="shared" si="523"/>
        <v>1</v>
      </c>
      <c r="M3350">
        <f>I3350*Diccionario!$B$36</f>
        <v>1.0456292352941177</v>
      </c>
      <c r="N3350">
        <f>M3350*Diccionario!$B$37</f>
        <v>0.10560855276470589</v>
      </c>
      <c r="O3350">
        <f>N3350*Diccionario!$B$38</f>
        <v>1.5841282914705882E-2</v>
      </c>
      <c r="P3350">
        <f>O3350*Diccionario!$B$39</f>
        <v>1.4257154623235294E-2</v>
      </c>
      <c r="Q3350">
        <f>P3350*Diccionario!$B$40</f>
        <v>5.7028618492941177E-3</v>
      </c>
      <c r="R3350">
        <f>Q3350*Diccionario!$B$41</f>
        <v>3.7068602020411765E-3</v>
      </c>
      <c r="S3350">
        <f t="shared" si="524"/>
        <v>3.7068602020411765E-3</v>
      </c>
      <c r="T3350">
        <f>I3350*Diccionario!$B$36</f>
        <v>1.0456292352941177</v>
      </c>
      <c r="U3350">
        <f>T3350*Diccionario!$B$42</f>
        <v>0.10560855276470589</v>
      </c>
      <c r="V3350">
        <f>U3350*Diccionario!$B$43</f>
        <v>8.9767269849999998E-2</v>
      </c>
      <c r="W3350">
        <f>V3350*Diccionario!$B$44</f>
        <v>1.7055781271499999E-2</v>
      </c>
      <c r="X3350">
        <f>W3350*Diccionario!$B$45</f>
        <v>6.651754695885E-3</v>
      </c>
      <c r="Y3350">
        <f>X3350*Diccionario!$B$46</f>
        <v>5.9200616793376503E-3</v>
      </c>
      <c r="Z3350">
        <f>Y3350*Diccionario!$B$47</f>
        <v>2.1904228213549307E-3</v>
      </c>
      <c r="AA3350">
        <f>Z3350*Diccionario!$B$48</f>
        <v>2.1904228213549307E-3</v>
      </c>
      <c r="AB3350">
        <f>AA3350*Diccionario!$B$49</f>
        <v>1.6428171160161979E-3</v>
      </c>
      <c r="AC3350">
        <f t="shared" si="525"/>
        <v>1.6428171160161979E-3</v>
      </c>
      <c r="AD3350">
        <f t="shared" si="526"/>
        <v>5.3496773180573744E-3</v>
      </c>
      <c r="AE3350">
        <f t="shared" si="527"/>
        <v>8.9648123691418158E-6</v>
      </c>
      <c r="AF3350" t="e">
        <f ca="1">IF(AD3350="","",_xludf.RANK.EQ(AD3350,$AD$2:$AD$5513,0))</f>
        <v>#NAME?</v>
      </c>
      <c r="AH3350" t="str">
        <f t="shared" si="528"/>
        <v>Baja</v>
      </c>
      <c r="AI3350" t="s">
        <v>153</v>
      </c>
      <c r="AJ3350" t="str">
        <f>IFERROR(VLOOKUP(B3350,Maestro_Regionales!$A$2:$B$35,2,FALSE),"Otras zonas")</f>
        <v>Costa</v>
      </c>
      <c r="AK3350" t="str">
        <f t="shared" si="529"/>
        <v>REGIMEN DE EXCEPCION | Costa</v>
      </c>
    </row>
    <row r="3351" spans="1:37">
      <c r="A3351" s="4" t="s">
        <v>1440</v>
      </c>
      <c r="B3351" s="4" t="s">
        <v>1441</v>
      </c>
      <c r="C3351" s="4" t="s">
        <v>1461</v>
      </c>
      <c r="D3351" s="4" t="s">
        <v>1462</v>
      </c>
      <c r="E3351" s="4" t="s">
        <v>85</v>
      </c>
      <c r="F3351" s="4">
        <v>70</v>
      </c>
      <c r="G3351" s="4">
        <v>40</v>
      </c>
      <c r="H3351" s="4">
        <v>0</v>
      </c>
      <c r="I3351">
        <f t="shared" si="520"/>
        <v>110</v>
      </c>
      <c r="J3351">
        <f t="shared" si="521"/>
        <v>0.63636363636363635</v>
      </c>
      <c r="K3351">
        <f t="shared" si="522"/>
        <v>0.36363636363636365</v>
      </c>
      <c r="L3351">
        <f t="shared" si="523"/>
        <v>0</v>
      </c>
      <c r="M3351">
        <f>I3351*Diccionario!$B$36</f>
        <v>0.24420215686274507</v>
      </c>
      <c r="N3351">
        <f>M3351*Diccionario!$B$37</f>
        <v>2.4664417843137255E-2</v>
      </c>
      <c r="O3351">
        <f>N3351*Diccionario!$B$38</f>
        <v>3.6996626764705881E-3</v>
      </c>
      <c r="P3351">
        <f>O3351*Diccionario!$B$39</f>
        <v>3.3296964088235293E-3</v>
      </c>
      <c r="Q3351">
        <f>P3351*Diccionario!$B$40</f>
        <v>1.3318785635294118E-3</v>
      </c>
      <c r="R3351">
        <f>Q3351*Diccionario!$B$41</f>
        <v>8.6572106629411772E-4</v>
      </c>
      <c r="S3351">
        <f t="shared" si="524"/>
        <v>8.6572106629411772E-4</v>
      </c>
      <c r="T3351">
        <f>I3351*Diccionario!$B$36</f>
        <v>0.24420215686274507</v>
      </c>
      <c r="U3351">
        <f>T3351*Diccionario!$B$42</f>
        <v>2.4664417843137255E-2</v>
      </c>
      <c r="V3351">
        <f>U3351*Diccionario!$B$43</f>
        <v>2.0964755166666668E-2</v>
      </c>
      <c r="W3351">
        <f>V3351*Diccionario!$B$44</f>
        <v>3.9833034816666672E-3</v>
      </c>
      <c r="X3351">
        <f>W3351*Diccionario!$B$45</f>
        <v>1.5534883578500003E-3</v>
      </c>
      <c r="Y3351">
        <f>X3351*Diccionario!$B$46</f>
        <v>1.3826046384865004E-3</v>
      </c>
      <c r="Z3351">
        <f>Y3351*Diccionario!$B$47</f>
        <v>5.1156371624000517E-4</v>
      </c>
      <c r="AA3351">
        <f>Z3351*Diccionario!$B$48</f>
        <v>5.1156371624000517E-4</v>
      </c>
      <c r="AB3351">
        <f>AA3351*Diccionario!$B$49</f>
        <v>3.8367278718000385E-4</v>
      </c>
      <c r="AC3351">
        <f t="shared" si="525"/>
        <v>3.8367278718000385E-4</v>
      </c>
      <c r="AD3351">
        <f t="shared" si="526"/>
        <v>1.2493938534741216E-3</v>
      </c>
      <c r="AE3351">
        <f t="shared" si="527"/>
        <v>2.0936929099906579E-6</v>
      </c>
      <c r="AF3351" t="e">
        <f ca="1">IF(AD3351="","",_xludf.RANK.EQ(AD3351,$AD$2:$AD$5513,0))</f>
        <v>#NAME?</v>
      </c>
      <c r="AH3351" t="str">
        <f t="shared" si="528"/>
        <v>Baja</v>
      </c>
      <c r="AI3351" t="s">
        <v>153</v>
      </c>
      <c r="AJ3351" t="str">
        <f>IFERROR(VLOOKUP(B3351,Maestro_Regionales!$A$2:$B$35,2,FALSE),"Otras zonas")</f>
        <v>Costa</v>
      </c>
      <c r="AK3351" t="str">
        <f t="shared" si="529"/>
        <v>SALUD TOTAL EPS | Costa</v>
      </c>
    </row>
    <row r="3352" spans="1:37">
      <c r="A3352" s="4" t="s">
        <v>1440</v>
      </c>
      <c r="B3352" s="4" t="s">
        <v>1441</v>
      </c>
      <c r="C3352" s="4" t="s">
        <v>1463</v>
      </c>
      <c r="D3352" s="4" t="s">
        <v>1464</v>
      </c>
      <c r="E3352" s="4" t="s">
        <v>85</v>
      </c>
      <c r="F3352" s="4">
        <v>19958</v>
      </c>
      <c r="G3352" s="4">
        <v>12224</v>
      </c>
      <c r="H3352" s="4">
        <v>0</v>
      </c>
      <c r="I3352">
        <f t="shared" si="520"/>
        <v>32182</v>
      </c>
      <c r="J3352">
        <f t="shared" si="521"/>
        <v>0.62016033807718596</v>
      </c>
      <c r="K3352">
        <f t="shared" si="522"/>
        <v>0.37983966192281399</v>
      </c>
      <c r="L3352">
        <f t="shared" si="523"/>
        <v>0</v>
      </c>
      <c r="M3352">
        <f>I3352*Diccionario!$B$36</f>
        <v>71.444671019607839</v>
      </c>
      <c r="N3352">
        <f>M3352*Diccionario!$B$37</f>
        <v>7.2159117729803919</v>
      </c>
      <c r="O3352">
        <f>N3352*Diccionario!$B$38</f>
        <v>1.0823867659470587</v>
      </c>
      <c r="P3352">
        <f>O3352*Diccionario!$B$39</f>
        <v>0.97414808935235286</v>
      </c>
      <c r="Q3352">
        <f>P3352*Diccionario!$B$40</f>
        <v>0.38965923574094119</v>
      </c>
      <c r="R3352">
        <f>Q3352*Diccionario!$B$41</f>
        <v>0.25327850323161177</v>
      </c>
      <c r="S3352">
        <f t="shared" si="524"/>
        <v>0.25327850323161177</v>
      </c>
      <c r="T3352">
        <f>I3352*Diccionario!$B$36</f>
        <v>71.444671019607839</v>
      </c>
      <c r="U3352">
        <f>T3352*Diccionario!$B$42</f>
        <v>7.2159117729803919</v>
      </c>
      <c r="V3352">
        <f>U3352*Diccionario!$B$43</f>
        <v>6.1335250070333327</v>
      </c>
      <c r="W3352">
        <f>V3352*Diccionario!$B$44</f>
        <v>1.1653697513363332</v>
      </c>
      <c r="X3352">
        <f>W3352*Diccionario!$B$45</f>
        <v>0.45449420302117</v>
      </c>
      <c r="Y3352">
        <f>X3352*Diccionario!$B$46</f>
        <v>0.40449984068884132</v>
      </c>
      <c r="Z3352">
        <f>Y3352*Diccionario!$B$47</f>
        <v>0.1496649410548713</v>
      </c>
      <c r="AA3352">
        <f>Z3352*Diccionario!$B$48</f>
        <v>0.1496649410548713</v>
      </c>
      <c r="AB3352">
        <f>AA3352*Diccionario!$B$49</f>
        <v>0.11224870579115348</v>
      </c>
      <c r="AC3352">
        <f t="shared" si="525"/>
        <v>0.11224870579115348</v>
      </c>
      <c r="AD3352">
        <f t="shared" si="526"/>
        <v>0.36552720902276525</v>
      </c>
      <c r="AE3352">
        <f t="shared" si="527"/>
        <v>6.1253841117563047E-4</v>
      </c>
      <c r="AF3352" t="e">
        <f ca="1">IF(AD3352="","",_xludf.RANK.EQ(AD3352,$AD$2:$AD$5513,0))</f>
        <v>#NAME?</v>
      </c>
      <c r="AH3352" t="str">
        <f t="shared" si="528"/>
        <v>Media</v>
      </c>
      <c r="AI3352" t="s">
        <v>153</v>
      </c>
      <c r="AJ3352" t="str">
        <f>IFERROR(VLOOKUP(B3352,Maestro_Regionales!$A$2:$B$35,2,FALSE),"Otras zonas")</f>
        <v>Costa</v>
      </c>
      <c r="AK3352" t="str">
        <f t="shared" si="529"/>
        <v>SALUD TOTAL EPS | Costa</v>
      </c>
    </row>
    <row r="3353" spans="1:37">
      <c r="A3353" s="4" t="s">
        <v>1440</v>
      </c>
      <c r="B3353" s="4" t="s">
        <v>1441</v>
      </c>
      <c r="C3353" s="4" t="s">
        <v>1463</v>
      </c>
      <c r="D3353" s="4" t="s">
        <v>1464</v>
      </c>
      <c r="E3353" s="4" t="s">
        <v>87</v>
      </c>
      <c r="F3353" s="4">
        <v>3805</v>
      </c>
      <c r="G3353" s="4">
        <v>18584</v>
      </c>
      <c r="H3353" s="4">
        <v>0</v>
      </c>
      <c r="I3353">
        <f t="shared" si="520"/>
        <v>22389</v>
      </c>
      <c r="J3353">
        <f t="shared" si="521"/>
        <v>0.16994952878645764</v>
      </c>
      <c r="K3353">
        <f t="shared" si="522"/>
        <v>0.83005047121354236</v>
      </c>
      <c r="L3353">
        <f t="shared" si="523"/>
        <v>0</v>
      </c>
      <c r="M3353">
        <f>I3353*Diccionario!$B$36</f>
        <v>49.704018999999995</v>
      </c>
      <c r="N3353">
        <f>M3353*Diccionario!$B$37</f>
        <v>5.0201059189999997</v>
      </c>
      <c r="O3353">
        <f>N3353*Diccionario!$B$38</f>
        <v>0.75301588784999995</v>
      </c>
      <c r="P3353">
        <f>O3353*Diccionario!$B$39</f>
        <v>0.67771429906500003</v>
      </c>
      <c r="Q3353">
        <f>P3353*Diccionario!$B$40</f>
        <v>0.27108571962600003</v>
      </c>
      <c r="R3353">
        <f>Q3353*Diccionario!$B$41</f>
        <v>0.17620571775690003</v>
      </c>
      <c r="S3353">
        <f t="shared" si="524"/>
        <v>0.17620571775690003</v>
      </c>
      <c r="T3353">
        <f>I3353*Diccionario!$B$36</f>
        <v>49.704018999999995</v>
      </c>
      <c r="U3353">
        <f>T3353*Diccionario!$B$42</f>
        <v>5.0201059189999997</v>
      </c>
      <c r="V3353">
        <f>U3353*Diccionario!$B$43</f>
        <v>4.2670900311499995</v>
      </c>
      <c r="W3353">
        <f>V3353*Diccionario!$B$44</f>
        <v>0.81074710591849997</v>
      </c>
      <c r="X3353">
        <f>W3353*Diccionario!$B$45</f>
        <v>0.31619137130821501</v>
      </c>
      <c r="Y3353">
        <f>X3353*Diccionario!$B$46</f>
        <v>0.28141032046431136</v>
      </c>
      <c r="Z3353">
        <f>Y3353*Diccionario!$B$47</f>
        <v>0.1041218185717952</v>
      </c>
      <c r="AA3353">
        <f>Z3353*Diccionario!$B$48</f>
        <v>0.1041218185717952</v>
      </c>
      <c r="AB3353">
        <f>AA3353*Diccionario!$B$49</f>
        <v>7.80913639288464E-2</v>
      </c>
      <c r="AC3353">
        <f t="shared" si="525"/>
        <v>7.80913639288464E-2</v>
      </c>
      <c r="AD3353">
        <f t="shared" si="526"/>
        <v>0.25429708168574644</v>
      </c>
      <c r="AE3353">
        <f t="shared" si="527"/>
        <v>4.2614264147073494E-4</v>
      </c>
      <c r="AF3353" t="e">
        <f ca="1">IF(AD3353="","",_xludf.RANK.EQ(AD3353,$AD$2:$AD$5513,0))</f>
        <v>#NAME?</v>
      </c>
      <c r="AH3353" t="str">
        <f t="shared" si="528"/>
        <v>Media</v>
      </c>
      <c r="AI3353" t="s">
        <v>153</v>
      </c>
      <c r="AJ3353" t="str">
        <f>IFERROR(VLOOKUP(B3353,Maestro_Regionales!$A$2:$B$35,2,FALSE),"Otras zonas")</f>
        <v>Costa</v>
      </c>
      <c r="AK3353" t="str">
        <f t="shared" si="529"/>
        <v>NUEVA EPS | Costa</v>
      </c>
    </row>
    <row r="3354" spans="1:37">
      <c r="A3354" s="4" t="s">
        <v>1440</v>
      </c>
      <c r="B3354" s="4" t="s">
        <v>1441</v>
      </c>
      <c r="C3354" s="4" t="s">
        <v>1463</v>
      </c>
      <c r="D3354" s="4" t="s">
        <v>1464</v>
      </c>
      <c r="E3354" s="4" t="s">
        <v>88</v>
      </c>
      <c r="F3354" s="4">
        <v>818</v>
      </c>
      <c r="G3354" s="4">
        <v>18348</v>
      </c>
      <c r="H3354" s="4">
        <v>0</v>
      </c>
      <c r="I3354">
        <f t="shared" si="520"/>
        <v>19166</v>
      </c>
      <c r="J3354">
        <f t="shared" si="521"/>
        <v>4.2679745382448085E-2</v>
      </c>
      <c r="K3354">
        <f t="shared" si="522"/>
        <v>0.95732025461755188</v>
      </c>
      <c r="L3354">
        <f t="shared" si="523"/>
        <v>0</v>
      </c>
      <c r="M3354">
        <f>I3354*Diccionario!$B$36</f>
        <v>42.548895803921567</v>
      </c>
      <c r="N3354">
        <f>M3354*Diccionario!$B$37</f>
        <v>4.2974384761960787</v>
      </c>
      <c r="O3354">
        <f>N3354*Diccionario!$B$38</f>
        <v>0.64461577142941173</v>
      </c>
      <c r="P3354">
        <f>O3354*Diccionario!$B$39</f>
        <v>0.58015419428647053</v>
      </c>
      <c r="Q3354">
        <f>P3354*Diccionario!$B$40</f>
        <v>0.23206167771458822</v>
      </c>
      <c r="R3354">
        <f>Q3354*Diccionario!$B$41</f>
        <v>0.15084009051448236</v>
      </c>
      <c r="S3354">
        <f t="shared" si="524"/>
        <v>0.15084009051448236</v>
      </c>
      <c r="T3354">
        <f>I3354*Diccionario!$B$36</f>
        <v>42.548895803921567</v>
      </c>
      <c r="U3354">
        <f>T3354*Diccionario!$B$42</f>
        <v>4.2974384761960787</v>
      </c>
      <c r="V3354">
        <f>U3354*Diccionario!$B$43</f>
        <v>3.6528227047666668</v>
      </c>
      <c r="W3354">
        <f>V3354*Diccionario!$B$44</f>
        <v>0.69403631390566667</v>
      </c>
      <c r="X3354">
        <f>W3354*Diccionario!$B$45</f>
        <v>0.27067416242321002</v>
      </c>
      <c r="Y3354">
        <f>X3354*Diccionario!$B$46</f>
        <v>0.24090000455665692</v>
      </c>
      <c r="Z3354">
        <f>Y3354*Diccionario!$B$47</f>
        <v>8.9133001685963054E-2</v>
      </c>
      <c r="AA3354">
        <f>Z3354*Diccionario!$B$48</f>
        <v>8.9133001685963054E-2</v>
      </c>
      <c r="AB3354">
        <f>AA3354*Diccionario!$B$49</f>
        <v>6.684975126447229E-2</v>
      </c>
      <c r="AC3354">
        <f t="shared" si="525"/>
        <v>6.684975126447229E-2</v>
      </c>
      <c r="AD3354">
        <f t="shared" si="526"/>
        <v>0.21768984177895465</v>
      </c>
      <c r="AE3354">
        <f t="shared" si="527"/>
        <v>3.647974392080086E-4</v>
      </c>
      <c r="AF3354" t="e">
        <f ca="1">IF(AD3354="","",_xludf.RANK.EQ(AD3354,$AD$2:$AD$5513,0))</f>
        <v>#NAME?</v>
      </c>
      <c r="AH3354" t="str">
        <f t="shared" si="528"/>
        <v>Media</v>
      </c>
      <c r="AI3354" t="s">
        <v>153</v>
      </c>
      <c r="AJ3354" t="str">
        <f>IFERROR(VLOOKUP(B3354,Maestro_Regionales!$A$2:$B$35,2,FALSE),"Otras zonas")</f>
        <v>Costa</v>
      </c>
      <c r="AK3354" t="str">
        <f t="shared" si="529"/>
        <v>COOSALUD EPS | Costa</v>
      </c>
    </row>
    <row r="3355" spans="1:37">
      <c r="A3355" s="4" t="s">
        <v>1440</v>
      </c>
      <c r="B3355" s="4" t="s">
        <v>1441</v>
      </c>
      <c r="C3355" s="4" t="s">
        <v>1463</v>
      </c>
      <c r="D3355" s="4" t="s">
        <v>1464</v>
      </c>
      <c r="E3355" s="4" t="s">
        <v>89</v>
      </c>
      <c r="F3355" s="4">
        <v>307</v>
      </c>
      <c r="G3355" s="4">
        <v>12359</v>
      </c>
      <c r="H3355" s="4">
        <v>0</v>
      </c>
      <c r="I3355">
        <f t="shared" si="520"/>
        <v>12666</v>
      </c>
      <c r="J3355">
        <f t="shared" si="521"/>
        <v>2.4238117795673458E-2</v>
      </c>
      <c r="K3355">
        <f t="shared" si="522"/>
        <v>0.97576188220432658</v>
      </c>
      <c r="L3355">
        <f t="shared" si="523"/>
        <v>0</v>
      </c>
      <c r="M3355">
        <f>I3355*Diccionario!$B$36</f>
        <v>28.118768352941174</v>
      </c>
      <c r="N3355">
        <f>M3355*Diccionario!$B$37</f>
        <v>2.8399956036470586</v>
      </c>
      <c r="O3355">
        <f>N3355*Diccionario!$B$38</f>
        <v>0.42599934054705879</v>
      </c>
      <c r="P3355">
        <f>O3355*Diccionario!$B$39</f>
        <v>0.38339940649235293</v>
      </c>
      <c r="Q3355">
        <f>P3355*Diccionario!$B$40</f>
        <v>0.15335976259694117</v>
      </c>
      <c r="R3355">
        <f>Q3355*Diccionario!$B$41</f>
        <v>9.9683845688011766E-2</v>
      </c>
      <c r="S3355">
        <f t="shared" si="524"/>
        <v>9.9683845688011766E-2</v>
      </c>
      <c r="T3355">
        <f>I3355*Diccionario!$B$36</f>
        <v>28.118768352941174</v>
      </c>
      <c r="U3355">
        <f>T3355*Diccionario!$B$42</f>
        <v>2.8399956036470586</v>
      </c>
      <c r="V3355">
        <f>U3355*Diccionario!$B$43</f>
        <v>2.4139962630999996</v>
      </c>
      <c r="W3355">
        <f>V3355*Diccionario!$B$44</f>
        <v>0.45865928998899991</v>
      </c>
      <c r="X3355">
        <f>W3355*Diccionario!$B$45</f>
        <v>0.17887712309570997</v>
      </c>
      <c r="Y3355">
        <f>X3355*Diccionario!$B$46</f>
        <v>0.15920063955518188</v>
      </c>
      <c r="Z3355">
        <f>Y3355*Diccionario!$B$47</f>
        <v>5.8904236635417294E-2</v>
      </c>
      <c r="AA3355">
        <f>Z3355*Diccionario!$B$48</f>
        <v>5.8904236635417294E-2</v>
      </c>
      <c r="AB3355">
        <f>AA3355*Diccionario!$B$49</f>
        <v>4.4178177476562969E-2</v>
      </c>
      <c r="AC3355">
        <f t="shared" si="525"/>
        <v>4.4178177476562969E-2</v>
      </c>
      <c r="AD3355">
        <f t="shared" si="526"/>
        <v>0.14386202316457475</v>
      </c>
      <c r="AE3355">
        <f t="shared" si="527"/>
        <v>2.4107922179946974E-4</v>
      </c>
      <c r="AF3355" t="e">
        <f ca="1">IF(AD3355="","",_xludf.RANK.EQ(AD3355,$AD$2:$AD$5513,0))</f>
        <v>#NAME?</v>
      </c>
      <c r="AH3355" t="str">
        <f t="shared" si="528"/>
        <v>Media</v>
      </c>
      <c r="AI3355" t="s">
        <v>153</v>
      </c>
      <c r="AJ3355" t="str">
        <f>IFERROR(VLOOKUP(B3355,Maestro_Regionales!$A$2:$B$35,2,FALSE),"Otras zonas")</f>
        <v>Costa</v>
      </c>
      <c r="AK3355" t="str">
        <f t="shared" si="529"/>
        <v>PROTEGER EPS (ANTES CAJACOPI EPS) | Costa</v>
      </c>
    </row>
    <row r="3356" spans="1:37">
      <c r="A3356" s="4" t="s">
        <v>1440</v>
      </c>
      <c r="B3356" s="4" t="s">
        <v>1441</v>
      </c>
      <c r="C3356" s="4" t="s">
        <v>1463</v>
      </c>
      <c r="D3356" s="4" t="s">
        <v>1464</v>
      </c>
      <c r="E3356" s="4" t="s">
        <v>505</v>
      </c>
      <c r="F3356" s="4">
        <v>14</v>
      </c>
      <c r="G3356" s="4">
        <v>2546</v>
      </c>
      <c r="H3356" s="4">
        <v>0</v>
      </c>
      <c r="I3356">
        <f t="shared" si="520"/>
        <v>2560</v>
      </c>
      <c r="J3356">
        <f t="shared" si="521"/>
        <v>5.4687499999999997E-3</v>
      </c>
      <c r="K3356">
        <f t="shared" si="522"/>
        <v>0.99453124999999998</v>
      </c>
      <c r="L3356">
        <f t="shared" si="523"/>
        <v>0</v>
      </c>
      <c r="M3356">
        <f>I3356*Diccionario!$B$36</f>
        <v>5.683250196078431</v>
      </c>
      <c r="N3356">
        <f>M3356*Diccionario!$B$37</f>
        <v>0.57400826980392161</v>
      </c>
      <c r="O3356">
        <f>N3356*Diccionario!$B$38</f>
        <v>8.6101240470588244E-2</v>
      </c>
      <c r="P3356">
        <f>O3356*Diccionario!$B$39</f>
        <v>7.7491116423529419E-2</v>
      </c>
      <c r="Q3356">
        <f>P3356*Diccionario!$B$40</f>
        <v>3.0996446569411768E-2</v>
      </c>
      <c r="R3356">
        <f>Q3356*Diccionario!$B$41</f>
        <v>2.014769027011765E-2</v>
      </c>
      <c r="S3356">
        <f t="shared" si="524"/>
        <v>2.014769027011765E-2</v>
      </c>
      <c r="T3356">
        <f>I3356*Diccionario!$B$36</f>
        <v>5.683250196078431</v>
      </c>
      <c r="U3356">
        <f>T3356*Diccionario!$B$42</f>
        <v>0.57400826980392161</v>
      </c>
      <c r="V3356">
        <f>U3356*Diccionario!$B$43</f>
        <v>0.48790702933333335</v>
      </c>
      <c r="W3356">
        <f>V3356*Diccionario!$B$44</f>
        <v>9.2702335573333336E-2</v>
      </c>
      <c r="X3356">
        <f>W3356*Diccionario!$B$45</f>
        <v>3.6153910873600002E-2</v>
      </c>
      <c r="Y3356">
        <f>X3356*Diccionario!$B$46</f>
        <v>3.2176980677504005E-2</v>
      </c>
      <c r="Z3356">
        <f>Y3356*Diccionario!$B$47</f>
        <v>1.1905482850676483E-2</v>
      </c>
      <c r="AA3356">
        <f>Z3356*Diccionario!$B$48</f>
        <v>1.1905482850676483E-2</v>
      </c>
      <c r="AB3356">
        <f>AA3356*Diccionario!$B$49</f>
        <v>8.9291121380073619E-3</v>
      </c>
      <c r="AC3356">
        <f t="shared" si="525"/>
        <v>8.9291121380073619E-3</v>
      </c>
      <c r="AD3356">
        <f t="shared" si="526"/>
        <v>2.9076802408125012E-2</v>
      </c>
      <c r="AE3356">
        <f t="shared" si="527"/>
        <v>4.8725944087055316E-5</v>
      </c>
      <c r="AF3356" t="e">
        <f ca="1">IF(AD3356="","",_xludf.RANK.EQ(AD3356,$AD$2:$AD$5513,0))</f>
        <v>#NAME?</v>
      </c>
      <c r="AH3356" t="str">
        <f t="shared" si="528"/>
        <v>Baja</v>
      </c>
      <c r="AI3356" t="s">
        <v>153</v>
      </c>
      <c r="AJ3356" t="str">
        <f>IFERROR(VLOOKUP(B3356,Maestro_Regionales!$A$2:$B$35,2,FALSE),"Otras zonas")</f>
        <v>Costa</v>
      </c>
      <c r="AK3356" t="str">
        <f t="shared" si="529"/>
        <v>DUSAKAWI EPSI | Costa</v>
      </c>
    </row>
    <row r="3357" spans="1:37">
      <c r="A3357" s="4" t="s">
        <v>1440</v>
      </c>
      <c r="B3357" s="4" t="s">
        <v>1441</v>
      </c>
      <c r="C3357" s="4" t="s">
        <v>1463</v>
      </c>
      <c r="D3357" s="4" t="s">
        <v>1464</v>
      </c>
      <c r="E3357" s="4" t="s">
        <v>90</v>
      </c>
      <c r="F3357" s="4">
        <v>0</v>
      </c>
      <c r="G3357" s="4">
        <v>0</v>
      </c>
      <c r="H3357" s="4">
        <v>2183</v>
      </c>
      <c r="I3357">
        <f t="shared" si="520"/>
        <v>2183</v>
      </c>
      <c r="J3357">
        <f t="shared" si="521"/>
        <v>0</v>
      </c>
      <c r="K3357">
        <f t="shared" si="522"/>
        <v>0</v>
      </c>
      <c r="L3357">
        <f t="shared" si="523"/>
        <v>1</v>
      </c>
      <c r="M3357">
        <f>I3357*Diccionario!$B$36</f>
        <v>4.8463028039215681</v>
      </c>
      <c r="N3357">
        <f>M3357*Diccionario!$B$37</f>
        <v>0.4894765831960784</v>
      </c>
      <c r="O3357">
        <f>N3357*Diccionario!$B$38</f>
        <v>7.3421487479411754E-2</v>
      </c>
      <c r="P3357">
        <f>O3357*Diccionario!$B$39</f>
        <v>6.607933873147058E-2</v>
      </c>
      <c r="Q3357">
        <f>P3357*Diccionario!$B$40</f>
        <v>2.6431735492588232E-2</v>
      </c>
      <c r="R3357">
        <f>Q3357*Diccionario!$B$41</f>
        <v>1.7180628070182353E-2</v>
      </c>
      <c r="S3357">
        <f t="shared" si="524"/>
        <v>1.7180628070182353E-2</v>
      </c>
      <c r="T3357">
        <f>I3357*Diccionario!$B$36</f>
        <v>4.8463028039215681</v>
      </c>
      <c r="U3357">
        <f>T3357*Diccionario!$B$42</f>
        <v>0.4894765831960784</v>
      </c>
      <c r="V3357">
        <f>U3357*Diccionario!$B$43</f>
        <v>0.4160550957166666</v>
      </c>
      <c r="W3357">
        <f>V3357*Diccionario!$B$44</f>
        <v>7.905046818616665E-2</v>
      </c>
      <c r="X3357">
        <f>W3357*Diccionario!$B$45</f>
        <v>3.0829682592604993E-2</v>
      </c>
      <c r="Y3357">
        <f>X3357*Diccionario!$B$46</f>
        <v>2.7438417507418444E-2</v>
      </c>
      <c r="Z3357">
        <f>Y3357*Diccionario!$B$47</f>
        <v>1.0152214477744824E-2</v>
      </c>
      <c r="AA3357">
        <f>Z3357*Diccionario!$B$48</f>
        <v>1.0152214477744824E-2</v>
      </c>
      <c r="AB3357">
        <f>AA3357*Diccionario!$B$49</f>
        <v>7.6141608583086186E-3</v>
      </c>
      <c r="AC3357">
        <f t="shared" si="525"/>
        <v>7.6141608583086186E-3</v>
      </c>
      <c r="AD3357">
        <f t="shared" si="526"/>
        <v>2.479478892849097E-2</v>
      </c>
      <c r="AE3357">
        <f t="shared" si="527"/>
        <v>4.1550287477360046E-5</v>
      </c>
      <c r="AF3357" t="e">
        <f ca="1">IF(AD3357="","",_xludf.RANK.EQ(AD3357,$AD$2:$AD$5513,0))</f>
        <v>#NAME?</v>
      </c>
      <c r="AH3357" t="str">
        <f t="shared" si="528"/>
        <v>Baja</v>
      </c>
      <c r="AI3357" t="s">
        <v>153</v>
      </c>
      <c r="AJ3357" t="str">
        <f>IFERROR(VLOOKUP(B3357,Maestro_Regionales!$A$2:$B$35,2,FALSE),"Otras zonas")</f>
        <v>Costa</v>
      </c>
      <c r="AK3357" t="str">
        <f t="shared" si="529"/>
        <v>REGIMEN DE EXCEPCION | Costa</v>
      </c>
    </row>
    <row r="3358" spans="1:37">
      <c r="A3358" s="4" t="s">
        <v>1440</v>
      </c>
      <c r="B3358" s="4" t="s">
        <v>1441</v>
      </c>
      <c r="C3358" s="4" t="s">
        <v>1463</v>
      </c>
      <c r="D3358" s="4" t="s">
        <v>1464</v>
      </c>
      <c r="E3358" s="4" t="s">
        <v>91</v>
      </c>
      <c r="F3358" s="4">
        <v>299</v>
      </c>
      <c r="G3358" s="4">
        <v>1474</v>
      </c>
      <c r="H3358" s="4">
        <v>0</v>
      </c>
      <c r="I3358">
        <f t="shared" si="520"/>
        <v>1773</v>
      </c>
      <c r="J3358">
        <f t="shared" si="521"/>
        <v>0.16864072194021432</v>
      </c>
      <c r="K3358">
        <f t="shared" si="522"/>
        <v>0.83135927805978571</v>
      </c>
      <c r="L3358">
        <f t="shared" si="523"/>
        <v>0</v>
      </c>
      <c r="M3358">
        <f>I3358*Diccionario!$B$36</f>
        <v>3.9360947647058819</v>
      </c>
      <c r="N3358">
        <f>M3358*Diccionario!$B$37</f>
        <v>0.3975455712352941</v>
      </c>
      <c r="O3358">
        <f>N3358*Diccionario!$B$38</f>
        <v>5.9631835685294114E-2</v>
      </c>
      <c r="P3358">
        <f>O3358*Diccionario!$B$39</f>
        <v>5.3668652116764706E-2</v>
      </c>
      <c r="Q3358">
        <f>P3358*Diccionario!$B$40</f>
        <v>2.1467460846705883E-2</v>
      </c>
      <c r="R3358">
        <f>Q3358*Diccionario!$B$41</f>
        <v>1.3953849550358825E-2</v>
      </c>
      <c r="S3358">
        <f t="shared" si="524"/>
        <v>1.3953849550358825E-2</v>
      </c>
      <c r="T3358">
        <f>I3358*Diccionario!$B$36</f>
        <v>3.9360947647058819</v>
      </c>
      <c r="U3358">
        <f>T3358*Diccionario!$B$42</f>
        <v>0.3975455712352941</v>
      </c>
      <c r="V3358">
        <f>U3358*Diccionario!$B$43</f>
        <v>0.33791373554999998</v>
      </c>
      <c r="W3358">
        <f>V3358*Diccionario!$B$44</f>
        <v>6.4203609754499999E-2</v>
      </c>
      <c r="X3358">
        <f>W3358*Diccionario!$B$45</f>
        <v>2.5039407804254999E-2</v>
      </c>
      <c r="Y3358">
        <f>X3358*Diccionario!$B$46</f>
        <v>2.2285072945786948E-2</v>
      </c>
      <c r="Z3358">
        <f>Y3358*Diccionario!$B$47</f>
        <v>8.2454769899411706E-3</v>
      </c>
      <c r="AA3358">
        <f>Z3358*Diccionario!$B$48</f>
        <v>8.2454769899411706E-3</v>
      </c>
      <c r="AB3358">
        <f>AA3358*Diccionario!$B$49</f>
        <v>6.1841077424558775E-3</v>
      </c>
      <c r="AC3358">
        <f t="shared" si="525"/>
        <v>6.1841077424558775E-3</v>
      </c>
      <c r="AD3358">
        <f t="shared" si="526"/>
        <v>2.0137957292814701E-2</v>
      </c>
      <c r="AE3358">
        <f t="shared" si="527"/>
        <v>3.3746522994667598E-5</v>
      </c>
      <c r="AF3358" t="e">
        <f ca="1">IF(AD3358="","",_xludf.RANK.EQ(AD3358,$AD$2:$AD$5513,0))</f>
        <v>#NAME?</v>
      </c>
      <c r="AH3358" t="str">
        <f t="shared" si="528"/>
        <v>Baja</v>
      </c>
      <c r="AI3358" t="s">
        <v>153</v>
      </c>
      <c r="AJ3358" t="str">
        <f>IFERROR(VLOOKUP(B3358,Maestro_Regionales!$A$2:$B$35,2,FALSE),"Otras zonas")</f>
        <v>Costa</v>
      </c>
      <c r="AK3358" t="str">
        <f t="shared" si="529"/>
        <v>FAMISANAR | Costa</v>
      </c>
    </row>
    <row r="3359" spans="1:37">
      <c r="A3359" s="4" t="s">
        <v>1440</v>
      </c>
      <c r="B3359" s="4" t="s">
        <v>1441</v>
      </c>
      <c r="C3359" s="4" t="s">
        <v>1463</v>
      </c>
      <c r="D3359" s="4" t="s">
        <v>1464</v>
      </c>
      <c r="E3359" s="4" t="s">
        <v>93</v>
      </c>
      <c r="F3359" s="4">
        <v>51</v>
      </c>
      <c r="G3359" s="4">
        <v>0</v>
      </c>
      <c r="H3359" s="4">
        <v>0</v>
      </c>
      <c r="I3359">
        <f t="shared" si="520"/>
        <v>51</v>
      </c>
      <c r="J3359">
        <f t="shared" si="521"/>
        <v>1</v>
      </c>
      <c r="K3359">
        <f t="shared" si="522"/>
        <v>0</v>
      </c>
      <c r="L3359">
        <f t="shared" si="523"/>
        <v>0</v>
      </c>
      <c r="M3359">
        <f>I3359*Diccionario!$B$36</f>
        <v>0.11322099999999999</v>
      </c>
      <c r="N3359">
        <f>M3359*Diccionario!$B$37</f>
        <v>1.1435321E-2</v>
      </c>
      <c r="O3359">
        <f>N3359*Diccionario!$B$38</f>
        <v>1.7152981499999999E-3</v>
      </c>
      <c r="P3359">
        <f>O3359*Diccionario!$B$39</f>
        <v>1.543768335E-3</v>
      </c>
      <c r="Q3359">
        <f>P3359*Diccionario!$B$40</f>
        <v>6.1750733400000007E-4</v>
      </c>
      <c r="R3359">
        <f>Q3359*Diccionario!$B$41</f>
        <v>4.0137976710000005E-4</v>
      </c>
      <c r="S3359">
        <f t="shared" si="524"/>
        <v>4.0137976710000005E-4</v>
      </c>
      <c r="T3359">
        <f>I3359*Diccionario!$B$36</f>
        <v>0.11322099999999999</v>
      </c>
      <c r="U3359">
        <f>T3359*Diccionario!$B$42</f>
        <v>1.1435321E-2</v>
      </c>
      <c r="V3359">
        <f>U3359*Diccionario!$B$43</f>
        <v>9.7200228499999992E-3</v>
      </c>
      <c r="W3359">
        <f>V3359*Diccionario!$B$44</f>
        <v>1.8468043414999998E-3</v>
      </c>
      <c r="X3359">
        <f>W3359*Diccionario!$B$45</f>
        <v>7.2025369318499998E-4</v>
      </c>
      <c r="Y3359">
        <f>X3359*Diccionario!$B$46</f>
        <v>6.4102578693464997E-4</v>
      </c>
      <c r="Z3359">
        <f>Y3359*Diccionario!$B$47</f>
        <v>2.3717954116582048E-4</v>
      </c>
      <c r="AA3359">
        <f>Z3359*Diccionario!$B$48</f>
        <v>2.3717954116582048E-4</v>
      </c>
      <c r="AB3359">
        <f>AA3359*Diccionario!$B$49</f>
        <v>1.7788465587436535E-4</v>
      </c>
      <c r="AC3359">
        <f t="shared" si="525"/>
        <v>1.7788465587436535E-4</v>
      </c>
      <c r="AD3359">
        <f t="shared" si="526"/>
        <v>5.792644229743654E-4</v>
      </c>
      <c r="AE3359">
        <f t="shared" si="527"/>
        <v>9.7071216735930488E-7</v>
      </c>
      <c r="AF3359" t="e">
        <f ca="1">IF(AD3359="","",_xludf.RANK.EQ(AD3359,$AD$2:$AD$5513,0))</f>
        <v>#NAME?</v>
      </c>
      <c r="AH3359" t="str">
        <f t="shared" si="528"/>
        <v>Baja</v>
      </c>
      <c r="AI3359" t="s">
        <v>153</v>
      </c>
      <c r="AJ3359" t="str">
        <f>IFERROR(VLOOKUP(B3359,Maestro_Regionales!$A$2:$B$35,2,FALSE),"Otras zonas")</f>
        <v>Costa</v>
      </c>
      <c r="AK3359" t="str">
        <f t="shared" si="529"/>
        <v>FERRONALES - EAS | Costa</v>
      </c>
    </row>
    <row r="3360" spans="1:37">
      <c r="A3360" s="4" t="s">
        <v>1440</v>
      </c>
      <c r="B3360" s="4" t="s">
        <v>1441</v>
      </c>
      <c r="C3360" s="4" t="s">
        <v>1463</v>
      </c>
      <c r="D3360" s="4" t="s">
        <v>1464</v>
      </c>
      <c r="E3360" s="4" t="s">
        <v>86</v>
      </c>
      <c r="F3360" s="4">
        <v>1</v>
      </c>
      <c r="G3360" s="4">
        <v>0</v>
      </c>
      <c r="H3360" s="4">
        <v>0</v>
      </c>
      <c r="I3360">
        <f t="shared" si="520"/>
        <v>1</v>
      </c>
      <c r="J3360">
        <f t="shared" si="521"/>
        <v>1</v>
      </c>
      <c r="K3360">
        <f t="shared" si="522"/>
        <v>0</v>
      </c>
      <c r="L3360">
        <f t="shared" si="523"/>
        <v>0</v>
      </c>
      <c r="M3360">
        <f>I3360*Diccionario!$B$36</f>
        <v>2.2200196078431371E-3</v>
      </c>
      <c r="N3360">
        <f>M3360*Diccionario!$B$37</f>
        <v>2.2422198039215687E-4</v>
      </c>
      <c r="O3360">
        <f>N3360*Diccionario!$B$38</f>
        <v>3.3633297058823532E-5</v>
      </c>
      <c r="P3360">
        <f>O3360*Diccionario!$B$39</f>
        <v>3.026996735294118E-5</v>
      </c>
      <c r="Q3360">
        <f>P3360*Diccionario!$B$40</f>
        <v>1.2107986941176473E-5</v>
      </c>
      <c r="R3360">
        <f>Q3360*Diccionario!$B$41</f>
        <v>7.870191511764708E-6</v>
      </c>
      <c r="S3360">
        <f t="shared" si="524"/>
        <v>7.870191511764708E-6</v>
      </c>
      <c r="T3360">
        <f>I3360*Diccionario!$B$36</f>
        <v>2.2200196078431371E-3</v>
      </c>
      <c r="U3360">
        <f>T3360*Diccionario!$B$42</f>
        <v>2.2422198039215687E-4</v>
      </c>
      <c r="V3360">
        <f>U3360*Diccionario!$B$43</f>
        <v>1.9058868333333333E-4</v>
      </c>
      <c r="W3360">
        <f>V3360*Diccionario!$B$44</f>
        <v>3.6211849833333333E-5</v>
      </c>
      <c r="X3360">
        <f>W3360*Diccionario!$B$45</f>
        <v>1.4122621435000001E-5</v>
      </c>
      <c r="Y3360">
        <f>X3360*Diccionario!$B$46</f>
        <v>1.256913307715E-5</v>
      </c>
      <c r="Z3360">
        <f>Y3360*Diccionario!$B$47</f>
        <v>4.6505792385454997E-6</v>
      </c>
      <c r="AA3360">
        <f>Z3360*Diccionario!$B$48</f>
        <v>4.6505792385454997E-6</v>
      </c>
      <c r="AB3360">
        <f>AA3360*Diccionario!$B$49</f>
        <v>3.4879344289091247E-6</v>
      </c>
      <c r="AC3360">
        <f t="shared" si="525"/>
        <v>3.4879344289091247E-6</v>
      </c>
      <c r="AD3360">
        <f t="shared" si="526"/>
        <v>1.1358125940673833E-5</v>
      </c>
      <c r="AE3360">
        <f t="shared" si="527"/>
        <v>1.9033571909005983E-8</v>
      </c>
      <c r="AF3360" t="e">
        <f ca="1">IF(AD3360="","",_xludf.RANK.EQ(AD3360,$AD$2:$AD$5513,0))</f>
        <v>#NAME?</v>
      </c>
      <c r="AH3360" t="str">
        <f t="shared" si="528"/>
        <v>Baja</v>
      </c>
      <c r="AI3360" t="s">
        <v>153</v>
      </c>
      <c r="AJ3360" t="str">
        <f>IFERROR(VLOOKUP(B3360,Maestro_Regionales!$A$2:$B$35,2,FALSE),"Otras zonas")</f>
        <v>Costa</v>
      </c>
      <c r="AK3360" t="str">
        <f t="shared" si="529"/>
        <v>EPS SANITAS | Costa</v>
      </c>
    </row>
    <row r="3361" spans="1:37">
      <c r="A3361" s="4" t="s">
        <v>1440</v>
      </c>
      <c r="B3361" s="4" t="s">
        <v>1441</v>
      </c>
      <c r="C3361" s="4" t="s">
        <v>1465</v>
      </c>
      <c r="D3361" s="4" t="s">
        <v>1466</v>
      </c>
      <c r="E3361" s="4" t="s">
        <v>77</v>
      </c>
      <c r="F3361" s="4">
        <v>1040</v>
      </c>
      <c r="G3361" s="4">
        <v>13812</v>
      </c>
      <c r="H3361" s="4">
        <v>0</v>
      </c>
      <c r="I3361">
        <f t="shared" si="520"/>
        <v>14852</v>
      </c>
      <c r="J3361">
        <f t="shared" si="521"/>
        <v>7.0024239159709137E-2</v>
      </c>
      <c r="K3361">
        <f t="shared" si="522"/>
        <v>0.92997576084029088</v>
      </c>
      <c r="L3361">
        <f t="shared" si="523"/>
        <v>0</v>
      </c>
      <c r="M3361">
        <f>I3361*Diccionario!$B$36</f>
        <v>32.971731215686269</v>
      </c>
      <c r="N3361">
        <f>M3361*Diccionario!$B$37</f>
        <v>3.3301448527843132</v>
      </c>
      <c r="O3361">
        <f>N3361*Diccionario!$B$38</f>
        <v>0.49952172791764693</v>
      </c>
      <c r="P3361">
        <f>O3361*Diccionario!$B$39</f>
        <v>0.44956955512588226</v>
      </c>
      <c r="Q3361">
        <f>P3361*Diccionario!$B$40</f>
        <v>0.17982782205035291</v>
      </c>
      <c r="R3361">
        <f>Q3361*Diccionario!$B$41</f>
        <v>0.1168880843327294</v>
      </c>
      <c r="S3361">
        <f t="shared" si="524"/>
        <v>0.1168880843327294</v>
      </c>
      <c r="T3361">
        <f>I3361*Diccionario!$B$36</f>
        <v>32.971731215686269</v>
      </c>
      <c r="U3361">
        <f>T3361*Diccionario!$B$42</f>
        <v>3.3301448527843132</v>
      </c>
      <c r="V3361">
        <f>U3361*Diccionario!$B$43</f>
        <v>2.830623124866666</v>
      </c>
      <c r="W3361">
        <f>V3361*Diccionario!$B$44</f>
        <v>0.53781839372466655</v>
      </c>
      <c r="X3361">
        <f>W3361*Diccionario!$B$45</f>
        <v>0.20974917355261996</v>
      </c>
      <c r="Y3361">
        <f>X3361*Diccionario!$B$46</f>
        <v>0.18667676446183176</v>
      </c>
      <c r="Z3361">
        <f>Y3361*Diccionario!$B$47</f>
        <v>6.9070402850877746E-2</v>
      </c>
      <c r="AA3361">
        <f>Z3361*Diccionario!$B$48</f>
        <v>6.9070402850877746E-2</v>
      </c>
      <c r="AB3361">
        <f>AA3361*Diccionario!$B$49</f>
        <v>5.1802802138158313E-2</v>
      </c>
      <c r="AC3361">
        <f t="shared" si="525"/>
        <v>5.1802802138158313E-2</v>
      </c>
      <c r="AD3361">
        <f t="shared" si="526"/>
        <v>0.1686908864708877</v>
      </c>
      <c r="AE3361">
        <f t="shared" si="527"/>
        <v>2.8268660999255672E-4</v>
      </c>
      <c r="AF3361" t="e">
        <f ca="1">IF(AD3361="","",_xludf.RANK.EQ(AD3361,$AD$2:$AD$5513,0))</f>
        <v>#NAME?</v>
      </c>
      <c r="AH3361" t="str">
        <f t="shared" si="528"/>
        <v>Media</v>
      </c>
      <c r="AI3361" t="s">
        <v>153</v>
      </c>
      <c r="AJ3361" t="str">
        <f>IFERROR(VLOOKUP(B3361,Maestro_Regionales!$A$2:$B$35,2,FALSE),"Otras zonas")</f>
        <v>Costa</v>
      </c>
      <c r="AK3361" t="str">
        <f t="shared" si="529"/>
        <v>MUTUAL SER | Costa</v>
      </c>
    </row>
    <row r="3362" spans="1:37">
      <c r="A3362" s="4" t="s">
        <v>1440</v>
      </c>
      <c r="B3362" s="4" t="s">
        <v>1441</v>
      </c>
      <c r="C3362" s="4" t="s">
        <v>1465</v>
      </c>
      <c r="D3362" s="4" t="s">
        <v>1466</v>
      </c>
      <c r="E3362" s="4" t="s">
        <v>89</v>
      </c>
      <c r="F3362" s="4">
        <v>106</v>
      </c>
      <c r="G3362" s="4">
        <v>6207</v>
      </c>
      <c r="H3362" s="4">
        <v>0</v>
      </c>
      <c r="I3362">
        <f t="shared" si="520"/>
        <v>6313</v>
      </c>
      <c r="J3362">
        <f t="shared" si="521"/>
        <v>1.679074924758435E-2</v>
      </c>
      <c r="K3362">
        <f t="shared" si="522"/>
        <v>0.98320925075241561</v>
      </c>
      <c r="L3362">
        <f t="shared" si="523"/>
        <v>0</v>
      </c>
      <c r="M3362">
        <f>I3362*Diccionario!$B$36</f>
        <v>14.014983784313724</v>
      </c>
      <c r="N3362">
        <f>M3362*Diccionario!$B$37</f>
        <v>1.4155133622156861</v>
      </c>
      <c r="O3362">
        <f>N3362*Diccionario!$B$38</f>
        <v>0.21232700433235291</v>
      </c>
      <c r="P3362">
        <f>O3362*Diccionario!$B$39</f>
        <v>0.19109430389911763</v>
      </c>
      <c r="Q3362">
        <f>P3362*Diccionario!$B$40</f>
        <v>7.6437721559647065E-2</v>
      </c>
      <c r="R3362">
        <f>Q3362*Diccionario!$B$41</f>
        <v>4.9684519013770592E-2</v>
      </c>
      <c r="S3362">
        <f t="shared" si="524"/>
        <v>4.9684519013770592E-2</v>
      </c>
      <c r="T3362">
        <f>I3362*Diccionario!$B$36</f>
        <v>14.014983784313724</v>
      </c>
      <c r="U3362">
        <f>T3362*Diccionario!$B$42</f>
        <v>1.4155133622156861</v>
      </c>
      <c r="V3362">
        <f>U3362*Diccionario!$B$43</f>
        <v>1.2031863578833333</v>
      </c>
      <c r="W3362">
        <f>V3362*Diccionario!$B$44</f>
        <v>0.22860540799783333</v>
      </c>
      <c r="X3362">
        <f>W3362*Diccionario!$B$45</f>
        <v>8.9156109119155003E-2</v>
      </c>
      <c r="Y3362">
        <f>X3362*Diccionario!$B$46</f>
        <v>7.9348937116047957E-2</v>
      </c>
      <c r="Z3362">
        <f>Y3362*Diccionario!$B$47</f>
        <v>2.9359106732937745E-2</v>
      </c>
      <c r="AA3362">
        <f>Z3362*Diccionario!$B$48</f>
        <v>2.9359106732937745E-2</v>
      </c>
      <c r="AB3362">
        <f>AA3362*Diccionario!$B$49</f>
        <v>2.2019330049703308E-2</v>
      </c>
      <c r="AC3362">
        <f t="shared" si="525"/>
        <v>2.2019330049703308E-2</v>
      </c>
      <c r="AD3362">
        <f t="shared" si="526"/>
        <v>7.1703849063473907E-2</v>
      </c>
      <c r="AE3362">
        <f t="shared" si="527"/>
        <v>1.2015893946155477E-4</v>
      </c>
      <c r="AF3362" t="e">
        <f ca="1">IF(AD3362="","",_xludf.RANK.EQ(AD3362,$AD$2:$AD$5513,0))</f>
        <v>#NAME?</v>
      </c>
      <c r="AH3362" t="str">
        <f t="shared" si="528"/>
        <v>Baja</v>
      </c>
      <c r="AI3362" t="s">
        <v>153</v>
      </c>
      <c r="AJ3362" t="str">
        <f>IFERROR(VLOOKUP(B3362,Maestro_Regionales!$A$2:$B$35,2,FALSE),"Otras zonas")</f>
        <v>Costa</v>
      </c>
      <c r="AK3362" t="str">
        <f t="shared" si="529"/>
        <v>PROTEGER EPS (ANTES CAJACOPI EPS) | Costa</v>
      </c>
    </row>
    <row r="3363" spans="1:37">
      <c r="A3363" s="4" t="s">
        <v>1440</v>
      </c>
      <c r="B3363" s="4" t="s">
        <v>1441</v>
      </c>
      <c r="C3363" s="4" t="s">
        <v>1465</v>
      </c>
      <c r="D3363" s="4" t="s">
        <v>1466</v>
      </c>
      <c r="E3363" s="4" t="s">
        <v>87</v>
      </c>
      <c r="F3363" s="4">
        <v>394</v>
      </c>
      <c r="G3363" s="4">
        <v>1925</v>
      </c>
      <c r="H3363" s="4">
        <v>0</v>
      </c>
      <c r="I3363">
        <f t="shared" si="520"/>
        <v>2319</v>
      </c>
      <c r="J3363">
        <f t="shared" si="521"/>
        <v>0.16990081931867185</v>
      </c>
      <c r="K3363">
        <f t="shared" si="522"/>
        <v>0.83009918068132815</v>
      </c>
      <c r="L3363">
        <f t="shared" si="523"/>
        <v>0</v>
      </c>
      <c r="M3363">
        <f>I3363*Diccionario!$B$36</f>
        <v>5.1482254705882351</v>
      </c>
      <c r="N3363">
        <f>M3363*Diccionario!$B$37</f>
        <v>0.51997077252941182</v>
      </c>
      <c r="O3363">
        <f>N3363*Diccionario!$B$38</f>
        <v>7.799561587941177E-2</v>
      </c>
      <c r="P3363">
        <f>O3363*Diccionario!$B$39</f>
        <v>7.0196054291470592E-2</v>
      </c>
      <c r="Q3363">
        <f>P3363*Diccionario!$B$40</f>
        <v>2.8078421716588239E-2</v>
      </c>
      <c r="R3363">
        <f>Q3363*Diccionario!$B$41</f>
        <v>1.8250974115782356E-2</v>
      </c>
      <c r="S3363">
        <f t="shared" si="524"/>
        <v>1.8250974115782356E-2</v>
      </c>
      <c r="T3363">
        <f>I3363*Diccionario!$B$36</f>
        <v>5.1482254705882351</v>
      </c>
      <c r="U3363">
        <f>T3363*Diccionario!$B$42</f>
        <v>0.51997077252941182</v>
      </c>
      <c r="V3363">
        <f>U3363*Diccionario!$B$43</f>
        <v>0.44197515665000003</v>
      </c>
      <c r="W3363">
        <f>V3363*Diccionario!$B$44</f>
        <v>8.3975279763500013E-2</v>
      </c>
      <c r="X3363">
        <f>W3363*Diccionario!$B$45</f>
        <v>3.2750359107765005E-2</v>
      </c>
      <c r="Y3363">
        <f>X3363*Diccionario!$B$46</f>
        <v>2.9147819605910855E-2</v>
      </c>
      <c r="Z3363">
        <f>Y3363*Diccionario!$B$47</f>
        <v>1.0784693254187017E-2</v>
      </c>
      <c r="AA3363">
        <f>Z3363*Diccionario!$B$48</f>
        <v>1.0784693254187017E-2</v>
      </c>
      <c r="AB3363">
        <f>AA3363*Diccionario!$B$49</f>
        <v>8.0885199406402625E-3</v>
      </c>
      <c r="AC3363">
        <f t="shared" si="525"/>
        <v>8.0885199406402625E-3</v>
      </c>
      <c r="AD3363">
        <f t="shared" si="526"/>
        <v>2.6339494056422618E-2</v>
      </c>
      <c r="AE3363">
        <f t="shared" si="527"/>
        <v>4.4138853256984873E-5</v>
      </c>
      <c r="AF3363" t="e">
        <f ca="1">IF(AD3363="","",_xludf.RANK.EQ(AD3363,$AD$2:$AD$5513,0))</f>
        <v>#NAME?</v>
      </c>
      <c r="AH3363" t="str">
        <f t="shared" si="528"/>
        <v>Baja</v>
      </c>
      <c r="AI3363" t="s">
        <v>153</v>
      </c>
      <c r="AJ3363" t="str">
        <f>IFERROR(VLOOKUP(B3363,Maestro_Regionales!$A$2:$B$35,2,FALSE),"Otras zonas")</f>
        <v>Costa</v>
      </c>
      <c r="AK3363" t="str">
        <f t="shared" si="529"/>
        <v>NUEVA EPS | Costa</v>
      </c>
    </row>
    <row r="3364" spans="1:37">
      <c r="A3364" s="4" t="s">
        <v>1440</v>
      </c>
      <c r="B3364" s="4" t="s">
        <v>1441</v>
      </c>
      <c r="C3364" s="4" t="s">
        <v>1465</v>
      </c>
      <c r="D3364" s="4" t="s">
        <v>1466</v>
      </c>
      <c r="E3364" s="4" t="s">
        <v>88</v>
      </c>
      <c r="F3364" s="4">
        <v>63</v>
      </c>
      <c r="G3364" s="4">
        <v>1472</v>
      </c>
      <c r="H3364" s="4">
        <v>0</v>
      </c>
      <c r="I3364">
        <f t="shared" si="520"/>
        <v>1535</v>
      </c>
      <c r="J3364">
        <f t="shared" si="521"/>
        <v>4.1042345276872963E-2</v>
      </c>
      <c r="K3364">
        <f t="shared" si="522"/>
        <v>0.958957654723127</v>
      </c>
      <c r="L3364">
        <f t="shared" si="523"/>
        <v>0</v>
      </c>
      <c r="M3364">
        <f>I3364*Diccionario!$B$36</f>
        <v>3.4077300980392153</v>
      </c>
      <c r="N3364">
        <f>M3364*Diccionario!$B$37</f>
        <v>0.3441807399019608</v>
      </c>
      <c r="O3364">
        <f>N3364*Diccionario!$B$38</f>
        <v>5.1627110985294121E-2</v>
      </c>
      <c r="P3364">
        <f>O3364*Diccionario!$B$39</f>
        <v>4.6464399886764707E-2</v>
      </c>
      <c r="Q3364">
        <f>P3364*Diccionario!$B$40</f>
        <v>1.8585759954705884E-2</v>
      </c>
      <c r="R3364">
        <f>Q3364*Diccionario!$B$41</f>
        <v>1.2080743970558826E-2</v>
      </c>
      <c r="S3364">
        <f t="shared" si="524"/>
        <v>1.2080743970558826E-2</v>
      </c>
      <c r="T3364">
        <f>I3364*Diccionario!$B$36</f>
        <v>3.4077300980392153</v>
      </c>
      <c r="U3364">
        <f>T3364*Diccionario!$B$42</f>
        <v>0.3441807399019608</v>
      </c>
      <c r="V3364">
        <f>U3364*Diccionario!$B$43</f>
        <v>0.2925536289166667</v>
      </c>
      <c r="W3364">
        <f>V3364*Diccionario!$B$44</f>
        <v>5.5585189494166673E-2</v>
      </c>
      <c r="X3364">
        <f>W3364*Diccionario!$B$45</f>
        <v>2.1678223902725002E-2</v>
      </c>
      <c r="Y3364">
        <f>X3364*Diccionario!$B$46</f>
        <v>1.9293619273425253E-2</v>
      </c>
      <c r="Z3364">
        <f>Y3364*Diccionario!$B$47</f>
        <v>7.1386391311673431E-3</v>
      </c>
      <c r="AA3364">
        <f>Z3364*Diccionario!$B$48</f>
        <v>7.1386391311673431E-3</v>
      </c>
      <c r="AB3364">
        <f>AA3364*Diccionario!$B$49</f>
        <v>5.3539793483755073E-3</v>
      </c>
      <c r="AC3364">
        <f t="shared" si="525"/>
        <v>5.3539793483755073E-3</v>
      </c>
      <c r="AD3364">
        <f t="shared" si="526"/>
        <v>1.7434723318934333E-2</v>
      </c>
      <c r="AE3364">
        <f t="shared" si="527"/>
        <v>2.9216532880324183E-5</v>
      </c>
      <c r="AF3364" t="e">
        <f ca="1">IF(AD3364="","",_xludf.RANK.EQ(AD3364,$AD$2:$AD$5513,0))</f>
        <v>#NAME?</v>
      </c>
      <c r="AH3364" t="str">
        <f t="shared" si="528"/>
        <v>Baja</v>
      </c>
      <c r="AI3364" t="s">
        <v>153</v>
      </c>
      <c r="AJ3364" t="str">
        <f>IFERROR(VLOOKUP(B3364,Maestro_Regionales!$A$2:$B$35,2,FALSE),"Otras zonas")</f>
        <v>Costa</v>
      </c>
      <c r="AK3364" t="str">
        <f t="shared" si="529"/>
        <v>COOSALUD EPS | Costa</v>
      </c>
    </row>
    <row r="3365" spans="1:37">
      <c r="A3365" s="4" t="s">
        <v>1440</v>
      </c>
      <c r="B3365" s="4" t="s">
        <v>1441</v>
      </c>
      <c r="C3365" s="4" t="s">
        <v>1465</v>
      </c>
      <c r="D3365" s="4" t="s">
        <v>1466</v>
      </c>
      <c r="E3365" s="4" t="s">
        <v>90</v>
      </c>
      <c r="F3365" s="4">
        <v>0</v>
      </c>
      <c r="G3365" s="4">
        <v>0</v>
      </c>
      <c r="H3365" s="4">
        <v>884</v>
      </c>
      <c r="I3365">
        <f t="shared" si="520"/>
        <v>884</v>
      </c>
      <c r="J3365">
        <f t="shared" si="521"/>
        <v>0</v>
      </c>
      <c r="K3365">
        <f t="shared" si="522"/>
        <v>0</v>
      </c>
      <c r="L3365">
        <f t="shared" si="523"/>
        <v>1</v>
      </c>
      <c r="M3365">
        <f>I3365*Diccionario!$B$36</f>
        <v>1.9624973333333331</v>
      </c>
      <c r="N3365">
        <f>M3365*Diccionario!$B$37</f>
        <v>0.19821223066666666</v>
      </c>
      <c r="O3365">
        <f>N3365*Diccionario!$B$38</f>
        <v>2.9731834599999996E-2</v>
      </c>
      <c r="P3365">
        <f>O3365*Diccionario!$B$39</f>
        <v>2.6758651139999996E-2</v>
      </c>
      <c r="Q3365">
        <f>P3365*Diccionario!$B$40</f>
        <v>1.0703460456E-2</v>
      </c>
      <c r="R3365">
        <f>Q3365*Diccionario!$B$41</f>
        <v>6.9572492963999996E-3</v>
      </c>
      <c r="S3365">
        <f t="shared" si="524"/>
        <v>6.9572492963999996E-3</v>
      </c>
      <c r="T3365">
        <f>I3365*Diccionario!$B$36</f>
        <v>1.9624973333333331</v>
      </c>
      <c r="U3365">
        <f>T3365*Diccionario!$B$42</f>
        <v>0.19821223066666666</v>
      </c>
      <c r="V3365">
        <f>U3365*Diccionario!$B$43</f>
        <v>0.16848039606666665</v>
      </c>
      <c r="W3365">
        <f>V3365*Diccionario!$B$44</f>
        <v>3.2011275252666664E-2</v>
      </c>
      <c r="X3365">
        <f>W3365*Diccionario!$B$45</f>
        <v>1.248439734854E-2</v>
      </c>
      <c r="Y3365">
        <f>X3365*Diccionario!$B$46</f>
        <v>1.11111136402006E-2</v>
      </c>
      <c r="Z3365">
        <f>Y3365*Diccionario!$B$47</f>
        <v>4.1111120468742216E-3</v>
      </c>
      <c r="AA3365">
        <f>Z3365*Diccionario!$B$48</f>
        <v>4.1111120468742216E-3</v>
      </c>
      <c r="AB3365">
        <f>AA3365*Diccionario!$B$49</f>
        <v>3.0833340351556662E-3</v>
      </c>
      <c r="AC3365">
        <f t="shared" si="525"/>
        <v>3.0833340351556662E-3</v>
      </c>
      <c r="AD3365">
        <f t="shared" si="526"/>
        <v>1.0040583331555665E-2</v>
      </c>
      <c r="AE3365">
        <f t="shared" si="527"/>
        <v>1.6825677567561285E-5</v>
      </c>
      <c r="AF3365" t="e">
        <f ca="1">IF(AD3365="","",_xludf.RANK.EQ(AD3365,$AD$2:$AD$5513,0))</f>
        <v>#NAME?</v>
      </c>
      <c r="AH3365" t="str">
        <f t="shared" si="528"/>
        <v>Baja</v>
      </c>
      <c r="AI3365" t="s">
        <v>153</v>
      </c>
      <c r="AJ3365" t="str">
        <f>IFERROR(VLOOKUP(B3365,Maestro_Regionales!$A$2:$B$35,2,FALSE),"Otras zonas")</f>
        <v>Costa</v>
      </c>
      <c r="AK3365" t="str">
        <f t="shared" si="529"/>
        <v>REGIMEN DE EXCEPCION | Costa</v>
      </c>
    </row>
    <row r="3366" spans="1:37">
      <c r="A3366" s="4" t="s">
        <v>1440</v>
      </c>
      <c r="B3366" s="4" t="s">
        <v>1441</v>
      </c>
      <c r="C3366" s="4" t="s">
        <v>1465</v>
      </c>
      <c r="D3366" s="4" t="s">
        <v>1466</v>
      </c>
      <c r="E3366" s="4" t="s">
        <v>85</v>
      </c>
      <c r="F3366" s="4">
        <v>225</v>
      </c>
      <c r="G3366" s="4">
        <v>427</v>
      </c>
      <c r="H3366" s="4">
        <v>0</v>
      </c>
      <c r="I3366">
        <f t="shared" si="520"/>
        <v>652</v>
      </c>
      <c r="J3366">
        <f t="shared" si="521"/>
        <v>0.34509202453987731</v>
      </c>
      <c r="K3366">
        <f t="shared" si="522"/>
        <v>0.65490797546012269</v>
      </c>
      <c r="L3366">
        <f t="shared" si="523"/>
        <v>0</v>
      </c>
      <c r="M3366">
        <f>I3366*Diccionario!$B$36</f>
        <v>1.4474527843137255</v>
      </c>
      <c r="N3366">
        <f>M3366*Diccionario!$B$37</f>
        <v>0.14619273121568629</v>
      </c>
      <c r="O3366">
        <f>N3366*Diccionario!$B$38</f>
        <v>2.1928909682352945E-2</v>
      </c>
      <c r="P3366">
        <f>O3366*Diccionario!$B$39</f>
        <v>1.9736018714117651E-2</v>
      </c>
      <c r="Q3366">
        <f>P3366*Diccionario!$B$40</f>
        <v>7.8944074856470616E-3</v>
      </c>
      <c r="R3366">
        <f>Q3366*Diccionario!$B$41</f>
        <v>5.1313648656705901E-3</v>
      </c>
      <c r="S3366">
        <f t="shared" si="524"/>
        <v>5.1313648656705901E-3</v>
      </c>
      <c r="T3366">
        <f>I3366*Diccionario!$B$36</f>
        <v>1.4474527843137255</v>
      </c>
      <c r="U3366">
        <f>T3366*Diccionario!$B$42</f>
        <v>0.14619273121568629</v>
      </c>
      <c r="V3366">
        <f>U3366*Diccionario!$B$43</f>
        <v>0.12426382153333335</v>
      </c>
      <c r="W3366">
        <f>V3366*Diccionario!$B$44</f>
        <v>2.3610126091333335E-2</v>
      </c>
      <c r="X3366">
        <f>W3366*Diccionario!$B$45</f>
        <v>9.2079491756200012E-3</v>
      </c>
      <c r="Y3366">
        <f>X3366*Diccionario!$B$46</f>
        <v>8.1950747663018016E-3</v>
      </c>
      <c r="Z3366">
        <f>Y3366*Diccionario!$B$47</f>
        <v>3.0321776635316667E-3</v>
      </c>
      <c r="AA3366">
        <f>Z3366*Diccionario!$B$48</f>
        <v>3.0321776635316667E-3</v>
      </c>
      <c r="AB3366">
        <f>AA3366*Diccionario!$B$49</f>
        <v>2.2741332476487498E-3</v>
      </c>
      <c r="AC3366">
        <f t="shared" si="525"/>
        <v>2.2741332476487498E-3</v>
      </c>
      <c r="AD3366">
        <f t="shared" si="526"/>
        <v>7.40549811331934E-3</v>
      </c>
      <c r="AE3366">
        <f t="shared" si="527"/>
        <v>1.2409888884671902E-5</v>
      </c>
      <c r="AF3366" t="e">
        <f ca="1">IF(AD3366="","",_xludf.RANK.EQ(AD3366,$AD$2:$AD$5513,0))</f>
        <v>#NAME?</v>
      </c>
      <c r="AH3366" t="str">
        <f t="shared" si="528"/>
        <v>Baja</v>
      </c>
      <c r="AI3366" t="s">
        <v>153</v>
      </c>
      <c r="AJ3366" t="str">
        <f>IFERROR(VLOOKUP(B3366,Maestro_Regionales!$A$2:$B$35,2,FALSE),"Otras zonas")</f>
        <v>Costa</v>
      </c>
      <c r="AK3366" t="str">
        <f t="shared" si="529"/>
        <v>SALUD TOTAL EPS | Costa</v>
      </c>
    </row>
    <row r="3367" spans="1:37">
      <c r="A3367" s="4" t="s">
        <v>1440</v>
      </c>
      <c r="B3367" s="4" t="s">
        <v>1441</v>
      </c>
      <c r="C3367" s="4" t="s">
        <v>1465</v>
      </c>
      <c r="D3367" s="4" t="s">
        <v>1466</v>
      </c>
      <c r="E3367" s="4" t="s">
        <v>86</v>
      </c>
      <c r="F3367" s="4">
        <v>45</v>
      </c>
      <c r="G3367" s="4">
        <v>19</v>
      </c>
      <c r="H3367" s="4">
        <v>0</v>
      </c>
      <c r="I3367">
        <f t="shared" si="520"/>
        <v>64</v>
      </c>
      <c r="J3367">
        <f t="shared" si="521"/>
        <v>0.703125</v>
      </c>
      <c r="K3367">
        <f t="shared" si="522"/>
        <v>0.296875</v>
      </c>
      <c r="L3367">
        <f t="shared" si="523"/>
        <v>0</v>
      </c>
      <c r="M3367">
        <f>I3367*Diccionario!$B$36</f>
        <v>0.14208125490196077</v>
      </c>
      <c r="N3367">
        <f>M3367*Diccionario!$B$37</f>
        <v>1.435020674509804E-2</v>
      </c>
      <c r="O3367">
        <f>N3367*Diccionario!$B$38</f>
        <v>2.152531011764706E-3</v>
      </c>
      <c r="P3367">
        <f>O3367*Diccionario!$B$39</f>
        <v>1.9372779105882355E-3</v>
      </c>
      <c r="Q3367">
        <f>P3367*Diccionario!$B$40</f>
        <v>7.7491116423529429E-4</v>
      </c>
      <c r="R3367">
        <f>Q3367*Diccionario!$B$41</f>
        <v>5.0369225675294131E-4</v>
      </c>
      <c r="S3367">
        <f t="shared" si="524"/>
        <v>5.0369225675294131E-4</v>
      </c>
      <c r="T3367">
        <f>I3367*Diccionario!$B$36</f>
        <v>0.14208125490196077</v>
      </c>
      <c r="U3367">
        <f>T3367*Diccionario!$B$42</f>
        <v>1.435020674509804E-2</v>
      </c>
      <c r="V3367">
        <f>U3367*Diccionario!$B$43</f>
        <v>1.2197675733333333E-2</v>
      </c>
      <c r="W3367">
        <f>V3367*Diccionario!$B$44</f>
        <v>2.3175583893333333E-3</v>
      </c>
      <c r="X3367">
        <f>W3367*Diccionario!$B$45</f>
        <v>9.0384777184000006E-4</v>
      </c>
      <c r="Y3367">
        <f>X3367*Diccionario!$B$46</f>
        <v>8.0442451693760002E-4</v>
      </c>
      <c r="Z3367">
        <f>Y3367*Diccionario!$B$47</f>
        <v>2.9763707126691198E-4</v>
      </c>
      <c r="AA3367">
        <f>Z3367*Diccionario!$B$48</f>
        <v>2.9763707126691198E-4</v>
      </c>
      <c r="AB3367">
        <f>AA3367*Diccionario!$B$49</f>
        <v>2.2322780345018398E-4</v>
      </c>
      <c r="AC3367">
        <f t="shared" si="525"/>
        <v>2.2322780345018398E-4</v>
      </c>
      <c r="AD3367">
        <f t="shared" si="526"/>
        <v>7.2692006020312529E-4</v>
      </c>
      <c r="AE3367">
        <f t="shared" si="527"/>
        <v>1.2181486021763829E-6</v>
      </c>
      <c r="AF3367" t="e">
        <f ca="1">IF(AD3367="","",_xludf.RANK.EQ(AD3367,$AD$2:$AD$5513,0))</f>
        <v>#NAME?</v>
      </c>
      <c r="AH3367" t="str">
        <f t="shared" si="528"/>
        <v>Baja</v>
      </c>
      <c r="AI3367" t="s">
        <v>153</v>
      </c>
      <c r="AJ3367" t="str">
        <f>IFERROR(VLOOKUP(B3367,Maestro_Regionales!$A$2:$B$35,2,FALSE),"Otras zonas")</f>
        <v>Costa</v>
      </c>
      <c r="AK3367" t="str">
        <f t="shared" si="529"/>
        <v>EPS SANITAS | Costa</v>
      </c>
    </row>
    <row r="3368" spans="1:37">
      <c r="A3368" s="4" t="s">
        <v>1440</v>
      </c>
      <c r="B3368" s="4" t="s">
        <v>1441</v>
      </c>
      <c r="C3368" s="4" t="s">
        <v>1467</v>
      </c>
      <c r="D3368" s="4" t="s">
        <v>1468</v>
      </c>
      <c r="E3368" s="4" t="s">
        <v>77</v>
      </c>
      <c r="F3368" s="4">
        <v>748</v>
      </c>
      <c r="G3368" s="4">
        <v>9432</v>
      </c>
      <c r="H3368" s="4">
        <v>0</v>
      </c>
      <c r="I3368">
        <f t="shared" si="520"/>
        <v>10180</v>
      </c>
      <c r="J3368">
        <f t="shared" si="521"/>
        <v>7.347740667976424E-2</v>
      </c>
      <c r="K3368">
        <f t="shared" si="522"/>
        <v>0.92652259332023579</v>
      </c>
      <c r="L3368">
        <f t="shared" si="523"/>
        <v>0</v>
      </c>
      <c r="M3368">
        <f>I3368*Diccionario!$B$36</f>
        <v>22.599799607843135</v>
      </c>
      <c r="N3368">
        <f>M3368*Diccionario!$B$37</f>
        <v>2.2825797603921569</v>
      </c>
      <c r="O3368">
        <f>N3368*Diccionario!$B$38</f>
        <v>0.34238696405882352</v>
      </c>
      <c r="P3368">
        <f>O3368*Diccionario!$B$39</f>
        <v>0.30814826765294118</v>
      </c>
      <c r="Q3368">
        <f>P3368*Diccionario!$B$40</f>
        <v>0.12325930706117648</v>
      </c>
      <c r="R3368">
        <f>Q3368*Diccionario!$B$41</f>
        <v>8.011854958976472E-2</v>
      </c>
      <c r="S3368">
        <f t="shared" si="524"/>
        <v>8.011854958976472E-2</v>
      </c>
      <c r="T3368">
        <f>I3368*Diccionario!$B$36</f>
        <v>22.599799607843135</v>
      </c>
      <c r="U3368">
        <f>T3368*Diccionario!$B$42</f>
        <v>2.2825797603921569</v>
      </c>
      <c r="V3368">
        <f>U3368*Diccionario!$B$43</f>
        <v>1.9401927963333334</v>
      </c>
      <c r="W3368">
        <f>V3368*Diccionario!$B$44</f>
        <v>0.36863663130333335</v>
      </c>
      <c r="X3368">
        <f>W3368*Diccionario!$B$45</f>
        <v>0.14376828620830001</v>
      </c>
      <c r="Y3368">
        <f>X3368*Diccionario!$B$46</f>
        <v>0.12795377472538702</v>
      </c>
      <c r="Z3368">
        <f>Y3368*Diccionario!$B$47</f>
        <v>4.7342896648393196E-2</v>
      </c>
      <c r="AA3368">
        <f>Z3368*Diccionario!$B$48</f>
        <v>4.7342896648393196E-2</v>
      </c>
      <c r="AB3368">
        <f>AA3368*Diccionario!$B$49</f>
        <v>3.5507172486294897E-2</v>
      </c>
      <c r="AC3368">
        <f t="shared" si="525"/>
        <v>3.5507172486294897E-2</v>
      </c>
      <c r="AD3368">
        <f t="shared" si="526"/>
        <v>0.11562572207605962</v>
      </c>
      <c r="AE3368">
        <f t="shared" si="527"/>
        <v>1.937617620336809E-4</v>
      </c>
      <c r="AF3368" t="e">
        <f ca="1">IF(AD3368="","",_xludf.RANK.EQ(AD3368,$AD$2:$AD$5513,0))</f>
        <v>#NAME?</v>
      </c>
      <c r="AH3368" t="str">
        <f t="shared" si="528"/>
        <v>Baja</v>
      </c>
      <c r="AI3368" t="s">
        <v>153</v>
      </c>
      <c r="AJ3368" t="str">
        <f>IFERROR(VLOOKUP(B3368,Maestro_Regionales!$A$2:$B$35,2,FALSE),"Otras zonas")</f>
        <v>Costa</v>
      </c>
      <c r="AK3368" t="str">
        <f t="shared" si="529"/>
        <v>MUTUAL SER | Costa</v>
      </c>
    </row>
    <row r="3369" spans="1:37">
      <c r="A3369" s="4" t="s">
        <v>1440</v>
      </c>
      <c r="B3369" s="4" t="s">
        <v>1441</v>
      </c>
      <c r="C3369" s="4" t="s">
        <v>1467</v>
      </c>
      <c r="D3369" s="4" t="s">
        <v>1468</v>
      </c>
      <c r="E3369" s="4" t="s">
        <v>88</v>
      </c>
      <c r="F3369" s="4">
        <v>374</v>
      </c>
      <c r="G3369" s="4">
        <v>7239</v>
      </c>
      <c r="H3369" s="4">
        <v>0</v>
      </c>
      <c r="I3369">
        <f t="shared" si="520"/>
        <v>7613</v>
      </c>
      <c r="J3369">
        <f t="shared" si="521"/>
        <v>4.9126494154735321E-2</v>
      </c>
      <c r="K3369">
        <f t="shared" si="522"/>
        <v>0.95087350584526464</v>
      </c>
      <c r="L3369">
        <f t="shared" si="523"/>
        <v>0</v>
      </c>
      <c r="M3369">
        <f>I3369*Diccionario!$B$36</f>
        <v>16.901009274509804</v>
      </c>
      <c r="N3369">
        <f>M3369*Diccionario!$B$37</f>
        <v>1.7070019367254903</v>
      </c>
      <c r="O3369">
        <f>N3369*Diccionario!$B$38</f>
        <v>0.25605029050882355</v>
      </c>
      <c r="P3369">
        <f>O3369*Diccionario!$B$39</f>
        <v>0.2304452614579412</v>
      </c>
      <c r="Q3369">
        <f>P3369*Diccionario!$B$40</f>
        <v>9.217810458317649E-2</v>
      </c>
      <c r="R3369">
        <f>Q3369*Diccionario!$B$41</f>
        <v>5.991576797906472E-2</v>
      </c>
      <c r="S3369">
        <f t="shared" si="524"/>
        <v>5.991576797906472E-2</v>
      </c>
      <c r="T3369">
        <f>I3369*Diccionario!$B$36</f>
        <v>16.901009274509804</v>
      </c>
      <c r="U3369">
        <f>T3369*Diccionario!$B$42</f>
        <v>1.7070019367254903</v>
      </c>
      <c r="V3369">
        <f>U3369*Diccionario!$B$43</f>
        <v>1.4509516462166667</v>
      </c>
      <c r="W3369">
        <f>V3369*Diccionario!$B$44</f>
        <v>0.27568081278116668</v>
      </c>
      <c r="X3369">
        <f>W3369*Diccionario!$B$45</f>
        <v>0.10751551698465502</v>
      </c>
      <c r="Y3369">
        <f>X3369*Diccionario!$B$46</f>
        <v>9.5688810116342962E-2</v>
      </c>
      <c r="Z3369">
        <f>Y3369*Diccionario!$B$47</f>
        <v>3.5404859743046899E-2</v>
      </c>
      <c r="AA3369">
        <f>Z3369*Diccionario!$B$48</f>
        <v>3.5404859743046899E-2</v>
      </c>
      <c r="AB3369">
        <f>AA3369*Diccionario!$B$49</f>
        <v>2.6553644807285174E-2</v>
      </c>
      <c r="AC3369">
        <f t="shared" si="525"/>
        <v>2.6553644807285174E-2</v>
      </c>
      <c r="AD3369">
        <f t="shared" si="526"/>
        <v>8.6469412786349897E-2</v>
      </c>
      <c r="AE3369">
        <f t="shared" si="527"/>
        <v>1.4490258294326257E-4</v>
      </c>
      <c r="AF3369" t="e">
        <f ca="1">IF(AD3369="","",_xludf.RANK.EQ(AD3369,$AD$2:$AD$5513,0))</f>
        <v>#NAME?</v>
      </c>
      <c r="AH3369" t="str">
        <f t="shared" si="528"/>
        <v>Baja</v>
      </c>
      <c r="AI3369" t="s">
        <v>153</v>
      </c>
      <c r="AJ3369" t="str">
        <f>IFERROR(VLOOKUP(B3369,Maestro_Regionales!$A$2:$B$35,2,FALSE),"Otras zonas")</f>
        <v>Costa</v>
      </c>
      <c r="AK3369" t="str">
        <f t="shared" si="529"/>
        <v>COOSALUD EPS | Costa</v>
      </c>
    </row>
    <row r="3370" spans="1:37">
      <c r="A3370" s="4" t="s">
        <v>1440</v>
      </c>
      <c r="B3370" s="4" t="s">
        <v>1441</v>
      </c>
      <c r="C3370" s="4" t="s">
        <v>1467</v>
      </c>
      <c r="D3370" s="4" t="s">
        <v>1468</v>
      </c>
      <c r="E3370" s="4" t="s">
        <v>87</v>
      </c>
      <c r="F3370" s="4">
        <v>382</v>
      </c>
      <c r="G3370" s="4">
        <v>2382</v>
      </c>
      <c r="H3370" s="4">
        <v>0</v>
      </c>
      <c r="I3370">
        <f t="shared" si="520"/>
        <v>2764</v>
      </c>
      <c r="J3370">
        <f t="shared" si="521"/>
        <v>0.13820549927641099</v>
      </c>
      <c r="K3370">
        <f t="shared" si="522"/>
        <v>0.86179450072358899</v>
      </c>
      <c r="L3370">
        <f t="shared" si="523"/>
        <v>0</v>
      </c>
      <c r="M3370">
        <f>I3370*Diccionario!$B$36</f>
        <v>6.136134196078431</v>
      </c>
      <c r="N3370">
        <f>M3370*Diccionario!$B$37</f>
        <v>0.6197495538039216</v>
      </c>
      <c r="O3370">
        <f>N3370*Diccionario!$B$38</f>
        <v>9.2962433070588241E-2</v>
      </c>
      <c r="P3370">
        <f>O3370*Diccionario!$B$39</f>
        <v>8.3666189763529422E-2</v>
      </c>
      <c r="Q3370">
        <f>P3370*Diccionario!$B$40</f>
        <v>3.3466475905411769E-2</v>
      </c>
      <c r="R3370">
        <f>Q3370*Diccionario!$B$41</f>
        <v>2.175320933851765E-2</v>
      </c>
      <c r="S3370">
        <f t="shared" si="524"/>
        <v>2.175320933851765E-2</v>
      </c>
      <c r="T3370">
        <f>I3370*Diccionario!$B$36</f>
        <v>6.136134196078431</v>
      </c>
      <c r="U3370">
        <f>T3370*Diccionario!$B$42</f>
        <v>0.6197495538039216</v>
      </c>
      <c r="V3370">
        <f>U3370*Diccionario!$B$43</f>
        <v>0.52678712073333334</v>
      </c>
      <c r="W3370">
        <f>V3370*Diccionario!$B$44</f>
        <v>0.10008955293933333</v>
      </c>
      <c r="X3370">
        <f>W3370*Diccionario!$B$45</f>
        <v>3.903492564634E-2</v>
      </c>
      <c r="Y3370">
        <f>X3370*Diccionario!$B$46</f>
        <v>3.4741083825242602E-2</v>
      </c>
      <c r="Z3370">
        <f>Y3370*Diccionario!$B$47</f>
        <v>1.2854201015339763E-2</v>
      </c>
      <c r="AA3370">
        <f>Z3370*Diccionario!$B$48</f>
        <v>1.2854201015339763E-2</v>
      </c>
      <c r="AB3370">
        <f>AA3370*Diccionario!$B$49</f>
        <v>9.6406507615048216E-3</v>
      </c>
      <c r="AC3370">
        <f t="shared" si="525"/>
        <v>9.6406507615048216E-3</v>
      </c>
      <c r="AD3370">
        <f t="shared" si="526"/>
        <v>3.1393860100022472E-2</v>
      </c>
      <c r="AE3370">
        <f t="shared" si="527"/>
        <v>5.2608792756492533E-5</v>
      </c>
      <c r="AF3370" t="e">
        <f ca="1">IF(AD3370="","",_xludf.RANK.EQ(AD3370,$AD$2:$AD$5513,0))</f>
        <v>#NAME?</v>
      </c>
      <c r="AH3370" t="str">
        <f t="shared" si="528"/>
        <v>Baja</v>
      </c>
      <c r="AI3370" t="s">
        <v>153</v>
      </c>
      <c r="AJ3370" t="str">
        <f>IFERROR(VLOOKUP(B3370,Maestro_Regionales!$A$2:$B$35,2,FALSE),"Otras zonas")</f>
        <v>Costa</v>
      </c>
      <c r="AK3370" t="str">
        <f t="shared" si="529"/>
        <v>NUEVA EPS | Costa</v>
      </c>
    </row>
    <row r="3371" spans="1:37">
      <c r="A3371" s="4" t="s">
        <v>1440</v>
      </c>
      <c r="B3371" s="4" t="s">
        <v>1441</v>
      </c>
      <c r="C3371" s="4" t="s">
        <v>1467</v>
      </c>
      <c r="D3371" s="4" t="s">
        <v>1468</v>
      </c>
      <c r="E3371" s="4" t="s">
        <v>89</v>
      </c>
      <c r="F3371" s="4">
        <v>50</v>
      </c>
      <c r="G3371" s="4">
        <v>1449</v>
      </c>
      <c r="H3371" s="4">
        <v>0</v>
      </c>
      <c r="I3371">
        <f t="shared" si="520"/>
        <v>1499</v>
      </c>
      <c r="J3371">
        <f t="shared" si="521"/>
        <v>3.3355570380253503E-2</v>
      </c>
      <c r="K3371">
        <f t="shared" si="522"/>
        <v>0.9666444296197465</v>
      </c>
      <c r="L3371">
        <f t="shared" si="523"/>
        <v>0</v>
      </c>
      <c r="M3371">
        <f>I3371*Diccionario!$B$36</f>
        <v>3.3278093921568623</v>
      </c>
      <c r="N3371">
        <f>M3371*Diccionario!$B$37</f>
        <v>0.33610874860784312</v>
      </c>
      <c r="O3371">
        <f>N3371*Diccionario!$B$38</f>
        <v>5.041631229117647E-2</v>
      </c>
      <c r="P3371">
        <f>O3371*Diccionario!$B$39</f>
        <v>4.5374681062058823E-2</v>
      </c>
      <c r="Q3371">
        <f>P3371*Diccionario!$B$40</f>
        <v>1.8149872424823531E-2</v>
      </c>
      <c r="R3371">
        <f>Q3371*Diccionario!$B$41</f>
        <v>1.1797417076135295E-2</v>
      </c>
      <c r="S3371">
        <f t="shared" si="524"/>
        <v>1.1797417076135295E-2</v>
      </c>
      <c r="T3371">
        <f>I3371*Diccionario!$B$36</f>
        <v>3.3278093921568623</v>
      </c>
      <c r="U3371">
        <f>T3371*Diccionario!$B$42</f>
        <v>0.33610874860784312</v>
      </c>
      <c r="V3371">
        <f>U3371*Diccionario!$B$43</f>
        <v>0.28569243631666663</v>
      </c>
      <c r="W3371">
        <f>V3371*Diccionario!$B$44</f>
        <v>5.4281562900166662E-2</v>
      </c>
      <c r="X3371">
        <f>W3371*Diccionario!$B$45</f>
        <v>2.1169809531064999E-2</v>
      </c>
      <c r="Y3371">
        <f>X3371*Diccionario!$B$46</f>
        <v>1.884113048264785E-2</v>
      </c>
      <c r="Z3371">
        <f>Y3371*Diccionario!$B$47</f>
        <v>6.971218278579704E-3</v>
      </c>
      <c r="AA3371">
        <f>Z3371*Diccionario!$B$48</f>
        <v>6.971218278579704E-3</v>
      </c>
      <c r="AB3371">
        <f>AA3371*Diccionario!$B$49</f>
        <v>5.2284137089347784E-3</v>
      </c>
      <c r="AC3371">
        <f t="shared" si="525"/>
        <v>5.2284137089347784E-3</v>
      </c>
      <c r="AD3371">
        <f t="shared" si="526"/>
        <v>1.7025830785070074E-2</v>
      </c>
      <c r="AE3371">
        <f t="shared" si="527"/>
        <v>2.8531324291599964E-5</v>
      </c>
      <c r="AF3371" t="e">
        <f ca="1">IF(AD3371="","",_xludf.RANK.EQ(AD3371,$AD$2:$AD$5513,0))</f>
        <v>#NAME?</v>
      </c>
      <c r="AH3371" t="str">
        <f t="shared" si="528"/>
        <v>Baja</v>
      </c>
      <c r="AI3371" t="s">
        <v>153</v>
      </c>
      <c r="AJ3371" t="str">
        <f>IFERROR(VLOOKUP(B3371,Maestro_Regionales!$A$2:$B$35,2,FALSE),"Otras zonas")</f>
        <v>Costa</v>
      </c>
      <c r="AK3371" t="str">
        <f t="shared" si="529"/>
        <v>PROTEGER EPS (ANTES CAJACOPI EPS) | Costa</v>
      </c>
    </row>
    <row r="3372" spans="1:37">
      <c r="A3372" s="4" t="s">
        <v>1440</v>
      </c>
      <c r="B3372" s="4" t="s">
        <v>1441</v>
      </c>
      <c r="C3372" s="4" t="s">
        <v>1467</v>
      </c>
      <c r="D3372" s="4" t="s">
        <v>1468</v>
      </c>
      <c r="E3372" s="4" t="s">
        <v>90</v>
      </c>
      <c r="F3372" s="4">
        <v>0</v>
      </c>
      <c r="G3372" s="4">
        <v>0</v>
      </c>
      <c r="H3372" s="4">
        <v>133</v>
      </c>
      <c r="I3372">
        <f t="shared" si="520"/>
        <v>133</v>
      </c>
      <c r="J3372">
        <f t="shared" si="521"/>
        <v>0</v>
      </c>
      <c r="K3372">
        <f t="shared" si="522"/>
        <v>0</v>
      </c>
      <c r="L3372">
        <f t="shared" si="523"/>
        <v>1</v>
      </c>
      <c r="M3372">
        <f>I3372*Diccionario!$B$36</f>
        <v>0.29526260784313724</v>
      </c>
      <c r="N3372">
        <f>M3372*Diccionario!$B$37</f>
        <v>2.9821523392156862E-2</v>
      </c>
      <c r="O3372">
        <f>N3372*Diccionario!$B$38</f>
        <v>4.4732285088235294E-3</v>
      </c>
      <c r="P3372">
        <f>O3372*Diccionario!$B$39</f>
        <v>4.025905657941177E-3</v>
      </c>
      <c r="Q3372">
        <f>P3372*Diccionario!$B$40</f>
        <v>1.6103622631764708E-3</v>
      </c>
      <c r="R3372">
        <f>Q3372*Diccionario!$B$41</f>
        <v>1.0467354710647061E-3</v>
      </c>
      <c r="S3372">
        <f t="shared" si="524"/>
        <v>1.0467354710647061E-3</v>
      </c>
      <c r="T3372">
        <f>I3372*Diccionario!$B$36</f>
        <v>0.29526260784313724</v>
      </c>
      <c r="U3372">
        <f>T3372*Diccionario!$B$42</f>
        <v>2.9821523392156862E-2</v>
      </c>
      <c r="V3372">
        <f>U3372*Diccionario!$B$43</f>
        <v>2.534829488333333E-2</v>
      </c>
      <c r="W3372">
        <f>V3372*Diccionario!$B$44</f>
        <v>4.816176027833333E-3</v>
      </c>
      <c r="X3372">
        <f>W3372*Diccionario!$B$45</f>
        <v>1.8783086508549999E-3</v>
      </c>
      <c r="Y3372">
        <f>X3372*Diccionario!$B$46</f>
        <v>1.67169469926095E-3</v>
      </c>
      <c r="Z3372">
        <f>Y3372*Diccionario!$B$47</f>
        <v>6.1852703872655149E-4</v>
      </c>
      <c r="AA3372">
        <f>Z3372*Diccionario!$B$48</f>
        <v>6.1852703872655149E-4</v>
      </c>
      <c r="AB3372">
        <f>AA3372*Diccionario!$B$49</f>
        <v>4.6389527904491362E-4</v>
      </c>
      <c r="AC3372">
        <f t="shared" si="525"/>
        <v>4.6389527904491362E-4</v>
      </c>
      <c r="AD3372">
        <f t="shared" si="526"/>
        <v>1.5106307501096198E-3</v>
      </c>
      <c r="AE3372">
        <f t="shared" si="527"/>
        <v>2.5314650638977959E-6</v>
      </c>
      <c r="AF3372" t="e">
        <f ca="1">IF(AD3372="","",_xludf.RANK.EQ(AD3372,$AD$2:$AD$5513,0))</f>
        <v>#NAME?</v>
      </c>
      <c r="AH3372" t="str">
        <f t="shared" si="528"/>
        <v>Baja</v>
      </c>
      <c r="AI3372" t="s">
        <v>153</v>
      </c>
      <c r="AJ3372" t="str">
        <f>IFERROR(VLOOKUP(B3372,Maestro_Regionales!$A$2:$B$35,2,FALSE),"Otras zonas")</f>
        <v>Costa</v>
      </c>
      <c r="AK3372" t="str">
        <f t="shared" si="529"/>
        <v>REGIMEN DE EXCEPCION | Costa</v>
      </c>
    </row>
    <row r="3373" spans="1:37">
      <c r="A3373" s="4" t="s">
        <v>1440</v>
      </c>
      <c r="B3373" s="4" t="s">
        <v>1441</v>
      </c>
      <c r="C3373" s="4" t="s">
        <v>1467</v>
      </c>
      <c r="D3373" s="4" t="s">
        <v>1468</v>
      </c>
      <c r="E3373" s="4" t="s">
        <v>505</v>
      </c>
      <c r="F3373" s="4">
        <v>0</v>
      </c>
      <c r="G3373" s="4">
        <v>2</v>
      </c>
      <c r="H3373" s="4">
        <v>0</v>
      </c>
      <c r="I3373">
        <f t="shared" si="520"/>
        <v>2</v>
      </c>
      <c r="J3373">
        <f t="shared" si="521"/>
        <v>0</v>
      </c>
      <c r="K3373">
        <f t="shared" si="522"/>
        <v>1</v>
      </c>
      <c r="L3373">
        <f t="shared" si="523"/>
        <v>0</v>
      </c>
      <c r="M3373">
        <f>I3373*Diccionario!$B$36</f>
        <v>4.4400392156862742E-3</v>
      </c>
      <c r="N3373">
        <f>M3373*Diccionario!$B$37</f>
        <v>4.4844396078431374E-4</v>
      </c>
      <c r="O3373">
        <f>N3373*Diccionario!$B$38</f>
        <v>6.7266594117647063E-5</v>
      </c>
      <c r="P3373">
        <f>O3373*Diccionario!$B$39</f>
        <v>6.053993470588236E-5</v>
      </c>
      <c r="Q3373">
        <f>P3373*Diccionario!$B$40</f>
        <v>2.4215973882352947E-5</v>
      </c>
      <c r="R3373">
        <f>Q3373*Diccionario!$B$41</f>
        <v>1.5740383023529416E-5</v>
      </c>
      <c r="S3373">
        <f t="shared" si="524"/>
        <v>1.5740383023529416E-5</v>
      </c>
      <c r="T3373">
        <f>I3373*Diccionario!$B$36</f>
        <v>4.4400392156862742E-3</v>
      </c>
      <c r="U3373">
        <f>T3373*Diccionario!$B$42</f>
        <v>4.4844396078431374E-4</v>
      </c>
      <c r="V3373">
        <f>U3373*Diccionario!$B$43</f>
        <v>3.8117736666666666E-4</v>
      </c>
      <c r="W3373">
        <f>V3373*Diccionario!$B$44</f>
        <v>7.2423699666666666E-5</v>
      </c>
      <c r="X3373">
        <f>W3373*Diccionario!$B$45</f>
        <v>2.8245242870000002E-5</v>
      </c>
      <c r="Y3373">
        <f>X3373*Diccionario!$B$46</f>
        <v>2.5138266154300001E-5</v>
      </c>
      <c r="Z3373">
        <f>Y3373*Diccionario!$B$47</f>
        <v>9.3011584770909993E-6</v>
      </c>
      <c r="AA3373">
        <f>Z3373*Diccionario!$B$48</f>
        <v>9.3011584770909993E-6</v>
      </c>
      <c r="AB3373">
        <f>AA3373*Diccionario!$B$49</f>
        <v>6.9758688578182495E-6</v>
      </c>
      <c r="AC3373">
        <f t="shared" si="525"/>
        <v>6.9758688578182495E-6</v>
      </c>
      <c r="AD3373">
        <f t="shared" si="526"/>
        <v>2.2716251881347665E-5</v>
      </c>
      <c r="AE3373">
        <f t="shared" si="527"/>
        <v>3.8067143818011966E-8</v>
      </c>
      <c r="AF3373" t="e">
        <f ca="1">IF(AD3373="","",_xludf.RANK.EQ(AD3373,$AD$2:$AD$5513,0))</f>
        <v>#NAME?</v>
      </c>
      <c r="AH3373" t="str">
        <f t="shared" si="528"/>
        <v>Baja</v>
      </c>
      <c r="AI3373" t="s">
        <v>153</v>
      </c>
      <c r="AJ3373" t="str">
        <f>IFERROR(VLOOKUP(B3373,Maestro_Regionales!$A$2:$B$35,2,FALSE),"Otras zonas")</f>
        <v>Costa</v>
      </c>
      <c r="AK3373" t="str">
        <f t="shared" si="529"/>
        <v>DUSAKAWI EPSI | Costa</v>
      </c>
    </row>
    <row r="3374" spans="1:37">
      <c r="A3374" s="4" t="s">
        <v>1440</v>
      </c>
      <c r="B3374" s="4" t="s">
        <v>1441</v>
      </c>
      <c r="C3374" s="4" t="s">
        <v>1469</v>
      </c>
      <c r="D3374" s="4" t="s">
        <v>1470</v>
      </c>
      <c r="E3374" s="4" t="s">
        <v>88</v>
      </c>
      <c r="F3374" s="4">
        <v>99</v>
      </c>
      <c r="G3374" s="4">
        <v>3876</v>
      </c>
      <c r="H3374" s="4">
        <v>0</v>
      </c>
      <c r="I3374">
        <f t="shared" si="520"/>
        <v>3975</v>
      </c>
      <c r="J3374">
        <f t="shared" si="521"/>
        <v>2.4905660377358491E-2</v>
      </c>
      <c r="K3374">
        <f t="shared" si="522"/>
        <v>0.97509433962264147</v>
      </c>
      <c r="L3374">
        <f t="shared" si="523"/>
        <v>0</v>
      </c>
      <c r="M3374">
        <f>I3374*Diccionario!$B$36</f>
        <v>8.8245779411764698</v>
      </c>
      <c r="N3374">
        <f>M3374*Diccionario!$B$37</f>
        <v>0.89128237205882355</v>
      </c>
      <c r="O3374">
        <f>N3374*Diccionario!$B$38</f>
        <v>0.13369235580882352</v>
      </c>
      <c r="P3374">
        <f>O3374*Diccionario!$B$39</f>
        <v>0.12032312022794117</v>
      </c>
      <c r="Q3374">
        <f>P3374*Diccionario!$B$40</f>
        <v>4.8129248091176469E-2</v>
      </c>
      <c r="R3374">
        <f>Q3374*Diccionario!$B$41</f>
        <v>3.1284011259264707E-2</v>
      </c>
      <c r="S3374">
        <f t="shared" si="524"/>
        <v>3.1284011259264707E-2</v>
      </c>
      <c r="T3374">
        <f>I3374*Diccionario!$B$36</f>
        <v>8.8245779411764698</v>
      </c>
      <c r="U3374">
        <f>T3374*Diccionario!$B$42</f>
        <v>0.89128237205882355</v>
      </c>
      <c r="V3374">
        <f>U3374*Diccionario!$B$43</f>
        <v>0.75759001625</v>
      </c>
      <c r="W3374">
        <f>V3374*Diccionario!$B$44</f>
        <v>0.1439421030875</v>
      </c>
      <c r="X3374">
        <f>W3374*Diccionario!$B$45</f>
        <v>5.6137420204125002E-2</v>
      </c>
      <c r="Y3374">
        <f>X3374*Diccionario!$B$46</f>
        <v>4.9962303981671251E-2</v>
      </c>
      <c r="Z3374">
        <f>Y3374*Diccionario!$B$47</f>
        <v>1.8486052473218363E-2</v>
      </c>
      <c r="AA3374">
        <f>Z3374*Diccionario!$B$48</f>
        <v>1.8486052473218363E-2</v>
      </c>
      <c r="AB3374">
        <f>AA3374*Diccionario!$B$49</f>
        <v>1.3864539354913772E-2</v>
      </c>
      <c r="AC3374">
        <f t="shared" si="525"/>
        <v>1.3864539354913772E-2</v>
      </c>
      <c r="AD3374">
        <f t="shared" si="526"/>
        <v>4.5148550614178481E-2</v>
      </c>
      <c r="AE3374">
        <f t="shared" si="527"/>
        <v>7.5658448338298778E-5</v>
      </c>
      <c r="AF3374" t="e">
        <f ca="1">IF(AD3374="","",_xludf.RANK.EQ(AD3374,$AD$2:$AD$5513,0))</f>
        <v>#NAME?</v>
      </c>
      <c r="AH3374" t="str">
        <f t="shared" si="528"/>
        <v>Baja</v>
      </c>
      <c r="AI3374" t="s">
        <v>153</v>
      </c>
      <c r="AJ3374" t="str">
        <f>IFERROR(VLOOKUP(B3374,Maestro_Regionales!$A$2:$B$35,2,FALSE),"Otras zonas")</f>
        <v>Costa</v>
      </c>
      <c r="AK3374" t="str">
        <f t="shared" si="529"/>
        <v>COOSALUD EPS | Costa</v>
      </c>
    </row>
    <row r="3375" spans="1:37">
      <c r="A3375" s="4" t="s">
        <v>1440</v>
      </c>
      <c r="B3375" s="4" t="s">
        <v>1441</v>
      </c>
      <c r="C3375" s="4" t="s">
        <v>1469</v>
      </c>
      <c r="D3375" s="4" t="s">
        <v>1470</v>
      </c>
      <c r="E3375" s="4" t="s">
        <v>87</v>
      </c>
      <c r="F3375" s="4">
        <v>125</v>
      </c>
      <c r="G3375" s="4">
        <v>2236</v>
      </c>
      <c r="H3375" s="4">
        <v>0</v>
      </c>
      <c r="I3375">
        <f t="shared" si="520"/>
        <v>2361</v>
      </c>
      <c r="J3375">
        <f t="shared" si="521"/>
        <v>5.2943667937314698E-2</v>
      </c>
      <c r="K3375">
        <f t="shared" si="522"/>
        <v>0.94705633206268536</v>
      </c>
      <c r="L3375">
        <f t="shared" si="523"/>
        <v>0</v>
      </c>
      <c r="M3375">
        <f>I3375*Diccionario!$B$36</f>
        <v>5.2414662941176466</v>
      </c>
      <c r="N3375">
        <f>M3375*Diccionario!$B$37</f>
        <v>0.5293880957058823</v>
      </c>
      <c r="O3375">
        <f>N3375*Diccionario!$B$38</f>
        <v>7.9408214355882342E-2</v>
      </c>
      <c r="P3375">
        <f>O3375*Diccionario!$B$39</f>
        <v>7.1467392920294109E-2</v>
      </c>
      <c r="Q3375">
        <f>P3375*Diccionario!$B$40</f>
        <v>2.8586957168117644E-2</v>
      </c>
      <c r="R3375">
        <f>Q3375*Diccionario!$B$41</f>
        <v>1.858152215927647E-2</v>
      </c>
      <c r="S3375">
        <f t="shared" si="524"/>
        <v>1.858152215927647E-2</v>
      </c>
      <c r="T3375">
        <f>I3375*Diccionario!$B$36</f>
        <v>5.2414662941176466</v>
      </c>
      <c r="U3375">
        <f>T3375*Diccionario!$B$42</f>
        <v>0.5293880957058823</v>
      </c>
      <c r="V3375">
        <f>U3375*Diccionario!$B$43</f>
        <v>0.44997988134999994</v>
      </c>
      <c r="W3375">
        <f>V3375*Diccionario!$B$44</f>
        <v>8.5496177456499997E-2</v>
      </c>
      <c r="X3375">
        <f>W3375*Diccionario!$B$45</f>
        <v>3.3343509208034999E-2</v>
      </c>
      <c r="Y3375">
        <f>X3375*Diccionario!$B$46</f>
        <v>2.967572319515115E-2</v>
      </c>
      <c r="Z3375">
        <f>Y3375*Diccionario!$B$47</f>
        <v>1.0980017582205926E-2</v>
      </c>
      <c r="AA3375">
        <f>Z3375*Diccionario!$B$48</f>
        <v>1.0980017582205926E-2</v>
      </c>
      <c r="AB3375">
        <f>AA3375*Diccionario!$B$49</f>
        <v>8.2350131866544447E-3</v>
      </c>
      <c r="AC3375">
        <f t="shared" si="525"/>
        <v>8.2350131866544447E-3</v>
      </c>
      <c r="AD3375">
        <f t="shared" si="526"/>
        <v>2.6816535345930915E-2</v>
      </c>
      <c r="AE3375">
        <f t="shared" si="527"/>
        <v>4.4938263277163114E-5</v>
      </c>
      <c r="AF3375" t="e">
        <f ca="1">IF(AD3375="","",_xludf.RANK.EQ(AD3375,$AD$2:$AD$5513,0))</f>
        <v>#NAME?</v>
      </c>
      <c r="AH3375" t="str">
        <f t="shared" si="528"/>
        <v>Baja</v>
      </c>
      <c r="AI3375" t="s">
        <v>153</v>
      </c>
      <c r="AJ3375" t="str">
        <f>IFERROR(VLOOKUP(B3375,Maestro_Regionales!$A$2:$B$35,2,FALSE),"Otras zonas")</f>
        <v>Costa</v>
      </c>
      <c r="AK3375" t="str">
        <f t="shared" si="529"/>
        <v>NUEVA EPS | Costa</v>
      </c>
    </row>
    <row r="3376" spans="1:37">
      <c r="A3376" s="4" t="s">
        <v>1440</v>
      </c>
      <c r="B3376" s="4" t="s">
        <v>1441</v>
      </c>
      <c r="C3376" s="4" t="s">
        <v>1469</v>
      </c>
      <c r="D3376" s="4" t="s">
        <v>1470</v>
      </c>
      <c r="E3376" s="4" t="s">
        <v>89</v>
      </c>
      <c r="F3376" s="4">
        <v>12</v>
      </c>
      <c r="G3376" s="4">
        <v>1398</v>
      </c>
      <c r="H3376" s="4">
        <v>0</v>
      </c>
      <c r="I3376">
        <f t="shared" si="520"/>
        <v>1410</v>
      </c>
      <c r="J3376">
        <f t="shared" si="521"/>
        <v>8.5106382978723406E-3</v>
      </c>
      <c r="K3376">
        <f t="shared" si="522"/>
        <v>0.99148936170212765</v>
      </c>
      <c r="L3376">
        <f t="shared" si="523"/>
        <v>0</v>
      </c>
      <c r="M3376">
        <f>I3376*Diccionario!$B$36</f>
        <v>3.1302276470588235</v>
      </c>
      <c r="N3376">
        <f>M3376*Diccionario!$B$37</f>
        <v>0.3161529923529412</v>
      </c>
      <c r="O3376">
        <f>N3376*Diccionario!$B$38</f>
        <v>4.7422948852941176E-2</v>
      </c>
      <c r="P3376">
        <f>O3376*Diccionario!$B$39</f>
        <v>4.2680653967647059E-2</v>
      </c>
      <c r="Q3376">
        <f>P3376*Diccionario!$B$40</f>
        <v>1.7072261587058823E-2</v>
      </c>
      <c r="R3376">
        <f>Q3376*Diccionario!$B$41</f>
        <v>1.1096970031588235E-2</v>
      </c>
      <c r="S3376">
        <f t="shared" si="524"/>
        <v>1.1096970031588235E-2</v>
      </c>
      <c r="T3376">
        <f>I3376*Diccionario!$B$36</f>
        <v>3.1302276470588235</v>
      </c>
      <c r="U3376">
        <f>T3376*Diccionario!$B$42</f>
        <v>0.3161529923529412</v>
      </c>
      <c r="V3376">
        <f>U3376*Diccionario!$B$43</f>
        <v>0.26873004350000002</v>
      </c>
      <c r="W3376">
        <f>V3376*Diccionario!$B$44</f>
        <v>5.1058708265000002E-2</v>
      </c>
      <c r="X3376">
        <f>W3376*Diccionario!$B$45</f>
        <v>1.9912896223350001E-2</v>
      </c>
      <c r="Y3376">
        <f>X3376*Diccionario!$B$46</f>
        <v>1.77224776387815E-2</v>
      </c>
      <c r="Z3376">
        <f>Y3376*Diccionario!$B$47</f>
        <v>6.557316726349155E-3</v>
      </c>
      <c r="AA3376">
        <f>Z3376*Diccionario!$B$48</f>
        <v>6.557316726349155E-3</v>
      </c>
      <c r="AB3376">
        <f>AA3376*Diccionario!$B$49</f>
        <v>4.9179875447618662E-3</v>
      </c>
      <c r="AC3376">
        <f t="shared" si="525"/>
        <v>4.9179875447618662E-3</v>
      </c>
      <c r="AD3376">
        <f t="shared" si="526"/>
        <v>1.6014957576350103E-2</v>
      </c>
      <c r="AE3376">
        <f t="shared" si="527"/>
        <v>2.6837336391698433E-5</v>
      </c>
      <c r="AF3376" t="e">
        <f ca="1">IF(AD3376="","",_xludf.RANK.EQ(AD3376,$AD$2:$AD$5513,0))</f>
        <v>#NAME?</v>
      </c>
      <c r="AH3376" t="str">
        <f t="shared" si="528"/>
        <v>Baja</v>
      </c>
      <c r="AI3376" t="s">
        <v>153</v>
      </c>
      <c r="AJ3376" t="str">
        <f>IFERROR(VLOOKUP(B3376,Maestro_Regionales!$A$2:$B$35,2,FALSE),"Otras zonas")</f>
        <v>Costa</v>
      </c>
      <c r="AK3376" t="str">
        <f t="shared" si="529"/>
        <v>PROTEGER EPS (ANTES CAJACOPI EPS) | Costa</v>
      </c>
    </row>
    <row r="3377" spans="1:37">
      <c r="A3377" s="4" t="s">
        <v>1440</v>
      </c>
      <c r="B3377" s="4" t="s">
        <v>1441</v>
      </c>
      <c r="C3377" s="4" t="s">
        <v>1469</v>
      </c>
      <c r="D3377" s="4" t="s">
        <v>1470</v>
      </c>
      <c r="E3377" s="4" t="s">
        <v>90</v>
      </c>
      <c r="F3377" s="4">
        <v>0</v>
      </c>
      <c r="G3377" s="4">
        <v>0</v>
      </c>
      <c r="H3377" s="4">
        <v>70</v>
      </c>
      <c r="I3377">
        <f t="shared" si="520"/>
        <v>70</v>
      </c>
      <c r="J3377">
        <f t="shared" si="521"/>
        <v>0</v>
      </c>
      <c r="K3377">
        <f t="shared" si="522"/>
        <v>0</v>
      </c>
      <c r="L3377">
        <f t="shared" si="523"/>
        <v>1</v>
      </c>
      <c r="M3377">
        <f>I3377*Diccionario!$B$36</f>
        <v>0.15540137254901959</v>
      </c>
      <c r="N3377">
        <f>M3377*Diccionario!$B$37</f>
        <v>1.5695538627450979E-2</v>
      </c>
      <c r="O3377">
        <f>N3377*Diccionario!$B$38</f>
        <v>2.3543307941176466E-3</v>
      </c>
      <c r="P3377">
        <f>O3377*Diccionario!$B$39</f>
        <v>2.1188977147058819E-3</v>
      </c>
      <c r="Q3377">
        <f>P3377*Diccionario!$B$40</f>
        <v>8.4755908588235278E-4</v>
      </c>
      <c r="R3377">
        <f>Q3377*Diccionario!$B$41</f>
        <v>5.5091340582352928E-4</v>
      </c>
      <c r="S3377">
        <f t="shared" si="524"/>
        <v>5.5091340582352928E-4</v>
      </c>
      <c r="T3377">
        <f>I3377*Diccionario!$B$36</f>
        <v>0.15540137254901959</v>
      </c>
      <c r="U3377">
        <f>T3377*Diccionario!$B$42</f>
        <v>1.5695538627450979E-2</v>
      </c>
      <c r="V3377">
        <f>U3377*Diccionario!$B$43</f>
        <v>1.3341207833333332E-2</v>
      </c>
      <c r="W3377">
        <f>V3377*Diccionario!$B$44</f>
        <v>2.5348294883333331E-3</v>
      </c>
      <c r="X3377">
        <f>W3377*Diccionario!$B$45</f>
        <v>9.8858350044999993E-4</v>
      </c>
      <c r="Y3377">
        <f>X3377*Diccionario!$B$46</f>
        <v>8.7983931540049998E-4</v>
      </c>
      <c r="Z3377">
        <f>Y3377*Diccionario!$B$47</f>
        <v>3.2554054669818496E-4</v>
      </c>
      <c r="AA3377">
        <f>Z3377*Diccionario!$B$48</f>
        <v>3.2554054669818496E-4</v>
      </c>
      <c r="AB3377">
        <f>AA3377*Diccionario!$B$49</f>
        <v>2.4415541002363871E-4</v>
      </c>
      <c r="AC3377">
        <f t="shared" si="525"/>
        <v>2.4415541002363871E-4</v>
      </c>
      <c r="AD3377">
        <f t="shared" si="526"/>
        <v>7.9506881584716794E-4</v>
      </c>
      <c r="AE3377">
        <f t="shared" si="527"/>
        <v>1.3323500336304181E-6</v>
      </c>
      <c r="AF3377" t="e">
        <f ca="1">IF(AD3377="","",_xludf.RANK.EQ(AD3377,$AD$2:$AD$5513,0))</f>
        <v>#NAME?</v>
      </c>
      <c r="AH3377" t="str">
        <f t="shared" si="528"/>
        <v>Baja</v>
      </c>
      <c r="AI3377" t="s">
        <v>153</v>
      </c>
      <c r="AJ3377" t="str">
        <f>IFERROR(VLOOKUP(B3377,Maestro_Regionales!$A$2:$B$35,2,FALSE),"Otras zonas")</f>
        <v>Costa</v>
      </c>
      <c r="AK3377" t="str">
        <f t="shared" si="529"/>
        <v>REGIMEN DE EXCEPCION | Costa</v>
      </c>
    </row>
    <row r="3378" spans="1:37">
      <c r="A3378" s="4" t="s">
        <v>1440</v>
      </c>
      <c r="B3378" s="4" t="s">
        <v>1441</v>
      </c>
      <c r="C3378" s="4" t="s">
        <v>1471</v>
      </c>
      <c r="D3378" s="4" t="s">
        <v>1472</v>
      </c>
      <c r="E3378" s="4" t="s">
        <v>88</v>
      </c>
      <c r="F3378" s="4">
        <v>412</v>
      </c>
      <c r="G3378" s="4">
        <v>7779</v>
      </c>
      <c r="H3378" s="4">
        <v>0</v>
      </c>
      <c r="I3378">
        <f t="shared" si="520"/>
        <v>8191</v>
      </c>
      <c r="J3378">
        <f t="shared" si="521"/>
        <v>5.0299108777926996E-2</v>
      </c>
      <c r="K3378">
        <f t="shared" si="522"/>
        <v>0.94970089122207302</v>
      </c>
      <c r="L3378">
        <f t="shared" si="523"/>
        <v>0</v>
      </c>
      <c r="M3378">
        <f>I3378*Diccionario!$B$36</f>
        <v>18.184180607843135</v>
      </c>
      <c r="N3378">
        <f>M3378*Diccionario!$B$37</f>
        <v>1.8366022413921568</v>
      </c>
      <c r="O3378">
        <f>N3378*Diccionario!$B$38</f>
        <v>0.27549033620882352</v>
      </c>
      <c r="P3378">
        <f>O3378*Diccionario!$B$39</f>
        <v>0.24794130258794117</v>
      </c>
      <c r="Q3378">
        <f>P3378*Diccionario!$B$40</f>
        <v>9.9176521035176476E-2</v>
      </c>
      <c r="R3378">
        <f>Q3378*Diccionario!$B$41</f>
        <v>6.4464738672864716E-2</v>
      </c>
      <c r="S3378">
        <f t="shared" si="524"/>
        <v>6.4464738672864716E-2</v>
      </c>
      <c r="T3378">
        <f>I3378*Diccionario!$B$36</f>
        <v>18.184180607843135</v>
      </c>
      <c r="U3378">
        <f>T3378*Diccionario!$B$42</f>
        <v>1.8366022413921568</v>
      </c>
      <c r="V3378">
        <f>U3378*Diccionario!$B$43</f>
        <v>1.5611119051833333</v>
      </c>
      <c r="W3378">
        <f>V3378*Diccionario!$B$44</f>
        <v>0.29661126198483334</v>
      </c>
      <c r="X3378">
        <f>W3378*Diccionario!$B$45</f>
        <v>0.115678392174085</v>
      </c>
      <c r="Y3378">
        <f>X3378*Diccionario!$B$46</f>
        <v>0.10295376903493565</v>
      </c>
      <c r="Z3378">
        <f>Y3378*Diccionario!$B$47</f>
        <v>3.8092894542926192E-2</v>
      </c>
      <c r="AA3378">
        <f>Z3378*Diccionario!$B$48</f>
        <v>3.8092894542926192E-2</v>
      </c>
      <c r="AB3378">
        <f>AA3378*Diccionario!$B$49</f>
        <v>2.8569670907194644E-2</v>
      </c>
      <c r="AC3378">
        <f t="shared" si="525"/>
        <v>2.8569670907194644E-2</v>
      </c>
      <c r="AD3378">
        <f t="shared" si="526"/>
        <v>9.303440958005936E-2</v>
      </c>
      <c r="AE3378">
        <f t="shared" si="527"/>
        <v>1.5590398750666801E-4</v>
      </c>
      <c r="AF3378" t="e">
        <f ca="1">IF(AD3378="","",_xludf.RANK.EQ(AD3378,$AD$2:$AD$5513,0))</f>
        <v>#NAME?</v>
      </c>
      <c r="AH3378" t="str">
        <f t="shared" si="528"/>
        <v>Baja</v>
      </c>
      <c r="AI3378" t="s">
        <v>153</v>
      </c>
      <c r="AJ3378" t="str">
        <f>IFERROR(VLOOKUP(B3378,Maestro_Regionales!$A$2:$B$35,2,FALSE),"Otras zonas")</f>
        <v>Costa</v>
      </c>
      <c r="AK3378" t="str">
        <f t="shared" si="529"/>
        <v>COOSALUD EPS | Costa</v>
      </c>
    </row>
    <row r="3379" spans="1:37">
      <c r="A3379" s="4" t="s">
        <v>1440</v>
      </c>
      <c r="B3379" s="4" t="s">
        <v>1441</v>
      </c>
      <c r="C3379" s="4" t="s">
        <v>1471</v>
      </c>
      <c r="D3379" s="4" t="s">
        <v>1472</v>
      </c>
      <c r="E3379" s="4" t="s">
        <v>87</v>
      </c>
      <c r="F3379" s="4">
        <v>230</v>
      </c>
      <c r="G3379" s="4">
        <v>2224</v>
      </c>
      <c r="H3379" s="4">
        <v>0</v>
      </c>
      <c r="I3379">
        <f t="shared" si="520"/>
        <v>2454</v>
      </c>
      <c r="J3379">
        <f t="shared" si="521"/>
        <v>9.3724531377343115E-2</v>
      </c>
      <c r="K3379">
        <f t="shared" si="522"/>
        <v>0.90627546862265684</v>
      </c>
      <c r="L3379">
        <f t="shared" si="523"/>
        <v>0</v>
      </c>
      <c r="M3379">
        <f>I3379*Diccionario!$B$36</f>
        <v>5.4479281176470584</v>
      </c>
      <c r="N3379">
        <f>M3379*Diccionario!$B$37</f>
        <v>0.55024073988235289</v>
      </c>
      <c r="O3379">
        <f>N3379*Diccionario!$B$38</f>
        <v>8.2536110982352931E-2</v>
      </c>
      <c r="P3379">
        <f>O3379*Diccionario!$B$39</f>
        <v>7.4282499884117642E-2</v>
      </c>
      <c r="Q3379">
        <f>P3379*Diccionario!$B$40</f>
        <v>2.9712999953647058E-2</v>
      </c>
      <c r="R3379">
        <f>Q3379*Diccionario!$B$41</f>
        <v>1.9313449969870587E-2</v>
      </c>
      <c r="S3379">
        <f t="shared" si="524"/>
        <v>1.9313449969870587E-2</v>
      </c>
      <c r="T3379">
        <f>I3379*Diccionario!$B$36</f>
        <v>5.4479281176470584</v>
      </c>
      <c r="U3379">
        <f>T3379*Diccionario!$B$42</f>
        <v>0.55024073988235289</v>
      </c>
      <c r="V3379">
        <f>U3379*Diccionario!$B$43</f>
        <v>0.46770462889999992</v>
      </c>
      <c r="W3379">
        <f>V3379*Diccionario!$B$44</f>
        <v>8.8863879490999984E-2</v>
      </c>
      <c r="X3379">
        <f>W3379*Diccionario!$B$45</f>
        <v>3.4656913001489993E-2</v>
      </c>
      <c r="Y3379">
        <f>X3379*Diccionario!$B$46</f>
        <v>3.0844652571326094E-2</v>
      </c>
      <c r="Z3379">
        <f>Y3379*Diccionario!$B$47</f>
        <v>1.1412521451390654E-2</v>
      </c>
      <c r="AA3379">
        <f>Z3379*Diccionario!$B$48</f>
        <v>1.1412521451390654E-2</v>
      </c>
      <c r="AB3379">
        <f>AA3379*Diccionario!$B$49</f>
        <v>8.5593910885429902E-3</v>
      </c>
      <c r="AC3379">
        <f t="shared" si="525"/>
        <v>8.5593910885429902E-3</v>
      </c>
      <c r="AD3379">
        <f t="shared" si="526"/>
        <v>2.7872841058413575E-2</v>
      </c>
      <c r="AE3379">
        <f t="shared" si="527"/>
        <v>4.6708385464700659E-5</v>
      </c>
      <c r="AF3379" t="e">
        <f ca="1">IF(AD3379="","",_xludf.RANK.EQ(AD3379,$AD$2:$AD$5513,0))</f>
        <v>#NAME?</v>
      </c>
      <c r="AH3379" t="str">
        <f t="shared" si="528"/>
        <v>Baja</v>
      </c>
      <c r="AI3379" t="s">
        <v>153</v>
      </c>
      <c r="AJ3379" t="str">
        <f>IFERROR(VLOOKUP(B3379,Maestro_Regionales!$A$2:$B$35,2,FALSE),"Otras zonas")</f>
        <v>Costa</v>
      </c>
      <c r="AK3379" t="str">
        <f t="shared" si="529"/>
        <v>NUEVA EPS | Costa</v>
      </c>
    </row>
    <row r="3380" spans="1:37">
      <c r="A3380" s="4" t="s">
        <v>1440</v>
      </c>
      <c r="B3380" s="4" t="s">
        <v>1441</v>
      </c>
      <c r="C3380" s="4" t="s">
        <v>1471</v>
      </c>
      <c r="D3380" s="4" t="s">
        <v>1472</v>
      </c>
      <c r="E3380" s="4" t="s">
        <v>90</v>
      </c>
      <c r="F3380" s="4">
        <v>0</v>
      </c>
      <c r="G3380" s="4">
        <v>0</v>
      </c>
      <c r="H3380" s="4">
        <v>99</v>
      </c>
      <c r="I3380">
        <f t="shared" si="520"/>
        <v>99</v>
      </c>
      <c r="J3380">
        <f t="shared" si="521"/>
        <v>0</v>
      </c>
      <c r="K3380">
        <f t="shared" si="522"/>
        <v>0</v>
      </c>
      <c r="L3380">
        <f t="shared" si="523"/>
        <v>1</v>
      </c>
      <c r="M3380">
        <f>I3380*Diccionario!$B$36</f>
        <v>0.21978194117647057</v>
      </c>
      <c r="N3380">
        <f>M3380*Diccionario!$B$37</f>
        <v>2.2197976058823531E-2</v>
      </c>
      <c r="O3380">
        <f>N3380*Diccionario!$B$38</f>
        <v>3.3296964088235293E-3</v>
      </c>
      <c r="P3380">
        <f>O3380*Diccionario!$B$39</f>
        <v>2.9967267679411763E-3</v>
      </c>
      <c r="Q3380">
        <f>P3380*Diccionario!$B$40</f>
        <v>1.1986907071764707E-3</v>
      </c>
      <c r="R3380">
        <f>Q3380*Diccionario!$B$41</f>
        <v>7.7914895966470601E-4</v>
      </c>
      <c r="S3380">
        <f t="shared" si="524"/>
        <v>7.7914895966470601E-4</v>
      </c>
      <c r="T3380">
        <f>I3380*Diccionario!$B$36</f>
        <v>0.21978194117647057</v>
      </c>
      <c r="U3380">
        <f>T3380*Diccionario!$B$42</f>
        <v>2.2197976058823531E-2</v>
      </c>
      <c r="V3380">
        <f>U3380*Diccionario!$B$43</f>
        <v>1.886827965E-2</v>
      </c>
      <c r="W3380">
        <f>V3380*Diccionario!$B$44</f>
        <v>3.5849731335000001E-3</v>
      </c>
      <c r="X3380">
        <f>W3380*Diccionario!$B$45</f>
        <v>1.398139522065E-3</v>
      </c>
      <c r="Y3380">
        <f>X3380*Diccionario!$B$46</f>
        <v>1.2443441746378501E-3</v>
      </c>
      <c r="Z3380">
        <f>Y3380*Diccionario!$B$47</f>
        <v>4.6040734461600454E-4</v>
      </c>
      <c r="AA3380">
        <f>Z3380*Diccionario!$B$48</f>
        <v>4.6040734461600454E-4</v>
      </c>
      <c r="AB3380">
        <f>AA3380*Diccionario!$B$49</f>
        <v>3.4530550846200342E-4</v>
      </c>
      <c r="AC3380">
        <f t="shared" si="525"/>
        <v>3.4530550846200342E-4</v>
      </c>
      <c r="AD3380">
        <f t="shared" si="526"/>
        <v>1.1244544681267095E-3</v>
      </c>
      <c r="AE3380">
        <f t="shared" si="527"/>
        <v>1.8843236189915923E-6</v>
      </c>
      <c r="AF3380" t="e">
        <f ca="1">IF(AD3380="","",_xludf.RANK.EQ(AD3380,$AD$2:$AD$5513,0))</f>
        <v>#NAME?</v>
      </c>
      <c r="AH3380" t="str">
        <f t="shared" si="528"/>
        <v>Baja</v>
      </c>
      <c r="AI3380" t="s">
        <v>153</v>
      </c>
      <c r="AJ3380" t="str">
        <f>IFERROR(VLOOKUP(B3380,Maestro_Regionales!$A$2:$B$35,2,FALSE),"Otras zonas")</f>
        <v>Costa</v>
      </c>
      <c r="AK3380" t="str">
        <f t="shared" si="529"/>
        <v>REGIMEN DE EXCEPCION | Costa</v>
      </c>
    </row>
    <row r="3381" spans="1:37">
      <c r="A3381" s="4" t="s">
        <v>1440</v>
      </c>
      <c r="B3381" s="4" t="s">
        <v>1441</v>
      </c>
      <c r="C3381" s="4" t="s">
        <v>1473</v>
      </c>
      <c r="D3381" s="4" t="s">
        <v>1474</v>
      </c>
      <c r="E3381" s="4" t="s">
        <v>88</v>
      </c>
      <c r="F3381" s="4">
        <v>825</v>
      </c>
      <c r="G3381" s="4">
        <v>16297</v>
      </c>
      <c r="H3381" s="4">
        <v>0</v>
      </c>
      <c r="I3381">
        <f t="shared" si="520"/>
        <v>17122</v>
      </c>
      <c r="J3381">
        <f t="shared" si="521"/>
        <v>4.8183623408480321E-2</v>
      </c>
      <c r="K3381">
        <f t="shared" si="522"/>
        <v>0.95181637659151963</v>
      </c>
      <c r="L3381">
        <f t="shared" si="523"/>
        <v>0</v>
      </c>
      <c r="M3381">
        <f>I3381*Diccionario!$B$36</f>
        <v>38.01117572549019</v>
      </c>
      <c r="N3381">
        <f>M3381*Diccionario!$B$37</f>
        <v>3.8391287482745096</v>
      </c>
      <c r="O3381">
        <f>N3381*Diccionario!$B$38</f>
        <v>0.57586931224117643</v>
      </c>
      <c r="P3381">
        <f>O3381*Diccionario!$B$39</f>
        <v>0.51828238101705881</v>
      </c>
      <c r="Q3381">
        <f>P3381*Diccionario!$B$40</f>
        <v>0.20731295240682354</v>
      </c>
      <c r="R3381">
        <f>Q3381*Diccionario!$B$41</f>
        <v>0.1347534190644353</v>
      </c>
      <c r="S3381">
        <f t="shared" si="524"/>
        <v>0.1347534190644353</v>
      </c>
      <c r="T3381">
        <f>I3381*Diccionario!$B$36</f>
        <v>38.01117572549019</v>
      </c>
      <c r="U3381">
        <f>T3381*Diccionario!$B$42</f>
        <v>3.8391287482745096</v>
      </c>
      <c r="V3381">
        <f>U3381*Diccionario!$B$43</f>
        <v>3.2632594360333331</v>
      </c>
      <c r="W3381">
        <f>V3381*Diccionario!$B$44</f>
        <v>0.62001929284633328</v>
      </c>
      <c r="X3381">
        <f>W3381*Diccionario!$B$45</f>
        <v>0.24180752421006999</v>
      </c>
      <c r="Y3381">
        <f>X3381*Diccionario!$B$46</f>
        <v>0.21520869654696229</v>
      </c>
      <c r="Z3381">
        <f>Y3381*Diccionario!$B$47</f>
        <v>7.9627217722376048E-2</v>
      </c>
      <c r="AA3381">
        <f>Z3381*Diccionario!$B$48</f>
        <v>7.9627217722376048E-2</v>
      </c>
      <c r="AB3381">
        <f>AA3381*Diccionario!$B$49</f>
        <v>5.9720413291782036E-2</v>
      </c>
      <c r="AC3381">
        <f t="shared" si="525"/>
        <v>5.9720413291782036E-2</v>
      </c>
      <c r="AD3381">
        <f t="shared" si="526"/>
        <v>0.19447383235621735</v>
      </c>
      <c r="AE3381">
        <f t="shared" si="527"/>
        <v>3.258928182260004E-4</v>
      </c>
      <c r="AF3381" t="e">
        <f ca="1">IF(AD3381="","",_xludf.RANK.EQ(AD3381,$AD$2:$AD$5513,0))</f>
        <v>#NAME?</v>
      </c>
      <c r="AH3381" t="str">
        <f t="shared" si="528"/>
        <v>Media</v>
      </c>
      <c r="AI3381" t="s">
        <v>153</v>
      </c>
      <c r="AJ3381" t="str">
        <f>IFERROR(VLOOKUP(B3381,Maestro_Regionales!$A$2:$B$35,2,FALSE),"Otras zonas")</f>
        <v>Costa</v>
      </c>
      <c r="AK3381" t="str">
        <f t="shared" si="529"/>
        <v>COOSALUD EPS | Costa</v>
      </c>
    </row>
    <row r="3382" spans="1:37">
      <c r="A3382" s="4" t="s">
        <v>1440</v>
      </c>
      <c r="B3382" s="4" t="s">
        <v>1441</v>
      </c>
      <c r="C3382" s="4" t="s">
        <v>1473</v>
      </c>
      <c r="D3382" s="4" t="s">
        <v>1474</v>
      </c>
      <c r="E3382" s="4" t="s">
        <v>87</v>
      </c>
      <c r="F3382" s="4">
        <v>1935</v>
      </c>
      <c r="G3382" s="4">
        <v>7587</v>
      </c>
      <c r="H3382" s="4">
        <v>0</v>
      </c>
      <c r="I3382">
        <f t="shared" si="520"/>
        <v>9522</v>
      </c>
      <c r="J3382">
        <f t="shared" si="521"/>
        <v>0.20321361058601134</v>
      </c>
      <c r="K3382">
        <f t="shared" si="522"/>
        <v>0.7967863894139886</v>
      </c>
      <c r="L3382">
        <f t="shared" si="523"/>
        <v>0</v>
      </c>
      <c r="M3382">
        <f>I3382*Diccionario!$B$36</f>
        <v>21.139026705882351</v>
      </c>
      <c r="N3382">
        <f>M3382*Diccionario!$B$37</f>
        <v>2.1350416972941177</v>
      </c>
      <c r="O3382">
        <f>N3382*Diccionario!$B$38</f>
        <v>0.32025625459411766</v>
      </c>
      <c r="P3382">
        <f>O3382*Diccionario!$B$39</f>
        <v>0.28823062913470593</v>
      </c>
      <c r="Q3382">
        <f>P3382*Diccionario!$B$40</f>
        <v>0.11529225165388238</v>
      </c>
      <c r="R3382">
        <f>Q3382*Diccionario!$B$41</f>
        <v>7.4939963575023541E-2</v>
      </c>
      <c r="S3382">
        <f t="shared" si="524"/>
        <v>7.4939963575023541E-2</v>
      </c>
      <c r="T3382">
        <f>I3382*Diccionario!$B$36</f>
        <v>21.139026705882351</v>
      </c>
      <c r="U3382">
        <f>T3382*Diccionario!$B$42</f>
        <v>2.1350416972941177</v>
      </c>
      <c r="V3382">
        <f>U3382*Diccionario!$B$43</f>
        <v>1.8147854427000001</v>
      </c>
      <c r="W3382">
        <f>V3382*Diccionario!$B$44</f>
        <v>0.34480923411300002</v>
      </c>
      <c r="X3382">
        <f>W3382*Diccionario!$B$45</f>
        <v>0.13447560130407002</v>
      </c>
      <c r="Y3382">
        <f>X3382*Diccionario!$B$46</f>
        <v>0.11968328516062232</v>
      </c>
      <c r="Z3382">
        <f>Y3382*Diccionario!$B$47</f>
        <v>4.4282815509430258E-2</v>
      </c>
      <c r="AA3382">
        <f>Z3382*Diccionario!$B$48</f>
        <v>4.4282815509430258E-2</v>
      </c>
      <c r="AB3382">
        <f>AA3382*Diccionario!$B$49</f>
        <v>3.3212111632072695E-2</v>
      </c>
      <c r="AC3382">
        <f t="shared" si="525"/>
        <v>3.3212111632072695E-2</v>
      </c>
      <c r="AD3382">
        <f t="shared" si="526"/>
        <v>0.10815207520709624</v>
      </c>
      <c r="AE3382">
        <f t="shared" si="527"/>
        <v>1.8123767171755498E-4</v>
      </c>
      <c r="AF3382" t="e">
        <f ca="1">IF(AD3382="","",_xludf.RANK.EQ(AD3382,$AD$2:$AD$5513,0))</f>
        <v>#NAME?</v>
      </c>
      <c r="AH3382" t="str">
        <f t="shared" si="528"/>
        <v>Baja</v>
      </c>
      <c r="AI3382" t="s">
        <v>153</v>
      </c>
      <c r="AJ3382" t="str">
        <f>IFERROR(VLOOKUP(B3382,Maestro_Regionales!$A$2:$B$35,2,FALSE),"Otras zonas")</f>
        <v>Costa</v>
      </c>
      <c r="AK3382" t="str">
        <f t="shared" si="529"/>
        <v>NUEVA EPS | Costa</v>
      </c>
    </row>
    <row r="3383" spans="1:37">
      <c r="A3383" s="4" t="s">
        <v>1440</v>
      </c>
      <c r="B3383" s="4" t="s">
        <v>1441</v>
      </c>
      <c r="C3383" s="4" t="s">
        <v>1473</v>
      </c>
      <c r="D3383" s="4" t="s">
        <v>1474</v>
      </c>
      <c r="E3383" s="4" t="s">
        <v>89</v>
      </c>
      <c r="F3383" s="4">
        <v>150</v>
      </c>
      <c r="G3383" s="4">
        <v>6492</v>
      </c>
      <c r="H3383" s="4">
        <v>0</v>
      </c>
      <c r="I3383">
        <f t="shared" si="520"/>
        <v>6642</v>
      </c>
      <c r="J3383">
        <f t="shared" si="521"/>
        <v>2.2583559168925023E-2</v>
      </c>
      <c r="K3383">
        <f t="shared" si="522"/>
        <v>0.97741644083107493</v>
      </c>
      <c r="L3383">
        <f t="shared" si="523"/>
        <v>0</v>
      </c>
      <c r="M3383">
        <f>I3383*Diccionario!$B$36</f>
        <v>14.745370235294116</v>
      </c>
      <c r="N3383">
        <f>M3383*Diccionario!$B$37</f>
        <v>1.4892823937647057</v>
      </c>
      <c r="O3383">
        <f>N3383*Diccionario!$B$38</f>
        <v>0.22339235906470586</v>
      </c>
      <c r="P3383">
        <f>O3383*Diccionario!$B$39</f>
        <v>0.20105312315823529</v>
      </c>
      <c r="Q3383">
        <f>P3383*Diccionario!$B$40</f>
        <v>8.0421249263294123E-2</v>
      </c>
      <c r="R3383">
        <f>Q3383*Diccionario!$B$41</f>
        <v>5.2273812021141182E-2</v>
      </c>
      <c r="S3383">
        <f t="shared" si="524"/>
        <v>5.2273812021141182E-2</v>
      </c>
      <c r="T3383">
        <f>I3383*Diccionario!$B$36</f>
        <v>14.745370235294116</v>
      </c>
      <c r="U3383">
        <f>T3383*Diccionario!$B$42</f>
        <v>1.4892823937647057</v>
      </c>
      <c r="V3383">
        <f>U3383*Diccionario!$B$43</f>
        <v>1.2658900346999999</v>
      </c>
      <c r="W3383">
        <f>V3383*Diccionario!$B$44</f>
        <v>0.24051910659299999</v>
      </c>
      <c r="X3383">
        <f>W3383*Diccionario!$B$45</f>
        <v>9.3802451571269999E-2</v>
      </c>
      <c r="Y3383">
        <f>X3383*Diccionario!$B$46</f>
        <v>8.3484181898430293E-2</v>
      </c>
      <c r="Z3383">
        <f>Y3383*Diccionario!$B$47</f>
        <v>3.0889147302419206E-2</v>
      </c>
      <c r="AA3383">
        <f>Z3383*Diccionario!$B$48</f>
        <v>3.0889147302419206E-2</v>
      </c>
      <c r="AB3383">
        <f>AA3383*Diccionario!$B$49</f>
        <v>2.3166860476814405E-2</v>
      </c>
      <c r="AC3383">
        <f t="shared" si="525"/>
        <v>2.3166860476814405E-2</v>
      </c>
      <c r="AD3383">
        <f t="shared" si="526"/>
        <v>7.544067249795558E-2</v>
      </c>
      <c r="AE3383">
        <f t="shared" si="527"/>
        <v>1.2642098461961769E-4</v>
      </c>
      <c r="AF3383" t="e">
        <f ca="1">IF(AD3383="","",_xludf.RANK.EQ(AD3383,$AD$2:$AD$5513,0))</f>
        <v>#NAME?</v>
      </c>
      <c r="AH3383" t="str">
        <f t="shared" si="528"/>
        <v>Baja</v>
      </c>
      <c r="AI3383" t="s">
        <v>153</v>
      </c>
      <c r="AJ3383" t="str">
        <f>IFERROR(VLOOKUP(B3383,Maestro_Regionales!$A$2:$B$35,2,FALSE),"Otras zonas")</f>
        <v>Costa</v>
      </c>
      <c r="AK3383" t="str">
        <f t="shared" si="529"/>
        <v>PROTEGER EPS (ANTES CAJACOPI EPS) | Costa</v>
      </c>
    </row>
    <row r="3384" spans="1:37">
      <c r="A3384" s="4" t="s">
        <v>1440</v>
      </c>
      <c r="B3384" s="4" t="s">
        <v>1441</v>
      </c>
      <c r="C3384" s="4" t="s">
        <v>1473</v>
      </c>
      <c r="D3384" s="4" t="s">
        <v>1474</v>
      </c>
      <c r="E3384" s="4" t="s">
        <v>77</v>
      </c>
      <c r="F3384" s="4">
        <v>363</v>
      </c>
      <c r="G3384" s="4">
        <v>3625</v>
      </c>
      <c r="H3384" s="4">
        <v>0</v>
      </c>
      <c r="I3384">
        <f t="shared" si="520"/>
        <v>3988</v>
      </c>
      <c r="J3384">
        <f t="shared" si="521"/>
        <v>9.1023069207622875E-2</v>
      </c>
      <c r="K3384">
        <f t="shared" si="522"/>
        <v>0.90897693079237718</v>
      </c>
      <c r="L3384">
        <f t="shared" si="523"/>
        <v>0</v>
      </c>
      <c r="M3384">
        <f>I3384*Diccionario!$B$36</f>
        <v>8.8534381960784305</v>
      </c>
      <c r="N3384">
        <f>M3384*Diccionario!$B$37</f>
        <v>0.89419725780392156</v>
      </c>
      <c r="O3384">
        <f>N3384*Diccionario!$B$38</f>
        <v>0.13412958867058822</v>
      </c>
      <c r="P3384">
        <f>O3384*Diccionario!$B$39</f>
        <v>0.1207166298035294</v>
      </c>
      <c r="Q3384">
        <f>P3384*Diccionario!$B$40</f>
        <v>4.8286651921411766E-2</v>
      </c>
      <c r="R3384">
        <f>Q3384*Diccionario!$B$41</f>
        <v>3.1386323748917651E-2</v>
      </c>
      <c r="S3384">
        <f t="shared" si="524"/>
        <v>3.1386323748917651E-2</v>
      </c>
      <c r="T3384">
        <f>I3384*Diccionario!$B$36</f>
        <v>8.8534381960784305</v>
      </c>
      <c r="U3384">
        <f>T3384*Diccionario!$B$42</f>
        <v>0.89419725780392156</v>
      </c>
      <c r="V3384">
        <f>U3384*Diccionario!$B$43</f>
        <v>0.76006766913333335</v>
      </c>
      <c r="W3384">
        <f>V3384*Diccionario!$B$44</f>
        <v>0.14441285713533333</v>
      </c>
      <c r="X3384">
        <f>W3384*Diccionario!$B$45</f>
        <v>5.6321014282780003E-2</v>
      </c>
      <c r="Y3384">
        <f>X3384*Diccionario!$B$46</f>
        <v>5.0125702711674207E-2</v>
      </c>
      <c r="Z3384">
        <f>Y3384*Diccionario!$B$47</f>
        <v>1.8546510003319458E-2</v>
      </c>
      <c r="AA3384">
        <f>Z3384*Diccionario!$B$48</f>
        <v>1.8546510003319458E-2</v>
      </c>
      <c r="AB3384">
        <f>AA3384*Diccionario!$B$49</f>
        <v>1.3909882502489593E-2</v>
      </c>
      <c r="AC3384">
        <f t="shared" si="525"/>
        <v>1.3909882502489593E-2</v>
      </c>
      <c r="AD3384">
        <f t="shared" si="526"/>
        <v>4.5296206251407248E-2</v>
      </c>
      <c r="AE3384">
        <f t="shared" si="527"/>
        <v>7.5905884773115855E-5</v>
      </c>
      <c r="AF3384" t="e">
        <f ca="1">IF(AD3384="","",_xludf.RANK.EQ(AD3384,$AD$2:$AD$5513,0))</f>
        <v>#NAME?</v>
      </c>
      <c r="AH3384" t="str">
        <f t="shared" si="528"/>
        <v>Baja</v>
      </c>
      <c r="AI3384" t="s">
        <v>153</v>
      </c>
      <c r="AJ3384" t="str">
        <f>IFERROR(VLOOKUP(B3384,Maestro_Regionales!$A$2:$B$35,2,FALSE),"Otras zonas")</f>
        <v>Costa</v>
      </c>
      <c r="AK3384" t="str">
        <f t="shared" si="529"/>
        <v>MUTUAL SER | Costa</v>
      </c>
    </row>
    <row r="3385" spans="1:37">
      <c r="A3385" s="4" t="s">
        <v>1440</v>
      </c>
      <c r="B3385" s="4" t="s">
        <v>1441</v>
      </c>
      <c r="C3385" s="4" t="s">
        <v>1473</v>
      </c>
      <c r="D3385" s="4" t="s">
        <v>1474</v>
      </c>
      <c r="E3385" s="4" t="s">
        <v>90</v>
      </c>
      <c r="F3385" s="4">
        <v>0</v>
      </c>
      <c r="G3385" s="4">
        <v>0</v>
      </c>
      <c r="H3385" s="4">
        <v>1185</v>
      </c>
      <c r="I3385">
        <f t="shared" si="520"/>
        <v>1185</v>
      </c>
      <c r="J3385">
        <f t="shared" si="521"/>
        <v>0</v>
      </c>
      <c r="K3385">
        <f t="shared" si="522"/>
        <v>0</v>
      </c>
      <c r="L3385">
        <f t="shared" si="523"/>
        <v>1</v>
      </c>
      <c r="M3385">
        <f>I3385*Diccionario!$B$36</f>
        <v>2.6307232352941177</v>
      </c>
      <c r="N3385">
        <f>M3385*Diccionario!$B$37</f>
        <v>0.26570304676470591</v>
      </c>
      <c r="O3385">
        <f>N3385*Diccionario!$B$38</f>
        <v>3.9855457014705886E-2</v>
      </c>
      <c r="P3385">
        <f>O3385*Diccionario!$B$39</f>
        <v>3.5869911313235296E-2</v>
      </c>
      <c r="Q3385">
        <f>P3385*Diccionario!$B$40</f>
        <v>1.4347964525294118E-2</v>
      </c>
      <c r="R3385">
        <f>Q3385*Diccionario!$B$41</f>
        <v>9.326176941441177E-3</v>
      </c>
      <c r="S3385">
        <f t="shared" si="524"/>
        <v>9.326176941441177E-3</v>
      </c>
      <c r="T3385">
        <f>I3385*Diccionario!$B$36</f>
        <v>2.6307232352941177</v>
      </c>
      <c r="U3385">
        <f>T3385*Diccionario!$B$42</f>
        <v>0.26570304676470591</v>
      </c>
      <c r="V3385">
        <f>U3385*Diccionario!$B$43</f>
        <v>0.22584758975000002</v>
      </c>
      <c r="W3385">
        <f>V3385*Diccionario!$B$44</f>
        <v>4.2911042052500008E-2</v>
      </c>
      <c r="X3385">
        <f>W3385*Diccionario!$B$45</f>
        <v>1.6735306400475002E-2</v>
      </c>
      <c r="Y3385">
        <f>X3385*Diccionario!$B$46</f>
        <v>1.4894422696422752E-2</v>
      </c>
      <c r="Z3385">
        <f>Y3385*Diccionario!$B$47</f>
        <v>5.510936397676418E-3</v>
      </c>
      <c r="AA3385">
        <f>Z3385*Diccionario!$B$48</f>
        <v>5.510936397676418E-3</v>
      </c>
      <c r="AB3385">
        <f>AA3385*Diccionario!$B$49</f>
        <v>4.1332022982573137E-3</v>
      </c>
      <c r="AC3385">
        <f t="shared" si="525"/>
        <v>4.1332022982573137E-3</v>
      </c>
      <c r="AD3385">
        <f t="shared" si="526"/>
        <v>1.3459379239698491E-2</v>
      </c>
      <c r="AE3385">
        <f t="shared" si="527"/>
        <v>2.2554782712172085E-5</v>
      </c>
      <c r="AF3385" t="e">
        <f ca="1">IF(AD3385="","",_xludf.RANK.EQ(AD3385,$AD$2:$AD$5513,0))</f>
        <v>#NAME?</v>
      </c>
      <c r="AH3385" t="str">
        <f t="shared" si="528"/>
        <v>Baja</v>
      </c>
      <c r="AI3385" t="s">
        <v>153</v>
      </c>
      <c r="AJ3385" t="str">
        <f>IFERROR(VLOOKUP(B3385,Maestro_Regionales!$A$2:$B$35,2,FALSE),"Otras zonas")</f>
        <v>Costa</v>
      </c>
      <c r="AK3385" t="str">
        <f t="shared" si="529"/>
        <v>REGIMEN DE EXCEPCION | Costa</v>
      </c>
    </row>
    <row r="3386" spans="1:37">
      <c r="A3386" s="4" t="s">
        <v>1440</v>
      </c>
      <c r="B3386" s="4" t="s">
        <v>1441</v>
      </c>
      <c r="C3386" s="4" t="s">
        <v>1473</v>
      </c>
      <c r="D3386" s="4" t="s">
        <v>1474</v>
      </c>
      <c r="E3386" s="4" t="s">
        <v>85</v>
      </c>
      <c r="F3386" s="4">
        <v>110</v>
      </c>
      <c r="G3386" s="4">
        <v>73</v>
      </c>
      <c r="H3386" s="4">
        <v>0</v>
      </c>
      <c r="I3386">
        <f t="shared" si="520"/>
        <v>183</v>
      </c>
      <c r="J3386">
        <f t="shared" si="521"/>
        <v>0.60109289617486339</v>
      </c>
      <c r="K3386">
        <f t="shared" si="522"/>
        <v>0.39890710382513661</v>
      </c>
      <c r="L3386">
        <f t="shared" si="523"/>
        <v>0</v>
      </c>
      <c r="M3386">
        <f>I3386*Diccionario!$B$36</f>
        <v>0.40626358823529407</v>
      </c>
      <c r="N3386">
        <f>M3386*Diccionario!$B$37</f>
        <v>4.1032622411764703E-2</v>
      </c>
      <c r="O3386">
        <f>N3386*Diccionario!$B$38</f>
        <v>6.1548933617647057E-3</v>
      </c>
      <c r="P3386">
        <f>O3386*Diccionario!$B$39</f>
        <v>5.539404025588235E-3</v>
      </c>
      <c r="Q3386">
        <f>P3386*Diccionario!$B$40</f>
        <v>2.2157616102352943E-3</v>
      </c>
      <c r="R3386">
        <f>Q3386*Diccionario!$B$41</f>
        <v>1.4402450466529414E-3</v>
      </c>
      <c r="S3386">
        <f t="shared" si="524"/>
        <v>1.4402450466529414E-3</v>
      </c>
      <c r="T3386">
        <f>I3386*Diccionario!$B$36</f>
        <v>0.40626358823529407</v>
      </c>
      <c r="U3386">
        <f>T3386*Diccionario!$B$42</f>
        <v>4.1032622411764703E-2</v>
      </c>
      <c r="V3386">
        <f>U3386*Diccionario!$B$43</f>
        <v>3.487772905E-2</v>
      </c>
      <c r="W3386">
        <f>V3386*Diccionario!$B$44</f>
        <v>6.6267685195000002E-3</v>
      </c>
      <c r="X3386">
        <f>W3386*Diccionario!$B$45</f>
        <v>2.5844397226050001E-3</v>
      </c>
      <c r="Y3386">
        <f>X3386*Diccionario!$B$46</f>
        <v>2.3001513531184501E-3</v>
      </c>
      <c r="Z3386">
        <f>Y3386*Diccionario!$B$47</f>
        <v>8.5105600065382649E-4</v>
      </c>
      <c r="AA3386">
        <f>Z3386*Diccionario!$B$48</f>
        <v>8.5105600065382649E-4</v>
      </c>
      <c r="AB3386">
        <f>AA3386*Diccionario!$B$49</f>
        <v>6.3829200049036984E-4</v>
      </c>
      <c r="AC3386">
        <f t="shared" si="525"/>
        <v>6.3829200049036984E-4</v>
      </c>
      <c r="AD3386">
        <f t="shared" si="526"/>
        <v>2.078537047143311E-3</v>
      </c>
      <c r="AE3386">
        <f t="shared" si="527"/>
        <v>3.4831436593480939E-6</v>
      </c>
      <c r="AF3386" t="e">
        <f ca="1">IF(AD3386="","",_xludf.RANK.EQ(AD3386,$AD$2:$AD$5513,0))</f>
        <v>#NAME?</v>
      </c>
      <c r="AH3386" t="str">
        <f t="shared" si="528"/>
        <v>Baja</v>
      </c>
      <c r="AI3386" t="s">
        <v>153</v>
      </c>
      <c r="AJ3386" t="str">
        <f>IFERROR(VLOOKUP(B3386,Maestro_Regionales!$A$2:$B$35,2,FALSE),"Otras zonas")</f>
        <v>Costa</v>
      </c>
      <c r="AK3386" t="str">
        <f t="shared" si="529"/>
        <v>SALUD TOTAL EPS | Costa</v>
      </c>
    </row>
    <row r="3387" spans="1:37">
      <c r="A3387" s="4" t="s">
        <v>1440</v>
      </c>
      <c r="B3387" s="4" t="s">
        <v>1441</v>
      </c>
      <c r="C3387" s="4" t="s">
        <v>1475</v>
      </c>
      <c r="D3387" s="4" t="s">
        <v>1476</v>
      </c>
      <c r="E3387" s="4" t="s">
        <v>77</v>
      </c>
      <c r="F3387" s="4">
        <v>5600</v>
      </c>
      <c r="G3387" s="4">
        <v>33360</v>
      </c>
      <c r="H3387" s="4">
        <v>0</v>
      </c>
      <c r="I3387">
        <f t="shared" si="520"/>
        <v>38960</v>
      </c>
      <c r="J3387">
        <f t="shared" si="521"/>
        <v>0.14373716632443531</v>
      </c>
      <c r="K3387">
        <f t="shared" si="522"/>
        <v>0.85626283367556466</v>
      </c>
      <c r="L3387">
        <f t="shared" si="523"/>
        <v>0</v>
      </c>
      <c r="M3387">
        <f>I3387*Diccionario!$B$36</f>
        <v>86.491963921568626</v>
      </c>
      <c r="N3387">
        <f>M3387*Diccionario!$B$37</f>
        <v>8.7356883560784322</v>
      </c>
      <c r="O3387">
        <f>N3387*Diccionario!$B$38</f>
        <v>1.3103532534117648</v>
      </c>
      <c r="P3387">
        <f>O3387*Diccionario!$B$39</f>
        <v>1.1793179280705883</v>
      </c>
      <c r="Q3387">
        <f>P3387*Diccionario!$B$40</f>
        <v>0.47172717122823538</v>
      </c>
      <c r="R3387">
        <f>Q3387*Diccionario!$B$41</f>
        <v>0.30662266129835303</v>
      </c>
      <c r="S3387">
        <f t="shared" si="524"/>
        <v>0.30662266129835303</v>
      </c>
      <c r="T3387">
        <f>I3387*Diccionario!$B$36</f>
        <v>86.491963921568626</v>
      </c>
      <c r="U3387">
        <f>T3387*Diccionario!$B$42</f>
        <v>8.7356883560784322</v>
      </c>
      <c r="V3387">
        <f>U3387*Diccionario!$B$43</f>
        <v>7.4253351026666667</v>
      </c>
      <c r="W3387">
        <f>V3387*Diccionario!$B$44</f>
        <v>1.4108136695066666</v>
      </c>
      <c r="X3387">
        <f>W3387*Diccionario!$B$45</f>
        <v>0.55021733110759996</v>
      </c>
      <c r="Y3387">
        <f>X3387*Diccionario!$B$46</f>
        <v>0.48969342468576399</v>
      </c>
      <c r="Z3387">
        <f>Y3387*Diccionario!$B$47</f>
        <v>0.18118656713373268</v>
      </c>
      <c r="AA3387">
        <f>Z3387*Diccionario!$B$48</f>
        <v>0.18118656713373268</v>
      </c>
      <c r="AB3387">
        <f>AA3387*Diccionario!$B$49</f>
        <v>0.13588992535029951</v>
      </c>
      <c r="AC3387">
        <f t="shared" si="525"/>
        <v>0.13588992535029951</v>
      </c>
      <c r="AD3387">
        <f t="shared" si="526"/>
        <v>0.44251258664865256</v>
      </c>
      <c r="AE3387">
        <f t="shared" si="527"/>
        <v>7.4154796157487317E-4</v>
      </c>
      <c r="AF3387" t="e">
        <f ca="1">IF(AD3387="","",_xludf.RANK.EQ(AD3387,$AD$2:$AD$5513,0))</f>
        <v>#NAME?</v>
      </c>
      <c r="AH3387" t="str">
        <f t="shared" si="528"/>
        <v>Media</v>
      </c>
      <c r="AI3387" t="s">
        <v>153</v>
      </c>
      <c r="AJ3387" t="str">
        <f>IFERROR(VLOOKUP(B3387,Maestro_Regionales!$A$2:$B$35,2,FALSE),"Otras zonas")</f>
        <v>Costa</v>
      </c>
      <c r="AK3387" t="str">
        <f t="shared" si="529"/>
        <v>MUTUAL SER | Costa</v>
      </c>
    </row>
    <row r="3388" spans="1:37">
      <c r="A3388" s="4" t="s">
        <v>1440</v>
      </c>
      <c r="B3388" s="4" t="s">
        <v>1441</v>
      </c>
      <c r="C3388" s="4" t="s">
        <v>1475</v>
      </c>
      <c r="D3388" s="4" t="s">
        <v>1476</v>
      </c>
      <c r="E3388" s="4" t="s">
        <v>87</v>
      </c>
      <c r="F3388" s="4">
        <v>1802</v>
      </c>
      <c r="G3388" s="4">
        <v>9386</v>
      </c>
      <c r="H3388" s="4">
        <v>0</v>
      </c>
      <c r="I3388">
        <f t="shared" si="520"/>
        <v>11188</v>
      </c>
      <c r="J3388">
        <f t="shared" si="521"/>
        <v>0.16106542724347514</v>
      </c>
      <c r="K3388">
        <f t="shared" si="522"/>
        <v>0.83893457275652483</v>
      </c>
      <c r="L3388">
        <f t="shared" si="523"/>
        <v>0</v>
      </c>
      <c r="M3388">
        <f>I3388*Diccionario!$B$36</f>
        <v>24.837579372549019</v>
      </c>
      <c r="N3388">
        <f>M3388*Diccionario!$B$37</f>
        <v>2.5085955166274512</v>
      </c>
      <c r="O3388">
        <f>N3388*Diccionario!$B$38</f>
        <v>0.37628932749411764</v>
      </c>
      <c r="P3388">
        <f>O3388*Diccionario!$B$39</f>
        <v>0.33866039474470588</v>
      </c>
      <c r="Q3388">
        <f>P3388*Diccionario!$B$40</f>
        <v>0.13546415789788235</v>
      </c>
      <c r="R3388">
        <f>Q3388*Diccionario!$B$41</f>
        <v>8.8051702633623538E-2</v>
      </c>
      <c r="S3388">
        <f t="shared" si="524"/>
        <v>8.8051702633623538E-2</v>
      </c>
      <c r="T3388">
        <f>I3388*Diccionario!$B$36</f>
        <v>24.837579372549019</v>
      </c>
      <c r="U3388">
        <f>T3388*Diccionario!$B$42</f>
        <v>2.5085955166274512</v>
      </c>
      <c r="V3388">
        <f>U3388*Diccionario!$B$43</f>
        <v>2.1323061891333333</v>
      </c>
      <c r="W3388">
        <f>V3388*Diccionario!$B$44</f>
        <v>0.4051381759353333</v>
      </c>
      <c r="X3388">
        <f>W3388*Diccionario!$B$45</f>
        <v>0.15800388861477999</v>
      </c>
      <c r="Y3388">
        <f>X3388*Diccionario!$B$46</f>
        <v>0.14062346086715419</v>
      </c>
      <c r="Z3388">
        <f>Y3388*Diccionario!$B$47</f>
        <v>5.2030680520847049E-2</v>
      </c>
      <c r="AA3388">
        <f>Z3388*Diccionario!$B$48</f>
        <v>5.2030680520847049E-2</v>
      </c>
      <c r="AB3388">
        <f>AA3388*Diccionario!$B$49</f>
        <v>3.9023010390635285E-2</v>
      </c>
      <c r="AC3388">
        <f t="shared" si="525"/>
        <v>3.9023010390635285E-2</v>
      </c>
      <c r="AD3388">
        <f t="shared" si="526"/>
        <v>0.12707471302425882</v>
      </c>
      <c r="AE3388">
        <f t="shared" si="527"/>
        <v>2.129476025179589E-4</v>
      </c>
      <c r="AF3388" t="e">
        <f ca="1">IF(AD3388="","",_xludf.RANK.EQ(AD3388,$AD$2:$AD$5513,0))</f>
        <v>#NAME?</v>
      </c>
      <c r="AH3388" t="str">
        <f t="shared" si="528"/>
        <v>Baja</v>
      </c>
      <c r="AI3388" t="s">
        <v>153</v>
      </c>
      <c r="AJ3388" t="str">
        <f>IFERROR(VLOOKUP(B3388,Maestro_Regionales!$A$2:$B$35,2,FALSE),"Otras zonas")</f>
        <v>Costa</v>
      </c>
      <c r="AK3388" t="str">
        <f t="shared" si="529"/>
        <v>NUEVA EPS | Costa</v>
      </c>
    </row>
    <row r="3389" spans="1:37">
      <c r="A3389" s="4" t="s">
        <v>1440</v>
      </c>
      <c r="B3389" s="4" t="s">
        <v>1441</v>
      </c>
      <c r="C3389" s="4" t="s">
        <v>1475</v>
      </c>
      <c r="D3389" s="4" t="s">
        <v>1476</v>
      </c>
      <c r="E3389" s="4" t="s">
        <v>88</v>
      </c>
      <c r="F3389" s="4">
        <v>413</v>
      </c>
      <c r="G3389" s="4">
        <v>7006</v>
      </c>
      <c r="H3389" s="4">
        <v>0</v>
      </c>
      <c r="I3389">
        <f t="shared" si="520"/>
        <v>7419</v>
      </c>
      <c r="J3389">
        <f t="shared" si="521"/>
        <v>5.5667879768162828E-2</v>
      </c>
      <c r="K3389">
        <f t="shared" si="522"/>
        <v>0.94433212023183721</v>
      </c>
      <c r="L3389">
        <f t="shared" si="523"/>
        <v>0</v>
      </c>
      <c r="M3389">
        <f>I3389*Diccionario!$B$36</f>
        <v>16.470325470588236</v>
      </c>
      <c r="N3389">
        <f>M3389*Diccionario!$B$37</f>
        <v>1.6635028725294119</v>
      </c>
      <c r="O3389">
        <f>N3389*Diccionario!$B$38</f>
        <v>0.24952543087941176</v>
      </c>
      <c r="P3389">
        <f>O3389*Diccionario!$B$39</f>
        <v>0.22457288779147058</v>
      </c>
      <c r="Q3389">
        <f>P3389*Diccionario!$B$40</f>
        <v>8.9829155116588233E-2</v>
      </c>
      <c r="R3389">
        <f>Q3389*Diccionario!$B$41</f>
        <v>5.8388950825782354E-2</v>
      </c>
      <c r="S3389">
        <f t="shared" si="524"/>
        <v>5.8388950825782354E-2</v>
      </c>
      <c r="T3389">
        <f>I3389*Diccionario!$B$36</f>
        <v>16.470325470588236</v>
      </c>
      <c r="U3389">
        <f>T3389*Diccionario!$B$42</f>
        <v>1.6635028725294119</v>
      </c>
      <c r="V3389">
        <f>U3389*Diccionario!$B$43</f>
        <v>1.4139774416499999</v>
      </c>
      <c r="W3389">
        <f>V3389*Diccionario!$B$44</f>
        <v>0.26865571391350002</v>
      </c>
      <c r="X3389">
        <f>W3389*Diccionario!$B$45</f>
        <v>0.10477572842626501</v>
      </c>
      <c r="Y3389">
        <f>X3389*Diccionario!$B$46</f>
        <v>9.3250398299375856E-2</v>
      </c>
      <c r="Z3389">
        <f>Y3389*Diccionario!$B$47</f>
        <v>3.4502647370769066E-2</v>
      </c>
      <c r="AA3389">
        <f>Z3389*Diccionario!$B$48</f>
        <v>3.4502647370769066E-2</v>
      </c>
      <c r="AB3389">
        <f>AA3389*Diccionario!$B$49</f>
        <v>2.5876985528076799E-2</v>
      </c>
      <c r="AC3389">
        <f t="shared" si="525"/>
        <v>2.5876985528076799E-2</v>
      </c>
      <c r="AD3389">
        <f t="shared" si="526"/>
        <v>8.426593635385915E-2</v>
      </c>
      <c r="AE3389">
        <f t="shared" si="527"/>
        <v>1.4121006999291537E-4</v>
      </c>
      <c r="AF3389" t="e">
        <f ca="1">IF(AD3389="","",_xludf.RANK.EQ(AD3389,$AD$2:$AD$5513,0))</f>
        <v>#NAME?</v>
      </c>
      <c r="AH3389" t="str">
        <f t="shared" si="528"/>
        <v>Baja</v>
      </c>
      <c r="AI3389" t="s">
        <v>153</v>
      </c>
      <c r="AJ3389" t="str">
        <f>IFERROR(VLOOKUP(B3389,Maestro_Regionales!$A$2:$B$35,2,FALSE),"Otras zonas")</f>
        <v>Costa</v>
      </c>
      <c r="AK3389" t="str">
        <f t="shared" si="529"/>
        <v>COOSALUD EPS | Costa</v>
      </c>
    </row>
    <row r="3390" spans="1:37">
      <c r="A3390" s="4" t="s">
        <v>1440</v>
      </c>
      <c r="B3390" s="4" t="s">
        <v>1441</v>
      </c>
      <c r="C3390" s="4" t="s">
        <v>1475</v>
      </c>
      <c r="D3390" s="4" t="s">
        <v>1476</v>
      </c>
      <c r="E3390" s="4" t="s">
        <v>90</v>
      </c>
      <c r="F3390" s="4">
        <v>0</v>
      </c>
      <c r="G3390" s="4">
        <v>0</v>
      </c>
      <c r="H3390" s="4">
        <v>1734</v>
      </c>
      <c r="I3390">
        <f t="shared" si="520"/>
        <v>1734</v>
      </c>
      <c r="J3390">
        <f t="shared" si="521"/>
        <v>0</v>
      </c>
      <c r="K3390">
        <f t="shared" si="522"/>
        <v>0</v>
      </c>
      <c r="L3390">
        <f t="shared" si="523"/>
        <v>1</v>
      </c>
      <c r="M3390">
        <f>I3390*Diccionario!$B$36</f>
        <v>3.8495139999999997</v>
      </c>
      <c r="N3390">
        <f>M3390*Diccionario!$B$37</f>
        <v>0.388800914</v>
      </c>
      <c r="O3390">
        <f>N3390*Diccionario!$B$38</f>
        <v>5.8320137099999995E-2</v>
      </c>
      <c r="P3390">
        <f>O3390*Diccionario!$B$39</f>
        <v>5.2488123389999995E-2</v>
      </c>
      <c r="Q3390">
        <f>P3390*Diccionario!$B$40</f>
        <v>2.0995249356000001E-2</v>
      </c>
      <c r="R3390">
        <f>Q3390*Diccionario!$B$41</f>
        <v>1.36469120814E-2</v>
      </c>
      <c r="S3390">
        <f t="shared" si="524"/>
        <v>1.36469120814E-2</v>
      </c>
      <c r="T3390">
        <f>I3390*Diccionario!$B$36</f>
        <v>3.8495139999999997</v>
      </c>
      <c r="U3390">
        <f>T3390*Diccionario!$B$42</f>
        <v>0.388800914</v>
      </c>
      <c r="V3390">
        <f>U3390*Diccionario!$B$43</f>
        <v>0.3304807769</v>
      </c>
      <c r="W3390">
        <f>V3390*Diccionario!$B$44</f>
        <v>6.2791347610999998E-2</v>
      </c>
      <c r="X3390">
        <f>W3390*Diccionario!$B$45</f>
        <v>2.4488625568289998E-2</v>
      </c>
      <c r="Y3390">
        <f>X3390*Diccionario!$B$46</f>
        <v>2.1794876755778098E-2</v>
      </c>
      <c r="Z3390">
        <f>Y3390*Diccionario!$B$47</f>
        <v>8.0641043996378965E-3</v>
      </c>
      <c r="AA3390">
        <f>Z3390*Diccionario!$B$48</f>
        <v>8.0641043996378965E-3</v>
      </c>
      <c r="AB3390">
        <f>AA3390*Diccionario!$B$49</f>
        <v>6.0480782997284228E-3</v>
      </c>
      <c r="AC3390">
        <f t="shared" si="525"/>
        <v>6.0480782997284228E-3</v>
      </c>
      <c r="AD3390">
        <f t="shared" si="526"/>
        <v>1.9694990381128423E-2</v>
      </c>
      <c r="AE3390">
        <f t="shared" si="527"/>
        <v>3.3004213690216365E-5</v>
      </c>
      <c r="AF3390" t="e">
        <f ca="1">IF(AD3390="","",_xludf.RANK.EQ(AD3390,$AD$2:$AD$5513,0))</f>
        <v>#NAME?</v>
      </c>
      <c r="AH3390" t="str">
        <f t="shared" si="528"/>
        <v>Baja</v>
      </c>
      <c r="AI3390" t="s">
        <v>153</v>
      </c>
      <c r="AJ3390" t="str">
        <f>IFERROR(VLOOKUP(B3390,Maestro_Regionales!$A$2:$B$35,2,FALSE),"Otras zonas")</f>
        <v>Costa</v>
      </c>
      <c r="AK3390" t="str">
        <f t="shared" si="529"/>
        <v>REGIMEN DE EXCEPCION | Costa</v>
      </c>
    </row>
    <row r="3391" spans="1:37">
      <c r="A3391" s="4" t="s">
        <v>1440</v>
      </c>
      <c r="B3391" s="4" t="s">
        <v>1441</v>
      </c>
      <c r="C3391" s="4" t="s">
        <v>1475</v>
      </c>
      <c r="D3391" s="4" t="s">
        <v>1476</v>
      </c>
      <c r="E3391" s="4" t="s">
        <v>89</v>
      </c>
      <c r="F3391" s="4">
        <v>58</v>
      </c>
      <c r="G3391" s="4">
        <v>1542</v>
      </c>
      <c r="H3391" s="4">
        <v>0</v>
      </c>
      <c r="I3391">
        <f t="shared" si="520"/>
        <v>1600</v>
      </c>
      <c r="J3391">
        <f t="shared" si="521"/>
        <v>3.6249999999999998E-2</v>
      </c>
      <c r="K3391">
        <f t="shared" si="522"/>
        <v>0.96375</v>
      </c>
      <c r="L3391">
        <f t="shared" si="523"/>
        <v>0</v>
      </c>
      <c r="M3391">
        <f>I3391*Diccionario!$B$36</f>
        <v>3.5520313725490196</v>
      </c>
      <c r="N3391">
        <f>M3391*Diccionario!$B$37</f>
        <v>0.35875516862745099</v>
      </c>
      <c r="O3391">
        <f>N3391*Diccionario!$B$38</f>
        <v>5.3813275294117648E-2</v>
      </c>
      <c r="P3391">
        <f>O3391*Diccionario!$B$39</f>
        <v>4.8431947764705885E-2</v>
      </c>
      <c r="Q3391">
        <f>P3391*Diccionario!$B$40</f>
        <v>1.9372779105882355E-2</v>
      </c>
      <c r="R3391">
        <f>Q3391*Diccionario!$B$41</f>
        <v>1.2592306418823531E-2</v>
      </c>
      <c r="S3391">
        <f t="shared" si="524"/>
        <v>1.2592306418823531E-2</v>
      </c>
      <c r="T3391">
        <f>I3391*Diccionario!$B$36</f>
        <v>3.5520313725490196</v>
      </c>
      <c r="U3391">
        <f>T3391*Diccionario!$B$42</f>
        <v>0.35875516862745099</v>
      </c>
      <c r="V3391">
        <f>U3391*Diccionario!$B$43</f>
        <v>0.30494189333333332</v>
      </c>
      <c r="W3391">
        <f>V3391*Diccionario!$B$44</f>
        <v>5.793895973333333E-2</v>
      </c>
      <c r="X3391">
        <f>W3391*Diccionario!$B$45</f>
        <v>2.2596194295999999E-2</v>
      </c>
      <c r="Y3391">
        <f>X3391*Diccionario!$B$46</f>
        <v>2.0110612923439998E-2</v>
      </c>
      <c r="Z3391">
        <f>Y3391*Diccionario!$B$47</f>
        <v>7.440926781672799E-3</v>
      </c>
      <c r="AA3391">
        <f>Z3391*Diccionario!$B$48</f>
        <v>7.440926781672799E-3</v>
      </c>
      <c r="AB3391">
        <f>AA3391*Diccionario!$B$49</f>
        <v>5.580695086254599E-3</v>
      </c>
      <c r="AC3391">
        <f t="shared" si="525"/>
        <v>5.580695086254599E-3</v>
      </c>
      <c r="AD3391">
        <f t="shared" si="526"/>
        <v>1.817300150507813E-2</v>
      </c>
      <c r="AE3391">
        <f t="shared" si="527"/>
        <v>3.0453715054409568E-5</v>
      </c>
      <c r="AF3391" t="e">
        <f ca="1">IF(AD3391="","",_xludf.RANK.EQ(AD3391,$AD$2:$AD$5513,0))</f>
        <v>#NAME?</v>
      </c>
      <c r="AH3391" t="str">
        <f t="shared" si="528"/>
        <v>Baja</v>
      </c>
      <c r="AI3391" t="s">
        <v>153</v>
      </c>
      <c r="AJ3391" t="str">
        <f>IFERROR(VLOOKUP(B3391,Maestro_Regionales!$A$2:$B$35,2,FALSE),"Otras zonas")</f>
        <v>Costa</v>
      </c>
      <c r="AK3391" t="str">
        <f t="shared" si="529"/>
        <v>PROTEGER EPS (ANTES CAJACOPI EPS) | Costa</v>
      </c>
    </row>
    <row r="3392" spans="1:37">
      <c r="A3392" s="4" t="s">
        <v>1440</v>
      </c>
      <c r="B3392" s="4" t="s">
        <v>1441</v>
      </c>
      <c r="C3392" s="4" t="s">
        <v>1475</v>
      </c>
      <c r="D3392" s="4" t="s">
        <v>1476</v>
      </c>
      <c r="E3392" s="4" t="s">
        <v>85</v>
      </c>
      <c r="F3392" s="4">
        <v>311</v>
      </c>
      <c r="G3392" s="4">
        <v>543</v>
      </c>
      <c r="H3392" s="4">
        <v>0</v>
      </c>
      <c r="I3392">
        <f t="shared" si="520"/>
        <v>854</v>
      </c>
      <c r="J3392">
        <f t="shared" si="521"/>
        <v>0.36416861826697894</v>
      </c>
      <c r="K3392">
        <f t="shared" si="522"/>
        <v>0.63583138173302112</v>
      </c>
      <c r="L3392">
        <f t="shared" si="523"/>
        <v>0</v>
      </c>
      <c r="M3392">
        <f>I3392*Diccionario!$B$36</f>
        <v>1.8958967450980391</v>
      </c>
      <c r="N3392">
        <f>M3392*Diccionario!$B$37</f>
        <v>0.19148557125490195</v>
      </c>
      <c r="O3392">
        <f>N3392*Diccionario!$B$38</f>
        <v>2.872283568823529E-2</v>
      </c>
      <c r="P3392">
        <f>O3392*Diccionario!$B$39</f>
        <v>2.5850552119411761E-2</v>
      </c>
      <c r="Q3392">
        <f>P3392*Diccionario!$B$40</f>
        <v>1.0340220847764705E-2</v>
      </c>
      <c r="R3392">
        <f>Q3392*Diccionario!$B$41</f>
        <v>6.7211435510470584E-3</v>
      </c>
      <c r="S3392">
        <f t="shared" si="524"/>
        <v>6.7211435510470584E-3</v>
      </c>
      <c r="T3392">
        <f>I3392*Diccionario!$B$36</f>
        <v>1.8958967450980391</v>
      </c>
      <c r="U3392">
        <f>T3392*Diccionario!$B$42</f>
        <v>0.19148557125490195</v>
      </c>
      <c r="V3392">
        <f>U3392*Diccionario!$B$43</f>
        <v>0.16276273556666665</v>
      </c>
      <c r="W3392">
        <f>V3392*Diccionario!$B$44</f>
        <v>3.0924919757666664E-2</v>
      </c>
      <c r="X3392">
        <f>W3392*Diccionario!$B$45</f>
        <v>1.206071870549E-2</v>
      </c>
      <c r="Y3392">
        <f>X3392*Diccionario!$B$46</f>
        <v>1.07340396478861E-2</v>
      </c>
      <c r="Z3392">
        <f>Y3392*Diccionario!$B$47</f>
        <v>3.9715946697178569E-3</v>
      </c>
      <c r="AA3392">
        <f>Z3392*Diccionario!$B$48</f>
        <v>3.9715946697178569E-3</v>
      </c>
      <c r="AB3392">
        <f>AA3392*Diccionario!$B$49</f>
        <v>2.9786960022883929E-3</v>
      </c>
      <c r="AC3392">
        <f t="shared" si="525"/>
        <v>2.9786960022883929E-3</v>
      </c>
      <c r="AD3392">
        <f t="shared" si="526"/>
        <v>9.6998395533354521E-3</v>
      </c>
      <c r="AE3392">
        <f t="shared" si="527"/>
        <v>1.6254670410291108E-5</v>
      </c>
      <c r="AF3392" t="e">
        <f ca="1">IF(AD3392="","",_xludf.RANK.EQ(AD3392,$AD$2:$AD$5513,0))</f>
        <v>#NAME?</v>
      </c>
      <c r="AH3392" t="str">
        <f t="shared" si="528"/>
        <v>Baja</v>
      </c>
      <c r="AI3392" t="s">
        <v>153</v>
      </c>
      <c r="AJ3392" t="str">
        <f>IFERROR(VLOOKUP(B3392,Maestro_Regionales!$A$2:$B$35,2,FALSE),"Otras zonas")</f>
        <v>Costa</v>
      </c>
      <c r="AK3392" t="str">
        <f t="shared" si="529"/>
        <v>SALUD TOTAL EPS | Costa</v>
      </c>
    </row>
    <row r="3393" spans="1:37">
      <c r="A3393" s="4" t="s">
        <v>1440</v>
      </c>
      <c r="B3393" s="4" t="s">
        <v>1441</v>
      </c>
      <c r="C3393" s="4" t="s">
        <v>1475</v>
      </c>
      <c r="D3393" s="4" t="s">
        <v>1476</v>
      </c>
      <c r="E3393" s="4" t="s">
        <v>86</v>
      </c>
      <c r="F3393" s="4">
        <v>49</v>
      </c>
      <c r="G3393" s="4">
        <v>29</v>
      </c>
      <c r="H3393" s="4">
        <v>0</v>
      </c>
      <c r="I3393">
        <f t="shared" si="520"/>
        <v>78</v>
      </c>
      <c r="J3393">
        <f t="shared" si="521"/>
        <v>0.62820512820512819</v>
      </c>
      <c r="K3393">
        <f t="shared" si="522"/>
        <v>0.37179487179487181</v>
      </c>
      <c r="L3393">
        <f t="shared" si="523"/>
        <v>0</v>
      </c>
      <c r="M3393">
        <f>I3393*Diccionario!$B$36</f>
        <v>0.17316152941176469</v>
      </c>
      <c r="N3393">
        <f>M3393*Diccionario!$B$37</f>
        <v>1.7489314470588234E-2</v>
      </c>
      <c r="O3393">
        <f>N3393*Diccionario!$B$38</f>
        <v>2.6233971705882349E-3</v>
      </c>
      <c r="P3393">
        <f>O3393*Diccionario!$B$39</f>
        <v>2.3610574535294117E-3</v>
      </c>
      <c r="Q3393">
        <f>P3393*Diccionario!$B$40</f>
        <v>9.4442298141176467E-4</v>
      </c>
      <c r="R3393">
        <f>Q3393*Diccionario!$B$41</f>
        <v>6.1387493791764702E-4</v>
      </c>
      <c r="S3393">
        <f t="shared" si="524"/>
        <v>6.1387493791764702E-4</v>
      </c>
      <c r="T3393">
        <f>I3393*Diccionario!$B$36</f>
        <v>0.17316152941176469</v>
      </c>
      <c r="U3393">
        <f>T3393*Diccionario!$B$42</f>
        <v>1.7489314470588234E-2</v>
      </c>
      <c r="V3393">
        <f>U3393*Diccionario!$B$43</f>
        <v>1.4865917299999998E-2</v>
      </c>
      <c r="W3393">
        <f>V3393*Diccionario!$B$44</f>
        <v>2.8245242869999999E-3</v>
      </c>
      <c r="X3393">
        <f>W3393*Diccionario!$B$45</f>
        <v>1.10156447193E-3</v>
      </c>
      <c r="Y3393">
        <f>X3393*Diccionario!$B$46</f>
        <v>9.803923800177001E-4</v>
      </c>
      <c r="Z3393">
        <f>Y3393*Diccionario!$B$47</f>
        <v>3.6274518060654901E-4</v>
      </c>
      <c r="AA3393">
        <f>Z3393*Diccionario!$B$48</f>
        <v>3.6274518060654901E-4</v>
      </c>
      <c r="AB3393">
        <f>AA3393*Diccionario!$B$49</f>
        <v>2.7205888545491175E-4</v>
      </c>
      <c r="AC3393">
        <f t="shared" si="525"/>
        <v>2.7205888545491175E-4</v>
      </c>
      <c r="AD3393">
        <f t="shared" si="526"/>
        <v>8.8593382337255871E-4</v>
      </c>
      <c r="AE3393">
        <f t="shared" si="527"/>
        <v>1.4846186089024663E-6</v>
      </c>
      <c r="AF3393" t="e">
        <f ca="1">IF(AD3393="","",_xludf.RANK.EQ(AD3393,$AD$2:$AD$5513,0))</f>
        <v>#NAME?</v>
      </c>
      <c r="AH3393" t="str">
        <f t="shared" si="528"/>
        <v>Baja</v>
      </c>
      <c r="AI3393" t="s">
        <v>153</v>
      </c>
      <c r="AJ3393" t="str">
        <f>IFERROR(VLOOKUP(B3393,Maestro_Regionales!$A$2:$B$35,2,FALSE),"Otras zonas")</f>
        <v>Costa</v>
      </c>
      <c r="AK3393" t="str">
        <f t="shared" si="529"/>
        <v>EPS SANITAS | Costa</v>
      </c>
    </row>
    <row r="3394" spans="1:37">
      <c r="A3394" s="4" t="s">
        <v>1440</v>
      </c>
      <c r="B3394" s="4" t="s">
        <v>1441</v>
      </c>
      <c r="C3394" s="4" t="s">
        <v>1475</v>
      </c>
      <c r="D3394" s="4" t="s">
        <v>1476</v>
      </c>
      <c r="E3394" s="4" t="s">
        <v>70</v>
      </c>
      <c r="F3394" s="4">
        <v>1</v>
      </c>
      <c r="G3394" s="4">
        <v>0</v>
      </c>
      <c r="H3394" s="4">
        <v>0</v>
      </c>
      <c r="I3394">
        <f t="shared" ref="I3394:I3457" si="530">SUM(F3394:H3394)</f>
        <v>1</v>
      </c>
      <c r="J3394">
        <f t="shared" ref="J3394:J3457" si="531">IFERROR(F3394/I3394,0)</f>
        <v>1</v>
      </c>
      <c r="K3394">
        <f t="shared" ref="K3394:K3457" si="532">IFERROR(G3394/I3394,0)</f>
        <v>0</v>
      </c>
      <c r="L3394">
        <f t="shared" ref="L3394:L3457" si="533">IFERROR(H3394/I3394,0)</f>
        <v>0</v>
      </c>
      <c r="M3394">
        <f>I3394*Diccionario!$B$36</f>
        <v>2.2200196078431371E-3</v>
      </c>
      <c r="N3394">
        <f>M3394*Diccionario!$B$37</f>
        <v>2.2422198039215687E-4</v>
      </c>
      <c r="O3394">
        <f>N3394*Diccionario!$B$38</f>
        <v>3.3633297058823532E-5</v>
      </c>
      <c r="P3394">
        <f>O3394*Diccionario!$B$39</f>
        <v>3.026996735294118E-5</v>
      </c>
      <c r="Q3394">
        <f>P3394*Diccionario!$B$40</f>
        <v>1.2107986941176473E-5</v>
      </c>
      <c r="R3394">
        <f>Q3394*Diccionario!$B$41</f>
        <v>7.870191511764708E-6</v>
      </c>
      <c r="S3394">
        <f t="shared" ref="S3394:S3457" si="534">R3394</f>
        <v>7.870191511764708E-6</v>
      </c>
      <c r="T3394">
        <f>I3394*Diccionario!$B$36</f>
        <v>2.2200196078431371E-3</v>
      </c>
      <c r="U3394">
        <f>T3394*Diccionario!$B$42</f>
        <v>2.2422198039215687E-4</v>
      </c>
      <c r="V3394">
        <f>U3394*Diccionario!$B$43</f>
        <v>1.9058868333333333E-4</v>
      </c>
      <c r="W3394">
        <f>V3394*Diccionario!$B$44</f>
        <v>3.6211849833333333E-5</v>
      </c>
      <c r="X3394">
        <f>W3394*Diccionario!$B$45</f>
        <v>1.4122621435000001E-5</v>
      </c>
      <c r="Y3394">
        <f>X3394*Diccionario!$B$46</f>
        <v>1.256913307715E-5</v>
      </c>
      <c r="Z3394">
        <f>Y3394*Diccionario!$B$47</f>
        <v>4.6505792385454997E-6</v>
      </c>
      <c r="AA3394">
        <f>Z3394*Diccionario!$B$48</f>
        <v>4.6505792385454997E-6</v>
      </c>
      <c r="AB3394">
        <f>AA3394*Diccionario!$B$49</f>
        <v>3.4879344289091247E-6</v>
      </c>
      <c r="AC3394">
        <f t="shared" ref="AC3394:AC3457" si="535">AB3394</f>
        <v>3.4879344289091247E-6</v>
      </c>
      <c r="AD3394">
        <f t="shared" ref="AD3394:AD3457" si="536">S3394+AC3394</f>
        <v>1.1358125940673833E-5</v>
      </c>
      <c r="AE3394">
        <f t="shared" ref="AE3394:AE3457" si="537">IFERROR(AD3394/SUM($AD$2:$AD$5513),0)</f>
        <v>1.9033571909005983E-8</v>
      </c>
      <c r="AF3394" t="e">
        <f ca="1">IF(AD3394="","",_xludf.RANK.EQ(AD3394,$AD$2:$AD$5513,0))</f>
        <v>#NAME?</v>
      </c>
      <c r="AH3394" t="str">
        <f t="shared" ref="AH3394:AH3457" si="538">IF(SUM($AD$2:$AD$5513)=0,"",IF((SUMIF($AD$2:$AD$5513,"&gt;"&amp;$AD3394,$AD$2:$AD$5513)+$AD3394)/SUM($AD$2:$AD$5513)&lt;=40%,"Alta",IF((SUMIF($AD$2:$AD$5513,"&gt;"&amp;$AD3394,$AD$2:$AD$5513)+$AD3394)/SUM($AD$2:$AD$5513)&lt;=80%,"Media","Baja")))</f>
        <v>Baja</v>
      </c>
      <c r="AI3394" t="s">
        <v>153</v>
      </c>
      <c r="AJ3394" t="str">
        <f>IFERROR(VLOOKUP(B3394,Maestro_Regionales!$A$2:$B$35,2,FALSE),"Otras zonas")</f>
        <v>Costa</v>
      </c>
      <c r="AK3394" t="str">
        <f t="shared" ref="AK3394:AK3457" si="539">E3394&amp;" | "&amp;AJ3394</f>
        <v>EPS SURA | Costa</v>
      </c>
    </row>
    <row r="3395" spans="1:37">
      <c r="A3395" s="4" t="s">
        <v>1440</v>
      </c>
      <c r="B3395" s="4" t="s">
        <v>1441</v>
      </c>
      <c r="C3395" s="4" t="s">
        <v>1477</v>
      </c>
      <c r="D3395" s="4" t="s">
        <v>1478</v>
      </c>
      <c r="E3395" s="4" t="s">
        <v>89</v>
      </c>
      <c r="F3395" s="4">
        <v>117</v>
      </c>
      <c r="G3395" s="4">
        <v>10871</v>
      </c>
      <c r="H3395" s="4">
        <v>0</v>
      </c>
      <c r="I3395">
        <f t="shared" si="530"/>
        <v>10988</v>
      </c>
      <c r="J3395">
        <f t="shared" si="531"/>
        <v>1.06479796141245E-2</v>
      </c>
      <c r="K3395">
        <f t="shared" si="532"/>
        <v>0.98935202038587555</v>
      </c>
      <c r="L3395">
        <f t="shared" si="533"/>
        <v>0</v>
      </c>
      <c r="M3395">
        <f>I3395*Diccionario!$B$36</f>
        <v>24.393575450980389</v>
      </c>
      <c r="N3395">
        <f>M3395*Diccionario!$B$37</f>
        <v>2.4637511205490195</v>
      </c>
      <c r="O3395">
        <f>N3395*Diccionario!$B$38</f>
        <v>0.36956266808235289</v>
      </c>
      <c r="P3395">
        <f>O3395*Diccionario!$B$39</f>
        <v>0.33260640127411761</v>
      </c>
      <c r="Q3395">
        <f>P3395*Diccionario!$B$40</f>
        <v>0.13304256050964705</v>
      </c>
      <c r="R3395">
        <f>Q3395*Diccionario!$B$41</f>
        <v>8.647766433127059E-2</v>
      </c>
      <c r="S3395">
        <f t="shared" si="534"/>
        <v>8.647766433127059E-2</v>
      </c>
      <c r="T3395">
        <f>I3395*Diccionario!$B$36</f>
        <v>24.393575450980389</v>
      </c>
      <c r="U3395">
        <f>T3395*Diccionario!$B$42</f>
        <v>2.4637511205490195</v>
      </c>
      <c r="V3395">
        <f>U3395*Diccionario!$B$43</f>
        <v>2.0941884524666663</v>
      </c>
      <c r="W3395">
        <f>V3395*Diccionario!$B$44</f>
        <v>0.39789580596866658</v>
      </c>
      <c r="X3395">
        <f>W3395*Diccionario!$B$45</f>
        <v>0.15517936432777998</v>
      </c>
      <c r="Y3395">
        <f>X3395*Diccionario!$B$46</f>
        <v>0.13810963425172418</v>
      </c>
      <c r="Z3395">
        <f>Y3395*Diccionario!$B$47</f>
        <v>5.1100564673137942E-2</v>
      </c>
      <c r="AA3395">
        <f>Z3395*Diccionario!$B$48</f>
        <v>5.1100564673137942E-2</v>
      </c>
      <c r="AB3395">
        <f>AA3395*Diccionario!$B$49</f>
        <v>3.8325423504853455E-2</v>
      </c>
      <c r="AC3395">
        <f t="shared" si="535"/>
        <v>3.8325423504853455E-2</v>
      </c>
      <c r="AD3395">
        <f t="shared" si="536"/>
        <v>0.12480308783612404</v>
      </c>
      <c r="AE3395">
        <f t="shared" si="537"/>
        <v>2.0914088813615768E-4</v>
      </c>
      <c r="AF3395" t="e">
        <f ca="1">IF(AD3395="","",_xludf.RANK.EQ(AD3395,$AD$2:$AD$5513,0))</f>
        <v>#NAME?</v>
      </c>
      <c r="AH3395" t="str">
        <f t="shared" si="538"/>
        <v>Baja</v>
      </c>
      <c r="AI3395" t="s">
        <v>153</v>
      </c>
      <c r="AJ3395" t="str">
        <f>IFERROR(VLOOKUP(B3395,Maestro_Regionales!$A$2:$B$35,2,FALSE),"Otras zonas")</f>
        <v>Costa</v>
      </c>
      <c r="AK3395" t="str">
        <f t="shared" si="539"/>
        <v>PROTEGER EPS (ANTES CAJACOPI EPS) | Costa</v>
      </c>
    </row>
    <row r="3396" spans="1:37">
      <c r="A3396" s="4" t="s">
        <v>1440</v>
      </c>
      <c r="B3396" s="4" t="s">
        <v>1441</v>
      </c>
      <c r="C3396" s="4" t="s">
        <v>1477</v>
      </c>
      <c r="D3396" s="4" t="s">
        <v>1478</v>
      </c>
      <c r="E3396" s="4" t="s">
        <v>87</v>
      </c>
      <c r="F3396" s="4">
        <v>948</v>
      </c>
      <c r="G3396" s="4">
        <v>9280</v>
      </c>
      <c r="H3396" s="4">
        <v>0</v>
      </c>
      <c r="I3396">
        <f t="shared" si="530"/>
        <v>10228</v>
      </c>
      <c r="J3396">
        <f t="shared" si="531"/>
        <v>9.2686742276104808E-2</v>
      </c>
      <c r="K3396">
        <f t="shared" si="532"/>
        <v>0.90731325772389515</v>
      </c>
      <c r="L3396">
        <f t="shared" si="533"/>
        <v>0</v>
      </c>
      <c r="M3396">
        <f>I3396*Diccionario!$B$36</f>
        <v>22.706360549019607</v>
      </c>
      <c r="N3396">
        <f>M3396*Diccionario!$B$37</f>
        <v>2.2933424154509803</v>
      </c>
      <c r="O3396">
        <f>N3396*Diccionario!$B$38</f>
        <v>0.34400136231764705</v>
      </c>
      <c r="P3396">
        <f>O3396*Diccionario!$B$39</f>
        <v>0.30960122608588236</v>
      </c>
      <c r="Q3396">
        <f>P3396*Diccionario!$B$40</f>
        <v>0.12384049043435295</v>
      </c>
      <c r="R3396">
        <f>Q3396*Diccionario!$B$41</f>
        <v>8.0496318782329421E-2</v>
      </c>
      <c r="S3396">
        <f t="shared" si="534"/>
        <v>8.0496318782329421E-2</v>
      </c>
      <c r="T3396">
        <f>I3396*Diccionario!$B$36</f>
        <v>22.706360549019607</v>
      </c>
      <c r="U3396">
        <f>T3396*Diccionario!$B$42</f>
        <v>2.2933424154509803</v>
      </c>
      <c r="V3396">
        <f>U3396*Diccionario!$B$43</f>
        <v>1.9493410531333333</v>
      </c>
      <c r="W3396">
        <f>V3396*Diccionario!$B$44</f>
        <v>0.3703748000953333</v>
      </c>
      <c r="X3396">
        <f>W3396*Diccionario!$B$45</f>
        <v>0.14444617203717999</v>
      </c>
      <c r="Y3396">
        <f>X3396*Diccionario!$B$46</f>
        <v>0.12855709311309019</v>
      </c>
      <c r="Z3396">
        <f>Y3396*Diccionario!$B$47</f>
        <v>4.756612445184337E-2</v>
      </c>
      <c r="AA3396">
        <f>Z3396*Diccionario!$B$48</f>
        <v>4.756612445184337E-2</v>
      </c>
      <c r="AB3396">
        <f>AA3396*Diccionario!$B$49</f>
        <v>3.5674593338882524E-2</v>
      </c>
      <c r="AC3396">
        <f t="shared" si="535"/>
        <v>3.5674593338882524E-2</v>
      </c>
      <c r="AD3396">
        <f t="shared" si="536"/>
        <v>0.11617091212121194</v>
      </c>
      <c r="AE3396">
        <f t="shared" si="537"/>
        <v>1.9467537348531315E-4</v>
      </c>
      <c r="AF3396" t="e">
        <f ca="1">IF(AD3396="","",_xludf.RANK.EQ(AD3396,$AD$2:$AD$5513,0))</f>
        <v>#NAME?</v>
      </c>
      <c r="AH3396" t="str">
        <f t="shared" si="538"/>
        <v>Baja</v>
      </c>
      <c r="AI3396" t="s">
        <v>153</v>
      </c>
      <c r="AJ3396" t="str">
        <f>IFERROR(VLOOKUP(B3396,Maestro_Regionales!$A$2:$B$35,2,FALSE),"Otras zonas")</f>
        <v>Costa</v>
      </c>
      <c r="AK3396" t="str">
        <f t="shared" si="539"/>
        <v>NUEVA EPS | Costa</v>
      </c>
    </row>
    <row r="3397" spans="1:37">
      <c r="A3397" s="4" t="s">
        <v>1440</v>
      </c>
      <c r="B3397" s="4" t="s">
        <v>1441</v>
      </c>
      <c r="C3397" s="4" t="s">
        <v>1477</v>
      </c>
      <c r="D3397" s="4" t="s">
        <v>1478</v>
      </c>
      <c r="E3397" s="4" t="s">
        <v>88</v>
      </c>
      <c r="F3397" s="4">
        <v>98</v>
      </c>
      <c r="G3397" s="4">
        <v>2733</v>
      </c>
      <c r="H3397" s="4">
        <v>0</v>
      </c>
      <c r="I3397">
        <f t="shared" si="530"/>
        <v>2831</v>
      </c>
      <c r="J3397">
        <f t="shared" si="531"/>
        <v>3.4616743200282588E-2</v>
      </c>
      <c r="K3397">
        <f t="shared" si="532"/>
        <v>0.96538325679971737</v>
      </c>
      <c r="L3397">
        <f t="shared" si="533"/>
        <v>0</v>
      </c>
      <c r="M3397">
        <f>I3397*Diccionario!$B$36</f>
        <v>6.2848755098039213</v>
      </c>
      <c r="N3397">
        <f>M3397*Diccionario!$B$37</f>
        <v>0.63477242649019605</v>
      </c>
      <c r="O3397">
        <f>N3397*Diccionario!$B$38</f>
        <v>9.5215863973529408E-2</v>
      </c>
      <c r="P3397">
        <f>O3397*Diccionario!$B$39</f>
        <v>8.5694277576176467E-2</v>
      </c>
      <c r="Q3397">
        <f>P3397*Diccionario!$B$40</f>
        <v>3.4277711030470587E-2</v>
      </c>
      <c r="R3397">
        <f>Q3397*Diccionario!$B$41</f>
        <v>2.2280512169805883E-2</v>
      </c>
      <c r="S3397">
        <f t="shared" si="534"/>
        <v>2.2280512169805883E-2</v>
      </c>
      <c r="T3397">
        <f>I3397*Diccionario!$B$36</f>
        <v>6.2848755098039213</v>
      </c>
      <c r="U3397">
        <f>T3397*Diccionario!$B$42</f>
        <v>0.63477242649019605</v>
      </c>
      <c r="V3397">
        <f>U3397*Diccionario!$B$43</f>
        <v>0.53955656251666662</v>
      </c>
      <c r="W3397">
        <f>V3397*Diccionario!$B$44</f>
        <v>0.10251574687816666</v>
      </c>
      <c r="X3397">
        <f>W3397*Diccionario!$B$45</f>
        <v>3.9981141282484998E-2</v>
      </c>
      <c r="Y3397">
        <f>X3397*Diccionario!$B$46</f>
        <v>3.5583215741411649E-2</v>
      </c>
      <c r="Z3397">
        <f>Y3397*Diccionario!$B$47</f>
        <v>1.3165789824322311E-2</v>
      </c>
      <c r="AA3397">
        <f>Z3397*Diccionario!$B$48</f>
        <v>1.3165789824322311E-2</v>
      </c>
      <c r="AB3397">
        <f>AA3397*Diccionario!$B$49</f>
        <v>9.8743423682417335E-3</v>
      </c>
      <c r="AC3397">
        <f t="shared" si="535"/>
        <v>9.8743423682417335E-3</v>
      </c>
      <c r="AD3397">
        <f t="shared" si="536"/>
        <v>3.2154854538047617E-2</v>
      </c>
      <c r="AE3397">
        <f t="shared" si="537"/>
        <v>5.388404207439593E-5</v>
      </c>
      <c r="AF3397" t="e">
        <f ca="1">IF(AD3397="","",_xludf.RANK.EQ(AD3397,$AD$2:$AD$5513,0))</f>
        <v>#NAME?</v>
      </c>
      <c r="AH3397" t="str">
        <f t="shared" si="538"/>
        <v>Baja</v>
      </c>
      <c r="AI3397" t="s">
        <v>153</v>
      </c>
      <c r="AJ3397" t="str">
        <f>IFERROR(VLOOKUP(B3397,Maestro_Regionales!$A$2:$B$35,2,FALSE),"Otras zonas")</f>
        <v>Costa</v>
      </c>
      <c r="AK3397" t="str">
        <f t="shared" si="539"/>
        <v>COOSALUD EPS | Costa</v>
      </c>
    </row>
    <row r="3398" spans="1:37">
      <c r="A3398" s="4" t="s">
        <v>1440</v>
      </c>
      <c r="B3398" s="4" t="s">
        <v>1441</v>
      </c>
      <c r="C3398" s="4" t="s">
        <v>1477</v>
      </c>
      <c r="D3398" s="4" t="s">
        <v>1478</v>
      </c>
      <c r="E3398" s="4" t="s">
        <v>90</v>
      </c>
      <c r="F3398" s="4">
        <v>0</v>
      </c>
      <c r="G3398" s="4">
        <v>0</v>
      </c>
      <c r="H3398" s="4">
        <v>139</v>
      </c>
      <c r="I3398">
        <f t="shared" si="530"/>
        <v>139</v>
      </c>
      <c r="J3398">
        <f t="shared" si="531"/>
        <v>0</v>
      </c>
      <c r="K3398">
        <f t="shared" si="532"/>
        <v>0</v>
      </c>
      <c r="L3398">
        <f t="shared" si="533"/>
        <v>1</v>
      </c>
      <c r="M3398">
        <f>I3398*Diccionario!$B$36</f>
        <v>0.30858272549019605</v>
      </c>
      <c r="N3398">
        <f>M3398*Diccionario!$B$37</f>
        <v>3.1166855274509804E-2</v>
      </c>
      <c r="O3398">
        <f>N3398*Diccionario!$B$38</f>
        <v>4.6750282911764704E-3</v>
      </c>
      <c r="P3398">
        <f>O3398*Diccionario!$B$39</f>
        <v>4.2075254620588236E-3</v>
      </c>
      <c r="Q3398">
        <f>P3398*Diccionario!$B$40</f>
        <v>1.6830101848235295E-3</v>
      </c>
      <c r="R3398">
        <f>Q3398*Diccionario!$B$41</f>
        <v>1.0939566201352941E-3</v>
      </c>
      <c r="S3398">
        <f t="shared" si="534"/>
        <v>1.0939566201352941E-3</v>
      </c>
      <c r="T3398">
        <f>I3398*Diccionario!$B$36</f>
        <v>0.30858272549019605</v>
      </c>
      <c r="U3398">
        <f>T3398*Diccionario!$B$42</f>
        <v>3.1166855274509804E-2</v>
      </c>
      <c r="V3398">
        <f>U3398*Diccionario!$B$43</f>
        <v>2.6491826983333334E-2</v>
      </c>
      <c r="W3398">
        <f>V3398*Diccionario!$B$44</f>
        <v>5.0334471268333337E-3</v>
      </c>
      <c r="X3398">
        <f>W3398*Diccionario!$B$45</f>
        <v>1.9630443794650004E-3</v>
      </c>
      <c r="Y3398">
        <f>X3398*Diccionario!$B$46</f>
        <v>1.7471094977238504E-3</v>
      </c>
      <c r="Z3398">
        <f>Y3398*Diccionario!$B$47</f>
        <v>6.4643051415782464E-4</v>
      </c>
      <c r="AA3398">
        <f>Z3398*Diccionario!$B$48</f>
        <v>6.4643051415782464E-4</v>
      </c>
      <c r="AB3398">
        <f>AA3398*Diccionario!$B$49</f>
        <v>4.8482288561836845E-4</v>
      </c>
      <c r="AC3398">
        <f t="shared" si="535"/>
        <v>4.8482288561836845E-4</v>
      </c>
      <c r="AD3398">
        <f t="shared" si="536"/>
        <v>1.5787795057536627E-3</v>
      </c>
      <c r="AE3398">
        <f t="shared" si="537"/>
        <v>2.6456664953518313E-6</v>
      </c>
      <c r="AF3398" t="e">
        <f ca="1">IF(AD3398="","",_xludf.RANK.EQ(AD3398,$AD$2:$AD$5513,0))</f>
        <v>#NAME?</v>
      </c>
      <c r="AH3398" t="str">
        <f t="shared" si="538"/>
        <v>Baja</v>
      </c>
      <c r="AI3398" t="s">
        <v>153</v>
      </c>
      <c r="AJ3398" t="str">
        <f>IFERROR(VLOOKUP(B3398,Maestro_Regionales!$A$2:$B$35,2,FALSE),"Otras zonas")</f>
        <v>Costa</v>
      </c>
      <c r="AK3398" t="str">
        <f t="shared" si="539"/>
        <v>REGIMEN DE EXCEPCION | Costa</v>
      </c>
    </row>
    <row r="3399" spans="1:37">
      <c r="A3399" s="4" t="s">
        <v>1440</v>
      </c>
      <c r="B3399" s="4" t="s">
        <v>1441</v>
      </c>
      <c r="C3399" s="4" t="s">
        <v>1479</v>
      </c>
      <c r="D3399" s="4" t="s">
        <v>1480</v>
      </c>
      <c r="E3399" s="4" t="s">
        <v>88</v>
      </c>
      <c r="F3399" s="4">
        <v>150</v>
      </c>
      <c r="G3399" s="4">
        <v>3261</v>
      </c>
      <c r="H3399" s="4">
        <v>0</v>
      </c>
      <c r="I3399">
        <f t="shared" si="530"/>
        <v>3411</v>
      </c>
      <c r="J3399">
        <f t="shared" si="531"/>
        <v>4.3975373790677223E-2</v>
      </c>
      <c r="K3399">
        <f t="shared" si="532"/>
        <v>0.95602462620932283</v>
      </c>
      <c r="L3399">
        <f t="shared" si="533"/>
        <v>0</v>
      </c>
      <c r="M3399">
        <f>I3399*Diccionario!$B$36</f>
        <v>7.5724868823529405</v>
      </c>
      <c r="N3399">
        <f>M3399*Diccionario!$B$37</f>
        <v>0.76482117511764702</v>
      </c>
      <c r="O3399">
        <f>N3399*Diccionario!$B$38</f>
        <v>0.11472317626764705</v>
      </c>
      <c r="P3399">
        <f>O3399*Diccionario!$B$39</f>
        <v>0.10325085864088235</v>
      </c>
      <c r="Q3399">
        <f>P3399*Diccionario!$B$40</f>
        <v>4.1300343456352945E-2</v>
      </c>
      <c r="R3399">
        <f>Q3399*Diccionario!$B$41</f>
        <v>2.6845223246629416E-2</v>
      </c>
      <c r="S3399">
        <f t="shared" si="534"/>
        <v>2.6845223246629416E-2</v>
      </c>
      <c r="T3399">
        <f>I3399*Diccionario!$B$36</f>
        <v>7.5724868823529405</v>
      </c>
      <c r="U3399">
        <f>T3399*Diccionario!$B$42</f>
        <v>0.76482117511764702</v>
      </c>
      <c r="V3399">
        <f>U3399*Diccionario!$B$43</f>
        <v>0.65009799884999997</v>
      </c>
      <c r="W3399">
        <f>V3399*Diccionario!$B$44</f>
        <v>0.1235186197815</v>
      </c>
      <c r="X3399">
        <f>W3399*Diccionario!$B$45</f>
        <v>4.8172261714785003E-2</v>
      </c>
      <c r="Y3399">
        <f>X3399*Diccionario!$B$46</f>
        <v>4.2873312926158653E-2</v>
      </c>
      <c r="Z3399">
        <f>Y3399*Diccionario!$B$47</f>
        <v>1.5863125782678702E-2</v>
      </c>
      <c r="AA3399">
        <f>Z3399*Diccionario!$B$48</f>
        <v>1.5863125782678702E-2</v>
      </c>
      <c r="AB3399">
        <f>AA3399*Diccionario!$B$49</f>
        <v>1.1897344337009026E-2</v>
      </c>
      <c r="AC3399">
        <f t="shared" si="535"/>
        <v>1.1897344337009026E-2</v>
      </c>
      <c r="AD3399">
        <f t="shared" si="536"/>
        <v>3.8742567583638442E-2</v>
      </c>
      <c r="AE3399">
        <f t="shared" si="537"/>
        <v>6.4923513781619396E-5</v>
      </c>
      <c r="AF3399" t="e">
        <f ca="1">IF(AD3399="","",_xludf.RANK.EQ(AD3399,$AD$2:$AD$5513,0))</f>
        <v>#NAME?</v>
      </c>
      <c r="AH3399" t="str">
        <f t="shared" si="538"/>
        <v>Baja</v>
      </c>
      <c r="AI3399" t="s">
        <v>153</v>
      </c>
      <c r="AJ3399" t="str">
        <f>IFERROR(VLOOKUP(B3399,Maestro_Regionales!$A$2:$B$35,2,FALSE),"Otras zonas")</f>
        <v>Costa</v>
      </c>
      <c r="AK3399" t="str">
        <f t="shared" si="539"/>
        <v>COOSALUD EPS | Costa</v>
      </c>
    </row>
    <row r="3400" spans="1:37">
      <c r="A3400" s="4" t="s">
        <v>1440</v>
      </c>
      <c r="B3400" s="4" t="s">
        <v>1441</v>
      </c>
      <c r="C3400" s="4" t="s">
        <v>1479</v>
      </c>
      <c r="D3400" s="4" t="s">
        <v>1480</v>
      </c>
      <c r="E3400" s="4" t="s">
        <v>87</v>
      </c>
      <c r="F3400" s="4">
        <v>154</v>
      </c>
      <c r="G3400" s="4">
        <v>1802</v>
      </c>
      <c r="H3400" s="4">
        <v>0</v>
      </c>
      <c r="I3400">
        <f t="shared" si="530"/>
        <v>1956</v>
      </c>
      <c r="J3400">
        <f t="shared" si="531"/>
        <v>7.8732106339468297E-2</v>
      </c>
      <c r="K3400">
        <f t="shared" si="532"/>
        <v>0.92126789366053174</v>
      </c>
      <c r="L3400">
        <f t="shared" si="533"/>
        <v>0</v>
      </c>
      <c r="M3400">
        <f>I3400*Diccionario!$B$36</f>
        <v>4.3423583529411758</v>
      </c>
      <c r="N3400">
        <f>M3400*Diccionario!$B$37</f>
        <v>0.4385781936470588</v>
      </c>
      <c r="O3400">
        <f>N3400*Diccionario!$B$38</f>
        <v>6.5786729047058817E-2</v>
      </c>
      <c r="P3400">
        <f>O3400*Diccionario!$B$39</f>
        <v>5.9208056142352937E-2</v>
      </c>
      <c r="Q3400">
        <f>P3400*Diccionario!$B$40</f>
        <v>2.3683222456941176E-2</v>
      </c>
      <c r="R3400">
        <f>Q3400*Diccionario!$B$41</f>
        <v>1.5394094597011765E-2</v>
      </c>
      <c r="S3400">
        <f t="shared" si="534"/>
        <v>1.5394094597011765E-2</v>
      </c>
      <c r="T3400">
        <f>I3400*Diccionario!$B$36</f>
        <v>4.3423583529411758</v>
      </c>
      <c r="U3400">
        <f>T3400*Diccionario!$B$42</f>
        <v>0.4385781936470588</v>
      </c>
      <c r="V3400">
        <f>U3400*Diccionario!$B$43</f>
        <v>0.37279146459999996</v>
      </c>
      <c r="W3400">
        <f>V3400*Diccionario!$B$44</f>
        <v>7.0830378273999989E-2</v>
      </c>
      <c r="X3400">
        <f>W3400*Diccionario!$B$45</f>
        <v>2.7623847526859997E-2</v>
      </c>
      <c r="Y3400">
        <f>X3400*Diccionario!$B$46</f>
        <v>2.4585224298905396E-2</v>
      </c>
      <c r="Z3400">
        <f>Y3400*Diccionario!$B$47</f>
        <v>9.0965329905949958E-3</v>
      </c>
      <c r="AA3400">
        <f>Z3400*Diccionario!$B$48</f>
        <v>9.0965329905949958E-3</v>
      </c>
      <c r="AB3400">
        <f>AA3400*Diccionario!$B$49</f>
        <v>6.8223997429462469E-3</v>
      </c>
      <c r="AC3400">
        <f t="shared" si="535"/>
        <v>6.8223997429462469E-3</v>
      </c>
      <c r="AD3400">
        <f t="shared" si="536"/>
        <v>2.2216494339958013E-2</v>
      </c>
      <c r="AE3400">
        <f t="shared" si="537"/>
        <v>3.7229666654015695E-5</v>
      </c>
      <c r="AF3400" t="e">
        <f ca="1">IF(AD3400="","",_xludf.RANK.EQ(AD3400,$AD$2:$AD$5513,0))</f>
        <v>#NAME?</v>
      </c>
      <c r="AH3400" t="str">
        <f t="shared" si="538"/>
        <v>Baja</v>
      </c>
      <c r="AI3400" t="s">
        <v>153</v>
      </c>
      <c r="AJ3400" t="str">
        <f>IFERROR(VLOOKUP(B3400,Maestro_Regionales!$A$2:$B$35,2,FALSE),"Otras zonas")</f>
        <v>Costa</v>
      </c>
      <c r="AK3400" t="str">
        <f t="shared" si="539"/>
        <v>NUEVA EPS | Costa</v>
      </c>
    </row>
    <row r="3401" spans="1:37">
      <c r="A3401" s="4" t="s">
        <v>1440</v>
      </c>
      <c r="B3401" s="4" t="s">
        <v>1441</v>
      </c>
      <c r="C3401" s="4" t="s">
        <v>1479</v>
      </c>
      <c r="D3401" s="4" t="s">
        <v>1480</v>
      </c>
      <c r="E3401" s="4" t="s">
        <v>89</v>
      </c>
      <c r="F3401" s="4">
        <v>15</v>
      </c>
      <c r="G3401" s="4">
        <v>1445</v>
      </c>
      <c r="H3401" s="4">
        <v>0</v>
      </c>
      <c r="I3401">
        <f t="shared" si="530"/>
        <v>1460</v>
      </c>
      <c r="J3401">
        <f t="shared" si="531"/>
        <v>1.0273972602739725E-2</v>
      </c>
      <c r="K3401">
        <f t="shared" si="532"/>
        <v>0.98972602739726023</v>
      </c>
      <c r="L3401">
        <f t="shared" si="533"/>
        <v>0</v>
      </c>
      <c r="M3401">
        <f>I3401*Diccionario!$B$36</f>
        <v>3.2412286274509801</v>
      </c>
      <c r="N3401">
        <f>M3401*Diccionario!$B$37</f>
        <v>0.32736409137254902</v>
      </c>
      <c r="O3401">
        <f>N3401*Diccionario!$B$38</f>
        <v>4.9104613705882351E-2</v>
      </c>
      <c r="P3401">
        <f>O3401*Diccionario!$B$39</f>
        <v>4.4194152335294119E-2</v>
      </c>
      <c r="Q3401">
        <f>P3401*Diccionario!$B$40</f>
        <v>1.7677660934117649E-2</v>
      </c>
      <c r="R3401">
        <f>Q3401*Diccionario!$B$41</f>
        <v>1.1490479607176472E-2</v>
      </c>
      <c r="S3401">
        <f t="shared" si="534"/>
        <v>1.1490479607176472E-2</v>
      </c>
      <c r="T3401">
        <f>I3401*Diccionario!$B$36</f>
        <v>3.2412286274509801</v>
      </c>
      <c r="U3401">
        <f>T3401*Diccionario!$B$42</f>
        <v>0.32736409137254902</v>
      </c>
      <c r="V3401">
        <f>U3401*Diccionario!$B$43</f>
        <v>0.27825947766666664</v>
      </c>
      <c r="W3401">
        <f>V3401*Diccionario!$B$44</f>
        <v>5.2869300756666661E-2</v>
      </c>
      <c r="X3401">
        <f>W3401*Diccionario!$B$45</f>
        <v>2.0619027295099998E-2</v>
      </c>
      <c r="Y3401">
        <f>X3401*Diccionario!$B$46</f>
        <v>1.8350934292638999E-2</v>
      </c>
      <c r="Z3401">
        <f>Y3401*Diccionario!$B$47</f>
        <v>6.7898456882764299E-3</v>
      </c>
      <c r="AA3401">
        <f>Z3401*Diccionario!$B$48</f>
        <v>6.7898456882764299E-3</v>
      </c>
      <c r="AB3401">
        <f>AA3401*Diccionario!$B$49</f>
        <v>5.092384266207322E-3</v>
      </c>
      <c r="AC3401">
        <f t="shared" si="535"/>
        <v>5.092384266207322E-3</v>
      </c>
      <c r="AD3401">
        <f t="shared" si="536"/>
        <v>1.6582863873383792E-2</v>
      </c>
      <c r="AE3401">
        <f t="shared" si="537"/>
        <v>2.7789014987148727E-5</v>
      </c>
      <c r="AF3401" t="e">
        <f ca="1">IF(AD3401="","",_xludf.RANK.EQ(AD3401,$AD$2:$AD$5513,0))</f>
        <v>#NAME?</v>
      </c>
      <c r="AH3401" t="str">
        <f t="shared" si="538"/>
        <v>Baja</v>
      </c>
      <c r="AI3401" t="s">
        <v>153</v>
      </c>
      <c r="AJ3401" t="str">
        <f>IFERROR(VLOOKUP(B3401,Maestro_Regionales!$A$2:$B$35,2,FALSE),"Otras zonas")</f>
        <v>Costa</v>
      </c>
      <c r="AK3401" t="str">
        <f t="shared" si="539"/>
        <v>PROTEGER EPS (ANTES CAJACOPI EPS) | Costa</v>
      </c>
    </row>
    <row r="3402" spans="1:37">
      <c r="A3402" s="4" t="s">
        <v>1440</v>
      </c>
      <c r="B3402" s="4" t="s">
        <v>1441</v>
      </c>
      <c r="C3402" s="4" t="s">
        <v>1479</v>
      </c>
      <c r="D3402" s="4" t="s">
        <v>1480</v>
      </c>
      <c r="E3402" s="4" t="s">
        <v>90</v>
      </c>
      <c r="F3402" s="4">
        <v>0</v>
      </c>
      <c r="G3402" s="4">
        <v>0</v>
      </c>
      <c r="H3402" s="4">
        <v>48</v>
      </c>
      <c r="I3402">
        <f t="shared" si="530"/>
        <v>48</v>
      </c>
      <c r="J3402">
        <f t="shared" si="531"/>
        <v>0</v>
      </c>
      <c r="K3402">
        <f t="shared" si="532"/>
        <v>0</v>
      </c>
      <c r="L3402">
        <f t="shared" si="533"/>
        <v>1</v>
      </c>
      <c r="M3402">
        <f>I3402*Diccionario!$B$36</f>
        <v>0.10656094117647058</v>
      </c>
      <c r="N3402">
        <f>M3402*Diccionario!$B$37</f>
        <v>1.0762655058823529E-2</v>
      </c>
      <c r="O3402">
        <f>N3402*Diccionario!$B$38</f>
        <v>1.6143982588235292E-3</v>
      </c>
      <c r="P3402">
        <f>O3402*Diccionario!$B$39</f>
        <v>1.4529584329411763E-3</v>
      </c>
      <c r="Q3402">
        <f>P3402*Diccionario!$B$40</f>
        <v>5.811833731764705E-4</v>
      </c>
      <c r="R3402">
        <f>Q3402*Diccionario!$B$41</f>
        <v>3.7776919256470585E-4</v>
      </c>
      <c r="S3402">
        <f t="shared" si="534"/>
        <v>3.7776919256470585E-4</v>
      </c>
      <c r="T3402">
        <f>I3402*Diccionario!$B$36</f>
        <v>0.10656094117647058</v>
      </c>
      <c r="U3402">
        <f>T3402*Diccionario!$B$42</f>
        <v>1.0762655058823529E-2</v>
      </c>
      <c r="V3402">
        <f>U3402*Diccionario!$B$43</f>
        <v>9.148256799999999E-3</v>
      </c>
      <c r="W3402">
        <f>V3402*Diccionario!$B$44</f>
        <v>1.7381687919999999E-3</v>
      </c>
      <c r="X3402">
        <f>W3402*Diccionario!$B$45</f>
        <v>6.7788582887999993E-4</v>
      </c>
      <c r="Y3402">
        <f>X3402*Diccionario!$B$46</f>
        <v>6.0331838770319999E-4</v>
      </c>
      <c r="Z3402">
        <f>Y3402*Diccionario!$B$47</f>
        <v>2.2322780345018398E-4</v>
      </c>
      <c r="AA3402">
        <f>Z3402*Diccionario!$B$48</f>
        <v>2.2322780345018398E-4</v>
      </c>
      <c r="AB3402">
        <f>AA3402*Diccionario!$B$49</f>
        <v>1.6742085258763799E-4</v>
      </c>
      <c r="AC3402">
        <f t="shared" si="535"/>
        <v>1.6742085258763799E-4</v>
      </c>
      <c r="AD3402">
        <f t="shared" si="536"/>
        <v>5.4519004515234386E-4</v>
      </c>
      <c r="AE3402">
        <f t="shared" si="537"/>
        <v>9.1361145163228697E-7</v>
      </c>
      <c r="AF3402" t="e">
        <f ca="1">IF(AD3402="","",_xludf.RANK.EQ(AD3402,$AD$2:$AD$5513,0))</f>
        <v>#NAME?</v>
      </c>
      <c r="AH3402" t="str">
        <f t="shared" si="538"/>
        <v>Baja</v>
      </c>
      <c r="AI3402" t="s">
        <v>153</v>
      </c>
      <c r="AJ3402" t="str">
        <f>IFERROR(VLOOKUP(B3402,Maestro_Regionales!$A$2:$B$35,2,FALSE),"Otras zonas")</f>
        <v>Costa</v>
      </c>
      <c r="AK3402" t="str">
        <f t="shared" si="539"/>
        <v>REGIMEN DE EXCEPCION | Costa</v>
      </c>
    </row>
    <row r="3403" spans="1:37">
      <c r="A3403" s="4" t="s">
        <v>1440</v>
      </c>
      <c r="B3403" s="4" t="s">
        <v>1441</v>
      </c>
      <c r="C3403" s="4" t="s">
        <v>1481</v>
      </c>
      <c r="D3403" s="4" t="s">
        <v>1482</v>
      </c>
      <c r="E3403" s="4" t="s">
        <v>88</v>
      </c>
      <c r="F3403" s="4">
        <v>307</v>
      </c>
      <c r="G3403" s="4">
        <v>4938</v>
      </c>
      <c r="H3403" s="4">
        <v>0</v>
      </c>
      <c r="I3403">
        <f t="shared" si="530"/>
        <v>5245</v>
      </c>
      <c r="J3403">
        <f t="shared" si="531"/>
        <v>5.8531935176358435E-2</v>
      </c>
      <c r="K3403">
        <f t="shared" si="532"/>
        <v>0.94146806482364154</v>
      </c>
      <c r="L3403">
        <f t="shared" si="533"/>
        <v>0</v>
      </c>
      <c r="M3403">
        <f>I3403*Diccionario!$B$36</f>
        <v>11.644002843137255</v>
      </c>
      <c r="N3403">
        <f>M3403*Diccionario!$B$37</f>
        <v>1.1760442871568628</v>
      </c>
      <c r="O3403">
        <f>N3403*Diccionario!$B$38</f>
        <v>0.17640664307352941</v>
      </c>
      <c r="P3403">
        <f>O3403*Diccionario!$B$39</f>
        <v>0.15876597876617646</v>
      </c>
      <c r="Q3403">
        <f>P3403*Diccionario!$B$40</f>
        <v>6.3506391506470583E-2</v>
      </c>
      <c r="R3403">
        <f>Q3403*Diccionario!$B$41</f>
        <v>4.1279154479205882E-2</v>
      </c>
      <c r="S3403">
        <f t="shared" si="534"/>
        <v>4.1279154479205882E-2</v>
      </c>
      <c r="T3403">
        <f>I3403*Diccionario!$B$36</f>
        <v>11.644002843137255</v>
      </c>
      <c r="U3403">
        <f>T3403*Diccionario!$B$42</f>
        <v>1.1760442871568628</v>
      </c>
      <c r="V3403">
        <f>U3403*Diccionario!$B$43</f>
        <v>0.99963764408333333</v>
      </c>
      <c r="W3403">
        <f>V3403*Diccionario!$B$44</f>
        <v>0.18993115237583333</v>
      </c>
      <c r="X3403">
        <f>W3403*Diccionario!$B$45</f>
        <v>7.4073149426575002E-2</v>
      </c>
      <c r="Y3403">
        <f>X3403*Diccionario!$B$46</f>
        <v>6.5925102989651749E-2</v>
      </c>
      <c r="Z3403">
        <f>Y3403*Diccionario!$B$47</f>
        <v>2.4392288106171146E-2</v>
      </c>
      <c r="AA3403">
        <f>Z3403*Diccionario!$B$48</f>
        <v>2.4392288106171146E-2</v>
      </c>
      <c r="AB3403">
        <f>AA3403*Diccionario!$B$49</f>
        <v>1.8294216079628361E-2</v>
      </c>
      <c r="AC3403">
        <f t="shared" si="535"/>
        <v>1.8294216079628361E-2</v>
      </c>
      <c r="AD3403">
        <f t="shared" si="536"/>
        <v>5.9573370558834243E-2</v>
      </c>
      <c r="AE3403">
        <f t="shared" si="537"/>
        <v>9.9831084662736362E-5</v>
      </c>
      <c r="AF3403" t="e">
        <f ca="1">IF(AD3403="","",_xludf.RANK.EQ(AD3403,$AD$2:$AD$5513,0))</f>
        <v>#NAME?</v>
      </c>
      <c r="AH3403" t="str">
        <f t="shared" si="538"/>
        <v>Baja</v>
      </c>
      <c r="AI3403" t="s">
        <v>153</v>
      </c>
      <c r="AJ3403" t="str">
        <f>IFERROR(VLOOKUP(B3403,Maestro_Regionales!$A$2:$B$35,2,FALSE),"Otras zonas")</f>
        <v>Costa</v>
      </c>
      <c r="AK3403" t="str">
        <f t="shared" si="539"/>
        <v>COOSALUD EPS | Costa</v>
      </c>
    </row>
    <row r="3404" spans="1:37">
      <c r="A3404" s="4" t="s">
        <v>1440</v>
      </c>
      <c r="B3404" s="4" t="s">
        <v>1441</v>
      </c>
      <c r="C3404" s="4" t="s">
        <v>1481</v>
      </c>
      <c r="D3404" s="4" t="s">
        <v>1482</v>
      </c>
      <c r="E3404" s="4" t="s">
        <v>87</v>
      </c>
      <c r="F3404" s="4">
        <v>386</v>
      </c>
      <c r="G3404" s="4">
        <v>4416</v>
      </c>
      <c r="H3404" s="4">
        <v>0</v>
      </c>
      <c r="I3404">
        <f t="shared" si="530"/>
        <v>4802</v>
      </c>
      <c r="J3404">
        <f t="shared" si="531"/>
        <v>8.0383173677634326E-2</v>
      </c>
      <c r="K3404">
        <f t="shared" si="532"/>
        <v>0.91961682632236563</v>
      </c>
      <c r="L3404">
        <f t="shared" si="533"/>
        <v>0</v>
      </c>
      <c r="M3404">
        <f>I3404*Diccionario!$B$36</f>
        <v>10.660534156862745</v>
      </c>
      <c r="N3404">
        <f>M3404*Diccionario!$B$37</f>
        <v>1.0767139498431373</v>
      </c>
      <c r="O3404">
        <f>N3404*Diccionario!$B$38</f>
        <v>0.16150709247647058</v>
      </c>
      <c r="P3404">
        <f>O3404*Diccionario!$B$39</f>
        <v>0.14535638322882352</v>
      </c>
      <c r="Q3404">
        <f>P3404*Diccionario!$B$40</f>
        <v>5.8142553291529411E-2</v>
      </c>
      <c r="R3404">
        <f>Q3404*Diccionario!$B$41</f>
        <v>3.7792659639494117E-2</v>
      </c>
      <c r="S3404">
        <f t="shared" si="534"/>
        <v>3.7792659639494117E-2</v>
      </c>
      <c r="T3404">
        <f>I3404*Diccionario!$B$36</f>
        <v>10.660534156862745</v>
      </c>
      <c r="U3404">
        <f>T3404*Diccionario!$B$42</f>
        <v>1.0767139498431373</v>
      </c>
      <c r="V3404">
        <f>U3404*Diccionario!$B$43</f>
        <v>0.91520685736666663</v>
      </c>
      <c r="W3404">
        <f>V3404*Diccionario!$B$44</f>
        <v>0.17388930289966667</v>
      </c>
      <c r="X3404">
        <f>W3404*Diccionario!$B$45</f>
        <v>6.7816828130870005E-2</v>
      </c>
      <c r="Y3404">
        <f>X3404*Diccionario!$B$46</f>
        <v>6.0356977036474302E-2</v>
      </c>
      <c r="Z3404">
        <f>Y3404*Diccionario!$B$47</f>
        <v>2.2332081503495492E-2</v>
      </c>
      <c r="AA3404">
        <f>Z3404*Diccionario!$B$48</f>
        <v>2.2332081503495492E-2</v>
      </c>
      <c r="AB3404">
        <f>AA3404*Diccionario!$B$49</f>
        <v>1.6749061127621617E-2</v>
      </c>
      <c r="AC3404">
        <f t="shared" si="535"/>
        <v>1.6749061127621617E-2</v>
      </c>
      <c r="AD3404">
        <f t="shared" si="536"/>
        <v>5.4541720767115734E-2</v>
      </c>
      <c r="AE3404">
        <f t="shared" si="537"/>
        <v>9.1399212307046709E-5</v>
      </c>
      <c r="AF3404" t="e">
        <f ca="1">IF(AD3404="","",_xludf.RANK.EQ(AD3404,$AD$2:$AD$5513,0))</f>
        <v>#NAME?</v>
      </c>
      <c r="AH3404" t="str">
        <f t="shared" si="538"/>
        <v>Baja</v>
      </c>
      <c r="AI3404" t="s">
        <v>153</v>
      </c>
      <c r="AJ3404" t="str">
        <f>IFERROR(VLOOKUP(B3404,Maestro_Regionales!$A$2:$B$35,2,FALSE),"Otras zonas")</f>
        <v>Costa</v>
      </c>
      <c r="AK3404" t="str">
        <f t="shared" si="539"/>
        <v>NUEVA EPS | Costa</v>
      </c>
    </row>
    <row r="3405" spans="1:37">
      <c r="A3405" s="4" t="s">
        <v>1440</v>
      </c>
      <c r="B3405" s="4" t="s">
        <v>1441</v>
      </c>
      <c r="C3405" s="4" t="s">
        <v>1481</v>
      </c>
      <c r="D3405" s="4" t="s">
        <v>1482</v>
      </c>
      <c r="E3405" s="4" t="s">
        <v>505</v>
      </c>
      <c r="F3405" s="4">
        <v>18</v>
      </c>
      <c r="G3405" s="4">
        <v>2738</v>
      </c>
      <c r="H3405" s="4">
        <v>0</v>
      </c>
      <c r="I3405">
        <f t="shared" si="530"/>
        <v>2756</v>
      </c>
      <c r="J3405">
        <f t="shared" si="531"/>
        <v>6.5312046444121917E-3</v>
      </c>
      <c r="K3405">
        <f t="shared" si="532"/>
        <v>0.99346879535558785</v>
      </c>
      <c r="L3405">
        <f t="shared" si="533"/>
        <v>0</v>
      </c>
      <c r="M3405">
        <f>I3405*Diccionario!$B$36</f>
        <v>6.118374039215686</v>
      </c>
      <c r="N3405">
        <f>M3405*Diccionario!$B$37</f>
        <v>0.61795577796078438</v>
      </c>
      <c r="O3405">
        <f>N3405*Diccionario!$B$38</f>
        <v>9.2693366694117652E-2</v>
      </c>
      <c r="P3405">
        <f>O3405*Diccionario!$B$39</f>
        <v>8.3424030024705886E-2</v>
      </c>
      <c r="Q3405">
        <f>P3405*Diccionario!$B$40</f>
        <v>3.3369612009882359E-2</v>
      </c>
      <c r="R3405">
        <f>Q3405*Diccionario!$B$41</f>
        <v>2.1690247806423535E-2</v>
      </c>
      <c r="S3405">
        <f t="shared" si="534"/>
        <v>2.1690247806423535E-2</v>
      </c>
      <c r="T3405">
        <f>I3405*Diccionario!$B$36</f>
        <v>6.118374039215686</v>
      </c>
      <c r="U3405">
        <f>T3405*Diccionario!$B$42</f>
        <v>0.61795577796078438</v>
      </c>
      <c r="V3405">
        <f>U3405*Diccionario!$B$43</f>
        <v>0.52526241126666673</v>
      </c>
      <c r="W3405">
        <f>V3405*Diccionario!$B$44</f>
        <v>9.9799858140666678E-2</v>
      </c>
      <c r="X3405">
        <f>W3405*Diccionario!$B$45</f>
        <v>3.8921944674860008E-2</v>
      </c>
      <c r="Y3405">
        <f>X3405*Diccionario!$B$46</f>
        <v>3.4640530760625406E-2</v>
      </c>
      <c r="Z3405">
        <f>Y3405*Diccionario!$B$47</f>
        <v>1.2816996381431399E-2</v>
      </c>
      <c r="AA3405">
        <f>Z3405*Diccionario!$B$48</f>
        <v>1.2816996381431399E-2</v>
      </c>
      <c r="AB3405">
        <f>AA3405*Diccionario!$B$49</f>
        <v>9.6127472860735499E-3</v>
      </c>
      <c r="AC3405">
        <f t="shared" si="535"/>
        <v>9.6127472860735499E-3</v>
      </c>
      <c r="AD3405">
        <f t="shared" si="536"/>
        <v>3.1302995092497087E-2</v>
      </c>
      <c r="AE3405">
        <f t="shared" si="537"/>
        <v>5.2456524181220491E-5</v>
      </c>
      <c r="AF3405" t="e">
        <f ca="1">IF(AD3405="","",_xludf.RANK.EQ(AD3405,$AD$2:$AD$5513,0))</f>
        <v>#NAME?</v>
      </c>
      <c r="AH3405" t="str">
        <f t="shared" si="538"/>
        <v>Baja</v>
      </c>
      <c r="AI3405" t="s">
        <v>153</v>
      </c>
      <c r="AJ3405" t="str">
        <f>IFERROR(VLOOKUP(B3405,Maestro_Regionales!$A$2:$B$35,2,FALSE),"Otras zonas")</f>
        <v>Costa</v>
      </c>
      <c r="AK3405" t="str">
        <f t="shared" si="539"/>
        <v>DUSAKAWI EPSI | Costa</v>
      </c>
    </row>
    <row r="3406" spans="1:37">
      <c r="A3406" s="4" t="s">
        <v>1440</v>
      </c>
      <c r="B3406" s="4" t="s">
        <v>1441</v>
      </c>
      <c r="C3406" s="4" t="s">
        <v>1481</v>
      </c>
      <c r="D3406" s="4" t="s">
        <v>1482</v>
      </c>
      <c r="E3406" s="4" t="s">
        <v>89</v>
      </c>
      <c r="F3406" s="4">
        <v>31</v>
      </c>
      <c r="G3406" s="4">
        <v>1136</v>
      </c>
      <c r="H3406" s="4">
        <v>0</v>
      </c>
      <c r="I3406">
        <f t="shared" si="530"/>
        <v>1167</v>
      </c>
      <c r="J3406">
        <f t="shared" si="531"/>
        <v>2.6563838903170524E-2</v>
      </c>
      <c r="K3406">
        <f t="shared" si="532"/>
        <v>0.97343616109682951</v>
      </c>
      <c r="L3406">
        <f t="shared" si="533"/>
        <v>0</v>
      </c>
      <c r="M3406">
        <f>I3406*Diccionario!$B$36</f>
        <v>2.5907628823529412</v>
      </c>
      <c r="N3406">
        <f>M3406*Diccionario!$B$37</f>
        <v>0.2616670511176471</v>
      </c>
      <c r="O3406">
        <f>N3406*Diccionario!$B$38</f>
        <v>3.9250057667647061E-2</v>
      </c>
      <c r="P3406">
        <f>O3406*Diccionario!$B$39</f>
        <v>3.5325051900882358E-2</v>
      </c>
      <c r="Q3406">
        <f>P3406*Diccionario!$B$40</f>
        <v>1.4130020760352944E-2</v>
      </c>
      <c r="R3406">
        <f>Q3406*Diccionario!$B$41</f>
        <v>9.1845134942294144E-3</v>
      </c>
      <c r="S3406">
        <f t="shared" si="534"/>
        <v>9.1845134942294144E-3</v>
      </c>
      <c r="T3406">
        <f>I3406*Diccionario!$B$36</f>
        <v>2.5907628823529412</v>
      </c>
      <c r="U3406">
        <f>T3406*Diccionario!$B$42</f>
        <v>0.2616670511176471</v>
      </c>
      <c r="V3406">
        <f>U3406*Diccionario!$B$43</f>
        <v>0.22241699345000002</v>
      </c>
      <c r="W3406">
        <f>V3406*Diccionario!$B$44</f>
        <v>4.2259228755500006E-2</v>
      </c>
      <c r="X3406">
        <f>W3406*Diccionario!$B$45</f>
        <v>1.6481099214645002E-2</v>
      </c>
      <c r="Y3406">
        <f>X3406*Diccionario!$B$46</f>
        <v>1.4668178301034052E-2</v>
      </c>
      <c r="Z3406">
        <f>Y3406*Diccionario!$B$47</f>
        <v>5.4272259713825993E-3</v>
      </c>
      <c r="AA3406">
        <f>Z3406*Diccionario!$B$48</f>
        <v>5.4272259713825993E-3</v>
      </c>
      <c r="AB3406">
        <f>AA3406*Diccionario!$B$49</f>
        <v>4.0704194785369492E-3</v>
      </c>
      <c r="AC3406">
        <f t="shared" si="535"/>
        <v>4.0704194785369492E-3</v>
      </c>
      <c r="AD3406">
        <f t="shared" si="536"/>
        <v>1.3254932972766365E-2</v>
      </c>
      <c r="AE3406">
        <f t="shared" si="537"/>
        <v>2.2212178417809983E-5</v>
      </c>
      <c r="AF3406" t="e">
        <f ca="1">IF(AD3406="","",_xludf.RANK.EQ(AD3406,$AD$2:$AD$5513,0))</f>
        <v>#NAME?</v>
      </c>
      <c r="AH3406" t="str">
        <f t="shared" si="538"/>
        <v>Baja</v>
      </c>
      <c r="AI3406" t="s">
        <v>153</v>
      </c>
      <c r="AJ3406" t="str">
        <f>IFERROR(VLOOKUP(B3406,Maestro_Regionales!$A$2:$B$35,2,FALSE),"Otras zonas")</f>
        <v>Costa</v>
      </c>
      <c r="AK3406" t="str">
        <f t="shared" si="539"/>
        <v>PROTEGER EPS (ANTES CAJACOPI EPS) | Costa</v>
      </c>
    </row>
    <row r="3407" spans="1:37">
      <c r="A3407" s="4" t="s">
        <v>1440</v>
      </c>
      <c r="B3407" s="4" t="s">
        <v>1441</v>
      </c>
      <c r="C3407" s="4" t="s">
        <v>1481</v>
      </c>
      <c r="D3407" s="4" t="s">
        <v>1482</v>
      </c>
      <c r="E3407" s="4" t="s">
        <v>90</v>
      </c>
      <c r="F3407" s="4">
        <v>0</v>
      </c>
      <c r="G3407" s="4">
        <v>0</v>
      </c>
      <c r="H3407" s="4">
        <v>186</v>
      </c>
      <c r="I3407">
        <f t="shared" si="530"/>
        <v>186</v>
      </c>
      <c r="J3407">
        <f t="shared" si="531"/>
        <v>0</v>
      </c>
      <c r="K3407">
        <f t="shared" si="532"/>
        <v>0</v>
      </c>
      <c r="L3407">
        <f t="shared" si="533"/>
        <v>1</v>
      </c>
      <c r="M3407">
        <f>I3407*Diccionario!$B$36</f>
        <v>0.41292364705882351</v>
      </c>
      <c r="N3407">
        <f>M3407*Diccionario!$B$37</f>
        <v>4.1705288352941176E-2</v>
      </c>
      <c r="O3407">
        <f>N3407*Diccionario!$B$38</f>
        <v>6.2557932529411766E-3</v>
      </c>
      <c r="P3407">
        <f>O3407*Diccionario!$B$39</f>
        <v>5.6302139276470592E-3</v>
      </c>
      <c r="Q3407">
        <f>P3407*Diccionario!$B$40</f>
        <v>2.252085571058824E-3</v>
      </c>
      <c r="R3407">
        <f>Q3407*Diccionario!$B$41</f>
        <v>1.4638556211882356E-3</v>
      </c>
      <c r="S3407">
        <f t="shared" si="534"/>
        <v>1.4638556211882356E-3</v>
      </c>
      <c r="T3407">
        <f>I3407*Diccionario!$B$36</f>
        <v>0.41292364705882351</v>
      </c>
      <c r="U3407">
        <f>T3407*Diccionario!$B$42</f>
        <v>4.1705288352941176E-2</v>
      </c>
      <c r="V3407">
        <f>U3407*Diccionario!$B$43</f>
        <v>3.5449495099999999E-2</v>
      </c>
      <c r="W3407">
        <f>V3407*Diccionario!$B$44</f>
        <v>6.7354040689999997E-3</v>
      </c>
      <c r="X3407">
        <f>W3407*Diccionario!$B$45</f>
        <v>2.6268075869099999E-3</v>
      </c>
      <c r="Y3407">
        <f>X3407*Diccionario!$B$46</f>
        <v>2.3378587523498998E-3</v>
      </c>
      <c r="Z3407">
        <f>Y3407*Diccionario!$B$47</f>
        <v>8.650077383694629E-4</v>
      </c>
      <c r="AA3407">
        <f>Z3407*Diccionario!$B$48</f>
        <v>8.650077383694629E-4</v>
      </c>
      <c r="AB3407">
        <f>AA3407*Diccionario!$B$49</f>
        <v>6.4875580377709717E-4</v>
      </c>
      <c r="AC3407">
        <f t="shared" si="535"/>
        <v>6.4875580377709717E-4</v>
      </c>
      <c r="AD3407">
        <f t="shared" si="536"/>
        <v>2.1126114249653328E-3</v>
      </c>
      <c r="AE3407">
        <f t="shared" si="537"/>
        <v>3.5402443750751125E-6</v>
      </c>
      <c r="AF3407" t="e">
        <f ca="1">IF(AD3407="","",_xludf.RANK.EQ(AD3407,$AD$2:$AD$5513,0))</f>
        <v>#NAME?</v>
      </c>
      <c r="AH3407" t="str">
        <f t="shared" si="538"/>
        <v>Baja</v>
      </c>
      <c r="AI3407" t="s">
        <v>153</v>
      </c>
      <c r="AJ3407" t="str">
        <f>IFERROR(VLOOKUP(B3407,Maestro_Regionales!$A$2:$B$35,2,FALSE),"Otras zonas")</f>
        <v>Costa</v>
      </c>
      <c r="AK3407" t="str">
        <f t="shared" si="539"/>
        <v>REGIMEN DE EXCEPCION | Costa</v>
      </c>
    </row>
    <row r="3408" spans="1:37">
      <c r="A3408" s="4" t="s">
        <v>1440</v>
      </c>
      <c r="B3408" s="4" t="s">
        <v>1441</v>
      </c>
      <c r="C3408" s="4" t="s">
        <v>1483</v>
      </c>
      <c r="D3408" s="4" t="s">
        <v>802</v>
      </c>
      <c r="E3408" s="4" t="s">
        <v>88</v>
      </c>
      <c r="F3408" s="4">
        <v>333</v>
      </c>
      <c r="G3408" s="4">
        <v>4884</v>
      </c>
      <c r="H3408" s="4">
        <v>0</v>
      </c>
      <c r="I3408">
        <f t="shared" si="530"/>
        <v>5217</v>
      </c>
      <c r="J3408">
        <f t="shared" si="531"/>
        <v>6.3829787234042548E-2</v>
      </c>
      <c r="K3408">
        <f t="shared" si="532"/>
        <v>0.93617021276595747</v>
      </c>
      <c r="L3408">
        <f t="shared" si="533"/>
        <v>0</v>
      </c>
      <c r="M3408">
        <f>I3408*Diccionario!$B$36</f>
        <v>11.581842294117646</v>
      </c>
      <c r="N3408">
        <f>M3408*Diccionario!$B$37</f>
        <v>1.1697660717058822</v>
      </c>
      <c r="O3408">
        <f>N3408*Diccionario!$B$38</f>
        <v>0.17546491075588233</v>
      </c>
      <c r="P3408">
        <f>O3408*Diccionario!$B$39</f>
        <v>0.1579184196802941</v>
      </c>
      <c r="Q3408">
        <f>P3408*Diccionario!$B$40</f>
        <v>6.3167367872117644E-2</v>
      </c>
      <c r="R3408">
        <f>Q3408*Diccionario!$B$41</f>
        <v>4.1058789116876472E-2</v>
      </c>
      <c r="S3408">
        <f t="shared" si="534"/>
        <v>4.1058789116876472E-2</v>
      </c>
      <c r="T3408">
        <f>I3408*Diccionario!$B$36</f>
        <v>11.581842294117646</v>
      </c>
      <c r="U3408">
        <f>T3408*Diccionario!$B$42</f>
        <v>1.1697660717058822</v>
      </c>
      <c r="V3408">
        <f>U3408*Diccionario!$B$43</f>
        <v>0.99430116094999987</v>
      </c>
      <c r="W3408">
        <f>V3408*Diccionario!$B$44</f>
        <v>0.18891722058049998</v>
      </c>
      <c r="X3408">
        <f>W3408*Diccionario!$B$45</f>
        <v>7.3677716026394988E-2</v>
      </c>
      <c r="Y3408">
        <f>X3408*Diccionario!$B$46</f>
        <v>6.5573167263491536E-2</v>
      </c>
      <c r="Z3408">
        <f>Y3408*Diccionario!$B$47</f>
        <v>2.4262071887491868E-2</v>
      </c>
      <c r="AA3408">
        <f>Z3408*Diccionario!$B$48</f>
        <v>2.4262071887491868E-2</v>
      </c>
      <c r="AB3408">
        <f>AA3408*Diccionario!$B$49</f>
        <v>1.8196553915618901E-2</v>
      </c>
      <c r="AC3408">
        <f t="shared" si="535"/>
        <v>1.8196553915618901E-2</v>
      </c>
      <c r="AD3408">
        <f t="shared" si="536"/>
        <v>5.9255343032495369E-2</v>
      </c>
      <c r="AE3408">
        <f t="shared" si="537"/>
        <v>9.9298144649284179E-5</v>
      </c>
      <c r="AF3408" t="e">
        <f ca="1">IF(AD3408="","",_xludf.RANK.EQ(AD3408,$AD$2:$AD$5513,0))</f>
        <v>#NAME?</v>
      </c>
      <c r="AH3408" t="str">
        <f t="shared" si="538"/>
        <v>Baja</v>
      </c>
      <c r="AI3408" t="s">
        <v>153</v>
      </c>
      <c r="AJ3408" t="str">
        <f>IFERROR(VLOOKUP(B3408,Maestro_Regionales!$A$2:$B$35,2,FALSE),"Otras zonas")</f>
        <v>Costa</v>
      </c>
      <c r="AK3408" t="str">
        <f t="shared" si="539"/>
        <v>COOSALUD EPS | Costa</v>
      </c>
    </row>
    <row r="3409" spans="1:37">
      <c r="A3409" s="4" t="s">
        <v>1440</v>
      </c>
      <c r="B3409" s="4" t="s">
        <v>1441</v>
      </c>
      <c r="C3409" s="4" t="s">
        <v>1483</v>
      </c>
      <c r="D3409" s="4" t="s">
        <v>802</v>
      </c>
      <c r="E3409" s="4" t="s">
        <v>77</v>
      </c>
      <c r="F3409" s="4">
        <v>472</v>
      </c>
      <c r="G3409" s="4">
        <v>2861</v>
      </c>
      <c r="H3409" s="4">
        <v>0</v>
      </c>
      <c r="I3409">
        <f t="shared" si="530"/>
        <v>3333</v>
      </c>
      <c r="J3409">
        <f t="shared" si="531"/>
        <v>0.14161416141614161</v>
      </c>
      <c r="K3409">
        <f t="shared" si="532"/>
        <v>0.85838583858385842</v>
      </c>
      <c r="L3409">
        <f t="shared" si="533"/>
        <v>0</v>
      </c>
      <c r="M3409">
        <f>I3409*Diccionario!$B$36</f>
        <v>7.399325352941176</v>
      </c>
      <c r="N3409">
        <f>M3409*Diccionario!$B$37</f>
        <v>0.74733186064705881</v>
      </c>
      <c r="O3409">
        <f>N3409*Diccionario!$B$38</f>
        <v>0.11209977909705882</v>
      </c>
      <c r="P3409">
        <f>O3409*Diccionario!$B$39</f>
        <v>0.10088980118735294</v>
      </c>
      <c r="Q3409">
        <f>P3409*Diccionario!$B$40</f>
        <v>4.035592047494118E-2</v>
      </c>
      <c r="R3409">
        <f>Q3409*Diccionario!$B$41</f>
        <v>2.623134830871177E-2</v>
      </c>
      <c r="S3409">
        <f t="shared" si="534"/>
        <v>2.623134830871177E-2</v>
      </c>
      <c r="T3409">
        <f>I3409*Diccionario!$B$36</f>
        <v>7.399325352941176</v>
      </c>
      <c r="U3409">
        <f>T3409*Diccionario!$B$42</f>
        <v>0.74733186064705881</v>
      </c>
      <c r="V3409">
        <f>U3409*Diccionario!$B$43</f>
        <v>0.63523208154999999</v>
      </c>
      <c r="W3409">
        <f>V3409*Diccionario!$B$44</f>
        <v>0.1206940954945</v>
      </c>
      <c r="X3409">
        <f>W3409*Diccionario!$B$45</f>
        <v>4.7070697242855002E-2</v>
      </c>
      <c r="Y3409">
        <f>X3409*Diccionario!$B$46</f>
        <v>4.1892920546140952E-2</v>
      </c>
      <c r="Z3409">
        <f>Y3409*Diccionario!$B$47</f>
        <v>1.5500380602072152E-2</v>
      </c>
      <c r="AA3409">
        <f>Z3409*Diccionario!$B$48</f>
        <v>1.5500380602072152E-2</v>
      </c>
      <c r="AB3409">
        <f>AA3409*Diccionario!$B$49</f>
        <v>1.1625285451554114E-2</v>
      </c>
      <c r="AC3409">
        <f t="shared" si="535"/>
        <v>1.1625285451554114E-2</v>
      </c>
      <c r="AD3409">
        <f t="shared" si="536"/>
        <v>3.7856633760265886E-2</v>
      </c>
      <c r="AE3409">
        <f t="shared" si="537"/>
        <v>6.3438895172716943E-5</v>
      </c>
      <c r="AF3409" t="e">
        <f ca="1">IF(AD3409="","",_xludf.RANK.EQ(AD3409,$AD$2:$AD$5513,0))</f>
        <v>#NAME?</v>
      </c>
      <c r="AH3409" t="str">
        <f t="shared" si="538"/>
        <v>Baja</v>
      </c>
      <c r="AI3409" t="s">
        <v>153</v>
      </c>
      <c r="AJ3409" t="str">
        <f>IFERROR(VLOOKUP(B3409,Maestro_Regionales!$A$2:$B$35,2,FALSE),"Otras zonas")</f>
        <v>Costa</v>
      </c>
      <c r="AK3409" t="str">
        <f t="shared" si="539"/>
        <v>MUTUAL SER | Costa</v>
      </c>
    </row>
    <row r="3410" spans="1:37">
      <c r="A3410" s="4" t="s">
        <v>1440</v>
      </c>
      <c r="B3410" s="4" t="s">
        <v>1441</v>
      </c>
      <c r="C3410" s="4" t="s">
        <v>1483</v>
      </c>
      <c r="D3410" s="4" t="s">
        <v>802</v>
      </c>
      <c r="E3410" s="4" t="s">
        <v>87</v>
      </c>
      <c r="F3410" s="4">
        <v>68</v>
      </c>
      <c r="G3410" s="4">
        <v>19</v>
      </c>
      <c r="H3410" s="4">
        <v>0</v>
      </c>
      <c r="I3410">
        <f t="shared" si="530"/>
        <v>87</v>
      </c>
      <c r="J3410">
        <f t="shared" si="531"/>
        <v>0.7816091954022989</v>
      </c>
      <c r="K3410">
        <f t="shared" si="532"/>
        <v>0.21839080459770116</v>
      </c>
      <c r="L3410">
        <f t="shared" si="533"/>
        <v>0</v>
      </c>
      <c r="M3410">
        <f>I3410*Diccionario!$B$36</f>
        <v>0.19314170588235294</v>
      </c>
      <c r="N3410">
        <f>M3410*Diccionario!$B$37</f>
        <v>1.9507312294117649E-2</v>
      </c>
      <c r="O3410">
        <f>N3410*Diccionario!$B$38</f>
        <v>2.9260968441176473E-3</v>
      </c>
      <c r="P3410">
        <f>O3410*Diccionario!$B$39</f>
        <v>2.6334871597058825E-3</v>
      </c>
      <c r="Q3410">
        <f>P3410*Diccionario!$B$40</f>
        <v>1.0533948638823531E-3</v>
      </c>
      <c r="R3410">
        <f>Q3410*Diccionario!$B$41</f>
        <v>6.8470666152352952E-4</v>
      </c>
      <c r="S3410">
        <f t="shared" si="534"/>
        <v>6.8470666152352952E-4</v>
      </c>
      <c r="T3410">
        <f>I3410*Diccionario!$B$36</f>
        <v>0.19314170588235294</v>
      </c>
      <c r="U3410">
        <f>T3410*Diccionario!$B$42</f>
        <v>1.9507312294117649E-2</v>
      </c>
      <c r="V3410">
        <f>U3410*Diccionario!$B$43</f>
        <v>1.6581215450000002E-2</v>
      </c>
      <c r="W3410">
        <f>V3410*Diccionario!$B$44</f>
        <v>3.1504309355000005E-3</v>
      </c>
      <c r="X3410">
        <f>W3410*Diccionario!$B$45</f>
        <v>1.2286680648450003E-3</v>
      </c>
      <c r="Y3410">
        <f>X3410*Diccionario!$B$46</f>
        <v>1.0935145777120504E-3</v>
      </c>
      <c r="Z3410">
        <f>Y3410*Diccionario!$B$47</f>
        <v>4.0460039375345863E-4</v>
      </c>
      <c r="AA3410">
        <f>Z3410*Diccionario!$B$48</f>
        <v>4.0460039375345863E-4</v>
      </c>
      <c r="AB3410">
        <f>AA3410*Diccionario!$B$49</f>
        <v>3.0345029531509397E-4</v>
      </c>
      <c r="AC3410">
        <f t="shared" si="535"/>
        <v>3.0345029531509397E-4</v>
      </c>
      <c r="AD3410">
        <f t="shared" si="536"/>
        <v>9.8815695683862354E-4</v>
      </c>
      <c r="AE3410">
        <f t="shared" si="537"/>
        <v>1.6559207560835206E-6</v>
      </c>
      <c r="AF3410" t="e">
        <f ca="1">IF(AD3410="","",_xludf.RANK.EQ(AD3410,$AD$2:$AD$5513,0))</f>
        <v>#NAME?</v>
      </c>
      <c r="AH3410" t="str">
        <f t="shared" si="538"/>
        <v>Baja</v>
      </c>
      <c r="AI3410" t="s">
        <v>153</v>
      </c>
      <c r="AJ3410" t="str">
        <f>IFERROR(VLOOKUP(B3410,Maestro_Regionales!$A$2:$B$35,2,FALSE),"Otras zonas")</f>
        <v>Costa</v>
      </c>
      <c r="AK3410" t="str">
        <f t="shared" si="539"/>
        <v>NUEVA EPS | Costa</v>
      </c>
    </row>
    <row r="3411" spans="1:37">
      <c r="A3411" s="4" t="s">
        <v>1440</v>
      </c>
      <c r="B3411" s="4" t="s">
        <v>1441</v>
      </c>
      <c r="C3411" s="4" t="s">
        <v>1483</v>
      </c>
      <c r="D3411" s="4" t="s">
        <v>802</v>
      </c>
      <c r="E3411" s="4" t="s">
        <v>90</v>
      </c>
      <c r="F3411" s="4">
        <v>0</v>
      </c>
      <c r="G3411" s="4">
        <v>0</v>
      </c>
      <c r="H3411" s="4">
        <v>72</v>
      </c>
      <c r="I3411">
        <f t="shared" si="530"/>
        <v>72</v>
      </c>
      <c r="J3411">
        <f t="shared" si="531"/>
        <v>0</v>
      </c>
      <c r="K3411">
        <f t="shared" si="532"/>
        <v>0</v>
      </c>
      <c r="L3411">
        <f t="shared" si="533"/>
        <v>1</v>
      </c>
      <c r="M3411">
        <f>I3411*Diccionario!$B$36</f>
        <v>0.15984141176470587</v>
      </c>
      <c r="N3411">
        <f>M3411*Diccionario!$B$37</f>
        <v>1.6143982588235295E-2</v>
      </c>
      <c r="O3411">
        <f>N3411*Diccionario!$B$38</f>
        <v>2.4215973882352943E-3</v>
      </c>
      <c r="P3411">
        <f>O3411*Diccionario!$B$39</f>
        <v>2.179437649411765E-3</v>
      </c>
      <c r="Q3411">
        <f>P3411*Diccionario!$B$40</f>
        <v>8.7177505976470608E-4</v>
      </c>
      <c r="R3411">
        <f>Q3411*Diccionario!$B$41</f>
        <v>5.6665378884705893E-4</v>
      </c>
      <c r="S3411">
        <f t="shared" si="534"/>
        <v>5.6665378884705893E-4</v>
      </c>
      <c r="T3411">
        <f>I3411*Diccionario!$B$36</f>
        <v>0.15984141176470587</v>
      </c>
      <c r="U3411">
        <f>T3411*Diccionario!$B$42</f>
        <v>1.6143982588235295E-2</v>
      </c>
      <c r="V3411">
        <f>U3411*Diccionario!$B$43</f>
        <v>1.3722385200000001E-2</v>
      </c>
      <c r="W3411">
        <f>V3411*Diccionario!$B$44</f>
        <v>2.607253188E-3</v>
      </c>
      <c r="X3411">
        <f>W3411*Diccionario!$B$45</f>
        <v>1.01682874332E-3</v>
      </c>
      <c r="Y3411">
        <f>X3411*Diccionario!$B$46</f>
        <v>9.0497758155479993E-4</v>
      </c>
      <c r="Z3411">
        <f>Y3411*Diccionario!$B$47</f>
        <v>3.3484170517527598E-4</v>
      </c>
      <c r="AA3411">
        <f>Z3411*Diccionario!$B$48</f>
        <v>3.3484170517527598E-4</v>
      </c>
      <c r="AB3411">
        <f>AA3411*Diccionario!$B$49</f>
        <v>2.5113127888145697E-4</v>
      </c>
      <c r="AC3411">
        <f t="shared" si="535"/>
        <v>2.5113127888145697E-4</v>
      </c>
      <c r="AD3411">
        <f t="shared" si="536"/>
        <v>8.1778506772851585E-4</v>
      </c>
      <c r="AE3411">
        <f t="shared" si="537"/>
        <v>1.3704171774484305E-6</v>
      </c>
      <c r="AF3411" t="e">
        <f ca="1">IF(AD3411="","",_xludf.RANK.EQ(AD3411,$AD$2:$AD$5513,0))</f>
        <v>#NAME?</v>
      </c>
      <c r="AH3411" t="str">
        <f t="shared" si="538"/>
        <v>Baja</v>
      </c>
      <c r="AI3411" t="s">
        <v>153</v>
      </c>
      <c r="AJ3411" t="str">
        <f>IFERROR(VLOOKUP(B3411,Maestro_Regionales!$A$2:$B$35,2,FALSE),"Otras zonas")</f>
        <v>Costa</v>
      </c>
      <c r="AK3411" t="str">
        <f t="shared" si="539"/>
        <v>REGIMEN DE EXCEPCION | Costa</v>
      </c>
    </row>
    <row r="3412" spans="1:37">
      <c r="A3412" s="4" t="s">
        <v>1440</v>
      </c>
      <c r="B3412" s="4" t="s">
        <v>1441</v>
      </c>
      <c r="C3412" s="4" t="s">
        <v>1484</v>
      </c>
      <c r="D3412" s="4" t="s">
        <v>1485</v>
      </c>
      <c r="E3412" s="4" t="s">
        <v>77</v>
      </c>
      <c r="F3412" s="4">
        <v>1063</v>
      </c>
      <c r="G3412" s="4">
        <v>11064</v>
      </c>
      <c r="H3412" s="4">
        <v>0</v>
      </c>
      <c r="I3412">
        <f t="shared" si="530"/>
        <v>12127</v>
      </c>
      <c r="J3412">
        <f t="shared" si="531"/>
        <v>8.7655644429784782E-2</v>
      </c>
      <c r="K3412">
        <f t="shared" si="532"/>
        <v>0.9123443555702152</v>
      </c>
      <c r="L3412">
        <f t="shared" si="533"/>
        <v>0</v>
      </c>
      <c r="M3412">
        <f>I3412*Diccionario!$B$36</f>
        <v>26.922177784313725</v>
      </c>
      <c r="N3412">
        <f>M3412*Diccionario!$B$37</f>
        <v>2.7191399562156864</v>
      </c>
      <c r="O3412">
        <f>N3412*Diccionario!$B$38</f>
        <v>0.40787099343235295</v>
      </c>
      <c r="P3412">
        <f>O3412*Diccionario!$B$39</f>
        <v>0.36708389408911768</v>
      </c>
      <c r="Q3412">
        <f>P3412*Diccionario!$B$40</f>
        <v>0.14683355763564707</v>
      </c>
      <c r="R3412">
        <f>Q3412*Diccionario!$B$41</f>
        <v>9.54418124631706E-2</v>
      </c>
      <c r="S3412">
        <f t="shared" si="534"/>
        <v>9.54418124631706E-2</v>
      </c>
      <c r="T3412">
        <f>I3412*Diccionario!$B$36</f>
        <v>26.922177784313725</v>
      </c>
      <c r="U3412">
        <f>T3412*Diccionario!$B$42</f>
        <v>2.7191399562156864</v>
      </c>
      <c r="V3412">
        <f>U3412*Diccionario!$B$43</f>
        <v>2.3112689627833332</v>
      </c>
      <c r="W3412">
        <f>V3412*Diccionario!$B$44</f>
        <v>0.43914110292883329</v>
      </c>
      <c r="X3412">
        <f>W3412*Diccionario!$B$45</f>
        <v>0.17126503014224498</v>
      </c>
      <c r="Y3412">
        <f>X3412*Diccionario!$B$46</f>
        <v>0.15242587682659803</v>
      </c>
      <c r="Z3412">
        <f>Y3412*Diccionario!$B$47</f>
        <v>5.6397574425841271E-2</v>
      </c>
      <c r="AA3412">
        <f>Z3412*Diccionario!$B$48</f>
        <v>5.6397574425841271E-2</v>
      </c>
      <c r="AB3412">
        <f>AA3412*Diccionario!$B$49</f>
        <v>4.2298180819380957E-2</v>
      </c>
      <c r="AC3412">
        <f t="shared" si="535"/>
        <v>4.2298180819380957E-2</v>
      </c>
      <c r="AD3412">
        <f t="shared" si="536"/>
        <v>0.13773999328255154</v>
      </c>
      <c r="AE3412">
        <f t="shared" si="537"/>
        <v>2.308201265405155E-4</v>
      </c>
      <c r="AF3412" t="e">
        <f ca="1">IF(AD3412="","",_xludf.RANK.EQ(AD3412,$AD$2:$AD$5513,0))</f>
        <v>#NAME?</v>
      </c>
      <c r="AH3412" t="str">
        <f t="shared" si="538"/>
        <v>Baja</v>
      </c>
      <c r="AI3412" t="s">
        <v>153</v>
      </c>
      <c r="AJ3412" t="str">
        <f>IFERROR(VLOOKUP(B3412,Maestro_Regionales!$A$2:$B$35,2,FALSE),"Otras zonas")</f>
        <v>Costa</v>
      </c>
      <c r="AK3412" t="str">
        <f t="shared" si="539"/>
        <v>MUTUAL SER | Costa</v>
      </c>
    </row>
    <row r="3413" spans="1:37">
      <c r="A3413" s="4" t="s">
        <v>1440</v>
      </c>
      <c r="B3413" s="4" t="s">
        <v>1441</v>
      </c>
      <c r="C3413" s="4" t="s">
        <v>1484</v>
      </c>
      <c r="D3413" s="4" t="s">
        <v>1485</v>
      </c>
      <c r="E3413" s="4" t="s">
        <v>87</v>
      </c>
      <c r="F3413" s="4">
        <v>472</v>
      </c>
      <c r="G3413" s="4">
        <v>3338</v>
      </c>
      <c r="H3413" s="4">
        <v>0</v>
      </c>
      <c r="I3413">
        <f t="shared" si="530"/>
        <v>3810</v>
      </c>
      <c r="J3413">
        <f t="shared" si="531"/>
        <v>0.12388451443569554</v>
      </c>
      <c r="K3413">
        <f t="shared" si="532"/>
        <v>0.87611548556430441</v>
      </c>
      <c r="L3413">
        <f t="shared" si="533"/>
        <v>0</v>
      </c>
      <c r="M3413">
        <f>I3413*Diccionario!$B$36</f>
        <v>8.4582747058823529</v>
      </c>
      <c r="N3413">
        <f>M3413*Diccionario!$B$37</f>
        <v>0.85428574529411772</v>
      </c>
      <c r="O3413">
        <f>N3413*Diccionario!$B$38</f>
        <v>0.12814286179411766</v>
      </c>
      <c r="P3413">
        <f>O3413*Diccionario!$B$39</f>
        <v>0.1153285756147059</v>
      </c>
      <c r="Q3413">
        <f>P3413*Diccionario!$B$40</f>
        <v>4.6131430245882364E-2</v>
      </c>
      <c r="R3413">
        <f>Q3413*Diccionario!$B$41</f>
        <v>2.9985429659823537E-2</v>
      </c>
      <c r="S3413">
        <f t="shared" si="534"/>
        <v>2.9985429659823537E-2</v>
      </c>
      <c r="T3413">
        <f>I3413*Diccionario!$B$36</f>
        <v>8.4582747058823529</v>
      </c>
      <c r="U3413">
        <f>T3413*Diccionario!$B$42</f>
        <v>0.85428574529411772</v>
      </c>
      <c r="V3413">
        <f>U3413*Diccionario!$B$43</f>
        <v>0.7261428835</v>
      </c>
      <c r="W3413">
        <f>V3413*Diccionario!$B$44</f>
        <v>0.137967147865</v>
      </c>
      <c r="X3413">
        <f>W3413*Diccionario!$B$45</f>
        <v>5.3807187667350001E-2</v>
      </c>
      <c r="Y3413">
        <f>X3413*Diccionario!$B$46</f>
        <v>4.7888397023941501E-2</v>
      </c>
      <c r="Z3413">
        <f>Y3413*Diccionario!$B$47</f>
        <v>1.7718706898858357E-2</v>
      </c>
      <c r="AA3413">
        <f>Z3413*Diccionario!$B$48</f>
        <v>1.7718706898858357E-2</v>
      </c>
      <c r="AB3413">
        <f>AA3413*Diccionario!$B$49</f>
        <v>1.3289030174143767E-2</v>
      </c>
      <c r="AC3413">
        <f t="shared" si="535"/>
        <v>1.3289030174143767E-2</v>
      </c>
      <c r="AD3413">
        <f t="shared" si="536"/>
        <v>4.3274459833967306E-2</v>
      </c>
      <c r="AE3413">
        <f t="shared" si="537"/>
        <v>7.2517908973312794E-5</v>
      </c>
      <c r="AF3413" t="e">
        <f ca="1">IF(AD3413="","",_xludf.RANK.EQ(AD3413,$AD$2:$AD$5513,0))</f>
        <v>#NAME?</v>
      </c>
      <c r="AH3413" t="str">
        <f t="shared" si="538"/>
        <v>Baja</v>
      </c>
      <c r="AI3413" t="s">
        <v>153</v>
      </c>
      <c r="AJ3413" t="str">
        <f>IFERROR(VLOOKUP(B3413,Maestro_Regionales!$A$2:$B$35,2,FALSE),"Otras zonas")</f>
        <v>Costa</v>
      </c>
      <c r="AK3413" t="str">
        <f t="shared" si="539"/>
        <v>NUEVA EPS | Costa</v>
      </c>
    </row>
    <row r="3414" spans="1:37">
      <c r="A3414" s="4" t="s">
        <v>1440</v>
      </c>
      <c r="B3414" s="4" t="s">
        <v>1441</v>
      </c>
      <c r="C3414" s="4" t="s">
        <v>1484</v>
      </c>
      <c r="D3414" s="4" t="s">
        <v>1485</v>
      </c>
      <c r="E3414" s="4" t="s">
        <v>88</v>
      </c>
      <c r="F3414" s="4">
        <v>162</v>
      </c>
      <c r="G3414" s="4">
        <v>3335</v>
      </c>
      <c r="H3414" s="4">
        <v>0</v>
      </c>
      <c r="I3414">
        <f t="shared" si="530"/>
        <v>3497</v>
      </c>
      <c r="J3414">
        <f t="shared" si="531"/>
        <v>4.6325421790105806E-2</v>
      </c>
      <c r="K3414">
        <f t="shared" si="532"/>
        <v>0.95367457820989421</v>
      </c>
      <c r="L3414">
        <f t="shared" si="533"/>
        <v>0</v>
      </c>
      <c r="M3414">
        <f>I3414*Diccionario!$B$36</f>
        <v>7.7634085686274501</v>
      </c>
      <c r="N3414">
        <f>M3414*Diccionario!$B$37</f>
        <v>0.78410426543137246</v>
      </c>
      <c r="O3414">
        <f>N3414*Diccionario!$B$38</f>
        <v>0.11761563981470587</v>
      </c>
      <c r="P3414">
        <f>O3414*Diccionario!$B$39</f>
        <v>0.10585407583323528</v>
      </c>
      <c r="Q3414">
        <f>P3414*Diccionario!$B$40</f>
        <v>4.2341630333294113E-2</v>
      </c>
      <c r="R3414">
        <f>Q3414*Diccionario!$B$41</f>
        <v>2.7522059716641175E-2</v>
      </c>
      <c r="S3414">
        <f t="shared" si="534"/>
        <v>2.7522059716641175E-2</v>
      </c>
      <c r="T3414">
        <f>I3414*Diccionario!$B$36</f>
        <v>7.7634085686274501</v>
      </c>
      <c r="U3414">
        <f>T3414*Diccionario!$B$42</f>
        <v>0.78410426543137246</v>
      </c>
      <c r="V3414">
        <f>U3414*Diccionario!$B$43</f>
        <v>0.66648862561666655</v>
      </c>
      <c r="W3414">
        <f>V3414*Diccionario!$B$44</f>
        <v>0.12663283886716664</v>
      </c>
      <c r="X3414">
        <f>W3414*Diccionario!$B$45</f>
        <v>4.938680715819499E-2</v>
      </c>
      <c r="Y3414">
        <f>X3414*Diccionario!$B$46</f>
        <v>4.3954258370793545E-2</v>
      </c>
      <c r="Z3414">
        <f>Y3414*Diccionario!$B$47</f>
        <v>1.6263075597193612E-2</v>
      </c>
      <c r="AA3414">
        <f>Z3414*Diccionario!$B$48</f>
        <v>1.6263075597193612E-2</v>
      </c>
      <c r="AB3414">
        <f>AA3414*Diccionario!$B$49</f>
        <v>1.2197306697895208E-2</v>
      </c>
      <c r="AC3414">
        <f t="shared" si="535"/>
        <v>1.2197306697895208E-2</v>
      </c>
      <c r="AD3414">
        <f t="shared" si="536"/>
        <v>3.9719366414536383E-2</v>
      </c>
      <c r="AE3414">
        <f t="shared" si="537"/>
        <v>6.6560400965793906E-5</v>
      </c>
      <c r="AF3414" t="e">
        <f ca="1">IF(AD3414="","",_xludf.RANK.EQ(AD3414,$AD$2:$AD$5513,0))</f>
        <v>#NAME?</v>
      </c>
      <c r="AH3414" t="str">
        <f t="shared" si="538"/>
        <v>Baja</v>
      </c>
      <c r="AI3414" t="s">
        <v>153</v>
      </c>
      <c r="AJ3414" t="str">
        <f>IFERROR(VLOOKUP(B3414,Maestro_Regionales!$A$2:$B$35,2,FALSE),"Otras zonas")</f>
        <v>Costa</v>
      </c>
      <c r="AK3414" t="str">
        <f t="shared" si="539"/>
        <v>COOSALUD EPS | Costa</v>
      </c>
    </row>
    <row r="3415" spans="1:37">
      <c r="A3415" s="4" t="s">
        <v>1440</v>
      </c>
      <c r="B3415" s="4" t="s">
        <v>1441</v>
      </c>
      <c r="C3415" s="4" t="s">
        <v>1484</v>
      </c>
      <c r="D3415" s="4" t="s">
        <v>1485</v>
      </c>
      <c r="E3415" s="4" t="s">
        <v>89</v>
      </c>
      <c r="F3415" s="4">
        <v>22</v>
      </c>
      <c r="G3415" s="4">
        <v>1225</v>
      </c>
      <c r="H3415" s="4">
        <v>0</v>
      </c>
      <c r="I3415">
        <f t="shared" si="530"/>
        <v>1247</v>
      </c>
      <c r="J3415">
        <f t="shared" si="531"/>
        <v>1.764234161988773E-2</v>
      </c>
      <c r="K3415">
        <f t="shared" si="532"/>
        <v>0.98235765838011224</v>
      </c>
      <c r="L3415">
        <f t="shared" si="533"/>
        <v>0</v>
      </c>
      <c r="M3415">
        <f>I3415*Diccionario!$B$36</f>
        <v>2.7683644509803917</v>
      </c>
      <c r="N3415">
        <f>M3415*Diccionario!$B$37</f>
        <v>0.27960480954901956</v>
      </c>
      <c r="O3415">
        <f>N3415*Diccionario!$B$38</f>
        <v>4.1940721432352931E-2</v>
      </c>
      <c r="P3415">
        <f>O3415*Diccionario!$B$39</f>
        <v>3.774664928911764E-2</v>
      </c>
      <c r="Q3415">
        <f>P3415*Diccionario!$B$40</f>
        <v>1.5098659715647056E-2</v>
      </c>
      <c r="R3415">
        <f>Q3415*Diccionario!$B$41</f>
        <v>9.8141288151705874E-3</v>
      </c>
      <c r="S3415">
        <f t="shared" si="534"/>
        <v>9.8141288151705874E-3</v>
      </c>
      <c r="T3415">
        <f>I3415*Diccionario!$B$36</f>
        <v>2.7683644509803917</v>
      </c>
      <c r="U3415">
        <f>T3415*Diccionario!$B$42</f>
        <v>0.27960480954901956</v>
      </c>
      <c r="V3415">
        <f>U3415*Diccionario!$B$43</f>
        <v>0.23766408811666662</v>
      </c>
      <c r="W3415">
        <f>V3415*Diccionario!$B$44</f>
        <v>4.5156176742166661E-2</v>
      </c>
      <c r="X3415">
        <f>W3415*Diccionario!$B$45</f>
        <v>1.7610908929444998E-2</v>
      </c>
      <c r="Y3415">
        <f>X3415*Diccionario!$B$46</f>
        <v>1.5673708947206048E-2</v>
      </c>
      <c r="Z3415">
        <f>Y3415*Diccionario!$B$47</f>
        <v>5.7992723104662372E-3</v>
      </c>
      <c r="AA3415">
        <f>Z3415*Diccionario!$B$48</f>
        <v>5.7992723104662372E-3</v>
      </c>
      <c r="AB3415">
        <f>AA3415*Diccionario!$B$49</f>
        <v>4.3494542328496779E-3</v>
      </c>
      <c r="AC3415">
        <f t="shared" si="535"/>
        <v>4.3494542328496779E-3</v>
      </c>
      <c r="AD3415">
        <f t="shared" si="536"/>
        <v>1.4163583048020265E-2</v>
      </c>
      <c r="AE3415">
        <f t="shared" si="537"/>
        <v>2.3734864170530453E-5</v>
      </c>
      <c r="AF3415" t="e">
        <f ca="1">IF(AD3415="","",_xludf.RANK.EQ(AD3415,$AD$2:$AD$5513,0))</f>
        <v>#NAME?</v>
      </c>
      <c r="AH3415" t="str">
        <f t="shared" si="538"/>
        <v>Baja</v>
      </c>
      <c r="AI3415" t="s">
        <v>153</v>
      </c>
      <c r="AJ3415" t="str">
        <f>IFERROR(VLOOKUP(B3415,Maestro_Regionales!$A$2:$B$35,2,FALSE),"Otras zonas")</f>
        <v>Costa</v>
      </c>
      <c r="AK3415" t="str">
        <f t="shared" si="539"/>
        <v>PROTEGER EPS (ANTES CAJACOPI EPS) | Costa</v>
      </c>
    </row>
    <row r="3416" spans="1:37">
      <c r="A3416" s="4" t="s">
        <v>1440</v>
      </c>
      <c r="B3416" s="4" t="s">
        <v>1441</v>
      </c>
      <c r="C3416" s="4" t="s">
        <v>1484</v>
      </c>
      <c r="D3416" s="4" t="s">
        <v>1485</v>
      </c>
      <c r="E3416" s="4" t="s">
        <v>90</v>
      </c>
      <c r="F3416" s="4">
        <v>0</v>
      </c>
      <c r="G3416" s="4">
        <v>0</v>
      </c>
      <c r="H3416" s="4">
        <v>556</v>
      </c>
      <c r="I3416">
        <f t="shared" si="530"/>
        <v>556</v>
      </c>
      <c r="J3416">
        <f t="shared" si="531"/>
        <v>0</v>
      </c>
      <c r="K3416">
        <f t="shared" si="532"/>
        <v>0</v>
      </c>
      <c r="L3416">
        <f t="shared" si="533"/>
        <v>1</v>
      </c>
      <c r="M3416">
        <f>I3416*Diccionario!$B$36</f>
        <v>1.2343309019607842</v>
      </c>
      <c r="N3416">
        <f>M3416*Diccionario!$B$37</f>
        <v>0.12466742109803922</v>
      </c>
      <c r="O3416">
        <f>N3416*Diccionario!$B$38</f>
        <v>1.8700113164705882E-2</v>
      </c>
      <c r="P3416">
        <f>O3416*Diccionario!$B$39</f>
        <v>1.6830101848235295E-2</v>
      </c>
      <c r="Q3416">
        <f>P3416*Diccionario!$B$40</f>
        <v>6.732040739294118E-3</v>
      </c>
      <c r="R3416">
        <f>Q3416*Diccionario!$B$41</f>
        <v>4.3758264805411765E-3</v>
      </c>
      <c r="S3416">
        <f t="shared" si="534"/>
        <v>4.3758264805411765E-3</v>
      </c>
      <c r="T3416">
        <f>I3416*Diccionario!$B$36</f>
        <v>1.2343309019607842</v>
      </c>
      <c r="U3416">
        <f>T3416*Diccionario!$B$42</f>
        <v>0.12466742109803922</v>
      </c>
      <c r="V3416">
        <f>U3416*Diccionario!$B$43</f>
        <v>0.10596730793333334</v>
      </c>
      <c r="W3416">
        <f>V3416*Diccionario!$B$44</f>
        <v>2.0133788507333335E-2</v>
      </c>
      <c r="X3416">
        <f>W3416*Diccionario!$B$45</f>
        <v>7.8521775178600015E-3</v>
      </c>
      <c r="Y3416">
        <f>X3416*Diccionario!$B$46</f>
        <v>6.9884379908954014E-3</v>
      </c>
      <c r="Z3416">
        <f>Y3416*Diccionario!$B$47</f>
        <v>2.5857220566312985E-3</v>
      </c>
      <c r="AA3416">
        <f>Z3416*Diccionario!$B$48</f>
        <v>2.5857220566312985E-3</v>
      </c>
      <c r="AB3416">
        <f>AA3416*Diccionario!$B$49</f>
        <v>1.9392915424734738E-3</v>
      </c>
      <c r="AC3416">
        <f t="shared" si="535"/>
        <v>1.9392915424734738E-3</v>
      </c>
      <c r="AD3416">
        <f t="shared" si="536"/>
        <v>6.3151180230146507E-3</v>
      </c>
      <c r="AE3416">
        <f t="shared" si="537"/>
        <v>1.0582665981407325E-5</v>
      </c>
      <c r="AF3416" t="e">
        <f ca="1">IF(AD3416="","",_xludf.RANK.EQ(AD3416,$AD$2:$AD$5513,0))</f>
        <v>#NAME?</v>
      </c>
      <c r="AH3416" t="str">
        <f t="shared" si="538"/>
        <v>Baja</v>
      </c>
      <c r="AI3416" t="s">
        <v>153</v>
      </c>
      <c r="AJ3416" t="str">
        <f>IFERROR(VLOOKUP(B3416,Maestro_Regionales!$A$2:$B$35,2,FALSE),"Otras zonas")</f>
        <v>Costa</v>
      </c>
      <c r="AK3416" t="str">
        <f t="shared" si="539"/>
        <v>REGIMEN DE EXCEPCION | Costa</v>
      </c>
    </row>
    <row r="3417" spans="1:37">
      <c r="A3417" s="4" t="s">
        <v>1440</v>
      </c>
      <c r="B3417" s="4" t="s">
        <v>1441</v>
      </c>
      <c r="C3417" s="4" t="s">
        <v>1486</v>
      </c>
      <c r="D3417" s="4" t="s">
        <v>1487</v>
      </c>
      <c r="E3417" s="4" t="s">
        <v>87</v>
      </c>
      <c r="F3417" s="4">
        <v>502</v>
      </c>
      <c r="G3417" s="4">
        <v>5721</v>
      </c>
      <c r="H3417" s="4">
        <v>0</v>
      </c>
      <c r="I3417">
        <f t="shared" si="530"/>
        <v>6223</v>
      </c>
      <c r="J3417">
        <f t="shared" si="531"/>
        <v>8.0668487867587985E-2</v>
      </c>
      <c r="K3417">
        <f t="shared" si="532"/>
        <v>0.91933151213241204</v>
      </c>
      <c r="L3417">
        <f t="shared" si="533"/>
        <v>0</v>
      </c>
      <c r="M3417">
        <f>I3417*Diccionario!$B$36</f>
        <v>13.815182019607843</v>
      </c>
      <c r="N3417">
        <f>M3417*Diccionario!$B$37</f>
        <v>1.3953333839803921</v>
      </c>
      <c r="O3417">
        <f>N3417*Diccionario!$B$38</f>
        <v>0.2093000075970588</v>
      </c>
      <c r="P3417">
        <f>O3417*Diccionario!$B$39</f>
        <v>0.18837000683735292</v>
      </c>
      <c r="Q3417">
        <f>P3417*Diccionario!$B$40</f>
        <v>7.5348002734941175E-2</v>
      </c>
      <c r="R3417">
        <f>Q3417*Diccionario!$B$41</f>
        <v>4.8976201777711767E-2</v>
      </c>
      <c r="S3417">
        <f t="shared" si="534"/>
        <v>4.8976201777711767E-2</v>
      </c>
      <c r="T3417">
        <f>I3417*Diccionario!$B$36</f>
        <v>13.815182019607843</v>
      </c>
      <c r="U3417">
        <f>T3417*Diccionario!$B$42</f>
        <v>1.3953333839803921</v>
      </c>
      <c r="V3417">
        <f>U3417*Diccionario!$B$43</f>
        <v>1.1860333763833333</v>
      </c>
      <c r="W3417">
        <f>V3417*Diccionario!$B$44</f>
        <v>0.22534634151283334</v>
      </c>
      <c r="X3417">
        <f>W3417*Diccionario!$B$45</f>
        <v>8.7885073190005006E-2</v>
      </c>
      <c r="Y3417">
        <f>X3417*Diccionario!$B$46</f>
        <v>7.8217715139104457E-2</v>
      </c>
      <c r="Z3417">
        <f>Y3417*Diccionario!$B$47</f>
        <v>2.8940554601468649E-2</v>
      </c>
      <c r="AA3417">
        <f>Z3417*Diccionario!$B$48</f>
        <v>2.8940554601468649E-2</v>
      </c>
      <c r="AB3417">
        <f>AA3417*Diccionario!$B$49</f>
        <v>2.1705415951101488E-2</v>
      </c>
      <c r="AC3417">
        <f t="shared" si="535"/>
        <v>2.1705415951101488E-2</v>
      </c>
      <c r="AD3417">
        <f t="shared" si="536"/>
        <v>7.0681617728813262E-2</v>
      </c>
      <c r="AE3417">
        <f t="shared" si="537"/>
        <v>1.1844591798974423E-4</v>
      </c>
      <c r="AF3417" t="e">
        <f ca="1">IF(AD3417="","",_xludf.RANK.EQ(AD3417,$AD$2:$AD$5513,0))</f>
        <v>#NAME?</v>
      </c>
      <c r="AH3417" t="str">
        <f t="shared" si="538"/>
        <v>Baja</v>
      </c>
      <c r="AI3417" t="s">
        <v>153</v>
      </c>
      <c r="AJ3417" t="str">
        <f>IFERROR(VLOOKUP(B3417,Maestro_Regionales!$A$2:$B$35,2,FALSE),"Otras zonas")</f>
        <v>Costa</v>
      </c>
      <c r="AK3417" t="str">
        <f t="shared" si="539"/>
        <v>NUEVA EPS | Costa</v>
      </c>
    </row>
    <row r="3418" spans="1:37">
      <c r="A3418" s="4" t="s">
        <v>1440</v>
      </c>
      <c r="B3418" s="4" t="s">
        <v>1441</v>
      </c>
      <c r="C3418" s="4" t="s">
        <v>1486</v>
      </c>
      <c r="D3418" s="4" t="s">
        <v>1487</v>
      </c>
      <c r="E3418" s="4" t="s">
        <v>88</v>
      </c>
      <c r="F3418" s="4">
        <v>180</v>
      </c>
      <c r="G3418" s="4">
        <v>2858</v>
      </c>
      <c r="H3418" s="4">
        <v>0</v>
      </c>
      <c r="I3418">
        <f t="shared" si="530"/>
        <v>3038</v>
      </c>
      <c r="J3418">
        <f t="shared" si="531"/>
        <v>5.9249506254114549E-2</v>
      </c>
      <c r="K3418">
        <f t="shared" si="532"/>
        <v>0.94075049374588549</v>
      </c>
      <c r="L3418">
        <f t="shared" si="533"/>
        <v>0</v>
      </c>
      <c r="M3418">
        <f>I3418*Diccionario!$B$36</f>
        <v>6.7444195686274506</v>
      </c>
      <c r="N3418">
        <f>M3418*Diccionario!$B$37</f>
        <v>0.68118637643137259</v>
      </c>
      <c r="O3418">
        <f>N3418*Diccionario!$B$38</f>
        <v>0.10217795646470589</v>
      </c>
      <c r="P3418">
        <f>O3418*Diccionario!$B$39</f>
        <v>9.1960160818235298E-2</v>
      </c>
      <c r="Q3418">
        <f>P3418*Diccionario!$B$40</f>
        <v>3.6784064327294121E-2</v>
      </c>
      <c r="R3418">
        <f>Q3418*Diccionario!$B$41</f>
        <v>2.3909641812741179E-2</v>
      </c>
      <c r="S3418">
        <f t="shared" si="534"/>
        <v>2.3909641812741179E-2</v>
      </c>
      <c r="T3418">
        <f>I3418*Diccionario!$B$36</f>
        <v>6.7444195686274506</v>
      </c>
      <c r="U3418">
        <f>T3418*Diccionario!$B$42</f>
        <v>0.68118637643137259</v>
      </c>
      <c r="V3418">
        <f>U3418*Diccionario!$B$43</f>
        <v>0.57900841996666663</v>
      </c>
      <c r="W3418">
        <f>V3418*Diccionario!$B$44</f>
        <v>0.11001159979366666</v>
      </c>
      <c r="X3418">
        <f>W3418*Diccionario!$B$45</f>
        <v>4.2904523919530001E-2</v>
      </c>
      <c r="Y3418">
        <f>X3418*Diccionario!$B$46</f>
        <v>3.8185026288381704E-2</v>
      </c>
      <c r="Z3418">
        <f>Y3418*Diccionario!$B$47</f>
        <v>1.412845972670123E-2</v>
      </c>
      <c r="AA3418">
        <f>Z3418*Diccionario!$B$48</f>
        <v>1.412845972670123E-2</v>
      </c>
      <c r="AB3418">
        <f>AA3418*Diccionario!$B$49</f>
        <v>1.0596344795025922E-2</v>
      </c>
      <c r="AC3418">
        <f t="shared" si="535"/>
        <v>1.0596344795025922E-2</v>
      </c>
      <c r="AD3418">
        <f t="shared" si="536"/>
        <v>3.4505986607767103E-2</v>
      </c>
      <c r="AE3418">
        <f t="shared" si="537"/>
        <v>5.7823991459560175E-5</v>
      </c>
      <c r="AF3418" t="e">
        <f ca="1">IF(AD3418="","",_xludf.RANK.EQ(AD3418,$AD$2:$AD$5513,0))</f>
        <v>#NAME?</v>
      </c>
      <c r="AH3418" t="str">
        <f t="shared" si="538"/>
        <v>Baja</v>
      </c>
      <c r="AI3418" t="s">
        <v>153</v>
      </c>
      <c r="AJ3418" t="str">
        <f>IFERROR(VLOOKUP(B3418,Maestro_Regionales!$A$2:$B$35,2,FALSE),"Otras zonas")</f>
        <v>Costa</v>
      </c>
      <c r="AK3418" t="str">
        <f t="shared" si="539"/>
        <v>COOSALUD EPS | Costa</v>
      </c>
    </row>
    <row r="3419" spans="1:37">
      <c r="A3419" s="4" t="s">
        <v>1440</v>
      </c>
      <c r="B3419" s="4" t="s">
        <v>1441</v>
      </c>
      <c r="C3419" s="4" t="s">
        <v>1486</v>
      </c>
      <c r="D3419" s="4" t="s">
        <v>1487</v>
      </c>
      <c r="E3419" s="4" t="s">
        <v>90</v>
      </c>
      <c r="F3419" s="4">
        <v>0</v>
      </c>
      <c r="G3419" s="4">
        <v>0</v>
      </c>
      <c r="H3419" s="4">
        <v>193</v>
      </c>
      <c r="I3419">
        <f t="shared" si="530"/>
        <v>193</v>
      </c>
      <c r="J3419">
        <f t="shared" si="531"/>
        <v>0</v>
      </c>
      <c r="K3419">
        <f t="shared" si="532"/>
        <v>0</v>
      </c>
      <c r="L3419">
        <f t="shared" si="533"/>
        <v>1</v>
      </c>
      <c r="M3419">
        <f>I3419*Diccionario!$B$36</f>
        <v>0.42846378431372545</v>
      </c>
      <c r="N3419">
        <f>M3419*Diccionario!$B$37</f>
        <v>4.3274842215686275E-2</v>
      </c>
      <c r="O3419">
        <f>N3419*Diccionario!$B$38</f>
        <v>6.4912263323529413E-3</v>
      </c>
      <c r="P3419">
        <f>O3419*Diccionario!$B$39</f>
        <v>5.842103699117647E-3</v>
      </c>
      <c r="Q3419">
        <f>P3419*Diccionario!$B$40</f>
        <v>2.3368414796470587E-3</v>
      </c>
      <c r="R3419">
        <f>Q3419*Diccionario!$B$41</f>
        <v>1.5189469617705883E-3</v>
      </c>
      <c r="S3419">
        <f t="shared" si="534"/>
        <v>1.5189469617705883E-3</v>
      </c>
      <c r="T3419">
        <f>I3419*Diccionario!$B$36</f>
        <v>0.42846378431372545</v>
      </c>
      <c r="U3419">
        <f>T3419*Diccionario!$B$42</f>
        <v>4.3274842215686275E-2</v>
      </c>
      <c r="V3419">
        <f>U3419*Diccionario!$B$43</f>
        <v>3.6783615883333336E-2</v>
      </c>
      <c r="W3419">
        <f>V3419*Diccionario!$B$44</f>
        <v>6.9888870178333338E-3</v>
      </c>
      <c r="X3419">
        <f>W3419*Diccionario!$B$45</f>
        <v>2.7256659369550001E-3</v>
      </c>
      <c r="Y3419">
        <f>X3419*Diccionario!$B$46</f>
        <v>2.42584268388995E-3</v>
      </c>
      <c r="Z3419">
        <f>Y3419*Diccionario!$B$47</f>
        <v>8.9756179303928144E-4</v>
      </c>
      <c r="AA3419">
        <f>Z3419*Diccionario!$B$48</f>
        <v>8.9756179303928144E-4</v>
      </c>
      <c r="AB3419">
        <f>AA3419*Diccionario!$B$49</f>
        <v>6.7317134477946103E-4</v>
      </c>
      <c r="AC3419">
        <f t="shared" si="535"/>
        <v>6.7317134477946103E-4</v>
      </c>
      <c r="AD3419">
        <f t="shared" si="536"/>
        <v>2.1921183065500491E-3</v>
      </c>
      <c r="AE3419">
        <f t="shared" si="537"/>
        <v>3.6734793784381536E-6</v>
      </c>
      <c r="AF3419" t="e">
        <f ca="1">IF(AD3419="","",_xludf.RANK.EQ(AD3419,$AD$2:$AD$5513,0))</f>
        <v>#NAME?</v>
      </c>
      <c r="AH3419" t="str">
        <f t="shared" si="538"/>
        <v>Baja</v>
      </c>
      <c r="AI3419" t="s">
        <v>153</v>
      </c>
      <c r="AJ3419" t="str">
        <f>IFERROR(VLOOKUP(B3419,Maestro_Regionales!$A$2:$B$35,2,FALSE),"Otras zonas")</f>
        <v>Costa</v>
      </c>
      <c r="AK3419" t="str">
        <f t="shared" si="539"/>
        <v>REGIMEN DE EXCEPCION | Costa</v>
      </c>
    </row>
    <row r="3420" spans="1:37">
      <c r="A3420" s="4" t="s">
        <v>1440</v>
      </c>
      <c r="B3420" s="4" t="s">
        <v>1441</v>
      </c>
      <c r="C3420" s="4" t="s">
        <v>1486</v>
      </c>
      <c r="D3420" s="4" t="s">
        <v>1487</v>
      </c>
      <c r="E3420" s="4" t="s">
        <v>89</v>
      </c>
      <c r="F3420" s="4">
        <v>6</v>
      </c>
      <c r="G3420" s="4">
        <v>102</v>
      </c>
      <c r="H3420" s="4">
        <v>0</v>
      </c>
      <c r="I3420">
        <f t="shared" si="530"/>
        <v>108</v>
      </c>
      <c r="J3420">
        <f t="shared" si="531"/>
        <v>5.5555555555555552E-2</v>
      </c>
      <c r="K3420">
        <f t="shared" si="532"/>
        <v>0.94444444444444442</v>
      </c>
      <c r="L3420">
        <f t="shared" si="533"/>
        <v>0</v>
      </c>
      <c r="M3420">
        <f>I3420*Diccionario!$B$36</f>
        <v>0.23976211764705879</v>
      </c>
      <c r="N3420">
        <f>M3420*Diccionario!$B$37</f>
        <v>2.4215973882352939E-2</v>
      </c>
      <c r="O3420">
        <f>N3420*Diccionario!$B$38</f>
        <v>3.6323960823529408E-3</v>
      </c>
      <c r="P3420">
        <f>O3420*Diccionario!$B$39</f>
        <v>3.2691564741176467E-3</v>
      </c>
      <c r="Q3420">
        <f>P3420*Diccionario!$B$40</f>
        <v>1.3076625896470588E-3</v>
      </c>
      <c r="R3420">
        <f>Q3420*Diccionario!$B$41</f>
        <v>8.4998068327058829E-4</v>
      </c>
      <c r="S3420">
        <f t="shared" si="534"/>
        <v>8.4998068327058829E-4</v>
      </c>
      <c r="T3420">
        <f>I3420*Diccionario!$B$36</f>
        <v>0.23976211764705879</v>
      </c>
      <c r="U3420">
        <f>T3420*Diccionario!$B$42</f>
        <v>2.4215973882352939E-2</v>
      </c>
      <c r="V3420">
        <f>U3420*Diccionario!$B$43</f>
        <v>2.0583577799999999E-2</v>
      </c>
      <c r="W3420">
        <f>V3420*Diccionario!$B$44</f>
        <v>3.9108797820000003E-3</v>
      </c>
      <c r="X3420">
        <f>W3420*Diccionario!$B$45</f>
        <v>1.5252431149800003E-3</v>
      </c>
      <c r="Y3420">
        <f>X3420*Diccionario!$B$46</f>
        <v>1.3574663723322003E-3</v>
      </c>
      <c r="Z3420">
        <f>Y3420*Diccionario!$B$47</f>
        <v>5.0226255776291415E-4</v>
      </c>
      <c r="AA3420">
        <f>Z3420*Diccionario!$B$48</f>
        <v>5.0226255776291415E-4</v>
      </c>
      <c r="AB3420">
        <f>AA3420*Diccionario!$B$49</f>
        <v>3.7669691832218559E-4</v>
      </c>
      <c r="AC3420">
        <f t="shared" si="535"/>
        <v>3.7669691832218559E-4</v>
      </c>
      <c r="AD3420">
        <f t="shared" si="536"/>
        <v>1.2266776015927739E-3</v>
      </c>
      <c r="AE3420">
        <f t="shared" si="537"/>
        <v>2.055625766172646E-6</v>
      </c>
      <c r="AF3420" t="e">
        <f ca="1">IF(AD3420="","",_xludf.RANK.EQ(AD3420,$AD$2:$AD$5513,0))</f>
        <v>#NAME?</v>
      </c>
      <c r="AH3420" t="str">
        <f t="shared" si="538"/>
        <v>Baja</v>
      </c>
      <c r="AI3420" t="s">
        <v>153</v>
      </c>
      <c r="AJ3420" t="str">
        <f>IFERROR(VLOOKUP(B3420,Maestro_Regionales!$A$2:$B$35,2,FALSE),"Otras zonas")</f>
        <v>Costa</v>
      </c>
      <c r="AK3420" t="str">
        <f t="shared" si="539"/>
        <v>PROTEGER EPS (ANTES CAJACOPI EPS) | Costa</v>
      </c>
    </row>
    <row r="3421" spans="1:37">
      <c r="A3421" s="4" t="s">
        <v>1440</v>
      </c>
      <c r="B3421" s="4" t="s">
        <v>1441</v>
      </c>
      <c r="C3421" s="4" t="s">
        <v>1486</v>
      </c>
      <c r="D3421" s="4" t="s">
        <v>1487</v>
      </c>
      <c r="E3421" s="4" t="s">
        <v>85</v>
      </c>
      <c r="F3421" s="4">
        <v>2</v>
      </c>
      <c r="G3421" s="4">
        <v>0</v>
      </c>
      <c r="H3421" s="4">
        <v>0</v>
      </c>
      <c r="I3421">
        <f t="shared" si="530"/>
        <v>2</v>
      </c>
      <c r="J3421">
        <f t="shared" si="531"/>
        <v>1</v>
      </c>
      <c r="K3421">
        <f t="shared" si="532"/>
        <v>0</v>
      </c>
      <c r="L3421">
        <f t="shared" si="533"/>
        <v>0</v>
      </c>
      <c r="M3421">
        <f>I3421*Diccionario!$B$36</f>
        <v>4.4400392156862742E-3</v>
      </c>
      <c r="N3421">
        <f>M3421*Diccionario!$B$37</f>
        <v>4.4844396078431374E-4</v>
      </c>
      <c r="O3421">
        <f>N3421*Diccionario!$B$38</f>
        <v>6.7266594117647063E-5</v>
      </c>
      <c r="P3421">
        <f>O3421*Diccionario!$B$39</f>
        <v>6.053993470588236E-5</v>
      </c>
      <c r="Q3421">
        <f>P3421*Diccionario!$B$40</f>
        <v>2.4215973882352947E-5</v>
      </c>
      <c r="R3421">
        <f>Q3421*Diccionario!$B$41</f>
        <v>1.5740383023529416E-5</v>
      </c>
      <c r="S3421">
        <f t="shared" si="534"/>
        <v>1.5740383023529416E-5</v>
      </c>
      <c r="T3421">
        <f>I3421*Diccionario!$B$36</f>
        <v>4.4400392156862742E-3</v>
      </c>
      <c r="U3421">
        <f>T3421*Diccionario!$B$42</f>
        <v>4.4844396078431374E-4</v>
      </c>
      <c r="V3421">
        <f>U3421*Diccionario!$B$43</f>
        <v>3.8117736666666666E-4</v>
      </c>
      <c r="W3421">
        <f>V3421*Diccionario!$B$44</f>
        <v>7.2423699666666666E-5</v>
      </c>
      <c r="X3421">
        <f>W3421*Diccionario!$B$45</f>
        <v>2.8245242870000002E-5</v>
      </c>
      <c r="Y3421">
        <f>X3421*Diccionario!$B$46</f>
        <v>2.5138266154300001E-5</v>
      </c>
      <c r="Z3421">
        <f>Y3421*Diccionario!$B$47</f>
        <v>9.3011584770909993E-6</v>
      </c>
      <c r="AA3421">
        <f>Z3421*Diccionario!$B$48</f>
        <v>9.3011584770909993E-6</v>
      </c>
      <c r="AB3421">
        <f>AA3421*Diccionario!$B$49</f>
        <v>6.9758688578182495E-6</v>
      </c>
      <c r="AC3421">
        <f t="shared" si="535"/>
        <v>6.9758688578182495E-6</v>
      </c>
      <c r="AD3421">
        <f t="shared" si="536"/>
        <v>2.2716251881347665E-5</v>
      </c>
      <c r="AE3421">
        <f t="shared" si="537"/>
        <v>3.8067143818011966E-8</v>
      </c>
      <c r="AF3421" t="e">
        <f ca="1">IF(AD3421="","",_xludf.RANK.EQ(AD3421,$AD$2:$AD$5513,0))</f>
        <v>#NAME?</v>
      </c>
      <c r="AH3421" t="str">
        <f t="shared" si="538"/>
        <v>Baja</v>
      </c>
      <c r="AI3421" t="s">
        <v>153</v>
      </c>
      <c r="AJ3421" t="str">
        <f>IFERROR(VLOOKUP(B3421,Maestro_Regionales!$A$2:$B$35,2,FALSE),"Otras zonas")</f>
        <v>Costa</v>
      </c>
      <c r="AK3421" t="str">
        <f t="shared" si="539"/>
        <v>SALUD TOTAL EPS | Costa</v>
      </c>
    </row>
    <row r="3422" spans="1:37">
      <c r="A3422" s="4" t="s">
        <v>1440</v>
      </c>
      <c r="B3422" s="4" t="s">
        <v>1441</v>
      </c>
      <c r="C3422" s="4" t="s">
        <v>1488</v>
      </c>
      <c r="D3422" s="4" t="s">
        <v>1489</v>
      </c>
      <c r="E3422" s="4" t="s">
        <v>77</v>
      </c>
      <c r="F3422" s="4">
        <v>1970</v>
      </c>
      <c r="G3422" s="4">
        <v>15354</v>
      </c>
      <c r="H3422" s="4">
        <v>0</v>
      </c>
      <c r="I3422">
        <f t="shared" si="530"/>
        <v>17324</v>
      </c>
      <c r="J3422">
        <f t="shared" si="531"/>
        <v>0.11371507734934196</v>
      </c>
      <c r="K3422">
        <f t="shared" si="532"/>
        <v>0.88628492265065806</v>
      </c>
      <c r="L3422">
        <f t="shared" si="533"/>
        <v>0</v>
      </c>
      <c r="M3422">
        <f>I3422*Diccionario!$B$36</f>
        <v>38.459619686274507</v>
      </c>
      <c r="N3422">
        <f>M3422*Diccionario!$B$37</f>
        <v>3.8844215883137254</v>
      </c>
      <c r="O3422">
        <f>N3422*Diccionario!$B$38</f>
        <v>0.58266323824705879</v>
      </c>
      <c r="P3422">
        <f>O3422*Diccionario!$B$39</f>
        <v>0.52439691442235292</v>
      </c>
      <c r="Q3422">
        <f>P3422*Diccionario!$B$40</f>
        <v>0.20975876576894117</v>
      </c>
      <c r="R3422">
        <f>Q3422*Diccionario!$B$41</f>
        <v>0.13634319774981177</v>
      </c>
      <c r="S3422">
        <f t="shared" si="534"/>
        <v>0.13634319774981177</v>
      </c>
      <c r="T3422">
        <f>I3422*Diccionario!$B$36</f>
        <v>38.459619686274507</v>
      </c>
      <c r="U3422">
        <f>T3422*Diccionario!$B$42</f>
        <v>3.8844215883137254</v>
      </c>
      <c r="V3422">
        <f>U3422*Diccionario!$B$43</f>
        <v>3.3017583500666667</v>
      </c>
      <c r="W3422">
        <f>V3422*Diccionario!$B$44</f>
        <v>0.62733408651266664</v>
      </c>
      <c r="X3422">
        <f>W3422*Diccionario!$B$45</f>
        <v>0.24466029373994</v>
      </c>
      <c r="Y3422">
        <f>X3422*Diccionario!$B$46</f>
        <v>0.2177476614285466</v>
      </c>
      <c r="Z3422">
        <f>Y3422*Diccionario!$B$47</f>
        <v>8.0566634728562236E-2</v>
      </c>
      <c r="AA3422">
        <f>Z3422*Diccionario!$B$48</f>
        <v>8.0566634728562236E-2</v>
      </c>
      <c r="AB3422">
        <f>AA3422*Diccionario!$B$49</f>
        <v>6.0424976046421677E-2</v>
      </c>
      <c r="AC3422">
        <f t="shared" si="535"/>
        <v>6.0424976046421677E-2</v>
      </c>
      <c r="AD3422">
        <f t="shared" si="536"/>
        <v>0.19676817379623346</v>
      </c>
      <c r="AE3422">
        <f t="shared" si="537"/>
        <v>3.297375997516196E-4</v>
      </c>
      <c r="AF3422" t="e">
        <f ca="1">IF(AD3422="","",_xludf.RANK.EQ(AD3422,$AD$2:$AD$5513,0))</f>
        <v>#NAME?</v>
      </c>
      <c r="AH3422" t="str">
        <f t="shared" si="538"/>
        <v>Media</v>
      </c>
      <c r="AI3422" t="s">
        <v>153</v>
      </c>
      <c r="AJ3422" t="str">
        <f>IFERROR(VLOOKUP(B3422,Maestro_Regionales!$A$2:$B$35,2,FALSE),"Otras zonas")</f>
        <v>Costa</v>
      </c>
      <c r="AK3422" t="str">
        <f t="shared" si="539"/>
        <v>MUTUAL SER | Costa</v>
      </c>
    </row>
    <row r="3423" spans="1:37">
      <c r="A3423" s="4" t="s">
        <v>1440</v>
      </c>
      <c r="B3423" s="4" t="s">
        <v>1441</v>
      </c>
      <c r="C3423" s="4" t="s">
        <v>1488</v>
      </c>
      <c r="D3423" s="4" t="s">
        <v>1489</v>
      </c>
      <c r="E3423" s="4" t="s">
        <v>88</v>
      </c>
      <c r="F3423" s="4">
        <v>176</v>
      </c>
      <c r="G3423" s="4">
        <v>2783</v>
      </c>
      <c r="H3423" s="4">
        <v>0</v>
      </c>
      <c r="I3423">
        <f t="shared" si="530"/>
        <v>2959</v>
      </c>
      <c r="J3423">
        <f t="shared" si="531"/>
        <v>5.9479553903345722E-2</v>
      </c>
      <c r="K3423">
        <f t="shared" si="532"/>
        <v>0.94052044609665431</v>
      </c>
      <c r="L3423">
        <f t="shared" si="533"/>
        <v>0</v>
      </c>
      <c r="M3423">
        <f>I3423*Diccionario!$B$36</f>
        <v>6.5690380196078424</v>
      </c>
      <c r="N3423">
        <f>M3423*Diccionario!$B$37</f>
        <v>0.66347283998039208</v>
      </c>
      <c r="O3423">
        <f>N3423*Diccionario!$B$38</f>
        <v>9.9520925997058807E-2</v>
      </c>
      <c r="P3423">
        <f>O3423*Diccionario!$B$39</f>
        <v>8.9568833397352929E-2</v>
      </c>
      <c r="Q3423">
        <f>P3423*Diccionario!$B$40</f>
        <v>3.582753335894117E-2</v>
      </c>
      <c r="R3423">
        <f>Q3423*Diccionario!$B$41</f>
        <v>2.328789668331176E-2</v>
      </c>
      <c r="S3423">
        <f t="shared" si="534"/>
        <v>2.328789668331176E-2</v>
      </c>
      <c r="T3423">
        <f>I3423*Diccionario!$B$36</f>
        <v>6.5690380196078424</v>
      </c>
      <c r="U3423">
        <f>T3423*Diccionario!$B$42</f>
        <v>0.66347283998039208</v>
      </c>
      <c r="V3423">
        <f>U3423*Diccionario!$B$43</f>
        <v>0.56395191398333322</v>
      </c>
      <c r="W3423">
        <f>V3423*Diccionario!$B$44</f>
        <v>0.10715086365683331</v>
      </c>
      <c r="X3423">
        <f>W3423*Diccionario!$B$45</f>
        <v>4.1788836826164993E-2</v>
      </c>
      <c r="Y3423">
        <f>X3423*Diccionario!$B$46</f>
        <v>3.7192064775286846E-2</v>
      </c>
      <c r="Z3423">
        <f>Y3423*Diccionario!$B$47</f>
        <v>1.3761063966856132E-2</v>
      </c>
      <c r="AA3423">
        <f>Z3423*Diccionario!$B$48</f>
        <v>1.3761063966856132E-2</v>
      </c>
      <c r="AB3423">
        <f>AA3423*Diccionario!$B$49</f>
        <v>1.0320797975142099E-2</v>
      </c>
      <c r="AC3423">
        <f t="shared" si="535"/>
        <v>1.0320797975142099E-2</v>
      </c>
      <c r="AD3423">
        <f t="shared" si="536"/>
        <v>3.3608694658453855E-2</v>
      </c>
      <c r="AE3423">
        <f t="shared" si="537"/>
        <v>5.6320339278748673E-5</v>
      </c>
      <c r="AF3423" t="e">
        <f ca="1">IF(AD3423="","",_xludf.RANK.EQ(AD3423,$AD$2:$AD$5513,0))</f>
        <v>#NAME?</v>
      </c>
      <c r="AH3423" t="str">
        <f t="shared" si="538"/>
        <v>Baja</v>
      </c>
      <c r="AI3423" t="s">
        <v>153</v>
      </c>
      <c r="AJ3423" t="str">
        <f>IFERROR(VLOOKUP(B3423,Maestro_Regionales!$A$2:$B$35,2,FALSE),"Otras zonas")</f>
        <v>Costa</v>
      </c>
      <c r="AK3423" t="str">
        <f t="shared" si="539"/>
        <v>COOSALUD EPS | Costa</v>
      </c>
    </row>
    <row r="3424" spans="1:37">
      <c r="A3424" s="4" t="s">
        <v>1440</v>
      </c>
      <c r="B3424" s="4" t="s">
        <v>1441</v>
      </c>
      <c r="C3424" s="4" t="s">
        <v>1488</v>
      </c>
      <c r="D3424" s="4" t="s">
        <v>1489</v>
      </c>
      <c r="E3424" s="4" t="s">
        <v>90</v>
      </c>
      <c r="F3424" s="4">
        <v>0</v>
      </c>
      <c r="G3424" s="4">
        <v>0</v>
      </c>
      <c r="H3424" s="4">
        <v>960</v>
      </c>
      <c r="I3424">
        <f t="shared" si="530"/>
        <v>960</v>
      </c>
      <c r="J3424">
        <f t="shared" si="531"/>
        <v>0</v>
      </c>
      <c r="K3424">
        <f t="shared" si="532"/>
        <v>0</v>
      </c>
      <c r="L3424">
        <f t="shared" si="533"/>
        <v>1</v>
      </c>
      <c r="M3424">
        <f>I3424*Diccionario!$B$36</f>
        <v>2.1312188235294114</v>
      </c>
      <c r="N3424">
        <f>M3424*Diccionario!$B$37</f>
        <v>0.21525310117647056</v>
      </c>
      <c r="O3424">
        <f>N3424*Diccionario!$B$38</f>
        <v>3.2287965176470583E-2</v>
      </c>
      <c r="P3424">
        <f>O3424*Diccionario!$B$39</f>
        <v>2.9059168658823527E-2</v>
      </c>
      <c r="Q3424">
        <f>P3424*Diccionario!$B$40</f>
        <v>1.1623667463529412E-2</v>
      </c>
      <c r="R3424">
        <f>Q3424*Diccionario!$B$41</f>
        <v>7.5553838512941182E-3</v>
      </c>
      <c r="S3424">
        <f t="shared" si="534"/>
        <v>7.5553838512941182E-3</v>
      </c>
      <c r="T3424">
        <f>I3424*Diccionario!$B$36</f>
        <v>2.1312188235294114</v>
      </c>
      <c r="U3424">
        <f>T3424*Diccionario!$B$42</f>
        <v>0.21525310117647056</v>
      </c>
      <c r="V3424">
        <f>U3424*Diccionario!$B$43</f>
        <v>0.18296513599999997</v>
      </c>
      <c r="W3424">
        <f>V3424*Diccionario!$B$44</f>
        <v>3.4763375839999992E-2</v>
      </c>
      <c r="X3424">
        <f>W3424*Diccionario!$B$45</f>
        <v>1.3557716577599998E-2</v>
      </c>
      <c r="Y3424">
        <f>X3424*Diccionario!$B$46</f>
        <v>1.2066367754063998E-2</v>
      </c>
      <c r="Z3424">
        <f>Y3424*Diccionario!$B$47</f>
        <v>4.4645560690036792E-3</v>
      </c>
      <c r="AA3424">
        <f>Z3424*Diccionario!$B$48</f>
        <v>4.4645560690036792E-3</v>
      </c>
      <c r="AB3424">
        <f>AA3424*Diccionario!$B$49</f>
        <v>3.3484170517527594E-3</v>
      </c>
      <c r="AC3424">
        <f t="shared" si="535"/>
        <v>3.3484170517527594E-3</v>
      </c>
      <c r="AD3424">
        <f t="shared" si="536"/>
        <v>1.0903800903046879E-2</v>
      </c>
      <c r="AE3424">
        <f t="shared" si="537"/>
        <v>1.8272229032645741E-5</v>
      </c>
      <c r="AF3424" t="e">
        <f ca="1">IF(AD3424="","",_xludf.RANK.EQ(AD3424,$AD$2:$AD$5513,0))</f>
        <v>#NAME?</v>
      </c>
      <c r="AH3424" t="str">
        <f t="shared" si="538"/>
        <v>Baja</v>
      </c>
      <c r="AI3424" t="s">
        <v>153</v>
      </c>
      <c r="AJ3424" t="str">
        <f>IFERROR(VLOOKUP(B3424,Maestro_Regionales!$A$2:$B$35,2,FALSE),"Otras zonas")</f>
        <v>Costa</v>
      </c>
      <c r="AK3424" t="str">
        <f t="shared" si="539"/>
        <v>REGIMEN DE EXCEPCION | Costa</v>
      </c>
    </row>
    <row r="3425" spans="1:37">
      <c r="A3425" s="4" t="s">
        <v>1440</v>
      </c>
      <c r="B3425" s="4" t="s">
        <v>1441</v>
      </c>
      <c r="C3425" s="4" t="s">
        <v>1488</v>
      </c>
      <c r="D3425" s="4" t="s">
        <v>1489</v>
      </c>
      <c r="E3425" s="4" t="s">
        <v>87</v>
      </c>
      <c r="F3425" s="4">
        <v>217</v>
      </c>
      <c r="G3425" s="4">
        <v>730</v>
      </c>
      <c r="H3425" s="4">
        <v>0</v>
      </c>
      <c r="I3425">
        <f t="shared" si="530"/>
        <v>947</v>
      </c>
      <c r="J3425">
        <f t="shared" si="531"/>
        <v>0.22914466737064415</v>
      </c>
      <c r="K3425">
        <f t="shared" si="532"/>
        <v>0.7708553326293559</v>
      </c>
      <c r="L3425">
        <f t="shared" si="533"/>
        <v>0</v>
      </c>
      <c r="M3425">
        <f>I3425*Diccionario!$B$36</f>
        <v>2.1023585686274506</v>
      </c>
      <c r="N3425">
        <f>M3425*Diccionario!$B$37</f>
        <v>0.21233821543137252</v>
      </c>
      <c r="O3425">
        <f>N3425*Diccionario!$B$38</f>
        <v>3.1850732314705879E-2</v>
      </c>
      <c r="P3425">
        <f>O3425*Diccionario!$B$39</f>
        <v>2.8665659083235293E-2</v>
      </c>
      <c r="Q3425">
        <f>P3425*Diccionario!$B$40</f>
        <v>1.1466263633294118E-2</v>
      </c>
      <c r="R3425">
        <f>Q3425*Diccionario!$B$41</f>
        <v>7.4530713616411766E-3</v>
      </c>
      <c r="S3425">
        <f t="shared" si="534"/>
        <v>7.4530713616411766E-3</v>
      </c>
      <c r="T3425">
        <f>I3425*Diccionario!$B$36</f>
        <v>2.1023585686274506</v>
      </c>
      <c r="U3425">
        <f>T3425*Diccionario!$B$42</f>
        <v>0.21233821543137252</v>
      </c>
      <c r="V3425">
        <f>U3425*Diccionario!$B$43</f>
        <v>0.18048748311666662</v>
      </c>
      <c r="W3425">
        <f>V3425*Diccionario!$B$44</f>
        <v>3.4292621792166661E-2</v>
      </c>
      <c r="X3425">
        <f>W3425*Diccionario!$B$45</f>
        <v>1.3374122498944999E-2</v>
      </c>
      <c r="Y3425">
        <f>X3425*Diccionario!$B$46</f>
        <v>1.1902969024061049E-2</v>
      </c>
      <c r="Z3425">
        <f>Y3425*Diccionario!$B$47</f>
        <v>4.4040985389025879E-3</v>
      </c>
      <c r="AA3425">
        <f>Z3425*Diccionario!$B$48</f>
        <v>4.4040985389025879E-3</v>
      </c>
      <c r="AB3425">
        <f>AA3425*Diccionario!$B$49</f>
        <v>3.3030739041769409E-3</v>
      </c>
      <c r="AC3425">
        <f t="shared" si="535"/>
        <v>3.3030739041769409E-3</v>
      </c>
      <c r="AD3425">
        <f t="shared" si="536"/>
        <v>1.0756145265818117E-2</v>
      </c>
      <c r="AE3425">
        <f t="shared" si="537"/>
        <v>1.802479259782866E-5</v>
      </c>
      <c r="AF3425" t="e">
        <f ca="1">IF(AD3425="","",_xludf.RANK.EQ(AD3425,$AD$2:$AD$5513,0))</f>
        <v>#NAME?</v>
      </c>
      <c r="AH3425" t="str">
        <f t="shared" si="538"/>
        <v>Baja</v>
      </c>
      <c r="AI3425" t="s">
        <v>153</v>
      </c>
      <c r="AJ3425" t="str">
        <f>IFERROR(VLOOKUP(B3425,Maestro_Regionales!$A$2:$B$35,2,FALSE),"Otras zonas")</f>
        <v>Costa</v>
      </c>
      <c r="AK3425" t="str">
        <f t="shared" si="539"/>
        <v>NUEVA EPS | Costa</v>
      </c>
    </row>
    <row r="3426" spans="1:37">
      <c r="A3426" s="4" t="s">
        <v>1440</v>
      </c>
      <c r="B3426" s="4" t="s">
        <v>1441</v>
      </c>
      <c r="C3426" s="4" t="s">
        <v>1488</v>
      </c>
      <c r="D3426" s="4" t="s">
        <v>1489</v>
      </c>
      <c r="E3426" s="4" t="s">
        <v>89</v>
      </c>
      <c r="F3426" s="4">
        <v>16</v>
      </c>
      <c r="G3426" s="4">
        <v>629</v>
      </c>
      <c r="H3426" s="4">
        <v>0</v>
      </c>
      <c r="I3426">
        <f t="shared" si="530"/>
        <v>645</v>
      </c>
      <c r="J3426">
        <f t="shared" si="531"/>
        <v>2.4806201550387597E-2</v>
      </c>
      <c r="K3426">
        <f t="shared" si="532"/>
        <v>0.9751937984496124</v>
      </c>
      <c r="L3426">
        <f t="shared" si="533"/>
        <v>0</v>
      </c>
      <c r="M3426">
        <f>I3426*Diccionario!$B$36</f>
        <v>1.4319126470588235</v>
      </c>
      <c r="N3426">
        <f>M3426*Diccionario!$B$37</f>
        <v>0.14462317735294117</v>
      </c>
      <c r="O3426">
        <f>N3426*Diccionario!$B$38</f>
        <v>2.1693476602941176E-2</v>
      </c>
      <c r="P3426">
        <f>O3426*Diccionario!$B$39</f>
        <v>1.9524128942647059E-2</v>
      </c>
      <c r="Q3426">
        <f>P3426*Diccionario!$B$40</f>
        <v>7.8096515770588243E-3</v>
      </c>
      <c r="R3426">
        <f>Q3426*Diccionario!$B$41</f>
        <v>5.076273525088236E-3</v>
      </c>
      <c r="S3426">
        <f t="shared" si="534"/>
        <v>5.076273525088236E-3</v>
      </c>
      <c r="T3426">
        <f>I3426*Diccionario!$B$36</f>
        <v>1.4319126470588235</v>
      </c>
      <c r="U3426">
        <f>T3426*Diccionario!$B$42</f>
        <v>0.14462317735294117</v>
      </c>
      <c r="V3426">
        <f>U3426*Diccionario!$B$43</f>
        <v>0.12292970075</v>
      </c>
      <c r="W3426">
        <f>V3426*Diccionario!$B$44</f>
        <v>2.3356643142499998E-2</v>
      </c>
      <c r="X3426">
        <f>W3426*Diccionario!$B$45</f>
        <v>9.1090908255749992E-3</v>
      </c>
      <c r="Y3426">
        <f>X3426*Diccionario!$B$46</f>
        <v>8.1070908347617501E-3</v>
      </c>
      <c r="Z3426">
        <f>Y3426*Diccionario!$B$47</f>
        <v>2.9996236088618475E-3</v>
      </c>
      <c r="AA3426">
        <f>Z3426*Diccionario!$B$48</f>
        <v>2.9996236088618475E-3</v>
      </c>
      <c r="AB3426">
        <f>AA3426*Diccionario!$B$49</f>
        <v>2.2497177066463855E-3</v>
      </c>
      <c r="AC3426">
        <f t="shared" si="535"/>
        <v>2.2497177066463855E-3</v>
      </c>
      <c r="AD3426">
        <f t="shared" si="536"/>
        <v>7.3259912317346215E-3</v>
      </c>
      <c r="AE3426">
        <f t="shared" si="537"/>
        <v>1.2276653881308857E-5</v>
      </c>
      <c r="AF3426" t="e">
        <f ca="1">IF(AD3426="","",_xludf.RANK.EQ(AD3426,$AD$2:$AD$5513,0))</f>
        <v>#NAME?</v>
      </c>
      <c r="AH3426" t="str">
        <f t="shared" si="538"/>
        <v>Baja</v>
      </c>
      <c r="AI3426" t="s">
        <v>153</v>
      </c>
      <c r="AJ3426" t="str">
        <f>IFERROR(VLOOKUP(B3426,Maestro_Regionales!$A$2:$B$35,2,FALSE),"Otras zonas")</f>
        <v>Costa</v>
      </c>
      <c r="AK3426" t="str">
        <f t="shared" si="539"/>
        <v>PROTEGER EPS (ANTES CAJACOPI EPS) | Costa</v>
      </c>
    </row>
    <row r="3427" spans="1:37">
      <c r="A3427" s="4" t="s">
        <v>1440</v>
      </c>
      <c r="B3427" s="4" t="s">
        <v>1441</v>
      </c>
      <c r="C3427" s="4" t="s">
        <v>1490</v>
      </c>
      <c r="D3427" s="4" t="s">
        <v>1491</v>
      </c>
      <c r="E3427" s="4" t="s">
        <v>88</v>
      </c>
      <c r="F3427" s="4">
        <v>668</v>
      </c>
      <c r="G3427" s="4">
        <v>8051</v>
      </c>
      <c r="H3427" s="4">
        <v>0</v>
      </c>
      <c r="I3427">
        <f t="shared" si="530"/>
        <v>8719</v>
      </c>
      <c r="J3427">
        <f t="shared" si="531"/>
        <v>7.6614290629659368E-2</v>
      </c>
      <c r="K3427">
        <f t="shared" si="532"/>
        <v>0.92338570937034059</v>
      </c>
      <c r="L3427">
        <f t="shared" si="533"/>
        <v>0</v>
      </c>
      <c r="M3427">
        <f>I3427*Diccionario!$B$36</f>
        <v>19.356350960784312</v>
      </c>
      <c r="N3427">
        <f>M3427*Diccionario!$B$37</f>
        <v>1.9549914470392156</v>
      </c>
      <c r="O3427">
        <f>N3427*Diccionario!$B$38</f>
        <v>0.29324871705588235</v>
      </c>
      <c r="P3427">
        <f>O3427*Diccionario!$B$39</f>
        <v>0.26392384535029412</v>
      </c>
      <c r="Q3427">
        <f>P3427*Diccionario!$B$40</f>
        <v>0.10556953814011766</v>
      </c>
      <c r="R3427">
        <f>Q3427*Diccionario!$B$41</f>
        <v>6.8620199791076475E-2</v>
      </c>
      <c r="S3427">
        <f t="shared" si="534"/>
        <v>6.8620199791076475E-2</v>
      </c>
      <c r="T3427">
        <f>I3427*Diccionario!$B$36</f>
        <v>19.356350960784312</v>
      </c>
      <c r="U3427">
        <f>T3427*Diccionario!$B$42</f>
        <v>1.9549914470392156</v>
      </c>
      <c r="V3427">
        <f>U3427*Diccionario!$B$43</f>
        <v>1.6617427299833332</v>
      </c>
      <c r="W3427">
        <f>V3427*Diccionario!$B$44</f>
        <v>0.31573111869683329</v>
      </c>
      <c r="X3427">
        <f>W3427*Diccionario!$B$45</f>
        <v>0.12313513629176499</v>
      </c>
      <c r="Y3427">
        <f>X3427*Diccionario!$B$46</f>
        <v>0.10959027129967085</v>
      </c>
      <c r="Z3427">
        <f>Y3427*Diccionario!$B$47</f>
        <v>4.0548400380878216E-2</v>
      </c>
      <c r="AA3427">
        <f>Z3427*Diccionario!$B$48</f>
        <v>4.0548400380878216E-2</v>
      </c>
      <c r="AB3427">
        <f>AA3427*Diccionario!$B$49</f>
        <v>3.0411300285658662E-2</v>
      </c>
      <c r="AC3427">
        <f t="shared" si="535"/>
        <v>3.0411300285658662E-2</v>
      </c>
      <c r="AD3427">
        <f t="shared" si="536"/>
        <v>9.9031500076735141E-2</v>
      </c>
      <c r="AE3427">
        <f t="shared" si="537"/>
        <v>1.6595371347462315E-4</v>
      </c>
      <c r="AF3427" t="e">
        <f ca="1">IF(AD3427="","",_xludf.RANK.EQ(AD3427,$AD$2:$AD$5513,0))</f>
        <v>#NAME?</v>
      </c>
      <c r="AH3427" t="str">
        <f t="shared" si="538"/>
        <v>Baja</v>
      </c>
      <c r="AI3427" t="s">
        <v>153</v>
      </c>
      <c r="AJ3427" t="str">
        <f>IFERROR(VLOOKUP(B3427,Maestro_Regionales!$A$2:$B$35,2,FALSE),"Otras zonas")</f>
        <v>Costa</v>
      </c>
      <c r="AK3427" t="str">
        <f t="shared" si="539"/>
        <v>COOSALUD EPS | Costa</v>
      </c>
    </row>
    <row r="3428" spans="1:37">
      <c r="A3428" s="4" t="s">
        <v>1440</v>
      </c>
      <c r="B3428" s="4" t="s">
        <v>1441</v>
      </c>
      <c r="C3428" s="4" t="s">
        <v>1490</v>
      </c>
      <c r="D3428" s="4" t="s">
        <v>1491</v>
      </c>
      <c r="E3428" s="4" t="s">
        <v>89</v>
      </c>
      <c r="F3428" s="4">
        <v>27</v>
      </c>
      <c r="G3428" s="4">
        <v>928</v>
      </c>
      <c r="H3428" s="4">
        <v>0</v>
      </c>
      <c r="I3428">
        <f t="shared" si="530"/>
        <v>955</v>
      </c>
      <c r="J3428">
        <f t="shared" si="531"/>
        <v>2.8272251308900525E-2</v>
      </c>
      <c r="K3428">
        <f t="shared" si="532"/>
        <v>0.97172774869109946</v>
      </c>
      <c r="L3428">
        <f t="shared" si="533"/>
        <v>0</v>
      </c>
      <c r="M3428">
        <f>I3428*Diccionario!$B$36</f>
        <v>2.1201187254901961</v>
      </c>
      <c r="N3428">
        <f>M3428*Diccionario!$B$37</f>
        <v>0.21413199127450983</v>
      </c>
      <c r="O3428">
        <f>N3428*Diccionario!$B$38</f>
        <v>3.2119798691176475E-2</v>
      </c>
      <c r="P3428">
        <f>O3428*Diccionario!$B$39</f>
        <v>2.8907818822058829E-2</v>
      </c>
      <c r="Q3428">
        <f>P3428*Diccionario!$B$40</f>
        <v>1.1563127528823533E-2</v>
      </c>
      <c r="R3428">
        <f>Q3428*Diccionario!$B$41</f>
        <v>7.5160328937352965E-3</v>
      </c>
      <c r="S3428">
        <f t="shared" si="534"/>
        <v>7.5160328937352965E-3</v>
      </c>
      <c r="T3428">
        <f>I3428*Diccionario!$B$36</f>
        <v>2.1201187254901961</v>
      </c>
      <c r="U3428">
        <f>T3428*Diccionario!$B$42</f>
        <v>0.21413199127450983</v>
      </c>
      <c r="V3428">
        <f>U3428*Diccionario!$B$43</f>
        <v>0.18201219258333334</v>
      </c>
      <c r="W3428">
        <f>V3428*Diccionario!$B$44</f>
        <v>3.4582316590833335E-2</v>
      </c>
      <c r="X3428">
        <f>W3428*Diccionario!$B$45</f>
        <v>1.3487103470425001E-2</v>
      </c>
      <c r="Y3428">
        <f>X3428*Diccionario!$B$46</f>
        <v>1.2003522088678251E-2</v>
      </c>
      <c r="Z3428">
        <f>Y3428*Diccionario!$B$47</f>
        <v>4.4413031728109528E-3</v>
      </c>
      <c r="AA3428">
        <f>Z3428*Diccionario!$B$48</f>
        <v>4.4413031728109528E-3</v>
      </c>
      <c r="AB3428">
        <f>AA3428*Diccionario!$B$49</f>
        <v>3.3309773796082144E-3</v>
      </c>
      <c r="AC3428">
        <f t="shared" si="535"/>
        <v>3.3309773796082144E-3</v>
      </c>
      <c r="AD3428">
        <f t="shared" si="536"/>
        <v>1.0847010273343512E-2</v>
      </c>
      <c r="AE3428">
        <f t="shared" si="537"/>
        <v>1.8177061173100716E-5</v>
      </c>
      <c r="AF3428" t="e">
        <f ca="1">IF(AD3428="","",_xludf.RANK.EQ(AD3428,$AD$2:$AD$5513,0))</f>
        <v>#NAME?</v>
      </c>
      <c r="AH3428" t="str">
        <f t="shared" si="538"/>
        <v>Baja</v>
      </c>
      <c r="AI3428" t="s">
        <v>153</v>
      </c>
      <c r="AJ3428" t="str">
        <f>IFERROR(VLOOKUP(B3428,Maestro_Regionales!$A$2:$B$35,2,FALSE),"Otras zonas")</f>
        <v>Costa</v>
      </c>
      <c r="AK3428" t="str">
        <f t="shared" si="539"/>
        <v>PROTEGER EPS (ANTES CAJACOPI EPS) | Costa</v>
      </c>
    </row>
    <row r="3429" spans="1:37">
      <c r="A3429" s="4" t="s">
        <v>1440</v>
      </c>
      <c r="B3429" s="4" t="s">
        <v>1441</v>
      </c>
      <c r="C3429" s="4" t="s">
        <v>1490</v>
      </c>
      <c r="D3429" s="4" t="s">
        <v>1491</v>
      </c>
      <c r="E3429" s="4" t="s">
        <v>87</v>
      </c>
      <c r="F3429" s="4">
        <v>62</v>
      </c>
      <c r="G3429" s="4">
        <v>246</v>
      </c>
      <c r="H3429" s="4">
        <v>0</v>
      </c>
      <c r="I3429">
        <f t="shared" si="530"/>
        <v>308</v>
      </c>
      <c r="J3429">
        <f t="shared" si="531"/>
        <v>0.20129870129870131</v>
      </c>
      <c r="K3429">
        <f t="shared" si="532"/>
        <v>0.79870129870129869</v>
      </c>
      <c r="L3429">
        <f t="shared" si="533"/>
        <v>0</v>
      </c>
      <c r="M3429">
        <f>I3429*Diccionario!$B$36</f>
        <v>0.68376603921568624</v>
      </c>
      <c r="N3429">
        <f>M3429*Diccionario!$B$37</f>
        <v>6.906036996078431E-2</v>
      </c>
      <c r="O3429">
        <f>N3429*Diccionario!$B$38</f>
        <v>1.0359055494117647E-2</v>
      </c>
      <c r="P3429">
        <f>O3429*Diccionario!$B$39</f>
        <v>9.3231499447058823E-3</v>
      </c>
      <c r="Q3429">
        <f>P3429*Diccionario!$B$40</f>
        <v>3.7292599778823532E-3</v>
      </c>
      <c r="R3429">
        <f>Q3429*Diccionario!$B$41</f>
        <v>2.4240189856235298E-3</v>
      </c>
      <c r="S3429">
        <f t="shared" si="534"/>
        <v>2.4240189856235298E-3</v>
      </c>
      <c r="T3429">
        <f>I3429*Diccionario!$B$36</f>
        <v>0.68376603921568624</v>
      </c>
      <c r="U3429">
        <f>T3429*Diccionario!$B$42</f>
        <v>6.906036996078431E-2</v>
      </c>
      <c r="V3429">
        <f>U3429*Diccionario!$B$43</f>
        <v>5.8701314466666661E-2</v>
      </c>
      <c r="W3429">
        <f>V3429*Diccionario!$B$44</f>
        <v>1.1153249748666666E-2</v>
      </c>
      <c r="X3429">
        <f>W3429*Diccionario!$B$45</f>
        <v>4.3497674019799997E-3</v>
      </c>
      <c r="Y3429">
        <f>X3429*Diccionario!$B$46</f>
        <v>3.8712929877621999E-3</v>
      </c>
      <c r="Z3429">
        <f>Y3429*Diccionario!$B$47</f>
        <v>1.432378405472014E-3</v>
      </c>
      <c r="AA3429">
        <f>Z3429*Diccionario!$B$48</f>
        <v>1.432378405472014E-3</v>
      </c>
      <c r="AB3429">
        <f>AA3429*Diccionario!$B$49</f>
        <v>1.0742838041040105E-3</v>
      </c>
      <c r="AC3429">
        <f t="shared" si="535"/>
        <v>1.0742838041040105E-3</v>
      </c>
      <c r="AD3429">
        <f t="shared" si="536"/>
        <v>3.4983027897275403E-3</v>
      </c>
      <c r="AE3429">
        <f t="shared" si="537"/>
        <v>5.8623401479738421E-6</v>
      </c>
      <c r="AF3429" t="e">
        <f ca="1">IF(AD3429="","",_xludf.RANK.EQ(AD3429,$AD$2:$AD$5513,0))</f>
        <v>#NAME?</v>
      </c>
      <c r="AH3429" t="str">
        <f t="shared" si="538"/>
        <v>Baja</v>
      </c>
      <c r="AI3429" t="s">
        <v>153</v>
      </c>
      <c r="AJ3429" t="str">
        <f>IFERROR(VLOOKUP(B3429,Maestro_Regionales!$A$2:$B$35,2,FALSE),"Otras zonas")</f>
        <v>Costa</v>
      </c>
      <c r="AK3429" t="str">
        <f t="shared" si="539"/>
        <v>NUEVA EPS | Costa</v>
      </c>
    </row>
    <row r="3430" spans="1:37">
      <c r="A3430" s="4" t="s">
        <v>1440</v>
      </c>
      <c r="B3430" s="4" t="s">
        <v>1441</v>
      </c>
      <c r="C3430" s="4" t="s">
        <v>1490</v>
      </c>
      <c r="D3430" s="4" t="s">
        <v>1491</v>
      </c>
      <c r="E3430" s="4" t="s">
        <v>90</v>
      </c>
      <c r="F3430" s="4">
        <v>0</v>
      </c>
      <c r="G3430" s="4">
        <v>0</v>
      </c>
      <c r="H3430" s="4">
        <v>103</v>
      </c>
      <c r="I3430">
        <f t="shared" si="530"/>
        <v>103</v>
      </c>
      <c r="J3430">
        <f t="shared" si="531"/>
        <v>0</v>
      </c>
      <c r="K3430">
        <f t="shared" si="532"/>
        <v>0</v>
      </c>
      <c r="L3430">
        <f t="shared" si="533"/>
        <v>1</v>
      </c>
      <c r="M3430">
        <f>I3430*Diccionario!$B$36</f>
        <v>0.22866201960784313</v>
      </c>
      <c r="N3430">
        <f>M3430*Diccionario!$B$37</f>
        <v>2.3094863980392157E-2</v>
      </c>
      <c r="O3430">
        <f>N3430*Diccionario!$B$38</f>
        <v>3.4642295970588235E-3</v>
      </c>
      <c r="P3430">
        <f>O3430*Diccionario!$B$39</f>
        <v>3.1178066373529411E-3</v>
      </c>
      <c r="Q3430">
        <f>P3430*Diccionario!$B$40</f>
        <v>1.2471226549411766E-3</v>
      </c>
      <c r="R3430">
        <f>Q3430*Diccionario!$B$41</f>
        <v>8.1062972571176487E-4</v>
      </c>
      <c r="S3430">
        <f t="shared" si="534"/>
        <v>8.1062972571176487E-4</v>
      </c>
      <c r="T3430">
        <f>I3430*Diccionario!$B$36</f>
        <v>0.22866201960784313</v>
      </c>
      <c r="U3430">
        <f>T3430*Diccionario!$B$42</f>
        <v>2.3094863980392157E-2</v>
      </c>
      <c r="V3430">
        <f>U3430*Diccionario!$B$43</f>
        <v>1.9630634383333331E-2</v>
      </c>
      <c r="W3430">
        <f>V3430*Diccionario!$B$44</f>
        <v>3.729820532833333E-3</v>
      </c>
      <c r="X3430">
        <f>W3430*Diccionario!$B$45</f>
        <v>1.4546300078049999E-3</v>
      </c>
      <c r="Y3430">
        <f>X3430*Diccionario!$B$46</f>
        <v>1.29462070694645E-3</v>
      </c>
      <c r="Z3430">
        <f>Y3430*Diccionario!$B$47</f>
        <v>4.7900966157018646E-4</v>
      </c>
      <c r="AA3430">
        <f>Z3430*Diccionario!$B$48</f>
        <v>4.7900966157018646E-4</v>
      </c>
      <c r="AB3430">
        <f>AA3430*Diccionario!$B$49</f>
        <v>3.5925724617763983E-4</v>
      </c>
      <c r="AC3430">
        <f t="shared" si="535"/>
        <v>3.5925724617763983E-4</v>
      </c>
      <c r="AD3430">
        <f t="shared" si="536"/>
        <v>1.1698869718894046E-3</v>
      </c>
      <c r="AE3430">
        <f t="shared" si="537"/>
        <v>1.9604579066276159E-6</v>
      </c>
      <c r="AF3430" t="e">
        <f ca="1">IF(AD3430="","",_xludf.RANK.EQ(AD3430,$AD$2:$AD$5513,0))</f>
        <v>#NAME?</v>
      </c>
      <c r="AH3430" t="str">
        <f t="shared" si="538"/>
        <v>Baja</v>
      </c>
      <c r="AI3430" t="s">
        <v>153</v>
      </c>
      <c r="AJ3430" t="str">
        <f>IFERROR(VLOOKUP(B3430,Maestro_Regionales!$A$2:$B$35,2,FALSE),"Otras zonas")</f>
        <v>Costa</v>
      </c>
      <c r="AK3430" t="str">
        <f t="shared" si="539"/>
        <v>REGIMEN DE EXCEPCION | Costa</v>
      </c>
    </row>
    <row r="3431" spans="1:37">
      <c r="A3431" s="4" t="s">
        <v>1440</v>
      </c>
      <c r="B3431" s="4" t="s">
        <v>1441</v>
      </c>
      <c r="C3431" s="4" t="s">
        <v>1490</v>
      </c>
      <c r="D3431" s="4" t="s">
        <v>1491</v>
      </c>
      <c r="E3431" s="4" t="s">
        <v>86</v>
      </c>
      <c r="F3431" s="4">
        <v>2</v>
      </c>
      <c r="G3431" s="4">
        <v>2</v>
      </c>
      <c r="H3431" s="4">
        <v>0</v>
      </c>
      <c r="I3431">
        <f t="shared" si="530"/>
        <v>4</v>
      </c>
      <c r="J3431">
        <f t="shared" si="531"/>
        <v>0.5</v>
      </c>
      <c r="K3431">
        <f t="shared" si="532"/>
        <v>0.5</v>
      </c>
      <c r="L3431">
        <f t="shared" si="533"/>
        <v>0</v>
      </c>
      <c r="M3431">
        <f>I3431*Diccionario!$B$36</f>
        <v>8.8800784313725484E-3</v>
      </c>
      <c r="N3431">
        <f>M3431*Diccionario!$B$37</f>
        <v>8.9688792156862747E-4</v>
      </c>
      <c r="O3431">
        <f>N3431*Diccionario!$B$38</f>
        <v>1.3453318823529413E-4</v>
      </c>
      <c r="P3431">
        <f>O3431*Diccionario!$B$39</f>
        <v>1.2107986941176472E-4</v>
      </c>
      <c r="Q3431">
        <f>P3431*Diccionario!$B$40</f>
        <v>4.8431947764705893E-5</v>
      </c>
      <c r="R3431">
        <f>Q3431*Diccionario!$B$41</f>
        <v>3.1480766047058832E-5</v>
      </c>
      <c r="S3431">
        <f t="shared" si="534"/>
        <v>3.1480766047058832E-5</v>
      </c>
      <c r="T3431">
        <f>I3431*Diccionario!$B$36</f>
        <v>8.8800784313725484E-3</v>
      </c>
      <c r="U3431">
        <f>T3431*Diccionario!$B$42</f>
        <v>8.9688792156862747E-4</v>
      </c>
      <c r="V3431">
        <f>U3431*Diccionario!$B$43</f>
        <v>7.6235473333333332E-4</v>
      </c>
      <c r="W3431">
        <f>V3431*Diccionario!$B$44</f>
        <v>1.4484739933333333E-4</v>
      </c>
      <c r="X3431">
        <f>W3431*Diccionario!$B$45</f>
        <v>5.6490485740000004E-5</v>
      </c>
      <c r="Y3431">
        <f>X3431*Diccionario!$B$46</f>
        <v>5.0276532308600001E-5</v>
      </c>
      <c r="Z3431">
        <f>Y3431*Diccionario!$B$47</f>
        <v>1.8602316954181999E-5</v>
      </c>
      <c r="AA3431">
        <f>Z3431*Diccionario!$B$48</f>
        <v>1.8602316954181999E-5</v>
      </c>
      <c r="AB3431">
        <f>AA3431*Diccionario!$B$49</f>
        <v>1.3951737715636499E-5</v>
      </c>
      <c r="AC3431">
        <f t="shared" si="535"/>
        <v>1.3951737715636499E-5</v>
      </c>
      <c r="AD3431">
        <f t="shared" si="536"/>
        <v>4.5432503762695331E-5</v>
      </c>
      <c r="AE3431">
        <f t="shared" si="537"/>
        <v>7.6134287636023932E-8</v>
      </c>
      <c r="AF3431" t="e">
        <f ca="1">IF(AD3431="","",_xludf.RANK.EQ(AD3431,$AD$2:$AD$5513,0))</f>
        <v>#NAME?</v>
      </c>
      <c r="AH3431" t="str">
        <f t="shared" si="538"/>
        <v>Baja</v>
      </c>
      <c r="AI3431" t="s">
        <v>153</v>
      </c>
      <c r="AJ3431" t="str">
        <f>IFERROR(VLOOKUP(B3431,Maestro_Regionales!$A$2:$B$35,2,FALSE),"Otras zonas")</f>
        <v>Costa</v>
      </c>
      <c r="AK3431" t="str">
        <f t="shared" si="539"/>
        <v>EPS SANITAS | Costa</v>
      </c>
    </row>
    <row r="3432" spans="1:37">
      <c r="A3432" s="4" t="s">
        <v>1440</v>
      </c>
      <c r="B3432" s="4" t="s">
        <v>1441</v>
      </c>
      <c r="C3432" s="4" t="s">
        <v>1492</v>
      </c>
      <c r="D3432" s="4" t="s">
        <v>1493</v>
      </c>
      <c r="E3432" s="4" t="s">
        <v>88</v>
      </c>
      <c r="F3432" s="4">
        <v>339</v>
      </c>
      <c r="G3432" s="4">
        <v>6749</v>
      </c>
      <c r="H3432" s="4">
        <v>0</v>
      </c>
      <c r="I3432">
        <f t="shared" si="530"/>
        <v>7088</v>
      </c>
      <c r="J3432">
        <f t="shared" si="531"/>
        <v>4.7827313769751696E-2</v>
      </c>
      <c r="K3432">
        <f t="shared" si="532"/>
        <v>0.95217268623024831</v>
      </c>
      <c r="L3432">
        <f t="shared" si="533"/>
        <v>0</v>
      </c>
      <c r="M3432">
        <f>I3432*Diccionario!$B$36</f>
        <v>15.735498980392157</v>
      </c>
      <c r="N3432">
        <f>M3432*Diccionario!$B$37</f>
        <v>1.5892853970196079</v>
      </c>
      <c r="O3432">
        <f>N3432*Diccionario!$B$38</f>
        <v>0.23839280955294118</v>
      </c>
      <c r="P3432">
        <f>O3432*Diccionario!$B$39</f>
        <v>0.21455352859764706</v>
      </c>
      <c r="Q3432">
        <f>P3432*Diccionario!$B$40</f>
        <v>8.5821411439058831E-2</v>
      </c>
      <c r="R3432">
        <f>Q3432*Diccionario!$B$41</f>
        <v>5.5783917435388242E-2</v>
      </c>
      <c r="S3432">
        <f t="shared" si="534"/>
        <v>5.5783917435388242E-2</v>
      </c>
      <c r="T3432">
        <f>I3432*Diccionario!$B$36</f>
        <v>15.735498980392157</v>
      </c>
      <c r="U3432">
        <f>T3432*Diccionario!$B$42</f>
        <v>1.5892853970196079</v>
      </c>
      <c r="V3432">
        <f>U3432*Diccionario!$B$43</f>
        <v>1.3508925874666666</v>
      </c>
      <c r="W3432">
        <f>V3432*Diccionario!$B$44</f>
        <v>0.25666959161866665</v>
      </c>
      <c r="X3432">
        <f>W3432*Diccionario!$B$45</f>
        <v>0.10010114073128</v>
      </c>
      <c r="Y3432">
        <f>X3432*Diccionario!$B$46</f>
        <v>8.9090015250839205E-2</v>
      </c>
      <c r="Z3432">
        <f>Y3432*Diccionario!$B$47</f>
        <v>3.2963305642810505E-2</v>
      </c>
      <c r="AA3432">
        <f>Z3432*Diccionario!$B$48</f>
        <v>3.2963305642810505E-2</v>
      </c>
      <c r="AB3432">
        <f>AA3432*Diccionario!$B$49</f>
        <v>2.472247923210788E-2</v>
      </c>
      <c r="AC3432">
        <f t="shared" si="535"/>
        <v>2.472247923210788E-2</v>
      </c>
      <c r="AD3432">
        <f t="shared" si="536"/>
        <v>8.0506396667496122E-2</v>
      </c>
      <c r="AE3432">
        <f t="shared" si="537"/>
        <v>1.3490995769103439E-4</v>
      </c>
      <c r="AF3432" t="e">
        <f ca="1">IF(AD3432="","",_xludf.RANK.EQ(AD3432,$AD$2:$AD$5513,0))</f>
        <v>#NAME?</v>
      </c>
      <c r="AH3432" t="str">
        <f t="shared" si="538"/>
        <v>Baja</v>
      </c>
      <c r="AI3432" t="s">
        <v>153</v>
      </c>
      <c r="AJ3432" t="str">
        <f>IFERROR(VLOOKUP(B3432,Maestro_Regionales!$A$2:$B$35,2,FALSE),"Otras zonas")</f>
        <v>Costa</v>
      </c>
      <c r="AK3432" t="str">
        <f t="shared" si="539"/>
        <v>COOSALUD EPS | Costa</v>
      </c>
    </row>
    <row r="3433" spans="1:37">
      <c r="A3433" s="4" t="s">
        <v>1440</v>
      </c>
      <c r="B3433" s="4" t="s">
        <v>1441</v>
      </c>
      <c r="C3433" s="4" t="s">
        <v>1492</v>
      </c>
      <c r="D3433" s="4" t="s">
        <v>1493</v>
      </c>
      <c r="E3433" s="4" t="s">
        <v>89</v>
      </c>
      <c r="F3433" s="4">
        <v>135</v>
      </c>
      <c r="G3433" s="4">
        <v>5663</v>
      </c>
      <c r="H3433" s="4">
        <v>0</v>
      </c>
      <c r="I3433">
        <f t="shared" si="530"/>
        <v>5798</v>
      </c>
      <c r="J3433">
        <f t="shared" si="531"/>
        <v>2.3283890996895481E-2</v>
      </c>
      <c r="K3433">
        <f t="shared" si="532"/>
        <v>0.97671610900310457</v>
      </c>
      <c r="L3433">
        <f t="shared" si="533"/>
        <v>0</v>
      </c>
      <c r="M3433">
        <f>I3433*Diccionario!$B$36</f>
        <v>12.871673686274509</v>
      </c>
      <c r="N3433">
        <f>M3433*Diccionario!$B$37</f>
        <v>1.3000390423137254</v>
      </c>
      <c r="O3433">
        <f>N3433*Diccionario!$B$38</f>
        <v>0.1950058563470588</v>
      </c>
      <c r="P3433">
        <f>O3433*Diccionario!$B$39</f>
        <v>0.17550527071235292</v>
      </c>
      <c r="Q3433">
        <f>P3433*Diccionario!$B$40</f>
        <v>7.0202108284941167E-2</v>
      </c>
      <c r="R3433">
        <f>Q3433*Diccionario!$B$41</f>
        <v>4.5631370385211763E-2</v>
      </c>
      <c r="S3433">
        <f t="shared" si="534"/>
        <v>4.5631370385211763E-2</v>
      </c>
      <c r="T3433">
        <f>I3433*Diccionario!$B$36</f>
        <v>12.871673686274509</v>
      </c>
      <c r="U3433">
        <f>T3433*Diccionario!$B$42</f>
        <v>1.3000390423137254</v>
      </c>
      <c r="V3433">
        <f>U3433*Diccionario!$B$43</f>
        <v>1.1050331859666664</v>
      </c>
      <c r="W3433">
        <f>V3433*Diccionario!$B$44</f>
        <v>0.20995630533366663</v>
      </c>
      <c r="X3433">
        <f>W3433*Diccionario!$B$45</f>
        <v>8.1882959080129991E-2</v>
      </c>
      <c r="Y3433">
        <f>X3433*Diccionario!$B$46</f>
        <v>7.2875833581315691E-2</v>
      </c>
      <c r="Z3433">
        <f>Y3433*Diccionario!$B$47</f>
        <v>2.6964058425086805E-2</v>
      </c>
      <c r="AA3433">
        <f>Z3433*Diccionario!$B$48</f>
        <v>2.6964058425086805E-2</v>
      </c>
      <c r="AB3433">
        <f>AA3433*Diccionario!$B$49</f>
        <v>2.0223043818815102E-2</v>
      </c>
      <c r="AC3433">
        <f t="shared" si="535"/>
        <v>2.0223043818815102E-2</v>
      </c>
      <c r="AD3433">
        <f t="shared" si="536"/>
        <v>6.5854414204026865E-2</v>
      </c>
      <c r="AE3433">
        <f t="shared" si="537"/>
        <v>1.1035664992841665E-4</v>
      </c>
      <c r="AF3433" t="e">
        <f ca="1">IF(AD3433="","",_xludf.RANK.EQ(AD3433,$AD$2:$AD$5513,0))</f>
        <v>#NAME?</v>
      </c>
      <c r="AH3433" t="str">
        <f t="shared" si="538"/>
        <v>Baja</v>
      </c>
      <c r="AI3433" t="s">
        <v>153</v>
      </c>
      <c r="AJ3433" t="str">
        <f>IFERROR(VLOOKUP(B3433,Maestro_Regionales!$A$2:$B$35,2,FALSE),"Otras zonas")</f>
        <v>Costa</v>
      </c>
      <c r="AK3433" t="str">
        <f t="shared" si="539"/>
        <v>PROTEGER EPS (ANTES CAJACOPI EPS) | Costa</v>
      </c>
    </row>
    <row r="3434" spans="1:37">
      <c r="A3434" s="4" t="s">
        <v>1440</v>
      </c>
      <c r="B3434" s="4" t="s">
        <v>1441</v>
      </c>
      <c r="C3434" s="4" t="s">
        <v>1492</v>
      </c>
      <c r="D3434" s="4" t="s">
        <v>1493</v>
      </c>
      <c r="E3434" s="4" t="s">
        <v>87</v>
      </c>
      <c r="F3434" s="4">
        <v>608</v>
      </c>
      <c r="G3434" s="4">
        <v>4867</v>
      </c>
      <c r="H3434" s="4">
        <v>0</v>
      </c>
      <c r="I3434">
        <f t="shared" si="530"/>
        <v>5475</v>
      </c>
      <c r="J3434">
        <f t="shared" si="531"/>
        <v>0.11105022831050228</v>
      </c>
      <c r="K3434">
        <f t="shared" si="532"/>
        <v>0.88894977168949774</v>
      </c>
      <c r="L3434">
        <f t="shared" si="533"/>
        <v>0</v>
      </c>
      <c r="M3434">
        <f>I3434*Diccionario!$B$36</f>
        <v>12.154607352941175</v>
      </c>
      <c r="N3434">
        <f>M3434*Diccionario!$B$37</f>
        <v>1.2276153426470588</v>
      </c>
      <c r="O3434">
        <f>N3434*Diccionario!$B$38</f>
        <v>0.18414230139705881</v>
      </c>
      <c r="P3434">
        <f>O3434*Diccionario!$B$39</f>
        <v>0.16572807125735292</v>
      </c>
      <c r="Q3434">
        <f>P3434*Diccionario!$B$40</f>
        <v>6.6291228502941169E-2</v>
      </c>
      <c r="R3434">
        <f>Q3434*Diccionario!$B$41</f>
        <v>4.3089298526911762E-2</v>
      </c>
      <c r="S3434">
        <f t="shared" si="534"/>
        <v>4.3089298526911762E-2</v>
      </c>
      <c r="T3434">
        <f>I3434*Diccionario!$B$36</f>
        <v>12.154607352941175</v>
      </c>
      <c r="U3434">
        <f>T3434*Diccionario!$B$42</f>
        <v>1.2276153426470588</v>
      </c>
      <c r="V3434">
        <f>U3434*Diccionario!$B$43</f>
        <v>1.04347304125</v>
      </c>
      <c r="W3434">
        <f>V3434*Diccionario!$B$44</f>
        <v>0.19825987783749999</v>
      </c>
      <c r="X3434">
        <f>W3434*Diccionario!$B$45</f>
        <v>7.7321352356625003E-2</v>
      </c>
      <c r="Y3434">
        <f>X3434*Diccionario!$B$46</f>
        <v>6.8816003597396258E-2</v>
      </c>
      <c r="Z3434">
        <f>Y3434*Diccionario!$B$47</f>
        <v>2.5461921331036617E-2</v>
      </c>
      <c r="AA3434">
        <f>Z3434*Diccionario!$B$48</f>
        <v>2.5461921331036617E-2</v>
      </c>
      <c r="AB3434">
        <f>AA3434*Diccionario!$B$49</f>
        <v>1.9096440998277463E-2</v>
      </c>
      <c r="AC3434">
        <f t="shared" si="535"/>
        <v>1.9096440998277463E-2</v>
      </c>
      <c r="AD3434">
        <f t="shared" si="536"/>
        <v>6.2185739525189229E-2</v>
      </c>
      <c r="AE3434">
        <f t="shared" si="537"/>
        <v>1.0420880620180775E-4</v>
      </c>
      <c r="AF3434" t="e">
        <f ca="1">IF(AD3434="","",_xludf.RANK.EQ(AD3434,$AD$2:$AD$5513,0))</f>
        <v>#NAME?</v>
      </c>
      <c r="AH3434" t="str">
        <f t="shared" si="538"/>
        <v>Baja</v>
      </c>
      <c r="AI3434" t="s">
        <v>153</v>
      </c>
      <c r="AJ3434" t="str">
        <f>IFERROR(VLOOKUP(B3434,Maestro_Regionales!$A$2:$B$35,2,FALSE),"Otras zonas")</f>
        <v>Costa</v>
      </c>
      <c r="AK3434" t="str">
        <f t="shared" si="539"/>
        <v>NUEVA EPS | Costa</v>
      </c>
    </row>
    <row r="3435" spans="1:37">
      <c r="A3435" s="4" t="s">
        <v>1440</v>
      </c>
      <c r="B3435" s="4" t="s">
        <v>1441</v>
      </c>
      <c r="C3435" s="4" t="s">
        <v>1492</v>
      </c>
      <c r="D3435" s="4" t="s">
        <v>1493</v>
      </c>
      <c r="E3435" s="4" t="s">
        <v>90</v>
      </c>
      <c r="F3435" s="4">
        <v>0</v>
      </c>
      <c r="G3435" s="4">
        <v>0</v>
      </c>
      <c r="H3435" s="4">
        <v>134</v>
      </c>
      <c r="I3435">
        <f t="shared" si="530"/>
        <v>134</v>
      </c>
      <c r="J3435">
        <f t="shared" si="531"/>
        <v>0</v>
      </c>
      <c r="K3435">
        <f t="shared" si="532"/>
        <v>0</v>
      </c>
      <c r="L3435">
        <f t="shared" si="533"/>
        <v>1</v>
      </c>
      <c r="M3435">
        <f>I3435*Diccionario!$B$36</f>
        <v>0.29748262745098036</v>
      </c>
      <c r="N3435">
        <f>M3435*Diccionario!$B$37</f>
        <v>3.0045745372549018E-2</v>
      </c>
      <c r="O3435">
        <f>N3435*Diccionario!$B$38</f>
        <v>4.5068618058823522E-3</v>
      </c>
      <c r="P3435">
        <f>O3435*Diccionario!$B$39</f>
        <v>4.0561756252941172E-3</v>
      </c>
      <c r="Q3435">
        <f>P3435*Diccionario!$B$40</f>
        <v>1.6224702501176471E-3</v>
      </c>
      <c r="R3435">
        <f>Q3435*Diccionario!$B$41</f>
        <v>1.0546056625764706E-3</v>
      </c>
      <c r="S3435">
        <f t="shared" si="534"/>
        <v>1.0546056625764706E-3</v>
      </c>
      <c r="T3435">
        <f>I3435*Diccionario!$B$36</f>
        <v>0.29748262745098036</v>
      </c>
      <c r="U3435">
        <f>T3435*Diccionario!$B$42</f>
        <v>3.0045745372549018E-2</v>
      </c>
      <c r="V3435">
        <f>U3435*Diccionario!$B$43</f>
        <v>2.5538883566666663E-2</v>
      </c>
      <c r="W3435">
        <f>V3435*Diccionario!$B$44</f>
        <v>4.8523878776666664E-3</v>
      </c>
      <c r="X3435">
        <f>W3435*Diccionario!$B$45</f>
        <v>1.89243127229E-3</v>
      </c>
      <c r="Y3435">
        <f>X3435*Diccionario!$B$46</f>
        <v>1.6842638323381E-3</v>
      </c>
      <c r="Z3435">
        <f>Y3435*Diccionario!$B$47</f>
        <v>6.23177617965097E-4</v>
      </c>
      <c r="AA3435">
        <f>Z3435*Diccionario!$B$48</f>
        <v>6.23177617965097E-4</v>
      </c>
      <c r="AB3435">
        <f>AA3435*Diccionario!$B$49</f>
        <v>4.6738321347382275E-4</v>
      </c>
      <c r="AC3435">
        <f t="shared" si="535"/>
        <v>4.6738321347382275E-4</v>
      </c>
      <c r="AD3435">
        <f t="shared" si="536"/>
        <v>1.5219888760502932E-3</v>
      </c>
      <c r="AE3435">
        <f t="shared" si="537"/>
        <v>2.5504986358068008E-6</v>
      </c>
      <c r="AF3435" t="e">
        <f ca="1">IF(AD3435="","",_xludf.RANK.EQ(AD3435,$AD$2:$AD$5513,0))</f>
        <v>#NAME?</v>
      </c>
      <c r="AH3435" t="str">
        <f t="shared" si="538"/>
        <v>Baja</v>
      </c>
      <c r="AI3435" t="s">
        <v>153</v>
      </c>
      <c r="AJ3435" t="str">
        <f>IFERROR(VLOOKUP(B3435,Maestro_Regionales!$A$2:$B$35,2,FALSE),"Otras zonas")</f>
        <v>Costa</v>
      </c>
      <c r="AK3435" t="str">
        <f t="shared" si="539"/>
        <v>REGIMEN DE EXCEPCION | Costa</v>
      </c>
    </row>
    <row r="3436" spans="1:37">
      <c r="A3436" s="4" t="s">
        <v>1440</v>
      </c>
      <c r="B3436" s="4" t="s">
        <v>1441</v>
      </c>
      <c r="C3436" s="4" t="s">
        <v>1492</v>
      </c>
      <c r="D3436" s="4" t="s">
        <v>1493</v>
      </c>
      <c r="E3436" s="4" t="s">
        <v>85</v>
      </c>
      <c r="F3436" s="4">
        <v>1</v>
      </c>
      <c r="G3436" s="4">
        <v>0</v>
      </c>
      <c r="H3436" s="4">
        <v>0</v>
      </c>
      <c r="I3436">
        <f t="shared" si="530"/>
        <v>1</v>
      </c>
      <c r="J3436">
        <f t="shared" si="531"/>
        <v>1</v>
      </c>
      <c r="K3436">
        <f t="shared" si="532"/>
        <v>0</v>
      </c>
      <c r="L3436">
        <f t="shared" si="533"/>
        <v>0</v>
      </c>
      <c r="M3436">
        <f>I3436*Diccionario!$B$36</f>
        <v>2.2200196078431371E-3</v>
      </c>
      <c r="N3436">
        <f>M3436*Diccionario!$B$37</f>
        <v>2.2422198039215687E-4</v>
      </c>
      <c r="O3436">
        <f>N3436*Diccionario!$B$38</f>
        <v>3.3633297058823532E-5</v>
      </c>
      <c r="P3436">
        <f>O3436*Diccionario!$B$39</f>
        <v>3.026996735294118E-5</v>
      </c>
      <c r="Q3436">
        <f>P3436*Diccionario!$B$40</f>
        <v>1.2107986941176473E-5</v>
      </c>
      <c r="R3436">
        <f>Q3436*Diccionario!$B$41</f>
        <v>7.870191511764708E-6</v>
      </c>
      <c r="S3436">
        <f t="shared" si="534"/>
        <v>7.870191511764708E-6</v>
      </c>
      <c r="T3436">
        <f>I3436*Diccionario!$B$36</f>
        <v>2.2200196078431371E-3</v>
      </c>
      <c r="U3436">
        <f>T3436*Diccionario!$B$42</f>
        <v>2.2422198039215687E-4</v>
      </c>
      <c r="V3436">
        <f>U3436*Diccionario!$B$43</f>
        <v>1.9058868333333333E-4</v>
      </c>
      <c r="W3436">
        <f>V3436*Diccionario!$B$44</f>
        <v>3.6211849833333333E-5</v>
      </c>
      <c r="X3436">
        <f>W3436*Diccionario!$B$45</f>
        <v>1.4122621435000001E-5</v>
      </c>
      <c r="Y3436">
        <f>X3436*Diccionario!$B$46</f>
        <v>1.256913307715E-5</v>
      </c>
      <c r="Z3436">
        <f>Y3436*Diccionario!$B$47</f>
        <v>4.6505792385454997E-6</v>
      </c>
      <c r="AA3436">
        <f>Z3436*Diccionario!$B$48</f>
        <v>4.6505792385454997E-6</v>
      </c>
      <c r="AB3436">
        <f>AA3436*Diccionario!$B$49</f>
        <v>3.4879344289091247E-6</v>
      </c>
      <c r="AC3436">
        <f t="shared" si="535"/>
        <v>3.4879344289091247E-6</v>
      </c>
      <c r="AD3436">
        <f t="shared" si="536"/>
        <v>1.1358125940673833E-5</v>
      </c>
      <c r="AE3436">
        <f t="shared" si="537"/>
        <v>1.9033571909005983E-8</v>
      </c>
      <c r="AF3436" t="e">
        <f ca="1">IF(AD3436="","",_xludf.RANK.EQ(AD3436,$AD$2:$AD$5513,0))</f>
        <v>#NAME?</v>
      </c>
      <c r="AH3436" t="str">
        <f t="shared" si="538"/>
        <v>Baja</v>
      </c>
      <c r="AI3436" t="s">
        <v>153</v>
      </c>
      <c r="AJ3436" t="str">
        <f>IFERROR(VLOOKUP(B3436,Maestro_Regionales!$A$2:$B$35,2,FALSE),"Otras zonas")</f>
        <v>Costa</v>
      </c>
      <c r="AK3436" t="str">
        <f t="shared" si="539"/>
        <v>SALUD TOTAL EPS | Costa</v>
      </c>
    </row>
    <row r="3437" spans="1:37">
      <c r="A3437" s="4" t="s">
        <v>1440</v>
      </c>
      <c r="B3437" s="4" t="s">
        <v>1441</v>
      </c>
      <c r="C3437" s="4" t="s">
        <v>1494</v>
      </c>
      <c r="D3437" s="4" t="s">
        <v>1495</v>
      </c>
      <c r="E3437" s="4" t="s">
        <v>88</v>
      </c>
      <c r="F3437" s="4">
        <v>272</v>
      </c>
      <c r="G3437" s="4">
        <v>7713</v>
      </c>
      <c r="H3437" s="4">
        <v>0</v>
      </c>
      <c r="I3437">
        <f t="shared" si="530"/>
        <v>7985</v>
      </c>
      <c r="J3437">
        <f t="shared" si="531"/>
        <v>3.4063869755792113E-2</v>
      </c>
      <c r="K3437">
        <f t="shared" si="532"/>
        <v>0.96593613024420788</v>
      </c>
      <c r="L3437">
        <f t="shared" si="533"/>
        <v>0</v>
      </c>
      <c r="M3437">
        <f>I3437*Diccionario!$B$36</f>
        <v>17.726856568627451</v>
      </c>
      <c r="N3437">
        <f>M3437*Diccionario!$B$37</f>
        <v>1.7904125134313726</v>
      </c>
      <c r="O3437">
        <f>N3437*Diccionario!$B$38</f>
        <v>0.26856187701470591</v>
      </c>
      <c r="P3437">
        <f>O3437*Diccionario!$B$39</f>
        <v>0.24170568931323533</v>
      </c>
      <c r="Q3437">
        <f>P3437*Diccionario!$B$40</f>
        <v>9.6682275725294142E-2</v>
      </c>
      <c r="R3437">
        <f>Q3437*Diccionario!$B$41</f>
        <v>6.2843479221441192E-2</v>
      </c>
      <c r="S3437">
        <f t="shared" si="534"/>
        <v>6.2843479221441192E-2</v>
      </c>
      <c r="T3437">
        <f>I3437*Diccionario!$B$36</f>
        <v>17.726856568627451</v>
      </c>
      <c r="U3437">
        <f>T3437*Diccionario!$B$42</f>
        <v>1.7904125134313726</v>
      </c>
      <c r="V3437">
        <f>U3437*Diccionario!$B$43</f>
        <v>1.5218506364166666</v>
      </c>
      <c r="W3437">
        <f>V3437*Diccionario!$B$44</f>
        <v>0.28915162091916669</v>
      </c>
      <c r="X3437">
        <f>W3437*Diccionario!$B$45</f>
        <v>0.11276913215847501</v>
      </c>
      <c r="Y3437">
        <f>X3437*Diccionario!$B$46</f>
        <v>0.10036452762104275</v>
      </c>
      <c r="Z3437">
        <f>Y3437*Diccionario!$B$47</f>
        <v>3.7134875219785819E-2</v>
      </c>
      <c r="AA3437">
        <f>Z3437*Diccionario!$B$48</f>
        <v>3.7134875219785819E-2</v>
      </c>
      <c r="AB3437">
        <f>AA3437*Diccionario!$B$49</f>
        <v>2.7851156414839366E-2</v>
      </c>
      <c r="AC3437">
        <f t="shared" si="535"/>
        <v>2.7851156414839366E-2</v>
      </c>
      <c r="AD3437">
        <f t="shared" si="536"/>
        <v>9.0694635636280552E-2</v>
      </c>
      <c r="AE3437">
        <f t="shared" si="537"/>
        <v>1.5198307169341277E-4</v>
      </c>
      <c r="AF3437" t="e">
        <f ca="1">IF(AD3437="","",_xludf.RANK.EQ(AD3437,$AD$2:$AD$5513,0))</f>
        <v>#NAME?</v>
      </c>
      <c r="AH3437" t="str">
        <f t="shared" si="538"/>
        <v>Baja</v>
      </c>
      <c r="AI3437" t="s">
        <v>153</v>
      </c>
      <c r="AJ3437" t="str">
        <f>IFERROR(VLOOKUP(B3437,Maestro_Regionales!$A$2:$B$35,2,FALSE),"Otras zonas")</f>
        <v>Costa</v>
      </c>
      <c r="AK3437" t="str">
        <f t="shared" si="539"/>
        <v>COOSALUD EPS | Costa</v>
      </c>
    </row>
    <row r="3438" spans="1:37">
      <c r="A3438" s="4" t="s">
        <v>1440</v>
      </c>
      <c r="B3438" s="4" t="s">
        <v>1441</v>
      </c>
      <c r="C3438" s="4" t="s">
        <v>1494</v>
      </c>
      <c r="D3438" s="4" t="s">
        <v>1495</v>
      </c>
      <c r="E3438" s="4" t="s">
        <v>77</v>
      </c>
      <c r="F3438" s="4">
        <v>156</v>
      </c>
      <c r="G3438" s="4">
        <v>1870</v>
      </c>
      <c r="H3438" s="4">
        <v>0</v>
      </c>
      <c r="I3438">
        <f t="shared" si="530"/>
        <v>2026</v>
      </c>
      <c r="J3438">
        <f t="shared" si="531"/>
        <v>7.6999012833168803E-2</v>
      </c>
      <c r="K3438">
        <f t="shared" si="532"/>
        <v>0.92300098716683121</v>
      </c>
      <c r="L3438">
        <f t="shared" si="533"/>
        <v>0</v>
      </c>
      <c r="M3438">
        <f>I3438*Diccionario!$B$36</f>
        <v>4.4977597254901953</v>
      </c>
      <c r="N3438">
        <f>M3438*Diccionario!$B$37</f>
        <v>0.45427373227450973</v>
      </c>
      <c r="O3438">
        <f>N3438*Diccionario!$B$38</f>
        <v>6.8141059841176452E-2</v>
      </c>
      <c r="P3438">
        <f>O3438*Diccionario!$B$39</f>
        <v>6.1326953857058809E-2</v>
      </c>
      <c r="Q3438">
        <f>P3438*Diccionario!$B$40</f>
        <v>2.4530781542823524E-2</v>
      </c>
      <c r="R3438">
        <f>Q3438*Diccionario!$B$41</f>
        <v>1.5945008002835291E-2</v>
      </c>
      <c r="S3438">
        <f t="shared" si="534"/>
        <v>1.5945008002835291E-2</v>
      </c>
      <c r="T3438">
        <f>I3438*Diccionario!$B$36</f>
        <v>4.4977597254901953</v>
      </c>
      <c r="U3438">
        <f>T3438*Diccionario!$B$42</f>
        <v>0.45427373227450973</v>
      </c>
      <c r="V3438">
        <f>U3438*Diccionario!$B$43</f>
        <v>0.38613267243333327</v>
      </c>
      <c r="W3438">
        <f>V3438*Diccionario!$B$44</f>
        <v>7.3365207762333323E-2</v>
      </c>
      <c r="X3438">
        <f>W3438*Diccionario!$B$45</f>
        <v>2.8612431027309999E-2</v>
      </c>
      <c r="Y3438">
        <f>X3438*Diccionario!$B$46</f>
        <v>2.5465063614305901E-2</v>
      </c>
      <c r="Z3438">
        <f>Y3438*Diccionario!$B$47</f>
        <v>9.4220735372931835E-3</v>
      </c>
      <c r="AA3438">
        <f>Z3438*Diccionario!$B$48</f>
        <v>9.4220735372931835E-3</v>
      </c>
      <c r="AB3438">
        <f>AA3438*Diccionario!$B$49</f>
        <v>7.0665551529698872E-3</v>
      </c>
      <c r="AC3438">
        <f t="shared" si="535"/>
        <v>7.0665551529698872E-3</v>
      </c>
      <c r="AD3438">
        <f t="shared" si="536"/>
        <v>2.301156315580518E-2</v>
      </c>
      <c r="AE3438">
        <f t="shared" si="537"/>
        <v>3.8562016687646112E-5</v>
      </c>
      <c r="AF3438" t="e">
        <f ca="1">IF(AD3438="","",_xludf.RANK.EQ(AD3438,$AD$2:$AD$5513,0))</f>
        <v>#NAME?</v>
      </c>
      <c r="AH3438" t="str">
        <f t="shared" si="538"/>
        <v>Baja</v>
      </c>
      <c r="AI3438" t="s">
        <v>153</v>
      </c>
      <c r="AJ3438" t="str">
        <f>IFERROR(VLOOKUP(B3438,Maestro_Regionales!$A$2:$B$35,2,FALSE),"Otras zonas")</f>
        <v>Costa</v>
      </c>
      <c r="AK3438" t="str">
        <f t="shared" si="539"/>
        <v>MUTUAL SER | Costa</v>
      </c>
    </row>
    <row r="3439" spans="1:37">
      <c r="A3439" s="4" t="s">
        <v>1440</v>
      </c>
      <c r="B3439" s="4" t="s">
        <v>1441</v>
      </c>
      <c r="C3439" s="4" t="s">
        <v>1494</v>
      </c>
      <c r="D3439" s="4" t="s">
        <v>1495</v>
      </c>
      <c r="E3439" s="4" t="s">
        <v>87</v>
      </c>
      <c r="F3439" s="4">
        <v>244</v>
      </c>
      <c r="G3439" s="4">
        <v>1441</v>
      </c>
      <c r="H3439" s="4">
        <v>0</v>
      </c>
      <c r="I3439">
        <f t="shared" si="530"/>
        <v>1685</v>
      </c>
      <c r="J3439">
        <f t="shared" si="531"/>
        <v>0.14480712166172108</v>
      </c>
      <c r="K3439">
        <f t="shared" si="532"/>
        <v>0.85519287833827895</v>
      </c>
      <c r="L3439">
        <f t="shared" si="533"/>
        <v>0</v>
      </c>
      <c r="M3439">
        <f>I3439*Diccionario!$B$36</f>
        <v>3.7407330392156859</v>
      </c>
      <c r="N3439">
        <f>M3439*Diccionario!$B$37</f>
        <v>0.37781403696078431</v>
      </c>
      <c r="O3439">
        <f>N3439*Diccionario!$B$38</f>
        <v>5.667210554411764E-2</v>
      </c>
      <c r="P3439">
        <f>O3439*Diccionario!$B$39</f>
        <v>5.1004894989705875E-2</v>
      </c>
      <c r="Q3439">
        <f>P3439*Diccionario!$B$40</f>
        <v>2.0401957995882351E-2</v>
      </c>
      <c r="R3439">
        <f>Q3439*Diccionario!$B$41</f>
        <v>1.3261272697323528E-2</v>
      </c>
      <c r="S3439">
        <f t="shared" si="534"/>
        <v>1.3261272697323528E-2</v>
      </c>
      <c r="T3439">
        <f>I3439*Diccionario!$B$36</f>
        <v>3.7407330392156859</v>
      </c>
      <c r="U3439">
        <f>T3439*Diccionario!$B$42</f>
        <v>0.37781403696078431</v>
      </c>
      <c r="V3439">
        <f>U3439*Diccionario!$B$43</f>
        <v>0.32114193141666664</v>
      </c>
      <c r="W3439">
        <f>V3439*Diccionario!$B$44</f>
        <v>6.1016966969166662E-2</v>
      </c>
      <c r="X3439">
        <f>W3439*Diccionario!$B$45</f>
        <v>2.3796617117975E-2</v>
      </c>
      <c r="Y3439">
        <f>X3439*Diccionario!$B$46</f>
        <v>2.1178989234997749E-2</v>
      </c>
      <c r="Z3439">
        <f>Y3439*Diccionario!$B$47</f>
        <v>7.8362260169491677E-3</v>
      </c>
      <c r="AA3439">
        <f>Z3439*Diccionario!$B$48</f>
        <v>7.8362260169491677E-3</v>
      </c>
      <c r="AB3439">
        <f>AA3439*Diccionario!$B$49</f>
        <v>5.8771695127118762E-3</v>
      </c>
      <c r="AC3439">
        <f t="shared" si="535"/>
        <v>5.8771695127118762E-3</v>
      </c>
      <c r="AD3439">
        <f t="shared" si="536"/>
        <v>1.9138442210035404E-2</v>
      </c>
      <c r="AE3439">
        <f t="shared" si="537"/>
        <v>3.2071568666675074E-5</v>
      </c>
      <c r="AF3439" t="e">
        <f ca="1">IF(AD3439="","",_xludf.RANK.EQ(AD3439,$AD$2:$AD$5513,0))</f>
        <v>#NAME?</v>
      </c>
      <c r="AH3439" t="str">
        <f t="shared" si="538"/>
        <v>Baja</v>
      </c>
      <c r="AI3439" t="s">
        <v>153</v>
      </c>
      <c r="AJ3439" t="str">
        <f>IFERROR(VLOOKUP(B3439,Maestro_Regionales!$A$2:$B$35,2,FALSE),"Otras zonas")</f>
        <v>Costa</v>
      </c>
      <c r="AK3439" t="str">
        <f t="shared" si="539"/>
        <v>NUEVA EPS | Costa</v>
      </c>
    </row>
    <row r="3440" spans="1:37">
      <c r="A3440" s="4" t="s">
        <v>1440</v>
      </c>
      <c r="B3440" s="4" t="s">
        <v>1441</v>
      </c>
      <c r="C3440" s="4" t="s">
        <v>1494</v>
      </c>
      <c r="D3440" s="4" t="s">
        <v>1495</v>
      </c>
      <c r="E3440" s="4" t="s">
        <v>90</v>
      </c>
      <c r="F3440" s="4">
        <v>0</v>
      </c>
      <c r="G3440" s="4">
        <v>0</v>
      </c>
      <c r="H3440" s="4">
        <v>291</v>
      </c>
      <c r="I3440">
        <f t="shared" si="530"/>
        <v>291</v>
      </c>
      <c r="J3440">
        <f t="shared" si="531"/>
        <v>0</v>
      </c>
      <c r="K3440">
        <f t="shared" si="532"/>
        <v>0</v>
      </c>
      <c r="L3440">
        <f t="shared" si="533"/>
        <v>1</v>
      </c>
      <c r="M3440">
        <f>I3440*Diccionario!$B$36</f>
        <v>0.64602570588235286</v>
      </c>
      <c r="N3440">
        <f>M3440*Diccionario!$B$37</f>
        <v>6.5248596294117639E-2</v>
      </c>
      <c r="O3440">
        <f>N3440*Diccionario!$B$38</f>
        <v>9.7872894441176448E-3</v>
      </c>
      <c r="P3440">
        <f>O3440*Diccionario!$B$39</f>
        <v>8.8085604997058808E-3</v>
      </c>
      <c r="Q3440">
        <f>P3440*Diccionario!$B$40</f>
        <v>3.5234241998823527E-3</v>
      </c>
      <c r="R3440">
        <f>Q3440*Diccionario!$B$41</f>
        <v>2.2902257299235295E-3</v>
      </c>
      <c r="S3440">
        <f t="shared" si="534"/>
        <v>2.2902257299235295E-3</v>
      </c>
      <c r="T3440">
        <f>I3440*Diccionario!$B$36</f>
        <v>0.64602570588235286</v>
      </c>
      <c r="U3440">
        <f>T3440*Diccionario!$B$42</f>
        <v>6.5248596294117639E-2</v>
      </c>
      <c r="V3440">
        <f>U3440*Diccionario!$B$43</f>
        <v>5.5461306849999989E-2</v>
      </c>
      <c r="W3440">
        <f>V3440*Diccionario!$B$44</f>
        <v>1.0537648301499999E-2</v>
      </c>
      <c r="X3440">
        <f>W3440*Diccionario!$B$45</f>
        <v>4.1096828375849995E-3</v>
      </c>
      <c r="Y3440">
        <f>X3440*Diccionario!$B$46</f>
        <v>3.6576177254506498E-3</v>
      </c>
      <c r="Z3440">
        <f>Y3440*Diccionario!$B$47</f>
        <v>1.3533185584167404E-3</v>
      </c>
      <c r="AA3440">
        <f>Z3440*Diccionario!$B$48</f>
        <v>1.3533185584167404E-3</v>
      </c>
      <c r="AB3440">
        <f>AA3440*Diccionario!$B$49</f>
        <v>1.0149889188125552E-3</v>
      </c>
      <c r="AC3440">
        <f t="shared" si="535"/>
        <v>1.0149889188125552E-3</v>
      </c>
      <c r="AD3440">
        <f t="shared" si="536"/>
        <v>3.3052146487360847E-3</v>
      </c>
      <c r="AE3440">
        <f t="shared" si="537"/>
        <v>5.5387694255207395E-6</v>
      </c>
      <c r="AF3440" t="e">
        <f ca="1">IF(AD3440="","",_xludf.RANK.EQ(AD3440,$AD$2:$AD$5513,0))</f>
        <v>#NAME?</v>
      </c>
      <c r="AH3440" t="str">
        <f t="shared" si="538"/>
        <v>Baja</v>
      </c>
      <c r="AI3440" t="s">
        <v>153</v>
      </c>
      <c r="AJ3440" t="str">
        <f>IFERROR(VLOOKUP(B3440,Maestro_Regionales!$A$2:$B$35,2,FALSE),"Otras zonas")</f>
        <v>Costa</v>
      </c>
      <c r="AK3440" t="str">
        <f t="shared" si="539"/>
        <v>REGIMEN DE EXCEPCION | Costa</v>
      </c>
    </row>
    <row r="3441" spans="1:37">
      <c r="A3441" s="4" t="s">
        <v>1440</v>
      </c>
      <c r="B3441" s="4" t="s">
        <v>1441</v>
      </c>
      <c r="C3441" s="4" t="s">
        <v>1494</v>
      </c>
      <c r="D3441" s="4" t="s">
        <v>1495</v>
      </c>
      <c r="E3441" s="4" t="s">
        <v>86</v>
      </c>
      <c r="F3441" s="4">
        <v>5</v>
      </c>
      <c r="G3441" s="4">
        <v>4</v>
      </c>
      <c r="H3441" s="4">
        <v>0</v>
      </c>
      <c r="I3441">
        <f t="shared" si="530"/>
        <v>9</v>
      </c>
      <c r="J3441">
        <f t="shared" si="531"/>
        <v>0.55555555555555558</v>
      </c>
      <c r="K3441">
        <f t="shared" si="532"/>
        <v>0.44444444444444442</v>
      </c>
      <c r="L3441">
        <f t="shared" si="533"/>
        <v>0</v>
      </c>
      <c r="M3441">
        <f>I3441*Diccionario!$B$36</f>
        <v>1.9980176470588234E-2</v>
      </c>
      <c r="N3441">
        <f>M3441*Diccionario!$B$37</f>
        <v>2.0179978235294119E-3</v>
      </c>
      <c r="O3441">
        <f>N3441*Diccionario!$B$38</f>
        <v>3.0269967352941179E-4</v>
      </c>
      <c r="P3441">
        <f>O3441*Diccionario!$B$39</f>
        <v>2.7242970617647063E-4</v>
      </c>
      <c r="Q3441">
        <f>P3441*Diccionario!$B$40</f>
        <v>1.0897188247058826E-4</v>
      </c>
      <c r="R3441">
        <f>Q3441*Diccionario!$B$41</f>
        <v>7.0831723605882367E-5</v>
      </c>
      <c r="S3441">
        <f t="shared" si="534"/>
        <v>7.0831723605882367E-5</v>
      </c>
      <c r="T3441">
        <f>I3441*Diccionario!$B$36</f>
        <v>1.9980176470588234E-2</v>
      </c>
      <c r="U3441">
        <f>T3441*Diccionario!$B$42</f>
        <v>2.0179978235294119E-3</v>
      </c>
      <c r="V3441">
        <f>U3441*Diccionario!$B$43</f>
        <v>1.7152981500000001E-3</v>
      </c>
      <c r="W3441">
        <f>V3441*Diccionario!$B$44</f>
        <v>3.259066485E-4</v>
      </c>
      <c r="X3441">
        <f>W3441*Diccionario!$B$45</f>
        <v>1.2710359291499999E-4</v>
      </c>
      <c r="Y3441">
        <f>X3441*Diccionario!$B$46</f>
        <v>1.1312219769434999E-4</v>
      </c>
      <c r="Z3441">
        <f>Y3441*Diccionario!$B$47</f>
        <v>4.1855213146909497E-5</v>
      </c>
      <c r="AA3441">
        <f>Z3441*Diccionario!$B$48</f>
        <v>4.1855213146909497E-5</v>
      </c>
      <c r="AB3441">
        <f>AA3441*Diccionario!$B$49</f>
        <v>3.1391409860182121E-5</v>
      </c>
      <c r="AC3441">
        <f t="shared" si="535"/>
        <v>3.1391409860182121E-5</v>
      </c>
      <c r="AD3441">
        <f t="shared" si="536"/>
        <v>1.0222313346606448E-4</v>
      </c>
      <c r="AE3441">
        <f t="shared" si="537"/>
        <v>1.7130214718105381E-7</v>
      </c>
      <c r="AF3441" t="e">
        <f ca="1">IF(AD3441="","",_xludf.RANK.EQ(AD3441,$AD$2:$AD$5513,0))</f>
        <v>#NAME?</v>
      </c>
      <c r="AH3441" t="str">
        <f t="shared" si="538"/>
        <v>Baja</v>
      </c>
      <c r="AI3441" t="s">
        <v>153</v>
      </c>
      <c r="AJ3441" t="str">
        <f>IFERROR(VLOOKUP(B3441,Maestro_Regionales!$A$2:$B$35,2,FALSE),"Otras zonas")</f>
        <v>Costa</v>
      </c>
      <c r="AK3441" t="str">
        <f t="shared" si="539"/>
        <v>EPS SANITAS | Costa</v>
      </c>
    </row>
    <row r="3442" spans="1:37">
      <c r="A3442" s="4" t="s">
        <v>1440</v>
      </c>
      <c r="B3442" s="4" t="s">
        <v>1441</v>
      </c>
      <c r="C3442" s="4" t="s">
        <v>1494</v>
      </c>
      <c r="D3442" s="4" t="s">
        <v>1495</v>
      </c>
      <c r="E3442" s="4" t="s">
        <v>505</v>
      </c>
      <c r="F3442" s="4">
        <v>1</v>
      </c>
      <c r="G3442" s="4">
        <v>0</v>
      </c>
      <c r="H3442" s="4">
        <v>0</v>
      </c>
      <c r="I3442">
        <f t="shared" si="530"/>
        <v>1</v>
      </c>
      <c r="J3442">
        <f t="shared" si="531"/>
        <v>1</v>
      </c>
      <c r="K3442">
        <f t="shared" si="532"/>
        <v>0</v>
      </c>
      <c r="L3442">
        <f t="shared" si="533"/>
        <v>0</v>
      </c>
      <c r="M3442">
        <f>I3442*Diccionario!$B$36</f>
        <v>2.2200196078431371E-3</v>
      </c>
      <c r="N3442">
        <f>M3442*Diccionario!$B$37</f>
        <v>2.2422198039215687E-4</v>
      </c>
      <c r="O3442">
        <f>N3442*Diccionario!$B$38</f>
        <v>3.3633297058823532E-5</v>
      </c>
      <c r="P3442">
        <f>O3442*Diccionario!$B$39</f>
        <v>3.026996735294118E-5</v>
      </c>
      <c r="Q3442">
        <f>P3442*Diccionario!$B$40</f>
        <v>1.2107986941176473E-5</v>
      </c>
      <c r="R3442">
        <f>Q3442*Diccionario!$B$41</f>
        <v>7.870191511764708E-6</v>
      </c>
      <c r="S3442">
        <f t="shared" si="534"/>
        <v>7.870191511764708E-6</v>
      </c>
      <c r="T3442">
        <f>I3442*Diccionario!$B$36</f>
        <v>2.2200196078431371E-3</v>
      </c>
      <c r="U3442">
        <f>T3442*Diccionario!$B$42</f>
        <v>2.2422198039215687E-4</v>
      </c>
      <c r="V3442">
        <f>U3442*Diccionario!$B$43</f>
        <v>1.9058868333333333E-4</v>
      </c>
      <c r="W3442">
        <f>V3442*Diccionario!$B$44</f>
        <v>3.6211849833333333E-5</v>
      </c>
      <c r="X3442">
        <f>W3442*Diccionario!$B$45</f>
        <v>1.4122621435000001E-5</v>
      </c>
      <c r="Y3442">
        <f>X3442*Diccionario!$B$46</f>
        <v>1.256913307715E-5</v>
      </c>
      <c r="Z3442">
        <f>Y3442*Diccionario!$B$47</f>
        <v>4.6505792385454997E-6</v>
      </c>
      <c r="AA3442">
        <f>Z3442*Diccionario!$B$48</f>
        <v>4.6505792385454997E-6</v>
      </c>
      <c r="AB3442">
        <f>AA3442*Diccionario!$B$49</f>
        <v>3.4879344289091247E-6</v>
      </c>
      <c r="AC3442">
        <f t="shared" si="535"/>
        <v>3.4879344289091247E-6</v>
      </c>
      <c r="AD3442">
        <f t="shared" si="536"/>
        <v>1.1358125940673833E-5</v>
      </c>
      <c r="AE3442">
        <f t="shared" si="537"/>
        <v>1.9033571909005983E-8</v>
      </c>
      <c r="AF3442" t="e">
        <f ca="1">IF(AD3442="","",_xludf.RANK.EQ(AD3442,$AD$2:$AD$5513,0))</f>
        <v>#NAME?</v>
      </c>
      <c r="AH3442" t="str">
        <f t="shared" si="538"/>
        <v>Baja</v>
      </c>
      <c r="AI3442" t="s">
        <v>153</v>
      </c>
      <c r="AJ3442" t="str">
        <f>IFERROR(VLOOKUP(B3442,Maestro_Regionales!$A$2:$B$35,2,FALSE),"Otras zonas")</f>
        <v>Costa</v>
      </c>
      <c r="AK3442" t="str">
        <f t="shared" si="539"/>
        <v>DUSAKAWI EPSI | Costa</v>
      </c>
    </row>
    <row r="3443" spans="1:37">
      <c r="A3443" s="4" t="s">
        <v>1440</v>
      </c>
      <c r="B3443" s="4" t="s">
        <v>1441</v>
      </c>
      <c r="C3443" s="4" t="s">
        <v>1494</v>
      </c>
      <c r="D3443" s="4" t="s">
        <v>1495</v>
      </c>
      <c r="E3443" s="4" t="s">
        <v>416</v>
      </c>
      <c r="F3443" s="4">
        <v>0</v>
      </c>
      <c r="G3443" s="4">
        <v>1</v>
      </c>
      <c r="H3443" s="4">
        <v>0</v>
      </c>
      <c r="I3443">
        <f t="shared" si="530"/>
        <v>1</v>
      </c>
      <c r="J3443">
        <f t="shared" si="531"/>
        <v>0</v>
      </c>
      <c r="K3443">
        <f t="shared" si="532"/>
        <v>1</v>
      </c>
      <c r="L3443">
        <f t="shared" si="533"/>
        <v>0</v>
      </c>
      <c r="M3443">
        <f>I3443*Diccionario!$B$36</f>
        <v>2.2200196078431371E-3</v>
      </c>
      <c r="N3443">
        <f>M3443*Diccionario!$B$37</f>
        <v>2.2422198039215687E-4</v>
      </c>
      <c r="O3443">
        <f>N3443*Diccionario!$B$38</f>
        <v>3.3633297058823532E-5</v>
      </c>
      <c r="P3443">
        <f>O3443*Diccionario!$B$39</f>
        <v>3.026996735294118E-5</v>
      </c>
      <c r="Q3443">
        <f>P3443*Diccionario!$B$40</f>
        <v>1.2107986941176473E-5</v>
      </c>
      <c r="R3443">
        <f>Q3443*Diccionario!$B$41</f>
        <v>7.870191511764708E-6</v>
      </c>
      <c r="S3443">
        <f t="shared" si="534"/>
        <v>7.870191511764708E-6</v>
      </c>
      <c r="T3443">
        <f>I3443*Diccionario!$B$36</f>
        <v>2.2200196078431371E-3</v>
      </c>
      <c r="U3443">
        <f>T3443*Diccionario!$B$42</f>
        <v>2.2422198039215687E-4</v>
      </c>
      <c r="V3443">
        <f>U3443*Diccionario!$B$43</f>
        <v>1.9058868333333333E-4</v>
      </c>
      <c r="W3443">
        <f>V3443*Diccionario!$B$44</f>
        <v>3.6211849833333333E-5</v>
      </c>
      <c r="X3443">
        <f>W3443*Diccionario!$B$45</f>
        <v>1.4122621435000001E-5</v>
      </c>
      <c r="Y3443">
        <f>X3443*Diccionario!$B$46</f>
        <v>1.256913307715E-5</v>
      </c>
      <c r="Z3443">
        <f>Y3443*Diccionario!$B$47</f>
        <v>4.6505792385454997E-6</v>
      </c>
      <c r="AA3443">
        <f>Z3443*Diccionario!$B$48</f>
        <v>4.6505792385454997E-6</v>
      </c>
      <c r="AB3443">
        <f>AA3443*Diccionario!$B$49</f>
        <v>3.4879344289091247E-6</v>
      </c>
      <c r="AC3443">
        <f t="shared" si="535"/>
        <v>3.4879344289091247E-6</v>
      </c>
      <c r="AD3443">
        <f t="shared" si="536"/>
        <v>1.1358125940673833E-5</v>
      </c>
      <c r="AE3443">
        <f t="shared" si="537"/>
        <v>1.9033571909005983E-8</v>
      </c>
      <c r="AF3443" t="e">
        <f ca="1">IF(AD3443="","",_xludf.RANK.EQ(AD3443,$AD$2:$AD$5513,0))</f>
        <v>#NAME?</v>
      </c>
      <c r="AH3443" t="str">
        <f t="shared" si="538"/>
        <v>Baja</v>
      </c>
      <c r="AI3443" t="s">
        <v>153</v>
      </c>
      <c r="AJ3443" t="str">
        <f>IFERROR(VLOOKUP(B3443,Maestro_Regionales!$A$2:$B$35,2,FALSE),"Otras zonas")</f>
        <v>Costa</v>
      </c>
      <c r="AK3443" t="str">
        <f t="shared" si="539"/>
        <v>CAPITAL SALUD EPS | Costa</v>
      </c>
    </row>
    <row r="3444" spans="1:37">
      <c r="A3444" s="4" t="s">
        <v>1440</v>
      </c>
      <c r="B3444" s="4" t="s">
        <v>1441</v>
      </c>
      <c r="C3444" s="4" t="s">
        <v>1496</v>
      </c>
      <c r="D3444" s="4" t="s">
        <v>1497</v>
      </c>
      <c r="E3444" s="4" t="s">
        <v>88</v>
      </c>
      <c r="F3444" s="4">
        <v>226</v>
      </c>
      <c r="G3444" s="4">
        <v>6954</v>
      </c>
      <c r="H3444" s="4">
        <v>0</v>
      </c>
      <c r="I3444">
        <f t="shared" si="530"/>
        <v>7180</v>
      </c>
      <c r="J3444">
        <f t="shared" si="531"/>
        <v>3.1476323119777161E-2</v>
      </c>
      <c r="K3444">
        <f t="shared" si="532"/>
        <v>0.96852367688022289</v>
      </c>
      <c r="L3444">
        <f t="shared" si="533"/>
        <v>0</v>
      </c>
      <c r="M3444">
        <f>I3444*Diccionario!$B$36</f>
        <v>15.939740784313724</v>
      </c>
      <c r="N3444">
        <f>M3444*Diccionario!$B$37</f>
        <v>1.6099138192156861</v>
      </c>
      <c r="O3444">
        <f>N3444*Diccionario!$B$38</f>
        <v>0.24148707288235291</v>
      </c>
      <c r="P3444">
        <f>O3444*Diccionario!$B$39</f>
        <v>0.21733836559411762</v>
      </c>
      <c r="Q3444">
        <f>P3444*Diccionario!$B$40</f>
        <v>8.6935346237647051E-2</v>
      </c>
      <c r="R3444">
        <f>Q3444*Diccionario!$B$41</f>
        <v>5.6507975054470583E-2</v>
      </c>
      <c r="S3444">
        <f t="shared" si="534"/>
        <v>5.6507975054470583E-2</v>
      </c>
      <c r="T3444">
        <f>I3444*Diccionario!$B$36</f>
        <v>15.939740784313724</v>
      </c>
      <c r="U3444">
        <f>T3444*Diccionario!$B$42</f>
        <v>1.6099138192156861</v>
      </c>
      <c r="V3444">
        <f>U3444*Diccionario!$B$43</f>
        <v>1.3684267463333331</v>
      </c>
      <c r="W3444">
        <f>V3444*Diccionario!$B$44</f>
        <v>0.26000108180333326</v>
      </c>
      <c r="X3444">
        <f>W3444*Diccionario!$B$45</f>
        <v>0.10140042190329997</v>
      </c>
      <c r="Y3444">
        <f>X3444*Diccionario!$B$46</f>
        <v>9.0246375493936978E-2</v>
      </c>
      <c r="Z3444">
        <f>Y3444*Diccionario!$B$47</f>
        <v>3.3391158932756682E-2</v>
      </c>
      <c r="AA3444">
        <f>Z3444*Diccionario!$B$48</f>
        <v>3.3391158932756682E-2</v>
      </c>
      <c r="AB3444">
        <f>AA3444*Diccionario!$B$49</f>
        <v>2.5043369199567511E-2</v>
      </c>
      <c r="AC3444">
        <f t="shared" si="535"/>
        <v>2.5043369199567511E-2</v>
      </c>
      <c r="AD3444">
        <f t="shared" si="536"/>
        <v>8.1551344254038094E-2</v>
      </c>
      <c r="AE3444">
        <f t="shared" si="537"/>
        <v>1.366610463066629E-4</v>
      </c>
      <c r="AF3444" t="e">
        <f ca="1">IF(AD3444="","",_xludf.RANK.EQ(AD3444,$AD$2:$AD$5513,0))</f>
        <v>#NAME?</v>
      </c>
      <c r="AH3444" t="str">
        <f t="shared" si="538"/>
        <v>Baja</v>
      </c>
      <c r="AI3444" t="s">
        <v>153</v>
      </c>
      <c r="AJ3444" t="str">
        <f>IFERROR(VLOOKUP(B3444,Maestro_Regionales!$A$2:$B$35,2,FALSE),"Otras zonas")</f>
        <v>Costa</v>
      </c>
      <c r="AK3444" t="str">
        <f t="shared" si="539"/>
        <v>COOSALUD EPS | Costa</v>
      </c>
    </row>
    <row r="3445" spans="1:37">
      <c r="A3445" s="4" t="s">
        <v>1440</v>
      </c>
      <c r="B3445" s="4" t="s">
        <v>1441</v>
      </c>
      <c r="C3445" s="4" t="s">
        <v>1496</v>
      </c>
      <c r="D3445" s="4" t="s">
        <v>1497</v>
      </c>
      <c r="E3445" s="4" t="s">
        <v>87</v>
      </c>
      <c r="F3445" s="4">
        <v>100</v>
      </c>
      <c r="G3445" s="4">
        <v>1266</v>
      </c>
      <c r="H3445" s="4">
        <v>0</v>
      </c>
      <c r="I3445">
        <f t="shared" si="530"/>
        <v>1366</v>
      </c>
      <c r="J3445">
        <f t="shared" si="531"/>
        <v>7.320644216691069E-2</v>
      </c>
      <c r="K3445">
        <f t="shared" si="532"/>
        <v>0.92679355783308937</v>
      </c>
      <c r="L3445">
        <f t="shared" si="533"/>
        <v>0</v>
      </c>
      <c r="M3445">
        <f>I3445*Diccionario!$B$36</f>
        <v>3.0325467843137255</v>
      </c>
      <c r="N3445">
        <f>M3445*Diccionario!$B$37</f>
        <v>0.3062872252156863</v>
      </c>
      <c r="O3445">
        <f>N3445*Diccionario!$B$38</f>
        <v>4.5943083782352942E-2</v>
      </c>
      <c r="P3445">
        <f>O3445*Diccionario!$B$39</f>
        <v>4.1348775404117646E-2</v>
      </c>
      <c r="Q3445">
        <f>P3445*Diccionario!$B$40</f>
        <v>1.6539510161647061E-2</v>
      </c>
      <c r="R3445">
        <f>Q3445*Diccionario!$B$41</f>
        <v>1.0750681605070591E-2</v>
      </c>
      <c r="S3445">
        <f t="shared" si="534"/>
        <v>1.0750681605070591E-2</v>
      </c>
      <c r="T3445">
        <f>I3445*Diccionario!$B$36</f>
        <v>3.0325467843137255</v>
      </c>
      <c r="U3445">
        <f>T3445*Diccionario!$B$42</f>
        <v>0.3062872252156863</v>
      </c>
      <c r="V3445">
        <f>U3445*Diccionario!$B$43</f>
        <v>0.26034414143333334</v>
      </c>
      <c r="W3445">
        <f>V3445*Diccionario!$B$44</f>
        <v>4.9465386872333338E-2</v>
      </c>
      <c r="X3445">
        <f>W3445*Diccionario!$B$45</f>
        <v>1.9291500880210002E-2</v>
      </c>
      <c r="Y3445">
        <f>X3445*Diccionario!$B$46</f>
        <v>1.7169435783386901E-2</v>
      </c>
      <c r="Z3445">
        <f>Y3445*Diccionario!$B$47</f>
        <v>6.3526912398531536E-3</v>
      </c>
      <c r="AA3445">
        <f>Z3445*Diccionario!$B$48</f>
        <v>6.3526912398531536E-3</v>
      </c>
      <c r="AB3445">
        <f>AA3445*Diccionario!$B$49</f>
        <v>4.7645184298898656E-3</v>
      </c>
      <c r="AC3445">
        <f t="shared" si="535"/>
        <v>4.7645184298898656E-3</v>
      </c>
      <c r="AD3445">
        <f t="shared" si="536"/>
        <v>1.5515200034960456E-2</v>
      </c>
      <c r="AE3445">
        <f t="shared" si="537"/>
        <v>2.5999859227702171E-5</v>
      </c>
      <c r="AF3445" t="e">
        <f ca="1">IF(AD3445="","",_xludf.RANK.EQ(AD3445,$AD$2:$AD$5513,0))</f>
        <v>#NAME?</v>
      </c>
      <c r="AH3445" t="str">
        <f t="shared" si="538"/>
        <v>Baja</v>
      </c>
      <c r="AI3445" t="s">
        <v>153</v>
      </c>
      <c r="AJ3445" t="str">
        <f>IFERROR(VLOOKUP(B3445,Maestro_Regionales!$A$2:$B$35,2,FALSE),"Otras zonas")</f>
        <v>Costa</v>
      </c>
      <c r="AK3445" t="str">
        <f t="shared" si="539"/>
        <v>NUEVA EPS | Costa</v>
      </c>
    </row>
    <row r="3446" spans="1:37">
      <c r="A3446" s="4" t="s">
        <v>1440</v>
      </c>
      <c r="B3446" s="4" t="s">
        <v>1441</v>
      </c>
      <c r="C3446" s="4" t="s">
        <v>1496</v>
      </c>
      <c r="D3446" s="4" t="s">
        <v>1497</v>
      </c>
      <c r="E3446" s="4" t="s">
        <v>90</v>
      </c>
      <c r="F3446" s="4">
        <v>0</v>
      </c>
      <c r="G3446" s="4">
        <v>0</v>
      </c>
      <c r="H3446" s="4">
        <v>16</v>
      </c>
      <c r="I3446">
        <f t="shared" si="530"/>
        <v>16</v>
      </c>
      <c r="J3446">
        <f t="shared" si="531"/>
        <v>0</v>
      </c>
      <c r="K3446">
        <f t="shared" si="532"/>
        <v>0</v>
      </c>
      <c r="L3446">
        <f t="shared" si="533"/>
        <v>1</v>
      </c>
      <c r="M3446">
        <f>I3446*Diccionario!$B$36</f>
        <v>3.5520313725490194E-2</v>
      </c>
      <c r="N3446">
        <f>M3446*Diccionario!$B$37</f>
        <v>3.5875516862745099E-3</v>
      </c>
      <c r="O3446">
        <f>N3446*Diccionario!$B$38</f>
        <v>5.3813275294117651E-4</v>
      </c>
      <c r="P3446">
        <f>O3446*Diccionario!$B$39</f>
        <v>4.8431947764705888E-4</v>
      </c>
      <c r="Q3446">
        <f>P3446*Diccionario!$B$40</f>
        <v>1.9372779105882357E-4</v>
      </c>
      <c r="R3446">
        <f>Q3446*Diccionario!$B$41</f>
        <v>1.2592306418823533E-4</v>
      </c>
      <c r="S3446">
        <f t="shared" si="534"/>
        <v>1.2592306418823533E-4</v>
      </c>
      <c r="T3446">
        <f>I3446*Diccionario!$B$36</f>
        <v>3.5520313725490194E-2</v>
      </c>
      <c r="U3446">
        <f>T3446*Diccionario!$B$42</f>
        <v>3.5875516862745099E-3</v>
      </c>
      <c r="V3446">
        <f>U3446*Diccionario!$B$43</f>
        <v>3.0494189333333333E-3</v>
      </c>
      <c r="W3446">
        <f>V3446*Diccionario!$B$44</f>
        <v>5.7938959733333333E-4</v>
      </c>
      <c r="X3446">
        <f>W3446*Diccionario!$B$45</f>
        <v>2.2596194296000001E-4</v>
      </c>
      <c r="Y3446">
        <f>X3446*Diccionario!$B$46</f>
        <v>2.0110612923440001E-4</v>
      </c>
      <c r="Z3446">
        <f>Y3446*Diccionario!$B$47</f>
        <v>7.4409267816727995E-5</v>
      </c>
      <c r="AA3446">
        <f>Z3446*Diccionario!$B$48</f>
        <v>7.4409267816727995E-5</v>
      </c>
      <c r="AB3446">
        <f>AA3446*Diccionario!$B$49</f>
        <v>5.5806950862545996E-5</v>
      </c>
      <c r="AC3446">
        <f t="shared" si="535"/>
        <v>5.5806950862545996E-5</v>
      </c>
      <c r="AD3446">
        <f t="shared" si="536"/>
        <v>1.8173001505078132E-4</v>
      </c>
      <c r="AE3446">
        <f t="shared" si="537"/>
        <v>3.0453715054409573E-7</v>
      </c>
      <c r="AF3446" t="e">
        <f ca="1">IF(AD3446="","",_xludf.RANK.EQ(AD3446,$AD$2:$AD$5513,0))</f>
        <v>#NAME?</v>
      </c>
      <c r="AH3446" t="str">
        <f t="shared" si="538"/>
        <v>Baja</v>
      </c>
      <c r="AI3446" t="s">
        <v>153</v>
      </c>
      <c r="AJ3446" t="str">
        <f>IFERROR(VLOOKUP(B3446,Maestro_Regionales!$A$2:$B$35,2,FALSE),"Otras zonas")</f>
        <v>Costa</v>
      </c>
      <c r="AK3446" t="str">
        <f t="shared" si="539"/>
        <v>REGIMEN DE EXCEPCION | Costa</v>
      </c>
    </row>
    <row r="3447" spans="1:37">
      <c r="A3447" s="4" t="s">
        <v>1440</v>
      </c>
      <c r="B3447" s="4" t="s">
        <v>1441</v>
      </c>
      <c r="C3447" s="4" t="s">
        <v>1498</v>
      </c>
      <c r="D3447" s="4" t="s">
        <v>1499</v>
      </c>
      <c r="E3447" s="4" t="s">
        <v>85</v>
      </c>
      <c r="F3447" s="4">
        <v>20941</v>
      </c>
      <c r="G3447" s="4">
        <v>10463</v>
      </c>
      <c r="H3447" s="4">
        <v>0</v>
      </c>
      <c r="I3447">
        <f t="shared" si="530"/>
        <v>31404</v>
      </c>
      <c r="J3447">
        <f t="shared" si="531"/>
        <v>0.66682588205324167</v>
      </c>
      <c r="K3447">
        <f t="shared" si="532"/>
        <v>0.33317411794675839</v>
      </c>
      <c r="L3447">
        <f t="shared" si="533"/>
        <v>0</v>
      </c>
      <c r="M3447">
        <f>I3447*Diccionario!$B$36</f>
        <v>69.717495764705873</v>
      </c>
      <c r="N3447">
        <f>M3447*Diccionario!$B$37</f>
        <v>7.0414670722352932</v>
      </c>
      <c r="O3447">
        <f>N3447*Diccionario!$B$38</f>
        <v>1.0562200608352939</v>
      </c>
      <c r="P3447">
        <f>O3447*Diccionario!$B$39</f>
        <v>0.95059805475176451</v>
      </c>
      <c r="Q3447">
        <f>P3447*Diccionario!$B$40</f>
        <v>0.3802392219007058</v>
      </c>
      <c r="R3447">
        <f>Q3447*Diccionario!$B$41</f>
        <v>0.24715549423545879</v>
      </c>
      <c r="S3447">
        <f t="shared" si="534"/>
        <v>0.24715549423545879</v>
      </c>
      <c r="T3447">
        <f>I3447*Diccionario!$B$36</f>
        <v>69.717495764705873</v>
      </c>
      <c r="U3447">
        <f>T3447*Diccionario!$B$42</f>
        <v>7.0414670722352932</v>
      </c>
      <c r="V3447">
        <f>U3447*Diccionario!$B$43</f>
        <v>5.9852470113999994</v>
      </c>
      <c r="W3447">
        <f>V3447*Diccionario!$B$44</f>
        <v>1.1371969321659998</v>
      </c>
      <c r="X3447">
        <f>W3447*Diccionario!$B$45</f>
        <v>0.44350680354473992</v>
      </c>
      <c r="Y3447">
        <f>X3447*Diccionario!$B$46</f>
        <v>0.39472105515481853</v>
      </c>
      <c r="Z3447">
        <f>Y3447*Diccionario!$B$47</f>
        <v>0.14604679040728286</v>
      </c>
      <c r="AA3447">
        <f>Z3447*Diccionario!$B$48</f>
        <v>0.14604679040728286</v>
      </c>
      <c r="AB3447">
        <f>AA3447*Diccionario!$B$49</f>
        <v>0.10953509280546214</v>
      </c>
      <c r="AC3447">
        <f t="shared" si="535"/>
        <v>0.10953509280546214</v>
      </c>
      <c r="AD3447">
        <f t="shared" si="536"/>
        <v>0.35669058704092094</v>
      </c>
      <c r="AE3447">
        <f t="shared" si="537"/>
        <v>5.9773029223042365E-4</v>
      </c>
      <c r="AF3447" t="e">
        <f ca="1">IF(AD3447="","",_xludf.RANK.EQ(AD3447,$AD$2:$AD$5513,0))</f>
        <v>#NAME?</v>
      </c>
      <c r="AH3447" t="str">
        <f t="shared" si="538"/>
        <v>Media</v>
      </c>
      <c r="AI3447" t="s">
        <v>153</v>
      </c>
      <c r="AJ3447" t="str">
        <f>IFERROR(VLOOKUP(B3447,Maestro_Regionales!$A$2:$B$35,2,FALSE),"Otras zonas")</f>
        <v>Costa</v>
      </c>
      <c r="AK3447" t="str">
        <f t="shared" si="539"/>
        <v>SALUD TOTAL EPS | Costa</v>
      </c>
    </row>
    <row r="3448" spans="1:37">
      <c r="A3448" s="4" t="s">
        <v>1440</v>
      </c>
      <c r="B3448" s="4" t="s">
        <v>1441</v>
      </c>
      <c r="C3448" s="4" t="s">
        <v>1498</v>
      </c>
      <c r="D3448" s="4" t="s">
        <v>1499</v>
      </c>
      <c r="E3448" s="4" t="s">
        <v>88</v>
      </c>
      <c r="F3448" s="4">
        <v>833</v>
      </c>
      <c r="G3448" s="4">
        <v>13576</v>
      </c>
      <c r="H3448" s="4">
        <v>0</v>
      </c>
      <c r="I3448">
        <f t="shared" si="530"/>
        <v>14409</v>
      </c>
      <c r="J3448">
        <f t="shared" si="531"/>
        <v>5.7811090290790478E-2</v>
      </c>
      <c r="K3448">
        <f t="shared" si="532"/>
        <v>0.94218890970920954</v>
      </c>
      <c r="L3448">
        <f t="shared" si="533"/>
        <v>0</v>
      </c>
      <c r="M3448">
        <f>I3448*Diccionario!$B$36</f>
        <v>31.988262529411763</v>
      </c>
      <c r="N3448">
        <f>M3448*Diccionario!$B$37</f>
        <v>3.2308145154705881</v>
      </c>
      <c r="O3448">
        <f>N3448*Diccionario!$B$38</f>
        <v>0.48462217732058821</v>
      </c>
      <c r="P3448">
        <f>O3448*Diccionario!$B$39</f>
        <v>0.43615995958852938</v>
      </c>
      <c r="Q3448">
        <f>P3448*Diccionario!$B$40</f>
        <v>0.17446398383541176</v>
      </c>
      <c r="R3448">
        <f>Q3448*Diccionario!$B$41</f>
        <v>0.11340158949301765</v>
      </c>
      <c r="S3448">
        <f t="shared" si="534"/>
        <v>0.11340158949301765</v>
      </c>
      <c r="T3448">
        <f>I3448*Diccionario!$B$36</f>
        <v>31.988262529411763</v>
      </c>
      <c r="U3448">
        <f>T3448*Diccionario!$B$42</f>
        <v>3.2308145154705881</v>
      </c>
      <c r="V3448">
        <f>U3448*Diccionario!$B$43</f>
        <v>2.7461923381499997</v>
      </c>
      <c r="W3448">
        <f>V3448*Diccionario!$B$44</f>
        <v>0.52177654424849995</v>
      </c>
      <c r="X3448">
        <f>W3448*Diccionario!$B$45</f>
        <v>0.20349285225691499</v>
      </c>
      <c r="Y3448">
        <f>X3448*Diccionario!$B$46</f>
        <v>0.18110863850865436</v>
      </c>
      <c r="Z3448">
        <f>Y3448*Diccionario!$B$47</f>
        <v>6.7010196248202106E-2</v>
      </c>
      <c r="AA3448">
        <f>Z3448*Diccionario!$B$48</f>
        <v>6.7010196248202106E-2</v>
      </c>
      <c r="AB3448">
        <f>AA3448*Diccionario!$B$49</f>
        <v>5.0257647186151583E-2</v>
      </c>
      <c r="AC3448">
        <f t="shared" si="535"/>
        <v>5.0257647186151583E-2</v>
      </c>
      <c r="AD3448">
        <f t="shared" si="536"/>
        <v>0.16365923667916923</v>
      </c>
      <c r="AE3448">
        <f t="shared" si="537"/>
        <v>2.7425473763686715E-4</v>
      </c>
      <c r="AF3448" t="e">
        <f ca="1">IF(AD3448="","",_xludf.RANK.EQ(AD3448,$AD$2:$AD$5513,0))</f>
        <v>#NAME?</v>
      </c>
      <c r="AH3448" t="str">
        <f t="shared" si="538"/>
        <v>Media</v>
      </c>
      <c r="AI3448" t="s">
        <v>153</v>
      </c>
      <c r="AJ3448" t="str">
        <f>IFERROR(VLOOKUP(B3448,Maestro_Regionales!$A$2:$B$35,2,FALSE),"Otras zonas")</f>
        <v>Costa</v>
      </c>
      <c r="AK3448" t="str">
        <f t="shared" si="539"/>
        <v>COOSALUD EPS | Costa</v>
      </c>
    </row>
    <row r="3449" spans="1:37">
      <c r="A3449" s="4" t="s">
        <v>1440</v>
      </c>
      <c r="B3449" s="4" t="s">
        <v>1441</v>
      </c>
      <c r="C3449" s="4" t="s">
        <v>1498</v>
      </c>
      <c r="D3449" s="4" t="s">
        <v>1499</v>
      </c>
      <c r="E3449" s="4" t="s">
        <v>87</v>
      </c>
      <c r="F3449" s="4">
        <v>3125</v>
      </c>
      <c r="G3449" s="4">
        <v>9898</v>
      </c>
      <c r="H3449" s="4">
        <v>0</v>
      </c>
      <c r="I3449">
        <f t="shared" si="530"/>
        <v>13023</v>
      </c>
      <c r="J3449">
        <f t="shared" si="531"/>
        <v>0.23996007064424479</v>
      </c>
      <c r="K3449">
        <f t="shared" si="532"/>
        <v>0.76003992935575515</v>
      </c>
      <c r="L3449">
        <f t="shared" si="533"/>
        <v>0</v>
      </c>
      <c r="M3449">
        <f>I3449*Diccionario!$B$36</f>
        <v>28.911315352941173</v>
      </c>
      <c r="N3449">
        <f>M3449*Diccionario!$B$37</f>
        <v>2.9200428506470586</v>
      </c>
      <c r="O3449">
        <f>N3449*Diccionario!$B$38</f>
        <v>0.43800642759705877</v>
      </c>
      <c r="P3449">
        <f>O3449*Diccionario!$B$39</f>
        <v>0.39420578483735291</v>
      </c>
      <c r="Q3449">
        <f>P3449*Diccionario!$B$40</f>
        <v>0.15768231393494117</v>
      </c>
      <c r="R3449">
        <f>Q3449*Diccionario!$B$41</f>
        <v>0.10249350405771177</v>
      </c>
      <c r="S3449">
        <f t="shared" si="534"/>
        <v>0.10249350405771177</v>
      </c>
      <c r="T3449">
        <f>I3449*Diccionario!$B$36</f>
        <v>28.911315352941173</v>
      </c>
      <c r="U3449">
        <f>T3449*Diccionario!$B$42</f>
        <v>2.9200428506470586</v>
      </c>
      <c r="V3449">
        <f>U3449*Diccionario!$B$43</f>
        <v>2.4820364230499998</v>
      </c>
      <c r="W3449">
        <f>V3449*Diccionario!$B$44</f>
        <v>0.47158692037949995</v>
      </c>
      <c r="X3449">
        <f>W3449*Diccionario!$B$45</f>
        <v>0.18391889894800498</v>
      </c>
      <c r="Y3449">
        <f>X3449*Diccionario!$B$46</f>
        <v>0.16368782006372443</v>
      </c>
      <c r="Z3449">
        <f>Y3449*Diccionario!$B$47</f>
        <v>6.0564493423578038E-2</v>
      </c>
      <c r="AA3449">
        <f>Z3449*Diccionario!$B$48</f>
        <v>6.0564493423578038E-2</v>
      </c>
      <c r="AB3449">
        <f>AA3449*Diccionario!$B$49</f>
        <v>4.542337006768353E-2</v>
      </c>
      <c r="AC3449">
        <f t="shared" si="535"/>
        <v>4.542337006768353E-2</v>
      </c>
      <c r="AD3449">
        <f t="shared" si="536"/>
        <v>0.14791687412539528</v>
      </c>
      <c r="AE3449">
        <f t="shared" si="537"/>
        <v>2.4787420697098482E-4</v>
      </c>
      <c r="AF3449" t="e">
        <f ca="1">IF(AD3449="","",_xludf.RANK.EQ(AD3449,$AD$2:$AD$5513,0))</f>
        <v>#NAME?</v>
      </c>
      <c r="AH3449" t="str">
        <f t="shared" si="538"/>
        <v>Media</v>
      </c>
      <c r="AI3449" t="s">
        <v>153</v>
      </c>
      <c r="AJ3449" t="str">
        <f>IFERROR(VLOOKUP(B3449,Maestro_Regionales!$A$2:$B$35,2,FALSE),"Otras zonas")</f>
        <v>Costa</v>
      </c>
      <c r="AK3449" t="str">
        <f t="shared" si="539"/>
        <v>NUEVA EPS | Costa</v>
      </c>
    </row>
    <row r="3450" spans="1:37">
      <c r="A3450" s="4" t="s">
        <v>1440</v>
      </c>
      <c r="B3450" s="4" t="s">
        <v>1441</v>
      </c>
      <c r="C3450" s="4" t="s">
        <v>1498</v>
      </c>
      <c r="D3450" s="4" t="s">
        <v>1499</v>
      </c>
      <c r="E3450" s="4" t="s">
        <v>89</v>
      </c>
      <c r="F3450" s="4">
        <v>253</v>
      </c>
      <c r="G3450" s="4">
        <v>5546</v>
      </c>
      <c r="H3450" s="4">
        <v>0</v>
      </c>
      <c r="I3450">
        <f t="shared" si="530"/>
        <v>5799</v>
      </c>
      <c r="J3450">
        <f t="shared" si="531"/>
        <v>4.3628211760648385E-2</v>
      </c>
      <c r="K3450">
        <f t="shared" si="532"/>
        <v>0.95637178823935165</v>
      </c>
      <c r="L3450">
        <f t="shared" si="533"/>
        <v>0</v>
      </c>
      <c r="M3450">
        <f>I3450*Diccionario!$B$36</f>
        <v>12.873893705882352</v>
      </c>
      <c r="N3450">
        <f>M3450*Diccionario!$B$37</f>
        <v>1.3002632642941176</v>
      </c>
      <c r="O3450">
        <f>N3450*Diccionario!$B$38</f>
        <v>0.19503948964411763</v>
      </c>
      <c r="P3450">
        <f>O3450*Diccionario!$B$39</f>
        <v>0.17553554067970586</v>
      </c>
      <c r="Q3450">
        <f>P3450*Diccionario!$B$40</f>
        <v>7.0214216271882346E-2</v>
      </c>
      <c r="R3450">
        <f>Q3450*Diccionario!$B$41</f>
        <v>4.5639240576723528E-2</v>
      </c>
      <c r="S3450">
        <f t="shared" si="534"/>
        <v>4.5639240576723528E-2</v>
      </c>
      <c r="T3450">
        <f>I3450*Diccionario!$B$36</f>
        <v>12.873893705882352</v>
      </c>
      <c r="U3450">
        <f>T3450*Diccionario!$B$42</f>
        <v>1.3002632642941176</v>
      </c>
      <c r="V3450">
        <f>U3450*Diccionario!$B$43</f>
        <v>1.10522377465</v>
      </c>
      <c r="W3450">
        <f>V3450*Diccionario!$B$44</f>
        <v>0.20999251718350001</v>
      </c>
      <c r="X3450">
        <f>W3450*Diccionario!$B$45</f>
        <v>8.1897081701565011E-2</v>
      </c>
      <c r="Y3450">
        <f>X3450*Diccionario!$B$46</f>
        <v>7.2888402714392855E-2</v>
      </c>
      <c r="Z3450">
        <f>Y3450*Diccionario!$B$47</f>
        <v>2.6968709004325356E-2</v>
      </c>
      <c r="AA3450">
        <f>Z3450*Diccionario!$B$48</f>
        <v>2.6968709004325356E-2</v>
      </c>
      <c r="AB3450">
        <f>AA3450*Diccionario!$B$49</f>
        <v>2.0226531753244018E-2</v>
      </c>
      <c r="AC3450">
        <f t="shared" si="535"/>
        <v>2.0226531753244018E-2</v>
      </c>
      <c r="AD3450">
        <f t="shared" si="536"/>
        <v>6.5865772329967542E-2</v>
      </c>
      <c r="AE3450">
        <f t="shared" si="537"/>
        <v>1.1037568350032567E-4</v>
      </c>
      <c r="AF3450" t="e">
        <f ca="1">IF(AD3450="","",_xludf.RANK.EQ(AD3450,$AD$2:$AD$5513,0))</f>
        <v>#NAME?</v>
      </c>
      <c r="AH3450" t="str">
        <f t="shared" si="538"/>
        <v>Baja</v>
      </c>
      <c r="AI3450" t="s">
        <v>153</v>
      </c>
      <c r="AJ3450" t="str">
        <f>IFERROR(VLOOKUP(B3450,Maestro_Regionales!$A$2:$B$35,2,FALSE),"Otras zonas")</f>
        <v>Costa</v>
      </c>
      <c r="AK3450" t="str">
        <f t="shared" si="539"/>
        <v>PROTEGER EPS (ANTES CAJACOPI EPS) | Costa</v>
      </c>
    </row>
    <row r="3451" spans="1:37">
      <c r="A3451" s="4" t="s">
        <v>1440</v>
      </c>
      <c r="B3451" s="4" t="s">
        <v>1441</v>
      </c>
      <c r="C3451" s="4" t="s">
        <v>1498</v>
      </c>
      <c r="D3451" s="4" t="s">
        <v>1499</v>
      </c>
      <c r="E3451" s="4" t="s">
        <v>90</v>
      </c>
      <c r="F3451" s="4">
        <v>0</v>
      </c>
      <c r="G3451" s="4">
        <v>0</v>
      </c>
      <c r="H3451" s="4">
        <v>410</v>
      </c>
      <c r="I3451">
        <f t="shared" si="530"/>
        <v>410</v>
      </c>
      <c r="J3451">
        <f t="shared" si="531"/>
        <v>0</v>
      </c>
      <c r="K3451">
        <f t="shared" si="532"/>
        <v>0</v>
      </c>
      <c r="L3451">
        <f t="shared" si="533"/>
        <v>1</v>
      </c>
      <c r="M3451">
        <f>I3451*Diccionario!$B$36</f>
        <v>0.91020803921568616</v>
      </c>
      <c r="N3451">
        <f>M3451*Diccionario!$B$37</f>
        <v>9.1931011960784306E-2</v>
      </c>
      <c r="O3451">
        <f>N3451*Diccionario!$B$38</f>
        <v>1.3789651794117645E-2</v>
      </c>
      <c r="P3451">
        <f>O3451*Diccionario!$B$39</f>
        <v>1.2410686614705881E-2</v>
      </c>
      <c r="Q3451">
        <f>P3451*Diccionario!$B$40</f>
        <v>4.9642746458823522E-3</v>
      </c>
      <c r="R3451">
        <f>Q3451*Diccionario!$B$41</f>
        <v>3.2267785198235289E-3</v>
      </c>
      <c r="S3451">
        <f t="shared" si="534"/>
        <v>3.2267785198235289E-3</v>
      </c>
      <c r="T3451">
        <f>I3451*Diccionario!$B$36</f>
        <v>0.91020803921568616</v>
      </c>
      <c r="U3451">
        <f>T3451*Diccionario!$B$42</f>
        <v>9.1931011960784306E-2</v>
      </c>
      <c r="V3451">
        <f>U3451*Diccionario!$B$43</f>
        <v>7.814136016666666E-2</v>
      </c>
      <c r="W3451">
        <f>V3451*Diccionario!$B$44</f>
        <v>1.4846858431666665E-2</v>
      </c>
      <c r="X3451">
        <f>W3451*Diccionario!$B$45</f>
        <v>5.7902747883499996E-3</v>
      </c>
      <c r="Y3451">
        <f>X3451*Diccionario!$B$46</f>
        <v>5.1533445616314998E-3</v>
      </c>
      <c r="Z3451">
        <f>Y3451*Diccionario!$B$47</f>
        <v>1.9067374878036548E-3</v>
      </c>
      <c r="AA3451">
        <f>Z3451*Diccionario!$B$48</f>
        <v>1.9067374878036548E-3</v>
      </c>
      <c r="AB3451">
        <f>AA3451*Diccionario!$B$49</f>
        <v>1.4300531158527412E-3</v>
      </c>
      <c r="AC3451">
        <f t="shared" si="535"/>
        <v>1.4300531158527412E-3</v>
      </c>
      <c r="AD3451">
        <f t="shared" si="536"/>
        <v>4.6568316356762705E-3</v>
      </c>
      <c r="AE3451">
        <f t="shared" si="537"/>
        <v>7.8037644826924514E-6</v>
      </c>
      <c r="AF3451" t="e">
        <f ca="1">IF(AD3451="","",_xludf.RANK.EQ(AD3451,$AD$2:$AD$5513,0))</f>
        <v>#NAME?</v>
      </c>
      <c r="AH3451" t="str">
        <f t="shared" si="538"/>
        <v>Baja</v>
      </c>
      <c r="AI3451" t="s">
        <v>153</v>
      </c>
      <c r="AJ3451" t="str">
        <f>IFERROR(VLOOKUP(B3451,Maestro_Regionales!$A$2:$B$35,2,FALSE),"Otras zonas")</f>
        <v>Costa</v>
      </c>
      <c r="AK3451" t="str">
        <f t="shared" si="539"/>
        <v>REGIMEN DE EXCEPCION | Costa</v>
      </c>
    </row>
    <row r="3452" spans="1:37">
      <c r="A3452" s="4" t="s">
        <v>1440</v>
      </c>
      <c r="B3452" s="4" t="s">
        <v>1441</v>
      </c>
      <c r="C3452" s="4" t="s">
        <v>1498</v>
      </c>
      <c r="D3452" s="4" t="s">
        <v>1499</v>
      </c>
      <c r="E3452" s="4" t="s">
        <v>92</v>
      </c>
      <c r="F3452" s="4">
        <v>6</v>
      </c>
      <c r="G3452" s="4">
        <v>0</v>
      </c>
      <c r="H3452" s="4">
        <v>0</v>
      </c>
      <c r="I3452">
        <f t="shared" si="530"/>
        <v>6</v>
      </c>
      <c r="J3452">
        <f t="shared" si="531"/>
        <v>1</v>
      </c>
      <c r="K3452">
        <f t="shared" si="532"/>
        <v>0</v>
      </c>
      <c r="L3452">
        <f t="shared" si="533"/>
        <v>0</v>
      </c>
      <c r="M3452">
        <f>I3452*Diccionario!$B$36</f>
        <v>1.3320117647058823E-2</v>
      </c>
      <c r="N3452">
        <f>M3452*Diccionario!$B$37</f>
        <v>1.3453318823529411E-3</v>
      </c>
      <c r="O3452">
        <f>N3452*Diccionario!$B$38</f>
        <v>2.0179978235294115E-4</v>
      </c>
      <c r="P3452">
        <f>O3452*Diccionario!$B$39</f>
        <v>1.8161980411764703E-4</v>
      </c>
      <c r="Q3452">
        <f>P3452*Diccionario!$B$40</f>
        <v>7.2647921647058813E-5</v>
      </c>
      <c r="R3452">
        <f>Q3452*Diccionario!$B$41</f>
        <v>4.7221149070588231E-5</v>
      </c>
      <c r="S3452">
        <f t="shared" si="534"/>
        <v>4.7221149070588231E-5</v>
      </c>
      <c r="T3452">
        <f>I3452*Diccionario!$B$36</f>
        <v>1.3320117647058823E-2</v>
      </c>
      <c r="U3452">
        <f>T3452*Diccionario!$B$42</f>
        <v>1.3453318823529411E-3</v>
      </c>
      <c r="V3452">
        <f>U3452*Diccionario!$B$43</f>
        <v>1.1435320999999999E-3</v>
      </c>
      <c r="W3452">
        <f>V3452*Diccionario!$B$44</f>
        <v>2.1727109899999998E-4</v>
      </c>
      <c r="X3452">
        <f>W3452*Diccionario!$B$45</f>
        <v>8.4735728609999992E-5</v>
      </c>
      <c r="Y3452">
        <f>X3452*Diccionario!$B$46</f>
        <v>7.5414798462899999E-5</v>
      </c>
      <c r="Z3452">
        <f>Y3452*Diccionario!$B$47</f>
        <v>2.7903475431272998E-5</v>
      </c>
      <c r="AA3452">
        <f>Z3452*Diccionario!$B$48</f>
        <v>2.7903475431272998E-5</v>
      </c>
      <c r="AB3452">
        <f>AA3452*Diccionario!$B$49</f>
        <v>2.0927606573454748E-5</v>
      </c>
      <c r="AC3452">
        <f t="shared" si="535"/>
        <v>2.0927606573454748E-5</v>
      </c>
      <c r="AD3452">
        <f t="shared" si="536"/>
        <v>6.8148755644042983E-5</v>
      </c>
      <c r="AE3452">
        <f t="shared" si="537"/>
        <v>1.1420143145403587E-7</v>
      </c>
      <c r="AF3452" t="e">
        <f ca="1">IF(AD3452="","",_xludf.RANK.EQ(AD3452,$AD$2:$AD$5513,0))</f>
        <v>#NAME?</v>
      </c>
      <c r="AH3452" t="str">
        <f t="shared" si="538"/>
        <v>Baja</v>
      </c>
      <c r="AI3452" t="s">
        <v>153</v>
      </c>
      <c r="AJ3452" t="str">
        <f>IFERROR(VLOOKUP(B3452,Maestro_Regionales!$A$2:$B$35,2,FALSE),"Otras zonas")</f>
        <v>Costa</v>
      </c>
      <c r="AK3452" t="str">
        <f t="shared" si="539"/>
        <v>EPS FAMILIAR DE COLOMBIA | Costa</v>
      </c>
    </row>
    <row r="3453" spans="1:37">
      <c r="A3453" s="4" t="s">
        <v>1500</v>
      </c>
      <c r="B3453" s="4" t="s">
        <v>1501</v>
      </c>
      <c r="C3453" s="4" t="s">
        <v>1502</v>
      </c>
      <c r="D3453" s="4" t="s">
        <v>1503</v>
      </c>
      <c r="E3453" s="4" t="s">
        <v>86</v>
      </c>
      <c r="F3453" s="4">
        <v>149065</v>
      </c>
      <c r="G3453" s="4">
        <v>29750</v>
      </c>
      <c r="H3453" s="4">
        <v>0</v>
      </c>
      <c r="I3453">
        <f t="shared" si="530"/>
        <v>178815</v>
      </c>
      <c r="J3453">
        <f t="shared" si="531"/>
        <v>0.83362693286357403</v>
      </c>
      <c r="K3453">
        <f t="shared" si="532"/>
        <v>0.16637306713642591</v>
      </c>
      <c r="L3453">
        <f t="shared" si="533"/>
        <v>0</v>
      </c>
      <c r="M3453">
        <f>I3453*Diccionario!$B$36</f>
        <v>396.97280617647056</v>
      </c>
      <c r="N3453">
        <f>M3453*Diccionario!$B$37</f>
        <v>40.094253423823531</v>
      </c>
      <c r="O3453">
        <f>N3453*Diccionario!$B$38</f>
        <v>6.0141380135735298</v>
      </c>
      <c r="P3453">
        <f>O3453*Diccionario!$B$39</f>
        <v>5.4127242122161769</v>
      </c>
      <c r="Q3453">
        <f>P3453*Diccionario!$B$40</f>
        <v>2.1650896848864707</v>
      </c>
      <c r="R3453">
        <f>Q3453*Diccionario!$B$41</f>
        <v>1.4073082951762059</v>
      </c>
      <c r="S3453">
        <f t="shared" si="534"/>
        <v>1.4073082951762059</v>
      </c>
      <c r="T3453">
        <f>I3453*Diccionario!$B$36</f>
        <v>396.97280617647056</v>
      </c>
      <c r="U3453">
        <f>T3453*Diccionario!$B$42</f>
        <v>40.094253423823531</v>
      </c>
      <c r="V3453">
        <f>U3453*Diccionario!$B$43</f>
        <v>34.080115410250002</v>
      </c>
      <c r="W3453">
        <f>V3453*Diccionario!$B$44</f>
        <v>6.4752219279475005</v>
      </c>
      <c r="X3453">
        <f>W3453*Diccionario!$B$45</f>
        <v>2.5253365518995254</v>
      </c>
      <c r="Y3453">
        <f>X3453*Diccionario!$B$46</f>
        <v>2.2475495311905775</v>
      </c>
      <c r="Z3453">
        <f>Y3453*Diccionario!$B$47</f>
        <v>0.83159332654051366</v>
      </c>
      <c r="AA3453">
        <f>Z3453*Diccionario!$B$48</f>
        <v>0.83159332654051366</v>
      </c>
      <c r="AB3453">
        <f>AA3453*Diccionario!$B$49</f>
        <v>0.62369499490538527</v>
      </c>
      <c r="AC3453">
        <f t="shared" si="535"/>
        <v>0.62369499490538527</v>
      </c>
      <c r="AD3453">
        <f t="shared" si="536"/>
        <v>2.0310032900815913</v>
      </c>
      <c r="AE3453">
        <f t="shared" si="537"/>
        <v>3.4034881609089043E-3</v>
      </c>
      <c r="AF3453" t="e">
        <f ca="1">IF(AD3453="","",_xludf.RANK.EQ(AD3453,$AD$2:$AD$5513,0))</f>
        <v>#NAME?</v>
      </c>
      <c r="AH3453" t="str">
        <f t="shared" si="538"/>
        <v>Alta</v>
      </c>
      <c r="AI3453" t="s">
        <v>153</v>
      </c>
      <c r="AJ3453" t="str">
        <f>IFERROR(VLOOKUP(B3453,Maestro_Regionales!$A$2:$B$35,2,FALSE),"Otras zonas")</f>
        <v>Otras zonas</v>
      </c>
      <c r="AK3453" t="str">
        <f t="shared" si="539"/>
        <v>EPS SANITAS | Otras zonas</v>
      </c>
    </row>
    <row r="3454" spans="1:37">
      <c r="A3454" s="4" t="s">
        <v>1500</v>
      </c>
      <c r="B3454" s="4" t="s">
        <v>1501</v>
      </c>
      <c r="C3454" s="4" t="s">
        <v>1502</v>
      </c>
      <c r="D3454" s="4" t="s">
        <v>1503</v>
      </c>
      <c r="E3454" s="4" t="s">
        <v>85</v>
      </c>
      <c r="F3454" s="4">
        <v>78419</v>
      </c>
      <c r="G3454" s="4">
        <v>29583</v>
      </c>
      <c r="H3454" s="4">
        <v>0</v>
      </c>
      <c r="I3454">
        <f t="shared" si="530"/>
        <v>108002</v>
      </c>
      <c r="J3454">
        <f t="shared" si="531"/>
        <v>0.72608840577026357</v>
      </c>
      <c r="K3454">
        <f t="shared" si="532"/>
        <v>0.27391159422973649</v>
      </c>
      <c r="L3454">
        <f t="shared" si="533"/>
        <v>0</v>
      </c>
      <c r="M3454">
        <f>I3454*Diccionario!$B$36</f>
        <v>239.7665576862745</v>
      </c>
      <c r="N3454">
        <f>M3454*Diccionario!$B$37</f>
        <v>24.216422326313726</v>
      </c>
      <c r="O3454">
        <f>N3454*Diccionario!$B$38</f>
        <v>3.6324633489470588</v>
      </c>
      <c r="P3454">
        <f>O3454*Diccionario!$B$39</f>
        <v>3.2692170140523529</v>
      </c>
      <c r="Q3454">
        <f>P3454*Diccionario!$B$40</f>
        <v>1.3076868056209412</v>
      </c>
      <c r="R3454">
        <f>Q3454*Diccionario!$B$41</f>
        <v>0.84999642365361183</v>
      </c>
      <c r="S3454">
        <f t="shared" si="534"/>
        <v>0.84999642365361183</v>
      </c>
      <c r="T3454">
        <f>I3454*Diccionario!$B$36</f>
        <v>239.7665576862745</v>
      </c>
      <c r="U3454">
        <f>T3454*Diccionario!$B$42</f>
        <v>24.216422326313726</v>
      </c>
      <c r="V3454">
        <f>U3454*Diccionario!$B$43</f>
        <v>20.583958977366667</v>
      </c>
      <c r="W3454">
        <f>V3454*Diccionario!$B$44</f>
        <v>3.9109522056996666</v>
      </c>
      <c r="X3454">
        <f>W3454*Diccionario!$B$45</f>
        <v>1.52527136022287</v>
      </c>
      <c r="Y3454">
        <f>X3454*Diccionario!$B$46</f>
        <v>1.3574915105983543</v>
      </c>
      <c r="Z3454">
        <f>Y3454*Diccionario!$B$47</f>
        <v>0.50227185892139103</v>
      </c>
      <c r="AA3454">
        <f>Z3454*Diccionario!$B$48</f>
        <v>0.50227185892139103</v>
      </c>
      <c r="AB3454">
        <f>AA3454*Diccionario!$B$49</f>
        <v>0.37670389419104328</v>
      </c>
      <c r="AC3454">
        <f t="shared" si="535"/>
        <v>0.37670389419104328</v>
      </c>
      <c r="AD3454">
        <f t="shared" si="536"/>
        <v>1.2267003178446552</v>
      </c>
      <c r="AE3454">
        <f t="shared" si="537"/>
        <v>2.0556638333164637E-3</v>
      </c>
      <c r="AF3454" t="e">
        <f ca="1">IF(AD3454="","",_xludf.RANK.EQ(AD3454,$AD$2:$AD$5513,0))</f>
        <v>#NAME?</v>
      </c>
      <c r="AH3454" t="str">
        <f t="shared" si="538"/>
        <v>Media</v>
      </c>
      <c r="AI3454" t="s">
        <v>153</v>
      </c>
      <c r="AJ3454" t="str">
        <f>IFERROR(VLOOKUP(B3454,Maestro_Regionales!$A$2:$B$35,2,FALSE),"Otras zonas")</f>
        <v>Otras zonas</v>
      </c>
      <c r="AK3454" t="str">
        <f t="shared" si="539"/>
        <v>SALUD TOTAL EPS | Otras zonas</v>
      </c>
    </row>
    <row r="3455" spans="1:37">
      <c r="A3455" s="4" t="s">
        <v>1500</v>
      </c>
      <c r="B3455" s="4" t="s">
        <v>1501</v>
      </c>
      <c r="C3455" s="4" t="s">
        <v>1502</v>
      </c>
      <c r="D3455" s="4" t="s">
        <v>1503</v>
      </c>
      <c r="E3455" s="4" t="s">
        <v>89</v>
      </c>
      <c r="F3455" s="4">
        <v>5533</v>
      </c>
      <c r="G3455" s="4">
        <v>78284</v>
      </c>
      <c r="H3455" s="4">
        <v>0</v>
      </c>
      <c r="I3455">
        <f t="shared" si="530"/>
        <v>83817</v>
      </c>
      <c r="J3455">
        <f t="shared" si="531"/>
        <v>6.6012861352708882E-2</v>
      </c>
      <c r="K3455">
        <f t="shared" si="532"/>
        <v>0.9339871386472911</v>
      </c>
      <c r="L3455">
        <f t="shared" si="533"/>
        <v>0</v>
      </c>
      <c r="M3455">
        <f>I3455*Diccionario!$B$36</f>
        <v>186.07538347058824</v>
      </c>
      <c r="N3455">
        <f>M3455*Diccionario!$B$37</f>
        <v>18.793613730529412</v>
      </c>
      <c r="O3455">
        <f>N3455*Diccionario!$B$38</f>
        <v>2.8190420595794117</v>
      </c>
      <c r="P3455">
        <f>O3455*Diccionario!$B$39</f>
        <v>2.5371378536214704</v>
      </c>
      <c r="Q3455">
        <f>P3455*Diccionario!$B$40</f>
        <v>1.0148551414485882</v>
      </c>
      <c r="R3455">
        <f>Q3455*Diccionario!$B$41</f>
        <v>0.65965584194158233</v>
      </c>
      <c r="S3455">
        <f t="shared" si="534"/>
        <v>0.65965584194158233</v>
      </c>
      <c r="T3455">
        <f>I3455*Diccionario!$B$36</f>
        <v>186.07538347058824</v>
      </c>
      <c r="U3455">
        <f>T3455*Diccionario!$B$42</f>
        <v>18.793613730529412</v>
      </c>
      <c r="V3455">
        <f>U3455*Diccionario!$B$43</f>
        <v>15.974571670949999</v>
      </c>
      <c r="W3455">
        <f>V3455*Diccionario!$B$44</f>
        <v>3.0351686174804997</v>
      </c>
      <c r="X3455">
        <f>W3455*Diccionario!$B$45</f>
        <v>1.1837157608173949</v>
      </c>
      <c r="Y3455">
        <f>X3455*Diccionario!$B$46</f>
        <v>1.0535070271274816</v>
      </c>
      <c r="Z3455">
        <f>Y3455*Diccionario!$B$47</f>
        <v>0.38979760003716818</v>
      </c>
      <c r="AA3455">
        <f>Z3455*Diccionario!$B$48</f>
        <v>0.38979760003716818</v>
      </c>
      <c r="AB3455">
        <f>AA3455*Diccionario!$B$49</f>
        <v>0.29234820002787615</v>
      </c>
      <c r="AC3455">
        <f t="shared" si="535"/>
        <v>0.29234820002787615</v>
      </c>
      <c r="AD3455">
        <f t="shared" si="536"/>
        <v>0.95200404196945843</v>
      </c>
      <c r="AE3455">
        <f t="shared" si="537"/>
        <v>1.595336896697154E-3</v>
      </c>
      <c r="AF3455" t="e">
        <f ca="1">IF(AD3455="","",_xludf.RANK.EQ(AD3455,$AD$2:$AD$5513,0))</f>
        <v>#NAME?</v>
      </c>
      <c r="AH3455" t="str">
        <f t="shared" si="538"/>
        <v>Media</v>
      </c>
      <c r="AI3455" t="s">
        <v>153</v>
      </c>
      <c r="AJ3455" t="str">
        <f>IFERROR(VLOOKUP(B3455,Maestro_Regionales!$A$2:$B$35,2,FALSE),"Otras zonas")</f>
        <v>Otras zonas</v>
      </c>
      <c r="AK3455" t="str">
        <f t="shared" si="539"/>
        <v>PROTEGER EPS (ANTES CAJACOPI EPS) | Otras zonas</v>
      </c>
    </row>
    <row r="3456" spans="1:37">
      <c r="A3456" s="4" t="s">
        <v>1500</v>
      </c>
      <c r="B3456" s="4" t="s">
        <v>1501</v>
      </c>
      <c r="C3456" s="4" t="s">
        <v>1502</v>
      </c>
      <c r="D3456" s="4" t="s">
        <v>1503</v>
      </c>
      <c r="E3456" s="4" t="s">
        <v>87</v>
      </c>
      <c r="F3456" s="4">
        <v>28522</v>
      </c>
      <c r="G3456" s="4">
        <v>47762</v>
      </c>
      <c r="H3456" s="4">
        <v>0</v>
      </c>
      <c r="I3456">
        <f t="shared" si="530"/>
        <v>76284</v>
      </c>
      <c r="J3456">
        <f t="shared" si="531"/>
        <v>0.37389229720518063</v>
      </c>
      <c r="K3456">
        <f t="shared" si="532"/>
        <v>0.62610770279481931</v>
      </c>
      <c r="L3456">
        <f t="shared" si="533"/>
        <v>0</v>
      </c>
      <c r="M3456">
        <f>I3456*Diccionario!$B$36</f>
        <v>169.35197576470588</v>
      </c>
      <c r="N3456">
        <f>M3456*Diccionario!$B$37</f>
        <v>17.104549552235294</v>
      </c>
      <c r="O3456">
        <f>N3456*Diccionario!$B$38</f>
        <v>2.5656824328352941</v>
      </c>
      <c r="P3456">
        <f>O3456*Diccionario!$B$39</f>
        <v>2.3091141895517646</v>
      </c>
      <c r="Q3456">
        <f>P3456*Diccionario!$B$40</f>
        <v>0.92364567582070589</v>
      </c>
      <c r="R3456">
        <f>Q3456*Diccionario!$B$41</f>
        <v>0.6003696892834588</v>
      </c>
      <c r="S3456">
        <f t="shared" si="534"/>
        <v>0.6003696892834588</v>
      </c>
      <c r="T3456">
        <f>I3456*Diccionario!$B$36</f>
        <v>169.35197576470588</v>
      </c>
      <c r="U3456">
        <f>T3456*Diccionario!$B$42</f>
        <v>17.104549552235294</v>
      </c>
      <c r="V3456">
        <f>U3456*Diccionario!$B$43</f>
        <v>14.538867119399999</v>
      </c>
      <c r="W3456">
        <f>V3456*Diccionario!$B$44</f>
        <v>2.7623847526859997</v>
      </c>
      <c r="X3456">
        <f>W3456*Diccionario!$B$45</f>
        <v>1.0773300535475399</v>
      </c>
      <c r="Y3456">
        <f>X3456*Diccionario!$B$46</f>
        <v>0.95882374765731049</v>
      </c>
      <c r="Z3456">
        <f>Y3456*Diccionario!$B$47</f>
        <v>0.35476478663320488</v>
      </c>
      <c r="AA3456">
        <f>Z3456*Diccionario!$B$48</f>
        <v>0.35476478663320488</v>
      </c>
      <c r="AB3456">
        <f>AA3456*Diccionario!$B$49</f>
        <v>0.26607358997490366</v>
      </c>
      <c r="AC3456">
        <f t="shared" si="535"/>
        <v>0.26607358997490366</v>
      </c>
      <c r="AD3456">
        <f t="shared" si="536"/>
        <v>0.86644327925836251</v>
      </c>
      <c r="AE3456">
        <f t="shared" si="537"/>
        <v>1.4519569995066121E-3</v>
      </c>
      <c r="AF3456" t="e">
        <f ca="1">IF(AD3456="","",_xludf.RANK.EQ(AD3456,$AD$2:$AD$5513,0))</f>
        <v>#NAME?</v>
      </c>
      <c r="AH3456" t="str">
        <f t="shared" si="538"/>
        <v>Media</v>
      </c>
      <c r="AI3456" t="s">
        <v>153</v>
      </c>
      <c r="AJ3456" t="str">
        <f>IFERROR(VLOOKUP(B3456,Maestro_Regionales!$A$2:$B$35,2,FALSE),"Otras zonas")</f>
        <v>Otras zonas</v>
      </c>
      <c r="AK3456" t="str">
        <f t="shared" si="539"/>
        <v>NUEVA EPS | Otras zonas</v>
      </c>
    </row>
    <row r="3457" spans="1:37">
      <c r="A3457" s="4" t="s">
        <v>1500</v>
      </c>
      <c r="B3457" s="4" t="s">
        <v>1501</v>
      </c>
      <c r="C3457" s="4" t="s">
        <v>1502</v>
      </c>
      <c r="D3457" s="4" t="s">
        <v>1503</v>
      </c>
      <c r="E3457" s="4" t="s">
        <v>416</v>
      </c>
      <c r="F3457" s="4">
        <v>6044</v>
      </c>
      <c r="G3457" s="4">
        <v>54262</v>
      </c>
      <c r="H3457" s="4">
        <v>0</v>
      </c>
      <c r="I3457">
        <f t="shared" si="530"/>
        <v>60306</v>
      </c>
      <c r="J3457">
        <f t="shared" si="531"/>
        <v>0.10022220011275827</v>
      </c>
      <c r="K3457">
        <f t="shared" si="532"/>
        <v>0.89977779988724171</v>
      </c>
      <c r="L3457">
        <f t="shared" si="533"/>
        <v>0</v>
      </c>
      <c r="M3457">
        <f>I3457*Diccionario!$B$36</f>
        <v>133.88050247058823</v>
      </c>
      <c r="N3457">
        <f>M3457*Diccionario!$B$37</f>
        <v>13.521930749529412</v>
      </c>
      <c r="O3457">
        <f>N3457*Diccionario!$B$38</f>
        <v>2.0282896124294116</v>
      </c>
      <c r="P3457">
        <f>O3457*Diccionario!$B$39</f>
        <v>1.8254606511864706</v>
      </c>
      <c r="Q3457">
        <f>P3457*Diccionario!$B$40</f>
        <v>0.73018426047458829</v>
      </c>
      <c r="R3457">
        <f>Q3457*Diccionario!$B$41</f>
        <v>0.47461976930848238</v>
      </c>
      <c r="S3457">
        <f t="shared" si="534"/>
        <v>0.47461976930848238</v>
      </c>
      <c r="T3457">
        <f>I3457*Diccionario!$B$36</f>
        <v>133.88050247058823</v>
      </c>
      <c r="U3457">
        <f>T3457*Diccionario!$B$42</f>
        <v>13.521930749529412</v>
      </c>
      <c r="V3457">
        <f>U3457*Diccionario!$B$43</f>
        <v>11.493641137099999</v>
      </c>
      <c r="W3457">
        <f>V3457*Diccionario!$B$44</f>
        <v>2.1837918160489997</v>
      </c>
      <c r="X3457">
        <f>W3457*Diccionario!$B$45</f>
        <v>0.85167880825910991</v>
      </c>
      <c r="Y3457">
        <f>X3457*Diccionario!$B$46</f>
        <v>0.75799413935060778</v>
      </c>
      <c r="Z3457">
        <f>Y3457*Diccionario!$B$47</f>
        <v>0.28045783155972487</v>
      </c>
      <c r="AA3457">
        <f>Z3457*Diccionario!$B$48</f>
        <v>0.28045783155972487</v>
      </c>
      <c r="AB3457">
        <f>AA3457*Diccionario!$B$49</f>
        <v>0.21034337366979367</v>
      </c>
      <c r="AC3457">
        <f t="shared" si="535"/>
        <v>0.21034337366979367</v>
      </c>
      <c r="AD3457">
        <f t="shared" si="536"/>
        <v>0.6849631429782761</v>
      </c>
      <c r="AE3457">
        <f t="shared" si="537"/>
        <v>1.1478385875445145E-3</v>
      </c>
      <c r="AF3457" t="e">
        <f ca="1">IF(AD3457="","",_xludf.RANK.EQ(AD3457,$AD$2:$AD$5513,0))</f>
        <v>#NAME?</v>
      </c>
      <c r="AH3457" t="str">
        <f t="shared" si="538"/>
        <v>Media</v>
      </c>
      <c r="AI3457" t="s">
        <v>153</v>
      </c>
      <c r="AJ3457" t="str">
        <f>IFERROR(VLOOKUP(B3457,Maestro_Regionales!$A$2:$B$35,2,FALSE),"Otras zonas")</f>
        <v>Otras zonas</v>
      </c>
      <c r="AK3457" t="str">
        <f t="shared" si="539"/>
        <v>CAPITAL SALUD EPS | Otras zonas</v>
      </c>
    </row>
    <row r="3458" spans="1:37">
      <c r="A3458" s="4" t="s">
        <v>1500</v>
      </c>
      <c r="B3458" s="4" t="s">
        <v>1501</v>
      </c>
      <c r="C3458" s="4" t="s">
        <v>1502</v>
      </c>
      <c r="D3458" s="4" t="s">
        <v>1503</v>
      </c>
      <c r="E3458" s="4" t="s">
        <v>91</v>
      </c>
      <c r="F3458" s="4">
        <v>25369</v>
      </c>
      <c r="G3458" s="4">
        <v>17807</v>
      </c>
      <c r="H3458" s="4">
        <v>0</v>
      </c>
      <c r="I3458">
        <f t="shared" ref="I3458:I3521" si="540">SUM(F3458:H3458)</f>
        <v>43176</v>
      </c>
      <c r="J3458">
        <f t="shared" ref="J3458:J3521" si="541">IFERROR(F3458/I3458,0)</f>
        <v>0.58757179914767466</v>
      </c>
      <c r="K3458">
        <f t="shared" ref="K3458:K3521" si="542">IFERROR(G3458/I3458,0)</f>
        <v>0.41242820085232534</v>
      </c>
      <c r="L3458">
        <f t="shared" ref="L3458:L3521" si="543">IFERROR(H3458/I3458,0)</f>
        <v>0</v>
      </c>
      <c r="M3458">
        <f>I3458*Diccionario!$B$36</f>
        <v>95.851566588235286</v>
      </c>
      <c r="N3458">
        <f>M3458*Diccionario!$B$37</f>
        <v>9.6810082254117642</v>
      </c>
      <c r="O3458">
        <f>N3458*Diccionario!$B$38</f>
        <v>1.4521512338117646</v>
      </c>
      <c r="P3458">
        <f>O3458*Diccionario!$B$39</f>
        <v>1.3069361104305881</v>
      </c>
      <c r="Q3458">
        <f>P3458*Diccionario!$B$40</f>
        <v>0.52277444417223529</v>
      </c>
      <c r="R3458">
        <f>Q3458*Diccionario!$B$41</f>
        <v>0.33980338871195293</v>
      </c>
      <c r="S3458">
        <f t="shared" ref="S3458:S3521" si="544">R3458</f>
        <v>0.33980338871195293</v>
      </c>
      <c r="T3458">
        <f>I3458*Diccionario!$B$36</f>
        <v>95.851566588235286</v>
      </c>
      <c r="U3458">
        <f>T3458*Diccionario!$B$42</f>
        <v>9.6810082254117642</v>
      </c>
      <c r="V3458">
        <f>U3458*Diccionario!$B$43</f>
        <v>8.2288569915999989</v>
      </c>
      <c r="W3458">
        <f>V3458*Diccionario!$B$44</f>
        <v>1.5634828284039999</v>
      </c>
      <c r="X3458">
        <f>W3458*Diccionario!$B$45</f>
        <v>0.60975830307755996</v>
      </c>
      <c r="Y3458">
        <f>X3458*Diccionario!$B$46</f>
        <v>0.5426848897390284</v>
      </c>
      <c r="Z3458">
        <f>Y3458*Diccionario!$B$47</f>
        <v>0.20079340920344049</v>
      </c>
      <c r="AA3458">
        <f>Z3458*Diccionario!$B$48</f>
        <v>0.20079340920344049</v>
      </c>
      <c r="AB3458">
        <f>AA3458*Diccionario!$B$49</f>
        <v>0.15059505690258038</v>
      </c>
      <c r="AC3458">
        <f t="shared" ref="AC3458:AC3521" si="545">AB3458</f>
        <v>0.15059505690258038</v>
      </c>
      <c r="AD3458">
        <f t="shared" ref="AD3458:AD3521" si="546">S3458+AC3458</f>
        <v>0.49039844561453327</v>
      </c>
      <c r="AE3458">
        <f t="shared" ref="AE3458:AE3521" si="547">IFERROR(AD3458/SUM($AD$2:$AD$5513),0)</f>
        <v>8.2179350074324203E-4</v>
      </c>
      <c r="AF3458" t="e">
        <f ca="1">IF(AD3458="","",_xludf.RANK.EQ(AD3458,$AD$2:$AD$5513,0))</f>
        <v>#NAME?</v>
      </c>
      <c r="AH3458" t="str">
        <f t="shared" ref="AH3458:AH3521" si="548">IF(SUM($AD$2:$AD$5513)=0,"",IF((SUMIF($AD$2:$AD$5513,"&gt;"&amp;$AD3458,$AD$2:$AD$5513)+$AD3458)/SUM($AD$2:$AD$5513)&lt;=40%,"Alta",IF((SUMIF($AD$2:$AD$5513,"&gt;"&amp;$AD3458,$AD$2:$AD$5513)+$AD3458)/SUM($AD$2:$AD$5513)&lt;=80%,"Media","Baja")))</f>
        <v>Media</v>
      </c>
      <c r="AI3458" t="s">
        <v>153</v>
      </c>
      <c r="AJ3458" t="str">
        <f>IFERROR(VLOOKUP(B3458,Maestro_Regionales!$A$2:$B$35,2,FALSE),"Otras zonas")</f>
        <v>Otras zonas</v>
      </c>
      <c r="AK3458" t="str">
        <f t="shared" ref="AK3458:AK3521" si="549">E3458&amp;" | "&amp;AJ3458</f>
        <v>FAMISANAR | Otras zonas</v>
      </c>
    </row>
    <row r="3459" spans="1:37">
      <c r="A3459" s="4" t="s">
        <v>1500</v>
      </c>
      <c r="B3459" s="4" t="s">
        <v>1501</v>
      </c>
      <c r="C3459" s="4" t="s">
        <v>1502</v>
      </c>
      <c r="D3459" s="4" t="s">
        <v>1503</v>
      </c>
      <c r="E3459" s="4" t="s">
        <v>90</v>
      </c>
      <c r="F3459" s="4">
        <v>0</v>
      </c>
      <c r="G3459" s="4">
        <v>0</v>
      </c>
      <c r="H3459" s="4">
        <v>12741</v>
      </c>
      <c r="I3459">
        <f t="shared" si="540"/>
        <v>12741</v>
      </c>
      <c r="J3459">
        <f t="shared" si="541"/>
        <v>0</v>
      </c>
      <c r="K3459">
        <f t="shared" si="542"/>
        <v>0</v>
      </c>
      <c r="L3459">
        <f t="shared" si="543"/>
        <v>1</v>
      </c>
      <c r="M3459">
        <f>I3459*Diccionario!$B$36</f>
        <v>28.285269823529411</v>
      </c>
      <c r="N3459">
        <f>M3459*Diccionario!$B$37</f>
        <v>2.8568122521764709</v>
      </c>
      <c r="O3459">
        <f>N3459*Diccionario!$B$38</f>
        <v>0.42852183782647063</v>
      </c>
      <c r="P3459">
        <f>O3459*Diccionario!$B$39</f>
        <v>0.38566965404382358</v>
      </c>
      <c r="Q3459">
        <f>P3459*Diccionario!$B$40</f>
        <v>0.15426786161752945</v>
      </c>
      <c r="R3459">
        <f>Q3459*Diccionario!$B$41</f>
        <v>0.10027411005139415</v>
      </c>
      <c r="S3459">
        <f t="shared" si="544"/>
        <v>0.10027411005139415</v>
      </c>
      <c r="T3459">
        <f>I3459*Diccionario!$B$36</f>
        <v>28.285269823529411</v>
      </c>
      <c r="U3459">
        <f>T3459*Diccionario!$B$42</f>
        <v>2.8568122521764709</v>
      </c>
      <c r="V3459">
        <f>U3459*Diccionario!$B$43</f>
        <v>2.4282904143500001</v>
      </c>
      <c r="W3459">
        <f>V3459*Diccionario!$B$44</f>
        <v>0.46137517872650002</v>
      </c>
      <c r="X3459">
        <f>W3459*Diccionario!$B$45</f>
        <v>0.17993631970333501</v>
      </c>
      <c r="Y3459">
        <f>X3459*Diccionario!$B$46</f>
        <v>0.16014332453596816</v>
      </c>
      <c r="Z3459">
        <f>Y3459*Diccionario!$B$47</f>
        <v>5.9253030078308219E-2</v>
      </c>
      <c r="AA3459">
        <f>Z3459*Diccionario!$B$48</f>
        <v>5.9253030078308219E-2</v>
      </c>
      <c r="AB3459">
        <f>AA3459*Diccionario!$B$49</f>
        <v>4.4439772558731161E-2</v>
      </c>
      <c r="AC3459">
        <f t="shared" si="545"/>
        <v>4.4439772558731161E-2</v>
      </c>
      <c r="AD3459">
        <f t="shared" si="546"/>
        <v>0.1447138826101253</v>
      </c>
      <c r="AE3459">
        <f t="shared" si="547"/>
        <v>2.4250673969264521E-4</v>
      </c>
      <c r="AF3459" t="e">
        <f ca="1">IF(AD3459="","",_xludf.RANK.EQ(AD3459,$AD$2:$AD$5513,0))</f>
        <v>#NAME?</v>
      </c>
      <c r="AH3459" t="str">
        <f t="shared" si="548"/>
        <v>Media</v>
      </c>
      <c r="AI3459" t="s">
        <v>153</v>
      </c>
      <c r="AJ3459" t="str">
        <f>IFERROR(VLOOKUP(B3459,Maestro_Regionales!$A$2:$B$35,2,FALSE),"Otras zonas")</f>
        <v>Otras zonas</v>
      </c>
      <c r="AK3459" t="str">
        <f t="shared" si="549"/>
        <v>REGIMEN DE EXCEPCION | Otras zonas</v>
      </c>
    </row>
    <row r="3460" spans="1:37">
      <c r="A3460" s="4" t="s">
        <v>1500</v>
      </c>
      <c r="B3460" s="4" t="s">
        <v>1501</v>
      </c>
      <c r="C3460" s="4" t="s">
        <v>1502</v>
      </c>
      <c r="D3460" s="4" t="s">
        <v>1503</v>
      </c>
      <c r="E3460" s="4" t="s">
        <v>88</v>
      </c>
      <c r="F3460" s="4">
        <v>876</v>
      </c>
      <c r="G3460" s="4">
        <v>6551</v>
      </c>
      <c r="H3460" s="4">
        <v>0</v>
      </c>
      <c r="I3460">
        <f t="shared" si="540"/>
        <v>7427</v>
      </c>
      <c r="J3460">
        <f t="shared" si="541"/>
        <v>0.11794802746734886</v>
      </c>
      <c r="K3460">
        <f t="shared" si="542"/>
        <v>0.88205197253265111</v>
      </c>
      <c r="L3460">
        <f t="shared" si="543"/>
        <v>0</v>
      </c>
      <c r="M3460">
        <f>I3460*Diccionario!$B$36</f>
        <v>16.488085627450978</v>
      </c>
      <c r="N3460">
        <f>M3460*Diccionario!$B$37</f>
        <v>1.6652966483725489</v>
      </c>
      <c r="O3460">
        <f>N3460*Diccionario!$B$38</f>
        <v>0.24979449725588232</v>
      </c>
      <c r="P3460">
        <f>O3460*Diccionario!$B$39</f>
        <v>0.2248150475302941</v>
      </c>
      <c r="Q3460">
        <f>P3460*Diccionario!$B$40</f>
        <v>8.992601901211765E-2</v>
      </c>
      <c r="R3460">
        <f>Q3460*Diccionario!$B$41</f>
        <v>5.8451912357876473E-2</v>
      </c>
      <c r="S3460">
        <f t="shared" si="544"/>
        <v>5.8451912357876473E-2</v>
      </c>
      <c r="T3460">
        <f>I3460*Diccionario!$B$36</f>
        <v>16.488085627450978</v>
      </c>
      <c r="U3460">
        <f>T3460*Diccionario!$B$42</f>
        <v>1.6652966483725489</v>
      </c>
      <c r="V3460">
        <f>U3460*Diccionario!$B$43</f>
        <v>1.4155021511166666</v>
      </c>
      <c r="W3460">
        <f>V3460*Diccionario!$B$44</f>
        <v>0.26894540871216666</v>
      </c>
      <c r="X3460">
        <f>W3460*Diccionario!$B$45</f>
        <v>0.104888709397745</v>
      </c>
      <c r="Y3460">
        <f>X3460*Diccionario!$B$46</f>
        <v>9.3350951363993045E-2</v>
      </c>
      <c r="Z3460">
        <f>Y3460*Diccionario!$B$47</f>
        <v>3.4539852004677428E-2</v>
      </c>
      <c r="AA3460">
        <f>Z3460*Diccionario!$B$48</f>
        <v>3.4539852004677428E-2</v>
      </c>
      <c r="AB3460">
        <f>AA3460*Diccionario!$B$49</f>
        <v>2.5904889003508069E-2</v>
      </c>
      <c r="AC3460">
        <f t="shared" si="545"/>
        <v>2.5904889003508069E-2</v>
      </c>
      <c r="AD3460">
        <f t="shared" si="546"/>
        <v>8.4356801361384542E-2</v>
      </c>
      <c r="AE3460">
        <f t="shared" si="547"/>
        <v>1.4136233856818739E-4</v>
      </c>
      <c r="AF3460" t="e">
        <f ca="1">IF(AD3460="","",_xludf.RANK.EQ(AD3460,$AD$2:$AD$5513,0))</f>
        <v>#NAME?</v>
      </c>
      <c r="AH3460" t="str">
        <f t="shared" si="548"/>
        <v>Baja</v>
      </c>
      <c r="AI3460" t="s">
        <v>153</v>
      </c>
      <c r="AJ3460" t="str">
        <f>IFERROR(VLOOKUP(B3460,Maestro_Regionales!$A$2:$B$35,2,FALSE),"Otras zonas")</f>
        <v>Otras zonas</v>
      </c>
      <c r="AK3460" t="str">
        <f t="shared" si="549"/>
        <v>COOSALUD EPS | Otras zonas</v>
      </c>
    </row>
    <row r="3461" spans="1:37">
      <c r="A3461" s="4" t="s">
        <v>1500</v>
      </c>
      <c r="B3461" s="4" t="s">
        <v>1501</v>
      </c>
      <c r="C3461" s="4" t="s">
        <v>1502</v>
      </c>
      <c r="D3461" s="4" t="s">
        <v>1503</v>
      </c>
      <c r="E3461" s="4" t="s">
        <v>93</v>
      </c>
      <c r="F3461" s="4">
        <v>58</v>
      </c>
      <c r="G3461" s="4">
        <v>0</v>
      </c>
      <c r="H3461" s="4">
        <v>0</v>
      </c>
      <c r="I3461">
        <f t="shared" si="540"/>
        <v>58</v>
      </c>
      <c r="J3461">
        <f t="shared" si="541"/>
        <v>1</v>
      </c>
      <c r="K3461">
        <f t="shared" si="542"/>
        <v>0</v>
      </c>
      <c r="L3461">
        <f t="shared" si="543"/>
        <v>0</v>
      </c>
      <c r="M3461">
        <f>I3461*Diccionario!$B$36</f>
        <v>0.12876113725490196</v>
      </c>
      <c r="N3461">
        <f>M3461*Diccionario!$B$37</f>
        <v>1.3004874862745099E-2</v>
      </c>
      <c r="O3461">
        <f>N3461*Diccionario!$B$38</f>
        <v>1.9507312294117648E-3</v>
      </c>
      <c r="P3461">
        <f>O3461*Diccionario!$B$39</f>
        <v>1.7556581064705884E-3</v>
      </c>
      <c r="Q3461">
        <f>P3461*Diccionario!$B$40</f>
        <v>7.0226324258823537E-4</v>
      </c>
      <c r="R3461">
        <f>Q3461*Diccionario!$B$41</f>
        <v>4.5647110768235301E-4</v>
      </c>
      <c r="S3461">
        <f t="shared" si="544"/>
        <v>4.5647110768235301E-4</v>
      </c>
      <c r="T3461">
        <f>I3461*Diccionario!$B$36</f>
        <v>0.12876113725490196</v>
      </c>
      <c r="U3461">
        <f>T3461*Diccionario!$B$42</f>
        <v>1.3004874862745099E-2</v>
      </c>
      <c r="V3461">
        <f>U3461*Diccionario!$B$43</f>
        <v>1.1054143633333334E-2</v>
      </c>
      <c r="W3461">
        <f>V3461*Diccionario!$B$44</f>
        <v>2.1002872903333335E-3</v>
      </c>
      <c r="X3461">
        <f>W3461*Diccionario!$B$45</f>
        <v>8.1911204323000008E-4</v>
      </c>
      <c r="Y3461">
        <f>X3461*Diccionario!$B$46</f>
        <v>7.2900971847470006E-4</v>
      </c>
      <c r="Z3461">
        <f>Y3461*Diccionario!$B$47</f>
        <v>2.6973359583563899E-4</v>
      </c>
      <c r="AA3461">
        <f>Z3461*Diccionario!$B$48</f>
        <v>2.6973359583563899E-4</v>
      </c>
      <c r="AB3461">
        <f>AA3461*Diccionario!$B$49</f>
        <v>2.0230019687672926E-4</v>
      </c>
      <c r="AC3461">
        <f t="shared" si="545"/>
        <v>2.0230019687672926E-4</v>
      </c>
      <c r="AD3461">
        <f t="shared" si="546"/>
        <v>6.5877130455908222E-4</v>
      </c>
      <c r="AE3461">
        <f t="shared" si="547"/>
        <v>1.1039471707223469E-6</v>
      </c>
      <c r="AF3461" t="e">
        <f ca="1">IF(AD3461="","",_xludf.RANK.EQ(AD3461,$AD$2:$AD$5513,0))</f>
        <v>#NAME?</v>
      </c>
      <c r="AH3461" t="str">
        <f t="shared" si="548"/>
        <v>Baja</v>
      </c>
      <c r="AI3461" t="s">
        <v>153</v>
      </c>
      <c r="AJ3461" t="str">
        <f>IFERROR(VLOOKUP(B3461,Maestro_Regionales!$A$2:$B$35,2,FALSE),"Otras zonas")</f>
        <v>Otras zonas</v>
      </c>
      <c r="AK3461" t="str">
        <f t="shared" si="549"/>
        <v>FERRONALES - EAS | Otras zonas</v>
      </c>
    </row>
    <row r="3462" spans="1:37">
      <c r="A3462" s="4" t="s">
        <v>1500</v>
      </c>
      <c r="B3462" s="4" t="s">
        <v>1501</v>
      </c>
      <c r="C3462" s="4" t="s">
        <v>1502</v>
      </c>
      <c r="D3462" s="4" t="s">
        <v>1503</v>
      </c>
      <c r="E3462" s="4" t="s">
        <v>70</v>
      </c>
      <c r="F3462" s="4">
        <v>3</v>
      </c>
      <c r="G3462" s="4">
        <v>0</v>
      </c>
      <c r="H3462" s="4">
        <v>0</v>
      </c>
      <c r="I3462">
        <f t="shared" si="540"/>
        <v>3</v>
      </c>
      <c r="J3462">
        <f t="shared" si="541"/>
        <v>1</v>
      </c>
      <c r="K3462">
        <f t="shared" si="542"/>
        <v>0</v>
      </c>
      <c r="L3462">
        <f t="shared" si="543"/>
        <v>0</v>
      </c>
      <c r="M3462">
        <f>I3462*Diccionario!$B$36</f>
        <v>6.6600588235294113E-3</v>
      </c>
      <c r="N3462">
        <f>M3462*Diccionario!$B$37</f>
        <v>6.7266594117647055E-4</v>
      </c>
      <c r="O3462">
        <f>N3462*Diccionario!$B$38</f>
        <v>1.0089989117647057E-4</v>
      </c>
      <c r="P3462">
        <f>O3462*Diccionario!$B$39</f>
        <v>9.0809902058823516E-5</v>
      </c>
      <c r="Q3462">
        <f>P3462*Diccionario!$B$40</f>
        <v>3.6323960823529406E-5</v>
      </c>
      <c r="R3462">
        <f>Q3462*Diccionario!$B$41</f>
        <v>2.3610574535294115E-5</v>
      </c>
      <c r="S3462">
        <f t="shared" si="544"/>
        <v>2.3610574535294115E-5</v>
      </c>
      <c r="T3462">
        <f>I3462*Diccionario!$B$36</f>
        <v>6.6600588235294113E-3</v>
      </c>
      <c r="U3462">
        <f>T3462*Diccionario!$B$42</f>
        <v>6.7266594117647055E-4</v>
      </c>
      <c r="V3462">
        <f>U3462*Diccionario!$B$43</f>
        <v>5.7176604999999994E-4</v>
      </c>
      <c r="W3462">
        <f>V3462*Diccionario!$B$44</f>
        <v>1.0863554949999999E-4</v>
      </c>
      <c r="X3462">
        <f>W3462*Diccionario!$B$45</f>
        <v>4.2367864304999996E-5</v>
      </c>
      <c r="Y3462">
        <f>X3462*Diccionario!$B$46</f>
        <v>3.7707399231449999E-5</v>
      </c>
      <c r="Z3462">
        <f>Y3462*Diccionario!$B$47</f>
        <v>1.3951737715636499E-5</v>
      </c>
      <c r="AA3462">
        <f>Z3462*Diccionario!$B$48</f>
        <v>1.3951737715636499E-5</v>
      </c>
      <c r="AB3462">
        <f>AA3462*Diccionario!$B$49</f>
        <v>1.0463803286727374E-5</v>
      </c>
      <c r="AC3462">
        <f t="shared" si="545"/>
        <v>1.0463803286727374E-5</v>
      </c>
      <c r="AD3462">
        <f t="shared" si="546"/>
        <v>3.4074377822021491E-5</v>
      </c>
      <c r="AE3462">
        <f t="shared" si="547"/>
        <v>5.7100715727017936E-8</v>
      </c>
      <c r="AF3462" t="e">
        <f ca="1">IF(AD3462="","",_xludf.RANK.EQ(AD3462,$AD$2:$AD$5513,0))</f>
        <v>#NAME?</v>
      </c>
      <c r="AH3462" t="str">
        <f t="shared" si="548"/>
        <v>Baja</v>
      </c>
      <c r="AI3462" t="s">
        <v>153</v>
      </c>
      <c r="AJ3462" t="str">
        <f>IFERROR(VLOOKUP(B3462,Maestro_Regionales!$A$2:$B$35,2,FALSE),"Otras zonas")</f>
        <v>Otras zonas</v>
      </c>
      <c r="AK3462" t="str">
        <f t="shared" si="549"/>
        <v>EPS SURA | Otras zonas</v>
      </c>
    </row>
    <row r="3463" spans="1:37">
      <c r="A3463" s="4" t="s">
        <v>1500</v>
      </c>
      <c r="B3463" s="4" t="s">
        <v>1501</v>
      </c>
      <c r="C3463" s="4" t="s">
        <v>1502</v>
      </c>
      <c r="D3463" s="4" t="s">
        <v>1503</v>
      </c>
      <c r="E3463" s="4" t="s">
        <v>1095</v>
      </c>
      <c r="F3463" s="4">
        <v>1</v>
      </c>
      <c r="G3463" s="4">
        <v>0</v>
      </c>
      <c r="H3463" s="4">
        <v>0</v>
      </c>
      <c r="I3463">
        <f t="shared" si="540"/>
        <v>1</v>
      </c>
      <c r="J3463">
        <f t="shared" si="541"/>
        <v>1</v>
      </c>
      <c r="K3463">
        <f t="shared" si="542"/>
        <v>0</v>
      </c>
      <c r="L3463">
        <f t="shared" si="543"/>
        <v>0</v>
      </c>
      <c r="M3463">
        <f>I3463*Diccionario!$B$36</f>
        <v>2.2200196078431371E-3</v>
      </c>
      <c r="N3463">
        <f>M3463*Diccionario!$B$37</f>
        <v>2.2422198039215687E-4</v>
      </c>
      <c r="O3463">
        <f>N3463*Diccionario!$B$38</f>
        <v>3.3633297058823532E-5</v>
      </c>
      <c r="P3463">
        <f>O3463*Diccionario!$B$39</f>
        <v>3.026996735294118E-5</v>
      </c>
      <c r="Q3463">
        <f>P3463*Diccionario!$B$40</f>
        <v>1.2107986941176473E-5</v>
      </c>
      <c r="R3463">
        <f>Q3463*Diccionario!$B$41</f>
        <v>7.870191511764708E-6</v>
      </c>
      <c r="S3463">
        <f t="shared" si="544"/>
        <v>7.870191511764708E-6</v>
      </c>
      <c r="T3463">
        <f>I3463*Diccionario!$B$36</f>
        <v>2.2200196078431371E-3</v>
      </c>
      <c r="U3463">
        <f>T3463*Diccionario!$B$42</f>
        <v>2.2422198039215687E-4</v>
      </c>
      <c r="V3463">
        <f>U3463*Diccionario!$B$43</f>
        <v>1.9058868333333333E-4</v>
      </c>
      <c r="W3463">
        <f>V3463*Diccionario!$B$44</f>
        <v>3.6211849833333333E-5</v>
      </c>
      <c r="X3463">
        <f>W3463*Diccionario!$B$45</f>
        <v>1.4122621435000001E-5</v>
      </c>
      <c r="Y3463">
        <f>X3463*Diccionario!$B$46</f>
        <v>1.256913307715E-5</v>
      </c>
      <c r="Z3463">
        <f>Y3463*Diccionario!$B$47</f>
        <v>4.6505792385454997E-6</v>
      </c>
      <c r="AA3463">
        <f>Z3463*Diccionario!$B$48</f>
        <v>4.6505792385454997E-6</v>
      </c>
      <c r="AB3463">
        <f>AA3463*Diccionario!$B$49</f>
        <v>3.4879344289091247E-6</v>
      </c>
      <c r="AC3463">
        <f t="shared" si="545"/>
        <v>3.4879344289091247E-6</v>
      </c>
      <c r="AD3463">
        <f t="shared" si="546"/>
        <v>1.1358125940673833E-5</v>
      </c>
      <c r="AE3463">
        <f t="shared" si="547"/>
        <v>1.9033571909005983E-8</v>
      </c>
      <c r="AF3463" t="e">
        <f ca="1">IF(AD3463="","",_xludf.RANK.EQ(AD3463,$AD$2:$AD$5513,0))</f>
        <v>#NAME?</v>
      </c>
      <c r="AH3463" t="str">
        <f t="shared" si="548"/>
        <v>Baja</v>
      </c>
      <c r="AI3463" t="s">
        <v>153</v>
      </c>
      <c r="AJ3463" t="str">
        <f>IFERROR(VLOOKUP(B3463,Maestro_Regionales!$A$2:$B$35,2,FALSE),"Otras zonas")</f>
        <v>Otras zonas</v>
      </c>
      <c r="AK3463" t="str">
        <f t="shared" si="549"/>
        <v>PIJAOS SALUD EPSI | Otras zonas</v>
      </c>
    </row>
    <row r="3464" spans="1:37">
      <c r="A3464" s="4" t="s">
        <v>1500</v>
      </c>
      <c r="B3464" s="4" t="s">
        <v>1501</v>
      </c>
      <c r="C3464" s="4" t="s">
        <v>1504</v>
      </c>
      <c r="D3464" s="4" t="s">
        <v>1505</v>
      </c>
      <c r="E3464" s="4" t="s">
        <v>86</v>
      </c>
      <c r="F3464" s="4">
        <v>17833</v>
      </c>
      <c r="G3464" s="4">
        <v>4969</v>
      </c>
      <c r="H3464" s="4">
        <v>0</v>
      </c>
      <c r="I3464">
        <f t="shared" si="540"/>
        <v>22802</v>
      </c>
      <c r="J3464">
        <f t="shared" si="541"/>
        <v>0.78208051925269717</v>
      </c>
      <c r="K3464">
        <f t="shared" si="542"/>
        <v>0.21791948074730286</v>
      </c>
      <c r="L3464">
        <f t="shared" si="543"/>
        <v>0</v>
      </c>
      <c r="M3464">
        <f>I3464*Diccionario!$B$36</f>
        <v>50.620887098039212</v>
      </c>
      <c r="N3464">
        <f>M3464*Diccionario!$B$37</f>
        <v>5.1127095969019605</v>
      </c>
      <c r="O3464">
        <f>N3464*Diccionario!$B$38</f>
        <v>0.76690643953529403</v>
      </c>
      <c r="P3464">
        <f>O3464*Diccionario!$B$39</f>
        <v>0.6902157955817646</v>
      </c>
      <c r="Q3464">
        <f>P3464*Diccionario!$B$40</f>
        <v>0.27608631823270585</v>
      </c>
      <c r="R3464">
        <f>Q3464*Diccionario!$B$41</f>
        <v>0.17945610685125882</v>
      </c>
      <c r="S3464">
        <f t="shared" si="544"/>
        <v>0.17945610685125882</v>
      </c>
      <c r="T3464">
        <f>I3464*Diccionario!$B$36</f>
        <v>50.620887098039212</v>
      </c>
      <c r="U3464">
        <f>T3464*Diccionario!$B$42</f>
        <v>5.1127095969019605</v>
      </c>
      <c r="V3464">
        <f>U3464*Diccionario!$B$43</f>
        <v>4.3458031573666664</v>
      </c>
      <c r="W3464">
        <f>V3464*Diccionario!$B$44</f>
        <v>0.82570259989966666</v>
      </c>
      <c r="X3464">
        <f>W3464*Diccionario!$B$45</f>
        <v>0.32202401396086999</v>
      </c>
      <c r="Y3464">
        <f>X3464*Diccionario!$B$46</f>
        <v>0.28660137242517431</v>
      </c>
      <c r="Z3464">
        <f>Y3464*Diccionario!$B$47</f>
        <v>0.10604250779731449</v>
      </c>
      <c r="AA3464">
        <f>Z3464*Diccionario!$B$48</f>
        <v>0.10604250779731449</v>
      </c>
      <c r="AB3464">
        <f>AA3464*Diccionario!$B$49</f>
        <v>7.9531880847985861E-2</v>
      </c>
      <c r="AC3464">
        <f t="shared" si="545"/>
        <v>7.9531880847985861E-2</v>
      </c>
      <c r="AD3464">
        <f t="shared" si="546"/>
        <v>0.25898798769924469</v>
      </c>
      <c r="AE3464">
        <f t="shared" si="547"/>
        <v>4.3400350666915436E-4</v>
      </c>
      <c r="AF3464" t="e">
        <f ca="1">IF(AD3464="","",_xludf.RANK.EQ(AD3464,$AD$2:$AD$5513,0))</f>
        <v>#NAME?</v>
      </c>
      <c r="AH3464" t="str">
        <f t="shared" si="548"/>
        <v>Media</v>
      </c>
      <c r="AI3464" t="s">
        <v>153</v>
      </c>
      <c r="AJ3464" t="str">
        <f>IFERROR(VLOOKUP(B3464,Maestro_Regionales!$A$2:$B$35,2,FALSE),"Otras zonas")</f>
        <v>Otras zonas</v>
      </c>
      <c r="AK3464" t="str">
        <f t="shared" si="549"/>
        <v>EPS SANITAS | Otras zonas</v>
      </c>
    </row>
    <row r="3465" spans="1:37">
      <c r="A3465" s="4" t="s">
        <v>1500</v>
      </c>
      <c r="B3465" s="4" t="s">
        <v>1501</v>
      </c>
      <c r="C3465" s="4" t="s">
        <v>1504</v>
      </c>
      <c r="D3465" s="4" t="s">
        <v>1505</v>
      </c>
      <c r="E3465" s="4" t="s">
        <v>87</v>
      </c>
      <c r="F3465" s="4">
        <v>8659</v>
      </c>
      <c r="G3465" s="4">
        <v>13646</v>
      </c>
      <c r="H3465" s="4">
        <v>0</v>
      </c>
      <c r="I3465">
        <f t="shared" si="540"/>
        <v>22305</v>
      </c>
      <c r="J3465">
        <f t="shared" si="541"/>
        <v>0.38820892176642008</v>
      </c>
      <c r="K3465">
        <f t="shared" si="542"/>
        <v>0.61179107823357992</v>
      </c>
      <c r="L3465">
        <f t="shared" si="543"/>
        <v>0</v>
      </c>
      <c r="M3465">
        <f>I3465*Diccionario!$B$36</f>
        <v>49.517537352941176</v>
      </c>
      <c r="N3465">
        <f>M3465*Diccionario!$B$37</f>
        <v>5.0012712726470587</v>
      </c>
      <c r="O3465">
        <f>N3465*Diccionario!$B$38</f>
        <v>0.75019069089705881</v>
      </c>
      <c r="P3465">
        <f>O3465*Diccionario!$B$39</f>
        <v>0.67517162180735291</v>
      </c>
      <c r="Q3465">
        <f>P3465*Diccionario!$B$40</f>
        <v>0.27006864872294117</v>
      </c>
      <c r="R3465">
        <f>Q3465*Diccionario!$B$41</f>
        <v>0.17554462166991178</v>
      </c>
      <c r="S3465">
        <f t="shared" si="544"/>
        <v>0.17554462166991178</v>
      </c>
      <c r="T3465">
        <f>I3465*Diccionario!$B$36</f>
        <v>49.517537352941176</v>
      </c>
      <c r="U3465">
        <f>T3465*Diccionario!$B$42</f>
        <v>5.0012712726470587</v>
      </c>
      <c r="V3465">
        <f>U3465*Diccionario!$B$43</f>
        <v>4.2510805817500001</v>
      </c>
      <c r="W3465">
        <f>V3465*Diccionario!$B$44</f>
        <v>0.80770531053250005</v>
      </c>
      <c r="X3465">
        <f>W3465*Diccionario!$B$45</f>
        <v>0.31500507110767501</v>
      </c>
      <c r="Y3465">
        <f>X3465*Diccionario!$B$46</f>
        <v>0.28035451328583078</v>
      </c>
      <c r="Z3465">
        <f>Y3465*Diccionario!$B$47</f>
        <v>0.10373116991575738</v>
      </c>
      <c r="AA3465">
        <f>Z3465*Diccionario!$B$48</f>
        <v>0.10373116991575738</v>
      </c>
      <c r="AB3465">
        <f>AA3465*Diccionario!$B$49</f>
        <v>7.7798377436818042E-2</v>
      </c>
      <c r="AC3465">
        <f t="shared" si="545"/>
        <v>7.7798377436818042E-2</v>
      </c>
      <c r="AD3465">
        <f t="shared" si="546"/>
        <v>0.2533429991067298</v>
      </c>
      <c r="AE3465">
        <f t="shared" si="547"/>
        <v>4.2454382143037835E-4</v>
      </c>
      <c r="AF3465" t="e">
        <f ca="1">IF(AD3465="","",_xludf.RANK.EQ(AD3465,$AD$2:$AD$5513,0))</f>
        <v>#NAME?</v>
      </c>
      <c r="AH3465" t="str">
        <f t="shared" si="548"/>
        <v>Media</v>
      </c>
      <c r="AI3465" t="s">
        <v>153</v>
      </c>
      <c r="AJ3465" t="str">
        <f>IFERROR(VLOOKUP(B3465,Maestro_Regionales!$A$2:$B$35,2,FALSE),"Otras zonas")</f>
        <v>Otras zonas</v>
      </c>
      <c r="AK3465" t="str">
        <f t="shared" si="549"/>
        <v>NUEVA EPS | Otras zonas</v>
      </c>
    </row>
    <row r="3466" spans="1:37">
      <c r="A3466" s="4" t="s">
        <v>1500</v>
      </c>
      <c r="B3466" s="4" t="s">
        <v>1501</v>
      </c>
      <c r="C3466" s="4" t="s">
        <v>1504</v>
      </c>
      <c r="D3466" s="4" t="s">
        <v>1505</v>
      </c>
      <c r="E3466" s="4" t="s">
        <v>416</v>
      </c>
      <c r="F3466" s="4">
        <v>2504</v>
      </c>
      <c r="G3466" s="4">
        <v>17650</v>
      </c>
      <c r="H3466" s="4">
        <v>0</v>
      </c>
      <c r="I3466">
        <f t="shared" si="540"/>
        <v>20154</v>
      </c>
      <c r="J3466">
        <f t="shared" si="541"/>
        <v>0.12424332638682148</v>
      </c>
      <c r="K3466">
        <f t="shared" si="542"/>
        <v>0.87575667361317855</v>
      </c>
      <c r="L3466">
        <f t="shared" si="543"/>
        <v>0</v>
      </c>
      <c r="M3466">
        <f>I3466*Diccionario!$B$36</f>
        <v>44.742275176470585</v>
      </c>
      <c r="N3466">
        <f>M3466*Diccionario!$B$37</f>
        <v>4.5189697928235297</v>
      </c>
      <c r="O3466">
        <f>N3466*Diccionario!$B$38</f>
        <v>0.67784546892352948</v>
      </c>
      <c r="P3466">
        <f>O3466*Diccionario!$B$39</f>
        <v>0.61006092203117657</v>
      </c>
      <c r="Q3466">
        <f>P3466*Diccionario!$B$40</f>
        <v>0.24402436881247064</v>
      </c>
      <c r="R3466">
        <f>Q3466*Diccionario!$B$41</f>
        <v>0.15861583972810592</v>
      </c>
      <c r="S3466">
        <f t="shared" si="544"/>
        <v>0.15861583972810592</v>
      </c>
      <c r="T3466">
        <f>I3466*Diccionario!$B$36</f>
        <v>44.742275176470585</v>
      </c>
      <c r="U3466">
        <f>T3466*Diccionario!$B$42</f>
        <v>4.5189697928235297</v>
      </c>
      <c r="V3466">
        <f>U3466*Diccionario!$B$43</f>
        <v>3.8411243239000004</v>
      </c>
      <c r="W3466">
        <f>V3466*Diccionario!$B$44</f>
        <v>0.72981362154100005</v>
      </c>
      <c r="X3466">
        <f>W3466*Diccionario!$B$45</f>
        <v>0.28462731240099004</v>
      </c>
      <c r="Y3466">
        <f>X3466*Diccionario!$B$46</f>
        <v>0.25331830803688116</v>
      </c>
      <c r="Z3466">
        <f>Y3466*Diccionario!$B$47</f>
        <v>9.3727773973646025E-2</v>
      </c>
      <c r="AA3466">
        <f>Z3466*Diccionario!$B$48</f>
        <v>9.3727773973646025E-2</v>
      </c>
      <c r="AB3466">
        <f>AA3466*Diccionario!$B$49</f>
        <v>7.0295830480234522E-2</v>
      </c>
      <c r="AC3466">
        <f t="shared" si="545"/>
        <v>7.0295830480234522E-2</v>
      </c>
      <c r="AD3466">
        <f t="shared" si="546"/>
        <v>0.22891167020834044</v>
      </c>
      <c r="AE3466">
        <f t="shared" si="547"/>
        <v>3.8360260825410656E-4</v>
      </c>
      <c r="AF3466" t="e">
        <f ca="1">IF(AD3466="","",_xludf.RANK.EQ(AD3466,$AD$2:$AD$5513,0))</f>
        <v>#NAME?</v>
      </c>
      <c r="AH3466" t="str">
        <f t="shared" si="548"/>
        <v>Media</v>
      </c>
      <c r="AI3466" t="s">
        <v>153</v>
      </c>
      <c r="AJ3466" t="str">
        <f>IFERROR(VLOOKUP(B3466,Maestro_Regionales!$A$2:$B$35,2,FALSE),"Otras zonas")</f>
        <v>Otras zonas</v>
      </c>
      <c r="AK3466" t="str">
        <f t="shared" si="549"/>
        <v>CAPITAL SALUD EPS | Otras zonas</v>
      </c>
    </row>
    <row r="3467" spans="1:37">
      <c r="A3467" s="4" t="s">
        <v>1500</v>
      </c>
      <c r="B3467" s="4" t="s">
        <v>1501</v>
      </c>
      <c r="C3467" s="4" t="s">
        <v>1504</v>
      </c>
      <c r="D3467" s="4" t="s">
        <v>1505</v>
      </c>
      <c r="E3467" s="4" t="s">
        <v>85</v>
      </c>
      <c r="F3467" s="4">
        <v>12405</v>
      </c>
      <c r="G3467" s="4">
        <v>5973</v>
      </c>
      <c r="H3467" s="4">
        <v>0</v>
      </c>
      <c r="I3467">
        <f t="shared" si="540"/>
        <v>18378</v>
      </c>
      <c r="J3467">
        <f t="shared" si="541"/>
        <v>0.67499183806725438</v>
      </c>
      <c r="K3467">
        <f t="shared" si="542"/>
        <v>0.32500816193274568</v>
      </c>
      <c r="L3467">
        <f t="shared" si="543"/>
        <v>0</v>
      </c>
      <c r="M3467">
        <f>I3467*Diccionario!$B$36</f>
        <v>40.799520352941173</v>
      </c>
      <c r="N3467">
        <f>M3467*Diccionario!$B$37</f>
        <v>4.1207515556470584</v>
      </c>
      <c r="O3467">
        <f>N3467*Diccionario!$B$38</f>
        <v>0.61811273334705874</v>
      </c>
      <c r="P3467">
        <f>O3467*Diccionario!$B$39</f>
        <v>0.55630146001235292</v>
      </c>
      <c r="Q3467">
        <f>P3467*Diccionario!$B$40</f>
        <v>0.22252058400494118</v>
      </c>
      <c r="R3467">
        <f>Q3467*Diccionario!$B$41</f>
        <v>0.14463837960321177</v>
      </c>
      <c r="S3467">
        <f t="shared" si="544"/>
        <v>0.14463837960321177</v>
      </c>
      <c r="T3467">
        <f>I3467*Diccionario!$B$36</f>
        <v>40.799520352941173</v>
      </c>
      <c r="U3467">
        <f>T3467*Diccionario!$B$42</f>
        <v>4.1207515556470584</v>
      </c>
      <c r="V3467">
        <f>U3467*Diccionario!$B$43</f>
        <v>3.5026388222999993</v>
      </c>
      <c r="W3467">
        <f>V3467*Diccionario!$B$44</f>
        <v>0.6655013762369999</v>
      </c>
      <c r="X3467">
        <f>W3467*Diccionario!$B$45</f>
        <v>0.25954553673242997</v>
      </c>
      <c r="Y3467">
        <f>X3467*Diccionario!$B$46</f>
        <v>0.23099552769186268</v>
      </c>
      <c r="Z3467">
        <f>Y3467*Diccionario!$B$47</f>
        <v>8.5468345245989188E-2</v>
      </c>
      <c r="AA3467">
        <f>Z3467*Diccionario!$B$48</f>
        <v>8.5468345245989188E-2</v>
      </c>
      <c r="AB3467">
        <f>AA3467*Diccionario!$B$49</f>
        <v>6.4101258934491895E-2</v>
      </c>
      <c r="AC3467">
        <f t="shared" si="545"/>
        <v>6.4101258934491895E-2</v>
      </c>
      <c r="AD3467">
        <f t="shared" si="546"/>
        <v>0.20873963853770366</v>
      </c>
      <c r="AE3467">
        <f t="shared" si="547"/>
        <v>3.4979898454371187E-4</v>
      </c>
      <c r="AF3467" t="e">
        <f ca="1">IF(AD3467="","",_xludf.RANK.EQ(AD3467,$AD$2:$AD$5513,0))</f>
        <v>#NAME?</v>
      </c>
      <c r="AH3467" t="str">
        <f t="shared" si="548"/>
        <v>Media</v>
      </c>
      <c r="AI3467" t="s">
        <v>153</v>
      </c>
      <c r="AJ3467" t="str">
        <f>IFERROR(VLOOKUP(B3467,Maestro_Regionales!$A$2:$B$35,2,FALSE),"Otras zonas")</f>
        <v>Otras zonas</v>
      </c>
      <c r="AK3467" t="str">
        <f t="shared" si="549"/>
        <v>SALUD TOTAL EPS | Otras zonas</v>
      </c>
    </row>
    <row r="3468" spans="1:37">
      <c r="A3468" s="4" t="s">
        <v>1500</v>
      </c>
      <c r="B3468" s="4" t="s">
        <v>1501</v>
      </c>
      <c r="C3468" s="4" t="s">
        <v>1504</v>
      </c>
      <c r="D3468" s="4" t="s">
        <v>1505</v>
      </c>
      <c r="E3468" s="4" t="s">
        <v>91</v>
      </c>
      <c r="F3468" s="4">
        <v>5111</v>
      </c>
      <c r="G3468" s="4">
        <v>3878</v>
      </c>
      <c r="H3468" s="4">
        <v>0</v>
      </c>
      <c r="I3468">
        <f t="shared" si="540"/>
        <v>8989</v>
      </c>
      <c r="J3468">
        <f t="shared" si="541"/>
        <v>0.56858382467460233</v>
      </c>
      <c r="K3468">
        <f t="shared" si="542"/>
        <v>0.43141617532539772</v>
      </c>
      <c r="L3468">
        <f t="shared" si="543"/>
        <v>0</v>
      </c>
      <c r="M3468">
        <f>I3468*Diccionario!$B$36</f>
        <v>19.95575625490196</v>
      </c>
      <c r="N3468">
        <f>M3468*Diccionario!$B$37</f>
        <v>2.0155313817450979</v>
      </c>
      <c r="O3468">
        <f>N3468*Diccionario!$B$38</f>
        <v>0.30232970726176467</v>
      </c>
      <c r="P3468">
        <f>O3468*Diccionario!$B$39</f>
        <v>0.27209673653558819</v>
      </c>
      <c r="Q3468">
        <f>P3468*Diccionario!$B$40</f>
        <v>0.10883869461423529</v>
      </c>
      <c r="R3468">
        <f>Q3468*Diccionario!$B$41</f>
        <v>7.0745151499252937E-2</v>
      </c>
      <c r="S3468">
        <f t="shared" si="544"/>
        <v>7.0745151499252937E-2</v>
      </c>
      <c r="T3468">
        <f>I3468*Diccionario!$B$36</f>
        <v>19.95575625490196</v>
      </c>
      <c r="U3468">
        <f>T3468*Diccionario!$B$42</f>
        <v>2.0155313817450979</v>
      </c>
      <c r="V3468">
        <f>U3468*Diccionario!$B$43</f>
        <v>1.7132016744833332</v>
      </c>
      <c r="W3468">
        <f>V3468*Diccionario!$B$44</f>
        <v>0.32550831815183329</v>
      </c>
      <c r="X3468">
        <f>W3468*Diccionario!$B$45</f>
        <v>0.12694824407921498</v>
      </c>
      <c r="Y3468">
        <f>X3468*Diccionario!$B$46</f>
        <v>0.11298393723050133</v>
      </c>
      <c r="Z3468">
        <f>Y3468*Diccionario!$B$47</f>
        <v>4.1804056775285495E-2</v>
      </c>
      <c r="AA3468">
        <f>Z3468*Diccionario!$B$48</f>
        <v>4.1804056775285495E-2</v>
      </c>
      <c r="AB3468">
        <f>AA3468*Diccionario!$B$49</f>
        <v>3.1353042581464124E-2</v>
      </c>
      <c r="AC3468">
        <f t="shared" si="545"/>
        <v>3.1353042581464124E-2</v>
      </c>
      <c r="AD3468">
        <f t="shared" si="546"/>
        <v>0.10209819408071706</v>
      </c>
      <c r="AE3468">
        <f t="shared" si="547"/>
        <v>1.7109277789005475E-4</v>
      </c>
      <c r="AF3468" t="e">
        <f ca="1">IF(AD3468="","",_xludf.RANK.EQ(AD3468,$AD$2:$AD$5513,0))</f>
        <v>#NAME?</v>
      </c>
      <c r="AH3468" t="str">
        <f t="shared" si="548"/>
        <v>Baja</v>
      </c>
      <c r="AI3468" t="s">
        <v>153</v>
      </c>
      <c r="AJ3468" t="str">
        <f>IFERROR(VLOOKUP(B3468,Maestro_Regionales!$A$2:$B$35,2,FALSE),"Otras zonas")</f>
        <v>Otras zonas</v>
      </c>
      <c r="AK3468" t="str">
        <f t="shared" si="549"/>
        <v>FAMISANAR | Otras zonas</v>
      </c>
    </row>
    <row r="3469" spans="1:37">
      <c r="A3469" s="4" t="s">
        <v>1500</v>
      </c>
      <c r="B3469" s="4" t="s">
        <v>1501</v>
      </c>
      <c r="C3469" s="4" t="s">
        <v>1504</v>
      </c>
      <c r="D3469" s="4" t="s">
        <v>1505</v>
      </c>
      <c r="E3469" s="4" t="s">
        <v>90</v>
      </c>
      <c r="F3469" s="4">
        <v>0</v>
      </c>
      <c r="G3469" s="4">
        <v>0</v>
      </c>
      <c r="H3469" s="4">
        <v>2366</v>
      </c>
      <c r="I3469">
        <f t="shared" si="540"/>
        <v>2366</v>
      </c>
      <c r="J3469">
        <f t="shared" si="541"/>
        <v>0</v>
      </c>
      <c r="K3469">
        <f t="shared" si="542"/>
        <v>0</v>
      </c>
      <c r="L3469">
        <f t="shared" si="543"/>
        <v>1</v>
      </c>
      <c r="M3469">
        <f>I3469*Diccionario!$B$36</f>
        <v>5.2525663921568624</v>
      </c>
      <c r="N3469">
        <f>M3469*Diccionario!$B$37</f>
        <v>0.53050920560784309</v>
      </c>
      <c r="O3469">
        <f>N3469*Diccionario!$B$38</f>
        <v>7.9576380841176464E-2</v>
      </c>
      <c r="P3469">
        <f>O3469*Diccionario!$B$39</f>
        <v>7.1618742757058818E-2</v>
      </c>
      <c r="Q3469">
        <f>P3469*Diccionario!$B$40</f>
        <v>2.8647497102823528E-2</v>
      </c>
      <c r="R3469">
        <f>Q3469*Diccionario!$B$41</f>
        <v>1.8620873116835295E-2</v>
      </c>
      <c r="S3469">
        <f t="shared" si="544"/>
        <v>1.8620873116835295E-2</v>
      </c>
      <c r="T3469">
        <f>I3469*Diccionario!$B$36</f>
        <v>5.2525663921568624</v>
      </c>
      <c r="U3469">
        <f>T3469*Diccionario!$B$42</f>
        <v>0.53050920560784309</v>
      </c>
      <c r="V3469">
        <f>U3469*Diccionario!$B$43</f>
        <v>0.45093282476666663</v>
      </c>
      <c r="W3469">
        <f>V3469*Diccionario!$B$44</f>
        <v>8.5677236705666654E-2</v>
      </c>
      <c r="X3469">
        <f>W3469*Diccionario!$B$45</f>
        <v>3.3414122315209994E-2</v>
      </c>
      <c r="Y3469">
        <f>X3469*Diccionario!$B$46</f>
        <v>2.9738568860536895E-2</v>
      </c>
      <c r="Z3469">
        <f>Y3469*Diccionario!$B$47</f>
        <v>1.1003270478398651E-2</v>
      </c>
      <c r="AA3469">
        <f>Z3469*Diccionario!$B$48</f>
        <v>1.1003270478398651E-2</v>
      </c>
      <c r="AB3469">
        <f>AA3469*Diccionario!$B$49</f>
        <v>8.2524528587989889E-3</v>
      </c>
      <c r="AC3469">
        <f t="shared" si="545"/>
        <v>8.2524528587989889E-3</v>
      </c>
      <c r="AD3469">
        <f t="shared" si="546"/>
        <v>2.6873325975634285E-2</v>
      </c>
      <c r="AE3469">
        <f t="shared" si="547"/>
        <v>4.5033431136708149E-5</v>
      </c>
      <c r="AF3469" t="e">
        <f ca="1">IF(AD3469="","",_xludf.RANK.EQ(AD3469,$AD$2:$AD$5513,0))</f>
        <v>#NAME?</v>
      </c>
      <c r="AH3469" t="str">
        <f t="shared" si="548"/>
        <v>Baja</v>
      </c>
      <c r="AI3469" t="s">
        <v>153</v>
      </c>
      <c r="AJ3469" t="str">
        <f>IFERROR(VLOOKUP(B3469,Maestro_Regionales!$A$2:$B$35,2,FALSE),"Otras zonas")</f>
        <v>Otras zonas</v>
      </c>
      <c r="AK3469" t="str">
        <f t="shared" si="549"/>
        <v>REGIMEN DE EXCEPCION | Otras zonas</v>
      </c>
    </row>
    <row r="3470" spans="1:37">
      <c r="A3470" s="4" t="s">
        <v>1500</v>
      </c>
      <c r="B3470" s="4" t="s">
        <v>1501</v>
      </c>
      <c r="C3470" s="4" t="s">
        <v>1504</v>
      </c>
      <c r="D3470" s="4" t="s">
        <v>1505</v>
      </c>
      <c r="E3470" s="4" t="s">
        <v>89</v>
      </c>
      <c r="F3470" s="4">
        <v>198</v>
      </c>
      <c r="G3470" s="4">
        <v>1041</v>
      </c>
      <c r="H3470" s="4">
        <v>0</v>
      </c>
      <c r="I3470">
        <f t="shared" si="540"/>
        <v>1239</v>
      </c>
      <c r="J3470">
        <f t="shared" si="541"/>
        <v>0.15980629539951574</v>
      </c>
      <c r="K3470">
        <f t="shared" si="542"/>
        <v>0.84019370460048426</v>
      </c>
      <c r="L3470">
        <f t="shared" si="543"/>
        <v>0</v>
      </c>
      <c r="M3470">
        <f>I3470*Diccionario!$B$36</f>
        <v>2.7506042941176467</v>
      </c>
      <c r="N3470">
        <f>M3470*Diccionario!$B$37</f>
        <v>0.27781103370588234</v>
      </c>
      <c r="O3470">
        <f>N3470*Diccionario!$B$38</f>
        <v>4.1671655055882349E-2</v>
      </c>
      <c r="P3470">
        <f>O3470*Diccionario!$B$39</f>
        <v>3.7504489550294118E-2</v>
      </c>
      <c r="Q3470">
        <f>P3470*Diccionario!$B$40</f>
        <v>1.5001795820117647E-2</v>
      </c>
      <c r="R3470">
        <f>Q3470*Diccionario!$B$41</f>
        <v>9.7511672830764718E-3</v>
      </c>
      <c r="S3470">
        <f t="shared" si="544"/>
        <v>9.7511672830764718E-3</v>
      </c>
      <c r="T3470">
        <f>I3470*Diccionario!$B$36</f>
        <v>2.7506042941176467</v>
      </c>
      <c r="U3470">
        <f>T3470*Diccionario!$B$42</f>
        <v>0.27781103370588234</v>
      </c>
      <c r="V3470">
        <f>U3470*Diccionario!$B$43</f>
        <v>0.23613937864999998</v>
      </c>
      <c r="W3470">
        <f>V3470*Diccionario!$B$44</f>
        <v>4.48664819435E-2</v>
      </c>
      <c r="X3470">
        <f>W3470*Diccionario!$B$45</f>
        <v>1.7497927957964999E-2</v>
      </c>
      <c r="Y3470">
        <f>X3470*Diccionario!$B$46</f>
        <v>1.5573155882588849E-2</v>
      </c>
      <c r="Z3470">
        <f>Y3470*Diccionario!$B$47</f>
        <v>5.762067676557874E-3</v>
      </c>
      <c r="AA3470">
        <f>Z3470*Diccionario!$B$48</f>
        <v>5.762067676557874E-3</v>
      </c>
      <c r="AB3470">
        <f>AA3470*Diccionario!$B$49</f>
        <v>4.3215507574184053E-3</v>
      </c>
      <c r="AC3470">
        <f t="shared" si="545"/>
        <v>4.3215507574184053E-3</v>
      </c>
      <c r="AD3470">
        <f t="shared" si="546"/>
        <v>1.4072718040494876E-2</v>
      </c>
      <c r="AE3470">
        <f t="shared" si="547"/>
        <v>2.3582595595258407E-5</v>
      </c>
      <c r="AF3470" t="e">
        <f ca="1">IF(AD3470="","",_xludf.RANK.EQ(AD3470,$AD$2:$AD$5513,0))</f>
        <v>#NAME?</v>
      </c>
      <c r="AH3470" t="str">
        <f t="shared" si="548"/>
        <v>Baja</v>
      </c>
      <c r="AI3470" t="s">
        <v>153</v>
      </c>
      <c r="AJ3470" t="str">
        <f>IFERROR(VLOOKUP(B3470,Maestro_Regionales!$A$2:$B$35,2,FALSE),"Otras zonas")</f>
        <v>Otras zonas</v>
      </c>
      <c r="AK3470" t="str">
        <f t="shared" si="549"/>
        <v>PROTEGER EPS (ANTES CAJACOPI EPS) | Otras zonas</v>
      </c>
    </row>
    <row r="3471" spans="1:37">
      <c r="A3471" s="4" t="s">
        <v>1500</v>
      </c>
      <c r="B3471" s="4" t="s">
        <v>1501</v>
      </c>
      <c r="C3471" s="4" t="s">
        <v>1504</v>
      </c>
      <c r="D3471" s="4" t="s">
        <v>1505</v>
      </c>
      <c r="E3471" s="4" t="s">
        <v>88</v>
      </c>
      <c r="F3471" s="4">
        <v>1</v>
      </c>
      <c r="G3471" s="4">
        <v>0</v>
      </c>
      <c r="H3471" s="4">
        <v>0</v>
      </c>
      <c r="I3471">
        <f t="shared" si="540"/>
        <v>1</v>
      </c>
      <c r="J3471">
        <f t="shared" si="541"/>
        <v>1</v>
      </c>
      <c r="K3471">
        <f t="shared" si="542"/>
        <v>0</v>
      </c>
      <c r="L3471">
        <f t="shared" si="543"/>
        <v>0</v>
      </c>
      <c r="M3471">
        <f>I3471*Diccionario!$B$36</f>
        <v>2.2200196078431371E-3</v>
      </c>
      <c r="N3471">
        <f>M3471*Diccionario!$B$37</f>
        <v>2.2422198039215687E-4</v>
      </c>
      <c r="O3471">
        <f>N3471*Diccionario!$B$38</f>
        <v>3.3633297058823532E-5</v>
      </c>
      <c r="P3471">
        <f>O3471*Diccionario!$B$39</f>
        <v>3.026996735294118E-5</v>
      </c>
      <c r="Q3471">
        <f>P3471*Diccionario!$B$40</f>
        <v>1.2107986941176473E-5</v>
      </c>
      <c r="R3471">
        <f>Q3471*Diccionario!$B$41</f>
        <v>7.870191511764708E-6</v>
      </c>
      <c r="S3471">
        <f t="shared" si="544"/>
        <v>7.870191511764708E-6</v>
      </c>
      <c r="T3471">
        <f>I3471*Diccionario!$B$36</f>
        <v>2.2200196078431371E-3</v>
      </c>
      <c r="U3471">
        <f>T3471*Diccionario!$B$42</f>
        <v>2.2422198039215687E-4</v>
      </c>
      <c r="V3471">
        <f>U3471*Diccionario!$B$43</f>
        <v>1.9058868333333333E-4</v>
      </c>
      <c r="W3471">
        <f>V3471*Diccionario!$B$44</f>
        <v>3.6211849833333333E-5</v>
      </c>
      <c r="X3471">
        <f>W3471*Diccionario!$B$45</f>
        <v>1.4122621435000001E-5</v>
      </c>
      <c r="Y3471">
        <f>X3471*Diccionario!$B$46</f>
        <v>1.256913307715E-5</v>
      </c>
      <c r="Z3471">
        <f>Y3471*Diccionario!$B$47</f>
        <v>4.6505792385454997E-6</v>
      </c>
      <c r="AA3471">
        <f>Z3471*Diccionario!$B$48</f>
        <v>4.6505792385454997E-6</v>
      </c>
      <c r="AB3471">
        <f>AA3471*Diccionario!$B$49</f>
        <v>3.4879344289091247E-6</v>
      </c>
      <c r="AC3471">
        <f t="shared" si="545"/>
        <v>3.4879344289091247E-6</v>
      </c>
      <c r="AD3471">
        <f t="shared" si="546"/>
        <v>1.1358125940673833E-5</v>
      </c>
      <c r="AE3471">
        <f t="shared" si="547"/>
        <v>1.9033571909005983E-8</v>
      </c>
      <c r="AF3471" t="e">
        <f ca="1">IF(AD3471="","",_xludf.RANK.EQ(AD3471,$AD$2:$AD$5513,0))</f>
        <v>#NAME?</v>
      </c>
      <c r="AH3471" t="str">
        <f t="shared" si="548"/>
        <v>Baja</v>
      </c>
      <c r="AI3471" t="s">
        <v>153</v>
      </c>
      <c r="AJ3471" t="str">
        <f>IFERROR(VLOOKUP(B3471,Maestro_Regionales!$A$2:$B$35,2,FALSE),"Otras zonas")</f>
        <v>Otras zonas</v>
      </c>
      <c r="AK3471" t="str">
        <f t="shared" si="549"/>
        <v>COOSALUD EPS | Otras zonas</v>
      </c>
    </row>
    <row r="3472" spans="1:37">
      <c r="A3472" s="4" t="s">
        <v>1500</v>
      </c>
      <c r="B3472" s="4" t="s">
        <v>1501</v>
      </c>
      <c r="C3472" s="4" t="s">
        <v>1506</v>
      </c>
      <c r="D3472" s="4" t="s">
        <v>1507</v>
      </c>
      <c r="E3472" s="4" t="s">
        <v>416</v>
      </c>
      <c r="F3472" s="4">
        <v>604</v>
      </c>
      <c r="G3472" s="4">
        <v>2805</v>
      </c>
      <c r="H3472" s="4">
        <v>0</v>
      </c>
      <c r="I3472">
        <f t="shared" si="540"/>
        <v>3409</v>
      </c>
      <c r="J3472">
        <f t="shared" si="541"/>
        <v>0.17717805808154885</v>
      </c>
      <c r="K3472">
        <f t="shared" si="542"/>
        <v>0.82282194191845115</v>
      </c>
      <c r="L3472">
        <f t="shared" si="543"/>
        <v>0</v>
      </c>
      <c r="M3472">
        <f>I3472*Diccionario!$B$36</f>
        <v>7.5680468431372541</v>
      </c>
      <c r="N3472">
        <f>M3472*Diccionario!$B$37</f>
        <v>0.76437273115686266</v>
      </c>
      <c r="O3472">
        <f>N3472*Diccionario!$B$38</f>
        <v>0.1146559096735294</v>
      </c>
      <c r="P3472">
        <f>O3472*Diccionario!$B$39</f>
        <v>0.10319031870617647</v>
      </c>
      <c r="Q3472">
        <f>P3472*Diccionario!$B$40</f>
        <v>4.1276127482470587E-2</v>
      </c>
      <c r="R3472">
        <f>Q3472*Diccionario!$B$41</f>
        <v>2.6829482863605883E-2</v>
      </c>
      <c r="S3472">
        <f t="shared" si="544"/>
        <v>2.6829482863605883E-2</v>
      </c>
      <c r="T3472">
        <f>I3472*Diccionario!$B$36</f>
        <v>7.5680468431372541</v>
      </c>
      <c r="U3472">
        <f>T3472*Diccionario!$B$42</f>
        <v>0.76437273115686266</v>
      </c>
      <c r="V3472">
        <f>U3472*Diccionario!$B$43</f>
        <v>0.64971682148333321</v>
      </c>
      <c r="W3472">
        <f>V3472*Diccionario!$B$44</f>
        <v>0.12344619608183331</v>
      </c>
      <c r="X3472">
        <f>W3472*Diccionario!$B$45</f>
        <v>4.8144016471914991E-2</v>
      </c>
      <c r="Y3472">
        <f>X3472*Diccionario!$B$46</f>
        <v>4.2848174660004346E-2</v>
      </c>
      <c r="Z3472">
        <f>Y3472*Diccionario!$B$47</f>
        <v>1.5853824624201606E-2</v>
      </c>
      <c r="AA3472">
        <f>Z3472*Diccionario!$B$48</f>
        <v>1.5853824624201606E-2</v>
      </c>
      <c r="AB3472">
        <f>AA3472*Diccionario!$B$49</f>
        <v>1.1890368468151204E-2</v>
      </c>
      <c r="AC3472">
        <f t="shared" si="545"/>
        <v>1.1890368468151204E-2</v>
      </c>
      <c r="AD3472">
        <f t="shared" si="546"/>
        <v>3.8719851331757087E-2</v>
      </c>
      <c r="AE3472">
        <f t="shared" si="547"/>
        <v>6.4885446637801382E-5</v>
      </c>
      <c r="AF3472" t="e">
        <f ca="1">IF(AD3472="","",_xludf.RANK.EQ(AD3472,$AD$2:$AD$5513,0))</f>
        <v>#NAME?</v>
      </c>
      <c r="AH3472" t="str">
        <f t="shared" si="548"/>
        <v>Baja</v>
      </c>
      <c r="AI3472" t="s">
        <v>153</v>
      </c>
      <c r="AJ3472" t="str">
        <f>IFERROR(VLOOKUP(B3472,Maestro_Regionales!$A$2:$B$35,2,FALSE),"Otras zonas")</f>
        <v>Otras zonas</v>
      </c>
      <c r="AK3472" t="str">
        <f t="shared" si="549"/>
        <v>CAPITAL SALUD EPS | Otras zonas</v>
      </c>
    </row>
    <row r="3473" spans="1:37">
      <c r="A3473" s="4" t="s">
        <v>1500</v>
      </c>
      <c r="B3473" s="4" t="s">
        <v>1501</v>
      </c>
      <c r="C3473" s="4" t="s">
        <v>1506</v>
      </c>
      <c r="D3473" s="4" t="s">
        <v>1507</v>
      </c>
      <c r="E3473" s="4" t="s">
        <v>87</v>
      </c>
      <c r="F3473" s="4">
        <v>1146</v>
      </c>
      <c r="G3473" s="4">
        <v>753</v>
      </c>
      <c r="H3473" s="4">
        <v>0</v>
      </c>
      <c r="I3473">
        <f t="shared" si="540"/>
        <v>1899</v>
      </c>
      <c r="J3473">
        <f t="shared" si="541"/>
        <v>0.60347551342812011</v>
      </c>
      <c r="K3473">
        <f t="shared" si="542"/>
        <v>0.39652448657187994</v>
      </c>
      <c r="L3473">
        <f t="shared" si="543"/>
        <v>0</v>
      </c>
      <c r="M3473">
        <f>I3473*Diccionario!$B$36</f>
        <v>4.215817235294117</v>
      </c>
      <c r="N3473">
        <f>M3473*Diccionario!$B$37</f>
        <v>0.42579754076470583</v>
      </c>
      <c r="O3473">
        <f>N3473*Diccionario!$B$38</f>
        <v>6.3869631114705866E-2</v>
      </c>
      <c r="P3473">
        <f>O3473*Diccionario!$B$39</f>
        <v>5.7482668003235281E-2</v>
      </c>
      <c r="Q3473">
        <f>P3473*Diccionario!$B$40</f>
        <v>2.2993067201294112E-2</v>
      </c>
      <c r="R3473">
        <f>Q3473*Diccionario!$B$41</f>
        <v>1.4945493680841174E-2</v>
      </c>
      <c r="S3473">
        <f t="shared" si="544"/>
        <v>1.4945493680841174E-2</v>
      </c>
      <c r="T3473">
        <f>I3473*Diccionario!$B$36</f>
        <v>4.215817235294117</v>
      </c>
      <c r="U3473">
        <f>T3473*Diccionario!$B$42</f>
        <v>0.42579754076470583</v>
      </c>
      <c r="V3473">
        <f>U3473*Diccionario!$B$43</f>
        <v>0.36192790964999993</v>
      </c>
      <c r="W3473">
        <f>V3473*Diccionario!$B$44</f>
        <v>6.8766302833499993E-2</v>
      </c>
      <c r="X3473">
        <f>W3473*Diccionario!$B$45</f>
        <v>2.6818858105064999E-2</v>
      </c>
      <c r="Y3473">
        <f>X3473*Diccionario!$B$46</f>
        <v>2.3868783713507851E-2</v>
      </c>
      <c r="Z3473">
        <f>Y3473*Diccionario!$B$47</f>
        <v>8.8314499739979048E-3</v>
      </c>
      <c r="AA3473">
        <f>Z3473*Diccionario!$B$48</f>
        <v>8.8314499739979048E-3</v>
      </c>
      <c r="AB3473">
        <f>AA3473*Diccionario!$B$49</f>
        <v>6.6235874804984286E-3</v>
      </c>
      <c r="AC3473">
        <f t="shared" si="545"/>
        <v>6.6235874804984286E-3</v>
      </c>
      <c r="AD3473">
        <f t="shared" si="546"/>
        <v>2.1569081161339602E-2</v>
      </c>
      <c r="AE3473">
        <f t="shared" si="547"/>
        <v>3.6144753055202348E-5</v>
      </c>
      <c r="AF3473" t="e">
        <f ca="1">IF(AD3473="","",_xludf.RANK.EQ(AD3473,$AD$2:$AD$5513,0))</f>
        <v>#NAME?</v>
      </c>
      <c r="AH3473" t="str">
        <f t="shared" si="548"/>
        <v>Baja</v>
      </c>
      <c r="AI3473" t="s">
        <v>153</v>
      </c>
      <c r="AJ3473" t="str">
        <f>IFERROR(VLOOKUP(B3473,Maestro_Regionales!$A$2:$B$35,2,FALSE),"Otras zonas")</f>
        <v>Otras zonas</v>
      </c>
      <c r="AK3473" t="str">
        <f t="shared" si="549"/>
        <v>NUEVA EPS | Otras zonas</v>
      </c>
    </row>
    <row r="3474" spans="1:37">
      <c r="A3474" s="4" t="s">
        <v>1500</v>
      </c>
      <c r="B3474" s="4" t="s">
        <v>1501</v>
      </c>
      <c r="C3474" s="4" t="s">
        <v>1506</v>
      </c>
      <c r="D3474" s="4" t="s">
        <v>1507</v>
      </c>
      <c r="E3474" s="4" t="s">
        <v>85</v>
      </c>
      <c r="F3474" s="4">
        <v>689</v>
      </c>
      <c r="G3474" s="4">
        <v>250</v>
      </c>
      <c r="H3474" s="4">
        <v>0</v>
      </c>
      <c r="I3474">
        <f t="shared" si="540"/>
        <v>939</v>
      </c>
      <c r="J3474">
        <f t="shared" si="541"/>
        <v>0.73375931842385511</v>
      </c>
      <c r="K3474">
        <f t="shared" si="542"/>
        <v>0.26624068157614483</v>
      </c>
      <c r="L3474">
        <f t="shared" si="543"/>
        <v>0</v>
      </c>
      <c r="M3474">
        <f>I3474*Diccionario!$B$36</f>
        <v>2.0845984117647056</v>
      </c>
      <c r="N3474">
        <f>M3474*Diccionario!$B$37</f>
        <v>0.21054443958823529</v>
      </c>
      <c r="O3474">
        <f>N3474*Diccionario!$B$38</f>
        <v>3.158166593823529E-2</v>
      </c>
      <c r="P3474">
        <f>O3474*Diccionario!$B$39</f>
        <v>2.8423499344411761E-2</v>
      </c>
      <c r="Q3474">
        <f>P3474*Diccionario!$B$40</f>
        <v>1.1369399737764706E-2</v>
      </c>
      <c r="R3474">
        <f>Q3474*Diccionario!$B$41</f>
        <v>7.3901098295470593E-3</v>
      </c>
      <c r="S3474">
        <f t="shared" si="544"/>
        <v>7.3901098295470593E-3</v>
      </c>
      <c r="T3474">
        <f>I3474*Diccionario!$B$36</f>
        <v>2.0845984117647056</v>
      </c>
      <c r="U3474">
        <f>T3474*Diccionario!$B$42</f>
        <v>0.21054443958823529</v>
      </c>
      <c r="V3474">
        <f>U3474*Diccionario!$B$43</f>
        <v>0.17896277364999999</v>
      </c>
      <c r="W3474">
        <f>V3474*Diccionario!$B$44</f>
        <v>3.40029269935E-2</v>
      </c>
      <c r="X3474">
        <f>W3474*Diccionario!$B$45</f>
        <v>1.3261141527465001E-2</v>
      </c>
      <c r="Y3474">
        <f>X3474*Diccionario!$B$46</f>
        <v>1.1802415959443851E-2</v>
      </c>
      <c r="Z3474">
        <f>Y3474*Diccionario!$B$47</f>
        <v>4.3668939049942247E-3</v>
      </c>
      <c r="AA3474">
        <f>Z3474*Diccionario!$B$48</f>
        <v>4.3668939049942247E-3</v>
      </c>
      <c r="AB3474">
        <f>AA3474*Diccionario!$B$49</f>
        <v>3.2751704287456683E-3</v>
      </c>
      <c r="AC3474">
        <f t="shared" si="545"/>
        <v>3.2751704287456683E-3</v>
      </c>
      <c r="AD3474">
        <f t="shared" si="546"/>
        <v>1.0665280258292727E-2</v>
      </c>
      <c r="AE3474">
        <f t="shared" si="547"/>
        <v>1.7872524022556614E-5</v>
      </c>
      <c r="AF3474" t="e">
        <f ca="1">IF(AD3474="","",_xludf.RANK.EQ(AD3474,$AD$2:$AD$5513,0))</f>
        <v>#NAME?</v>
      </c>
      <c r="AH3474" t="str">
        <f t="shared" si="548"/>
        <v>Baja</v>
      </c>
      <c r="AI3474" t="s">
        <v>153</v>
      </c>
      <c r="AJ3474" t="str">
        <f>IFERROR(VLOOKUP(B3474,Maestro_Regionales!$A$2:$B$35,2,FALSE),"Otras zonas")</f>
        <v>Otras zonas</v>
      </c>
      <c r="AK3474" t="str">
        <f t="shared" si="549"/>
        <v>SALUD TOTAL EPS | Otras zonas</v>
      </c>
    </row>
    <row r="3475" spans="1:37">
      <c r="A3475" s="4" t="s">
        <v>1500</v>
      </c>
      <c r="B3475" s="4" t="s">
        <v>1501</v>
      </c>
      <c r="C3475" s="4" t="s">
        <v>1506</v>
      </c>
      <c r="D3475" s="4" t="s">
        <v>1507</v>
      </c>
      <c r="E3475" s="4" t="s">
        <v>90</v>
      </c>
      <c r="F3475" s="4">
        <v>0</v>
      </c>
      <c r="G3475" s="4">
        <v>0</v>
      </c>
      <c r="H3475" s="4">
        <v>124</v>
      </c>
      <c r="I3475">
        <f t="shared" si="540"/>
        <v>124</v>
      </c>
      <c r="J3475">
        <f t="shared" si="541"/>
        <v>0</v>
      </c>
      <c r="K3475">
        <f t="shared" si="542"/>
        <v>0</v>
      </c>
      <c r="L3475">
        <f t="shared" si="543"/>
        <v>1</v>
      </c>
      <c r="M3475">
        <f>I3475*Diccionario!$B$36</f>
        <v>0.27528243137254899</v>
      </c>
      <c r="N3475">
        <f>M3475*Diccionario!$B$37</f>
        <v>2.780352556862745E-2</v>
      </c>
      <c r="O3475">
        <f>N3475*Diccionario!$B$38</f>
        <v>4.1705288352941175E-3</v>
      </c>
      <c r="P3475">
        <f>O3475*Diccionario!$B$39</f>
        <v>3.7534759517647057E-3</v>
      </c>
      <c r="Q3475">
        <f>P3475*Diccionario!$B$40</f>
        <v>1.5013903807058824E-3</v>
      </c>
      <c r="R3475">
        <f>Q3475*Diccionario!$B$41</f>
        <v>9.7590374745882365E-4</v>
      </c>
      <c r="S3475">
        <f t="shared" si="544"/>
        <v>9.7590374745882365E-4</v>
      </c>
      <c r="T3475">
        <f>I3475*Diccionario!$B$36</f>
        <v>0.27528243137254899</v>
      </c>
      <c r="U3475">
        <f>T3475*Diccionario!$B$42</f>
        <v>2.780352556862745E-2</v>
      </c>
      <c r="V3475">
        <f>U3475*Diccionario!$B$43</f>
        <v>2.3632996733333331E-2</v>
      </c>
      <c r="W3475">
        <f>V3475*Diccionario!$B$44</f>
        <v>4.4902693793333328E-3</v>
      </c>
      <c r="X3475">
        <f>W3475*Diccionario!$B$45</f>
        <v>1.7512050579399998E-3</v>
      </c>
      <c r="Y3475">
        <f>X3475*Diccionario!$B$46</f>
        <v>1.5585725015665999E-3</v>
      </c>
      <c r="Z3475">
        <f>Y3475*Diccionario!$B$47</f>
        <v>5.7667182557964193E-4</v>
      </c>
      <c r="AA3475">
        <f>Z3475*Diccionario!$B$48</f>
        <v>5.7667182557964193E-4</v>
      </c>
      <c r="AB3475">
        <f>AA3475*Diccionario!$B$49</f>
        <v>4.3250386918473145E-4</v>
      </c>
      <c r="AC3475">
        <f t="shared" si="545"/>
        <v>4.3250386918473145E-4</v>
      </c>
      <c r="AD3475">
        <f t="shared" si="546"/>
        <v>1.4084076166435552E-3</v>
      </c>
      <c r="AE3475">
        <f t="shared" si="547"/>
        <v>2.3601629167167415E-6</v>
      </c>
      <c r="AF3475" t="e">
        <f ca="1">IF(AD3475="","",_xludf.RANK.EQ(AD3475,$AD$2:$AD$5513,0))</f>
        <v>#NAME?</v>
      </c>
      <c r="AH3475" t="str">
        <f t="shared" si="548"/>
        <v>Baja</v>
      </c>
      <c r="AI3475" t="s">
        <v>153</v>
      </c>
      <c r="AJ3475" t="str">
        <f>IFERROR(VLOOKUP(B3475,Maestro_Regionales!$A$2:$B$35,2,FALSE),"Otras zonas")</f>
        <v>Otras zonas</v>
      </c>
      <c r="AK3475" t="str">
        <f t="shared" si="549"/>
        <v>REGIMEN DE EXCEPCION | Otras zonas</v>
      </c>
    </row>
    <row r="3476" spans="1:37">
      <c r="A3476" s="4" t="s">
        <v>1500</v>
      </c>
      <c r="B3476" s="4" t="s">
        <v>1501</v>
      </c>
      <c r="C3476" s="4" t="s">
        <v>1508</v>
      </c>
      <c r="D3476" s="4" t="s">
        <v>1509</v>
      </c>
      <c r="E3476" s="4" t="s">
        <v>416</v>
      </c>
      <c r="F3476" s="4">
        <v>713</v>
      </c>
      <c r="G3476" s="4">
        <v>2427</v>
      </c>
      <c r="H3476" s="4">
        <v>0</v>
      </c>
      <c r="I3476">
        <f t="shared" si="540"/>
        <v>3140</v>
      </c>
      <c r="J3476">
        <f t="shared" si="541"/>
        <v>0.22707006369426752</v>
      </c>
      <c r="K3476">
        <f t="shared" si="542"/>
        <v>0.77292993630573248</v>
      </c>
      <c r="L3476">
        <f t="shared" si="543"/>
        <v>0</v>
      </c>
      <c r="M3476">
        <f>I3476*Diccionario!$B$36</f>
        <v>6.9708615686274502</v>
      </c>
      <c r="N3476">
        <f>M3476*Diccionario!$B$37</f>
        <v>0.70405701843137247</v>
      </c>
      <c r="O3476">
        <f>N3476*Diccionario!$B$38</f>
        <v>0.10560855276470586</v>
      </c>
      <c r="P3476">
        <f>O3476*Diccionario!$B$39</f>
        <v>9.5047697488235272E-2</v>
      </c>
      <c r="Q3476">
        <f>P3476*Diccionario!$B$40</f>
        <v>3.8019078995294109E-2</v>
      </c>
      <c r="R3476">
        <f>Q3476*Diccionario!$B$41</f>
        <v>2.4712401346941172E-2</v>
      </c>
      <c r="S3476">
        <f t="shared" si="544"/>
        <v>2.4712401346941172E-2</v>
      </c>
      <c r="T3476">
        <f>I3476*Diccionario!$B$36</f>
        <v>6.9708615686274502</v>
      </c>
      <c r="U3476">
        <f>T3476*Diccionario!$B$42</f>
        <v>0.70405701843137247</v>
      </c>
      <c r="V3476">
        <f>U3476*Diccionario!$B$43</f>
        <v>0.59844846566666654</v>
      </c>
      <c r="W3476">
        <f>V3476*Diccionario!$B$44</f>
        <v>0.11370520847666664</v>
      </c>
      <c r="X3476">
        <f>W3476*Diccionario!$B$45</f>
        <v>4.4345031305899993E-2</v>
      </c>
      <c r="Y3476">
        <f>X3476*Diccionario!$B$46</f>
        <v>3.9467077862250996E-2</v>
      </c>
      <c r="Z3476">
        <f>Y3476*Diccionario!$B$47</f>
        <v>1.4602818809032869E-2</v>
      </c>
      <c r="AA3476">
        <f>Z3476*Diccionario!$B$48</f>
        <v>1.4602818809032869E-2</v>
      </c>
      <c r="AB3476">
        <f>AA3476*Diccionario!$B$49</f>
        <v>1.0952114106774651E-2</v>
      </c>
      <c r="AC3476">
        <f t="shared" si="545"/>
        <v>1.0952114106774651E-2</v>
      </c>
      <c r="AD3476">
        <f t="shared" si="546"/>
        <v>3.5664515453715823E-2</v>
      </c>
      <c r="AE3476">
        <f t="shared" si="547"/>
        <v>5.9765415794278763E-5</v>
      </c>
      <c r="AF3476" t="e">
        <f ca="1">IF(AD3476="","",_xludf.RANK.EQ(AD3476,$AD$2:$AD$5513,0))</f>
        <v>#NAME?</v>
      </c>
      <c r="AH3476" t="str">
        <f t="shared" si="548"/>
        <v>Baja</v>
      </c>
      <c r="AI3476" t="s">
        <v>153</v>
      </c>
      <c r="AJ3476" t="str">
        <f>IFERROR(VLOOKUP(B3476,Maestro_Regionales!$A$2:$B$35,2,FALSE),"Otras zonas")</f>
        <v>Otras zonas</v>
      </c>
      <c r="AK3476" t="str">
        <f t="shared" si="549"/>
        <v>CAPITAL SALUD EPS | Otras zonas</v>
      </c>
    </row>
    <row r="3477" spans="1:37">
      <c r="A3477" s="4" t="s">
        <v>1500</v>
      </c>
      <c r="B3477" s="4" t="s">
        <v>1501</v>
      </c>
      <c r="C3477" s="4" t="s">
        <v>1508</v>
      </c>
      <c r="D3477" s="4" t="s">
        <v>1509</v>
      </c>
      <c r="E3477" s="4" t="s">
        <v>87</v>
      </c>
      <c r="F3477" s="4">
        <v>1374</v>
      </c>
      <c r="G3477" s="4">
        <v>1284</v>
      </c>
      <c r="H3477" s="4">
        <v>0</v>
      </c>
      <c r="I3477">
        <f t="shared" si="540"/>
        <v>2658</v>
      </c>
      <c r="J3477">
        <f t="shared" si="541"/>
        <v>0.5169300225733634</v>
      </c>
      <c r="K3477">
        <f t="shared" si="542"/>
        <v>0.48306997742663654</v>
      </c>
      <c r="L3477">
        <f t="shared" si="543"/>
        <v>0</v>
      </c>
      <c r="M3477">
        <f>I3477*Diccionario!$B$36</f>
        <v>5.9008121176470585</v>
      </c>
      <c r="N3477">
        <f>M3477*Diccionario!$B$37</f>
        <v>0.595982023882353</v>
      </c>
      <c r="O3477">
        <f>N3477*Diccionario!$B$38</f>
        <v>8.9397303582352941E-2</v>
      </c>
      <c r="P3477">
        <f>O3477*Diccionario!$B$39</f>
        <v>8.0457573224117646E-2</v>
      </c>
      <c r="Q3477">
        <f>P3477*Diccionario!$B$40</f>
        <v>3.2183029289647058E-2</v>
      </c>
      <c r="R3477">
        <f>Q3477*Diccionario!$B$41</f>
        <v>2.0918969038270587E-2</v>
      </c>
      <c r="S3477">
        <f t="shared" si="544"/>
        <v>2.0918969038270587E-2</v>
      </c>
      <c r="T3477">
        <f>I3477*Diccionario!$B$36</f>
        <v>5.9008121176470585</v>
      </c>
      <c r="U3477">
        <f>T3477*Diccionario!$B$42</f>
        <v>0.595982023882353</v>
      </c>
      <c r="V3477">
        <f>U3477*Diccionario!$B$43</f>
        <v>0.50658472030000001</v>
      </c>
      <c r="W3477">
        <f>V3477*Diccionario!$B$44</f>
        <v>9.6251096857000007E-2</v>
      </c>
      <c r="X3477">
        <f>W3477*Diccionario!$B$45</f>
        <v>3.7537927774230005E-2</v>
      </c>
      <c r="Y3477">
        <f>X3477*Diccionario!$B$46</f>
        <v>3.3408755719064702E-2</v>
      </c>
      <c r="Z3477">
        <f>Y3477*Diccionario!$B$47</f>
        <v>1.236123961605394E-2</v>
      </c>
      <c r="AA3477">
        <f>Z3477*Diccionario!$B$48</f>
        <v>1.236123961605394E-2</v>
      </c>
      <c r="AB3477">
        <f>AA3477*Diccionario!$B$49</f>
        <v>9.270929712040455E-3</v>
      </c>
      <c r="AC3477">
        <f t="shared" si="545"/>
        <v>9.270929712040455E-3</v>
      </c>
      <c r="AD3477">
        <f t="shared" si="546"/>
        <v>3.0189898750311042E-2</v>
      </c>
      <c r="AE3477">
        <f t="shared" si="547"/>
        <v>5.059123413413789E-5</v>
      </c>
      <c r="AF3477" t="e">
        <f ca="1">IF(AD3477="","",_xludf.RANK.EQ(AD3477,$AD$2:$AD$5513,0))</f>
        <v>#NAME?</v>
      </c>
      <c r="AH3477" t="str">
        <f t="shared" si="548"/>
        <v>Baja</v>
      </c>
      <c r="AI3477" t="s">
        <v>153</v>
      </c>
      <c r="AJ3477" t="str">
        <f>IFERROR(VLOOKUP(B3477,Maestro_Regionales!$A$2:$B$35,2,FALSE),"Otras zonas")</f>
        <v>Otras zonas</v>
      </c>
      <c r="AK3477" t="str">
        <f t="shared" si="549"/>
        <v>NUEVA EPS | Otras zonas</v>
      </c>
    </row>
    <row r="3478" spans="1:37">
      <c r="A3478" s="4" t="s">
        <v>1500</v>
      </c>
      <c r="B3478" s="4" t="s">
        <v>1501</v>
      </c>
      <c r="C3478" s="4" t="s">
        <v>1508</v>
      </c>
      <c r="D3478" s="4" t="s">
        <v>1509</v>
      </c>
      <c r="E3478" s="4" t="s">
        <v>85</v>
      </c>
      <c r="F3478" s="4">
        <v>696</v>
      </c>
      <c r="G3478" s="4">
        <v>160</v>
      </c>
      <c r="H3478" s="4">
        <v>0</v>
      </c>
      <c r="I3478">
        <f t="shared" si="540"/>
        <v>856</v>
      </c>
      <c r="J3478">
        <f t="shared" si="541"/>
        <v>0.81308411214953269</v>
      </c>
      <c r="K3478">
        <f t="shared" si="542"/>
        <v>0.18691588785046728</v>
      </c>
      <c r="L3478">
        <f t="shared" si="543"/>
        <v>0</v>
      </c>
      <c r="M3478">
        <f>I3478*Diccionario!$B$36</f>
        <v>1.9003367843137253</v>
      </c>
      <c r="N3478">
        <f>M3478*Diccionario!$B$37</f>
        <v>0.19193401521568626</v>
      </c>
      <c r="O3478">
        <f>N3478*Diccionario!$B$38</f>
        <v>2.8790102282352938E-2</v>
      </c>
      <c r="P3478">
        <f>O3478*Diccionario!$B$39</f>
        <v>2.5911092054117645E-2</v>
      </c>
      <c r="Q3478">
        <f>P3478*Diccionario!$B$40</f>
        <v>1.0364436821647059E-2</v>
      </c>
      <c r="R3478">
        <f>Q3478*Diccionario!$B$41</f>
        <v>6.7368839340705882E-3</v>
      </c>
      <c r="S3478">
        <f t="shared" si="544"/>
        <v>6.7368839340705882E-3</v>
      </c>
      <c r="T3478">
        <f>I3478*Diccionario!$B$36</f>
        <v>1.9003367843137253</v>
      </c>
      <c r="U3478">
        <f>T3478*Diccionario!$B$42</f>
        <v>0.19193401521568626</v>
      </c>
      <c r="V3478">
        <f>U3478*Diccionario!$B$43</f>
        <v>0.16314391293333333</v>
      </c>
      <c r="W3478">
        <f>V3478*Diccionario!$B$44</f>
        <v>3.0997343457333335E-2</v>
      </c>
      <c r="X3478">
        <f>W3478*Diccionario!$B$45</f>
        <v>1.2088963948360001E-2</v>
      </c>
      <c r="Y3478">
        <f>X3478*Diccionario!$B$46</f>
        <v>1.0759177914040401E-2</v>
      </c>
      <c r="Z3478">
        <f>Y3478*Diccionario!$B$47</f>
        <v>3.9808958281949483E-3</v>
      </c>
      <c r="AA3478">
        <f>Z3478*Diccionario!$B$48</f>
        <v>3.9808958281949483E-3</v>
      </c>
      <c r="AB3478">
        <f>AA3478*Diccionario!$B$49</f>
        <v>2.9856718711462112E-3</v>
      </c>
      <c r="AC3478">
        <f t="shared" si="545"/>
        <v>2.9856718711462112E-3</v>
      </c>
      <c r="AD3478">
        <f t="shared" si="546"/>
        <v>9.7225558052168003E-3</v>
      </c>
      <c r="AE3478">
        <f t="shared" si="547"/>
        <v>1.6292737554109119E-5</v>
      </c>
      <c r="AF3478" t="e">
        <f ca="1">IF(AD3478="","",_xludf.RANK.EQ(AD3478,$AD$2:$AD$5513,0))</f>
        <v>#NAME?</v>
      </c>
      <c r="AH3478" t="str">
        <f t="shared" si="548"/>
        <v>Baja</v>
      </c>
      <c r="AI3478" t="s">
        <v>153</v>
      </c>
      <c r="AJ3478" t="str">
        <f>IFERROR(VLOOKUP(B3478,Maestro_Regionales!$A$2:$B$35,2,FALSE),"Otras zonas")</f>
        <v>Otras zonas</v>
      </c>
      <c r="AK3478" t="str">
        <f t="shared" si="549"/>
        <v>SALUD TOTAL EPS | Otras zonas</v>
      </c>
    </row>
    <row r="3479" spans="1:37">
      <c r="A3479" s="4" t="s">
        <v>1500</v>
      </c>
      <c r="B3479" s="4" t="s">
        <v>1501</v>
      </c>
      <c r="C3479" s="4" t="s">
        <v>1508</v>
      </c>
      <c r="D3479" s="4" t="s">
        <v>1509</v>
      </c>
      <c r="E3479" s="4" t="s">
        <v>90</v>
      </c>
      <c r="F3479" s="4">
        <v>0</v>
      </c>
      <c r="G3479" s="4">
        <v>0</v>
      </c>
      <c r="H3479" s="4">
        <v>87</v>
      </c>
      <c r="I3479">
        <f t="shared" si="540"/>
        <v>87</v>
      </c>
      <c r="J3479">
        <f t="shared" si="541"/>
        <v>0</v>
      </c>
      <c r="K3479">
        <f t="shared" si="542"/>
        <v>0</v>
      </c>
      <c r="L3479">
        <f t="shared" si="543"/>
        <v>1</v>
      </c>
      <c r="M3479">
        <f>I3479*Diccionario!$B$36</f>
        <v>0.19314170588235294</v>
      </c>
      <c r="N3479">
        <f>M3479*Diccionario!$B$37</f>
        <v>1.9507312294117649E-2</v>
      </c>
      <c r="O3479">
        <f>N3479*Diccionario!$B$38</f>
        <v>2.9260968441176473E-3</v>
      </c>
      <c r="P3479">
        <f>O3479*Diccionario!$B$39</f>
        <v>2.6334871597058825E-3</v>
      </c>
      <c r="Q3479">
        <f>P3479*Diccionario!$B$40</f>
        <v>1.0533948638823531E-3</v>
      </c>
      <c r="R3479">
        <f>Q3479*Diccionario!$B$41</f>
        <v>6.8470666152352952E-4</v>
      </c>
      <c r="S3479">
        <f t="shared" si="544"/>
        <v>6.8470666152352952E-4</v>
      </c>
      <c r="T3479">
        <f>I3479*Diccionario!$B$36</f>
        <v>0.19314170588235294</v>
      </c>
      <c r="U3479">
        <f>T3479*Diccionario!$B$42</f>
        <v>1.9507312294117649E-2</v>
      </c>
      <c r="V3479">
        <f>U3479*Diccionario!$B$43</f>
        <v>1.6581215450000002E-2</v>
      </c>
      <c r="W3479">
        <f>V3479*Diccionario!$B$44</f>
        <v>3.1504309355000005E-3</v>
      </c>
      <c r="X3479">
        <f>W3479*Diccionario!$B$45</f>
        <v>1.2286680648450003E-3</v>
      </c>
      <c r="Y3479">
        <f>X3479*Diccionario!$B$46</f>
        <v>1.0935145777120504E-3</v>
      </c>
      <c r="Z3479">
        <f>Y3479*Diccionario!$B$47</f>
        <v>4.0460039375345863E-4</v>
      </c>
      <c r="AA3479">
        <f>Z3479*Diccionario!$B$48</f>
        <v>4.0460039375345863E-4</v>
      </c>
      <c r="AB3479">
        <f>AA3479*Diccionario!$B$49</f>
        <v>3.0345029531509397E-4</v>
      </c>
      <c r="AC3479">
        <f t="shared" si="545"/>
        <v>3.0345029531509397E-4</v>
      </c>
      <c r="AD3479">
        <f t="shared" si="546"/>
        <v>9.8815695683862354E-4</v>
      </c>
      <c r="AE3479">
        <f t="shared" si="547"/>
        <v>1.6559207560835206E-6</v>
      </c>
      <c r="AF3479" t="e">
        <f ca="1">IF(AD3479="","",_xludf.RANK.EQ(AD3479,$AD$2:$AD$5513,0))</f>
        <v>#NAME?</v>
      </c>
      <c r="AH3479" t="str">
        <f t="shared" si="548"/>
        <v>Baja</v>
      </c>
      <c r="AI3479" t="s">
        <v>153</v>
      </c>
      <c r="AJ3479" t="str">
        <f>IFERROR(VLOOKUP(B3479,Maestro_Regionales!$A$2:$B$35,2,FALSE),"Otras zonas")</f>
        <v>Otras zonas</v>
      </c>
      <c r="AK3479" t="str">
        <f t="shared" si="549"/>
        <v>REGIMEN DE EXCEPCION | Otras zonas</v>
      </c>
    </row>
    <row r="3480" spans="1:37">
      <c r="A3480" s="4" t="s">
        <v>1500</v>
      </c>
      <c r="B3480" s="4" t="s">
        <v>1501</v>
      </c>
      <c r="C3480" s="4" t="s">
        <v>1510</v>
      </c>
      <c r="D3480" s="4" t="s">
        <v>1511</v>
      </c>
      <c r="E3480" s="4" t="s">
        <v>416</v>
      </c>
      <c r="F3480" s="4">
        <v>1097</v>
      </c>
      <c r="G3480" s="4">
        <v>4133</v>
      </c>
      <c r="H3480" s="4">
        <v>0</v>
      </c>
      <c r="I3480">
        <f t="shared" si="540"/>
        <v>5230</v>
      </c>
      <c r="J3480">
        <f t="shared" si="541"/>
        <v>0.20975143403441682</v>
      </c>
      <c r="K3480">
        <f t="shared" si="542"/>
        <v>0.79024856596558313</v>
      </c>
      <c r="L3480">
        <f t="shared" si="543"/>
        <v>0</v>
      </c>
      <c r="M3480">
        <f>I3480*Diccionario!$B$36</f>
        <v>11.610702549019607</v>
      </c>
      <c r="N3480">
        <f>M3480*Diccionario!$B$37</f>
        <v>1.1726809574509804</v>
      </c>
      <c r="O3480">
        <f>N3480*Diccionario!$B$38</f>
        <v>0.17590214361764706</v>
      </c>
      <c r="P3480">
        <f>O3480*Diccionario!$B$39</f>
        <v>0.15831192925588236</v>
      </c>
      <c r="Q3480">
        <f>P3480*Diccionario!$B$40</f>
        <v>6.3324771702352942E-2</v>
      </c>
      <c r="R3480">
        <f>Q3480*Diccionario!$B$41</f>
        <v>4.1161101606529416E-2</v>
      </c>
      <c r="S3480">
        <f t="shared" si="544"/>
        <v>4.1161101606529416E-2</v>
      </c>
      <c r="T3480">
        <f>I3480*Diccionario!$B$36</f>
        <v>11.610702549019607</v>
      </c>
      <c r="U3480">
        <f>T3480*Diccionario!$B$42</f>
        <v>1.1726809574509804</v>
      </c>
      <c r="V3480">
        <f>U3480*Diccionario!$B$43</f>
        <v>0.99677881383333333</v>
      </c>
      <c r="W3480">
        <f>V3480*Diccionario!$B$44</f>
        <v>0.18938797462833334</v>
      </c>
      <c r="X3480">
        <f>W3480*Diccionario!$B$45</f>
        <v>7.386131010505001E-2</v>
      </c>
      <c r="Y3480">
        <f>X3480*Diccionario!$B$46</f>
        <v>6.5736565993494506E-2</v>
      </c>
      <c r="Z3480">
        <f>Y3480*Diccionario!$B$47</f>
        <v>2.4322529417592966E-2</v>
      </c>
      <c r="AA3480">
        <f>Z3480*Diccionario!$B$48</f>
        <v>2.4322529417592966E-2</v>
      </c>
      <c r="AB3480">
        <f>AA3480*Diccionario!$B$49</f>
        <v>1.8241897063194724E-2</v>
      </c>
      <c r="AC3480">
        <f t="shared" si="545"/>
        <v>1.8241897063194724E-2</v>
      </c>
      <c r="AD3480">
        <f t="shared" si="546"/>
        <v>5.9402998669724136E-2</v>
      </c>
      <c r="AE3480">
        <f t="shared" si="547"/>
        <v>9.954558108410127E-5</v>
      </c>
      <c r="AF3480" t="e">
        <f ca="1">IF(AD3480="","",_xludf.RANK.EQ(AD3480,$AD$2:$AD$5513,0))</f>
        <v>#NAME?</v>
      </c>
      <c r="AH3480" t="str">
        <f t="shared" si="548"/>
        <v>Baja</v>
      </c>
      <c r="AI3480" t="s">
        <v>153</v>
      </c>
      <c r="AJ3480" t="str">
        <f>IFERROR(VLOOKUP(B3480,Maestro_Regionales!$A$2:$B$35,2,FALSE),"Otras zonas")</f>
        <v>Otras zonas</v>
      </c>
      <c r="AK3480" t="str">
        <f t="shared" si="549"/>
        <v>CAPITAL SALUD EPS | Otras zonas</v>
      </c>
    </row>
    <row r="3481" spans="1:37">
      <c r="A3481" s="4" t="s">
        <v>1500</v>
      </c>
      <c r="B3481" s="4" t="s">
        <v>1501</v>
      </c>
      <c r="C3481" s="4" t="s">
        <v>1510</v>
      </c>
      <c r="D3481" s="4" t="s">
        <v>1511</v>
      </c>
      <c r="E3481" s="4" t="s">
        <v>87</v>
      </c>
      <c r="F3481" s="4">
        <v>1998</v>
      </c>
      <c r="G3481" s="4">
        <v>2035</v>
      </c>
      <c r="H3481" s="4">
        <v>0</v>
      </c>
      <c r="I3481">
        <f t="shared" si="540"/>
        <v>4033</v>
      </c>
      <c r="J3481">
        <f t="shared" si="541"/>
        <v>0.49541284403669728</v>
      </c>
      <c r="K3481">
        <f t="shared" si="542"/>
        <v>0.50458715596330272</v>
      </c>
      <c r="L3481">
        <f t="shared" si="543"/>
        <v>0</v>
      </c>
      <c r="M3481">
        <f>I3481*Diccionario!$B$36</f>
        <v>8.9533390784313713</v>
      </c>
      <c r="N3481">
        <f>M3481*Diccionario!$B$37</f>
        <v>0.90428724692156859</v>
      </c>
      <c r="O3481">
        <f>N3481*Diccionario!$B$38</f>
        <v>0.13564308703823527</v>
      </c>
      <c r="P3481">
        <f>O3481*Diccionario!$B$39</f>
        <v>0.12207877833441175</v>
      </c>
      <c r="Q3481">
        <f>P3481*Diccionario!$B$40</f>
        <v>4.8831511333764704E-2</v>
      </c>
      <c r="R3481">
        <f>Q3481*Diccionario!$B$41</f>
        <v>3.1740482366947056E-2</v>
      </c>
      <c r="S3481">
        <f t="shared" si="544"/>
        <v>3.1740482366947056E-2</v>
      </c>
      <c r="T3481">
        <f>I3481*Diccionario!$B$36</f>
        <v>8.9533390784313713</v>
      </c>
      <c r="U3481">
        <f>T3481*Diccionario!$B$42</f>
        <v>0.90428724692156859</v>
      </c>
      <c r="V3481">
        <f>U3481*Diccionario!$B$43</f>
        <v>0.76864415988333323</v>
      </c>
      <c r="W3481">
        <f>V3481*Diccionario!$B$44</f>
        <v>0.14604239037783331</v>
      </c>
      <c r="X3481">
        <f>W3481*Diccionario!$B$45</f>
        <v>5.6956532247354995E-2</v>
      </c>
      <c r="Y3481">
        <f>X3481*Diccionario!$B$46</f>
        <v>5.0691313700145943E-2</v>
      </c>
      <c r="Z3481">
        <f>Y3481*Diccionario!$B$47</f>
        <v>1.8755786069053999E-2</v>
      </c>
      <c r="AA3481">
        <f>Z3481*Diccionario!$B$48</f>
        <v>1.8755786069053999E-2</v>
      </c>
      <c r="AB3481">
        <f>AA3481*Diccionario!$B$49</f>
        <v>1.40668395517905E-2</v>
      </c>
      <c r="AC3481">
        <f t="shared" si="545"/>
        <v>1.40668395517905E-2</v>
      </c>
      <c r="AD3481">
        <f t="shared" si="546"/>
        <v>4.5807321918737556E-2</v>
      </c>
      <c r="AE3481">
        <f t="shared" si="547"/>
        <v>7.6762395509021104E-5</v>
      </c>
      <c r="AF3481" t="e">
        <f ca="1">IF(AD3481="","",_xludf.RANK.EQ(AD3481,$AD$2:$AD$5513,0))</f>
        <v>#NAME?</v>
      </c>
      <c r="AH3481" t="str">
        <f t="shared" si="548"/>
        <v>Baja</v>
      </c>
      <c r="AI3481" t="s">
        <v>153</v>
      </c>
      <c r="AJ3481" t="str">
        <f>IFERROR(VLOOKUP(B3481,Maestro_Regionales!$A$2:$B$35,2,FALSE),"Otras zonas")</f>
        <v>Otras zonas</v>
      </c>
      <c r="AK3481" t="str">
        <f t="shared" si="549"/>
        <v>NUEVA EPS | Otras zonas</v>
      </c>
    </row>
    <row r="3482" spans="1:37">
      <c r="A3482" s="4" t="s">
        <v>1500</v>
      </c>
      <c r="B3482" s="4" t="s">
        <v>1501</v>
      </c>
      <c r="C3482" s="4" t="s">
        <v>1510</v>
      </c>
      <c r="D3482" s="4" t="s">
        <v>1511</v>
      </c>
      <c r="E3482" s="4" t="s">
        <v>85</v>
      </c>
      <c r="F3482" s="4">
        <v>2627</v>
      </c>
      <c r="G3482" s="4">
        <v>910</v>
      </c>
      <c r="H3482" s="4">
        <v>0</v>
      </c>
      <c r="I3482">
        <f t="shared" si="540"/>
        <v>3537</v>
      </c>
      <c r="J3482">
        <f t="shared" si="541"/>
        <v>0.74271981905569695</v>
      </c>
      <c r="K3482">
        <f t="shared" si="542"/>
        <v>0.25728018094430311</v>
      </c>
      <c r="L3482">
        <f t="shared" si="543"/>
        <v>0</v>
      </c>
      <c r="M3482">
        <f>I3482*Diccionario!$B$36</f>
        <v>7.8522093529411761</v>
      </c>
      <c r="N3482">
        <f>M3482*Diccionario!$B$37</f>
        <v>0.7930731446470588</v>
      </c>
      <c r="O3482">
        <f>N3482*Diccionario!$B$38</f>
        <v>0.11896097169705881</v>
      </c>
      <c r="P3482">
        <f>O3482*Diccionario!$B$39</f>
        <v>0.10706487452735293</v>
      </c>
      <c r="Q3482">
        <f>P3482*Diccionario!$B$40</f>
        <v>4.2825949810941177E-2</v>
      </c>
      <c r="R3482">
        <f>Q3482*Diccionario!$B$41</f>
        <v>2.7836867377111767E-2</v>
      </c>
      <c r="S3482">
        <f t="shared" si="544"/>
        <v>2.7836867377111767E-2</v>
      </c>
      <c r="T3482">
        <f>I3482*Diccionario!$B$36</f>
        <v>7.8522093529411761</v>
      </c>
      <c r="U3482">
        <f>T3482*Diccionario!$B$42</f>
        <v>0.7930731446470588</v>
      </c>
      <c r="V3482">
        <f>U3482*Diccionario!$B$43</f>
        <v>0.67411217294999992</v>
      </c>
      <c r="W3482">
        <f>V3482*Diccionario!$B$44</f>
        <v>0.12808131286049998</v>
      </c>
      <c r="X3482">
        <f>W3482*Diccionario!$B$45</f>
        <v>4.9951712015594993E-2</v>
      </c>
      <c r="Y3482">
        <f>X3482*Diccionario!$B$46</f>
        <v>4.4457023693879542E-2</v>
      </c>
      <c r="Z3482">
        <f>Y3482*Diccionario!$B$47</f>
        <v>1.6449098766735431E-2</v>
      </c>
      <c r="AA3482">
        <f>Z3482*Diccionario!$B$48</f>
        <v>1.6449098766735431E-2</v>
      </c>
      <c r="AB3482">
        <f>AA3482*Diccionario!$B$49</f>
        <v>1.2336824075051572E-2</v>
      </c>
      <c r="AC3482">
        <f t="shared" si="545"/>
        <v>1.2336824075051572E-2</v>
      </c>
      <c r="AD3482">
        <f t="shared" si="546"/>
        <v>4.0173691452163339E-2</v>
      </c>
      <c r="AE3482">
        <f t="shared" si="547"/>
        <v>6.7321743842154146E-5</v>
      </c>
      <c r="AF3482" t="e">
        <f ca="1">IF(AD3482="","",_xludf.RANK.EQ(AD3482,$AD$2:$AD$5513,0))</f>
        <v>#NAME?</v>
      </c>
      <c r="AH3482" t="str">
        <f t="shared" si="548"/>
        <v>Baja</v>
      </c>
      <c r="AI3482" t="s">
        <v>153</v>
      </c>
      <c r="AJ3482" t="str">
        <f>IFERROR(VLOOKUP(B3482,Maestro_Regionales!$A$2:$B$35,2,FALSE),"Otras zonas")</f>
        <v>Otras zonas</v>
      </c>
      <c r="AK3482" t="str">
        <f t="shared" si="549"/>
        <v>SALUD TOTAL EPS | Otras zonas</v>
      </c>
    </row>
    <row r="3483" spans="1:37">
      <c r="A3483" s="4" t="s">
        <v>1500</v>
      </c>
      <c r="B3483" s="4" t="s">
        <v>1501</v>
      </c>
      <c r="C3483" s="4" t="s">
        <v>1510</v>
      </c>
      <c r="D3483" s="4" t="s">
        <v>1511</v>
      </c>
      <c r="E3483" s="4" t="s">
        <v>89</v>
      </c>
      <c r="F3483" s="4">
        <v>141</v>
      </c>
      <c r="G3483" s="4">
        <v>749</v>
      </c>
      <c r="H3483" s="4">
        <v>0</v>
      </c>
      <c r="I3483">
        <f t="shared" si="540"/>
        <v>890</v>
      </c>
      <c r="J3483">
        <f t="shared" si="541"/>
        <v>0.15842696629213482</v>
      </c>
      <c r="K3483">
        <f t="shared" si="542"/>
        <v>0.84157303370786518</v>
      </c>
      <c r="L3483">
        <f t="shared" si="543"/>
        <v>0</v>
      </c>
      <c r="M3483">
        <f>I3483*Diccionario!$B$36</f>
        <v>1.9758174509803921</v>
      </c>
      <c r="N3483">
        <f>M3483*Diccionario!$B$37</f>
        <v>0.1995575625490196</v>
      </c>
      <c r="O3483">
        <f>N3483*Diccionario!$B$38</f>
        <v>2.9933634382352938E-2</v>
      </c>
      <c r="P3483">
        <f>O3483*Diccionario!$B$39</f>
        <v>2.6940270944117644E-2</v>
      </c>
      <c r="Q3483">
        <f>P3483*Diccionario!$B$40</f>
        <v>1.0776108377647059E-2</v>
      </c>
      <c r="R3483">
        <f>Q3483*Diccionario!$B$41</f>
        <v>7.0044704454705889E-3</v>
      </c>
      <c r="S3483">
        <f t="shared" si="544"/>
        <v>7.0044704454705889E-3</v>
      </c>
      <c r="T3483">
        <f>I3483*Diccionario!$B$36</f>
        <v>1.9758174509803921</v>
      </c>
      <c r="U3483">
        <f>T3483*Diccionario!$B$42</f>
        <v>0.1995575625490196</v>
      </c>
      <c r="V3483">
        <f>U3483*Diccionario!$B$43</f>
        <v>0.16962392816666666</v>
      </c>
      <c r="W3483">
        <f>V3483*Diccionario!$B$44</f>
        <v>3.2228546351666665E-2</v>
      </c>
      <c r="X3483">
        <f>W3483*Diccionario!$B$45</f>
        <v>1.256913307715E-2</v>
      </c>
      <c r="Y3483">
        <f>X3483*Diccionario!$B$46</f>
        <v>1.1186528438663499E-2</v>
      </c>
      <c r="Z3483">
        <f>Y3483*Diccionario!$B$47</f>
        <v>4.1390155223054942E-3</v>
      </c>
      <c r="AA3483">
        <f>Z3483*Diccionario!$B$48</f>
        <v>4.1390155223054942E-3</v>
      </c>
      <c r="AB3483">
        <f>AA3483*Diccionario!$B$49</f>
        <v>3.1042616417291209E-3</v>
      </c>
      <c r="AC3483">
        <f t="shared" si="545"/>
        <v>3.1042616417291209E-3</v>
      </c>
      <c r="AD3483">
        <f t="shared" si="546"/>
        <v>1.010873208719971E-2</v>
      </c>
      <c r="AE3483">
        <f t="shared" si="547"/>
        <v>1.693987899901532E-5</v>
      </c>
      <c r="AF3483" t="e">
        <f ca="1">IF(AD3483="","",_xludf.RANK.EQ(AD3483,$AD$2:$AD$5513,0))</f>
        <v>#NAME?</v>
      </c>
      <c r="AH3483" t="str">
        <f t="shared" si="548"/>
        <v>Baja</v>
      </c>
      <c r="AI3483" t="s">
        <v>153</v>
      </c>
      <c r="AJ3483" t="str">
        <f>IFERROR(VLOOKUP(B3483,Maestro_Regionales!$A$2:$B$35,2,FALSE),"Otras zonas")</f>
        <v>Otras zonas</v>
      </c>
      <c r="AK3483" t="str">
        <f t="shared" si="549"/>
        <v>PROTEGER EPS (ANTES CAJACOPI EPS) | Otras zonas</v>
      </c>
    </row>
    <row r="3484" spans="1:37">
      <c r="A3484" s="4" t="s">
        <v>1500</v>
      </c>
      <c r="B3484" s="4" t="s">
        <v>1501</v>
      </c>
      <c r="C3484" s="4" t="s">
        <v>1510</v>
      </c>
      <c r="D3484" s="4" t="s">
        <v>1511</v>
      </c>
      <c r="E3484" s="4" t="s">
        <v>90</v>
      </c>
      <c r="F3484" s="4">
        <v>0</v>
      </c>
      <c r="G3484" s="4">
        <v>0</v>
      </c>
      <c r="H3484" s="4">
        <v>245</v>
      </c>
      <c r="I3484">
        <f t="shared" si="540"/>
        <v>245</v>
      </c>
      <c r="J3484">
        <f t="shared" si="541"/>
        <v>0</v>
      </c>
      <c r="K3484">
        <f t="shared" si="542"/>
        <v>0</v>
      </c>
      <c r="L3484">
        <f t="shared" si="543"/>
        <v>1</v>
      </c>
      <c r="M3484">
        <f>I3484*Diccionario!$B$36</f>
        <v>0.54390480392156859</v>
      </c>
      <c r="N3484">
        <f>M3484*Diccionario!$B$37</f>
        <v>5.4934385196078434E-2</v>
      </c>
      <c r="O3484">
        <f>N3484*Diccionario!$B$38</f>
        <v>8.240157779411764E-3</v>
      </c>
      <c r="P3484">
        <f>O3484*Diccionario!$B$39</f>
        <v>7.4161420014705881E-3</v>
      </c>
      <c r="Q3484">
        <f>P3484*Diccionario!$B$40</f>
        <v>2.9664568005882356E-3</v>
      </c>
      <c r="R3484">
        <f>Q3484*Diccionario!$B$41</f>
        <v>1.9281969203823533E-3</v>
      </c>
      <c r="S3484">
        <f t="shared" si="544"/>
        <v>1.9281969203823533E-3</v>
      </c>
      <c r="T3484">
        <f>I3484*Diccionario!$B$36</f>
        <v>0.54390480392156859</v>
      </c>
      <c r="U3484">
        <f>T3484*Diccionario!$B$42</f>
        <v>5.4934385196078434E-2</v>
      </c>
      <c r="V3484">
        <f>U3484*Diccionario!$B$43</f>
        <v>4.6694227416666664E-2</v>
      </c>
      <c r="W3484">
        <f>V3484*Diccionario!$B$44</f>
        <v>8.8719032091666671E-3</v>
      </c>
      <c r="X3484">
        <f>W3484*Diccionario!$B$45</f>
        <v>3.4600422515750004E-3</v>
      </c>
      <c r="Y3484">
        <f>X3484*Diccionario!$B$46</f>
        <v>3.0794376039017502E-3</v>
      </c>
      <c r="Z3484">
        <f>Y3484*Diccionario!$B$47</f>
        <v>1.1393919134436476E-3</v>
      </c>
      <c r="AA3484">
        <f>Z3484*Diccionario!$B$48</f>
        <v>1.1393919134436476E-3</v>
      </c>
      <c r="AB3484">
        <f>AA3484*Diccionario!$B$49</f>
        <v>8.5454393508273567E-4</v>
      </c>
      <c r="AC3484">
        <f t="shared" si="545"/>
        <v>8.5454393508273567E-4</v>
      </c>
      <c r="AD3484">
        <f t="shared" si="546"/>
        <v>2.7827408554650891E-3</v>
      </c>
      <c r="AE3484">
        <f t="shared" si="547"/>
        <v>4.6632251177064653E-6</v>
      </c>
      <c r="AF3484" t="e">
        <f ca="1">IF(AD3484="","",_xludf.RANK.EQ(AD3484,$AD$2:$AD$5513,0))</f>
        <v>#NAME?</v>
      </c>
      <c r="AH3484" t="str">
        <f t="shared" si="548"/>
        <v>Baja</v>
      </c>
      <c r="AI3484" t="s">
        <v>153</v>
      </c>
      <c r="AJ3484" t="str">
        <f>IFERROR(VLOOKUP(B3484,Maestro_Regionales!$A$2:$B$35,2,FALSE),"Otras zonas")</f>
        <v>Otras zonas</v>
      </c>
      <c r="AK3484" t="str">
        <f t="shared" si="549"/>
        <v>REGIMEN DE EXCEPCION | Otras zonas</v>
      </c>
    </row>
    <row r="3485" spans="1:37">
      <c r="A3485" s="4" t="s">
        <v>1500</v>
      </c>
      <c r="B3485" s="4" t="s">
        <v>1501</v>
      </c>
      <c r="C3485" s="4" t="s">
        <v>1510</v>
      </c>
      <c r="D3485" s="4" t="s">
        <v>1511</v>
      </c>
      <c r="E3485" s="4" t="s">
        <v>86</v>
      </c>
      <c r="F3485" s="4">
        <v>38</v>
      </c>
      <c r="G3485" s="4">
        <v>7</v>
      </c>
      <c r="H3485" s="4">
        <v>0</v>
      </c>
      <c r="I3485">
        <f t="shared" si="540"/>
        <v>45</v>
      </c>
      <c r="J3485">
        <f t="shared" si="541"/>
        <v>0.84444444444444444</v>
      </c>
      <c r="K3485">
        <f t="shared" si="542"/>
        <v>0.15555555555555556</v>
      </c>
      <c r="L3485">
        <f t="shared" si="543"/>
        <v>0</v>
      </c>
      <c r="M3485">
        <f>I3485*Diccionario!$B$36</f>
        <v>9.9900882352941173E-2</v>
      </c>
      <c r="N3485">
        <f>M3485*Diccionario!$B$37</f>
        <v>1.0089989117647059E-2</v>
      </c>
      <c r="O3485">
        <f>N3485*Diccionario!$B$38</f>
        <v>1.5134983676470589E-3</v>
      </c>
      <c r="P3485">
        <f>O3485*Diccionario!$B$39</f>
        <v>1.3621485308823531E-3</v>
      </c>
      <c r="Q3485">
        <f>P3485*Diccionario!$B$40</f>
        <v>5.4485941235294126E-4</v>
      </c>
      <c r="R3485">
        <f>Q3485*Diccionario!$B$41</f>
        <v>3.5415861802941181E-4</v>
      </c>
      <c r="S3485">
        <f t="shared" si="544"/>
        <v>3.5415861802941181E-4</v>
      </c>
      <c r="T3485">
        <f>I3485*Diccionario!$B$36</f>
        <v>9.9900882352941173E-2</v>
      </c>
      <c r="U3485">
        <f>T3485*Diccionario!$B$42</f>
        <v>1.0089989117647059E-2</v>
      </c>
      <c r="V3485">
        <f>U3485*Diccionario!$B$43</f>
        <v>8.5764907500000005E-3</v>
      </c>
      <c r="W3485">
        <f>V3485*Diccionario!$B$44</f>
        <v>1.6295332425000002E-3</v>
      </c>
      <c r="X3485">
        <f>W3485*Diccionario!$B$45</f>
        <v>6.3551796457500011E-4</v>
      </c>
      <c r="Y3485">
        <f>X3485*Diccionario!$B$46</f>
        <v>5.6561098847175012E-4</v>
      </c>
      <c r="Z3485">
        <f>Y3485*Diccionario!$B$47</f>
        <v>2.0927606573454755E-4</v>
      </c>
      <c r="AA3485">
        <f>Z3485*Diccionario!$B$48</f>
        <v>2.0927606573454755E-4</v>
      </c>
      <c r="AB3485">
        <f>AA3485*Diccionario!$B$49</f>
        <v>1.5695704930091065E-4</v>
      </c>
      <c r="AC3485">
        <f t="shared" si="545"/>
        <v>1.5695704930091065E-4</v>
      </c>
      <c r="AD3485">
        <f t="shared" si="546"/>
        <v>5.1111566733032243E-4</v>
      </c>
      <c r="AE3485">
        <f t="shared" si="547"/>
        <v>8.5651073590526917E-7</v>
      </c>
      <c r="AF3485" t="e">
        <f ca="1">IF(AD3485="","",_xludf.RANK.EQ(AD3485,$AD$2:$AD$5513,0))</f>
        <v>#NAME?</v>
      </c>
      <c r="AH3485" t="str">
        <f t="shared" si="548"/>
        <v>Baja</v>
      </c>
      <c r="AI3485" t="s">
        <v>153</v>
      </c>
      <c r="AJ3485" t="str">
        <f>IFERROR(VLOOKUP(B3485,Maestro_Regionales!$A$2:$B$35,2,FALSE),"Otras zonas")</f>
        <v>Otras zonas</v>
      </c>
      <c r="AK3485" t="str">
        <f t="shared" si="549"/>
        <v>EPS SANITAS | Otras zonas</v>
      </c>
    </row>
    <row r="3486" spans="1:37">
      <c r="A3486" s="4" t="s">
        <v>1500</v>
      </c>
      <c r="B3486" s="4" t="s">
        <v>1501</v>
      </c>
      <c r="C3486" s="4" t="s">
        <v>1512</v>
      </c>
      <c r="D3486" s="4" t="s">
        <v>1513</v>
      </c>
      <c r="E3486" s="4" t="s">
        <v>87</v>
      </c>
      <c r="F3486" s="4">
        <v>692</v>
      </c>
      <c r="G3486" s="4">
        <v>2363</v>
      </c>
      <c r="H3486" s="4">
        <v>0</v>
      </c>
      <c r="I3486">
        <f t="shared" si="540"/>
        <v>3055</v>
      </c>
      <c r="J3486">
        <f t="shared" si="541"/>
        <v>0.22651391162029461</v>
      </c>
      <c r="K3486">
        <f t="shared" si="542"/>
        <v>0.77348608837970545</v>
      </c>
      <c r="L3486">
        <f t="shared" si="543"/>
        <v>0</v>
      </c>
      <c r="M3486">
        <f>I3486*Diccionario!$B$36</f>
        <v>6.7821599019607834</v>
      </c>
      <c r="N3486">
        <f>M3486*Diccionario!$B$37</f>
        <v>0.68499815009803922</v>
      </c>
      <c r="O3486">
        <f>N3486*Diccionario!$B$38</f>
        <v>0.10274972251470588</v>
      </c>
      <c r="P3486">
        <f>O3486*Diccionario!$B$39</f>
        <v>9.2474750263235289E-2</v>
      </c>
      <c r="Q3486">
        <f>P3486*Diccionario!$B$40</f>
        <v>3.698990010529412E-2</v>
      </c>
      <c r="R3486">
        <f>Q3486*Diccionario!$B$41</f>
        <v>2.4043435068441178E-2</v>
      </c>
      <c r="S3486">
        <f t="shared" si="544"/>
        <v>2.4043435068441178E-2</v>
      </c>
      <c r="T3486">
        <f>I3486*Diccionario!$B$36</f>
        <v>6.7821599019607834</v>
      </c>
      <c r="U3486">
        <f>T3486*Diccionario!$B$42</f>
        <v>0.68499815009803922</v>
      </c>
      <c r="V3486">
        <f>U3486*Diccionario!$B$43</f>
        <v>0.58224842758333328</v>
      </c>
      <c r="W3486">
        <f>V3486*Diccionario!$B$44</f>
        <v>0.11062720124083332</v>
      </c>
      <c r="X3486">
        <f>W3486*Diccionario!$B$45</f>
        <v>4.3144608483924998E-2</v>
      </c>
      <c r="Y3486">
        <f>X3486*Diccionario!$B$46</f>
        <v>3.8398701550693248E-2</v>
      </c>
      <c r="Z3486">
        <f>Y3486*Diccionario!$B$47</f>
        <v>1.4207519573756502E-2</v>
      </c>
      <c r="AA3486">
        <f>Z3486*Diccionario!$B$48</f>
        <v>1.4207519573756502E-2</v>
      </c>
      <c r="AB3486">
        <f>AA3486*Diccionario!$B$49</f>
        <v>1.0655639680317377E-2</v>
      </c>
      <c r="AC3486">
        <f t="shared" si="545"/>
        <v>1.0655639680317377E-2</v>
      </c>
      <c r="AD3486">
        <f t="shared" si="546"/>
        <v>3.4699074748758552E-2</v>
      </c>
      <c r="AE3486">
        <f t="shared" si="547"/>
        <v>5.814756218201326E-5</v>
      </c>
      <c r="AF3486" t="e">
        <f ca="1">IF(AD3486="","",_xludf.RANK.EQ(AD3486,$AD$2:$AD$5513,0))</f>
        <v>#NAME?</v>
      </c>
      <c r="AH3486" t="str">
        <f t="shared" si="548"/>
        <v>Baja</v>
      </c>
      <c r="AI3486" t="s">
        <v>153</v>
      </c>
      <c r="AJ3486" t="str">
        <f>IFERROR(VLOOKUP(B3486,Maestro_Regionales!$A$2:$B$35,2,FALSE),"Otras zonas")</f>
        <v>Otras zonas</v>
      </c>
      <c r="AK3486" t="str">
        <f t="shared" si="549"/>
        <v>NUEVA EPS | Otras zonas</v>
      </c>
    </row>
    <row r="3487" spans="1:37">
      <c r="A3487" s="4" t="s">
        <v>1500</v>
      </c>
      <c r="B3487" s="4" t="s">
        <v>1501</v>
      </c>
      <c r="C3487" s="4" t="s">
        <v>1512</v>
      </c>
      <c r="D3487" s="4" t="s">
        <v>1513</v>
      </c>
      <c r="E3487" s="4" t="s">
        <v>89</v>
      </c>
      <c r="F3487" s="4">
        <v>58</v>
      </c>
      <c r="G3487" s="4">
        <v>1159</v>
      </c>
      <c r="H3487" s="4">
        <v>0</v>
      </c>
      <c r="I3487">
        <f t="shared" si="540"/>
        <v>1217</v>
      </c>
      <c r="J3487">
        <f t="shared" si="541"/>
        <v>4.7658175842235001E-2</v>
      </c>
      <c r="K3487">
        <f t="shared" si="542"/>
        <v>0.95234182415776503</v>
      </c>
      <c r="L3487">
        <f t="shared" si="543"/>
        <v>0</v>
      </c>
      <c r="M3487">
        <f>I3487*Diccionario!$B$36</f>
        <v>2.7017638627450977</v>
      </c>
      <c r="N3487">
        <f>M3487*Diccionario!$B$37</f>
        <v>0.27287815013725486</v>
      </c>
      <c r="O3487">
        <f>N3487*Diccionario!$B$38</f>
        <v>4.0931722520588229E-2</v>
      </c>
      <c r="P3487">
        <f>O3487*Diccionario!$B$39</f>
        <v>3.6838550268529405E-2</v>
      </c>
      <c r="Q3487">
        <f>P3487*Diccionario!$B$40</f>
        <v>1.4735420107411763E-2</v>
      </c>
      <c r="R3487">
        <f>Q3487*Diccionario!$B$41</f>
        <v>9.5780230698176462E-3</v>
      </c>
      <c r="S3487">
        <f t="shared" si="544"/>
        <v>9.5780230698176462E-3</v>
      </c>
      <c r="T3487">
        <f>I3487*Diccionario!$B$36</f>
        <v>2.7017638627450977</v>
      </c>
      <c r="U3487">
        <f>T3487*Diccionario!$B$42</f>
        <v>0.27287815013725486</v>
      </c>
      <c r="V3487">
        <f>U3487*Diccionario!$B$43</f>
        <v>0.23194642761666662</v>
      </c>
      <c r="W3487">
        <f>V3487*Diccionario!$B$44</f>
        <v>4.4069821247166657E-2</v>
      </c>
      <c r="X3487">
        <f>W3487*Diccionario!$B$45</f>
        <v>1.7187230286394996E-2</v>
      </c>
      <c r="Y3487">
        <f>X3487*Diccionario!$B$46</f>
        <v>1.5296634954891546E-2</v>
      </c>
      <c r="Z3487">
        <f>Y3487*Diccionario!$B$47</f>
        <v>5.6597549333098716E-3</v>
      </c>
      <c r="AA3487">
        <f>Z3487*Diccionario!$B$48</f>
        <v>5.6597549333098716E-3</v>
      </c>
      <c r="AB3487">
        <f>AA3487*Diccionario!$B$49</f>
        <v>4.2448161999824041E-3</v>
      </c>
      <c r="AC3487">
        <f t="shared" si="545"/>
        <v>4.2448161999824041E-3</v>
      </c>
      <c r="AD3487">
        <f t="shared" si="546"/>
        <v>1.382283926980005E-2</v>
      </c>
      <c r="AE3487">
        <f t="shared" si="547"/>
        <v>2.3163857013260273E-5</v>
      </c>
      <c r="AF3487" t="e">
        <f ca="1">IF(AD3487="","",_xludf.RANK.EQ(AD3487,$AD$2:$AD$5513,0))</f>
        <v>#NAME?</v>
      </c>
      <c r="AH3487" t="str">
        <f t="shared" si="548"/>
        <v>Baja</v>
      </c>
      <c r="AI3487" t="s">
        <v>153</v>
      </c>
      <c r="AJ3487" t="str">
        <f>IFERROR(VLOOKUP(B3487,Maestro_Regionales!$A$2:$B$35,2,FALSE),"Otras zonas")</f>
        <v>Otras zonas</v>
      </c>
      <c r="AK3487" t="str">
        <f t="shared" si="549"/>
        <v>PROTEGER EPS (ANTES CAJACOPI EPS) | Otras zonas</v>
      </c>
    </row>
    <row r="3488" spans="1:37">
      <c r="A3488" s="4" t="s">
        <v>1500</v>
      </c>
      <c r="B3488" s="4" t="s">
        <v>1501</v>
      </c>
      <c r="C3488" s="4" t="s">
        <v>1512</v>
      </c>
      <c r="D3488" s="4" t="s">
        <v>1513</v>
      </c>
      <c r="E3488" s="4" t="s">
        <v>416</v>
      </c>
      <c r="F3488" s="4">
        <v>67</v>
      </c>
      <c r="G3488" s="4">
        <v>758</v>
      </c>
      <c r="H3488" s="4">
        <v>0</v>
      </c>
      <c r="I3488">
        <f t="shared" si="540"/>
        <v>825</v>
      </c>
      <c r="J3488">
        <f t="shared" si="541"/>
        <v>8.1212121212121208E-2</v>
      </c>
      <c r="K3488">
        <f t="shared" si="542"/>
        <v>0.91878787878787882</v>
      </c>
      <c r="L3488">
        <f t="shared" si="543"/>
        <v>0</v>
      </c>
      <c r="M3488">
        <f>I3488*Diccionario!$B$36</f>
        <v>1.8315161764705881</v>
      </c>
      <c r="N3488">
        <f>M3488*Diccionario!$B$37</f>
        <v>0.18498313382352941</v>
      </c>
      <c r="O3488">
        <f>N3488*Diccionario!$B$38</f>
        <v>2.7747470073529411E-2</v>
      </c>
      <c r="P3488">
        <f>O3488*Diccionario!$B$39</f>
        <v>2.4972723066176469E-2</v>
      </c>
      <c r="Q3488">
        <f>P3488*Diccionario!$B$40</f>
        <v>9.9890892264705884E-3</v>
      </c>
      <c r="R3488">
        <f>Q3488*Diccionario!$B$41</f>
        <v>6.492907997205883E-3</v>
      </c>
      <c r="S3488">
        <f t="shared" si="544"/>
        <v>6.492907997205883E-3</v>
      </c>
      <c r="T3488">
        <f>I3488*Diccionario!$B$36</f>
        <v>1.8315161764705881</v>
      </c>
      <c r="U3488">
        <f>T3488*Diccionario!$B$42</f>
        <v>0.18498313382352941</v>
      </c>
      <c r="V3488">
        <f>U3488*Diccionario!$B$43</f>
        <v>0.15723566375</v>
      </c>
      <c r="W3488">
        <f>V3488*Diccionario!$B$44</f>
        <v>2.9874776112500001E-2</v>
      </c>
      <c r="X3488">
        <f>W3488*Diccionario!$B$45</f>
        <v>1.1651162683875001E-2</v>
      </c>
      <c r="Y3488">
        <f>X3488*Diccionario!$B$46</f>
        <v>1.0369534788648752E-2</v>
      </c>
      <c r="Z3488">
        <f>Y3488*Diccionario!$B$47</f>
        <v>3.8367278718000383E-3</v>
      </c>
      <c r="AA3488">
        <f>Z3488*Diccionario!$B$48</f>
        <v>3.8367278718000383E-3</v>
      </c>
      <c r="AB3488">
        <f>AA3488*Diccionario!$B$49</f>
        <v>2.8775459038500287E-3</v>
      </c>
      <c r="AC3488">
        <f t="shared" si="545"/>
        <v>2.8775459038500287E-3</v>
      </c>
      <c r="AD3488">
        <f t="shared" si="546"/>
        <v>9.3704539010559112E-3</v>
      </c>
      <c r="AE3488">
        <f t="shared" si="547"/>
        <v>1.5702696824929935E-5</v>
      </c>
      <c r="AF3488" t="e">
        <f ca="1">IF(AD3488="","",_xludf.RANK.EQ(AD3488,$AD$2:$AD$5513,0))</f>
        <v>#NAME?</v>
      </c>
      <c r="AH3488" t="str">
        <f t="shared" si="548"/>
        <v>Baja</v>
      </c>
      <c r="AI3488" t="s">
        <v>153</v>
      </c>
      <c r="AJ3488" t="str">
        <f>IFERROR(VLOOKUP(B3488,Maestro_Regionales!$A$2:$B$35,2,FALSE),"Otras zonas")</f>
        <v>Otras zonas</v>
      </c>
      <c r="AK3488" t="str">
        <f t="shared" si="549"/>
        <v>CAPITAL SALUD EPS | Otras zonas</v>
      </c>
    </row>
    <row r="3489" spans="1:37">
      <c r="A3489" s="4" t="s">
        <v>1500</v>
      </c>
      <c r="B3489" s="4" t="s">
        <v>1501</v>
      </c>
      <c r="C3489" s="4" t="s">
        <v>1512</v>
      </c>
      <c r="D3489" s="4" t="s">
        <v>1513</v>
      </c>
      <c r="E3489" s="4" t="s">
        <v>86</v>
      </c>
      <c r="F3489" s="4">
        <v>97</v>
      </c>
      <c r="G3489" s="4">
        <v>44</v>
      </c>
      <c r="H3489" s="4">
        <v>0</v>
      </c>
      <c r="I3489">
        <f t="shared" si="540"/>
        <v>141</v>
      </c>
      <c r="J3489">
        <f t="shared" si="541"/>
        <v>0.68794326241134751</v>
      </c>
      <c r="K3489">
        <f t="shared" si="542"/>
        <v>0.31205673758865249</v>
      </c>
      <c r="L3489">
        <f t="shared" si="543"/>
        <v>0</v>
      </c>
      <c r="M3489">
        <f>I3489*Diccionario!$B$36</f>
        <v>0.31302276470588231</v>
      </c>
      <c r="N3489">
        <f>M3489*Diccionario!$B$37</f>
        <v>3.1615299235294117E-2</v>
      </c>
      <c r="O3489">
        <f>N3489*Diccionario!$B$38</f>
        <v>4.7422948852941177E-3</v>
      </c>
      <c r="P3489">
        <f>O3489*Diccionario!$B$39</f>
        <v>4.2680653967647059E-3</v>
      </c>
      <c r="Q3489">
        <f>P3489*Diccionario!$B$40</f>
        <v>1.7072261587058825E-3</v>
      </c>
      <c r="R3489">
        <f>Q3489*Diccionario!$B$41</f>
        <v>1.1096970031588237E-3</v>
      </c>
      <c r="S3489">
        <f t="shared" si="544"/>
        <v>1.1096970031588237E-3</v>
      </c>
      <c r="T3489">
        <f>I3489*Diccionario!$B$36</f>
        <v>0.31302276470588231</v>
      </c>
      <c r="U3489">
        <f>T3489*Diccionario!$B$42</f>
        <v>3.1615299235294117E-2</v>
      </c>
      <c r="V3489">
        <f>U3489*Diccionario!$B$43</f>
        <v>2.687300435E-2</v>
      </c>
      <c r="W3489">
        <f>V3489*Diccionario!$B$44</f>
        <v>5.1058708264999997E-3</v>
      </c>
      <c r="X3489">
        <f>W3489*Diccionario!$B$45</f>
        <v>1.9912896223349998E-3</v>
      </c>
      <c r="Y3489">
        <f>X3489*Diccionario!$B$46</f>
        <v>1.7722477638781498E-3</v>
      </c>
      <c r="Z3489">
        <f>Y3489*Diccionario!$B$47</f>
        <v>6.5573167263491543E-4</v>
      </c>
      <c r="AA3489">
        <f>Z3489*Diccionario!$B$48</f>
        <v>6.5573167263491543E-4</v>
      </c>
      <c r="AB3489">
        <f>AA3489*Diccionario!$B$49</f>
        <v>4.917987544761866E-4</v>
      </c>
      <c r="AC3489">
        <f t="shared" si="545"/>
        <v>4.917987544761866E-4</v>
      </c>
      <c r="AD3489">
        <f t="shared" si="546"/>
        <v>1.6014957576350104E-3</v>
      </c>
      <c r="AE3489">
        <f t="shared" si="547"/>
        <v>2.6837336391698432E-6</v>
      </c>
      <c r="AF3489" t="e">
        <f ca="1">IF(AD3489="","",_xludf.RANK.EQ(AD3489,$AD$2:$AD$5513,0))</f>
        <v>#NAME?</v>
      </c>
      <c r="AH3489" t="str">
        <f t="shared" si="548"/>
        <v>Baja</v>
      </c>
      <c r="AI3489" t="s">
        <v>153</v>
      </c>
      <c r="AJ3489" t="str">
        <f>IFERROR(VLOOKUP(B3489,Maestro_Regionales!$A$2:$B$35,2,FALSE),"Otras zonas")</f>
        <v>Otras zonas</v>
      </c>
      <c r="AK3489" t="str">
        <f t="shared" si="549"/>
        <v>EPS SANITAS | Otras zonas</v>
      </c>
    </row>
    <row r="3490" spans="1:37">
      <c r="A3490" s="4" t="s">
        <v>1500</v>
      </c>
      <c r="B3490" s="4" t="s">
        <v>1501</v>
      </c>
      <c r="C3490" s="4" t="s">
        <v>1512</v>
      </c>
      <c r="D3490" s="4" t="s">
        <v>1513</v>
      </c>
      <c r="E3490" s="4" t="s">
        <v>90</v>
      </c>
      <c r="F3490" s="4">
        <v>0</v>
      </c>
      <c r="G3490" s="4">
        <v>0</v>
      </c>
      <c r="H3490" s="4">
        <v>24</v>
      </c>
      <c r="I3490">
        <f t="shared" si="540"/>
        <v>24</v>
      </c>
      <c r="J3490">
        <f t="shared" si="541"/>
        <v>0</v>
      </c>
      <c r="K3490">
        <f t="shared" si="542"/>
        <v>0</v>
      </c>
      <c r="L3490">
        <f t="shared" si="543"/>
        <v>1</v>
      </c>
      <c r="M3490">
        <f>I3490*Diccionario!$B$36</f>
        <v>5.328047058823529E-2</v>
      </c>
      <c r="N3490">
        <f>M3490*Diccionario!$B$37</f>
        <v>5.3813275294117644E-3</v>
      </c>
      <c r="O3490">
        <f>N3490*Diccionario!$B$38</f>
        <v>8.071991294117646E-4</v>
      </c>
      <c r="P3490">
        <f>O3490*Diccionario!$B$39</f>
        <v>7.2647921647058813E-4</v>
      </c>
      <c r="Q3490">
        <f>P3490*Diccionario!$B$40</f>
        <v>2.9059168658823525E-4</v>
      </c>
      <c r="R3490">
        <f>Q3490*Diccionario!$B$41</f>
        <v>1.8888459628235292E-4</v>
      </c>
      <c r="S3490">
        <f t="shared" si="544"/>
        <v>1.8888459628235292E-4</v>
      </c>
      <c r="T3490">
        <f>I3490*Diccionario!$B$36</f>
        <v>5.328047058823529E-2</v>
      </c>
      <c r="U3490">
        <f>T3490*Diccionario!$B$42</f>
        <v>5.3813275294117644E-3</v>
      </c>
      <c r="V3490">
        <f>U3490*Diccionario!$B$43</f>
        <v>4.5741283999999995E-3</v>
      </c>
      <c r="W3490">
        <f>V3490*Diccionario!$B$44</f>
        <v>8.6908439599999994E-4</v>
      </c>
      <c r="X3490">
        <f>W3490*Diccionario!$B$45</f>
        <v>3.3894291443999997E-4</v>
      </c>
      <c r="Y3490">
        <f>X3490*Diccionario!$B$46</f>
        <v>3.0165919385159999E-4</v>
      </c>
      <c r="Z3490">
        <f>Y3490*Diccionario!$B$47</f>
        <v>1.1161390172509199E-4</v>
      </c>
      <c r="AA3490">
        <f>Z3490*Diccionario!$B$48</f>
        <v>1.1161390172509199E-4</v>
      </c>
      <c r="AB3490">
        <f>AA3490*Diccionario!$B$49</f>
        <v>8.3710426293818994E-5</v>
      </c>
      <c r="AC3490">
        <f t="shared" si="545"/>
        <v>8.3710426293818994E-5</v>
      </c>
      <c r="AD3490">
        <f t="shared" si="546"/>
        <v>2.7259502257617193E-4</v>
      </c>
      <c r="AE3490">
        <f t="shared" si="547"/>
        <v>4.5680572581614348E-7</v>
      </c>
      <c r="AF3490" t="e">
        <f ca="1">IF(AD3490="","",_xludf.RANK.EQ(AD3490,$AD$2:$AD$5513,0))</f>
        <v>#NAME?</v>
      </c>
      <c r="AH3490" t="str">
        <f t="shared" si="548"/>
        <v>Baja</v>
      </c>
      <c r="AI3490" t="s">
        <v>153</v>
      </c>
      <c r="AJ3490" t="str">
        <f>IFERROR(VLOOKUP(B3490,Maestro_Regionales!$A$2:$B$35,2,FALSE),"Otras zonas")</f>
        <v>Otras zonas</v>
      </c>
      <c r="AK3490" t="str">
        <f t="shared" si="549"/>
        <v>REGIMEN DE EXCEPCION | Otras zonas</v>
      </c>
    </row>
    <row r="3491" spans="1:37">
      <c r="A3491" s="4" t="s">
        <v>1500</v>
      </c>
      <c r="B3491" s="4" t="s">
        <v>1501</v>
      </c>
      <c r="C3491" s="4" t="s">
        <v>1514</v>
      </c>
      <c r="D3491" s="4" t="s">
        <v>1515</v>
      </c>
      <c r="E3491" s="4" t="s">
        <v>87</v>
      </c>
      <c r="F3491" s="4">
        <v>4589</v>
      </c>
      <c r="G3491" s="4">
        <v>5436</v>
      </c>
      <c r="H3491" s="4">
        <v>0</v>
      </c>
      <c r="I3491">
        <f t="shared" si="540"/>
        <v>10025</v>
      </c>
      <c r="J3491">
        <f t="shared" si="541"/>
        <v>0.45775561097256856</v>
      </c>
      <c r="K3491">
        <f t="shared" si="542"/>
        <v>0.54224438902743144</v>
      </c>
      <c r="L3491">
        <f t="shared" si="543"/>
        <v>0</v>
      </c>
      <c r="M3491">
        <f>I3491*Diccionario!$B$36</f>
        <v>22.255696568627449</v>
      </c>
      <c r="N3491">
        <f>M3491*Diccionario!$B$37</f>
        <v>2.2478253534313724</v>
      </c>
      <c r="O3491">
        <f>N3491*Diccionario!$B$38</f>
        <v>0.33717380301470584</v>
      </c>
      <c r="P3491">
        <f>O3491*Diccionario!$B$39</f>
        <v>0.30345642271323525</v>
      </c>
      <c r="Q3491">
        <f>P3491*Diccionario!$B$40</f>
        <v>0.1213825690852941</v>
      </c>
      <c r="R3491">
        <f>Q3491*Diccionario!$B$41</f>
        <v>7.8898669905441171E-2</v>
      </c>
      <c r="S3491">
        <f t="shared" si="544"/>
        <v>7.8898669905441171E-2</v>
      </c>
      <c r="T3491">
        <f>I3491*Diccionario!$B$36</f>
        <v>22.255696568627449</v>
      </c>
      <c r="U3491">
        <f>T3491*Diccionario!$B$42</f>
        <v>2.2478253534313724</v>
      </c>
      <c r="V3491">
        <f>U3491*Diccionario!$B$43</f>
        <v>1.9106515504166663</v>
      </c>
      <c r="W3491">
        <f>V3491*Diccionario!$B$44</f>
        <v>0.36302379457916661</v>
      </c>
      <c r="X3491">
        <f>W3491*Diccionario!$B$45</f>
        <v>0.14157927988587499</v>
      </c>
      <c r="Y3491">
        <f>X3491*Diccionario!$B$46</f>
        <v>0.12600555909842873</v>
      </c>
      <c r="Z3491">
        <f>Y3491*Diccionario!$B$47</f>
        <v>4.6622056866418626E-2</v>
      </c>
      <c r="AA3491">
        <f>Z3491*Diccionario!$B$48</f>
        <v>4.6622056866418626E-2</v>
      </c>
      <c r="AB3491">
        <f>AA3491*Diccionario!$B$49</f>
        <v>3.496654264981397E-2</v>
      </c>
      <c r="AC3491">
        <f t="shared" si="545"/>
        <v>3.496654264981397E-2</v>
      </c>
      <c r="AD3491">
        <f t="shared" si="546"/>
        <v>0.11386521255525514</v>
      </c>
      <c r="AE3491">
        <f t="shared" si="547"/>
        <v>1.9081155838778492E-4</v>
      </c>
      <c r="AF3491" t="e">
        <f ca="1">IF(AD3491="","",_xludf.RANK.EQ(AD3491,$AD$2:$AD$5513,0))</f>
        <v>#NAME?</v>
      </c>
      <c r="AH3491" t="str">
        <f t="shared" si="548"/>
        <v>Baja</v>
      </c>
      <c r="AI3491" t="s">
        <v>153</v>
      </c>
      <c r="AJ3491" t="str">
        <f>IFERROR(VLOOKUP(B3491,Maestro_Regionales!$A$2:$B$35,2,FALSE),"Otras zonas")</f>
        <v>Otras zonas</v>
      </c>
      <c r="AK3491" t="str">
        <f t="shared" si="549"/>
        <v>NUEVA EPS | Otras zonas</v>
      </c>
    </row>
    <row r="3492" spans="1:37">
      <c r="A3492" s="4" t="s">
        <v>1500</v>
      </c>
      <c r="B3492" s="4" t="s">
        <v>1501</v>
      </c>
      <c r="C3492" s="4" t="s">
        <v>1514</v>
      </c>
      <c r="D3492" s="4" t="s">
        <v>1515</v>
      </c>
      <c r="E3492" s="4" t="s">
        <v>85</v>
      </c>
      <c r="F3492" s="4">
        <v>4936</v>
      </c>
      <c r="G3492" s="4">
        <v>1595</v>
      </c>
      <c r="H3492" s="4">
        <v>0</v>
      </c>
      <c r="I3492">
        <f t="shared" si="540"/>
        <v>6531</v>
      </c>
      <c r="J3492">
        <f t="shared" si="541"/>
        <v>0.75578012555504515</v>
      </c>
      <c r="K3492">
        <f t="shared" si="542"/>
        <v>0.24421987444495483</v>
      </c>
      <c r="L3492">
        <f t="shared" si="543"/>
        <v>0</v>
      </c>
      <c r="M3492">
        <f>I3492*Diccionario!$B$36</f>
        <v>14.498948058823528</v>
      </c>
      <c r="N3492">
        <f>M3492*Diccionario!$B$37</f>
        <v>1.4643937539411764</v>
      </c>
      <c r="O3492">
        <f>N3492*Diccionario!$B$38</f>
        <v>0.21965906309117647</v>
      </c>
      <c r="P3492">
        <f>O3492*Diccionario!$B$39</f>
        <v>0.19769315678205882</v>
      </c>
      <c r="Q3492">
        <f>P3492*Diccionario!$B$40</f>
        <v>7.9077262712823532E-2</v>
      </c>
      <c r="R3492">
        <f>Q3492*Diccionario!$B$41</f>
        <v>5.1400220763335294E-2</v>
      </c>
      <c r="S3492">
        <f t="shared" si="544"/>
        <v>5.1400220763335294E-2</v>
      </c>
      <c r="T3492">
        <f>I3492*Diccionario!$B$36</f>
        <v>14.498948058823528</v>
      </c>
      <c r="U3492">
        <f>T3492*Diccionario!$B$42</f>
        <v>1.4643937539411764</v>
      </c>
      <c r="V3492">
        <f>U3492*Diccionario!$B$43</f>
        <v>1.2447346908499999</v>
      </c>
      <c r="W3492">
        <f>V3492*Diccionario!$B$44</f>
        <v>0.23649959126149997</v>
      </c>
      <c r="X3492">
        <f>W3492*Diccionario!$B$45</f>
        <v>9.2234840591984987E-2</v>
      </c>
      <c r="Y3492">
        <f>X3492*Diccionario!$B$46</f>
        <v>8.2089008126866633E-2</v>
      </c>
      <c r="Z3492">
        <f>Y3492*Diccionario!$B$47</f>
        <v>3.0372933006940654E-2</v>
      </c>
      <c r="AA3492">
        <f>Z3492*Diccionario!$B$48</f>
        <v>3.0372933006940654E-2</v>
      </c>
      <c r="AB3492">
        <f>AA3492*Diccionario!$B$49</f>
        <v>2.2779699755205489E-2</v>
      </c>
      <c r="AC3492">
        <f t="shared" si="545"/>
        <v>2.2779699755205489E-2</v>
      </c>
      <c r="AD3492">
        <f t="shared" si="546"/>
        <v>7.4179920518540776E-2</v>
      </c>
      <c r="AE3492">
        <f t="shared" si="547"/>
        <v>1.2430825813771802E-4</v>
      </c>
      <c r="AF3492" t="e">
        <f ca="1">IF(AD3492="","",_xludf.RANK.EQ(AD3492,$AD$2:$AD$5513,0))</f>
        <v>#NAME?</v>
      </c>
      <c r="AH3492" t="str">
        <f t="shared" si="548"/>
        <v>Baja</v>
      </c>
      <c r="AI3492" t="s">
        <v>153</v>
      </c>
      <c r="AJ3492" t="str">
        <f>IFERROR(VLOOKUP(B3492,Maestro_Regionales!$A$2:$B$35,2,FALSE),"Otras zonas")</f>
        <v>Otras zonas</v>
      </c>
      <c r="AK3492" t="str">
        <f t="shared" si="549"/>
        <v>SALUD TOTAL EPS | Otras zonas</v>
      </c>
    </row>
    <row r="3493" spans="1:37">
      <c r="A3493" s="4" t="s">
        <v>1500</v>
      </c>
      <c r="B3493" s="4" t="s">
        <v>1501</v>
      </c>
      <c r="C3493" s="4" t="s">
        <v>1514</v>
      </c>
      <c r="D3493" s="4" t="s">
        <v>1515</v>
      </c>
      <c r="E3493" s="4" t="s">
        <v>89</v>
      </c>
      <c r="F3493" s="4">
        <v>586</v>
      </c>
      <c r="G3493" s="4">
        <v>5642</v>
      </c>
      <c r="H3493" s="4">
        <v>0</v>
      </c>
      <c r="I3493">
        <f t="shared" si="540"/>
        <v>6228</v>
      </c>
      <c r="J3493">
        <f t="shared" si="541"/>
        <v>9.4091201027617213E-2</v>
      </c>
      <c r="K3493">
        <f t="shared" si="542"/>
        <v>0.90590879897238274</v>
      </c>
      <c r="L3493">
        <f t="shared" si="543"/>
        <v>0</v>
      </c>
      <c r="M3493">
        <f>I3493*Diccionario!$B$36</f>
        <v>13.826282117647057</v>
      </c>
      <c r="N3493">
        <f>M3493*Diccionario!$B$37</f>
        <v>1.3964544938823529</v>
      </c>
      <c r="O3493">
        <f>N3493*Diccionario!$B$38</f>
        <v>0.20946817408235294</v>
      </c>
      <c r="P3493">
        <f>O3493*Diccionario!$B$39</f>
        <v>0.18852135667411765</v>
      </c>
      <c r="Q3493">
        <f>P3493*Diccionario!$B$40</f>
        <v>7.5408542669647069E-2</v>
      </c>
      <c r="R3493">
        <f>Q3493*Diccionario!$B$41</f>
        <v>4.9015552735270598E-2</v>
      </c>
      <c r="S3493">
        <f t="shared" si="544"/>
        <v>4.9015552735270598E-2</v>
      </c>
      <c r="T3493">
        <f>I3493*Diccionario!$B$36</f>
        <v>13.826282117647057</v>
      </c>
      <c r="U3493">
        <f>T3493*Diccionario!$B$42</f>
        <v>1.3964544938823529</v>
      </c>
      <c r="V3493">
        <f>U3493*Diccionario!$B$43</f>
        <v>1.1869863197999999</v>
      </c>
      <c r="W3493">
        <f>V3493*Diccionario!$B$44</f>
        <v>0.22552740076199998</v>
      </c>
      <c r="X3493">
        <f>W3493*Diccionario!$B$45</f>
        <v>8.7955686297179994E-2</v>
      </c>
      <c r="Y3493">
        <f>X3493*Diccionario!$B$46</f>
        <v>7.8280560804490196E-2</v>
      </c>
      <c r="Z3493">
        <f>Y3493*Diccionario!$B$47</f>
        <v>2.8963807497661372E-2</v>
      </c>
      <c r="AA3493">
        <f>Z3493*Diccionario!$B$48</f>
        <v>2.8963807497661372E-2</v>
      </c>
      <c r="AB3493">
        <f>AA3493*Diccionario!$B$49</f>
        <v>2.172285562324603E-2</v>
      </c>
      <c r="AC3493">
        <f t="shared" si="545"/>
        <v>2.172285562324603E-2</v>
      </c>
      <c r="AD3493">
        <f t="shared" si="546"/>
        <v>7.0738408358516636E-2</v>
      </c>
      <c r="AE3493">
        <f t="shared" si="547"/>
        <v>1.1854108584928927E-4</v>
      </c>
      <c r="AF3493" t="e">
        <f ca="1">IF(AD3493="","",_xludf.RANK.EQ(AD3493,$AD$2:$AD$5513,0))</f>
        <v>#NAME?</v>
      </c>
      <c r="AH3493" t="str">
        <f t="shared" si="548"/>
        <v>Baja</v>
      </c>
      <c r="AI3493" t="s">
        <v>153</v>
      </c>
      <c r="AJ3493" t="str">
        <f>IFERROR(VLOOKUP(B3493,Maestro_Regionales!$A$2:$B$35,2,FALSE),"Otras zonas")</f>
        <v>Otras zonas</v>
      </c>
      <c r="AK3493" t="str">
        <f t="shared" si="549"/>
        <v>PROTEGER EPS (ANTES CAJACOPI EPS) | Otras zonas</v>
      </c>
    </row>
    <row r="3494" spans="1:37">
      <c r="A3494" s="4" t="s">
        <v>1500</v>
      </c>
      <c r="B3494" s="4" t="s">
        <v>1501</v>
      </c>
      <c r="C3494" s="4" t="s">
        <v>1514</v>
      </c>
      <c r="D3494" s="4" t="s">
        <v>1515</v>
      </c>
      <c r="E3494" s="4" t="s">
        <v>416</v>
      </c>
      <c r="F3494" s="4">
        <v>93</v>
      </c>
      <c r="G3494" s="4">
        <v>762</v>
      </c>
      <c r="H3494" s="4">
        <v>0</v>
      </c>
      <c r="I3494">
        <f t="shared" si="540"/>
        <v>855</v>
      </c>
      <c r="J3494">
        <f t="shared" si="541"/>
        <v>0.10877192982456141</v>
      </c>
      <c r="K3494">
        <f t="shared" si="542"/>
        <v>0.89122807017543859</v>
      </c>
      <c r="L3494">
        <f t="shared" si="543"/>
        <v>0</v>
      </c>
      <c r="M3494">
        <f>I3494*Diccionario!$B$36</f>
        <v>1.8981167647058823</v>
      </c>
      <c r="N3494">
        <f>M3494*Diccionario!$B$37</f>
        <v>0.19170979323529413</v>
      </c>
      <c r="O3494">
        <f>N3494*Diccionario!$B$38</f>
        <v>2.8756468985294117E-2</v>
      </c>
      <c r="P3494">
        <f>O3494*Diccionario!$B$39</f>
        <v>2.5880822086764708E-2</v>
      </c>
      <c r="Q3494">
        <f>P3494*Diccionario!$B$40</f>
        <v>1.0352328834705883E-2</v>
      </c>
      <c r="R3494">
        <f>Q3494*Diccionario!$B$41</f>
        <v>6.7290137425588242E-3</v>
      </c>
      <c r="S3494">
        <f t="shared" si="544"/>
        <v>6.7290137425588242E-3</v>
      </c>
      <c r="T3494">
        <f>I3494*Diccionario!$B$36</f>
        <v>1.8981167647058823</v>
      </c>
      <c r="U3494">
        <f>T3494*Diccionario!$B$42</f>
        <v>0.19170979323529413</v>
      </c>
      <c r="V3494">
        <f>U3494*Diccionario!$B$43</f>
        <v>0.16295332425</v>
      </c>
      <c r="W3494">
        <f>V3494*Diccionario!$B$44</f>
        <v>3.0961131607500001E-2</v>
      </c>
      <c r="X3494">
        <f>W3494*Diccionario!$B$45</f>
        <v>1.2074841326925E-2</v>
      </c>
      <c r="Y3494">
        <f>X3494*Diccionario!$B$46</f>
        <v>1.074660878096325E-2</v>
      </c>
      <c r="Z3494">
        <f>Y3494*Diccionario!$B$47</f>
        <v>3.9762452489564021E-3</v>
      </c>
      <c r="AA3494">
        <f>Z3494*Diccionario!$B$48</f>
        <v>3.9762452489564021E-3</v>
      </c>
      <c r="AB3494">
        <f>AA3494*Diccionario!$B$49</f>
        <v>2.9821839367173016E-3</v>
      </c>
      <c r="AC3494">
        <f t="shared" si="545"/>
        <v>2.9821839367173016E-3</v>
      </c>
      <c r="AD3494">
        <f t="shared" si="546"/>
        <v>9.7111976792761262E-3</v>
      </c>
      <c r="AE3494">
        <f t="shared" si="547"/>
        <v>1.6273703982200115E-5</v>
      </c>
      <c r="AF3494" t="e">
        <f ca="1">IF(AD3494="","",_xludf.RANK.EQ(AD3494,$AD$2:$AD$5513,0))</f>
        <v>#NAME?</v>
      </c>
      <c r="AH3494" t="str">
        <f t="shared" si="548"/>
        <v>Baja</v>
      </c>
      <c r="AI3494" t="s">
        <v>153</v>
      </c>
      <c r="AJ3494" t="str">
        <f>IFERROR(VLOOKUP(B3494,Maestro_Regionales!$A$2:$B$35,2,FALSE),"Otras zonas")</f>
        <v>Otras zonas</v>
      </c>
      <c r="AK3494" t="str">
        <f t="shared" si="549"/>
        <v>CAPITAL SALUD EPS | Otras zonas</v>
      </c>
    </row>
    <row r="3495" spans="1:37">
      <c r="A3495" s="4" t="s">
        <v>1500</v>
      </c>
      <c r="B3495" s="4" t="s">
        <v>1501</v>
      </c>
      <c r="C3495" s="4" t="s">
        <v>1514</v>
      </c>
      <c r="D3495" s="4" t="s">
        <v>1515</v>
      </c>
      <c r="E3495" s="4" t="s">
        <v>86</v>
      </c>
      <c r="F3495" s="4">
        <v>243</v>
      </c>
      <c r="G3495" s="4">
        <v>65</v>
      </c>
      <c r="H3495" s="4">
        <v>0</v>
      </c>
      <c r="I3495">
        <f t="shared" si="540"/>
        <v>308</v>
      </c>
      <c r="J3495">
        <f t="shared" si="541"/>
        <v>0.78896103896103897</v>
      </c>
      <c r="K3495">
        <f t="shared" si="542"/>
        <v>0.21103896103896103</v>
      </c>
      <c r="L3495">
        <f t="shared" si="543"/>
        <v>0</v>
      </c>
      <c r="M3495">
        <f>I3495*Diccionario!$B$36</f>
        <v>0.68376603921568624</v>
      </c>
      <c r="N3495">
        <f>M3495*Diccionario!$B$37</f>
        <v>6.906036996078431E-2</v>
      </c>
      <c r="O3495">
        <f>N3495*Diccionario!$B$38</f>
        <v>1.0359055494117647E-2</v>
      </c>
      <c r="P3495">
        <f>O3495*Diccionario!$B$39</f>
        <v>9.3231499447058823E-3</v>
      </c>
      <c r="Q3495">
        <f>P3495*Diccionario!$B$40</f>
        <v>3.7292599778823532E-3</v>
      </c>
      <c r="R3495">
        <f>Q3495*Diccionario!$B$41</f>
        <v>2.4240189856235298E-3</v>
      </c>
      <c r="S3495">
        <f t="shared" si="544"/>
        <v>2.4240189856235298E-3</v>
      </c>
      <c r="T3495">
        <f>I3495*Diccionario!$B$36</f>
        <v>0.68376603921568624</v>
      </c>
      <c r="U3495">
        <f>T3495*Diccionario!$B$42</f>
        <v>6.906036996078431E-2</v>
      </c>
      <c r="V3495">
        <f>U3495*Diccionario!$B$43</f>
        <v>5.8701314466666661E-2</v>
      </c>
      <c r="W3495">
        <f>V3495*Diccionario!$B$44</f>
        <v>1.1153249748666666E-2</v>
      </c>
      <c r="X3495">
        <f>W3495*Diccionario!$B$45</f>
        <v>4.3497674019799997E-3</v>
      </c>
      <c r="Y3495">
        <f>X3495*Diccionario!$B$46</f>
        <v>3.8712929877621999E-3</v>
      </c>
      <c r="Z3495">
        <f>Y3495*Diccionario!$B$47</f>
        <v>1.432378405472014E-3</v>
      </c>
      <c r="AA3495">
        <f>Z3495*Diccionario!$B$48</f>
        <v>1.432378405472014E-3</v>
      </c>
      <c r="AB3495">
        <f>AA3495*Diccionario!$B$49</f>
        <v>1.0742838041040105E-3</v>
      </c>
      <c r="AC3495">
        <f t="shared" si="545"/>
        <v>1.0742838041040105E-3</v>
      </c>
      <c r="AD3495">
        <f t="shared" si="546"/>
        <v>3.4983027897275403E-3</v>
      </c>
      <c r="AE3495">
        <f t="shared" si="547"/>
        <v>5.8623401479738421E-6</v>
      </c>
      <c r="AF3495" t="e">
        <f ca="1">IF(AD3495="","",_xludf.RANK.EQ(AD3495,$AD$2:$AD$5513,0))</f>
        <v>#NAME?</v>
      </c>
      <c r="AH3495" t="str">
        <f t="shared" si="548"/>
        <v>Baja</v>
      </c>
      <c r="AI3495" t="s">
        <v>153</v>
      </c>
      <c r="AJ3495" t="str">
        <f>IFERROR(VLOOKUP(B3495,Maestro_Regionales!$A$2:$B$35,2,FALSE),"Otras zonas")</f>
        <v>Otras zonas</v>
      </c>
      <c r="AK3495" t="str">
        <f t="shared" si="549"/>
        <v>EPS SANITAS | Otras zonas</v>
      </c>
    </row>
    <row r="3496" spans="1:37">
      <c r="A3496" s="4" t="s">
        <v>1500</v>
      </c>
      <c r="B3496" s="4" t="s">
        <v>1501</v>
      </c>
      <c r="C3496" s="4" t="s">
        <v>1514</v>
      </c>
      <c r="D3496" s="4" t="s">
        <v>1515</v>
      </c>
      <c r="E3496" s="4" t="s">
        <v>90</v>
      </c>
      <c r="F3496" s="4">
        <v>0</v>
      </c>
      <c r="G3496" s="4">
        <v>0</v>
      </c>
      <c r="H3496" s="4">
        <v>253</v>
      </c>
      <c r="I3496">
        <f t="shared" si="540"/>
        <v>253</v>
      </c>
      <c r="J3496">
        <f t="shared" si="541"/>
        <v>0</v>
      </c>
      <c r="K3496">
        <f t="shared" si="542"/>
        <v>0</v>
      </c>
      <c r="L3496">
        <f t="shared" si="543"/>
        <v>1</v>
      </c>
      <c r="M3496">
        <f>I3496*Diccionario!$B$36</f>
        <v>0.56166496078431372</v>
      </c>
      <c r="N3496">
        <f>M3496*Diccionario!$B$37</f>
        <v>5.6728161039215692E-2</v>
      </c>
      <c r="O3496">
        <f>N3496*Diccionario!$B$38</f>
        <v>8.5092241558823532E-3</v>
      </c>
      <c r="P3496">
        <f>O3496*Diccionario!$B$39</f>
        <v>7.6583017402941178E-3</v>
      </c>
      <c r="Q3496">
        <f>P3496*Diccionario!$B$40</f>
        <v>3.0633206961176475E-3</v>
      </c>
      <c r="R3496">
        <f>Q3496*Diccionario!$B$41</f>
        <v>1.991158452476471E-3</v>
      </c>
      <c r="S3496">
        <f t="shared" si="544"/>
        <v>1.991158452476471E-3</v>
      </c>
      <c r="T3496">
        <f>I3496*Diccionario!$B$36</f>
        <v>0.56166496078431372</v>
      </c>
      <c r="U3496">
        <f>T3496*Diccionario!$B$42</f>
        <v>5.6728161039215692E-2</v>
      </c>
      <c r="V3496">
        <f>U3496*Diccionario!$B$43</f>
        <v>4.8218936883333334E-2</v>
      </c>
      <c r="W3496">
        <f>V3496*Diccionario!$B$44</f>
        <v>9.1615980078333329E-3</v>
      </c>
      <c r="X3496">
        <f>W3496*Diccionario!$B$45</f>
        <v>3.5730232230550001E-3</v>
      </c>
      <c r="Y3496">
        <f>X3496*Diccionario!$B$46</f>
        <v>3.17999066851895E-3</v>
      </c>
      <c r="Z3496">
        <f>Y3496*Diccionario!$B$47</f>
        <v>1.1765965473520114E-3</v>
      </c>
      <c r="AA3496">
        <f>Z3496*Diccionario!$B$48</f>
        <v>1.1765965473520114E-3</v>
      </c>
      <c r="AB3496">
        <f>AA3496*Diccionario!$B$49</f>
        <v>8.824474105140086E-4</v>
      </c>
      <c r="AC3496">
        <f t="shared" si="545"/>
        <v>8.824474105140086E-4</v>
      </c>
      <c r="AD3496">
        <f t="shared" si="546"/>
        <v>2.8736058629904799E-3</v>
      </c>
      <c r="AE3496">
        <f t="shared" si="547"/>
        <v>4.8154936929785139E-6</v>
      </c>
      <c r="AF3496" t="e">
        <f ca="1">IF(AD3496="","",_xludf.RANK.EQ(AD3496,$AD$2:$AD$5513,0))</f>
        <v>#NAME?</v>
      </c>
      <c r="AH3496" t="str">
        <f t="shared" si="548"/>
        <v>Baja</v>
      </c>
      <c r="AI3496" t="s">
        <v>153</v>
      </c>
      <c r="AJ3496" t="str">
        <f>IFERROR(VLOOKUP(B3496,Maestro_Regionales!$A$2:$B$35,2,FALSE),"Otras zonas")</f>
        <v>Otras zonas</v>
      </c>
      <c r="AK3496" t="str">
        <f t="shared" si="549"/>
        <v>REGIMEN DE EXCEPCION | Otras zonas</v>
      </c>
    </row>
    <row r="3497" spans="1:37">
      <c r="A3497" s="4" t="s">
        <v>1500</v>
      </c>
      <c r="B3497" s="4" t="s">
        <v>1501</v>
      </c>
      <c r="C3497" s="4" t="s">
        <v>1516</v>
      </c>
      <c r="D3497" s="4" t="s">
        <v>1517</v>
      </c>
      <c r="E3497" s="4" t="s">
        <v>89</v>
      </c>
      <c r="F3497" s="4">
        <v>22</v>
      </c>
      <c r="G3497" s="4">
        <v>589</v>
      </c>
      <c r="H3497" s="4">
        <v>0</v>
      </c>
      <c r="I3497">
        <f t="shared" si="540"/>
        <v>611</v>
      </c>
      <c r="J3497">
        <f t="shared" si="541"/>
        <v>3.6006546644844518E-2</v>
      </c>
      <c r="K3497">
        <f t="shared" si="542"/>
        <v>0.96399345335515552</v>
      </c>
      <c r="L3497">
        <f t="shared" si="543"/>
        <v>0</v>
      </c>
      <c r="M3497">
        <f>I3497*Diccionario!$B$36</f>
        <v>1.3564319803921567</v>
      </c>
      <c r="N3497">
        <f>M3497*Diccionario!$B$37</f>
        <v>0.13699963001960783</v>
      </c>
      <c r="O3497">
        <f>N3497*Diccionario!$B$38</f>
        <v>2.0549944502941172E-2</v>
      </c>
      <c r="P3497">
        <f>O3497*Diccionario!$B$39</f>
        <v>1.8494950052647056E-2</v>
      </c>
      <c r="Q3497">
        <f>P3497*Diccionario!$B$40</f>
        <v>7.3979800210588233E-3</v>
      </c>
      <c r="R3497">
        <f>Q3497*Diccionario!$B$41</f>
        <v>4.8086870136882353E-3</v>
      </c>
      <c r="S3497">
        <f t="shared" si="544"/>
        <v>4.8086870136882353E-3</v>
      </c>
      <c r="T3497">
        <f>I3497*Diccionario!$B$36</f>
        <v>1.3564319803921567</v>
      </c>
      <c r="U3497">
        <f>T3497*Diccionario!$B$42</f>
        <v>0.13699963001960783</v>
      </c>
      <c r="V3497">
        <f>U3497*Diccionario!$B$43</f>
        <v>0.11644968551666665</v>
      </c>
      <c r="W3497">
        <f>V3497*Diccionario!$B$44</f>
        <v>2.2125440248166664E-2</v>
      </c>
      <c r="X3497">
        <f>W3497*Diccionario!$B$45</f>
        <v>8.628921696784999E-3</v>
      </c>
      <c r="Y3497">
        <f>X3497*Diccionario!$B$46</f>
        <v>7.6797403101386491E-3</v>
      </c>
      <c r="Z3497">
        <f>Y3497*Diccionario!$B$47</f>
        <v>2.8415039147513003E-3</v>
      </c>
      <c r="AA3497">
        <f>Z3497*Diccionario!$B$48</f>
        <v>2.8415039147513003E-3</v>
      </c>
      <c r="AB3497">
        <f>AA3497*Diccionario!$B$49</f>
        <v>2.131127936063475E-3</v>
      </c>
      <c r="AC3497">
        <f t="shared" si="545"/>
        <v>2.131127936063475E-3</v>
      </c>
      <c r="AD3497">
        <f t="shared" si="546"/>
        <v>6.9398149497517103E-3</v>
      </c>
      <c r="AE3497">
        <f t="shared" si="547"/>
        <v>1.1629512436402652E-5</v>
      </c>
      <c r="AF3497" t="e">
        <f ca="1">IF(AD3497="","",_xludf.RANK.EQ(AD3497,$AD$2:$AD$5513,0))</f>
        <v>#NAME?</v>
      </c>
      <c r="AH3497" t="str">
        <f t="shared" si="548"/>
        <v>Baja</v>
      </c>
      <c r="AI3497" t="s">
        <v>153</v>
      </c>
      <c r="AJ3497" t="str">
        <f>IFERROR(VLOOKUP(B3497,Maestro_Regionales!$A$2:$B$35,2,FALSE),"Otras zonas")</f>
        <v>Otras zonas</v>
      </c>
      <c r="AK3497" t="str">
        <f t="shared" si="549"/>
        <v>PROTEGER EPS (ANTES CAJACOPI EPS) | Otras zonas</v>
      </c>
    </row>
    <row r="3498" spans="1:37">
      <c r="A3498" s="4" t="s">
        <v>1500</v>
      </c>
      <c r="B3498" s="4" t="s">
        <v>1501</v>
      </c>
      <c r="C3498" s="4" t="s">
        <v>1516</v>
      </c>
      <c r="D3498" s="4" t="s">
        <v>1517</v>
      </c>
      <c r="E3498" s="4" t="s">
        <v>416</v>
      </c>
      <c r="F3498" s="4">
        <v>38</v>
      </c>
      <c r="G3498" s="4">
        <v>443</v>
      </c>
      <c r="H3498" s="4">
        <v>0</v>
      </c>
      <c r="I3498">
        <f t="shared" si="540"/>
        <v>481</v>
      </c>
      <c r="J3498">
        <f t="shared" si="541"/>
        <v>7.9002079002079006E-2</v>
      </c>
      <c r="K3498">
        <f t="shared" si="542"/>
        <v>0.92099792099792099</v>
      </c>
      <c r="L3498">
        <f t="shared" si="543"/>
        <v>0</v>
      </c>
      <c r="M3498">
        <f>I3498*Diccionario!$B$36</f>
        <v>1.0678294313725489</v>
      </c>
      <c r="N3498">
        <f>M3498*Diccionario!$B$37</f>
        <v>0.10785077256862745</v>
      </c>
      <c r="O3498">
        <f>N3498*Diccionario!$B$38</f>
        <v>1.6177615885294115E-2</v>
      </c>
      <c r="P3498">
        <f>O3498*Diccionario!$B$39</f>
        <v>1.4559854296764704E-2</v>
      </c>
      <c r="Q3498">
        <f>P3498*Diccionario!$B$40</f>
        <v>5.8239417187058821E-3</v>
      </c>
      <c r="R3498">
        <f>Q3498*Diccionario!$B$41</f>
        <v>3.7855621171588236E-3</v>
      </c>
      <c r="S3498">
        <f t="shared" si="544"/>
        <v>3.7855621171588236E-3</v>
      </c>
      <c r="T3498">
        <f>I3498*Diccionario!$B$36</f>
        <v>1.0678294313725489</v>
      </c>
      <c r="U3498">
        <f>T3498*Diccionario!$B$42</f>
        <v>0.10785077256862745</v>
      </c>
      <c r="V3498">
        <f>U3498*Diccionario!$B$43</f>
        <v>9.1673156683333326E-2</v>
      </c>
      <c r="W3498">
        <f>V3498*Diccionario!$B$44</f>
        <v>1.7417899769833333E-2</v>
      </c>
      <c r="X3498">
        <f>W3498*Diccionario!$B$45</f>
        <v>6.7929809102349999E-3</v>
      </c>
      <c r="Y3498">
        <f>X3498*Diccionario!$B$46</f>
        <v>6.0457530101091497E-3</v>
      </c>
      <c r="Z3498">
        <f>Y3498*Diccionario!$B$47</f>
        <v>2.2369286137403853E-3</v>
      </c>
      <c r="AA3498">
        <f>Z3498*Diccionario!$B$48</f>
        <v>2.2369286137403853E-3</v>
      </c>
      <c r="AB3498">
        <f>AA3498*Diccionario!$B$49</f>
        <v>1.6776964603052889E-3</v>
      </c>
      <c r="AC3498">
        <f t="shared" si="545"/>
        <v>1.6776964603052889E-3</v>
      </c>
      <c r="AD3498">
        <f t="shared" si="546"/>
        <v>5.4632585774641125E-3</v>
      </c>
      <c r="AE3498">
        <f t="shared" si="547"/>
        <v>9.1551480882318759E-6</v>
      </c>
      <c r="AF3498" t="e">
        <f ca="1">IF(AD3498="","",_xludf.RANK.EQ(AD3498,$AD$2:$AD$5513,0))</f>
        <v>#NAME?</v>
      </c>
      <c r="AH3498" t="str">
        <f t="shared" si="548"/>
        <v>Baja</v>
      </c>
      <c r="AI3498" t="s">
        <v>153</v>
      </c>
      <c r="AJ3498" t="str">
        <f>IFERROR(VLOOKUP(B3498,Maestro_Regionales!$A$2:$B$35,2,FALSE),"Otras zonas")</f>
        <v>Otras zonas</v>
      </c>
      <c r="AK3498" t="str">
        <f t="shared" si="549"/>
        <v>CAPITAL SALUD EPS | Otras zonas</v>
      </c>
    </row>
    <row r="3499" spans="1:37">
      <c r="A3499" s="4" t="s">
        <v>1500</v>
      </c>
      <c r="B3499" s="4" t="s">
        <v>1501</v>
      </c>
      <c r="C3499" s="4" t="s">
        <v>1516</v>
      </c>
      <c r="D3499" s="4" t="s">
        <v>1517</v>
      </c>
      <c r="E3499" s="4" t="s">
        <v>85</v>
      </c>
      <c r="F3499" s="4">
        <v>75</v>
      </c>
      <c r="G3499" s="4">
        <v>6</v>
      </c>
      <c r="H3499" s="4">
        <v>0</v>
      </c>
      <c r="I3499">
        <f t="shared" si="540"/>
        <v>81</v>
      </c>
      <c r="J3499">
        <f t="shared" si="541"/>
        <v>0.92592592592592593</v>
      </c>
      <c r="K3499">
        <f t="shared" si="542"/>
        <v>7.407407407407407E-2</v>
      </c>
      <c r="L3499">
        <f t="shared" si="543"/>
        <v>0</v>
      </c>
      <c r="M3499">
        <f>I3499*Diccionario!$B$36</f>
        <v>0.17982158823529409</v>
      </c>
      <c r="N3499">
        <f>M3499*Diccionario!$B$37</f>
        <v>1.8161980411764703E-2</v>
      </c>
      <c r="O3499">
        <f>N3499*Diccionario!$B$38</f>
        <v>2.7242970617647054E-3</v>
      </c>
      <c r="P3499">
        <f>O3499*Diccionario!$B$39</f>
        <v>2.451867355588235E-3</v>
      </c>
      <c r="Q3499">
        <f>P3499*Diccionario!$B$40</f>
        <v>9.8074694223529413E-4</v>
      </c>
      <c r="R3499">
        <f>Q3499*Diccionario!$B$41</f>
        <v>6.3748551245294122E-4</v>
      </c>
      <c r="S3499">
        <f t="shared" si="544"/>
        <v>6.3748551245294122E-4</v>
      </c>
      <c r="T3499">
        <f>I3499*Diccionario!$B$36</f>
        <v>0.17982158823529409</v>
      </c>
      <c r="U3499">
        <f>T3499*Diccionario!$B$42</f>
        <v>1.8161980411764703E-2</v>
      </c>
      <c r="V3499">
        <f>U3499*Diccionario!$B$43</f>
        <v>1.5437683349999997E-2</v>
      </c>
      <c r="W3499">
        <f>V3499*Diccionario!$B$44</f>
        <v>2.9331598364999993E-3</v>
      </c>
      <c r="X3499">
        <f>W3499*Diccionario!$B$45</f>
        <v>1.1439323362349998E-3</v>
      </c>
      <c r="Y3499">
        <f>X3499*Diccionario!$B$46</f>
        <v>1.0180997792491498E-3</v>
      </c>
      <c r="Z3499">
        <f>Y3499*Diccionario!$B$47</f>
        <v>3.7669691832218542E-4</v>
      </c>
      <c r="AA3499">
        <f>Z3499*Diccionario!$B$48</f>
        <v>3.7669691832218542E-4</v>
      </c>
      <c r="AB3499">
        <f>AA3499*Diccionario!$B$49</f>
        <v>2.8252268874163908E-4</v>
      </c>
      <c r="AC3499">
        <f t="shared" si="545"/>
        <v>2.8252268874163908E-4</v>
      </c>
      <c r="AD3499">
        <f t="shared" si="546"/>
        <v>9.2000820119458025E-4</v>
      </c>
      <c r="AE3499">
        <f t="shared" si="547"/>
        <v>1.5417193246294842E-6</v>
      </c>
      <c r="AF3499" t="e">
        <f ca="1">IF(AD3499="","",_xludf.RANK.EQ(AD3499,$AD$2:$AD$5513,0))</f>
        <v>#NAME?</v>
      </c>
      <c r="AH3499" t="str">
        <f t="shared" si="548"/>
        <v>Baja</v>
      </c>
      <c r="AI3499" t="s">
        <v>153</v>
      </c>
      <c r="AJ3499" t="str">
        <f>IFERROR(VLOOKUP(B3499,Maestro_Regionales!$A$2:$B$35,2,FALSE),"Otras zonas")</f>
        <v>Otras zonas</v>
      </c>
      <c r="AK3499" t="str">
        <f t="shared" si="549"/>
        <v>SALUD TOTAL EPS | Otras zonas</v>
      </c>
    </row>
    <row r="3500" spans="1:37">
      <c r="A3500" s="4" t="s">
        <v>1500</v>
      </c>
      <c r="B3500" s="4" t="s">
        <v>1501</v>
      </c>
      <c r="C3500" s="4" t="s">
        <v>1516</v>
      </c>
      <c r="D3500" s="4" t="s">
        <v>1517</v>
      </c>
      <c r="E3500" s="4" t="s">
        <v>90</v>
      </c>
      <c r="F3500" s="4">
        <v>0</v>
      </c>
      <c r="G3500" s="4">
        <v>0</v>
      </c>
      <c r="H3500" s="4">
        <v>72</v>
      </c>
      <c r="I3500">
        <f t="shared" si="540"/>
        <v>72</v>
      </c>
      <c r="J3500">
        <f t="shared" si="541"/>
        <v>0</v>
      </c>
      <c r="K3500">
        <f t="shared" si="542"/>
        <v>0</v>
      </c>
      <c r="L3500">
        <f t="shared" si="543"/>
        <v>1</v>
      </c>
      <c r="M3500">
        <f>I3500*Diccionario!$B$36</f>
        <v>0.15984141176470587</v>
      </c>
      <c r="N3500">
        <f>M3500*Diccionario!$B$37</f>
        <v>1.6143982588235295E-2</v>
      </c>
      <c r="O3500">
        <f>N3500*Diccionario!$B$38</f>
        <v>2.4215973882352943E-3</v>
      </c>
      <c r="P3500">
        <f>O3500*Diccionario!$B$39</f>
        <v>2.179437649411765E-3</v>
      </c>
      <c r="Q3500">
        <f>P3500*Diccionario!$B$40</f>
        <v>8.7177505976470608E-4</v>
      </c>
      <c r="R3500">
        <f>Q3500*Diccionario!$B$41</f>
        <v>5.6665378884705893E-4</v>
      </c>
      <c r="S3500">
        <f t="shared" si="544"/>
        <v>5.6665378884705893E-4</v>
      </c>
      <c r="T3500">
        <f>I3500*Diccionario!$B$36</f>
        <v>0.15984141176470587</v>
      </c>
      <c r="U3500">
        <f>T3500*Diccionario!$B$42</f>
        <v>1.6143982588235295E-2</v>
      </c>
      <c r="V3500">
        <f>U3500*Diccionario!$B$43</f>
        <v>1.3722385200000001E-2</v>
      </c>
      <c r="W3500">
        <f>V3500*Diccionario!$B$44</f>
        <v>2.607253188E-3</v>
      </c>
      <c r="X3500">
        <f>W3500*Diccionario!$B$45</f>
        <v>1.01682874332E-3</v>
      </c>
      <c r="Y3500">
        <f>X3500*Diccionario!$B$46</f>
        <v>9.0497758155479993E-4</v>
      </c>
      <c r="Z3500">
        <f>Y3500*Diccionario!$B$47</f>
        <v>3.3484170517527598E-4</v>
      </c>
      <c r="AA3500">
        <f>Z3500*Diccionario!$B$48</f>
        <v>3.3484170517527598E-4</v>
      </c>
      <c r="AB3500">
        <f>AA3500*Diccionario!$B$49</f>
        <v>2.5113127888145697E-4</v>
      </c>
      <c r="AC3500">
        <f t="shared" si="545"/>
        <v>2.5113127888145697E-4</v>
      </c>
      <c r="AD3500">
        <f t="shared" si="546"/>
        <v>8.1778506772851585E-4</v>
      </c>
      <c r="AE3500">
        <f t="shared" si="547"/>
        <v>1.3704171774484305E-6</v>
      </c>
      <c r="AF3500" t="e">
        <f ca="1">IF(AD3500="","",_xludf.RANK.EQ(AD3500,$AD$2:$AD$5513,0))</f>
        <v>#NAME?</v>
      </c>
      <c r="AH3500" t="str">
        <f t="shared" si="548"/>
        <v>Baja</v>
      </c>
      <c r="AI3500" t="s">
        <v>153</v>
      </c>
      <c r="AJ3500" t="str">
        <f>IFERROR(VLOOKUP(B3500,Maestro_Regionales!$A$2:$B$35,2,FALSE),"Otras zonas")</f>
        <v>Otras zonas</v>
      </c>
      <c r="AK3500" t="str">
        <f t="shared" si="549"/>
        <v>REGIMEN DE EXCEPCION | Otras zonas</v>
      </c>
    </row>
    <row r="3501" spans="1:37">
      <c r="A3501" s="4" t="s">
        <v>1500</v>
      </c>
      <c r="B3501" s="4" t="s">
        <v>1501</v>
      </c>
      <c r="C3501" s="4" t="s">
        <v>1516</v>
      </c>
      <c r="D3501" s="4" t="s">
        <v>1517</v>
      </c>
      <c r="E3501" s="4" t="s">
        <v>87</v>
      </c>
      <c r="F3501" s="4">
        <v>19</v>
      </c>
      <c r="G3501" s="4">
        <v>11</v>
      </c>
      <c r="H3501" s="4">
        <v>0</v>
      </c>
      <c r="I3501">
        <f t="shared" si="540"/>
        <v>30</v>
      </c>
      <c r="J3501">
        <f t="shared" si="541"/>
        <v>0.6333333333333333</v>
      </c>
      <c r="K3501">
        <f t="shared" si="542"/>
        <v>0.36666666666666664</v>
      </c>
      <c r="L3501">
        <f t="shared" si="543"/>
        <v>0</v>
      </c>
      <c r="M3501">
        <f>I3501*Diccionario!$B$36</f>
        <v>6.6600588235294106E-2</v>
      </c>
      <c r="N3501">
        <f>M3501*Diccionario!$B$37</f>
        <v>6.7266594117647051E-3</v>
      </c>
      <c r="O3501">
        <f>N3501*Diccionario!$B$38</f>
        <v>1.0089989117647057E-3</v>
      </c>
      <c r="P3501">
        <f>O3501*Diccionario!$B$39</f>
        <v>9.0809902058823521E-4</v>
      </c>
      <c r="Q3501">
        <f>P3501*Diccionario!$B$40</f>
        <v>3.6323960823529412E-4</v>
      </c>
      <c r="R3501">
        <f>Q3501*Diccionario!$B$41</f>
        <v>2.361057453529412E-4</v>
      </c>
      <c r="S3501">
        <f t="shared" si="544"/>
        <v>2.361057453529412E-4</v>
      </c>
      <c r="T3501">
        <f>I3501*Diccionario!$B$36</f>
        <v>6.6600588235294106E-2</v>
      </c>
      <c r="U3501">
        <f>T3501*Diccionario!$B$42</f>
        <v>6.7266594117647051E-3</v>
      </c>
      <c r="V3501">
        <f>U3501*Diccionario!$B$43</f>
        <v>5.7176604999999991E-3</v>
      </c>
      <c r="W3501">
        <f>V3501*Diccionario!$B$44</f>
        <v>1.0863554949999998E-3</v>
      </c>
      <c r="X3501">
        <f>W3501*Diccionario!$B$45</f>
        <v>4.2367864304999995E-4</v>
      </c>
      <c r="Y3501">
        <f>X3501*Diccionario!$B$46</f>
        <v>3.7707399231449995E-4</v>
      </c>
      <c r="Z3501">
        <f>Y3501*Diccionario!$B$47</f>
        <v>1.3951737715636498E-4</v>
      </c>
      <c r="AA3501">
        <f>Z3501*Diccionario!$B$48</f>
        <v>1.3951737715636498E-4</v>
      </c>
      <c r="AB3501">
        <f>AA3501*Diccionario!$B$49</f>
        <v>1.0463803286727373E-4</v>
      </c>
      <c r="AC3501">
        <f t="shared" si="545"/>
        <v>1.0463803286727373E-4</v>
      </c>
      <c r="AD3501">
        <f t="shared" si="546"/>
        <v>3.4074377822021495E-4</v>
      </c>
      <c r="AE3501">
        <f t="shared" si="547"/>
        <v>5.7100715727017941E-7</v>
      </c>
      <c r="AF3501" t="e">
        <f ca="1">IF(AD3501="","",_xludf.RANK.EQ(AD3501,$AD$2:$AD$5513,0))</f>
        <v>#NAME?</v>
      </c>
      <c r="AH3501" t="str">
        <f t="shared" si="548"/>
        <v>Baja</v>
      </c>
      <c r="AI3501" t="s">
        <v>153</v>
      </c>
      <c r="AJ3501" t="str">
        <f>IFERROR(VLOOKUP(B3501,Maestro_Regionales!$A$2:$B$35,2,FALSE),"Otras zonas")</f>
        <v>Otras zonas</v>
      </c>
      <c r="AK3501" t="str">
        <f t="shared" si="549"/>
        <v>NUEVA EPS | Otras zonas</v>
      </c>
    </row>
    <row r="3502" spans="1:37">
      <c r="A3502" s="4" t="s">
        <v>1500</v>
      </c>
      <c r="B3502" s="4" t="s">
        <v>1501</v>
      </c>
      <c r="C3502" s="4" t="s">
        <v>1518</v>
      </c>
      <c r="D3502" s="4" t="s">
        <v>1519</v>
      </c>
      <c r="E3502" s="4" t="s">
        <v>416</v>
      </c>
      <c r="F3502" s="4">
        <v>317</v>
      </c>
      <c r="G3502" s="4">
        <v>4904</v>
      </c>
      <c r="H3502" s="4">
        <v>0</v>
      </c>
      <c r="I3502">
        <f t="shared" si="540"/>
        <v>5221</v>
      </c>
      <c r="J3502">
        <f t="shared" si="541"/>
        <v>6.0716337866309138E-2</v>
      </c>
      <c r="K3502">
        <f t="shared" si="542"/>
        <v>0.93928366213369086</v>
      </c>
      <c r="L3502">
        <f t="shared" si="543"/>
        <v>0</v>
      </c>
      <c r="M3502">
        <f>I3502*Diccionario!$B$36</f>
        <v>11.590722372549019</v>
      </c>
      <c r="N3502">
        <f>M3502*Diccionario!$B$37</f>
        <v>1.1706629596274509</v>
      </c>
      <c r="O3502">
        <f>N3502*Diccionario!$B$38</f>
        <v>0.17559944394411764</v>
      </c>
      <c r="P3502">
        <f>O3502*Diccionario!$B$39</f>
        <v>0.15803949954970589</v>
      </c>
      <c r="Q3502">
        <f>P3502*Diccionario!$B$40</f>
        <v>6.321579981988236E-2</v>
      </c>
      <c r="R3502">
        <f>Q3502*Diccionario!$B$41</f>
        <v>4.1090269882923539E-2</v>
      </c>
      <c r="S3502">
        <f t="shared" si="544"/>
        <v>4.1090269882923539E-2</v>
      </c>
      <c r="T3502">
        <f>I3502*Diccionario!$B$36</f>
        <v>11.590722372549019</v>
      </c>
      <c r="U3502">
        <f>T3502*Diccionario!$B$42</f>
        <v>1.1706629596274509</v>
      </c>
      <c r="V3502">
        <f>U3502*Diccionario!$B$43</f>
        <v>0.99506351568333329</v>
      </c>
      <c r="W3502">
        <f>V3502*Diccionario!$B$44</f>
        <v>0.18906206797983333</v>
      </c>
      <c r="X3502">
        <f>W3502*Diccionario!$B$45</f>
        <v>7.3734206512134998E-2</v>
      </c>
      <c r="Y3502">
        <f>X3502*Diccionario!$B$46</f>
        <v>6.5623443795800152E-2</v>
      </c>
      <c r="Z3502">
        <f>Y3502*Diccionario!$B$47</f>
        <v>2.4280674204446056E-2</v>
      </c>
      <c r="AA3502">
        <f>Z3502*Diccionario!$B$48</f>
        <v>2.4280674204446056E-2</v>
      </c>
      <c r="AB3502">
        <f>AA3502*Diccionario!$B$49</f>
        <v>1.8210505653334541E-2</v>
      </c>
      <c r="AC3502">
        <f t="shared" si="545"/>
        <v>1.8210505653334541E-2</v>
      </c>
      <c r="AD3502">
        <f t="shared" si="546"/>
        <v>5.930077553625808E-2</v>
      </c>
      <c r="AE3502">
        <f t="shared" si="547"/>
        <v>9.9374278936920234E-5</v>
      </c>
      <c r="AF3502" t="e">
        <f ca="1">IF(AD3502="","",_xludf.RANK.EQ(AD3502,$AD$2:$AD$5513,0))</f>
        <v>#NAME?</v>
      </c>
      <c r="AH3502" t="str">
        <f t="shared" si="548"/>
        <v>Baja</v>
      </c>
      <c r="AI3502" t="s">
        <v>153</v>
      </c>
      <c r="AJ3502" t="str">
        <f>IFERROR(VLOOKUP(B3502,Maestro_Regionales!$A$2:$B$35,2,FALSE),"Otras zonas")</f>
        <v>Otras zonas</v>
      </c>
      <c r="AK3502" t="str">
        <f t="shared" si="549"/>
        <v>CAPITAL SALUD EPS | Otras zonas</v>
      </c>
    </row>
    <row r="3503" spans="1:37">
      <c r="A3503" s="4" t="s">
        <v>1500</v>
      </c>
      <c r="B3503" s="4" t="s">
        <v>1501</v>
      </c>
      <c r="C3503" s="4" t="s">
        <v>1518</v>
      </c>
      <c r="D3503" s="4" t="s">
        <v>1519</v>
      </c>
      <c r="E3503" s="4" t="s">
        <v>87</v>
      </c>
      <c r="F3503" s="4">
        <v>198</v>
      </c>
      <c r="G3503" s="4">
        <v>1356</v>
      </c>
      <c r="H3503" s="4">
        <v>0</v>
      </c>
      <c r="I3503">
        <f t="shared" si="540"/>
        <v>1554</v>
      </c>
      <c r="J3503">
        <f t="shared" si="541"/>
        <v>0.12741312741312741</v>
      </c>
      <c r="K3503">
        <f t="shared" si="542"/>
        <v>0.87258687258687262</v>
      </c>
      <c r="L3503">
        <f t="shared" si="543"/>
        <v>0</v>
      </c>
      <c r="M3503">
        <f>I3503*Diccionario!$B$36</f>
        <v>3.4499104705882351</v>
      </c>
      <c r="N3503">
        <f>M3503*Diccionario!$B$37</f>
        <v>0.34844095752941179</v>
      </c>
      <c r="O3503">
        <f>N3503*Diccionario!$B$38</f>
        <v>5.2266143629411767E-2</v>
      </c>
      <c r="P3503">
        <f>O3503*Diccionario!$B$39</f>
        <v>4.7039529266470592E-2</v>
      </c>
      <c r="Q3503">
        <f>P3503*Diccionario!$B$40</f>
        <v>1.8815811706588238E-2</v>
      </c>
      <c r="R3503">
        <f>Q3503*Diccionario!$B$41</f>
        <v>1.2230277609282355E-2</v>
      </c>
      <c r="S3503">
        <f t="shared" si="544"/>
        <v>1.2230277609282355E-2</v>
      </c>
      <c r="T3503">
        <f>I3503*Diccionario!$B$36</f>
        <v>3.4499104705882351</v>
      </c>
      <c r="U3503">
        <f>T3503*Diccionario!$B$42</f>
        <v>0.34844095752941179</v>
      </c>
      <c r="V3503">
        <f>U3503*Diccionario!$B$43</f>
        <v>0.2961748139</v>
      </c>
      <c r="W3503">
        <f>V3503*Diccionario!$B$44</f>
        <v>5.6273214640999998E-2</v>
      </c>
      <c r="X3503">
        <f>W3503*Diccionario!$B$45</f>
        <v>2.1946553709990001E-2</v>
      </c>
      <c r="Y3503">
        <f>X3503*Diccionario!$B$46</f>
        <v>1.9532432801891101E-2</v>
      </c>
      <c r="Z3503">
        <f>Y3503*Diccionario!$B$47</f>
        <v>7.227000136699707E-3</v>
      </c>
      <c r="AA3503">
        <f>Z3503*Diccionario!$B$48</f>
        <v>7.227000136699707E-3</v>
      </c>
      <c r="AB3503">
        <f>AA3503*Diccionario!$B$49</f>
        <v>5.4202501025247801E-3</v>
      </c>
      <c r="AC3503">
        <f t="shared" si="545"/>
        <v>5.4202501025247801E-3</v>
      </c>
      <c r="AD3503">
        <f t="shared" si="546"/>
        <v>1.7650527711807133E-2</v>
      </c>
      <c r="AE3503">
        <f t="shared" si="547"/>
        <v>2.9578170746595293E-5</v>
      </c>
      <c r="AF3503" t="e">
        <f ca="1">IF(AD3503="","",_xludf.RANK.EQ(AD3503,$AD$2:$AD$5513,0))</f>
        <v>#NAME?</v>
      </c>
      <c r="AH3503" t="str">
        <f t="shared" si="548"/>
        <v>Baja</v>
      </c>
      <c r="AI3503" t="s">
        <v>153</v>
      </c>
      <c r="AJ3503" t="str">
        <f>IFERROR(VLOOKUP(B3503,Maestro_Regionales!$A$2:$B$35,2,FALSE),"Otras zonas")</f>
        <v>Otras zonas</v>
      </c>
      <c r="AK3503" t="str">
        <f t="shared" si="549"/>
        <v>NUEVA EPS | Otras zonas</v>
      </c>
    </row>
    <row r="3504" spans="1:37">
      <c r="A3504" s="4" t="s">
        <v>1500</v>
      </c>
      <c r="B3504" s="4" t="s">
        <v>1501</v>
      </c>
      <c r="C3504" s="4" t="s">
        <v>1518</v>
      </c>
      <c r="D3504" s="4" t="s">
        <v>1519</v>
      </c>
      <c r="E3504" s="4" t="s">
        <v>85</v>
      </c>
      <c r="F3504" s="4">
        <v>86</v>
      </c>
      <c r="G3504" s="4">
        <v>115</v>
      </c>
      <c r="H3504" s="4">
        <v>0</v>
      </c>
      <c r="I3504">
        <f t="shared" si="540"/>
        <v>201</v>
      </c>
      <c r="J3504">
        <f t="shared" si="541"/>
        <v>0.42786069651741293</v>
      </c>
      <c r="K3504">
        <f t="shared" si="542"/>
        <v>0.57213930348258701</v>
      </c>
      <c r="L3504">
        <f t="shared" si="543"/>
        <v>0</v>
      </c>
      <c r="M3504">
        <f>I3504*Diccionario!$B$36</f>
        <v>0.44622394117647057</v>
      </c>
      <c r="N3504">
        <f>M3504*Diccionario!$B$37</f>
        <v>4.5068618058823534E-2</v>
      </c>
      <c r="O3504">
        <f>N3504*Diccionario!$B$38</f>
        <v>6.7602927088235296E-3</v>
      </c>
      <c r="P3504">
        <f>O3504*Diccionario!$B$39</f>
        <v>6.0842634379411767E-3</v>
      </c>
      <c r="Q3504">
        <f>P3504*Diccionario!$B$40</f>
        <v>2.433705375176471E-3</v>
      </c>
      <c r="R3504">
        <f>Q3504*Diccionario!$B$41</f>
        <v>1.5819084938647062E-3</v>
      </c>
      <c r="S3504">
        <f t="shared" si="544"/>
        <v>1.5819084938647062E-3</v>
      </c>
      <c r="T3504">
        <f>I3504*Diccionario!$B$36</f>
        <v>0.44622394117647057</v>
      </c>
      <c r="U3504">
        <f>T3504*Diccionario!$B$42</f>
        <v>4.5068618058823534E-2</v>
      </c>
      <c r="V3504">
        <f>U3504*Diccionario!$B$43</f>
        <v>3.8308325350000005E-2</v>
      </c>
      <c r="W3504">
        <f>V3504*Diccionario!$B$44</f>
        <v>7.2785818165000014E-3</v>
      </c>
      <c r="X3504">
        <f>W3504*Diccionario!$B$45</f>
        <v>2.8386469084350006E-3</v>
      </c>
      <c r="Y3504">
        <f>X3504*Diccionario!$B$46</f>
        <v>2.5263957485071506E-3</v>
      </c>
      <c r="Z3504">
        <f>Y3504*Diccionario!$B$47</f>
        <v>9.3476642694764571E-4</v>
      </c>
      <c r="AA3504">
        <f>Z3504*Diccionario!$B$48</f>
        <v>9.3476642694764571E-4</v>
      </c>
      <c r="AB3504">
        <f>AA3504*Diccionario!$B$49</f>
        <v>7.0107482021073428E-4</v>
      </c>
      <c r="AC3504">
        <f t="shared" si="545"/>
        <v>7.0107482021073428E-4</v>
      </c>
      <c r="AD3504">
        <f t="shared" si="546"/>
        <v>2.2829833140754407E-3</v>
      </c>
      <c r="AE3504">
        <f t="shared" si="547"/>
        <v>3.8257479537102027E-6</v>
      </c>
      <c r="AF3504" t="e">
        <f ca="1">IF(AD3504="","",_xludf.RANK.EQ(AD3504,$AD$2:$AD$5513,0))</f>
        <v>#NAME?</v>
      </c>
      <c r="AH3504" t="str">
        <f t="shared" si="548"/>
        <v>Baja</v>
      </c>
      <c r="AI3504" t="s">
        <v>153</v>
      </c>
      <c r="AJ3504" t="str">
        <f>IFERROR(VLOOKUP(B3504,Maestro_Regionales!$A$2:$B$35,2,FALSE),"Otras zonas")</f>
        <v>Otras zonas</v>
      </c>
      <c r="AK3504" t="str">
        <f t="shared" si="549"/>
        <v>SALUD TOTAL EPS | Otras zonas</v>
      </c>
    </row>
    <row r="3505" spans="1:37">
      <c r="A3505" s="4" t="s">
        <v>1500</v>
      </c>
      <c r="B3505" s="4" t="s">
        <v>1501</v>
      </c>
      <c r="C3505" s="4" t="s">
        <v>1518</v>
      </c>
      <c r="D3505" s="4" t="s">
        <v>1519</v>
      </c>
      <c r="E3505" s="4" t="s">
        <v>90</v>
      </c>
      <c r="F3505" s="4">
        <v>0</v>
      </c>
      <c r="G3505" s="4">
        <v>0</v>
      </c>
      <c r="H3505" s="4">
        <v>58</v>
      </c>
      <c r="I3505">
        <f t="shared" si="540"/>
        <v>58</v>
      </c>
      <c r="J3505">
        <f t="shared" si="541"/>
        <v>0</v>
      </c>
      <c r="K3505">
        <f t="shared" si="542"/>
        <v>0</v>
      </c>
      <c r="L3505">
        <f t="shared" si="543"/>
        <v>1</v>
      </c>
      <c r="M3505">
        <f>I3505*Diccionario!$B$36</f>
        <v>0.12876113725490196</v>
      </c>
      <c r="N3505">
        <f>M3505*Diccionario!$B$37</f>
        <v>1.3004874862745099E-2</v>
      </c>
      <c r="O3505">
        <f>N3505*Diccionario!$B$38</f>
        <v>1.9507312294117648E-3</v>
      </c>
      <c r="P3505">
        <f>O3505*Diccionario!$B$39</f>
        <v>1.7556581064705884E-3</v>
      </c>
      <c r="Q3505">
        <f>P3505*Diccionario!$B$40</f>
        <v>7.0226324258823537E-4</v>
      </c>
      <c r="R3505">
        <f>Q3505*Diccionario!$B$41</f>
        <v>4.5647110768235301E-4</v>
      </c>
      <c r="S3505">
        <f t="shared" si="544"/>
        <v>4.5647110768235301E-4</v>
      </c>
      <c r="T3505">
        <f>I3505*Diccionario!$B$36</f>
        <v>0.12876113725490196</v>
      </c>
      <c r="U3505">
        <f>T3505*Diccionario!$B$42</f>
        <v>1.3004874862745099E-2</v>
      </c>
      <c r="V3505">
        <f>U3505*Diccionario!$B$43</f>
        <v>1.1054143633333334E-2</v>
      </c>
      <c r="W3505">
        <f>V3505*Diccionario!$B$44</f>
        <v>2.1002872903333335E-3</v>
      </c>
      <c r="X3505">
        <f>W3505*Diccionario!$B$45</f>
        <v>8.1911204323000008E-4</v>
      </c>
      <c r="Y3505">
        <f>X3505*Diccionario!$B$46</f>
        <v>7.2900971847470006E-4</v>
      </c>
      <c r="Z3505">
        <f>Y3505*Diccionario!$B$47</f>
        <v>2.6973359583563899E-4</v>
      </c>
      <c r="AA3505">
        <f>Z3505*Diccionario!$B$48</f>
        <v>2.6973359583563899E-4</v>
      </c>
      <c r="AB3505">
        <f>AA3505*Diccionario!$B$49</f>
        <v>2.0230019687672926E-4</v>
      </c>
      <c r="AC3505">
        <f t="shared" si="545"/>
        <v>2.0230019687672926E-4</v>
      </c>
      <c r="AD3505">
        <f t="shared" si="546"/>
        <v>6.5877130455908222E-4</v>
      </c>
      <c r="AE3505">
        <f t="shared" si="547"/>
        <v>1.1039471707223469E-6</v>
      </c>
      <c r="AF3505" t="e">
        <f ca="1">IF(AD3505="","",_xludf.RANK.EQ(AD3505,$AD$2:$AD$5513,0))</f>
        <v>#NAME?</v>
      </c>
      <c r="AH3505" t="str">
        <f t="shared" si="548"/>
        <v>Baja</v>
      </c>
      <c r="AI3505" t="s">
        <v>153</v>
      </c>
      <c r="AJ3505" t="str">
        <f>IFERROR(VLOOKUP(B3505,Maestro_Regionales!$A$2:$B$35,2,FALSE),"Otras zonas")</f>
        <v>Otras zonas</v>
      </c>
      <c r="AK3505" t="str">
        <f t="shared" si="549"/>
        <v>REGIMEN DE EXCEPCION | Otras zonas</v>
      </c>
    </row>
    <row r="3506" spans="1:37">
      <c r="A3506" s="4" t="s">
        <v>1500</v>
      </c>
      <c r="B3506" s="4" t="s">
        <v>1501</v>
      </c>
      <c r="C3506" s="4" t="s">
        <v>1520</v>
      </c>
      <c r="D3506" s="4" t="s">
        <v>1521</v>
      </c>
      <c r="E3506" s="4" t="s">
        <v>416</v>
      </c>
      <c r="F3506" s="4">
        <v>208</v>
      </c>
      <c r="G3506" s="4">
        <v>3047</v>
      </c>
      <c r="H3506" s="4">
        <v>0</v>
      </c>
      <c r="I3506">
        <f t="shared" si="540"/>
        <v>3255</v>
      </c>
      <c r="J3506">
        <f t="shared" si="541"/>
        <v>6.3901689708141321E-2</v>
      </c>
      <c r="K3506">
        <f t="shared" si="542"/>
        <v>0.93609831029185864</v>
      </c>
      <c r="L3506">
        <f t="shared" si="543"/>
        <v>0</v>
      </c>
      <c r="M3506">
        <f>I3506*Diccionario!$B$36</f>
        <v>7.2261638235294114</v>
      </c>
      <c r="N3506">
        <f>M3506*Diccionario!$B$37</f>
        <v>0.7298425461764706</v>
      </c>
      <c r="O3506">
        <f>N3506*Diccionario!$B$38</f>
        <v>0.10947638192647059</v>
      </c>
      <c r="P3506">
        <f>O3506*Diccionario!$B$39</f>
        <v>9.8528743733823532E-2</v>
      </c>
      <c r="Q3506">
        <f>P3506*Diccionario!$B$40</f>
        <v>3.9411497493529415E-2</v>
      </c>
      <c r="R3506">
        <f>Q3506*Diccionario!$B$41</f>
        <v>2.5617473370794119E-2</v>
      </c>
      <c r="S3506">
        <f t="shared" si="544"/>
        <v>2.5617473370794119E-2</v>
      </c>
      <c r="T3506">
        <f>I3506*Diccionario!$B$36</f>
        <v>7.2261638235294114</v>
      </c>
      <c r="U3506">
        <f>T3506*Diccionario!$B$42</f>
        <v>0.7298425461764706</v>
      </c>
      <c r="V3506">
        <f>U3506*Diccionario!$B$43</f>
        <v>0.62036616425000002</v>
      </c>
      <c r="W3506">
        <f>V3506*Diccionario!$B$44</f>
        <v>0.11786957120750001</v>
      </c>
      <c r="X3506">
        <f>W3506*Diccionario!$B$45</f>
        <v>4.5969132770925007E-2</v>
      </c>
      <c r="Y3506">
        <f>X3506*Diccionario!$B$46</f>
        <v>4.0912528166123258E-2</v>
      </c>
      <c r="Z3506">
        <f>Y3506*Diccionario!$B$47</f>
        <v>1.5137635421465605E-2</v>
      </c>
      <c r="AA3506">
        <f>Z3506*Diccionario!$B$48</f>
        <v>1.5137635421465605E-2</v>
      </c>
      <c r="AB3506">
        <f>AA3506*Diccionario!$B$49</f>
        <v>1.1353226566099203E-2</v>
      </c>
      <c r="AC3506">
        <f t="shared" si="545"/>
        <v>1.1353226566099203E-2</v>
      </c>
      <c r="AD3506">
        <f t="shared" si="546"/>
        <v>3.6970699936893323E-2</v>
      </c>
      <c r="AE3506">
        <f t="shared" si="547"/>
        <v>6.1954276563814463E-5</v>
      </c>
      <c r="AF3506" t="e">
        <f ca="1">IF(AD3506="","",_xludf.RANK.EQ(AD3506,$AD$2:$AD$5513,0))</f>
        <v>#NAME?</v>
      </c>
      <c r="AH3506" t="str">
        <f t="shared" si="548"/>
        <v>Baja</v>
      </c>
      <c r="AI3506" t="s">
        <v>153</v>
      </c>
      <c r="AJ3506" t="str">
        <f>IFERROR(VLOOKUP(B3506,Maestro_Regionales!$A$2:$B$35,2,FALSE),"Otras zonas")</f>
        <v>Otras zonas</v>
      </c>
      <c r="AK3506" t="str">
        <f t="shared" si="549"/>
        <v>CAPITAL SALUD EPS | Otras zonas</v>
      </c>
    </row>
    <row r="3507" spans="1:37">
      <c r="A3507" s="4" t="s">
        <v>1500</v>
      </c>
      <c r="B3507" s="4" t="s">
        <v>1501</v>
      </c>
      <c r="C3507" s="4" t="s">
        <v>1520</v>
      </c>
      <c r="D3507" s="4" t="s">
        <v>1521</v>
      </c>
      <c r="E3507" s="4" t="s">
        <v>87</v>
      </c>
      <c r="F3507" s="4">
        <v>144</v>
      </c>
      <c r="G3507" s="4">
        <v>463</v>
      </c>
      <c r="H3507" s="4">
        <v>0</v>
      </c>
      <c r="I3507">
        <f t="shared" si="540"/>
        <v>607</v>
      </c>
      <c r="J3507">
        <f t="shared" si="541"/>
        <v>0.2372322899505766</v>
      </c>
      <c r="K3507">
        <f t="shared" si="542"/>
        <v>0.76276771004942334</v>
      </c>
      <c r="L3507">
        <f t="shared" si="543"/>
        <v>0</v>
      </c>
      <c r="M3507">
        <f>I3507*Diccionario!$B$36</f>
        <v>1.3475519019607842</v>
      </c>
      <c r="N3507">
        <f>M3507*Diccionario!$B$37</f>
        <v>0.13610274209803921</v>
      </c>
      <c r="O3507">
        <f>N3507*Diccionario!$B$38</f>
        <v>2.0415411314705881E-2</v>
      </c>
      <c r="P3507">
        <f>O3507*Diccionario!$B$39</f>
        <v>1.8373870183235292E-2</v>
      </c>
      <c r="Q3507">
        <f>P3507*Diccionario!$B$40</f>
        <v>7.3495480732941173E-3</v>
      </c>
      <c r="R3507">
        <f>Q3507*Diccionario!$B$41</f>
        <v>4.7772062476411766E-3</v>
      </c>
      <c r="S3507">
        <f t="shared" si="544"/>
        <v>4.7772062476411766E-3</v>
      </c>
      <c r="T3507">
        <f>I3507*Diccionario!$B$36</f>
        <v>1.3475519019607842</v>
      </c>
      <c r="U3507">
        <f>T3507*Diccionario!$B$42</f>
        <v>0.13610274209803921</v>
      </c>
      <c r="V3507">
        <f>U3507*Diccionario!$B$43</f>
        <v>0.11568733078333333</v>
      </c>
      <c r="W3507">
        <f>V3507*Diccionario!$B$44</f>
        <v>2.1980592848833334E-2</v>
      </c>
      <c r="X3507">
        <f>W3507*Diccionario!$B$45</f>
        <v>8.5724312110450011E-3</v>
      </c>
      <c r="Y3507">
        <f>X3507*Diccionario!$B$46</f>
        <v>7.6294637778300508E-3</v>
      </c>
      <c r="Z3507">
        <f>Y3507*Diccionario!$B$47</f>
        <v>2.8229015977971187E-3</v>
      </c>
      <c r="AA3507">
        <f>Z3507*Diccionario!$B$48</f>
        <v>2.8229015977971187E-3</v>
      </c>
      <c r="AB3507">
        <f>AA3507*Diccionario!$B$49</f>
        <v>2.1171761983478391E-3</v>
      </c>
      <c r="AC3507">
        <f t="shared" si="545"/>
        <v>2.1171761983478391E-3</v>
      </c>
      <c r="AD3507">
        <f t="shared" si="546"/>
        <v>6.8943824459890158E-3</v>
      </c>
      <c r="AE3507">
        <f t="shared" si="547"/>
        <v>1.1553378148766629E-5</v>
      </c>
      <c r="AF3507" t="e">
        <f ca="1">IF(AD3507="","",_xludf.RANK.EQ(AD3507,$AD$2:$AD$5513,0))</f>
        <v>#NAME?</v>
      </c>
      <c r="AH3507" t="str">
        <f t="shared" si="548"/>
        <v>Baja</v>
      </c>
      <c r="AI3507" t="s">
        <v>153</v>
      </c>
      <c r="AJ3507" t="str">
        <f>IFERROR(VLOOKUP(B3507,Maestro_Regionales!$A$2:$B$35,2,FALSE),"Otras zonas")</f>
        <v>Otras zonas</v>
      </c>
      <c r="AK3507" t="str">
        <f t="shared" si="549"/>
        <v>NUEVA EPS | Otras zonas</v>
      </c>
    </row>
    <row r="3508" spans="1:37">
      <c r="A3508" s="4" t="s">
        <v>1500</v>
      </c>
      <c r="B3508" s="4" t="s">
        <v>1501</v>
      </c>
      <c r="C3508" s="4" t="s">
        <v>1520</v>
      </c>
      <c r="D3508" s="4" t="s">
        <v>1521</v>
      </c>
      <c r="E3508" s="4" t="s">
        <v>85</v>
      </c>
      <c r="F3508" s="4">
        <v>186</v>
      </c>
      <c r="G3508" s="4">
        <v>65</v>
      </c>
      <c r="H3508" s="4">
        <v>0</v>
      </c>
      <c r="I3508">
        <f t="shared" si="540"/>
        <v>251</v>
      </c>
      <c r="J3508">
        <f t="shared" si="541"/>
        <v>0.74103585657370519</v>
      </c>
      <c r="K3508">
        <f t="shared" si="542"/>
        <v>0.25896414342629481</v>
      </c>
      <c r="L3508">
        <f t="shared" si="543"/>
        <v>0</v>
      </c>
      <c r="M3508">
        <f>I3508*Diccionario!$B$36</f>
        <v>0.55722492156862746</v>
      </c>
      <c r="N3508">
        <f>M3508*Diccionario!$B$37</f>
        <v>5.6279717078431379E-2</v>
      </c>
      <c r="O3508">
        <f>N3508*Diccionario!$B$38</f>
        <v>8.4419575617647059E-3</v>
      </c>
      <c r="P3508">
        <f>O3508*Diccionario!$B$39</f>
        <v>7.5977618055882356E-3</v>
      </c>
      <c r="Q3508">
        <f>P3508*Diccionario!$B$40</f>
        <v>3.0391047222352945E-3</v>
      </c>
      <c r="R3508">
        <f>Q3508*Diccionario!$B$41</f>
        <v>1.9754180694529417E-3</v>
      </c>
      <c r="S3508">
        <f t="shared" si="544"/>
        <v>1.9754180694529417E-3</v>
      </c>
      <c r="T3508">
        <f>I3508*Diccionario!$B$36</f>
        <v>0.55722492156862746</v>
      </c>
      <c r="U3508">
        <f>T3508*Diccionario!$B$42</f>
        <v>5.6279717078431379E-2</v>
      </c>
      <c r="V3508">
        <f>U3508*Diccionario!$B$43</f>
        <v>4.7837759516666668E-2</v>
      </c>
      <c r="W3508">
        <f>V3508*Diccionario!$B$44</f>
        <v>9.0891743081666677E-3</v>
      </c>
      <c r="X3508">
        <f>W3508*Diccionario!$B$45</f>
        <v>3.5447779801850007E-3</v>
      </c>
      <c r="Y3508">
        <f>X3508*Diccionario!$B$46</f>
        <v>3.1548524023646508E-3</v>
      </c>
      <c r="Z3508">
        <f>Y3508*Diccionario!$B$47</f>
        <v>1.1672953888749208E-3</v>
      </c>
      <c r="AA3508">
        <f>Z3508*Diccionario!$B$48</f>
        <v>1.1672953888749208E-3</v>
      </c>
      <c r="AB3508">
        <f>AA3508*Diccionario!$B$49</f>
        <v>8.7547154165619066E-4</v>
      </c>
      <c r="AC3508">
        <f t="shared" si="545"/>
        <v>8.7547154165619066E-4</v>
      </c>
      <c r="AD3508">
        <f t="shared" si="546"/>
        <v>2.8508896111091326E-3</v>
      </c>
      <c r="AE3508">
        <f t="shared" si="547"/>
        <v>4.7774265491605024E-6</v>
      </c>
      <c r="AF3508" t="e">
        <f ca="1">IF(AD3508="","",_xludf.RANK.EQ(AD3508,$AD$2:$AD$5513,0))</f>
        <v>#NAME?</v>
      </c>
      <c r="AH3508" t="str">
        <f t="shared" si="548"/>
        <v>Baja</v>
      </c>
      <c r="AI3508" t="s">
        <v>153</v>
      </c>
      <c r="AJ3508" t="str">
        <f>IFERROR(VLOOKUP(B3508,Maestro_Regionales!$A$2:$B$35,2,FALSE),"Otras zonas")</f>
        <v>Otras zonas</v>
      </c>
      <c r="AK3508" t="str">
        <f t="shared" si="549"/>
        <v>SALUD TOTAL EPS | Otras zonas</v>
      </c>
    </row>
    <row r="3509" spans="1:37">
      <c r="A3509" s="4" t="s">
        <v>1500</v>
      </c>
      <c r="B3509" s="4" t="s">
        <v>1501</v>
      </c>
      <c r="C3509" s="4" t="s">
        <v>1520</v>
      </c>
      <c r="D3509" s="4" t="s">
        <v>1521</v>
      </c>
      <c r="E3509" s="4" t="s">
        <v>90</v>
      </c>
      <c r="F3509" s="4">
        <v>0</v>
      </c>
      <c r="G3509" s="4">
        <v>0</v>
      </c>
      <c r="H3509" s="4">
        <v>39</v>
      </c>
      <c r="I3509">
        <f t="shared" si="540"/>
        <v>39</v>
      </c>
      <c r="J3509">
        <f t="shared" si="541"/>
        <v>0</v>
      </c>
      <c r="K3509">
        <f t="shared" si="542"/>
        <v>0</v>
      </c>
      <c r="L3509">
        <f t="shared" si="543"/>
        <v>1</v>
      </c>
      <c r="M3509">
        <f>I3509*Diccionario!$B$36</f>
        <v>8.6580764705882343E-2</v>
      </c>
      <c r="N3509">
        <f>M3509*Diccionario!$B$37</f>
        <v>8.744657235294117E-3</v>
      </c>
      <c r="O3509">
        <f>N3509*Diccionario!$B$38</f>
        <v>1.3116985852941175E-3</v>
      </c>
      <c r="P3509">
        <f>O3509*Diccionario!$B$39</f>
        <v>1.1805287267647058E-3</v>
      </c>
      <c r="Q3509">
        <f>P3509*Diccionario!$B$40</f>
        <v>4.7221149070588234E-4</v>
      </c>
      <c r="R3509">
        <f>Q3509*Diccionario!$B$41</f>
        <v>3.0693746895882351E-4</v>
      </c>
      <c r="S3509">
        <f t="shared" si="544"/>
        <v>3.0693746895882351E-4</v>
      </c>
      <c r="T3509">
        <f>I3509*Diccionario!$B$36</f>
        <v>8.6580764705882343E-2</v>
      </c>
      <c r="U3509">
        <f>T3509*Diccionario!$B$42</f>
        <v>8.744657235294117E-3</v>
      </c>
      <c r="V3509">
        <f>U3509*Diccionario!$B$43</f>
        <v>7.4329586499999991E-3</v>
      </c>
      <c r="W3509">
        <f>V3509*Diccionario!$B$44</f>
        <v>1.4122621434999999E-3</v>
      </c>
      <c r="X3509">
        <f>W3509*Diccionario!$B$45</f>
        <v>5.5078223596500002E-4</v>
      </c>
      <c r="Y3509">
        <f>X3509*Diccionario!$B$46</f>
        <v>4.9019619000885005E-4</v>
      </c>
      <c r="Z3509">
        <f>Y3509*Diccionario!$B$47</f>
        <v>1.8137259030327451E-4</v>
      </c>
      <c r="AA3509">
        <f>Z3509*Diccionario!$B$48</f>
        <v>1.8137259030327451E-4</v>
      </c>
      <c r="AB3509">
        <f>AA3509*Diccionario!$B$49</f>
        <v>1.3602944272745587E-4</v>
      </c>
      <c r="AC3509">
        <f t="shared" si="545"/>
        <v>1.3602944272745587E-4</v>
      </c>
      <c r="AD3509">
        <f t="shared" si="546"/>
        <v>4.4296691168627935E-4</v>
      </c>
      <c r="AE3509">
        <f t="shared" si="547"/>
        <v>7.4230930445123314E-7</v>
      </c>
      <c r="AF3509" t="e">
        <f ca="1">IF(AD3509="","",_xludf.RANK.EQ(AD3509,$AD$2:$AD$5513,0))</f>
        <v>#NAME?</v>
      </c>
      <c r="AH3509" t="str">
        <f t="shared" si="548"/>
        <v>Baja</v>
      </c>
      <c r="AI3509" t="s">
        <v>153</v>
      </c>
      <c r="AJ3509" t="str">
        <f>IFERROR(VLOOKUP(B3509,Maestro_Regionales!$A$2:$B$35,2,FALSE),"Otras zonas")</f>
        <v>Otras zonas</v>
      </c>
      <c r="AK3509" t="str">
        <f t="shared" si="549"/>
        <v>REGIMEN DE EXCEPCION | Otras zonas</v>
      </c>
    </row>
    <row r="3510" spans="1:37">
      <c r="A3510" s="4" t="s">
        <v>1500</v>
      </c>
      <c r="B3510" s="4" t="s">
        <v>1501</v>
      </c>
      <c r="C3510" s="4" t="s">
        <v>1522</v>
      </c>
      <c r="D3510" s="4" t="s">
        <v>1523</v>
      </c>
      <c r="E3510" s="4" t="s">
        <v>87</v>
      </c>
      <c r="F3510" s="4">
        <v>946</v>
      </c>
      <c r="G3510" s="4">
        <v>7554</v>
      </c>
      <c r="H3510" s="4">
        <v>0</v>
      </c>
      <c r="I3510">
        <f t="shared" si="540"/>
        <v>8500</v>
      </c>
      <c r="J3510">
        <f t="shared" si="541"/>
        <v>0.11129411764705882</v>
      </c>
      <c r="K3510">
        <f t="shared" si="542"/>
        <v>0.88870588235294112</v>
      </c>
      <c r="L3510">
        <f t="shared" si="543"/>
        <v>0</v>
      </c>
      <c r="M3510">
        <f>I3510*Diccionario!$B$36</f>
        <v>18.870166666666666</v>
      </c>
      <c r="N3510">
        <f>M3510*Diccionario!$B$37</f>
        <v>1.9058868333333334</v>
      </c>
      <c r="O3510">
        <f>N3510*Diccionario!$B$38</f>
        <v>0.28588302500000001</v>
      </c>
      <c r="P3510">
        <f>O3510*Diccionario!$B$39</f>
        <v>0.25729472250000002</v>
      </c>
      <c r="Q3510">
        <f>P3510*Diccionario!$B$40</f>
        <v>0.10291788900000001</v>
      </c>
      <c r="R3510">
        <f>Q3510*Diccionario!$B$41</f>
        <v>6.6896627850000015E-2</v>
      </c>
      <c r="S3510">
        <f t="shared" si="544"/>
        <v>6.6896627850000015E-2</v>
      </c>
      <c r="T3510">
        <f>I3510*Diccionario!$B$36</f>
        <v>18.870166666666666</v>
      </c>
      <c r="U3510">
        <f>T3510*Diccionario!$B$42</f>
        <v>1.9058868333333334</v>
      </c>
      <c r="V3510">
        <f>U3510*Diccionario!$B$43</f>
        <v>1.6200038083333335</v>
      </c>
      <c r="W3510">
        <f>V3510*Diccionario!$B$44</f>
        <v>0.30780072358333338</v>
      </c>
      <c r="X3510">
        <f>W3510*Diccionario!$B$45</f>
        <v>0.12004228219750002</v>
      </c>
      <c r="Y3510">
        <f>X3510*Diccionario!$B$46</f>
        <v>0.10683763115577502</v>
      </c>
      <c r="Z3510">
        <f>Y3510*Diccionario!$B$47</f>
        <v>3.9529923527636755E-2</v>
      </c>
      <c r="AA3510">
        <f>Z3510*Diccionario!$B$48</f>
        <v>3.9529923527636755E-2</v>
      </c>
      <c r="AB3510">
        <f>AA3510*Diccionario!$B$49</f>
        <v>2.9647442645727565E-2</v>
      </c>
      <c r="AC3510">
        <f t="shared" si="545"/>
        <v>2.9647442645727565E-2</v>
      </c>
      <c r="AD3510">
        <f t="shared" si="546"/>
        <v>9.654407049572758E-2</v>
      </c>
      <c r="AE3510">
        <f t="shared" si="547"/>
        <v>1.6178536122655085E-4</v>
      </c>
      <c r="AF3510" t="e">
        <f ca="1">IF(AD3510="","",_xludf.RANK.EQ(AD3510,$AD$2:$AD$5513,0))</f>
        <v>#NAME?</v>
      </c>
      <c r="AH3510" t="str">
        <f t="shared" si="548"/>
        <v>Baja</v>
      </c>
      <c r="AI3510" t="s">
        <v>153</v>
      </c>
      <c r="AJ3510" t="str">
        <f>IFERROR(VLOOKUP(B3510,Maestro_Regionales!$A$2:$B$35,2,FALSE),"Otras zonas")</f>
        <v>Otras zonas</v>
      </c>
      <c r="AK3510" t="str">
        <f t="shared" si="549"/>
        <v>NUEVA EPS | Otras zonas</v>
      </c>
    </row>
    <row r="3511" spans="1:37">
      <c r="A3511" s="4" t="s">
        <v>1500</v>
      </c>
      <c r="B3511" s="4" t="s">
        <v>1501</v>
      </c>
      <c r="C3511" s="4" t="s">
        <v>1522</v>
      </c>
      <c r="D3511" s="4" t="s">
        <v>1523</v>
      </c>
      <c r="E3511" s="4" t="s">
        <v>89</v>
      </c>
      <c r="F3511" s="4">
        <v>43</v>
      </c>
      <c r="G3511" s="4">
        <v>1091</v>
      </c>
      <c r="H3511" s="4">
        <v>0</v>
      </c>
      <c r="I3511">
        <f t="shared" si="540"/>
        <v>1134</v>
      </c>
      <c r="J3511">
        <f t="shared" si="541"/>
        <v>3.7918871252204583E-2</v>
      </c>
      <c r="K3511">
        <f t="shared" si="542"/>
        <v>0.96208112874779539</v>
      </c>
      <c r="L3511">
        <f t="shared" si="543"/>
        <v>0</v>
      </c>
      <c r="M3511">
        <f>I3511*Diccionario!$B$36</f>
        <v>2.5175022352941174</v>
      </c>
      <c r="N3511">
        <f>M3511*Diccionario!$B$37</f>
        <v>0.25426772576470585</v>
      </c>
      <c r="O3511">
        <f>N3511*Diccionario!$B$38</f>
        <v>3.8140158864705877E-2</v>
      </c>
      <c r="P3511">
        <f>O3511*Diccionario!$B$39</f>
        <v>3.4326142978235288E-2</v>
      </c>
      <c r="Q3511">
        <f>P3511*Diccionario!$B$40</f>
        <v>1.3730457191294116E-2</v>
      </c>
      <c r="R3511">
        <f>Q3511*Diccionario!$B$41</f>
        <v>8.9247971743411751E-3</v>
      </c>
      <c r="S3511">
        <f t="shared" si="544"/>
        <v>8.9247971743411751E-3</v>
      </c>
      <c r="T3511">
        <f>I3511*Diccionario!$B$36</f>
        <v>2.5175022352941174</v>
      </c>
      <c r="U3511">
        <f>T3511*Diccionario!$B$42</f>
        <v>0.25426772576470585</v>
      </c>
      <c r="V3511">
        <f>U3511*Diccionario!$B$43</f>
        <v>0.21612756689999996</v>
      </c>
      <c r="W3511">
        <f>V3511*Diccionario!$B$44</f>
        <v>4.1064237710999991E-2</v>
      </c>
      <c r="X3511">
        <f>W3511*Diccionario!$B$45</f>
        <v>1.6015052707289996E-2</v>
      </c>
      <c r="Y3511">
        <f>X3511*Diccionario!$B$46</f>
        <v>1.4253396909488096E-2</v>
      </c>
      <c r="Z3511">
        <f>Y3511*Diccionario!$B$47</f>
        <v>5.2737568565105952E-3</v>
      </c>
      <c r="AA3511">
        <f>Z3511*Diccionario!$B$48</f>
        <v>5.2737568565105952E-3</v>
      </c>
      <c r="AB3511">
        <f>AA3511*Diccionario!$B$49</f>
        <v>3.9553176423829462E-3</v>
      </c>
      <c r="AC3511">
        <f t="shared" si="545"/>
        <v>3.9553176423829462E-3</v>
      </c>
      <c r="AD3511">
        <f t="shared" si="546"/>
        <v>1.288011481672412E-2</v>
      </c>
      <c r="AE3511">
        <f t="shared" si="547"/>
        <v>2.1584070544812774E-5</v>
      </c>
      <c r="AF3511" t="e">
        <f ca="1">IF(AD3511="","",_xludf.RANK.EQ(AD3511,$AD$2:$AD$5513,0))</f>
        <v>#NAME?</v>
      </c>
      <c r="AH3511" t="str">
        <f t="shared" si="548"/>
        <v>Baja</v>
      </c>
      <c r="AI3511" t="s">
        <v>153</v>
      </c>
      <c r="AJ3511" t="str">
        <f>IFERROR(VLOOKUP(B3511,Maestro_Regionales!$A$2:$B$35,2,FALSE),"Otras zonas")</f>
        <v>Otras zonas</v>
      </c>
      <c r="AK3511" t="str">
        <f t="shared" si="549"/>
        <v>PROTEGER EPS (ANTES CAJACOPI EPS) | Otras zonas</v>
      </c>
    </row>
    <row r="3512" spans="1:37">
      <c r="A3512" s="4" t="s">
        <v>1500</v>
      </c>
      <c r="B3512" s="4" t="s">
        <v>1501</v>
      </c>
      <c r="C3512" s="4" t="s">
        <v>1522</v>
      </c>
      <c r="D3512" s="4" t="s">
        <v>1523</v>
      </c>
      <c r="E3512" s="4" t="s">
        <v>416</v>
      </c>
      <c r="F3512" s="4">
        <v>37</v>
      </c>
      <c r="G3512" s="4">
        <v>521</v>
      </c>
      <c r="H3512" s="4">
        <v>0</v>
      </c>
      <c r="I3512">
        <f t="shared" si="540"/>
        <v>558</v>
      </c>
      <c r="J3512">
        <f t="shared" si="541"/>
        <v>6.6308243727598568E-2</v>
      </c>
      <c r="K3512">
        <f t="shared" si="542"/>
        <v>0.93369175627240142</v>
      </c>
      <c r="L3512">
        <f t="shared" si="543"/>
        <v>0</v>
      </c>
      <c r="M3512">
        <f>I3512*Diccionario!$B$36</f>
        <v>1.2387709411764705</v>
      </c>
      <c r="N3512">
        <f>M3512*Diccionario!$B$37</f>
        <v>0.12511586505882352</v>
      </c>
      <c r="O3512">
        <f>N3512*Diccionario!$B$38</f>
        <v>1.8767379758823529E-2</v>
      </c>
      <c r="P3512">
        <f>O3512*Diccionario!$B$39</f>
        <v>1.6890641782941175E-2</v>
      </c>
      <c r="Q3512">
        <f>P3512*Diccionario!$B$40</f>
        <v>6.7562567131764706E-3</v>
      </c>
      <c r="R3512">
        <f>Q3512*Diccionario!$B$41</f>
        <v>4.3915668635647062E-3</v>
      </c>
      <c r="S3512">
        <f t="shared" si="544"/>
        <v>4.3915668635647062E-3</v>
      </c>
      <c r="T3512">
        <f>I3512*Diccionario!$B$36</f>
        <v>1.2387709411764705</v>
      </c>
      <c r="U3512">
        <f>T3512*Diccionario!$B$42</f>
        <v>0.12511586505882352</v>
      </c>
      <c r="V3512">
        <f>U3512*Diccionario!$B$43</f>
        <v>0.10634848529999999</v>
      </c>
      <c r="W3512">
        <f>V3512*Diccionario!$B$44</f>
        <v>2.0206212206999998E-2</v>
      </c>
      <c r="X3512">
        <f>W3512*Diccionario!$B$45</f>
        <v>7.8804227607299996E-3</v>
      </c>
      <c r="Y3512">
        <f>X3512*Diccionario!$B$46</f>
        <v>7.0135762570496998E-3</v>
      </c>
      <c r="Z3512">
        <f>Y3512*Diccionario!$B$47</f>
        <v>2.5950232151083887E-3</v>
      </c>
      <c r="AA3512">
        <f>Z3512*Diccionario!$B$48</f>
        <v>2.5950232151083887E-3</v>
      </c>
      <c r="AB3512">
        <f>AA3512*Diccionario!$B$49</f>
        <v>1.9462674113312915E-3</v>
      </c>
      <c r="AC3512">
        <f t="shared" si="545"/>
        <v>1.9462674113312915E-3</v>
      </c>
      <c r="AD3512">
        <f t="shared" si="546"/>
        <v>6.337834274895998E-3</v>
      </c>
      <c r="AE3512">
        <f t="shared" si="547"/>
        <v>1.0620733125225337E-5</v>
      </c>
      <c r="AF3512" t="e">
        <f ca="1">IF(AD3512="","",_xludf.RANK.EQ(AD3512,$AD$2:$AD$5513,0))</f>
        <v>#NAME?</v>
      </c>
      <c r="AH3512" t="str">
        <f t="shared" si="548"/>
        <v>Baja</v>
      </c>
      <c r="AI3512" t="s">
        <v>153</v>
      </c>
      <c r="AJ3512" t="str">
        <f>IFERROR(VLOOKUP(B3512,Maestro_Regionales!$A$2:$B$35,2,FALSE),"Otras zonas")</f>
        <v>Otras zonas</v>
      </c>
      <c r="AK3512" t="str">
        <f t="shared" si="549"/>
        <v>CAPITAL SALUD EPS | Otras zonas</v>
      </c>
    </row>
    <row r="3513" spans="1:37">
      <c r="A3513" s="4" t="s">
        <v>1500</v>
      </c>
      <c r="B3513" s="4" t="s">
        <v>1501</v>
      </c>
      <c r="C3513" s="4" t="s">
        <v>1522</v>
      </c>
      <c r="D3513" s="4" t="s">
        <v>1523</v>
      </c>
      <c r="E3513" s="4" t="s">
        <v>90</v>
      </c>
      <c r="F3513" s="4">
        <v>0</v>
      </c>
      <c r="G3513" s="4">
        <v>0</v>
      </c>
      <c r="H3513" s="4">
        <v>117</v>
      </c>
      <c r="I3513">
        <f t="shared" si="540"/>
        <v>117</v>
      </c>
      <c r="J3513">
        <f t="shared" si="541"/>
        <v>0</v>
      </c>
      <c r="K3513">
        <f t="shared" si="542"/>
        <v>0</v>
      </c>
      <c r="L3513">
        <f t="shared" si="543"/>
        <v>1</v>
      </c>
      <c r="M3513">
        <f>I3513*Diccionario!$B$36</f>
        <v>0.25974229411764704</v>
      </c>
      <c r="N3513">
        <f>M3513*Diccionario!$B$37</f>
        <v>2.6233971705882354E-2</v>
      </c>
      <c r="O3513">
        <f>N3513*Diccionario!$B$38</f>
        <v>3.9350957558823528E-3</v>
      </c>
      <c r="P3513">
        <f>O3513*Diccionario!$B$39</f>
        <v>3.5415861802941175E-3</v>
      </c>
      <c r="Q3513">
        <f>P3513*Diccionario!$B$40</f>
        <v>1.416634472117647E-3</v>
      </c>
      <c r="R3513">
        <f>Q3513*Diccionario!$B$41</f>
        <v>9.2081240687647058E-4</v>
      </c>
      <c r="S3513">
        <f t="shared" si="544"/>
        <v>9.2081240687647058E-4</v>
      </c>
      <c r="T3513">
        <f>I3513*Diccionario!$B$36</f>
        <v>0.25974229411764704</v>
      </c>
      <c r="U3513">
        <f>T3513*Diccionario!$B$42</f>
        <v>2.6233971705882354E-2</v>
      </c>
      <c r="V3513">
        <f>U3513*Diccionario!$B$43</f>
        <v>2.2298875950000002E-2</v>
      </c>
      <c r="W3513">
        <f>V3513*Diccionario!$B$44</f>
        <v>4.2367864305000004E-3</v>
      </c>
      <c r="X3513">
        <f>W3513*Diccionario!$B$45</f>
        <v>1.6523467078950003E-3</v>
      </c>
      <c r="Y3513">
        <f>X3513*Diccionario!$B$46</f>
        <v>1.4705885700265504E-3</v>
      </c>
      <c r="Z3513">
        <f>Y3513*Diccionario!$B$47</f>
        <v>5.441177709098236E-4</v>
      </c>
      <c r="AA3513">
        <f>Z3513*Diccionario!$B$48</f>
        <v>5.441177709098236E-4</v>
      </c>
      <c r="AB3513">
        <f>AA3513*Diccionario!$B$49</f>
        <v>4.080883281823677E-4</v>
      </c>
      <c r="AC3513">
        <f t="shared" si="545"/>
        <v>4.080883281823677E-4</v>
      </c>
      <c r="AD3513">
        <f t="shared" si="546"/>
        <v>1.3289007350588383E-3</v>
      </c>
      <c r="AE3513">
        <f t="shared" si="547"/>
        <v>2.2269279133536995E-6</v>
      </c>
      <c r="AF3513" t="e">
        <f ca="1">IF(AD3513="","",_xludf.RANK.EQ(AD3513,$AD$2:$AD$5513,0))</f>
        <v>#NAME?</v>
      </c>
      <c r="AH3513" t="str">
        <f t="shared" si="548"/>
        <v>Baja</v>
      </c>
      <c r="AI3513" t="s">
        <v>153</v>
      </c>
      <c r="AJ3513" t="str">
        <f>IFERROR(VLOOKUP(B3513,Maestro_Regionales!$A$2:$B$35,2,FALSE),"Otras zonas")</f>
        <v>Otras zonas</v>
      </c>
      <c r="AK3513" t="str">
        <f t="shared" si="549"/>
        <v>REGIMEN DE EXCEPCION | Otras zonas</v>
      </c>
    </row>
    <row r="3514" spans="1:37">
      <c r="A3514" s="4" t="s">
        <v>1500</v>
      </c>
      <c r="B3514" s="4" t="s">
        <v>1501</v>
      </c>
      <c r="C3514" s="4" t="s">
        <v>1522</v>
      </c>
      <c r="D3514" s="4" t="s">
        <v>1523</v>
      </c>
      <c r="E3514" s="4" t="s">
        <v>85</v>
      </c>
      <c r="F3514" s="4">
        <v>54</v>
      </c>
      <c r="G3514" s="4">
        <v>16</v>
      </c>
      <c r="H3514" s="4">
        <v>0</v>
      </c>
      <c r="I3514">
        <f t="shared" si="540"/>
        <v>70</v>
      </c>
      <c r="J3514">
        <f t="shared" si="541"/>
        <v>0.77142857142857146</v>
      </c>
      <c r="K3514">
        <f t="shared" si="542"/>
        <v>0.22857142857142856</v>
      </c>
      <c r="L3514">
        <f t="shared" si="543"/>
        <v>0</v>
      </c>
      <c r="M3514">
        <f>I3514*Diccionario!$B$36</f>
        <v>0.15540137254901959</v>
      </c>
      <c r="N3514">
        <f>M3514*Diccionario!$B$37</f>
        <v>1.5695538627450979E-2</v>
      </c>
      <c r="O3514">
        <f>N3514*Diccionario!$B$38</f>
        <v>2.3543307941176466E-3</v>
      </c>
      <c r="P3514">
        <f>O3514*Diccionario!$B$39</f>
        <v>2.1188977147058819E-3</v>
      </c>
      <c r="Q3514">
        <f>P3514*Diccionario!$B$40</f>
        <v>8.4755908588235278E-4</v>
      </c>
      <c r="R3514">
        <f>Q3514*Diccionario!$B$41</f>
        <v>5.5091340582352928E-4</v>
      </c>
      <c r="S3514">
        <f t="shared" si="544"/>
        <v>5.5091340582352928E-4</v>
      </c>
      <c r="T3514">
        <f>I3514*Diccionario!$B$36</f>
        <v>0.15540137254901959</v>
      </c>
      <c r="U3514">
        <f>T3514*Diccionario!$B$42</f>
        <v>1.5695538627450979E-2</v>
      </c>
      <c r="V3514">
        <f>U3514*Diccionario!$B$43</f>
        <v>1.3341207833333332E-2</v>
      </c>
      <c r="W3514">
        <f>V3514*Diccionario!$B$44</f>
        <v>2.5348294883333331E-3</v>
      </c>
      <c r="X3514">
        <f>W3514*Diccionario!$B$45</f>
        <v>9.8858350044999993E-4</v>
      </c>
      <c r="Y3514">
        <f>X3514*Diccionario!$B$46</f>
        <v>8.7983931540049998E-4</v>
      </c>
      <c r="Z3514">
        <f>Y3514*Diccionario!$B$47</f>
        <v>3.2554054669818496E-4</v>
      </c>
      <c r="AA3514">
        <f>Z3514*Diccionario!$B$48</f>
        <v>3.2554054669818496E-4</v>
      </c>
      <c r="AB3514">
        <f>AA3514*Diccionario!$B$49</f>
        <v>2.4415541002363871E-4</v>
      </c>
      <c r="AC3514">
        <f t="shared" si="545"/>
        <v>2.4415541002363871E-4</v>
      </c>
      <c r="AD3514">
        <f t="shared" si="546"/>
        <v>7.9506881584716794E-4</v>
      </c>
      <c r="AE3514">
        <f t="shared" si="547"/>
        <v>1.3323500336304181E-6</v>
      </c>
      <c r="AF3514" t="e">
        <f ca="1">IF(AD3514="","",_xludf.RANK.EQ(AD3514,$AD$2:$AD$5513,0))</f>
        <v>#NAME?</v>
      </c>
      <c r="AH3514" t="str">
        <f t="shared" si="548"/>
        <v>Baja</v>
      </c>
      <c r="AI3514" t="s">
        <v>153</v>
      </c>
      <c r="AJ3514" t="str">
        <f>IFERROR(VLOOKUP(B3514,Maestro_Regionales!$A$2:$B$35,2,FALSE),"Otras zonas")</f>
        <v>Otras zonas</v>
      </c>
      <c r="AK3514" t="str">
        <f t="shared" si="549"/>
        <v>SALUD TOTAL EPS | Otras zonas</v>
      </c>
    </row>
    <row r="3515" spans="1:37">
      <c r="A3515" s="4" t="s">
        <v>1500</v>
      </c>
      <c r="B3515" s="4" t="s">
        <v>1501</v>
      </c>
      <c r="C3515" s="4" t="s">
        <v>1524</v>
      </c>
      <c r="D3515" s="4" t="s">
        <v>268</v>
      </c>
      <c r="E3515" s="4" t="s">
        <v>416</v>
      </c>
      <c r="F3515" s="4">
        <v>2554</v>
      </c>
      <c r="G3515" s="4">
        <v>32526</v>
      </c>
      <c r="H3515" s="4">
        <v>0</v>
      </c>
      <c r="I3515">
        <f t="shared" si="540"/>
        <v>35080</v>
      </c>
      <c r="J3515">
        <f t="shared" si="541"/>
        <v>7.2805017103762831E-2</v>
      </c>
      <c r="K3515">
        <f t="shared" si="542"/>
        <v>0.92719498289623714</v>
      </c>
      <c r="L3515">
        <f t="shared" si="543"/>
        <v>0</v>
      </c>
      <c r="M3515">
        <f>I3515*Diccionario!$B$36</f>
        <v>77.878287843137244</v>
      </c>
      <c r="N3515">
        <f>M3515*Diccionario!$B$37</f>
        <v>7.8657070721568623</v>
      </c>
      <c r="O3515">
        <f>N3515*Diccionario!$B$38</f>
        <v>1.1798560608235293</v>
      </c>
      <c r="P3515">
        <f>O3515*Diccionario!$B$39</f>
        <v>1.0618704547411764</v>
      </c>
      <c r="Q3515">
        <f>P3515*Diccionario!$B$40</f>
        <v>0.42474818189647057</v>
      </c>
      <c r="R3515">
        <f>Q3515*Diccionario!$B$41</f>
        <v>0.27608631823270585</v>
      </c>
      <c r="S3515">
        <f t="shared" si="544"/>
        <v>0.27608631823270585</v>
      </c>
      <c r="T3515">
        <f>I3515*Diccionario!$B$36</f>
        <v>77.878287843137244</v>
      </c>
      <c r="U3515">
        <f>T3515*Diccionario!$B$42</f>
        <v>7.8657070721568623</v>
      </c>
      <c r="V3515">
        <f>U3515*Diccionario!$B$43</f>
        <v>6.6858510113333329</v>
      </c>
      <c r="W3515">
        <f>V3515*Diccionario!$B$44</f>
        <v>1.2703116921533333</v>
      </c>
      <c r="X3515">
        <f>W3515*Diccionario!$B$45</f>
        <v>0.49542155993979997</v>
      </c>
      <c r="Y3515">
        <f>X3515*Diccionario!$B$46</f>
        <v>0.44092518834642197</v>
      </c>
      <c r="Z3515">
        <f>Y3515*Diccionario!$B$47</f>
        <v>0.16314231968817614</v>
      </c>
      <c r="AA3515">
        <f>Z3515*Diccionario!$B$48</f>
        <v>0.16314231968817614</v>
      </c>
      <c r="AB3515">
        <f>AA3515*Diccionario!$B$49</f>
        <v>0.12235673976613209</v>
      </c>
      <c r="AC3515">
        <f t="shared" si="545"/>
        <v>0.12235673976613209</v>
      </c>
      <c r="AD3515">
        <f t="shared" si="546"/>
        <v>0.39844305799883795</v>
      </c>
      <c r="AE3515">
        <f t="shared" si="547"/>
        <v>6.676977025679297E-4</v>
      </c>
      <c r="AF3515" t="e">
        <f ca="1">IF(AD3515="","",_xludf.RANK.EQ(AD3515,$AD$2:$AD$5513,0))</f>
        <v>#NAME?</v>
      </c>
      <c r="AH3515" t="str">
        <f t="shared" si="548"/>
        <v>Media</v>
      </c>
      <c r="AI3515" t="s">
        <v>153</v>
      </c>
      <c r="AJ3515" t="str">
        <f>IFERROR(VLOOKUP(B3515,Maestro_Regionales!$A$2:$B$35,2,FALSE),"Otras zonas")</f>
        <v>Otras zonas</v>
      </c>
      <c r="AK3515" t="str">
        <f t="shared" si="549"/>
        <v>CAPITAL SALUD EPS | Otras zonas</v>
      </c>
    </row>
    <row r="3516" spans="1:37">
      <c r="A3516" s="4" t="s">
        <v>1500</v>
      </c>
      <c r="B3516" s="4" t="s">
        <v>1501</v>
      </c>
      <c r="C3516" s="4" t="s">
        <v>1524</v>
      </c>
      <c r="D3516" s="4" t="s">
        <v>268</v>
      </c>
      <c r="E3516" s="4" t="s">
        <v>87</v>
      </c>
      <c r="F3516" s="4">
        <v>5854</v>
      </c>
      <c r="G3516" s="4">
        <v>12772</v>
      </c>
      <c r="H3516" s="4">
        <v>0</v>
      </c>
      <c r="I3516">
        <f t="shared" si="540"/>
        <v>18626</v>
      </c>
      <c r="J3516">
        <f t="shared" si="541"/>
        <v>0.31429185010200794</v>
      </c>
      <c r="K3516">
        <f t="shared" si="542"/>
        <v>0.685708149897992</v>
      </c>
      <c r="L3516">
        <f t="shared" si="543"/>
        <v>0</v>
      </c>
      <c r="M3516">
        <f>I3516*Diccionario!$B$36</f>
        <v>41.350085215686271</v>
      </c>
      <c r="N3516">
        <f>M3516*Diccionario!$B$37</f>
        <v>4.1763586067843139</v>
      </c>
      <c r="O3516">
        <f>N3516*Diccionario!$B$38</f>
        <v>0.62645379101764709</v>
      </c>
      <c r="P3516">
        <f>O3516*Diccionario!$B$39</f>
        <v>0.56380841191588238</v>
      </c>
      <c r="Q3516">
        <f>P3516*Diccionario!$B$40</f>
        <v>0.22552336476635296</v>
      </c>
      <c r="R3516">
        <f>Q3516*Diccionario!$B$41</f>
        <v>0.14659018709812943</v>
      </c>
      <c r="S3516">
        <f t="shared" si="544"/>
        <v>0.14659018709812943</v>
      </c>
      <c r="T3516">
        <f>I3516*Diccionario!$B$36</f>
        <v>41.350085215686271</v>
      </c>
      <c r="U3516">
        <f>T3516*Diccionario!$B$42</f>
        <v>4.1763586067843139</v>
      </c>
      <c r="V3516">
        <f>U3516*Diccionario!$B$43</f>
        <v>3.5499048157666668</v>
      </c>
      <c r="W3516">
        <f>V3516*Diccionario!$B$44</f>
        <v>0.67448191499566668</v>
      </c>
      <c r="X3516">
        <f>W3516*Diccionario!$B$45</f>
        <v>0.26304794684831001</v>
      </c>
      <c r="Y3516">
        <f>X3516*Diccionario!$B$46</f>
        <v>0.23411267269499592</v>
      </c>
      <c r="Z3516">
        <f>Y3516*Diccionario!$B$47</f>
        <v>8.6621688897148483E-2</v>
      </c>
      <c r="AA3516">
        <f>Z3516*Diccionario!$B$48</f>
        <v>8.6621688897148483E-2</v>
      </c>
      <c r="AB3516">
        <f>AA3516*Diccionario!$B$49</f>
        <v>6.4966266672861359E-2</v>
      </c>
      <c r="AC3516">
        <f t="shared" si="545"/>
        <v>6.4966266672861359E-2</v>
      </c>
      <c r="AD3516">
        <f t="shared" si="546"/>
        <v>0.2115564537709908</v>
      </c>
      <c r="AE3516">
        <f t="shared" si="547"/>
        <v>3.545193103771454E-4</v>
      </c>
      <c r="AF3516" t="e">
        <f ca="1">IF(AD3516="","",_xludf.RANK.EQ(AD3516,$AD$2:$AD$5513,0))</f>
        <v>#NAME?</v>
      </c>
      <c r="AH3516" t="str">
        <f t="shared" si="548"/>
        <v>Media</v>
      </c>
      <c r="AI3516" t="s">
        <v>153</v>
      </c>
      <c r="AJ3516" t="str">
        <f>IFERROR(VLOOKUP(B3516,Maestro_Regionales!$A$2:$B$35,2,FALSE),"Otras zonas")</f>
        <v>Otras zonas</v>
      </c>
      <c r="AK3516" t="str">
        <f t="shared" si="549"/>
        <v>NUEVA EPS | Otras zonas</v>
      </c>
    </row>
    <row r="3517" spans="1:37">
      <c r="A3517" s="4" t="s">
        <v>1500</v>
      </c>
      <c r="B3517" s="4" t="s">
        <v>1501</v>
      </c>
      <c r="C3517" s="4" t="s">
        <v>1524</v>
      </c>
      <c r="D3517" s="4" t="s">
        <v>268</v>
      </c>
      <c r="E3517" s="4" t="s">
        <v>85</v>
      </c>
      <c r="F3517" s="4">
        <v>8531</v>
      </c>
      <c r="G3517" s="4">
        <v>5214</v>
      </c>
      <c r="H3517" s="4">
        <v>0</v>
      </c>
      <c r="I3517">
        <f t="shared" si="540"/>
        <v>13745</v>
      </c>
      <c r="J3517">
        <f t="shared" si="541"/>
        <v>0.62066205893052018</v>
      </c>
      <c r="K3517">
        <f t="shared" si="542"/>
        <v>0.37933794106947982</v>
      </c>
      <c r="L3517">
        <f t="shared" si="543"/>
        <v>0</v>
      </c>
      <c r="M3517">
        <f>I3517*Diccionario!$B$36</f>
        <v>30.514169509803921</v>
      </c>
      <c r="N3517">
        <f>M3517*Diccionario!$B$37</f>
        <v>3.081931120490196</v>
      </c>
      <c r="O3517">
        <f>N3517*Diccionario!$B$38</f>
        <v>0.46228966807352939</v>
      </c>
      <c r="P3517">
        <f>O3517*Diccionario!$B$39</f>
        <v>0.41606070126617645</v>
      </c>
      <c r="Q3517">
        <f>P3517*Diccionario!$B$40</f>
        <v>0.1664242805064706</v>
      </c>
      <c r="R3517">
        <f>Q3517*Diccionario!$B$41</f>
        <v>0.1081757823292059</v>
      </c>
      <c r="S3517">
        <f t="shared" si="544"/>
        <v>0.1081757823292059</v>
      </c>
      <c r="T3517">
        <f>I3517*Diccionario!$B$36</f>
        <v>30.514169509803921</v>
      </c>
      <c r="U3517">
        <f>T3517*Diccionario!$B$42</f>
        <v>3.081931120490196</v>
      </c>
      <c r="V3517">
        <f>U3517*Diccionario!$B$43</f>
        <v>2.6196414524166665</v>
      </c>
      <c r="W3517">
        <f>V3517*Diccionario!$B$44</f>
        <v>0.49773187595916663</v>
      </c>
      <c r="X3517">
        <f>W3517*Diccionario!$B$45</f>
        <v>0.19411543162407499</v>
      </c>
      <c r="Y3517">
        <f>X3517*Diccionario!$B$46</f>
        <v>0.17276273414542676</v>
      </c>
      <c r="Z3517">
        <f>Y3517*Diccionario!$B$47</f>
        <v>6.3922211633807902E-2</v>
      </c>
      <c r="AA3517">
        <f>Z3517*Diccionario!$B$48</f>
        <v>6.3922211633807902E-2</v>
      </c>
      <c r="AB3517">
        <f>AA3517*Diccionario!$B$49</f>
        <v>4.7941658725355926E-2</v>
      </c>
      <c r="AC3517">
        <f t="shared" si="545"/>
        <v>4.7941658725355926E-2</v>
      </c>
      <c r="AD3517">
        <f t="shared" si="546"/>
        <v>0.15611744105456182</v>
      </c>
      <c r="AE3517">
        <f t="shared" si="547"/>
        <v>2.6161644588928719E-4</v>
      </c>
      <c r="AF3517" t="e">
        <f ca="1">IF(AD3517="","",_xludf.RANK.EQ(AD3517,$AD$2:$AD$5513,0))</f>
        <v>#NAME?</v>
      </c>
      <c r="AH3517" t="str">
        <f t="shared" si="548"/>
        <v>Media</v>
      </c>
      <c r="AI3517" t="s">
        <v>153</v>
      </c>
      <c r="AJ3517" t="str">
        <f>IFERROR(VLOOKUP(B3517,Maestro_Regionales!$A$2:$B$35,2,FALSE),"Otras zonas")</f>
        <v>Otras zonas</v>
      </c>
      <c r="AK3517" t="str">
        <f t="shared" si="549"/>
        <v>SALUD TOTAL EPS | Otras zonas</v>
      </c>
    </row>
    <row r="3518" spans="1:37">
      <c r="A3518" s="4" t="s">
        <v>1500</v>
      </c>
      <c r="B3518" s="4" t="s">
        <v>1501</v>
      </c>
      <c r="C3518" s="4" t="s">
        <v>1524</v>
      </c>
      <c r="D3518" s="4" t="s">
        <v>268</v>
      </c>
      <c r="E3518" s="4" t="s">
        <v>89</v>
      </c>
      <c r="F3518" s="4">
        <v>689</v>
      </c>
      <c r="G3518" s="4">
        <v>8467</v>
      </c>
      <c r="H3518" s="4">
        <v>0</v>
      </c>
      <c r="I3518">
        <f t="shared" si="540"/>
        <v>9156</v>
      </c>
      <c r="J3518">
        <f t="shared" si="541"/>
        <v>7.5251201397990394E-2</v>
      </c>
      <c r="K3518">
        <f t="shared" si="542"/>
        <v>0.92474879860200965</v>
      </c>
      <c r="L3518">
        <f t="shared" si="543"/>
        <v>0</v>
      </c>
      <c r="M3518">
        <f>I3518*Diccionario!$B$36</f>
        <v>20.326499529411763</v>
      </c>
      <c r="N3518">
        <f>M3518*Diccionario!$B$37</f>
        <v>2.0529764524705882</v>
      </c>
      <c r="O3518">
        <f>N3518*Diccionario!$B$38</f>
        <v>0.30794646787058821</v>
      </c>
      <c r="P3518">
        <f>O3518*Diccionario!$B$39</f>
        <v>0.27715182108352943</v>
      </c>
      <c r="Q3518">
        <f>P3518*Diccionario!$B$40</f>
        <v>0.11086072843341177</v>
      </c>
      <c r="R3518">
        <f>Q3518*Diccionario!$B$41</f>
        <v>7.2059473481717651E-2</v>
      </c>
      <c r="S3518">
        <f t="shared" si="544"/>
        <v>7.2059473481717651E-2</v>
      </c>
      <c r="T3518">
        <f>I3518*Diccionario!$B$36</f>
        <v>20.326499529411763</v>
      </c>
      <c r="U3518">
        <f>T3518*Diccionario!$B$42</f>
        <v>2.0529764524705882</v>
      </c>
      <c r="V3518">
        <f>U3518*Diccionario!$B$43</f>
        <v>1.7450299845999999</v>
      </c>
      <c r="W3518">
        <f>V3518*Diccionario!$B$44</f>
        <v>0.33155569707400001</v>
      </c>
      <c r="X3518">
        <f>W3518*Diccionario!$B$45</f>
        <v>0.12930672185886</v>
      </c>
      <c r="Y3518">
        <f>X3518*Diccionario!$B$46</f>
        <v>0.1150829824543854</v>
      </c>
      <c r="Z3518">
        <f>Y3518*Diccionario!$B$47</f>
        <v>4.2580703508122597E-2</v>
      </c>
      <c r="AA3518">
        <f>Z3518*Diccionario!$B$48</f>
        <v>4.2580703508122597E-2</v>
      </c>
      <c r="AB3518">
        <f>AA3518*Diccionario!$B$49</f>
        <v>3.1935527631091948E-2</v>
      </c>
      <c r="AC3518">
        <f t="shared" si="545"/>
        <v>3.1935527631091948E-2</v>
      </c>
      <c r="AD3518">
        <f t="shared" si="546"/>
        <v>0.1039950011128096</v>
      </c>
      <c r="AE3518">
        <f t="shared" si="547"/>
        <v>1.7427138439885876E-4</v>
      </c>
      <c r="AF3518" t="e">
        <f ca="1">IF(AD3518="","",_xludf.RANK.EQ(AD3518,$AD$2:$AD$5513,0))</f>
        <v>#NAME?</v>
      </c>
      <c r="AH3518" t="str">
        <f t="shared" si="548"/>
        <v>Baja</v>
      </c>
      <c r="AI3518" t="s">
        <v>153</v>
      </c>
      <c r="AJ3518" t="str">
        <f>IFERROR(VLOOKUP(B3518,Maestro_Regionales!$A$2:$B$35,2,FALSE),"Otras zonas")</f>
        <v>Otras zonas</v>
      </c>
      <c r="AK3518" t="str">
        <f t="shared" si="549"/>
        <v>PROTEGER EPS (ANTES CAJACOPI EPS) | Otras zonas</v>
      </c>
    </row>
    <row r="3519" spans="1:37">
      <c r="A3519" s="4" t="s">
        <v>1500</v>
      </c>
      <c r="B3519" s="4" t="s">
        <v>1501</v>
      </c>
      <c r="C3519" s="4" t="s">
        <v>1524</v>
      </c>
      <c r="D3519" s="4" t="s">
        <v>268</v>
      </c>
      <c r="E3519" s="4" t="s">
        <v>91</v>
      </c>
      <c r="F3519" s="4">
        <v>3081</v>
      </c>
      <c r="G3519" s="4">
        <v>3872</v>
      </c>
      <c r="H3519" s="4">
        <v>0</v>
      </c>
      <c r="I3519">
        <f t="shared" si="540"/>
        <v>6953</v>
      </c>
      <c r="J3519">
        <f t="shared" si="541"/>
        <v>0.44311807852725443</v>
      </c>
      <c r="K3519">
        <f t="shared" si="542"/>
        <v>0.55688192147274562</v>
      </c>
      <c r="L3519">
        <f t="shared" si="543"/>
        <v>0</v>
      </c>
      <c r="M3519">
        <f>I3519*Diccionario!$B$36</f>
        <v>15.435796333333332</v>
      </c>
      <c r="N3519">
        <f>M3519*Diccionario!$B$37</f>
        <v>1.5590154296666667</v>
      </c>
      <c r="O3519">
        <f>N3519*Diccionario!$B$38</f>
        <v>0.23385231444999999</v>
      </c>
      <c r="P3519">
        <f>O3519*Diccionario!$B$39</f>
        <v>0.210467083005</v>
      </c>
      <c r="Q3519">
        <f>P3519*Diccionario!$B$40</f>
        <v>8.4186833202000003E-2</v>
      </c>
      <c r="R3519">
        <f>Q3519*Diccionario!$B$41</f>
        <v>5.4721441581300004E-2</v>
      </c>
      <c r="S3519">
        <f t="shared" si="544"/>
        <v>5.4721441581300004E-2</v>
      </c>
      <c r="T3519">
        <f>I3519*Diccionario!$B$36</f>
        <v>15.435796333333332</v>
      </c>
      <c r="U3519">
        <f>T3519*Diccionario!$B$42</f>
        <v>1.5590154296666667</v>
      </c>
      <c r="V3519">
        <f>U3519*Diccionario!$B$43</f>
        <v>1.3251631152166667</v>
      </c>
      <c r="W3519">
        <f>V3519*Diccionario!$B$44</f>
        <v>0.25178099189116671</v>
      </c>
      <c r="X3519">
        <f>W3519*Diccionario!$B$45</f>
        <v>9.8194586837555012E-2</v>
      </c>
      <c r="Y3519">
        <f>X3519*Diccionario!$B$46</f>
        <v>8.7393182285423962E-2</v>
      </c>
      <c r="Z3519">
        <f>Y3519*Diccionario!$B$47</f>
        <v>3.2335477445606865E-2</v>
      </c>
      <c r="AA3519">
        <f>Z3519*Diccionario!$B$48</f>
        <v>3.2335477445606865E-2</v>
      </c>
      <c r="AB3519">
        <f>AA3519*Diccionario!$B$49</f>
        <v>2.4251608084205151E-2</v>
      </c>
      <c r="AC3519">
        <f t="shared" si="545"/>
        <v>2.4251608084205151E-2</v>
      </c>
      <c r="AD3519">
        <f t="shared" si="546"/>
        <v>7.8973049665505154E-2</v>
      </c>
      <c r="AE3519">
        <f t="shared" si="547"/>
        <v>1.3234042548331858E-4</v>
      </c>
      <c r="AF3519" t="e">
        <f ca="1">IF(AD3519="","",_xludf.RANK.EQ(AD3519,$AD$2:$AD$5513,0))</f>
        <v>#NAME?</v>
      </c>
      <c r="AH3519" t="str">
        <f t="shared" si="548"/>
        <v>Baja</v>
      </c>
      <c r="AI3519" t="s">
        <v>153</v>
      </c>
      <c r="AJ3519" t="str">
        <f>IFERROR(VLOOKUP(B3519,Maestro_Regionales!$A$2:$B$35,2,FALSE),"Otras zonas")</f>
        <v>Otras zonas</v>
      </c>
      <c r="AK3519" t="str">
        <f t="shared" si="549"/>
        <v>FAMISANAR | Otras zonas</v>
      </c>
    </row>
    <row r="3520" spans="1:37">
      <c r="A3520" s="4" t="s">
        <v>1500</v>
      </c>
      <c r="B3520" s="4" t="s">
        <v>1501</v>
      </c>
      <c r="C3520" s="4" t="s">
        <v>1524</v>
      </c>
      <c r="D3520" s="4" t="s">
        <v>268</v>
      </c>
      <c r="E3520" s="4" t="s">
        <v>90</v>
      </c>
      <c r="F3520" s="4">
        <v>0</v>
      </c>
      <c r="G3520" s="4">
        <v>0</v>
      </c>
      <c r="H3520" s="4">
        <v>2413</v>
      </c>
      <c r="I3520">
        <f t="shared" si="540"/>
        <v>2413</v>
      </c>
      <c r="J3520">
        <f t="shared" si="541"/>
        <v>0</v>
      </c>
      <c r="K3520">
        <f t="shared" si="542"/>
        <v>0</v>
      </c>
      <c r="L3520">
        <f t="shared" si="543"/>
        <v>1</v>
      </c>
      <c r="M3520">
        <f>I3520*Diccionario!$B$36</f>
        <v>5.3569073137254897</v>
      </c>
      <c r="N3520">
        <f>M3520*Diccionario!$B$37</f>
        <v>0.54104763868627448</v>
      </c>
      <c r="O3520">
        <f>N3520*Diccionario!$B$38</f>
        <v>8.1157145802941172E-2</v>
      </c>
      <c r="P3520">
        <f>O3520*Diccionario!$B$39</f>
        <v>7.3041431222647057E-2</v>
      </c>
      <c r="Q3520">
        <f>P3520*Diccionario!$B$40</f>
        <v>2.9216572489058824E-2</v>
      </c>
      <c r="R3520">
        <f>Q3520*Diccionario!$B$41</f>
        <v>1.8990772117888237E-2</v>
      </c>
      <c r="S3520">
        <f t="shared" si="544"/>
        <v>1.8990772117888237E-2</v>
      </c>
      <c r="T3520">
        <f>I3520*Diccionario!$B$36</f>
        <v>5.3569073137254897</v>
      </c>
      <c r="U3520">
        <f>T3520*Diccionario!$B$42</f>
        <v>0.54104763868627448</v>
      </c>
      <c r="V3520">
        <f>U3520*Diccionario!$B$43</f>
        <v>0.45989049288333328</v>
      </c>
      <c r="W3520">
        <f>V3520*Diccionario!$B$44</f>
        <v>8.7379193647833323E-2</v>
      </c>
      <c r="X3520">
        <f>W3520*Diccionario!$B$45</f>
        <v>3.4077885522654998E-2</v>
      </c>
      <c r="Y3520">
        <f>X3520*Diccionario!$B$46</f>
        <v>3.032931811516295E-2</v>
      </c>
      <c r="Z3520">
        <f>Y3520*Diccionario!$B$47</f>
        <v>1.1221847702610291E-2</v>
      </c>
      <c r="AA3520">
        <f>Z3520*Diccionario!$B$48</f>
        <v>1.1221847702610291E-2</v>
      </c>
      <c r="AB3520">
        <f>AA3520*Diccionario!$B$49</f>
        <v>8.4163857769577188E-3</v>
      </c>
      <c r="AC3520">
        <f t="shared" si="545"/>
        <v>8.4163857769577188E-3</v>
      </c>
      <c r="AD3520">
        <f t="shared" si="546"/>
        <v>2.7407157894845956E-2</v>
      </c>
      <c r="AE3520">
        <f t="shared" si="547"/>
        <v>4.5928009016431432E-5</v>
      </c>
      <c r="AF3520" t="e">
        <f ca="1">IF(AD3520="","",_xludf.RANK.EQ(AD3520,$AD$2:$AD$5513,0))</f>
        <v>#NAME?</v>
      </c>
      <c r="AH3520" t="str">
        <f t="shared" si="548"/>
        <v>Baja</v>
      </c>
      <c r="AI3520" t="s">
        <v>153</v>
      </c>
      <c r="AJ3520" t="str">
        <f>IFERROR(VLOOKUP(B3520,Maestro_Regionales!$A$2:$B$35,2,FALSE),"Otras zonas")</f>
        <v>Otras zonas</v>
      </c>
      <c r="AK3520" t="str">
        <f t="shared" si="549"/>
        <v>REGIMEN DE EXCEPCION | Otras zonas</v>
      </c>
    </row>
    <row r="3521" spans="1:37">
      <c r="A3521" s="4" t="s">
        <v>1500</v>
      </c>
      <c r="B3521" s="4" t="s">
        <v>1501</v>
      </c>
      <c r="C3521" s="4" t="s">
        <v>1524</v>
      </c>
      <c r="D3521" s="4" t="s">
        <v>268</v>
      </c>
      <c r="E3521" s="4" t="s">
        <v>86</v>
      </c>
      <c r="F3521" s="4">
        <v>1449</v>
      </c>
      <c r="G3521" s="4">
        <v>622</v>
      </c>
      <c r="H3521" s="4">
        <v>0</v>
      </c>
      <c r="I3521">
        <f t="shared" si="540"/>
        <v>2071</v>
      </c>
      <c r="J3521">
        <f t="shared" si="541"/>
        <v>0.69966199903428294</v>
      </c>
      <c r="K3521">
        <f t="shared" si="542"/>
        <v>0.30033800096571706</v>
      </c>
      <c r="L3521">
        <f t="shared" si="543"/>
        <v>0</v>
      </c>
      <c r="M3521">
        <f>I3521*Diccionario!$B$36</f>
        <v>4.597660607843137</v>
      </c>
      <c r="N3521">
        <f>M3521*Diccionario!$B$37</f>
        <v>0.46436372139215687</v>
      </c>
      <c r="O3521">
        <f>N3521*Diccionario!$B$38</f>
        <v>6.9654558208823533E-2</v>
      </c>
      <c r="P3521">
        <f>O3521*Diccionario!$B$39</f>
        <v>6.2689102387941176E-2</v>
      </c>
      <c r="Q3521">
        <f>P3521*Diccionario!$B$40</f>
        <v>2.5075640955176472E-2</v>
      </c>
      <c r="R3521">
        <f>Q3521*Diccionario!$B$41</f>
        <v>1.6299166620864707E-2</v>
      </c>
      <c r="S3521">
        <f t="shared" si="544"/>
        <v>1.6299166620864707E-2</v>
      </c>
      <c r="T3521">
        <f>I3521*Diccionario!$B$36</f>
        <v>4.597660607843137</v>
      </c>
      <c r="U3521">
        <f>T3521*Diccionario!$B$42</f>
        <v>0.46436372139215687</v>
      </c>
      <c r="V3521">
        <f>U3521*Diccionario!$B$43</f>
        <v>0.39470916318333332</v>
      </c>
      <c r="W3521">
        <f>V3521*Diccionario!$B$44</f>
        <v>7.4994741004833332E-2</v>
      </c>
      <c r="X3521">
        <f>W3521*Diccionario!$B$45</f>
        <v>2.9247948991885001E-2</v>
      </c>
      <c r="Y3521">
        <f>X3521*Diccionario!$B$46</f>
        <v>2.6030674602777651E-2</v>
      </c>
      <c r="Z3521">
        <f>Y3521*Diccionario!$B$47</f>
        <v>9.631349603027731E-3</v>
      </c>
      <c r="AA3521">
        <f>Z3521*Diccionario!$B$48</f>
        <v>9.631349603027731E-3</v>
      </c>
      <c r="AB3521">
        <f>AA3521*Diccionario!$B$49</f>
        <v>7.2235122022707987E-3</v>
      </c>
      <c r="AC3521">
        <f t="shared" si="545"/>
        <v>7.2235122022707987E-3</v>
      </c>
      <c r="AD3521">
        <f t="shared" si="546"/>
        <v>2.3522678823135506E-2</v>
      </c>
      <c r="AE3521">
        <f t="shared" si="547"/>
        <v>3.9418527423551388E-5</v>
      </c>
      <c r="AF3521" t="e">
        <f ca="1">IF(AD3521="","",_xludf.RANK.EQ(AD3521,$AD$2:$AD$5513,0))</f>
        <v>#NAME?</v>
      </c>
      <c r="AH3521" t="str">
        <f t="shared" si="548"/>
        <v>Baja</v>
      </c>
      <c r="AI3521" t="s">
        <v>153</v>
      </c>
      <c r="AJ3521" t="str">
        <f>IFERROR(VLOOKUP(B3521,Maestro_Regionales!$A$2:$B$35,2,FALSE),"Otras zonas")</f>
        <v>Otras zonas</v>
      </c>
      <c r="AK3521" t="str">
        <f t="shared" si="549"/>
        <v>EPS SANITAS | Otras zonas</v>
      </c>
    </row>
    <row r="3522" spans="1:37">
      <c r="A3522" s="4" t="s">
        <v>1500</v>
      </c>
      <c r="B3522" s="4" t="s">
        <v>1501</v>
      </c>
      <c r="C3522" s="4" t="s">
        <v>1525</v>
      </c>
      <c r="D3522" s="4" t="s">
        <v>1466</v>
      </c>
      <c r="E3522" s="4" t="s">
        <v>87</v>
      </c>
      <c r="F3522" s="4">
        <v>2180</v>
      </c>
      <c r="G3522" s="4">
        <v>3298</v>
      </c>
      <c r="H3522" s="4">
        <v>0</v>
      </c>
      <c r="I3522">
        <f t="shared" ref="I3522:I3585" si="550">SUM(F3522:H3522)</f>
        <v>5478</v>
      </c>
      <c r="J3522">
        <f t="shared" ref="J3522:J3585" si="551">IFERROR(F3522/I3522,0)</f>
        <v>0.39795545819642203</v>
      </c>
      <c r="K3522">
        <f t="shared" ref="K3522:K3585" si="552">IFERROR(G3522/I3522,0)</f>
        <v>0.60204454180357792</v>
      </c>
      <c r="L3522">
        <f t="shared" ref="L3522:L3585" si="553">IFERROR(H3522/I3522,0)</f>
        <v>0</v>
      </c>
      <c r="M3522">
        <f>I3522*Diccionario!$B$36</f>
        <v>12.161267411764705</v>
      </c>
      <c r="N3522">
        <f>M3522*Diccionario!$B$37</f>
        <v>1.2282880085882353</v>
      </c>
      <c r="O3522">
        <f>N3522*Diccionario!$B$38</f>
        <v>0.18424320128823529</v>
      </c>
      <c r="P3522">
        <f>O3522*Diccionario!$B$39</f>
        <v>0.16581888115941176</v>
      </c>
      <c r="Q3522">
        <f>P3522*Diccionario!$B$40</f>
        <v>6.6327552463764705E-2</v>
      </c>
      <c r="R3522">
        <f>Q3522*Diccionario!$B$41</f>
        <v>4.3112909101447057E-2</v>
      </c>
      <c r="S3522">
        <f t="shared" ref="S3522:S3585" si="554">R3522</f>
        <v>4.3112909101447057E-2</v>
      </c>
      <c r="T3522">
        <f>I3522*Diccionario!$B$36</f>
        <v>12.161267411764705</v>
      </c>
      <c r="U3522">
        <f>T3522*Diccionario!$B$42</f>
        <v>1.2282880085882353</v>
      </c>
      <c r="V3522">
        <f>U3522*Diccionario!$B$43</f>
        <v>1.0440448072999999</v>
      </c>
      <c r="W3522">
        <f>V3522*Diccionario!$B$44</f>
        <v>0.19836851338699998</v>
      </c>
      <c r="X3522">
        <f>W3522*Diccionario!$B$45</f>
        <v>7.7363720220929993E-2</v>
      </c>
      <c r="Y3522">
        <f>X3522*Diccionario!$B$46</f>
        <v>6.8853710996627696E-2</v>
      </c>
      <c r="Z3522">
        <f>Y3522*Diccionario!$B$47</f>
        <v>2.5475873068752247E-2</v>
      </c>
      <c r="AA3522">
        <f>Z3522*Diccionario!$B$48</f>
        <v>2.5475873068752247E-2</v>
      </c>
      <c r="AB3522">
        <f>AA3522*Diccionario!$B$49</f>
        <v>1.9106904801564184E-2</v>
      </c>
      <c r="AC3522">
        <f t="shared" ref="AC3522:AC3585" si="555">AB3522</f>
        <v>1.9106904801564184E-2</v>
      </c>
      <c r="AD3522">
        <f t="shared" ref="AD3522:AD3585" si="556">S3522+AC3522</f>
        <v>6.2219813903011241E-2</v>
      </c>
      <c r="AE3522">
        <f t="shared" ref="AE3522:AE3585" si="557">IFERROR(AD3522/SUM($AD$2:$AD$5513),0)</f>
        <v>1.0426590691753474E-4</v>
      </c>
      <c r="AF3522" t="e">
        <f ca="1">IF(AD3522="","",_xludf.RANK.EQ(AD3522,$AD$2:$AD$5513,0))</f>
        <v>#NAME?</v>
      </c>
      <c r="AH3522" t="str">
        <f t="shared" ref="AH3522:AH3585" si="558">IF(SUM($AD$2:$AD$5513)=0,"",IF((SUMIF($AD$2:$AD$5513,"&gt;"&amp;$AD3522,$AD$2:$AD$5513)+$AD3522)/SUM($AD$2:$AD$5513)&lt;=40%,"Alta",IF((SUMIF($AD$2:$AD$5513,"&gt;"&amp;$AD3522,$AD$2:$AD$5513)+$AD3522)/SUM($AD$2:$AD$5513)&lt;=80%,"Media","Baja")))</f>
        <v>Baja</v>
      </c>
      <c r="AI3522" t="s">
        <v>153</v>
      </c>
      <c r="AJ3522" t="str">
        <f>IFERROR(VLOOKUP(B3522,Maestro_Regionales!$A$2:$B$35,2,FALSE),"Otras zonas")</f>
        <v>Otras zonas</v>
      </c>
      <c r="AK3522" t="str">
        <f t="shared" ref="AK3522:AK3585" si="559">E3522&amp;" | "&amp;AJ3522</f>
        <v>NUEVA EPS | Otras zonas</v>
      </c>
    </row>
    <row r="3523" spans="1:37">
      <c r="A3523" s="4" t="s">
        <v>1500</v>
      </c>
      <c r="B3523" s="4" t="s">
        <v>1501</v>
      </c>
      <c r="C3523" s="4" t="s">
        <v>1525</v>
      </c>
      <c r="D3523" s="4" t="s">
        <v>1466</v>
      </c>
      <c r="E3523" s="4" t="s">
        <v>416</v>
      </c>
      <c r="F3523" s="4">
        <v>689</v>
      </c>
      <c r="G3523" s="4">
        <v>4091</v>
      </c>
      <c r="H3523" s="4">
        <v>0</v>
      </c>
      <c r="I3523">
        <f t="shared" si="550"/>
        <v>4780</v>
      </c>
      <c r="J3523">
        <f t="shared" si="551"/>
        <v>0.14414225941422595</v>
      </c>
      <c r="K3523">
        <f t="shared" si="552"/>
        <v>0.85585774058577402</v>
      </c>
      <c r="L3523">
        <f t="shared" si="553"/>
        <v>0</v>
      </c>
      <c r="M3523">
        <f>I3523*Diccionario!$B$36</f>
        <v>10.611693725490195</v>
      </c>
      <c r="N3523">
        <f>M3523*Diccionario!$B$37</f>
        <v>1.0717810662745098</v>
      </c>
      <c r="O3523">
        <f>N3523*Diccionario!$B$38</f>
        <v>0.16076715994117646</v>
      </c>
      <c r="P3523">
        <f>O3523*Diccionario!$B$39</f>
        <v>0.14469044394705882</v>
      </c>
      <c r="Q3523">
        <f>P3523*Diccionario!$B$40</f>
        <v>5.7876177578823532E-2</v>
      </c>
      <c r="R3523">
        <f>Q3523*Diccionario!$B$41</f>
        <v>3.7619515426235296E-2</v>
      </c>
      <c r="S3523">
        <f t="shared" si="554"/>
        <v>3.7619515426235296E-2</v>
      </c>
      <c r="T3523">
        <f>I3523*Diccionario!$B$36</f>
        <v>10.611693725490195</v>
      </c>
      <c r="U3523">
        <f>T3523*Diccionario!$B$42</f>
        <v>1.0717810662745098</v>
      </c>
      <c r="V3523">
        <f>U3523*Diccionario!$B$43</f>
        <v>0.91101390633333323</v>
      </c>
      <c r="W3523">
        <f>V3523*Diccionario!$B$44</f>
        <v>0.17309264220333331</v>
      </c>
      <c r="X3523">
        <f>W3523*Diccionario!$B$45</f>
        <v>6.7506130459299998E-2</v>
      </c>
      <c r="Y3523">
        <f>X3523*Diccionario!$B$46</f>
        <v>6.0080456108776999E-2</v>
      </c>
      <c r="Z3523">
        <f>Y3523*Diccionario!$B$47</f>
        <v>2.222976876024749E-2</v>
      </c>
      <c r="AA3523">
        <f>Z3523*Diccionario!$B$48</f>
        <v>2.222976876024749E-2</v>
      </c>
      <c r="AB3523">
        <f>AA3523*Diccionario!$B$49</f>
        <v>1.6672326570185619E-2</v>
      </c>
      <c r="AC3523">
        <f t="shared" si="555"/>
        <v>1.6672326570185619E-2</v>
      </c>
      <c r="AD3523">
        <f t="shared" si="556"/>
        <v>5.4291841996420911E-2</v>
      </c>
      <c r="AE3523">
        <f t="shared" si="557"/>
        <v>9.0980473725048582E-5</v>
      </c>
      <c r="AF3523" t="e">
        <f ca="1">IF(AD3523="","",_xludf.RANK.EQ(AD3523,$AD$2:$AD$5513,0))</f>
        <v>#NAME?</v>
      </c>
      <c r="AH3523" t="str">
        <f t="shared" si="558"/>
        <v>Baja</v>
      </c>
      <c r="AI3523" t="s">
        <v>153</v>
      </c>
      <c r="AJ3523" t="str">
        <f>IFERROR(VLOOKUP(B3523,Maestro_Regionales!$A$2:$B$35,2,FALSE),"Otras zonas")</f>
        <v>Otras zonas</v>
      </c>
      <c r="AK3523" t="str">
        <f t="shared" si="559"/>
        <v>CAPITAL SALUD EPS | Otras zonas</v>
      </c>
    </row>
    <row r="3524" spans="1:37">
      <c r="A3524" s="4" t="s">
        <v>1500</v>
      </c>
      <c r="B3524" s="4" t="s">
        <v>1501</v>
      </c>
      <c r="C3524" s="4" t="s">
        <v>1525</v>
      </c>
      <c r="D3524" s="4" t="s">
        <v>1466</v>
      </c>
      <c r="E3524" s="4" t="s">
        <v>85</v>
      </c>
      <c r="F3524" s="4">
        <v>1377</v>
      </c>
      <c r="G3524" s="4">
        <v>584</v>
      </c>
      <c r="H3524" s="4">
        <v>0</v>
      </c>
      <c r="I3524">
        <f t="shared" si="550"/>
        <v>1961</v>
      </c>
      <c r="J3524">
        <f t="shared" si="551"/>
        <v>0.70219275879653242</v>
      </c>
      <c r="K3524">
        <f t="shared" si="552"/>
        <v>0.29780724120346763</v>
      </c>
      <c r="L3524">
        <f t="shared" si="553"/>
        <v>0</v>
      </c>
      <c r="M3524">
        <f>I3524*Diccionario!$B$36</f>
        <v>4.3534584509803915</v>
      </c>
      <c r="N3524">
        <f>M3524*Diccionario!$B$37</f>
        <v>0.43969930354901959</v>
      </c>
      <c r="O3524">
        <f>N3524*Diccionario!$B$38</f>
        <v>6.5954895532352939E-2</v>
      </c>
      <c r="P3524">
        <f>O3524*Diccionario!$B$39</f>
        <v>5.9359405979117645E-2</v>
      </c>
      <c r="Q3524">
        <f>P3524*Diccionario!$B$40</f>
        <v>2.374376239164706E-2</v>
      </c>
      <c r="R3524">
        <f>Q3524*Diccionario!$B$41</f>
        <v>1.543344555457059E-2</v>
      </c>
      <c r="S3524">
        <f t="shared" si="554"/>
        <v>1.543344555457059E-2</v>
      </c>
      <c r="T3524">
        <f>I3524*Diccionario!$B$36</f>
        <v>4.3534584509803915</v>
      </c>
      <c r="U3524">
        <f>T3524*Diccionario!$B$42</f>
        <v>0.43969930354901959</v>
      </c>
      <c r="V3524">
        <f>U3524*Diccionario!$B$43</f>
        <v>0.37374440801666664</v>
      </c>
      <c r="W3524">
        <f>V3524*Diccionario!$B$44</f>
        <v>7.1011437523166659E-2</v>
      </c>
      <c r="X3524">
        <f>W3524*Diccionario!$B$45</f>
        <v>2.7694460634034999E-2</v>
      </c>
      <c r="Y3524">
        <f>X3524*Diccionario!$B$46</f>
        <v>2.4648069964291149E-2</v>
      </c>
      <c r="Z3524">
        <f>Y3524*Diccionario!$B$47</f>
        <v>9.1197858867877249E-3</v>
      </c>
      <c r="AA3524">
        <f>Z3524*Diccionario!$B$48</f>
        <v>9.1197858867877249E-3</v>
      </c>
      <c r="AB3524">
        <f>AA3524*Diccionario!$B$49</f>
        <v>6.8398394150907937E-3</v>
      </c>
      <c r="AC3524">
        <f t="shared" si="555"/>
        <v>6.8398394150907937E-3</v>
      </c>
      <c r="AD3524">
        <f t="shared" si="556"/>
        <v>2.2273284969661383E-2</v>
      </c>
      <c r="AE3524">
        <f t="shared" si="557"/>
        <v>3.7324834513560723E-5</v>
      </c>
      <c r="AF3524" t="e">
        <f ca="1">IF(AD3524="","",_xludf.RANK.EQ(AD3524,$AD$2:$AD$5513,0))</f>
        <v>#NAME?</v>
      </c>
      <c r="AH3524" t="str">
        <f t="shared" si="558"/>
        <v>Baja</v>
      </c>
      <c r="AI3524" t="s">
        <v>153</v>
      </c>
      <c r="AJ3524" t="str">
        <f>IFERROR(VLOOKUP(B3524,Maestro_Regionales!$A$2:$B$35,2,FALSE),"Otras zonas")</f>
        <v>Otras zonas</v>
      </c>
      <c r="AK3524" t="str">
        <f t="shared" si="559"/>
        <v>SALUD TOTAL EPS | Otras zonas</v>
      </c>
    </row>
    <row r="3525" spans="1:37">
      <c r="A3525" s="4" t="s">
        <v>1500</v>
      </c>
      <c r="B3525" s="4" t="s">
        <v>1501</v>
      </c>
      <c r="C3525" s="4" t="s">
        <v>1525</v>
      </c>
      <c r="D3525" s="4" t="s">
        <v>1466</v>
      </c>
      <c r="E3525" s="4" t="s">
        <v>91</v>
      </c>
      <c r="F3525" s="4">
        <v>660</v>
      </c>
      <c r="G3525" s="4">
        <v>388</v>
      </c>
      <c r="H3525" s="4">
        <v>0</v>
      </c>
      <c r="I3525">
        <f t="shared" si="550"/>
        <v>1048</v>
      </c>
      <c r="J3525">
        <f t="shared" si="551"/>
        <v>0.62977099236641221</v>
      </c>
      <c r="K3525">
        <f t="shared" si="552"/>
        <v>0.37022900763358779</v>
      </c>
      <c r="L3525">
        <f t="shared" si="553"/>
        <v>0</v>
      </c>
      <c r="M3525">
        <f>I3525*Diccionario!$B$36</f>
        <v>2.3265805490196079</v>
      </c>
      <c r="N3525">
        <f>M3525*Diccionario!$B$37</f>
        <v>0.23498463545098042</v>
      </c>
      <c r="O3525">
        <f>N3525*Diccionario!$B$38</f>
        <v>3.5247695317647064E-2</v>
      </c>
      <c r="P3525">
        <f>O3525*Diccionario!$B$39</f>
        <v>3.1722925785882358E-2</v>
      </c>
      <c r="Q3525">
        <f>P3525*Diccionario!$B$40</f>
        <v>1.2689170314352944E-2</v>
      </c>
      <c r="R3525">
        <f>Q3525*Diccionario!$B$41</f>
        <v>8.2479607043294146E-3</v>
      </c>
      <c r="S3525">
        <f t="shared" si="554"/>
        <v>8.2479607043294146E-3</v>
      </c>
      <c r="T3525">
        <f>I3525*Diccionario!$B$36</f>
        <v>2.3265805490196079</v>
      </c>
      <c r="U3525">
        <f>T3525*Diccionario!$B$42</f>
        <v>0.23498463545098042</v>
      </c>
      <c r="V3525">
        <f>U3525*Diccionario!$B$43</f>
        <v>0.19973694013333335</v>
      </c>
      <c r="W3525">
        <f>V3525*Diccionario!$B$44</f>
        <v>3.7950018625333336E-2</v>
      </c>
      <c r="X3525">
        <f>W3525*Diccionario!$B$45</f>
        <v>1.4800507263880002E-2</v>
      </c>
      <c r="Y3525">
        <f>X3525*Diccionario!$B$46</f>
        <v>1.3172451464853203E-2</v>
      </c>
      <c r="Z3525">
        <f>Y3525*Diccionario!$B$47</f>
        <v>4.8738070419956847E-3</v>
      </c>
      <c r="AA3525">
        <f>Z3525*Diccionario!$B$48</f>
        <v>4.8738070419956847E-3</v>
      </c>
      <c r="AB3525">
        <f>AA3525*Diccionario!$B$49</f>
        <v>3.6553552814967633E-3</v>
      </c>
      <c r="AC3525">
        <f t="shared" si="555"/>
        <v>3.6553552814967633E-3</v>
      </c>
      <c r="AD3525">
        <f t="shared" si="556"/>
        <v>1.1903315985826179E-2</v>
      </c>
      <c r="AE3525">
        <f t="shared" si="557"/>
        <v>1.9947183360638272E-5</v>
      </c>
      <c r="AF3525" t="e">
        <f ca="1">IF(AD3525="","",_xludf.RANK.EQ(AD3525,$AD$2:$AD$5513,0))</f>
        <v>#NAME?</v>
      </c>
      <c r="AH3525" t="str">
        <f t="shared" si="558"/>
        <v>Baja</v>
      </c>
      <c r="AI3525" t="s">
        <v>153</v>
      </c>
      <c r="AJ3525" t="str">
        <f>IFERROR(VLOOKUP(B3525,Maestro_Regionales!$A$2:$B$35,2,FALSE),"Otras zonas")</f>
        <v>Otras zonas</v>
      </c>
      <c r="AK3525" t="str">
        <f t="shared" si="559"/>
        <v>FAMISANAR | Otras zonas</v>
      </c>
    </row>
    <row r="3526" spans="1:37">
      <c r="A3526" s="4" t="s">
        <v>1500</v>
      </c>
      <c r="B3526" s="4" t="s">
        <v>1501</v>
      </c>
      <c r="C3526" s="4" t="s">
        <v>1525</v>
      </c>
      <c r="D3526" s="4" t="s">
        <v>1466</v>
      </c>
      <c r="E3526" s="4" t="s">
        <v>90</v>
      </c>
      <c r="F3526" s="4">
        <v>0</v>
      </c>
      <c r="G3526" s="4">
        <v>0</v>
      </c>
      <c r="H3526" s="4">
        <v>199</v>
      </c>
      <c r="I3526">
        <f t="shared" si="550"/>
        <v>199</v>
      </c>
      <c r="J3526">
        <f t="shared" si="551"/>
        <v>0</v>
      </c>
      <c r="K3526">
        <f t="shared" si="552"/>
        <v>0</v>
      </c>
      <c r="L3526">
        <f t="shared" si="553"/>
        <v>1</v>
      </c>
      <c r="M3526">
        <f>I3526*Diccionario!$B$36</f>
        <v>0.44178390196078426</v>
      </c>
      <c r="N3526">
        <f>M3526*Diccionario!$B$37</f>
        <v>4.4620174098039214E-2</v>
      </c>
      <c r="O3526">
        <f>N3526*Diccionario!$B$38</f>
        <v>6.6930261147058823E-3</v>
      </c>
      <c r="P3526">
        <f>O3526*Diccionario!$B$39</f>
        <v>6.0237235032352945E-3</v>
      </c>
      <c r="Q3526">
        <f>P3526*Diccionario!$B$40</f>
        <v>2.4094894012941181E-3</v>
      </c>
      <c r="R3526">
        <f>Q3526*Diccionario!$B$41</f>
        <v>1.5661681108411769E-3</v>
      </c>
      <c r="S3526">
        <f t="shared" si="554"/>
        <v>1.5661681108411769E-3</v>
      </c>
      <c r="T3526">
        <f>I3526*Diccionario!$B$36</f>
        <v>0.44178390196078426</v>
      </c>
      <c r="U3526">
        <f>T3526*Diccionario!$B$42</f>
        <v>4.4620174098039214E-2</v>
      </c>
      <c r="V3526">
        <f>U3526*Diccionario!$B$43</f>
        <v>3.7927147983333333E-2</v>
      </c>
      <c r="W3526">
        <f>V3526*Diccionario!$B$44</f>
        <v>7.2061581168333336E-3</v>
      </c>
      <c r="X3526">
        <f>W3526*Diccionario!$B$45</f>
        <v>2.8104016655650004E-3</v>
      </c>
      <c r="Y3526">
        <f>X3526*Diccionario!$B$46</f>
        <v>2.5012574823528506E-3</v>
      </c>
      <c r="Z3526">
        <f>Y3526*Diccionario!$B$47</f>
        <v>9.254652684705547E-4</v>
      </c>
      <c r="AA3526">
        <f>Z3526*Diccionario!$B$48</f>
        <v>9.254652684705547E-4</v>
      </c>
      <c r="AB3526">
        <f>AA3526*Diccionario!$B$49</f>
        <v>6.9409895135291602E-4</v>
      </c>
      <c r="AC3526">
        <f t="shared" si="555"/>
        <v>6.9409895135291602E-4</v>
      </c>
      <c r="AD3526">
        <f t="shared" si="556"/>
        <v>2.260267062194093E-3</v>
      </c>
      <c r="AE3526">
        <f t="shared" si="557"/>
        <v>3.7876808098921911E-6</v>
      </c>
      <c r="AF3526" t="e">
        <f ca="1">IF(AD3526="","",_xludf.RANK.EQ(AD3526,$AD$2:$AD$5513,0))</f>
        <v>#NAME?</v>
      </c>
      <c r="AH3526" t="str">
        <f t="shared" si="558"/>
        <v>Baja</v>
      </c>
      <c r="AI3526" t="s">
        <v>153</v>
      </c>
      <c r="AJ3526" t="str">
        <f>IFERROR(VLOOKUP(B3526,Maestro_Regionales!$A$2:$B$35,2,FALSE),"Otras zonas")</f>
        <v>Otras zonas</v>
      </c>
      <c r="AK3526" t="str">
        <f t="shared" si="559"/>
        <v>REGIMEN DE EXCEPCION | Otras zonas</v>
      </c>
    </row>
    <row r="3527" spans="1:37">
      <c r="A3527" s="4" t="s">
        <v>1500</v>
      </c>
      <c r="B3527" s="4" t="s">
        <v>1501</v>
      </c>
      <c r="C3527" s="4" t="s">
        <v>1525</v>
      </c>
      <c r="D3527" s="4" t="s">
        <v>1466</v>
      </c>
      <c r="E3527" s="4" t="s">
        <v>86</v>
      </c>
      <c r="F3527" s="4">
        <v>4</v>
      </c>
      <c r="G3527" s="4">
        <v>0</v>
      </c>
      <c r="H3527" s="4">
        <v>0</v>
      </c>
      <c r="I3527">
        <f t="shared" si="550"/>
        <v>4</v>
      </c>
      <c r="J3527">
        <f t="shared" si="551"/>
        <v>1</v>
      </c>
      <c r="K3527">
        <f t="shared" si="552"/>
        <v>0</v>
      </c>
      <c r="L3527">
        <f t="shared" si="553"/>
        <v>0</v>
      </c>
      <c r="M3527">
        <f>I3527*Diccionario!$B$36</f>
        <v>8.8800784313725484E-3</v>
      </c>
      <c r="N3527">
        <f>M3527*Diccionario!$B$37</f>
        <v>8.9688792156862747E-4</v>
      </c>
      <c r="O3527">
        <f>N3527*Diccionario!$B$38</f>
        <v>1.3453318823529413E-4</v>
      </c>
      <c r="P3527">
        <f>O3527*Diccionario!$B$39</f>
        <v>1.2107986941176472E-4</v>
      </c>
      <c r="Q3527">
        <f>P3527*Diccionario!$B$40</f>
        <v>4.8431947764705893E-5</v>
      </c>
      <c r="R3527">
        <f>Q3527*Diccionario!$B$41</f>
        <v>3.1480766047058832E-5</v>
      </c>
      <c r="S3527">
        <f t="shared" si="554"/>
        <v>3.1480766047058832E-5</v>
      </c>
      <c r="T3527">
        <f>I3527*Diccionario!$B$36</f>
        <v>8.8800784313725484E-3</v>
      </c>
      <c r="U3527">
        <f>T3527*Diccionario!$B$42</f>
        <v>8.9688792156862747E-4</v>
      </c>
      <c r="V3527">
        <f>U3527*Diccionario!$B$43</f>
        <v>7.6235473333333332E-4</v>
      </c>
      <c r="W3527">
        <f>V3527*Diccionario!$B$44</f>
        <v>1.4484739933333333E-4</v>
      </c>
      <c r="X3527">
        <f>W3527*Diccionario!$B$45</f>
        <v>5.6490485740000004E-5</v>
      </c>
      <c r="Y3527">
        <f>X3527*Diccionario!$B$46</f>
        <v>5.0276532308600001E-5</v>
      </c>
      <c r="Z3527">
        <f>Y3527*Diccionario!$B$47</f>
        <v>1.8602316954181999E-5</v>
      </c>
      <c r="AA3527">
        <f>Z3527*Diccionario!$B$48</f>
        <v>1.8602316954181999E-5</v>
      </c>
      <c r="AB3527">
        <f>AA3527*Diccionario!$B$49</f>
        <v>1.3951737715636499E-5</v>
      </c>
      <c r="AC3527">
        <f t="shared" si="555"/>
        <v>1.3951737715636499E-5</v>
      </c>
      <c r="AD3527">
        <f t="shared" si="556"/>
        <v>4.5432503762695331E-5</v>
      </c>
      <c r="AE3527">
        <f t="shared" si="557"/>
        <v>7.6134287636023932E-8</v>
      </c>
      <c r="AF3527" t="e">
        <f ca="1">IF(AD3527="","",_xludf.RANK.EQ(AD3527,$AD$2:$AD$5513,0))</f>
        <v>#NAME?</v>
      </c>
      <c r="AH3527" t="str">
        <f t="shared" si="558"/>
        <v>Baja</v>
      </c>
      <c r="AI3527" t="s">
        <v>153</v>
      </c>
      <c r="AJ3527" t="str">
        <f>IFERROR(VLOOKUP(B3527,Maestro_Regionales!$A$2:$B$35,2,FALSE),"Otras zonas")</f>
        <v>Otras zonas</v>
      </c>
      <c r="AK3527" t="str">
        <f t="shared" si="559"/>
        <v>EPS SANITAS | Otras zonas</v>
      </c>
    </row>
    <row r="3528" spans="1:37">
      <c r="A3528" s="4" t="s">
        <v>1500</v>
      </c>
      <c r="B3528" s="4" t="s">
        <v>1501</v>
      </c>
      <c r="C3528" s="4" t="s">
        <v>1526</v>
      </c>
      <c r="D3528" s="4" t="s">
        <v>1527</v>
      </c>
      <c r="E3528" s="4" t="s">
        <v>416</v>
      </c>
      <c r="F3528" s="4">
        <v>703</v>
      </c>
      <c r="G3528" s="4">
        <v>4081</v>
      </c>
      <c r="H3528" s="4">
        <v>0</v>
      </c>
      <c r="I3528">
        <f t="shared" si="550"/>
        <v>4784</v>
      </c>
      <c r="J3528">
        <f t="shared" si="551"/>
        <v>0.14694816053511706</v>
      </c>
      <c r="K3528">
        <f t="shared" si="552"/>
        <v>0.85305183946488294</v>
      </c>
      <c r="L3528">
        <f t="shared" si="553"/>
        <v>0</v>
      </c>
      <c r="M3528">
        <f>I3528*Diccionario!$B$36</f>
        <v>10.620573803921568</v>
      </c>
      <c r="N3528">
        <f>M3528*Diccionario!$B$37</f>
        <v>1.0726779541960785</v>
      </c>
      <c r="O3528">
        <f>N3528*Diccionario!$B$38</f>
        <v>0.16090169312941177</v>
      </c>
      <c r="P3528">
        <f>O3528*Diccionario!$B$39</f>
        <v>0.14481152381647061</v>
      </c>
      <c r="Q3528">
        <f>P3528*Diccionario!$B$40</f>
        <v>5.7924609526588247E-2</v>
      </c>
      <c r="R3528">
        <f>Q3528*Diccionario!$B$41</f>
        <v>3.7650996192282363E-2</v>
      </c>
      <c r="S3528">
        <f t="shared" si="554"/>
        <v>3.7650996192282363E-2</v>
      </c>
      <c r="T3528">
        <f>I3528*Diccionario!$B$36</f>
        <v>10.620573803921568</v>
      </c>
      <c r="U3528">
        <f>T3528*Diccionario!$B$42</f>
        <v>1.0726779541960785</v>
      </c>
      <c r="V3528">
        <f>U3528*Diccionario!$B$43</f>
        <v>0.91177626106666665</v>
      </c>
      <c r="W3528">
        <f>V3528*Diccionario!$B$44</f>
        <v>0.17323748960266666</v>
      </c>
      <c r="X3528">
        <f>W3528*Diccionario!$B$45</f>
        <v>6.7562620945039994E-2</v>
      </c>
      <c r="Y3528">
        <f>X3528*Diccionario!$B$46</f>
        <v>6.0130732641085594E-2</v>
      </c>
      <c r="Z3528">
        <f>Y3528*Diccionario!$B$47</f>
        <v>2.2248371077201668E-2</v>
      </c>
      <c r="AA3528">
        <f>Z3528*Diccionario!$B$48</f>
        <v>2.2248371077201668E-2</v>
      </c>
      <c r="AB3528">
        <f>AA3528*Diccionario!$B$49</f>
        <v>1.6686278307901252E-2</v>
      </c>
      <c r="AC3528">
        <f t="shared" si="555"/>
        <v>1.6686278307901252E-2</v>
      </c>
      <c r="AD3528">
        <f t="shared" si="556"/>
        <v>5.4337274500183615E-2</v>
      </c>
      <c r="AE3528">
        <f t="shared" si="557"/>
        <v>9.105660801268461E-5</v>
      </c>
      <c r="AF3528" t="e">
        <f ca="1">IF(AD3528="","",_xludf.RANK.EQ(AD3528,$AD$2:$AD$5513,0))</f>
        <v>#NAME?</v>
      </c>
      <c r="AH3528" t="str">
        <f t="shared" si="558"/>
        <v>Baja</v>
      </c>
      <c r="AI3528" t="s">
        <v>153</v>
      </c>
      <c r="AJ3528" t="str">
        <f>IFERROR(VLOOKUP(B3528,Maestro_Regionales!$A$2:$B$35,2,FALSE),"Otras zonas")</f>
        <v>Otras zonas</v>
      </c>
      <c r="AK3528" t="str">
        <f t="shared" si="559"/>
        <v>CAPITAL SALUD EPS | Otras zonas</v>
      </c>
    </row>
    <row r="3529" spans="1:37">
      <c r="A3529" s="4" t="s">
        <v>1500</v>
      </c>
      <c r="B3529" s="4" t="s">
        <v>1501</v>
      </c>
      <c r="C3529" s="4" t="s">
        <v>1526</v>
      </c>
      <c r="D3529" s="4" t="s">
        <v>1527</v>
      </c>
      <c r="E3529" s="4" t="s">
        <v>87</v>
      </c>
      <c r="F3529" s="4">
        <v>527</v>
      </c>
      <c r="G3529" s="4">
        <v>666</v>
      </c>
      <c r="H3529" s="4">
        <v>0</v>
      </c>
      <c r="I3529">
        <f t="shared" si="550"/>
        <v>1193</v>
      </c>
      <c r="J3529">
        <f t="shared" si="551"/>
        <v>0.44174350377200333</v>
      </c>
      <c r="K3529">
        <f t="shared" si="552"/>
        <v>0.55825649622799667</v>
      </c>
      <c r="L3529">
        <f t="shared" si="553"/>
        <v>0</v>
      </c>
      <c r="M3529">
        <f>I3529*Diccionario!$B$36</f>
        <v>2.6484833921568627</v>
      </c>
      <c r="N3529">
        <f>M3529*Diccionario!$B$37</f>
        <v>0.26749682260784313</v>
      </c>
      <c r="O3529">
        <f>N3529*Diccionario!$B$38</f>
        <v>4.0124523391176468E-2</v>
      </c>
      <c r="P3529">
        <f>O3529*Diccionario!$B$39</f>
        <v>3.6112071052058825E-2</v>
      </c>
      <c r="Q3529">
        <f>P3529*Diccionario!$B$40</f>
        <v>1.444482842082353E-2</v>
      </c>
      <c r="R3529">
        <f>Q3529*Diccionario!$B$41</f>
        <v>9.3891384735352943E-3</v>
      </c>
      <c r="S3529">
        <f t="shared" si="554"/>
        <v>9.3891384735352943E-3</v>
      </c>
      <c r="T3529">
        <f>I3529*Diccionario!$B$36</f>
        <v>2.6484833921568627</v>
      </c>
      <c r="U3529">
        <f>T3529*Diccionario!$B$42</f>
        <v>0.26749682260784313</v>
      </c>
      <c r="V3529">
        <f>U3529*Diccionario!$B$43</f>
        <v>0.22737229921666666</v>
      </c>
      <c r="W3529">
        <f>V3529*Diccionario!$B$44</f>
        <v>4.3200736851166668E-2</v>
      </c>
      <c r="X3529">
        <f>W3529*Diccionario!$B$45</f>
        <v>1.6848287371955002E-2</v>
      </c>
      <c r="Y3529">
        <f>X3529*Diccionario!$B$46</f>
        <v>1.4994975761039952E-2</v>
      </c>
      <c r="Z3529">
        <f>Y3529*Diccionario!$B$47</f>
        <v>5.548141031584782E-3</v>
      </c>
      <c r="AA3529">
        <f>Z3529*Diccionario!$B$48</f>
        <v>5.548141031584782E-3</v>
      </c>
      <c r="AB3529">
        <f>AA3529*Diccionario!$B$49</f>
        <v>4.1611057736885863E-3</v>
      </c>
      <c r="AC3529">
        <f t="shared" si="555"/>
        <v>4.1611057736885863E-3</v>
      </c>
      <c r="AD3529">
        <f t="shared" si="556"/>
        <v>1.355024424722388E-2</v>
      </c>
      <c r="AE3529">
        <f t="shared" si="557"/>
        <v>2.2707051287444131E-5</v>
      </c>
      <c r="AF3529" t="e">
        <f ca="1">IF(AD3529="","",_xludf.RANK.EQ(AD3529,$AD$2:$AD$5513,0))</f>
        <v>#NAME?</v>
      </c>
      <c r="AH3529" t="str">
        <f t="shared" si="558"/>
        <v>Baja</v>
      </c>
      <c r="AI3529" t="s">
        <v>153</v>
      </c>
      <c r="AJ3529" t="str">
        <f>IFERROR(VLOOKUP(B3529,Maestro_Regionales!$A$2:$B$35,2,FALSE),"Otras zonas")</f>
        <v>Otras zonas</v>
      </c>
      <c r="AK3529" t="str">
        <f t="shared" si="559"/>
        <v>NUEVA EPS | Otras zonas</v>
      </c>
    </row>
    <row r="3530" spans="1:37">
      <c r="A3530" s="4" t="s">
        <v>1500</v>
      </c>
      <c r="B3530" s="4" t="s">
        <v>1501</v>
      </c>
      <c r="C3530" s="4" t="s">
        <v>1526</v>
      </c>
      <c r="D3530" s="4" t="s">
        <v>1527</v>
      </c>
      <c r="E3530" s="4" t="s">
        <v>89</v>
      </c>
      <c r="F3530" s="4">
        <v>111</v>
      </c>
      <c r="G3530" s="4">
        <v>926</v>
      </c>
      <c r="H3530" s="4">
        <v>0</v>
      </c>
      <c r="I3530">
        <f t="shared" si="550"/>
        <v>1037</v>
      </c>
      <c r="J3530">
        <f t="shared" si="551"/>
        <v>0.10703953712632594</v>
      </c>
      <c r="K3530">
        <f t="shared" si="552"/>
        <v>0.89296046287367403</v>
      </c>
      <c r="L3530">
        <f t="shared" si="553"/>
        <v>0</v>
      </c>
      <c r="M3530">
        <f>I3530*Diccionario!$B$36</f>
        <v>2.3021603333333331</v>
      </c>
      <c r="N3530">
        <f>M3530*Diccionario!$B$37</f>
        <v>0.23251819366666665</v>
      </c>
      <c r="O3530">
        <f>N3530*Diccionario!$B$38</f>
        <v>3.4877729049999993E-2</v>
      </c>
      <c r="P3530">
        <f>O3530*Diccionario!$B$39</f>
        <v>3.1389956144999995E-2</v>
      </c>
      <c r="Q3530">
        <f>P3530*Diccionario!$B$40</f>
        <v>1.2555982457999999E-2</v>
      </c>
      <c r="R3530">
        <f>Q3530*Diccionario!$B$41</f>
        <v>8.1613885976999992E-3</v>
      </c>
      <c r="S3530">
        <f t="shared" si="554"/>
        <v>8.1613885976999992E-3</v>
      </c>
      <c r="T3530">
        <f>I3530*Diccionario!$B$36</f>
        <v>2.3021603333333331</v>
      </c>
      <c r="U3530">
        <f>T3530*Diccionario!$B$42</f>
        <v>0.23251819366666665</v>
      </c>
      <c r="V3530">
        <f>U3530*Diccionario!$B$43</f>
        <v>0.19764046461666665</v>
      </c>
      <c r="W3530">
        <f>V3530*Diccionario!$B$44</f>
        <v>3.7551688277166664E-2</v>
      </c>
      <c r="X3530">
        <f>W3530*Diccionario!$B$45</f>
        <v>1.4645158428094999E-2</v>
      </c>
      <c r="Y3530">
        <f>X3530*Diccionario!$B$46</f>
        <v>1.3034191001004549E-2</v>
      </c>
      <c r="Z3530">
        <f>Y3530*Diccionario!$B$47</f>
        <v>4.822650670371683E-3</v>
      </c>
      <c r="AA3530">
        <f>Z3530*Diccionario!$B$48</f>
        <v>4.822650670371683E-3</v>
      </c>
      <c r="AB3530">
        <f>AA3530*Diccionario!$B$49</f>
        <v>3.6169880027787623E-3</v>
      </c>
      <c r="AC3530">
        <f t="shared" si="555"/>
        <v>3.6169880027787623E-3</v>
      </c>
      <c r="AD3530">
        <f t="shared" si="556"/>
        <v>1.1778376600478761E-2</v>
      </c>
      <c r="AE3530">
        <f t="shared" si="557"/>
        <v>1.9737814069639198E-5</v>
      </c>
      <c r="AF3530" t="e">
        <f ca="1">IF(AD3530="","",_xludf.RANK.EQ(AD3530,$AD$2:$AD$5513,0))</f>
        <v>#NAME?</v>
      </c>
      <c r="AH3530" t="str">
        <f t="shared" si="558"/>
        <v>Baja</v>
      </c>
      <c r="AI3530" t="s">
        <v>153</v>
      </c>
      <c r="AJ3530" t="str">
        <f>IFERROR(VLOOKUP(B3530,Maestro_Regionales!$A$2:$B$35,2,FALSE),"Otras zonas")</f>
        <v>Otras zonas</v>
      </c>
      <c r="AK3530" t="str">
        <f t="shared" si="559"/>
        <v>PROTEGER EPS (ANTES CAJACOPI EPS) | Otras zonas</v>
      </c>
    </row>
    <row r="3531" spans="1:37">
      <c r="A3531" s="4" t="s">
        <v>1500</v>
      </c>
      <c r="B3531" s="4" t="s">
        <v>1501</v>
      </c>
      <c r="C3531" s="4" t="s">
        <v>1526</v>
      </c>
      <c r="D3531" s="4" t="s">
        <v>1527</v>
      </c>
      <c r="E3531" s="4" t="s">
        <v>85</v>
      </c>
      <c r="F3531" s="4">
        <v>76</v>
      </c>
      <c r="G3531" s="4">
        <v>33</v>
      </c>
      <c r="H3531" s="4">
        <v>0</v>
      </c>
      <c r="I3531">
        <f t="shared" si="550"/>
        <v>109</v>
      </c>
      <c r="J3531">
        <f t="shared" si="551"/>
        <v>0.69724770642201839</v>
      </c>
      <c r="K3531">
        <f t="shared" si="552"/>
        <v>0.30275229357798167</v>
      </c>
      <c r="L3531">
        <f t="shared" si="553"/>
        <v>0</v>
      </c>
      <c r="M3531">
        <f>I3531*Diccionario!$B$36</f>
        <v>0.24198213725490195</v>
      </c>
      <c r="N3531">
        <f>M3531*Diccionario!$B$37</f>
        <v>2.4440195862745099E-2</v>
      </c>
      <c r="O3531">
        <f>N3531*Diccionario!$B$38</f>
        <v>3.6660293794117645E-3</v>
      </c>
      <c r="P3531">
        <f>O3531*Diccionario!$B$39</f>
        <v>3.2994264414705882E-3</v>
      </c>
      <c r="Q3531">
        <f>P3531*Diccionario!$B$40</f>
        <v>1.3197705765882353E-3</v>
      </c>
      <c r="R3531">
        <f>Q3531*Diccionario!$B$41</f>
        <v>8.5785087478235295E-4</v>
      </c>
      <c r="S3531">
        <f t="shared" si="554"/>
        <v>8.5785087478235295E-4</v>
      </c>
      <c r="T3531">
        <f>I3531*Diccionario!$B$36</f>
        <v>0.24198213725490195</v>
      </c>
      <c r="U3531">
        <f>T3531*Diccionario!$B$42</f>
        <v>2.4440195862745099E-2</v>
      </c>
      <c r="V3531">
        <f>U3531*Diccionario!$B$43</f>
        <v>2.0774166483333332E-2</v>
      </c>
      <c r="W3531">
        <f>V3531*Diccionario!$B$44</f>
        <v>3.9470916318333328E-3</v>
      </c>
      <c r="X3531">
        <f>W3531*Diccionario!$B$45</f>
        <v>1.5393657364149999E-3</v>
      </c>
      <c r="Y3531">
        <f>X3531*Diccionario!$B$46</f>
        <v>1.3700355054093499E-3</v>
      </c>
      <c r="Z3531">
        <f>Y3531*Diccionario!$B$47</f>
        <v>5.0691313700145944E-4</v>
      </c>
      <c r="AA3531">
        <f>Z3531*Diccionario!$B$48</f>
        <v>5.0691313700145944E-4</v>
      </c>
      <c r="AB3531">
        <f>AA3531*Diccionario!$B$49</f>
        <v>3.8018485275109455E-4</v>
      </c>
      <c r="AC3531">
        <f t="shared" si="555"/>
        <v>3.8018485275109455E-4</v>
      </c>
      <c r="AD3531">
        <f t="shared" si="556"/>
        <v>1.2380357275334475E-3</v>
      </c>
      <c r="AE3531">
        <f t="shared" si="557"/>
        <v>2.0746593380816518E-6</v>
      </c>
      <c r="AF3531" t="e">
        <f ca="1">IF(AD3531="","",_xludf.RANK.EQ(AD3531,$AD$2:$AD$5513,0))</f>
        <v>#NAME?</v>
      </c>
      <c r="AH3531" t="str">
        <f t="shared" si="558"/>
        <v>Baja</v>
      </c>
      <c r="AI3531" t="s">
        <v>153</v>
      </c>
      <c r="AJ3531" t="str">
        <f>IFERROR(VLOOKUP(B3531,Maestro_Regionales!$A$2:$B$35,2,FALSE),"Otras zonas")</f>
        <v>Otras zonas</v>
      </c>
      <c r="AK3531" t="str">
        <f t="shared" si="559"/>
        <v>SALUD TOTAL EPS | Otras zonas</v>
      </c>
    </row>
    <row r="3532" spans="1:37">
      <c r="A3532" s="4" t="s">
        <v>1500</v>
      </c>
      <c r="B3532" s="4" t="s">
        <v>1501</v>
      </c>
      <c r="C3532" s="4" t="s">
        <v>1526</v>
      </c>
      <c r="D3532" s="4" t="s">
        <v>1527</v>
      </c>
      <c r="E3532" s="4" t="s">
        <v>90</v>
      </c>
      <c r="F3532" s="4">
        <v>0</v>
      </c>
      <c r="G3532" s="4">
        <v>0</v>
      </c>
      <c r="H3532" s="4">
        <v>60</v>
      </c>
      <c r="I3532">
        <f t="shared" si="550"/>
        <v>60</v>
      </c>
      <c r="J3532">
        <f t="shared" si="551"/>
        <v>0</v>
      </c>
      <c r="K3532">
        <f t="shared" si="552"/>
        <v>0</v>
      </c>
      <c r="L3532">
        <f t="shared" si="553"/>
        <v>1</v>
      </c>
      <c r="M3532">
        <f>I3532*Diccionario!$B$36</f>
        <v>0.13320117647058821</v>
      </c>
      <c r="N3532">
        <f>M3532*Diccionario!$B$37</f>
        <v>1.345331882352941E-2</v>
      </c>
      <c r="O3532">
        <f>N3532*Diccionario!$B$38</f>
        <v>2.0179978235294114E-3</v>
      </c>
      <c r="P3532">
        <f>O3532*Diccionario!$B$39</f>
        <v>1.8161980411764704E-3</v>
      </c>
      <c r="Q3532">
        <f>P3532*Diccionario!$B$40</f>
        <v>7.2647921647058823E-4</v>
      </c>
      <c r="R3532">
        <f>Q3532*Diccionario!$B$41</f>
        <v>4.7221149070588239E-4</v>
      </c>
      <c r="S3532">
        <f t="shared" si="554"/>
        <v>4.7221149070588239E-4</v>
      </c>
      <c r="T3532">
        <f>I3532*Diccionario!$B$36</f>
        <v>0.13320117647058821</v>
      </c>
      <c r="U3532">
        <f>T3532*Diccionario!$B$42</f>
        <v>1.345331882352941E-2</v>
      </c>
      <c r="V3532">
        <f>U3532*Diccionario!$B$43</f>
        <v>1.1435320999999998E-2</v>
      </c>
      <c r="W3532">
        <f>V3532*Diccionario!$B$44</f>
        <v>2.1727109899999995E-3</v>
      </c>
      <c r="X3532">
        <f>W3532*Diccionario!$B$45</f>
        <v>8.4735728609999989E-4</v>
      </c>
      <c r="Y3532">
        <f>X3532*Diccionario!$B$46</f>
        <v>7.541479846289999E-4</v>
      </c>
      <c r="Z3532">
        <f>Y3532*Diccionario!$B$47</f>
        <v>2.7903475431272995E-4</v>
      </c>
      <c r="AA3532">
        <f>Z3532*Diccionario!$B$48</f>
        <v>2.7903475431272995E-4</v>
      </c>
      <c r="AB3532">
        <f>AA3532*Diccionario!$B$49</f>
        <v>2.0927606573454746E-4</v>
      </c>
      <c r="AC3532">
        <f t="shared" si="555"/>
        <v>2.0927606573454746E-4</v>
      </c>
      <c r="AD3532">
        <f t="shared" si="556"/>
        <v>6.8148755644042991E-4</v>
      </c>
      <c r="AE3532">
        <f t="shared" si="557"/>
        <v>1.1420143145403588E-6</v>
      </c>
      <c r="AF3532" t="e">
        <f ca="1">IF(AD3532="","",_xludf.RANK.EQ(AD3532,$AD$2:$AD$5513,0))</f>
        <v>#NAME?</v>
      </c>
      <c r="AH3532" t="str">
        <f t="shared" si="558"/>
        <v>Baja</v>
      </c>
      <c r="AI3532" t="s">
        <v>153</v>
      </c>
      <c r="AJ3532" t="str">
        <f>IFERROR(VLOOKUP(B3532,Maestro_Regionales!$A$2:$B$35,2,FALSE),"Otras zonas")</f>
        <v>Otras zonas</v>
      </c>
      <c r="AK3532" t="str">
        <f t="shared" si="559"/>
        <v>REGIMEN DE EXCEPCION | Otras zonas</v>
      </c>
    </row>
    <row r="3533" spans="1:37">
      <c r="A3533" s="4" t="s">
        <v>1500</v>
      </c>
      <c r="B3533" s="4" t="s">
        <v>1501</v>
      </c>
      <c r="C3533" s="4" t="s">
        <v>1526</v>
      </c>
      <c r="D3533" s="4" t="s">
        <v>1527</v>
      </c>
      <c r="E3533" s="4" t="s">
        <v>88</v>
      </c>
      <c r="F3533" s="4">
        <v>1</v>
      </c>
      <c r="G3533" s="4">
        <v>0</v>
      </c>
      <c r="H3533" s="4">
        <v>0</v>
      </c>
      <c r="I3533">
        <f t="shared" si="550"/>
        <v>1</v>
      </c>
      <c r="J3533">
        <f t="shared" si="551"/>
        <v>1</v>
      </c>
      <c r="K3533">
        <f t="shared" si="552"/>
        <v>0</v>
      </c>
      <c r="L3533">
        <f t="shared" si="553"/>
        <v>0</v>
      </c>
      <c r="M3533">
        <f>I3533*Diccionario!$B$36</f>
        <v>2.2200196078431371E-3</v>
      </c>
      <c r="N3533">
        <f>M3533*Diccionario!$B$37</f>
        <v>2.2422198039215687E-4</v>
      </c>
      <c r="O3533">
        <f>N3533*Diccionario!$B$38</f>
        <v>3.3633297058823532E-5</v>
      </c>
      <c r="P3533">
        <f>O3533*Diccionario!$B$39</f>
        <v>3.026996735294118E-5</v>
      </c>
      <c r="Q3533">
        <f>P3533*Diccionario!$B$40</f>
        <v>1.2107986941176473E-5</v>
      </c>
      <c r="R3533">
        <f>Q3533*Diccionario!$B$41</f>
        <v>7.870191511764708E-6</v>
      </c>
      <c r="S3533">
        <f t="shared" si="554"/>
        <v>7.870191511764708E-6</v>
      </c>
      <c r="T3533">
        <f>I3533*Diccionario!$B$36</f>
        <v>2.2200196078431371E-3</v>
      </c>
      <c r="U3533">
        <f>T3533*Diccionario!$B$42</f>
        <v>2.2422198039215687E-4</v>
      </c>
      <c r="V3533">
        <f>U3533*Diccionario!$B$43</f>
        <v>1.9058868333333333E-4</v>
      </c>
      <c r="W3533">
        <f>V3533*Diccionario!$B$44</f>
        <v>3.6211849833333333E-5</v>
      </c>
      <c r="X3533">
        <f>W3533*Diccionario!$B$45</f>
        <v>1.4122621435000001E-5</v>
      </c>
      <c r="Y3533">
        <f>X3533*Diccionario!$B$46</f>
        <v>1.256913307715E-5</v>
      </c>
      <c r="Z3533">
        <f>Y3533*Diccionario!$B$47</f>
        <v>4.6505792385454997E-6</v>
      </c>
      <c r="AA3533">
        <f>Z3533*Diccionario!$B$48</f>
        <v>4.6505792385454997E-6</v>
      </c>
      <c r="AB3533">
        <f>AA3533*Diccionario!$B$49</f>
        <v>3.4879344289091247E-6</v>
      </c>
      <c r="AC3533">
        <f t="shared" si="555"/>
        <v>3.4879344289091247E-6</v>
      </c>
      <c r="AD3533">
        <f t="shared" si="556"/>
        <v>1.1358125940673833E-5</v>
      </c>
      <c r="AE3533">
        <f t="shared" si="557"/>
        <v>1.9033571909005983E-8</v>
      </c>
      <c r="AF3533" t="e">
        <f ca="1">IF(AD3533="","",_xludf.RANK.EQ(AD3533,$AD$2:$AD$5513,0))</f>
        <v>#NAME?</v>
      </c>
      <c r="AH3533" t="str">
        <f t="shared" si="558"/>
        <v>Baja</v>
      </c>
      <c r="AI3533" t="s">
        <v>153</v>
      </c>
      <c r="AJ3533" t="str">
        <f>IFERROR(VLOOKUP(B3533,Maestro_Regionales!$A$2:$B$35,2,FALSE),"Otras zonas")</f>
        <v>Otras zonas</v>
      </c>
      <c r="AK3533" t="str">
        <f t="shared" si="559"/>
        <v>COOSALUD EPS | Otras zonas</v>
      </c>
    </row>
    <row r="3534" spans="1:37">
      <c r="A3534" s="4" t="s">
        <v>1500</v>
      </c>
      <c r="B3534" s="4" t="s">
        <v>1501</v>
      </c>
      <c r="C3534" s="4" t="s">
        <v>1528</v>
      </c>
      <c r="D3534" s="4" t="s">
        <v>1529</v>
      </c>
      <c r="E3534" s="4" t="s">
        <v>89</v>
      </c>
      <c r="F3534" s="4">
        <v>203</v>
      </c>
      <c r="G3534" s="4">
        <v>5276</v>
      </c>
      <c r="H3534" s="4">
        <v>0</v>
      </c>
      <c r="I3534">
        <f t="shared" si="550"/>
        <v>5479</v>
      </c>
      <c r="J3534">
        <f t="shared" si="551"/>
        <v>3.7050556670925348E-2</v>
      </c>
      <c r="K3534">
        <f t="shared" si="552"/>
        <v>0.96294944332907462</v>
      </c>
      <c r="L3534">
        <f t="shared" si="553"/>
        <v>0</v>
      </c>
      <c r="M3534">
        <f>I3534*Diccionario!$B$36</f>
        <v>12.163487431372548</v>
      </c>
      <c r="N3534">
        <f>M3534*Diccionario!$B$37</f>
        <v>1.2285122305686274</v>
      </c>
      <c r="O3534">
        <f>N3534*Diccionario!$B$38</f>
        <v>0.18427683458529409</v>
      </c>
      <c r="P3534">
        <f>O3534*Diccionario!$B$39</f>
        <v>0.16584915112676468</v>
      </c>
      <c r="Q3534">
        <f>P3534*Diccionario!$B$40</f>
        <v>6.633966045070587E-2</v>
      </c>
      <c r="R3534">
        <f>Q3534*Diccionario!$B$41</f>
        <v>4.3120779292958815E-2</v>
      </c>
      <c r="S3534">
        <f t="shared" si="554"/>
        <v>4.3120779292958815E-2</v>
      </c>
      <c r="T3534">
        <f>I3534*Diccionario!$B$36</f>
        <v>12.163487431372548</v>
      </c>
      <c r="U3534">
        <f>T3534*Diccionario!$B$42</f>
        <v>1.2285122305686274</v>
      </c>
      <c r="V3534">
        <f>U3534*Diccionario!$B$43</f>
        <v>1.0442353959833333</v>
      </c>
      <c r="W3534">
        <f>V3534*Diccionario!$B$44</f>
        <v>0.19840472523683333</v>
      </c>
      <c r="X3534">
        <f>W3534*Diccionario!$B$45</f>
        <v>7.7377842842364999E-2</v>
      </c>
      <c r="Y3534">
        <f>X3534*Diccionario!$B$46</f>
        <v>6.8866280129704846E-2</v>
      </c>
      <c r="Z3534">
        <f>Y3534*Diccionario!$B$47</f>
        <v>2.5480523647990794E-2</v>
      </c>
      <c r="AA3534">
        <f>Z3534*Diccionario!$B$48</f>
        <v>2.5480523647990794E-2</v>
      </c>
      <c r="AB3534">
        <f>AA3534*Diccionario!$B$49</f>
        <v>1.9110392735993097E-2</v>
      </c>
      <c r="AC3534">
        <f t="shared" si="555"/>
        <v>1.9110392735993097E-2</v>
      </c>
      <c r="AD3534">
        <f t="shared" si="556"/>
        <v>6.2231172028951912E-2</v>
      </c>
      <c r="AE3534">
        <f t="shared" si="557"/>
        <v>1.0428494048944375E-4</v>
      </c>
      <c r="AF3534" t="e">
        <f ca="1">IF(AD3534="","",_xludf.RANK.EQ(AD3534,$AD$2:$AD$5513,0))</f>
        <v>#NAME?</v>
      </c>
      <c r="AH3534" t="str">
        <f t="shared" si="558"/>
        <v>Baja</v>
      </c>
      <c r="AI3534" t="s">
        <v>153</v>
      </c>
      <c r="AJ3534" t="str">
        <f>IFERROR(VLOOKUP(B3534,Maestro_Regionales!$A$2:$B$35,2,FALSE),"Otras zonas")</f>
        <v>Otras zonas</v>
      </c>
      <c r="AK3534" t="str">
        <f t="shared" si="559"/>
        <v>PROTEGER EPS (ANTES CAJACOPI EPS) | Otras zonas</v>
      </c>
    </row>
    <row r="3535" spans="1:37">
      <c r="A3535" s="4" t="s">
        <v>1500</v>
      </c>
      <c r="B3535" s="4" t="s">
        <v>1501</v>
      </c>
      <c r="C3535" s="4" t="s">
        <v>1528</v>
      </c>
      <c r="D3535" s="4" t="s">
        <v>1529</v>
      </c>
      <c r="E3535" s="4" t="s">
        <v>416</v>
      </c>
      <c r="F3535" s="4">
        <v>99</v>
      </c>
      <c r="G3535" s="4">
        <v>2584</v>
      </c>
      <c r="H3535" s="4">
        <v>0</v>
      </c>
      <c r="I3535">
        <f t="shared" si="550"/>
        <v>2683</v>
      </c>
      <c r="J3535">
        <f t="shared" si="551"/>
        <v>3.6898993663809172E-2</v>
      </c>
      <c r="K3535">
        <f t="shared" si="552"/>
        <v>0.96310100633619078</v>
      </c>
      <c r="L3535">
        <f t="shared" si="553"/>
        <v>0</v>
      </c>
      <c r="M3535">
        <f>I3535*Diccionario!$B$36</f>
        <v>5.9563126078431372</v>
      </c>
      <c r="N3535">
        <f>M3535*Diccionario!$B$37</f>
        <v>0.60158757339215685</v>
      </c>
      <c r="O3535">
        <f>N3535*Diccionario!$B$38</f>
        <v>9.0238136008823522E-2</v>
      </c>
      <c r="P3535">
        <f>O3535*Diccionario!$B$39</f>
        <v>8.1214322407941172E-2</v>
      </c>
      <c r="Q3535">
        <f>P3535*Diccionario!$B$40</f>
        <v>3.2485728963176468E-2</v>
      </c>
      <c r="R3535">
        <f>Q3535*Diccionario!$B$41</f>
        <v>2.1115723826064706E-2</v>
      </c>
      <c r="S3535">
        <f t="shared" si="554"/>
        <v>2.1115723826064706E-2</v>
      </c>
      <c r="T3535">
        <f>I3535*Diccionario!$B$36</f>
        <v>5.9563126078431372</v>
      </c>
      <c r="U3535">
        <f>T3535*Diccionario!$B$42</f>
        <v>0.60158757339215685</v>
      </c>
      <c r="V3535">
        <f>U3535*Diccionario!$B$43</f>
        <v>0.51134943738333327</v>
      </c>
      <c r="W3535">
        <f>V3535*Diccionario!$B$44</f>
        <v>9.7156393102833319E-2</v>
      </c>
      <c r="X3535">
        <f>W3535*Diccionario!$B$45</f>
        <v>3.7890993310104995E-2</v>
      </c>
      <c r="Y3535">
        <f>X3535*Diccionario!$B$46</f>
        <v>3.3722984045993443E-2</v>
      </c>
      <c r="Z3535">
        <f>Y3535*Diccionario!$B$47</f>
        <v>1.2477504097017573E-2</v>
      </c>
      <c r="AA3535">
        <f>Z3535*Diccionario!$B$48</f>
        <v>1.2477504097017573E-2</v>
      </c>
      <c r="AB3535">
        <f>AA3535*Diccionario!$B$49</f>
        <v>9.3581280727631794E-3</v>
      </c>
      <c r="AC3535">
        <f t="shared" si="555"/>
        <v>9.3581280727631794E-3</v>
      </c>
      <c r="AD3535">
        <f t="shared" si="556"/>
        <v>3.0473851898827883E-2</v>
      </c>
      <c r="AE3535">
        <f t="shared" si="557"/>
        <v>5.1067073431863032E-5</v>
      </c>
      <c r="AF3535" t="e">
        <f ca="1">IF(AD3535="","",_xludf.RANK.EQ(AD3535,$AD$2:$AD$5513,0))</f>
        <v>#NAME?</v>
      </c>
      <c r="AH3535" t="str">
        <f t="shared" si="558"/>
        <v>Baja</v>
      </c>
      <c r="AI3535" t="s">
        <v>153</v>
      </c>
      <c r="AJ3535" t="str">
        <f>IFERROR(VLOOKUP(B3535,Maestro_Regionales!$A$2:$B$35,2,FALSE),"Otras zonas")</f>
        <v>Otras zonas</v>
      </c>
      <c r="AK3535" t="str">
        <f t="shared" si="559"/>
        <v>CAPITAL SALUD EPS | Otras zonas</v>
      </c>
    </row>
    <row r="3536" spans="1:37">
      <c r="A3536" s="4" t="s">
        <v>1500</v>
      </c>
      <c r="B3536" s="4" t="s">
        <v>1501</v>
      </c>
      <c r="C3536" s="4" t="s">
        <v>1528</v>
      </c>
      <c r="D3536" s="4" t="s">
        <v>1529</v>
      </c>
      <c r="E3536" s="4" t="s">
        <v>87</v>
      </c>
      <c r="F3536" s="4">
        <v>329</v>
      </c>
      <c r="G3536" s="4">
        <v>1679</v>
      </c>
      <c r="H3536" s="4">
        <v>0</v>
      </c>
      <c r="I3536">
        <f t="shared" si="550"/>
        <v>2008</v>
      </c>
      <c r="J3536">
        <f t="shared" si="551"/>
        <v>0.16384462151394422</v>
      </c>
      <c r="K3536">
        <f t="shared" si="552"/>
        <v>0.83615537848605581</v>
      </c>
      <c r="L3536">
        <f t="shared" si="553"/>
        <v>0</v>
      </c>
      <c r="M3536">
        <f>I3536*Diccionario!$B$36</f>
        <v>4.4577993725490197</v>
      </c>
      <c r="N3536">
        <f>M3536*Diccionario!$B$37</f>
        <v>0.45023773662745104</v>
      </c>
      <c r="O3536">
        <f>N3536*Diccionario!$B$38</f>
        <v>6.7535660494117647E-2</v>
      </c>
      <c r="P3536">
        <f>O3536*Diccionario!$B$39</f>
        <v>6.0782094444705885E-2</v>
      </c>
      <c r="Q3536">
        <f>P3536*Diccionario!$B$40</f>
        <v>2.4312837777882356E-2</v>
      </c>
      <c r="R3536">
        <f>Q3536*Diccionario!$B$41</f>
        <v>1.5803344555623534E-2</v>
      </c>
      <c r="S3536">
        <f t="shared" si="554"/>
        <v>1.5803344555623534E-2</v>
      </c>
      <c r="T3536">
        <f>I3536*Diccionario!$B$36</f>
        <v>4.4577993725490197</v>
      </c>
      <c r="U3536">
        <f>T3536*Diccionario!$B$42</f>
        <v>0.45023773662745104</v>
      </c>
      <c r="V3536">
        <f>U3536*Diccionario!$B$43</f>
        <v>0.38270207613333335</v>
      </c>
      <c r="W3536">
        <f>V3536*Diccionario!$B$44</f>
        <v>7.2713394465333342E-2</v>
      </c>
      <c r="X3536">
        <f>W3536*Diccionario!$B$45</f>
        <v>2.8358223841480006E-2</v>
      </c>
      <c r="Y3536">
        <f>X3536*Diccionario!$B$46</f>
        <v>2.5238819218917206E-2</v>
      </c>
      <c r="Z3536">
        <f>Y3536*Diccionario!$B$47</f>
        <v>9.3383631109993665E-3</v>
      </c>
      <c r="AA3536">
        <f>Z3536*Diccionario!$B$48</f>
        <v>9.3383631109993665E-3</v>
      </c>
      <c r="AB3536">
        <f>AA3536*Diccionario!$B$49</f>
        <v>7.0037723332495253E-3</v>
      </c>
      <c r="AC3536">
        <f t="shared" si="555"/>
        <v>7.0037723332495253E-3</v>
      </c>
      <c r="AD3536">
        <f t="shared" si="556"/>
        <v>2.2807116888873061E-2</v>
      </c>
      <c r="AE3536">
        <f t="shared" si="557"/>
        <v>3.8219412393284019E-5</v>
      </c>
      <c r="AF3536" t="e">
        <f ca="1">IF(AD3536="","",_xludf.RANK.EQ(AD3536,$AD$2:$AD$5513,0))</f>
        <v>#NAME?</v>
      </c>
      <c r="AH3536" t="str">
        <f t="shared" si="558"/>
        <v>Baja</v>
      </c>
      <c r="AI3536" t="s">
        <v>153</v>
      </c>
      <c r="AJ3536" t="str">
        <f>IFERROR(VLOOKUP(B3536,Maestro_Regionales!$A$2:$B$35,2,FALSE),"Otras zonas")</f>
        <v>Otras zonas</v>
      </c>
      <c r="AK3536" t="str">
        <f t="shared" si="559"/>
        <v>NUEVA EPS | Otras zonas</v>
      </c>
    </row>
    <row r="3537" spans="1:37">
      <c r="A3537" s="4" t="s">
        <v>1500</v>
      </c>
      <c r="B3537" s="4" t="s">
        <v>1501</v>
      </c>
      <c r="C3537" s="4" t="s">
        <v>1528</v>
      </c>
      <c r="D3537" s="4" t="s">
        <v>1529</v>
      </c>
      <c r="E3537" s="4" t="s">
        <v>85</v>
      </c>
      <c r="F3537" s="4">
        <v>293</v>
      </c>
      <c r="G3537" s="4">
        <v>280</v>
      </c>
      <c r="H3537" s="4">
        <v>0</v>
      </c>
      <c r="I3537">
        <f t="shared" si="550"/>
        <v>573</v>
      </c>
      <c r="J3537">
        <f t="shared" si="551"/>
        <v>0.51134380453752182</v>
      </c>
      <c r="K3537">
        <f t="shared" si="552"/>
        <v>0.48865619546247818</v>
      </c>
      <c r="L3537">
        <f t="shared" si="553"/>
        <v>0</v>
      </c>
      <c r="M3537">
        <f>I3537*Diccionario!$B$36</f>
        <v>1.2720712352941175</v>
      </c>
      <c r="N3537">
        <f>M3537*Diccionario!$B$37</f>
        <v>0.12847919476470587</v>
      </c>
      <c r="O3537">
        <f>N3537*Diccionario!$B$38</f>
        <v>1.927187921470588E-2</v>
      </c>
      <c r="P3537">
        <f>O3537*Diccionario!$B$39</f>
        <v>1.7344691293235293E-2</v>
      </c>
      <c r="Q3537">
        <f>P3537*Diccionario!$B$40</f>
        <v>6.9378765172941172E-3</v>
      </c>
      <c r="R3537">
        <f>Q3537*Diccionario!$B$41</f>
        <v>4.509619736241176E-3</v>
      </c>
      <c r="S3537">
        <f t="shared" si="554"/>
        <v>4.509619736241176E-3</v>
      </c>
      <c r="T3537">
        <f>I3537*Diccionario!$B$36</f>
        <v>1.2720712352941175</v>
      </c>
      <c r="U3537">
        <f>T3537*Diccionario!$B$42</f>
        <v>0.12847919476470587</v>
      </c>
      <c r="V3537">
        <f>U3537*Diccionario!$B$43</f>
        <v>0.10920731554999999</v>
      </c>
      <c r="W3537">
        <f>V3537*Diccionario!$B$44</f>
        <v>2.07493899545E-2</v>
      </c>
      <c r="X3537">
        <f>W3537*Diccionario!$B$45</f>
        <v>8.0922620822550008E-3</v>
      </c>
      <c r="Y3537">
        <f>X3537*Diccionario!$B$46</f>
        <v>7.2021132532069506E-3</v>
      </c>
      <c r="Z3537">
        <f>Y3537*Diccionario!$B$47</f>
        <v>2.6647819036865715E-3</v>
      </c>
      <c r="AA3537">
        <f>Z3537*Diccionario!$B$48</f>
        <v>2.6647819036865715E-3</v>
      </c>
      <c r="AB3537">
        <f>AA3537*Diccionario!$B$49</f>
        <v>1.9985864277649286E-3</v>
      </c>
      <c r="AC3537">
        <f t="shared" si="555"/>
        <v>1.9985864277649286E-3</v>
      </c>
      <c r="AD3537">
        <f t="shared" si="556"/>
        <v>6.5082061640061046E-3</v>
      </c>
      <c r="AE3537">
        <f t="shared" si="557"/>
        <v>1.0906236703860424E-5</v>
      </c>
      <c r="AF3537" t="e">
        <f ca="1">IF(AD3537="","",_xludf.RANK.EQ(AD3537,$AD$2:$AD$5513,0))</f>
        <v>#NAME?</v>
      </c>
      <c r="AH3537" t="str">
        <f t="shared" si="558"/>
        <v>Baja</v>
      </c>
      <c r="AI3537" t="s">
        <v>153</v>
      </c>
      <c r="AJ3537" t="str">
        <f>IFERROR(VLOOKUP(B3537,Maestro_Regionales!$A$2:$B$35,2,FALSE),"Otras zonas")</f>
        <v>Otras zonas</v>
      </c>
      <c r="AK3537" t="str">
        <f t="shared" si="559"/>
        <v>SALUD TOTAL EPS | Otras zonas</v>
      </c>
    </row>
    <row r="3538" spans="1:37">
      <c r="A3538" s="4" t="s">
        <v>1500</v>
      </c>
      <c r="B3538" s="4" t="s">
        <v>1501</v>
      </c>
      <c r="C3538" s="4" t="s">
        <v>1528</v>
      </c>
      <c r="D3538" s="4" t="s">
        <v>1529</v>
      </c>
      <c r="E3538" s="4" t="s">
        <v>90</v>
      </c>
      <c r="F3538" s="4">
        <v>0</v>
      </c>
      <c r="G3538" s="4">
        <v>0</v>
      </c>
      <c r="H3538" s="4">
        <v>142</v>
      </c>
      <c r="I3538">
        <f t="shared" si="550"/>
        <v>142</v>
      </c>
      <c r="J3538">
        <f t="shared" si="551"/>
        <v>0</v>
      </c>
      <c r="K3538">
        <f t="shared" si="552"/>
        <v>0</v>
      </c>
      <c r="L3538">
        <f t="shared" si="553"/>
        <v>1</v>
      </c>
      <c r="M3538">
        <f>I3538*Diccionario!$B$36</f>
        <v>0.31524278431372549</v>
      </c>
      <c r="N3538">
        <f>M3538*Diccionario!$B$37</f>
        <v>3.1839521215686277E-2</v>
      </c>
      <c r="O3538">
        <f>N3538*Diccionario!$B$38</f>
        <v>4.7759281823529414E-3</v>
      </c>
      <c r="P3538">
        <f>O3538*Diccionario!$B$39</f>
        <v>4.298335364117647E-3</v>
      </c>
      <c r="Q3538">
        <f>P3538*Diccionario!$B$40</f>
        <v>1.719334145647059E-3</v>
      </c>
      <c r="R3538">
        <f>Q3538*Diccionario!$B$41</f>
        <v>1.1175671946705883E-3</v>
      </c>
      <c r="S3538">
        <f t="shared" si="554"/>
        <v>1.1175671946705883E-3</v>
      </c>
      <c r="T3538">
        <f>I3538*Diccionario!$B$36</f>
        <v>0.31524278431372549</v>
      </c>
      <c r="U3538">
        <f>T3538*Diccionario!$B$42</f>
        <v>3.1839521215686277E-2</v>
      </c>
      <c r="V3538">
        <f>U3538*Diccionario!$B$43</f>
        <v>2.7063593033333333E-2</v>
      </c>
      <c r="W3538">
        <f>V3538*Diccionario!$B$44</f>
        <v>5.1420826763333332E-3</v>
      </c>
      <c r="X3538">
        <f>W3538*Diccionario!$B$45</f>
        <v>2.0054122437700001E-3</v>
      </c>
      <c r="Y3538">
        <f>X3538*Diccionario!$B$46</f>
        <v>1.7848168969553E-3</v>
      </c>
      <c r="Z3538">
        <f>Y3538*Diccionario!$B$47</f>
        <v>6.6038225187346105E-4</v>
      </c>
      <c r="AA3538">
        <f>Z3538*Diccionario!$B$48</f>
        <v>6.6038225187346105E-4</v>
      </c>
      <c r="AB3538">
        <f>AA3538*Diccionario!$B$49</f>
        <v>4.9528668890509578E-4</v>
      </c>
      <c r="AC3538">
        <f t="shared" si="555"/>
        <v>4.9528668890509578E-4</v>
      </c>
      <c r="AD3538">
        <f t="shared" si="556"/>
        <v>1.612853883575684E-3</v>
      </c>
      <c r="AE3538">
        <f t="shared" si="557"/>
        <v>2.702767211078849E-6</v>
      </c>
      <c r="AF3538" t="e">
        <f ca="1">IF(AD3538="","",_xludf.RANK.EQ(AD3538,$AD$2:$AD$5513,0))</f>
        <v>#NAME?</v>
      </c>
      <c r="AH3538" t="str">
        <f t="shared" si="558"/>
        <v>Baja</v>
      </c>
      <c r="AI3538" t="s">
        <v>153</v>
      </c>
      <c r="AJ3538" t="str">
        <f>IFERROR(VLOOKUP(B3538,Maestro_Regionales!$A$2:$B$35,2,FALSE),"Otras zonas")</f>
        <v>Otras zonas</v>
      </c>
      <c r="AK3538" t="str">
        <f t="shared" si="559"/>
        <v>REGIMEN DE EXCEPCION | Otras zonas</v>
      </c>
    </row>
    <row r="3539" spans="1:37">
      <c r="A3539" s="4" t="s">
        <v>1500</v>
      </c>
      <c r="B3539" s="4" t="s">
        <v>1501</v>
      </c>
      <c r="C3539" s="4" t="s">
        <v>1530</v>
      </c>
      <c r="D3539" s="4" t="s">
        <v>1531</v>
      </c>
      <c r="E3539" s="4" t="s">
        <v>416</v>
      </c>
      <c r="F3539" s="4">
        <v>583</v>
      </c>
      <c r="G3539" s="4">
        <v>9948</v>
      </c>
      <c r="H3539" s="4">
        <v>0</v>
      </c>
      <c r="I3539">
        <f t="shared" si="550"/>
        <v>10531</v>
      </c>
      <c r="J3539">
        <f t="shared" si="551"/>
        <v>5.5360364637736206E-2</v>
      </c>
      <c r="K3539">
        <f t="shared" si="552"/>
        <v>0.94463963536226381</v>
      </c>
      <c r="L3539">
        <f t="shared" si="553"/>
        <v>0</v>
      </c>
      <c r="M3539">
        <f>I3539*Diccionario!$B$36</f>
        <v>23.379026490196075</v>
      </c>
      <c r="N3539">
        <f>M3539*Diccionario!$B$37</f>
        <v>2.3612816755098036</v>
      </c>
      <c r="O3539">
        <f>N3539*Diccionario!$B$38</f>
        <v>0.35419225132647053</v>
      </c>
      <c r="P3539">
        <f>O3539*Diccionario!$B$39</f>
        <v>0.31877302619382347</v>
      </c>
      <c r="Q3539">
        <f>P3539*Diccionario!$B$40</f>
        <v>0.12750921047752939</v>
      </c>
      <c r="R3539">
        <f>Q3539*Diccionario!$B$41</f>
        <v>8.2880986810394103E-2</v>
      </c>
      <c r="S3539">
        <f t="shared" si="554"/>
        <v>8.2880986810394103E-2</v>
      </c>
      <c r="T3539">
        <f>I3539*Diccionario!$B$36</f>
        <v>23.379026490196075</v>
      </c>
      <c r="U3539">
        <f>T3539*Diccionario!$B$42</f>
        <v>2.3612816755098036</v>
      </c>
      <c r="V3539">
        <f>U3539*Diccionario!$B$43</f>
        <v>2.007089424183333</v>
      </c>
      <c r="W3539">
        <f>V3539*Diccionario!$B$44</f>
        <v>0.38134699059483329</v>
      </c>
      <c r="X3539">
        <f>W3539*Diccionario!$B$45</f>
        <v>0.14872532633198499</v>
      </c>
      <c r="Y3539">
        <f>X3539*Diccionario!$B$46</f>
        <v>0.13236554043546664</v>
      </c>
      <c r="Z3539">
        <f>Y3539*Diccionario!$B$47</f>
        <v>4.8975249961122659E-2</v>
      </c>
      <c r="AA3539">
        <f>Z3539*Diccionario!$B$48</f>
        <v>4.8975249961122659E-2</v>
      </c>
      <c r="AB3539">
        <f>AA3539*Diccionario!$B$49</f>
        <v>3.6731437470841996E-2</v>
      </c>
      <c r="AC3539">
        <f t="shared" si="555"/>
        <v>3.6731437470841996E-2</v>
      </c>
      <c r="AD3539">
        <f t="shared" si="556"/>
        <v>0.1196124242812361</v>
      </c>
      <c r="AE3539">
        <f t="shared" si="557"/>
        <v>2.0044254577374193E-4</v>
      </c>
      <c r="AF3539" t="e">
        <f ca="1">IF(AD3539="","",_xludf.RANK.EQ(AD3539,$AD$2:$AD$5513,0))</f>
        <v>#NAME?</v>
      </c>
      <c r="AH3539" t="str">
        <f t="shared" si="558"/>
        <v>Baja</v>
      </c>
      <c r="AI3539" t="s">
        <v>153</v>
      </c>
      <c r="AJ3539" t="str">
        <f>IFERROR(VLOOKUP(B3539,Maestro_Regionales!$A$2:$B$35,2,FALSE),"Otras zonas")</f>
        <v>Otras zonas</v>
      </c>
      <c r="AK3539" t="str">
        <f t="shared" si="559"/>
        <v>CAPITAL SALUD EPS | Otras zonas</v>
      </c>
    </row>
    <row r="3540" spans="1:37">
      <c r="A3540" s="4" t="s">
        <v>1500</v>
      </c>
      <c r="B3540" s="4" t="s">
        <v>1501</v>
      </c>
      <c r="C3540" s="4" t="s">
        <v>1530</v>
      </c>
      <c r="D3540" s="4" t="s">
        <v>1531</v>
      </c>
      <c r="E3540" s="4" t="s">
        <v>87</v>
      </c>
      <c r="F3540" s="4">
        <v>393</v>
      </c>
      <c r="G3540" s="4">
        <v>398</v>
      </c>
      <c r="H3540" s="4">
        <v>0</v>
      </c>
      <c r="I3540">
        <f t="shared" si="550"/>
        <v>791</v>
      </c>
      <c r="J3540">
        <f t="shared" si="551"/>
        <v>0.4968394437420986</v>
      </c>
      <c r="K3540">
        <f t="shared" si="552"/>
        <v>0.50316055625790135</v>
      </c>
      <c r="L3540">
        <f t="shared" si="553"/>
        <v>0</v>
      </c>
      <c r="M3540">
        <f>I3540*Diccionario!$B$36</f>
        <v>1.7560355098039215</v>
      </c>
      <c r="N3540">
        <f>M3540*Diccionario!$B$37</f>
        <v>0.17735958649019609</v>
      </c>
      <c r="O3540">
        <f>N3540*Diccionario!$B$38</f>
        <v>2.6603937973529414E-2</v>
      </c>
      <c r="P3540">
        <f>O3540*Diccionario!$B$39</f>
        <v>2.3943544176176473E-2</v>
      </c>
      <c r="Q3540">
        <f>P3540*Diccionario!$B$40</f>
        <v>9.57741767047059E-3</v>
      </c>
      <c r="R3540">
        <f>Q3540*Diccionario!$B$41</f>
        <v>6.225321485805884E-3</v>
      </c>
      <c r="S3540">
        <f t="shared" si="554"/>
        <v>6.225321485805884E-3</v>
      </c>
      <c r="T3540">
        <f>I3540*Diccionario!$B$36</f>
        <v>1.7560355098039215</v>
      </c>
      <c r="U3540">
        <f>T3540*Diccionario!$B$42</f>
        <v>0.17735958649019609</v>
      </c>
      <c r="V3540">
        <f>U3540*Diccionario!$B$43</f>
        <v>0.15075564851666667</v>
      </c>
      <c r="W3540">
        <f>V3540*Diccionario!$B$44</f>
        <v>2.8643573218166667E-2</v>
      </c>
      <c r="X3540">
        <f>W3540*Diccionario!$B$45</f>
        <v>1.1170993555085001E-2</v>
      </c>
      <c r="Y3540">
        <f>X3540*Diccionario!$B$46</f>
        <v>9.9421842640256518E-3</v>
      </c>
      <c r="Z3540">
        <f>Y3540*Diccionario!$B$47</f>
        <v>3.678608177689491E-3</v>
      </c>
      <c r="AA3540">
        <f>Z3540*Diccionario!$B$48</f>
        <v>3.678608177689491E-3</v>
      </c>
      <c r="AB3540">
        <f>AA3540*Diccionario!$B$49</f>
        <v>2.7589561332671182E-3</v>
      </c>
      <c r="AC3540">
        <f t="shared" si="555"/>
        <v>2.7589561332671182E-3</v>
      </c>
      <c r="AD3540">
        <f t="shared" si="556"/>
        <v>8.9842776190730018E-3</v>
      </c>
      <c r="AE3540">
        <f t="shared" si="557"/>
        <v>1.5055555380023731E-5</v>
      </c>
      <c r="AF3540" t="e">
        <f ca="1">IF(AD3540="","",_xludf.RANK.EQ(AD3540,$AD$2:$AD$5513,0))</f>
        <v>#NAME?</v>
      </c>
      <c r="AH3540" t="str">
        <f t="shared" si="558"/>
        <v>Baja</v>
      </c>
      <c r="AI3540" t="s">
        <v>153</v>
      </c>
      <c r="AJ3540" t="str">
        <f>IFERROR(VLOOKUP(B3540,Maestro_Regionales!$A$2:$B$35,2,FALSE),"Otras zonas")</f>
        <v>Otras zonas</v>
      </c>
      <c r="AK3540" t="str">
        <f t="shared" si="559"/>
        <v>NUEVA EPS | Otras zonas</v>
      </c>
    </row>
    <row r="3541" spans="1:37">
      <c r="A3541" s="4" t="s">
        <v>1500</v>
      </c>
      <c r="B3541" s="4" t="s">
        <v>1501</v>
      </c>
      <c r="C3541" s="4" t="s">
        <v>1530</v>
      </c>
      <c r="D3541" s="4" t="s">
        <v>1531</v>
      </c>
      <c r="E3541" s="4" t="s">
        <v>90</v>
      </c>
      <c r="F3541" s="4">
        <v>0</v>
      </c>
      <c r="G3541" s="4">
        <v>0</v>
      </c>
      <c r="H3541" s="4">
        <v>240</v>
      </c>
      <c r="I3541">
        <f t="shared" si="550"/>
        <v>240</v>
      </c>
      <c r="J3541">
        <f t="shared" si="551"/>
        <v>0</v>
      </c>
      <c r="K3541">
        <f t="shared" si="552"/>
        <v>0</v>
      </c>
      <c r="L3541">
        <f t="shared" si="553"/>
        <v>1</v>
      </c>
      <c r="M3541">
        <f>I3541*Diccionario!$B$36</f>
        <v>0.53280470588235285</v>
      </c>
      <c r="N3541">
        <f>M3541*Diccionario!$B$37</f>
        <v>5.3813275294117641E-2</v>
      </c>
      <c r="O3541">
        <f>N3541*Diccionario!$B$38</f>
        <v>8.0719912941176458E-3</v>
      </c>
      <c r="P3541">
        <f>O3541*Diccionario!$B$39</f>
        <v>7.2647921647058817E-3</v>
      </c>
      <c r="Q3541">
        <f>P3541*Diccionario!$B$40</f>
        <v>2.9059168658823529E-3</v>
      </c>
      <c r="R3541">
        <f>Q3541*Diccionario!$B$41</f>
        <v>1.8888459628235296E-3</v>
      </c>
      <c r="S3541">
        <f t="shared" si="554"/>
        <v>1.8888459628235296E-3</v>
      </c>
      <c r="T3541">
        <f>I3541*Diccionario!$B$36</f>
        <v>0.53280470588235285</v>
      </c>
      <c r="U3541">
        <f>T3541*Diccionario!$B$42</f>
        <v>5.3813275294117641E-2</v>
      </c>
      <c r="V3541">
        <f>U3541*Diccionario!$B$43</f>
        <v>4.5741283999999993E-2</v>
      </c>
      <c r="W3541">
        <f>V3541*Diccionario!$B$44</f>
        <v>8.6908439599999981E-3</v>
      </c>
      <c r="X3541">
        <f>W3541*Diccionario!$B$45</f>
        <v>3.3894291443999996E-3</v>
      </c>
      <c r="Y3541">
        <f>X3541*Diccionario!$B$46</f>
        <v>3.0165919385159996E-3</v>
      </c>
      <c r="Z3541">
        <f>Y3541*Diccionario!$B$47</f>
        <v>1.1161390172509198E-3</v>
      </c>
      <c r="AA3541">
        <f>Z3541*Diccionario!$B$48</f>
        <v>1.1161390172509198E-3</v>
      </c>
      <c r="AB3541">
        <f>AA3541*Diccionario!$B$49</f>
        <v>8.3710426293818986E-4</v>
      </c>
      <c r="AC3541">
        <f t="shared" si="555"/>
        <v>8.3710426293818986E-4</v>
      </c>
      <c r="AD3541">
        <f t="shared" si="556"/>
        <v>2.7259502257617196E-3</v>
      </c>
      <c r="AE3541">
        <f t="shared" si="557"/>
        <v>4.5680572581614353E-6</v>
      </c>
      <c r="AF3541" t="e">
        <f ca="1">IF(AD3541="","",_xludf.RANK.EQ(AD3541,$AD$2:$AD$5513,0))</f>
        <v>#NAME?</v>
      </c>
      <c r="AH3541" t="str">
        <f t="shared" si="558"/>
        <v>Baja</v>
      </c>
      <c r="AI3541" t="s">
        <v>153</v>
      </c>
      <c r="AJ3541" t="str">
        <f>IFERROR(VLOOKUP(B3541,Maestro_Regionales!$A$2:$B$35,2,FALSE),"Otras zonas")</f>
        <v>Otras zonas</v>
      </c>
      <c r="AK3541" t="str">
        <f t="shared" si="559"/>
        <v>REGIMEN DE EXCEPCION | Otras zonas</v>
      </c>
    </row>
    <row r="3542" spans="1:37">
      <c r="A3542" s="4" t="s">
        <v>1500</v>
      </c>
      <c r="B3542" s="4" t="s">
        <v>1501</v>
      </c>
      <c r="C3542" s="4" t="s">
        <v>1530</v>
      </c>
      <c r="D3542" s="4" t="s">
        <v>1531</v>
      </c>
      <c r="E3542" s="4" t="s">
        <v>85</v>
      </c>
      <c r="F3542" s="4">
        <v>52</v>
      </c>
      <c r="G3542" s="4">
        <v>36</v>
      </c>
      <c r="H3542" s="4">
        <v>0</v>
      </c>
      <c r="I3542">
        <f t="shared" si="550"/>
        <v>88</v>
      </c>
      <c r="J3542">
        <f t="shared" si="551"/>
        <v>0.59090909090909094</v>
      </c>
      <c r="K3542">
        <f t="shared" si="552"/>
        <v>0.40909090909090912</v>
      </c>
      <c r="L3542">
        <f t="shared" si="553"/>
        <v>0</v>
      </c>
      <c r="M3542">
        <f>I3542*Diccionario!$B$36</f>
        <v>0.19536172549019606</v>
      </c>
      <c r="N3542">
        <f>M3542*Diccionario!$B$37</f>
        <v>1.9731534274509802E-2</v>
      </c>
      <c r="O3542">
        <f>N3542*Diccionario!$B$38</f>
        <v>2.9597301411764701E-3</v>
      </c>
      <c r="P3542">
        <f>O3542*Diccionario!$B$39</f>
        <v>2.6637571270588232E-3</v>
      </c>
      <c r="Q3542">
        <f>P3542*Diccionario!$B$40</f>
        <v>1.0655028508235293E-3</v>
      </c>
      <c r="R3542">
        <f>Q3542*Diccionario!$B$41</f>
        <v>6.9257685303529407E-4</v>
      </c>
      <c r="S3542">
        <f t="shared" si="554"/>
        <v>6.9257685303529407E-4</v>
      </c>
      <c r="T3542">
        <f>I3542*Diccionario!$B$36</f>
        <v>0.19536172549019606</v>
      </c>
      <c r="U3542">
        <f>T3542*Diccionario!$B$42</f>
        <v>1.9731534274509802E-2</v>
      </c>
      <c r="V3542">
        <f>U3542*Diccionario!$B$43</f>
        <v>1.6771804133333332E-2</v>
      </c>
      <c r="W3542">
        <f>V3542*Diccionario!$B$44</f>
        <v>3.186642785333333E-3</v>
      </c>
      <c r="X3542">
        <f>W3542*Diccionario!$B$45</f>
        <v>1.24279068628E-3</v>
      </c>
      <c r="Y3542">
        <f>X3542*Diccionario!$B$46</f>
        <v>1.1060837107892E-3</v>
      </c>
      <c r="Z3542">
        <f>Y3542*Diccionario!$B$47</f>
        <v>4.0925097299200397E-4</v>
      </c>
      <c r="AA3542">
        <f>Z3542*Diccionario!$B$48</f>
        <v>4.0925097299200397E-4</v>
      </c>
      <c r="AB3542">
        <f>AA3542*Diccionario!$B$49</f>
        <v>3.0693822974400299E-4</v>
      </c>
      <c r="AC3542">
        <f t="shared" si="555"/>
        <v>3.0693822974400299E-4</v>
      </c>
      <c r="AD3542">
        <f t="shared" si="556"/>
        <v>9.9951508277929717E-4</v>
      </c>
      <c r="AE3542">
        <f t="shared" si="557"/>
        <v>1.6749543279925262E-6</v>
      </c>
      <c r="AF3542" t="e">
        <f ca="1">IF(AD3542="","",_xludf.RANK.EQ(AD3542,$AD$2:$AD$5513,0))</f>
        <v>#NAME?</v>
      </c>
      <c r="AH3542" t="str">
        <f t="shared" si="558"/>
        <v>Baja</v>
      </c>
      <c r="AI3542" t="s">
        <v>153</v>
      </c>
      <c r="AJ3542" t="str">
        <f>IFERROR(VLOOKUP(B3542,Maestro_Regionales!$A$2:$B$35,2,FALSE),"Otras zonas")</f>
        <v>Otras zonas</v>
      </c>
      <c r="AK3542" t="str">
        <f t="shared" si="559"/>
        <v>SALUD TOTAL EPS | Otras zonas</v>
      </c>
    </row>
    <row r="3543" spans="1:37">
      <c r="A3543" s="4" t="s">
        <v>1500</v>
      </c>
      <c r="B3543" s="4" t="s">
        <v>1501</v>
      </c>
      <c r="C3543" s="4" t="s">
        <v>1532</v>
      </c>
      <c r="D3543" s="4" t="s">
        <v>1533</v>
      </c>
      <c r="E3543" s="4" t="s">
        <v>416</v>
      </c>
      <c r="F3543" s="4">
        <v>485</v>
      </c>
      <c r="G3543" s="4">
        <v>7862</v>
      </c>
      <c r="H3543" s="4">
        <v>0</v>
      </c>
      <c r="I3543">
        <f t="shared" si="550"/>
        <v>8347</v>
      </c>
      <c r="J3543">
        <f t="shared" si="551"/>
        <v>5.8104708278423386E-2</v>
      </c>
      <c r="K3543">
        <f t="shared" si="552"/>
        <v>0.9418952917215766</v>
      </c>
      <c r="L3543">
        <f t="shared" si="553"/>
        <v>0</v>
      </c>
      <c r="M3543">
        <f>I3543*Diccionario!$B$36</f>
        <v>18.530503666666664</v>
      </c>
      <c r="N3543">
        <f>M3543*Diccionario!$B$37</f>
        <v>1.8715808703333332</v>
      </c>
      <c r="O3543">
        <f>N3543*Diccionario!$B$38</f>
        <v>0.28073713054999999</v>
      </c>
      <c r="P3543">
        <f>O3543*Diccionario!$B$39</f>
        <v>0.25266341749499999</v>
      </c>
      <c r="Q3543">
        <f>P3543*Diccionario!$B$40</f>
        <v>0.10106536699800001</v>
      </c>
      <c r="R3543">
        <f>Q3543*Diccionario!$B$41</f>
        <v>6.5692488548700009E-2</v>
      </c>
      <c r="S3543">
        <f t="shared" si="554"/>
        <v>6.5692488548700009E-2</v>
      </c>
      <c r="T3543">
        <f>I3543*Diccionario!$B$36</f>
        <v>18.530503666666664</v>
      </c>
      <c r="U3543">
        <f>T3543*Diccionario!$B$42</f>
        <v>1.8715808703333332</v>
      </c>
      <c r="V3543">
        <f>U3543*Diccionario!$B$43</f>
        <v>1.5908437397833333</v>
      </c>
      <c r="W3543">
        <f>V3543*Diccionario!$B$44</f>
        <v>0.30226031055883334</v>
      </c>
      <c r="X3543">
        <f>W3543*Diccionario!$B$45</f>
        <v>0.117881521117945</v>
      </c>
      <c r="Y3543">
        <f>X3543*Diccionario!$B$46</f>
        <v>0.10491455379497105</v>
      </c>
      <c r="Z3543">
        <f>Y3543*Diccionario!$B$47</f>
        <v>3.8818384904139289E-2</v>
      </c>
      <c r="AA3543">
        <f>Z3543*Diccionario!$B$48</f>
        <v>3.8818384904139289E-2</v>
      </c>
      <c r="AB3543">
        <f>AA3543*Diccionario!$B$49</f>
        <v>2.9113788678104466E-2</v>
      </c>
      <c r="AC3543">
        <f t="shared" si="555"/>
        <v>2.9113788678104466E-2</v>
      </c>
      <c r="AD3543">
        <f t="shared" si="556"/>
        <v>9.4806277226804472E-2</v>
      </c>
      <c r="AE3543">
        <f t="shared" si="557"/>
        <v>1.5887322472447291E-4</v>
      </c>
      <c r="AF3543" t="e">
        <f ca="1">IF(AD3543="","",_xludf.RANK.EQ(AD3543,$AD$2:$AD$5513,0))</f>
        <v>#NAME?</v>
      </c>
      <c r="AH3543" t="str">
        <f t="shared" si="558"/>
        <v>Baja</v>
      </c>
      <c r="AI3543" t="s">
        <v>153</v>
      </c>
      <c r="AJ3543" t="str">
        <f>IFERROR(VLOOKUP(B3543,Maestro_Regionales!$A$2:$B$35,2,FALSE),"Otras zonas")</f>
        <v>Otras zonas</v>
      </c>
      <c r="AK3543" t="str">
        <f t="shared" si="559"/>
        <v>CAPITAL SALUD EPS | Otras zonas</v>
      </c>
    </row>
    <row r="3544" spans="1:37">
      <c r="A3544" s="4" t="s">
        <v>1500</v>
      </c>
      <c r="B3544" s="4" t="s">
        <v>1501</v>
      </c>
      <c r="C3544" s="4" t="s">
        <v>1532</v>
      </c>
      <c r="D3544" s="4" t="s">
        <v>1533</v>
      </c>
      <c r="E3544" s="4" t="s">
        <v>89</v>
      </c>
      <c r="F3544" s="4">
        <v>38</v>
      </c>
      <c r="G3544" s="4">
        <v>954</v>
      </c>
      <c r="H3544" s="4">
        <v>0</v>
      </c>
      <c r="I3544">
        <f t="shared" si="550"/>
        <v>992</v>
      </c>
      <c r="J3544">
        <f t="shared" si="551"/>
        <v>3.8306451612903226E-2</v>
      </c>
      <c r="K3544">
        <f t="shared" si="552"/>
        <v>0.96169354838709675</v>
      </c>
      <c r="L3544">
        <f t="shared" si="553"/>
        <v>0</v>
      </c>
      <c r="M3544">
        <f>I3544*Diccionario!$B$36</f>
        <v>2.2022594509803919</v>
      </c>
      <c r="N3544">
        <f>M3544*Diccionario!$B$37</f>
        <v>0.2224282045490196</v>
      </c>
      <c r="O3544">
        <f>N3544*Diccionario!$B$38</f>
        <v>3.336423068235294E-2</v>
      </c>
      <c r="P3544">
        <f>O3544*Diccionario!$B$39</f>
        <v>3.0027807614117646E-2</v>
      </c>
      <c r="Q3544">
        <f>P3544*Diccionario!$B$40</f>
        <v>1.2011123045647059E-2</v>
      </c>
      <c r="R3544">
        <f>Q3544*Diccionario!$B$41</f>
        <v>7.8072299796705892E-3</v>
      </c>
      <c r="S3544">
        <f t="shared" si="554"/>
        <v>7.8072299796705892E-3</v>
      </c>
      <c r="T3544">
        <f>I3544*Diccionario!$B$36</f>
        <v>2.2022594509803919</v>
      </c>
      <c r="U3544">
        <f>T3544*Diccionario!$B$42</f>
        <v>0.2224282045490196</v>
      </c>
      <c r="V3544">
        <f>U3544*Diccionario!$B$43</f>
        <v>0.18906397386666665</v>
      </c>
      <c r="W3544">
        <f>V3544*Diccionario!$B$44</f>
        <v>3.5922155034666663E-2</v>
      </c>
      <c r="X3544">
        <f>W3544*Diccionario!$B$45</f>
        <v>1.4009640463519999E-2</v>
      </c>
      <c r="Y3544">
        <f>X3544*Diccionario!$B$46</f>
        <v>1.2468580012532799E-2</v>
      </c>
      <c r="Z3544">
        <f>Y3544*Diccionario!$B$47</f>
        <v>4.6133746046371354E-3</v>
      </c>
      <c r="AA3544">
        <f>Z3544*Diccionario!$B$48</f>
        <v>4.6133746046371354E-3</v>
      </c>
      <c r="AB3544">
        <f>AA3544*Diccionario!$B$49</f>
        <v>3.4600309534778516E-3</v>
      </c>
      <c r="AC3544">
        <f t="shared" si="555"/>
        <v>3.4600309534778516E-3</v>
      </c>
      <c r="AD3544">
        <f t="shared" si="556"/>
        <v>1.1267260933148442E-2</v>
      </c>
      <c r="AE3544">
        <f t="shared" si="557"/>
        <v>1.8881303333733932E-5</v>
      </c>
      <c r="AF3544" t="e">
        <f ca="1">IF(AD3544="","",_xludf.RANK.EQ(AD3544,$AD$2:$AD$5513,0))</f>
        <v>#NAME?</v>
      </c>
      <c r="AH3544" t="str">
        <f t="shared" si="558"/>
        <v>Baja</v>
      </c>
      <c r="AI3544" t="s">
        <v>153</v>
      </c>
      <c r="AJ3544" t="str">
        <f>IFERROR(VLOOKUP(B3544,Maestro_Regionales!$A$2:$B$35,2,FALSE),"Otras zonas")</f>
        <v>Otras zonas</v>
      </c>
      <c r="AK3544" t="str">
        <f t="shared" si="559"/>
        <v>PROTEGER EPS (ANTES CAJACOPI EPS) | Otras zonas</v>
      </c>
    </row>
    <row r="3545" spans="1:37">
      <c r="A3545" s="4" t="s">
        <v>1500</v>
      </c>
      <c r="B3545" s="4" t="s">
        <v>1501</v>
      </c>
      <c r="C3545" s="4" t="s">
        <v>1532</v>
      </c>
      <c r="D3545" s="4" t="s">
        <v>1533</v>
      </c>
      <c r="E3545" s="4" t="s">
        <v>87</v>
      </c>
      <c r="F3545" s="4">
        <v>153</v>
      </c>
      <c r="G3545" s="4">
        <v>178</v>
      </c>
      <c r="H3545" s="4">
        <v>0</v>
      </c>
      <c r="I3545">
        <f t="shared" si="550"/>
        <v>331</v>
      </c>
      <c r="J3545">
        <f t="shared" si="551"/>
        <v>0.46223564954682778</v>
      </c>
      <c r="K3545">
        <f t="shared" si="552"/>
        <v>0.53776435045317217</v>
      </c>
      <c r="L3545">
        <f t="shared" si="553"/>
        <v>0</v>
      </c>
      <c r="M3545">
        <f>I3545*Diccionario!$B$36</f>
        <v>0.73482649019607837</v>
      </c>
      <c r="N3545">
        <f>M3545*Diccionario!$B$37</f>
        <v>7.4217475509803926E-2</v>
      </c>
      <c r="O3545">
        <f>N3545*Diccionario!$B$38</f>
        <v>1.1132621326470589E-2</v>
      </c>
      <c r="P3545">
        <f>O3545*Diccionario!$B$39</f>
        <v>1.001935919382353E-2</v>
      </c>
      <c r="Q3545">
        <f>P3545*Diccionario!$B$40</f>
        <v>4.0077436775294122E-3</v>
      </c>
      <c r="R3545">
        <f>Q3545*Diccionario!$B$41</f>
        <v>2.6050333903941182E-3</v>
      </c>
      <c r="S3545">
        <f t="shared" si="554"/>
        <v>2.6050333903941182E-3</v>
      </c>
      <c r="T3545">
        <f>I3545*Diccionario!$B$36</f>
        <v>0.73482649019607837</v>
      </c>
      <c r="U3545">
        <f>T3545*Diccionario!$B$42</f>
        <v>7.4217475509803926E-2</v>
      </c>
      <c r="V3545">
        <f>U3545*Diccionario!$B$43</f>
        <v>6.308485418333333E-2</v>
      </c>
      <c r="W3545">
        <f>V3545*Diccionario!$B$44</f>
        <v>1.1986122294833333E-2</v>
      </c>
      <c r="X3545">
        <f>W3545*Diccionario!$B$45</f>
        <v>4.6745876949850001E-3</v>
      </c>
      <c r="Y3545">
        <f>X3545*Diccionario!$B$46</f>
        <v>4.1603830485366505E-3</v>
      </c>
      <c r="Z3545">
        <f>Y3545*Diccionario!$B$47</f>
        <v>1.5393417279585607E-3</v>
      </c>
      <c r="AA3545">
        <f>Z3545*Diccionario!$B$48</f>
        <v>1.5393417279585607E-3</v>
      </c>
      <c r="AB3545">
        <f>AA3545*Diccionario!$B$49</f>
        <v>1.1545062959689204E-3</v>
      </c>
      <c r="AC3545">
        <f t="shared" si="555"/>
        <v>1.1545062959689204E-3</v>
      </c>
      <c r="AD3545">
        <f t="shared" si="556"/>
        <v>3.7595396863630386E-3</v>
      </c>
      <c r="AE3545">
        <f t="shared" si="557"/>
        <v>6.30011230188098E-6</v>
      </c>
      <c r="AF3545" t="e">
        <f ca="1">IF(AD3545="","",_xludf.RANK.EQ(AD3545,$AD$2:$AD$5513,0))</f>
        <v>#NAME?</v>
      </c>
      <c r="AH3545" t="str">
        <f t="shared" si="558"/>
        <v>Baja</v>
      </c>
      <c r="AI3545" t="s">
        <v>153</v>
      </c>
      <c r="AJ3545" t="str">
        <f>IFERROR(VLOOKUP(B3545,Maestro_Regionales!$A$2:$B$35,2,FALSE),"Otras zonas")</f>
        <v>Otras zonas</v>
      </c>
      <c r="AK3545" t="str">
        <f t="shared" si="559"/>
        <v>NUEVA EPS | Otras zonas</v>
      </c>
    </row>
    <row r="3546" spans="1:37">
      <c r="A3546" s="4" t="s">
        <v>1500</v>
      </c>
      <c r="B3546" s="4" t="s">
        <v>1501</v>
      </c>
      <c r="C3546" s="4" t="s">
        <v>1532</v>
      </c>
      <c r="D3546" s="4" t="s">
        <v>1533</v>
      </c>
      <c r="E3546" s="4" t="s">
        <v>85</v>
      </c>
      <c r="F3546" s="4">
        <v>198</v>
      </c>
      <c r="G3546" s="4">
        <v>114</v>
      </c>
      <c r="H3546" s="4">
        <v>0</v>
      </c>
      <c r="I3546">
        <f t="shared" si="550"/>
        <v>312</v>
      </c>
      <c r="J3546">
        <f t="shared" si="551"/>
        <v>0.63461538461538458</v>
      </c>
      <c r="K3546">
        <f t="shared" si="552"/>
        <v>0.36538461538461536</v>
      </c>
      <c r="L3546">
        <f t="shared" si="553"/>
        <v>0</v>
      </c>
      <c r="M3546">
        <f>I3546*Diccionario!$B$36</f>
        <v>0.69264611764705875</v>
      </c>
      <c r="N3546">
        <f>M3546*Diccionario!$B$37</f>
        <v>6.9957257882352936E-2</v>
      </c>
      <c r="O3546">
        <f>N3546*Diccionario!$B$38</f>
        <v>1.049358868235294E-2</v>
      </c>
      <c r="P3546">
        <f>O3546*Diccionario!$B$39</f>
        <v>9.4442298141176467E-3</v>
      </c>
      <c r="Q3546">
        <f>P3546*Diccionario!$B$40</f>
        <v>3.7776919256470587E-3</v>
      </c>
      <c r="R3546">
        <f>Q3546*Diccionario!$B$41</f>
        <v>2.4554997516705881E-3</v>
      </c>
      <c r="S3546">
        <f t="shared" si="554"/>
        <v>2.4554997516705881E-3</v>
      </c>
      <c r="T3546">
        <f>I3546*Diccionario!$B$36</f>
        <v>0.69264611764705875</v>
      </c>
      <c r="U3546">
        <f>T3546*Diccionario!$B$42</f>
        <v>6.9957257882352936E-2</v>
      </c>
      <c r="V3546">
        <f>U3546*Diccionario!$B$43</f>
        <v>5.9463669199999993E-2</v>
      </c>
      <c r="W3546">
        <f>V3546*Diccionario!$B$44</f>
        <v>1.1298097147999999E-2</v>
      </c>
      <c r="X3546">
        <f>W3546*Diccionario!$B$45</f>
        <v>4.4062578877200002E-3</v>
      </c>
      <c r="Y3546">
        <f>X3546*Diccionario!$B$46</f>
        <v>3.9215695200708004E-3</v>
      </c>
      <c r="Z3546">
        <f>Y3546*Diccionario!$B$47</f>
        <v>1.4509807224261961E-3</v>
      </c>
      <c r="AA3546">
        <f>Z3546*Diccionario!$B$48</f>
        <v>1.4509807224261961E-3</v>
      </c>
      <c r="AB3546">
        <f>AA3546*Diccionario!$B$49</f>
        <v>1.088235541819647E-3</v>
      </c>
      <c r="AC3546">
        <f t="shared" si="555"/>
        <v>1.088235541819647E-3</v>
      </c>
      <c r="AD3546">
        <f t="shared" si="556"/>
        <v>3.5437352934902348E-3</v>
      </c>
      <c r="AE3546">
        <f t="shared" si="557"/>
        <v>5.9384744356098651E-6</v>
      </c>
      <c r="AF3546" t="e">
        <f ca="1">IF(AD3546="","",_xludf.RANK.EQ(AD3546,$AD$2:$AD$5513,0))</f>
        <v>#NAME?</v>
      </c>
      <c r="AH3546" t="str">
        <f t="shared" si="558"/>
        <v>Baja</v>
      </c>
      <c r="AI3546" t="s">
        <v>153</v>
      </c>
      <c r="AJ3546" t="str">
        <f>IFERROR(VLOOKUP(B3546,Maestro_Regionales!$A$2:$B$35,2,FALSE),"Otras zonas")</f>
        <v>Otras zonas</v>
      </c>
      <c r="AK3546" t="str">
        <f t="shared" si="559"/>
        <v>SALUD TOTAL EPS | Otras zonas</v>
      </c>
    </row>
    <row r="3547" spans="1:37">
      <c r="A3547" s="4" t="s">
        <v>1500</v>
      </c>
      <c r="B3547" s="4" t="s">
        <v>1501</v>
      </c>
      <c r="C3547" s="4" t="s">
        <v>1532</v>
      </c>
      <c r="D3547" s="4" t="s">
        <v>1533</v>
      </c>
      <c r="E3547" s="4" t="s">
        <v>90</v>
      </c>
      <c r="F3547" s="4">
        <v>0</v>
      </c>
      <c r="G3547" s="4">
        <v>0</v>
      </c>
      <c r="H3547" s="4">
        <v>69</v>
      </c>
      <c r="I3547">
        <f t="shared" si="550"/>
        <v>69</v>
      </c>
      <c r="J3547">
        <f t="shared" si="551"/>
        <v>0</v>
      </c>
      <c r="K3547">
        <f t="shared" si="552"/>
        <v>0</v>
      </c>
      <c r="L3547">
        <f t="shared" si="553"/>
        <v>1</v>
      </c>
      <c r="M3547">
        <f>I3547*Diccionario!$B$36</f>
        <v>0.15318135294117646</v>
      </c>
      <c r="N3547">
        <f>M3547*Diccionario!$B$37</f>
        <v>1.5471316647058824E-2</v>
      </c>
      <c r="O3547">
        <f>N3547*Diccionario!$B$38</f>
        <v>2.3206974970588234E-3</v>
      </c>
      <c r="P3547">
        <f>O3547*Diccionario!$B$39</f>
        <v>2.0886277473529413E-3</v>
      </c>
      <c r="Q3547">
        <f>P3547*Diccionario!$B$40</f>
        <v>8.3545109894117651E-4</v>
      </c>
      <c r="R3547">
        <f>Q3547*Diccionario!$B$41</f>
        <v>5.4304321431176473E-4</v>
      </c>
      <c r="S3547">
        <f t="shared" si="554"/>
        <v>5.4304321431176473E-4</v>
      </c>
      <c r="T3547">
        <f>I3547*Diccionario!$B$36</f>
        <v>0.15318135294117646</v>
      </c>
      <c r="U3547">
        <f>T3547*Diccionario!$B$42</f>
        <v>1.5471316647058824E-2</v>
      </c>
      <c r="V3547">
        <f>U3547*Diccionario!$B$43</f>
        <v>1.3150619149999999E-2</v>
      </c>
      <c r="W3547">
        <f>V3547*Diccionario!$B$44</f>
        <v>2.4986176384999997E-3</v>
      </c>
      <c r="X3547">
        <f>W3547*Diccionario!$B$45</f>
        <v>9.7446087901499991E-4</v>
      </c>
      <c r="Y3547">
        <f>X3547*Diccionario!$B$46</f>
        <v>8.6727018232334995E-4</v>
      </c>
      <c r="Z3547">
        <f>Y3547*Diccionario!$B$47</f>
        <v>3.2088996745963946E-4</v>
      </c>
      <c r="AA3547">
        <f>Z3547*Diccionario!$B$48</f>
        <v>3.2088996745963946E-4</v>
      </c>
      <c r="AB3547">
        <f>AA3547*Diccionario!$B$49</f>
        <v>2.4066747559472958E-4</v>
      </c>
      <c r="AC3547">
        <f t="shared" si="555"/>
        <v>2.4066747559472958E-4</v>
      </c>
      <c r="AD3547">
        <f t="shared" si="556"/>
        <v>7.8371068990649431E-4</v>
      </c>
      <c r="AE3547">
        <f t="shared" si="557"/>
        <v>1.3133164617214125E-6</v>
      </c>
      <c r="AF3547" t="e">
        <f ca="1">IF(AD3547="","",_xludf.RANK.EQ(AD3547,$AD$2:$AD$5513,0))</f>
        <v>#NAME?</v>
      </c>
      <c r="AH3547" t="str">
        <f t="shared" si="558"/>
        <v>Baja</v>
      </c>
      <c r="AI3547" t="s">
        <v>153</v>
      </c>
      <c r="AJ3547" t="str">
        <f>IFERROR(VLOOKUP(B3547,Maestro_Regionales!$A$2:$B$35,2,FALSE),"Otras zonas")</f>
        <v>Otras zonas</v>
      </c>
      <c r="AK3547" t="str">
        <f t="shared" si="559"/>
        <v>REGIMEN DE EXCEPCION | Otras zonas</v>
      </c>
    </row>
    <row r="3548" spans="1:37">
      <c r="A3548" s="4" t="s">
        <v>1500</v>
      </c>
      <c r="B3548" s="4" t="s">
        <v>1501</v>
      </c>
      <c r="C3548" s="4" t="s">
        <v>1534</v>
      </c>
      <c r="D3548" s="4" t="s">
        <v>1535</v>
      </c>
      <c r="E3548" s="4" t="s">
        <v>416</v>
      </c>
      <c r="F3548" s="4">
        <v>389</v>
      </c>
      <c r="G3548" s="4">
        <v>8300</v>
      </c>
      <c r="H3548" s="4">
        <v>0</v>
      </c>
      <c r="I3548">
        <f t="shared" si="550"/>
        <v>8689</v>
      </c>
      <c r="J3548">
        <f t="shared" si="551"/>
        <v>4.4769248475083435E-2</v>
      </c>
      <c r="K3548">
        <f t="shared" si="552"/>
        <v>0.95523075152491654</v>
      </c>
      <c r="L3548">
        <f t="shared" si="553"/>
        <v>0</v>
      </c>
      <c r="M3548">
        <f>I3548*Diccionario!$B$36</f>
        <v>19.289750372549019</v>
      </c>
      <c r="N3548">
        <f>M3548*Diccionario!$B$37</f>
        <v>1.948264787627451</v>
      </c>
      <c r="O3548">
        <f>N3548*Diccionario!$B$38</f>
        <v>0.29223971814411764</v>
      </c>
      <c r="P3548">
        <f>O3548*Diccionario!$B$39</f>
        <v>0.26301574632970587</v>
      </c>
      <c r="Q3548">
        <f>P3548*Diccionario!$B$40</f>
        <v>0.10520629853188235</v>
      </c>
      <c r="R3548">
        <f>Q3548*Diccionario!$B$41</f>
        <v>6.8384094045723529E-2</v>
      </c>
      <c r="S3548">
        <f t="shared" si="554"/>
        <v>6.8384094045723529E-2</v>
      </c>
      <c r="T3548">
        <f>I3548*Diccionario!$B$36</f>
        <v>19.289750372549019</v>
      </c>
      <c r="U3548">
        <f>T3548*Diccionario!$B$42</f>
        <v>1.948264787627451</v>
      </c>
      <c r="V3548">
        <f>U3548*Diccionario!$B$43</f>
        <v>1.6560250694833334</v>
      </c>
      <c r="W3548">
        <f>V3548*Diccionario!$B$44</f>
        <v>0.31464476320183332</v>
      </c>
      <c r="X3548">
        <f>W3548*Diccionario!$B$45</f>
        <v>0.12271145764871499</v>
      </c>
      <c r="Y3548">
        <f>X3548*Diccionario!$B$46</f>
        <v>0.10921319730735635</v>
      </c>
      <c r="Z3548">
        <f>Y3548*Diccionario!$B$47</f>
        <v>4.0408883003721849E-2</v>
      </c>
      <c r="AA3548">
        <f>Z3548*Diccionario!$B$48</f>
        <v>4.0408883003721849E-2</v>
      </c>
      <c r="AB3548">
        <f>AA3548*Diccionario!$B$49</f>
        <v>3.0306662252791387E-2</v>
      </c>
      <c r="AC3548">
        <f t="shared" si="555"/>
        <v>3.0306662252791387E-2</v>
      </c>
      <c r="AD3548">
        <f t="shared" si="556"/>
        <v>9.8690756298514912E-2</v>
      </c>
      <c r="AE3548">
        <f t="shared" si="557"/>
        <v>1.6538270631735294E-4</v>
      </c>
      <c r="AF3548" t="e">
        <f ca="1">IF(AD3548="","",_xludf.RANK.EQ(AD3548,$AD$2:$AD$5513,0))</f>
        <v>#NAME?</v>
      </c>
      <c r="AH3548" t="str">
        <f t="shared" si="558"/>
        <v>Baja</v>
      </c>
      <c r="AI3548" t="s">
        <v>153</v>
      </c>
      <c r="AJ3548" t="str">
        <f>IFERROR(VLOOKUP(B3548,Maestro_Regionales!$A$2:$B$35,2,FALSE),"Otras zonas")</f>
        <v>Otras zonas</v>
      </c>
      <c r="AK3548" t="str">
        <f t="shared" si="559"/>
        <v>CAPITAL SALUD EPS | Otras zonas</v>
      </c>
    </row>
    <row r="3549" spans="1:37">
      <c r="A3549" s="4" t="s">
        <v>1500</v>
      </c>
      <c r="B3549" s="4" t="s">
        <v>1501</v>
      </c>
      <c r="C3549" s="4" t="s">
        <v>1534</v>
      </c>
      <c r="D3549" s="4" t="s">
        <v>1535</v>
      </c>
      <c r="E3549" s="4" t="s">
        <v>87</v>
      </c>
      <c r="F3549" s="4">
        <v>189</v>
      </c>
      <c r="G3549" s="4">
        <v>1305</v>
      </c>
      <c r="H3549" s="4">
        <v>0</v>
      </c>
      <c r="I3549">
        <f t="shared" si="550"/>
        <v>1494</v>
      </c>
      <c r="J3549">
        <f t="shared" si="551"/>
        <v>0.12650602409638553</v>
      </c>
      <c r="K3549">
        <f t="shared" si="552"/>
        <v>0.87349397590361444</v>
      </c>
      <c r="L3549">
        <f t="shared" si="553"/>
        <v>0</v>
      </c>
      <c r="M3549">
        <f>I3549*Diccionario!$B$36</f>
        <v>3.316709294117647</v>
      </c>
      <c r="N3549">
        <f>M3549*Diccionario!$B$37</f>
        <v>0.33498763870588238</v>
      </c>
      <c r="O3549">
        <f>N3549*Diccionario!$B$38</f>
        <v>5.0248145805882355E-2</v>
      </c>
      <c r="P3549">
        <f>O3549*Diccionario!$B$39</f>
        <v>4.5223331225294122E-2</v>
      </c>
      <c r="Q3549">
        <f>P3549*Diccionario!$B$40</f>
        <v>1.8089332490117651E-2</v>
      </c>
      <c r="R3549">
        <f>Q3549*Diccionario!$B$41</f>
        <v>1.1758066118576474E-2</v>
      </c>
      <c r="S3549">
        <f t="shared" si="554"/>
        <v>1.1758066118576474E-2</v>
      </c>
      <c r="T3549">
        <f>I3549*Diccionario!$B$36</f>
        <v>3.316709294117647</v>
      </c>
      <c r="U3549">
        <f>T3549*Diccionario!$B$42</f>
        <v>0.33498763870588238</v>
      </c>
      <c r="V3549">
        <f>U3549*Diccionario!$B$43</f>
        <v>0.2847394929</v>
      </c>
      <c r="W3549">
        <f>V3549*Diccionario!$B$44</f>
        <v>5.4100503650999998E-2</v>
      </c>
      <c r="X3549">
        <f>W3549*Diccionario!$B$45</f>
        <v>2.109919642389E-2</v>
      </c>
      <c r="Y3549">
        <f>X3549*Diccionario!$B$46</f>
        <v>1.8778284817262101E-2</v>
      </c>
      <c r="Z3549">
        <f>Y3549*Diccionario!$B$47</f>
        <v>6.9479653823869775E-3</v>
      </c>
      <c r="AA3549">
        <f>Z3549*Diccionario!$B$48</f>
        <v>6.9479653823869775E-3</v>
      </c>
      <c r="AB3549">
        <f>AA3549*Diccionario!$B$49</f>
        <v>5.2109740367902333E-3</v>
      </c>
      <c r="AC3549">
        <f t="shared" si="555"/>
        <v>5.2109740367902333E-3</v>
      </c>
      <c r="AD3549">
        <f t="shared" si="556"/>
        <v>1.6969040155366707E-2</v>
      </c>
      <c r="AE3549">
        <f t="shared" si="557"/>
        <v>2.8436156432054939E-5</v>
      </c>
      <c r="AF3549" t="e">
        <f ca="1">IF(AD3549="","",_xludf.RANK.EQ(AD3549,$AD$2:$AD$5513,0))</f>
        <v>#NAME?</v>
      </c>
      <c r="AH3549" t="str">
        <f t="shared" si="558"/>
        <v>Baja</v>
      </c>
      <c r="AI3549" t="s">
        <v>153</v>
      </c>
      <c r="AJ3549" t="str">
        <f>IFERROR(VLOOKUP(B3549,Maestro_Regionales!$A$2:$B$35,2,FALSE),"Otras zonas")</f>
        <v>Otras zonas</v>
      </c>
      <c r="AK3549" t="str">
        <f t="shared" si="559"/>
        <v>NUEVA EPS | Otras zonas</v>
      </c>
    </row>
    <row r="3550" spans="1:37">
      <c r="A3550" s="4" t="s">
        <v>1500</v>
      </c>
      <c r="B3550" s="4" t="s">
        <v>1501</v>
      </c>
      <c r="C3550" s="4" t="s">
        <v>1534</v>
      </c>
      <c r="D3550" s="4" t="s">
        <v>1535</v>
      </c>
      <c r="E3550" s="4" t="s">
        <v>85</v>
      </c>
      <c r="F3550" s="4">
        <v>183</v>
      </c>
      <c r="G3550" s="4">
        <v>79</v>
      </c>
      <c r="H3550" s="4">
        <v>0</v>
      </c>
      <c r="I3550">
        <f t="shared" si="550"/>
        <v>262</v>
      </c>
      <c r="J3550">
        <f t="shared" si="551"/>
        <v>0.69847328244274809</v>
      </c>
      <c r="K3550">
        <f t="shared" si="552"/>
        <v>0.30152671755725191</v>
      </c>
      <c r="L3550">
        <f t="shared" si="553"/>
        <v>0</v>
      </c>
      <c r="M3550">
        <f>I3550*Diccionario!$B$36</f>
        <v>0.58164513725490197</v>
      </c>
      <c r="N3550">
        <f>M3550*Diccionario!$B$37</f>
        <v>5.8746158862745104E-2</v>
      </c>
      <c r="O3550">
        <f>N3550*Diccionario!$B$38</f>
        <v>8.811923829411766E-3</v>
      </c>
      <c r="P3550">
        <f>O3550*Diccionario!$B$39</f>
        <v>7.9307314464705896E-3</v>
      </c>
      <c r="Q3550">
        <f>P3550*Diccionario!$B$40</f>
        <v>3.1722925785882361E-3</v>
      </c>
      <c r="R3550">
        <f>Q3550*Diccionario!$B$41</f>
        <v>2.0619901760823536E-3</v>
      </c>
      <c r="S3550">
        <f t="shared" si="554"/>
        <v>2.0619901760823536E-3</v>
      </c>
      <c r="T3550">
        <f>I3550*Diccionario!$B$36</f>
        <v>0.58164513725490197</v>
      </c>
      <c r="U3550">
        <f>T3550*Diccionario!$B$42</f>
        <v>5.8746158862745104E-2</v>
      </c>
      <c r="V3550">
        <f>U3550*Diccionario!$B$43</f>
        <v>4.9934235033333337E-2</v>
      </c>
      <c r="W3550">
        <f>V3550*Diccionario!$B$44</f>
        <v>9.4875046563333339E-3</v>
      </c>
      <c r="X3550">
        <f>W3550*Diccionario!$B$45</f>
        <v>3.7001268159700005E-3</v>
      </c>
      <c r="Y3550">
        <f>X3550*Diccionario!$B$46</f>
        <v>3.2931128662133007E-3</v>
      </c>
      <c r="Z3550">
        <f>Y3550*Diccionario!$B$47</f>
        <v>1.2184517604989212E-3</v>
      </c>
      <c r="AA3550">
        <f>Z3550*Diccionario!$B$48</f>
        <v>1.2184517604989212E-3</v>
      </c>
      <c r="AB3550">
        <f>AA3550*Diccionario!$B$49</f>
        <v>9.1383882037419082E-4</v>
      </c>
      <c r="AC3550">
        <f t="shared" si="555"/>
        <v>9.1383882037419082E-4</v>
      </c>
      <c r="AD3550">
        <f t="shared" si="556"/>
        <v>2.9758289964565447E-3</v>
      </c>
      <c r="AE3550">
        <f t="shared" si="557"/>
        <v>4.9867958401595679E-6</v>
      </c>
      <c r="AF3550" t="e">
        <f ca="1">IF(AD3550="","",_xludf.RANK.EQ(AD3550,$AD$2:$AD$5513,0))</f>
        <v>#NAME?</v>
      </c>
      <c r="AH3550" t="str">
        <f t="shared" si="558"/>
        <v>Baja</v>
      </c>
      <c r="AI3550" t="s">
        <v>153</v>
      </c>
      <c r="AJ3550" t="str">
        <f>IFERROR(VLOOKUP(B3550,Maestro_Regionales!$A$2:$B$35,2,FALSE),"Otras zonas")</f>
        <v>Otras zonas</v>
      </c>
      <c r="AK3550" t="str">
        <f t="shared" si="559"/>
        <v>SALUD TOTAL EPS | Otras zonas</v>
      </c>
    </row>
    <row r="3551" spans="1:37">
      <c r="A3551" s="4" t="s">
        <v>1500</v>
      </c>
      <c r="B3551" s="4" t="s">
        <v>1501</v>
      </c>
      <c r="C3551" s="4" t="s">
        <v>1534</v>
      </c>
      <c r="D3551" s="4" t="s">
        <v>1535</v>
      </c>
      <c r="E3551" s="4" t="s">
        <v>90</v>
      </c>
      <c r="F3551" s="4">
        <v>0</v>
      </c>
      <c r="G3551" s="4">
        <v>0</v>
      </c>
      <c r="H3551" s="4">
        <v>95</v>
      </c>
      <c r="I3551">
        <f t="shared" si="550"/>
        <v>95</v>
      </c>
      <c r="J3551">
        <f t="shared" si="551"/>
        <v>0</v>
      </c>
      <c r="K3551">
        <f t="shared" si="552"/>
        <v>0</v>
      </c>
      <c r="L3551">
        <f t="shared" si="553"/>
        <v>1</v>
      </c>
      <c r="M3551">
        <f>I3551*Diccionario!$B$36</f>
        <v>0.21090186274509803</v>
      </c>
      <c r="N3551">
        <f>M3551*Diccionario!$B$37</f>
        <v>2.1301088137254901E-2</v>
      </c>
      <c r="O3551">
        <f>N3551*Diccionario!$B$38</f>
        <v>3.1951632205882352E-3</v>
      </c>
      <c r="P3551">
        <f>O3551*Diccionario!$B$39</f>
        <v>2.8756468985294118E-3</v>
      </c>
      <c r="Q3551">
        <f>P3551*Diccionario!$B$40</f>
        <v>1.1502587594117647E-3</v>
      </c>
      <c r="R3551">
        <f>Q3551*Diccionario!$B$41</f>
        <v>7.4766819361764714E-4</v>
      </c>
      <c r="S3551">
        <f t="shared" si="554"/>
        <v>7.4766819361764714E-4</v>
      </c>
      <c r="T3551">
        <f>I3551*Diccionario!$B$36</f>
        <v>0.21090186274509803</v>
      </c>
      <c r="U3551">
        <f>T3551*Diccionario!$B$42</f>
        <v>2.1301088137254901E-2</v>
      </c>
      <c r="V3551">
        <f>U3551*Diccionario!$B$43</f>
        <v>1.8105924916666665E-2</v>
      </c>
      <c r="W3551">
        <f>V3551*Diccionario!$B$44</f>
        <v>3.4401257341666663E-3</v>
      </c>
      <c r="X3551">
        <f>W3551*Diccionario!$B$45</f>
        <v>1.341649036325E-3</v>
      </c>
      <c r="Y3551">
        <f>X3551*Diccionario!$B$46</f>
        <v>1.1940676423292499E-3</v>
      </c>
      <c r="Z3551">
        <f>Y3551*Diccionario!$B$47</f>
        <v>4.4180502766182246E-4</v>
      </c>
      <c r="AA3551">
        <f>Z3551*Diccionario!$B$48</f>
        <v>4.4180502766182246E-4</v>
      </c>
      <c r="AB3551">
        <f>AA3551*Diccionario!$B$49</f>
        <v>3.3135377074636685E-4</v>
      </c>
      <c r="AC3551">
        <f t="shared" si="555"/>
        <v>3.3135377074636685E-4</v>
      </c>
      <c r="AD3551">
        <f t="shared" si="556"/>
        <v>1.0790219643640139E-3</v>
      </c>
      <c r="AE3551">
        <f t="shared" si="557"/>
        <v>1.808189331355568E-6</v>
      </c>
      <c r="AF3551" t="e">
        <f ca="1">IF(AD3551="","",_xludf.RANK.EQ(AD3551,$AD$2:$AD$5513,0))</f>
        <v>#NAME?</v>
      </c>
      <c r="AH3551" t="str">
        <f t="shared" si="558"/>
        <v>Baja</v>
      </c>
      <c r="AI3551" t="s">
        <v>153</v>
      </c>
      <c r="AJ3551" t="str">
        <f>IFERROR(VLOOKUP(B3551,Maestro_Regionales!$A$2:$B$35,2,FALSE),"Otras zonas")</f>
        <v>Otras zonas</v>
      </c>
      <c r="AK3551" t="str">
        <f t="shared" si="559"/>
        <v>REGIMEN DE EXCEPCION | Otras zonas</v>
      </c>
    </row>
    <row r="3552" spans="1:37">
      <c r="A3552" s="4" t="s">
        <v>1500</v>
      </c>
      <c r="B3552" s="4" t="s">
        <v>1501</v>
      </c>
      <c r="C3552" s="4" t="s">
        <v>1536</v>
      </c>
      <c r="D3552" s="4" t="s">
        <v>1537</v>
      </c>
      <c r="E3552" s="4" t="s">
        <v>87</v>
      </c>
      <c r="F3552" s="4">
        <v>785</v>
      </c>
      <c r="G3552" s="4">
        <v>4807</v>
      </c>
      <c r="H3552" s="4">
        <v>0</v>
      </c>
      <c r="I3552">
        <f t="shared" si="550"/>
        <v>5592</v>
      </c>
      <c r="J3552">
        <f t="shared" si="551"/>
        <v>0.14037911301859798</v>
      </c>
      <c r="K3552">
        <f t="shared" si="552"/>
        <v>0.85962088698140204</v>
      </c>
      <c r="L3552">
        <f t="shared" si="553"/>
        <v>0</v>
      </c>
      <c r="M3552">
        <f>I3552*Diccionario!$B$36</f>
        <v>12.414349647058822</v>
      </c>
      <c r="N3552">
        <f>M3552*Diccionario!$B$37</f>
        <v>1.2538493143529412</v>
      </c>
      <c r="O3552">
        <f>N3552*Diccionario!$B$38</f>
        <v>0.18807739715294117</v>
      </c>
      <c r="P3552">
        <f>O3552*Diccionario!$B$39</f>
        <v>0.16926965743764705</v>
      </c>
      <c r="Q3552">
        <f>P3552*Diccionario!$B$40</f>
        <v>6.7707862975058819E-2</v>
      </c>
      <c r="R3552">
        <f>Q3552*Diccionario!$B$41</f>
        <v>4.4010110933788232E-2</v>
      </c>
      <c r="S3552">
        <f t="shared" si="554"/>
        <v>4.4010110933788232E-2</v>
      </c>
      <c r="T3552">
        <f>I3552*Diccionario!$B$36</f>
        <v>12.414349647058822</v>
      </c>
      <c r="U3552">
        <f>T3552*Diccionario!$B$42</f>
        <v>1.2538493143529412</v>
      </c>
      <c r="V3552">
        <f>U3552*Diccionario!$B$43</f>
        <v>1.0657719172</v>
      </c>
      <c r="W3552">
        <f>V3552*Diccionario!$B$44</f>
        <v>0.202496664268</v>
      </c>
      <c r="X3552">
        <f>W3552*Diccionario!$B$45</f>
        <v>7.8973699064520009E-2</v>
      </c>
      <c r="Y3552">
        <f>X3552*Diccionario!$B$46</f>
        <v>7.0286592167422807E-2</v>
      </c>
      <c r="Z3552">
        <f>Y3552*Diccionario!$B$47</f>
        <v>2.6006039101946439E-2</v>
      </c>
      <c r="AA3552">
        <f>Z3552*Diccionario!$B$48</f>
        <v>2.6006039101946439E-2</v>
      </c>
      <c r="AB3552">
        <f>AA3552*Diccionario!$B$49</f>
        <v>1.9504529326459831E-2</v>
      </c>
      <c r="AC3552">
        <f t="shared" si="555"/>
        <v>1.9504529326459831E-2</v>
      </c>
      <c r="AD3552">
        <f t="shared" si="556"/>
        <v>6.3514640260248056E-2</v>
      </c>
      <c r="AE3552">
        <f t="shared" si="557"/>
        <v>1.0643573411516142E-4</v>
      </c>
      <c r="AF3552" t="e">
        <f ca="1">IF(AD3552="","",_xludf.RANK.EQ(AD3552,$AD$2:$AD$5513,0))</f>
        <v>#NAME?</v>
      </c>
      <c r="AH3552" t="str">
        <f t="shared" si="558"/>
        <v>Baja</v>
      </c>
      <c r="AI3552" t="s">
        <v>153</v>
      </c>
      <c r="AJ3552" t="str">
        <f>IFERROR(VLOOKUP(B3552,Maestro_Regionales!$A$2:$B$35,2,FALSE),"Otras zonas")</f>
        <v>Otras zonas</v>
      </c>
      <c r="AK3552" t="str">
        <f t="shared" si="559"/>
        <v>NUEVA EPS | Otras zonas</v>
      </c>
    </row>
    <row r="3553" spans="1:37">
      <c r="A3553" s="4" t="s">
        <v>1500</v>
      </c>
      <c r="B3553" s="4" t="s">
        <v>1501</v>
      </c>
      <c r="C3553" s="4" t="s">
        <v>1536</v>
      </c>
      <c r="D3553" s="4" t="s">
        <v>1537</v>
      </c>
      <c r="E3553" s="4" t="s">
        <v>89</v>
      </c>
      <c r="F3553" s="4">
        <v>73</v>
      </c>
      <c r="G3553" s="4">
        <v>2921</v>
      </c>
      <c r="H3553" s="4">
        <v>0</v>
      </c>
      <c r="I3553">
        <f t="shared" si="550"/>
        <v>2994</v>
      </c>
      <c r="J3553">
        <f t="shared" si="551"/>
        <v>2.4382097528390115E-2</v>
      </c>
      <c r="K3553">
        <f t="shared" si="552"/>
        <v>0.97561790247160984</v>
      </c>
      <c r="L3553">
        <f t="shared" si="553"/>
        <v>0</v>
      </c>
      <c r="M3553">
        <f>I3553*Diccionario!$B$36</f>
        <v>6.6467387058823526</v>
      </c>
      <c r="N3553">
        <f>M3553*Diccionario!$B$37</f>
        <v>0.67132060929411763</v>
      </c>
      <c r="O3553">
        <f>N3553*Diccionario!$B$38</f>
        <v>0.10069809139411764</v>
      </c>
      <c r="P3553">
        <f>O3553*Diccionario!$B$39</f>
        <v>9.0628282254705886E-2</v>
      </c>
      <c r="Q3553">
        <f>P3553*Diccionario!$B$40</f>
        <v>3.6251312901882354E-2</v>
      </c>
      <c r="R3553">
        <f>Q3553*Diccionario!$B$41</f>
        <v>2.3563353386223531E-2</v>
      </c>
      <c r="S3553">
        <f t="shared" si="554"/>
        <v>2.3563353386223531E-2</v>
      </c>
      <c r="T3553">
        <f>I3553*Diccionario!$B$36</f>
        <v>6.6467387058823526</v>
      </c>
      <c r="U3553">
        <f>T3553*Diccionario!$B$42</f>
        <v>0.67132060929411763</v>
      </c>
      <c r="V3553">
        <f>U3553*Diccionario!$B$43</f>
        <v>0.57062251789999996</v>
      </c>
      <c r="W3553">
        <f>V3553*Diccionario!$B$44</f>
        <v>0.10841827840099999</v>
      </c>
      <c r="X3553">
        <f>W3553*Diccionario!$B$45</f>
        <v>4.2283128576389994E-2</v>
      </c>
      <c r="Y3553">
        <f>X3553*Diccionario!$B$46</f>
        <v>3.7631984432987098E-2</v>
      </c>
      <c r="Z3553">
        <f>Y3553*Diccionario!$B$47</f>
        <v>1.3923834240205227E-2</v>
      </c>
      <c r="AA3553">
        <f>Z3553*Diccionario!$B$48</f>
        <v>1.3923834240205227E-2</v>
      </c>
      <c r="AB3553">
        <f>AA3553*Diccionario!$B$49</f>
        <v>1.044287568015392E-2</v>
      </c>
      <c r="AC3553">
        <f t="shared" si="555"/>
        <v>1.044287568015392E-2</v>
      </c>
      <c r="AD3553">
        <f t="shared" si="556"/>
        <v>3.4006229066377451E-2</v>
      </c>
      <c r="AE3553">
        <f t="shared" si="557"/>
        <v>5.6986514295563906E-5</v>
      </c>
      <c r="AF3553" t="e">
        <f ca="1">IF(AD3553="","",_xludf.RANK.EQ(AD3553,$AD$2:$AD$5513,0))</f>
        <v>#NAME?</v>
      </c>
      <c r="AH3553" t="str">
        <f t="shared" si="558"/>
        <v>Baja</v>
      </c>
      <c r="AI3553" t="s">
        <v>153</v>
      </c>
      <c r="AJ3553" t="str">
        <f>IFERROR(VLOOKUP(B3553,Maestro_Regionales!$A$2:$B$35,2,FALSE),"Otras zonas")</f>
        <v>Otras zonas</v>
      </c>
      <c r="AK3553" t="str">
        <f t="shared" si="559"/>
        <v>PROTEGER EPS (ANTES CAJACOPI EPS) | Otras zonas</v>
      </c>
    </row>
    <row r="3554" spans="1:37">
      <c r="A3554" s="4" t="s">
        <v>1500</v>
      </c>
      <c r="B3554" s="4" t="s">
        <v>1501</v>
      </c>
      <c r="C3554" s="4" t="s">
        <v>1536</v>
      </c>
      <c r="D3554" s="4" t="s">
        <v>1537</v>
      </c>
      <c r="E3554" s="4" t="s">
        <v>416</v>
      </c>
      <c r="F3554" s="4">
        <v>19</v>
      </c>
      <c r="G3554" s="4">
        <v>200</v>
      </c>
      <c r="H3554" s="4">
        <v>0</v>
      </c>
      <c r="I3554">
        <f t="shared" si="550"/>
        <v>219</v>
      </c>
      <c r="J3554">
        <f t="shared" si="551"/>
        <v>8.6757990867579904E-2</v>
      </c>
      <c r="K3554">
        <f t="shared" si="552"/>
        <v>0.91324200913242004</v>
      </c>
      <c r="L3554">
        <f t="shared" si="553"/>
        <v>0</v>
      </c>
      <c r="M3554">
        <f>I3554*Diccionario!$B$36</f>
        <v>0.48618429411764702</v>
      </c>
      <c r="N3554">
        <f>M3554*Diccionario!$B$37</f>
        <v>4.9104613705882351E-2</v>
      </c>
      <c r="O3554">
        <f>N3554*Diccionario!$B$38</f>
        <v>7.3656920558823526E-3</v>
      </c>
      <c r="P3554">
        <f>O3554*Diccionario!$B$39</f>
        <v>6.6291228502941175E-3</v>
      </c>
      <c r="Q3554">
        <f>P3554*Diccionario!$B$40</f>
        <v>2.6516491401176474E-3</v>
      </c>
      <c r="R3554">
        <f>Q3554*Diccionario!$B$41</f>
        <v>1.7235719410764708E-3</v>
      </c>
      <c r="S3554">
        <f t="shared" si="554"/>
        <v>1.7235719410764708E-3</v>
      </c>
      <c r="T3554">
        <f>I3554*Diccionario!$B$36</f>
        <v>0.48618429411764702</v>
      </c>
      <c r="U3554">
        <f>T3554*Diccionario!$B$42</f>
        <v>4.9104613705882351E-2</v>
      </c>
      <c r="V3554">
        <f>U3554*Diccionario!$B$43</f>
        <v>4.1738921649999997E-2</v>
      </c>
      <c r="W3554">
        <f>V3554*Diccionario!$B$44</f>
        <v>7.9303951134999991E-3</v>
      </c>
      <c r="X3554">
        <f>W3554*Diccionario!$B$45</f>
        <v>3.0928540942649998E-3</v>
      </c>
      <c r="Y3554">
        <f>X3554*Diccionario!$B$46</f>
        <v>2.7526401438958499E-3</v>
      </c>
      <c r="Z3554">
        <f>Y3554*Diccionario!$B$47</f>
        <v>1.0184768532414644E-3</v>
      </c>
      <c r="AA3554">
        <f>Z3554*Diccionario!$B$48</f>
        <v>1.0184768532414644E-3</v>
      </c>
      <c r="AB3554">
        <f>AA3554*Diccionario!$B$49</f>
        <v>7.6385763993109829E-4</v>
      </c>
      <c r="AC3554">
        <f t="shared" si="555"/>
        <v>7.6385763993109829E-4</v>
      </c>
      <c r="AD3554">
        <f t="shared" si="556"/>
        <v>2.4874295810075691E-3</v>
      </c>
      <c r="AE3554">
        <f t="shared" si="557"/>
        <v>4.1683522480723097E-6</v>
      </c>
      <c r="AF3554" t="e">
        <f ca="1">IF(AD3554="","",_xludf.RANK.EQ(AD3554,$AD$2:$AD$5513,0))</f>
        <v>#NAME?</v>
      </c>
      <c r="AH3554" t="str">
        <f t="shared" si="558"/>
        <v>Baja</v>
      </c>
      <c r="AI3554" t="s">
        <v>153</v>
      </c>
      <c r="AJ3554" t="str">
        <f>IFERROR(VLOOKUP(B3554,Maestro_Regionales!$A$2:$B$35,2,FALSE),"Otras zonas")</f>
        <v>Otras zonas</v>
      </c>
      <c r="AK3554" t="str">
        <f t="shared" si="559"/>
        <v>CAPITAL SALUD EPS | Otras zonas</v>
      </c>
    </row>
    <row r="3555" spans="1:37">
      <c r="A3555" s="4" t="s">
        <v>1500</v>
      </c>
      <c r="B3555" s="4" t="s">
        <v>1501</v>
      </c>
      <c r="C3555" s="4" t="s">
        <v>1536</v>
      </c>
      <c r="D3555" s="4" t="s">
        <v>1537</v>
      </c>
      <c r="E3555" s="4" t="s">
        <v>90</v>
      </c>
      <c r="F3555" s="4">
        <v>0</v>
      </c>
      <c r="G3555" s="4">
        <v>0</v>
      </c>
      <c r="H3555" s="4">
        <v>123</v>
      </c>
      <c r="I3555">
        <f t="shared" si="550"/>
        <v>123</v>
      </c>
      <c r="J3555">
        <f t="shared" si="551"/>
        <v>0</v>
      </c>
      <c r="K3555">
        <f t="shared" si="552"/>
        <v>0</v>
      </c>
      <c r="L3555">
        <f t="shared" si="553"/>
        <v>1</v>
      </c>
      <c r="M3555">
        <f>I3555*Diccionario!$B$36</f>
        <v>0.27306241176470586</v>
      </c>
      <c r="N3555">
        <f>M3555*Diccionario!$B$37</f>
        <v>2.7579303588235293E-2</v>
      </c>
      <c r="O3555">
        <f>N3555*Diccionario!$B$38</f>
        <v>4.1368955382352938E-3</v>
      </c>
      <c r="P3555">
        <f>O3555*Diccionario!$B$39</f>
        <v>3.7232059844117646E-3</v>
      </c>
      <c r="Q3555">
        <f>P3555*Diccionario!$B$40</f>
        <v>1.4892823937647059E-3</v>
      </c>
      <c r="R3555">
        <f>Q3555*Diccionario!$B$41</f>
        <v>9.6803355594705888E-4</v>
      </c>
      <c r="S3555">
        <f t="shared" si="554"/>
        <v>9.6803355594705888E-4</v>
      </c>
      <c r="T3555">
        <f>I3555*Diccionario!$B$36</f>
        <v>0.27306241176470586</v>
      </c>
      <c r="U3555">
        <f>T3555*Diccionario!$B$42</f>
        <v>2.7579303588235293E-2</v>
      </c>
      <c r="V3555">
        <f>U3555*Diccionario!$B$43</f>
        <v>2.3442408049999999E-2</v>
      </c>
      <c r="W3555">
        <f>V3555*Diccionario!$B$44</f>
        <v>4.4540575294999994E-3</v>
      </c>
      <c r="X3555">
        <f>W3555*Diccionario!$B$45</f>
        <v>1.7370824365049997E-3</v>
      </c>
      <c r="Y3555">
        <f>X3555*Diccionario!$B$46</f>
        <v>1.5460033684894497E-3</v>
      </c>
      <c r="Z3555">
        <f>Y3555*Diccionario!$B$47</f>
        <v>5.7202124634109642E-4</v>
      </c>
      <c r="AA3555">
        <f>Z3555*Diccionario!$B$48</f>
        <v>5.7202124634109642E-4</v>
      </c>
      <c r="AB3555">
        <f>AA3555*Diccionario!$B$49</f>
        <v>4.2901593475582232E-4</v>
      </c>
      <c r="AC3555">
        <f t="shared" si="555"/>
        <v>4.2901593475582232E-4</v>
      </c>
      <c r="AD3555">
        <f t="shared" si="556"/>
        <v>1.3970494907028811E-3</v>
      </c>
      <c r="AE3555">
        <f t="shared" si="557"/>
        <v>2.3411293448077353E-6</v>
      </c>
      <c r="AF3555" t="e">
        <f ca="1">IF(AD3555="","",_xludf.RANK.EQ(AD3555,$AD$2:$AD$5513,0))</f>
        <v>#NAME?</v>
      </c>
      <c r="AH3555" t="str">
        <f t="shared" si="558"/>
        <v>Baja</v>
      </c>
      <c r="AI3555" t="s">
        <v>153</v>
      </c>
      <c r="AJ3555" t="str">
        <f>IFERROR(VLOOKUP(B3555,Maestro_Regionales!$A$2:$B$35,2,FALSE),"Otras zonas")</f>
        <v>Otras zonas</v>
      </c>
      <c r="AK3555" t="str">
        <f t="shared" si="559"/>
        <v>REGIMEN DE EXCEPCION | Otras zonas</v>
      </c>
    </row>
    <row r="3556" spans="1:37">
      <c r="A3556" s="4" t="s">
        <v>1500</v>
      </c>
      <c r="B3556" s="4" t="s">
        <v>1501</v>
      </c>
      <c r="C3556" s="4" t="s">
        <v>1536</v>
      </c>
      <c r="D3556" s="4" t="s">
        <v>1537</v>
      </c>
      <c r="E3556" s="4" t="s">
        <v>85</v>
      </c>
      <c r="F3556" s="4">
        <v>47</v>
      </c>
      <c r="G3556" s="4">
        <v>38</v>
      </c>
      <c r="H3556" s="4">
        <v>0</v>
      </c>
      <c r="I3556">
        <f t="shared" si="550"/>
        <v>85</v>
      </c>
      <c r="J3556">
        <f t="shared" si="551"/>
        <v>0.55294117647058827</v>
      </c>
      <c r="K3556">
        <f t="shared" si="552"/>
        <v>0.44705882352941179</v>
      </c>
      <c r="L3556">
        <f t="shared" si="553"/>
        <v>0</v>
      </c>
      <c r="M3556">
        <f>I3556*Diccionario!$B$36</f>
        <v>0.18870166666666666</v>
      </c>
      <c r="N3556">
        <f>M3556*Diccionario!$B$37</f>
        <v>1.9058868333333333E-2</v>
      </c>
      <c r="O3556">
        <f>N3556*Diccionario!$B$38</f>
        <v>2.85883025E-3</v>
      </c>
      <c r="P3556">
        <f>O3556*Diccionario!$B$39</f>
        <v>2.5729472249999999E-3</v>
      </c>
      <c r="Q3556">
        <f>P3556*Diccionario!$B$40</f>
        <v>1.0291788900000001E-3</v>
      </c>
      <c r="R3556">
        <f>Q3556*Diccionario!$B$41</f>
        <v>6.6896627850000008E-4</v>
      </c>
      <c r="S3556">
        <f t="shared" si="554"/>
        <v>6.6896627850000008E-4</v>
      </c>
      <c r="T3556">
        <f>I3556*Diccionario!$B$36</f>
        <v>0.18870166666666666</v>
      </c>
      <c r="U3556">
        <f>T3556*Diccionario!$B$42</f>
        <v>1.9058868333333333E-2</v>
      </c>
      <c r="V3556">
        <f>U3556*Diccionario!$B$43</f>
        <v>1.6200038083333333E-2</v>
      </c>
      <c r="W3556">
        <f>V3556*Diccionario!$B$44</f>
        <v>3.0780072358333336E-3</v>
      </c>
      <c r="X3556">
        <f>W3556*Diccionario!$B$45</f>
        <v>1.200422821975E-3</v>
      </c>
      <c r="Y3556">
        <f>X3556*Diccionario!$B$46</f>
        <v>1.0683763115577501E-3</v>
      </c>
      <c r="Z3556">
        <f>Y3556*Diccionario!$B$47</f>
        <v>3.952992352763675E-4</v>
      </c>
      <c r="AA3556">
        <f>Z3556*Diccionario!$B$48</f>
        <v>3.952992352763675E-4</v>
      </c>
      <c r="AB3556">
        <f>AA3556*Diccionario!$B$49</f>
        <v>2.9647442645727566E-4</v>
      </c>
      <c r="AC3556">
        <f t="shared" si="555"/>
        <v>2.9647442645727566E-4</v>
      </c>
      <c r="AD3556">
        <f t="shared" si="556"/>
        <v>9.6544070495727574E-4</v>
      </c>
      <c r="AE3556">
        <f t="shared" si="557"/>
        <v>1.6178536122655085E-6</v>
      </c>
      <c r="AF3556" t="e">
        <f ca="1">IF(AD3556="","",_xludf.RANK.EQ(AD3556,$AD$2:$AD$5513,0))</f>
        <v>#NAME?</v>
      </c>
      <c r="AH3556" t="str">
        <f t="shared" si="558"/>
        <v>Baja</v>
      </c>
      <c r="AI3556" t="s">
        <v>153</v>
      </c>
      <c r="AJ3556" t="str">
        <f>IFERROR(VLOOKUP(B3556,Maestro_Regionales!$A$2:$B$35,2,FALSE),"Otras zonas")</f>
        <v>Otras zonas</v>
      </c>
      <c r="AK3556" t="str">
        <f t="shared" si="559"/>
        <v>SALUD TOTAL EPS | Otras zonas</v>
      </c>
    </row>
    <row r="3557" spans="1:37">
      <c r="A3557" s="4" t="s">
        <v>1500</v>
      </c>
      <c r="B3557" s="4" t="s">
        <v>1501</v>
      </c>
      <c r="C3557" s="4" t="s">
        <v>1538</v>
      </c>
      <c r="D3557" s="4" t="s">
        <v>1539</v>
      </c>
      <c r="E3557" s="4" t="s">
        <v>87</v>
      </c>
      <c r="F3557" s="4">
        <v>9669</v>
      </c>
      <c r="G3557" s="4">
        <v>12402</v>
      </c>
      <c r="H3557" s="4">
        <v>0</v>
      </c>
      <c r="I3557">
        <f t="shared" si="550"/>
        <v>22071</v>
      </c>
      <c r="J3557">
        <f t="shared" si="551"/>
        <v>0.43808617643061032</v>
      </c>
      <c r="K3557">
        <f t="shared" si="552"/>
        <v>0.56191382356938968</v>
      </c>
      <c r="L3557">
        <f t="shared" si="553"/>
        <v>0</v>
      </c>
      <c r="M3557">
        <f>I3557*Diccionario!$B$36</f>
        <v>48.998052764705882</v>
      </c>
      <c r="N3557">
        <f>M3557*Diccionario!$B$37</f>
        <v>4.948803329235294</v>
      </c>
      <c r="O3557">
        <f>N3557*Diccionario!$B$38</f>
        <v>0.7423204993852941</v>
      </c>
      <c r="P3557">
        <f>O3557*Diccionario!$B$39</f>
        <v>0.66808844944676471</v>
      </c>
      <c r="Q3557">
        <f>P3557*Diccionario!$B$40</f>
        <v>0.26723537977870587</v>
      </c>
      <c r="R3557">
        <f>Q3557*Diccionario!$B$41</f>
        <v>0.17370299685615884</v>
      </c>
      <c r="S3557">
        <f t="shared" si="554"/>
        <v>0.17370299685615884</v>
      </c>
      <c r="T3557">
        <f>I3557*Diccionario!$B$36</f>
        <v>48.998052764705882</v>
      </c>
      <c r="U3557">
        <f>T3557*Diccionario!$B$42</f>
        <v>4.948803329235294</v>
      </c>
      <c r="V3557">
        <f>U3557*Diccionario!$B$43</f>
        <v>4.2064828298499997</v>
      </c>
      <c r="W3557">
        <f>V3557*Diccionario!$B$44</f>
        <v>0.79923173767149991</v>
      </c>
      <c r="X3557">
        <f>W3557*Diccionario!$B$45</f>
        <v>0.31170037769188497</v>
      </c>
      <c r="Y3557">
        <f>X3557*Diccionario!$B$46</f>
        <v>0.27741333614577762</v>
      </c>
      <c r="Z3557">
        <f>Y3557*Diccionario!$B$47</f>
        <v>0.10264293437393772</v>
      </c>
      <c r="AA3557">
        <f>Z3557*Diccionario!$B$48</f>
        <v>0.10264293437393772</v>
      </c>
      <c r="AB3557">
        <f>AA3557*Diccionario!$B$49</f>
        <v>7.6982200780453286E-2</v>
      </c>
      <c r="AC3557">
        <f t="shared" si="555"/>
        <v>7.6982200780453286E-2</v>
      </c>
      <c r="AD3557">
        <f t="shared" si="556"/>
        <v>0.25068519763661212</v>
      </c>
      <c r="AE3557">
        <f t="shared" si="557"/>
        <v>4.2008996560367098E-4</v>
      </c>
      <c r="AF3557" t="e">
        <f ca="1">IF(AD3557="","",_xludf.RANK.EQ(AD3557,$AD$2:$AD$5513,0))</f>
        <v>#NAME?</v>
      </c>
      <c r="AH3557" t="str">
        <f t="shared" si="558"/>
        <v>Media</v>
      </c>
      <c r="AI3557" t="s">
        <v>153</v>
      </c>
      <c r="AJ3557" t="str">
        <f>IFERROR(VLOOKUP(B3557,Maestro_Regionales!$A$2:$B$35,2,FALSE),"Otras zonas")</f>
        <v>Otras zonas</v>
      </c>
      <c r="AK3557" t="str">
        <f t="shared" si="559"/>
        <v>NUEVA EPS | Otras zonas</v>
      </c>
    </row>
    <row r="3558" spans="1:37">
      <c r="A3558" s="4" t="s">
        <v>1500</v>
      </c>
      <c r="B3558" s="4" t="s">
        <v>1501</v>
      </c>
      <c r="C3558" s="4" t="s">
        <v>1538</v>
      </c>
      <c r="D3558" s="4" t="s">
        <v>1539</v>
      </c>
      <c r="E3558" s="4" t="s">
        <v>1095</v>
      </c>
      <c r="F3558" s="4">
        <v>1896</v>
      </c>
      <c r="G3558" s="4">
        <v>13734</v>
      </c>
      <c r="H3558" s="4">
        <v>0</v>
      </c>
      <c r="I3558">
        <f t="shared" si="550"/>
        <v>15630</v>
      </c>
      <c r="J3558">
        <f t="shared" si="551"/>
        <v>0.12130518234165068</v>
      </c>
      <c r="K3558">
        <f t="shared" si="552"/>
        <v>0.87869481765834934</v>
      </c>
      <c r="L3558">
        <f t="shared" si="553"/>
        <v>0</v>
      </c>
      <c r="M3558">
        <f>I3558*Diccionario!$B$36</f>
        <v>34.698906470588234</v>
      </c>
      <c r="N3558">
        <f>M3558*Diccionario!$B$37</f>
        <v>3.5045895535294118</v>
      </c>
      <c r="O3558">
        <f>N3558*Diccionario!$B$38</f>
        <v>0.52568843302941171</v>
      </c>
      <c r="P3558">
        <f>O3558*Diccionario!$B$39</f>
        <v>0.47311958972647056</v>
      </c>
      <c r="Q3558">
        <f>P3558*Diccionario!$B$40</f>
        <v>0.18924783589058825</v>
      </c>
      <c r="R3558">
        <f>Q3558*Diccionario!$B$41</f>
        <v>0.12301109332888237</v>
      </c>
      <c r="S3558">
        <f t="shared" si="554"/>
        <v>0.12301109332888237</v>
      </c>
      <c r="T3558">
        <f>I3558*Diccionario!$B$36</f>
        <v>34.698906470588234</v>
      </c>
      <c r="U3558">
        <f>T3558*Diccionario!$B$42</f>
        <v>3.5045895535294118</v>
      </c>
      <c r="V3558">
        <f>U3558*Diccionario!$B$43</f>
        <v>2.9789011204999998</v>
      </c>
      <c r="W3558">
        <f>V3558*Diccionario!$B$44</f>
        <v>0.56599121289499998</v>
      </c>
      <c r="X3558">
        <f>W3558*Diccionario!$B$45</f>
        <v>0.22073657302905</v>
      </c>
      <c r="Y3558">
        <f>X3558*Diccionario!$B$46</f>
        <v>0.19645554999585452</v>
      </c>
      <c r="Z3558">
        <f>Y3558*Diccionario!$B$47</f>
        <v>7.2688553498466174E-2</v>
      </c>
      <c r="AA3558">
        <f>Z3558*Diccionario!$B$48</f>
        <v>7.2688553498466174E-2</v>
      </c>
      <c r="AB3558">
        <f>AA3558*Diccionario!$B$49</f>
        <v>5.4516415123849631E-2</v>
      </c>
      <c r="AC3558">
        <f t="shared" si="555"/>
        <v>5.4516415123849631E-2</v>
      </c>
      <c r="AD3558">
        <f t="shared" si="556"/>
        <v>0.17752750845273199</v>
      </c>
      <c r="AE3558">
        <f t="shared" si="557"/>
        <v>2.9749472893776348E-4</v>
      </c>
      <c r="AF3558" t="e">
        <f ca="1">IF(AD3558="","",_xludf.RANK.EQ(AD3558,$AD$2:$AD$5513,0))</f>
        <v>#NAME?</v>
      </c>
      <c r="AH3558" t="str">
        <f t="shared" si="558"/>
        <v>Media</v>
      </c>
      <c r="AI3558" t="s">
        <v>153</v>
      </c>
      <c r="AJ3558" t="str">
        <f>IFERROR(VLOOKUP(B3558,Maestro_Regionales!$A$2:$B$35,2,FALSE),"Otras zonas")</f>
        <v>Otras zonas</v>
      </c>
      <c r="AK3558" t="str">
        <f t="shared" si="559"/>
        <v>PIJAOS SALUD EPSI | Otras zonas</v>
      </c>
    </row>
    <row r="3559" spans="1:37">
      <c r="A3559" s="4" t="s">
        <v>1500</v>
      </c>
      <c r="B3559" s="4" t="s">
        <v>1501</v>
      </c>
      <c r="C3559" s="4" t="s">
        <v>1538</v>
      </c>
      <c r="D3559" s="4" t="s">
        <v>1539</v>
      </c>
      <c r="E3559" s="4" t="s">
        <v>85</v>
      </c>
      <c r="F3559" s="4">
        <v>10831</v>
      </c>
      <c r="G3559" s="4">
        <v>3975</v>
      </c>
      <c r="H3559" s="4">
        <v>0</v>
      </c>
      <c r="I3559">
        <f t="shared" si="550"/>
        <v>14806</v>
      </c>
      <c r="J3559">
        <f t="shared" si="551"/>
        <v>0.73152775901661493</v>
      </c>
      <c r="K3559">
        <f t="shared" si="552"/>
        <v>0.26847224098338512</v>
      </c>
      <c r="L3559">
        <f t="shared" si="553"/>
        <v>0</v>
      </c>
      <c r="M3559">
        <f>I3559*Diccionario!$B$36</f>
        <v>32.869610313725488</v>
      </c>
      <c r="N3559">
        <f>M3559*Diccionario!$B$37</f>
        <v>3.3198306416862744</v>
      </c>
      <c r="O3559">
        <f>N3559*Diccionario!$B$38</f>
        <v>0.49797459625294116</v>
      </c>
      <c r="P3559">
        <f>O3559*Diccionario!$B$39</f>
        <v>0.44817713662764708</v>
      </c>
      <c r="Q3559">
        <f>P3559*Diccionario!$B$40</f>
        <v>0.17927085465105885</v>
      </c>
      <c r="R3559">
        <f>Q3559*Diccionario!$B$41</f>
        <v>0.11652605552318826</v>
      </c>
      <c r="S3559">
        <f t="shared" si="554"/>
        <v>0.11652605552318826</v>
      </c>
      <c r="T3559">
        <f>I3559*Diccionario!$B$36</f>
        <v>32.869610313725488</v>
      </c>
      <c r="U3559">
        <f>T3559*Diccionario!$B$42</f>
        <v>3.3198306416862744</v>
      </c>
      <c r="V3559">
        <f>U3559*Diccionario!$B$43</f>
        <v>2.821856045433333</v>
      </c>
      <c r="W3559">
        <f>V3559*Diccionario!$B$44</f>
        <v>0.53615264863233325</v>
      </c>
      <c r="X3559">
        <f>W3559*Diccionario!$B$45</f>
        <v>0.20909953296660996</v>
      </c>
      <c r="Y3559">
        <f>X3559*Diccionario!$B$46</f>
        <v>0.18609858434028287</v>
      </c>
      <c r="Z3559">
        <f>Y3559*Diccionario!$B$47</f>
        <v>6.8856476205904654E-2</v>
      </c>
      <c r="AA3559">
        <f>Z3559*Diccionario!$B$48</f>
        <v>6.8856476205904654E-2</v>
      </c>
      <c r="AB3559">
        <f>AA3559*Diccionario!$B$49</f>
        <v>5.1642357154428491E-2</v>
      </c>
      <c r="AC3559">
        <f t="shared" si="555"/>
        <v>5.1642357154428491E-2</v>
      </c>
      <c r="AD3559">
        <f t="shared" si="556"/>
        <v>0.16816841267761676</v>
      </c>
      <c r="AE3559">
        <f t="shared" si="557"/>
        <v>2.8181106568474256E-4</v>
      </c>
      <c r="AF3559" t="e">
        <f ca="1">IF(AD3559="","",_xludf.RANK.EQ(AD3559,$AD$2:$AD$5513,0))</f>
        <v>#NAME?</v>
      </c>
      <c r="AH3559" t="str">
        <f t="shared" si="558"/>
        <v>Media</v>
      </c>
      <c r="AI3559" t="s">
        <v>153</v>
      </c>
      <c r="AJ3559" t="str">
        <f>IFERROR(VLOOKUP(B3559,Maestro_Regionales!$A$2:$B$35,2,FALSE),"Otras zonas")</f>
        <v>Otras zonas</v>
      </c>
      <c r="AK3559" t="str">
        <f t="shared" si="559"/>
        <v>SALUD TOTAL EPS | Otras zonas</v>
      </c>
    </row>
    <row r="3560" spans="1:37">
      <c r="A3560" s="4" t="s">
        <v>1500</v>
      </c>
      <c r="B3560" s="4" t="s">
        <v>1501</v>
      </c>
      <c r="C3560" s="4" t="s">
        <v>1538</v>
      </c>
      <c r="D3560" s="4" t="s">
        <v>1539</v>
      </c>
      <c r="E3560" s="4" t="s">
        <v>89</v>
      </c>
      <c r="F3560" s="4">
        <v>1209</v>
      </c>
      <c r="G3560" s="4">
        <v>7798</v>
      </c>
      <c r="H3560" s="4">
        <v>0</v>
      </c>
      <c r="I3560">
        <f t="shared" si="550"/>
        <v>9007</v>
      </c>
      <c r="J3560">
        <f t="shared" si="551"/>
        <v>0.13422893305207062</v>
      </c>
      <c r="K3560">
        <f t="shared" si="552"/>
        <v>0.86577106694792938</v>
      </c>
      <c r="L3560">
        <f t="shared" si="553"/>
        <v>0</v>
      </c>
      <c r="M3560">
        <f>I3560*Diccionario!$B$36</f>
        <v>19.995716607843136</v>
      </c>
      <c r="N3560">
        <f>M3560*Diccionario!$B$37</f>
        <v>2.019567377392157</v>
      </c>
      <c r="O3560">
        <f>N3560*Diccionario!$B$38</f>
        <v>0.30293510660882356</v>
      </c>
      <c r="P3560">
        <f>O3560*Diccionario!$B$39</f>
        <v>0.27264159594794118</v>
      </c>
      <c r="Q3560">
        <f>P3560*Diccionario!$B$40</f>
        <v>0.10905663837917648</v>
      </c>
      <c r="R3560">
        <f>Q3560*Diccionario!$B$41</f>
        <v>7.0886814946464718E-2</v>
      </c>
      <c r="S3560">
        <f t="shared" si="554"/>
        <v>7.0886814946464718E-2</v>
      </c>
      <c r="T3560">
        <f>I3560*Diccionario!$B$36</f>
        <v>19.995716607843136</v>
      </c>
      <c r="U3560">
        <f>T3560*Diccionario!$B$42</f>
        <v>2.019567377392157</v>
      </c>
      <c r="V3560">
        <f>U3560*Diccionario!$B$43</f>
        <v>1.7166322707833335</v>
      </c>
      <c r="W3560">
        <f>V3560*Diccionario!$B$44</f>
        <v>0.32616013144883338</v>
      </c>
      <c r="X3560">
        <f>W3560*Diccionario!$B$45</f>
        <v>0.12720245126504504</v>
      </c>
      <c r="Y3560">
        <f>X3560*Diccionario!$B$46</f>
        <v>0.11321018162589008</v>
      </c>
      <c r="Z3560">
        <f>Y3560*Diccionario!$B$47</f>
        <v>4.1887767201579329E-2</v>
      </c>
      <c r="AA3560">
        <f>Z3560*Diccionario!$B$48</f>
        <v>4.1887767201579329E-2</v>
      </c>
      <c r="AB3560">
        <f>AA3560*Diccionario!$B$49</f>
        <v>3.1415825401184497E-2</v>
      </c>
      <c r="AC3560">
        <f t="shared" si="555"/>
        <v>3.1415825401184497E-2</v>
      </c>
      <c r="AD3560">
        <f t="shared" si="556"/>
        <v>0.10230264034764922</v>
      </c>
      <c r="AE3560">
        <f t="shared" si="557"/>
        <v>1.7143538218441687E-4</v>
      </c>
      <c r="AF3560" t="e">
        <f ca="1">IF(AD3560="","",_xludf.RANK.EQ(AD3560,$AD$2:$AD$5513,0))</f>
        <v>#NAME?</v>
      </c>
      <c r="AH3560" t="str">
        <f t="shared" si="558"/>
        <v>Baja</v>
      </c>
      <c r="AI3560" t="s">
        <v>153</v>
      </c>
      <c r="AJ3560" t="str">
        <f>IFERROR(VLOOKUP(B3560,Maestro_Regionales!$A$2:$B$35,2,FALSE),"Otras zonas")</f>
        <v>Otras zonas</v>
      </c>
      <c r="AK3560" t="str">
        <f t="shared" si="559"/>
        <v>PROTEGER EPS (ANTES CAJACOPI EPS) | Otras zonas</v>
      </c>
    </row>
    <row r="3561" spans="1:37">
      <c r="A3561" s="4" t="s">
        <v>1500</v>
      </c>
      <c r="B3561" s="4" t="s">
        <v>1501</v>
      </c>
      <c r="C3561" s="4" t="s">
        <v>1538</v>
      </c>
      <c r="D3561" s="4" t="s">
        <v>1539</v>
      </c>
      <c r="E3561" s="4" t="s">
        <v>91</v>
      </c>
      <c r="F3561" s="4">
        <v>2163</v>
      </c>
      <c r="G3561" s="4">
        <v>1461</v>
      </c>
      <c r="H3561" s="4">
        <v>0</v>
      </c>
      <c r="I3561">
        <f t="shared" si="550"/>
        <v>3624</v>
      </c>
      <c r="J3561">
        <f t="shared" si="551"/>
        <v>0.59685430463576161</v>
      </c>
      <c r="K3561">
        <f t="shared" si="552"/>
        <v>0.40314569536423839</v>
      </c>
      <c r="L3561">
        <f t="shared" si="553"/>
        <v>0</v>
      </c>
      <c r="M3561">
        <f>I3561*Diccionario!$B$36</f>
        <v>8.0453510588235293</v>
      </c>
      <c r="N3561">
        <f>M3561*Diccionario!$B$37</f>
        <v>0.81258045694117653</v>
      </c>
      <c r="O3561">
        <f>N3561*Diccionario!$B$38</f>
        <v>0.12188706854117648</v>
      </c>
      <c r="P3561">
        <f>O3561*Diccionario!$B$39</f>
        <v>0.10969836168705883</v>
      </c>
      <c r="Q3561">
        <f>P3561*Diccionario!$B$40</f>
        <v>4.3879344674823538E-2</v>
      </c>
      <c r="R3561">
        <f>Q3561*Diccionario!$B$41</f>
        <v>2.8521574038635301E-2</v>
      </c>
      <c r="S3561">
        <f t="shared" si="554"/>
        <v>2.8521574038635301E-2</v>
      </c>
      <c r="T3561">
        <f>I3561*Diccionario!$B$36</f>
        <v>8.0453510588235293</v>
      </c>
      <c r="U3561">
        <f>T3561*Diccionario!$B$42</f>
        <v>0.81258045694117653</v>
      </c>
      <c r="V3561">
        <f>U3561*Diccionario!$B$43</f>
        <v>0.69069338840000005</v>
      </c>
      <c r="W3561">
        <f>V3561*Diccionario!$B$44</f>
        <v>0.131231743796</v>
      </c>
      <c r="X3561">
        <f>W3561*Diccionario!$B$45</f>
        <v>5.1180380080439999E-2</v>
      </c>
      <c r="Y3561">
        <f>X3561*Diccionario!$B$46</f>
        <v>4.5550538271591598E-2</v>
      </c>
      <c r="Z3561">
        <f>Y3561*Diccionario!$B$47</f>
        <v>1.6853699160488893E-2</v>
      </c>
      <c r="AA3561">
        <f>Z3561*Diccionario!$B$48</f>
        <v>1.6853699160488893E-2</v>
      </c>
      <c r="AB3561">
        <f>AA3561*Diccionario!$B$49</f>
        <v>1.264027437036667E-2</v>
      </c>
      <c r="AC3561">
        <f t="shared" si="555"/>
        <v>1.264027437036667E-2</v>
      </c>
      <c r="AD3561">
        <f t="shared" si="556"/>
        <v>4.1161848409001972E-2</v>
      </c>
      <c r="AE3561">
        <f t="shared" si="557"/>
        <v>6.8977664598237677E-5</v>
      </c>
      <c r="AF3561" t="e">
        <f ca="1">IF(AD3561="","",_xludf.RANK.EQ(AD3561,$AD$2:$AD$5513,0))</f>
        <v>#NAME?</v>
      </c>
      <c r="AH3561" t="str">
        <f t="shared" si="558"/>
        <v>Baja</v>
      </c>
      <c r="AI3561" t="s">
        <v>153</v>
      </c>
      <c r="AJ3561" t="str">
        <f>IFERROR(VLOOKUP(B3561,Maestro_Regionales!$A$2:$B$35,2,FALSE),"Otras zonas")</f>
        <v>Otras zonas</v>
      </c>
      <c r="AK3561" t="str">
        <f t="shared" si="559"/>
        <v>FAMISANAR | Otras zonas</v>
      </c>
    </row>
    <row r="3562" spans="1:37">
      <c r="A3562" s="4" t="s">
        <v>1500</v>
      </c>
      <c r="B3562" s="4" t="s">
        <v>1501</v>
      </c>
      <c r="C3562" s="4" t="s">
        <v>1538</v>
      </c>
      <c r="D3562" s="4" t="s">
        <v>1539</v>
      </c>
      <c r="E3562" s="4" t="s">
        <v>416</v>
      </c>
      <c r="F3562" s="4">
        <v>597</v>
      </c>
      <c r="G3562" s="4">
        <v>2193</v>
      </c>
      <c r="H3562" s="4">
        <v>0</v>
      </c>
      <c r="I3562">
        <f t="shared" si="550"/>
        <v>2790</v>
      </c>
      <c r="J3562">
        <f t="shared" si="551"/>
        <v>0.21397849462365592</v>
      </c>
      <c r="K3562">
        <f t="shared" si="552"/>
        <v>0.78602150537634408</v>
      </c>
      <c r="L3562">
        <f t="shared" si="553"/>
        <v>0</v>
      </c>
      <c r="M3562">
        <f>I3562*Diccionario!$B$36</f>
        <v>6.1938547058823525</v>
      </c>
      <c r="N3562">
        <f>M3562*Diccionario!$B$37</f>
        <v>0.62557932529411764</v>
      </c>
      <c r="O3562">
        <f>N3562*Diccionario!$B$38</f>
        <v>9.3836898794117649E-2</v>
      </c>
      <c r="P3562">
        <f>O3562*Diccionario!$B$39</f>
        <v>8.4453208914705882E-2</v>
      </c>
      <c r="Q3562">
        <f>P3562*Diccionario!$B$40</f>
        <v>3.3781283565882357E-2</v>
      </c>
      <c r="R3562">
        <f>Q3562*Diccionario!$B$41</f>
        <v>2.1957834317823534E-2</v>
      </c>
      <c r="S3562">
        <f t="shared" si="554"/>
        <v>2.1957834317823534E-2</v>
      </c>
      <c r="T3562">
        <f>I3562*Diccionario!$B$36</f>
        <v>6.1938547058823525</v>
      </c>
      <c r="U3562">
        <f>T3562*Diccionario!$B$42</f>
        <v>0.62557932529411764</v>
      </c>
      <c r="V3562">
        <f>U3562*Diccionario!$B$43</f>
        <v>0.53174242650000003</v>
      </c>
      <c r="W3562">
        <f>V3562*Diccionario!$B$44</f>
        <v>0.10103106103500001</v>
      </c>
      <c r="X3562">
        <f>W3562*Diccionario!$B$45</f>
        <v>3.9402113803650003E-2</v>
      </c>
      <c r="Y3562">
        <f>X3562*Diccionario!$B$46</f>
        <v>3.5067881285248501E-2</v>
      </c>
      <c r="Z3562">
        <f>Y3562*Diccionario!$B$47</f>
        <v>1.2975116075541944E-2</v>
      </c>
      <c r="AA3562">
        <f>Z3562*Diccionario!$B$48</f>
        <v>1.2975116075541944E-2</v>
      </c>
      <c r="AB3562">
        <f>AA3562*Diccionario!$B$49</f>
        <v>9.7313370566564587E-3</v>
      </c>
      <c r="AC3562">
        <f t="shared" si="555"/>
        <v>9.7313370566564587E-3</v>
      </c>
      <c r="AD3562">
        <f t="shared" si="556"/>
        <v>3.1689171374479991E-2</v>
      </c>
      <c r="AE3562">
        <f t="shared" si="557"/>
        <v>5.3103665626126682E-5</v>
      </c>
      <c r="AF3562" t="e">
        <f ca="1">IF(AD3562="","",_xludf.RANK.EQ(AD3562,$AD$2:$AD$5513,0))</f>
        <v>#NAME?</v>
      </c>
      <c r="AH3562" t="str">
        <f t="shared" si="558"/>
        <v>Baja</v>
      </c>
      <c r="AI3562" t="s">
        <v>153</v>
      </c>
      <c r="AJ3562" t="str">
        <f>IFERROR(VLOOKUP(B3562,Maestro_Regionales!$A$2:$B$35,2,FALSE),"Otras zonas")</f>
        <v>Otras zonas</v>
      </c>
      <c r="AK3562" t="str">
        <f t="shared" si="559"/>
        <v>CAPITAL SALUD EPS | Otras zonas</v>
      </c>
    </row>
    <row r="3563" spans="1:37">
      <c r="A3563" s="4" t="s">
        <v>1500</v>
      </c>
      <c r="B3563" s="4" t="s">
        <v>1501</v>
      </c>
      <c r="C3563" s="4" t="s">
        <v>1538</v>
      </c>
      <c r="D3563" s="4" t="s">
        <v>1539</v>
      </c>
      <c r="E3563" s="4" t="s">
        <v>417</v>
      </c>
      <c r="F3563" s="4">
        <v>305</v>
      </c>
      <c r="G3563" s="4">
        <v>2175</v>
      </c>
      <c r="H3563" s="4">
        <v>0</v>
      </c>
      <c r="I3563">
        <f t="shared" si="550"/>
        <v>2480</v>
      </c>
      <c r="J3563">
        <f t="shared" si="551"/>
        <v>0.12298387096774194</v>
      </c>
      <c r="K3563">
        <f t="shared" si="552"/>
        <v>0.87701612903225812</v>
      </c>
      <c r="L3563">
        <f t="shared" si="553"/>
        <v>0</v>
      </c>
      <c r="M3563">
        <f>I3563*Diccionario!$B$36</f>
        <v>5.5056486274509799</v>
      </c>
      <c r="N3563">
        <f>M3563*Diccionario!$B$37</f>
        <v>0.55607051137254904</v>
      </c>
      <c r="O3563">
        <f>N3563*Diccionario!$B$38</f>
        <v>8.3410576705882353E-2</v>
      </c>
      <c r="P3563">
        <f>O3563*Diccionario!$B$39</f>
        <v>7.5069519035294116E-2</v>
      </c>
      <c r="Q3563">
        <f>P3563*Diccionario!$B$40</f>
        <v>3.0027807614117649E-2</v>
      </c>
      <c r="R3563">
        <f>Q3563*Diccionario!$B$41</f>
        <v>1.9518074949176473E-2</v>
      </c>
      <c r="S3563">
        <f t="shared" si="554"/>
        <v>1.9518074949176473E-2</v>
      </c>
      <c r="T3563">
        <f>I3563*Diccionario!$B$36</f>
        <v>5.5056486274509799</v>
      </c>
      <c r="U3563">
        <f>T3563*Diccionario!$B$42</f>
        <v>0.55607051137254904</v>
      </c>
      <c r="V3563">
        <f>U3563*Diccionario!$B$43</f>
        <v>0.47265993466666667</v>
      </c>
      <c r="W3563">
        <f>V3563*Diccionario!$B$44</f>
        <v>8.9805387586666674E-2</v>
      </c>
      <c r="X3563">
        <f>W3563*Diccionario!$B$45</f>
        <v>3.5024101158800003E-2</v>
      </c>
      <c r="Y3563">
        <f>X3563*Diccionario!$B$46</f>
        <v>3.1171450031332003E-2</v>
      </c>
      <c r="Z3563">
        <f>Y3563*Diccionario!$B$47</f>
        <v>1.153343651159284E-2</v>
      </c>
      <c r="AA3563">
        <f>Z3563*Diccionario!$B$48</f>
        <v>1.153343651159284E-2</v>
      </c>
      <c r="AB3563">
        <f>AA3563*Diccionario!$B$49</f>
        <v>8.6500773836946307E-3</v>
      </c>
      <c r="AC3563">
        <f t="shared" si="555"/>
        <v>8.6500773836946307E-3</v>
      </c>
      <c r="AD3563">
        <f t="shared" si="556"/>
        <v>2.8168152332871104E-2</v>
      </c>
      <c r="AE3563">
        <f t="shared" si="557"/>
        <v>4.7203258334334835E-5</v>
      </c>
      <c r="AF3563" t="e">
        <f ca="1">IF(AD3563="","",_xludf.RANK.EQ(AD3563,$AD$2:$AD$5513,0))</f>
        <v>#NAME?</v>
      </c>
      <c r="AH3563" t="str">
        <f t="shared" si="558"/>
        <v>Baja</v>
      </c>
      <c r="AI3563" t="s">
        <v>153</v>
      </c>
      <c r="AJ3563" t="str">
        <f>IFERROR(VLOOKUP(B3563,Maestro_Regionales!$A$2:$B$35,2,FALSE),"Otras zonas")</f>
        <v>Otras zonas</v>
      </c>
      <c r="AK3563" t="str">
        <f t="shared" si="559"/>
        <v>MALLAMAS EPSI | Otras zonas</v>
      </c>
    </row>
    <row r="3564" spans="1:37">
      <c r="A3564" s="4" t="s">
        <v>1500</v>
      </c>
      <c r="B3564" s="4" t="s">
        <v>1501</v>
      </c>
      <c r="C3564" s="4" t="s">
        <v>1538</v>
      </c>
      <c r="D3564" s="4" t="s">
        <v>1539</v>
      </c>
      <c r="E3564" s="4" t="s">
        <v>90</v>
      </c>
      <c r="F3564" s="4">
        <v>0</v>
      </c>
      <c r="G3564" s="4">
        <v>0</v>
      </c>
      <c r="H3564" s="4">
        <v>1285</v>
      </c>
      <c r="I3564">
        <f t="shared" si="550"/>
        <v>1285</v>
      </c>
      <c r="J3564">
        <f t="shared" si="551"/>
        <v>0</v>
      </c>
      <c r="K3564">
        <f t="shared" si="552"/>
        <v>0</v>
      </c>
      <c r="L3564">
        <f t="shared" si="553"/>
        <v>1</v>
      </c>
      <c r="M3564">
        <f>I3564*Diccionario!$B$36</f>
        <v>2.8527251960784312</v>
      </c>
      <c r="N3564">
        <f>M3564*Diccionario!$B$37</f>
        <v>0.2881252448039216</v>
      </c>
      <c r="O3564">
        <f>N3564*Diccionario!$B$38</f>
        <v>4.3218786720588237E-2</v>
      </c>
      <c r="P3564">
        <f>O3564*Diccionario!$B$39</f>
        <v>3.8896908048529417E-2</v>
      </c>
      <c r="Q3564">
        <f>P3564*Diccionario!$B$40</f>
        <v>1.5558763219411768E-2</v>
      </c>
      <c r="R3564">
        <f>Q3564*Diccionario!$B$41</f>
        <v>1.0113196092617649E-2</v>
      </c>
      <c r="S3564">
        <f t="shared" si="554"/>
        <v>1.0113196092617649E-2</v>
      </c>
      <c r="T3564">
        <f>I3564*Diccionario!$B$36</f>
        <v>2.8527251960784312</v>
      </c>
      <c r="U3564">
        <f>T3564*Diccionario!$B$42</f>
        <v>0.2881252448039216</v>
      </c>
      <c r="V3564">
        <f>U3564*Diccionario!$B$43</f>
        <v>0.24490645808333336</v>
      </c>
      <c r="W3564">
        <f>V3564*Diccionario!$B$44</f>
        <v>4.6532227035833339E-2</v>
      </c>
      <c r="X3564">
        <f>W3564*Diccionario!$B$45</f>
        <v>1.8147568543975003E-2</v>
      </c>
      <c r="Y3564">
        <f>X3564*Diccionario!$B$46</f>
        <v>1.6151336004137751E-2</v>
      </c>
      <c r="Z3564">
        <f>Y3564*Diccionario!$B$47</f>
        <v>5.9759943215309677E-3</v>
      </c>
      <c r="AA3564">
        <f>Z3564*Diccionario!$B$48</f>
        <v>5.9759943215309677E-3</v>
      </c>
      <c r="AB3564">
        <f>AA3564*Diccionario!$B$49</f>
        <v>4.481995741148226E-3</v>
      </c>
      <c r="AC3564">
        <f t="shared" si="555"/>
        <v>4.481995741148226E-3</v>
      </c>
      <c r="AD3564">
        <f t="shared" si="556"/>
        <v>1.4595191833765876E-2</v>
      </c>
      <c r="AE3564">
        <f t="shared" si="557"/>
        <v>2.445813990307269E-5</v>
      </c>
      <c r="AF3564" t="e">
        <f ca="1">IF(AD3564="","",_xludf.RANK.EQ(AD3564,$AD$2:$AD$5513,0))</f>
        <v>#NAME?</v>
      </c>
      <c r="AH3564" t="str">
        <f t="shared" si="558"/>
        <v>Baja</v>
      </c>
      <c r="AI3564" t="s">
        <v>153</v>
      </c>
      <c r="AJ3564" t="str">
        <f>IFERROR(VLOOKUP(B3564,Maestro_Regionales!$A$2:$B$35,2,FALSE),"Otras zonas")</f>
        <v>Otras zonas</v>
      </c>
      <c r="AK3564" t="str">
        <f t="shared" si="559"/>
        <v>REGIMEN DE EXCEPCION | Otras zonas</v>
      </c>
    </row>
    <row r="3565" spans="1:37">
      <c r="A3565" s="4" t="s">
        <v>1500</v>
      </c>
      <c r="B3565" s="4" t="s">
        <v>1501</v>
      </c>
      <c r="C3565" s="4" t="s">
        <v>1538</v>
      </c>
      <c r="D3565" s="4" t="s">
        <v>1539</v>
      </c>
      <c r="E3565" s="4" t="s">
        <v>86</v>
      </c>
      <c r="F3565" s="4">
        <v>762</v>
      </c>
      <c r="G3565" s="4">
        <v>177</v>
      </c>
      <c r="H3565" s="4">
        <v>0</v>
      </c>
      <c r="I3565">
        <f t="shared" si="550"/>
        <v>939</v>
      </c>
      <c r="J3565">
        <f t="shared" si="551"/>
        <v>0.81150159744408945</v>
      </c>
      <c r="K3565">
        <f t="shared" si="552"/>
        <v>0.18849840255591055</v>
      </c>
      <c r="L3565">
        <f t="shared" si="553"/>
        <v>0</v>
      </c>
      <c r="M3565">
        <f>I3565*Diccionario!$B$36</f>
        <v>2.0845984117647056</v>
      </c>
      <c r="N3565">
        <f>M3565*Diccionario!$B$37</f>
        <v>0.21054443958823529</v>
      </c>
      <c r="O3565">
        <f>N3565*Diccionario!$B$38</f>
        <v>3.158166593823529E-2</v>
      </c>
      <c r="P3565">
        <f>O3565*Diccionario!$B$39</f>
        <v>2.8423499344411761E-2</v>
      </c>
      <c r="Q3565">
        <f>P3565*Diccionario!$B$40</f>
        <v>1.1369399737764706E-2</v>
      </c>
      <c r="R3565">
        <f>Q3565*Diccionario!$B$41</f>
        <v>7.3901098295470593E-3</v>
      </c>
      <c r="S3565">
        <f t="shared" si="554"/>
        <v>7.3901098295470593E-3</v>
      </c>
      <c r="T3565">
        <f>I3565*Diccionario!$B$36</f>
        <v>2.0845984117647056</v>
      </c>
      <c r="U3565">
        <f>T3565*Diccionario!$B$42</f>
        <v>0.21054443958823529</v>
      </c>
      <c r="V3565">
        <f>U3565*Diccionario!$B$43</f>
        <v>0.17896277364999999</v>
      </c>
      <c r="W3565">
        <f>V3565*Diccionario!$B$44</f>
        <v>3.40029269935E-2</v>
      </c>
      <c r="X3565">
        <f>W3565*Diccionario!$B$45</f>
        <v>1.3261141527465001E-2</v>
      </c>
      <c r="Y3565">
        <f>X3565*Diccionario!$B$46</f>
        <v>1.1802415959443851E-2</v>
      </c>
      <c r="Z3565">
        <f>Y3565*Diccionario!$B$47</f>
        <v>4.3668939049942247E-3</v>
      </c>
      <c r="AA3565">
        <f>Z3565*Diccionario!$B$48</f>
        <v>4.3668939049942247E-3</v>
      </c>
      <c r="AB3565">
        <f>AA3565*Diccionario!$B$49</f>
        <v>3.2751704287456683E-3</v>
      </c>
      <c r="AC3565">
        <f t="shared" si="555"/>
        <v>3.2751704287456683E-3</v>
      </c>
      <c r="AD3565">
        <f t="shared" si="556"/>
        <v>1.0665280258292727E-2</v>
      </c>
      <c r="AE3565">
        <f t="shared" si="557"/>
        <v>1.7872524022556614E-5</v>
      </c>
      <c r="AF3565" t="e">
        <f ca="1">IF(AD3565="","",_xludf.RANK.EQ(AD3565,$AD$2:$AD$5513,0))</f>
        <v>#NAME?</v>
      </c>
      <c r="AH3565" t="str">
        <f t="shared" si="558"/>
        <v>Baja</v>
      </c>
      <c r="AI3565" t="s">
        <v>153</v>
      </c>
      <c r="AJ3565" t="str">
        <f>IFERROR(VLOOKUP(B3565,Maestro_Regionales!$A$2:$B$35,2,FALSE),"Otras zonas")</f>
        <v>Otras zonas</v>
      </c>
      <c r="AK3565" t="str">
        <f t="shared" si="559"/>
        <v>EPS SANITAS | Otras zonas</v>
      </c>
    </row>
    <row r="3566" spans="1:37">
      <c r="A3566" s="4" t="s">
        <v>1500</v>
      </c>
      <c r="B3566" s="4" t="s">
        <v>1501</v>
      </c>
      <c r="C3566" s="4" t="s">
        <v>1538</v>
      </c>
      <c r="D3566" s="4" t="s">
        <v>1539</v>
      </c>
      <c r="E3566" s="4" t="s">
        <v>88</v>
      </c>
      <c r="F3566" s="4">
        <v>0</v>
      </c>
      <c r="G3566" s="4">
        <v>1</v>
      </c>
      <c r="H3566" s="4">
        <v>0</v>
      </c>
      <c r="I3566">
        <f t="shared" si="550"/>
        <v>1</v>
      </c>
      <c r="J3566">
        <f t="shared" si="551"/>
        <v>0</v>
      </c>
      <c r="K3566">
        <f t="shared" si="552"/>
        <v>1</v>
      </c>
      <c r="L3566">
        <f t="shared" si="553"/>
        <v>0</v>
      </c>
      <c r="M3566">
        <f>I3566*Diccionario!$B$36</f>
        <v>2.2200196078431371E-3</v>
      </c>
      <c r="N3566">
        <f>M3566*Diccionario!$B$37</f>
        <v>2.2422198039215687E-4</v>
      </c>
      <c r="O3566">
        <f>N3566*Diccionario!$B$38</f>
        <v>3.3633297058823532E-5</v>
      </c>
      <c r="P3566">
        <f>O3566*Diccionario!$B$39</f>
        <v>3.026996735294118E-5</v>
      </c>
      <c r="Q3566">
        <f>P3566*Diccionario!$B$40</f>
        <v>1.2107986941176473E-5</v>
      </c>
      <c r="R3566">
        <f>Q3566*Diccionario!$B$41</f>
        <v>7.870191511764708E-6</v>
      </c>
      <c r="S3566">
        <f t="shared" si="554"/>
        <v>7.870191511764708E-6</v>
      </c>
      <c r="T3566">
        <f>I3566*Diccionario!$B$36</f>
        <v>2.2200196078431371E-3</v>
      </c>
      <c r="U3566">
        <f>T3566*Diccionario!$B$42</f>
        <v>2.2422198039215687E-4</v>
      </c>
      <c r="V3566">
        <f>U3566*Diccionario!$B$43</f>
        <v>1.9058868333333333E-4</v>
      </c>
      <c r="W3566">
        <f>V3566*Diccionario!$B$44</f>
        <v>3.6211849833333333E-5</v>
      </c>
      <c r="X3566">
        <f>W3566*Diccionario!$B$45</f>
        <v>1.4122621435000001E-5</v>
      </c>
      <c r="Y3566">
        <f>X3566*Diccionario!$B$46</f>
        <v>1.256913307715E-5</v>
      </c>
      <c r="Z3566">
        <f>Y3566*Diccionario!$B$47</f>
        <v>4.6505792385454997E-6</v>
      </c>
      <c r="AA3566">
        <f>Z3566*Diccionario!$B$48</f>
        <v>4.6505792385454997E-6</v>
      </c>
      <c r="AB3566">
        <f>AA3566*Diccionario!$B$49</f>
        <v>3.4879344289091247E-6</v>
      </c>
      <c r="AC3566">
        <f t="shared" si="555"/>
        <v>3.4879344289091247E-6</v>
      </c>
      <c r="AD3566">
        <f t="shared" si="556"/>
        <v>1.1358125940673833E-5</v>
      </c>
      <c r="AE3566">
        <f t="shared" si="557"/>
        <v>1.9033571909005983E-8</v>
      </c>
      <c r="AF3566" t="e">
        <f ca="1">IF(AD3566="","",_xludf.RANK.EQ(AD3566,$AD$2:$AD$5513,0))</f>
        <v>#NAME?</v>
      </c>
      <c r="AH3566" t="str">
        <f t="shared" si="558"/>
        <v>Baja</v>
      </c>
      <c r="AI3566" t="s">
        <v>153</v>
      </c>
      <c r="AJ3566" t="str">
        <f>IFERROR(VLOOKUP(B3566,Maestro_Regionales!$A$2:$B$35,2,FALSE),"Otras zonas")</f>
        <v>Otras zonas</v>
      </c>
      <c r="AK3566" t="str">
        <f t="shared" si="559"/>
        <v>COOSALUD EPS | Otras zonas</v>
      </c>
    </row>
    <row r="3567" spans="1:37">
      <c r="A3567" s="4" t="s">
        <v>1500</v>
      </c>
      <c r="B3567" s="4" t="s">
        <v>1501</v>
      </c>
      <c r="C3567" s="4" t="s">
        <v>1538</v>
      </c>
      <c r="D3567" s="4" t="s">
        <v>1539</v>
      </c>
      <c r="E3567" s="4" t="s">
        <v>77</v>
      </c>
      <c r="F3567" s="4">
        <v>0</v>
      </c>
      <c r="G3567" s="4">
        <v>1</v>
      </c>
      <c r="H3567" s="4">
        <v>0</v>
      </c>
      <c r="I3567">
        <f t="shared" si="550"/>
        <v>1</v>
      </c>
      <c r="J3567">
        <f t="shared" si="551"/>
        <v>0</v>
      </c>
      <c r="K3567">
        <f t="shared" si="552"/>
        <v>1</v>
      </c>
      <c r="L3567">
        <f t="shared" si="553"/>
        <v>0</v>
      </c>
      <c r="M3567">
        <f>I3567*Diccionario!$B$36</f>
        <v>2.2200196078431371E-3</v>
      </c>
      <c r="N3567">
        <f>M3567*Diccionario!$B$37</f>
        <v>2.2422198039215687E-4</v>
      </c>
      <c r="O3567">
        <f>N3567*Diccionario!$B$38</f>
        <v>3.3633297058823532E-5</v>
      </c>
      <c r="P3567">
        <f>O3567*Diccionario!$B$39</f>
        <v>3.026996735294118E-5</v>
      </c>
      <c r="Q3567">
        <f>P3567*Diccionario!$B$40</f>
        <v>1.2107986941176473E-5</v>
      </c>
      <c r="R3567">
        <f>Q3567*Diccionario!$B$41</f>
        <v>7.870191511764708E-6</v>
      </c>
      <c r="S3567">
        <f t="shared" si="554"/>
        <v>7.870191511764708E-6</v>
      </c>
      <c r="T3567">
        <f>I3567*Diccionario!$B$36</f>
        <v>2.2200196078431371E-3</v>
      </c>
      <c r="U3567">
        <f>T3567*Diccionario!$B$42</f>
        <v>2.2422198039215687E-4</v>
      </c>
      <c r="V3567">
        <f>U3567*Diccionario!$B$43</f>
        <v>1.9058868333333333E-4</v>
      </c>
      <c r="W3567">
        <f>V3567*Diccionario!$B$44</f>
        <v>3.6211849833333333E-5</v>
      </c>
      <c r="X3567">
        <f>W3567*Diccionario!$B$45</f>
        <v>1.4122621435000001E-5</v>
      </c>
      <c r="Y3567">
        <f>X3567*Diccionario!$B$46</f>
        <v>1.256913307715E-5</v>
      </c>
      <c r="Z3567">
        <f>Y3567*Diccionario!$B$47</f>
        <v>4.6505792385454997E-6</v>
      </c>
      <c r="AA3567">
        <f>Z3567*Diccionario!$B$48</f>
        <v>4.6505792385454997E-6</v>
      </c>
      <c r="AB3567">
        <f>AA3567*Diccionario!$B$49</f>
        <v>3.4879344289091247E-6</v>
      </c>
      <c r="AC3567">
        <f t="shared" si="555"/>
        <v>3.4879344289091247E-6</v>
      </c>
      <c r="AD3567">
        <f t="shared" si="556"/>
        <v>1.1358125940673833E-5</v>
      </c>
      <c r="AE3567">
        <f t="shared" si="557"/>
        <v>1.9033571909005983E-8</v>
      </c>
      <c r="AF3567" t="e">
        <f ca="1">IF(AD3567="","",_xludf.RANK.EQ(AD3567,$AD$2:$AD$5513,0))</f>
        <v>#NAME?</v>
      </c>
      <c r="AH3567" t="str">
        <f t="shared" si="558"/>
        <v>Baja</v>
      </c>
      <c r="AI3567" t="s">
        <v>153</v>
      </c>
      <c r="AJ3567" t="str">
        <f>IFERROR(VLOOKUP(B3567,Maestro_Regionales!$A$2:$B$35,2,FALSE),"Otras zonas")</f>
        <v>Otras zonas</v>
      </c>
      <c r="AK3567" t="str">
        <f t="shared" si="559"/>
        <v>MUTUAL SER | Otras zonas</v>
      </c>
    </row>
    <row r="3568" spans="1:37">
      <c r="A3568" s="4" t="s">
        <v>1500</v>
      </c>
      <c r="B3568" s="4" t="s">
        <v>1501</v>
      </c>
      <c r="C3568" s="4" t="s">
        <v>1540</v>
      </c>
      <c r="D3568" s="4" t="s">
        <v>1541</v>
      </c>
      <c r="E3568" s="4" t="s">
        <v>87</v>
      </c>
      <c r="F3568" s="4">
        <v>4794</v>
      </c>
      <c r="G3568" s="4">
        <v>8436</v>
      </c>
      <c r="H3568" s="4">
        <v>0</v>
      </c>
      <c r="I3568">
        <f t="shared" si="550"/>
        <v>13230</v>
      </c>
      <c r="J3568">
        <f t="shared" si="551"/>
        <v>0.36235827664399095</v>
      </c>
      <c r="K3568">
        <f t="shared" si="552"/>
        <v>0.6376417233560091</v>
      </c>
      <c r="L3568">
        <f t="shared" si="553"/>
        <v>0</v>
      </c>
      <c r="M3568">
        <f>I3568*Diccionario!$B$36</f>
        <v>29.370859411764705</v>
      </c>
      <c r="N3568">
        <f>M3568*Diccionario!$B$37</f>
        <v>2.9664568005882352</v>
      </c>
      <c r="O3568">
        <f>N3568*Diccionario!$B$38</f>
        <v>0.44496852008823529</v>
      </c>
      <c r="P3568">
        <f>O3568*Diccionario!$B$39</f>
        <v>0.40047166807941176</v>
      </c>
      <c r="Q3568">
        <f>P3568*Diccionario!$B$40</f>
        <v>0.16018866723176473</v>
      </c>
      <c r="R3568">
        <f>Q3568*Diccionario!$B$41</f>
        <v>0.10412263370064707</v>
      </c>
      <c r="S3568">
        <f t="shared" si="554"/>
        <v>0.10412263370064707</v>
      </c>
      <c r="T3568">
        <f>I3568*Diccionario!$B$36</f>
        <v>29.370859411764705</v>
      </c>
      <c r="U3568">
        <f>T3568*Diccionario!$B$42</f>
        <v>2.9664568005882352</v>
      </c>
      <c r="V3568">
        <f>U3568*Diccionario!$B$43</f>
        <v>2.5214882804999998</v>
      </c>
      <c r="W3568">
        <f>V3568*Diccionario!$B$44</f>
        <v>0.47908277329499999</v>
      </c>
      <c r="X3568">
        <f>W3568*Diccionario!$B$45</f>
        <v>0.18684228158505001</v>
      </c>
      <c r="Y3568">
        <f>X3568*Diccionario!$B$46</f>
        <v>0.16628963061069452</v>
      </c>
      <c r="Z3568">
        <f>Y3568*Diccionario!$B$47</f>
        <v>6.1527163325956973E-2</v>
      </c>
      <c r="AA3568">
        <f>Z3568*Diccionario!$B$48</f>
        <v>6.1527163325956973E-2</v>
      </c>
      <c r="AB3568">
        <f>AA3568*Diccionario!$B$49</f>
        <v>4.6145372494467728E-2</v>
      </c>
      <c r="AC3568">
        <f t="shared" si="555"/>
        <v>4.6145372494467728E-2</v>
      </c>
      <c r="AD3568">
        <f t="shared" si="556"/>
        <v>0.15026800619511479</v>
      </c>
      <c r="AE3568">
        <f t="shared" si="557"/>
        <v>2.5181415635614911E-4</v>
      </c>
      <c r="AF3568" t="e">
        <f ca="1">IF(AD3568="","",_xludf.RANK.EQ(AD3568,$AD$2:$AD$5513,0))</f>
        <v>#NAME?</v>
      </c>
      <c r="AH3568" t="str">
        <f t="shared" si="558"/>
        <v>Media</v>
      </c>
      <c r="AI3568" t="s">
        <v>153</v>
      </c>
      <c r="AJ3568" t="str">
        <f>IFERROR(VLOOKUP(B3568,Maestro_Regionales!$A$2:$B$35,2,FALSE),"Otras zonas")</f>
        <v>Otras zonas</v>
      </c>
      <c r="AK3568" t="str">
        <f t="shared" si="559"/>
        <v>NUEVA EPS | Otras zonas</v>
      </c>
    </row>
    <row r="3569" spans="1:37">
      <c r="A3569" s="4" t="s">
        <v>1500</v>
      </c>
      <c r="B3569" s="4" t="s">
        <v>1501</v>
      </c>
      <c r="C3569" s="4" t="s">
        <v>1540</v>
      </c>
      <c r="D3569" s="4" t="s">
        <v>1541</v>
      </c>
      <c r="E3569" s="4" t="s">
        <v>416</v>
      </c>
      <c r="F3569" s="4">
        <v>1227</v>
      </c>
      <c r="G3569" s="4">
        <v>9981</v>
      </c>
      <c r="H3569" s="4">
        <v>0</v>
      </c>
      <c r="I3569">
        <f t="shared" si="550"/>
        <v>11208</v>
      </c>
      <c r="J3569">
        <f t="shared" si="551"/>
        <v>0.10947537473233404</v>
      </c>
      <c r="K3569">
        <f t="shared" si="552"/>
        <v>0.89052462526766596</v>
      </c>
      <c r="L3569">
        <f t="shared" si="553"/>
        <v>0</v>
      </c>
      <c r="M3569">
        <f>I3569*Diccionario!$B$36</f>
        <v>24.881979764705882</v>
      </c>
      <c r="N3569">
        <f>M3569*Diccionario!$B$37</f>
        <v>2.5130799562352943</v>
      </c>
      <c r="O3569">
        <f>N3569*Diccionario!$B$38</f>
        <v>0.37696199343529413</v>
      </c>
      <c r="P3569">
        <f>O3569*Diccionario!$B$39</f>
        <v>0.33926579409176472</v>
      </c>
      <c r="Q3569">
        <f>P3569*Diccionario!$B$40</f>
        <v>0.1357063176367059</v>
      </c>
      <c r="R3569">
        <f>Q3569*Diccionario!$B$41</f>
        <v>8.8209106463858836E-2</v>
      </c>
      <c r="S3569">
        <f t="shared" si="554"/>
        <v>8.8209106463858836E-2</v>
      </c>
      <c r="T3569">
        <f>I3569*Diccionario!$B$36</f>
        <v>24.881979764705882</v>
      </c>
      <c r="U3569">
        <f>T3569*Diccionario!$B$42</f>
        <v>2.5130799562352943</v>
      </c>
      <c r="V3569">
        <f>U3569*Diccionario!$B$43</f>
        <v>2.1361179628000002</v>
      </c>
      <c r="W3569">
        <f>V3569*Diccionario!$B$44</f>
        <v>0.40586241293200004</v>
      </c>
      <c r="X3569">
        <f>W3569*Diccionario!$B$45</f>
        <v>0.15828634104348002</v>
      </c>
      <c r="Y3569">
        <f>X3569*Diccionario!$B$46</f>
        <v>0.14087484352869722</v>
      </c>
      <c r="Z3569">
        <f>Y3569*Diccionario!$B$47</f>
        <v>5.2123692105617972E-2</v>
      </c>
      <c r="AA3569">
        <f>Z3569*Diccionario!$B$48</f>
        <v>5.2123692105617972E-2</v>
      </c>
      <c r="AB3569">
        <f>AA3569*Diccionario!$B$49</f>
        <v>3.9092769079213482E-2</v>
      </c>
      <c r="AC3569">
        <f t="shared" si="555"/>
        <v>3.9092769079213482E-2</v>
      </c>
      <c r="AD3569">
        <f t="shared" si="556"/>
        <v>0.12730187554307232</v>
      </c>
      <c r="AE3569">
        <f t="shared" si="557"/>
        <v>2.1332827395613904E-4</v>
      </c>
      <c r="AF3569" t="e">
        <f ca="1">IF(AD3569="","",_xludf.RANK.EQ(AD3569,$AD$2:$AD$5513,0))</f>
        <v>#NAME?</v>
      </c>
      <c r="AH3569" t="str">
        <f t="shared" si="558"/>
        <v>Baja</v>
      </c>
      <c r="AI3569" t="s">
        <v>153</v>
      </c>
      <c r="AJ3569" t="str">
        <f>IFERROR(VLOOKUP(B3569,Maestro_Regionales!$A$2:$B$35,2,FALSE),"Otras zonas")</f>
        <v>Otras zonas</v>
      </c>
      <c r="AK3569" t="str">
        <f t="shared" si="559"/>
        <v>CAPITAL SALUD EPS | Otras zonas</v>
      </c>
    </row>
    <row r="3570" spans="1:37">
      <c r="A3570" s="4" t="s">
        <v>1500</v>
      </c>
      <c r="B3570" s="4" t="s">
        <v>1501</v>
      </c>
      <c r="C3570" s="4" t="s">
        <v>1540</v>
      </c>
      <c r="D3570" s="4" t="s">
        <v>1541</v>
      </c>
      <c r="E3570" s="4" t="s">
        <v>85</v>
      </c>
      <c r="F3570" s="4">
        <v>3706</v>
      </c>
      <c r="G3570" s="4">
        <v>1713</v>
      </c>
      <c r="H3570" s="4">
        <v>0</v>
      </c>
      <c r="I3570">
        <f t="shared" si="550"/>
        <v>5419</v>
      </c>
      <c r="J3570">
        <f t="shared" si="551"/>
        <v>0.68389001660823034</v>
      </c>
      <c r="K3570">
        <f t="shared" si="552"/>
        <v>0.31610998339176971</v>
      </c>
      <c r="L3570">
        <f t="shared" si="553"/>
        <v>0</v>
      </c>
      <c r="M3570">
        <f>I3570*Diccionario!$B$36</f>
        <v>12.030286254901959</v>
      </c>
      <c r="N3570">
        <f>M3570*Diccionario!$B$37</f>
        <v>1.2150589117450981</v>
      </c>
      <c r="O3570">
        <f>N3570*Diccionario!$B$38</f>
        <v>0.18225883676176471</v>
      </c>
      <c r="P3570">
        <f>O3570*Diccionario!$B$39</f>
        <v>0.16403295308558824</v>
      </c>
      <c r="Q3570">
        <f>P3570*Diccionario!$B$40</f>
        <v>6.5613181234235304E-2</v>
      </c>
      <c r="R3570">
        <f>Q3570*Diccionario!$B$41</f>
        <v>4.264856780225295E-2</v>
      </c>
      <c r="S3570">
        <f t="shared" si="554"/>
        <v>4.264856780225295E-2</v>
      </c>
      <c r="T3570">
        <f>I3570*Diccionario!$B$36</f>
        <v>12.030286254901959</v>
      </c>
      <c r="U3570">
        <f>T3570*Diccionario!$B$42</f>
        <v>1.2150589117450981</v>
      </c>
      <c r="V3570">
        <f>U3570*Diccionario!$B$43</f>
        <v>1.0328000749833333</v>
      </c>
      <c r="W3570">
        <f>V3570*Diccionario!$B$44</f>
        <v>0.19623201424683331</v>
      </c>
      <c r="X3570">
        <f>W3570*Diccionario!$B$45</f>
        <v>7.6530485556265002E-2</v>
      </c>
      <c r="Y3570">
        <f>X3570*Diccionario!$B$46</f>
        <v>6.8112132145075846E-2</v>
      </c>
      <c r="Z3570">
        <f>Y3570*Diccionario!$B$47</f>
        <v>2.5201488893678063E-2</v>
      </c>
      <c r="AA3570">
        <f>Z3570*Diccionario!$B$48</f>
        <v>2.5201488893678063E-2</v>
      </c>
      <c r="AB3570">
        <f>AA3570*Diccionario!$B$49</f>
        <v>1.8901116670258546E-2</v>
      </c>
      <c r="AC3570">
        <f t="shared" si="555"/>
        <v>1.8901116670258546E-2</v>
      </c>
      <c r="AD3570">
        <f t="shared" si="556"/>
        <v>6.1549684472511496E-2</v>
      </c>
      <c r="AE3570">
        <f t="shared" si="557"/>
        <v>1.0314292617490341E-4</v>
      </c>
      <c r="AF3570" t="e">
        <f ca="1">IF(AD3570="","",_xludf.RANK.EQ(AD3570,$AD$2:$AD$5513,0))</f>
        <v>#NAME?</v>
      </c>
      <c r="AH3570" t="str">
        <f t="shared" si="558"/>
        <v>Baja</v>
      </c>
      <c r="AI3570" t="s">
        <v>153</v>
      </c>
      <c r="AJ3570" t="str">
        <f>IFERROR(VLOOKUP(B3570,Maestro_Regionales!$A$2:$B$35,2,FALSE),"Otras zonas")</f>
        <v>Otras zonas</v>
      </c>
      <c r="AK3570" t="str">
        <f t="shared" si="559"/>
        <v>SALUD TOTAL EPS | Otras zonas</v>
      </c>
    </row>
    <row r="3571" spans="1:37">
      <c r="A3571" s="4" t="s">
        <v>1500</v>
      </c>
      <c r="B3571" s="4" t="s">
        <v>1501</v>
      </c>
      <c r="C3571" s="4" t="s">
        <v>1540</v>
      </c>
      <c r="D3571" s="4" t="s">
        <v>1541</v>
      </c>
      <c r="E3571" s="4" t="s">
        <v>91</v>
      </c>
      <c r="F3571" s="4">
        <v>1388</v>
      </c>
      <c r="G3571" s="4">
        <v>1367</v>
      </c>
      <c r="H3571" s="4">
        <v>0</v>
      </c>
      <c r="I3571">
        <f t="shared" si="550"/>
        <v>2755</v>
      </c>
      <c r="J3571">
        <f t="shared" si="551"/>
        <v>0.50381125226860257</v>
      </c>
      <c r="K3571">
        <f t="shared" si="552"/>
        <v>0.49618874773139748</v>
      </c>
      <c r="L3571">
        <f t="shared" si="553"/>
        <v>0</v>
      </c>
      <c r="M3571">
        <f>I3571*Diccionario!$B$36</f>
        <v>6.1161540196078423</v>
      </c>
      <c r="N3571">
        <f>M3571*Diccionario!$B$37</f>
        <v>0.61773155598039209</v>
      </c>
      <c r="O3571">
        <f>N3571*Diccionario!$B$38</f>
        <v>9.2659733397058811E-2</v>
      </c>
      <c r="P3571">
        <f>O3571*Diccionario!$B$39</f>
        <v>8.3393760057352925E-2</v>
      </c>
      <c r="Q3571">
        <f>P3571*Diccionario!$B$40</f>
        <v>3.3357504022941173E-2</v>
      </c>
      <c r="R3571">
        <f>Q3571*Diccionario!$B$41</f>
        <v>2.1682377614911763E-2</v>
      </c>
      <c r="S3571">
        <f t="shared" si="554"/>
        <v>2.1682377614911763E-2</v>
      </c>
      <c r="T3571">
        <f>I3571*Diccionario!$B$36</f>
        <v>6.1161540196078423</v>
      </c>
      <c r="U3571">
        <f>T3571*Diccionario!$B$42</f>
        <v>0.61773155598039209</v>
      </c>
      <c r="V3571">
        <f>U3571*Diccionario!$B$43</f>
        <v>0.52507182258333329</v>
      </c>
      <c r="W3571">
        <f>V3571*Diccionario!$B$44</f>
        <v>9.9763646290833327E-2</v>
      </c>
      <c r="X3571">
        <f>W3571*Diccionario!$B$45</f>
        <v>3.8907822053425002E-2</v>
      </c>
      <c r="Y3571">
        <f>X3571*Diccionario!$B$46</f>
        <v>3.4627961627548255E-2</v>
      </c>
      <c r="Z3571">
        <f>Y3571*Diccionario!$B$47</f>
        <v>1.2812345802192855E-2</v>
      </c>
      <c r="AA3571">
        <f>Z3571*Diccionario!$B$48</f>
        <v>1.2812345802192855E-2</v>
      </c>
      <c r="AB3571">
        <f>AA3571*Diccionario!$B$49</f>
        <v>9.6092593516446407E-3</v>
      </c>
      <c r="AC3571">
        <f t="shared" si="555"/>
        <v>9.6092593516446407E-3</v>
      </c>
      <c r="AD3571">
        <f t="shared" si="556"/>
        <v>3.1291636966556402E-2</v>
      </c>
      <c r="AE3571">
        <f t="shared" si="557"/>
        <v>5.243749060931147E-5</v>
      </c>
      <c r="AF3571" t="e">
        <f ca="1">IF(AD3571="","",_xludf.RANK.EQ(AD3571,$AD$2:$AD$5513,0))</f>
        <v>#NAME?</v>
      </c>
      <c r="AH3571" t="str">
        <f t="shared" si="558"/>
        <v>Baja</v>
      </c>
      <c r="AI3571" t="s">
        <v>153</v>
      </c>
      <c r="AJ3571" t="str">
        <f>IFERROR(VLOOKUP(B3571,Maestro_Regionales!$A$2:$B$35,2,FALSE),"Otras zonas")</f>
        <v>Otras zonas</v>
      </c>
      <c r="AK3571" t="str">
        <f t="shared" si="559"/>
        <v>FAMISANAR | Otras zonas</v>
      </c>
    </row>
    <row r="3572" spans="1:37">
      <c r="A3572" s="4" t="s">
        <v>1500</v>
      </c>
      <c r="B3572" s="4" t="s">
        <v>1501</v>
      </c>
      <c r="C3572" s="4" t="s">
        <v>1540</v>
      </c>
      <c r="D3572" s="4" t="s">
        <v>1541</v>
      </c>
      <c r="E3572" s="4" t="s">
        <v>90</v>
      </c>
      <c r="F3572" s="4">
        <v>0</v>
      </c>
      <c r="G3572" s="4">
        <v>0</v>
      </c>
      <c r="H3572" s="4">
        <v>597</v>
      </c>
      <c r="I3572">
        <f t="shared" si="550"/>
        <v>597</v>
      </c>
      <c r="J3572">
        <f t="shared" si="551"/>
        <v>0</v>
      </c>
      <c r="K3572">
        <f t="shared" si="552"/>
        <v>0</v>
      </c>
      <c r="L3572">
        <f t="shared" si="553"/>
        <v>1</v>
      </c>
      <c r="M3572">
        <f>I3572*Diccionario!$B$36</f>
        <v>1.3253517058823527</v>
      </c>
      <c r="N3572">
        <f>M3572*Diccionario!$B$37</f>
        <v>0.13386052229411763</v>
      </c>
      <c r="O3572">
        <f>N3572*Diccionario!$B$38</f>
        <v>2.0079078344117644E-2</v>
      </c>
      <c r="P3572">
        <f>O3572*Diccionario!$B$39</f>
        <v>1.8071170509705879E-2</v>
      </c>
      <c r="Q3572">
        <f>P3572*Diccionario!$B$40</f>
        <v>7.228468203882352E-3</v>
      </c>
      <c r="R3572">
        <f>Q3572*Diccionario!$B$41</f>
        <v>4.6985043325235287E-3</v>
      </c>
      <c r="S3572">
        <f t="shared" si="554"/>
        <v>4.6985043325235287E-3</v>
      </c>
      <c r="T3572">
        <f>I3572*Diccionario!$B$36</f>
        <v>1.3253517058823527</v>
      </c>
      <c r="U3572">
        <f>T3572*Diccionario!$B$42</f>
        <v>0.13386052229411763</v>
      </c>
      <c r="V3572">
        <f>U3572*Diccionario!$B$43</f>
        <v>0.11378144394999998</v>
      </c>
      <c r="W3572">
        <f>V3572*Diccionario!$B$44</f>
        <v>2.1618474350499996E-2</v>
      </c>
      <c r="X3572">
        <f>W3572*Diccionario!$B$45</f>
        <v>8.4312049966949985E-3</v>
      </c>
      <c r="Y3572">
        <f>X3572*Diccionario!$B$46</f>
        <v>7.5037724470585487E-3</v>
      </c>
      <c r="Z3572">
        <f>Y3572*Diccionario!$B$47</f>
        <v>2.7763958054116628E-3</v>
      </c>
      <c r="AA3572">
        <f>Z3572*Diccionario!$B$48</f>
        <v>2.7763958054116628E-3</v>
      </c>
      <c r="AB3572">
        <f>AA3572*Diccionario!$B$49</f>
        <v>2.0822968540587473E-3</v>
      </c>
      <c r="AC3572">
        <f t="shared" si="555"/>
        <v>2.0822968540587473E-3</v>
      </c>
      <c r="AD3572">
        <f t="shared" si="556"/>
        <v>6.780801186582276E-3</v>
      </c>
      <c r="AE3572">
        <f t="shared" si="557"/>
        <v>1.1363042429676568E-5</v>
      </c>
      <c r="AF3572" t="e">
        <f ca="1">IF(AD3572="","",_xludf.RANK.EQ(AD3572,$AD$2:$AD$5513,0))</f>
        <v>#NAME?</v>
      </c>
      <c r="AH3572" t="str">
        <f t="shared" si="558"/>
        <v>Baja</v>
      </c>
      <c r="AI3572" t="s">
        <v>153</v>
      </c>
      <c r="AJ3572" t="str">
        <f>IFERROR(VLOOKUP(B3572,Maestro_Regionales!$A$2:$B$35,2,FALSE),"Otras zonas")</f>
        <v>Otras zonas</v>
      </c>
      <c r="AK3572" t="str">
        <f t="shared" si="559"/>
        <v>REGIMEN DE EXCEPCION | Otras zonas</v>
      </c>
    </row>
    <row r="3573" spans="1:37">
      <c r="A3573" s="4" t="s">
        <v>1500</v>
      </c>
      <c r="B3573" s="4" t="s">
        <v>1501</v>
      </c>
      <c r="C3573" s="4" t="s">
        <v>1540</v>
      </c>
      <c r="D3573" s="4" t="s">
        <v>1541</v>
      </c>
      <c r="E3573" s="4" t="s">
        <v>86</v>
      </c>
      <c r="F3573" s="4">
        <v>356</v>
      </c>
      <c r="G3573" s="4">
        <v>150</v>
      </c>
      <c r="H3573" s="4">
        <v>0</v>
      </c>
      <c r="I3573">
        <f t="shared" si="550"/>
        <v>506</v>
      </c>
      <c r="J3573">
        <f t="shared" si="551"/>
        <v>0.70355731225296447</v>
      </c>
      <c r="K3573">
        <f t="shared" si="552"/>
        <v>0.29644268774703558</v>
      </c>
      <c r="L3573">
        <f t="shared" si="553"/>
        <v>0</v>
      </c>
      <c r="M3573">
        <f>I3573*Diccionario!$B$36</f>
        <v>1.1233299215686274</v>
      </c>
      <c r="N3573">
        <f>M3573*Diccionario!$B$37</f>
        <v>0.11345632207843138</v>
      </c>
      <c r="O3573">
        <f>N3573*Diccionario!$B$38</f>
        <v>1.7018448311764706E-2</v>
      </c>
      <c r="P3573">
        <f>O3573*Diccionario!$B$39</f>
        <v>1.5316603480588236E-2</v>
      </c>
      <c r="Q3573">
        <f>P3573*Diccionario!$B$40</f>
        <v>6.126641392235295E-3</v>
      </c>
      <c r="R3573">
        <f>Q3573*Diccionario!$B$41</f>
        <v>3.9823169049529421E-3</v>
      </c>
      <c r="S3573">
        <f t="shared" si="554"/>
        <v>3.9823169049529421E-3</v>
      </c>
      <c r="T3573">
        <f>I3573*Diccionario!$B$36</f>
        <v>1.1233299215686274</v>
      </c>
      <c r="U3573">
        <f>T3573*Diccionario!$B$42</f>
        <v>0.11345632207843138</v>
      </c>
      <c r="V3573">
        <f>U3573*Diccionario!$B$43</f>
        <v>9.6437873766666668E-2</v>
      </c>
      <c r="W3573">
        <f>V3573*Diccionario!$B$44</f>
        <v>1.8323196015666666E-2</v>
      </c>
      <c r="X3573">
        <f>W3573*Diccionario!$B$45</f>
        <v>7.1460464461100002E-3</v>
      </c>
      <c r="Y3573">
        <f>X3573*Diccionario!$B$46</f>
        <v>6.3599813370379E-3</v>
      </c>
      <c r="Z3573">
        <f>Y3573*Diccionario!$B$47</f>
        <v>2.3531930947040228E-3</v>
      </c>
      <c r="AA3573">
        <f>Z3573*Diccionario!$B$48</f>
        <v>2.3531930947040228E-3</v>
      </c>
      <c r="AB3573">
        <f>AA3573*Diccionario!$B$49</f>
        <v>1.7648948210280172E-3</v>
      </c>
      <c r="AC3573">
        <f t="shared" si="555"/>
        <v>1.7648948210280172E-3</v>
      </c>
      <c r="AD3573">
        <f t="shared" si="556"/>
        <v>5.7472117259809597E-3</v>
      </c>
      <c r="AE3573">
        <f t="shared" si="557"/>
        <v>9.6309873859570279E-6</v>
      </c>
      <c r="AF3573" t="e">
        <f ca="1">IF(AD3573="","",_xludf.RANK.EQ(AD3573,$AD$2:$AD$5513,0))</f>
        <v>#NAME?</v>
      </c>
      <c r="AH3573" t="str">
        <f t="shared" si="558"/>
        <v>Baja</v>
      </c>
      <c r="AI3573" t="s">
        <v>153</v>
      </c>
      <c r="AJ3573" t="str">
        <f>IFERROR(VLOOKUP(B3573,Maestro_Regionales!$A$2:$B$35,2,FALSE),"Otras zonas")</f>
        <v>Otras zonas</v>
      </c>
      <c r="AK3573" t="str">
        <f t="shared" si="559"/>
        <v>EPS SANITAS | Otras zonas</v>
      </c>
    </row>
    <row r="3574" spans="1:37">
      <c r="A3574" s="4" t="s">
        <v>1500</v>
      </c>
      <c r="B3574" s="4" t="s">
        <v>1501</v>
      </c>
      <c r="C3574" s="4" t="s">
        <v>1540</v>
      </c>
      <c r="D3574" s="4" t="s">
        <v>1541</v>
      </c>
      <c r="E3574" s="4" t="s">
        <v>89</v>
      </c>
      <c r="F3574" s="4">
        <v>86</v>
      </c>
      <c r="G3574" s="4">
        <v>414</v>
      </c>
      <c r="H3574" s="4">
        <v>0</v>
      </c>
      <c r="I3574">
        <f t="shared" si="550"/>
        <v>500</v>
      </c>
      <c r="J3574">
        <f t="shared" si="551"/>
        <v>0.17199999999999999</v>
      </c>
      <c r="K3574">
        <f t="shared" si="552"/>
        <v>0.82799999999999996</v>
      </c>
      <c r="L3574">
        <f t="shared" si="553"/>
        <v>0</v>
      </c>
      <c r="M3574">
        <f>I3574*Diccionario!$B$36</f>
        <v>1.1100098039215684</v>
      </c>
      <c r="N3574">
        <f>M3574*Diccionario!$B$37</f>
        <v>0.11211099019607842</v>
      </c>
      <c r="O3574">
        <f>N3574*Diccionario!$B$38</f>
        <v>1.6816648529411764E-2</v>
      </c>
      <c r="P3574">
        <f>O3574*Diccionario!$B$39</f>
        <v>1.5134983676470589E-2</v>
      </c>
      <c r="Q3574">
        <f>P3574*Diccionario!$B$40</f>
        <v>6.0539934705882356E-3</v>
      </c>
      <c r="R3574">
        <f>Q3574*Diccionario!$B$41</f>
        <v>3.9350957558823537E-3</v>
      </c>
      <c r="S3574">
        <f t="shared" si="554"/>
        <v>3.9350957558823537E-3</v>
      </c>
      <c r="T3574">
        <f>I3574*Diccionario!$B$36</f>
        <v>1.1100098039215684</v>
      </c>
      <c r="U3574">
        <f>T3574*Diccionario!$B$42</f>
        <v>0.11211099019607842</v>
      </c>
      <c r="V3574">
        <f>U3574*Diccionario!$B$43</f>
        <v>9.5294341666666657E-2</v>
      </c>
      <c r="W3574">
        <f>V3574*Diccionario!$B$44</f>
        <v>1.8105924916666665E-2</v>
      </c>
      <c r="X3574">
        <f>W3574*Diccionario!$B$45</f>
        <v>7.0613107174999998E-3</v>
      </c>
      <c r="Y3574">
        <f>X3574*Diccionario!$B$46</f>
        <v>6.2845665385749998E-3</v>
      </c>
      <c r="Z3574">
        <f>Y3574*Diccionario!$B$47</f>
        <v>2.3252896192727497E-3</v>
      </c>
      <c r="AA3574">
        <f>Z3574*Diccionario!$B$48</f>
        <v>2.3252896192727497E-3</v>
      </c>
      <c r="AB3574">
        <f>AA3574*Diccionario!$B$49</f>
        <v>1.7439672144545623E-3</v>
      </c>
      <c r="AC3574">
        <f t="shared" si="555"/>
        <v>1.7439672144545623E-3</v>
      </c>
      <c r="AD3574">
        <f t="shared" si="556"/>
        <v>5.6790629703369162E-3</v>
      </c>
      <c r="AE3574">
        <f t="shared" si="557"/>
        <v>9.5167859545029908E-6</v>
      </c>
      <c r="AF3574" t="e">
        <f ca="1">IF(AD3574="","",_xludf.RANK.EQ(AD3574,$AD$2:$AD$5513,0))</f>
        <v>#NAME?</v>
      </c>
      <c r="AH3574" t="str">
        <f t="shared" si="558"/>
        <v>Baja</v>
      </c>
      <c r="AI3574" t="s">
        <v>153</v>
      </c>
      <c r="AJ3574" t="str">
        <f>IFERROR(VLOOKUP(B3574,Maestro_Regionales!$A$2:$B$35,2,FALSE),"Otras zonas")</f>
        <v>Otras zonas</v>
      </c>
      <c r="AK3574" t="str">
        <f t="shared" si="559"/>
        <v>PROTEGER EPS (ANTES CAJACOPI EPS) | Otras zonas</v>
      </c>
    </row>
    <row r="3575" spans="1:37">
      <c r="A3575" s="4" t="s">
        <v>1500</v>
      </c>
      <c r="B3575" s="4" t="s">
        <v>1501</v>
      </c>
      <c r="C3575" s="4" t="s">
        <v>1540</v>
      </c>
      <c r="D3575" s="4" t="s">
        <v>1541</v>
      </c>
      <c r="E3575" s="4" t="s">
        <v>88</v>
      </c>
      <c r="F3575" s="4">
        <v>0</v>
      </c>
      <c r="G3575" s="4">
        <v>1</v>
      </c>
      <c r="H3575" s="4">
        <v>0</v>
      </c>
      <c r="I3575">
        <f t="shared" si="550"/>
        <v>1</v>
      </c>
      <c r="J3575">
        <f t="shared" si="551"/>
        <v>0</v>
      </c>
      <c r="K3575">
        <f t="shared" si="552"/>
        <v>1</v>
      </c>
      <c r="L3575">
        <f t="shared" si="553"/>
        <v>0</v>
      </c>
      <c r="M3575">
        <f>I3575*Diccionario!$B$36</f>
        <v>2.2200196078431371E-3</v>
      </c>
      <c r="N3575">
        <f>M3575*Diccionario!$B$37</f>
        <v>2.2422198039215687E-4</v>
      </c>
      <c r="O3575">
        <f>N3575*Diccionario!$B$38</f>
        <v>3.3633297058823532E-5</v>
      </c>
      <c r="P3575">
        <f>O3575*Diccionario!$B$39</f>
        <v>3.026996735294118E-5</v>
      </c>
      <c r="Q3575">
        <f>P3575*Diccionario!$B$40</f>
        <v>1.2107986941176473E-5</v>
      </c>
      <c r="R3575">
        <f>Q3575*Diccionario!$B$41</f>
        <v>7.870191511764708E-6</v>
      </c>
      <c r="S3575">
        <f t="shared" si="554"/>
        <v>7.870191511764708E-6</v>
      </c>
      <c r="T3575">
        <f>I3575*Diccionario!$B$36</f>
        <v>2.2200196078431371E-3</v>
      </c>
      <c r="U3575">
        <f>T3575*Diccionario!$B$42</f>
        <v>2.2422198039215687E-4</v>
      </c>
      <c r="V3575">
        <f>U3575*Diccionario!$B$43</f>
        <v>1.9058868333333333E-4</v>
      </c>
      <c r="W3575">
        <f>V3575*Diccionario!$B$44</f>
        <v>3.6211849833333333E-5</v>
      </c>
      <c r="X3575">
        <f>W3575*Diccionario!$B$45</f>
        <v>1.4122621435000001E-5</v>
      </c>
      <c r="Y3575">
        <f>X3575*Diccionario!$B$46</f>
        <v>1.256913307715E-5</v>
      </c>
      <c r="Z3575">
        <f>Y3575*Diccionario!$B$47</f>
        <v>4.6505792385454997E-6</v>
      </c>
      <c r="AA3575">
        <f>Z3575*Diccionario!$B$48</f>
        <v>4.6505792385454997E-6</v>
      </c>
      <c r="AB3575">
        <f>AA3575*Diccionario!$B$49</f>
        <v>3.4879344289091247E-6</v>
      </c>
      <c r="AC3575">
        <f t="shared" si="555"/>
        <v>3.4879344289091247E-6</v>
      </c>
      <c r="AD3575">
        <f t="shared" si="556"/>
        <v>1.1358125940673833E-5</v>
      </c>
      <c r="AE3575">
        <f t="shared" si="557"/>
        <v>1.9033571909005983E-8</v>
      </c>
      <c r="AF3575" t="e">
        <f ca="1">IF(AD3575="","",_xludf.RANK.EQ(AD3575,$AD$2:$AD$5513,0))</f>
        <v>#NAME?</v>
      </c>
      <c r="AH3575" t="str">
        <f t="shared" si="558"/>
        <v>Baja</v>
      </c>
      <c r="AI3575" t="s">
        <v>153</v>
      </c>
      <c r="AJ3575" t="str">
        <f>IFERROR(VLOOKUP(B3575,Maestro_Regionales!$A$2:$B$35,2,FALSE),"Otras zonas")</f>
        <v>Otras zonas</v>
      </c>
      <c r="AK3575" t="str">
        <f t="shared" si="559"/>
        <v>COOSALUD EPS | Otras zonas</v>
      </c>
    </row>
    <row r="3576" spans="1:37">
      <c r="A3576" s="4" t="s">
        <v>1500</v>
      </c>
      <c r="B3576" s="4" t="s">
        <v>1501</v>
      </c>
      <c r="C3576" s="4" t="s">
        <v>1540</v>
      </c>
      <c r="D3576" s="4" t="s">
        <v>1541</v>
      </c>
      <c r="E3576" s="4" t="s">
        <v>417</v>
      </c>
      <c r="F3576" s="4">
        <v>1</v>
      </c>
      <c r="G3576" s="4">
        <v>0</v>
      </c>
      <c r="H3576" s="4">
        <v>0</v>
      </c>
      <c r="I3576">
        <f t="shared" si="550"/>
        <v>1</v>
      </c>
      <c r="J3576">
        <f t="shared" si="551"/>
        <v>1</v>
      </c>
      <c r="K3576">
        <f t="shared" si="552"/>
        <v>0</v>
      </c>
      <c r="L3576">
        <f t="shared" si="553"/>
        <v>0</v>
      </c>
      <c r="M3576">
        <f>I3576*Diccionario!$B$36</f>
        <v>2.2200196078431371E-3</v>
      </c>
      <c r="N3576">
        <f>M3576*Diccionario!$B$37</f>
        <v>2.2422198039215687E-4</v>
      </c>
      <c r="O3576">
        <f>N3576*Diccionario!$B$38</f>
        <v>3.3633297058823532E-5</v>
      </c>
      <c r="P3576">
        <f>O3576*Diccionario!$B$39</f>
        <v>3.026996735294118E-5</v>
      </c>
      <c r="Q3576">
        <f>P3576*Diccionario!$B$40</f>
        <v>1.2107986941176473E-5</v>
      </c>
      <c r="R3576">
        <f>Q3576*Diccionario!$B$41</f>
        <v>7.870191511764708E-6</v>
      </c>
      <c r="S3576">
        <f t="shared" si="554"/>
        <v>7.870191511764708E-6</v>
      </c>
      <c r="T3576">
        <f>I3576*Diccionario!$B$36</f>
        <v>2.2200196078431371E-3</v>
      </c>
      <c r="U3576">
        <f>T3576*Diccionario!$B$42</f>
        <v>2.2422198039215687E-4</v>
      </c>
      <c r="V3576">
        <f>U3576*Diccionario!$B$43</f>
        <v>1.9058868333333333E-4</v>
      </c>
      <c r="W3576">
        <f>V3576*Diccionario!$B$44</f>
        <v>3.6211849833333333E-5</v>
      </c>
      <c r="X3576">
        <f>W3576*Diccionario!$B$45</f>
        <v>1.4122621435000001E-5</v>
      </c>
      <c r="Y3576">
        <f>X3576*Diccionario!$B$46</f>
        <v>1.256913307715E-5</v>
      </c>
      <c r="Z3576">
        <f>Y3576*Diccionario!$B$47</f>
        <v>4.6505792385454997E-6</v>
      </c>
      <c r="AA3576">
        <f>Z3576*Diccionario!$B$48</f>
        <v>4.6505792385454997E-6</v>
      </c>
      <c r="AB3576">
        <f>AA3576*Diccionario!$B$49</f>
        <v>3.4879344289091247E-6</v>
      </c>
      <c r="AC3576">
        <f t="shared" si="555"/>
        <v>3.4879344289091247E-6</v>
      </c>
      <c r="AD3576">
        <f t="shared" si="556"/>
        <v>1.1358125940673833E-5</v>
      </c>
      <c r="AE3576">
        <f t="shared" si="557"/>
        <v>1.9033571909005983E-8</v>
      </c>
      <c r="AF3576" t="e">
        <f ca="1">IF(AD3576="","",_xludf.RANK.EQ(AD3576,$AD$2:$AD$5513,0))</f>
        <v>#NAME?</v>
      </c>
      <c r="AH3576" t="str">
        <f t="shared" si="558"/>
        <v>Baja</v>
      </c>
      <c r="AI3576" t="s">
        <v>153</v>
      </c>
      <c r="AJ3576" t="str">
        <f>IFERROR(VLOOKUP(B3576,Maestro_Regionales!$A$2:$B$35,2,FALSE),"Otras zonas")</f>
        <v>Otras zonas</v>
      </c>
      <c r="AK3576" t="str">
        <f t="shared" si="559"/>
        <v>MALLAMAS EPSI | Otras zonas</v>
      </c>
    </row>
    <row r="3577" spans="1:37">
      <c r="A3577" s="4" t="s">
        <v>1500</v>
      </c>
      <c r="B3577" s="4" t="s">
        <v>1501</v>
      </c>
      <c r="C3577" s="4" t="s">
        <v>1542</v>
      </c>
      <c r="D3577" s="4" t="s">
        <v>1543</v>
      </c>
      <c r="E3577" s="4" t="s">
        <v>416</v>
      </c>
      <c r="F3577" s="4">
        <v>420</v>
      </c>
      <c r="G3577" s="4">
        <v>4865</v>
      </c>
      <c r="H3577" s="4">
        <v>0</v>
      </c>
      <c r="I3577">
        <f t="shared" si="550"/>
        <v>5285</v>
      </c>
      <c r="J3577">
        <f t="shared" si="551"/>
        <v>7.9470198675496692E-2</v>
      </c>
      <c r="K3577">
        <f t="shared" si="552"/>
        <v>0.92052980132450335</v>
      </c>
      <c r="L3577">
        <f t="shared" si="553"/>
        <v>0</v>
      </c>
      <c r="M3577">
        <f>I3577*Diccionario!$B$36</f>
        <v>11.732803627450979</v>
      </c>
      <c r="N3577">
        <f>M3577*Diccionario!$B$37</f>
        <v>1.1850131663725489</v>
      </c>
      <c r="O3577">
        <f>N3577*Diccionario!$B$38</f>
        <v>0.17775197495588232</v>
      </c>
      <c r="P3577">
        <f>O3577*Diccionario!$B$39</f>
        <v>0.1599767774602941</v>
      </c>
      <c r="Q3577">
        <f>P3577*Diccionario!$B$40</f>
        <v>6.3990710984117641E-2</v>
      </c>
      <c r="R3577">
        <f>Q3577*Diccionario!$B$41</f>
        <v>4.159396213967647E-2</v>
      </c>
      <c r="S3577">
        <f t="shared" si="554"/>
        <v>4.159396213967647E-2</v>
      </c>
      <c r="T3577">
        <f>I3577*Diccionario!$B$36</f>
        <v>11.732803627450979</v>
      </c>
      <c r="U3577">
        <f>T3577*Diccionario!$B$42</f>
        <v>1.1850131663725489</v>
      </c>
      <c r="V3577">
        <f>U3577*Diccionario!$B$43</f>
        <v>1.0072611914166665</v>
      </c>
      <c r="W3577">
        <f>V3577*Diccionario!$B$44</f>
        <v>0.19137962636916664</v>
      </c>
      <c r="X3577">
        <f>W3577*Diccionario!$B$45</f>
        <v>7.4638054283974992E-2</v>
      </c>
      <c r="Y3577">
        <f>X3577*Diccionario!$B$46</f>
        <v>6.642786831273774E-2</v>
      </c>
      <c r="Z3577">
        <f>Y3577*Diccionario!$B$47</f>
        <v>2.4578311275712965E-2</v>
      </c>
      <c r="AA3577">
        <f>Z3577*Diccionario!$B$48</f>
        <v>2.4578311275712965E-2</v>
      </c>
      <c r="AB3577">
        <f>AA3577*Diccionario!$B$49</f>
        <v>1.8433733456784722E-2</v>
      </c>
      <c r="AC3577">
        <f t="shared" si="555"/>
        <v>1.8433733456784722E-2</v>
      </c>
      <c r="AD3577">
        <f t="shared" si="556"/>
        <v>6.0027695596461192E-2</v>
      </c>
      <c r="AE3577">
        <f t="shared" si="557"/>
        <v>1.0059242753909659E-4</v>
      </c>
      <c r="AF3577" t="e">
        <f ca="1">IF(AD3577="","",_xludf.RANK.EQ(AD3577,$AD$2:$AD$5513,0))</f>
        <v>#NAME?</v>
      </c>
      <c r="AH3577" t="str">
        <f t="shared" si="558"/>
        <v>Baja</v>
      </c>
      <c r="AI3577" t="s">
        <v>153</v>
      </c>
      <c r="AJ3577" t="str">
        <f>IFERROR(VLOOKUP(B3577,Maestro_Regionales!$A$2:$B$35,2,FALSE),"Otras zonas")</f>
        <v>Otras zonas</v>
      </c>
      <c r="AK3577" t="str">
        <f t="shared" si="559"/>
        <v>CAPITAL SALUD EPS | Otras zonas</v>
      </c>
    </row>
    <row r="3578" spans="1:37">
      <c r="A3578" s="4" t="s">
        <v>1500</v>
      </c>
      <c r="B3578" s="4" t="s">
        <v>1501</v>
      </c>
      <c r="C3578" s="4" t="s">
        <v>1542</v>
      </c>
      <c r="D3578" s="4" t="s">
        <v>1543</v>
      </c>
      <c r="E3578" s="4" t="s">
        <v>87</v>
      </c>
      <c r="F3578" s="4">
        <v>286</v>
      </c>
      <c r="G3578" s="4">
        <v>1144</v>
      </c>
      <c r="H3578" s="4">
        <v>0</v>
      </c>
      <c r="I3578">
        <f t="shared" si="550"/>
        <v>1430</v>
      </c>
      <c r="J3578">
        <f t="shared" si="551"/>
        <v>0.2</v>
      </c>
      <c r="K3578">
        <f t="shared" si="552"/>
        <v>0.8</v>
      </c>
      <c r="L3578">
        <f t="shared" si="553"/>
        <v>0</v>
      </c>
      <c r="M3578">
        <f>I3578*Diccionario!$B$36</f>
        <v>3.174628039215686</v>
      </c>
      <c r="N3578">
        <f>M3578*Diccionario!$B$37</f>
        <v>0.32063743196078431</v>
      </c>
      <c r="O3578">
        <f>N3578*Diccionario!$B$38</f>
        <v>4.8095614794117648E-2</v>
      </c>
      <c r="P3578">
        <f>O3578*Diccionario!$B$39</f>
        <v>4.3286053314705884E-2</v>
      </c>
      <c r="Q3578">
        <f>P3578*Diccionario!$B$40</f>
        <v>1.7314421325882356E-2</v>
      </c>
      <c r="R3578">
        <f>Q3578*Diccionario!$B$41</f>
        <v>1.1254373861823532E-2</v>
      </c>
      <c r="S3578">
        <f t="shared" si="554"/>
        <v>1.1254373861823532E-2</v>
      </c>
      <c r="T3578">
        <f>I3578*Diccionario!$B$36</f>
        <v>3.174628039215686</v>
      </c>
      <c r="U3578">
        <f>T3578*Diccionario!$B$42</f>
        <v>0.32063743196078431</v>
      </c>
      <c r="V3578">
        <f>U3578*Diccionario!$B$43</f>
        <v>0.27254181716666664</v>
      </c>
      <c r="W3578">
        <f>V3578*Diccionario!$B$44</f>
        <v>5.1782945261666664E-2</v>
      </c>
      <c r="X3578">
        <f>W3578*Diccionario!$B$45</f>
        <v>2.0195348652049999E-2</v>
      </c>
      <c r="Y3578">
        <f>X3578*Diccionario!$B$46</f>
        <v>1.7973860300324499E-2</v>
      </c>
      <c r="Z3578">
        <f>Y3578*Diccionario!$B$47</f>
        <v>6.6503283111200642E-3</v>
      </c>
      <c r="AA3578">
        <f>Z3578*Diccionario!$B$48</f>
        <v>6.6503283111200642E-3</v>
      </c>
      <c r="AB3578">
        <f>AA3578*Diccionario!$B$49</f>
        <v>4.9877462333400482E-3</v>
      </c>
      <c r="AC3578">
        <f t="shared" si="555"/>
        <v>4.9877462333400482E-3</v>
      </c>
      <c r="AD3578">
        <f t="shared" si="556"/>
        <v>1.6242120095163581E-2</v>
      </c>
      <c r="AE3578">
        <f t="shared" si="557"/>
        <v>2.7218007829878553E-5</v>
      </c>
      <c r="AF3578" t="e">
        <f ca="1">IF(AD3578="","",_xludf.RANK.EQ(AD3578,$AD$2:$AD$5513,0))</f>
        <v>#NAME?</v>
      </c>
      <c r="AH3578" t="str">
        <f t="shared" si="558"/>
        <v>Baja</v>
      </c>
      <c r="AI3578" t="s">
        <v>153</v>
      </c>
      <c r="AJ3578" t="str">
        <f>IFERROR(VLOOKUP(B3578,Maestro_Regionales!$A$2:$B$35,2,FALSE),"Otras zonas")</f>
        <v>Otras zonas</v>
      </c>
      <c r="AK3578" t="str">
        <f t="shared" si="559"/>
        <v>NUEVA EPS | Otras zonas</v>
      </c>
    </row>
    <row r="3579" spans="1:37">
      <c r="A3579" s="4" t="s">
        <v>1500</v>
      </c>
      <c r="B3579" s="4" t="s">
        <v>1501</v>
      </c>
      <c r="C3579" s="4" t="s">
        <v>1542</v>
      </c>
      <c r="D3579" s="4" t="s">
        <v>1543</v>
      </c>
      <c r="E3579" s="4" t="s">
        <v>89</v>
      </c>
      <c r="F3579" s="4">
        <v>41</v>
      </c>
      <c r="G3579" s="4">
        <v>677</v>
      </c>
      <c r="H3579" s="4">
        <v>0</v>
      </c>
      <c r="I3579">
        <f t="shared" si="550"/>
        <v>718</v>
      </c>
      <c r="J3579">
        <f t="shared" si="551"/>
        <v>5.7103064066852366E-2</v>
      </c>
      <c r="K3579">
        <f t="shared" si="552"/>
        <v>0.94289693593314761</v>
      </c>
      <c r="L3579">
        <f t="shared" si="553"/>
        <v>0</v>
      </c>
      <c r="M3579">
        <f>I3579*Diccionario!$B$36</f>
        <v>1.5939740784313725</v>
      </c>
      <c r="N3579">
        <f>M3579*Diccionario!$B$37</f>
        <v>0.16099138192156864</v>
      </c>
      <c r="O3579">
        <f>N3579*Diccionario!$B$38</f>
        <v>2.4148707288235295E-2</v>
      </c>
      <c r="P3579">
        <f>O3579*Diccionario!$B$39</f>
        <v>2.1733836559411766E-2</v>
      </c>
      <c r="Q3579">
        <f>P3579*Diccionario!$B$40</f>
        <v>8.6935346237647076E-3</v>
      </c>
      <c r="R3579">
        <f>Q3579*Diccionario!$B$41</f>
        <v>5.65079750544706E-3</v>
      </c>
      <c r="S3579">
        <f t="shared" si="554"/>
        <v>5.65079750544706E-3</v>
      </c>
      <c r="T3579">
        <f>I3579*Diccionario!$B$36</f>
        <v>1.5939740784313725</v>
      </c>
      <c r="U3579">
        <f>T3579*Diccionario!$B$42</f>
        <v>0.16099138192156864</v>
      </c>
      <c r="V3579">
        <f>U3579*Diccionario!$B$43</f>
        <v>0.13684267463333336</v>
      </c>
      <c r="W3579">
        <f>V3579*Diccionario!$B$44</f>
        <v>2.6000108180333339E-2</v>
      </c>
      <c r="X3579">
        <f>W3579*Diccionario!$B$45</f>
        <v>1.0140042190330002E-2</v>
      </c>
      <c r="Y3579">
        <f>X3579*Diccionario!$B$46</f>
        <v>9.0246375493937027E-3</v>
      </c>
      <c r="Z3579">
        <f>Y3579*Diccionario!$B$47</f>
        <v>3.3391158932756702E-3</v>
      </c>
      <c r="AA3579">
        <f>Z3579*Diccionario!$B$48</f>
        <v>3.3391158932756702E-3</v>
      </c>
      <c r="AB3579">
        <f>AA3579*Diccionario!$B$49</f>
        <v>2.5043369199567525E-3</v>
      </c>
      <c r="AC3579">
        <f t="shared" si="555"/>
        <v>2.5043369199567525E-3</v>
      </c>
      <c r="AD3579">
        <f t="shared" si="556"/>
        <v>8.1551344254038125E-3</v>
      </c>
      <c r="AE3579">
        <f t="shared" si="557"/>
        <v>1.3666104630666296E-5</v>
      </c>
      <c r="AF3579" t="e">
        <f ca="1">IF(AD3579="","",_xludf.RANK.EQ(AD3579,$AD$2:$AD$5513,0))</f>
        <v>#NAME?</v>
      </c>
      <c r="AH3579" t="str">
        <f t="shared" si="558"/>
        <v>Baja</v>
      </c>
      <c r="AI3579" t="s">
        <v>153</v>
      </c>
      <c r="AJ3579" t="str">
        <f>IFERROR(VLOOKUP(B3579,Maestro_Regionales!$A$2:$B$35,2,FALSE),"Otras zonas")</f>
        <v>Otras zonas</v>
      </c>
      <c r="AK3579" t="str">
        <f t="shared" si="559"/>
        <v>PROTEGER EPS (ANTES CAJACOPI EPS) | Otras zonas</v>
      </c>
    </row>
    <row r="3580" spans="1:37">
      <c r="A3580" s="4" t="s">
        <v>1500</v>
      </c>
      <c r="B3580" s="4" t="s">
        <v>1501</v>
      </c>
      <c r="C3580" s="4" t="s">
        <v>1542</v>
      </c>
      <c r="D3580" s="4" t="s">
        <v>1543</v>
      </c>
      <c r="E3580" s="4" t="s">
        <v>85</v>
      </c>
      <c r="F3580" s="4">
        <v>284</v>
      </c>
      <c r="G3580" s="4">
        <v>92</v>
      </c>
      <c r="H3580" s="4">
        <v>0</v>
      </c>
      <c r="I3580">
        <f t="shared" si="550"/>
        <v>376</v>
      </c>
      <c r="J3580">
        <f t="shared" si="551"/>
        <v>0.75531914893617025</v>
      </c>
      <c r="K3580">
        <f t="shared" si="552"/>
        <v>0.24468085106382978</v>
      </c>
      <c r="L3580">
        <f t="shared" si="553"/>
        <v>0</v>
      </c>
      <c r="M3580">
        <f>I3580*Diccionario!$B$36</f>
        <v>0.83472737254901952</v>
      </c>
      <c r="N3580">
        <f>M3580*Diccionario!$B$37</f>
        <v>8.4307464627450979E-2</v>
      </c>
      <c r="O3580">
        <f>N3580*Diccionario!$B$38</f>
        <v>1.2646119694117646E-2</v>
      </c>
      <c r="P3580">
        <f>O3580*Diccionario!$B$39</f>
        <v>1.1381507724705881E-2</v>
      </c>
      <c r="Q3580">
        <f>P3580*Diccionario!$B$40</f>
        <v>4.552603089882353E-3</v>
      </c>
      <c r="R3580">
        <f>Q3580*Diccionario!$B$41</f>
        <v>2.9591920084235295E-3</v>
      </c>
      <c r="S3580">
        <f t="shared" si="554"/>
        <v>2.9591920084235295E-3</v>
      </c>
      <c r="T3580">
        <f>I3580*Diccionario!$B$36</f>
        <v>0.83472737254901952</v>
      </c>
      <c r="U3580">
        <f>T3580*Diccionario!$B$42</f>
        <v>8.4307464627450979E-2</v>
      </c>
      <c r="V3580">
        <f>U3580*Diccionario!$B$43</f>
        <v>7.1661344933333329E-2</v>
      </c>
      <c r="W3580">
        <f>V3580*Diccionario!$B$44</f>
        <v>1.3615655537333333E-2</v>
      </c>
      <c r="X3580">
        <f>W3580*Diccionario!$B$45</f>
        <v>5.3101056595600002E-3</v>
      </c>
      <c r="Y3580">
        <f>X3580*Diccionario!$B$46</f>
        <v>4.7259940370084005E-3</v>
      </c>
      <c r="Z3580">
        <f>Y3580*Diccionario!$B$47</f>
        <v>1.7486177936931083E-3</v>
      </c>
      <c r="AA3580">
        <f>Z3580*Diccionario!$B$48</f>
        <v>1.7486177936931083E-3</v>
      </c>
      <c r="AB3580">
        <f>AA3580*Diccionario!$B$49</f>
        <v>1.3114633452698311E-3</v>
      </c>
      <c r="AC3580">
        <f t="shared" si="555"/>
        <v>1.3114633452698311E-3</v>
      </c>
      <c r="AD3580">
        <f t="shared" si="556"/>
        <v>4.270655353693361E-3</v>
      </c>
      <c r="AE3580">
        <f t="shared" si="557"/>
        <v>7.1566230377862488E-6</v>
      </c>
      <c r="AF3580" t="e">
        <f ca="1">IF(AD3580="","",_xludf.RANK.EQ(AD3580,$AD$2:$AD$5513,0))</f>
        <v>#NAME?</v>
      </c>
      <c r="AH3580" t="str">
        <f t="shared" si="558"/>
        <v>Baja</v>
      </c>
      <c r="AI3580" t="s">
        <v>153</v>
      </c>
      <c r="AJ3580" t="str">
        <f>IFERROR(VLOOKUP(B3580,Maestro_Regionales!$A$2:$B$35,2,FALSE),"Otras zonas")</f>
        <v>Otras zonas</v>
      </c>
      <c r="AK3580" t="str">
        <f t="shared" si="559"/>
        <v>SALUD TOTAL EPS | Otras zonas</v>
      </c>
    </row>
    <row r="3581" spans="1:37">
      <c r="A3581" s="4" t="s">
        <v>1500</v>
      </c>
      <c r="B3581" s="4" t="s">
        <v>1501</v>
      </c>
      <c r="C3581" s="4" t="s">
        <v>1542</v>
      </c>
      <c r="D3581" s="4" t="s">
        <v>1543</v>
      </c>
      <c r="E3581" s="4" t="s">
        <v>90</v>
      </c>
      <c r="F3581" s="4">
        <v>0</v>
      </c>
      <c r="G3581" s="4">
        <v>0</v>
      </c>
      <c r="H3581" s="4">
        <v>98</v>
      </c>
      <c r="I3581">
        <f t="shared" si="550"/>
        <v>98</v>
      </c>
      <c r="J3581">
        <f t="shared" si="551"/>
        <v>0</v>
      </c>
      <c r="K3581">
        <f t="shared" si="552"/>
        <v>0</v>
      </c>
      <c r="L3581">
        <f t="shared" si="553"/>
        <v>1</v>
      </c>
      <c r="M3581">
        <f>I3581*Diccionario!$B$36</f>
        <v>0.21756192156862744</v>
      </c>
      <c r="N3581">
        <f>M3581*Diccionario!$B$37</f>
        <v>2.1973754078431374E-2</v>
      </c>
      <c r="O3581">
        <f>N3581*Diccionario!$B$38</f>
        <v>3.2960631117647061E-3</v>
      </c>
      <c r="P3581">
        <f>O3581*Diccionario!$B$39</f>
        <v>2.9664568005882356E-3</v>
      </c>
      <c r="Q3581">
        <f>P3581*Diccionario!$B$40</f>
        <v>1.1865827202352944E-3</v>
      </c>
      <c r="R3581">
        <f>Q3581*Diccionario!$B$41</f>
        <v>7.7127876815294134E-4</v>
      </c>
      <c r="S3581">
        <f t="shared" si="554"/>
        <v>7.7127876815294134E-4</v>
      </c>
      <c r="T3581">
        <f>I3581*Diccionario!$B$36</f>
        <v>0.21756192156862744</v>
      </c>
      <c r="U3581">
        <f>T3581*Diccionario!$B$42</f>
        <v>2.1973754078431374E-2</v>
      </c>
      <c r="V3581">
        <f>U3581*Diccionario!$B$43</f>
        <v>1.8677690966666667E-2</v>
      </c>
      <c r="W3581">
        <f>V3581*Diccionario!$B$44</f>
        <v>3.5487612836666666E-3</v>
      </c>
      <c r="X3581">
        <f>W3581*Diccionario!$B$45</f>
        <v>1.3840169006300001E-3</v>
      </c>
      <c r="Y3581">
        <f>X3581*Diccionario!$B$46</f>
        <v>1.2317750415607E-3</v>
      </c>
      <c r="Z3581">
        <f>Y3581*Diccionario!$B$47</f>
        <v>4.5575676537745898E-4</v>
      </c>
      <c r="AA3581">
        <f>Z3581*Diccionario!$B$48</f>
        <v>4.5575676537745898E-4</v>
      </c>
      <c r="AB3581">
        <f>AA3581*Diccionario!$B$49</f>
        <v>3.4181757403309424E-4</v>
      </c>
      <c r="AC3581">
        <f t="shared" si="555"/>
        <v>3.4181757403309424E-4</v>
      </c>
      <c r="AD3581">
        <f t="shared" si="556"/>
        <v>1.1130963421860356E-3</v>
      </c>
      <c r="AE3581">
        <f t="shared" si="557"/>
        <v>1.8652900470825863E-6</v>
      </c>
      <c r="AF3581" t="e">
        <f ca="1">IF(AD3581="","",_xludf.RANK.EQ(AD3581,$AD$2:$AD$5513,0))</f>
        <v>#NAME?</v>
      </c>
      <c r="AH3581" t="str">
        <f t="shared" si="558"/>
        <v>Baja</v>
      </c>
      <c r="AI3581" t="s">
        <v>153</v>
      </c>
      <c r="AJ3581" t="str">
        <f>IFERROR(VLOOKUP(B3581,Maestro_Regionales!$A$2:$B$35,2,FALSE),"Otras zonas")</f>
        <v>Otras zonas</v>
      </c>
      <c r="AK3581" t="str">
        <f t="shared" si="559"/>
        <v>REGIMEN DE EXCEPCION | Otras zonas</v>
      </c>
    </row>
    <row r="3582" spans="1:37">
      <c r="A3582" s="4" t="s">
        <v>1500</v>
      </c>
      <c r="B3582" s="4" t="s">
        <v>1501</v>
      </c>
      <c r="C3582" s="4" t="s">
        <v>1544</v>
      </c>
      <c r="D3582" s="4" t="s">
        <v>838</v>
      </c>
      <c r="E3582" s="4" t="s">
        <v>416</v>
      </c>
      <c r="F3582" s="4">
        <v>681</v>
      </c>
      <c r="G3582" s="4">
        <v>7759</v>
      </c>
      <c r="H3582" s="4">
        <v>0</v>
      </c>
      <c r="I3582">
        <f t="shared" si="550"/>
        <v>8440</v>
      </c>
      <c r="J3582">
        <f t="shared" si="551"/>
        <v>8.0687203791469195E-2</v>
      </c>
      <c r="K3582">
        <f t="shared" si="552"/>
        <v>0.91931279620853079</v>
      </c>
      <c r="L3582">
        <f t="shared" si="553"/>
        <v>0</v>
      </c>
      <c r="M3582">
        <f>I3582*Diccionario!$B$36</f>
        <v>18.736965490196077</v>
      </c>
      <c r="N3582">
        <f>M3582*Diccionario!$B$37</f>
        <v>1.8924335145098039</v>
      </c>
      <c r="O3582">
        <f>N3582*Diccionario!$B$38</f>
        <v>0.28386502717647055</v>
      </c>
      <c r="P3582">
        <f>O3582*Diccionario!$B$39</f>
        <v>0.25547852445882352</v>
      </c>
      <c r="Q3582">
        <f>P3582*Diccionario!$B$40</f>
        <v>0.10219140978352942</v>
      </c>
      <c r="R3582">
        <f>Q3582*Diccionario!$B$41</f>
        <v>6.6424416359294122E-2</v>
      </c>
      <c r="S3582">
        <f t="shared" si="554"/>
        <v>6.6424416359294122E-2</v>
      </c>
      <c r="T3582">
        <f>I3582*Diccionario!$B$36</f>
        <v>18.736965490196077</v>
      </c>
      <c r="U3582">
        <f>T3582*Diccionario!$B$42</f>
        <v>1.8924335145098039</v>
      </c>
      <c r="V3582">
        <f>U3582*Diccionario!$B$43</f>
        <v>1.6085684873333332</v>
      </c>
      <c r="W3582">
        <f>V3582*Diccionario!$B$44</f>
        <v>0.30562801259333333</v>
      </c>
      <c r="X3582">
        <f>W3582*Diccionario!$B$45</f>
        <v>0.1191949249114</v>
      </c>
      <c r="Y3582">
        <f>X3582*Diccionario!$B$46</f>
        <v>0.10608348317114601</v>
      </c>
      <c r="Z3582">
        <f>Y3582*Diccionario!$B$47</f>
        <v>3.9250888773324021E-2</v>
      </c>
      <c r="AA3582">
        <f>Z3582*Diccionario!$B$48</f>
        <v>3.9250888773324021E-2</v>
      </c>
      <c r="AB3582">
        <f>AA3582*Diccionario!$B$49</f>
        <v>2.9438166579993014E-2</v>
      </c>
      <c r="AC3582">
        <f t="shared" si="555"/>
        <v>2.9438166579993014E-2</v>
      </c>
      <c r="AD3582">
        <f t="shared" si="556"/>
        <v>9.5862582939287136E-2</v>
      </c>
      <c r="AE3582">
        <f t="shared" si="557"/>
        <v>1.6064334691201046E-4</v>
      </c>
      <c r="AF3582" t="e">
        <f ca="1">IF(AD3582="","",_xludf.RANK.EQ(AD3582,$AD$2:$AD$5513,0))</f>
        <v>#NAME?</v>
      </c>
      <c r="AH3582" t="str">
        <f t="shared" si="558"/>
        <v>Baja</v>
      </c>
      <c r="AI3582" t="s">
        <v>153</v>
      </c>
      <c r="AJ3582" t="str">
        <f>IFERROR(VLOOKUP(B3582,Maestro_Regionales!$A$2:$B$35,2,FALSE),"Otras zonas")</f>
        <v>Otras zonas</v>
      </c>
      <c r="AK3582" t="str">
        <f t="shared" si="559"/>
        <v>CAPITAL SALUD EPS | Otras zonas</v>
      </c>
    </row>
    <row r="3583" spans="1:37">
      <c r="A3583" s="4" t="s">
        <v>1500</v>
      </c>
      <c r="B3583" s="4" t="s">
        <v>1501</v>
      </c>
      <c r="C3583" s="4" t="s">
        <v>1544</v>
      </c>
      <c r="D3583" s="4" t="s">
        <v>838</v>
      </c>
      <c r="E3583" s="4" t="s">
        <v>87</v>
      </c>
      <c r="F3583" s="4">
        <v>1009</v>
      </c>
      <c r="G3583" s="4">
        <v>1349</v>
      </c>
      <c r="H3583" s="4">
        <v>0</v>
      </c>
      <c r="I3583">
        <f t="shared" si="550"/>
        <v>2358</v>
      </c>
      <c r="J3583">
        <f t="shared" si="551"/>
        <v>0.42790500424088213</v>
      </c>
      <c r="K3583">
        <f t="shared" si="552"/>
        <v>0.57209499575911793</v>
      </c>
      <c r="L3583">
        <f t="shared" si="553"/>
        <v>0</v>
      </c>
      <c r="M3583">
        <f>I3583*Diccionario!$B$36</f>
        <v>5.2348062352941174</v>
      </c>
      <c r="N3583">
        <f>M3583*Diccionario!$B$37</f>
        <v>0.52871542976470587</v>
      </c>
      <c r="O3583">
        <f>N3583*Diccionario!$B$38</f>
        <v>7.9307314464705875E-2</v>
      </c>
      <c r="P3583">
        <f>O3583*Diccionario!$B$39</f>
        <v>7.1376583018235296E-2</v>
      </c>
      <c r="Q3583">
        <f>P3583*Diccionario!$B$40</f>
        <v>2.8550633207294118E-2</v>
      </c>
      <c r="R3583">
        <f>Q3583*Diccionario!$B$41</f>
        <v>1.8557911584741179E-2</v>
      </c>
      <c r="S3583">
        <f t="shared" si="554"/>
        <v>1.8557911584741179E-2</v>
      </c>
      <c r="T3583">
        <f>I3583*Diccionario!$B$36</f>
        <v>5.2348062352941174</v>
      </c>
      <c r="U3583">
        <f>T3583*Diccionario!$B$42</f>
        <v>0.52871542976470587</v>
      </c>
      <c r="V3583">
        <f>U3583*Diccionario!$B$43</f>
        <v>0.44940811529999997</v>
      </c>
      <c r="W3583">
        <f>V3583*Diccionario!$B$44</f>
        <v>8.5387541907E-2</v>
      </c>
      <c r="X3583">
        <f>W3583*Diccionario!$B$45</f>
        <v>3.3301141343730002E-2</v>
      </c>
      <c r="Y3583">
        <f>X3583*Diccionario!$B$46</f>
        <v>2.9638015795919702E-2</v>
      </c>
      <c r="Z3583">
        <f>Y3583*Diccionario!$B$47</f>
        <v>1.0966065844490289E-2</v>
      </c>
      <c r="AA3583">
        <f>Z3583*Diccionario!$B$48</f>
        <v>1.0966065844490289E-2</v>
      </c>
      <c r="AB3583">
        <f>AA3583*Diccionario!$B$49</f>
        <v>8.2245493833677172E-3</v>
      </c>
      <c r="AC3583">
        <f t="shared" si="555"/>
        <v>8.2245493833677172E-3</v>
      </c>
      <c r="AD3583">
        <f t="shared" si="556"/>
        <v>2.6782460968108896E-2</v>
      </c>
      <c r="AE3583">
        <f t="shared" si="557"/>
        <v>4.48811625614361E-5</v>
      </c>
      <c r="AF3583" t="e">
        <f ca="1">IF(AD3583="","",_xludf.RANK.EQ(AD3583,$AD$2:$AD$5513,0))</f>
        <v>#NAME?</v>
      </c>
      <c r="AH3583" t="str">
        <f t="shared" si="558"/>
        <v>Baja</v>
      </c>
      <c r="AI3583" t="s">
        <v>153</v>
      </c>
      <c r="AJ3583" t="str">
        <f>IFERROR(VLOOKUP(B3583,Maestro_Regionales!$A$2:$B$35,2,FALSE),"Otras zonas")</f>
        <v>Otras zonas</v>
      </c>
      <c r="AK3583" t="str">
        <f t="shared" si="559"/>
        <v>NUEVA EPS | Otras zonas</v>
      </c>
    </row>
    <row r="3584" spans="1:37">
      <c r="A3584" s="4" t="s">
        <v>1500</v>
      </c>
      <c r="B3584" s="4" t="s">
        <v>1501</v>
      </c>
      <c r="C3584" s="4" t="s">
        <v>1544</v>
      </c>
      <c r="D3584" s="4" t="s">
        <v>838</v>
      </c>
      <c r="E3584" s="4" t="s">
        <v>89</v>
      </c>
      <c r="F3584" s="4">
        <v>105</v>
      </c>
      <c r="G3584" s="4">
        <v>899</v>
      </c>
      <c r="H3584" s="4">
        <v>0</v>
      </c>
      <c r="I3584">
        <f t="shared" si="550"/>
        <v>1004</v>
      </c>
      <c r="J3584">
        <f t="shared" si="551"/>
        <v>0.10458167330677291</v>
      </c>
      <c r="K3584">
        <f t="shared" si="552"/>
        <v>0.89541832669322707</v>
      </c>
      <c r="L3584">
        <f t="shared" si="553"/>
        <v>0</v>
      </c>
      <c r="M3584">
        <f>I3584*Diccionario!$B$36</f>
        <v>2.2288996862745099</v>
      </c>
      <c r="N3584">
        <f>M3584*Diccionario!$B$37</f>
        <v>0.22511886831372552</v>
      </c>
      <c r="O3584">
        <f>N3584*Diccionario!$B$38</f>
        <v>3.3767830247058823E-2</v>
      </c>
      <c r="P3584">
        <f>O3584*Diccionario!$B$39</f>
        <v>3.0391047222352943E-2</v>
      </c>
      <c r="Q3584">
        <f>P3584*Diccionario!$B$40</f>
        <v>1.2156418888941178E-2</v>
      </c>
      <c r="R3584">
        <f>Q3584*Diccionario!$B$41</f>
        <v>7.9016722778117669E-3</v>
      </c>
      <c r="S3584">
        <f t="shared" si="554"/>
        <v>7.9016722778117669E-3</v>
      </c>
      <c r="T3584">
        <f>I3584*Diccionario!$B$36</f>
        <v>2.2288996862745099</v>
      </c>
      <c r="U3584">
        <f>T3584*Diccionario!$B$42</f>
        <v>0.22511886831372552</v>
      </c>
      <c r="V3584">
        <f>U3584*Diccionario!$B$43</f>
        <v>0.19135103806666667</v>
      </c>
      <c r="W3584">
        <f>V3584*Diccionario!$B$44</f>
        <v>3.6356697232666671E-2</v>
      </c>
      <c r="X3584">
        <f>W3584*Diccionario!$B$45</f>
        <v>1.4179111920740003E-2</v>
      </c>
      <c r="Y3584">
        <f>X3584*Diccionario!$B$46</f>
        <v>1.2619409609458603E-2</v>
      </c>
      <c r="Z3584">
        <f>Y3584*Diccionario!$B$47</f>
        <v>4.6691815554996833E-3</v>
      </c>
      <c r="AA3584">
        <f>Z3584*Diccionario!$B$48</f>
        <v>4.6691815554996833E-3</v>
      </c>
      <c r="AB3584">
        <f>AA3584*Diccionario!$B$49</f>
        <v>3.5018861666247627E-3</v>
      </c>
      <c r="AC3584">
        <f t="shared" si="555"/>
        <v>3.5018861666247627E-3</v>
      </c>
      <c r="AD3584">
        <f t="shared" si="556"/>
        <v>1.140355844443653E-2</v>
      </c>
      <c r="AE3584">
        <f t="shared" si="557"/>
        <v>1.910970619664201E-5</v>
      </c>
      <c r="AF3584" t="e">
        <f ca="1">IF(AD3584="","",_xludf.RANK.EQ(AD3584,$AD$2:$AD$5513,0))</f>
        <v>#NAME?</v>
      </c>
      <c r="AH3584" t="str">
        <f t="shared" si="558"/>
        <v>Baja</v>
      </c>
      <c r="AI3584" t="s">
        <v>153</v>
      </c>
      <c r="AJ3584" t="str">
        <f>IFERROR(VLOOKUP(B3584,Maestro_Regionales!$A$2:$B$35,2,FALSE),"Otras zonas")</f>
        <v>Otras zonas</v>
      </c>
      <c r="AK3584" t="str">
        <f t="shared" si="559"/>
        <v>PROTEGER EPS (ANTES CAJACOPI EPS) | Otras zonas</v>
      </c>
    </row>
    <row r="3585" spans="1:37">
      <c r="A3585" s="4" t="s">
        <v>1500</v>
      </c>
      <c r="B3585" s="4" t="s">
        <v>1501</v>
      </c>
      <c r="C3585" s="4" t="s">
        <v>1544</v>
      </c>
      <c r="D3585" s="4" t="s">
        <v>838</v>
      </c>
      <c r="E3585" s="4" t="s">
        <v>90</v>
      </c>
      <c r="F3585" s="4">
        <v>0</v>
      </c>
      <c r="G3585" s="4">
        <v>0</v>
      </c>
      <c r="H3585" s="4">
        <v>115</v>
      </c>
      <c r="I3585">
        <f t="shared" si="550"/>
        <v>115</v>
      </c>
      <c r="J3585">
        <f t="shared" si="551"/>
        <v>0</v>
      </c>
      <c r="K3585">
        <f t="shared" si="552"/>
        <v>0</v>
      </c>
      <c r="L3585">
        <f t="shared" si="553"/>
        <v>1</v>
      </c>
      <c r="M3585">
        <f>I3585*Diccionario!$B$36</f>
        <v>0.25530225490196079</v>
      </c>
      <c r="N3585">
        <f>M3585*Diccionario!$B$37</f>
        <v>2.5785527745098041E-2</v>
      </c>
      <c r="O3585">
        <f>N3585*Diccionario!$B$38</f>
        <v>3.8678291617647059E-3</v>
      </c>
      <c r="P3585">
        <f>O3585*Diccionario!$B$39</f>
        <v>3.4810462455882353E-3</v>
      </c>
      <c r="Q3585">
        <f>P3585*Diccionario!$B$40</f>
        <v>1.3924184982352943E-3</v>
      </c>
      <c r="R3585">
        <f>Q3585*Diccionario!$B$41</f>
        <v>9.0507202385294125E-4</v>
      </c>
      <c r="S3585">
        <f t="shared" si="554"/>
        <v>9.0507202385294125E-4</v>
      </c>
      <c r="T3585">
        <f>I3585*Diccionario!$B$36</f>
        <v>0.25530225490196079</v>
      </c>
      <c r="U3585">
        <f>T3585*Diccionario!$B$42</f>
        <v>2.5785527745098041E-2</v>
      </c>
      <c r="V3585">
        <f>U3585*Diccionario!$B$43</f>
        <v>2.1917698583333336E-2</v>
      </c>
      <c r="W3585">
        <f>V3585*Diccionario!$B$44</f>
        <v>4.1643627308333335E-3</v>
      </c>
      <c r="X3585">
        <f>W3585*Diccionario!$B$45</f>
        <v>1.624101465025E-3</v>
      </c>
      <c r="Y3585">
        <f>X3585*Diccionario!$B$46</f>
        <v>1.4454503038722501E-3</v>
      </c>
      <c r="Z3585">
        <f>Y3585*Diccionario!$B$47</f>
        <v>5.3481661243273248E-4</v>
      </c>
      <c r="AA3585">
        <f>Z3585*Diccionario!$B$48</f>
        <v>5.3481661243273248E-4</v>
      </c>
      <c r="AB3585">
        <f>AA3585*Diccionario!$B$49</f>
        <v>4.0111245932454933E-4</v>
      </c>
      <c r="AC3585">
        <f t="shared" si="555"/>
        <v>4.0111245932454933E-4</v>
      </c>
      <c r="AD3585">
        <f t="shared" si="556"/>
        <v>1.3061844831774906E-3</v>
      </c>
      <c r="AE3585">
        <f t="shared" si="557"/>
        <v>2.1888607695356876E-6</v>
      </c>
      <c r="AF3585" t="e">
        <f ca="1">IF(AD3585="","",_xludf.RANK.EQ(AD3585,$AD$2:$AD$5513,0))</f>
        <v>#NAME?</v>
      </c>
      <c r="AH3585" t="str">
        <f t="shared" si="558"/>
        <v>Baja</v>
      </c>
      <c r="AI3585" t="s">
        <v>153</v>
      </c>
      <c r="AJ3585" t="str">
        <f>IFERROR(VLOOKUP(B3585,Maestro_Regionales!$A$2:$B$35,2,FALSE),"Otras zonas")</f>
        <v>Otras zonas</v>
      </c>
      <c r="AK3585" t="str">
        <f t="shared" si="559"/>
        <v>REGIMEN DE EXCEPCION | Otras zonas</v>
      </c>
    </row>
    <row r="3586" spans="1:37">
      <c r="A3586" s="4" t="s">
        <v>1500</v>
      </c>
      <c r="B3586" s="4" t="s">
        <v>1501</v>
      </c>
      <c r="C3586" s="4" t="s">
        <v>1544</v>
      </c>
      <c r="D3586" s="4" t="s">
        <v>838</v>
      </c>
      <c r="E3586" s="4" t="s">
        <v>86</v>
      </c>
      <c r="F3586" s="4">
        <v>2</v>
      </c>
      <c r="G3586" s="4">
        <v>0</v>
      </c>
      <c r="H3586" s="4">
        <v>0</v>
      </c>
      <c r="I3586">
        <f t="shared" ref="I3586:I3649" si="560">SUM(F3586:H3586)</f>
        <v>2</v>
      </c>
      <c r="J3586">
        <f t="shared" ref="J3586:J3649" si="561">IFERROR(F3586/I3586,0)</f>
        <v>1</v>
      </c>
      <c r="K3586">
        <f t="shared" ref="K3586:K3649" si="562">IFERROR(G3586/I3586,0)</f>
        <v>0</v>
      </c>
      <c r="L3586">
        <f t="shared" ref="L3586:L3649" si="563">IFERROR(H3586/I3586,0)</f>
        <v>0</v>
      </c>
      <c r="M3586">
        <f>I3586*Diccionario!$B$36</f>
        <v>4.4400392156862742E-3</v>
      </c>
      <c r="N3586">
        <f>M3586*Diccionario!$B$37</f>
        <v>4.4844396078431374E-4</v>
      </c>
      <c r="O3586">
        <f>N3586*Diccionario!$B$38</f>
        <v>6.7266594117647063E-5</v>
      </c>
      <c r="P3586">
        <f>O3586*Diccionario!$B$39</f>
        <v>6.053993470588236E-5</v>
      </c>
      <c r="Q3586">
        <f>P3586*Diccionario!$B$40</f>
        <v>2.4215973882352947E-5</v>
      </c>
      <c r="R3586">
        <f>Q3586*Diccionario!$B$41</f>
        <v>1.5740383023529416E-5</v>
      </c>
      <c r="S3586">
        <f t="shared" ref="S3586:S3649" si="564">R3586</f>
        <v>1.5740383023529416E-5</v>
      </c>
      <c r="T3586">
        <f>I3586*Diccionario!$B$36</f>
        <v>4.4400392156862742E-3</v>
      </c>
      <c r="U3586">
        <f>T3586*Diccionario!$B$42</f>
        <v>4.4844396078431374E-4</v>
      </c>
      <c r="V3586">
        <f>U3586*Diccionario!$B$43</f>
        <v>3.8117736666666666E-4</v>
      </c>
      <c r="W3586">
        <f>V3586*Diccionario!$B$44</f>
        <v>7.2423699666666666E-5</v>
      </c>
      <c r="X3586">
        <f>W3586*Diccionario!$B$45</f>
        <v>2.8245242870000002E-5</v>
      </c>
      <c r="Y3586">
        <f>X3586*Diccionario!$B$46</f>
        <v>2.5138266154300001E-5</v>
      </c>
      <c r="Z3586">
        <f>Y3586*Diccionario!$B$47</f>
        <v>9.3011584770909993E-6</v>
      </c>
      <c r="AA3586">
        <f>Z3586*Diccionario!$B$48</f>
        <v>9.3011584770909993E-6</v>
      </c>
      <c r="AB3586">
        <f>AA3586*Diccionario!$B$49</f>
        <v>6.9758688578182495E-6</v>
      </c>
      <c r="AC3586">
        <f t="shared" ref="AC3586:AC3649" si="565">AB3586</f>
        <v>6.9758688578182495E-6</v>
      </c>
      <c r="AD3586">
        <f t="shared" ref="AD3586:AD3649" si="566">S3586+AC3586</f>
        <v>2.2716251881347665E-5</v>
      </c>
      <c r="AE3586">
        <f t="shared" ref="AE3586:AE3649" si="567">IFERROR(AD3586/SUM($AD$2:$AD$5513),0)</f>
        <v>3.8067143818011966E-8</v>
      </c>
      <c r="AF3586" t="e">
        <f ca="1">IF(AD3586="","",_xludf.RANK.EQ(AD3586,$AD$2:$AD$5513,0))</f>
        <v>#NAME?</v>
      </c>
      <c r="AH3586" t="str">
        <f t="shared" ref="AH3586:AH3649" si="568">IF(SUM($AD$2:$AD$5513)=0,"",IF((SUMIF($AD$2:$AD$5513,"&gt;"&amp;$AD3586,$AD$2:$AD$5513)+$AD3586)/SUM($AD$2:$AD$5513)&lt;=40%,"Alta",IF((SUMIF($AD$2:$AD$5513,"&gt;"&amp;$AD3586,$AD$2:$AD$5513)+$AD3586)/SUM($AD$2:$AD$5513)&lt;=80%,"Media","Baja")))</f>
        <v>Baja</v>
      </c>
      <c r="AI3586" t="s">
        <v>153</v>
      </c>
      <c r="AJ3586" t="str">
        <f>IFERROR(VLOOKUP(B3586,Maestro_Regionales!$A$2:$B$35,2,FALSE),"Otras zonas")</f>
        <v>Otras zonas</v>
      </c>
      <c r="AK3586" t="str">
        <f t="shared" ref="AK3586:AK3649" si="569">E3586&amp;" | "&amp;AJ3586</f>
        <v>EPS SANITAS | Otras zonas</v>
      </c>
    </row>
    <row r="3587" spans="1:37">
      <c r="A3587" s="4" t="s">
        <v>1500</v>
      </c>
      <c r="B3587" s="4" t="s">
        <v>1501</v>
      </c>
      <c r="C3587" s="4" t="s">
        <v>1545</v>
      </c>
      <c r="D3587" s="4" t="s">
        <v>1546</v>
      </c>
      <c r="E3587" s="4" t="s">
        <v>416</v>
      </c>
      <c r="F3587" s="4">
        <v>660</v>
      </c>
      <c r="G3587" s="4">
        <v>5151</v>
      </c>
      <c r="H3587" s="4">
        <v>0</v>
      </c>
      <c r="I3587">
        <f t="shared" si="560"/>
        <v>5811</v>
      </c>
      <c r="J3587">
        <f t="shared" si="561"/>
        <v>0.11357769747031492</v>
      </c>
      <c r="K3587">
        <f t="shared" si="562"/>
        <v>0.88642230252968512</v>
      </c>
      <c r="L3587">
        <f t="shared" si="563"/>
        <v>0</v>
      </c>
      <c r="M3587">
        <f>I3587*Diccionario!$B$36</f>
        <v>12.900533941176469</v>
      </c>
      <c r="N3587">
        <f>M3587*Diccionario!$B$37</f>
        <v>1.3029539280588236</v>
      </c>
      <c r="O3587">
        <f>N3587*Diccionario!$B$38</f>
        <v>0.19544308920882353</v>
      </c>
      <c r="P3587">
        <f>O3587*Diccionario!$B$39</f>
        <v>0.17589878028794118</v>
      </c>
      <c r="Q3587">
        <f>P3587*Diccionario!$B$40</f>
        <v>7.0359512115176479E-2</v>
      </c>
      <c r="R3587">
        <f>Q3587*Diccionario!$B$41</f>
        <v>4.5733682874864713E-2</v>
      </c>
      <c r="S3587">
        <f t="shared" si="564"/>
        <v>4.5733682874864713E-2</v>
      </c>
      <c r="T3587">
        <f>I3587*Diccionario!$B$36</f>
        <v>12.900533941176469</v>
      </c>
      <c r="U3587">
        <f>T3587*Diccionario!$B$42</f>
        <v>1.3029539280588236</v>
      </c>
      <c r="V3587">
        <f>U3587*Diccionario!$B$43</f>
        <v>1.1075108388500001</v>
      </c>
      <c r="W3587">
        <f>V3587*Diccionario!$B$44</f>
        <v>0.21042705938150003</v>
      </c>
      <c r="X3587">
        <f>W3587*Diccionario!$B$45</f>
        <v>8.2066553158785013E-2</v>
      </c>
      <c r="Y3587">
        <f>X3587*Diccionario!$B$46</f>
        <v>7.3039232311318661E-2</v>
      </c>
      <c r="Z3587">
        <f>Y3587*Diccionario!$B$47</f>
        <v>2.7024515955187903E-2</v>
      </c>
      <c r="AA3587">
        <f>Z3587*Diccionario!$B$48</f>
        <v>2.7024515955187903E-2</v>
      </c>
      <c r="AB3587">
        <f>AA3587*Diccionario!$B$49</f>
        <v>2.0268386966390928E-2</v>
      </c>
      <c r="AC3587">
        <f t="shared" si="565"/>
        <v>2.0268386966390928E-2</v>
      </c>
      <c r="AD3587">
        <f t="shared" si="566"/>
        <v>6.6002069841255645E-2</v>
      </c>
      <c r="AE3587">
        <f t="shared" si="567"/>
        <v>1.1060408636323377E-4</v>
      </c>
      <c r="AF3587" t="e">
        <f ca="1">IF(AD3587="","",_xludf.RANK.EQ(AD3587,$AD$2:$AD$5513,0))</f>
        <v>#NAME?</v>
      </c>
      <c r="AH3587" t="str">
        <f t="shared" si="568"/>
        <v>Baja</v>
      </c>
      <c r="AI3587" t="s">
        <v>153</v>
      </c>
      <c r="AJ3587" t="str">
        <f>IFERROR(VLOOKUP(B3587,Maestro_Regionales!$A$2:$B$35,2,FALSE),"Otras zonas")</f>
        <v>Otras zonas</v>
      </c>
      <c r="AK3587" t="str">
        <f t="shared" si="569"/>
        <v>CAPITAL SALUD EPS | Otras zonas</v>
      </c>
    </row>
    <row r="3588" spans="1:37">
      <c r="A3588" s="4" t="s">
        <v>1500</v>
      </c>
      <c r="B3588" s="4" t="s">
        <v>1501</v>
      </c>
      <c r="C3588" s="4" t="s">
        <v>1545</v>
      </c>
      <c r="D3588" s="4" t="s">
        <v>1546</v>
      </c>
      <c r="E3588" s="4" t="s">
        <v>87</v>
      </c>
      <c r="F3588" s="4">
        <v>2197</v>
      </c>
      <c r="G3588" s="4">
        <v>2899</v>
      </c>
      <c r="H3588" s="4">
        <v>0</v>
      </c>
      <c r="I3588">
        <f t="shared" si="560"/>
        <v>5096</v>
      </c>
      <c r="J3588">
        <f t="shared" si="561"/>
        <v>0.43112244897959184</v>
      </c>
      <c r="K3588">
        <f t="shared" si="562"/>
        <v>0.56887755102040816</v>
      </c>
      <c r="L3588">
        <f t="shared" si="563"/>
        <v>0</v>
      </c>
      <c r="M3588">
        <f>I3588*Diccionario!$B$36</f>
        <v>11.313219921568626</v>
      </c>
      <c r="N3588">
        <f>M3588*Diccionario!$B$37</f>
        <v>1.1426352120784313</v>
      </c>
      <c r="O3588">
        <f>N3588*Diccionario!$B$38</f>
        <v>0.17139528181176469</v>
      </c>
      <c r="P3588">
        <f>O3588*Diccionario!$B$39</f>
        <v>0.15425575363058822</v>
      </c>
      <c r="Q3588">
        <f>P3588*Diccionario!$B$40</f>
        <v>6.1702301452235292E-2</v>
      </c>
      <c r="R3588">
        <f>Q3588*Diccionario!$B$41</f>
        <v>4.0106495943952943E-2</v>
      </c>
      <c r="S3588">
        <f t="shared" si="564"/>
        <v>4.0106495943952943E-2</v>
      </c>
      <c r="T3588">
        <f>I3588*Diccionario!$B$36</f>
        <v>11.313219921568626</v>
      </c>
      <c r="U3588">
        <f>T3588*Diccionario!$B$42</f>
        <v>1.1426352120784313</v>
      </c>
      <c r="V3588">
        <f>U3588*Diccionario!$B$43</f>
        <v>0.97123993026666655</v>
      </c>
      <c r="W3588">
        <f>V3588*Diccionario!$B$44</f>
        <v>0.18453558675066664</v>
      </c>
      <c r="X3588">
        <f>W3588*Diccionario!$B$45</f>
        <v>7.1968878832759986E-2</v>
      </c>
      <c r="Y3588">
        <f>X3588*Diccionario!$B$46</f>
        <v>6.4052302161156385E-2</v>
      </c>
      <c r="Z3588">
        <f>Y3588*Diccionario!$B$47</f>
        <v>2.3699351799627861E-2</v>
      </c>
      <c r="AA3588">
        <f>Z3588*Diccionario!$B$48</f>
        <v>2.3699351799627861E-2</v>
      </c>
      <c r="AB3588">
        <f>AA3588*Diccionario!$B$49</f>
        <v>1.7774513849720897E-2</v>
      </c>
      <c r="AC3588">
        <f t="shared" si="565"/>
        <v>1.7774513849720897E-2</v>
      </c>
      <c r="AD3588">
        <f t="shared" si="566"/>
        <v>5.7881009793673839E-2</v>
      </c>
      <c r="AE3588">
        <f t="shared" si="567"/>
        <v>9.6995082448294464E-5</v>
      </c>
      <c r="AF3588" t="e">
        <f ca="1">IF(AD3588="","",_xludf.RANK.EQ(AD3588,$AD$2:$AD$5513,0))</f>
        <v>#NAME?</v>
      </c>
      <c r="AH3588" t="str">
        <f t="shared" si="568"/>
        <v>Baja</v>
      </c>
      <c r="AI3588" t="s">
        <v>153</v>
      </c>
      <c r="AJ3588" t="str">
        <f>IFERROR(VLOOKUP(B3588,Maestro_Regionales!$A$2:$B$35,2,FALSE),"Otras zonas")</f>
        <v>Otras zonas</v>
      </c>
      <c r="AK3588" t="str">
        <f t="shared" si="569"/>
        <v>NUEVA EPS | Otras zonas</v>
      </c>
    </row>
    <row r="3589" spans="1:37">
      <c r="A3589" s="4" t="s">
        <v>1500</v>
      </c>
      <c r="B3589" s="4" t="s">
        <v>1501</v>
      </c>
      <c r="C3589" s="4" t="s">
        <v>1545</v>
      </c>
      <c r="D3589" s="4" t="s">
        <v>1546</v>
      </c>
      <c r="E3589" s="4" t="s">
        <v>85</v>
      </c>
      <c r="F3589" s="4">
        <v>2264</v>
      </c>
      <c r="G3589" s="4">
        <v>926</v>
      </c>
      <c r="H3589" s="4">
        <v>0</v>
      </c>
      <c r="I3589">
        <f t="shared" si="560"/>
        <v>3190</v>
      </c>
      <c r="J3589">
        <f t="shared" si="561"/>
        <v>0.70971786833855799</v>
      </c>
      <c r="K3589">
        <f t="shared" si="562"/>
        <v>0.29028213166144201</v>
      </c>
      <c r="L3589">
        <f t="shared" si="563"/>
        <v>0</v>
      </c>
      <c r="M3589">
        <f>I3589*Diccionario!$B$36</f>
        <v>7.0818625490196077</v>
      </c>
      <c r="N3589">
        <f>M3589*Diccionario!$B$37</f>
        <v>0.7152681174509804</v>
      </c>
      <c r="O3589">
        <f>N3589*Diccionario!$B$38</f>
        <v>0.10729021761764705</v>
      </c>
      <c r="P3589">
        <f>O3589*Diccionario!$B$39</f>
        <v>9.6561195855882354E-2</v>
      </c>
      <c r="Q3589">
        <f>P3589*Diccionario!$B$40</f>
        <v>3.8624478342352941E-2</v>
      </c>
      <c r="R3589">
        <f>Q3589*Diccionario!$B$41</f>
        <v>2.5105910922529413E-2</v>
      </c>
      <c r="S3589">
        <f t="shared" si="564"/>
        <v>2.5105910922529413E-2</v>
      </c>
      <c r="T3589">
        <f>I3589*Diccionario!$B$36</f>
        <v>7.0818625490196077</v>
      </c>
      <c r="U3589">
        <f>T3589*Diccionario!$B$42</f>
        <v>0.7152681174509804</v>
      </c>
      <c r="V3589">
        <f>U3589*Diccionario!$B$43</f>
        <v>0.60797789983333328</v>
      </c>
      <c r="W3589">
        <f>V3589*Diccionario!$B$44</f>
        <v>0.11551580096833332</v>
      </c>
      <c r="X3589">
        <f>W3589*Diccionario!$B$45</f>
        <v>4.5051162377649993E-2</v>
      </c>
      <c r="Y3589">
        <f>X3589*Diccionario!$B$46</f>
        <v>4.0095534516108491E-2</v>
      </c>
      <c r="Z3589">
        <f>Y3589*Diccionario!$B$47</f>
        <v>1.4835347770960142E-2</v>
      </c>
      <c r="AA3589">
        <f>Z3589*Diccionario!$B$48</f>
        <v>1.4835347770960142E-2</v>
      </c>
      <c r="AB3589">
        <f>AA3589*Diccionario!$B$49</f>
        <v>1.1126510828220106E-2</v>
      </c>
      <c r="AC3589">
        <f t="shared" si="565"/>
        <v>1.1126510828220106E-2</v>
      </c>
      <c r="AD3589">
        <f t="shared" si="566"/>
        <v>3.6232421750749519E-2</v>
      </c>
      <c r="AE3589">
        <f t="shared" si="567"/>
        <v>6.0717094389729067E-5</v>
      </c>
      <c r="AF3589" t="e">
        <f ca="1">IF(AD3589="","",_xludf.RANK.EQ(AD3589,$AD$2:$AD$5513,0))</f>
        <v>#NAME?</v>
      </c>
      <c r="AH3589" t="str">
        <f t="shared" si="568"/>
        <v>Baja</v>
      </c>
      <c r="AI3589" t="s">
        <v>153</v>
      </c>
      <c r="AJ3589" t="str">
        <f>IFERROR(VLOOKUP(B3589,Maestro_Regionales!$A$2:$B$35,2,FALSE),"Otras zonas")</f>
        <v>Otras zonas</v>
      </c>
      <c r="AK3589" t="str">
        <f t="shared" si="569"/>
        <v>SALUD TOTAL EPS | Otras zonas</v>
      </c>
    </row>
    <row r="3590" spans="1:37">
      <c r="A3590" s="4" t="s">
        <v>1500</v>
      </c>
      <c r="B3590" s="4" t="s">
        <v>1501</v>
      </c>
      <c r="C3590" s="4" t="s">
        <v>1545</v>
      </c>
      <c r="D3590" s="4" t="s">
        <v>1546</v>
      </c>
      <c r="E3590" s="4" t="s">
        <v>90</v>
      </c>
      <c r="F3590" s="4">
        <v>0</v>
      </c>
      <c r="G3590" s="4">
        <v>0</v>
      </c>
      <c r="H3590" s="4">
        <v>224</v>
      </c>
      <c r="I3590">
        <f t="shared" si="560"/>
        <v>224</v>
      </c>
      <c r="J3590">
        <f t="shared" si="561"/>
        <v>0</v>
      </c>
      <c r="K3590">
        <f t="shared" si="562"/>
        <v>0</v>
      </c>
      <c r="L3590">
        <f t="shared" si="563"/>
        <v>1</v>
      </c>
      <c r="M3590">
        <f>I3590*Diccionario!$B$36</f>
        <v>0.49728439215686271</v>
      </c>
      <c r="N3590">
        <f>M3590*Diccionario!$B$37</f>
        <v>5.0225723607843137E-2</v>
      </c>
      <c r="O3590">
        <f>N3590*Diccionario!$B$38</f>
        <v>7.53385854117647E-3</v>
      </c>
      <c r="P3590">
        <f>O3590*Diccionario!$B$39</f>
        <v>6.7804726870588231E-3</v>
      </c>
      <c r="Q3590">
        <f>P3590*Diccionario!$B$40</f>
        <v>2.7121890748235296E-3</v>
      </c>
      <c r="R3590">
        <f>Q3590*Diccionario!$B$41</f>
        <v>1.7629228986352943E-3</v>
      </c>
      <c r="S3590">
        <f t="shared" si="564"/>
        <v>1.7629228986352943E-3</v>
      </c>
      <c r="T3590">
        <f>I3590*Diccionario!$B$36</f>
        <v>0.49728439215686271</v>
      </c>
      <c r="U3590">
        <f>T3590*Diccionario!$B$42</f>
        <v>5.0225723607843137E-2</v>
      </c>
      <c r="V3590">
        <f>U3590*Diccionario!$B$43</f>
        <v>4.2691865066666668E-2</v>
      </c>
      <c r="W3590">
        <f>V3590*Diccionario!$B$44</f>
        <v>8.1114543626666664E-3</v>
      </c>
      <c r="X3590">
        <f>W3590*Diccionario!$B$45</f>
        <v>3.1634672014400002E-3</v>
      </c>
      <c r="Y3590">
        <f>X3590*Diccionario!$B$46</f>
        <v>2.8154858092816E-3</v>
      </c>
      <c r="Z3590">
        <f>Y3590*Diccionario!$B$47</f>
        <v>1.0417297494341919E-3</v>
      </c>
      <c r="AA3590">
        <f>Z3590*Diccionario!$B$48</f>
        <v>1.0417297494341919E-3</v>
      </c>
      <c r="AB3590">
        <f>AA3590*Diccionario!$B$49</f>
        <v>7.81297312075644E-4</v>
      </c>
      <c r="AC3590">
        <f t="shared" si="565"/>
        <v>7.81297312075644E-4</v>
      </c>
      <c r="AD3590">
        <f t="shared" si="566"/>
        <v>2.5442202107109381E-3</v>
      </c>
      <c r="AE3590">
        <f t="shared" si="567"/>
        <v>4.2635201076173389E-6</v>
      </c>
      <c r="AF3590" t="e">
        <f ca="1">IF(AD3590="","",_xludf.RANK.EQ(AD3590,$AD$2:$AD$5513,0))</f>
        <v>#NAME?</v>
      </c>
      <c r="AH3590" t="str">
        <f t="shared" si="568"/>
        <v>Baja</v>
      </c>
      <c r="AI3590" t="s">
        <v>153</v>
      </c>
      <c r="AJ3590" t="str">
        <f>IFERROR(VLOOKUP(B3590,Maestro_Regionales!$A$2:$B$35,2,FALSE),"Otras zonas")</f>
        <v>Otras zonas</v>
      </c>
      <c r="AK3590" t="str">
        <f t="shared" si="569"/>
        <v>REGIMEN DE EXCEPCION | Otras zonas</v>
      </c>
    </row>
    <row r="3591" spans="1:37">
      <c r="A3591" s="4" t="s">
        <v>1500</v>
      </c>
      <c r="B3591" s="4" t="s">
        <v>1501</v>
      </c>
      <c r="C3591" s="4" t="s">
        <v>1545</v>
      </c>
      <c r="D3591" s="4" t="s">
        <v>1546</v>
      </c>
      <c r="E3591" s="4" t="s">
        <v>89</v>
      </c>
      <c r="F3591" s="4">
        <v>7</v>
      </c>
      <c r="G3591" s="4">
        <v>3</v>
      </c>
      <c r="H3591" s="4">
        <v>0</v>
      </c>
      <c r="I3591">
        <f t="shared" si="560"/>
        <v>10</v>
      </c>
      <c r="J3591">
        <f t="shared" si="561"/>
        <v>0.7</v>
      </c>
      <c r="K3591">
        <f t="shared" si="562"/>
        <v>0.3</v>
      </c>
      <c r="L3591">
        <f t="shared" si="563"/>
        <v>0</v>
      </c>
      <c r="M3591">
        <f>I3591*Diccionario!$B$36</f>
        <v>2.2200196078431371E-2</v>
      </c>
      <c r="N3591">
        <f>M3591*Diccionario!$B$37</f>
        <v>2.2422198039215688E-3</v>
      </c>
      <c r="O3591">
        <f>N3591*Diccionario!$B$38</f>
        <v>3.3633297058823533E-4</v>
      </c>
      <c r="P3591">
        <f>O3591*Diccionario!$B$39</f>
        <v>3.0269967352941179E-4</v>
      </c>
      <c r="Q3591">
        <f>P3591*Diccionario!$B$40</f>
        <v>1.2107986941176472E-4</v>
      </c>
      <c r="R3591">
        <f>Q3591*Diccionario!$B$41</f>
        <v>7.870191511764707E-5</v>
      </c>
      <c r="S3591">
        <f t="shared" si="564"/>
        <v>7.870191511764707E-5</v>
      </c>
      <c r="T3591">
        <f>I3591*Diccionario!$B$36</f>
        <v>2.2200196078431371E-2</v>
      </c>
      <c r="U3591">
        <f>T3591*Diccionario!$B$42</f>
        <v>2.2422198039215688E-3</v>
      </c>
      <c r="V3591">
        <f>U3591*Diccionario!$B$43</f>
        <v>1.9058868333333334E-3</v>
      </c>
      <c r="W3591">
        <f>V3591*Diccionario!$B$44</f>
        <v>3.6211849833333334E-4</v>
      </c>
      <c r="X3591">
        <f>W3591*Diccionario!$B$45</f>
        <v>1.4122621435000001E-4</v>
      </c>
      <c r="Y3591">
        <f>X3591*Diccionario!$B$46</f>
        <v>1.2569133077150002E-4</v>
      </c>
      <c r="Z3591">
        <f>Y3591*Diccionario!$B$47</f>
        <v>4.650579238545501E-5</v>
      </c>
      <c r="AA3591">
        <f>Z3591*Diccionario!$B$48</f>
        <v>4.650579238545501E-5</v>
      </c>
      <c r="AB3591">
        <f>AA3591*Diccionario!$B$49</f>
        <v>3.4879344289091258E-5</v>
      </c>
      <c r="AC3591">
        <f t="shared" si="565"/>
        <v>3.4879344289091258E-5</v>
      </c>
      <c r="AD3591">
        <f t="shared" si="566"/>
        <v>1.1358125940673833E-4</v>
      </c>
      <c r="AE3591">
        <f t="shared" si="567"/>
        <v>1.9033571909005983E-7</v>
      </c>
      <c r="AF3591" t="e">
        <f ca="1">IF(AD3591="","",_xludf.RANK.EQ(AD3591,$AD$2:$AD$5513,0))</f>
        <v>#NAME?</v>
      </c>
      <c r="AH3591" t="str">
        <f t="shared" si="568"/>
        <v>Baja</v>
      </c>
      <c r="AI3591" t="s">
        <v>153</v>
      </c>
      <c r="AJ3591" t="str">
        <f>IFERROR(VLOOKUP(B3591,Maestro_Regionales!$A$2:$B$35,2,FALSE),"Otras zonas")</f>
        <v>Otras zonas</v>
      </c>
      <c r="AK3591" t="str">
        <f t="shared" si="569"/>
        <v>PROTEGER EPS (ANTES CAJACOPI EPS) | Otras zonas</v>
      </c>
    </row>
    <row r="3592" spans="1:37">
      <c r="A3592" s="4" t="s">
        <v>1500</v>
      </c>
      <c r="B3592" s="4" t="s">
        <v>1501</v>
      </c>
      <c r="C3592" s="4" t="s">
        <v>1545</v>
      </c>
      <c r="D3592" s="4" t="s">
        <v>1546</v>
      </c>
      <c r="E3592" s="4" t="s">
        <v>86</v>
      </c>
      <c r="F3592" s="4">
        <v>5</v>
      </c>
      <c r="G3592" s="4">
        <v>0</v>
      </c>
      <c r="H3592" s="4">
        <v>0</v>
      </c>
      <c r="I3592">
        <f t="shared" si="560"/>
        <v>5</v>
      </c>
      <c r="J3592">
        <f t="shared" si="561"/>
        <v>1</v>
      </c>
      <c r="K3592">
        <f t="shared" si="562"/>
        <v>0</v>
      </c>
      <c r="L3592">
        <f t="shared" si="563"/>
        <v>0</v>
      </c>
      <c r="M3592">
        <f>I3592*Diccionario!$B$36</f>
        <v>1.1100098039215685E-2</v>
      </c>
      <c r="N3592">
        <f>M3592*Diccionario!$B$37</f>
        <v>1.1211099019607844E-3</v>
      </c>
      <c r="O3592">
        <f>N3592*Diccionario!$B$38</f>
        <v>1.6816648529411766E-4</v>
      </c>
      <c r="P3592">
        <f>O3592*Diccionario!$B$39</f>
        <v>1.513498367647059E-4</v>
      </c>
      <c r="Q3592">
        <f>P3592*Diccionario!$B$40</f>
        <v>6.053993470588236E-5</v>
      </c>
      <c r="R3592">
        <f>Q3592*Diccionario!$B$41</f>
        <v>3.9350957558823535E-5</v>
      </c>
      <c r="S3592">
        <f t="shared" si="564"/>
        <v>3.9350957558823535E-5</v>
      </c>
      <c r="T3592">
        <f>I3592*Diccionario!$B$36</f>
        <v>1.1100098039215685E-2</v>
      </c>
      <c r="U3592">
        <f>T3592*Diccionario!$B$42</f>
        <v>1.1211099019607844E-3</v>
      </c>
      <c r="V3592">
        <f>U3592*Diccionario!$B$43</f>
        <v>9.5294341666666671E-4</v>
      </c>
      <c r="W3592">
        <f>V3592*Diccionario!$B$44</f>
        <v>1.8105924916666667E-4</v>
      </c>
      <c r="X3592">
        <f>W3592*Diccionario!$B$45</f>
        <v>7.0613107175000004E-5</v>
      </c>
      <c r="Y3592">
        <f>X3592*Diccionario!$B$46</f>
        <v>6.284566538575001E-5</v>
      </c>
      <c r="Z3592">
        <f>Y3592*Diccionario!$B$47</f>
        <v>2.3252896192727505E-5</v>
      </c>
      <c r="AA3592">
        <f>Z3592*Diccionario!$B$48</f>
        <v>2.3252896192727505E-5</v>
      </c>
      <c r="AB3592">
        <f>AA3592*Diccionario!$B$49</f>
        <v>1.7439672144545629E-5</v>
      </c>
      <c r="AC3592">
        <f t="shared" si="565"/>
        <v>1.7439672144545629E-5</v>
      </c>
      <c r="AD3592">
        <f t="shared" si="566"/>
        <v>5.6790629703369164E-5</v>
      </c>
      <c r="AE3592">
        <f t="shared" si="567"/>
        <v>9.5167859545029915E-8</v>
      </c>
      <c r="AF3592" t="e">
        <f ca="1">IF(AD3592="","",_xludf.RANK.EQ(AD3592,$AD$2:$AD$5513,0))</f>
        <v>#NAME?</v>
      </c>
      <c r="AH3592" t="str">
        <f t="shared" si="568"/>
        <v>Baja</v>
      </c>
      <c r="AI3592" t="s">
        <v>153</v>
      </c>
      <c r="AJ3592" t="str">
        <f>IFERROR(VLOOKUP(B3592,Maestro_Regionales!$A$2:$B$35,2,FALSE),"Otras zonas")</f>
        <v>Otras zonas</v>
      </c>
      <c r="AK3592" t="str">
        <f t="shared" si="569"/>
        <v>EPS SANITAS | Otras zonas</v>
      </c>
    </row>
    <row r="3593" spans="1:37">
      <c r="A3593" s="4" t="s">
        <v>1500</v>
      </c>
      <c r="B3593" s="4" t="s">
        <v>1501</v>
      </c>
      <c r="C3593" s="4" t="s">
        <v>1545</v>
      </c>
      <c r="D3593" s="4" t="s">
        <v>1546</v>
      </c>
      <c r="E3593" s="4" t="s">
        <v>70</v>
      </c>
      <c r="F3593" s="4">
        <v>1</v>
      </c>
      <c r="G3593" s="4">
        <v>0</v>
      </c>
      <c r="H3593" s="4">
        <v>0</v>
      </c>
      <c r="I3593">
        <f t="shared" si="560"/>
        <v>1</v>
      </c>
      <c r="J3593">
        <f t="shared" si="561"/>
        <v>1</v>
      </c>
      <c r="K3593">
        <f t="shared" si="562"/>
        <v>0</v>
      </c>
      <c r="L3593">
        <f t="shared" si="563"/>
        <v>0</v>
      </c>
      <c r="M3593">
        <f>I3593*Diccionario!$B$36</f>
        <v>2.2200196078431371E-3</v>
      </c>
      <c r="N3593">
        <f>M3593*Diccionario!$B$37</f>
        <v>2.2422198039215687E-4</v>
      </c>
      <c r="O3593">
        <f>N3593*Diccionario!$B$38</f>
        <v>3.3633297058823532E-5</v>
      </c>
      <c r="P3593">
        <f>O3593*Diccionario!$B$39</f>
        <v>3.026996735294118E-5</v>
      </c>
      <c r="Q3593">
        <f>P3593*Diccionario!$B$40</f>
        <v>1.2107986941176473E-5</v>
      </c>
      <c r="R3593">
        <f>Q3593*Diccionario!$B$41</f>
        <v>7.870191511764708E-6</v>
      </c>
      <c r="S3593">
        <f t="shared" si="564"/>
        <v>7.870191511764708E-6</v>
      </c>
      <c r="T3593">
        <f>I3593*Diccionario!$B$36</f>
        <v>2.2200196078431371E-3</v>
      </c>
      <c r="U3593">
        <f>T3593*Diccionario!$B$42</f>
        <v>2.2422198039215687E-4</v>
      </c>
      <c r="V3593">
        <f>U3593*Diccionario!$B$43</f>
        <v>1.9058868333333333E-4</v>
      </c>
      <c r="W3593">
        <f>V3593*Diccionario!$B$44</f>
        <v>3.6211849833333333E-5</v>
      </c>
      <c r="X3593">
        <f>W3593*Diccionario!$B$45</f>
        <v>1.4122621435000001E-5</v>
      </c>
      <c r="Y3593">
        <f>X3593*Diccionario!$B$46</f>
        <v>1.256913307715E-5</v>
      </c>
      <c r="Z3593">
        <f>Y3593*Diccionario!$B$47</f>
        <v>4.6505792385454997E-6</v>
      </c>
      <c r="AA3593">
        <f>Z3593*Diccionario!$B$48</f>
        <v>4.6505792385454997E-6</v>
      </c>
      <c r="AB3593">
        <f>AA3593*Diccionario!$B$49</f>
        <v>3.4879344289091247E-6</v>
      </c>
      <c r="AC3593">
        <f t="shared" si="565"/>
        <v>3.4879344289091247E-6</v>
      </c>
      <c r="AD3593">
        <f t="shared" si="566"/>
        <v>1.1358125940673833E-5</v>
      </c>
      <c r="AE3593">
        <f t="shared" si="567"/>
        <v>1.9033571909005983E-8</v>
      </c>
      <c r="AF3593" t="e">
        <f ca="1">IF(AD3593="","",_xludf.RANK.EQ(AD3593,$AD$2:$AD$5513,0))</f>
        <v>#NAME?</v>
      </c>
      <c r="AH3593" t="str">
        <f t="shared" si="568"/>
        <v>Baja</v>
      </c>
      <c r="AI3593" t="s">
        <v>153</v>
      </c>
      <c r="AJ3593" t="str">
        <f>IFERROR(VLOOKUP(B3593,Maestro_Regionales!$A$2:$B$35,2,FALSE),"Otras zonas")</f>
        <v>Otras zonas</v>
      </c>
      <c r="AK3593" t="str">
        <f t="shared" si="569"/>
        <v>EPS SURA | Otras zonas</v>
      </c>
    </row>
    <row r="3594" spans="1:37">
      <c r="A3594" s="4" t="s">
        <v>1500</v>
      </c>
      <c r="B3594" s="4" t="s">
        <v>1501</v>
      </c>
      <c r="C3594" s="4" t="s">
        <v>1547</v>
      </c>
      <c r="D3594" s="4" t="s">
        <v>1548</v>
      </c>
      <c r="E3594" s="4" t="s">
        <v>416</v>
      </c>
      <c r="F3594" s="4">
        <v>987</v>
      </c>
      <c r="G3594" s="4">
        <v>3947</v>
      </c>
      <c r="H3594" s="4">
        <v>0</v>
      </c>
      <c r="I3594">
        <f t="shared" si="560"/>
        <v>4934</v>
      </c>
      <c r="J3594">
        <f t="shared" si="561"/>
        <v>0.20004053506282934</v>
      </c>
      <c r="K3594">
        <f t="shared" si="562"/>
        <v>0.79995946493717063</v>
      </c>
      <c r="L3594">
        <f t="shared" si="563"/>
        <v>0</v>
      </c>
      <c r="M3594">
        <f>I3594*Diccionario!$B$36</f>
        <v>10.953576745098038</v>
      </c>
      <c r="N3594">
        <f>M3594*Diccionario!$B$37</f>
        <v>1.106311251254902</v>
      </c>
      <c r="O3594">
        <f>N3594*Diccionario!$B$38</f>
        <v>0.16594668768823531</v>
      </c>
      <c r="P3594">
        <f>O3594*Diccionario!$B$39</f>
        <v>0.14935201891941177</v>
      </c>
      <c r="Q3594">
        <f>P3594*Diccionario!$B$40</f>
        <v>5.974080756776471E-2</v>
      </c>
      <c r="R3594">
        <f>Q3594*Diccionario!$B$41</f>
        <v>3.883152491904706E-2</v>
      </c>
      <c r="S3594">
        <f t="shared" si="564"/>
        <v>3.883152491904706E-2</v>
      </c>
      <c r="T3594">
        <f>I3594*Diccionario!$B$36</f>
        <v>10.953576745098038</v>
      </c>
      <c r="U3594">
        <f>T3594*Diccionario!$B$42</f>
        <v>1.106311251254902</v>
      </c>
      <c r="V3594">
        <f>U3594*Diccionario!$B$43</f>
        <v>0.94036456356666676</v>
      </c>
      <c r="W3594">
        <f>V3594*Diccionario!$B$44</f>
        <v>0.1786692670776667</v>
      </c>
      <c r="X3594">
        <f>W3594*Diccionario!$B$45</f>
        <v>6.9681014160290017E-2</v>
      </c>
      <c r="Y3594">
        <f>X3594*Diccionario!$B$46</f>
        <v>6.2016102602658114E-2</v>
      </c>
      <c r="Z3594">
        <f>Y3594*Diccionario!$B$47</f>
        <v>2.2945957962983501E-2</v>
      </c>
      <c r="AA3594">
        <f>Z3594*Diccionario!$B$48</f>
        <v>2.2945957962983501E-2</v>
      </c>
      <c r="AB3594">
        <f>AA3594*Diccionario!$B$49</f>
        <v>1.7209468472237626E-2</v>
      </c>
      <c r="AC3594">
        <f t="shared" si="565"/>
        <v>1.7209468472237626E-2</v>
      </c>
      <c r="AD3594">
        <f t="shared" si="566"/>
        <v>5.6040993391284682E-2</v>
      </c>
      <c r="AE3594">
        <f t="shared" si="567"/>
        <v>9.3911643799035502E-5</v>
      </c>
      <c r="AF3594" t="e">
        <f ca="1">IF(AD3594="","",_xludf.RANK.EQ(AD3594,$AD$2:$AD$5513,0))</f>
        <v>#NAME?</v>
      </c>
      <c r="AH3594" t="str">
        <f t="shared" si="568"/>
        <v>Baja</v>
      </c>
      <c r="AI3594" t="s">
        <v>153</v>
      </c>
      <c r="AJ3594" t="str">
        <f>IFERROR(VLOOKUP(B3594,Maestro_Regionales!$A$2:$B$35,2,FALSE),"Otras zonas")</f>
        <v>Otras zonas</v>
      </c>
      <c r="AK3594" t="str">
        <f t="shared" si="569"/>
        <v>CAPITAL SALUD EPS | Otras zonas</v>
      </c>
    </row>
    <row r="3595" spans="1:37">
      <c r="A3595" s="4" t="s">
        <v>1500</v>
      </c>
      <c r="B3595" s="4" t="s">
        <v>1501</v>
      </c>
      <c r="C3595" s="4" t="s">
        <v>1547</v>
      </c>
      <c r="D3595" s="4" t="s">
        <v>1548</v>
      </c>
      <c r="E3595" s="4" t="s">
        <v>87</v>
      </c>
      <c r="F3595" s="4">
        <v>1979</v>
      </c>
      <c r="G3595" s="4">
        <v>1923</v>
      </c>
      <c r="H3595" s="4">
        <v>0</v>
      </c>
      <c r="I3595">
        <f t="shared" si="560"/>
        <v>3902</v>
      </c>
      <c r="J3595">
        <f t="shared" si="561"/>
        <v>0.50717580727831879</v>
      </c>
      <c r="K3595">
        <f t="shared" si="562"/>
        <v>0.49282419272168121</v>
      </c>
      <c r="L3595">
        <f t="shared" si="563"/>
        <v>0</v>
      </c>
      <c r="M3595">
        <f>I3595*Diccionario!$B$36</f>
        <v>8.6625165098039201</v>
      </c>
      <c r="N3595">
        <f>M3595*Diccionario!$B$37</f>
        <v>0.87491416749019602</v>
      </c>
      <c r="O3595">
        <f>N3595*Diccionario!$B$38</f>
        <v>0.13123712512352939</v>
      </c>
      <c r="P3595">
        <f>O3595*Diccionario!$B$39</f>
        <v>0.11811341261117646</v>
      </c>
      <c r="Q3595">
        <f>P3595*Diccionario!$B$40</f>
        <v>4.7245365044470584E-2</v>
      </c>
      <c r="R3595">
        <f>Q3595*Diccionario!$B$41</f>
        <v>3.0709487278905882E-2</v>
      </c>
      <c r="S3595">
        <f t="shared" si="564"/>
        <v>3.0709487278905882E-2</v>
      </c>
      <c r="T3595">
        <f>I3595*Diccionario!$B$36</f>
        <v>8.6625165098039201</v>
      </c>
      <c r="U3595">
        <f>T3595*Diccionario!$B$42</f>
        <v>0.87491416749019602</v>
      </c>
      <c r="V3595">
        <f>U3595*Diccionario!$B$43</f>
        <v>0.74367704236666654</v>
      </c>
      <c r="W3595">
        <f>V3595*Diccionario!$B$44</f>
        <v>0.14129863804966664</v>
      </c>
      <c r="X3595">
        <f>W3595*Diccionario!$B$45</f>
        <v>5.5106468839369989E-2</v>
      </c>
      <c r="Y3595">
        <f>X3595*Diccionario!$B$46</f>
        <v>4.9044757267039288E-2</v>
      </c>
      <c r="Z3595">
        <f>Y3595*Diccionario!$B$47</f>
        <v>1.8146560188804537E-2</v>
      </c>
      <c r="AA3595">
        <f>Z3595*Diccionario!$B$48</f>
        <v>1.8146560188804537E-2</v>
      </c>
      <c r="AB3595">
        <f>AA3595*Diccionario!$B$49</f>
        <v>1.3609920141603404E-2</v>
      </c>
      <c r="AC3595">
        <f t="shared" si="565"/>
        <v>1.3609920141603404E-2</v>
      </c>
      <c r="AD3595">
        <f t="shared" si="566"/>
        <v>4.4319407420509285E-2</v>
      </c>
      <c r="AE3595">
        <f t="shared" si="567"/>
        <v>7.4268997588941319E-5</v>
      </c>
      <c r="AF3595" t="e">
        <f ca="1">IF(AD3595="","",_xludf.RANK.EQ(AD3595,$AD$2:$AD$5513,0))</f>
        <v>#NAME?</v>
      </c>
      <c r="AH3595" t="str">
        <f t="shared" si="568"/>
        <v>Baja</v>
      </c>
      <c r="AI3595" t="s">
        <v>153</v>
      </c>
      <c r="AJ3595" t="str">
        <f>IFERROR(VLOOKUP(B3595,Maestro_Regionales!$A$2:$B$35,2,FALSE),"Otras zonas")</f>
        <v>Otras zonas</v>
      </c>
      <c r="AK3595" t="str">
        <f t="shared" si="569"/>
        <v>NUEVA EPS | Otras zonas</v>
      </c>
    </row>
    <row r="3596" spans="1:37">
      <c r="A3596" s="4" t="s">
        <v>1500</v>
      </c>
      <c r="B3596" s="4" t="s">
        <v>1501</v>
      </c>
      <c r="C3596" s="4" t="s">
        <v>1547</v>
      </c>
      <c r="D3596" s="4" t="s">
        <v>1548</v>
      </c>
      <c r="E3596" s="4" t="s">
        <v>85</v>
      </c>
      <c r="F3596" s="4">
        <v>2637</v>
      </c>
      <c r="G3596" s="4">
        <v>601</v>
      </c>
      <c r="H3596" s="4">
        <v>0</v>
      </c>
      <c r="I3596">
        <f t="shared" si="560"/>
        <v>3238</v>
      </c>
      <c r="J3596">
        <f t="shared" si="561"/>
        <v>0.81439159975293396</v>
      </c>
      <c r="K3596">
        <f t="shared" si="562"/>
        <v>0.1856084002470661</v>
      </c>
      <c r="L3596">
        <f t="shared" si="563"/>
        <v>0</v>
      </c>
      <c r="M3596">
        <f>I3596*Diccionario!$B$36</f>
        <v>7.1884234901960777</v>
      </c>
      <c r="N3596">
        <f>M3596*Diccionario!$B$37</f>
        <v>0.72603077250980386</v>
      </c>
      <c r="O3596">
        <f>N3596*Diccionario!$B$38</f>
        <v>0.10890461587647057</v>
      </c>
      <c r="P3596">
        <f>O3596*Diccionario!$B$39</f>
        <v>9.8014154288823513E-2</v>
      </c>
      <c r="Q3596">
        <f>P3596*Diccionario!$B$40</f>
        <v>3.9205661715529409E-2</v>
      </c>
      <c r="R3596">
        <f>Q3596*Diccionario!$B$41</f>
        <v>2.5483680115094116E-2</v>
      </c>
      <c r="S3596">
        <f t="shared" si="564"/>
        <v>2.5483680115094116E-2</v>
      </c>
      <c r="T3596">
        <f>I3596*Diccionario!$B$36</f>
        <v>7.1884234901960777</v>
      </c>
      <c r="U3596">
        <f>T3596*Diccionario!$B$42</f>
        <v>0.72603077250980386</v>
      </c>
      <c r="V3596">
        <f>U3596*Diccionario!$B$43</f>
        <v>0.61712615663333326</v>
      </c>
      <c r="W3596">
        <f>V3596*Diccionario!$B$44</f>
        <v>0.11725396976033332</v>
      </c>
      <c r="X3596">
        <f>W3596*Diccionario!$B$45</f>
        <v>4.5729048206529996E-2</v>
      </c>
      <c r="Y3596">
        <f>X3596*Diccionario!$B$46</f>
        <v>4.06988529038117E-2</v>
      </c>
      <c r="Z3596">
        <f>Y3596*Diccionario!$B$47</f>
        <v>1.5058575574410329E-2</v>
      </c>
      <c r="AA3596">
        <f>Z3596*Diccionario!$B$48</f>
        <v>1.5058575574410329E-2</v>
      </c>
      <c r="AB3596">
        <f>AA3596*Diccionario!$B$49</f>
        <v>1.1293931680807747E-2</v>
      </c>
      <c r="AC3596">
        <f t="shared" si="565"/>
        <v>1.1293931680807747E-2</v>
      </c>
      <c r="AD3596">
        <f t="shared" si="566"/>
        <v>3.677761179590186E-2</v>
      </c>
      <c r="AE3596">
        <f t="shared" si="567"/>
        <v>6.1630705841361357E-5</v>
      </c>
      <c r="AF3596" t="e">
        <f ca="1">IF(AD3596="","",_xludf.RANK.EQ(AD3596,$AD$2:$AD$5513,0))</f>
        <v>#NAME?</v>
      </c>
      <c r="AH3596" t="str">
        <f t="shared" si="568"/>
        <v>Baja</v>
      </c>
      <c r="AI3596" t="s">
        <v>153</v>
      </c>
      <c r="AJ3596" t="str">
        <f>IFERROR(VLOOKUP(B3596,Maestro_Regionales!$A$2:$B$35,2,FALSE),"Otras zonas")</f>
        <v>Otras zonas</v>
      </c>
      <c r="AK3596" t="str">
        <f t="shared" si="569"/>
        <v>SALUD TOTAL EPS | Otras zonas</v>
      </c>
    </row>
    <row r="3597" spans="1:37">
      <c r="A3597" s="4" t="s">
        <v>1500</v>
      </c>
      <c r="B3597" s="4" t="s">
        <v>1501</v>
      </c>
      <c r="C3597" s="4" t="s">
        <v>1547</v>
      </c>
      <c r="D3597" s="4" t="s">
        <v>1548</v>
      </c>
      <c r="E3597" s="4" t="s">
        <v>90</v>
      </c>
      <c r="F3597" s="4">
        <v>0</v>
      </c>
      <c r="G3597" s="4">
        <v>0</v>
      </c>
      <c r="H3597" s="4">
        <v>115</v>
      </c>
      <c r="I3597">
        <f t="shared" si="560"/>
        <v>115</v>
      </c>
      <c r="J3597">
        <f t="shared" si="561"/>
        <v>0</v>
      </c>
      <c r="K3597">
        <f t="shared" si="562"/>
        <v>0</v>
      </c>
      <c r="L3597">
        <f t="shared" si="563"/>
        <v>1</v>
      </c>
      <c r="M3597">
        <f>I3597*Diccionario!$B$36</f>
        <v>0.25530225490196079</v>
      </c>
      <c r="N3597">
        <f>M3597*Diccionario!$B$37</f>
        <v>2.5785527745098041E-2</v>
      </c>
      <c r="O3597">
        <f>N3597*Diccionario!$B$38</f>
        <v>3.8678291617647059E-3</v>
      </c>
      <c r="P3597">
        <f>O3597*Diccionario!$B$39</f>
        <v>3.4810462455882353E-3</v>
      </c>
      <c r="Q3597">
        <f>P3597*Diccionario!$B$40</f>
        <v>1.3924184982352943E-3</v>
      </c>
      <c r="R3597">
        <f>Q3597*Diccionario!$B$41</f>
        <v>9.0507202385294125E-4</v>
      </c>
      <c r="S3597">
        <f t="shared" si="564"/>
        <v>9.0507202385294125E-4</v>
      </c>
      <c r="T3597">
        <f>I3597*Diccionario!$B$36</f>
        <v>0.25530225490196079</v>
      </c>
      <c r="U3597">
        <f>T3597*Diccionario!$B$42</f>
        <v>2.5785527745098041E-2</v>
      </c>
      <c r="V3597">
        <f>U3597*Diccionario!$B$43</f>
        <v>2.1917698583333336E-2</v>
      </c>
      <c r="W3597">
        <f>V3597*Diccionario!$B$44</f>
        <v>4.1643627308333335E-3</v>
      </c>
      <c r="X3597">
        <f>W3597*Diccionario!$B$45</f>
        <v>1.624101465025E-3</v>
      </c>
      <c r="Y3597">
        <f>X3597*Diccionario!$B$46</f>
        <v>1.4454503038722501E-3</v>
      </c>
      <c r="Z3597">
        <f>Y3597*Diccionario!$B$47</f>
        <v>5.3481661243273248E-4</v>
      </c>
      <c r="AA3597">
        <f>Z3597*Diccionario!$B$48</f>
        <v>5.3481661243273248E-4</v>
      </c>
      <c r="AB3597">
        <f>AA3597*Diccionario!$B$49</f>
        <v>4.0111245932454933E-4</v>
      </c>
      <c r="AC3597">
        <f t="shared" si="565"/>
        <v>4.0111245932454933E-4</v>
      </c>
      <c r="AD3597">
        <f t="shared" si="566"/>
        <v>1.3061844831774906E-3</v>
      </c>
      <c r="AE3597">
        <f t="shared" si="567"/>
        <v>2.1888607695356876E-6</v>
      </c>
      <c r="AF3597" t="e">
        <f ca="1">IF(AD3597="","",_xludf.RANK.EQ(AD3597,$AD$2:$AD$5513,0))</f>
        <v>#NAME?</v>
      </c>
      <c r="AH3597" t="str">
        <f t="shared" si="568"/>
        <v>Baja</v>
      </c>
      <c r="AI3597" t="s">
        <v>153</v>
      </c>
      <c r="AJ3597" t="str">
        <f>IFERROR(VLOOKUP(B3597,Maestro_Regionales!$A$2:$B$35,2,FALSE),"Otras zonas")</f>
        <v>Otras zonas</v>
      </c>
      <c r="AK3597" t="str">
        <f t="shared" si="569"/>
        <v>REGIMEN DE EXCEPCION | Otras zonas</v>
      </c>
    </row>
    <row r="3598" spans="1:37">
      <c r="A3598" s="4" t="s">
        <v>1500</v>
      </c>
      <c r="B3598" s="4" t="s">
        <v>1501</v>
      </c>
      <c r="C3598" s="4" t="s">
        <v>1547</v>
      </c>
      <c r="D3598" s="4" t="s">
        <v>1548</v>
      </c>
      <c r="E3598" s="4" t="s">
        <v>88</v>
      </c>
      <c r="F3598" s="4">
        <v>10</v>
      </c>
      <c r="G3598" s="4">
        <v>0</v>
      </c>
      <c r="H3598" s="4">
        <v>0</v>
      </c>
      <c r="I3598">
        <f t="shared" si="560"/>
        <v>10</v>
      </c>
      <c r="J3598">
        <f t="shared" si="561"/>
        <v>1</v>
      </c>
      <c r="K3598">
        <f t="shared" si="562"/>
        <v>0</v>
      </c>
      <c r="L3598">
        <f t="shared" si="563"/>
        <v>0</v>
      </c>
      <c r="M3598">
        <f>I3598*Diccionario!$B$36</f>
        <v>2.2200196078431371E-2</v>
      </c>
      <c r="N3598">
        <f>M3598*Diccionario!$B$37</f>
        <v>2.2422198039215688E-3</v>
      </c>
      <c r="O3598">
        <f>N3598*Diccionario!$B$38</f>
        <v>3.3633297058823533E-4</v>
      </c>
      <c r="P3598">
        <f>O3598*Diccionario!$B$39</f>
        <v>3.0269967352941179E-4</v>
      </c>
      <c r="Q3598">
        <f>P3598*Diccionario!$B$40</f>
        <v>1.2107986941176472E-4</v>
      </c>
      <c r="R3598">
        <f>Q3598*Diccionario!$B$41</f>
        <v>7.870191511764707E-5</v>
      </c>
      <c r="S3598">
        <f t="shared" si="564"/>
        <v>7.870191511764707E-5</v>
      </c>
      <c r="T3598">
        <f>I3598*Diccionario!$B$36</f>
        <v>2.2200196078431371E-2</v>
      </c>
      <c r="U3598">
        <f>T3598*Diccionario!$B$42</f>
        <v>2.2422198039215688E-3</v>
      </c>
      <c r="V3598">
        <f>U3598*Diccionario!$B$43</f>
        <v>1.9058868333333334E-3</v>
      </c>
      <c r="W3598">
        <f>V3598*Diccionario!$B$44</f>
        <v>3.6211849833333334E-4</v>
      </c>
      <c r="X3598">
        <f>W3598*Diccionario!$B$45</f>
        <v>1.4122621435000001E-4</v>
      </c>
      <c r="Y3598">
        <f>X3598*Diccionario!$B$46</f>
        <v>1.2569133077150002E-4</v>
      </c>
      <c r="Z3598">
        <f>Y3598*Diccionario!$B$47</f>
        <v>4.650579238545501E-5</v>
      </c>
      <c r="AA3598">
        <f>Z3598*Diccionario!$B$48</f>
        <v>4.650579238545501E-5</v>
      </c>
      <c r="AB3598">
        <f>AA3598*Diccionario!$B$49</f>
        <v>3.4879344289091258E-5</v>
      </c>
      <c r="AC3598">
        <f t="shared" si="565"/>
        <v>3.4879344289091258E-5</v>
      </c>
      <c r="AD3598">
        <f t="shared" si="566"/>
        <v>1.1358125940673833E-4</v>
      </c>
      <c r="AE3598">
        <f t="shared" si="567"/>
        <v>1.9033571909005983E-7</v>
      </c>
      <c r="AF3598" t="e">
        <f ca="1">IF(AD3598="","",_xludf.RANK.EQ(AD3598,$AD$2:$AD$5513,0))</f>
        <v>#NAME?</v>
      </c>
      <c r="AH3598" t="str">
        <f t="shared" si="568"/>
        <v>Baja</v>
      </c>
      <c r="AI3598" t="s">
        <v>153</v>
      </c>
      <c r="AJ3598" t="str">
        <f>IFERROR(VLOOKUP(B3598,Maestro_Regionales!$A$2:$B$35,2,FALSE),"Otras zonas")</f>
        <v>Otras zonas</v>
      </c>
      <c r="AK3598" t="str">
        <f t="shared" si="569"/>
        <v>COOSALUD EPS | Otras zonas</v>
      </c>
    </row>
    <row r="3599" spans="1:37">
      <c r="A3599" s="4" t="s">
        <v>1500</v>
      </c>
      <c r="B3599" s="4" t="s">
        <v>1501</v>
      </c>
      <c r="C3599" s="4" t="s">
        <v>1547</v>
      </c>
      <c r="D3599" s="4" t="s">
        <v>1548</v>
      </c>
      <c r="E3599" s="4" t="s">
        <v>91</v>
      </c>
      <c r="F3599" s="4">
        <v>1</v>
      </c>
      <c r="G3599" s="4">
        <v>0</v>
      </c>
      <c r="H3599" s="4">
        <v>0</v>
      </c>
      <c r="I3599">
        <f t="shared" si="560"/>
        <v>1</v>
      </c>
      <c r="J3599">
        <f t="shared" si="561"/>
        <v>1</v>
      </c>
      <c r="K3599">
        <f t="shared" si="562"/>
        <v>0</v>
      </c>
      <c r="L3599">
        <f t="shared" si="563"/>
        <v>0</v>
      </c>
      <c r="M3599">
        <f>I3599*Diccionario!$B$36</f>
        <v>2.2200196078431371E-3</v>
      </c>
      <c r="N3599">
        <f>M3599*Diccionario!$B$37</f>
        <v>2.2422198039215687E-4</v>
      </c>
      <c r="O3599">
        <f>N3599*Diccionario!$B$38</f>
        <v>3.3633297058823532E-5</v>
      </c>
      <c r="P3599">
        <f>O3599*Diccionario!$B$39</f>
        <v>3.026996735294118E-5</v>
      </c>
      <c r="Q3599">
        <f>P3599*Diccionario!$B$40</f>
        <v>1.2107986941176473E-5</v>
      </c>
      <c r="R3599">
        <f>Q3599*Diccionario!$B$41</f>
        <v>7.870191511764708E-6</v>
      </c>
      <c r="S3599">
        <f t="shared" si="564"/>
        <v>7.870191511764708E-6</v>
      </c>
      <c r="T3599">
        <f>I3599*Diccionario!$B$36</f>
        <v>2.2200196078431371E-3</v>
      </c>
      <c r="U3599">
        <f>T3599*Diccionario!$B$42</f>
        <v>2.2422198039215687E-4</v>
      </c>
      <c r="V3599">
        <f>U3599*Diccionario!$B$43</f>
        <v>1.9058868333333333E-4</v>
      </c>
      <c r="W3599">
        <f>V3599*Diccionario!$B$44</f>
        <v>3.6211849833333333E-5</v>
      </c>
      <c r="X3599">
        <f>W3599*Diccionario!$B$45</f>
        <v>1.4122621435000001E-5</v>
      </c>
      <c r="Y3599">
        <f>X3599*Diccionario!$B$46</f>
        <v>1.256913307715E-5</v>
      </c>
      <c r="Z3599">
        <f>Y3599*Diccionario!$B$47</f>
        <v>4.6505792385454997E-6</v>
      </c>
      <c r="AA3599">
        <f>Z3599*Diccionario!$B$48</f>
        <v>4.6505792385454997E-6</v>
      </c>
      <c r="AB3599">
        <f>AA3599*Diccionario!$B$49</f>
        <v>3.4879344289091247E-6</v>
      </c>
      <c r="AC3599">
        <f t="shared" si="565"/>
        <v>3.4879344289091247E-6</v>
      </c>
      <c r="AD3599">
        <f t="shared" si="566"/>
        <v>1.1358125940673833E-5</v>
      </c>
      <c r="AE3599">
        <f t="shared" si="567"/>
        <v>1.9033571909005983E-8</v>
      </c>
      <c r="AF3599" t="e">
        <f ca="1">IF(AD3599="","",_xludf.RANK.EQ(AD3599,$AD$2:$AD$5513,0))</f>
        <v>#NAME?</v>
      </c>
      <c r="AH3599" t="str">
        <f t="shared" si="568"/>
        <v>Baja</v>
      </c>
      <c r="AI3599" t="s">
        <v>153</v>
      </c>
      <c r="AJ3599" t="str">
        <f>IFERROR(VLOOKUP(B3599,Maestro_Regionales!$A$2:$B$35,2,FALSE),"Otras zonas")</f>
        <v>Otras zonas</v>
      </c>
      <c r="AK3599" t="str">
        <f t="shared" si="569"/>
        <v>FAMISANAR | Otras zonas</v>
      </c>
    </row>
    <row r="3600" spans="1:37">
      <c r="A3600" s="4" t="s">
        <v>1500</v>
      </c>
      <c r="B3600" s="4" t="s">
        <v>1501</v>
      </c>
      <c r="C3600" s="4" t="s">
        <v>1547</v>
      </c>
      <c r="D3600" s="4" t="s">
        <v>1548</v>
      </c>
      <c r="E3600" s="4" t="s">
        <v>1095</v>
      </c>
      <c r="F3600" s="4">
        <v>1</v>
      </c>
      <c r="G3600" s="4">
        <v>0</v>
      </c>
      <c r="H3600" s="4">
        <v>0</v>
      </c>
      <c r="I3600">
        <f t="shared" si="560"/>
        <v>1</v>
      </c>
      <c r="J3600">
        <f t="shared" si="561"/>
        <v>1</v>
      </c>
      <c r="K3600">
        <f t="shared" si="562"/>
        <v>0</v>
      </c>
      <c r="L3600">
        <f t="shared" si="563"/>
        <v>0</v>
      </c>
      <c r="M3600">
        <f>I3600*Diccionario!$B$36</f>
        <v>2.2200196078431371E-3</v>
      </c>
      <c r="N3600">
        <f>M3600*Diccionario!$B$37</f>
        <v>2.2422198039215687E-4</v>
      </c>
      <c r="O3600">
        <f>N3600*Diccionario!$B$38</f>
        <v>3.3633297058823532E-5</v>
      </c>
      <c r="P3600">
        <f>O3600*Diccionario!$B$39</f>
        <v>3.026996735294118E-5</v>
      </c>
      <c r="Q3600">
        <f>P3600*Diccionario!$B$40</f>
        <v>1.2107986941176473E-5</v>
      </c>
      <c r="R3600">
        <f>Q3600*Diccionario!$B$41</f>
        <v>7.870191511764708E-6</v>
      </c>
      <c r="S3600">
        <f t="shared" si="564"/>
        <v>7.870191511764708E-6</v>
      </c>
      <c r="T3600">
        <f>I3600*Diccionario!$B$36</f>
        <v>2.2200196078431371E-3</v>
      </c>
      <c r="U3600">
        <f>T3600*Diccionario!$B$42</f>
        <v>2.2422198039215687E-4</v>
      </c>
      <c r="V3600">
        <f>U3600*Diccionario!$B$43</f>
        <v>1.9058868333333333E-4</v>
      </c>
      <c r="W3600">
        <f>V3600*Diccionario!$B$44</f>
        <v>3.6211849833333333E-5</v>
      </c>
      <c r="X3600">
        <f>W3600*Diccionario!$B$45</f>
        <v>1.4122621435000001E-5</v>
      </c>
      <c r="Y3600">
        <f>X3600*Diccionario!$B$46</f>
        <v>1.256913307715E-5</v>
      </c>
      <c r="Z3600">
        <f>Y3600*Diccionario!$B$47</f>
        <v>4.6505792385454997E-6</v>
      </c>
      <c r="AA3600">
        <f>Z3600*Diccionario!$B$48</f>
        <v>4.6505792385454997E-6</v>
      </c>
      <c r="AB3600">
        <f>AA3600*Diccionario!$B$49</f>
        <v>3.4879344289091247E-6</v>
      </c>
      <c r="AC3600">
        <f t="shared" si="565"/>
        <v>3.4879344289091247E-6</v>
      </c>
      <c r="AD3600">
        <f t="shared" si="566"/>
        <v>1.1358125940673833E-5</v>
      </c>
      <c r="AE3600">
        <f t="shared" si="567"/>
        <v>1.9033571909005983E-8</v>
      </c>
      <c r="AF3600" t="e">
        <f ca="1">IF(AD3600="","",_xludf.RANK.EQ(AD3600,$AD$2:$AD$5513,0))</f>
        <v>#NAME?</v>
      </c>
      <c r="AH3600" t="str">
        <f t="shared" si="568"/>
        <v>Baja</v>
      </c>
      <c r="AI3600" t="s">
        <v>153</v>
      </c>
      <c r="AJ3600" t="str">
        <f>IFERROR(VLOOKUP(B3600,Maestro_Regionales!$A$2:$B$35,2,FALSE),"Otras zonas")</f>
        <v>Otras zonas</v>
      </c>
      <c r="AK3600" t="str">
        <f t="shared" si="569"/>
        <v>PIJAOS SALUD EPSI | Otras zonas</v>
      </c>
    </row>
    <row r="3601" spans="1:37">
      <c r="A3601" s="4" t="s">
        <v>1500</v>
      </c>
      <c r="B3601" s="4" t="s">
        <v>1501</v>
      </c>
      <c r="C3601" s="4" t="s">
        <v>1549</v>
      </c>
      <c r="D3601" s="4" t="s">
        <v>1550</v>
      </c>
      <c r="E3601" s="4" t="s">
        <v>416</v>
      </c>
      <c r="F3601" s="4">
        <v>381</v>
      </c>
      <c r="G3601" s="4">
        <v>4355</v>
      </c>
      <c r="H3601" s="4">
        <v>0</v>
      </c>
      <c r="I3601">
        <f t="shared" si="560"/>
        <v>4736</v>
      </c>
      <c r="J3601">
        <f t="shared" si="561"/>
        <v>8.0447635135135129E-2</v>
      </c>
      <c r="K3601">
        <f t="shared" si="562"/>
        <v>0.91955236486486491</v>
      </c>
      <c r="L3601">
        <f t="shared" si="563"/>
        <v>0</v>
      </c>
      <c r="M3601">
        <f>I3601*Diccionario!$B$36</f>
        <v>10.514012862745098</v>
      </c>
      <c r="N3601">
        <f>M3601*Diccionario!$B$37</f>
        <v>1.0619152991372549</v>
      </c>
      <c r="O3601">
        <f>N3601*Diccionario!$B$38</f>
        <v>0.15928729487058824</v>
      </c>
      <c r="P3601">
        <f>O3601*Diccionario!$B$39</f>
        <v>0.14335856538352942</v>
      </c>
      <c r="Q3601">
        <f>P3601*Diccionario!$B$40</f>
        <v>5.7343426153411772E-2</v>
      </c>
      <c r="R3601">
        <f>Q3601*Diccionario!$B$41</f>
        <v>3.7273226999717655E-2</v>
      </c>
      <c r="S3601">
        <f t="shared" si="564"/>
        <v>3.7273226999717655E-2</v>
      </c>
      <c r="T3601">
        <f>I3601*Diccionario!$B$36</f>
        <v>10.514012862745098</v>
      </c>
      <c r="U3601">
        <f>T3601*Diccionario!$B$42</f>
        <v>1.0619152991372549</v>
      </c>
      <c r="V3601">
        <f>U3601*Diccionario!$B$43</f>
        <v>0.90262800426666667</v>
      </c>
      <c r="W3601">
        <f>V3601*Diccionario!$B$44</f>
        <v>0.17149932081066668</v>
      </c>
      <c r="X3601">
        <f>W3601*Diccionario!$B$45</f>
        <v>6.6884735116160013E-2</v>
      </c>
      <c r="Y3601">
        <f>X3601*Diccionario!$B$46</f>
        <v>5.9527414253382413E-2</v>
      </c>
      <c r="Z3601">
        <f>Y3601*Diccionario!$B$47</f>
        <v>2.2025143273751494E-2</v>
      </c>
      <c r="AA3601">
        <f>Z3601*Diccionario!$B$48</f>
        <v>2.2025143273751494E-2</v>
      </c>
      <c r="AB3601">
        <f>AA3601*Diccionario!$B$49</f>
        <v>1.6518857455313622E-2</v>
      </c>
      <c r="AC3601">
        <f t="shared" si="565"/>
        <v>1.6518857455313622E-2</v>
      </c>
      <c r="AD3601">
        <f t="shared" si="566"/>
        <v>5.379208445503128E-2</v>
      </c>
      <c r="AE3601">
        <f t="shared" si="567"/>
        <v>9.014299656105234E-5</v>
      </c>
      <c r="AF3601" t="e">
        <f ca="1">IF(AD3601="","",_xludf.RANK.EQ(AD3601,$AD$2:$AD$5513,0))</f>
        <v>#NAME?</v>
      </c>
      <c r="AH3601" t="str">
        <f t="shared" si="568"/>
        <v>Baja</v>
      </c>
      <c r="AI3601" t="s">
        <v>153</v>
      </c>
      <c r="AJ3601" t="str">
        <f>IFERROR(VLOOKUP(B3601,Maestro_Regionales!$A$2:$B$35,2,FALSE),"Otras zonas")</f>
        <v>Otras zonas</v>
      </c>
      <c r="AK3601" t="str">
        <f t="shared" si="569"/>
        <v>CAPITAL SALUD EPS | Otras zonas</v>
      </c>
    </row>
    <row r="3602" spans="1:37">
      <c r="A3602" s="4" t="s">
        <v>1500</v>
      </c>
      <c r="B3602" s="4" t="s">
        <v>1501</v>
      </c>
      <c r="C3602" s="4" t="s">
        <v>1549</v>
      </c>
      <c r="D3602" s="4" t="s">
        <v>1550</v>
      </c>
      <c r="E3602" s="4" t="s">
        <v>89</v>
      </c>
      <c r="F3602" s="4">
        <v>70</v>
      </c>
      <c r="G3602" s="4">
        <v>1080</v>
      </c>
      <c r="H3602" s="4">
        <v>0</v>
      </c>
      <c r="I3602">
        <f t="shared" si="560"/>
        <v>1150</v>
      </c>
      <c r="J3602">
        <f t="shared" si="561"/>
        <v>6.0869565217391307E-2</v>
      </c>
      <c r="K3602">
        <f t="shared" si="562"/>
        <v>0.93913043478260871</v>
      </c>
      <c r="L3602">
        <f t="shared" si="563"/>
        <v>0</v>
      </c>
      <c r="M3602">
        <f>I3602*Diccionario!$B$36</f>
        <v>2.5530225490196075</v>
      </c>
      <c r="N3602">
        <f>M3602*Diccionario!$B$37</f>
        <v>0.25785527745098036</v>
      </c>
      <c r="O3602">
        <f>N3602*Diccionario!$B$38</f>
        <v>3.8678291617647055E-2</v>
      </c>
      <c r="P3602">
        <f>O3602*Diccionario!$B$39</f>
        <v>3.4810462455882353E-2</v>
      </c>
      <c r="Q3602">
        <f>P3602*Diccionario!$B$40</f>
        <v>1.3924184982352941E-2</v>
      </c>
      <c r="R3602">
        <f>Q3602*Diccionario!$B$41</f>
        <v>9.0507202385294114E-3</v>
      </c>
      <c r="S3602">
        <f t="shared" si="564"/>
        <v>9.0507202385294114E-3</v>
      </c>
      <c r="T3602">
        <f>I3602*Diccionario!$B$36</f>
        <v>2.5530225490196075</v>
      </c>
      <c r="U3602">
        <f>T3602*Diccionario!$B$42</f>
        <v>0.25785527745098036</v>
      </c>
      <c r="V3602">
        <f>U3602*Diccionario!$B$43</f>
        <v>0.21917698583333331</v>
      </c>
      <c r="W3602">
        <f>V3602*Diccionario!$B$44</f>
        <v>4.1643627308333327E-2</v>
      </c>
      <c r="X3602">
        <f>W3602*Diccionario!$B$45</f>
        <v>1.6241014650249998E-2</v>
      </c>
      <c r="Y3602">
        <f>X3602*Diccionario!$B$46</f>
        <v>1.4454503038722498E-2</v>
      </c>
      <c r="Z3602">
        <f>Y3602*Diccionario!$B$47</f>
        <v>5.3481661243273242E-3</v>
      </c>
      <c r="AA3602">
        <f>Z3602*Diccionario!$B$48</f>
        <v>5.3481661243273242E-3</v>
      </c>
      <c r="AB3602">
        <f>AA3602*Diccionario!$B$49</f>
        <v>4.0111245932454931E-3</v>
      </c>
      <c r="AC3602">
        <f t="shared" si="565"/>
        <v>4.0111245932454931E-3</v>
      </c>
      <c r="AD3602">
        <f t="shared" si="566"/>
        <v>1.3061844831774905E-2</v>
      </c>
      <c r="AE3602">
        <f t="shared" si="567"/>
        <v>2.1888607695356877E-5</v>
      </c>
      <c r="AF3602" t="e">
        <f ca="1">IF(AD3602="","",_xludf.RANK.EQ(AD3602,$AD$2:$AD$5513,0))</f>
        <v>#NAME?</v>
      </c>
      <c r="AH3602" t="str">
        <f t="shared" si="568"/>
        <v>Baja</v>
      </c>
      <c r="AI3602" t="s">
        <v>153</v>
      </c>
      <c r="AJ3602" t="str">
        <f>IFERROR(VLOOKUP(B3602,Maestro_Regionales!$A$2:$B$35,2,FALSE),"Otras zonas")</f>
        <v>Otras zonas</v>
      </c>
      <c r="AK3602" t="str">
        <f t="shared" si="569"/>
        <v>PROTEGER EPS (ANTES CAJACOPI EPS) | Otras zonas</v>
      </c>
    </row>
    <row r="3603" spans="1:37">
      <c r="A3603" s="4" t="s">
        <v>1500</v>
      </c>
      <c r="B3603" s="4" t="s">
        <v>1501</v>
      </c>
      <c r="C3603" s="4" t="s">
        <v>1549</v>
      </c>
      <c r="D3603" s="4" t="s">
        <v>1550</v>
      </c>
      <c r="E3603" s="4" t="s">
        <v>87</v>
      </c>
      <c r="F3603" s="4">
        <v>146</v>
      </c>
      <c r="G3603" s="4">
        <v>117</v>
      </c>
      <c r="H3603" s="4">
        <v>0</v>
      </c>
      <c r="I3603">
        <f t="shared" si="560"/>
        <v>263</v>
      </c>
      <c r="J3603">
        <f t="shared" si="561"/>
        <v>0.55513307984790872</v>
      </c>
      <c r="K3603">
        <f t="shared" si="562"/>
        <v>0.44486692015209123</v>
      </c>
      <c r="L3603">
        <f t="shared" si="563"/>
        <v>0</v>
      </c>
      <c r="M3603">
        <f>I3603*Diccionario!$B$36</f>
        <v>0.58386515686274509</v>
      </c>
      <c r="N3603">
        <f>M3603*Diccionario!$B$37</f>
        <v>5.8970380843137257E-2</v>
      </c>
      <c r="O3603">
        <f>N3603*Diccionario!$B$38</f>
        <v>8.8455571264705879E-3</v>
      </c>
      <c r="P3603">
        <f>O3603*Diccionario!$B$39</f>
        <v>7.9610014138235298E-3</v>
      </c>
      <c r="Q3603">
        <f>P3603*Diccionario!$B$40</f>
        <v>3.1844005655294119E-3</v>
      </c>
      <c r="R3603">
        <f>Q3603*Diccionario!$B$41</f>
        <v>2.0698603675941177E-3</v>
      </c>
      <c r="S3603">
        <f t="shared" si="564"/>
        <v>2.0698603675941177E-3</v>
      </c>
      <c r="T3603">
        <f>I3603*Diccionario!$B$36</f>
        <v>0.58386515686274509</v>
      </c>
      <c r="U3603">
        <f>T3603*Diccionario!$B$42</f>
        <v>5.8970380843137257E-2</v>
      </c>
      <c r="V3603">
        <f>U3603*Diccionario!$B$43</f>
        <v>5.0124823716666669E-2</v>
      </c>
      <c r="W3603">
        <f>V3603*Diccionario!$B$44</f>
        <v>9.5237165061666674E-3</v>
      </c>
      <c r="X3603">
        <f>W3603*Diccionario!$B$45</f>
        <v>3.7142494374050004E-3</v>
      </c>
      <c r="Y3603">
        <f>X3603*Diccionario!$B$46</f>
        <v>3.3056819992904503E-3</v>
      </c>
      <c r="Z3603">
        <f>Y3603*Diccionario!$B$47</f>
        <v>1.2231023397374667E-3</v>
      </c>
      <c r="AA3603">
        <f>Z3603*Diccionario!$B$48</f>
        <v>1.2231023397374667E-3</v>
      </c>
      <c r="AB3603">
        <f>AA3603*Diccionario!$B$49</f>
        <v>9.1732675480310001E-4</v>
      </c>
      <c r="AC3603">
        <f t="shared" si="565"/>
        <v>9.1732675480310001E-4</v>
      </c>
      <c r="AD3603">
        <f t="shared" si="566"/>
        <v>2.9871871223972179E-3</v>
      </c>
      <c r="AE3603">
        <f t="shared" si="567"/>
        <v>5.0058294120685732E-6</v>
      </c>
      <c r="AF3603" t="e">
        <f ca="1">IF(AD3603="","",_xludf.RANK.EQ(AD3603,$AD$2:$AD$5513,0))</f>
        <v>#NAME?</v>
      </c>
      <c r="AH3603" t="str">
        <f t="shared" si="568"/>
        <v>Baja</v>
      </c>
      <c r="AI3603" t="s">
        <v>153</v>
      </c>
      <c r="AJ3603" t="str">
        <f>IFERROR(VLOOKUP(B3603,Maestro_Regionales!$A$2:$B$35,2,FALSE),"Otras zonas")</f>
        <v>Otras zonas</v>
      </c>
      <c r="AK3603" t="str">
        <f t="shared" si="569"/>
        <v>NUEVA EPS | Otras zonas</v>
      </c>
    </row>
    <row r="3604" spans="1:37">
      <c r="A3604" s="4" t="s">
        <v>1500</v>
      </c>
      <c r="B3604" s="4" t="s">
        <v>1501</v>
      </c>
      <c r="C3604" s="4" t="s">
        <v>1549</v>
      </c>
      <c r="D3604" s="4" t="s">
        <v>1550</v>
      </c>
      <c r="E3604" s="4" t="s">
        <v>85</v>
      </c>
      <c r="F3604" s="4">
        <v>86</v>
      </c>
      <c r="G3604" s="4">
        <v>43</v>
      </c>
      <c r="H3604" s="4">
        <v>0</v>
      </c>
      <c r="I3604">
        <f t="shared" si="560"/>
        <v>129</v>
      </c>
      <c r="J3604">
        <f t="shared" si="561"/>
        <v>0.66666666666666663</v>
      </c>
      <c r="K3604">
        <f t="shared" si="562"/>
        <v>0.33333333333333331</v>
      </c>
      <c r="L3604">
        <f t="shared" si="563"/>
        <v>0</v>
      </c>
      <c r="M3604">
        <f>I3604*Diccionario!$B$36</f>
        <v>0.28638252941176467</v>
      </c>
      <c r="N3604">
        <f>M3604*Diccionario!$B$37</f>
        <v>2.8924635470588236E-2</v>
      </c>
      <c r="O3604">
        <f>N3604*Diccionario!$B$38</f>
        <v>4.3386953205882348E-3</v>
      </c>
      <c r="P3604">
        <f>O3604*Diccionario!$B$39</f>
        <v>3.9048257885294113E-3</v>
      </c>
      <c r="Q3604">
        <f>P3604*Diccionario!$B$40</f>
        <v>1.5619303154117646E-3</v>
      </c>
      <c r="R3604">
        <f>Q3604*Diccionario!$B$41</f>
        <v>1.0152547050176471E-3</v>
      </c>
      <c r="S3604">
        <f t="shared" si="564"/>
        <v>1.0152547050176471E-3</v>
      </c>
      <c r="T3604">
        <f>I3604*Diccionario!$B$36</f>
        <v>0.28638252941176467</v>
      </c>
      <c r="U3604">
        <f>T3604*Diccionario!$B$42</f>
        <v>2.8924635470588236E-2</v>
      </c>
      <c r="V3604">
        <f>U3604*Diccionario!$B$43</f>
        <v>2.4585940149999999E-2</v>
      </c>
      <c r="W3604">
        <f>V3604*Diccionario!$B$44</f>
        <v>4.6713286285000001E-3</v>
      </c>
      <c r="X3604">
        <f>W3604*Diccionario!$B$45</f>
        <v>1.821818165115E-3</v>
      </c>
      <c r="Y3604">
        <f>X3604*Diccionario!$B$46</f>
        <v>1.6214181669523501E-3</v>
      </c>
      <c r="Z3604">
        <f>Y3604*Diccionario!$B$47</f>
        <v>5.9992472177236957E-4</v>
      </c>
      <c r="AA3604">
        <f>Z3604*Diccionario!$B$48</f>
        <v>5.9992472177236957E-4</v>
      </c>
      <c r="AB3604">
        <f>AA3604*Diccionario!$B$49</f>
        <v>4.4994354132927715E-4</v>
      </c>
      <c r="AC3604">
        <f t="shared" si="565"/>
        <v>4.4994354132927715E-4</v>
      </c>
      <c r="AD3604">
        <f t="shared" si="566"/>
        <v>1.4651982463469242E-3</v>
      </c>
      <c r="AE3604">
        <f t="shared" si="567"/>
        <v>2.4553307762617712E-6</v>
      </c>
      <c r="AF3604" t="e">
        <f ca="1">IF(AD3604="","",_xludf.RANK.EQ(AD3604,$AD$2:$AD$5513,0))</f>
        <v>#NAME?</v>
      </c>
      <c r="AH3604" t="str">
        <f t="shared" si="568"/>
        <v>Baja</v>
      </c>
      <c r="AI3604" t="s">
        <v>153</v>
      </c>
      <c r="AJ3604" t="str">
        <f>IFERROR(VLOOKUP(B3604,Maestro_Regionales!$A$2:$B$35,2,FALSE),"Otras zonas")</f>
        <v>Otras zonas</v>
      </c>
      <c r="AK3604" t="str">
        <f t="shared" si="569"/>
        <v>SALUD TOTAL EPS | Otras zonas</v>
      </c>
    </row>
    <row r="3605" spans="1:37">
      <c r="A3605" s="4" t="s">
        <v>1500</v>
      </c>
      <c r="B3605" s="4" t="s">
        <v>1501</v>
      </c>
      <c r="C3605" s="4" t="s">
        <v>1549</v>
      </c>
      <c r="D3605" s="4" t="s">
        <v>1550</v>
      </c>
      <c r="E3605" s="4" t="s">
        <v>90</v>
      </c>
      <c r="F3605" s="4">
        <v>0</v>
      </c>
      <c r="G3605" s="4">
        <v>0</v>
      </c>
      <c r="H3605" s="4">
        <v>59</v>
      </c>
      <c r="I3605">
        <f t="shared" si="560"/>
        <v>59</v>
      </c>
      <c r="J3605">
        <f t="shared" si="561"/>
        <v>0</v>
      </c>
      <c r="K3605">
        <f t="shared" si="562"/>
        <v>0</v>
      </c>
      <c r="L3605">
        <f t="shared" si="563"/>
        <v>1</v>
      </c>
      <c r="M3605">
        <f>I3605*Diccionario!$B$36</f>
        <v>0.13098115686274509</v>
      </c>
      <c r="N3605">
        <f>M3605*Diccionario!$B$37</f>
        <v>1.3229096843137254E-2</v>
      </c>
      <c r="O3605">
        <f>N3605*Diccionario!$B$38</f>
        <v>1.9843645264705878E-3</v>
      </c>
      <c r="P3605">
        <f>O3605*Diccionario!$B$39</f>
        <v>1.7859280738235291E-3</v>
      </c>
      <c r="Q3605">
        <f>P3605*Diccionario!$B$40</f>
        <v>7.1437122952941164E-4</v>
      </c>
      <c r="R3605">
        <f>Q3605*Diccionario!$B$41</f>
        <v>4.6434129919411757E-4</v>
      </c>
      <c r="S3605">
        <f t="shared" si="564"/>
        <v>4.6434129919411757E-4</v>
      </c>
      <c r="T3605">
        <f>I3605*Diccionario!$B$36</f>
        <v>0.13098115686274509</v>
      </c>
      <c r="U3605">
        <f>T3605*Diccionario!$B$42</f>
        <v>1.3229096843137254E-2</v>
      </c>
      <c r="V3605">
        <f>U3605*Diccionario!$B$43</f>
        <v>1.1244732316666665E-2</v>
      </c>
      <c r="W3605">
        <f>V3605*Diccionario!$B$44</f>
        <v>2.1364991401666665E-3</v>
      </c>
      <c r="X3605">
        <f>W3605*Diccionario!$B$45</f>
        <v>8.3323466466499998E-4</v>
      </c>
      <c r="Y3605">
        <f>X3605*Diccionario!$B$46</f>
        <v>7.4157885155184998E-4</v>
      </c>
      <c r="Z3605">
        <f>Y3605*Diccionario!$B$47</f>
        <v>2.743841750741845E-4</v>
      </c>
      <c r="AA3605">
        <f>Z3605*Diccionario!$B$48</f>
        <v>2.743841750741845E-4</v>
      </c>
      <c r="AB3605">
        <f>AA3605*Diccionario!$B$49</f>
        <v>2.0578813130563839E-4</v>
      </c>
      <c r="AC3605">
        <f t="shared" si="565"/>
        <v>2.0578813130563839E-4</v>
      </c>
      <c r="AD3605">
        <f t="shared" si="566"/>
        <v>6.7012943049975595E-4</v>
      </c>
      <c r="AE3605">
        <f t="shared" si="567"/>
        <v>1.1229807426313526E-6</v>
      </c>
      <c r="AF3605" t="e">
        <f ca="1">IF(AD3605="","",_xludf.RANK.EQ(AD3605,$AD$2:$AD$5513,0))</f>
        <v>#NAME?</v>
      </c>
      <c r="AH3605" t="str">
        <f t="shared" si="568"/>
        <v>Baja</v>
      </c>
      <c r="AI3605" t="s">
        <v>153</v>
      </c>
      <c r="AJ3605" t="str">
        <f>IFERROR(VLOOKUP(B3605,Maestro_Regionales!$A$2:$B$35,2,FALSE),"Otras zonas")</f>
        <v>Otras zonas</v>
      </c>
      <c r="AK3605" t="str">
        <f t="shared" si="569"/>
        <v>REGIMEN DE EXCEPCION | Otras zonas</v>
      </c>
    </row>
    <row r="3606" spans="1:37">
      <c r="A3606" s="4" t="s">
        <v>1500</v>
      </c>
      <c r="B3606" s="4" t="s">
        <v>1501</v>
      </c>
      <c r="C3606" s="4" t="s">
        <v>1551</v>
      </c>
      <c r="D3606" s="4" t="s">
        <v>1552</v>
      </c>
      <c r="E3606" s="4" t="s">
        <v>416</v>
      </c>
      <c r="F3606" s="4">
        <v>134</v>
      </c>
      <c r="G3606" s="4">
        <v>1228</v>
      </c>
      <c r="H3606" s="4">
        <v>0</v>
      </c>
      <c r="I3606">
        <f t="shared" si="560"/>
        <v>1362</v>
      </c>
      <c r="J3606">
        <f t="shared" si="561"/>
        <v>9.8384728340675479E-2</v>
      </c>
      <c r="K3606">
        <f t="shared" si="562"/>
        <v>0.90161527165932454</v>
      </c>
      <c r="L3606">
        <f t="shared" si="563"/>
        <v>0</v>
      </c>
      <c r="M3606">
        <f>I3606*Diccionario!$B$36</f>
        <v>3.0236667058823525</v>
      </c>
      <c r="N3606">
        <f>M3606*Diccionario!$B$37</f>
        <v>0.30539033729411763</v>
      </c>
      <c r="O3606">
        <f>N3606*Diccionario!$B$38</f>
        <v>4.580855059411764E-2</v>
      </c>
      <c r="P3606">
        <f>O3606*Diccionario!$B$39</f>
        <v>4.1227695534705878E-2</v>
      </c>
      <c r="Q3606">
        <f>P3606*Diccionario!$B$40</f>
        <v>1.6491078213882352E-2</v>
      </c>
      <c r="R3606">
        <f>Q3606*Diccionario!$B$41</f>
        <v>1.0719200839023529E-2</v>
      </c>
      <c r="S3606">
        <f t="shared" si="564"/>
        <v>1.0719200839023529E-2</v>
      </c>
      <c r="T3606">
        <f>I3606*Diccionario!$B$36</f>
        <v>3.0236667058823525</v>
      </c>
      <c r="U3606">
        <f>T3606*Diccionario!$B$42</f>
        <v>0.30539033729411763</v>
      </c>
      <c r="V3606">
        <f>U3606*Diccionario!$B$43</f>
        <v>0.25958178669999998</v>
      </c>
      <c r="W3606">
        <f>V3606*Diccionario!$B$44</f>
        <v>4.9320539472999997E-2</v>
      </c>
      <c r="X3606">
        <f>W3606*Diccionario!$B$45</f>
        <v>1.9235010394469999E-2</v>
      </c>
      <c r="Y3606">
        <f>X3606*Diccionario!$B$46</f>
        <v>1.7119159251078299E-2</v>
      </c>
      <c r="Z3606">
        <f>Y3606*Diccionario!$B$47</f>
        <v>6.3340889228989707E-3</v>
      </c>
      <c r="AA3606">
        <f>Z3606*Diccionario!$B$48</f>
        <v>6.3340889228989707E-3</v>
      </c>
      <c r="AB3606">
        <f>AA3606*Diccionario!$B$49</f>
        <v>4.750566692174228E-3</v>
      </c>
      <c r="AC3606">
        <f t="shared" si="565"/>
        <v>4.750566692174228E-3</v>
      </c>
      <c r="AD3606">
        <f t="shared" si="566"/>
        <v>1.5469767531197758E-2</v>
      </c>
      <c r="AE3606">
        <f t="shared" si="567"/>
        <v>2.5923724940066143E-5</v>
      </c>
      <c r="AF3606" t="e">
        <f ca="1">IF(AD3606="","",_xludf.RANK.EQ(AD3606,$AD$2:$AD$5513,0))</f>
        <v>#NAME?</v>
      </c>
      <c r="AH3606" t="str">
        <f t="shared" si="568"/>
        <v>Baja</v>
      </c>
      <c r="AI3606" t="s">
        <v>153</v>
      </c>
      <c r="AJ3606" t="str">
        <f>IFERROR(VLOOKUP(B3606,Maestro_Regionales!$A$2:$B$35,2,FALSE),"Otras zonas")</f>
        <v>Otras zonas</v>
      </c>
      <c r="AK3606" t="str">
        <f t="shared" si="569"/>
        <v>CAPITAL SALUD EPS | Otras zonas</v>
      </c>
    </row>
    <row r="3607" spans="1:37">
      <c r="A3607" s="4" t="s">
        <v>1500</v>
      </c>
      <c r="B3607" s="4" t="s">
        <v>1501</v>
      </c>
      <c r="C3607" s="4" t="s">
        <v>1551</v>
      </c>
      <c r="D3607" s="4" t="s">
        <v>1552</v>
      </c>
      <c r="E3607" s="4" t="s">
        <v>90</v>
      </c>
      <c r="F3607" s="4">
        <v>0</v>
      </c>
      <c r="G3607" s="4">
        <v>0</v>
      </c>
      <c r="H3607" s="4">
        <v>66</v>
      </c>
      <c r="I3607">
        <f t="shared" si="560"/>
        <v>66</v>
      </c>
      <c r="J3607">
        <f t="shared" si="561"/>
        <v>0</v>
      </c>
      <c r="K3607">
        <f t="shared" si="562"/>
        <v>0</v>
      </c>
      <c r="L3607">
        <f t="shared" si="563"/>
        <v>1</v>
      </c>
      <c r="M3607">
        <f>I3607*Diccionario!$B$36</f>
        <v>0.14652129411764706</v>
      </c>
      <c r="N3607">
        <f>M3607*Diccionario!$B$37</f>
        <v>1.4798650705882354E-2</v>
      </c>
      <c r="O3607">
        <f>N3607*Diccionario!$B$38</f>
        <v>2.2197976058823529E-3</v>
      </c>
      <c r="P3607">
        <f>O3607*Diccionario!$B$39</f>
        <v>1.9978178452941175E-3</v>
      </c>
      <c r="Q3607">
        <f>P3607*Diccionario!$B$40</f>
        <v>7.9912713811764705E-4</v>
      </c>
      <c r="R3607">
        <f>Q3607*Diccionario!$B$41</f>
        <v>5.1943263977647063E-4</v>
      </c>
      <c r="S3607">
        <f t="shared" si="564"/>
        <v>5.1943263977647063E-4</v>
      </c>
      <c r="T3607">
        <f>I3607*Diccionario!$B$36</f>
        <v>0.14652129411764706</v>
      </c>
      <c r="U3607">
        <f>T3607*Diccionario!$B$42</f>
        <v>1.4798650705882354E-2</v>
      </c>
      <c r="V3607">
        <f>U3607*Diccionario!$B$43</f>
        <v>1.2578853100000001E-2</v>
      </c>
      <c r="W3607">
        <f>V3607*Diccionario!$B$44</f>
        <v>2.3899820890000002E-3</v>
      </c>
      <c r="X3607">
        <f>W3607*Diccionario!$B$45</f>
        <v>9.3209301471000009E-4</v>
      </c>
      <c r="Y3607">
        <f>X3607*Diccionario!$B$46</f>
        <v>8.2956278309190008E-4</v>
      </c>
      <c r="Z3607">
        <f>Y3607*Diccionario!$B$47</f>
        <v>3.0693822974400305E-4</v>
      </c>
      <c r="AA3607">
        <f>Z3607*Diccionario!$B$48</f>
        <v>3.0693822974400305E-4</v>
      </c>
      <c r="AB3607">
        <f>AA3607*Diccionario!$B$49</f>
        <v>2.302036723080023E-4</v>
      </c>
      <c r="AC3607">
        <f t="shared" si="565"/>
        <v>2.302036723080023E-4</v>
      </c>
      <c r="AD3607">
        <f t="shared" si="566"/>
        <v>7.4963631208447299E-4</v>
      </c>
      <c r="AE3607">
        <f t="shared" si="567"/>
        <v>1.2562157459943948E-6</v>
      </c>
      <c r="AF3607" t="e">
        <f ca="1">IF(AD3607="","",_xludf.RANK.EQ(AD3607,$AD$2:$AD$5513,0))</f>
        <v>#NAME?</v>
      </c>
      <c r="AH3607" t="str">
        <f t="shared" si="568"/>
        <v>Baja</v>
      </c>
      <c r="AI3607" t="s">
        <v>153</v>
      </c>
      <c r="AJ3607" t="str">
        <f>IFERROR(VLOOKUP(B3607,Maestro_Regionales!$A$2:$B$35,2,FALSE),"Otras zonas")</f>
        <v>Otras zonas</v>
      </c>
      <c r="AK3607" t="str">
        <f t="shared" si="569"/>
        <v>REGIMEN DE EXCEPCION | Otras zonas</v>
      </c>
    </row>
    <row r="3608" spans="1:37">
      <c r="A3608" s="4" t="s">
        <v>1500</v>
      </c>
      <c r="B3608" s="4" t="s">
        <v>1501</v>
      </c>
      <c r="C3608" s="4" t="s">
        <v>1551</v>
      </c>
      <c r="D3608" s="4" t="s">
        <v>1552</v>
      </c>
      <c r="E3608" s="4" t="s">
        <v>87</v>
      </c>
      <c r="F3608" s="4">
        <v>33</v>
      </c>
      <c r="G3608" s="4">
        <v>27</v>
      </c>
      <c r="H3608" s="4">
        <v>0</v>
      </c>
      <c r="I3608">
        <f t="shared" si="560"/>
        <v>60</v>
      </c>
      <c r="J3608">
        <f t="shared" si="561"/>
        <v>0.55000000000000004</v>
      </c>
      <c r="K3608">
        <f t="shared" si="562"/>
        <v>0.45</v>
      </c>
      <c r="L3608">
        <f t="shared" si="563"/>
        <v>0</v>
      </c>
      <c r="M3608">
        <f>I3608*Diccionario!$B$36</f>
        <v>0.13320117647058821</v>
      </c>
      <c r="N3608">
        <f>M3608*Diccionario!$B$37</f>
        <v>1.345331882352941E-2</v>
      </c>
      <c r="O3608">
        <f>N3608*Diccionario!$B$38</f>
        <v>2.0179978235294114E-3</v>
      </c>
      <c r="P3608">
        <f>O3608*Diccionario!$B$39</f>
        <v>1.8161980411764704E-3</v>
      </c>
      <c r="Q3608">
        <f>P3608*Diccionario!$B$40</f>
        <v>7.2647921647058823E-4</v>
      </c>
      <c r="R3608">
        <f>Q3608*Diccionario!$B$41</f>
        <v>4.7221149070588239E-4</v>
      </c>
      <c r="S3608">
        <f t="shared" si="564"/>
        <v>4.7221149070588239E-4</v>
      </c>
      <c r="T3608">
        <f>I3608*Diccionario!$B$36</f>
        <v>0.13320117647058821</v>
      </c>
      <c r="U3608">
        <f>T3608*Diccionario!$B$42</f>
        <v>1.345331882352941E-2</v>
      </c>
      <c r="V3608">
        <f>U3608*Diccionario!$B$43</f>
        <v>1.1435320999999998E-2</v>
      </c>
      <c r="W3608">
        <f>V3608*Diccionario!$B$44</f>
        <v>2.1727109899999995E-3</v>
      </c>
      <c r="X3608">
        <f>W3608*Diccionario!$B$45</f>
        <v>8.4735728609999989E-4</v>
      </c>
      <c r="Y3608">
        <f>X3608*Diccionario!$B$46</f>
        <v>7.541479846289999E-4</v>
      </c>
      <c r="Z3608">
        <f>Y3608*Diccionario!$B$47</f>
        <v>2.7903475431272995E-4</v>
      </c>
      <c r="AA3608">
        <f>Z3608*Diccionario!$B$48</f>
        <v>2.7903475431272995E-4</v>
      </c>
      <c r="AB3608">
        <f>AA3608*Diccionario!$B$49</f>
        <v>2.0927606573454746E-4</v>
      </c>
      <c r="AC3608">
        <f t="shared" si="565"/>
        <v>2.0927606573454746E-4</v>
      </c>
      <c r="AD3608">
        <f t="shared" si="566"/>
        <v>6.8148755644042991E-4</v>
      </c>
      <c r="AE3608">
        <f t="shared" si="567"/>
        <v>1.1420143145403588E-6</v>
      </c>
      <c r="AF3608" t="e">
        <f ca="1">IF(AD3608="","",_xludf.RANK.EQ(AD3608,$AD$2:$AD$5513,0))</f>
        <v>#NAME?</v>
      </c>
      <c r="AH3608" t="str">
        <f t="shared" si="568"/>
        <v>Baja</v>
      </c>
      <c r="AI3608" t="s">
        <v>153</v>
      </c>
      <c r="AJ3608" t="str">
        <f>IFERROR(VLOOKUP(B3608,Maestro_Regionales!$A$2:$B$35,2,FALSE),"Otras zonas")</f>
        <v>Otras zonas</v>
      </c>
      <c r="AK3608" t="str">
        <f t="shared" si="569"/>
        <v>NUEVA EPS | Otras zonas</v>
      </c>
    </row>
    <row r="3609" spans="1:37">
      <c r="A3609" s="4" t="s">
        <v>1500</v>
      </c>
      <c r="B3609" s="4" t="s">
        <v>1501</v>
      </c>
      <c r="C3609" s="4" t="s">
        <v>1551</v>
      </c>
      <c r="D3609" s="4" t="s">
        <v>1552</v>
      </c>
      <c r="E3609" s="4" t="s">
        <v>85</v>
      </c>
      <c r="F3609" s="4">
        <v>28</v>
      </c>
      <c r="G3609" s="4">
        <v>4</v>
      </c>
      <c r="H3609" s="4">
        <v>0</v>
      </c>
      <c r="I3609">
        <f t="shared" si="560"/>
        <v>32</v>
      </c>
      <c r="J3609">
        <f t="shared" si="561"/>
        <v>0.875</v>
      </c>
      <c r="K3609">
        <f t="shared" si="562"/>
        <v>0.125</v>
      </c>
      <c r="L3609">
        <f t="shared" si="563"/>
        <v>0</v>
      </c>
      <c r="M3609">
        <f>I3609*Diccionario!$B$36</f>
        <v>7.1040627450980387E-2</v>
      </c>
      <c r="N3609">
        <f>M3609*Diccionario!$B$37</f>
        <v>7.1751033725490198E-3</v>
      </c>
      <c r="O3609">
        <f>N3609*Diccionario!$B$38</f>
        <v>1.076265505882353E-3</v>
      </c>
      <c r="P3609">
        <f>O3609*Diccionario!$B$39</f>
        <v>9.6863895529411775E-4</v>
      </c>
      <c r="Q3609">
        <f>P3609*Diccionario!$B$40</f>
        <v>3.8745558211764715E-4</v>
      </c>
      <c r="R3609">
        <f>Q3609*Diccionario!$B$41</f>
        <v>2.5184612837647066E-4</v>
      </c>
      <c r="S3609">
        <f t="shared" si="564"/>
        <v>2.5184612837647066E-4</v>
      </c>
      <c r="T3609">
        <f>I3609*Diccionario!$B$36</f>
        <v>7.1040627450980387E-2</v>
      </c>
      <c r="U3609">
        <f>T3609*Diccionario!$B$42</f>
        <v>7.1751033725490198E-3</v>
      </c>
      <c r="V3609">
        <f>U3609*Diccionario!$B$43</f>
        <v>6.0988378666666666E-3</v>
      </c>
      <c r="W3609">
        <f>V3609*Diccionario!$B$44</f>
        <v>1.1587791946666667E-3</v>
      </c>
      <c r="X3609">
        <f>W3609*Diccionario!$B$45</f>
        <v>4.5192388592000003E-4</v>
      </c>
      <c r="Y3609">
        <f>X3609*Diccionario!$B$46</f>
        <v>4.0221225846880001E-4</v>
      </c>
      <c r="Z3609">
        <f>Y3609*Diccionario!$B$47</f>
        <v>1.4881853563345599E-4</v>
      </c>
      <c r="AA3609">
        <f>Z3609*Diccionario!$B$48</f>
        <v>1.4881853563345599E-4</v>
      </c>
      <c r="AB3609">
        <f>AA3609*Diccionario!$B$49</f>
        <v>1.1161390172509199E-4</v>
      </c>
      <c r="AC3609">
        <f t="shared" si="565"/>
        <v>1.1161390172509199E-4</v>
      </c>
      <c r="AD3609">
        <f t="shared" si="566"/>
        <v>3.6346003010156265E-4</v>
      </c>
      <c r="AE3609">
        <f t="shared" si="567"/>
        <v>6.0907430108819145E-7</v>
      </c>
      <c r="AF3609" t="e">
        <f ca="1">IF(AD3609="","",_xludf.RANK.EQ(AD3609,$AD$2:$AD$5513,0))</f>
        <v>#NAME?</v>
      </c>
      <c r="AH3609" t="str">
        <f t="shared" si="568"/>
        <v>Baja</v>
      </c>
      <c r="AI3609" t="s">
        <v>153</v>
      </c>
      <c r="AJ3609" t="str">
        <f>IFERROR(VLOOKUP(B3609,Maestro_Regionales!$A$2:$B$35,2,FALSE),"Otras zonas")</f>
        <v>Otras zonas</v>
      </c>
      <c r="AK3609" t="str">
        <f t="shared" si="569"/>
        <v>SALUD TOTAL EPS | Otras zonas</v>
      </c>
    </row>
    <row r="3610" spans="1:37">
      <c r="A3610" s="4" t="s">
        <v>1500</v>
      </c>
      <c r="B3610" s="4" t="s">
        <v>1501</v>
      </c>
      <c r="C3610" s="4" t="s">
        <v>1551</v>
      </c>
      <c r="D3610" s="4" t="s">
        <v>1552</v>
      </c>
      <c r="E3610" s="4" t="s">
        <v>89</v>
      </c>
      <c r="F3610" s="4">
        <v>1</v>
      </c>
      <c r="G3610" s="4">
        <v>0</v>
      </c>
      <c r="H3610" s="4">
        <v>0</v>
      </c>
      <c r="I3610">
        <f t="shared" si="560"/>
        <v>1</v>
      </c>
      <c r="J3610">
        <f t="shared" si="561"/>
        <v>1</v>
      </c>
      <c r="K3610">
        <f t="shared" si="562"/>
        <v>0</v>
      </c>
      <c r="L3610">
        <f t="shared" si="563"/>
        <v>0</v>
      </c>
      <c r="M3610">
        <f>I3610*Diccionario!$B$36</f>
        <v>2.2200196078431371E-3</v>
      </c>
      <c r="N3610">
        <f>M3610*Diccionario!$B$37</f>
        <v>2.2422198039215687E-4</v>
      </c>
      <c r="O3610">
        <f>N3610*Diccionario!$B$38</f>
        <v>3.3633297058823532E-5</v>
      </c>
      <c r="P3610">
        <f>O3610*Diccionario!$B$39</f>
        <v>3.026996735294118E-5</v>
      </c>
      <c r="Q3610">
        <f>P3610*Diccionario!$B$40</f>
        <v>1.2107986941176473E-5</v>
      </c>
      <c r="R3610">
        <f>Q3610*Diccionario!$B$41</f>
        <v>7.870191511764708E-6</v>
      </c>
      <c r="S3610">
        <f t="shared" si="564"/>
        <v>7.870191511764708E-6</v>
      </c>
      <c r="T3610">
        <f>I3610*Diccionario!$B$36</f>
        <v>2.2200196078431371E-3</v>
      </c>
      <c r="U3610">
        <f>T3610*Diccionario!$B$42</f>
        <v>2.2422198039215687E-4</v>
      </c>
      <c r="V3610">
        <f>U3610*Diccionario!$B$43</f>
        <v>1.9058868333333333E-4</v>
      </c>
      <c r="W3610">
        <f>V3610*Diccionario!$B$44</f>
        <v>3.6211849833333333E-5</v>
      </c>
      <c r="X3610">
        <f>W3610*Diccionario!$B$45</f>
        <v>1.4122621435000001E-5</v>
      </c>
      <c r="Y3610">
        <f>X3610*Diccionario!$B$46</f>
        <v>1.256913307715E-5</v>
      </c>
      <c r="Z3610">
        <f>Y3610*Diccionario!$B$47</f>
        <v>4.6505792385454997E-6</v>
      </c>
      <c r="AA3610">
        <f>Z3610*Diccionario!$B$48</f>
        <v>4.6505792385454997E-6</v>
      </c>
      <c r="AB3610">
        <f>AA3610*Diccionario!$B$49</f>
        <v>3.4879344289091247E-6</v>
      </c>
      <c r="AC3610">
        <f t="shared" si="565"/>
        <v>3.4879344289091247E-6</v>
      </c>
      <c r="AD3610">
        <f t="shared" si="566"/>
        <v>1.1358125940673833E-5</v>
      </c>
      <c r="AE3610">
        <f t="shared" si="567"/>
        <v>1.9033571909005983E-8</v>
      </c>
      <c r="AF3610" t="e">
        <f ca="1">IF(AD3610="","",_xludf.RANK.EQ(AD3610,$AD$2:$AD$5513,0))</f>
        <v>#NAME?</v>
      </c>
      <c r="AH3610" t="str">
        <f t="shared" si="568"/>
        <v>Baja</v>
      </c>
      <c r="AI3610" t="s">
        <v>153</v>
      </c>
      <c r="AJ3610" t="str">
        <f>IFERROR(VLOOKUP(B3610,Maestro_Regionales!$A$2:$B$35,2,FALSE),"Otras zonas")</f>
        <v>Otras zonas</v>
      </c>
      <c r="AK3610" t="str">
        <f t="shared" si="569"/>
        <v>PROTEGER EPS (ANTES CAJACOPI EPS) | Otras zonas</v>
      </c>
    </row>
    <row r="3611" spans="1:37">
      <c r="A3611" s="4" t="s">
        <v>1500</v>
      </c>
      <c r="B3611" s="4" t="s">
        <v>1501</v>
      </c>
      <c r="C3611" s="4" t="s">
        <v>1553</v>
      </c>
      <c r="D3611" s="4" t="s">
        <v>980</v>
      </c>
      <c r="E3611" s="4" t="s">
        <v>416</v>
      </c>
      <c r="F3611" s="4">
        <v>1141</v>
      </c>
      <c r="G3611" s="4">
        <v>8172</v>
      </c>
      <c r="H3611" s="4">
        <v>0</v>
      </c>
      <c r="I3611">
        <f t="shared" si="560"/>
        <v>9313</v>
      </c>
      <c r="J3611">
        <f t="shared" si="561"/>
        <v>0.1225169118436594</v>
      </c>
      <c r="K3611">
        <f t="shared" si="562"/>
        <v>0.87748308815634057</v>
      </c>
      <c r="L3611">
        <f t="shared" si="563"/>
        <v>0</v>
      </c>
      <c r="M3611">
        <f>I3611*Diccionario!$B$36</f>
        <v>20.675042607843135</v>
      </c>
      <c r="N3611">
        <f>M3611*Diccionario!$B$37</f>
        <v>2.088179303392157</v>
      </c>
      <c r="O3611">
        <f>N3611*Diccionario!$B$38</f>
        <v>0.31322689550882354</v>
      </c>
      <c r="P3611">
        <f>O3611*Diccionario!$B$39</f>
        <v>0.28190420595794119</v>
      </c>
      <c r="Q3611">
        <f>P3611*Diccionario!$B$40</f>
        <v>0.11276168238317648</v>
      </c>
      <c r="R3611">
        <f>Q3611*Diccionario!$B$41</f>
        <v>7.3295093549064716E-2</v>
      </c>
      <c r="S3611">
        <f t="shared" si="564"/>
        <v>7.3295093549064716E-2</v>
      </c>
      <c r="T3611">
        <f>I3611*Diccionario!$B$36</f>
        <v>20.675042607843135</v>
      </c>
      <c r="U3611">
        <f>T3611*Diccionario!$B$42</f>
        <v>2.088179303392157</v>
      </c>
      <c r="V3611">
        <f>U3611*Diccionario!$B$43</f>
        <v>1.7749524078833334</v>
      </c>
      <c r="W3611">
        <f>V3611*Diccionario!$B$44</f>
        <v>0.33724095749783334</v>
      </c>
      <c r="X3611">
        <f>W3611*Diccionario!$B$45</f>
        <v>0.13152397342415501</v>
      </c>
      <c r="Y3611">
        <f>X3611*Diccionario!$B$46</f>
        <v>0.11705633634749796</v>
      </c>
      <c r="Z3611">
        <f>Y3611*Diccionario!$B$47</f>
        <v>4.3310844448574241E-2</v>
      </c>
      <c r="AA3611">
        <f>Z3611*Diccionario!$B$48</f>
        <v>4.3310844448574241E-2</v>
      </c>
      <c r="AB3611">
        <f>AA3611*Diccionario!$B$49</f>
        <v>3.2483133336430679E-2</v>
      </c>
      <c r="AC3611">
        <f t="shared" si="565"/>
        <v>3.2483133336430679E-2</v>
      </c>
      <c r="AD3611">
        <f t="shared" si="566"/>
        <v>0.1057782268854954</v>
      </c>
      <c r="AE3611">
        <f t="shared" si="567"/>
        <v>1.772596551885727E-4</v>
      </c>
      <c r="AF3611" t="e">
        <f ca="1">IF(AD3611="","",_xludf.RANK.EQ(AD3611,$AD$2:$AD$5513,0))</f>
        <v>#NAME?</v>
      </c>
      <c r="AH3611" t="str">
        <f t="shared" si="568"/>
        <v>Baja</v>
      </c>
      <c r="AI3611" t="s">
        <v>153</v>
      </c>
      <c r="AJ3611" t="str">
        <f>IFERROR(VLOOKUP(B3611,Maestro_Regionales!$A$2:$B$35,2,FALSE),"Otras zonas")</f>
        <v>Otras zonas</v>
      </c>
      <c r="AK3611" t="str">
        <f t="shared" si="569"/>
        <v>CAPITAL SALUD EPS | Otras zonas</v>
      </c>
    </row>
    <row r="3612" spans="1:37">
      <c r="A3612" s="4" t="s">
        <v>1500</v>
      </c>
      <c r="B3612" s="4" t="s">
        <v>1501</v>
      </c>
      <c r="C3612" s="4" t="s">
        <v>1553</v>
      </c>
      <c r="D3612" s="4" t="s">
        <v>980</v>
      </c>
      <c r="E3612" s="4" t="s">
        <v>87</v>
      </c>
      <c r="F3612" s="4">
        <v>3552</v>
      </c>
      <c r="G3612" s="4">
        <v>4625</v>
      </c>
      <c r="H3612" s="4">
        <v>0</v>
      </c>
      <c r="I3612">
        <f t="shared" si="560"/>
        <v>8177</v>
      </c>
      <c r="J3612">
        <f t="shared" si="561"/>
        <v>0.43438914027149322</v>
      </c>
      <c r="K3612">
        <f t="shared" si="562"/>
        <v>0.56561085972850678</v>
      </c>
      <c r="L3612">
        <f t="shared" si="563"/>
        <v>0</v>
      </c>
      <c r="M3612">
        <f>I3612*Diccionario!$B$36</f>
        <v>18.153100333333331</v>
      </c>
      <c r="N3612">
        <f>M3612*Diccionario!$B$37</f>
        <v>1.8334631336666665</v>
      </c>
      <c r="O3612">
        <f>N3612*Diccionario!$B$38</f>
        <v>0.27501947004999994</v>
      </c>
      <c r="P3612">
        <f>O3612*Diccionario!$B$39</f>
        <v>0.24751752304499994</v>
      </c>
      <c r="Q3612">
        <f>P3612*Diccionario!$B$40</f>
        <v>9.9007009217999986E-2</v>
      </c>
      <c r="R3612">
        <f>Q3612*Diccionario!$B$41</f>
        <v>6.4354555991699994E-2</v>
      </c>
      <c r="S3612">
        <f t="shared" si="564"/>
        <v>6.4354555991699994E-2</v>
      </c>
      <c r="T3612">
        <f>I3612*Diccionario!$B$36</f>
        <v>18.153100333333331</v>
      </c>
      <c r="U3612">
        <f>T3612*Diccionario!$B$42</f>
        <v>1.8334631336666665</v>
      </c>
      <c r="V3612">
        <f>U3612*Diccionario!$B$43</f>
        <v>1.5584436636166665</v>
      </c>
      <c r="W3612">
        <f>V3612*Diccionario!$B$44</f>
        <v>0.29610429608716665</v>
      </c>
      <c r="X3612">
        <f>W3612*Diccionario!$B$45</f>
        <v>0.115480675473995</v>
      </c>
      <c r="Y3612">
        <f>X3612*Diccionario!$B$46</f>
        <v>0.10277780117185555</v>
      </c>
      <c r="Z3612">
        <f>Y3612*Diccionario!$B$47</f>
        <v>3.802778643358655E-2</v>
      </c>
      <c r="AA3612">
        <f>Z3612*Diccionario!$B$48</f>
        <v>3.802778643358655E-2</v>
      </c>
      <c r="AB3612">
        <f>AA3612*Diccionario!$B$49</f>
        <v>2.8520839825189912E-2</v>
      </c>
      <c r="AC3612">
        <f t="shared" si="565"/>
        <v>2.8520839825189912E-2</v>
      </c>
      <c r="AD3612">
        <f t="shared" si="566"/>
        <v>9.2875395816889902E-2</v>
      </c>
      <c r="AE3612">
        <f t="shared" si="567"/>
        <v>1.5563751749994188E-4</v>
      </c>
      <c r="AF3612" t="e">
        <f ca="1">IF(AD3612="","",_xludf.RANK.EQ(AD3612,$AD$2:$AD$5513,0))</f>
        <v>#NAME?</v>
      </c>
      <c r="AH3612" t="str">
        <f t="shared" si="568"/>
        <v>Baja</v>
      </c>
      <c r="AI3612" t="s">
        <v>153</v>
      </c>
      <c r="AJ3612" t="str">
        <f>IFERROR(VLOOKUP(B3612,Maestro_Regionales!$A$2:$B$35,2,FALSE),"Otras zonas")</f>
        <v>Otras zonas</v>
      </c>
      <c r="AK3612" t="str">
        <f t="shared" si="569"/>
        <v>NUEVA EPS | Otras zonas</v>
      </c>
    </row>
    <row r="3613" spans="1:37">
      <c r="A3613" s="4" t="s">
        <v>1500</v>
      </c>
      <c r="B3613" s="4" t="s">
        <v>1501</v>
      </c>
      <c r="C3613" s="4" t="s">
        <v>1553</v>
      </c>
      <c r="D3613" s="4" t="s">
        <v>980</v>
      </c>
      <c r="E3613" s="4" t="s">
        <v>85</v>
      </c>
      <c r="F3613" s="4">
        <v>2601</v>
      </c>
      <c r="G3613" s="4">
        <v>1039</v>
      </c>
      <c r="H3613" s="4">
        <v>0</v>
      </c>
      <c r="I3613">
        <f t="shared" si="560"/>
        <v>3640</v>
      </c>
      <c r="J3613">
        <f t="shared" si="561"/>
        <v>0.71456043956043958</v>
      </c>
      <c r="K3613">
        <f t="shared" si="562"/>
        <v>0.28543956043956042</v>
      </c>
      <c r="L3613">
        <f t="shared" si="563"/>
        <v>0</v>
      </c>
      <c r="M3613">
        <f>I3613*Diccionario!$B$36</f>
        <v>8.0808713725490193</v>
      </c>
      <c r="N3613">
        <f>M3613*Diccionario!$B$37</f>
        <v>0.81616800862745098</v>
      </c>
      <c r="O3613">
        <f>N3613*Diccionario!$B$38</f>
        <v>0.12242520129411764</v>
      </c>
      <c r="P3613">
        <f>O3613*Diccionario!$B$39</f>
        <v>0.11018268116470588</v>
      </c>
      <c r="Q3613">
        <f>P3613*Diccionario!$B$40</f>
        <v>4.4073072465882351E-2</v>
      </c>
      <c r="R3613">
        <f>Q3613*Diccionario!$B$41</f>
        <v>2.8647497102823528E-2</v>
      </c>
      <c r="S3613">
        <f t="shared" si="564"/>
        <v>2.8647497102823528E-2</v>
      </c>
      <c r="T3613">
        <f>I3613*Diccionario!$B$36</f>
        <v>8.0808713725490193</v>
      </c>
      <c r="U3613">
        <f>T3613*Diccionario!$B$42</f>
        <v>0.81616800862745098</v>
      </c>
      <c r="V3613">
        <f>U3613*Diccionario!$B$43</f>
        <v>0.69374280733333327</v>
      </c>
      <c r="W3613">
        <f>V3613*Diccionario!$B$44</f>
        <v>0.13181113339333334</v>
      </c>
      <c r="X3613">
        <f>W3613*Diccionario!$B$45</f>
        <v>5.1406342023400005E-2</v>
      </c>
      <c r="Y3613">
        <f>X3613*Diccionario!$B$46</f>
        <v>4.5751644400826005E-2</v>
      </c>
      <c r="Z3613">
        <f>Y3613*Diccionario!$B$47</f>
        <v>1.6928108428305621E-2</v>
      </c>
      <c r="AA3613">
        <f>Z3613*Diccionario!$B$48</f>
        <v>1.6928108428305621E-2</v>
      </c>
      <c r="AB3613">
        <f>AA3613*Diccionario!$B$49</f>
        <v>1.2696081321229215E-2</v>
      </c>
      <c r="AC3613">
        <f t="shared" si="565"/>
        <v>1.2696081321229215E-2</v>
      </c>
      <c r="AD3613">
        <f t="shared" si="566"/>
        <v>4.1343578424052743E-2</v>
      </c>
      <c r="AE3613">
        <f t="shared" si="567"/>
        <v>6.9282201748781762E-5</v>
      </c>
      <c r="AF3613" t="e">
        <f ca="1">IF(AD3613="","",_xludf.RANK.EQ(AD3613,$AD$2:$AD$5513,0))</f>
        <v>#NAME?</v>
      </c>
      <c r="AH3613" t="str">
        <f t="shared" si="568"/>
        <v>Baja</v>
      </c>
      <c r="AI3613" t="s">
        <v>153</v>
      </c>
      <c r="AJ3613" t="str">
        <f>IFERROR(VLOOKUP(B3613,Maestro_Regionales!$A$2:$B$35,2,FALSE),"Otras zonas")</f>
        <v>Otras zonas</v>
      </c>
      <c r="AK3613" t="str">
        <f t="shared" si="569"/>
        <v>SALUD TOTAL EPS | Otras zonas</v>
      </c>
    </row>
    <row r="3614" spans="1:37">
      <c r="A3614" s="4" t="s">
        <v>1500</v>
      </c>
      <c r="B3614" s="4" t="s">
        <v>1501</v>
      </c>
      <c r="C3614" s="4" t="s">
        <v>1553</v>
      </c>
      <c r="D3614" s="4" t="s">
        <v>980</v>
      </c>
      <c r="E3614" s="4" t="s">
        <v>91</v>
      </c>
      <c r="F3614" s="4">
        <v>611</v>
      </c>
      <c r="G3614" s="4">
        <v>523</v>
      </c>
      <c r="H3614" s="4">
        <v>0</v>
      </c>
      <c r="I3614">
        <f t="shared" si="560"/>
        <v>1134</v>
      </c>
      <c r="J3614">
        <f t="shared" si="561"/>
        <v>0.53880070546737213</v>
      </c>
      <c r="K3614">
        <f t="shared" si="562"/>
        <v>0.46119929453262787</v>
      </c>
      <c r="L3614">
        <f t="shared" si="563"/>
        <v>0</v>
      </c>
      <c r="M3614">
        <f>I3614*Diccionario!$B$36</f>
        <v>2.5175022352941174</v>
      </c>
      <c r="N3614">
        <f>M3614*Diccionario!$B$37</f>
        <v>0.25426772576470585</v>
      </c>
      <c r="O3614">
        <f>N3614*Diccionario!$B$38</f>
        <v>3.8140158864705877E-2</v>
      </c>
      <c r="P3614">
        <f>O3614*Diccionario!$B$39</f>
        <v>3.4326142978235288E-2</v>
      </c>
      <c r="Q3614">
        <f>P3614*Diccionario!$B$40</f>
        <v>1.3730457191294116E-2</v>
      </c>
      <c r="R3614">
        <f>Q3614*Diccionario!$B$41</f>
        <v>8.9247971743411751E-3</v>
      </c>
      <c r="S3614">
        <f t="shared" si="564"/>
        <v>8.9247971743411751E-3</v>
      </c>
      <c r="T3614">
        <f>I3614*Diccionario!$B$36</f>
        <v>2.5175022352941174</v>
      </c>
      <c r="U3614">
        <f>T3614*Diccionario!$B$42</f>
        <v>0.25426772576470585</v>
      </c>
      <c r="V3614">
        <f>U3614*Diccionario!$B$43</f>
        <v>0.21612756689999996</v>
      </c>
      <c r="W3614">
        <f>V3614*Diccionario!$B$44</f>
        <v>4.1064237710999991E-2</v>
      </c>
      <c r="X3614">
        <f>W3614*Diccionario!$B$45</f>
        <v>1.6015052707289996E-2</v>
      </c>
      <c r="Y3614">
        <f>X3614*Diccionario!$B$46</f>
        <v>1.4253396909488096E-2</v>
      </c>
      <c r="Z3614">
        <f>Y3614*Diccionario!$B$47</f>
        <v>5.2737568565105952E-3</v>
      </c>
      <c r="AA3614">
        <f>Z3614*Diccionario!$B$48</f>
        <v>5.2737568565105952E-3</v>
      </c>
      <c r="AB3614">
        <f>AA3614*Diccionario!$B$49</f>
        <v>3.9553176423829462E-3</v>
      </c>
      <c r="AC3614">
        <f t="shared" si="565"/>
        <v>3.9553176423829462E-3</v>
      </c>
      <c r="AD3614">
        <f t="shared" si="566"/>
        <v>1.288011481672412E-2</v>
      </c>
      <c r="AE3614">
        <f t="shared" si="567"/>
        <v>2.1584070544812774E-5</v>
      </c>
      <c r="AF3614" t="e">
        <f ca="1">IF(AD3614="","",_xludf.RANK.EQ(AD3614,$AD$2:$AD$5513,0))</f>
        <v>#NAME?</v>
      </c>
      <c r="AH3614" t="str">
        <f t="shared" si="568"/>
        <v>Baja</v>
      </c>
      <c r="AI3614" t="s">
        <v>153</v>
      </c>
      <c r="AJ3614" t="str">
        <f>IFERROR(VLOOKUP(B3614,Maestro_Regionales!$A$2:$B$35,2,FALSE),"Otras zonas")</f>
        <v>Otras zonas</v>
      </c>
      <c r="AK3614" t="str">
        <f t="shared" si="569"/>
        <v>FAMISANAR | Otras zonas</v>
      </c>
    </row>
    <row r="3615" spans="1:37">
      <c r="A3615" s="4" t="s">
        <v>1500</v>
      </c>
      <c r="B3615" s="4" t="s">
        <v>1501</v>
      </c>
      <c r="C3615" s="4" t="s">
        <v>1553</v>
      </c>
      <c r="D3615" s="4" t="s">
        <v>980</v>
      </c>
      <c r="E3615" s="4" t="s">
        <v>90</v>
      </c>
      <c r="F3615" s="4">
        <v>0</v>
      </c>
      <c r="G3615" s="4">
        <v>0</v>
      </c>
      <c r="H3615" s="4">
        <v>465</v>
      </c>
      <c r="I3615">
        <f t="shared" si="560"/>
        <v>465</v>
      </c>
      <c r="J3615">
        <f t="shared" si="561"/>
        <v>0</v>
      </c>
      <c r="K3615">
        <f t="shared" si="562"/>
        <v>0</v>
      </c>
      <c r="L3615">
        <f t="shared" si="563"/>
        <v>1</v>
      </c>
      <c r="M3615">
        <f>I3615*Diccionario!$B$36</f>
        <v>1.0323091176470587</v>
      </c>
      <c r="N3615">
        <f>M3615*Diccionario!$B$37</f>
        <v>0.10426322088235293</v>
      </c>
      <c r="O3615">
        <f>N3615*Diccionario!$B$38</f>
        <v>1.563948313235294E-2</v>
      </c>
      <c r="P3615">
        <f>O3615*Diccionario!$B$39</f>
        <v>1.4075534819117646E-2</v>
      </c>
      <c r="Q3615">
        <f>P3615*Diccionario!$B$40</f>
        <v>5.6302139276470584E-3</v>
      </c>
      <c r="R3615">
        <f>Q3615*Diccionario!$B$41</f>
        <v>3.6596390529705881E-3</v>
      </c>
      <c r="S3615">
        <f t="shared" si="564"/>
        <v>3.6596390529705881E-3</v>
      </c>
      <c r="T3615">
        <f>I3615*Diccionario!$B$36</f>
        <v>1.0323091176470587</v>
      </c>
      <c r="U3615">
        <f>T3615*Diccionario!$B$42</f>
        <v>0.10426322088235293</v>
      </c>
      <c r="V3615">
        <f>U3615*Diccionario!$B$43</f>
        <v>8.8623737749999987E-2</v>
      </c>
      <c r="W3615">
        <f>V3615*Diccionario!$B$44</f>
        <v>1.6838510172499998E-2</v>
      </c>
      <c r="X3615">
        <f>W3615*Diccionario!$B$45</f>
        <v>6.5670189672749997E-3</v>
      </c>
      <c r="Y3615">
        <f>X3615*Diccionario!$B$46</f>
        <v>5.8446468808747501E-3</v>
      </c>
      <c r="Z3615">
        <f>Y3615*Diccionario!$B$47</f>
        <v>2.1625193459236577E-3</v>
      </c>
      <c r="AA3615">
        <f>Z3615*Diccionario!$B$48</f>
        <v>2.1625193459236577E-3</v>
      </c>
      <c r="AB3615">
        <f>AA3615*Diccionario!$B$49</f>
        <v>1.6218895094427433E-3</v>
      </c>
      <c r="AC3615">
        <f t="shared" si="565"/>
        <v>1.6218895094427433E-3</v>
      </c>
      <c r="AD3615">
        <f t="shared" si="566"/>
        <v>5.2815285624133318E-3</v>
      </c>
      <c r="AE3615">
        <f t="shared" si="567"/>
        <v>8.8506109376877804E-6</v>
      </c>
      <c r="AF3615" t="e">
        <f ca="1">IF(AD3615="","",_xludf.RANK.EQ(AD3615,$AD$2:$AD$5513,0))</f>
        <v>#NAME?</v>
      </c>
      <c r="AH3615" t="str">
        <f t="shared" si="568"/>
        <v>Baja</v>
      </c>
      <c r="AI3615" t="s">
        <v>153</v>
      </c>
      <c r="AJ3615" t="str">
        <f>IFERROR(VLOOKUP(B3615,Maestro_Regionales!$A$2:$B$35,2,FALSE),"Otras zonas")</f>
        <v>Otras zonas</v>
      </c>
      <c r="AK3615" t="str">
        <f t="shared" si="569"/>
        <v>REGIMEN DE EXCEPCION | Otras zonas</v>
      </c>
    </row>
    <row r="3616" spans="1:37">
      <c r="A3616" s="4" t="s">
        <v>1500</v>
      </c>
      <c r="B3616" s="4" t="s">
        <v>1501</v>
      </c>
      <c r="C3616" s="4" t="s">
        <v>1553</v>
      </c>
      <c r="D3616" s="4" t="s">
        <v>980</v>
      </c>
      <c r="E3616" s="4" t="s">
        <v>86</v>
      </c>
      <c r="F3616" s="4">
        <v>30</v>
      </c>
      <c r="G3616" s="4">
        <v>12</v>
      </c>
      <c r="H3616" s="4">
        <v>0</v>
      </c>
      <c r="I3616">
        <f t="shared" si="560"/>
        <v>42</v>
      </c>
      <c r="J3616">
        <f t="shared" si="561"/>
        <v>0.7142857142857143</v>
      </c>
      <c r="K3616">
        <f t="shared" si="562"/>
        <v>0.2857142857142857</v>
      </c>
      <c r="L3616">
        <f t="shared" si="563"/>
        <v>0</v>
      </c>
      <c r="M3616">
        <f>I3616*Diccionario!$B$36</f>
        <v>9.3240823529411765E-2</v>
      </c>
      <c r="N3616">
        <f>M3616*Diccionario!$B$37</f>
        <v>9.4173231764705882E-3</v>
      </c>
      <c r="O3616">
        <f>N3616*Diccionario!$B$38</f>
        <v>1.4125984764705882E-3</v>
      </c>
      <c r="P3616">
        <f>O3616*Diccionario!$B$39</f>
        <v>1.2713386288235294E-3</v>
      </c>
      <c r="Q3616">
        <f>P3616*Diccionario!$B$40</f>
        <v>5.085354515294118E-4</v>
      </c>
      <c r="R3616">
        <f>Q3616*Diccionario!$B$41</f>
        <v>3.3054804349411766E-4</v>
      </c>
      <c r="S3616">
        <f t="shared" si="564"/>
        <v>3.3054804349411766E-4</v>
      </c>
      <c r="T3616">
        <f>I3616*Diccionario!$B$36</f>
        <v>9.3240823529411765E-2</v>
      </c>
      <c r="U3616">
        <f>T3616*Diccionario!$B$42</f>
        <v>9.4173231764705882E-3</v>
      </c>
      <c r="V3616">
        <f>U3616*Diccionario!$B$43</f>
        <v>8.0047247000000002E-3</v>
      </c>
      <c r="W3616">
        <f>V3616*Diccionario!$B$44</f>
        <v>1.5208976930000001E-3</v>
      </c>
      <c r="X3616">
        <f>W3616*Diccionario!$B$45</f>
        <v>5.9315010027000006E-4</v>
      </c>
      <c r="Y3616">
        <f>X3616*Diccionario!$B$46</f>
        <v>5.2790358924030003E-4</v>
      </c>
      <c r="Z3616">
        <f>Y3616*Diccionario!$B$47</f>
        <v>1.95324328018911E-4</v>
      </c>
      <c r="AA3616">
        <f>Z3616*Diccionario!$B$48</f>
        <v>1.95324328018911E-4</v>
      </c>
      <c r="AB3616">
        <f>AA3616*Diccionario!$B$49</f>
        <v>1.4649324601418324E-4</v>
      </c>
      <c r="AC3616">
        <f t="shared" si="565"/>
        <v>1.4649324601418324E-4</v>
      </c>
      <c r="AD3616">
        <f t="shared" si="566"/>
        <v>4.7704128950830089E-4</v>
      </c>
      <c r="AE3616">
        <f t="shared" si="567"/>
        <v>7.9941002017825115E-7</v>
      </c>
      <c r="AF3616" t="e">
        <f ca="1">IF(AD3616="","",_xludf.RANK.EQ(AD3616,$AD$2:$AD$5513,0))</f>
        <v>#NAME?</v>
      </c>
      <c r="AH3616" t="str">
        <f t="shared" si="568"/>
        <v>Baja</v>
      </c>
      <c r="AI3616" t="s">
        <v>153</v>
      </c>
      <c r="AJ3616" t="str">
        <f>IFERROR(VLOOKUP(B3616,Maestro_Regionales!$A$2:$B$35,2,FALSE),"Otras zonas")</f>
        <v>Otras zonas</v>
      </c>
      <c r="AK3616" t="str">
        <f t="shared" si="569"/>
        <v>EPS SANITAS | Otras zonas</v>
      </c>
    </row>
    <row r="3617" spans="1:37">
      <c r="A3617" s="4" t="s">
        <v>1500</v>
      </c>
      <c r="B3617" s="4" t="s">
        <v>1501</v>
      </c>
      <c r="C3617" s="4" t="s">
        <v>1553</v>
      </c>
      <c r="D3617" s="4" t="s">
        <v>980</v>
      </c>
      <c r="E3617" s="4" t="s">
        <v>89</v>
      </c>
      <c r="F3617" s="4">
        <v>1</v>
      </c>
      <c r="G3617" s="4">
        <v>1</v>
      </c>
      <c r="H3617" s="4">
        <v>0</v>
      </c>
      <c r="I3617">
        <f t="shared" si="560"/>
        <v>2</v>
      </c>
      <c r="J3617">
        <f t="shared" si="561"/>
        <v>0.5</v>
      </c>
      <c r="K3617">
        <f t="shared" si="562"/>
        <v>0.5</v>
      </c>
      <c r="L3617">
        <f t="shared" si="563"/>
        <v>0</v>
      </c>
      <c r="M3617">
        <f>I3617*Diccionario!$B$36</f>
        <v>4.4400392156862742E-3</v>
      </c>
      <c r="N3617">
        <f>M3617*Diccionario!$B$37</f>
        <v>4.4844396078431374E-4</v>
      </c>
      <c r="O3617">
        <f>N3617*Diccionario!$B$38</f>
        <v>6.7266594117647063E-5</v>
      </c>
      <c r="P3617">
        <f>O3617*Diccionario!$B$39</f>
        <v>6.053993470588236E-5</v>
      </c>
      <c r="Q3617">
        <f>P3617*Diccionario!$B$40</f>
        <v>2.4215973882352947E-5</v>
      </c>
      <c r="R3617">
        <f>Q3617*Diccionario!$B$41</f>
        <v>1.5740383023529416E-5</v>
      </c>
      <c r="S3617">
        <f t="shared" si="564"/>
        <v>1.5740383023529416E-5</v>
      </c>
      <c r="T3617">
        <f>I3617*Diccionario!$B$36</f>
        <v>4.4400392156862742E-3</v>
      </c>
      <c r="U3617">
        <f>T3617*Diccionario!$B$42</f>
        <v>4.4844396078431374E-4</v>
      </c>
      <c r="V3617">
        <f>U3617*Diccionario!$B$43</f>
        <v>3.8117736666666666E-4</v>
      </c>
      <c r="W3617">
        <f>V3617*Diccionario!$B$44</f>
        <v>7.2423699666666666E-5</v>
      </c>
      <c r="X3617">
        <f>W3617*Diccionario!$B$45</f>
        <v>2.8245242870000002E-5</v>
      </c>
      <c r="Y3617">
        <f>X3617*Diccionario!$B$46</f>
        <v>2.5138266154300001E-5</v>
      </c>
      <c r="Z3617">
        <f>Y3617*Diccionario!$B$47</f>
        <v>9.3011584770909993E-6</v>
      </c>
      <c r="AA3617">
        <f>Z3617*Diccionario!$B$48</f>
        <v>9.3011584770909993E-6</v>
      </c>
      <c r="AB3617">
        <f>AA3617*Diccionario!$B$49</f>
        <v>6.9758688578182495E-6</v>
      </c>
      <c r="AC3617">
        <f t="shared" si="565"/>
        <v>6.9758688578182495E-6</v>
      </c>
      <c r="AD3617">
        <f t="shared" si="566"/>
        <v>2.2716251881347665E-5</v>
      </c>
      <c r="AE3617">
        <f t="shared" si="567"/>
        <v>3.8067143818011966E-8</v>
      </c>
      <c r="AF3617" t="e">
        <f ca="1">IF(AD3617="","",_xludf.RANK.EQ(AD3617,$AD$2:$AD$5513,0))</f>
        <v>#NAME?</v>
      </c>
      <c r="AH3617" t="str">
        <f t="shared" si="568"/>
        <v>Baja</v>
      </c>
      <c r="AI3617" t="s">
        <v>153</v>
      </c>
      <c r="AJ3617" t="str">
        <f>IFERROR(VLOOKUP(B3617,Maestro_Regionales!$A$2:$B$35,2,FALSE),"Otras zonas")</f>
        <v>Otras zonas</v>
      </c>
      <c r="AK3617" t="str">
        <f t="shared" si="569"/>
        <v>PROTEGER EPS (ANTES CAJACOPI EPS) | Otras zonas</v>
      </c>
    </row>
    <row r="3618" spans="1:37">
      <c r="A3618" s="4" t="s">
        <v>1500</v>
      </c>
      <c r="B3618" s="4" t="s">
        <v>1501</v>
      </c>
      <c r="C3618" s="4" t="s">
        <v>1553</v>
      </c>
      <c r="D3618" s="4" t="s">
        <v>980</v>
      </c>
      <c r="E3618" s="4" t="s">
        <v>77</v>
      </c>
      <c r="F3618" s="4">
        <v>0</v>
      </c>
      <c r="G3618" s="4">
        <v>1</v>
      </c>
      <c r="H3618" s="4">
        <v>0</v>
      </c>
      <c r="I3618">
        <f t="shared" si="560"/>
        <v>1</v>
      </c>
      <c r="J3618">
        <f t="shared" si="561"/>
        <v>0</v>
      </c>
      <c r="K3618">
        <f t="shared" si="562"/>
        <v>1</v>
      </c>
      <c r="L3618">
        <f t="shared" si="563"/>
        <v>0</v>
      </c>
      <c r="M3618">
        <f>I3618*Diccionario!$B$36</f>
        <v>2.2200196078431371E-3</v>
      </c>
      <c r="N3618">
        <f>M3618*Diccionario!$B$37</f>
        <v>2.2422198039215687E-4</v>
      </c>
      <c r="O3618">
        <f>N3618*Diccionario!$B$38</f>
        <v>3.3633297058823532E-5</v>
      </c>
      <c r="P3618">
        <f>O3618*Diccionario!$B$39</f>
        <v>3.026996735294118E-5</v>
      </c>
      <c r="Q3618">
        <f>P3618*Diccionario!$B$40</f>
        <v>1.2107986941176473E-5</v>
      </c>
      <c r="R3618">
        <f>Q3618*Diccionario!$B$41</f>
        <v>7.870191511764708E-6</v>
      </c>
      <c r="S3618">
        <f t="shared" si="564"/>
        <v>7.870191511764708E-6</v>
      </c>
      <c r="T3618">
        <f>I3618*Diccionario!$B$36</f>
        <v>2.2200196078431371E-3</v>
      </c>
      <c r="U3618">
        <f>T3618*Diccionario!$B$42</f>
        <v>2.2422198039215687E-4</v>
      </c>
      <c r="V3618">
        <f>U3618*Diccionario!$B$43</f>
        <v>1.9058868333333333E-4</v>
      </c>
      <c r="W3618">
        <f>V3618*Diccionario!$B$44</f>
        <v>3.6211849833333333E-5</v>
      </c>
      <c r="X3618">
        <f>W3618*Diccionario!$B$45</f>
        <v>1.4122621435000001E-5</v>
      </c>
      <c r="Y3618">
        <f>X3618*Diccionario!$B$46</f>
        <v>1.256913307715E-5</v>
      </c>
      <c r="Z3618">
        <f>Y3618*Diccionario!$B$47</f>
        <v>4.6505792385454997E-6</v>
      </c>
      <c r="AA3618">
        <f>Z3618*Diccionario!$B$48</f>
        <v>4.6505792385454997E-6</v>
      </c>
      <c r="AB3618">
        <f>AA3618*Diccionario!$B$49</f>
        <v>3.4879344289091247E-6</v>
      </c>
      <c r="AC3618">
        <f t="shared" si="565"/>
        <v>3.4879344289091247E-6</v>
      </c>
      <c r="AD3618">
        <f t="shared" si="566"/>
        <v>1.1358125940673833E-5</v>
      </c>
      <c r="AE3618">
        <f t="shared" si="567"/>
        <v>1.9033571909005983E-8</v>
      </c>
      <c r="AF3618" t="e">
        <f ca="1">IF(AD3618="","",_xludf.RANK.EQ(AD3618,$AD$2:$AD$5513,0))</f>
        <v>#NAME?</v>
      </c>
      <c r="AH3618" t="str">
        <f t="shared" si="568"/>
        <v>Baja</v>
      </c>
      <c r="AI3618" t="s">
        <v>153</v>
      </c>
      <c r="AJ3618" t="str">
        <f>IFERROR(VLOOKUP(B3618,Maestro_Regionales!$A$2:$B$35,2,FALSE),"Otras zonas")</f>
        <v>Otras zonas</v>
      </c>
      <c r="AK3618" t="str">
        <f t="shared" si="569"/>
        <v>MUTUAL SER | Otras zonas</v>
      </c>
    </row>
    <row r="3619" spans="1:37">
      <c r="A3619" s="4" t="s">
        <v>1500</v>
      </c>
      <c r="B3619" s="4" t="s">
        <v>1501</v>
      </c>
      <c r="C3619" s="4" t="s">
        <v>1554</v>
      </c>
      <c r="D3619" s="4" t="s">
        <v>1555</v>
      </c>
      <c r="E3619" s="4" t="s">
        <v>416</v>
      </c>
      <c r="F3619" s="4">
        <v>528</v>
      </c>
      <c r="G3619" s="4">
        <v>8147</v>
      </c>
      <c r="H3619" s="4">
        <v>0</v>
      </c>
      <c r="I3619">
        <f t="shared" si="560"/>
        <v>8675</v>
      </c>
      <c r="J3619">
        <f t="shared" si="561"/>
        <v>6.0864553314121037E-2</v>
      </c>
      <c r="K3619">
        <f t="shared" si="562"/>
        <v>0.93913544668587901</v>
      </c>
      <c r="L3619">
        <f t="shared" si="563"/>
        <v>0</v>
      </c>
      <c r="M3619">
        <f>I3619*Diccionario!$B$36</f>
        <v>19.258670098039214</v>
      </c>
      <c r="N3619">
        <f>M3619*Diccionario!$B$37</f>
        <v>1.9451256799019607</v>
      </c>
      <c r="O3619">
        <f>N3619*Diccionario!$B$38</f>
        <v>0.29176885198529412</v>
      </c>
      <c r="P3619">
        <f>O3619*Diccionario!$B$39</f>
        <v>0.26259196678676472</v>
      </c>
      <c r="Q3619">
        <f>P3619*Diccionario!$B$40</f>
        <v>0.1050367867147059</v>
      </c>
      <c r="R3619">
        <f>Q3619*Diccionario!$B$41</f>
        <v>6.8273911364558834E-2</v>
      </c>
      <c r="S3619">
        <f t="shared" si="564"/>
        <v>6.8273911364558834E-2</v>
      </c>
      <c r="T3619">
        <f>I3619*Diccionario!$B$36</f>
        <v>19.258670098039214</v>
      </c>
      <c r="U3619">
        <f>T3619*Diccionario!$B$42</f>
        <v>1.9451256799019607</v>
      </c>
      <c r="V3619">
        <f>U3619*Diccionario!$B$43</f>
        <v>1.6533568279166666</v>
      </c>
      <c r="W3619">
        <f>V3619*Diccionario!$B$44</f>
        <v>0.31413779730416663</v>
      </c>
      <c r="X3619">
        <f>W3619*Diccionario!$B$45</f>
        <v>0.12251374094862499</v>
      </c>
      <c r="Y3619">
        <f>X3619*Diccionario!$B$46</f>
        <v>0.10903722944427624</v>
      </c>
      <c r="Z3619">
        <f>Y3619*Diccionario!$B$47</f>
        <v>4.0343774894382206E-2</v>
      </c>
      <c r="AA3619">
        <f>Z3619*Diccionario!$B$48</f>
        <v>4.0343774894382206E-2</v>
      </c>
      <c r="AB3619">
        <f>AA3619*Diccionario!$B$49</f>
        <v>3.0257831170786655E-2</v>
      </c>
      <c r="AC3619">
        <f t="shared" si="565"/>
        <v>3.0257831170786655E-2</v>
      </c>
      <c r="AD3619">
        <f t="shared" si="566"/>
        <v>9.8531742535345496E-2</v>
      </c>
      <c r="AE3619">
        <f t="shared" si="567"/>
        <v>1.6511623631062689E-4</v>
      </c>
      <c r="AF3619" t="e">
        <f ca="1">IF(AD3619="","",_xludf.RANK.EQ(AD3619,$AD$2:$AD$5513,0))</f>
        <v>#NAME?</v>
      </c>
      <c r="AH3619" t="str">
        <f t="shared" si="568"/>
        <v>Baja</v>
      </c>
      <c r="AI3619" t="s">
        <v>153</v>
      </c>
      <c r="AJ3619" t="str">
        <f>IFERROR(VLOOKUP(B3619,Maestro_Regionales!$A$2:$B$35,2,FALSE),"Otras zonas")</f>
        <v>Otras zonas</v>
      </c>
      <c r="AK3619" t="str">
        <f t="shared" si="569"/>
        <v>CAPITAL SALUD EPS | Otras zonas</v>
      </c>
    </row>
    <row r="3620" spans="1:37">
      <c r="A3620" s="4" t="s">
        <v>1500</v>
      </c>
      <c r="B3620" s="4" t="s">
        <v>1501</v>
      </c>
      <c r="C3620" s="4" t="s">
        <v>1554</v>
      </c>
      <c r="D3620" s="4" t="s">
        <v>1555</v>
      </c>
      <c r="E3620" s="4" t="s">
        <v>87</v>
      </c>
      <c r="F3620" s="4">
        <v>618</v>
      </c>
      <c r="G3620" s="4">
        <v>4319</v>
      </c>
      <c r="H3620" s="4">
        <v>0</v>
      </c>
      <c r="I3620">
        <f t="shared" si="560"/>
        <v>4937</v>
      </c>
      <c r="J3620">
        <f t="shared" si="561"/>
        <v>0.12517723313753293</v>
      </c>
      <c r="K3620">
        <f t="shared" si="562"/>
        <v>0.87482276686246707</v>
      </c>
      <c r="L3620">
        <f t="shared" si="563"/>
        <v>0</v>
      </c>
      <c r="M3620">
        <f>I3620*Diccionario!$B$36</f>
        <v>10.960236803921568</v>
      </c>
      <c r="N3620">
        <f>M3620*Diccionario!$B$37</f>
        <v>1.1069839171960785</v>
      </c>
      <c r="O3620">
        <f>N3620*Diccionario!$B$38</f>
        <v>0.16604758757941177</v>
      </c>
      <c r="P3620">
        <f>O3620*Diccionario!$B$39</f>
        <v>0.14944282882147059</v>
      </c>
      <c r="Q3620">
        <f>P3620*Diccionario!$B$40</f>
        <v>5.977713152858824E-2</v>
      </c>
      <c r="R3620">
        <f>Q3620*Diccionario!$B$41</f>
        <v>3.8855135493582355E-2</v>
      </c>
      <c r="S3620">
        <f t="shared" si="564"/>
        <v>3.8855135493582355E-2</v>
      </c>
      <c r="T3620">
        <f>I3620*Diccionario!$B$36</f>
        <v>10.960236803921568</v>
      </c>
      <c r="U3620">
        <f>T3620*Diccionario!$B$42</f>
        <v>1.1069839171960785</v>
      </c>
      <c r="V3620">
        <f>U3620*Diccionario!$B$43</f>
        <v>0.94093632961666662</v>
      </c>
      <c r="W3620">
        <f>V3620*Diccionario!$B$44</f>
        <v>0.17877790262716667</v>
      </c>
      <c r="X3620">
        <f>W3620*Diccionario!$B$45</f>
        <v>6.9723382024595007E-2</v>
      </c>
      <c r="Y3620">
        <f>X3620*Diccionario!$B$46</f>
        <v>6.2053810001889559E-2</v>
      </c>
      <c r="Z3620">
        <f>Y3620*Diccionario!$B$47</f>
        <v>2.2959909700699138E-2</v>
      </c>
      <c r="AA3620">
        <f>Z3620*Diccionario!$B$48</f>
        <v>2.2959909700699138E-2</v>
      </c>
      <c r="AB3620">
        <f>AA3620*Diccionario!$B$49</f>
        <v>1.7219932275524354E-2</v>
      </c>
      <c r="AC3620">
        <f t="shared" si="565"/>
        <v>1.7219932275524354E-2</v>
      </c>
      <c r="AD3620">
        <f t="shared" si="566"/>
        <v>5.6075067769106708E-2</v>
      </c>
      <c r="AE3620">
        <f t="shared" si="567"/>
        <v>9.3968744514762523E-5</v>
      </c>
      <c r="AF3620" t="e">
        <f ca="1">IF(AD3620="","",_xludf.RANK.EQ(AD3620,$AD$2:$AD$5513,0))</f>
        <v>#NAME?</v>
      </c>
      <c r="AH3620" t="str">
        <f t="shared" si="568"/>
        <v>Baja</v>
      </c>
      <c r="AI3620" t="s">
        <v>153</v>
      </c>
      <c r="AJ3620" t="str">
        <f>IFERROR(VLOOKUP(B3620,Maestro_Regionales!$A$2:$B$35,2,FALSE),"Otras zonas")</f>
        <v>Otras zonas</v>
      </c>
      <c r="AK3620" t="str">
        <f t="shared" si="569"/>
        <v>NUEVA EPS | Otras zonas</v>
      </c>
    </row>
    <row r="3621" spans="1:37">
      <c r="A3621" s="4" t="s">
        <v>1500</v>
      </c>
      <c r="B3621" s="4" t="s">
        <v>1501</v>
      </c>
      <c r="C3621" s="4" t="s">
        <v>1554</v>
      </c>
      <c r="D3621" s="4" t="s">
        <v>1555</v>
      </c>
      <c r="E3621" s="4" t="s">
        <v>89</v>
      </c>
      <c r="F3621" s="4">
        <v>104</v>
      </c>
      <c r="G3621" s="4">
        <v>2488</v>
      </c>
      <c r="H3621" s="4">
        <v>0</v>
      </c>
      <c r="I3621">
        <f t="shared" si="560"/>
        <v>2592</v>
      </c>
      <c r="J3621">
        <f t="shared" si="561"/>
        <v>4.0123456790123455E-2</v>
      </c>
      <c r="K3621">
        <f t="shared" si="562"/>
        <v>0.95987654320987659</v>
      </c>
      <c r="L3621">
        <f t="shared" si="563"/>
        <v>0</v>
      </c>
      <c r="M3621">
        <f>I3621*Diccionario!$B$36</f>
        <v>5.754290823529411</v>
      </c>
      <c r="N3621">
        <f>M3621*Diccionario!$B$37</f>
        <v>0.58118337317647051</v>
      </c>
      <c r="O3621">
        <f>N3621*Diccionario!$B$38</f>
        <v>8.7177505976470573E-2</v>
      </c>
      <c r="P3621">
        <f>O3621*Diccionario!$B$39</f>
        <v>7.845975537882352E-2</v>
      </c>
      <c r="Q3621">
        <f>P3621*Diccionario!$B$40</f>
        <v>3.1383902151529412E-2</v>
      </c>
      <c r="R3621">
        <f>Q3621*Diccionario!$B$41</f>
        <v>2.0399536398494119E-2</v>
      </c>
      <c r="S3621">
        <f t="shared" si="564"/>
        <v>2.0399536398494119E-2</v>
      </c>
      <c r="T3621">
        <f>I3621*Diccionario!$B$36</f>
        <v>5.754290823529411</v>
      </c>
      <c r="U3621">
        <f>T3621*Diccionario!$B$42</f>
        <v>0.58118337317647051</v>
      </c>
      <c r="V3621">
        <f>U3621*Diccionario!$B$43</f>
        <v>0.49400586719999989</v>
      </c>
      <c r="W3621">
        <f>V3621*Diccionario!$B$44</f>
        <v>9.3861114767999979E-2</v>
      </c>
      <c r="X3621">
        <f>W3621*Diccionario!$B$45</f>
        <v>3.6605834759519992E-2</v>
      </c>
      <c r="Y3621">
        <f>X3621*Diccionario!$B$46</f>
        <v>3.2579192935972792E-2</v>
      </c>
      <c r="Z3621">
        <f>Y3621*Diccionario!$B$47</f>
        <v>1.2054301386309934E-2</v>
      </c>
      <c r="AA3621">
        <f>Z3621*Diccionario!$B$48</f>
        <v>1.2054301386309934E-2</v>
      </c>
      <c r="AB3621">
        <f>AA3621*Diccionario!$B$49</f>
        <v>9.0407260397324506E-3</v>
      </c>
      <c r="AC3621">
        <f t="shared" si="565"/>
        <v>9.0407260397324506E-3</v>
      </c>
      <c r="AD3621">
        <f t="shared" si="566"/>
        <v>2.9440262438226568E-2</v>
      </c>
      <c r="AE3621">
        <f t="shared" si="567"/>
        <v>4.9335018388143494E-5</v>
      </c>
      <c r="AF3621" t="e">
        <f ca="1">IF(AD3621="","",_xludf.RANK.EQ(AD3621,$AD$2:$AD$5513,0))</f>
        <v>#NAME?</v>
      </c>
      <c r="AH3621" t="str">
        <f t="shared" si="568"/>
        <v>Baja</v>
      </c>
      <c r="AI3621" t="s">
        <v>153</v>
      </c>
      <c r="AJ3621" t="str">
        <f>IFERROR(VLOOKUP(B3621,Maestro_Regionales!$A$2:$B$35,2,FALSE),"Otras zonas")</f>
        <v>Otras zonas</v>
      </c>
      <c r="AK3621" t="str">
        <f t="shared" si="569"/>
        <v>PROTEGER EPS (ANTES CAJACOPI EPS) | Otras zonas</v>
      </c>
    </row>
    <row r="3622" spans="1:37">
      <c r="A3622" s="4" t="s">
        <v>1500</v>
      </c>
      <c r="B3622" s="4" t="s">
        <v>1501</v>
      </c>
      <c r="C3622" s="4" t="s">
        <v>1554</v>
      </c>
      <c r="D3622" s="4" t="s">
        <v>1555</v>
      </c>
      <c r="E3622" s="4" t="s">
        <v>85</v>
      </c>
      <c r="F3622" s="4">
        <v>184</v>
      </c>
      <c r="G3622" s="4">
        <v>195</v>
      </c>
      <c r="H3622" s="4">
        <v>0</v>
      </c>
      <c r="I3622">
        <f t="shared" si="560"/>
        <v>379</v>
      </c>
      <c r="J3622">
        <f t="shared" si="561"/>
        <v>0.48548812664907653</v>
      </c>
      <c r="K3622">
        <f t="shared" si="562"/>
        <v>0.51451187335092352</v>
      </c>
      <c r="L3622">
        <f t="shared" si="563"/>
        <v>0</v>
      </c>
      <c r="M3622">
        <f>I3622*Diccionario!$B$36</f>
        <v>0.84138743137254901</v>
      </c>
      <c r="N3622">
        <f>M3622*Diccionario!$B$37</f>
        <v>8.4980130568627452E-2</v>
      </c>
      <c r="O3622">
        <f>N3622*Diccionario!$B$38</f>
        <v>1.2747019585294117E-2</v>
      </c>
      <c r="P3622">
        <f>O3622*Diccionario!$B$39</f>
        <v>1.1472317626764705E-2</v>
      </c>
      <c r="Q3622">
        <f>P3622*Diccionario!$B$40</f>
        <v>4.5889270507058827E-3</v>
      </c>
      <c r="R3622">
        <f>Q3622*Diccionario!$B$41</f>
        <v>2.9828025829588237E-3</v>
      </c>
      <c r="S3622">
        <f t="shared" si="564"/>
        <v>2.9828025829588237E-3</v>
      </c>
      <c r="T3622">
        <f>I3622*Diccionario!$B$36</f>
        <v>0.84138743137254901</v>
      </c>
      <c r="U3622">
        <f>T3622*Diccionario!$B$42</f>
        <v>8.4980130568627452E-2</v>
      </c>
      <c r="V3622">
        <f>U3622*Diccionario!$B$43</f>
        <v>7.2233110983333335E-2</v>
      </c>
      <c r="W3622">
        <f>V3622*Diccionario!$B$44</f>
        <v>1.3724291086833334E-2</v>
      </c>
      <c r="X3622">
        <f>W3622*Diccionario!$B$45</f>
        <v>5.3524735238649999E-3</v>
      </c>
      <c r="Y3622">
        <f>X3622*Diccionario!$B$46</f>
        <v>4.7637014362398502E-3</v>
      </c>
      <c r="Z3622">
        <f>Y3622*Diccionario!$B$47</f>
        <v>1.7625695314087446E-3</v>
      </c>
      <c r="AA3622">
        <f>Z3622*Diccionario!$B$48</f>
        <v>1.7625695314087446E-3</v>
      </c>
      <c r="AB3622">
        <f>AA3622*Diccionario!$B$49</f>
        <v>1.3219271485565584E-3</v>
      </c>
      <c r="AC3622">
        <f t="shared" si="565"/>
        <v>1.3219271485565584E-3</v>
      </c>
      <c r="AD3622">
        <f t="shared" si="566"/>
        <v>4.3047297315153823E-3</v>
      </c>
      <c r="AE3622">
        <f t="shared" si="567"/>
        <v>7.2137237535132665E-6</v>
      </c>
      <c r="AF3622" t="e">
        <f ca="1">IF(AD3622="","",_xludf.RANK.EQ(AD3622,$AD$2:$AD$5513,0))</f>
        <v>#NAME?</v>
      </c>
      <c r="AH3622" t="str">
        <f t="shared" si="568"/>
        <v>Baja</v>
      </c>
      <c r="AI3622" t="s">
        <v>153</v>
      </c>
      <c r="AJ3622" t="str">
        <f>IFERROR(VLOOKUP(B3622,Maestro_Regionales!$A$2:$B$35,2,FALSE),"Otras zonas")</f>
        <v>Otras zonas</v>
      </c>
      <c r="AK3622" t="str">
        <f t="shared" si="569"/>
        <v>SALUD TOTAL EPS | Otras zonas</v>
      </c>
    </row>
    <row r="3623" spans="1:37">
      <c r="A3623" s="4" t="s">
        <v>1500</v>
      </c>
      <c r="B3623" s="4" t="s">
        <v>1501</v>
      </c>
      <c r="C3623" s="4" t="s">
        <v>1554</v>
      </c>
      <c r="D3623" s="4" t="s">
        <v>1555</v>
      </c>
      <c r="E3623" s="4" t="s">
        <v>90</v>
      </c>
      <c r="F3623" s="4">
        <v>0</v>
      </c>
      <c r="G3623" s="4">
        <v>0</v>
      </c>
      <c r="H3623" s="4">
        <v>150</v>
      </c>
      <c r="I3623">
        <f t="shared" si="560"/>
        <v>150</v>
      </c>
      <c r="J3623">
        <f t="shared" si="561"/>
        <v>0</v>
      </c>
      <c r="K3623">
        <f t="shared" si="562"/>
        <v>0</v>
      </c>
      <c r="L3623">
        <f t="shared" si="563"/>
        <v>1</v>
      </c>
      <c r="M3623">
        <f>I3623*Diccionario!$B$36</f>
        <v>0.33300294117647056</v>
      </c>
      <c r="N3623">
        <f>M3623*Diccionario!$B$37</f>
        <v>3.3633297058823529E-2</v>
      </c>
      <c r="O3623">
        <f>N3623*Diccionario!$B$38</f>
        <v>5.0449945588235288E-3</v>
      </c>
      <c r="P3623">
        <f>O3623*Diccionario!$B$39</f>
        <v>4.5404951029411758E-3</v>
      </c>
      <c r="Q3623">
        <f>P3623*Diccionario!$B$40</f>
        <v>1.8161980411764704E-3</v>
      </c>
      <c r="R3623">
        <f>Q3623*Diccionario!$B$41</f>
        <v>1.1805287267647058E-3</v>
      </c>
      <c r="S3623">
        <f t="shared" si="564"/>
        <v>1.1805287267647058E-3</v>
      </c>
      <c r="T3623">
        <f>I3623*Diccionario!$B$36</f>
        <v>0.33300294117647056</v>
      </c>
      <c r="U3623">
        <f>T3623*Diccionario!$B$42</f>
        <v>3.3633297058823529E-2</v>
      </c>
      <c r="V3623">
        <f>U3623*Diccionario!$B$43</f>
        <v>2.8588302499999999E-2</v>
      </c>
      <c r="W3623">
        <f>V3623*Diccionario!$B$44</f>
        <v>5.4317774749999999E-3</v>
      </c>
      <c r="X3623">
        <f>W3623*Diccionario!$B$45</f>
        <v>2.1183932152500002E-3</v>
      </c>
      <c r="Y3623">
        <f>X3623*Diccionario!$B$46</f>
        <v>1.8853699615725002E-3</v>
      </c>
      <c r="Z3623">
        <f>Y3623*Diccionario!$B$47</f>
        <v>6.975868857818251E-4</v>
      </c>
      <c r="AA3623">
        <f>Z3623*Diccionario!$B$48</f>
        <v>6.975868857818251E-4</v>
      </c>
      <c r="AB3623">
        <f>AA3623*Diccionario!$B$49</f>
        <v>5.2319016433636882E-4</v>
      </c>
      <c r="AC3623">
        <f t="shared" si="565"/>
        <v>5.2319016433636882E-4</v>
      </c>
      <c r="AD3623">
        <f t="shared" si="566"/>
        <v>1.7037188911010748E-3</v>
      </c>
      <c r="AE3623">
        <f t="shared" si="567"/>
        <v>2.8550357863508972E-6</v>
      </c>
      <c r="AF3623" t="e">
        <f ca="1">IF(AD3623="","",_xludf.RANK.EQ(AD3623,$AD$2:$AD$5513,0))</f>
        <v>#NAME?</v>
      </c>
      <c r="AH3623" t="str">
        <f t="shared" si="568"/>
        <v>Baja</v>
      </c>
      <c r="AI3623" t="s">
        <v>153</v>
      </c>
      <c r="AJ3623" t="str">
        <f>IFERROR(VLOOKUP(B3623,Maestro_Regionales!$A$2:$B$35,2,FALSE),"Otras zonas")</f>
        <v>Otras zonas</v>
      </c>
      <c r="AK3623" t="str">
        <f t="shared" si="569"/>
        <v>REGIMEN DE EXCEPCION | Otras zonas</v>
      </c>
    </row>
    <row r="3624" spans="1:37">
      <c r="A3624" s="4" t="s">
        <v>1556</v>
      </c>
      <c r="B3624" s="4" t="s">
        <v>308</v>
      </c>
      <c r="C3624" s="4" t="s">
        <v>1557</v>
      </c>
      <c r="D3624" s="4" t="s">
        <v>1558</v>
      </c>
      <c r="E3624" s="4" t="s">
        <v>852</v>
      </c>
      <c r="F3624" s="4">
        <v>16349</v>
      </c>
      <c r="G3624" s="4">
        <v>149630</v>
      </c>
      <c r="H3624" s="4">
        <v>0</v>
      </c>
      <c r="I3624">
        <f t="shared" si="560"/>
        <v>165979</v>
      </c>
      <c r="J3624">
        <f t="shared" si="561"/>
        <v>9.8500412702811804E-2</v>
      </c>
      <c r="K3624">
        <f t="shared" si="562"/>
        <v>0.90149958729718815</v>
      </c>
      <c r="L3624">
        <f t="shared" si="563"/>
        <v>0</v>
      </c>
      <c r="M3624">
        <f>I3624*Diccionario!$B$36</f>
        <v>368.47663449019603</v>
      </c>
      <c r="N3624">
        <f>M3624*Diccionario!$B$37</f>
        <v>37.216140083509799</v>
      </c>
      <c r="O3624">
        <f>N3624*Diccionario!$B$38</f>
        <v>5.5824210125264697</v>
      </c>
      <c r="P3624">
        <f>O3624*Diccionario!$B$39</f>
        <v>5.0241789112738227</v>
      </c>
      <c r="Q3624">
        <f>P3624*Diccionario!$B$40</f>
        <v>2.0096715645095293</v>
      </c>
      <c r="R3624">
        <f>Q3624*Diccionario!$B$41</f>
        <v>1.3062865169311941</v>
      </c>
      <c r="S3624">
        <f t="shared" si="564"/>
        <v>1.3062865169311941</v>
      </c>
      <c r="T3624">
        <f>I3624*Diccionario!$B$36</f>
        <v>368.47663449019603</v>
      </c>
      <c r="U3624">
        <f>T3624*Diccionario!$B$42</f>
        <v>37.216140083509799</v>
      </c>
      <c r="V3624">
        <f>U3624*Diccionario!$B$43</f>
        <v>31.633719070983329</v>
      </c>
      <c r="W3624">
        <f>V3624*Diccionario!$B$44</f>
        <v>6.0104066234868325</v>
      </c>
      <c r="X3624">
        <f>W3624*Diccionario!$B$45</f>
        <v>2.3440585831598648</v>
      </c>
      <c r="Y3624">
        <f>X3624*Diccionario!$B$46</f>
        <v>2.0862121390122796</v>
      </c>
      <c r="Z3624">
        <f>Y3624*Diccionario!$B$47</f>
        <v>0.77189849143454348</v>
      </c>
      <c r="AA3624">
        <f>Z3624*Diccionario!$B$48</f>
        <v>0.77189849143454348</v>
      </c>
      <c r="AB3624">
        <f>AA3624*Diccionario!$B$49</f>
        <v>0.57892386857590761</v>
      </c>
      <c r="AC3624">
        <f t="shared" si="565"/>
        <v>0.57892386857590761</v>
      </c>
      <c r="AD3624">
        <f t="shared" si="566"/>
        <v>1.8852103855071016</v>
      </c>
      <c r="AE3624">
        <f t="shared" si="567"/>
        <v>3.1591732318849031E-3</v>
      </c>
      <c r="AF3624" t="e">
        <f ca="1">IF(AD3624="","",_xludf.RANK.EQ(AD3624,$AD$2:$AD$5513,0))</f>
        <v>#NAME?</v>
      </c>
      <c r="AH3624" t="str">
        <f t="shared" si="568"/>
        <v>Alta</v>
      </c>
      <c r="AI3624" t="s">
        <v>153</v>
      </c>
      <c r="AJ3624" t="str">
        <f>IFERROR(VLOOKUP(B3624,Maestro_Regionales!$A$2:$B$35,2,FALSE),"Otras zonas")</f>
        <v>Suroccidente</v>
      </c>
      <c r="AK3624" t="str">
        <f t="shared" si="569"/>
        <v>EMSSANAR EPS | Suroccidente</v>
      </c>
    </row>
    <row r="3625" spans="1:37">
      <c r="A3625" s="4" t="s">
        <v>1556</v>
      </c>
      <c r="B3625" s="4" t="s">
        <v>308</v>
      </c>
      <c r="C3625" s="4" t="s">
        <v>1557</v>
      </c>
      <c r="D3625" s="4" t="s">
        <v>1558</v>
      </c>
      <c r="E3625" s="4" t="s">
        <v>86</v>
      </c>
      <c r="F3625" s="4">
        <v>95291</v>
      </c>
      <c r="G3625" s="4">
        <v>29410</v>
      </c>
      <c r="H3625" s="4">
        <v>0</v>
      </c>
      <c r="I3625">
        <f t="shared" si="560"/>
        <v>124701</v>
      </c>
      <c r="J3625">
        <f t="shared" si="561"/>
        <v>0.76415586081907927</v>
      </c>
      <c r="K3625">
        <f t="shared" si="562"/>
        <v>0.23584413918092076</v>
      </c>
      <c r="L3625">
        <f t="shared" si="563"/>
        <v>0</v>
      </c>
      <c r="M3625">
        <f>I3625*Diccionario!$B$36</f>
        <v>276.83866511764705</v>
      </c>
      <c r="N3625">
        <f>M3625*Diccionario!$B$37</f>
        <v>27.960705176882353</v>
      </c>
      <c r="O3625">
        <f>N3625*Diccionario!$B$38</f>
        <v>4.1941057765323526</v>
      </c>
      <c r="P3625">
        <f>O3625*Diccionario!$B$39</f>
        <v>3.7746951988791175</v>
      </c>
      <c r="Q3625">
        <f>P3625*Diccionario!$B$40</f>
        <v>1.5098780795516471</v>
      </c>
      <c r="R3625">
        <f>Q3625*Diccionario!$B$41</f>
        <v>0.98142075170857068</v>
      </c>
      <c r="S3625">
        <f t="shared" si="564"/>
        <v>0.98142075170857068</v>
      </c>
      <c r="T3625">
        <f>I3625*Diccionario!$B$36</f>
        <v>276.83866511764705</v>
      </c>
      <c r="U3625">
        <f>T3625*Diccionario!$B$42</f>
        <v>27.960705176882353</v>
      </c>
      <c r="V3625">
        <f>U3625*Diccionario!$B$43</f>
        <v>23.76659940035</v>
      </c>
      <c r="W3625">
        <f>V3625*Diccionario!$B$44</f>
        <v>4.5156538860664996</v>
      </c>
      <c r="X3625">
        <f>W3625*Diccionario!$B$45</f>
        <v>1.7611050155659349</v>
      </c>
      <c r="Y3625">
        <f>X3625*Diccionario!$B$46</f>
        <v>1.5673834638536821</v>
      </c>
      <c r="Z3625">
        <f>Y3625*Diccionario!$B$47</f>
        <v>0.5799318816258624</v>
      </c>
      <c r="AA3625">
        <f>Z3625*Diccionario!$B$48</f>
        <v>0.5799318816258624</v>
      </c>
      <c r="AB3625">
        <f>AA3625*Diccionario!$B$49</f>
        <v>0.43494891121939683</v>
      </c>
      <c r="AC3625">
        <f t="shared" si="565"/>
        <v>0.43494891121939683</v>
      </c>
      <c r="AD3625">
        <f t="shared" si="566"/>
        <v>1.4163696629279676</v>
      </c>
      <c r="AE3625">
        <f t="shared" si="567"/>
        <v>2.373505450624955E-3</v>
      </c>
      <c r="AF3625" t="e">
        <f ca="1">IF(AD3625="","",_xludf.RANK.EQ(AD3625,$AD$2:$AD$5513,0))</f>
        <v>#NAME?</v>
      </c>
      <c r="AH3625" t="str">
        <f t="shared" si="568"/>
        <v>Media</v>
      </c>
      <c r="AI3625" t="s">
        <v>153</v>
      </c>
      <c r="AJ3625" t="str">
        <f>IFERROR(VLOOKUP(B3625,Maestro_Regionales!$A$2:$B$35,2,FALSE),"Otras zonas")</f>
        <v>Suroccidente</v>
      </c>
      <c r="AK3625" t="str">
        <f t="shared" si="569"/>
        <v>EPS SANITAS | Suroccidente</v>
      </c>
    </row>
    <row r="3626" spans="1:37">
      <c r="A3626" s="4" t="s">
        <v>1556</v>
      </c>
      <c r="B3626" s="4" t="s">
        <v>308</v>
      </c>
      <c r="C3626" s="4" t="s">
        <v>1557</v>
      </c>
      <c r="D3626" s="4" t="s">
        <v>1558</v>
      </c>
      <c r="E3626" s="4" t="s">
        <v>87</v>
      </c>
      <c r="F3626" s="4">
        <v>59561</v>
      </c>
      <c r="G3626" s="4">
        <v>38958</v>
      </c>
      <c r="H3626" s="4">
        <v>0</v>
      </c>
      <c r="I3626">
        <f t="shared" si="560"/>
        <v>98519</v>
      </c>
      <c r="J3626">
        <f t="shared" si="561"/>
        <v>0.60456358671931298</v>
      </c>
      <c r="K3626">
        <f t="shared" si="562"/>
        <v>0.39543641328068696</v>
      </c>
      <c r="L3626">
        <f t="shared" si="563"/>
        <v>0</v>
      </c>
      <c r="M3626">
        <f>I3626*Diccionario!$B$36</f>
        <v>218.71411174509802</v>
      </c>
      <c r="N3626">
        <f>M3626*Diccionario!$B$37</f>
        <v>22.090125286254903</v>
      </c>
      <c r="O3626">
        <f>N3626*Diccionario!$B$38</f>
        <v>3.3135187929382353</v>
      </c>
      <c r="P3626">
        <f>O3626*Diccionario!$B$39</f>
        <v>2.982166913644412</v>
      </c>
      <c r="Q3626">
        <f>P3626*Diccionario!$B$40</f>
        <v>1.1928667654577649</v>
      </c>
      <c r="R3626">
        <f>Q3626*Diccionario!$B$41</f>
        <v>0.77536339754754724</v>
      </c>
      <c r="S3626">
        <f t="shared" si="564"/>
        <v>0.77536339754754724</v>
      </c>
      <c r="T3626">
        <f>I3626*Diccionario!$B$36</f>
        <v>218.71411174509802</v>
      </c>
      <c r="U3626">
        <f>T3626*Diccionario!$B$42</f>
        <v>22.090125286254903</v>
      </c>
      <c r="V3626">
        <f>U3626*Diccionario!$B$43</f>
        <v>18.776606493316667</v>
      </c>
      <c r="W3626">
        <f>V3626*Diccionario!$B$44</f>
        <v>3.5675552337301668</v>
      </c>
      <c r="X3626">
        <f>W3626*Diccionario!$B$45</f>
        <v>1.3913465411547652</v>
      </c>
      <c r="Y3626">
        <f>X3626*Diccionario!$B$46</f>
        <v>1.2382984216277411</v>
      </c>
      <c r="Z3626">
        <f>Y3626*Diccionario!$B$47</f>
        <v>0.45817041600226421</v>
      </c>
      <c r="AA3626">
        <f>Z3626*Diccionario!$B$48</f>
        <v>0.45817041600226421</v>
      </c>
      <c r="AB3626">
        <f>AA3626*Diccionario!$B$49</f>
        <v>0.34362781200169817</v>
      </c>
      <c r="AC3626">
        <f t="shared" si="565"/>
        <v>0.34362781200169817</v>
      </c>
      <c r="AD3626">
        <f t="shared" si="566"/>
        <v>1.1189912095492454</v>
      </c>
      <c r="AE3626">
        <f t="shared" si="567"/>
        <v>1.8751684709033603E-3</v>
      </c>
      <c r="AF3626" t="e">
        <f ca="1">IF(AD3626="","",_xludf.RANK.EQ(AD3626,$AD$2:$AD$5513,0))</f>
        <v>#NAME?</v>
      </c>
      <c r="AH3626" t="str">
        <f t="shared" si="568"/>
        <v>Media</v>
      </c>
      <c r="AI3626" t="s">
        <v>153</v>
      </c>
      <c r="AJ3626" t="str">
        <f>IFERROR(VLOOKUP(B3626,Maestro_Regionales!$A$2:$B$35,2,FALSE),"Otras zonas")</f>
        <v>Suroccidente</v>
      </c>
      <c r="AK3626" t="str">
        <f t="shared" si="569"/>
        <v>NUEVA EPS | Suroccidente</v>
      </c>
    </row>
    <row r="3627" spans="1:37">
      <c r="A3627" s="4" t="s">
        <v>1556</v>
      </c>
      <c r="B3627" s="4" t="s">
        <v>308</v>
      </c>
      <c r="C3627" s="4" t="s">
        <v>1557</v>
      </c>
      <c r="D3627" s="4" t="s">
        <v>1558</v>
      </c>
      <c r="E3627" s="4" t="s">
        <v>417</v>
      </c>
      <c r="F3627" s="4">
        <v>2464</v>
      </c>
      <c r="G3627" s="4">
        <v>15816</v>
      </c>
      <c r="H3627" s="4">
        <v>0</v>
      </c>
      <c r="I3627">
        <f t="shared" si="560"/>
        <v>18280</v>
      </c>
      <c r="J3627">
        <f t="shared" si="561"/>
        <v>0.13479212253829323</v>
      </c>
      <c r="K3627">
        <f t="shared" si="562"/>
        <v>0.8652078774617068</v>
      </c>
      <c r="L3627">
        <f t="shared" si="563"/>
        <v>0</v>
      </c>
      <c r="M3627">
        <f>I3627*Diccionario!$B$36</f>
        <v>40.581958431372549</v>
      </c>
      <c r="N3627">
        <f>M3627*Diccionario!$B$37</f>
        <v>4.0987778015686276</v>
      </c>
      <c r="O3627">
        <f>N3627*Diccionario!$B$38</f>
        <v>0.61481667023529407</v>
      </c>
      <c r="P3627">
        <f>O3627*Diccionario!$B$39</f>
        <v>0.55333500321176465</v>
      </c>
      <c r="Q3627">
        <f>P3627*Diccionario!$B$40</f>
        <v>0.22133400128470587</v>
      </c>
      <c r="R3627">
        <f>Q3627*Diccionario!$B$41</f>
        <v>0.14386710083505883</v>
      </c>
      <c r="S3627">
        <f t="shared" si="564"/>
        <v>0.14386710083505883</v>
      </c>
      <c r="T3627">
        <f>I3627*Diccionario!$B$36</f>
        <v>40.581958431372549</v>
      </c>
      <c r="U3627">
        <f>T3627*Diccionario!$B$42</f>
        <v>4.0987778015686276</v>
      </c>
      <c r="V3627">
        <f>U3627*Diccionario!$B$43</f>
        <v>3.4839611313333334</v>
      </c>
      <c r="W3627">
        <f>V3627*Diccionario!$B$44</f>
        <v>0.66195261495333335</v>
      </c>
      <c r="X3627">
        <f>W3627*Diccionario!$B$45</f>
        <v>0.25816151983180002</v>
      </c>
      <c r="Y3627">
        <f>X3627*Diccionario!$B$46</f>
        <v>0.22976375265030202</v>
      </c>
      <c r="Z3627">
        <f>Y3627*Diccionario!$B$47</f>
        <v>8.5012588480611745E-2</v>
      </c>
      <c r="AA3627">
        <f>Z3627*Diccionario!$B$48</f>
        <v>8.5012588480611745E-2</v>
      </c>
      <c r="AB3627">
        <f>AA3627*Diccionario!$B$49</f>
        <v>6.3759441360458802E-2</v>
      </c>
      <c r="AC3627">
        <f t="shared" si="565"/>
        <v>6.3759441360458802E-2</v>
      </c>
      <c r="AD3627">
        <f t="shared" si="566"/>
        <v>0.20762654219551763</v>
      </c>
      <c r="AE3627">
        <f t="shared" si="567"/>
        <v>3.4793369449662929E-4</v>
      </c>
      <c r="AF3627" t="e">
        <f ca="1">IF(AD3627="","",_xludf.RANK.EQ(AD3627,$AD$2:$AD$5513,0))</f>
        <v>#NAME?</v>
      </c>
      <c r="AH3627" t="str">
        <f t="shared" si="568"/>
        <v>Media</v>
      </c>
      <c r="AI3627" t="s">
        <v>153</v>
      </c>
      <c r="AJ3627" t="str">
        <f>IFERROR(VLOOKUP(B3627,Maestro_Regionales!$A$2:$B$35,2,FALSE),"Otras zonas")</f>
        <v>Suroccidente</v>
      </c>
      <c r="AK3627" t="str">
        <f t="shared" si="569"/>
        <v>MALLAMAS EPSI | Suroccidente</v>
      </c>
    </row>
    <row r="3628" spans="1:37">
      <c r="A3628" s="4" t="s">
        <v>1556</v>
      </c>
      <c r="B3628" s="4" t="s">
        <v>308</v>
      </c>
      <c r="C3628" s="4" t="s">
        <v>1557</v>
      </c>
      <c r="D3628" s="4" t="s">
        <v>1558</v>
      </c>
      <c r="E3628" s="4" t="s">
        <v>90</v>
      </c>
      <c r="F3628" s="4">
        <v>0</v>
      </c>
      <c r="G3628" s="4">
        <v>0</v>
      </c>
      <c r="H3628" s="4">
        <v>14434</v>
      </c>
      <c r="I3628">
        <f t="shared" si="560"/>
        <v>14434</v>
      </c>
      <c r="J3628">
        <f t="shared" si="561"/>
        <v>0</v>
      </c>
      <c r="K3628">
        <f t="shared" si="562"/>
        <v>0</v>
      </c>
      <c r="L3628">
        <f t="shared" si="563"/>
        <v>1</v>
      </c>
      <c r="M3628">
        <f>I3628*Diccionario!$B$36</f>
        <v>32.043763019607837</v>
      </c>
      <c r="N3628">
        <f>M3628*Diccionario!$B$37</f>
        <v>3.2364200649803916</v>
      </c>
      <c r="O3628">
        <f>N3628*Diccionario!$B$38</f>
        <v>0.48546300974705869</v>
      </c>
      <c r="P3628">
        <f>O3628*Diccionario!$B$39</f>
        <v>0.43691670877235284</v>
      </c>
      <c r="Q3628">
        <f>P3628*Diccionario!$B$40</f>
        <v>0.17476668350894115</v>
      </c>
      <c r="R3628">
        <f>Q3628*Diccionario!$B$41</f>
        <v>0.11359834428081175</v>
      </c>
      <c r="S3628">
        <f t="shared" si="564"/>
        <v>0.11359834428081175</v>
      </c>
      <c r="T3628">
        <f>I3628*Diccionario!$B$36</f>
        <v>32.043763019607837</v>
      </c>
      <c r="U3628">
        <f>T3628*Diccionario!$B$42</f>
        <v>3.2364200649803916</v>
      </c>
      <c r="V3628">
        <f>U3628*Diccionario!$B$43</f>
        <v>2.7509570552333327</v>
      </c>
      <c r="W3628">
        <f>V3628*Diccionario!$B$44</f>
        <v>0.52268184049433319</v>
      </c>
      <c r="X3628">
        <f>W3628*Diccionario!$B$45</f>
        <v>0.20384591779278996</v>
      </c>
      <c r="Y3628">
        <f>X3628*Diccionario!$B$46</f>
        <v>0.18142286683558306</v>
      </c>
      <c r="Z3628">
        <f>Y3628*Diccionario!$B$47</f>
        <v>6.7126460729165727E-2</v>
      </c>
      <c r="AA3628">
        <f>Z3628*Diccionario!$B$48</f>
        <v>6.7126460729165727E-2</v>
      </c>
      <c r="AB3628">
        <f>AA3628*Diccionario!$B$49</f>
        <v>5.0344845546874295E-2</v>
      </c>
      <c r="AC3628">
        <f t="shared" si="565"/>
        <v>5.0344845546874295E-2</v>
      </c>
      <c r="AD3628">
        <f t="shared" si="566"/>
        <v>0.16394318982768605</v>
      </c>
      <c r="AE3628">
        <f t="shared" si="567"/>
        <v>2.7473057693459227E-4</v>
      </c>
      <c r="AF3628" t="e">
        <f ca="1">IF(AD3628="","",_xludf.RANK.EQ(AD3628,$AD$2:$AD$5513,0))</f>
        <v>#NAME?</v>
      </c>
      <c r="AH3628" t="str">
        <f t="shared" si="568"/>
        <v>Media</v>
      </c>
      <c r="AI3628" t="s">
        <v>153</v>
      </c>
      <c r="AJ3628" t="str">
        <f>IFERROR(VLOOKUP(B3628,Maestro_Regionales!$A$2:$B$35,2,FALSE),"Otras zonas")</f>
        <v>Suroccidente</v>
      </c>
      <c r="AK3628" t="str">
        <f t="shared" si="569"/>
        <v>REGIMEN DE EXCEPCION | Suroccidente</v>
      </c>
    </row>
    <row r="3629" spans="1:37">
      <c r="A3629" s="4" t="s">
        <v>1556</v>
      </c>
      <c r="B3629" s="4" t="s">
        <v>308</v>
      </c>
      <c r="C3629" s="4" t="s">
        <v>1557</v>
      </c>
      <c r="D3629" s="4" t="s">
        <v>1558</v>
      </c>
      <c r="E3629" s="4" t="s">
        <v>91</v>
      </c>
      <c r="F3629" s="4">
        <v>3405</v>
      </c>
      <c r="G3629" s="4">
        <v>5681</v>
      </c>
      <c r="H3629" s="4">
        <v>0</v>
      </c>
      <c r="I3629">
        <f t="shared" si="560"/>
        <v>9086</v>
      </c>
      <c r="J3629">
        <f t="shared" si="561"/>
        <v>0.37475236627779002</v>
      </c>
      <c r="K3629">
        <f t="shared" si="562"/>
        <v>0.62524763372221004</v>
      </c>
      <c r="L3629">
        <f t="shared" si="563"/>
        <v>0</v>
      </c>
      <c r="M3629">
        <f>I3629*Diccionario!$B$36</f>
        <v>20.171098156862744</v>
      </c>
      <c r="N3629">
        <f>M3629*Diccionario!$B$37</f>
        <v>2.0372809138431371</v>
      </c>
      <c r="O3629">
        <f>N3629*Diccionario!$B$38</f>
        <v>0.30559213707647054</v>
      </c>
      <c r="P3629">
        <f>O3629*Diccionario!$B$39</f>
        <v>0.27503292336882351</v>
      </c>
      <c r="Q3629">
        <f>P3629*Diccionario!$B$40</f>
        <v>0.11001316934752942</v>
      </c>
      <c r="R3629">
        <f>Q3629*Diccionario!$B$41</f>
        <v>7.1508560075894123E-2</v>
      </c>
      <c r="S3629">
        <f t="shared" si="564"/>
        <v>7.1508560075894123E-2</v>
      </c>
      <c r="T3629">
        <f>I3629*Diccionario!$B$36</f>
        <v>20.171098156862744</v>
      </c>
      <c r="U3629">
        <f>T3629*Diccionario!$B$42</f>
        <v>2.0372809138431371</v>
      </c>
      <c r="V3629">
        <f>U3629*Diccionario!$B$43</f>
        <v>1.7316887767666664</v>
      </c>
      <c r="W3629">
        <f>V3629*Diccionario!$B$44</f>
        <v>0.32902086758566662</v>
      </c>
      <c r="X3629">
        <f>W3629*Diccionario!$B$45</f>
        <v>0.12831813835840999</v>
      </c>
      <c r="Y3629">
        <f>X3629*Diccionario!$B$46</f>
        <v>0.1142031431389849</v>
      </c>
      <c r="Z3629">
        <f>Y3629*Diccionario!$B$47</f>
        <v>4.2255162961424411E-2</v>
      </c>
      <c r="AA3629">
        <f>Z3629*Diccionario!$B$48</f>
        <v>4.2255162961424411E-2</v>
      </c>
      <c r="AB3629">
        <f>AA3629*Diccionario!$B$49</f>
        <v>3.1691372221068312E-2</v>
      </c>
      <c r="AC3629">
        <f t="shared" si="565"/>
        <v>3.1691372221068312E-2</v>
      </c>
      <c r="AD3629">
        <f t="shared" si="566"/>
        <v>0.10319993229696243</v>
      </c>
      <c r="AE3629">
        <f t="shared" si="567"/>
        <v>1.7293903436522835E-4</v>
      </c>
      <c r="AF3629" t="e">
        <f ca="1">IF(AD3629="","",_xludf.RANK.EQ(AD3629,$AD$2:$AD$5513,0))</f>
        <v>#NAME?</v>
      </c>
      <c r="AH3629" t="str">
        <f t="shared" si="568"/>
        <v>Baja</v>
      </c>
      <c r="AI3629" t="s">
        <v>153</v>
      </c>
      <c r="AJ3629" t="str">
        <f>IFERROR(VLOOKUP(B3629,Maestro_Regionales!$A$2:$B$35,2,FALSE),"Otras zonas")</f>
        <v>Suroccidente</v>
      </c>
      <c r="AK3629" t="str">
        <f t="shared" si="569"/>
        <v>FAMISANAR | Suroccidente</v>
      </c>
    </row>
    <row r="3630" spans="1:37">
      <c r="A3630" s="4" t="s">
        <v>1556</v>
      </c>
      <c r="B3630" s="4" t="s">
        <v>308</v>
      </c>
      <c r="C3630" s="4" t="s">
        <v>1557</v>
      </c>
      <c r="D3630" s="4" t="s">
        <v>1558</v>
      </c>
      <c r="E3630" s="4" t="s">
        <v>93</v>
      </c>
      <c r="F3630" s="4">
        <v>7</v>
      </c>
      <c r="G3630" s="4">
        <v>0</v>
      </c>
      <c r="H3630" s="4">
        <v>0</v>
      </c>
      <c r="I3630">
        <f t="shared" si="560"/>
        <v>7</v>
      </c>
      <c r="J3630">
        <f t="shared" si="561"/>
        <v>1</v>
      </c>
      <c r="K3630">
        <f t="shared" si="562"/>
        <v>0</v>
      </c>
      <c r="L3630">
        <f t="shared" si="563"/>
        <v>0</v>
      </c>
      <c r="M3630">
        <f>I3630*Diccionario!$B$36</f>
        <v>1.554013725490196E-2</v>
      </c>
      <c r="N3630">
        <f>M3630*Diccionario!$B$37</f>
        <v>1.569553862745098E-3</v>
      </c>
      <c r="O3630">
        <f>N3630*Diccionario!$B$38</f>
        <v>2.3543307941176469E-4</v>
      </c>
      <c r="P3630">
        <f>O3630*Diccionario!$B$39</f>
        <v>2.1188977147058822E-4</v>
      </c>
      <c r="Q3630">
        <f>P3630*Diccionario!$B$40</f>
        <v>8.4755908588235299E-5</v>
      </c>
      <c r="R3630">
        <f>Q3630*Diccionario!$B$41</f>
        <v>5.5091340582352947E-5</v>
      </c>
      <c r="S3630">
        <f t="shared" si="564"/>
        <v>5.5091340582352947E-5</v>
      </c>
      <c r="T3630">
        <f>I3630*Diccionario!$B$36</f>
        <v>1.554013725490196E-2</v>
      </c>
      <c r="U3630">
        <f>T3630*Diccionario!$B$42</f>
        <v>1.569553862745098E-3</v>
      </c>
      <c r="V3630">
        <f>U3630*Diccionario!$B$43</f>
        <v>1.3341207833333334E-3</v>
      </c>
      <c r="W3630">
        <f>V3630*Diccionario!$B$44</f>
        <v>2.5348294883333332E-4</v>
      </c>
      <c r="X3630">
        <f>W3630*Diccionario!$B$45</f>
        <v>9.8858350045000006E-5</v>
      </c>
      <c r="Y3630">
        <f>X3630*Diccionario!$B$46</f>
        <v>8.7983931540050001E-5</v>
      </c>
      <c r="Z3630">
        <f>Y3630*Diccionario!$B$47</f>
        <v>3.2554054669818498E-5</v>
      </c>
      <c r="AA3630">
        <f>Z3630*Diccionario!$B$48</f>
        <v>3.2554054669818498E-5</v>
      </c>
      <c r="AB3630">
        <f>AA3630*Diccionario!$B$49</f>
        <v>2.4415541002363875E-5</v>
      </c>
      <c r="AC3630">
        <f t="shared" si="565"/>
        <v>2.4415541002363875E-5</v>
      </c>
      <c r="AD3630">
        <f t="shared" si="566"/>
        <v>7.9506881584716815E-5</v>
      </c>
      <c r="AE3630">
        <f t="shared" si="567"/>
        <v>1.3323500336304184E-7</v>
      </c>
      <c r="AF3630" t="e">
        <f ca="1">IF(AD3630="","",_xludf.RANK.EQ(AD3630,$AD$2:$AD$5513,0))</f>
        <v>#NAME?</v>
      </c>
      <c r="AH3630" t="str">
        <f t="shared" si="568"/>
        <v>Baja</v>
      </c>
      <c r="AI3630" t="s">
        <v>153</v>
      </c>
      <c r="AJ3630" t="str">
        <f>IFERROR(VLOOKUP(B3630,Maestro_Regionales!$A$2:$B$35,2,FALSE),"Otras zonas")</f>
        <v>Suroccidente</v>
      </c>
      <c r="AK3630" t="str">
        <f t="shared" si="569"/>
        <v>FERRONALES - EAS | Suroccidente</v>
      </c>
    </row>
    <row r="3631" spans="1:37">
      <c r="A3631" s="4" t="s">
        <v>1556</v>
      </c>
      <c r="B3631" s="4" t="s">
        <v>308</v>
      </c>
      <c r="C3631" s="4" t="s">
        <v>1557</v>
      </c>
      <c r="D3631" s="4" t="s">
        <v>1558</v>
      </c>
      <c r="E3631" s="4" t="s">
        <v>162</v>
      </c>
      <c r="F3631" s="4">
        <v>2</v>
      </c>
      <c r="G3631" s="4">
        <v>0</v>
      </c>
      <c r="H3631" s="4">
        <v>0</v>
      </c>
      <c r="I3631">
        <f t="shared" si="560"/>
        <v>2</v>
      </c>
      <c r="J3631">
        <f t="shared" si="561"/>
        <v>1</v>
      </c>
      <c r="K3631">
        <f t="shared" si="562"/>
        <v>0</v>
      </c>
      <c r="L3631">
        <f t="shared" si="563"/>
        <v>0</v>
      </c>
      <c r="M3631">
        <f>I3631*Diccionario!$B$36</f>
        <v>4.4400392156862742E-3</v>
      </c>
      <c r="N3631">
        <f>M3631*Diccionario!$B$37</f>
        <v>4.4844396078431374E-4</v>
      </c>
      <c r="O3631">
        <f>N3631*Diccionario!$B$38</f>
        <v>6.7266594117647063E-5</v>
      </c>
      <c r="P3631">
        <f>O3631*Diccionario!$B$39</f>
        <v>6.053993470588236E-5</v>
      </c>
      <c r="Q3631">
        <f>P3631*Diccionario!$B$40</f>
        <v>2.4215973882352947E-5</v>
      </c>
      <c r="R3631">
        <f>Q3631*Diccionario!$B$41</f>
        <v>1.5740383023529416E-5</v>
      </c>
      <c r="S3631">
        <f t="shared" si="564"/>
        <v>1.5740383023529416E-5</v>
      </c>
      <c r="T3631">
        <f>I3631*Diccionario!$B$36</f>
        <v>4.4400392156862742E-3</v>
      </c>
      <c r="U3631">
        <f>T3631*Diccionario!$B$42</f>
        <v>4.4844396078431374E-4</v>
      </c>
      <c r="V3631">
        <f>U3631*Diccionario!$B$43</f>
        <v>3.8117736666666666E-4</v>
      </c>
      <c r="W3631">
        <f>V3631*Diccionario!$B$44</f>
        <v>7.2423699666666666E-5</v>
      </c>
      <c r="X3631">
        <f>W3631*Diccionario!$B$45</f>
        <v>2.8245242870000002E-5</v>
      </c>
      <c r="Y3631">
        <f>X3631*Diccionario!$B$46</f>
        <v>2.5138266154300001E-5</v>
      </c>
      <c r="Z3631">
        <f>Y3631*Diccionario!$B$47</f>
        <v>9.3011584770909993E-6</v>
      </c>
      <c r="AA3631">
        <f>Z3631*Diccionario!$B$48</f>
        <v>9.3011584770909993E-6</v>
      </c>
      <c r="AB3631">
        <f>AA3631*Diccionario!$B$49</f>
        <v>6.9758688578182495E-6</v>
      </c>
      <c r="AC3631">
        <f t="shared" si="565"/>
        <v>6.9758688578182495E-6</v>
      </c>
      <c r="AD3631">
        <f t="shared" si="566"/>
        <v>2.2716251881347665E-5</v>
      </c>
      <c r="AE3631">
        <f t="shared" si="567"/>
        <v>3.8067143818011966E-8</v>
      </c>
      <c r="AF3631" t="e">
        <f ca="1">IF(AD3631="","",_xludf.RANK.EQ(AD3631,$AD$2:$AD$5513,0))</f>
        <v>#NAME?</v>
      </c>
      <c r="AH3631" t="str">
        <f t="shared" si="568"/>
        <v>Baja</v>
      </c>
      <c r="AI3631" t="s">
        <v>153</v>
      </c>
      <c r="AJ3631" t="str">
        <f>IFERROR(VLOOKUP(B3631,Maestro_Regionales!$A$2:$B$35,2,FALSE),"Otras zonas")</f>
        <v>Suroccidente</v>
      </c>
      <c r="AK3631" t="str">
        <f t="shared" si="569"/>
        <v>EPS SOS | Suroccidente</v>
      </c>
    </row>
    <row r="3632" spans="1:37">
      <c r="A3632" s="4" t="s">
        <v>1556</v>
      </c>
      <c r="B3632" s="4" t="s">
        <v>308</v>
      </c>
      <c r="C3632" s="4" t="s">
        <v>1557</v>
      </c>
      <c r="D3632" s="4" t="s">
        <v>1558</v>
      </c>
      <c r="E3632" s="4" t="s">
        <v>70</v>
      </c>
      <c r="F3632" s="4">
        <v>1</v>
      </c>
      <c r="G3632" s="4">
        <v>0</v>
      </c>
      <c r="H3632" s="4">
        <v>0</v>
      </c>
      <c r="I3632">
        <f t="shared" si="560"/>
        <v>1</v>
      </c>
      <c r="J3632">
        <f t="shared" si="561"/>
        <v>1</v>
      </c>
      <c r="K3632">
        <f t="shared" si="562"/>
        <v>0</v>
      </c>
      <c r="L3632">
        <f t="shared" si="563"/>
        <v>0</v>
      </c>
      <c r="M3632">
        <f>I3632*Diccionario!$B$36</f>
        <v>2.2200196078431371E-3</v>
      </c>
      <c r="N3632">
        <f>M3632*Diccionario!$B$37</f>
        <v>2.2422198039215687E-4</v>
      </c>
      <c r="O3632">
        <f>N3632*Diccionario!$B$38</f>
        <v>3.3633297058823532E-5</v>
      </c>
      <c r="P3632">
        <f>O3632*Diccionario!$B$39</f>
        <v>3.026996735294118E-5</v>
      </c>
      <c r="Q3632">
        <f>P3632*Diccionario!$B$40</f>
        <v>1.2107986941176473E-5</v>
      </c>
      <c r="R3632">
        <f>Q3632*Diccionario!$B$41</f>
        <v>7.870191511764708E-6</v>
      </c>
      <c r="S3632">
        <f t="shared" si="564"/>
        <v>7.870191511764708E-6</v>
      </c>
      <c r="T3632">
        <f>I3632*Diccionario!$B$36</f>
        <v>2.2200196078431371E-3</v>
      </c>
      <c r="U3632">
        <f>T3632*Diccionario!$B$42</f>
        <v>2.2422198039215687E-4</v>
      </c>
      <c r="V3632">
        <f>U3632*Diccionario!$B$43</f>
        <v>1.9058868333333333E-4</v>
      </c>
      <c r="W3632">
        <f>V3632*Diccionario!$B$44</f>
        <v>3.6211849833333333E-5</v>
      </c>
      <c r="X3632">
        <f>W3632*Diccionario!$B$45</f>
        <v>1.4122621435000001E-5</v>
      </c>
      <c r="Y3632">
        <f>X3632*Diccionario!$B$46</f>
        <v>1.256913307715E-5</v>
      </c>
      <c r="Z3632">
        <f>Y3632*Diccionario!$B$47</f>
        <v>4.6505792385454997E-6</v>
      </c>
      <c r="AA3632">
        <f>Z3632*Diccionario!$B$48</f>
        <v>4.6505792385454997E-6</v>
      </c>
      <c r="AB3632">
        <f>AA3632*Diccionario!$B$49</f>
        <v>3.4879344289091247E-6</v>
      </c>
      <c r="AC3632">
        <f t="shared" si="565"/>
        <v>3.4879344289091247E-6</v>
      </c>
      <c r="AD3632">
        <f t="shared" si="566"/>
        <v>1.1358125940673833E-5</v>
      </c>
      <c r="AE3632">
        <f t="shared" si="567"/>
        <v>1.9033571909005983E-8</v>
      </c>
      <c r="AF3632" t="e">
        <f ca="1">IF(AD3632="","",_xludf.RANK.EQ(AD3632,$AD$2:$AD$5513,0))</f>
        <v>#NAME?</v>
      </c>
      <c r="AH3632" t="str">
        <f t="shared" si="568"/>
        <v>Baja</v>
      </c>
      <c r="AI3632" t="s">
        <v>153</v>
      </c>
      <c r="AJ3632" t="str">
        <f>IFERROR(VLOOKUP(B3632,Maestro_Regionales!$A$2:$B$35,2,FALSE),"Otras zonas")</f>
        <v>Suroccidente</v>
      </c>
      <c r="AK3632" t="str">
        <f t="shared" si="569"/>
        <v>EPS SURA | Suroccidente</v>
      </c>
    </row>
    <row r="3633" spans="1:37">
      <c r="A3633" s="4" t="s">
        <v>1556</v>
      </c>
      <c r="B3633" s="4" t="s">
        <v>308</v>
      </c>
      <c r="C3633" s="4" t="s">
        <v>1559</v>
      </c>
      <c r="D3633" s="4" t="s">
        <v>1047</v>
      </c>
      <c r="E3633" s="4" t="s">
        <v>852</v>
      </c>
      <c r="F3633" s="4">
        <v>162</v>
      </c>
      <c r="G3633" s="4">
        <v>3802</v>
      </c>
      <c r="H3633" s="4">
        <v>0</v>
      </c>
      <c r="I3633">
        <f t="shared" si="560"/>
        <v>3964</v>
      </c>
      <c r="J3633">
        <f t="shared" si="561"/>
        <v>4.0867810292633706E-2</v>
      </c>
      <c r="K3633">
        <f t="shared" si="562"/>
        <v>0.95913218970736625</v>
      </c>
      <c r="L3633">
        <f t="shared" si="563"/>
        <v>0</v>
      </c>
      <c r="M3633">
        <f>I3633*Diccionario!$B$36</f>
        <v>8.8001577254901946</v>
      </c>
      <c r="N3633">
        <f>M3633*Diccionario!$B$37</f>
        <v>0.88881593027450967</v>
      </c>
      <c r="O3633">
        <f>N3633*Diccionario!$B$38</f>
        <v>0.13332238954117645</v>
      </c>
      <c r="P3633">
        <f>O3633*Diccionario!$B$39</f>
        <v>0.11999015058705881</v>
      </c>
      <c r="Q3633">
        <f>P3633*Diccionario!$B$40</f>
        <v>4.7996060234823529E-2</v>
      </c>
      <c r="R3633">
        <f>Q3633*Diccionario!$B$41</f>
        <v>3.1197439152635294E-2</v>
      </c>
      <c r="S3633">
        <f t="shared" si="564"/>
        <v>3.1197439152635294E-2</v>
      </c>
      <c r="T3633">
        <f>I3633*Diccionario!$B$36</f>
        <v>8.8001577254901946</v>
      </c>
      <c r="U3633">
        <f>T3633*Diccionario!$B$42</f>
        <v>0.88881593027450967</v>
      </c>
      <c r="V3633">
        <f>U3633*Diccionario!$B$43</f>
        <v>0.75549354073333319</v>
      </c>
      <c r="W3633">
        <f>V3633*Diccionario!$B$44</f>
        <v>0.1435437727393333</v>
      </c>
      <c r="X3633">
        <f>W3633*Diccionario!$B$45</f>
        <v>5.5982071368339992E-2</v>
      </c>
      <c r="Y3633">
        <f>X3633*Diccionario!$B$46</f>
        <v>4.9824043517822596E-2</v>
      </c>
      <c r="Z3633">
        <f>Y3633*Diccionario!$B$47</f>
        <v>1.8434896101594361E-2</v>
      </c>
      <c r="AA3633">
        <f>Z3633*Diccionario!$B$48</f>
        <v>1.8434896101594361E-2</v>
      </c>
      <c r="AB3633">
        <f>AA3633*Diccionario!$B$49</f>
        <v>1.382617207619577E-2</v>
      </c>
      <c r="AC3633">
        <f t="shared" si="565"/>
        <v>1.382617207619577E-2</v>
      </c>
      <c r="AD3633">
        <f t="shared" si="566"/>
        <v>4.5023611228831063E-2</v>
      </c>
      <c r="AE3633">
        <f t="shared" si="567"/>
        <v>7.54490790472997E-5</v>
      </c>
      <c r="AF3633" t="e">
        <f ca="1">IF(AD3633="","",_xludf.RANK.EQ(AD3633,$AD$2:$AD$5513,0))</f>
        <v>#NAME?</v>
      </c>
      <c r="AH3633" t="str">
        <f t="shared" si="568"/>
        <v>Baja</v>
      </c>
      <c r="AI3633" t="s">
        <v>153</v>
      </c>
      <c r="AJ3633" t="str">
        <f>IFERROR(VLOOKUP(B3633,Maestro_Regionales!$A$2:$B$35,2,FALSE),"Otras zonas")</f>
        <v>Suroccidente</v>
      </c>
      <c r="AK3633" t="str">
        <f t="shared" si="569"/>
        <v>EMSSANAR EPS | Suroccidente</v>
      </c>
    </row>
    <row r="3634" spans="1:37">
      <c r="A3634" s="4" t="s">
        <v>1556</v>
      </c>
      <c r="B3634" s="4" t="s">
        <v>308</v>
      </c>
      <c r="C3634" s="4" t="s">
        <v>1559</v>
      </c>
      <c r="D3634" s="4" t="s">
        <v>1047</v>
      </c>
      <c r="E3634" s="4" t="s">
        <v>95</v>
      </c>
      <c r="F3634" s="4">
        <v>105</v>
      </c>
      <c r="G3634" s="4">
        <v>2241</v>
      </c>
      <c r="H3634" s="4">
        <v>0</v>
      </c>
      <c r="I3634">
        <f t="shared" si="560"/>
        <v>2346</v>
      </c>
      <c r="J3634">
        <f t="shared" si="561"/>
        <v>4.4757033248081841E-2</v>
      </c>
      <c r="K3634">
        <f t="shared" si="562"/>
        <v>0.95524296675191811</v>
      </c>
      <c r="L3634">
        <f t="shared" si="563"/>
        <v>0</v>
      </c>
      <c r="M3634">
        <f>I3634*Diccionario!$B$36</f>
        <v>5.2081659999999994</v>
      </c>
      <c r="N3634">
        <f>M3634*Diccionario!$B$37</f>
        <v>0.52602476599999992</v>
      </c>
      <c r="O3634">
        <f>N3634*Diccionario!$B$38</f>
        <v>7.8903714899999991E-2</v>
      </c>
      <c r="P3634">
        <f>O3634*Diccionario!$B$39</f>
        <v>7.1013343409999999E-2</v>
      </c>
      <c r="Q3634">
        <f>P3634*Diccionario!$B$40</f>
        <v>2.8405337364E-2</v>
      </c>
      <c r="R3634">
        <f>Q3634*Diccionario!$B$41</f>
        <v>1.84634692866E-2</v>
      </c>
      <c r="S3634">
        <f t="shared" si="564"/>
        <v>1.84634692866E-2</v>
      </c>
      <c r="T3634">
        <f>I3634*Diccionario!$B$36</f>
        <v>5.2081659999999994</v>
      </c>
      <c r="U3634">
        <f>T3634*Diccionario!$B$42</f>
        <v>0.52602476599999992</v>
      </c>
      <c r="V3634">
        <f>U3634*Diccionario!$B$43</f>
        <v>0.44712105109999994</v>
      </c>
      <c r="W3634">
        <f>V3634*Diccionario!$B$44</f>
        <v>8.4952999708999985E-2</v>
      </c>
      <c r="X3634">
        <f>W3634*Diccionario!$B$45</f>
        <v>3.3131669886509993E-2</v>
      </c>
      <c r="Y3634">
        <f>X3634*Diccionario!$B$46</f>
        <v>2.9487186198993893E-2</v>
      </c>
      <c r="Z3634">
        <f>Y3634*Diccionario!$B$47</f>
        <v>1.091025889362774E-2</v>
      </c>
      <c r="AA3634">
        <f>Z3634*Diccionario!$B$48</f>
        <v>1.091025889362774E-2</v>
      </c>
      <c r="AB3634">
        <f>AA3634*Diccionario!$B$49</f>
        <v>8.1826941702208052E-3</v>
      </c>
      <c r="AC3634">
        <f t="shared" si="565"/>
        <v>8.1826941702208052E-3</v>
      </c>
      <c r="AD3634">
        <f t="shared" si="566"/>
        <v>2.6646163456820804E-2</v>
      </c>
      <c r="AE3634">
        <f t="shared" si="567"/>
        <v>4.4652759698528022E-5</v>
      </c>
      <c r="AF3634" t="e">
        <f ca="1">IF(AD3634="","",_xludf.RANK.EQ(AD3634,$AD$2:$AD$5513,0))</f>
        <v>#NAME?</v>
      </c>
      <c r="AH3634" t="str">
        <f t="shared" si="568"/>
        <v>Baja</v>
      </c>
      <c r="AI3634" t="s">
        <v>153</v>
      </c>
      <c r="AJ3634" t="str">
        <f>IFERROR(VLOOKUP(B3634,Maestro_Regionales!$A$2:$B$35,2,FALSE),"Otras zonas")</f>
        <v>Suroccidente</v>
      </c>
      <c r="AK3634" t="str">
        <f t="shared" si="569"/>
        <v>ASMETSALUD EPS | Suroccidente</v>
      </c>
    </row>
    <row r="3635" spans="1:37">
      <c r="A3635" s="4" t="s">
        <v>1556</v>
      </c>
      <c r="B3635" s="4" t="s">
        <v>308</v>
      </c>
      <c r="C3635" s="4" t="s">
        <v>1559</v>
      </c>
      <c r="D3635" s="4" t="s">
        <v>1047</v>
      </c>
      <c r="E3635" s="4" t="s">
        <v>86</v>
      </c>
      <c r="F3635" s="4">
        <v>97</v>
      </c>
      <c r="G3635" s="4">
        <v>559</v>
      </c>
      <c r="H3635" s="4">
        <v>0</v>
      </c>
      <c r="I3635">
        <f t="shared" si="560"/>
        <v>656</v>
      </c>
      <c r="J3635">
        <f t="shared" si="561"/>
        <v>0.14786585365853658</v>
      </c>
      <c r="K3635">
        <f t="shared" si="562"/>
        <v>0.85213414634146345</v>
      </c>
      <c r="L3635">
        <f t="shared" si="563"/>
        <v>0</v>
      </c>
      <c r="M3635">
        <f>I3635*Diccionario!$B$36</f>
        <v>1.456332862745098</v>
      </c>
      <c r="N3635">
        <f>M3635*Diccionario!$B$37</f>
        <v>0.14708961913725491</v>
      </c>
      <c r="O3635">
        <f>N3635*Diccionario!$B$38</f>
        <v>2.2063442870588236E-2</v>
      </c>
      <c r="P3635">
        <f>O3635*Diccionario!$B$39</f>
        <v>1.9857098583529412E-2</v>
      </c>
      <c r="Q3635">
        <f>P3635*Diccionario!$B$40</f>
        <v>7.942839433411765E-3</v>
      </c>
      <c r="R3635">
        <f>Q3635*Diccionario!$B$41</f>
        <v>5.1628456317176471E-3</v>
      </c>
      <c r="S3635">
        <f t="shared" si="564"/>
        <v>5.1628456317176471E-3</v>
      </c>
      <c r="T3635">
        <f>I3635*Diccionario!$B$36</f>
        <v>1.456332862745098</v>
      </c>
      <c r="U3635">
        <f>T3635*Diccionario!$B$42</f>
        <v>0.14708961913725491</v>
      </c>
      <c r="V3635">
        <f>U3635*Diccionario!$B$43</f>
        <v>0.12502617626666668</v>
      </c>
      <c r="W3635">
        <f>V3635*Diccionario!$B$44</f>
        <v>2.3754973490666669E-2</v>
      </c>
      <c r="X3635">
        <f>W3635*Diccionario!$B$45</f>
        <v>9.2644396613600008E-3</v>
      </c>
      <c r="Y3635">
        <f>X3635*Diccionario!$B$46</f>
        <v>8.2453512986104E-3</v>
      </c>
      <c r="Z3635">
        <f>Y3635*Diccionario!$B$47</f>
        <v>3.0507799804858479E-3</v>
      </c>
      <c r="AA3635">
        <f>Z3635*Diccionario!$B$48</f>
        <v>3.0507799804858479E-3</v>
      </c>
      <c r="AB3635">
        <f>AA3635*Diccionario!$B$49</f>
        <v>2.2880849853643857E-3</v>
      </c>
      <c r="AC3635">
        <f t="shared" si="565"/>
        <v>2.2880849853643857E-3</v>
      </c>
      <c r="AD3635">
        <f t="shared" si="566"/>
        <v>7.4509306170820327E-3</v>
      </c>
      <c r="AE3635">
        <f t="shared" si="567"/>
        <v>1.2486023172307921E-5</v>
      </c>
      <c r="AF3635" t="e">
        <f ca="1">IF(AD3635="","",_xludf.RANK.EQ(AD3635,$AD$2:$AD$5513,0))</f>
        <v>#NAME?</v>
      </c>
      <c r="AH3635" t="str">
        <f t="shared" si="568"/>
        <v>Baja</v>
      </c>
      <c r="AI3635" t="s">
        <v>153</v>
      </c>
      <c r="AJ3635" t="str">
        <f>IFERROR(VLOOKUP(B3635,Maestro_Regionales!$A$2:$B$35,2,FALSE),"Otras zonas")</f>
        <v>Suroccidente</v>
      </c>
      <c r="AK3635" t="str">
        <f t="shared" si="569"/>
        <v>EPS SANITAS | Suroccidente</v>
      </c>
    </row>
    <row r="3636" spans="1:37">
      <c r="A3636" s="4" t="s">
        <v>1556</v>
      </c>
      <c r="B3636" s="4" t="s">
        <v>308</v>
      </c>
      <c r="C3636" s="4" t="s">
        <v>1559</v>
      </c>
      <c r="D3636" s="4" t="s">
        <v>1047</v>
      </c>
      <c r="E3636" s="4" t="s">
        <v>87</v>
      </c>
      <c r="F3636" s="4">
        <v>158</v>
      </c>
      <c r="G3636" s="4">
        <v>152</v>
      </c>
      <c r="H3636" s="4">
        <v>0</v>
      </c>
      <c r="I3636">
        <f t="shared" si="560"/>
        <v>310</v>
      </c>
      <c r="J3636">
        <f t="shared" si="561"/>
        <v>0.50967741935483868</v>
      </c>
      <c r="K3636">
        <f t="shared" si="562"/>
        <v>0.49032258064516127</v>
      </c>
      <c r="L3636">
        <f t="shared" si="563"/>
        <v>0</v>
      </c>
      <c r="M3636">
        <f>I3636*Diccionario!$B$36</f>
        <v>0.68820607843137249</v>
      </c>
      <c r="N3636">
        <f>M3636*Diccionario!$B$37</f>
        <v>6.950881392156863E-2</v>
      </c>
      <c r="O3636">
        <f>N3636*Diccionario!$B$38</f>
        <v>1.0426322088235294E-2</v>
      </c>
      <c r="P3636">
        <f>O3636*Diccionario!$B$39</f>
        <v>9.3836898794117645E-3</v>
      </c>
      <c r="Q3636">
        <f>P3636*Diccionario!$B$40</f>
        <v>3.7534759517647062E-3</v>
      </c>
      <c r="R3636">
        <f>Q3636*Diccionario!$B$41</f>
        <v>2.4397593686470592E-3</v>
      </c>
      <c r="S3636">
        <f t="shared" si="564"/>
        <v>2.4397593686470592E-3</v>
      </c>
      <c r="T3636">
        <f>I3636*Diccionario!$B$36</f>
        <v>0.68820607843137249</v>
      </c>
      <c r="U3636">
        <f>T3636*Diccionario!$B$42</f>
        <v>6.950881392156863E-2</v>
      </c>
      <c r="V3636">
        <f>U3636*Diccionario!$B$43</f>
        <v>5.9082491833333334E-2</v>
      </c>
      <c r="W3636">
        <f>V3636*Diccionario!$B$44</f>
        <v>1.1225673448333334E-2</v>
      </c>
      <c r="X3636">
        <f>W3636*Diccionario!$B$45</f>
        <v>4.3780126448500004E-3</v>
      </c>
      <c r="Y3636">
        <f>X3636*Diccionario!$B$46</f>
        <v>3.8964312539165004E-3</v>
      </c>
      <c r="Z3636">
        <f>Y3636*Diccionario!$B$47</f>
        <v>1.441679563949105E-3</v>
      </c>
      <c r="AA3636">
        <f>Z3636*Diccionario!$B$48</f>
        <v>1.441679563949105E-3</v>
      </c>
      <c r="AB3636">
        <f>AA3636*Diccionario!$B$49</f>
        <v>1.0812596729618288E-3</v>
      </c>
      <c r="AC3636">
        <f t="shared" si="565"/>
        <v>1.0812596729618288E-3</v>
      </c>
      <c r="AD3636">
        <f t="shared" si="566"/>
        <v>3.521019041608888E-3</v>
      </c>
      <c r="AE3636">
        <f t="shared" si="567"/>
        <v>5.9004072917918544E-6</v>
      </c>
      <c r="AF3636" t="e">
        <f ca="1">IF(AD3636="","",_xludf.RANK.EQ(AD3636,$AD$2:$AD$5513,0))</f>
        <v>#NAME?</v>
      </c>
      <c r="AH3636" t="str">
        <f t="shared" si="568"/>
        <v>Baja</v>
      </c>
      <c r="AI3636" t="s">
        <v>153</v>
      </c>
      <c r="AJ3636" t="str">
        <f>IFERROR(VLOOKUP(B3636,Maestro_Regionales!$A$2:$B$35,2,FALSE),"Otras zonas")</f>
        <v>Suroccidente</v>
      </c>
      <c r="AK3636" t="str">
        <f t="shared" si="569"/>
        <v>NUEVA EPS | Suroccidente</v>
      </c>
    </row>
    <row r="3637" spans="1:37">
      <c r="A3637" s="4" t="s">
        <v>1556</v>
      </c>
      <c r="B3637" s="4" t="s">
        <v>308</v>
      </c>
      <c r="C3637" s="4" t="s">
        <v>1559</v>
      </c>
      <c r="D3637" s="4" t="s">
        <v>1047</v>
      </c>
      <c r="E3637" s="4" t="s">
        <v>90</v>
      </c>
      <c r="F3637" s="4">
        <v>0</v>
      </c>
      <c r="G3637" s="4">
        <v>0</v>
      </c>
      <c r="H3637" s="4">
        <v>192</v>
      </c>
      <c r="I3637">
        <f t="shared" si="560"/>
        <v>192</v>
      </c>
      <c r="J3637">
        <f t="shared" si="561"/>
        <v>0</v>
      </c>
      <c r="K3637">
        <f t="shared" si="562"/>
        <v>0</v>
      </c>
      <c r="L3637">
        <f t="shared" si="563"/>
        <v>1</v>
      </c>
      <c r="M3637">
        <f>I3637*Diccionario!$B$36</f>
        <v>0.42624376470588232</v>
      </c>
      <c r="N3637">
        <f>M3637*Diccionario!$B$37</f>
        <v>4.3050620235294115E-2</v>
      </c>
      <c r="O3637">
        <f>N3637*Diccionario!$B$38</f>
        <v>6.4575930352941168E-3</v>
      </c>
      <c r="P3637">
        <f>O3637*Diccionario!$B$39</f>
        <v>5.811833731764705E-3</v>
      </c>
      <c r="Q3637">
        <f>P3637*Diccionario!$B$40</f>
        <v>2.324733492705882E-3</v>
      </c>
      <c r="R3637">
        <f>Q3637*Diccionario!$B$41</f>
        <v>1.5110767702588234E-3</v>
      </c>
      <c r="S3637">
        <f t="shared" si="564"/>
        <v>1.5110767702588234E-3</v>
      </c>
      <c r="T3637">
        <f>I3637*Diccionario!$B$36</f>
        <v>0.42624376470588232</v>
      </c>
      <c r="U3637">
        <f>T3637*Diccionario!$B$42</f>
        <v>4.3050620235294115E-2</v>
      </c>
      <c r="V3637">
        <f>U3637*Diccionario!$B$43</f>
        <v>3.6593027199999996E-2</v>
      </c>
      <c r="W3637">
        <f>V3637*Diccionario!$B$44</f>
        <v>6.9526751679999995E-3</v>
      </c>
      <c r="X3637">
        <f>W3637*Diccionario!$B$45</f>
        <v>2.7115433155199997E-3</v>
      </c>
      <c r="Y3637">
        <f>X3637*Diccionario!$B$46</f>
        <v>2.4132735508128E-3</v>
      </c>
      <c r="Z3637">
        <f>Y3637*Diccionario!$B$47</f>
        <v>8.9291121380073593E-4</v>
      </c>
      <c r="AA3637">
        <f>Z3637*Diccionario!$B$48</f>
        <v>8.9291121380073593E-4</v>
      </c>
      <c r="AB3637">
        <f>AA3637*Diccionario!$B$49</f>
        <v>6.6968341035055195E-4</v>
      </c>
      <c r="AC3637">
        <f t="shared" si="565"/>
        <v>6.6968341035055195E-4</v>
      </c>
      <c r="AD3637">
        <f t="shared" si="566"/>
        <v>2.1807601806093754E-3</v>
      </c>
      <c r="AE3637">
        <f t="shared" si="567"/>
        <v>3.6544458065291479E-6</v>
      </c>
      <c r="AF3637" t="e">
        <f ca="1">IF(AD3637="","",_xludf.RANK.EQ(AD3637,$AD$2:$AD$5513,0))</f>
        <v>#NAME?</v>
      </c>
      <c r="AH3637" t="str">
        <f t="shared" si="568"/>
        <v>Baja</v>
      </c>
      <c r="AI3637" t="s">
        <v>153</v>
      </c>
      <c r="AJ3637" t="str">
        <f>IFERROR(VLOOKUP(B3637,Maestro_Regionales!$A$2:$B$35,2,FALSE),"Otras zonas")</f>
        <v>Suroccidente</v>
      </c>
      <c r="AK3637" t="str">
        <f t="shared" si="569"/>
        <v>REGIMEN DE EXCEPCION | Suroccidente</v>
      </c>
    </row>
    <row r="3638" spans="1:37">
      <c r="A3638" s="4" t="s">
        <v>1556</v>
      </c>
      <c r="B3638" s="4" t="s">
        <v>308</v>
      </c>
      <c r="C3638" s="4" t="s">
        <v>1560</v>
      </c>
      <c r="D3638" s="4" t="s">
        <v>1561</v>
      </c>
      <c r="E3638" s="4" t="s">
        <v>417</v>
      </c>
      <c r="F3638" s="4">
        <v>655</v>
      </c>
      <c r="G3638" s="4">
        <v>5061</v>
      </c>
      <c r="H3638" s="4">
        <v>0</v>
      </c>
      <c r="I3638">
        <f t="shared" si="560"/>
        <v>5716</v>
      </c>
      <c r="J3638">
        <f t="shared" si="561"/>
        <v>0.11459062281315606</v>
      </c>
      <c r="K3638">
        <f t="shared" si="562"/>
        <v>0.88540937718684398</v>
      </c>
      <c r="L3638">
        <f t="shared" si="563"/>
        <v>0</v>
      </c>
      <c r="M3638">
        <f>I3638*Diccionario!$B$36</f>
        <v>12.689632078431371</v>
      </c>
      <c r="N3638">
        <f>M3638*Diccionario!$B$37</f>
        <v>1.2816528399215685</v>
      </c>
      <c r="O3638">
        <f>N3638*Diccionario!$B$38</f>
        <v>0.19224792598823529</v>
      </c>
      <c r="P3638">
        <f>O3638*Diccionario!$B$39</f>
        <v>0.17302313338941175</v>
      </c>
      <c r="Q3638">
        <f>P3638*Diccionario!$B$40</f>
        <v>6.9209253355764708E-2</v>
      </c>
      <c r="R3638">
        <f>Q3638*Diccionario!$B$41</f>
        <v>4.4986014681247063E-2</v>
      </c>
      <c r="S3638">
        <f t="shared" si="564"/>
        <v>4.4986014681247063E-2</v>
      </c>
      <c r="T3638">
        <f>I3638*Diccionario!$B$36</f>
        <v>12.689632078431371</v>
      </c>
      <c r="U3638">
        <f>T3638*Diccionario!$B$42</f>
        <v>1.2816528399215685</v>
      </c>
      <c r="V3638">
        <f>U3638*Diccionario!$B$43</f>
        <v>1.0894049139333333</v>
      </c>
      <c r="W3638">
        <f>V3638*Diccionario!$B$44</f>
        <v>0.20698693364733334</v>
      </c>
      <c r="X3638">
        <f>W3638*Diccionario!$B$45</f>
        <v>8.0724904122460001E-2</v>
      </c>
      <c r="Y3638">
        <f>X3638*Diccionario!$B$46</f>
        <v>7.1845164668989395E-2</v>
      </c>
      <c r="Z3638">
        <f>Y3638*Diccionario!$B$47</f>
        <v>2.6582710927526076E-2</v>
      </c>
      <c r="AA3638">
        <f>Z3638*Diccionario!$B$48</f>
        <v>2.6582710927526076E-2</v>
      </c>
      <c r="AB3638">
        <f>AA3638*Diccionario!$B$49</f>
        <v>1.9937033195644556E-2</v>
      </c>
      <c r="AC3638">
        <f t="shared" si="565"/>
        <v>1.9937033195644556E-2</v>
      </c>
      <c r="AD3638">
        <f t="shared" si="566"/>
        <v>6.4923047876891626E-2</v>
      </c>
      <c r="AE3638">
        <f t="shared" si="567"/>
        <v>1.0879589703187818E-4</v>
      </c>
      <c r="AF3638" t="e">
        <f ca="1">IF(AD3638="","",_xludf.RANK.EQ(AD3638,$AD$2:$AD$5513,0))</f>
        <v>#NAME?</v>
      </c>
      <c r="AH3638" t="str">
        <f t="shared" si="568"/>
        <v>Baja</v>
      </c>
      <c r="AI3638" t="s">
        <v>153</v>
      </c>
      <c r="AJ3638" t="str">
        <f>IFERROR(VLOOKUP(B3638,Maestro_Regionales!$A$2:$B$35,2,FALSE),"Otras zonas")</f>
        <v>Suroccidente</v>
      </c>
      <c r="AK3638" t="str">
        <f t="shared" si="569"/>
        <v>MALLAMAS EPSI | Suroccidente</v>
      </c>
    </row>
    <row r="3639" spans="1:37">
      <c r="A3639" s="4" t="s">
        <v>1556</v>
      </c>
      <c r="B3639" s="4" t="s">
        <v>308</v>
      </c>
      <c r="C3639" s="4" t="s">
        <v>1560</v>
      </c>
      <c r="D3639" s="4" t="s">
        <v>1561</v>
      </c>
      <c r="E3639" s="4" t="s">
        <v>852</v>
      </c>
      <c r="F3639" s="4">
        <v>142</v>
      </c>
      <c r="G3639" s="4">
        <v>1458</v>
      </c>
      <c r="H3639" s="4">
        <v>0</v>
      </c>
      <c r="I3639">
        <f t="shared" si="560"/>
        <v>1600</v>
      </c>
      <c r="J3639">
        <f t="shared" si="561"/>
        <v>8.8749999999999996E-2</v>
      </c>
      <c r="K3639">
        <f t="shared" si="562"/>
        <v>0.91125</v>
      </c>
      <c r="L3639">
        <f t="shared" si="563"/>
        <v>0</v>
      </c>
      <c r="M3639">
        <f>I3639*Diccionario!$B$36</f>
        <v>3.5520313725490196</v>
      </c>
      <c r="N3639">
        <f>M3639*Diccionario!$B$37</f>
        <v>0.35875516862745099</v>
      </c>
      <c r="O3639">
        <f>N3639*Diccionario!$B$38</f>
        <v>5.3813275294117648E-2</v>
      </c>
      <c r="P3639">
        <f>O3639*Diccionario!$B$39</f>
        <v>4.8431947764705885E-2</v>
      </c>
      <c r="Q3639">
        <f>P3639*Diccionario!$B$40</f>
        <v>1.9372779105882355E-2</v>
      </c>
      <c r="R3639">
        <f>Q3639*Diccionario!$B$41</f>
        <v>1.2592306418823531E-2</v>
      </c>
      <c r="S3639">
        <f t="shared" si="564"/>
        <v>1.2592306418823531E-2</v>
      </c>
      <c r="T3639">
        <f>I3639*Diccionario!$B$36</f>
        <v>3.5520313725490196</v>
      </c>
      <c r="U3639">
        <f>T3639*Diccionario!$B$42</f>
        <v>0.35875516862745099</v>
      </c>
      <c r="V3639">
        <f>U3639*Diccionario!$B$43</f>
        <v>0.30494189333333332</v>
      </c>
      <c r="W3639">
        <f>V3639*Diccionario!$B$44</f>
        <v>5.793895973333333E-2</v>
      </c>
      <c r="X3639">
        <f>W3639*Diccionario!$B$45</f>
        <v>2.2596194295999999E-2</v>
      </c>
      <c r="Y3639">
        <f>X3639*Diccionario!$B$46</f>
        <v>2.0110612923439998E-2</v>
      </c>
      <c r="Z3639">
        <f>Y3639*Diccionario!$B$47</f>
        <v>7.440926781672799E-3</v>
      </c>
      <c r="AA3639">
        <f>Z3639*Diccionario!$B$48</f>
        <v>7.440926781672799E-3</v>
      </c>
      <c r="AB3639">
        <f>AA3639*Diccionario!$B$49</f>
        <v>5.580695086254599E-3</v>
      </c>
      <c r="AC3639">
        <f t="shared" si="565"/>
        <v>5.580695086254599E-3</v>
      </c>
      <c r="AD3639">
        <f t="shared" si="566"/>
        <v>1.817300150507813E-2</v>
      </c>
      <c r="AE3639">
        <f t="shared" si="567"/>
        <v>3.0453715054409568E-5</v>
      </c>
      <c r="AF3639" t="e">
        <f ca="1">IF(AD3639="","",_xludf.RANK.EQ(AD3639,$AD$2:$AD$5513,0))</f>
        <v>#NAME?</v>
      </c>
      <c r="AH3639" t="str">
        <f t="shared" si="568"/>
        <v>Baja</v>
      </c>
      <c r="AI3639" t="s">
        <v>153</v>
      </c>
      <c r="AJ3639" t="str">
        <f>IFERROR(VLOOKUP(B3639,Maestro_Regionales!$A$2:$B$35,2,FALSE),"Otras zonas")</f>
        <v>Suroccidente</v>
      </c>
      <c r="AK3639" t="str">
        <f t="shared" si="569"/>
        <v>EMSSANAR EPS | Suroccidente</v>
      </c>
    </row>
    <row r="3640" spans="1:37">
      <c r="A3640" s="4" t="s">
        <v>1556</v>
      </c>
      <c r="B3640" s="4" t="s">
        <v>308</v>
      </c>
      <c r="C3640" s="4" t="s">
        <v>1560</v>
      </c>
      <c r="D3640" s="4" t="s">
        <v>1561</v>
      </c>
      <c r="E3640" s="4" t="s">
        <v>87</v>
      </c>
      <c r="F3640" s="4">
        <v>114</v>
      </c>
      <c r="G3640" s="4">
        <v>40</v>
      </c>
      <c r="H3640" s="4">
        <v>0</v>
      </c>
      <c r="I3640">
        <f t="shared" si="560"/>
        <v>154</v>
      </c>
      <c r="J3640">
        <f t="shared" si="561"/>
        <v>0.74025974025974028</v>
      </c>
      <c r="K3640">
        <f t="shared" si="562"/>
        <v>0.25974025974025972</v>
      </c>
      <c r="L3640">
        <f t="shared" si="563"/>
        <v>0</v>
      </c>
      <c r="M3640">
        <f>I3640*Diccionario!$B$36</f>
        <v>0.34188301960784312</v>
      </c>
      <c r="N3640">
        <f>M3640*Diccionario!$B$37</f>
        <v>3.4530184980392155E-2</v>
      </c>
      <c r="O3640">
        <f>N3640*Diccionario!$B$38</f>
        <v>5.1795277470588234E-3</v>
      </c>
      <c r="P3640">
        <f>O3640*Diccionario!$B$39</f>
        <v>4.6615749723529411E-3</v>
      </c>
      <c r="Q3640">
        <f>P3640*Diccionario!$B$40</f>
        <v>1.8646299889411766E-3</v>
      </c>
      <c r="R3640">
        <f>Q3640*Diccionario!$B$41</f>
        <v>1.2120094928117649E-3</v>
      </c>
      <c r="S3640">
        <f t="shared" si="564"/>
        <v>1.2120094928117649E-3</v>
      </c>
      <c r="T3640">
        <f>I3640*Diccionario!$B$36</f>
        <v>0.34188301960784312</v>
      </c>
      <c r="U3640">
        <f>T3640*Diccionario!$B$42</f>
        <v>3.4530184980392155E-2</v>
      </c>
      <c r="V3640">
        <f>U3640*Diccionario!$B$43</f>
        <v>2.9350657233333331E-2</v>
      </c>
      <c r="W3640">
        <f>V3640*Diccionario!$B$44</f>
        <v>5.5766248743333328E-3</v>
      </c>
      <c r="X3640">
        <f>W3640*Diccionario!$B$45</f>
        <v>2.1748837009899998E-3</v>
      </c>
      <c r="Y3640">
        <f>X3640*Diccionario!$B$46</f>
        <v>1.9356464938810999E-3</v>
      </c>
      <c r="Z3640">
        <f>Y3640*Diccionario!$B$47</f>
        <v>7.1618920273600702E-4</v>
      </c>
      <c r="AA3640">
        <f>Z3640*Diccionario!$B$48</f>
        <v>7.1618920273600702E-4</v>
      </c>
      <c r="AB3640">
        <f>AA3640*Diccionario!$B$49</f>
        <v>5.3714190205200523E-4</v>
      </c>
      <c r="AC3640">
        <f t="shared" si="565"/>
        <v>5.3714190205200523E-4</v>
      </c>
      <c r="AD3640">
        <f t="shared" si="566"/>
        <v>1.7491513948637702E-3</v>
      </c>
      <c r="AE3640">
        <f t="shared" si="567"/>
        <v>2.931170073986921E-6</v>
      </c>
      <c r="AF3640" t="e">
        <f ca="1">IF(AD3640="","",_xludf.RANK.EQ(AD3640,$AD$2:$AD$5513,0))</f>
        <v>#NAME?</v>
      </c>
      <c r="AH3640" t="str">
        <f t="shared" si="568"/>
        <v>Baja</v>
      </c>
      <c r="AI3640" t="s">
        <v>153</v>
      </c>
      <c r="AJ3640" t="str">
        <f>IFERROR(VLOOKUP(B3640,Maestro_Regionales!$A$2:$B$35,2,FALSE),"Otras zonas")</f>
        <v>Suroccidente</v>
      </c>
      <c r="AK3640" t="str">
        <f t="shared" si="569"/>
        <v>NUEVA EPS | Suroccidente</v>
      </c>
    </row>
    <row r="3641" spans="1:37">
      <c r="A3641" s="4" t="s">
        <v>1556</v>
      </c>
      <c r="B3641" s="4" t="s">
        <v>308</v>
      </c>
      <c r="C3641" s="4" t="s">
        <v>1560</v>
      </c>
      <c r="D3641" s="4" t="s">
        <v>1561</v>
      </c>
      <c r="E3641" s="4" t="s">
        <v>90</v>
      </c>
      <c r="F3641" s="4">
        <v>0</v>
      </c>
      <c r="G3641" s="4">
        <v>0</v>
      </c>
      <c r="H3641" s="4">
        <v>35</v>
      </c>
      <c r="I3641">
        <f t="shared" si="560"/>
        <v>35</v>
      </c>
      <c r="J3641">
        <f t="shared" si="561"/>
        <v>0</v>
      </c>
      <c r="K3641">
        <f t="shared" si="562"/>
        <v>0</v>
      </c>
      <c r="L3641">
        <f t="shared" si="563"/>
        <v>1</v>
      </c>
      <c r="M3641">
        <f>I3641*Diccionario!$B$36</f>
        <v>7.7700686274509795E-2</v>
      </c>
      <c r="N3641">
        <f>M3641*Diccionario!$B$37</f>
        <v>7.8477693137254893E-3</v>
      </c>
      <c r="O3641">
        <f>N3641*Diccionario!$B$38</f>
        <v>1.1771653970588233E-3</v>
      </c>
      <c r="P3641">
        <f>O3641*Diccionario!$B$39</f>
        <v>1.059448857352941E-3</v>
      </c>
      <c r="Q3641">
        <f>P3641*Diccionario!$B$40</f>
        <v>4.2377954294117639E-4</v>
      </c>
      <c r="R3641">
        <f>Q3641*Diccionario!$B$41</f>
        <v>2.7545670291176464E-4</v>
      </c>
      <c r="S3641">
        <f t="shared" si="564"/>
        <v>2.7545670291176464E-4</v>
      </c>
      <c r="T3641">
        <f>I3641*Diccionario!$B$36</f>
        <v>7.7700686274509795E-2</v>
      </c>
      <c r="U3641">
        <f>T3641*Diccionario!$B$42</f>
        <v>7.8477693137254893E-3</v>
      </c>
      <c r="V3641">
        <f>U3641*Diccionario!$B$43</f>
        <v>6.670603916666666E-3</v>
      </c>
      <c r="W3641">
        <f>V3641*Diccionario!$B$44</f>
        <v>1.2674147441666666E-3</v>
      </c>
      <c r="X3641">
        <f>W3641*Diccionario!$B$45</f>
        <v>4.9429175022499996E-4</v>
      </c>
      <c r="Y3641">
        <f>X3641*Diccionario!$B$46</f>
        <v>4.3991965770024999E-4</v>
      </c>
      <c r="Z3641">
        <f>Y3641*Diccionario!$B$47</f>
        <v>1.6277027334909248E-4</v>
      </c>
      <c r="AA3641">
        <f>Z3641*Diccionario!$B$48</f>
        <v>1.6277027334909248E-4</v>
      </c>
      <c r="AB3641">
        <f>AA3641*Diccionario!$B$49</f>
        <v>1.2207770501181935E-4</v>
      </c>
      <c r="AC3641">
        <f t="shared" si="565"/>
        <v>1.2207770501181935E-4</v>
      </c>
      <c r="AD3641">
        <f t="shared" si="566"/>
        <v>3.9753440792358397E-4</v>
      </c>
      <c r="AE3641">
        <f t="shared" si="567"/>
        <v>6.6617501681520905E-7</v>
      </c>
      <c r="AF3641" t="e">
        <f ca="1">IF(AD3641="","",_xludf.RANK.EQ(AD3641,$AD$2:$AD$5513,0))</f>
        <v>#NAME?</v>
      </c>
      <c r="AH3641" t="str">
        <f t="shared" si="568"/>
        <v>Baja</v>
      </c>
      <c r="AI3641" t="s">
        <v>153</v>
      </c>
      <c r="AJ3641" t="str">
        <f>IFERROR(VLOOKUP(B3641,Maestro_Regionales!$A$2:$B$35,2,FALSE),"Otras zonas")</f>
        <v>Suroccidente</v>
      </c>
      <c r="AK3641" t="str">
        <f t="shared" si="569"/>
        <v>REGIMEN DE EXCEPCION | Suroccidente</v>
      </c>
    </row>
    <row r="3642" spans="1:37">
      <c r="A3642" s="4" t="s">
        <v>1556</v>
      </c>
      <c r="B3642" s="4" t="s">
        <v>308</v>
      </c>
      <c r="C3642" s="4" t="s">
        <v>1562</v>
      </c>
      <c r="D3642" s="4" t="s">
        <v>1563</v>
      </c>
      <c r="E3642" s="4" t="s">
        <v>852</v>
      </c>
      <c r="F3642" s="4">
        <v>102</v>
      </c>
      <c r="G3642" s="4">
        <v>3506</v>
      </c>
      <c r="H3642" s="4">
        <v>0</v>
      </c>
      <c r="I3642">
        <f t="shared" si="560"/>
        <v>3608</v>
      </c>
      <c r="J3642">
        <f t="shared" si="561"/>
        <v>2.8270509977827051E-2</v>
      </c>
      <c r="K3642">
        <f t="shared" si="562"/>
        <v>0.9717294900221729</v>
      </c>
      <c r="L3642">
        <f t="shared" si="563"/>
        <v>0</v>
      </c>
      <c r="M3642">
        <f>I3642*Diccionario!$B$36</f>
        <v>8.0098307450980393</v>
      </c>
      <c r="N3642">
        <f>M3642*Diccionario!$B$37</f>
        <v>0.80899290525490197</v>
      </c>
      <c r="O3642">
        <f>N3642*Diccionario!$B$38</f>
        <v>0.12134893578823529</v>
      </c>
      <c r="P3642">
        <f>O3642*Diccionario!$B$39</f>
        <v>0.10921404220941176</v>
      </c>
      <c r="Q3642">
        <f>P3642*Diccionario!$B$40</f>
        <v>4.3685616883764711E-2</v>
      </c>
      <c r="R3642">
        <f>Q3642*Diccionario!$B$41</f>
        <v>2.8395650974447063E-2</v>
      </c>
      <c r="S3642">
        <f t="shared" si="564"/>
        <v>2.8395650974447063E-2</v>
      </c>
      <c r="T3642">
        <f>I3642*Diccionario!$B$36</f>
        <v>8.0098307450980393</v>
      </c>
      <c r="U3642">
        <f>T3642*Diccionario!$B$42</f>
        <v>0.80899290525490197</v>
      </c>
      <c r="V3642">
        <f>U3642*Diccionario!$B$43</f>
        <v>0.68764396946666662</v>
      </c>
      <c r="W3642">
        <f>V3642*Diccionario!$B$44</f>
        <v>0.13065235419866666</v>
      </c>
      <c r="X3642">
        <f>W3642*Diccionario!$B$45</f>
        <v>5.0954418137480001E-2</v>
      </c>
      <c r="Y3642">
        <f>X3642*Diccionario!$B$46</f>
        <v>4.5349432142357204E-2</v>
      </c>
      <c r="Z3642">
        <f>Y3642*Diccionario!$B$47</f>
        <v>1.6779289892672165E-2</v>
      </c>
      <c r="AA3642">
        <f>Z3642*Diccionario!$B$48</f>
        <v>1.6779289892672165E-2</v>
      </c>
      <c r="AB3642">
        <f>AA3642*Diccionario!$B$49</f>
        <v>1.2584467419504124E-2</v>
      </c>
      <c r="AC3642">
        <f t="shared" si="565"/>
        <v>1.2584467419504124E-2</v>
      </c>
      <c r="AD3642">
        <f t="shared" si="566"/>
        <v>4.0980118393951187E-2</v>
      </c>
      <c r="AE3642">
        <f t="shared" si="567"/>
        <v>6.8673127447693578E-5</v>
      </c>
      <c r="AF3642" t="e">
        <f ca="1">IF(AD3642="","",_xludf.RANK.EQ(AD3642,$AD$2:$AD$5513,0))</f>
        <v>#NAME?</v>
      </c>
      <c r="AH3642" t="str">
        <f t="shared" si="568"/>
        <v>Baja</v>
      </c>
      <c r="AI3642" t="s">
        <v>153</v>
      </c>
      <c r="AJ3642" t="str">
        <f>IFERROR(VLOOKUP(B3642,Maestro_Regionales!$A$2:$B$35,2,FALSE),"Otras zonas")</f>
        <v>Suroccidente</v>
      </c>
      <c r="AK3642" t="str">
        <f t="shared" si="569"/>
        <v>EMSSANAR EPS | Suroccidente</v>
      </c>
    </row>
    <row r="3643" spans="1:37">
      <c r="A3643" s="4" t="s">
        <v>1556</v>
      </c>
      <c r="B3643" s="4" t="s">
        <v>308</v>
      </c>
      <c r="C3643" s="4" t="s">
        <v>1562</v>
      </c>
      <c r="D3643" s="4" t="s">
        <v>1563</v>
      </c>
      <c r="E3643" s="4" t="s">
        <v>86</v>
      </c>
      <c r="F3643" s="4">
        <v>178</v>
      </c>
      <c r="G3643" s="4">
        <v>2061</v>
      </c>
      <c r="H3643" s="4">
        <v>0</v>
      </c>
      <c r="I3643">
        <f t="shared" si="560"/>
        <v>2239</v>
      </c>
      <c r="J3643">
        <f t="shared" si="561"/>
        <v>7.949977668602054E-2</v>
      </c>
      <c r="K3643">
        <f t="shared" si="562"/>
        <v>0.9205002233139794</v>
      </c>
      <c r="L3643">
        <f t="shared" si="563"/>
        <v>0</v>
      </c>
      <c r="M3643">
        <f>I3643*Diccionario!$B$36</f>
        <v>4.9706239019607841</v>
      </c>
      <c r="N3643">
        <f>M3643*Diccionario!$B$37</f>
        <v>0.50203301409803924</v>
      </c>
      <c r="O3643">
        <f>N3643*Diccionario!$B$38</f>
        <v>7.5304952114705878E-2</v>
      </c>
      <c r="P3643">
        <f>O3643*Diccionario!$B$39</f>
        <v>6.7774456903235289E-2</v>
      </c>
      <c r="Q3643">
        <f>P3643*Diccionario!$B$40</f>
        <v>2.7109782761294117E-2</v>
      </c>
      <c r="R3643">
        <f>Q3643*Diccionario!$B$41</f>
        <v>1.7621358794841176E-2</v>
      </c>
      <c r="S3643">
        <f t="shared" si="564"/>
        <v>1.7621358794841176E-2</v>
      </c>
      <c r="T3643">
        <f>I3643*Diccionario!$B$36</f>
        <v>4.9706239019607841</v>
      </c>
      <c r="U3643">
        <f>T3643*Diccionario!$B$42</f>
        <v>0.50203301409803924</v>
      </c>
      <c r="V3643">
        <f>U3643*Diccionario!$B$43</f>
        <v>0.42672806198333335</v>
      </c>
      <c r="W3643">
        <f>V3643*Diccionario!$B$44</f>
        <v>8.1078331776833337E-2</v>
      </c>
      <c r="X3643">
        <f>W3643*Diccionario!$B$45</f>
        <v>3.1620549392965006E-2</v>
      </c>
      <c r="Y3643">
        <f>X3643*Diccionario!$B$46</f>
        <v>2.8142288959738856E-2</v>
      </c>
      <c r="Z3643">
        <f>Y3643*Diccionario!$B$47</f>
        <v>1.0412646915103376E-2</v>
      </c>
      <c r="AA3643">
        <f>Z3643*Diccionario!$B$48</f>
        <v>1.0412646915103376E-2</v>
      </c>
      <c r="AB3643">
        <f>AA3643*Diccionario!$B$49</f>
        <v>7.8094851863275321E-3</v>
      </c>
      <c r="AC3643">
        <f t="shared" si="565"/>
        <v>7.8094851863275321E-3</v>
      </c>
      <c r="AD3643">
        <f t="shared" si="566"/>
        <v>2.5430843981168707E-2</v>
      </c>
      <c r="AE3643">
        <f t="shared" si="567"/>
        <v>4.2616167504264385E-5</v>
      </c>
      <c r="AF3643" t="e">
        <f ca="1">IF(AD3643="","",_xludf.RANK.EQ(AD3643,$AD$2:$AD$5513,0))</f>
        <v>#NAME?</v>
      </c>
      <c r="AH3643" t="str">
        <f t="shared" si="568"/>
        <v>Baja</v>
      </c>
      <c r="AI3643" t="s">
        <v>153</v>
      </c>
      <c r="AJ3643" t="str">
        <f>IFERROR(VLOOKUP(B3643,Maestro_Regionales!$A$2:$B$35,2,FALSE),"Otras zonas")</f>
        <v>Suroccidente</v>
      </c>
      <c r="AK3643" t="str">
        <f t="shared" si="569"/>
        <v>EPS SANITAS | Suroccidente</v>
      </c>
    </row>
    <row r="3644" spans="1:37">
      <c r="A3644" s="4" t="s">
        <v>1556</v>
      </c>
      <c r="B3644" s="4" t="s">
        <v>308</v>
      </c>
      <c r="C3644" s="4" t="s">
        <v>1562</v>
      </c>
      <c r="D3644" s="4" t="s">
        <v>1563</v>
      </c>
      <c r="E3644" s="4" t="s">
        <v>87</v>
      </c>
      <c r="F3644" s="4">
        <v>209</v>
      </c>
      <c r="G3644" s="4">
        <v>141</v>
      </c>
      <c r="H3644" s="4">
        <v>0</v>
      </c>
      <c r="I3644">
        <f t="shared" si="560"/>
        <v>350</v>
      </c>
      <c r="J3644">
        <f t="shared" si="561"/>
        <v>0.5971428571428572</v>
      </c>
      <c r="K3644">
        <f t="shared" si="562"/>
        <v>0.40285714285714286</v>
      </c>
      <c r="L3644">
        <f t="shared" si="563"/>
        <v>0</v>
      </c>
      <c r="M3644">
        <f>I3644*Diccionario!$B$36</f>
        <v>0.777006862745098</v>
      </c>
      <c r="N3644">
        <f>M3644*Diccionario!$B$37</f>
        <v>7.8477693137254903E-2</v>
      </c>
      <c r="O3644">
        <f>N3644*Diccionario!$B$38</f>
        <v>1.1771653970588235E-2</v>
      </c>
      <c r="P3644">
        <f>O3644*Diccionario!$B$39</f>
        <v>1.0594488573529412E-2</v>
      </c>
      <c r="Q3644">
        <f>P3644*Diccionario!$B$40</f>
        <v>4.2377954294117648E-3</v>
      </c>
      <c r="R3644">
        <f>Q3644*Diccionario!$B$41</f>
        <v>2.7545670291176474E-3</v>
      </c>
      <c r="S3644">
        <f t="shared" si="564"/>
        <v>2.7545670291176474E-3</v>
      </c>
      <c r="T3644">
        <f>I3644*Diccionario!$B$36</f>
        <v>0.777006862745098</v>
      </c>
      <c r="U3644">
        <f>T3644*Diccionario!$B$42</f>
        <v>7.8477693137254903E-2</v>
      </c>
      <c r="V3644">
        <f>U3644*Diccionario!$B$43</f>
        <v>6.6706039166666661E-2</v>
      </c>
      <c r="W3644">
        <f>V3644*Diccionario!$B$44</f>
        <v>1.2674147441666665E-2</v>
      </c>
      <c r="X3644">
        <f>W3644*Diccionario!$B$45</f>
        <v>4.9429175022499992E-3</v>
      </c>
      <c r="Y3644">
        <f>X3644*Diccionario!$B$46</f>
        <v>4.3991965770024998E-3</v>
      </c>
      <c r="Z3644">
        <f>Y3644*Diccionario!$B$47</f>
        <v>1.6277027334909249E-3</v>
      </c>
      <c r="AA3644">
        <f>Z3644*Diccionario!$B$48</f>
        <v>1.6277027334909249E-3</v>
      </c>
      <c r="AB3644">
        <f>AA3644*Diccionario!$B$49</f>
        <v>1.2207770501181936E-3</v>
      </c>
      <c r="AC3644">
        <f t="shared" si="565"/>
        <v>1.2207770501181936E-3</v>
      </c>
      <c r="AD3644">
        <f t="shared" si="566"/>
        <v>3.9753440792358406E-3</v>
      </c>
      <c r="AE3644">
        <f t="shared" si="567"/>
        <v>6.6617501681520924E-6</v>
      </c>
      <c r="AF3644" t="e">
        <f ca="1">IF(AD3644="","",_xludf.RANK.EQ(AD3644,$AD$2:$AD$5513,0))</f>
        <v>#NAME?</v>
      </c>
      <c r="AH3644" t="str">
        <f t="shared" si="568"/>
        <v>Baja</v>
      </c>
      <c r="AI3644" t="s">
        <v>153</v>
      </c>
      <c r="AJ3644" t="str">
        <f>IFERROR(VLOOKUP(B3644,Maestro_Regionales!$A$2:$B$35,2,FALSE),"Otras zonas")</f>
        <v>Suroccidente</v>
      </c>
      <c r="AK3644" t="str">
        <f t="shared" si="569"/>
        <v>NUEVA EPS | Suroccidente</v>
      </c>
    </row>
    <row r="3645" spans="1:37">
      <c r="A3645" s="4" t="s">
        <v>1556</v>
      </c>
      <c r="B3645" s="4" t="s">
        <v>308</v>
      </c>
      <c r="C3645" s="4" t="s">
        <v>1562</v>
      </c>
      <c r="D3645" s="4" t="s">
        <v>1563</v>
      </c>
      <c r="E3645" s="4" t="s">
        <v>90</v>
      </c>
      <c r="F3645" s="4">
        <v>0</v>
      </c>
      <c r="G3645" s="4">
        <v>0</v>
      </c>
      <c r="H3645" s="4">
        <v>139</v>
      </c>
      <c r="I3645">
        <f t="shared" si="560"/>
        <v>139</v>
      </c>
      <c r="J3645">
        <f t="shared" si="561"/>
        <v>0</v>
      </c>
      <c r="K3645">
        <f t="shared" si="562"/>
        <v>0</v>
      </c>
      <c r="L3645">
        <f t="shared" si="563"/>
        <v>1</v>
      </c>
      <c r="M3645">
        <f>I3645*Diccionario!$B$36</f>
        <v>0.30858272549019605</v>
      </c>
      <c r="N3645">
        <f>M3645*Diccionario!$B$37</f>
        <v>3.1166855274509804E-2</v>
      </c>
      <c r="O3645">
        <f>N3645*Diccionario!$B$38</f>
        <v>4.6750282911764704E-3</v>
      </c>
      <c r="P3645">
        <f>O3645*Diccionario!$B$39</f>
        <v>4.2075254620588236E-3</v>
      </c>
      <c r="Q3645">
        <f>P3645*Diccionario!$B$40</f>
        <v>1.6830101848235295E-3</v>
      </c>
      <c r="R3645">
        <f>Q3645*Diccionario!$B$41</f>
        <v>1.0939566201352941E-3</v>
      </c>
      <c r="S3645">
        <f t="shared" si="564"/>
        <v>1.0939566201352941E-3</v>
      </c>
      <c r="T3645">
        <f>I3645*Diccionario!$B$36</f>
        <v>0.30858272549019605</v>
      </c>
      <c r="U3645">
        <f>T3645*Diccionario!$B$42</f>
        <v>3.1166855274509804E-2</v>
      </c>
      <c r="V3645">
        <f>U3645*Diccionario!$B$43</f>
        <v>2.6491826983333334E-2</v>
      </c>
      <c r="W3645">
        <f>V3645*Diccionario!$B$44</f>
        <v>5.0334471268333337E-3</v>
      </c>
      <c r="X3645">
        <f>W3645*Diccionario!$B$45</f>
        <v>1.9630443794650004E-3</v>
      </c>
      <c r="Y3645">
        <f>X3645*Diccionario!$B$46</f>
        <v>1.7471094977238504E-3</v>
      </c>
      <c r="Z3645">
        <f>Y3645*Diccionario!$B$47</f>
        <v>6.4643051415782464E-4</v>
      </c>
      <c r="AA3645">
        <f>Z3645*Diccionario!$B$48</f>
        <v>6.4643051415782464E-4</v>
      </c>
      <c r="AB3645">
        <f>AA3645*Diccionario!$B$49</f>
        <v>4.8482288561836845E-4</v>
      </c>
      <c r="AC3645">
        <f t="shared" si="565"/>
        <v>4.8482288561836845E-4</v>
      </c>
      <c r="AD3645">
        <f t="shared" si="566"/>
        <v>1.5787795057536627E-3</v>
      </c>
      <c r="AE3645">
        <f t="shared" si="567"/>
        <v>2.6456664953518313E-6</v>
      </c>
      <c r="AF3645" t="e">
        <f ca="1">IF(AD3645="","",_xludf.RANK.EQ(AD3645,$AD$2:$AD$5513,0))</f>
        <v>#NAME?</v>
      </c>
      <c r="AH3645" t="str">
        <f t="shared" si="568"/>
        <v>Baja</v>
      </c>
      <c r="AI3645" t="s">
        <v>153</v>
      </c>
      <c r="AJ3645" t="str">
        <f>IFERROR(VLOOKUP(B3645,Maestro_Regionales!$A$2:$B$35,2,FALSE),"Otras zonas")</f>
        <v>Suroccidente</v>
      </c>
      <c r="AK3645" t="str">
        <f t="shared" si="569"/>
        <v>REGIMEN DE EXCEPCION | Suroccidente</v>
      </c>
    </row>
    <row r="3646" spans="1:37">
      <c r="A3646" s="4" t="s">
        <v>1556</v>
      </c>
      <c r="B3646" s="4" t="s">
        <v>308</v>
      </c>
      <c r="C3646" s="4" t="s">
        <v>1564</v>
      </c>
      <c r="D3646" s="4" t="s">
        <v>1565</v>
      </c>
      <c r="E3646" s="4" t="s">
        <v>852</v>
      </c>
      <c r="F3646" s="4">
        <v>134</v>
      </c>
      <c r="G3646" s="4">
        <v>3579</v>
      </c>
      <c r="H3646" s="4">
        <v>0</v>
      </c>
      <c r="I3646">
        <f t="shared" si="560"/>
        <v>3713</v>
      </c>
      <c r="J3646">
        <f t="shared" si="561"/>
        <v>3.6089415566927012E-2</v>
      </c>
      <c r="K3646">
        <f t="shared" si="562"/>
        <v>0.96391058443307298</v>
      </c>
      <c r="L3646">
        <f t="shared" si="563"/>
        <v>0</v>
      </c>
      <c r="M3646">
        <f>I3646*Diccionario!$B$36</f>
        <v>8.2429328039215672</v>
      </c>
      <c r="N3646">
        <f>M3646*Diccionario!$B$37</f>
        <v>0.83253621319607829</v>
      </c>
      <c r="O3646">
        <f>N3646*Diccionario!$B$38</f>
        <v>0.12488043197941173</v>
      </c>
      <c r="P3646">
        <f>O3646*Diccionario!$B$39</f>
        <v>0.11239238878147056</v>
      </c>
      <c r="Q3646">
        <f>P3646*Diccionario!$B$40</f>
        <v>4.4956955512588229E-2</v>
      </c>
      <c r="R3646">
        <f>Q3646*Diccionario!$B$41</f>
        <v>2.9222021083182351E-2</v>
      </c>
      <c r="S3646">
        <f t="shared" si="564"/>
        <v>2.9222021083182351E-2</v>
      </c>
      <c r="T3646">
        <f>I3646*Diccionario!$B$36</f>
        <v>8.2429328039215672</v>
      </c>
      <c r="U3646">
        <f>T3646*Diccionario!$B$42</f>
        <v>0.83253621319607829</v>
      </c>
      <c r="V3646">
        <f>U3646*Diccionario!$B$43</f>
        <v>0.7076557812166665</v>
      </c>
      <c r="W3646">
        <f>V3646*Diccionario!$B$44</f>
        <v>0.13445459843116664</v>
      </c>
      <c r="X3646">
        <f>W3646*Diccionario!$B$45</f>
        <v>5.243729338815499E-2</v>
      </c>
      <c r="Y3646">
        <f>X3646*Diccionario!$B$46</f>
        <v>4.6669191115457941E-2</v>
      </c>
      <c r="Z3646">
        <f>Y3646*Diccionario!$B$47</f>
        <v>1.7267600712719437E-2</v>
      </c>
      <c r="AA3646">
        <f>Z3646*Diccionario!$B$48</f>
        <v>1.7267600712719437E-2</v>
      </c>
      <c r="AB3646">
        <f>AA3646*Diccionario!$B$49</f>
        <v>1.2950700534539578E-2</v>
      </c>
      <c r="AC3646">
        <f t="shared" si="565"/>
        <v>1.2950700534539578E-2</v>
      </c>
      <c r="AD3646">
        <f t="shared" si="566"/>
        <v>4.2172721617721926E-2</v>
      </c>
      <c r="AE3646">
        <f t="shared" si="567"/>
        <v>7.067165249813918E-5</v>
      </c>
      <c r="AF3646" t="e">
        <f ca="1">IF(AD3646="","",_xludf.RANK.EQ(AD3646,$AD$2:$AD$5513,0))</f>
        <v>#NAME?</v>
      </c>
      <c r="AH3646" t="str">
        <f t="shared" si="568"/>
        <v>Baja</v>
      </c>
      <c r="AI3646" t="s">
        <v>153</v>
      </c>
      <c r="AJ3646" t="str">
        <f>IFERROR(VLOOKUP(B3646,Maestro_Regionales!$A$2:$B$35,2,FALSE),"Otras zonas")</f>
        <v>Suroccidente</v>
      </c>
      <c r="AK3646" t="str">
        <f t="shared" si="569"/>
        <v>EMSSANAR EPS | Suroccidente</v>
      </c>
    </row>
    <row r="3647" spans="1:37">
      <c r="A3647" s="4" t="s">
        <v>1556</v>
      </c>
      <c r="B3647" s="4" t="s">
        <v>308</v>
      </c>
      <c r="C3647" s="4" t="s">
        <v>1564</v>
      </c>
      <c r="D3647" s="4" t="s">
        <v>1565</v>
      </c>
      <c r="E3647" s="4" t="s">
        <v>86</v>
      </c>
      <c r="F3647" s="4">
        <v>154</v>
      </c>
      <c r="G3647" s="4">
        <v>1908</v>
      </c>
      <c r="H3647" s="4">
        <v>0</v>
      </c>
      <c r="I3647">
        <f t="shared" si="560"/>
        <v>2062</v>
      </c>
      <c r="J3647">
        <f t="shared" si="561"/>
        <v>7.4684772065955377E-2</v>
      </c>
      <c r="K3647">
        <f t="shared" si="562"/>
        <v>0.92531522793404464</v>
      </c>
      <c r="L3647">
        <f t="shared" si="563"/>
        <v>0</v>
      </c>
      <c r="M3647">
        <f>I3647*Diccionario!$B$36</f>
        <v>4.5776804313725483</v>
      </c>
      <c r="N3647">
        <f>M3647*Diccionario!$B$37</f>
        <v>0.46234572356862741</v>
      </c>
      <c r="O3647">
        <f>N3647*Diccionario!$B$38</f>
        <v>6.9351858535294103E-2</v>
      </c>
      <c r="P3647">
        <f>O3647*Diccionario!$B$39</f>
        <v>6.2416672681764693E-2</v>
      </c>
      <c r="Q3647">
        <f>P3647*Diccionario!$B$40</f>
        <v>2.496666907270588E-2</v>
      </c>
      <c r="R3647">
        <f>Q3647*Diccionario!$B$41</f>
        <v>1.6228334897258823E-2</v>
      </c>
      <c r="S3647">
        <f t="shared" si="564"/>
        <v>1.6228334897258823E-2</v>
      </c>
      <c r="T3647">
        <f>I3647*Diccionario!$B$36</f>
        <v>4.5776804313725483</v>
      </c>
      <c r="U3647">
        <f>T3647*Diccionario!$B$42</f>
        <v>0.46234572356862741</v>
      </c>
      <c r="V3647">
        <f>U3647*Diccionario!$B$43</f>
        <v>0.39299386503333328</v>
      </c>
      <c r="W3647">
        <f>V3647*Diccionario!$B$44</f>
        <v>7.4668834356333327E-2</v>
      </c>
      <c r="X3647">
        <f>W3647*Diccionario!$B$45</f>
        <v>2.9120845398969999E-2</v>
      </c>
      <c r="Y3647">
        <f>X3647*Diccionario!$B$46</f>
        <v>2.59175524050833E-2</v>
      </c>
      <c r="Z3647">
        <f>Y3647*Diccionario!$B$47</f>
        <v>9.5894943898808208E-3</v>
      </c>
      <c r="AA3647">
        <f>Z3647*Diccionario!$B$48</f>
        <v>9.5894943898808208E-3</v>
      </c>
      <c r="AB3647">
        <f>AA3647*Diccionario!$B$49</f>
        <v>7.1921207924106161E-3</v>
      </c>
      <c r="AC3647">
        <f t="shared" si="565"/>
        <v>7.1921207924106161E-3</v>
      </c>
      <c r="AD3647">
        <f t="shared" si="566"/>
        <v>2.3420455689669439E-2</v>
      </c>
      <c r="AE3647">
        <f t="shared" si="567"/>
        <v>3.9247225276370331E-5</v>
      </c>
      <c r="AF3647" t="e">
        <f ca="1">IF(AD3647="","",_xludf.RANK.EQ(AD3647,$AD$2:$AD$5513,0))</f>
        <v>#NAME?</v>
      </c>
      <c r="AH3647" t="str">
        <f t="shared" si="568"/>
        <v>Baja</v>
      </c>
      <c r="AI3647" t="s">
        <v>153</v>
      </c>
      <c r="AJ3647" t="str">
        <f>IFERROR(VLOOKUP(B3647,Maestro_Regionales!$A$2:$B$35,2,FALSE),"Otras zonas")</f>
        <v>Suroccidente</v>
      </c>
      <c r="AK3647" t="str">
        <f t="shared" si="569"/>
        <v>EPS SANITAS | Suroccidente</v>
      </c>
    </row>
    <row r="3648" spans="1:37">
      <c r="A3648" s="4" t="s">
        <v>1556</v>
      </c>
      <c r="B3648" s="4" t="s">
        <v>308</v>
      </c>
      <c r="C3648" s="4" t="s">
        <v>1564</v>
      </c>
      <c r="D3648" s="4" t="s">
        <v>1565</v>
      </c>
      <c r="E3648" s="4" t="s">
        <v>87</v>
      </c>
      <c r="F3648" s="4">
        <v>107</v>
      </c>
      <c r="G3648" s="4">
        <v>162</v>
      </c>
      <c r="H3648" s="4">
        <v>0</v>
      </c>
      <c r="I3648">
        <f t="shared" si="560"/>
        <v>269</v>
      </c>
      <c r="J3648">
        <f t="shared" si="561"/>
        <v>0.39776951672862454</v>
      </c>
      <c r="K3648">
        <f t="shared" si="562"/>
        <v>0.60223048327137552</v>
      </c>
      <c r="L3648">
        <f t="shared" si="563"/>
        <v>0</v>
      </c>
      <c r="M3648">
        <f>I3648*Diccionario!$B$36</f>
        <v>0.59718527450980385</v>
      </c>
      <c r="N3648">
        <f>M3648*Diccionario!$B$37</f>
        <v>6.0315712725490196E-2</v>
      </c>
      <c r="O3648">
        <f>N3648*Diccionario!$B$38</f>
        <v>9.0473569088235298E-3</v>
      </c>
      <c r="P3648">
        <f>O3648*Diccionario!$B$39</f>
        <v>8.1426212179411765E-3</v>
      </c>
      <c r="Q3648">
        <f>P3648*Diccionario!$B$40</f>
        <v>3.2570484871764708E-3</v>
      </c>
      <c r="R3648">
        <f>Q3648*Diccionario!$B$41</f>
        <v>2.1170815166647061E-3</v>
      </c>
      <c r="S3648">
        <f t="shared" si="564"/>
        <v>2.1170815166647061E-3</v>
      </c>
      <c r="T3648">
        <f>I3648*Diccionario!$B$36</f>
        <v>0.59718527450980385</v>
      </c>
      <c r="U3648">
        <f>T3648*Diccionario!$B$42</f>
        <v>6.0315712725490196E-2</v>
      </c>
      <c r="V3648">
        <f>U3648*Diccionario!$B$43</f>
        <v>5.1268355816666666E-2</v>
      </c>
      <c r="W3648">
        <f>V3648*Diccionario!$B$44</f>
        <v>9.7409876051666663E-3</v>
      </c>
      <c r="X3648">
        <f>W3648*Diccionario!$B$45</f>
        <v>3.7989851660149999E-3</v>
      </c>
      <c r="Y3648">
        <f>X3648*Diccionario!$B$46</f>
        <v>3.38109679775335E-3</v>
      </c>
      <c r="Z3648">
        <f>Y3648*Diccionario!$B$47</f>
        <v>1.2510058151687395E-3</v>
      </c>
      <c r="AA3648">
        <f>Z3648*Diccionario!$B$48</f>
        <v>1.2510058151687395E-3</v>
      </c>
      <c r="AB3648">
        <f>AA3648*Diccionario!$B$49</f>
        <v>9.3825436137655468E-4</v>
      </c>
      <c r="AC3648">
        <f t="shared" si="565"/>
        <v>9.3825436137655468E-4</v>
      </c>
      <c r="AD3648">
        <f t="shared" si="566"/>
        <v>3.0553358780412605E-3</v>
      </c>
      <c r="AE3648">
        <f t="shared" si="567"/>
        <v>5.1200308435226086E-6</v>
      </c>
      <c r="AF3648" t="e">
        <f ca="1">IF(AD3648="","",_xludf.RANK.EQ(AD3648,$AD$2:$AD$5513,0))</f>
        <v>#NAME?</v>
      </c>
      <c r="AH3648" t="str">
        <f t="shared" si="568"/>
        <v>Baja</v>
      </c>
      <c r="AI3648" t="s">
        <v>153</v>
      </c>
      <c r="AJ3648" t="str">
        <f>IFERROR(VLOOKUP(B3648,Maestro_Regionales!$A$2:$B$35,2,FALSE),"Otras zonas")</f>
        <v>Suroccidente</v>
      </c>
      <c r="AK3648" t="str">
        <f t="shared" si="569"/>
        <v>NUEVA EPS | Suroccidente</v>
      </c>
    </row>
    <row r="3649" spans="1:37">
      <c r="A3649" s="4" t="s">
        <v>1556</v>
      </c>
      <c r="B3649" s="4" t="s">
        <v>308</v>
      </c>
      <c r="C3649" s="4" t="s">
        <v>1564</v>
      </c>
      <c r="D3649" s="4" t="s">
        <v>1565</v>
      </c>
      <c r="E3649" s="4" t="s">
        <v>90</v>
      </c>
      <c r="F3649" s="4">
        <v>0</v>
      </c>
      <c r="G3649" s="4">
        <v>0</v>
      </c>
      <c r="H3649" s="4">
        <v>58</v>
      </c>
      <c r="I3649">
        <f t="shared" si="560"/>
        <v>58</v>
      </c>
      <c r="J3649">
        <f t="shared" si="561"/>
        <v>0</v>
      </c>
      <c r="K3649">
        <f t="shared" si="562"/>
        <v>0</v>
      </c>
      <c r="L3649">
        <f t="shared" si="563"/>
        <v>1</v>
      </c>
      <c r="M3649">
        <f>I3649*Diccionario!$B$36</f>
        <v>0.12876113725490196</v>
      </c>
      <c r="N3649">
        <f>M3649*Diccionario!$B$37</f>
        <v>1.3004874862745099E-2</v>
      </c>
      <c r="O3649">
        <f>N3649*Diccionario!$B$38</f>
        <v>1.9507312294117648E-3</v>
      </c>
      <c r="P3649">
        <f>O3649*Diccionario!$B$39</f>
        <v>1.7556581064705884E-3</v>
      </c>
      <c r="Q3649">
        <f>P3649*Diccionario!$B$40</f>
        <v>7.0226324258823537E-4</v>
      </c>
      <c r="R3649">
        <f>Q3649*Diccionario!$B$41</f>
        <v>4.5647110768235301E-4</v>
      </c>
      <c r="S3649">
        <f t="shared" si="564"/>
        <v>4.5647110768235301E-4</v>
      </c>
      <c r="T3649">
        <f>I3649*Diccionario!$B$36</f>
        <v>0.12876113725490196</v>
      </c>
      <c r="U3649">
        <f>T3649*Diccionario!$B$42</f>
        <v>1.3004874862745099E-2</v>
      </c>
      <c r="V3649">
        <f>U3649*Diccionario!$B$43</f>
        <v>1.1054143633333334E-2</v>
      </c>
      <c r="W3649">
        <f>V3649*Diccionario!$B$44</f>
        <v>2.1002872903333335E-3</v>
      </c>
      <c r="X3649">
        <f>W3649*Diccionario!$B$45</f>
        <v>8.1911204323000008E-4</v>
      </c>
      <c r="Y3649">
        <f>X3649*Diccionario!$B$46</f>
        <v>7.2900971847470006E-4</v>
      </c>
      <c r="Z3649">
        <f>Y3649*Diccionario!$B$47</f>
        <v>2.6973359583563899E-4</v>
      </c>
      <c r="AA3649">
        <f>Z3649*Diccionario!$B$48</f>
        <v>2.6973359583563899E-4</v>
      </c>
      <c r="AB3649">
        <f>AA3649*Diccionario!$B$49</f>
        <v>2.0230019687672926E-4</v>
      </c>
      <c r="AC3649">
        <f t="shared" si="565"/>
        <v>2.0230019687672926E-4</v>
      </c>
      <c r="AD3649">
        <f t="shared" si="566"/>
        <v>6.5877130455908222E-4</v>
      </c>
      <c r="AE3649">
        <f t="shared" si="567"/>
        <v>1.1039471707223469E-6</v>
      </c>
      <c r="AF3649" t="e">
        <f ca="1">IF(AD3649="","",_xludf.RANK.EQ(AD3649,$AD$2:$AD$5513,0))</f>
        <v>#NAME?</v>
      </c>
      <c r="AH3649" t="str">
        <f t="shared" si="568"/>
        <v>Baja</v>
      </c>
      <c r="AI3649" t="s">
        <v>153</v>
      </c>
      <c r="AJ3649" t="str">
        <f>IFERROR(VLOOKUP(B3649,Maestro_Regionales!$A$2:$B$35,2,FALSE),"Otras zonas")</f>
        <v>Suroccidente</v>
      </c>
      <c r="AK3649" t="str">
        <f t="shared" si="569"/>
        <v>REGIMEN DE EXCEPCION | Suroccidente</v>
      </c>
    </row>
    <row r="3650" spans="1:37">
      <c r="A3650" s="4" t="s">
        <v>1556</v>
      </c>
      <c r="B3650" s="4" t="s">
        <v>308</v>
      </c>
      <c r="C3650" s="4" t="s">
        <v>1566</v>
      </c>
      <c r="D3650" s="4" t="s">
        <v>1567</v>
      </c>
      <c r="E3650" s="4" t="s">
        <v>852</v>
      </c>
      <c r="F3650" s="4">
        <v>938</v>
      </c>
      <c r="G3650" s="4">
        <v>31738</v>
      </c>
      <c r="H3650" s="4">
        <v>0</v>
      </c>
      <c r="I3650">
        <f t="shared" ref="I3650:I3713" si="570">SUM(F3650:H3650)</f>
        <v>32676</v>
      </c>
      <c r="J3650">
        <f t="shared" ref="J3650:J3713" si="571">IFERROR(F3650/I3650,0)</f>
        <v>2.8706083976006855E-2</v>
      </c>
      <c r="K3650">
        <f t="shared" ref="K3650:K3713" si="572">IFERROR(G3650/I3650,0)</f>
        <v>0.97129391602399318</v>
      </c>
      <c r="L3650">
        <f t="shared" ref="L3650:L3713" si="573">IFERROR(H3650/I3650,0)</f>
        <v>0</v>
      </c>
      <c r="M3650">
        <f>I3650*Diccionario!$B$36</f>
        <v>72.541360705882354</v>
      </c>
      <c r="N3650">
        <f>M3650*Diccionario!$B$37</f>
        <v>7.3266774312941179</v>
      </c>
      <c r="O3650">
        <f>N3650*Diccionario!$B$38</f>
        <v>1.0990016146941177</v>
      </c>
      <c r="P3650">
        <f>O3650*Diccionario!$B$39</f>
        <v>0.989101453224706</v>
      </c>
      <c r="Q3650">
        <f>P3650*Diccionario!$B$40</f>
        <v>0.39564058128988244</v>
      </c>
      <c r="R3650">
        <f>Q3650*Diccionario!$B$41</f>
        <v>0.25716637783842361</v>
      </c>
      <c r="S3650">
        <f t="shared" ref="S3650:S3713" si="574">R3650</f>
        <v>0.25716637783842361</v>
      </c>
      <c r="T3650">
        <f>I3650*Diccionario!$B$36</f>
        <v>72.541360705882354</v>
      </c>
      <c r="U3650">
        <f>T3650*Diccionario!$B$42</f>
        <v>7.3266774312941179</v>
      </c>
      <c r="V3650">
        <f>U3650*Diccionario!$B$43</f>
        <v>6.2276758165999997</v>
      </c>
      <c r="W3650">
        <f>V3650*Diccionario!$B$44</f>
        <v>1.183258405154</v>
      </c>
      <c r="X3650">
        <f>W3650*Diccionario!$B$45</f>
        <v>0.46147077801006003</v>
      </c>
      <c r="Y3650">
        <f>X3650*Diccionario!$B$46</f>
        <v>0.41070899242895342</v>
      </c>
      <c r="Z3650">
        <f>Y3650*Diccionario!$B$47</f>
        <v>0.15196232719871278</v>
      </c>
      <c r="AA3650">
        <f>Z3650*Diccionario!$B$48</f>
        <v>0.15196232719871278</v>
      </c>
      <c r="AB3650">
        <f>AA3650*Diccionario!$B$49</f>
        <v>0.11397174539903458</v>
      </c>
      <c r="AC3650">
        <f t="shared" ref="AC3650:AC3713" si="575">AB3650</f>
        <v>0.11397174539903458</v>
      </c>
      <c r="AD3650">
        <f t="shared" ref="AD3650:AD3713" si="576">S3650+AC3650</f>
        <v>0.37113812323745821</v>
      </c>
      <c r="AE3650">
        <f t="shared" ref="AE3650:AE3713" si="577">IFERROR(AD3650/SUM($AD$2:$AD$5513),0)</f>
        <v>6.2194099569867951E-4</v>
      </c>
      <c r="AF3650" t="e">
        <f ca="1">IF(AD3650="","",_xludf.RANK.EQ(AD3650,$AD$2:$AD$5513,0))</f>
        <v>#NAME?</v>
      </c>
      <c r="AH3650" t="str">
        <f t="shared" ref="AH3650:AH3713" si="578">IF(SUM($AD$2:$AD$5513)=0,"",IF((SUMIF($AD$2:$AD$5513,"&gt;"&amp;$AD3650,$AD$2:$AD$5513)+$AD3650)/SUM($AD$2:$AD$5513)&lt;=40%,"Alta",IF((SUMIF($AD$2:$AD$5513,"&gt;"&amp;$AD3650,$AD$2:$AD$5513)+$AD3650)/SUM($AD$2:$AD$5513)&lt;=80%,"Media","Baja")))</f>
        <v>Media</v>
      </c>
      <c r="AI3650" t="s">
        <v>153</v>
      </c>
      <c r="AJ3650" t="str">
        <f>IFERROR(VLOOKUP(B3650,Maestro_Regionales!$A$2:$B$35,2,FALSE),"Otras zonas")</f>
        <v>Suroccidente</v>
      </c>
      <c r="AK3650" t="str">
        <f t="shared" ref="AK3650:AK3713" si="579">E3650&amp;" | "&amp;AJ3650</f>
        <v>EMSSANAR EPS | Suroccidente</v>
      </c>
    </row>
    <row r="3651" spans="1:37">
      <c r="A3651" s="4" t="s">
        <v>1556</v>
      </c>
      <c r="B3651" s="4" t="s">
        <v>308</v>
      </c>
      <c r="C3651" s="4" t="s">
        <v>1566</v>
      </c>
      <c r="D3651" s="4" t="s">
        <v>1567</v>
      </c>
      <c r="E3651" s="4" t="s">
        <v>95</v>
      </c>
      <c r="F3651" s="4">
        <v>59</v>
      </c>
      <c r="G3651" s="4">
        <v>2099</v>
      </c>
      <c r="H3651" s="4">
        <v>0</v>
      </c>
      <c r="I3651">
        <f t="shared" si="570"/>
        <v>2158</v>
      </c>
      <c r="J3651">
        <f t="shared" si="571"/>
        <v>2.7340129749768304E-2</v>
      </c>
      <c r="K3651">
        <f t="shared" si="572"/>
        <v>0.97265987025023171</v>
      </c>
      <c r="L3651">
        <f t="shared" si="573"/>
        <v>0</v>
      </c>
      <c r="M3651">
        <f>I3651*Diccionario!$B$36</f>
        <v>4.7908023137254903</v>
      </c>
      <c r="N3651">
        <f>M3651*Diccionario!$B$37</f>
        <v>0.48387103368627454</v>
      </c>
      <c r="O3651">
        <f>N3651*Diccionario!$B$38</f>
        <v>7.2580655052941173E-2</v>
      </c>
      <c r="P3651">
        <f>O3651*Diccionario!$B$39</f>
        <v>6.5322589547647053E-2</v>
      </c>
      <c r="Q3651">
        <f>P3651*Diccionario!$B$40</f>
        <v>2.6129035819058823E-2</v>
      </c>
      <c r="R3651">
        <f>Q3651*Diccionario!$B$41</f>
        <v>1.6983873282388234E-2</v>
      </c>
      <c r="S3651">
        <f t="shared" si="574"/>
        <v>1.6983873282388234E-2</v>
      </c>
      <c r="T3651">
        <f>I3651*Diccionario!$B$36</f>
        <v>4.7908023137254903</v>
      </c>
      <c r="U3651">
        <f>T3651*Diccionario!$B$42</f>
        <v>0.48387103368627454</v>
      </c>
      <c r="V3651">
        <f>U3651*Diccionario!$B$43</f>
        <v>0.41129037863333334</v>
      </c>
      <c r="W3651">
        <f>V3651*Diccionario!$B$44</f>
        <v>7.8145171940333338E-2</v>
      </c>
      <c r="X3651">
        <f>W3651*Diccionario!$B$45</f>
        <v>3.0476617056730004E-2</v>
      </c>
      <c r="Y3651">
        <f>X3651*Diccionario!$B$46</f>
        <v>2.7124189180489703E-2</v>
      </c>
      <c r="Z3651">
        <f>Y3651*Diccionario!$B$47</f>
        <v>1.0035949996781189E-2</v>
      </c>
      <c r="AA3651">
        <f>Z3651*Diccionario!$B$48</f>
        <v>1.0035949996781189E-2</v>
      </c>
      <c r="AB3651">
        <f>AA3651*Diccionario!$B$49</f>
        <v>7.5269624975858925E-3</v>
      </c>
      <c r="AC3651">
        <f t="shared" si="575"/>
        <v>7.5269624975858925E-3</v>
      </c>
      <c r="AD3651">
        <f t="shared" si="576"/>
        <v>2.4510835779974129E-2</v>
      </c>
      <c r="AE3651">
        <f t="shared" si="577"/>
        <v>4.1074448179634904E-5</v>
      </c>
      <c r="AF3651" t="e">
        <f ca="1">IF(AD3651="","",_xludf.RANK.EQ(AD3651,$AD$2:$AD$5513,0))</f>
        <v>#NAME?</v>
      </c>
      <c r="AH3651" t="str">
        <f t="shared" si="578"/>
        <v>Baja</v>
      </c>
      <c r="AI3651" t="s">
        <v>153</v>
      </c>
      <c r="AJ3651" t="str">
        <f>IFERROR(VLOOKUP(B3651,Maestro_Regionales!$A$2:$B$35,2,FALSE),"Otras zonas")</f>
        <v>Suroccidente</v>
      </c>
      <c r="AK3651" t="str">
        <f t="shared" si="579"/>
        <v>ASMETSALUD EPS | Suroccidente</v>
      </c>
    </row>
    <row r="3652" spans="1:37">
      <c r="A3652" s="4" t="s">
        <v>1556</v>
      </c>
      <c r="B3652" s="4" t="s">
        <v>308</v>
      </c>
      <c r="C3652" s="4" t="s">
        <v>1566</v>
      </c>
      <c r="D3652" s="4" t="s">
        <v>1567</v>
      </c>
      <c r="E3652" s="4" t="s">
        <v>90</v>
      </c>
      <c r="F3652" s="4">
        <v>0</v>
      </c>
      <c r="G3652" s="4">
        <v>0</v>
      </c>
      <c r="H3652" s="4">
        <v>1059</v>
      </c>
      <c r="I3652">
        <f t="shared" si="570"/>
        <v>1059</v>
      </c>
      <c r="J3652">
        <f t="shared" si="571"/>
        <v>0</v>
      </c>
      <c r="K3652">
        <f t="shared" si="572"/>
        <v>0</v>
      </c>
      <c r="L3652">
        <f t="shared" si="573"/>
        <v>1</v>
      </c>
      <c r="M3652">
        <f>I3652*Diccionario!$B$36</f>
        <v>2.3510007647058822</v>
      </c>
      <c r="N3652">
        <f>M3652*Diccionario!$B$37</f>
        <v>0.2374510772352941</v>
      </c>
      <c r="O3652">
        <f>N3652*Diccionario!$B$38</f>
        <v>3.5617661585294114E-2</v>
      </c>
      <c r="P3652">
        <f>O3652*Diccionario!$B$39</f>
        <v>3.2055895426764701E-2</v>
      </c>
      <c r="Q3652">
        <f>P3652*Diccionario!$B$40</f>
        <v>1.2822358170705881E-2</v>
      </c>
      <c r="R3652">
        <f>Q3652*Diccionario!$B$41</f>
        <v>8.3345328109588231E-3</v>
      </c>
      <c r="S3652">
        <f t="shared" si="574"/>
        <v>8.3345328109588231E-3</v>
      </c>
      <c r="T3652">
        <f>I3652*Diccionario!$B$36</f>
        <v>2.3510007647058822</v>
      </c>
      <c r="U3652">
        <f>T3652*Diccionario!$B$42</f>
        <v>0.2374510772352941</v>
      </c>
      <c r="V3652">
        <f>U3652*Diccionario!$B$43</f>
        <v>0.20183341564999999</v>
      </c>
      <c r="W3652">
        <f>V3652*Diccionario!$B$44</f>
        <v>3.83483489735E-2</v>
      </c>
      <c r="X3652">
        <f>W3652*Diccionario!$B$45</f>
        <v>1.4955856099665E-2</v>
      </c>
      <c r="Y3652">
        <f>X3652*Diccionario!$B$46</f>
        <v>1.3310711928701851E-2</v>
      </c>
      <c r="Z3652">
        <f>Y3652*Diccionario!$B$47</f>
        <v>4.9249634136196846E-3</v>
      </c>
      <c r="AA3652">
        <f>Z3652*Diccionario!$B$48</f>
        <v>4.9249634136196846E-3</v>
      </c>
      <c r="AB3652">
        <f>AA3652*Diccionario!$B$49</f>
        <v>3.6937225602147634E-3</v>
      </c>
      <c r="AC3652">
        <f t="shared" si="575"/>
        <v>3.6937225602147634E-3</v>
      </c>
      <c r="AD3652">
        <f t="shared" si="576"/>
        <v>1.2028255371173587E-2</v>
      </c>
      <c r="AE3652">
        <f t="shared" si="577"/>
        <v>2.0156552651637332E-5</v>
      </c>
      <c r="AF3652" t="e">
        <f ca="1">IF(AD3652="","",_xludf.RANK.EQ(AD3652,$AD$2:$AD$5513,0))</f>
        <v>#NAME?</v>
      </c>
      <c r="AH3652" t="str">
        <f t="shared" si="578"/>
        <v>Baja</v>
      </c>
      <c r="AI3652" t="s">
        <v>153</v>
      </c>
      <c r="AJ3652" t="str">
        <f>IFERROR(VLOOKUP(B3652,Maestro_Regionales!$A$2:$B$35,2,FALSE),"Otras zonas")</f>
        <v>Suroccidente</v>
      </c>
      <c r="AK3652" t="str">
        <f t="shared" si="579"/>
        <v>REGIMEN DE EXCEPCION | Suroccidente</v>
      </c>
    </row>
    <row r="3653" spans="1:37">
      <c r="A3653" s="4" t="s">
        <v>1556</v>
      </c>
      <c r="B3653" s="4" t="s">
        <v>308</v>
      </c>
      <c r="C3653" s="4" t="s">
        <v>1566</v>
      </c>
      <c r="D3653" s="4" t="s">
        <v>1567</v>
      </c>
      <c r="E3653" s="4" t="s">
        <v>87</v>
      </c>
      <c r="F3653" s="4">
        <v>467</v>
      </c>
      <c r="G3653" s="4">
        <v>327</v>
      </c>
      <c r="H3653" s="4">
        <v>0</v>
      </c>
      <c r="I3653">
        <f t="shared" si="570"/>
        <v>794</v>
      </c>
      <c r="J3653">
        <f t="shared" si="571"/>
        <v>0.58816120906801006</v>
      </c>
      <c r="K3653">
        <f t="shared" si="572"/>
        <v>0.41183879093198994</v>
      </c>
      <c r="L3653">
        <f t="shared" si="573"/>
        <v>0</v>
      </c>
      <c r="M3653">
        <f>I3653*Diccionario!$B$36</f>
        <v>1.7626955686274508</v>
      </c>
      <c r="N3653">
        <f>M3653*Diccionario!$B$37</f>
        <v>0.17803225243137255</v>
      </c>
      <c r="O3653">
        <f>N3653*Diccionario!$B$38</f>
        <v>2.6704837864705882E-2</v>
      </c>
      <c r="P3653">
        <f>O3653*Diccionario!$B$39</f>
        <v>2.4034354078235294E-2</v>
      </c>
      <c r="Q3653">
        <f>P3653*Diccionario!$B$40</f>
        <v>9.613741631294118E-3</v>
      </c>
      <c r="R3653">
        <f>Q3653*Diccionario!$B$41</f>
        <v>6.2489320603411769E-3</v>
      </c>
      <c r="S3653">
        <f t="shared" si="574"/>
        <v>6.2489320603411769E-3</v>
      </c>
      <c r="T3653">
        <f>I3653*Diccionario!$B$36</f>
        <v>1.7626955686274508</v>
      </c>
      <c r="U3653">
        <f>T3653*Diccionario!$B$42</f>
        <v>0.17803225243137255</v>
      </c>
      <c r="V3653">
        <f>U3653*Diccionario!$B$43</f>
        <v>0.15132741456666665</v>
      </c>
      <c r="W3653">
        <f>V3653*Diccionario!$B$44</f>
        <v>2.8752208767666664E-2</v>
      </c>
      <c r="X3653">
        <f>W3653*Diccionario!$B$45</f>
        <v>1.121336141939E-2</v>
      </c>
      <c r="Y3653">
        <f>X3653*Diccionario!$B$46</f>
        <v>9.9798916632570997E-3</v>
      </c>
      <c r="Z3653">
        <f>Y3653*Diccionario!$B$47</f>
        <v>3.6925599154051269E-3</v>
      </c>
      <c r="AA3653">
        <f>Z3653*Diccionario!$B$48</f>
        <v>3.6925599154051269E-3</v>
      </c>
      <c r="AB3653">
        <f>AA3653*Diccionario!$B$49</f>
        <v>2.7694199365538453E-3</v>
      </c>
      <c r="AC3653">
        <f t="shared" si="575"/>
        <v>2.7694199365538453E-3</v>
      </c>
      <c r="AD3653">
        <f t="shared" si="576"/>
        <v>9.0183519968950222E-3</v>
      </c>
      <c r="AE3653">
        <f t="shared" si="577"/>
        <v>1.5112656095750749E-5</v>
      </c>
      <c r="AF3653" t="e">
        <f ca="1">IF(AD3653="","",_xludf.RANK.EQ(AD3653,$AD$2:$AD$5513,0))</f>
        <v>#NAME?</v>
      </c>
      <c r="AH3653" t="str">
        <f t="shared" si="578"/>
        <v>Baja</v>
      </c>
      <c r="AI3653" t="s">
        <v>153</v>
      </c>
      <c r="AJ3653" t="str">
        <f>IFERROR(VLOOKUP(B3653,Maestro_Regionales!$A$2:$B$35,2,FALSE),"Otras zonas")</f>
        <v>Suroccidente</v>
      </c>
      <c r="AK3653" t="str">
        <f t="shared" si="579"/>
        <v>NUEVA EPS | Suroccidente</v>
      </c>
    </row>
    <row r="3654" spans="1:37">
      <c r="A3654" s="4" t="s">
        <v>1556</v>
      </c>
      <c r="B3654" s="4" t="s">
        <v>308</v>
      </c>
      <c r="C3654" s="4" t="s">
        <v>1566</v>
      </c>
      <c r="D3654" s="4" t="s">
        <v>1567</v>
      </c>
      <c r="E3654" s="4" t="s">
        <v>86</v>
      </c>
      <c r="F3654" s="4">
        <v>0</v>
      </c>
      <c r="G3654" s="4">
        <v>1</v>
      </c>
      <c r="H3654" s="4">
        <v>0</v>
      </c>
      <c r="I3654">
        <f t="shared" si="570"/>
        <v>1</v>
      </c>
      <c r="J3654">
        <f t="shared" si="571"/>
        <v>0</v>
      </c>
      <c r="K3654">
        <f t="shared" si="572"/>
        <v>1</v>
      </c>
      <c r="L3654">
        <f t="shared" si="573"/>
        <v>0</v>
      </c>
      <c r="M3654">
        <f>I3654*Diccionario!$B$36</f>
        <v>2.2200196078431371E-3</v>
      </c>
      <c r="N3654">
        <f>M3654*Diccionario!$B$37</f>
        <v>2.2422198039215687E-4</v>
      </c>
      <c r="O3654">
        <f>N3654*Diccionario!$B$38</f>
        <v>3.3633297058823532E-5</v>
      </c>
      <c r="P3654">
        <f>O3654*Diccionario!$B$39</f>
        <v>3.026996735294118E-5</v>
      </c>
      <c r="Q3654">
        <f>P3654*Diccionario!$B$40</f>
        <v>1.2107986941176473E-5</v>
      </c>
      <c r="R3654">
        <f>Q3654*Diccionario!$B$41</f>
        <v>7.870191511764708E-6</v>
      </c>
      <c r="S3654">
        <f t="shared" si="574"/>
        <v>7.870191511764708E-6</v>
      </c>
      <c r="T3654">
        <f>I3654*Diccionario!$B$36</f>
        <v>2.2200196078431371E-3</v>
      </c>
      <c r="U3654">
        <f>T3654*Diccionario!$B$42</f>
        <v>2.2422198039215687E-4</v>
      </c>
      <c r="V3654">
        <f>U3654*Diccionario!$B$43</f>
        <v>1.9058868333333333E-4</v>
      </c>
      <c r="W3654">
        <f>V3654*Diccionario!$B$44</f>
        <v>3.6211849833333333E-5</v>
      </c>
      <c r="X3654">
        <f>W3654*Diccionario!$B$45</f>
        <v>1.4122621435000001E-5</v>
      </c>
      <c r="Y3654">
        <f>X3654*Diccionario!$B$46</f>
        <v>1.256913307715E-5</v>
      </c>
      <c r="Z3654">
        <f>Y3654*Diccionario!$B$47</f>
        <v>4.6505792385454997E-6</v>
      </c>
      <c r="AA3654">
        <f>Z3654*Diccionario!$B$48</f>
        <v>4.6505792385454997E-6</v>
      </c>
      <c r="AB3654">
        <f>AA3654*Diccionario!$B$49</f>
        <v>3.4879344289091247E-6</v>
      </c>
      <c r="AC3654">
        <f t="shared" si="575"/>
        <v>3.4879344289091247E-6</v>
      </c>
      <c r="AD3654">
        <f t="shared" si="576"/>
        <v>1.1358125940673833E-5</v>
      </c>
      <c r="AE3654">
        <f t="shared" si="577"/>
        <v>1.9033571909005983E-8</v>
      </c>
      <c r="AF3654" t="e">
        <f ca="1">IF(AD3654="","",_xludf.RANK.EQ(AD3654,$AD$2:$AD$5513,0))</f>
        <v>#NAME?</v>
      </c>
      <c r="AH3654" t="str">
        <f t="shared" si="578"/>
        <v>Baja</v>
      </c>
      <c r="AI3654" t="s">
        <v>153</v>
      </c>
      <c r="AJ3654" t="str">
        <f>IFERROR(VLOOKUP(B3654,Maestro_Regionales!$A$2:$B$35,2,FALSE),"Otras zonas")</f>
        <v>Suroccidente</v>
      </c>
      <c r="AK3654" t="str">
        <f t="shared" si="579"/>
        <v>EPS SANITAS | Suroccidente</v>
      </c>
    </row>
    <row r="3655" spans="1:37">
      <c r="A3655" s="4" t="s">
        <v>1556</v>
      </c>
      <c r="B3655" s="4" t="s">
        <v>308</v>
      </c>
      <c r="C3655" s="4" t="s">
        <v>1568</v>
      </c>
      <c r="D3655" s="4" t="s">
        <v>526</v>
      </c>
      <c r="E3655" s="4" t="s">
        <v>852</v>
      </c>
      <c r="F3655" s="4">
        <v>107</v>
      </c>
      <c r="G3655" s="4">
        <v>2920</v>
      </c>
      <c r="H3655" s="4">
        <v>0</v>
      </c>
      <c r="I3655">
        <f t="shared" si="570"/>
        <v>3027</v>
      </c>
      <c r="J3655">
        <f t="shared" si="571"/>
        <v>3.5348529897588368E-2</v>
      </c>
      <c r="K3655">
        <f t="shared" si="572"/>
        <v>0.96465147010241159</v>
      </c>
      <c r="L3655">
        <f t="shared" si="573"/>
        <v>0</v>
      </c>
      <c r="M3655">
        <f>I3655*Diccionario!$B$36</f>
        <v>6.7199993529411763</v>
      </c>
      <c r="N3655">
        <f>M3655*Diccionario!$B$37</f>
        <v>0.67871993464705882</v>
      </c>
      <c r="O3655">
        <f>N3655*Diccionario!$B$38</f>
        <v>0.10180799019705881</v>
      </c>
      <c r="P3655">
        <f>O3655*Diccionario!$B$39</f>
        <v>9.1627191177352935E-2</v>
      </c>
      <c r="Q3655">
        <f>P3655*Diccionario!$B$40</f>
        <v>3.6650876470941174E-2</v>
      </c>
      <c r="R3655">
        <f>Q3655*Diccionario!$B$41</f>
        <v>2.3823069706111765E-2</v>
      </c>
      <c r="S3655">
        <f t="shared" si="574"/>
        <v>2.3823069706111765E-2</v>
      </c>
      <c r="T3655">
        <f>I3655*Diccionario!$B$36</f>
        <v>6.7199993529411763</v>
      </c>
      <c r="U3655">
        <f>T3655*Diccionario!$B$42</f>
        <v>0.67871993464705882</v>
      </c>
      <c r="V3655">
        <f>U3655*Diccionario!$B$43</f>
        <v>0.57691194444999994</v>
      </c>
      <c r="W3655">
        <f>V3655*Diccionario!$B$44</f>
        <v>0.10961326944549998</v>
      </c>
      <c r="X3655">
        <f>W3655*Diccionario!$B$45</f>
        <v>4.2749175083744997E-2</v>
      </c>
      <c r="Y3655">
        <f>X3655*Diccionario!$B$46</f>
        <v>3.8046765824533049E-2</v>
      </c>
      <c r="Z3655">
        <f>Y3655*Diccionario!$B$47</f>
        <v>1.4077303355077227E-2</v>
      </c>
      <c r="AA3655">
        <f>Z3655*Diccionario!$B$48</f>
        <v>1.4077303355077227E-2</v>
      </c>
      <c r="AB3655">
        <f>AA3655*Diccionario!$B$49</f>
        <v>1.055797751630792E-2</v>
      </c>
      <c r="AC3655">
        <f t="shared" si="575"/>
        <v>1.055797751630792E-2</v>
      </c>
      <c r="AD3655">
        <f t="shared" si="576"/>
        <v>3.4381047222419685E-2</v>
      </c>
      <c r="AE3655">
        <f t="shared" si="577"/>
        <v>5.7614622168561097E-5</v>
      </c>
      <c r="AF3655" t="e">
        <f ca="1">IF(AD3655="","",_xludf.RANK.EQ(AD3655,$AD$2:$AD$5513,0))</f>
        <v>#NAME?</v>
      </c>
      <c r="AH3655" t="str">
        <f t="shared" si="578"/>
        <v>Baja</v>
      </c>
      <c r="AI3655" t="s">
        <v>153</v>
      </c>
      <c r="AJ3655" t="str">
        <f>IFERROR(VLOOKUP(B3655,Maestro_Regionales!$A$2:$B$35,2,FALSE),"Otras zonas")</f>
        <v>Suroccidente</v>
      </c>
      <c r="AK3655" t="str">
        <f t="shared" si="579"/>
        <v>EMSSANAR EPS | Suroccidente</v>
      </c>
    </row>
    <row r="3656" spans="1:37">
      <c r="A3656" s="4" t="s">
        <v>1556</v>
      </c>
      <c r="B3656" s="4" t="s">
        <v>308</v>
      </c>
      <c r="C3656" s="4" t="s">
        <v>1568</v>
      </c>
      <c r="D3656" s="4" t="s">
        <v>526</v>
      </c>
      <c r="E3656" s="4" t="s">
        <v>86</v>
      </c>
      <c r="F3656" s="4">
        <v>176</v>
      </c>
      <c r="G3656" s="4">
        <v>1349</v>
      </c>
      <c r="H3656" s="4">
        <v>0</v>
      </c>
      <c r="I3656">
        <f t="shared" si="570"/>
        <v>1525</v>
      </c>
      <c r="J3656">
        <f t="shared" si="571"/>
        <v>0.11540983606557377</v>
      </c>
      <c r="K3656">
        <f t="shared" si="572"/>
        <v>0.88459016393442624</v>
      </c>
      <c r="L3656">
        <f t="shared" si="573"/>
        <v>0</v>
      </c>
      <c r="M3656">
        <f>I3656*Diccionario!$B$36</f>
        <v>3.3855299019607838</v>
      </c>
      <c r="N3656">
        <f>M3656*Diccionario!$B$37</f>
        <v>0.34193852009803921</v>
      </c>
      <c r="O3656">
        <f>N3656*Diccionario!$B$38</f>
        <v>5.1290778014705878E-2</v>
      </c>
      <c r="P3656">
        <f>O3656*Diccionario!$B$39</f>
        <v>4.616170021323529E-2</v>
      </c>
      <c r="Q3656">
        <f>P3656*Diccionario!$B$40</f>
        <v>1.8464680085294116E-2</v>
      </c>
      <c r="R3656">
        <f>Q3656*Diccionario!$B$41</f>
        <v>1.2002042055441175E-2</v>
      </c>
      <c r="S3656">
        <f t="shared" si="574"/>
        <v>1.2002042055441175E-2</v>
      </c>
      <c r="T3656">
        <f>I3656*Diccionario!$B$36</f>
        <v>3.3855299019607838</v>
      </c>
      <c r="U3656">
        <f>T3656*Diccionario!$B$42</f>
        <v>0.34193852009803921</v>
      </c>
      <c r="V3656">
        <f>U3656*Diccionario!$B$43</f>
        <v>0.29064774208333333</v>
      </c>
      <c r="W3656">
        <f>V3656*Diccionario!$B$44</f>
        <v>5.5223070995833332E-2</v>
      </c>
      <c r="X3656">
        <f>W3656*Diccionario!$B$45</f>
        <v>2.1536997688375002E-2</v>
      </c>
      <c r="Y3656">
        <f>X3656*Diccionario!$B$46</f>
        <v>1.9167927942653751E-2</v>
      </c>
      <c r="Z3656">
        <f>Y3656*Diccionario!$B$47</f>
        <v>7.0921333387818876E-3</v>
      </c>
      <c r="AA3656">
        <f>Z3656*Diccionario!$B$48</f>
        <v>7.0921333387818876E-3</v>
      </c>
      <c r="AB3656">
        <f>AA3656*Diccionario!$B$49</f>
        <v>5.3191000040864155E-3</v>
      </c>
      <c r="AC3656">
        <f t="shared" si="575"/>
        <v>5.3191000040864155E-3</v>
      </c>
      <c r="AD3656">
        <f t="shared" si="576"/>
        <v>1.7321142059527589E-2</v>
      </c>
      <c r="AE3656">
        <f t="shared" si="577"/>
        <v>2.9026197161234112E-5</v>
      </c>
      <c r="AF3656" t="e">
        <f ca="1">IF(AD3656="","",_xludf.RANK.EQ(AD3656,$AD$2:$AD$5513,0))</f>
        <v>#NAME?</v>
      </c>
      <c r="AH3656" t="str">
        <f t="shared" si="578"/>
        <v>Baja</v>
      </c>
      <c r="AI3656" t="s">
        <v>153</v>
      </c>
      <c r="AJ3656" t="str">
        <f>IFERROR(VLOOKUP(B3656,Maestro_Regionales!$A$2:$B$35,2,FALSE),"Otras zonas")</f>
        <v>Suroccidente</v>
      </c>
      <c r="AK3656" t="str">
        <f t="shared" si="579"/>
        <v>EPS SANITAS | Suroccidente</v>
      </c>
    </row>
    <row r="3657" spans="1:37">
      <c r="A3657" s="4" t="s">
        <v>1556</v>
      </c>
      <c r="B3657" s="4" t="s">
        <v>308</v>
      </c>
      <c r="C3657" s="4" t="s">
        <v>1568</v>
      </c>
      <c r="D3657" s="4" t="s">
        <v>526</v>
      </c>
      <c r="E3657" s="4" t="s">
        <v>90</v>
      </c>
      <c r="F3657" s="4">
        <v>0</v>
      </c>
      <c r="G3657" s="4">
        <v>0</v>
      </c>
      <c r="H3657" s="4">
        <v>168</v>
      </c>
      <c r="I3657">
        <f t="shared" si="570"/>
        <v>168</v>
      </c>
      <c r="J3657">
        <f t="shared" si="571"/>
        <v>0</v>
      </c>
      <c r="K3657">
        <f t="shared" si="572"/>
        <v>0</v>
      </c>
      <c r="L3657">
        <f t="shared" si="573"/>
        <v>1</v>
      </c>
      <c r="M3657">
        <f>I3657*Diccionario!$B$36</f>
        <v>0.37296329411764706</v>
      </c>
      <c r="N3657">
        <f>M3657*Diccionario!$B$37</f>
        <v>3.7669292705882353E-2</v>
      </c>
      <c r="O3657">
        <f>N3657*Diccionario!$B$38</f>
        <v>5.6503939058823527E-3</v>
      </c>
      <c r="P3657">
        <f>O3657*Diccionario!$B$39</f>
        <v>5.0853545152941175E-3</v>
      </c>
      <c r="Q3657">
        <f>P3657*Diccionario!$B$40</f>
        <v>2.0341418061176472E-3</v>
      </c>
      <c r="R3657">
        <f>Q3657*Diccionario!$B$41</f>
        <v>1.3221921739764706E-3</v>
      </c>
      <c r="S3657">
        <f t="shared" si="574"/>
        <v>1.3221921739764706E-3</v>
      </c>
      <c r="T3657">
        <f>I3657*Diccionario!$B$36</f>
        <v>0.37296329411764706</v>
      </c>
      <c r="U3657">
        <f>T3657*Diccionario!$B$42</f>
        <v>3.7669292705882353E-2</v>
      </c>
      <c r="V3657">
        <f>U3657*Diccionario!$B$43</f>
        <v>3.2018898800000001E-2</v>
      </c>
      <c r="W3657">
        <f>V3657*Diccionario!$B$44</f>
        <v>6.0835907720000002E-3</v>
      </c>
      <c r="X3657">
        <f>W3657*Diccionario!$B$45</f>
        <v>2.3726004010800003E-3</v>
      </c>
      <c r="Y3657">
        <f>X3657*Diccionario!$B$46</f>
        <v>2.1116143569612001E-3</v>
      </c>
      <c r="Z3657">
        <f>Y3657*Diccionario!$B$47</f>
        <v>7.81297312075644E-4</v>
      </c>
      <c r="AA3657">
        <f>Z3657*Diccionario!$B$48</f>
        <v>7.81297312075644E-4</v>
      </c>
      <c r="AB3657">
        <f>AA3657*Diccionario!$B$49</f>
        <v>5.8597298405673294E-4</v>
      </c>
      <c r="AC3657">
        <f t="shared" si="575"/>
        <v>5.8597298405673294E-4</v>
      </c>
      <c r="AD3657">
        <f t="shared" si="576"/>
        <v>1.9081651580332036E-3</v>
      </c>
      <c r="AE3657">
        <f t="shared" si="577"/>
        <v>3.1976400807130046E-6</v>
      </c>
      <c r="AF3657" t="e">
        <f ca="1">IF(AD3657="","",_xludf.RANK.EQ(AD3657,$AD$2:$AD$5513,0))</f>
        <v>#NAME?</v>
      </c>
      <c r="AH3657" t="str">
        <f t="shared" si="578"/>
        <v>Baja</v>
      </c>
      <c r="AI3657" t="s">
        <v>153</v>
      </c>
      <c r="AJ3657" t="str">
        <f>IFERROR(VLOOKUP(B3657,Maestro_Regionales!$A$2:$B$35,2,FALSE),"Otras zonas")</f>
        <v>Suroccidente</v>
      </c>
      <c r="AK3657" t="str">
        <f t="shared" si="579"/>
        <v>REGIMEN DE EXCEPCION | Suroccidente</v>
      </c>
    </row>
    <row r="3658" spans="1:37">
      <c r="A3658" s="4" t="s">
        <v>1556</v>
      </c>
      <c r="B3658" s="4" t="s">
        <v>308</v>
      </c>
      <c r="C3658" s="4" t="s">
        <v>1568</v>
      </c>
      <c r="D3658" s="4" t="s">
        <v>526</v>
      </c>
      <c r="E3658" s="4" t="s">
        <v>87</v>
      </c>
      <c r="F3658" s="4">
        <v>75</v>
      </c>
      <c r="G3658" s="4">
        <v>54</v>
      </c>
      <c r="H3658" s="4">
        <v>0</v>
      </c>
      <c r="I3658">
        <f t="shared" si="570"/>
        <v>129</v>
      </c>
      <c r="J3658">
        <f t="shared" si="571"/>
        <v>0.58139534883720934</v>
      </c>
      <c r="K3658">
        <f t="shared" si="572"/>
        <v>0.41860465116279072</v>
      </c>
      <c r="L3658">
        <f t="shared" si="573"/>
        <v>0</v>
      </c>
      <c r="M3658">
        <f>I3658*Diccionario!$B$36</f>
        <v>0.28638252941176467</v>
      </c>
      <c r="N3658">
        <f>M3658*Diccionario!$B$37</f>
        <v>2.8924635470588236E-2</v>
      </c>
      <c r="O3658">
        <f>N3658*Diccionario!$B$38</f>
        <v>4.3386953205882348E-3</v>
      </c>
      <c r="P3658">
        <f>O3658*Diccionario!$B$39</f>
        <v>3.9048257885294113E-3</v>
      </c>
      <c r="Q3658">
        <f>P3658*Diccionario!$B$40</f>
        <v>1.5619303154117646E-3</v>
      </c>
      <c r="R3658">
        <f>Q3658*Diccionario!$B$41</f>
        <v>1.0152547050176471E-3</v>
      </c>
      <c r="S3658">
        <f t="shared" si="574"/>
        <v>1.0152547050176471E-3</v>
      </c>
      <c r="T3658">
        <f>I3658*Diccionario!$B$36</f>
        <v>0.28638252941176467</v>
      </c>
      <c r="U3658">
        <f>T3658*Diccionario!$B$42</f>
        <v>2.8924635470588236E-2</v>
      </c>
      <c r="V3658">
        <f>U3658*Diccionario!$B$43</f>
        <v>2.4585940149999999E-2</v>
      </c>
      <c r="W3658">
        <f>V3658*Diccionario!$B$44</f>
        <v>4.6713286285000001E-3</v>
      </c>
      <c r="X3658">
        <f>W3658*Diccionario!$B$45</f>
        <v>1.821818165115E-3</v>
      </c>
      <c r="Y3658">
        <f>X3658*Diccionario!$B$46</f>
        <v>1.6214181669523501E-3</v>
      </c>
      <c r="Z3658">
        <f>Y3658*Diccionario!$B$47</f>
        <v>5.9992472177236957E-4</v>
      </c>
      <c r="AA3658">
        <f>Z3658*Diccionario!$B$48</f>
        <v>5.9992472177236957E-4</v>
      </c>
      <c r="AB3658">
        <f>AA3658*Diccionario!$B$49</f>
        <v>4.4994354132927715E-4</v>
      </c>
      <c r="AC3658">
        <f t="shared" si="575"/>
        <v>4.4994354132927715E-4</v>
      </c>
      <c r="AD3658">
        <f t="shared" si="576"/>
        <v>1.4651982463469242E-3</v>
      </c>
      <c r="AE3658">
        <f t="shared" si="577"/>
        <v>2.4553307762617712E-6</v>
      </c>
      <c r="AF3658" t="e">
        <f ca="1">IF(AD3658="","",_xludf.RANK.EQ(AD3658,$AD$2:$AD$5513,0))</f>
        <v>#NAME?</v>
      </c>
      <c r="AH3658" t="str">
        <f t="shared" si="578"/>
        <v>Baja</v>
      </c>
      <c r="AI3658" t="s">
        <v>153</v>
      </c>
      <c r="AJ3658" t="str">
        <f>IFERROR(VLOOKUP(B3658,Maestro_Regionales!$A$2:$B$35,2,FALSE),"Otras zonas")</f>
        <v>Suroccidente</v>
      </c>
      <c r="AK3658" t="str">
        <f t="shared" si="579"/>
        <v>NUEVA EPS | Suroccidente</v>
      </c>
    </row>
    <row r="3659" spans="1:37">
      <c r="A3659" s="4" t="s">
        <v>1556</v>
      </c>
      <c r="B3659" s="4" t="s">
        <v>308</v>
      </c>
      <c r="C3659" s="4" t="s">
        <v>1569</v>
      </c>
      <c r="D3659" s="4" t="s">
        <v>1570</v>
      </c>
      <c r="E3659" s="4" t="s">
        <v>852</v>
      </c>
      <c r="F3659" s="4">
        <v>401</v>
      </c>
      <c r="G3659" s="4">
        <v>12379</v>
      </c>
      <c r="H3659" s="4">
        <v>0</v>
      </c>
      <c r="I3659">
        <f t="shared" si="570"/>
        <v>12780</v>
      </c>
      <c r="J3659">
        <f t="shared" si="571"/>
        <v>3.137715179968701E-2</v>
      </c>
      <c r="K3659">
        <f t="shared" si="572"/>
        <v>0.96862284820031297</v>
      </c>
      <c r="L3659">
        <f t="shared" si="573"/>
        <v>0</v>
      </c>
      <c r="M3659">
        <f>I3659*Diccionario!$B$36</f>
        <v>28.371850588235294</v>
      </c>
      <c r="N3659">
        <f>M3659*Diccionario!$B$37</f>
        <v>2.8655569094117648</v>
      </c>
      <c r="O3659">
        <f>N3659*Diccionario!$B$38</f>
        <v>0.42983353641176469</v>
      </c>
      <c r="P3659">
        <f>O3659*Diccionario!$B$39</f>
        <v>0.38685018277058825</v>
      </c>
      <c r="Q3659">
        <f>P3659*Diccionario!$B$40</f>
        <v>0.15474007310823532</v>
      </c>
      <c r="R3659">
        <f>Q3659*Diccionario!$B$41</f>
        <v>0.10058104752035296</v>
      </c>
      <c r="S3659">
        <f t="shared" si="574"/>
        <v>0.10058104752035296</v>
      </c>
      <c r="T3659">
        <f>I3659*Diccionario!$B$36</f>
        <v>28.371850588235294</v>
      </c>
      <c r="U3659">
        <f>T3659*Diccionario!$B$42</f>
        <v>2.8655569094117648</v>
      </c>
      <c r="V3659">
        <f>U3659*Diccionario!$B$43</f>
        <v>2.4357233730000001</v>
      </c>
      <c r="W3659">
        <f>V3659*Diccionario!$B$44</f>
        <v>0.46278744087000001</v>
      </c>
      <c r="X3659">
        <f>W3659*Diccionario!$B$45</f>
        <v>0.18048710193930001</v>
      </c>
      <c r="Y3659">
        <f>X3659*Diccionario!$B$46</f>
        <v>0.160633520725977</v>
      </c>
      <c r="Z3659">
        <f>Y3659*Diccionario!$B$47</f>
        <v>5.943440266861149E-2</v>
      </c>
      <c r="AA3659">
        <f>Z3659*Diccionario!$B$48</f>
        <v>5.943440266861149E-2</v>
      </c>
      <c r="AB3659">
        <f>AA3659*Diccionario!$B$49</f>
        <v>4.4575802001458616E-2</v>
      </c>
      <c r="AC3659">
        <f t="shared" si="575"/>
        <v>4.4575802001458616E-2</v>
      </c>
      <c r="AD3659">
        <f t="shared" si="576"/>
        <v>0.14515684952181157</v>
      </c>
      <c r="AE3659">
        <f t="shared" si="577"/>
        <v>2.4324904899709643E-4</v>
      </c>
      <c r="AF3659" t="e">
        <f ca="1">IF(AD3659="","",_xludf.RANK.EQ(AD3659,$AD$2:$AD$5513,0))</f>
        <v>#NAME?</v>
      </c>
      <c r="AH3659" t="str">
        <f t="shared" si="578"/>
        <v>Media</v>
      </c>
      <c r="AI3659" t="s">
        <v>153</v>
      </c>
      <c r="AJ3659" t="str">
        <f>IFERROR(VLOOKUP(B3659,Maestro_Regionales!$A$2:$B$35,2,FALSE),"Otras zonas")</f>
        <v>Suroccidente</v>
      </c>
      <c r="AK3659" t="str">
        <f t="shared" si="579"/>
        <v>EMSSANAR EPS | Suroccidente</v>
      </c>
    </row>
    <row r="3660" spans="1:37">
      <c r="A3660" s="4" t="s">
        <v>1556</v>
      </c>
      <c r="B3660" s="4" t="s">
        <v>308</v>
      </c>
      <c r="C3660" s="4" t="s">
        <v>1569</v>
      </c>
      <c r="D3660" s="4" t="s">
        <v>1570</v>
      </c>
      <c r="E3660" s="4" t="s">
        <v>86</v>
      </c>
      <c r="F3660" s="4">
        <v>465</v>
      </c>
      <c r="G3660" s="4">
        <v>4045</v>
      </c>
      <c r="H3660" s="4">
        <v>0</v>
      </c>
      <c r="I3660">
        <f t="shared" si="570"/>
        <v>4510</v>
      </c>
      <c r="J3660">
        <f t="shared" si="571"/>
        <v>0.10310421286031042</v>
      </c>
      <c r="K3660">
        <f t="shared" si="572"/>
        <v>0.89689578713968954</v>
      </c>
      <c r="L3660">
        <f t="shared" si="573"/>
        <v>0</v>
      </c>
      <c r="M3660">
        <f>I3660*Diccionario!$B$36</f>
        <v>10.012288431372548</v>
      </c>
      <c r="N3660">
        <f>M3660*Diccionario!$B$37</f>
        <v>1.0112411315686274</v>
      </c>
      <c r="O3660">
        <f>N3660*Diccionario!$B$38</f>
        <v>0.15168616973529411</v>
      </c>
      <c r="P3660">
        <f>O3660*Diccionario!$B$39</f>
        <v>0.13651755276176469</v>
      </c>
      <c r="Q3660">
        <f>P3660*Diccionario!$B$40</f>
        <v>5.4607021104705881E-2</v>
      </c>
      <c r="R3660">
        <f>Q3660*Diccionario!$B$41</f>
        <v>3.5494563718058827E-2</v>
      </c>
      <c r="S3660">
        <f t="shared" si="574"/>
        <v>3.5494563718058827E-2</v>
      </c>
      <c r="T3660">
        <f>I3660*Diccionario!$B$36</f>
        <v>10.012288431372548</v>
      </c>
      <c r="U3660">
        <f>T3660*Diccionario!$B$42</f>
        <v>1.0112411315686274</v>
      </c>
      <c r="V3660">
        <f>U3660*Diccionario!$B$43</f>
        <v>0.85955496183333324</v>
      </c>
      <c r="W3660">
        <f>V3660*Diccionario!$B$44</f>
        <v>0.16331544274833332</v>
      </c>
      <c r="X3660">
        <f>W3660*Diccionario!$B$45</f>
        <v>6.3693022671849994E-2</v>
      </c>
      <c r="Y3660">
        <f>X3660*Diccionario!$B$46</f>
        <v>5.6686790177946499E-2</v>
      </c>
      <c r="Z3660">
        <f>Y3660*Diccionario!$B$47</f>
        <v>2.0974112365840205E-2</v>
      </c>
      <c r="AA3660">
        <f>Z3660*Diccionario!$B$48</f>
        <v>2.0974112365840205E-2</v>
      </c>
      <c r="AB3660">
        <f>AA3660*Diccionario!$B$49</f>
        <v>1.5730584274380153E-2</v>
      </c>
      <c r="AC3660">
        <f t="shared" si="575"/>
        <v>1.5730584274380153E-2</v>
      </c>
      <c r="AD3660">
        <f t="shared" si="576"/>
        <v>5.1225147992438977E-2</v>
      </c>
      <c r="AE3660">
        <f t="shared" si="577"/>
        <v>8.5841409309616969E-5</v>
      </c>
      <c r="AF3660" t="e">
        <f ca="1">IF(AD3660="","",_xludf.RANK.EQ(AD3660,$AD$2:$AD$5513,0))</f>
        <v>#NAME?</v>
      </c>
      <c r="AH3660" t="str">
        <f t="shared" si="578"/>
        <v>Baja</v>
      </c>
      <c r="AI3660" t="s">
        <v>153</v>
      </c>
      <c r="AJ3660" t="str">
        <f>IFERROR(VLOOKUP(B3660,Maestro_Regionales!$A$2:$B$35,2,FALSE),"Otras zonas")</f>
        <v>Suroccidente</v>
      </c>
      <c r="AK3660" t="str">
        <f t="shared" si="579"/>
        <v>EPS SANITAS | Suroccidente</v>
      </c>
    </row>
    <row r="3661" spans="1:37">
      <c r="A3661" s="4" t="s">
        <v>1556</v>
      </c>
      <c r="B3661" s="4" t="s">
        <v>308</v>
      </c>
      <c r="C3661" s="4" t="s">
        <v>1569</v>
      </c>
      <c r="D3661" s="4" t="s">
        <v>1570</v>
      </c>
      <c r="E3661" s="4" t="s">
        <v>87</v>
      </c>
      <c r="F3661" s="4">
        <v>505</v>
      </c>
      <c r="G3661" s="4">
        <v>1309</v>
      </c>
      <c r="H3661" s="4">
        <v>0</v>
      </c>
      <c r="I3661">
        <f t="shared" si="570"/>
        <v>1814</v>
      </c>
      <c r="J3661">
        <f t="shared" si="571"/>
        <v>0.27839029768467477</v>
      </c>
      <c r="K3661">
        <f t="shared" si="572"/>
        <v>0.72160970231532529</v>
      </c>
      <c r="L3661">
        <f t="shared" si="573"/>
        <v>0</v>
      </c>
      <c r="M3661">
        <f>I3661*Diccionario!$B$36</f>
        <v>4.0271155686274511</v>
      </c>
      <c r="N3661">
        <f>M3661*Diccionario!$B$37</f>
        <v>0.40673867243137257</v>
      </c>
      <c r="O3661">
        <f>N3661*Diccionario!$B$38</f>
        <v>6.101080086470588E-2</v>
      </c>
      <c r="P3661">
        <f>O3661*Diccionario!$B$39</f>
        <v>5.4909720778235291E-2</v>
      </c>
      <c r="Q3661">
        <f>P3661*Diccionario!$B$40</f>
        <v>2.1963888311294116E-2</v>
      </c>
      <c r="R3661">
        <f>Q3661*Diccionario!$B$41</f>
        <v>1.4276527402341177E-2</v>
      </c>
      <c r="S3661">
        <f t="shared" si="574"/>
        <v>1.4276527402341177E-2</v>
      </c>
      <c r="T3661">
        <f>I3661*Diccionario!$B$36</f>
        <v>4.0271155686274511</v>
      </c>
      <c r="U3661">
        <f>T3661*Diccionario!$B$42</f>
        <v>0.40673867243137257</v>
      </c>
      <c r="V3661">
        <f>U3661*Diccionario!$B$43</f>
        <v>0.34572787156666668</v>
      </c>
      <c r="W3661">
        <f>V3661*Diccionario!$B$44</f>
        <v>6.5688295597666674E-2</v>
      </c>
      <c r="X3661">
        <f>W3661*Diccionario!$B$45</f>
        <v>2.5618435283090005E-2</v>
      </c>
      <c r="Y3661">
        <f>X3661*Diccionario!$B$46</f>
        <v>2.2800407401950103E-2</v>
      </c>
      <c r="Z3661">
        <f>Y3661*Diccionario!$B$47</f>
        <v>8.4361507387215387E-3</v>
      </c>
      <c r="AA3661">
        <f>Z3661*Diccionario!$B$48</f>
        <v>8.4361507387215387E-3</v>
      </c>
      <c r="AB3661">
        <f>AA3661*Diccionario!$B$49</f>
        <v>6.327113054041154E-3</v>
      </c>
      <c r="AC3661">
        <f t="shared" si="575"/>
        <v>6.327113054041154E-3</v>
      </c>
      <c r="AD3661">
        <f t="shared" si="576"/>
        <v>2.0603640456382331E-2</v>
      </c>
      <c r="AE3661">
        <f t="shared" si="577"/>
        <v>3.4526899442936846E-5</v>
      </c>
      <c r="AF3661" t="e">
        <f ca="1">IF(AD3661="","",_xludf.RANK.EQ(AD3661,$AD$2:$AD$5513,0))</f>
        <v>#NAME?</v>
      </c>
      <c r="AH3661" t="str">
        <f t="shared" si="578"/>
        <v>Baja</v>
      </c>
      <c r="AI3661" t="s">
        <v>153</v>
      </c>
      <c r="AJ3661" t="str">
        <f>IFERROR(VLOOKUP(B3661,Maestro_Regionales!$A$2:$B$35,2,FALSE),"Otras zonas")</f>
        <v>Suroccidente</v>
      </c>
      <c r="AK3661" t="str">
        <f t="shared" si="579"/>
        <v>NUEVA EPS | Suroccidente</v>
      </c>
    </row>
    <row r="3662" spans="1:37">
      <c r="A3662" s="4" t="s">
        <v>1556</v>
      </c>
      <c r="B3662" s="4" t="s">
        <v>308</v>
      </c>
      <c r="C3662" s="4" t="s">
        <v>1569</v>
      </c>
      <c r="D3662" s="4" t="s">
        <v>1570</v>
      </c>
      <c r="E3662" s="4" t="s">
        <v>90</v>
      </c>
      <c r="F3662" s="4">
        <v>0</v>
      </c>
      <c r="G3662" s="4">
        <v>0</v>
      </c>
      <c r="H3662" s="4">
        <v>200</v>
      </c>
      <c r="I3662">
        <f t="shared" si="570"/>
        <v>200</v>
      </c>
      <c r="J3662">
        <f t="shared" si="571"/>
        <v>0</v>
      </c>
      <c r="K3662">
        <f t="shared" si="572"/>
        <v>0</v>
      </c>
      <c r="L3662">
        <f t="shared" si="573"/>
        <v>1</v>
      </c>
      <c r="M3662">
        <f>I3662*Diccionario!$B$36</f>
        <v>0.44400392156862745</v>
      </c>
      <c r="N3662">
        <f>M3662*Diccionario!$B$37</f>
        <v>4.4844396078431374E-2</v>
      </c>
      <c r="O3662">
        <f>N3662*Diccionario!$B$38</f>
        <v>6.7266594117647059E-3</v>
      </c>
      <c r="P3662">
        <f>O3662*Diccionario!$B$39</f>
        <v>6.0539934705882356E-3</v>
      </c>
      <c r="Q3662">
        <f>P3662*Diccionario!$B$40</f>
        <v>2.4215973882352943E-3</v>
      </c>
      <c r="R3662">
        <f>Q3662*Diccionario!$B$41</f>
        <v>1.5740383023529413E-3</v>
      </c>
      <c r="S3662">
        <f t="shared" si="574"/>
        <v>1.5740383023529413E-3</v>
      </c>
      <c r="T3662">
        <f>I3662*Diccionario!$B$36</f>
        <v>0.44400392156862745</v>
      </c>
      <c r="U3662">
        <f>T3662*Diccionario!$B$42</f>
        <v>4.4844396078431374E-2</v>
      </c>
      <c r="V3662">
        <f>U3662*Diccionario!$B$43</f>
        <v>3.8117736666666666E-2</v>
      </c>
      <c r="W3662">
        <f>V3662*Diccionario!$B$44</f>
        <v>7.2423699666666662E-3</v>
      </c>
      <c r="X3662">
        <f>W3662*Diccionario!$B$45</f>
        <v>2.8245242869999999E-3</v>
      </c>
      <c r="Y3662">
        <f>X3662*Diccionario!$B$46</f>
        <v>2.5138266154299998E-3</v>
      </c>
      <c r="Z3662">
        <f>Y3662*Diccionario!$B$47</f>
        <v>9.3011584770909988E-4</v>
      </c>
      <c r="AA3662">
        <f>Z3662*Diccionario!$B$48</f>
        <v>9.3011584770909988E-4</v>
      </c>
      <c r="AB3662">
        <f>AA3662*Diccionario!$B$49</f>
        <v>6.9758688578182488E-4</v>
      </c>
      <c r="AC3662">
        <f t="shared" si="575"/>
        <v>6.9758688578182488E-4</v>
      </c>
      <c r="AD3662">
        <f t="shared" si="576"/>
        <v>2.2716251881347662E-3</v>
      </c>
      <c r="AE3662">
        <f t="shared" si="577"/>
        <v>3.8067143818011961E-6</v>
      </c>
      <c r="AF3662" t="e">
        <f ca="1">IF(AD3662="","",_xludf.RANK.EQ(AD3662,$AD$2:$AD$5513,0))</f>
        <v>#NAME?</v>
      </c>
      <c r="AH3662" t="str">
        <f t="shared" si="578"/>
        <v>Baja</v>
      </c>
      <c r="AI3662" t="s">
        <v>153</v>
      </c>
      <c r="AJ3662" t="str">
        <f>IFERROR(VLOOKUP(B3662,Maestro_Regionales!$A$2:$B$35,2,FALSE),"Otras zonas")</f>
        <v>Suroccidente</v>
      </c>
      <c r="AK3662" t="str">
        <f t="shared" si="579"/>
        <v>REGIMEN DE EXCEPCION | Suroccidente</v>
      </c>
    </row>
    <row r="3663" spans="1:37">
      <c r="A3663" s="4" t="s">
        <v>1556</v>
      </c>
      <c r="B3663" s="4" t="s">
        <v>308</v>
      </c>
      <c r="C3663" s="4" t="s">
        <v>1571</v>
      </c>
      <c r="D3663" s="4" t="s">
        <v>1572</v>
      </c>
      <c r="E3663" s="4" t="s">
        <v>852</v>
      </c>
      <c r="F3663" s="4">
        <v>151</v>
      </c>
      <c r="G3663" s="4">
        <v>5310</v>
      </c>
      <c r="H3663" s="4">
        <v>0</v>
      </c>
      <c r="I3663">
        <f t="shared" si="570"/>
        <v>5461</v>
      </c>
      <c r="J3663">
        <f t="shared" si="571"/>
        <v>2.7650613440761765E-2</v>
      </c>
      <c r="K3663">
        <f t="shared" si="572"/>
        <v>0.97234938655923819</v>
      </c>
      <c r="L3663">
        <f t="shared" si="573"/>
        <v>0</v>
      </c>
      <c r="M3663">
        <f>I3663*Diccionario!$B$36</f>
        <v>12.123527078431371</v>
      </c>
      <c r="N3663">
        <f>M3663*Diccionario!$B$37</f>
        <v>1.2244762349215685</v>
      </c>
      <c r="O3663">
        <f>N3663*Diccionario!$B$38</f>
        <v>0.18367143523823529</v>
      </c>
      <c r="P3663">
        <f>O3663*Diccionario!$B$39</f>
        <v>0.16530429171441177</v>
      </c>
      <c r="Q3663">
        <f>P3663*Diccionario!$B$40</f>
        <v>6.6121716685764706E-2</v>
      </c>
      <c r="R3663">
        <f>Q3663*Diccionario!$B$41</f>
        <v>4.2979115845747061E-2</v>
      </c>
      <c r="S3663">
        <f t="shared" si="574"/>
        <v>4.2979115845747061E-2</v>
      </c>
      <c r="T3663">
        <f>I3663*Diccionario!$B$36</f>
        <v>12.123527078431371</v>
      </c>
      <c r="U3663">
        <f>T3663*Diccionario!$B$42</f>
        <v>1.2244762349215685</v>
      </c>
      <c r="V3663">
        <f>U3663*Diccionario!$B$43</f>
        <v>1.0408047996833332</v>
      </c>
      <c r="W3663">
        <f>V3663*Diccionario!$B$44</f>
        <v>0.1977529119398333</v>
      </c>
      <c r="X3663">
        <f>W3663*Diccionario!$B$45</f>
        <v>7.7123635656534989E-2</v>
      </c>
      <c r="Y3663">
        <f>X3663*Diccionario!$B$46</f>
        <v>6.8640035734316138E-2</v>
      </c>
      <c r="Z3663">
        <f>Y3663*Diccionario!$B$47</f>
        <v>2.5396813221696971E-2</v>
      </c>
      <c r="AA3663">
        <f>Z3663*Diccionario!$B$48</f>
        <v>2.5396813221696971E-2</v>
      </c>
      <c r="AB3663">
        <f>AA3663*Diccionario!$B$49</f>
        <v>1.9047609916272728E-2</v>
      </c>
      <c r="AC3663">
        <f t="shared" si="575"/>
        <v>1.9047609916272728E-2</v>
      </c>
      <c r="AD3663">
        <f t="shared" si="576"/>
        <v>6.2026725762019785E-2</v>
      </c>
      <c r="AE3663">
        <f t="shared" si="577"/>
        <v>1.0394233619508164E-4</v>
      </c>
      <c r="AF3663" t="e">
        <f ca="1">IF(AD3663="","",_xludf.RANK.EQ(AD3663,$AD$2:$AD$5513,0))</f>
        <v>#NAME?</v>
      </c>
      <c r="AH3663" t="str">
        <f t="shared" si="578"/>
        <v>Baja</v>
      </c>
      <c r="AI3663" t="s">
        <v>153</v>
      </c>
      <c r="AJ3663" t="str">
        <f>IFERROR(VLOOKUP(B3663,Maestro_Regionales!$A$2:$B$35,2,FALSE),"Otras zonas")</f>
        <v>Suroccidente</v>
      </c>
      <c r="AK3663" t="str">
        <f t="shared" si="579"/>
        <v>EMSSANAR EPS | Suroccidente</v>
      </c>
    </row>
    <row r="3664" spans="1:37">
      <c r="A3664" s="4" t="s">
        <v>1556</v>
      </c>
      <c r="B3664" s="4" t="s">
        <v>308</v>
      </c>
      <c r="C3664" s="4" t="s">
        <v>1571</v>
      </c>
      <c r="D3664" s="4" t="s">
        <v>1572</v>
      </c>
      <c r="E3664" s="4" t="s">
        <v>95</v>
      </c>
      <c r="F3664" s="4">
        <v>59</v>
      </c>
      <c r="G3664" s="4">
        <v>1682</v>
      </c>
      <c r="H3664" s="4">
        <v>0</v>
      </c>
      <c r="I3664">
        <f t="shared" si="570"/>
        <v>1741</v>
      </c>
      <c r="J3664">
        <f t="shared" si="571"/>
        <v>3.3888569787478458E-2</v>
      </c>
      <c r="K3664">
        <f t="shared" si="572"/>
        <v>0.96611143021252155</v>
      </c>
      <c r="L3664">
        <f t="shared" si="573"/>
        <v>0</v>
      </c>
      <c r="M3664">
        <f>I3664*Diccionario!$B$36</f>
        <v>3.8650541372549019</v>
      </c>
      <c r="N3664">
        <f>M3664*Diccionario!$B$37</f>
        <v>0.3903704678627451</v>
      </c>
      <c r="O3664">
        <f>N3664*Diccionario!$B$38</f>
        <v>5.8555570179411764E-2</v>
      </c>
      <c r="P3664">
        <f>O3664*Diccionario!$B$39</f>
        <v>5.2700013161470591E-2</v>
      </c>
      <c r="Q3664">
        <f>P3664*Diccionario!$B$40</f>
        <v>2.1080005264588239E-2</v>
      </c>
      <c r="R3664">
        <f>Q3664*Diccionario!$B$41</f>
        <v>1.3702003421982356E-2</v>
      </c>
      <c r="S3664">
        <f t="shared" si="574"/>
        <v>1.3702003421982356E-2</v>
      </c>
      <c r="T3664">
        <f>I3664*Diccionario!$B$36</f>
        <v>3.8650541372549019</v>
      </c>
      <c r="U3664">
        <f>T3664*Diccionario!$B$42</f>
        <v>0.3903704678627451</v>
      </c>
      <c r="V3664">
        <f>U3664*Diccionario!$B$43</f>
        <v>0.33181489768333333</v>
      </c>
      <c r="W3664">
        <f>V3664*Diccionario!$B$44</f>
        <v>6.3044830559833329E-2</v>
      </c>
      <c r="X3664">
        <f>W3664*Diccionario!$B$45</f>
        <v>2.4587483918334999E-2</v>
      </c>
      <c r="Y3664">
        <f>X3664*Diccionario!$B$46</f>
        <v>2.1882860687318147E-2</v>
      </c>
      <c r="Z3664">
        <f>Y3664*Diccionario!$B$47</f>
        <v>8.0966584543077143E-3</v>
      </c>
      <c r="AA3664">
        <f>Z3664*Diccionario!$B$48</f>
        <v>8.0966584543077143E-3</v>
      </c>
      <c r="AB3664">
        <f>AA3664*Diccionario!$B$49</f>
        <v>6.0724938407307853E-3</v>
      </c>
      <c r="AC3664">
        <f t="shared" si="575"/>
        <v>6.0724938407307853E-3</v>
      </c>
      <c r="AD3664">
        <f t="shared" si="576"/>
        <v>1.9774497262713141E-2</v>
      </c>
      <c r="AE3664">
        <f t="shared" si="577"/>
        <v>3.3137448693579414E-5</v>
      </c>
      <c r="AF3664" t="e">
        <f ca="1">IF(AD3664="","",_xludf.RANK.EQ(AD3664,$AD$2:$AD$5513,0))</f>
        <v>#NAME?</v>
      </c>
      <c r="AH3664" t="str">
        <f t="shared" si="578"/>
        <v>Baja</v>
      </c>
      <c r="AI3664" t="s">
        <v>153</v>
      </c>
      <c r="AJ3664" t="str">
        <f>IFERROR(VLOOKUP(B3664,Maestro_Regionales!$A$2:$B$35,2,FALSE),"Otras zonas")</f>
        <v>Suroccidente</v>
      </c>
      <c r="AK3664" t="str">
        <f t="shared" si="579"/>
        <v>ASMETSALUD EPS | Suroccidente</v>
      </c>
    </row>
    <row r="3665" spans="1:37">
      <c r="A3665" s="4" t="s">
        <v>1556</v>
      </c>
      <c r="B3665" s="4" t="s">
        <v>308</v>
      </c>
      <c r="C3665" s="4" t="s">
        <v>1571</v>
      </c>
      <c r="D3665" s="4" t="s">
        <v>1572</v>
      </c>
      <c r="E3665" s="4" t="s">
        <v>87</v>
      </c>
      <c r="F3665" s="4">
        <v>156</v>
      </c>
      <c r="G3665" s="4">
        <v>126</v>
      </c>
      <c r="H3665" s="4">
        <v>0</v>
      </c>
      <c r="I3665">
        <f t="shared" si="570"/>
        <v>282</v>
      </c>
      <c r="J3665">
        <f t="shared" si="571"/>
        <v>0.55319148936170215</v>
      </c>
      <c r="K3665">
        <f t="shared" si="572"/>
        <v>0.44680851063829785</v>
      </c>
      <c r="L3665">
        <f t="shared" si="573"/>
        <v>0</v>
      </c>
      <c r="M3665">
        <f>I3665*Diccionario!$B$36</f>
        <v>0.62604552941176461</v>
      </c>
      <c r="N3665">
        <f>M3665*Diccionario!$B$37</f>
        <v>6.3230598470588234E-2</v>
      </c>
      <c r="O3665">
        <f>N3665*Diccionario!$B$38</f>
        <v>9.4845897705882354E-3</v>
      </c>
      <c r="P3665">
        <f>O3665*Diccionario!$B$39</f>
        <v>8.5361307935294117E-3</v>
      </c>
      <c r="Q3665">
        <f>P3665*Diccionario!$B$40</f>
        <v>3.414452317411765E-3</v>
      </c>
      <c r="R3665">
        <f>Q3665*Diccionario!$B$41</f>
        <v>2.2193940063176473E-3</v>
      </c>
      <c r="S3665">
        <f t="shared" si="574"/>
        <v>2.2193940063176473E-3</v>
      </c>
      <c r="T3665">
        <f>I3665*Diccionario!$B$36</f>
        <v>0.62604552941176461</v>
      </c>
      <c r="U3665">
        <f>T3665*Diccionario!$B$42</f>
        <v>6.3230598470588234E-2</v>
      </c>
      <c r="V3665">
        <f>U3665*Diccionario!$B$43</f>
        <v>5.37460087E-2</v>
      </c>
      <c r="W3665">
        <f>V3665*Diccionario!$B$44</f>
        <v>1.0211741652999999E-2</v>
      </c>
      <c r="X3665">
        <f>W3665*Diccionario!$B$45</f>
        <v>3.9825792446699995E-3</v>
      </c>
      <c r="Y3665">
        <f>X3665*Diccionario!$B$46</f>
        <v>3.5444955277562995E-3</v>
      </c>
      <c r="Z3665">
        <f>Y3665*Diccionario!$B$47</f>
        <v>1.3114633452698309E-3</v>
      </c>
      <c r="AA3665">
        <f>Z3665*Diccionario!$B$48</f>
        <v>1.3114633452698309E-3</v>
      </c>
      <c r="AB3665">
        <f>AA3665*Diccionario!$B$49</f>
        <v>9.835975089523732E-4</v>
      </c>
      <c r="AC3665">
        <f t="shared" si="575"/>
        <v>9.835975089523732E-4</v>
      </c>
      <c r="AD3665">
        <f t="shared" si="576"/>
        <v>3.2029915152700207E-3</v>
      </c>
      <c r="AE3665">
        <f t="shared" si="577"/>
        <v>5.3674672783396864E-6</v>
      </c>
      <c r="AF3665" t="e">
        <f ca="1">IF(AD3665="","",_xludf.RANK.EQ(AD3665,$AD$2:$AD$5513,0))</f>
        <v>#NAME?</v>
      </c>
      <c r="AH3665" t="str">
        <f t="shared" si="578"/>
        <v>Baja</v>
      </c>
      <c r="AI3665" t="s">
        <v>153</v>
      </c>
      <c r="AJ3665" t="str">
        <f>IFERROR(VLOOKUP(B3665,Maestro_Regionales!$A$2:$B$35,2,FALSE),"Otras zonas")</f>
        <v>Suroccidente</v>
      </c>
      <c r="AK3665" t="str">
        <f t="shared" si="579"/>
        <v>NUEVA EPS | Suroccidente</v>
      </c>
    </row>
    <row r="3666" spans="1:37">
      <c r="A3666" s="4" t="s">
        <v>1556</v>
      </c>
      <c r="B3666" s="4" t="s">
        <v>308</v>
      </c>
      <c r="C3666" s="4" t="s">
        <v>1571</v>
      </c>
      <c r="D3666" s="4" t="s">
        <v>1572</v>
      </c>
      <c r="E3666" s="4" t="s">
        <v>90</v>
      </c>
      <c r="F3666" s="4">
        <v>0</v>
      </c>
      <c r="G3666" s="4">
        <v>0</v>
      </c>
      <c r="H3666" s="4">
        <v>141</v>
      </c>
      <c r="I3666">
        <f t="shared" si="570"/>
        <v>141</v>
      </c>
      <c r="J3666">
        <f t="shared" si="571"/>
        <v>0</v>
      </c>
      <c r="K3666">
        <f t="shared" si="572"/>
        <v>0</v>
      </c>
      <c r="L3666">
        <f t="shared" si="573"/>
        <v>1</v>
      </c>
      <c r="M3666">
        <f>I3666*Diccionario!$B$36</f>
        <v>0.31302276470588231</v>
      </c>
      <c r="N3666">
        <f>M3666*Diccionario!$B$37</f>
        <v>3.1615299235294117E-2</v>
      </c>
      <c r="O3666">
        <f>N3666*Diccionario!$B$38</f>
        <v>4.7422948852941177E-3</v>
      </c>
      <c r="P3666">
        <f>O3666*Diccionario!$B$39</f>
        <v>4.2680653967647059E-3</v>
      </c>
      <c r="Q3666">
        <f>P3666*Diccionario!$B$40</f>
        <v>1.7072261587058825E-3</v>
      </c>
      <c r="R3666">
        <f>Q3666*Diccionario!$B$41</f>
        <v>1.1096970031588237E-3</v>
      </c>
      <c r="S3666">
        <f t="shared" si="574"/>
        <v>1.1096970031588237E-3</v>
      </c>
      <c r="T3666">
        <f>I3666*Diccionario!$B$36</f>
        <v>0.31302276470588231</v>
      </c>
      <c r="U3666">
        <f>T3666*Diccionario!$B$42</f>
        <v>3.1615299235294117E-2</v>
      </c>
      <c r="V3666">
        <f>U3666*Diccionario!$B$43</f>
        <v>2.687300435E-2</v>
      </c>
      <c r="W3666">
        <f>V3666*Diccionario!$B$44</f>
        <v>5.1058708264999997E-3</v>
      </c>
      <c r="X3666">
        <f>W3666*Diccionario!$B$45</f>
        <v>1.9912896223349998E-3</v>
      </c>
      <c r="Y3666">
        <f>X3666*Diccionario!$B$46</f>
        <v>1.7722477638781498E-3</v>
      </c>
      <c r="Z3666">
        <f>Y3666*Diccionario!$B$47</f>
        <v>6.5573167263491543E-4</v>
      </c>
      <c r="AA3666">
        <f>Z3666*Diccionario!$B$48</f>
        <v>6.5573167263491543E-4</v>
      </c>
      <c r="AB3666">
        <f>AA3666*Diccionario!$B$49</f>
        <v>4.917987544761866E-4</v>
      </c>
      <c r="AC3666">
        <f t="shared" si="575"/>
        <v>4.917987544761866E-4</v>
      </c>
      <c r="AD3666">
        <f t="shared" si="576"/>
        <v>1.6014957576350104E-3</v>
      </c>
      <c r="AE3666">
        <f t="shared" si="577"/>
        <v>2.6837336391698432E-6</v>
      </c>
      <c r="AF3666" t="e">
        <f ca="1">IF(AD3666="","",_xludf.RANK.EQ(AD3666,$AD$2:$AD$5513,0))</f>
        <v>#NAME?</v>
      </c>
      <c r="AH3666" t="str">
        <f t="shared" si="578"/>
        <v>Baja</v>
      </c>
      <c r="AI3666" t="s">
        <v>153</v>
      </c>
      <c r="AJ3666" t="str">
        <f>IFERROR(VLOOKUP(B3666,Maestro_Regionales!$A$2:$B$35,2,FALSE),"Otras zonas")</f>
        <v>Suroccidente</v>
      </c>
      <c r="AK3666" t="str">
        <f t="shared" si="579"/>
        <v>REGIMEN DE EXCEPCION | Suroccidente</v>
      </c>
    </row>
    <row r="3667" spans="1:37">
      <c r="A3667" s="4" t="s">
        <v>1556</v>
      </c>
      <c r="B3667" s="4" t="s">
        <v>308</v>
      </c>
      <c r="C3667" s="4" t="s">
        <v>1573</v>
      </c>
      <c r="D3667" s="4" t="s">
        <v>1574</v>
      </c>
      <c r="E3667" s="4" t="s">
        <v>852</v>
      </c>
      <c r="F3667" s="4">
        <v>301</v>
      </c>
      <c r="G3667" s="4">
        <v>5686</v>
      </c>
      <c r="H3667" s="4">
        <v>0</v>
      </c>
      <c r="I3667">
        <f t="shared" si="570"/>
        <v>5987</v>
      </c>
      <c r="J3667">
        <f t="shared" si="571"/>
        <v>5.0275597127108738E-2</v>
      </c>
      <c r="K3667">
        <f t="shared" si="572"/>
        <v>0.94972440287289128</v>
      </c>
      <c r="L3667">
        <f t="shared" si="573"/>
        <v>0</v>
      </c>
      <c r="M3667">
        <f>I3667*Diccionario!$B$36</f>
        <v>13.291257392156862</v>
      </c>
      <c r="N3667">
        <f>M3667*Diccionario!$B$37</f>
        <v>1.3424169966078432</v>
      </c>
      <c r="O3667">
        <f>N3667*Diccionario!$B$38</f>
        <v>0.20136254949117646</v>
      </c>
      <c r="P3667">
        <f>O3667*Diccionario!$B$39</f>
        <v>0.18122629454205882</v>
      </c>
      <c r="Q3667">
        <f>P3667*Diccionario!$B$40</f>
        <v>7.249051781682353E-2</v>
      </c>
      <c r="R3667">
        <f>Q3667*Diccionario!$B$41</f>
        <v>4.7118836580935297E-2</v>
      </c>
      <c r="S3667">
        <f t="shared" si="574"/>
        <v>4.7118836580935297E-2</v>
      </c>
      <c r="T3667">
        <f>I3667*Diccionario!$B$36</f>
        <v>13.291257392156862</v>
      </c>
      <c r="U3667">
        <f>T3667*Diccionario!$B$42</f>
        <v>1.3424169966078432</v>
      </c>
      <c r="V3667">
        <f>U3667*Diccionario!$B$43</f>
        <v>1.1410544471166666</v>
      </c>
      <c r="W3667">
        <f>V3667*Diccionario!$B$44</f>
        <v>0.21680034495216666</v>
      </c>
      <c r="X3667">
        <f>W3667*Diccionario!$B$45</f>
        <v>8.4552134531344997E-2</v>
      </c>
      <c r="Y3667">
        <f>X3667*Diccionario!$B$46</f>
        <v>7.5251399732897045E-2</v>
      </c>
      <c r="Z3667">
        <f>Y3667*Diccionario!$B$47</f>
        <v>2.7843017901171906E-2</v>
      </c>
      <c r="AA3667">
        <f>Z3667*Diccionario!$B$48</f>
        <v>2.7843017901171906E-2</v>
      </c>
      <c r="AB3667">
        <f>AA3667*Diccionario!$B$49</f>
        <v>2.0882263425878927E-2</v>
      </c>
      <c r="AC3667">
        <f t="shared" si="575"/>
        <v>2.0882263425878927E-2</v>
      </c>
      <c r="AD3667">
        <f t="shared" si="576"/>
        <v>6.8001100006814225E-2</v>
      </c>
      <c r="AE3667">
        <f t="shared" si="577"/>
        <v>1.1395399501921879E-4</v>
      </c>
      <c r="AF3667" t="e">
        <f ca="1">IF(AD3667="","",_xludf.RANK.EQ(AD3667,$AD$2:$AD$5513,0))</f>
        <v>#NAME?</v>
      </c>
      <c r="AH3667" t="str">
        <f t="shared" si="578"/>
        <v>Baja</v>
      </c>
      <c r="AI3667" t="s">
        <v>153</v>
      </c>
      <c r="AJ3667" t="str">
        <f>IFERROR(VLOOKUP(B3667,Maestro_Regionales!$A$2:$B$35,2,FALSE),"Otras zonas")</f>
        <v>Suroccidente</v>
      </c>
      <c r="AK3667" t="str">
        <f t="shared" si="579"/>
        <v>EMSSANAR EPS | Suroccidente</v>
      </c>
    </row>
    <row r="3668" spans="1:37">
      <c r="A3668" s="4" t="s">
        <v>1556</v>
      </c>
      <c r="B3668" s="4" t="s">
        <v>308</v>
      </c>
      <c r="C3668" s="4" t="s">
        <v>1573</v>
      </c>
      <c r="D3668" s="4" t="s">
        <v>1574</v>
      </c>
      <c r="E3668" s="4" t="s">
        <v>86</v>
      </c>
      <c r="F3668" s="4">
        <v>229</v>
      </c>
      <c r="G3668" s="4">
        <v>1540</v>
      </c>
      <c r="H3668" s="4">
        <v>0</v>
      </c>
      <c r="I3668">
        <f t="shared" si="570"/>
        <v>1769</v>
      </c>
      <c r="J3668">
        <f t="shared" si="571"/>
        <v>0.12945166760881854</v>
      </c>
      <c r="K3668">
        <f t="shared" si="572"/>
        <v>0.87054833239118146</v>
      </c>
      <c r="L3668">
        <f t="shared" si="573"/>
        <v>0</v>
      </c>
      <c r="M3668">
        <f>I3668*Diccionario!$B$36</f>
        <v>3.9272146862745094</v>
      </c>
      <c r="N3668">
        <f>M3668*Diccionario!$B$37</f>
        <v>0.39664868331372549</v>
      </c>
      <c r="O3668">
        <f>N3668*Diccionario!$B$38</f>
        <v>5.949730249705882E-2</v>
      </c>
      <c r="P3668">
        <f>O3668*Diccionario!$B$39</f>
        <v>5.3547572247352938E-2</v>
      </c>
      <c r="Q3668">
        <f>P3668*Diccionario!$B$40</f>
        <v>2.1419028898941178E-2</v>
      </c>
      <c r="R3668">
        <f>Q3668*Diccionario!$B$41</f>
        <v>1.3922368784311766E-2</v>
      </c>
      <c r="S3668">
        <f t="shared" si="574"/>
        <v>1.3922368784311766E-2</v>
      </c>
      <c r="T3668">
        <f>I3668*Diccionario!$B$36</f>
        <v>3.9272146862745094</v>
      </c>
      <c r="U3668">
        <f>T3668*Diccionario!$B$42</f>
        <v>0.39664868331372549</v>
      </c>
      <c r="V3668">
        <f>U3668*Diccionario!$B$43</f>
        <v>0.33715138081666668</v>
      </c>
      <c r="W3668">
        <f>V3668*Diccionario!$B$44</f>
        <v>6.4058762355166665E-2</v>
      </c>
      <c r="X3668">
        <f>W3668*Diccionario!$B$45</f>
        <v>2.4982917318514999E-2</v>
      </c>
      <c r="Y3668">
        <f>X3668*Diccionario!$B$46</f>
        <v>2.223479641347835E-2</v>
      </c>
      <c r="Z3668">
        <f>Y3668*Diccionario!$B$47</f>
        <v>8.2268746729869894E-3</v>
      </c>
      <c r="AA3668">
        <f>Z3668*Diccionario!$B$48</f>
        <v>8.2268746729869894E-3</v>
      </c>
      <c r="AB3668">
        <f>AA3668*Diccionario!$B$49</f>
        <v>6.1701560047402425E-3</v>
      </c>
      <c r="AC3668">
        <f t="shared" si="575"/>
        <v>6.1701560047402425E-3</v>
      </c>
      <c r="AD3668">
        <f t="shared" si="576"/>
        <v>2.0092524789052008E-2</v>
      </c>
      <c r="AE3668">
        <f t="shared" si="577"/>
        <v>3.3670388707031577E-5</v>
      </c>
      <c r="AF3668" t="e">
        <f ca="1">IF(AD3668="","",_xludf.RANK.EQ(AD3668,$AD$2:$AD$5513,0))</f>
        <v>#NAME?</v>
      </c>
      <c r="AH3668" t="str">
        <f t="shared" si="578"/>
        <v>Baja</v>
      </c>
      <c r="AI3668" t="s">
        <v>153</v>
      </c>
      <c r="AJ3668" t="str">
        <f>IFERROR(VLOOKUP(B3668,Maestro_Regionales!$A$2:$B$35,2,FALSE),"Otras zonas")</f>
        <v>Suroccidente</v>
      </c>
      <c r="AK3668" t="str">
        <f t="shared" si="579"/>
        <v>EPS SANITAS | Suroccidente</v>
      </c>
    </row>
    <row r="3669" spans="1:37">
      <c r="A3669" s="4" t="s">
        <v>1556</v>
      </c>
      <c r="B3669" s="4" t="s">
        <v>308</v>
      </c>
      <c r="C3669" s="4" t="s">
        <v>1573</v>
      </c>
      <c r="D3669" s="4" t="s">
        <v>1574</v>
      </c>
      <c r="E3669" s="4" t="s">
        <v>87</v>
      </c>
      <c r="F3669" s="4">
        <v>258</v>
      </c>
      <c r="G3669" s="4">
        <v>471</v>
      </c>
      <c r="H3669" s="4">
        <v>0</v>
      </c>
      <c r="I3669">
        <f t="shared" si="570"/>
        <v>729</v>
      </c>
      <c r="J3669">
        <f t="shared" si="571"/>
        <v>0.35390946502057613</v>
      </c>
      <c r="K3669">
        <f t="shared" si="572"/>
        <v>0.64609053497942381</v>
      </c>
      <c r="L3669">
        <f t="shared" si="573"/>
        <v>0</v>
      </c>
      <c r="M3669">
        <f>I3669*Diccionario!$B$36</f>
        <v>1.618394294117647</v>
      </c>
      <c r="N3669">
        <f>M3669*Diccionario!$B$37</f>
        <v>0.16345782370588235</v>
      </c>
      <c r="O3669">
        <f>N3669*Diccionario!$B$38</f>
        <v>2.4518673555882352E-2</v>
      </c>
      <c r="P3669">
        <f>O3669*Diccionario!$B$39</f>
        <v>2.2066806200294116E-2</v>
      </c>
      <c r="Q3669">
        <f>P3669*Diccionario!$B$40</f>
        <v>8.8267224801176474E-3</v>
      </c>
      <c r="R3669">
        <f>Q3669*Diccionario!$B$41</f>
        <v>5.7373696120764711E-3</v>
      </c>
      <c r="S3669">
        <f t="shared" si="574"/>
        <v>5.7373696120764711E-3</v>
      </c>
      <c r="T3669">
        <f>I3669*Diccionario!$B$36</f>
        <v>1.618394294117647</v>
      </c>
      <c r="U3669">
        <f>T3669*Diccionario!$B$42</f>
        <v>0.16345782370588235</v>
      </c>
      <c r="V3669">
        <f>U3669*Diccionario!$B$43</f>
        <v>0.13893915015</v>
      </c>
      <c r="W3669">
        <f>V3669*Diccionario!$B$44</f>
        <v>2.63984385285E-2</v>
      </c>
      <c r="X3669">
        <f>W3669*Diccionario!$B$45</f>
        <v>1.0295391026115E-2</v>
      </c>
      <c r="Y3669">
        <f>X3669*Diccionario!$B$46</f>
        <v>9.1628980132423508E-3</v>
      </c>
      <c r="Z3669">
        <f>Y3669*Diccionario!$B$47</f>
        <v>3.3902722648996696E-3</v>
      </c>
      <c r="AA3669">
        <f>Z3669*Diccionario!$B$48</f>
        <v>3.3902722648996696E-3</v>
      </c>
      <c r="AB3669">
        <f>AA3669*Diccionario!$B$49</f>
        <v>2.5427041986747522E-3</v>
      </c>
      <c r="AC3669">
        <f t="shared" si="575"/>
        <v>2.5427041986747522E-3</v>
      </c>
      <c r="AD3669">
        <f t="shared" si="576"/>
        <v>8.2800738107512237E-3</v>
      </c>
      <c r="AE3669">
        <f t="shared" si="577"/>
        <v>1.387547392166536E-5</v>
      </c>
      <c r="AF3669" t="e">
        <f ca="1">IF(AD3669="","",_xludf.RANK.EQ(AD3669,$AD$2:$AD$5513,0))</f>
        <v>#NAME?</v>
      </c>
      <c r="AH3669" t="str">
        <f t="shared" si="578"/>
        <v>Baja</v>
      </c>
      <c r="AI3669" t="s">
        <v>153</v>
      </c>
      <c r="AJ3669" t="str">
        <f>IFERROR(VLOOKUP(B3669,Maestro_Regionales!$A$2:$B$35,2,FALSE),"Otras zonas")</f>
        <v>Suroccidente</v>
      </c>
      <c r="AK3669" t="str">
        <f t="shared" si="579"/>
        <v>NUEVA EPS | Suroccidente</v>
      </c>
    </row>
    <row r="3670" spans="1:37">
      <c r="A3670" s="4" t="s">
        <v>1556</v>
      </c>
      <c r="B3670" s="4" t="s">
        <v>308</v>
      </c>
      <c r="C3670" s="4" t="s">
        <v>1573</v>
      </c>
      <c r="D3670" s="4" t="s">
        <v>1574</v>
      </c>
      <c r="E3670" s="4" t="s">
        <v>90</v>
      </c>
      <c r="F3670" s="4">
        <v>0</v>
      </c>
      <c r="G3670" s="4">
        <v>0</v>
      </c>
      <c r="H3670" s="4">
        <v>134</v>
      </c>
      <c r="I3670">
        <f t="shared" si="570"/>
        <v>134</v>
      </c>
      <c r="J3670">
        <f t="shared" si="571"/>
        <v>0</v>
      </c>
      <c r="K3670">
        <f t="shared" si="572"/>
        <v>0</v>
      </c>
      <c r="L3670">
        <f t="shared" si="573"/>
        <v>1</v>
      </c>
      <c r="M3670">
        <f>I3670*Diccionario!$B$36</f>
        <v>0.29748262745098036</v>
      </c>
      <c r="N3670">
        <f>M3670*Diccionario!$B$37</f>
        <v>3.0045745372549018E-2</v>
      </c>
      <c r="O3670">
        <f>N3670*Diccionario!$B$38</f>
        <v>4.5068618058823522E-3</v>
      </c>
      <c r="P3670">
        <f>O3670*Diccionario!$B$39</f>
        <v>4.0561756252941172E-3</v>
      </c>
      <c r="Q3670">
        <f>P3670*Diccionario!$B$40</f>
        <v>1.6224702501176471E-3</v>
      </c>
      <c r="R3670">
        <f>Q3670*Diccionario!$B$41</f>
        <v>1.0546056625764706E-3</v>
      </c>
      <c r="S3670">
        <f t="shared" si="574"/>
        <v>1.0546056625764706E-3</v>
      </c>
      <c r="T3670">
        <f>I3670*Diccionario!$B$36</f>
        <v>0.29748262745098036</v>
      </c>
      <c r="U3670">
        <f>T3670*Diccionario!$B$42</f>
        <v>3.0045745372549018E-2</v>
      </c>
      <c r="V3670">
        <f>U3670*Diccionario!$B$43</f>
        <v>2.5538883566666663E-2</v>
      </c>
      <c r="W3670">
        <f>V3670*Diccionario!$B$44</f>
        <v>4.8523878776666664E-3</v>
      </c>
      <c r="X3670">
        <f>W3670*Diccionario!$B$45</f>
        <v>1.89243127229E-3</v>
      </c>
      <c r="Y3670">
        <f>X3670*Diccionario!$B$46</f>
        <v>1.6842638323381E-3</v>
      </c>
      <c r="Z3670">
        <f>Y3670*Diccionario!$B$47</f>
        <v>6.23177617965097E-4</v>
      </c>
      <c r="AA3670">
        <f>Z3670*Diccionario!$B$48</f>
        <v>6.23177617965097E-4</v>
      </c>
      <c r="AB3670">
        <f>AA3670*Diccionario!$B$49</f>
        <v>4.6738321347382275E-4</v>
      </c>
      <c r="AC3670">
        <f t="shared" si="575"/>
        <v>4.6738321347382275E-4</v>
      </c>
      <c r="AD3670">
        <f t="shared" si="576"/>
        <v>1.5219888760502932E-3</v>
      </c>
      <c r="AE3670">
        <f t="shared" si="577"/>
        <v>2.5504986358068008E-6</v>
      </c>
      <c r="AF3670" t="e">
        <f ca="1">IF(AD3670="","",_xludf.RANK.EQ(AD3670,$AD$2:$AD$5513,0))</f>
        <v>#NAME?</v>
      </c>
      <c r="AH3670" t="str">
        <f t="shared" si="578"/>
        <v>Baja</v>
      </c>
      <c r="AI3670" t="s">
        <v>153</v>
      </c>
      <c r="AJ3670" t="str">
        <f>IFERROR(VLOOKUP(B3670,Maestro_Regionales!$A$2:$B$35,2,FALSE),"Otras zonas")</f>
        <v>Suroccidente</v>
      </c>
      <c r="AK3670" t="str">
        <f t="shared" si="579"/>
        <v>REGIMEN DE EXCEPCION | Suroccidente</v>
      </c>
    </row>
    <row r="3671" spans="1:37">
      <c r="A3671" s="4" t="s">
        <v>1556</v>
      </c>
      <c r="B3671" s="4" t="s">
        <v>308</v>
      </c>
      <c r="C3671" s="4" t="s">
        <v>1573</v>
      </c>
      <c r="D3671" s="4" t="s">
        <v>1574</v>
      </c>
      <c r="E3671" s="4" t="s">
        <v>70</v>
      </c>
      <c r="F3671" s="4">
        <v>2</v>
      </c>
      <c r="G3671" s="4">
        <v>0</v>
      </c>
      <c r="H3671" s="4">
        <v>0</v>
      </c>
      <c r="I3671">
        <f t="shared" si="570"/>
        <v>2</v>
      </c>
      <c r="J3671">
        <f t="shared" si="571"/>
        <v>1</v>
      </c>
      <c r="K3671">
        <f t="shared" si="572"/>
        <v>0</v>
      </c>
      <c r="L3671">
        <f t="shared" si="573"/>
        <v>0</v>
      </c>
      <c r="M3671">
        <f>I3671*Diccionario!$B$36</f>
        <v>4.4400392156862742E-3</v>
      </c>
      <c r="N3671">
        <f>M3671*Diccionario!$B$37</f>
        <v>4.4844396078431374E-4</v>
      </c>
      <c r="O3671">
        <f>N3671*Diccionario!$B$38</f>
        <v>6.7266594117647063E-5</v>
      </c>
      <c r="P3671">
        <f>O3671*Diccionario!$B$39</f>
        <v>6.053993470588236E-5</v>
      </c>
      <c r="Q3671">
        <f>P3671*Diccionario!$B$40</f>
        <v>2.4215973882352947E-5</v>
      </c>
      <c r="R3671">
        <f>Q3671*Diccionario!$B$41</f>
        <v>1.5740383023529416E-5</v>
      </c>
      <c r="S3671">
        <f t="shared" si="574"/>
        <v>1.5740383023529416E-5</v>
      </c>
      <c r="T3671">
        <f>I3671*Diccionario!$B$36</f>
        <v>4.4400392156862742E-3</v>
      </c>
      <c r="U3671">
        <f>T3671*Diccionario!$B$42</f>
        <v>4.4844396078431374E-4</v>
      </c>
      <c r="V3671">
        <f>U3671*Diccionario!$B$43</f>
        <v>3.8117736666666666E-4</v>
      </c>
      <c r="W3671">
        <f>V3671*Diccionario!$B$44</f>
        <v>7.2423699666666666E-5</v>
      </c>
      <c r="X3671">
        <f>W3671*Diccionario!$B$45</f>
        <v>2.8245242870000002E-5</v>
      </c>
      <c r="Y3671">
        <f>X3671*Diccionario!$B$46</f>
        <v>2.5138266154300001E-5</v>
      </c>
      <c r="Z3671">
        <f>Y3671*Diccionario!$B$47</f>
        <v>9.3011584770909993E-6</v>
      </c>
      <c r="AA3671">
        <f>Z3671*Diccionario!$B$48</f>
        <v>9.3011584770909993E-6</v>
      </c>
      <c r="AB3671">
        <f>AA3671*Diccionario!$B$49</f>
        <v>6.9758688578182495E-6</v>
      </c>
      <c r="AC3671">
        <f t="shared" si="575"/>
        <v>6.9758688578182495E-6</v>
      </c>
      <c r="AD3671">
        <f t="shared" si="576"/>
        <v>2.2716251881347665E-5</v>
      </c>
      <c r="AE3671">
        <f t="shared" si="577"/>
        <v>3.8067143818011966E-8</v>
      </c>
      <c r="AF3671" t="e">
        <f ca="1">IF(AD3671="","",_xludf.RANK.EQ(AD3671,$AD$2:$AD$5513,0))</f>
        <v>#NAME?</v>
      </c>
      <c r="AH3671" t="str">
        <f t="shared" si="578"/>
        <v>Baja</v>
      </c>
      <c r="AI3671" t="s">
        <v>153</v>
      </c>
      <c r="AJ3671" t="str">
        <f>IFERROR(VLOOKUP(B3671,Maestro_Regionales!$A$2:$B$35,2,FALSE),"Otras zonas")</f>
        <v>Suroccidente</v>
      </c>
      <c r="AK3671" t="str">
        <f t="shared" si="579"/>
        <v>EPS SURA | Suroccidente</v>
      </c>
    </row>
    <row r="3672" spans="1:37">
      <c r="A3672" s="4" t="s">
        <v>1556</v>
      </c>
      <c r="B3672" s="4" t="s">
        <v>308</v>
      </c>
      <c r="C3672" s="4" t="s">
        <v>1575</v>
      </c>
      <c r="D3672" s="4" t="s">
        <v>1576</v>
      </c>
      <c r="E3672" s="4" t="s">
        <v>852</v>
      </c>
      <c r="F3672" s="4">
        <v>205</v>
      </c>
      <c r="G3672" s="4">
        <v>2699</v>
      </c>
      <c r="H3672" s="4">
        <v>0</v>
      </c>
      <c r="I3672">
        <f t="shared" si="570"/>
        <v>2904</v>
      </c>
      <c r="J3672">
        <f t="shared" si="571"/>
        <v>7.0592286501377416E-2</v>
      </c>
      <c r="K3672">
        <f t="shared" si="572"/>
        <v>0.92940771349862261</v>
      </c>
      <c r="L3672">
        <f t="shared" si="573"/>
        <v>0</v>
      </c>
      <c r="M3672">
        <f>I3672*Diccionario!$B$36</f>
        <v>6.4469369411764701</v>
      </c>
      <c r="N3672">
        <f>M3672*Diccionario!$B$37</f>
        <v>0.65114063105882347</v>
      </c>
      <c r="O3672">
        <f>N3672*Diccionario!$B$38</f>
        <v>9.7671094658823523E-2</v>
      </c>
      <c r="P3672">
        <f>O3672*Diccionario!$B$39</f>
        <v>8.7903985192941167E-2</v>
      </c>
      <c r="Q3672">
        <f>P3672*Diccionario!$B$40</f>
        <v>3.5161594077176471E-2</v>
      </c>
      <c r="R3672">
        <f>Q3672*Diccionario!$B$41</f>
        <v>2.2855036150164706E-2</v>
      </c>
      <c r="S3672">
        <f t="shared" si="574"/>
        <v>2.2855036150164706E-2</v>
      </c>
      <c r="T3672">
        <f>I3672*Diccionario!$B$36</f>
        <v>6.4469369411764701</v>
      </c>
      <c r="U3672">
        <f>T3672*Diccionario!$B$42</f>
        <v>0.65114063105882347</v>
      </c>
      <c r="V3672">
        <f>U3672*Diccionario!$B$43</f>
        <v>0.55346953639999996</v>
      </c>
      <c r="W3672">
        <f>V3672*Diccionario!$B$44</f>
        <v>0.105159211916</v>
      </c>
      <c r="X3672">
        <f>W3672*Diccionario!$B$45</f>
        <v>4.1012092647240005E-2</v>
      </c>
      <c r="Y3672">
        <f>X3672*Diccionario!$B$46</f>
        <v>3.6500762456043605E-2</v>
      </c>
      <c r="Z3672">
        <f>Y3672*Diccionario!$B$47</f>
        <v>1.3505282108736133E-2</v>
      </c>
      <c r="AA3672">
        <f>Z3672*Diccionario!$B$48</f>
        <v>1.3505282108736133E-2</v>
      </c>
      <c r="AB3672">
        <f>AA3672*Diccionario!$B$49</f>
        <v>1.01289615815521E-2</v>
      </c>
      <c r="AC3672">
        <f t="shared" si="575"/>
        <v>1.01289615815521E-2</v>
      </c>
      <c r="AD3672">
        <f t="shared" si="576"/>
        <v>3.2983997731716806E-2</v>
      </c>
      <c r="AE3672">
        <f t="shared" si="577"/>
        <v>5.5273492823753368E-5</v>
      </c>
      <c r="AF3672" t="e">
        <f ca="1">IF(AD3672="","",_xludf.RANK.EQ(AD3672,$AD$2:$AD$5513,0))</f>
        <v>#NAME?</v>
      </c>
      <c r="AH3672" t="str">
        <f t="shared" si="578"/>
        <v>Baja</v>
      </c>
      <c r="AI3672" t="s">
        <v>153</v>
      </c>
      <c r="AJ3672" t="str">
        <f>IFERROR(VLOOKUP(B3672,Maestro_Regionales!$A$2:$B$35,2,FALSE),"Otras zonas")</f>
        <v>Suroccidente</v>
      </c>
      <c r="AK3672" t="str">
        <f t="shared" si="579"/>
        <v>EMSSANAR EPS | Suroccidente</v>
      </c>
    </row>
    <row r="3673" spans="1:37">
      <c r="A3673" s="4" t="s">
        <v>1556</v>
      </c>
      <c r="B3673" s="4" t="s">
        <v>308</v>
      </c>
      <c r="C3673" s="4" t="s">
        <v>1575</v>
      </c>
      <c r="D3673" s="4" t="s">
        <v>1576</v>
      </c>
      <c r="E3673" s="4" t="s">
        <v>417</v>
      </c>
      <c r="F3673" s="4">
        <v>254</v>
      </c>
      <c r="G3673" s="4">
        <v>2573</v>
      </c>
      <c r="H3673" s="4">
        <v>0</v>
      </c>
      <c r="I3673">
        <f t="shared" si="570"/>
        <v>2827</v>
      </c>
      <c r="J3673">
        <f t="shared" si="571"/>
        <v>8.9847895295366118E-2</v>
      </c>
      <c r="K3673">
        <f t="shared" si="572"/>
        <v>0.91015210470463392</v>
      </c>
      <c r="L3673">
        <f t="shared" si="573"/>
        <v>0</v>
      </c>
      <c r="M3673">
        <f>I3673*Diccionario!$B$36</f>
        <v>6.2759954313725483</v>
      </c>
      <c r="N3673">
        <f>M3673*Diccionario!$B$37</f>
        <v>0.63387553856862744</v>
      </c>
      <c r="O3673">
        <f>N3673*Diccionario!$B$38</f>
        <v>9.5081330785294113E-2</v>
      </c>
      <c r="P3673">
        <f>O3673*Diccionario!$B$39</f>
        <v>8.5573197706764706E-2</v>
      </c>
      <c r="Q3673">
        <f>P3673*Diccionario!$B$40</f>
        <v>3.4229279082705885E-2</v>
      </c>
      <c r="R3673">
        <f>Q3673*Diccionario!$B$41</f>
        <v>2.2249031403758827E-2</v>
      </c>
      <c r="S3673">
        <f t="shared" si="574"/>
        <v>2.2249031403758827E-2</v>
      </c>
      <c r="T3673">
        <f>I3673*Diccionario!$B$36</f>
        <v>6.2759954313725483</v>
      </c>
      <c r="U3673">
        <f>T3673*Diccionario!$B$42</f>
        <v>0.63387553856862744</v>
      </c>
      <c r="V3673">
        <f>U3673*Diccionario!$B$43</f>
        <v>0.53879420778333331</v>
      </c>
      <c r="W3673">
        <f>V3673*Diccionario!$B$44</f>
        <v>0.10237089947883334</v>
      </c>
      <c r="X3673">
        <f>W3673*Diccionario!$B$45</f>
        <v>3.9924650796745002E-2</v>
      </c>
      <c r="Y3673">
        <f>X3673*Diccionario!$B$46</f>
        <v>3.5532939209103054E-2</v>
      </c>
      <c r="Z3673">
        <f>Y3673*Diccionario!$B$47</f>
        <v>1.314718750736813E-2</v>
      </c>
      <c r="AA3673">
        <f>Z3673*Diccionario!$B$48</f>
        <v>1.314718750736813E-2</v>
      </c>
      <c r="AB3673">
        <f>AA3673*Diccionario!$B$49</f>
        <v>9.8603906305260967E-3</v>
      </c>
      <c r="AC3673">
        <f t="shared" si="575"/>
        <v>9.8603906305260967E-3</v>
      </c>
      <c r="AD3673">
        <f t="shared" si="576"/>
        <v>3.2109422034284921E-2</v>
      </c>
      <c r="AE3673">
        <f t="shared" si="577"/>
        <v>5.3807907786759902E-5</v>
      </c>
      <c r="AF3673" t="e">
        <f ca="1">IF(AD3673="","",_xludf.RANK.EQ(AD3673,$AD$2:$AD$5513,0))</f>
        <v>#NAME?</v>
      </c>
      <c r="AH3673" t="str">
        <f t="shared" si="578"/>
        <v>Baja</v>
      </c>
      <c r="AI3673" t="s">
        <v>153</v>
      </c>
      <c r="AJ3673" t="str">
        <f>IFERROR(VLOOKUP(B3673,Maestro_Regionales!$A$2:$B$35,2,FALSE),"Otras zonas")</f>
        <v>Suroccidente</v>
      </c>
      <c r="AK3673" t="str">
        <f t="shared" si="579"/>
        <v>MALLAMAS EPSI | Suroccidente</v>
      </c>
    </row>
    <row r="3674" spans="1:37">
      <c r="A3674" s="4" t="s">
        <v>1556</v>
      </c>
      <c r="B3674" s="4" t="s">
        <v>308</v>
      </c>
      <c r="C3674" s="4" t="s">
        <v>1575</v>
      </c>
      <c r="D3674" s="4" t="s">
        <v>1576</v>
      </c>
      <c r="E3674" s="4" t="s">
        <v>86</v>
      </c>
      <c r="F3674" s="4">
        <v>78</v>
      </c>
      <c r="G3674" s="4">
        <v>440</v>
      </c>
      <c r="H3674" s="4">
        <v>0</v>
      </c>
      <c r="I3674">
        <f t="shared" si="570"/>
        <v>518</v>
      </c>
      <c r="J3674">
        <f t="shared" si="571"/>
        <v>0.15057915057915058</v>
      </c>
      <c r="K3674">
        <f t="shared" si="572"/>
        <v>0.84942084942084939</v>
      </c>
      <c r="L3674">
        <f t="shared" si="573"/>
        <v>0</v>
      </c>
      <c r="M3674">
        <f>I3674*Diccionario!$B$36</f>
        <v>1.149970156862745</v>
      </c>
      <c r="N3674">
        <f>M3674*Diccionario!$B$37</f>
        <v>0.11614698584313725</v>
      </c>
      <c r="O3674">
        <f>N3674*Diccionario!$B$38</f>
        <v>1.7422047876470587E-2</v>
      </c>
      <c r="P3674">
        <f>O3674*Diccionario!$B$39</f>
        <v>1.5679843088823527E-2</v>
      </c>
      <c r="Q3674">
        <f>P3674*Diccionario!$B$40</f>
        <v>6.2719372355294111E-3</v>
      </c>
      <c r="R3674">
        <f>Q3674*Diccionario!$B$41</f>
        <v>4.0767592030941172E-3</v>
      </c>
      <c r="S3674">
        <f t="shared" si="574"/>
        <v>4.0767592030941172E-3</v>
      </c>
      <c r="T3674">
        <f>I3674*Diccionario!$B$36</f>
        <v>1.149970156862745</v>
      </c>
      <c r="U3674">
        <f>T3674*Diccionario!$B$42</f>
        <v>0.11614698584313725</v>
      </c>
      <c r="V3674">
        <f>U3674*Diccionario!$B$43</f>
        <v>9.8724937966666662E-2</v>
      </c>
      <c r="W3674">
        <f>V3674*Diccionario!$B$44</f>
        <v>1.8757738213666667E-2</v>
      </c>
      <c r="X3674">
        <f>W3674*Diccionario!$B$45</f>
        <v>7.3155179033300008E-3</v>
      </c>
      <c r="Y3674">
        <f>X3674*Diccionario!$B$46</f>
        <v>6.5108109339637012E-3</v>
      </c>
      <c r="Z3674">
        <f>Y3674*Diccionario!$B$47</f>
        <v>2.4090000455665693E-3</v>
      </c>
      <c r="AA3674">
        <f>Z3674*Diccionario!$B$48</f>
        <v>2.4090000455665693E-3</v>
      </c>
      <c r="AB3674">
        <f>AA3674*Diccionario!$B$49</f>
        <v>1.806750034174927E-3</v>
      </c>
      <c r="AC3674">
        <f t="shared" si="575"/>
        <v>1.806750034174927E-3</v>
      </c>
      <c r="AD3674">
        <f t="shared" si="576"/>
        <v>5.8835092372690441E-3</v>
      </c>
      <c r="AE3674">
        <f t="shared" si="577"/>
        <v>9.859390248865097E-6</v>
      </c>
      <c r="AF3674" t="e">
        <f ca="1">IF(AD3674="","",_xludf.RANK.EQ(AD3674,$AD$2:$AD$5513,0))</f>
        <v>#NAME?</v>
      </c>
      <c r="AH3674" t="str">
        <f t="shared" si="578"/>
        <v>Baja</v>
      </c>
      <c r="AI3674" t="s">
        <v>153</v>
      </c>
      <c r="AJ3674" t="str">
        <f>IFERROR(VLOOKUP(B3674,Maestro_Regionales!$A$2:$B$35,2,FALSE),"Otras zonas")</f>
        <v>Suroccidente</v>
      </c>
      <c r="AK3674" t="str">
        <f t="shared" si="579"/>
        <v>EPS SANITAS | Suroccidente</v>
      </c>
    </row>
    <row r="3675" spans="1:37">
      <c r="A3675" s="4" t="s">
        <v>1556</v>
      </c>
      <c r="B3675" s="4" t="s">
        <v>308</v>
      </c>
      <c r="C3675" s="4" t="s">
        <v>1575</v>
      </c>
      <c r="D3675" s="4" t="s">
        <v>1576</v>
      </c>
      <c r="E3675" s="4" t="s">
        <v>87</v>
      </c>
      <c r="F3675" s="4">
        <v>110</v>
      </c>
      <c r="G3675" s="4">
        <v>57</v>
      </c>
      <c r="H3675" s="4">
        <v>0</v>
      </c>
      <c r="I3675">
        <f t="shared" si="570"/>
        <v>167</v>
      </c>
      <c r="J3675">
        <f t="shared" si="571"/>
        <v>0.6586826347305389</v>
      </c>
      <c r="K3675">
        <f t="shared" si="572"/>
        <v>0.3413173652694611</v>
      </c>
      <c r="L3675">
        <f t="shared" si="573"/>
        <v>0</v>
      </c>
      <c r="M3675">
        <f>I3675*Diccionario!$B$36</f>
        <v>0.37074327450980388</v>
      </c>
      <c r="N3675">
        <f>M3675*Diccionario!$B$37</f>
        <v>3.7445070725490193E-2</v>
      </c>
      <c r="O3675">
        <f>N3675*Diccionario!$B$38</f>
        <v>5.6167606088235291E-3</v>
      </c>
      <c r="P3675">
        <f>O3675*Diccionario!$B$39</f>
        <v>5.0550845479411764E-3</v>
      </c>
      <c r="Q3675">
        <f>P3675*Diccionario!$B$40</f>
        <v>2.0220338191764705E-3</v>
      </c>
      <c r="R3675">
        <f>Q3675*Diccionario!$B$41</f>
        <v>1.314321982464706E-3</v>
      </c>
      <c r="S3675">
        <f t="shared" si="574"/>
        <v>1.314321982464706E-3</v>
      </c>
      <c r="T3675">
        <f>I3675*Diccionario!$B$36</f>
        <v>0.37074327450980388</v>
      </c>
      <c r="U3675">
        <f>T3675*Diccionario!$B$42</f>
        <v>3.7445070725490193E-2</v>
      </c>
      <c r="V3675">
        <f>U3675*Diccionario!$B$43</f>
        <v>3.1828310116666661E-2</v>
      </c>
      <c r="W3675">
        <f>V3675*Diccionario!$B$44</f>
        <v>6.0473789221666659E-3</v>
      </c>
      <c r="X3675">
        <f>W3675*Diccionario!$B$45</f>
        <v>2.3584777796449999E-3</v>
      </c>
      <c r="Y3675">
        <f>X3675*Diccionario!$B$46</f>
        <v>2.0990452238840501E-3</v>
      </c>
      <c r="Z3675">
        <f>Y3675*Diccionario!$B$47</f>
        <v>7.7664673283709849E-4</v>
      </c>
      <c r="AA3675">
        <f>Z3675*Diccionario!$B$48</f>
        <v>7.7664673283709849E-4</v>
      </c>
      <c r="AB3675">
        <f>AA3675*Diccionario!$B$49</f>
        <v>5.8248504962782387E-4</v>
      </c>
      <c r="AC3675">
        <f t="shared" si="575"/>
        <v>5.8248504962782387E-4</v>
      </c>
      <c r="AD3675">
        <f t="shared" si="576"/>
        <v>1.8968070320925299E-3</v>
      </c>
      <c r="AE3675">
        <f t="shared" si="577"/>
        <v>3.1786065088039988E-6</v>
      </c>
      <c r="AF3675" t="e">
        <f ca="1">IF(AD3675="","",_xludf.RANK.EQ(AD3675,$AD$2:$AD$5513,0))</f>
        <v>#NAME?</v>
      </c>
      <c r="AH3675" t="str">
        <f t="shared" si="578"/>
        <v>Baja</v>
      </c>
      <c r="AI3675" t="s">
        <v>153</v>
      </c>
      <c r="AJ3675" t="str">
        <f>IFERROR(VLOOKUP(B3675,Maestro_Regionales!$A$2:$B$35,2,FALSE),"Otras zonas")</f>
        <v>Suroccidente</v>
      </c>
      <c r="AK3675" t="str">
        <f t="shared" si="579"/>
        <v>NUEVA EPS | Suroccidente</v>
      </c>
    </row>
    <row r="3676" spans="1:37">
      <c r="A3676" s="4" t="s">
        <v>1556</v>
      </c>
      <c r="B3676" s="4" t="s">
        <v>308</v>
      </c>
      <c r="C3676" s="4" t="s">
        <v>1575</v>
      </c>
      <c r="D3676" s="4" t="s">
        <v>1576</v>
      </c>
      <c r="E3676" s="4" t="s">
        <v>90</v>
      </c>
      <c r="F3676" s="4">
        <v>0</v>
      </c>
      <c r="G3676" s="4">
        <v>0</v>
      </c>
      <c r="H3676" s="4">
        <v>56</v>
      </c>
      <c r="I3676">
        <f t="shared" si="570"/>
        <v>56</v>
      </c>
      <c r="J3676">
        <f t="shared" si="571"/>
        <v>0</v>
      </c>
      <c r="K3676">
        <f t="shared" si="572"/>
        <v>0</v>
      </c>
      <c r="L3676">
        <f t="shared" si="573"/>
        <v>1</v>
      </c>
      <c r="M3676">
        <f>I3676*Diccionario!$B$36</f>
        <v>0.12432109803921568</v>
      </c>
      <c r="N3676">
        <f>M3676*Diccionario!$B$37</f>
        <v>1.2556430901960784E-2</v>
      </c>
      <c r="O3676">
        <f>N3676*Diccionario!$B$38</f>
        <v>1.8834646352941175E-3</v>
      </c>
      <c r="P3676">
        <f>O3676*Diccionario!$B$39</f>
        <v>1.6951181717647058E-3</v>
      </c>
      <c r="Q3676">
        <f>P3676*Diccionario!$B$40</f>
        <v>6.780472687058824E-4</v>
      </c>
      <c r="R3676">
        <f>Q3676*Diccionario!$B$41</f>
        <v>4.4073072465882358E-4</v>
      </c>
      <c r="S3676">
        <f t="shared" si="574"/>
        <v>4.4073072465882358E-4</v>
      </c>
      <c r="T3676">
        <f>I3676*Diccionario!$B$36</f>
        <v>0.12432109803921568</v>
      </c>
      <c r="U3676">
        <f>T3676*Diccionario!$B$42</f>
        <v>1.2556430901960784E-2</v>
      </c>
      <c r="V3676">
        <f>U3676*Diccionario!$B$43</f>
        <v>1.0672966266666667E-2</v>
      </c>
      <c r="W3676">
        <f>V3676*Diccionario!$B$44</f>
        <v>2.0278635906666666E-3</v>
      </c>
      <c r="X3676">
        <f>W3676*Diccionario!$B$45</f>
        <v>7.9086680036000005E-4</v>
      </c>
      <c r="Y3676">
        <f>X3676*Diccionario!$B$46</f>
        <v>7.038714523204E-4</v>
      </c>
      <c r="Z3676">
        <f>Y3676*Diccionario!$B$47</f>
        <v>2.6043243735854798E-4</v>
      </c>
      <c r="AA3676">
        <f>Z3676*Diccionario!$B$48</f>
        <v>2.6043243735854798E-4</v>
      </c>
      <c r="AB3676">
        <f>AA3676*Diccionario!$B$49</f>
        <v>1.95324328018911E-4</v>
      </c>
      <c r="AC3676">
        <f t="shared" si="575"/>
        <v>1.95324328018911E-4</v>
      </c>
      <c r="AD3676">
        <f t="shared" si="576"/>
        <v>6.3605505267773452E-4</v>
      </c>
      <c r="AE3676">
        <f t="shared" si="577"/>
        <v>1.0658800269043347E-6</v>
      </c>
      <c r="AF3676" t="e">
        <f ca="1">IF(AD3676="","",_xludf.RANK.EQ(AD3676,$AD$2:$AD$5513,0))</f>
        <v>#NAME?</v>
      </c>
      <c r="AH3676" t="str">
        <f t="shared" si="578"/>
        <v>Baja</v>
      </c>
      <c r="AI3676" t="s">
        <v>153</v>
      </c>
      <c r="AJ3676" t="str">
        <f>IFERROR(VLOOKUP(B3676,Maestro_Regionales!$A$2:$B$35,2,FALSE),"Otras zonas")</f>
        <v>Suroccidente</v>
      </c>
      <c r="AK3676" t="str">
        <f t="shared" si="579"/>
        <v>REGIMEN DE EXCEPCION | Suroccidente</v>
      </c>
    </row>
    <row r="3677" spans="1:37">
      <c r="A3677" s="4" t="s">
        <v>1556</v>
      </c>
      <c r="B3677" s="4" t="s">
        <v>308</v>
      </c>
      <c r="C3677" s="4" t="s">
        <v>1577</v>
      </c>
      <c r="D3677" s="4" t="s">
        <v>442</v>
      </c>
      <c r="E3677" s="4" t="s">
        <v>417</v>
      </c>
      <c r="F3677" s="4">
        <v>443</v>
      </c>
      <c r="G3677" s="4">
        <v>6908</v>
      </c>
      <c r="H3677" s="4">
        <v>0</v>
      </c>
      <c r="I3677">
        <f t="shared" si="570"/>
        <v>7351</v>
      </c>
      <c r="J3677">
        <f t="shared" si="571"/>
        <v>6.0263909672153448E-2</v>
      </c>
      <c r="K3677">
        <f t="shared" si="572"/>
        <v>0.93973609032784655</v>
      </c>
      <c r="L3677">
        <f t="shared" si="573"/>
        <v>0</v>
      </c>
      <c r="M3677">
        <f>I3677*Diccionario!$B$36</f>
        <v>16.319364137254901</v>
      </c>
      <c r="N3677">
        <f>M3677*Diccionario!$B$37</f>
        <v>1.6482557778627451</v>
      </c>
      <c r="O3677">
        <f>N3677*Diccionario!$B$38</f>
        <v>0.24723836667941176</v>
      </c>
      <c r="P3677">
        <f>O3677*Diccionario!$B$39</f>
        <v>0.22251453001147059</v>
      </c>
      <c r="Q3677">
        <f>P3677*Diccionario!$B$40</f>
        <v>8.9005812004588236E-2</v>
      </c>
      <c r="R3677">
        <f>Q3677*Diccionario!$B$41</f>
        <v>5.7853777802982356E-2</v>
      </c>
      <c r="S3677">
        <f t="shared" si="574"/>
        <v>5.7853777802982356E-2</v>
      </c>
      <c r="T3677">
        <f>I3677*Diccionario!$B$36</f>
        <v>16.319364137254901</v>
      </c>
      <c r="U3677">
        <f>T3677*Diccionario!$B$42</f>
        <v>1.6482557778627451</v>
      </c>
      <c r="V3677">
        <f>U3677*Diccionario!$B$43</f>
        <v>1.4010174111833333</v>
      </c>
      <c r="W3677">
        <f>V3677*Diccionario!$B$44</f>
        <v>0.26619330812483333</v>
      </c>
      <c r="X3677">
        <f>W3677*Diccionario!$B$45</f>
        <v>0.103815390168685</v>
      </c>
      <c r="Y3677">
        <f>X3677*Diccionario!$B$46</f>
        <v>9.2395697250129652E-2</v>
      </c>
      <c r="Z3677">
        <f>Y3677*Diccionario!$B$47</f>
        <v>3.4186407982547969E-2</v>
      </c>
      <c r="AA3677">
        <f>Z3677*Diccionario!$B$48</f>
        <v>3.4186407982547969E-2</v>
      </c>
      <c r="AB3677">
        <f>AA3677*Diccionario!$B$49</f>
        <v>2.5639805986910978E-2</v>
      </c>
      <c r="AC3677">
        <f t="shared" si="575"/>
        <v>2.5639805986910978E-2</v>
      </c>
      <c r="AD3677">
        <f t="shared" si="576"/>
        <v>8.3493583789893328E-2</v>
      </c>
      <c r="AE3677">
        <f t="shared" si="577"/>
        <v>1.3991578710310294E-4</v>
      </c>
      <c r="AF3677" t="e">
        <f ca="1">IF(AD3677="","",_xludf.RANK.EQ(AD3677,$AD$2:$AD$5513,0))</f>
        <v>#NAME?</v>
      </c>
      <c r="AH3677" t="str">
        <f t="shared" si="578"/>
        <v>Baja</v>
      </c>
      <c r="AI3677" t="s">
        <v>153</v>
      </c>
      <c r="AJ3677" t="str">
        <f>IFERROR(VLOOKUP(B3677,Maestro_Regionales!$A$2:$B$35,2,FALSE),"Otras zonas")</f>
        <v>Suroccidente</v>
      </c>
      <c r="AK3677" t="str">
        <f t="shared" si="579"/>
        <v>MALLAMAS EPSI | Suroccidente</v>
      </c>
    </row>
    <row r="3678" spans="1:37">
      <c r="A3678" s="4" t="s">
        <v>1556</v>
      </c>
      <c r="B3678" s="4" t="s">
        <v>308</v>
      </c>
      <c r="C3678" s="4" t="s">
        <v>1577</v>
      </c>
      <c r="D3678" s="4" t="s">
        <v>442</v>
      </c>
      <c r="E3678" s="4" t="s">
        <v>852</v>
      </c>
      <c r="F3678" s="4">
        <v>223</v>
      </c>
      <c r="G3678" s="4">
        <v>6137</v>
      </c>
      <c r="H3678" s="4">
        <v>0</v>
      </c>
      <c r="I3678">
        <f t="shared" si="570"/>
        <v>6360</v>
      </c>
      <c r="J3678">
        <f t="shared" si="571"/>
        <v>3.5062893081761005E-2</v>
      </c>
      <c r="K3678">
        <f t="shared" si="572"/>
        <v>0.96493710691823897</v>
      </c>
      <c r="L3678">
        <f t="shared" si="573"/>
        <v>0</v>
      </c>
      <c r="M3678">
        <f>I3678*Diccionario!$B$36</f>
        <v>14.119324705882352</v>
      </c>
      <c r="N3678">
        <f>M3678*Diccionario!$B$37</f>
        <v>1.4260517952941176</v>
      </c>
      <c r="O3678">
        <f>N3678*Diccionario!$B$38</f>
        <v>0.21390776929411764</v>
      </c>
      <c r="P3678">
        <f>O3678*Diccionario!$B$39</f>
        <v>0.19251699236470587</v>
      </c>
      <c r="Q3678">
        <f>P3678*Diccionario!$B$40</f>
        <v>7.7006796945882361E-2</v>
      </c>
      <c r="R3678">
        <f>Q3678*Diccionario!$B$41</f>
        <v>5.0054418014823535E-2</v>
      </c>
      <c r="S3678">
        <f t="shared" si="574"/>
        <v>5.0054418014823535E-2</v>
      </c>
      <c r="T3678">
        <f>I3678*Diccionario!$B$36</f>
        <v>14.119324705882352</v>
      </c>
      <c r="U3678">
        <f>T3678*Diccionario!$B$42</f>
        <v>1.4260517952941176</v>
      </c>
      <c r="V3678">
        <f>U3678*Diccionario!$B$43</f>
        <v>1.212144026</v>
      </c>
      <c r="W3678">
        <f>V3678*Diccionario!$B$44</f>
        <v>0.23030736494000001</v>
      </c>
      <c r="X3678">
        <f>W3678*Diccionario!$B$45</f>
        <v>8.9819872326600006E-2</v>
      </c>
      <c r="Y3678">
        <f>X3678*Diccionario!$B$46</f>
        <v>7.9939686370674001E-2</v>
      </c>
      <c r="Z3678">
        <f>Y3678*Diccionario!$B$47</f>
        <v>2.9577683957149381E-2</v>
      </c>
      <c r="AA3678">
        <f>Z3678*Diccionario!$B$48</f>
        <v>2.9577683957149381E-2</v>
      </c>
      <c r="AB3678">
        <f>AA3678*Diccionario!$B$49</f>
        <v>2.2183262967862036E-2</v>
      </c>
      <c r="AC3678">
        <f t="shared" si="575"/>
        <v>2.2183262967862036E-2</v>
      </c>
      <c r="AD3678">
        <f t="shared" si="576"/>
        <v>7.223768098268557E-2</v>
      </c>
      <c r="AE3678">
        <f t="shared" si="577"/>
        <v>1.2105351734127803E-4</v>
      </c>
      <c r="AF3678" t="e">
        <f ca="1">IF(AD3678="","",_xludf.RANK.EQ(AD3678,$AD$2:$AD$5513,0))</f>
        <v>#NAME?</v>
      </c>
      <c r="AH3678" t="str">
        <f t="shared" si="578"/>
        <v>Baja</v>
      </c>
      <c r="AI3678" t="s">
        <v>153</v>
      </c>
      <c r="AJ3678" t="str">
        <f>IFERROR(VLOOKUP(B3678,Maestro_Regionales!$A$2:$B$35,2,FALSE),"Otras zonas")</f>
        <v>Suroccidente</v>
      </c>
      <c r="AK3678" t="str">
        <f t="shared" si="579"/>
        <v>EMSSANAR EPS | Suroccidente</v>
      </c>
    </row>
    <row r="3679" spans="1:37">
      <c r="A3679" s="4" t="s">
        <v>1556</v>
      </c>
      <c r="B3679" s="4" t="s">
        <v>308</v>
      </c>
      <c r="C3679" s="4" t="s">
        <v>1577</v>
      </c>
      <c r="D3679" s="4" t="s">
        <v>442</v>
      </c>
      <c r="E3679" s="4" t="s">
        <v>87</v>
      </c>
      <c r="F3679" s="4">
        <v>114</v>
      </c>
      <c r="G3679" s="4">
        <v>69</v>
      </c>
      <c r="H3679" s="4">
        <v>0</v>
      </c>
      <c r="I3679">
        <f t="shared" si="570"/>
        <v>183</v>
      </c>
      <c r="J3679">
        <f t="shared" si="571"/>
        <v>0.62295081967213117</v>
      </c>
      <c r="K3679">
        <f t="shared" si="572"/>
        <v>0.37704918032786883</v>
      </c>
      <c r="L3679">
        <f t="shared" si="573"/>
        <v>0</v>
      </c>
      <c r="M3679">
        <f>I3679*Diccionario!$B$36</f>
        <v>0.40626358823529407</v>
      </c>
      <c r="N3679">
        <f>M3679*Diccionario!$B$37</f>
        <v>4.1032622411764703E-2</v>
      </c>
      <c r="O3679">
        <f>N3679*Diccionario!$B$38</f>
        <v>6.1548933617647057E-3</v>
      </c>
      <c r="P3679">
        <f>O3679*Diccionario!$B$39</f>
        <v>5.539404025588235E-3</v>
      </c>
      <c r="Q3679">
        <f>P3679*Diccionario!$B$40</f>
        <v>2.2157616102352943E-3</v>
      </c>
      <c r="R3679">
        <f>Q3679*Diccionario!$B$41</f>
        <v>1.4402450466529414E-3</v>
      </c>
      <c r="S3679">
        <f t="shared" si="574"/>
        <v>1.4402450466529414E-3</v>
      </c>
      <c r="T3679">
        <f>I3679*Diccionario!$B$36</f>
        <v>0.40626358823529407</v>
      </c>
      <c r="U3679">
        <f>T3679*Diccionario!$B$42</f>
        <v>4.1032622411764703E-2</v>
      </c>
      <c r="V3679">
        <f>U3679*Diccionario!$B$43</f>
        <v>3.487772905E-2</v>
      </c>
      <c r="W3679">
        <f>V3679*Diccionario!$B$44</f>
        <v>6.6267685195000002E-3</v>
      </c>
      <c r="X3679">
        <f>W3679*Diccionario!$B$45</f>
        <v>2.5844397226050001E-3</v>
      </c>
      <c r="Y3679">
        <f>X3679*Diccionario!$B$46</f>
        <v>2.3001513531184501E-3</v>
      </c>
      <c r="Z3679">
        <f>Y3679*Diccionario!$B$47</f>
        <v>8.5105600065382649E-4</v>
      </c>
      <c r="AA3679">
        <f>Z3679*Diccionario!$B$48</f>
        <v>8.5105600065382649E-4</v>
      </c>
      <c r="AB3679">
        <f>AA3679*Diccionario!$B$49</f>
        <v>6.3829200049036984E-4</v>
      </c>
      <c r="AC3679">
        <f t="shared" si="575"/>
        <v>6.3829200049036984E-4</v>
      </c>
      <c r="AD3679">
        <f t="shared" si="576"/>
        <v>2.078537047143311E-3</v>
      </c>
      <c r="AE3679">
        <f t="shared" si="577"/>
        <v>3.4831436593480939E-6</v>
      </c>
      <c r="AF3679" t="e">
        <f ca="1">IF(AD3679="","",_xludf.RANK.EQ(AD3679,$AD$2:$AD$5513,0))</f>
        <v>#NAME?</v>
      </c>
      <c r="AH3679" t="str">
        <f t="shared" si="578"/>
        <v>Baja</v>
      </c>
      <c r="AI3679" t="s">
        <v>153</v>
      </c>
      <c r="AJ3679" t="str">
        <f>IFERROR(VLOOKUP(B3679,Maestro_Regionales!$A$2:$B$35,2,FALSE),"Otras zonas")</f>
        <v>Suroccidente</v>
      </c>
      <c r="AK3679" t="str">
        <f t="shared" si="579"/>
        <v>NUEVA EPS | Suroccidente</v>
      </c>
    </row>
    <row r="3680" spans="1:37">
      <c r="A3680" s="4" t="s">
        <v>1556</v>
      </c>
      <c r="B3680" s="4" t="s">
        <v>308</v>
      </c>
      <c r="C3680" s="4" t="s">
        <v>1577</v>
      </c>
      <c r="D3680" s="4" t="s">
        <v>442</v>
      </c>
      <c r="E3680" s="4" t="s">
        <v>90</v>
      </c>
      <c r="F3680" s="4">
        <v>0</v>
      </c>
      <c r="G3680" s="4">
        <v>0</v>
      </c>
      <c r="H3680" s="4">
        <v>151</v>
      </c>
      <c r="I3680">
        <f t="shared" si="570"/>
        <v>151</v>
      </c>
      <c r="J3680">
        <f t="shared" si="571"/>
        <v>0</v>
      </c>
      <c r="K3680">
        <f t="shared" si="572"/>
        <v>0</v>
      </c>
      <c r="L3680">
        <f t="shared" si="573"/>
        <v>1</v>
      </c>
      <c r="M3680">
        <f>I3680*Diccionario!$B$36</f>
        <v>0.33522296078431368</v>
      </c>
      <c r="N3680">
        <f>M3680*Diccionario!$B$37</f>
        <v>3.3857519039215682E-2</v>
      </c>
      <c r="O3680">
        <f>N3680*Diccionario!$B$38</f>
        <v>5.0786278558823525E-3</v>
      </c>
      <c r="P3680">
        <f>O3680*Diccionario!$B$39</f>
        <v>4.570765070294117E-3</v>
      </c>
      <c r="Q3680">
        <f>P3680*Diccionario!$B$40</f>
        <v>1.8283060281176469E-3</v>
      </c>
      <c r="R3680">
        <f>Q3680*Diccionario!$B$41</f>
        <v>1.1883989182764705E-3</v>
      </c>
      <c r="S3680">
        <f t="shared" si="574"/>
        <v>1.1883989182764705E-3</v>
      </c>
      <c r="T3680">
        <f>I3680*Diccionario!$B$36</f>
        <v>0.33522296078431368</v>
      </c>
      <c r="U3680">
        <f>T3680*Diccionario!$B$42</f>
        <v>3.3857519039215682E-2</v>
      </c>
      <c r="V3680">
        <f>U3680*Diccionario!$B$43</f>
        <v>2.8778891183333329E-2</v>
      </c>
      <c r="W3680">
        <f>V3680*Diccionario!$B$44</f>
        <v>5.4679893248333325E-3</v>
      </c>
      <c r="X3680">
        <f>W3680*Diccionario!$B$45</f>
        <v>2.1325158366849997E-3</v>
      </c>
      <c r="Y3680">
        <f>X3680*Diccionario!$B$46</f>
        <v>1.8979390946496498E-3</v>
      </c>
      <c r="Z3680">
        <f>Y3680*Diccionario!$B$47</f>
        <v>7.0223746502037039E-4</v>
      </c>
      <c r="AA3680">
        <f>Z3680*Diccionario!$B$48</f>
        <v>7.0223746502037039E-4</v>
      </c>
      <c r="AB3680">
        <f>AA3680*Diccionario!$B$49</f>
        <v>5.2667809876527779E-4</v>
      </c>
      <c r="AC3680">
        <f t="shared" si="575"/>
        <v>5.2667809876527779E-4</v>
      </c>
      <c r="AD3680">
        <f t="shared" si="576"/>
        <v>1.7150770170417484E-3</v>
      </c>
      <c r="AE3680">
        <f t="shared" si="577"/>
        <v>2.8740693582599029E-6</v>
      </c>
      <c r="AF3680" t="e">
        <f ca="1">IF(AD3680="","",_xludf.RANK.EQ(AD3680,$AD$2:$AD$5513,0))</f>
        <v>#NAME?</v>
      </c>
      <c r="AH3680" t="str">
        <f t="shared" si="578"/>
        <v>Baja</v>
      </c>
      <c r="AI3680" t="s">
        <v>153</v>
      </c>
      <c r="AJ3680" t="str">
        <f>IFERROR(VLOOKUP(B3680,Maestro_Regionales!$A$2:$B$35,2,FALSE),"Otras zonas")</f>
        <v>Suroccidente</v>
      </c>
      <c r="AK3680" t="str">
        <f t="shared" si="579"/>
        <v>REGIMEN DE EXCEPCION | Suroccidente</v>
      </c>
    </row>
    <row r="3681" spans="1:37">
      <c r="A3681" s="4" t="s">
        <v>1556</v>
      </c>
      <c r="B3681" s="4" t="s">
        <v>308</v>
      </c>
      <c r="C3681" s="4" t="s">
        <v>1577</v>
      </c>
      <c r="D3681" s="4" t="s">
        <v>442</v>
      </c>
      <c r="E3681" s="4" t="s">
        <v>86</v>
      </c>
      <c r="F3681" s="4">
        <v>1</v>
      </c>
      <c r="G3681" s="4">
        <v>2</v>
      </c>
      <c r="H3681" s="4">
        <v>0</v>
      </c>
      <c r="I3681">
        <f t="shared" si="570"/>
        <v>3</v>
      </c>
      <c r="J3681">
        <f t="shared" si="571"/>
        <v>0.33333333333333331</v>
      </c>
      <c r="K3681">
        <f t="shared" si="572"/>
        <v>0.66666666666666663</v>
      </c>
      <c r="L3681">
        <f t="shared" si="573"/>
        <v>0</v>
      </c>
      <c r="M3681">
        <f>I3681*Diccionario!$B$36</f>
        <v>6.6600588235294113E-3</v>
      </c>
      <c r="N3681">
        <f>M3681*Diccionario!$B$37</f>
        <v>6.7266594117647055E-4</v>
      </c>
      <c r="O3681">
        <f>N3681*Diccionario!$B$38</f>
        <v>1.0089989117647057E-4</v>
      </c>
      <c r="P3681">
        <f>O3681*Diccionario!$B$39</f>
        <v>9.0809902058823516E-5</v>
      </c>
      <c r="Q3681">
        <f>P3681*Diccionario!$B$40</f>
        <v>3.6323960823529406E-5</v>
      </c>
      <c r="R3681">
        <f>Q3681*Diccionario!$B$41</f>
        <v>2.3610574535294115E-5</v>
      </c>
      <c r="S3681">
        <f t="shared" si="574"/>
        <v>2.3610574535294115E-5</v>
      </c>
      <c r="T3681">
        <f>I3681*Diccionario!$B$36</f>
        <v>6.6600588235294113E-3</v>
      </c>
      <c r="U3681">
        <f>T3681*Diccionario!$B$42</f>
        <v>6.7266594117647055E-4</v>
      </c>
      <c r="V3681">
        <f>U3681*Diccionario!$B$43</f>
        <v>5.7176604999999994E-4</v>
      </c>
      <c r="W3681">
        <f>V3681*Diccionario!$B$44</f>
        <v>1.0863554949999999E-4</v>
      </c>
      <c r="X3681">
        <f>W3681*Diccionario!$B$45</f>
        <v>4.2367864304999996E-5</v>
      </c>
      <c r="Y3681">
        <f>X3681*Diccionario!$B$46</f>
        <v>3.7707399231449999E-5</v>
      </c>
      <c r="Z3681">
        <f>Y3681*Diccionario!$B$47</f>
        <v>1.3951737715636499E-5</v>
      </c>
      <c r="AA3681">
        <f>Z3681*Diccionario!$B$48</f>
        <v>1.3951737715636499E-5</v>
      </c>
      <c r="AB3681">
        <f>AA3681*Diccionario!$B$49</f>
        <v>1.0463803286727374E-5</v>
      </c>
      <c r="AC3681">
        <f t="shared" si="575"/>
        <v>1.0463803286727374E-5</v>
      </c>
      <c r="AD3681">
        <f t="shared" si="576"/>
        <v>3.4074377822021491E-5</v>
      </c>
      <c r="AE3681">
        <f t="shared" si="577"/>
        <v>5.7100715727017936E-8</v>
      </c>
      <c r="AF3681" t="e">
        <f ca="1">IF(AD3681="","",_xludf.RANK.EQ(AD3681,$AD$2:$AD$5513,0))</f>
        <v>#NAME?</v>
      </c>
      <c r="AH3681" t="str">
        <f t="shared" si="578"/>
        <v>Baja</v>
      </c>
      <c r="AI3681" t="s">
        <v>153</v>
      </c>
      <c r="AJ3681" t="str">
        <f>IFERROR(VLOOKUP(B3681,Maestro_Regionales!$A$2:$B$35,2,FALSE),"Otras zonas")</f>
        <v>Suroccidente</v>
      </c>
      <c r="AK3681" t="str">
        <f t="shared" si="579"/>
        <v>EPS SANITAS | Suroccidente</v>
      </c>
    </row>
    <row r="3682" spans="1:37">
      <c r="A3682" s="4" t="s">
        <v>1556</v>
      </c>
      <c r="B3682" s="4" t="s">
        <v>308</v>
      </c>
      <c r="C3682" s="4" t="s">
        <v>1578</v>
      </c>
      <c r="D3682" s="4" t="s">
        <v>1579</v>
      </c>
      <c r="E3682" s="4" t="s">
        <v>417</v>
      </c>
      <c r="F3682" s="4">
        <v>326</v>
      </c>
      <c r="G3682" s="4">
        <v>6119</v>
      </c>
      <c r="H3682" s="4">
        <v>0</v>
      </c>
      <c r="I3682">
        <f t="shared" si="570"/>
        <v>6445</v>
      </c>
      <c r="J3682">
        <f t="shared" si="571"/>
        <v>5.0581846392552365E-2</v>
      </c>
      <c r="K3682">
        <f t="shared" si="572"/>
        <v>0.94941815360744763</v>
      </c>
      <c r="L3682">
        <f t="shared" si="573"/>
        <v>0</v>
      </c>
      <c r="M3682">
        <f>I3682*Diccionario!$B$36</f>
        <v>14.308026372549019</v>
      </c>
      <c r="N3682">
        <f>M3682*Diccionario!$B$37</f>
        <v>1.4451106636274511</v>
      </c>
      <c r="O3682">
        <f>N3682*Diccionario!$B$38</f>
        <v>0.21676659954411767</v>
      </c>
      <c r="P3682">
        <f>O3682*Diccionario!$B$39</f>
        <v>0.19508993958970591</v>
      </c>
      <c r="Q3682">
        <f>P3682*Diccionario!$B$40</f>
        <v>7.8035975835882371E-2</v>
      </c>
      <c r="R3682">
        <f>Q3682*Diccionario!$B$41</f>
        <v>5.0723384293323542E-2</v>
      </c>
      <c r="S3682">
        <f t="shared" si="574"/>
        <v>5.0723384293323542E-2</v>
      </c>
      <c r="T3682">
        <f>I3682*Diccionario!$B$36</f>
        <v>14.308026372549019</v>
      </c>
      <c r="U3682">
        <f>T3682*Diccionario!$B$42</f>
        <v>1.4451106636274511</v>
      </c>
      <c r="V3682">
        <f>U3682*Diccionario!$B$43</f>
        <v>1.2283440640833334</v>
      </c>
      <c r="W3682">
        <f>V3682*Diccionario!$B$44</f>
        <v>0.23338537217583336</v>
      </c>
      <c r="X3682">
        <f>W3682*Diccionario!$B$45</f>
        <v>9.1020295148575014E-2</v>
      </c>
      <c r="Y3682">
        <f>X3682*Diccionario!$B$46</f>
        <v>8.1008062682231763E-2</v>
      </c>
      <c r="Z3682">
        <f>Y3682*Diccionario!$B$47</f>
        <v>2.9972983192425751E-2</v>
      </c>
      <c r="AA3682">
        <f>Z3682*Diccionario!$B$48</f>
        <v>2.9972983192425751E-2</v>
      </c>
      <c r="AB3682">
        <f>AA3682*Diccionario!$B$49</f>
        <v>2.2479737394319313E-2</v>
      </c>
      <c r="AC3682">
        <f t="shared" si="575"/>
        <v>2.2479737394319313E-2</v>
      </c>
      <c r="AD3682">
        <f t="shared" si="576"/>
        <v>7.3203121687642855E-2</v>
      </c>
      <c r="AE3682">
        <f t="shared" si="577"/>
        <v>1.2267137095354355E-4</v>
      </c>
      <c r="AF3682" t="e">
        <f ca="1">IF(AD3682="","",_xludf.RANK.EQ(AD3682,$AD$2:$AD$5513,0))</f>
        <v>#NAME?</v>
      </c>
      <c r="AH3682" t="str">
        <f t="shared" si="578"/>
        <v>Baja</v>
      </c>
      <c r="AI3682" t="s">
        <v>153</v>
      </c>
      <c r="AJ3682" t="str">
        <f>IFERROR(VLOOKUP(B3682,Maestro_Regionales!$A$2:$B$35,2,FALSE),"Otras zonas")</f>
        <v>Suroccidente</v>
      </c>
      <c r="AK3682" t="str">
        <f t="shared" si="579"/>
        <v>MALLAMAS EPSI | Suroccidente</v>
      </c>
    </row>
    <row r="3683" spans="1:37">
      <c r="A3683" s="4" t="s">
        <v>1556</v>
      </c>
      <c r="B3683" s="4" t="s">
        <v>308</v>
      </c>
      <c r="C3683" s="4" t="s">
        <v>1578</v>
      </c>
      <c r="D3683" s="4" t="s">
        <v>1579</v>
      </c>
      <c r="E3683" s="4" t="s">
        <v>852</v>
      </c>
      <c r="F3683" s="4">
        <v>199</v>
      </c>
      <c r="G3683" s="4">
        <v>2393</v>
      </c>
      <c r="H3683" s="4">
        <v>0</v>
      </c>
      <c r="I3683">
        <f t="shared" si="570"/>
        <v>2592</v>
      </c>
      <c r="J3683">
        <f t="shared" si="571"/>
        <v>7.6774691358024685E-2</v>
      </c>
      <c r="K3683">
        <f t="shared" si="572"/>
        <v>0.92322530864197527</v>
      </c>
      <c r="L3683">
        <f t="shared" si="573"/>
        <v>0</v>
      </c>
      <c r="M3683">
        <f>I3683*Diccionario!$B$36</f>
        <v>5.754290823529411</v>
      </c>
      <c r="N3683">
        <f>M3683*Diccionario!$B$37</f>
        <v>0.58118337317647051</v>
      </c>
      <c r="O3683">
        <f>N3683*Diccionario!$B$38</f>
        <v>8.7177505976470573E-2</v>
      </c>
      <c r="P3683">
        <f>O3683*Diccionario!$B$39</f>
        <v>7.845975537882352E-2</v>
      </c>
      <c r="Q3683">
        <f>P3683*Diccionario!$B$40</f>
        <v>3.1383902151529412E-2</v>
      </c>
      <c r="R3683">
        <f>Q3683*Diccionario!$B$41</f>
        <v>2.0399536398494119E-2</v>
      </c>
      <c r="S3683">
        <f t="shared" si="574"/>
        <v>2.0399536398494119E-2</v>
      </c>
      <c r="T3683">
        <f>I3683*Diccionario!$B$36</f>
        <v>5.754290823529411</v>
      </c>
      <c r="U3683">
        <f>T3683*Diccionario!$B$42</f>
        <v>0.58118337317647051</v>
      </c>
      <c r="V3683">
        <f>U3683*Diccionario!$B$43</f>
        <v>0.49400586719999989</v>
      </c>
      <c r="W3683">
        <f>V3683*Diccionario!$B$44</f>
        <v>9.3861114767999979E-2</v>
      </c>
      <c r="X3683">
        <f>W3683*Diccionario!$B$45</f>
        <v>3.6605834759519992E-2</v>
      </c>
      <c r="Y3683">
        <f>X3683*Diccionario!$B$46</f>
        <v>3.2579192935972792E-2</v>
      </c>
      <c r="Z3683">
        <f>Y3683*Diccionario!$B$47</f>
        <v>1.2054301386309934E-2</v>
      </c>
      <c r="AA3683">
        <f>Z3683*Diccionario!$B$48</f>
        <v>1.2054301386309934E-2</v>
      </c>
      <c r="AB3683">
        <f>AA3683*Diccionario!$B$49</f>
        <v>9.0407260397324506E-3</v>
      </c>
      <c r="AC3683">
        <f t="shared" si="575"/>
        <v>9.0407260397324506E-3</v>
      </c>
      <c r="AD3683">
        <f t="shared" si="576"/>
        <v>2.9440262438226568E-2</v>
      </c>
      <c r="AE3683">
        <f t="shared" si="577"/>
        <v>4.9335018388143494E-5</v>
      </c>
      <c r="AF3683" t="e">
        <f ca="1">IF(AD3683="","",_xludf.RANK.EQ(AD3683,$AD$2:$AD$5513,0))</f>
        <v>#NAME?</v>
      </c>
      <c r="AH3683" t="str">
        <f t="shared" si="578"/>
        <v>Baja</v>
      </c>
      <c r="AI3683" t="s">
        <v>153</v>
      </c>
      <c r="AJ3683" t="str">
        <f>IFERROR(VLOOKUP(B3683,Maestro_Regionales!$A$2:$B$35,2,FALSE),"Otras zonas")</f>
        <v>Suroccidente</v>
      </c>
      <c r="AK3683" t="str">
        <f t="shared" si="579"/>
        <v>EMSSANAR EPS | Suroccidente</v>
      </c>
    </row>
    <row r="3684" spans="1:37">
      <c r="A3684" s="4" t="s">
        <v>1556</v>
      </c>
      <c r="B3684" s="4" t="s">
        <v>308</v>
      </c>
      <c r="C3684" s="4" t="s">
        <v>1578</v>
      </c>
      <c r="D3684" s="4" t="s">
        <v>1579</v>
      </c>
      <c r="E3684" s="4" t="s">
        <v>87</v>
      </c>
      <c r="F3684" s="4">
        <v>50</v>
      </c>
      <c r="G3684" s="4">
        <v>32</v>
      </c>
      <c r="H3684" s="4">
        <v>0</v>
      </c>
      <c r="I3684">
        <f t="shared" si="570"/>
        <v>82</v>
      </c>
      <c r="J3684">
        <f t="shared" si="571"/>
        <v>0.6097560975609756</v>
      </c>
      <c r="K3684">
        <f t="shared" si="572"/>
        <v>0.3902439024390244</v>
      </c>
      <c r="L3684">
        <f t="shared" si="573"/>
        <v>0</v>
      </c>
      <c r="M3684">
        <f>I3684*Diccionario!$B$36</f>
        <v>0.18204160784313725</v>
      </c>
      <c r="N3684">
        <f>M3684*Diccionario!$B$37</f>
        <v>1.8386202392156863E-2</v>
      </c>
      <c r="O3684">
        <f>N3684*Diccionario!$B$38</f>
        <v>2.7579303588235295E-3</v>
      </c>
      <c r="P3684">
        <f>O3684*Diccionario!$B$39</f>
        <v>2.4821373229411766E-3</v>
      </c>
      <c r="Q3684">
        <f>P3684*Diccionario!$B$40</f>
        <v>9.9285492917647062E-4</v>
      </c>
      <c r="R3684">
        <f>Q3684*Diccionario!$B$41</f>
        <v>6.4535570396470588E-4</v>
      </c>
      <c r="S3684">
        <f t="shared" si="574"/>
        <v>6.4535570396470588E-4</v>
      </c>
      <c r="T3684">
        <f>I3684*Diccionario!$B$36</f>
        <v>0.18204160784313725</v>
      </c>
      <c r="U3684">
        <f>T3684*Diccionario!$B$42</f>
        <v>1.8386202392156863E-2</v>
      </c>
      <c r="V3684">
        <f>U3684*Diccionario!$B$43</f>
        <v>1.5628272033333335E-2</v>
      </c>
      <c r="W3684">
        <f>V3684*Diccionario!$B$44</f>
        <v>2.9693716863333336E-3</v>
      </c>
      <c r="X3684">
        <f>W3684*Diccionario!$B$45</f>
        <v>1.1580549576700001E-3</v>
      </c>
      <c r="Y3684">
        <f>X3684*Diccionario!$B$46</f>
        <v>1.0306689123263E-3</v>
      </c>
      <c r="Z3684">
        <f>Y3684*Diccionario!$B$47</f>
        <v>3.8134749756073099E-4</v>
      </c>
      <c r="AA3684">
        <f>Z3684*Diccionario!$B$48</f>
        <v>3.8134749756073099E-4</v>
      </c>
      <c r="AB3684">
        <f>AA3684*Diccionario!$B$49</f>
        <v>2.8601062317054821E-4</v>
      </c>
      <c r="AC3684">
        <f t="shared" si="575"/>
        <v>2.8601062317054821E-4</v>
      </c>
      <c r="AD3684">
        <f t="shared" si="576"/>
        <v>9.3136632713525409E-4</v>
      </c>
      <c r="AE3684">
        <f t="shared" si="577"/>
        <v>1.5607528965384902E-6</v>
      </c>
      <c r="AF3684" t="e">
        <f ca="1">IF(AD3684="","",_xludf.RANK.EQ(AD3684,$AD$2:$AD$5513,0))</f>
        <v>#NAME?</v>
      </c>
      <c r="AH3684" t="str">
        <f t="shared" si="578"/>
        <v>Baja</v>
      </c>
      <c r="AI3684" t="s">
        <v>153</v>
      </c>
      <c r="AJ3684" t="str">
        <f>IFERROR(VLOOKUP(B3684,Maestro_Regionales!$A$2:$B$35,2,FALSE),"Otras zonas")</f>
        <v>Suroccidente</v>
      </c>
      <c r="AK3684" t="str">
        <f t="shared" si="579"/>
        <v>NUEVA EPS | Suroccidente</v>
      </c>
    </row>
    <row r="3685" spans="1:37">
      <c r="A3685" s="4" t="s">
        <v>1556</v>
      </c>
      <c r="B3685" s="4" t="s">
        <v>308</v>
      </c>
      <c r="C3685" s="4" t="s">
        <v>1578</v>
      </c>
      <c r="D3685" s="4" t="s">
        <v>1579</v>
      </c>
      <c r="E3685" s="4" t="s">
        <v>90</v>
      </c>
      <c r="F3685" s="4">
        <v>0</v>
      </c>
      <c r="G3685" s="4">
        <v>0</v>
      </c>
      <c r="H3685" s="4">
        <v>73</v>
      </c>
      <c r="I3685">
        <f t="shared" si="570"/>
        <v>73</v>
      </c>
      <c r="J3685">
        <f t="shared" si="571"/>
        <v>0</v>
      </c>
      <c r="K3685">
        <f t="shared" si="572"/>
        <v>0</v>
      </c>
      <c r="L3685">
        <f t="shared" si="573"/>
        <v>1</v>
      </c>
      <c r="M3685">
        <f>I3685*Diccionario!$B$36</f>
        <v>0.162061431372549</v>
      </c>
      <c r="N3685">
        <f>M3685*Diccionario!$B$37</f>
        <v>1.6368204568627451E-2</v>
      </c>
      <c r="O3685">
        <f>N3685*Diccionario!$B$38</f>
        <v>2.4552306852941175E-3</v>
      </c>
      <c r="P3685">
        <f>O3685*Diccionario!$B$39</f>
        <v>2.2097076167647057E-3</v>
      </c>
      <c r="Q3685">
        <f>P3685*Diccionario!$B$40</f>
        <v>8.8388304670588235E-4</v>
      </c>
      <c r="R3685">
        <f>Q3685*Diccionario!$B$41</f>
        <v>5.745239803588236E-4</v>
      </c>
      <c r="S3685">
        <f t="shared" si="574"/>
        <v>5.745239803588236E-4</v>
      </c>
      <c r="T3685">
        <f>I3685*Diccionario!$B$36</f>
        <v>0.162061431372549</v>
      </c>
      <c r="U3685">
        <f>T3685*Diccionario!$B$42</f>
        <v>1.6368204568627451E-2</v>
      </c>
      <c r="V3685">
        <f>U3685*Diccionario!$B$43</f>
        <v>1.3912973883333334E-2</v>
      </c>
      <c r="W3685">
        <f>V3685*Diccionario!$B$44</f>
        <v>2.6434650378333335E-3</v>
      </c>
      <c r="X3685">
        <f>W3685*Diccionario!$B$45</f>
        <v>1.0309513647550001E-3</v>
      </c>
      <c r="Y3685">
        <f>X3685*Diccionario!$B$46</f>
        <v>9.1754671463195007E-4</v>
      </c>
      <c r="Z3685">
        <f>Y3685*Diccionario!$B$47</f>
        <v>3.3949228441382154E-4</v>
      </c>
      <c r="AA3685">
        <f>Z3685*Diccionario!$B$48</f>
        <v>3.3949228441382154E-4</v>
      </c>
      <c r="AB3685">
        <f>AA3685*Diccionario!$B$49</f>
        <v>2.5461921331036615E-4</v>
      </c>
      <c r="AC3685">
        <f t="shared" si="575"/>
        <v>2.5461921331036615E-4</v>
      </c>
      <c r="AD3685">
        <f t="shared" si="576"/>
        <v>8.2914319366918969E-4</v>
      </c>
      <c r="AE3685">
        <f t="shared" si="577"/>
        <v>1.3894507493574364E-6</v>
      </c>
      <c r="AF3685" t="e">
        <f ca="1">IF(AD3685="","",_xludf.RANK.EQ(AD3685,$AD$2:$AD$5513,0))</f>
        <v>#NAME?</v>
      </c>
      <c r="AH3685" t="str">
        <f t="shared" si="578"/>
        <v>Baja</v>
      </c>
      <c r="AI3685" t="s">
        <v>153</v>
      </c>
      <c r="AJ3685" t="str">
        <f>IFERROR(VLOOKUP(B3685,Maestro_Regionales!$A$2:$B$35,2,FALSE),"Otras zonas")</f>
        <v>Suroccidente</v>
      </c>
      <c r="AK3685" t="str">
        <f t="shared" si="579"/>
        <v>REGIMEN DE EXCEPCION | Suroccidente</v>
      </c>
    </row>
    <row r="3686" spans="1:37">
      <c r="A3686" s="4" t="s">
        <v>1556</v>
      </c>
      <c r="B3686" s="4" t="s">
        <v>308</v>
      </c>
      <c r="C3686" s="4" t="s">
        <v>1578</v>
      </c>
      <c r="D3686" s="4" t="s">
        <v>1579</v>
      </c>
      <c r="E3686" s="4" t="s">
        <v>86</v>
      </c>
      <c r="F3686" s="4">
        <v>1</v>
      </c>
      <c r="G3686" s="4">
        <v>0</v>
      </c>
      <c r="H3686" s="4">
        <v>0</v>
      </c>
      <c r="I3686">
        <f t="shared" si="570"/>
        <v>1</v>
      </c>
      <c r="J3686">
        <f t="shared" si="571"/>
        <v>1</v>
      </c>
      <c r="K3686">
        <f t="shared" si="572"/>
        <v>0</v>
      </c>
      <c r="L3686">
        <f t="shared" si="573"/>
        <v>0</v>
      </c>
      <c r="M3686">
        <f>I3686*Diccionario!$B$36</f>
        <v>2.2200196078431371E-3</v>
      </c>
      <c r="N3686">
        <f>M3686*Diccionario!$B$37</f>
        <v>2.2422198039215687E-4</v>
      </c>
      <c r="O3686">
        <f>N3686*Diccionario!$B$38</f>
        <v>3.3633297058823532E-5</v>
      </c>
      <c r="P3686">
        <f>O3686*Diccionario!$B$39</f>
        <v>3.026996735294118E-5</v>
      </c>
      <c r="Q3686">
        <f>P3686*Diccionario!$B$40</f>
        <v>1.2107986941176473E-5</v>
      </c>
      <c r="R3686">
        <f>Q3686*Diccionario!$B$41</f>
        <v>7.870191511764708E-6</v>
      </c>
      <c r="S3686">
        <f t="shared" si="574"/>
        <v>7.870191511764708E-6</v>
      </c>
      <c r="T3686">
        <f>I3686*Diccionario!$B$36</f>
        <v>2.2200196078431371E-3</v>
      </c>
      <c r="U3686">
        <f>T3686*Diccionario!$B$42</f>
        <v>2.2422198039215687E-4</v>
      </c>
      <c r="V3686">
        <f>U3686*Diccionario!$B$43</f>
        <v>1.9058868333333333E-4</v>
      </c>
      <c r="W3686">
        <f>V3686*Diccionario!$B$44</f>
        <v>3.6211849833333333E-5</v>
      </c>
      <c r="X3686">
        <f>W3686*Diccionario!$B$45</f>
        <v>1.4122621435000001E-5</v>
      </c>
      <c r="Y3686">
        <f>X3686*Diccionario!$B$46</f>
        <v>1.256913307715E-5</v>
      </c>
      <c r="Z3686">
        <f>Y3686*Diccionario!$B$47</f>
        <v>4.6505792385454997E-6</v>
      </c>
      <c r="AA3686">
        <f>Z3686*Diccionario!$B$48</f>
        <v>4.6505792385454997E-6</v>
      </c>
      <c r="AB3686">
        <f>AA3686*Diccionario!$B$49</f>
        <v>3.4879344289091247E-6</v>
      </c>
      <c r="AC3686">
        <f t="shared" si="575"/>
        <v>3.4879344289091247E-6</v>
      </c>
      <c r="AD3686">
        <f t="shared" si="576"/>
        <v>1.1358125940673833E-5</v>
      </c>
      <c r="AE3686">
        <f t="shared" si="577"/>
        <v>1.9033571909005983E-8</v>
      </c>
      <c r="AF3686" t="e">
        <f ca="1">IF(AD3686="","",_xludf.RANK.EQ(AD3686,$AD$2:$AD$5513,0))</f>
        <v>#NAME?</v>
      </c>
      <c r="AH3686" t="str">
        <f t="shared" si="578"/>
        <v>Baja</v>
      </c>
      <c r="AI3686" t="s">
        <v>153</v>
      </c>
      <c r="AJ3686" t="str">
        <f>IFERROR(VLOOKUP(B3686,Maestro_Regionales!$A$2:$B$35,2,FALSE),"Otras zonas")</f>
        <v>Suroccidente</v>
      </c>
      <c r="AK3686" t="str">
        <f t="shared" si="579"/>
        <v>EPS SANITAS | Suroccidente</v>
      </c>
    </row>
    <row r="3687" spans="1:37">
      <c r="A3687" s="4" t="s">
        <v>1556</v>
      </c>
      <c r="B3687" s="4" t="s">
        <v>308</v>
      </c>
      <c r="C3687" s="4" t="s">
        <v>1580</v>
      </c>
      <c r="D3687" s="4" t="s">
        <v>1581</v>
      </c>
      <c r="E3687" s="4" t="s">
        <v>417</v>
      </c>
      <c r="F3687" s="4">
        <v>2315</v>
      </c>
      <c r="G3687" s="4">
        <v>30571</v>
      </c>
      <c r="H3687" s="4">
        <v>0</v>
      </c>
      <c r="I3687">
        <f t="shared" si="570"/>
        <v>32886</v>
      </c>
      <c r="J3687">
        <f t="shared" si="571"/>
        <v>7.0394696831478434E-2</v>
      </c>
      <c r="K3687">
        <f t="shared" si="572"/>
        <v>0.92960530316852152</v>
      </c>
      <c r="L3687">
        <f t="shared" si="573"/>
        <v>0</v>
      </c>
      <c r="M3687">
        <f>I3687*Diccionario!$B$36</f>
        <v>73.007564823529407</v>
      </c>
      <c r="N3687">
        <f>M3687*Diccionario!$B$37</f>
        <v>7.3737640471764703</v>
      </c>
      <c r="O3687">
        <f>N3687*Diccionario!$B$38</f>
        <v>1.1060646070764706</v>
      </c>
      <c r="P3687">
        <f>O3687*Diccionario!$B$39</f>
        <v>0.99545814636882357</v>
      </c>
      <c r="Q3687">
        <f>P3687*Diccionario!$B$40</f>
        <v>0.39818325854752945</v>
      </c>
      <c r="R3687">
        <f>Q3687*Diccionario!$B$41</f>
        <v>0.25881911805589414</v>
      </c>
      <c r="S3687">
        <f t="shared" si="574"/>
        <v>0.25881911805589414</v>
      </c>
      <c r="T3687">
        <f>I3687*Diccionario!$B$36</f>
        <v>73.007564823529407</v>
      </c>
      <c r="U3687">
        <f>T3687*Diccionario!$B$42</f>
        <v>7.3737640471764703</v>
      </c>
      <c r="V3687">
        <f>U3687*Diccionario!$B$43</f>
        <v>6.2676994400999995</v>
      </c>
      <c r="W3687">
        <f>V3687*Diccionario!$B$44</f>
        <v>1.190862893619</v>
      </c>
      <c r="X3687">
        <f>W3687*Diccionario!$B$45</f>
        <v>0.46443652851141004</v>
      </c>
      <c r="Y3687">
        <f>X3687*Diccionario!$B$46</f>
        <v>0.41334851037515496</v>
      </c>
      <c r="Z3687">
        <f>Y3687*Diccionario!$B$47</f>
        <v>0.15293894883880735</v>
      </c>
      <c r="AA3687">
        <f>Z3687*Diccionario!$B$48</f>
        <v>0.15293894883880735</v>
      </c>
      <c r="AB3687">
        <f>AA3687*Diccionario!$B$49</f>
        <v>0.11470421162910552</v>
      </c>
      <c r="AC3687">
        <f t="shared" si="575"/>
        <v>0.11470421162910552</v>
      </c>
      <c r="AD3687">
        <f t="shared" si="576"/>
        <v>0.37352332968499968</v>
      </c>
      <c r="AE3687">
        <f t="shared" si="577"/>
        <v>6.2593804579957077E-4</v>
      </c>
      <c r="AF3687" t="e">
        <f ca="1">IF(AD3687="","",_xludf.RANK.EQ(AD3687,$AD$2:$AD$5513,0))</f>
        <v>#NAME?</v>
      </c>
      <c r="AH3687" t="str">
        <f t="shared" si="578"/>
        <v>Media</v>
      </c>
      <c r="AI3687" t="s">
        <v>153</v>
      </c>
      <c r="AJ3687" t="str">
        <f>IFERROR(VLOOKUP(B3687,Maestro_Regionales!$A$2:$B$35,2,FALSE),"Otras zonas")</f>
        <v>Suroccidente</v>
      </c>
      <c r="AK3687" t="str">
        <f t="shared" si="579"/>
        <v>MALLAMAS EPSI | Suroccidente</v>
      </c>
    </row>
    <row r="3688" spans="1:37">
      <c r="A3688" s="4" t="s">
        <v>1556</v>
      </c>
      <c r="B3688" s="4" t="s">
        <v>308</v>
      </c>
      <c r="C3688" s="4" t="s">
        <v>1580</v>
      </c>
      <c r="D3688" s="4" t="s">
        <v>1581</v>
      </c>
      <c r="E3688" s="4" t="s">
        <v>852</v>
      </c>
      <c r="F3688" s="4">
        <v>80</v>
      </c>
      <c r="G3688" s="4">
        <v>524</v>
      </c>
      <c r="H3688" s="4">
        <v>0</v>
      </c>
      <c r="I3688">
        <f t="shared" si="570"/>
        <v>604</v>
      </c>
      <c r="J3688">
        <f t="shared" si="571"/>
        <v>0.13245033112582782</v>
      </c>
      <c r="K3688">
        <f t="shared" si="572"/>
        <v>0.86754966887417218</v>
      </c>
      <c r="L3688">
        <f t="shared" si="573"/>
        <v>0</v>
      </c>
      <c r="M3688">
        <f>I3688*Diccionario!$B$36</f>
        <v>1.3408918431372547</v>
      </c>
      <c r="N3688">
        <f>M3688*Diccionario!$B$37</f>
        <v>0.13543007615686273</v>
      </c>
      <c r="O3688">
        <f>N3688*Diccionario!$B$38</f>
        <v>2.031451142352941E-2</v>
      </c>
      <c r="P3688">
        <f>O3688*Diccionario!$B$39</f>
        <v>1.8283060281176468E-2</v>
      </c>
      <c r="Q3688">
        <f>P3688*Diccionario!$B$40</f>
        <v>7.3132241124705876E-3</v>
      </c>
      <c r="R3688">
        <f>Q3688*Diccionario!$B$41</f>
        <v>4.753595673105882E-3</v>
      </c>
      <c r="S3688">
        <f t="shared" si="574"/>
        <v>4.753595673105882E-3</v>
      </c>
      <c r="T3688">
        <f>I3688*Diccionario!$B$36</f>
        <v>1.3408918431372547</v>
      </c>
      <c r="U3688">
        <f>T3688*Diccionario!$B$42</f>
        <v>0.13543007615686273</v>
      </c>
      <c r="V3688">
        <f>U3688*Diccionario!$B$43</f>
        <v>0.11511556473333331</v>
      </c>
      <c r="W3688">
        <f>V3688*Diccionario!$B$44</f>
        <v>2.187195729933333E-2</v>
      </c>
      <c r="X3688">
        <f>W3688*Diccionario!$B$45</f>
        <v>8.5300633467399987E-3</v>
      </c>
      <c r="Y3688">
        <f>X3688*Diccionario!$B$46</f>
        <v>7.5917563785985994E-3</v>
      </c>
      <c r="Z3688">
        <f>Y3688*Diccionario!$B$47</f>
        <v>2.8089498600814816E-3</v>
      </c>
      <c r="AA3688">
        <f>Z3688*Diccionario!$B$48</f>
        <v>2.8089498600814816E-3</v>
      </c>
      <c r="AB3688">
        <f>AA3688*Diccionario!$B$49</f>
        <v>2.1067123950611112E-3</v>
      </c>
      <c r="AC3688">
        <f t="shared" si="575"/>
        <v>2.1067123950611112E-3</v>
      </c>
      <c r="AD3688">
        <f t="shared" si="576"/>
        <v>6.8603080681669936E-3</v>
      </c>
      <c r="AE3688">
        <f t="shared" si="577"/>
        <v>1.1496277433039612E-5</v>
      </c>
      <c r="AF3688" t="e">
        <f ca="1">IF(AD3688="","",_xludf.RANK.EQ(AD3688,$AD$2:$AD$5513,0))</f>
        <v>#NAME?</v>
      </c>
      <c r="AH3688" t="str">
        <f t="shared" si="578"/>
        <v>Baja</v>
      </c>
      <c r="AI3688" t="s">
        <v>153</v>
      </c>
      <c r="AJ3688" t="str">
        <f>IFERROR(VLOOKUP(B3688,Maestro_Regionales!$A$2:$B$35,2,FALSE),"Otras zonas")</f>
        <v>Suroccidente</v>
      </c>
      <c r="AK3688" t="str">
        <f t="shared" si="579"/>
        <v>EMSSANAR EPS | Suroccidente</v>
      </c>
    </row>
    <row r="3689" spans="1:37">
      <c r="A3689" s="4" t="s">
        <v>1556</v>
      </c>
      <c r="B3689" s="4" t="s">
        <v>308</v>
      </c>
      <c r="C3689" s="4" t="s">
        <v>1580</v>
      </c>
      <c r="D3689" s="4" t="s">
        <v>1581</v>
      </c>
      <c r="E3689" s="4" t="s">
        <v>90</v>
      </c>
      <c r="F3689" s="4">
        <v>0</v>
      </c>
      <c r="G3689" s="4">
        <v>0</v>
      </c>
      <c r="H3689" s="4">
        <v>579</v>
      </c>
      <c r="I3689">
        <f t="shared" si="570"/>
        <v>579</v>
      </c>
      <c r="J3689">
        <f t="shared" si="571"/>
        <v>0</v>
      </c>
      <c r="K3689">
        <f t="shared" si="572"/>
        <v>0</v>
      </c>
      <c r="L3689">
        <f t="shared" si="573"/>
        <v>1</v>
      </c>
      <c r="M3689">
        <f>I3689*Diccionario!$B$36</f>
        <v>1.2853913529411765</v>
      </c>
      <c r="N3689">
        <f>M3689*Diccionario!$B$37</f>
        <v>0.12982452664705882</v>
      </c>
      <c r="O3689">
        <f>N3689*Diccionario!$B$38</f>
        <v>1.9473678997058822E-2</v>
      </c>
      <c r="P3689">
        <f>O3689*Diccionario!$B$39</f>
        <v>1.7526311097352941E-2</v>
      </c>
      <c r="Q3689">
        <f>P3689*Diccionario!$B$40</f>
        <v>7.0105244389411766E-3</v>
      </c>
      <c r="R3689">
        <f>Q3689*Diccionario!$B$41</f>
        <v>4.5568408853117652E-3</v>
      </c>
      <c r="S3689">
        <f t="shared" si="574"/>
        <v>4.5568408853117652E-3</v>
      </c>
      <c r="T3689">
        <f>I3689*Diccionario!$B$36</f>
        <v>1.2853913529411765</v>
      </c>
      <c r="U3689">
        <f>T3689*Diccionario!$B$42</f>
        <v>0.12982452664705882</v>
      </c>
      <c r="V3689">
        <f>U3689*Diccionario!$B$43</f>
        <v>0.11035084764999999</v>
      </c>
      <c r="W3689">
        <f>V3689*Diccionario!$B$44</f>
        <v>2.0966661053499997E-2</v>
      </c>
      <c r="X3689">
        <f>W3689*Diccionario!$B$45</f>
        <v>8.1769978108649985E-3</v>
      </c>
      <c r="Y3689">
        <f>X3689*Diccionario!$B$46</f>
        <v>7.2775280516698491E-3</v>
      </c>
      <c r="Z3689">
        <f>Y3689*Diccionario!$B$47</f>
        <v>2.6926853791178441E-3</v>
      </c>
      <c r="AA3689">
        <f>Z3689*Diccionario!$B$48</f>
        <v>2.6926853791178441E-3</v>
      </c>
      <c r="AB3689">
        <f>AA3689*Diccionario!$B$49</f>
        <v>2.0195140343383829E-3</v>
      </c>
      <c r="AC3689">
        <f t="shared" si="575"/>
        <v>2.0195140343383829E-3</v>
      </c>
      <c r="AD3689">
        <f t="shared" si="576"/>
        <v>6.5763549196501481E-3</v>
      </c>
      <c r="AE3689">
        <f t="shared" si="577"/>
        <v>1.1020438135314461E-5</v>
      </c>
      <c r="AF3689" t="e">
        <f ca="1">IF(AD3689="","",_xludf.RANK.EQ(AD3689,$AD$2:$AD$5513,0))</f>
        <v>#NAME?</v>
      </c>
      <c r="AH3689" t="str">
        <f t="shared" si="578"/>
        <v>Baja</v>
      </c>
      <c r="AI3689" t="s">
        <v>153</v>
      </c>
      <c r="AJ3689" t="str">
        <f>IFERROR(VLOOKUP(B3689,Maestro_Regionales!$A$2:$B$35,2,FALSE),"Otras zonas")</f>
        <v>Suroccidente</v>
      </c>
      <c r="AK3689" t="str">
        <f t="shared" si="579"/>
        <v>REGIMEN DE EXCEPCION | Suroccidente</v>
      </c>
    </row>
    <row r="3690" spans="1:37">
      <c r="A3690" s="4" t="s">
        <v>1556</v>
      </c>
      <c r="B3690" s="4" t="s">
        <v>308</v>
      </c>
      <c r="C3690" s="4" t="s">
        <v>1580</v>
      </c>
      <c r="D3690" s="4" t="s">
        <v>1581</v>
      </c>
      <c r="E3690" s="4" t="s">
        <v>87</v>
      </c>
      <c r="F3690" s="4">
        <v>261</v>
      </c>
      <c r="G3690" s="4">
        <v>94</v>
      </c>
      <c r="H3690" s="4">
        <v>0</v>
      </c>
      <c r="I3690">
        <f t="shared" si="570"/>
        <v>355</v>
      </c>
      <c r="J3690">
        <f t="shared" si="571"/>
        <v>0.73521126760563382</v>
      </c>
      <c r="K3690">
        <f t="shared" si="572"/>
        <v>0.26478873239436618</v>
      </c>
      <c r="L3690">
        <f t="shared" si="573"/>
        <v>0</v>
      </c>
      <c r="M3690">
        <f>I3690*Diccionario!$B$36</f>
        <v>0.78810696078431364</v>
      </c>
      <c r="N3690">
        <f>M3690*Diccionario!$B$37</f>
        <v>7.9598803039215682E-2</v>
      </c>
      <c r="O3690">
        <f>N3690*Diccionario!$B$38</f>
        <v>1.1939820455882351E-2</v>
      </c>
      <c r="P3690">
        <f>O3690*Diccionario!$B$39</f>
        <v>1.0745838410294117E-2</v>
      </c>
      <c r="Q3690">
        <f>P3690*Diccionario!$B$40</f>
        <v>4.298335364117647E-3</v>
      </c>
      <c r="R3690">
        <f>Q3690*Diccionario!$B$41</f>
        <v>2.7939179866764705E-3</v>
      </c>
      <c r="S3690">
        <f t="shared" si="574"/>
        <v>2.7939179866764705E-3</v>
      </c>
      <c r="T3690">
        <f>I3690*Diccionario!$B$36</f>
        <v>0.78810696078431364</v>
      </c>
      <c r="U3690">
        <f>T3690*Diccionario!$B$42</f>
        <v>7.9598803039215682E-2</v>
      </c>
      <c r="V3690">
        <f>U3690*Diccionario!$B$43</f>
        <v>6.7658982583333332E-2</v>
      </c>
      <c r="W3690">
        <f>V3690*Diccionario!$B$44</f>
        <v>1.2855206690833332E-2</v>
      </c>
      <c r="X3690">
        <f>W3690*Diccionario!$B$45</f>
        <v>5.0135306094249996E-3</v>
      </c>
      <c r="Y3690">
        <f>X3690*Diccionario!$B$46</f>
        <v>4.4620422423882495E-3</v>
      </c>
      <c r="Z3690">
        <f>Y3690*Diccionario!$B$47</f>
        <v>1.6509556296836524E-3</v>
      </c>
      <c r="AA3690">
        <f>Z3690*Diccionario!$B$48</f>
        <v>1.6509556296836524E-3</v>
      </c>
      <c r="AB3690">
        <f>AA3690*Diccionario!$B$49</f>
        <v>1.2382167222627393E-3</v>
      </c>
      <c r="AC3690">
        <f t="shared" si="575"/>
        <v>1.2382167222627393E-3</v>
      </c>
      <c r="AD3690">
        <f t="shared" si="576"/>
        <v>4.03213470893921E-3</v>
      </c>
      <c r="AE3690">
        <f t="shared" si="577"/>
        <v>6.7569180276971224E-6</v>
      </c>
      <c r="AF3690" t="e">
        <f ca="1">IF(AD3690="","",_xludf.RANK.EQ(AD3690,$AD$2:$AD$5513,0))</f>
        <v>#NAME?</v>
      </c>
      <c r="AH3690" t="str">
        <f t="shared" si="578"/>
        <v>Baja</v>
      </c>
      <c r="AI3690" t="s">
        <v>153</v>
      </c>
      <c r="AJ3690" t="str">
        <f>IFERROR(VLOOKUP(B3690,Maestro_Regionales!$A$2:$B$35,2,FALSE),"Otras zonas")</f>
        <v>Suroccidente</v>
      </c>
      <c r="AK3690" t="str">
        <f t="shared" si="579"/>
        <v>NUEVA EPS | Suroccidente</v>
      </c>
    </row>
    <row r="3691" spans="1:37">
      <c r="A3691" s="4" t="s">
        <v>1556</v>
      </c>
      <c r="B3691" s="4" t="s">
        <v>308</v>
      </c>
      <c r="C3691" s="4" t="s">
        <v>1580</v>
      </c>
      <c r="D3691" s="4" t="s">
        <v>1581</v>
      </c>
      <c r="E3691" s="4" t="s">
        <v>95</v>
      </c>
      <c r="F3691" s="4">
        <v>5</v>
      </c>
      <c r="G3691" s="4">
        <v>2</v>
      </c>
      <c r="H3691" s="4">
        <v>0</v>
      </c>
      <c r="I3691">
        <f t="shared" si="570"/>
        <v>7</v>
      </c>
      <c r="J3691">
        <f t="shared" si="571"/>
        <v>0.7142857142857143</v>
      </c>
      <c r="K3691">
        <f t="shared" si="572"/>
        <v>0.2857142857142857</v>
      </c>
      <c r="L3691">
        <f t="shared" si="573"/>
        <v>0</v>
      </c>
      <c r="M3691">
        <f>I3691*Diccionario!$B$36</f>
        <v>1.554013725490196E-2</v>
      </c>
      <c r="N3691">
        <f>M3691*Diccionario!$B$37</f>
        <v>1.569553862745098E-3</v>
      </c>
      <c r="O3691">
        <f>N3691*Diccionario!$B$38</f>
        <v>2.3543307941176469E-4</v>
      </c>
      <c r="P3691">
        <f>O3691*Diccionario!$B$39</f>
        <v>2.1188977147058822E-4</v>
      </c>
      <c r="Q3691">
        <f>P3691*Diccionario!$B$40</f>
        <v>8.4755908588235299E-5</v>
      </c>
      <c r="R3691">
        <f>Q3691*Diccionario!$B$41</f>
        <v>5.5091340582352947E-5</v>
      </c>
      <c r="S3691">
        <f t="shared" si="574"/>
        <v>5.5091340582352947E-5</v>
      </c>
      <c r="T3691">
        <f>I3691*Diccionario!$B$36</f>
        <v>1.554013725490196E-2</v>
      </c>
      <c r="U3691">
        <f>T3691*Diccionario!$B$42</f>
        <v>1.569553862745098E-3</v>
      </c>
      <c r="V3691">
        <f>U3691*Diccionario!$B$43</f>
        <v>1.3341207833333334E-3</v>
      </c>
      <c r="W3691">
        <f>V3691*Diccionario!$B$44</f>
        <v>2.5348294883333332E-4</v>
      </c>
      <c r="X3691">
        <f>W3691*Diccionario!$B$45</f>
        <v>9.8858350045000006E-5</v>
      </c>
      <c r="Y3691">
        <f>X3691*Diccionario!$B$46</f>
        <v>8.7983931540050001E-5</v>
      </c>
      <c r="Z3691">
        <f>Y3691*Diccionario!$B$47</f>
        <v>3.2554054669818498E-5</v>
      </c>
      <c r="AA3691">
        <f>Z3691*Diccionario!$B$48</f>
        <v>3.2554054669818498E-5</v>
      </c>
      <c r="AB3691">
        <f>AA3691*Diccionario!$B$49</f>
        <v>2.4415541002363875E-5</v>
      </c>
      <c r="AC3691">
        <f t="shared" si="575"/>
        <v>2.4415541002363875E-5</v>
      </c>
      <c r="AD3691">
        <f t="shared" si="576"/>
        <v>7.9506881584716815E-5</v>
      </c>
      <c r="AE3691">
        <f t="shared" si="577"/>
        <v>1.3323500336304184E-7</v>
      </c>
      <c r="AF3691" t="e">
        <f ca="1">IF(AD3691="","",_xludf.RANK.EQ(AD3691,$AD$2:$AD$5513,0))</f>
        <v>#NAME?</v>
      </c>
      <c r="AH3691" t="str">
        <f t="shared" si="578"/>
        <v>Baja</v>
      </c>
      <c r="AI3691" t="s">
        <v>153</v>
      </c>
      <c r="AJ3691" t="str">
        <f>IFERROR(VLOOKUP(B3691,Maestro_Regionales!$A$2:$B$35,2,FALSE),"Otras zonas")</f>
        <v>Suroccidente</v>
      </c>
      <c r="AK3691" t="str">
        <f t="shared" si="579"/>
        <v>ASMETSALUD EPS | Suroccidente</v>
      </c>
    </row>
    <row r="3692" spans="1:37">
      <c r="A3692" s="4" t="s">
        <v>1556</v>
      </c>
      <c r="B3692" s="4" t="s">
        <v>308</v>
      </c>
      <c r="C3692" s="4" t="s">
        <v>1580</v>
      </c>
      <c r="D3692" s="4" t="s">
        <v>1581</v>
      </c>
      <c r="E3692" s="4" t="s">
        <v>86</v>
      </c>
      <c r="F3692" s="4">
        <v>0</v>
      </c>
      <c r="G3692" s="4">
        <v>1</v>
      </c>
      <c r="H3692" s="4">
        <v>0</v>
      </c>
      <c r="I3692">
        <f t="shared" si="570"/>
        <v>1</v>
      </c>
      <c r="J3692">
        <f t="shared" si="571"/>
        <v>0</v>
      </c>
      <c r="K3692">
        <f t="shared" si="572"/>
        <v>1</v>
      </c>
      <c r="L3692">
        <f t="shared" si="573"/>
        <v>0</v>
      </c>
      <c r="M3692">
        <f>I3692*Diccionario!$B$36</f>
        <v>2.2200196078431371E-3</v>
      </c>
      <c r="N3692">
        <f>M3692*Diccionario!$B$37</f>
        <v>2.2422198039215687E-4</v>
      </c>
      <c r="O3692">
        <f>N3692*Diccionario!$B$38</f>
        <v>3.3633297058823532E-5</v>
      </c>
      <c r="P3692">
        <f>O3692*Diccionario!$B$39</f>
        <v>3.026996735294118E-5</v>
      </c>
      <c r="Q3692">
        <f>P3692*Diccionario!$B$40</f>
        <v>1.2107986941176473E-5</v>
      </c>
      <c r="R3692">
        <f>Q3692*Diccionario!$B$41</f>
        <v>7.870191511764708E-6</v>
      </c>
      <c r="S3692">
        <f t="shared" si="574"/>
        <v>7.870191511764708E-6</v>
      </c>
      <c r="T3692">
        <f>I3692*Diccionario!$B$36</f>
        <v>2.2200196078431371E-3</v>
      </c>
      <c r="U3692">
        <f>T3692*Diccionario!$B$42</f>
        <v>2.2422198039215687E-4</v>
      </c>
      <c r="V3692">
        <f>U3692*Diccionario!$B$43</f>
        <v>1.9058868333333333E-4</v>
      </c>
      <c r="W3692">
        <f>V3692*Diccionario!$B$44</f>
        <v>3.6211849833333333E-5</v>
      </c>
      <c r="X3692">
        <f>W3692*Diccionario!$B$45</f>
        <v>1.4122621435000001E-5</v>
      </c>
      <c r="Y3692">
        <f>X3692*Diccionario!$B$46</f>
        <v>1.256913307715E-5</v>
      </c>
      <c r="Z3692">
        <f>Y3692*Diccionario!$B$47</f>
        <v>4.6505792385454997E-6</v>
      </c>
      <c r="AA3692">
        <f>Z3692*Diccionario!$B$48</f>
        <v>4.6505792385454997E-6</v>
      </c>
      <c r="AB3692">
        <f>AA3692*Diccionario!$B$49</f>
        <v>3.4879344289091247E-6</v>
      </c>
      <c r="AC3692">
        <f t="shared" si="575"/>
        <v>3.4879344289091247E-6</v>
      </c>
      <c r="AD3692">
        <f t="shared" si="576"/>
        <v>1.1358125940673833E-5</v>
      </c>
      <c r="AE3692">
        <f t="shared" si="577"/>
        <v>1.9033571909005983E-8</v>
      </c>
      <c r="AF3692" t="e">
        <f ca="1">IF(AD3692="","",_xludf.RANK.EQ(AD3692,$AD$2:$AD$5513,0))</f>
        <v>#NAME?</v>
      </c>
      <c r="AH3692" t="str">
        <f t="shared" si="578"/>
        <v>Baja</v>
      </c>
      <c r="AI3692" t="s">
        <v>153</v>
      </c>
      <c r="AJ3692" t="str">
        <f>IFERROR(VLOOKUP(B3692,Maestro_Regionales!$A$2:$B$35,2,FALSE),"Otras zonas")</f>
        <v>Suroccidente</v>
      </c>
      <c r="AK3692" t="str">
        <f t="shared" si="579"/>
        <v>EPS SANITAS | Suroccidente</v>
      </c>
    </row>
    <row r="3693" spans="1:37">
      <c r="A3693" s="4" t="s">
        <v>1556</v>
      </c>
      <c r="B3693" s="4" t="s">
        <v>308</v>
      </c>
      <c r="C3693" s="4" t="s">
        <v>1582</v>
      </c>
      <c r="D3693" s="4" t="s">
        <v>1583</v>
      </c>
      <c r="E3693" s="4" t="s">
        <v>95</v>
      </c>
      <c r="F3693" s="4">
        <v>120</v>
      </c>
      <c r="G3693" s="4">
        <v>4172</v>
      </c>
      <c r="H3693" s="4">
        <v>0</v>
      </c>
      <c r="I3693">
        <f t="shared" si="570"/>
        <v>4292</v>
      </c>
      <c r="J3693">
        <f t="shared" si="571"/>
        <v>2.7958993476234855E-2</v>
      </c>
      <c r="K3693">
        <f t="shared" si="572"/>
        <v>0.97204100652376513</v>
      </c>
      <c r="L3693">
        <f t="shared" si="573"/>
        <v>0</v>
      </c>
      <c r="M3693">
        <f>I3693*Diccionario!$B$36</f>
        <v>9.5283241568627446</v>
      </c>
      <c r="N3693">
        <f>M3693*Diccionario!$B$37</f>
        <v>0.9623607398431373</v>
      </c>
      <c r="O3693">
        <f>N3693*Diccionario!$B$38</f>
        <v>0.14435411097647058</v>
      </c>
      <c r="P3693">
        <f>O3693*Diccionario!$B$39</f>
        <v>0.12991869987882351</v>
      </c>
      <c r="Q3693">
        <f>P3693*Diccionario!$B$40</f>
        <v>5.1967479951529408E-2</v>
      </c>
      <c r="R3693">
        <f>Q3693*Diccionario!$B$41</f>
        <v>3.3778861968494119E-2</v>
      </c>
      <c r="S3693">
        <f t="shared" si="574"/>
        <v>3.3778861968494119E-2</v>
      </c>
      <c r="T3693">
        <f>I3693*Diccionario!$B$36</f>
        <v>9.5283241568627446</v>
      </c>
      <c r="U3693">
        <f>T3693*Diccionario!$B$42</f>
        <v>0.9623607398431373</v>
      </c>
      <c r="V3693">
        <f>U3693*Diccionario!$B$43</f>
        <v>0.81800662886666664</v>
      </c>
      <c r="W3693">
        <f>V3693*Diccionario!$B$44</f>
        <v>0.15542125948466667</v>
      </c>
      <c r="X3693">
        <f>W3693*Diccionario!$B$45</f>
        <v>6.0614291199020003E-2</v>
      </c>
      <c r="Y3693">
        <f>X3693*Diccionario!$B$46</f>
        <v>5.3946719167127802E-2</v>
      </c>
      <c r="Z3693">
        <f>Y3693*Diccionario!$B$47</f>
        <v>1.9960286091837285E-2</v>
      </c>
      <c r="AA3693">
        <f>Z3693*Diccionario!$B$48</f>
        <v>1.9960286091837285E-2</v>
      </c>
      <c r="AB3693">
        <f>AA3693*Diccionario!$B$49</f>
        <v>1.4970214568877965E-2</v>
      </c>
      <c r="AC3693">
        <f t="shared" si="575"/>
        <v>1.4970214568877965E-2</v>
      </c>
      <c r="AD3693">
        <f t="shared" si="576"/>
        <v>4.874907653737208E-2</v>
      </c>
      <c r="AE3693">
        <f t="shared" si="577"/>
        <v>8.1692090633453653E-5</v>
      </c>
      <c r="AF3693" t="e">
        <f ca="1">IF(AD3693="","",_xludf.RANK.EQ(AD3693,$AD$2:$AD$5513,0))</f>
        <v>#NAME?</v>
      </c>
      <c r="AH3693" t="str">
        <f t="shared" si="578"/>
        <v>Baja</v>
      </c>
      <c r="AI3693" t="s">
        <v>153</v>
      </c>
      <c r="AJ3693" t="str">
        <f>IFERROR(VLOOKUP(B3693,Maestro_Regionales!$A$2:$B$35,2,FALSE),"Otras zonas")</f>
        <v>Suroccidente</v>
      </c>
      <c r="AK3693" t="str">
        <f t="shared" si="579"/>
        <v>ASMETSALUD EPS | Suroccidente</v>
      </c>
    </row>
    <row r="3694" spans="1:37">
      <c r="A3694" s="4" t="s">
        <v>1556</v>
      </c>
      <c r="B3694" s="4" t="s">
        <v>308</v>
      </c>
      <c r="C3694" s="4" t="s">
        <v>1582</v>
      </c>
      <c r="D3694" s="4" t="s">
        <v>1583</v>
      </c>
      <c r="E3694" s="4" t="s">
        <v>852</v>
      </c>
      <c r="F3694" s="4">
        <v>90</v>
      </c>
      <c r="G3694" s="4">
        <v>2911</v>
      </c>
      <c r="H3694" s="4">
        <v>0</v>
      </c>
      <c r="I3694">
        <f t="shared" si="570"/>
        <v>3001</v>
      </c>
      <c r="J3694">
        <f t="shared" si="571"/>
        <v>2.9990003332222591E-2</v>
      </c>
      <c r="K3694">
        <f t="shared" si="572"/>
        <v>0.97000999666777743</v>
      </c>
      <c r="L3694">
        <f t="shared" si="573"/>
        <v>0</v>
      </c>
      <c r="M3694">
        <f>I3694*Diccionario!$B$36</f>
        <v>6.6622788431372548</v>
      </c>
      <c r="N3694">
        <f>M3694*Diccionario!$B$37</f>
        <v>0.67289016315686279</v>
      </c>
      <c r="O3694">
        <f>N3694*Diccionario!$B$38</f>
        <v>0.10093352447352942</v>
      </c>
      <c r="P3694">
        <f>O3694*Diccionario!$B$39</f>
        <v>9.0840172026176474E-2</v>
      </c>
      <c r="Q3694">
        <f>P3694*Diccionario!$B$40</f>
        <v>3.6336068810470593E-2</v>
      </c>
      <c r="R3694">
        <f>Q3694*Diccionario!$B$41</f>
        <v>2.3618444726805885E-2</v>
      </c>
      <c r="S3694">
        <f t="shared" si="574"/>
        <v>2.3618444726805885E-2</v>
      </c>
      <c r="T3694">
        <f>I3694*Diccionario!$B$36</f>
        <v>6.6622788431372548</v>
      </c>
      <c r="U3694">
        <f>T3694*Diccionario!$B$42</f>
        <v>0.67289016315686279</v>
      </c>
      <c r="V3694">
        <f>U3694*Diccionario!$B$43</f>
        <v>0.57195663868333335</v>
      </c>
      <c r="W3694">
        <f>V3694*Diccionario!$B$44</f>
        <v>0.10867176134983333</v>
      </c>
      <c r="X3694">
        <f>W3694*Diccionario!$B$45</f>
        <v>4.2381986926435002E-2</v>
      </c>
      <c r="Y3694">
        <f>X3694*Diccionario!$B$46</f>
        <v>3.7719968364527151E-2</v>
      </c>
      <c r="Z3694">
        <f>Y3694*Diccionario!$B$47</f>
        <v>1.3956388294875046E-2</v>
      </c>
      <c r="AA3694">
        <f>Z3694*Diccionario!$B$48</f>
        <v>1.3956388294875046E-2</v>
      </c>
      <c r="AB3694">
        <f>AA3694*Diccionario!$B$49</f>
        <v>1.0467291221156284E-2</v>
      </c>
      <c r="AC3694">
        <f t="shared" si="575"/>
        <v>1.0467291221156284E-2</v>
      </c>
      <c r="AD3694">
        <f t="shared" si="576"/>
        <v>3.4085735947962173E-2</v>
      </c>
      <c r="AE3694">
        <f t="shared" si="577"/>
        <v>5.7119749298926955E-5</v>
      </c>
      <c r="AF3694" t="e">
        <f ca="1">IF(AD3694="","",_xludf.RANK.EQ(AD3694,$AD$2:$AD$5513,0))</f>
        <v>#NAME?</v>
      </c>
      <c r="AH3694" t="str">
        <f t="shared" si="578"/>
        <v>Baja</v>
      </c>
      <c r="AI3694" t="s">
        <v>153</v>
      </c>
      <c r="AJ3694" t="str">
        <f>IFERROR(VLOOKUP(B3694,Maestro_Regionales!$A$2:$B$35,2,FALSE),"Otras zonas")</f>
        <v>Suroccidente</v>
      </c>
      <c r="AK3694" t="str">
        <f t="shared" si="579"/>
        <v>EMSSANAR EPS | Suroccidente</v>
      </c>
    </row>
    <row r="3695" spans="1:37">
      <c r="A3695" s="4" t="s">
        <v>1556</v>
      </c>
      <c r="B3695" s="4" t="s">
        <v>308</v>
      </c>
      <c r="C3695" s="4" t="s">
        <v>1582</v>
      </c>
      <c r="D3695" s="4" t="s">
        <v>1583</v>
      </c>
      <c r="E3695" s="4" t="s">
        <v>87</v>
      </c>
      <c r="F3695" s="4">
        <v>65</v>
      </c>
      <c r="G3695" s="4">
        <v>135</v>
      </c>
      <c r="H3695" s="4">
        <v>0</v>
      </c>
      <c r="I3695">
        <f t="shared" si="570"/>
        <v>200</v>
      </c>
      <c r="J3695">
        <f t="shared" si="571"/>
        <v>0.32500000000000001</v>
      </c>
      <c r="K3695">
        <f t="shared" si="572"/>
        <v>0.67500000000000004</v>
      </c>
      <c r="L3695">
        <f t="shared" si="573"/>
        <v>0</v>
      </c>
      <c r="M3695">
        <f>I3695*Diccionario!$B$36</f>
        <v>0.44400392156862745</v>
      </c>
      <c r="N3695">
        <f>M3695*Diccionario!$B$37</f>
        <v>4.4844396078431374E-2</v>
      </c>
      <c r="O3695">
        <f>N3695*Diccionario!$B$38</f>
        <v>6.7266594117647059E-3</v>
      </c>
      <c r="P3695">
        <f>O3695*Diccionario!$B$39</f>
        <v>6.0539934705882356E-3</v>
      </c>
      <c r="Q3695">
        <f>P3695*Diccionario!$B$40</f>
        <v>2.4215973882352943E-3</v>
      </c>
      <c r="R3695">
        <f>Q3695*Diccionario!$B$41</f>
        <v>1.5740383023529413E-3</v>
      </c>
      <c r="S3695">
        <f t="shared" si="574"/>
        <v>1.5740383023529413E-3</v>
      </c>
      <c r="T3695">
        <f>I3695*Diccionario!$B$36</f>
        <v>0.44400392156862745</v>
      </c>
      <c r="U3695">
        <f>T3695*Diccionario!$B$42</f>
        <v>4.4844396078431374E-2</v>
      </c>
      <c r="V3695">
        <f>U3695*Diccionario!$B$43</f>
        <v>3.8117736666666666E-2</v>
      </c>
      <c r="W3695">
        <f>V3695*Diccionario!$B$44</f>
        <v>7.2423699666666662E-3</v>
      </c>
      <c r="X3695">
        <f>W3695*Diccionario!$B$45</f>
        <v>2.8245242869999999E-3</v>
      </c>
      <c r="Y3695">
        <f>X3695*Diccionario!$B$46</f>
        <v>2.5138266154299998E-3</v>
      </c>
      <c r="Z3695">
        <f>Y3695*Diccionario!$B$47</f>
        <v>9.3011584770909988E-4</v>
      </c>
      <c r="AA3695">
        <f>Z3695*Diccionario!$B$48</f>
        <v>9.3011584770909988E-4</v>
      </c>
      <c r="AB3695">
        <f>AA3695*Diccionario!$B$49</f>
        <v>6.9758688578182488E-4</v>
      </c>
      <c r="AC3695">
        <f t="shared" si="575"/>
        <v>6.9758688578182488E-4</v>
      </c>
      <c r="AD3695">
        <f t="shared" si="576"/>
        <v>2.2716251881347662E-3</v>
      </c>
      <c r="AE3695">
        <f t="shared" si="577"/>
        <v>3.8067143818011961E-6</v>
      </c>
      <c r="AF3695" t="e">
        <f ca="1">IF(AD3695="","",_xludf.RANK.EQ(AD3695,$AD$2:$AD$5513,0))</f>
        <v>#NAME?</v>
      </c>
      <c r="AH3695" t="str">
        <f t="shared" si="578"/>
        <v>Baja</v>
      </c>
      <c r="AI3695" t="s">
        <v>153</v>
      </c>
      <c r="AJ3695" t="str">
        <f>IFERROR(VLOOKUP(B3695,Maestro_Regionales!$A$2:$B$35,2,FALSE),"Otras zonas")</f>
        <v>Suroccidente</v>
      </c>
      <c r="AK3695" t="str">
        <f t="shared" si="579"/>
        <v>NUEVA EPS | Suroccidente</v>
      </c>
    </row>
    <row r="3696" spans="1:37">
      <c r="A3696" s="4" t="s">
        <v>1556</v>
      </c>
      <c r="B3696" s="4" t="s">
        <v>308</v>
      </c>
      <c r="C3696" s="4" t="s">
        <v>1582</v>
      </c>
      <c r="D3696" s="4" t="s">
        <v>1583</v>
      </c>
      <c r="E3696" s="4" t="s">
        <v>90</v>
      </c>
      <c r="F3696" s="4">
        <v>0</v>
      </c>
      <c r="G3696" s="4">
        <v>0</v>
      </c>
      <c r="H3696" s="4">
        <v>155</v>
      </c>
      <c r="I3696">
        <f t="shared" si="570"/>
        <v>155</v>
      </c>
      <c r="J3696">
        <f t="shared" si="571"/>
        <v>0</v>
      </c>
      <c r="K3696">
        <f t="shared" si="572"/>
        <v>0</v>
      </c>
      <c r="L3696">
        <f t="shared" si="573"/>
        <v>1</v>
      </c>
      <c r="M3696">
        <f>I3696*Diccionario!$B$36</f>
        <v>0.34410303921568625</v>
      </c>
      <c r="N3696">
        <f>M3696*Diccionario!$B$37</f>
        <v>3.4754406960784315E-2</v>
      </c>
      <c r="O3696">
        <f>N3696*Diccionario!$B$38</f>
        <v>5.213161044117647E-3</v>
      </c>
      <c r="P3696">
        <f>O3696*Diccionario!$B$39</f>
        <v>4.6918449397058823E-3</v>
      </c>
      <c r="Q3696">
        <f>P3696*Diccionario!$B$40</f>
        <v>1.8767379758823531E-3</v>
      </c>
      <c r="R3696">
        <f>Q3696*Diccionario!$B$41</f>
        <v>1.2198796843235296E-3</v>
      </c>
      <c r="S3696">
        <f t="shared" si="574"/>
        <v>1.2198796843235296E-3</v>
      </c>
      <c r="T3696">
        <f>I3696*Diccionario!$B$36</f>
        <v>0.34410303921568625</v>
      </c>
      <c r="U3696">
        <f>T3696*Diccionario!$B$42</f>
        <v>3.4754406960784315E-2</v>
      </c>
      <c r="V3696">
        <f>U3696*Diccionario!$B$43</f>
        <v>2.9541245916666667E-2</v>
      </c>
      <c r="W3696">
        <f>V3696*Diccionario!$B$44</f>
        <v>5.6128367241666671E-3</v>
      </c>
      <c r="X3696">
        <f>W3696*Diccionario!$B$45</f>
        <v>2.1890063224250002E-3</v>
      </c>
      <c r="Y3696">
        <f>X3696*Diccionario!$B$46</f>
        <v>1.9482156269582502E-3</v>
      </c>
      <c r="Z3696">
        <f>Y3696*Diccionario!$B$47</f>
        <v>7.2083978197455252E-4</v>
      </c>
      <c r="AA3696">
        <f>Z3696*Diccionario!$B$48</f>
        <v>7.2083978197455252E-4</v>
      </c>
      <c r="AB3696">
        <f>AA3696*Diccionario!$B$49</f>
        <v>5.4062983648091442E-4</v>
      </c>
      <c r="AC3696">
        <f t="shared" si="575"/>
        <v>5.4062983648091442E-4</v>
      </c>
      <c r="AD3696">
        <f t="shared" si="576"/>
        <v>1.760509520804444E-3</v>
      </c>
      <c r="AE3696">
        <f t="shared" si="577"/>
        <v>2.9502036458959272E-6</v>
      </c>
      <c r="AF3696" t="e">
        <f ca="1">IF(AD3696="","",_xludf.RANK.EQ(AD3696,$AD$2:$AD$5513,0))</f>
        <v>#NAME?</v>
      </c>
      <c r="AH3696" t="str">
        <f t="shared" si="578"/>
        <v>Baja</v>
      </c>
      <c r="AI3696" t="s">
        <v>153</v>
      </c>
      <c r="AJ3696" t="str">
        <f>IFERROR(VLOOKUP(B3696,Maestro_Regionales!$A$2:$B$35,2,FALSE),"Otras zonas")</f>
        <v>Suroccidente</v>
      </c>
      <c r="AK3696" t="str">
        <f t="shared" si="579"/>
        <v>REGIMEN DE EXCEPCION | Suroccidente</v>
      </c>
    </row>
    <row r="3697" spans="1:37">
      <c r="A3697" s="4" t="s">
        <v>1556</v>
      </c>
      <c r="B3697" s="4" t="s">
        <v>308</v>
      </c>
      <c r="C3697" s="4" t="s">
        <v>1584</v>
      </c>
      <c r="D3697" s="4" t="s">
        <v>1585</v>
      </c>
      <c r="E3697" s="4" t="s">
        <v>852</v>
      </c>
      <c r="F3697" s="4">
        <v>521</v>
      </c>
      <c r="G3697" s="4">
        <v>7362</v>
      </c>
      <c r="H3697" s="4">
        <v>0</v>
      </c>
      <c r="I3697">
        <f t="shared" si="570"/>
        <v>7883</v>
      </c>
      <c r="J3697">
        <f t="shared" si="571"/>
        <v>6.609158949638462E-2</v>
      </c>
      <c r="K3697">
        <f t="shared" si="572"/>
        <v>0.93390841050361539</v>
      </c>
      <c r="L3697">
        <f t="shared" si="573"/>
        <v>0</v>
      </c>
      <c r="M3697">
        <f>I3697*Diccionario!$B$36</f>
        <v>17.500414568627448</v>
      </c>
      <c r="N3697">
        <f>M3697*Diccionario!$B$37</f>
        <v>1.7675418714313724</v>
      </c>
      <c r="O3697">
        <f>N3697*Diccionario!$B$38</f>
        <v>0.26513128071470587</v>
      </c>
      <c r="P3697">
        <f>O3697*Diccionario!$B$39</f>
        <v>0.2386181526432353</v>
      </c>
      <c r="Q3697">
        <f>P3697*Diccionario!$B$40</f>
        <v>9.5447261057294119E-2</v>
      </c>
      <c r="R3697">
        <f>Q3697*Diccionario!$B$41</f>
        <v>6.2040719687241182E-2</v>
      </c>
      <c r="S3697">
        <f t="shared" si="574"/>
        <v>6.2040719687241182E-2</v>
      </c>
      <c r="T3697">
        <f>I3697*Diccionario!$B$36</f>
        <v>17.500414568627448</v>
      </c>
      <c r="U3697">
        <f>T3697*Diccionario!$B$42</f>
        <v>1.7675418714313724</v>
      </c>
      <c r="V3697">
        <f>U3697*Diccionario!$B$43</f>
        <v>1.5024105907166665</v>
      </c>
      <c r="W3697">
        <f>V3697*Diccionario!$B$44</f>
        <v>0.28545801223616663</v>
      </c>
      <c r="X3697">
        <f>W3697*Diccionario!$B$45</f>
        <v>0.11132862477210499</v>
      </c>
      <c r="Y3697">
        <f>X3697*Diccionario!$B$46</f>
        <v>9.9082476047173448E-2</v>
      </c>
      <c r="Z3697">
        <f>Y3697*Diccionario!$B$47</f>
        <v>3.6660516137454177E-2</v>
      </c>
      <c r="AA3697">
        <f>Z3697*Diccionario!$B$48</f>
        <v>3.6660516137454177E-2</v>
      </c>
      <c r="AB3697">
        <f>AA3697*Diccionario!$B$49</f>
        <v>2.7495387103090633E-2</v>
      </c>
      <c r="AC3697">
        <f t="shared" si="575"/>
        <v>2.7495387103090633E-2</v>
      </c>
      <c r="AD3697">
        <f t="shared" si="576"/>
        <v>8.9536106790331818E-2</v>
      </c>
      <c r="AE3697">
        <f t="shared" si="577"/>
        <v>1.5004164735869414E-4</v>
      </c>
      <c r="AF3697" t="e">
        <f ca="1">IF(AD3697="","",_xludf.RANK.EQ(AD3697,$AD$2:$AD$5513,0))</f>
        <v>#NAME?</v>
      </c>
      <c r="AH3697" t="str">
        <f t="shared" si="578"/>
        <v>Baja</v>
      </c>
      <c r="AI3697" t="s">
        <v>153</v>
      </c>
      <c r="AJ3697" t="str">
        <f>IFERROR(VLOOKUP(B3697,Maestro_Regionales!$A$2:$B$35,2,FALSE),"Otras zonas")</f>
        <v>Suroccidente</v>
      </c>
      <c r="AK3697" t="str">
        <f t="shared" si="579"/>
        <v>EMSSANAR EPS | Suroccidente</v>
      </c>
    </row>
    <row r="3698" spans="1:37">
      <c r="A3698" s="4" t="s">
        <v>1556</v>
      </c>
      <c r="B3698" s="4" t="s">
        <v>308</v>
      </c>
      <c r="C3698" s="4" t="s">
        <v>1584</v>
      </c>
      <c r="D3698" s="4" t="s">
        <v>1585</v>
      </c>
      <c r="E3698" s="4" t="s">
        <v>86</v>
      </c>
      <c r="F3698" s="4">
        <v>414</v>
      </c>
      <c r="G3698" s="4">
        <v>1527</v>
      </c>
      <c r="H3698" s="4">
        <v>0</v>
      </c>
      <c r="I3698">
        <f t="shared" si="570"/>
        <v>1941</v>
      </c>
      <c r="J3698">
        <f t="shared" si="571"/>
        <v>0.21329211746522411</v>
      </c>
      <c r="K3698">
        <f t="shared" si="572"/>
        <v>0.78670788253477586</v>
      </c>
      <c r="L3698">
        <f t="shared" si="573"/>
        <v>0</v>
      </c>
      <c r="M3698">
        <f>I3698*Diccionario!$B$36</f>
        <v>4.3090580588235294</v>
      </c>
      <c r="N3698">
        <f>M3698*Diccionario!$B$37</f>
        <v>0.43521486394117648</v>
      </c>
      <c r="O3698">
        <f>N3698*Diccionario!$B$38</f>
        <v>6.5282229591176466E-2</v>
      </c>
      <c r="P3698">
        <f>O3698*Diccionario!$B$39</f>
        <v>5.8754006632058819E-2</v>
      </c>
      <c r="Q3698">
        <f>P3698*Diccionario!$B$40</f>
        <v>2.3501602652823528E-2</v>
      </c>
      <c r="R3698">
        <f>Q3698*Diccionario!$B$41</f>
        <v>1.5276041724335294E-2</v>
      </c>
      <c r="S3698">
        <f t="shared" si="574"/>
        <v>1.5276041724335294E-2</v>
      </c>
      <c r="T3698">
        <f>I3698*Diccionario!$B$36</f>
        <v>4.3090580588235294</v>
      </c>
      <c r="U3698">
        <f>T3698*Diccionario!$B$42</f>
        <v>0.43521486394117648</v>
      </c>
      <c r="V3698">
        <f>U3698*Diccionario!$B$43</f>
        <v>0.36993263435000001</v>
      </c>
      <c r="W3698">
        <f>V3698*Diccionario!$B$44</f>
        <v>7.0287200526500004E-2</v>
      </c>
      <c r="X3698">
        <f>W3698*Diccionario!$B$45</f>
        <v>2.7412008205335004E-2</v>
      </c>
      <c r="Y3698">
        <f>X3698*Diccionario!$B$46</f>
        <v>2.4396687302748153E-2</v>
      </c>
      <c r="Z3698">
        <f>Y3698*Diccionario!$B$47</f>
        <v>9.0267743020168174E-3</v>
      </c>
      <c r="AA3698">
        <f>Z3698*Diccionario!$B$48</f>
        <v>9.0267743020168174E-3</v>
      </c>
      <c r="AB3698">
        <f>AA3698*Diccionario!$B$49</f>
        <v>6.7700807265126135E-3</v>
      </c>
      <c r="AC3698">
        <f t="shared" si="575"/>
        <v>6.7700807265126135E-3</v>
      </c>
      <c r="AD3698">
        <f t="shared" si="576"/>
        <v>2.2046122450847909E-2</v>
      </c>
      <c r="AE3698">
        <f t="shared" si="577"/>
        <v>3.6944163075380609E-5</v>
      </c>
      <c r="AF3698" t="e">
        <f ca="1">IF(AD3698="","",_xludf.RANK.EQ(AD3698,$AD$2:$AD$5513,0))</f>
        <v>#NAME?</v>
      </c>
      <c r="AH3698" t="str">
        <f t="shared" si="578"/>
        <v>Baja</v>
      </c>
      <c r="AI3698" t="s">
        <v>153</v>
      </c>
      <c r="AJ3698" t="str">
        <f>IFERROR(VLOOKUP(B3698,Maestro_Regionales!$A$2:$B$35,2,FALSE),"Otras zonas")</f>
        <v>Suroccidente</v>
      </c>
      <c r="AK3698" t="str">
        <f t="shared" si="579"/>
        <v>EPS SANITAS | Suroccidente</v>
      </c>
    </row>
    <row r="3699" spans="1:37">
      <c r="A3699" s="4" t="s">
        <v>1556</v>
      </c>
      <c r="B3699" s="4" t="s">
        <v>308</v>
      </c>
      <c r="C3699" s="4" t="s">
        <v>1584</v>
      </c>
      <c r="D3699" s="4" t="s">
        <v>1585</v>
      </c>
      <c r="E3699" s="4" t="s">
        <v>87</v>
      </c>
      <c r="F3699" s="4">
        <v>395</v>
      </c>
      <c r="G3699" s="4">
        <v>254</v>
      </c>
      <c r="H3699" s="4">
        <v>0</v>
      </c>
      <c r="I3699">
        <f t="shared" si="570"/>
        <v>649</v>
      </c>
      <c r="J3699">
        <f t="shared" si="571"/>
        <v>0.60862865947611711</v>
      </c>
      <c r="K3699">
        <f t="shared" si="572"/>
        <v>0.39137134052388289</v>
      </c>
      <c r="L3699">
        <f t="shared" si="573"/>
        <v>0</v>
      </c>
      <c r="M3699">
        <f>I3699*Diccionario!$B$36</f>
        <v>1.440792725490196</v>
      </c>
      <c r="N3699">
        <f>M3699*Diccionario!$B$37</f>
        <v>0.14552006527450981</v>
      </c>
      <c r="O3699">
        <f>N3699*Diccionario!$B$38</f>
        <v>2.182800979117647E-2</v>
      </c>
      <c r="P3699">
        <f>O3699*Diccionario!$B$39</f>
        <v>1.9645208812058824E-2</v>
      </c>
      <c r="Q3699">
        <f>P3699*Diccionario!$B$40</f>
        <v>7.8580835248235302E-3</v>
      </c>
      <c r="R3699">
        <f>Q3699*Diccionario!$B$41</f>
        <v>5.1077542911352946E-3</v>
      </c>
      <c r="S3699">
        <f t="shared" si="574"/>
        <v>5.1077542911352946E-3</v>
      </c>
      <c r="T3699">
        <f>I3699*Diccionario!$B$36</f>
        <v>1.440792725490196</v>
      </c>
      <c r="U3699">
        <f>T3699*Diccionario!$B$42</f>
        <v>0.14552006527450981</v>
      </c>
      <c r="V3699">
        <f>U3699*Diccionario!$B$43</f>
        <v>0.12369205548333333</v>
      </c>
      <c r="W3699">
        <f>V3699*Diccionario!$B$44</f>
        <v>2.3501490541833332E-2</v>
      </c>
      <c r="X3699">
        <f>W3699*Diccionario!$B$45</f>
        <v>9.1655813113149989E-3</v>
      </c>
      <c r="Y3699">
        <f>X3699*Diccionario!$B$46</f>
        <v>8.1573673670703485E-3</v>
      </c>
      <c r="Z3699">
        <f>Y3699*Diccionario!$B$47</f>
        <v>3.0182259258160291E-3</v>
      </c>
      <c r="AA3699">
        <f>Z3699*Diccionario!$B$48</f>
        <v>3.0182259258160291E-3</v>
      </c>
      <c r="AB3699">
        <f>AA3699*Diccionario!$B$49</f>
        <v>2.2636694443620218E-3</v>
      </c>
      <c r="AC3699">
        <f t="shared" si="575"/>
        <v>2.2636694443620218E-3</v>
      </c>
      <c r="AD3699">
        <f t="shared" si="576"/>
        <v>7.371423735497316E-3</v>
      </c>
      <c r="AE3699">
        <f t="shared" si="577"/>
        <v>1.235278816894488E-5</v>
      </c>
      <c r="AF3699" t="e">
        <f ca="1">IF(AD3699="","",_xludf.RANK.EQ(AD3699,$AD$2:$AD$5513,0))</f>
        <v>#NAME?</v>
      </c>
      <c r="AH3699" t="str">
        <f t="shared" si="578"/>
        <v>Baja</v>
      </c>
      <c r="AI3699" t="s">
        <v>153</v>
      </c>
      <c r="AJ3699" t="str">
        <f>IFERROR(VLOOKUP(B3699,Maestro_Regionales!$A$2:$B$35,2,FALSE),"Otras zonas")</f>
        <v>Suroccidente</v>
      </c>
      <c r="AK3699" t="str">
        <f t="shared" si="579"/>
        <v>NUEVA EPS | Suroccidente</v>
      </c>
    </row>
    <row r="3700" spans="1:37">
      <c r="A3700" s="4" t="s">
        <v>1556</v>
      </c>
      <c r="B3700" s="4" t="s">
        <v>308</v>
      </c>
      <c r="C3700" s="4" t="s">
        <v>1584</v>
      </c>
      <c r="D3700" s="4" t="s">
        <v>1585</v>
      </c>
      <c r="E3700" s="4" t="s">
        <v>90</v>
      </c>
      <c r="F3700" s="4">
        <v>0</v>
      </c>
      <c r="G3700" s="4">
        <v>0</v>
      </c>
      <c r="H3700" s="4">
        <v>39</v>
      </c>
      <c r="I3700">
        <f t="shared" si="570"/>
        <v>39</v>
      </c>
      <c r="J3700">
        <f t="shared" si="571"/>
        <v>0</v>
      </c>
      <c r="K3700">
        <f t="shared" si="572"/>
        <v>0</v>
      </c>
      <c r="L3700">
        <f t="shared" si="573"/>
        <v>1</v>
      </c>
      <c r="M3700">
        <f>I3700*Diccionario!$B$36</f>
        <v>8.6580764705882343E-2</v>
      </c>
      <c r="N3700">
        <f>M3700*Diccionario!$B$37</f>
        <v>8.744657235294117E-3</v>
      </c>
      <c r="O3700">
        <f>N3700*Diccionario!$B$38</f>
        <v>1.3116985852941175E-3</v>
      </c>
      <c r="P3700">
        <f>O3700*Diccionario!$B$39</f>
        <v>1.1805287267647058E-3</v>
      </c>
      <c r="Q3700">
        <f>P3700*Diccionario!$B$40</f>
        <v>4.7221149070588234E-4</v>
      </c>
      <c r="R3700">
        <f>Q3700*Diccionario!$B$41</f>
        <v>3.0693746895882351E-4</v>
      </c>
      <c r="S3700">
        <f t="shared" si="574"/>
        <v>3.0693746895882351E-4</v>
      </c>
      <c r="T3700">
        <f>I3700*Diccionario!$B$36</f>
        <v>8.6580764705882343E-2</v>
      </c>
      <c r="U3700">
        <f>T3700*Diccionario!$B$42</f>
        <v>8.744657235294117E-3</v>
      </c>
      <c r="V3700">
        <f>U3700*Diccionario!$B$43</f>
        <v>7.4329586499999991E-3</v>
      </c>
      <c r="W3700">
        <f>V3700*Diccionario!$B$44</f>
        <v>1.4122621434999999E-3</v>
      </c>
      <c r="X3700">
        <f>W3700*Diccionario!$B$45</f>
        <v>5.5078223596500002E-4</v>
      </c>
      <c r="Y3700">
        <f>X3700*Diccionario!$B$46</f>
        <v>4.9019619000885005E-4</v>
      </c>
      <c r="Z3700">
        <f>Y3700*Diccionario!$B$47</f>
        <v>1.8137259030327451E-4</v>
      </c>
      <c r="AA3700">
        <f>Z3700*Diccionario!$B$48</f>
        <v>1.8137259030327451E-4</v>
      </c>
      <c r="AB3700">
        <f>AA3700*Diccionario!$B$49</f>
        <v>1.3602944272745587E-4</v>
      </c>
      <c r="AC3700">
        <f t="shared" si="575"/>
        <v>1.3602944272745587E-4</v>
      </c>
      <c r="AD3700">
        <f t="shared" si="576"/>
        <v>4.4296691168627935E-4</v>
      </c>
      <c r="AE3700">
        <f t="shared" si="577"/>
        <v>7.4230930445123314E-7</v>
      </c>
      <c r="AF3700" t="e">
        <f ca="1">IF(AD3700="","",_xludf.RANK.EQ(AD3700,$AD$2:$AD$5513,0))</f>
        <v>#NAME?</v>
      </c>
      <c r="AH3700" t="str">
        <f t="shared" si="578"/>
        <v>Baja</v>
      </c>
      <c r="AI3700" t="s">
        <v>153</v>
      </c>
      <c r="AJ3700" t="str">
        <f>IFERROR(VLOOKUP(B3700,Maestro_Regionales!$A$2:$B$35,2,FALSE),"Otras zonas")</f>
        <v>Suroccidente</v>
      </c>
      <c r="AK3700" t="str">
        <f t="shared" si="579"/>
        <v>REGIMEN DE EXCEPCION | Suroccidente</v>
      </c>
    </row>
    <row r="3701" spans="1:37">
      <c r="A3701" s="4" t="s">
        <v>1556</v>
      </c>
      <c r="B3701" s="4" t="s">
        <v>308</v>
      </c>
      <c r="C3701" s="4" t="s">
        <v>1586</v>
      </c>
      <c r="D3701" s="4" t="s">
        <v>1587</v>
      </c>
      <c r="E3701" s="4" t="s">
        <v>95</v>
      </c>
      <c r="F3701" s="4">
        <v>607</v>
      </c>
      <c r="G3701" s="4">
        <v>19867</v>
      </c>
      <c r="H3701" s="4">
        <v>0</v>
      </c>
      <c r="I3701">
        <f t="shared" si="570"/>
        <v>20474</v>
      </c>
      <c r="J3701">
        <f t="shared" si="571"/>
        <v>2.9647357624303997E-2</v>
      </c>
      <c r="K3701">
        <f t="shared" si="572"/>
        <v>0.97035264237569596</v>
      </c>
      <c r="L3701">
        <f t="shared" si="573"/>
        <v>0</v>
      </c>
      <c r="M3701">
        <f>I3701*Diccionario!$B$36</f>
        <v>45.452681450980386</v>
      </c>
      <c r="N3701">
        <f>M3701*Diccionario!$B$37</f>
        <v>4.5907208265490196</v>
      </c>
      <c r="O3701">
        <f>N3701*Diccionario!$B$38</f>
        <v>0.68860812398235294</v>
      </c>
      <c r="P3701">
        <f>O3701*Diccionario!$B$39</f>
        <v>0.61974731158411767</v>
      </c>
      <c r="Q3701">
        <f>P3701*Diccionario!$B$40</f>
        <v>0.24789892463364707</v>
      </c>
      <c r="R3701">
        <f>Q3701*Diccionario!$B$41</f>
        <v>0.1611343010118706</v>
      </c>
      <c r="S3701">
        <f t="shared" si="574"/>
        <v>0.1611343010118706</v>
      </c>
      <c r="T3701">
        <f>I3701*Diccionario!$B$36</f>
        <v>45.452681450980386</v>
      </c>
      <c r="U3701">
        <f>T3701*Diccionario!$B$42</f>
        <v>4.5907208265490196</v>
      </c>
      <c r="V3701">
        <f>U3701*Diccionario!$B$43</f>
        <v>3.9021127025666664</v>
      </c>
      <c r="W3701">
        <f>V3701*Diccionario!$B$44</f>
        <v>0.74140141348766664</v>
      </c>
      <c r="X3701">
        <f>W3701*Diccionario!$B$45</f>
        <v>0.28914655126019001</v>
      </c>
      <c r="Y3701">
        <f>X3701*Diccionario!$B$46</f>
        <v>0.25734043062156914</v>
      </c>
      <c r="Z3701">
        <f>Y3701*Diccionario!$B$47</f>
        <v>9.5215959329980573E-2</v>
      </c>
      <c r="AA3701">
        <f>Z3701*Diccionario!$B$48</f>
        <v>9.5215959329980573E-2</v>
      </c>
      <c r="AB3701">
        <f>AA3701*Diccionario!$B$49</f>
        <v>7.1411969497485434E-2</v>
      </c>
      <c r="AC3701">
        <f t="shared" si="575"/>
        <v>7.1411969497485434E-2</v>
      </c>
      <c r="AD3701">
        <f t="shared" si="576"/>
        <v>0.23254627050935603</v>
      </c>
      <c r="AE3701">
        <f t="shared" si="577"/>
        <v>3.8969335126498843E-4</v>
      </c>
      <c r="AF3701" t="e">
        <f ca="1">IF(AD3701="","",_xludf.RANK.EQ(AD3701,$AD$2:$AD$5513,0))</f>
        <v>#NAME?</v>
      </c>
      <c r="AH3701" t="str">
        <f t="shared" si="578"/>
        <v>Media</v>
      </c>
      <c r="AI3701" t="s">
        <v>153</v>
      </c>
      <c r="AJ3701" t="str">
        <f>IFERROR(VLOOKUP(B3701,Maestro_Regionales!$A$2:$B$35,2,FALSE),"Otras zonas")</f>
        <v>Suroccidente</v>
      </c>
      <c r="AK3701" t="str">
        <f t="shared" si="579"/>
        <v>ASMETSALUD EPS | Suroccidente</v>
      </c>
    </row>
    <row r="3702" spans="1:37">
      <c r="A3702" s="4" t="s">
        <v>1556</v>
      </c>
      <c r="B3702" s="4" t="s">
        <v>308</v>
      </c>
      <c r="C3702" s="4" t="s">
        <v>1586</v>
      </c>
      <c r="D3702" s="4" t="s">
        <v>1587</v>
      </c>
      <c r="E3702" s="4" t="s">
        <v>90</v>
      </c>
      <c r="F3702" s="4">
        <v>0</v>
      </c>
      <c r="G3702" s="4">
        <v>0</v>
      </c>
      <c r="H3702" s="4">
        <v>721</v>
      </c>
      <c r="I3702">
        <f t="shared" si="570"/>
        <v>721</v>
      </c>
      <c r="J3702">
        <f t="shared" si="571"/>
        <v>0</v>
      </c>
      <c r="K3702">
        <f t="shared" si="572"/>
        <v>0</v>
      </c>
      <c r="L3702">
        <f t="shared" si="573"/>
        <v>1</v>
      </c>
      <c r="M3702">
        <f>I3702*Diccionario!$B$36</f>
        <v>1.6006341372549018</v>
      </c>
      <c r="N3702">
        <f>M3702*Diccionario!$B$37</f>
        <v>0.1616640478627451</v>
      </c>
      <c r="O3702">
        <f>N3702*Diccionario!$B$38</f>
        <v>2.4249607179411766E-2</v>
      </c>
      <c r="P3702">
        <f>O3702*Diccionario!$B$39</f>
        <v>2.1824646461470591E-2</v>
      </c>
      <c r="Q3702">
        <f>P3702*Diccionario!$B$40</f>
        <v>8.7298585845882373E-3</v>
      </c>
      <c r="R3702">
        <f>Q3702*Diccionario!$B$41</f>
        <v>5.6744080799823546E-3</v>
      </c>
      <c r="S3702">
        <f t="shared" si="574"/>
        <v>5.6744080799823546E-3</v>
      </c>
      <c r="T3702">
        <f>I3702*Diccionario!$B$36</f>
        <v>1.6006341372549018</v>
      </c>
      <c r="U3702">
        <f>T3702*Diccionario!$B$42</f>
        <v>0.1616640478627451</v>
      </c>
      <c r="V3702">
        <f>U3702*Diccionario!$B$43</f>
        <v>0.13741444068333333</v>
      </c>
      <c r="W3702">
        <f>V3702*Diccionario!$B$44</f>
        <v>2.6108743729833333E-2</v>
      </c>
      <c r="X3702">
        <f>W3702*Diccionario!$B$45</f>
        <v>1.0182410054635001E-2</v>
      </c>
      <c r="Y3702">
        <f>X3702*Diccionario!$B$46</f>
        <v>9.0623449486251506E-3</v>
      </c>
      <c r="Z3702">
        <f>Y3702*Diccionario!$B$47</f>
        <v>3.3530676309913056E-3</v>
      </c>
      <c r="AA3702">
        <f>Z3702*Diccionario!$B$48</f>
        <v>3.3530676309913056E-3</v>
      </c>
      <c r="AB3702">
        <f>AA3702*Diccionario!$B$49</f>
        <v>2.5148007232434792E-3</v>
      </c>
      <c r="AC3702">
        <f t="shared" si="575"/>
        <v>2.5148007232434792E-3</v>
      </c>
      <c r="AD3702">
        <f t="shared" si="576"/>
        <v>8.189208803225833E-3</v>
      </c>
      <c r="AE3702">
        <f t="shared" si="577"/>
        <v>1.3723205346393312E-5</v>
      </c>
      <c r="AF3702" t="e">
        <f ca="1">IF(AD3702="","",_xludf.RANK.EQ(AD3702,$AD$2:$AD$5513,0))</f>
        <v>#NAME?</v>
      </c>
      <c r="AH3702" t="str">
        <f t="shared" si="578"/>
        <v>Baja</v>
      </c>
      <c r="AI3702" t="s">
        <v>153</v>
      </c>
      <c r="AJ3702" t="str">
        <f>IFERROR(VLOOKUP(B3702,Maestro_Regionales!$A$2:$B$35,2,FALSE),"Otras zonas")</f>
        <v>Suroccidente</v>
      </c>
      <c r="AK3702" t="str">
        <f t="shared" si="579"/>
        <v>REGIMEN DE EXCEPCION | Suroccidente</v>
      </c>
    </row>
    <row r="3703" spans="1:37">
      <c r="A3703" s="4" t="s">
        <v>1556</v>
      </c>
      <c r="B3703" s="4" t="s">
        <v>308</v>
      </c>
      <c r="C3703" s="4" t="s">
        <v>1586</v>
      </c>
      <c r="D3703" s="4" t="s">
        <v>1587</v>
      </c>
      <c r="E3703" s="4" t="s">
        <v>87</v>
      </c>
      <c r="F3703" s="4">
        <v>198</v>
      </c>
      <c r="G3703" s="4">
        <v>194</v>
      </c>
      <c r="H3703" s="4">
        <v>0</v>
      </c>
      <c r="I3703">
        <f t="shared" si="570"/>
        <v>392</v>
      </c>
      <c r="J3703">
        <f t="shared" si="571"/>
        <v>0.50510204081632648</v>
      </c>
      <c r="K3703">
        <f t="shared" si="572"/>
        <v>0.49489795918367346</v>
      </c>
      <c r="L3703">
        <f t="shared" si="573"/>
        <v>0</v>
      </c>
      <c r="M3703">
        <f>I3703*Diccionario!$B$36</f>
        <v>0.87024768627450977</v>
      </c>
      <c r="N3703">
        <f>M3703*Diccionario!$B$37</f>
        <v>8.7895016313725496E-2</v>
      </c>
      <c r="O3703">
        <f>N3703*Diccionario!$B$38</f>
        <v>1.3184252447058824E-2</v>
      </c>
      <c r="P3703">
        <f>O3703*Diccionario!$B$39</f>
        <v>1.1865827202352942E-2</v>
      </c>
      <c r="Q3703">
        <f>P3703*Diccionario!$B$40</f>
        <v>4.7463308809411776E-3</v>
      </c>
      <c r="R3703">
        <f>Q3703*Diccionario!$B$41</f>
        <v>3.0851150726117654E-3</v>
      </c>
      <c r="S3703">
        <f t="shared" si="574"/>
        <v>3.0851150726117654E-3</v>
      </c>
      <c r="T3703">
        <f>I3703*Diccionario!$B$36</f>
        <v>0.87024768627450977</v>
      </c>
      <c r="U3703">
        <f>T3703*Diccionario!$B$42</f>
        <v>8.7895016313725496E-2</v>
      </c>
      <c r="V3703">
        <f>U3703*Diccionario!$B$43</f>
        <v>7.4710763866666668E-2</v>
      </c>
      <c r="W3703">
        <f>V3703*Diccionario!$B$44</f>
        <v>1.4195045134666667E-2</v>
      </c>
      <c r="X3703">
        <f>W3703*Diccionario!$B$45</f>
        <v>5.5360676025200005E-3</v>
      </c>
      <c r="Y3703">
        <f>X3703*Diccionario!$B$46</f>
        <v>4.9271001662428001E-3</v>
      </c>
      <c r="Z3703">
        <f>Y3703*Diccionario!$B$47</f>
        <v>1.8230270615098359E-3</v>
      </c>
      <c r="AA3703">
        <f>Z3703*Diccionario!$B$48</f>
        <v>1.8230270615098359E-3</v>
      </c>
      <c r="AB3703">
        <f>AA3703*Diccionario!$B$49</f>
        <v>1.3672702961323769E-3</v>
      </c>
      <c r="AC3703">
        <f t="shared" si="575"/>
        <v>1.3672702961323769E-3</v>
      </c>
      <c r="AD3703">
        <f t="shared" si="576"/>
        <v>4.4523853687441425E-3</v>
      </c>
      <c r="AE3703">
        <f t="shared" si="577"/>
        <v>7.4611601883303452E-6</v>
      </c>
      <c r="AF3703" t="e">
        <f ca="1">IF(AD3703="","",_xludf.RANK.EQ(AD3703,$AD$2:$AD$5513,0))</f>
        <v>#NAME?</v>
      </c>
      <c r="AH3703" t="str">
        <f t="shared" si="578"/>
        <v>Baja</v>
      </c>
      <c r="AI3703" t="s">
        <v>153</v>
      </c>
      <c r="AJ3703" t="str">
        <f>IFERROR(VLOOKUP(B3703,Maestro_Regionales!$A$2:$B$35,2,FALSE),"Otras zonas")</f>
        <v>Suroccidente</v>
      </c>
      <c r="AK3703" t="str">
        <f t="shared" si="579"/>
        <v>NUEVA EPS | Suroccidente</v>
      </c>
    </row>
    <row r="3704" spans="1:37">
      <c r="A3704" s="4" t="s">
        <v>1556</v>
      </c>
      <c r="B3704" s="4" t="s">
        <v>308</v>
      </c>
      <c r="C3704" s="4" t="s">
        <v>1588</v>
      </c>
      <c r="D3704" s="4" t="s">
        <v>1589</v>
      </c>
      <c r="E3704" s="4" t="s">
        <v>852</v>
      </c>
      <c r="F3704" s="4">
        <v>169</v>
      </c>
      <c r="G3704" s="4">
        <v>4005</v>
      </c>
      <c r="H3704" s="4">
        <v>0</v>
      </c>
      <c r="I3704">
        <f t="shared" si="570"/>
        <v>4174</v>
      </c>
      <c r="J3704">
        <f t="shared" si="571"/>
        <v>4.0488739817920463E-2</v>
      </c>
      <c r="K3704">
        <f t="shared" si="572"/>
        <v>0.95951126018207955</v>
      </c>
      <c r="L3704">
        <f t="shared" si="573"/>
        <v>0</v>
      </c>
      <c r="M3704">
        <f>I3704*Diccionario!$B$36</f>
        <v>9.2663618431372541</v>
      </c>
      <c r="N3704">
        <f>M3704*Diccionario!$B$37</f>
        <v>0.93590254615686275</v>
      </c>
      <c r="O3704">
        <f>N3704*Diccionario!$B$38</f>
        <v>0.1403853819235294</v>
      </c>
      <c r="P3704">
        <f>O3704*Diccionario!$B$39</f>
        <v>0.12634684373117647</v>
      </c>
      <c r="Q3704">
        <f>P3704*Diccionario!$B$40</f>
        <v>5.0538737492470592E-2</v>
      </c>
      <c r="R3704">
        <f>Q3704*Diccionario!$B$41</f>
        <v>3.2850179370105884E-2</v>
      </c>
      <c r="S3704">
        <f t="shared" si="574"/>
        <v>3.2850179370105884E-2</v>
      </c>
      <c r="T3704">
        <f>I3704*Diccionario!$B$36</f>
        <v>9.2663618431372541</v>
      </c>
      <c r="U3704">
        <f>T3704*Diccionario!$B$42</f>
        <v>0.93590254615686275</v>
      </c>
      <c r="V3704">
        <f>U3704*Diccionario!$B$43</f>
        <v>0.7955171642333333</v>
      </c>
      <c r="W3704">
        <f>V3704*Diccionario!$B$44</f>
        <v>0.15114826120433333</v>
      </c>
      <c r="X3704">
        <f>W3704*Diccionario!$B$45</f>
        <v>5.8947821869690005E-2</v>
      </c>
      <c r="Y3704">
        <f>X3704*Diccionario!$B$46</f>
        <v>5.2463561464024103E-2</v>
      </c>
      <c r="Z3704">
        <f>Y3704*Diccionario!$B$47</f>
        <v>1.9411517741688918E-2</v>
      </c>
      <c r="AA3704">
        <f>Z3704*Diccionario!$B$48</f>
        <v>1.9411517741688918E-2</v>
      </c>
      <c r="AB3704">
        <f>AA3704*Diccionario!$B$49</f>
        <v>1.4558638306266688E-2</v>
      </c>
      <c r="AC3704">
        <f t="shared" si="575"/>
        <v>1.4558638306266688E-2</v>
      </c>
      <c r="AD3704">
        <f t="shared" si="576"/>
        <v>4.7408817676372575E-2</v>
      </c>
      <c r="AE3704">
        <f t="shared" si="577"/>
        <v>7.9446129148190959E-5</v>
      </c>
      <c r="AF3704" t="e">
        <f ca="1">IF(AD3704="","",_xludf.RANK.EQ(AD3704,$AD$2:$AD$5513,0))</f>
        <v>#NAME?</v>
      </c>
      <c r="AH3704" t="str">
        <f t="shared" si="578"/>
        <v>Baja</v>
      </c>
      <c r="AI3704" t="s">
        <v>153</v>
      </c>
      <c r="AJ3704" t="str">
        <f>IFERROR(VLOOKUP(B3704,Maestro_Regionales!$A$2:$B$35,2,FALSE),"Otras zonas")</f>
        <v>Suroccidente</v>
      </c>
      <c r="AK3704" t="str">
        <f t="shared" si="579"/>
        <v>EMSSANAR EPS | Suroccidente</v>
      </c>
    </row>
    <row r="3705" spans="1:37">
      <c r="A3705" s="4" t="s">
        <v>1556</v>
      </c>
      <c r="B3705" s="4" t="s">
        <v>308</v>
      </c>
      <c r="C3705" s="4" t="s">
        <v>1588</v>
      </c>
      <c r="D3705" s="4" t="s">
        <v>1589</v>
      </c>
      <c r="E3705" s="4" t="s">
        <v>86</v>
      </c>
      <c r="F3705" s="4">
        <v>125</v>
      </c>
      <c r="G3705" s="4">
        <v>1271</v>
      </c>
      <c r="H3705" s="4">
        <v>0</v>
      </c>
      <c r="I3705">
        <f t="shared" si="570"/>
        <v>1396</v>
      </c>
      <c r="J3705">
        <f t="shared" si="571"/>
        <v>8.9541547277936964E-2</v>
      </c>
      <c r="K3705">
        <f t="shared" si="572"/>
        <v>0.91045845272206305</v>
      </c>
      <c r="L3705">
        <f t="shared" si="573"/>
        <v>0</v>
      </c>
      <c r="M3705">
        <f>I3705*Diccionario!$B$36</f>
        <v>3.0991473725490195</v>
      </c>
      <c r="N3705">
        <f>M3705*Diccionario!$B$37</f>
        <v>0.313013884627451</v>
      </c>
      <c r="O3705">
        <f>N3705*Diccionario!$B$38</f>
        <v>4.6952082694117651E-2</v>
      </c>
      <c r="P3705">
        <f>O3705*Diccionario!$B$39</f>
        <v>4.2256874424705888E-2</v>
      </c>
      <c r="Q3705">
        <f>P3705*Diccionario!$B$40</f>
        <v>1.6902749769882357E-2</v>
      </c>
      <c r="R3705">
        <f>Q3705*Diccionario!$B$41</f>
        <v>1.0986787350423534E-2</v>
      </c>
      <c r="S3705">
        <f t="shared" si="574"/>
        <v>1.0986787350423534E-2</v>
      </c>
      <c r="T3705">
        <f>I3705*Diccionario!$B$36</f>
        <v>3.0991473725490195</v>
      </c>
      <c r="U3705">
        <f>T3705*Diccionario!$B$42</f>
        <v>0.313013884627451</v>
      </c>
      <c r="V3705">
        <f>U3705*Diccionario!$B$43</f>
        <v>0.26606180193333334</v>
      </c>
      <c r="W3705">
        <f>V3705*Diccionario!$B$44</f>
        <v>5.0551742367333334E-2</v>
      </c>
      <c r="X3705">
        <f>W3705*Diccionario!$B$45</f>
        <v>1.9715179523260001E-2</v>
      </c>
      <c r="Y3705">
        <f>X3705*Diccionario!$B$46</f>
        <v>1.7546509775701401E-2</v>
      </c>
      <c r="Z3705">
        <f>Y3705*Diccionario!$B$47</f>
        <v>6.4922086170095183E-3</v>
      </c>
      <c r="AA3705">
        <f>Z3705*Diccionario!$B$48</f>
        <v>6.4922086170095183E-3</v>
      </c>
      <c r="AB3705">
        <f>AA3705*Diccionario!$B$49</f>
        <v>4.8691564627571385E-3</v>
      </c>
      <c r="AC3705">
        <f t="shared" si="575"/>
        <v>4.8691564627571385E-3</v>
      </c>
      <c r="AD3705">
        <f t="shared" si="576"/>
        <v>1.5855943813180673E-2</v>
      </c>
      <c r="AE3705">
        <f t="shared" si="577"/>
        <v>2.6570866384972355E-5</v>
      </c>
      <c r="AF3705" t="e">
        <f ca="1">IF(AD3705="","",_xludf.RANK.EQ(AD3705,$AD$2:$AD$5513,0))</f>
        <v>#NAME?</v>
      </c>
      <c r="AH3705" t="str">
        <f t="shared" si="578"/>
        <v>Baja</v>
      </c>
      <c r="AI3705" t="s">
        <v>153</v>
      </c>
      <c r="AJ3705" t="str">
        <f>IFERROR(VLOOKUP(B3705,Maestro_Regionales!$A$2:$B$35,2,FALSE),"Otras zonas")</f>
        <v>Suroccidente</v>
      </c>
      <c r="AK3705" t="str">
        <f t="shared" si="579"/>
        <v>EPS SANITAS | Suroccidente</v>
      </c>
    </row>
    <row r="3706" spans="1:37">
      <c r="A3706" s="4" t="s">
        <v>1556</v>
      </c>
      <c r="B3706" s="4" t="s">
        <v>308</v>
      </c>
      <c r="C3706" s="4" t="s">
        <v>1588</v>
      </c>
      <c r="D3706" s="4" t="s">
        <v>1589</v>
      </c>
      <c r="E3706" s="4" t="s">
        <v>87</v>
      </c>
      <c r="F3706" s="4">
        <v>56</v>
      </c>
      <c r="G3706" s="4">
        <v>59</v>
      </c>
      <c r="H3706" s="4">
        <v>0</v>
      </c>
      <c r="I3706">
        <f t="shared" si="570"/>
        <v>115</v>
      </c>
      <c r="J3706">
        <f t="shared" si="571"/>
        <v>0.48695652173913045</v>
      </c>
      <c r="K3706">
        <f t="shared" si="572"/>
        <v>0.5130434782608696</v>
      </c>
      <c r="L3706">
        <f t="shared" si="573"/>
        <v>0</v>
      </c>
      <c r="M3706">
        <f>I3706*Diccionario!$B$36</f>
        <v>0.25530225490196079</v>
      </c>
      <c r="N3706">
        <f>M3706*Diccionario!$B$37</f>
        <v>2.5785527745098041E-2</v>
      </c>
      <c r="O3706">
        <f>N3706*Diccionario!$B$38</f>
        <v>3.8678291617647059E-3</v>
      </c>
      <c r="P3706">
        <f>O3706*Diccionario!$B$39</f>
        <v>3.4810462455882353E-3</v>
      </c>
      <c r="Q3706">
        <f>P3706*Diccionario!$B$40</f>
        <v>1.3924184982352943E-3</v>
      </c>
      <c r="R3706">
        <f>Q3706*Diccionario!$B$41</f>
        <v>9.0507202385294125E-4</v>
      </c>
      <c r="S3706">
        <f t="shared" si="574"/>
        <v>9.0507202385294125E-4</v>
      </c>
      <c r="T3706">
        <f>I3706*Diccionario!$B$36</f>
        <v>0.25530225490196079</v>
      </c>
      <c r="U3706">
        <f>T3706*Diccionario!$B$42</f>
        <v>2.5785527745098041E-2</v>
      </c>
      <c r="V3706">
        <f>U3706*Diccionario!$B$43</f>
        <v>2.1917698583333336E-2</v>
      </c>
      <c r="W3706">
        <f>V3706*Diccionario!$B$44</f>
        <v>4.1643627308333335E-3</v>
      </c>
      <c r="X3706">
        <f>W3706*Diccionario!$B$45</f>
        <v>1.624101465025E-3</v>
      </c>
      <c r="Y3706">
        <f>X3706*Diccionario!$B$46</f>
        <v>1.4454503038722501E-3</v>
      </c>
      <c r="Z3706">
        <f>Y3706*Diccionario!$B$47</f>
        <v>5.3481661243273248E-4</v>
      </c>
      <c r="AA3706">
        <f>Z3706*Diccionario!$B$48</f>
        <v>5.3481661243273248E-4</v>
      </c>
      <c r="AB3706">
        <f>AA3706*Diccionario!$B$49</f>
        <v>4.0111245932454933E-4</v>
      </c>
      <c r="AC3706">
        <f t="shared" si="575"/>
        <v>4.0111245932454933E-4</v>
      </c>
      <c r="AD3706">
        <f t="shared" si="576"/>
        <v>1.3061844831774906E-3</v>
      </c>
      <c r="AE3706">
        <f t="shared" si="577"/>
        <v>2.1888607695356876E-6</v>
      </c>
      <c r="AF3706" t="e">
        <f ca="1">IF(AD3706="","",_xludf.RANK.EQ(AD3706,$AD$2:$AD$5513,0))</f>
        <v>#NAME?</v>
      </c>
      <c r="AH3706" t="str">
        <f t="shared" si="578"/>
        <v>Baja</v>
      </c>
      <c r="AI3706" t="s">
        <v>153</v>
      </c>
      <c r="AJ3706" t="str">
        <f>IFERROR(VLOOKUP(B3706,Maestro_Regionales!$A$2:$B$35,2,FALSE),"Otras zonas")</f>
        <v>Suroccidente</v>
      </c>
      <c r="AK3706" t="str">
        <f t="shared" si="579"/>
        <v>NUEVA EPS | Suroccidente</v>
      </c>
    </row>
    <row r="3707" spans="1:37">
      <c r="A3707" s="4" t="s">
        <v>1556</v>
      </c>
      <c r="B3707" s="4" t="s">
        <v>308</v>
      </c>
      <c r="C3707" s="4" t="s">
        <v>1588</v>
      </c>
      <c r="D3707" s="4" t="s">
        <v>1589</v>
      </c>
      <c r="E3707" s="4" t="s">
        <v>90</v>
      </c>
      <c r="F3707" s="4">
        <v>0</v>
      </c>
      <c r="G3707" s="4">
        <v>0</v>
      </c>
      <c r="H3707" s="4">
        <v>35</v>
      </c>
      <c r="I3707">
        <f t="shared" si="570"/>
        <v>35</v>
      </c>
      <c r="J3707">
        <f t="shared" si="571"/>
        <v>0</v>
      </c>
      <c r="K3707">
        <f t="shared" si="572"/>
        <v>0</v>
      </c>
      <c r="L3707">
        <f t="shared" si="573"/>
        <v>1</v>
      </c>
      <c r="M3707">
        <f>I3707*Diccionario!$B$36</f>
        <v>7.7700686274509795E-2</v>
      </c>
      <c r="N3707">
        <f>M3707*Diccionario!$B$37</f>
        <v>7.8477693137254893E-3</v>
      </c>
      <c r="O3707">
        <f>N3707*Diccionario!$B$38</f>
        <v>1.1771653970588233E-3</v>
      </c>
      <c r="P3707">
        <f>O3707*Diccionario!$B$39</f>
        <v>1.059448857352941E-3</v>
      </c>
      <c r="Q3707">
        <f>P3707*Diccionario!$B$40</f>
        <v>4.2377954294117639E-4</v>
      </c>
      <c r="R3707">
        <f>Q3707*Diccionario!$B$41</f>
        <v>2.7545670291176464E-4</v>
      </c>
      <c r="S3707">
        <f t="shared" si="574"/>
        <v>2.7545670291176464E-4</v>
      </c>
      <c r="T3707">
        <f>I3707*Diccionario!$B$36</f>
        <v>7.7700686274509795E-2</v>
      </c>
      <c r="U3707">
        <f>T3707*Diccionario!$B$42</f>
        <v>7.8477693137254893E-3</v>
      </c>
      <c r="V3707">
        <f>U3707*Diccionario!$B$43</f>
        <v>6.670603916666666E-3</v>
      </c>
      <c r="W3707">
        <f>V3707*Diccionario!$B$44</f>
        <v>1.2674147441666666E-3</v>
      </c>
      <c r="X3707">
        <f>W3707*Diccionario!$B$45</f>
        <v>4.9429175022499996E-4</v>
      </c>
      <c r="Y3707">
        <f>X3707*Diccionario!$B$46</f>
        <v>4.3991965770024999E-4</v>
      </c>
      <c r="Z3707">
        <f>Y3707*Diccionario!$B$47</f>
        <v>1.6277027334909248E-4</v>
      </c>
      <c r="AA3707">
        <f>Z3707*Diccionario!$B$48</f>
        <v>1.6277027334909248E-4</v>
      </c>
      <c r="AB3707">
        <f>AA3707*Diccionario!$B$49</f>
        <v>1.2207770501181935E-4</v>
      </c>
      <c r="AC3707">
        <f t="shared" si="575"/>
        <v>1.2207770501181935E-4</v>
      </c>
      <c r="AD3707">
        <f t="shared" si="576"/>
        <v>3.9753440792358397E-4</v>
      </c>
      <c r="AE3707">
        <f t="shared" si="577"/>
        <v>6.6617501681520905E-7</v>
      </c>
      <c r="AF3707" t="e">
        <f ca="1">IF(AD3707="","",_xludf.RANK.EQ(AD3707,$AD$2:$AD$5513,0))</f>
        <v>#NAME?</v>
      </c>
      <c r="AH3707" t="str">
        <f t="shared" si="578"/>
        <v>Baja</v>
      </c>
      <c r="AI3707" t="s">
        <v>153</v>
      </c>
      <c r="AJ3707" t="str">
        <f>IFERROR(VLOOKUP(B3707,Maestro_Regionales!$A$2:$B$35,2,FALSE),"Otras zonas")</f>
        <v>Suroccidente</v>
      </c>
      <c r="AK3707" t="str">
        <f t="shared" si="579"/>
        <v>REGIMEN DE EXCEPCION | Suroccidente</v>
      </c>
    </row>
    <row r="3708" spans="1:37">
      <c r="A3708" s="4" t="s">
        <v>1556</v>
      </c>
      <c r="B3708" s="4" t="s">
        <v>308</v>
      </c>
      <c r="C3708" s="4" t="s">
        <v>1590</v>
      </c>
      <c r="D3708" s="4" t="s">
        <v>1591</v>
      </c>
      <c r="E3708" s="4" t="s">
        <v>95</v>
      </c>
      <c r="F3708" s="4">
        <v>242</v>
      </c>
      <c r="G3708" s="4">
        <v>6689</v>
      </c>
      <c r="H3708" s="4">
        <v>0</v>
      </c>
      <c r="I3708">
        <f t="shared" si="570"/>
        <v>6931</v>
      </c>
      <c r="J3708">
        <f t="shared" si="571"/>
        <v>3.4915596595007932E-2</v>
      </c>
      <c r="K3708">
        <f t="shared" si="572"/>
        <v>0.96508440340499202</v>
      </c>
      <c r="L3708">
        <f t="shared" si="573"/>
        <v>0</v>
      </c>
      <c r="M3708">
        <f>I3708*Diccionario!$B$36</f>
        <v>15.386955901960784</v>
      </c>
      <c r="N3708">
        <f>M3708*Diccionario!$B$37</f>
        <v>1.5540825460980392</v>
      </c>
      <c r="O3708">
        <f>N3708*Diccionario!$B$38</f>
        <v>0.23311238191470587</v>
      </c>
      <c r="P3708">
        <f>O3708*Diccionario!$B$39</f>
        <v>0.2098011437232353</v>
      </c>
      <c r="Q3708">
        <f>P3708*Diccionario!$B$40</f>
        <v>8.3920457489294123E-2</v>
      </c>
      <c r="R3708">
        <f>Q3708*Diccionario!$B$41</f>
        <v>5.4548297368041183E-2</v>
      </c>
      <c r="S3708">
        <f t="shared" si="574"/>
        <v>5.4548297368041183E-2</v>
      </c>
      <c r="T3708">
        <f>I3708*Diccionario!$B$36</f>
        <v>15.386955901960784</v>
      </c>
      <c r="U3708">
        <f>T3708*Diccionario!$B$42</f>
        <v>1.5540825460980392</v>
      </c>
      <c r="V3708">
        <f>U3708*Diccionario!$B$43</f>
        <v>1.3209701641833334</v>
      </c>
      <c r="W3708">
        <f>V3708*Diccionario!$B$44</f>
        <v>0.25098433119483332</v>
      </c>
      <c r="X3708">
        <f>W3708*Diccionario!$B$45</f>
        <v>9.7883889165985005E-2</v>
      </c>
      <c r="Y3708">
        <f>X3708*Diccionario!$B$46</f>
        <v>8.7116661357726652E-2</v>
      </c>
      <c r="Z3708">
        <f>Y3708*Diccionario!$B$47</f>
        <v>3.223316470235886E-2</v>
      </c>
      <c r="AA3708">
        <f>Z3708*Diccionario!$B$48</f>
        <v>3.223316470235886E-2</v>
      </c>
      <c r="AB3708">
        <f>AA3708*Diccionario!$B$49</f>
        <v>2.4174873526769145E-2</v>
      </c>
      <c r="AC3708">
        <f t="shared" si="575"/>
        <v>2.4174873526769145E-2</v>
      </c>
      <c r="AD3708">
        <f t="shared" si="576"/>
        <v>7.8723170894810332E-2</v>
      </c>
      <c r="AE3708">
        <f t="shared" si="577"/>
        <v>1.3192168690132045E-4</v>
      </c>
      <c r="AF3708" t="e">
        <f ca="1">IF(AD3708="","",_xludf.RANK.EQ(AD3708,$AD$2:$AD$5513,0))</f>
        <v>#NAME?</v>
      </c>
      <c r="AH3708" t="str">
        <f t="shared" si="578"/>
        <v>Baja</v>
      </c>
      <c r="AI3708" t="s">
        <v>153</v>
      </c>
      <c r="AJ3708" t="str">
        <f>IFERROR(VLOOKUP(B3708,Maestro_Regionales!$A$2:$B$35,2,FALSE),"Otras zonas")</f>
        <v>Suroccidente</v>
      </c>
      <c r="AK3708" t="str">
        <f t="shared" si="579"/>
        <v>ASMETSALUD EPS | Suroccidente</v>
      </c>
    </row>
    <row r="3709" spans="1:37">
      <c r="A3709" s="4" t="s">
        <v>1556</v>
      </c>
      <c r="B3709" s="4" t="s">
        <v>308</v>
      </c>
      <c r="C3709" s="4" t="s">
        <v>1590</v>
      </c>
      <c r="D3709" s="4" t="s">
        <v>1591</v>
      </c>
      <c r="E3709" s="4" t="s">
        <v>87</v>
      </c>
      <c r="F3709" s="4">
        <v>65</v>
      </c>
      <c r="G3709" s="4">
        <v>187</v>
      </c>
      <c r="H3709" s="4">
        <v>0</v>
      </c>
      <c r="I3709">
        <f t="shared" si="570"/>
        <v>252</v>
      </c>
      <c r="J3709">
        <f t="shared" si="571"/>
        <v>0.25793650793650796</v>
      </c>
      <c r="K3709">
        <f t="shared" si="572"/>
        <v>0.74206349206349209</v>
      </c>
      <c r="L3709">
        <f t="shared" si="573"/>
        <v>0</v>
      </c>
      <c r="M3709">
        <f>I3709*Diccionario!$B$36</f>
        <v>0.55944494117647059</v>
      </c>
      <c r="N3709">
        <f>M3709*Diccionario!$B$37</f>
        <v>5.6503939058823532E-2</v>
      </c>
      <c r="O3709">
        <f>N3709*Diccionario!$B$38</f>
        <v>8.4755908588235295E-3</v>
      </c>
      <c r="P3709">
        <f>O3709*Diccionario!$B$39</f>
        <v>7.6280317729411767E-3</v>
      </c>
      <c r="Q3709">
        <f>P3709*Diccionario!$B$40</f>
        <v>3.0512127091764708E-3</v>
      </c>
      <c r="R3709">
        <f>Q3709*Diccionario!$B$41</f>
        <v>1.9832882609647062E-3</v>
      </c>
      <c r="S3709">
        <f t="shared" si="574"/>
        <v>1.9832882609647062E-3</v>
      </c>
      <c r="T3709">
        <f>I3709*Diccionario!$B$36</f>
        <v>0.55944494117647059</v>
      </c>
      <c r="U3709">
        <f>T3709*Diccionario!$B$42</f>
        <v>5.6503939058823532E-2</v>
      </c>
      <c r="V3709">
        <f>U3709*Diccionario!$B$43</f>
        <v>4.8028348200000001E-2</v>
      </c>
      <c r="W3709">
        <f>V3709*Diccionario!$B$44</f>
        <v>9.1253861580000012E-3</v>
      </c>
      <c r="X3709">
        <f>W3709*Diccionario!$B$45</f>
        <v>3.5589006016200006E-3</v>
      </c>
      <c r="Y3709">
        <f>X3709*Diccionario!$B$46</f>
        <v>3.1674215354418004E-3</v>
      </c>
      <c r="Z3709">
        <f>Y3709*Diccionario!$B$47</f>
        <v>1.1719459681134661E-3</v>
      </c>
      <c r="AA3709">
        <f>Z3709*Diccionario!$B$48</f>
        <v>1.1719459681134661E-3</v>
      </c>
      <c r="AB3709">
        <f>AA3709*Diccionario!$B$49</f>
        <v>8.7895947608509963E-4</v>
      </c>
      <c r="AC3709">
        <f t="shared" si="575"/>
        <v>8.7895947608509963E-4</v>
      </c>
      <c r="AD3709">
        <f t="shared" si="576"/>
        <v>2.8622477370498058E-3</v>
      </c>
      <c r="AE3709">
        <f t="shared" si="577"/>
        <v>4.7964601210695078E-6</v>
      </c>
      <c r="AF3709" t="e">
        <f ca="1">IF(AD3709="","",_xludf.RANK.EQ(AD3709,$AD$2:$AD$5513,0))</f>
        <v>#NAME?</v>
      </c>
      <c r="AH3709" t="str">
        <f t="shared" si="578"/>
        <v>Baja</v>
      </c>
      <c r="AI3709" t="s">
        <v>153</v>
      </c>
      <c r="AJ3709" t="str">
        <f>IFERROR(VLOOKUP(B3709,Maestro_Regionales!$A$2:$B$35,2,FALSE),"Otras zonas")</f>
        <v>Suroccidente</v>
      </c>
      <c r="AK3709" t="str">
        <f t="shared" si="579"/>
        <v>NUEVA EPS | Suroccidente</v>
      </c>
    </row>
    <row r="3710" spans="1:37">
      <c r="A3710" s="4" t="s">
        <v>1556</v>
      </c>
      <c r="B3710" s="4" t="s">
        <v>308</v>
      </c>
      <c r="C3710" s="4" t="s">
        <v>1590</v>
      </c>
      <c r="D3710" s="4" t="s">
        <v>1591</v>
      </c>
      <c r="E3710" s="4" t="s">
        <v>90</v>
      </c>
      <c r="F3710" s="4">
        <v>0</v>
      </c>
      <c r="G3710" s="4">
        <v>0</v>
      </c>
      <c r="H3710" s="4">
        <v>94</v>
      </c>
      <c r="I3710">
        <f t="shared" si="570"/>
        <v>94</v>
      </c>
      <c r="J3710">
        <f t="shared" si="571"/>
        <v>0</v>
      </c>
      <c r="K3710">
        <f t="shared" si="572"/>
        <v>0</v>
      </c>
      <c r="L3710">
        <f t="shared" si="573"/>
        <v>1</v>
      </c>
      <c r="M3710">
        <f>I3710*Diccionario!$B$36</f>
        <v>0.20868184313725488</v>
      </c>
      <c r="N3710">
        <f>M3710*Diccionario!$B$37</f>
        <v>2.1076866156862745E-2</v>
      </c>
      <c r="O3710">
        <f>N3710*Diccionario!$B$38</f>
        <v>3.1615299235294115E-3</v>
      </c>
      <c r="P3710">
        <f>O3710*Diccionario!$B$39</f>
        <v>2.8453769311764703E-3</v>
      </c>
      <c r="Q3710">
        <f>P3710*Diccionario!$B$40</f>
        <v>1.1381507724705882E-3</v>
      </c>
      <c r="R3710">
        <f>Q3710*Diccionario!$B$41</f>
        <v>7.3979800210588237E-4</v>
      </c>
      <c r="S3710">
        <f t="shared" si="574"/>
        <v>7.3979800210588237E-4</v>
      </c>
      <c r="T3710">
        <f>I3710*Diccionario!$B$36</f>
        <v>0.20868184313725488</v>
      </c>
      <c r="U3710">
        <f>T3710*Diccionario!$B$42</f>
        <v>2.1076866156862745E-2</v>
      </c>
      <c r="V3710">
        <f>U3710*Diccionario!$B$43</f>
        <v>1.7915336233333332E-2</v>
      </c>
      <c r="W3710">
        <f>V3710*Diccionario!$B$44</f>
        <v>3.4039138843333333E-3</v>
      </c>
      <c r="X3710">
        <f>W3710*Diccionario!$B$45</f>
        <v>1.3275264148900001E-3</v>
      </c>
      <c r="Y3710">
        <f>X3710*Diccionario!$B$46</f>
        <v>1.1814985092521001E-3</v>
      </c>
      <c r="Z3710">
        <f>Y3710*Diccionario!$B$47</f>
        <v>4.3715444842327706E-4</v>
      </c>
      <c r="AA3710">
        <f>Z3710*Diccionario!$B$48</f>
        <v>4.3715444842327706E-4</v>
      </c>
      <c r="AB3710">
        <f>AA3710*Diccionario!$B$49</f>
        <v>3.2786583631745777E-4</v>
      </c>
      <c r="AC3710">
        <f t="shared" si="575"/>
        <v>3.2786583631745777E-4</v>
      </c>
      <c r="AD3710">
        <f t="shared" si="576"/>
        <v>1.0676638384233402E-3</v>
      </c>
      <c r="AE3710">
        <f t="shared" si="577"/>
        <v>1.7891557594465622E-6</v>
      </c>
      <c r="AF3710" t="e">
        <f ca="1">IF(AD3710="","",_xludf.RANK.EQ(AD3710,$AD$2:$AD$5513,0))</f>
        <v>#NAME?</v>
      </c>
      <c r="AH3710" t="str">
        <f t="shared" si="578"/>
        <v>Baja</v>
      </c>
      <c r="AI3710" t="s">
        <v>153</v>
      </c>
      <c r="AJ3710" t="str">
        <f>IFERROR(VLOOKUP(B3710,Maestro_Regionales!$A$2:$B$35,2,FALSE),"Otras zonas")</f>
        <v>Suroccidente</v>
      </c>
      <c r="AK3710" t="str">
        <f t="shared" si="579"/>
        <v>REGIMEN DE EXCEPCION | Suroccidente</v>
      </c>
    </row>
    <row r="3711" spans="1:37">
      <c r="A3711" s="4" t="s">
        <v>1556</v>
      </c>
      <c r="B3711" s="4" t="s">
        <v>308</v>
      </c>
      <c r="C3711" s="4" t="s">
        <v>1592</v>
      </c>
      <c r="D3711" s="4" t="s">
        <v>1593</v>
      </c>
      <c r="E3711" s="4" t="s">
        <v>417</v>
      </c>
      <c r="F3711" s="4">
        <v>321</v>
      </c>
      <c r="G3711" s="4">
        <v>5485</v>
      </c>
      <c r="H3711" s="4">
        <v>0</v>
      </c>
      <c r="I3711">
        <f t="shared" si="570"/>
        <v>5806</v>
      </c>
      <c r="J3711">
        <f t="shared" si="571"/>
        <v>5.5287633482604202E-2</v>
      </c>
      <c r="K3711">
        <f t="shared" si="572"/>
        <v>0.94471236651739576</v>
      </c>
      <c r="L3711">
        <f t="shared" si="573"/>
        <v>0</v>
      </c>
      <c r="M3711">
        <f>I3711*Diccionario!$B$36</f>
        <v>12.889433843137255</v>
      </c>
      <c r="N3711">
        <f>M3711*Diccionario!$B$37</f>
        <v>1.3018328181568628</v>
      </c>
      <c r="O3711">
        <f>N3711*Diccionario!$B$38</f>
        <v>0.19527492272352942</v>
      </c>
      <c r="P3711">
        <f>O3711*Diccionario!$B$39</f>
        <v>0.1757474304511765</v>
      </c>
      <c r="Q3711">
        <f>P3711*Diccionario!$B$40</f>
        <v>7.0298972180470598E-2</v>
      </c>
      <c r="R3711">
        <f>Q3711*Diccionario!$B$41</f>
        <v>4.5694331917305889E-2</v>
      </c>
      <c r="S3711">
        <f t="shared" si="574"/>
        <v>4.5694331917305889E-2</v>
      </c>
      <c r="T3711">
        <f>I3711*Diccionario!$B$36</f>
        <v>12.889433843137255</v>
      </c>
      <c r="U3711">
        <f>T3711*Diccionario!$B$42</f>
        <v>1.3018328181568628</v>
      </c>
      <c r="V3711">
        <f>U3711*Diccionario!$B$43</f>
        <v>1.1065578954333333</v>
      </c>
      <c r="W3711">
        <f>V3711*Diccionario!$B$44</f>
        <v>0.21024600013233333</v>
      </c>
      <c r="X3711">
        <f>W3711*Diccionario!$B$45</f>
        <v>8.1995940051609997E-2</v>
      </c>
      <c r="Y3711">
        <f>X3711*Diccionario!$B$46</f>
        <v>7.2976386645932895E-2</v>
      </c>
      <c r="Z3711">
        <f>Y3711*Diccionario!$B$47</f>
        <v>2.7001263058995171E-2</v>
      </c>
      <c r="AA3711">
        <f>Z3711*Diccionario!$B$48</f>
        <v>2.7001263058995171E-2</v>
      </c>
      <c r="AB3711">
        <f>AA3711*Diccionario!$B$49</f>
        <v>2.0250947294246379E-2</v>
      </c>
      <c r="AC3711">
        <f t="shared" si="575"/>
        <v>2.0250947294246379E-2</v>
      </c>
      <c r="AD3711">
        <f t="shared" si="576"/>
        <v>6.5945279211552271E-2</v>
      </c>
      <c r="AE3711">
        <f t="shared" si="577"/>
        <v>1.1050891850368872E-4</v>
      </c>
      <c r="AF3711" t="e">
        <f ca="1">IF(AD3711="","",_xludf.RANK.EQ(AD3711,$AD$2:$AD$5513,0))</f>
        <v>#NAME?</v>
      </c>
      <c r="AH3711" t="str">
        <f t="shared" si="578"/>
        <v>Baja</v>
      </c>
      <c r="AI3711" t="s">
        <v>153</v>
      </c>
      <c r="AJ3711" t="str">
        <f>IFERROR(VLOOKUP(B3711,Maestro_Regionales!$A$2:$B$35,2,FALSE),"Otras zonas")</f>
        <v>Suroccidente</v>
      </c>
      <c r="AK3711" t="str">
        <f t="shared" si="579"/>
        <v>MALLAMAS EPSI | Suroccidente</v>
      </c>
    </row>
    <row r="3712" spans="1:37">
      <c r="A3712" s="4" t="s">
        <v>1556</v>
      </c>
      <c r="B3712" s="4" t="s">
        <v>308</v>
      </c>
      <c r="C3712" s="4" t="s">
        <v>1592</v>
      </c>
      <c r="D3712" s="4" t="s">
        <v>1593</v>
      </c>
      <c r="E3712" s="4" t="s">
        <v>852</v>
      </c>
      <c r="F3712" s="4">
        <v>187</v>
      </c>
      <c r="G3712" s="4">
        <v>5411</v>
      </c>
      <c r="H3712" s="4">
        <v>0</v>
      </c>
      <c r="I3712">
        <f t="shared" si="570"/>
        <v>5598</v>
      </c>
      <c r="J3712">
        <f t="shared" si="571"/>
        <v>3.3404787424080026E-2</v>
      </c>
      <c r="K3712">
        <f t="shared" si="572"/>
        <v>0.96659521257591996</v>
      </c>
      <c r="L3712">
        <f t="shared" si="573"/>
        <v>0</v>
      </c>
      <c r="M3712">
        <f>I3712*Diccionario!$B$36</f>
        <v>12.427669764705881</v>
      </c>
      <c r="N3712">
        <f>M3712*Diccionario!$B$37</f>
        <v>1.2551946462352941</v>
      </c>
      <c r="O3712">
        <f>N3712*Diccionario!$B$38</f>
        <v>0.1882791969352941</v>
      </c>
      <c r="P3712">
        <f>O3712*Diccionario!$B$39</f>
        <v>0.1694512772417647</v>
      </c>
      <c r="Q3712">
        <f>P3712*Diccionario!$B$40</f>
        <v>6.7780510896705878E-2</v>
      </c>
      <c r="R3712">
        <f>Q3712*Diccionario!$B$41</f>
        <v>4.4057332082858822E-2</v>
      </c>
      <c r="S3712">
        <f t="shared" si="574"/>
        <v>4.4057332082858822E-2</v>
      </c>
      <c r="T3712">
        <f>I3712*Diccionario!$B$36</f>
        <v>12.427669764705881</v>
      </c>
      <c r="U3712">
        <f>T3712*Diccionario!$B$42</f>
        <v>1.2551946462352941</v>
      </c>
      <c r="V3712">
        <f>U3712*Diccionario!$B$43</f>
        <v>1.0669154492999999</v>
      </c>
      <c r="W3712">
        <f>V3712*Diccionario!$B$44</f>
        <v>0.202713935367</v>
      </c>
      <c r="X3712">
        <f>W3712*Diccionario!$B$45</f>
        <v>7.9058434793130003E-2</v>
      </c>
      <c r="Y3712">
        <f>X3712*Diccionario!$B$46</f>
        <v>7.0362006965885709E-2</v>
      </c>
      <c r="Z3712">
        <f>Y3712*Diccionario!$B$47</f>
        <v>2.6033942577377713E-2</v>
      </c>
      <c r="AA3712">
        <f>Z3712*Diccionario!$B$48</f>
        <v>2.6033942577377713E-2</v>
      </c>
      <c r="AB3712">
        <f>AA3712*Diccionario!$B$49</f>
        <v>1.9525456933033286E-2</v>
      </c>
      <c r="AC3712">
        <f t="shared" si="575"/>
        <v>1.9525456933033286E-2</v>
      </c>
      <c r="AD3712">
        <f t="shared" si="576"/>
        <v>6.3582789015892108E-2</v>
      </c>
      <c r="AE3712">
        <f t="shared" si="577"/>
        <v>1.0654993554661548E-4</v>
      </c>
      <c r="AF3712" t="e">
        <f ca="1">IF(AD3712="","",_xludf.RANK.EQ(AD3712,$AD$2:$AD$5513,0))</f>
        <v>#NAME?</v>
      </c>
      <c r="AH3712" t="str">
        <f t="shared" si="578"/>
        <v>Baja</v>
      </c>
      <c r="AI3712" t="s">
        <v>153</v>
      </c>
      <c r="AJ3712" t="str">
        <f>IFERROR(VLOOKUP(B3712,Maestro_Regionales!$A$2:$B$35,2,FALSE),"Otras zonas")</f>
        <v>Suroccidente</v>
      </c>
      <c r="AK3712" t="str">
        <f t="shared" si="579"/>
        <v>EMSSANAR EPS | Suroccidente</v>
      </c>
    </row>
    <row r="3713" spans="1:37">
      <c r="A3713" s="4" t="s">
        <v>1556</v>
      </c>
      <c r="B3713" s="4" t="s">
        <v>308</v>
      </c>
      <c r="C3713" s="4" t="s">
        <v>1592</v>
      </c>
      <c r="D3713" s="4" t="s">
        <v>1593</v>
      </c>
      <c r="E3713" s="4" t="s">
        <v>86</v>
      </c>
      <c r="F3713" s="4">
        <v>199</v>
      </c>
      <c r="G3713" s="4">
        <v>1157</v>
      </c>
      <c r="H3713" s="4">
        <v>0</v>
      </c>
      <c r="I3713">
        <f t="shared" si="570"/>
        <v>1356</v>
      </c>
      <c r="J3713">
        <f t="shared" si="571"/>
        <v>0.14675516224188789</v>
      </c>
      <c r="K3713">
        <f t="shared" si="572"/>
        <v>0.85324483775811211</v>
      </c>
      <c r="L3713">
        <f t="shared" si="573"/>
        <v>0</v>
      </c>
      <c r="M3713">
        <f>I3713*Diccionario!$B$36</f>
        <v>3.010346588235294</v>
      </c>
      <c r="N3713">
        <f>M3713*Diccionario!$B$37</f>
        <v>0.30404500541176471</v>
      </c>
      <c r="O3713">
        <f>N3713*Diccionario!$B$38</f>
        <v>4.5606750811764706E-2</v>
      </c>
      <c r="P3713">
        <f>O3713*Diccionario!$B$39</f>
        <v>4.1046075730588237E-2</v>
      </c>
      <c r="Q3713">
        <f>P3713*Diccionario!$B$40</f>
        <v>1.6418430292235296E-2</v>
      </c>
      <c r="R3713">
        <f>Q3713*Diccionario!$B$41</f>
        <v>1.0671979689952944E-2</v>
      </c>
      <c r="S3713">
        <f t="shared" si="574"/>
        <v>1.0671979689952944E-2</v>
      </c>
      <c r="T3713">
        <f>I3713*Diccionario!$B$36</f>
        <v>3.010346588235294</v>
      </c>
      <c r="U3713">
        <f>T3713*Diccionario!$B$42</f>
        <v>0.30404500541176471</v>
      </c>
      <c r="V3713">
        <f>U3713*Diccionario!$B$43</f>
        <v>0.25843825459999997</v>
      </c>
      <c r="W3713">
        <f>V3713*Diccionario!$B$44</f>
        <v>4.9103268373999996E-2</v>
      </c>
      <c r="X3713">
        <f>W3713*Diccionario!$B$45</f>
        <v>1.9150274665859997E-2</v>
      </c>
      <c r="Y3713">
        <f>X3713*Diccionario!$B$46</f>
        <v>1.70437444526154E-2</v>
      </c>
      <c r="Z3713">
        <f>Y3713*Diccionario!$B$47</f>
        <v>6.3061854474676981E-3</v>
      </c>
      <c r="AA3713">
        <f>Z3713*Diccionario!$B$48</f>
        <v>6.3061854474676981E-3</v>
      </c>
      <c r="AB3713">
        <f>AA3713*Diccionario!$B$49</f>
        <v>4.7296390856007738E-3</v>
      </c>
      <c r="AC3713">
        <f t="shared" si="575"/>
        <v>4.7296390856007738E-3</v>
      </c>
      <c r="AD3713">
        <f t="shared" si="576"/>
        <v>1.5401618775553717E-2</v>
      </c>
      <c r="AE3713">
        <f t="shared" si="577"/>
        <v>2.5809523508612111E-5</v>
      </c>
      <c r="AF3713" t="e">
        <f ca="1">IF(AD3713="","",_xludf.RANK.EQ(AD3713,$AD$2:$AD$5513,0))</f>
        <v>#NAME?</v>
      </c>
      <c r="AH3713" t="str">
        <f t="shared" si="578"/>
        <v>Baja</v>
      </c>
      <c r="AI3713" t="s">
        <v>153</v>
      </c>
      <c r="AJ3713" t="str">
        <f>IFERROR(VLOOKUP(B3713,Maestro_Regionales!$A$2:$B$35,2,FALSE),"Otras zonas")</f>
        <v>Suroccidente</v>
      </c>
      <c r="AK3713" t="str">
        <f t="shared" si="579"/>
        <v>EPS SANITAS | Suroccidente</v>
      </c>
    </row>
    <row r="3714" spans="1:37">
      <c r="A3714" s="4" t="s">
        <v>1556</v>
      </c>
      <c r="B3714" s="4" t="s">
        <v>308</v>
      </c>
      <c r="C3714" s="4" t="s">
        <v>1592</v>
      </c>
      <c r="D3714" s="4" t="s">
        <v>1593</v>
      </c>
      <c r="E3714" s="4" t="s">
        <v>87</v>
      </c>
      <c r="F3714" s="4">
        <v>185</v>
      </c>
      <c r="G3714" s="4">
        <v>221</v>
      </c>
      <c r="H3714" s="4">
        <v>0</v>
      </c>
      <c r="I3714">
        <f t="shared" ref="I3714:I3777" si="580">SUM(F3714:H3714)</f>
        <v>406</v>
      </c>
      <c r="J3714">
        <f t="shared" ref="J3714:J3777" si="581">IFERROR(F3714/I3714,0)</f>
        <v>0.45566502463054187</v>
      </c>
      <c r="K3714">
        <f t="shared" ref="K3714:K3777" si="582">IFERROR(G3714/I3714,0)</f>
        <v>0.54433497536945807</v>
      </c>
      <c r="L3714">
        <f t="shared" ref="L3714:L3777" si="583">IFERROR(H3714/I3714,0)</f>
        <v>0</v>
      </c>
      <c r="M3714">
        <f>I3714*Diccionario!$B$36</f>
        <v>0.90132796078431365</v>
      </c>
      <c r="N3714">
        <f>M3714*Diccionario!$B$37</f>
        <v>9.103412403921568E-2</v>
      </c>
      <c r="O3714">
        <f>N3714*Diccionario!$B$38</f>
        <v>1.3655118605882352E-2</v>
      </c>
      <c r="P3714">
        <f>O3714*Diccionario!$B$39</f>
        <v>1.2289606745294118E-2</v>
      </c>
      <c r="Q3714">
        <f>P3714*Diccionario!$B$40</f>
        <v>4.9158426981176472E-3</v>
      </c>
      <c r="R3714">
        <f>Q3714*Diccionario!$B$41</f>
        <v>3.1952977537764706E-3</v>
      </c>
      <c r="S3714">
        <f t="shared" ref="S3714:S3777" si="584">R3714</f>
        <v>3.1952977537764706E-3</v>
      </c>
      <c r="T3714">
        <f>I3714*Diccionario!$B$36</f>
        <v>0.90132796078431365</v>
      </c>
      <c r="U3714">
        <f>T3714*Diccionario!$B$42</f>
        <v>9.103412403921568E-2</v>
      </c>
      <c r="V3714">
        <f>U3714*Diccionario!$B$43</f>
        <v>7.7379005433333328E-2</v>
      </c>
      <c r="W3714">
        <f>V3714*Diccionario!$B$44</f>
        <v>1.4702011032333333E-2</v>
      </c>
      <c r="X3714">
        <f>W3714*Diccionario!$B$45</f>
        <v>5.73378430261E-3</v>
      </c>
      <c r="Y3714">
        <f>X3714*Diccionario!$B$46</f>
        <v>5.1030680293228997E-3</v>
      </c>
      <c r="Z3714">
        <f>Y3714*Diccionario!$B$47</f>
        <v>1.8881351708494728E-3</v>
      </c>
      <c r="AA3714">
        <f>Z3714*Diccionario!$B$48</f>
        <v>1.8881351708494728E-3</v>
      </c>
      <c r="AB3714">
        <f>AA3714*Diccionario!$B$49</f>
        <v>1.4161013781371046E-3</v>
      </c>
      <c r="AC3714">
        <f t="shared" ref="AC3714:AC3777" si="585">AB3714</f>
        <v>1.4161013781371046E-3</v>
      </c>
      <c r="AD3714">
        <f t="shared" ref="AD3714:AD3777" si="586">S3714+AC3714</f>
        <v>4.6113991319135751E-3</v>
      </c>
      <c r="AE3714">
        <f t="shared" ref="AE3714:AE3777" si="587">IFERROR(AD3714/SUM($AD$2:$AD$5513),0)</f>
        <v>7.7276301950564267E-6</v>
      </c>
      <c r="AF3714" t="e">
        <f ca="1">IF(AD3714="","",_xludf.RANK.EQ(AD3714,$AD$2:$AD$5513,0))</f>
        <v>#NAME?</v>
      </c>
      <c r="AH3714" t="str">
        <f t="shared" ref="AH3714:AH3777" si="588">IF(SUM($AD$2:$AD$5513)=0,"",IF((SUMIF($AD$2:$AD$5513,"&gt;"&amp;$AD3714,$AD$2:$AD$5513)+$AD3714)/SUM($AD$2:$AD$5513)&lt;=40%,"Alta",IF((SUMIF($AD$2:$AD$5513,"&gt;"&amp;$AD3714,$AD$2:$AD$5513)+$AD3714)/SUM($AD$2:$AD$5513)&lt;=80%,"Media","Baja")))</f>
        <v>Baja</v>
      </c>
      <c r="AI3714" t="s">
        <v>153</v>
      </c>
      <c r="AJ3714" t="str">
        <f>IFERROR(VLOOKUP(B3714,Maestro_Regionales!$A$2:$B$35,2,FALSE),"Otras zonas")</f>
        <v>Suroccidente</v>
      </c>
      <c r="AK3714" t="str">
        <f t="shared" ref="AK3714:AK3777" si="589">E3714&amp;" | "&amp;AJ3714</f>
        <v>NUEVA EPS | Suroccidente</v>
      </c>
    </row>
    <row r="3715" spans="1:37">
      <c r="A3715" s="4" t="s">
        <v>1556</v>
      </c>
      <c r="B3715" s="4" t="s">
        <v>308</v>
      </c>
      <c r="C3715" s="4" t="s">
        <v>1592</v>
      </c>
      <c r="D3715" s="4" t="s">
        <v>1593</v>
      </c>
      <c r="E3715" s="4" t="s">
        <v>90</v>
      </c>
      <c r="F3715" s="4">
        <v>0</v>
      </c>
      <c r="G3715" s="4">
        <v>0</v>
      </c>
      <c r="H3715" s="4">
        <v>240</v>
      </c>
      <c r="I3715">
        <f t="shared" si="580"/>
        <v>240</v>
      </c>
      <c r="J3715">
        <f t="shared" si="581"/>
        <v>0</v>
      </c>
      <c r="K3715">
        <f t="shared" si="582"/>
        <v>0</v>
      </c>
      <c r="L3715">
        <f t="shared" si="583"/>
        <v>1</v>
      </c>
      <c r="M3715">
        <f>I3715*Diccionario!$B$36</f>
        <v>0.53280470588235285</v>
      </c>
      <c r="N3715">
        <f>M3715*Diccionario!$B$37</f>
        <v>5.3813275294117641E-2</v>
      </c>
      <c r="O3715">
        <f>N3715*Diccionario!$B$38</f>
        <v>8.0719912941176458E-3</v>
      </c>
      <c r="P3715">
        <f>O3715*Diccionario!$B$39</f>
        <v>7.2647921647058817E-3</v>
      </c>
      <c r="Q3715">
        <f>P3715*Diccionario!$B$40</f>
        <v>2.9059168658823529E-3</v>
      </c>
      <c r="R3715">
        <f>Q3715*Diccionario!$B$41</f>
        <v>1.8888459628235296E-3</v>
      </c>
      <c r="S3715">
        <f t="shared" si="584"/>
        <v>1.8888459628235296E-3</v>
      </c>
      <c r="T3715">
        <f>I3715*Diccionario!$B$36</f>
        <v>0.53280470588235285</v>
      </c>
      <c r="U3715">
        <f>T3715*Diccionario!$B$42</f>
        <v>5.3813275294117641E-2</v>
      </c>
      <c r="V3715">
        <f>U3715*Diccionario!$B$43</f>
        <v>4.5741283999999993E-2</v>
      </c>
      <c r="W3715">
        <f>V3715*Diccionario!$B$44</f>
        <v>8.6908439599999981E-3</v>
      </c>
      <c r="X3715">
        <f>W3715*Diccionario!$B$45</f>
        <v>3.3894291443999996E-3</v>
      </c>
      <c r="Y3715">
        <f>X3715*Diccionario!$B$46</f>
        <v>3.0165919385159996E-3</v>
      </c>
      <c r="Z3715">
        <f>Y3715*Diccionario!$B$47</f>
        <v>1.1161390172509198E-3</v>
      </c>
      <c r="AA3715">
        <f>Z3715*Diccionario!$B$48</f>
        <v>1.1161390172509198E-3</v>
      </c>
      <c r="AB3715">
        <f>AA3715*Diccionario!$B$49</f>
        <v>8.3710426293818986E-4</v>
      </c>
      <c r="AC3715">
        <f t="shared" si="585"/>
        <v>8.3710426293818986E-4</v>
      </c>
      <c r="AD3715">
        <f t="shared" si="586"/>
        <v>2.7259502257617196E-3</v>
      </c>
      <c r="AE3715">
        <f t="shared" si="587"/>
        <v>4.5680572581614353E-6</v>
      </c>
      <c r="AF3715" t="e">
        <f ca="1">IF(AD3715="","",_xludf.RANK.EQ(AD3715,$AD$2:$AD$5513,0))</f>
        <v>#NAME?</v>
      </c>
      <c r="AH3715" t="str">
        <f t="shared" si="588"/>
        <v>Baja</v>
      </c>
      <c r="AI3715" t="s">
        <v>153</v>
      </c>
      <c r="AJ3715" t="str">
        <f>IFERROR(VLOOKUP(B3715,Maestro_Regionales!$A$2:$B$35,2,FALSE),"Otras zonas")</f>
        <v>Suroccidente</v>
      </c>
      <c r="AK3715" t="str">
        <f t="shared" si="589"/>
        <v>REGIMEN DE EXCEPCION | Suroccidente</v>
      </c>
    </row>
    <row r="3716" spans="1:37">
      <c r="A3716" s="4" t="s">
        <v>1556</v>
      </c>
      <c r="B3716" s="4" t="s">
        <v>308</v>
      </c>
      <c r="C3716" s="4" t="s">
        <v>1594</v>
      </c>
      <c r="D3716" s="4" t="s">
        <v>872</v>
      </c>
      <c r="E3716" s="4" t="s">
        <v>852</v>
      </c>
      <c r="F3716" s="4">
        <v>313</v>
      </c>
      <c r="G3716" s="4">
        <v>6249</v>
      </c>
      <c r="H3716" s="4">
        <v>0</v>
      </c>
      <c r="I3716">
        <f t="shared" si="580"/>
        <v>6562</v>
      </c>
      <c r="J3716">
        <f t="shared" si="581"/>
        <v>4.7698872295032002E-2</v>
      </c>
      <c r="K3716">
        <f t="shared" si="582"/>
        <v>0.952301127704968</v>
      </c>
      <c r="L3716">
        <f t="shared" si="583"/>
        <v>0</v>
      </c>
      <c r="M3716">
        <f>I3716*Diccionario!$B$36</f>
        <v>14.567768666666666</v>
      </c>
      <c r="N3716">
        <f>M3716*Diccionario!$B$37</f>
        <v>1.4713446353333333</v>
      </c>
      <c r="O3716">
        <f>N3716*Diccionario!$B$38</f>
        <v>0.22070169529999997</v>
      </c>
      <c r="P3716">
        <f>O3716*Diccionario!$B$39</f>
        <v>0.19863152576999998</v>
      </c>
      <c r="Q3716">
        <f>P3716*Diccionario!$B$40</f>
        <v>7.9452610307999993E-2</v>
      </c>
      <c r="R3716">
        <f>Q3716*Diccionario!$B$41</f>
        <v>5.1644196700199999E-2</v>
      </c>
      <c r="S3716">
        <f t="shared" si="584"/>
        <v>5.1644196700199999E-2</v>
      </c>
      <c r="T3716">
        <f>I3716*Diccionario!$B$36</f>
        <v>14.567768666666666</v>
      </c>
      <c r="U3716">
        <f>T3716*Diccionario!$B$42</f>
        <v>1.4713446353333333</v>
      </c>
      <c r="V3716">
        <f>U3716*Diccionario!$B$43</f>
        <v>1.2506429400333332</v>
      </c>
      <c r="W3716">
        <f>V3716*Diccionario!$B$44</f>
        <v>0.23762215860633332</v>
      </c>
      <c r="X3716">
        <f>W3716*Diccionario!$B$45</f>
        <v>9.2672641856469992E-2</v>
      </c>
      <c r="Y3716">
        <f>X3716*Diccionario!$B$46</f>
        <v>8.2478651252258298E-2</v>
      </c>
      <c r="Z3716">
        <f>Y3716*Diccionario!$B$47</f>
        <v>3.0517100963335569E-2</v>
      </c>
      <c r="AA3716">
        <f>Z3716*Diccionario!$B$48</f>
        <v>3.0517100963335569E-2</v>
      </c>
      <c r="AB3716">
        <f>AA3716*Diccionario!$B$49</f>
        <v>2.2887825722501677E-2</v>
      </c>
      <c r="AC3716">
        <f t="shared" si="585"/>
        <v>2.2887825722501677E-2</v>
      </c>
      <c r="AD3716">
        <f t="shared" si="586"/>
        <v>7.4532022422701683E-2</v>
      </c>
      <c r="AE3716">
        <f t="shared" si="587"/>
        <v>1.2489829886689724E-4</v>
      </c>
      <c r="AF3716" t="e">
        <f ca="1">IF(AD3716="","",_xludf.RANK.EQ(AD3716,$AD$2:$AD$5513,0))</f>
        <v>#NAME?</v>
      </c>
      <c r="AH3716" t="str">
        <f t="shared" si="588"/>
        <v>Baja</v>
      </c>
      <c r="AI3716" t="s">
        <v>153</v>
      </c>
      <c r="AJ3716" t="str">
        <f>IFERROR(VLOOKUP(B3716,Maestro_Regionales!$A$2:$B$35,2,FALSE),"Otras zonas")</f>
        <v>Suroccidente</v>
      </c>
      <c r="AK3716" t="str">
        <f t="shared" si="589"/>
        <v>EMSSANAR EPS | Suroccidente</v>
      </c>
    </row>
    <row r="3717" spans="1:37">
      <c r="A3717" s="4" t="s">
        <v>1556</v>
      </c>
      <c r="B3717" s="4" t="s">
        <v>308</v>
      </c>
      <c r="C3717" s="4" t="s">
        <v>1594</v>
      </c>
      <c r="D3717" s="4" t="s">
        <v>872</v>
      </c>
      <c r="E3717" s="4" t="s">
        <v>95</v>
      </c>
      <c r="F3717" s="4">
        <v>188</v>
      </c>
      <c r="G3717" s="4">
        <v>4113</v>
      </c>
      <c r="H3717" s="4">
        <v>0</v>
      </c>
      <c r="I3717">
        <f t="shared" si="580"/>
        <v>4301</v>
      </c>
      <c r="J3717">
        <f t="shared" si="581"/>
        <v>4.3710764938386423E-2</v>
      </c>
      <c r="K3717">
        <f t="shared" si="582"/>
        <v>0.95628923506161356</v>
      </c>
      <c r="L3717">
        <f t="shared" si="583"/>
        <v>0</v>
      </c>
      <c r="M3717">
        <f>I3717*Diccionario!$B$36</f>
        <v>9.5483043333333324</v>
      </c>
      <c r="N3717">
        <f>M3717*Diccionario!$B$37</f>
        <v>0.9643787376666666</v>
      </c>
      <c r="O3717">
        <f>N3717*Diccionario!$B$38</f>
        <v>0.14465681065</v>
      </c>
      <c r="P3717">
        <f>O3717*Diccionario!$B$39</f>
        <v>0.13019112958500001</v>
      </c>
      <c r="Q3717">
        <f>P3717*Diccionario!$B$40</f>
        <v>5.2076451834000004E-2</v>
      </c>
      <c r="R3717">
        <f>Q3717*Diccionario!$B$41</f>
        <v>3.3849693692100002E-2</v>
      </c>
      <c r="S3717">
        <f t="shared" si="584"/>
        <v>3.3849693692100002E-2</v>
      </c>
      <c r="T3717">
        <f>I3717*Diccionario!$B$36</f>
        <v>9.5483043333333324</v>
      </c>
      <c r="U3717">
        <f>T3717*Diccionario!$B$42</f>
        <v>0.9643787376666666</v>
      </c>
      <c r="V3717">
        <f>U3717*Diccionario!$B$43</f>
        <v>0.81972192701666657</v>
      </c>
      <c r="W3717">
        <f>V3717*Diccionario!$B$44</f>
        <v>0.15574716613316666</v>
      </c>
      <c r="X3717">
        <f>W3717*Diccionario!$B$45</f>
        <v>6.0741394791935001E-2</v>
      </c>
      <c r="Y3717">
        <f>X3717*Diccionario!$B$46</f>
        <v>5.4059841364822149E-2</v>
      </c>
      <c r="Z3717">
        <f>Y3717*Diccionario!$B$47</f>
        <v>2.0002141304984195E-2</v>
      </c>
      <c r="AA3717">
        <f>Z3717*Diccionario!$B$48</f>
        <v>2.0002141304984195E-2</v>
      </c>
      <c r="AB3717">
        <f>AA3717*Diccionario!$B$49</f>
        <v>1.5001605978738147E-2</v>
      </c>
      <c r="AC3717">
        <f t="shared" si="585"/>
        <v>1.5001605978738147E-2</v>
      </c>
      <c r="AD3717">
        <f t="shared" si="586"/>
        <v>4.885129967083815E-2</v>
      </c>
      <c r="AE3717">
        <f t="shared" si="587"/>
        <v>8.1863392780634717E-5</v>
      </c>
      <c r="AF3717" t="e">
        <f ca="1">IF(AD3717="","",_xludf.RANK.EQ(AD3717,$AD$2:$AD$5513,0))</f>
        <v>#NAME?</v>
      </c>
      <c r="AH3717" t="str">
        <f t="shared" si="588"/>
        <v>Baja</v>
      </c>
      <c r="AI3717" t="s">
        <v>153</v>
      </c>
      <c r="AJ3717" t="str">
        <f>IFERROR(VLOOKUP(B3717,Maestro_Regionales!$A$2:$B$35,2,FALSE),"Otras zonas")</f>
        <v>Suroccidente</v>
      </c>
      <c r="AK3717" t="str">
        <f t="shared" si="589"/>
        <v>ASMETSALUD EPS | Suroccidente</v>
      </c>
    </row>
    <row r="3718" spans="1:37">
      <c r="A3718" s="4" t="s">
        <v>1556</v>
      </c>
      <c r="B3718" s="4" t="s">
        <v>308</v>
      </c>
      <c r="C3718" s="4" t="s">
        <v>1594</v>
      </c>
      <c r="D3718" s="4" t="s">
        <v>872</v>
      </c>
      <c r="E3718" s="4" t="s">
        <v>87</v>
      </c>
      <c r="F3718" s="4">
        <v>446</v>
      </c>
      <c r="G3718" s="4">
        <v>683</v>
      </c>
      <c r="H3718" s="4">
        <v>0</v>
      </c>
      <c r="I3718">
        <f t="shared" si="580"/>
        <v>1129</v>
      </c>
      <c r="J3718">
        <f t="shared" si="581"/>
        <v>0.39503985828166521</v>
      </c>
      <c r="K3718">
        <f t="shared" si="582"/>
        <v>0.60496014171833479</v>
      </c>
      <c r="L3718">
        <f t="shared" si="583"/>
        <v>0</v>
      </c>
      <c r="M3718">
        <f>I3718*Diccionario!$B$36</f>
        <v>2.5064021372549017</v>
      </c>
      <c r="N3718">
        <f>M3718*Diccionario!$B$37</f>
        <v>0.25314661586274506</v>
      </c>
      <c r="O3718">
        <f>N3718*Diccionario!$B$38</f>
        <v>3.7971992379411755E-2</v>
      </c>
      <c r="P3718">
        <f>O3718*Diccionario!$B$39</f>
        <v>3.417479314147058E-2</v>
      </c>
      <c r="Q3718">
        <f>P3718*Diccionario!$B$40</f>
        <v>1.3669917256588233E-2</v>
      </c>
      <c r="R3718">
        <f>Q3718*Diccionario!$B$41</f>
        <v>8.8854462167823525E-3</v>
      </c>
      <c r="S3718">
        <f t="shared" si="584"/>
        <v>8.8854462167823525E-3</v>
      </c>
      <c r="T3718">
        <f>I3718*Diccionario!$B$36</f>
        <v>2.5064021372549017</v>
      </c>
      <c r="U3718">
        <f>T3718*Diccionario!$B$42</f>
        <v>0.25314661586274506</v>
      </c>
      <c r="V3718">
        <f>U3718*Diccionario!$B$43</f>
        <v>0.2151746234833333</v>
      </c>
      <c r="W3718">
        <f>V3718*Diccionario!$B$44</f>
        <v>4.0883178461833328E-2</v>
      </c>
      <c r="X3718">
        <f>W3718*Diccionario!$B$45</f>
        <v>1.5944439600114997E-2</v>
      </c>
      <c r="Y3718">
        <f>X3718*Diccionario!$B$46</f>
        <v>1.4190551244102347E-2</v>
      </c>
      <c r="Z3718">
        <f>Y3718*Diccionario!$B$47</f>
        <v>5.2505039603178679E-3</v>
      </c>
      <c r="AA3718">
        <f>Z3718*Diccionario!$B$48</f>
        <v>5.2505039603178679E-3</v>
      </c>
      <c r="AB3718">
        <f>AA3718*Diccionario!$B$49</f>
        <v>3.9378779702384011E-3</v>
      </c>
      <c r="AC3718">
        <f t="shared" si="585"/>
        <v>3.9378779702384011E-3</v>
      </c>
      <c r="AD3718">
        <f t="shared" si="586"/>
        <v>1.2823324187020754E-2</v>
      </c>
      <c r="AE3718">
        <f t="shared" si="587"/>
        <v>2.1488902685267749E-5</v>
      </c>
      <c r="AF3718" t="e">
        <f ca="1">IF(AD3718="","",_xludf.RANK.EQ(AD3718,$AD$2:$AD$5513,0))</f>
        <v>#NAME?</v>
      </c>
      <c r="AH3718" t="str">
        <f t="shared" si="588"/>
        <v>Baja</v>
      </c>
      <c r="AI3718" t="s">
        <v>153</v>
      </c>
      <c r="AJ3718" t="str">
        <f>IFERROR(VLOOKUP(B3718,Maestro_Regionales!$A$2:$B$35,2,FALSE),"Otras zonas")</f>
        <v>Suroccidente</v>
      </c>
      <c r="AK3718" t="str">
        <f t="shared" si="589"/>
        <v>NUEVA EPS | Suroccidente</v>
      </c>
    </row>
    <row r="3719" spans="1:37">
      <c r="A3719" s="4" t="s">
        <v>1556</v>
      </c>
      <c r="B3719" s="4" t="s">
        <v>308</v>
      </c>
      <c r="C3719" s="4" t="s">
        <v>1594</v>
      </c>
      <c r="D3719" s="4" t="s">
        <v>872</v>
      </c>
      <c r="E3719" s="4" t="s">
        <v>90</v>
      </c>
      <c r="F3719" s="4">
        <v>0</v>
      </c>
      <c r="G3719" s="4">
        <v>0</v>
      </c>
      <c r="H3719" s="4">
        <v>294</v>
      </c>
      <c r="I3719">
        <f t="shared" si="580"/>
        <v>294</v>
      </c>
      <c r="J3719">
        <f t="shared" si="581"/>
        <v>0</v>
      </c>
      <c r="K3719">
        <f t="shared" si="582"/>
        <v>0</v>
      </c>
      <c r="L3719">
        <f t="shared" si="583"/>
        <v>1</v>
      </c>
      <c r="M3719">
        <f>I3719*Diccionario!$B$36</f>
        <v>0.65268576470588235</v>
      </c>
      <c r="N3719">
        <f>M3719*Diccionario!$B$37</f>
        <v>6.5921262235294126E-2</v>
      </c>
      <c r="O3719">
        <f>N3719*Diccionario!$B$38</f>
        <v>9.8881893352941192E-3</v>
      </c>
      <c r="P3719">
        <f>O3719*Diccionario!$B$39</f>
        <v>8.8993704017647068E-3</v>
      </c>
      <c r="Q3719">
        <f>P3719*Diccionario!$B$40</f>
        <v>3.5597481607058828E-3</v>
      </c>
      <c r="R3719">
        <f>Q3719*Diccionario!$B$41</f>
        <v>2.3138363044588237E-3</v>
      </c>
      <c r="S3719">
        <f t="shared" si="584"/>
        <v>2.3138363044588237E-3</v>
      </c>
      <c r="T3719">
        <f>I3719*Diccionario!$B$36</f>
        <v>0.65268576470588235</v>
      </c>
      <c r="U3719">
        <f>T3719*Diccionario!$B$42</f>
        <v>6.5921262235294126E-2</v>
      </c>
      <c r="V3719">
        <f>U3719*Diccionario!$B$43</f>
        <v>5.6033072900000008E-2</v>
      </c>
      <c r="W3719">
        <f>V3719*Diccionario!$B$44</f>
        <v>1.0646283851000003E-2</v>
      </c>
      <c r="X3719">
        <f>W3719*Diccionario!$B$45</f>
        <v>4.152050701890001E-3</v>
      </c>
      <c r="Y3719">
        <f>X3719*Diccionario!$B$46</f>
        <v>3.6953251246821008E-3</v>
      </c>
      <c r="Z3719">
        <f>Y3719*Diccionario!$B$47</f>
        <v>1.3672702961323772E-3</v>
      </c>
      <c r="AA3719">
        <f>Z3719*Diccionario!$B$48</f>
        <v>1.3672702961323772E-3</v>
      </c>
      <c r="AB3719">
        <f>AA3719*Diccionario!$B$49</f>
        <v>1.0254527220992828E-3</v>
      </c>
      <c r="AC3719">
        <f t="shared" si="585"/>
        <v>1.0254527220992828E-3</v>
      </c>
      <c r="AD3719">
        <f t="shared" si="586"/>
        <v>3.3392890265581065E-3</v>
      </c>
      <c r="AE3719">
        <f t="shared" si="587"/>
        <v>5.5958701412477581E-6</v>
      </c>
      <c r="AF3719" t="e">
        <f ca="1">IF(AD3719="","",_xludf.RANK.EQ(AD3719,$AD$2:$AD$5513,0))</f>
        <v>#NAME?</v>
      </c>
      <c r="AH3719" t="str">
        <f t="shared" si="588"/>
        <v>Baja</v>
      </c>
      <c r="AI3719" t="s">
        <v>153</v>
      </c>
      <c r="AJ3719" t="str">
        <f>IFERROR(VLOOKUP(B3719,Maestro_Regionales!$A$2:$B$35,2,FALSE),"Otras zonas")</f>
        <v>Suroccidente</v>
      </c>
      <c r="AK3719" t="str">
        <f t="shared" si="589"/>
        <v>REGIMEN DE EXCEPCION | Suroccidente</v>
      </c>
    </row>
    <row r="3720" spans="1:37">
      <c r="A3720" s="4" t="s">
        <v>1556</v>
      </c>
      <c r="B3720" s="4" t="s">
        <v>308</v>
      </c>
      <c r="C3720" s="4" t="s">
        <v>1595</v>
      </c>
      <c r="D3720" s="4" t="s">
        <v>1596</v>
      </c>
      <c r="E3720" s="4" t="s">
        <v>852</v>
      </c>
      <c r="F3720" s="4">
        <v>210</v>
      </c>
      <c r="G3720" s="4">
        <v>3454</v>
      </c>
      <c r="H3720" s="4">
        <v>0</v>
      </c>
      <c r="I3720">
        <f t="shared" si="580"/>
        <v>3664</v>
      </c>
      <c r="J3720">
        <f t="shared" si="581"/>
        <v>5.7314410480349347E-2</v>
      </c>
      <c r="K3720">
        <f t="shared" si="582"/>
        <v>0.94268558951965065</v>
      </c>
      <c r="L3720">
        <f t="shared" si="583"/>
        <v>0</v>
      </c>
      <c r="M3720">
        <f>I3720*Diccionario!$B$36</f>
        <v>8.1341518431372535</v>
      </c>
      <c r="N3720">
        <f>M3720*Diccionario!$B$37</f>
        <v>0.82154933615686265</v>
      </c>
      <c r="O3720">
        <f>N3720*Diccionario!$B$38</f>
        <v>0.1232324004235294</v>
      </c>
      <c r="P3720">
        <f>O3720*Diccionario!$B$39</f>
        <v>0.11090916038117646</v>
      </c>
      <c r="Q3720">
        <f>P3720*Diccionario!$B$40</f>
        <v>4.4363664152470589E-2</v>
      </c>
      <c r="R3720">
        <f>Q3720*Diccionario!$B$41</f>
        <v>2.8836381699105882E-2</v>
      </c>
      <c r="S3720">
        <f t="shared" si="584"/>
        <v>2.8836381699105882E-2</v>
      </c>
      <c r="T3720">
        <f>I3720*Diccionario!$B$36</f>
        <v>8.1341518431372535</v>
      </c>
      <c r="U3720">
        <f>T3720*Diccionario!$B$42</f>
        <v>0.82154933615686265</v>
      </c>
      <c r="V3720">
        <f>U3720*Diccionario!$B$43</f>
        <v>0.6983169357333332</v>
      </c>
      <c r="W3720">
        <f>V3720*Diccionario!$B$44</f>
        <v>0.13268021778933331</v>
      </c>
      <c r="X3720">
        <f>W3720*Diccionario!$B$45</f>
        <v>5.1745284937839996E-2</v>
      </c>
      <c r="Y3720">
        <f>X3720*Diccionario!$B$46</f>
        <v>4.6053303594677596E-2</v>
      </c>
      <c r="Z3720">
        <f>Y3720*Diccionario!$B$47</f>
        <v>1.7039722330030711E-2</v>
      </c>
      <c r="AA3720">
        <f>Z3720*Diccionario!$B$48</f>
        <v>1.7039722330030711E-2</v>
      </c>
      <c r="AB3720">
        <f>AA3720*Diccionario!$B$49</f>
        <v>1.2779791747523033E-2</v>
      </c>
      <c r="AC3720">
        <f t="shared" si="585"/>
        <v>1.2779791747523033E-2</v>
      </c>
      <c r="AD3720">
        <f t="shared" si="586"/>
        <v>4.1616173446628914E-2</v>
      </c>
      <c r="AE3720">
        <f t="shared" si="587"/>
        <v>6.9739007474597904E-5</v>
      </c>
      <c r="AF3720" t="e">
        <f ca="1">IF(AD3720="","",_xludf.RANK.EQ(AD3720,$AD$2:$AD$5513,0))</f>
        <v>#NAME?</v>
      </c>
      <c r="AH3720" t="str">
        <f t="shared" si="588"/>
        <v>Baja</v>
      </c>
      <c r="AI3720" t="s">
        <v>153</v>
      </c>
      <c r="AJ3720" t="str">
        <f>IFERROR(VLOOKUP(B3720,Maestro_Regionales!$A$2:$B$35,2,FALSE),"Otras zonas")</f>
        <v>Suroccidente</v>
      </c>
      <c r="AK3720" t="str">
        <f t="shared" si="589"/>
        <v>EMSSANAR EPS | Suroccidente</v>
      </c>
    </row>
    <row r="3721" spans="1:37">
      <c r="A3721" s="4" t="s">
        <v>1556</v>
      </c>
      <c r="B3721" s="4" t="s">
        <v>308</v>
      </c>
      <c r="C3721" s="4" t="s">
        <v>1595</v>
      </c>
      <c r="D3721" s="4" t="s">
        <v>1596</v>
      </c>
      <c r="E3721" s="4" t="s">
        <v>417</v>
      </c>
      <c r="F3721" s="4">
        <v>188</v>
      </c>
      <c r="G3721" s="4">
        <v>1681</v>
      </c>
      <c r="H3721" s="4">
        <v>0</v>
      </c>
      <c r="I3721">
        <f t="shared" si="580"/>
        <v>1869</v>
      </c>
      <c r="J3721">
        <f t="shared" si="581"/>
        <v>0.10058855002675228</v>
      </c>
      <c r="K3721">
        <f t="shared" si="582"/>
        <v>0.89941144997324773</v>
      </c>
      <c r="L3721">
        <f t="shared" si="583"/>
        <v>0</v>
      </c>
      <c r="M3721">
        <f>I3721*Diccionario!$B$36</f>
        <v>4.1492166470588234</v>
      </c>
      <c r="N3721">
        <f>M3721*Diccionario!$B$37</f>
        <v>0.41907088135294118</v>
      </c>
      <c r="O3721">
        <f>N3721*Diccionario!$B$38</f>
        <v>6.2860632202941177E-2</v>
      </c>
      <c r="P3721">
        <f>O3721*Diccionario!$B$39</f>
        <v>5.657456898264706E-2</v>
      </c>
      <c r="Q3721">
        <f>P3721*Diccionario!$B$40</f>
        <v>2.2629827593058826E-2</v>
      </c>
      <c r="R3721">
        <f>Q3721*Diccionario!$B$41</f>
        <v>1.4709387935488238E-2</v>
      </c>
      <c r="S3721">
        <f t="shared" si="584"/>
        <v>1.4709387935488238E-2</v>
      </c>
      <c r="T3721">
        <f>I3721*Diccionario!$B$36</f>
        <v>4.1492166470588234</v>
      </c>
      <c r="U3721">
        <f>T3721*Diccionario!$B$42</f>
        <v>0.41907088135294118</v>
      </c>
      <c r="V3721">
        <f>U3721*Diccionario!$B$43</f>
        <v>0.35621024914999999</v>
      </c>
      <c r="W3721">
        <f>V3721*Diccionario!$B$44</f>
        <v>6.7679947338499996E-2</v>
      </c>
      <c r="X3721">
        <f>W3721*Diccionario!$B$45</f>
        <v>2.6395179462015E-2</v>
      </c>
      <c r="Y3721">
        <f>X3721*Diccionario!$B$46</f>
        <v>2.3491709721193351E-2</v>
      </c>
      <c r="Z3721">
        <f>Y3721*Diccionario!$B$47</f>
        <v>8.6919325968415392E-3</v>
      </c>
      <c r="AA3721">
        <f>Z3721*Diccionario!$B$48</f>
        <v>8.6919325968415392E-3</v>
      </c>
      <c r="AB3721">
        <f>AA3721*Diccionario!$B$49</f>
        <v>6.5189494476311539E-3</v>
      </c>
      <c r="AC3721">
        <f t="shared" si="585"/>
        <v>6.5189494476311539E-3</v>
      </c>
      <c r="AD3721">
        <f t="shared" si="586"/>
        <v>2.122833738311939E-2</v>
      </c>
      <c r="AE3721">
        <f t="shared" si="587"/>
        <v>3.5573745897932178E-5</v>
      </c>
      <c r="AF3721" t="e">
        <f ca="1">IF(AD3721="","",_xludf.RANK.EQ(AD3721,$AD$2:$AD$5513,0))</f>
        <v>#NAME?</v>
      </c>
      <c r="AH3721" t="str">
        <f t="shared" si="588"/>
        <v>Baja</v>
      </c>
      <c r="AI3721" t="s">
        <v>153</v>
      </c>
      <c r="AJ3721" t="str">
        <f>IFERROR(VLOOKUP(B3721,Maestro_Regionales!$A$2:$B$35,2,FALSE),"Otras zonas")</f>
        <v>Suroccidente</v>
      </c>
      <c r="AK3721" t="str">
        <f t="shared" si="589"/>
        <v>MALLAMAS EPSI | Suroccidente</v>
      </c>
    </row>
    <row r="3722" spans="1:37">
      <c r="A3722" s="4" t="s">
        <v>1556</v>
      </c>
      <c r="B3722" s="4" t="s">
        <v>308</v>
      </c>
      <c r="C3722" s="4" t="s">
        <v>1595</v>
      </c>
      <c r="D3722" s="4" t="s">
        <v>1596</v>
      </c>
      <c r="E3722" s="4" t="s">
        <v>87</v>
      </c>
      <c r="F3722" s="4">
        <v>145</v>
      </c>
      <c r="G3722" s="4">
        <v>71</v>
      </c>
      <c r="H3722" s="4">
        <v>0</v>
      </c>
      <c r="I3722">
        <f t="shared" si="580"/>
        <v>216</v>
      </c>
      <c r="J3722">
        <f t="shared" si="581"/>
        <v>0.67129629629629628</v>
      </c>
      <c r="K3722">
        <f t="shared" si="582"/>
        <v>0.32870370370370372</v>
      </c>
      <c r="L3722">
        <f t="shared" si="583"/>
        <v>0</v>
      </c>
      <c r="M3722">
        <f>I3722*Diccionario!$B$36</f>
        <v>0.47952423529411758</v>
      </c>
      <c r="N3722">
        <f>M3722*Diccionario!$B$37</f>
        <v>4.8431947764705878E-2</v>
      </c>
      <c r="O3722">
        <f>N3722*Diccionario!$B$38</f>
        <v>7.2647921647058817E-3</v>
      </c>
      <c r="P3722">
        <f>O3722*Diccionario!$B$39</f>
        <v>6.5383129482352934E-3</v>
      </c>
      <c r="Q3722">
        <f>P3722*Diccionario!$B$40</f>
        <v>2.6153251792941177E-3</v>
      </c>
      <c r="R3722">
        <f>Q3722*Diccionario!$B$41</f>
        <v>1.6999613665411766E-3</v>
      </c>
      <c r="S3722">
        <f t="shared" si="584"/>
        <v>1.6999613665411766E-3</v>
      </c>
      <c r="T3722">
        <f>I3722*Diccionario!$B$36</f>
        <v>0.47952423529411758</v>
      </c>
      <c r="U3722">
        <f>T3722*Diccionario!$B$42</f>
        <v>4.8431947764705878E-2</v>
      </c>
      <c r="V3722">
        <f>U3722*Diccionario!$B$43</f>
        <v>4.1167155599999998E-2</v>
      </c>
      <c r="W3722">
        <f>V3722*Diccionario!$B$44</f>
        <v>7.8217595640000005E-3</v>
      </c>
      <c r="X3722">
        <f>W3722*Diccionario!$B$45</f>
        <v>3.0504862299600005E-3</v>
      </c>
      <c r="Y3722">
        <f>X3722*Diccionario!$B$46</f>
        <v>2.7149327446644007E-3</v>
      </c>
      <c r="Z3722">
        <f>Y3722*Diccionario!$B$47</f>
        <v>1.0045251155258283E-3</v>
      </c>
      <c r="AA3722">
        <f>Z3722*Diccionario!$B$48</f>
        <v>1.0045251155258283E-3</v>
      </c>
      <c r="AB3722">
        <f>AA3722*Diccionario!$B$49</f>
        <v>7.5339383664437118E-4</v>
      </c>
      <c r="AC3722">
        <f t="shared" si="585"/>
        <v>7.5339383664437118E-4</v>
      </c>
      <c r="AD3722">
        <f t="shared" si="586"/>
        <v>2.4533552031855478E-3</v>
      </c>
      <c r="AE3722">
        <f t="shared" si="587"/>
        <v>4.111251532345292E-6</v>
      </c>
      <c r="AF3722" t="e">
        <f ca="1">IF(AD3722="","",_xludf.RANK.EQ(AD3722,$AD$2:$AD$5513,0))</f>
        <v>#NAME?</v>
      </c>
      <c r="AH3722" t="str">
        <f t="shared" si="588"/>
        <v>Baja</v>
      </c>
      <c r="AI3722" t="s">
        <v>153</v>
      </c>
      <c r="AJ3722" t="str">
        <f>IFERROR(VLOOKUP(B3722,Maestro_Regionales!$A$2:$B$35,2,FALSE),"Otras zonas")</f>
        <v>Suroccidente</v>
      </c>
      <c r="AK3722" t="str">
        <f t="shared" si="589"/>
        <v>NUEVA EPS | Suroccidente</v>
      </c>
    </row>
    <row r="3723" spans="1:37">
      <c r="A3723" s="4" t="s">
        <v>1556</v>
      </c>
      <c r="B3723" s="4" t="s">
        <v>308</v>
      </c>
      <c r="C3723" s="4" t="s">
        <v>1595</v>
      </c>
      <c r="D3723" s="4" t="s">
        <v>1596</v>
      </c>
      <c r="E3723" s="4" t="s">
        <v>90</v>
      </c>
      <c r="F3723" s="4">
        <v>0</v>
      </c>
      <c r="G3723" s="4">
        <v>0</v>
      </c>
      <c r="H3723" s="4">
        <v>42</v>
      </c>
      <c r="I3723">
        <f t="shared" si="580"/>
        <v>42</v>
      </c>
      <c r="J3723">
        <f t="shared" si="581"/>
        <v>0</v>
      </c>
      <c r="K3723">
        <f t="shared" si="582"/>
        <v>0</v>
      </c>
      <c r="L3723">
        <f t="shared" si="583"/>
        <v>1</v>
      </c>
      <c r="M3723">
        <f>I3723*Diccionario!$B$36</f>
        <v>9.3240823529411765E-2</v>
      </c>
      <c r="N3723">
        <f>M3723*Diccionario!$B$37</f>
        <v>9.4173231764705882E-3</v>
      </c>
      <c r="O3723">
        <f>N3723*Diccionario!$B$38</f>
        <v>1.4125984764705882E-3</v>
      </c>
      <c r="P3723">
        <f>O3723*Diccionario!$B$39</f>
        <v>1.2713386288235294E-3</v>
      </c>
      <c r="Q3723">
        <f>P3723*Diccionario!$B$40</f>
        <v>5.085354515294118E-4</v>
      </c>
      <c r="R3723">
        <f>Q3723*Diccionario!$B$41</f>
        <v>3.3054804349411766E-4</v>
      </c>
      <c r="S3723">
        <f t="shared" si="584"/>
        <v>3.3054804349411766E-4</v>
      </c>
      <c r="T3723">
        <f>I3723*Diccionario!$B$36</f>
        <v>9.3240823529411765E-2</v>
      </c>
      <c r="U3723">
        <f>T3723*Diccionario!$B$42</f>
        <v>9.4173231764705882E-3</v>
      </c>
      <c r="V3723">
        <f>U3723*Diccionario!$B$43</f>
        <v>8.0047247000000002E-3</v>
      </c>
      <c r="W3723">
        <f>V3723*Diccionario!$B$44</f>
        <v>1.5208976930000001E-3</v>
      </c>
      <c r="X3723">
        <f>W3723*Diccionario!$B$45</f>
        <v>5.9315010027000006E-4</v>
      </c>
      <c r="Y3723">
        <f>X3723*Diccionario!$B$46</f>
        <v>5.2790358924030003E-4</v>
      </c>
      <c r="Z3723">
        <f>Y3723*Diccionario!$B$47</f>
        <v>1.95324328018911E-4</v>
      </c>
      <c r="AA3723">
        <f>Z3723*Diccionario!$B$48</f>
        <v>1.95324328018911E-4</v>
      </c>
      <c r="AB3723">
        <f>AA3723*Diccionario!$B$49</f>
        <v>1.4649324601418324E-4</v>
      </c>
      <c r="AC3723">
        <f t="shared" si="585"/>
        <v>1.4649324601418324E-4</v>
      </c>
      <c r="AD3723">
        <f t="shared" si="586"/>
        <v>4.7704128950830089E-4</v>
      </c>
      <c r="AE3723">
        <f t="shared" si="587"/>
        <v>7.9941002017825115E-7</v>
      </c>
      <c r="AF3723" t="e">
        <f ca="1">IF(AD3723="","",_xludf.RANK.EQ(AD3723,$AD$2:$AD$5513,0))</f>
        <v>#NAME?</v>
      </c>
      <c r="AH3723" t="str">
        <f t="shared" si="588"/>
        <v>Baja</v>
      </c>
      <c r="AI3723" t="s">
        <v>153</v>
      </c>
      <c r="AJ3723" t="str">
        <f>IFERROR(VLOOKUP(B3723,Maestro_Regionales!$A$2:$B$35,2,FALSE),"Otras zonas")</f>
        <v>Suroccidente</v>
      </c>
      <c r="AK3723" t="str">
        <f t="shared" si="589"/>
        <v>REGIMEN DE EXCEPCION | Suroccidente</v>
      </c>
    </row>
    <row r="3724" spans="1:37">
      <c r="A3724" s="4" t="s">
        <v>1556</v>
      </c>
      <c r="B3724" s="4" t="s">
        <v>308</v>
      </c>
      <c r="C3724" s="4" t="s">
        <v>1595</v>
      </c>
      <c r="D3724" s="4" t="s">
        <v>1596</v>
      </c>
      <c r="E3724" s="4" t="s">
        <v>86</v>
      </c>
      <c r="F3724" s="4">
        <v>13</v>
      </c>
      <c r="G3724" s="4">
        <v>4</v>
      </c>
      <c r="H3724" s="4">
        <v>0</v>
      </c>
      <c r="I3724">
        <f t="shared" si="580"/>
        <v>17</v>
      </c>
      <c r="J3724">
        <f t="shared" si="581"/>
        <v>0.76470588235294112</v>
      </c>
      <c r="K3724">
        <f t="shared" si="582"/>
        <v>0.23529411764705882</v>
      </c>
      <c r="L3724">
        <f t="shared" si="583"/>
        <v>0</v>
      </c>
      <c r="M3724">
        <f>I3724*Diccionario!$B$36</f>
        <v>3.7740333333333334E-2</v>
      </c>
      <c r="N3724">
        <f>M3724*Diccionario!$B$37</f>
        <v>3.8117736666666668E-3</v>
      </c>
      <c r="O3724">
        <f>N3724*Diccionario!$B$38</f>
        <v>5.7176605000000004E-4</v>
      </c>
      <c r="P3724">
        <f>O3724*Diccionario!$B$39</f>
        <v>5.1458944500000004E-4</v>
      </c>
      <c r="Q3724">
        <f>P3724*Diccionario!$B$40</f>
        <v>2.0583577800000003E-4</v>
      </c>
      <c r="R3724">
        <f>Q3724*Diccionario!$B$41</f>
        <v>1.3379325570000002E-4</v>
      </c>
      <c r="S3724">
        <f t="shared" si="584"/>
        <v>1.3379325570000002E-4</v>
      </c>
      <c r="T3724">
        <f>I3724*Diccionario!$B$36</f>
        <v>3.7740333333333334E-2</v>
      </c>
      <c r="U3724">
        <f>T3724*Diccionario!$B$42</f>
        <v>3.8117736666666668E-3</v>
      </c>
      <c r="V3724">
        <f>U3724*Diccionario!$B$43</f>
        <v>3.2400076166666666E-3</v>
      </c>
      <c r="W3724">
        <f>V3724*Diccionario!$B$44</f>
        <v>6.1560144716666667E-4</v>
      </c>
      <c r="X3724">
        <f>W3724*Diccionario!$B$45</f>
        <v>2.40084564395E-4</v>
      </c>
      <c r="Y3724">
        <f>X3724*Diccionario!$B$46</f>
        <v>2.1367526231155001E-4</v>
      </c>
      <c r="Z3724">
        <f>Y3724*Diccionario!$B$47</f>
        <v>7.9059847055273501E-5</v>
      </c>
      <c r="AA3724">
        <f>Z3724*Diccionario!$B$48</f>
        <v>7.9059847055273501E-5</v>
      </c>
      <c r="AB3724">
        <f>AA3724*Diccionario!$B$49</f>
        <v>5.9294885291455126E-5</v>
      </c>
      <c r="AC3724">
        <f t="shared" si="585"/>
        <v>5.9294885291455126E-5</v>
      </c>
      <c r="AD3724">
        <f t="shared" si="586"/>
        <v>1.9308814099145514E-4</v>
      </c>
      <c r="AE3724">
        <f t="shared" si="587"/>
        <v>3.235707224531017E-7</v>
      </c>
      <c r="AF3724" t="e">
        <f ca="1">IF(AD3724="","",_xludf.RANK.EQ(AD3724,$AD$2:$AD$5513,0))</f>
        <v>#NAME?</v>
      </c>
      <c r="AH3724" t="str">
        <f t="shared" si="588"/>
        <v>Baja</v>
      </c>
      <c r="AI3724" t="s">
        <v>153</v>
      </c>
      <c r="AJ3724" t="str">
        <f>IFERROR(VLOOKUP(B3724,Maestro_Regionales!$A$2:$B$35,2,FALSE),"Otras zonas")</f>
        <v>Suroccidente</v>
      </c>
      <c r="AK3724" t="str">
        <f t="shared" si="589"/>
        <v>EPS SANITAS | Suroccidente</v>
      </c>
    </row>
    <row r="3725" spans="1:37">
      <c r="A3725" s="4" t="s">
        <v>1556</v>
      </c>
      <c r="B3725" s="4" t="s">
        <v>308</v>
      </c>
      <c r="C3725" s="4" t="s">
        <v>1597</v>
      </c>
      <c r="D3725" s="4" t="s">
        <v>1598</v>
      </c>
      <c r="E3725" s="4" t="s">
        <v>417</v>
      </c>
      <c r="F3725" s="4">
        <v>1362</v>
      </c>
      <c r="G3725" s="4">
        <v>12111</v>
      </c>
      <c r="H3725" s="4">
        <v>0</v>
      </c>
      <c r="I3725">
        <f t="shared" si="580"/>
        <v>13473</v>
      </c>
      <c r="J3725">
        <f t="shared" si="581"/>
        <v>0.10109107103095079</v>
      </c>
      <c r="K3725">
        <f t="shared" si="582"/>
        <v>0.89890892896904917</v>
      </c>
      <c r="L3725">
        <f t="shared" si="583"/>
        <v>0</v>
      </c>
      <c r="M3725">
        <f>I3725*Diccionario!$B$36</f>
        <v>29.910324176470585</v>
      </c>
      <c r="N3725">
        <f>M3725*Diccionario!$B$37</f>
        <v>3.0209427418235291</v>
      </c>
      <c r="O3725">
        <f>N3725*Diccionario!$B$38</f>
        <v>0.45314141127352936</v>
      </c>
      <c r="P3725">
        <f>O3725*Diccionario!$B$39</f>
        <v>0.40782727014617642</v>
      </c>
      <c r="Q3725">
        <f>P3725*Diccionario!$B$40</f>
        <v>0.16313090805847058</v>
      </c>
      <c r="R3725">
        <f>Q3725*Diccionario!$B$41</f>
        <v>0.10603509023800588</v>
      </c>
      <c r="S3725">
        <f t="shared" si="584"/>
        <v>0.10603509023800588</v>
      </c>
      <c r="T3725">
        <f>I3725*Diccionario!$B$36</f>
        <v>29.910324176470585</v>
      </c>
      <c r="U3725">
        <f>T3725*Diccionario!$B$42</f>
        <v>3.0209427418235291</v>
      </c>
      <c r="V3725">
        <f>U3725*Diccionario!$B$43</f>
        <v>2.5678013305499996</v>
      </c>
      <c r="W3725">
        <f>V3725*Diccionario!$B$44</f>
        <v>0.48788225280449993</v>
      </c>
      <c r="X3725">
        <f>W3725*Diccionario!$B$45</f>
        <v>0.19027407859375498</v>
      </c>
      <c r="Y3725">
        <f>X3725*Diccionario!$B$46</f>
        <v>0.16934392994844194</v>
      </c>
      <c r="Z3725">
        <f>Y3725*Diccionario!$B$47</f>
        <v>6.2657254080923513E-2</v>
      </c>
      <c r="AA3725">
        <f>Z3725*Diccionario!$B$48</f>
        <v>6.2657254080923513E-2</v>
      </c>
      <c r="AB3725">
        <f>AA3725*Diccionario!$B$49</f>
        <v>4.6992940560692635E-2</v>
      </c>
      <c r="AC3725">
        <f t="shared" si="585"/>
        <v>4.6992940560692635E-2</v>
      </c>
      <c r="AD3725">
        <f t="shared" si="586"/>
        <v>0.15302803079869851</v>
      </c>
      <c r="AE3725">
        <f t="shared" si="587"/>
        <v>2.5643931433003755E-4</v>
      </c>
      <c r="AF3725" t="e">
        <f ca="1">IF(AD3725="","",_xludf.RANK.EQ(AD3725,$AD$2:$AD$5513,0))</f>
        <v>#NAME?</v>
      </c>
      <c r="AH3725" t="str">
        <f t="shared" si="588"/>
        <v>Media</v>
      </c>
      <c r="AI3725" t="s">
        <v>153</v>
      </c>
      <c r="AJ3725" t="str">
        <f>IFERROR(VLOOKUP(B3725,Maestro_Regionales!$A$2:$B$35,2,FALSE),"Otras zonas")</f>
        <v>Suroccidente</v>
      </c>
      <c r="AK3725" t="str">
        <f t="shared" si="589"/>
        <v>MALLAMAS EPSI | Suroccidente</v>
      </c>
    </row>
    <row r="3726" spans="1:37">
      <c r="A3726" s="4" t="s">
        <v>1556</v>
      </c>
      <c r="B3726" s="4" t="s">
        <v>308</v>
      </c>
      <c r="C3726" s="4" t="s">
        <v>1597</v>
      </c>
      <c r="D3726" s="4" t="s">
        <v>1598</v>
      </c>
      <c r="E3726" s="4" t="s">
        <v>95</v>
      </c>
      <c r="F3726" s="4">
        <v>167</v>
      </c>
      <c r="G3726" s="4">
        <v>2720</v>
      </c>
      <c r="H3726" s="4">
        <v>0</v>
      </c>
      <c r="I3726">
        <f t="shared" si="580"/>
        <v>2887</v>
      </c>
      <c r="J3726">
        <f t="shared" si="581"/>
        <v>5.784551437478351E-2</v>
      </c>
      <c r="K3726">
        <f t="shared" si="582"/>
        <v>0.94215448562521653</v>
      </c>
      <c r="L3726">
        <f t="shared" si="583"/>
        <v>0</v>
      </c>
      <c r="M3726">
        <f>I3726*Diccionario!$B$36</f>
        <v>6.4091966078431364</v>
      </c>
      <c r="N3726">
        <f>M3726*Diccionario!$B$37</f>
        <v>0.64732885739215684</v>
      </c>
      <c r="O3726">
        <f>N3726*Diccionario!$B$38</f>
        <v>9.7099328608823518E-2</v>
      </c>
      <c r="P3726">
        <f>O3726*Diccionario!$B$39</f>
        <v>8.7389395747941162E-2</v>
      </c>
      <c r="Q3726">
        <f>P3726*Diccionario!$B$40</f>
        <v>3.4955758299176465E-2</v>
      </c>
      <c r="R3726">
        <f>Q3726*Diccionario!$B$41</f>
        <v>2.2721242894464703E-2</v>
      </c>
      <c r="S3726">
        <f t="shared" si="584"/>
        <v>2.2721242894464703E-2</v>
      </c>
      <c r="T3726">
        <f>I3726*Diccionario!$B$36</f>
        <v>6.4091966078431364</v>
      </c>
      <c r="U3726">
        <f>T3726*Diccionario!$B$42</f>
        <v>0.64732885739215684</v>
      </c>
      <c r="V3726">
        <f>U3726*Diccionario!$B$43</f>
        <v>0.55022952878333331</v>
      </c>
      <c r="W3726">
        <f>V3726*Diccionario!$B$44</f>
        <v>0.10454361046883333</v>
      </c>
      <c r="X3726">
        <f>W3726*Diccionario!$B$45</f>
        <v>4.0772008082845E-2</v>
      </c>
      <c r="Y3726">
        <f>X3726*Diccionario!$B$46</f>
        <v>3.6287087193732054E-2</v>
      </c>
      <c r="Z3726">
        <f>Y3726*Diccionario!$B$47</f>
        <v>1.3426222261680859E-2</v>
      </c>
      <c r="AA3726">
        <f>Z3726*Diccionario!$B$48</f>
        <v>1.3426222261680859E-2</v>
      </c>
      <c r="AB3726">
        <f>AA3726*Diccionario!$B$49</f>
        <v>1.0069666696260644E-2</v>
      </c>
      <c r="AC3726">
        <f t="shared" si="585"/>
        <v>1.0069666696260644E-2</v>
      </c>
      <c r="AD3726">
        <f t="shared" si="586"/>
        <v>3.2790909590725351E-2</v>
      </c>
      <c r="AE3726">
        <f t="shared" si="587"/>
        <v>5.4949922101300262E-5</v>
      </c>
      <c r="AF3726" t="e">
        <f ca="1">IF(AD3726="","",_xludf.RANK.EQ(AD3726,$AD$2:$AD$5513,0))</f>
        <v>#NAME?</v>
      </c>
      <c r="AH3726" t="str">
        <f t="shared" si="588"/>
        <v>Baja</v>
      </c>
      <c r="AI3726" t="s">
        <v>153</v>
      </c>
      <c r="AJ3726" t="str">
        <f>IFERROR(VLOOKUP(B3726,Maestro_Regionales!$A$2:$B$35,2,FALSE),"Otras zonas")</f>
        <v>Suroccidente</v>
      </c>
      <c r="AK3726" t="str">
        <f t="shared" si="589"/>
        <v>ASMETSALUD EPS | Suroccidente</v>
      </c>
    </row>
    <row r="3727" spans="1:37">
      <c r="A3727" s="4" t="s">
        <v>1556</v>
      </c>
      <c r="B3727" s="4" t="s">
        <v>308</v>
      </c>
      <c r="C3727" s="4" t="s">
        <v>1597</v>
      </c>
      <c r="D3727" s="4" t="s">
        <v>1598</v>
      </c>
      <c r="E3727" s="4" t="s">
        <v>86</v>
      </c>
      <c r="F3727" s="4">
        <v>164</v>
      </c>
      <c r="G3727" s="4">
        <v>468</v>
      </c>
      <c r="H3727" s="4">
        <v>0</v>
      </c>
      <c r="I3727">
        <f t="shared" si="580"/>
        <v>632</v>
      </c>
      <c r="J3727">
        <f t="shared" si="581"/>
        <v>0.25949367088607594</v>
      </c>
      <c r="K3727">
        <f t="shared" si="582"/>
        <v>0.740506329113924</v>
      </c>
      <c r="L3727">
        <f t="shared" si="583"/>
        <v>0</v>
      </c>
      <c r="M3727">
        <f>I3727*Diccionario!$B$36</f>
        <v>1.4030523921568627</v>
      </c>
      <c r="N3727">
        <f>M3727*Diccionario!$B$37</f>
        <v>0.14170829160784315</v>
      </c>
      <c r="O3727">
        <f>N3727*Diccionario!$B$38</f>
        <v>2.1256243741176472E-2</v>
      </c>
      <c r="P3727">
        <f>O3727*Diccionario!$B$39</f>
        <v>1.9130619367058826E-2</v>
      </c>
      <c r="Q3727">
        <f>P3727*Diccionario!$B$40</f>
        <v>7.652247746823531E-3</v>
      </c>
      <c r="R3727">
        <f>Q3727*Diccionario!$B$41</f>
        <v>4.9739610354352952E-3</v>
      </c>
      <c r="S3727">
        <f t="shared" si="584"/>
        <v>4.9739610354352952E-3</v>
      </c>
      <c r="T3727">
        <f>I3727*Diccionario!$B$36</f>
        <v>1.4030523921568627</v>
      </c>
      <c r="U3727">
        <f>T3727*Diccionario!$B$42</f>
        <v>0.14170829160784315</v>
      </c>
      <c r="V3727">
        <f>U3727*Diccionario!$B$43</f>
        <v>0.12045204786666668</v>
      </c>
      <c r="W3727">
        <f>V3727*Diccionario!$B$44</f>
        <v>2.288588909466667E-2</v>
      </c>
      <c r="X3727">
        <f>W3727*Diccionario!$B$45</f>
        <v>8.9254967469200013E-3</v>
      </c>
      <c r="Y3727">
        <f>X3727*Diccionario!$B$46</f>
        <v>7.9436921047588011E-3</v>
      </c>
      <c r="Z3727">
        <f>Y3727*Diccionario!$B$47</f>
        <v>2.9391660787607562E-3</v>
      </c>
      <c r="AA3727">
        <f>Z3727*Diccionario!$B$48</f>
        <v>2.9391660787607562E-3</v>
      </c>
      <c r="AB3727">
        <f>AA3727*Diccionario!$B$49</f>
        <v>2.204374559070567E-3</v>
      </c>
      <c r="AC3727">
        <f t="shared" si="585"/>
        <v>2.204374559070567E-3</v>
      </c>
      <c r="AD3727">
        <f t="shared" si="586"/>
        <v>7.1783355945058622E-3</v>
      </c>
      <c r="AE3727">
        <f t="shared" si="587"/>
        <v>1.202921744649178E-5</v>
      </c>
      <c r="AF3727" t="e">
        <f ca="1">IF(AD3727="","",_xludf.RANK.EQ(AD3727,$AD$2:$AD$5513,0))</f>
        <v>#NAME?</v>
      </c>
      <c r="AH3727" t="str">
        <f t="shared" si="588"/>
        <v>Baja</v>
      </c>
      <c r="AI3727" t="s">
        <v>153</v>
      </c>
      <c r="AJ3727" t="str">
        <f>IFERROR(VLOOKUP(B3727,Maestro_Regionales!$A$2:$B$35,2,FALSE),"Otras zonas")</f>
        <v>Suroccidente</v>
      </c>
      <c r="AK3727" t="str">
        <f t="shared" si="589"/>
        <v>EPS SANITAS | Suroccidente</v>
      </c>
    </row>
    <row r="3728" spans="1:37">
      <c r="A3728" s="4" t="s">
        <v>1556</v>
      </c>
      <c r="B3728" s="4" t="s">
        <v>308</v>
      </c>
      <c r="C3728" s="4" t="s">
        <v>1597</v>
      </c>
      <c r="D3728" s="4" t="s">
        <v>1598</v>
      </c>
      <c r="E3728" s="4" t="s">
        <v>87</v>
      </c>
      <c r="F3728" s="4">
        <v>295</v>
      </c>
      <c r="G3728" s="4">
        <v>90</v>
      </c>
      <c r="H3728" s="4">
        <v>0</v>
      </c>
      <c r="I3728">
        <f t="shared" si="580"/>
        <v>385</v>
      </c>
      <c r="J3728">
        <f t="shared" si="581"/>
        <v>0.76623376623376627</v>
      </c>
      <c r="K3728">
        <f t="shared" si="582"/>
        <v>0.23376623376623376</v>
      </c>
      <c r="L3728">
        <f t="shared" si="583"/>
        <v>0</v>
      </c>
      <c r="M3728">
        <f>I3728*Diccionario!$B$36</f>
        <v>0.85470754901960777</v>
      </c>
      <c r="N3728">
        <f>M3728*Diccionario!$B$37</f>
        <v>8.6325462450980384E-2</v>
      </c>
      <c r="O3728">
        <f>N3728*Diccionario!$B$38</f>
        <v>1.2948819367647057E-2</v>
      </c>
      <c r="P3728">
        <f>O3728*Diccionario!$B$39</f>
        <v>1.1653937430882352E-2</v>
      </c>
      <c r="Q3728">
        <f>P3728*Diccionario!$B$40</f>
        <v>4.6615749723529411E-3</v>
      </c>
      <c r="R3728">
        <f>Q3728*Diccionario!$B$41</f>
        <v>3.0300237320294117E-3</v>
      </c>
      <c r="S3728">
        <f t="shared" si="584"/>
        <v>3.0300237320294117E-3</v>
      </c>
      <c r="T3728">
        <f>I3728*Diccionario!$B$36</f>
        <v>0.85470754901960777</v>
      </c>
      <c r="U3728">
        <f>T3728*Diccionario!$B$42</f>
        <v>8.6325462450980384E-2</v>
      </c>
      <c r="V3728">
        <f>U3728*Diccionario!$B$43</f>
        <v>7.3376643083333318E-2</v>
      </c>
      <c r="W3728">
        <f>V3728*Diccionario!$B$44</f>
        <v>1.3941562185833331E-2</v>
      </c>
      <c r="X3728">
        <f>W3728*Diccionario!$B$45</f>
        <v>5.4372092524749994E-3</v>
      </c>
      <c r="Y3728">
        <f>X3728*Diccionario!$B$46</f>
        <v>4.8391162347027495E-3</v>
      </c>
      <c r="Z3728">
        <f>Y3728*Diccionario!$B$47</f>
        <v>1.7904730068400174E-3</v>
      </c>
      <c r="AA3728">
        <f>Z3728*Diccionario!$B$48</f>
        <v>1.7904730068400174E-3</v>
      </c>
      <c r="AB3728">
        <f>AA3728*Diccionario!$B$49</f>
        <v>1.3428547551300131E-3</v>
      </c>
      <c r="AC3728">
        <f t="shared" si="585"/>
        <v>1.3428547551300131E-3</v>
      </c>
      <c r="AD3728">
        <f t="shared" si="586"/>
        <v>4.372878487159425E-3</v>
      </c>
      <c r="AE3728">
        <f t="shared" si="587"/>
        <v>7.3279251849673019E-6</v>
      </c>
      <c r="AF3728" t="e">
        <f ca="1">IF(AD3728="","",_xludf.RANK.EQ(AD3728,$AD$2:$AD$5513,0))</f>
        <v>#NAME?</v>
      </c>
      <c r="AH3728" t="str">
        <f t="shared" si="588"/>
        <v>Baja</v>
      </c>
      <c r="AI3728" t="s">
        <v>153</v>
      </c>
      <c r="AJ3728" t="str">
        <f>IFERROR(VLOOKUP(B3728,Maestro_Regionales!$A$2:$B$35,2,FALSE),"Otras zonas")</f>
        <v>Suroccidente</v>
      </c>
      <c r="AK3728" t="str">
        <f t="shared" si="589"/>
        <v>NUEVA EPS | Suroccidente</v>
      </c>
    </row>
    <row r="3729" spans="1:37">
      <c r="A3729" s="4" t="s">
        <v>1556</v>
      </c>
      <c r="B3729" s="4" t="s">
        <v>308</v>
      </c>
      <c r="C3729" s="4" t="s">
        <v>1597</v>
      </c>
      <c r="D3729" s="4" t="s">
        <v>1598</v>
      </c>
      <c r="E3729" s="4" t="s">
        <v>90</v>
      </c>
      <c r="F3729" s="4">
        <v>0</v>
      </c>
      <c r="G3729" s="4">
        <v>0</v>
      </c>
      <c r="H3729" s="4">
        <v>222</v>
      </c>
      <c r="I3729">
        <f t="shared" si="580"/>
        <v>222</v>
      </c>
      <c r="J3729">
        <f t="shared" si="581"/>
        <v>0</v>
      </c>
      <c r="K3729">
        <f t="shared" si="582"/>
        <v>0</v>
      </c>
      <c r="L3729">
        <f t="shared" si="583"/>
        <v>1</v>
      </c>
      <c r="M3729">
        <f>I3729*Diccionario!$B$36</f>
        <v>0.49284435294117646</v>
      </c>
      <c r="N3729">
        <f>M3729*Diccionario!$B$37</f>
        <v>4.9777279647058824E-2</v>
      </c>
      <c r="O3729">
        <f>N3729*Diccionario!$B$38</f>
        <v>7.4665919470588236E-3</v>
      </c>
      <c r="P3729">
        <f>O3729*Diccionario!$B$39</f>
        <v>6.7199327523529417E-3</v>
      </c>
      <c r="Q3729">
        <f>P3729*Diccionario!$B$40</f>
        <v>2.687973100941177E-3</v>
      </c>
      <c r="R3729">
        <f>Q3729*Diccionario!$B$41</f>
        <v>1.7471825156117652E-3</v>
      </c>
      <c r="S3729">
        <f t="shared" si="584"/>
        <v>1.7471825156117652E-3</v>
      </c>
      <c r="T3729">
        <f>I3729*Diccionario!$B$36</f>
        <v>0.49284435294117646</v>
      </c>
      <c r="U3729">
        <f>T3729*Diccionario!$B$42</f>
        <v>4.9777279647058824E-2</v>
      </c>
      <c r="V3729">
        <f>U3729*Diccionario!$B$43</f>
        <v>4.2310687700000002E-2</v>
      </c>
      <c r="W3729">
        <f>V3729*Diccionario!$B$44</f>
        <v>8.0390306630000012E-3</v>
      </c>
      <c r="X3729">
        <f>W3729*Diccionario!$B$45</f>
        <v>3.1352219585700004E-3</v>
      </c>
      <c r="Y3729">
        <f>X3729*Diccionario!$B$46</f>
        <v>2.7903475431273004E-3</v>
      </c>
      <c r="Z3729">
        <f>Y3729*Diccionario!$B$47</f>
        <v>1.0324285909571011E-3</v>
      </c>
      <c r="AA3729">
        <f>Z3729*Diccionario!$B$48</f>
        <v>1.0324285909571011E-3</v>
      </c>
      <c r="AB3729">
        <f>AA3729*Diccionario!$B$49</f>
        <v>7.7432144321782585E-4</v>
      </c>
      <c r="AC3729">
        <f t="shared" si="585"/>
        <v>7.7432144321782585E-4</v>
      </c>
      <c r="AD3729">
        <f t="shared" si="586"/>
        <v>2.5215039588295908E-3</v>
      </c>
      <c r="AE3729">
        <f t="shared" si="587"/>
        <v>4.2254529637993282E-6</v>
      </c>
      <c r="AF3729" t="e">
        <f ca="1">IF(AD3729="","",_xludf.RANK.EQ(AD3729,$AD$2:$AD$5513,0))</f>
        <v>#NAME?</v>
      </c>
      <c r="AH3729" t="str">
        <f t="shared" si="588"/>
        <v>Baja</v>
      </c>
      <c r="AI3729" t="s">
        <v>153</v>
      </c>
      <c r="AJ3729" t="str">
        <f>IFERROR(VLOOKUP(B3729,Maestro_Regionales!$A$2:$B$35,2,FALSE),"Otras zonas")</f>
        <v>Suroccidente</v>
      </c>
      <c r="AK3729" t="str">
        <f t="shared" si="589"/>
        <v>REGIMEN DE EXCEPCION | Suroccidente</v>
      </c>
    </row>
    <row r="3730" spans="1:37">
      <c r="A3730" s="4" t="s">
        <v>1556</v>
      </c>
      <c r="B3730" s="4" t="s">
        <v>308</v>
      </c>
      <c r="C3730" s="4" t="s">
        <v>1599</v>
      </c>
      <c r="D3730" s="4" t="s">
        <v>1600</v>
      </c>
      <c r="E3730" s="4" t="s">
        <v>852</v>
      </c>
      <c r="F3730" s="4">
        <v>241</v>
      </c>
      <c r="G3730" s="4">
        <v>7004</v>
      </c>
      <c r="H3730" s="4">
        <v>0</v>
      </c>
      <c r="I3730">
        <f t="shared" si="580"/>
        <v>7245</v>
      </c>
      <c r="J3730">
        <f t="shared" si="581"/>
        <v>3.3264320220841963E-2</v>
      </c>
      <c r="K3730">
        <f t="shared" si="582"/>
        <v>0.96673567977915809</v>
      </c>
      <c r="L3730">
        <f t="shared" si="583"/>
        <v>0</v>
      </c>
      <c r="M3730">
        <f>I3730*Diccionario!$B$36</f>
        <v>16.084042058823528</v>
      </c>
      <c r="N3730">
        <f>M3730*Diccionario!$B$37</f>
        <v>1.6244882479411764</v>
      </c>
      <c r="O3730">
        <f>N3730*Diccionario!$B$38</f>
        <v>0.24367323719117645</v>
      </c>
      <c r="P3730">
        <f>O3730*Diccionario!$B$39</f>
        <v>0.2193059134720588</v>
      </c>
      <c r="Q3730">
        <f>P3730*Diccionario!$B$40</f>
        <v>8.7722365388823526E-2</v>
      </c>
      <c r="R3730">
        <f>Q3730*Diccionario!$B$41</f>
        <v>5.7019537502735293E-2</v>
      </c>
      <c r="S3730">
        <f t="shared" si="584"/>
        <v>5.7019537502735293E-2</v>
      </c>
      <c r="T3730">
        <f>I3730*Diccionario!$B$36</f>
        <v>16.084042058823528</v>
      </c>
      <c r="U3730">
        <f>T3730*Diccionario!$B$42</f>
        <v>1.6244882479411764</v>
      </c>
      <c r="V3730">
        <f>U3730*Diccionario!$B$43</f>
        <v>1.3808150107499999</v>
      </c>
      <c r="W3730">
        <f>V3730*Diccionario!$B$44</f>
        <v>0.26235485204249998</v>
      </c>
      <c r="X3730">
        <f>W3730*Diccionario!$B$45</f>
        <v>0.10231839229657499</v>
      </c>
      <c r="Y3730">
        <f>X3730*Diccionario!$B$46</f>
        <v>9.1063369143951745E-2</v>
      </c>
      <c r="Z3730">
        <f>Y3730*Diccionario!$B$47</f>
        <v>3.3693446583262142E-2</v>
      </c>
      <c r="AA3730">
        <f>Z3730*Diccionario!$B$48</f>
        <v>3.3693446583262142E-2</v>
      </c>
      <c r="AB3730">
        <f>AA3730*Diccionario!$B$49</f>
        <v>2.5270084937446605E-2</v>
      </c>
      <c r="AC3730">
        <f t="shared" si="585"/>
        <v>2.5270084937446605E-2</v>
      </c>
      <c r="AD3730">
        <f t="shared" si="586"/>
        <v>8.2289622440181898E-2</v>
      </c>
      <c r="AE3730">
        <f t="shared" si="587"/>
        <v>1.378982284807483E-4</v>
      </c>
      <c r="AF3730" t="e">
        <f ca="1">IF(AD3730="","",_xludf.RANK.EQ(AD3730,$AD$2:$AD$5513,0))</f>
        <v>#NAME?</v>
      </c>
      <c r="AH3730" t="str">
        <f t="shared" si="588"/>
        <v>Baja</v>
      </c>
      <c r="AI3730" t="s">
        <v>153</v>
      </c>
      <c r="AJ3730" t="str">
        <f>IFERROR(VLOOKUP(B3730,Maestro_Regionales!$A$2:$B$35,2,FALSE),"Otras zonas")</f>
        <v>Suroccidente</v>
      </c>
      <c r="AK3730" t="str">
        <f t="shared" si="589"/>
        <v>EMSSANAR EPS | Suroccidente</v>
      </c>
    </row>
    <row r="3731" spans="1:37">
      <c r="A3731" s="4" t="s">
        <v>1556</v>
      </c>
      <c r="B3731" s="4" t="s">
        <v>308</v>
      </c>
      <c r="C3731" s="4" t="s">
        <v>1599</v>
      </c>
      <c r="D3731" s="4" t="s">
        <v>1600</v>
      </c>
      <c r="E3731" s="4" t="s">
        <v>86</v>
      </c>
      <c r="F3731" s="4">
        <v>176</v>
      </c>
      <c r="G3731" s="4">
        <v>2394</v>
      </c>
      <c r="H3731" s="4">
        <v>0</v>
      </c>
      <c r="I3731">
        <f t="shared" si="580"/>
        <v>2570</v>
      </c>
      <c r="J3731">
        <f t="shared" si="581"/>
        <v>6.8482490272373547E-2</v>
      </c>
      <c r="K3731">
        <f t="shared" si="582"/>
        <v>0.93151750972762648</v>
      </c>
      <c r="L3731">
        <f t="shared" si="583"/>
        <v>0</v>
      </c>
      <c r="M3731">
        <f>I3731*Diccionario!$B$36</f>
        <v>5.7054503921568624</v>
      </c>
      <c r="N3731">
        <f>M3731*Diccionario!$B$37</f>
        <v>0.5762504896078432</v>
      </c>
      <c r="O3731">
        <f>N3731*Diccionario!$B$38</f>
        <v>8.6437573441176474E-2</v>
      </c>
      <c r="P3731">
        <f>O3731*Diccionario!$B$39</f>
        <v>7.7793816097058835E-2</v>
      </c>
      <c r="Q3731">
        <f>P3731*Diccionario!$B$40</f>
        <v>3.1117526438823536E-2</v>
      </c>
      <c r="R3731">
        <f>Q3731*Diccionario!$B$41</f>
        <v>2.0226392185235299E-2</v>
      </c>
      <c r="S3731">
        <f t="shared" si="584"/>
        <v>2.0226392185235299E-2</v>
      </c>
      <c r="T3731">
        <f>I3731*Diccionario!$B$36</f>
        <v>5.7054503921568624</v>
      </c>
      <c r="U3731">
        <f>T3731*Diccionario!$B$42</f>
        <v>0.5762504896078432</v>
      </c>
      <c r="V3731">
        <f>U3731*Diccionario!$B$43</f>
        <v>0.48981291616666672</v>
      </c>
      <c r="W3731">
        <f>V3731*Diccionario!$B$44</f>
        <v>9.3064454071666677E-2</v>
      </c>
      <c r="X3731">
        <f>W3731*Diccionario!$B$45</f>
        <v>3.6295137087950007E-2</v>
      </c>
      <c r="Y3731">
        <f>X3731*Diccionario!$B$46</f>
        <v>3.2302672008275503E-2</v>
      </c>
      <c r="Z3731">
        <f>Y3731*Diccionario!$B$47</f>
        <v>1.1951988643061935E-2</v>
      </c>
      <c r="AA3731">
        <f>Z3731*Diccionario!$B$48</f>
        <v>1.1951988643061935E-2</v>
      </c>
      <c r="AB3731">
        <f>AA3731*Diccionario!$B$49</f>
        <v>8.9639914822964521E-3</v>
      </c>
      <c r="AC3731">
        <f t="shared" si="585"/>
        <v>8.9639914822964521E-3</v>
      </c>
      <c r="AD3731">
        <f t="shared" si="586"/>
        <v>2.9190383667531752E-2</v>
      </c>
      <c r="AE3731">
        <f t="shared" si="587"/>
        <v>4.891627980614538E-5</v>
      </c>
      <c r="AF3731" t="e">
        <f ca="1">IF(AD3731="","",_xludf.RANK.EQ(AD3731,$AD$2:$AD$5513,0))</f>
        <v>#NAME?</v>
      </c>
      <c r="AH3731" t="str">
        <f t="shared" si="588"/>
        <v>Baja</v>
      </c>
      <c r="AI3731" t="s">
        <v>153</v>
      </c>
      <c r="AJ3731" t="str">
        <f>IFERROR(VLOOKUP(B3731,Maestro_Regionales!$A$2:$B$35,2,FALSE),"Otras zonas")</f>
        <v>Suroccidente</v>
      </c>
      <c r="AK3731" t="str">
        <f t="shared" si="589"/>
        <v>EPS SANITAS | Suroccidente</v>
      </c>
    </row>
    <row r="3732" spans="1:37">
      <c r="A3732" s="4" t="s">
        <v>1556</v>
      </c>
      <c r="B3732" s="4" t="s">
        <v>308</v>
      </c>
      <c r="C3732" s="4" t="s">
        <v>1599</v>
      </c>
      <c r="D3732" s="4" t="s">
        <v>1600</v>
      </c>
      <c r="E3732" s="4" t="s">
        <v>87</v>
      </c>
      <c r="F3732" s="4">
        <v>154</v>
      </c>
      <c r="G3732" s="4">
        <v>138</v>
      </c>
      <c r="H3732" s="4">
        <v>0</v>
      </c>
      <c r="I3732">
        <f t="shared" si="580"/>
        <v>292</v>
      </c>
      <c r="J3732">
        <f t="shared" si="581"/>
        <v>0.5273972602739726</v>
      </c>
      <c r="K3732">
        <f t="shared" si="582"/>
        <v>0.4726027397260274</v>
      </c>
      <c r="L3732">
        <f t="shared" si="583"/>
        <v>0</v>
      </c>
      <c r="M3732">
        <f>I3732*Diccionario!$B$36</f>
        <v>0.64824572549019599</v>
      </c>
      <c r="N3732">
        <f>M3732*Diccionario!$B$37</f>
        <v>6.5472818274509806E-2</v>
      </c>
      <c r="O3732">
        <f>N3732*Diccionario!$B$38</f>
        <v>9.8209227411764702E-3</v>
      </c>
      <c r="P3732">
        <f>O3732*Diccionario!$B$39</f>
        <v>8.8388304670588228E-3</v>
      </c>
      <c r="Q3732">
        <f>P3732*Diccionario!$B$40</f>
        <v>3.5355321868235294E-3</v>
      </c>
      <c r="R3732">
        <f>Q3732*Diccionario!$B$41</f>
        <v>2.2980959214352944E-3</v>
      </c>
      <c r="S3732">
        <f t="shared" si="584"/>
        <v>2.2980959214352944E-3</v>
      </c>
      <c r="T3732">
        <f>I3732*Diccionario!$B$36</f>
        <v>0.64824572549019599</v>
      </c>
      <c r="U3732">
        <f>T3732*Diccionario!$B$42</f>
        <v>6.5472818274509806E-2</v>
      </c>
      <c r="V3732">
        <f>U3732*Diccionario!$B$43</f>
        <v>5.5651895533333336E-2</v>
      </c>
      <c r="W3732">
        <f>V3732*Diccionario!$B$44</f>
        <v>1.0573860151333334E-2</v>
      </c>
      <c r="X3732">
        <f>W3732*Diccionario!$B$45</f>
        <v>4.1238054590200003E-3</v>
      </c>
      <c r="Y3732">
        <f>X3732*Diccionario!$B$46</f>
        <v>3.6701868585278003E-3</v>
      </c>
      <c r="Z3732">
        <f>Y3732*Diccionario!$B$47</f>
        <v>1.3579691376552861E-3</v>
      </c>
      <c r="AA3732">
        <f>Z3732*Diccionario!$B$48</f>
        <v>1.3579691376552861E-3</v>
      </c>
      <c r="AB3732">
        <f>AA3732*Diccionario!$B$49</f>
        <v>1.0184768532414646E-3</v>
      </c>
      <c r="AC3732">
        <f t="shared" si="585"/>
        <v>1.0184768532414646E-3</v>
      </c>
      <c r="AD3732">
        <f t="shared" si="586"/>
        <v>3.3165727746767588E-3</v>
      </c>
      <c r="AE3732">
        <f t="shared" si="587"/>
        <v>5.5578029974297457E-6</v>
      </c>
      <c r="AF3732" t="e">
        <f ca="1">IF(AD3732="","",_xludf.RANK.EQ(AD3732,$AD$2:$AD$5513,0))</f>
        <v>#NAME?</v>
      </c>
      <c r="AH3732" t="str">
        <f t="shared" si="588"/>
        <v>Baja</v>
      </c>
      <c r="AI3732" t="s">
        <v>153</v>
      </c>
      <c r="AJ3732" t="str">
        <f>IFERROR(VLOOKUP(B3732,Maestro_Regionales!$A$2:$B$35,2,FALSE),"Otras zonas")</f>
        <v>Suroccidente</v>
      </c>
      <c r="AK3732" t="str">
        <f t="shared" si="589"/>
        <v>NUEVA EPS | Suroccidente</v>
      </c>
    </row>
    <row r="3733" spans="1:37">
      <c r="A3733" s="4" t="s">
        <v>1556</v>
      </c>
      <c r="B3733" s="4" t="s">
        <v>308</v>
      </c>
      <c r="C3733" s="4" t="s">
        <v>1599</v>
      </c>
      <c r="D3733" s="4" t="s">
        <v>1600</v>
      </c>
      <c r="E3733" s="4" t="s">
        <v>90</v>
      </c>
      <c r="F3733" s="4">
        <v>0</v>
      </c>
      <c r="G3733" s="4">
        <v>0</v>
      </c>
      <c r="H3733" s="4">
        <v>166</v>
      </c>
      <c r="I3733">
        <f t="shared" si="580"/>
        <v>166</v>
      </c>
      <c r="J3733">
        <f t="shared" si="581"/>
        <v>0</v>
      </c>
      <c r="K3733">
        <f t="shared" si="582"/>
        <v>0</v>
      </c>
      <c r="L3733">
        <f t="shared" si="583"/>
        <v>1</v>
      </c>
      <c r="M3733">
        <f>I3733*Diccionario!$B$36</f>
        <v>0.36852325490196075</v>
      </c>
      <c r="N3733">
        <f>M3733*Diccionario!$B$37</f>
        <v>3.722084874509804E-2</v>
      </c>
      <c r="O3733">
        <f>N3733*Diccionario!$B$38</f>
        <v>5.5831273117647054E-3</v>
      </c>
      <c r="P3733">
        <f>O3733*Diccionario!$B$39</f>
        <v>5.0248145805882353E-3</v>
      </c>
      <c r="Q3733">
        <f>P3733*Diccionario!$B$40</f>
        <v>2.0099258322352942E-3</v>
      </c>
      <c r="R3733">
        <f>Q3733*Diccionario!$B$41</f>
        <v>1.3064517909529413E-3</v>
      </c>
      <c r="S3733">
        <f t="shared" si="584"/>
        <v>1.3064517909529413E-3</v>
      </c>
      <c r="T3733">
        <f>I3733*Diccionario!$B$36</f>
        <v>0.36852325490196075</v>
      </c>
      <c r="U3733">
        <f>T3733*Diccionario!$B$42</f>
        <v>3.722084874509804E-2</v>
      </c>
      <c r="V3733">
        <f>U3733*Diccionario!$B$43</f>
        <v>3.1637721433333335E-2</v>
      </c>
      <c r="W3733">
        <f>V3733*Diccionario!$B$44</f>
        <v>6.0111670723333333E-3</v>
      </c>
      <c r="X3733">
        <f>W3733*Diccionario!$B$45</f>
        <v>2.34435515821E-3</v>
      </c>
      <c r="Y3733">
        <f>X3733*Diccionario!$B$46</f>
        <v>2.0864760908069001E-3</v>
      </c>
      <c r="Z3733">
        <f>Y3733*Diccionario!$B$47</f>
        <v>7.7199615359855298E-4</v>
      </c>
      <c r="AA3733">
        <f>Z3733*Diccionario!$B$48</f>
        <v>7.7199615359855298E-4</v>
      </c>
      <c r="AB3733">
        <f>AA3733*Diccionario!$B$49</f>
        <v>5.7899711519891479E-4</v>
      </c>
      <c r="AC3733">
        <f t="shared" si="585"/>
        <v>5.7899711519891479E-4</v>
      </c>
      <c r="AD3733">
        <f t="shared" si="586"/>
        <v>1.8854489061518561E-3</v>
      </c>
      <c r="AE3733">
        <f t="shared" si="587"/>
        <v>3.1595729368949927E-6</v>
      </c>
      <c r="AF3733" t="e">
        <f ca="1">IF(AD3733="","",_xludf.RANK.EQ(AD3733,$AD$2:$AD$5513,0))</f>
        <v>#NAME?</v>
      </c>
      <c r="AH3733" t="str">
        <f t="shared" si="588"/>
        <v>Baja</v>
      </c>
      <c r="AI3733" t="s">
        <v>153</v>
      </c>
      <c r="AJ3733" t="str">
        <f>IFERROR(VLOOKUP(B3733,Maestro_Regionales!$A$2:$B$35,2,FALSE),"Otras zonas")</f>
        <v>Suroccidente</v>
      </c>
      <c r="AK3733" t="str">
        <f t="shared" si="589"/>
        <v>REGIMEN DE EXCEPCION | Suroccidente</v>
      </c>
    </row>
    <row r="3734" spans="1:37">
      <c r="A3734" s="4" t="s">
        <v>1556</v>
      </c>
      <c r="B3734" s="4" t="s">
        <v>308</v>
      </c>
      <c r="C3734" s="4" t="s">
        <v>1601</v>
      </c>
      <c r="D3734" s="4" t="s">
        <v>1602</v>
      </c>
      <c r="E3734" s="4" t="s">
        <v>852</v>
      </c>
      <c r="F3734" s="4">
        <v>155</v>
      </c>
      <c r="G3734" s="4">
        <v>3005</v>
      </c>
      <c r="H3734" s="4">
        <v>0</v>
      </c>
      <c r="I3734">
        <f t="shared" si="580"/>
        <v>3160</v>
      </c>
      <c r="J3734">
        <f t="shared" si="581"/>
        <v>4.9050632911392403E-2</v>
      </c>
      <c r="K3734">
        <f t="shared" si="582"/>
        <v>0.95094936708860756</v>
      </c>
      <c r="L3734">
        <f t="shared" si="583"/>
        <v>0</v>
      </c>
      <c r="M3734">
        <f>I3734*Diccionario!$B$36</f>
        <v>7.0152619607843132</v>
      </c>
      <c r="N3734">
        <f>M3734*Diccionario!$B$37</f>
        <v>0.70854145803921564</v>
      </c>
      <c r="O3734">
        <f>N3734*Diccionario!$B$38</f>
        <v>0.10628121870588235</v>
      </c>
      <c r="P3734">
        <f>O3734*Diccionario!$B$39</f>
        <v>9.5653096835294119E-2</v>
      </c>
      <c r="Q3734">
        <f>P3734*Diccionario!$B$40</f>
        <v>3.8261238734117652E-2</v>
      </c>
      <c r="R3734">
        <f>Q3734*Diccionario!$B$41</f>
        <v>2.4869805177176473E-2</v>
      </c>
      <c r="S3734">
        <f t="shared" si="584"/>
        <v>2.4869805177176473E-2</v>
      </c>
      <c r="T3734">
        <f>I3734*Diccionario!$B$36</f>
        <v>7.0152619607843132</v>
      </c>
      <c r="U3734">
        <f>T3734*Diccionario!$B$42</f>
        <v>0.70854145803921564</v>
      </c>
      <c r="V3734">
        <f>U3734*Diccionario!$B$43</f>
        <v>0.60226023933333328</v>
      </c>
      <c r="W3734">
        <f>V3734*Diccionario!$B$44</f>
        <v>0.11442944547333332</v>
      </c>
      <c r="X3734">
        <f>W3734*Diccionario!$B$45</f>
        <v>4.4627483734599994E-2</v>
      </c>
      <c r="Y3734">
        <f>X3734*Diccionario!$B$46</f>
        <v>3.9718460523793998E-2</v>
      </c>
      <c r="Z3734">
        <f>Y3734*Diccionario!$B$47</f>
        <v>1.469583039380378E-2</v>
      </c>
      <c r="AA3734">
        <f>Z3734*Diccionario!$B$48</f>
        <v>1.469583039380378E-2</v>
      </c>
      <c r="AB3734">
        <f>AA3734*Diccionario!$B$49</f>
        <v>1.1021872795352834E-2</v>
      </c>
      <c r="AC3734">
        <f t="shared" si="585"/>
        <v>1.1021872795352834E-2</v>
      </c>
      <c r="AD3734">
        <f t="shared" si="586"/>
        <v>3.5891677972529304E-2</v>
      </c>
      <c r="AE3734">
        <f t="shared" si="587"/>
        <v>6.014608723245889E-5</v>
      </c>
      <c r="AF3734" t="e">
        <f ca="1">IF(AD3734="","",_xludf.RANK.EQ(AD3734,$AD$2:$AD$5513,0))</f>
        <v>#NAME?</v>
      </c>
      <c r="AH3734" t="str">
        <f t="shared" si="588"/>
        <v>Baja</v>
      </c>
      <c r="AI3734" t="s">
        <v>153</v>
      </c>
      <c r="AJ3734" t="str">
        <f>IFERROR(VLOOKUP(B3734,Maestro_Regionales!$A$2:$B$35,2,FALSE),"Otras zonas")</f>
        <v>Suroccidente</v>
      </c>
      <c r="AK3734" t="str">
        <f t="shared" si="589"/>
        <v>EMSSANAR EPS | Suroccidente</v>
      </c>
    </row>
    <row r="3735" spans="1:37">
      <c r="A3735" s="4" t="s">
        <v>1556</v>
      </c>
      <c r="B3735" s="4" t="s">
        <v>308</v>
      </c>
      <c r="C3735" s="4" t="s">
        <v>1601</v>
      </c>
      <c r="D3735" s="4" t="s">
        <v>1602</v>
      </c>
      <c r="E3735" s="4" t="s">
        <v>417</v>
      </c>
      <c r="F3735" s="4">
        <v>164</v>
      </c>
      <c r="G3735" s="4">
        <v>1605</v>
      </c>
      <c r="H3735" s="4">
        <v>0</v>
      </c>
      <c r="I3735">
        <f t="shared" si="580"/>
        <v>1769</v>
      </c>
      <c r="J3735">
        <f t="shared" si="581"/>
        <v>9.2707744488411528E-2</v>
      </c>
      <c r="K3735">
        <f t="shared" si="582"/>
        <v>0.90729225551158843</v>
      </c>
      <c r="L3735">
        <f t="shared" si="583"/>
        <v>0</v>
      </c>
      <c r="M3735">
        <f>I3735*Diccionario!$B$36</f>
        <v>3.9272146862745094</v>
      </c>
      <c r="N3735">
        <f>M3735*Diccionario!$B$37</f>
        <v>0.39664868331372549</v>
      </c>
      <c r="O3735">
        <f>N3735*Diccionario!$B$38</f>
        <v>5.949730249705882E-2</v>
      </c>
      <c r="P3735">
        <f>O3735*Diccionario!$B$39</f>
        <v>5.3547572247352938E-2</v>
      </c>
      <c r="Q3735">
        <f>P3735*Diccionario!$B$40</f>
        <v>2.1419028898941178E-2</v>
      </c>
      <c r="R3735">
        <f>Q3735*Diccionario!$B$41</f>
        <v>1.3922368784311766E-2</v>
      </c>
      <c r="S3735">
        <f t="shared" si="584"/>
        <v>1.3922368784311766E-2</v>
      </c>
      <c r="T3735">
        <f>I3735*Diccionario!$B$36</f>
        <v>3.9272146862745094</v>
      </c>
      <c r="U3735">
        <f>T3735*Diccionario!$B$42</f>
        <v>0.39664868331372549</v>
      </c>
      <c r="V3735">
        <f>U3735*Diccionario!$B$43</f>
        <v>0.33715138081666668</v>
      </c>
      <c r="W3735">
        <f>V3735*Diccionario!$B$44</f>
        <v>6.4058762355166665E-2</v>
      </c>
      <c r="X3735">
        <f>W3735*Diccionario!$B$45</f>
        <v>2.4982917318514999E-2</v>
      </c>
      <c r="Y3735">
        <f>X3735*Diccionario!$B$46</f>
        <v>2.223479641347835E-2</v>
      </c>
      <c r="Z3735">
        <f>Y3735*Diccionario!$B$47</f>
        <v>8.2268746729869894E-3</v>
      </c>
      <c r="AA3735">
        <f>Z3735*Diccionario!$B$48</f>
        <v>8.2268746729869894E-3</v>
      </c>
      <c r="AB3735">
        <f>AA3735*Diccionario!$B$49</f>
        <v>6.1701560047402425E-3</v>
      </c>
      <c r="AC3735">
        <f t="shared" si="585"/>
        <v>6.1701560047402425E-3</v>
      </c>
      <c r="AD3735">
        <f t="shared" si="586"/>
        <v>2.0092524789052008E-2</v>
      </c>
      <c r="AE3735">
        <f t="shared" si="587"/>
        <v>3.3670388707031577E-5</v>
      </c>
      <c r="AF3735" t="e">
        <f ca="1">IF(AD3735="","",_xludf.RANK.EQ(AD3735,$AD$2:$AD$5513,0))</f>
        <v>#NAME?</v>
      </c>
      <c r="AH3735" t="str">
        <f t="shared" si="588"/>
        <v>Baja</v>
      </c>
      <c r="AI3735" t="s">
        <v>153</v>
      </c>
      <c r="AJ3735" t="str">
        <f>IFERROR(VLOOKUP(B3735,Maestro_Regionales!$A$2:$B$35,2,FALSE),"Otras zonas")</f>
        <v>Suroccidente</v>
      </c>
      <c r="AK3735" t="str">
        <f t="shared" si="589"/>
        <v>MALLAMAS EPSI | Suroccidente</v>
      </c>
    </row>
    <row r="3736" spans="1:37">
      <c r="A3736" s="4" t="s">
        <v>1556</v>
      </c>
      <c r="B3736" s="4" t="s">
        <v>308</v>
      </c>
      <c r="C3736" s="4" t="s">
        <v>1601</v>
      </c>
      <c r="D3736" s="4" t="s">
        <v>1602</v>
      </c>
      <c r="E3736" s="4" t="s">
        <v>86</v>
      </c>
      <c r="F3736" s="4">
        <v>75</v>
      </c>
      <c r="G3736" s="4">
        <v>373</v>
      </c>
      <c r="H3736" s="4">
        <v>0</v>
      </c>
      <c r="I3736">
        <f t="shared" si="580"/>
        <v>448</v>
      </c>
      <c r="J3736">
        <f t="shared" si="581"/>
        <v>0.16741071428571427</v>
      </c>
      <c r="K3736">
        <f t="shared" si="582"/>
        <v>0.8325892857142857</v>
      </c>
      <c r="L3736">
        <f t="shared" si="583"/>
        <v>0</v>
      </c>
      <c r="M3736">
        <f>I3736*Diccionario!$B$36</f>
        <v>0.99456878431372542</v>
      </c>
      <c r="N3736">
        <f>M3736*Diccionario!$B$37</f>
        <v>0.10045144721568627</v>
      </c>
      <c r="O3736">
        <f>N3736*Diccionario!$B$38</f>
        <v>1.506771708235294E-2</v>
      </c>
      <c r="P3736">
        <f>O3736*Diccionario!$B$39</f>
        <v>1.3560945374117646E-2</v>
      </c>
      <c r="Q3736">
        <f>P3736*Diccionario!$B$40</f>
        <v>5.4243781496470592E-3</v>
      </c>
      <c r="R3736">
        <f>Q3736*Diccionario!$B$41</f>
        <v>3.5258457972705886E-3</v>
      </c>
      <c r="S3736">
        <f t="shared" si="584"/>
        <v>3.5258457972705886E-3</v>
      </c>
      <c r="T3736">
        <f>I3736*Diccionario!$B$36</f>
        <v>0.99456878431372542</v>
      </c>
      <c r="U3736">
        <f>T3736*Diccionario!$B$42</f>
        <v>0.10045144721568627</v>
      </c>
      <c r="V3736">
        <f>U3736*Diccionario!$B$43</f>
        <v>8.5383730133333335E-2</v>
      </c>
      <c r="W3736">
        <f>V3736*Diccionario!$B$44</f>
        <v>1.6222908725333333E-2</v>
      </c>
      <c r="X3736">
        <f>W3736*Diccionario!$B$45</f>
        <v>6.3269344028800004E-3</v>
      </c>
      <c r="Y3736">
        <f>X3736*Diccionario!$B$46</f>
        <v>5.6309716185632E-3</v>
      </c>
      <c r="Z3736">
        <f>Y3736*Diccionario!$B$47</f>
        <v>2.0834594988683838E-3</v>
      </c>
      <c r="AA3736">
        <f>Z3736*Diccionario!$B$48</f>
        <v>2.0834594988683838E-3</v>
      </c>
      <c r="AB3736">
        <f>AA3736*Diccionario!$B$49</f>
        <v>1.562594624151288E-3</v>
      </c>
      <c r="AC3736">
        <f t="shared" si="585"/>
        <v>1.562594624151288E-3</v>
      </c>
      <c r="AD3736">
        <f t="shared" si="586"/>
        <v>5.0884404214218762E-3</v>
      </c>
      <c r="AE3736">
        <f t="shared" si="587"/>
        <v>8.5270402152346778E-6</v>
      </c>
      <c r="AF3736" t="e">
        <f ca="1">IF(AD3736="","",_xludf.RANK.EQ(AD3736,$AD$2:$AD$5513,0))</f>
        <v>#NAME?</v>
      </c>
      <c r="AH3736" t="str">
        <f t="shared" si="588"/>
        <v>Baja</v>
      </c>
      <c r="AI3736" t="s">
        <v>153</v>
      </c>
      <c r="AJ3736" t="str">
        <f>IFERROR(VLOOKUP(B3736,Maestro_Regionales!$A$2:$B$35,2,FALSE),"Otras zonas")</f>
        <v>Suroccidente</v>
      </c>
      <c r="AK3736" t="str">
        <f t="shared" si="589"/>
        <v>EPS SANITAS | Suroccidente</v>
      </c>
    </row>
    <row r="3737" spans="1:37">
      <c r="A3737" s="4" t="s">
        <v>1556</v>
      </c>
      <c r="B3737" s="4" t="s">
        <v>308</v>
      </c>
      <c r="C3737" s="4" t="s">
        <v>1601</v>
      </c>
      <c r="D3737" s="4" t="s">
        <v>1602</v>
      </c>
      <c r="E3737" s="4" t="s">
        <v>87</v>
      </c>
      <c r="F3737" s="4">
        <v>66</v>
      </c>
      <c r="G3737" s="4">
        <v>63</v>
      </c>
      <c r="H3737" s="4">
        <v>0</v>
      </c>
      <c r="I3737">
        <f t="shared" si="580"/>
        <v>129</v>
      </c>
      <c r="J3737">
        <f t="shared" si="581"/>
        <v>0.51162790697674421</v>
      </c>
      <c r="K3737">
        <f t="shared" si="582"/>
        <v>0.48837209302325579</v>
      </c>
      <c r="L3737">
        <f t="shared" si="583"/>
        <v>0</v>
      </c>
      <c r="M3737">
        <f>I3737*Diccionario!$B$36</f>
        <v>0.28638252941176467</v>
      </c>
      <c r="N3737">
        <f>M3737*Diccionario!$B$37</f>
        <v>2.8924635470588236E-2</v>
      </c>
      <c r="O3737">
        <f>N3737*Diccionario!$B$38</f>
        <v>4.3386953205882348E-3</v>
      </c>
      <c r="P3737">
        <f>O3737*Diccionario!$B$39</f>
        <v>3.9048257885294113E-3</v>
      </c>
      <c r="Q3737">
        <f>P3737*Diccionario!$B$40</f>
        <v>1.5619303154117646E-3</v>
      </c>
      <c r="R3737">
        <f>Q3737*Diccionario!$B$41</f>
        <v>1.0152547050176471E-3</v>
      </c>
      <c r="S3737">
        <f t="shared" si="584"/>
        <v>1.0152547050176471E-3</v>
      </c>
      <c r="T3737">
        <f>I3737*Diccionario!$B$36</f>
        <v>0.28638252941176467</v>
      </c>
      <c r="U3737">
        <f>T3737*Diccionario!$B$42</f>
        <v>2.8924635470588236E-2</v>
      </c>
      <c r="V3737">
        <f>U3737*Diccionario!$B$43</f>
        <v>2.4585940149999999E-2</v>
      </c>
      <c r="W3737">
        <f>V3737*Diccionario!$B$44</f>
        <v>4.6713286285000001E-3</v>
      </c>
      <c r="X3737">
        <f>W3737*Diccionario!$B$45</f>
        <v>1.821818165115E-3</v>
      </c>
      <c r="Y3737">
        <f>X3737*Diccionario!$B$46</f>
        <v>1.6214181669523501E-3</v>
      </c>
      <c r="Z3737">
        <f>Y3737*Diccionario!$B$47</f>
        <v>5.9992472177236957E-4</v>
      </c>
      <c r="AA3737">
        <f>Z3737*Diccionario!$B$48</f>
        <v>5.9992472177236957E-4</v>
      </c>
      <c r="AB3737">
        <f>AA3737*Diccionario!$B$49</f>
        <v>4.4994354132927715E-4</v>
      </c>
      <c r="AC3737">
        <f t="shared" si="585"/>
        <v>4.4994354132927715E-4</v>
      </c>
      <c r="AD3737">
        <f t="shared" si="586"/>
        <v>1.4651982463469242E-3</v>
      </c>
      <c r="AE3737">
        <f t="shared" si="587"/>
        <v>2.4553307762617712E-6</v>
      </c>
      <c r="AF3737" t="e">
        <f ca="1">IF(AD3737="","",_xludf.RANK.EQ(AD3737,$AD$2:$AD$5513,0))</f>
        <v>#NAME?</v>
      </c>
      <c r="AH3737" t="str">
        <f t="shared" si="588"/>
        <v>Baja</v>
      </c>
      <c r="AI3737" t="s">
        <v>153</v>
      </c>
      <c r="AJ3737" t="str">
        <f>IFERROR(VLOOKUP(B3737,Maestro_Regionales!$A$2:$B$35,2,FALSE),"Otras zonas")</f>
        <v>Suroccidente</v>
      </c>
      <c r="AK3737" t="str">
        <f t="shared" si="589"/>
        <v>NUEVA EPS | Suroccidente</v>
      </c>
    </row>
    <row r="3738" spans="1:37">
      <c r="A3738" s="4" t="s">
        <v>1556</v>
      </c>
      <c r="B3738" s="4" t="s">
        <v>308</v>
      </c>
      <c r="C3738" s="4" t="s">
        <v>1601</v>
      </c>
      <c r="D3738" s="4" t="s">
        <v>1602</v>
      </c>
      <c r="E3738" s="4" t="s">
        <v>90</v>
      </c>
      <c r="F3738" s="4">
        <v>0</v>
      </c>
      <c r="G3738" s="4">
        <v>0</v>
      </c>
      <c r="H3738" s="4">
        <v>44</v>
      </c>
      <c r="I3738">
        <f t="shared" si="580"/>
        <v>44</v>
      </c>
      <c r="J3738">
        <f t="shared" si="581"/>
        <v>0</v>
      </c>
      <c r="K3738">
        <f t="shared" si="582"/>
        <v>0</v>
      </c>
      <c r="L3738">
        <f t="shared" si="583"/>
        <v>1</v>
      </c>
      <c r="M3738">
        <f>I3738*Diccionario!$B$36</f>
        <v>9.7680862745098032E-2</v>
      </c>
      <c r="N3738">
        <f>M3738*Diccionario!$B$37</f>
        <v>9.8657671372549011E-3</v>
      </c>
      <c r="O3738">
        <f>N3738*Diccionario!$B$38</f>
        <v>1.479865070588235E-3</v>
      </c>
      <c r="P3738">
        <f>O3738*Diccionario!$B$39</f>
        <v>1.3318785635294116E-3</v>
      </c>
      <c r="Q3738">
        <f>P3738*Diccionario!$B$40</f>
        <v>5.3275142541176466E-4</v>
      </c>
      <c r="R3738">
        <f>Q3738*Diccionario!$B$41</f>
        <v>3.4628842651764704E-4</v>
      </c>
      <c r="S3738">
        <f t="shared" si="584"/>
        <v>3.4628842651764704E-4</v>
      </c>
      <c r="T3738">
        <f>I3738*Diccionario!$B$36</f>
        <v>9.7680862745098032E-2</v>
      </c>
      <c r="U3738">
        <f>T3738*Diccionario!$B$42</f>
        <v>9.8657671372549011E-3</v>
      </c>
      <c r="V3738">
        <f>U3738*Diccionario!$B$43</f>
        <v>8.3859020666666659E-3</v>
      </c>
      <c r="W3738">
        <f>V3738*Diccionario!$B$44</f>
        <v>1.5933213926666665E-3</v>
      </c>
      <c r="X3738">
        <f>W3738*Diccionario!$B$45</f>
        <v>6.2139534313999998E-4</v>
      </c>
      <c r="Y3738">
        <f>X3738*Diccionario!$B$46</f>
        <v>5.5304185539459998E-4</v>
      </c>
      <c r="Z3738">
        <f>Y3738*Diccionario!$B$47</f>
        <v>2.0462548649600199E-4</v>
      </c>
      <c r="AA3738">
        <f>Z3738*Diccionario!$B$48</f>
        <v>2.0462548649600199E-4</v>
      </c>
      <c r="AB3738">
        <f>AA3738*Diccionario!$B$49</f>
        <v>1.534691148720015E-4</v>
      </c>
      <c r="AC3738">
        <f t="shared" si="585"/>
        <v>1.534691148720015E-4</v>
      </c>
      <c r="AD3738">
        <f t="shared" si="586"/>
        <v>4.9975754138964859E-4</v>
      </c>
      <c r="AE3738">
        <f t="shared" si="587"/>
        <v>8.3747716399626309E-7</v>
      </c>
      <c r="AF3738" t="e">
        <f ca="1">IF(AD3738="","",_xludf.RANK.EQ(AD3738,$AD$2:$AD$5513,0))</f>
        <v>#NAME?</v>
      </c>
      <c r="AH3738" t="str">
        <f t="shared" si="588"/>
        <v>Baja</v>
      </c>
      <c r="AI3738" t="s">
        <v>153</v>
      </c>
      <c r="AJ3738" t="str">
        <f>IFERROR(VLOOKUP(B3738,Maestro_Regionales!$A$2:$B$35,2,FALSE),"Otras zonas")</f>
        <v>Suroccidente</v>
      </c>
      <c r="AK3738" t="str">
        <f t="shared" si="589"/>
        <v>REGIMEN DE EXCEPCION | Suroccidente</v>
      </c>
    </row>
    <row r="3739" spans="1:37">
      <c r="A3739" s="4" t="s">
        <v>1556</v>
      </c>
      <c r="B3739" s="4" t="s">
        <v>308</v>
      </c>
      <c r="C3739" s="4" t="s">
        <v>1603</v>
      </c>
      <c r="D3739" s="4" t="s">
        <v>1604</v>
      </c>
      <c r="E3739" s="4" t="s">
        <v>852</v>
      </c>
      <c r="F3739" s="4">
        <v>146</v>
      </c>
      <c r="G3739" s="4">
        <v>3610</v>
      </c>
      <c r="H3739" s="4">
        <v>0</v>
      </c>
      <c r="I3739">
        <f t="shared" si="580"/>
        <v>3756</v>
      </c>
      <c r="J3739">
        <f t="shared" si="581"/>
        <v>3.8871139510117149E-2</v>
      </c>
      <c r="K3739">
        <f t="shared" si="582"/>
        <v>0.96112886048988289</v>
      </c>
      <c r="L3739">
        <f t="shared" si="583"/>
        <v>0</v>
      </c>
      <c r="M3739">
        <f>I3739*Diccionario!$B$36</f>
        <v>8.3383936470588225</v>
      </c>
      <c r="N3739">
        <f>M3739*Diccionario!$B$37</f>
        <v>0.84217775835294117</v>
      </c>
      <c r="O3739">
        <f>N3739*Diccionario!$B$38</f>
        <v>0.12632666375294116</v>
      </c>
      <c r="P3739">
        <f>O3739*Diccionario!$B$39</f>
        <v>0.11369399737764704</v>
      </c>
      <c r="Q3739">
        <f>P3739*Diccionario!$B$40</f>
        <v>4.5477598951058823E-2</v>
      </c>
      <c r="R3739">
        <f>Q3739*Diccionario!$B$41</f>
        <v>2.9560439318188237E-2</v>
      </c>
      <c r="S3739">
        <f t="shared" si="584"/>
        <v>2.9560439318188237E-2</v>
      </c>
      <c r="T3739">
        <f>I3739*Diccionario!$B$36</f>
        <v>8.3383936470588225</v>
      </c>
      <c r="U3739">
        <f>T3739*Diccionario!$B$42</f>
        <v>0.84217775835294117</v>
      </c>
      <c r="V3739">
        <f>U3739*Diccionario!$B$43</f>
        <v>0.71585109459999996</v>
      </c>
      <c r="W3739">
        <f>V3739*Diccionario!$B$44</f>
        <v>0.136011707974</v>
      </c>
      <c r="X3739">
        <f>W3739*Diccionario!$B$45</f>
        <v>5.3044566109860004E-2</v>
      </c>
      <c r="Y3739">
        <f>X3739*Diccionario!$B$46</f>
        <v>4.7209663837775404E-2</v>
      </c>
      <c r="Z3739">
        <f>Y3739*Diccionario!$B$47</f>
        <v>1.7467575619976899E-2</v>
      </c>
      <c r="AA3739">
        <f>Z3739*Diccionario!$B$48</f>
        <v>1.7467575619976899E-2</v>
      </c>
      <c r="AB3739">
        <f>AA3739*Diccionario!$B$49</f>
        <v>1.3100681714982673E-2</v>
      </c>
      <c r="AC3739">
        <f t="shared" si="585"/>
        <v>1.3100681714982673E-2</v>
      </c>
      <c r="AD3739">
        <f t="shared" si="586"/>
        <v>4.2661121033170907E-2</v>
      </c>
      <c r="AE3739">
        <f t="shared" si="587"/>
        <v>7.1490096090226455E-5</v>
      </c>
      <c r="AF3739" t="e">
        <f ca="1">IF(AD3739="","",_xludf.RANK.EQ(AD3739,$AD$2:$AD$5513,0))</f>
        <v>#NAME?</v>
      </c>
      <c r="AH3739" t="str">
        <f t="shared" si="588"/>
        <v>Baja</v>
      </c>
      <c r="AI3739" t="s">
        <v>153</v>
      </c>
      <c r="AJ3739" t="str">
        <f>IFERROR(VLOOKUP(B3739,Maestro_Regionales!$A$2:$B$35,2,FALSE),"Otras zonas")</f>
        <v>Suroccidente</v>
      </c>
      <c r="AK3739" t="str">
        <f t="shared" si="589"/>
        <v>EMSSANAR EPS | Suroccidente</v>
      </c>
    </row>
    <row r="3740" spans="1:37">
      <c r="A3740" s="4" t="s">
        <v>1556</v>
      </c>
      <c r="B3740" s="4" t="s">
        <v>308</v>
      </c>
      <c r="C3740" s="4" t="s">
        <v>1603</v>
      </c>
      <c r="D3740" s="4" t="s">
        <v>1604</v>
      </c>
      <c r="E3740" s="4" t="s">
        <v>417</v>
      </c>
      <c r="F3740" s="4">
        <v>202</v>
      </c>
      <c r="G3740" s="4">
        <v>1911</v>
      </c>
      <c r="H3740" s="4">
        <v>0</v>
      </c>
      <c r="I3740">
        <f t="shared" si="580"/>
        <v>2113</v>
      </c>
      <c r="J3740">
        <f t="shared" si="581"/>
        <v>9.5598674869853295E-2</v>
      </c>
      <c r="K3740">
        <f t="shared" si="582"/>
        <v>0.9044013251301467</v>
      </c>
      <c r="L3740">
        <f t="shared" si="583"/>
        <v>0</v>
      </c>
      <c r="M3740">
        <f>I3740*Diccionario!$B$36</f>
        <v>4.6909014313725486</v>
      </c>
      <c r="N3740">
        <f>M3740*Diccionario!$B$37</f>
        <v>0.47378104456862741</v>
      </c>
      <c r="O3740">
        <f>N3740*Diccionario!$B$38</f>
        <v>7.1067156685294106E-2</v>
      </c>
      <c r="P3740">
        <f>O3740*Diccionario!$B$39</f>
        <v>6.3960441016764694E-2</v>
      </c>
      <c r="Q3740">
        <f>P3740*Diccionario!$B$40</f>
        <v>2.5584176406705877E-2</v>
      </c>
      <c r="R3740">
        <f>Q3740*Diccionario!$B$41</f>
        <v>1.6629714664358822E-2</v>
      </c>
      <c r="S3740">
        <f t="shared" si="584"/>
        <v>1.6629714664358822E-2</v>
      </c>
      <c r="T3740">
        <f>I3740*Diccionario!$B$36</f>
        <v>4.6909014313725486</v>
      </c>
      <c r="U3740">
        <f>T3740*Diccionario!$B$42</f>
        <v>0.47378104456862741</v>
      </c>
      <c r="V3740">
        <f>U3740*Diccionario!$B$43</f>
        <v>0.40271388788333329</v>
      </c>
      <c r="W3740">
        <f>V3740*Diccionario!$B$44</f>
        <v>7.651563869783333E-2</v>
      </c>
      <c r="X3740">
        <f>W3740*Diccionario!$B$45</f>
        <v>2.9841099092154998E-2</v>
      </c>
      <c r="Y3740">
        <f>X3740*Diccionario!$B$46</f>
        <v>2.655857819201795E-2</v>
      </c>
      <c r="Z3740">
        <f>Y3740*Diccionario!$B$47</f>
        <v>9.8266739310466419E-3</v>
      </c>
      <c r="AA3740">
        <f>Z3740*Diccionario!$B$48</f>
        <v>9.8266739310466419E-3</v>
      </c>
      <c r="AB3740">
        <f>AA3740*Diccionario!$B$49</f>
        <v>7.370005448284981E-3</v>
      </c>
      <c r="AC3740">
        <f t="shared" si="585"/>
        <v>7.370005448284981E-3</v>
      </c>
      <c r="AD3740">
        <f t="shared" si="586"/>
        <v>2.3999720112643803E-2</v>
      </c>
      <c r="AE3740">
        <f t="shared" si="587"/>
        <v>4.0217937443729629E-5</v>
      </c>
      <c r="AF3740" t="e">
        <f ca="1">IF(AD3740="","",_xludf.RANK.EQ(AD3740,$AD$2:$AD$5513,0))</f>
        <v>#NAME?</v>
      </c>
      <c r="AH3740" t="str">
        <f t="shared" si="588"/>
        <v>Baja</v>
      </c>
      <c r="AI3740" t="s">
        <v>153</v>
      </c>
      <c r="AJ3740" t="str">
        <f>IFERROR(VLOOKUP(B3740,Maestro_Regionales!$A$2:$B$35,2,FALSE),"Otras zonas")</f>
        <v>Suroccidente</v>
      </c>
      <c r="AK3740" t="str">
        <f t="shared" si="589"/>
        <v>MALLAMAS EPSI | Suroccidente</v>
      </c>
    </row>
    <row r="3741" spans="1:37">
      <c r="A3741" s="4" t="s">
        <v>1556</v>
      </c>
      <c r="B3741" s="4" t="s">
        <v>308</v>
      </c>
      <c r="C3741" s="4" t="s">
        <v>1603</v>
      </c>
      <c r="D3741" s="4" t="s">
        <v>1604</v>
      </c>
      <c r="E3741" s="4" t="s">
        <v>86</v>
      </c>
      <c r="F3741" s="4">
        <v>100</v>
      </c>
      <c r="G3741" s="4">
        <v>734</v>
      </c>
      <c r="H3741" s="4">
        <v>0</v>
      </c>
      <c r="I3741">
        <f t="shared" si="580"/>
        <v>834</v>
      </c>
      <c r="J3741">
        <f t="shared" si="581"/>
        <v>0.11990407673860912</v>
      </c>
      <c r="K3741">
        <f t="shared" si="582"/>
        <v>0.88009592326139086</v>
      </c>
      <c r="L3741">
        <f t="shared" si="583"/>
        <v>0</v>
      </c>
      <c r="M3741">
        <f>I3741*Diccionario!$B$36</f>
        <v>1.8514963529411763</v>
      </c>
      <c r="N3741">
        <f>M3741*Diccionario!$B$37</f>
        <v>0.18700113164705881</v>
      </c>
      <c r="O3741">
        <f>N3741*Diccionario!$B$38</f>
        <v>2.8050169747058821E-2</v>
      </c>
      <c r="P3741">
        <f>O3741*Diccionario!$B$39</f>
        <v>2.5245152772352938E-2</v>
      </c>
      <c r="Q3741">
        <f>P3741*Diccionario!$B$40</f>
        <v>1.0098061108941176E-2</v>
      </c>
      <c r="R3741">
        <f>Q3741*Diccionario!$B$41</f>
        <v>6.5637397208117643E-3</v>
      </c>
      <c r="S3741">
        <f t="shared" si="584"/>
        <v>6.5637397208117643E-3</v>
      </c>
      <c r="T3741">
        <f>I3741*Diccionario!$B$36</f>
        <v>1.8514963529411763</v>
      </c>
      <c r="U3741">
        <f>T3741*Diccionario!$B$42</f>
        <v>0.18700113164705881</v>
      </c>
      <c r="V3741">
        <f>U3741*Diccionario!$B$43</f>
        <v>0.15895096189999999</v>
      </c>
      <c r="W3741">
        <f>V3741*Diccionario!$B$44</f>
        <v>3.0200682760999999E-2</v>
      </c>
      <c r="X3741">
        <f>W3741*Diccionario!$B$45</f>
        <v>1.177826627679E-2</v>
      </c>
      <c r="Y3741">
        <f>X3741*Diccionario!$B$46</f>
        <v>1.0482656986343099E-2</v>
      </c>
      <c r="Z3741">
        <f>Y3741*Diccionario!$B$47</f>
        <v>3.8785830849469467E-3</v>
      </c>
      <c r="AA3741">
        <f>Z3741*Diccionario!$B$48</f>
        <v>3.8785830849469467E-3</v>
      </c>
      <c r="AB3741">
        <f>AA3741*Diccionario!$B$49</f>
        <v>2.90893731371021E-3</v>
      </c>
      <c r="AC3741">
        <f t="shared" si="585"/>
        <v>2.90893731371021E-3</v>
      </c>
      <c r="AD3741">
        <f t="shared" si="586"/>
        <v>9.4726770345219743E-3</v>
      </c>
      <c r="AE3741">
        <f t="shared" si="587"/>
        <v>1.5873998972110984E-5</v>
      </c>
      <c r="AF3741" t="e">
        <f ca="1">IF(AD3741="","",_xludf.RANK.EQ(AD3741,$AD$2:$AD$5513,0))</f>
        <v>#NAME?</v>
      </c>
      <c r="AH3741" t="str">
        <f t="shared" si="588"/>
        <v>Baja</v>
      </c>
      <c r="AI3741" t="s">
        <v>153</v>
      </c>
      <c r="AJ3741" t="str">
        <f>IFERROR(VLOOKUP(B3741,Maestro_Regionales!$A$2:$B$35,2,FALSE),"Otras zonas")</f>
        <v>Suroccidente</v>
      </c>
      <c r="AK3741" t="str">
        <f t="shared" si="589"/>
        <v>EPS SANITAS | Suroccidente</v>
      </c>
    </row>
    <row r="3742" spans="1:37">
      <c r="A3742" s="4" t="s">
        <v>1556</v>
      </c>
      <c r="B3742" s="4" t="s">
        <v>308</v>
      </c>
      <c r="C3742" s="4" t="s">
        <v>1603</v>
      </c>
      <c r="D3742" s="4" t="s">
        <v>1604</v>
      </c>
      <c r="E3742" s="4" t="s">
        <v>87</v>
      </c>
      <c r="F3742" s="4">
        <v>84</v>
      </c>
      <c r="G3742" s="4">
        <v>111</v>
      </c>
      <c r="H3742" s="4">
        <v>0</v>
      </c>
      <c r="I3742">
        <f t="shared" si="580"/>
        <v>195</v>
      </c>
      <c r="J3742">
        <f t="shared" si="581"/>
        <v>0.43076923076923079</v>
      </c>
      <c r="K3742">
        <f t="shared" si="582"/>
        <v>0.56923076923076921</v>
      </c>
      <c r="L3742">
        <f t="shared" si="583"/>
        <v>0</v>
      </c>
      <c r="M3742">
        <f>I3742*Diccionario!$B$36</f>
        <v>0.43290382352941176</v>
      </c>
      <c r="N3742">
        <f>M3742*Diccionario!$B$37</f>
        <v>4.3723286176470588E-2</v>
      </c>
      <c r="O3742">
        <f>N3742*Diccionario!$B$38</f>
        <v>6.5584929264705877E-3</v>
      </c>
      <c r="P3742">
        <f>O3742*Diccionario!$B$39</f>
        <v>5.9026436338235292E-3</v>
      </c>
      <c r="Q3742">
        <f>P3742*Diccionario!$B$40</f>
        <v>2.3610574535294117E-3</v>
      </c>
      <c r="R3742">
        <f>Q3742*Diccionario!$B$41</f>
        <v>1.5346873447941176E-3</v>
      </c>
      <c r="S3742">
        <f t="shared" si="584"/>
        <v>1.5346873447941176E-3</v>
      </c>
      <c r="T3742">
        <f>I3742*Diccionario!$B$36</f>
        <v>0.43290382352941176</v>
      </c>
      <c r="U3742">
        <f>T3742*Diccionario!$B$42</f>
        <v>4.3723286176470588E-2</v>
      </c>
      <c r="V3742">
        <f>U3742*Diccionario!$B$43</f>
        <v>3.7164793250000001E-2</v>
      </c>
      <c r="W3742">
        <f>V3742*Diccionario!$B$44</f>
        <v>7.0613107175000007E-3</v>
      </c>
      <c r="X3742">
        <f>W3742*Diccionario!$B$45</f>
        <v>2.7539111798250003E-3</v>
      </c>
      <c r="Y3742">
        <f>X3742*Diccionario!$B$46</f>
        <v>2.4509809500442505E-3</v>
      </c>
      <c r="Z3742">
        <f>Y3742*Diccionario!$B$47</f>
        <v>9.0686295151637267E-4</v>
      </c>
      <c r="AA3742">
        <f>Z3742*Diccionario!$B$48</f>
        <v>9.0686295151637267E-4</v>
      </c>
      <c r="AB3742">
        <f>AA3742*Diccionario!$B$49</f>
        <v>6.801472136372795E-4</v>
      </c>
      <c r="AC3742">
        <f t="shared" si="585"/>
        <v>6.801472136372795E-4</v>
      </c>
      <c r="AD3742">
        <f t="shared" si="586"/>
        <v>2.2148345584313972E-3</v>
      </c>
      <c r="AE3742">
        <f t="shared" si="587"/>
        <v>3.711546522256166E-6</v>
      </c>
      <c r="AF3742" t="e">
        <f ca="1">IF(AD3742="","",_xludf.RANK.EQ(AD3742,$AD$2:$AD$5513,0))</f>
        <v>#NAME?</v>
      </c>
      <c r="AH3742" t="str">
        <f t="shared" si="588"/>
        <v>Baja</v>
      </c>
      <c r="AI3742" t="s">
        <v>153</v>
      </c>
      <c r="AJ3742" t="str">
        <f>IFERROR(VLOOKUP(B3742,Maestro_Regionales!$A$2:$B$35,2,FALSE),"Otras zonas")</f>
        <v>Suroccidente</v>
      </c>
      <c r="AK3742" t="str">
        <f t="shared" si="589"/>
        <v>NUEVA EPS | Suroccidente</v>
      </c>
    </row>
    <row r="3743" spans="1:37">
      <c r="A3743" s="4" t="s">
        <v>1556</v>
      </c>
      <c r="B3743" s="4" t="s">
        <v>308</v>
      </c>
      <c r="C3743" s="4" t="s">
        <v>1603</v>
      </c>
      <c r="D3743" s="4" t="s">
        <v>1604</v>
      </c>
      <c r="E3743" s="4" t="s">
        <v>90</v>
      </c>
      <c r="F3743" s="4">
        <v>0</v>
      </c>
      <c r="G3743" s="4">
        <v>0</v>
      </c>
      <c r="H3743" s="4">
        <v>73</v>
      </c>
      <c r="I3743">
        <f t="shared" si="580"/>
        <v>73</v>
      </c>
      <c r="J3743">
        <f t="shared" si="581"/>
        <v>0</v>
      </c>
      <c r="K3743">
        <f t="shared" si="582"/>
        <v>0</v>
      </c>
      <c r="L3743">
        <f t="shared" si="583"/>
        <v>1</v>
      </c>
      <c r="M3743">
        <f>I3743*Diccionario!$B$36</f>
        <v>0.162061431372549</v>
      </c>
      <c r="N3743">
        <f>M3743*Diccionario!$B$37</f>
        <v>1.6368204568627451E-2</v>
      </c>
      <c r="O3743">
        <f>N3743*Diccionario!$B$38</f>
        <v>2.4552306852941175E-3</v>
      </c>
      <c r="P3743">
        <f>O3743*Diccionario!$B$39</f>
        <v>2.2097076167647057E-3</v>
      </c>
      <c r="Q3743">
        <f>P3743*Diccionario!$B$40</f>
        <v>8.8388304670588235E-4</v>
      </c>
      <c r="R3743">
        <f>Q3743*Diccionario!$B$41</f>
        <v>5.745239803588236E-4</v>
      </c>
      <c r="S3743">
        <f t="shared" si="584"/>
        <v>5.745239803588236E-4</v>
      </c>
      <c r="T3743">
        <f>I3743*Diccionario!$B$36</f>
        <v>0.162061431372549</v>
      </c>
      <c r="U3743">
        <f>T3743*Diccionario!$B$42</f>
        <v>1.6368204568627451E-2</v>
      </c>
      <c r="V3743">
        <f>U3743*Diccionario!$B$43</f>
        <v>1.3912973883333334E-2</v>
      </c>
      <c r="W3743">
        <f>V3743*Diccionario!$B$44</f>
        <v>2.6434650378333335E-3</v>
      </c>
      <c r="X3743">
        <f>W3743*Diccionario!$B$45</f>
        <v>1.0309513647550001E-3</v>
      </c>
      <c r="Y3743">
        <f>X3743*Diccionario!$B$46</f>
        <v>9.1754671463195007E-4</v>
      </c>
      <c r="Z3743">
        <f>Y3743*Diccionario!$B$47</f>
        <v>3.3949228441382154E-4</v>
      </c>
      <c r="AA3743">
        <f>Z3743*Diccionario!$B$48</f>
        <v>3.3949228441382154E-4</v>
      </c>
      <c r="AB3743">
        <f>AA3743*Diccionario!$B$49</f>
        <v>2.5461921331036615E-4</v>
      </c>
      <c r="AC3743">
        <f t="shared" si="585"/>
        <v>2.5461921331036615E-4</v>
      </c>
      <c r="AD3743">
        <f t="shared" si="586"/>
        <v>8.2914319366918969E-4</v>
      </c>
      <c r="AE3743">
        <f t="shared" si="587"/>
        <v>1.3894507493574364E-6</v>
      </c>
      <c r="AF3743" t="e">
        <f ca="1">IF(AD3743="","",_xludf.RANK.EQ(AD3743,$AD$2:$AD$5513,0))</f>
        <v>#NAME?</v>
      </c>
      <c r="AH3743" t="str">
        <f t="shared" si="588"/>
        <v>Baja</v>
      </c>
      <c r="AI3743" t="s">
        <v>153</v>
      </c>
      <c r="AJ3743" t="str">
        <f>IFERROR(VLOOKUP(B3743,Maestro_Regionales!$A$2:$B$35,2,FALSE),"Otras zonas")</f>
        <v>Suroccidente</v>
      </c>
      <c r="AK3743" t="str">
        <f t="shared" si="589"/>
        <v>REGIMEN DE EXCEPCION | Suroccidente</v>
      </c>
    </row>
    <row r="3744" spans="1:37">
      <c r="A3744" s="4" t="s">
        <v>1556</v>
      </c>
      <c r="B3744" s="4" t="s">
        <v>308</v>
      </c>
      <c r="C3744" s="4" t="s">
        <v>1605</v>
      </c>
      <c r="D3744" s="4" t="s">
        <v>1606</v>
      </c>
      <c r="E3744" s="4" t="s">
        <v>852</v>
      </c>
      <c r="F3744" s="4">
        <v>131</v>
      </c>
      <c r="G3744" s="4">
        <v>2875</v>
      </c>
      <c r="H3744" s="4">
        <v>0</v>
      </c>
      <c r="I3744">
        <f t="shared" si="580"/>
        <v>3006</v>
      </c>
      <c r="J3744">
        <f t="shared" si="581"/>
        <v>4.3579507651363938E-2</v>
      </c>
      <c r="K3744">
        <f t="shared" si="582"/>
        <v>0.95642049234863602</v>
      </c>
      <c r="L3744">
        <f t="shared" si="583"/>
        <v>0</v>
      </c>
      <c r="M3744">
        <f>I3744*Diccionario!$B$36</f>
        <v>6.6733789411764697</v>
      </c>
      <c r="N3744">
        <f>M3744*Diccionario!$B$37</f>
        <v>0.67401127305882347</v>
      </c>
      <c r="O3744">
        <f>N3744*Diccionario!$B$38</f>
        <v>0.10110169095882351</v>
      </c>
      <c r="P3744">
        <f>O3744*Diccionario!$B$39</f>
        <v>9.0991521862941169E-2</v>
      </c>
      <c r="Q3744">
        <f>P3744*Diccionario!$B$40</f>
        <v>3.6396608745176466E-2</v>
      </c>
      <c r="R3744">
        <f>Q3744*Diccionario!$B$41</f>
        <v>2.3657795684364703E-2</v>
      </c>
      <c r="S3744">
        <f t="shared" si="584"/>
        <v>2.3657795684364703E-2</v>
      </c>
      <c r="T3744">
        <f>I3744*Diccionario!$B$36</f>
        <v>6.6733789411764697</v>
      </c>
      <c r="U3744">
        <f>T3744*Diccionario!$B$42</f>
        <v>0.67401127305882347</v>
      </c>
      <c r="V3744">
        <f>U3744*Diccionario!$B$43</f>
        <v>0.57290958209999998</v>
      </c>
      <c r="W3744">
        <f>V3744*Diccionario!$B$44</f>
        <v>0.10885282059899999</v>
      </c>
      <c r="X3744">
        <f>W3744*Diccionario!$B$45</f>
        <v>4.2452600033609997E-2</v>
      </c>
      <c r="Y3744">
        <f>X3744*Diccionario!$B$46</f>
        <v>3.7782814029912896E-2</v>
      </c>
      <c r="Z3744">
        <f>Y3744*Diccionario!$B$47</f>
        <v>1.3979641191067772E-2</v>
      </c>
      <c r="AA3744">
        <f>Z3744*Diccionario!$B$48</f>
        <v>1.3979641191067772E-2</v>
      </c>
      <c r="AB3744">
        <f>AA3744*Diccionario!$B$49</f>
        <v>1.0484730893300829E-2</v>
      </c>
      <c r="AC3744">
        <f t="shared" si="585"/>
        <v>1.0484730893300829E-2</v>
      </c>
      <c r="AD3744">
        <f t="shared" si="586"/>
        <v>3.4142526577665533E-2</v>
      </c>
      <c r="AE3744">
        <f t="shared" si="587"/>
        <v>5.721491715847197E-5</v>
      </c>
      <c r="AF3744" t="e">
        <f ca="1">IF(AD3744="","",_xludf.RANK.EQ(AD3744,$AD$2:$AD$5513,0))</f>
        <v>#NAME?</v>
      </c>
      <c r="AH3744" t="str">
        <f t="shared" si="588"/>
        <v>Baja</v>
      </c>
      <c r="AI3744" t="s">
        <v>153</v>
      </c>
      <c r="AJ3744" t="str">
        <f>IFERROR(VLOOKUP(B3744,Maestro_Regionales!$A$2:$B$35,2,FALSE),"Otras zonas")</f>
        <v>Suroccidente</v>
      </c>
      <c r="AK3744" t="str">
        <f t="shared" si="589"/>
        <v>EMSSANAR EPS | Suroccidente</v>
      </c>
    </row>
    <row r="3745" spans="1:37">
      <c r="A3745" s="4" t="s">
        <v>1556</v>
      </c>
      <c r="B3745" s="4" t="s">
        <v>308</v>
      </c>
      <c r="C3745" s="4" t="s">
        <v>1605</v>
      </c>
      <c r="D3745" s="4" t="s">
        <v>1606</v>
      </c>
      <c r="E3745" s="4" t="s">
        <v>417</v>
      </c>
      <c r="F3745" s="4">
        <v>100</v>
      </c>
      <c r="G3745" s="4">
        <v>1183</v>
      </c>
      <c r="H3745" s="4">
        <v>0</v>
      </c>
      <c r="I3745">
        <f t="shared" si="580"/>
        <v>1283</v>
      </c>
      <c r="J3745">
        <f t="shared" si="581"/>
        <v>7.7942322681215898E-2</v>
      </c>
      <c r="K3745">
        <f t="shared" si="582"/>
        <v>0.92205767731878407</v>
      </c>
      <c r="L3745">
        <f t="shared" si="583"/>
        <v>0</v>
      </c>
      <c r="M3745">
        <f>I3745*Diccionario!$B$36</f>
        <v>2.8482851568627447</v>
      </c>
      <c r="N3745">
        <f>M3745*Diccionario!$B$37</f>
        <v>0.28767680084313724</v>
      </c>
      <c r="O3745">
        <f>N3745*Diccionario!$B$38</f>
        <v>4.3151520126470583E-2</v>
      </c>
      <c r="P3745">
        <f>O3745*Diccionario!$B$39</f>
        <v>3.8836368113823523E-2</v>
      </c>
      <c r="Q3745">
        <f>P3745*Diccionario!$B$40</f>
        <v>1.553454724552941E-2</v>
      </c>
      <c r="R3745">
        <f>Q3745*Diccionario!$B$41</f>
        <v>1.0097455709594118E-2</v>
      </c>
      <c r="S3745">
        <f t="shared" si="584"/>
        <v>1.0097455709594118E-2</v>
      </c>
      <c r="T3745">
        <f>I3745*Diccionario!$B$36</f>
        <v>2.8482851568627447</v>
      </c>
      <c r="U3745">
        <f>T3745*Diccionario!$B$42</f>
        <v>0.28767680084313724</v>
      </c>
      <c r="V3745">
        <f>U3745*Diccionario!$B$43</f>
        <v>0.24452528071666665</v>
      </c>
      <c r="W3745">
        <f>V3745*Diccionario!$B$44</f>
        <v>4.6459803336166665E-2</v>
      </c>
      <c r="X3745">
        <f>W3745*Diccionario!$B$45</f>
        <v>1.8119323301104998E-2</v>
      </c>
      <c r="Y3745">
        <f>X3745*Diccionario!$B$46</f>
        <v>1.6126197737983447E-2</v>
      </c>
      <c r="Z3745">
        <f>Y3745*Diccionario!$B$47</f>
        <v>5.9666931630538754E-3</v>
      </c>
      <c r="AA3745">
        <f>Z3745*Diccionario!$B$48</f>
        <v>5.9666931630538754E-3</v>
      </c>
      <c r="AB3745">
        <f>AA3745*Diccionario!$B$49</f>
        <v>4.4750198722904068E-3</v>
      </c>
      <c r="AC3745">
        <f t="shared" si="585"/>
        <v>4.4750198722904068E-3</v>
      </c>
      <c r="AD3745">
        <f t="shared" si="586"/>
        <v>1.4572475581884525E-2</v>
      </c>
      <c r="AE3745">
        <f t="shared" si="587"/>
        <v>2.4420072759254669E-5</v>
      </c>
      <c r="AF3745" t="e">
        <f ca="1">IF(AD3745="","",_xludf.RANK.EQ(AD3745,$AD$2:$AD$5513,0))</f>
        <v>#NAME?</v>
      </c>
      <c r="AH3745" t="str">
        <f t="shared" si="588"/>
        <v>Baja</v>
      </c>
      <c r="AI3745" t="s">
        <v>153</v>
      </c>
      <c r="AJ3745" t="str">
        <f>IFERROR(VLOOKUP(B3745,Maestro_Regionales!$A$2:$B$35,2,FALSE),"Otras zonas")</f>
        <v>Suroccidente</v>
      </c>
      <c r="AK3745" t="str">
        <f t="shared" si="589"/>
        <v>MALLAMAS EPSI | Suroccidente</v>
      </c>
    </row>
    <row r="3746" spans="1:37">
      <c r="A3746" s="4" t="s">
        <v>1556</v>
      </c>
      <c r="B3746" s="4" t="s">
        <v>308</v>
      </c>
      <c r="C3746" s="4" t="s">
        <v>1605</v>
      </c>
      <c r="D3746" s="4" t="s">
        <v>1606</v>
      </c>
      <c r="E3746" s="4" t="s">
        <v>86</v>
      </c>
      <c r="F3746" s="4">
        <v>105</v>
      </c>
      <c r="G3746" s="4">
        <v>657</v>
      </c>
      <c r="H3746" s="4">
        <v>0</v>
      </c>
      <c r="I3746">
        <f t="shared" si="580"/>
        <v>762</v>
      </c>
      <c r="J3746">
        <f t="shared" si="581"/>
        <v>0.13779527559055119</v>
      </c>
      <c r="K3746">
        <f t="shared" si="582"/>
        <v>0.86220472440944884</v>
      </c>
      <c r="L3746">
        <f t="shared" si="583"/>
        <v>0</v>
      </c>
      <c r="M3746">
        <f>I3746*Diccionario!$B$36</f>
        <v>1.6916549411764705</v>
      </c>
      <c r="N3746">
        <f>M3746*Diccionario!$B$37</f>
        <v>0.17085714905882354</v>
      </c>
      <c r="O3746">
        <f>N3746*Diccionario!$B$38</f>
        <v>2.5628572358823532E-2</v>
      </c>
      <c r="P3746">
        <f>O3746*Diccionario!$B$39</f>
        <v>2.3065715122941179E-2</v>
      </c>
      <c r="Q3746">
        <f>P3746*Diccionario!$B$40</f>
        <v>9.2262860491764721E-3</v>
      </c>
      <c r="R3746">
        <f>Q3746*Diccionario!$B$41</f>
        <v>5.9970859319647069E-3</v>
      </c>
      <c r="S3746">
        <f t="shared" si="584"/>
        <v>5.9970859319647069E-3</v>
      </c>
      <c r="T3746">
        <f>I3746*Diccionario!$B$36</f>
        <v>1.6916549411764705</v>
      </c>
      <c r="U3746">
        <f>T3746*Diccionario!$B$42</f>
        <v>0.17085714905882354</v>
      </c>
      <c r="V3746">
        <f>U3746*Diccionario!$B$43</f>
        <v>0.1452285767</v>
      </c>
      <c r="W3746">
        <f>V3746*Diccionario!$B$44</f>
        <v>2.7593429573000001E-2</v>
      </c>
      <c r="X3746">
        <f>W3746*Diccionario!$B$45</f>
        <v>1.0761437533470001E-2</v>
      </c>
      <c r="Y3746">
        <f>X3746*Diccionario!$B$46</f>
        <v>9.5776794047883005E-3</v>
      </c>
      <c r="Z3746">
        <f>Y3746*Diccionario!$B$47</f>
        <v>3.5437413797716711E-3</v>
      </c>
      <c r="AA3746">
        <f>Z3746*Diccionario!$B$48</f>
        <v>3.5437413797716711E-3</v>
      </c>
      <c r="AB3746">
        <f>AA3746*Diccionario!$B$49</f>
        <v>2.6578060348287531E-3</v>
      </c>
      <c r="AC3746">
        <f t="shared" si="585"/>
        <v>2.6578060348287531E-3</v>
      </c>
      <c r="AD3746">
        <f t="shared" si="586"/>
        <v>8.6548919667934592E-3</v>
      </c>
      <c r="AE3746">
        <f t="shared" si="587"/>
        <v>1.4503581794662556E-5</v>
      </c>
      <c r="AF3746" t="e">
        <f ca="1">IF(AD3746="","",_xludf.RANK.EQ(AD3746,$AD$2:$AD$5513,0))</f>
        <v>#NAME?</v>
      </c>
      <c r="AH3746" t="str">
        <f t="shared" si="588"/>
        <v>Baja</v>
      </c>
      <c r="AI3746" t="s">
        <v>153</v>
      </c>
      <c r="AJ3746" t="str">
        <f>IFERROR(VLOOKUP(B3746,Maestro_Regionales!$A$2:$B$35,2,FALSE),"Otras zonas")</f>
        <v>Suroccidente</v>
      </c>
      <c r="AK3746" t="str">
        <f t="shared" si="589"/>
        <v>EPS SANITAS | Suroccidente</v>
      </c>
    </row>
    <row r="3747" spans="1:37">
      <c r="A3747" s="4" t="s">
        <v>1556</v>
      </c>
      <c r="B3747" s="4" t="s">
        <v>308</v>
      </c>
      <c r="C3747" s="4" t="s">
        <v>1605</v>
      </c>
      <c r="D3747" s="4" t="s">
        <v>1606</v>
      </c>
      <c r="E3747" s="4" t="s">
        <v>87</v>
      </c>
      <c r="F3747" s="4">
        <v>123</v>
      </c>
      <c r="G3747" s="4">
        <v>129</v>
      </c>
      <c r="H3747" s="4">
        <v>0</v>
      </c>
      <c r="I3747">
        <f t="shared" si="580"/>
        <v>252</v>
      </c>
      <c r="J3747">
        <f t="shared" si="581"/>
        <v>0.48809523809523808</v>
      </c>
      <c r="K3747">
        <f t="shared" si="582"/>
        <v>0.51190476190476186</v>
      </c>
      <c r="L3747">
        <f t="shared" si="583"/>
        <v>0</v>
      </c>
      <c r="M3747">
        <f>I3747*Diccionario!$B$36</f>
        <v>0.55944494117647059</v>
      </c>
      <c r="N3747">
        <f>M3747*Diccionario!$B$37</f>
        <v>5.6503939058823532E-2</v>
      </c>
      <c r="O3747">
        <f>N3747*Diccionario!$B$38</f>
        <v>8.4755908588235295E-3</v>
      </c>
      <c r="P3747">
        <f>O3747*Diccionario!$B$39</f>
        <v>7.6280317729411767E-3</v>
      </c>
      <c r="Q3747">
        <f>P3747*Diccionario!$B$40</f>
        <v>3.0512127091764708E-3</v>
      </c>
      <c r="R3747">
        <f>Q3747*Diccionario!$B$41</f>
        <v>1.9832882609647062E-3</v>
      </c>
      <c r="S3747">
        <f t="shared" si="584"/>
        <v>1.9832882609647062E-3</v>
      </c>
      <c r="T3747">
        <f>I3747*Diccionario!$B$36</f>
        <v>0.55944494117647059</v>
      </c>
      <c r="U3747">
        <f>T3747*Diccionario!$B$42</f>
        <v>5.6503939058823532E-2</v>
      </c>
      <c r="V3747">
        <f>U3747*Diccionario!$B$43</f>
        <v>4.8028348200000001E-2</v>
      </c>
      <c r="W3747">
        <f>V3747*Diccionario!$B$44</f>
        <v>9.1253861580000012E-3</v>
      </c>
      <c r="X3747">
        <f>W3747*Diccionario!$B$45</f>
        <v>3.5589006016200006E-3</v>
      </c>
      <c r="Y3747">
        <f>X3747*Diccionario!$B$46</f>
        <v>3.1674215354418004E-3</v>
      </c>
      <c r="Z3747">
        <f>Y3747*Diccionario!$B$47</f>
        <v>1.1719459681134661E-3</v>
      </c>
      <c r="AA3747">
        <f>Z3747*Diccionario!$B$48</f>
        <v>1.1719459681134661E-3</v>
      </c>
      <c r="AB3747">
        <f>AA3747*Diccionario!$B$49</f>
        <v>8.7895947608509963E-4</v>
      </c>
      <c r="AC3747">
        <f t="shared" si="585"/>
        <v>8.7895947608509963E-4</v>
      </c>
      <c r="AD3747">
        <f t="shared" si="586"/>
        <v>2.8622477370498058E-3</v>
      </c>
      <c r="AE3747">
        <f t="shared" si="587"/>
        <v>4.7964601210695078E-6</v>
      </c>
      <c r="AF3747" t="e">
        <f ca="1">IF(AD3747="","",_xludf.RANK.EQ(AD3747,$AD$2:$AD$5513,0))</f>
        <v>#NAME?</v>
      </c>
      <c r="AH3747" t="str">
        <f t="shared" si="588"/>
        <v>Baja</v>
      </c>
      <c r="AI3747" t="s">
        <v>153</v>
      </c>
      <c r="AJ3747" t="str">
        <f>IFERROR(VLOOKUP(B3747,Maestro_Regionales!$A$2:$B$35,2,FALSE),"Otras zonas")</f>
        <v>Suroccidente</v>
      </c>
      <c r="AK3747" t="str">
        <f t="shared" si="589"/>
        <v>NUEVA EPS | Suroccidente</v>
      </c>
    </row>
    <row r="3748" spans="1:37">
      <c r="A3748" s="4" t="s">
        <v>1556</v>
      </c>
      <c r="B3748" s="4" t="s">
        <v>308</v>
      </c>
      <c r="C3748" s="4" t="s">
        <v>1605</v>
      </c>
      <c r="D3748" s="4" t="s">
        <v>1606</v>
      </c>
      <c r="E3748" s="4" t="s">
        <v>90</v>
      </c>
      <c r="F3748" s="4">
        <v>0</v>
      </c>
      <c r="G3748" s="4">
        <v>0</v>
      </c>
      <c r="H3748" s="4">
        <v>42</v>
      </c>
      <c r="I3748">
        <f t="shared" si="580"/>
        <v>42</v>
      </c>
      <c r="J3748">
        <f t="shared" si="581"/>
        <v>0</v>
      </c>
      <c r="K3748">
        <f t="shared" si="582"/>
        <v>0</v>
      </c>
      <c r="L3748">
        <f t="shared" si="583"/>
        <v>1</v>
      </c>
      <c r="M3748">
        <f>I3748*Diccionario!$B$36</f>
        <v>9.3240823529411765E-2</v>
      </c>
      <c r="N3748">
        <f>M3748*Diccionario!$B$37</f>
        <v>9.4173231764705882E-3</v>
      </c>
      <c r="O3748">
        <f>N3748*Diccionario!$B$38</f>
        <v>1.4125984764705882E-3</v>
      </c>
      <c r="P3748">
        <f>O3748*Diccionario!$B$39</f>
        <v>1.2713386288235294E-3</v>
      </c>
      <c r="Q3748">
        <f>P3748*Diccionario!$B$40</f>
        <v>5.085354515294118E-4</v>
      </c>
      <c r="R3748">
        <f>Q3748*Diccionario!$B$41</f>
        <v>3.3054804349411766E-4</v>
      </c>
      <c r="S3748">
        <f t="shared" si="584"/>
        <v>3.3054804349411766E-4</v>
      </c>
      <c r="T3748">
        <f>I3748*Diccionario!$B$36</f>
        <v>9.3240823529411765E-2</v>
      </c>
      <c r="U3748">
        <f>T3748*Diccionario!$B$42</f>
        <v>9.4173231764705882E-3</v>
      </c>
      <c r="V3748">
        <f>U3748*Diccionario!$B$43</f>
        <v>8.0047247000000002E-3</v>
      </c>
      <c r="W3748">
        <f>V3748*Diccionario!$B$44</f>
        <v>1.5208976930000001E-3</v>
      </c>
      <c r="X3748">
        <f>W3748*Diccionario!$B$45</f>
        <v>5.9315010027000006E-4</v>
      </c>
      <c r="Y3748">
        <f>X3748*Diccionario!$B$46</f>
        <v>5.2790358924030003E-4</v>
      </c>
      <c r="Z3748">
        <f>Y3748*Diccionario!$B$47</f>
        <v>1.95324328018911E-4</v>
      </c>
      <c r="AA3748">
        <f>Z3748*Diccionario!$B$48</f>
        <v>1.95324328018911E-4</v>
      </c>
      <c r="AB3748">
        <f>AA3748*Diccionario!$B$49</f>
        <v>1.4649324601418324E-4</v>
      </c>
      <c r="AC3748">
        <f t="shared" si="585"/>
        <v>1.4649324601418324E-4</v>
      </c>
      <c r="AD3748">
        <f t="shared" si="586"/>
        <v>4.7704128950830089E-4</v>
      </c>
      <c r="AE3748">
        <f t="shared" si="587"/>
        <v>7.9941002017825115E-7</v>
      </c>
      <c r="AF3748" t="e">
        <f ca="1">IF(AD3748="","",_xludf.RANK.EQ(AD3748,$AD$2:$AD$5513,0))</f>
        <v>#NAME?</v>
      </c>
      <c r="AH3748" t="str">
        <f t="shared" si="588"/>
        <v>Baja</v>
      </c>
      <c r="AI3748" t="s">
        <v>153</v>
      </c>
      <c r="AJ3748" t="str">
        <f>IFERROR(VLOOKUP(B3748,Maestro_Regionales!$A$2:$B$35,2,FALSE),"Otras zonas")</f>
        <v>Suroccidente</v>
      </c>
      <c r="AK3748" t="str">
        <f t="shared" si="589"/>
        <v>REGIMEN DE EXCEPCION | Suroccidente</v>
      </c>
    </row>
    <row r="3749" spans="1:37">
      <c r="A3749" s="4" t="s">
        <v>1556</v>
      </c>
      <c r="B3749" s="4" t="s">
        <v>308</v>
      </c>
      <c r="C3749" s="4" t="s">
        <v>1607</v>
      </c>
      <c r="D3749" s="4" t="s">
        <v>1608</v>
      </c>
      <c r="E3749" s="4" t="s">
        <v>417</v>
      </c>
      <c r="F3749" s="4">
        <v>5450</v>
      </c>
      <c r="G3749" s="4">
        <v>55552</v>
      </c>
      <c r="H3749" s="4">
        <v>0</v>
      </c>
      <c r="I3749">
        <f t="shared" si="580"/>
        <v>61002</v>
      </c>
      <c r="J3749">
        <f t="shared" si="581"/>
        <v>8.9341333071046858E-2</v>
      </c>
      <c r="K3749">
        <f t="shared" si="582"/>
        <v>0.91065866692895314</v>
      </c>
      <c r="L3749">
        <f t="shared" si="583"/>
        <v>0</v>
      </c>
      <c r="M3749">
        <f>I3749*Diccionario!$B$36</f>
        <v>135.42563611764706</v>
      </c>
      <c r="N3749">
        <f>M3749*Diccionario!$B$37</f>
        <v>13.677989247882353</v>
      </c>
      <c r="O3749">
        <f>N3749*Diccionario!$B$38</f>
        <v>2.0516983871823529</v>
      </c>
      <c r="P3749">
        <f>O3749*Diccionario!$B$39</f>
        <v>1.8465285484641176</v>
      </c>
      <c r="Q3749">
        <f>P3749*Diccionario!$B$40</f>
        <v>0.73861141938564712</v>
      </c>
      <c r="R3749">
        <f>Q3749*Diccionario!$B$41</f>
        <v>0.48009742260067062</v>
      </c>
      <c r="S3749">
        <f t="shared" si="584"/>
        <v>0.48009742260067062</v>
      </c>
      <c r="T3749">
        <f>I3749*Diccionario!$B$36</f>
        <v>135.42563611764706</v>
      </c>
      <c r="U3749">
        <f>T3749*Diccionario!$B$42</f>
        <v>13.677989247882353</v>
      </c>
      <c r="V3749">
        <f>U3749*Diccionario!$B$43</f>
        <v>11.626290860699999</v>
      </c>
      <c r="W3749">
        <f>V3749*Diccionario!$B$44</f>
        <v>2.2089952635329997</v>
      </c>
      <c r="X3749">
        <f>W3749*Diccionario!$B$45</f>
        <v>0.86150815277786996</v>
      </c>
      <c r="Y3749">
        <f>X3749*Diccionario!$B$46</f>
        <v>0.76674225597230428</v>
      </c>
      <c r="Z3749">
        <f>Y3749*Diccionario!$B$47</f>
        <v>0.28369463470975259</v>
      </c>
      <c r="AA3749">
        <f>Z3749*Diccionario!$B$48</f>
        <v>0.28369463470975259</v>
      </c>
      <c r="AB3749">
        <f>AA3749*Diccionario!$B$49</f>
        <v>0.21277097603231443</v>
      </c>
      <c r="AC3749">
        <f t="shared" si="585"/>
        <v>0.21277097603231443</v>
      </c>
      <c r="AD3749">
        <f t="shared" si="586"/>
        <v>0.69286839863298511</v>
      </c>
      <c r="AE3749">
        <f t="shared" si="587"/>
        <v>1.1610859535931828E-3</v>
      </c>
      <c r="AF3749" t="e">
        <f ca="1">IF(AD3749="","",_xludf.RANK.EQ(AD3749,$AD$2:$AD$5513,0))</f>
        <v>#NAME?</v>
      </c>
      <c r="AH3749" t="str">
        <f t="shared" si="588"/>
        <v>Media</v>
      </c>
      <c r="AI3749" t="s">
        <v>153</v>
      </c>
      <c r="AJ3749" t="str">
        <f>IFERROR(VLOOKUP(B3749,Maestro_Regionales!$A$2:$B$35,2,FALSE),"Otras zonas")</f>
        <v>Suroccidente</v>
      </c>
      <c r="AK3749" t="str">
        <f t="shared" si="589"/>
        <v>MALLAMAS EPSI | Suroccidente</v>
      </c>
    </row>
    <row r="3750" spans="1:37">
      <c r="A3750" s="4" t="s">
        <v>1556</v>
      </c>
      <c r="B3750" s="4" t="s">
        <v>308</v>
      </c>
      <c r="C3750" s="4" t="s">
        <v>1607</v>
      </c>
      <c r="D3750" s="4" t="s">
        <v>1608</v>
      </c>
      <c r="E3750" s="4" t="s">
        <v>852</v>
      </c>
      <c r="F3750" s="4">
        <v>2013</v>
      </c>
      <c r="G3750" s="4">
        <v>28686</v>
      </c>
      <c r="H3750" s="4">
        <v>0</v>
      </c>
      <c r="I3750">
        <f t="shared" si="580"/>
        <v>30699</v>
      </c>
      <c r="J3750">
        <f t="shared" si="581"/>
        <v>6.5572168474543141E-2</v>
      </c>
      <c r="K3750">
        <f t="shared" si="582"/>
        <v>0.93442783152545683</v>
      </c>
      <c r="L3750">
        <f t="shared" si="583"/>
        <v>0</v>
      </c>
      <c r="M3750">
        <f>I3750*Diccionario!$B$36</f>
        <v>68.152381941176472</v>
      </c>
      <c r="N3750">
        <f>M3750*Diccionario!$B$37</f>
        <v>6.8833905760588241</v>
      </c>
      <c r="O3750">
        <f>N3750*Diccionario!$B$38</f>
        <v>1.0325085864088235</v>
      </c>
      <c r="P3750">
        <f>O3750*Diccionario!$B$39</f>
        <v>0.92925772776794113</v>
      </c>
      <c r="Q3750">
        <f>P3750*Diccionario!$B$40</f>
        <v>0.37170309110717648</v>
      </c>
      <c r="R3750">
        <f>Q3750*Diccionario!$B$41</f>
        <v>0.24160700921966471</v>
      </c>
      <c r="S3750">
        <f t="shared" si="584"/>
        <v>0.24160700921966471</v>
      </c>
      <c r="T3750">
        <f>I3750*Diccionario!$B$36</f>
        <v>68.152381941176472</v>
      </c>
      <c r="U3750">
        <f>T3750*Diccionario!$B$42</f>
        <v>6.8833905760588241</v>
      </c>
      <c r="V3750">
        <f>U3750*Diccionario!$B$43</f>
        <v>5.8508819896500004</v>
      </c>
      <c r="W3750">
        <f>V3750*Diccionario!$B$44</f>
        <v>1.1116675780335001</v>
      </c>
      <c r="X3750">
        <f>W3750*Diccionario!$B$45</f>
        <v>0.43355035543306508</v>
      </c>
      <c r="Y3750">
        <f>X3750*Diccionario!$B$46</f>
        <v>0.38585981633542793</v>
      </c>
      <c r="Z3750">
        <f>Y3750*Diccionario!$B$47</f>
        <v>0.14276813204410832</v>
      </c>
      <c r="AA3750">
        <f>Z3750*Diccionario!$B$48</f>
        <v>0.14276813204410832</v>
      </c>
      <c r="AB3750">
        <f>AA3750*Diccionario!$B$49</f>
        <v>0.10707609903308124</v>
      </c>
      <c r="AC3750">
        <f t="shared" si="585"/>
        <v>0.10707609903308124</v>
      </c>
      <c r="AD3750">
        <f t="shared" si="586"/>
        <v>0.34868310825274595</v>
      </c>
      <c r="AE3750">
        <f t="shared" si="587"/>
        <v>5.8431162403457457E-4</v>
      </c>
      <c r="AF3750" t="e">
        <f ca="1">IF(AD3750="","",_xludf.RANK.EQ(AD3750,$AD$2:$AD$5513,0))</f>
        <v>#NAME?</v>
      </c>
      <c r="AH3750" t="str">
        <f t="shared" si="588"/>
        <v>Media</v>
      </c>
      <c r="AI3750" t="s">
        <v>153</v>
      </c>
      <c r="AJ3750" t="str">
        <f>IFERROR(VLOOKUP(B3750,Maestro_Regionales!$A$2:$B$35,2,FALSE),"Otras zonas")</f>
        <v>Suroccidente</v>
      </c>
      <c r="AK3750" t="str">
        <f t="shared" si="589"/>
        <v>EMSSANAR EPS | Suroccidente</v>
      </c>
    </row>
    <row r="3751" spans="1:37">
      <c r="A3751" s="4" t="s">
        <v>1556</v>
      </c>
      <c r="B3751" s="4" t="s">
        <v>308</v>
      </c>
      <c r="C3751" s="4" t="s">
        <v>1607</v>
      </c>
      <c r="D3751" s="4" t="s">
        <v>1608</v>
      </c>
      <c r="E3751" s="4" t="s">
        <v>86</v>
      </c>
      <c r="F3751" s="4">
        <v>14426</v>
      </c>
      <c r="G3751" s="4">
        <v>9520</v>
      </c>
      <c r="H3751" s="4">
        <v>0</v>
      </c>
      <c r="I3751">
        <f t="shared" si="580"/>
        <v>23946</v>
      </c>
      <c r="J3751">
        <f t="shared" si="581"/>
        <v>0.60243882067986299</v>
      </c>
      <c r="K3751">
        <f t="shared" si="582"/>
        <v>0.39756117932013696</v>
      </c>
      <c r="L3751">
        <f t="shared" si="583"/>
        <v>0</v>
      </c>
      <c r="M3751">
        <f>I3751*Diccionario!$B$36</f>
        <v>53.160589529411759</v>
      </c>
      <c r="N3751">
        <f>M3751*Diccionario!$B$37</f>
        <v>5.3692195424705877</v>
      </c>
      <c r="O3751">
        <f>N3751*Diccionario!$B$38</f>
        <v>0.80538293137058814</v>
      </c>
      <c r="P3751">
        <f>O3751*Diccionario!$B$39</f>
        <v>0.72484463823352929</v>
      </c>
      <c r="Q3751">
        <f>P3751*Diccionario!$B$40</f>
        <v>0.28993785529341171</v>
      </c>
      <c r="R3751">
        <f>Q3751*Diccionario!$B$41</f>
        <v>0.18845960594071762</v>
      </c>
      <c r="S3751">
        <f t="shared" si="584"/>
        <v>0.18845960594071762</v>
      </c>
      <c r="T3751">
        <f>I3751*Diccionario!$B$36</f>
        <v>53.160589529411759</v>
      </c>
      <c r="U3751">
        <f>T3751*Diccionario!$B$42</f>
        <v>5.3692195424705877</v>
      </c>
      <c r="V3751">
        <f>U3751*Diccionario!$B$43</f>
        <v>4.5638366110999993</v>
      </c>
      <c r="W3751">
        <f>V3751*Diccionario!$B$44</f>
        <v>0.86712895610899987</v>
      </c>
      <c r="X3751">
        <f>W3751*Diccionario!$B$45</f>
        <v>0.33818029288250995</v>
      </c>
      <c r="Y3751">
        <f>X3751*Diccionario!$B$46</f>
        <v>0.30098046066543388</v>
      </c>
      <c r="Z3751">
        <f>Y3751*Diccionario!$B$47</f>
        <v>0.11136277044621054</v>
      </c>
      <c r="AA3751">
        <f>Z3751*Diccionario!$B$48</f>
        <v>0.11136277044621054</v>
      </c>
      <c r="AB3751">
        <f>AA3751*Diccionario!$B$49</f>
        <v>8.3522077834657898E-2</v>
      </c>
      <c r="AC3751">
        <f t="shared" si="585"/>
        <v>8.3522077834657898E-2</v>
      </c>
      <c r="AD3751">
        <f t="shared" si="586"/>
        <v>0.27198168377537552</v>
      </c>
      <c r="AE3751">
        <f t="shared" si="587"/>
        <v>4.557779129330571E-4</v>
      </c>
      <c r="AF3751" t="e">
        <f ca="1">IF(AD3751="","",_xludf.RANK.EQ(AD3751,$AD$2:$AD$5513,0))</f>
        <v>#NAME?</v>
      </c>
      <c r="AH3751" t="str">
        <f t="shared" si="588"/>
        <v>Media</v>
      </c>
      <c r="AI3751" t="s">
        <v>153</v>
      </c>
      <c r="AJ3751" t="str">
        <f>IFERROR(VLOOKUP(B3751,Maestro_Regionales!$A$2:$B$35,2,FALSE),"Otras zonas")</f>
        <v>Suroccidente</v>
      </c>
      <c r="AK3751" t="str">
        <f t="shared" si="589"/>
        <v>EPS SANITAS | Suroccidente</v>
      </c>
    </row>
    <row r="3752" spans="1:37">
      <c r="A3752" s="4" t="s">
        <v>1556</v>
      </c>
      <c r="B3752" s="4" t="s">
        <v>308</v>
      </c>
      <c r="C3752" s="4" t="s">
        <v>1607</v>
      </c>
      <c r="D3752" s="4" t="s">
        <v>1608</v>
      </c>
      <c r="E3752" s="4" t="s">
        <v>87</v>
      </c>
      <c r="F3752" s="4">
        <v>5971</v>
      </c>
      <c r="G3752" s="4">
        <v>9373</v>
      </c>
      <c r="H3752" s="4">
        <v>0</v>
      </c>
      <c r="I3752">
        <f t="shared" si="580"/>
        <v>15344</v>
      </c>
      <c r="J3752">
        <f t="shared" si="581"/>
        <v>0.38914233576642338</v>
      </c>
      <c r="K3752">
        <f t="shared" si="582"/>
        <v>0.61085766423357668</v>
      </c>
      <c r="L3752">
        <f t="shared" si="583"/>
        <v>0</v>
      </c>
      <c r="M3752">
        <f>I3752*Diccionario!$B$36</f>
        <v>34.063980862745098</v>
      </c>
      <c r="N3752">
        <f>M3752*Diccionario!$B$37</f>
        <v>3.440462067137255</v>
      </c>
      <c r="O3752">
        <f>N3752*Diccionario!$B$38</f>
        <v>0.51606931007058821</v>
      </c>
      <c r="P3752">
        <f>O3752*Diccionario!$B$39</f>
        <v>0.46446237906352938</v>
      </c>
      <c r="Q3752">
        <f>P3752*Diccionario!$B$40</f>
        <v>0.18578495162541175</v>
      </c>
      <c r="R3752">
        <f>Q3752*Diccionario!$B$41</f>
        <v>0.12076021855651764</v>
      </c>
      <c r="S3752">
        <f t="shared" si="584"/>
        <v>0.12076021855651764</v>
      </c>
      <c r="T3752">
        <f>I3752*Diccionario!$B$36</f>
        <v>34.063980862745098</v>
      </c>
      <c r="U3752">
        <f>T3752*Diccionario!$B$42</f>
        <v>3.440462067137255</v>
      </c>
      <c r="V3752">
        <f>U3752*Diccionario!$B$43</f>
        <v>2.9243927570666668</v>
      </c>
      <c r="W3752">
        <f>V3752*Diccionario!$B$44</f>
        <v>0.55563462384266671</v>
      </c>
      <c r="X3752">
        <f>W3752*Diccionario!$B$45</f>
        <v>0.21669750329864002</v>
      </c>
      <c r="Y3752">
        <f>X3752*Diccionario!$B$46</f>
        <v>0.19286077793578962</v>
      </c>
      <c r="Z3752">
        <f>Y3752*Diccionario!$B$47</f>
        <v>7.1358487836242157E-2</v>
      </c>
      <c r="AA3752">
        <f>Z3752*Diccionario!$B$48</f>
        <v>7.1358487836242157E-2</v>
      </c>
      <c r="AB3752">
        <f>AA3752*Diccionario!$B$49</f>
        <v>5.3518865877181618E-2</v>
      </c>
      <c r="AC3752">
        <f t="shared" si="585"/>
        <v>5.3518865877181618E-2</v>
      </c>
      <c r="AD3752">
        <f t="shared" si="586"/>
        <v>0.17427908443369927</v>
      </c>
      <c r="AE3752">
        <f t="shared" si="587"/>
        <v>2.9205112737178774E-4</v>
      </c>
      <c r="AF3752" t="e">
        <f ca="1">IF(AD3752="","",_xludf.RANK.EQ(AD3752,$AD$2:$AD$5513,0))</f>
        <v>#NAME?</v>
      </c>
      <c r="AH3752" t="str">
        <f t="shared" si="588"/>
        <v>Media</v>
      </c>
      <c r="AI3752" t="s">
        <v>153</v>
      </c>
      <c r="AJ3752" t="str">
        <f>IFERROR(VLOOKUP(B3752,Maestro_Regionales!$A$2:$B$35,2,FALSE),"Otras zonas")</f>
        <v>Suroccidente</v>
      </c>
      <c r="AK3752" t="str">
        <f t="shared" si="589"/>
        <v>NUEVA EPS | Suroccidente</v>
      </c>
    </row>
    <row r="3753" spans="1:37">
      <c r="A3753" s="4" t="s">
        <v>1556</v>
      </c>
      <c r="B3753" s="4" t="s">
        <v>308</v>
      </c>
      <c r="C3753" s="4" t="s">
        <v>1607</v>
      </c>
      <c r="D3753" s="4" t="s">
        <v>1608</v>
      </c>
      <c r="E3753" s="4" t="s">
        <v>90</v>
      </c>
      <c r="F3753" s="4">
        <v>0</v>
      </c>
      <c r="G3753" s="4">
        <v>0</v>
      </c>
      <c r="H3753" s="4">
        <v>2735</v>
      </c>
      <c r="I3753">
        <f t="shared" si="580"/>
        <v>2735</v>
      </c>
      <c r="J3753">
        <f t="shared" si="581"/>
        <v>0</v>
      </c>
      <c r="K3753">
        <f t="shared" si="582"/>
        <v>0</v>
      </c>
      <c r="L3753">
        <f t="shared" si="583"/>
        <v>1</v>
      </c>
      <c r="M3753">
        <f>I3753*Diccionario!$B$36</f>
        <v>6.0717536274509802</v>
      </c>
      <c r="N3753">
        <f>M3753*Diccionario!$B$37</f>
        <v>0.61324711637254903</v>
      </c>
      <c r="O3753">
        <f>N3753*Diccionario!$B$38</f>
        <v>9.1987067455882351E-2</v>
      </c>
      <c r="P3753">
        <f>O3753*Diccionario!$B$39</f>
        <v>8.278836071029412E-2</v>
      </c>
      <c r="Q3753">
        <f>P3753*Diccionario!$B$40</f>
        <v>3.3115344284117651E-2</v>
      </c>
      <c r="R3753">
        <f>Q3753*Diccionario!$B$41</f>
        <v>2.1524973784676472E-2</v>
      </c>
      <c r="S3753">
        <f t="shared" si="584"/>
        <v>2.1524973784676472E-2</v>
      </c>
      <c r="T3753">
        <f>I3753*Diccionario!$B$36</f>
        <v>6.0717536274509802</v>
      </c>
      <c r="U3753">
        <f>T3753*Diccionario!$B$42</f>
        <v>0.61324711637254903</v>
      </c>
      <c r="V3753">
        <f>U3753*Diccionario!$B$43</f>
        <v>0.52126004891666666</v>
      </c>
      <c r="W3753">
        <f>V3753*Diccionario!$B$44</f>
        <v>9.9039409294166672E-2</v>
      </c>
      <c r="X3753">
        <f>W3753*Diccionario!$B$45</f>
        <v>3.8625369624725001E-2</v>
      </c>
      <c r="Y3753">
        <f>X3753*Diccionario!$B$46</f>
        <v>3.4376578966005253E-2</v>
      </c>
      <c r="Z3753">
        <f>Y3753*Diccionario!$B$47</f>
        <v>1.2719334217421944E-2</v>
      </c>
      <c r="AA3753">
        <f>Z3753*Diccionario!$B$48</f>
        <v>1.2719334217421944E-2</v>
      </c>
      <c r="AB3753">
        <f>AA3753*Diccionario!$B$49</f>
        <v>9.5395006630664587E-3</v>
      </c>
      <c r="AC3753">
        <f t="shared" si="585"/>
        <v>9.5395006630664587E-3</v>
      </c>
      <c r="AD3753">
        <f t="shared" si="586"/>
        <v>3.1064474447742931E-2</v>
      </c>
      <c r="AE3753">
        <f t="shared" si="587"/>
        <v>5.2056819171131357E-5</v>
      </c>
      <c r="AF3753" t="e">
        <f ca="1">IF(AD3753="","",_xludf.RANK.EQ(AD3753,$AD$2:$AD$5513,0))</f>
        <v>#NAME?</v>
      </c>
      <c r="AH3753" t="str">
        <f t="shared" si="588"/>
        <v>Baja</v>
      </c>
      <c r="AI3753" t="s">
        <v>153</v>
      </c>
      <c r="AJ3753" t="str">
        <f>IFERROR(VLOOKUP(B3753,Maestro_Regionales!$A$2:$B$35,2,FALSE),"Otras zonas")</f>
        <v>Suroccidente</v>
      </c>
      <c r="AK3753" t="str">
        <f t="shared" si="589"/>
        <v>REGIMEN DE EXCEPCION | Suroccidente</v>
      </c>
    </row>
    <row r="3754" spans="1:37">
      <c r="A3754" s="4" t="s">
        <v>1556</v>
      </c>
      <c r="B3754" s="4" t="s">
        <v>308</v>
      </c>
      <c r="C3754" s="4" t="s">
        <v>1609</v>
      </c>
      <c r="D3754" s="4" t="s">
        <v>1610</v>
      </c>
      <c r="E3754" s="4" t="s">
        <v>852</v>
      </c>
      <c r="F3754" s="4">
        <v>404</v>
      </c>
      <c r="G3754" s="4">
        <v>12816</v>
      </c>
      <c r="H3754" s="4">
        <v>0</v>
      </c>
      <c r="I3754">
        <f t="shared" si="580"/>
        <v>13220</v>
      </c>
      <c r="J3754">
        <f t="shared" si="581"/>
        <v>3.0559757942511347E-2</v>
      </c>
      <c r="K3754">
        <f t="shared" si="582"/>
        <v>0.96944024205748869</v>
      </c>
      <c r="L3754">
        <f t="shared" si="583"/>
        <v>0</v>
      </c>
      <c r="M3754">
        <f>I3754*Diccionario!$B$36</f>
        <v>29.348659215686272</v>
      </c>
      <c r="N3754">
        <f>M3754*Diccionario!$B$37</f>
        <v>2.9642145807843137</v>
      </c>
      <c r="O3754">
        <f>N3754*Diccionario!$B$38</f>
        <v>0.44463218711764702</v>
      </c>
      <c r="P3754">
        <f>O3754*Diccionario!$B$39</f>
        <v>0.40016896840588234</v>
      </c>
      <c r="Q3754">
        <f>P3754*Diccionario!$B$40</f>
        <v>0.16006758736235294</v>
      </c>
      <c r="R3754">
        <f>Q3754*Diccionario!$B$41</f>
        <v>0.10404393178552941</v>
      </c>
      <c r="S3754">
        <f t="shared" si="584"/>
        <v>0.10404393178552941</v>
      </c>
      <c r="T3754">
        <f>I3754*Diccionario!$B$36</f>
        <v>29.348659215686272</v>
      </c>
      <c r="U3754">
        <f>T3754*Diccionario!$B$42</f>
        <v>2.9642145807843137</v>
      </c>
      <c r="V3754">
        <f>U3754*Diccionario!$B$43</f>
        <v>2.5195823936666666</v>
      </c>
      <c r="W3754">
        <f>V3754*Diccionario!$B$44</f>
        <v>0.47872065479666664</v>
      </c>
      <c r="X3754">
        <f>W3754*Diccionario!$B$45</f>
        <v>0.1867010553707</v>
      </c>
      <c r="Y3754">
        <f>X3754*Diccionario!$B$46</f>
        <v>0.16616393927992301</v>
      </c>
      <c r="Z3754">
        <f>Y3754*Diccionario!$B$47</f>
        <v>6.1480657533571514E-2</v>
      </c>
      <c r="AA3754">
        <f>Z3754*Diccionario!$B$48</f>
        <v>6.1480657533571514E-2</v>
      </c>
      <c r="AB3754">
        <f>AA3754*Diccionario!$B$49</f>
        <v>4.6110493150178636E-2</v>
      </c>
      <c r="AC3754">
        <f t="shared" si="585"/>
        <v>4.6110493150178636E-2</v>
      </c>
      <c r="AD3754">
        <f t="shared" si="586"/>
        <v>0.15015442493570805</v>
      </c>
      <c r="AE3754">
        <f t="shared" si="587"/>
        <v>2.5162382063705904E-4</v>
      </c>
      <c r="AF3754" t="e">
        <f ca="1">IF(AD3754="","",_xludf.RANK.EQ(AD3754,$AD$2:$AD$5513,0))</f>
        <v>#NAME?</v>
      </c>
      <c r="AH3754" t="str">
        <f t="shared" si="588"/>
        <v>Media</v>
      </c>
      <c r="AI3754" t="s">
        <v>153</v>
      </c>
      <c r="AJ3754" t="str">
        <f>IFERROR(VLOOKUP(B3754,Maestro_Regionales!$A$2:$B$35,2,FALSE),"Otras zonas")</f>
        <v>Suroccidente</v>
      </c>
      <c r="AK3754" t="str">
        <f t="shared" si="589"/>
        <v>EMSSANAR EPS | Suroccidente</v>
      </c>
    </row>
    <row r="3755" spans="1:37">
      <c r="A3755" s="4" t="s">
        <v>1556</v>
      </c>
      <c r="B3755" s="4" t="s">
        <v>308</v>
      </c>
      <c r="C3755" s="4" t="s">
        <v>1609</v>
      </c>
      <c r="D3755" s="4" t="s">
        <v>1610</v>
      </c>
      <c r="E3755" s="4" t="s">
        <v>87</v>
      </c>
      <c r="F3755" s="4">
        <v>788</v>
      </c>
      <c r="G3755" s="4">
        <v>650</v>
      </c>
      <c r="H3755" s="4">
        <v>0</v>
      </c>
      <c r="I3755">
        <f t="shared" si="580"/>
        <v>1438</v>
      </c>
      <c r="J3755">
        <f t="shared" si="581"/>
        <v>0.54798331015299029</v>
      </c>
      <c r="K3755">
        <f t="shared" si="582"/>
        <v>0.45201668984700971</v>
      </c>
      <c r="L3755">
        <f t="shared" si="583"/>
        <v>0</v>
      </c>
      <c r="M3755">
        <f>I3755*Diccionario!$B$36</f>
        <v>3.1923881960784311</v>
      </c>
      <c r="N3755">
        <f>M3755*Diccionario!$B$37</f>
        <v>0.32243120780392154</v>
      </c>
      <c r="O3755">
        <f>N3755*Diccionario!$B$38</f>
        <v>4.8364681170588231E-2</v>
      </c>
      <c r="P3755">
        <f>O3755*Diccionario!$B$39</f>
        <v>4.3528213053529406E-2</v>
      </c>
      <c r="Q3755">
        <f>P3755*Diccionario!$B$40</f>
        <v>1.7411285221411762E-2</v>
      </c>
      <c r="R3755">
        <f>Q3755*Diccionario!$B$41</f>
        <v>1.1317335393917646E-2</v>
      </c>
      <c r="S3755">
        <f t="shared" si="584"/>
        <v>1.1317335393917646E-2</v>
      </c>
      <c r="T3755">
        <f>I3755*Diccionario!$B$36</f>
        <v>3.1923881960784311</v>
      </c>
      <c r="U3755">
        <f>T3755*Diccionario!$B$42</f>
        <v>0.32243120780392154</v>
      </c>
      <c r="V3755">
        <f>U3755*Diccionario!$B$43</f>
        <v>0.27406652663333331</v>
      </c>
      <c r="W3755">
        <f>V3755*Diccionario!$B$44</f>
        <v>5.2072640060333332E-2</v>
      </c>
      <c r="X3755">
        <f>W3755*Diccionario!$B$45</f>
        <v>2.0308329623529998E-2</v>
      </c>
      <c r="Y3755">
        <f>X3755*Diccionario!$B$46</f>
        <v>1.8074413364941699E-2</v>
      </c>
      <c r="Z3755">
        <f>Y3755*Diccionario!$B$47</f>
        <v>6.6875329450284283E-3</v>
      </c>
      <c r="AA3755">
        <f>Z3755*Diccionario!$B$48</f>
        <v>6.6875329450284283E-3</v>
      </c>
      <c r="AB3755">
        <f>AA3755*Diccionario!$B$49</f>
        <v>5.0156497087713216E-3</v>
      </c>
      <c r="AC3755">
        <f t="shared" si="585"/>
        <v>5.0156497087713216E-3</v>
      </c>
      <c r="AD3755">
        <f t="shared" si="586"/>
        <v>1.633298510268897E-2</v>
      </c>
      <c r="AE3755">
        <f t="shared" si="587"/>
        <v>2.7370276405150599E-5</v>
      </c>
      <c r="AF3755" t="e">
        <f ca="1">IF(AD3755="","",_xludf.RANK.EQ(AD3755,$AD$2:$AD$5513,0))</f>
        <v>#NAME?</v>
      </c>
      <c r="AH3755" t="str">
        <f t="shared" si="588"/>
        <v>Baja</v>
      </c>
      <c r="AI3755" t="s">
        <v>153</v>
      </c>
      <c r="AJ3755" t="str">
        <f>IFERROR(VLOOKUP(B3755,Maestro_Regionales!$A$2:$B$35,2,FALSE),"Otras zonas")</f>
        <v>Suroccidente</v>
      </c>
      <c r="AK3755" t="str">
        <f t="shared" si="589"/>
        <v>NUEVA EPS | Suroccidente</v>
      </c>
    </row>
    <row r="3756" spans="1:37">
      <c r="A3756" s="4" t="s">
        <v>1556</v>
      </c>
      <c r="B3756" s="4" t="s">
        <v>308</v>
      </c>
      <c r="C3756" s="4" t="s">
        <v>1609</v>
      </c>
      <c r="D3756" s="4" t="s">
        <v>1610</v>
      </c>
      <c r="E3756" s="4" t="s">
        <v>90</v>
      </c>
      <c r="F3756" s="4">
        <v>0</v>
      </c>
      <c r="G3756" s="4">
        <v>0</v>
      </c>
      <c r="H3756" s="4">
        <v>509</v>
      </c>
      <c r="I3756">
        <f t="shared" si="580"/>
        <v>509</v>
      </c>
      <c r="J3756">
        <f t="shared" si="581"/>
        <v>0</v>
      </c>
      <c r="K3756">
        <f t="shared" si="582"/>
        <v>0</v>
      </c>
      <c r="L3756">
        <f t="shared" si="583"/>
        <v>1</v>
      </c>
      <c r="M3756">
        <f>I3756*Diccionario!$B$36</f>
        <v>1.1299899803921567</v>
      </c>
      <c r="N3756">
        <f>M3756*Diccionario!$B$37</f>
        <v>0.11412898801960783</v>
      </c>
      <c r="O3756">
        <f>N3756*Diccionario!$B$38</f>
        <v>1.7119348202941174E-2</v>
      </c>
      <c r="P3756">
        <f>O3756*Diccionario!$B$39</f>
        <v>1.5407413382647056E-2</v>
      </c>
      <c r="Q3756">
        <f>P3756*Diccionario!$B$40</f>
        <v>6.1629653530588229E-3</v>
      </c>
      <c r="R3756">
        <f>Q3756*Diccionario!$B$41</f>
        <v>4.005927479488235E-3</v>
      </c>
      <c r="S3756">
        <f t="shared" si="584"/>
        <v>4.005927479488235E-3</v>
      </c>
      <c r="T3756">
        <f>I3756*Diccionario!$B$36</f>
        <v>1.1299899803921567</v>
      </c>
      <c r="U3756">
        <f>T3756*Diccionario!$B$42</f>
        <v>0.11412898801960783</v>
      </c>
      <c r="V3756">
        <f>U3756*Diccionario!$B$43</f>
        <v>9.700963981666666E-2</v>
      </c>
      <c r="W3756">
        <f>V3756*Diccionario!$B$44</f>
        <v>1.8431831565166666E-2</v>
      </c>
      <c r="X3756">
        <f>W3756*Diccionario!$B$45</f>
        <v>7.1884143104149999E-3</v>
      </c>
      <c r="Y3756">
        <f>X3756*Diccionario!$B$46</f>
        <v>6.3976887362693496E-3</v>
      </c>
      <c r="Z3756">
        <f>Y3756*Diccionario!$B$47</f>
        <v>2.3671448324196595E-3</v>
      </c>
      <c r="AA3756">
        <f>Z3756*Diccionario!$B$48</f>
        <v>2.3671448324196595E-3</v>
      </c>
      <c r="AB3756">
        <f>AA3756*Diccionario!$B$49</f>
        <v>1.7753586243147448E-3</v>
      </c>
      <c r="AC3756">
        <f t="shared" si="585"/>
        <v>1.7753586243147448E-3</v>
      </c>
      <c r="AD3756">
        <f t="shared" si="586"/>
        <v>5.7812861038029802E-3</v>
      </c>
      <c r="AE3756">
        <f t="shared" si="587"/>
        <v>9.6880881016840439E-6</v>
      </c>
      <c r="AF3756" t="e">
        <f ca="1">IF(AD3756="","",_xludf.RANK.EQ(AD3756,$AD$2:$AD$5513,0))</f>
        <v>#NAME?</v>
      </c>
      <c r="AH3756" t="str">
        <f t="shared" si="588"/>
        <v>Baja</v>
      </c>
      <c r="AI3756" t="s">
        <v>153</v>
      </c>
      <c r="AJ3756" t="str">
        <f>IFERROR(VLOOKUP(B3756,Maestro_Regionales!$A$2:$B$35,2,FALSE),"Otras zonas")</f>
        <v>Suroccidente</v>
      </c>
      <c r="AK3756" t="str">
        <f t="shared" si="589"/>
        <v>REGIMEN DE EXCEPCION | Suroccidente</v>
      </c>
    </row>
    <row r="3757" spans="1:37">
      <c r="A3757" s="4" t="s">
        <v>1556</v>
      </c>
      <c r="B3757" s="4" t="s">
        <v>308</v>
      </c>
      <c r="C3757" s="4" t="s">
        <v>1611</v>
      </c>
      <c r="D3757" s="4" t="s">
        <v>1612</v>
      </c>
      <c r="E3757" s="4" t="s">
        <v>852</v>
      </c>
      <c r="F3757" s="4">
        <v>278</v>
      </c>
      <c r="G3757" s="4">
        <v>5297</v>
      </c>
      <c r="H3757" s="4">
        <v>0</v>
      </c>
      <c r="I3757">
        <f t="shared" si="580"/>
        <v>5575</v>
      </c>
      <c r="J3757">
        <f t="shared" si="581"/>
        <v>4.9865470852017937E-2</v>
      </c>
      <c r="K3757">
        <f t="shared" si="582"/>
        <v>0.95013452914798202</v>
      </c>
      <c r="L3757">
        <f t="shared" si="583"/>
        <v>0</v>
      </c>
      <c r="M3757">
        <f>I3757*Diccionario!$B$36</f>
        <v>12.376609313725488</v>
      </c>
      <c r="N3757">
        <f>M3757*Diccionario!$B$37</f>
        <v>1.2500375406862745</v>
      </c>
      <c r="O3757">
        <f>N3757*Diccionario!$B$38</f>
        <v>0.18750563110294116</v>
      </c>
      <c r="P3757">
        <f>O3757*Diccionario!$B$39</f>
        <v>0.16875506799264706</v>
      </c>
      <c r="Q3757">
        <f>P3757*Diccionario!$B$40</f>
        <v>6.750202719705882E-2</v>
      </c>
      <c r="R3757">
        <f>Q3757*Diccionario!$B$41</f>
        <v>4.3876317678088236E-2</v>
      </c>
      <c r="S3757">
        <f t="shared" si="584"/>
        <v>4.3876317678088236E-2</v>
      </c>
      <c r="T3757">
        <f>I3757*Diccionario!$B$36</f>
        <v>12.376609313725488</v>
      </c>
      <c r="U3757">
        <f>T3757*Diccionario!$B$42</f>
        <v>1.2500375406862745</v>
      </c>
      <c r="V3757">
        <f>U3757*Diccionario!$B$43</f>
        <v>1.0625319095833332</v>
      </c>
      <c r="W3757">
        <f>V3757*Diccionario!$B$44</f>
        <v>0.20188106282083332</v>
      </c>
      <c r="X3757">
        <f>W3757*Diccionario!$B$45</f>
        <v>7.873361450012499E-2</v>
      </c>
      <c r="Y3757">
        <f>X3757*Diccionario!$B$46</f>
        <v>7.0072916905111249E-2</v>
      </c>
      <c r="Z3757">
        <f>Y3757*Diccionario!$B$47</f>
        <v>2.5926979254891163E-2</v>
      </c>
      <c r="AA3757">
        <f>Z3757*Diccionario!$B$48</f>
        <v>2.5926979254891163E-2</v>
      </c>
      <c r="AB3757">
        <f>AA3757*Diccionario!$B$49</f>
        <v>1.9445234441168371E-2</v>
      </c>
      <c r="AC3757">
        <f t="shared" si="585"/>
        <v>1.9445234441168371E-2</v>
      </c>
      <c r="AD3757">
        <f t="shared" si="586"/>
        <v>6.3321552119256608E-2</v>
      </c>
      <c r="AE3757">
        <f t="shared" si="587"/>
        <v>1.0611216339270833E-4</v>
      </c>
      <c r="AF3757" t="e">
        <f ca="1">IF(AD3757="","",_xludf.RANK.EQ(AD3757,$AD$2:$AD$5513,0))</f>
        <v>#NAME?</v>
      </c>
      <c r="AH3757" t="str">
        <f t="shared" si="588"/>
        <v>Baja</v>
      </c>
      <c r="AI3757" t="s">
        <v>153</v>
      </c>
      <c r="AJ3757" t="str">
        <f>IFERROR(VLOOKUP(B3757,Maestro_Regionales!$A$2:$B$35,2,FALSE),"Otras zonas")</f>
        <v>Suroccidente</v>
      </c>
      <c r="AK3757" t="str">
        <f t="shared" si="589"/>
        <v>EMSSANAR EPS | Suroccidente</v>
      </c>
    </row>
    <row r="3758" spans="1:37">
      <c r="A3758" s="4" t="s">
        <v>1556</v>
      </c>
      <c r="B3758" s="4" t="s">
        <v>308</v>
      </c>
      <c r="C3758" s="4" t="s">
        <v>1611</v>
      </c>
      <c r="D3758" s="4" t="s">
        <v>1612</v>
      </c>
      <c r="E3758" s="4" t="s">
        <v>86</v>
      </c>
      <c r="F3758" s="4">
        <v>219</v>
      </c>
      <c r="G3758" s="4">
        <v>1612</v>
      </c>
      <c r="H3758" s="4">
        <v>0</v>
      </c>
      <c r="I3758">
        <f t="shared" si="580"/>
        <v>1831</v>
      </c>
      <c r="J3758">
        <f t="shared" si="581"/>
        <v>0.11960677225559803</v>
      </c>
      <c r="K3758">
        <f t="shared" si="582"/>
        <v>0.88039322774440198</v>
      </c>
      <c r="L3758">
        <f t="shared" si="583"/>
        <v>0</v>
      </c>
      <c r="M3758">
        <f>I3758*Diccionario!$B$36</f>
        <v>4.0648559019607839</v>
      </c>
      <c r="N3758">
        <f>M3758*Diccionario!$B$37</f>
        <v>0.4105504460980392</v>
      </c>
      <c r="O3758">
        <f>N3758*Diccionario!$B$38</f>
        <v>6.1582566914705879E-2</v>
      </c>
      <c r="P3758">
        <f>O3758*Diccionario!$B$39</f>
        <v>5.5424310223235289E-2</v>
      </c>
      <c r="Q3758">
        <f>P3758*Diccionario!$B$40</f>
        <v>2.2169724089294116E-2</v>
      </c>
      <c r="R3758">
        <f>Q3758*Diccionario!$B$41</f>
        <v>1.4410320658041176E-2</v>
      </c>
      <c r="S3758">
        <f t="shared" si="584"/>
        <v>1.4410320658041176E-2</v>
      </c>
      <c r="T3758">
        <f>I3758*Diccionario!$B$36</f>
        <v>4.0648559019607839</v>
      </c>
      <c r="U3758">
        <f>T3758*Diccionario!$B$42</f>
        <v>0.4105504460980392</v>
      </c>
      <c r="V3758">
        <f>U3758*Diccionario!$B$43</f>
        <v>0.34896787918333333</v>
      </c>
      <c r="W3758">
        <f>V3758*Diccionario!$B$44</f>
        <v>6.6303897044833332E-2</v>
      </c>
      <c r="X3758">
        <f>W3758*Diccionario!$B$45</f>
        <v>2.5858519847484999E-2</v>
      </c>
      <c r="Y3758">
        <f>X3758*Diccionario!$B$46</f>
        <v>2.3014082664261651E-2</v>
      </c>
      <c r="Z3758">
        <f>Y3758*Diccionario!$B$47</f>
        <v>8.5152105857768112E-3</v>
      </c>
      <c r="AA3758">
        <f>Z3758*Diccionario!$B$48</f>
        <v>8.5152105857768112E-3</v>
      </c>
      <c r="AB3758">
        <f>AA3758*Diccionario!$B$49</f>
        <v>6.3864079393326084E-3</v>
      </c>
      <c r="AC3758">
        <f t="shared" si="585"/>
        <v>6.3864079393326084E-3</v>
      </c>
      <c r="AD3758">
        <f t="shared" si="586"/>
        <v>2.0796728597373783E-2</v>
      </c>
      <c r="AE3758">
        <f t="shared" si="587"/>
        <v>3.4850470165389945E-5</v>
      </c>
      <c r="AF3758" t="e">
        <f ca="1">IF(AD3758="","",_xludf.RANK.EQ(AD3758,$AD$2:$AD$5513,0))</f>
        <v>#NAME?</v>
      </c>
      <c r="AH3758" t="str">
        <f t="shared" si="588"/>
        <v>Baja</v>
      </c>
      <c r="AI3758" t="s">
        <v>153</v>
      </c>
      <c r="AJ3758" t="str">
        <f>IFERROR(VLOOKUP(B3758,Maestro_Regionales!$A$2:$B$35,2,FALSE),"Otras zonas")</f>
        <v>Suroccidente</v>
      </c>
      <c r="AK3758" t="str">
        <f t="shared" si="589"/>
        <v>EPS SANITAS | Suroccidente</v>
      </c>
    </row>
    <row r="3759" spans="1:37">
      <c r="A3759" s="4" t="s">
        <v>1556</v>
      </c>
      <c r="B3759" s="4" t="s">
        <v>308</v>
      </c>
      <c r="C3759" s="4" t="s">
        <v>1611</v>
      </c>
      <c r="D3759" s="4" t="s">
        <v>1612</v>
      </c>
      <c r="E3759" s="4" t="s">
        <v>87</v>
      </c>
      <c r="F3759" s="4">
        <v>145</v>
      </c>
      <c r="G3759" s="4">
        <v>243</v>
      </c>
      <c r="H3759" s="4">
        <v>0</v>
      </c>
      <c r="I3759">
        <f t="shared" si="580"/>
        <v>388</v>
      </c>
      <c r="J3759">
        <f t="shared" si="581"/>
        <v>0.37371134020618557</v>
      </c>
      <c r="K3759">
        <f t="shared" si="582"/>
        <v>0.62628865979381443</v>
      </c>
      <c r="L3759">
        <f t="shared" si="583"/>
        <v>0</v>
      </c>
      <c r="M3759">
        <f>I3759*Diccionario!$B$36</f>
        <v>0.86136760784313715</v>
      </c>
      <c r="N3759">
        <f>M3759*Diccionario!$B$37</f>
        <v>8.6998128392156857E-2</v>
      </c>
      <c r="O3759">
        <f>N3759*Diccionario!$B$38</f>
        <v>1.3049719258823528E-2</v>
      </c>
      <c r="P3759">
        <f>O3759*Diccionario!$B$39</f>
        <v>1.1744747332941176E-2</v>
      </c>
      <c r="Q3759">
        <f>P3759*Diccionario!$B$40</f>
        <v>4.6978989331764708E-3</v>
      </c>
      <c r="R3759">
        <f>Q3759*Diccionario!$B$41</f>
        <v>3.0536343065647063E-3</v>
      </c>
      <c r="S3759">
        <f t="shared" si="584"/>
        <v>3.0536343065647063E-3</v>
      </c>
      <c r="T3759">
        <f>I3759*Diccionario!$B$36</f>
        <v>0.86136760784313715</v>
      </c>
      <c r="U3759">
        <f>T3759*Diccionario!$B$42</f>
        <v>8.6998128392156857E-2</v>
      </c>
      <c r="V3759">
        <f>U3759*Diccionario!$B$43</f>
        <v>7.3948409133333323E-2</v>
      </c>
      <c r="W3759">
        <f>V3759*Diccionario!$B$44</f>
        <v>1.4050197735333331E-2</v>
      </c>
      <c r="X3759">
        <f>W3759*Diccionario!$B$45</f>
        <v>5.4795771167799991E-3</v>
      </c>
      <c r="Y3759">
        <f>X3759*Diccionario!$B$46</f>
        <v>4.8768236339341992E-3</v>
      </c>
      <c r="Z3759">
        <f>Y3759*Diccionario!$B$47</f>
        <v>1.8044247445556537E-3</v>
      </c>
      <c r="AA3759">
        <f>Z3759*Diccionario!$B$48</f>
        <v>1.8044247445556537E-3</v>
      </c>
      <c r="AB3759">
        <f>AA3759*Diccionario!$B$49</f>
        <v>1.3533185584167402E-3</v>
      </c>
      <c r="AC3759">
        <f t="shared" si="585"/>
        <v>1.3533185584167402E-3</v>
      </c>
      <c r="AD3759">
        <f t="shared" si="586"/>
        <v>4.4069528649814463E-3</v>
      </c>
      <c r="AE3759">
        <f t="shared" si="587"/>
        <v>7.3850259006943196E-6</v>
      </c>
      <c r="AF3759" t="e">
        <f ca="1">IF(AD3759="","",_xludf.RANK.EQ(AD3759,$AD$2:$AD$5513,0))</f>
        <v>#NAME?</v>
      </c>
      <c r="AH3759" t="str">
        <f t="shared" si="588"/>
        <v>Baja</v>
      </c>
      <c r="AI3759" t="s">
        <v>153</v>
      </c>
      <c r="AJ3759" t="str">
        <f>IFERROR(VLOOKUP(B3759,Maestro_Regionales!$A$2:$B$35,2,FALSE),"Otras zonas")</f>
        <v>Suroccidente</v>
      </c>
      <c r="AK3759" t="str">
        <f t="shared" si="589"/>
        <v>NUEVA EPS | Suroccidente</v>
      </c>
    </row>
    <row r="3760" spans="1:37">
      <c r="A3760" s="4" t="s">
        <v>1556</v>
      </c>
      <c r="B3760" s="4" t="s">
        <v>308</v>
      </c>
      <c r="C3760" s="4" t="s">
        <v>1611</v>
      </c>
      <c r="D3760" s="4" t="s">
        <v>1612</v>
      </c>
      <c r="E3760" s="4" t="s">
        <v>90</v>
      </c>
      <c r="F3760" s="4">
        <v>0</v>
      </c>
      <c r="G3760" s="4">
        <v>0</v>
      </c>
      <c r="H3760" s="4">
        <v>40</v>
      </c>
      <c r="I3760">
        <f t="shared" si="580"/>
        <v>40</v>
      </c>
      <c r="J3760">
        <f t="shared" si="581"/>
        <v>0</v>
      </c>
      <c r="K3760">
        <f t="shared" si="582"/>
        <v>0</v>
      </c>
      <c r="L3760">
        <f t="shared" si="583"/>
        <v>1</v>
      </c>
      <c r="M3760">
        <f>I3760*Diccionario!$B$36</f>
        <v>8.8800784313725484E-2</v>
      </c>
      <c r="N3760">
        <f>M3760*Diccionario!$B$37</f>
        <v>8.9688792156862752E-3</v>
      </c>
      <c r="O3760">
        <f>N3760*Diccionario!$B$38</f>
        <v>1.3453318823529413E-3</v>
      </c>
      <c r="P3760">
        <f>O3760*Diccionario!$B$39</f>
        <v>1.2107986941176472E-3</v>
      </c>
      <c r="Q3760">
        <f>P3760*Diccionario!$B$40</f>
        <v>4.8431947764705888E-4</v>
      </c>
      <c r="R3760">
        <f>Q3760*Diccionario!$B$41</f>
        <v>3.1480766047058828E-4</v>
      </c>
      <c r="S3760">
        <f t="shared" si="584"/>
        <v>3.1480766047058828E-4</v>
      </c>
      <c r="T3760">
        <f>I3760*Diccionario!$B$36</f>
        <v>8.8800784313725484E-2</v>
      </c>
      <c r="U3760">
        <f>T3760*Diccionario!$B$42</f>
        <v>8.9688792156862752E-3</v>
      </c>
      <c r="V3760">
        <f>U3760*Diccionario!$B$43</f>
        <v>7.6235473333333336E-3</v>
      </c>
      <c r="W3760">
        <f>V3760*Diccionario!$B$44</f>
        <v>1.4484739933333334E-3</v>
      </c>
      <c r="X3760">
        <f>W3760*Diccionario!$B$45</f>
        <v>5.6490485740000004E-4</v>
      </c>
      <c r="Y3760">
        <f>X3760*Diccionario!$B$46</f>
        <v>5.0276532308600008E-4</v>
      </c>
      <c r="Z3760">
        <f>Y3760*Diccionario!$B$47</f>
        <v>1.8602316954182004E-4</v>
      </c>
      <c r="AA3760">
        <f>Z3760*Diccionario!$B$48</f>
        <v>1.8602316954182004E-4</v>
      </c>
      <c r="AB3760">
        <f>AA3760*Diccionario!$B$49</f>
        <v>1.3951737715636503E-4</v>
      </c>
      <c r="AC3760">
        <f t="shared" si="585"/>
        <v>1.3951737715636503E-4</v>
      </c>
      <c r="AD3760">
        <f t="shared" si="586"/>
        <v>4.5432503762695331E-4</v>
      </c>
      <c r="AE3760">
        <f t="shared" si="587"/>
        <v>7.6134287636023932E-7</v>
      </c>
      <c r="AF3760" t="e">
        <f ca="1">IF(AD3760="","",_xludf.RANK.EQ(AD3760,$AD$2:$AD$5513,0))</f>
        <v>#NAME?</v>
      </c>
      <c r="AH3760" t="str">
        <f t="shared" si="588"/>
        <v>Baja</v>
      </c>
      <c r="AI3760" t="s">
        <v>153</v>
      </c>
      <c r="AJ3760" t="str">
        <f>IFERROR(VLOOKUP(B3760,Maestro_Regionales!$A$2:$B$35,2,FALSE),"Otras zonas")</f>
        <v>Suroccidente</v>
      </c>
      <c r="AK3760" t="str">
        <f t="shared" si="589"/>
        <v>REGIMEN DE EXCEPCION | Suroccidente</v>
      </c>
    </row>
    <row r="3761" spans="1:37">
      <c r="A3761" s="4" t="s">
        <v>1556</v>
      </c>
      <c r="B3761" s="4" t="s">
        <v>308</v>
      </c>
      <c r="C3761" s="4" t="s">
        <v>1613</v>
      </c>
      <c r="D3761" s="4" t="s">
        <v>1614</v>
      </c>
      <c r="E3761" s="4" t="s">
        <v>852</v>
      </c>
      <c r="F3761" s="4">
        <v>89</v>
      </c>
      <c r="G3761" s="4">
        <v>3281</v>
      </c>
      <c r="H3761" s="4">
        <v>0</v>
      </c>
      <c r="I3761">
        <f t="shared" si="580"/>
        <v>3370</v>
      </c>
      <c r="J3761">
        <f t="shared" si="581"/>
        <v>2.6409495548961423E-2</v>
      </c>
      <c r="K3761">
        <f t="shared" si="582"/>
        <v>0.97359050445103856</v>
      </c>
      <c r="L3761">
        <f t="shared" si="583"/>
        <v>0</v>
      </c>
      <c r="M3761">
        <f>I3761*Diccionario!$B$36</f>
        <v>7.4814660784313718</v>
      </c>
      <c r="N3761">
        <f>M3761*Diccionario!$B$37</f>
        <v>0.75562807392156861</v>
      </c>
      <c r="O3761">
        <f>N3761*Diccionario!$B$38</f>
        <v>0.11334421108823528</v>
      </c>
      <c r="P3761">
        <f>O3761*Diccionario!$B$39</f>
        <v>0.10200978997941175</v>
      </c>
      <c r="Q3761">
        <f>P3761*Diccionario!$B$40</f>
        <v>4.0803915991764701E-2</v>
      </c>
      <c r="R3761">
        <f>Q3761*Diccionario!$B$41</f>
        <v>2.6522545394647056E-2</v>
      </c>
      <c r="S3761">
        <f t="shared" si="584"/>
        <v>2.6522545394647056E-2</v>
      </c>
      <c r="T3761">
        <f>I3761*Diccionario!$B$36</f>
        <v>7.4814660784313718</v>
      </c>
      <c r="U3761">
        <f>T3761*Diccionario!$B$42</f>
        <v>0.75562807392156861</v>
      </c>
      <c r="V3761">
        <f>U3761*Diccionario!$B$43</f>
        <v>0.64228386283333327</v>
      </c>
      <c r="W3761">
        <f>V3761*Diccionario!$B$44</f>
        <v>0.12203393393833332</v>
      </c>
      <c r="X3761">
        <f>W3761*Diccionario!$B$45</f>
        <v>4.7593234235950001E-2</v>
      </c>
      <c r="Y3761">
        <f>X3761*Diccionario!$B$46</f>
        <v>4.2357978469995498E-2</v>
      </c>
      <c r="Z3761">
        <f>Y3761*Diccionario!$B$47</f>
        <v>1.5672452033898335E-2</v>
      </c>
      <c r="AA3761">
        <f>Z3761*Diccionario!$B$48</f>
        <v>1.5672452033898335E-2</v>
      </c>
      <c r="AB3761">
        <f>AA3761*Diccionario!$B$49</f>
        <v>1.1754339025423752E-2</v>
      </c>
      <c r="AC3761">
        <f t="shared" si="585"/>
        <v>1.1754339025423752E-2</v>
      </c>
      <c r="AD3761">
        <f t="shared" si="586"/>
        <v>3.8276884420070809E-2</v>
      </c>
      <c r="AE3761">
        <f t="shared" si="587"/>
        <v>6.4143137333350149E-5</v>
      </c>
      <c r="AF3761" t="e">
        <f ca="1">IF(AD3761="","",_xludf.RANK.EQ(AD3761,$AD$2:$AD$5513,0))</f>
        <v>#NAME?</v>
      </c>
      <c r="AH3761" t="str">
        <f t="shared" si="588"/>
        <v>Baja</v>
      </c>
      <c r="AI3761" t="s">
        <v>153</v>
      </c>
      <c r="AJ3761" t="str">
        <f>IFERROR(VLOOKUP(B3761,Maestro_Regionales!$A$2:$B$35,2,FALSE),"Otras zonas")</f>
        <v>Suroccidente</v>
      </c>
      <c r="AK3761" t="str">
        <f t="shared" si="589"/>
        <v>EMSSANAR EPS | Suroccidente</v>
      </c>
    </row>
    <row r="3762" spans="1:37">
      <c r="A3762" s="4" t="s">
        <v>1556</v>
      </c>
      <c r="B3762" s="4" t="s">
        <v>308</v>
      </c>
      <c r="C3762" s="4" t="s">
        <v>1613</v>
      </c>
      <c r="D3762" s="4" t="s">
        <v>1614</v>
      </c>
      <c r="E3762" s="4" t="s">
        <v>86</v>
      </c>
      <c r="F3762" s="4">
        <v>113</v>
      </c>
      <c r="G3762" s="4">
        <v>670</v>
      </c>
      <c r="H3762" s="4">
        <v>0</v>
      </c>
      <c r="I3762">
        <f t="shared" si="580"/>
        <v>783</v>
      </c>
      <c r="J3762">
        <f t="shared" si="581"/>
        <v>0.14431673052362706</v>
      </c>
      <c r="K3762">
        <f t="shared" si="582"/>
        <v>0.85568326947637297</v>
      </c>
      <c r="L3762">
        <f t="shared" si="583"/>
        <v>0</v>
      </c>
      <c r="M3762">
        <f>I3762*Diccionario!$B$36</f>
        <v>1.7382753529411763</v>
      </c>
      <c r="N3762">
        <f>M3762*Diccionario!$B$37</f>
        <v>0.17556581064705881</v>
      </c>
      <c r="O3762">
        <f>N3762*Diccionario!$B$38</f>
        <v>2.6334871597058822E-2</v>
      </c>
      <c r="P3762">
        <f>O3762*Diccionario!$B$39</f>
        <v>2.3701384437352941E-2</v>
      </c>
      <c r="Q3762">
        <f>P3762*Diccionario!$B$40</f>
        <v>9.4805537749411764E-3</v>
      </c>
      <c r="R3762">
        <f>Q3762*Diccionario!$B$41</f>
        <v>6.162359953711765E-3</v>
      </c>
      <c r="S3762">
        <f t="shared" si="584"/>
        <v>6.162359953711765E-3</v>
      </c>
      <c r="T3762">
        <f>I3762*Diccionario!$B$36</f>
        <v>1.7382753529411763</v>
      </c>
      <c r="U3762">
        <f>T3762*Diccionario!$B$42</f>
        <v>0.17556581064705881</v>
      </c>
      <c r="V3762">
        <f>U3762*Diccionario!$B$43</f>
        <v>0.14923093904999998</v>
      </c>
      <c r="W3762">
        <f>V3762*Diccionario!$B$44</f>
        <v>2.8353878419499996E-2</v>
      </c>
      <c r="X3762">
        <f>W3762*Diccionario!$B$45</f>
        <v>1.1058012583604998E-2</v>
      </c>
      <c r="Y3762">
        <f>X3762*Diccionario!$B$46</f>
        <v>9.8416311994084481E-3</v>
      </c>
      <c r="Z3762">
        <f>Y3762*Diccionario!$B$47</f>
        <v>3.6414035437811257E-3</v>
      </c>
      <c r="AA3762">
        <f>Z3762*Diccionario!$B$48</f>
        <v>3.6414035437811257E-3</v>
      </c>
      <c r="AB3762">
        <f>AA3762*Diccionario!$B$49</f>
        <v>2.7310526578358443E-3</v>
      </c>
      <c r="AC3762">
        <f t="shared" si="585"/>
        <v>2.7310526578358443E-3</v>
      </c>
      <c r="AD3762">
        <f t="shared" si="586"/>
        <v>8.8934126115476093E-3</v>
      </c>
      <c r="AE3762">
        <f t="shared" si="587"/>
        <v>1.4903286804751682E-5</v>
      </c>
      <c r="AF3762" t="e">
        <f ca="1">IF(AD3762="","",_xludf.RANK.EQ(AD3762,$AD$2:$AD$5513,0))</f>
        <v>#NAME?</v>
      </c>
      <c r="AH3762" t="str">
        <f t="shared" si="588"/>
        <v>Baja</v>
      </c>
      <c r="AI3762" t="s">
        <v>153</v>
      </c>
      <c r="AJ3762" t="str">
        <f>IFERROR(VLOOKUP(B3762,Maestro_Regionales!$A$2:$B$35,2,FALSE),"Otras zonas")</f>
        <v>Suroccidente</v>
      </c>
      <c r="AK3762" t="str">
        <f t="shared" si="589"/>
        <v>EPS SANITAS | Suroccidente</v>
      </c>
    </row>
    <row r="3763" spans="1:37">
      <c r="A3763" s="4" t="s">
        <v>1556</v>
      </c>
      <c r="B3763" s="4" t="s">
        <v>308</v>
      </c>
      <c r="C3763" s="4" t="s">
        <v>1613</v>
      </c>
      <c r="D3763" s="4" t="s">
        <v>1614</v>
      </c>
      <c r="E3763" s="4" t="s">
        <v>87</v>
      </c>
      <c r="F3763" s="4">
        <v>93</v>
      </c>
      <c r="G3763" s="4">
        <v>284</v>
      </c>
      <c r="H3763" s="4">
        <v>0</v>
      </c>
      <c r="I3763">
        <f t="shared" si="580"/>
        <v>377</v>
      </c>
      <c r="J3763">
        <f t="shared" si="581"/>
        <v>0.24668435013262599</v>
      </c>
      <c r="K3763">
        <f t="shared" si="582"/>
        <v>0.75331564986737398</v>
      </c>
      <c r="L3763">
        <f t="shared" si="583"/>
        <v>0</v>
      </c>
      <c r="M3763">
        <f>I3763*Diccionario!$B$36</f>
        <v>0.83694739215686265</v>
      </c>
      <c r="N3763">
        <f>M3763*Diccionario!$B$37</f>
        <v>8.4531686607843132E-2</v>
      </c>
      <c r="O3763">
        <f>N3763*Diccionario!$B$38</f>
        <v>1.267975299117647E-2</v>
      </c>
      <c r="P3763">
        <f>O3763*Diccionario!$B$39</f>
        <v>1.1411777692058823E-2</v>
      </c>
      <c r="Q3763">
        <f>P3763*Diccionario!$B$40</f>
        <v>4.5647110768235293E-3</v>
      </c>
      <c r="R3763">
        <f>Q3763*Diccionario!$B$41</f>
        <v>2.9670621999352939E-3</v>
      </c>
      <c r="S3763">
        <f t="shared" si="584"/>
        <v>2.9670621999352939E-3</v>
      </c>
      <c r="T3763">
        <f>I3763*Diccionario!$B$36</f>
        <v>0.83694739215686265</v>
      </c>
      <c r="U3763">
        <f>T3763*Diccionario!$B$42</f>
        <v>8.4531686607843132E-2</v>
      </c>
      <c r="V3763">
        <f>U3763*Diccionario!$B$43</f>
        <v>7.1851933616666655E-2</v>
      </c>
      <c r="W3763">
        <f>V3763*Diccionario!$B$44</f>
        <v>1.3651867387166665E-2</v>
      </c>
      <c r="X3763">
        <f>W3763*Diccionario!$B$45</f>
        <v>5.3242282809949993E-3</v>
      </c>
      <c r="Y3763">
        <f>X3763*Diccionario!$B$46</f>
        <v>4.7385631700855493E-3</v>
      </c>
      <c r="Z3763">
        <f>Y3763*Diccionario!$B$47</f>
        <v>1.7532683729316531E-3</v>
      </c>
      <c r="AA3763">
        <f>Z3763*Diccionario!$B$48</f>
        <v>1.7532683729316531E-3</v>
      </c>
      <c r="AB3763">
        <f>AA3763*Diccionario!$B$49</f>
        <v>1.3149512796987398E-3</v>
      </c>
      <c r="AC3763">
        <f t="shared" si="585"/>
        <v>1.3149512796987398E-3</v>
      </c>
      <c r="AD3763">
        <f t="shared" si="586"/>
        <v>4.2820134796340333E-3</v>
      </c>
      <c r="AE3763">
        <f t="shared" si="587"/>
        <v>7.1756566096952525E-6</v>
      </c>
      <c r="AF3763" t="e">
        <f ca="1">IF(AD3763="","",_xludf.RANK.EQ(AD3763,$AD$2:$AD$5513,0))</f>
        <v>#NAME?</v>
      </c>
      <c r="AH3763" t="str">
        <f t="shared" si="588"/>
        <v>Baja</v>
      </c>
      <c r="AI3763" t="s">
        <v>153</v>
      </c>
      <c r="AJ3763" t="str">
        <f>IFERROR(VLOOKUP(B3763,Maestro_Regionales!$A$2:$B$35,2,FALSE),"Otras zonas")</f>
        <v>Suroccidente</v>
      </c>
      <c r="AK3763" t="str">
        <f t="shared" si="589"/>
        <v>NUEVA EPS | Suroccidente</v>
      </c>
    </row>
    <row r="3764" spans="1:37">
      <c r="A3764" s="4" t="s">
        <v>1556</v>
      </c>
      <c r="B3764" s="4" t="s">
        <v>308</v>
      </c>
      <c r="C3764" s="4" t="s">
        <v>1613</v>
      </c>
      <c r="D3764" s="4" t="s">
        <v>1614</v>
      </c>
      <c r="E3764" s="4" t="s">
        <v>90</v>
      </c>
      <c r="F3764" s="4">
        <v>0</v>
      </c>
      <c r="G3764" s="4">
        <v>0</v>
      </c>
      <c r="H3764" s="4">
        <v>85</v>
      </c>
      <c r="I3764">
        <f t="shared" si="580"/>
        <v>85</v>
      </c>
      <c r="J3764">
        <f t="shared" si="581"/>
        <v>0</v>
      </c>
      <c r="K3764">
        <f t="shared" si="582"/>
        <v>0</v>
      </c>
      <c r="L3764">
        <f t="shared" si="583"/>
        <v>1</v>
      </c>
      <c r="M3764">
        <f>I3764*Diccionario!$B$36</f>
        <v>0.18870166666666666</v>
      </c>
      <c r="N3764">
        <f>M3764*Diccionario!$B$37</f>
        <v>1.9058868333333333E-2</v>
      </c>
      <c r="O3764">
        <f>N3764*Diccionario!$B$38</f>
        <v>2.85883025E-3</v>
      </c>
      <c r="P3764">
        <f>O3764*Diccionario!$B$39</f>
        <v>2.5729472249999999E-3</v>
      </c>
      <c r="Q3764">
        <f>P3764*Diccionario!$B$40</f>
        <v>1.0291788900000001E-3</v>
      </c>
      <c r="R3764">
        <f>Q3764*Diccionario!$B$41</f>
        <v>6.6896627850000008E-4</v>
      </c>
      <c r="S3764">
        <f t="shared" si="584"/>
        <v>6.6896627850000008E-4</v>
      </c>
      <c r="T3764">
        <f>I3764*Diccionario!$B$36</f>
        <v>0.18870166666666666</v>
      </c>
      <c r="U3764">
        <f>T3764*Diccionario!$B$42</f>
        <v>1.9058868333333333E-2</v>
      </c>
      <c r="V3764">
        <f>U3764*Diccionario!$B$43</f>
        <v>1.6200038083333333E-2</v>
      </c>
      <c r="W3764">
        <f>V3764*Diccionario!$B$44</f>
        <v>3.0780072358333336E-3</v>
      </c>
      <c r="X3764">
        <f>W3764*Diccionario!$B$45</f>
        <v>1.200422821975E-3</v>
      </c>
      <c r="Y3764">
        <f>X3764*Diccionario!$B$46</f>
        <v>1.0683763115577501E-3</v>
      </c>
      <c r="Z3764">
        <f>Y3764*Diccionario!$B$47</f>
        <v>3.952992352763675E-4</v>
      </c>
      <c r="AA3764">
        <f>Z3764*Diccionario!$B$48</f>
        <v>3.952992352763675E-4</v>
      </c>
      <c r="AB3764">
        <f>AA3764*Diccionario!$B$49</f>
        <v>2.9647442645727566E-4</v>
      </c>
      <c r="AC3764">
        <f t="shared" si="585"/>
        <v>2.9647442645727566E-4</v>
      </c>
      <c r="AD3764">
        <f t="shared" si="586"/>
        <v>9.6544070495727574E-4</v>
      </c>
      <c r="AE3764">
        <f t="shared" si="587"/>
        <v>1.6178536122655085E-6</v>
      </c>
      <c r="AF3764" t="e">
        <f ca="1">IF(AD3764="","",_xludf.RANK.EQ(AD3764,$AD$2:$AD$5513,0))</f>
        <v>#NAME?</v>
      </c>
      <c r="AH3764" t="str">
        <f t="shared" si="588"/>
        <v>Baja</v>
      </c>
      <c r="AI3764" t="s">
        <v>153</v>
      </c>
      <c r="AJ3764" t="str">
        <f>IFERROR(VLOOKUP(B3764,Maestro_Regionales!$A$2:$B$35,2,FALSE),"Otras zonas")</f>
        <v>Suroccidente</v>
      </c>
      <c r="AK3764" t="str">
        <f t="shared" si="589"/>
        <v>REGIMEN DE EXCEPCION | Suroccidente</v>
      </c>
    </row>
    <row r="3765" spans="1:37">
      <c r="A3765" s="4" t="s">
        <v>1556</v>
      </c>
      <c r="B3765" s="4" t="s">
        <v>308</v>
      </c>
      <c r="C3765" s="4" t="s">
        <v>1615</v>
      </c>
      <c r="D3765" s="4" t="s">
        <v>1616</v>
      </c>
      <c r="E3765" s="4" t="s">
        <v>95</v>
      </c>
      <c r="F3765" s="4">
        <v>219</v>
      </c>
      <c r="G3765" s="4">
        <v>5276</v>
      </c>
      <c r="H3765" s="4">
        <v>0</v>
      </c>
      <c r="I3765">
        <f t="shared" si="580"/>
        <v>5495</v>
      </c>
      <c r="J3765">
        <f t="shared" si="581"/>
        <v>3.9854413102820743E-2</v>
      </c>
      <c r="K3765">
        <f t="shared" si="582"/>
        <v>0.96014558689717922</v>
      </c>
      <c r="L3765">
        <f t="shared" si="583"/>
        <v>0</v>
      </c>
      <c r="M3765">
        <f>I3765*Diccionario!$B$36</f>
        <v>12.199007745098038</v>
      </c>
      <c r="N3765">
        <f>M3765*Diccionario!$B$37</f>
        <v>1.232099782254902</v>
      </c>
      <c r="O3765">
        <f>N3765*Diccionario!$B$38</f>
        <v>0.1848149673382353</v>
      </c>
      <c r="P3765">
        <f>O3765*Diccionario!$B$39</f>
        <v>0.16633347060441178</v>
      </c>
      <c r="Q3765">
        <f>P3765*Diccionario!$B$40</f>
        <v>6.6533388241764718E-2</v>
      </c>
      <c r="R3765">
        <f>Q3765*Diccionario!$B$41</f>
        <v>4.3246702357147067E-2</v>
      </c>
      <c r="S3765">
        <f t="shared" si="584"/>
        <v>4.3246702357147067E-2</v>
      </c>
      <c r="T3765">
        <f>I3765*Diccionario!$B$36</f>
        <v>12.199007745098038</v>
      </c>
      <c r="U3765">
        <f>T3765*Diccionario!$B$42</f>
        <v>1.232099782254902</v>
      </c>
      <c r="V3765">
        <f>U3765*Diccionario!$B$43</f>
        <v>1.0472848149166667</v>
      </c>
      <c r="W3765">
        <f>V3765*Diccionario!$B$44</f>
        <v>0.19898411483416667</v>
      </c>
      <c r="X3765">
        <f>W3765*Diccionario!$B$45</f>
        <v>7.7603804785324998E-2</v>
      </c>
      <c r="Y3765">
        <f>X3765*Diccionario!$B$46</f>
        <v>6.9067386258939253E-2</v>
      </c>
      <c r="Z3765">
        <f>Y3765*Diccionario!$B$47</f>
        <v>2.5554932915807523E-2</v>
      </c>
      <c r="AA3765">
        <f>Z3765*Diccionario!$B$48</f>
        <v>2.5554932915807523E-2</v>
      </c>
      <c r="AB3765">
        <f>AA3765*Diccionario!$B$49</f>
        <v>1.9166199686855644E-2</v>
      </c>
      <c r="AC3765">
        <f t="shared" si="585"/>
        <v>1.9166199686855644E-2</v>
      </c>
      <c r="AD3765">
        <f t="shared" si="586"/>
        <v>6.241290204400271E-2</v>
      </c>
      <c r="AE3765">
        <f t="shared" si="587"/>
        <v>1.0458947763998788E-4</v>
      </c>
      <c r="AF3765" t="e">
        <f ca="1">IF(AD3765="","",_xludf.RANK.EQ(AD3765,$AD$2:$AD$5513,0))</f>
        <v>#NAME?</v>
      </c>
      <c r="AH3765" t="str">
        <f t="shared" si="588"/>
        <v>Baja</v>
      </c>
      <c r="AI3765" t="s">
        <v>153</v>
      </c>
      <c r="AJ3765" t="str">
        <f>IFERROR(VLOOKUP(B3765,Maestro_Regionales!$A$2:$B$35,2,FALSE),"Otras zonas")</f>
        <v>Suroccidente</v>
      </c>
      <c r="AK3765" t="str">
        <f t="shared" si="589"/>
        <v>ASMETSALUD EPS | Suroccidente</v>
      </c>
    </row>
    <row r="3766" spans="1:37">
      <c r="A3766" s="4" t="s">
        <v>1556</v>
      </c>
      <c r="B3766" s="4" t="s">
        <v>308</v>
      </c>
      <c r="C3766" s="4" t="s">
        <v>1615</v>
      </c>
      <c r="D3766" s="4" t="s">
        <v>1616</v>
      </c>
      <c r="E3766" s="4" t="s">
        <v>90</v>
      </c>
      <c r="F3766" s="4">
        <v>0</v>
      </c>
      <c r="G3766" s="4">
        <v>0</v>
      </c>
      <c r="H3766" s="4">
        <v>254</v>
      </c>
      <c r="I3766">
        <f t="shared" si="580"/>
        <v>254</v>
      </c>
      <c r="J3766">
        <f t="shared" si="581"/>
        <v>0</v>
      </c>
      <c r="K3766">
        <f t="shared" si="582"/>
        <v>0</v>
      </c>
      <c r="L3766">
        <f t="shared" si="583"/>
        <v>1</v>
      </c>
      <c r="M3766">
        <f>I3766*Diccionario!$B$36</f>
        <v>0.56388498039215684</v>
      </c>
      <c r="N3766">
        <f>M3766*Diccionario!$B$37</f>
        <v>5.6952383019607845E-2</v>
      </c>
      <c r="O3766">
        <f>N3766*Diccionario!$B$38</f>
        <v>8.5428574529411768E-3</v>
      </c>
      <c r="P3766">
        <f>O3766*Diccionario!$B$39</f>
        <v>7.688571707647059E-3</v>
      </c>
      <c r="Q3766">
        <f>P3766*Diccionario!$B$40</f>
        <v>3.0754286830588238E-3</v>
      </c>
      <c r="R3766">
        <f>Q3766*Diccionario!$B$41</f>
        <v>1.9990286439882355E-3</v>
      </c>
      <c r="S3766">
        <f t="shared" si="584"/>
        <v>1.9990286439882355E-3</v>
      </c>
      <c r="T3766">
        <f>I3766*Diccionario!$B$36</f>
        <v>0.56388498039215684</v>
      </c>
      <c r="U3766">
        <f>T3766*Diccionario!$B$42</f>
        <v>5.6952383019607845E-2</v>
      </c>
      <c r="V3766">
        <f>U3766*Diccionario!$B$43</f>
        <v>4.8409525566666667E-2</v>
      </c>
      <c r="W3766">
        <f>V3766*Diccionario!$B$44</f>
        <v>9.1978098576666664E-3</v>
      </c>
      <c r="X3766">
        <f>W3766*Diccionario!$B$45</f>
        <v>3.58714584449E-3</v>
      </c>
      <c r="Y3766">
        <f>X3766*Diccionario!$B$46</f>
        <v>3.1925598015961E-3</v>
      </c>
      <c r="Z3766">
        <f>Y3766*Diccionario!$B$47</f>
        <v>1.1812471265905569E-3</v>
      </c>
      <c r="AA3766">
        <f>Z3766*Diccionario!$B$48</f>
        <v>1.1812471265905569E-3</v>
      </c>
      <c r="AB3766">
        <f>AA3766*Diccionario!$B$49</f>
        <v>8.8593534494291767E-4</v>
      </c>
      <c r="AC3766">
        <f t="shared" si="585"/>
        <v>8.8593534494291767E-4</v>
      </c>
      <c r="AD3766">
        <f t="shared" si="586"/>
        <v>2.8849639889311531E-3</v>
      </c>
      <c r="AE3766">
        <f t="shared" si="587"/>
        <v>4.8345272648875184E-6</v>
      </c>
      <c r="AF3766" t="e">
        <f ca="1">IF(AD3766="","",_xludf.RANK.EQ(AD3766,$AD$2:$AD$5513,0))</f>
        <v>#NAME?</v>
      </c>
      <c r="AH3766" t="str">
        <f t="shared" si="588"/>
        <v>Baja</v>
      </c>
      <c r="AI3766" t="s">
        <v>153</v>
      </c>
      <c r="AJ3766" t="str">
        <f>IFERROR(VLOOKUP(B3766,Maestro_Regionales!$A$2:$B$35,2,FALSE),"Otras zonas")</f>
        <v>Suroccidente</v>
      </c>
      <c r="AK3766" t="str">
        <f t="shared" si="589"/>
        <v>REGIMEN DE EXCEPCION | Suroccidente</v>
      </c>
    </row>
    <row r="3767" spans="1:37">
      <c r="A3767" s="4" t="s">
        <v>1556</v>
      </c>
      <c r="B3767" s="4" t="s">
        <v>308</v>
      </c>
      <c r="C3767" s="4" t="s">
        <v>1615</v>
      </c>
      <c r="D3767" s="4" t="s">
        <v>1616</v>
      </c>
      <c r="E3767" s="4" t="s">
        <v>87</v>
      </c>
      <c r="F3767" s="4">
        <v>80</v>
      </c>
      <c r="G3767" s="4">
        <v>75</v>
      </c>
      <c r="H3767" s="4">
        <v>0</v>
      </c>
      <c r="I3767">
        <f t="shared" si="580"/>
        <v>155</v>
      </c>
      <c r="J3767">
        <f t="shared" si="581"/>
        <v>0.5161290322580645</v>
      </c>
      <c r="K3767">
        <f t="shared" si="582"/>
        <v>0.4838709677419355</v>
      </c>
      <c r="L3767">
        <f t="shared" si="583"/>
        <v>0</v>
      </c>
      <c r="M3767">
        <f>I3767*Diccionario!$B$36</f>
        <v>0.34410303921568625</v>
      </c>
      <c r="N3767">
        <f>M3767*Diccionario!$B$37</f>
        <v>3.4754406960784315E-2</v>
      </c>
      <c r="O3767">
        <f>N3767*Diccionario!$B$38</f>
        <v>5.213161044117647E-3</v>
      </c>
      <c r="P3767">
        <f>O3767*Diccionario!$B$39</f>
        <v>4.6918449397058823E-3</v>
      </c>
      <c r="Q3767">
        <f>P3767*Diccionario!$B$40</f>
        <v>1.8767379758823531E-3</v>
      </c>
      <c r="R3767">
        <f>Q3767*Diccionario!$B$41</f>
        <v>1.2198796843235296E-3</v>
      </c>
      <c r="S3767">
        <f t="shared" si="584"/>
        <v>1.2198796843235296E-3</v>
      </c>
      <c r="T3767">
        <f>I3767*Diccionario!$B$36</f>
        <v>0.34410303921568625</v>
      </c>
      <c r="U3767">
        <f>T3767*Diccionario!$B$42</f>
        <v>3.4754406960784315E-2</v>
      </c>
      <c r="V3767">
        <f>U3767*Diccionario!$B$43</f>
        <v>2.9541245916666667E-2</v>
      </c>
      <c r="W3767">
        <f>V3767*Diccionario!$B$44</f>
        <v>5.6128367241666671E-3</v>
      </c>
      <c r="X3767">
        <f>W3767*Diccionario!$B$45</f>
        <v>2.1890063224250002E-3</v>
      </c>
      <c r="Y3767">
        <f>X3767*Diccionario!$B$46</f>
        <v>1.9482156269582502E-3</v>
      </c>
      <c r="Z3767">
        <f>Y3767*Diccionario!$B$47</f>
        <v>7.2083978197455252E-4</v>
      </c>
      <c r="AA3767">
        <f>Z3767*Diccionario!$B$48</f>
        <v>7.2083978197455252E-4</v>
      </c>
      <c r="AB3767">
        <f>AA3767*Diccionario!$B$49</f>
        <v>5.4062983648091442E-4</v>
      </c>
      <c r="AC3767">
        <f t="shared" si="585"/>
        <v>5.4062983648091442E-4</v>
      </c>
      <c r="AD3767">
        <f t="shared" si="586"/>
        <v>1.760509520804444E-3</v>
      </c>
      <c r="AE3767">
        <f t="shared" si="587"/>
        <v>2.9502036458959272E-6</v>
      </c>
      <c r="AF3767" t="e">
        <f ca="1">IF(AD3767="","",_xludf.RANK.EQ(AD3767,$AD$2:$AD$5513,0))</f>
        <v>#NAME?</v>
      </c>
      <c r="AH3767" t="str">
        <f t="shared" si="588"/>
        <v>Baja</v>
      </c>
      <c r="AI3767" t="s">
        <v>153</v>
      </c>
      <c r="AJ3767" t="str">
        <f>IFERROR(VLOOKUP(B3767,Maestro_Regionales!$A$2:$B$35,2,FALSE),"Otras zonas")</f>
        <v>Suroccidente</v>
      </c>
      <c r="AK3767" t="str">
        <f t="shared" si="589"/>
        <v>NUEVA EPS | Suroccidente</v>
      </c>
    </row>
    <row r="3768" spans="1:37">
      <c r="A3768" s="4" t="s">
        <v>1556</v>
      </c>
      <c r="B3768" s="4" t="s">
        <v>308</v>
      </c>
      <c r="C3768" s="4" t="s">
        <v>1617</v>
      </c>
      <c r="D3768" s="4" t="s">
        <v>294</v>
      </c>
      <c r="E3768" s="4" t="s">
        <v>852</v>
      </c>
      <c r="F3768" s="4">
        <v>467</v>
      </c>
      <c r="G3768" s="4">
        <v>9419</v>
      </c>
      <c r="H3768" s="4">
        <v>0</v>
      </c>
      <c r="I3768">
        <f t="shared" si="580"/>
        <v>9886</v>
      </c>
      <c r="J3768">
        <f t="shared" si="581"/>
        <v>4.723851911794457E-2</v>
      </c>
      <c r="K3768">
        <f t="shared" si="582"/>
        <v>0.95276148088205548</v>
      </c>
      <c r="L3768">
        <f t="shared" si="583"/>
        <v>0</v>
      </c>
      <c r="M3768">
        <f>I3768*Diccionario!$B$36</f>
        <v>21.947113843137252</v>
      </c>
      <c r="N3768">
        <f>M3768*Diccionario!$B$37</f>
        <v>2.2166584981568627</v>
      </c>
      <c r="O3768">
        <f>N3768*Diccionario!$B$38</f>
        <v>0.3324987747235294</v>
      </c>
      <c r="P3768">
        <f>O3768*Diccionario!$B$39</f>
        <v>0.29924889725117648</v>
      </c>
      <c r="Q3768">
        <f>P3768*Diccionario!$B$40</f>
        <v>0.1196995589004706</v>
      </c>
      <c r="R3768">
        <f>Q3768*Diccionario!$B$41</f>
        <v>7.7804713285305888E-2</v>
      </c>
      <c r="S3768">
        <f t="shared" si="584"/>
        <v>7.7804713285305888E-2</v>
      </c>
      <c r="T3768">
        <f>I3768*Diccionario!$B$36</f>
        <v>21.947113843137252</v>
      </c>
      <c r="U3768">
        <f>T3768*Diccionario!$B$42</f>
        <v>2.2166584981568627</v>
      </c>
      <c r="V3768">
        <f>U3768*Diccionario!$B$43</f>
        <v>1.8841597234333332</v>
      </c>
      <c r="W3768">
        <f>V3768*Diccionario!$B$44</f>
        <v>0.35799034745233332</v>
      </c>
      <c r="X3768">
        <f>W3768*Diccionario!$B$45</f>
        <v>0.13961623550641</v>
      </c>
      <c r="Y3768">
        <f>X3768*Diccionario!$B$46</f>
        <v>0.12425844960070491</v>
      </c>
      <c r="Z3768">
        <f>Y3768*Diccionario!$B$47</f>
        <v>4.5975626352260816E-2</v>
      </c>
      <c r="AA3768">
        <f>Z3768*Diccionario!$B$48</f>
        <v>4.5975626352260816E-2</v>
      </c>
      <c r="AB3768">
        <f>AA3768*Diccionario!$B$49</f>
        <v>3.4481719764195611E-2</v>
      </c>
      <c r="AC3768">
        <f t="shared" si="585"/>
        <v>3.4481719764195611E-2</v>
      </c>
      <c r="AD3768">
        <f t="shared" si="586"/>
        <v>0.11228643304950151</v>
      </c>
      <c r="AE3768">
        <f t="shared" si="587"/>
        <v>1.8816589189243313E-4</v>
      </c>
      <c r="AF3768" t="e">
        <f ca="1">IF(AD3768="","",_xludf.RANK.EQ(AD3768,$AD$2:$AD$5513,0))</f>
        <v>#NAME?</v>
      </c>
      <c r="AH3768" t="str">
        <f t="shared" si="588"/>
        <v>Baja</v>
      </c>
      <c r="AI3768" t="s">
        <v>153</v>
      </c>
      <c r="AJ3768" t="str">
        <f>IFERROR(VLOOKUP(B3768,Maestro_Regionales!$A$2:$B$35,2,FALSE),"Otras zonas")</f>
        <v>Suroccidente</v>
      </c>
      <c r="AK3768" t="str">
        <f t="shared" si="589"/>
        <v>EMSSANAR EPS | Suroccidente</v>
      </c>
    </row>
    <row r="3769" spans="1:37">
      <c r="A3769" s="4" t="s">
        <v>1556</v>
      </c>
      <c r="B3769" s="4" t="s">
        <v>308</v>
      </c>
      <c r="C3769" s="4" t="s">
        <v>1617</v>
      </c>
      <c r="D3769" s="4" t="s">
        <v>294</v>
      </c>
      <c r="E3769" s="4" t="s">
        <v>87</v>
      </c>
      <c r="F3769" s="4">
        <v>3014</v>
      </c>
      <c r="G3769" s="4">
        <v>5646</v>
      </c>
      <c r="H3769" s="4">
        <v>0</v>
      </c>
      <c r="I3769">
        <f t="shared" si="580"/>
        <v>8660</v>
      </c>
      <c r="J3769">
        <f t="shared" si="581"/>
        <v>0.34803695150115471</v>
      </c>
      <c r="K3769">
        <f t="shared" si="582"/>
        <v>0.65196304849884523</v>
      </c>
      <c r="L3769">
        <f t="shared" si="583"/>
        <v>0</v>
      </c>
      <c r="M3769">
        <f>I3769*Diccionario!$B$36</f>
        <v>19.225369803921566</v>
      </c>
      <c r="N3769">
        <f>M3769*Diccionario!$B$37</f>
        <v>1.9417623501960783</v>
      </c>
      <c r="O3769">
        <f>N3769*Diccionario!$B$38</f>
        <v>0.29126435252941174</v>
      </c>
      <c r="P3769">
        <f>O3769*Diccionario!$B$39</f>
        <v>0.26213791727647057</v>
      </c>
      <c r="Q3769">
        <f>P3769*Diccionario!$B$40</f>
        <v>0.10485516691058823</v>
      </c>
      <c r="R3769">
        <f>Q3769*Diccionario!$B$41</f>
        <v>6.8155858491882354E-2</v>
      </c>
      <c r="S3769">
        <f t="shared" si="584"/>
        <v>6.8155858491882354E-2</v>
      </c>
      <c r="T3769">
        <f>I3769*Diccionario!$B$36</f>
        <v>19.225369803921566</v>
      </c>
      <c r="U3769">
        <f>T3769*Diccionario!$B$42</f>
        <v>1.9417623501960783</v>
      </c>
      <c r="V3769">
        <f>U3769*Diccionario!$B$43</f>
        <v>1.6504979976666665</v>
      </c>
      <c r="W3769">
        <f>V3769*Diccionario!$B$44</f>
        <v>0.31359461955666662</v>
      </c>
      <c r="X3769">
        <f>W3769*Diccionario!$B$45</f>
        <v>0.12230190162709999</v>
      </c>
      <c r="Y3769">
        <f>X3769*Diccionario!$B$46</f>
        <v>0.108848692448119</v>
      </c>
      <c r="Z3769">
        <f>Y3769*Diccionario!$B$47</f>
        <v>4.0274016205804029E-2</v>
      </c>
      <c r="AA3769">
        <f>Z3769*Diccionario!$B$48</f>
        <v>4.0274016205804029E-2</v>
      </c>
      <c r="AB3769">
        <f>AA3769*Diccionario!$B$49</f>
        <v>3.020551215435302E-2</v>
      </c>
      <c r="AC3769">
        <f t="shared" si="585"/>
        <v>3.020551215435302E-2</v>
      </c>
      <c r="AD3769">
        <f t="shared" si="586"/>
        <v>9.8361370646235374E-2</v>
      </c>
      <c r="AE3769">
        <f t="shared" si="587"/>
        <v>1.6483073273199179E-4</v>
      </c>
      <c r="AF3769" t="e">
        <f ca="1">IF(AD3769="","",_xludf.RANK.EQ(AD3769,$AD$2:$AD$5513,0))</f>
        <v>#NAME?</v>
      </c>
      <c r="AH3769" t="str">
        <f t="shared" si="588"/>
        <v>Baja</v>
      </c>
      <c r="AI3769" t="s">
        <v>153</v>
      </c>
      <c r="AJ3769" t="str">
        <f>IFERROR(VLOOKUP(B3769,Maestro_Regionales!$A$2:$B$35,2,FALSE),"Otras zonas")</f>
        <v>Suroccidente</v>
      </c>
      <c r="AK3769" t="str">
        <f t="shared" si="589"/>
        <v>NUEVA EPS | Suroccidente</v>
      </c>
    </row>
    <row r="3770" spans="1:37">
      <c r="A3770" s="4" t="s">
        <v>1556</v>
      </c>
      <c r="B3770" s="4" t="s">
        <v>308</v>
      </c>
      <c r="C3770" s="4" t="s">
        <v>1617</v>
      </c>
      <c r="D3770" s="4" t="s">
        <v>294</v>
      </c>
      <c r="E3770" s="4" t="s">
        <v>417</v>
      </c>
      <c r="F3770" s="4">
        <v>324</v>
      </c>
      <c r="G3770" s="4">
        <v>4999</v>
      </c>
      <c r="H3770" s="4">
        <v>0</v>
      </c>
      <c r="I3770">
        <f t="shared" si="580"/>
        <v>5323</v>
      </c>
      <c r="J3770">
        <f t="shared" si="581"/>
        <v>6.0867931617508926E-2</v>
      </c>
      <c r="K3770">
        <f t="shared" si="582"/>
        <v>0.93913206838249108</v>
      </c>
      <c r="L3770">
        <f t="shared" si="583"/>
        <v>0</v>
      </c>
      <c r="M3770">
        <f>I3770*Diccionario!$B$36</f>
        <v>11.817164372549019</v>
      </c>
      <c r="N3770">
        <f>M3770*Diccionario!$B$37</f>
        <v>1.1935336016274509</v>
      </c>
      <c r="O3770">
        <f>N3770*Diccionario!$B$38</f>
        <v>0.17903004024411764</v>
      </c>
      <c r="P3770">
        <f>O3770*Diccionario!$B$39</f>
        <v>0.16112703621970589</v>
      </c>
      <c r="Q3770">
        <f>P3770*Diccionario!$B$40</f>
        <v>6.4450814487882355E-2</v>
      </c>
      <c r="R3770">
        <f>Q3770*Diccionario!$B$41</f>
        <v>4.1893029417123535E-2</v>
      </c>
      <c r="S3770">
        <f t="shared" si="584"/>
        <v>4.1893029417123535E-2</v>
      </c>
      <c r="T3770">
        <f>I3770*Diccionario!$B$36</f>
        <v>11.817164372549019</v>
      </c>
      <c r="U3770">
        <f>T3770*Diccionario!$B$42</f>
        <v>1.1935336016274509</v>
      </c>
      <c r="V3770">
        <f>U3770*Diccionario!$B$43</f>
        <v>1.0145035613833333</v>
      </c>
      <c r="W3770">
        <f>V3770*Diccionario!$B$44</f>
        <v>0.19275567666283333</v>
      </c>
      <c r="X3770">
        <f>W3770*Diccionario!$B$45</f>
        <v>7.5174713898504997E-2</v>
      </c>
      <c r="Y3770">
        <f>X3770*Diccionario!$B$46</f>
        <v>6.6905495369669443E-2</v>
      </c>
      <c r="Z3770">
        <f>Y3770*Diccionario!$B$47</f>
        <v>2.4755033286777695E-2</v>
      </c>
      <c r="AA3770">
        <f>Z3770*Diccionario!$B$48</f>
        <v>2.4755033286777695E-2</v>
      </c>
      <c r="AB3770">
        <f>AA3770*Diccionario!$B$49</f>
        <v>1.8566274965083271E-2</v>
      </c>
      <c r="AC3770">
        <f t="shared" si="585"/>
        <v>1.8566274965083271E-2</v>
      </c>
      <c r="AD3770">
        <f t="shared" si="586"/>
        <v>6.0459304382206806E-2</v>
      </c>
      <c r="AE3770">
        <f t="shared" si="587"/>
        <v>1.0131570327163883E-4</v>
      </c>
      <c r="AF3770" t="e">
        <f ca="1">IF(AD3770="","",_xludf.RANK.EQ(AD3770,$AD$2:$AD$5513,0))</f>
        <v>#NAME?</v>
      </c>
      <c r="AH3770" t="str">
        <f t="shared" si="588"/>
        <v>Baja</v>
      </c>
      <c r="AI3770" t="s">
        <v>153</v>
      </c>
      <c r="AJ3770" t="str">
        <f>IFERROR(VLOOKUP(B3770,Maestro_Regionales!$A$2:$B$35,2,FALSE),"Otras zonas")</f>
        <v>Suroccidente</v>
      </c>
      <c r="AK3770" t="str">
        <f t="shared" si="589"/>
        <v>MALLAMAS EPSI | Suroccidente</v>
      </c>
    </row>
    <row r="3771" spans="1:37">
      <c r="A3771" s="4" t="s">
        <v>1556</v>
      </c>
      <c r="B3771" s="4" t="s">
        <v>308</v>
      </c>
      <c r="C3771" s="4" t="s">
        <v>1617</v>
      </c>
      <c r="D3771" s="4" t="s">
        <v>294</v>
      </c>
      <c r="E3771" s="4" t="s">
        <v>95</v>
      </c>
      <c r="F3771" s="4">
        <v>221</v>
      </c>
      <c r="G3771" s="4">
        <v>4515</v>
      </c>
      <c r="H3771" s="4">
        <v>0</v>
      </c>
      <c r="I3771">
        <f t="shared" si="580"/>
        <v>4736</v>
      </c>
      <c r="J3771">
        <f t="shared" si="581"/>
        <v>4.666385135135135E-2</v>
      </c>
      <c r="K3771">
        <f t="shared" si="582"/>
        <v>0.95333614864864868</v>
      </c>
      <c r="L3771">
        <f t="shared" si="583"/>
        <v>0</v>
      </c>
      <c r="M3771">
        <f>I3771*Diccionario!$B$36</f>
        <v>10.514012862745098</v>
      </c>
      <c r="N3771">
        <f>M3771*Diccionario!$B$37</f>
        <v>1.0619152991372549</v>
      </c>
      <c r="O3771">
        <f>N3771*Diccionario!$B$38</f>
        <v>0.15928729487058824</v>
      </c>
      <c r="P3771">
        <f>O3771*Diccionario!$B$39</f>
        <v>0.14335856538352942</v>
      </c>
      <c r="Q3771">
        <f>P3771*Diccionario!$B$40</f>
        <v>5.7343426153411772E-2</v>
      </c>
      <c r="R3771">
        <f>Q3771*Diccionario!$B$41</f>
        <v>3.7273226999717655E-2</v>
      </c>
      <c r="S3771">
        <f t="shared" si="584"/>
        <v>3.7273226999717655E-2</v>
      </c>
      <c r="T3771">
        <f>I3771*Diccionario!$B$36</f>
        <v>10.514012862745098</v>
      </c>
      <c r="U3771">
        <f>T3771*Diccionario!$B$42</f>
        <v>1.0619152991372549</v>
      </c>
      <c r="V3771">
        <f>U3771*Diccionario!$B$43</f>
        <v>0.90262800426666667</v>
      </c>
      <c r="W3771">
        <f>V3771*Diccionario!$B$44</f>
        <v>0.17149932081066668</v>
      </c>
      <c r="X3771">
        <f>W3771*Diccionario!$B$45</f>
        <v>6.6884735116160013E-2</v>
      </c>
      <c r="Y3771">
        <f>X3771*Diccionario!$B$46</f>
        <v>5.9527414253382413E-2</v>
      </c>
      <c r="Z3771">
        <f>Y3771*Diccionario!$B$47</f>
        <v>2.2025143273751494E-2</v>
      </c>
      <c r="AA3771">
        <f>Z3771*Diccionario!$B$48</f>
        <v>2.2025143273751494E-2</v>
      </c>
      <c r="AB3771">
        <f>AA3771*Diccionario!$B$49</f>
        <v>1.6518857455313622E-2</v>
      </c>
      <c r="AC3771">
        <f t="shared" si="585"/>
        <v>1.6518857455313622E-2</v>
      </c>
      <c r="AD3771">
        <f t="shared" si="586"/>
        <v>5.379208445503128E-2</v>
      </c>
      <c r="AE3771">
        <f t="shared" si="587"/>
        <v>9.014299656105234E-5</v>
      </c>
      <c r="AF3771" t="e">
        <f ca="1">IF(AD3771="","",_xludf.RANK.EQ(AD3771,$AD$2:$AD$5513,0))</f>
        <v>#NAME?</v>
      </c>
      <c r="AH3771" t="str">
        <f t="shared" si="588"/>
        <v>Baja</v>
      </c>
      <c r="AI3771" t="s">
        <v>153</v>
      </c>
      <c r="AJ3771" t="str">
        <f>IFERROR(VLOOKUP(B3771,Maestro_Regionales!$A$2:$B$35,2,FALSE),"Otras zonas")</f>
        <v>Suroccidente</v>
      </c>
      <c r="AK3771" t="str">
        <f t="shared" si="589"/>
        <v>ASMETSALUD EPS | Suroccidente</v>
      </c>
    </row>
    <row r="3772" spans="1:37">
      <c r="A3772" s="4" t="s">
        <v>1556</v>
      </c>
      <c r="B3772" s="4" t="s">
        <v>308</v>
      </c>
      <c r="C3772" s="4" t="s">
        <v>1617</v>
      </c>
      <c r="D3772" s="4" t="s">
        <v>294</v>
      </c>
      <c r="E3772" s="4" t="s">
        <v>86</v>
      </c>
      <c r="F3772" s="4">
        <v>412</v>
      </c>
      <c r="G3772" s="4">
        <v>2589</v>
      </c>
      <c r="H3772" s="4">
        <v>0</v>
      </c>
      <c r="I3772">
        <f t="shared" si="580"/>
        <v>3001</v>
      </c>
      <c r="J3772">
        <f t="shared" si="581"/>
        <v>0.13728757080973009</v>
      </c>
      <c r="K3772">
        <f t="shared" si="582"/>
        <v>0.86271242919026991</v>
      </c>
      <c r="L3772">
        <f t="shared" si="583"/>
        <v>0</v>
      </c>
      <c r="M3772">
        <f>I3772*Diccionario!$B$36</f>
        <v>6.6622788431372548</v>
      </c>
      <c r="N3772">
        <f>M3772*Diccionario!$B$37</f>
        <v>0.67289016315686279</v>
      </c>
      <c r="O3772">
        <f>N3772*Diccionario!$B$38</f>
        <v>0.10093352447352942</v>
      </c>
      <c r="P3772">
        <f>O3772*Diccionario!$B$39</f>
        <v>9.0840172026176474E-2</v>
      </c>
      <c r="Q3772">
        <f>P3772*Diccionario!$B$40</f>
        <v>3.6336068810470593E-2</v>
      </c>
      <c r="R3772">
        <f>Q3772*Diccionario!$B$41</f>
        <v>2.3618444726805885E-2</v>
      </c>
      <c r="S3772">
        <f t="shared" si="584"/>
        <v>2.3618444726805885E-2</v>
      </c>
      <c r="T3772">
        <f>I3772*Diccionario!$B$36</f>
        <v>6.6622788431372548</v>
      </c>
      <c r="U3772">
        <f>T3772*Diccionario!$B$42</f>
        <v>0.67289016315686279</v>
      </c>
      <c r="V3772">
        <f>U3772*Diccionario!$B$43</f>
        <v>0.57195663868333335</v>
      </c>
      <c r="W3772">
        <f>V3772*Diccionario!$B$44</f>
        <v>0.10867176134983333</v>
      </c>
      <c r="X3772">
        <f>W3772*Diccionario!$B$45</f>
        <v>4.2381986926435002E-2</v>
      </c>
      <c r="Y3772">
        <f>X3772*Diccionario!$B$46</f>
        <v>3.7719968364527151E-2</v>
      </c>
      <c r="Z3772">
        <f>Y3772*Diccionario!$B$47</f>
        <v>1.3956388294875046E-2</v>
      </c>
      <c r="AA3772">
        <f>Z3772*Diccionario!$B$48</f>
        <v>1.3956388294875046E-2</v>
      </c>
      <c r="AB3772">
        <f>AA3772*Diccionario!$B$49</f>
        <v>1.0467291221156284E-2</v>
      </c>
      <c r="AC3772">
        <f t="shared" si="585"/>
        <v>1.0467291221156284E-2</v>
      </c>
      <c r="AD3772">
        <f t="shared" si="586"/>
        <v>3.4085735947962173E-2</v>
      </c>
      <c r="AE3772">
        <f t="shared" si="587"/>
        <v>5.7119749298926955E-5</v>
      </c>
      <c r="AF3772" t="e">
        <f ca="1">IF(AD3772="","",_xludf.RANK.EQ(AD3772,$AD$2:$AD$5513,0))</f>
        <v>#NAME?</v>
      </c>
      <c r="AH3772" t="str">
        <f t="shared" si="588"/>
        <v>Baja</v>
      </c>
      <c r="AI3772" t="s">
        <v>153</v>
      </c>
      <c r="AJ3772" t="str">
        <f>IFERROR(VLOOKUP(B3772,Maestro_Regionales!$A$2:$B$35,2,FALSE),"Otras zonas")</f>
        <v>Suroccidente</v>
      </c>
      <c r="AK3772" t="str">
        <f t="shared" si="589"/>
        <v>EPS SANITAS | Suroccidente</v>
      </c>
    </row>
    <row r="3773" spans="1:37">
      <c r="A3773" s="4" t="s">
        <v>1556</v>
      </c>
      <c r="B3773" s="4" t="s">
        <v>308</v>
      </c>
      <c r="C3773" s="4" t="s">
        <v>1617</v>
      </c>
      <c r="D3773" s="4" t="s">
        <v>294</v>
      </c>
      <c r="E3773" s="4" t="s">
        <v>90</v>
      </c>
      <c r="F3773" s="4">
        <v>0</v>
      </c>
      <c r="G3773" s="4">
        <v>0</v>
      </c>
      <c r="H3773" s="4">
        <v>678</v>
      </c>
      <c r="I3773">
        <f t="shared" si="580"/>
        <v>678</v>
      </c>
      <c r="J3773">
        <f t="shared" si="581"/>
        <v>0</v>
      </c>
      <c r="K3773">
        <f t="shared" si="582"/>
        <v>0</v>
      </c>
      <c r="L3773">
        <f t="shared" si="583"/>
        <v>1</v>
      </c>
      <c r="M3773">
        <f>I3773*Diccionario!$B$36</f>
        <v>1.505173294117647</v>
      </c>
      <c r="N3773">
        <f>M3773*Diccionario!$B$37</f>
        <v>0.15202250270588236</v>
      </c>
      <c r="O3773">
        <f>N3773*Diccionario!$B$38</f>
        <v>2.2803375405882353E-2</v>
      </c>
      <c r="P3773">
        <f>O3773*Diccionario!$B$39</f>
        <v>2.0523037865294119E-2</v>
      </c>
      <c r="Q3773">
        <f>P3773*Diccionario!$B$40</f>
        <v>8.2092151461176481E-3</v>
      </c>
      <c r="R3773">
        <f>Q3773*Diccionario!$B$41</f>
        <v>5.3359898449764718E-3</v>
      </c>
      <c r="S3773">
        <f t="shared" si="584"/>
        <v>5.3359898449764718E-3</v>
      </c>
      <c r="T3773">
        <f>I3773*Diccionario!$B$36</f>
        <v>1.505173294117647</v>
      </c>
      <c r="U3773">
        <f>T3773*Diccionario!$B$42</f>
        <v>0.15202250270588236</v>
      </c>
      <c r="V3773">
        <f>U3773*Diccionario!$B$43</f>
        <v>0.12921912729999999</v>
      </c>
      <c r="W3773">
        <f>V3773*Diccionario!$B$44</f>
        <v>2.4551634186999998E-2</v>
      </c>
      <c r="X3773">
        <f>W3773*Diccionario!$B$45</f>
        <v>9.5751373329299987E-3</v>
      </c>
      <c r="Y3773">
        <f>X3773*Diccionario!$B$46</f>
        <v>8.5218722263076998E-3</v>
      </c>
      <c r="Z3773">
        <f>Y3773*Diccionario!$B$47</f>
        <v>3.153092723733849E-3</v>
      </c>
      <c r="AA3773">
        <f>Z3773*Diccionario!$B$48</f>
        <v>3.153092723733849E-3</v>
      </c>
      <c r="AB3773">
        <f>AA3773*Diccionario!$B$49</f>
        <v>2.3648195428003869E-3</v>
      </c>
      <c r="AC3773">
        <f t="shared" si="585"/>
        <v>2.3648195428003869E-3</v>
      </c>
      <c r="AD3773">
        <f t="shared" si="586"/>
        <v>7.7008093877768587E-3</v>
      </c>
      <c r="AE3773">
        <f t="shared" si="587"/>
        <v>1.2904761754306056E-5</v>
      </c>
      <c r="AF3773" t="e">
        <f ca="1">IF(AD3773="","",_xludf.RANK.EQ(AD3773,$AD$2:$AD$5513,0))</f>
        <v>#NAME?</v>
      </c>
      <c r="AH3773" t="str">
        <f t="shared" si="588"/>
        <v>Baja</v>
      </c>
      <c r="AI3773" t="s">
        <v>153</v>
      </c>
      <c r="AJ3773" t="str">
        <f>IFERROR(VLOOKUP(B3773,Maestro_Regionales!$A$2:$B$35,2,FALSE),"Otras zonas")</f>
        <v>Suroccidente</v>
      </c>
      <c r="AK3773" t="str">
        <f t="shared" si="589"/>
        <v>REGIMEN DE EXCEPCION | Suroccidente</v>
      </c>
    </row>
    <row r="3774" spans="1:37">
      <c r="A3774" s="4" t="s">
        <v>1556</v>
      </c>
      <c r="B3774" s="4" t="s">
        <v>308</v>
      </c>
      <c r="C3774" s="4" t="s">
        <v>1618</v>
      </c>
      <c r="D3774" s="4" t="s">
        <v>1619</v>
      </c>
      <c r="E3774" s="4" t="s">
        <v>95</v>
      </c>
      <c r="F3774" s="4">
        <v>233</v>
      </c>
      <c r="G3774" s="4">
        <v>8386</v>
      </c>
      <c r="H3774" s="4">
        <v>0</v>
      </c>
      <c r="I3774">
        <f t="shared" si="580"/>
        <v>8619</v>
      </c>
      <c r="J3774">
        <f t="shared" si="581"/>
        <v>2.7033298526511196E-2</v>
      </c>
      <c r="K3774">
        <f t="shared" si="582"/>
        <v>0.97296670147348885</v>
      </c>
      <c r="L3774">
        <f t="shared" si="583"/>
        <v>0</v>
      </c>
      <c r="M3774">
        <f>I3774*Diccionario!$B$36</f>
        <v>19.134349</v>
      </c>
      <c r="N3774">
        <f>M3774*Diccionario!$B$37</f>
        <v>1.9325692490000002</v>
      </c>
      <c r="O3774">
        <f>N3774*Diccionario!$B$38</f>
        <v>0.28988538735000002</v>
      </c>
      <c r="P3774">
        <f>O3774*Diccionario!$B$39</f>
        <v>0.26089684861500001</v>
      </c>
      <c r="Q3774">
        <f>P3774*Diccionario!$B$40</f>
        <v>0.10435873944600001</v>
      </c>
      <c r="R3774">
        <f>Q3774*Diccionario!$B$41</f>
        <v>6.7833180639900001E-2</v>
      </c>
      <c r="S3774">
        <f t="shared" si="584"/>
        <v>6.7833180639900001E-2</v>
      </c>
      <c r="T3774">
        <f>I3774*Diccionario!$B$36</f>
        <v>19.134349</v>
      </c>
      <c r="U3774">
        <f>T3774*Diccionario!$B$42</f>
        <v>1.9325692490000002</v>
      </c>
      <c r="V3774">
        <f>U3774*Diccionario!$B$43</f>
        <v>1.6426838616500001</v>
      </c>
      <c r="W3774">
        <f>V3774*Diccionario!$B$44</f>
        <v>0.31210993371350004</v>
      </c>
      <c r="X3774">
        <f>W3774*Diccionario!$B$45</f>
        <v>0.12172287414826502</v>
      </c>
      <c r="Y3774">
        <f>X3774*Diccionario!$B$46</f>
        <v>0.10833335799195587</v>
      </c>
      <c r="Z3774">
        <f>Y3774*Diccionario!$B$47</f>
        <v>4.008334245702367E-2</v>
      </c>
      <c r="AA3774">
        <f>Z3774*Diccionario!$B$48</f>
        <v>4.008334245702367E-2</v>
      </c>
      <c r="AB3774">
        <f>AA3774*Diccionario!$B$49</f>
        <v>3.0062506842767754E-2</v>
      </c>
      <c r="AC3774">
        <f t="shared" si="585"/>
        <v>3.0062506842767754E-2</v>
      </c>
      <c r="AD3774">
        <f t="shared" si="586"/>
        <v>9.7895687482667748E-2</v>
      </c>
      <c r="AE3774">
        <f t="shared" si="587"/>
        <v>1.6405035628372253E-4</v>
      </c>
      <c r="AF3774" t="e">
        <f ca="1">IF(AD3774="","",_xludf.RANK.EQ(AD3774,$AD$2:$AD$5513,0))</f>
        <v>#NAME?</v>
      </c>
      <c r="AH3774" t="str">
        <f t="shared" si="588"/>
        <v>Baja</v>
      </c>
      <c r="AI3774" t="s">
        <v>153</v>
      </c>
      <c r="AJ3774" t="str">
        <f>IFERROR(VLOOKUP(B3774,Maestro_Regionales!$A$2:$B$35,2,FALSE),"Otras zonas")</f>
        <v>Suroccidente</v>
      </c>
      <c r="AK3774" t="str">
        <f t="shared" si="589"/>
        <v>ASMETSALUD EPS | Suroccidente</v>
      </c>
    </row>
    <row r="3775" spans="1:37">
      <c r="A3775" s="4" t="s">
        <v>1556</v>
      </c>
      <c r="B3775" s="4" t="s">
        <v>308</v>
      </c>
      <c r="C3775" s="4" t="s">
        <v>1618</v>
      </c>
      <c r="D3775" s="4" t="s">
        <v>1619</v>
      </c>
      <c r="E3775" s="4" t="s">
        <v>90</v>
      </c>
      <c r="F3775" s="4">
        <v>0</v>
      </c>
      <c r="G3775" s="4">
        <v>0</v>
      </c>
      <c r="H3775" s="4">
        <v>202</v>
      </c>
      <c r="I3775">
        <f t="shared" si="580"/>
        <v>202</v>
      </c>
      <c r="J3775">
        <f t="shared" si="581"/>
        <v>0</v>
      </c>
      <c r="K3775">
        <f t="shared" si="582"/>
        <v>0</v>
      </c>
      <c r="L3775">
        <f t="shared" si="583"/>
        <v>1</v>
      </c>
      <c r="M3775">
        <f>I3775*Diccionario!$B$36</f>
        <v>0.4484439607843137</v>
      </c>
      <c r="N3775">
        <f>M3775*Diccionario!$B$37</f>
        <v>4.5292840039215687E-2</v>
      </c>
      <c r="O3775">
        <f>N3775*Diccionario!$B$38</f>
        <v>6.7939260058823532E-3</v>
      </c>
      <c r="P3775">
        <f>O3775*Diccionario!$B$39</f>
        <v>6.1145334052941178E-3</v>
      </c>
      <c r="Q3775">
        <f>P3775*Diccionario!$B$40</f>
        <v>2.4458133621176473E-3</v>
      </c>
      <c r="R3775">
        <f>Q3775*Diccionario!$B$41</f>
        <v>1.5897786853764709E-3</v>
      </c>
      <c r="S3775">
        <f t="shared" si="584"/>
        <v>1.5897786853764709E-3</v>
      </c>
      <c r="T3775">
        <f>I3775*Diccionario!$B$36</f>
        <v>0.4484439607843137</v>
      </c>
      <c r="U3775">
        <f>T3775*Diccionario!$B$42</f>
        <v>4.5292840039215687E-2</v>
      </c>
      <c r="V3775">
        <f>U3775*Diccionario!$B$43</f>
        <v>3.8498914033333331E-2</v>
      </c>
      <c r="W3775">
        <f>V3775*Diccionario!$B$44</f>
        <v>7.3147936663333331E-3</v>
      </c>
      <c r="X3775">
        <f>W3775*Diccionario!$B$45</f>
        <v>2.8527695298700001E-3</v>
      </c>
      <c r="Y3775">
        <f>X3775*Diccionario!$B$46</f>
        <v>2.5389648815843002E-3</v>
      </c>
      <c r="Z3775">
        <f>Y3775*Diccionario!$B$47</f>
        <v>9.3941700618619111E-4</v>
      </c>
      <c r="AA3775">
        <f>Z3775*Diccionario!$B$48</f>
        <v>9.3941700618619111E-4</v>
      </c>
      <c r="AB3775">
        <f>AA3775*Diccionario!$B$49</f>
        <v>7.0456275463964336E-4</v>
      </c>
      <c r="AC3775">
        <f t="shared" si="585"/>
        <v>7.0456275463964336E-4</v>
      </c>
      <c r="AD3775">
        <f t="shared" si="586"/>
        <v>2.2943414400161143E-3</v>
      </c>
      <c r="AE3775">
        <f t="shared" si="587"/>
        <v>3.8447815256192088E-6</v>
      </c>
      <c r="AF3775" t="e">
        <f ca="1">IF(AD3775="","",_xludf.RANK.EQ(AD3775,$AD$2:$AD$5513,0))</f>
        <v>#NAME?</v>
      </c>
      <c r="AH3775" t="str">
        <f t="shared" si="588"/>
        <v>Baja</v>
      </c>
      <c r="AI3775" t="s">
        <v>153</v>
      </c>
      <c r="AJ3775" t="str">
        <f>IFERROR(VLOOKUP(B3775,Maestro_Regionales!$A$2:$B$35,2,FALSE),"Otras zonas")</f>
        <v>Suroccidente</v>
      </c>
      <c r="AK3775" t="str">
        <f t="shared" si="589"/>
        <v>REGIMEN DE EXCEPCION | Suroccidente</v>
      </c>
    </row>
    <row r="3776" spans="1:37">
      <c r="A3776" s="4" t="s">
        <v>1556</v>
      </c>
      <c r="B3776" s="4" t="s">
        <v>308</v>
      </c>
      <c r="C3776" s="4" t="s">
        <v>1618</v>
      </c>
      <c r="D3776" s="4" t="s">
        <v>1619</v>
      </c>
      <c r="E3776" s="4" t="s">
        <v>87</v>
      </c>
      <c r="F3776" s="4">
        <v>47</v>
      </c>
      <c r="G3776" s="4">
        <v>122</v>
      </c>
      <c r="H3776" s="4">
        <v>0</v>
      </c>
      <c r="I3776">
        <f t="shared" si="580"/>
        <v>169</v>
      </c>
      <c r="J3776">
        <f t="shared" si="581"/>
        <v>0.27810650887573962</v>
      </c>
      <c r="K3776">
        <f t="shared" si="582"/>
        <v>0.72189349112426038</v>
      </c>
      <c r="L3776">
        <f t="shared" si="583"/>
        <v>0</v>
      </c>
      <c r="M3776">
        <f>I3776*Diccionario!$B$36</f>
        <v>0.37518331372549019</v>
      </c>
      <c r="N3776">
        <f>M3776*Diccionario!$B$37</f>
        <v>3.7893514686274513E-2</v>
      </c>
      <c r="O3776">
        <f>N3776*Diccionario!$B$38</f>
        <v>5.6840272029411764E-3</v>
      </c>
      <c r="P3776">
        <f>O3776*Diccionario!$B$39</f>
        <v>5.1156244826470586E-3</v>
      </c>
      <c r="Q3776">
        <f>P3776*Diccionario!$B$40</f>
        <v>2.0462497930588235E-3</v>
      </c>
      <c r="R3776">
        <f>Q3776*Diccionario!$B$41</f>
        <v>1.3300623654882353E-3</v>
      </c>
      <c r="S3776">
        <f t="shared" si="584"/>
        <v>1.3300623654882353E-3</v>
      </c>
      <c r="T3776">
        <f>I3776*Diccionario!$B$36</f>
        <v>0.37518331372549019</v>
      </c>
      <c r="U3776">
        <f>T3776*Diccionario!$B$42</f>
        <v>3.7893514686274513E-2</v>
      </c>
      <c r="V3776">
        <f>U3776*Diccionario!$B$43</f>
        <v>3.2209487483333334E-2</v>
      </c>
      <c r="W3776">
        <f>V3776*Diccionario!$B$44</f>
        <v>6.1198026218333337E-3</v>
      </c>
      <c r="X3776">
        <f>W3776*Diccionario!$B$45</f>
        <v>2.3867230225150002E-3</v>
      </c>
      <c r="Y3776">
        <f>X3776*Diccionario!$B$46</f>
        <v>2.1241834900383501E-3</v>
      </c>
      <c r="Z3776">
        <f>Y3776*Diccionario!$B$47</f>
        <v>7.859478913141895E-4</v>
      </c>
      <c r="AA3776">
        <f>Z3776*Diccionario!$B$48</f>
        <v>7.859478913141895E-4</v>
      </c>
      <c r="AB3776">
        <f>AA3776*Diccionario!$B$49</f>
        <v>5.8946091848564213E-4</v>
      </c>
      <c r="AC3776">
        <f t="shared" si="585"/>
        <v>5.8946091848564213E-4</v>
      </c>
      <c r="AD3776">
        <f t="shared" si="586"/>
        <v>1.9195232839738774E-3</v>
      </c>
      <c r="AE3776">
        <f t="shared" si="587"/>
        <v>3.2166736526220104E-6</v>
      </c>
      <c r="AF3776" t="e">
        <f ca="1">IF(AD3776="","",_xludf.RANK.EQ(AD3776,$AD$2:$AD$5513,0))</f>
        <v>#NAME?</v>
      </c>
      <c r="AH3776" t="str">
        <f t="shared" si="588"/>
        <v>Baja</v>
      </c>
      <c r="AI3776" t="s">
        <v>153</v>
      </c>
      <c r="AJ3776" t="str">
        <f>IFERROR(VLOOKUP(B3776,Maestro_Regionales!$A$2:$B$35,2,FALSE),"Otras zonas")</f>
        <v>Suroccidente</v>
      </c>
      <c r="AK3776" t="str">
        <f t="shared" si="589"/>
        <v>NUEVA EPS | Suroccidente</v>
      </c>
    </row>
    <row r="3777" spans="1:37">
      <c r="A3777" s="4" t="s">
        <v>1556</v>
      </c>
      <c r="B3777" s="4" t="s">
        <v>308</v>
      </c>
      <c r="C3777" s="4" t="s">
        <v>1618</v>
      </c>
      <c r="D3777" s="4" t="s">
        <v>1619</v>
      </c>
      <c r="E3777" s="4" t="s">
        <v>86</v>
      </c>
      <c r="F3777" s="4">
        <v>0</v>
      </c>
      <c r="G3777" s="4">
        <v>1</v>
      </c>
      <c r="H3777" s="4">
        <v>0</v>
      </c>
      <c r="I3777">
        <f t="shared" si="580"/>
        <v>1</v>
      </c>
      <c r="J3777">
        <f t="shared" si="581"/>
        <v>0</v>
      </c>
      <c r="K3777">
        <f t="shared" si="582"/>
        <v>1</v>
      </c>
      <c r="L3777">
        <f t="shared" si="583"/>
        <v>0</v>
      </c>
      <c r="M3777">
        <f>I3777*Diccionario!$B$36</f>
        <v>2.2200196078431371E-3</v>
      </c>
      <c r="N3777">
        <f>M3777*Diccionario!$B$37</f>
        <v>2.2422198039215687E-4</v>
      </c>
      <c r="O3777">
        <f>N3777*Diccionario!$B$38</f>
        <v>3.3633297058823532E-5</v>
      </c>
      <c r="P3777">
        <f>O3777*Diccionario!$B$39</f>
        <v>3.026996735294118E-5</v>
      </c>
      <c r="Q3777">
        <f>P3777*Diccionario!$B$40</f>
        <v>1.2107986941176473E-5</v>
      </c>
      <c r="R3777">
        <f>Q3777*Diccionario!$B$41</f>
        <v>7.870191511764708E-6</v>
      </c>
      <c r="S3777">
        <f t="shared" si="584"/>
        <v>7.870191511764708E-6</v>
      </c>
      <c r="T3777">
        <f>I3777*Diccionario!$B$36</f>
        <v>2.2200196078431371E-3</v>
      </c>
      <c r="U3777">
        <f>T3777*Diccionario!$B$42</f>
        <v>2.2422198039215687E-4</v>
      </c>
      <c r="V3777">
        <f>U3777*Diccionario!$B$43</f>
        <v>1.9058868333333333E-4</v>
      </c>
      <c r="W3777">
        <f>V3777*Diccionario!$B$44</f>
        <v>3.6211849833333333E-5</v>
      </c>
      <c r="X3777">
        <f>W3777*Diccionario!$B$45</f>
        <v>1.4122621435000001E-5</v>
      </c>
      <c r="Y3777">
        <f>X3777*Diccionario!$B$46</f>
        <v>1.256913307715E-5</v>
      </c>
      <c r="Z3777">
        <f>Y3777*Diccionario!$B$47</f>
        <v>4.6505792385454997E-6</v>
      </c>
      <c r="AA3777">
        <f>Z3777*Diccionario!$B$48</f>
        <v>4.6505792385454997E-6</v>
      </c>
      <c r="AB3777">
        <f>AA3777*Diccionario!$B$49</f>
        <v>3.4879344289091247E-6</v>
      </c>
      <c r="AC3777">
        <f t="shared" si="585"/>
        <v>3.4879344289091247E-6</v>
      </c>
      <c r="AD3777">
        <f t="shared" si="586"/>
        <v>1.1358125940673833E-5</v>
      </c>
      <c r="AE3777">
        <f t="shared" si="587"/>
        <v>1.9033571909005983E-8</v>
      </c>
      <c r="AF3777" t="e">
        <f ca="1">IF(AD3777="","",_xludf.RANK.EQ(AD3777,$AD$2:$AD$5513,0))</f>
        <v>#NAME?</v>
      </c>
      <c r="AH3777" t="str">
        <f t="shared" si="588"/>
        <v>Baja</v>
      </c>
      <c r="AI3777" t="s">
        <v>153</v>
      </c>
      <c r="AJ3777" t="str">
        <f>IFERROR(VLOOKUP(B3777,Maestro_Regionales!$A$2:$B$35,2,FALSE),"Otras zonas")</f>
        <v>Suroccidente</v>
      </c>
      <c r="AK3777" t="str">
        <f t="shared" si="589"/>
        <v>EPS SANITAS | Suroccidente</v>
      </c>
    </row>
    <row r="3778" spans="1:37">
      <c r="A3778" s="4" t="s">
        <v>1556</v>
      </c>
      <c r="B3778" s="4" t="s">
        <v>308</v>
      </c>
      <c r="C3778" s="4" t="s">
        <v>1620</v>
      </c>
      <c r="D3778" s="4" t="s">
        <v>1621</v>
      </c>
      <c r="E3778" s="4" t="s">
        <v>852</v>
      </c>
      <c r="F3778" s="4">
        <v>143</v>
      </c>
      <c r="G3778" s="4">
        <v>5662</v>
      </c>
      <c r="H3778" s="4">
        <v>0</v>
      </c>
      <c r="I3778">
        <f t="shared" ref="I3778:I3841" si="590">SUM(F3778:H3778)</f>
        <v>5805</v>
      </c>
      <c r="J3778">
        <f t="shared" ref="J3778:J3841" si="591">IFERROR(F3778/I3778,0)</f>
        <v>2.463393626184324E-2</v>
      </c>
      <c r="K3778">
        <f t="shared" ref="K3778:K3841" si="592">IFERROR(G3778/I3778,0)</f>
        <v>0.97536606373815671</v>
      </c>
      <c r="L3778">
        <f t="shared" ref="L3778:L3841" si="593">IFERROR(H3778/I3778,0)</f>
        <v>0</v>
      </c>
      <c r="M3778">
        <f>I3778*Diccionario!$B$36</f>
        <v>12.887213823529411</v>
      </c>
      <c r="N3778">
        <f>M3778*Diccionario!$B$37</f>
        <v>1.3016085961764705</v>
      </c>
      <c r="O3778">
        <f>N3778*Diccionario!$B$38</f>
        <v>0.19524128942647057</v>
      </c>
      <c r="P3778">
        <f>O3778*Diccionario!$B$39</f>
        <v>0.17571716048382352</v>
      </c>
      <c r="Q3778">
        <f>P3778*Diccionario!$B$40</f>
        <v>7.0286864193529405E-2</v>
      </c>
      <c r="R3778">
        <f>Q3778*Diccionario!$B$41</f>
        <v>4.5686461725794117E-2</v>
      </c>
      <c r="S3778">
        <f t="shared" ref="S3778:S3841" si="594">R3778</f>
        <v>4.5686461725794117E-2</v>
      </c>
      <c r="T3778">
        <f>I3778*Diccionario!$B$36</f>
        <v>12.887213823529411</v>
      </c>
      <c r="U3778">
        <f>T3778*Diccionario!$B$42</f>
        <v>1.3016085961764705</v>
      </c>
      <c r="V3778">
        <f>U3778*Diccionario!$B$43</f>
        <v>1.1063673067499999</v>
      </c>
      <c r="W3778">
        <f>V3778*Diccionario!$B$44</f>
        <v>0.2102097882825</v>
      </c>
      <c r="X3778">
        <f>W3778*Diccionario!$B$45</f>
        <v>8.1981817430175005E-2</v>
      </c>
      <c r="Y3778">
        <f>X3778*Diccionario!$B$46</f>
        <v>7.2963817512855758E-2</v>
      </c>
      <c r="Z3778">
        <f>Y3778*Diccionario!$B$47</f>
        <v>2.699661247975663E-2</v>
      </c>
      <c r="AA3778">
        <f>Z3778*Diccionario!$B$48</f>
        <v>2.699661247975663E-2</v>
      </c>
      <c r="AB3778">
        <f>AA3778*Diccionario!$B$49</f>
        <v>2.0247459359817473E-2</v>
      </c>
      <c r="AC3778">
        <f t="shared" ref="AC3778:AC3841" si="595">AB3778</f>
        <v>2.0247459359817473E-2</v>
      </c>
      <c r="AD3778">
        <f t="shared" ref="AD3778:AD3841" si="596">S3778+AC3778</f>
        <v>6.5933921085611594E-2</v>
      </c>
      <c r="AE3778">
        <f t="shared" ref="AE3778:AE3841" si="597">IFERROR(AD3778/SUM($AD$2:$AD$5513),0)</f>
        <v>1.1048988493177972E-4</v>
      </c>
      <c r="AF3778" t="e">
        <f ca="1">IF(AD3778="","",_xludf.RANK.EQ(AD3778,$AD$2:$AD$5513,0))</f>
        <v>#NAME?</v>
      </c>
      <c r="AH3778" t="str">
        <f t="shared" ref="AH3778:AH3841" si="598">IF(SUM($AD$2:$AD$5513)=0,"",IF((SUMIF($AD$2:$AD$5513,"&gt;"&amp;$AD3778,$AD$2:$AD$5513)+$AD3778)/SUM($AD$2:$AD$5513)&lt;=40%,"Alta",IF((SUMIF($AD$2:$AD$5513,"&gt;"&amp;$AD3778,$AD$2:$AD$5513)+$AD3778)/SUM($AD$2:$AD$5513)&lt;=80%,"Media","Baja")))</f>
        <v>Baja</v>
      </c>
      <c r="AI3778" t="s">
        <v>153</v>
      </c>
      <c r="AJ3778" t="str">
        <f>IFERROR(VLOOKUP(B3778,Maestro_Regionales!$A$2:$B$35,2,FALSE),"Otras zonas")</f>
        <v>Suroccidente</v>
      </c>
      <c r="AK3778" t="str">
        <f t="shared" ref="AK3778:AK3841" si="599">E3778&amp;" | "&amp;AJ3778</f>
        <v>EMSSANAR EPS | Suroccidente</v>
      </c>
    </row>
    <row r="3779" spans="1:37">
      <c r="A3779" s="4" t="s">
        <v>1556</v>
      </c>
      <c r="B3779" s="4" t="s">
        <v>308</v>
      </c>
      <c r="C3779" s="4" t="s">
        <v>1620</v>
      </c>
      <c r="D3779" s="4" t="s">
        <v>1621</v>
      </c>
      <c r="E3779" s="4" t="s">
        <v>95</v>
      </c>
      <c r="F3779" s="4">
        <v>36</v>
      </c>
      <c r="G3779" s="4">
        <v>1146</v>
      </c>
      <c r="H3779" s="4">
        <v>0</v>
      </c>
      <c r="I3779">
        <f t="shared" si="590"/>
        <v>1182</v>
      </c>
      <c r="J3779">
        <f t="shared" si="591"/>
        <v>3.0456852791878174E-2</v>
      </c>
      <c r="K3779">
        <f t="shared" si="592"/>
        <v>0.96954314720812185</v>
      </c>
      <c r="L3779">
        <f t="shared" si="593"/>
        <v>0</v>
      </c>
      <c r="M3779">
        <f>I3779*Diccionario!$B$36</f>
        <v>2.624063176470588</v>
      </c>
      <c r="N3779">
        <f>M3779*Diccionario!$B$37</f>
        <v>0.26503038082352942</v>
      </c>
      <c r="O3779">
        <f>N3779*Diccionario!$B$38</f>
        <v>3.9754557123529412E-2</v>
      </c>
      <c r="P3779">
        <f>O3779*Diccionario!$B$39</f>
        <v>3.5779101411176469E-2</v>
      </c>
      <c r="Q3779">
        <f>P3779*Diccionario!$B$40</f>
        <v>1.4311640564470589E-2</v>
      </c>
      <c r="R3779">
        <f>Q3779*Diccionario!$B$41</f>
        <v>9.3025663669058824E-3</v>
      </c>
      <c r="S3779">
        <f t="shared" si="594"/>
        <v>9.3025663669058824E-3</v>
      </c>
      <c r="T3779">
        <f>I3779*Diccionario!$B$36</f>
        <v>2.624063176470588</v>
      </c>
      <c r="U3779">
        <f>T3779*Diccionario!$B$42</f>
        <v>0.26503038082352942</v>
      </c>
      <c r="V3779">
        <f>U3779*Diccionario!$B$43</f>
        <v>0.22527582369999999</v>
      </c>
      <c r="W3779">
        <f>V3779*Diccionario!$B$44</f>
        <v>4.2802406502999997E-2</v>
      </c>
      <c r="X3779">
        <f>W3779*Diccionario!$B$45</f>
        <v>1.6692938536169998E-2</v>
      </c>
      <c r="Y3779">
        <f>X3779*Diccionario!$B$46</f>
        <v>1.4856715297191299E-2</v>
      </c>
      <c r="Z3779">
        <f>Y3779*Diccionario!$B$47</f>
        <v>5.4969846599607804E-3</v>
      </c>
      <c r="AA3779">
        <f>Z3779*Diccionario!$B$48</f>
        <v>5.4969846599607804E-3</v>
      </c>
      <c r="AB3779">
        <f>AA3779*Diccionario!$B$49</f>
        <v>4.1227384949705853E-3</v>
      </c>
      <c r="AC3779">
        <f t="shared" si="595"/>
        <v>4.1227384949705853E-3</v>
      </c>
      <c r="AD3779">
        <f t="shared" si="596"/>
        <v>1.3425304861876469E-2</v>
      </c>
      <c r="AE3779">
        <f t="shared" si="597"/>
        <v>2.2497681996445068E-5</v>
      </c>
      <c r="AF3779" t="e">
        <f ca="1">IF(AD3779="","",_xludf.RANK.EQ(AD3779,$AD$2:$AD$5513,0))</f>
        <v>#NAME?</v>
      </c>
      <c r="AH3779" t="str">
        <f t="shared" si="598"/>
        <v>Baja</v>
      </c>
      <c r="AI3779" t="s">
        <v>153</v>
      </c>
      <c r="AJ3779" t="str">
        <f>IFERROR(VLOOKUP(B3779,Maestro_Regionales!$A$2:$B$35,2,FALSE),"Otras zonas")</f>
        <v>Suroccidente</v>
      </c>
      <c r="AK3779" t="str">
        <f t="shared" si="599"/>
        <v>ASMETSALUD EPS | Suroccidente</v>
      </c>
    </row>
    <row r="3780" spans="1:37">
      <c r="A3780" s="4" t="s">
        <v>1556</v>
      </c>
      <c r="B3780" s="4" t="s">
        <v>308</v>
      </c>
      <c r="C3780" s="4" t="s">
        <v>1620</v>
      </c>
      <c r="D3780" s="4" t="s">
        <v>1621</v>
      </c>
      <c r="E3780" s="4" t="s">
        <v>86</v>
      </c>
      <c r="F3780" s="4">
        <v>141</v>
      </c>
      <c r="G3780" s="4">
        <v>951</v>
      </c>
      <c r="H3780" s="4">
        <v>0</v>
      </c>
      <c r="I3780">
        <f t="shared" si="590"/>
        <v>1092</v>
      </c>
      <c r="J3780">
        <f t="shared" si="591"/>
        <v>0.12912087912087913</v>
      </c>
      <c r="K3780">
        <f t="shared" si="592"/>
        <v>0.87087912087912089</v>
      </c>
      <c r="L3780">
        <f t="shared" si="593"/>
        <v>0</v>
      </c>
      <c r="M3780">
        <f>I3780*Diccionario!$B$36</f>
        <v>2.4242614117647059</v>
      </c>
      <c r="N3780">
        <f>M3780*Diccionario!$B$37</f>
        <v>0.24485040258823532</v>
      </c>
      <c r="O3780">
        <f>N3780*Diccionario!$B$38</f>
        <v>3.6727560388235297E-2</v>
      </c>
      <c r="P3780">
        <f>O3780*Diccionario!$B$39</f>
        <v>3.305480434941177E-2</v>
      </c>
      <c r="Q3780">
        <f>P3780*Diccionario!$B$40</f>
        <v>1.3221921739764709E-2</v>
      </c>
      <c r="R3780">
        <f>Q3780*Diccionario!$B$41</f>
        <v>8.5942491308470606E-3</v>
      </c>
      <c r="S3780">
        <f t="shared" si="594"/>
        <v>8.5942491308470606E-3</v>
      </c>
      <c r="T3780">
        <f>I3780*Diccionario!$B$36</f>
        <v>2.4242614117647059</v>
      </c>
      <c r="U3780">
        <f>T3780*Diccionario!$B$42</f>
        <v>0.24485040258823532</v>
      </c>
      <c r="V3780">
        <f>U3780*Diccionario!$B$43</f>
        <v>0.20812284220000002</v>
      </c>
      <c r="W3780">
        <f>V3780*Diccionario!$B$44</f>
        <v>3.9543340018000007E-2</v>
      </c>
      <c r="X3780">
        <f>W3780*Diccionario!$B$45</f>
        <v>1.5421902607020003E-2</v>
      </c>
      <c r="Y3780">
        <f>X3780*Diccionario!$B$46</f>
        <v>1.3725493320247802E-2</v>
      </c>
      <c r="Z3780">
        <f>Y3780*Diccionario!$B$47</f>
        <v>5.078432528491687E-3</v>
      </c>
      <c r="AA3780">
        <f>Z3780*Diccionario!$B$48</f>
        <v>5.078432528491687E-3</v>
      </c>
      <c r="AB3780">
        <f>AA3780*Diccionario!$B$49</f>
        <v>3.8088243963687652E-3</v>
      </c>
      <c r="AC3780">
        <f t="shared" si="595"/>
        <v>3.8088243963687652E-3</v>
      </c>
      <c r="AD3780">
        <f t="shared" si="596"/>
        <v>1.2403073527215825E-2</v>
      </c>
      <c r="AE3780">
        <f t="shared" si="597"/>
        <v>2.0784660524634533E-5</v>
      </c>
      <c r="AF3780" t="e">
        <f ca="1">IF(AD3780="","",_xludf.RANK.EQ(AD3780,$AD$2:$AD$5513,0))</f>
        <v>#NAME?</v>
      </c>
      <c r="AH3780" t="str">
        <f t="shared" si="598"/>
        <v>Baja</v>
      </c>
      <c r="AI3780" t="s">
        <v>153</v>
      </c>
      <c r="AJ3780" t="str">
        <f>IFERROR(VLOOKUP(B3780,Maestro_Regionales!$A$2:$B$35,2,FALSE),"Otras zonas")</f>
        <v>Suroccidente</v>
      </c>
      <c r="AK3780" t="str">
        <f t="shared" si="599"/>
        <v>EPS SANITAS | Suroccidente</v>
      </c>
    </row>
    <row r="3781" spans="1:37">
      <c r="A3781" s="4" t="s">
        <v>1556</v>
      </c>
      <c r="B3781" s="4" t="s">
        <v>308</v>
      </c>
      <c r="C3781" s="4" t="s">
        <v>1620</v>
      </c>
      <c r="D3781" s="4" t="s">
        <v>1621</v>
      </c>
      <c r="E3781" s="4" t="s">
        <v>87</v>
      </c>
      <c r="F3781" s="4">
        <v>162</v>
      </c>
      <c r="G3781" s="4">
        <v>155</v>
      </c>
      <c r="H3781" s="4">
        <v>0</v>
      </c>
      <c r="I3781">
        <f t="shared" si="590"/>
        <v>317</v>
      </c>
      <c r="J3781">
        <f t="shared" si="591"/>
        <v>0.51104100946372244</v>
      </c>
      <c r="K3781">
        <f t="shared" si="592"/>
        <v>0.48895899053627762</v>
      </c>
      <c r="L3781">
        <f t="shared" si="593"/>
        <v>0</v>
      </c>
      <c r="M3781">
        <f>I3781*Diccionario!$B$36</f>
        <v>0.70374621568627449</v>
      </c>
      <c r="N3781">
        <f>M3781*Diccionario!$B$37</f>
        <v>7.1078367784313728E-2</v>
      </c>
      <c r="O3781">
        <f>N3781*Diccionario!$B$38</f>
        <v>1.066175516764706E-2</v>
      </c>
      <c r="P3781">
        <f>O3781*Diccionario!$B$39</f>
        <v>9.5955796508823531E-3</v>
      </c>
      <c r="Q3781">
        <f>P3781*Diccionario!$B$40</f>
        <v>3.8382318603529413E-3</v>
      </c>
      <c r="R3781">
        <f>Q3781*Diccionario!$B$41</f>
        <v>2.494850709229412E-3</v>
      </c>
      <c r="S3781">
        <f t="shared" si="594"/>
        <v>2.494850709229412E-3</v>
      </c>
      <c r="T3781">
        <f>I3781*Diccionario!$B$36</f>
        <v>0.70374621568627449</v>
      </c>
      <c r="U3781">
        <f>T3781*Diccionario!$B$42</f>
        <v>7.1078367784313728E-2</v>
      </c>
      <c r="V3781">
        <f>U3781*Diccionario!$B$43</f>
        <v>6.0416612616666671E-2</v>
      </c>
      <c r="W3781">
        <f>V3781*Diccionario!$B$44</f>
        <v>1.1479156397166668E-2</v>
      </c>
      <c r="X3781">
        <f>W3781*Diccionario!$B$45</f>
        <v>4.4768709948950006E-3</v>
      </c>
      <c r="Y3781">
        <f>X3781*Diccionario!$B$46</f>
        <v>3.984415185456551E-3</v>
      </c>
      <c r="Z3781">
        <f>Y3781*Diccionario!$B$47</f>
        <v>1.4742336186189238E-3</v>
      </c>
      <c r="AA3781">
        <f>Z3781*Diccionario!$B$48</f>
        <v>1.4742336186189238E-3</v>
      </c>
      <c r="AB3781">
        <f>AA3781*Diccionario!$B$49</f>
        <v>1.1056752139641929E-3</v>
      </c>
      <c r="AC3781">
        <f t="shared" si="595"/>
        <v>1.1056752139641929E-3</v>
      </c>
      <c r="AD3781">
        <f t="shared" si="596"/>
        <v>3.6005259231936051E-3</v>
      </c>
      <c r="AE3781">
        <f t="shared" si="597"/>
        <v>6.0336422951548968E-6</v>
      </c>
      <c r="AF3781" t="e">
        <f ca="1">IF(AD3781="","",_xludf.RANK.EQ(AD3781,$AD$2:$AD$5513,0))</f>
        <v>#NAME?</v>
      </c>
      <c r="AH3781" t="str">
        <f t="shared" si="598"/>
        <v>Baja</v>
      </c>
      <c r="AI3781" t="s">
        <v>153</v>
      </c>
      <c r="AJ3781" t="str">
        <f>IFERROR(VLOOKUP(B3781,Maestro_Regionales!$A$2:$B$35,2,FALSE),"Otras zonas")</f>
        <v>Suroccidente</v>
      </c>
      <c r="AK3781" t="str">
        <f t="shared" si="599"/>
        <v>NUEVA EPS | Suroccidente</v>
      </c>
    </row>
    <row r="3782" spans="1:37">
      <c r="A3782" s="4" t="s">
        <v>1556</v>
      </c>
      <c r="B3782" s="4" t="s">
        <v>308</v>
      </c>
      <c r="C3782" s="4" t="s">
        <v>1620</v>
      </c>
      <c r="D3782" s="4" t="s">
        <v>1621</v>
      </c>
      <c r="E3782" s="4" t="s">
        <v>90</v>
      </c>
      <c r="F3782" s="4">
        <v>0</v>
      </c>
      <c r="G3782" s="4">
        <v>0</v>
      </c>
      <c r="H3782" s="4">
        <v>149</v>
      </c>
      <c r="I3782">
        <f t="shared" si="590"/>
        <v>149</v>
      </c>
      <c r="J3782">
        <f t="shared" si="591"/>
        <v>0</v>
      </c>
      <c r="K3782">
        <f t="shared" si="592"/>
        <v>0</v>
      </c>
      <c r="L3782">
        <f t="shared" si="593"/>
        <v>1</v>
      </c>
      <c r="M3782">
        <f>I3782*Diccionario!$B$36</f>
        <v>0.33078292156862743</v>
      </c>
      <c r="N3782">
        <f>M3782*Diccionario!$B$37</f>
        <v>3.3409075078431376E-2</v>
      </c>
      <c r="O3782">
        <f>N3782*Diccionario!$B$38</f>
        <v>5.011361261764706E-3</v>
      </c>
      <c r="P3782">
        <f>O3782*Diccionario!$B$39</f>
        <v>4.5102251355882356E-3</v>
      </c>
      <c r="Q3782">
        <f>P3782*Diccionario!$B$40</f>
        <v>1.8040900542352944E-3</v>
      </c>
      <c r="R3782">
        <f>Q3782*Diccionario!$B$41</f>
        <v>1.1726585352529414E-3</v>
      </c>
      <c r="S3782">
        <f t="shared" si="594"/>
        <v>1.1726585352529414E-3</v>
      </c>
      <c r="T3782">
        <f>I3782*Diccionario!$B$36</f>
        <v>0.33078292156862743</v>
      </c>
      <c r="U3782">
        <f>T3782*Diccionario!$B$42</f>
        <v>3.3409075078431376E-2</v>
      </c>
      <c r="V3782">
        <f>U3782*Diccionario!$B$43</f>
        <v>2.839771381666667E-2</v>
      </c>
      <c r="W3782">
        <f>V3782*Diccionario!$B$44</f>
        <v>5.3955656251666673E-3</v>
      </c>
      <c r="X3782">
        <f>W3782*Diccionario!$B$45</f>
        <v>2.1042705938150003E-3</v>
      </c>
      <c r="Y3782">
        <f>X3782*Diccionario!$B$46</f>
        <v>1.8728008284953502E-3</v>
      </c>
      <c r="Z3782">
        <f>Y3782*Diccionario!$B$47</f>
        <v>6.9293630654327959E-4</v>
      </c>
      <c r="AA3782">
        <f>Z3782*Diccionario!$B$48</f>
        <v>6.9293630654327959E-4</v>
      </c>
      <c r="AB3782">
        <f>AA3782*Diccionario!$B$49</f>
        <v>5.1970222990745975E-4</v>
      </c>
      <c r="AC3782">
        <f t="shared" si="595"/>
        <v>5.1970222990745975E-4</v>
      </c>
      <c r="AD3782">
        <f t="shared" si="596"/>
        <v>1.6923607651604011E-3</v>
      </c>
      <c r="AE3782">
        <f t="shared" si="597"/>
        <v>2.8360022144418914E-6</v>
      </c>
      <c r="AF3782" t="e">
        <f ca="1">IF(AD3782="","",_xludf.RANK.EQ(AD3782,$AD$2:$AD$5513,0))</f>
        <v>#NAME?</v>
      </c>
      <c r="AH3782" t="str">
        <f t="shared" si="598"/>
        <v>Baja</v>
      </c>
      <c r="AI3782" t="s">
        <v>153</v>
      </c>
      <c r="AJ3782" t="str">
        <f>IFERROR(VLOOKUP(B3782,Maestro_Regionales!$A$2:$B$35,2,FALSE),"Otras zonas")</f>
        <v>Suroccidente</v>
      </c>
      <c r="AK3782" t="str">
        <f t="shared" si="599"/>
        <v>REGIMEN DE EXCEPCION | Suroccidente</v>
      </c>
    </row>
    <row r="3783" spans="1:37">
      <c r="A3783" s="4" t="s">
        <v>1556</v>
      </c>
      <c r="B3783" s="4" t="s">
        <v>308</v>
      </c>
      <c r="C3783" s="4" t="s">
        <v>1622</v>
      </c>
      <c r="D3783" s="4" t="s">
        <v>1623</v>
      </c>
      <c r="E3783" s="4" t="s">
        <v>95</v>
      </c>
      <c r="F3783" s="4">
        <v>223</v>
      </c>
      <c r="G3783" s="4">
        <v>5979</v>
      </c>
      <c r="H3783" s="4">
        <v>0</v>
      </c>
      <c r="I3783">
        <f t="shared" si="590"/>
        <v>6202</v>
      </c>
      <c r="J3783">
        <f t="shared" si="591"/>
        <v>3.5956143179619475E-2</v>
      </c>
      <c r="K3783">
        <f t="shared" si="592"/>
        <v>0.96404385682038052</v>
      </c>
      <c r="L3783">
        <f t="shared" si="593"/>
        <v>0</v>
      </c>
      <c r="M3783">
        <f>I3783*Diccionario!$B$36</f>
        <v>13.768561607843136</v>
      </c>
      <c r="N3783">
        <f>M3783*Diccionario!$B$37</f>
        <v>1.3906247223921568</v>
      </c>
      <c r="O3783">
        <f>N3783*Diccionario!$B$38</f>
        <v>0.20859370835882352</v>
      </c>
      <c r="P3783">
        <f>O3783*Diccionario!$B$39</f>
        <v>0.18773433752294116</v>
      </c>
      <c r="Q3783">
        <f>P3783*Diccionario!$B$40</f>
        <v>7.5093735009176474E-2</v>
      </c>
      <c r="R3783">
        <f>Q3783*Diccionario!$B$41</f>
        <v>4.8810927755964711E-2</v>
      </c>
      <c r="S3783">
        <f t="shared" si="594"/>
        <v>4.8810927755964711E-2</v>
      </c>
      <c r="T3783">
        <f>I3783*Diccionario!$B$36</f>
        <v>13.768561607843136</v>
      </c>
      <c r="U3783">
        <f>T3783*Diccionario!$B$42</f>
        <v>1.3906247223921568</v>
      </c>
      <c r="V3783">
        <f>U3783*Diccionario!$B$43</f>
        <v>1.1820310140333332</v>
      </c>
      <c r="W3783">
        <f>V3783*Diccionario!$B$44</f>
        <v>0.2245858926663333</v>
      </c>
      <c r="X3783">
        <f>W3783*Diccionario!$B$45</f>
        <v>8.7588498139869991E-2</v>
      </c>
      <c r="Y3783">
        <f>X3783*Diccionario!$B$46</f>
        <v>7.7953763344484298E-2</v>
      </c>
      <c r="Z3783">
        <f>Y3783*Diccionario!$B$47</f>
        <v>2.8842892437459189E-2</v>
      </c>
      <c r="AA3783">
        <f>Z3783*Diccionario!$B$48</f>
        <v>2.8842892437459189E-2</v>
      </c>
      <c r="AB3783">
        <f>AA3783*Diccionario!$B$49</f>
        <v>2.1632169328094392E-2</v>
      </c>
      <c r="AC3783">
        <f t="shared" si="595"/>
        <v>2.1632169328094392E-2</v>
      </c>
      <c r="AD3783">
        <f t="shared" si="596"/>
        <v>7.0443097084059103E-2</v>
      </c>
      <c r="AE3783">
        <f t="shared" si="597"/>
        <v>1.1804621297965509E-4</v>
      </c>
      <c r="AF3783" t="e">
        <f ca="1">IF(AD3783="","",_xludf.RANK.EQ(AD3783,$AD$2:$AD$5513,0))</f>
        <v>#NAME?</v>
      </c>
      <c r="AH3783" t="str">
        <f t="shared" si="598"/>
        <v>Baja</v>
      </c>
      <c r="AI3783" t="s">
        <v>153</v>
      </c>
      <c r="AJ3783" t="str">
        <f>IFERROR(VLOOKUP(B3783,Maestro_Regionales!$A$2:$B$35,2,FALSE),"Otras zonas")</f>
        <v>Suroccidente</v>
      </c>
      <c r="AK3783" t="str">
        <f t="shared" si="599"/>
        <v>ASMETSALUD EPS | Suroccidente</v>
      </c>
    </row>
    <row r="3784" spans="1:37">
      <c r="A3784" s="4" t="s">
        <v>1556</v>
      </c>
      <c r="B3784" s="4" t="s">
        <v>308</v>
      </c>
      <c r="C3784" s="4" t="s">
        <v>1622</v>
      </c>
      <c r="D3784" s="4" t="s">
        <v>1623</v>
      </c>
      <c r="E3784" s="4" t="s">
        <v>86</v>
      </c>
      <c r="F3784" s="4">
        <v>146</v>
      </c>
      <c r="G3784" s="4">
        <v>2357</v>
      </c>
      <c r="H3784" s="4">
        <v>0</v>
      </c>
      <c r="I3784">
        <f t="shared" si="590"/>
        <v>2503</v>
      </c>
      <c r="J3784">
        <f t="shared" si="591"/>
        <v>5.8330003995205756E-2</v>
      </c>
      <c r="K3784">
        <f t="shared" si="592"/>
        <v>0.94166999600479429</v>
      </c>
      <c r="L3784">
        <f t="shared" si="593"/>
        <v>0</v>
      </c>
      <c r="M3784">
        <f>I3784*Diccionario!$B$36</f>
        <v>5.5567090784313722</v>
      </c>
      <c r="N3784">
        <f>M3784*Diccionario!$B$37</f>
        <v>0.56122761692156864</v>
      </c>
      <c r="O3784">
        <f>N3784*Diccionario!$B$38</f>
        <v>8.4184142538235293E-2</v>
      </c>
      <c r="P3784">
        <f>O3784*Diccionario!$B$39</f>
        <v>7.5765728284411762E-2</v>
      </c>
      <c r="Q3784">
        <f>P3784*Diccionario!$B$40</f>
        <v>3.0306291313764708E-2</v>
      </c>
      <c r="R3784">
        <f>Q3784*Diccionario!$B$41</f>
        <v>1.9699089353947062E-2</v>
      </c>
      <c r="S3784">
        <f t="shared" si="594"/>
        <v>1.9699089353947062E-2</v>
      </c>
      <c r="T3784">
        <f>I3784*Diccionario!$B$36</f>
        <v>5.5567090784313722</v>
      </c>
      <c r="U3784">
        <f>T3784*Diccionario!$B$42</f>
        <v>0.56122761692156864</v>
      </c>
      <c r="V3784">
        <f>U3784*Diccionario!$B$43</f>
        <v>0.47704347438333333</v>
      </c>
      <c r="W3784">
        <f>V3784*Diccionario!$B$44</f>
        <v>9.063826013283334E-2</v>
      </c>
      <c r="X3784">
        <f>W3784*Diccionario!$B$45</f>
        <v>3.5348921451805002E-2</v>
      </c>
      <c r="Y3784">
        <f>X3784*Diccionario!$B$46</f>
        <v>3.146054009210645E-2</v>
      </c>
      <c r="Z3784">
        <f>Y3784*Diccionario!$B$47</f>
        <v>1.1640399834079386E-2</v>
      </c>
      <c r="AA3784">
        <f>Z3784*Diccionario!$B$48</f>
        <v>1.1640399834079386E-2</v>
      </c>
      <c r="AB3784">
        <f>AA3784*Diccionario!$B$49</f>
        <v>8.7302998755595402E-3</v>
      </c>
      <c r="AC3784">
        <f t="shared" si="595"/>
        <v>8.7302998755595402E-3</v>
      </c>
      <c r="AD3784">
        <f t="shared" si="596"/>
        <v>2.8429389229506601E-2</v>
      </c>
      <c r="AE3784">
        <f t="shared" si="597"/>
        <v>4.764103048824197E-5</v>
      </c>
      <c r="AF3784" t="e">
        <f ca="1">IF(AD3784="","",_xludf.RANK.EQ(AD3784,$AD$2:$AD$5513,0))</f>
        <v>#NAME?</v>
      </c>
      <c r="AH3784" t="str">
        <f t="shared" si="598"/>
        <v>Baja</v>
      </c>
      <c r="AI3784" t="s">
        <v>153</v>
      </c>
      <c r="AJ3784" t="str">
        <f>IFERROR(VLOOKUP(B3784,Maestro_Regionales!$A$2:$B$35,2,FALSE),"Otras zonas")</f>
        <v>Suroccidente</v>
      </c>
      <c r="AK3784" t="str">
        <f t="shared" si="599"/>
        <v>EPS SANITAS | Suroccidente</v>
      </c>
    </row>
    <row r="3785" spans="1:37">
      <c r="A3785" s="4" t="s">
        <v>1556</v>
      </c>
      <c r="B3785" s="4" t="s">
        <v>308</v>
      </c>
      <c r="C3785" s="4" t="s">
        <v>1622</v>
      </c>
      <c r="D3785" s="4" t="s">
        <v>1623</v>
      </c>
      <c r="E3785" s="4" t="s">
        <v>87</v>
      </c>
      <c r="F3785" s="4">
        <v>156</v>
      </c>
      <c r="G3785" s="4">
        <v>171</v>
      </c>
      <c r="H3785" s="4">
        <v>0</v>
      </c>
      <c r="I3785">
        <f t="shared" si="590"/>
        <v>327</v>
      </c>
      <c r="J3785">
        <f t="shared" si="591"/>
        <v>0.47706422018348627</v>
      </c>
      <c r="K3785">
        <f t="shared" si="592"/>
        <v>0.52293577981651373</v>
      </c>
      <c r="L3785">
        <f t="shared" si="593"/>
        <v>0</v>
      </c>
      <c r="M3785">
        <f>I3785*Diccionario!$B$36</f>
        <v>0.72594641176470587</v>
      </c>
      <c r="N3785">
        <f>M3785*Diccionario!$B$37</f>
        <v>7.33205875882353E-2</v>
      </c>
      <c r="O3785">
        <f>N3785*Diccionario!$B$38</f>
        <v>1.0998088138235294E-2</v>
      </c>
      <c r="P3785">
        <f>O3785*Diccionario!$B$39</f>
        <v>9.898279324411766E-3</v>
      </c>
      <c r="Q3785">
        <f>P3785*Diccionario!$B$40</f>
        <v>3.9593117297647062E-3</v>
      </c>
      <c r="R3785">
        <f>Q3785*Diccionario!$B$41</f>
        <v>2.5735526243470591E-3</v>
      </c>
      <c r="S3785">
        <f t="shared" si="594"/>
        <v>2.5735526243470591E-3</v>
      </c>
      <c r="T3785">
        <f>I3785*Diccionario!$B$36</f>
        <v>0.72594641176470587</v>
      </c>
      <c r="U3785">
        <f>T3785*Diccionario!$B$42</f>
        <v>7.33205875882353E-2</v>
      </c>
      <c r="V3785">
        <f>U3785*Diccionario!$B$43</f>
        <v>6.2322499450000006E-2</v>
      </c>
      <c r="W3785">
        <f>V3785*Diccionario!$B$44</f>
        <v>1.1841274895500001E-2</v>
      </c>
      <c r="X3785">
        <f>W3785*Diccionario!$B$45</f>
        <v>4.6180972092450005E-3</v>
      </c>
      <c r="Y3785">
        <f>X3785*Diccionario!$B$46</f>
        <v>4.1101065162280504E-3</v>
      </c>
      <c r="Z3785">
        <f>Y3785*Diccionario!$B$47</f>
        <v>1.5207394110043787E-3</v>
      </c>
      <c r="AA3785">
        <f>Z3785*Diccionario!$B$48</f>
        <v>1.5207394110043787E-3</v>
      </c>
      <c r="AB3785">
        <f>AA3785*Diccionario!$B$49</f>
        <v>1.1405545582532841E-3</v>
      </c>
      <c r="AC3785">
        <f t="shared" si="595"/>
        <v>1.1405545582532841E-3</v>
      </c>
      <c r="AD3785">
        <f t="shared" si="596"/>
        <v>3.7141071826003432E-3</v>
      </c>
      <c r="AE3785">
        <f t="shared" si="597"/>
        <v>6.2239780142449561E-6</v>
      </c>
      <c r="AF3785" t="e">
        <f ca="1">IF(AD3785="","",_xludf.RANK.EQ(AD3785,$AD$2:$AD$5513,0))</f>
        <v>#NAME?</v>
      </c>
      <c r="AH3785" t="str">
        <f t="shared" si="598"/>
        <v>Baja</v>
      </c>
      <c r="AI3785" t="s">
        <v>153</v>
      </c>
      <c r="AJ3785" t="str">
        <f>IFERROR(VLOOKUP(B3785,Maestro_Regionales!$A$2:$B$35,2,FALSE),"Otras zonas")</f>
        <v>Suroccidente</v>
      </c>
      <c r="AK3785" t="str">
        <f t="shared" si="599"/>
        <v>NUEVA EPS | Suroccidente</v>
      </c>
    </row>
    <row r="3786" spans="1:37">
      <c r="A3786" s="4" t="s">
        <v>1556</v>
      </c>
      <c r="B3786" s="4" t="s">
        <v>308</v>
      </c>
      <c r="C3786" s="4" t="s">
        <v>1622</v>
      </c>
      <c r="D3786" s="4" t="s">
        <v>1623</v>
      </c>
      <c r="E3786" s="4" t="s">
        <v>90</v>
      </c>
      <c r="F3786" s="4">
        <v>0</v>
      </c>
      <c r="G3786" s="4">
        <v>0</v>
      </c>
      <c r="H3786" s="4">
        <v>160</v>
      </c>
      <c r="I3786">
        <f t="shared" si="590"/>
        <v>160</v>
      </c>
      <c r="J3786">
        <f t="shared" si="591"/>
        <v>0</v>
      </c>
      <c r="K3786">
        <f t="shared" si="592"/>
        <v>0</v>
      </c>
      <c r="L3786">
        <f t="shared" si="593"/>
        <v>1</v>
      </c>
      <c r="M3786">
        <f>I3786*Diccionario!$B$36</f>
        <v>0.35520313725490194</v>
      </c>
      <c r="N3786">
        <f>M3786*Diccionario!$B$37</f>
        <v>3.5875516862745101E-2</v>
      </c>
      <c r="O3786">
        <f>N3786*Diccionario!$B$38</f>
        <v>5.3813275294117653E-3</v>
      </c>
      <c r="P3786">
        <f>O3786*Diccionario!$B$39</f>
        <v>4.8431947764705887E-3</v>
      </c>
      <c r="Q3786">
        <f>P3786*Diccionario!$B$40</f>
        <v>1.9372779105882355E-3</v>
      </c>
      <c r="R3786">
        <f>Q3786*Diccionario!$B$41</f>
        <v>1.2592306418823531E-3</v>
      </c>
      <c r="S3786">
        <f t="shared" si="594"/>
        <v>1.2592306418823531E-3</v>
      </c>
      <c r="T3786">
        <f>I3786*Diccionario!$B$36</f>
        <v>0.35520313725490194</v>
      </c>
      <c r="U3786">
        <f>T3786*Diccionario!$B$42</f>
        <v>3.5875516862745101E-2</v>
      </c>
      <c r="V3786">
        <f>U3786*Diccionario!$B$43</f>
        <v>3.0494189333333335E-2</v>
      </c>
      <c r="W3786">
        <f>V3786*Diccionario!$B$44</f>
        <v>5.7938959733333335E-3</v>
      </c>
      <c r="X3786">
        <f>W3786*Diccionario!$B$45</f>
        <v>2.2596194296000001E-3</v>
      </c>
      <c r="Y3786">
        <f>X3786*Diccionario!$B$46</f>
        <v>2.0110612923440003E-3</v>
      </c>
      <c r="Z3786">
        <f>Y3786*Diccionario!$B$47</f>
        <v>7.4409267816728016E-4</v>
      </c>
      <c r="AA3786">
        <f>Z3786*Diccionario!$B$48</f>
        <v>7.4409267816728016E-4</v>
      </c>
      <c r="AB3786">
        <f>AA3786*Diccionario!$B$49</f>
        <v>5.5806950862546012E-4</v>
      </c>
      <c r="AC3786">
        <f t="shared" si="595"/>
        <v>5.5806950862546012E-4</v>
      </c>
      <c r="AD3786">
        <f t="shared" si="596"/>
        <v>1.8173001505078132E-3</v>
      </c>
      <c r="AE3786">
        <f t="shared" si="597"/>
        <v>3.0453715054409573E-6</v>
      </c>
      <c r="AF3786" t="e">
        <f ca="1">IF(AD3786="","",_xludf.RANK.EQ(AD3786,$AD$2:$AD$5513,0))</f>
        <v>#NAME?</v>
      </c>
      <c r="AH3786" t="str">
        <f t="shared" si="598"/>
        <v>Baja</v>
      </c>
      <c r="AI3786" t="s">
        <v>153</v>
      </c>
      <c r="AJ3786" t="str">
        <f>IFERROR(VLOOKUP(B3786,Maestro_Regionales!$A$2:$B$35,2,FALSE),"Otras zonas")</f>
        <v>Suroccidente</v>
      </c>
      <c r="AK3786" t="str">
        <f t="shared" si="599"/>
        <v>REGIMEN DE EXCEPCION | Suroccidente</v>
      </c>
    </row>
    <row r="3787" spans="1:37">
      <c r="A3787" s="4" t="s">
        <v>1556</v>
      </c>
      <c r="B3787" s="4" t="s">
        <v>308</v>
      </c>
      <c r="C3787" s="4" t="s">
        <v>1624</v>
      </c>
      <c r="D3787" s="4" t="s">
        <v>1625</v>
      </c>
      <c r="E3787" s="4" t="s">
        <v>95</v>
      </c>
      <c r="F3787" s="4">
        <v>88</v>
      </c>
      <c r="G3787" s="4">
        <v>3983</v>
      </c>
      <c r="H3787" s="4">
        <v>0</v>
      </c>
      <c r="I3787">
        <f t="shared" si="590"/>
        <v>4071</v>
      </c>
      <c r="J3787">
        <f t="shared" si="591"/>
        <v>2.1616310488823384E-2</v>
      </c>
      <c r="K3787">
        <f t="shared" si="592"/>
        <v>0.9783836895111766</v>
      </c>
      <c r="L3787">
        <f t="shared" si="593"/>
        <v>0</v>
      </c>
      <c r="M3787">
        <f>I3787*Diccionario!$B$36</f>
        <v>9.0376998235294117</v>
      </c>
      <c r="N3787">
        <f>M3787*Diccionario!$B$37</f>
        <v>0.91280768217647068</v>
      </c>
      <c r="O3787">
        <f>N3787*Diccionario!$B$38</f>
        <v>0.13692115232647059</v>
      </c>
      <c r="P3787">
        <f>O3787*Diccionario!$B$39</f>
        <v>0.12322903709382353</v>
      </c>
      <c r="Q3787">
        <f>P3787*Diccionario!$B$40</f>
        <v>4.9291614837529418E-2</v>
      </c>
      <c r="R3787">
        <f>Q3787*Diccionario!$B$41</f>
        <v>3.2039549644394122E-2</v>
      </c>
      <c r="S3787">
        <f t="shared" si="594"/>
        <v>3.2039549644394122E-2</v>
      </c>
      <c r="T3787">
        <f>I3787*Diccionario!$B$36</f>
        <v>9.0376998235294117</v>
      </c>
      <c r="U3787">
        <f>T3787*Diccionario!$B$42</f>
        <v>0.91280768217647068</v>
      </c>
      <c r="V3787">
        <f>U3787*Diccionario!$B$43</f>
        <v>0.77588652985000006</v>
      </c>
      <c r="W3787">
        <f>V3787*Diccionario!$B$44</f>
        <v>0.14741844067150001</v>
      </c>
      <c r="X3787">
        <f>W3787*Diccionario!$B$45</f>
        <v>5.7493191861885007E-2</v>
      </c>
      <c r="Y3787">
        <f>X3787*Diccionario!$B$46</f>
        <v>5.1168940757077654E-2</v>
      </c>
      <c r="Z3787">
        <f>Y3787*Diccionario!$B$47</f>
        <v>1.8932508080118732E-2</v>
      </c>
      <c r="AA3787">
        <f>Z3787*Diccionario!$B$48</f>
        <v>1.8932508080118732E-2</v>
      </c>
      <c r="AB3787">
        <f>AA3787*Diccionario!$B$49</f>
        <v>1.4199381060089049E-2</v>
      </c>
      <c r="AC3787">
        <f t="shared" si="595"/>
        <v>1.4199381060089049E-2</v>
      </c>
      <c r="AD3787">
        <f t="shared" si="596"/>
        <v>4.6238930704483171E-2</v>
      </c>
      <c r="AE3787">
        <f t="shared" si="597"/>
        <v>7.7485671241563344E-5</v>
      </c>
      <c r="AF3787" t="e">
        <f ca="1">IF(AD3787="","",_xludf.RANK.EQ(AD3787,$AD$2:$AD$5513,0))</f>
        <v>#NAME?</v>
      </c>
      <c r="AH3787" t="str">
        <f t="shared" si="598"/>
        <v>Baja</v>
      </c>
      <c r="AI3787" t="s">
        <v>153</v>
      </c>
      <c r="AJ3787" t="str">
        <f>IFERROR(VLOOKUP(B3787,Maestro_Regionales!$A$2:$B$35,2,FALSE),"Otras zonas")</f>
        <v>Suroccidente</v>
      </c>
      <c r="AK3787" t="str">
        <f t="shared" si="599"/>
        <v>ASMETSALUD EPS | Suroccidente</v>
      </c>
    </row>
    <row r="3788" spans="1:37">
      <c r="A3788" s="4" t="s">
        <v>1556</v>
      </c>
      <c r="B3788" s="4" t="s">
        <v>308</v>
      </c>
      <c r="C3788" s="4" t="s">
        <v>1624</v>
      </c>
      <c r="D3788" s="4" t="s">
        <v>1625</v>
      </c>
      <c r="E3788" s="4" t="s">
        <v>852</v>
      </c>
      <c r="F3788" s="4">
        <v>92</v>
      </c>
      <c r="G3788" s="4">
        <v>3444</v>
      </c>
      <c r="H3788" s="4">
        <v>0</v>
      </c>
      <c r="I3788">
        <f t="shared" si="590"/>
        <v>3536</v>
      </c>
      <c r="J3788">
        <f t="shared" si="591"/>
        <v>2.6018099547511313E-2</v>
      </c>
      <c r="K3788">
        <f t="shared" si="592"/>
        <v>0.97398190045248867</v>
      </c>
      <c r="L3788">
        <f t="shared" si="593"/>
        <v>0</v>
      </c>
      <c r="M3788">
        <f>I3788*Diccionario!$B$36</f>
        <v>7.8499893333333324</v>
      </c>
      <c r="N3788">
        <f>M3788*Diccionario!$B$37</f>
        <v>0.79284892266666662</v>
      </c>
      <c r="O3788">
        <f>N3788*Diccionario!$B$38</f>
        <v>0.11892733839999999</v>
      </c>
      <c r="P3788">
        <f>O3788*Diccionario!$B$39</f>
        <v>0.10703460455999998</v>
      </c>
      <c r="Q3788">
        <f>P3788*Diccionario!$B$40</f>
        <v>4.2813841823999998E-2</v>
      </c>
      <c r="R3788">
        <f>Q3788*Diccionario!$B$41</f>
        <v>2.7828997185599998E-2</v>
      </c>
      <c r="S3788">
        <f t="shared" si="594"/>
        <v>2.7828997185599998E-2</v>
      </c>
      <c r="T3788">
        <f>I3788*Diccionario!$B$36</f>
        <v>7.8499893333333324</v>
      </c>
      <c r="U3788">
        <f>T3788*Diccionario!$B$42</f>
        <v>0.79284892266666662</v>
      </c>
      <c r="V3788">
        <f>U3788*Diccionario!$B$43</f>
        <v>0.6739215842666666</v>
      </c>
      <c r="W3788">
        <f>V3788*Diccionario!$B$44</f>
        <v>0.12804510101066666</v>
      </c>
      <c r="X3788">
        <f>W3788*Diccionario!$B$45</f>
        <v>4.9937589394160001E-2</v>
      </c>
      <c r="Y3788">
        <f>X3788*Diccionario!$B$46</f>
        <v>4.4444454560802399E-2</v>
      </c>
      <c r="Z3788">
        <f>Y3788*Diccionario!$B$47</f>
        <v>1.6444448187496886E-2</v>
      </c>
      <c r="AA3788">
        <f>Z3788*Diccionario!$B$48</f>
        <v>1.6444448187496886E-2</v>
      </c>
      <c r="AB3788">
        <f>AA3788*Diccionario!$B$49</f>
        <v>1.2333336140622665E-2</v>
      </c>
      <c r="AC3788">
        <f t="shared" si="595"/>
        <v>1.2333336140622665E-2</v>
      </c>
      <c r="AD3788">
        <f t="shared" si="596"/>
        <v>4.0162333326222661E-2</v>
      </c>
      <c r="AE3788">
        <f t="shared" si="597"/>
        <v>6.7302710270245139E-5</v>
      </c>
      <c r="AF3788" t="e">
        <f ca="1">IF(AD3788="","",_xludf.RANK.EQ(AD3788,$AD$2:$AD$5513,0))</f>
        <v>#NAME?</v>
      </c>
      <c r="AH3788" t="str">
        <f t="shared" si="598"/>
        <v>Baja</v>
      </c>
      <c r="AI3788" t="s">
        <v>153</v>
      </c>
      <c r="AJ3788" t="str">
        <f>IFERROR(VLOOKUP(B3788,Maestro_Regionales!$A$2:$B$35,2,FALSE),"Otras zonas")</f>
        <v>Suroccidente</v>
      </c>
      <c r="AK3788" t="str">
        <f t="shared" si="599"/>
        <v>EMSSANAR EPS | Suroccidente</v>
      </c>
    </row>
    <row r="3789" spans="1:37">
      <c r="A3789" s="4" t="s">
        <v>1556</v>
      </c>
      <c r="B3789" s="4" t="s">
        <v>308</v>
      </c>
      <c r="C3789" s="4" t="s">
        <v>1624</v>
      </c>
      <c r="D3789" s="4" t="s">
        <v>1625</v>
      </c>
      <c r="E3789" s="4" t="s">
        <v>87</v>
      </c>
      <c r="F3789" s="4">
        <v>71</v>
      </c>
      <c r="G3789" s="4">
        <v>99</v>
      </c>
      <c r="H3789" s="4">
        <v>0</v>
      </c>
      <c r="I3789">
        <f t="shared" si="590"/>
        <v>170</v>
      </c>
      <c r="J3789">
        <f t="shared" si="591"/>
        <v>0.41764705882352943</v>
      </c>
      <c r="K3789">
        <f t="shared" si="592"/>
        <v>0.58235294117647063</v>
      </c>
      <c r="L3789">
        <f t="shared" si="593"/>
        <v>0</v>
      </c>
      <c r="M3789">
        <f>I3789*Diccionario!$B$36</f>
        <v>0.37740333333333331</v>
      </c>
      <c r="N3789">
        <f>M3789*Diccionario!$B$37</f>
        <v>3.8117736666666666E-2</v>
      </c>
      <c r="O3789">
        <f>N3789*Diccionario!$B$38</f>
        <v>5.7176605E-3</v>
      </c>
      <c r="P3789">
        <f>O3789*Diccionario!$B$39</f>
        <v>5.1458944499999998E-3</v>
      </c>
      <c r="Q3789">
        <f>P3789*Diccionario!$B$40</f>
        <v>2.0583577800000002E-3</v>
      </c>
      <c r="R3789">
        <f>Q3789*Diccionario!$B$41</f>
        <v>1.3379325570000002E-3</v>
      </c>
      <c r="S3789">
        <f t="shared" si="594"/>
        <v>1.3379325570000002E-3</v>
      </c>
      <c r="T3789">
        <f>I3789*Diccionario!$B$36</f>
        <v>0.37740333333333331</v>
      </c>
      <c r="U3789">
        <f>T3789*Diccionario!$B$42</f>
        <v>3.8117736666666666E-2</v>
      </c>
      <c r="V3789">
        <f>U3789*Diccionario!$B$43</f>
        <v>3.2400076166666666E-2</v>
      </c>
      <c r="W3789">
        <f>V3789*Diccionario!$B$44</f>
        <v>6.1560144716666671E-3</v>
      </c>
      <c r="X3789">
        <f>W3789*Diccionario!$B$45</f>
        <v>2.4008456439500001E-3</v>
      </c>
      <c r="Y3789">
        <f>X3789*Diccionario!$B$46</f>
        <v>2.1367526231155002E-3</v>
      </c>
      <c r="Z3789">
        <f>Y3789*Diccionario!$B$47</f>
        <v>7.9059847055273501E-4</v>
      </c>
      <c r="AA3789">
        <f>Z3789*Diccionario!$B$48</f>
        <v>7.9059847055273501E-4</v>
      </c>
      <c r="AB3789">
        <f>AA3789*Diccionario!$B$49</f>
        <v>5.9294885291455131E-4</v>
      </c>
      <c r="AC3789">
        <f t="shared" si="595"/>
        <v>5.9294885291455131E-4</v>
      </c>
      <c r="AD3789">
        <f t="shared" si="596"/>
        <v>1.9308814099145515E-3</v>
      </c>
      <c r="AE3789">
        <f t="shared" si="597"/>
        <v>3.235707224531017E-6</v>
      </c>
      <c r="AF3789" t="e">
        <f ca="1">IF(AD3789="","",_xludf.RANK.EQ(AD3789,$AD$2:$AD$5513,0))</f>
        <v>#NAME?</v>
      </c>
      <c r="AH3789" t="str">
        <f t="shared" si="598"/>
        <v>Baja</v>
      </c>
      <c r="AI3789" t="s">
        <v>153</v>
      </c>
      <c r="AJ3789" t="str">
        <f>IFERROR(VLOOKUP(B3789,Maestro_Regionales!$A$2:$B$35,2,FALSE),"Otras zonas")</f>
        <v>Suroccidente</v>
      </c>
      <c r="AK3789" t="str">
        <f t="shared" si="599"/>
        <v>NUEVA EPS | Suroccidente</v>
      </c>
    </row>
    <row r="3790" spans="1:37">
      <c r="A3790" s="4" t="s">
        <v>1556</v>
      </c>
      <c r="B3790" s="4" t="s">
        <v>308</v>
      </c>
      <c r="C3790" s="4" t="s">
        <v>1624</v>
      </c>
      <c r="D3790" s="4" t="s">
        <v>1625</v>
      </c>
      <c r="E3790" s="4" t="s">
        <v>90</v>
      </c>
      <c r="F3790" s="4">
        <v>0</v>
      </c>
      <c r="G3790" s="4">
        <v>0</v>
      </c>
      <c r="H3790" s="4">
        <v>147</v>
      </c>
      <c r="I3790">
        <f t="shared" si="590"/>
        <v>147</v>
      </c>
      <c r="J3790">
        <f t="shared" si="591"/>
        <v>0</v>
      </c>
      <c r="K3790">
        <f t="shared" si="592"/>
        <v>0</v>
      </c>
      <c r="L3790">
        <f t="shared" si="593"/>
        <v>1</v>
      </c>
      <c r="M3790">
        <f>I3790*Diccionario!$B$36</f>
        <v>0.32634288235294118</v>
      </c>
      <c r="N3790">
        <f>M3790*Diccionario!$B$37</f>
        <v>3.2960631117647063E-2</v>
      </c>
      <c r="O3790">
        <f>N3790*Diccionario!$B$38</f>
        <v>4.9440946676470596E-3</v>
      </c>
      <c r="P3790">
        <f>O3790*Diccionario!$B$39</f>
        <v>4.4496852008823534E-3</v>
      </c>
      <c r="Q3790">
        <f>P3790*Diccionario!$B$40</f>
        <v>1.7798740803529414E-3</v>
      </c>
      <c r="R3790">
        <f>Q3790*Diccionario!$B$41</f>
        <v>1.1569181522294119E-3</v>
      </c>
      <c r="S3790">
        <f t="shared" si="594"/>
        <v>1.1569181522294119E-3</v>
      </c>
      <c r="T3790">
        <f>I3790*Diccionario!$B$36</f>
        <v>0.32634288235294118</v>
      </c>
      <c r="U3790">
        <f>T3790*Diccionario!$B$42</f>
        <v>3.2960631117647063E-2</v>
      </c>
      <c r="V3790">
        <f>U3790*Diccionario!$B$43</f>
        <v>2.8016536450000004E-2</v>
      </c>
      <c r="W3790">
        <f>V3790*Diccionario!$B$44</f>
        <v>5.3231419255000013E-3</v>
      </c>
      <c r="X3790">
        <f>W3790*Diccionario!$B$45</f>
        <v>2.0760253509450005E-3</v>
      </c>
      <c r="Y3790">
        <f>X3790*Diccionario!$B$46</f>
        <v>1.8476625623410504E-3</v>
      </c>
      <c r="Z3790">
        <f>Y3790*Diccionario!$B$47</f>
        <v>6.8363514806618858E-4</v>
      </c>
      <c r="AA3790">
        <f>Z3790*Diccionario!$B$48</f>
        <v>6.8363514806618858E-4</v>
      </c>
      <c r="AB3790">
        <f>AA3790*Diccionario!$B$49</f>
        <v>5.1272636104964138E-4</v>
      </c>
      <c r="AC3790">
        <f t="shared" si="595"/>
        <v>5.1272636104964138E-4</v>
      </c>
      <c r="AD3790">
        <f t="shared" si="596"/>
        <v>1.6696445132790532E-3</v>
      </c>
      <c r="AE3790">
        <f t="shared" si="597"/>
        <v>2.797935070623879E-6</v>
      </c>
      <c r="AF3790" t="e">
        <f ca="1">IF(AD3790="","",_xludf.RANK.EQ(AD3790,$AD$2:$AD$5513,0))</f>
        <v>#NAME?</v>
      </c>
      <c r="AH3790" t="str">
        <f t="shared" si="598"/>
        <v>Baja</v>
      </c>
      <c r="AI3790" t="s">
        <v>153</v>
      </c>
      <c r="AJ3790" t="str">
        <f>IFERROR(VLOOKUP(B3790,Maestro_Regionales!$A$2:$B$35,2,FALSE),"Otras zonas")</f>
        <v>Suroccidente</v>
      </c>
      <c r="AK3790" t="str">
        <f t="shared" si="599"/>
        <v>REGIMEN DE EXCEPCION | Suroccidente</v>
      </c>
    </row>
    <row r="3791" spans="1:37">
      <c r="A3791" s="4" t="s">
        <v>1556</v>
      </c>
      <c r="B3791" s="4" t="s">
        <v>308</v>
      </c>
      <c r="C3791" s="4" t="s">
        <v>1626</v>
      </c>
      <c r="D3791" s="4" t="s">
        <v>1627</v>
      </c>
      <c r="E3791" s="4" t="s">
        <v>417</v>
      </c>
      <c r="F3791" s="4">
        <v>149</v>
      </c>
      <c r="G3791" s="4">
        <v>4651</v>
      </c>
      <c r="H3791" s="4">
        <v>0</v>
      </c>
      <c r="I3791">
        <f t="shared" si="590"/>
        <v>4800</v>
      </c>
      <c r="J3791">
        <f t="shared" si="591"/>
        <v>3.1041666666666665E-2</v>
      </c>
      <c r="K3791">
        <f t="shared" si="592"/>
        <v>0.96895833333333337</v>
      </c>
      <c r="L3791">
        <f t="shared" si="593"/>
        <v>0</v>
      </c>
      <c r="M3791">
        <f>I3791*Diccionario!$B$36</f>
        <v>10.656094117647058</v>
      </c>
      <c r="N3791">
        <f>M3791*Diccionario!$B$37</f>
        <v>1.0762655058823529</v>
      </c>
      <c r="O3791">
        <f>N3791*Diccionario!$B$38</f>
        <v>0.16143982588235292</v>
      </c>
      <c r="P3791">
        <f>O3791*Diccionario!$B$39</f>
        <v>0.14529584329411763</v>
      </c>
      <c r="Q3791">
        <f>P3791*Diccionario!$B$40</f>
        <v>5.8118337317647054E-2</v>
      </c>
      <c r="R3791">
        <f>Q3791*Diccionario!$B$41</f>
        <v>3.7776919256470587E-2</v>
      </c>
      <c r="S3791">
        <f t="shared" si="594"/>
        <v>3.7776919256470587E-2</v>
      </c>
      <c r="T3791">
        <f>I3791*Diccionario!$B$36</f>
        <v>10.656094117647058</v>
      </c>
      <c r="U3791">
        <f>T3791*Diccionario!$B$42</f>
        <v>1.0762655058823529</v>
      </c>
      <c r="V3791">
        <f>U3791*Diccionario!$B$43</f>
        <v>0.91482567999999997</v>
      </c>
      <c r="W3791">
        <f>V3791*Diccionario!$B$44</f>
        <v>0.1738168792</v>
      </c>
      <c r="X3791">
        <f>W3791*Diccionario!$B$45</f>
        <v>6.7788582888000007E-2</v>
      </c>
      <c r="Y3791">
        <f>X3791*Diccionario!$B$46</f>
        <v>6.0331838770320008E-2</v>
      </c>
      <c r="Z3791">
        <f>Y3791*Diccionario!$B$47</f>
        <v>2.2322780345018403E-2</v>
      </c>
      <c r="AA3791">
        <f>Z3791*Diccionario!$B$48</f>
        <v>2.2322780345018403E-2</v>
      </c>
      <c r="AB3791">
        <f>AA3791*Diccionario!$B$49</f>
        <v>1.6742085258763802E-2</v>
      </c>
      <c r="AC3791">
        <f t="shared" si="595"/>
        <v>1.6742085258763802E-2</v>
      </c>
      <c r="AD3791">
        <f t="shared" si="596"/>
        <v>5.4519004515234393E-2</v>
      </c>
      <c r="AE3791">
        <f t="shared" si="597"/>
        <v>9.1361145163228709E-5</v>
      </c>
      <c r="AF3791" t="e">
        <f ca="1">IF(AD3791="","",_xludf.RANK.EQ(AD3791,$AD$2:$AD$5513,0))</f>
        <v>#NAME?</v>
      </c>
      <c r="AH3791" t="str">
        <f t="shared" si="598"/>
        <v>Baja</v>
      </c>
      <c r="AI3791" t="s">
        <v>153</v>
      </c>
      <c r="AJ3791" t="str">
        <f>IFERROR(VLOOKUP(B3791,Maestro_Regionales!$A$2:$B$35,2,FALSE),"Otras zonas")</f>
        <v>Suroccidente</v>
      </c>
      <c r="AK3791" t="str">
        <f t="shared" si="599"/>
        <v>MALLAMAS EPSI | Suroccidente</v>
      </c>
    </row>
    <row r="3792" spans="1:37">
      <c r="A3792" s="4" t="s">
        <v>1556</v>
      </c>
      <c r="B3792" s="4" t="s">
        <v>308</v>
      </c>
      <c r="C3792" s="4" t="s">
        <v>1626</v>
      </c>
      <c r="D3792" s="4" t="s">
        <v>1627</v>
      </c>
      <c r="E3792" s="4" t="s">
        <v>852</v>
      </c>
      <c r="F3792" s="4">
        <v>182</v>
      </c>
      <c r="G3792" s="4">
        <v>1718</v>
      </c>
      <c r="H3792" s="4">
        <v>0</v>
      </c>
      <c r="I3792">
        <f t="shared" si="590"/>
        <v>1900</v>
      </c>
      <c r="J3792">
        <f t="shared" si="591"/>
        <v>9.5789473684210522E-2</v>
      </c>
      <c r="K3792">
        <f t="shared" si="592"/>
        <v>0.90421052631578946</v>
      </c>
      <c r="L3792">
        <f t="shared" si="593"/>
        <v>0</v>
      </c>
      <c r="M3792">
        <f>I3792*Diccionario!$B$36</f>
        <v>4.2180372549019607</v>
      </c>
      <c r="N3792">
        <f>M3792*Diccionario!$B$37</f>
        <v>0.42602176274509806</v>
      </c>
      <c r="O3792">
        <f>N3792*Diccionario!$B$38</f>
        <v>6.3903264411764707E-2</v>
      </c>
      <c r="P3792">
        <f>O3792*Diccionario!$B$39</f>
        <v>5.7512937970588235E-2</v>
      </c>
      <c r="Q3792">
        <f>P3792*Diccionario!$B$40</f>
        <v>2.3005175188235295E-2</v>
      </c>
      <c r="R3792">
        <f>Q3792*Diccionario!$B$41</f>
        <v>1.4953363872352942E-2</v>
      </c>
      <c r="S3792">
        <f t="shared" si="594"/>
        <v>1.4953363872352942E-2</v>
      </c>
      <c r="T3792">
        <f>I3792*Diccionario!$B$36</f>
        <v>4.2180372549019607</v>
      </c>
      <c r="U3792">
        <f>T3792*Diccionario!$B$42</f>
        <v>0.42602176274509806</v>
      </c>
      <c r="V3792">
        <f>U3792*Diccionario!$B$43</f>
        <v>0.36211849833333337</v>
      </c>
      <c r="W3792">
        <f>V3792*Diccionario!$B$44</f>
        <v>6.8802514683333343E-2</v>
      </c>
      <c r="X3792">
        <f>W3792*Diccionario!$B$45</f>
        <v>2.6832980726500005E-2</v>
      </c>
      <c r="Y3792">
        <f>X3792*Diccionario!$B$46</f>
        <v>2.3881352846585005E-2</v>
      </c>
      <c r="Z3792">
        <f>Y3792*Diccionario!$B$47</f>
        <v>8.836100553236451E-3</v>
      </c>
      <c r="AA3792">
        <f>Z3792*Diccionario!$B$48</f>
        <v>8.836100553236451E-3</v>
      </c>
      <c r="AB3792">
        <f>AA3792*Diccionario!$B$49</f>
        <v>6.6270754149273386E-3</v>
      </c>
      <c r="AC3792">
        <f t="shared" si="595"/>
        <v>6.6270754149273386E-3</v>
      </c>
      <c r="AD3792">
        <f t="shared" si="596"/>
        <v>2.1580439287280283E-2</v>
      </c>
      <c r="AE3792">
        <f t="shared" si="597"/>
        <v>3.6163786627111369E-5</v>
      </c>
      <c r="AF3792" t="e">
        <f ca="1">IF(AD3792="","",_xludf.RANK.EQ(AD3792,$AD$2:$AD$5513,0))</f>
        <v>#NAME?</v>
      </c>
      <c r="AH3792" t="str">
        <f t="shared" si="598"/>
        <v>Baja</v>
      </c>
      <c r="AI3792" t="s">
        <v>153</v>
      </c>
      <c r="AJ3792" t="str">
        <f>IFERROR(VLOOKUP(B3792,Maestro_Regionales!$A$2:$B$35,2,FALSE),"Otras zonas")</f>
        <v>Suroccidente</v>
      </c>
      <c r="AK3792" t="str">
        <f t="shared" si="599"/>
        <v>EMSSANAR EPS | Suroccidente</v>
      </c>
    </row>
    <row r="3793" spans="1:37">
      <c r="A3793" s="4" t="s">
        <v>1556</v>
      </c>
      <c r="B3793" s="4" t="s">
        <v>308</v>
      </c>
      <c r="C3793" s="4" t="s">
        <v>1626</v>
      </c>
      <c r="D3793" s="4" t="s">
        <v>1627</v>
      </c>
      <c r="E3793" s="4" t="s">
        <v>87</v>
      </c>
      <c r="F3793" s="4">
        <v>204</v>
      </c>
      <c r="G3793" s="4">
        <v>121</v>
      </c>
      <c r="H3793" s="4">
        <v>0</v>
      </c>
      <c r="I3793">
        <f t="shared" si="590"/>
        <v>325</v>
      </c>
      <c r="J3793">
        <f t="shared" si="591"/>
        <v>0.62769230769230766</v>
      </c>
      <c r="K3793">
        <f t="shared" si="592"/>
        <v>0.37230769230769228</v>
      </c>
      <c r="L3793">
        <f t="shared" si="593"/>
        <v>0</v>
      </c>
      <c r="M3793">
        <f>I3793*Diccionario!$B$36</f>
        <v>0.7215063725490195</v>
      </c>
      <c r="N3793">
        <f>M3793*Diccionario!$B$37</f>
        <v>7.287214362745098E-2</v>
      </c>
      <c r="O3793">
        <f>N3793*Diccionario!$B$38</f>
        <v>1.0930821544117647E-2</v>
      </c>
      <c r="P3793">
        <f>O3793*Diccionario!$B$39</f>
        <v>9.837739389705882E-3</v>
      </c>
      <c r="Q3793">
        <f>P3793*Diccionario!$B$40</f>
        <v>3.9350957558823528E-3</v>
      </c>
      <c r="R3793">
        <f>Q3793*Diccionario!$B$41</f>
        <v>2.5578122413235293E-3</v>
      </c>
      <c r="S3793">
        <f t="shared" si="594"/>
        <v>2.5578122413235293E-3</v>
      </c>
      <c r="T3793">
        <f>I3793*Diccionario!$B$36</f>
        <v>0.7215063725490195</v>
      </c>
      <c r="U3793">
        <f>T3793*Diccionario!$B$42</f>
        <v>7.287214362745098E-2</v>
      </c>
      <c r="V3793">
        <f>U3793*Diccionario!$B$43</f>
        <v>6.1941322083333333E-2</v>
      </c>
      <c r="W3793">
        <f>V3793*Diccionario!$B$44</f>
        <v>1.1768851195833334E-2</v>
      </c>
      <c r="X3793">
        <f>W3793*Diccionario!$B$45</f>
        <v>4.5898519663750007E-3</v>
      </c>
      <c r="Y3793">
        <f>X3793*Diccionario!$B$46</f>
        <v>4.0849682500737504E-3</v>
      </c>
      <c r="Z3793">
        <f>Y3793*Diccionario!$B$47</f>
        <v>1.5114382525272876E-3</v>
      </c>
      <c r="AA3793">
        <f>Z3793*Diccionario!$B$48</f>
        <v>1.5114382525272876E-3</v>
      </c>
      <c r="AB3793">
        <f>AA3793*Diccionario!$B$49</f>
        <v>1.1335786893954657E-3</v>
      </c>
      <c r="AC3793">
        <f t="shared" si="595"/>
        <v>1.1335786893954657E-3</v>
      </c>
      <c r="AD3793">
        <f t="shared" si="596"/>
        <v>3.6913909307189951E-3</v>
      </c>
      <c r="AE3793">
        <f t="shared" si="597"/>
        <v>6.1859108704269429E-6</v>
      </c>
      <c r="AF3793" t="e">
        <f ca="1">IF(AD3793="","",_xludf.RANK.EQ(AD3793,$AD$2:$AD$5513,0))</f>
        <v>#NAME?</v>
      </c>
      <c r="AH3793" t="str">
        <f t="shared" si="598"/>
        <v>Baja</v>
      </c>
      <c r="AI3793" t="s">
        <v>153</v>
      </c>
      <c r="AJ3793" t="str">
        <f>IFERROR(VLOOKUP(B3793,Maestro_Regionales!$A$2:$B$35,2,FALSE),"Otras zonas")</f>
        <v>Suroccidente</v>
      </c>
      <c r="AK3793" t="str">
        <f t="shared" si="599"/>
        <v>NUEVA EPS | Suroccidente</v>
      </c>
    </row>
    <row r="3794" spans="1:37">
      <c r="A3794" s="4" t="s">
        <v>1556</v>
      </c>
      <c r="B3794" s="4" t="s">
        <v>308</v>
      </c>
      <c r="C3794" s="4" t="s">
        <v>1626</v>
      </c>
      <c r="D3794" s="4" t="s">
        <v>1627</v>
      </c>
      <c r="E3794" s="4" t="s">
        <v>90</v>
      </c>
      <c r="F3794" s="4">
        <v>0</v>
      </c>
      <c r="G3794" s="4">
        <v>0</v>
      </c>
      <c r="H3794" s="4">
        <v>130</v>
      </c>
      <c r="I3794">
        <f t="shared" si="590"/>
        <v>130</v>
      </c>
      <c r="J3794">
        <f t="shared" si="591"/>
        <v>0</v>
      </c>
      <c r="K3794">
        <f t="shared" si="592"/>
        <v>0</v>
      </c>
      <c r="L3794">
        <f t="shared" si="593"/>
        <v>1</v>
      </c>
      <c r="M3794">
        <f>I3794*Diccionario!$B$36</f>
        <v>0.2886025490196078</v>
      </c>
      <c r="N3794">
        <f>M3794*Diccionario!$B$37</f>
        <v>2.9148857450980389E-2</v>
      </c>
      <c r="O3794">
        <f>N3794*Diccionario!$B$38</f>
        <v>4.3723286176470585E-3</v>
      </c>
      <c r="P3794">
        <f>O3794*Diccionario!$B$39</f>
        <v>3.9350957558823528E-3</v>
      </c>
      <c r="Q3794">
        <f>P3794*Diccionario!$B$40</f>
        <v>1.5740383023529411E-3</v>
      </c>
      <c r="R3794">
        <f>Q3794*Diccionario!$B$41</f>
        <v>1.0231248965294117E-3</v>
      </c>
      <c r="S3794">
        <f t="shared" si="594"/>
        <v>1.0231248965294117E-3</v>
      </c>
      <c r="T3794">
        <f>I3794*Diccionario!$B$36</f>
        <v>0.2886025490196078</v>
      </c>
      <c r="U3794">
        <f>T3794*Diccionario!$B$42</f>
        <v>2.9148857450980389E-2</v>
      </c>
      <c r="V3794">
        <f>U3794*Diccionario!$B$43</f>
        <v>2.4776528833333328E-2</v>
      </c>
      <c r="W3794">
        <f>V3794*Diccionario!$B$44</f>
        <v>4.7075404783333327E-3</v>
      </c>
      <c r="X3794">
        <f>W3794*Diccionario!$B$45</f>
        <v>1.8359407865499997E-3</v>
      </c>
      <c r="Y3794">
        <f>X3794*Diccionario!$B$46</f>
        <v>1.6339873000294997E-3</v>
      </c>
      <c r="Z3794">
        <f>Y3794*Diccionario!$B$47</f>
        <v>6.0457530101091486E-4</v>
      </c>
      <c r="AA3794">
        <f>Z3794*Diccionario!$B$48</f>
        <v>6.0457530101091486E-4</v>
      </c>
      <c r="AB3794">
        <f>AA3794*Diccionario!$B$49</f>
        <v>4.5343147575818612E-4</v>
      </c>
      <c r="AC3794">
        <f t="shared" si="595"/>
        <v>4.5343147575818612E-4</v>
      </c>
      <c r="AD3794">
        <f t="shared" si="596"/>
        <v>1.4765563722875978E-3</v>
      </c>
      <c r="AE3794">
        <f t="shared" si="597"/>
        <v>2.4743643481707769E-6</v>
      </c>
      <c r="AF3794" t="e">
        <f ca="1">IF(AD3794="","",_xludf.RANK.EQ(AD3794,$AD$2:$AD$5513,0))</f>
        <v>#NAME?</v>
      </c>
      <c r="AH3794" t="str">
        <f t="shared" si="598"/>
        <v>Baja</v>
      </c>
      <c r="AI3794" t="s">
        <v>153</v>
      </c>
      <c r="AJ3794" t="str">
        <f>IFERROR(VLOOKUP(B3794,Maestro_Regionales!$A$2:$B$35,2,FALSE),"Otras zonas")</f>
        <v>Suroccidente</v>
      </c>
      <c r="AK3794" t="str">
        <f t="shared" si="599"/>
        <v>REGIMEN DE EXCEPCION | Suroccidente</v>
      </c>
    </row>
    <row r="3795" spans="1:37">
      <c r="A3795" s="4" t="s">
        <v>1556</v>
      </c>
      <c r="B3795" s="4" t="s">
        <v>308</v>
      </c>
      <c r="C3795" s="4" t="s">
        <v>1628</v>
      </c>
      <c r="D3795" s="4" t="s">
        <v>1157</v>
      </c>
      <c r="E3795" s="4" t="s">
        <v>95</v>
      </c>
      <c r="F3795" s="4">
        <v>202</v>
      </c>
      <c r="G3795" s="4">
        <v>6325</v>
      </c>
      <c r="H3795" s="4">
        <v>0</v>
      </c>
      <c r="I3795">
        <f t="shared" si="590"/>
        <v>6527</v>
      </c>
      <c r="J3795">
        <f t="shared" si="591"/>
        <v>3.0948368316224911E-2</v>
      </c>
      <c r="K3795">
        <f t="shared" si="592"/>
        <v>0.96905163168377506</v>
      </c>
      <c r="L3795">
        <f t="shared" si="593"/>
        <v>0</v>
      </c>
      <c r="M3795">
        <f>I3795*Diccionario!$B$36</f>
        <v>14.490067980392157</v>
      </c>
      <c r="N3795">
        <f>M3795*Diccionario!$B$37</f>
        <v>1.4634968660196079</v>
      </c>
      <c r="O3795">
        <f>N3795*Diccionario!$B$38</f>
        <v>0.21952452990294119</v>
      </c>
      <c r="P3795">
        <f>O3795*Diccionario!$B$39</f>
        <v>0.19757207691264708</v>
      </c>
      <c r="Q3795">
        <f>P3795*Diccionario!$B$40</f>
        <v>7.9028830765058844E-2</v>
      </c>
      <c r="R3795">
        <f>Q3795*Diccionario!$B$41</f>
        <v>5.1368739997288249E-2</v>
      </c>
      <c r="S3795">
        <f t="shared" si="594"/>
        <v>5.1368739997288249E-2</v>
      </c>
      <c r="T3795">
        <f>I3795*Diccionario!$B$36</f>
        <v>14.490067980392157</v>
      </c>
      <c r="U3795">
        <f>T3795*Diccionario!$B$42</f>
        <v>1.4634968660196079</v>
      </c>
      <c r="V3795">
        <f>U3795*Diccionario!$B$43</f>
        <v>1.2439723361166668</v>
      </c>
      <c r="W3795">
        <f>V3795*Diccionario!$B$44</f>
        <v>0.23635474386216671</v>
      </c>
      <c r="X3795">
        <f>W3795*Diccionario!$B$45</f>
        <v>9.2178350106245019E-2</v>
      </c>
      <c r="Y3795">
        <f>X3795*Diccionario!$B$46</f>
        <v>8.2038731594558073E-2</v>
      </c>
      <c r="Z3795">
        <f>Y3795*Diccionario!$B$47</f>
        <v>3.0354330689986487E-2</v>
      </c>
      <c r="AA3795">
        <f>Z3795*Diccionario!$B$48</f>
        <v>3.0354330689986487E-2</v>
      </c>
      <c r="AB3795">
        <f>AA3795*Diccionario!$B$49</f>
        <v>2.2765748017489866E-2</v>
      </c>
      <c r="AC3795">
        <f t="shared" si="595"/>
        <v>2.2765748017489866E-2</v>
      </c>
      <c r="AD3795">
        <f t="shared" si="596"/>
        <v>7.4134488014778122E-2</v>
      </c>
      <c r="AE3795">
        <f t="shared" si="597"/>
        <v>1.2423212385008207E-4</v>
      </c>
      <c r="AF3795" t="e">
        <f ca="1">IF(AD3795="","",_xludf.RANK.EQ(AD3795,$AD$2:$AD$5513,0))</f>
        <v>#NAME?</v>
      </c>
      <c r="AH3795" t="str">
        <f t="shared" si="598"/>
        <v>Baja</v>
      </c>
      <c r="AI3795" t="s">
        <v>153</v>
      </c>
      <c r="AJ3795" t="str">
        <f>IFERROR(VLOOKUP(B3795,Maestro_Regionales!$A$2:$B$35,2,FALSE),"Otras zonas")</f>
        <v>Suroccidente</v>
      </c>
      <c r="AK3795" t="str">
        <f t="shared" si="599"/>
        <v>ASMETSALUD EPS | Suroccidente</v>
      </c>
    </row>
    <row r="3796" spans="1:37">
      <c r="A3796" s="4" t="s">
        <v>1556</v>
      </c>
      <c r="B3796" s="4" t="s">
        <v>308</v>
      </c>
      <c r="C3796" s="4" t="s">
        <v>1628</v>
      </c>
      <c r="D3796" s="4" t="s">
        <v>1157</v>
      </c>
      <c r="E3796" s="4" t="s">
        <v>90</v>
      </c>
      <c r="F3796" s="4">
        <v>0</v>
      </c>
      <c r="G3796" s="4">
        <v>0</v>
      </c>
      <c r="H3796" s="4">
        <v>269</v>
      </c>
      <c r="I3796">
        <f t="shared" si="590"/>
        <v>269</v>
      </c>
      <c r="J3796">
        <f t="shared" si="591"/>
        <v>0</v>
      </c>
      <c r="K3796">
        <f t="shared" si="592"/>
        <v>0</v>
      </c>
      <c r="L3796">
        <f t="shared" si="593"/>
        <v>1</v>
      </c>
      <c r="M3796">
        <f>I3796*Diccionario!$B$36</f>
        <v>0.59718527450980385</v>
      </c>
      <c r="N3796">
        <f>M3796*Diccionario!$B$37</f>
        <v>6.0315712725490196E-2</v>
      </c>
      <c r="O3796">
        <f>N3796*Diccionario!$B$38</f>
        <v>9.0473569088235298E-3</v>
      </c>
      <c r="P3796">
        <f>O3796*Diccionario!$B$39</f>
        <v>8.1426212179411765E-3</v>
      </c>
      <c r="Q3796">
        <f>P3796*Diccionario!$B$40</f>
        <v>3.2570484871764708E-3</v>
      </c>
      <c r="R3796">
        <f>Q3796*Diccionario!$B$41</f>
        <v>2.1170815166647061E-3</v>
      </c>
      <c r="S3796">
        <f t="shared" si="594"/>
        <v>2.1170815166647061E-3</v>
      </c>
      <c r="T3796">
        <f>I3796*Diccionario!$B$36</f>
        <v>0.59718527450980385</v>
      </c>
      <c r="U3796">
        <f>T3796*Diccionario!$B$42</f>
        <v>6.0315712725490196E-2</v>
      </c>
      <c r="V3796">
        <f>U3796*Diccionario!$B$43</f>
        <v>5.1268355816666666E-2</v>
      </c>
      <c r="W3796">
        <f>V3796*Diccionario!$B$44</f>
        <v>9.7409876051666663E-3</v>
      </c>
      <c r="X3796">
        <f>W3796*Diccionario!$B$45</f>
        <v>3.7989851660149999E-3</v>
      </c>
      <c r="Y3796">
        <f>X3796*Diccionario!$B$46</f>
        <v>3.38109679775335E-3</v>
      </c>
      <c r="Z3796">
        <f>Y3796*Diccionario!$B$47</f>
        <v>1.2510058151687395E-3</v>
      </c>
      <c r="AA3796">
        <f>Z3796*Diccionario!$B$48</f>
        <v>1.2510058151687395E-3</v>
      </c>
      <c r="AB3796">
        <f>AA3796*Diccionario!$B$49</f>
        <v>9.3825436137655468E-4</v>
      </c>
      <c r="AC3796">
        <f t="shared" si="595"/>
        <v>9.3825436137655468E-4</v>
      </c>
      <c r="AD3796">
        <f t="shared" si="596"/>
        <v>3.0553358780412605E-3</v>
      </c>
      <c r="AE3796">
        <f t="shared" si="597"/>
        <v>5.1200308435226086E-6</v>
      </c>
      <c r="AF3796" t="e">
        <f ca="1">IF(AD3796="","",_xludf.RANK.EQ(AD3796,$AD$2:$AD$5513,0))</f>
        <v>#NAME?</v>
      </c>
      <c r="AH3796" t="str">
        <f t="shared" si="598"/>
        <v>Baja</v>
      </c>
      <c r="AI3796" t="s">
        <v>153</v>
      </c>
      <c r="AJ3796" t="str">
        <f>IFERROR(VLOOKUP(B3796,Maestro_Regionales!$A$2:$B$35,2,FALSE),"Otras zonas")</f>
        <v>Suroccidente</v>
      </c>
      <c r="AK3796" t="str">
        <f t="shared" si="599"/>
        <v>REGIMEN DE EXCEPCION | Suroccidente</v>
      </c>
    </row>
    <row r="3797" spans="1:37">
      <c r="A3797" s="4" t="s">
        <v>1556</v>
      </c>
      <c r="B3797" s="4" t="s">
        <v>308</v>
      </c>
      <c r="C3797" s="4" t="s">
        <v>1628</v>
      </c>
      <c r="D3797" s="4" t="s">
        <v>1157</v>
      </c>
      <c r="E3797" s="4" t="s">
        <v>87</v>
      </c>
      <c r="F3797" s="4">
        <v>95</v>
      </c>
      <c r="G3797" s="4">
        <v>164</v>
      </c>
      <c r="H3797" s="4">
        <v>0</v>
      </c>
      <c r="I3797">
        <f t="shared" si="590"/>
        <v>259</v>
      </c>
      <c r="J3797">
        <f t="shared" si="591"/>
        <v>0.36679536679536678</v>
      </c>
      <c r="K3797">
        <f t="shared" si="592"/>
        <v>0.63320463320463316</v>
      </c>
      <c r="L3797">
        <f t="shared" si="593"/>
        <v>0</v>
      </c>
      <c r="M3797">
        <f>I3797*Diccionario!$B$36</f>
        <v>0.57498507843137248</v>
      </c>
      <c r="N3797">
        <f>M3797*Diccionario!$B$37</f>
        <v>5.8073492921568624E-2</v>
      </c>
      <c r="O3797">
        <f>N3797*Diccionario!$B$38</f>
        <v>8.7110239382352933E-3</v>
      </c>
      <c r="P3797">
        <f>O3797*Diccionario!$B$39</f>
        <v>7.8399215444117636E-3</v>
      </c>
      <c r="Q3797">
        <f>P3797*Diccionario!$B$40</f>
        <v>3.1359686177647055E-3</v>
      </c>
      <c r="R3797">
        <f>Q3797*Diccionario!$B$41</f>
        <v>2.0383796015470586E-3</v>
      </c>
      <c r="S3797">
        <f t="shared" si="594"/>
        <v>2.0383796015470586E-3</v>
      </c>
      <c r="T3797">
        <f>I3797*Diccionario!$B$36</f>
        <v>0.57498507843137248</v>
      </c>
      <c r="U3797">
        <f>T3797*Diccionario!$B$42</f>
        <v>5.8073492921568624E-2</v>
      </c>
      <c r="V3797">
        <f>U3797*Diccionario!$B$43</f>
        <v>4.9362468983333331E-2</v>
      </c>
      <c r="W3797">
        <f>V3797*Diccionario!$B$44</f>
        <v>9.3788691068333336E-3</v>
      </c>
      <c r="X3797">
        <f>W3797*Diccionario!$B$45</f>
        <v>3.6577589516650004E-3</v>
      </c>
      <c r="Y3797">
        <f>X3797*Diccionario!$B$46</f>
        <v>3.2554054669818506E-3</v>
      </c>
      <c r="Z3797">
        <f>Y3797*Diccionario!$B$47</f>
        <v>1.2045000227832846E-3</v>
      </c>
      <c r="AA3797">
        <f>Z3797*Diccionario!$B$48</f>
        <v>1.2045000227832846E-3</v>
      </c>
      <c r="AB3797">
        <f>AA3797*Diccionario!$B$49</f>
        <v>9.0337501708746349E-4</v>
      </c>
      <c r="AC3797">
        <f t="shared" si="595"/>
        <v>9.0337501708746349E-4</v>
      </c>
      <c r="AD3797">
        <f t="shared" si="596"/>
        <v>2.9417546186345221E-3</v>
      </c>
      <c r="AE3797">
        <f t="shared" si="597"/>
        <v>4.9296951244325485E-6</v>
      </c>
      <c r="AF3797" t="e">
        <f ca="1">IF(AD3797="","",_xludf.RANK.EQ(AD3797,$AD$2:$AD$5513,0))</f>
        <v>#NAME?</v>
      </c>
      <c r="AH3797" t="str">
        <f t="shared" si="598"/>
        <v>Baja</v>
      </c>
      <c r="AI3797" t="s">
        <v>153</v>
      </c>
      <c r="AJ3797" t="str">
        <f>IFERROR(VLOOKUP(B3797,Maestro_Regionales!$A$2:$B$35,2,FALSE),"Otras zonas")</f>
        <v>Suroccidente</v>
      </c>
      <c r="AK3797" t="str">
        <f t="shared" si="599"/>
        <v>NUEVA EPS | Suroccidente</v>
      </c>
    </row>
    <row r="3798" spans="1:37">
      <c r="A3798" s="4" t="s">
        <v>1556</v>
      </c>
      <c r="B3798" s="4" t="s">
        <v>308</v>
      </c>
      <c r="C3798" s="4" t="s">
        <v>1629</v>
      </c>
      <c r="D3798" s="4" t="s">
        <v>308</v>
      </c>
      <c r="E3798" s="4" t="s">
        <v>852</v>
      </c>
      <c r="F3798" s="4">
        <v>194</v>
      </c>
      <c r="G3798" s="4">
        <v>2386</v>
      </c>
      <c r="H3798" s="4">
        <v>0</v>
      </c>
      <c r="I3798">
        <f t="shared" si="590"/>
        <v>2580</v>
      </c>
      <c r="J3798">
        <f t="shared" si="591"/>
        <v>7.5193798449612409E-2</v>
      </c>
      <c r="K3798">
        <f t="shared" si="592"/>
        <v>0.92480620155038762</v>
      </c>
      <c r="L3798">
        <f t="shared" si="593"/>
        <v>0</v>
      </c>
      <c r="M3798">
        <f>I3798*Diccionario!$B$36</f>
        <v>5.7276505882352939</v>
      </c>
      <c r="N3798">
        <f>M3798*Diccionario!$B$37</f>
        <v>0.57849270941176467</v>
      </c>
      <c r="O3798">
        <f>N3798*Diccionario!$B$38</f>
        <v>8.6773906411764704E-2</v>
      </c>
      <c r="P3798">
        <f>O3798*Diccionario!$B$39</f>
        <v>7.8096515770588237E-2</v>
      </c>
      <c r="Q3798">
        <f>P3798*Diccionario!$B$40</f>
        <v>3.1238606308235297E-2</v>
      </c>
      <c r="R3798">
        <f>Q3798*Diccionario!$B$41</f>
        <v>2.0305094100352944E-2</v>
      </c>
      <c r="S3798">
        <f t="shared" si="594"/>
        <v>2.0305094100352944E-2</v>
      </c>
      <c r="T3798">
        <f>I3798*Diccionario!$B$36</f>
        <v>5.7276505882352939</v>
      </c>
      <c r="U3798">
        <f>T3798*Diccionario!$B$42</f>
        <v>0.57849270941176467</v>
      </c>
      <c r="V3798">
        <f>U3798*Diccionario!$B$43</f>
        <v>0.49171880299999998</v>
      </c>
      <c r="W3798">
        <f>V3798*Diccionario!$B$44</f>
        <v>9.3426572569999991E-2</v>
      </c>
      <c r="X3798">
        <f>W3798*Diccionario!$B$45</f>
        <v>3.6436363302299997E-2</v>
      </c>
      <c r="Y3798">
        <f>X3798*Diccionario!$B$46</f>
        <v>3.2428363339047001E-2</v>
      </c>
      <c r="Z3798">
        <f>Y3798*Diccionario!$B$47</f>
        <v>1.199849443544739E-2</v>
      </c>
      <c r="AA3798">
        <f>Z3798*Diccionario!$B$48</f>
        <v>1.199849443544739E-2</v>
      </c>
      <c r="AB3798">
        <f>AA3798*Diccionario!$B$49</f>
        <v>8.9988708265855422E-3</v>
      </c>
      <c r="AC3798">
        <f t="shared" si="595"/>
        <v>8.9988708265855422E-3</v>
      </c>
      <c r="AD3798">
        <f t="shared" si="596"/>
        <v>2.9303964926938486E-2</v>
      </c>
      <c r="AE3798">
        <f t="shared" si="597"/>
        <v>4.910661552523543E-5</v>
      </c>
      <c r="AF3798" t="e">
        <f ca="1">IF(AD3798="","",_xludf.RANK.EQ(AD3798,$AD$2:$AD$5513,0))</f>
        <v>#NAME?</v>
      </c>
      <c r="AH3798" t="str">
        <f t="shared" si="598"/>
        <v>Baja</v>
      </c>
      <c r="AI3798" t="s">
        <v>153</v>
      </c>
      <c r="AJ3798" t="str">
        <f>IFERROR(VLOOKUP(B3798,Maestro_Regionales!$A$2:$B$35,2,FALSE),"Otras zonas")</f>
        <v>Suroccidente</v>
      </c>
      <c r="AK3798" t="str">
        <f t="shared" si="599"/>
        <v>EMSSANAR EPS | Suroccidente</v>
      </c>
    </row>
    <row r="3799" spans="1:37">
      <c r="A3799" s="4" t="s">
        <v>1556</v>
      </c>
      <c r="B3799" s="4" t="s">
        <v>308</v>
      </c>
      <c r="C3799" s="4" t="s">
        <v>1629</v>
      </c>
      <c r="D3799" s="4" t="s">
        <v>308</v>
      </c>
      <c r="E3799" s="4" t="s">
        <v>87</v>
      </c>
      <c r="F3799" s="4">
        <v>255</v>
      </c>
      <c r="G3799" s="4">
        <v>327</v>
      </c>
      <c r="H3799" s="4">
        <v>0</v>
      </c>
      <c r="I3799">
        <f t="shared" si="590"/>
        <v>582</v>
      </c>
      <c r="J3799">
        <f t="shared" si="591"/>
        <v>0.43814432989690721</v>
      </c>
      <c r="K3799">
        <f t="shared" si="592"/>
        <v>0.56185567010309279</v>
      </c>
      <c r="L3799">
        <f t="shared" si="593"/>
        <v>0</v>
      </c>
      <c r="M3799">
        <f>I3799*Diccionario!$B$36</f>
        <v>1.2920514117647057</v>
      </c>
      <c r="N3799">
        <f>M3799*Diccionario!$B$37</f>
        <v>0.13049719258823528</v>
      </c>
      <c r="O3799">
        <f>N3799*Diccionario!$B$38</f>
        <v>1.957457888823529E-2</v>
      </c>
      <c r="P3799">
        <f>O3799*Diccionario!$B$39</f>
        <v>1.7617120999411762E-2</v>
      </c>
      <c r="Q3799">
        <f>P3799*Diccionario!$B$40</f>
        <v>7.0468483997647054E-3</v>
      </c>
      <c r="R3799">
        <f>Q3799*Diccionario!$B$41</f>
        <v>4.580451459847059E-3</v>
      </c>
      <c r="S3799">
        <f t="shared" si="594"/>
        <v>4.580451459847059E-3</v>
      </c>
      <c r="T3799">
        <f>I3799*Diccionario!$B$36</f>
        <v>1.2920514117647057</v>
      </c>
      <c r="U3799">
        <f>T3799*Diccionario!$B$42</f>
        <v>0.13049719258823528</v>
      </c>
      <c r="V3799">
        <f>U3799*Diccionario!$B$43</f>
        <v>0.11092261369999998</v>
      </c>
      <c r="W3799">
        <f>V3799*Diccionario!$B$44</f>
        <v>2.1075296602999997E-2</v>
      </c>
      <c r="X3799">
        <f>W3799*Diccionario!$B$45</f>
        <v>8.2193656751699991E-3</v>
      </c>
      <c r="Y3799">
        <f>X3799*Diccionario!$B$46</f>
        <v>7.3152354509012996E-3</v>
      </c>
      <c r="Z3799">
        <f>Y3799*Diccionario!$B$47</f>
        <v>2.7066371168334808E-3</v>
      </c>
      <c r="AA3799">
        <f>Z3799*Diccionario!$B$48</f>
        <v>2.7066371168334808E-3</v>
      </c>
      <c r="AB3799">
        <f>AA3799*Diccionario!$B$49</f>
        <v>2.0299778376251104E-3</v>
      </c>
      <c r="AC3799">
        <f t="shared" si="595"/>
        <v>2.0299778376251104E-3</v>
      </c>
      <c r="AD3799">
        <f t="shared" si="596"/>
        <v>6.6104292974721694E-3</v>
      </c>
      <c r="AE3799">
        <f t="shared" si="597"/>
        <v>1.1077538851041479E-5</v>
      </c>
      <c r="AF3799" t="e">
        <f ca="1">IF(AD3799="","",_xludf.RANK.EQ(AD3799,$AD$2:$AD$5513,0))</f>
        <v>#NAME?</v>
      </c>
      <c r="AH3799" t="str">
        <f t="shared" si="598"/>
        <v>Baja</v>
      </c>
      <c r="AI3799" t="s">
        <v>153</v>
      </c>
      <c r="AJ3799" t="str">
        <f>IFERROR(VLOOKUP(B3799,Maestro_Regionales!$A$2:$B$35,2,FALSE),"Otras zonas")</f>
        <v>Suroccidente</v>
      </c>
      <c r="AK3799" t="str">
        <f t="shared" si="599"/>
        <v>NUEVA EPS | Suroccidente</v>
      </c>
    </row>
    <row r="3800" spans="1:37">
      <c r="A3800" s="4" t="s">
        <v>1556</v>
      </c>
      <c r="B3800" s="4" t="s">
        <v>308</v>
      </c>
      <c r="C3800" s="4" t="s">
        <v>1629</v>
      </c>
      <c r="D3800" s="4" t="s">
        <v>308</v>
      </c>
      <c r="E3800" s="4" t="s">
        <v>86</v>
      </c>
      <c r="F3800" s="4">
        <v>107</v>
      </c>
      <c r="G3800" s="4">
        <v>336</v>
      </c>
      <c r="H3800" s="4">
        <v>0</v>
      </c>
      <c r="I3800">
        <f t="shared" si="590"/>
        <v>443</v>
      </c>
      <c r="J3800">
        <f t="shared" si="591"/>
        <v>0.24153498871331827</v>
      </c>
      <c r="K3800">
        <f t="shared" si="592"/>
        <v>0.75846501128668176</v>
      </c>
      <c r="L3800">
        <f t="shared" si="593"/>
        <v>0</v>
      </c>
      <c r="M3800">
        <f>I3800*Diccionario!$B$36</f>
        <v>0.98346868627450978</v>
      </c>
      <c r="N3800">
        <f>M3800*Diccionario!$B$37</f>
        <v>9.9330337313725495E-2</v>
      </c>
      <c r="O3800">
        <f>N3800*Diccionario!$B$38</f>
        <v>1.4899550597058824E-2</v>
      </c>
      <c r="P3800">
        <f>O3800*Diccionario!$B$39</f>
        <v>1.3409595537352942E-2</v>
      </c>
      <c r="Q3800">
        <f>P3800*Diccionario!$B$40</f>
        <v>5.3638382149411769E-3</v>
      </c>
      <c r="R3800">
        <f>Q3800*Diccionario!$B$41</f>
        <v>3.4864948397117651E-3</v>
      </c>
      <c r="S3800">
        <f t="shared" si="594"/>
        <v>3.4864948397117651E-3</v>
      </c>
      <c r="T3800">
        <f>I3800*Diccionario!$B$36</f>
        <v>0.98346868627450978</v>
      </c>
      <c r="U3800">
        <f>T3800*Diccionario!$B$42</f>
        <v>9.9330337313725495E-2</v>
      </c>
      <c r="V3800">
        <f>U3800*Diccionario!$B$43</f>
        <v>8.4430786716666664E-2</v>
      </c>
      <c r="W3800">
        <f>V3800*Diccionario!$B$44</f>
        <v>1.6041849476166666E-2</v>
      </c>
      <c r="X3800">
        <f>W3800*Diccionario!$B$45</f>
        <v>6.256321295705E-3</v>
      </c>
      <c r="Y3800">
        <f>X3800*Diccionario!$B$46</f>
        <v>5.5681259531774503E-3</v>
      </c>
      <c r="Z3800">
        <f>Y3800*Diccionario!$B$47</f>
        <v>2.0602066026756565E-3</v>
      </c>
      <c r="AA3800">
        <f>Z3800*Diccionario!$B$48</f>
        <v>2.0602066026756565E-3</v>
      </c>
      <c r="AB3800">
        <f>AA3800*Diccionario!$B$49</f>
        <v>1.5451549520067425E-3</v>
      </c>
      <c r="AC3800">
        <f t="shared" si="595"/>
        <v>1.5451549520067425E-3</v>
      </c>
      <c r="AD3800">
        <f t="shared" si="596"/>
        <v>5.0316497917185076E-3</v>
      </c>
      <c r="AE3800">
        <f t="shared" si="597"/>
        <v>8.4318723556896495E-6</v>
      </c>
      <c r="AF3800" t="e">
        <f ca="1">IF(AD3800="","",_xludf.RANK.EQ(AD3800,$AD$2:$AD$5513,0))</f>
        <v>#NAME?</v>
      </c>
      <c r="AH3800" t="str">
        <f t="shared" si="598"/>
        <v>Baja</v>
      </c>
      <c r="AI3800" t="s">
        <v>153</v>
      </c>
      <c r="AJ3800" t="str">
        <f>IFERROR(VLOOKUP(B3800,Maestro_Regionales!$A$2:$B$35,2,FALSE),"Otras zonas")</f>
        <v>Suroccidente</v>
      </c>
      <c r="AK3800" t="str">
        <f t="shared" si="599"/>
        <v>EPS SANITAS | Suroccidente</v>
      </c>
    </row>
    <row r="3801" spans="1:37">
      <c r="A3801" s="4" t="s">
        <v>1556</v>
      </c>
      <c r="B3801" s="4" t="s">
        <v>308</v>
      </c>
      <c r="C3801" s="4" t="s">
        <v>1629</v>
      </c>
      <c r="D3801" s="4" t="s">
        <v>308</v>
      </c>
      <c r="E3801" s="4" t="s">
        <v>90</v>
      </c>
      <c r="F3801" s="4">
        <v>0</v>
      </c>
      <c r="G3801" s="4">
        <v>0</v>
      </c>
      <c r="H3801" s="4">
        <v>10</v>
      </c>
      <c r="I3801">
        <f t="shared" si="590"/>
        <v>10</v>
      </c>
      <c r="J3801">
        <f t="shared" si="591"/>
        <v>0</v>
      </c>
      <c r="K3801">
        <f t="shared" si="592"/>
        <v>0</v>
      </c>
      <c r="L3801">
        <f t="shared" si="593"/>
        <v>1</v>
      </c>
      <c r="M3801">
        <f>I3801*Diccionario!$B$36</f>
        <v>2.2200196078431371E-2</v>
      </c>
      <c r="N3801">
        <f>M3801*Diccionario!$B$37</f>
        <v>2.2422198039215688E-3</v>
      </c>
      <c r="O3801">
        <f>N3801*Diccionario!$B$38</f>
        <v>3.3633297058823533E-4</v>
      </c>
      <c r="P3801">
        <f>O3801*Diccionario!$B$39</f>
        <v>3.0269967352941179E-4</v>
      </c>
      <c r="Q3801">
        <f>P3801*Diccionario!$B$40</f>
        <v>1.2107986941176472E-4</v>
      </c>
      <c r="R3801">
        <f>Q3801*Diccionario!$B$41</f>
        <v>7.870191511764707E-5</v>
      </c>
      <c r="S3801">
        <f t="shared" si="594"/>
        <v>7.870191511764707E-5</v>
      </c>
      <c r="T3801">
        <f>I3801*Diccionario!$B$36</f>
        <v>2.2200196078431371E-2</v>
      </c>
      <c r="U3801">
        <f>T3801*Diccionario!$B$42</f>
        <v>2.2422198039215688E-3</v>
      </c>
      <c r="V3801">
        <f>U3801*Diccionario!$B$43</f>
        <v>1.9058868333333334E-3</v>
      </c>
      <c r="W3801">
        <f>V3801*Diccionario!$B$44</f>
        <v>3.6211849833333334E-4</v>
      </c>
      <c r="X3801">
        <f>W3801*Diccionario!$B$45</f>
        <v>1.4122621435000001E-4</v>
      </c>
      <c r="Y3801">
        <f>X3801*Diccionario!$B$46</f>
        <v>1.2569133077150002E-4</v>
      </c>
      <c r="Z3801">
        <f>Y3801*Diccionario!$B$47</f>
        <v>4.650579238545501E-5</v>
      </c>
      <c r="AA3801">
        <f>Z3801*Diccionario!$B$48</f>
        <v>4.650579238545501E-5</v>
      </c>
      <c r="AB3801">
        <f>AA3801*Diccionario!$B$49</f>
        <v>3.4879344289091258E-5</v>
      </c>
      <c r="AC3801">
        <f t="shared" si="595"/>
        <v>3.4879344289091258E-5</v>
      </c>
      <c r="AD3801">
        <f t="shared" si="596"/>
        <v>1.1358125940673833E-4</v>
      </c>
      <c r="AE3801">
        <f t="shared" si="597"/>
        <v>1.9033571909005983E-7</v>
      </c>
      <c r="AF3801" t="e">
        <f ca="1">IF(AD3801="","",_xludf.RANK.EQ(AD3801,$AD$2:$AD$5513,0))</f>
        <v>#NAME?</v>
      </c>
      <c r="AH3801" t="str">
        <f t="shared" si="598"/>
        <v>Baja</v>
      </c>
      <c r="AI3801" t="s">
        <v>153</v>
      </c>
      <c r="AJ3801" t="str">
        <f>IFERROR(VLOOKUP(B3801,Maestro_Regionales!$A$2:$B$35,2,FALSE),"Otras zonas")</f>
        <v>Suroccidente</v>
      </c>
      <c r="AK3801" t="str">
        <f t="shared" si="599"/>
        <v>REGIMEN DE EXCEPCION | Suroccidente</v>
      </c>
    </row>
    <row r="3802" spans="1:37">
      <c r="A3802" s="4" t="s">
        <v>1556</v>
      </c>
      <c r="B3802" s="4" t="s">
        <v>308</v>
      </c>
      <c r="C3802" s="4" t="s">
        <v>1630</v>
      </c>
      <c r="D3802" s="4" t="s">
        <v>1631</v>
      </c>
      <c r="E3802" s="4" t="s">
        <v>95</v>
      </c>
      <c r="F3802" s="4">
        <v>375</v>
      </c>
      <c r="G3802" s="4">
        <v>15806</v>
      </c>
      <c r="H3802" s="4">
        <v>0</v>
      </c>
      <c r="I3802">
        <f t="shared" si="590"/>
        <v>16181</v>
      </c>
      <c r="J3802">
        <f t="shared" si="591"/>
        <v>2.3175329089673073E-2</v>
      </c>
      <c r="K3802">
        <f t="shared" si="592"/>
        <v>0.97682467091032688</v>
      </c>
      <c r="L3802">
        <f t="shared" si="593"/>
        <v>0</v>
      </c>
      <c r="M3802">
        <f>I3802*Diccionario!$B$36</f>
        <v>35.922137274509801</v>
      </c>
      <c r="N3802">
        <f>M3802*Diccionario!$B$37</f>
        <v>3.6281358647254902</v>
      </c>
      <c r="O3802">
        <f>N3802*Diccionario!$B$38</f>
        <v>0.54422037970882353</v>
      </c>
      <c r="P3802">
        <f>O3802*Diccionario!$B$39</f>
        <v>0.48979834173794118</v>
      </c>
      <c r="Q3802">
        <f>P3802*Diccionario!$B$40</f>
        <v>0.19591933669517647</v>
      </c>
      <c r="R3802">
        <f>Q3802*Diccionario!$B$41</f>
        <v>0.12734756885186471</v>
      </c>
      <c r="S3802">
        <f t="shared" si="594"/>
        <v>0.12734756885186471</v>
      </c>
      <c r="T3802">
        <f>I3802*Diccionario!$B$36</f>
        <v>35.922137274509801</v>
      </c>
      <c r="U3802">
        <f>T3802*Diccionario!$B$42</f>
        <v>3.6281358647254902</v>
      </c>
      <c r="V3802">
        <f>U3802*Diccionario!$B$43</f>
        <v>3.0839154850166666</v>
      </c>
      <c r="W3802">
        <f>V3802*Diccionario!$B$44</f>
        <v>0.5859439421531667</v>
      </c>
      <c r="X3802">
        <f>W3802*Diccionario!$B$45</f>
        <v>0.22851813743973501</v>
      </c>
      <c r="Y3802">
        <f>X3802*Diccionario!$B$46</f>
        <v>0.20338114232136417</v>
      </c>
      <c r="Z3802">
        <f>Y3802*Diccionario!$B$47</f>
        <v>7.5251022658904737E-2</v>
      </c>
      <c r="AA3802">
        <f>Z3802*Diccionario!$B$48</f>
        <v>7.5251022658904737E-2</v>
      </c>
      <c r="AB3802">
        <f>AA3802*Diccionario!$B$49</f>
        <v>5.6438266994178553E-2</v>
      </c>
      <c r="AC3802">
        <f t="shared" si="595"/>
        <v>5.6438266994178553E-2</v>
      </c>
      <c r="AD3802">
        <f t="shared" si="596"/>
        <v>0.18378583584604327</v>
      </c>
      <c r="AE3802">
        <f t="shared" si="597"/>
        <v>3.0798222705962576E-4</v>
      </c>
      <c r="AF3802" t="e">
        <f ca="1">IF(AD3802="","",_xludf.RANK.EQ(AD3802,$AD$2:$AD$5513,0))</f>
        <v>#NAME?</v>
      </c>
      <c r="AH3802" t="str">
        <f t="shared" si="598"/>
        <v>Media</v>
      </c>
      <c r="AI3802" t="s">
        <v>153</v>
      </c>
      <c r="AJ3802" t="str">
        <f>IFERROR(VLOOKUP(B3802,Maestro_Regionales!$A$2:$B$35,2,FALSE),"Otras zonas")</f>
        <v>Suroccidente</v>
      </c>
      <c r="AK3802" t="str">
        <f t="shared" si="599"/>
        <v>ASMETSALUD EPS | Suroccidente</v>
      </c>
    </row>
    <row r="3803" spans="1:37">
      <c r="A3803" s="4" t="s">
        <v>1556</v>
      </c>
      <c r="B3803" s="4" t="s">
        <v>308</v>
      </c>
      <c r="C3803" s="4" t="s">
        <v>1630</v>
      </c>
      <c r="D3803" s="4" t="s">
        <v>1631</v>
      </c>
      <c r="E3803" s="4" t="s">
        <v>852</v>
      </c>
      <c r="F3803" s="4">
        <v>88</v>
      </c>
      <c r="G3803" s="4">
        <v>3541</v>
      </c>
      <c r="H3803" s="4">
        <v>0</v>
      </c>
      <c r="I3803">
        <f t="shared" si="590"/>
        <v>3629</v>
      </c>
      <c r="J3803">
        <f t="shared" si="591"/>
        <v>2.4249104436483881E-2</v>
      </c>
      <c r="K3803">
        <f t="shared" si="592"/>
        <v>0.97575089556351613</v>
      </c>
      <c r="L3803">
        <f t="shared" si="593"/>
        <v>0</v>
      </c>
      <c r="M3803">
        <f>I3803*Diccionario!$B$36</f>
        <v>8.0564511568627442</v>
      </c>
      <c r="N3803">
        <f>M3803*Diccionario!$B$37</f>
        <v>0.81370156684313721</v>
      </c>
      <c r="O3803">
        <f>N3803*Diccionario!$B$38</f>
        <v>0.12205523502647057</v>
      </c>
      <c r="P3803">
        <f>O3803*Diccionario!$B$39</f>
        <v>0.10984971152382352</v>
      </c>
      <c r="Q3803">
        <f>P3803*Diccionario!$B$40</f>
        <v>4.3939884609529412E-2</v>
      </c>
      <c r="R3803">
        <f>Q3803*Diccionario!$B$41</f>
        <v>2.8560924996194118E-2</v>
      </c>
      <c r="S3803">
        <f t="shared" si="594"/>
        <v>2.8560924996194118E-2</v>
      </c>
      <c r="T3803">
        <f>I3803*Diccionario!$B$36</f>
        <v>8.0564511568627442</v>
      </c>
      <c r="U3803">
        <f>T3803*Diccionario!$B$42</f>
        <v>0.81370156684313721</v>
      </c>
      <c r="V3803">
        <f>U3803*Diccionario!$B$43</f>
        <v>0.69164633181666657</v>
      </c>
      <c r="W3803">
        <f>V3803*Diccionario!$B$44</f>
        <v>0.13141280304516664</v>
      </c>
      <c r="X3803">
        <f>W3803*Diccionario!$B$45</f>
        <v>5.1250993187614995E-2</v>
      </c>
      <c r="Y3803">
        <f>X3803*Diccionario!$B$46</f>
        <v>4.5613383936977343E-2</v>
      </c>
      <c r="Z3803">
        <f>Y3803*Diccionario!$B$47</f>
        <v>1.6876952056681618E-2</v>
      </c>
      <c r="AA3803">
        <f>Z3803*Diccionario!$B$48</f>
        <v>1.6876952056681618E-2</v>
      </c>
      <c r="AB3803">
        <f>AA3803*Diccionario!$B$49</f>
        <v>1.2657714042511214E-2</v>
      </c>
      <c r="AC3803">
        <f t="shared" si="595"/>
        <v>1.2657714042511214E-2</v>
      </c>
      <c r="AD3803">
        <f t="shared" si="596"/>
        <v>4.1218639038705332E-2</v>
      </c>
      <c r="AE3803">
        <f t="shared" si="597"/>
        <v>6.9072832457782698E-5</v>
      </c>
      <c r="AF3803" t="e">
        <f ca="1">IF(AD3803="","",_xludf.RANK.EQ(AD3803,$AD$2:$AD$5513,0))</f>
        <v>#NAME?</v>
      </c>
      <c r="AH3803" t="str">
        <f t="shared" si="598"/>
        <v>Baja</v>
      </c>
      <c r="AI3803" t="s">
        <v>153</v>
      </c>
      <c r="AJ3803" t="str">
        <f>IFERROR(VLOOKUP(B3803,Maestro_Regionales!$A$2:$B$35,2,FALSE),"Otras zonas")</f>
        <v>Suroccidente</v>
      </c>
      <c r="AK3803" t="str">
        <f t="shared" si="599"/>
        <v>EMSSANAR EPS | Suroccidente</v>
      </c>
    </row>
    <row r="3804" spans="1:37">
      <c r="A3804" s="4" t="s">
        <v>1556</v>
      </c>
      <c r="B3804" s="4" t="s">
        <v>308</v>
      </c>
      <c r="C3804" s="4" t="s">
        <v>1630</v>
      </c>
      <c r="D3804" s="4" t="s">
        <v>1631</v>
      </c>
      <c r="E3804" s="4" t="s">
        <v>90</v>
      </c>
      <c r="F3804" s="4">
        <v>0</v>
      </c>
      <c r="G3804" s="4">
        <v>0</v>
      </c>
      <c r="H3804" s="4">
        <v>601</v>
      </c>
      <c r="I3804">
        <f t="shared" si="590"/>
        <v>601</v>
      </c>
      <c r="J3804">
        <f t="shared" si="591"/>
        <v>0</v>
      </c>
      <c r="K3804">
        <f t="shared" si="592"/>
        <v>0</v>
      </c>
      <c r="L3804">
        <f t="shared" si="593"/>
        <v>1</v>
      </c>
      <c r="M3804">
        <f>I3804*Diccionario!$B$36</f>
        <v>1.3342317843137255</v>
      </c>
      <c r="N3804">
        <f>M3804*Diccionario!$B$37</f>
        <v>0.13475741021568627</v>
      </c>
      <c r="O3804">
        <f>N3804*Diccionario!$B$38</f>
        <v>2.0213611532352939E-2</v>
      </c>
      <c r="P3804">
        <f>O3804*Diccionario!$B$39</f>
        <v>1.8192250379117647E-2</v>
      </c>
      <c r="Q3804">
        <f>P3804*Diccionario!$B$40</f>
        <v>7.2769001516470588E-3</v>
      </c>
      <c r="R3804">
        <f>Q3804*Diccionario!$B$41</f>
        <v>4.7299850985705882E-3</v>
      </c>
      <c r="S3804">
        <f t="shared" si="594"/>
        <v>4.7299850985705882E-3</v>
      </c>
      <c r="T3804">
        <f>I3804*Diccionario!$B$36</f>
        <v>1.3342317843137255</v>
      </c>
      <c r="U3804">
        <f>T3804*Diccionario!$B$42</f>
        <v>0.13475741021568627</v>
      </c>
      <c r="V3804">
        <f>U3804*Diccionario!$B$43</f>
        <v>0.11454379868333332</v>
      </c>
      <c r="W3804">
        <f>V3804*Diccionario!$B$44</f>
        <v>2.1763321749833333E-2</v>
      </c>
      <c r="X3804">
        <f>W3804*Diccionario!$B$45</f>
        <v>8.4876954824349999E-3</v>
      </c>
      <c r="Y3804">
        <f>X3804*Diccionario!$B$46</f>
        <v>7.5540489793671497E-3</v>
      </c>
      <c r="Z3804">
        <f>Y3804*Diccionario!$B$47</f>
        <v>2.7949981223658452E-3</v>
      </c>
      <c r="AA3804">
        <f>Z3804*Diccionario!$B$48</f>
        <v>2.7949981223658452E-3</v>
      </c>
      <c r="AB3804">
        <f>AA3804*Diccionario!$B$49</f>
        <v>2.096248591774384E-3</v>
      </c>
      <c r="AC3804">
        <f t="shared" si="595"/>
        <v>2.096248591774384E-3</v>
      </c>
      <c r="AD3804">
        <f t="shared" si="596"/>
        <v>6.8262336903449723E-3</v>
      </c>
      <c r="AE3804">
        <f t="shared" si="597"/>
        <v>1.1439176717312594E-5</v>
      </c>
      <c r="AF3804" t="e">
        <f ca="1">IF(AD3804="","",_xludf.RANK.EQ(AD3804,$AD$2:$AD$5513,0))</f>
        <v>#NAME?</v>
      </c>
      <c r="AH3804" t="str">
        <f t="shared" si="598"/>
        <v>Baja</v>
      </c>
      <c r="AI3804" t="s">
        <v>153</v>
      </c>
      <c r="AJ3804" t="str">
        <f>IFERROR(VLOOKUP(B3804,Maestro_Regionales!$A$2:$B$35,2,FALSE),"Otras zonas")</f>
        <v>Suroccidente</v>
      </c>
      <c r="AK3804" t="str">
        <f t="shared" si="599"/>
        <v>REGIMEN DE EXCEPCION | Suroccidente</v>
      </c>
    </row>
    <row r="3805" spans="1:37">
      <c r="A3805" s="4" t="s">
        <v>1556</v>
      </c>
      <c r="B3805" s="4" t="s">
        <v>308</v>
      </c>
      <c r="C3805" s="4" t="s">
        <v>1630</v>
      </c>
      <c r="D3805" s="4" t="s">
        <v>1631</v>
      </c>
      <c r="E3805" s="4" t="s">
        <v>87</v>
      </c>
      <c r="F3805" s="4">
        <v>235</v>
      </c>
      <c r="G3805" s="4">
        <v>279</v>
      </c>
      <c r="H3805" s="4">
        <v>0</v>
      </c>
      <c r="I3805">
        <f t="shared" si="590"/>
        <v>514</v>
      </c>
      <c r="J3805">
        <f t="shared" si="591"/>
        <v>0.45719844357976652</v>
      </c>
      <c r="K3805">
        <f t="shared" si="592"/>
        <v>0.54280155642023342</v>
      </c>
      <c r="L3805">
        <f t="shared" si="593"/>
        <v>0</v>
      </c>
      <c r="M3805">
        <f>I3805*Diccionario!$B$36</f>
        <v>1.1410900784313724</v>
      </c>
      <c r="N3805">
        <f>M3805*Diccionario!$B$37</f>
        <v>0.11525009792156862</v>
      </c>
      <c r="O3805">
        <f>N3805*Diccionario!$B$38</f>
        <v>1.7287514688235292E-2</v>
      </c>
      <c r="P3805">
        <f>O3805*Diccionario!$B$39</f>
        <v>1.5558763219411763E-2</v>
      </c>
      <c r="Q3805">
        <f>P3805*Diccionario!$B$40</f>
        <v>6.2235052877647051E-3</v>
      </c>
      <c r="R3805">
        <f>Q3805*Diccionario!$B$41</f>
        <v>4.0452784370470585E-3</v>
      </c>
      <c r="S3805">
        <f t="shared" si="594"/>
        <v>4.0452784370470585E-3</v>
      </c>
      <c r="T3805">
        <f>I3805*Diccionario!$B$36</f>
        <v>1.1410900784313724</v>
      </c>
      <c r="U3805">
        <f>T3805*Diccionario!$B$42</f>
        <v>0.11525009792156862</v>
      </c>
      <c r="V3805">
        <f>U3805*Diccionario!$B$43</f>
        <v>9.7962583233333331E-2</v>
      </c>
      <c r="W3805">
        <f>V3805*Diccionario!$B$44</f>
        <v>1.8612890814333333E-2</v>
      </c>
      <c r="X3805">
        <f>W3805*Diccionario!$B$45</f>
        <v>7.2590274175900003E-3</v>
      </c>
      <c r="Y3805">
        <f>X3805*Diccionario!$B$46</f>
        <v>6.4605344016551002E-3</v>
      </c>
      <c r="Z3805">
        <f>Y3805*Diccionario!$B$47</f>
        <v>2.3903977286123868E-3</v>
      </c>
      <c r="AA3805">
        <f>Z3805*Diccionario!$B$48</f>
        <v>2.3903977286123868E-3</v>
      </c>
      <c r="AB3805">
        <f>AA3805*Diccionario!$B$49</f>
        <v>1.7927982964592902E-3</v>
      </c>
      <c r="AC3805">
        <f t="shared" si="595"/>
        <v>1.7927982964592902E-3</v>
      </c>
      <c r="AD3805">
        <f t="shared" si="596"/>
        <v>5.8380767335063487E-3</v>
      </c>
      <c r="AE3805">
        <f t="shared" si="597"/>
        <v>9.7832559612290722E-6</v>
      </c>
      <c r="AF3805" t="e">
        <f ca="1">IF(AD3805="","",_xludf.RANK.EQ(AD3805,$AD$2:$AD$5513,0))</f>
        <v>#NAME?</v>
      </c>
      <c r="AH3805" t="str">
        <f t="shared" si="598"/>
        <v>Baja</v>
      </c>
      <c r="AI3805" t="s">
        <v>153</v>
      </c>
      <c r="AJ3805" t="str">
        <f>IFERROR(VLOOKUP(B3805,Maestro_Regionales!$A$2:$B$35,2,FALSE),"Otras zonas")</f>
        <v>Suroccidente</v>
      </c>
      <c r="AK3805" t="str">
        <f t="shared" si="599"/>
        <v>NUEVA EPS | Suroccidente</v>
      </c>
    </row>
    <row r="3806" spans="1:37">
      <c r="A3806" s="4" t="s">
        <v>1556</v>
      </c>
      <c r="B3806" s="4" t="s">
        <v>308</v>
      </c>
      <c r="C3806" s="4" t="s">
        <v>1632</v>
      </c>
      <c r="D3806" s="4" t="s">
        <v>1633</v>
      </c>
      <c r="E3806" s="4" t="s">
        <v>852</v>
      </c>
      <c r="F3806" s="4">
        <v>161</v>
      </c>
      <c r="G3806" s="4">
        <v>4220</v>
      </c>
      <c r="H3806" s="4">
        <v>0</v>
      </c>
      <c r="I3806">
        <f t="shared" si="590"/>
        <v>4381</v>
      </c>
      <c r="J3806">
        <f t="shared" si="591"/>
        <v>3.674960054782013E-2</v>
      </c>
      <c r="K3806">
        <f t="shared" si="592"/>
        <v>0.96325039945217983</v>
      </c>
      <c r="L3806">
        <f t="shared" si="593"/>
        <v>0</v>
      </c>
      <c r="M3806">
        <f>I3806*Diccionario!$B$36</f>
        <v>9.7259059019607843</v>
      </c>
      <c r="N3806">
        <f>M3806*Diccionario!$B$37</f>
        <v>0.98231649609803928</v>
      </c>
      <c r="O3806">
        <f>N3806*Diccionario!$B$38</f>
        <v>0.14734747441470589</v>
      </c>
      <c r="P3806">
        <f>O3806*Diccionario!$B$39</f>
        <v>0.13261272697323531</v>
      </c>
      <c r="Q3806">
        <f>P3806*Diccionario!$B$40</f>
        <v>5.3045090789294126E-2</v>
      </c>
      <c r="R3806">
        <f>Q3806*Diccionario!$B$41</f>
        <v>3.4479309013041186E-2</v>
      </c>
      <c r="S3806">
        <f t="shared" si="594"/>
        <v>3.4479309013041186E-2</v>
      </c>
      <c r="T3806">
        <f>I3806*Diccionario!$B$36</f>
        <v>9.7259059019607843</v>
      </c>
      <c r="U3806">
        <f>T3806*Diccionario!$B$42</f>
        <v>0.98231649609803928</v>
      </c>
      <c r="V3806">
        <f>U3806*Diccionario!$B$43</f>
        <v>0.83496902168333342</v>
      </c>
      <c r="W3806">
        <f>V3806*Diccionario!$B$44</f>
        <v>0.15864411411983334</v>
      </c>
      <c r="X3806">
        <f>W3806*Diccionario!$B$45</f>
        <v>6.1871204506735007E-2</v>
      </c>
      <c r="Y3806">
        <f>X3806*Diccionario!$B$46</f>
        <v>5.5065372010994158E-2</v>
      </c>
      <c r="Z3806">
        <f>Y3806*Diccionario!$B$47</f>
        <v>2.0374187644067839E-2</v>
      </c>
      <c r="AA3806">
        <f>Z3806*Diccionario!$B$48</f>
        <v>2.0374187644067839E-2</v>
      </c>
      <c r="AB3806">
        <f>AA3806*Diccionario!$B$49</f>
        <v>1.5280640733050879E-2</v>
      </c>
      <c r="AC3806">
        <f t="shared" si="595"/>
        <v>1.5280640733050879E-2</v>
      </c>
      <c r="AD3806">
        <f t="shared" si="596"/>
        <v>4.9759949746092061E-2</v>
      </c>
      <c r="AE3806">
        <f t="shared" si="597"/>
        <v>8.3386078533355211E-5</v>
      </c>
      <c r="AF3806" t="e">
        <f ca="1">IF(AD3806="","",_xludf.RANK.EQ(AD3806,$AD$2:$AD$5513,0))</f>
        <v>#NAME?</v>
      </c>
      <c r="AH3806" t="str">
        <f t="shared" si="598"/>
        <v>Baja</v>
      </c>
      <c r="AI3806" t="s">
        <v>153</v>
      </c>
      <c r="AJ3806" t="str">
        <f>IFERROR(VLOOKUP(B3806,Maestro_Regionales!$A$2:$B$35,2,FALSE),"Otras zonas")</f>
        <v>Suroccidente</v>
      </c>
      <c r="AK3806" t="str">
        <f t="shared" si="599"/>
        <v>EMSSANAR EPS | Suroccidente</v>
      </c>
    </row>
    <row r="3807" spans="1:37">
      <c r="A3807" s="4" t="s">
        <v>1556</v>
      </c>
      <c r="B3807" s="4" t="s">
        <v>308</v>
      </c>
      <c r="C3807" s="4" t="s">
        <v>1632</v>
      </c>
      <c r="D3807" s="4" t="s">
        <v>1633</v>
      </c>
      <c r="E3807" s="4" t="s">
        <v>86</v>
      </c>
      <c r="F3807" s="4">
        <v>117</v>
      </c>
      <c r="G3807" s="4">
        <v>1000</v>
      </c>
      <c r="H3807" s="4">
        <v>0</v>
      </c>
      <c r="I3807">
        <f t="shared" si="590"/>
        <v>1117</v>
      </c>
      <c r="J3807">
        <f t="shared" si="591"/>
        <v>0.10474485228290063</v>
      </c>
      <c r="K3807">
        <f t="shared" si="592"/>
        <v>0.89525514771709935</v>
      </c>
      <c r="L3807">
        <f t="shared" si="593"/>
        <v>0</v>
      </c>
      <c r="M3807">
        <f>I3807*Diccionario!$B$36</f>
        <v>2.4797619019607842</v>
      </c>
      <c r="N3807">
        <f>M3807*Diccionario!$B$37</f>
        <v>0.25045595209803923</v>
      </c>
      <c r="O3807">
        <f>N3807*Diccionario!$B$38</f>
        <v>3.7568392814705885E-2</v>
      </c>
      <c r="P3807">
        <f>O3807*Diccionario!$B$39</f>
        <v>3.3811553533235297E-2</v>
      </c>
      <c r="Q3807">
        <f>P3807*Diccionario!$B$40</f>
        <v>1.352462141329412E-2</v>
      </c>
      <c r="R3807">
        <f>Q3807*Diccionario!$B$41</f>
        <v>8.7910039186411791E-3</v>
      </c>
      <c r="S3807">
        <f t="shared" si="594"/>
        <v>8.7910039186411791E-3</v>
      </c>
      <c r="T3807">
        <f>I3807*Diccionario!$B$36</f>
        <v>2.4797619019607842</v>
      </c>
      <c r="U3807">
        <f>T3807*Diccionario!$B$42</f>
        <v>0.25045595209803923</v>
      </c>
      <c r="V3807">
        <f>U3807*Diccionario!$B$43</f>
        <v>0.21288755928333333</v>
      </c>
      <c r="W3807">
        <f>V3807*Diccionario!$B$44</f>
        <v>4.0448636263833333E-2</v>
      </c>
      <c r="X3807">
        <f>W3807*Diccionario!$B$45</f>
        <v>1.5774968142895002E-2</v>
      </c>
      <c r="Y3807">
        <f>X3807*Diccionario!$B$46</f>
        <v>1.4039721647176552E-2</v>
      </c>
      <c r="Z3807">
        <f>Y3807*Diccionario!$B$47</f>
        <v>5.1946970094553244E-3</v>
      </c>
      <c r="AA3807">
        <f>Z3807*Diccionario!$B$48</f>
        <v>5.1946970094553244E-3</v>
      </c>
      <c r="AB3807">
        <f>AA3807*Diccionario!$B$49</f>
        <v>3.8960227570914935E-3</v>
      </c>
      <c r="AC3807">
        <f t="shared" si="595"/>
        <v>3.8960227570914935E-3</v>
      </c>
      <c r="AD3807">
        <f t="shared" si="596"/>
        <v>1.2687026675732672E-2</v>
      </c>
      <c r="AE3807">
        <f t="shared" si="597"/>
        <v>2.1260499822359682E-5</v>
      </c>
      <c r="AF3807" t="e">
        <f ca="1">IF(AD3807="","",_xludf.RANK.EQ(AD3807,$AD$2:$AD$5513,0))</f>
        <v>#NAME?</v>
      </c>
      <c r="AH3807" t="str">
        <f t="shared" si="598"/>
        <v>Baja</v>
      </c>
      <c r="AI3807" t="s">
        <v>153</v>
      </c>
      <c r="AJ3807" t="str">
        <f>IFERROR(VLOOKUP(B3807,Maestro_Regionales!$A$2:$B$35,2,FALSE),"Otras zonas")</f>
        <v>Suroccidente</v>
      </c>
      <c r="AK3807" t="str">
        <f t="shared" si="599"/>
        <v>EPS SANITAS | Suroccidente</v>
      </c>
    </row>
    <row r="3808" spans="1:37">
      <c r="A3808" s="4" t="s">
        <v>1556</v>
      </c>
      <c r="B3808" s="4" t="s">
        <v>308</v>
      </c>
      <c r="C3808" s="4" t="s">
        <v>1632</v>
      </c>
      <c r="D3808" s="4" t="s">
        <v>1633</v>
      </c>
      <c r="E3808" s="4" t="s">
        <v>87</v>
      </c>
      <c r="F3808" s="4">
        <v>101</v>
      </c>
      <c r="G3808" s="4">
        <v>93</v>
      </c>
      <c r="H3808" s="4">
        <v>0</v>
      </c>
      <c r="I3808">
        <f t="shared" si="590"/>
        <v>194</v>
      </c>
      <c r="J3808">
        <f t="shared" si="591"/>
        <v>0.52061855670103097</v>
      </c>
      <c r="K3808">
        <f t="shared" si="592"/>
        <v>0.47938144329896909</v>
      </c>
      <c r="L3808">
        <f t="shared" si="593"/>
        <v>0</v>
      </c>
      <c r="M3808">
        <f>I3808*Diccionario!$B$36</f>
        <v>0.43068380392156858</v>
      </c>
      <c r="N3808">
        <f>M3808*Diccionario!$B$37</f>
        <v>4.3499064196078428E-2</v>
      </c>
      <c r="O3808">
        <f>N3808*Diccionario!$B$38</f>
        <v>6.5248596294117641E-3</v>
      </c>
      <c r="P3808">
        <f>O3808*Diccionario!$B$39</f>
        <v>5.8723736664705881E-3</v>
      </c>
      <c r="Q3808">
        <f>P3808*Diccionario!$B$40</f>
        <v>2.3489494665882354E-3</v>
      </c>
      <c r="R3808">
        <f>Q3808*Diccionario!$B$41</f>
        <v>1.5268171532823531E-3</v>
      </c>
      <c r="S3808">
        <f t="shared" si="594"/>
        <v>1.5268171532823531E-3</v>
      </c>
      <c r="T3808">
        <f>I3808*Diccionario!$B$36</f>
        <v>0.43068380392156858</v>
      </c>
      <c r="U3808">
        <f>T3808*Diccionario!$B$42</f>
        <v>4.3499064196078428E-2</v>
      </c>
      <c r="V3808">
        <f>U3808*Diccionario!$B$43</f>
        <v>3.6974204566666662E-2</v>
      </c>
      <c r="W3808">
        <f>V3808*Diccionario!$B$44</f>
        <v>7.0250988676666655E-3</v>
      </c>
      <c r="X3808">
        <f>W3808*Diccionario!$B$45</f>
        <v>2.7397885583899995E-3</v>
      </c>
      <c r="Y3808">
        <f>X3808*Diccionario!$B$46</f>
        <v>2.4384118169670996E-3</v>
      </c>
      <c r="Z3808">
        <f>Y3808*Diccionario!$B$47</f>
        <v>9.0221237227782684E-4</v>
      </c>
      <c r="AA3808">
        <f>Z3808*Diccionario!$B$48</f>
        <v>9.0221237227782684E-4</v>
      </c>
      <c r="AB3808">
        <f>AA3808*Diccionario!$B$49</f>
        <v>6.766592792083701E-4</v>
      </c>
      <c r="AC3808">
        <f t="shared" si="595"/>
        <v>6.766592792083701E-4</v>
      </c>
      <c r="AD3808">
        <f t="shared" si="596"/>
        <v>2.2034764324907231E-3</v>
      </c>
      <c r="AE3808">
        <f t="shared" si="597"/>
        <v>3.6925129503471598E-6</v>
      </c>
      <c r="AF3808" t="e">
        <f ca="1">IF(AD3808="","",_xludf.RANK.EQ(AD3808,$AD$2:$AD$5513,0))</f>
        <v>#NAME?</v>
      </c>
      <c r="AH3808" t="str">
        <f t="shared" si="598"/>
        <v>Baja</v>
      </c>
      <c r="AI3808" t="s">
        <v>153</v>
      </c>
      <c r="AJ3808" t="str">
        <f>IFERROR(VLOOKUP(B3808,Maestro_Regionales!$A$2:$B$35,2,FALSE),"Otras zonas")</f>
        <v>Suroccidente</v>
      </c>
      <c r="AK3808" t="str">
        <f t="shared" si="599"/>
        <v>NUEVA EPS | Suroccidente</v>
      </c>
    </row>
    <row r="3809" spans="1:37">
      <c r="A3809" s="4" t="s">
        <v>1556</v>
      </c>
      <c r="B3809" s="4" t="s">
        <v>308</v>
      </c>
      <c r="C3809" s="4" t="s">
        <v>1632</v>
      </c>
      <c r="D3809" s="4" t="s">
        <v>1633</v>
      </c>
      <c r="E3809" s="4" t="s">
        <v>90</v>
      </c>
      <c r="F3809" s="4">
        <v>0</v>
      </c>
      <c r="G3809" s="4">
        <v>0</v>
      </c>
      <c r="H3809" s="4">
        <v>31</v>
      </c>
      <c r="I3809">
        <f t="shared" si="590"/>
        <v>31</v>
      </c>
      <c r="J3809">
        <f t="shared" si="591"/>
        <v>0</v>
      </c>
      <c r="K3809">
        <f t="shared" si="592"/>
        <v>0</v>
      </c>
      <c r="L3809">
        <f t="shared" si="593"/>
        <v>1</v>
      </c>
      <c r="M3809">
        <f>I3809*Diccionario!$B$36</f>
        <v>6.8820607843137246E-2</v>
      </c>
      <c r="N3809">
        <f>M3809*Diccionario!$B$37</f>
        <v>6.9508813921568624E-3</v>
      </c>
      <c r="O3809">
        <f>N3809*Diccionario!$B$38</f>
        <v>1.0426322088235294E-3</v>
      </c>
      <c r="P3809">
        <f>O3809*Diccionario!$B$39</f>
        <v>9.3836898794117643E-4</v>
      </c>
      <c r="Q3809">
        <f>P3809*Diccionario!$B$40</f>
        <v>3.753475951764706E-4</v>
      </c>
      <c r="R3809">
        <f>Q3809*Diccionario!$B$41</f>
        <v>2.4397593686470591E-4</v>
      </c>
      <c r="S3809">
        <f t="shared" si="594"/>
        <v>2.4397593686470591E-4</v>
      </c>
      <c r="T3809">
        <f>I3809*Diccionario!$B$36</f>
        <v>6.8820607843137246E-2</v>
      </c>
      <c r="U3809">
        <f>T3809*Diccionario!$B$42</f>
        <v>6.9508813921568624E-3</v>
      </c>
      <c r="V3809">
        <f>U3809*Diccionario!$B$43</f>
        <v>5.9082491833333329E-3</v>
      </c>
      <c r="W3809">
        <f>V3809*Diccionario!$B$44</f>
        <v>1.1225673448333332E-3</v>
      </c>
      <c r="X3809">
        <f>W3809*Diccionario!$B$45</f>
        <v>4.3780126448499996E-4</v>
      </c>
      <c r="Y3809">
        <f>X3809*Diccionario!$B$46</f>
        <v>3.8964312539164998E-4</v>
      </c>
      <c r="Z3809">
        <f>Y3809*Diccionario!$B$47</f>
        <v>1.4416795639491048E-4</v>
      </c>
      <c r="AA3809">
        <f>Z3809*Diccionario!$B$48</f>
        <v>1.4416795639491048E-4</v>
      </c>
      <c r="AB3809">
        <f>AA3809*Diccionario!$B$49</f>
        <v>1.0812596729618286E-4</v>
      </c>
      <c r="AC3809">
        <f t="shared" si="595"/>
        <v>1.0812596729618286E-4</v>
      </c>
      <c r="AD3809">
        <f t="shared" si="596"/>
        <v>3.521019041608888E-4</v>
      </c>
      <c r="AE3809">
        <f t="shared" si="597"/>
        <v>5.9004072917918538E-7</v>
      </c>
      <c r="AF3809" t="e">
        <f ca="1">IF(AD3809="","",_xludf.RANK.EQ(AD3809,$AD$2:$AD$5513,0))</f>
        <v>#NAME?</v>
      </c>
      <c r="AH3809" t="str">
        <f t="shared" si="598"/>
        <v>Baja</v>
      </c>
      <c r="AI3809" t="s">
        <v>153</v>
      </c>
      <c r="AJ3809" t="str">
        <f>IFERROR(VLOOKUP(B3809,Maestro_Regionales!$A$2:$B$35,2,FALSE),"Otras zonas")</f>
        <v>Suroccidente</v>
      </c>
      <c r="AK3809" t="str">
        <f t="shared" si="599"/>
        <v>REGIMEN DE EXCEPCION | Suroccidente</v>
      </c>
    </row>
    <row r="3810" spans="1:37">
      <c r="A3810" s="4" t="s">
        <v>1556</v>
      </c>
      <c r="B3810" s="4" t="s">
        <v>308</v>
      </c>
      <c r="C3810" s="4" t="s">
        <v>1634</v>
      </c>
      <c r="D3810" s="4" t="s">
        <v>1635</v>
      </c>
      <c r="E3810" s="4" t="s">
        <v>852</v>
      </c>
      <c r="F3810" s="4">
        <v>276</v>
      </c>
      <c r="G3810" s="4">
        <v>5596</v>
      </c>
      <c r="H3810" s="4">
        <v>0</v>
      </c>
      <c r="I3810">
        <f t="shared" si="590"/>
        <v>5872</v>
      </c>
      <c r="J3810">
        <f t="shared" si="591"/>
        <v>4.7002724795640327E-2</v>
      </c>
      <c r="K3810">
        <f t="shared" si="592"/>
        <v>0.95299727520435973</v>
      </c>
      <c r="L3810">
        <f t="shared" si="593"/>
        <v>0</v>
      </c>
      <c r="M3810">
        <f>I3810*Diccionario!$B$36</f>
        <v>13.0359551372549</v>
      </c>
      <c r="N3810">
        <f>M3810*Diccionario!$B$37</f>
        <v>1.316631468862745</v>
      </c>
      <c r="O3810">
        <f>N3810*Diccionario!$B$38</f>
        <v>0.19749472032941173</v>
      </c>
      <c r="P3810">
        <f>O3810*Diccionario!$B$39</f>
        <v>0.17774524829647056</v>
      </c>
      <c r="Q3810">
        <f>P3810*Diccionario!$B$40</f>
        <v>7.1098099318588223E-2</v>
      </c>
      <c r="R3810">
        <f>Q3810*Diccionario!$B$41</f>
        <v>4.621376455708235E-2</v>
      </c>
      <c r="S3810">
        <f t="shared" si="594"/>
        <v>4.621376455708235E-2</v>
      </c>
      <c r="T3810">
        <f>I3810*Diccionario!$B$36</f>
        <v>13.0359551372549</v>
      </c>
      <c r="U3810">
        <f>T3810*Diccionario!$B$42</f>
        <v>1.316631468862745</v>
      </c>
      <c r="V3810">
        <f>U3810*Diccionario!$B$43</f>
        <v>1.1191367485333332</v>
      </c>
      <c r="W3810">
        <f>V3810*Diccionario!$B$44</f>
        <v>0.21263598222133331</v>
      </c>
      <c r="X3810">
        <f>W3810*Diccionario!$B$45</f>
        <v>8.2928033066319989E-2</v>
      </c>
      <c r="Y3810">
        <f>X3810*Diccionario!$B$46</f>
        <v>7.3805949429024797E-2</v>
      </c>
      <c r="Z3810">
        <f>Y3810*Diccionario!$B$47</f>
        <v>2.7308201288739176E-2</v>
      </c>
      <c r="AA3810">
        <f>Z3810*Diccionario!$B$48</f>
        <v>2.7308201288739176E-2</v>
      </c>
      <c r="AB3810">
        <f>AA3810*Diccionario!$B$49</f>
        <v>2.0481150966554382E-2</v>
      </c>
      <c r="AC3810">
        <f t="shared" si="595"/>
        <v>2.0481150966554382E-2</v>
      </c>
      <c r="AD3810">
        <f t="shared" si="596"/>
        <v>6.6694915523636739E-2</v>
      </c>
      <c r="AE3810">
        <f t="shared" si="597"/>
        <v>1.1176513424968312E-4</v>
      </c>
      <c r="AF3810" t="e">
        <f ca="1">IF(AD3810="","",_xludf.RANK.EQ(AD3810,$AD$2:$AD$5513,0))</f>
        <v>#NAME?</v>
      </c>
      <c r="AH3810" t="str">
        <f t="shared" si="598"/>
        <v>Baja</v>
      </c>
      <c r="AI3810" t="s">
        <v>153</v>
      </c>
      <c r="AJ3810" t="str">
        <f>IFERROR(VLOOKUP(B3810,Maestro_Regionales!$A$2:$B$35,2,FALSE),"Otras zonas")</f>
        <v>Suroccidente</v>
      </c>
      <c r="AK3810" t="str">
        <f t="shared" si="599"/>
        <v>EMSSANAR EPS | Suroccidente</v>
      </c>
    </row>
    <row r="3811" spans="1:37">
      <c r="A3811" s="4" t="s">
        <v>1556</v>
      </c>
      <c r="B3811" s="4" t="s">
        <v>308</v>
      </c>
      <c r="C3811" s="4" t="s">
        <v>1634</v>
      </c>
      <c r="D3811" s="4" t="s">
        <v>1635</v>
      </c>
      <c r="E3811" s="4" t="s">
        <v>87</v>
      </c>
      <c r="F3811" s="4">
        <v>269</v>
      </c>
      <c r="G3811" s="4">
        <v>187</v>
      </c>
      <c r="H3811" s="4">
        <v>0</v>
      </c>
      <c r="I3811">
        <f t="shared" si="590"/>
        <v>456</v>
      </c>
      <c r="J3811">
        <f t="shared" si="591"/>
        <v>0.58991228070175439</v>
      </c>
      <c r="K3811">
        <f t="shared" si="592"/>
        <v>0.41008771929824561</v>
      </c>
      <c r="L3811">
        <f t="shared" si="593"/>
        <v>0</v>
      </c>
      <c r="M3811">
        <f>I3811*Diccionario!$B$36</f>
        <v>1.0123289411764704</v>
      </c>
      <c r="N3811">
        <f>M3811*Diccionario!$B$37</f>
        <v>0.10224522305882353</v>
      </c>
      <c r="O3811">
        <f>N3811*Diccionario!$B$38</f>
        <v>1.5336783458823527E-2</v>
      </c>
      <c r="P3811">
        <f>O3811*Diccionario!$B$39</f>
        <v>1.3803105112941175E-2</v>
      </c>
      <c r="Q3811">
        <f>P3811*Diccionario!$B$40</f>
        <v>5.5212420451764702E-3</v>
      </c>
      <c r="R3811">
        <f>Q3811*Diccionario!$B$41</f>
        <v>3.5888073293647059E-3</v>
      </c>
      <c r="S3811">
        <f t="shared" si="594"/>
        <v>3.5888073293647059E-3</v>
      </c>
      <c r="T3811">
        <f>I3811*Diccionario!$B$36</f>
        <v>1.0123289411764704</v>
      </c>
      <c r="U3811">
        <f>T3811*Diccionario!$B$42</f>
        <v>0.10224522305882353</v>
      </c>
      <c r="V3811">
        <f>U3811*Diccionario!$B$43</f>
        <v>8.6908439599999998E-2</v>
      </c>
      <c r="W3811">
        <f>V3811*Diccionario!$B$44</f>
        <v>1.6512603524E-2</v>
      </c>
      <c r="X3811">
        <f>W3811*Diccionario!$B$45</f>
        <v>6.4399153743600005E-3</v>
      </c>
      <c r="Y3811">
        <f>X3811*Diccionario!$B$46</f>
        <v>5.7315246831804003E-3</v>
      </c>
      <c r="Z3811">
        <f>Y3811*Diccionario!$B$47</f>
        <v>2.1206641327767479E-3</v>
      </c>
      <c r="AA3811">
        <f>Z3811*Diccionario!$B$48</f>
        <v>2.1206641327767479E-3</v>
      </c>
      <c r="AB3811">
        <f>AA3811*Diccionario!$B$49</f>
        <v>1.590498099582561E-3</v>
      </c>
      <c r="AC3811">
        <f t="shared" si="595"/>
        <v>1.590498099582561E-3</v>
      </c>
      <c r="AD3811">
        <f t="shared" si="596"/>
        <v>5.179305428947267E-3</v>
      </c>
      <c r="AE3811">
        <f t="shared" si="597"/>
        <v>8.6793087905067273E-6</v>
      </c>
      <c r="AF3811" t="e">
        <f ca="1">IF(AD3811="","",_xludf.RANK.EQ(AD3811,$AD$2:$AD$5513,0))</f>
        <v>#NAME?</v>
      </c>
      <c r="AH3811" t="str">
        <f t="shared" si="598"/>
        <v>Baja</v>
      </c>
      <c r="AI3811" t="s">
        <v>153</v>
      </c>
      <c r="AJ3811" t="str">
        <f>IFERROR(VLOOKUP(B3811,Maestro_Regionales!$A$2:$B$35,2,FALSE),"Otras zonas")</f>
        <v>Suroccidente</v>
      </c>
      <c r="AK3811" t="str">
        <f t="shared" si="599"/>
        <v>NUEVA EPS | Suroccidente</v>
      </c>
    </row>
    <row r="3812" spans="1:37">
      <c r="A3812" s="4" t="s">
        <v>1556</v>
      </c>
      <c r="B3812" s="4" t="s">
        <v>308</v>
      </c>
      <c r="C3812" s="4" t="s">
        <v>1634</v>
      </c>
      <c r="D3812" s="4" t="s">
        <v>1635</v>
      </c>
      <c r="E3812" s="4" t="s">
        <v>90</v>
      </c>
      <c r="F3812" s="4">
        <v>0</v>
      </c>
      <c r="G3812" s="4">
        <v>0</v>
      </c>
      <c r="H3812" s="4">
        <v>174</v>
      </c>
      <c r="I3812">
        <f t="shared" si="590"/>
        <v>174</v>
      </c>
      <c r="J3812">
        <f t="shared" si="591"/>
        <v>0</v>
      </c>
      <c r="K3812">
        <f t="shared" si="592"/>
        <v>0</v>
      </c>
      <c r="L3812">
        <f t="shared" si="593"/>
        <v>1</v>
      </c>
      <c r="M3812">
        <f>I3812*Diccionario!$B$36</f>
        <v>0.38628341176470588</v>
      </c>
      <c r="N3812">
        <f>M3812*Diccionario!$B$37</f>
        <v>3.9014624588235298E-2</v>
      </c>
      <c r="O3812">
        <f>N3812*Diccionario!$B$38</f>
        <v>5.8521936882352946E-3</v>
      </c>
      <c r="P3812">
        <f>O3812*Diccionario!$B$39</f>
        <v>5.2669743194117651E-3</v>
      </c>
      <c r="Q3812">
        <f>P3812*Diccionario!$B$40</f>
        <v>2.1067897277647061E-3</v>
      </c>
      <c r="R3812">
        <f>Q3812*Diccionario!$B$41</f>
        <v>1.369413323047059E-3</v>
      </c>
      <c r="S3812">
        <f t="shared" si="594"/>
        <v>1.369413323047059E-3</v>
      </c>
      <c r="T3812">
        <f>I3812*Diccionario!$B$36</f>
        <v>0.38628341176470588</v>
      </c>
      <c r="U3812">
        <f>T3812*Diccionario!$B$42</f>
        <v>3.9014624588235298E-2</v>
      </c>
      <c r="V3812">
        <f>U3812*Diccionario!$B$43</f>
        <v>3.3162430900000005E-2</v>
      </c>
      <c r="W3812">
        <f>V3812*Diccionario!$B$44</f>
        <v>6.3008618710000009E-3</v>
      </c>
      <c r="X3812">
        <f>W3812*Diccionario!$B$45</f>
        <v>2.4573361296900006E-3</v>
      </c>
      <c r="Y3812">
        <f>X3812*Diccionario!$B$46</f>
        <v>2.1870291554241007E-3</v>
      </c>
      <c r="Z3812">
        <f>Y3812*Diccionario!$B$47</f>
        <v>8.0920078750691725E-4</v>
      </c>
      <c r="AA3812">
        <f>Z3812*Diccionario!$B$48</f>
        <v>8.0920078750691725E-4</v>
      </c>
      <c r="AB3812">
        <f>AA3812*Diccionario!$B$49</f>
        <v>6.0690059063018794E-4</v>
      </c>
      <c r="AC3812">
        <f t="shared" si="595"/>
        <v>6.0690059063018794E-4</v>
      </c>
      <c r="AD3812">
        <f t="shared" si="596"/>
        <v>1.9763139136772471E-3</v>
      </c>
      <c r="AE3812">
        <f t="shared" si="597"/>
        <v>3.3118415121670413E-6</v>
      </c>
      <c r="AF3812" t="e">
        <f ca="1">IF(AD3812="","",_xludf.RANK.EQ(AD3812,$AD$2:$AD$5513,0))</f>
        <v>#NAME?</v>
      </c>
      <c r="AH3812" t="str">
        <f t="shared" si="598"/>
        <v>Baja</v>
      </c>
      <c r="AI3812" t="s">
        <v>153</v>
      </c>
      <c r="AJ3812" t="str">
        <f>IFERROR(VLOOKUP(B3812,Maestro_Regionales!$A$2:$B$35,2,FALSE),"Otras zonas")</f>
        <v>Suroccidente</v>
      </c>
      <c r="AK3812" t="str">
        <f t="shared" si="599"/>
        <v>REGIMEN DE EXCEPCION | Suroccidente</v>
      </c>
    </row>
    <row r="3813" spans="1:37">
      <c r="A3813" s="4" t="s">
        <v>1556</v>
      </c>
      <c r="B3813" s="4" t="s">
        <v>308</v>
      </c>
      <c r="C3813" s="4" t="s">
        <v>1634</v>
      </c>
      <c r="D3813" s="4" t="s">
        <v>1635</v>
      </c>
      <c r="E3813" s="4" t="s">
        <v>86</v>
      </c>
      <c r="F3813" s="4">
        <v>1</v>
      </c>
      <c r="G3813" s="4">
        <v>0</v>
      </c>
      <c r="H3813" s="4">
        <v>0</v>
      </c>
      <c r="I3813">
        <f t="shared" si="590"/>
        <v>1</v>
      </c>
      <c r="J3813">
        <f t="shared" si="591"/>
        <v>1</v>
      </c>
      <c r="K3813">
        <f t="shared" si="592"/>
        <v>0</v>
      </c>
      <c r="L3813">
        <f t="shared" si="593"/>
        <v>0</v>
      </c>
      <c r="M3813">
        <f>I3813*Diccionario!$B$36</f>
        <v>2.2200196078431371E-3</v>
      </c>
      <c r="N3813">
        <f>M3813*Diccionario!$B$37</f>
        <v>2.2422198039215687E-4</v>
      </c>
      <c r="O3813">
        <f>N3813*Diccionario!$B$38</f>
        <v>3.3633297058823532E-5</v>
      </c>
      <c r="P3813">
        <f>O3813*Diccionario!$B$39</f>
        <v>3.026996735294118E-5</v>
      </c>
      <c r="Q3813">
        <f>P3813*Diccionario!$B$40</f>
        <v>1.2107986941176473E-5</v>
      </c>
      <c r="R3813">
        <f>Q3813*Diccionario!$B$41</f>
        <v>7.870191511764708E-6</v>
      </c>
      <c r="S3813">
        <f t="shared" si="594"/>
        <v>7.870191511764708E-6</v>
      </c>
      <c r="T3813">
        <f>I3813*Diccionario!$B$36</f>
        <v>2.2200196078431371E-3</v>
      </c>
      <c r="U3813">
        <f>T3813*Diccionario!$B$42</f>
        <v>2.2422198039215687E-4</v>
      </c>
      <c r="V3813">
        <f>U3813*Diccionario!$B$43</f>
        <v>1.9058868333333333E-4</v>
      </c>
      <c r="W3813">
        <f>V3813*Diccionario!$B$44</f>
        <v>3.6211849833333333E-5</v>
      </c>
      <c r="X3813">
        <f>W3813*Diccionario!$B$45</f>
        <v>1.4122621435000001E-5</v>
      </c>
      <c r="Y3813">
        <f>X3813*Diccionario!$B$46</f>
        <v>1.256913307715E-5</v>
      </c>
      <c r="Z3813">
        <f>Y3813*Diccionario!$B$47</f>
        <v>4.6505792385454997E-6</v>
      </c>
      <c r="AA3813">
        <f>Z3813*Diccionario!$B$48</f>
        <v>4.6505792385454997E-6</v>
      </c>
      <c r="AB3813">
        <f>AA3813*Diccionario!$B$49</f>
        <v>3.4879344289091247E-6</v>
      </c>
      <c r="AC3813">
        <f t="shared" si="595"/>
        <v>3.4879344289091247E-6</v>
      </c>
      <c r="AD3813">
        <f t="shared" si="596"/>
        <v>1.1358125940673833E-5</v>
      </c>
      <c r="AE3813">
        <f t="shared" si="597"/>
        <v>1.9033571909005983E-8</v>
      </c>
      <c r="AF3813" t="e">
        <f ca="1">IF(AD3813="","",_xludf.RANK.EQ(AD3813,$AD$2:$AD$5513,0))</f>
        <v>#NAME?</v>
      </c>
      <c r="AH3813" t="str">
        <f t="shared" si="598"/>
        <v>Baja</v>
      </c>
      <c r="AI3813" t="s">
        <v>153</v>
      </c>
      <c r="AJ3813" t="str">
        <f>IFERROR(VLOOKUP(B3813,Maestro_Regionales!$A$2:$B$35,2,FALSE),"Otras zonas")</f>
        <v>Suroccidente</v>
      </c>
      <c r="AK3813" t="str">
        <f t="shared" si="599"/>
        <v>EPS SANITAS | Suroccidente</v>
      </c>
    </row>
    <row r="3814" spans="1:37">
      <c r="A3814" s="4" t="s">
        <v>1556</v>
      </c>
      <c r="B3814" s="4" t="s">
        <v>308</v>
      </c>
      <c r="C3814" s="4" t="s">
        <v>1636</v>
      </c>
      <c r="D3814" s="4" t="s">
        <v>1637</v>
      </c>
      <c r="E3814" s="4" t="s">
        <v>852</v>
      </c>
      <c r="F3814" s="4">
        <v>143</v>
      </c>
      <c r="G3814" s="4">
        <v>6427</v>
      </c>
      <c r="H3814" s="4">
        <v>0</v>
      </c>
      <c r="I3814">
        <f t="shared" si="590"/>
        <v>6570</v>
      </c>
      <c r="J3814">
        <f t="shared" si="591"/>
        <v>2.1765601217656014E-2</v>
      </c>
      <c r="K3814">
        <f t="shared" si="592"/>
        <v>0.97823439878234397</v>
      </c>
      <c r="L3814">
        <f t="shared" si="593"/>
        <v>0</v>
      </c>
      <c r="M3814">
        <f>I3814*Diccionario!$B$36</f>
        <v>14.58552882352941</v>
      </c>
      <c r="N3814">
        <f>M3814*Diccionario!$B$37</f>
        <v>1.4731384111764705</v>
      </c>
      <c r="O3814">
        <f>N3814*Diccionario!$B$38</f>
        <v>0.22097076167647056</v>
      </c>
      <c r="P3814">
        <f>O3814*Diccionario!$B$39</f>
        <v>0.19887368550882351</v>
      </c>
      <c r="Q3814">
        <f>P3814*Diccionario!$B$40</f>
        <v>7.9549474203529411E-2</v>
      </c>
      <c r="R3814">
        <f>Q3814*Diccionario!$B$41</f>
        <v>5.1707158232294118E-2</v>
      </c>
      <c r="S3814">
        <f t="shared" si="594"/>
        <v>5.1707158232294118E-2</v>
      </c>
      <c r="T3814">
        <f>I3814*Diccionario!$B$36</f>
        <v>14.58552882352941</v>
      </c>
      <c r="U3814">
        <f>T3814*Diccionario!$B$42</f>
        <v>1.4731384111764705</v>
      </c>
      <c r="V3814">
        <f>U3814*Diccionario!$B$43</f>
        <v>1.2521676494999998</v>
      </c>
      <c r="W3814">
        <f>V3814*Diccionario!$B$44</f>
        <v>0.23791185340499996</v>
      </c>
      <c r="X3814">
        <f>W3814*Diccionario!$B$45</f>
        <v>9.2785622827949985E-2</v>
      </c>
      <c r="Y3814">
        <f>X3814*Diccionario!$B$46</f>
        <v>8.2579204316875487E-2</v>
      </c>
      <c r="Z3814">
        <f>Y3814*Diccionario!$B$47</f>
        <v>3.0554305597243928E-2</v>
      </c>
      <c r="AA3814">
        <f>Z3814*Diccionario!$B$48</f>
        <v>3.0554305597243928E-2</v>
      </c>
      <c r="AB3814">
        <f>AA3814*Diccionario!$B$49</f>
        <v>2.2915729197932947E-2</v>
      </c>
      <c r="AC3814">
        <f t="shared" si="595"/>
        <v>2.2915729197932947E-2</v>
      </c>
      <c r="AD3814">
        <f t="shared" si="596"/>
        <v>7.4622887430227061E-2</v>
      </c>
      <c r="AE3814">
        <f t="shared" si="597"/>
        <v>1.2505056744216927E-4</v>
      </c>
      <c r="AF3814" t="e">
        <f ca="1">IF(AD3814="","",_xludf.RANK.EQ(AD3814,$AD$2:$AD$5513,0))</f>
        <v>#NAME?</v>
      </c>
      <c r="AH3814" t="str">
        <f t="shared" si="598"/>
        <v>Baja</v>
      </c>
      <c r="AI3814" t="s">
        <v>153</v>
      </c>
      <c r="AJ3814" t="str">
        <f>IFERROR(VLOOKUP(B3814,Maestro_Regionales!$A$2:$B$35,2,FALSE),"Otras zonas")</f>
        <v>Suroccidente</v>
      </c>
      <c r="AK3814" t="str">
        <f t="shared" si="599"/>
        <v>EMSSANAR EPS | Suroccidente</v>
      </c>
    </row>
    <row r="3815" spans="1:37">
      <c r="A3815" s="4" t="s">
        <v>1556</v>
      </c>
      <c r="B3815" s="4" t="s">
        <v>308</v>
      </c>
      <c r="C3815" s="4" t="s">
        <v>1636</v>
      </c>
      <c r="D3815" s="4" t="s">
        <v>1637</v>
      </c>
      <c r="E3815" s="4" t="s">
        <v>95</v>
      </c>
      <c r="F3815" s="4">
        <v>180</v>
      </c>
      <c r="G3815" s="4">
        <v>6279</v>
      </c>
      <c r="H3815" s="4">
        <v>0</v>
      </c>
      <c r="I3815">
        <f t="shared" si="590"/>
        <v>6459</v>
      </c>
      <c r="J3815">
        <f t="shared" si="591"/>
        <v>2.7868091035764049E-2</v>
      </c>
      <c r="K3815">
        <f t="shared" si="592"/>
        <v>0.97213190896423596</v>
      </c>
      <c r="L3815">
        <f t="shared" si="593"/>
        <v>0</v>
      </c>
      <c r="M3815">
        <f>I3815*Diccionario!$B$36</f>
        <v>14.339106647058822</v>
      </c>
      <c r="N3815">
        <f>M3815*Diccionario!$B$37</f>
        <v>1.4482497713529412</v>
      </c>
      <c r="O3815">
        <f>N3815*Diccionario!$B$38</f>
        <v>0.21723746570294117</v>
      </c>
      <c r="P3815">
        <f>O3815*Diccionario!$B$39</f>
        <v>0.19551371913264706</v>
      </c>
      <c r="Q3815">
        <f>P3815*Diccionario!$B$40</f>
        <v>7.8205487653058833E-2</v>
      </c>
      <c r="R3815">
        <f>Q3815*Diccionario!$B$41</f>
        <v>5.0833566974488244E-2</v>
      </c>
      <c r="S3815">
        <f t="shared" si="594"/>
        <v>5.0833566974488244E-2</v>
      </c>
      <c r="T3815">
        <f>I3815*Diccionario!$B$36</f>
        <v>14.339106647058822</v>
      </c>
      <c r="U3815">
        <f>T3815*Diccionario!$B$42</f>
        <v>1.4482497713529412</v>
      </c>
      <c r="V3815">
        <f>U3815*Diccionario!$B$43</f>
        <v>1.23101230565</v>
      </c>
      <c r="W3815">
        <f>V3815*Diccionario!$B$44</f>
        <v>0.23389233807349999</v>
      </c>
      <c r="X3815">
        <f>W3815*Diccionario!$B$45</f>
        <v>9.1218011848665001E-2</v>
      </c>
      <c r="Y3815">
        <f>X3815*Diccionario!$B$46</f>
        <v>8.1184030545311855E-2</v>
      </c>
      <c r="Z3815">
        <f>Y3815*Diccionario!$B$47</f>
        <v>3.0038091301765386E-2</v>
      </c>
      <c r="AA3815">
        <f>Z3815*Diccionario!$B$48</f>
        <v>3.0038091301765386E-2</v>
      </c>
      <c r="AB3815">
        <f>AA3815*Diccionario!$B$49</f>
        <v>2.2528568476324042E-2</v>
      </c>
      <c r="AC3815">
        <f t="shared" si="595"/>
        <v>2.2528568476324042E-2</v>
      </c>
      <c r="AD3815">
        <f t="shared" si="596"/>
        <v>7.3362135450812285E-2</v>
      </c>
      <c r="AE3815">
        <f t="shared" si="597"/>
        <v>1.2293784096026965E-4</v>
      </c>
      <c r="AF3815" t="e">
        <f ca="1">IF(AD3815="","",_xludf.RANK.EQ(AD3815,$AD$2:$AD$5513,0))</f>
        <v>#NAME?</v>
      </c>
      <c r="AH3815" t="str">
        <f t="shared" si="598"/>
        <v>Baja</v>
      </c>
      <c r="AI3815" t="s">
        <v>153</v>
      </c>
      <c r="AJ3815" t="str">
        <f>IFERROR(VLOOKUP(B3815,Maestro_Regionales!$A$2:$B$35,2,FALSE),"Otras zonas")</f>
        <v>Suroccidente</v>
      </c>
      <c r="AK3815" t="str">
        <f t="shared" si="599"/>
        <v>ASMETSALUD EPS | Suroccidente</v>
      </c>
    </row>
    <row r="3816" spans="1:37">
      <c r="A3816" s="4" t="s">
        <v>1556</v>
      </c>
      <c r="B3816" s="4" t="s">
        <v>308</v>
      </c>
      <c r="C3816" s="4" t="s">
        <v>1636</v>
      </c>
      <c r="D3816" s="4" t="s">
        <v>1637</v>
      </c>
      <c r="E3816" s="4" t="s">
        <v>87</v>
      </c>
      <c r="F3816" s="4">
        <v>112</v>
      </c>
      <c r="G3816" s="4">
        <v>142</v>
      </c>
      <c r="H3816" s="4">
        <v>0</v>
      </c>
      <c r="I3816">
        <f t="shared" si="590"/>
        <v>254</v>
      </c>
      <c r="J3816">
        <f t="shared" si="591"/>
        <v>0.44094488188976377</v>
      </c>
      <c r="K3816">
        <f t="shared" si="592"/>
        <v>0.55905511811023623</v>
      </c>
      <c r="L3816">
        <f t="shared" si="593"/>
        <v>0</v>
      </c>
      <c r="M3816">
        <f>I3816*Diccionario!$B$36</f>
        <v>0.56388498039215684</v>
      </c>
      <c r="N3816">
        <f>M3816*Diccionario!$B$37</f>
        <v>5.6952383019607845E-2</v>
      </c>
      <c r="O3816">
        <f>N3816*Diccionario!$B$38</f>
        <v>8.5428574529411768E-3</v>
      </c>
      <c r="P3816">
        <f>O3816*Diccionario!$B$39</f>
        <v>7.688571707647059E-3</v>
      </c>
      <c r="Q3816">
        <f>P3816*Diccionario!$B$40</f>
        <v>3.0754286830588238E-3</v>
      </c>
      <c r="R3816">
        <f>Q3816*Diccionario!$B$41</f>
        <v>1.9990286439882355E-3</v>
      </c>
      <c r="S3816">
        <f t="shared" si="594"/>
        <v>1.9990286439882355E-3</v>
      </c>
      <c r="T3816">
        <f>I3816*Diccionario!$B$36</f>
        <v>0.56388498039215684</v>
      </c>
      <c r="U3816">
        <f>T3816*Diccionario!$B$42</f>
        <v>5.6952383019607845E-2</v>
      </c>
      <c r="V3816">
        <f>U3816*Diccionario!$B$43</f>
        <v>4.8409525566666667E-2</v>
      </c>
      <c r="W3816">
        <f>V3816*Diccionario!$B$44</f>
        <v>9.1978098576666664E-3</v>
      </c>
      <c r="X3816">
        <f>W3816*Diccionario!$B$45</f>
        <v>3.58714584449E-3</v>
      </c>
      <c r="Y3816">
        <f>X3816*Diccionario!$B$46</f>
        <v>3.1925598015961E-3</v>
      </c>
      <c r="Z3816">
        <f>Y3816*Diccionario!$B$47</f>
        <v>1.1812471265905569E-3</v>
      </c>
      <c r="AA3816">
        <f>Z3816*Diccionario!$B$48</f>
        <v>1.1812471265905569E-3</v>
      </c>
      <c r="AB3816">
        <f>AA3816*Diccionario!$B$49</f>
        <v>8.8593534494291767E-4</v>
      </c>
      <c r="AC3816">
        <f t="shared" si="595"/>
        <v>8.8593534494291767E-4</v>
      </c>
      <c r="AD3816">
        <f t="shared" si="596"/>
        <v>2.8849639889311531E-3</v>
      </c>
      <c r="AE3816">
        <f t="shared" si="597"/>
        <v>4.8345272648875184E-6</v>
      </c>
      <c r="AF3816" t="e">
        <f ca="1">IF(AD3816="","",_xludf.RANK.EQ(AD3816,$AD$2:$AD$5513,0))</f>
        <v>#NAME?</v>
      </c>
      <c r="AH3816" t="str">
        <f t="shared" si="598"/>
        <v>Baja</v>
      </c>
      <c r="AI3816" t="s">
        <v>153</v>
      </c>
      <c r="AJ3816" t="str">
        <f>IFERROR(VLOOKUP(B3816,Maestro_Regionales!$A$2:$B$35,2,FALSE),"Otras zonas")</f>
        <v>Suroccidente</v>
      </c>
      <c r="AK3816" t="str">
        <f t="shared" si="599"/>
        <v>NUEVA EPS | Suroccidente</v>
      </c>
    </row>
    <row r="3817" spans="1:37">
      <c r="A3817" s="4" t="s">
        <v>1556</v>
      </c>
      <c r="B3817" s="4" t="s">
        <v>308</v>
      </c>
      <c r="C3817" s="4" t="s">
        <v>1636</v>
      </c>
      <c r="D3817" s="4" t="s">
        <v>1637</v>
      </c>
      <c r="E3817" s="4" t="s">
        <v>90</v>
      </c>
      <c r="F3817" s="4">
        <v>0</v>
      </c>
      <c r="G3817" s="4">
        <v>0</v>
      </c>
      <c r="H3817" s="4">
        <v>209</v>
      </c>
      <c r="I3817">
        <f t="shared" si="590"/>
        <v>209</v>
      </c>
      <c r="J3817">
        <f t="shared" si="591"/>
        <v>0</v>
      </c>
      <c r="K3817">
        <f t="shared" si="592"/>
        <v>0</v>
      </c>
      <c r="L3817">
        <f t="shared" si="593"/>
        <v>1</v>
      </c>
      <c r="M3817">
        <f>I3817*Diccionario!$B$36</f>
        <v>0.46398409803921564</v>
      </c>
      <c r="N3817">
        <f>M3817*Diccionario!$B$37</f>
        <v>4.6862393901960786E-2</v>
      </c>
      <c r="O3817">
        <f>N3817*Diccionario!$B$38</f>
        <v>7.0293590852941179E-3</v>
      </c>
      <c r="P3817">
        <f>O3817*Diccionario!$B$39</f>
        <v>6.3264231767647065E-3</v>
      </c>
      <c r="Q3817">
        <f>P3817*Diccionario!$B$40</f>
        <v>2.5305692707058829E-3</v>
      </c>
      <c r="R3817">
        <f>Q3817*Diccionario!$B$41</f>
        <v>1.6448700259588239E-3</v>
      </c>
      <c r="S3817">
        <f t="shared" si="594"/>
        <v>1.6448700259588239E-3</v>
      </c>
      <c r="T3817">
        <f>I3817*Diccionario!$B$36</f>
        <v>0.46398409803921564</v>
      </c>
      <c r="U3817">
        <f>T3817*Diccionario!$B$42</f>
        <v>4.6862393901960786E-2</v>
      </c>
      <c r="V3817">
        <f>U3817*Diccionario!$B$43</f>
        <v>3.9833034816666668E-2</v>
      </c>
      <c r="W3817">
        <f>V3817*Diccionario!$B$44</f>
        <v>7.5682766151666673E-3</v>
      </c>
      <c r="X3817">
        <f>W3817*Diccionario!$B$45</f>
        <v>2.9516278799150003E-3</v>
      </c>
      <c r="Y3817">
        <f>X3817*Diccionario!$B$46</f>
        <v>2.6269488131243504E-3</v>
      </c>
      <c r="Z3817">
        <f>Y3817*Diccionario!$B$47</f>
        <v>9.7197106085600965E-4</v>
      </c>
      <c r="AA3817">
        <f>Z3817*Diccionario!$B$48</f>
        <v>9.7197106085600965E-4</v>
      </c>
      <c r="AB3817">
        <f>AA3817*Diccionario!$B$49</f>
        <v>7.2897829564200721E-4</v>
      </c>
      <c r="AC3817">
        <f t="shared" si="595"/>
        <v>7.2897829564200721E-4</v>
      </c>
      <c r="AD3817">
        <f t="shared" si="596"/>
        <v>2.3738483216008311E-3</v>
      </c>
      <c r="AE3817">
        <f t="shared" si="597"/>
        <v>3.9780165289822504E-6</v>
      </c>
      <c r="AF3817" t="e">
        <f ca="1">IF(AD3817="","",_xludf.RANK.EQ(AD3817,$AD$2:$AD$5513,0))</f>
        <v>#NAME?</v>
      </c>
      <c r="AH3817" t="str">
        <f t="shared" si="598"/>
        <v>Baja</v>
      </c>
      <c r="AI3817" t="s">
        <v>153</v>
      </c>
      <c r="AJ3817" t="str">
        <f>IFERROR(VLOOKUP(B3817,Maestro_Regionales!$A$2:$B$35,2,FALSE),"Otras zonas")</f>
        <v>Suroccidente</v>
      </c>
      <c r="AK3817" t="str">
        <f t="shared" si="599"/>
        <v>REGIMEN DE EXCEPCION | Suroccidente</v>
      </c>
    </row>
    <row r="3818" spans="1:37">
      <c r="A3818" s="4" t="s">
        <v>1556</v>
      </c>
      <c r="B3818" s="4" t="s">
        <v>308</v>
      </c>
      <c r="C3818" s="4" t="s">
        <v>1636</v>
      </c>
      <c r="D3818" s="4" t="s">
        <v>1637</v>
      </c>
      <c r="E3818" s="4" t="s">
        <v>86</v>
      </c>
      <c r="F3818" s="4">
        <v>0</v>
      </c>
      <c r="G3818" s="4">
        <v>2</v>
      </c>
      <c r="H3818" s="4">
        <v>0</v>
      </c>
      <c r="I3818">
        <f t="shared" si="590"/>
        <v>2</v>
      </c>
      <c r="J3818">
        <f t="shared" si="591"/>
        <v>0</v>
      </c>
      <c r="K3818">
        <f t="shared" si="592"/>
        <v>1</v>
      </c>
      <c r="L3818">
        <f t="shared" si="593"/>
        <v>0</v>
      </c>
      <c r="M3818">
        <f>I3818*Diccionario!$B$36</f>
        <v>4.4400392156862742E-3</v>
      </c>
      <c r="N3818">
        <f>M3818*Diccionario!$B$37</f>
        <v>4.4844396078431374E-4</v>
      </c>
      <c r="O3818">
        <f>N3818*Diccionario!$B$38</f>
        <v>6.7266594117647063E-5</v>
      </c>
      <c r="P3818">
        <f>O3818*Diccionario!$B$39</f>
        <v>6.053993470588236E-5</v>
      </c>
      <c r="Q3818">
        <f>P3818*Diccionario!$B$40</f>
        <v>2.4215973882352947E-5</v>
      </c>
      <c r="R3818">
        <f>Q3818*Diccionario!$B$41</f>
        <v>1.5740383023529416E-5</v>
      </c>
      <c r="S3818">
        <f t="shared" si="594"/>
        <v>1.5740383023529416E-5</v>
      </c>
      <c r="T3818">
        <f>I3818*Diccionario!$B$36</f>
        <v>4.4400392156862742E-3</v>
      </c>
      <c r="U3818">
        <f>T3818*Diccionario!$B$42</f>
        <v>4.4844396078431374E-4</v>
      </c>
      <c r="V3818">
        <f>U3818*Diccionario!$B$43</f>
        <v>3.8117736666666666E-4</v>
      </c>
      <c r="W3818">
        <f>V3818*Diccionario!$B$44</f>
        <v>7.2423699666666666E-5</v>
      </c>
      <c r="X3818">
        <f>W3818*Diccionario!$B$45</f>
        <v>2.8245242870000002E-5</v>
      </c>
      <c r="Y3818">
        <f>X3818*Diccionario!$B$46</f>
        <v>2.5138266154300001E-5</v>
      </c>
      <c r="Z3818">
        <f>Y3818*Diccionario!$B$47</f>
        <v>9.3011584770909993E-6</v>
      </c>
      <c r="AA3818">
        <f>Z3818*Diccionario!$B$48</f>
        <v>9.3011584770909993E-6</v>
      </c>
      <c r="AB3818">
        <f>AA3818*Diccionario!$B$49</f>
        <v>6.9758688578182495E-6</v>
      </c>
      <c r="AC3818">
        <f t="shared" si="595"/>
        <v>6.9758688578182495E-6</v>
      </c>
      <c r="AD3818">
        <f t="shared" si="596"/>
        <v>2.2716251881347665E-5</v>
      </c>
      <c r="AE3818">
        <f t="shared" si="597"/>
        <v>3.8067143818011966E-8</v>
      </c>
      <c r="AF3818" t="e">
        <f ca="1">IF(AD3818="","",_xludf.RANK.EQ(AD3818,$AD$2:$AD$5513,0))</f>
        <v>#NAME?</v>
      </c>
      <c r="AH3818" t="str">
        <f t="shared" si="598"/>
        <v>Baja</v>
      </c>
      <c r="AI3818" t="s">
        <v>153</v>
      </c>
      <c r="AJ3818" t="str">
        <f>IFERROR(VLOOKUP(B3818,Maestro_Regionales!$A$2:$B$35,2,FALSE),"Otras zonas")</f>
        <v>Suroccidente</v>
      </c>
      <c r="AK3818" t="str">
        <f t="shared" si="599"/>
        <v>EPS SANITAS | Suroccidente</v>
      </c>
    </row>
    <row r="3819" spans="1:37">
      <c r="A3819" s="4" t="s">
        <v>1556</v>
      </c>
      <c r="B3819" s="4" t="s">
        <v>308</v>
      </c>
      <c r="C3819" s="4" t="s">
        <v>1636</v>
      </c>
      <c r="D3819" s="4" t="s">
        <v>1637</v>
      </c>
      <c r="E3819" s="4" t="s">
        <v>70</v>
      </c>
      <c r="F3819" s="4">
        <v>1</v>
      </c>
      <c r="G3819" s="4">
        <v>0</v>
      </c>
      <c r="H3819" s="4">
        <v>0</v>
      </c>
      <c r="I3819">
        <f t="shared" si="590"/>
        <v>1</v>
      </c>
      <c r="J3819">
        <f t="shared" si="591"/>
        <v>1</v>
      </c>
      <c r="K3819">
        <f t="shared" si="592"/>
        <v>0</v>
      </c>
      <c r="L3819">
        <f t="shared" si="593"/>
        <v>0</v>
      </c>
      <c r="M3819">
        <f>I3819*Diccionario!$B$36</f>
        <v>2.2200196078431371E-3</v>
      </c>
      <c r="N3819">
        <f>M3819*Diccionario!$B$37</f>
        <v>2.2422198039215687E-4</v>
      </c>
      <c r="O3819">
        <f>N3819*Diccionario!$B$38</f>
        <v>3.3633297058823532E-5</v>
      </c>
      <c r="P3819">
        <f>O3819*Diccionario!$B$39</f>
        <v>3.026996735294118E-5</v>
      </c>
      <c r="Q3819">
        <f>P3819*Diccionario!$B$40</f>
        <v>1.2107986941176473E-5</v>
      </c>
      <c r="R3819">
        <f>Q3819*Diccionario!$B$41</f>
        <v>7.870191511764708E-6</v>
      </c>
      <c r="S3819">
        <f t="shared" si="594"/>
        <v>7.870191511764708E-6</v>
      </c>
      <c r="T3819">
        <f>I3819*Diccionario!$B$36</f>
        <v>2.2200196078431371E-3</v>
      </c>
      <c r="U3819">
        <f>T3819*Diccionario!$B$42</f>
        <v>2.2422198039215687E-4</v>
      </c>
      <c r="V3819">
        <f>U3819*Diccionario!$B$43</f>
        <v>1.9058868333333333E-4</v>
      </c>
      <c r="W3819">
        <f>V3819*Diccionario!$B$44</f>
        <v>3.6211849833333333E-5</v>
      </c>
      <c r="X3819">
        <f>W3819*Diccionario!$B$45</f>
        <v>1.4122621435000001E-5</v>
      </c>
      <c r="Y3819">
        <f>X3819*Diccionario!$B$46</f>
        <v>1.256913307715E-5</v>
      </c>
      <c r="Z3819">
        <f>Y3819*Diccionario!$B$47</f>
        <v>4.6505792385454997E-6</v>
      </c>
      <c r="AA3819">
        <f>Z3819*Diccionario!$B$48</f>
        <v>4.6505792385454997E-6</v>
      </c>
      <c r="AB3819">
        <f>AA3819*Diccionario!$B$49</f>
        <v>3.4879344289091247E-6</v>
      </c>
      <c r="AC3819">
        <f t="shared" si="595"/>
        <v>3.4879344289091247E-6</v>
      </c>
      <c r="AD3819">
        <f t="shared" si="596"/>
        <v>1.1358125940673833E-5</v>
      </c>
      <c r="AE3819">
        <f t="shared" si="597"/>
        <v>1.9033571909005983E-8</v>
      </c>
      <c r="AF3819" t="e">
        <f ca="1">IF(AD3819="","",_xludf.RANK.EQ(AD3819,$AD$2:$AD$5513,0))</f>
        <v>#NAME?</v>
      </c>
      <c r="AH3819" t="str">
        <f t="shared" si="598"/>
        <v>Baja</v>
      </c>
      <c r="AI3819" t="s">
        <v>153</v>
      </c>
      <c r="AJ3819" t="str">
        <f>IFERROR(VLOOKUP(B3819,Maestro_Regionales!$A$2:$B$35,2,FALSE),"Otras zonas")</f>
        <v>Suroccidente</v>
      </c>
      <c r="AK3819" t="str">
        <f t="shared" si="599"/>
        <v>EPS SURA | Suroccidente</v>
      </c>
    </row>
    <row r="3820" spans="1:37">
      <c r="A3820" s="4" t="s">
        <v>1556</v>
      </c>
      <c r="B3820" s="4" t="s">
        <v>308</v>
      </c>
      <c r="C3820" s="4" t="s">
        <v>1638</v>
      </c>
      <c r="D3820" s="4" t="s">
        <v>1639</v>
      </c>
      <c r="E3820" s="4" t="s">
        <v>417</v>
      </c>
      <c r="F3820" s="4">
        <v>429</v>
      </c>
      <c r="G3820" s="4">
        <v>6054</v>
      </c>
      <c r="H3820" s="4">
        <v>0</v>
      </c>
      <c r="I3820">
        <f t="shared" si="590"/>
        <v>6483</v>
      </c>
      <c r="J3820">
        <f t="shared" si="591"/>
        <v>6.6173068024062934E-2</v>
      </c>
      <c r="K3820">
        <f t="shared" si="592"/>
        <v>0.93382693197593702</v>
      </c>
      <c r="L3820">
        <f t="shared" si="593"/>
        <v>0</v>
      </c>
      <c r="M3820">
        <f>I3820*Diccionario!$B$36</f>
        <v>14.392387117647058</v>
      </c>
      <c r="N3820">
        <f>M3820*Diccionario!$B$37</f>
        <v>1.4536310988823529</v>
      </c>
      <c r="O3820">
        <f>N3820*Diccionario!$B$38</f>
        <v>0.21804466483235294</v>
      </c>
      <c r="P3820">
        <f>O3820*Diccionario!$B$39</f>
        <v>0.19624019834911766</v>
      </c>
      <c r="Q3820">
        <f>P3820*Diccionario!$B$40</f>
        <v>7.8496079339647071E-2</v>
      </c>
      <c r="R3820">
        <f>Q3820*Diccionario!$B$41</f>
        <v>5.1022451570770601E-2</v>
      </c>
      <c r="S3820">
        <f t="shared" si="594"/>
        <v>5.1022451570770601E-2</v>
      </c>
      <c r="T3820">
        <f>I3820*Diccionario!$B$36</f>
        <v>14.392387117647058</v>
      </c>
      <c r="U3820">
        <f>T3820*Diccionario!$B$42</f>
        <v>1.4536310988823529</v>
      </c>
      <c r="V3820">
        <f>U3820*Diccionario!$B$43</f>
        <v>1.23558643405</v>
      </c>
      <c r="W3820">
        <f>V3820*Diccionario!$B$44</f>
        <v>0.23476142246949999</v>
      </c>
      <c r="X3820">
        <f>W3820*Diccionario!$B$45</f>
        <v>9.1556954763105006E-2</v>
      </c>
      <c r="Y3820">
        <f>X3820*Diccionario!$B$46</f>
        <v>8.1485689739163453E-2</v>
      </c>
      <c r="Z3820">
        <f>Y3820*Diccionario!$B$47</f>
        <v>3.0149705203490477E-2</v>
      </c>
      <c r="AA3820">
        <f>Z3820*Diccionario!$B$48</f>
        <v>3.0149705203490477E-2</v>
      </c>
      <c r="AB3820">
        <f>AA3820*Diccionario!$B$49</f>
        <v>2.2612278902617858E-2</v>
      </c>
      <c r="AC3820">
        <f t="shared" si="595"/>
        <v>2.2612278902617858E-2</v>
      </c>
      <c r="AD3820">
        <f t="shared" si="596"/>
        <v>7.3634730473388463E-2</v>
      </c>
      <c r="AE3820">
        <f t="shared" si="597"/>
        <v>1.2339464668608579E-4</v>
      </c>
      <c r="AF3820" t="e">
        <f ca="1">IF(AD3820="","",_xludf.RANK.EQ(AD3820,$AD$2:$AD$5513,0))</f>
        <v>#NAME?</v>
      </c>
      <c r="AH3820" t="str">
        <f t="shared" si="598"/>
        <v>Baja</v>
      </c>
      <c r="AI3820" t="s">
        <v>153</v>
      </c>
      <c r="AJ3820" t="str">
        <f>IFERROR(VLOOKUP(B3820,Maestro_Regionales!$A$2:$B$35,2,FALSE),"Otras zonas")</f>
        <v>Suroccidente</v>
      </c>
      <c r="AK3820" t="str">
        <f t="shared" si="599"/>
        <v>MALLAMAS EPSI | Suroccidente</v>
      </c>
    </row>
    <row r="3821" spans="1:37">
      <c r="A3821" s="4" t="s">
        <v>1556</v>
      </c>
      <c r="B3821" s="4" t="s">
        <v>308</v>
      </c>
      <c r="C3821" s="4" t="s">
        <v>1638</v>
      </c>
      <c r="D3821" s="4" t="s">
        <v>1639</v>
      </c>
      <c r="E3821" s="4" t="s">
        <v>852</v>
      </c>
      <c r="F3821" s="4">
        <v>127</v>
      </c>
      <c r="G3821" s="4">
        <v>3226</v>
      </c>
      <c r="H3821" s="4">
        <v>0</v>
      </c>
      <c r="I3821">
        <f t="shared" si="590"/>
        <v>3353</v>
      </c>
      <c r="J3821">
        <f t="shared" si="591"/>
        <v>3.7876528481956453E-2</v>
      </c>
      <c r="K3821">
        <f t="shared" si="592"/>
        <v>0.96212347151804356</v>
      </c>
      <c r="L3821">
        <f t="shared" si="593"/>
        <v>0</v>
      </c>
      <c r="M3821">
        <f>I3821*Diccionario!$B$36</f>
        <v>7.443725745098039</v>
      </c>
      <c r="N3821">
        <f>M3821*Diccionario!$B$37</f>
        <v>0.75181630025490198</v>
      </c>
      <c r="O3821">
        <f>N3821*Diccionario!$B$38</f>
        <v>0.11277244503823529</v>
      </c>
      <c r="P3821">
        <f>O3821*Diccionario!$B$39</f>
        <v>0.10149520053441176</v>
      </c>
      <c r="Q3821">
        <f>P3821*Diccionario!$B$40</f>
        <v>4.0598080213764709E-2</v>
      </c>
      <c r="R3821">
        <f>Q3821*Diccionario!$B$41</f>
        <v>2.638875213894706E-2</v>
      </c>
      <c r="S3821">
        <f t="shared" si="594"/>
        <v>2.638875213894706E-2</v>
      </c>
      <c r="T3821">
        <f>I3821*Diccionario!$B$36</f>
        <v>7.443725745098039</v>
      </c>
      <c r="U3821">
        <f>T3821*Diccionario!$B$42</f>
        <v>0.75181630025490198</v>
      </c>
      <c r="V3821">
        <f>U3821*Diccionario!$B$43</f>
        <v>0.63904385521666662</v>
      </c>
      <c r="W3821">
        <f>V3821*Diccionario!$B$44</f>
        <v>0.12141833249116667</v>
      </c>
      <c r="X3821">
        <f>W3821*Diccionario!$B$45</f>
        <v>4.7353149671555003E-2</v>
      </c>
      <c r="Y3821">
        <f>X3821*Diccionario!$B$46</f>
        <v>4.2144303207683954E-2</v>
      </c>
      <c r="Z3821">
        <f>Y3821*Diccionario!$B$47</f>
        <v>1.5593392186843063E-2</v>
      </c>
      <c r="AA3821">
        <f>Z3821*Diccionario!$B$48</f>
        <v>1.5593392186843063E-2</v>
      </c>
      <c r="AB3821">
        <f>AA3821*Diccionario!$B$49</f>
        <v>1.1695044140132296E-2</v>
      </c>
      <c r="AC3821">
        <f t="shared" si="595"/>
        <v>1.1695044140132296E-2</v>
      </c>
      <c r="AD3821">
        <f t="shared" si="596"/>
        <v>3.808379627907936E-2</v>
      </c>
      <c r="AE3821">
        <f t="shared" si="597"/>
        <v>6.3819566610897056E-5</v>
      </c>
      <c r="AF3821" t="e">
        <f ca="1">IF(AD3821="","",_xludf.RANK.EQ(AD3821,$AD$2:$AD$5513,0))</f>
        <v>#NAME?</v>
      </c>
      <c r="AH3821" t="str">
        <f t="shared" si="598"/>
        <v>Baja</v>
      </c>
      <c r="AI3821" t="s">
        <v>153</v>
      </c>
      <c r="AJ3821" t="str">
        <f>IFERROR(VLOOKUP(B3821,Maestro_Regionales!$A$2:$B$35,2,FALSE),"Otras zonas")</f>
        <v>Suroccidente</v>
      </c>
      <c r="AK3821" t="str">
        <f t="shared" si="599"/>
        <v>EMSSANAR EPS | Suroccidente</v>
      </c>
    </row>
    <row r="3822" spans="1:37">
      <c r="A3822" s="4" t="s">
        <v>1556</v>
      </c>
      <c r="B3822" s="4" t="s">
        <v>308</v>
      </c>
      <c r="C3822" s="4" t="s">
        <v>1638</v>
      </c>
      <c r="D3822" s="4" t="s">
        <v>1639</v>
      </c>
      <c r="E3822" s="4" t="s">
        <v>86</v>
      </c>
      <c r="F3822" s="4">
        <v>112</v>
      </c>
      <c r="G3822" s="4">
        <v>1575</v>
      </c>
      <c r="H3822" s="4">
        <v>0</v>
      </c>
      <c r="I3822">
        <f t="shared" si="590"/>
        <v>1687</v>
      </c>
      <c r="J3822">
        <f t="shared" si="591"/>
        <v>6.6390041493775934E-2</v>
      </c>
      <c r="K3822">
        <f t="shared" si="592"/>
        <v>0.93360995850622408</v>
      </c>
      <c r="L3822">
        <f t="shared" si="593"/>
        <v>0</v>
      </c>
      <c r="M3822">
        <f>I3822*Diccionario!$B$36</f>
        <v>3.7451730784313724</v>
      </c>
      <c r="N3822">
        <f>M3822*Diccionario!$B$37</f>
        <v>0.37826248092156861</v>
      </c>
      <c r="O3822">
        <f>N3822*Diccionario!$B$38</f>
        <v>5.6739372138235288E-2</v>
      </c>
      <c r="P3822">
        <f>O3822*Diccionario!$B$39</f>
        <v>5.1065434924411762E-2</v>
      </c>
      <c r="Q3822">
        <f>P3822*Diccionario!$B$40</f>
        <v>2.0426173969764705E-2</v>
      </c>
      <c r="R3822">
        <f>Q3822*Diccionario!$B$41</f>
        <v>1.3277013080347058E-2</v>
      </c>
      <c r="S3822">
        <f t="shared" si="594"/>
        <v>1.3277013080347058E-2</v>
      </c>
      <c r="T3822">
        <f>I3822*Diccionario!$B$36</f>
        <v>3.7451730784313724</v>
      </c>
      <c r="U3822">
        <f>T3822*Diccionario!$B$42</f>
        <v>0.37826248092156861</v>
      </c>
      <c r="V3822">
        <f>U3822*Diccionario!$B$43</f>
        <v>0.32152310878333329</v>
      </c>
      <c r="W3822">
        <f>V3822*Diccionario!$B$44</f>
        <v>6.1089390668833322E-2</v>
      </c>
      <c r="X3822">
        <f>W3822*Diccionario!$B$45</f>
        <v>2.3824862360844995E-2</v>
      </c>
      <c r="Y3822">
        <f>X3822*Diccionario!$B$46</f>
        <v>2.1204127501152047E-2</v>
      </c>
      <c r="Z3822">
        <f>Y3822*Diccionario!$B$47</f>
        <v>7.8455271754262566E-3</v>
      </c>
      <c r="AA3822">
        <f>Z3822*Diccionario!$B$48</f>
        <v>7.8455271754262566E-3</v>
      </c>
      <c r="AB3822">
        <f>AA3822*Diccionario!$B$49</f>
        <v>5.8841453815696929E-3</v>
      </c>
      <c r="AC3822">
        <f t="shared" si="595"/>
        <v>5.8841453815696929E-3</v>
      </c>
      <c r="AD3822">
        <f t="shared" si="596"/>
        <v>1.9161158461916752E-2</v>
      </c>
      <c r="AE3822">
        <f t="shared" si="597"/>
        <v>3.2109635810493088E-5</v>
      </c>
      <c r="AF3822" t="e">
        <f ca="1">IF(AD3822="","",_xludf.RANK.EQ(AD3822,$AD$2:$AD$5513,0))</f>
        <v>#NAME?</v>
      </c>
      <c r="AH3822" t="str">
        <f t="shared" si="598"/>
        <v>Baja</v>
      </c>
      <c r="AI3822" t="s">
        <v>153</v>
      </c>
      <c r="AJ3822" t="str">
        <f>IFERROR(VLOOKUP(B3822,Maestro_Regionales!$A$2:$B$35,2,FALSE),"Otras zonas")</f>
        <v>Suroccidente</v>
      </c>
      <c r="AK3822" t="str">
        <f t="shared" si="599"/>
        <v>EPS SANITAS | Suroccidente</v>
      </c>
    </row>
    <row r="3823" spans="1:37">
      <c r="A3823" s="4" t="s">
        <v>1556</v>
      </c>
      <c r="B3823" s="4" t="s">
        <v>308</v>
      </c>
      <c r="C3823" s="4" t="s">
        <v>1638</v>
      </c>
      <c r="D3823" s="4" t="s">
        <v>1639</v>
      </c>
      <c r="E3823" s="4" t="s">
        <v>87</v>
      </c>
      <c r="F3823" s="4">
        <v>59</v>
      </c>
      <c r="G3823" s="4">
        <v>48</v>
      </c>
      <c r="H3823" s="4">
        <v>0</v>
      </c>
      <c r="I3823">
        <f t="shared" si="590"/>
        <v>107</v>
      </c>
      <c r="J3823">
        <f t="shared" si="591"/>
        <v>0.55140186915887845</v>
      </c>
      <c r="K3823">
        <f t="shared" si="592"/>
        <v>0.44859813084112149</v>
      </c>
      <c r="L3823">
        <f t="shared" si="593"/>
        <v>0</v>
      </c>
      <c r="M3823">
        <f>I3823*Diccionario!$B$36</f>
        <v>0.23754209803921567</v>
      </c>
      <c r="N3823">
        <f>M3823*Diccionario!$B$37</f>
        <v>2.3991751901960783E-2</v>
      </c>
      <c r="O3823">
        <f>N3823*Diccionario!$B$38</f>
        <v>3.5987627852941172E-3</v>
      </c>
      <c r="P3823">
        <f>O3823*Diccionario!$B$39</f>
        <v>3.2388865067647056E-3</v>
      </c>
      <c r="Q3823">
        <f>P3823*Diccionario!$B$40</f>
        <v>1.2955546027058824E-3</v>
      </c>
      <c r="R3823">
        <f>Q3823*Diccionario!$B$41</f>
        <v>8.4211049175882352E-4</v>
      </c>
      <c r="S3823">
        <f t="shared" si="594"/>
        <v>8.4211049175882352E-4</v>
      </c>
      <c r="T3823">
        <f>I3823*Diccionario!$B$36</f>
        <v>0.23754209803921567</v>
      </c>
      <c r="U3823">
        <f>T3823*Diccionario!$B$42</f>
        <v>2.3991751901960783E-2</v>
      </c>
      <c r="V3823">
        <f>U3823*Diccionario!$B$43</f>
        <v>2.0392989116666666E-2</v>
      </c>
      <c r="W3823">
        <f>V3823*Diccionario!$B$44</f>
        <v>3.8746679321666668E-3</v>
      </c>
      <c r="X3823">
        <f>W3823*Diccionario!$B$45</f>
        <v>1.5111204935450001E-3</v>
      </c>
      <c r="Y3823">
        <f>X3823*Diccionario!$B$46</f>
        <v>1.3448972392550501E-3</v>
      </c>
      <c r="Z3823">
        <f>Y3823*Diccionario!$B$47</f>
        <v>4.9761197852436854E-4</v>
      </c>
      <c r="AA3823">
        <f>Z3823*Diccionario!$B$48</f>
        <v>4.9761197852436854E-4</v>
      </c>
      <c r="AB3823">
        <f>AA3823*Diccionario!$B$49</f>
        <v>3.732089838932764E-4</v>
      </c>
      <c r="AC3823">
        <f t="shared" si="595"/>
        <v>3.732089838932764E-4</v>
      </c>
      <c r="AD3823">
        <f t="shared" si="596"/>
        <v>1.2153194756521E-3</v>
      </c>
      <c r="AE3823">
        <f t="shared" si="597"/>
        <v>2.0365921942636398E-6</v>
      </c>
      <c r="AF3823" t="e">
        <f ca="1">IF(AD3823="","",_xludf.RANK.EQ(AD3823,$AD$2:$AD$5513,0))</f>
        <v>#NAME?</v>
      </c>
      <c r="AH3823" t="str">
        <f t="shared" si="598"/>
        <v>Baja</v>
      </c>
      <c r="AI3823" t="s">
        <v>153</v>
      </c>
      <c r="AJ3823" t="str">
        <f>IFERROR(VLOOKUP(B3823,Maestro_Regionales!$A$2:$B$35,2,FALSE),"Otras zonas")</f>
        <v>Suroccidente</v>
      </c>
      <c r="AK3823" t="str">
        <f t="shared" si="599"/>
        <v>NUEVA EPS | Suroccidente</v>
      </c>
    </row>
    <row r="3824" spans="1:37">
      <c r="A3824" s="4" t="s">
        <v>1556</v>
      </c>
      <c r="B3824" s="4" t="s">
        <v>308</v>
      </c>
      <c r="C3824" s="4" t="s">
        <v>1638</v>
      </c>
      <c r="D3824" s="4" t="s">
        <v>1639</v>
      </c>
      <c r="E3824" s="4" t="s">
        <v>90</v>
      </c>
      <c r="F3824" s="4">
        <v>0</v>
      </c>
      <c r="G3824" s="4">
        <v>0</v>
      </c>
      <c r="H3824" s="4">
        <v>85</v>
      </c>
      <c r="I3824">
        <f t="shared" si="590"/>
        <v>85</v>
      </c>
      <c r="J3824">
        <f t="shared" si="591"/>
        <v>0</v>
      </c>
      <c r="K3824">
        <f t="shared" si="592"/>
        <v>0</v>
      </c>
      <c r="L3824">
        <f t="shared" si="593"/>
        <v>1</v>
      </c>
      <c r="M3824">
        <f>I3824*Diccionario!$B$36</f>
        <v>0.18870166666666666</v>
      </c>
      <c r="N3824">
        <f>M3824*Diccionario!$B$37</f>
        <v>1.9058868333333333E-2</v>
      </c>
      <c r="O3824">
        <f>N3824*Diccionario!$B$38</f>
        <v>2.85883025E-3</v>
      </c>
      <c r="P3824">
        <f>O3824*Diccionario!$B$39</f>
        <v>2.5729472249999999E-3</v>
      </c>
      <c r="Q3824">
        <f>P3824*Diccionario!$B$40</f>
        <v>1.0291788900000001E-3</v>
      </c>
      <c r="R3824">
        <f>Q3824*Diccionario!$B$41</f>
        <v>6.6896627850000008E-4</v>
      </c>
      <c r="S3824">
        <f t="shared" si="594"/>
        <v>6.6896627850000008E-4</v>
      </c>
      <c r="T3824">
        <f>I3824*Diccionario!$B$36</f>
        <v>0.18870166666666666</v>
      </c>
      <c r="U3824">
        <f>T3824*Diccionario!$B$42</f>
        <v>1.9058868333333333E-2</v>
      </c>
      <c r="V3824">
        <f>U3824*Diccionario!$B$43</f>
        <v>1.6200038083333333E-2</v>
      </c>
      <c r="W3824">
        <f>V3824*Diccionario!$B$44</f>
        <v>3.0780072358333336E-3</v>
      </c>
      <c r="X3824">
        <f>W3824*Diccionario!$B$45</f>
        <v>1.200422821975E-3</v>
      </c>
      <c r="Y3824">
        <f>X3824*Diccionario!$B$46</f>
        <v>1.0683763115577501E-3</v>
      </c>
      <c r="Z3824">
        <f>Y3824*Diccionario!$B$47</f>
        <v>3.952992352763675E-4</v>
      </c>
      <c r="AA3824">
        <f>Z3824*Diccionario!$B$48</f>
        <v>3.952992352763675E-4</v>
      </c>
      <c r="AB3824">
        <f>AA3824*Diccionario!$B$49</f>
        <v>2.9647442645727566E-4</v>
      </c>
      <c r="AC3824">
        <f t="shared" si="595"/>
        <v>2.9647442645727566E-4</v>
      </c>
      <c r="AD3824">
        <f t="shared" si="596"/>
        <v>9.6544070495727574E-4</v>
      </c>
      <c r="AE3824">
        <f t="shared" si="597"/>
        <v>1.6178536122655085E-6</v>
      </c>
      <c r="AF3824" t="e">
        <f ca="1">IF(AD3824="","",_xludf.RANK.EQ(AD3824,$AD$2:$AD$5513,0))</f>
        <v>#NAME?</v>
      </c>
      <c r="AH3824" t="str">
        <f t="shared" si="598"/>
        <v>Baja</v>
      </c>
      <c r="AI3824" t="s">
        <v>153</v>
      </c>
      <c r="AJ3824" t="str">
        <f>IFERROR(VLOOKUP(B3824,Maestro_Regionales!$A$2:$B$35,2,FALSE),"Otras zonas")</f>
        <v>Suroccidente</v>
      </c>
      <c r="AK3824" t="str">
        <f t="shared" si="599"/>
        <v>REGIMEN DE EXCEPCION | Suroccidente</v>
      </c>
    </row>
    <row r="3825" spans="1:37">
      <c r="A3825" s="4" t="s">
        <v>1556</v>
      </c>
      <c r="B3825" s="4" t="s">
        <v>308</v>
      </c>
      <c r="C3825" s="4" t="s">
        <v>1640</v>
      </c>
      <c r="D3825" s="4" t="s">
        <v>1641</v>
      </c>
      <c r="E3825" s="4" t="s">
        <v>417</v>
      </c>
      <c r="F3825" s="4">
        <v>209</v>
      </c>
      <c r="G3825" s="4">
        <v>2963</v>
      </c>
      <c r="H3825" s="4">
        <v>0</v>
      </c>
      <c r="I3825">
        <f t="shared" si="590"/>
        <v>3172</v>
      </c>
      <c r="J3825">
        <f t="shared" si="591"/>
        <v>6.5889029003783101E-2</v>
      </c>
      <c r="K3825">
        <f t="shared" si="592"/>
        <v>0.93411097099621687</v>
      </c>
      <c r="L3825">
        <f t="shared" si="593"/>
        <v>0</v>
      </c>
      <c r="M3825">
        <f>I3825*Diccionario!$B$36</f>
        <v>7.0419021960784312</v>
      </c>
      <c r="N3825">
        <f>M3825*Diccionario!$B$37</f>
        <v>0.71123212180392159</v>
      </c>
      <c r="O3825">
        <f>N3825*Diccionario!$B$38</f>
        <v>0.10668481827058823</v>
      </c>
      <c r="P3825">
        <f>O3825*Diccionario!$B$39</f>
        <v>9.6016336443529415E-2</v>
      </c>
      <c r="Q3825">
        <f>P3825*Diccionario!$B$40</f>
        <v>3.840653457741177E-2</v>
      </c>
      <c r="R3825">
        <f>Q3825*Diccionario!$B$41</f>
        <v>2.4964247475317652E-2</v>
      </c>
      <c r="S3825">
        <f t="shared" si="594"/>
        <v>2.4964247475317652E-2</v>
      </c>
      <c r="T3825">
        <f>I3825*Diccionario!$B$36</f>
        <v>7.0419021960784312</v>
      </c>
      <c r="U3825">
        <f>T3825*Diccionario!$B$42</f>
        <v>0.71123212180392159</v>
      </c>
      <c r="V3825">
        <f>U3825*Diccionario!$B$43</f>
        <v>0.6045473035333333</v>
      </c>
      <c r="W3825">
        <f>V3825*Diccionario!$B$44</f>
        <v>0.11486398767133332</v>
      </c>
      <c r="X3825">
        <f>W3825*Diccionario!$B$45</f>
        <v>4.4796955191819997E-2</v>
      </c>
      <c r="Y3825">
        <f>X3825*Diccionario!$B$46</f>
        <v>3.9869290120719797E-2</v>
      </c>
      <c r="Z3825">
        <f>Y3825*Diccionario!$B$47</f>
        <v>1.4751637344666325E-2</v>
      </c>
      <c r="AA3825">
        <f>Z3825*Diccionario!$B$48</f>
        <v>1.4751637344666325E-2</v>
      </c>
      <c r="AB3825">
        <f>AA3825*Diccionario!$B$49</f>
        <v>1.1063728008499744E-2</v>
      </c>
      <c r="AC3825">
        <f t="shared" si="595"/>
        <v>1.1063728008499744E-2</v>
      </c>
      <c r="AD3825">
        <f t="shared" si="596"/>
        <v>3.6027975483817393E-2</v>
      </c>
      <c r="AE3825">
        <f t="shared" si="597"/>
        <v>6.0374490095366967E-5</v>
      </c>
      <c r="AF3825" t="e">
        <f ca="1">IF(AD3825="","",_xludf.RANK.EQ(AD3825,$AD$2:$AD$5513,0))</f>
        <v>#NAME?</v>
      </c>
      <c r="AH3825" t="str">
        <f t="shared" si="598"/>
        <v>Baja</v>
      </c>
      <c r="AI3825" t="s">
        <v>153</v>
      </c>
      <c r="AJ3825" t="str">
        <f>IFERROR(VLOOKUP(B3825,Maestro_Regionales!$A$2:$B$35,2,FALSE),"Otras zonas")</f>
        <v>Suroccidente</v>
      </c>
      <c r="AK3825" t="str">
        <f t="shared" si="599"/>
        <v>MALLAMAS EPSI | Suroccidente</v>
      </c>
    </row>
    <row r="3826" spans="1:37">
      <c r="A3826" s="4" t="s">
        <v>1556</v>
      </c>
      <c r="B3826" s="4" t="s">
        <v>308</v>
      </c>
      <c r="C3826" s="4" t="s">
        <v>1640</v>
      </c>
      <c r="D3826" s="4" t="s">
        <v>1641</v>
      </c>
      <c r="E3826" s="4" t="s">
        <v>852</v>
      </c>
      <c r="F3826" s="4">
        <v>59</v>
      </c>
      <c r="G3826" s="4">
        <v>1538</v>
      </c>
      <c r="H3826" s="4">
        <v>0</v>
      </c>
      <c r="I3826">
        <f t="shared" si="590"/>
        <v>1597</v>
      </c>
      <c r="J3826">
        <f t="shared" si="591"/>
        <v>3.6944270507201005E-2</v>
      </c>
      <c r="K3826">
        <f t="shared" si="592"/>
        <v>0.96305572949279905</v>
      </c>
      <c r="L3826">
        <f t="shared" si="593"/>
        <v>0</v>
      </c>
      <c r="M3826">
        <f>I3826*Diccionario!$B$36</f>
        <v>3.5453713137254899</v>
      </c>
      <c r="N3826">
        <f>M3826*Diccionario!$B$37</f>
        <v>0.35808250268627451</v>
      </c>
      <c r="O3826">
        <f>N3826*Diccionario!$B$38</f>
        <v>5.3712375402941173E-2</v>
      </c>
      <c r="P3826">
        <f>O3826*Diccionario!$B$39</f>
        <v>4.8341137862647057E-2</v>
      </c>
      <c r="Q3826">
        <f>P3826*Diccionario!$B$40</f>
        <v>1.9336455145058825E-2</v>
      </c>
      <c r="R3826">
        <f>Q3826*Diccionario!$B$41</f>
        <v>1.2568695844288236E-2</v>
      </c>
      <c r="S3826">
        <f t="shared" si="594"/>
        <v>1.2568695844288236E-2</v>
      </c>
      <c r="T3826">
        <f>I3826*Diccionario!$B$36</f>
        <v>3.5453713137254899</v>
      </c>
      <c r="U3826">
        <f>T3826*Diccionario!$B$42</f>
        <v>0.35808250268627451</v>
      </c>
      <c r="V3826">
        <f>U3826*Diccionario!$B$43</f>
        <v>0.30437012728333335</v>
      </c>
      <c r="W3826">
        <f>V3826*Diccionario!$B$44</f>
        <v>5.783032418383334E-2</v>
      </c>
      <c r="X3826">
        <f>W3826*Diccionario!$B$45</f>
        <v>2.2553826431695002E-2</v>
      </c>
      <c r="Y3826">
        <f>X3826*Diccionario!$B$46</f>
        <v>2.007290552420855E-2</v>
      </c>
      <c r="Z3826">
        <f>Y3826*Diccionario!$B$47</f>
        <v>7.4269750439571632E-3</v>
      </c>
      <c r="AA3826">
        <f>Z3826*Diccionario!$B$48</f>
        <v>7.4269750439571632E-3</v>
      </c>
      <c r="AB3826">
        <f>AA3826*Diccionario!$B$49</f>
        <v>5.5702312829678724E-3</v>
      </c>
      <c r="AC3826">
        <f t="shared" si="595"/>
        <v>5.5702312829678724E-3</v>
      </c>
      <c r="AD3826">
        <f t="shared" si="596"/>
        <v>1.8138927127256108E-2</v>
      </c>
      <c r="AE3826">
        <f t="shared" si="597"/>
        <v>3.0396614338682547E-5</v>
      </c>
      <c r="AF3826" t="e">
        <f ca="1">IF(AD3826="","",_xludf.RANK.EQ(AD3826,$AD$2:$AD$5513,0))</f>
        <v>#NAME?</v>
      </c>
      <c r="AH3826" t="str">
        <f t="shared" si="598"/>
        <v>Baja</v>
      </c>
      <c r="AI3826" t="s">
        <v>153</v>
      </c>
      <c r="AJ3826" t="str">
        <f>IFERROR(VLOOKUP(B3826,Maestro_Regionales!$A$2:$B$35,2,FALSE),"Otras zonas")</f>
        <v>Suroccidente</v>
      </c>
      <c r="AK3826" t="str">
        <f t="shared" si="599"/>
        <v>EMSSANAR EPS | Suroccidente</v>
      </c>
    </row>
    <row r="3827" spans="1:37">
      <c r="A3827" s="4" t="s">
        <v>1556</v>
      </c>
      <c r="B3827" s="4" t="s">
        <v>308</v>
      </c>
      <c r="C3827" s="4" t="s">
        <v>1640</v>
      </c>
      <c r="D3827" s="4" t="s">
        <v>1641</v>
      </c>
      <c r="E3827" s="4" t="s">
        <v>87</v>
      </c>
      <c r="F3827" s="4">
        <v>34</v>
      </c>
      <c r="G3827" s="4">
        <v>55</v>
      </c>
      <c r="H3827" s="4">
        <v>0</v>
      </c>
      <c r="I3827">
        <f t="shared" si="590"/>
        <v>89</v>
      </c>
      <c r="J3827">
        <f t="shared" si="591"/>
        <v>0.38202247191011235</v>
      </c>
      <c r="K3827">
        <f t="shared" si="592"/>
        <v>0.6179775280898876</v>
      </c>
      <c r="L3827">
        <f t="shared" si="593"/>
        <v>0</v>
      </c>
      <c r="M3827">
        <f>I3827*Diccionario!$B$36</f>
        <v>0.19758174509803919</v>
      </c>
      <c r="N3827">
        <f>M3827*Diccionario!$B$37</f>
        <v>1.9955756254901959E-2</v>
      </c>
      <c r="O3827">
        <f>N3827*Diccionario!$B$38</f>
        <v>2.9933634382352937E-3</v>
      </c>
      <c r="P3827">
        <f>O3827*Diccionario!$B$39</f>
        <v>2.6940270944117643E-3</v>
      </c>
      <c r="Q3827">
        <f>P3827*Diccionario!$B$40</f>
        <v>1.0776108377647058E-3</v>
      </c>
      <c r="R3827">
        <f>Q3827*Diccionario!$B$41</f>
        <v>7.0044704454705884E-4</v>
      </c>
      <c r="S3827">
        <f t="shared" si="594"/>
        <v>7.0044704454705884E-4</v>
      </c>
      <c r="T3827">
        <f>I3827*Diccionario!$B$36</f>
        <v>0.19758174509803919</v>
      </c>
      <c r="U3827">
        <f>T3827*Diccionario!$B$42</f>
        <v>1.9955756254901959E-2</v>
      </c>
      <c r="V3827">
        <f>U3827*Diccionario!$B$43</f>
        <v>1.6962392816666665E-2</v>
      </c>
      <c r="W3827">
        <f>V3827*Diccionario!$B$44</f>
        <v>3.2228546351666665E-3</v>
      </c>
      <c r="X3827">
        <f>W3827*Diccionario!$B$45</f>
        <v>1.2569133077149999E-3</v>
      </c>
      <c r="Y3827">
        <f>X3827*Diccionario!$B$46</f>
        <v>1.11865284386635E-3</v>
      </c>
      <c r="Z3827">
        <f>Y3827*Diccionario!$B$47</f>
        <v>4.1390155223054948E-4</v>
      </c>
      <c r="AA3827">
        <f>Z3827*Diccionario!$B$48</f>
        <v>4.1390155223054948E-4</v>
      </c>
      <c r="AB3827">
        <f>AA3827*Diccionario!$B$49</f>
        <v>3.1042616417291212E-4</v>
      </c>
      <c r="AC3827">
        <f t="shared" si="595"/>
        <v>3.1042616417291212E-4</v>
      </c>
      <c r="AD3827">
        <f t="shared" si="596"/>
        <v>1.010873208719971E-3</v>
      </c>
      <c r="AE3827">
        <f t="shared" si="597"/>
        <v>1.6939878999015322E-6</v>
      </c>
      <c r="AF3827" t="e">
        <f ca="1">IF(AD3827="","",_xludf.RANK.EQ(AD3827,$AD$2:$AD$5513,0))</f>
        <v>#NAME?</v>
      </c>
      <c r="AH3827" t="str">
        <f t="shared" si="598"/>
        <v>Baja</v>
      </c>
      <c r="AI3827" t="s">
        <v>153</v>
      </c>
      <c r="AJ3827" t="str">
        <f>IFERROR(VLOOKUP(B3827,Maestro_Regionales!$A$2:$B$35,2,FALSE),"Otras zonas")</f>
        <v>Suroccidente</v>
      </c>
      <c r="AK3827" t="str">
        <f t="shared" si="599"/>
        <v>NUEVA EPS | Suroccidente</v>
      </c>
    </row>
    <row r="3828" spans="1:37">
      <c r="A3828" s="4" t="s">
        <v>1556</v>
      </c>
      <c r="B3828" s="4" t="s">
        <v>308</v>
      </c>
      <c r="C3828" s="4" t="s">
        <v>1640</v>
      </c>
      <c r="D3828" s="4" t="s">
        <v>1641</v>
      </c>
      <c r="E3828" s="4" t="s">
        <v>90</v>
      </c>
      <c r="F3828" s="4">
        <v>0</v>
      </c>
      <c r="G3828" s="4">
        <v>0</v>
      </c>
      <c r="H3828" s="4">
        <v>76</v>
      </c>
      <c r="I3828">
        <f t="shared" si="590"/>
        <v>76</v>
      </c>
      <c r="J3828">
        <f t="shared" si="591"/>
        <v>0</v>
      </c>
      <c r="K3828">
        <f t="shared" si="592"/>
        <v>0</v>
      </c>
      <c r="L3828">
        <f t="shared" si="593"/>
        <v>1</v>
      </c>
      <c r="M3828">
        <f>I3828*Diccionario!$B$36</f>
        <v>0.16872149019607841</v>
      </c>
      <c r="N3828">
        <f>M3828*Diccionario!$B$37</f>
        <v>1.7040870509803921E-2</v>
      </c>
      <c r="O3828">
        <f>N3828*Diccionario!$B$38</f>
        <v>2.5561305764705881E-3</v>
      </c>
      <c r="P3828">
        <f>O3828*Diccionario!$B$39</f>
        <v>2.3005175188235295E-3</v>
      </c>
      <c r="Q3828">
        <f>P3828*Diccionario!$B$40</f>
        <v>9.2020700752941181E-4</v>
      </c>
      <c r="R3828">
        <f>Q3828*Diccionario!$B$41</f>
        <v>5.9813455489411769E-4</v>
      </c>
      <c r="S3828">
        <f t="shared" si="594"/>
        <v>5.9813455489411769E-4</v>
      </c>
      <c r="T3828">
        <f>I3828*Diccionario!$B$36</f>
        <v>0.16872149019607841</v>
      </c>
      <c r="U3828">
        <f>T3828*Diccionario!$B$42</f>
        <v>1.7040870509803921E-2</v>
      </c>
      <c r="V3828">
        <f>U3828*Diccionario!$B$43</f>
        <v>1.4484739933333332E-2</v>
      </c>
      <c r="W3828">
        <f>V3828*Diccionario!$B$44</f>
        <v>2.7521005873333334E-3</v>
      </c>
      <c r="X3828">
        <f>W3828*Diccionario!$B$45</f>
        <v>1.07331922906E-3</v>
      </c>
      <c r="Y3828">
        <f>X3828*Diccionario!$B$46</f>
        <v>9.5525411386340004E-4</v>
      </c>
      <c r="Z3828">
        <f>Y3828*Diccionario!$B$47</f>
        <v>3.53444022129458E-4</v>
      </c>
      <c r="AA3828">
        <f>Z3828*Diccionario!$B$48</f>
        <v>3.53444022129458E-4</v>
      </c>
      <c r="AB3828">
        <f>AA3828*Diccionario!$B$49</f>
        <v>2.6508301659709349E-4</v>
      </c>
      <c r="AC3828">
        <f t="shared" si="595"/>
        <v>2.6508301659709349E-4</v>
      </c>
      <c r="AD3828">
        <f t="shared" si="596"/>
        <v>8.6321757149121123E-4</v>
      </c>
      <c r="AE3828">
        <f t="shared" si="597"/>
        <v>1.4465514650844545E-6</v>
      </c>
      <c r="AF3828" t="e">
        <f ca="1">IF(AD3828="","",_xludf.RANK.EQ(AD3828,$AD$2:$AD$5513,0))</f>
        <v>#NAME?</v>
      </c>
      <c r="AH3828" t="str">
        <f t="shared" si="598"/>
        <v>Baja</v>
      </c>
      <c r="AI3828" t="s">
        <v>153</v>
      </c>
      <c r="AJ3828" t="str">
        <f>IFERROR(VLOOKUP(B3828,Maestro_Regionales!$A$2:$B$35,2,FALSE),"Otras zonas")</f>
        <v>Suroccidente</v>
      </c>
      <c r="AK3828" t="str">
        <f t="shared" si="599"/>
        <v>REGIMEN DE EXCEPCION | Suroccidente</v>
      </c>
    </row>
    <row r="3829" spans="1:37">
      <c r="A3829" s="4" t="s">
        <v>1556</v>
      </c>
      <c r="B3829" s="4" t="s">
        <v>308</v>
      </c>
      <c r="C3829" s="4" t="s">
        <v>1642</v>
      </c>
      <c r="D3829" s="4" t="s">
        <v>1643</v>
      </c>
      <c r="E3829" s="4" t="s">
        <v>852</v>
      </c>
      <c r="F3829" s="4">
        <v>302</v>
      </c>
      <c r="G3829" s="4">
        <v>5338</v>
      </c>
      <c r="H3829" s="4">
        <v>0</v>
      </c>
      <c r="I3829">
        <f t="shared" si="590"/>
        <v>5640</v>
      </c>
      <c r="J3829">
        <f t="shared" si="591"/>
        <v>5.3546099290780143E-2</v>
      </c>
      <c r="K3829">
        <f t="shared" si="592"/>
        <v>0.94645390070921986</v>
      </c>
      <c r="L3829">
        <f t="shared" si="593"/>
        <v>0</v>
      </c>
      <c r="M3829">
        <f>I3829*Diccionario!$B$36</f>
        <v>12.520910588235294</v>
      </c>
      <c r="N3829">
        <f>M3829*Diccionario!$B$37</f>
        <v>1.2646119694117648</v>
      </c>
      <c r="O3829">
        <f>N3829*Diccionario!$B$38</f>
        <v>0.1896917954117647</v>
      </c>
      <c r="P3829">
        <f>O3829*Diccionario!$B$39</f>
        <v>0.17072261587058823</v>
      </c>
      <c r="Q3829">
        <f>P3829*Diccionario!$B$40</f>
        <v>6.8289046348235294E-2</v>
      </c>
      <c r="R3829">
        <f>Q3829*Diccionario!$B$41</f>
        <v>4.438788012635294E-2</v>
      </c>
      <c r="S3829">
        <f t="shared" si="594"/>
        <v>4.438788012635294E-2</v>
      </c>
      <c r="T3829">
        <f>I3829*Diccionario!$B$36</f>
        <v>12.520910588235294</v>
      </c>
      <c r="U3829">
        <f>T3829*Diccionario!$B$42</f>
        <v>1.2646119694117648</v>
      </c>
      <c r="V3829">
        <f>U3829*Diccionario!$B$43</f>
        <v>1.0749201740000001</v>
      </c>
      <c r="W3829">
        <f>V3829*Diccionario!$B$44</f>
        <v>0.20423483306000001</v>
      </c>
      <c r="X3829">
        <f>W3829*Diccionario!$B$45</f>
        <v>7.9651584893400004E-2</v>
      </c>
      <c r="Y3829">
        <f>X3829*Diccionario!$B$46</f>
        <v>7.0889910555126001E-2</v>
      </c>
      <c r="Z3829">
        <f>Y3829*Diccionario!$B$47</f>
        <v>2.622926690539662E-2</v>
      </c>
      <c r="AA3829">
        <f>Z3829*Diccionario!$B$48</f>
        <v>2.622926690539662E-2</v>
      </c>
      <c r="AB3829">
        <f>AA3829*Diccionario!$B$49</f>
        <v>1.9671950179047465E-2</v>
      </c>
      <c r="AC3829">
        <f t="shared" si="595"/>
        <v>1.9671950179047465E-2</v>
      </c>
      <c r="AD3829">
        <f t="shared" si="596"/>
        <v>6.4059830305400411E-2</v>
      </c>
      <c r="AE3829">
        <f t="shared" si="597"/>
        <v>1.0734934556679373E-4</v>
      </c>
      <c r="AF3829" t="e">
        <f ca="1">IF(AD3829="","",_xludf.RANK.EQ(AD3829,$AD$2:$AD$5513,0))</f>
        <v>#NAME?</v>
      </c>
      <c r="AH3829" t="str">
        <f t="shared" si="598"/>
        <v>Baja</v>
      </c>
      <c r="AI3829" t="s">
        <v>153</v>
      </c>
      <c r="AJ3829" t="str">
        <f>IFERROR(VLOOKUP(B3829,Maestro_Regionales!$A$2:$B$35,2,FALSE),"Otras zonas")</f>
        <v>Suroccidente</v>
      </c>
      <c r="AK3829" t="str">
        <f t="shared" si="599"/>
        <v>EMSSANAR EPS | Suroccidente</v>
      </c>
    </row>
    <row r="3830" spans="1:37">
      <c r="A3830" s="4" t="s">
        <v>1556</v>
      </c>
      <c r="B3830" s="4" t="s">
        <v>308</v>
      </c>
      <c r="C3830" s="4" t="s">
        <v>1642</v>
      </c>
      <c r="D3830" s="4" t="s">
        <v>1643</v>
      </c>
      <c r="E3830" s="4" t="s">
        <v>86</v>
      </c>
      <c r="F3830" s="4">
        <v>237</v>
      </c>
      <c r="G3830" s="4">
        <v>1476</v>
      </c>
      <c r="H3830" s="4">
        <v>0</v>
      </c>
      <c r="I3830">
        <f t="shared" si="590"/>
        <v>1713</v>
      </c>
      <c r="J3830">
        <f t="shared" si="591"/>
        <v>0.13835376532399299</v>
      </c>
      <c r="K3830">
        <f t="shared" si="592"/>
        <v>0.86164623467600698</v>
      </c>
      <c r="L3830">
        <f t="shared" si="593"/>
        <v>0</v>
      </c>
      <c r="M3830">
        <f>I3830*Diccionario!$B$36</f>
        <v>3.8028935882352939</v>
      </c>
      <c r="N3830">
        <f>M3830*Diccionario!$B$37</f>
        <v>0.3840922524117647</v>
      </c>
      <c r="O3830">
        <f>N3830*Diccionario!$B$38</f>
        <v>5.7613837861764702E-2</v>
      </c>
      <c r="P3830">
        <f>O3830*Diccionario!$B$39</f>
        <v>5.1852454075588236E-2</v>
      </c>
      <c r="Q3830">
        <f>P3830*Diccionario!$B$40</f>
        <v>2.0740981630235297E-2</v>
      </c>
      <c r="R3830">
        <f>Q3830*Diccionario!$B$41</f>
        <v>1.3481638059652943E-2</v>
      </c>
      <c r="S3830">
        <f t="shared" si="594"/>
        <v>1.3481638059652943E-2</v>
      </c>
      <c r="T3830">
        <f>I3830*Diccionario!$B$36</f>
        <v>3.8028935882352939</v>
      </c>
      <c r="U3830">
        <f>T3830*Diccionario!$B$42</f>
        <v>0.3840922524117647</v>
      </c>
      <c r="V3830">
        <f>U3830*Diccionario!$B$43</f>
        <v>0.32647841454999998</v>
      </c>
      <c r="W3830">
        <f>V3830*Diccionario!$B$44</f>
        <v>6.2030898764499999E-2</v>
      </c>
      <c r="X3830">
        <f>W3830*Diccionario!$B$45</f>
        <v>2.4192050518155001E-2</v>
      </c>
      <c r="Y3830">
        <f>X3830*Diccionario!$B$46</f>
        <v>2.1530924961157952E-2</v>
      </c>
      <c r="Z3830">
        <f>Y3830*Diccionario!$B$47</f>
        <v>7.9664422356284428E-3</v>
      </c>
      <c r="AA3830">
        <f>Z3830*Diccionario!$B$48</f>
        <v>7.9664422356284428E-3</v>
      </c>
      <c r="AB3830">
        <f>AA3830*Diccionario!$B$49</f>
        <v>5.9748316767213316E-3</v>
      </c>
      <c r="AC3830">
        <f t="shared" si="595"/>
        <v>5.9748316767213316E-3</v>
      </c>
      <c r="AD3830">
        <f t="shared" si="596"/>
        <v>1.9456469736374275E-2</v>
      </c>
      <c r="AE3830">
        <f t="shared" si="597"/>
        <v>3.2604508680127244E-5</v>
      </c>
      <c r="AF3830" t="e">
        <f ca="1">IF(AD3830="","",_xludf.RANK.EQ(AD3830,$AD$2:$AD$5513,0))</f>
        <v>#NAME?</v>
      </c>
      <c r="AH3830" t="str">
        <f t="shared" si="598"/>
        <v>Baja</v>
      </c>
      <c r="AI3830" t="s">
        <v>153</v>
      </c>
      <c r="AJ3830" t="str">
        <f>IFERROR(VLOOKUP(B3830,Maestro_Regionales!$A$2:$B$35,2,FALSE),"Otras zonas")</f>
        <v>Suroccidente</v>
      </c>
      <c r="AK3830" t="str">
        <f t="shared" si="599"/>
        <v>EPS SANITAS | Suroccidente</v>
      </c>
    </row>
    <row r="3831" spans="1:37">
      <c r="A3831" s="4" t="s">
        <v>1556</v>
      </c>
      <c r="B3831" s="4" t="s">
        <v>308</v>
      </c>
      <c r="C3831" s="4" t="s">
        <v>1642</v>
      </c>
      <c r="D3831" s="4" t="s">
        <v>1643</v>
      </c>
      <c r="E3831" s="4" t="s">
        <v>87</v>
      </c>
      <c r="F3831" s="4">
        <v>123</v>
      </c>
      <c r="G3831" s="4">
        <v>134</v>
      </c>
      <c r="H3831" s="4">
        <v>0</v>
      </c>
      <c r="I3831">
        <f t="shared" si="590"/>
        <v>257</v>
      </c>
      <c r="J3831">
        <f t="shared" si="591"/>
        <v>0.47859922178988329</v>
      </c>
      <c r="K3831">
        <f t="shared" si="592"/>
        <v>0.52140077821011677</v>
      </c>
      <c r="L3831">
        <f t="shared" si="593"/>
        <v>0</v>
      </c>
      <c r="M3831">
        <f>I3831*Diccionario!$B$36</f>
        <v>0.57054503921568622</v>
      </c>
      <c r="N3831">
        <f>M3831*Diccionario!$B$37</f>
        <v>5.7625048960784311E-2</v>
      </c>
      <c r="O3831">
        <f>N3831*Diccionario!$B$38</f>
        <v>8.643757344117646E-3</v>
      </c>
      <c r="P3831">
        <f>O3831*Diccionario!$B$39</f>
        <v>7.7793816097058814E-3</v>
      </c>
      <c r="Q3831">
        <f>P3831*Diccionario!$B$40</f>
        <v>3.1117526438823526E-3</v>
      </c>
      <c r="R3831">
        <f>Q3831*Diccionario!$B$41</f>
        <v>2.0226392185235293E-3</v>
      </c>
      <c r="S3831">
        <f t="shared" si="594"/>
        <v>2.0226392185235293E-3</v>
      </c>
      <c r="T3831">
        <f>I3831*Diccionario!$B$36</f>
        <v>0.57054503921568622</v>
      </c>
      <c r="U3831">
        <f>T3831*Diccionario!$B$42</f>
        <v>5.7625048960784311E-2</v>
      </c>
      <c r="V3831">
        <f>U3831*Diccionario!$B$43</f>
        <v>4.8981291616666665E-2</v>
      </c>
      <c r="W3831">
        <f>V3831*Diccionario!$B$44</f>
        <v>9.3064454071666667E-3</v>
      </c>
      <c r="X3831">
        <f>W3831*Diccionario!$B$45</f>
        <v>3.6295137087950001E-3</v>
      </c>
      <c r="Y3831">
        <f>X3831*Diccionario!$B$46</f>
        <v>3.2302672008275501E-3</v>
      </c>
      <c r="Z3831">
        <f>Y3831*Diccionario!$B$47</f>
        <v>1.1951988643061934E-3</v>
      </c>
      <c r="AA3831">
        <f>Z3831*Diccionario!$B$48</f>
        <v>1.1951988643061934E-3</v>
      </c>
      <c r="AB3831">
        <f>AA3831*Diccionario!$B$49</f>
        <v>8.9639914822964512E-4</v>
      </c>
      <c r="AC3831">
        <f t="shared" si="595"/>
        <v>8.9639914822964512E-4</v>
      </c>
      <c r="AD3831">
        <f t="shared" si="596"/>
        <v>2.9190383667531744E-3</v>
      </c>
      <c r="AE3831">
        <f t="shared" si="597"/>
        <v>4.8916279806145361E-6</v>
      </c>
      <c r="AF3831" t="e">
        <f ca="1">IF(AD3831="","",_xludf.RANK.EQ(AD3831,$AD$2:$AD$5513,0))</f>
        <v>#NAME?</v>
      </c>
      <c r="AH3831" t="str">
        <f t="shared" si="598"/>
        <v>Baja</v>
      </c>
      <c r="AI3831" t="s">
        <v>153</v>
      </c>
      <c r="AJ3831" t="str">
        <f>IFERROR(VLOOKUP(B3831,Maestro_Regionales!$A$2:$B$35,2,FALSE),"Otras zonas")</f>
        <v>Suroccidente</v>
      </c>
      <c r="AK3831" t="str">
        <f t="shared" si="599"/>
        <v>NUEVA EPS | Suroccidente</v>
      </c>
    </row>
    <row r="3832" spans="1:37">
      <c r="A3832" s="4" t="s">
        <v>1556</v>
      </c>
      <c r="B3832" s="4" t="s">
        <v>308</v>
      </c>
      <c r="C3832" s="4" t="s">
        <v>1642</v>
      </c>
      <c r="D3832" s="4" t="s">
        <v>1643</v>
      </c>
      <c r="E3832" s="4" t="s">
        <v>90</v>
      </c>
      <c r="F3832" s="4">
        <v>0</v>
      </c>
      <c r="G3832" s="4">
        <v>0</v>
      </c>
      <c r="H3832" s="4">
        <v>116</v>
      </c>
      <c r="I3832">
        <f t="shared" si="590"/>
        <v>116</v>
      </c>
      <c r="J3832">
        <f t="shared" si="591"/>
        <v>0</v>
      </c>
      <c r="K3832">
        <f t="shared" si="592"/>
        <v>0</v>
      </c>
      <c r="L3832">
        <f t="shared" si="593"/>
        <v>1</v>
      </c>
      <c r="M3832">
        <f>I3832*Diccionario!$B$36</f>
        <v>0.25752227450980392</v>
      </c>
      <c r="N3832">
        <f>M3832*Diccionario!$B$37</f>
        <v>2.6009749725490198E-2</v>
      </c>
      <c r="O3832">
        <f>N3832*Diccionario!$B$38</f>
        <v>3.9014624588235296E-3</v>
      </c>
      <c r="P3832">
        <f>O3832*Diccionario!$B$39</f>
        <v>3.5113162129411768E-3</v>
      </c>
      <c r="Q3832">
        <f>P3832*Diccionario!$B$40</f>
        <v>1.4045264851764707E-3</v>
      </c>
      <c r="R3832">
        <f>Q3832*Diccionario!$B$41</f>
        <v>9.1294221536470602E-4</v>
      </c>
      <c r="S3832">
        <f t="shared" si="594"/>
        <v>9.1294221536470602E-4</v>
      </c>
      <c r="T3832">
        <f>I3832*Diccionario!$B$36</f>
        <v>0.25752227450980392</v>
      </c>
      <c r="U3832">
        <f>T3832*Diccionario!$B$42</f>
        <v>2.6009749725490198E-2</v>
      </c>
      <c r="V3832">
        <f>U3832*Diccionario!$B$43</f>
        <v>2.2108287266666669E-2</v>
      </c>
      <c r="W3832">
        <f>V3832*Diccionario!$B$44</f>
        <v>4.200574580666667E-3</v>
      </c>
      <c r="X3832">
        <f>W3832*Diccionario!$B$45</f>
        <v>1.6382240864600002E-3</v>
      </c>
      <c r="Y3832">
        <f>X3832*Diccionario!$B$46</f>
        <v>1.4580194369494001E-3</v>
      </c>
      <c r="Z3832">
        <f>Y3832*Diccionario!$B$47</f>
        <v>5.3946719167127799E-4</v>
      </c>
      <c r="AA3832">
        <f>Z3832*Diccionario!$B$48</f>
        <v>5.3946719167127799E-4</v>
      </c>
      <c r="AB3832">
        <f>AA3832*Diccionario!$B$49</f>
        <v>4.0460039375345852E-4</v>
      </c>
      <c r="AC3832">
        <f t="shared" si="595"/>
        <v>4.0460039375345852E-4</v>
      </c>
      <c r="AD3832">
        <f t="shared" si="596"/>
        <v>1.3175426091181644E-3</v>
      </c>
      <c r="AE3832">
        <f t="shared" si="597"/>
        <v>2.2078943414446938E-6</v>
      </c>
      <c r="AF3832" t="e">
        <f ca="1">IF(AD3832="","",_xludf.RANK.EQ(AD3832,$AD$2:$AD$5513,0))</f>
        <v>#NAME?</v>
      </c>
      <c r="AH3832" t="str">
        <f t="shared" si="598"/>
        <v>Baja</v>
      </c>
      <c r="AI3832" t="s">
        <v>153</v>
      </c>
      <c r="AJ3832" t="str">
        <f>IFERROR(VLOOKUP(B3832,Maestro_Regionales!$A$2:$B$35,2,FALSE),"Otras zonas")</f>
        <v>Suroccidente</v>
      </c>
      <c r="AK3832" t="str">
        <f t="shared" si="599"/>
        <v>REGIMEN DE EXCEPCION | Suroccidente</v>
      </c>
    </row>
    <row r="3833" spans="1:37">
      <c r="A3833" s="4" t="s">
        <v>1556</v>
      </c>
      <c r="B3833" s="4" t="s">
        <v>308</v>
      </c>
      <c r="C3833" s="4" t="s">
        <v>1644</v>
      </c>
      <c r="D3833" s="4" t="s">
        <v>1645</v>
      </c>
      <c r="E3833" s="4" t="s">
        <v>852</v>
      </c>
      <c r="F3833" s="4">
        <v>471</v>
      </c>
      <c r="G3833" s="4">
        <v>8563</v>
      </c>
      <c r="H3833" s="4">
        <v>0</v>
      </c>
      <c r="I3833">
        <f t="shared" si="590"/>
        <v>9034</v>
      </c>
      <c r="J3833">
        <f t="shared" si="591"/>
        <v>5.2136373699357981E-2</v>
      </c>
      <c r="K3833">
        <f t="shared" si="592"/>
        <v>0.94786362630064203</v>
      </c>
      <c r="L3833">
        <f t="shared" si="593"/>
        <v>0</v>
      </c>
      <c r="M3833">
        <f>I3833*Diccionario!$B$36</f>
        <v>20.055657137254901</v>
      </c>
      <c r="N3833">
        <f>M3833*Diccionario!$B$37</f>
        <v>2.0256213708627451</v>
      </c>
      <c r="O3833">
        <f>N3833*Diccionario!$B$38</f>
        <v>0.30384320562941175</v>
      </c>
      <c r="P3833">
        <f>O3833*Diccionario!$B$39</f>
        <v>0.27345888506647059</v>
      </c>
      <c r="Q3833">
        <f>P3833*Diccionario!$B$40</f>
        <v>0.10938355402658824</v>
      </c>
      <c r="R3833">
        <f>Q3833*Diccionario!$B$41</f>
        <v>7.1099310117282363E-2</v>
      </c>
      <c r="S3833">
        <f t="shared" si="594"/>
        <v>7.1099310117282363E-2</v>
      </c>
      <c r="T3833">
        <f>I3833*Diccionario!$B$36</f>
        <v>20.055657137254901</v>
      </c>
      <c r="U3833">
        <f>T3833*Diccionario!$B$42</f>
        <v>2.0256213708627451</v>
      </c>
      <c r="V3833">
        <f>U3833*Diccionario!$B$43</f>
        <v>1.7217781652333333</v>
      </c>
      <c r="W3833">
        <f>V3833*Diccionario!$B$44</f>
        <v>0.32713785139433332</v>
      </c>
      <c r="X3833">
        <f>W3833*Diccionario!$B$45</f>
        <v>0.12758376204378999</v>
      </c>
      <c r="Y3833">
        <f>X3833*Diccionario!$B$46</f>
        <v>0.11354954821897309</v>
      </c>
      <c r="Z3833">
        <f>Y3833*Diccionario!$B$47</f>
        <v>4.2013332841020046E-2</v>
      </c>
      <c r="AA3833">
        <f>Z3833*Diccionario!$B$48</f>
        <v>4.2013332841020046E-2</v>
      </c>
      <c r="AB3833">
        <f>AA3833*Diccionario!$B$49</f>
        <v>3.1509999630765034E-2</v>
      </c>
      <c r="AC3833">
        <f t="shared" si="595"/>
        <v>3.1509999630765034E-2</v>
      </c>
      <c r="AD3833">
        <f t="shared" si="596"/>
        <v>0.1026093097480474</v>
      </c>
      <c r="AE3833">
        <f t="shared" si="597"/>
        <v>1.7194928862596004E-4</v>
      </c>
      <c r="AF3833" t="e">
        <f ca="1">IF(AD3833="","",_xludf.RANK.EQ(AD3833,$AD$2:$AD$5513,0))</f>
        <v>#NAME?</v>
      </c>
      <c r="AH3833" t="str">
        <f t="shared" si="598"/>
        <v>Baja</v>
      </c>
      <c r="AI3833" t="s">
        <v>153</v>
      </c>
      <c r="AJ3833" t="str">
        <f>IFERROR(VLOOKUP(B3833,Maestro_Regionales!$A$2:$B$35,2,FALSE),"Otras zonas")</f>
        <v>Suroccidente</v>
      </c>
      <c r="AK3833" t="str">
        <f t="shared" si="599"/>
        <v>EMSSANAR EPS | Suroccidente</v>
      </c>
    </row>
    <row r="3834" spans="1:37">
      <c r="A3834" s="4" t="s">
        <v>1556</v>
      </c>
      <c r="B3834" s="4" t="s">
        <v>308</v>
      </c>
      <c r="C3834" s="4" t="s">
        <v>1644</v>
      </c>
      <c r="D3834" s="4" t="s">
        <v>1645</v>
      </c>
      <c r="E3834" s="4" t="s">
        <v>417</v>
      </c>
      <c r="F3834" s="4">
        <v>398</v>
      </c>
      <c r="G3834" s="4">
        <v>4741</v>
      </c>
      <c r="H3834" s="4">
        <v>0</v>
      </c>
      <c r="I3834">
        <f t="shared" si="590"/>
        <v>5139</v>
      </c>
      <c r="J3834">
        <f t="shared" si="591"/>
        <v>7.7446974119478498E-2</v>
      </c>
      <c r="K3834">
        <f t="shared" si="592"/>
        <v>0.92255302588052146</v>
      </c>
      <c r="L3834">
        <f t="shared" si="593"/>
        <v>0</v>
      </c>
      <c r="M3834">
        <f>I3834*Diccionario!$B$36</f>
        <v>11.408680764705881</v>
      </c>
      <c r="N3834">
        <f>M3834*Diccionario!$B$37</f>
        <v>1.1522767572352941</v>
      </c>
      <c r="O3834">
        <f>N3834*Diccionario!$B$38</f>
        <v>0.17284151358529412</v>
      </c>
      <c r="P3834">
        <f>O3834*Diccionario!$B$39</f>
        <v>0.15555736222676472</v>
      </c>
      <c r="Q3834">
        <f>P3834*Diccionario!$B$40</f>
        <v>6.2222944890705893E-2</v>
      </c>
      <c r="R3834">
        <f>Q3834*Diccionario!$B$41</f>
        <v>4.0444914178958832E-2</v>
      </c>
      <c r="S3834">
        <f t="shared" si="594"/>
        <v>4.0444914178958832E-2</v>
      </c>
      <c r="T3834">
        <f>I3834*Diccionario!$B$36</f>
        <v>11.408680764705881</v>
      </c>
      <c r="U3834">
        <f>T3834*Diccionario!$B$42</f>
        <v>1.1522767572352941</v>
      </c>
      <c r="V3834">
        <f>U3834*Diccionario!$B$43</f>
        <v>0.97943524365000001</v>
      </c>
      <c r="W3834">
        <f>V3834*Diccionario!$B$44</f>
        <v>0.1860926962935</v>
      </c>
      <c r="X3834">
        <f>W3834*Diccionario!$B$45</f>
        <v>7.2576151554465007E-2</v>
      </c>
      <c r="Y3834">
        <f>X3834*Diccionario!$B$46</f>
        <v>6.4592774883473855E-2</v>
      </c>
      <c r="Z3834">
        <f>Y3834*Diccionario!$B$47</f>
        <v>2.3899326706885327E-2</v>
      </c>
      <c r="AA3834">
        <f>Z3834*Diccionario!$B$48</f>
        <v>2.3899326706885327E-2</v>
      </c>
      <c r="AB3834">
        <f>AA3834*Diccionario!$B$49</f>
        <v>1.7924495030163995E-2</v>
      </c>
      <c r="AC3834">
        <f t="shared" si="595"/>
        <v>1.7924495030163995E-2</v>
      </c>
      <c r="AD3834">
        <f t="shared" si="596"/>
        <v>5.8369409209122827E-2</v>
      </c>
      <c r="AE3834">
        <f t="shared" si="597"/>
        <v>9.7813526040381739E-5</v>
      </c>
      <c r="AF3834" t="e">
        <f ca="1">IF(AD3834="","",_xludf.RANK.EQ(AD3834,$AD$2:$AD$5513,0))</f>
        <v>#NAME?</v>
      </c>
      <c r="AH3834" t="str">
        <f t="shared" si="598"/>
        <v>Baja</v>
      </c>
      <c r="AI3834" t="s">
        <v>153</v>
      </c>
      <c r="AJ3834" t="str">
        <f>IFERROR(VLOOKUP(B3834,Maestro_Regionales!$A$2:$B$35,2,FALSE),"Otras zonas")</f>
        <v>Suroccidente</v>
      </c>
      <c r="AK3834" t="str">
        <f t="shared" si="599"/>
        <v>MALLAMAS EPSI | Suroccidente</v>
      </c>
    </row>
    <row r="3835" spans="1:37">
      <c r="A3835" s="4" t="s">
        <v>1556</v>
      </c>
      <c r="B3835" s="4" t="s">
        <v>308</v>
      </c>
      <c r="C3835" s="4" t="s">
        <v>1644</v>
      </c>
      <c r="D3835" s="4" t="s">
        <v>1645</v>
      </c>
      <c r="E3835" s="4" t="s">
        <v>86</v>
      </c>
      <c r="F3835" s="4">
        <v>290</v>
      </c>
      <c r="G3835" s="4">
        <v>1912</v>
      </c>
      <c r="H3835" s="4">
        <v>0</v>
      </c>
      <c r="I3835">
        <f t="shared" si="590"/>
        <v>2202</v>
      </c>
      <c r="J3835">
        <f t="shared" si="591"/>
        <v>0.13169845594913715</v>
      </c>
      <c r="K3835">
        <f t="shared" si="592"/>
        <v>0.86830154405086291</v>
      </c>
      <c r="L3835">
        <f t="shared" si="593"/>
        <v>0</v>
      </c>
      <c r="M3835">
        <f>I3835*Diccionario!$B$36</f>
        <v>4.8884831764705883</v>
      </c>
      <c r="N3835">
        <f>M3835*Diccionario!$B$37</f>
        <v>0.49373680082352944</v>
      </c>
      <c r="O3835">
        <f>N3835*Diccionario!$B$38</f>
        <v>7.4060520123529414E-2</v>
      </c>
      <c r="P3835">
        <f>O3835*Diccionario!$B$39</f>
        <v>6.6654468111176479E-2</v>
      </c>
      <c r="Q3835">
        <f>P3835*Diccionario!$B$40</f>
        <v>2.6661787244470592E-2</v>
      </c>
      <c r="R3835">
        <f>Q3835*Diccionario!$B$41</f>
        <v>1.7330161708905886E-2</v>
      </c>
      <c r="S3835">
        <f t="shared" si="594"/>
        <v>1.7330161708905886E-2</v>
      </c>
      <c r="T3835">
        <f>I3835*Diccionario!$B$36</f>
        <v>4.8884831764705883</v>
      </c>
      <c r="U3835">
        <f>T3835*Diccionario!$B$42</f>
        <v>0.49373680082352944</v>
      </c>
      <c r="V3835">
        <f>U3835*Diccionario!$B$43</f>
        <v>0.41967628070000002</v>
      </c>
      <c r="W3835">
        <f>V3835*Diccionario!$B$44</f>
        <v>7.973849333300001E-2</v>
      </c>
      <c r="X3835">
        <f>W3835*Diccionario!$B$45</f>
        <v>3.1098012399870006E-2</v>
      </c>
      <c r="Y3835">
        <f>X3835*Diccionario!$B$46</f>
        <v>2.7677231035884306E-2</v>
      </c>
      <c r="Z3835">
        <f>Y3835*Diccionario!$B$47</f>
        <v>1.0240575483277193E-2</v>
      </c>
      <c r="AA3835">
        <f>Z3835*Diccionario!$B$48</f>
        <v>1.0240575483277193E-2</v>
      </c>
      <c r="AB3835">
        <f>AA3835*Diccionario!$B$49</f>
        <v>7.6804316124578949E-3</v>
      </c>
      <c r="AC3835">
        <f t="shared" si="595"/>
        <v>7.6804316124578949E-3</v>
      </c>
      <c r="AD3835">
        <f t="shared" si="596"/>
        <v>2.501059332136378E-2</v>
      </c>
      <c r="AE3835">
        <f t="shared" si="597"/>
        <v>4.1911925343631173E-5</v>
      </c>
      <c r="AF3835" t="e">
        <f ca="1">IF(AD3835="","",_xludf.RANK.EQ(AD3835,$AD$2:$AD$5513,0))</f>
        <v>#NAME?</v>
      </c>
      <c r="AH3835" t="str">
        <f t="shared" si="598"/>
        <v>Baja</v>
      </c>
      <c r="AI3835" t="s">
        <v>153</v>
      </c>
      <c r="AJ3835" t="str">
        <f>IFERROR(VLOOKUP(B3835,Maestro_Regionales!$A$2:$B$35,2,FALSE),"Otras zonas")</f>
        <v>Suroccidente</v>
      </c>
      <c r="AK3835" t="str">
        <f t="shared" si="599"/>
        <v>EPS SANITAS | Suroccidente</v>
      </c>
    </row>
    <row r="3836" spans="1:37">
      <c r="A3836" s="4" t="s">
        <v>1556</v>
      </c>
      <c r="B3836" s="4" t="s">
        <v>308</v>
      </c>
      <c r="C3836" s="4" t="s">
        <v>1644</v>
      </c>
      <c r="D3836" s="4" t="s">
        <v>1645</v>
      </c>
      <c r="E3836" s="4" t="s">
        <v>87</v>
      </c>
      <c r="F3836" s="4">
        <v>318</v>
      </c>
      <c r="G3836" s="4">
        <v>332</v>
      </c>
      <c r="H3836" s="4">
        <v>0</v>
      </c>
      <c r="I3836">
        <f t="shared" si="590"/>
        <v>650</v>
      </c>
      <c r="J3836">
        <f t="shared" si="591"/>
        <v>0.48923076923076925</v>
      </c>
      <c r="K3836">
        <f t="shared" si="592"/>
        <v>0.51076923076923075</v>
      </c>
      <c r="L3836">
        <f t="shared" si="593"/>
        <v>0</v>
      </c>
      <c r="M3836">
        <f>I3836*Diccionario!$B$36</f>
        <v>1.443012745098039</v>
      </c>
      <c r="N3836">
        <f>M3836*Diccionario!$B$37</f>
        <v>0.14574428725490196</v>
      </c>
      <c r="O3836">
        <f>N3836*Diccionario!$B$38</f>
        <v>2.1861643088235294E-2</v>
      </c>
      <c r="P3836">
        <f>O3836*Diccionario!$B$39</f>
        <v>1.9675478779411764E-2</v>
      </c>
      <c r="Q3836">
        <f>P3836*Diccionario!$B$40</f>
        <v>7.8701915117647056E-3</v>
      </c>
      <c r="R3836">
        <f>Q3836*Diccionario!$B$41</f>
        <v>5.1156244826470586E-3</v>
      </c>
      <c r="S3836">
        <f t="shared" si="594"/>
        <v>5.1156244826470586E-3</v>
      </c>
      <c r="T3836">
        <f>I3836*Diccionario!$B$36</f>
        <v>1.443012745098039</v>
      </c>
      <c r="U3836">
        <f>T3836*Diccionario!$B$42</f>
        <v>0.14574428725490196</v>
      </c>
      <c r="V3836">
        <f>U3836*Diccionario!$B$43</f>
        <v>0.12388264416666667</v>
      </c>
      <c r="W3836">
        <f>V3836*Diccionario!$B$44</f>
        <v>2.3537702391666668E-2</v>
      </c>
      <c r="X3836">
        <f>W3836*Diccionario!$B$45</f>
        <v>9.1797039327500014E-3</v>
      </c>
      <c r="Y3836">
        <f>X3836*Diccionario!$B$46</f>
        <v>8.1699365001475007E-3</v>
      </c>
      <c r="Z3836">
        <f>Y3836*Diccionario!$B$47</f>
        <v>3.0228765050545753E-3</v>
      </c>
      <c r="AA3836">
        <f>Z3836*Diccionario!$B$48</f>
        <v>3.0228765050545753E-3</v>
      </c>
      <c r="AB3836">
        <f>AA3836*Diccionario!$B$49</f>
        <v>2.2671573787909315E-3</v>
      </c>
      <c r="AC3836">
        <f t="shared" si="595"/>
        <v>2.2671573787909315E-3</v>
      </c>
      <c r="AD3836">
        <f t="shared" si="596"/>
        <v>7.3827818614379901E-3</v>
      </c>
      <c r="AE3836">
        <f t="shared" si="597"/>
        <v>1.2371821740853886E-5</v>
      </c>
      <c r="AF3836" t="e">
        <f ca="1">IF(AD3836="","",_xludf.RANK.EQ(AD3836,$AD$2:$AD$5513,0))</f>
        <v>#NAME?</v>
      </c>
      <c r="AH3836" t="str">
        <f t="shared" si="598"/>
        <v>Baja</v>
      </c>
      <c r="AI3836" t="s">
        <v>153</v>
      </c>
      <c r="AJ3836" t="str">
        <f>IFERROR(VLOOKUP(B3836,Maestro_Regionales!$A$2:$B$35,2,FALSE),"Otras zonas")</f>
        <v>Suroccidente</v>
      </c>
      <c r="AK3836" t="str">
        <f t="shared" si="599"/>
        <v>NUEVA EPS | Suroccidente</v>
      </c>
    </row>
    <row r="3837" spans="1:37">
      <c r="A3837" s="4" t="s">
        <v>1556</v>
      </c>
      <c r="B3837" s="4" t="s">
        <v>308</v>
      </c>
      <c r="C3837" s="4" t="s">
        <v>1644</v>
      </c>
      <c r="D3837" s="4" t="s">
        <v>1645</v>
      </c>
      <c r="E3837" s="4" t="s">
        <v>90</v>
      </c>
      <c r="F3837" s="4">
        <v>0</v>
      </c>
      <c r="G3837" s="4">
        <v>0</v>
      </c>
      <c r="H3837" s="4">
        <v>102</v>
      </c>
      <c r="I3837">
        <f t="shared" si="590"/>
        <v>102</v>
      </c>
      <c r="J3837">
        <f t="shared" si="591"/>
        <v>0</v>
      </c>
      <c r="K3837">
        <f t="shared" si="592"/>
        <v>0</v>
      </c>
      <c r="L3837">
        <f t="shared" si="593"/>
        <v>1</v>
      </c>
      <c r="M3837">
        <f>I3837*Diccionario!$B$36</f>
        <v>0.22644199999999998</v>
      </c>
      <c r="N3837">
        <f>M3837*Diccionario!$B$37</f>
        <v>2.2870642E-2</v>
      </c>
      <c r="O3837">
        <f>N3837*Diccionario!$B$38</f>
        <v>3.4305962999999998E-3</v>
      </c>
      <c r="P3837">
        <f>O3837*Diccionario!$B$39</f>
        <v>3.08753667E-3</v>
      </c>
      <c r="Q3837">
        <f>P3837*Diccionario!$B$40</f>
        <v>1.2350146680000001E-3</v>
      </c>
      <c r="R3837">
        <f>Q3837*Diccionario!$B$41</f>
        <v>8.027595342000001E-4</v>
      </c>
      <c r="S3837">
        <f t="shared" si="594"/>
        <v>8.027595342000001E-4</v>
      </c>
      <c r="T3837">
        <f>I3837*Diccionario!$B$36</f>
        <v>0.22644199999999998</v>
      </c>
      <c r="U3837">
        <f>T3837*Diccionario!$B$42</f>
        <v>2.2870642E-2</v>
      </c>
      <c r="V3837">
        <f>U3837*Diccionario!$B$43</f>
        <v>1.9440045699999998E-2</v>
      </c>
      <c r="W3837">
        <f>V3837*Diccionario!$B$44</f>
        <v>3.6936086829999996E-3</v>
      </c>
      <c r="X3837">
        <f>W3837*Diccionario!$B$45</f>
        <v>1.44050738637E-3</v>
      </c>
      <c r="Y3837">
        <f>X3837*Diccionario!$B$46</f>
        <v>1.2820515738692999E-3</v>
      </c>
      <c r="Z3837">
        <f>Y3837*Diccionario!$B$47</f>
        <v>4.7435908233164095E-4</v>
      </c>
      <c r="AA3837">
        <f>Z3837*Diccionario!$B$48</f>
        <v>4.7435908233164095E-4</v>
      </c>
      <c r="AB3837">
        <f>AA3837*Diccionario!$B$49</f>
        <v>3.557693117487307E-4</v>
      </c>
      <c r="AC3837">
        <f t="shared" si="595"/>
        <v>3.557693117487307E-4</v>
      </c>
      <c r="AD3837">
        <f t="shared" si="596"/>
        <v>1.1585288459487308E-3</v>
      </c>
      <c r="AE3837">
        <f t="shared" si="597"/>
        <v>1.9414243347186098E-6</v>
      </c>
      <c r="AF3837" t="e">
        <f ca="1">IF(AD3837="","",_xludf.RANK.EQ(AD3837,$AD$2:$AD$5513,0))</f>
        <v>#NAME?</v>
      </c>
      <c r="AH3837" t="str">
        <f t="shared" si="598"/>
        <v>Baja</v>
      </c>
      <c r="AI3837" t="s">
        <v>153</v>
      </c>
      <c r="AJ3837" t="str">
        <f>IFERROR(VLOOKUP(B3837,Maestro_Regionales!$A$2:$B$35,2,FALSE),"Otras zonas")</f>
        <v>Suroccidente</v>
      </c>
      <c r="AK3837" t="str">
        <f t="shared" si="599"/>
        <v>REGIMEN DE EXCEPCION | Suroccidente</v>
      </c>
    </row>
    <row r="3838" spans="1:37">
      <c r="A3838" s="4" t="s">
        <v>1556</v>
      </c>
      <c r="B3838" s="4" t="s">
        <v>308</v>
      </c>
      <c r="C3838" s="4" t="s">
        <v>1646</v>
      </c>
      <c r="D3838" s="4" t="s">
        <v>1191</v>
      </c>
      <c r="E3838" s="4" t="s">
        <v>95</v>
      </c>
      <c r="F3838" s="4">
        <v>195</v>
      </c>
      <c r="G3838" s="4">
        <v>6861</v>
      </c>
      <c r="H3838" s="4">
        <v>0</v>
      </c>
      <c r="I3838">
        <f t="shared" si="590"/>
        <v>7056</v>
      </c>
      <c r="J3838">
        <f t="shared" si="591"/>
        <v>2.7636054421768707E-2</v>
      </c>
      <c r="K3838">
        <f t="shared" si="592"/>
        <v>0.97236394557823125</v>
      </c>
      <c r="L3838">
        <f t="shared" si="593"/>
        <v>0</v>
      </c>
      <c r="M3838">
        <f>I3838*Diccionario!$B$36</f>
        <v>15.664458352941175</v>
      </c>
      <c r="N3838">
        <f>M3838*Diccionario!$B$37</f>
        <v>1.5821102936470588</v>
      </c>
      <c r="O3838">
        <f>N3838*Diccionario!$B$38</f>
        <v>0.23731654404705882</v>
      </c>
      <c r="P3838">
        <f>O3838*Diccionario!$B$39</f>
        <v>0.21358488964235295</v>
      </c>
      <c r="Q3838">
        <f>P3838*Diccionario!$B$40</f>
        <v>8.5433955856941191E-2</v>
      </c>
      <c r="R3838">
        <f>Q3838*Diccionario!$B$41</f>
        <v>5.5532071307011772E-2</v>
      </c>
      <c r="S3838">
        <f t="shared" si="594"/>
        <v>5.5532071307011772E-2</v>
      </c>
      <c r="T3838">
        <f>I3838*Diccionario!$B$36</f>
        <v>15.664458352941175</v>
      </c>
      <c r="U3838">
        <f>T3838*Diccionario!$B$42</f>
        <v>1.5821102936470588</v>
      </c>
      <c r="V3838">
        <f>U3838*Diccionario!$B$43</f>
        <v>1.3447937496</v>
      </c>
      <c r="W3838">
        <f>V3838*Diccionario!$B$44</f>
        <v>0.25551081242399998</v>
      </c>
      <c r="X3838">
        <f>W3838*Diccionario!$B$45</f>
        <v>9.9649216845359989E-2</v>
      </c>
      <c r="Y3838">
        <f>X3838*Diccionario!$B$46</f>
        <v>8.868780299237039E-2</v>
      </c>
      <c r="Z3838">
        <f>Y3838*Diccionario!$B$47</f>
        <v>3.2814487107177041E-2</v>
      </c>
      <c r="AA3838">
        <f>Z3838*Diccionario!$B$48</f>
        <v>3.2814487107177041E-2</v>
      </c>
      <c r="AB3838">
        <f>AA3838*Diccionario!$B$49</f>
        <v>2.4610865330382779E-2</v>
      </c>
      <c r="AC3838">
        <f t="shared" si="595"/>
        <v>2.4610865330382779E-2</v>
      </c>
      <c r="AD3838">
        <f t="shared" si="596"/>
        <v>8.0142936637394552E-2</v>
      </c>
      <c r="AE3838">
        <f t="shared" si="597"/>
        <v>1.3430088338994619E-4</v>
      </c>
      <c r="AF3838" t="e">
        <f ca="1">IF(AD3838="","",_xludf.RANK.EQ(AD3838,$AD$2:$AD$5513,0))</f>
        <v>#NAME?</v>
      </c>
      <c r="AH3838" t="str">
        <f t="shared" si="598"/>
        <v>Baja</v>
      </c>
      <c r="AI3838" t="s">
        <v>153</v>
      </c>
      <c r="AJ3838" t="str">
        <f>IFERROR(VLOOKUP(B3838,Maestro_Regionales!$A$2:$B$35,2,FALSE),"Otras zonas")</f>
        <v>Suroccidente</v>
      </c>
      <c r="AK3838" t="str">
        <f t="shared" si="599"/>
        <v>ASMETSALUD EPS | Suroccidente</v>
      </c>
    </row>
    <row r="3839" spans="1:37">
      <c r="A3839" s="4" t="s">
        <v>1556</v>
      </c>
      <c r="B3839" s="4" t="s">
        <v>308</v>
      </c>
      <c r="C3839" s="4" t="s">
        <v>1646</v>
      </c>
      <c r="D3839" s="4" t="s">
        <v>1191</v>
      </c>
      <c r="E3839" s="4" t="s">
        <v>852</v>
      </c>
      <c r="F3839" s="4">
        <v>385</v>
      </c>
      <c r="G3839" s="4">
        <v>5665</v>
      </c>
      <c r="H3839" s="4">
        <v>0</v>
      </c>
      <c r="I3839">
        <f t="shared" si="590"/>
        <v>6050</v>
      </c>
      <c r="J3839">
        <f t="shared" si="591"/>
        <v>6.363636363636363E-2</v>
      </c>
      <c r="K3839">
        <f t="shared" si="592"/>
        <v>0.9363636363636364</v>
      </c>
      <c r="L3839">
        <f t="shared" si="593"/>
        <v>0</v>
      </c>
      <c r="M3839">
        <f>I3839*Diccionario!$B$36</f>
        <v>13.43111862745098</v>
      </c>
      <c r="N3839">
        <f>M3839*Diccionario!$B$37</f>
        <v>1.3565429813725491</v>
      </c>
      <c r="O3839">
        <f>N3839*Diccionario!$B$38</f>
        <v>0.20348144720588238</v>
      </c>
      <c r="P3839">
        <f>O3839*Diccionario!$B$39</f>
        <v>0.18313330248529414</v>
      </c>
      <c r="Q3839">
        <f>P3839*Diccionario!$B$40</f>
        <v>7.325332099411766E-2</v>
      </c>
      <c r="R3839">
        <f>Q3839*Diccionario!$B$41</f>
        <v>4.7614658646176478E-2</v>
      </c>
      <c r="S3839">
        <f t="shared" si="594"/>
        <v>4.7614658646176478E-2</v>
      </c>
      <c r="T3839">
        <f>I3839*Diccionario!$B$36</f>
        <v>13.43111862745098</v>
      </c>
      <c r="U3839">
        <f>T3839*Diccionario!$B$42</f>
        <v>1.3565429813725491</v>
      </c>
      <c r="V3839">
        <f>U3839*Diccionario!$B$43</f>
        <v>1.1530615341666668</v>
      </c>
      <c r="W3839">
        <f>V3839*Diccionario!$B$44</f>
        <v>0.2190816914916667</v>
      </c>
      <c r="X3839">
        <f>W3839*Diccionario!$B$45</f>
        <v>8.5441859681750013E-2</v>
      </c>
      <c r="Y3839">
        <f>X3839*Diccionario!$B$46</f>
        <v>7.604325511675751E-2</v>
      </c>
      <c r="Z3839">
        <f>Y3839*Diccionario!$B$47</f>
        <v>2.8136004393200277E-2</v>
      </c>
      <c r="AA3839">
        <f>Z3839*Diccionario!$B$48</f>
        <v>2.8136004393200277E-2</v>
      </c>
      <c r="AB3839">
        <f>AA3839*Diccionario!$B$49</f>
        <v>2.110200329490021E-2</v>
      </c>
      <c r="AC3839">
        <f t="shared" si="595"/>
        <v>2.110200329490021E-2</v>
      </c>
      <c r="AD3839">
        <f t="shared" si="596"/>
        <v>6.8716661941076687E-2</v>
      </c>
      <c r="AE3839">
        <f t="shared" si="597"/>
        <v>1.1515311004948619E-4</v>
      </c>
      <c r="AF3839" t="e">
        <f ca="1">IF(AD3839="","",_xludf.RANK.EQ(AD3839,$AD$2:$AD$5513,0))</f>
        <v>#NAME?</v>
      </c>
      <c r="AH3839" t="str">
        <f t="shared" si="598"/>
        <v>Baja</v>
      </c>
      <c r="AI3839" t="s">
        <v>153</v>
      </c>
      <c r="AJ3839" t="str">
        <f>IFERROR(VLOOKUP(B3839,Maestro_Regionales!$A$2:$B$35,2,FALSE),"Otras zonas")</f>
        <v>Suroccidente</v>
      </c>
      <c r="AK3839" t="str">
        <f t="shared" si="599"/>
        <v>EMSSANAR EPS | Suroccidente</v>
      </c>
    </row>
    <row r="3840" spans="1:37">
      <c r="A3840" s="4" t="s">
        <v>1556</v>
      </c>
      <c r="B3840" s="4" t="s">
        <v>308</v>
      </c>
      <c r="C3840" s="4" t="s">
        <v>1646</v>
      </c>
      <c r="D3840" s="4" t="s">
        <v>1191</v>
      </c>
      <c r="E3840" s="4" t="s">
        <v>417</v>
      </c>
      <c r="F3840" s="4">
        <v>325</v>
      </c>
      <c r="G3840" s="4">
        <v>5585</v>
      </c>
      <c r="H3840" s="4">
        <v>0</v>
      </c>
      <c r="I3840">
        <f t="shared" si="590"/>
        <v>5910</v>
      </c>
      <c r="J3840">
        <f t="shared" si="591"/>
        <v>5.499153976311337E-2</v>
      </c>
      <c r="K3840">
        <f t="shared" si="592"/>
        <v>0.94500846023688667</v>
      </c>
      <c r="L3840">
        <f t="shared" si="593"/>
        <v>0</v>
      </c>
      <c r="M3840">
        <f>I3840*Diccionario!$B$36</f>
        <v>13.120315882352941</v>
      </c>
      <c r="N3840">
        <f>M3840*Diccionario!$B$37</f>
        <v>1.3251519041176472</v>
      </c>
      <c r="O3840">
        <f>N3840*Diccionario!$B$38</f>
        <v>0.19877278561764708</v>
      </c>
      <c r="P3840">
        <f>O3840*Diccionario!$B$39</f>
        <v>0.17889550705588236</v>
      </c>
      <c r="Q3840">
        <f>P3840*Diccionario!$B$40</f>
        <v>7.1558202822352951E-2</v>
      </c>
      <c r="R3840">
        <f>Q3840*Diccionario!$B$41</f>
        <v>4.6512831834529422E-2</v>
      </c>
      <c r="S3840">
        <f t="shared" si="594"/>
        <v>4.6512831834529422E-2</v>
      </c>
      <c r="T3840">
        <f>I3840*Diccionario!$B$36</f>
        <v>13.120315882352941</v>
      </c>
      <c r="U3840">
        <f>T3840*Diccionario!$B$42</f>
        <v>1.3251519041176472</v>
      </c>
      <c r="V3840">
        <f>U3840*Diccionario!$B$43</f>
        <v>1.1263791185000001</v>
      </c>
      <c r="W3840">
        <f>V3840*Diccionario!$B$44</f>
        <v>0.21401203251500001</v>
      </c>
      <c r="X3840">
        <f>W3840*Diccionario!$B$45</f>
        <v>8.3464692680850008E-2</v>
      </c>
      <c r="Y3840">
        <f>X3840*Diccionario!$B$46</f>
        <v>7.4283576485956515E-2</v>
      </c>
      <c r="Z3840">
        <f>Y3840*Diccionario!$B$47</f>
        <v>2.7484923299803909E-2</v>
      </c>
      <c r="AA3840">
        <f>Z3840*Diccionario!$B$48</f>
        <v>2.7484923299803909E-2</v>
      </c>
      <c r="AB3840">
        <f>AA3840*Diccionario!$B$49</f>
        <v>2.0613692474852931E-2</v>
      </c>
      <c r="AC3840">
        <f t="shared" si="595"/>
        <v>2.0613692474852931E-2</v>
      </c>
      <c r="AD3840">
        <f t="shared" si="596"/>
        <v>6.7126524309382346E-2</v>
      </c>
      <c r="AE3840">
        <f t="shared" si="597"/>
        <v>1.1248840998222534E-4</v>
      </c>
      <c r="AF3840" t="e">
        <f ca="1">IF(AD3840="","",_xludf.RANK.EQ(AD3840,$AD$2:$AD$5513,0))</f>
        <v>#NAME?</v>
      </c>
      <c r="AH3840" t="str">
        <f t="shared" si="598"/>
        <v>Baja</v>
      </c>
      <c r="AI3840" t="s">
        <v>153</v>
      </c>
      <c r="AJ3840" t="str">
        <f>IFERROR(VLOOKUP(B3840,Maestro_Regionales!$A$2:$B$35,2,FALSE),"Otras zonas")</f>
        <v>Suroccidente</v>
      </c>
      <c r="AK3840" t="str">
        <f t="shared" si="599"/>
        <v>MALLAMAS EPSI | Suroccidente</v>
      </c>
    </row>
    <row r="3841" spans="1:37">
      <c r="A3841" s="4" t="s">
        <v>1556</v>
      </c>
      <c r="B3841" s="4" t="s">
        <v>308</v>
      </c>
      <c r="C3841" s="4" t="s">
        <v>1646</v>
      </c>
      <c r="D3841" s="4" t="s">
        <v>1191</v>
      </c>
      <c r="E3841" s="4" t="s">
        <v>87</v>
      </c>
      <c r="F3841" s="4">
        <v>493</v>
      </c>
      <c r="G3841" s="4">
        <v>323</v>
      </c>
      <c r="H3841" s="4">
        <v>0</v>
      </c>
      <c r="I3841">
        <f t="shared" si="590"/>
        <v>816</v>
      </c>
      <c r="J3841">
        <f t="shared" si="591"/>
        <v>0.60416666666666663</v>
      </c>
      <c r="K3841">
        <f t="shared" si="592"/>
        <v>0.39583333333333331</v>
      </c>
      <c r="L3841">
        <f t="shared" si="593"/>
        <v>0</v>
      </c>
      <c r="M3841">
        <f>I3841*Diccionario!$B$36</f>
        <v>1.8115359999999998</v>
      </c>
      <c r="N3841">
        <f>M3841*Diccionario!$B$37</f>
        <v>0.182965136</v>
      </c>
      <c r="O3841">
        <f>N3841*Diccionario!$B$38</f>
        <v>2.7444770399999999E-2</v>
      </c>
      <c r="P3841">
        <f>O3841*Diccionario!$B$39</f>
        <v>2.470029336E-2</v>
      </c>
      <c r="Q3841">
        <f>P3841*Diccionario!$B$40</f>
        <v>9.8801173440000011E-3</v>
      </c>
      <c r="R3841">
        <f>Q3841*Diccionario!$B$41</f>
        <v>6.4220762736000008E-3</v>
      </c>
      <c r="S3841">
        <f t="shared" si="594"/>
        <v>6.4220762736000008E-3</v>
      </c>
      <c r="T3841">
        <f>I3841*Diccionario!$B$36</f>
        <v>1.8115359999999998</v>
      </c>
      <c r="U3841">
        <f>T3841*Diccionario!$B$42</f>
        <v>0.182965136</v>
      </c>
      <c r="V3841">
        <f>U3841*Diccionario!$B$43</f>
        <v>0.15552036559999999</v>
      </c>
      <c r="W3841">
        <f>V3841*Diccionario!$B$44</f>
        <v>2.9548869463999997E-2</v>
      </c>
      <c r="X3841">
        <f>W3841*Diccionario!$B$45</f>
        <v>1.152405909096E-2</v>
      </c>
      <c r="Y3841">
        <f>X3841*Diccionario!$B$46</f>
        <v>1.0256412590954399E-2</v>
      </c>
      <c r="Z3841">
        <f>Y3841*Diccionario!$B$47</f>
        <v>3.7948726586531276E-3</v>
      </c>
      <c r="AA3841">
        <f>Z3841*Diccionario!$B$48</f>
        <v>3.7948726586531276E-3</v>
      </c>
      <c r="AB3841">
        <f>AA3841*Diccionario!$B$49</f>
        <v>2.8461544939898456E-3</v>
      </c>
      <c r="AC3841">
        <f t="shared" si="595"/>
        <v>2.8461544939898456E-3</v>
      </c>
      <c r="AD3841">
        <f t="shared" si="596"/>
        <v>9.2682307675898464E-3</v>
      </c>
      <c r="AE3841">
        <f t="shared" si="597"/>
        <v>1.5531394677748878E-5</v>
      </c>
      <c r="AF3841" t="e">
        <f ca="1">IF(AD3841="","",_xludf.RANK.EQ(AD3841,$AD$2:$AD$5513,0))</f>
        <v>#NAME?</v>
      </c>
      <c r="AH3841" t="str">
        <f t="shared" si="598"/>
        <v>Baja</v>
      </c>
      <c r="AI3841" t="s">
        <v>153</v>
      </c>
      <c r="AJ3841" t="str">
        <f>IFERROR(VLOOKUP(B3841,Maestro_Regionales!$A$2:$B$35,2,FALSE),"Otras zonas")</f>
        <v>Suroccidente</v>
      </c>
      <c r="AK3841" t="str">
        <f t="shared" si="599"/>
        <v>NUEVA EPS | Suroccidente</v>
      </c>
    </row>
    <row r="3842" spans="1:37">
      <c r="A3842" s="4" t="s">
        <v>1556</v>
      </c>
      <c r="B3842" s="4" t="s">
        <v>308</v>
      </c>
      <c r="C3842" s="4" t="s">
        <v>1646</v>
      </c>
      <c r="D3842" s="4" t="s">
        <v>1191</v>
      </c>
      <c r="E3842" s="4" t="s">
        <v>90</v>
      </c>
      <c r="F3842" s="4">
        <v>0</v>
      </c>
      <c r="G3842" s="4">
        <v>0</v>
      </c>
      <c r="H3842" s="4">
        <v>486</v>
      </c>
      <c r="I3842">
        <f t="shared" ref="I3842:I3905" si="600">SUM(F3842:H3842)</f>
        <v>486</v>
      </c>
      <c r="J3842">
        <f t="shared" ref="J3842:J3905" si="601">IFERROR(F3842/I3842,0)</f>
        <v>0</v>
      </c>
      <c r="K3842">
        <f t="shared" ref="K3842:K3905" si="602">IFERROR(G3842/I3842,0)</f>
        <v>0</v>
      </c>
      <c r="L3842">
        <f t="shared" ref="L3842:L3905" si="603">IFERROR(H3842/I3842,0)</f>
        <v>1</v>
      </c>
      <c r="M3842">
        <f>I3842*Diccionario!$B$36</f>
        <v>1.0789295294117647</v>
      </c>
      <c r="N3842">
        <f>M3842*Diccionario!$B$37</f>
        <v>0.10897188247058824</v>
      </c>
      <c r="O3842">
        <f>N3842*Diccionario!$B$38</f>
        <v>1.6345782370588237E-2</v>
      </c>
      <c r="P3842">
        <f>O3842*Diccionario!$B$39</f>
        <v>1.4711204133529414E-2</v>
      </c>
      <c r="Q3842">
        <f>P3842*Diccionario!$B$40</f>
        <v>5.8844816534117661E-3</v>
      </c>
      <c r="R3842">
        <f>Q3842*Diccionario!$B$41</f>
        <v>3.824913074717648E-3</v>
      </c>
      <c r="S3842">
        <f t="shared" ref="S3842:S3905" si="604">R3842</f>
        <v>3.824913074717648E-3</v>
      </c>
      <c r="T3842">
        <f>I3842*Diccionario!$B$36</f>
        <v>1.0789295294117647</v>
      </c>
      <c r="U3842">
        <f>T3842*Diccionario!$B$42</f>
        <v>0.10897188247058824</v>
      </c>
      <c r="V3842">
        <f>U3842*Diccionario!$B$43</f>
        <v>9.2626100099999997E-2</v>
      </c>
      <c r="W3842">
        <f>V3842*Diccionario!$B$44</f>
        <v>1.7598959019E-2</v>
      </c>
      <c r="X3842">
        <f>W3842*Diccionario!$B$45</f>
        <v>6.8635940174100003E-3</v>
      </c>
      <c r="Y3842">
        <f>X3842*Diccionario!$B$46</f>
        <v>6.1085986754949003E-3</v>
      </c>
      <c r="Z3842">
        <f>Y3842*Diccionario!$B$47</f>
        <v>2.2601815099331131E-3</v>
      </c>
      <c r="AA3842">
        <f>Z3842*Diccionario!$B$48</f>
        <v>2.2601815099331131E-3</v>
      </c>
      <c r="AB3842">
        <f>AA3842*Diccionario!$B$49</f>
        <v>1.6951361324498348E-3</v>
      </c>
      <c r="AC3842">
        <f t="shared" ref="AC3842:AC3905" si="605">AB3842</f>
        <v>1.6951361324498348E-3</v>
      </c>
      <c r="AD3842">
        <f t="shared" ref="AD3842:AD3905" si="606">S3842+AC3842</f>
        <v>5.5200492071674828E-3</v>
      </c>
      <c r="AE3842">
        <f t="shared" ref="AE3842:AE3905" si="607">IFERROR(AD3842/SUM($AD$2:$AD$5513),0)</f>
        <v>9.2503159477769076E-6</v>
      </c>
      <c r="AF3842" t="e">
        <f ca="1">IF(AD3842="","",_xludf.RANK.EQ(AD3842,$AD$2:$AD$5513,0))</f>
        <v>#NAME?</v>
      </c>
      <c r="AH3842" t="str">
        <f t="shared" ref="AH3842:AH3905" si="608">IF(SUM($AD$2:$AD$5513)=0,"",IF((SUMIF($AD$2:$AD$5513,"&gt;"&amp;$AD3842,$AD$2:$AD$5513)+$AD3842)/SUM($AD$2:$AD$5513)&lt;=40%,"Alta",IF((SUMIF($AD$2:$AD$5513,"&gt;"&amp;$AD3842,$AD$2:$AD$5513)+$AD3842)/SUM($AD$2:$AD$5513)&lt;=80%,"Media","Baja")))</f>
        <v>Baja</v>
      </c>
      <c r="AI3842" t="s">
        <v>153</v>
      </c>
      <c r="AJ3842" t="str">
        <f>IFERROR(VLOOKUP(B3842,Maestro_Regionales!$A$2:$B$35,2,FALSE),"Otras zonas")</f>
        <v>Suroccidente</v>
      </c>
      <c r="AK3842" t="str">
        <f t="shared" ref="AK3842:AK3905" si="609">E3842&amp;" | "&amp;AJ3842</f>
        <v>REGIMEN DE EXCEPCION | Suroccidente</v>
      </c>
    </row>
    <row r="3843" spans="1:37">
      <c r="A3843" s="4" t="s">
        <v>1556</v>
      </c>
      <c r="B3843" s="4" t="s">
        <v>308</v>
      </c>
      <c r="C3843" s="4" t="s">
        <v>1647</v>
      </c>
      <c r="D3843" s="4" t="s">
        <v>1648</v>
      </c>
      <c r="E3843" s="4" t="s">
        <v>852</v>
      </c>
      <c r="F3843" s="4">
        <v>180</v>
      </c>
      <c r="G3843" s="4">
        <v>5773</v>
      </c>
      <c r="H3843" s="4">
        <v>0</v>
      </c>
      <c r="I3843">
        <f t="shared" si="600"/>
        <v>5953</v>
      </c>
      <c r="J3843">
        <f t="shared" si="601"/>
        <v>3.0236855367041827E-2</v>
      </c>
      <c r="K3843">
        <f t="shared" si="602"/>
        <v>0.96976314463295821</v>
      </c>
      <c r="L3843">
        <f t="shared" si="603"/>
        <v>0</v>
      </c>
      <c r="M3843">
        <f>I3843*Diccionario!$B$36</f>
        <v>13.215776725490196</v>
      </c>
      <c r="N3843">
        <f>M3843*Diccionario!$B$37</f>
        <v>1.3347934492745099</v>
      </c>
      <c r="O3843">
        <f>N3843*Diccionario!$B$38</f>
        <v>0.20021901739117648</v>
      </c>
      <c r="P3843">
        <f>O3843*Diccionario!$B$39</f>
        <v>0.18019711565205884</v>
      </c>
      <c r="Q3843">
        <f>P3843*Diccionario!$B$40</f>
        <v>7.2078846260823545E-2</v>
      </c>
      <c r="R3843">
        <f>Q3843*Diccionario!$B$41</f>
        <v>4.6851250069535305E-2</v>
      </c>
      <c r="S3843">
        <f t="shared" si="604"/>
        <v>4.6851250069535305E-2</v>
      </c>
      <c r="T3843">
        <f>I3843*Diccionario!$B$36</f>
        <v>13.215776725490196</v>
      </c>
      <c r="U3843">
        <f>T3843*Diccionario!$B$42</f>
        <v>1.3347934492745099</v>
      </c>
      <c r="V3843">
        <f>U3843*Diccionario!$B$43</f>
        <v>1.1345744318833335</v>
      </c>
      <c r="W3843">
        <f>V3843*Diccionario!$B$44</f>
        <v>0.21556914205783337</v>
      </c>
      <c r="X3843">
        <f>W3843*Diccionario!$B$45</f>
        <v>8.4071965402555016E-2</v>
      </c>
      <c r="Y3843">
        <f>X3843*Diccionario!$B$46</f>
        <v>7.4824049208273971E-2</v>
      </c>
      <c r="Z3843">
        <f>Y3843*Diccionario!$B$47</f>
        <v>2.7684898207061368E-2</v>
      </c>
      <c r="AA3843">
        <f>Z3843*Diccionario!$B$48</f>
        <v>2.7684898207061368E-2</v>
      </c>
      <c r="AB3843">
        <f>AA3843*Diccionario!$B$49</f>
        <v>2.0763673655296026E-2</v>
      </c>
      <c r="AC3843">
        <f t="shared" si="605"/>
        <v>2.0763673655296026E-2</v>
      </c>
      <c r="AD3843">
        <f t="shared" si="606"/>
        <v>6.7614923724831327E-2</v>
      </c>
      <c r="AE3843">
        <f t="shared" si="607"/>
        <v>1.1330685357431261E-4</v>
      </c>
      <c r="AF3843" t="e">
        <f ca="1">IF(AD3843="","",_xludf.RANK.EQ(AD3843,$AD$2:$AD$5513,0))</f>
        <v>#NAME?</v>
      </c>
      <c r="AH3843" t="str">
        <f t="shared" si="608"/>
        <v>Baja</v>
      </c>
      <c r="AI3843" t="s">
        <v>153</v>
      </c>
      <c r="AJ3843" t="str">
        <f>IFERROR(VLOOKUP(B3843,Maestro_Regionales!$A$2:$B$35,2,FALSE),"Otras zonas")</f>
        <v>Suroccidente</v>
      </c>
      <c r="AK3843" t="str">
        <f t="shared" si="609"/>
        <v>EMSSANAR EPS | Suroccidente</v>
      </c>
    </row>
    <row r="3844" spans="1:37">
      <c r="A3844" s="4" t="s">
        <v>1556</v>
      </c>
      <c r="B3844" s="4" t="s">
        <v>308</v>
      </c>
      <c r="C3844" s="4" t="s">
        <v>1647</v>
      </c>
      <c r="D3844" s="4" t="s">
        <v>1648</v>
      </c>
      <c r="E3844" s="4" t="s">
        <v>95</v>
      </c>
      <c r="F3844" s="4">
        <v>101</v>
      </c>
      <c r="G3844" s="4">
        <v>3558</v>
      </c>
      <c r="H3844" s="4">
        <v>0</v>
      </c>
      <c r="I3844">
        <f t="shared" si="600"/>
        <v>3659</v>
      </c>
      <c r="J3844">
        <f t="shared" si="601"/>
        <v>2.7603170265099754E-2</v>
      </c>
      <c r="K3844">
        <f t="shared" si="602"/>
        <v>0.97239682973490027</v>
      </c>
      <c r="L3844">
        <f t="shared" si="603"/>
        <v>0</v>
      </c>
      <c r="M3844">
        <f>I3844*Diccionario!$B$36</f>
        <v>8.1230517450980386</v>
      </c>
      <c r="N3844">
        <f>M3844*Diccionario!$B$37</f>
        <v>0.82042822625490197</v>
      </c>
      <c r="O3844">
        <f>N3844*Diccionario!$B$38</f>
        <v>0.12306423393823529</v>
      </c>
      <c r="P3844">
        <f>O3844*Diccionario!$B$39</f>
        <v>0.11075781054441176</v>
      </c>
      <c r="Q3844">
        <f>P3844*Diccionario!$B$40</f>
        <v>4.4303124217764708E-2</v>
      </c>
      <c r="R3844">
        <f>Q3844*Diccionario!$B$41</f>
        <v>2.8797030741547061E-2</v>
      </c>
      <c r="S3844">
        <f t="shared" si="604"/>
        <v>2.8797030741547061E-2</v>
      </c>
      <c r="T3844">
        <f>I3844*Diccionario!$B$36</f>
        <v>8.1230517450980386</v>
      </c>
      <c r="U3844">
        <f>T3844*Diccionario!$B$42</f>
        <v>0.82042822625490197</v>
      </c>
      <c r="V3844">
        <f>U3844*Diccionario!$B$43</f>
        <v>0.69736399231666668</v>
      </c>
      <c r="W3844">
        <f>V3844*Diccionario!$B$44</f>
        <v>0.13249915854016667</v>
      </c>
      <c r="X3844">
        <f>W3844*Diccionario!$B$45</f>
        <v>5.1674671830665E-2</v>
      </c>
      <c r="Y3844">
        <f>X3844*Diccionario!$B$46</f>
        <v>4.599045792929185E-2</v>
      </c>
      <c r="Z3844">
        <f>Y3844*Diccionario!$B$47</f>
        <v>1.7016469433837986E-2</v>
      </c>
      <c r="AA3844">
        <f>Z3844*Diccionario!$B$48</f>
        <v>1.7016469433837986E-2</v>
      </c>
      <c r="AB3844">
        <f>AA3844*Diccionario!$B$49</f>
        <v>1.2762352075378489E-2</v>
      </c>
      <c r="AC3844">
        <f t="shared" si="605"/>
        <v>1.2762352075378489E-2</v>
      </c>
      <c r="AD3844">
        <f t="shared" si="606"/>
        <v>4.1559382816925547E-2</v>
      </c>
      <c r="AE3844">
        <f t="shared" si="607"/>
        <v>6.9643839615052882E-5</v>
      </c>
      <c r="AF3844" t="e">
        <f ca="1">IF(AD3844="","",_xludf.RANK.EQ(AD3844,$AD$2:$AD$5513,0))</f>
        <v>#NAME?</v>
      </c>
      <c r="AH3844" t="str">
        <f t="shared" si="608"/>
        <v>Baja</v>
      </c>
      <c r="AI3844" t="s">
        <v>153</v>
      </c>
      <c r="AJ3844" t="str">
        <f>IFERROR(VLOOKUP(B3844,Maestro_Regionales!$A$2:$B$35,2,FALSE),"Otras zonas")</f>
        <v>Suroccidente</v>
      </c>
      <c r="AK3844" t="str">
        <f t="shared" si="609"/>
        <v>ASMETSALUD EPS | Suroccidente</v>
      </c>
    </row>
    <row r="3845" spans="1:37">
      <c r="A3845" s="4" t="s">
        <v>1556</v>
      </c>
      <c r="B3845" s="4" t="s">
        <v>308</v>
      </c>
      <c r="C3845" s="4" t="s">
        <v>1647</v>
      </c>
      <c r="D3845" s="4" t="s">
        <v>1648</v>
      </c>
      <c r="E3845" s="4" t="s">
        <v>90</v>
      </c>
      <c r="F3845" s="4">
        <v>0</v>
      </c>
      <c r="G3845" s="4">
        <v>0</v>
      </c>
      <c r="H3845" s="4">
        <v>295</v>
      </c>
      <c r="I3845">
        <f t="shared" si="600"/>
        <v>295</v>
      </c>
      <c r="J3845">
        <f t="shared" si="601"/>
        <v>0</v>
      </c>
      <c r="K3845">
        <f t="shared" si="602"/>
        <v>0</v>
      </c>
      <c r="L3845">
        <f t="shared" si="603"/>
        <v>1</v>
      </c>
      <c r="M3845">
        <f>I3845*Diccionario!$B$36</f>
        <v>0.65490578431372548</v>
      </c>
      <c r="N3845">
        <f>M3845*Diccionario!$B$37</f>
        <v>6.6145484215686279E-2</v>
      </c>
      <c r="O3845">
        <f>N3845*Diccionario!$B$38</f>
        <v>9.9218226323529411E-3</v>
      </c>
      <c r="P3845">
        <f>O3845*Diccionario!$B$39</f>
        <v>8.929640369117647E-3</v>
      </c>
      <c r="Q3845">
        <f>P3845*Diccionario!$B$40</f>
        <v>3.5718561476470591E-3</v>
      </c>
      <c r="R3845">
        <f>Q3845*Diccionario!$B$41</f>
        <v>2.3217064959705886E-3</v>
      </c>
      <c r="S3845">
        <f t="shared" si="604"/>
        <v>2.3217064959705886E-3</v>
      </c>
      <c r="T3845">
        <f>I3845*Diccionario!$B$36</f>
        <v>0.65490578431372548</v>
      </c>
      <c r="U3845">
        <f>T3845*Diccionario!$B$42</f>
        <v>6.6145484215686279E-2</v>
      </c>
      <c r="V3845">
        <f>U3845*Diccionario!$B$43</f>
        <v>5.6223661583333334E-2</v>
      </c>
      <c r="W3845">
        <f>V3845*Diccionario!$B$44</f>
        <v>1.0682495700833334E-2</v>
      </c>
      <c r="X3845">
        <f>W3845*Diccionario!$B$45</f>
        <v>4.1661733233250009E-3</v>
      </c>
      <c r="Y3845">
        <f>X3845*Diccionario!$B$46</f>
        <v>3.7078942577592508E-3</v>
      </c>
      <c r="Z3845">
        <f>Y3845*Diccionario!$B$47</f>
        <v>1.3719208753709229E-3</v>
      </c>
      <c r="AA3845">
        <f>Z3845*Diccionario!$B$48</f>
        <v>1.3719208753709229E-3</v>
      </c>
      <c r="AB3845">
        <f>AA3845*Diccionario!$B$49</f>
        <v>1.0289406565281922E-3</v>
      </c>
      <c r="AC3845">
        <f t="shared" si="605"/>
        <v>1.0289406565281922E-3</v>
      </c>
      <c r="AD3845">
        <f t="shared" si="606"/>
        <v>3.350647152498781E-3</v>
      </c>
      <c r="AE3845">
        <f t="shared" si="607"/>
        <v>5.6149037131567651E-6</v>
      </c>
      <c r="AF3845" t="e">
        <f ca="1">IF(AD3845="","",_xludf.RANK.EQ(AD3845,$AD$2:$AD$5513,0))</f>
        <v>#NAME?</v>
      </c>
      <c r="AH3845" t="str">
        <f t="shared" si="608"/>
        <v>Baja</v>
      </c>
      <c r="AI3845" t="s">
        <v>153</v>
      </c>
      <c r="AJ3845" t="str">
        <f>IFERROR(VLOOKUP(B3845,Maestro_Regionales!$A$2:$B$35,2,FALSE),"Otras zonas")</f>
        <v>Suroccidente</v>
      </c>
      <c r="AK3845" t="str">
        <f t="shared" si="609"/>
        <v>REGIMEN DE EXCEPCION | Suroccidente</v>
      </c>
    </row>
    <row r="3846" spans="1:37">
      <c r="A3846" s="4" t="s">
        <v>1556</v>
      </c>
      <c r="B3846" s="4" t="s">
        <v>308</v>
      </c>
      <c r="C3846" s="4" t="s">
        <v>1647</v>
      </c>
      <c r="D3846" s="4" t="s">
        <v>1648</v>
      </c>
      <c r="E3846" s="4" t="s">
        <v>87</v>
      </c>
      <c r="F3846" s="4">
        <v>123</v>
      </c>
      <c r="G3846" s="4">
        <v>155</v>
      </c>
      <c r="H3846" s="4">
        <v>0</v>
      </c>
      <c r="I3846">
        <f t="shared" si="600"/>
        <v>278</v>
      </c>
      <c r="J3846">
        <f t="shared" si="601"/>
        <v>0.44244604316546765</v>
      </c>
      <c r="K3846">
        <f t="shared" si="602"/>
        <v>0.55755395683453235</v>
      </c>
      <c r="L3846">
        <f t="shared" si="603"/>
        <v>0</v>
      </c>
      <c r="M3846">
        <f>I3846*Diccionario!$B$36</f>
        <v>0.61716545098039211</v>
      </c>
      <c r="N3846">
        <f>M3846*Diccionario!$B$37</f>
        <v>6.2333710549019608E-2</v>
      </c>
      <c r="O3846">
        <f>N3846*Diccionario!$B$38</f>
        <v>9.3500565823529409E-3</v>
      </c>
      <c r="P3846">
        <f>O3846*Diccionario!$B$39</f>
        <v>8.4150509241176473E-3</v>
      </c>
      <c r="Q3846">
        <f>P3846*Diccionario!$B$40</f>
        <v>3.366020369647059E-3</v>
      </c>
      <c r="R3846">
        <f>Q3846*Diccionario!$B$41</f>
        <v>2.1879132402705882E-3</v>
      </c>
      <c r="S3846">
        <f t="shared" si="604"/>
        <v>2.1879132402705882E-3</v>
      </c>
      <c r="T3846">
        <f>I3846*Diccionario!$B$36</f>
        <v>0.61716545098039211</v>
      </c>
      <c r="U3846">
        <f>T3846*Diccionario!$B$42</f>
        <v>6.2333710549019608E-2</v>
      </c>
      <c r="V3846">
        <f>U3846*Diccionario!$B$43</f>
        <v>5.2983653966666669E-2</v>
      </c>
      <c r="W3846">
        <f>V3846*Diccionario!$B$44</f>
        <v>1.0066894253666667E-2</v>
      </c>
      <c r="X3846">
        <f>W3846*Diccionario!$B$45</f>
        <v>3.9260887589300008E-3</v>
      </c>
      <c r="Y3846">
        <f>X3846*Diccionario!$B$46</f>
        <v>3.4942189954477007E-3</v>
      </c>
      <c r="Z3846">
        <f>Y3846*Diccionario!$B$47</f>
        <v>1.2928610283156493E-3</v>
      </c>
      <c r="AA3846">
        <f>Z3846*Diccionario!$B$48</f>
        <v>1.2928610283156493E-3</v>
      </c>
      <c r="AB3846">
        <f>AA3846*Diccionario!$B$49</f>
        <v>9.696457712367369E-4</v>
      </c>
      <c r="AC3846">
        <f t="shared" si="605"/>
        <v>9.696457712367369E-4</v>
      </c>
      <c r="AD3846">
        <f t="shared" si="606"/>
        <v>3.1575590115073254E-3</v>
      </c>
      <c r="AE3846">
        <f t="shared" si="607"/>
        <v>5.2913329907036625E-6</v>
      </c>
      <c r="AF3846" t="e">
        <f ca="1">IF(AD3846="","",_xludf.RANK.EQ(AD3846,$AD$2:$AD$5513,0))</f>
        <v>#NAME?</v>
      </c>
      <c r="AH3846" t="str">
        <f t="shared" si="608"/>
        <v>Baja</v>
      </c>
      <c r="AI3846" t="s">
        <v>153</v>
      </c>
      <c r="AJ3846" t="str">
        <f>IFERROR(VLOOKUP(B3846,Maestro_Regionales!$A$2:$B$35,2,FALSE),"Otras zonas")</f>
        <v>Suroccidente</v>
      </c>
      <c r="AK3846" t="str">
        <f t="shared" si="609"/>
        <v>NUEVA EPS | Suroccidente</v>
      </c>
    </row>
    <row r="3847" spans="1:37">
      <c r="A3847" s="4" t="s">
        <v>1556</v>
      </c>
      <c r="B3847" s="4" t="s">
        <v>308</v>
      </c>
      <c r="C3847" s="4" t="s">
        <v>1647</v>
      </c>
      <c r="D3847" s="4" t="s">
        <v>1648</v>
      </c>
      <c r="E3847" s="4" t="s">
        <v>86</v>
      </c>
      <c r="F3847" s="4">
        <v>2</v>
      </c>
      <c r="G3847" s="4">
        <v>0</v>
      </c>
      <c r="H3847" s="4">
        <v>0</v>
      </c>
      <c r="I3847">
        <f t="shared" si="600"/>
        <v>2</v>
      </c>
      <c r="J3847">
        <f t="shared" si="601"/>
        <v>1</v>
      </c>
      <c r="K3847">
        <f t="shared" si="602"/>
        <v>0</v>
      </c>
      <c r="L3847">
        <f t="shared" si="603"/>
        <v>0</v>
      </c>
      <c r="M3847">
        <f>I3847*Diccionario!$B$36</f>
        <v>4.4400392156862742E-3</v>
      </c>
      <c r="N3847">
        <f>M3847*Diccionario!$B$37</f>
        <v>4.4844396078431374E-4</v>
      </c>
      <c r="O3847">
        <f>N3847*Diccionario!$B$38</f>
        <v>6.7266594117647063E-5</v>
      </c>
      <c r="P3847">
        <f>O3847*Diccionario!$B$39</f>
        <v>6.053993470588236E-5</v>
      </c>
      <c r="Q3847">
        <f>P3847*Diccionario!$B$40</f>
        <v>2.4215973882352947E-5</v>
      </c>
      <c r="R3847">
        <f>Q3847*Diccionario!$B$41</f>
        <v>1.5740383023529416E-5</v>
      </c>
      <c r="S3847">
        <f t="shared" si="604"/>
        <v>1.5740383023529416E-5</v>
      </c>
      <c r="T3847">
        <f>I3847*Diccionario!$B$36</f>
        <v>4.4400392156862742E-3</v>
      </c>
      <c r="U3847">
        <f>T3847*Diccionario!$B$42</f>
        <v>4.4844396078431374E-4</v>
      </c>
      <c r="V3847">
        <f>U3847*Diccionario!$B$43</f>
        <v>3.8117736666666666E-4</v>
      </c>
      <c r="W3847">
        <f>V3847*Diccionario!$B$44</f>
        <v>7.2423699666666666E-5</v>
      </c>
      <c r="X3847">
        <f>W3847*Diccionario!$B$45</f>
        <v>2.8245242870000002E-5</v>
      </c>
      <c r="Y3847">
        <f>X3847*Diccionario!$B$46</f>
        <v>2.5138266154300001E-5</v>
      </c>
      <c r="Z3847">
        <f>Y3847*Diccionario!$B$47</f>
        <v>9.3011584770909993E-6</v>
      </c>
      <c r="AA3847">
        <f>Z3847*Diccionario!$B$48</f>
        <v>9.3011584770909993E-6</v>
      </c>
      <c r="AB3847">
        <f>AA3847*Diccionario!$B$49</f>
        <v>6.9758688578182495E-6</v>
      </c>
      <c r="AC3847">
        <f t="shared" si="605"/>
        <v>6.9758688578182495E-6</v>
      </c>
      <c r="AD3847">
        <f t="shared" si="606"/>
        <v>2.2716251881347665E-5</v>
      </c>
      <c r="AE3847">
        <f t="shared" si="607"/>
        <v>3.8067143818011966E-8</v>
      </c>
      <c r="AF3847" t="e">
        <f ca="1">IF(AD3847="","",_xludf.RANK.EQ(AD3847,$AD$2:$AD$5513,0))</f>
        <v>#NAME?</v>
      </c>
      <c r="AH3847" t="str">
        <f t="shared" si="608"/>
        <v>Baja</v>
      </c>
      <c r="AI3847" t="s">
        <v>153</v>
      </c>
      <c r="AJ3847" t="str">
        <f>IFERROR(VLOOKUP(B3847,Maestro_Regionales!$A$2:$B$35,2,FALSE),"Otras zonas")</f>
        <v>Suroccidente</v>
      </c>
      <c r="AK3847" t="str">
        <f t="shared" si="609"/>
        <v>EPS SANITAS | Suroccidente</v>
      </c>
    </row>
    <row r="3848" spans="1:37">
      <c r="A3848" s="4" t="s">
        <v>1556</v>
      </c>
      <c r="B3848" s="4" t="s">
        <v>308</v>
      </c>
      <c r="C3848" s="4" t="s">
        <v>1649</v>
      </c>
      <c r="D3848" s="4" t="s">
        <v>1650</v>
      </c>
      <c r="E3848" s="4" t="s">
        <v>852</v>
      </c>
      <c r="F3848" s="4">
        <v>258</v>
      </c>
      <c r="G3848" s="4">
        <v>11862</v>
      </c>
      <c r="H3848" s="4">
        <v>0</v>
      </c>
      <c r="I3848">
        <f t="shared" si="600"/>
        <v>12120</v>
      </c>
      <c r="J3848">
        <f t="shared" si="601"/>
        <v>2.1287128712871289E-2</v>
      </c>
      <c r="K3848">
        <f t="shared" si="602"/>
        <v>0.97871287128712869</v>
      </c>
      <c r="L3848">
        <f t="shared" si="603"/>
        <v>0</v>
      </c>
      <c r="M3848">
        <f>I3848*Diccionario!$B$36</f>
        <v>26.906637647058822</v>
      </c>
      <c r="N3848">
        <f>M3848*Diccionario!$B$37</f>
        <v>2.7175704023529414</v>
      </c>
      <c r="O3848">
        <f>N3848*Diccionario!$B$38</f>
        <v>0.40763556035294118</v>
      </c>
      <c r="P3848">
        <f>O3848*Diccionario!$B$39</f>
        <v>0.36687200431764705</v>
      </c>
      <c r="Q3848">
        <f>P3848*Diccionario!$B$40</f>
        <v>0.14674880172705881</v>
      </c>
      <c r="R3848">
        <f>Q3848*Diccionario!$B$41</f>
        <v>9.5386721122588239E-2</v>
      </c>
      <c r="S3848">
        <f t="shared" si="604"/>
        <v>9.5386721122588239E-2</v>
      </c>
      <c r="T3848">
        <f>I3848*Diccionario!$B$36</f>
        <v>26.906637647058822</v>
      </c>
      <c r="U3848">
        <f>T3848*Diccionario!$B$42</f>
        <v>2.7175704023529414</v>
      </c>
      <c r="V3848">
        <f>U3848*Diccionario!$B$43</f>
        <v>2.3099348420000001</v>
      </c>
      <c r="W3848">
        <f>V3848*Diccionario!$B$44</f>
        <v>0.43888761998000003</v>
      </c>
      <c r="X3848">
        <f>W3848*Diccionario!$B$45</f>
        <v>0.17116617179220001</v>
      </c>
      <c r="Y3848">
        <f>X3848*Diccionario!$B$46</f>
        <v>0.152337892895058</v>
      </c>
      <c r="Z3848">
        <f>Y3848*Diccionario!$B$47</f>
        <v>5.6365020371171463E-2</v>
      </c>
      <c r="AA3848">
        <f>Z3848*Diccionario!$B$48</f>
        <v>5.6365020371171463E-2</v>
      </c>
      <c r="AB3848">
        <f>AA3848*Diccionario!$B$49</f>
        <v>4.2273765278378596E-2</v>
      </c>
      <c r="AC3848">
        <f t="shared" si="605"/>
        <v>4.2273765278378596E-2</v>
      </c>
      <c r="AD3848">
        <f t="shared" si="606"/>
        <v>0.13766048640096684</v>
      </c>
      <c r="AE3848">
        <f t="shared" si="607"/>
        <v>2.3068689153715247E-4</v>
      </c>
      <c r="AF3848" t="e">
        <f ca="1">IF(AD3848="","",_xludf.RANK.EQ(AD3848,$AD$2:$AD$5513,0))</f>
        <v>#NAME?</v>
      </c>
      <c r="AH3848" t="str">
        <f t="shared" si="608"/>
        <v>Baja</v>
      </c>
      <c r="AI3848" t="s">
        <v>153</v>
      </c>
      <c r="AJ3848" t="str">
        <f>IFERROR(VLOOKUP(B3848,Maestro_Regionales!$A$2:$B$35,2,FALSE),"Otras zonas")</f>
        <v>Suroccidente</v>
      </c>
      <c r="AK3848" t="str">
        <f t="shared" si="609"/>
        <v>EMSSANAR EPS | Suroccidente</v>
      </c>
    </row>
    <row r="3849" spans="1:37">
      <c r="A3849" s="4" t="s">
        <v>1556</v>
      </c>
      <c r="B3849" s="4" t="s">
        <v>308</v>
      </c>
      <c r="C3849" s="4" t="s">
        <v>1649</v>
      </c>
      <c r="D3849" s="4" t="s">
        <v>1650</v>
      </c>
      <c r="E3849" s="4" t="s">
        <v>86</v>
      </c>
      <c r="F3849" s="4">
        <v>533</v>
      </c>
      <c r="G3849" s="4">
        <v>7690</v>
      </c>
      <c r="H3849" s="4">
        <v>0</v>
      </c>
      <c r="I3849">
        <f t="shared" si="600"/>
        <v>8223</v>
      </c>
      <c r="J3849">
        <f t="shared" si="601"/>
        <v>6.4818192873647082E-2</v>
      </c>
      <c r="K3849">
        <f t="shared" si="602"/>
        <v>0.9351818071263529</v>
      </c>
      <c r="L3849">
        <f t="shared" si="603"/>
        <v>0</v>
      </c>
      <c r="M3849">
        <f>I3849*Diccionario!$B$36</f>
        <v>18.255221235294115</v>
      </c>
      <c r="N3849">
        <f>M3849*Diccionario!$B$37</f>
        <v>1.8437773447647057</v>
      </c>
      <c r="O3849">
        <f>N3849*Diccionario!$B$38</f>
        <v>0.27656660171470582</v>
      </c>
      <c r="P3849">
        <f>O3849*Diccionario!$B$39</f>
        <v>0.24890994154323523</v>
      </c>
      <c r="Q3849">
        <f>P3849*Diccionario!$B$40</f>
        <v>9.9563976617294103E-2</v>
      </c>
      <c r="R3849">
        <f>Q3849*Diccionario!$B$41</f>
        <v>6.4716584801241164E-2</v>
      </c>
      <c r="S3849">
        <f t="shared" si="604"/>
        <v>6.4716584801241164E-2</v>
      </c>
      <c r="T3849">
        <f>I3849*Diccionario!$B$36</f>
        <v>18.255221235294115</v>
      </c>
      <c r="U3849">
        <f>T3849*Diccionario!$B$42</f>
        <v>1.8437773447647057</v>
      </c>
      <c r="V3849">
        <f>U3849*Diccionario!$B$43</f>
        <v>1.5672107430499997</v>
      </c>
      <c r="W3849">
        <f>V3849*Diccionario!$B$44</f>
        <v>0.29777004117949996</v>
      </c>
      <c r="X3849">
        <f>W3849*Diccionario!$B$45</f>
        <v>0.11613031606000498</v>
      </c>
      <c r="Y3849">
        <f>X3849*Diccionario!$B$46</f>
        <v>0.10335598129340444</v>
      </c>
      <c r="Z3849">
        <f>Y3849*Diccionario!$B$47</f>
        <v>3.8241713078559642E-2</v>
      </c>
      <c r="AA3849">
        <f>Z3849*Diccionario!$B$48</f>
        <v>3.8241713078559642E-2</v>
      </c>
      <c r="AB3849">
        <f>AA3849*Diccionario!$B$49</f>
        <v>2.8681284808919731E-2</v>
      </c>
      <c r="AC3849">
        <f t="shared" si="605"/>
        <v>2.8681284808919731E-2</v>
      </c>
      <c r="AD3849">
        <f t="shared" si="606"/>
        <v>9.3397869610160889E-2</v>
      </c>
      <c r="AE3849">
        <f t="shared" si="607"/>
        <v>1.5651306180775612E-4</v>
      </c>
      <c r="AF3849" t="e">
        <f ca="1">IF(AD3849="","",_xludf.RANK.EQ(AD3849,$AD$2:$AD$5513,0))</f>
        <v>#NAME?</v>
      </c>
      <c r="AH3849" t="str">
        <f t="shared" si="608"/>
        <v>Baja</v>
      </c>
      <c r="AI3849" t="s">
        <v>153</v>
      </c>
      <c r="AJ3849" t="str">
        <f>IFERROR(VLOOKUP(B3849,Maestro_Regionales!$A$2:$B$35,2,FALSE),"Otras zonas")</f>
        <v>Suroccidente</v>
      </c>
      <c r="AK3849" t="str">
        <f t="shared" si="609"/>
        <v>EPS SANITAS | Suroccidente</v>
      </c>
    </row>
    <row r="3850" spans="1:37">
      <c r="A3850" s="4" t="s">
        <v>1556</v>
      </c>
      <c r="B3850" s="4" t="s">
        <v>308</v>
      </c>
      <c r="C3850" s="4" t="s">
        <v>1649</v>
      </c>
      <c r="D3850" s="4" t="s">
        <v>1650</v>
      </c>
      <c r="E3850" s="4" t="s">
        <v>87</v>
      </c>
      <c r="F3850" s="4">
        <v>1021</v>
      </c>
      <c r="G3850" s="4">
        <v>2974</v>
      </c>
      <c r="H3850" s="4">
        <v>0</v>
      </c>
      <c r="I3850">
        <f t="shared" si="600"/>
        <v>3995</v>
      </c>
      <c r="J3850">
        <f t="shared" si="601"/>
        <v>0.25556946182728413</v>
      </c>
      <c r="K3850">
        <f t="shared" si="602"/>
        <v>0.74443053817271587</v>
      </c>
      <c r="L3850">
        <f t="shared" si="603"/>
        <v>0</v>
      </c>
      <c r="M3850">
        <f>I3850*Diccionario!$B$36</f>
        <v>8.8689783333333327</v>
      </c>
      <c r="N3850">
        <f>M3850*Diccionario!$B$37</f>
        <v>0.89576681166666672</v>
      </c>
      <c r="O3850">
        <f>N3850*Diccionario!$B$38</f>
        <v>0.13436502175000001</v>
      </c>
      <c r="P3850">
        <f>O3850*Diccionario!$B$39</f>
        <v>0.120928519575</v>
      </c>
      <c r="Q3850">
        <f>P3850*Diccionario!$B$40</f>
        <v>4.8371407830000004E-2</v>
      </c>
      <c r="R3850">
        <f>Q3850*Diccionario!$B$41</f>
        <v>3.1441415089500005E-2</v>
      </c>
      <c r="S3850">
        <f t="shared" si="604"/>
        <v>3.1441415089500005E-2</v>
      </c>
      <c r="T3850">
        <f>I3850*Diccionario!$B$36</f>
        <v>8.8689783333333327</v>
      </c>
      <c r="U3850">
        <f>T3850*Diccionario!$B$42</f>
        <v>0.89576681166666672</v>
      </c>
      <c r="V3850">
        <f>U3850*Diccionario!$B$43</f>
        <v>0.76140178991666674</v>
      </c>
      <c r="W3850">
        <f>V3850*Diccionario!$B$44</f>
        <v>0.14466634008416668</v>
      </c>
      <c r="X3850">
        <f>W3850*Diccionario!$B$45</f>
        <v>5.6419872632825004E-2</v>
      </c>
      <c r="Y3850">
        <f>X3850*Diccionario!$B$46</f>
        <v>5.0213686643214253E-2</v>
      </c>
      <c r="Z3850">
        <f>Y3850*Diccionario!$B$47</f>
        <v>1.8579064057989272E-2</v>
      </c>
      <c r="AA3850">
        <f>Z3850*Diccionario!$B$48</f>
        <v>1.8579064057989272E-2</v>
      </c>
      <c r="AB3850">
        <f>AA3850*Diccionario!$B$49</f>
        <v>1.3934298043491954E-2</v>
      </c>
      <c r="AC3850">
        <f t="shared" si="605"/>
        <v>1.3934298043491954E-2</v>
      </c>
      <c r="AD3850">
        <f t="shared" si="606"/>
        <v>4.5375713132991963E-2</v>
      </c>
      <c r="AE3850">
        <f t="shared" si="607"/>
        <v>7.6039119776478905E-5</v>
      </c>
      <c r="AF3850" t="e">
        <f ca="1">IF(AD3850="","",_xludf.RANK.EQ(AD3850,$AD$2:$AD$5513,0))</f>
        <v>#NAME?</v>
      </c>
      <c r="AH3850" t="str">
        <f t="shared" si="608"/>
        <v>Baja</v>
      </c>
      <c r="AI3850" t="s">
        <v>153</v>
      </c>
      <c r="AJ3850" t="str">
        <f>IFERROR(VLOOKUP(B3850,Maestro_Regionales!$A$2:$B$35,2,FALSE),"Otras zonas")</f>
        <v>Suroccidente</v>
      </c>
      <c r="AK3850" t="str">
        <f t="shared" si="609"/>
        <v>NUEVA EPS | Suroccidente</v>
      </c>
    </row>
    <row r="3851" spans="1:37">
      <c r="A3851" s="4" t="s">
        <v>1556</v>
      </c>
      <c r="B3851" s="4" t="s">
        <v>308</v>
      </c>
      <c r="C3851" s="4" t="s">
        <v>1649</v>
      </c>
      <c r="D3851" s="4" t="s">
        <v>1650</v>
      </c>
      <c r="E3851" s="4" t="s">
        <v>417</v>
      </c>
      <c r="F3851" s="4">
        <v>97</v>
      </c>
      <c r="G3851" s="4">
        <v>2438</v>
      </c>
      <c r="H3851" s="4">
        <v>0</v>
      </c>
      <c r="I3851">
        <f t="shared" si="600"/>
        <v>2535</v>
      </c>
      <c r="J3851">
        <f t="shared" si="601"/>
        <v>3.8264299802761338E-2</v>
      </c>
      <c r="K3851">
        <f t="shared" si="602"/>
        <v>0.96173570019723864</v>
      </c>
      <c r="L3851">
        <f t="shared" si="603"/>
        <v>0</v>
      </c>
      <c r="M3851">
        <f>I3851*Diccionario!$B$36</f>
        <v>5.6277497058823522</v>
      </c>
      <c r="N3851">
        <f>M3851*Diccionario!$B$37</f>
        <v>0.56840272029411765</v>
      </c>
      <c r="O3851">
        <f>N3851*Diccionario!$B$38</f>
        <v>8.526040804411765E-2</v>
      </c>
      <c r="P3851">
        <f>O3851*Diccionario!$B$39</f>
        <v>7.6734367239705892E-2</v>
      </c>
      <c r="Q3851">
        <f>P3851*Diccionario!$B$40</f>
        <v>3.0693746895882359E-2</v>
      </c>
      <c r="R3851">
        <f>Q3851*Diccionario!$B$41</f>
        <v>1.9950935482323535E-2</v>
      </c>
      <c r="S3851">
        <f t="shared" si="604"/>
        <v>1.9950935482323535E-2</v>
      </c>
      <c r="T3851">
        <f>I3851*Diccionario!$B$36</f>
        <v>5.6277497058823522</v>
      </c>
      <c r="U3851">
        <f>T3851*Diccionario!$B$42</f>
        <v>0.56840272029411765</v>
      </c>
      <c r="V3851">
        <f>U3851*Diccionario!$B$43</f>
        <v>0.48314231224999998</v>
      </c>
      <c r="W3851">
        <f>V3851*Diccionario!$B$44</f>
        <v>9.1797039327499996E-2</v>
      </c>
      <c r="X3851">
        <f>W3851*Diccionario!$B$45</f>
        <v>3.5800845337724999E-2</v>
      </c>
      <c r="Y3851">
        <f>X3851*Diccionario!$B$46</f>
        <v>3.1862752350575251E-2</v>
      </c>
      <c r="Z3851">
        <f>Y3851*Diccionario!$B$47</f>
        <v>1.1789218369712843E-2</v>
      </c>
      <c r="AA3851">
        <f>Z3851*Diccionario!$B$48</f>
        <v>1.1789218369712843E-2</v>
      </c>
      <c r="AB3851">
        <f>AA3851*Diccionario!$B$49</f>
        <v>8.8419137772846323E-3</v>
      </c>
      <c r="AC3851">
        <f t="shared" si="605"/>
        <v>8.8419137772846323E-3</v>
      </c>
      <c r="AD3851">
        <f t="shared" si="606"/>
        <v>2.8792849259608167E-2</v>
      </c>
      <c r="AE3851">
        <f t="shared" si="607"/>
        <v>4.8250104789330168E-5</v>
      </c>
      <c r="AF3851" t="e">
        <f ca="1">IF(AD3851="","",_xludf.RANK.EQ(AD3851,$AD$2:$AD$5513,0))</f>
        <v>#NAME?</v>
      </c>
      <c r="AH3851" t="str">
        <f t="shared" si="608"/>
        <v>Baja</v>
      </c>
      <c r="AI3851" t="s">
        <v>153</v>
      </c>
      <c r="AJ3851" t="str">
        <f>IFERROR(VLOOKUP(B3851,Maestro_Regionales!$A$2:$B$35,2,FALSE),"Otras zonas")</f>
        <v>Suroccidente</v>
      </c>
      <c r="AK3851" t="str">
        <f t="shared" si="609"/>
        <v>MALLAMAS EPSI | Suroccidente</v>
      </c>
    </row>
    <row r="3852" spans="1:37">
      <c r="A3852" s="4" t="s">
        <v>1556</v>
      </c>
      <c r="B3852" s="4" t="s">
        <v>308</v>
      </c>
      <c r="C3852" s="4" t="s">
        <v>1649</v>
      </c>
      <c r="D3852" s="4" t="s">
        <v>1650</v>
      </c>
      <c r="E3852" s="4" t="s">
        <v>90</v>
      </c>
      <c r="F3852" s="4">
        <v>0</v>
      </c>
      <c r="G3852" s="4">
        <v>0</v>
      </c>
      <c r="H3852" s="4">
        <v>604</v>
      </c>
      <c r="I3852">
        <f t="shared" si="600"/>
        <v>604</v>
      </c>
      <c r="J3852">
        <f t="shared" si="601"/>
        <v>0</v>
      </c>
      <c r="K3852">
        <f t="shared" si="602"/>
        <v>0</v>
      </c>
      <c r="L3852">
        <f t="shared" si="603"/>
        <v>1</v>
      </c>
      <c r="M3852">
        <f>I3852*Diccionario!$B$36</f>
        <v>1.3408918431372547</v>
      </c>
      <c r="N3852">
        <f>M3852*Diccionario!$B$37</f>
        <v>0.13543007615686273</v>
      </c>
      <c r="O3852">
        <f>N3852*Diccionario!$B$38</f>
        <v>2.031451142352941E-2</v>
      </c>
      <c r="P3852">
        <f>O3852*Diccionario!$B$39</f>
        <v>1.8283060281176468E-2</v>
      </c>
      <c r="Q3852">
        <f>P3852*Diccionario!$B$40</f>
        <v>7.3132241124705876E-3</v>
      </c>
      <c r="R3852">
        <f>Q3852*Diccionario!$B$41</f>
        <v>4.753595673105882E-3</v>
      </c>
      <c r="S3852">
        <f t="shared" si="604"/>
        <v>4.753595673105882E-3</v>
      </c>
      <c r="T3852">
        <f>I3852*Diccionario!$B$36</f>
        <v>1.3408918431372547</v>
      </c>
      <c r="U3852">
        <f>T3852*Diccionario!$B$42</f>
        <v>0.13543007615686273</v>
      </c>
      <c r="V3852">
        <f>U3852*Diccionario!$B$43</f>
        <v>0.11511556473333331</v>
      </c>
      <c r="W3852">
        <f>V3852*Diccionario!$B$44</f>
        <v>2.187195729933333E-2</v>
      </c>
      <c r="X3852">
        <f>W3852*Diccionario!$B$45</f>
        <v>8.5300633467399987E-3</v>
      </c>
      <c r="Y3852">
        <f>X3852*Diccionario!$B$46</f>
        <v>7.5917563785985994E-3</v>
      </c>
      <c r="Z3852">
        <f>Y3852*Diccionario!$B$47</f>
        <v>2.8089498600814816E-3</v>
      </c>
      <c r="AA3852">
        <f>Z3852*Diccionario!$B$48</f>
        <v>2.8089498600814816E-3</v>
      </c>
      <c r="AB3852">
        <f>AA3852*Diccionario!$B$49</f>
        <v>2.1067123950611112E-3</v>
      </c>
      <c r="AC3852">
        <f t="shared" si="605"/>
        <v>2.1067123950611112E-3</v>
      </c>
      <c r="AD3852">
        <f t="shared" si="606"/>
        <v>6.8603080681669936E-3</v>
      </c>
      <c r="AE3852">
        <f t="shared" si="607"/>
        <v>1.1496277433039612E-5</v>
      </c>
      <c r="AF3852" t="e">
        <f ca="1">IF(AD3852="","",_xludf.RANK.EQ(AD3852,$AD$2:$AD$5513,0))</f>
        <v>#NAME?</v>
      </c>
      <c r="AH3852" t="str">
        <f t="shared" si="608"/>
        <v>Baja</v>
      </c>
      <c r="AI3852" t="s">
        <v>153</v>
      </c>
      <c r="AJ3852" t="str">
        <f>IFERROR(VLOOKUP(B3852,Maestro_Regionales!$A$2:$B$35,2,FALSE),"Otras zonas")</f>
        <v>Suroccidente</v>
      </c>
      <c r="AK3852" t="str">
        <f t="shared" si="609"/>
        <v>REGIMEN DE EXCEPCION | Suroccidente</v>
      </c>
    </row>
    <row r="3853" spans="1:37">
      <c r="A3853" s="4" t="s">
        <v>1556</v>
      </c>
      <c r="B3853" s="4" t="s">
        <v>308</v>
      </c>
      <c r="C3853" s="4" t="s">
        <v>1651</v>
      </c>
      <c r="D3853" s="4" t="s">
        <v>1652</v>
      </c>
      <c r="E3853" s="4" t="s">
        <v>852</v>
      </c>
      <c r="F3853" s="4">
        <v>426</v>
      </c>
      <c r="G3853" s="4">
        <v>9196</v>
      </c>
      <c r="H3853" s="4">
        <v>0</v>
      </c>
      <c r="I3853">
        <f t="shared" si="600"/>
        <v>9622</v>
      </c>
      <c r="J3853">
        <f t="shared" si="601"/>
        <v>4.4273539804614424E-2</v>
      </c>
      <c r="K3853">
        <f t="shared" si="602"/>
        <v>0.95572646019538554</v>
      </c>
      <c r="L3853">
        <f t="shared" si="603"/>
        <v>0</v>
      </c>
      <c r="M3853">
        <f>I3853*Diccionario!$B$36</f>
        <v>21.361028666666666</v>
      </c>
      <c r="N3853">
        <f>M3853*Diccionario!$B$37</f>
        <v>2.1574638953333336</v>
      </c>
      <c r="O3853">
        <f>N3853*Diccionario!$B$38</f>
        <v>0.32361958430000004</v>
      </c>
      <c r="P3853">
        <f>O3853*Diccionario!$B$39</f>
        <v>0.29125762587000004</v>
      </c>
      <c r="Q3853">
        <f>P3853*Diccionario!$B$40</f>
        <v>0.11650305034800001</v>
      </c>
      <c r="R3853">
        <f>Q3853*Diccionario!$B$41</f>
        <v>7.5726982726200015E-2</v>
      </c>
      <c r="S3853">
        <f t="shared" si="604"/>
        <v>7.5726982726200015E-2</v>
      </c>
      <c r="T3853">
        <f>I3853*Diccionario!$B$36</f>
        <v>21.361028666666666</v>
      </c>
      <c r="U3853">
        <f>T3853*Diccionario!$B$42</f>
        <v>2.1574638953333336</v>
      </c>
      <c r="V3853">
        <f>U3853*Diccionario!$B$43</f>
        <v>1.8338443110333336</v>
      </c>
      <c r="W3853">
        <f>V3853*Diccionario!$B$44</f>
        <v>0.34843041909633338</v>
      </c>
      <c r="X3853">
        <f>W3853*Diccionario!$B$45</f>
        <v>0.13588786344757003</v>
      </c>
      <c r="Y3853">
        <f>X3853*Diccionario!$B$46</f>
        <v>0.12094019846833733</v>
      </c>
      <c r="Z3853">
        <f>Y3853*Diccionario!$B$47</f>
        <v>4.4747873433284811E-2</v>
      </c>
      <c r="AA3853">
        <f>Z3853*Diccionario!$B$48</f>
        <v>4.4747873433284811E-2</v>
      </c>
      <c r="AB3853">
        <f>AA3853*Diccionario!$B$49</f>
        <v>3.3560905074963607E-2</v>
      </c>
      <c r="AC3853">
        <f t="shared" si="605"/>
        <v>3.3560905074963607E-2</v>
      </c>
      <c r="AD3853">
        <f t="shared" si="606"/>
        <v>0.10928788780116362</v>
      </c>
      <c r="AE3853">
        <f t="shared" si="607"/>
        <v>1.8314102890845557E-4</v>
      </c>
      <c r="AF3853" t="e">
        <f ca="1">IF(AD3853="","",_xludf.RANK.EQ(AD3853,$AD$2:$AD$5513,0))</f>
        <v>#NAME?</v>
      </c>
      <c r="AH3853" t="str">
        <f t="shared" si="608"/>
        <v>Baja</v>
      </c>
      <c r="AI3853" t="s">
        <v>153</v>
      </c>
      <c r="AJ3853" t="str">
        <f>IFERROR(VLOOKUP(B3853,Maestro_Regionales!$A$2:$B$35,2,FALSE),"Otras zonas")</f>
        <v>Suroccidente</v>
      </c>
      <c r="AK3853" t="str">
        <f t="shared" si="609"/>
        <v>EMSSANAR EPS | Suroccidente</v>
      </c>
    </row>
    <row r="3854" spans="1:37">
      <c r="A3854" s="4" t="s">
        <v>1556</v>
      </c>
      <c r="B3854" s="4" t="s">
        <v>308</v>
      </c>
      <c r="C3854" s="4" t="s">
        <v>1651</v>
      </c>
      <c r="D3854" s="4" t="s">
        <v>1652</v>
      </c>
      <c r="E3854" s="4" t="s">
        <v>95</v>
      </c>
      <c r="F3854" s="4">
        <v>271</v>
      </c>
      <c r="G3854" s="4">
        <v>4755</v>
      </c>
      <c r="H3854" s="4">
        <v>0</v>
      </c>
      <c r="I3854">
        <f t="shared" si="600"/>
        <v>5026</v>
      </c>
      <c r="J3854">
        <f t="shared" si="601"/>
        <v>5.3919617986470353E-2</v>
      </c>
      <c r="K3854">
        <f t="shared" si="602"/>
        <v>0.94608038201352962</v>
      </c>
      <c r="L3854">
        <f t="shared" si="603"/>
        <v>0</v>
      </c>
      <c r="M3854">
        <f>I3854*Diccionario!$B$36</f>
        <v>11.157818549019607</v>
      </c>
      <c r="N3854">
        <f>M3854*Diccionario!$B$37</f>
        <v>1.1269396734509805</v>
      </c>
      <c r="O3854">
        <f>N3854*Diccionario!$B$38</f>
        <v>0.16904095101764707</v>
      </c>
      <c r="P3854">
        <f>O3854*Diccionario!$B$39</f>
        <v>0.15213685591588236</v>
      </c>
      <c r="Q3854">
        <f>P3854*Diccionario!$B$40</f>
        <v>6.0854742366352944E-2</v>
      </c>
      <c r="R3854">
        <f>Q3854*Diccionario!$B$41</f>
        <v>3.9555582538129415E-2</v>
      </c>
      <c r="S3854">
        <f t="shared" si="604"/>
        <v>3.9555582538129415E-2</v>
      </c>
      <c r="T3854">
        <f>I3854*Diccionario!$B$36</f>
        <v>11.157818549019607</v>
      </c>
      <c r="U3854">
        <f>T3854*Diccionario!$B$42</f>
        <v>1.1269396734509805</v>
      </c>
      <c r="V3854">
        <f>U3854*Diccionario!$B$43</f>
        <v>0.9578987224333334</v>
      </c>
      <c r="W3854">
        <f>V3854*Diccionario!$B$44</f>
        <v>0.18200075726233336</v>
      </c>
      <c r="X3854">
        <f>W3854*Diccionario!$B$45</f>
        <v>7.0980295332310012E-2</v>
      </c>
      <c r="Y3854">
        <f>X3854*Diccionario!$B$46</f>
        <v>6.3172462845755908E-2</v>
      </c>
      <c r="Z3854">
        <f>Y3854*Diccionario!$B$47</f>
        <v>2.3373811252929685E-2</v>
      </c>
      <c r="AA3854">
        <f>Z3854*Diccionario!$B$48</f>
        <v>2.3373811252929685E-2</v>
      </c>
      <c r="AB3854">
        <f>AA3854*Diccionario!$B$49</f>
        <v>1.7530358439697264E-2</v>
      </c>
      <c r="AC3854">
        <f t="shared" si="605"/>
        <v>1.7530358439697264E-2</v>
      </c>
      <c r="AD3854">
        <f t="shared" si="606"/>
        <v>5.7085940977826682E-2</v>
      </c>
      <c r="AE3854">
        <f t="shared" si="607"/>
        <v>9.5662732414664067E-5</v>
      </c>
      <c r="AF3854" t="e">
        <f ca="1">IF(AD3854="","",_xludf.RANK.EQ(AD3854,$AD$2:$AD$5513,0))</f>
        <v>#NAME?</v>
      </c>
      <c r="AH3854" t="str">
        <f t="shared" si="608"/>
        <v>Baja</v>
      </c>
      <c r="AI3854" t="s">
        <v>153</v>
      </c>
      <c r="AJ3854" t="str">
        <f>IFERROR(VLOOKUP(B3854,Maestro_Regionales!$A$2:$B$35,2,FALSE),"Otras zonas")</f>
        <v>Suroccidente</v>
      </c>
      <c r="AK3854" t="str">
        <f t="shared" si="609"/>
        <v>ASMETSALUD EPS | Suroccidente</v>
      </c>
    </row>
    <row r="3855" spans="1:37">
      <c r="A3855" s="4" t="s">
        <v>1556</v>
      </c>
      <c r="B3855" s="4" t="s">
        <v>308</v>
      </c>
      <c r="C3855" s="4" t="s">
        <v>1651</v>
      </c>
      <c r="D3855" s="4" t="s">
        <v>1652</v>
      </c>
      <c r="E3855" s="4" t="s">
        <v>87</v>
      </c>
      <c r="F3855" s="4">
        <v>1181</v>
      </c>
      <c r="G3855" s="4">
        <v>2242</v>
      </c>
      <c r="H3855" s="4">
        <v>0</v>
      </c>
      <c r="I3855">
        <f t="shared" si="600"/>
        <v>3423</v>
      </c>
      <c r="J3855">
        <f t="shared" si="601"/>
        <v>0.34501898919076834</v>
      </c>
      <c r="K3855">
        <f t="shared" si="602"/>
        <v>0.65498101080923166</v>
      </c>
      <c r="L3855">
        <f t="shared" si="603"/>
        <v>0</v>
      </c>
      <c r="M3855">
        <f>I3855*Diccionario!$B$36</f>
        <v>7.5991271176470585</v>
      </c>
      <c r="N3855">
        <f>M3855*Diccionario!$B$37</f>
        <v>0.76751183888235297</v>
      </c>
      <c r="O3855">
        <f>N3855*Diccionario!$B$38</f>
        <v>0.11512677583235294</v>
      </c>
      <c r="P3855">
        <f>O3855*Diccionario!$B$39</f>
        <v>0.10361409824911764</v>
      </c>
      <c r="Q3855">
        <f>P3855*Diccionario!$B$40</f>
        <v>4.1445639299647064E-2</v>
      </c>
      <c r="R3855">
        <f>Q3855*Diccionario!$B$41</f>
        <v>2.6939665544770591E-2</v>
      </c>
      <c r="S3855">
        <f t="shared" si="604"/>
        <v>2.6939665544770591E-2</v>
      </c>
      <c r="T3855">
        <f>I3855*Diccionario!$B$36</f>
        <v>7.5991271176470585</v>
      </c>
      <c r="U3855">
        <f>T3855*Diccionario!$B$42</f>
        <v>0.76751183888235297</v>
      </c>
      <c r="V3855">
        <f>U3855*Diccionario!$B$43</f>
        <v>0.65238506304999999</v>
      </c>
      <c r="W3855">
        <f>V3855*Diccionario!$B$44</f>
        <v>0.1239531619795</v>
      </c>
      <c r="X3855">
        <f>W3855*Diccionario!$B$45</f>
        <v>4.8341733172005005E-2</v>
      </c>
      <c r="Y3855">
        <f>X3855*Diccionario!$B$46</f>
        <v>4.3024142523084452E-2</v>
      </c>
      <c r="Z3855">
        <f>Y3855*Diccionario!$B$47</f>
        <v>1.5918932733541249E-2</v>
      </c>
      <c r="AA3855">
        <f>Z3855*Diccionario!$B$48</f>
        <v>1.5918932733541249E-2</v>
      </c>
      <c r="AB3855">
        <f>AA3855*Diccionario!$B$49</f>
        <v>1.1939199550155936E-2</v>
      </c>
      <c r="AC3855">
        <f t="shared" si="605"/>
        <v>1.1939199550155936E-2</v>
      </c>
      <c r="AD3855">
        <f t="shared" si="606"/>
        <v>3.8878865094926524E-2</v>
      </c>
      <c r="AE3855">
        <f t="shared" si="607"/>
        <v>6.5151916644527467E-5</v>
      </c>
      <c r="AF3855" t="e">
        <f ca="1">IF(AD3855="","",_xludf.RANK.EQ(AD3855,$AD$2:$AD$5513,0))</f>
        <v>#NAME?</v>
      </c>
      <c r="AH3855" t="str">
        <f t="shared" si="608"/>
        <v>Baja</v>
      </c>
      <c r="AI3855" t="s">
        <v>153</v>
      </c>
      <c r="AJ3855" t="str">
        <f>IFERROR(VLOOKUP(B3855,Maestro_Regionales!$A$2:$B$35,2,FALSE),"Otras zonas")</f>
        <v>Suroccidente</v>
      </c>
      <c r="AK3855" t="str">
        <f t="shared" si="609"/>
        <v>NUEVA EPS | Suroccidente</v>
      </c>
    </row>
    <row r="3856" spans="1:37">
      <c r="A3856" s="4" t="s">
        <v>1556</v>
      </c>
      <c r="B3856" s="4" t="s">
        <v>308</v>
      </c>
      <c r="C3856" s="4" t="s">
        <v>1651</v>
      </c>
      <c r="D3856" s="4" t="s">
        <v>1652</v>
      </c>
      <c r="E3856" s="4" t="s">
        <v>90</v>
      </c>
      <c r="F3856" s="4">
        <v>0</v>
      </c>
      <c r="G3856" s="4">
        <v>0</v>
      </c>
      <c r="H3856" s="4">
        <v>407</v>
      </c>
      <c r="I3856">
        <f t="shared" si="600"/>
        <v>407</v>
      </c>
      <c r="J3856">
        <f t="shared" si="601"/>
        <v>0</v>
      </c>
      <c r="K3856">
        <f t="shared" si="602"/>
        <v>0</v>
      </c>
      <c r="L3856">
        <f t="shared" si="603"/>
        <v>1</v>
      </c>
      <c r="M3856">
        <f>I3856*Diccionario!$B$36</f>
        <v>0.90354798039215678</v>
      </c>
      <c r="N3856">
        <f>M3856*Diccionario!$B$37</f>
        <v>9.1258346019607847E-2</v>
      </c>
      <c r="O3856">
        <f>N3856*Diccionario!$B$38</f>
        <v>1.3688751902941177E-2</v>
      </c>
      <c r="P3856">
        <f>O3856*Diccionario!$B$39</f>
        <v>1.231987671264706E-2</v>
      </c>
      <c r="Q3856">
        <f>P3856*Diccionario!$B$40</f>
        <v>4.9279506850588243E-3</v>
      </c>
      <c r="R3856">
        <f>Q3856*Diccionario!$B$41</f>
        <v>3.203167945288236E-3</v>
      </c>
      <c r="S3856">
        <f t="shared" si="604"/>
        <v>3.203167945288236E-3</v>
      </c>
      <c r="T3856">
        <f>I3856*Diccionario!$B$36</f>
        <v>0.90354798039215678</v>
      </c>
      <c r="U3856">
        <f>T3856*Diccionario!$B$42</f>
        <v>9.1258346019607847E-2</v>
      </c>
      <c r="V3856">
        <f>U3856*Diccionario!$B$43</f>
        <v>7.7569594116666668E-2</v>
      </c>
      <c r="W3856">
        <f>V3856*Diccionario!$B$44</f>
        <v>1.4738222882166667E-2</v>
      </c>
      <c r="X3856">
        <f>W3856*Diccionario!$B$45</f>
        <v>5.7479069240449999E-3</v>
      </c>
      <c r="Y3856">
        <f>X3856*Diccionario!$B$46</f>
        <v>5.1156371624000501E-3</v>
      </c>
      <c r="Z3856">
        <f>Y3856*Diccionario!$B$47</f>
        <v>1.8927857500880185E-3</v>
      </c>
      <c r="AA3856">
        <f>Z3856*Diccionario!$B$48</f>
        <v>1.8927857500880185E-3</v>
      </c>
      <c r="AB3856">
        <f>AA3856*Diccionario!$B$49</f>
        <v>1.4195893125660138E-3</v>
      </c>
      <c r="AC3856">
        <f t="shared" si="605"/>
        <v>1.4195893125660138E-3</v>
      </c>
      <c r="AD3856">
        <f t="shared" si="606"/>
        <v>4.62275725785425E-3</v>
      </c>
      <c r="AE3856">
        <f t="shared" si="607"/>
        <v>7.7466637669654354E-6</v>
      </c>
      <c r="AF3856" t="e">
        <f ca="1">IF(AD3856="","",_xludf.RANK.EQ(AD3856,$AD$2:$AD$5513,0))</f>
        <v>#NAME?</v>
      </c>
      <c r="AH3856" t="str">
        <f t="shared" si="608"/>
        <v>Baja</v>
      </c>
      <c r="AI3856" t="s">
        <v>153</v>
      </c>
      <c r="AJ3856" t="str">
        <f>IFERROR(VLOOKUP(B3856,Maestro_Regionales!$A$2:$B$35,2,FALSE),"Otras zonas")</f>
        <v>Suroccidente</v>
      </c>
      <c r="AK3856" t="str">
        <f t="shared" si="609"/>
        <v>REGIMEN DE EXCEPCION | Suroccidente</v>
      </c>
    </row>
    <row r="3857" spans="1:37">
      <c r="A3857" s="4" t="s">
        <v>1556</v>
      </c>
      <c r="B3857" s="4" t="s">
        <v>308</v>
      </c>
      <c r="C3857" s="4" t="s">
        <v>1651</v>
      </c>
      <c r="D3857" s="4" t="s">
        <v>1652</v>
      </c>
      <c r="E3857" s="4" t="s">
        <v>86</v>
      </c>
      <c r="F3857" s="4">
        <v>0</v>
      </c>
      <c r="G3857" s="4">
        <v>3</v>
      </c>
      <c r="H3857" s="4">
        <v>0</v>
      </c>
      <c r="I3857">
        <f t="shared" si="600"/>
        <v>3</v>
      </c>
      <c r="J3857">
        <f t="shared" si="601"/>
        <v>0</v>
      </c>
      <c r="K3857">
        <f t="shared" si="602"/>
        <v>1</v>
      </c>
      <c r="L3857">
        <f t="shared" si="603"/>
        <v>0</v>
      </c>
      <c r="M3857">
        <f>I3857*Diccionario!$B$36</f>
        <v>6.6600588235294113E-3</v>
      </c>
      <c r="N3857">
        <f>M3857*Diccionario!$B$37</f>
        <v>6.7266594117647055E-4</v>
      </c>
      <c r="O3857">
        <f>N3857*Diccionario!$B$38</f>
        <v>1.0089989117647057E-4</v>
      </c>
      <c r="P3857">
        <f>O3857*Diccionario!$B$39</f>
        <v>9.0809902058823516E-5</v>
      </c>
      <c r="Q3857">
        <f>P3857*Diccionario!$B$40</f>
        <v>3.6323960823529406E-5</v>
      </c>
      <c r="R3857">
        <f>Q3857*Diccionario!$B$41</f>
        <v>2.3610574535294115E-5</v>
      </c>
      <c r="S3857">
        <f t="shared" si="604"/>
        <v>2.3610574535294115E-5</v>
      </c>
      <c r="T3857">
        <f>I3857*Diccionario!$B$36</f>
        <v>6.6600588235294113E-3</v>
      </c>
      <c r="U3857">
        <f>T3857*Diccionario!$B$42</f>
        <v>6.7266594117647055E-4</v>
      </c>
      <c r="V3857">
        <f>U3857*Diccionario!$B$43</f>
        <v>5.7176604999999994E-4</v>
      </c>
      <c r="W3857">
        <f>V3857*Diccionario!$B$44</f>
        <v>1.0863554949999999E-4</v>
      </c>
      <c r="X3857">
        <f>W3857*Diccionario!$B$45</f>
        <v>4.2367864304999996E-5</v>
      </c>
      <c r="Y3857">
        <f>X3857*Diccionario!$B$46</f>
        <v>3.7707399231449999E-5</v>
      </c>
      <c r="Z3857">
        <f>Y3857*Diccionario!$B$47</f>
        <v>1.3951737715636499E-5</v>
      </c>
      <c r="AA3857">
        <f>Z3857*Diccionario!$B$48</f>
        <v>1.3951737715636499E-5</v>
      </c>
      <c r="AB3857">
        <f>AA3857*Diccionario!$B$49</f>
        <v>1.0463803286727374E-5</v>
      </c>
      <c r="AC3857">
        <f t="shared" si="605"/>
        <v>1.0463803286727374E-5</v>
      </c>
      <c r="AD3857">
        <f t="shared" si="606"/>
        <v>3.4074377822021491E-5</v>
      </c>
      <c r="AE3857">
        <f t="shared" si="607"/>
        <v>5.7100715727017936E-8</v>
      </c>
      <c r="AF3857" t="e">
        <f ca="1">IF(AD3857="","",_xludf.RANK.EQ(AD3857,$AD$2:$AD$5513,0))</f>
        <v>#NAME?</v>
      </c>
      <c r="AH3857" t="str">
        <f t="shared" si="608"/>
        <v>Baja</v>
      </c>
      <c r="AI3857" t="s">
        <v>153</v>
      </c>
      <c r="AJ3857" t="str">
        <f>IFERROR(VLOOKUP(B3857,Maestro_Regionales!$A$2:$B$35,2,FALSE),"Otras zonas")</f>
        <v>Suroccidente</v>
      </c>
      <c r="AK3857" t="str">
        <f t="shared" si="609"/>
        <v>EPS SANITAS | Suroccidente</v>
      </c>
    </row>
    <row r="3858" spans="1:37">
      <c r="A3858" s="4" t="s">
        <v>1556</v>
      </c>
      <c r="B3858" s="4" t="s">
        <v>308</v>
      </c>
      <c r="C3858" s="4" t="s">
        <v>1653</v>
      </c>
      <c r="D3858" s="4" t="s">
        <v>1195</v>
      </c>
      <c r="E3858" s="4" t="s">
        <v>852</v>
      </c>
      <c r="F3858" s="4">
        <v>225</v>
      </c>
      <c r="G3858" s="4">
        <v>4744</v>
      </c>
      <c r="H3858" s="4">
        <v>0</v>
      </c>
      <c r="I3858">
        <f t="shared" si="600"/>
        <v>4969</v>
      </c>
      <c r="J3858">
        <f t="shared" si="601"/>
        <v>4.5280740591668346E-2</v>
      </c>
      <c r="K3858">
        <f t="shared" si="602"/>
        <v>0.95471925940833169</v>
      </c>
      <c r="L3858">
        <f t="shared" si="603"/>
        <v>0</v>
      </c>
      <c r="M3858">
        <f>I3858*Diccionario!$B$36</f>
        <v>11.031277431372548</v>
      </c>
      <c r="N3858">
        <f>M3858*Diccionario!$B$37</f>
        <v>1.1141590205686274</v>
      </c>
      <c r="O3858">
        <f>N3858*Diccionario!$B$38</f>
        <v>0.16712385308529409</v>
      </c>
      <c r="P3858">
        <f>O3858*Diccionario!$B$39</f>
        <v>0.1504114677767647</v>
      </c>
      <c r="Q3858">
        <f>P3858*Diccionario!$B$40</f>
        <v>6.0164587110705881E-2</v>
      </c>
      <c r="R3858">
        <f>Q3858*Diccionario!$B$41</f>
        <v>3.9106981621958824E-2</v>
      </c>
      <c r="S3858">
        <f t="shared" si="604"/>
        <v>3.9106981621958824E-2</v>
      </c>
      <c r="T3858">
        <f>I3858*Diccionario!$B$36</f>
        <v>11.031277431372548</v>
      </c>
      <c r="U3858">
        <f>T3858*Diccionario!$B$42</f>
        <v>1.1141590205686274</v>
      </c>
      <c r="V3858">
        <f>U3858*Diccionario!$B$43</f>
        <v>0.94703516748333327</v>
      </c>
      <c r="W3858">
        <f>V3858*Diccionario!$B$44</f>
        <v>0.17993668182183331</v>
      </c>
      <c r="X3858">
        <f>W3858*Diccionario!$B$45</f>
        <v>7.017530591051499E-2</v>
      </c>
      <c r="Y3858">
        <f>X3858*Diccionario!$B$46</f>
        <v>6.2456022260358339E-2</v>
      </c>
      <c r="Z3858">
        <f>Y3858*Diccionario!$B$47</f>
        <v>2.3108728236332584E-2</v>
      </c>
      <c r="AA3858">
        <f>Z3858*Diccionario!$B$48</f>
        <v>2.3108728236332584E-2</v>
      </c>
      <c r="AB3858">
        <f>AA3858*Diccionario!$B$49</f>
        <v>1.7331546177249437E-2</v>
      </c>
      <c r="AC3858">
        <f t="shared" si="605"/>
        <v>1.7331546177249437E-2</v>
      </c>
      <c r="AD3858">
        <f t="shared" si="606"/>
        <v>5.6438527799208257E-2</v>
      </c>
      <c r="AE3858">
        <f t="shared" si="607"/>
        <v>9.4577818815850693E-5</v>
      </c>
      <c r="AF3858" t="e">
        <f ca="1">IF(AD3858="","",_xludf.RANK.EQ(AD3858,$AD$2:$AD$5513,0))</f>
        <v>#NAME?</v>
      </c>
      <c r="AH3858" t="str">
        <f t="shared" si="608"/>
        <v>Baja</v>
      </c>
      <c r="AI3858" t="s">
        <v>153</v>
      </c>
      <c r="AJ3858" t="str">
        <f>IFERROR(VLOOKUP(B3858,Maestro_Regionales!$A$2:$B$35,2,FALSE),"Otras zonas")</f>
        <v>Suroccidente</v>
      </c>
      <c r="AK3858" t="str">
        <f t="shared" si="609"/>
        <v>EMSSANAR EPS | Suroccidente</v>
      </c>
    </row>
    <row r="3859" spans="1:37">
      <c r="A3859" s="4" t="s">
        <v>1556</v>
      </c>
      <c r="B3859" s="4" t="s">
        <v>308</v>
      </c>
      <c r="C3859" s="4" t="s">
        <v>1653</v>
      </c>
      <c r="D3859" s="4" t="s">
        <v>1195</v>
      </c>
      <c r="E3859" s="4" t="s">
        <v>86</v>
      </c>
      <c r="F3859" s="4">
        <v>143</v>
      </c>
      <c r="G3859" s="4">
        <v>1469</v>
      </c>
      <c r="H3859" s="4">
        <v>0</v>
      </c>
      <c r="I3859">
        <f t="shared" si="600"/>
        <v>1612</v>
      </c>
      <c r="J3859">
        <f t="shared" si="601"/>
        <v>8.8709677419354843E-2</v>
      </c>
      <c r="K3859">
        <f t="shared" si="602"/>
        <v>0.91129032258064513</v>
      </c>
      <c r="L3859">
        <f t="shared" si="603"/>
        <v>0</v>
      </c>
      <c r="M3859">
        <f>I3859*Diccionario!$B$36</f>
        <v>3.5786716078431371</v>
      </c>
      <c r="N3859">
        <f>M3859*Diccionario!$B$37</f>
        <v>0.36144583239215688</v>
      </c>
      <c r="O3859">
        <f>N3859*Diccionario!$B$38</f>
        <v>5.4216874858823531E-2</v>
      </c>
      <c r="P3859">
        <f>O3859*Diccionario!$B$39</f>
        <v>4.8795187372941182E-2</v>
      </c>
      <c r="Q3859">
        <f>P3859*Diccionario!$B$40</f>
        <v>1.9518074949176473E-2</v>
      </c>
      <c r="R3859">
        <f>Q3859*Diccionario!$B$41</f>
        <v>1.2686748716964708E-2</v>
      </c>
      <c r="S3859">
        <f t="shared" si="604"/>
        <v>1.2686748716964708E-2</v>
      </c>
      <c r="T3859">
        <f>I3859*Diccionario!$B$36</f>
        <v>3.5786716078431371</v>
      </c>
      <c r="U3859">
        <f>T3859*Diccionario!$B$42</f>
        <v>0.36144583239215688</v>
      </c>
      <c r="V3859">
        <f>U3859*Diccionario!$B$43</f>
        <v>0.30722895753333335</v>
      </c>
      <c r="W3859">
        <f>V3859*Diccionario!$B$44</f>
        <v>5.8373501931333338E-2</v>
      </c>
      <c r="X3859">
        <f>W3859*Diccionario!$B$45</f>
        <v>2.2765665753220001E-2</v>
      </c>
      <c r="Y3859">
        <f>X3859*Diccionario!$B$46</f>
        <v>2.02614425203658E-2</v>
      </c>
      <c r="Z3859">
        <f>Y3859*Diccionario!$B$47</f>
        <v>7.496733732535346E-3</v>
      </c>
      <c r="AA3859">
        <f>Z3859*Diccionario!$B$48</f>
        <v>7.496733732535346E-3</v>
      </c>
      <c r="AB3859">
        <f>AA3859*Diccionario!$B$49</f>
        <v>5.6225502994015093E-3</v>
      </c>
      <c r="AC3859">
        <f t="shared" si="605"/>
        <v>5.6225502994015093E-3</v>
      </c>
      <c r="AD3859">
        <f t="shared" si="606"/>
        <v>1.8309299016366215E-2</v>
      </c>
      <c r="AE3859">
        <f t="shared" si="607"/>
        <v>3.0682117917317636E-5</v>
      </c>
      <c r="AF3859" t="e">
        <f ca="1">IF(AD3859="","",_xludf.RANK.EQ(AD3859,$AD$2:$AD$5513,0))</f>
        <v>#NAME?</v>
      </c>
      <c r="AH3859" t="str">
        <f t="shared" si="608"/>
        <v>Baja</v>
      </c>
      <c r="AI3859" t="s">
        <v>153</v>
      </c>
      <c r="AJ3859" t="str">
        <f>IFERROR(VLOOKUP(B3859,Maestro_Regionales!$A$2:$B$35,2,FALSE),"Otras zonas")</f>
        <v>Suroccidente</v>
      </c>
      <c r="AK3859" t="str">
        <f t="shared" si="609"/>
        <v>EPS SANITAS | Suroccidente</v>
      </c>
    </row>
    <row r="3860" spans="1:37">
      <c r="A3860" s="4" t="s">
        <v>1556</v>
      </c>
      <c r="B3860" s="4" t="s">
        <v>308</v>
      </c>
      <c r="C3860" s="4" t="s">
        <v>1653</v>
      </c>
      <c r="D3860" s="4" t="s">
        <v>1195</v>
      </c>
      <c r="E3860" s="4" t="s">
        <v>87</v>
      </c>
      <c r="F3860" s="4">
        <v>153</v>
      </c>
      <c r="G3860" s="4">
        <v>178</v>
      </c>
      <c r="H3860" s="4">
        <v>0</v>
      </c>
      <c r="I3860">
        <f t="shared" si="600"/>
        <v>331</v>
      </c>
      <c r="J3860">
        <f t="shared" si="601"/>
        <v>0.46223564954682778</v>
      </c>
      <c r="K3860">
        <f t="shared" si="602"/>
        <v>0.53776435045317217</v>
      </c>
      <c r="L3860">
        <f t="shared" si="603"/>
        <v>0</v>
      </c>
      <c r="M3860">
        <f>I3860*Diccionario!$B$36</f>
        <v>0.73482649019607837</v>
      </c>
      <c r="N3860">
        <f>M3860*Diccionario!$B$37</f>
        <v>7.4217475509803926E-2</v>
      </c>
      <c r="O3860">
        <f>N3860*Diccionario!$B$38</f>
        <v>1.1132621326470589E-2</v>
      </c>
      <c r="P3860">
        <f>O3860*Diccionario!$B$39</f>
        <v>1.001935919382353E-2</v>
      </c>
      <c r="Q3860">
        <f>P3860*Diccionario!$B$40</f>
        <v>4.0077436775294122E-3</v>
      </c>
      <c r="R3860">
        <f>Q3860*Diccionario!$B$41</f>
        <v>2.6050333903941182E-3</v>
      </c>
      <c r="S3860">
        <f t="shared" si="604"/>
        <v>2.6050333903941182E-3</v>
      </c>
      <c r="T3860">
        <f>I3860*Diccionario!$B$36</f>
        <v>0.73482649019607837</v>
      </c>
      <c r="U3860">
        <f>T3860*Diccionario!$B$42</f>
        <v>7.4217475509803926E-2</v>
      </c>
      <c r="V3860">
        <f>U3860*Diccionario!$B$43</f>
        <v>6.308485418333333E-2</v>
      </c>
      <c r="W3860">
        <f>V3860*Diccionario!$B$44</f>
        <v>1.1986122294833333E-2</v>
      </c>
      <c r="X3860">
        <f>W3860*Diccionario!$B$45</f>
        <v>4.6745876949850001E-3</v>
      </c>
      <c r="Y3860">
        <f>X3860*Diccionario!$B$46</f>
        <v>4.1603830485366505E-3</v>
      </c>
      <c r="Z3860">
        <f>Y3860*Diccionario!$B$47</f>
        <v>1.5393417279585607E-3</v>
      </c>
      <c r="AA3860">
        <f>Z3860*Diccionario!$B$48</f>
        <v>1.5393417279585607E-3</v>
      </c>
      <c r="AB3860">
        <f>AA3860*Diccionario!$B$49</f>
        <v>1.1545062959689204E-3</v>
      </c>
      <c r="AC3860">
        <f t="shared" si="605"/>
        <v>1.1545062959689204E-3</v>
      </c>
      <c r="AD3860">
        <f t="shared" si="606"/>
        <v>3.7595396863630386E-3</v>
      </c>
      <c r="AE3860">
        <f t="shared" si="607"/>
        <v>6.30011230188098E-6</v>
      </c>
      <c r="AF3860" t="e">
        <f ca="1">IF(AD3860="","",_xludf.RANK.EQ(AD3860,$AD$2:$AD$5513,0))</f>
        <v>#NAME?</v>
      </c>
      <c r="AH3860" t="str">
        <f t="shared" si="608"/>
        <v>Baja</v>
      </c>
      <c r="AI3860" t="s">
        <v>153</v>
      </c>
      <c r="AJ3860" t="str">
        <f>IFERROR(VLOOKUP(B3860,Maestro_Regionales!$A$2:$B$35,2,FALSE),"Otras zonas")</f>
        <v>Suroccidente</v>
      </c>
      <c r="AK3860" t="str">
        <f t="shared" si="609"/>
        <v>NUEVA EPS | Suroccidente</v>
      </c>
    </row>
    <row r="3861" spans="1:37">
      <c r="A3861" s="4" t="s">
        <v>1556</v>
      </c>
      <c r="B3861" s="4" t="s">
        <v>308</v>
      </c>
      <c r="C3861" s="4" t="s">
        <v>1653</v>
      </c>
      <c r="D3861" s="4" t="s">
        <v>1195</v>
      </c>
      <c r="E3861" s="4" t="s">
        <v>90</v>
      </c>
      <c r="F3861" s="4">
        <v>0</v>
      </c>
      <c r="G3861" s="4">
        <v>0</v>
      </c>
      <c r="H3861" s="4">
        <v>91</v>
      </c>
      <c r="I3861">
        <f t="shared" si="600"/>
        <v>91</v>
      </c>
      <c r="J3861">
        <f t="shared" si="601"/>
        <v>0</v>
      </c>
      <c r="K3861">
        <f t="shared" si="602"/>
        <v>0</v>
      </c>
      <c r="L3861">
        <f t="shared" si="603"/>
        <v>1</v>
      </c>
      <c r="M3861">
        <f>I3861*Diccionario!$B$36</f>
        <v>0.20202178431372547</v>
      </c>
      <c r="N3861">
        <f>M3861*Diccionario!$B$37</f>
        <v>2.0404200215686275E-2</v>
      </c>
      <c r="O3861">
        <f>N3861*Diccionario!$B$38</f>
        <v>3.060630032352941E-3</v>
      </c>
      <c r="P3861">
        <f>O3861*Diccionario!$B$39</f>
        <v>2.754567029117647E-3</v>
      </c>
      <c r="Q3861">
        <f>P3861*Diccionario!$B$40</f>
        <v>1.1018268116470588E-3</v>
      </c>
      <c r="R3861">
        <f>Q3861*Diccionario!$B$41</f>
        <v>7.1618742757058828E-4</v>
      </c>
      <c r="S3861">
        <f t="shared" si="604"/>
        <v>7.1618742757058828E-4</v>
      </c>
      <c r="T3861">
        <f>I3861*Diccionario!$B$36</f>
        <v>0.20202178431372547</v>
      </c>
      <c r="U3861">
        <f>T3861*Diccionario!$B$42</f>
        <v>2.0404200215686275E-2</v>
      </c>
      <c r="V3861">
        <f>U3861*Diccionario!$B$43</f>
        <v>1.7343570183333334E-2</v>
      </c>
      <c r="W3861">
        <f>V3861*Diccionario!$B$44</f>
        <v>3.2952783348333334E-3</v>
      </c>
      <c r="X3861">
        <f>W3861*Diccionario!$B$45</f>
        <v>1.2851585505850001E-3</v>
      </c>
      <c r="Y3861">
        <f>X3861*Diccionario!$B$46</f>
        <v>1.14379111002065E-3</v>
      </c>
      <c r="Z3861">
        <f>Y3861*Diccionario!$B$47</f>
        <v>4.2320271070764049E-4</v>
      </c>
      <c r="AA3861">
        <f>Z3861*Diccionario!$B$48</f>
        <v>4.2320271070764049E-4</v>
      </c>
      <c r="AB3861">
        <f>AA3861*Diccionario!$B$49</f>
        <v>3.1740203303073038E-4</v>
      </c>
      <c r="AC3861">
        <f t="shared" si="605"/>
        <v>3.1740203303073038E-4</v>
      </c>
      <c r="AD3861">
        <f t="shared" si="606"/>
        <v>1.0335894606013187E-3</v>
      </c>
      <c r="AE3861">
        <f t="shared" si="607"/>
        <v>1.7320550437195443E-6</v>
      </c>
      <c r="AF3861" t="e">
        <f ca="1">IF(AD3861="","",_xludf.RANK.EQ(AD3861,$AD$2:$AD$5513,0))</f>
        <v>#NAME?</v>
      </c>
      <c r="AH3861" t="str">
        <f t="shared" si="608"/>
        <v>Baja</v>
      </c>
      <c r="AI3861" t="s">
        <v>153</v>
      </c>
      <c r="AJ3861" t="str">
        <f>IFERROR(VLOOKUP(B3861,Maestro_Regionales!$A$2:$B$35,2,FALSE),"Otras zonas")</f>
        <v>Suroccidente</v>
      </c>
      <c r="AK3861" t="str">
        <f t="shared" si="609"/>
        <v>REGIMEN DE EXCEPCION | Suroccidente</v>
      </c>
    </row>
    <row r="3862" spans="1:37">
      <c r="A3862" s="4" t="s">
        <v>1556</v>
      </c>
      <c r="B3862" s="4" t="s">
        <v>308</v>
      </c>
      <c r="C3862" s="4" t="s">
        <v>1654</v>
      </c>
      <c r="D3862" s="4" t="s">
        <v>1655</v>
      </c>
      <c r="E3862" s="4" t="s">
        <v>852</v>
      </c>
      <c r="F3862" s="4">
        <v>223</v>
      </c>
      <c r="G3862" s="4">
        <v>8116</v>
      </c>
      <c r="H3862" s="4">
        <v>0</v>
      </c>
      <c r="I3862">
        <f t="shared" si="600"/>
        <v>8339</v>
      </c>
      <c r="J3862">
        <f t="shared" si="601"/>
        <v>2.6741815565415519E-2</v>
      </c>
      <c r="K3862">
        <f t="shared" si="602"/>
        <v>0.97325818443458445</v>
      </c>
      <c r="L3862">
        <f t="shared" si="603"/>
        <v>0</v>
      </c>
      <c r="M3862">
        <f>I3862*Diccionario!$B$36</f>
        <v>18.512743509803919</v>
      </c>
      <c r="N3862">
        <f>M3862*Diccionario!$B$37</f>
        <v>1.869787094490196</v>
      </c>
      <c r="O3862">
        <f>N3862*Diccionario!$B$38</f>
        <v>0.28046806417352937</v>
      </c>
      <c r="P3862">
        <f>O3862*Diccionario!$B$39</f>
        <v>0.25242125775617646</v>
      </c>
      <c r="Q3862">
        <f>P3862*Diccionario!$B$40</f>
        <v>0.10096850310247059</v>
      </c>
      <c r="R3862">
        <f>Q3862*Diccionario!$B$41</f>
        <v>6.562952701660589E-2</v>
      </c>
      <c r="S3862">
        <f t="shared" si="604"/>
        <v>6.562952701660589E-2</v>
      </c>
      <c r="T3862">
        <f>I3862*Diccionario!$B$36</f>
        <v>18.512743509803919</v>
      </c>
      <c r="U3862">
        <f>T3862*Diccionario!$B$42</f>
        <v>1.869787094490196</v>
      </c>
      <c r="V3862">
        <f>U3862*Diccionario!$B$43</f>
        <v>1.5893190303166664</v>
      </c>
      <c r="W3862">
        <f>V3862*Diccionario!$B$44</f>
        <v>0.30197061576016665</v>
      </c>
      <c r="X3862">
        <f>W3862*Diccionario!$B$45</f>
        <v>0.117768540146465</v>
      </c>
      <c r="Y3862">
        <f>X3862*Diccionario!$B$46</f>
        <v>0.10481400073035385</v>
      </c>
      <c r="Z3862">
        <f>Y3862*Diccionario!$B$47</f>
        <v>3.8781180270230926E-2</v>
      </c>
      <c r="AA3862">
        <f>Z3862*Diccionario!$B$48</f>
        <v>3.8781180270230926E-2</v>
      </c>
      <c r="AB3862">
        <f>AA3862*Diccionario!$B$49</f>
        <v>2.9085885202673196E-2</v>
      </c>
      <c r="AC3862">
        <f t="shared" si="605"/>
        <v>2.9085885202673196E-2</v>
      </c>
      <c r="AD3862">
        <f t="shared" si="606"/>
        <v>9.4715412219279094E-2</v>
      </c>
      <c r="AE3862">
        <f t="shared" si="607"/>
        <v>1.5872095614920088E-4</v>
      </c>
      <c r="AF3862" t="e">
        <f ca="1">IF(AD3862="","",_xludf.RANK.EQ(AD3862,$AD$2:$AD$5513,0))</f>
        <v>#NAME?</v>
      </c>
      <c r="AH3862" t="str">
        <f t="shared" si="608"/>
        <v>Baja</v>
      </c>
      <c r="AI3862" t="s">
        <v>153</v>
      </c>
      <c r="AJ3862" t="str">
        <f>IFERROR(VLOOKUP(B3862,Maestro_Regionales!$A$2:$B$35,2,FALSE),"Otras zonas")</f>
        <v>Suroccidente</v>
      </c>
      <c r="AK3862" t="str">
        <f t="shared" si="609"/>
        <v>EMSSANAR EPS | Suroccidente</v>
      </c>
    </row>
    <row r="3863" spans="1:37">
      <c r="A3863" s="4" t="s">
        <v>1556</v>
      </c>
      <c r="B3863" s="4" t="s">
        <v>308</v>
      </c>
      <c r="C3863" s="4" t="s">
        <v>1654</v>
      </c>
      <c r="D3863" s="4" t="s">
        <v>1655</v>
      </c>
      <c r="E3863" s="4" t="s">
        <v>86</v>
      </c>
      <c r="F3863" s="4">
        <v>192</v>
      </c>
      <c r="G3863" s="4">
        <v>2820</v>
      </c>
      <c r="H3863" s="4">
        <v>0</v>
      </c>
      <c r="I3863">
        <f t="shared" si="600"/>
        <v>3012</v>
      </c>
      <c r="J3863">
        <f t="shared" si="601"/>
        <v>6.3745019920318724E-2</v>
      </c>
      <c r="K3863">
        <f t="shared" si="602"/>
        <v>0.93625498007968122</v>
      </c>
      <c r="L3863">
        <f t="shared" si="603"/>
        <v>0</v>
      </c>
      <c r="M3863">
        <f>I3863*Diccionario!$B$36</f>
        <v>6.6866990588235291</v>
      </c>
      <c r="N3863">
        <f>M3863*Diccionario!$B$37</f>
        <v>0.67535660494117644</v>
      </c>
      <c r="O3863">
        <f>N3863*Diccionario!$B$38</f>
        <v>0.10130349074117646</v>
      </c>
      <c r="P3863">
        <f>O3863*Diccionario!$B$39</f>
        <v>9.1173141667058824E-2</v>
      </c>
      <c r="Q3863">
        <f>P3863*Diccionario!$B$40</f>
        <v>3.6469256666823532E-2</v>
      </c>
      <c r="R3863">
        <f>Q3863*Diccionario!$B$41</f>
        <v>2.3705016833435295E-2</v>
      </c>
      <c r="S3863">
        <f t="shared" si="604"/>
        <v>2.3705016833435295E-2</v>
      </c>
      <c r="T3863">
        <f>I3863*Diccionario!$B$36</f>
        <v>6.6866990588235291</v>
      </c>
      <c r="U3863">
        <f>T3863*Diccionario!$B$42</f>
        <v>0.67535660494117644</v>
      </c>
      <c r="V3863">
        <f>U3863*Diccionario!$B$43</f>
        <v>0.57405311419999994</v>
      </c>
      <c r="W3863">
        <f>V3863*Diccionario!$B$44</f>
        <v>0.10907009169799999</v>
      </c>
      <c r="X3863">
        <f>W3863*Diccionario!$B$45</f>
        <v>4.2537335762219998E-2</v>
      </c>
      <c r="Y3863">
        <f>X3863*Diccionario!$B$46</f>
        <v>3.7858228828375799E-2</v>
      </c>
      <c r="Z3863">
        <f>Y3863*Diccionario!$B$47</f>
        <v>1.4007544666499045E-2</v>
      </c>
      <c r="AA3863">
        <f>Z3863*Diccionario!$B$48</f>
        <v>1.4007544666499045E-2</v>
      </c>
      <c r="AB3863">
        <f>AA3863*Diccionario!$B$49</f>
        <v>1.0505658499874284E-2</v>
      </c>
      <c r="AC3863">
        <f t="shared" si="605"/>
        <v>1.0505658499874284E-2</v>
      </c>
      <c r="AD3863">
        <f t="shared" si="606"/>
        <v>3.4210675333309577E-2</v>
      </c>
      <c r="AE3863">
        <f t="shared" si="607"/>
        <v>5.7329118589926005E-5</v>
      </c>
      <c r="AF3863" t="e">
        <f ca="1">IF(AD3863="","",_xludf.RANK.EQ(AD3863,$AD$2:$AD$5513,0))</f>
        <v>#NAME?</v>
      </c>
      <c r="AH3863" t="str">
        <f t="shared" si="608"/>
        <v>Baja</v>
      </c>
      <c r="AI3863" t="s">
        <v>153</v>
      </c>
      <c r="AJ3863" t="str">
        <f>IFERROR(VLOOKUP(B3863,Maestro_Regionales!$A$2:$B$35,2,FALSE),"Otras zonas")</f>
        <v>Suroccidente</v>
      </c>
      <c r="AK3863" t="str">
        <f t="shared" si="609"/>
        <v>EPS SANITAS | Suroccidente</v>
      </c>
    </row>
    <row r="3864" spans="1:37">
      <c r="A3864" s="4" t="s">
        <v>1556</v>
      </c>
      <c r="B3864" s="4" t="s">
        <v>308</v>
      </c>
      <c r="C3864" s="4" t="s">
        <v>1654</v>
      </c>
      <c r="D3864" s="4" t="s">
        <v>1655</v>
      </c>
      <c r="E3864" s="4" t="s">
        <v>417</v>
      </c>
      <c r="F3864" s="4">
        <v>130</v>
      </c>
      <c r="G3864" s="4">
        <v>2868</v>
      </c>
      <c r="H3864" s="4">
        <v>0</v>
      </c>
      <c r="I3864">
        <f t="shared" si="600"/>
        <v>2998</v>
      </c>
      <c r="J3864">
        <f t="shared" si="601"/>
        <v>4.3362241494329552E-2</v>
      </c>
      <c r="K3864">
        <f t="shared" si="602"/>
        <v>0.95663775850567045</v>
      </c>
      <c r="L3864">
        <f t="shared" si="603"/>
        <v>0</v>
      </c>
      <c r="M3864">
        <f>I3864*Diccionario!$B$36</f>
        <v>6.6556187843137247</v>
      </c>
      <c r="N3864">
        <f>M3864*Diccionario!$B$37</f>
        <v>0.67221749721568624</v>
      </c>
      <c r="O3864">
        <f>N3864*Diccionario!$B$38</f>
        <v>0.10083262458235294</v>
      </c>
      <c r="P3864">
        <f>O3864*Diccionario!$B$39</f>
        <v>9.0749362124117647E-2</v>
      </c>
      <c r="Q3864">
        <f>P3864*Diccionario!$B$40</f>
        <v>3.6299744849647063E-2</v>
      </c>
      <c r="R3864">
        <f>Q3864*Diccionario!$B$41</f>
        <v>2.3594834152270591E-2</v>
      </c>
      <c r="S3864">
        <f t="shared" si="604"/>
        <v>2.3594834152270591E-2</v>
      </c>
      <c r="T3864">
        <f>I3864*Diccionario!$B$36</f>
        <v>6.6556187843137247</v>
      </c>
      <c r="U3864">
        <f>T3864*Diccionario!$B$42</f>
        <v>0.67221749721568624</v>
      </c>
      <c r="V3864">
        <f>U3864*Diccionario!$B$43</f>
        <v>0.57138487263333326</v>
      </c>
      <c r="W3864">
        <f>V3864*Diccionario!$B$44</f>
        <v>0.10856312580033332</v>
      </c>
      <c r="X3864">
        <f>W3864*Diccionario!$B$45</f>
        <v>4.2339619062129998E-2</v>
      </c>
      <c r="Y3864">
        <f>X3864*Diccionario!$B$46</f>
        <v>3.76822609652957E-2</v>
      </c>
      <c r="Z3864">
        <f>Y3864*Diccionario!$B$47</f>
        <v>1.3942436557159408E-2</v>
      </c>
      <c r="AA3864">
        <f>Z3864*Diccionario!$B$48</f>
        <v>1.3942436557159408E-2</v>
      </c>
      <c r="AB3864">
        <f>AA3864*Diccionario!$B$49</f>
        <v>1.0456827417869557E-2</v>
      </c>
      <c r="AC3864">
        <f t="shared" si="605"/>
        <v>1.0456827417869557E-2</v>
      </c>
      <c r="AD3864">
        <f t="shared" si="606"/>
        <v>3.4051661570140147E-2</v>
      </c>
      <c r="AE3864">
        <f t="shared" si="607"/>
        <v>5.7062648583199927E-5</v>
      </c>
      <c r="AF3864" t="e">
        <f ca="1">IF(AD3864="","",_xludf.RANK.EQ(AD3864,$AD$2:$AD$5513,0))</f>
        <v>#NAME?</v>
      </c>
      <c r="AH3864" t="str">
        <f t="shared" si="608"/>
        <v>Baja</v>
      </c>
      <c r="AI3864" t="s">
        <v>153</v>
      </c>
      <c r="AJ3864" t="str">
        <f>IFERROR(VLOOKUP(B3864,Maestro_Regionales!$A$2:$B$35,2,FALSE),"Otras zonas")</f>
        <v>Suroccidente</v>
      </c>
      <c r="AK3864" t="str">
        <f t="shared" si="609"/>
        <v>MALLAMAS EPSI | Suroccidente</v>
      </c>
    </row>
    <row r="3865" spans="1:37">
      <c r="A3865" s="4" t="s">
        <v>1556</v>
      </c>
      <c r="B3865" s="4" t="s">
        <v>308</v>
      </c>
      <c r="C3865" s="4" t="s">
        <v>1654</v>
      </c>
      <c r="D3865" s="4" t="s">
        <v>1655</v>
      </c>
      <c r="E3865" s="4" t="s">
        <v>87</v>
      </c>
      <c r="F3865" s="4">
        <v>201</v>
      </c>
      <c r="G3865" s="4">
        <v>235</v>
      </c>
      <c r="H3865" s="4">
        <v>0</v>
      </c>
      <c r="I3865">
        <f t="shared" si="600"/>
        <v>436</v>
      </c>
      <c r="J3865">
        <f t="shared" si="601"/>
        <v>0.46100917431192662</v>
      </c>
      <c r="K3865">
        <f t="shared" si="602"/>
        <v>0.53899082568807344</v>
      </c>
      <c r="L3865">
        <f t="shared" si="603"/>
        <v>0</v>
      </c>
      <c r="M3865">
        <f>I3865*Diccionario!$B$36</f>
        <v>0.96792854901960779</v>
      </c>
      <c r="N3865">
        <f>M3865*Diccionario!$B$37</f>
        <v>9.7760783450980396E-2</v>
      </c>
      <c r="O3865">
        <f>N3865*Diccionario!$B$38</f>
        <v>1.4664117517647058E-2</v>
      </c>
      <c r="P3865">
        <f>O3865*Diccionario!$B$39</f>
        <v>1.3197705765882353E-2</v>
      </c>
      <c r="Q3865">
        <f>P3865*Diccionario!$B$40</f>
        <v>5.2790823063529413E-3</v>
      </c>
      <c r="R3865">
        <f>Q3865*Diccionario!$B$41</f>
        <v>3.4314034991294118E-3</v>
      </c>
      <c r="S3865">
        <f t="shared" si="604"/>
        <v>3.4314034991294118E-3</v>
      </c>
      <c r="T3865">
        <f>I3865*Diccionario!$B$36</f>
        <v>0.96792854901960779</v>
      </c>
      <c r="U3865">
        <f>T3865*Diccionario!$B$42</f>
        <v>9.7760783450980396E-2</v>
      </c>
      <c r="V3865">
        <f>U3865*Diccionario!$B$43</f>
        <v>8.3096665933333327E-2</v>
      </c>
      <c r="W3865">
        <f>V3865*Diccionario!$B$44</f>
        <v>1.5788366527333331E-2</v>
      </c>
      <c r="X3865">
        <f>W3865*Diccionario!$B$45</f>
        <v>6.1574629456599998E-3</v>
      </c>
      <c r="Y3865">
        <f>X3865*Diccionario!$B$46</f>
        <v>5.4801420216373997E-3</v>
      </c>
      <c r="Z3865">
        <f>Y3865*Diccionario!$B$47</f>
        <v>2.0276525480058378E-3</v>
      </c>
      <c r="AA3865">
        <f>Z3865*Diccionario!$B$48</f>
        <v>2.0276525480058378E-3</v>
      </c>
      <c r="AB3865">
        <f>AA3865*Diccionario!$B$49</f>
        <v>1.5207394110043782E-3</v>
      </c>
      <c r="AC3865">
        <f t="shared" si="605"/>
        <v>1.5207394110043782E-3</v>
      </c>
      <c r="AD3865">
        <f t="shared" si="606"/>
        <v>4.95214291013379E-3</v>
      </c>
      <c r="AE3865">
        <f t="shared" si="607"/>
        <v>8.298637352326607E-6</v>
      </c>
      <c r="AF3865" t="e">
        <f ca="1">IF(AD3865="","",_xludf.RANK.EQ(AD3865,$AD$2:$AD$5513,0))</f>
        <v>#NAME?</v>
      </c>
      <c r="AH3865" t="str">
        <f t="shared" si="608"/>
        <v>Baja</v>
      </c>
      <c r="AI3865" t="s">
        <v>153</v>
      </c>
      <c r="AJ3865" t="str">
        <f>IFERROR(VLOOKUP(B3865,Maestro_Regionales!$A$2:$B$35,2,FALSE),"Otras zonas")</f>
        <v>Suroccidente</v>
      </c>
      <c r="AK3865" t="str">
        <f t="shared" si="609"/>
        <v>NUEVA EPS | Suroccidente</v>
      </c>
    </row>
    <row r="3866" spans="1:37">
      <c r="A3866" s="4" t="s">
        <v>1556</v>
      </c>
      <c r="B3866" s="4" t="s">
        <v>308</v>
      </c>
      <c r="C3866" s="4" t="s">
        <v>1654</v>
      </c>
      <c r="D3866" s="4" t="s">
        <v>1655</v>
      </c>
      <c r="E3866" s="4" t="s">
        <v>90</v>
      </c>
      <c r="F3866" s="4">
        <v>0</v>
      </c>
      <c r="G3866" s="4">
        <v>0</v>
      </c>
      <c r="H3866" s="4">
        <v>198</v>
      </c>
      <c r="I3866">
        <f t="shared" si="600"/>
        <v>198</v>
      </c>
      <c r="J3866">
        <f t="shared" si="601"/>
        <v>0</v>
      </c>
      <c r="K3866">
        <f t="shared" si="602"/>
        <v>0</v>
      </c>
      <c r="L3866">
        <f t="shared" si="603"/>
        <v>1</v>
      </c>
      <c r="M3866">
        <f>I3866*Diccionario!$B$36</f>
        <v>0.43956388235294114</v>
      </c>
      <c r="N3866">
        <f>M3866*Diccionario!$B$37</f>
        <v>4.4395952117647061E-2</v>
      </c>
      <c r="O3866">
        <f>N3866*Diccionario!$B$38</f>
        <v>6.6593928176470587E-3</v>
      </c>
      <c r="P3866">
        <f>O3866*Diccionario!$B$39</f>
        <v>5.9934535358823525E-3</v>
      </c>
      <c r="Q3866">
        <f>P3866*Diccionario!$B$40</f>
        <v>2.3973814143529414E-3</v>
      </c>
      <c r="R3866">
        <f>Q3866*Diccionario!$B$41</f>
        <v>1.558297919329412E-3</v>
      </c>
      <c r="S3866">
        <f t="shared" si="604"/>
        <v>1.558297919329412E-3</v>
      </c>
      <c r="T3866">
        <f>I3866*Diccionario!$B$36</f>
        <v>0.43956388235294114</v>
      </c>
      <c r="U3866">
        <f>T3866*Diccionario!$B$42</f>
        <v>4.4395952117647061E-2</v>
      </c>
      <c r="V3866">
        <f>U3866*Diccionario!$B$43</f>
        <v>3.77365593E-2</v>
      </c>
      <c r="W3866">
        <f>V3866*Diccionario!$B$44</f>
        <v>7.1699462670000002E-3</v>
      </c>
      <c r="X3866">
        <f>W3866*Diccionario!$B$45</f>
        <v>2.79627904413E-3</v>
      </c>
      <c r="Y3866">
        <f>X3866*Diccionario!$B$46</f>
        <v>2.4886883492757001E-3</v>
      </c>
      <c r="Z3866">
        <f>Y3866*Diccionario!$B$47</f>
        <v>9.2081468923200908E-4</v>
      </c>
      <c r="AA3866">
        <f>Z3866*Diccionario!$B$48</f>
        <v>9.2081468923200908E-4</v>
      </c>
      <c r="AB3866">
        <f>AA3866*Diccionario!$B$49</f>
        <v>6.9061101692400684E-4</v>
      </c>
      <c r="AC3866">
        <f t="shared" si="605"/>
        <v>6.9061101692400684E-4</v>
      </c>
      <c r="AD3866">
        <f t="shared" si="606"/>
        <v>2.248908936253419E-3</v>
      </c>
      <c r="AE3866">
        <f t="shared" si="607"/>
        <v>3.7686472379831845E-6</v>
      </c>
      <c r="AF3866" t="e">
        <f ca="1">IF(AD3866="","",_xludf.RANK.EQ(AD3866,$AD$2:$AD$5513,0))</f>
        <v>#NAME?</v>
      </c>
      <c r="AH3866" t="str">
        <f t="shared" si="608"/>
        <v>Baja</v>
      </c>
      <c r="AI3866" t="s">
        <v>153</v>
      </c>
      <c r="AJ3866" t="str">
        <f>IFERROR(VLOOKUP(B3866,Maestro_Regionales!$A$2:$B$35,2,FALSE),"Otras zonas")</f>
        <v>Suroccidente</v>
      </c>
      <c r="AK3866" t="str">
        <f t="shared" si="609"/>
        <v>REGIMEN DE EXCEPCION | Suroccidente</v>
      </c>
    </row>
    <row r="3867" spans="1:37">
      <c r="A3867" s="4" t="s">
        <v>1556</v>
      </c>
      <c r="B3867" s="4" t="s">
        <v>308</v>
      </c>
      <c r="C3867" s="4" t="s">
        <v>1656</v>
      </c>
      <c r="D3867" s="4" t="s">
        <v>490</v>
      </c>
      <c r="E3867" s="4" t="s">
        <v>852</v>
      </c>
      <c r="F3867" s="4">
        <v>163</v>
      </c>
      <c r="G3867" s="4">
        <v>5004</v>
      </c>
      <c r="H3867" s="4">
        <v>0</v>
      </c>
      <c r="I3867">
        <f t="shared" si="600"/>
        <v>5167</v>
      </c>
      <c r="J3867">
        <f t="shared" si="601"/>
        <v>3.1546351848267852E-2</v>
      </c>
      <c r="K3867">
        <f t="shared" si="602"/>
        <v>0.96845364815173218</v>
      </c>
      <c r="L3867">
        <f t="shared" si="603"/>
        <v>0</v>
      </c>
      <c r="M3867">
        <f>I3867*Diccionario!$B$36</f>
        <v>11.47084131372549</v>
      </c>
      <c r="N3867">
        <f>M3867*Diccionario!$B$37</f>
        <v>1.1585549726862745</v>
      </c>
      <c r="O3867">
        <f>N3867*Diccionario!$B$38</f>
        <v>0.17378324590294117</v>
      </c>
      <c r="P3867">
        <f>O3867*Diccionario!$B$39</f>
        <v>0.15640492131264705</v>
      </c>
      <c r="Q3867">
        <f>P3867*Diccionario!$B$40</f>
        <v>6.2561968525058825E-2</v>
      </c>
      <c r="R3867">
        <f>Q3867*Diccionario!$B$41</f>
        <v>4.0665279541288235E-2</v>
      </c>
      <c r="S3867">
        <f t="shared" si="604"/>
        <v>4.0665279541288235E-2</v>
      </c>
      <c r="T3867">
        <f>I3867*Diccionario!$B$36</f>
        <v>11.47084131372549</v>
      </c>
      <c r="U3867">
        <f>T3867*Diccionario!$B$42</f>
        <v>1.1585549726862745</v>
      </c>
      <c r="V3867">
        <f>U3867*Diccionario!$B$43</f>
        <v>0.98477172678333325</v>
      </c>
      <c r="W3867">
        <f>V3867*Diccionario!$B$44</f>
        <v>0.18710662808883333</v>
      </c>
      <c r="X3867">
        <f>W3867*Diccionario!$B$45</f>
        <v>7.2971584954644994E-2</v>
      </c>
      <c r="Y3867">
        <f>X3867*Diccionario!$B$46</f>
        <v>6.494471060963404E-2</v>
      </c>
      <c r="Z3867">
        <f>Y3867*Diccionario!$B$47</f>
        <v>2.4029542925564595E-2</v>
      </c>
      <c r="AA3867">
        <f>Z3867*Diccionario!$B$48</f>
        <v>2.4029542925564595E-2</v>
      </c>
      <c r="AB3867">
        <f>AA3867*Diccionario!$B$49</f>
        <v>1.8022157194173445E-2</v>
      </c>
      <c r="AC3867">
        <f t="shared" si="605"/>
        <v>1.8022157194173445E-2</v>
      </c>
      <c r="AD3867">
        <f t="shared" si="606"/>
        <v>5.868743673546168E-2</v>
      </c>
      <c r="AE3867">
        <f t="shared" si="607"/>
        <v>9.8346466053833882E-5</v>
      </c>
      <c r="AF3867" t="e">
        <f ca="1">IF(AD3867="","",_xludf.RANK.EQ(AD3867,$AD$2:$AD$5513,0))</f>
        <v>#NAME?</v>
      </c>
      <c r="AH3867" t="str">
        <f t="shared" si="608"/>
        <v>Baja</v>
      </c>
      <c r="AI3867" t="s">
        <v>153</v>
      </c>
      <c r="AJ3867" t="str">
        <f>IFERROR(VLOOKUP(B3867,Maestro_Regionales!$A$2:$B$35,2,FALSE),"Otras zonas")</f>
        <v>Suroccidente</v>
      </c>
      <c r="AK3867" t="str">
        <f t="shared" si="609"/>
        <v>EMSSANAR EPS | Suroccidente</v>
      </c>
    </row>
    <row r="3868" spans="1:37">
      <c r="A3868" s="4" t="s">
        <v>1556</v>
      </c>
      <c r="B3868" s="4" t="s">
        <v>308</v>
      </c>
      <c r="C3868" s="4" t="s">
        <v>1656</v>
      </c>
      <c r="D3868" s="4" t="s">
        <v>490</v>
      </c>
      <c r="E3868" s="4" t="s">
        <v>86</v>
      </c>
      <c r="F3868" s="4">
        <v>360</v>
      </c>
      <c r="G3868" s="4">
        <v>3353</v>
      </c>
      <c r="H3868" s="4">
        <v>0</v>
      </c>
      <c r="I3868">
        <f t="shared" si="600"/>
        <v>3713</v>
      </c>
      <c r="J3868">
        <f t="shared" si="601"/>
        <v>9.6956638836520337E-2</v>
      </c>
      <c r="K3868">
        <f t="shared" si="602"/>
        <v>0.90304336116347972</v>
      </c>
      <c r="L3868">
        <f t="shared" si="603"/>
        <v>0</v>
      </c>
      <c r="M3868">
        <f>I3868*Diccionario!$B$36</f>
        <v>8.2429328039215672</v>
      </c>
      <c r="N3868">
        <f>M3868*Diccionario!$B$37</f>
        <v>0.83253621319607829</v>
      </c>
      <c r="O3868">
        <f>N3868*Diccionario!$B$38</f>
        <v>0.12488043197941173</v>
      </c>
      <c r="P3868">
        <f>O3868*Diccionario!$B$39</f>
        <v>0.11239238878147056</v>
      </c>
      <c r="Q3868">
        <f>P3868*Diccionario!$B$40</f>
        <v>4.4956955512588229E-2</v>
      </c>
      <c r="R3868">
        <f>Q3868*Diccionario!$B$41</f>
        <v>2.9222021083182351E-2</v>
      </c>
      <c r="S3868">
        <f t="shared" si="604"/>
        <v>2.9222021083182351E-2</v>
      </c>
      <c r="T3868">
        <f>I3868*Diccionario!$B$36</f>
        <v>8.2429328039215672</v>
      </c>
      <c r="U3868">
        <f>T3868*Diccionario!$B$42</f>
        <v>0.83253621319607829</v>
      </c>
      <c r="V3868">
        <f>U3868*Diccionario!$B$43</f>
        <v>0.7076557812166665</v>
      </c>
      <c r="W3868">
        <f>V3868*Diccionario!$B$44</f>
        <v>0.13445459843116664</v>
      </c>
      <c r="X3868">
        <f>W3868*Diccionario!$B$45</f>
        <v>5.243729338815499E-2</v>
      </c>
      <c r="Y3868">
        <f>X3868*Diccionario!$B$46</f>
        <v>4.6669191115457941E-2</v>
      </c>
      <c r="Z3868">
        <f>Y3868*Diccionario!$B$47</f>
        <v>1.7267600712719437E-2</v>
      </c>
      <c r="AA3868">
        <f>Z3868*Diccionario!$B$48</f>
        <v>1.7267600712719437E-2</v>
      </c>
      <c r="AB3868">
        <f>AA3868*Diccionario!$B$49</f>
        <v>1.2950700534539578E-2</v>
      </c>
      <c r="AC3868">
        <f t="shared" si="605"/>
        <v>1.2950700534539578E-2</v>
      </c>
      <c r="AD3868">
        <f t="shared" si="606"/>
        <v>4.2172721617721926E-2</v>
      </c>
      <c r="AE3868">
        <f t="shared" si="607"/>
        <v>7.067165249813918E-5</v>
      </c>
      <c r="AF3868" t="e">
        <f ca="1">IF(AD3868="","",_xludf.RANK.EQ(AD3868,$AD$2:$AD$5513,0))</f>
        <v>#NAME?</v>
      </c>
      <c r="AH3868" t="str">
        <f t="shared" si="608"/>
        <v>Baja</v>
      </c>
      <c r="AI3868" t="s">
        <v>153</v>
      </c>
      <c r="AJ3868" t="str">
        <f>IFERROR(VLOOKUP(B3868,Maestro_Regionales!$A$2:$B$35,2,FALSE),"Otras zonas")</f>
        <v>Suroccidente</v>
      </c>
      <c r="AK3868" t="str">
        <f t="shared" si="609"/>
        <v>EPS SANITAS | Suroccidente</v>
      </c>
    </row>
    <row r="3869" spans="1:37">
      <c r="A3869" s="4" t="s">
        <v>1556</v>
      </c>
      <c r="B3869" s="4" t="s">
        <v>308</v>
      </c>
      <c r="C3869" s="4" t="s">
        <v>1656</v>
      </c>
      <c r="D3869" s="4" t="s">
        <v>490</v>
      </c>
      <c r="E3869" s="4" t="s">
        <v>95</v>
      </c>
      <c r="F3869" s="4">
        <v>80</v>
      </c>
      <c r="G3869" s="4">
        <v>2810</v>
      </c>
      <c r="H3869" s="4">
        <v>0</v>
      </c>
      <c r="I3869">
        <f t="shared" si="600"/>
        <v>2890</v>
      </c>
      <c r="J3869">
        <f t="shared" si="601"/>
        <v>2.768166089965398E-2</v>
      </c>
      <c r="K3869">
        <f t="shared" si="602"/>
        <v>0.97231833910034604</v>
      </c>
      <c r="L3869">
        <f t="shared" si="603"/>
        <v>0</v>
      </c>
      <c r="M3869">
        <f>I3869*Diccionario!$B$36</f>
        <v>6.4158566666666665</v>
      </c>
      <c r="N3869">
        <f>M3869*Diccionario!$B$37</f>
        <v>0.64800152333333338</v>
      </c>
      <c r="O3869">
        <f>N3869*Diccionario!$B$38</f>
        <v>9.7200228499999999E-2</v>
      </c>
      <c r="P3869">
        <f>O3869*Diccionario!$B$39</f>
        <v>8.7480205650000004E-2</v>
      </c>
      <c r="Q3869">
        <f>P3869*Diccionario!$B$40</f>
        <v>3.4992082260000001E-2</v>
      </c>
      <c r="R3869">
        <f>Q3869*Diccionario!$B$41</f>
        <v>2.2744853469000001E-2</v>
      </c>
      <c r="S3869">
        <f t="shared" si="604"/>
        <v>2.2744853469000001E-2</v>
      </c>
      <c r="T3869">
        <f>I3869*Diccionario!$B$36</f>
        <v>6.4158566666666665</v>
      </c>
      <c r="U3869">
        <f>T3869*Diccionario!$B$42</f>
        <v>0.64800152333333338</v>
      </c>
      <c r="V3869">
        <f>U3869*Diccionario!$B$43</f>
        <v>0.5508012948333334</v>
      </c>
      <c r="W3869">
        <f>V3869*Diccionario!$B$44</f>
        <v>0.10465224601833335</v>
      </c>
      <c r="X3869">
        <f>W3869*Diccionario!$B$45</f>
        <v>4.0814375947150011E-2</v>
      </c>
      <c r="Y3869">
        <f>X3869*Diccionario!$B$46</f>
        <v>3.6324794592963512E-2</v>
      </c>
      <c r="Z3869">
        <f>Y3869*Diccionario!$B$47</f>
        <v>1.3440173999396499E-2</v>
      </c>
      <c r="AA3869">
        <f>Z3869*Diccionario!$B$48</f>
        <v>1.3440173999396499E-2</v>
      </c>
      <c r="AB3869">
        <f>AA3869*Diccionario!$B$49</f>
        <v>1.0080130499547375E-2</v>
      </c>
      <c r="AC3869">
        <f t="shared" si="605"/>
        <v>1.0080130499547375E-2</v>
      </c>
      <c r="AD3869">
        <f t="shared" si="606"/>
        <v>3.2824983968547376E-2</v>
      </c>
      <c r="AE3869">
        <f t="shared" si="607"/>
        <v>5.500702281702729E-5</v>
      </c>
      <c r="AF3869" t="e">
        <f ca="1">IF(AD3869="","",_xludf.RANK.EQ(AD3869,$AD$2:$AD$5513,0))</f>
        <v>#NAME?</v>
      </c>
      <c r="AH3869" t="str">
        <f t="shared" si="608"/>
        <v>Baja</v>
      </c>
      <c r="AI3869" t="s">
        <v>153</v>
      </c>
      <c r="AJ3869" t="str">
        <f>IFERROR(VLOOKUP(B3869,Maestro_Regionales!$A$2:$B$35,2,FALSE),"Otras zonas")</f>
        <v>Suroccidente</v>
      </c>
      <c r="AK3869" t="str">
        <f t="shared" si="609"/>
        <v>ASMETSALUD EPS | Suroccidente</v>
      </c>
    </row>
    <row r="3870" spans="1:37">
      <c r="A3870" s="4" t="s">
        <v>1556</v>
      </c>
      <c r="B3870" s="4" t="s">
        <v>308</v>
      </c>
      <c r="C3870" s="4" t="s">
        <v>1656</v>
      </c>
      <c r="D3870" s="4" t="s">
        <v>490</v>
      </c>
      <c r="E3870" s="4" t="s">
        <v>87</v>
      </c>
      <c r="F3870" s="4">
        <v>427</v>
      </c>
      <c r="G3870" s="4">
        <v>251</v>
      </c>
      <c r="H3870" s="4">
        <v>0</v>
      </c>
      <c r="I3870">
        <f t="shared" si="600"/>
        <v>678</v>
      </c>
      <c r="J3870">
        <f t="shared" si="601"/>
        <v>0.62979351032448383</v>
      </c>
      <c r="K3870">
        <f t="shared" si="602"/>
        <v>0.37020648967551623</v>
      </c>
      <c r="L3870">
        <f t="shared" si="603"/>
        <v>0</v>
      </c>
      <c r="M3870">
        <f>I3870*Diccionario!$B$36</f>
        <v>1.505173294117647</v>
      </c>
      <c r="N3870">
        <f>M3870*Diccionario!$B$37</f>
        <v>0.15202250270588236</v>
      </c>
      <c r="O3870">
        <f>N3870*Diccionario!$B$38</f>
        <v>2.2803375405882353E-2</v>
      </c>
      <c r="P3870">
        <f>O3870*Diccionario!$B$39</f>
        <v>2.0523037865294119E-2</v>
      </c>
      <c r="Q3870">
        <f>P3870*Diccionario!$B$40</f>
        <v>8.2092151461176481E-3</v>
      </c>
      <c r="R3870">
        <f>Q3870*Diccionario!$B$41</f>
        <v>5.3359898449764718E-3</v>
      </c>
      <c r="S3870">
        <f t="shared" si="604"/>
        <v>5.3359898449764718E-3</v>
      </c>
      <c r="T3870">
        <f>I3870*Diccionario!$B$36</f>
        <v>1.505173294117647</v>
      </c>
      <c r="U3870">
        <f>T3870*Diccionario!$B$42</f>
        <v>0.15202250270588236</v>
      </c>
      <c r="V3870">
        <f>U3870*Diccionario!$B$43</f>
        <v>0.12921912729999999</v>
      </c>
      <c r="W3870">
        <f>V3870*Diccionario!$B$44</f>
        <v>2.4551634186999998E-2</v>
      </c>
      <c r="X3870">
        <f>W3870*Diccionario!$B$45</f>
        <v>9.5751373329299987E-3</v>
      </c>
      <c r="Y3870">
        <f>X3870*Diccionario!$B$46</f>
        <v>8.5218722263076998E-3</v>
      </c>
      <c r="Z3870">
        <f>Y3870*Diccionario!$B$47</f>
        <v>3.153092723733849E-3</v>
      </c>
      <c r="AA3870">
        <f>Z3870*Diccionario!$B$48</f>
        <v>3.153092723733849E-3</v>
      </c>
      <c r="AB3870">
        <f>AA3870*Diccionario!$B$49</f>
        <v>2.3648195428003869E-3</v>
      </c>
      <c r="AC3870">
        <f t="shared" si="605"/>
        <v>2.3648195428003869E-3</v>
      </c>
      <c r="AD3870">
        <f t="shared" si="606"/>
        <v>7.7008093877768587E-3</v>
      </c>
      <c r="AE3870">
        <f t="shared" si="607"/>
        <v>1.2904761754306056E-5</v>
      </c>
      <c r="AF3870" t="e">
        <f ca="1">IF(AD3870="","",_xludf.RANK.EQ(AD3870,$AD$2:$AD$5513,0))</f>
        <v>#NAME?</v>
      </c>
      <c r="AH3870" t="str">
        <f t="shared" si="608"/>
        <v>Baja</v>
      </c>
      <c r="AI3870" t="s">
        <v>153</v>
      </c>
      <c r="AJ3870" t="str">
        <f>IFERROR(VLOOKUP(B3870,Maestro_Regionales!$A$2:$B$35,2,FALSE),"Otras zonas")</f>
        <v>Suroccidente</v>
      </c>
      <c r="AK3870" t="str">
        <f t="shared" si="609"/>
        <v>NUEVA EPS | Suroccidente</v>
      </c>
    </row>
    <row r="3871" spans="1:37">
      <c r="A3871" s="4" t="s">
        <v>1556</v>
      </c>
      <c r="B3871" s="4" t="s">
        <v>308</v>
      </c>
      <c r="C3871" s="4" t="s">
        <v>1656</v>
      </c>
      <c r="D3871" s="4" t="s">
        <v>490</v>
      </c>
      <c r="E3871" s="4" t="s">
        <v>90</v>
      </c>
      <c r="F3871" s="4">
        <v>0</v>
      </c>
      <c r="G3871" s="4">
        <v>0</v>
      </c>
      <c r="H3871" s="4">
        <v>348</v>
      </c>
      <c r="I3871">
        <f t="shared" si="600"/>
        <v>348</v>
      </c>
      <c r="J3871">
        <f t="shared" si="601"/>
        <v>0</v>
      </c>
      <c r="K3871">
        <f t="shared" si="602"/>
        <v>0</v>
      </c>
      <c r="L3871">
        <f t="shared" si="603"/>
        <v>1</v>
      </c>
      <c r="M3871">
        <f>I3871*Diccionario!$B$36</f>
        <v>0.77256682352941175</v>
      </c>
      <c r="N3871">
        <f>M3871*Diccionario!$B$37</f>
        <v>7.8029249176470597E-2</v>
      </c>
      <c r="O3871">
        <f>N3871*Diccionario!$B$38</f>
        <v>1.1704387376470589E-2</v>
      </c>
      <c r="P3871">
        <f>O3871*Diccionario!$B$39</f>
        <v>1.053394863882353E-2</v>
      </c>
      <c r="Q3871">
        <f>P3871*Diccionario!$B$40</f>
        <v>4.2135794555294122E-3</v>
      </c>
      <c r="R3871">
        <f>Q3871*Diccionario!$B$41</f>
        <v>2.7388266460941181E-3</v>
      </c>
      <c r="S3871">
        <f t="shared" si="604"/>
        <v>2.7388266460941181E-3</v>
      </c>
      <c r="T3871">
        <f>I3871*Diccionario!$B$36</f>
        <v>0.77256682352941175</v>
      </c>
      <c r="U3871">
        <f>T3871*Diccionario!$B$42</f>
        <v>7.8029249176470597E-2</v>
      </c>
      <c r="V3871">
        <f>U3871*Diccionario!$B$43</f>
        <v>6.632486180000001E-2</v>
      </c>
      <c r="W3871">
        <f>V3871*Diccionario!$B$44</f>
        <v>1.2601723742000002E-2</v>
      </c>
      <c r="X3871">
        <f>W3871*Diccionario!$B$45</f>
        <v>4.9146722593800011E-3</v>
      </c>
      <c r="Y3871">
        <f>X3871*Diccionario!$B$46</f>
        <v>4.3740583108482015E-3</v>
      </c>
      <c r="Z3871">
        <f>Y3871*Diccionario!$B$47</f>
        <v>1.6184015750138345E-3</v>
      </c>
      <c r="AA3871">
        <f>Z3871*Diccionario!$B$48</f>
        <v>1.6184015750138345E-3</v>
      </c>
      <c r="AB3871">
        <f>AA3871*Diccionario!$B$49</f>
        <v>1.2138011812603759E-3</v>
      </c>
      <c r="AC3871">
        <f t="shared" si="605"/>
        <v>1.2138011812603759E-3</v>
      </c>
      <c r="AD3871">
        <f t="shared" si="606"/>
        <v>3.9526278273544942E-3</v>
      </c>
      <c r="AE3871">
        <f t="shared" si="607"/>
        <v>6.6236830243340825E-6</v>
      </c>
      <c r="AF3871" t="e">
        <f ca="1">IF(AD3871="","",_xludf.RANK.EQ(AD3871,$AD$2:$AD$5513,0))</f>
        <v>#NAME?</v>
      </c>
      <c r="AH3871" t="str">
        <f t="shared" si="608"/>
        <v>Baja</v>
      </c>
      <c r="AI3871" t="s">
        <v>153</v>
      </c>
      <c r="AJ3871" t="str">
        <f>IFERROR(VLOOKUP(B3871,Maestro_Regionales!$A$2:$B$35,2,FALSE),"Otras zonas")</f>
        <v>Suroccidente</v>
      </c>
      <c r="AK3871" t="str">
        <f t="shared" si="609"/>
        <v>REGIMEN DE EXCEPCION | Suroccidente</v>
      </c>
    </row>
    <row r="3872" spans="1:37">
      <c r="A3872" s="4" t="s">
        <v>1556</v>
      </c>
      <c r="B3872" s="4" t="s">
        <v>308</v>
      </c>
      <c r="C3872" s="4" t="s">
        <v>1657</v>
      </c>
      <c r="D3872" s="4" t="s">
        <v>1658</v>
      </c>
      <c r="E3872" s="4" t="s">
        <v>95</v>
      </c>
      <c r="F3872" s="4">
        <v>137</v>
      </c>
      <c r="G3872" s="4">
        <v>3313</v>
      </c>
      <c r="H3872" s="4">
        <v>0</v>
      </c>
      <c r="I3872">
        <f t="shared" si="600"/>
        <v>3450</v>
      </c>
      <c r="J3872">
        <f t="shared" si="601"/>
        <v>3.9710144927536231E-2</v>
      </c>
      <c r="K3872">
        <f t="shared" si="602"/>
        <v>0.96028985507246378</v>
      </c>
      <c r="L3872">
        <f t="shared" si="603"/>
        <v>0</v>
      </c>
      <c r="M3872">
        <f>I3872*Diccionario!$B$36</f>
        <v>7.6590676470588228</v>
      </c>
      <c r="N3872">
        <f>M3872*Diccionario!$B$37</f>
        <v>0.77356583235294119</v>
      </c>
      <c r="O3872">
        <f>N3872*Diccionario!$B$38</f>
        <v>0.11603487485294117</v>
      </c>
      <c r="P3872">
        <f>O3872*Diccionario!$B$39</f>
        <v>0.10443138736764705</v>
      </c>
      <c r="Q3872">
        <f>P3872*Diccionario!$B$40</f>
        <v>4.1772554947058824E-2</v>
      </c>
      <c r="R3872">
        <f>Q3872*Diccionario!$B$41</f>
        <v>2.7152160715588236E-2</v>
      </c>
      <c r="S3872">
        <f t="shared" si="604"/>
        <v>2.7152160715588236E-2</v>
      </c>
      <c r="T3872">
        <f>I3872*Diccionario!$B$36</f>
        <v>7.6590676470588228</v>
      </c>
      <c r="U3872">
        <f>T3872*Diccionario!$B$42</f>
        <v>0.77356583235294119</v>
      </c>
      <c r="V3872">
        <f>U3872*Diccionario!$B$43</f>
        <v>0.65753095750000001</v>
      </c>
      <c r="W3872">
        <f>V3872*Diccionario!$B$44</f>
        <v>0.124930881925</v>
      </c>
      <c r="X3872">
        <f>W3872*Diccionario!$B$45</f>
        <v>4.872304395075E-2</v>
      </c>
      <c r="Y3872">
        <f>X3872*Diccionario!$B$46</f>
        <v>4.3363509116167501E-2</v>
      </c>
      <c r="Z3872">
        <f>Y3872*Diccionario!$B$47</f>
        <v>1.6044498372981976E-2</v>
      </c>
      <c r="AA3872">
        <f>Z3872*Diccionario!$B$48</f>
        <v>1.6044498372981976E-2</v>
      </c>
      <c r="AB3872">
        <f>AA3872*Diccionario!$B$49</f>
        <v>1.2033373779736482E-2</v>
      </c>
      <c r="AC3872">
        <f t="shared" si="605"/>
        <v>1.2033373779736482E-2</v>
      </c>
      <c r="AD3872">
        <f t="shared" si="606"/>
        <v>3.918553449532472E-2</v>
      </c>
      <c r="AE3872">
        <f t="shared" si="607"/>
        <v>6.566582308607063E-5</v>
      </c>
      <c r="AF3872" t="e">
        <f ca="1">IF(AD3872="","",_xludf.RANK.EQ(AD3872,$AD$2:$AD$5513,0))</f>
        <v>#NAME?</v>
      </c>
      <c r="AH3872" t="str">
        <f t="shared" si="608"/>
        <v>Baja</v>
      </c>
      <c r="AI3872" t="s">
        <v>153</v>
      </c>
      <c r="AJ3872" t="str">
        <f>IFERROR(VLOOKUP(B3872,Maestro_Regionales!$A$2:$B$35,2,FALSE),"Otras zonas")</f>
        <v>Suroccidente</v>
      </c>
      <c r="AK3872" t="str">
        <f t="shared" si="609"/>
        <v>ASMETSALUD EPS | Suroccidente</v>
      </c>
    </row>
    <row r="3873" spans="1:37">
      <c r="A3873" s="4" t="s">
        <v>1556</v>
      </c>
      <c r="B3873" s="4" t="s">
        <v>308</v>
      </c>
      <c r="C3873" s="4" t="s">
        <v>1657</v>
      </c>
      <c r="D3873" s="4" t="s">
        <v>1658</v>
      </c>
      <c r="E3873" s="4" t="s">
        <v>852</v>
      </c>
      <c r="F3873" s="4">
        <v>109</v>
      </c>
      <c r="G3873" s="4">
        <v>2505</v>
      </c>
      <c r="H3873" s="4">
        <v>0</v>
      </c>
      <c r="I3873">
        <f t="shared" si="600"/>
        <v>2614</v>
      </c>
      <c r="J3873">
        <f t="shared" si="601"/>
        <v>4.1698546289211935E-2</v>
      </c>
      <c r="K3873">
        <f t="shared" si="602"/>
        <v>0.95830145371078801</v>
      </c>
      <c r="L3873">
        <f t="shared" si="603"/>
        <v>0</v>
      </c>
      <c r="M3873">
        <f>I3873*Diccionario!$B$36</f>
        <v>5.8031312549019605</v>
      </c>
      <c r="N3873">
        <f>M3873*Diccionario!$B$37</f>
        <v>0.58611625674509804</v>
      </c>
      <c r="O3873">
        <f>N3873*Diccionario!$B$38</f>
        <v>8.7917438511764701E-2</v>
      </c>
      <c r="P3873">
        <f>O3873*Diccionario!$B$39</f>
        <v>7.9125694660588233E-2</v>
      </c>
      <c r="Q3873">
        <f>P3873*Diccionario!$B$40</f>
        <v>3.1650277864235292E-2</v>
      </c>
      <c r="R3873">
        <f>Q3873*Diccionario!$B$41</f>
        <v>2.0572680611752939E-2</v>
      </c>
      <c r="S3873">
        <f t="shared" si="604"/>
        <v>2.0572680611752939E-2</v>
      </c>
      <c r="T3873">
        <f>I3873*Diccionario!$B$36</f>
        <v>5.8031312549019605</v>
      </c>
      <c r="U3873">
        <f>T3873*Diccionario!$B$42</f>
        <v>0.58611625674509804</v>
      </c>
      <c r="V3873">
        <f>U3873*Diccionario!$B$43</f>
        <v>0.49819881823333334</v>
      </c>
      <c r="W3873">
        <f>V3873*Diccionario!$B$44</f>
        <v>9.4657775464333335E-2</v>
      </c>
      <c r="X3873">
        <f>W3873*Diccionario!$B$45</f>
        <v>3.6916532431089999E-2</v>
      </c>
      <c r="Y3873">
        <f>X3873*Diccionario!$B$46</f>
        <v>3.2855713863670102E-2</v>
      </c>
      <c r="Z3873">
        <f>Y3873*Diccionario!$B$47</f>
        <v>1.2156614129557937E-2</v>
      </c>
      <c r="AA3873">
        <f>Z3873*Diccionario!$B$48</f>
        <v>1.2156614129557937E-2</v>
      </c>
      <c r="AB3873">
        <f>AA3873*Diccionario!$B$49</f>
        <v>9.1174605971684527E-3</v>
      </c>
      <c r="AC3873">
        <f t="shared" si="605"/>
        <v>9.1174605971684527E-3</v>
      </c>
      <c r="AD3873">
        <f t="shared" si="606"/>
        <v>2.969014120892139E-2</v>
      </c>
      <c r="AE3873">
        <f t="shared" si="607"/>
        <v>4.9753756970141621E-5</v>
      </c>
      <c r="AF3873" t="e">
        <f ca="1">IF(AD3873="","",_xludf.RANK.EQ(AD3873,$AD$2:$AD$5513,0))</f>
        <v>#NAME?</v>
      </c>
      <c r="AH3873" t="str">
        <f t="shared" si="608"/>
        <v>Baja</v>
      </c>
      <c r="AI3873" t="s">
        <v>153</v>
      </c>
      <c r="AJ3873" t="str">
        <f>IFERROR(VLOOKUP(B3873,Maestro_Regionales!$A$2:$B$35,2,FALSE),"Otras zonas")</f>
        <v>Suroccidente</v>
      </c>
      <c r="AK3873" t="str">
        <f t="shared" si="609"/>
        <v>EMSSANAR EPS | Suroccidente</v>
      </c>
    </row>
    <row r="3874" spans="1:37">
      <c r="A3874" s="4" t="s">
        <v>1556</v>
      </c>
      <c r="B3874" s="4" t="s">
        <v>308</v>
      </c>
      <c r="C3874" s="4" t="s">
        <v>1657</v>
      </c>
      <c r="D3874" s="4" t="s">
        <v>1658</v>
      </c>
      <c r="E3874" s="4" t="s">
        <v>87</v>
      </c>
      <c r="F3874" s="4">
        <v>89</v>
      </c>
      <c r="G3874" s="4">
        <v>58</v>
      </c>
      <c r="H3874" s="4">
        <v>0</v>
      </c>
      <c r="I3874">
        <f t="shared" si="600"/>
        <v>147</v>
      </c>
      <c r="J3874">
        <f t="shared" si="601"/>
        <v>0.60544217687074831</v>
      </c>
      <c r="K3874">
        <f t="shared" si="602"/>
        <v>0.39455782312925169</v>
      </c>
      <c r="L3874">
        <f t="shared" si="603"/>
        <v>0</v>
      </c>
      <c r="M3874">
        <f>I3874*Diccionario!$B$36</f>
        <v>0.32634288235294118</v>
      </c>
      <c r="N3874">
        <f>M3874*Diccionario!$B$37</f>
        <v>3.2960631117647063E-2</v>
      </c>
      <c r="O3874">
        <f>N3874*Diccionario!$B$38</f>
        <v>4.9440946676470596E-3</v>
      </c>
      <c r="P3874">
        <f>O3874*Diccionario!$B$39</f>
        <v>4.4496852008823534E-3</v>
      </c>
      <c r="Q3874">
        <f>P3874*Diccionario!$B$40</f>
        <v>1.7798740803529414E-3</v>
      </c>
      <c r="R3874">
        <f>Q3874*Diccionario!$B$41</f>
        <v>1.1569181522294119E-3</v>
      </c>
      <c r="S3874">
        <f t="shared" si="604"/>
        <v>1.1569181522294119E-3</v>
      </c>
      <c r="T3874">
        <f>I3874*Diccionario!$B$36</f>
        <v>0.32634288235294118</v>
      </c>
      <c r="U3874">
        <f>T3874*Diccionario!$B$42</f>
        <v>3.2960631117647063E-2</v>
      </c>
      <c r="V3874">
        <f>U3874*Diccionario!$B$43</f>
        <v>2.8016536450000004E-2</v>
      </c>
      <c r="W3874">
        <f>V3874*Diccionario!$B$44</f>
        <v>5.3231419255000013E-3</v>
      </c>
      <c r="X3874">
        <f>W3874*Diccionario!$B$45</f>
        <v>2.0760253509450005E-3</v>
      </c>
      <c r="Y3874">
        <f>X3874*Diccionario!$B$46</f>
        <v>1.8476625623410504E-3</v>
      </c>
      <c r="Z3874">
        <f>Y3874*Diccionario!$B$47</f>
        <v>6.8363514806618858E-4</v>
      </c>
      <c r="AA3874">
        <f>Z3874*Diccionario!$B$48</f>
        <v>6.8363514806618858E-4</v>
      </c>
      <c r="AB3874">
        <f>AA3874*Diccionario!$B$49</f>
        <v>5.1272636104964138E-4</v>
      </c>
      <c r="AC3874">
        <f t="shared" si="605"/>
        <v>5.1272636104964138E-4</v>
      </c>
      <c r="AD3874">
        <f t="shared" si="606"/>
        <v>1.6696445132790532E-3</v>
      </c>
      <c r="AE3874">
        <f t="shared" si="607"/>
        <v>2.797935070623879E-6</v>
      </c>
      <c r="AF3874" t="e">
        <f ca="1">IF(AD3874="","",_xludf.RANK.EQ(AD3874,$AD$2:$AD$5513,0))</f>
        <v>#NAME?</v>
      </c>
      <c r="AH3874" t="str">
        <f t="shared" si="608"/>
        <v>Baja</v>
      </c>
      <c r="AI3874" t="s">
        <v>153</v>
      </c>
      <c r="AJ3874" t="str">
        <f>IFERROR(VLOOKUP(B3874,Maestro_Regionales!$A$2:$B$35,2,FALSE),"Otras zonas")</f>
        <v>Suroccidente</v>
      </c>
      <c r="AK3874" t="str">
        <f t="shared" si="609"/>
        <v>NUEVA EPS | Suroccidente</v>
      </c>
    </row>
    <row r="3875" spans="1:37">
      <c r="A3875" s="4" t="s">
        <v>1556</v>
      </c>
      <c r="B3875" s="4" t="s">
        <v>308</v>
      </c>
      <c r="C3875" s="4" t="s">
        <v>1657</v>
      </c>
      <c r="D3875" s="4" t="s">
        <v>1658</v>
      </c>
      <c r="E3875" s="4" t="s">
        <v>90</v>
      </c>
      <c r="F3875" s="4">
        <v>0</v>
      </c>
      <c r="G3875" s="4">
        <v>0</v>
      </c>
      <c r="H3875" s="4">
        <v>59</v>
      </c>
      <c r="I3875">
        <f t="shared" si="600"/>
        <v>59</v>
      </c>
      <c r="J3875">
        <f t="shared" si="601"/>
        <v>0</v>
      </c>
      <c r="K3875">
        <f t="shared" si="602"/>
        <v>0</v>
      </c>
      <c r="L3875">
        <f t="shared" si="603"/>
        <v>1</v>
      </c>
      <c r="M3875">
        <f>I3875*Diccionario!$B$36</f>
        <v>0.13098115686274509</v>
      </c>
      <c r="N3875">
        <f>M3875*Diccionario!$B$37</f>
        <v>1.3229096843137254E-2</v>
      </c>
      <c r="O3875">
        <f>N3875*Diccionario!$B$38</f>
        <v>1.9843645264705878E-3</v>
      </c>
      <c r="P3875">
        <f>O3875*Diccionario!$B$39</f>
        <v>1.7859280738235291E-3</v>
      </c>
      <c r="Q3875">
        <f>P3875*Diccionario!$B$40</f>
        <v>7.1437122952941164E-4</v>
      </c>
      <c r="R3875">
        <f>Q3875*Diccionario!$B$41</f>
        <v>4.6434129919411757E-4</v>
      </c>
      <c r="S3875">
        <f t="shared" si="604"/>
        <v>4.6434129919411757E-4</v>
      </c>
      <c r="T3875">
        <f>I3875*Diccionario!$B$36</f>
        <v>0.13098115686274509</v>
      </c>
      <c r="U3875">
        <f>T3875*Diccionario!$B$42</f>
        <v>1.3229096843137254E-2</v>
      </c>
      <c r="V3875">
        <f>U3875*Diccionario!$B$43</f>
        <v>1.1244732316666665E-2</v>
      </c>
      <c r="W3875">
        <f>V3875*Diccionario!$B$44</f>
        <v>2.1364991401666665E-3</v>
      </c>
      <c r="X3875">
        <f>W3875*Diccionario!$B$45</f>
        <v>8.3323466466499998E-4</v>
      </c>
      <c r="Y3875">
        <f>X3875*Diccionario!$B$46</f>
        <v>7.4157885155184998E-4</v>
      </c>
      <c r="Z3875">
        <f>Y3875*Diccionario!$B$47</f>
        <v>2.743841750741845E-4</v>
      </c>
      <c r="AA3875">
        <f>Z3875*Diccionario!$B$48</f>
        <v>2.743841750741845E-4</v>
      </c>
      <c r="AB3875">
        <f>AA3875*Diccionario!$B$49</f>
        <v>2.0578813130563839E-4</v>
      </c>
      <c r="AC3875">
        <f t="shared" si="605"/>
        <v>2.0578813130563839E-4</v>
      </c>
      <c r="AD3875">
        <f t="shared" si="606"/>
        <v>6.7012943049975595E-4</v>
      </c>
      <c r="AE3875">
        <f t="shared" si="607"/>
        <v>1.1229807426313526E-6</v>
      </c>
      <c r="AF3875" t="e">
        <f ca="1">IF(AD3875="","",_xludf.RANK.EQ(AD3875,$AD$2:$AD$5513,0))</f>
        <v>#NAME?</v>
      </c>
      <c r="AH3875" t="str">
        <f t="shared" si="608"/>
        <v>Baja</v>
      </c>
      <c r="AI3875" t="s">
        <v>153</v>
      </c>
      <c r="AJ3875" t="str">
        <f>IFERROR(VLOOKUP(B3875,Maestro_Regionales!$A$2:$B$35,2,FALSE),"Otras zonas")</f>
        <v>Suroccidente</v>
      </c>
      <c r="AK3875" t="str">
        <f t="shared" si="609"/>
        <v>REGIMEN DE EXCEPCION | Suroccidente</v>
      </c>
    </row>
    <row r="3876" spans="1:37">
      <c r="A3876" s="4" t="s">
        <v>1556</v>
      </c>
      <c r="B3876" s="4" t="s">
        <v>308</v>
      </c>
      <c r="C3876" s="4" t="s">
        <v>1657</v>
      </c>
      <c r="D3876" s="4" t="s">
        <v>1658</v>
      </c>
      <c r="E3876" s="4" t="s">
        <v>86</v>
      </c>
      <c r="F3876" s="4">
        <v>4</v>
      </c>
      <c r="G3876" s="4">
        <v>1</v>
      </c>
      <c r="H3876" s="4">
        <v>0</v>
      </c>
      <c r="I3876">
        <f t="shared" si="600"/>
        <v>5</v>
      </c>
      <c r="J3876">
        <f t="shared" si="601"/>
        <v>0.8</v>
      </c>
      <c r="K3876">
        <f t="shared" si="602"/>
        <v>0.2</v>
      </c>
      <c r="L3876">
        <f t="shared" si="603"/>
        <v>0</v>
      </c>
      <c r="M3876">
        <f>I3876*Diccionario!$B$36</f>
        <v>1.1100098039215685E-2</v>
      </c>
      <c r="N3876">
        <f>M3876*Diccionario!$B$37</f>
        <v>1.1211099019607844E-3</v>
      </c>
      <c r="O3876">
        <f>N3876*Diccionario!$B$38</f>
        <v>1.6816648529411766E-4</v>
      </c>
      <c r="P3876">
        <f>O3876*Diccionario!$B$39</f>
        <v>1.513498367647059E-4</v>
      </c>
      <c r="Q3876">
        <f>P3876*Diccionario!$B$40</f>
        <v>6.053993470588236E-5</v>
      </c>
      <c r="R3876">
        <f>Q3876*Diccionario!$B$41</f>
        <v>3.9350957558823535E-5</v>
      </c>
      <c r="S3876">
        <f t="shared" si="604"/>
        <v>3.9350957558823535E-5</v>
      </c>
      <c r="T3876">
        <f>I3876*Diccionario!$B$36</f>
        <v>1.1100098039215685E-2</v>
      </c>
      <c r="U3876">
        <f>T3876*Diccionario!$B$42</f>
        <v>1.1211099019607844E-3</v>
      </c>
      <c r="V3876">
        <f>U3876*Diccionario!$B$43</f>
        <v>9.5294341666666671E-4</v>
      </c>
      <c r="W3876">
        <f>V3876*Diccionario!$B$44</f>
        <v>1.8105924916666667E-4</v>
      </c>
      <c r="X3876">
        <f>W3876*Diccionario!$B$45</f>
        <v>7.0613107175000004E-5</v>
      </c>
      <c r="Y3876">
        <f>X3876*Diccionario!$B$46</f>
        <v>6.284566538575001E-5</v>
      </c>
      <c r="Z3876">
        <f>Y3876*Diccionario!$B$47</f>
        <v>2.3252896192727505E-5</v>
      </c>
      <c r="AA3876">
        <f>Z3876*Diccionario!$B$48</f>
        <v>2.3252896192727505E-5</v>
      </c>
      <c r="AB3876">
        <f>AA3876*Diccionario!$B$49</f>
        <v>1.7439672144545629E-5</v>
      </c>
      <c r="AC3876">
        <f t="shared" si="605"/>
        <v>1.7439672144545629E-5</v>
      </c>
      <c r="AD3876">
        <f t="shared" si="606"/>
        <v>5.6790629703369164E-5</v>
      </c>
      <c r="AE3876">
        <f t="shared" si="607"/>
        <v>9.5167859545029915E-8</v>
      </c>
      <c r="AF3876" t="e">
        <f ca="1">IF(AD3876="","",_xludf.RANK.EQ(AD3876,$AD$2:$AD$5513,0))</f>
        <v>#NAME?</v>
      </c>
      <c r="AH3876" t="str">
        <f t="shared" si="608"/>
        <v>Baja</v>
      </c>
      <c r="AI3876" t="s">
        <v>153</v>
      </c>
      <c r="AJ3876" t="str">
        <f>IFERROR(VLOOKUP(B3876,Maestro_Regionales!$A$2:$B$35,2,FALSE),"Otras zonas")</f>
        <v>Suroccidente</v>
      </c>
      <c r="AK3876" t="str">
        <f t="shared" si="609"/>
        <v>EPS SANITAS | Suroccidente</v>
      </c>
    </row>
    <row r="3877" spans="1:37">
      <c r="A3877" s="4" t="s">
        <v>1556</v>
      </c>
      <c r="B3877" s="4" t="s">
        <v>308</v>
      </c>
      <c r="C3877" s="4" t="s">
        <v>1659</v>
      </c>
      <c r="D3877" s="4" t="s">
        <v>363</v>
      </c>
      <c r="E3877" s="4" t="s">
        <v>95</v>
      </c>
      <c r="F3877" s="4">
        <v>175</v>
      </c>
      <c r="G3877" s="4">
        <v>9298</v>
      </c>
      <c r="H3877" s="4">
        <v>0</v>
      </c>
      <c r="I3877">
        <f t="shared" si="600"/>
        <v>9473</v>
      </c>
      <c r="J3877">
        <f t="shared" si="601"/>
        <v>1.8473556423519475E-2</v>
      </c>
      <c r="K3877">
        <f t="shared" si="602"/>
        <v>0.98152644357648056</v>
      </c>
      <c r="L3877">
        <f t="shared" si="603"/>
        <v>0</v>
      </c>
      <c r="M3877">
        <f>I3877*Diccionario!$B$36</f>
        <v>21.030245745098039</v>
      </c>
      <c r="N3877">
        <f>M3877*Diccionario!$B$37</f>
        <v>2.1240548202549019</v>
      </c>
      <c r="O3877">
        <f>N3877*Diccionario!$B$38</f>
        <v>0.31860822303823527</v>
      </c>
      <c r="P3877">
        <f>O3877*Diccionario!$B$39</f>
        <v>0.28674740073441174</v>
      </c>
      <c r="Q3877">
        <f>P3877*Diccionario!$B$40</f>
        <v>0.1146989602937647</v>
      </c>
      <c r="R3877">
        <f>Q3877*Diccionario!$B$41</f>
        <v>7.4554324190947055E-2</v>
      </c>
      <c r="S3877">
        <f t="shared" si="604"/>
        <v>7.4554324190947055E-2</v>
      </c>
      <c r="T3877">
        <f>I3877*Diccionario!$B$36</f>
        <v>21.030245745098039</v>
      </c>
      <c r="U3877">
        <f>T3877*Diccionario!$B$42</f>
        <v>2.1240548202549019</v>
      </c>
      <c r="V3877">
        <f>U3877*Diccionario!$B$43</f>
        <v>1.8054465972166664</v>
      </c>
      <c r="W3877">
        <f>V3877*Diccionario!$B$44</f>
        <v>0.34303485347116663</v>
      </c>
      <c r="X3877">
        <f>W3877*Diccionario!$B$45</f>
        <v>0.13378359285375499</v>
      </c>
      <c r="Y3877">
        <f>X3877*Diccionario!$B$46</f>
        <v>0.11906739763984195</v>
      </c>
      <c r="Z3877">
        <f>Y3877*Diccionario!$B$47</f>
        <v>4.4054937126741522E-2</v>
      </c>
      <c r="AA3877">
        <f>Z3877*Diccionario!$B$48</f>
        <v>4.4054937126741522E-2</v>
      </c>
      <c r="AB3877">
        <f>AA3877*Diccionario!$B$49</f>
        <v>3.3041202845056142E-2</v>
      </c>
      <c r="AC3877">
        <f t="shared" si="605"/>
        <v>3.3041202845056142E-2</v>
      </c>
      <c r="AD3877">
        <f t="shared" si="606"/>
        <v>0.1075955270360032</v>
      </c>
      <c r="AE3877">
        <f t="shared" si="607"/>
        <v>1.8030502669401363E-4</v>
      </c>
      <c r="AF3877" t="e">
        <f ca="1">IF(AD3877="","",_xludf.RANK.EQ(AD3877,$AD$2:$AD$5513,0))</f>
        <v>#NAME?</v>
      </c>
      <c r="AH3877" t="str">
        <f t="shared" si="608"/>
        <v>Baja</v>
      </c>
      <c r="AI3877" t="s">
        <v>153</v>
      </c>
      <c r="AJ3877" t="str">
        <f>IFERROR(VLOOKUP(B3877,Maestro_Regionales!$A$2:$B$35,2,FALSE),"Otras zonas")</f>
        <v>Suroccidente</v>
      </c>
      <c r="AK3877" t="str">
        <f t="shared" si="609"/>
        <v>ASMETSALUD EPS | Suroccidente</v>
      </c>
    </row>
    <row r="3878" spans="1:37">
      <c r="A3878" s="4" t="s">
        <v>1556</v>
      </c>
      <c r="B3878" s="4" t="s">
        <v>308</v>
      </c>
      <c r="C3878" s="4" t="s">
        <v>1659</v>
      </c>
      <c r="D3878" s="4" t="s">
        <v>363</v>
      </c>
      <c r="E3878" s="4" t="s">
        <v>90</v>
      </c>
      <c r="F3878" s="4">
        <v>0</v>
      </c>
      <c r="G3878" s="4">
        <v>0</v>
      </c>
      <c r="H3878" s="4">
        <v>469</v>
      </c>
      <c r="I3878">
        <f t="shared" si="600"/>
        <v>469</v>
      </c>
      <c r="J3878">
        <f t="shared" si="601"/>
        <v>0</v>
      </c>
      <c r="K3878">
        <f t="shared" si="602"/>
        <v>0</v>
      </c>
      <c r="L3878">
        <f t="shared" si="603"/>
        <v>1</v>
      </c>
      <c r="M3878">
        <f>I3878*Diccionario!$B$36</f>
        <v>1.0411891960784312</v>
      </c>
      <c r="N3878">
        <f>M3878*Diccionario!$B$37</f>
        <v>0.10516010880392156</v>
      </c>
      <c r="O3878">
        <f>N3878*Diccionario!$B$38</f>
        <v>1.5774016320588231E-2</v>
      </c>
      <c r="P3878">
        <f>O3878*Diccionario!$B$39</f>
        <v>1.4196614688529409E-2</v>
      </c>
      <c r="Q3878">
        <f>P3878*Diccionario!$B$40</f>
        <v>5.6786458754117634E-3</v>
      </c>
      <c r="R3878">
        <f>Q3878*Diccionario!$B$41</f>
        <v>3.6911198190176463E-3</v>
      </c>
      <c r="S3878">
        <f t="shared" si="604"/>
        <v>3.6911198190176463E-3</v>
      </c>
      <c r="T3878">
        <f>I3878*Diccionario!$B$36</f>
        <v>1.0411891960784312</v>
      </c>
      <c r="U3878">
        <f>T3878*Diccionario!$B$42</f>
        <v>0.10516010880392156</v>
      </c>
      <c r="V3878">
        <f>U3878*Diccionario!$B$43</f>
        <v>8.9386092483333318E-2</v>
      </c>
      <c r="W3878">
        <f>V3878*Diccionario!$B$44</f>
        <v>1.6983357571833332E-2</v>
      </c>
      <c r="X3878">
        <f>W3878*Diccionario!$B$45</f>
        <v>6.6235094530149993E-3</v>
      </c>
      <c r="Y3878">
        <f>X3878*Diccionario!$B$46</f>
        <v>5.8949234131833493E-3</v>
      </c>
      <c r="Z3878">
        <f>Y3878*Diccionario!$B$47</f>
        <v>2.1811216628778393E-3</v>
      </c>
      <c r="AA3878">
        <f>Z3878*Diccionario!$B$48</f>
        <v>2.1811216628778393E-3</v>
      </c>
      <c r="AB3878">
        <f>AA3878*Diccionario!$B$49</f>
        <v>1.6358412471583796E-3</v>
      </c>
      <c r="AC3878">
        <f t="shared" si="605"/>
        <v>1.6358412471583796E-3</v>
      </c>
      <c r="AD3878">
        <f t="shared" si="606"/>
        <v>5.3269610661760263E-3</v>
      </c>
      <c r="AE3878">
        <f t="shared" si="607"/>
        <v>8.9267452253238034E-6</v>
      </c>
      <c r="AF3878" t="e">
        <f ca="1">IF(AD3878="","",_xludf.RANK.EQ(AD3878,$AD$2:$AD$5513,0))</f>
        <v>#NAME?</v>
      </c>
      <c r="AH3878" t="str">
        <f t="shared" si="608"/>
        <v>Baja</v>
      </c>
      <c r="AI3878" t="s">
        <v>153</v>
      </c>
      <c r="AJ3878" t="str">
        <f>IFERROR(VLOOKUP(B3878,Maestro_Regionales!$A$2:$B$35,2,FALSE),"Otras zonas")</f>
        <v>Suroccidente</v>
      </c>
      <c r="AK3878" t="str">
        <f t="shared" si="609"/>
        <v>REGIMEN DE EXCEPCION | Suroccidente</v>
      </c>
    </row>
    <row r="3879" spans="1:37">
      <c r="A3879" s="4" t="s">
        <v>1556</v>
      </c>
      <c r="B3879" s="4" t="s">
        <v>308</v>
      </c>
      <c r="C3879" s="4" t="s">
        <v>1659</v>
      </c>
      <c r="D3879" s="4" t="s">
        <v>363</v>
      </c>
      <c r="E3879" s="4" t="s">
        <v>87</v>
      </c>
      <c r="F3879" s="4">
        <v>105</v>
      </c>
      <c r="G3879" s="4">
        <v>78</v>
      </c>
      <c r="H3879" s="4">
        <v>0</v>
      </c>
      <c r="I3879">
        <f t="shared" si="600"/>
        <v>183</v>
      </c>
      <c r="J3879">
        <f t="shared" si="601"/>
        <v>0.57377049180327866</v>
      </c>
      <c r="K3879">
        <f t="shared" si="602"/>
        <v>0.42622950819672129</v>
      </c>
      <c r="L3879">
        <f t="shared" si="603"/>
        <v>0</v>
      </c>
      <c r="M3879">
        <f>I3879*Diccionario!$B$36</f>
        <v>0.40626358823529407</v>
      </c>
      <c r="N3879">
        <f>M3879*Diccionario!$B$37</f>
        <v>4.1032622411764703E-2</v>
      </c>
      <c r="O3879">
        <f>N3879*Diccionario!$B$38</f>
        <v>6.1548933617647057E-3</v>
      </c>
      <c r="P3879">
        <f>O3879*Diccionario!$B$39</f>
        <v>5.539404025588235E-3</v>
      </c>
      <c r="Q3879">
        <f>P3879*Diccionario!$B$40</f>
        <v>2.2157616102352943E-3</v>
      </c>
      <c r="R3879">
        <f>Q3879*Diccionario!$B$41</f>
        <v>1.4402450466529414E-3</v>
      </c>
      <c r="S3879">
        <f t="shared" si="604"/>
        <v>1.4402450466529414E-3</v>
      </c>
      <c r="T3879">
        <f>I3879*Diccionario!$B$36</f>
        <v>0.40626358823529407</v>
      </c>
      <c r="U3879">
        <f>T3879*Diccionario!$B$42</f>
        <v>4.1032622411764703E-2</v>
      </c>
      <c r="V3879">
        <f>U3879*Diccionario!$B$43</f>
        <v>3.487772905E-2</v>
      </c>
      <c r="W3879">
        <f>V3879*Diccionario!$B$44</f>
        <v>6.6267685195000002E-3</v>
      </c>
      <c r="X3879">
        <f>W3879*Diccionario!$B$45</f>
        <v>2.5844397226050001E-3</v>
      </c>
      <c r="Y3879">
        <f>X3879*Diccionario!$B$46</f>
        <v>2.3001513531184501E-3</v>
      </c>
      <c r="Z3879">
        <f>Y3879*Diccionario!$B$47</f>
        <v>8.5105600065382649E-4</v>
      </c>
      <c r="AA3879">
        <f>Z3879*Diccionario!$B$48</f>
        <v>8.5105600065382649E-4</v>
      </c>
      <c r="AB3879">
        <f>AA3879*Diccionario!$B$49</f>
        <v>6.3829200049036984E-4</v>
      </c>
      <c r="AC3879">
        <f t="shared" si="605"/>
        <v>6.3829200049036984E-4</v>
      </c>
      <c r="AD3879">
        <f t="shared" si="606"/>
        <v>2.078537047143311E-3</v>
      </c>
      <c r="AE3879">
        <f t="shared" si="607"/>
        <v>3.4831436593480939E-6</v>
      </c>
      <c r="AF3879" t="e">
        <f ca="1">IF(AD3879="","",_xludf.RANK.EQ(AD3879,$AD$2:$AD$5513,0))</f>
        <v>#NAME?</v>
      </c>
      <c r="AH3879" t="str">
        <f t="shared" si="608"/>
        <v>Baja</v>
      </c>
      <c r="AI3879" t="s">
        <v>153</v>
      </c>
      <c r="AJ3879" t="str">
        <f>IFERROR(VLOOKUP(B3879,Maestro_Regionales!$A$2:$B$35,2,FALSE),"Otras zonas")</f>
        <v>Suroccidente</v>
      </c>
      <c r="AK3879" t="str">
        <f t="shared" si="609"/>
        <v>NUEVA EPS | Suroccidente</v>
      </c>
    </row>
    <row r="3880" spans="1:37">
      <c r="A3880" s="4" t="s">
        <v>1556</v>
      </c>
      <c r="B3880" s="4" t="s">
        <v>308</v>
      </c>
      <c r="C3880" s="4" t="s">
        <v>1660</v>
      </c>
      <c r="D3880" s="4" t="s">
        <v>1661</v>
      </c>
      <c r="E3880" s="4" t="s">
        <v>417</v>
      </c>
      <c r="F3880" s="4">
        <v>277</v>
      </c>
      <c r="G3880" s="4">
        <v>5772</v>
      </c>
      <c r="H3880" s="4">
        <v>0</v>
      </c>
      <c r="I3880">
        <f t="shared" si="600"/>
        <v>6049</v>
      </c>
      <c r="J3880">
        <f t="shared" si="601"/>
        <v>4.5792693007108615E-2</v>
      </c>
      <c r="K3880">
        <f t="shared" si="602"/>
        <v>0.95420730699289136</v>
      </c>
      <c r="L3880">
        <f t="shared" si="603"/>
        <v>0</v>
      </c>
      <c r="M3880">
        <f>I3880*Diccionario!$B$36</f>
        <v>13.428898607843136</v>
      </c>
      <c r="N3880">
        <f>M3880*Diccionario!$B$37</f>
        <v>1.3563187593921568</v>
      </c>
      <c r="O3880">
        <f>N3880*Diccionario!$B$38</f>
        <v>0.20344781390882352</v>
      </c>
      <c r="P3880">
        <f>O3880*Diccionario!$B$39</f>
        <v>0.18310303251794116</v>
      </c>
      <c r="Q3880">
        <f>P3880*Diccionario!$B$40</f>
        <v>7.3241213007176467E-2</v>
      </c>
      <c r="R3880">
        <f>Q3880*Diccionario!$B$41</f>
        <v>4.7606788454664706E-2</v>
      </c>
      <c r="S3880">
        <f t="shared" si="604"/>
        <v>4.7606788454664706E-2</v>
      </c>
      <c r="T3880">
        <f>I3880*Diccionario!$B$36</f>
        <v>13.428898607843136</v>
      </c>
      <c r="U3880">
        <f>T3880*Diccionario!$B$42</f>
        <v>1.3563187593921568</v>
      </c>
      <c r="V3880">
        <f>U3880*Diccionario!$B$43</f>
        <v>1.1528709454833332</v>
      </c>
      <c r="W3880">
        <f>V3880*Diccionario!$B$44</f>
        <v>0.21904547964183332</v>
      </c>
      <c r="X3880">
        <f>W3880*Diccionario!$B$45</f>
        <v>8.5427737060314993E-2</v>
      </c>
      <c r="Y3880">
        <f>X3880*Diccionario!$B$46</f>
        <v>7.6030685983680346E-2</v>
      </c>
      <c r="Z3880">
        <f>Y3880*Diccionario!$B$47</f>
        <v>2.8131353813961729E-2</v>
      </c>
      <c r="AA3880">
        <f>Z3880*Diccionario!$B$48</f>
        <v>2.8131353813961729E-2</v>
      </c>
      <c r="AB3880">
        <f>AA3880*Diccionario!$B$49</f>
        <v>2.1098515360471297E-2</v>
      </c>
      <c r="AC3880">
        <f t="shared" si="605"/>
        <v>2.1098515360471297E-2</v>
      </c>
      <c r="AD3880">
        <f t="shared" si="606"/>
        <v>6.870530381513601E-2</v>
      </c>
      <c r="AE3880">
        <f t="shared" si="607"/>
        <v>1.1513407647757717E-4</v>
      </c>
      <c r="AF3880" t="e">
        <f ca="1">IF(AD3880="","",_xludf.RANK.EQ(AD3880,$AD$2:$AD$5513,0))</f>
        <v>#NAME?</v>
      </c>
      <c r="AH3880" t="str">
        <f t="shared" si="608"/>
        <v>Baja</v>
      </c>
      <c r="AI3880" t="s">
        <v>153</v>
      </c>
      <c r="AJ3880" t="str">
        <f>IFERROR(VLOOKUP(B3880,Maestro_Regionales!$A$2:$B$35,2,FALSE),"Otras zonas")</f>
        <v>Suroccidente</v>
      </c>
      <c r="AK3880" t="str">
        <f t="shared" si="609"/>
        <v>MALLAMAS EPSI | Suroccidente</v>
      </c>
    </row>
    <row r="3881" spans="1:37">
      <c r="A3881" s="4" t="s">
        <v>1556</v>
      </c>
      <c r="B3881" s="4" t="s">
        <v>308</v>
      </c>
      <c r="C3881" s="4" t="s">
        <v>1660</v>
      </c>
      <c r="D3881" s="4" t="s">
        <v>1661</v>
      </c>
      <c r="E3881" s="4" t="s">
        <v>852</v>
      </c>
      <c r="F3881" s="4">
        <v>127</v>
      </c>
      <c r="G3881" s="4">
        <v>3498</v>
      </c>
      <c r="H3881" s="4">
        <v>0</v>
      </c>
      <c r="I3881">
        <f t="shared" si="600"/>
        <v>3625</v>
      </c>
      <c r="J3881">
        <f t="shared" si="601"/>
        <v>3.5034482758620693E-2</v>
      </c>
      <c r="K3881">
        <f t="shared" si="602"/>
        <v>0.96496551724137936</v>
      </c>
      <c r="L3881">
        <f t="shared" si="603"/>
        <v>0</v>
      </c>
      <c r="M3881">
        <f>I3881*Diccionario!$B$36</f>
        <v>8.0475710784313712</v>
      </c>
      <c r="N3881">
        <f>M3881*Diccionario!$B$37</f>
        <v>0.81280467892156849</v>
      </c>
      <c r="O3881">
        <f>N3881*Diccionario!$B$38</f>
        <v>0.12192070183823527</v>
      </c>
      <c r="P3881">
        <f>O3881*Diccionario!$B$39</f>
        <v>0.10972863165441174</v>
      </c>
      <c r="Q3881">
        <f>P3881*Diccionario!$B$40</f>
        <v>4.3891452661764696E-2</v>
      </c>
      <c r="R3881">
        <f>Q3881*Diccionario!$B$41</f>
        <v>2.8529444230147052E-2</v>
      </c>
      <c r="S3881">
        <f t="shared" si="604"/>
        <v>2.8529444230147052E-2</v>
      </c>
      <c r="T3881">
        <f>I3881*Diccionario!$B$36</f>
        <v>8.0475710784313712</v>
      </c>
      <c r="U3881">
        <f>T3881*Diccionario!$B$42</f>
        <v>0.81280467892156849</v>
      </c>
      <c r="V3881">
        <f>U3881*Diccionario!$B$43</f>
        <v>0.69088397708333316</v>
      </c>
      <c r="W3881">
        <f>V3881*Diccionario!$B$44</f>
        <v>0.1312679556458333</v>
      </c>
      <c r="X3881">
        <f>W3881*Diccionario!$B$45</f>
        <v>5.1194502701874985E-2</v>
      </c>
      <c r="Y3881">
        <f>X3881*Diccionario!$B$46</f>
        <v>4.5563107404668735E-2</v>
      </c>
      <c r="Z3881">
        <f>Y3881*Diccionario!$B$47</f>
        <v>1.685834973972743E-2</v>
      </c>
      <c r="AA3881">
        <f>Z3881*Diccionario!$B$48</f>
        <v>1.685834973972743E-2</v>
      </c>
      <c r="AB3881">
        <f>AA3881*Diccionario!$B$49</f>
        <v>1.2643762304795574E-2</v>
      </c>
      <c r="AC3881">
        <f t="shared" si="605"/>
        <v>1.2643762304795574E-2</v>
      </c>
      <c r="AD3881">
        <f t="shared" si="606"/>
        <v>4.1173206534942622E-2</v>
      </c>
      <c r="AE3881">
        <f t="shared" si="607"/>
        <v>6.8996698170146643E-5</v>
      </c>
      <c r="AF3881" t="e">
        <f ca="1">IF(AD3881="","",_xludf.RANK.EQ(AD3881,$AD$2:$AD$5513,0))</f>
        <v>#NAME?</v>
      </c>
      <c r="AH3881" t="str">
        <f t="shared" si="608"/>
        <v>Baja</v>
      </c>
      <c r="AI3881" t="s">
        <v>153</v>
      </c>
      <c r="AJ3881" t="str">
        <f>IFERROR(VLOOKUP(B3881,Maestro_Regionales!$A$2:$B$35,2,FALSE),"Otras zonas")</f>
        <v>Suroccidente</v>
      </c>
      <c r="AK3881" t="str">
        <f t="shared" si="609"/>
        <v>EMSSANAR EPS | Suroccidente</v>
      </c>
    </row>
    <row r="3882" spans="1:37">
      <c r="A3882" s="4" t="s">
        <v>1556</v>
      </c>
      <c r="B3882" s="4" t="s">
        <v>308</v>
      </c>
      <c r="C3882" s="4" t="s">
        <v>1660</v>
      </c>
      <c r="D3882" s="4" t="s">
        <v>1661</v>
      </c>
      <c r="E3882" s="4" t="s">
        <v>90</v>
      </c>
      <c r="F3882" s="4">
        <v>0</v>
      </c>
      <c r="G3882" s="4">
        <v>0</v>
      </c>
      <c r="H3882" s="4">
        <v>140</v>
      </c>
      <c r="I3882">
        <f t="shared" si="600"/>
        <v>140</v>
      </c>
      <c r="J3882">
        <f t="shared" si="601"/>
        <v>0</v>
      </c>
      <c r="K3882">
        <f t="shared" si="602"/>
        <v>0</v>
      </c>
      <c r="L3882">
        <f t="shared" si="603"/>
        <v>1</v>
      </c>
      <c r="M3882">
        <f>I3882*Diccionario!$B$36</f>
        <v>0.31080274509803918</v>
      </c>
      <c r="N3882">
        <f>M3882*Diccionario!$B$37</f>
        <v>3.1391077254901957E-2</v>
      </c>
      <c r="O3882">
        <f>N3882*Diccionario!$B$38</f>
        <v>4.7086615882352932E-3</v>
      </c>
      <c r="P3882">
        <f>O3882*Diccionario!$B$39</f>
        <v>4.2377954294117639E-3</v>
      </c>
      <c r="Q3882">
        <f>P3882*Diccionario!$B$40</f>
        <v>1.6951181717647056E-3</v>
      </c>
      <c r="R3882">
        <f>Q3882*Diccionario!$B$41</f>
        <v>1.1018268116470586E-3</v>
      </c>
      <c r="S3882">
        <f t="shared" si="604"/>
        <v>1.1018268116470586E-3</v>
      </c>
      <c r="T3882">
        <f>I3882*Diccionario!$B$36</f>
        <v>0.31080274509803918</v>
      </c>
      <c r="U3882">
        <f>T3882*Diccionario!$B$42</f>
        <v>3.1391077254901957E-2</v>
      </c>
      <c r="V3882">
        <f>U3882*Diccionario!$B$43</f>
        <v>2.6682415666666664E-2</v>
      </c>
      <c r="W3882">
        <f>V3882*Diccionario!$B$44</f>
        <v>5.0696589766666663E-3</v>
      </c>
      <c r="X3882">
        <f>W3882*Diccionario!$B$45</f>
        <v>1.9771670008999999E-3</v>
      </c>
      <c r="Y3882">
        <f>X3882*Diccionario!$B$46</f>
        <v>1.759678630801E-3</v>
      </c>
      <c r="Z3882">
        <f>Y3882*Diccionario!$B$47</f>
        <v>6.5108109339636993E-4</v>
      </c>
      <c r="AA3882">
        <f>Z3882*Diccionario!$B$48</f>
        <v>6.5108109339636993E-4</v>
      </c>
      <c r="AB3882">
        <f>AA3882*Diccionario!$B$49</f>
        <v>4.8831082004727742E-4</v>
      </c>
      <c r="AC3882">
        <f t="shared" si="605"/>
        <v>4.8831082004727742E-4</v>
      </c>
      <c r="AD3882">
        <f t="shared" si="606"/>
        <v>1.5901376316943359E-3</v>
      </c>
      <c r="AE3882">
        <f t="shared" si="607"/>
        <v>2.6647000672608362E-6</v>
      </c>
      <c r="AF3882" t="e">
        <f ca="1">IF(AD3882="","",_xludf.RANK.EQ(AD3882,$AD$2:$AD$5513,0))</f>
        <v>#NAME?</v>
      </c>
      <c r="AH3882" t="str">
        <f t="shared" si="608"/>
        <v>Baja</v>
      </c>
      <c r="AI3882" t="s">
        <v>153</v>
      </c>
      <c r="AJ3882" t="str">
        <f>IFERROR(VLOOKUP(B3882,Maestro_Regionales!$A$2:$B$35,2,FALSE),"Otras zonas")</f>
        <v>Suroccidente</v>
      </c>
      <c r="AK3882" t="str">
        <f t="shared" si="609"/>
        <v>REGIMEN DE EXCEPCION | Suroccidente</v>
      </c>
    </row>
    <row r="3883" spans="1:37">
      <c r="A3883" s="4" t="s">
        <v>1556</v>
      </c>
      <c r="B3883" s="4" t="s">
        <v>308</v>
      </c>
      <c r="C3883" s="4" t="s">
        <v>1660</v>
      </c>
      <c r="D3883" s="4" t="s">
        <v>1661</v>
      </c>
      <c r="E3883" s="4" t="s">
        <v>87</v>
      </c>
      <c r="F3883" s="4">
        <v>83</v>
      </c>
      <c r="G3883" s="4">
        <v>52</v>
      </c>
      <c r="H3883" s="4">
        <v>0</v>
      </c>
      <c r="I3883">
        <f t="shared" si="600"/>
        <v>135</v>
      </c>
      <c r="J3883">
        <f t="shared" si="601"/>
        <v>0.61481481481481481</v>
      </c>
      <c r="K3883">
        <f t="shared" si="602"/>
        <v>0.38518518518518519</v>
      </c>
      <c r="L3883">
        <f t="shared" si="603"/>
        <v>0</v>
      </c>
      <c r="M3883">
        <f>I3883*Diccionario!$B$36</f>
        <v>0.29970264705882349</v>
      </c>
      <c r="N3883">
        <f>M3883*Diccionario!$B$37</f>
        <v>3.0269967352941175E-2</v>
      </c>
      <c r="O3883">
        <f>N3883*Diccionario!$B$38</f>
        <v>4.5404951029411758E-3</v>
      </c>
      <c r="P3883">
        <f>O3883*Diccionario!$B$39</f>
        <v>4.0864455926470583E-3</v>
      </c>
      <c r="Q3883">
        <f>P3883*Diccionario!$B$40</f>
        <v>1.6345782370588233E-3</v>
      </c>
      <c r="R3883">
        <f>Q3883*Diccionario!$B$41</f>
        <v>1.0624758540882353E-3</v>
      </c>
      <c r="S3883">
        <f t="shared" si="604"/>
        <v>1.0624758540882353E-3</v>
      </c>
      <c r="T3883">
        <f>I3883*Diccionario!$B$36</f>
        <v>0.29970264705882349</v>
      </c>
      <c r="U3883">
        <f>T3883*Diccionario!$B$42</f>
        <v>3.0269967352941175E-2</v>
      </c>
      <c r="V3883">
        <f>U3883*Diccionario!$B$43</f>
        <v>2.5729472249999996E-2</v>
      </c>
      <c r="W3883">
        <f>V3883*Diccionario!$B$44</f>
        <v>4.888599727499999E-3</v>
      </c>
      <c r="X3883">
        <f>W3883*Diccionario!$B$45</f>
        <v>1.9065538937249997E-3</v>
      </c>
      <c r="Y3883">
        <f>X3883*Diccionario!$B$46</f>
        <v>1.6968329654152498E-3</v>
      </c>
      <c r="Z3883">
        <f>Y3883*Diccionario!$B$47</f>
        <v>6.2782819720364239E-4</v>
      </c>
      <c r="AA3883">
        <f>Z3883*Diccionario!$B$48</f>
        <v>6.2782819720364239E-4</v>
      </c>
      <c r="AB3883">
        <f>AA3883*Diccionario!$B$49</f>
        <v>4.7087114790273182E-4</v>
      </c>
      <c r="AC3883">
        <f t="shared" si="605"/>
        <v>4.7087114790273182E-4</v>
      </c>
      <c r="AD3883">
        <f t="shared" si="606"/>
        <v>1.5333470019909671E-3</v>
      </c>
      <c r="AE3883">
        <f t="shared" si="607"/>
        <v>2.569532207715807E-6</v>
      </c>
      <c r="AF3883" t="e">
        <f ca="1">IF(AD3883="","",_xludf.RANK.EQ(AD3883,$AD$2:$AD$5513,0))</f>
        <v>#NAME?</v>
      </c>
      <c r="AH3883" t="str">
        <f t="shared" si="608"/>
        <v>Baja</v>
      </c>
      <c r="AI3883" t="s">
        <v>153</v>
      </c>
      <c r="AJ3883" t="str">
        <f>IFERROR(VLOOKUP(B3883,Maestro_Regionales!$A$2:$B$35,2,FALSE),"Otras zonas")</f>
        <v>Suroccidente</v>
      </c>
      <c r="AK3883" t="str">
        <f t="shared" si="609"/>
        <v>NUEVA EPS | Suroccidente</v>
      </c>
    </row>
    <row r="3884" spans="1:37">
      <c r="A3884" s="4" t="s">
        <v>1556</v>
      </c>
      <c r="B3884" s="4" t="s">
        <v>308</v>
      </c>
      <c r="C3884" s="4" t="s">
        <v>1660</v>
      </c>
      <c r="D3884" s="4" t="s">
        <v>1661</v>
      </c>
      <c r="E3884" s="4" t="s">
        <v>86</v>
      </c>
      <c r="F3884" s="4">
        <v>42</v>
      </c>
      <c r="G3884" s="4">
        <v>60</v>
      </c>
      <c r="H3884" s="4">
        <v>0</v>
      </c>
      <c r="I3884">
        <f t="shared" si="600"/>
        <v>102</v>
      </c>
      <c r="J3884">
        <f t="shared" si="601"/>
        <v>0.41176470588235292</v>
      </c>
      <c r="K3884">
        <f t="shared" si="602"/>
        <v>0.58823529411764708</v>
      </c>
      <c r="L3884">
        <f t="shared" si="603"/>
        <v>0</v>
      </c>
      <c r="M3884">
        <f>I3884*Diccionario!$B$36</f>
        <v>0.22644199999999998</v>
      </c>
      <c r="N3884">
        <f>M3884*Diccionario!$B$37</f>
        <v>2.2870642E-2</v>
      </c>
      <c r="O3884">
        <f>N3884*Diccionario!$B$38</f>
        <v>3.4305962999999998E-3</v>
      </c>
      <c r="P3884">
        <f>O3884*Diccionario!$B$39</f>
        <v>3.08753667E-3</v>
      </c>
      <c r="Q3884">
        <f>P3884*Diccionario!$B$40</f>
        <v>1.2350146680000001E-3</v>
      </c>
      <c r="R3884">
        <f>Q3884*Diccionario!$B$41</f>
        <v>8.027595342000001E-4</v>
      </c>
      <c r="S3884">
        <f t="shared" si="604"/>
        <v>8.027595342000001E-4</v>
      </c>
      <c r="T3884">
        <f>I3884*Diccionario!$B$36</f>
        <v>0.22644199999999998</v>
      </c>
      <c r="U3884">
        <f>T3884*Diccionario!$B$42</f>
        <v>2.2870642E-2</v>
      </c>
      <c r="V3884">
        <f>U3884*Diccionario!$B$43</f>
        <v>1.9440045699999998E-2</v>
      </c>
      <c r="W3884">
        <f>V3884*Diccionario!$B$44</f>
        <v>3.6936086829999996E-3</v>
      </c>
      <c r="X3884">
        <f>W3884*Diccionario!$B$45</f>
        <v>1.44050738637E-3</v>
      </c>
      <c r="Y3884">
        <f>X3884*Diccionario!$B$46</f>
        <v>1.2820515738692999E-3</v>
      </c>
      <c r="Z3884">
        <f>Y3884*Diccionario!$B$47</f>
        <v>4.7435908233164095E-4</v>
      </c>
      <c r="AA3884">
        <f>Z3884*Diccionario!$B$48</f>
        <v>4.7435908233164095E-4</v>
      </c>
      <c r="AB3884">
        <f>AA3884*Diccionario!$B$49</f>
        <v>3.557693117487307E-4</v>
      </c>
      <c r="AC3884">
        <f t="shared" si="605"/>
        <v>3.557693117487307E-4</v>
      </c>
      <c r="AD3884">
        <f t="shared" si="606"/>
        <v>1.1585288459487308E-3</v>
      </c>
      <c r="AE3884">
        <f t="shared" si="607"/>
        <v>1.9414243347186098E-6</v>
      </c>
      <c r="AF3884" t="e">
        <f ca="1">IF(AD3884="","",_xludf.RANK.EQ(AD3884,$AD$2:$AD$5513,0))</f>
        <v>#NAME?</v>
      </c>
      <c r="AH3884" t="str">
        <f t="shared" si="608"/>
        <v>Baja</v>
      </c>
      <c r="AI3884" t="s">
        <v>153</v>
      </c>
      <c r="AJ3884" t="str">
        <f>IFERROR(VLOOKUP(B3884,Maestro_Regionales!$A$2:$B$35,2,FALSE),"Otras zonas")</f>
        <v>Suroccidente</v>
      </c>
      <c r="AK3884" t="str">
        <f t="shared" si="609"/>
        <v>EPS SANITAS | Suroccidente</v>
      </c>
    </row>
    <row r="3885" spans="1:37">
      <c r="A3885" s="4" t="s">
        <v>1556</v>
      </c>
      <c r="B3885" s="4" t="s">
        <v>308</v>
      </c>
      <c r="C3885" s="4" t="s">
        <v>1662</v>
      </c>
      <c r="D3885" s="4" t="s">
        <v>1663</v>
      </c>
      <c r="E3885" s="4" t="s">
        <v>417</v>
      </c>
      <c r="F3885" s="4">
        <v>254</v>
      </c>
      <c r="G3885" s="4">
        <v>2625</v>
      </c>
      <c r="H3885" s="4">
        <v>0</v>
      </c>
      <c r="I3885">
        <f t="shared" si="600"/>
        <v>2879</v>
      </c>
      <c r="J3885">
        <f t="shared" si="601"/>
        <v>8.8225078152136163E-2</v>
      </c>
      <c r="K3885">
        <f t="shared" si="602"/>
        <v>0.9117749218478638</v>
      </c>
      <c r="L3885">
        <f t="shared" si="603"/>
        <v>0</v>
      </c>
      <c r="M3885">
        <f>I3885*Diccionario!$B$36</f>
        <v>6.3914364509803914</v>
      </c>
      <c r="N3885">
        <f>M3885*Diccionario!$B$37</f>
        <v>0.64553508154901962</v>
      </c>
      <c r="O3885">
        <f>N3885*Diccionario!$B$38</f>
        <v>9.6830262232352943E-2</v>
      </c>
      <c r="P3885">
        <f>O3885*Diccionario!$B$39</f>
        <v>8.7147236009117654E-2</v>
      </c>
      <c r="Q3885">
        <f>P3885*Diccionario!$B$40</f>
        <v>3.4858894403647062E-2</v>
      </c>
      <c r="R3885">
        <f>Q3885*Diccionario!$B$41</f>
        <v>2.2658281362370591E-2</v>
      </c>
      <c r="S3885">
        <f t="shared" si="604"/>
        <v>2.2658281362370591E-2</v>
      </c>
      <c r="T3885">
        <f>I3885*Diccionario!$B$36</f>
        <v>6.3914364509803914</v>
      </c>
      <c r="U3885">
        <f>T3885*Diccionario!$B$42</f>
        <v>0.64553508154901962</v>
      </c>
      <c r="V3885">
        <f>U3885*Diccionario!$B$43</f>
        <v>0.5487048193166667</v>
      </c>
      <c r="W3885">
        <f>V3885*Diccionario!$B$44</f>
        <v>0.10425391567016667</v>
      </c>
      <c r="X3885">
        <f>W3885*Diccionario!$B$45</f>
        <v>4.0659027111365008E-2</v>
      </c>
      <c r="Y3885">
        <f>X3885*Diccionario!$B$46</f>
        <v>3.6186534129114857E-2</v>
      </c>
      <c r="Z3885">
        <f>Y3885*Diccionario!$B$47</f>
        <v>1.3389017627772497E-2</v>
      </c>
      <c r="AA3885">
        <f>Z3885*Diccionario!$B$48</f>
        <v>1.3389017627772497E-2</v>
      </c>
      <c r="AB3885">
        <f>AA3885*Diccionario!$B$49</f>
        <v>1.0041763220829373E-2</v>
      </c>
      <c r="AC3885">
        <f t="shared" si="605"/>
        <v>1.0041763220829373E-2</v>
      </c>
      <c r="AD3885">
        <f t="shared" si="606"/>
        <v>3.2700044583199965E-2</v>
      </c>
      <c r="AE3885">
        <f t="shared" si="607"/>
        <v>5.4797653526028226E-5</v>
      </c>
      <c r="AF3885" t="e">
        <f ca="1">IF(AD3885="","",_xludf.RANK.EQ(AD3885,$AD$2:$AD$5513,0))</f>
        <v>#NAME?</v>
      </c>
      <c r="AH3885" t="str">
        <f t="shared" si="608"/>
        <v>Baja</v>
      </c>
      <c r="AI3885" t="s">
        <v>153</v>
      </c>
      <c r="AJ3885" t="str">
        <f>IFERROR(VLOOKUP(B3885,Maestro_Regionales!$A$2:$B$35,2,FALSE),"Otras zonas")</f>
        <v>Suroccidente</v>
      </c>
      <c r="AK3885" t="str">
        <f t="shared" si="609"/>
        <v>MALLAMAS EPSI | Suroccidente</v>
      </c>
    </row>
    <row r="3886" spans="1:37">
      <c r="A3886" s="4" t="s">
        <v>1556</v>
      </c>
      <c r="B3886" s="4" t="s">
        <v>308</v>
      </c>
      <c r="C3886" s="4" t="s">
        <v>1662</v>
      </c>
      <c r="D3886" s="4" t="s">
        <v>1663</v>
      </c>
      <c r="E3886" s="4" t="s">
        <v>852</v>
      </c>
      <c r="F3886" s="4">
        <v>114</v>
      </c>
      <c r="G3886" s="4">
        <v>1643</v>
      </c>
      <c r="H3886" s="4">
        <v>0</v>
      </c>
      <c r="I3886">
        <f t="shared" si="600"/>
        <v>1757</v>
      </c>
      <c r="J3886">
        <f t="shared" si="601"/>
        <v>6.488332384746727E-2</v>
      </c>
      <c r="K3886">
        <f t="shared" si="602"/>
        <v>0.93511667615253269</v>
      </c>
      <c r="L3886">
        <f t="shared" si="603"/>
        <v>0</v>
      </c>
      <c r="M3886">
        <f>I3886*Diccionario!$B$36</f>
        <v>3.9005744509803919</v>
      </c>
      <c r="N3886">
        <f>M3886*Diccionario!$B$37</f>
        <v>0.3939580195490196</v>
      </c>
      <c r="O3886">
        <f>N3886*Diccionario!$B$38</f>
        <v>5.9093702932352936E-2</v>
      </c>
      <c r="P3886">
        <f>O3886*Diccionario!$B$39</f>
        <v>5.3184332639117642E-2</v>
      </c>
      <c r="Q3886">
        <f>P3886*Diccionario!$B$40</f>
        <v>2.1273733055647059E-2</v>
      </c>
      <c r="R3886">
        <f>Q3886*Diccionario!$B$41</f>
        <v>1.3827926486170589E-2</v>
      </c>
      <c r="S3886">
        <f t="shared" si="604"/>
        <v>1.3827926486170589E-2</v>
      </c>
      <c r="T3886">
        <f>I3886*Diccionario!$B$36</f>
        <v>3.9005744509803919</v>
      </c>
      <c r="U3886">
        <f>T3886*Diccionario!$B$42</f>
        <v>0.3939580195490196</v>
      </c>
      <c r="V3886">
        <f>U3886*Diccionario!$B$43</f>
        <v>0.33486431661666666</v>
      </c>
      <c r="W3886">
        <f>V3886*Diccionario!$B$44</f>
        <v>6.3624220157166664E-2</v>
      </c>
      <c r="X3886">
        <f>W3886*Diccionario!$B$45</f>
        <v>2.4813445861295001E-2</v>
      </c>
      <c r="Y3886">
        <f>X3886*Diccionario!$B$46</f>
        <v>2.2083966816552551E-2</v>
      </c>
      <c r="Z3886">
        <f>Y3886*Diccionario!$B$47</f>
        <v>8.1710677221244442E-3</v>
      </c>
      <c r="AA3886">
        <f>Z3886*Diccionario!$B$48</f>
        <v>8.1710677221244442E-3</v>
      </c>
      <c r="AB3886">
        <f>AA3886*Diccionario!$B$49</f>
        <v>6.1283007915933331E-3</v>
      </c>
      <c r="AC3886">
        <f t="shared" si="605"/>
        <v>6.1283007915933331E-3</v>
      </c>
      <c r="AD3886">
        <f t="shared" si="606"/>
        <v>1.9956227277763923E-2</v>
      </c>
      <c r="AE3886">
        <f t="shared" si="607"/>
        <v>3.3441985844123506E-5</v>
      </c>
      <c r="AF3886" t="e">
        <f ca="1">IF(AD3886="","",_xludf.RANK.EQ(AD3886,$AD$2:$AD$5513,0))</f>
        <v>#NAME?</v>
      </c>
      <c r="AH3886" t="str">
        <f t="shared" si="608"/>
        <v>Baja</v>
      </c>
      <c r="AI3886" t="s">
        <v>153</v>
      </c>
      <c r="AJ3886" t="str">
        <f>IFERROR(VLOOKUP(B3886,Maestro_Regionales!$A$2:$B$35,2,FALSE),"Otras zonas")</f>
        <v>Suroccidente</v>
      </c>
      <c r="AK3886" t="str">
        <f t="shared" si="609"/>
        <v>EMSSANAR EPS | Suroccidente</v>
      </c>
    </row>
    <row r="3887" spans="1:37">
      <c r="A3887" s="4" t="s">
        <v>1556</v>
      </c>
      <c r="B3887" s="4" t="s">
        <v>308</v>
      </c>
      <c r="C3887" s="4" t="s">
        <v>1662</v>
      </c>
      <c r="D3887" s="4" t="s">
        <v>1663</v>
      </c>
      <c r="E3887" s="4" t="s">
        <v>86</v>
      </c>
      <c r="F3887" s="4">
        <v>66</v>
      </c>
      <c r="G3887" s="4">
        <v>808</v>
      </c>
      <c r="H3887" s="4">
        <v>0</v>
      </c>
      <c r="I3887">
        <f t="shared" si="600"/>
        <v>874</v>
      </c>
      <c r="J3887">
        <f t="shared" si="601"/>
        <v>7.5514874141876437E-2</v>
      </c>
      <c r="K3887">
        <f t="shared" si="602"/>
        <v>0.92448512585812359</v>
      </c>
      <c r="L3887">
        <f t="shared" si="603"/>
        <v>0</v>
      </c>
      <c r="M3887">
        <f>I3887*Diccionario!$B$36</f>
        <v>1.9402971372549018</v>
      </c>
      <c r="N3887">
        <f>M3887*Diccionario!$B$37</f>
        <v>0.1959700108627451</v>
      </c>
      <c r="O3887">
        <f>N3887*Diccionario!$B$38</f>
        <v>2.9395501629411763E-2</v>
      </c>
      <c r="P3887">
        <f>O3887*Diccionario!$B$39</f>
        <v>2.6455951466470586E-2</v>
      </c>
      <c r="Q3887">
        <f>P3887*Diccionario!$B$40</f>
        <v>1.0582380586588235E-2</v>
      </c>
      <c r="R3887">
        <f>Q3887*Diccionario!$B$41</f>
        <v>6.8785473812823534E-3</v>
      </c>
      <c r="S3887">
        <f t="shared" si="604"/>
        <v>6.8785473812823534E-3</v>
      </c>
      <c r="T3887">
        <f>I3887*Diccionario!$B$36</f>
        <v>1.9402971372549018</v>
      </c>
      <c r="U3887">
        <f>T3887*Diccionario!$B$42</f>
        <v>0.1959700108627451</v>
      </c>
      <c r="V3887">
        <f>U3887*Diccionario!$B$43</f>
        <v>0.16657450923333333</v>
      </c>
      <c r="W3887">
        <f>V3887*Diccionario!$B$44</f>
        <v>3.1649156754333337E-2</v>
      </c>
      <c r="X3887">
        <f>W3887*Diccionario!$B$45</f>
        <v>1.2343171134190001E-2</v>
      </c>
      <c r="Y3887">
        <f>X3887*Diccionario!$B$46</f>
        <v>1.0985422309429102E-2</v>
      </c>
      <c r="Z3887">
        <f>Y3887*Diccionario!$B$47</f>
        <v>4.0646062544887679E-3</v>
      </c>
      <c r="AA3887">
        <f>Z3887*Diccionario!$B$48</f>
        <v>4.0646062544887679E-3</v>
      </c>
      <c r="AB3887">
        <f>AA3887*Diccionario!$B$49</f>
        <v>3.0484546908665757E-3</v>
      </c>
      <c r="AC3887">
        <f t="shared" si="605"/>
        <v>3.0484546908665757E-3</v>
      </c>
      <c r="AD3887">
        <f t="shared" si="606"/>
        <v>9.9270020721489299E-3</v>
      </c>
      <c r="AE3887">
        <f t="shared" si="607"/>
        <v>1.6635341848471228E-5</v>
      </c>
      <c r="AF3887" t="e">
        <f ca="1">IF(AD3887="","",_xludf.RANK.EQ(AD3887,$AD$2:$AD$5513,0))</f>
        <v>#NAME?</v>
      </c>
      <c r="AH3887" t="str">
        <f t="shared" si="608"/>
        <v>Baja</v>
      </c>
      <c r="AI3887" t="s">
        <v>153</v>
      </c>
      <c r="AJ3887" t="str">
        <f>IFERROR(VLOOKUP(B3887,Maestro_Regionales!$A$2:$B$35,2,FALSE),"Otras zonas")</f>
        <v>Suroccidente</v>
      </c>
      <c r="AK3887" t="str">
        <f t="shared" si="609"/>
        <v>EPS SANITAS | Suroccidente</v>
      </c>
    </row>
    <row r="3888" spans="1:37">
      <c r="A3888" s="4" t="s">
        <v>1556</v>
      </c>
      <c r="B3888" s="4" t="s">
        <v>308</v>
      </c>
      <c r="C3888" s="4" t="s">
        <v>1662</v>
      </c>
      <c r="D3888" s="4" t="s">
        <v>1663</v>
      </c>
      <c r="E3888" s="4" t="s">
        <v>87</v>
      </c>
      <c r="F3888" s="4">
        <v>119</v>
      </c>
      <c r="G3888" s="4">
        <v>85</v>
      </c>
      <c r="H3888" s="4">
        <v>0</v>
      </c>
      <c r="I3888">
        <f t="shared" si="600"/>
        <v>204</v>
      </c>
      <c r="J3888">
        <f t="shared" si="601"/>
        <v>0.58333333333333337</v>
      </c>
      <c r="K3888">
        <f t="shared" si="602"/>
        <v>0.41666666666666669</v>
      </c>
      <c r="L3888">
        <f t="shared" si="603"/>
        <v>0</v>
      </c>
      <c r="M3888">
        <f>I3888*Diccionario!$B$36</f>
        <v>0.45288399999999995</v>
      </c>
      <c r="N3888">
        <f>M3888*Diccionario!$B$37</f>
        <v>4.5741284E-2</v>
      </c>
      <c r="O3888">
        <f>N3888*Diccionario!$B$38</f>
        <v>6.8611925999999997E-3</v>
      </c>
      <c r="P3888">
        <f>O3888*Diccionario!$B$39</f>
        <v>6.17507334E-3</v>
      </c>
      <c r="Q3888">
        <f>P3888*Diccionario!$B$40</f>
        <v>2.4700293360000003E-3</v>
      </c>
      <c r="R3888">
        <f>Q3888*Diccionario!$B$41</f>
        <v>1.6055190684000002E-3</v>
      </c>
      <c r="S3888">
        <f t="shared" si="604"/>
        <v>1.6055190684000002E-3</v>
      </c>
      <c r="T3888">
        <f>I3888*Diccionario!$B$36</f>
        <v>0.45288399999999995</v>
      </c>
      <c r="U3888">
        <f>T3888*Diccionario!$B$42</f>
        <v>4.5741284E-2</v>
      </c>
      <c r="V3888">
        <f>U3888*Diccionario!$B$43</f>
        <v>3.8880091399999997E-2</v>
      </c>
      <c r="W3888">
        <f>V3888*Diccionario!$B$44</f>
        <v>7.3872173659999991E-3</v>
      </c>
      <c r="X3888">
        <f>W3888*Diccionario!$B$45</f>
        <v>2.8810147727399999E-3</v>
      </c>
      <c r="Y3888">
        <f>X3888*Diccionario!$B$46</f>
        <v>2.5641031477385999E-3</v>
      </c>
      <c r="Z3888">
        <f>Y3888*Diccionario!$B$47</f>
        <v>9.487181646632819E-4</v>
      </c>
      <c r="AA3888">
        <f>Z3888*Diccionario!$B$48</f>
        <v>9.487181646632819E-4</v>
      </c>
      <c r="AB3888">
        <f>AA3888*Diccionario!$B$49</f>
        <v>7.115386234974614E-4</v>
      </c>
      <c r="AC3888">
        <f t="shared" si="605"/>
        <v>7.115386234974614E-4</v>
      </c>
      <c r="AD3888">
        <f t="shared" si="606"/>
        <v>2.3170576918974616E-3</v>
      </c>
      <c r="AE3888">
        <f t="shared" si="607"/>
        <v>3.8828486694372195E-6</v>
      </c>
      <c r="AF3888" t="e">
        <f ca="1">IF(AD3888="","",_xludf.RANK.EQ(AD3888,$AD$2:$AD$5513,0))</f>
        <v>#NAME?</v>
      </c>
      <c r="AH3888" t="str">
        <f t="shared" si="608"/>
        <v>Baja</v>
      </c>
      <c r="AI3888" t="s">
        <v>153</v>
      </c>
      <c r="AJ3888" t="str">
        <f>IFERROR(VLOOKUP(B3888,Maestro_Regionales!$A$2:$B$35,2,FALSE),"Otras zonas")</f>
        <v>Suroccidente</v>
      </c>
      <c r="AK3888" t="str">
        <f t="shared" si="609"/>
        <v>NUEVA EPS | Suroccidente</v>
      </c>
    </row>
    <row r="3889" spans="1:37">
      <c r="A3889" s="4" t="s">
        <v>1556</v>
      </c>
      <c r="B3889" s="4" t="s">
        <v>308</v>
      </c>
      <c r="C3889" s="4" t="s">
        <v>1662</v>
      </c>
      <c r="D3889" s="4" t="s">
        <v>1663</v>
      </c>
      <c r="E3889" s="4" t="s">
        <v>90</v>
      </c>
      <c r="F3889" s="4">
        <v>0</v>
      </c>
      <c r="G3889" s="4">
        <v>0</v>
      </c>
      <c r="H3889" s="4">
        <v>31</v>
      </c>
      <c r="I3889">
        <f t="shared" si="600"/>
        <v>31</v>
      </c>
      <c r="J3889">
        <f t="shared" si="601"/>
        <v>0</v>
      </c>
      <c r="K3889">
        <f t="shared" si="602"/>
        <v>0</v>
      </c>
      <c r="L3889">
        <f t="shared" si="603"/>
        <v>1</v>
      </c>
      <c r="M3889">
        <f>I3889*Diccionario!$B$36</f>
        <v>6.8820607843137246E-2</v>
      </c>
      <c r="N3889">
        <f>M3889*Diccionario!$B$37</f>
        <v>6.9508813921568624E-3</v>
      </c>
      <c r="O3889">
        <f>N3889*Diccionario!$B$38</f>
        <v>1.0426322088235294E-3</v>
      </c>
      <c r="P3889">
        <f>O3889*Diccionario!$B$39</f>
        <v>9.3836898794117643E-4</v>
      </c>
      <c r="Q3889">
        <f>P3889*Diccionario!$B$40</f>
        <v>3.753475951764706E-4</v>
      </c>
      <c r="R3889">
        <f>Q3889*Diccionario!$B$41</f>
        <v>2.4397593686470591E-4</v>
      </c>
      <c r="S3889">
        <f t="shared" si="604"/>
        <v>2.4397593686470591E-4</v>
      </c>
      <c r="T3889">
        <f>I3889*Diccionario!$B$36</f>
        <v>6.8820607843137246E-2</v>
      </c>
      <c r="U3889">
        <f>T3889*Diccionario!$B$42</f>
        <v>6.9508813921568624E-3</v>
      </c>
      <c r="V3889">
        <f>U3889*Diccionario!$B$43</f>
        <v>5.9082491833333329E-3</v>
      </c>
      <c r="W3889">
        <f>V3889*Diccionario!$B$44</f>
        <v>1.1225673448333332E-3</v>
      </c>
      <c r="X3889">
        <f>W3889*Diccionario!$B$45</f>
        <v>4.3780126448499996E-4</v>
      </c>
      <c r="Y3889">
        <f>X3889*Diccionario!$B$46</f>
        <v>3.8964312539164998E-4</v>
      </c>
      <c r="Z3889">
        <f>Y3889*Diccionario!$B$47</f>
        <v>1.4416795639491048E-4</v>
      </c>
      <c r="AA3889">
        <f>Z3889*Diccionario!$B$48</f>
        <v>1.4416795639491048E-4</v>
      </c>
      <c r="AB3889">
        <f>AA3889*Diccionario!$B$49</f>
        <v>1.0812596729618286E-4</v>
      </c>
      <c r="AC3889">
        <f t="shared" si="605"/>
        <v>1.0812596729618286E-4</v>
      </c>
      <c r="AD3889">
        <f t="shared" si="606"/>
        <v>3.521019041608888E-4</v>
      </c>
      <c r="AE3889">
        <f t="shared" si="607"/>
        <v>5.9004072917918538E-7</v>
      </c>
      <c r="AF3889" t="e">
        <f ca="1">IF(AD3889="","",_xludf.RANK.EQ(AD3889,$AD$2:$AD$5513,0))</f>
        <v>#NAME?</v>
      </c>
      <c r="AH3889" t="str">
        <f t="shared" si="608"/>
        <v>Baja</v>
      </c>
      <c r="AI3889" t="s">
        <v>153</v>
      </c>
      <c r="AJ3889" t="str">
        <f>IFERROR(VLOOKUP(B3889,Maestro_Regionales!$A$2:$B$35,2,FALSE),"Otras zonas")</f>
        <v>Suroccidente</v>
      </c>
      <c r="AK3889" t="str">
        <f t="shared" si="609"/>
        <v>REGIMEN DE EXCEPCION | Suroccidente</v>
      </c>
    </row>
    <row r="3890" spans="1:37">
      <c r="A3890" s="4" t="s">
        <v>1556</v>
      </c>
      <c r="B3890" s="4" t="s">
        <v>308</v>
      </c>
      <c r="C3890" s="4" t="s">
        <v>1664</v>
      </c>
      <c r="D3890" s="4" t="s">
        <v>1665</v>
      </c>
      <c r="E3890" s="4" t="s">
        <v>852</v>
      </c>
      <c r="F3890" s="4">
        <v>270</v>
      </c>
      <c r="G3890" s="4">
        <v>8422</v>
      </c>
      <c r="H3890" s="4">
        <v>0</v>
      </c>
      <c r="I3890">
        <f t="shared" si="600"/>
        <v>8692</v>
      </c>
      <c r="J3890">
        <f t="shared" si="601"/>
        <v>3.1063046479521399E-2</v>
      </c>
      <c r="K3890">
        <f t="shared" si="602"/>
        <v>0.96893695352047859</v>
      </c>
      <c r="L3890">
        <f t="shared" si="603"/>
        <v>0</v>
      </c>
      <c r="M3890">
        <f>I3890*Diccionario!$B$36</f>
        <v>19.296410431372546</v>
      </c>
      <c r="N3890">
        <f>M3890*Diccionario!$B$37</f>
        <v>1.9489374535686272</v>
      </c>
      <c r="O3890">
        <f>N3890*Diccionario!$B$38</f>
        <v>0.2923406180352941</v>
      </c>
      <c r="P3890">
        <f>O3890*Diccionario!$B$39</f>
        <v>0.26310655623176471</v>
      </c>
      <c r="Q3890">
        <f>P3890*Diccionario!$B$40</f>
        <v>0.10524262249270588</v>
      </c>
      <c r="R3890">
        <f>Q3890*Diccionario!$B$41</f>
        <v>6.840770462025883E-2</v>
      </c>
      <c r="S3890">
        <f t="shared" si="604"/>
        <v>6.840770462025883E-2</v>
      </c>
      <c r="T3890">
        <f>I3890*Diccionario!$B$36</f>
        <v>19.296410431372546</v>
      </c>
      <c r="U3890">
        <f>T3890*Diccionario!$B$42</f>
        <v>1.9489374535686272</v>
      </c>
      <c r="V3890">
        <f>U3890*Diccionario!$B$43</f>
        <v>1.6565968355333331</v>
      </c>
      <c r="W3890">
        <f>V3890*Diccionario!$B$44</f>
        <v>0.31475339875133329</v>
      </c>
      <c r="X3890">
        <f>W3890*Diccionario!$B$45</f>
        <v>0.12275382551301998</v>
      </c>
      <c r="Y3890">
        <f>X3890*Diccionario!$B$46</f>
        <v>0.10925090470658778</v>
      </c>
      <c r="Z3890">
        <f>Y3890*Diccionario!$B$47</f>
        <v>4.0422834741437479E-2</v>
      </c>
      <c r="AA3890">
        <f>Z3890*Diccionario!$B$48</f>
        <v>4.0422834741437479E-2</v>
      </c>
      <c r="AB3890">
        <f>AA3890*Diccionario!$B$49</f>
        <v>3.0317126056078107E-2</v>
      </c>
      <c r="AC3890">
        <f t="shared" si="605"/>
        <v>3.0317126056078107E-2</v>
      </c>
      <c r="AD3890">
        <f t="shared" si="606"/>
        <v>9.8724830676336944E-2</v>
      </c>
      <c r="AE3890">
        <f t="shared" si="607"/>
        <v>1.6543980703307998E-4</v>
      </c>
      <c r="AF3890" t="e">
        <f ca="1">IF(AD3890="","",_xludf.RANK.EQ(AD3890,$AD$2:$AD$5513,0))</f>
        <v>#NAME?</v>
      </c>
      <c r="AH3890" t="str">
        <f t="shared" si="608"/>
        <v>Baja</v>
      </c>
      <c r="AI3890" t="s">
        <v>153</v>
      </c>
      <c r="AJ3890" t="str">
        <f>IFERROR(VLOOKUP(B3890,Maestro_Regionales!$A$2:$B$35,2,FALSE),"Otras zonas")</f>
        <v>Suroccidente</v>
      </c>
      <c r="AK3890" t="str">
        <f t="shared" si="609"/>
        <v>EMSSANAR EPS | Suroccidente</v>
      </c>
    </row>
    <row r="3891" spans="1:37">
      <c r="A3891" s="4" t="s">
        <v>1556</v>
      </c>
      <c r="B3891" s="4" t="s">
        <v>308</v>
      </c>
      <c r="C3891" s="4" t="s">
        <v>1664</v>
      </c>
      <c r="D3891" s="4" t="s">
        <v>1665</v>
      </c>
      <c r="E3891" s="4" t="s">
        <v>86</v>
      </c>
      <c r="F3891" s="4">
        <v>299</v>
      </c>
      <c r="G3891" s="4">
        <v>2869</v>
      </c>
      <c r="H3891" s="4">
        <v>0</v>
      </c>
      <c r="I3891">
        <f t="shared" si="600"/>
        <v>3168</v>
      </c>
      <c r="J3891">
        <f t="shared" si="601"/>
        <v>9.4381313131313135E-2</v>
      </c>
      <c r="K3891">
        <f t="shared" si="602"/>
        <v>0.90561868686868685</v>
      </c>
      <c r="L3891">
        <f t="shared" si="603"/>
        <v>0</v>
      </c>
      <c r="M3891">
        <f>I3891*Diccionario!$B$36</f>
        <v>7.0330221176470582</v>
      </c>
      <c r="N3891">
        <f>M3891*Diccionario!$B$37</f>
        <v>0.71033523388235298</v>
      </c>
      <c r="O3891">
        <f>N3891*Diccionario!$B$38</f>
        <v>0.10655028508235294</v>
      </c>
      <c r="P3891">
        <f>O3891*Diccionario!$B$39</f>
        <v>9.589525657411764E-2</v>
      </c>
      <c r="Q3891">
        <f>P3891*Diccionario!$B$40</f>
        <v>3.8358102629647062E-2</v>
      </c>
      <c r="R3891">
        <f>Q3891*Diccionario!$B$41</f>
        <v>2.4932766709270592E-2</v>
      </c>
      <c r="S3891">
        <f t="shared" si="604"/>
        <v>2.4932766709270592E-2</v>
      </c>
      <c r="T3891">
        <f>I3891*Diccionario!$B$36</f>
        <v>7.0330221176470582</v>
      </c>
      <c r="U3891">
        <f>T3891*Diccionario!$B$42</f>
        <v>0.71033523388235298</v>
      </c>
      <c r="V3891">
        <f>U3891*Diccionario!$B$43</f>
        <v>0.6037849488</v>
      </c>
      <c r="W3891">
        <f>V3891*Diccionario!$B$44</f>
        <v>0.114719140272</v>
      </c>
      <c r="X3891">
        <f>W3891*Diccionario!$B$45</f>
        <v>4.4740464706080001E-2</v>
      </c>
      <c r="Y3891">
        <f>X3891*Diccionario!$B$46</f>
        <v>3.9819013588411202E-2</v>
      </c>
      <c r="Z3891">
        <f>Y3891*Diccionario!$B$47</f>
        <v>1.4733035027712145E-2</v>
      </c>
      <c r="AA3891">
        <f>Z3891*Diccionario!$B$48</f>
        <v>1.4733035027712145E-2</v>
      </c>
      <c r="AB3891">
        <f>AA3891*Diccionario!$B$49</f>
        <v>1.1049776270784109E-2</v>
      </c>
      <c r="AC3891">
        <f t="shared" si="605"/>
        <v>1.1049776270784109E-2</v>
      </c>
      <c r="AD3891">
        <f t="shared" si="606"/>
        <v>3.5982542980054703E-2</v>
      </c>
      <c r="AE3891">
        <f t="shared" si="607"/>
        <v>6.0298355807730953E-5</v>
      </c>
      <c r="AF3891" t="e">
        <f ca="1">IF(AD3891="","",_xludf.RANK.EQ(AD3891,$AD$2:$AD$5513,0))</f>
        <v>#NAME?</v>
      </c>
      <c r="AH3891" t="str">
        <f t="shared" si="608"/>
        <v>Baja</v>
      </c>
      <c r="AI3891" t="s">
        <v>153</v>
      </c>
      <c r="AJ3891" t="str">
        <f>IFERROR(VLOOKUP(B3891,Maestro_Regionales!$A$2:$B$35,2,FALSE),"Otras zonas")</f>
        <v>Suroccidente</v>
      </c>
      <c r="AK3891" t="str">
        <f t="shared" si="609"/>
        <v>EPS SANITAS | Suroccidente</v>
      </c>
    </row>
    <row r="3892" spans="1:37">
      <c r="A3892" s="4" t="s">
        <v>1556</v>
      </c>
      <c r="B3892" s="4" t="s">
        <v>308</v>
      </c>
      <c r="C3892" s="4" t="s">
        <v>1664</v>
      </c>
      <c r="D3892" s="4" t="s">
        <v>1665</v>
      </c>
      <c r="E3892" s="4" t="s">
        <v>417</v>
      </c>
      <c r="F3892" s="4">
        <v>126</v>
      </c>
      <c r="G3892" s="4">
        <v>2322</v>
      </c>
      <c r="H3892" s="4">
        <v>0</v>
      </c>
      <c r="I3892">
        <f t="shared" si="600"/>
        <v>2448</v>
      </c>
      <c r="J3892">
        <f t="shared" si="601"/>
        <v>5.1470588235294115E-2</v>
      </c>
      <c r="K3892">
        <f t="shared" si="602"/>
        <v>0.94852941176470584</v>
      </c>
      <c r="L3892">
        <f t="shared" si="603"/>
        <v>0</v>
      </c>
      <c r="M3892">
        <f>I3892*Diccionario!$B$36</f>
        <v>5.4346079999999999</v>
      </c>
      <c r="N3892">
        <f>M3892*Diccionario!$B$37</f>
        <v>0.54889540800000003</v>
      </c>
      <c r="O3892">
        <f>N3892*Diccionario!$B$38</f>
        <v>8.2334311199999996E-2</v>
      </c>
      <c r="P3892">
        <f>O3892*Diccionario!$B$39</f>
        <v>7.4100880080000001E-2</v>
      </c>
      <c r="Q3892">
        <f>P3892*Diccionario!$B$40</f>
        <v>2.9640352032000002E-2</v>
      </c>
      <c r="R3892">
        <f>Q3892*Diccionario!$B$41</f>
        <v>1.9266228820800001E-2</v>
      </c>
      <c r="S3892">
        <f t="shared" si="604"/>
        <v>1.9266228820800001E-2</v>
      </c>
      <c r="T3892">
        <f>I3892*Diccionario!$B$36</f>
        <v>5.4346079999999999</v>
      </c>
      <c r="U3892">
        <f>T3892*Diccionario!$B$42</f>
        <v>0.54889540800000003</v>
      </c>
      <c r="V3892">
        <f>U3892*Diccionario!$B$43</f>
        <v>0.46656109680000002</v>
      </c>
      <c r="W3892">
        <f>V3892*Diccionario!$B$44</f>
        <v>8.8646608392000004E-2</v>
      </c>
      <c r="X3892">
        <f>W3892*Diccionario!$B$45</f>
        <v>3.4572177272880006E-2</v>
      </c>
      <c r="Y3892">
        <f>X3892*Diccionario!$B$46</f>
        <v>3.0769237772863205E-2</v>
      </c>
      <c r="Z3892">
        <f>Y3892*Diccionario!$B$47</f>
        <v>1.1384617975959386E-2</v>
      </c>
      <c r="AA3892">
        <f>Z3892*Diccionario!$B$48</f>
        <v>1.1384617975959386E-2</v>
      </c>
      <c r="AB3892">
        <f>AA3892*Diccionario!$B$49</f>
        <v>8.5384634819695403E-3</v>
      </c>
      <c r="AC3892">
        <f t="shared" si="605"/>
        <v>8.5384634819695403E-3</v>
      </c>
      <c r="AD3892">
        <f t="shared" si="606"/>
        <v>2.7804692302769541E-2</v>
      </c>
      <c r="AE3892">
        <f t="shared" si="607"/>
        <v>4.6594184033246644E-5</v>
      </c>
      <c r="AF3892" t="e">
        <f ca="1">IF(AD3892="","",_xludf.RANK.EQ(AD3892,$AD$2:$AD$5513,0))</f>
        <v>#NAME?</v>
      </c>
      <c r="AH3892" t="str">
        <f t="shared" si="608"/>
        <v>Baja</v>
      </c>
      <c r="AI3892" t="s">
        <v>153</v>
      </c>
      <c r="AJ3892" t="str">
        <f>IFERROR(VLOOKUP(B3892,Maestro_Regionales!$A$2:$B$35,2,FALSE),"Otras zonas")</f>
        <v>Suroccidente</v>
      </c>
      <c r="AK3892" t="str">
        <f t="shared" si="609"/>
        <v>MALLAMAS EPSI | Suroccidente</v>
      </c>
    </row>
    <row r="3893" spans="1:37">
      <c r="A3893" s="4" t="s">
        <v>1556</v>
      </c>
      <c r="B3893" s="4" t="s">
        <v>308</v>
      </c>
      <c r="C3893" s="4" t="s">
        <v>1664</v>
      </c>
      <c r="D3893" s="4" t="s">
        <v>1665</v>
      </c>
      <c r="E3893" s="4" t="s">
        <v>87</v>
      </c>
      <c r="F3893" s="4">
        <v>172</v>
      </c>
      <c r="G3893" s="4">
        <v>253</v>
      </c>
      <c r="H3893" s="4">
        <v>0</v>
      </c>
      <c r="I3893">
        <f t="shared" si="600"/>
        <v>425</v>
      </c>
      <c r="J3893">
        <f t="shared" si="601"/>
        <v>0.40470588235294119</v>
      </c>
      <c r="K3893">
        <f t="shared" si="602"/>
        <v>0.59529411764705886</v>
      </c>
      <c r="L3893">
        <f t="shared" si="603"/>
        <v>0</v>
      </c>
      <c r="M3893">
        <f>I3893*Diccionario!$B$36</f>
        <v>0.94350833333333328</v>
      </c>
      <c r="N3893">
        <f>M3893*Diccionario!$B$37</f>
        <v>9.5294341666666671E-2</v>
      </c>
      <c r="O3893">
        <f>N3893*Diccionario!$B$38</f>
        <v>1.429415125E-2</v>
      </c>
      <c r="P3893">
        <f>O3893*Diccionario!$B$39</f>
        <v>1.2864736125E-2</v>
      </c>
      <c r="Q3893">
        <f>P3893*Diccionario!$B$40</f>
        <v>5.1458944500000006E-3</v>
      </c>
      <c r="R3893">
        <f>Q3893*Diccionario!$B$41</f>
        <v>3.3448313925000003E-3</v>
      </c>
      <c r="S3893">
        <f t="shared" si="604"/>
        <v>3.3448313925000003E-3</v>
      </c>
      <c r="T3893">
        <f>I3893*Diccionario!$B$36</f>
        <v>0.94350833333333328</v>
      </c>
      <c r="U3893">
        <f>T3893*Diccionario!$B$42</f>
        <v>9.5294341666666671E-2</v>
      </c>
      <c r="V3893">
        <f>U3893*Diccionario!$B$43</f>
        <v>8.1000190416666673E-2</v>
      </c>
      <c r="W3893">
        <f>V3893*Diccionario!$B$44</f>
        <v>1.5390036179166669E-2</v>
      </c>
      <c r="X3893">
        <f>W3893*Diccionario!$B$45</f>
        <v>6.0021141098750008E-3</v>
      </c>
      <c r="Y3893">
        <f>X3893*Diccionario!$B$46</f>
        <v>5.3418815577887507E-3</v>
      </c>
      <c r="Z3893">
        <f>Y3893*Diccionario!$B$47</f>
        <v>1.9764961763818378E-3</v>
      </c>
      <c r="AA3893">
        <f>Z3893*Diccionario!$B$48</f>
        <v>1.9764961763818378E-3</v>
      </c>
      <c r="AB3893">
        <f>AA3893*Diccionario!$B$49</f>
        <v>1.4823721322863785E-3</v>
      </c>
      <c r="AC3893">
        <f t="shared" si="605"/>
        <v>1.4823721322863785E-3</v>
      </c>
      <c r="AD3893">
        <f t="shared" si="606"/>
        <v>4.8272035247863788E-3</v>
      </c>
      <c r="AE3893">
        <f t="shared" si="607"/>
        <v>8.0892680613275416E-6</v>
      </c>
      <c r="AF3893" t="e">
        <f ca="1">IF(AD3893="","",_xludf.RANK.EQ(AD3893,$AD$2:$AD$5513,0))</f>
        <v>#NAME?</v>
      </c>
      <c r="AH3893" t="str">
        <f t="shared" si="608"/>
        <v>Baja</v>
      </c>
      <c r="AI3893" t="s">
        <v>153</v>
      </c>
      <c r="AJ3893" t="str">
        <f>IFERROR(VLOOKUP(B3893,Maestro_Regionales!$A$2:$B$35,2,FALSE),"Otras zonas")</f>
        <v>Suroccidente</v>
      </c>
      <c r="AK3893" t="str">
        <f t="shared" si="609"/>
        <v>NUEVA EPS | Suroccidente</v>
      </c>
    </row>
    <row r="3894" spans="1:37">
      <c r="A3894" s="4" t="s">
        <v>1556</v>
      </c>
      <c r="B3894" s="4" t="s">
        <v>308</v>
      </c>
      <c r="C3894" s="4" t="s">
        <v>1664</v>
      </c>
      <c r="D3894" s="4" t="s">
        <v>1665</v>
      </c>
      <c r="E3894" s="4" t="s">
        <v>90</v>
      </c>
      <c r="F3894" s="4">
        <v>0</v>
      </c>
      <c r="G3894" s="4">
        <v>0</v>
      </c>
      <c r="H3894" s="4">
        <v>320</v>
      </c>
      <c r="I3894">
        <f t="shared" si="600"/>
        <v>320</v>
      </c>
      <c r="J3894">
        <f t="shared" si="601"/>
        <v>0</v>
      </c>
      <c r="K3894">
        <f t="shared" si="602"/>
        <v>0</v>
      </c>
      <c r="L3894">
        <f t="shared" si="603"/>
        <v>1</v>
      </c>
      <c r="M3894">
        <f>I3894*Diccionario!$B$36</f>
        <v>0.71040627450980387</v>
      </c>
      <c r="N3894">
        <f>M3894*Diccionario!$B$37</f>
        <v>7.1751033725490201E-2</v>
      </c>
      <c r="O3894">
        <f>N3894*Diccionario!$B$38</f>
        <v>1.0762655058823531E-2</v>
      </c>
      <c r="P3894">
        <f>O3894*Diccionario!$B$39</f>
        <v>9.6863895529411773E-3</v>
      </c>
      <c r="Q3894">
        <f>P3894*Diccionario!$B$40</f>
        <v>3.874555821176471E-3</v>
      </c>
      <c r="R3894">
        <f>Q3894*Diccionario!$B$41</f>
        <v>2.5184612837647062E-3</v>
      </c>
      <c r="S3894">
        <f t="shared" si="604"/>
        <v>2.5184612837647062E-3</v>
      </c>
      <c r="T3894">
        <f>I3894*Diccionario!$B$36</f>
        <v>0.71040627450980387</v>
      </c>
      <c r="U3894">
        <f>T3894*Diccionario!$B$42</f>
        <v>7.1751033725490201E-2</v>
      </c>
      <c r="V3894">
        <f>U3894*Diccionario!$B$43</f>
        <v>6.0988378666666669E-2</v>
      </c>
      <c r="W3894">
        <f>V3894*Diccionario!$B$44</f>
        <v>1.1587791946666667E-2</v>
      </c>
      <c r="X3894">
        <f>W3894*Diccionario!$B$45</f>
        <v>4.5192388592000003E-3</v>
      </c>
      <c r="Y3894">
        <f>X3894*Diccionario!$B$46</f>
        <v>4.0221225846880006E-3</v>
      </c>
      <c r="Z3894">
        <f>Y3894*Diccionario!$B$47</f>
        <v>1.4881853563345603E-3</v>
      </c>
      <c r="AA3894">
        <f>Z3894*Diccionario!$B$48</f>
        <v>1.4881853563345603E-3</v>
      </c>
      <c r="AB3894">
        <f>AA3894*Diccionario!$B$49</f>
        <v>1.1161390172509202E-3</v>
      </c>
      <c r="AC3894">
        <f t="shared" si="605"/>
        <v>1.1161390172509202E-3</v>
      </c>
      <c r="AD3894">
        <f t="shared" si="606"/>
        <v>3.6346003010156265E-3</v>
      </c>
      <c r="AE3894">
        <f t="shared" si="607"/>
        <v>6.0907430108819145E-6</v>
      </c>
      <c r="AF3894" t="e">
        <f ca="1">IF(AD3894="","",_xludf.RANK.EQ(AD3894,$AD$2:$AD$5513,0))</f>
        <v>#NAME?</v>
      </c>
      <c r="AH3894" t="str">
        <f t="shared" si="608"/>
        <v>Baja</v>
      </c>
      <c r="AI3894" t="s">
        <v>153</v>
      </c>
      <c r="AJ3894" t="str">
        <f>IFERROR(VLOOKUP(B3894,Maestro_Regionales!$A$2:$B$35,2,FALSE),"Otras zonas")</f>
        <v>Suroccidente</v>
      </c>
      <c r="AK3894" t="str">
        <f t="shared" si="609"/>
        <v>REGIMEN DE EXCEPCION | Suroccidente</v>
      </c>
    </row>
    <row r="3895" spans="1:37">
      <c r="A3895" s="4" t="s">
        <v>1556</v>
      </c>
      <c r="B3895" s="4" t="s">
        <v>308</v>
      </c>
      <c r="C3895" s="4" t="s">
        <v>1666</v>
      </c>
      <c r="D3895" s="4" t="s">
        <v>1667</v>
      </c>
      <c r="E3895" s="4" t="s">
        <v>852</v>
      </c>
      <c r="F3895" s="4">
        <v>387</v>
      </c>
      <c r="G3895" s="4">
        <v>5522</v>
      </c>
      <c r="H3895" s="4">
        <v>0</v>
      </c>
      <c r="I3895">
        <f t="shared" si="600"/>
        <v>5909</v>
      </c>
      <c r="J3895">
        <f t="shared" si="601"/>
        <v>6.5493315281773559E-2</v>
      </c>
      <c r="K3895">
        <f t="shared" si="602"/>
        <v>0.9345066847182264</v>
      </c>
      <c r="L3895">
        <f t="shared" si="603"/>
        <v>0</v>
      </c>
      <c r="M3895">
        <f>I3895*Diccionario!$B$36</f>
        <v>13.118095862745097</v>
      </c>
      <c r="N3895">
        <f>M3895*Diccionario!$B$37</f>
        <v>1.3249276821372549</v>
      </c>
      <c r="O3895">
        <f>N3895*Diccionario!$B$38</f>
        <v>0.19873915232058822</v>
      </c>
      <c r="P3895">
        <f>O3895*Diccionario!$B$39</f>
        <v>0.17886523708852942</v>
      </c>
      <c r="Q3895">
        <f>P3895*Diccionario!$B$40</f>
        <v>7.1546094835411772E-2</v>
      </c>
      <c r="R3895">
        <f>Q3895*Diccionario!$B$41</f>
        <v>4.650496164301765E-2</v>
      </c>
      <c r="S3895">
        <f t="shared" si="604"/>
        <v>4.650496164301765E-2</v>
      </c>
      <c r="T3895">
        <f>I3895*Diccionario!$B$36</f>
        <v>13.118095862745097</v>
      </c>
      <c r="U3895">
        <f>T3895*Diccionario!$B$42</f>
        <v>1.3249276821372549</v>
      </c>
      <c r="V3895">
        <f>U3895*Diccionario!$B$43</f>
        <v>1.1261885298166665</v>
      </c>
      <c r="W3895">
        <f>V3895*Diccionario!$B$44</f>
        <v>0.21397582066516663</v>
      </c>
      <c r="X3895">
        <f>W3895*Diccionario!$B$45</f>
        <v>8.3450570059414989E-2</v>
      </c>
      <c r="Y3895">
        <f>X3895*Diccionario!$B$46</f>
        <v>7.4271007352879337E-2</v>
      </c>
      <c r="Z3895">
        <f>Y3895*Diccionario!$B$47</f>
        <v>2.7480272720565354E-2</v>
      </c>
      <c r="AA3895">
        <f>Z3895*Diccionario!$B$48</f>
        <v>2.7480272720565354E-2</v>
      </c>
      <c r="AB3895">
        <f>AA3895*Diccionario!$B$49</f>
        <v>2.0610204540424015E-2</v>
      </c>
      <c r="AC3895">
        <f t="shared" si="605"/>
        <v>2.0610204540424015E-2</v>
      </c>
      <c r="AD3895">
        <f t="shared" si="606"/>
        <v>6.7115166183441669E-2</v>
      </c>
      <c r="AE3895">
        <f t="shared" si="607"/>
        <v>1.1246937641031634E-4</v>
      </c>
      <c r="AF3895" t="e">
        <f ca="1">IF(AD3895="","",_xludf.RANK.EQ(AD3895,$AD$2:$AD$5513,0))</f>
        <v>#NAME?</v>
      </c>
      <c r="AH3895" t="str">
        <f t="shared" si="608"/>
        <v>Baja</v>
      </c>
      <c r="AI3895" t="s">
        <v>153</v>
      </c>
      <c r="AJ3895" t="str">
        <f>IFERROR(VLOOKUP(B3895,Maestro_Regionales!$A$2:$B$35,2,FALSE),"Otras zonas")</f>
        <v>Suroccidente</v>
      </c>
      <c r="AK3895" t="str">
        <f t="shared" si="609"/>
        <v>EMSSANAR EPS | Suroccidente</v>
      </c>
    </row>
    <row r="3896" spans="1:37">
      <c r="A3896" s="4" t="s">
        <v>1556</v>
      </c>
      <c r="B3896" s="4" t="s">
        <v>308</v>
      </c>
      <c r="C3896" s="4" t="s">
        <v>1666</v>
      </c>
      <c r="D3896" s="4" t="s">
        <v>1667</v>
      </c>
      <c r="E3896" s="4" t="s">
        <v>86</v>
      </c>
      <c r="F3896" s="4">
        <v>244</v>
      </c>
      <c r="G3896" s="4">
        <v>1563</v>
      </c>
      <c r="H3896" s="4">
        <v>0</v>
      </c>
      <c r="I3896">
        <f t="shared" si="600"/>
        <v>1807</v>
      </c>
      <c r="J3896">
        <f t="shared" si="601"/>
        <v>0.13503043718871058</v>
      </c>
      <c r="K3896">
        <f t="shared" si="602"/>
        <v>0.86496956281128945</v>
      </c>
      <c r="L3896">
        <f t="shared" si="603"/>
        <v>0</v>
      </c>
      <c r="M3896">
        <f>I3896*Diccionario!$B$36</f>
        <v>4.0115754313725489</v>
      </c>
      <c r="N3896">
        <f>M3896*Diccionario!$B$37</f>
        <v>0.40516911856862747</v>
      </c>
      <c r="O3896">
        <f>N3896*Diccionario!$B$38</f>
        <v>6.0775367785294118E-2</v>
      </c>
      <c r="P3896">
        <f>O3896*Diccionario!$B$39</f>
        <v>5.4697831006764709E-2</v>
      </c>
      <c r="Q3896">
        <f>P3896*Diccionario!$B$40</f>
        <v>2.1879132402705885E-2</v>
      </c>
      <c r="R3896">
        <f>Q3896*Diccionario!$B$41</f>
        <v>1.4221436061758826E-2</v>
      </c>
      <c r="S3896">
        <f t="shared" si="604"/>
        <v>1.4221436061758826E-2</v>
      </c>
      <c r="T3896">
        <f>I3896*Diccionario!$B$36</f>
        <v>4.0115754313725489</v>
      </c>
      <c r="U3896">
        <f>T3896*Diccionario!$B$42</f>
        <v>0.40516911856862747</v>
      </c>
      <c r="V3896">
        <f>U3896*Diccionario!$B$43</f>
        <v>0.34439375078333334</v>
      </c>
      <c r="W3896">
        <f>V3896*Diccionario!$B$44</f>
        <v>6.5434812648833329E-2</v>
      </c>
      <c r="X3896">
        <f>W3896*Diccionario!$B$45</f>
        <v>2.5519576933044998E-2</v>
      </c>
      <c r="Y3896">
        <f>X3896*Diccionario!$B$46</f>
        <v>2.2712423470410047E-2</v>
      </c>
      <c r="Z3896">
        <f>Y3896*Diccionario!$B$47</f>
        <v>8.4035966840517173E-3</v>
      </c>
      <c r="AA3896">
        <f>Z3896*Diccionario!$B$48</f>
        <v>8.4035966840517173E-3</v>
      </c>
      <c r="AB3896">
        <f>AA3896*Diccionario!$B$49</f>
        <v>6.302697513038788E-3</v>
      </c>
      <c r="AC3896">
        <f t="shared" si="605"/>
        <v>6.302697513038788E-3</v>
      </c>
      <c r="AD3896">
        <f t="shared" si="606"/>
        <v>2.0524133574797612E-2</v>
      </c>
      <c r="AE3896">
        <f t="shared" si="607"/>
        <v>3.4393664439573803E-5</v>
      </c>
      <c r="AF3896" t="e">
        <f ca="1">IF(AD3896="","",_xludf.RANK.EQ(AD3896,$AD$2:$AD$5513,0))</f>
        <v>#NAME?</v>
      </c>
      <c r="AH3896" t="str">
        <f t="shared" si="608"/>
        <v>Baja</v>
      </c>
      <c r="AI3896" t="s">
        <v>153</v>
      </c>
      <c r="AJ3896" t="str">
        <f>IFERROR(VLOOKUP(B3896,Maestro_Regionales!$A$2:$B$35,2,FALSE),"Otras zonas")</f>
        <v>Suroccidente</v>
      </c>
      <c r="AK3896" t="str">
        <f t="shared" si="609"/>
        <v>EPS SANITAS | Suroccidente</v>
      </c>
    </row>
    <row r="3897" spans="1:37">
      <c r="A3897" s="4" t="s">
        <v>1556</v>
      </c>
      <c r="B3897" s="4" t="s">
        <v>308</v>
      </c>
      <c r="C3897" s="4" t="s">
        <v>1666</v>
      </c>
      <c r="D3897" s="4" t="s">
        <v>1667</v>
      </c>
      <c r="E3897" s="4" t="s">
        <v>87</v>
      </c>
      <c r="F3897" s="4">
        <v>356</v>
      </c>
      <c r="G3897" s="4">
        <v>302</v>
      </c>
      <c r="H3897" s="4">
        <v>0</v>
      </c>
      <c r="I3897">
        <f t="shared" si="600"/>
        <v>658</v>
      </c>
      <c r="J3897">
        <f t="shared" si="601"/>
        <v>0.54103343465045595</v>
      </c>
      <c r="K3897">
        <f t="shared" si="602"/>
        <v>0.45896656534954405</v>
      </c>
      <c r="L3897">
        <f t="shared" si="603"/>
        <v>0</v>
      </c>
      <c r="M3897">
        <f>I3897*Diccionario!$B$36</f>
        <v>1.4607729019607842</v>
      </c>
      <c r="N3897">
        <f>M3897*Diccionario!$B$37</f>
        <v>0.14753806309803921</v>
      </c>
      <c r="O3897">
        <f>N3897*Diccionario!$B$38</f>
        <v>2.213070946470588E-2</v>
      </c>
      <c r="P3897">
        <f>O3897*Diccionario!$B$39</f>
        <v>1.9917638518235293E-2</v>
      </c>
      <c r="Q3897">
        <f>P3897*Diccionario!$B$40</f>
        <v>7.9670554072941175E-3</v>
      </c>
      <c r="R3897">
        <f>Q3897*Diccionario!$B$41</f>
        <v>5.1785860147411768E-3</v>
      </c>
      <c r="S3897">
        <f t="shared" si="604"/>
        <v>5.1785860147411768E-3</v>
      </c>
      <c r="T3897">
        <f>I3897*Diccionario!$B$36</f>
        <v>1.4607729019607842</v>
      </c>
      <c r="U3897">
        <f>T3897*Diccionario!$B$42</f>
        <v>0.14753806309803921</v>
      </c>
      <c r="V3897">
        <f>U3897*Diccionario!$B$43</f>
        <v>0.12540735363333333</v>
      </c>
      <c r="W3897">
        <f>V3897*Diccionario!$B$44</f>
        <v>2.3827397190333333E-2</v>
      </c>
      <c r="X3897">
        <f>W3897*Diccionario!$B$45</f>
        <v>9.2926849042300006E-3</v>
      </c>
      <c r="Y3897">
        <f>X3897*Diccionario!$B$46</f>
        <v>8.2704895647647009E-3</v>
      </c>
      <c r="Z3897">
        <f>Y3897*Diccionario!$B$47</f>
        <v>3.0600811389629393E-3</v>
      </c>
      <c r="AA3897">
        <f>Z3897*Diccionario!$B$48</f>
        <v>3.0600811389629393E-3</v>
      </c>
      <c r="AB3897">
        <f>AA3897*Diccionario!$B$49</f>
        <v>2.2950608542222045E-3</v>
      </c>
      <c r="AC3897">
        <f t="shared" si="605"/>
        <v>2.2950608542222045E-3</v>
      </c>
      <c r="AD3897">
        <f t="shared" si="606"/>
        <v>7.4736468689633809E-3</v>
      </c>
      <c r="AE3897">
        <f t="shared" si="607"/>
        <v>1.2524090316125934E-5</v>
      </c>
      <c r="AF3897" t="e">
        <f ca="1">IF(AD3897="","",_xludf.RANK.EQ(AD3897,$AD$2:$AD$5513,0))</f>
        <v>#NAME?</v>
      </c>
      <c r="AH3897" t="str">
        <f t="shared" si="608"/>
        <v>Baja</v>
      </c>
      <c r="AI3897" t="s">
        <v>153</v>
      </c>
      <c r="AJ3897" t="str">
        <f>IFERROR(VLOOKUP(B3897,Maestro_Regionales!$A$2:$B$35,2,FALSE),"Otras zonas")</f>
        <v>Suroccidente</v>
      </c>
      <c r="AK3897" t="str">
        <f t="shared" si="609"/>
        <v>NUEVA EPS | Suroccidente</v>
      </c>
    </row>
    <row r="3898" spans="1:37">
      <c r="A3898" s="4" t="s">
        <v>1556</v>
      </c>
      <c r="B3898" s="4" t="s">
        <v>308</v>
      </c>
      <c r="C3898" s="4" t="s">
        <v>1666</v>
      </c>
      <c r="D3898" s="4" t="s">
        <v>1667</v>
      </c>
      <c r="E3898" s="4" t="s">
        <v>90</v>
      </c>
      <c r="F3898" s="4">
        <v>0</v>
      </c>
      <c r="G3898" s="4">
        <v>0</v>
      </c>
      <c r="H3898" s="4">
        <v>54</v>
      </c>
      <c r="I3898">
        <f t="shared" si="600"/>
        <v>54</v>
      </c>
      <c r="J3898">
        <f t="shared" si="601"/>
        <v>0</v>
      </c>
      <c r="K3898">
        <f t="shared" si="602"/>
        <v>0</v>
      </c>
      <c r="L3898">
        <f t="shared" si="603"/>
        <v>1</v>
      </c>
      <c r="M3898">
        <f>I3898*Diccionario!$B$36</f>
        <v>0.1198810588235294</v>
      </c>
      <c r="N3898">
        <f>M3898*Diccionario!$B$37</f>
        <v>1.2107986941176469E-2</v>
      </c>
      <c r="O3898">
        <f>N3898*Diccionario!$B$38</f>
        <v>1.8161980411764704E-3</v>
      </c>
      <c r="P3898">
        <f>O3898*Diccionario!$B$39</f>
        <v>1.6345782370588233E-3</v>
      </c>
      <c r="Q3898">
        <f>P3898*Diccionario!$B$40</f>
        <v>6.5383129482352942E-4</v>
      </c>
      <c r="R3898">
        <f>Q3898*Diccionario!$B$41</f>
        <v>4.2499034163529415E-4</v>
      </c>
      <c r="S3898">
        <f t="shared" si="604"/>
        <v>4.2499034163529415E-4</v>
      </c>
      <c r="T3898">
        <f>I3898*Diccionario!$B$36</f>
        <v>0.1198810588235294</v>
      </c>
      <c r="U3898">
        <f>T3898*Diccionario!$B$42</f>
        <v>1.2107986941176469E-2</v>
      </c>
      <c r="V3898">
        <f>U3898*Diccionario!$B$43</f>
        <v>1.02917889E-2</v>
      </c>
      <c r="W3898">
        <f>V3898*Diccionario!$B$44</f>
        <v>1.9554398910000001E-3</v>
      </c>
      <c r="X3898">
        <f>W3898*Diccionario!$B$45</f>
        <v>7.6262155749000013E-4</v>
      </c>
      <c r="Y3898">
        <f>X3898*Diccionario!$B$46</f>
        <v>6.7873318616610016E-4</v>
      </c>
      <c r="Z3898">
        <f>Y3898*Diccionario!$B$47</f>
        <v>2.5113127888145708E-4</v>
      </c>
      <c r="AA3898">
        <f>Z3898*Diccionario!$B$48</f>
        <v>2.5113127888145708E-4</v>
      </c>
      <c r="AB3898">
        <f>AA3898*Diccionario!$B$49</f>
        <v>1.8834845916109279E-4</v>
      </c>
      <c r="AC3898">
        <f t="shared" si="605"/>
        <v>1.8834845916109279E-4</v>
      </c>
      <c r="AD3898">
        <f t="shared" si="606"/>
        <v>6.1333880079638694E-4</v>
      </c>
      <c r="AE3898">
        <f t="shared" si="607"/>
        <v>1.027812883086323E-6</v>
      </c>
      <c r="AF3898" t="e">
        <f ca="1">IF(AD3898="","",_xludf.RANK.EQ(AD3898,$AD$2:$AD$5513,0))</f>
        <v>#NAME?</v>
      </c>
      <c r="AH3898" t="str">
        <f t="shared" si="608"/>
        <v>Baja</v>
      </c>
      <c r="AI3898" t="s">
        <v>153</v>
      </c>
      <c r="AJ3898" t="str">
        <f>IFERROR(VLOOKUP(B3898,Maestro_Regionales!$A$2:$B$35,2,FALSE),"Otras zonas")</f>
        <v>Suroccidente</v>
      </c>
      <c r="AK3898" t="str">
        <f t="shared" si="609"/>
        <v>REGIMEN DE EXCEPCION | Suroccidente</v>
      </c>
    </row>
    <row r="3899" spans="1:37">
      <c r="A3899" s="4" t="s">
        <v>1556</v>
      </c>
      <c r="B3899" s="4" t="s">
        <v>308</v>
      </c>
      <c r="C3899" s="4" t="s">
        <v>1668</v>
      </c>
      <c r="D3899" s="4" t="s">
        <v>1669</v>
      </c>
      <c r="E3899" s="4" t="s">
        <v>852</v>
      </c>
      <c r="F3899" s="4">
        <v>3354</v>
      </c>
      <c r="G3899" s="4">
        <v>72973</v>
      </c>
      <c r="H3899" s="4">
        <v>0</v>
      </c>
      <c r="I3899">
        <f t="shared" si="600"/>
        <v>76327</v>
      </c>
      <c r="J3899">
        <f t="shared" si="601"/>
        <v>4.3942510513972778E-2</v>
      </c>
      <c r="K3899">
        <f t="shared" si="602"/>
        <v>0.9560574894860272</v>
      </c>
      <c r="L3899">
        <f t="shared" si="603"/>
        <v>0</v>
      </c>
      <c r="M3899">
        <f>I3899*Diccionario!$B$36</f>
        <v>169.44743660784312</v>
      </c>
      <c r="N3899">
        <f>M3899*Diccionario!$B$37</f>
        <v>17.114191097392155</v>
      </c>
      <c r="O3899">
        <f>N3899*Diccionario!$B$38</f>
        <v>2.5671286646088229</v>
      </c>
      <c r="P3899">
        <f>O3899*Diccionario!$B$39</f>
        <v>2.3104157981479405</v>
      </c>
      <c r="Q3899">
        <f>P3899*Diccionario!$B$40</f>
        <v>0.92416631925917625</v>
      </c>
      <c r="R3899">
        <f>Q3899*Diccionario!$B$41</f>
        <v>0.6007081075184646</v>
      </c>
      <c r="S3899">
        <f t="shared" si="604"/>
        <v>0.6007081075184646</v>
      </c>
      <c r="T3899">
        <f>I3899*Diccionario!$B$36</f>
        <v>169.44743660784312</v>
      </c>
      <c r="U3899">
        <f>T3899*Diccionario!$B$42</f>
        <v>17.114191097392155</v>
      </c>
      <c r="V3899">
        <f>U3899*Diccionario!$B$43</f>
        <v>14.547062432783331</v>
      </c>
      <c r="W3899">
        <f>V3899*Diccionario!$B$44</f>
        <v>2.7639418622288332</v>
      </c>
      <c r="X3899">
        <f>W3899*Diccionario!$B$45</f>
        <v>1.0779373262692449</v>
      </c>
      <c r="Y3899">
        <f>X3899*Diccionario!$B$46</f>
        <v>0.95936422037962799</v>
      </c>
      <c r="Z3899">
        <f>Y3899*Diccionario!$B$47</f>
        <v>0.35496476154046236</v>
      </c>
      <c r="AA3899">
        <f>Z3899*Diccionario!$B$48</f>
        <v>0.35496476154046236</v>
      </c>
      <c r="AB3899">
        <f>AA3899*Diccionario!$B$49</f>
        <v>0.26622357115534678</v>
      </c>
      <c r="AC3899">
        <f t="shared" si="605"/>
        <v>0.26622357115534678</v>
      </c>
      <c r="AD3899">
        <f t="shared" si="606"/>
        <v>0.86693167867381138</v>
      </c>
      <c r="AE3899">
        <f t="shared" si="607"/>
        <v>1.4527754430986991E-3</v>
      </c>
      <c r="AF3899" t="e">
        <f ca="1">IF(AD3899="","",_xludf.RANK.EQ(AD3899,$AD$2:$AD$5513,0))</f>
        <v>#NAME?</v>
      </c>
      <c r="AH3899" t="str">
        <f t="shared" si="608"/>
        <v>Media</v>
      </c>
      <c r="AI3899" t="s">
        <v>153</v>
      </c>
      <c r="AJ3899" t="str">
        <f>IFERROR(VLOOKUP(B3899,Maestro_Regionales!$A$2:$B$35,2,FALSE),"Otras zonas")</f>
        <v>Suroccidente</v>
      </c>
      <c r="AK3899" t="str">
        <f t="shared" si="609"/>
        <v>EMSSANAR EPS | Suroccidente</v>
      </c>
    </row>
    <row r="3900" spans="1:37">
      <c r="A3900" s="4" t="s">
        <v>1556</v>
      </c>
      <c r="B3900" s="4" t="s">
        <v>308</v>
      </c>
      <c r="C3900" s="4" t="s">
        <v>1668</v>
      </c>
      <c r="D3900" s="4" t="s">
        <v>1669</v>
      </c>
      <c r="E3900" s="4" t="s">
        <v>87</v>
      </c>
      <c r="F3900" s="4">
        <v>20942</v>
      </c>
      <c r="G3900" s="4">
        <v>55135</v>
      </c>
      <c r="H3900" s="4">
        <v>0</v>
      </c>
      <c r="I3900">
        <f t="shared" si="600"/>
        <v>76077</v>
      </c>
      <c r="J3900">
        <f t="shared" si="601"/>
        <v>0.27527373582028736</v>
      </c>
      <c r="K3900">
        <f t="shared" si="602"/>
        <v>0.72472626417971264</v>
      </c>
      <c r="L3900">
        <f t="shared" si="603"/>
        <v>0</v>
      </c>
      <c r="M3900">
        <f>I3900*Diccionario!$B$36</f>
        <v>168.89243170588233</v>
      </c>
      <c r="N3900">
        <f>M3900*Diccionario!$B$37</f>
        <v>17.058135602294115</v>
      </c>
      <c r="O3900">
        <f>N3900*Diccionario!$B$38</f>
        <v>2.558720340344117</v>
      </c>
      <c r="P3900">
        <f>O3900*Diccionario!$B$39</f>
        <v>2.3028483063097052</v>
      </c>
      <c r="Q3900">
        <f>P3900*Diccionario!$B$40</f>
        <v>0.92113932252388209</v>
      </c>
      <c r="R3900">
        <f>Q3900*Diccionario!$B$41</f>
        <v>0.59874055964052342</v>
      </c>
      <c r="S3900">
        <f t="shared" si="604"/>
        <v>0.59874055964052342</v>
      </c>
      <c r="T3900">
        <f>I3900*Diccionario!$B$36</f>
        <v>168.89243170588233</v>
      </c>
      <c r="U3900">
        <f>T3900*Diccionario!$B$42</f>
        <v>17.058135602294115</v>
      </c>
      <c r="V3900">
        <f>U3900*Diccionario!$B$43</f>
        <v>14.499415261949997</v>
      </c>
      <c r="W3900">
        <f>V3900*Diccionario!$B$44</f>
        <v>2.7548888997704992</v>
      </c>
      <c r="X3900">
        <f>W3900*Diccionario!$B$45</f>
        <v>1.0744066709104947</v>
      </c>
      <c r="Y3900">
        <f>X3900*Diccionario!$B$46</f>
        <v>0.95622193711034031</v>
      </c>
      <c r="Z3900">
        <f>Y3900*Diccionario!$B$47</f>
        <v>0.3538021167308259</v>
      </c>
      <c r="AA3900">
        <f>Z3900*Diccionario!$B$48</f>
        <v>0.3538021167308259</v>
      </c>
      <c r="AB3900">
        <f>AA3900*Diccionario!$B$49</f>
        <v>0.26535158754811944</v>
      </c>
      <c r="AC3900">
        <f t="shared" si="605"/>
        <v>0.26535158754811944</v>
      </c>
      <c r="AD3900">
        <f t="shared" si="606"/>
        <v>0.86409214718864291</v>
      </c>
      <c r="AE3900">
        <f t="shared" si="607"/>
        <v>1.4480170501214476E-3</v>
      </c>
      <c r="AF3900" t="e">
        <f ca="1">IF(AD3900="","",_xludf.RANK.EQ(AD3900,$AD$2:$AD$5513,0))</f>
        <v>#NAME?</v>
      </c>
      <c r="AH3900" t="str">
        <f t="shared" si="608"/>
        <v>Media</v>
      </c>
      <c r="AI3900" t="s">
        <v>153</v>
      </c>
      <c r="AJ3900" t="str">
        <f>IFERROR(VLOOKUP(B3900,Maestro_Regionales!$A$2:$B$35,2,FALSE),"Otras zonas")</f>
        <v>Suroccidente</v>
      </c>
      <c r="AK3900" t="str">
        <f t="shared" si="609"/>
        <v>NUEVA EPS | Suroccidente</v>
      </c>
    </row>
    <row r="3901" spans="1:37">
      <c r="A3901" s="4" t="s">
        <v>1556</v>
      </c>
      <c r="B3901" s="4" t="s">
        <v>308</v>
      </c>
      <c r="C3901" s="4" t="s">
        <v>1668</v>
      </c>
      <c r="D3901" s="4" t="s">
        <v>1669</v>
      </c>
      <c r="E3901" s="4" t="s">
        <v>95</v>
      </c>
      <c r="F3901" s="4">
        <v>713</v>
      </c>
      <c r="G3901" s="4">
        <v>20314</v>
      </c>
      <c r="H3901" s="4">
        <v>0</v>
      </c>
      <c r="I3901">
        <f t="shared" si="600"/>
        <v>21027</v>
      </c>
      <c r="J3901">
        <f t="shared" si="601"/>
        <v>3.3908783944452368E-2</v>
      </c>
      <c r="K3901">
        <f t="shared" si="602"/>
        <v>0.9660912160555476</v>
      </c>
      <c r="L3901">
        <f t="shared" si="603"/>
        <v>0</v>
      </c>
      <c r="M3901">
        <f>I3901*Diccionario!$B$36</f>
        <v>46.680352294117647</v>
      </c>
      <c r="N3901">
        <f>M3901*Diccionario!$B$37</f>
        <v>4.7147155817058826</v>
      </c>
      <c r="O3901">
        <f>N3901*Diccionario!$B$38</f>
        <v>0.70720733725588236</v>
      </c>
      <c r="P3901">
        <f>O3901*Diccionario!$B$39</f>
        <v>0.63648660353029418</v>
      </c>
      <c r="Q3901">
        <f>P3901*Diccionario!$B$40</f>
        <v>0.25459464141211768</v>
      </c>
      <c r="R3901">
        <f>Q3901*Diccionario!$B$41</f>
        <v>0.1654865169178765</v>
      </c>
      <c r="S3901">
        <f t="shared" si="604"/>
        <v>0.1654865169178765</v>
      </c>
      <c r="T3901">
        <f>I3901*Diccionario!$B$36</f>
        <v>46.680352294117647</v>
      </c>
      <c r="U3901">
        <f>T3901*Diccionario!$B$42</f>
        <v>4.7147155817058826</v>
      </c>
      <c r="V3901">
        <f>U3901*Diccionario!$B$43</f>
        <v>4.0075082444500003</v>
      </c>
      <c r="W3901">
        <f>V3901*Diccionario!$B$44</f>
        <v>0.76142656644550011</v>
      </c>
      <c r="X3901">
        <f>W3901*Diccionario!$B$45</f>
        <v>0.29695636091374505</v>
      </c>
      <c r="Y3901">
        <f>X3901*Diccionario!$B$46</f>
        <v>0.26429116121323309</v>
      </c>
      <c r="Z3901">
        <f>Y3901*Diccionario!$B$47</f>
        <v>9.7787729648896246E-2</v>
      </c>
      <c r="AA3901">
        <f>Z3901*Diccionario!$B$48</f>
        <v>9.7787729648896246E-2</v>
      </c>
      <c r="AB3901">
        <f>AA3901*Diccionario!$B$49</f>
        <v>7.3340797236672181E-2</v>
      </c>
      <c r="AC3901">
        <f t="shared" si="605"/>
        <v>7.3340797236672181E-2</v>
      </c>
      <c r="AD3901">
        <f t="shared" si="606"/>
        <v>0.23882731415454866</v>
      </c>
      <c r="AE3901">
        <f t="shared" si="607"/>
        <v>4.0021891653066878E-4</v>
      </c>
      <c r="AF3901" t="e">
        <f ca="1">IF(AD3901="","",_xludf.RANK.EQ(AD3901,$AD$2:$AD$5513,0))</f>
        <v>#NAME?</v>
      </c>
      <c r="AH3901" t="str">
        <f t="shared" si="608"/>
        <v>Media</v>
      </c>
      <c r="AI3901" t="s">
        <v>153</v>
      </c>
      <c r="AJ3901" t="str">
        <f>IFERROR(VLOOKUP(B3901,Maestro_Regionales!$A$2:$B$35,2,FALSE),"Otras zonas")</f>
        <v>Suroccidente</v>
      </c>
      <c r="AK3901" t="str">
        <f t="shared" si="609"/>
        <v>ASMETSALUD EPS | Suroccidente</v>
      </c>
    </row>
    <row r="3902" spans="1:37">
      <c r="A3902" s="4" t="s">
        <v>1556</v>
      </c>
      <c r="B3902" s="4" t="s">
        <v>308</v>
      </c>
      <c r="C3902" s="4" t="s">
        <v>1668</v>
      </c>
      <c r="D3902" s="4" t="s">
        <v>1669</v>
      </c>
      <c r="E3902" s="4" t="s">
        <v>86</v>
      </c>
      <c r="F3902" s="4">
        <v>754</v>
      </c>
      <c r="G3902" s="4">
        <v>7158</v>
      </c>
      <c r="H3902" s="4">
        <v>0</v>
      </c>
      <c r="I3902">
        <f t="shared" si="600"/>
        <v>7912</v>
      </c>
      <c r="J3902">
        <f t="shared" si="601"/>
        <v>9.5298281092012133E-2</v>
      </c>
      <c r="K3902">
        <f t="shared" si="602"/>
        <v>0.9047017189079879</v>
      </c>
      <c r="L3902">
        <f t="shared" si="603"/>
        <v>0</v>
      </c>
      <c r="M3902">
        <f>I3902*Diccionario!$B$36</f>
        <v>17.564795137254901</v>
      </c>
      <c r="N3902">
        <f>M3902*Diccionario!$B$37</f>
        <v>1.7740443088627451</v>
      </c>
      <c r="O3902">
        <f>N3902*Diccionario!$B$38</f>
        <v>0.26610664632941178</v>
      </c>
      <c r="P3902">
        <f>O3902*Diccionario!$B$39</f>
        <v>0.2394959816964706</v>
      </c>
      <c r="Q3902">
        <f>P3902*Diccionario!$B$40</f>
        <v>9.5798392678588251E-2</v>
      </c>
      <c r="R3902">
        <f>Q3902*Diccionario!$B$41</f>
        <v>6.2268955241082363E-2</v>
      </c>
      <c r="S3902">
        <f t="shared" si="604"/>
        <v>6.2268955241082363E-2</v>
      </c>
      <c r="T3902">
        <f>I3902*Diccionario!$B$36</f>
        <v>17.564795137254901</v>
      </c>
      <c r="U3902">
        <f>T3902*Diccionario!$B$42</f>
        <v>1.7740443088627451</v>
      </c>
      <c r="V3902">
        <f>U3902*Diccionario!$B$43</f>
        <v>1.5079376625333334</v>
      </c>
      <c r="W3902">
        <f>V3902*Diccionario!$B$44</f>
        <v>0.28650815588133333</v>
      </c>
      <c r="X3902">
        <f>W3902*Diccionario!$B$45</f>
        <v>0.11173818079372</v>
      </c>
      <c r="Y3902">
        <f>X3902*Diccionario!$B$46</f>
        <v>9.9446980906410798E-2</v>
      </c>
      <c r="Z3902">
        <f>Y3902*Diccionario!$B$47</f>
        <v>3.6795382935371997E-2</v>
      </c>
      <c r="AA3902">
        <f>Z3902*Diccionario!$B$48</f>
        <v>3.6795382935371997E-2</v>
      </c>
      <c r="AB3902">
        <f>AA3902*Diccionario!$B$49</f>
        <v>2.7596537201528999E-2</v>
      </c>
      <c r="AC3902">
        <f t="shared" si="605"/>
        <v>2.7596537201528999E-2</v>
      </c>
      <c r="AD3902">
        <f t="shared" si="606"/>
        <v>8.9865492442611355E-2</v>
      </c>
      <c r="AE3902">
        <f t="shared" si="607"/>
        <v>1.5059362094405532E-4</v>
      </c>
      <c r="AF3902" t="e">
        <f ca="1">IF(AD3902="","",_xludf.RANK.EQ(AD3902,$AD$2:$AD$5513,0))</f>
        <v>#NAME?</v>
      </c>
      <c r="AH3902" t="str">
        <f t="shared" si="608"/>
        <v>Baja</v>
      </c>
      <c r="AI3902" t="s">
        <v>153</v>
      </c>
      <c r="AJ3902" t="str">
        <f>IFERROR(VLOOKUP(B3902,Maestro_Regionales!$A$2:$B$35,2,FALSE),"Otras zonas")</f>
        <v>Suroccidente</v>
      </c>
      <c r="AK3902" t="str">
        <f t="shared" si="609"/>
        <v>EPS SANITAS | Suroccidente</v>
      </c>
    </row>
    <row r="3903" spans="1:37">
      <c r="A3903" s="4" t="s">
        <v>1556</v>
      </c>
      <c r="B3903" s="4" t="s">
        <v>308</v>
      </c>
      <c r="C3903" s="4" t="s">
        <v>1668</v>
      </c>
      <c r="D3903" s="4" t="s">
        <v>1669</v>
      </c>
      <c r="E3903" s="4" t="s">
        <v>417</v>
      </c>
      <c r="F3903" s="4">
        <v>352</v>
      </c>
      <c r="G3903" s="4">
        <v>5384</v>
      </c>
      <c r="H3903" s="4">
        <v>0</v>
      </c>
      <c r="I3903">
        <f t="shared" si="600"/>
        <v>5736</v>
      </c>
      <c r="J3903">
        <f t="shared" si="601"/>
        <v>6.1366806136680614E-2</v>
      </c>
      <c r="K3903">
        <f t="shared" si="602"/>
        <v>0.93863319386331934</v>
      </c>
      <c r="L3903">
        <f t="shared" si="603"/>
        <v>0</v>
      </c>
      <c r="M3903">
        <f>I3903*Diccionario!$B$36</f>
        <v>12.734032470588234</v>
      </c>
      <c r="N3903">
        <f>M3903*Diccionario!$B$37</f>
        <v>1.2861372795294117</v>
      </c>
      <c r="O3903">
        <f>N3903*Diccionario!$B$38</f>
        <v>0.19292059192941174</v>
      </c>
      <c r="P3903">
        <f>O3903*Diccionario!$B$39</f>
        <v>0.17362853273647058</v>
      </c>
      <c r="Q3903">
        <f>P3903*Diccionario!$B$40</f>
        <v>6.945141309458823E-2</v>
      </c>
      <c r="R3903">
        <f>Q3903*Diccionario!$B$41</f>
        <v>4.5143418511482354E-2</v>
      </c>
      <c r="S3903">
        <f t="shared" si="604"/>
        <v>4.5143418511482354E-2</v>
      </c>
      <c r="T3903">
        <f>I3903*Diccionario!$B$36</f>
        <v>12.734032470588234</v>
      </c>
      <c r="U3903">
        <f>T3903*Diccionario!$B$42</f>
        <v>1.2861372795294117</v>
      </c>
      <c r="V3903">
        <f>U3903*Diccionario!$B$43</f>
        <v>1.0932166876</v>
      </c>
      <c r="W3903">
        <f>V3903*Diccionario!$B$44</f>
        <v>0.20771117064399999</v>
      </c>
      <c r="X3903">
        <f>W3903*Diccionario!$B$45</f>
        <v>8.1007356551159995E-2</v>
      </c>
      <c r="Y3903">
        <f>X3903*Diccionario!$B$46</f>
        <v>7.209654733053239E-2</v>
      </c>
      <c r="Z3903">
        <f>Y3903*Diccionario!$B$47</f>
        <v>2.6675722512296985E-2</v>
      </c>
      <c r="AA3903">
        <f>Z3903*Diccionario!$B$48</f>
        <v>2.6675722512296985E-2</v>
      </c>
      <c r="AB3903">
        <f>AA3903*Diccionario!$B$49</f>
        <v>2.000679188422274E-2</v>
      </c>
      <c r="AC3903">
        <f t="shared" si="605"/>
        <v>2.000679188422274E-2</v>
      </c>
      <c r="AD3903">
        <f t="shared" si="606"/>
        <v>6.5150210395705094E-2</v>
      </c>
      <c r="AE3903">
        <f t="shared" si="607"/>
        <v>1.091765684700583E-4</v>
      </c>
      <c r="AF3903" t="e">
        <f ca="1">IF(AD3903="","",_xludf.RANK.EQ(AD3903,$AD$2:$AD$5513,0))</f>
        <v>#NAME?</v>
      </c>
      <c r="AH3903" t="str">
        <f t="shared" si="608"/>
        <v>Baja</v>
      </c>
      <c r="AI3903" t="s">
        <v>153</v>
      </c>
      <c r="AJ3903" t="str">
        <f>IFERROR(VLOOKUP(B3903,Maestro_Regionales!$A$2:$B$35,2,FALSE),"Otras zonas")</f>
        <v>Suroccidente</v>
      </c>
      <c r="AK3903" t="str">
        <f t="shared" si="609"/>
        <v>MALLAMAS EPSI | Suroccidente</v>
      </c>
    </row>
    <row r="3904" spans="1:37">
      <c r="A3904" s="4" t="s">
        <v>1556</v>
      </c>
      <c r="B3904" s="4" t="s">
        <v>308</v>
      </c>
      <c r="C3904" s="4" t="s">
        <v>1668</v>
      </c>
      <c r="D3904" s="4" t="s">
        <v>1669</v>
      </c>
      <c r="E3904" s="4" t="s">
        <v>90</v>
      </c>
      <c r="F3904" s="4">
        <v>0</v>
      </c>
      <c r="G3904" s="4">
        <v>0</v>
      </c>
      <c r="H3904" s="4">
        <v>5125</v>
      </c>
      <c r="I3904">
        <f t="shared" si="600"/>
        <v>5125</v>
      </c>
      <c r="J3904">
        <f t="shared" si="601"/>
        <v>0</v>
      </c>
      <c r="K3904">
        <f t="shared" si="602"/>
        <v>0</v>
      </c>
      <c r="L3904">
        <f t="shared" si="603"/>
        <v>1</v>
      </c>
      <c r="M3904">
        <f>I3904*Diccionario!$B$36</f>
        <v>11.377600490196077</v>
      </c>
      <c r="N3904">
        <f>M3904*Diccionario!$B$37</f>
        <v>1.1491376495098038</v>
      </c>
      <c r="O3904">
        <f>N3904*Diccionario!$B$38</f>
        <v>0.17237064742647057</v>
      </c>
      <c r="P3904">
        <f>O3904*Diccionario!$B$39</f>
        <v>0.15513358268382352</v>
      </c>
      <c r="Q3904">
        <f>P3904*Diccionario!$B$40</f>
        <v>6.205343307352941E-2</v>
      </c>
      <c r="R3904">
        <f>Q3904*Diccionario!$B$41</f>
        <v>4.0334731497794117E-2</v>
      </c>
      <c r="S3904">
        <f t="shared" si="604"/>
        <v>4.0334731497794117E-2</v>
      </c>
      <c r="T3904">
        <f>I3904*Diccionario!$B$36</f>
        <v>11.377600490196077</v>
      </c>
      <c r="U3904">
        <f>T3904*Diccionario!$B$42</f>
        <v>1.1491376495098038</v>
      </c>
      <c r="V3904">
        <f>U3904*Diccionario!$B$43</f>
        <v>0.97676700208333322</v>
      </c>
      <c r="W3904">
        <f>V3904*Diccionario!$B$44</f>
        <v>0.18558573039583331</v>
      </c>
      <c r="X3904">
        <f>W3904*Diccionario!$B$45</f>
        <v>7.2378434854374993E-2</v>
      </c>
      <c r="Y3904">
        <f>X3904*Diccionario!$B$46</f>
        <v>6.4416807020393749E-2</v>
      </c>
      <c r="Z3904">
        <f>Y3904*Diccionario!$B$47</f>
        <v>2.3834218597545687E-2</v>
      </c>
      <c r="AA3904">
        <f>Z3904*Diccionario!$B$48</f>
        <v>2.3834218597545687E-2</v>
      </c>
      <c r="AB3904">
        <f>AA3904*Diccionario!$B$49</f>
        <v>1.7875663948159266E-2</v>
      </c>
      <c r="AC3904">
        <f t="shared" si="605"/>
        <v>1.7875663948159266E-2</v>
      </c>
      <c r="AD3904">
        <f t="shared" si="606"/>
        <v>5.8210395445953383E-2</v>
      </c>
      <c r="AE3904">
        <f t="shared" si="607"/>
        <v>9.7547056033655641E-5</v>
      </c>
      <c r="AF3904" t="e">
        <f ca="1">IF(AD3904="","",_xludf.RANK.EQ(AD3904,$AD$2:$AD$5513,0))</f>
        <v>#NAME?</v>
      </c>
      <c r="AH3904" t="str">
        <f t="shared" si="608"/>
        <v>Baja</v>
      </c>
      <c r="AI3904" t="s">
        <v>153</v>
      </c>
      <c r="AJ3904" t="str">
        <f>IFERROR(VLOOKUP(B3904,Maestro_Regionales!$A$2:$B$35,2,FALSE),"Otras zonas")</f>
        <v>Suroccidente</v>
      </c>
      <c r="AK3904" t="str">
        <f t="shared" si="609"/>
        <v>REGIMEN DE EXCEPCION | Suroccidente</v>
      </c>
    </row>
    <row r="3905" spans="1:37">
      <c r="A3905" s="4" t="s">
        <v>1556</v>
      </c>
      <c r="B3905" s="4" t="s">
        <v>308</v>
      </c>
      <c r="C3905" s="4" t="s">
        <v>1668</v>
      </c>
      <c r="D3905" s="4" t="s">
        <v>1669</v>
      </c>
      <c r="E3905" s="4" t="s">
        <v>93</v>
      </c>
      <c r="F3905" s="4">
        <v>133</v>
      </c>
      <c r="G3905" s="4">
        <v>0</v>
      </c>
      <c r="H3905" s="4">
        <v>0</v>
      </c>
      <c r="I3905">
        <f t="shared" si="600"/>
        <v>133</v>
      </c>
      <c r="J3905">
        <f t="shared" si="601"/>
        <v>1</v>
      </c>
      <c r="K3905">
        <f t="shared" si="602"/>
        <v>0</v>
      </c>
      <c r="L3905">
        <f t="shared" si="603"/>
        <v>0</v>
      </c>
      <c r="M3905">
        <f>I3905*Diccionario!$B$36</f>
        <v>0.29526260784313724</v>
      </c>
      <c r="N3905">
        <f>M3905*Diccionario!$B$37</f>
        <v>2.9821523392156862E-2</v>
      </c>
      <c r="O3905">
        <f>N3905*Diccionario!$B$38</f>
        <v>4.4732285088235294E-3</v>
      </c>
      <c r="P3905">
        <f>O3905*Diccionario!$B$39</f>
        <v>4.025905657941177E-3</v>
      </c>
      <c r="Q3905">
        <f>P3905*Diccionario!$B$40</f>
        <v>1.6103622631764708E-3</v>
      </c>
      <c r="R3905">
        <f>Q3905*Diccionario!$B$41</f>
        <v>1.0467354710647061E-3</v>
      </c>
      <c r="S3905">
        <f t="shared" si="604"/>
        <v>1.0467354710647061E-3</v>
      </c>
      <c r="T3905">
        <f>I3905*Diccionario!$B$36</f>
        <v>0.29526260784313724</v>
      </c>
      <c r="U3905">
        <f>T3905*Diccionario!$B$42</f>
        <v>2.9821523392156862E-2</v>
      </c>
      <c r="V3905">
        <f>U3905*Diccionario!$B$43</f>
        <v>2.534829488333333E-2</v>
      </c>
      <c r="W3905">
        <f>V3905*Diccionario!$B$44</f>
        <v>4.816176027833333E-3</v>
      </c>
      <c r="X3905">
        <f>W3905*Diccionario!$B$45</f>
        <v>1.8783086508549999E-3</v>
      </c>
      <c r="Y3905">
        <f>X3905*Diccionario!$B$46</f>
        <v>1.67169469926095E-3</v>
      </c>
      <c r="Z3905">
        <f>Y3905*Diccionario!$B$47</f>
        <v>6.1852703872655149E-4</v>
      </c>
      <c r="AA3905">
        <f>Z3905*Diccionario!$B$48</f>
        <v>6.1852703872655149E-4</v>
      </c>
      <c r="AB3905">
        <f>AA3905*Diccionario!$B$49</f>
        <v>4.6389527904491362E-4</v>
      </c>
      <c r="AC3905">
        <f t="shared" si="605"/>
        <v>4.6389527904491362E-4</v>
      </c>
      <c r="AD3905">
        <f t="shared" si="606"/>
        <v>1.5106307501096198E-3</v>
      </c>
      <c r="AE3905">
        <f t="shared" si="607"/>
        <v>2.5314650638977959E-6</v>
      </c>
      <c r="AF3905" t="e">
        <f ca="1">IF(AD3905="","",_xludf.RANK.EQ(AD3905,$AD$2:$AD$5513,0))</f>
        <v>#NAME?</v>
      </c>
      <c r="AH3905" t="str">
        <f t="shared" si="608"/>
        <v>Baja</v>
      </c>
      <c r="AI3905" t="s">
        <v>153</v>
      </c>
      <c r="AJ3905" t="str">
        <f>IFERROR(VLOOKUP(B3905,Maestro_Regionales!$A$2:$B$35,2,FALSE),"Otras zonas")</f>
        <v>Suroccidente</v>
      </c>
      <c r="AK3905" t="str">
        <f t="shared" si="609"/>
        <v>FERRONALES - EAS | Suroccidente</v>
      </c>
    </row>
    <row r="3906" spans="1:37">
      <c r="A3906" s="4" t="s">
        <v>1556</v>
      </c>
      <c r="B3906" s="4" t="s">
        <v>308</v>
      </c>
      <c r="C3906" s="4" t="s">
        <v>1668</v>
      </c>
      <c r="D3906" s="4" t="s">
        <v>1669</v>
      </c>
      <c r="E3906" s="4" t="s">
        <v>92</v>
      </c>
      <c r="F3906" s="4">
        <v>3</v>
      </c>
      <c r="G3906" s="4">
        <v>2</v>
      </c>
      <c r="H3906" s="4">
        <v>0</v>
      </c>
      <c r="I3906">
        <f t="shared" ref="I3906:I3969" si="610">SUM(F3906:H3906)</f>
        <v>5</v>
      </c>
      <c r="J3906">
        <f t="shared" ref="J3906:J3969" si="611">IFERROR(F3906/I3906,0)</f>
        <v>0.6</v>
      </c>
      <c r="K3906">
        <f t="shared" ref="K3906:K3969" si="612">IFERROR(G3906/I3906,0)</f>
        <v>0.4</v>
      </c>
      <c r="L3906">
        <f t="shared" ref="L3906:L3969" si="613">IFERROR(H3906/I3906,0)</f>
        <v>0</v>
      </c>
      <c r="M3906">
        <f>I3906*Diccionario!$B$36</f>
        <v>1.1100098039215685E-2</v>
      </c>
      <c r="N3906">
        <f>M3906*Diccionario!$B$37</f>
        <v>1.1211099019607844E-3</v>
      </c>
      <c r="O3906">
        <f>N3906*Diccionario!$B$38</f>
        <v>1.6816648529411766E-4</v>
      </c>
      <c r="P3906">
        <f>O3906*Diccionario!$B$39</f>
        <v>1.513498367647059E-4</v>
      </c>
      <c r="Q3906">
        <f>P3906*Diccionario!$B$40</f>
        <v>6.053993470588236E-5</v>
      </c>
      <c r="R3906">
        <f>Q3906*Diccionario!$B$41</f>
        <v>3.9350957558823535E-5</v>
      </c>
      <c r="S3906">
        <f t="shared" ref="S3906:S3969" si="614">R3906</f>
        <v>3.9350957558823535E-5</v>
      </c>
      <c r="T3906">
        <f>I3906*Diccionario!$B$36</f>
        <v>1.1100098039215685E-2</v>
      </c>
      <c r="U3906">
        <f>T3906*Diccionario!$B$42</f>
        <v>1.1211099019607844E-3</v>
      </c>
      <c r="V3906">
        <f>U3906*Diccionario!$B$43</f>
        <v>9.5294341666666671E-4</v>
      </c>
      <c r="W3906">
        <f>V3906*Diccionario!$B$44</f>
        <v>1.8105924916666667E-4</v>
      </c>
      <c r="X3906">
        <f>W3906*Diccionario!$B$45</f>
        <v>7.0613107175000004E-5</v>
      </c>
      <c r="Y3906">
        <f>X3906*Diccionario!$B$46</f>
        <v>6.284566538575001E-5</v>
      </c>
      <c r="Z3906">
        <f>Y3906*Diccionario!$B$47</f>
        <v>2.3252896192727505E-5</v>
      </c>
      <c r="AA3906">
        <f>Z3906*Diccionario!$B$48</f>
        <v>2.3252896192727505E-5</v>
      </c>
      <c r="AB3906">
        <f>AA3906*Diccionario!$B$49</f>
        <v>1.7439672144545629E-5</v>
      </c>
      <c r="AC3906">
        <f t="shared" ref="AC3906:AC3969" si="615">AB3906</f>
        <v>1.7439672144545629E-5</v>
      </c>
      <c r="AD3906">
        <f t="shared" ref="AD3906:AD3969" si="616">S3906+AC3906</f>
        <v>5.6790629703369164E-5</v>
      </c>
      <c r="AE3906">
        <f t="shared" ref="AE3906:AE3969" si="617">IFERROR(AD3906/SUM($AD$2:$AD$5513),0)</f>
        <v>9.5167859545029915E-8</v>
      </c>
      <c r="AF3906" t="e">
        <f ca="1">IF(AD3906="","",_xludf.RANK.EQ(AD3906,$AD$2:$AD$5513,0))</f>
        <v>#NAME?</v>
      </c>
      <c r="AH3906" t="str">
        <f t="shared" ref="AH3906:AH3969" si="618">IF(SUM($AD$2:$AD$5513)=0,"",IF((SUMIF($AD$2:$AD$5513,"&gt;"&amp;$AD3906,$AD$2:$AD$5513)+$AD3906)/SUM($AD$2:$AD$5513)&lt;=40%,"Alta",IF((SUMIF($AD$2:$AD$5513,"&gt;"&amp;$AD3906,$AD$2:$AD$5513)+$AD3906)/SUM($AD$2:$AD$5513)&lt;=80%,"Media","Baja")))</f>
        <v>Baja</v>
      </c>
      <c r="AI3906" t="s">
        <v>153</v>
      </c>
      <c r="AJ3906" t="str">
        <f>IFERROR(VLOOKUP(B3906,Maestro_Regionales!$A$2:$B$35,2,FALSE),"Otras zonas")</f>
        <v>Suroccidente</v>
      </c>
      <c r="AK3906" t="str">
        <f t="shared" ref="AK3906:AK3969" si="619">E3906&amp;" | "&amp;AJ3906</f>
        <v>EPS FAMILIAR DE COLOMBIA | Suroccidente</v>
      </c>
    </row>
    <row r="3907" spans="1:37">
      <c r="A3907" s="4" t="s">
        <v>1556</v>
      </c>
      <c r="B3907" s="4" t="s">
        <v>308</v>
      </c>
      <c r="C3907" s="4" t="s">
        <v>1668</v>
      </c>
      <c r="D3907" s="4" t="s">
        <v>1669</v>
      </c>
      <c r="E3907" s="4" t="s">
        <v>70</v>
      </c>
      <c r="F3907" s="4">
        <v>1</v>
      </c>
      <c r="G3907" s="4">
        <v>0</v>
      </c>
      <c r="H3907" s="4">
        <v>0</v>
      </c>
      <c r="I3907">
        <f t="shared" si="610"/>
        <v>1</v>
      </c>
      <c r="J3907">
        <f t="shared" si="611"/>
        <v>1</v>
      </c>
      <c r="K3907">
        <f t="shared" si="612"/>
        <v>0</v>
      </c>
      <c r="L3907">
        <f t="shared" si="613"/>
        <v>0</v>
      </c>
      <c r="M3907">
        <f>I3907*Diccionario!$B$36</f>
        <v>2.2200196078431371E-3</v>
      </c>
      <c r="N3907">
        <f>M3907*Diccionario!$B$37</f>
        <v>2.2422198039215687E-4</v>
      </c>
      <c r="O3907">
        <f>N3907*Diccionario!$B$38</f>
        <v>3.3633297058823532E-5</v>
      </c>
      <c r="P3907">
        <f>O3907*Diccionario!$B$39</f>
        <v>3.026996735294118E-5</v>
      </c>
      <c r="Q3907">
        <f>P3907*Diccionario!$B$40</f>
        <v>1.2107986941176473E-5</v>
      </c>
      <c r="R3907">
        <f>Q3907*Diccionario!$B$41</f>
        <v>7.870191511764708E-6</v>
      </c>
      <c r="S3907">
        <f t="shared" si="614"/>
        <v>7.870191511764708E-6</v>
      </c>
      <c r="T3907">
        <f>I3907*Diccionario!$B$36</f>
        <v>2.2200196078431371E-3</v>
      </c>
      <c r="U3907">
        <f>T3907*Diccionario!$B$42</f>
        <v>2.2422198039215687E-4</v>
      </c>
      <c r="V3907">
        <f>U3907*Diccionario!$B$43</f>
        <v>1.9058868333333333E-4</v>
      </c>
      <c r="W3907">
        <f>V3907*Diccionario!$B$44</f>
        <v>3.6211849833333333E-5</v>
      </c>
      <c r="X3907">
        <f>W3907*Diccionario!$B$45</f>
        <v>1.4122621435000001E-5</v>
      </c>
      <c r="Y3907">
        <f>X3907*Diccionario!$B$46</f>
        <v>1.256913307715E-5</v>
      </c>
      <c r="Z3907">
        <f>Y3907*Diccionario!$B$47</f>
        <v>4.6505792385454997E-6</v>
      </c>
      <c r="AA3907">
        <f>Z3907*Diccionario!$B$48</f>
        <v>4.6505792385454997E-6</v>
      </c>
      <c r="AB3907">
        <f>AA3907*Diccionario!$B$49</f>
        <v>3.4879344289091247E-6</v>
      </c>
      <c r="AC3907">
        <f t="shared" si="615"/>
        <v>3.4879344289091247E-6</v>
      </c>
      <c r="AD3907">
        <f t="shared" si="616"/>
        <v>1.1358125940673833E-5</v>
      </c>
      <c r="AE3907">
        <f t="shared" si="617"/>
        <v>1.9033571909005983E-8</v>
      </c>
      <c r="AF3907" t="e">
        <f ca="1">IF(AD3907="","",_xludf.RANK.EQ(AD3907,$AD$2:$AD$5513,0))</f>
        <v>#NAME?</v>
      </c>
      <c r="AH3907" t="str">
        <f t="shared" si="618"/>
        <v>Baja</v>
      </c>
      <c r="AI3907" t="s">
        <v>153</v>
      </c>
      <c r="AJ3907" t="str">
        <f>IFERROR(VLOOKUP(B3907,Maestro_Regionales!$A$2:$B$35,2,FALSE),"Otras zonas")</f>
        <v>Suroccidente</v>
      </c>
      <c r="AK3907" t="str">
        <f t="shared" si="619"/>
        <v>EPS SURA | Suroccidente</v>
      </c>
    </row>
    <row r="3908" spans="1:37">
      <c r="A3908" s="4" t="s">
        <v>1556</v>
      </c>
      <c r="B3908" s="4" t="s">
        <v>308</v>
      </c>
      <c r="C3908" s="4" t="s">
        <v>1670</v>
      </c>
      <c r="D3908" s="4" t="s">
        <v>1671</v>
      </c>
      <c r="E3908" s="4" t="s">
        <v>417</v>
      </c>
      <c r="F3908" s="4">
        <v>1101</v>
      </c>
      <c r="G3908" s="4">
        <v>19048</v>
      </c>
      <c r="H3908" s="4">
        <v>0</v>
      </c>
      <c r="I3908">
        <f t="shared" si="610"/>
        <v>20149</v>
      </c>
      <c r="J3908">
        <f t="shared" si="611"/>
        <v>5.4642910318129935E-2</v>
      </c>
      <c r="K3908">
        <f t="shared" si="612"/>
        <v>0.94535708968187004</v>
      </c>
      <c r="L3908">
        <f t="shared" si="613"/>
        <v>0</v>
      </c>
      <c r="M3908">
        <f>I3908*Diccionario!$B$36</f>
        <v>44.73117507843137</v>
      </c>
      <c r="N3908">
        <f>M3908*Diccionario!$B$37</f>
        <v>4.5178486829215689</v>
      </c>
      <c r="O3908">
        <f>N3908*Diccionario!$B$38</f>
        <v>0.67767730243823532</v>
      </c>
      <c r="P3908">
        <f>O3908*Diccionario!$B$39</f>
        <v>0.60990957219441178</v>
      </c>
      <c r="Q3908">
        <f>P3908*Diccionario!$B$40</f>
        <v>0.24396382887776472</v>
      </c>
      <c r="R3908">
        <f>Q3908*Diccionario!$B$41</f>
        <v>0.15857648877054706</v>
      </c>
      <c r="S3908">
        <f t="shared" si="614"/>
        <v>0.15857648877054706</v>
      </c>
      <c r="T3908">
        <f>I3908*Diccionario!$B$36</f>
        <v>44.73117507843137</v>
      </c>
      <c r="U3908">
        <f>T3908*Diccionario!$B$42</f>
        <v>4.5178486829215689</v>
      </c>
      <c r="V3908">
        <f>U3908*Diccionario!$B$43</f>
        <v>3.8401713804833335</v>
      </c>
      <c r="W3908">
        <f>V3908*Diccionario!$B$44</f>
        <v>0.72963256229183338</v>
      </c>
      <c r="X3908">
        <f>W3908*Diccionario!$B$45</f>
        <v>0.28455669929381505</v>
      </c>
      <c r="Y3908">
        <f>X3908*Diccionario!$B$46</f>
        <v>0.25325546237149538</v>
      </c>
      <c r="Z3908">
        <f>Y3908*Diccionario!$B$47</f>
        <v>9.3704521077453293E-2</v>
      </c>
      <c r="AA3908">
        <f>Z3908*Diccionario!$B$48</f>
        <v>9.3704521077453293E-2</v>
      </c>
      <c r="AB3908">
        <f>AA3908*Diccionario!$B$49</f>
        <v>7.0278390808089966E-2</v>
      </c>
      <c r="AC3908">
        <f t="shared" si="615"/>
        <v>7.0278390808089966E-2</v>
      </c>
      <c r="AD3908">
        <f t="shared" si="616"/>
        <v>0.22885487957863704</v>
      </c>
      <c r="AE3908">
        <f t="shared" si="617"/>
        <v>3.8350744039456148E-4</v>
      </c>
      <c r="AF3908" t="e">
        <f ca="1">IF(AD3908="","",_xludf.RANK.EQ(AD3908,$AD$2:$AD$5513,0))</f>
        <v>#NAME?</v>
      </c>
      <c r="AH3908" t="str">
        <f t="shared" si="618"/>
        <v>Media</v>
      </c>
      <c r="AI3908" t="s">
        <v>153</v>
      </c>
      <c r="AJ3908" t="str">
        <f>IFERROR(VLOOKUP(B3908,Maestro_Regionales!$A$2:$B$35,2,FALSE),"Otras zonas")</f>
        <v>Suroccidente</v>
      </c>
      <c r="AK3908" t="str">
        <f t="shared" si="619"/>
        <v>MALLAMAS EPSI | Suroccidente</v>
      </c>
    </row>
    <row r="3909" spans="1:37">
      <c r="A3909" s="4" t="s">
        <v>1556</v>
      </c>
      <c r="B3909" s="4" t="s">
        <v>308</v>
      </c>
      <c r="C3909" s="4" t="s">
        <v>1670</v>
      </c>
      <c r="D3909" s="4" t="s">
        <v>1671</v>
      </c>
      <c r="E3909" s="4" t="s">
        <v>852</v>
      </c>
      <c r="F3909" s="4">
        <v>747</v>
      </c>
      <c r="G3909" s="4">
        <v>13801</v>
      </c>
      <c r="H3909" s="4">
        <v>0</v>
      </c>
      <c r="I3909">
        <f t="shared" si="610"/>
        <v>14548</v>
      </c>
      <c r="J3909">
        <f t="shared" si="611"/>
        <v>5.1347264228759966E-2</v>
      </c>
      <c r="K3909">
        <f t="shared" si="612"/>
        <v>0.94865273577123999</v>
      </c>
      <c r="L3909">
        <f t="shared" si="613"/>
        <v>0</v>
      </c>
      <c r="M3909">
        <f>I3909*Diccionario!$B$36</f>
        <v>32.29684525490196</v>
      </c>
      <c r="N3909">
        <f>M3909*Diccionario!$B$37</f>
        <v>3.2619813707450982</v>
      </c>
      <c r="O3909">
        <f>N3909*Diccionario!$B$38</f>
        <v>0.48929720561176471</v>
      </c>
      <c r="P3909">
        <f>O3909*Diccionario!$B$39</f>
        <v>0.44036748505058826</v>
      </c>
      <c r="Q3909">
        <f>P3909*Diccionario!$B$40</f>
        <v>0.17614699402023531</v>
      </c>
      <c r="R3909">
        <f>Q3909*Diccionario!$B$41</f>
        <v>0.11449554611315296</v>
      </c>
      <c r="S3909">
        <f t="shared" si="614"/>
        <v>0.11449554611315296</v>
      </c>
      <c r="T3909">
        <f>I3909*Diccionario!$B$36</f>
        <v>32.29684525490196</v>
      </c>
      <c r="U3909">
        <f>T3909*Diccionario!$B$42</f>
        <v>3.2619813707450982</v>
      </c>
      <c r="V3909">
        <f>U3909*Diccionario!$B$43</f>
        <v>2.7726841651333336</v>
      </c>
      <c r="W3909">
        <f>V3909*Diccionario!$B$44</f>
        <v>0.52680999137533335</v>
      </c>
      <c r="X3909">
        <f>W3909*Diccionario!$B$45</f>
        <v>0.20545589663638</v>
      </c>
      <c r="Y3909">
        <f>X3909*Diccionario!$B$46</f>
        <v>0.18285574800637822</v>
      </c>
      <c r="Z3909">
        <f>Y3909*Diccionario!$B$47</f>
        <v>6.7656626762359937E-2</v>
      </c>
      <c r="AA3909">
        <f>Z3909*Diccionario!$B$48</f>
        <v>6.7656626762359937E-2</v>
      </c>
      <c r="AB3909">
        <f>AA3909*Diccionario!$B$49</f>
        <v>5.0742470071769949E-2</v>
      </c>
      <c r="AC3909">
        <f t="shared" si="615"/>
        <v>5.0742470071769949E-2</v>
      </c>
      <c r="AD3909">
        <f t="shared" si="616"/>
        <v>0.1652380161849229</v>
      </c>
      <c r="AE3909">
        <f t="shared" si="617"/>
        <v>2.7690040413221902E-4</v>
      </c>
      <c r="AF3909" t="e">
        <f ca="1">IF(AD3909="","",_xludf.RANK.EQ(AD3909,$AD$2:$AD$5513,0))</f>
        <v>#NAME?</v>
      </c>
      <c r="AH3909" t="str">
        <f t="shared" si="618"/>
        <v>Media</v>
      </c>
      <c r="AI3909" t="s">
        <v>153</v>
      </c>
      <c r="AJ3909" t="str">
        <f>IFERROR(VLOOKUP(B3909,Maestro_Regionales!$A$2:$B$35,2,FALSE),"Otras zonas")</f>
        <v>Suroccidente</v>
      </c>
      <c r="AK3909" t="str">
        <f t="shared" si="619"/>
        <v>EMSSANAR EPS | Suroccidente</v>
      </c>
    </row>
    <row r="3910" spans="1:37">
      <c r="A3910" s="4" t="s">
        <v>1556</v>
      </c>
      <c r="B3910" s="4" t="s">
        <v>308</v>
      </c>
      <c r="C3910" s="4" t="s">
        <v>1670</v>
      </c>
      <c r="D3910" s="4" t="s">
        <v>1671</v>
      </c>
      <c r="E3910" s="4" t="s">
        <v>87</v>
      </c>
      <c r="F3910" s="4">
        <v>2920</v>
      </c>
      <c r="G3910" s="4">
        <v>2968</v>
      </c>
      <c r="H3910" s="4">
        <v>0</v>
      </c>
      <c r="I3910">
        <f t="shared" si="610"/>
        <v>5888</v>
      </c>
      <c r="J3910">
        <f t="shared" si="611"/>
        <v>0.49592391304347827</v>
      </c>
      <c r="K3910">
        <f t="shared" si="612"/>
        <v>0.50407608695652173</v>
      </c>
      <c r="L3910">
        <f t="shared" si="613"/>
        <v>0</v>
      </c>
      <c r="M3910">
        <f>I3910*Diccionario!$B$36</f>
        <v>13.07147545098039</v>
      </c>
      <c r="N3910">
        <f>M3910*Diccionario!$B$37</f>
        <v>1.3202190205490194</v>
      </c>
      <c r="O3910">
        <f>N3910*Diccionario!$B$38</f>
        <v>0.19803285308235291</v>
      </c>
      <c r="P3910">
        <f>O3910*Diccionario!$B$39</f>
        <v>0.17822956777411764</v>
      </c>
      <c r="Q3910">
        <f>P3910*Diccionario!$B$40</f>
        <v>7.1291827109647057E-2</v>
      </c>
      <c r="R3910">
        <f>Q3910*Diccionario!$B$41</f>
        <v>4.6339687621270588E-2</v>
      </c>
      <c r="S3910">
        <f t="shared" si="614"/>
        <v>4.6339687621270588E-2</v>
      </c>
      <c r="T3910">
        <f>I3910*Diccionario!$B$36</f>
        <v>13.07147545098039</v>
      </c>
      <c r="U3910">
        <f>T3910*Diccionario!$B$42</f>
        <v>1.3202190205490194</v>
      </c>
      <c r="V3910">
        <f>U3910*Diccionario!$B$43</f>
        <v>1.1221861674666664</v>
      </c>
      <c r="W3910">
        <f>V3910*Diccionario!$B$44</f>
        <v>0.21321537181866662</v>
      </c>
      <c r="X3910">
        <f>W3910*Diccionario!$B$45</f>
        <v>8.3153995009279988E-2</v>
      </c>
      <c r="Y3910">
        <f>X3910*Diccionario!$B$46</f>
        <v>7.4007055558259191E-2</v>
      </c>
      <c r="Z3910">
        <f>Y3910*Diccionario!$B$47</f>
        <v>2.73826105565559E-2</v>
      </c>
      <c r="AA3910">
        <f>Z3910*Diccionario!$B$48</f>
        <v>2.73826105565559E-2</v>
      </c>
      <c r="AB3910">
        <f>AA3910*Diccionario!$B$49</f>
        <v>2.0536957917416925E-2</v>
      </c>
      <c r="AC3910">
        <f t="shared" si="615"/>
        <v>2.0536957917416925E-2</v>
      </c>
      <c r="AD3910">
        <f t="shared" si="616"/>
        <v>6.687664553868751E-2</v>
      </c>
      <c r="AE3910">
        <f t="shared" si="617"/>
        <v>1.1206967140022719E-4</v>
      </c>
      <c r="AF3910" t="e">
        <f ca="1">IF(AD3910="","",_xludf.RANK.EQ(AD3910,$AD$2:$AD$5513,0))</f>
        <v>#NAME?</v>
      </c>
      <c r="AH3910" t="str">
        <f t="shared" si="618"/>
        <v>Baja</v>
      </c>
      <c r="AI3910" t="s">
        <v>153</v>
      </c>
      <c r="AJ3910" t="str">
        <f>IFERROR(VLOOKUP(B3910,Maestro_Regionales!$A$2:$B$35,2,FALSE),"Otras zonas")</f>
        <v>Suroccidente</v>
      </c>
      <c r="AK3910" t="str">
        <f t="shared" si="619"/>
        <v>NUEVA EPS | Suroccidente</v>
      </c>
    </row>
    <row r="3911" spans="1:37">
      <c r="A3911" s="4" t="s">
        <v>1556</v>
      </c>
      <c r="B3911" s="4" t="s">
        <v>308</v>
      </c>
      <c r="C3911" s="4" t="s">
        <v>1670</v>
      </c>
      <c r="D3911" s="4" t="s">
        <v>1671</v>
      </c>
      <c r="E3911" s="4" t="s">
        <v>86</v>
      </c>
      <c r="F3911" s="4">
        <v>752</v>
      </c>
      <c r="G3911" s="4">
        <v>1815</v>
      </c>
      <c r="H3911" s="4">
        <v>0</v>
      </c>
      <c r="I3911">
        <f t="shared" si="610"/>
        <v>2567</v>
      </c>
      <c r="J3911">
        <f t="shared" si="611"/>
        <v>0.29294896766653683</v>
      </c>
      <c r="K3911">
        <f t="shared" si="612"/>
        <v>0.70705103233346323</v>
      </c>
      <c r="L3911">
        <f t="shared" si="613"/>
        <v>0</v>
      </c>
      <c r="M3911">
        <f>I3911*Diccionario!$B$36</f>
        <v>5.6987903333333332</v>
      </c>
      <c r="N3911">
        <f>M3911*Diccionario!$B$37</f>
        <v>0.57557782366666665</v>
      </c>
      <c r="O3911">
        <f>N3911*Diccionario!$B$38</f>
        <v>8.6336673549999993E-2</v>
      </c>
      <c r="P3911">
        <f>O3911*Diccionario!$B$39</f>
        <v>7.7703006194999993E-2</v>
      </c>
      <c r="Q3911">
        <f>P3911*Diccionario!$B$40</f>
        <v>3.1081202477999999E-2</v>
      </c>
      <c r="R3911">
        <f>Q3911*Diccionario!$B$41</f>
        <v>2.0202781610700001E-2</v>
      </c>
      <c r="S3911">
        <f t="shared" si="614"/>
        <v>2.0202781610700001E-2</v>
      </c>
      <c r="T3911">
        <f>I3911*Diccionario!$B$36</f>
        <v>5.6987903333333332</v>
      </c>
      <c r="U3911">
        <f>T3911*Diccionario!$B$42</f>
        <v>0.57557782366666665</v>
      </c>
      <c r="V3911">
        <f>U3911*Diccionario!$B$43</f>
        <v>0.48924115011666663</v>
      </c>
      <c r="W3911">
        <f>V3911*Diccionario!$B$44</f>
        <v>9.2955818522166667E-2</v>
      </c>
      <c r="X3911">
        <f>W3911*Diccionario!$B$45</f>
        <v>3.6252769223645002E-2</v>
      </c>
      <c r="Y3911">
        <f>X3911*Diccionario!$B$46</f>
        <v>3.2264964609044051E-2</v>
      </c>
      <c r="Z3911">
        <f>Y3911*Diccionario!$B$47</f>
        <v>1.1938036905346299E-2</v>
      </c>
      <c r="AA3911">
        <f>Z3911*Diccionario!$B$48</f>
        <v>1.1938036905346299E-2</v>
      </c>
      <c r="AB3911">
        <f>AA3911*Diccionario!$B$49</f>
        <v>8.9535276790097245E-3</v>
      </c>
      <c r="AC3911">
        <f t="shared" si="615"/>
        <v>8.9535276790097245E-3</v>
      </c>
      <c r="AD3911">
        <f t="shared" si="616"/>
        <v>2.9156309289709727E-2</v>
      </c>
      <c r="AE3911">
        <f t="shared" si="617"/>
        <v>4.8859179090418352E-5</v>
      </c>
      <c r="AF3911" t="e">
        <f ca="1">IF(AD3911="","",_xludf.RANK.EQ(AD3911,$AD$2:$AD$5513,0))</f>
        <v>#NAME?</v>
      </c>
      <c r="AH3911" t="str">
        <f t="shared" si="618"/>
        <v>Baja</v>
      </c>
      <c r="AI3911" t="s">
        <v>153</v>
      </c>
      <c r="AJ3911" t="str">
        <f>IFERROR(VLOOKUP(B3911,Maestro_Regionales!$A$2:$B$35,2,FALSE),"Otras zonas")</f>
        <v>Suroccidente</v>
      </c>
      <c r="AK3911" t="str">
        <f t="shared" si="619"/>
        <v>EPS SANITAS | Suroccidente</v>
      </c>
    </row>
    <row r="3912" spans="1:37">
      <c r="A3912" s="4" t="s">
        <v>1556</v>
      </c>
      <c r="B3912" s="4" t="s">
        <v>308</v>
      </c>
      <c r="C3912" s="4" t="s">
        <v>1670</v>
      </c>
      <c r="D3912" s="4" t="s">
        <v>1671</v>
      </c>
      <c r="E3912" s="4" t="s">
        <v>90</v>
      </c>
      <c r="F3912" s="4">
        <v>0</v>
      </c>
      <c r="G3912" s="4">
        <v>0</v>
      </c>
      <c r="H3912" s="4">
        <v>938</v>
      </c>
      <c r="I3912">
        <f t="shared" si="610"/>
        <v>938</v>
      </c>
      <c r="J3912">
        <f t="shared" si="611"/>
        <v>0</v>
      </c>
      <c r="K3912">
        <f t="shared" si="612"/>
        <v>0</v>
      </c>
      <c r="L3912">
        <f t="shared" si="613"/>
        <v>1</v>
      </c>
      <c r="M3912">
        <f>I3912*Diccionario!$B$36</f>
        <v>2.0823783921568624</v>
      </c>
      <c r="N3912">
        <f>M3912*Diccionario!$B$37</f>
        <v>0.21032021760784311</v>
      </c>
      <c r="O3912">
        <f>N3912*Diccionario!$B$38</f>
        <v>3.1548032641176463E-2</v>
      </c>
      <c r="P3912">
        <f>O3912*Diccionario!$B$39</f>
        <v>2.8393229377058817E-2</v>
      </c>
      <c r="Q3912">
        <f>P3912*Diccionario!$B$40</f>
        <v>1.1357291750823527E-2</v>
      </c>
      <c r="R3912">
        <f>Q3912*Diccionario!$B$41</f>
        <v>7.3822396380352926E-3</v>
      </c>
      <c r="S3912">
        <f t="shared" si="614"/>
        <v>7.3822396380352926E-3</v>
      </c>
      <c r="T3912">
        <f>I3912*Diccionario!$B$36</f>
        <v>2.0823783921568624</v>
      </c>
      <c r="U3912">
        <f>T3912*Diccionario!$B$42</f>
        <v>0.21032021760784311</v>
      </c>
      <c r="V3912">
        <f>U3912*Diccionario!$B$43</f>
        <v>0.17877218496666664</v>
      </c>
      <c r="W3912">
        <f>V3912*Diccionario!$B$44</f>
        <v>3.3966715143666663E-2</v>
      </c>
      <c r="X3912">
        <f>W3912*Diccionario!$B$45</f>
        <v>1.3247018906029999E-2</v>
      </c>
      <c r="Y3912">
        <f>X3912*Diccionario!$B$46</f>
        <v>1.1789846826366699E-2</v>
      </c>
      <c r="Z3912">
        <f>Y3912*Diccionario!$B$47</f>
        <v>4.3622433257556785E-3</v>
      </c>
      <c r="AA3912">
        <f>Z3912*Diccionario!$B$48</f>
        <v>4.3622433257556785E-3</v>
      </c>
      <c r="AB3912">
        <f>AA3912*Diccionario!$B$49</f>
        <v>3.2716824943167591E-3</v>
      </c>
      <c r="AC3912">
        <f t="shared" si="615"/>
        <v>3.2716824943167591E-3</v>
      </c>
      <c r="AD3912">
        <f t="shared" si="616"/>
        <v>1.0653922132352053E-2</v>
      </c>
      <c r="AE3912">
        <f t="shared" si="617"/>
        <v>1.7853490450647607E-5</v>
      </c>
      <c r="AF3912" t="e">
        <f ca="1">IF(AD3912="","",_xludf.RANK.EQ(AD3912,$AD$2:$AD$5513,0))</f>
        <v>#NAME?</v>
      </c>
      <c r="AH3912" t="str">
        <f t="shared" si="618"/>
        <v>Baja</v>
      </c>
      <c r="AI3912" t="s">
        <v>153</v>
      </c>
      <c r="AJ3912" t="str">
        <f>IFERROR(VLOOKUP(B3912,Maestro_Regionales!$A$2:$B$35,2,FALSE),"Otras zonas")</f>
        <v>Suroccidente</v>
      </c>
      <c r="AK3912" t="str">
        <f t="shared" si="619"/>
        <v>REGIMEN DE EXCEPCION | Suroccidente</v>
      </c>
    </row>
    <row r="3913" spans="1:37">
      <c r="A3913" s="4" t="s">
        <v>1556</v>
      </c>
      <c r="B3913" s="4" t="s">
        <v>308</v>
      </c>
      <c r="C3913" s="4" t="s">
        <v>1672</v>
      </c>
      <c r="D3913" s="4" t="s">
        <v>1673</v>
      </c>
      <c r="E3913" s="4" t="s">
        <v>852</v>
      </c>
      <c r="F3913" s="4">
        <v>420</v>
      </c>
      <c r="G3913" s="4">
        <v>6240</v>
      </c>
      <c r="H3913" s="4">
        <v>0</v>
      </c>
      <c r="I3913">
        <f t="shared" si="610"/>
        <v>6660</v>
      </c>
      <c r="J3913">
        <f t="shared" si="611"/>
        <v>6.3063063063063057E-2</v>
      </c>
      <c r="K3913">
        <f t="shared" si="612"/>
        <v>0.93693693693693691</v>
      </c>
      <c r="L3913">
        <f t="shared" si="613"/>
        <v>0</v>
      </c>
      <c r="M3913">
        <f>I3913*Diccionario!$B$36</f>
        <v>14.785330588235293</v>
      </c>
      <c r="N3913">
        <f>M3913*Diccionario!$B$37</f>
        <v>1.4933183894117648</v>
      </c>
      <c r="O3913">
        <f>N3913*Diccionario!$B$38</f>
        <v>0.2239977584117647</v>
      </c>
      <c r="P3913">
        <f>O3913*Diccionario!$B$39</f>
        <v>0.20159798257058822</v>
      </c>
      <c r="Q3913">
        <f>P3913*Diccionario!$B$40</f>
        <v>8.0639193028235301E-2</v>
      </c>
      <c r="R3913">
        <f>Q3913*Diccionario!$B$41</f>
        <v>5.241547546835295E-2</v>
      </c>
      <c r="S3913">
        <f t="shared" si="614"/>
        <v>5.241547546835295E-2</v>
      </c>
      <c r="T3913">
        <f>I3913*Diccionario!$B$36</f>
        <v>14.785330588235293</v>
      </c>
      <c r="U3913">
        <f>T3913*Diccionario!$B$42</f>
        <v>1.4933183894117648</v>
      </c>
      <c r="V3913">
        <f>U3913*Diccionario!$B$43</f>
        <v>1.269320631</v>
      </c>
      <c r="W3913">
        <f>V3913*Diccionario!$B$44</f>
        <v>0.24117091989</v>
      </c>
      <c r="X3913">
        <f>W3913*Diccionario!$B$45</f>
        <v>9.4056658757100009E-2</v>
      </c>
      <c r="Y3913">
        <f>X3913*Diccionario!$B$46</f>
        <v>8.3710426293819015E-2</v>
      </c>
      <c r="Z3913">
        <f>Y3913*Diccionario!$B$47</f>
        <v>3.0972857728713034E-2</v>
      </c>
      <c r="AA3913">
        <f>Z3913*Diccionario!$B$48</f>
        <v>3.0972857728713034E-2</v>
      </c>
      <c r="AB3913">
        <f>AA3913*Diccionario!$B$49</f>
        <v>2.3229643296534777E-2</v>
      </c>
      <c r="AC3913">
        <f t="shared" si="615"/>
        <v>2.3229643296534777E-2</v>
      </c>
      <c r="AD3913">
        <f t="shared" si="616"/>
        <v>7.564511876488772E-2</v>
      </c>
      <c r="AE3913">
        <f t="shared" si="617"/>
        <v>1.2676358891397982E-4</v>
      </c>
      <c r="AF3913" t="e">
        <f ca="1">IF(AD3913="","",_xludf.RANK.EQ(AD3913,$AD$2:$AD$5513,0))</f>
        <v>#NAME?</v>
      </c>
      <c r="AH3913" t="str">
        <f t="shared" si="618"/>
        <v>Baja</v>
      </c>
      <c r="AI3913" t="s">
        <v>153</v>
      </c>
      <c r="AJ3913" t="str">
        <f>IFERROR(VLOOKUP(B3913,Maestro_Regionales!$A$2:$B$35,2,FALSE),"Otras zonas")</f>
        <v>Suroccidente</v>
      </c>
      <c r="AK3913" t="str">
        <f t="shared" si="619"/>
        <v>EMSSANAR EPS | Suroccidente</v>
      </c>
    </row>
    <row r="3914" spans="1:37">
      <c r="A3914" s="4" t="s">
        <v>1556</v>
      </c>
      <c r="B3914" s="4" t="s">
        <v>308</v>
      </c>
      <c r="C3914" s="4" t="s">
        <v>1672</v>
      </c>
      <c r="D3914" s="4" t="s">
        <v>1673</v>
      </c>
      <c r="E3914" s="4" t="s">
        <v>417</v>
      </c>
      <c r="F3914" s="4">
        <v>224</v>
      </c>
      <c r="G3914" s="4">
        <v>1745</v>
      </c>
      <c r="H3914" s="4">
        <v>0</v>
      </c>
      <c r="I3914">
        <f t="shared" si="610"/>
        <v>1969</v>
      </c>
      <c r="J3914">
        <f t="shared" si="611"/>
        <v>0.11376333164042661</v>
      </c>
      <c r="K3914">
        <f t="shared" si="612"/>
        <v>0.88623666835957338</v>
      </c>
      <c r="L3914">
        <f t="shared" si="613"/>
        <v>0</v>
      </c>
      <c r="M3914">
        <f>I3914*Diccionario!$B$36</f>
        <v>4.3712186078431365</v>
      </c>
      <c r="N3914">
        <f>M3914*Diccionario!$B$37</f>
        <v>0.44149307939215682</v>
      </c>
      <c r="O3914">
        <f>N3914*Diccionario!$B$38</f>
        <v>6.6223961908823514E-2</v>
      </c>
      <c r="P3914">
        <f>O3914*Diccionario!$B$39</f>
        <v>5.9601565717941167E-2</v>
      </c>
      <c r="Q3914">
        <f>P3914*Diccionario!$B$40</f>
        <v>2.3840626287176467E-2</v>
      </c>
      <c r="R3914">
        <f>Q3914*Diccionario!$B$41</f>
        <v>1.5496407086664703E-2</v>
      </c>
      <c r="S3914">
        <f t="shared" si="614"/>
        <v>1.5496407086664703E-2</v>
      </c>
      <c r="T3914">
        <f>I3914*Diccionario!$B$36</f>
        <v>4.3712186078431365</v>
      </c>
      <c r="U3914">
        <f>T3914*Diccionario!$B$42</f>
        <v>0.44149307939215682</v>
      </c>
      <c r="V3914">
        <f>U3914*Diccionario!$B$43</f>
        <v>0.3752691174833333</v>
      </c>
      <c r="W3914">
        <f>V3914*Diccionario!$B$44</f>
        <v>7.1301132321833327E-2</v>
      </c>
      <c r="X3914">
        <f>W3914*Diccionario!$B$45</f>
        <v>2.7807441605514998E-2</v>
      </c>
      <c r="Y3914">
        <f>X3914*Diccionario!$B$46</f>
        <v>2.4748623028908349E-2</v>
      </c>
      <c r="Z3914">
        <f>Y3914*Diccionario!$B$47</f>
        <v>9.1569905206960889E-3</v>
      </c>
      <c r="AA3914">
        <f>Z3914*Diccionario!$B$48</f>
        <v>9.1569905206960889E-3</v>
      </c>
      <c r="AB3914">
        <f>AA3914*Diccionario!$B$49</f>
        <v>6.8677428905220671E-3</v>
      </c>
      <c r="AC3914">
        <f t="shared" si="615"/>
        <v>6.8677428905220671E-3</v>
      </c>
      <c r="AD3914">
        <f t="shared" si="616"/>
        <v>2.2364149977186769E-2</v>
      </c>
      <c r="AE3914">
        <f t="shared" si="617"/>
        <v>3.7477103088832766E-5</v>
      </c>
      <c r="AF3914" t="e">
        <f ca="1">IF(AD3914="","",_xludf.RANK.EQ(AD3914,$AD$2:$AD$5513,0))</f>
        <v>#NAME?</v>
      </c>
      <c r="AH3914" t="str">
        <f t="shared" si="618"/>
        <v>Baja</v>
      </c>
      <c r="AI3914" t="s">
        <v>153</v>
      </c>
      <c r="AJ3914" t="str">
        <f>IFERROR(VLOOKUP(B3914,Maestro_Regionales!$A$2:$B$35,2,FALSE),"Otras zonas")</f>
        <v>Suroccidente</v>
      </c>
      <c r="AK3914" t="str">
        <f t="shared" si="619"/>
        <v>MALLAMAS EPSI | Suroccidente</v>
      </c>
    </row>
    <row r="3915" spans="1:37">
      <c r="A3915" s="4" t="s">
        <v>1556</v>
      </c>
      <c r="B3915" s="4" t="s">
        <v>308</v>
      </c>
      <c r="C3915" s="4" t="s">
        <v>1672</v>
      </c>
      <c r="D3915" s="4" t="s">
        <v>1673</v>
      </c>
      <c r="E3915" s="4" t="s">
        <v>87</v>
      </c>
      <c r="F3915" s="4">
        <v>280</v>
      </c>
      <c r="G3915" s="4">
        <v>252</v>
      </c>
      <c r="H3915" s="4">
        <v>0</v>
      </c>
      <c r="I3915">
        <f t="shared" si="610"/>
        <v>532</v>
      </c>
      <c r="J3915">
        <f t="shared" si="611"/>
        <v>0.52631578947368418</v>
      </c>
      <c r="K3915">
        <f t="shared" si="612"/>
        <v>0.47368421052631576</v>
      </c>
      <c r="L3915">
        <f t="shared" si="613"/>
        <v>0</v>
      </c>
      <c r="M3915">
        <f>I3915*Diccionario!$B$36</f>
        <v>1.1810504313725489</v>
      </c>
      <c r="N3915">
        <f>M3915*Diccionario!$B$37</f>
        <v>0.11928609356862745</v>
      </c>
      <c r="O3915">
        <f>N3915*Diccionario!$B$38</f>
        <v>1.7892914035294118E-2</v>
      </c>
      <c r="P3915">
        <f>O3915*Diccionario!$B$39</f>
        <v>1.6103622631764708E-2</v>
      </c>
      <c r="Q3915">
        <f>P3915*Diccionario!$B$40</f>
        <v>6.4414490527058832E-3</v>
      </c>
      <c r="R3915">
        <f>Q3915*Diccionario!$B$41</f>
        <v>4.1869418842588246E-3</v>
      </c>
      <c r="S3915">
        <f t="shared" si="614"/>
        <v>4.1869418842588246E-3</v>
      </c>
      <c r="T3915">
        <f>I3915*Diccionario!$B$36</f>
        <v>1.1810504313725489</v>
      </c>
      <c r="U3915">
        <f>T3915*Diccionario!$B$42</f>
        <v>0.11928609356862745</v>
      </c>
      <c r="V3915">
        <f>U3915*Diccionario!$B$43</f>
        <v>0.10139317953333332</v>
      </c>
      <c r="W3915">
        <f>V3915*Diccionario!$B$44</f>
        <v>1.9264704111333332E-2</v>
      </c>
      <c r="X3915">
        <f>W3915*Diccionario!$B$45</f>
        <v>7.5132346034199994E-3</v>
      </c>
      <c r="Y3915">
        <f>X3915*Diccionario!$B$46</f>
        <v>6.6867787970437999E-3</v>
      </c>
      <c r="Z3915">
        <f>Y3915*Diccionario!$B$47</f>
        <v>2.474108154906206E-3</v>
      </c>
      <c r="AA3915">
        <f>Z3915*Diccionario!$B$48</f>
        <v>2.474108154906206E-3</v>
      </c>
      <c r="AB3915">
        <f>AA3915*Diccionario!$B$49</f>
        <v>1.8555811161796545E-3</v>
      </c>
      <c r="AC3915">
        <f t="shared" si="615"/>
        <v>1.8555811161796545E-3</v>
      </c>
      <c r="AD3915">
        <f t="shared" si="616"/>
        <v>6.0425230004384793E-3</v>
      </c>
      <c r="AE3915">
        <f t="shared" si="617"/>
        <v>1.0125860255591184E-5</v>
      </c>
      <c r="AF3915" t="e">
        <f ca="1">IF(AD3915="","",_xludf.RANK.EQ(AD3915,$AD$2:$AD$5513,0))</f>
        <v>#NAME?</v>
      </c>
      <c r="AH3915" t="str">
        <f t="shared" si="618"/>
        <v>Baja</v>
      </c>
      <c r="AI3915" t="s">
        <v>153</v>
      </c>
      <c r="AJ3915" t="str">
        <f>IFERROR(VLOOKUP(B3915,Maestro_Regionales!$A$2:$B$35,2,FALSE),"Otras zonas")</f>
        <v>Suroccidente</v>
      </c>
      <c r="AK3915" t="str">
        <f t="shared" si="619"/>
        <v>NUEVA EPS | Suroccidente</v>
      </c>
    </row>
    <row r="3916" spans="1:37">
      <c r="A3916" s="4" t="s">
        <v>1556</v>
      </c>
      <c r="B3916" s="4" t="s">
        <v>308</v>
      </c>
      <c r="C3916" s="4" t="s">
        <v>1672</v>
      </c>
      <c r="D3916" s="4" t="s">
        <v>1673</v>
      </c>
      <c r="E3916" s="4" t="s">
        <v>90</v>
      </c>
      <c r="F3916" s="4">
        <v>0</v>
      </c>
      <c r="G3916" s="4">
        <v>0</v>
      </c>
      <c r="H3916" s="4">
        <v>62</v>
      </c>
      <c r="I3916">
        <f t="shared" si="610"/>
        <v>62</v>
      </c>
      <c r="J3916">
        <f t="shared" si="611"/>
        <v>0</v>
      </c>
      <c r="K3916">
        <f t="shared" si="612"/>
        <v>0</v>
      </c>
      <c r="L3916">
        <f t="shared" si="613"/>
        <v>1</v>
      </c>
      <c r="M3916">
        <f>I3916*Diccionario!$B$36</f>
        <v>0.13764121568627449</v>
      </c>
      <c r="N3916">
        <f>M3916*Diccionario!$B$37</f>
        <v>1.3901762784313725E-2</v>
      </c>
      <c r="O3916">
        <f>N3916*Diccionario!$B$38</f>
        <v>2.0852644176470587E-3</v>
      </c>
      <c r="P3916">
        <f>O3916*Diccionario!$B$39</f>
        <v>1.8767379758823529E-3</v>
      </c>
      <c r="Q3916">
        <f>P3916*Diccionario!$B$40</f>
        <v>7.5069519035294121E-4</v>
      </c>
      <c r="R3916">
        <f>Q3916*Diccionario!$B$41</f>
        <v>4.8795187372941182E-4</v>
      </c>
      <c r="S3916">
        <f t="shared" si="614"/>
        <v>4.8795187372941182E-4</v>
      </c>
      <c r="T3916">
        <f>I3916*Diccionario!$B$36</f>
        <v>0.13764121568627449</v>
      </c>
      <c r="U3916">
        <f>T3916*Diccionario!$B$42</f>
        <v>1.3901762784313725E-2</v>
      </c>
      <c r="V3916">
        <f>U3916*Diccionario!$B$43</f>
        <v>1.1816498366666666E-2</v>
      </c>
      <c r="W3916">
        <f>V3916*Diccionario!$B$44</f>
        <v>2.2451346896666664E-3</v>
      </c>
      <c r="X3916">
        <f>W3916*Diccionario!$B$45</f>
        <v>8.7560252896999992E-4</v>
      </c>
      <c r="Y3916">
        <f>X3916*Diccionario!$B$46</f>
        <v>7.7928625078329996E-4</v>
      </c>
      <c r="Z3916">
        <f>Y3916*Diccionario!$B$47</f>
        <v>2.8833591278982097E-4</v>
      </c>
      <c r="AA3916">
        <f>Z3916*Diccionario!$B$48</f>
        <v>2.8833591278982097E-4</v>
      </c>
      <c r="AB3916">
        <f>AA3916*Diccionario!$B$49</f>
        <v>2.1625193459236572E-4</v>
      </c>
      <c r="AC3916">
        <f t="shared" si="615"/>
        <v>2.1625193459236572E-4</v>
      </c>
      <c r="AD3916">
        <f t="shared" si="616"/>
        <v>7.042038083217776E-4</v>
      </c>
      <c r="AE3916">
        <f t="shared" si="617"/>
        <v>1.1800814583583708E-6</v>
      </c>
      <c r="AF3916" t="e">
        <f ca="1">IF(AD3916="","",_xludf.RANK.EQ(AD3916,$AD$2:$AD$5513,0))</f>
        <v>#NAME?</v>
      </c>
      <c r="AH3916" t="str">
        <f t="shared" si="618"/>
        <v>Baja</v>
      </c>
      <c r="AI3916" t="s">
        <v>153</v>
      </c>
      <c r="AJ3916" t="str">
        <f>IFERROR(VLOOKUP(B3916,Maestro_Regionales!$A$2:$B$35,2,FALSE),"Otras zonas")</f>
        <v>Suroccidente</v>
      </c>
      <c r="AK3916" t="str">
        <f t="shared" si="619"/>
        <v>REGIMEN DE EXCEPCION | Suroccidente</v>
      </c>
    </row>
    <row r="3917" spans="1:37">
      <c r="A3917" s="4" t="s">
        <v>1556</v>
      </c>
      <c r="B3917" s="4" t="s">
        <v>308</v>
      </c>
      <c r="C3917" s="4" t="s">
        <v>1672</v>
      </c>
      <c r="D3917" s="4" t="s">
        <v>1673</v>
      </c>
      <c r="E3917" s="4" t="s">
        <v>86</v>
      </c>
      <c r="F3917" s="4">
        <v>1</v>
      </c>
      <c r="G3917" s="4">
        <v>0</v>
      </c>
      <c r="H3917" s="4">
        <v>0</v>
      </c>
      <c r="I3917">
        <f t="shared" si="610"/>
        <v>1</v>
      </c>
      <c r="J3917">
        <f t="shared" si="611"/>
        <v>1</v>
      </c>
      <c r="K3917">
        <f t="shared" si="612"/>
        <v>0</v>
      </c>
      <c r="L3917">
        <f t="shared" si="613"/>
        <v>0</v>
      </c>
      <c r="M3917">
        <f>I3917*Diccionario!$B$36</f>
        <v>2.2200196078431371E-3</v>
      </c>
      <c r="N3917">
        <f>M3917*Diccionario!$B$37</f>
        <v>2.2422198039215687E-4</v>
      </c>
      <c r="O3917">
        <f>N3917*Diccionario!$B$38</f>
        <v>3.3633297058823532E-5</v>
      </c>
      <c r="P3917">
        <f>O3917*Diccionario!$B$39</f>
        <v>3.026996735294118E-5</v>
      </c>
      <c r="Q3917">
        <f>P3917*Diccionario!$B$40</f>
        <v>1.2107986941176473E-5</v>
      </c>
      <c r="R3917">
        <f>Q3917*Diccionario!$B$41</f>
        <v>7.870191511764708E-6</v>
      </c>
      <c r="S3917">
        <f t="shared" si="614"/>
        <v>7.870191511764708E-6</v>
      </c>
      <c r="T3917">
        <f>I3917*Diccionario!$B$36</f>
        <v>2.2200196078431371E-3</v>
      </c>
      <c r="U3917">
        <f>T3917*Diccionario!$B$42</f>
        <v>2.2422198039215687E-4</v>
      </c>
      <c r="V3917">
        <f>U3917*Diccionario!$B$43</f>
        <v>1.9058868333333333E-4</v>
      </c>
      <c r="W3917">
        <f>V3917*Diccionario!$B$44</f>
        <v>3.6211849833333333E-5</v>
      </c>
      <c r="X3917">
        <f>W3917*Diccionario!$B$45</f>
        <v>1.4122621435000001E-5</v>
      </c>
      <c r="Y3917">
        <f>X3917*Diccionario!$B$46</f>
        <v>1.256913307715E-5</v>
      </c>
      <c r="Z3917">
        <f>Y3917*Diccionario!$B$47</f>
        <v>4.6505792385454997E-6</v>
      </c>
      <c r="AA3917">
        <f>Z3917*Diccionario!$B$48</f>
        <v>4.6505792385454997E-6</v>
      </c>
      <c r="AB3917">
        <f>AA3917*Diccionario!$B$49</f>
        <v>3.4879344289091247E-6</v>
      </c>
      <c r="AC3917">
        <f t="shared" si="615"/>
        <v>3.4879344289091247E-6</v>
      </c>
      <c r="AD3917">
        <f t="shared" si="616"/>
        <v>1.1358125940673833E-5</v>
      </c>
      <c r="AE3917">
        <f t="shared" si="617"/>
        <v>1.9033571909005983E-8</v>
      </c>
      <c r="AF3917" t="e">
        <f ca="1">IF(AD3917="","",_xludf.RANK.EQ(AD3917,$AD$2:$AD$5513,0))</f>
        <v>#NAME?</v>
      </c>
      <c r="AH3917" t="str">
        <f t="shared" si="618"/>
        <v>Baja</v>
      </c>
      <c r="AI3917" t="s">
        <v>153</v>
      </c>
      <c r="AJ3917" t="str">
        <f>IFERROR(VLOOKUP(B3917,Maestro_Regionales!$A$2:$B$35,2,FALSE),"Otras zonas")</f>
        <v>Suroccidente</v>
      </c>
      <c r="AK3917" t="str">
        <f t="shared" si="619"/>
        <v>EPS SANITAS | Suroccidente</v>
      </c>
    </row>
    <row r="3918" spans="1:37">
      <c r="A3918" s="4" t="s">
        <v>1674</v>
      </c>
      <c r="B3918" s="4" t="s">
        <v>1675</v>
      </c>
      <c r="C3918" s="4" t="s">
        <v>1676</v>
      </c>
      <c r="D3918" s="4" t="s">
        <v>1677</v>
      </c>
      <c r="E3918" s="4" t="s">
        <v>87</v>
      </c>
      <c r="F3918" s="4">
        <v>137461</v>
      </c>
      <c r="G3918" s="4">
        <v>258171</v>
      </c>
      <c r="H3918" s="4">
        <v>0</v>
      </c>
      <c r="I3918">
        <f t="shared" si="610"/>
        <v>395632</v>
      </c>
      <c r="J3918">
        <f t="shared" si="611"/>
        <v>0.3474466170582764</v>
      </c>
      <c r="K3918">
        <f t="shared" si="612"/>
        <v>0.6525533829417236</v>
      </c>
      <c r="L3918">
        <f t="shared" si="613"/>
        <v>0</v>
      </c>
      <c r="M3918">
        <f>I3918*Diccionario!$B$36</f>
        <v>878.31079749019602</v>
      </c>
      <c r="N3918">
        <f>M3918*Diccionario!$B$37</f>
        <v>88.709390546509809</v>
      </c>
      <c r="O3918">
        <f>N3918*Diccionario!$B$38</f>
        <v>13.306408581976472</v>
      </c>
      <c r="P3918">
        <f>O3918*Diccionario!$B$39</f>
        <v>11.975767723778825</v>
      </c>
      <c r="Q3918">
        <f>P3918*Diccionario!$B$40</f>
        <v>4.7903070895115301</v>
      </c>
      <c r="R3918">
        <f>Q3918*Diccionario!$B$41</f>
        <v>3.1136996081824946</v>
      </c>
      <c r="S3918">
        <f t="shared" si="614"/>
        <v>3.1136996081824946</v>
      </c>
      <c r="T3918">
        <f>I3918*Diccionario!$B$36</f>
        <v>878.31079749019602</v>
      </c>
      <c r="U3918">
        <f>T3918*Diccionario!$B$42</f>
        <v>88.709390546509809</v>
      </c>
      <c r="V3918">
        <f>U3918*Diccionario!$B$43</f>
        <v>75.402981964533339</v>
      </c>
      <c r="W3918">
        <f>V3918*Diccionario!$B$44</f>
        <v>14.326566573261335</v>
      </c>
      <c r="X3918">
        <f>W3918*Diccionario!$B$45</f>
        <v>5.5873609635719212</v>
      </c>
      <c r="Y3918">
        <f>X3918*Diccionario!$B$46</f>
        <v>4.9727512575790103</v>
      </c>
      <c r="Z3918">
        <f>Y3918*Diccionario!$B$47</f>
        <v>1.8399179653042337</v>
      </c>
      <c r="AA3918">
        <f>Z3918*Diccionario!$B$48</f>
        <v>1.8399179653042337</v>
      </c>
      <c r="AB3918">
        <f>AA3918*Diccionario!$B$49</f>
        <v>1.3799384739781753</v>
      </c>
      <c r="AC3918">
        <f t="shared" si="615"/>
        <v>1.3799384739781753</v>
      </c>
      <c r="AD3918">
        <f t="shared" si="616"/>
        <v>4.4936380821606701</v>
      </c>
      <c r="AE3918">
        <f t="shared" si="617"/>
        <v>7.530290121503855E-3</v>
      </c>
      <c r="AF3918" t="e">
        <f ca="1">IF(AD3918="","",_xludf.RANK.EQ(AD3918,$AD$2:$AD$5513,0))</f>
        <v>#NAME?</v>
      </c>
      <c r="AH3918" t="str">
        <f t="shared" si="618"/>
        <v>Alta</v>
      </c>
      <c r="AI3918" t="s">
        <v>153</v>
      </c>
      <c r="AJ3918" t="str">
        <f>IFERROR(VLOOKUP(B3918,Maestro_Regionales!$A$2:$B$35,2,FALSE),"Otras zonas")</f>
        <v>Santanderes</v>
      </c>
      <c r="AK3918" t="str">
        <f t="shared" si="619"/>
        <v>NUEVA EPS | Santanderes</v>
      </c>
    </row>
    <row r="3919" spans="1:37">
      <c r="A3919" s="4" t="s">
        <v>1674</v>
      </c>
      <c r="B3919" s="4" t="s">
        <v>1675</v>
      </c>
      <c r="C3919" s="4" t="s">
        <v>1676</v>
      </c>
      <c r="D3919" s="4" t="s">
        <v>1677</v>
      </c>
      <c r="E3919" s="4" t="s">
        <v>88</v>
      </c>
      <c r="F3919" s="4">
        <v>35473</v>
      </c>
      <c r="G3919" s="4">
        <v>165586</v>
      </c>
      <c r="H3919" s="4">
        <v>0</v>
      </c>
      <c r="I3919">
        <f t="shared" si="610"/>
        <v>201059</v>
      </c>
      <c r="J3919">
        <f t="shared" si="611"/>
        <v>0.17643079891972008</v>
      </c>
      <c r="K3919">
        <f t="shared" si="612"/>
        <v>0.82356920108027987</v>
      </c>
      <c r="L3919">
        <f t="shared" si="613"/>
        <v>0</v>
      </c>
      <c r="M3919">
        <f>I3919*Diccionario!$B$36</f>
        <v>446.35492233333332</v>
      </c>
      <c r="N3919">
        <f>M3919*Diccionario!$B$37</f>
        <v>45.081847155666665</v>
      </c>
      <c r="O3919">
        <f>N3919*Diccionario!$B$38</f>
        <v>6.7622770733499999</v>
      </c>
      <c r="P3919">
        <f>O3919*Diccionario!$B$39</f>
        <v>6.0860493660149997</v>
      </c>
      <c r="Q3919">
        <f>P3919*Diccionario!$B$40</f>
        <v>2.4344197464060002</v>
      </c>
      <c r="R3919">
        <f>Q3919*Diccionario!$B$41</f>
        <v>1.5823728351639001</v>
      </c>
      <c r="S3919">
        <f t="shared" si="614"/>
        <v>1.5823728351639001</v>
      </c>
      <c r="T3919">
        <f>I3919*Diccionario!$B$36</f>
        <v>446.35492233333332</v>
      </c>
      <c r="U3919">
        <f>T3919*Diccionario!$B$42</f>
        <v>45.081847155666665</v>
      </c>
      <c r="V3919">
        <f>U3919*Diccionario!$B$43</f>
        <v>38.319570082316666</v>
      </c>
      <c r="W3919">
        <f>V3919*Diccionario!$B$44</f>
        <v>7.2807183156401667</v>
      </c>
      <c r="X3919">
        <f>W3919*Diccionario!$B$45</f>
        <v>2.839480143099665</v>
      </c>
      <c r="Y3919">
        <f>X3919*Diccionario!$B$46</f>
        <v>2.5271373273587021</v>
      </c>
      <c r="Z3919">
        <f>Y3919*Diccionario!$B$47</f>
        <v>0.93504081112271975</v>
      </c>
      <c r="AA3919">
        <f>Z3919*Diccionario!$B$48</f>
        <v>0.93504081112271975</v>
      </c>
      <c r="AB3919">
        <f>AA3919*Diccionario!$B$49</f>
        <v>0.70128060834203976</v>
      </c>
      <c r="AC3919">
        <f t="shared" si="615"/>
        <v>0.70128060834203976</v>
      </c>
      <c r="AD3919">
        <f t="shared" si="616"/>
        <v>2.2836534435059397</v>
      </c>
      <c r="AE3919">
        <f t="shared" si="617"/>
        <v>3.8268709344528328E-3</v>
      </c>
      <c r="AF3919" t="e">
        <f ca="1">IF(AD3919="","",_xludf.RANK.EQ(AD3919,$AD$2:$AD$5513,0))</f>
        <v>#NAME?</v>
      </c>
      <c r="AH3919" t="str">
        <f t="shared" si="618"/>
        <v>Alta</v>
      </c>
      <c r="AI3919" t="s">
        <v>153</v>
      </c>
      <c r="AJ3919" t="str">
        <f>IFERROR(VLOOKUP(B3919,Maestro_Regionales!$A$2:$B$35,2,FALSE),"Otras zonas")</f>
        <v>Santanderes</v>
      </c>
      <c r="AK3919" t="str">
        <f t="shared" si="619"/>
        <v>COOSALUD EPS | Santanderes</v>
      </c>
    </row>
    <row r="3920" spans="1:37">
      <c r="A3920" s="4" t="s">
        <v>1674</v>
      </c>
      <c r="B3920" s="4" t="s">
        <v>1675</v>
      </c>
      <c r="C3920" s="4" t="s">
        <v>1676</v>
      </c>
      <c r="D3920" s="4" t="s">
        <v>1677</v>
      </c>
      <c r="E3920" s="4" t="s">
        <v>86</v>
      </c>
      <c r="F3920" s="4">
        <v>125046</v>
      </c>
      <c r="G3920" s="4">
        <v>68400</v>
      </c>
      <c r="H3920" s="4">
        <v>0</v>
      </c>
      <c r="I3920">
        <f t="shared" si="610"/>
        <v>193446</v>
      </c>
      <c r="J3920">
        <f t="shared" si="611"/>
        <v>0.64641295245184704</v>
      </c>
      <c r="K3920">
        <f t="shared" si="612"/>
        <v>0.35358704754815296</v>
      </c>
      <c r="L3920">
        <f t="shared" si="613"/>
        <v>0</v>
      </c>
      <c r="M3920">
        <f>I3920*Diccionario!$B$36</f>
        <v>429.4539130588235</v>
      </c>
      <c r="N3920">
        <f>M3920*Diccionario!$B$37</f>
        <v>43.374845218941175</v>
      </c>
      <c r="O3920">
        <f>N3920*Diccionario!$B$38</f>
        <v>6.5062267828411757</v>
      </c>
      <c r="P3920">
        <f>O3920*Diccionario!$B$39</f>
        <v>5.8556041045570586</v>
      </c>
      <c r="Q3920">
        <f>P3920*Diccionario!$B$40</f>
        <v>2.3422416418228234</v>
      </c>
      <c r="R3920">
        <f>Q3920*Diccionario!$B$41</f>
        <v>1.5224570671848352</v>
      </c>
      <c r="S3920">
        <f t="shared" si="614"/>
        <v>1.5224570671848352</v>
      </c>
      <c r="T3920">
        <f>I3920*Diccionario!$B$36</f>
        <v>429.4539130588235</v>
      </c>
      <c r="U3920">
        <f>T3920*Diccionario!$B$42</f>
        <v>43.374845218941175</v>
      </c>
      <c r="V3920">
        <f>U3920*Diccionario!$B$43</f>
        <v>36.8686184361</v>
      </c>
      <c r="W3920">
        <f>V3920*Diccionario!$B$44</f>
        <v>7.0050375028590004</v>
      </c>
      <c r="X3920">
        <f>W3920*Diccionario!$B$45</f>
        <v>2.7319646261150101</v>
      </c>
      <c r="Y3920">
        <f>X3920*Diccionario!$B$46</f>
        <v>2.4314485172423592</v>
      </c>
      <c r="Z3920">
        <f>Y3920*Diccionario!$B$47</f>
        <v>0.89963595137967289</v>
      </c>
      <c r="AA3920">
        <f>Z3920*Diccionario!$B$48</f>
        <v>0.89963595137967289</v>
      </c>
      <c r="AB3920">
        <f>AA3920*Diccionario!$B$49</f>
        <v>0.6747269635347547</v>
      </c>
      <c r="AC3920">
        <f t="shared" si="615"/>
        <v>0.6747269635347547</v>
      </c>
      <c r="AD3920">
        <f t="shared" si="616"/>
        <v>2.19718403071959</v>
      </c>
      <c r="AE3920">
        <f t="shared" si="617"/>
        <v>3.6819683515095709E-3</v>
      </c>
      <c r="AF3920" t="e">
        <f ca="1">IF(AD3920="","",_xludf.RANK.EQ(AD3920,$AD$2:$AD$5513,0))</f>
        <v>#NAME?</v>
      </c>
      <c r="AH3920" t="str">
        <f t="shared" si="618"/>
        <v>Alta</v>
      </c>
      <c r="AI3920" t="s">
        <v>153</v>
      </c>
      <c r="AJ3920" t="str">
        <f>IFERROR(VLOOKUP(B3920,Maestro_Regionales!$A$2:$B$35,2,FALSE),"Otras zonas")</f>
        <v>Santanderes</v>
      </c>
      <c r="AK3920" t="str">
        <f t="shared" si="619"/>
        <v>EPS SANITAS | Santanderes</v>
      </c>
    </row>
    <row r="3921" spans="1:37">
      <c r="A3921" s="4" t="s">
        <v>1674</v>
      </c>
      <c r="B3921" s="4" t="s">
        <v>1675</v>
      </c>
      <c r="C3921" s="4" t="s">
        <v>1676</v>
      </c>
      <c r="D3921" s="4" t="s">
        <v>1677</v>
      </c>
      <c r="E3921" s="4" t="s">
        <v>854</v>
      </c>
      <c r="F3921" s="4">
        <v>10188</v>
      </c>
      <c r="G3921" s="4">
        <v>104723</v>
      </c>
      <c r="H3921" s="4">
        <v>0</v>
      </c>
      <c r="I3921">
        <f t="shared" si="610"/>
        <v>114911</v>
      </c>
      <c r="J3921">
        <f t="shared" si="611"/>
        <v>8.865991941589578E-2</v>
      </c>
      <c r="K3921">
        <f t="shared" si="612"/>
        <v>0.91134008058410421</v>
      </c>
      <c r="L3921">
        <f t="shared" si="613"/>
        <v>0</v>
      </c>
      <c r="M3921">
        <f>I3921*Diccionario!$B$36</f>
        <v>255.10467315686273</v>
      </c>
      <c r="N3921">
        <f>M3921*Diccionario!$B$37</f>
        <v>25.765571988843138</v>
      </c>
      <c r="O3921">
        <f>N3921*Diccionario!$B$38</f>
        <v>3.8648357983264705</v>
      </c>
      <c r="P3921">
        <f>O3921*Diccionario!$B$39</f>
        <v>3.4783522184938236</v>
      </c>
      <c r="Q3921">
        <f>P3921*Diccionario!$B$40</f>
        <v>1.3913408873975295</v>
      </c>
      <c r="R3921">
        <f>Q3921*Diccionario!$B$41</f>
        <v>0.9043715768083942</v>
      </c>
      <c r="S3921">
        <f t="shared" si="614"/>
        <v>0.9043715768083942</v>
      </c>
      <c r="T3921">
        <f>I3921*Diccionario!$B$36</f>
        <v>255.10467315686273</v>
      </c>
      <c r="U3921">
        <f>T3921*Diccionario!$B$42</f>
        <v>25.765571988843138</v>
      </c>
      <c r="V3921">
        <f>U3921*Diccionario!$B$43</f>
        <v>21.900736190516668</v>
      </c>
      <c r="W3921">
        <f>V3921*Diccionario!$B$44</f>
        <v>4.1611398761981668</v>
      </c>
      <c r="X3921">
        <f>W3921*Diccionario!$B$45</f>
        <v>1.6228445517172851</v>
      </c>
      <c r="Y3921">
        <f>X3921*Diccionario!$B$46</f>
        <v>1.4443316510283839</v>
      </c>
      <c r="Z3921">
        <f>Y3921*Diccionario!$B$47</f>
        <v>0.53440271088050206</v>
      </c>
      <c r="AA3921">
        <f>Z3921*Diccionario!$B$48</f>
        <v>0.53440271088050206</v>
      </c>
      <c r="AB3921">
        <f>AA3921*Diccionario!$B$49</f>
        <v>0.40080203316037655</v>
      </c>
      <c r="AC3921">
        <f t="shared" si="615"/>
        <v>0.40080203316037655</v>
      </c>
      <c r="AD3921">
        <f t="shared" si="616"/>
        <v>1.3051736099687707</v>
      </c>
      <c r="AE3921">
        <f t="shared" si="617"/>
        <v>2.1871667816357864E-3</v>
      </c>
      <c r="AF3921" t="e">
        <f ca="1">IF(AD3921="","",_xludf.RANK.EQ(AD3921,$AD$2:$AD$5513,0))</f>
        <v>#NAME?</v>
      </c>
      <c r="AH3921" t="str">
        <f t="shared" si="618"/>
        <v>Media</v>
      </c>
      <c r="AI3921" t="s">
        <v>153</v>
      </c>
      <c r="AJ3921" t="str">
        <f>IFERROR(VLOOKUP(B3921,Maestro_Regionales!$A$2:$B$35,2,FALSE),"Otras zonas")</f>
        <v>Santanderes</v>
      </c>
      <c r="AK3921" t="str">
        <f t="shared" si="619"/>
        <v>COMFAORIENTE | Santanderes</v>
      </c>
    </row>
    <row r="3922" spans="1:37">
      <c r="A3922" s="4" t="s">
        <v>1674</v>
      </c>
      <c r="B3922" s="4" t="s">
        <v>1675</v>
      </c>
      <c r="C3922" s="4" t="s">
        <v>1676</v>
      </c>
      <c r="D3922" s="4" t="s">
        <v>1677</v>
      </c>
      <c r="E3922" s="4" t="s">
        <v>90</v>
      </c>
      <c r="F3922" s="4">
        <v>0</v>
      </c>
      <c r="G3922" s="4">
        <v>0</v>
      </c>
      <c r="H3922" s="4">
        <v>18360</v>
      </c>
      <c r="I3922">
        <f t="shared" si="610"/>
        <v>18360</v>
      </c>
      <c r="J3922">
        <f t="shared" si="611"/>
        <v>0</v>
      </c>
      <c r="K3922">
        <f t="shared" si="612"/>
        <v>0</v>
      </c>
      <c r="L3922">
        <f t="shared" si="613"/>
        <v>1</v>
      </c>
      <c r="M3922">
        <f>I3922*Diccionario!$B$36</f>
        <v>40.75956</v>
      </c>
      <c r="N3922">
        <f>M3922*Diccionario!$B$37</f>
        <v>4.1167155600000003</v>
      </c>
      <c r="O3922">
        <f>N3922*Diccionario!$B$38</f>
        <v>0.61750733400000002</v>
      </c>
      <c r="P3922">
        <f>O3922*Diccionario!$B$39</f>
        <v>0.55575660059999998</v>
      </c>
      <c r="Q3922">
        <f>P3922*Diccionario!$B$40</f>
        <v>0.22230264024000002</v>
      </c>
      <c r="R3922">
        <f>Q3922*Diccionario!$B$41</f>
        <v>0.14449671615600002</v>
      </c>
      <c r="S3922">
        <f t="shared" si="614"/>
        <v>0.14449671615600002</v>
      </c>
      <c r="T3922">
        <f>I3922*Diccionario!$B$36</f>
        <v>40.75956</v>
      </c>
      <c r="U3922">
        <f>T3922*Diccionario!$B$42</f>
        <v>4.1167155600000003</v>
      </c>
      <c r="V3922">
        <f>U3922*Diccionario!$B$43</f>
        <v>3.4992082259999999</v>
      </c>
      <c r="W3922">
        <f>V3922*Diccionario!$B$44</f>
        <v>0.66484956293999997</v>
      </c>
      <c r="X3922">
        <f>W3922*Diccionario!$B$45</f>
        <v>0.2592913295466</v>
      </c>
      <c r="Y3922">
        <f>X3922*Diccionario!$B$46</f>
        <v>0.230769283296474</v>
      </c>
      <c r="Z3922">
        <f>Y3922*Diccionario!$B$47</f>
        <v>8.5384634819695382E-2</v>
      </c>
      <c r="AA3922">
        <f>Z3922*Diccionario!$B$48</f>
        <v>8.5384634819695382E-2</v>
      </c>
      <c r="AB3922">
        <f>AA3922*Diccionario!$B$49</f>
        <v>6.4038476114771536E-2</v>
      </c>
      <c r="AC3922">
        <f t="shared" si="615"/>
        <v>6.4038476114771536E-2</v>
      </c>
      <c r="AD3922">
        <f t="shared" si="616"/>
        <v>0.20853519227077155</v>
      </c>
      <c r="AE3922">
        <f t="shared" si="617"/>
        <v>3.494563802493498E-4</v>
      </c>
      <c r="AF3922" t="e">
        <f ca="1">IF(AD3922="","",_xludf.RANK.EQ(AD3922,$AD$2:$AD$5513,0))</f>
        <v>#NAME?</v>
      </c>
      <c r="AH3922" t="str">
        <f t="shared" si="618"/>
        <v>Media</v>
      </c>
      <c r="AI3922" t="s">
        <v>153</v>
      </c>
      <c r="AJ3922" t="str">
        <f>IFERROR(VLOOKUP(B3922,Maestro_Regionales!$A$2:$B$35,2,FALSE),"Otras zonas")</f>
        <v>Santanderes</v>
      </c>
      <c r="AK3922" t="str">
        <f t="shared" si="619"/>
        <v>REGIMEN DE EXCEPCION | Santanderes</v>
      </c>
    </row>
    <row r="3923" spans="1:37">
      <c r="A3923" s="4" t="s">
        <v>1674</v>
      </c>
      <c r="B3923" s="4" t="s">
        <v>1675</v>
      </c>
      <c r="C3923" s="4" t="s">
        <v>1676</v>
      </c>
      <c r="D3923" s="4" t="s">
        <v>1677</v>
      </c>
      <c r="E3923" s="4" t="s">
        <v>85</v>
      </c>
      <c r="F3923" s="4">
        <v>3953</v>
      </c>
      <c r="G3923" s="4">
        <v>3869</v>
      </c>
      <c r="H3923" s="4">
        <v>0</v>
      </c>
      <c r="I3923">
        <f t="shared" si="610"/>
        <v>7822</v>
      </c>
      <c r="J3923">
        <f t="shared" si="611"/>
        <v>0.50536947072360006</v>
      </c>
      <c r="K3923">
        <f t="shared" si="612"/>
        <v>0.49463052927639989</v>
      </c>
      <c r="L3923">
        <f t="shared" si="613"/>
        <v>0</v>
      </c>
      <c r="M3923">
        <f>I3923*Diccionario!$B$36</f>
        <v>17.364993372549019</v>
      </c>
      <c r="N3923">
        <f>M3923*Diccionario!$B$37</f>
        <v>1.7538643306274511</v>
      </c>
      <c r="O3923">
        <f>N3923*Diccionario!$B$38</f>
        <v>0.26307964959411767</v>
      </c>
      <c r="P3923">
        <f>O3923*Diccionario!$B$39</f>
        <v>0.23677168463470591</v>
      </c>
      <c r="Q3923">
        <f>P3923*Diccionario!$B$40</f>
        <v>9.4708673853882375E-2</v>
      </c>
      <c r="R3923">
        <f>Q3923*Diccionario!$B$41</f>
        <v>6.1560638005023545E-2</v>
      </c>
      <c r="S3923">
        <f t="shared" si="614"/>
        <v>6.1560638005023545E-2</v>
      </c>
      <c r="T3923">
        <f>I3923*Diccionario!$B$36</f>
        <v>17.364993372549019</v>
      </c>
      <c r="U3923">
        <f>T3923*Diccionario!$B$42</f>
        <v>1.7538643306274511</v>
      </c>
      <c r="V3923">
        <f>U3923*Diccionario!$B$43</f>
        <v>1.4907846810333334</v>
      </c>
      <c r="W3923">
        <f>V3923*Diccionario!$B$44</f>
        <v>0.28324908939633336</v>
      </c>
      <c r="X3923">
        <f>W3923*Diccionario!$B$45</f>
        <v>0.11046714486457002</v>
      </c>
      <c r="Y3923">
        <f>X3923*Diccionario!$B$46</f>
        <v>9.8315758929467312E-2</v>
      </c>
      <c r="Z3923">
        <f>Y3923*Diccionario!$B$47</f>
        <v>3.6376830803902901E-2</v>
      </c>
      <c r="AA3923">
        <f>Z3923*Diccionario!$B$48</f>
        <v>3.6376830803902901E-2</v>
      </c>
      <c r="AB3923">
        <f>AA3923*Diccionario!$B$49</f>
        <v>2.7282623102927176E-2</v>
      </c>
      <c r="AC3923">
        <f t="shared" si="615"/>
        <v>2.7282623102927176E-2</v>
      </c>
      <c r="AD3923">
        <f t="shared" si="616"/>
        <v>8.8843261107950725E-2</v>
      </c>
      <c r="AE3923">
        <f t="shared" si="617"/>
        <v>1.4888059947224479E-4</v>
      </c>
      <c r="AF3923" t="e">
        <f ca="1">IF(AD3923="","",_xludf.RANK.EQ(AD3923,$AD$2:$AD$5513,0))</f>
        <v>#NAME?</v>
      </c>
      <c r="AH3923" t="str">
        <f t="shared" si="618"/>
        <v>Baja</v>
      </c>
      <c r="AI3923" t="s">
        <v>153</v>
      </c>
      <c r="AJ3923" t="str">
        <f>IFERROR(VLOOKUP(B3923,Maestro_Regionales!$A$2:$B$35,2,FALSE),"Otras zonas")</f>
        <v>Santanderes</v>
      </c>
      <c r="AK3923" t="str">
        <f t="shared" si="619"/>
        <v>SALUD TOTAL EPS | Santanderes</v>
      </c>
    </row>
    <row r="3924" spans="1:37">
      <c r="A3924" s="4" t="s">
        <v>1674</v>
      </c>
      <c r="B3924" s="4" t="s">
        <v>1675</v>
      </c>
      <c r="C3924" s="4" t="s">
        <v>1676</v>
      </c>
      <c r="D3924" s="4" t="s">
        <v>1677</v>
      </c>
      <c r="E3924" s="4" t="s">
        <v>93</v>
      </c>
      <c r="F3924" s="4">
        <v>37</v>
      </c>
      <c r="G3924" s="4">
        <v>0</v>
      </c>
      <c r="H3924" s="4">
        <v>0</v>
      </c>
      <c r="I3924">
        <f t="shared" si="610"/>
        <v>37</v>
      </c>
      <c r="J3924">
        <f t="shared" si="611"/>
        <v>1</v>
      </c>
      <c r="K3924">
        <f t="shared" si="612"/>
        <v>0</v>
      </c>
      <c r="L3924">
        <f t="shared" si="613"/>
        <v>0</v>
      </c>
      <c r="M3924">
        <f>I3924*Diccionario!$B$36</f>
        <v>8.2140725490196076E-2</v>
      </c>
      <c r="N3924">
        <f>M3924*Diccionario!$B$37</f>
        <v>8.296213274509804E-3</v>
      </c>
      <c r="O3924">
        <f>N3924*Diccionario!$B$38</f>
        <v>1.2444319911764706E-3</v>
      </c>
      <c r="P3924">
        <f>O3924*Diccionario!$B$39</f>
        <v>1.1199887920588236E-3</v>
      </c>
      <c r="Q3924">
        <f>P3924*Diccionario!$B$40</f>
        <v>4.4799551682352947E-4</v>
      </c>
      <c r="R3924">
        <f>Q3924*Diccionario!$B$41</f>
        <v>2.9119708593529418E-4</v>
      </c>
      <c r="S3924">
        <f t="shared" si="614"/>
        <v>2.9119708593529418E-4</v>
      </c>
      <c r="T3924">
        <f>I3924*Diccionario!$B$36</f>
        <v>8.2140725490196076E-2</v>
      </c>
      <c r="U3924">
        <f>T3924*Diccionario!$B$42</f>
        <v>8.296213274509804E-3</v>
      </c>
      <c r="V3924">
        <f>U3924*Diccionario!$B$43</f>
        <v>7.0517812833333334E-3</v>
      </c>
      <c r="W3924">
        <f>V3924*Diccionario!$B$44</f>
        <v>1.3398384438333335E-3</v>
      </c>
      <c r="X3924">
        <f>W3924*Diccionario!$B$45</f>
        <v>5.225369930950001E-4</v>
      </c>
      <c r="Y3924">
        <f>X3924*Diccionario!$B$46</f>
        <v>4.650579238545501E-4</v>
      </c>
      <c r="Z3924">
        <f>Y3924*Diccionario!$B$47</f>
        <v>1.7207143182618355E-4</v>
      </c>
      <c r="AA3924">
        <f>Z3924*Diccionario!$B$48</f>
        <v>1.7207143182618355E-4</v>
      </c>
      <c r="AB3924">
        <f>AA3924*Diccionario!$B$49</f>
        <v>1.2905357386963767E-4</v>
      </c>
      <c r="AC3924">
        <f t="shared" si="615"/>
        <v>1.2905357386963767E-4</v>
      </c>
      <c r="AD3924">
        <f t="shared" si="616"/>
        <v>4.2025065980493188E-4</v>
      </c>
      <c r="AE3924">
        <f t="shared" si="617"/>
        <v>7.0424216063322141E-7</v>
      </c>
      <c r="AF3924" t="e">
        <f ca="1">IF(AD3924="","",_xludf.RANK.EQ(AD3924,$AD$2:$AD$5513,0))</f>
        <v>#NAME?</v>
      </c>
      <c r="AH3924" t="str">
        <f t="shared" si="618"/>
        <v>Baja</v>
      </c>
      <c r="AI3924" t="s">
        <v>153</v>
      </c>
      <c r="AJ3924" t="str">
        <f>IFERROR(VLOOKUP(B3924,Maestro_Regionales!$A$2:$B$35,2,FALSE),"Otras zonas")</f>
        <v>Santanderes</v>
      </c>
      <c r="AK3924" t="str">
        <f t="shared" si="619"/>
        <v>FERRONALES - EAS | Santanderes</v>
      </c>
    </row>
    <row r="3925" spans="1:37">
      <c r="A3925" s="4" t="s">
        <v>1674</v>
      </c>
      <c r="B3925" s="4" t="s">
        <v>1675</v>
      </c>
      <c r="C3925" s="4" t="s">
        <v>1676</v>
      </c>
      <c r="D3925" s="4" t="s">
        <v>1677</v>
      </c>
      <c r="E3925" s="4" t="s">
        <v>70</v>
      </c>
      <c r="F3925" s="4">
        <v>4</v>
      </c>
      <c r="G3925" s="4">
        <v>0</v>
      </c>
      <c r="H3925" s="4">
        <v>0</v>
      </c>
      <c r="I3925">
        <f t="shared" si="610"/>
        <v>4</v>
      </c>
      <c r="J3925">
        <f t="shared" si="611"/>
        <v>1</v>
      </c>
      <c r="K3925">
        <f t="shared" si="612"/>
        <v>0</v>
      </c>
      <c r="L3925">
        <f t="shared" si="613"/>
        <v>0</v>
      </c>
      <c r="M3925">
        <f>I3925*Diccionario!$B$36</f>
        <v>8.8800784313725484E-3</v>
      </c>
      <c r="N3925">
        <f>M3925*Diccionario!$B$37</f>
        <v>8.9688792156862747E-4</v>
      </c>
      <c r="O3925">
        <f>N3925*Diccionario!$B$38</f>
        <v>1.3453318823529413E-4</v>
      </c>
      <c r="P3925">
        <f>O3925*Diccionario!$B$39</f>
        <v>1.2107986941176472E-4</v>
      </c>
      <c r="Q3925">
        <f>P3925*Diccionario!$B$40</f>
        <v>4.8431947764705893E-5</v>
      </c>
      <c r="R3925">
        <f>Q3925*Diccionario!$B$41</f>
        <v>3.1480766047058832E-5</v>
      </c>
      <c r="S3925">
        <f t="shared" si="614"/>
        <v>3.1480766047058832E-5</v>
      </c>
      <c r="T3925">
        <f>I3925*Diccionario!$B$36</f>
        <v>8.8800784313725484E-3</v>
      </c>
      <c r="U3925">
        <f>T3925*Diccionario!$B$42</f>
        <v>8.9688792156862747E-4</v>
      </c>
      <c r="V3925">
        <f>U3925*Diccionario!$B$43</f>
        <v>7.6235473333333332E-4</v>
      </c>
      <c r="W3925">
        <f>V3925*Diccionario!$B$44</f>
        <v>1.4484739933333333E-4</v>
      </c>
      <c r="X3925">
        <f>W3925*Diccionario!$B$45</f>
        <v>5.6490485740000004E-5</v>
      </c>
      <c r="Y3925">
        <f>X3925*Diccionario!$B$46</f>
        <v>5.0276532308600001E-5</v>
      </c>
      <c r="Z3925">
        <f>Y3925*Diccionario!$B$47</f>
        <v>1.8602316954181999E-5</v>
      </c>
      <c r="AA3925">
        <f>Z3925*Diccionario!$B$48</f>
        <v>1.8602316954181999E-5</v>
      </c>
      <c r="AB3925">
        <f>AA3925*Diccionario!$B$49</f>
        <v>1.3951737715636499E-5</v>
      </c>
      <c r="AC3925">
        <f t="shared" si="615"/>
        <v>1.3951737715636499E-5</v>
      </c>
      <c r="AD3925">
        <f t="shared" si="616"/>
        <v>4.5432503762695331E-5</v>
      </c>
      <c r="AE3925">
        <f t="shared" si="617"/>
        <v>7.6134287636023932E-8</v>
      </c>
      <c r="AF3925" t="e">
        <f ca="1">IF(AD3925="","",_xludf.RANK.EQ(AD3925,$AD$2:$AD$5513,0))</f>
        <v>#NAME?</v>
      </c>
      <c r="AH3925" t="str">
        <f t="shared" si="618"/>
        <v>Baja</v>
      </c>
      <c r="AI3925" t="s">
        <v>153</v>
      </c>
      <c r="AJ3925" t="str">
        <f>IFERROR(VLOOKUP(B3925,Maestro_Regionales!$A$2:$B$35,2,FALSE),"Otras zonas")</f>
        <v>Santanderes</v>
      </c>
      <c r="AK3925" t="str">
        <f t="shared" si="619"/>
        <v>EPS SURA | Santanderes</v>
      </c>
    </row>
    <row r="3926" spans="1:37">
      <c r="A3926" s="4" t="s">
        <v>1674</v>
      </c>
      <c r="B3926" s="4" t="s">
        <v>1675</v>
      </c>
      <c r="C3926" s="4" t="s">
        <v>1676</v>
      </c>
      <c r="D3926" s="4" t="s">
        <v>1677</v>
      </c>
      <c r="E3926" s="4" t="s">
        <v>89</v>
      </c>
      <c r="F3926" s="4">
        <v>0</v>
      </c>
      <c r="G3926" s="4">
        <v>3</v>
      </c>
      <c r="H3926" s="4">
        <v>0</v>
      </c>
      <c r="I3926">
        <f t="shared" si="610"/>
        <v>3</v>
      </c>
      <c r="J3926">
        <f t="shared" si="611"/>
        <v>0</v>
      </c>
      <c r="K3926">
        <f t="shared" si="612"/>
        <v>1</v>
      </c>
      <c r="L3926">
        <f t="shared" si="613"/>
        <v>0</v>
      </c>
      <c r="M3926">
        <f>I3926*Diccionario!$B$36</f>
        <v>6.6600588235294113E-3</v>
      </c>
      <c r="N3926">
        <f>M3926*Diccionario!$B$37</f>
        <v>6.7266594117647055E-4</v>
      </c>
      <c r="O3926">
        <f>N3926*Diccionario!$B$38</f>
        <v>1.0089989117647057E-4</v>
      </c>
      <c r="P3926">
        <f>O3926*Diccionario!$B$39</f>
        <v>9.0809902058823516E-5</v>
      </c>
      <c r="Q3926">
        <f>P3926*Diccionario!$B$40</f>
        <v>3.6323960823529406E-5</v>
      </c>
      <c r="R3926">
        <f>Q3926*Diccionario!$B$41</f>
        <v>2.3610574535294115E-5</v>
      </c>
      <c r="S3926">
        <f t="shared" si="614"/>
        <v>2.3610574535294115E-5</v>
      </c>
      <c r="T3926">
        <f>I3926*Diccionario!$B$36</f>
        <v>6.6600588235294113E-3</v>
      </c>
      <c r="U3926">
        <f>T3926*Diccionario!$B$42</f>
        <v>6.7266594117647055E-4</v>
      </c>
      <c r="V3926">
        <f>U3926*Diccionario!$B$43</f>
        <v>5.7176604999999994E-4</v>
      </c>
      <c r="W3926">
        <f>V3926*Diccionario!$B$44</f>
        <v>1.0863554949999999E-4</v>
      </c>
      <c r="X3926">
        <f>W3926*Diccionario!$B$45</f>
        <v>4.2367864304999996E-5</v>
      </c>
      <c r="Y3926">
        <f>X3926*Diccionario!$B$46</f>
        <v>3.7707399231449999E-5</v>
      </c>
      <c r="Z3926">
        <f>Y3926*Diccionario!$B$47</f>
        <v>1.3951737715636499E-5</v>
      </c>
      <c r="AA3926">
        <f>Z3926*Diccionario!$B$48</f>
        <v>1.3951737715636499E-5</v>
      </c>
      <c r="AB3926">
        <f>AA3926*Diccionario!$B$49</f>
        <v>1.0463803286727374E-5</v>
      </c>
      <c r="AC3926">
        <f t="shared" si="615"/>
        <v>1.0463803286727374E-5</v>
      </c>
      <c r="AD3926">
        <f t="shared" si="616"/>
        <v>3.4074377822021491E-5</v>
      </c>
      <c r="AE3926">
        <f t="shared" si="617"/>
        <v>5.7100715727017936E-8</v>
      </c>
      <c r="AF3926" t="e">
        <f ca="1">IF(AD3926="","",_xludf.RANK.EQ(AD3926,$AD$2:$AD$5513,0))</f>
        <v>#NAME?</v>
      </c>
      <c r="AH3926" t="str">
        <f t="shared" si="618"/>
        <v>Baja</v>
      </c>
      <c r="AI3926" t="s">
        <v>153</v>
      </c>
      <c r="AJ3926" t="str">
        <f>IFERROR(VLOOKUP(B3926,Maestro_Regionales!$A$2:$B$35,2,FALSE),"Otras zonas")</f>
        <v>Santanderes</v>
      </c>
      <c r="AK3926" t="str">
        <f t="shared" si="619"/>
        <v>PROTEGER EPS (ANTES CAJACOPI EPS) | Santanderes</v>
      </c>
    </row>
    <row r="3927" spans="1:37">
      <c r="A3927" s="4" t="s">
        <v>1674</v>
      </c>
      <c r="B3927" s="4" t="s">
        <v>1675</v>
      </c>
      <c r="C3927" s="4" t="s">
        <v>1676</v>
      </c>
      <c r="D3927" s="4" t="s">
        <v>1677</v>
      </c>
      <c r="E3927" s="4" t="s">
        <v>91</v>
      </c>
      <c r="F3927" s="4">
        <v>1</v>
      </c>
      <c r="G3927" s="4">
        <v>0</v>
      </c>
      <c r="H3927" s="4">
        <v>0</v>
      </c>
      <c r="I3927">
        <f t="shared" si="610"/>
        <v>1</v>
      </c>
      <c r="J3927">
        <f t="shared" si="611"/>
        <v>1</v>
      </c>
      <c r="K3927">
        <f t="shared" si="612"/>
        <v>0</v>
      </c>
      <c r="L3927">
        <f t="shared" si="613"/>
        <v>0</v>
      </c>
      <c r="M3927">
        <f>I3927*Diccionario!$B$36</f>
        <v>2.2200196078431371E-3</v>
      </c>
      <c r="N3927">
        <f>M3927*Diccionario!$B$37</f>
        <v>2.2422198039215687E-4</v>
      </c>
      <c r="O3927">
        <f>N3927*Diccionario!$B$38</f>
        <v>3.3633297058823532E-5</v>
      </c>
      <c r="P3927">
        <f>O3927*Diccionario!$B$39</f>
        <v>3.026996735294118E-5</v>
      </c>
      <c r="Q3927">
        <f>P3927*Diccionario!$B$40</f>
        <v>1.2107986941176473E-5</v>
      </c>
      <c r="R3927">
        <f>Q3927*Diccionario!$B$41</f>
        <v>7.870191511764708E-6</v>
      </c>
      <c r="S3927">
        <f t="shared" si="614"/>
        <v>7.870191511764708E-6</v>
      </c>
      <c r="T3927">
        <f>I3927*Diccionario!$B$36</f>
        <v>2.2200196078431371E-3</v>
      </c>
      <c r="U3927">
        <f>T3927*Diccionario!$B$42</f>
        <v>2.2422198039215687E-4</v>
      </c>
      <c r="V3927">
        <f>U3927*Diccionario!$B$43</f>
        <v>1.9058868333333333E-4</v>
      </c>
      <c r="W3927">
        <f>V3927*Diccionario!$B$44</f>
        <v>3.6211849833333333E-5</v>
      </c>
      <c r="X3927">
        <f>W3927*Diccionario!$B$45</f>
        <v>1.4122621435000001E-5</v>
      </c>
      <c r="Y3927">
        <f>X3927*Diccionario!$B$46</f>
        <v>1.256913307715E-5</v>
      </c>
      <c r="Z3927">
        <f>Y3927*Diccionario!$B$47</f>
        <v>4.6505792385454997E-6</v>
      </c>
      <c r="AA3927">
        <f>Z3927*Diccionario!$B$48</f>
        <v>4.6505792385454997E-6</v>
      </c>
      <c r="AB3927">
        <f>AA3927*Diccionario!$B$49</f>
        <v>3.4879344289091247E-6</v>
      </c>
      <c r="AC3927">
        <f t="shared" si="615"/>
        <v>3.4879344289091247E-6</v>
      </c>
      <c r="AD3927">
        <f t="shared" si="616"/>
        <v>1.1358125940673833E-5</v>
      </c>
      <c r="AE3927">
        <f t="shared" si="617"/>
        <v>1.9033571909005983E-8</v>
      </c>
      <c r="AF3927" t="e">
        <f ca="1">IF(AD3927="","",_xludf.RANK.EQ(AD3927,$AD$2:$AD$5513,0))</f>
        <v>#NAME?</v>
      </c>
      <c r="AH3927" t="str">
        <f t="shared" si="618"/>
        <v>Baja</v>
      </c>
      <c r="AI3927" t="s">
        <v>153</v>
      </c>
      <c r="AJ3927" t="str">
        <f>IFERROR(VLOOKUP(B3927,Maestro_Regionales!$A$2:$B$35,2,FALSE),"Otras zonas")</f>
        <v>Santanderes</v>
      </c>
      <c r="AK3927" t="str">
        <f t="shared" si="619"/>
        <v>FAMISANAR | Santanderes</v>
      </c>
    </row>
    <row r="3928" spans="1:37">
      <c r="A3928" s="4" t="s">
        <v>1674</v>
      </c>
      <c r="B3928" s="4" t="s">
        <v>1675</v>
      </c>
      <c r="C3928" s="4" t="s">
        <v>1679</v>
      </c>
      <c r="D3928" s="4" t="s">
        <v>1680</v>
      </c>
      <c r="E3928" s="4" t="s">
        <v>88</v>
      </c>
      <c r="F3928" s="4">
        <v>726</v>
      </c>
      <c r="G3928" s="4">
        <v>18512</v>
      </c>
      <c r="H3928" s="4">
        <v>0</v>
      </c>
      <c r="I3928">
        <f t="shared" si="610"/>
        <v>19238</v>
      </c>
      <c r="J3928">
        <f t="shared" si="611"/>
        <v>3.7737810583220711E-2</v>
      </c>
      <c r="K3928">
        <f t="shared" si="612"/>
        <v>0.96226218941677932</v>
      </c>
      <c r="L3928">
        <f t="shared" si="613"/>
        <v>0</v>
      </c>
      <c r="M3928">
        <f>I3928*Diccionario!$B$36</f>
        <v>42.70873721568627</v>
      </c>
      <c r="N3928">
        <f>M3928*Diccionario!$B$37</f>
        <v>4.3135824587843139</v>
      </c>
      <c r="O3928">
        <f>N3928*Diccionario!$B$38</f>
        <v>0.64703736881764706</v>
      </c>
      <c r="P3928">
        <f>O3928*Diccionario!$B$39</f>
        <v>0.58233363193588239</v>
      </c>
      <c r="Q3928">
        <f>P3928*Diccionario!$B$40</f>
        <v>0.23293345277435296</v>
      </c>
      <c r="R3928">
        <f>Q3928*Diccionario!$B$41</f>
        <v>0.15140674430332943</v>
      </c>
      <c r="S3928">
        <f t="shared" si="614"/>
        <v>0.15140674430332943</v>
      </c>
      <c r="T3928">
        <f>I3928*Diccionario!$B$36</f>
        <v>42.70873721568627</v>
      </c>
      <c r="U3928">
        <f>T3928*Diccionario!$B$42</f>
        <v>4.3135824587843139</v>
      </c>
      <c r="V3928">
        <f>U3928*Diccionario!$B$43</f>
        <v>3.6665450899666667</v>
      </c>
      <c r="W3928">
        <f>V3928*Diccionario!$B$44</f>
        <v>0.6966435670936667</v>
      </c>
      <c r="X3928">
        <f>W3928*Diccionario!$B$45</f>
        <v>0.27169099116653</v>
      </c>
      <c r="Y3928">
        <f>X3928*Diccionario!$B$46</f>
        <v>0.24180498213821172</v>
      </c>
      <c r="Z3928">
        <f>Y3928*Diccionario!$B$47</f>
        <v>8.9467843391138335E-2</v>
      </c>
      <c r="AA3928">
        <f>Z3928*Diccionario!$B$48</f>
        <v>8.9467843391138335E-2</v>
      </c>
      <c r="AB3928">
        <f>AA3928*Diccionario!$B$49</f>
        <v>6.7100882543353751E-2</v>
      </c>
      <c r="AC3928">
        <f t="shared" si="615"/>
        <v>6.7100882543353751E-2</v>
      </c>
      <c r="AD3928">
        <f t="shared" si="616"/>
        <v>0.21850762684668318</v>
      </c>
      <c r="AE3928">
        <f t="shared" si="617"/>
        <v>3.6616785638545705E-4</v>
      </c>
      <c r="AF3928" t="e">
        <f ca="1">IF(AD3928="","",_xludf.RANK.EQ(AD3928,$AD$2:$AD$5513,0))</f>
        <v>#NAME?</v>
      </c>
      <c r="AH3928" t="str">
        <f t="shared" si="618"/>
        <v>Media</v>
      </c>
      <c r="AI3928" t="s">
        <v>153</v>
      </c>
      <c r="AJ3928" t="str">
        <f>IFERROR(VLOOKUP(B3928,Maestro_Regionales!$A$2:$B$35,2,FALSE),"Otras zonas")</f>
        <v>Santanderes</v>
      </c>
      <c r="AK3928" t="str">
        <f t="shared" si="619"/>
        <v>COOSALUD EPS | Santanderes</v>
      </c>
    </row>
    <row r="3929" spans="1:37">
      <c r="A3929" s="4" t="s">
        <v>1674</v>
      </c>
      <c r="B3929" s="4" t="s">
        <v>1675</v>
      </c>
      <c r="C3929" s="4" t="s">
        <v>1679</v>
      </c>
      <c r="D3929" s="4" t="s">
        <v>1680</v>
      </c>
      <c r="E3929" s="4" t="s">
        <v>87</v>
      </c>
      <c r="F3929" s="4">
        <v>1291</v>
      </c>
      <c r="G3929" s="4">
        <v>10917</v>
      </c>
      <c r="H3929" s="4">
        <v>0</v>
      </c>
      <c r="I3929">
        <f t="shared" si="610"/>
        <v>12208</v>
      </c>
      <c r="J3929">
        <f t="shared" si="611"/>
        <v>0.10575032765399738</v>
      </c>
      <c r="K3929">
        <f t="shared" si="612"/>
        <v>0.89424967234600261</v>
      </c>
      <c r="L3929">
        <f t="shared" si="613"/>
        <v>0</v>
      </c>
      <c r="M3929">
        <f>I3929*Diccionario!$B$36</f>
        <v>27.101999372549017</v>
      </c>
      <c r="N3929">
        <f>M3929*Diccionario!$B$37</f>
        <v>2.7373019366274507</v>
      </c>
      <c r="O3929">
        <f>N3929*Diccionario!$B$38</f>
        <v>0.41059529049411758</v>
      </c>
      <c r="P3929">
        <f>O3929*Diccionario!$B$39</f>
        <v>0.36953576144470585</v>
      </c>
      <c r="Q3929">
        <f>P3929*Diccionario!$B$40</f>
        <v>0.14781430457788233</v>
      </c>
      <c r="R3929">
        <f>Q3929*Diccionario!$B$41</f>
        <v>9.607929797562352E-2</v>
      </c>
      <c r="S3929">
        <f t="shared" si="614"/>
        <v>9.607929797562352E-2</v>
      </c>
      <c r="T3929">
        <f>I3929*Diccionario!$B$36</f>
        <v>27.101999372549017</v>
      </c>
      <c r="U3929">
        <f>T3929*Diccionario!$B$42</f>
        <v>2.7373019366274507</v>
      </c>
      <c r="V3929">
        <f>U3929*Diccionario!$B$43</f>
        <v>2.3267066461333332</v>
      </c>
      <c r="W3929">
        <f>V3929*Diccionario!$B$44</f>
        <v>0.44207426276533329</v>
      </c>
      <c r="X3929">
        <f>W3929*Diccionario!$B$45</f>
        <v>0.17240896247847998</v>
      </c>
      <c r="Y3929">
        <f>X3929*Diccionario!$B$46</f>
        <v>0.15344397660584719</v>
      </c>
      <c r="Z3929">
        <f>Y3929*Diccionario!$B$47</f>
        <v>5.6774271344163456E-2</v>
      </c>
      <c r="AA3929">
        <f>Z3929*Diccionario!$B$48</f>
        <v>5.6774271344163456E-2</v>
      </c>
      <c r="AB3929">
        <f>AA3929*Diccionario!$B$49</f>
        <v>4.258070350812259E-2</v>
      </c>
      <c r="AC3929">
        <f t="shared" si="615"/>
        <v>4.258070350812259E-2</v>
      </c>
      <c r="AD3929">
        <f t="shared" si="616"/>
        <v>0.1386600014837461</v>
      </c>
      <c r="AE3929">
        <f t="shared" si="617"/>
        <v>2.3236184586514496E-4</v>
      </c>
      <c r="AF3929" t="e">
        <f ca="1">IF(AD3929="","",_xludf.RANK.EQ(AD3929,$AD$2:$AD$5513,0))</f>
        <v>#NAME?</v>
      </c>
      <c r="AH3929" t="str">
        <f t="shared" si="618"/>
        <v>Baja</v>
      </c>
      <c r="AI3929" t="s">
        <v>153</v>
      </c>
      <c r="AJ3929" t="str">
        <f>IFERROR(VLOOKUP(B3929,Maestro_Regionales!$A$2:$B$35,2,FALSE),"Otras zonas")</f>
        <v>Santanderes</v>
      </c>
      <c r="AK3929" t="str">
        <f t="shared" si="619"/>
        <v>NUEVA EPS | Santanderes</v>
      </c>
    </row>
    <row r="3930" spans="1:37">
      <c r="A3930" s="4" t="s">
        <v>1674</v>
      </c>
      <c r="B3930" s="4" t="s">
        <v>1675</v>
      </c>
      <c r="C3930" s="4" t="s">
        <v>1679</v>
      </c>
      <c r="D3930" s="4" t="s">
        <v>1680</v>
      </c>
      <c r="E3930" s="4" t="s">
        <v>90</v>
      </c>
      <c r="F3930" s="4">
        <v>0</v>
      </c>
      <c r="G3930" s="4">
        <v>0</v>
      </c>
      <c r="H3930" s="4">
        <v>600</v>
      </c>
      <c r="I3930">
        <f t="shared" si="610"/>
        <v>600</v>
      </c>
      <c r="J3930">
        <f t="shared" si="611"/>
        <v>0</v>
      </c>
      <c r="K3930">
        <f t="shared" si="612"/>
        <v>0</v>
      </c>
      <c r="L3930">
        <f t="shared" si="613"/>
        <v>1</v>
      </c>
      <c r="M3930">
        <f>I3930*Diccionario!$B$36</f>
        <v>1.3320117647058822</v>
      </c>
      <c r="N3930">
        <f>M3930*Diccionario!$B$37</f>
        <v>0.13453318823529412</v>
      </c>
      <c r="O3930">
        <f>N3930*Diccionario!$B$38</f>
        <v>2.0179978235294115E-2</v>
      </c>
      <c r="P3930">
        <f>O3930*Diccionario!$B$39</f>
        <v>1.8161980411764703E-2</v>
      </c>
      <c r="Q3930">
        <f>P3930*Diccionario!$B$40</f>
        <v>7.2647921647058817E-3</v>
      </c>
      <c r="R3930">
        <f>Q3930*Diccionario!$B$41</f>
        <v>4.7221149070588234E-3</v>
      </c>
      <c r="S3930">
        <f t="shared" si="614"/>
        <v>4.7221149070588234E-3</v>
      </c>
      <c r="T3930">
        <f>I3930*Diccionario!$B$36</f>
        <v>1.3320117647058822</v>
      </c>
      <c r="U3930">
        <f>T3930*Diccionario!$B$42</f>
        <v>0.13453318823529412</v>
      </c>
      <c r="V3930">
        <f>U3930*Diccionario!$B$43</f>
        <v>0.11435321</v>
      </c>
      <c r="W3930">
        <f>V3930*Diccionario!$B$44</f>
        <v>2.17271099E-2</v>
      </c>
      <c r="X3930">
        <f>W3930*Diccionario!$B$45</f>
        <v>8.4735728610000009E-3</v>
      </c>
      <c r="Y3930">
        <f>X3930*Diccionario!$B$46</f>
        <v>7.541479846290001E-3</v>
      </c>
      <c r="Z3930">
        <f>Y3930*Diccionario!$B$47</f>
        <v>2.7903475431273004E-3</v>
      </c>
      <c r="AA3930">
        <f>Z3930*Diccionario!$B$48</f>
        <v>2.7903475431273004E-3</v>
      </c>
      <c r="AB3930">
        <f>AA3930*Diccionario!$B$49</f>
        <v>2.0927606573454753E-3</v>
      </c>
      <c r="AC3930">
        <f t="shared" si="615"/>
        <v>2.0927606573454753E-3</v>
      </c>
      <c r="AD3930">
        <f t="shared" si="616"/>
        <v>6.8148755644042991E-3</v>
      </c>
      <c r="AE3930">
        <f t="shared" si="617"/>
        <v>1.1420143145403589E-5</v>
      </c>
      <c r="AF3930" t="e">
        <f ca="1">IF(AD3930="","",_xludf.RANK.EQ(AD3930,$AD$2:$AD$5513,0))</f>
        <v>#NAME?</v>
      </c>
      <c r="AH3930" t="str">
        <f t="shared" si="618"/>
        <v>Baja</v>
      </c>
      <c r="AI3930" t="s">
        <v>153</v>
      </c>
      <c r="AJ3930" t="str">
        <f>IFERROR(VLOOKUP(B3930,Maestro_Regionales!$A$2:$B$35,2,FALSE),"Otras zonas")</f>
        <v>Santanderes</v>
      </c>
      <c r="AK3930" t="str">
        <f t="shared" si="619"/>
        <v>REGIMEN DE EXCEPCION | Santanderes</v>
      </c>
    </row>
    <row r="3931" spans="1:37">
      <c r="A3931" s="4" t="s">
        <v>1674</v>
      </c>
      <c r="B3931" s="4" t="s">
        <v>1675</v>
      </c>
      <c r="C3931" s="4" t="s">
        <v>1679</v>
      </c>
      <c r="D3931" s="4" t="s">
        <v>1680</v>
      </c>
      <c r="E3931" s="4" t="s">
        <v>85</v>
      </c>
      <c r="F3931" s="4">
        <v>14</v>
      </c>
      <c r="G3931" s="4">
        <v>4</v>
      </c>
      <c r="H3931" s="4">
        <v>0</v>
      </c>
      <c r="I3931">
        <f t="shared" si="610"/>
        <v>18</v>
      </c>
      <c r="J3931">
        <f t="shared" si="611"/>
        <v>0.77777777777777779</v>
      </c>
      <c r="K3931">
        <f t="shared" si="612"/>
        <v>0.22222222222222221</v>
      </c>
      <c r="L3931">
        <f t="shared" si="613"/>
        <v>0</v>
      </c>
      <c r="M3931">
        <f>I3931*Diccionario!$B$36</f>
        <v>3.9960352941176468E-2</v>
      </c>
      <c r="N3931">
        <f>M3931*Diccionario!$B$37</f>
        <v>4.0359956470588237E-3</v>
      </c>
      <c r="O3931">
        <f>N3931*Diccionario!$B$38</f>
        <v>6.0539934705882358E-4</v>
      </c>
      <c r="P3931">
        <f>O3931*Diccionario!$B$39</f>
        <v>5.4485941235294126E-4</v>
      </c>
      <c r="Q3931">
        <f>P3931*Diccionario!$B$40</f>
        <v>2.1794376494117652E-4</v>
      </c>
      <c r="R3931">
        <f>Q3931*Diccionario!$B$41</f>
        <v>1.4166344721176473E-4</v>
      </c>
      <c r="S3931">
        <f t="shared" si="614"/>
        <v>1.4166344721176473E-4</v>
      </c>
      <c r="T3931">
        <f>I3931*Diccionario!$B$36</f>
        <v>3.9960352941176468E-2</v>
      </c>
      <c r="U3931">
        <f>T3931*Diccionario!$B$42</f>
        <v>4.0359956470588237E-3</v>
      </c>
      <c r="V3931">
        <f>U3931*Diccionario!$B$43</f>
        <v>3.4305963000000003E-3</v>
      </c>
      <c r="W3931">
        <f>V3931*Diccionario!$B$44</f>
        <v>6.5181329700000001E-4</v>
      </c>
      <c r="X3931">
        <f>W3931*Diccionario!$B$45</f>
        <v>2.5420718582999999E-4</v>
      </c>
      <c r="Y3931">
        <f>X3931*Diccionario!$B$46</f>
        <v>2.2624439538869998E-4</v>
      </c>
      <c r="Z3931">
        <f>Y3931*Diccionario!$B$47</f>
        <v>8.3710426293818994E-5</v>
      </c>
      <c r="AA3931">
        <f>Z3931*Diccionario!$B$48</f>
        <v>8.3710426293818994E-5</v>
      </c>
      <c r="AB3931">
        <f>AA3931*Diccionario!$B$49</f>
        <v>6.2782819720364242E-5</v>
      </c>
      <c r="AC3931">
        <f t="shared" si="615"/>
        <v>6.2782819720364242E-5</v>
      </c>
      <c r="AD3931">
        <f t="shared" si="616"/>
        <v>2.0444626693212896E-4</v>
      </c>
      <c r="AE3931">
        <f t="shared" si="617"/>
        <v>3.4260429436210761E-7</v>
      </c>
      <c r="AF3931" t="e">
        <f ca="1">IF(AD3931="","",_xludf.RANK.EQ(AD3931,$AD$2:$AD$5513,0))</f>
        <v>#NAME?</v>
      </c>
      <c r="AH3931" t="str">
        <f t="shared" si="618"/>
        <v>Baja</v>
      </c>
      <c r="AI3931" t="s">
        <v>153</v>
      </c>
      <c r="AJ3931" t="str">
        <f>IFERROR(VLOOKUP(B3931,Maestro_Regionales!$A$2:$B$35,2,FALSE),"Otras zonas")</f>
        <v>Santanderes</v>
      </c>
      <c r="AK3931" t="str">
        <f t="shared" si="619"/>
        <v>SALUD TOTAL EPS | Santanderes</v>
      </c>
    </row>
    <row r="3932" spans="1:37">
      <c r="A3932" s="4" t="s">
        <v>1674</v>
      </c>
      <c r="B3932" s="4" t="s">
        <v>1675</v>
      </c>
      <c r="C3932" s="4" t="s">
        <v>1681</v>
      </c>
      <c r="D3932" s="4" t="s">
        <v>1682</v>
      </c>
      <c r="E3932" s="4" t="s">
        <v>854</v>
      </c>
      <c r="F3932" s="4">
        <v>182</v>
      </c>
      <c r="G3932" s="4">
        <v>4250</v>
      </c>
      <c r="H3932" s="4">
        <v>0</v>
      </c>
      <c r="I3932">
        <f t="shared" si="610"/>
        <v>4432</v>
      </c>
      <c r="J3932">
        <f t="shared" si="611"/>
        <v>4.1064981949458484E-2</v>
      </c>
      <c r="K3932">
        <f t="shared" si="612"/>
        <v>0.95893501805054149</v>
      </c>
      <c r="L3932">
        <f t="shared" si="613"/>
        <v>0</v>
      </c>
      <c r="M3932">
        <f>I3932*Diccionario!$B$36</f>
        <v>9.8391269019607837</v>
      </c>
      <c r="N3932">
        <f>M3932*Diccionario!$B$37</f>
        <v>0.99375181709803917</v>
      </c>
      <c r="O3932">
        <f>N3932*Diccionario!$B$38</f>
        <v>0.14906277256470588</v>
      </c>
      <c r="P3932">
        <f>O3932*Diccionario!$B$39</f>
        <v>0.13415649530823529</v>
      </c>
      <c r="Q3932">
        <f>P3932*Diccionario!$B$40</f>
        <v>5.3662598123294117E-2</v>
      </c>
      <c r="R3932">
        <f>Q3932*Diccionario!$B$41</f>
        <v>3.4880688780141174E-2</v>
      </c>
      <c r="S3932">
        <f t="shared" si="614"/>
        <v>3.4880688780141174E-2</v>
      </c>
      <c r="T3932">
        <f>I3932*Diccionario!$B$36</f>
        <v>9.8391269019607837</v>
      </c>
      <c r="U3932">
        <f>T3932*Diccionario!$B$42</f>
        <v>0.99375181709803917</v>
      </c>
      <c r="V3932">
        <f>U3932*Diccionario!$B$43</f>
        <v>0.84468904453333327</v>
      </c>
      <c r="W3932">
        <f>V3932*Diccionario!$B$44</f>
        <v>0.16049091846133332</v>
      </c>
      <c r="X3932">
        <f>W3932*Diccionario!$B$45</f>
        <v>6.259145819992E-2</v>
      </c>
      <c r="Y3932">
        <f>X3932*Diccionario!$B$46</f>
        <v>5.5706397797928797E-2</v>
      </c>
      <c r="Z3932">
        <f>Y3932*Diccionario!$B$47</f>
        <v>2.0611367185233653E-2</v>
      </c>
      <c r="AA3932">
        <f>Z3932*Diccionario!$B$48</f>
        <v>2.0611367185233653E-2</v>
      </c>
      <c r="AB3932">
        <f>AA3932*Diccionario!$B$49</f>
        <v>1.545852538892524E-2</v>
      </c>
      <c r="AC3932">
        <f t="shared" si="615"/>
        <v>1.545852538892524E-2</v>
      </c>
      <c r="AD3932">
        <f t="shared" si="616"/>
        <v>5.0339214169066414E-2</v>
      </c>
      <c r="AE3932">
        <f t="shared" si="617"/>
        <v>8.4356790700714488E-5</v>
      </c>
      <c r="AF3932" t="e">
        <f ca="1">IF(AD3932="","",_xludf.RANK.EQ(AD3932,$AD$2:$AD$5513,0))</f>
        <v>#NAME?</v>
      </c>
      <c r="AH3932" t="str">
        <f t="shared" si="618"/>
        <v>Baja</v>
      </c>
      <c r="AI3932" t="s">
        <v>153</v>
      </c>
      <c r="AJ3932" t="str">
        <f>IFERROR(VLOOKUP(B3932,Maestro_Regionales!$A$2:$B$35,2,FALSE),"Otras zonas")</f>
        <v>Santanderes</v>
      </c>
      <c r="AK3932" t="str">
        <f t="shared" si="619"/>
        <v>COMFAORIENTE | Santanderes</v>
      </c>
    </row>
    <row r="3933" spans="1:37">
      <c r="A3933" s="4" t="s">
        <v>1674</v>
      </c>
      <c r="B3933" s="4" t="s">
        <v>1675</v>
      </c>
      <c r="C3933" s="4" t="s">
        <v>1681</v>
      </c>
      <c r="D3933" s="4" t="s">
        <v>1682</v>
      </c>
      <c r="E3933" s="4" t="s">
        <v>86</v>
      </c>
      <c r="F3933" s="4">
        <v>215</v>
      </c>
      <c r="G3933" s="4">
        <v>3063</v>
      </c>
      <c r="H3933" s="4">
        <v>0</v>
      </c>
      <c r="I3933">
        <f t="shared" si="610"/>
        <v>3278</v>
      </c>
      <c r="J3933">
        <f t="shared" si="611"/>
        <v>6.5588773642464918E-2</v>
      </c>
      <c r="K3933">
        <f t="shared" si="612"/>
        <v>0.93441122635753504</v>
      </c>
      <c r="L3933">
        <f t="shared" si="613"/>
        <v>0</v>
      </c>
      <c r="M3933">
        <f>I3933*Diccionario!$B$36</f>
        <v>7.2772242745098037</v>
      </c>
      <c r="N3933">
        <f>M3933*Diccionario!$B$37</f>
        <v>0.7349996517254902</v>
      </c>
      <c r="O3933">
        <f>N3933*Diccionario!$B$38</f>
        <v>0.11024994775882353</v>
      </c>
      <c r="P3933">
        <f>O3933*Diccionario!$B$39</f>
        <v>9.9224952982941178E-2</v>
      </c>
      <c r="Q3933">
        <f>P3933*Diccionario!$B$40</f>
        <v>3.9689981193176474E-2</v>
      </c>
      <c r="R3933">
        <f>Q3933*Diccionario!$B$41</f>
        <v>2.5798487775564708E-2</v>
      </c>
      <c r="S3933">
        <f t="shared" si="614"/>
        <v>2.5798487775564708E-2</v>
      </c>
      <c r="T3933">
        <f>I3933*Diccionario!$B$36</f>
        <v>7.2772242745098037</v>
      </c>
      <c r="U3933">
        <f>T3933*Diccionario!$B$42</f>
        <v>0.7349996517254902</v>
      </c>
      <c r="V3933">
        <f>U3933*Diccionario!$B$43</f>
        <v>0.62474970396666663</v>
      </c>
      <c r="W3933">
        <f>V3933*Diccionario!$B$44</f>
        <v>0.11870244375366666</v>
      </c>
      <c r="X3933">
        <f>W3933*Diccionario!$B$45</f>
        <v>4.6293953063929999E-2</v>
      </c>
      <c r="Y3933">
        <f>X3933*Diccionario!$B$46</f>
        <v>4.1201618226897697E-2</v>
      </c>
      <c r="Z3933">
        <f>Y3933*Diccionario!$B$47</f>
        <v>1.5244598743952148E-2</v>
      </c>
      <c r="AA3933">
        <f>Z3933*Diccionario!$B$48</f>
        <v>1.5244598743952148E-2</v>
      </c>
      <c r="AB3933">
        <f>AA3933*Diccionario!$B$49</f>
        <v>1.1433449057964111E-2</v>
      </c>
      <c r="AC3933">
        <f t="shared" si="615"/>
        <v>1.1433449057964111E-2</v>
      </c>
      <c r="AD3933">
        <f t="shared" si="616"/>
        <v>3.7231936833528823E-2</v>
      </c>
      <c r="AE3933">
        <f t="shared" si="617"/>
        <v>6.2392048717721611E-5</v>
      </c>
      <c r="AF3933" t="e">
        <f ca="1">IF(AD3933="","",_xludf.RANK.EQ(AD3933,$AD$2:$AD$5513,0))</f>
        <v>#NAME?</v>
      </c>
      <c r="AH3933" t="str">
        <f t="shared" si="618"/>
        <v>Baja</v>
      </c>
      <c r="AI3933" t="s">
        <v>153</v>
      </c>
      <c r="AJ3933" t="str">
        <f>IFERROR(VLOOKUP(B3933,Maestro_Regionales!$A$2:$B$35,2,FALSE),"Otras zonas")</f>
        <v>Santanderes</v>
      </c>
      <c r="AK3933" t="str">
        <f t="shared" si="619"/>
        <v>EPS SANITAS | Santanderes</v>
      </c>
    </row>
    <row r="3934" spans="1:37">
      <c r="A3934" s="4" t="s">
        <v>1674</v>
      </c>
      <c r="B3934" s="4" t="s">
        <v>1675</v>
      </c>
      <c r="C3934" s="4" t="s">
        <v>1681</v>
      </c>
      <c r="D3934" s="4" t="s">
        <v>1682</v>
      </c>
      <c r="E3934" s="4" t="s">
        <v>87</v>
      </c>
      <c r="F3934" s="4">
        <v>246</v>
      </c>
      <c r="G3934" s="4">
        <v>467</v>
      </c>
      <c r="H3934" s="4">
        <v>0</v>
      </c>
      <c r="I3934">
        <f t="shared" si="610"/>
        <v>713</v>
      </c>
      <c r="J3934">
        <f t="shared" si="611"/>
        <v>0.34502103786816268</v>
      </c>
      <c r="K3934">
        <f t="shared" si="612"/>
        <v>0.65497896213183726</v>
      </c>
      <c r="L3934">
        <f t="shared" si="613"/>
        <v>0</v>
      </c>
      <c r="M3934">
        <f>I3934*Diccionario!$B$36</f>
        <v>1.5828739803921568</v>
      </c>
      <c r="N3934">
        <f>M3934*Diccionario!$B$37</f>
        <v>0.15987027201960785</v>
      </c>
      <c r="O3934">
        <f>N3934*Diccionario!$B$38</f>
        <v>2.3980540802941177E-2</v>
      </c>
      <c r="P3934">
        <f>O3934*Diccionario!$B$39</f>
        <v>2.1582486722647058E-2</v>
      </c>
      <c r="Q3934">
        <f>P3934*Diccionario!$B$40</f>
        <v>8.6329946890588236E-3</v>
      </c>
      <c r="R3934">
        <f>Q3934*Diccionario!$B$41</f>
        <v>5.6114465478882356E-3</v>
      </c>
      <c r="S3934">
        <f t="shared" si="614"/>
        <v>5.6114465478882356E-3</v>
      </c>
      <c r="T3934">
        <f>I3934*Diccionario!$B$36</f>
        <v>1.5828739803921568</v>
      </c>
      <c r="U3934">
        <f>T3934*Diccionario!$B$42</f>
        <v>0.15987027201960785</v>
      </c>
      <c r="V3934">
        <f>U3934*Diccionario!$B$43</f>
        <v>0.13588973121666667</v>
      </c>
      <c r="W3934">
        <f>V3934*Diccionario!$B$44</f>
        <v>2.5819048931166669E-2</v>
      </c>
      <c r="X3934">
        <f>W3934*Diccionario!$B$45</f>
        <v>1.0069429083155002E-2</v>
      </c>
      <c r="Y3934">
        <f>X3934*Diccionario!$B$46</f>
        <v>8.9617918840079521E-3</v>
      </c>
      <c r="Z3934">
        <f>Y3934*Diccionario!$B$47</f>
        <v>3.3158629970829424E-3</v>
      </c>
      <c r="AA3934">
        <f>Z3934*Diccionario!$B$48</f>
        <v>3.3158629970829424E-3</v>
      </c>
      <c r="AB3934">
        <f>AA3934*Diccionario!$B$49</f>
        <v>2.4868972478122066E-3</v>
      </c>
      <c r="AC3934">
        <f t="shared" si="615"/>
        <v>2.4868972478122066E-3</v>
      </c>
      <c r="AD3934">
        <f t="shared" si="616"/>
        <v>8.0983437957004422E-3</v>
      </c>
      <c r="AE3934">
        <f t="shared" si="617"/>
        <v>1.3570936771121264E-5</v>
      </c>
      <c r="AF3934" t="e">
        <f ca="1">IF(AD3934="","",_xludf.RANK.EQ(AD3934,$AD$2:$AD$5513,0))</f>
        <v>#NAME?</v>
      </c>
      <c r="AH3934" t="str">
        <f t="shared" si="618"/>
        <v>Baja</v>
      </c>
      <c r="AI3934" t="s">
        <v>153</v>
      </c>
      <c r="AJ3934" t="str">
        <f>IFERROR(VLOOKUP(B3934,Maestro_Regionales!$A$2:$B$35,2,FALSE),"Otras zonas")</f>
        <v>Santanderes</v>
      </c>
      <c r="AK3934" t="str">
        <f t="shared" si="619"/>
        <v>NUEVA EPS | Santanderes</v>
      </c>
    </row>
    <row r="3935" spans="1:37">
      <c r="A3935" s="4" t="s">
        <v>1674</v>
      </c>
      <c r="B3935" s="4" t="s">
        <v>1675</v>
      </c>
      <c r="C3935" s="4" t="s">
        <v>1681</v>
      </c>
      <c r="D3935" s="4" t="s">
        <v>1682</v>
      </c>
      <c r="E3935" s="4" t="s">
        <v>90</v>
      </c>
      <c r="F3935" s="4">
        <v>0</v>
      </c>
      <c r="G3935" s="4">
        <v>0</v>
      </c>
      <c r="H3935" s="4">
        <v>203</v>
      </c>
      <c r="I3935">
        <f t="shared" si="610"/>
        <v>203</v>
      </c>
      <c r="J3935">
        <f t="shared" si="611"/>
        <v>0</v>
      </c>
      <c r="K3935">
        <f t="shared" si="612"/>
        <v>0</v>
      </c>
      <c r="L3935">
        <f t="shared" si="613"/>
        <v>1</v>
      </c>
      <c r="M3935">
        <f>I3935*Diccionario!$B$36</f>
        <v>0.45066398039215683</v>
      </c>
      <c r="N3935">
        <f>M3935*Diccionario!$B$37</f>
        <v>4.551706201960784E-2</v>
      </c>
      <c r="O3935">
        <f>N3935*Diccionario!$B$38</f>
        <v>6.827559302941176E-3</v>
      </c>
      <c r="P3935">
        <f>O3935*Diccionario!$B$39</f>
        <v>6.1448033726470589E-3</v>
      </c>
      <c r="Q3935">
        <f>P3935*Diccionario!$B$40</f>
        <v>2.4579213490588236E-3</v>
      </c>
      <c r="R3935">
        <f>Q3935*Diccionario!$B$41</f>
        <v>1.5976488768882353E-3</v>
      </c>
      <c r="S3935">
        <f t="shared" si="614"/>
        <v>1.5976488768882353E-3</v>
      </c>
      <c r="T3935">
        <f>I3935*Diccionario!$B$36</f>
        <v>0.45066398039215683</v>
      </c>
      <c r="U3935">
        <f>T3935*Diccionario!$B$42</f>
        <v>4.551706201960784E-2</v>
      </c>
      <c r="V3935">
        <f>U3935*Diccionario!$B$43</f>
        <v>3.8689502716666664E-2</v>
      </c>
      <c r="W3935">
        <f>V3935*Diccionario!$B$44</f>
        <v>7.3510055161666666E-3</v>
      </c>
      <c r="X3935">
        <f>W3935*Diccionario!$B$45</f>
        <v>2.866892151305E-3</v>
      </c>
      <c r="Y3935">
        <f>X3935*Diccionario!$B$46</f>
        <v>2.5515340146614498E-3</v>
      </c>
      <c r="Z3935">
        <f>Y3935*Diccionario!$B$47</f>
        <v>9.440675854247364E-4</v>
      </c>
      <c r="AA3935">
        <f>Z3935*Diccionario!$B$48</f>
        <v>9.440675854247364E-4</v>
      </c>
      <c r="AB3935">
        <f>AA3935*Diccionario!$B$49</f>
        <v>7.0805068906855232E-4</v>
      </c>
      <c r="AC3935">
        <f t="shared" si="615"/>
        <v>7.0805068906855232E-4</v>
      </c>
      <c r="AD3935">
        <f t="shared" si="616"/>
        <v>2.3056995659567875E-3</v>
      </c>
      <c r="AE3935">
        <f t="shared" si="617"/>
        <v>3.8638150975282133E-6</v>
      </c>
      <c r="AF3935" t="e">
        <f ca="1">IF(AD3935="","",_xludf.RANK.EQ(AD3935,$AD$2:$AD$5513,0))</f>
        <v>#NAME?</v>
      </c>
      <c r="AH3935" t="str">
        <f t="shared" si="618"/>
        <v>Baja</v>
      </c>
      <c r="AI3935" t="s">
        <v>153</v>
      </c>
      <c r="AJ3935" t="str">
        <f>IFERROR(VLOOKUP(B3935,Maestro_Regionales!$A$2:$B$35,2,FALSE),"Otras zonas")</f>
        <v>Santanderes</v>
      </c>
      <c r="AK3935" t="str">
        <f t="shared" si="619"/>
        <v>REGIMEN DE EXCEPCION | Santanderes</v>
      </c>
    </row>
    <row r="3936" spans="1:37">
      <c r="A3936" s="4" t="s">
        <v>1674</v>
      </c>
      <c r="B3936" s="4" t="s">
        <v>1675</v>
      </c>
      <c r="C3936" s="4" t="s">
        <v>1683</v>
      </c>
      <c r="D3936" s="4" t="s">
        <v>1684</v>
      </c>
      <c r="E3936" s="4" t="s">
        <v>87</v>
      </c>
      <c r="F3936" s="4">
        <v>797</v>
      </c>
      <c r="G3936" s="4">
        <v>2821</v>
      </c>
      <c r="H3936" s="4">
        <v>0</v>
      </c>
      <c r="I3936">
        <f t="shared" si="610"/>
        <v>3618</v>
      </c>
      <c r="J3936">
        <f t="shared" si="611"/>
        <v>0.22028745163073521</v>
      </c>
      <c r="K3936">
        <f t="shared" si="612"/>
        <v>0.77971254836926474</v>
      </c>
      <c r="L3936">
        <f t="shared" si="613"/>
        <v>0</v>
      </c>
      <c r="M3936">
        <f>I3936*Diccionario!$B$36</f>
        <v>8.0320309411764708</v>
      </c>
      <c r="N3936">
        <f>M3936*Diccionario!$B$37</f>
        <v>0.81123512505882356</v>
      </c>
      <c r="O3936">
        <f>N3936*Diccionario!$B$38</f>
        <v>0.12168526875882353</v>
      </c>
      <c r="P3936">
        <f>O3936*Diccionario!$B$39</f>
        <v>0.10951674188294118</v>
      </c>
      <c r="Q3936">
        <f>P3936*Diccionario!$B$40</f>
        <v>4.3806696753176472E-2</v>
      </c>
      <c r="R3936">
        <f>Q3936*Diccionario!$B$41</f>
        <v>2.8474352889564708E-2</v>
      </c>
      <c r="S3936">
        <f t="shared" si="614"/>
        <v>2.8474352889564708E-2</v>
      </c>
      <c r="T3936">
        <f>I3936*Diccionario!$B$36</f>
        <v>8.0320309411764708</v>
      </c>
      <c r="U3936">
        <f>T3936*Diccionario!$B$42</f>
        <v>0.81123512505882356</v>
      </c>
      <c r="V3936">
        <f>U3936*Diccionario!$B$43</f>
        <v>0.68954985629999999</v>
      </c>
      <c r="W3936">
        <f>V3936*Diccionario!$B$44</f>
        <v>0.13101447269700001</v>
      </c>
      <c r="X3936">
        <f>W3936*Diccionario!$B$45</f>
        <v>5.1095644351830005E-2</v>
      </c>
      <c r="Y3936">
        <f>X3936*Diccionario!$B$46</f>
        <v>4.5475123473128702E-2</v>
      </c>
      <c r="Z3936">
        <f>Y3936*Diccionario!$B$47</f>
        <v>1.6825795685057619E-2</v>
      </c>
      <c r="AA3936">
        <f>Z3936*Diccionario!$B$48</f>
        <v>1.6825795685057619E-2</v>
      </c>
      <c r="AB3936">
        <f>AA3936*Diccionario!$B$49</f>
        <v>1.2619346763793214E-2</v>
      </c>
      <c r="AC3936">
        <f t="shared" si="615"/>
        <v>1.2619346763793214E-2</v>
      </c>
      <c r="AD3936">
        <f t="shared" si="616"/>
        <v>4.1093699653357921E-2</v>
      </c>
      <c r="AE3936">
        <f t="shared" si="617"/>
        <v>6.8863463166783634E-5</v>
      </c>
      <c r="AF3936" t="e">
        <f ca="1">IF(AD3936="","",_xludf.RANK.EQ(AD3936,$AD$2:$AD$5513,0))</f>
        <v>#NAME?</v>
      </c>
      <c r="AH3936" t="str">
        <f t="shared" si="618"/>
        <v>Baja</v>
      </c>
      <c r="AI3936" t="s">
        <v>153</v>
      </c>
      <c r="AJ3936" t="str">
        <f>IFERROR(VLOOKUP(B3936,Maestro_Regionales!$A$2:$B$35,2,FALSE),"Otras zonas")</f>
        <v>Santanderes</v>
      </c>
      <c r="AK3936" t="str">
        <f t="shared" si="619"/>
        <v>NUEVA EPS | Santanderes</v>
      </c>
    </row>
    <row r="3937" spans="1:37">
      <c r="A3937" s="4" t="s">
        <v>1674</v>
      </c>
      <c r="B3937" s="4" t="s">
        <v>1675</v>
      </c>
      <c r="C3937" s="4" t="s">
        <v>1683</v>
      </c>
      <c r="D3937" s="4" t="s">
        <v>1684</v>
      </c>
      <c r="E3937" s="4" t="s">
        <v>86</v>
      </c>
      <c r="F3937" s="4">
        <v>333</v>
      </c>
      <c r="G3937" s="4">
        <v>2646</v>
      </c>
      <c r="H3937" s="4">
        <v>0</v>
      </c>
      <c r="I3937">
        <f t="shared" si="610"/>
        <v>2979</v>
      </c>
      <c r="J3937">
        <f t="shared" si="611"/>
        <v>0.11178247734138973</v>
      </c>
      <c r="K3937">
        <f t="shared" si="612"/>
        <v>0.88821752265861031</v>
      </c>
      <c r="L3937">
        <f t="shared" si="613"/>
        <v>0</v>
      </c>
      <c r="M3937">
        <f>I3937*Diccionario!$B$36</f>
        <v>6.6134384117647054</v>
      </c>
      <c r="N3937">
        <f>M3937*Diccionario!$B$37</f>
        <v>0.66795727958823525</v>
      </c>
      <c r="O3937">
        <f>N3937*Diccionario!$B$38</f>
        <v>0.10019359193823528</v>
      </c>
      <c r="P3937">
        <f>O3937*Diccionario!$B$39</f>
        <v>9.0174232744411748E-2</v>
      </c>
      <c r="Q3937">
        <f>P3937*Diccionario!$B$40</f>
        <v>3.6069693097764699E-2</v>
      </c>
      <c r="R3937">
        <f>Q3937*Diccionario!$B$41</f>
        <v>2.3445300513547054E-2</v>
      </c>
      <c r="S3937">
        <f t="shared" si="614"/>
        <v>2.3445300513547054E-2</v>
      </c>
      <c r="T3937">
        <f>I3937*Diccionario!$B$36</f>
        <v>6.6134384117647054</v>
      </c>
      <c r="U3937">
        <f>T3937*Diccionario!$B$42</f>
        <v>0.66795727958823525</v>
      </c>
      <c r="V3937">
        <f>U3937*Diccionario!$B$43</f>
        <v>0.56776368764999996</v>
      </c>
      <c r="W3937">
        <f>V3937*Diccionario!$B$44</f>
        <v>0.10787510065349999</v>
      </c>
      <c r="X3937">
        <f>W3937*Diccionario!$B$45</f>
        <v>4.2071289254864995E-2</v>
      </c>
      <c r="Y3937">
        <f>X3937*Diccionario!$B$46</f>
        <v>3.7443447436829848E-2</v>
      </c>
      <c r="Z3937">
        <f>Y3937*Diccionario!$B$47</f>
        <v>1.3854075551627043E-2</v>
      </c>
      <c r="AA3937">
        <f>Z3937*Diccionario!$B$48</f>
        <v>1.3854075551627043E-2</v>
      </c>
      <c r="AB3937">
        <f>AA3937*Diccionario!$B$49</f>
        <v>1.0390556663720282E-2</v>
      </c>
      <c r="AC3937">
        <f t="shared" si="615"/>
        <v>1.0390556663720282E-2</v>
      </c>
      <c r="AD3937">
        <f t="shared" si="616"/>
        <v>3.3835857177267337E-2</v>
      </c>
      <c r="AE3937">
        <f t="shared" si="617"/>
        <v>5.67010107169288E-5</v>
      </c>
      <c r="AF3937" t="e">
        <f ca="1">IF(AD3937="","",_xludf.RANK.EQ(AD3937,$AD$2:$AD$5513,0))</f>
        <v>#NAME?</v>
      </c>
      <c r="AH3937" t="str">
        <f t="shared" si="618"/>
        <v>Baja</v>
      </c>
      <c r="AI3937" t="s">
        <v>153</v>
      </c>
      <c r="AJ3937" t="str">
        <f>IFERROR(VLOOKUP(B3937,Maestro_Regionales!$A$2:$B$35,2,FALSE),"Otras zonas")</f>
        <v>Santanderes</v>
      </c>
      <c r="AK3937" t="str">
        <f t="shared" si="619"/>
        <v>EPS SANITAS | Santanderes</v>
      </c>
    </row>
    <row r="3938" spans="1:37">
      <c r="A3938" s="4" t="s">
        <v>1674</v>
      </c>
      <c r="B3938" s="4" t="s">
        <v>1675</v>
      </c>
      <c r="C3938" s="4" t="s">
        <v>1683</v>
      </c>
      <c r="D3938" s="4" t="s">
        <v>1684</v>
      </c>
      <c r="E3938" s="4" t="s">
        <v>90</v>
      </c>
      <c r="F3938" s="4">
        <v>0</v>
      </c>
      <c r="G3938" s="4">
        <v>0</v>
      </c>
      <c r="H3938" s="4">
        <v>104</v>
      </c>
      <c r="I3938">
        <f t="shared" si="610"/>
        <v>104</v>
      </c>
      <c r="J3938">
        <f t="shared" si="611"/>
        <v>0</v>
      </c>
      <c r="K3938">
        <f t="shared" si="612"/>
        <v>0</v>
      </c>
      <c r="L3938">
        <f t="shared" si="613"/>
        <v>1</v>
      </c>
      <c r="M3938">
        <f>I3938*Diccionario!$B$36</f>
        <v>0.23088203921568626</v>
      </c>
      <c r="N3938">
        <f>M3938*Diccionario!$B$37</f>
        <v>2.3319085960784313E-2</v>
      </c>
      <c r="O3938">
        <f>N3938*Diccionario!$B$38</f>
        <v>3.4978628941176467E-3</v>
      </c>
      <c r="P3938">
        <f>O3938*Diccionario!$B$39</f>
        <v>3.1480766047058822E-3</v>
      </c>
      <c r="Q3938">
        <f>P3938*Diccionario!$B$40</f>
        <v>1.2592306418823529E-3</v>
      </c>
      <c r="R3938">
        <f>Q3938*Diccionario!$B$41</f>
        <v>8.1849991722352943E-4</v>
      </c>
      <c r="S3938">
        <f t="shared" si="614"/>
        <v>8.1849991722352943E-4</v>
      </c>
      <c r="T3938">
        <f>I3938*Diccionario!$B$36</f>
        <v>0.23088203921568626</v>
      </c>
      <c r="U3938">
        <f>T3938*Diccionario!$B$42</f>
        <v>2.3319085960784313E-2</v>
      </c>
      <c r="V3938">
        <f>U3938*Diccionario!$B$43</f>
        <v>1.9821223066666664E-2</v>
      </c>
      <c r="W3938">
        <f>V3938*Diccionario!$B$44</f>
        <v>3.766032382666666E-3</v>
      </c>
      <c r="X3938">
        <f>W3938*Diccionario!$B$45</f>
        <v>1.4687526292399998E-3</v>
      </c>
      <c r="Y3938">
        <f>X3938*Diccionario!$B$46</f>
        <v>1.3071898400235998E-3</v>
      </c>
      <c r="Z3938">
        <f>Y3938*Diccionario!$B$47</f>
        <v>4.8366024080873191E-4</v>
      </c>
      <c r="AA3938">
        <f>Z3938*Diccionario!$B$48</f>
        <v>4.8366024080873191E-4</v>
      </c>
      <c r="AB3938">
        <f>AA3938*Diccionario!$B$49</f>
        <v>3.6274518060654896E-4</v>
      </c>
      <c r="AC3938">
        <f t="shared" si="615"/>
        <v>3.6274518060654896E-4</v>
      </c>
      <c r="AD3938">
        <f t="shared" si="616"/>
        <v>1.1812450978300783E-3</v>
      </c>
      <c r="AE3938">
        <f t="shared" si="617"/>
        <v>1.9794914785366217E-6</v>
      </c>
      <c r="AF3938" t="e">
        <f ca="1">IF(AD3938="","",_xludf.RANK.EQ(AD3938,$AD$2:$AD$5513,0))</f>
        <v>#NAME?</v>
      </c>
      <c r="AH3938" t="str">
        <f t="shared" si="618"/>
        <v>Baja</v>
      </c>
      <c r="AI3938" t="s">
        <v>153</v>
      </c>
      <c r="AJ3938" t="str">
        <f>IFERROR(VLOOKUP(B3938,Maestro_Regionales!$A$2:$B$35,2,FALSE),"Otras zonas")</f>
        <v>Santanderes</v>
      </c>
      <c r="AK3938" t="str">
        <f t="shared" si="619"/>
        <v>REGIMEN DE EXCEPCION | Santanderes</v>
      </c>
    </row>
    <row r="3939" spans="1:37">
      <c r="A3939" s="4" t="s">
        <v>1674</v>
      </c>
      <c r="B3939" s="4" t="s">
        <v>1675</v>
      </c>
      <c r="C3939" s="4" t="s">
        <v>1685</v>
      </c>
      <c r="D3939" s="4" t="s">
        <v>1686</v>
      </c>
      <c r="E3939" s="4" t="s">
        <v>86</v>
      </c>
      <c r="F3939" s="4">
        <v>234</v>
      </c>
      <c r="G3939" s="4">
        <v>2888</v>
      </c>
      <c r="H3939" s="4">
        <v>0</v>
      </c>
      <c r="I3939">
        <f t="shared" si="610"/>
        <v>3122</v>
      </c>
      <c r="J3939">
        <f t="shared" si="611"/>
        <v>7.4951953875720692E-2</v>
      </c>
      <c r="K3939">
        <f t="shared" si="612"/>
        <v>0.92504804612427927</v>
      </c>
      <c r="L3939">
        <f t="shared" si="613"/>
        <v>0</v>
      </c>
      <c r="M3939">
        <f>I3939*Diccionario!$B$36</f>
        <v>6.9309012156862737</v>
      </c>
      <c r="N3939">
        <f>M3939*Diccionario!$B$37</f>
        <v>0.70002102278431366</v>
      </c>
      <c r="O3939">
        <f>N3939*Diccionario!$B$38</f>
        <v>0.10500315341764704</v>
      </c>
      <c r="P3939">
        <f>O3939*Diccionario!$B$39</f>
        <v>9.4502838075882348E-2</v>
      </c>
      <c r="Q3939">
        <f>P3939*Diccionario!$B$40</f>
        <v>3.7801135230352945E-2</v>
      </c>
      <c r="R3939">
        <f>Q3939*Diccionario!$B$41</f>
        <v>2.4570737899729415E-2</v>
      </c>
      <c r="S3939">
        <f t="shared" si="614"/>
        <v>2.4570737899729415E-2</v>
      </c>
      <c r="T3939">
        <f>I3939*Diccionario!$B$36</f>
        <v>6.9309012156862737</v>
      </c>
      <c r="U3939">
        <f>T3939*Diccionario!$B$42</f>
        <v>0.70002102278431366</v>
      </c>
      <c r="V3939">
        <f>U3939*Diccionario!$B$43</f>
        <v>0.59501786936666656</v>
      </c>
      <c r="W3939">
        <f>V3939*Diccionario!$B$44</f>
        <v>0.11305339517966664</v>
      </c>
      <c r="X3939">
        <f>W3939*Diccionario!$B$45</f>
        <v>4.4090824120069989E-2</v>
      </c>
      <c r="Y3939">
        <f>X3939*Diccionario!$B$46</f>
        <v>3.9240833466862288E-2</v>
      </c>
      <c r="Z3939">
        <f>Y3939*Diccionario!$B$47</f>
        <v>1.4519108382739046E-2</v>
      </c>
      <c r="AA3939">
        <f>Z3939*Diccionario!$B$48</f>
        <v>1.4519108382739046E-2</v>
      </c>
      <c r="AB3939">
        <f>AA3939*Diccionario!$B$49</f>
        <v>1.0889331287054285E-2</v>
      </c>
      <c r="AC3939">
        <f t="shared" si="615"/>
        <v>1.0889331287054285E-2</v>
      </c>
      <c r="AD3939">
        <f t="shared" si="616"/>
        <v>3.5460069186783696E-2</v>
      </c>
      <c r="AE3939">
        <f t="shared" si="617"/>
        <v>5.9422811499916663E-5</v>
      </c>
      <c r="AF3939" t="e">
        <f ca="1">IF(AD3939="","",_xludf.RANK.EQ(AD3939,$AD$2:$AD$5513,0))</f>
        <v>#NAME?</v>
      </c>
      <c r="AH3939" t="str">
        <f t="shared" si="618"/>
        <v>Baja</v>
      </c>
      <c r="AI3939" t="s">
        <v>153</v>
      </c>
      <c r="AJ3939" t="str">
        <f>IFERROR(VLOOKUP(B3939,Maestro_Regionales!$A$2:$B$35,2,FALSE),"Otras zonas")</f>
        <v>Santanderes</v>
      </c>
      <c r="AK3939" t="str">
        <f t="shared" si="619"/>
        <v>EPS SANITAS | Santanderes</v>
      </c>
    </row>
    <row r="3940" spans="1:37">
      <c r="A3940" s="4" t="s">
        <v>1674</v>
      </c>
      <c r="B3940" s="4" t="s">
        <v>1675</v>
      </c>
      <c r="C3940" s="4" t="s">
        <v>1685</v>
      </c>
      <c r="D3940" s="4" t="s">
        <v>1686</v>
      </c>
      <c r="E3940" s="4" t="s">
        <v>87</v>
      </c>
      <c r="F3940" s="4">
        <v>100</v>
      </c>
      <c r="G3940" s="4">
        <v>961</v>
      </c>
      <c r="H3940" s="4">
        <v>0</v>
      </c>
      <c r="I3940">
        <f t="shared" si="610"/>
        <v>1061</v>
      </c>
      <c r="J3940">
        <f t="shared" si="611"/>
        <v>9.4250706880301599E-2</v>
      </c>
      <c r="K3940">
        <f t="shared" si="612"/>
        <v>0.90574929311969843</v>
      </c>
      <c r="L3940">
        <f t="shared" si="613"/>
        <v>0</v>
      </c>
      <c r="M3940">
        <f>I3940*Diccionario!$B$36</f>
        <v>2.3554408039215686</v>
      </c>
      <c r="N3940">
        <f>M3940*Diccionario!$B$37</f>
        <v>0.23789952119607843</v>
      </c>
      <c r="O3940">
        <f>N3940*Diccionario!$B$38</f>
        <v>3.5684928179411761E-2</v>
      </c>
      <c r="P3940">
        <f>O3940*Diccionario!$B$39</f>
        <v>3.2116435361470588E-2</v>
      </c>
      <c r="Q3940">
        <f>P3940*Diccionario!$B$40</f>
        <v>1.2846574144588237E-2</v>
      </c>
      <c r="R3940">
        <f>Q3940*Diccionario!$B$41</f>
        <v>8.3502731939823546E-3</v>
      </c>
      <c r="S3940">
        <f t="shared" si="614"/>
        <v>8.3502731939823546E-3</v>
      </c>
      <c r="T3940">
        <f>I3940*Diccionario!$B$36</f>
        <v>2.3554408039215686</v>
      </c>
      <c r="U3940">
        <f>T3940*Diccionario!$B$42</f>
        <v>0.23789952119607843</v>
      </c>
      <c r="V3940">
        <f>U3940*Diccionario!$B$43</f>
        <v>0.20221459301666667</v>
      </c>
      <c r="W3940">
        <f>V3940*Diccionario!$B$44</f>
        <v>3.8420772673166667E-2</v>
      </c>
      <c r="X3940">
        <f>W3940*Diccionario!$B$45</f>
        <v>1.4984101342535E-2</v>
      </c>
      <c r="Y3940">
        <f>X3940*Diccionario!$B$46</f>
        <v>1.333585019485615E-2</v>
      </c>
      <c r="Z3940">
        <f>Y3940*Diccionario!$B$47</f>
        <v>4.9342645720967752E-3</v>
      </c>
      <c r="AA3940">
        <f>Z3940*Diccionario!$B$48</f>
        <v>4.9342645720967752E-3</v>
      </c>
      <c r="AB3940">
        <f>AA3940*Diccionario!$B$49</f>
        <v>3.7006984290725814E-3</v>
      </c>
      <c r="AC3940">
        <f t="shared" si="615"/>
        <v>3.7006984290725814E-3</v>
      </c>
      <c r="AD3940">
        <f t="shared" si="616"/>
        <v>1.2050971623054936E-2</v>
      </c>
      <c r="AE3940">
        <f t="shared" si="617"/>
        <v>2.0194619795455346E-5</v>
      </c>
      <c r="AF3940" t="e">
        <f ca="1">IF(AD3940="","",_xludf.RANK.EQ(AD3940,$AD$2:$AD$5513,0))</f>
        <v>#NAME?</v>
      </c>
      <c r="AH3940" t="str">
        <f t="shared" si="618"/>
        <v>Baja</v>
      </c>
      <c r="AI3940" t="s">
        <v>153</v>
      </c>
      <c r="AJ3940" t="str">
        <f>IFERROR(VLOOKUP(B3940,Maestro_Regionales!$A$2:$B$35,2,FALSE),"Otras zonas")</f>
        <v>Santanderes</v>
      </c>
      <c r="AK3940" t="str">
        <f t="shared" si="619"/>
        <v>NUEVA EPS | Santanderes</v>
      </c>
    </row>
    <row r="3941" spans="1:37">
      <c r="A3941" s="4" t="s">
        <v>1674</v>
      </c>
      <c r="B3941" s="4" t="s">
        <v>1675</v>
      </c>
      <c r="C3941" s="4" t="s">
        <v>1685</v>
      </c>
      <c r="D3941" s="4" t="s">
        <v>1686</v>
      </c>
      <c r="E3941" s="4" t="s">
        <v>90</v>
      </c>
      <c r="F3941" s="4">
        <v>0</v>
      </c>
      <c r="G3941" s="4">
        <v>0</v>
      </c>
      <c r="H3941" s="4">
        <v>133</v>
      </c>
      <c r="I3941">
        <f t="shared" si="610"/>
        <v>133</v>
      </c>
      <c r="J3941">
        <f t="shared" si="611"/>
        <v>0</v>
      </c>
      <c r="K3941">
        <f t="shared" si="612"/>
        <v>0</v>
      </c>
      <c r="L3941">
        <f t="shared" si="613"/>
        <v>1</v>
      </c>
      <c r="M3941">
        <f>I3941*Diccionario!$B$36</f>
        <v>0.29526260784313724</v>
      </c>
      <c r="N3941">
        <f>M3941*Diccionario!$B$37</f>
        <v>2.9821523392156862E-2</v>
      </c>
      <c r="O3941">
        <f>N3941*Diccionario!$B$38</f>
        <v>4.4732285088235294E-3</v>
      </c>
      <c r="P3941">
        <f>O3941*Diccionario!$B$39</f>
        <v>4.025905657941177E-3</v>
      </c>
      <c r="Q3941">
        <f>P3941*Diccionario!$B$40</f>
        <v>1.6103622631764708E-3</v>
      </c>
      <c r="R3941">
        <f>Q3941*Diccionario!$B$41</f>
        <v>1.0467354710647061E-3</v>
      </c>
      <c r="S3941">
        <f t="shared" si="614"/>
        <v>1.0467354710647061E-3</v>
      </c>
      <c r="T3941">
        <f>I3941*Diccionario!$B$36</f>
        <v>0.29526260784313724</v>
      </c>
      <c r="U3941">
        <f>T3941*Diccionario!$B$42</f>
        <v>2.9821523392156862E-2</v>
      </c>
      <c r="V3941">
        <f>U3941*Diccionario!$B$43</f>
        <v>2.534829488333333E-2</v>
      </c>
      <c r="W3941">
        <f>V3941*Diccionario!$B$44</f>
        <v>4.816176027833333E-3</v>
      </c>
      <c r="X3941">
        <f>W3941*Diccionario!$B$45</f>
        <v>1.8783086508549999E-3</v>
      </c>
      <c r="Y3941">
        <f>X3941*Diccionario!$B$46</f>
        <v>1.67169469926095E-3</v>
      </c>
      <c r="Z3941">
        <f>Y3941*Diccionario!$B$47</f>
        <v>6.1852703872655149E-4</v>
      </c>
      <c r="AA3941">
        <f>Z3941*Diccionario!$B$48</f>
        <v>6.1852703872655149E-4</v>
      </c>
      <c r="AB3941">
        <f>AA3941*Diccionario!$B$49</f>
        <v>4.6389527904491362E-4</v>
      </c>
      <c r="AC3941">
        <f t="shared" si="615"/>
        <v>4.6389527904491362E-4</v>
      </c>
      <c r="AD3941">
        <f t="shared" si="616"/>
        <v>1.5106307501096198E-3</v>
      </c>
      <c r="AE3941">
        <f t="shared" si="617"/>
        <v>2.5314650638977959E-6</v>
      </c>
      <c r="AF3941" t="e">
        <f ca="1">IF(AD3941="","",_xludf.RANK.EQ(AD3941,$AD$2:$AD$5513,0))</f>
        <v>#NAME?</v>
      </c>
      <c r="AH3941" t="str">
        <f t="shared" si="618"/>
        <v>Baja</v>
      </c>
      <c r="AI3941" t="s">
        <v>153</v>
      </c>
      <c r="AJ3941" t="str">
        <f>IFERROR(VLOOKUP(B3941,Maestro_Regionales!$A$2:$B$35,2,FALSE),"Otras zonas")</f>
        <v>Santanderes</v>
      </c>
      <c r="AK3941" t="str">
        <f t="shared" si="619"/>
        <v>REGIMEN DE EXCEPCION | Santanderes</v>
      </c>
    </row>
    <row r="3942" spans="1:37">
      <c r="A3942" s="4" t="s">
        <v>1674</v>
      </c>
      <c r="B3942" s="4" t="s">
        <v>1675</v>
      </c>
      <c r="C3942" s="4" t="s">
        <v>1687</v>
      </c>
      <c r="D3942" s="4" t="s">
        <v>1688</v>
      </c>
      <c r="E3942" s="4" t="s">
        <v>854</v>
      </c>
      <c r="F3942" s="4">
        <v>134</v>
      </c>
      <c r="G3942" s="4">
        <v>2201</v>
      </c>
      <c r="H3942" s="4">
        <v>0</v>
      </c>
      <c r="I3942">
        <f t="shared" si="610"/>
        <v>2335</v>
      </c>
      <c r="J3942">
        <f t="shared" si="611"/>
        <v>5.738758029978587E-2</v>
      </c>
      <c r="K3942">
        <f t="shared" si="612"/>
        <v>0.94261241970021414</v>
      </c>
      <c r="L3942">
        <f t="shared" si="613"/>
        <v>0</v>
      </c>
      <c r="M3942">
        <f>I3942*Diccionario!$B$36</f>
        <v>5.1837457843137251</v>
      </c>
      <c r="N3942">
        <f>M3942*Diccionario!$B$37</f>
        <v>0.52355832421568627</v>
      </c>
      <c r="O3942">
        <f>N3942*Diccionario!$B$38</f>
        <v>7.8533748632352934E-2</v>
      </c>
      <c r="P3942">
        <f>O3942*Diccionario!$B$39</f>
        <v>7.0680373769117649E-2</v>
      </c>
      <c r="Q3942">
        <f>P3942*Diccionario!$B$40</f>
        <v>2.827214950764706E-2</v>
      </c>
      <c r="R3942">
        <f>Q3942*Diccionario!$B$41</f>
        <v>1.837689717997059E-2</v>
      </c>
      <c r="S3942">
        <f t="shared" si="614"/>
        <v>1.837689717997059E-2</v>
      </c>
      <c r="T3942">
        <f>I3942*Diccionario!$B$36</f>
        <v>5.1837457843137251</v>
      </c>
      <c r="U3942">
        <f>T3942*Diccionario!$B$42</f>
        <v>0.52355832421568627</v>
      </c>
      <c r="V3942">
        <f>U3942*Diccionario!$B$43</f>
        <v>0.4450245755833333</v>
      </c>
      <c r="W3942">
        <f>V3942*Diccionario!$B$44</f>
        <v>8.4554669360833334E-2</v>
      </c>
      <c r="X3942">
        <f>W3942*Diccionario!$B$45</f>
        <v>3.2976321050725003E-2</v>
      </c>
      <c r="Y3942">
        <f>X3942*Diccionario!$B$46</f>
        <v>2.9348925735145255E-2</v>
      </c>
      <c r="Z3942">
        <f>Y3942*Diccionario!$B$47</f>
        <v>1.0859102522003745E-2</v>
      </c>
      <c r="AA3942">
        <f>Z3942*Diccionario!$B$48</f>
        <v>1.0859102522003745E-2</v>
      </c>
      <c r="AB3942">
        <f>AA3942*Diccionario!$B$49</f>
        <v>8.1443268915028094E-3</v>
      </c>
      <c r="AC3942">
        <f t="shared" si="615"/>
        <v>8.1443268915028094E-3</v>
      </c>
      <c r="AD3942">
        <f t="shared" si="616"/>
        <v>2.65212240714734E-2</v>
      </c>
      <c r="AE3942">
        <f t="shared" si="617"/>
        <v>4.4443390407528965E-5</v>
      </c>
      <c r="AF3942" t="e">
        <f ca="1">IF(AD3942="","",_xludf.RANK.EQ(AD3942,$AD$2:$AD$5513,0))</f>
        <v>#NAME?</v>
      </c>
      <c r="AH3942" t="str">
        <f t="shared" si="618"/>
        <v>Baja</v>
      </c>
      <c r="AI3942" t="s">
        <v>153</v>
      </c>
      <c r="AJ3942" t="str">
        <f>IFERROR(VLOOKUP(B3942,Maestro_Regionales!$A$2:$B$35,2,FALSE),"Otras zonas")</f>
        <v>Santanderes</v>
      </c>
      <c r="AK3942" t="str">
        <f t="shared" si="619"/>
        <v>COMFAORIENTE | Santanderes</v>
      </c>
    </row>
    <row r="3943" spans="1:37">
      <c r="A3943" s="4" t="s">
        <v>1674</v>
      </c>
      <c r="B3943" s="4" t="s">
        <v>1675</v>
      </c>
      <c r="C3943" s="4" t="s">
        <v>1687</v>
      </c>
      <c r="D3943" s="4" t="s">
        <v>1688</v>
      </c>
      <c r="E3943" s="4" t="s">
        <v>87</v>
      </c>
      <c r="F3943" s="4">
        <v>104</v>
      </c>
      <c r="G3943" s="4">
        <v>457</v>
      </c>
      <c r="H3943" s="4">
        <v>0</v>
      </c>
      <c r="I3943">
        <f t="shared" si="610"/>
        <v>561</v>
      </c>
      <c r="J3943">
        <f t="shared" si="611"/>
        <v>0.18538324420677363</v>
      </c>
      <c r="K3943">
        <f t="shared" si="612"/>
        <v>0.81461675579322634</v>
      </c>
      <c r="L3943">
        <f t="shared" si="613"/>
        <v>0</v>
      </c>
      <c r="M3943">
        <f>I3943*Diccionario!$B$36</f>
        <v>1.245431</v>
      </c>
      <c r="N3943">
        <f>M3943*Diccionario!$B$37</f>
        <v>0.12578853100000001</v>
      </c>
      <c r="O3943">
        <f>N3943*Diccionario!$B$38</f>
        <v>1.886827965E-2</v>
      </c>
      <c r="P3943">
        <f>O3943*Diccionario!$B$39</f>
        <v>1.6981451684999999E-2</v>
      </c>
      <c r="Q3943">
        <f>P3943*Diccionario!$B$40</f>
        <v>6.7925806740000002E-3</v>
      </c>
      <c r="R3943">
        <f>Q3943*Diccionario!$B$41</f>
        <v>4.4151774381E-3</v>
      </c>
      <c r="S3943">
        <f t="shared" si="614"/>
        <v>4.4151774381E-3</v>
      </c>
      <c r="T3943">
        <f>I3943*Diccionario!$B$36</f>
        <v>1.245431</v>
      </c>
      <c r="U3943">
        <f>T3943*Diccionario!$B$42</f>
        <v>0.12578853100000001</v>
      </c>
      <c r="V3943">
        <f>U3943*Diccionario!$B$43</f>
        <v>0.10692025135000001</v>
      </c>
      <c r="W3943">
        <f>V3943*Diccionario!$B$44</f>
        <v>2.0314847756500002E-2</v>
      </c>
      <c r="X3943">
        <f>W3943*Diccionario!$B$45</f>
        <v>7.9227906250350002E-3</v>
      </c>
      <c r="Y3943">
        <f>X3943*Diccionario!$B$46</f>
        <v>7.0512836562811503E-3</v>
      </c>
      <c r="Z3943">
        <f>Y3943*Diccionario!$B$47</f>
        <v>2.6089749528240254E-3</v>
      </c>
      <c r="AA3943">
        <f>Z3943*Diccionario!$B$48</f>
        <v>2.6089749528240254E-3</v>
      </c>
      <c r="AB3943">
        <f>AA3943*Diccionario!$B$49</f>
        <v>1.9567312146180193E-3</v>
      </c>
      <c r="AC3943">
        <f t="shared" si="615"/>
        <v>1.9567312146180193E-3</v>
      </c>
      <c r="AD3943">
        <f t="shared" si="616"/>
        <v>6.3719086527180193E-3</v>
      </c>
      <c r="AE3943">
        <f t="shared" si="617"/>
        <v>1.0677833840952355E-5</v>
      </c>
      <c r="AF3943" t="e">
        <f ca="1">IF(AD3943="","",_xludf.RANK.EQ(AD3943,$AD$2:$AD$5513,0))</f>
        <v>#NAME?</v>
      </c>
      <c r="AH3943" t="str">
        <f t="shared" si="618"/>
        <v>Baja</v>
      </c>
      <c r="AI3943" t="s">
        <v>153</v>
      </c>
      <c r="AJ3943" t="str">
        <f>IFERROR(VLOOKUP(B3943,Maestro_Regionales!$A$2:$B$35,2,FALSE),"Otras zonas")</f>
        <v>Santanderes</v>
      </c>
      <c r="AK3943" t="str">
        <f t="shared" si="619"/>
        <v>NUEVA EPS | Santanderes</v>
      </c>
    </row>
    <row r="3944" spans="1:37">
      <c r="A3944" s="4" t="s">
        <v>1674</v>
      </c>
      <c r="B3944" s="4" t="s">
        <v>1675</v>
      </c>
      <c r="C3944" s="4" t="s">
        <v>1687</v>
      </c>
      <c r="D3944" s="4" t="s">
        <v>1688</v>
      </c>
      <c r="E3944" s="4" t="s">
        <v>90</v>
      </c>
      <c r="F3944" s="4">
        <v>0</v>
      </c>
      <c r="G3944" s="4">
        <v>0</v>
      </c>
      <c r="H3944" s="4">
        <v>36</v>
      </c>
      <c r="I3944">
        <f t="shared" si="610"/>
        <v>36</v>
      </c>
      <c r="J3944">
        <f t="shared" si="611"/>
        <v>0</v>
      </c>
      <c r="K3944">
        <f t="shared" si="612"/>
        <v>0</v>
      </c>
      <c r="L3944">
        <f t="shared" si="613"/>
        <v>1</v>
      </c>
      <c r="M3944">
        <f>I3944*Diccionario!$B$36</f>
        <v>7.9920705882352935E-2</v>
      </c>
      <c r="N3944">
        <f>M3944*Diccionario!$B$37</f>
        <v>8.0719912941176475E-3</v>
      </c>
      <c r="O3944">
        <f>N3944*Diccionario!$B$38</f>
        <v>1.2107986941176472E-3</v>
      </c>
      <c r="P3944">
        <f>O3944*Diccionario!$B$39</f>
        <v>1.0897188247058825E-3</v>
      </c>
      <c r="Q3944">
        <f>P3944*Diccionario!$B$40</f>
        <v>4.3588752988235304E-4</v>
      </c>
      <c r="R3944">
        <f>Q3944*Diccionario!$B$41</f>
        <v>2.8332689442352947E-4</v>
      </c>
      <c r="S3944">
        <f t="shared" si="614"/>
        <v>2.8332689442352947E-4</v>
      </c>
      <c r="T3944">
        <f>I3944*Diccionario!$B$36</f>
        <v>7.9920705882352935E-2</v>
      </c>
      <c r="U3944">
        <f>T3944*Diccionario!$B$42</f>
        <v>8.0719912941176475E-3</v>
      </c>
      <c r="V3944">
        <f>U3944*Diccionario!$B$43</f>
        <v>6.8611926000000005E-3</v>
      </c>
      <c r="W3944">
        <f>V3944*Diccionario!$B$44</f>
        <v>1.303626594E-3</v>
      </c>
      <c r="X3944">
        <f>W3944*Diccionario!$B$45</f>
        <v>5.0841437165999998E-4</v>
      </c>
      <c r="Y3944">
        <f>X3944*Diccionario!$B$46</f>
        <v>4.5248879077739996E-4</v>
      </c>
      <c r="Z3944">
        <f>Y3944*Diccionario!$B$47</f>
        <v>1.6742085258763799E-4</v>
      </c>
      <c r="AA3944">
        <f>Z3944*Diccionario!$B$48</f>
        <v>1.6742085258763799E-4</v>
      </c>
      <c r="AB3944">
        <f>AA3944*Diccionario!$B$49</f>
        <v>1.2556563944072848E-4</v>
      </c>
      <c r="AC3944">
        <f t="shared" si="615"/>
        <v>1.2556563944072848E-4</v>
      </c>
      <c r="AD3944">
        <f t="shared" si="616"/>
        <v>4.0889253386425792E-4</v>
      </c>
      <c r="AE3944">
        <f t="shared" si="617"/>
        <v>6.8520858872421523E-7</v>
      </c>
      <c r="AF3944" t="e">
        <f ca="1">IF(AD3944="","",_xludf.RANK.EQ(AD3944,$AD$2:$AD$5513,0))</f>
        <v>#NAME?</v>
      </c>
      <c r="AH3944" t="str">
        <f t="shared" si="618"/>
        <v>Baja</v>
      </c>
      <c r="AI3944" t="s">
        <v>153</v>
      </c>
      <c r="AJ3944" t="str">
        <f>IFERROR(VLOOKUP(B3944,Maestro_Regionales!$A$2:$B$35,2,FALSE),"Otras zonas")</f>
        <v>Santanderes</v>
      </c>
      <c r="AK3944" t="str">
        <f t="shared" si="619"/>
        <v>REGIMEN DE EXCEPCION | Santanderes</v>
      </c>
    </row>
    <row r="3945" spans="1:37">
      <c r="A3945" s="4" t="s">
        <v>1674</v>
      </c>
      <c r="B3945" s="4" t="s">
        <v>1675</v>
      </c>
      <c r="C3945" s="4" t="s">
        <v>1687</v>
      </c>
      <c r="D3945" s="4" t="s">
        <v>1688</v>
      </c>
      <c r="E3945" s="4" t="s">
        <v>86</v>
      </c>
      <c r="F3945" s="4">
        <v>4</v>
      </c>
      <c r="G3945" s="4">
        <v>9</v>
      </c>
      <c r="H3945" s="4">
        <v>0</v>
      </c>
      <c r="I3945">
        <f t="shared" si="610"/>
        <v>13</v>
      </c>
      <c r="J3945">
        <f t="shared" si="611"/>
        <v>0.30769230769230771</v>
      </c>
      <c r="K3945">
        <f t="shared" si="612"/>
        <v>0.69230769230769229</v>
      </c>
      <c r="L3945">
        <f t="shared" si="613"/>
        <v>0</v>
      </c>
      <c r="M3945">
        <f>I3945*Diccionario!$B$36</f>
        <v>2.8860254901960782E-2</v>
      </c>
      <c r="N3945">
        <f>M3945*Diccionario!$B$37</f>
        <v>2.9148857450980391E-3</v>
      </c>
      <c r="O3945">
        <f>N3945*Diccionario!$B$38</f>
        <v>4.3723286176470584E-4</v>
      </c>
      <c r="P3945">
        <f>O3945*Diccionario!$B$39</f>
        <v>3.9350957558823528E-4</v>
      </c>
      <c r="Q3945">
        <f>P3945*Diccionario!$B$40</f>
        <v>1.5740383023529411E-4</v>
      </c>
      <c r="R3945">
        <f>Q3945*Diccionario!$B$41</f>
        <v>1.0231248965294118E-4</v>
      </c>
      <c r="S3945">
        <f t="shared" si="614"/>
        <v>1.0231248965294118E-4</v>
      </c>
      <c r="T3945">
        <f>I3945*Diccionario!$B$36</f>
        <v>2.8860254901960782E-2</v>
      </c>
      <c r="U3945">
        <f>T3945*Diccionario!$B$42</f>
        <v>2.9148857450980391E-3</v>
      </c>
      <c r="V3945">
        <f>U3945*Diccionario!$B$43</f>
        <v>2.477652883333333E-3</v>
      </c>
      <c r="W3945">
        <f>V3945*Diccionario!$B$44</f>
        <v>4.7075404783333325E-4</v>
      </c>
      <c r="X3945">
        <f>W3945*Diccionario!$B$45</f>
        <v>1.8359407865499997E-4</v>
      </c>
      <c r="Y3945">
        <f>X3945*Diccionario!$B$46</f>
        <v>1.6339873000294997E-4</v>
      </c>
      <c r="Z3945">
        <f>Y3945*Diccionario!$B$47</f>
        <v>6.0457530101091489E-5</v>
      </c>
      <c r="AA3945">
        <f>Z3945*Diccionario!$B$48</f>
        <v>6.0457530101091489E-5</v>
      </c>
      <c r="AB3945">
        <f>AA3945*Diccionario!$B$49</f>
        <v>4.534314757581862E-5</v>
      </c>
      <c r="AC3945">
        <f t="shared" si="615"/>
        <v>4.534314757581862E-5</v>
      </c>
      <c r="AD3945">
        <f t="shared" si="616"/>
        <v>1.4765563722875978E-4</v>
      </c>
      <c r="AE3945">
        <f t="shared" si="617"/>
        <v>2.4743643481707771E-7</v>
      </c>
      <c r="AF3945" t="e">
        <f ca="1">IF(AD3945="","",_xludf.RANK.EQ(AD3945,$AD$2:$AD$5513,0))</f>
        <v>#NAME?</v>
      </c>
      <c r="AH3945" t="str">
        <f t="shared" si="618"/>
        <v>Baja</v>
      </c>
      <c r="AI3945" t="s">
        <v>153</v>
      </c>
      <c r="AJ3945" t="str">
        <f>IFERROR(VLOOKUP(B3945,Maestro_Regionales!$A$2:$B$35,2,FALSE),"Otras zonas")</f>
        <v>Santanderes</v>
      </c>
      <c r="AK3945" t="str">
        <f t="shared" si="619"/>
        <v>EPS SANITAS | Santanderes</v>
      </c>
    </row>
    <row r="3946" spans="1:37">
      <c r="A3946" s="4" t="s">
        <v>1674</v>
      </c>
      <c r="B3946" s="4" t="s">
        <v>1675</v>
      </c>
      <c r="C3946" s="4" t="s">
        <v>1689</v>
      </c>
      <c r="D3946" s="4" t="s">
        <v>1690</v>
      </c>
      <c r="E3946" s="4" t="s">
        <v>87</v>
      </c>
      <c r="F3946" s="4">
        <v>315</v>
      </c>
      <c r="G3946" s="4">
        <v>3714</v>
      </c>
      <c r="H3946" s="4">
        <v>0</v>
      </c>
      <c r="I3946">
        <f t="shared" si="610"/>
        <v>4029</v>
      </c>
      <c r="J3946">
        <f t="shared" si="611"/>
        <v>7.8183172002978404E-2</v>
      </c>
      <c r="K3946">
        <f t="shared" si="612"/>
        <v>0.92181682799702158</v>
      </c>
      <c r="L3946">
        <f t="shared" si="613"/>
        <v>0</v>
      </c>
      <c r="M3946">
        <f>I3946*Diccionario!$B$36</f>
        <v>8.9444590000000002</v>
      </c>
      <c r="N3946">
        <f>M3946*Diccionario!$B$37</f>
        <v>0.90339035900000009</v>
      </c>
      <c r="O3946">
        <f>N3946*Diccionario!$B$38</f>
        <v>0.13550855385000002</v>
      </c>
      <c r="P3946">
        <f>O3946*Diccionario!$B$39</f>
        <v>0.12195769846500001</v>
      </c>
      <c r="Q3946">
        <f>P3946*Diccionario!$B$40</f>
        <v>4.878307938600001E-2</v>
      </c>
      <c r="R3946">
        <f>Q3946*Diccionario!$B$41</f>
        <v>3.1709001600900011E-2</v>
      </c>
      <c r="S3946">
        <f t="shared" si="614"/>
        <v>3.1709001600900011E-2</v>
      </c>
      <c r="T3946">
        <f>I3946*Diccionario!$B$36</f>
        <v>8.9444590000000002</v>
      </c>
      <c r="U3946">
        <f>T3946*Diccionario!$B$42</f>
        <v>0.90339035900000009</v>
      </c>
      <c r="V3946">
        <f>U3946*Diccionario!$B$43</f>
        <v>0.76788180515000004</v>
      </c>
      <c r="W3946">
        <f>V3946*Diccionario!$B$44</f>
        <v>0.14589754297850002</v>
      </c>
      <c r="X3946">
        <f>W3946*Diccionario!$B$45</f>
        <v>5.6900041761615013E-2</v>
      </c>
      <c r="Y3946">
        <f>X3946*Diccionario!$B$46</f>
        <v>5.0641037167837362E-2</v>
      </c>
      <c r="Z3946">
        <f>Y3946*Diccionario!$B$47</f>
        <v>1.8737183752099824E-2</v>
      </c>
      <c r="AA3946">
        <f>Z3946*Diccionario!$B$48</f>
        <v>1.8737183752099824E-2</v>
      </c>
      <c r="AB3946">
        <f>AA3946*Diccionario!$B$49</f>
        <v>1.4052887814074868E-2</v>
      </c>
      <c r="AC3946">
        <f t="shared" si="615"/>
        <v>1.4052887814074868E-2</v>
      </c>
      <c r="AD3946">
        <f t="shared" si="616"/>
        <v>4.5761889414974881E-2</v>
      </c>
      <c r="AE3946">
        <f t="shared" si="617"/>
        <v>7.6686261221385117E-5</v>
      </c>
      <c r="AF3946" t="e">
        <f ca="1">IF(AD3946="","",_xludf.RANK.EQ(AD3946,$AD$2:$AD$5513,0))</f>
        <v>#NAME?</v>
      </c>
      <c r="AH3946" t="str">
        <f t="shared" si="618"/>
        <v>Baja</v>
      </c>
      <c r="AI3946" t="s">
        <v>153</v>
      </c>
      <c r="AJ3946" t="str">
        <f>IFERROR(VLOOKUP(B3946,Maestro_Regionales!$A$2:$B$35,2,FALSE),"Otras zonas")</f>
        <v>Santanderes</v>
      </c>
      <c r="AK3946" t="str">
        <f t="shared" si="619"/>
        <v>NUEVA EPS | Santanderes</v>
      </c>
    </row>
    <row r="3947" spans="1:37">
      <c r="A3947" s="4" t="s">
        <v>1674</v>
      </c>
      <c r="B3947" s="4" t="s">
        <v>1675</v>
      </c>
      <c r="C3947" s="4" t="s">
        <v>1689</v>
      </c>
      <c r="D3947" s="4" t="s">
        <v>1690</v>
      </c>
      <c r="E3947" s="4" t="s">
        <v>88</v>
      </c>
      <c r="F3947" s="4">
        <v>51</v>
      </c>
      <c r="G3947" s="4">
        <v>1766</v>
      </c>
      <c r="H3947" s="4">
        <v>0</v>
      </c>
      <c r="I3947">
        <f t="shared" si="610"/>
        <v>1817</v>
      </c>
      <c r="J3947">
        <f t="shared" si="611"/>
        <v>2.806824435883324E-2</v>
      </c>
      <c r="K3947">
        <f t="shared" si="612"/>
        <v>0.97193175564116674</v>
      </c>
      <c r="L3947">
        <f t="shared" si="613"/>
        <v>0</v>
      </c>
      <c r="M3947">
        <f>I3947*Diccionario!$B$36</f>
        <v>4.0337756274509804</v>
      </c>
      <c r="N3947">
        <f>M3947*Diccionario!$B$37</f>
        <v>0.40741133837254906</v>
      </c>
      <c r="O3947">
        <f>N3947*Diccionario!$B$38</f>
        <v>6.1111700755882355E-2</v>
      </c>
      <c r="P3947">
        <f>O3947*Diccionario!$B$39</f>
        <v>5.5000530680294119E-2</v>
      </c>
      <c r="Q3947">
        <f>P3947*Diccionario!$B$40</f>
        <v>2.2000212272117649E-2</v>
      </c>
      <c r="R3947">
        <f>Q3947*Diccionario!$B$41</f>
        <v>1.4300137976876473E-2</v>
      </c>
      <c r="S3947">
        <f t="shared" si="614"/>
        <v>1.4300137976876473E-2</v>
      </c>
      <c r="T3947">
        <f>I3947*Diccionario!$B$36</f>
        <v>4.0337756274509804</v>
      </c>
      <c r="U3947">
        <f>T3947*Diccionario!$B$42</f>
        <v>0.40741133837254906</v>
      </c>
      <c r="V3947">
        <f>U3947*Diccionario!$B$43</f>
        <v>0.34629963761666671</v>
      </c>
      <c r="W3947">
        <f>V3947*Diccionario!$B$44</f>
        <v>6.5796931147166671E-2</v>
      </c>
      <c r="X3947">
        <f>W3947*Diccionario!$B$45</f>
        <v>2.5660803147395002E-2</v>
      </c>
      <c r="Y3947">
        <f>X3947*Diccionario!$B$46</f>
        <v>2.2838114801181551E-2</v>
      </c>
      <c r="Z3947">
        <f>Y3947*Diccionario!$B$47</f>
        <v>8.4501024764371737E-3</v>
      </c>
      <c r="AA3947">
        <f>Z3947*Diccionario!$B$48</f>
        <v>8.4501024764371737E-3</v>
      </c>
      <c r="AB3947">
        <f>AA3947*Diccionario!$B$49</f>
        <v>6.3375768573278798E-3</v>
      </c>
      <c r="AC3947">
        <f t="shared" si="615"/>
        <v>6.3375768573278798E-3</v>
      </c>
      <c r="AD3947">
        <f t="shared" si="616"/>
        <v>2.0637714834204353E-2</v>
      </c>
      <c r="AE3947">
        <f t="shared" si="617"/>
        <v>3.4584000158663867E-5</v>
      </c>
      <c r="AF3947" t="e">
        <f ca="1">IF(AD3947="","",_xludf.RANK.EQ(AD3947,$AD$2:$AD$5513,0))</f>
        <v>#NAME?</v>
      </c>
      <c r="AH3947" t="str">
        <f t="shared" si="618"/>
        <v>Baja</v>
      </c>
      <c r="AI3947" t="s">
        <v>153</v>
      </c>
      <c r="AJ3947" t="str">
        <f>IFERROR(VLOOKUP(B3947,Maestro_Regionales!$A$2:$B$35,2,FALSE),"Otras zonas")</f>
        <v>Santanderes</v>
      </c>
      <c r="AK3947" t="str">
        <f t="shared" si="619"/>
        <v>COOSALUD EPS | Santanderes</v>
      </c>
    </row>
    <row r="3948" spans="1:37">
      <c r="A3948" s="4" t="s">
        <v>1674</v>
      </c>
      <c r="B3948" s="4" t="s">
        <v>1675</v>
      </c>
      <c r="C3948" s="4" t="s">
        <v>1689</v>
      </c>
      <c r="D3948" s="4" t="s">
        <v>1690</v>
      </c>
      <c r="E3948" s="4" t="s">
        <v>854</v>
      </c>
      <c r="F3948" s="4">
        <v>29</v>
      </c>
      <c r="G3948" s="4">
        <v>1007</v>
      </c>
      <c r="H3948" s="4">
        <v>0</v>
      </c>
      <c r="I3948">
        <f t="shared" si="610"/>
        <v>1036</v>
      </c>
      <c r="J3948">
        <f t="shared" si="611"/>
        <v>2.7992277992277992E-2</v>
      </c>
      <c r="K3948">
        <f t="shared" si="612"/>
        <v>0.97200772200772201</v>
      </c>
      <c r="L3948">
        <f t="shared" si="613"/>
        <v>0</v>
      </c>
      <c r="M3948">
        <f>I3948*Diccionario!$B$36</f>
        <v>2.2999403137254899</v>
      </c>
      <c r="N3948">
        <f>M3948*Diccionario!$B$37</f>
        <v>0.2322939716862745</v>
      </c>
      <c r="O3948">
        <f>N3948*Diccionario!$B$38</f>
        <v>3.4844095752941173E-2</v>
      </c>
      <c r="P3948">
        <f>O3948*Diccionario!$B$39</f>
        <v>3.1359686177647055E-2</v>
      </c>
      <c r="Q3948">
        <f>P3948*Diccionario!$B$40</f>
        <v>1.2543874471058822E-2</v>
      </c>
      <c r="R3948">
        <f>Q3948*Diccionario!$B$41</f>
        <v>8.1535184061882343E-3</v>
      </c>
      <c r="S3948">
        <f t="shared" si="614"/>
        <v>8.1535184061882343E-3</v>
      </c>
      <c r="T3948">
        <f>I3948*Diccionario!$B$36</f>
        <v>2.2999403137254899</v>
      </c>
      <c r="U3948">
        <f>T3948*Diccionario!$B$42</f>
        <v>0.2322939716862745</v>
      </c>
      <c r="V3948">
        <f>U3948*Diccionario!$B$43</f>
        <v>0.19744987593333332</v>
      </c>
      <c r="W3948">
        <f>V3948*Diccionario!$B$44</f>
        <v>3.7515476427333334E-2</v>
      </c>
      <c r="X3948">
        <f>W3948*Diccionario!$B$45</f>
        <v>1.4631035806660002E-2</v>
      </c>
      <c r="Y3948">
        <f>X3948*Diccionario!$B$46</f>
        <v>1.3021621867927402E-2</v>
      </c>
      <c r="Z3948">
        <f>Y3948*Diccionario!$B$47</f>
        <v>4.8180000911331386E-3</v>
      </c>
      <c r="AA3948">
        <f>Z3948*Diccionario!$B$48</f>
        <v>4.8180000911331386E-3</v>
      </c>
      <c r="AB3948">
        <f>AA3948*Diccionario!$B$49</f>
        <v>3.6135000683498539E-3</v>
      </c>
      <c r="AC3948">
        <f t="shared" si="615"/>
        <v>3.6135000683498539E-3</v>
      </c>
      <c r="AD3948">
        <f t="shared" si="616"/>
        <v>1.1767018474538088E-2</v>
      </c>
      <c r="AE3948">
        <f t="shared" si="617"/>
        <v>1.9718780497730194E-5</v>
      </c>
      <c r="AF3948" t="e">
        <f ca="1">IF(AD3948="","",_xludf.RANK.EQ(AD3948,$AD$2:$AD$5513,0))</f>
        <v>#NAME?</v>
      </c>
      <c r="AH3948" t="str">
        <f t="shared" si="618"/>
        <v>Baja</v>
      </c>
      <c r="AI3948" t="s">
        <v>153</v>
      </c>
      <c r="AJ3948" t="str">
        <f>IFERROR(VLOOKUP(B3948,Maestro_Regionales!$A$2:$B$35,2,FALSE),"Otras zonas")</f>
        <v>Santanderes</v>
      </c>
      <c r="AK3948" t="str">
        <f t="shared" si="619"/>
        <v>COMFAORIENTE | Santanderes</v>
      </c>
    </row>
    <row r="3949" spans="1:37">
      <c r="A3949" s="4" t="s">
        <v>1674</v>
      </c>
      <c r="B3949" s="4" t="s">
        <v>1675</v>
      </c>
      <c r="C3949" s="4" t="s">
        <v>1689</v>
      </c>
      <c r="D3949" s="4" t="s">
        <v>1690</v>
      </c>
      <c r="E3949" s="4" t="s">
        <v>90</v>
      </c>
      <c r="F3949" s="4">
        <v>0</v>
      </c>
      <c r="G3949" s="4">
        <v>0</v>
      </c>
      <c r="H3949" s="4">
        <v>246</v>
      </c>
      <c r="I3949">
        <f t="shared" si="610"/>
        <v>246</v>
      </c>
      <c r="J3949">
        <f t="shared" si="611"/>
        <v>0</v>
      </c>
      <c r="K3949">
        <f t="shared" si="612"/>
        <v>0</v>
      </c>
      <c r="L3949">
        <f t="shared" si="613"/>
        <v>1</v>
      </c>
      <c r="M3949">
        <f>I3949*Diccionario!$B$36</f>
        <v>0.54612482352941172</v>
      </c>
      <c r="N3949">
        <f>M3949*Diccionario!$B$37</f>
        <v>5.5158607176470587E-2</v>
      </c>
      <c r="O3949">
        <f>N3949*Diccionario!$B$38</f>
        <v>8.2737910764705876E-3</v>
      </c>
      <c r="P3949">
        <f>O3949*Diccionario!$B$39</f>
        <v>7.4464119688235292E-3</v>
      </c>
      <c r="Q3949">
        <f>P3949*Diccionario!$B$40</f>
        <v>2.9785647875294119E-3</v>
      </c>
      <c r="R3949">
        <f>Q3949*Diccionario!$B$41</f>
        <v>1.9360671118941178E-3</v>
      </c>
      <c r="S3949">
        <f t="shared" si="614"/>
        <v>1.9360671118941178E-3</v>
      </c>
      <c r="T3949">
        <f>I3949*Diccionario!$B$36</f>
        <v>0.54612482352941172</v>
      </c>
      <c r="U3949">
        <f>T3949*Diccionario!$B$42</f>
        <v>5.5158607176470587E-2</v>
      </c>
      <c r="V3949">
        <f>U3949*Diccionario!$B$43</f>
        <v>4.6884816099999997E-2</v>
      </c>
      <c r="W3949">
        <f>V3949*Diccionario!$B$44</f>
        <v>8.9081150589999988E-3</v>
      </c>
      <c r="X3949">
        <f>W3949*Diccionario!$B$45</f>
        <v>3.4741648730099994E-3</v>
      </c>
      <c r="Y3949">
        <f>X3949*Diccionario!$B$46</f>
        <v>3.0920067369788994E-3</v>
      </c>
      <c r="Z3949">
        <f>Y3949*Diccionario!$B$47</f>
        <v>1.1440424926821928E-3</v>
      </c>
      <c r="AA3949">
        <f>Z3949*Diccionario!$B$48</f>
        <v>1.1440424926821928E-3</v>
      </c>
      <c r="AB3949">
        <f>AA3949*Diccionario!$B$49</f>
        <v>8.5803186951164464E-4</v>
      </c>
      <c r="AC3949">
        <f t="shared" si="615"/>
        <v>8.5803186951164464E-4</v>
      </c>
      <c r="AD3949">
        <f t="shared" si="616"/>
        <v>2.7940989814057623E-3</v>
      </c>
      <c r="AE3949">
        <f t="shared" si="617"/>
        <v>4.6822586896154707E-6</v>
      </c>
      <c r="AF3949" t="e">
        <f ca="1">IF(AD3949="","",_xludf.RANK.EQ(AD3949,$AD$2:$AD$5513,0))</f>
        <v>#NAME?</v>
      </c>
      <c r="AH3949" t="str">
        <f t="shared" si="618"/>
        <v>Baja</v>
      </c>
      <c r="AI3949" t="s">
        <v>153</v>
      </c>
      <c r="AJ3949" t="str">
        <f>IFERROR(VLOOKUP(B3949,Maestro_Regionales!$A$2:$B$35,2,FALSE),"Otras zonas")</f>
        <v>Santanderes</v>
      </c>
      <c r="AK3949" t="str">
        <f t="shared" si="619"/>
        <v>REGIMEN DE EXCEPCION | Santanderes</v>
      </c>
    </row>
    <row r="3950" spans="1:37">
      <c r="A3950" s="4" t="s">
        <v>1674</v>
      </c>
      <c r="B3950" s="4" t="s">
        <v>1675</v>
      </c>
      <c r="C3950" s="4" t="s">
        <v>1689</v>
      </c>
      <c r="D3950" s="4" t="s">
        <v>1690</v>
      </c>
      <c r="E3950" s="4" t="s">
        <v>85</v>
      </c>
      <c r="F3950" s="4">
        <v>4</v>
      </c>
      <c r="G3950" s="4">
        <v>2</v>
      </c>
      <c r="H3950" s="4">
        <v>0</v>
      </c>
      <c r="I3950">
        <f t="shared" si="610"/>
        <v>6</v>
      </c>
      <c r="J3950">
        <f t="shared" si="611"/>
        <v>0.66666666666666663</v>
      </c>
      <c r="K3950">
        <f t="shared" si="612"/>
        <v>0.33333333333333331</v>
      </c>
      <c r="L3950">
        <f t="shared" si="613"/>
        <v>0</v>
      </c>
      <c r="M3950">
        <f>I3950*Diccionario!$B$36</f>
        <v>1.3320117647058823E-2</v>
      </c>
      <c r="N3950">
        <f>M3950*Diccionario!$B$37</f>
        <v>1.3453318823529411E-3</v>
      </c>
      <c r="O3950">
        <f>N3950*Diccionario!$B$38</f>
        <v>2.0179978235294115E-4</v>
      </c>
      <c r="P3950">
        <f>O3950*Diccionario!$B$39</f>
        <v>1.8161980411764703E-4</v>
      </c>
      <c r="Q3950">
        <f>P3950*Diccionario!$B$40</f>
        <v>7.2647921647058813E-5</v>
      </c>
      <c r="R3950">
        <f>Q3950*Diccionario!$B$41</f>
        <v>4.7221149070588231E-5</v>
      </c>
      <c r="S3950">
        <f t="shared" si="614"/>
        <v>4.7221149070588231E-5</v>
      </c>
      <c r="T3950">
        <f>I3950*Diccionario!$B$36</f>
        <v>1.3320117647058823E-2</v>
      </c>
      <c r="U3950">
        <f>T3950*Diccionario!$B$42</f>
        <v>1.3453318823529411E-3</v>
      </c>
      <c r="V3950">
        <f>U3950*Diccionario!$B$43</f>
        <v>1.1435320999999999E-3</v>
      </c>
      <c r="W3950">
        <f>V3950*Diccionario!$B$44</f>
        <v>2.1727109899999998E-4</v>
      </c>
      <c r="X3950">
        <f>W3950*Diccionario!$B$45</f>
        <v>8.4735728609999992E-5</v>
      </c>
      <c r="Y3950">
        <f>X3950*Diccionario!$B$46</f>
        <v>7.5414798462899999E-5</v>
      </c>
      <c r="Z3950">
        <f>Y3950*Diccionario!$B$47</f>
        <v>2.7903475431272998E-5</v>
      </c>
      <c r="AA3950">
        <f>Z3950*Diccionario!$B$48</f>
        <v>2.7903475431272998E-5</v>
      </c>
      <c r="AB3950">
        <f>AA3950*Diccionario!$B$49</f>
        <v>2.0927606573454748E-5</v>
      </c>
      <c r="AC3950">
        <f t="shared" si="615"/>
        <v>2.0927606573454748E-5</v>
      </c>
      <c r="AD3950">
        <f t="shared" si="616"/>
        <v>6.8148755644042983E-5</v>
      </c>
      <c r="AE3950">
        <f t="shared" si="617"/>
        <v>1.1420143145403587E-7</v>
      </c>
      <c r="AF3950" t="e">
        <f ca="1">IF(AD3950="","",_xludf.RANK.EQ(AD3950,$AD$2:$AD$5513,0))</f>
        <v>#NAME?</v>
      </c>
      <c r="AH3950" t="str">
        <f t="shared" si="618"/>
        <v>Baja</v>
      </c>
      <c r="AI3950" t="s">
        <v>153</v>
      </c>
      <c r="AJ3950" t="str">
        <f>IFERROR(VLOOKUP(B3950,Maestro_Regionales!$A$2:$B$35,2,FALSE),"Otras zonas")</f>
        <v>Santanderes</v>
      </c>
      <c r="AK3950" t="str">
        <f t="shared" si="619"/>
        <v>SALUD TOTAL EPS | Santanderes</v>
      </c>
    </row>
    <row r="3951" spans="1:37">
      <c r="A3951" s="4" t="s">
        <v>1674</v>
      </c>
      <c r="B3951" s="4" t="s">
        <v>1675</v>
      </c>
      <c r="C3951" s="4" t="s">
        <v>1691</v>
      </c>
      <c r="D3951" s="4" t="s">
        <v>1692</v>
      </c>
      <c r="E3951" s="4" t="s">
        <v>87</v>
      </c>
      <c r="F3951" s="4">
        <v>2143</v>
      </c>
      <c r="G3951" s="4">
        <v>10126</v>
      </c>
      <c r="H3951" s="4">
        <v>0</v>
      </c>
      <c r="I3951">
        <f t="shared" si="610"/>
        <v>12269</v>
      </c>
      <c r="J3951">
        <f t="shared" si="611"/>
        <v>0.17466786209144999</v>
      </c>
      <c r="K3951">
        <f t="shared" si="612"/>
        <v>0.82533213790854998</v>
      </c>
      <c r="L3951">
        <f t="shared" si="613"/>
        <v>0</v>
      </c>
      <c r="M3951">
        <f>I3951*Diccionario!$B$36</f>
        <v>27.237420568627449</v>
      </c>
      <c r="N3951">
        <f>M3951*Diccionario!$B$37</f>
        <v>2.7509794774313727</v>
      </c>
      <c r="O3951">
        <f>N3951*Diccionario!$B$38</f>
        <v>0.4126469216147059</v>
      </c>
      <c r="P3951">
        <f>O3951*Diccionario!$B$39</f>
        <v>0.37138222945323529</v>
      </c>
      <c r="Q3951">
        <f>P3951*Diccionario!$B$40</f>
        <v>0.14855289178129413</v>
      </c>
      <c r="R3951">
        <f>Q3951*Diccionario!$B$41</f>
        <v>9.6559379657841185E-2</v>
      </c>
      <c r="S3951">
        <f t="shared" si="614"/>
        <v>9.6559379657841185E-2</v>
      </c>
      <c r="T3951">
        <f>I3951*Diccionario!$B$36</f>
        <v>27.237420568627449</v>
      </c>
      <c r="U3951">
        <f>T3951*Diccionario!$B$42</f>
        <v>2.7509794774313727</v>
      </c>
      <c r="V3951">
        <f>U3951*Diccionario!$B$43</f>
        <v>2.3383325558166668</v>
      </c>
      <c r="W3951">
        <f>V3951*Diccionario!$B$44</f>
        <v>0.44428318560516666</v>
      </c>
      <c r="X3951">
        <f>W3951*Diccionario!$B$45</f>
        <v>0.17327044238601499</v>
      </c>
      <c r="Y3951">
        <f>X3951*Diccionario!$B$46</f>
        <v>0.15421069372355334</v>
      </c>
      <c r="Z3951">
        <f>Y3951*Diccionario!$B$47</f>
        <v>5.7057956677714732E-2</v>
      </c>
      <c r="AA3951">
        <f>Z3951*Diccionario!$B$48</f>
        <v>5.7057956677714732E-2</v>
      </c>
      <c r="AB3951">
        <f>AA3951*Diccionario!$B$49</f>
        <v>4.2793467508286047E-2</v>
      </c>
      <c r="AC3951">
        <f t="shared" si="615"/>
        <v>4.2793467508286047E-2</v>
      </c>
      <c r="AD3951">
        <f t="shared" si="616"/>
        <v>0.13935284716612722</v>
      </c>
      <c r="AE3951">
        <f t="shared" si="617"/>
        <v>2.3352289375159436E-4</v>
      </c>
      <c r="AF3951" t="e">
        <f ca="1">IF(AD3951="","",_xludf.RANK.EQ(AD3951,$AD$2:$AD$5513,0))</f>
        <v>#NAME?</v>
      </c>
      <c r="AH3951" t="str">
        <f t="shared" si="618"/>
        <v>Baja</v>
      </c>
      <c r="AI3951" t="s">
        <v>153</v>
      </c>
      <c r="AJ3951" t="str">
        <f>IFERROR(VLOOKUP(B3951,Maestro_Regionales!$A$2:$B$35,2,FALSE),"Otras zonas")</f>
        <v>Santanderes</v>
      </c>
      <c r="AK3951" t="str">
        <f t="shared" si="619"/>
        <v>NUEVA EPS | Santanderes</v>
      </c>
    </row>
    <row r="3952" spans="1:37">
      <c r="A3952" s="4" t="s">
        <v>1674</v>
      </c>
      <c r="B3952" s="4" t="s">
        <v>1675</v>
      </c>
      <c r="C3952" s="4" t="s">
        <v>1691</v>
      </c>
      <c r="D3952" s="4" t="s">
        <v>1692</v>
      </c>
      <c r="E3952" s="4" t="s">
        <v>88</v>
      </c>
      <c r="F3952" s="4">
        <v>269</v>
      </c>
      <c r="G3952" s="4">
        <v>2496</v>
      </c>
      <c r="H3952" s="4">
        <v>0</v>
      </c>
      <c r="I3952">
        <f t="shared" si="610"/>
        <v>2765</v>
      </c>
      <c r="J3952">
        <f t="shared" si="611"/>
        <v>9.7287522603978299E-2</v>
      </c>
      <c r="K3952">
        <f t="shared" si="612"/>
        <v>0.90271247739602167</v>
      </c>
      <c r="L3952">
        <f t="shared" si="613"/>
        <v>0</v>
      </c>
      <c r="M3952">
        <f>I3952*Diccionario!$B$36</f>
        <v>6.1383542156862738</v>
      </c>
      <c r="N3952">
        <f>M3952*Diccionario!$B$37</f>
        <v>0.61997377578431367</v>
      </c>
      <c r="O3952">
        <f>N3952*Diccionario!$B$38</f>
        <v>9.2996066367647054E-2</v>
      </c>
      <c r="P3952">
        <f>O3952*Diccionario!$B$39</f>
        <v>8.3696459730882355E-2</v>
      </c>
      <c r="Q3952">
        <f>P3952*Diccionario!$B$40</f>
        <v>3.3478583892352941E-2</v>
      </c>
      <c r="R3952">
        <f>Q3952*Diccionario!$B$41</f>
        <v>2.1761079530029412E-2</v>
      </c>
      <c r="S3952">
        <f t="shared" si="614"/>
        <v>2.1761079530029412E-2</v>
      </c>
      <c r="T3952">
        <f>I3952*Diccionario!$B$36</f>
        <v>6.1383542156862738</v>
      </c>
      <c r="U3952">
        <f>T3952*Diccionario!$B$42</f>
        <v>0.61997377578431367</v>
      </c>
      <c r="V3952">
        <f>U3952*Diccionario!$B$43</f>
        <v>0.52697770941666666</v>
      </c>
      <c r="W3952">
        <f>V3952*Diccionario!$B$44</f>
        <v>0.10012576478916667</v>
      </c>
      <c r="X3952">
        <f>W3952*Diccionario!$B$45</f>
        <v>3.9049048267774999E-2</v>
      </c>
      <c r="Y3952">
        <f>X3952*Diccionario!$B$46</f>
        <v>3.4753652958319753E-2</v>
      </c>
      <c r="Z3952">
        <f>Y3952*Diccionario!$B$47</f>
        <v>1.2858851594578308E-2</v>
      </c>
      <c r="AA3952">
        <f>Z3952*Diccionario!$B$48</f>
        <v>1.2858851594578308E-2</v>
      </c>
      <c r="AB3952">
        <f>AA3952*Diccionario!$B$49</f>
        <v>9.6441386959337308E-3</v>
      </c>
      <c r="AC3952">
        <f t="shared" si="615"/>
        <v>9.6441386959337308E-3</v>
      </c>
      <c r="AD3952">
        <f t="shared" si="616"/>
        <v>3.1405218225963143E-2</v>
      </c>
      <c r="AE3952">
        <f t="shared" si="617"/>
        <v>5.2627826328401534E-5</v>
      </c>
      <c r="AF3952" t="e">
        <f ca="1">IF(AD3952="","",_xludf.RANK.EQ(AD3952,$AD$2:$AD$5513,0))</f>
        <v>#NAME?</v>
      </c>
      <c r="AH3952" t="str">
        <f t="shared" si="618"/>
        <v>Baja</v>
      </c>
      <c r="AI3952" t="s">
        <v>153</v>
      </c>
      <c r="AJ3952" t="str">
        <f>IFERROR(VLOOKUP(B3952,Maestro_Regionales!$A$2:$B$35,2,FALSE),"Otras zonas")</f>
        <v>Santanderes</v>
      </c>
      <c r="AK3952" t="str">
        <f t="shared" si="619"/>
        <v>COOSALUD EPS | Santanderes</v>
      </c>
    </row>
    <row r="3953" spans="1:37">
      <c r="A3953" s="4" t="s">
        <v>1674</v>
      </c>
      <c r="B3953" s="4" t="s">
        <v>1675</v>
      </c>
      <c r="C3953" s="4" t="s">
        <v>1691</v>
      </c>
      <c r="D3953" s="4" t="s">
        <v>1692</v>
      </c>
      <c r="E3953" s="4" t="s">
        <v>86</v>
      </c>
      <c r="F3953" s="4">
        <v>205</v>
      </c>
      <c r="G3953" s="4">
        <v>107</v>
      </c>
      <c r="H3953" s="4">
        <v>0</v>
      </c>
      <c r="I3953">
        <f t="shared" si="610"/>
        <v>312</v>
      </c>
      <c r="J3953">
        <f t="shared" si="611"/>
        <v>0.65705128205128205</v>
      </c>
      <c r="K3953">
        <f t="shared" si="612"/>
        <v>0.34294871794871795</v>
      </c>
      <c r="L3953">
        <f t="shared" si="613"/>
        <v>0</v>
      </c>
      <c r="M3953">
        <f>I3953*Diccionario!$B$36</f>
        <v>0.69264611764705875</v>
      </c>
      <c r="N3953">
        <f>M3953*Diccionario!$B$37</f>
        <v>6.9957257882352936E-2</v>
      </c>
      <c r="O3953">
        <f>N3953*Diccionario!$B$38</f>
        <v>1.049358868235294E-2</v>
      </c>
      <c r="P3953">
        <f>O3953*Diccionario!$B$39</f>
        <v>9.4442298141176467E-3</v>
      </c>
      <c r="Q3953">
        <f>P3953*Diccionario!$B$40</f>
        <v>3.7776919256470587E-3</v>
      </c>
      <c r="R3953">
        <f>Q3953*Diccionario!$B$41</f>
        <v>2.4554997516705881E-3</v>
      </c>
      <c r="S3953">
        <f t="shared" si="614"/>
        <v>2.4554997516705881E-3</v>
      </c>
      <c r="T3953">
        <f>I3953*Diccionario!$B$36</f>
        <v>0.69264611764705875</v>
      </c>
      <c r="U3953">
        <f>T3953*Diccionario!$B$42</f>
        <v>6.9957257882352936E-2</v>
      </c>
      <c r="V3953">
        <f>U3953*Diccionario!$B$43</f>
        <v>5.9463669199999993E-2</v>
      </c>
      <c r="W3953">
        <f>V3953*Diccionario!$B$44</f>
        <v>1.1298097147999999E-2</v>
      </c>
      <c r="X3953">
        <f>W3953*Diccionario!$B$45</f>
        <v>4.4062578877200002E-3</v>
      </c>
      <c r="Y3953">
        <f>X3953*Diccionario!$B$46</f>
        <v>3.9215695200708004E-3</v>
      </c>
      <c r="Z3953">
        <f>Y3953*Diccionario!$B$47</f>
        <v>1.4509807224261961E-3</v>
      </c>
      <c r="AA3953">
        <f>Z3953*Diccionario!$B$48</f>
        <v>1.4509807224261961E-3</v>
      </c>
      <c r="AB3953">
        <f>AA3953*Diccionario!$B$49</f>
        <v>1.088235541819647E-3</v>
      </c>
      <c r="AC3953">
        <f t="shared" si="615"/>
        <v>1.088235541819647E-3</v>
      </c>
      <c r="AD3953">
        <f t="shared" si="616"/>
        <v>3.5437352934902348E-3</v>
      </c>
      <c r="AE3953">
        <f t="shared" si="617"/>
        <v>5.9384744356098651E-6</v>
      </c>
      <c r="AF3953" t="e">
        <f ca="1">IF(AD3953="","",_xludf.RANK.EQ(AD3953,$AD$2:$AD$5513,0))</f>
        <v>#NAME?</v>
      </c>
      <c r="AH3953" t="str">
        <f t="shared" si="618"/>
        <v>Baja</v>
      </c>
      <c r="AI3953" t="s">
        <v>153</v>
      </c>
      <c r="AJ3953" t="str">
        <f>IFERROR(VLOOKUP(B3953,Maestro_Regionales!$A$2:$B$35,2,FALSE),"Otras zonas")</f>
        <v>Santanderes</v>
      </c>
      <c r="AK3953" t="str">
        <f t="shared" si="619"/>
        <v>EPS SANITAS | Santanderes</v>
      </c>
    </row>
    <row r="3954" spans="1:37">
      <c r="A3954" s="4" t="s">
        <v>1674</v>
      </c>
      <c r="B3954" s="4" t="s">
        <v>1675</v>
      </c>
      <c r="C3954" s="4" t="s">
        <v>1691</v>
      </c>
      <c r="D3954" s="4" t="s">
        <v>1692</v>
      </c>
      <c r="E3954" s="4" t="s">
        <v>90</v>
      </c>
      <c r="F3954" s="4">
        <v>0</v>
      </c>
      <c r="G3954" s="4">
        <v>0</v>
      </c>
      <c r="H3954" s="4">
        <v>294</v>
      </c>
      <c r="I3954">
        <f t="shared" si="610"/>
        <v>294</v>
      </c>
      <c r="J3954">
        <f t="shared" si="611"/>
        <v>0</v>
      </c>
      <c r="K3954">
        <f t="shared" si="612"/>
        <v>0</v>
      </c>
      <c r="L3954">
        <f t="shared" si="613"/>
        <v>1</v>
      </c>
      <c r="M3954">
        <f>I3954*Diccionario!$B$36</f>
        <v>0.65268576470588235</v>
      </c>
      <c r="N3954">
        <f>M3954*Diccionario!$B$37</f>
        <v>6.5921262235294126E-2</v>
      </c>
      <c r="O3954">
        <f>N3954*Diccionario!$B$38</f>
        <v>9.8881893352941192E-3</v>
      </c>
      <c r="P3954">
        <f>O3954*Diccionario!$B$39</f>
        <v>8.8993704017647068E-3</v>
      </c>
      <c r="Q3954">
        <f>P3954*Diccionario!$B$40</f>
        <v>3.5597481607058828E-3</v>
      </c>
      <c r="R3954">
        <f>Q3954*Diccionario!$B$41</f>
        <v>2.3138363044588237E-3</v>
      </c>
      <c r="S3954">
        <f t="shared" si="614"/>
        <v>2.3138363044588237E-3</v>
      </c>
      <c r="T3954">
        <f>I3954*Diccionario!$B$36</f>
        <v>0.65268576470588235</v>
      </c>
      <c r="U3954">
        <f>T3954*Diccionario!$B$42</f>
        <v>6.5921262235294126E-2</v>
      </c>
      <c r="V3954">
        <f>U3954*Diccionario!$B$43</f>
        <v>5.6033072900000008E-2</v>
      </c>
      <c r="W3954">
        <f>V3954*Diccionario!$B$44</f>
        <v>1.0646283851000003E-2</v>
      </c>
      <c r="X3954">
        <f>W3954*Diccionario!$B$45</f>
        <v>4.152050701890001E-3</v>
      </c>
      <c r="Y3954">
        <f>X3954*Diccionario!$B$46</f>
        <v>3.6953251246821008E-3</v>
      </c>
      <c r="Z3954">
        <f>Y3954*Diccionario!$B$47</f>
        <v>1.3672702961323772E-3</v>
      </c>
      <c r="AA3954">
        <f>Z3954*Diccionario!$B$48</f>
        <v>1.3672702961323772E-3</v>
      </c>
      <c r="AB3954">
        <f>AA3954*Diccionario!$B$49</f>
        <v>1.0254527220992828E-3</v>
      </c>
      <c r="AC3954">
        <f t="shared" si="615"/>
        <v>1.0254527220992828E-3</v>
      </c>
      <c r="AD3954">
        <f t="shared" si="616"/>
        <v>3.3392890265581065E-3</v>
      </c>
      <c r="AE3954">
        <f t="shared" si="617"/>
        <v>5.5958701412477581E-6</v>
      </c>
      <c r="AF3954" t="e">
        <f ca="1">IF(AD3954="","",_xludf.RANK.EQ(AD3954,$AD$2:$AD$5513,0))</f>
        <v>#NAME?</v>
      </c>
      <c r="AH3954" t="str">
        <f t="shared" si="618"/>
        <v>Baja</v>
      </c>
      <c r="AI3954" t="s">
        <v>153</v>
      </c>
      <c r="AJ3954" t="str">
        <f>IFERROR(VLOOKUP(B3954,Maestro_Regionales!$A$2:$B$35,2,FALSE),"Otras zonas")</f>
        <v>Santanderes</v>
      </c>
      <c r="AK3954" t="str">
        <f t="shared" si="619"/>
        <v>REGIMEN DE EXCEPCION | Santanderes</v>
      </c>
    </row>
    <row r="3955" spans="1:37">
      <c r="A3955" s="4" t="s">
        <v>1674</v>
      </c>
      <c r="B3955" s="4" t="s">
        <v>1675</v>
      </c>
      <c r="C3955" s="4" t="s">
        <v>1691</v>
      </c>
      <c r="D3955" s="4" t="s">
        <v>1692</v>
      </c>
      <c r="E3955" s="4" t="s">
        <v>85</v>
      </c>
      <c r="F3955" s="4">
        <v>15</v>
      </c>
      <c r="G3955" s="4">
        <v>9</v>
      </c>
      <c r="H3955" s="4">
        <v>0</v>
      </c>
      <c r="I3955">
        <f t="shared" si="610"/>
        <v>24</v>
      </c>
      <c r="J3955">
        <f t="shared" si="611"/>
        <v>0.625</v>
      </c>
      <c r="K3955">
        <f t="shared" si="612"/>
        <v>0.375</v>
      </c>
      <c r="L3955">
        <f t="shared" si="613"/>
        <v>0</v>
      </c>
      <c r="M3955">
        <f>I3955*Diccionario!$B$36</f>
        <v>5.328047058823529E-2</v>
      </c>
      <c r="N3955">
        <f>M3955*Diccionario!$B$37</f>
        <v>5.3813275294117644E-3</v>
      </c>
      <c r="O3955">
        <f>N3955*Diccionario!$B$38</f>
        <v>8.071991294117646E-4</v>
      </c>
      <c r="P3955">
        <f>O3955*Diccionario!$B$39</f>
        <v>7.2647921647058813E-4</v>
      </c>
      <c r="Q3955">
        <f>P3955*Diccionario!$B$40</f>
        <v>2.9059168658823525E-4</v>
      </c>
      <c r="R3955">
        <f>Q3955*Diccionario!$B$41</f>
        <v>1.8888459628235292E-4</v>
      </c>
      <c r="S3955">
        <f t="shared" si="614"/>
        <v>1.8888459628235292E-4</v>
      </c>
      <c r="T3955">
        <f>I3955*Diccionario!$B$36</f>
        <v>5.328047058823529E-2</v>
      </c>
      <c r="U3955">
        <f>T3955*Diccionario!$B$42</f>
        <v>5.3813275294117644E-3</v>
      </c>
      <c r="V3955">
        <f>U3955*Diccionario!$B$43</f>
        <v>4.5741283999999995E-3</v>
      </c>
      <c r="W3955">
        <f>V3955*Diccionario!$B$44</f>
        <v>8.6908439599999994E-4</v>
      </c>
      <c r="X3955">
        <f>W3955*Diccionario!$B$45</f>
        <v>3.3894291443999997E-4</v>
      </c>
      <c r="Y3955">
        <f>X3955*Diccionario!$B$46</f>
        <v>3.0165919385159999E-4</v>
      </c>
      <c r="Z3955">
        <f>Y3955*Diccionario!$B$47</f>
        <v>1.1161390172509199E-4</v>
      </c>
      <c r="AA3955">
        <f>Z3955*Diccionario!$B$48</f>
        <v>1.1161390172509199E-4</v>
      </c>
      <c r="AB3955">
        <f>AA3955*Diccionario!$B$49</f>
        <v>8.3710426293818994E-5</v>
      </c>
      <c r="AC3955">
        <f t="shared" si="615"/>
        <v>8.3710426293818994E-5</v>
      </c>
      <c r="AD3955">
        <f t="shared" si="616"/>
        <v>2.7259502257617193E-4</v>
      </c>
      <c r="AE3955">
        <f t="shared" si="617"/>
        <v>4.5680572581614348E-7</v>
      </c>
      <c r="AF3955" t="e">
        <f ca="1">IF(AD3955="","",_xludf.RANK.EQ(AD3955,$AD$2:$AD$5513,0))</f>
        <v>#NAME?</v>
      </c>
      <c r="AH3955" t="str">
        <f t="shared" si="618"/>
        <v>Baja</v>
      </c>
      <c r="AI3955" t="s">
        <v>153</v>
      </c>
      <c r="AJ3955" t="str">
        <f>IFERROR(VLOOKUP(B3955,Maestro_Regionales!$A$2:$B$35,2,FALSE),"Otras zonas")</f>
        <v>Santanderes</v>
      </c>
      <c r="AK3955" t="str">
        <f t="shared" si="619"/>
        <v>SALUD TOTAL EPS | Santanderes</v>
      </c>
    </row>
    <row r="3956" spans="1:37">
      <c r="A3956" s="4" t="s">
        <v>1674</v>
      </c>
      <c r="B3956" s="4" t="s">
        <v>1675</v>
      </c>
      <c r="C3956" s="4" t="s">
        <v>1693</v>
      </c>
      <c r="D3956" s="4" t="s">
        <v>1694</v>
      </c>
      <c r="E3956" s="4" t="s">
        <v>86</v>
      </c>
      <c r="F3956" s="4">
        <v>404</v>
      </c>
      <c r="G3956" s="4">
        <v>4093</v>
      </c>
      <c r="H3956" s="4">
        <v>0</v>
      </c>
      <c r="I3956">
        <f t="shared" si="610"/>
        <v>4497</v>
      </c>
      <c r="J3956">
        <f t="shared" si="611"/>
        <v>8.9837669557482763E-2</v>
      </c>
      <c r="K3956">
        <f t="shared" si="612"/>
        <v>0.91016233044251726</v>
      </c>
      <c r="L3956">
        <f t="shared" si="613"/>
        <v>0</v>
      </c>
      <c r="M3956">
        <f>I3956*Diccionario!$B$36</f>
        <v>9.9834281764705874</v>
      </c>
      <c r="N3956">
        <f>M3956*Diccionario!$B$37</f>
        <v>1.0083262458235294</v>
      </c>
      <c r="O3956">
        <f>N3956*Diccionario!$B$38</f>
        <v>0.15124893687352939</v>
      </c>
      <c r="P3956">
        <f>O3956*Diccionario!$B$39</f>
        <v>0.13612404318617646</v>
      </c>
      <c r="Q3956">
        <f>P3956*Diccionario!$B$40</f>
        <v>5.4449617274470591E-2</v>
      </c>
      <c r="R3956">
        <f>Q3956*Diccionario!$B$41</f>
        <v>3.5392251228405884E-2</v>
      </c>
      <c r="S3956">
        <f t="shared" si="614"/>
        <v>3.5392251228405884E-2</v>
      </c>
      <c r="T3956">
        <f>I3956*Diccionario!$B$36</f>
        <v>9.9834281764705874</v>
      </c>
      <c r="U3956">
        <f>T3956*Diccionario!$B$42</f>
        <v>1.0083262458235294</v>
      </c>
      <c r="V3956">
        <f>U3956*Diccionario!$B$43</f>
        <v>0.85707730894999989</v>
      </c>
      <c r="W3956">
        <f>V3956*Diccionario!$B$44</f>
        <v>0.16284468870049998</v>
      </c>
      <c r="X3956">
        <f>W3956*Diccionario!$B$45</f>
        <v>6.3509428593195E-2</v>
      </c>
      <c r="Y3956">
        <f>X3956*Diccionario!$B$46</f>
        <v>5.652339144794355E-2</v>
      </c>
      <c r="Z3956">
        <f>Y3956*Diccionario!$B$47</f>
        <v>2.0913654835739114E-2</v>
      </c>
      <c r="AA3956">
        <f>Z3956*Diccionario!$B$48</f>
        <v>2.0913654835739114E-2</v>
      </c>
      <c r="AB3956">
        <f>AA3956*Diccionario!$B$49</f>
        <v>1.5685241126804333E-2</v>
      </c>
      <c r="AC3956">
        <f t="shared" si="615"/>
        <v>1.5685241126804333E-2</v>
      </c>
      <c r="AD3956">
        <f t="shared" si="616"/>
        <v>5.1077492355210218E-2</v>
      </c>
      <c r="AE3956">
        <f t="shared" si="617"/>
        <v>8.5593972874799891E-5</v>
      </c>
      <c r="AF3956" t="e">
        <f ca="1">IF(AD3956="","",_xludf.RANK.EQ(AD3956,$AD$2:$AD$5513,0))</f>
        <v>#NAME?</v>
      </c>
      <c r="AH3956" t="str">
        <f t="shared" si="618"/>
        <v>Baja</v>
      </c>
      <c r="AI3956" t="s">
        <v>153</v>
      </c>
      <c r="AJ3956" t="str">
        <f>IFERROR(VLOOKUP(B3956,Maestro_Regionales!$A$2:$B$35,2,FALSE),"Otras zonas")</f>
        <v>Santanderes</v>
      </c>
      <c r="AK3956" t="str">
        <f t="shared" si="619"/>
        <v>EPS SANITAS | Santanderes</v>
      </c>
    </row>
    <row r="3957" spans="1:37">
      <c r="A3957" s="4" t="s">
        <v>1674</v>
      </c>
      <c r="B3957" s="4" t="s">
        <v>1675</v>
      </c>
      <c r="C3957" s="4" t="s">
        <v>1693</v>
      </c>
      <c r="D3957" s="4" t="s">
        <v>1694</v>
      </c>
      <c r="E3957" s="4" t="s">
        <v>88</v>
      </c>
      <c r="F3957" s="4">
        <v>98</v>
      </c>
      <c r="G3957" s="4">
        <v>4130</v>
      </c>
      <c r="H3957" s="4">
        <v>0</v>
      </c>
      <c r="I3957">
        <f t="shared" si="610"/>
        <v>4228</v>
      </c>
      <c r="J3957">
        <f t="shared" si="611"/>
        <v>2.3178807947019868E-2</v>
      </c>
      <c r="K3957">
        <f t="shared" si="612"/>
        <v>0.97682119205298013</v>
      </c>
      <c r="L3957">
        <f t="shared" si="613"/>
        <v>0</v>
      </c>
      <c r="M3957">
        <f>I3957*Diccionario!$B$36</f>
        <v>9.3862429019607845</v>
      </c>
      <c r="N3957">
        <f>M3957*Diccionario!$B$37</f>
        <v>0.94801053309803929</v>
      </c>
      <c r="O3957">
        <f>N3957*Diccionario!$B$38</f>
        <v>0.14220157996470589</v>
      </c>
      <c r="P3957">
        <f>O3957*Diccionario!$B$39</f>
        <v>0.12798142196823531</v>
      </c>
      <c r="Q3957">
        <f>P3957*Diccionario!$B$40</f>
        <v>5.1192568787294127E-2</v>
      </c>
      <c r="R3957">
        <f>Q3957*Diccionario!$B$41</f>
        <v>3.327516971174118E-2</v>
      </c>
      <c r="S3957">
        <f t="shared" si="614"/>
        <v>3.327516971174118E-2</v>
      </c>
      <c r="T3957">
        <f>I3957*Diccionario!$B$36</f>
        <v>9.3862429019607845</v>
      </c>
      <c r="U3957">
        <f>T3957*Diccionario!$B$42</f>
        <v>0.94801053309803929</v>
      </c>
      <c r="V3957">
        <f>U3957*Diccionario!$B$43</f>
        <v>0.80580895313333334</v>
      </c>
      <c r="W3957">
        <f>V3957*Diccionario!$B$44</f>
        <v>0.15310370109533333</v>
      </c>
      <c r="X3957">
        <f>W3957*Diccionario!$B$45</f>
        <v>5.9710443427180002E-2</v>
      </c>
      <c r="Y3957">
        <f>X3957*Diccionario!$B$46</f>
        <v>5.31422946501902E-2</v>
      </c>
      <c r="Z3957">
        <f>Y3957*Diccionario!$B$47</f>
        <v>1.9662649020570373E-2</v>
      </c>
      <c r="AA3957">
        <f>Z3957*Diccionario!$B$48</f>
        <v>1.9662649020570373E-2</v>
      </c>
      <c r="AB3957">
        <f>AA3957*Diccionario!$B$49</f>
        <v>1.474698676542778E-2</v>
      </c>
      <c r="AC3957">
        <f t="shared" si="615"/>
        <v>1.474698676542778E-2</v>
      </c>
      <c r="AD3957">
        <f t="shared" si="616"/>
        <v>4.802215647716896E-2</v>
      </c>
      <c r="AE3957">
        <f t="shared" si="617"/>
        <v>8.0473942031277285E-5</v>
      </c>
      <c r="AF3957" t="e">
        <f ca="1">IF(AD3957="","",_xludf.RANK.EQ(AD3957,$AD$2:$AD$5513,0))</f>
        <v>#NAME?</v>
      </c>
      <c r="AH3957" t="str">
        <f t="shared" si="618"/>
        <v>Baja</v>
      </c>
      <c r="AI3957" t="s">
        <v>153</v>
      </c>
      <c r="AJ3957" t="str">
        <f>IFERROR(VLOOKUP(B3957,Maestro_Regionales!$A$2:$B$35,2,FALSE),"Otras zonas")</f>
        <v>Santanderes</v>
      </c>
      <c r="AK3957" t="str">
        <f t="shared" si="619"/>
        <v>COOSALUD EPS | Santanderes</v>
      </c>
    </row>
    <row r="3958" spans="1:37">
      <c r="A3958" s="4" t="s">
        <v>1674</v>
      </c>
      <c r="B3958" s="4" t="s">
        <v>1675</v>
      </c>
      <c r="C3958" s="4" t="s">
        <v>1693</v>
      </c>
      <c r="D3958" s="4" t="s">
        <v>1694</v>
      </c>
      <c r="E3958" s="4" t="s">
        <v>87</v>
      </c>
      <c r="F3958" s="4">
        <v>280</v>
      </c>
      <c r="G3958" s="4">
        <v>2058</v>
      </c>
      <c r="H3958" s="4">
        <v>0</v>
      </c>
      <c r="I3958">
        <f t="shared" si="610"/>
        <v>2338</v>
      </c>
      <c r="J3958">
        <f t="shared" si="611"/>
        <v>0.11976047904191617</v>
      </c>
      <c r="K3958">
        <f t="shared" si="612"/>
        <v>0.88023952095808389</v>
      </c>
      <c r="L3958">
        <f t="shared" si="613"/>
        <v>0</v>
      </c>
      <c r="M3958">
        <f>I3958*Diccionario!$B$36</f>
        <v>5.1904058431372544</v>
      </c>
      <c r="N3958">
        <f>M3958*Diccionario!$B$37</f>
        <v>0.5242309901568627</v>
      </c>
      <c r="O3958">
        <f>N3958*Diccionario!$B$38</f>
        <v>7.8634648523529402E-2</v>
      </c>
      <c r="P3958">
        <f>O3958*Diccionario!$B$39</f>
        <v>7.0771183671176463E-2</v>
      </c>
      <c r="Q3958">
        <f>P3958*Diccionario!$B$40</f>
        <v>2.8308473468470586E-2</v>
      </c>
      <c r="R3958">
        <f>Q3958*Diccionario!$B$41</f>
        <v>1.8400507754505881E-2</v>
      </c>
      <c r="S3958">
        <f t="shared" si="614"/>
        <v>1.8400507754505881E-2</v>
      </c>
      <c r="T3958">
        <f>I3958*Diccionario!$B$36</f>
        <v>5.1904058431372544</v>
      </c>
      <c r="U3958">
        <f>T3958*Diccionario!$B$42</f>
        <v>0.5242309901568627</v>
      </c>
      <c r="V3958">
        <f>U3958*Diccionario!$B$43</f>
        <v>0.44559634163333328</v>
      </c>
      <c r="W3958">
        <f>V3958*Diccionario!$B$44</f>
        <v>8.4663304910333331E-2</v>
      </c>
      <c r="X3958">
        <f>W3958*Diccionario!$B$45</f>
        <v>3.3018688915030001E-2</v>
      </c>
      <c r="Y3958">
        <f>X3958*Diccionario!$B$46</f>
        <v>2.93866331343767E-2</v>
      </c>
      <c r="Z3958">
        <f>Y3958*Diccionario!$B$47</f>
        <v>1.0873054259719378E-2</v>
      </c>
      <c r="AA3958">
        <f>Z3958*Diccionario!$B$48</f>
        <v>1.0873054259719378E-2</v>
      </c>
      <c r="AB3958">
        <f>AA3958*Diccionario!$B$49</f>
        <v>8.1547906947895335E-3</v>
      </c>
      <c r="AC3958">
        <f t="shared" si="615"/>
        <v>8.1547906947895335E-3</v>
      </c>
      <c r="AD3958">
        <f t="shared" si="616"/>
        <v>2.6555298449295415E-2</v>
      </c>
      <c r="AE3958">
        <f t="shared" si="617"/>
        <v>4.4500491123255973E-5</v>
      </c>
      <c r="AF3958" t="e">
        <f ca="1">IF(AD3958="","",_xludf.RANK.EQ(AD3958,$AD$2:$AD$5513,0))</f>
        <v>#NAME?</v>
      </c>
      <c r="AH3958" t="str">
        <f t="shared" si="618"/>
        <v>Baja</v>
      </c>
      <c r="AI3958" t="s">
        <v>153</v>
      </c>
      <c r="AJ3958" t="str">
        <f>IFERROR(VLOOKUP(B3958,Maestro_Regionales!$A$2:$B$35,2,FALSE),"Otras zonas")</f>
        <v>Santanderes</v>
      </c>
      <c r="AK3958" t="str">
        <f t="shared" si="619"/>
        <v>NUEVA EPS | Santanderes</v>
      </c>
    </row>
    <row r="3959" spans="1:37">
      <c r="A3959" s="4" t="s">
        <v>1674</v>
      </c>
      <c r="B3959" s="4" t="s">
        <v>1675</v>
      </c>
      <c r="C3959" s="4" t="s">
        <v>1693</v>
      </c>
      <c r="D3959" s="4" t="s">
        <v>1694</v>
      </c>
      <c r="E3959" s="4" t="s">
        <v>90</v>
      </c>
      <c r="F3959" s="4">
        <v>0</v>
      </c>
      <c r="G3959" s="4">
        <v>0</v>
      </c>
      <c r="H3959" s="4">
        <v>200</v>
      </c>
      <c r="I3959">
        <f t="shared" si="610"/>
        <v>200</v>
      </c>
      <c r="J3959">
        <f t="shared" si="611"/>
        <v>0</v>
      </c>
      <c r="K3959">
        <f t="shared" si="612"/>
        <v>0</v>
      </c>
      <c r="L3959">
        <f t="shared" si="613"/>
        <v>1</v>
      </c>
      <c r="M3959">
        <f>I3959*Diccionario!$B$36</f>
        <v>0.44400392156862745</v>
      </c>
      <c r="N3959">
        <f>M3959*Diccionario!$B$37</f>
        <v>4.4844396078431374E-2</v>
      </c>
      <c r="O3959">
        <f>N3959*Diccionario!$B$38</f>
        <v>6.7266594117647059E-3</v>
      </c>
      <c r="P3959">
        <f>O3959*Diccionario!$B$39</f>
        <v>6.0539934705882356E-3</v>
      </c>
      <c r="Q3959">
        <f>P3959*Diccionario!$B$40</f>
        <v>2.4215973882352943E-3</v>
      </c>
      <c r="R3959">
        <f>Q3959*Diccionario!$B$41</f>
        <v>1.5740383023529413E-3</v>
      </c>
      <c r="S3959">
        <f t="shared" si="614"/>
        <v>1.5740383023529413E-3</v>
      </c>
      <c r="T3959">
        <f>I3959*Diccionario!$B$36</f>
        <v>0.44400392156862745</v>
      </c>
      <c r="U3959">
        <f>T3959*Diccionario!$B$42</f>
        <v>4.4844396078431374E-2</v>
      </c>
      <c r="V3959">
        <f>U3959*Diccionario!$B$43</f>
        <v>3.8117736666666666E-2</v>
      </c>
      <c r="W3959">
        <f>V3959*Diccionario!$B$44</f>
        <v>7.2423699666666662E-3</v>
      </c>
      <c r="X3959">
        <f>W3959*Diccionario!$B$45</f>
        <v>2.8245242869999999E-3</v>
      </c>
      <c r="Y3959">
        <f>X3959*Diccionario!$B$46</f>
        <v>2.5138266154299998E-3</v>
      </c>
      <c r="Z3959">
        <f>Y3959*Diccionario!$B$47</f>
        <v>9.3011584770909988E-4</v>
      </c>
      <c r="AA3959">
        <f>Z3959*Diccionario!$B$48</f>
        <v>9.3011584770909988E-4</v>
      </c>
      <c r="AB3959">
        <f>AA3959*Diccionario!$B$49</f>
        <v>6.9758688578182488E-4</v>
      </c>
      <c r="AC3959">
        <f t="shared" si="615"/>
        <v>6.9758688578182488E-4</v>
      </c>
      <c r="AD3959">
        <f t="shared" si="616"/>
        <v>2.2716251881347662E-3</v>
      </c>
      <c r="AE3959">
        <f t="shared" si="617"/>
        <v>3.8067143818011961E-6</v>
      </c>
      <c r="AF3959" t="e">
        <f ca="1">IF(AD3959="","",_xludf.RANK.EQ(AD3959,$AD$2:$AD$5513,0))</f>
        <v>#NAME?</v>
      </c>
      <c r="AH3959" t="str">
        <f t="shared" si="618"/>
        <v>Baja</v>
      </c>
      <c r="AI3959" t="s">
        <v>153</v>
      </c>
      <c r="AJ3959" t="str">
        <f>IFERROR(VLOOKUP(B3959,Maestro_Regionales!$A$2:$B$35,2,FALSE),"Otras zonas")</f>
        <v>Santanderes</v>
      </c>
      <c r="AK3959" t="str">
        <f t="shared" si="619"/>
        <v>REGIMEN DE EXCEPCION | Santanderes</v>
      </c>
    </row>
    <row r="3960" spans="1:37">
      <c r="A3960" s="4" t="s">
        <v>1674</v>
      </c>
      <c r="B3960" s="4" t="s">
        <v>1675</v>
      </c>
      <c r="C3960" s="4" t="s">
        <v>1693</v>
      </c>
      <c r="D3960" s="4" t="s">
        <v>1694</v>
      </c>
      <c r="E3960" s="4" t="s">
        <v>85</v>
      </c>
      <c r="F3960" s="4">
        <v>2</v>
      </c>
      <c r="G3960" s="4">
        <v>1</v>
      </c>
      <c r="H3960" s="4">
        <v>0</v>
      </c>
      <c r="I3960">
        <f t="shared" si="610"/>
        <v>3</v>
      </c>
      <c r="J3960">
        <f t="shared" si="611"/>
        <v>0.66666666666666663</v>
      </c>
      <c r="K3960">
        <f t="shared" si="612"/>
        <v>0.33333333333333331</v>
      </c>
      <c r="L3960">
        <f t="shared" si="613"/>
        <v>0</v>
      </c>
      <c r="M3960">
        <f>I3960*Diccionario!$B$36</f>
        <v>6.6600588235294113E-3</v>
      </c>
      <c r="N3960">
        <f>M3960*Diccionario!$B$37</f>
        <v>6.7266594117647055E-4</v>
      </c>
      <c r="O3960">
        <f>N3960*Diccionario!$B$38</f>
        <v>1.0089989117647057E-4</v>
      </c>
      <c r="P3960">
        <f>O3960*Diccionario!$B$39</f>
        <v>9.0809902058823516E-5</v>
      </c>
      <c r="Q3960">
        <f>P3960*Diccionario!$B$40</f>
        <v>3.6323960823529406E-5</v>
      </c>
      <c r="R3960">
        <f>Q3960*Diccionario!$B$41</f>
        <v>2.3610574535294115E-5</v>
      </c>
      <c r="S3960">
        <f t="shared" si="614"/>
        <v>2.3610574535294115E-5</v>
      </c>
      <c r="T3960">
        <f>I3960*Diccionario!$B$36</f>
        <v>6.6600588235294113E-3</v>
      </c>
      <c r="U3960">
        <f>T3960*Diccionario!$B$42</f>
        <v>6.7266594117647055E-4</v>
      </c>
      <c r="V3960">
        <f>U3960*Diccionario!$B$43</f>
        <v>5.7176604999999994E-4</v>
      </c>
      <c r="W3960">
        <f>V3960*Diccionario!$B$44</f>
        <v>1.0863554949999999E-4</v>
      </c>
      <c r="X3960">
        <f>W3960*Diccionario!$B$45</f>
        <v>4.2367864304999996E-5</v>
      </c>
      <c r="Y3960">
        <f>X3960*Diccionario!$B$46</f>
        <v>3.7707399231449999E-5</v>
      </c>
      <c r="Z3960">
        <f>Y3960*Diccionario!$B$47</f>
        <v>1.3951737715636499E-5</v>
      </c>
      <c r="AA3960">
        <f>Z3960*Diccionario!$B$48</f>
        <v>1.3951737715636499E-5</v>
      </c>
      <c r="AB3960">
        <f>AA3960*Diccionario!$B$49</f>
        <v>1.0463803286727374E-5</v>
      </c>
      <c r="AC3960">
        <f t="shared" si="615"/>
        <v>1.0463803286727374E-5</v>
      </c>
      <c r="AD3960">
        <f t="shared" si="616"/>
        <v>3.4074377822021491E-5</v>
      </c>
      <c r="AE3960">
        <f t="shared" si="617"/>
        <v>5.7100715727017936E-8</v>
      </c>
      <c r="AF3960" t="e">
        <f ca="1">IF(AD3960="","",_xludf.RANK.EQ(AD3960,$AD$2:$AD$5513,0))</f>
        <v>#NAME?</v>
      </c>
      <c r="AH3960" t="str">
        <f t="shared" si="618"/>
        <v>Baja</v>
      </c>
      <c r="AI3960" t="s">
        <v>153</v>
      </c>
      <c r="AJ3960" t="str">
        <f>IFERROR(VLOOKUP(B3960,Maestro_Regionales!$A$2:$B$35,2,FALSE),"Otras zonas")</f>
        <v>Santanderes</v>
      </c>
      <c r="AK3960" t="str">
        <f t="shared" si="619"/>
        <v>SALUD TOTAL EPS | Santanderes</v>
      </c>
    </row>
    <row r="3961" spans="1:37">
      <c r="A3961" s="4" t="s">
        <v>1674</v>
      </c>
      <c r="B3961" s="4" t="s">
        <v>1675</v>
      </c>
      <c r="C3961" s="4" t="s">
        <v>1695</v>
      </c>
      <c r="D3961" s="4" t="s">
        <v>1696</v>
      </c>
      <c r="E3961" s="4" t="s">
        <v>87</v>
      </c>
      <c r="F3961" s="4">
        <v>648</v>
      </c>
      <c r="G3961" s="4">
        <v>6539</v>
      </c>
      <c r="H3961" s="4">
        <v>0</v>
      </c>
      <c r="I3961">
        <f t="shared" si="610"/>
        <v>7187</v>
      </c>
      <c r="J3961">
        <f t="shared" si="611"/>
        <v>9.0162793933491026E-2</v>
      </c>
      <c r="K3961">
        <f t="shared" si="612"/>
        <v>0.90983720606650897</v>
      </c>
      <c r="L3961">
        <f t="shared" si="613"/>
        <v>0</v>
      </c>
      <c r="M3961">
        <f>I3961*Diccionario!$B$36</f>
        <v>15.955280921568626</v>
      </c>
      <c r="N3961">
        <f>M3961*Diccionario!$B$37</f>
        <v>1.6114833730784313</v>
      </c>
      <c r="O3961">
        <f>N3961*Diccionario!$B$38</f>
        <v>0.24172250596176467</v>
      </c>
      <c r="P3961">
        <f>O3961*Diccionario!$B$39</f>
        <v>0.2175502553655882</v>
      </c>
      <c r="Q3961">
        <f>P3961*Diccionario!$B$40</f>
        <v>8.702010214623529E-2</v>
      </c>
      <c r="R3961">
        <f>Q3961*Diccionario!$B$41</f>
        <v>5.6563066395052937E-2</v>
      </c>
      <c r="S3961">
        <f t="shared" si="614"/>
        <v>5.6563066395052937E-2</v>
      </c>
      <c r="T3961">
        <f>I3961*Diccionario!$B$36</f>
        <v>15.955280921568626</v>
      </c>
      <c r="U3961">
        <f>T3961*Diccionario!$B$42</f>
        <v>1.6114833730784313</v>
      </c>
      <c r="V3961">
        <f>U3961*Diccionario!$B$43</f>
        <v>1.3697608671166666</v>
      </c>
      <c r="W3961">
        <f>V3961*Diccionario!$B$44</f>
        <v>0.26025456475216663</v>
      </c>
      <c r="X3961">
        <f>W3961*Diccionario!$B$45</f>
        <v>0.101499280253345</v>
      </c>
      <c r="Y3961">
        <f>X3961*Diccionario!$B$46</f>
        <v>9.0334359425477045E-2</v>
      </c>
      <c r="Z3961">
        <f>Y3961*Diccionario!$B$47</f>
        <v>3.342371298742651E-2</v>
      </c>
      <c r="AA3961">
        <f>Z3961*Diccionario!$B$48</f>
        <v>3.342371298742651E-2</v>
      </c>
      <c r="AB3961">
        <f>AA3961*Diccionario!$B$49</f>
        <v>2.5067784740569882E-2</v>
      </c>
      <c r="AC3961">
        <f t="shared" si="615"/>
        <v>2.5067784740569882E-2</v>
      </c>
      <c r="AD3961">
        <f t="shared" si="616"/>
        <v>8.1630851135622823E-2</v>
      </c>
      <c r="AE3961">
        <f t="shared" si="617"/>
        <v>1.3679428131002598E-4</v>
      </c>
      <c r="AF3961" t="e">
        <f ca="1">IF(AD3961="","",_xludf.RANK.EQ(AD3961,$AD$2:$AD$5513,0))</f>
        <v>#NAME?</v>
      </c>
      <c r="AH3961" t="str">
        <f t="shared" si="618"/>
        <v>Baja</v>
      </c>
      <c r="AI3961" t="s">
        <v>153</v>
      </c>
      <c r="AJ3961" t="str">
        <f>IFERROR(VLOOKUP(B3961,Maestro_Regionales!$A$2:$B$35,2,FALSE),"Otras zonas")</f>
        <v>Santanderes</v>
      </c>
      <c r="AK3961" t="str">
        <f t="shared" si="619"/>
        <v>NUEVA EPS | Santanderes</v>
      </c>
    </row>
    <row r="3962" spans="1:37">
      <c r="A3962" s="4" t="s">
        <v>1674</v>
      </c>
      <c r="B3962" s="4" t="s">
        <v>1675</v>
      </c>
      <c r="C3962" s="4" t="s">
        <v>1695</v>
      </c>
      <c r="D3962" s="4" t="s">
        <v>1696</v>
      </c>
      <c r="E3962" s="4" t="s">
        <v>854</v>
      </c>
      <c r="F3962" s="4">
        <v>186</v>
      </c>
      <c r="G3962" s="4">
        <v>6341</v>
      </c>
      <c r="H3962" s="4">
        <v>0</v>
      </c>
      <c r="I3962">
        <f t="shared" si="610"/>
        <v>6527</v>
      </c>
      <c r="J3962">
        <f t="shared" si="611"/>
        <v>2.8497012409989274E-2</v>
      </c>
      <c r="K3962">
        <f t="shared" si="612"/>
        <v>0.97150298759001075</v>
      </c>
      <c r="L3962">
        <f t="shared" si="613"/>
        <v>0</v>
      </c>
      <c r="M3962">
        <f>I3962*Diccionario!$B$36</f>
        <v>14.490067980392157</v>
      </c>
      <c r="N3962">
        <f>M3962*Diccionario!$B$37</f>
        <v>1.4634968660196079</v>
      </c>
      <c r="O3962">
        <f>N3962*Diccionario!$B$38</f>
        <v>0.21952452990294119</v>
      </c>
      <c r="P3962">
        <f>O3962*Diccionario!$B$39</f>
        <v>0.19757207691264708</v>
      </c>
      <c r="Q3962">
        <f>P3962*Diccionario!$B$40</f>
        <v>7.9028830765058844E-2</v>
      </c>
      <c r="R3962">
        <f>Q3962*Diccionario!$B$41</f>
        <v>5.1368739997288249E-2</v>
      </c>
      <c r="S3962">
        <f t="shared" si="614"/>
        <v>5.1368739997288249E-2</v>
      </c>
      <c r="T3962">
        <f>I3962*Diccionario!$B$36</f>
        <v>14.490067980392157</v>
      </c>
      <c r="U3962">
        <f>T3962*Diccionario!$B$42</f>
        <v>1.4634968660196079</v>
      </c>
      <c r="V3962">
        <f>U3962*Diccionario!$B$43</f>
        <v>1.2439723361166668</v>
      </c>
      <c r="W3962">
        <f>V3962*Diccionario!$B$44</f>
        <v>0.23635474386216671</v>
      </c>
      <c r="X3962">
        <f>W3962*Diccionario!$B$45</f>
        <v>9.2178350106245019E-2</v>
      </c>
      <c r="Y3962">
        <f>X3962*Diccionario!$B$46</f>
        <v>8.2038731594558073E-2</v>
      </c>
      <c r="Z3962">
        <f>Y3962*Diccionario!$B$47</f>
        <v>3.0354330689986487E-2</v>
      </c>
      <c r="AA3962">
        <f>Z3962*Diccionario!$B$48</f>
        <v>3.0354330689986487E-2</v>
      </c>
      <c r="AB3962">
        <f>AA3962*Diccionario!$B$49</f>
        <v>2.2765748017489866E-2</v>
      </c>
      <c r="AC3962">
        <f t="shared" si="615"/>
        <v>2.2765748017489866E-2</v>
      </c>
      <c r="AD3962">
        <f t="shared" si="616"/>
        <v>7.4134488014778122E-2</v>
      </c>
      <c r="AE3962">
        <f t="shared" si="617"/>
        <v>1.2423212385008207E-4</v>
      </c>
      <c r="AF3962" t="e">
        <f ca="1">IF(AD3962="","",_xludf.RANK.EQ(AD3962,$AD$2:$AD$5513,0))</f>
        <v>#NAME?</v>
      </c>
      <c r="AH3962" t="str">
        <f t="shared" si="618"/>
        <v>Baja</v>
      </c>
      <c r="AI3962" t="s">
        <v>153</v>
      </c>
      <c r="AJ3962" t="str">
        <f>IFERROR(VLOOKUP(B3962,Maestro_Regionales!$A$2:$B$35,2,FALSE),"Otras zonas")</f>
        <v>Santanderes</v>
      </c>
      <c r="AK3962" t="str">
        <f t="shared" si="619"/>
        <v>COMFAORIENTE | Santanderes</v>
      </c>
    </row>
    <row r="3963" spans="1:37">
      <c r="A3963" s="4" t="s">
        <v>1674</v>
      </c>
      <c r="B3963" s="4" t="s">
        <v>1675</v>
      </c>
      <c r="C3963" s="4" t="s">
        <v>1695</v>
      </c>
      <c r="D3963" s="4" t="s">
        <v>1696</v>
      </c>
      <c r="E3963" s="4" t="s">
        <v>86</v>
      </c>
      <c r="F3963" s="4">
        <v>278</v>
      </c>
      <c r="G3963" s="4">
        <v>4318</v>
      </c>
      <c r="H3963" s="4">
        <v>0</v>
      </c>
      <c r="I3963">
        <f t="shared" si="610"/>
        <v>4596</v>
      </c>
      <c r="J3963">
        <f t="shared" si="611"/>
        <v>6.0487380330722366E-2</v>
      </c>
      <c r="K3963">
        <f t="shared" si="612"/>
        <v>0.93951261966927768</v>
      </c>
      <c r="L3963">
        <f t="shared" si="613"/>
        <v>0</v>
      </c>
      <c r="M3963">
        <f>I3963*Diccionario!$B$36</f>
        <v>10.203210117647059</v>
      </c>
      <c r="N3963">
        <f>M3963*Diccionario!$B$37</f>
        <v>1.0305242218823529</v>
      </c>
      <c r="O3963">
        <f>N3963*Diccionario!$B$38</f>
        <v>0.15457863328235294</v>
      </c>
      <c r="P3963">
        <f>O3963*Diccionario!$B$39</f>
        <v>0.13912076995411765</v>
      </c>
      <c r="Q3963">
        <f>P3963*Diccionario!$B$40</f>
        <v>5.5648307981647063E-2</v>
      </c>
      <c r="R3963">
        <f>Q3963*Diccionario!$B$41</f>
        <v>3.6171400188070593E-2</v>
      </c>
      <c r="S3963">
        <f t="shared" si="614"/>
        <v>3.6171400188070593E-2</v>
      </c>
      <c r="T3963">
        <f>I3963*Diccionario!$B$36</f>
        <v>10.203210117647059</v>
      </c>
      <c r="U3963">
        <f>T3963*Diccionario!$B$42</f>
        <v>1.0305242218823529</v>
      </c>
      <c r="V3963">
        <f>U3963*Diccionario!$B$43</f>
        <v>0.87594558859999994</v>
      </c>
      <c r="W3963">
        <f>V3963*Diccionario!$B$44</f>
        <v>0.16642966183399999</v>
      </c>
      <c r="X3963">
        <f>W3963*Diccionario!$B$45</f>
        <v>6.4907568115259995E-2</v>
      </c>
      <c r="Y3963">
        <f>X3963*Diccionario!$B$46</f>
        <v>5.7767735622581397E-2</v>
      </c>
      <c r="Z3963">
        <f>Y3963*Diccionario!$B$47</f>
        <v>2.1374062180355115E-2</v>
      </c>
      <c r="AA3963">
        <f>Z3963*Diccionario!$B$48</f>
        <v>2.1374062180355115E-2</v>
      </c>
      <c r="AB3963">
        <f>AA3963*Diccionario!$B$49</f>
        <v>1.6030546635266336E-2</v>
      </c>
      <c r="AC3963">
        <f t="shared" si="615"/>
        <v>1.6030546635266336E-2</v>
      </c>
      <c r="AD3963">
        <f t="shared" si="616"/>
        <v>5.2201946823336925E-2</v>
      </c>
      <c r="AE3963">
        <f t="shared" si="617"/>
        <v>8.7478296493791478E-5</v>
      </c>
      <c r="AF3963" t="e">
        <f ca="1">IF(AD3963="","",_xludf.RANK.EQ(AD3963,$AD$2:$AD$5513,0))</f>
        <v>#NAME?</v>
      </c>
      <c r="AH3963" t="str">
        <f t="shared" si="618"/>
        <v>Baja</v>
      </c>
      <c r="AI3963" t="s">
        <v>153</v>
      </c>
      <c r="AJ3963" t="str">
        <f>IFERROR(VLOOKUP(B3963,Maestro_Regionales!$A$2:$B$35,2,FALSE),"Otras zonas")</f>
        <v>Santanderes</v>
      </c>
      <c r="AK3963" t="str">
        <f t="shared" si="619"/>
        <v>EPS SANITAS | Santanderes</v>
      </c>
    </row>
    <row r="3964" spans="1:37">
      <c r="A3964" s="4" t="s">
        <v>1674</v>
      </c>
      <c r="B3964" s="4" t="s">
        <v>1675</v>
      </c>
      <c r="C3964" s="4" t="s">
        <v>1695</v>
      </c>
      <c r="D3964" s="4" t="s">
        <v>1696</v>
      </c>
      <c r="E3964" s="4" t="s">
        <v>90</v>
      </c>
      <c r="F3964" s="4">
        <v>0</v>
      </c>
      <c r="G3964" s="4">
        <v>0</v>
      </c>
      <c r="H3964" s="4">
        <v>650</v>
      </c>
      <c r="I3964">
        <f t="shared" si="610"/>
        <v>650</v>
      </c>
      <c r="J3964">
        <f t="shared" si="611"/>
        <v>0</v>
      </c>
      <c r="K3964">
        <f t="shared" si="612"/>
        <v>0</v>
      </c>
      <c r="L3964">
        <f t="shared" si="613"/>
        <v>1</v>
      </c>
      <c r="M3964">
        <f>I3964*Diccionario!$B$36</f>
        <v>1.443012745098039</v>
      </c>
      <c r="N3964">
        <f>M3964*Diccionario!$B$37</f>
        <v>0.14574428725490196</v>
      </c>
      <c r="O3964">
        <f>N3964*Diccionario!$B$38</f>
        <v>2.1861643088235294E-2</v>
      </c>
      <c r="P3964">
        <f>O3964*Diccionario!$B$39</f>
        <v>1.9675478779411764E-2</v>
      </c>
      <c r="Q3964">
        <f>P3964*Diccionario!$B$40</f>
        <v>7.8701915117647056E-3</v>
      </c>
      <c r="R3964">
        <f>Q3964*Diccionario!$B$41</f>
        <v>5.1156244826470586E-3</v>
      </c>
      <c r="S3964">
        <f t="shared" si="614"/>
        <v>5.1156244826470586E-3</v>
      </c>
      <c r="T3964">
        <f>I3964*Diccionario!$B$36</f>
        <v>1.443012745098039</v>
      </c>
      <c r="U3964">
        <f>T3964*Diccionario!$B$42</f>
        <v>0.14574428725490196</v>
      </c>
      <c r="V3964">
        <f>U3964*Diccionario!$B$43</f>
        <v>0.12388264416666667</v>
      </c>
      <c r="W3964">
        <f>V3964*Diccionario!$B$44</f>
        <v>2.3537702391666668E-2</v>
      </c>
      <c r="X3964">
        <f>W3964*Diccionario!$B$45</f>
        <v>9.1797039327500014E-3</v>
      </c>
      <c r="Y3964">
        <f>X3964*Diccionario!$B$46</f>
        <v>8.1699365001475007E-3</v>
      </c>
      <c r="Z3964">
        <f>Y3964*Diccionario!$B$47</f>
        <v>3.0228765050545753E-3</v>
      </c>
      <c r="AA3964">
        <f>Z3964*Diccionario!$B$48</f>
        <v>3.0228765050545753E-3</v>
      </c>
      <c r="AB3964">
        <f>AA3964*Diccionario!$B$49</f>
        <v>2.2671573787909315E-3</v>
      </c>
      <c r="AC3964">
        <f t="shared" si="615"/>
        <v>2.2671573787909315E-3</v>
      </c>
      <c r="AD3964">
        <f t="shared" si="616"/>
        <v>7.3827818614379901E-3</v>
      </c>
      <c r="AE3964">
        <f t="shared" si="617"/>
        <v>1.2371821740853886E-5</v>
      </c>
      <c r="AF3964" t="e">
        <f ca="1">IF(AD3964="","",_xludf.RANK.EQ(AD3964,$AD$2:$AD$5513,0))</f>
        <v>#NAME?</v>
      </c>
      <c r="AH3964" t="str">
        <f t="shared" si="618"/>
        <v>Baja</v>
      </c>
      <c r="AI3964" t="s">
        <v>153</v>
      </c>
      <c r="AJ3964" t="str">
        <f>IFERROR(VLOOKUP(B3964,Maestro_Regionales!$A$2:$B$35,2,FALSE),"Otras zonas")</f>
        <v>Santanderes</v>
      </c>
      <c r="AK3964" t="str">
        <f t="shared" si="619"/>
        <v>REGIMEN DE EXCEPCION | Santanderes</v>
      </c>
    </row>
    <row r="3965" spans="1:37">
      <c r="A3965" s="4" t="s">
        <v>1674</v>
      </c>
      <c r="B3965" s="4" t="s">
        <v>1675</v>
      </c>
      <c r="C3965" s="4" t="s">
        <v>1697</v>
      </c>
      <c r="D3965" s="4" t="s">
        <v>1698</v>
      </c>
      <c r="E3965" s="4" t="s">
        <v>854</v>
      </c>
      <c r="F3965" s="4">
        <v>370</v>
      </c>
      <c r="G3965" s="4">
        <v>6052</v>
      </c>
      <c r="H3965" s="4">
        <v>0</v>
      </c>
      <c r="I3965">
        <f t="shared" si="610"/>
        <v>6422</v>
      </c>
      <c r="J3965">
        <f t="shared" si="611"/>
        <v>5.7614450327000931E-2</v>
      </c>
      <c r="K3965">
        <f t="shared" si="612"/>
        <v>0.94238554967299903</v>
      </c>
      <c r="L3965">
        <f t="shared" si="613"/>
        <v>0</v>
      </c>
      <c r="M3965">
        <f>I3965*Diccionario!$B$36</f>
        <v>14.256965921568627</v>
      </c>
      <c r="N3965">
        <f>M3965*Diccionario!$B$37</f>
        <v>1.4399535580784315</v>
      </c>
      <c r="O3965">
        <f>N3965*Diccionario!$B$38</f>
        <v>0.21599303371176473</v>
      </c>
      <c r="P3965">
        <f>O3965*Diccionario!$B$39</f>
        <v>0.19439373034058827</v>
      </c>
      <c r="Q3965">
        <f>P3965*Diccionario!$B$40</f>
        <v>7.7757492136235312E-2</v>
      </c>
      <c r="R3965">
        <f>Q3965*Diccionario!$B$41</f>
        <v>5.0542369888552957E-2</v>
      </c>
      <c r="S3965">
        <f t="shared" si="614"/>
        <v>5.0542369888552957E-2</v>
      </c>
      <c r="T3965">
        <f>I3965*Diccionario!$B$36</f>
        <v>14.256965921568627</v>
      </c>
      <c r="U3965">
        <f>T3965*Diccionario!$B$42</f>
        <v>1.4399535580784315</v>
      </c>
      <c r="V3965">
        <f>U3965*Diccionario!$B$43</f>
        <v>1.2239605243666667</v>
      </c>
      <c r="W3965">
        <f>V3965*Diccionario!$B$44</f>
        <v>0.23255249962966668</v>
      </c>
      <c r="X3965">
        <f>W3965*Diccionario!$B$45</f>
        <v>9.0695474855570002E-2</v>
      </c>
      <c r="Y3965">
        <f>X3965*Diccionario!$B$46</f>
        <v>8.0718972621457302E-2</v>
      </c>
      <c r="Z3965">
        <f>Y3965*Diccionario!$B$47</f>
        <v>2.9866019869939201E-2</v>
      </c>
      <c r="AA3965">
        <f>Z3965*Diccionario!$B$48</f>
        <v>2.9866019869939201E-2</v>
      </c>
      <c r="AB3965">
        <f>AA3965*Diccionario!$B$49</f>
        <v>2.2399514902454402E-2</v>
      </c>
      <c r="AC3965">
        <f t="shared" si="615"/>
        <v>2.2399514902454402E-2</v>
      </c>
      <c r="AD3965">
        <f t="shared" si="616"/>
        <v>7.2941884791007355E-2</v>
      </c>
      <c r="AE3965">
        <f t="shared" si="617"/>
        <v>1.2223359879963641E-4</v>
      </c>
      <c r="AF3965" t="e">
        <f ca="1">IF(AD3965="","",_xludf.RANK.EQ(AD3965,$AD$2:$AD$5513,0))</f>
        <v>#NAME?</v>
      </c>
      <c r="AH3965" t="str">
        <f t="shared" si="618"/>
        <v>Baja</v>
      </c>
      <c r="AI3965" t="s">
        <v>153</v>
      </c>
      <c r="AJ3965" t="str">
        <f>IFERROR(VLOOKUP(B3965,Maestro_Regionales!$A$2:$B$35,2,FALSE),"Otras zonas")</f>
        <v>Santanderes</v>
      </c>
      <c r="AK3965" t="str">
        <f t="shared" si="619"/>
        <v>COMFAORIENTE | Santanderes</v>
      </c>
    </row>
    <row r="3966" spans="1:37">
      <c r="A3966" s="4" t="s">
        <v>1674</v>
      </c>
      <c r="B3966" s="4" t="s">
        <v>1675</v>
      </c>
      <c r="C3966" s="4" t="s">
        <v>1697</v>
      </c>
      <c r="D3966" s="4" t="s">
        <v>1698</v>
      </c>
      <c r="E3966" s="4" t="s">
        <v>87</v>
      </c>
      <c r="F3966" s="4">
        <v>320</v>
      </c>
      <c r="G3966" s="4">
        <v>590</v>
      </c>
      <c r="H3966" s="4">
        <v>0</v>
      </c>
      <c r="I3966">
        <f t="shared" si="610"/>
        <v>910</v>
      </c>
      <c r="J3966">
        <f t="shared" si="611"/>
        <v>0.35164835164835168</v>
      </c>
      <c r="K3966">
        <f t="shared" si="612"/>
        <v>0.64835164835164838</v>
      </c>
      <c r="L3966">
        <f t="shared" si="613"/>
        <v>0</v>
      </c>
      <c r="M3966">
        <f>I3966*Diccionario!$B$36</f>
        <v>2.0202178431372548</v>
      </c>
      <c r="N3966">
        <f>M3966*Diccionario!$B$37</f>
        <v>0.20404200215686275</v>
      </c>
      <c r="O3966">
        <f>N3966*Diccionario!$B$38</f>
        <v>3.0606300323529411E-2</v>
      </c>
      <c r="P3966">
        <f>O3966*Diccionario!$B$39</f>
        <v>2.754567029117647E-2</v>
      </c>
      <c r="Q3966">
        <f>P3966*Diccionario!$B$40</f>
        <v>1.1018268116470588E-2</v>
      </c>
      <c r="R3966">
        <f>Q3966*Diccionario!$B$41</f>
        <v>7.1618742757058821E-3</v>
      </c>
      <c r="S3966">
        <f t="shared" si="614"/>
        <v>7.1618742757058821E-3</v>
      </c>
      <c r="T3966">
        <f>I3966*Diccionario!$B$36</f>
        <v>2.0202178431372548</v>
      </c>
      <c r="U3966">
        <f>T3966*Diccionario!$B$42</f>
        <v>0.20404200215686275</v>
      </c>
      <c r="V3966">
        <f>U3966*Diccionario!$B$43</f>
        <v>0.17343570183333332</v>
      </c>
      <c r="W3966">
        <f>V3966*Diccionario!$B$44</f>
        <v>3.2952783348333334E-2</v>
      </c>
      <c r="X3966">
        <f>W3966*Diccionario!$B$45</f>
        <v>1.2851585505850001E-2</v>
      </c>
      <c r="Y3966">
        <f>X3966*Diccionario!$B$46</f>
        <v>1.1437911100206501E-2</v>
      </c>
      <c r="Z3966">
        <f>Y3966*Diccionario!$B$47</f>
        <v>4.2320271070764052E-3</v>
      </c>
      <c r="AA3966">
        <f>Z3966*Diccionario!$B$48</f>
        <v>4.2320271070764052E-3</v>
      </c>
      <c r="AB3966">
        <f>AA3966*Diccionario!$B$49</f>
        <v>3.1740203303073037E-3</v>
      </c>
      <c r="AC3966">
        <f t="shared" si="615"/>
        <v>3.1740203303073037E-3</v>
      </c>
      <c r="AD3966">
        <f t="shared" si="616"/>
        <v>1.0335894606013186E-2</v>
      </c>
      <c r="AE3966">
        <f t="shared" si="617"/>
        <v>1.732055043719544E-5</v>
      </c>
      <c r="AF3966" t="e">
        <f ca="1">IF(AD3966="","",_xludf.RANK.EQ(AD3966,$AD$2:$AD$5513,0))</f>
        <v>#NAME?</v>
      </c>
      <c r="AH3966" t="str">
        <f t="shared" si="618"/>
        <v>Baja</v>
      </c>
      <c r="AI3966" t="s">
        <v>153</v>
      </c>
      <c r="AJ3966" t="str">
        <f>IFERROR(VLOOKUP(B3966,Maestro_Regionales!$A$2:$B$35,2,FALSE),"Otras zonas")</f>
        <v>Santanderes</v>
      </c>
      <c r="AK3966" t="str">
        <f t="shared" si="619"/>
        <v>NUEVA EPS | Santanderes</v>
      </c>
    </row>
    <row r="3967" spans="1:37">
      <c r="A3967" s="4" t="s">
        <v>1674</v>
      </c>
      <c r="B3967" s="4" t="s">
        <v>1675</v>
      </c>
      <c r="C3967" s="4" t="s">
        <v>1697</v>
      </c>
      <c r="D3967" s="4" t="s">
        <v>1698</v>
      </c>
      <c r="E3967" s="4" t="s">
        <v>90</v>
      </c>
      <c r="F3967" s="4">
        <v>0</v>
      </c>
      <c r="G3967" s="4">
        <v>0</v>
      </c>
      <c r="H3967" s="4">
        <v>110</v>
      </c>
      <c r="I3967">
        <f t="shared" si="610"/>
        <v>110</v>
      </c>
      <c r="J3967">
        <f t="shared" si="611"/>
        <v>0</v>
      </c>
      <c r="K3967">
        <f t="shared" si="612"/>
        <v>0</v>
      </c>
      <c r="L3967">
        <f t="shared" si="613"/>
        <v>1</v>
      </c>
      <c r="M3967">
        <f>I3967*Diccionario!$B$36</f>
        <v>0.24420215686274507</v>
      </c>
      <c r="N3967">
        <f>M3967*Diccionario!$B$37</f>
        <v>2.4664417843137255E-2</v>
      </c>
      <c r="O3967">
        <f>N3967*Diccionario!$B$38</f>
        <v>3.6996626764705881E-3</v>
      </c>
      <c r="P3967">
        <f>O3967*Diccionario!$B$39</f>
        <v>3.3296964088235293E-3</v>
      </c>
      <c r="Q3967">
        <f>P3967*Diccionario!$B$40</f>
        <v>1.3318785635294118E-3</v>
      </c>
      <c r="R3967">
        <f>Q3967*Diccionario!$B$41</f>
        <v>8.6572106629411772E-4</v>
      </c>
      <c r="S3967">
        <f t="shared" si="614"/>
        <v>8.6572106629411772E-4</v>
      </c>
      <c r="T3967">
        <f>I3967*Diccionario!$B$36</f>
        <v>0.24420215686274507</v>
      </c>
      <c r="U3967">
        <f>T3967*Diccionario!$B$42</f>
        <v>2.4664417843137255E-2</v>
      </c>
      <c r="V3967">
        <f>U3967*Diccionario!$B$43</f>
        <v>2.0964755166666668E-2</v>
      </c>
      <c r="W3967">
        <f>V3967*Diccionario!$B$44</f>
        <v>3.9833034816666672E-3</v>
      </c>
      <c r="X3967">
        <f>W3967*Diccionario!$B$45</f>
        <v>1.5534883578500003E-3</v>
      </c>
      <c r="Y3967">
        <f>X3967*Diccionario!$B$46</f>
        <v>1.3826046384865004E-3</v>
      </c>
      <c r="Z3967">
        <f>Y3967*Diccionario!$B$47</f>
        <v>5.1156371624000517E-4</v>
      </c>
      <c r="AA3967">
        <f>Z3967*Diccionario!$B$48</f>
        <v>5.1156371624000517E-4</v>
      </c>
      <c r="AB3967">
        <f>AA3967*Diccionario!$B$49</f>
        <v>3.8367278718000385E-4</v>
      </c>
      <c r="AC3967">
        <f t="shared" si="615"/>
        <v>3.8367278718000385E-4</v>
      </c>
      <c r="AD3967">
        <f t="shared" si="616"/>
        <v>1.2493938534741216E-3</v>
      </c>
      <c r="AE3967">
        <f t="shared" si="617"/>
        <v>2.0936929099906579E-6</v>
      </c>
      <c r="AF3967" t="e">
        <f ca="1">IF(AD3967="","",_xludf.RANK.EQ(AD3967,$AD$2:$AD$5513,0))</f>
        <v>#NAME?</v>
      </c>
      <c r="AH3967" t="str">
        <f t="shared" si="618"/>
        <v>Baja</v>
      </c>
      <c r="AI3967" t="s">
        <v>153</v>
      </c>
      <c r="AJ3967" t="str">
        <f>IFERROR(VLOOKUP(B3967,Maestro_Regionales!$A$2:$B$35,2,FALSE),"Otras zonas")</f>
        <v>Santanderes</v>
      </c>
      <c r="AK3967" t="str">
        <f t="shared" si="619"/>
        <v>REGIMEN DE EXCEPCION | Santanderes</v>
      </c>
    </row>
    <row r="3968" spans="1:37">
      <c r="A3968" s="4" t="s">
        <v>1674</v>
      </c>
      <c r="B3968" s="4" t="s">
        <v>1675</v>
      </c>
      <c r="C3968" s="4" t="s">
        <v>1699</v>
      </c>
      <c r="D3968" s="4" t="s">
        <v>1700</v>
      </c>
      <c r="E3968" s="4" t="s">
        <v>86</v>
      </c>
      <c r="F3968" s="4">
        <v>260</v>
      </c>
      <c r="G3968" s="4">
        <v>2170</v>
      </c>
      <c r="H3968" s="4">
        <v>0</v>
      </c>
      <c r="I3968">
        <f t="shared" si="610"/>
        <v>2430</v>
      </c>
      <c r="J3968">
        <f t="shared" si="611"/>
        <v>0.10699588477366255</v>
      </c>
      <c r="K3968">
        <f t="shared" si="612"/>
        <v>0.89300411522633749</v>
      </c>
      <c r="L3968">
        <f t="shared" si="613"/>
        <v>0</v>
      </c>
      <c r="M3968">
        <f>I3968*Diccionario!$B$36</f>
        <v>5.3946476470588234</v>
      </c>
      <c r="N3968">
        <f>M3968*Diccionario!$B$37</f>
        <v>0.54485941235294122</v>
      </c>
      <c r="O3968">
        <f>N3968*Diccionario!$B$38</f>
        <v>8.1728911852941177E-2</v>
      </c>
      <c r="P3968">
        <f>O3968*Diccionario!$B$39</f>
        <v>7.3556020667647062E-2</v>
      </c>
      <c r="Q3968">
        <f>P3968*Diccionario!$B$40</f>
        <v>2.9422408267058827E-2</v>
      </c>
      <c r="R3968">
        <f>Q3968*Diccionario!$B$41</f>
        <v>1.912456537358824E-2</v>
      </c>
      <c r="S3968">
        <f t="shared" si="614"/>
        <v>1.912456537358824E-2</v>
      </c>
      <c r="T3968">
        <f>I3968*Diccionario!$B$36</f>
        <v>5.3946476470588234</v>
      </c>
      <c r="U3968">
        <f>T3968*Diccionario!$B$42</f>
        <v>0.54485941235294122</v>
      </c>
      <c r="V3968">
        <f>U3968*Diccionario!$B$43</f>
        <v>0.46313050050000004</v>
      </c>
      <c r="W3968">
        <f>V3968*Diccionario!$B$44</f>
        <v>8.7994795095000009E-2</v>
      </c>
      <c r="X3968">
        <f>W3968*Diccionario!$B$45</f>
        <v>3.4317970087050002E-2</v>
      </c>
      <c r="Y3968">
        <f>X3968*Diccionario!$B$46</f>
        <v>3.0542993377474504E-2</v>
      </c>
      <c r="Z3968">
        <f>Y3968*Diccionario!$B$47</f>
        <v>1.1300907549665567E-2</v>
      </c>
      <c r="AA3968">
        <f>Z3968*Diccionario!$B$48</f>
        <v>1.1300907549665567E-2</v>
      </c>
      <c r="AB3968">
        <f>AA3968*Diccionario!$B$49</f>
        <v>8.475680662249175E-3</v>
      </c>
      <c r="AC3968">
        <f t="shared" si="615"/>
        <v>8.475680662249175E-3</v>
      </c>
      <c r="AD3968">
        <f t="shared" si="616"/>
        <v>2.7600246035837415E-2</v>
      </c>
      <c r="AE3968">
        <f t="shared" si="617"/>
        <v>4.6251579738884538E-5</v>
      </c>
      <c r="AF3968" t="e">
        <f ca="1">IF(AD3968="","",_xludf.RANK.EQ(AD3968,$AD$2:$AD$5513,0))</f>
        <v>#NAME?</v>
      </c>
      <c r="AH3968" t="str">
        <f t="shared" si="618"/>
        <v>Baja</v>
      </c>
      <c r="AI3968" t="s">
        <v>153</v>
      </c>
      <c r="AJ3968" t="str">
        <f>IFERROR(VLOOKUP(B3968,Maestro_Regionales!$A$2:$B$35,2,FALSE),"Otras zonas")</f>
        <v>Santanderes</v>
      </c>
      <c r="AK3968" t="str">
        <f t="shared" si="619"/>
        <v>EPS SANITAS | Santanderes</v>
      </c>
    </row>
    <row r="3969" spans="1:37">
      <c r="A3969" s="4" t="s">
        <v>1674</v>
      </c>
      <c r="B3969" s="4" t="s">
        <v>1675</v>
      </c>
      <c r="C3969" s="4" t="s">
        <v>1699</v>
      </c>
      <c r="D3969" s="4" t="s">
        <v>1700</v>
      </c>
      <c r="E3969" s="4" t="s">
        <v>87</v>
      </c>
      <c r="F3969" s="4">
        <v>381</v>
      </c>
      <c r="G3969" s="4">
        <v>1817</v>
      </c>
      <c r="H3969" s="4">
        <v>0</v>
      </c>
      <c r="I3969">
        <f t="shared" si="610"/>
        <v>2198</v>
      </c>
      <c r="J3969">
        <f t="shared" si="611"/>
        <v>0.17333939945404914</v>
      </c>
      <c r="K3969">
        <f t="shared" si="612"/>
        <v>0.82666060054595092</v>
      </c>
      <c r="L3969">
        <f t="shared" si="613"/>
        <v>0</v>
      </c>
      <c r="M3969">
        <f>I3969*Diccionario!$B$36</f>
        <v>4.8796030980392153</v>
      </c>
      <c r="N3969">
        <f>M3969*Diccionario!$B$37</f>
        <v>0.49283991290196077</v>
      </c>
      <c r="O3969">
        <f>N3969*Diccionario!$B$38</f>
        <v>7.3925986935294119E-2</v>
      </c>
      <c r="P3969">
        <f>O3969*Diccionario!$B$39</f>
        <v>6.6533388241764704E-2</v>
      </c>
      <c r="Q3969">
        <f>P3969*Diccionario!$B$40</f>
        <v>2.6613355296705884E-2</v>
      </c>
      <c r="R3969">
        <f>Q3969*Diccionario!$B$41</f>
        <v>1.7298680942858826E-2</v>
      </c>
      <c r="S3969">
        <f t="shared" si="614"/>
        <v>1.7298680942858826E-2</v>
      </c>
      <c r="T3969">
        <f>I3969*Diccionario!$B$36</f>
        <v>4.8796030980392153</v>
      </c>
      <c r="U3969">
        <f>T3969*Diccionario!$B$42</f>
        <v>0.49283991290196077</v>
      </c>
      <c r="V3969">
        <f>U3969*Diccionario!$B$43</f>
        <v>0.41891392596666666</v>
      </c>
      <c r="W3969">
        <f>V3969*Diccionario!$B$44</f>
        <v>7.9593645933666662E-2</v>
      </c>
      <c r="X3969">
        <f>W3969*Diccionario!$B$45</f>
        <v>3.104152191413E-2</v>
      </c>
      <c r="Y3969">
        <f>X3969*Diccionario!$B$46</f>
        <v>2.7626954503575701E-2</v>
      </c>
      <c r="Z3969">
        <f>Y3969*Diccionario!$B$47</f>
        <v>1.022197316632301E-2</v>
      </c>
      <c r="AA3969">
        <f>Z3969*Diccionario!$B$48</f>
        <v>1.022197316632301E-2</v>
      </c>
      <c r="AB3969">
        <f>AA3969*Diccionario!$B$49</f>
        <v>7.6664798747422573E-3</v>
      </c>
      <c r="AC3969">
        <f t="shared" si="615"/>
        <v>7.6664798747422573E-3</v>
      </c>
      <c r="AD3969">
        <f t="shared" si="616"/>
        <v>2.4965160817601084E-2</v>
      </c>
      <c r="AE3969">
        <f t="shared" si="617"/>
        <v>4.1835791055995151E-5</v>
      </c>
      <c r="AF3969" t="e">
        <f ca="1">IF(AD3969="","",_xludf.RANK.EQ(AD3969,$AD$2:$AD$5513,0))</f>
        <v>#NAME?</v>
      </c>
      <c r="AH3969" t="str">
        <f t="shared" si="618"/>
        <v>Baja</v>
      </c>
      <c r="AI3969" t="s">
        <v>153</v>
      </c>
      <c r="AJ3969" t="str">
        <f>IFERROR(VLOOKUP(B3969,Maestro_Regionales!$A$2:$B$35,2,FALSE),"Otras zonas")</f>
        <v>Santanderes</v>
      </c>
      <c r="AK3969" t="str">
        <f t="shared" si="619"/>
        <v>NUEVA EPS | Santanderes</v>
      </c>
    </row>
    <row r="3970" spans="1:37">
      <c r="A3970" s="4" t="s">
        <v>1674</v>
      </c>
      <c r="B3970" s="4" t="s">
        <v>1675</v>
      </c>
      <c r="C3970" s="4" t="s">
        <v>1699</v>
      </c>
      <c r="D3970" s="4" t="s">
        <v>1700</v>
      </c>
      <c r="E3970" s="4" t="s">
        <v>90</v>
      </c>
      <c r="F3970" s="4">
        <v>0</v>
      </c>
      <c r="G3970" s="4">
        <v>0</v>
      </c>
      <c r="H3970" s="4">
        <v>99</v>
      </c>
      <c r="I3970">
        <f t="shared" ref="I3970:I4033" si="620">SUM(F3970:H3970)</f>
        <v>99</v>
      </c>
      <c r="J3970">
        <f t="shared" ref="J3970:J4033" si="621">IFERROR(F3970/I3970,0)</f>
        <v>0</v>
      </c>
      <c r="K3970">
        <f t="shared" ref="K3970:K4033" si="622">IFERROR(G3970/I3970,0)</f>
        <v>0</v>
      </c>
      <c r="L3970">
        <f t="shared" ref="L3970:L4033" si="623">IFERROR(H3970/I3970,0)</f>
        <v>1</v>
      </c>
      <c r="M3970">
        <f>I3970*Diccionario!$B$36</f>
        <v>0.21978194117647057</v>
      </c>
      <c r="N3970">
        <f>M3970*Diccionario!$B$37</f>
        <v>2.2197976058823531E-2</v>
      </c>
      <c r="O3970">
        <f>N3970*Diccionario!$B$38</f>
        <v>3.3296964088235293E-3</v>
      </c>
      <c r="P3970">
        <f>O3970*Diccionario!$B$39</f>
        <v>2.9967267679411763E-3</v>
      </c>
      <c r="Q3970">
        <f>P3970*Diccionario!$B$40</f>
        <v>1.1986907071764707E-3</v>
      </c>
      <c r="R3970">
        <f>Q3970*Diccionario!$B$41</f>
        <v>7.7914895966470601E-4</v>
      </c>
      <c r="S3970">
        <f t="shared" ref="S3970:S4033" si="624">R3970</f>
        <v>7.7914895966470601E-4</v>
      </c>
      <c r="T3970">
        <f>I3970*Diccionario!$B$36</f>
        <v>0.21978194117647057</v>
      </c>
      <c r="U3970">
        <f>T3970*Diccionario!$B$42</f>
        <v>2.2197976058823531E-2</v>
      </c>
      <c r="V3970">
        <f>U3970*Diccionario!$B$43</f>
        <v>1.886827965E-2</v>
      </c>
      <c r="W3970">
        <f>V3970*Diccionario!$B$44</f>
        <v>3.5849731335000001E-3</v>
      </c>
      <c r="X3970">
        <f>W3970*Diccionario!$B$45</f>
        <v>1.398139522065E-3</v>
      </c>
      <c r="Y3970">
        <f>X3970*Diccionario!$B$46</f>
        <v>1.2443441746378501E-3</v>
      </c>
      <c r="Z3970">
        <f>Y3970*Diccionario!$B$47</f>
        <v>4.6040734461600454E-4</v>
      </c>
      <c r="AA3970">
        <f>Z3970*Diccionario!$B$48</f>
        <v>4.6040734461600454E-4</v>
      </c>
      <c r="AB3970">
        <f>AA3970*Diccionario!$B$49</f>
        <v>3.4530550846200342E-4</v>
      </c>
      <c r="AC3970">
        <f t="shared" ref="AC3970:AC4033" si="625">AB3970</f>
        <v>3.4530550846200342E-4</v>
      </c>
      <c r="AD3970">
        <f t="shared" ref="AD3970:AD4033" si="626">S3970+AC3970</f>
        <v>1.1244544681267095E-3</v>
      </c>
      <c r="AE3970">
        <f t="shared" ref="AE3970:AE4033" si="627">IFERROR(AD3970/SUM($AD$2:$AD$5513),0)</f>
        <v>1.8843236189915923E-6</v>
      </c>
      <c r="AF3970" t="e">
        <f ca="1">IF(AD3970="","",_xludf.RANK.EQ(AD3970,$AD$2:$AD$5513,0))</f>
        <v>#NAME?</v>
      </c>
      <c r="AH3970" t="str">
        <f t="shared" ref="AH3970:AH4033" si="628">IF(SUM($AD$2:$AD$5513)=0,"",IF((SUMIF($AD$2:$AD$5513,"&gt;"&amp;$AD3970,$AD$2:$AD$5513)+$AD3970)/SUM($AD$2:$AD$5513)&lt;=40%,"Alta",IF((SUMIF($AD$2:$AD$5513,"&gt;"&amp;$AD3970,$AD$2:$AD$5513)+$AD3970)/SUM($AD$2:$AD$5513)&lt;=80%,"Media","Baja")))</f>
        <v>Baja</v>
      </c>
      <c r="AI3970" t="s">
        <v>153</v>
      </c>
      <c r="AJ3970" t="str">
        <f>IFERROR(VLOOKUP(B3970,Maestro_Regionales!$A$2:$B$35,2,FALSE),"Otras zonas")</f>
        <v>Santanderes</v>
      </c>
      <c r="AK3970" t="str">
        <f t="shared" ref="AK3970:AK4033" si="629">E3970&amp;" | "&amp;AJ3970</f>
        <v>REGIMEN DE EXCEPCION | Santanderes</v>
      </c>
    </row>
    <row r="3971" spans="1:37">
      <c r="A3971" s="4" t="s">
        <v>1674</v>
      </c>
      <c r="B3971" s="4" t="s">
        <v>1675</v>
      </c>
      <c r="C3971" s="4" t="s">
        <v>1701</v>
      </c>
      <c r="D3971" s="4" t="s">
        <v>1702</v>
      </c>
      <c r="E3971" s="4" t="s">
        <v>854</v>
      </c>
      <c r="F3971" s="4">
        <v>328</v>
      </c>
      <c r="G3971" s="4">
        <v>8577</v>
      </c>
      <c r="H3971" s="4">
        <v>0</v>
      </c>
      <c r="I3971">
        <f t="shared" si="620"/>
        <v>8905</v>
      </c>
      <c r="J3971">
        <f t="shared" si="621"/>
        <v>3.6833239752947784E-2</v>
      </c>
      <c r="K3971">
        <f t="shared" si="622"/>
        <v>0.96316676024705217</v>
      </c>
      <c r="L3971">
        <f t="shared" si="623"/>
        <v>0</v>
      </c>
      <c r="M3971">
        <f>I3971*Diccionario!$B$36</f>
        <v>19.769274607843137</v>
      </c>
      <c r="N3971">
        <f>M3971*Diccionario!$B$37</f>
        <v>1.996696735392157</v>
      </c>
      <c r="O3971">
        <f>N3971*Diccionario!$B$38</f>
        <v>0.29950451030882352</v>
      </c>
      <c r="P3971">
        <f>O3971*Diccionario!$B$39</f>
        <v>0.26955405927794118</v>
      </c>
      <c r="Q3971">
        <f>P3971*Diccionario!$B$40</f>
        <v>0.10782162371117648</v>
      </c>
      <c r="R3971">
        <f>Q3971*Diccionario!$B$41</f>
        <v>7.0084055412264715E-2</v>
      </c>
      <c r="S3971">
        <f t="shared" si="624"/>
        <v>7.0084055412264715E-2</v>
      </c>
      <c r="T3971">
        <f>I3971*Diccionario!$B$36</f>
        <v>19.769274607843137</v>
      </c>
      <c r="U3971">
        <f>T3971*Diccionario!$B$42</f>
        <v>1.996696735392157</v>
      </c>
      <c r="V3971">
        <f>U3971*Diccionario!$B$43</f>
        <v>1.6971922250833333</v>
      </c>
      <c r="W3971">
        <f>V3971*Diccionario!$B$44</f>
        <v>0.32246652276583332</v>
      </c>
      <c r="X3971">
        <f>W3971*Diccionario!$B$45</f>
        <v>0.12576194387867501</v>
      </c>
      <c r="Y3971">
        <f>X3971*Diccionario!$B$46</f>
        <v>0.11192813005202076</v>
      </c>
      <c r="Z3971">
        <f>Y3971*Diccionario!$B$47</f>
        <v>4.141340811924768E-2</v>
      </c>
      <c r="AA3971">
        <f>Z3971*Diccionario!$B$48</f>
        <v>4.141340811924768E-2</v>
      </c>
      <c r="AB3971">
        <f>AA3971*Diccionario!$B$49</f>
        <v>3.106005608943576E-2</v>
      </c>
      <c r="AC3971">
        <f t="shared" si="625"/>
        <v>3.106005608943576E-2</v>
      </c>
      <c r="AD3971">
        <f t="shared" si="626"/>
        <v>0.10114411150170047</v>
      </c>
      <c r="AE3971">
        <f t="shared" si="627"/>
        <v>1.6949395784969824E-4</v>
      </c>
      <c r="AF3971" t="e">
        <f ca="1">IF(AD3971="","",_xludf.RANK.EQ(AD3971,$AD$2:$AD$5513,0))</f>
        <v>#NAME?</v>
      </c>
      <c r="AH3971" t="str">
        <f t="shared" si="628"/>
        <v>Baja</v>
      </c>
      <c r="AI3971" t="s">
        <v>153</v>
      </c>
      <c r="AJ3971" t="str">
        <f>IFERROR(VLOOKUP(B3971,Maestro_Regionales!$A$2:$B$35,2,FALSE),"Otras zonas")</f>
        <v>Santanderes</v>
      </c>
      <c r="AK3971" t="str">
        <f t="shared" si="629"/>
        <v>COMFAORIENTE | Santanderes</v>
      </c>
    </row>
    <row r="3972" spans="1:37">
      <c r="A3972" s="4" t="s">
        <v>1674</v>
      </c>
      <c r="B3972" s="4" t="s">
        <v>1675</v>
      </c>
      <c r="C3972" s="4" t="s">
        <v>1701</v>
      </c>
      <c r="D3972" s="4" t="s">
        <v>1702</v>
      </c>
      <c r="E3972" s="4" t="s">
        <v>87</v>
      </c>
      <c r="F3972" s="4">
        <v>526</v>
      </c>
      <c r="G3972" s="4">
        <v>2479</v>
      </c>
      <c r="H3972" s="4">
        <v>0</v>
      </c>
      <c r="I3972">
        <f t="shared" si="620"/>
        <v>3005</v>
      </c>
      <c r="J3972">
        <f t="shared" si="621"/>
        <v>0.17504159733777039</v>
      </c>
      <c r="K3972">
        <f t="shared" si="622"/>
        <v>0.82495840266222964</v>
      </c>
      <c r="L3972">
        <f t="shared" si="623"/>
        <v>0</v>
      </c>
      <c r="M3972">
        <f>I3972*Diccionario!$B$36</f>
        <v>6.6711589215686269</v>
      </c>
      <c r="N3972">
        <f>M3972*Diccionario!$B$37</f>
        <v>0.6737870510784314</v>
      </c>
      <c r="O3972">
        <f>N3972*Diccionario!$B$38</f>
        <v>0.1010680576617647</v>
      </c>
      <c r="P3972">
        <f>O3972*Diccionario!$B$39</f>
        <v>9.0961251895588235E-2</v>
      </c>
      <c r="Q3972">
        <f>P3972*Diccionario!$B$40</f>
        <v>3.6384500758235294E-2</v>
      </c>
      <c r="R3972">
        <f>Q3972*Diccionario!$B$41</f>
        <v>2.3649925492852941E-2</v>
      </c>
      <c r="S3972">
        <f t="shared" si="624"/>
        <v>2.3649925492852941E-2</v>
      </c>
      <c r="T3972">
        <f>I3972*Diccionario!$B$36</f>
        <v>6.6711589215686269</v>
      </c>
      <c r="U3972">
        <f>T3972*Diccionario!$B$42</f>
        <v>0.6737870510784314</v>
      </c>
      <c r="V3972">
        <f>U3972*Diccionario!$B$43</f>
        <v>0.57271899341666666</v>
      </c>
      <c r="W3972">
        <f>V3972*Diccionario!$B$44</f>
        <v>0.10881660874916667</v>
      </c>
      <c r="X3972">
        <f>W3972*Diccionario!$B$45</f>
        <v>4.2438477412175005E-2</v>
      </c>
      <c r="Y3972">
        <f>X3972*Diccionario!$B$46</f>
        <v>3.7770244896835753E-2</v>
      </c>
      <c r="Z3972">
        <f>Y3972*Diccionario!$B$47</f>
        <v>1.3974990611829229E-2</v>
      </c>
      <c r="AA3972">
        <f>Z3972*Diccionario!$B$48</f>
        <v>1.3974990611829229E-2</v>
      </c>
      <c r="AB3972">
        <f>AA3972*Diccionario!$B$49</f>
        <v>1.0481242958871921E-2</v>
      </c>
      <c r="AC3972">
        <f t="shared" si="625"/>
        <v>1.0481242958871921E-2</v>
      </c>
      <c r="AD3972">
        <f t="shared" si="626"/>
        <v>3.4131168451724862E-2</v>
      </c>
      <c r="AE3972">
        <f t="shared" si="627"/>
        <v>5.719588358656297E-5</v>
      </c>
      <c r="AF3972" t="e">
        <f ca="1">IF(AD3972="","",_xludf.RANK.EQ(AD3972,$AD$2:$AD$5513,0))</f>
        <v>#NAME?</v>
      </c>
      <c r="AH3972" t="str">
        <f t="shared" si="628"/>
        <v>Baja</v>
      </c>
      <c r="AI3972" t="s">
        <v>153</v>
      </c>
      <c r="AJ3972" t="str">
        <f>IFERROR(VLOOKUP(B3972,Maestro_Regionales!$A$2:$B$35,2,FALSE),"Otras zonas")</f>
        <v>Santanderes</v>
      </c>
      <c r="AK3972" t="str">
        <f t="shared" si="629"/>
        <v>NUEVA EPS | Santanderes</v>
      </c>
    </row>
    <row r="3973" spans="1:37">
      <c r="A3973" s="4" t="s">
        <v>1674</v>
      </c>
      <c r="B3973" s="4" t="s">
        <v>1675</v>
      </c>
      <c r="C3973" s="4" t="s">
        <v>1701</v>
      </c>
      <c r="D3973" s="4" t="s">
        <v>1702</v>
      </c>
      <c r="E3973" s="4" t="s">
        <v>88</v>
      </c>
      <c r="F3973" s="4">
        <v>52</v>
      </c>
      <c r="G3973" s="4">
        <v>914</v>
      </c>
      <c r="H3973" s="4">
        <v>0</v>
      </c>
      <c r="I3973">
        <f t="shared" si="620"/>
        <v>966</v>
      </c>
      <c r="J3973">
        <f t="shared" si="621"/>
        <v>5.3830227743271224E-2</v>
      </c>
      <c r="K3973">
        <f t="shared" si="622"/>
        <v>0.94616977225672882</v>
      </c>
      <c r="L3973">
        <f t="shared" si="623"/>
        <v>0</v>
      </c>
      <c r="M3973">
        <f>I3973*Diccionario!$B$36</f>
        <v>2.1445389411764704</v>
      </c>
      <c r="N3973">
        <f>M3973*Diccionario!$B$37</f>
        <v>0.21659843305882351</v>
      </c>
      <c r="O3973">
        <f>N3973*Diccionario!$B$38</f>
        <v>3.2489764958823525E-2</v>
      </c>
      <c r="P3973">
        <f>O3973*Diccionario!$B$39</f>
        <v>2.9240788462941172E-2</v>
      </c>
      <c r="Q3973">
        <f>P3973*Diccionario!$B$40</f>
        <v>1.1696315385176469E-2</v>
      </c>
      <c r="R3973">
        <f>Q3973*Diccionario!$B$41</f>
        <v>7.6026050003647049E-3</v>
      </c>
      <c r="S3973">
        <f t="shared" si="624"/>
        <v>7.6026050003647049E-3</v>
      </c>
      <c r="T3973">
        <f>I3973*Diccionario!$B$36</f>
        <v>2.1445389411764704</v>
      </c>
      <c r="U3973">
        <f>T3973*Diccionario!$B$42</f>
        <v>0.21659843305882351</v>
      </c>
      <c r="V3973">
        <f>U3973*Diccionario!$B$43</f>
        <v>0.18410866809999998</v>
      </c>
      <c r="W3973">
        <f>V3973*Diccionario!$B$44</f>
        <v>3.4980646939E-2</v>
      </c>
      <c r="X3973">
        <f>W3973*Diccionario!$B$45</f>
        <v>1.3642452306210001E-2</v>
      </c>
      <c r="Y3973">
        <f>X3973*Diccionario!$B$46</f>
        <v>1.2141782552526901E-2</v>
      </c>
      <c r="Z3973">
        <f>Y3973*Diccionario!$B$47</f>
        <v>4.4924595444349536E-3</v>
      </c>
      <c r="AA3973">
        <f>Z3973*Diccionario!$B$48</f>
        <v>4.4924595444349536E-3</v>
      </c>
      <c r="AB3973">
        <f>AA3973*Diccionario!$B$49</f>
        <v>3.3693446583262154E-3</v>
      </c>
      <c r="AC3973">
        <f t="shared" si="625"/>
        <v>3.3693446583262154E-3</v>
      </c>
      <c r="AD3973">
        <f t="shared" si="626"/>
        <v>1.0971949658690919E-2</v>
      </c>
      <c r="AE3973">
        <f t="shared" si="627"/>
        <v>1.8386430464099773E-5</v>
      </c>
      <c r="AF3973" t="e">
        <f ca="1">IF(AD3973="","",_xludf.RANK.EQ(AD3973,$AD$2:$AD$5513,0))</f>
        <v>#NAME?</v>
      </c>
      <c r="AH3973" t="str">
        <f t="shared" si="628"/>
        <v>Baja</v>
      </c>
      <c r="AI3973" t="s">
        <v>153</v>
      </c>
      <c r="AJ3973" t="str">
        <f>IFERROR(VLOOKUP(B3973,Maestro_Regionales!$A$2:$B$35,2,FALSE),"Otras zonas")</f>
        <v>Santanderes</v>
      </c>
      <c r="AK3973" t="str">
        <f t="shared" si="629"/>
        <v>COOSALUD EPS | Santanderes</v>
      </c>
    </row>
    <row r="3974" spans="1:37">
      <c r="A3974" s="4" t="s">
        <v>1674</v>
      </c>
      <c r="B3974" s="4" t="s">
        <v>1675</v>
      </c>
      <c r="C3974" s="4" t="s">
        <v>1701</v>
      </c>
      <c r="D3974" s="4" t="s">
        <v>1702</v>
      </c>
      <c r="E3974" s="4" t="s">
        <v>90</v>
      </c>
      <c r="F3974" s="4">
        <v>0</v>
      </c>
      <c r="G3974" s="4">
        <v>0</v>
      </c>
      <c r="H3974" s="4">
        <v>349</v>
      </c>
      <c r="I3974">
        <f t="shared" si="620"/>
        <v>349</v>
      </c>
      <c r="J3974">
        <f t="shared" si="621"/>
        <v>0</v>
      </c>
      <c r="K3974">
        <f t="shared" si="622"/>
        <v>0</v>
      </c>
      <c r="L3974">
        <f t="shared" si="623"/>
        <v>1</v>
      </c>
      <c r="M3974">
        <f>I3974*Diccionario!$B$36</f>
        <v>0.77478684313725488</v>
      </c>
      <c r="N3974">
        <f>M3974*Diccionario!$B$37</f>
        <v>7.825347115686275E-2</v>
      </c>
      <c r="O3974">
        <f>N3974*Diccionario!$B$38</f>
        <v>1.1738020673529413E-2</v>
      </c>
      <c r="P3974">
        <f>O3974*Diccionario!$B$39</f>
        <v>1.0564218606176472E-2</v>
      </c>
      <c r="Q3974">
        <f>P3974*Diccionario!$B$40</f>
        <v>4.2256874424705894E-3</v>
      </c>
      <c r="R3974">
        <f>Q3974*Diccionario!$B$41</f>
        <v>2.7466968376058834E-3</v>
      </c>
      <c r="S3974">
        <f t="shared" si="624"/>
        <v>2.7466968376058834E-3</v>
      </c>
      <c r="T3974">
        <f>I3974*Diccionario!$B$36</f>
        <v>0.77478684313725488</v>
      </c>
      <c r="U3974">
        <f>T3974*Diccionario!$B$42</f>
        <v>7.825347115686275E-2</v>
      </c>
      <c r="V3974">
        <f>U3974*Diccionario!$B$43</f>
        <v>6.6515450483333335E-2</v>
      </c>
      <c r="W3974">
        <f>V3974*Diccionario!$B$44</f>
        <v>1.2637935591833334E-2</v>
      </c>
      <c r="X3974">
        <f>W3974*Diccionario!$B$45</f>
        <v>4.9287948808150002E-3</v>
      </c>
      <c r="Y3974">
        <f>X3974*Diccionario!$B$46</f>
        <v>4.3866274439253502E-3</v>
      </c>
      <c r="Z3974">
        <f>Y3974*Diccionario!$B$47</f>
        <v>1.6230521542523796E-3</v>
      </c>
      <c r="AA3974">
        <f>Z3974*Diccionario!$B$48</f>
        <v>1.6230521542523796E-3</v>
      </c>
      <c r="AB3974">
        <f>AA3974*Diccionario!$B$49</f>
        <v>1.2172891156892846E-3</v>
      </c>
      <c r="AC3974">
        <f t="shared" si="625"/>
        <v>1.2172891156892846E-3</v>
      </c>
      <c r="AD3974">
        <f t="shared" si="626"/>
        <v>3.9639859532951682E-3</v>
      </c>
      <c r="AE3974">
        <f t="shared" si="627"/>
        <v>6.6427165962430887E-6</v>
      </c>
      <c r="AF3974" t="e">
        <f ca="1">IF(AD3974="","",_xludf.RANK.EQ(AD3974,$AD$2:$AD$5513,0))</f>
        <v>#NAME?</v>
      </c>
      <c r="AH3974" t="str">
        <f t="shared" si="628"/>
        <v>Baja</v>
      </c>
      <c r="AI3974" t="s">
        <v>153</v>
      </c>
      <c r="AJ3974" t="str">
        <f>IFERROR(VLOOKUP(B3974,Maestro_Regionales!$A$2:$B$35,2,FALSE),"Otras zonas")</f>
        <v>Santanderes</v>
      </c>
      <c r="AK3974" t="str">
        <f t="shared" si="629"/>
        <v>REGIMEN DE EXCEPCION | Santanderes</v>
      </c>
    </row>
    <row r="3975" spans="1:37">
      <c r="A3975" s="4" t="s">
        <v>1674</v>
      </c>
      <c r="B3975" s="4" t="s">
        <v>1675</v>
      </c>
      <c r="C3975" s="4" t="s">
        <v>1701</v>
      </c>
      <c r="D3975" s="4" t="s">
        <v>1702</v>
      </c>
      <c r="E3975" s="4" t="s">
        <v>85</v>
      </c>
      <c r="F3975" s="4">
        <v>5</v>
      </c>
      <c r="G3975" s="4">
        <v>5</v>
      </c>
      <c r="H3975" s="4">
        <v>0</v>
      </c>
      <c r="I3975">
        <f t="shared" si="620"/>
        <v>10</v>
      </c>
      <c r="J3975">
        <f t="shared" si="621"/>
        <v>0.5</v>
      </c>
      <c r="K3975">
        <f t="shared" si="622"/>
        <v>0.5</v>
      </c>
      <c r="L3975">
        <f t="shared" si="623"/>
        <v>0</v>
      </c>
      <c r="M3975">
        <f>I3975*Diccionario!$B$36</f>
        <v>2.2200196078431371E-2</v>
      </c>
      <c r="N3975">
        <f>M3975*Diccionario!$B$37</f>
        <v>2.2422198039215688E-3</v>
      </c>
      <c r="O3975">
        <f>N3975*Diccionario!$B$38</f>
        <v>3.3633297058823533E-4</v>
      </c>
      <c r="P3975">
        <f>O3975*Diccionario!$B$39</f>
        <v>3.0269967352941179E-4</v>
      </c>
      <c r="Q3975">
        <f>P3975*Diccionario!$B$40</f>
        <v>1.2107986941176472E-4</v>
      </c>
      <c r="R3975">
        <f>Q3975*Diccionario!$B$41</f>
        <v>7.870191511764707E-5</v>
      </c>
      <c r="S3975">
        <f t="shared" si="624"/>
        <v>7.870191511764707E-5</v>
      </c>
      <c r="T3975">
        <f>I3975*Diccionario!$B$36</f>
        <v>2.2200196078431371E-2</v>
      </c>
      <c r="U3975">
        <f>T3975*Diccionario!$B$42</f>
        <v>2.2422198039215688E-3</v>
      </c>
      <c r="V3975">
        <f>U3975*Diccionario!$B$43</f>
        <v>1.9058868333333334E-3</v>
      </c>
      <c r="W3975">
        <f>V3975*Diccionario!$B$44</f>
        <v>3.6211849833333334E-4</v>
      </c>
      <c r="X3975">
        <f>W3975*Diccionario!$B$45</f>
        <v>1.4122621435000001E-4</v>
      </c>
      <c r="Y3975">
        <f>X3975*Diccionario!$B$46</f>
        <v>1.2569133077150002E-4</v>
      </c>
      <c r="Z3975">
        <f>Y3975*Diccionario!$B$47</f>
        <v>4.650579238545501E-5</v>
      </c>
      <c r="AA3975">
        <f>Z3975*Diccionario!$B$48</f>
        <v>4.650579238545501E-5</v>
      </c>
      <c r="AB3975">
        <f>AA3975*Diccionario!$B$49</f>
        <v>3.4879344289091258E-5</v>
      </c>
      <c r="AC3975">
        <f t="shared" si="625"/>
        <v>3.4879344289091258E-5</v>
      </c>
      <c r="AD3975">
        <f t="shared" si="626"/>
        <v>1.1358125940673833E-4</v>
      </c>
      <c r="AE3975">
        <f t="shared" si="627"/>
        <v>1.9033571909005983E-7</v>
      </c>
      <c r="AF3975" t="e">
        <f ca="1">IF(AD3975="","",_xludf.RANK.EQ(AD3975,$AD$2:$AD$5513,0))</f>
        <v>#NAME?</v>
      </c>
      <c r="AH3975" t="str">
        <f t="shared" si="628"/>
        <v>Baja</v>
      </c>
      <c r="AI3975" t="s">
        <v>153</v>
      </c>
      <c r="AJ3975" t="str">
        <f>IFERROR(VLOOKUP(B3975,Maestro_Regionales!$A$2:$B$35,2,FALSE),"Otras zonas")</f>
        <v>Santanderes</v>
      </c>
      <c r="AK3975" t="str">
        <f t="shared" si="629"/>
        <v>SALUD TOTAL EPS | Santanderes</v>
      </c>
    </row>
    <row r="3976" spans="1:37">
      <c r="A3976" s="4" t="s">
        <v>1674</v>
      </c>
      <c r="B3976" s="4" t="s">
        <v>1675</v>
      </c>
      <c r="C3976" s="4" t="s">
        <v>1701</v>
      </c>
      <c r="D3976" s="4" t="s">
        <v>1702</v>
      </c>
      <c r="E3976" s="4" t="s">
        <v>89</v>
      </c>
      <c r="F3976" s="4">
        <v>0</v>
      </c>
      <c r="G3976" s="4">
        <v>1</v>
      </c>
      <c r="H3976" s="4">
        <v>0</v>
      </c>
      <c r="I3976">
        <f t="shared" si="620"/>
        <v>1</v>
      </c>
      <c r="J3976">
        <f t="shared" si="621"/>
        <v>0</v>
      </c>
      <c r="K3976">
        <f t="shared" si="622"/>
        <v>1</v>
      </c>
      <c r="L3976">
        <f t="shared" si="623"/>
        <v>0</v>
      </c>
      <c r="M3976">
        <f>I3976*Diccionario!$B$36</f>
        <v>2.2200196078431371E-3</v>
      </c>
      <c r="N3976">
        <f>M3976*Diccionario!$B$37</f>
        <v>2.2422198039215687E-4</v>
      </c>
      <c r="O3976">
        <f>N3976*Diccionario!$B$38</f>
        <v>3.3633297058823532E-5</v>
      </c>
      <c r="P3976">
        <f>O3976*Diccionario!$B$39</f>
        <v>3.026996735294118E-5</v>
      </c>
      <c r="Q3976">
        <f>P3976*Diccionario!$B$40</f>
        <v>1.2107986941176473E-5</v>
      </c>
      <c r="R3976">
        <f>Q3976*Diccionario!$B$41</f>
        <v>7.870191511764708E-6</v>
      </c>
      <c r="S3976">
        <f t="shared" si="624"/>
        <v>7.870191511764708E-6</v>
      </c>
      <c r="T3976">
        <f>I3976*Diccionario!$B$36</f>
        <v>2.2200196078431371E-3</v>
      </c>
      <c r="U3976">
        <f>T3976*Diccionario!$B$42</f>
        <v>2.2422198039215687E-4</v>
      </c>
      <c r="V3976">
        <f>U3976*Diccionario!$B$43</f>
        <v>1.9058868333333333E-4</v>
      </c>
      <c r="W3976">
        <f>V3976*Diccionario!$B$44</f>
        <v>3.6211849833333333E-5</v>
      </c>
      <c r="X3976">
        <f>W3976*Diccionario!$B$45</f>
        <v>1.4122621435000001E-5</v>
      </c>
      <c r="Y3976">
        <f>X3976*Diccionario!$B$46</f>
        <v>1.256913307715E-5</v>
      </c>
      <c r="Z3976">
        <f>Y3976*Diccionario!$B$47</f>
        <v>4.6505792385454997E-6</v>
      </c>
      <c r="AA3976">
        <f>Z3976*Diccionario!$B$48</f>
        <v>4.6505792385454997E-6</v>
      </c>
      <c r="AB3976">
        <f>AA3976*Diccionario!$B$49</f>
        <v>3.4879344289091247E-6</v>
      </c>
      <c r="AC3976">
        <f t="shared" si="625"/>
        <v>3.4879344289091247E-6</v>
      </c>
      <c r="AD3976">
        <f t="shared" si="626"/>
        <v>1.1358125940673833E-5</v>
      </c>
      <c r="AE3976">
        <f t="shared" si="627"/>
        <v>1.9033571909005983E-8</v>
      </c>
      <c r="AF3976" t="e">
        <f ca="1">IF(AD3976="","",_xludf.RANK.EQ(AD3976,$AD$2:$AD$5513,0))</f>
        <v>#NAME?</v>
      </c>
      <c r="AH3976" t="str">
        <f t="shared" si="628"/>
        <v>Baja</v>
      </c>
      <c r="AI3976" t="s">
        <v>153</v>
      </c>
      <c r="AJ3976" t="str">
        <f>IFERROR(VLOOKUP(B3976,Maestro_Regionales!$A$2:$B$35,2,FALSE),"Otras zonas")</f>
        <v>Santanderes</v>
      </c>
      <c r="AK3976" t="str">
        <f t="shared" si="629"/>
        <v>PROTEGER EPS (ANTES CAJACOPI EPS) | Santanderes</v>
      </c>
    </row>
    <row r="3977" spans="1:37">
      <c r="A3977" s="4" t="s">
        <v>1674</v>
      </c>
      <c r="B3977" s="4" t="s">
        <v>1675</v>
      </c>
      <c r="C3977" s="4" t="s">
        <v>1703</v>
      </c>
      <c r="D3977" s="4" t="s">
        <v>1704</v>
      </c>
      <c r="E3977" s="4" t="s">
        <v>854</v>
      </c>
      <c r="F3977" s="4">
        <v>277</v>
      </c>
      <c r="G3977" s="4">
        <v>15394</v>
      </c>
      <c r="H3977" s="4">
        <v>0</v>
      </c>
      <c r="I3977">
        <f t="shared" si="620"/>
        <v>15671</v>
      </c>
      <c r="J3977">
        <f t="shared" si="621"/>
        <v>1.7675961967966308E-2</v>
      </c>
      <c r="K3977">
        <f t="shared" si="622"/>
        <v>0.98232403803203372</v>
      </c>
      <c r="L3977">
        <f t="shared" si="623"/>
        <v>0</v>
      </c>
      <c r="M3977">
        <f>I3977*Diccionario!$B$36</f>
        <v>34.7899272745098</v>
      </c>
      <c r="N3977">
        <f>M3977*Diccionario!$B$37</f>
        <v>3.5137826547254902</v>
      </c>
      <c r="O3977">
        <f>N3977*Diccionario!$B$38</f>
        <v>0.52706739820882353</v>
      </c>
      <c r="P3977">
        <f>O3977*Diccionario!$B$39</f>
        <v>0.47436065838794117</v>
      </c>
      <c r="Q3977">
        <f>P3977*Diccionario!$B$40</f>
        <v>0.18974426335517647</v>
      </c>
      <c r="R3977">
        <f>Q3977*Diccionario!$B$41</f>
        <v>0.12333377118086471</v>
      </c>
      <c r="S3977">
        <f t="shared" si="624"/>
        <v>0.12333377118086471</v>
      </c>
      <c r="T3977">
        <f>I3977*Diccionario!$B$36</f>
        <v>34.7899272745098</v>
      </c>
      <c r="U3977">
        <f>T3977*Diccionario!$B$42</f>
        <v>3.5137826547254902</v>
      </c>
      <c r="V3977">
        <f>U3977*Diccionario!$B$43</f>
        <v>2.9867152565166668</v>
      </c>
      <c r="W3977">
        <f>V3977*Diccionario!$B$44</f>
        <v>0.56747589873816673</v>
      </c>
      <c r="X3977">
        <f>W3977*Diccionario!$B$45</f>
        <v>0.22131560050788504</v>
      </c>
      <c r="Y3977">
        <f>X3977*Diccionario!$B$46</f>
        <v>0.19697088445201769</v>
      </c>
      <c r="Z3977">
        <f>Y3977*Diccionario!$B$47</f>
        <v>7.2879227247246547E-2</v>
      </c>
      <c r="AA3977">
        <f>Z3977*Diccionario!$B$48</f>
        <v>7.2879227247246547E-2</v>
      </c>
      <c r="AB3977">
        <f>AA3977*Diccionario!$B$49</f>
        <v>5.4659420435434911E-2</v>
      </c>
      <c r="AC3977">
        <f t="shared" si="625"/>
        <v>5.4659420435434911E-2</v>
      </c>
      <c r="AD3977">
        <f t="shared" si="626"/>
        <v>0.17799319161629962</v>
      </c>
      <c r="AE3977">
        <f t="shared" si="627"/>
        <v>2.9827510538603272E-4</v>
      </c>
      <c r="AF3977" t="e">
        <f ca="1">IF(AD3977="","",_xludf.RANK.EQ(AD3977,$AD$2:$AD$5513,0))</f>
        <v>#NAME?</v>
      </c>
      <c r="AH3977" t="str">
        <f t="shared" si="628"/>
        <v>Media</v>
      </c>
      <c r="AI3977" t="s">
        <v>153</v>
      </c>
      <c r="AJ3977" t="str">
        <f>IFERROR(VLOOKUP(B3977,Maestro_Regionales!$A$2:$B$35,2,FALSE),"Otras zonas")</f>
        <v>Santanderes</v>
      </c>
      <c r="AK3977" t="str">
        <f t="shared" si="629"/>
        <v>COMFAORIENTE | Santanderes</v>
      </c>
    </row>
    <row r="3978" spans="1:37">
      <c r="A3978" s="4" t="s">
        <v>1674</v>
      </c>
      <c r="B3978" s="4" t="s">
        <v>1675</v>
      </c>
      <c r="C3978" s="4" t="s">
        <v>1703</v>
      </c>
      <c r="D3978" s="4" t="s">
        <v>1704</v>
      </c>
      <c r="E3978" s="4" t="s">
        <v>87</v>
      </c>
      <c r="F3978" s="4">
        <v>385</v>
      </c>
      <c r="G3978" s="4">
        <v>8561</v>
      </c>
      <c r="H3978" s="4">
        <v>0</v>
      </c>
      <c r="I3978">
        <f t="shared" si="620"/>
        <v>8946</v>
      </c>
      <c r="J3978">
        <f t="shared" si="621"/>
        <v>4.3035993740219089E-2</v>
      </c>
      <c r="K3978">
        <f t="shared" si="622"/>
        <v>0.95696400625978095</v>
      </c>
      <c r="L3978">
        <f t="shared" si="623"/>
        <v>0</v>
      </c>
      <c r="M3978">
        <f>I3978*Diccionario!$B$36</f>
        <v>19.860295411764703</v>
      </c>
      <c r="N3978">
        <f>M3978*Diccionario!$B$37</f>
        <v>2.0058898365882349</v>
      </c>
      <c r="O3978">
        <f>N3978*Diccionario!$B$38</f>
        <v>0.30088347548823524</v>
      </c>
      <c r="P3978">
        <f>O3978*Diccionario!$B$39</f>
        <v>0.27079512793941174</v>
      </c>
      <c r="Q3978">
        <f>P3978*Diccionario!$B$40</f>
        <v>0.10831805117576471</v>
      </c>
      <c r="R3978">
        <f>Q3978*Diccionario!$B$41</f>
        <v>7.0406733264247068E-2</v>
      </c>
      <c r="S3978">
        <f t="shared" si="624"/>
        <v>7.0406733264247068E-2</v>
      </c>
      <c r="T3978">
        <f>I3978*Diccionario!$B$36</f>
        <v>19.860295411764703</v>
      </c>
      <c r="U3978">
        <f>T3978*Diccionario!$B$42</f>
        <v>2.0058898365882349</v>
      </c>
      <c r="V3978">
        <f>U3978*Diccionario!$B$43</f>
        <v>1.7050063610999997</v>
      </c>
      <c r="W3978">
        <f>V3978*Diccionario!$B$44</f>
        <v>0.32395120860899995</v>
      </c>
      <c r="X3978">
        <f>W3978*Diccionario!$B$45</f>
        <v>0.12634097135750999</v>
      </c>
      <c r="Y3978">
        <f>X3978*Diccionario!$B$46</f>
        <v>0.11244346450818389</v>
      </c>
      <c r="Z3978">
        <f>Y3978*Diccionario!$B$47</f>
        <v>4.1604081868028039E-2</v>
      </c>
      <c r="AA3978">
        <f>Z3978*Diccionario!$B$48</f>
        <v>4.1604081868028039E-2</v>
      </c>
      <c r="AB3978">
        <f>AA3978*Diccionario!$B$49</f>
        <v>3.120306140102103E-2</v>
      </c>
      <c r="AC3978">
        <f t="shared" si="625"/>
        <v>3.120306140102103E-2</v>
      </c>
      <c r="AD3978">
        <f t="shared" si="626"/>
        <v>0.10160979466526809</v>
      </c>
      <c r="AE3978">
        <f t="shared" si="627"/>
        <v>1.702743342979675E-4</v>
      </c>
      <c r="AF3978" t="e">
        <f ca="1">IF(AD3978="","",_xludf.RANK.EQ(AD3978,$AD$2:$AD$5513,0))</f>
        <v>#NAME?</v>
      </c>
      <c r="AH3978" t="str">
        <f t="shared" si="628"/>
        <v>Baja</v>
      </c>
      <c r="AI3978" t="s">
        <v>153</v>
      </c>
      <c r="AJ3978" t="str">
        <f>IFERROR(VLOOKUP(B3978,Maestro_Regionales!$A$2:$B$35,2,FALSE),"Otras zonas")</f>
        <v>Santanderes</v>
      </c>
      <c r="AK3978" t="str">
        <f t="shared" si="629"/>
        <v>NUEVA EPS | Santanderes</v>
      </c>
    </row>
    <row r="3979" spans="1:37">
      <c r="A3979" s="4" t="s">
        <v>1674</v>
      </c>
      <c r="B3979" s="4" t="s">
        <v>1675</v>
      </c>
      <c r="C3979" s="4" t="s">
        <v>1703</v>
      </c>
      <c r="D3979" s="4" t="s">
        <v>1704</v>
      </c>
      <c r="E3979" s="4" t="s">
        <v>90</v>
      </c>
      <c r="F3979" s="4">
        <v>0</v>
      </c>
      <c r="G3979" s="4">
        <v>0</v>
      </c>
      <c r="H3979" s="4">
        <v>477</v>
      </c>
      <c r="I3979">
        <f t="shared" si="620"/>
        <v>477</v>
      </c>
      <c r="J3979">
        <f t="shared" si="621"/>
        <v>0</v>
      </c>
      <c r="K3979">
        <f t="shared" si="622"/>
        <v>0</v>
      </c>
      <c r="L3979">
        <f t="shared" si="623"/>
        <v>1</v>
      </c>
      <c r="M3979">
        <f>I3979*Diccionario!$B$36</f>
        <v>1.0589493529411764</v>
      </c>
      <c r="N3979">
        <f>M3979*Diccionario!$B$37</f>
        <v>0.10695388464705882</v>
      </c>
      <c r="O3979">
        <f>N3979*Diccionario!$B$38</f>
        <v>1.6043082697058824E-2</v>
      </c>
      <c r="P3979">
        <f>O3979*Diccionario!$B$39</f>
        <v>1.4438774427352943E-2</v>
      </c>
      <c r="Q3979">
        <f>P3979*Diccionario!$B$40</f>
        <v>5.7755097709411771E-3</v>
      </c>
      <c r="R3979">
        <f>Q3979*Diccionario!$B$41</f>
        <v>3.7540813511117654E-3</v>
      </c>
      <c r="S3979">
        <f t="shared" si="624"/>
        <v>3.7540813511117654E-3</v>
      </c>
      <c r="T3979">
        <f>I3979*Diccionario!$B$36</f>
        <v>1.0589493529411764</v>
      </c>
      <c r="U3979">
        <f>T3979*Diccionario!$B$42</f>
        <v>0.10695388464705882</v>
      </c>
      <c r="V3979">
        <f>U3979*Diccionario!$B$43</f>
        <v>9.0910801949999995E-2</v>
      </c>
      <c r="W3979">
        <f>V3979*Diccionario!$B$44</f>
        <v>1.7273052370499999E-2</v>
      </c>
      <c r="X3979">
        <f>W3979*Diccionario!$B$45</f>
        <v>6.7364904244950003E-3</v>
      </c>
      <c r="Y3979">
        <f>X3979*Diccionario!$B$46</f>
        <v>5.9954764778005504E-3</v>
      </c>
      <c r="Z3979">
        <f>Y3979*Diccionario!$B$47</f>
        <v>2.2183262967862038E-3</v>
      </c>
      <c r="AA3979">
        <f>Z3979*Diccionario!$B$48</f>
        <v>2.2183262967862038E-3</v>
      </c>
      <c r="AB3979">
        <f>AA3979*Diccionario!$B$49</f>
        <v>1.6637447225896528E-3</v>
      </c>
      <c r="AC3979">
        <f t="shared" si="625"/>
        <v>1.6637447225896528E-3</v>
      </c>
      <c r="AD3979">
        <f t="shared" si="626"/>
        <v>5.417826073701418E-3</v>
      </c>
      <c r="AE3979">
        <f t="shared" si="627"/>
        <v>9.0790138005958528E-6</v>
      </c>
      <c r="AF3979" t="e">
        <f ca="1">IF(AD3979="","",_xludf.RANK.EQ(AD3979,$AD$2:$AD$5513,0))</f>
        <v>#NAME?</v>
      </c>
      <c r="AH3979" t="str">
        <f t="shared" si="628"/>
        <v>Baja</v>
      </c>
      <c r="AI3979" t="s">
        <v>153</v>
      </c>
      <c r="AJ3979" t="str">
        <f>IFERROR(VLOOKUP(B3979,Maestro_Regionales!$A$2:$B$35,2,FALSE),"Otras zonas")</f>
        <v>Santanderes</v>
      </c>
      <c r="AK3979" t="str">
        <f t="shared" si="629"/>
        <v>REGIMEN DE EXCEPCION | Santanderes</v>
      </c>
    </row>
    <row r="3980" spans="1:37">
      <c r="A3980" s="4" t="s">
        <v>1674</v>
      </c>
      <c r="B3980" s="4" t="s">
        <v>1675</v>
      </c>
      <c r="C3980" s="4" t="s">
        <v>1703</v>
      </c>
      <c r="D3980" s="4" t="s">
        <v>1704</v>
      </c>
      <c r="E3980" s="4" t="s">
        <v>86</v>
      </c>
      <c r="F3980" s="4">
        <v>10</v>
      </c>
      <c r="G3980" s="4">
        <v>28</v>
      </c>
      <c r="H3980" s="4">
        <v>0</v>
      </c>
      <c r="I3980">
        <f t="shared" si="620"/>
        <v>38</v>
      </c>
      <c r="J3980">
        <f t="shared" si="621"/>
        <v>0.26315789473684209</v>
      </c>
      <c r="K3980">
        <f t="shared" si="622"/>
        <v>0.73684210526315785</v>
      </c>
      <c r="L3980">
        <f t="shared" si="623"/>
        <v>0</v>
      </c>
      <c r="M3980">
        <f>I3980*Diccionario!$B$36</f>
        <v>8.4360745098039203E-2</v>
      </c>
      <c r="N3980">
        <f>M3980*Diccionario!$B$37</f>
        <v>8.5204352549019605E-3</v>
      </c>
      <c r="O3980">
        <f>N3980*Diccionario!$B$38</f>
        <v>1.278065288235294E-3</v>
      </c>
      <c r="P3980">
        <f>O3980*Diccionario!$B$39</f>
        <v>1.1502587594117647E-3</v>
      </c>
      <c r="Q3980">
        <f>P3980*Diccionario!$B$40</f>
        <v>4.601035037647059E-4</v>
      </c>
      <c r="R3980">
        <f>Q3980*Diccionario!$B$41</f>
        <v>2.9906727744705885E-4</v>
      </c>
      <c r="S3980">
        <f t="shared" si="624"/>
        <v>2.9906727744705885E-4</v>
      </c>
      <c r="T3980">
        <f>I3980*Diccionario!$B$36</f>
        <v>8.4360745098039203E-2</v>
      </c>
      <c r="U3980">
        <f>T3980*Diccionario!$B$42</f>
        <v>8.5204352549019605E-3</v>
      </c>
      <c r="V3980">
        <f>U3980*Diccionario!$B$43</f>
        <v>7.2423699666666662E-3</v>
      </c>
      <c r="W3980">
        <f>V3980*Diccionario!$B$44</f>
        <v>1.3760502936666667E-3</v>
      </c>
      <c r="X3980">
        <f>W3980*Diccionario!$B$45</f>
        <v>5.3665961453000001E-4</v>
      </c>
      <c r="Y3980">
        <f>X3980*Diccionario!$B$46</f>
        <v>4.7762705693170002E-4</v>
      </c>
      <c r="Z3980">
        <f>Y3980*Diccionario!$B$47</f>
        <v>1.76722011064729E-4</v>
      </c>
      <c r="AA3980">
        <f>Z3980*Diccionario!$B$48</f>
        <v>1.76722011064729E-4</v>
      </c>
      <c r="AB3980">
        <f>AA3980*Diccionario!$B$49</f>
        <v>1.3254150829854674E-4</v>
      </c>
      <c r="AC3980">
        <f t="shared" si="625"/>
        <v>1.3254150829854674E-4</v>
      </c>
      <c r="AD3980">
        <f t="shared" si="626"/>
        <v>4.3160878574560562E-4</v>
      </c>
      <c r="AE3980">
        <f t="shared" si="627"/>
        <v>7.2327573254222727E-7</v>
      </c>
      <c r="AF3980" t="e">
        <f ca="1">IF(AD3980="","",_xludf.RANK.EQ(AD3980,$AD$2:$AD$5513,0))</f>
        <v>#NAME?</v>
      </c>
      <c r="AH3980" t="str">
        <f t="shared" si="628"/>
        <v>Baja</v>
      </c>
      <c r="AI3980" t="s">
        <v>153</v>
      </c>
      <c r="AJ3980" t="str">
        <f>IFERROR(VLOOKUP(B3980,Maestro_Regionales!$A$2:$B$35,2,FALSE),"Otras zonas")</f>
        <v>Santanderes</v>
      </c>
      <c r="AK3980" t="str">
        <f t="shared" si="629"/>
        <v>EPS SANITAS | Santanderes</v>
      </c>
    </row>
    <row r="3981" spans="1:37">
      <c r="A3981" s="4" t="s">
        <v>1674</v>
      </c>
      <c r="B3981" s="4" t="s">
        <v>1675</v>
      </c>
      <c r="C3981" s="4" t="s">
        <v>1705</v>
      </c>
      <c r="D3981" s="4" t="s">
        <v>1706</v>
      </c>
      <c r="E3981" s="4" t="s">
        <v>854</v>
      </c>
      <c r="F3981" s="4">
        <v>877</v>
      </c>
      <c r="G3981" s="4">
        <v>11487</v>
      </c>
      <c r="H3981" s="4">
        <v>0</v>
      </c>
      <c r="I3981">
        <f t="shared" si="620"/>
        <v>12364</v>
      </c>
      <c r="J3981">
        <f t="shared" si="621"/>
        <v>7.0931737301844058E-2</v>
      </c>
      <c r="K3981">
        <f t="shared" si="622"/>
        <v>0.9290682626981559</v>
      </c>
      <c r="L3981">
        <f t="shared" si="623"/>
        <v>0</v>
      </c>
      <c r="M3981">
        <f>I3981*Diccionario!$B$36</f>
        <v>27.448322431372546</v>
      </c>
      <c r="N3981">
        <f>M3981*Diccionario!$B$37</f>
        <v>2.7722805655686273</v>
      </c>
      <c r="O3981">
        <f>N3981*Diccionario!$B$38</f>
        <v>0.41584208483529411</v>
      </c>
      <c r="P3981">
        <f>O3981*Diccionario!$B$39</f>
        <v>0.37425787635176472</v>
      </c>
      <c r="Q3981">
        <f>P3981*Diccionario!$B$40</f>
        <v>0.1497031505407059</v>
      </c>
      <c r="R3981">
        <f>Q3981*Diccionario!$B$41</f>
        <v>9.7307047851458842E-2</v>
      </c>
      <c r="S3981">
        <f t="shared" si="624"/>
        <v>9.7307047851458842E-2</v>
      </c>
      <c r="T3981">
        <f>I3981*Diccionario!$B$36</f>
        <v>27.448322431372546</v>
      </c>
      <c r="U3981">
        <f>T3981*Diccionario!$B$42</f>
        <v>2.7722805655686273</v>
      </c>
      <c r="V3981">
        <f>U3981*Diccionario!$B$43</f>
        <v>2.3564384807333334</v>
      </c>
      <c r="W3981">
        <f>V3981*Diccionario!$B$44</f>
        <v>0.44772331133933335</v>
      </c>
      <c r="X3981">
        <f>W3981*Diccionario!$B$45</f>
        <v>0.17461209142234002</v>
      </c>
      <c r="Y3981">
        <f>X3981*Diccionario!$B$46</f>
        <v>0.15540476136588263</v>
      </c>
      <c r="Z3981">
        <f>Y3981*Diccionario!$B$47</f>
        <v>5.7499761705376573E-2</v>
      </c>
      <c r="AA3981">
        <f>Z3981*Diccionario!$B$48</f>
        <v>5.7499761705376573E-2</v>
      </c>
      <c r="AB3981">
        <f>AA3981*Diccionario!$B$49</f>
        <v>4.312482127903243E-2</v>
      </c>
      <c r="AC3981">
        <f t="shared" si="625"/>
        <v>4.312482127903243E-2</v>
      </c>
      <c r="AD3981">
        <f t="shared" si="626"/>
        <v>0.14043186913049127</v>
      </c>
      <c r="AE3981">
        <f t="shared" si="627"/>
        <v>2.3533108308294997E-4</v>
      </c>
      <c r="AF3981" t="e">
        <f ca="1">IF(AD3981="","",_xludf.RANK.EQ(AD3981,$AD$2:$AD$5513,0))</f>
        <v>#NAME?</v>
      </c>
      <c r="AH3981" t="str">
        <f t="shared" si="628"/>
        <v>Baja</v>
      </c>
      <c r="AI3981" t="s">
        <v>153</v>
      </c>
      <c r="AJ3981" t="str">
        <f>IFERROR(VLOOKUP(B3981,Maestro_Regionales!$A$2:$B$35,2,FALSE),"Otras zonas")</f>
        <v>Santanderes</v>
      </c>
      <c r="AK3981" t="str">
        <f t="shared" si="629"/>
        <v>COMFAORIENTE | Santanderes</v>
      </c>
    </row>
    <row r="3982" spans="1:37">
      <c r="A3982" s="4" t="s">
        <v>1674</v>
      </c>
      <c r="B3982" s="4" t="s">
        <v>1675</v>
      </c>
      <c r="C3982" s="4" t="s">
        <v>1705</v>
      </c>
      <c r="D3982" s="4" t="s">
        <v>1706</v>
      </c>
      <c r="E3982" s="4" t="s">
        <v>87</v>
      </c>
      <c r="F3982" s="4">
        <v>2711</v>
      </c>
      <c r="G3982" s="4">
        <v>8659</v>
      </c>
      <c r="H3982" s="4">
        <v>0</v>
      </c>
      <c r="I3982">
        <f t="shared" si="620"/>
        <v>11370</v>
      </c>
      <c r="J3982">
        <f t="shared" si="621"/>
        <v>0.2384344766930519</v>
      </c>
      <c r="K3982">
        <f t="shared" si="622"/>
        <v>0.76156552330694816</v>
      </c>
      <c r="L3982">
        <f t="shared" si="623"/>
        <v>0</v>
      </c>
      <c r="M3982">
        <f>I3982*Diccionario!$B$36</f>
        <v>25.24162294117647</v>
      </c>
      <c r="N3982">
        <f>M3982*Diccionario!$B$37</f>
        <v>2.5494039170588234</v>
      </c>
      <c r="O3982">
        <f>N3982*Diccionario!$B$38</f>
        <v>0.38241058755882351</v>
      </c>
      <c r="P3982">
        <f>O3982*Diccionario!$B$39</f>
        <v>0.34416952880294116</v>
      </c>
      <c r="Q3982">
        <f>P3982*Diccionario!$B$40</f>
        <v>0.13766781152117646</v>
      </c>
      <c r="R3982">
        <f>Q3982*Diccionario!$B$41</f>
        <v>8.9484077488764704E-2</v>
      </c>
      <c r="S3982">
        <f t="shared" si="624"/>
        <v>8.9484077488764704E-2</v>
      </c>
      <c r="T3982">
        <f>I3982*Diccionario!$B$36</f>
        <v>25.24162294117647</v>
      </c>
      <c r="U3982">
        <f>T3982*Diccionario!$B$42</f>
        <v>2.5494039170588234</v>
      </c>
      <c r="V3982">
        <f>U3982*Diccionario!$B$43</f>
        <v>2.1669933294999999</v>
      </c>
      <c r="W3982">
        <f>V3982*Diccionario!$B$44</f>
        <v>0.41172873260499998</v>
      </c>
      <c r="X3982">
        <f>W3982*Diccionario!$B$45</f>
        <v>0.16057420571594999</v>
      </c>
      <c r="Y3982">
        <f>X3982*Diccionario!$B$46</f>
        <v>0.14291104308719549</v>
      </c>
      <c r="Z3982">
        <f>Y3982*Diccionario!$B$47</f>
        <v>5.2877085942262328E-2</v>
      </c>
      <c r="AA3982">
        <f>Z3982*Diccionario!$B$48</f>
        <v>5.2877085942262328E-2</v>
      </c>
      <c r="AB3982">
        <f>AA3982*Diccionario!$B$49</f>
        <v>3.9657814456696749E-2</v>
      </c>
      <c r="AC3982">
        <f t="shared" si="625"/>
        <v>3.9657814456696749E-2</v>
      </c>
      <c r="AD3982">
        <f t="shared" si="626"/>
        <v>0.12914189194546144</v>
      </c>
      <c r="AE3982">
        <f t="shared" si="627"/>
        <v>2.1641171260539796E-4</v>
      </c>
      <c r="AF3982" t="e">
        <f ca="1">IF(AD3982="","",_xludf.RANK.EQ(AD3982,$AD$2:$AD$5513,0))</f>
        <v>#NAME?</v>
      </c>
      <c r="AH3982" t="str">
        <f t="shared" si="628"/>
        <v>Baja</v>
      </c>
      <c r="AI3982" t="s">
        <v>153</v>
      </c>
      <c r="AJ3982" t="str">
        <f>IFERROR(VLOOKUP(B3982,Maestro_Regionales!$A$2:$B$35,2,FALSE),"Otras zonas")</f>
        <v>Santanderes</v>
      </c>
      <c r="AK3982" t="str">
        <f t="shared" si="629"/>
        <v>NUEVA EPS | Santanderes</v>
      </c>
    </row>
    <row r="3983" spans="1:37">
      <c r="A3983" s="4" t="s">
        <v>1674</v>
      </c>
      <c r="B3983" s="4" t="s">
        <v>1675</v>
      </c>
      <c r="C3983" s="4" t="s">
        <v>1705</v>
      </c>
      <c r="D3983" s="4" t="s">
        <v>1706</v>
      </c>
      <c r="E3983" s="4" t="s">
        <v>88</v>
      </c>
      <c r="F3983" s="4">
        <v>748</v>
      </c>
      <c r="G3983" s="4">
        <v>8221</v>
      </c>
      <c r="H3983" s="4">
        <v>0</v>
      </c>
      <c r="I3983">
        <f t="shared" si="620"/>
        <v>8969</v>
      </c>
      <c r="J3983">
        <f t="shared" si="621"/>
        <v>8.3398372170810572E-2</v>
      </c>
      <c r="K3983">
        <f t="shared" si="622"/>
        <v>0.91660162782918941</v>
      </c>
      <c r="L3983">
        <f t="shared" si="623"/>
        <v>0</v>
      </c>
      <c r="M3983">
        <f>I3983*Diccionario!$B$36</f>
        <v>19.911355862745097</v>
      </c>
      <c r="N3983">
        <f>M3983*Diccionario!$B$37</f>
        <v>2.0110469421372548</v>
      </c>
      <c r="O3983">
        <f>N3983*Diccionario!$B$38</f>
        <v>0.30165704132058818</v>
      </c>
      <c r="P3983">
        <f>O3983*Diccionario!$B$39</f>
        <v>0.27149133718852936</v>
      </c>
      <c r="Q3983">
        <f>P3983*Diccionario!$B$40</f>
        <v>0.10859653487541175</v>
      </c>
      <c r="R3983">
        <f>Q3983*Diccionario!$B$41</f>
        <v>7.0587747669017639E-2</v>
      </c>
      <c r="S3983">
        <f t="shared" si="624"/>
        <v>7.0587747669017639E-2</v>
      </c>
      <c r="T3983">
        <f>I3983*Diccionario!$B$36</f>
        <v>19.911355862745097</v>
      </c>
      <c r="U3983">
        <f>T3983*Diccionario!$B$42</f>
        <v>2.0110469421372548</v>
      </c>
      <c r="V3983">
        <f>U3983*Diccionario!$B$43</f>
        <v>1.7093899008166664</v>
      </c>
      <c r="W3983">
        <f>V3983*Diccionario!$B$44</f>
        <v>0.3247840811551666</v>
      </c>
      <c r="X3983">
        <f>W3983*Diccionario!$B$45</f>
        <v>0.12666579165051498</v>
      </c>
      <c r="Y3983">
        <f>X3983*Diccionario!$B$46</f>
        <v>0.11273255456895832</v>
      </c>
      <c r="Z3983">
        <f>Y3983*Diccionario!$B$47</f>
        <v>4.1711045190514578E-2</v>
      </c>
      <c r="AA3983">
        <f>Z3983*Diccionario!$B$48</f>
        <v>4.1711045190514578E-2</v>
      </c>
      <c r="AB3983">
        <f>AA3983*Diccionario!$B$49</f>
        <v>3.1283283892885934E-2</v>
      </c>
      <c r="AC3983">
        <f t="shared" si="625"/>
        <v>3.1283283892885934E-2</v>
      </c>
      <c r="AD3983">
        <f t="shared" si="626"/>
        <v>0.10187103156190358</v>
      </c>
      <c r="AE3983">
        <f t="shared" si="627"/>
        <v>1.7071210645187461E-4</v>
      </c>
      <c r="AF3983" t="e">
        <f ca="1">IF(AD3983="","",_xludf.RANK.EQ(AD3983,$AD$2:$AD$5513,0))</f>
        <v>#NAME?</v>
      </c>
      <c r="AH3983" t="str">
        <f t="shared" si="628"/>
        <v>Baja</v>
      </c>
      <c r="AI3983" t="s">
        <v>153</v>
      </c>
      <c r="AJ3983" t="str">
        <f>IFERROR(VLOOKUP(B3983,Maestro_Regionales!$A$2:$B$35,2,FALSE),"Otras zonas")</f>
        <v>Santanderes</v>
      </c>
      <c r="AK3983" t="str">
        <f t="shared" si="629"/>
        <v>COOSALUD EPS | Santanderes</v>
      </c>
    </row>
    <row r="3984" spans="1:37">
      <c r="A3984" s="4" t="s">
        <v>1674</v>
      </c>
      <c r="B3984" s="4" t="s">
        <v>1675</v>
      </c>
      <c r="C3984" s="4" t="s">
        <v>1705</v>
      </c>
      <c r="D3984" s="4" t="s">
        <v>1706</v>
      </c>
      <c r="E3984" s="4" t="s">
        <v>90</v>
      </c>
      <c r="F3984" s="4">
        <v>0</v>
      </c>
      <c r="G3984" s="4">
        <v>0</v>
      </c>
      <c r="H3984" s="4">
        <v>387</v>
      </c>
      <c r="I3984">
        <f t="shared" si="620"/>
        <v>387</v>
      </c>
      <c r="J3984">
        <f t="shared" si="621"/>
        <v>0</v>
      </c>
      <c r="K3984">
        <f t="shared" si="622"/>
        <v>0</v>
      </c>
      <c r="L3984">
        <f t="shared" si="623"/>
        <v>1</v>
      </c>
      <c r="M3984">
        <f>I3984*Diccionario!$B$36</f>
        <v>0.85914758823529402</v>
      </c>
      <c r="N3984">
        <f>M3984*Diccionario!$B$37</f>
        <v>8.6773906411764704E-2</v>
      </c>
      <c r="O3984">
        <f>N3984*Diccionario!$B$38</f>
        <v>1.3016085961764704E-2</v>
      </c>
      <c r="P3984">
        <f>O3984*Diccionario!$B$39</f>
        <v>1.1714477365588234E-2</v>
      </c>
      <c r="Q3984">
        <f>P3984*Diccionario!$B$40</f>
        <v>4.6857909462352937E-3</v>
      </c>
      <c r="R3984">
        <f>Q3984*Diccionario!$B$41</f>
        <v>3.045764115052941E-3</v>
      </c>
      <c r="S3984">
        <f t="shared" si="624"/>
        <v>3.045764115052941E-3</v>
      </c>
      <c r="T3984">
        <f>I3984*Diccionario!$B$36</f>
        <v>0.85914758823529402</v>
      </c>
      <c r="U3984">
        <f>T3984*Diccionario!$B$42</f>
        <v>8.6773906411764704E-2</v>
      </c>
      <c r="V3984">
        <f>U3984*Diccionario!$B$43</f>
        <v>7.3757820449999997E-2</v>
      </c>
      <c r="W3984">
        <f>V3984*Diccionario!$B$44</f>
        <v>1.4013985885499999E-2</v>
      </c>
      <c r="X3984">
        <f>W3984*Diccionario!$B$45</f>
        <v>5.4654544953450001E-3</v>
      </c>
      <c r="Y3984">
        <f>X3984*Diccionario!$B$46</f>
        <v>4.8642545008570504E-3</v>
      </c>
      <c r="Z3984">
        <f>Y3984*Diccionario!$B$47</f>
        <v>1.7997741653171086E-3</v>
      </c>
      <c r="AA3984">
        <f>Z3984*Diccionario!$B$48</f>
        <v>1.7997741653171086E-3</v>
      </c>
      <c r="AB3984">
        <f>AA3984*Diccionario!$B$49</f>
        <v>1.3498306239878315E-3</v>
      </c>
      <c r="AC3984">
        <f t="shared" si="625"/>
        <v>1.3498306239878315E-3</v>
      </c>
      <c r="AD3984">
        <f t="shared" si="626"/>
        <v>4.3955947390407722E-3</v>
      </c>
      <c r="AE3984">
        <f t="shared" si="627"/>
        <v>7.3659923287853135E-6</v>
      </c>
      <c r="AF3984" t="e">
        <f ca="1">IF(AD3984="","",_xludf.RANK.EQ(AD3984,$AD$2:$AD$5513,0))</f>
        <v>#NAME?</v>
      </c>
      <c r="AH3984" t="str">
        <f t="shared" si="628"/>
        <v>Baja</v>
      </c>
      <c r="AI3984" t="s">
        <v>153</v>
      </c>
      <c r="AJ3984" t="str">
        <f>IFERROR(VLOOKUP(B3984,Maestro_Regionales!$A$2:$B$35,2,FALSE),"Otras zonas")</f>
        <v>Santanderes</v>
      </c>
      <c r="AK3984" t="str">
        <f t="shared" si="629"/>
        <v>REGIMEN DE EXCEPCION | Santanderes</v>
      </c>
    </row>
    <row r="3985" spans="1:37">
      <c r="A3985" s="4" t="s">
        <v>1674</v>
      </c>
      <c r="B3985" s="4" t="s">
        <v>1675</v>
      </c>
      <c r="C3985" s="4" t="s">
        <v>1705</v>
      </c>
      <c r="D3985" s="4" t="s">
        <v>1706</v>
      </c>
      <c r="E3985" s="4" t="s">
        <v>86</v>
      </c>
      <c r="F3985" s="4">
        <v>2</v>
      </c>
      <c r="G3985" s="4">
        <v>1</v>
      </c>
      <c r="H3985" s="4">
        <v>0</v>
      </c>
      <c r="I3985">
        <f t="shared" si="620"/>
        <v>3</v>
      </c>
      <c r="J3985">
        <f t="shared" si="621"/>
        <v>0.66666666666666663</v>
      </c>
      <c r="K3985">
        <f t="shared" si="622"/>
        <v>0.33333333333333331</v>
      </c>
      <c r="L3985">
        <f t="shared" si="623"/>
        <v>0</v>
      </c>
      <c r="M3985">
        <f>I3985*Diccionario!$B$36</f>
        <v>6.6600588235294113E-3</v>
      </c>
      <c r="N3985">
        <f>M3985*Diccionario!$B$37</f>
        <v>6.7266594117647055E-4</v>
      </c>
      <c r="O3985">
        <f>N3985*Diccionario!$B$38</f>
        <v>1.0089989117647057E-4</v>
      </c>
      <c r="P3985">
        <f>O3985*Diccionario!$B$39</f>
        <v>9.0809902058823516E-5</v>
      </c>
      <c r="Q3985">
        <f>P3985*Diccionario!$B$40</f>
        <v>3.6323960823529406E-5</v>
      </c>
      <c r="R3985">
        <f>Q3985*Diccionario!$B$41</f>
        <v>2.3610574535294115E-5</v>
      </c>
      <c r="S3985">
        <f t="shared" si="624"/>
        <v>2.3610574535294115E-5</v>
      </c>
      <c r="T3985">
        <f>I3985*Diccionario!$B$36</f>
        <v>6.6600588235294113E-3</v>
      </c>
      <c r="U3985">
        <f>T3985*Diccionario!$B$42</f>
        <v>6.7266594117647055E-4</v>
      </c>
      <c r="V3985">
        <f>U3985*Diccionario!$B$43</f>
        <v>5.7176604999999994E-4</v>
      </c>
      <c r="W3985">
        <f>V3985*Diccionario!$B$44</f>
        <v>1.0863554949999999E-4</v>
      </c>
      <c r="X3985">
        <f>W3985*Diccionario!$B$45</f>
        <v>4.2367864304999996E-5</v>
      </c>
      <c r="Y3985">
        <f>X3985*Diccionario!$B$46</f>
        <v>3.7707399231449999E-5</v>
      </c>
      <c r="Z3985">
        <f>Y3985*Diccionario!$B$47</f>
        <v>1.3951737715636499E-5</v>
      </c>
      <c r="AA3985">
        <f>Z3985*Diccionario!$B$48</f>
        <v>1.3951737715636499E-5</v>
      </c>
      <c r="AB3985">
        <f>AA3985*Diccionario!$B$49</f>
        <v>1.0463803286727374E-5</v>
      </c>
      <c r="AC3985">
        <f t="shared" si="625"/>
        <v>1.0463803286727374E-5</v>
      </c>
      <c r="AD3985">
        <f t="shared" si="626"/>
        <v>3.4074377822021491E-5</v>
      </c>
      <c r="AE3985">
        <f t="shared" si="627"/>
        <v>5.7100715727017936E-8</v>
      </c>
      <c r="AF3985" t="e">
        <f ca="1">IF(AD3985="","",_xludf.RANK.EQ(AD3985,$AD$2:$AD$5513,0))</f>
        <v>#NAME?</v>
      </c>
      <c r="AH3985" t="str">
        <f t="shared" si="628"/>
        <v>Baja</v>
      </c>
      <c r="AI3985" t="s">
        <v>153</v>
      </c>
      <c r="AJ3985" t="str">
        <f>IFERROR(VLOOKUP(B3985,Maestro_Regionales!$A$2:$B$35,2,FALSE),"Otras zonas")</f>
        <v>Santanderes</v>
      </c>
      <c r="AK3985" t="str">
        <f t="shared" si="629"/>
        <v>EPS SANITAS | Santanderes</v>
      </c>
    </row>
    <row r="3986" spans="1:37">
      <c r="A3986" s="4" t="s">
        <v>1674</v>
      </c>
      <c r="B3986" s="4" t="s">
        <v>1675</v>
      </c>
      <c r="C3986" s="4" t="s">
        <v>1707</v>
      </c>
      <c r="D3986" s="4" t="s">
        <v>1708</v>
      </c>
      <c r="E3986" s="4" t="s">
        <v>854</v>
      </c>
      <c r="F3986" s="4">
        <v>152</v>
      </c>
      <c r="G3986" s="4">
        <v>2530</v>
      </c>
      <c r="H3986" s="4">
        <v>0</v>
      </c>
      <c r="I3986">
        <f t="shared" si="620"/>
        <v>2682</v>
      </c>
      <c r="J3986">
        <f t="shared" si="621"/>
        <v>5.6674123788217748E-2</v>
      </c>
      <c r="K3986">
        <f t="shared" si="622"/>
        <v>0.94332587621178221</v>
      </c>
      <c r="L3986">
        <f t="shared" si="623"/>
        <v>0</v>
      </c>
      <c r="M3986">
        <f>I3986*Diccionario!$B$36</f>
        <v>5.9540925882352935</v>
      </c>
      <c r="N3986">
        <f>M3986*Diccionario!$B$37</f>
        <v>0.60136335141176467</v>
      </c>
      <c r="O3986">
        <f>N3986*Diccionario!$B$38</f>
        <v>9.0204502711764695E-2</v>
      </c>
      <c r="P3986">
        <f>O3986*Diccionario!$B$39</f>
        <v>8.1184052440588225E-2</v>
      </c>
      <c r="Q3986">
        <f>P3986*Diccionario!$B$40</f>
        <v>3.2473620976235289E-2</v>
      </c>
      <c r="R3986">
        <f>Q3986*Diccionario!$B$41</f>
        <v>2.1107853634552937E-2</v>
      </c>
      <c r="S3986">
        <f t="shared" si="624"/>
        <v>2.1107853634552937E-2</v>
      </c>
      <c r="T3986">
        <f>I3986*Diccionario!$B$36</f>
        <v>5.9540925882352935</v>
      </c>
      <c r="U3986">
        <f>T3986*Diccionario!$B$42</f>
        <v>0.60136335141176467</v>
      </c>
      <c r="V3986">
        <f>U3986*Diccionario!$B$43</f>
        <v>0.51115884869999995</v>
      </c>
      <c r="W3986">
        <f>V3986*Diccionario!$B$44</f>
        <v>9.7120181252999996E-2</v>
      </c>
      <c r="X3986">
        <f>W3986*Diccionario!$B$45</f>
        <v>3.7876870688670003E-2</v>
      </c>
      <c r="Y3986">
        <f>X3986*Diccionario!$B$46</f>
        <v>3.3710414912916306E-2</v>
      </c>
      <c r="Z3986">
        <f>Y3986*Diccionario!$B$47</f>
        <v>1.2472853517779034E-2</v>
      </c>
      <c r="AA3986">
        <f>Z3986*Diccionario!$B$48</f>
        <v>1.2472853517779034E-2</v>
      </c>
      <c r="AB3986">
        <f>AA3986*Diccionario!$B$49</f>
        <v>9.3546401383342755E-3</v>
      </c>
      <c r="AC3986">
        <f t="shared" si="625"/>
        <v>9.3546401383342755E-3</v>
      </c>
      <c r="AD3986">
        <f t="shared" si="626"/>
        <v>3.0462493772887213E-2</v>
      </c>
      <c r="AE3986">
        <f t="shared" si="627"/>
        <v>5.1048039859954032E-5</v>
      </c>
      <c r="AF3986" t="e">
        <f ca="1">IF(AD3986="","",_xludf.RANK.EQ(AD3986,$AD$2:$AD$5513,0))</f>
        <v>#NAME?</v>
      </c>
      <c r="AH3986" t="str">
        <f t="shared" si="628"/>
        <v>Baja</v>
      </c>
      <c r="AI3986" t="s">
        <v>153</v>
      </c>
      <c r="AJ3986" t="str">
        <f>IFERROR(VLOOKUP(B3986,Maestro_Regionales!$A$2:$B$35,2,FALSE),"Otras zonas")</f>
        <v>Santanderes</v>
      </c>
      <c r="AK3986" t="str">
        <f t="shared" si="629"/>
        <v>COMFAORIENTE | Santanderes</v>
      </c>
    </row>
    <row r="3987" spans="1:37">
      <c r="A3987" s="4" t="s">
        <v>1674</v>
      </c>
      <c r="B3987" s="4" t="s">
        <v>1675</v>
      </c>
      <c r="C3987" s="4" t="s">
        <v>1707</v>
      </c>
      <c r="D3987" s="4" t="s">
        <v>1708</v>
      </c>
      <c r="E3987" s="4" t="s">
        <v>86</v>
      </c>
      <c r="F3987" s="4">
        <v>211</v>
      </c>
      <c r="G3987" s="4">
        <v>1676</v>
      </c>
      <c r="H3987" s="4">
        <v>0</v>
      </c>
      <c r="I3987">
        <f t="shared" si="620"/>
        <v>1887</v>
      </c>
      <c r="J3987">
        <f t="shared" si="621"/>
        <v>0.11181770005299417</v>
      </c>
      <c r="K3987">
        <f t="shared" si="622"/>
        <v>0.88818229994700582</v>
      </c>
      <c r="L3987">
        <f t="shared" si="623"/>
        <v>0</v>
      </c>
      <c r="M3987">
        <f>I3987*Diccionario!$B$36</f>
        <v>4.1891769999999999</v>
      </c>
      <c r="N3987">
        <f>M3987*Diccionario!$B$37</f>
        <v>0.42310687699999999</v>
      </c>
      <c r="O3987">
        <f>N3987*Diccionario!$B$38</f>
        <v>6.3466031549999996E-2</v>
      </c>
      <c r="P3987">
        <f>O3987*Diccionario!$B$39</f>
        <v>5.7119428394999998E-2</v>
      </c>
      <c r="Q3987">
        <f>P3987*Diccionario!$B$40</f>
        <v>2.2847771358000001E-2</v>
      </c>
      <c r="R3987">
        <f>Q3987*Diccionario!$B$41</f>
        <v>1.4851051382700001E-2</v>
      </c>
      <c r="S3987">
        <f t="shared" si="624"/>
        <v>1.4851051382700001E-2</v>
      </c>
      <c r="T3987">
        <f>I3987*Diccionario!$B$36</f>
        <v>4.1891769999999999</v>
      </c>
      <c r="U3987">
        <f>T3987*Diccionario!$B$42</f>
        <v>0.42310687699999999</v>
      </c>
      <c r="V3987">
        <f>U3987*Diccionario!$B$43</f>
        <v>0.35964084544999997</v>
      </c>
      <c r="W3987">
        <f>V3987*Diccionario!$B$44</f>
        <v>6.8331760635499991E-2</v>
      </c>
      <c r="X3987">
        <f>W3987*Diccionario!$B$45</f>
        <v>2.6649386647844997E-2</v>
      </c>
      <c r="Y3987">
        <f>X3987*Diccionario!$B$46</f>
        <v>2.3717954116582049E-2</v>
      </c>
      <c r="Z3987">
        <f>Y3987*Diccionario!$B$47</f>
        <v>8.7756430231353579E-3</v>
      </c>
      <c r="AA3987">
        <f>Z3987*Diccionario!$B$48</f>
        <v>8.7756430231353579E-3</v>
      </c>
      <c r="AB3987">
        <f>AA3987*Diccionario!$B$49</f>
        <v>6.5817322673515184E-3</v>
      </c>
      <c r="AC3987">
        <f t="shared" si="625"/>
        <v>6.5817322673515184E-3</v>
      </c>
      <c r="AD3987">
        <f t="shared" si="626"/>
        <v>2.143278365005152E-2</v>
      </c>
      <c r="AE3987">
        <f t="shared" si="627"/>
        <v>3.5916350192294284E-5</v>
      </c>
      <c r="AF3987" t="e">
        <f ca="1">IF(AD3987="","",_xludf.RANK.EQ(AD3987,$AD$2:$AD$5513,0))</f>
        <v>#NAME?</v>
      </c>
      <c r="AH3987" t="str">
        <f t="shared" si="628"/>
        <v>Baja</v>
      </c>
      <c r="AI3987" t="s">
        <v>153</v>
      </c>
      <c r="AJ3987" t="str">
        <f>IFERROR(VLOOKUP(B3987,Maestro_Regionales!$A$2:$B$35,2,FALSE),"Otras zonas")</f>
        <v>Santanderes</v>
      </c>
      <c r="AK3987" t="str">
        <f t="shared" si="629"/>
        <v>EPS SANITAS | Santanderes</v>
      </c>
    </row>
    <row r="3988" spans="1:37">
      <c r="A3988" s="4" t="s">
        <v>1674</v>
      </c>
      <c r="B3988" s="4" t="s">
        <v>1675</v>
      </c>
      <c r="C3988" s="4" t="s">
        <v>1707</v>
      </c>
      <c r="D3988" s="4" t="s">
        <v>1708</v>
      </c>
      <c r="E3988" s="4" t="s">
        <v>87</v>
      </c>
      <c r="F3988" s="4">
        <v>263</v>
      </c>
      <c r="G3988" s="4">
        <v>528</v>
      </c>
      <c r="H3988" s="4">
        <v>0</v>
      </c>
      <c r="I3988">
        <f t="shared" si="620"/>
        <v>791</v>
      </c>
      <c r="J3988">
        <f t="shared" si="621"/>
        <v>0.33249051833122628</v>
      </c>
      <c r="K3988">
        <f t="shared" si="622"/>
        <v>0.66750948166877366</v>
      </c>
      <c r="L3988">
        <f t="shared" si="623"/>
        <v>0</v>
      </c>
      <c r="M3988">
        <f>I3988*Diccionario!$B$36</f>
        <v>1.7560355098039215</v>
      </c>
      <c r="N3988">
        <f>M3988*Diccionario!$B$37</f>
        <v>0.17735958649019609</v>
      </c>
      <c r="O3988">
        <f>N3988*Diccionario!$B$38</f>
        <v>2.6603937973529414E-2</v>
      </c>
      <c r="P3988">
        <f>O3988*Diccionario!$B$39</f>
        <v>2.3943544176176473E-2</v>
      </c>
      <c r="Q3988">
        <f>P3988*Diccionario!$B$40</f>
        <v>9.57741767047059E-3</v>
      </c>
      <c r="R3988">
        <f>Q3988*Diccionario!$B$41</f>
        <v>6.225321485805884E-3</v>
      </c>
      <c r="S3988">
        <f t="shared" si="624"/>
        <v>6.225321485805884E-3</v>
      </c>
      <c r="T3988">
        <f>I3988*Diccionario!$B$36</f>
        <v>1.7560355098039215</v>
      </c>
      <c r="U3988">
        <f>T3988*Diccionario!$B$42</f>
        <v>0.17735958649019609</v>
      </c>
      <c r="V3988">
        <f>U3988*Diccionario!$B$43</f>
        <v>0.15075564851666667</v>
      </c>
      <c r="W3988">
        <f>V3988*Diccionario!$B$44</f>
        <v>2.8643573218166667E-2</v>
      </c>
      <c r="X3988">
        <f>W3988*Diccionario!$B$45</f>
        <v>1.1170993555085001E-2</v>
      </c>
      <c r="Y3988">
        <f>X3988*Diccionario!$B$46</f>
        <v>9.9421842640256518E-3</v>
      </c>
      <c r="Z3988">
        <f>Y3988*Diccionario!$B$47</f>
        <v>3.678608177689491E-3</v>
      </c>
      <c r="AA3988">
        <f>Z3988*Diccionario!$B$48</f>
        <v>3.678608177689491E-3</v>
      </c>
      <c r="AB3988">
        <f>AA3988*Diccionario!$B$49</f>
        <v>2.7589561332671182E-3</v>
      </c>
      <c r="AC3988">
        <f t="shared" si="625"/>
        <v>2.7589561332671182E-3</v>
      </c>
      <c r="AD3988">
        <f t="shared" si="626"/>
        <v>8.9842776190730018E-3</v>
      </c>
      <c r="AE3988">
        <f t="shared" si="627"/>
        <v>1.5055555380023731E-5</v>
      </c>
      <c r="AF3988" t="e">
        <f ca="1">IF(AD3988="","",_xludf.RANK.EQ(AD3988,$AD$2:$AD$5513,0))</f>
        <v>#NAME?</v>
      </c>
      <c r="AH3988" t="str">
        <f t="shared" si="628"/>
        <v>Baja</v>
      </c>
      <c r="AI3988" t="s">
        <v>153</v>
      </c>
      <c r="AJ3988" t="str">
        <f>IFERROR(VLOOKUP(B3988,Maestro_Regionales!$A$2:$B$35,2,FALSE),"Otras zonas")</f>
        <v>Santanderes</v>
      </c>
      <c r="AK3988" t="str">
        <f t="shared" si="629"/>
        <v>NUEVA EPS | Santanderes</v>
      </c>
    </row>
    <row r="3989" spans="1:37">
      <c r="A3989" s="4" t="s">
        <v>1674</v>
      </c>
      <c r="B3989" s="4" t="s">
        <v>1675</v>
      </c>
      <c r="C3989" s="4" t="s">
        <v>1707</v>
      </c>
      <c r="D3989" s="4" t="s">
        <v>1708</v>
      </c>
      <c r="E3989" s="4" t="s">
        <v>90</v>
      </c>
      <c r="F3989" s="4">
        <v>0</v>
      </c>
      <c r="G3989" s="4">
        <v>0</v>
      </c>
      <c r="H3989" s="4">
        <v>123</v>
      </c>
      <c r="I3989">
        <f t="shared" si="620"/>
        <v>123</v>
      </c>
      <c r="J3989">
        <f t="shared" si="621"/>
        <v>0</v>
      </c>
      <c r="K3989">
        <f t="shared" si="622"/>
        <v>0</v>
      </c>
      <c r="L3989">
        <f t="shared" si="623"/>
        <v>1</v>
      </c>
      <c r="M3989">
        <f>I3989*Diccionario!$B$36</f>
        <v>0.27306241176470586</v>
      </c>
      <c r="N3989">
        <f>M3989*Diccionario!$B$37</f>
        <v>2.7579303588235293E-2</v>
      </c>
      <c r="O3989">
        <f>N3989*Diccionario!$B$38</f>
        <v>4.1368955382352938E-3</v>
      </c>
      <c r="P3989">
        <f>O3989*Diccionario!$B$39</f>
        <v>3.7232059844117646E-3</v>
      </c>
      <c r="Q3989">
        <f>P3989*Diccionario!$B$40</f>
        <v>1.4892823937647059E-3</v>
      </c>
      <c r="R3989">
        <f>Q3989*Diccionario!$B$41</f>
        <v>9.6803355594705888E-4</v>
      </c>
      <c r="S3989">
        <f t="shared" si="624"/>
        <v>9.6803355594705888E-4</v>
      </c>
      <c r="T3989">
        <f>I3989*Diccionario!$B$36</f>
        <v>0.27306241176470586</v>
      </c>
      <c r="U3989">
        <f>T3989*Diccionario!$B$42</f>
        <v>2.7579303588235293E-2</v>
      </c>
      <c r="V3989">
        <f>U3989*Diccionario!$B$43</f>
        <v>2.3442408049999999E-2</v>
      </c>
      <c r="W3989">
        <f>V3989*Diccionario!$B$44</f>
        <v>4.4540575294999994E-3</v>
      </c>
      <c r="X3989">
        <f>W3989*Diccionario!$B$45</f>
        <v>1.7370824365049997E-3</v>
      </c>
      <c r="Y3989">
        <f>X3989*Diccionario!$B$46</f>
        <v>1.5460033684894497E-3</v>
      </c>
      <c r="Z3989">
        <f>Y3989*Diccionario!$B$47</f>
        <v>5.7202124634109642E-4</v>
      </c>
      <c r="AA3989">
        <f>Z3989*Diccionario!$B$48</f>
        <v>5.7202124634109642E-4</v>
      </c>
      <c r="AB3989">
        <f>AA3989*Diccionario!$B$49</f>
        <v>4.2901593475582232E-4</v>
      </c>
      <c r="AC3989">
        <f t="shared" si="625"/>
        <v>4.2901593475582232E-4</v>
      </c>
      <c r="AD3989">
        <f t="shared" si="626"/>
        <v>1.3970494907028811E-3</v>
      </c>
      <c r="AE3989">
        <f t="shared" si="627"/>
        <v>2.3411293448077353E-6</v>
      </c>
      <c r="AF3989" t="e">
        <f ca="1">IF(AD3989="","",_xludf.RANK.EQ(AD3989,$AD$2:$AD$5513,0))</f>
        <v>#NAME?</v>
      </c>
      <c r="AH3989" t="str">
        <f t="shared" si="628"/>
        <v>Baja</v>
      </c>
      <c r="AI3989" t="s">
        <v>153</v>
      </c>
      <c r="AJ3989" t="str">
        <f>IFERROR(VLOOKUP(B3989,Maestro_Regionales!$A$2:$B$35,2,FALSE),"Otras zonas")</f>
        <v>Santanderes</v>
      </c>
      <c r="AK3989" t="str">
        <f t="shared" si="629"/>
        <v>REGIMEN DE EXCEPCION | Santanderes</v>
      </c>
    </row>
    <row r="3990" spans="1:37">
      <c r="A3990" s="4" t="s">
        <v>1674</v>
      </c>
      <c r="B3990" s="4" t="s">
        <v>1675</v>
      </c>
      <c r="C3990" s="4" t="s">
        <v>1709</v>
      </c>
      <c r="D3990" s="4" t="s">
        <v>1710</v>
      </c>
      <c r="E3990" s="4" t="s">
        <v>88</v>
      </c>
      <c r="F3990" s="4">
        <v>166</v>
      </c>
      <c r="G3990" s="4">
        <v>6096</v>
      </c>
      <c r="H3990" s="4">
        <v>0</v>
      </c>
      <c r="I3990">
        <f t="shared" si="620"/>
        <v>6262</v>
      </c>
      <c r="J3990">
        <f t="shared" si="621"/>
        <v>2.6509102523155543E-2</v>
      </c>
      <c r="K3990">
        <f t="shared" si="622"/>
        <v>0.97349089747684447</v>
      </c>
      <c r="L3990">
        <f t="shared" si="623"/>
        <v>0</v>
      </c>
      <c r="M3990">
        <f>I3990*Diccionario!$B$36</f>
        <v>13.901762784313725</v>
      </c>
      <c r="N3990">
        <f>M3990*Diccionario!$B$37</f>
        <v>1.4040780412156864</v>
      </c>
      <c r="O3990">
        <f>N3990*Diccionario!$B$38</f>
        <v>0.21061170618235295</v>
      </c>
      <c r="P3990">
        <f>O3990*Diccionario!$B$39</f>
        <v>0.18955053556411766</v>
      </c>
      <c r="Q3990">
        <f>P3990*Diccionario!$B$40</f>
        <v>7.5820214225647067E-2</v>
      </c>
      <c r="R3990">
        <f>Q3990*Diccionario!$B$41</f>
        <v>4.9283139246670597E-2</v>
      </c>
      <c r="S3990">
        <f t="shared" si="624"/>
        <v>4.9283139246670597E-2</v>
      </c>
      <c r="T3990">
        <f>I3990*Diccionario!$B$36</f>
        <v>13.901762784313725</v>
      </c>
      <c r="U3990">
        <f>T3990*Diccionario!$B$42</f>
        <v>1.4040780412156864</v>
      </c>
      <c r="V3990">
        <f>U3990*Diccionario!$B$43</f>
        <v>1.1934663350333334</v>
      </c>
      <c r="W3990">
        <f>V3990*Diccionario!$B$44</f>
        <v>0.22675860365633335</v>
      </c>
      <c r="X3990">
        <f>W3990*Diccionario!$B$45</f>
        <v>8.8435855425970017E-2</v>
      </c>
      <c r="Y3990">
        <f>X3990*Diccionario!$B$46</f>
        <v>7.8707911329113311E-2</v>
      </c>
      <c r="Z3990">
        <f>Y3990*Diccionario!$B$47</f>
        <v>2.9121927191771924E-2</v>
      </c>
      <c r="AA3990">
        <f>Z3990*Diccionario!$B$48</f>
        <v>2.9121927191771924E-2</v>
      </c>
      <c r="AB3990">
        <f>AA3990*Diccionario!$B$49</f>
        <v>2.1841445393828943E-2</v>
      </c>
      <c r="AC3990">
        <f t="shared" si="625"/>
        <v>2.1841445393828943E-2</v>
      </c>
      <c r="AD3990">
        <f t="shared" si="626"/>
        <v>7.1124584640499533E-2</v>
      </c>
      <c r="AE3990">
        <f t="shared" si="627"/>
        <v>1.1918822729419545E-4</v>
      </c>
      <c r="AF3990" t="e">
        <f ca="1">IF(AD3990="","",_xludf.RANK.EQ(AD3990,$AD$2:$AD$5513,0))</f>
        <v>#NAME?</v>
      </c>
      <c r="AH3990" t="str">
        <f t="shared" si="628"/>
        <v>Baja</v>
      </c>
      <c r="AI3990" t="s">
        <v>153</v>
      </c>
      <c r="AJ3990" t="str">
        <f>IFERROR(VLOOKUP(B3990,Maestro_Regionales!$A$2:$B$35,2,FALSE),"Otras zonas")</f>
        <v>Santanderes</v>
      </c>
      <c r="AK3990" t="str">
        <f t="shared" si="629"/>
        <v>COOSALUD EPS | Santanderes</v>
      </c>
    </row>
    <row r="3991" spans="1:37">
      <c r="A3991" s="4" t="s">
        <v>1674</v>
      </c>
      <c r="B3991" s="4" t="s">
        <v>1675</v>
      </c>
      <c r="C3991" s="4" t="s">
        <v>1709</v>
      </c>
      <c r="D3991" s="4" t="s">
        <v>1710</v>
      </c>
      <c r="E3991" s="4" t="s">
        <v>87</v>
      </c>
      <c r="F3991" s="4">
        <v>204</v>
      </c>
      <c r="G3991" s="4">
        <v>4222</v>
      </c>
      <c r="H3991" s="4">
        <v>0</v>
      </c>
      <c r="I3991">
        <f t="shared" si="620"/>
        <v>4426</v>
      </c>
      <c r="J3991">
        <f t="shared" si="621"/>
        <v>4.6091278807049253E-2</v>
      </c>
      <c r="K3991">
        <f t="shared" si="622"/>
        <v>0.95390872119295078</v>
      </c>
      <c r="L3991">
        <f t="shared" si="623"/>
        <v>0</v>
      </c>
      <c r="M3991">
        <f>I3991*Diccionario!$B$36</f>
        <v>9.8258067843137251</v>
      </c>
      <c r="N3991">
        <f>M3991*Diccionario!$B$37</f>
        <v>0.99240648521568631</v>
      </c>
      <c r="O3991">
        <f>N3991*Diccionario!$B$38</f>
        <v>0.14886097278235294</v>
      </c>
      <c r="P3991">
        <f>O3991*Diccionario!$B$39</f>
        <v>0.13397487550411766</v>
      </c>
      <c r="Q3991">
        <f>P3991*Diccionario!$B$40</f>
        <v>5.3589950201647064E-2</v>
      </c>
      <c r="R3991">
        <f>Q3991*Diccionario!$B$41</f>
        <v>3.4833467631070592E-2</v>
      </c>
      <c r="S3991">
        <f t="shared" si="624"/>
        <v>3.4833467631070592E-2</v>
      </c>
      <c r="T3991">
        <f>I3991*Diccionario!$B$36</f>
        <v>9.8258067843137251</v>
      </c>
      <c r="U3991">
        <f>T3991*Diccionario!$B$42</f>
        <v>0.99240648521568631</v>
      </c>
      <c r="V3991">
        <f>U3991*Diccionario!$B$43</f>
        <v>0.84354551243333331</v>
      </c>
      <c r="W3991">
        <f>V3991*Diccionario!$B$44</f>
        <v>0.16027364736233332</v>
      </c>
      <c r="X3991">
        <f>W3991*Diccionario!$B$45</f>
        <v>6.2506722471309992E-2</v>
      </c>
      <c r="Y3991">
        <f>X3991*Diccionario!$B$46</f>
        <v>5.5630982999465894E-2</v>
      </c>
      <c r="Z3991">
        <f>Y3991*Diccionario!$B$47</f>
        <v>2.058346370980238E-2</v>
      </c>
      <c r="AA3991">
        <f>Z3991*Diccionario!$B$48</f>
        <v>2.058346370980238E-2</v>
      </c>
      <c r="AB3991">
        <f>AA3991*Diccionario!$B$49</f>
        <v>1.5437597782351785E-2</v>
      </c>
      <c r="AC3991">
        <f t="shared" si="625"/>
        <v>1.5437597782351785E-2</v>
      </c>
      <c r="AD3991">
        <f t="shared" si="626"/>
        <v>5.0271065413422376E-2</v>
      </c>
      <c r="AE3991">
        <f t="shared" si="627"/>
        <v>8.424258926926046E-5</v>
      </c>
      <c r="AF3991" t="e">
        <f ca="1">IF(AD3991="","",_xludf.RANK.EQ(AD3991,$AD$2:$AD$5513,0))</f>
        <v>#NAME?</v>
      </c>
      <c r="AH3991" t="str">
        <f t="shared" si="628"/>
        <v>Baja</v>
      </c>
      <c r="AI3991" t="s">
        <v>153</v>
      </c>
      <c r="AJ3991" t="str">
        <f>IFERROR(VLOOKUP(B3991,Maestro_Regionales!$A$2:$B$35,2,FALSE),"Otras zonas")</f>
        <v>Santanderes</v>
      </c>
      <c r="AK3991" t="str">
        <f t="shared" si="629"/>
        <v>NUEVA EPS | Santanderes</v>
      </c>
    </row>
    <row r="3992" spans="1:37">
      <c r="A3992" s="4" t="s">
        <v>1674</v>
      </c>
      <c r="B3992" s="4" t="s">
        <v>1675</v>
      </c>
      <c r="C3992" s="4" t="s">
        <v>1709</v>
      </c>
      <c r="D3992" s="4" t="s">
        <v>1710</v>
      </c>
      <c r="E3992" s="4" t="s">
        <v>90</v>
      </c>
      <c r="F3992" s="4">
        <v>0</v>
      </c>
      <c r="G3992" s="4">
        <v>0</v>
      </c>
      <c r="H3992" s="4">
        <v>264</v>
      </c>
      <c r="I3992">
        <f t="shared" si="620"/>
        <v>264</v>
      </c>
      <c r="J3992">
        <f t="shared" si="621"/>
        <v>0</v>
      </c>
      <c r="K3992">
        <f t="shared" si="622"/>
        <v>0</v>
      </c>
      <c r="L3992">
        <f t="shared" si="623"/>
        <v>1</v>
      </c>
      <c r="M3992">
        <f>I3992*Diccionario!$B$36</f>
        <v>0.58608517647058822</v>
      </c>
      <c r="N3992">
        <f>M3992*Diccionario!$B$37</f>
        <v>5.9194602823529417E-2</v>
      </c>
      <c r="O3992">
        <f>N3992*Diccionario!$B$38</f>
        <v>8.8791904235294115E-3</v>
      </c>
      <c r="P3992">
        <f>O3992*Diccionario!$B$39</f>
        <v>7.99127138117647E-3</v>
      </c>
      <c r="Q3992">
        <f>P3992*Diccionario!$B$40</f>
        <v>3.1965085524705882E-3</v>
      </c>
      <c r="R3992">
        <f>Q3992*Diccionario!$B$41</f>
        <v>2.0777305591058825E-3</v>
      </c>
      <c r="S3992">
        <f t="shared" si="624"/>
        <v>2.0777305591058825E-3</v>
      </c>
      <c r="T3992">
        <f>I3992*Diccionario!$B$36</f>
        <v>0.58608517647058822</v>
      </c>
      <c r="U3992">
        <f>T3992*Diccionario!$B$42</f>
        <v>5.9194602823529417E-2</v>
      </c>
      <c r="V3992">
        <f>U3992*Diccionario!$B$43</f>
        <v>5.0315412400000002E-2</v>
      </c>
      <c r="W3992">
        <f>V3992*Diccionario!$B$44</f>
        <v>9.5599283560000008E-3</v>
      </c>
      <c r="X3992">
        <f>W3992*Diccionario!$B$45</f>
        <v>3.7283720588400003E-3</v>
      </c>
      <c r="Y3992">
        <f>X3992*Diccionario!$B$46</f>
        <v>3.3182511323676003E-3</v>
      </c>
      <c r="Z3992">
        <f>Y3992*Diccionario!$B$47</f>
        <v>1.2277529189760122E-3</v>
      </c>
      <c r="AA3992">
        <f>Z3992*Diccionario!$B$48</f>
        <v>1.2277529189760122E-3</v>
      </c>
      <c r="AB3992">
        <f>AA3992*Diccionario!$B$49</f>
        <v>9.2081468923200919E-4</v>
      </c>
      <c r="AC3992">
        <f t="shared" si="625"/>
        <v>9.2081468923200919E-4</v>
      </c>
      <c r="AD3992">
        <f t="shared" si="626"/>
        <v>2.9985452483378919E-3</v>
      </c>
      <c r="AE3992">
        <f t="shared" si="627"/>
        <v>5.0248629839775794E-6</v>
      </c>
      <c r="AF3992" t="e">
        <f ca="1">IF(AD3992="","",_xludf.RANK.EQ(AD3992,$AD$2:$AD$5513,0))</f>
        <v>#NAME?</v>
      </c>
      <c r="AH3992" t="str">
        <f t="shared" si="628"/>
        <v>Baja</v>
      </c>
      <c r="AI3992" t="s">
        <v>153</v>
      </c>
      <c r="AJ3992" t="str">
        <f>IFERROR(VLOOKUP(B3992,Maestro_Regionales!$A$2:$B$35,2,FALSE),"Otras zonas")</f>
        <v>Santanderes</v>
      </c>
      <c r="AK3992" t="str">
        <f t="shared" si="629"/>
        <v>REGIMEN DE EXCEPCION | Santanderes</v>
      </c>
    </row>
    <row r="3993" spans="1:37">
      <c r="A3993" s="4" t="s">
        <v>1674</v>
      </c>
      <c r="B3993" s="4" t="s">
        <v>1675</v>
      </c>
      <c r="C3993" s="4" t="s">
        <v>1709</v>
      </c>
      <c r="D3993" s="4" t="s">
        <v>1710</v>
      </c>
      <c r="E3993" s="4" t="s">
        <v>86</v>
      </c>
      <c r="F3993" s="4">
        <v>7</v>
      </c>
      <c r="G3993" s="4">
        <v>5</v>
      </c>
      <c r="H3993" s="4">
        <v>0</v>
      </c>
      <c r="I3993">
        <f t="shared" si="620"/>
        <v>12</v>
      </c>
      <c r="J3993">
        <f t="shared" si="621"/>
        <v>0.58333333333333337</v>
      </c>
      <c r="K3993">
        <f t="shared" si="622"/>
        <v>0.41666666666666669</v>
      </c>
      <c r="L3993">
        <f t="shared" si="623"/>
        <v>0</v>
      </c>
      <c r="M3993">
        <f>I3993*Diccionario!$B$36</f>
        <v>2.6640235294117645E-2</v>
      </c>
      <c r="N3993">
        <f>M3993*Diccionario!$B$37</f>
        <v>2.6906637647058822E-3</v>
      </c>
      <c r="O3993">
        <f>N3993*Diccionario!$B$38</f>
        <v>4.035995647058823E-4</v>
      </c>
      <c r="P3993">
        <f>O3993*Diccionario!$B$39</f>
        <v>3.6323960823529406E-4</v>
      </c>
      <c r="Q3993">
        <f>P3993*Diccionario!$B$40</f>
        <v>1.4529584329411763E-4</v>
      </c>
      <c r="R3993">
        <f>Q3993*Diccionario!$B$41</f>
        <v>9.4442298141176462E-5</v>
      </c>
      <c r="S3993">
        <f t="shared" si="624"/>
        <v>9.4442298141176462E-5</v>
      </c>
      <c r="T3993">
        <f>I3993*Diccionario!$B$36</f>
        <v>2.6640235294117645E-2</v>
      </c>
      <c r="U3993">
        <f>T3993*Diccionario!$B$42</f>
        <v>2.6906637647058822E-3</v>
      </c>
      <c r="V3993">
        <f>U3993*Diccionario!$B$43</f>
        <v>2.2870641999999997E-3</v>
      </c>
      <c r="W3993">
        <f>V3993*Diccionario!$B$44</f>
        <v>4.3454219799999997E-4</v>
      </c>
      <c r="X3993">
        <f>W3993*Diccionario!$B$45</f>
        <v>1.6947145721999998E-4</v>
      </c>
      <c r="Y3993">
        <f>X3993*Diccionario!$B$46</f>
        <v>1.508295969258E-4</v>
      </c>
      <c r="Z3993">
        <f>Y3993*Diccionario!$B$47</f>
        <v>5.5806950862545996E-5</v>
      </c>
      <c r="AA3993">
        <f>Z3993*Diccionario!$B$48</f>
        <v>5.5806950862545996E-5</v>
      </c>
      <c r="AB3993">
        <f>AA3993*Diccionario!$B$49</f>
        <v>4.1855213146909497E-5</v>
      </c>
      <c r="AC3993">
        <f t="shared" si="625"/>
        <v>4.1855213146909497E-5</v>
      </c>
      <c r="AD3993">
        <f t="shared" si="626"/>
        <v>1.3629751128808597E-4</v>
      </c>
      <c r="AE3993">
        <f t="shared" si="627"/>
        <v>2.2840286290807174E-7</v>
      </c>
      <c r="AF3993" t="e">
        <f ca="1">IF(AD3993="","",_xludf.RANK.EQ(AD3993,$AD$2:$AD$5513,0))</f>
        <v>#NAME?</v>
      </c>
      <c r="AH3993" t="str">
        <f t="shared" si="628"/>
        <v>Baja</v>
      </c>
      <c r="AI3993" t="s">
        <v>153</v>
      </c>
      <c r="AJ3993" t="str">
        <f>IFERROR(VLOOKUP(B3993,Maestro_Regionales!$A$2:$B$35,2,FALSE),"Otras zonas")</f>
        <v>Santanderes</v>
      </c>
      <c r="AK3993" t="str">
        <f t="shared" si="629"/>
        <v>EPS SANITAS | Santanderes</v>
      </c>
    </row>
    <row r="3994" spans="1:37">
      <c r="A3994" s="4" t="s">
        <v>1674</v>
      </c>
      <c r="B3994" s="4" t="s">
        <v>1675</v>
      </c>
      <c r="C3994" s="4" t="s">
        <v>1711</v>
      </c>
      <c r="D3994" s="4" t="s">
        <v>1712</v>
      </c>
      <c r="E3994" s="4" t="s">
        <v>854</v>
      </c>
      <c r="F3994" s="4">
        <v>149</v>
      </c>
      <c r="G3994" s="4">
        <v>3409</v>
      </c>
      <c r="H3994" s="4">
        <v>0</v>
      </c>
      <c r="I3994">
        <f t="shared" si="620"/>
        <v>3558</v>
      </c>
      <c r="J3994">
        <f t="shared" si="621"/>
        <v>4.1877459246767848E-2</v>
      </c>
      <c r="K3994">
        <f t="shared" si="622"/>
        <v>0.95812254075323211</v>
      </c>
      <c r="L3994">
        <f t="shared" si="623"/>
        <v>0</v>
      </c>
      <c r="M3994">
        <f>I3994*Diccionario!$B$36</f>
        <v>7.8988297647058818</v>
      </c>
      <c r="N3994">
        <f>M3994*Diccionario!$B$37</f>
        <v>0.79778180623529416</v>
      </c>
      <c r="O3994">
        <f>N3994*Diccionario!$B$38</f>
        <v>0.11966727093529411</v>
      </c>
      <c r="P3994">
        <f>O3994*Diccionario!$B$39</f>
        <v>0.10770054384176471</v>
      </c>
      <c r="Q3994">
        <f>P3994*Diccionario!$B$40</f>
        <v>4.3080217536705885E-2</v>
      </c>
      <c r="R3994">
        <f>Q3994*Diccionario!$B$41</f>
        <v>2.8002141398858826E-2</v>
      </c>
      <c r="S3994">
        <f t="shared" si="624"/>
        <v>2.8002141398858826E-2</v>
      </c>
      <c r="T3994">
        <f>I3994*Diccionario!$B$36</f>
        <v>7.8988297647058818</v>
      </c>
      <c r="U3994">
        <f>T3994*Diccionario!$B$42</f>
        <v>0.79778180623529416</v>
      </c>
      <c r="V3994">
        <f>U3994*Diccionario!$B$43</f>
        <v>0.67811453529999999</v>
      </c>
      <c r="W3994">
        <f>V3994*Diccionario!$B$44</f>
        <v>0.12884176170699999</v>
      </c>
      <c r="X3994">
        <f>W3994*Diccionario!$B$45</f>
        <v>5.0248287065729993E-2</v>
      </c>
      <c r="Y3994">
        <f>X3994*Diccionario!$B$46</f>
        <v>4.4720975488499695E-2</v>
      </c>
      <c r="Z3994">
        <f>Y3994*Diccionario!$B$47</f>
        <v>1.6546760930744888E-2</v>
      </c>
      <c r="AA3994">
        <f>Z3994*Diccionario!$B$48</f>
        <v>1.6546760930744888E-2</v>
      </c>
      <c r="AB3994">
        <f>AA3994*Diccionario!$B$49</f>
        <v>1.2410070698058665E-2</v>
      </c>
      <c r="AC3994">
        <f t="shared" si="625"/>
        <v>1.2410070698058665E-2</v>
      </c>
      <c r="AD3994">
        <f t="shared" si="626"/>
        <v>4.0412212096917491E-2</v>
      </c>
      <c r="AE3994">
        <f t="shared" si="627"/>
        <v>6.772144885224328E-5</v>
      </c>
      <c r="AF3994" t="e">
        <f ca="1">IF(AD3994="","",_xludf.RANK.EQ(AD3994,$AD$2:$AD$5513,0))</f>
        <v>#NAME?</v>
      </c>
      <c r="AH3994" t="str">
        <f t="shared" si="628"/>
        <v>Baja</v>
      </c>
      <c r="AI3994" t="s">
        <v>153</v>
      </c>
      <c r="AJ3994" t="str">
        <f>IFERROR(VLOOKUP(B3994,Maestro_Regionales!$A$2:$B$35,2,FALSE),"Otras zonas")</f>
        <v>Santanderes</v>
      </c>
      <c r="AK3994" t="str">
        <f t="shared" si="629"/>
        <v>COMFAORIENTE | Santanderes</v>
      </c>
    </row>
    <row r="3995" spans="1:37">
      <c r="A3995" s="4" t="s">
        <v>1674</v>
      </c>
      <c r="B3995" s="4" t="s">
        <v>1675</v>
      </c>
      <c r="C3995" s="4" t="s">
        <v>1711</v>
      </c>
      <c r="D3995" s="4" t="s">
        <v>1712</v>
      </c>
      <c r="E3995" s="4" t="s">
        <v>87</v>
      </c>
      <c r="F3995" s="4">
        <v>90</v>
      </c>
      <c r="G3995" s="4">
        <v>523</v>
      </c>
      <c r="H3995" s="4">
        <v>0</v>
      </c>
      <c r="I3995">
        <f t="shared" si="620"/>
        <v>613</v>
      </c>
      <c r="J3995">
        <f t="shared" si="621"/>
        <v>0.14681892332789559</v>
      </c>
      <c r="K3995">
        <f t="shared" si="622"/>
        <v>0.85318107667210441</v>
      </c>
      <c r="L3995">
        <f t="shared" si="623"/>
        <v>0</v>
      </c>
      <c r="M3995">
        <f>I3995*Diccionario!$B$36</f>
        <v>1.360872019607843</v>
      </c>
      <c r="N3995">
        <f>M3995*Diccionario!$B$37</f>
        <v>0.13744807398039216</v>
      </c>
      <c r="O3995">
        <f>N3995*Diccionario!$B$38</f>
        <v>2.0617211097058823E-2</v>
      </c>
      <c r="P3995">
        <f>O3995*Diccionario!$B$39</f>
        <v>1.855548998735294E-2</v>
      </c>
      <c r="Q3995">
        <f>P3995*Diccionario!$B$40</f>
        <v>7.4221959949411767E-3</v>
      </c>
      <c r="R3995">
        <f>Q3995*Diccionario!$B$41</f>
        <v>4.8244273967117651E-3</v>
      </c>
      <c r="S3995">
        <f t="shared" si="624"/>
        <v>4.8244273967117651E-3</v>
      </c>
      <c r="T3995">
        <f>I3995*Diccionario!$B$36</f>
        <v>1.360872019607843</v>
      </c>
      <c r="U3995">
        <f>T3995*Diccionario!$B$42</f>
        <v>0.13744807398039216</v>
      </c>
      <c r="V3995">
        <f>U3995*Diccionario!$B$43</f>
        <v>0.11683086288333333</v>
      </c>
      <c r="W3995">
        <f>V3995*Diccionario!$B$44</f>
        <v>2.2197863947833334E-2</v>
      </c>
      <c r="X3995">
        <f>W3995*Diccionario!$B$45</f>
        <v>8.6571669396550005E-3</v>
      </c>
      <c r="Y3995">
        <f>X3995*Diccionario!$B$46</f>
        <v>7.7048785762929509E-3</v>
      </c>
      <c r="Z3995">
        <f>Y3995*Diccionario!$B$47</f>
        <v>2.8508050732283918E-3</v>
      </c>
      <c r="AA3995">
        <f>Z3995*Diccionario!$B$48</f>
        <v>2.8508050732283918E-3</v>
      </c>
      <c r="AB3995">
        <f>AA3995*Diccionario!$B$49</f>
        <v>2.1381038049212938E-3</v>
      </c>
      <c r="AC3995">
        <f t="shared" si="625"/>
        <v>2.1381038049212938E-3</v>
      </c>
      <c r="AD3995">
        <f t="shared" si="626"/>
        <v>6.9625312016330584E-3</v>
      </c>
      <c r="AE3995">
        <f t="shared" si="627"/>
        <v>1.1667579580220665E-5</v>
      </c>
      <c r="AF3995" t="e">
        <f ca="1">IF(AD3995="","",_xludf.RANK.EQ(AD3995,$AD$2:$AD$5513,0))</f>
        <v>#NAME?</v>
      </c>
      <c r="AH3995" t="str">
        <f t="shared" si="628"/>
        <v>Baja</v>
      </c>
      <c r="AI3995" t="s">
        <v>153</v>
      </c>
      <c r="AJ3995" t="str">
        <f>IFERROR(VLOOKUP(B3995,Maestro_Regionales!$A$2:$B$35,2,FALSE),"Otras zonas")</f>
        <v>Santanderes</v>
      </c>
      <c r="AK3995" t="str">
        <f t="shared" si="629"/>
        <v>NUEVA EPS | Santanderes</v>
      </c>
    </row>
    <row r="3996" spans="1:37">
      <c r="A3996" s="4" t="s">
        <v>1674</v>
      </c>
      <c r="B3996" s="4" t="s">
        <v>1675</v>
      </c>
      <c r="C3996" s="4" t="s">
        <v>1711</v>
      </c>
      <c r="D3996" s="4" t="s">
        <v>1712</v>
      </c>
      <c r="E3996" s="4" t="s">
        <v>90</v>
      </c>
      <c r="F3996" s="4">
        <v>0</v>
      </c>
      <c r="G3996" s="4">
        <v>0</v>
      </c>
      <c r="H3996" s="4">
        <v>40</v>
      </c>
      <c r="I3996">
        <f t="shared" si="620"/>
        <v>40</v>
      </c>
      <c r="J3996">
        <f t="shared" si="621"/>
        <v>0</v>
      </c>
      <c r="K3996">
        <f t="shared" si="622"/>
        <v>0</v>
      </c>
      <c r="L3996">
        <f t="shared" si="623"/>
        <v>1</v>
      </c>
      <c r="M3996">
        <f>I3996*Diccionario!$B$36</f>
        <v>8.8800784313725484E-2</v>
      </c>
      <c r="N3996">
        <f>M3996*Diccionario!$B$37</f>
        <v>8.9688792156862752E-3</v>
      </c>
      <c r="O3996">
        <f>N3996*Diccionario!$B$38</f>
        <v>1.3453318823529413E-3</v>
      </c>
      <c r="P3996">
        <f>O3996*Diccionario!$B$39</f>
        <v>1.2107986941176472E-3</v>
      </c>
      <c r="Q3996">
        <f>P3996*Diccionario!$B$40</f>
        <v>4.8431947764705888E-4</v>
      </c>
      <c r="R3996">
        <f>Q3996*Diccionario!$B$41</f>
        <v>3.1480766047058828E-4</v>
      </c>
      <c r="S3996">
        <f t="shared" si="624"/>
        <v>3.1480766047058828E-4</v>
      </c>
      <c r="T3996">
        <f>I3996*Diccionario!$B$36</f>
        <v>8.8800784313725484E-2</v>
      </c>
      <c r="U3996">
        <f>T3996*Diccionario!$B$42</f>
        <v>8.9688792156862752E-3</v>
      </c>
      <c r="V3996">
        <f>U3996*Diccionario!$B$43</f>
        <v>7.6235473333333336E-3</v>
      </c>
      <c r="W3996">
        <f>V3996*Diccionario!$B$44</f>
        <v>1.4484739933333334E-3</v>
      </c>
      <c r="X3996">
        <f>W3996*Diccionario!$B$45</f>
        <v>5.6490485740000004E-4</v>
      </c>
      <c r="Y3996">
        <f>X3996*Diccionario!$B$46</f>
        <v>5.0276532308600008E-4</v>
      </c>
      <c r="Z3996">
        <f>Y3996*Diccionario!$B$47</f>
        <v>1.8602316954182004E-4</v>
      </c>
      <c r="AA3996">
        <f>Z3996*Diccionario!$B$48</f>
        <v>1.8602316954182004E-4</v>
      </c>
      <c r="AB3996">
        <f>AA3996*Diccionario!$B$49</f>
        <v>1.3951737715636503E-4</v>
      </c>
      <c r="AC3996">
        <f t="shared" si="625"/>
        <v>1.3951737715636503E-4</v>
      </c>
      <c r="AD3996">
        <f t="shared" si="626"/>
        <v>4.5432503762695331E-4</v>
      </c>
      <c r="AE3996">
        <f t="shared" si="627"/>
        <v>7.6134287636023932E-7</v>
      </c>
      <c r="AF3996" t="e">
        <f ca="1">IF(AD3996="","",_xludf.RANK.EQ(AD3996,$AD$2:$AD$5513,0))</f>
        <v>#NAME?</v>
      </c>
      <c r="AH3996" t="str">
        <f t="shared" si="628"/>
        <v>Baja</v>
      </c>
      <c r="AI3996" t="s">
        <v>153</v>
      </c>
      <c r="AJ3996" t="str">
        <f>IFERROR(VLOOKUP(B3996,Maestro_Regionales!$A$2:$B$35,2,FALSE),"Otras zonas")</f>
        <v>Santanderes</v>
      </c>
      <c r="AK3996" t="str">
        <f t="shared" si="629"/>
        <v>REGIMEN DE EXCEPCION | Santanderes</v>
      </c>
    </row>
    <row r="3997" spans="1:37">
      <c r="A3997" s="4" t="s">
        <v>1674</v>
      </c>
      <c r="B3997" s="4" t="s">
        <v>1675</v>
      </c>
      <c r="C3997" s="4" t="s">
        <v>1711</v>
      </c>
      <c r="D3997" s="4" t="s">
        <v>1712</v>
      </c>
      <c r="E3997" s="4" t="s">
        <v>86</v>
      </c>
      <c r="F3997" s="4">
        <v>7</v>
      </c>
      <c r="G3997" s="4">
        <v>4</v>
      </c>
      <c r="H3997" s="4">
        <v>0</v>
      </c>
      <c r="I3997">
        <f t="shared" si="620"/>
        <v>11</v>
      </c>
      <c r="J3997">
        <f t="shared" si="621"/>
        <v>0.63636363636363635</v>
      </c>
      <c r="K3997">
        <f t="shared" si="622"/>
        <v>0.36363636363636365</v>
      </c>
      <c r="L3997">
        <f t="shared" si="623"/>
        <v>0</v>
      </c>
      <c r="M3997">
        <f>I3997*Diccionario!$B$36</f>
        <v>2.4420215686274508E-2</v>
      </c>
      <c r="N3997">
        <f>M3997*Diccionario!$B$37</f>
        <v>2.4664417843137253E-3</v>
      </c>
      <c r="O3997">
        <f>N3997*Diccionario!$B$38</f>
        <v>3.6996626764705876E-4</v>
      </c>
      <c r="P3997">
        <f>O3997*Diccionario!$B$39</f>
        <v>3.329696408823529E-4</v>
      </c>
      <c r="Q3997">
        <f>P3997*Diccionario!$B$40</f>
        <v>1.3318785635294117E-4</v>
      </c>
      <c r="R3997">
        <f>Q3997*Diccionario!$B$41</f>
        <v>8.6572106629411759E-5</v>
      </c>
      <c r="S3997">
        <f t="shared" si="624"/>
        <v>8.6572106629411759E-5</v>
      </c>
      <c r="T3997">
        <f>I3997*Diccionario!$B$36</f>
        <v>2.4420215686274508E-2</v>
      </c>
      <c r="U3997">
        <f>T3997*Diccionario!$B$42</f>
        <v>2.4664417843137253E-3</v>
      </c>
      <c r="V3997">
        <f>U3997*Diccionario!$B$43</f>
        <v>2.0964755166666665E-3</v>
      </c>
      <c r="W3997">
        <f>V3997*Diccionario!$B$44</f>
        <v>3.9833034816666663E-4</v>
      </c>
      <c r="X3997">
        <f>W3997*Diccionario!$B$45</f>
        <v>1.55348835785E-4</v>
      </c>
      <c r="Y3997">
        <f>X3997*Diccionario!$B$46</f>
        <v>1.3826046384865E-4</v>
      </c>
      <c r="Z3997">
        <f>Y3997*Diccionario!$B$47</f>
        <v>5.1156371624000496E-5</v>
      </c>
      <c r="AA3997">
        <f>Z3997*Diccionario!$B$48</f>
        <v>5.1156371624000496E-5</v>
      </c>
      <c r="AB3997">
        <f>AA3997*Diccionario!$B$49</f>
        <v>3.8367278718000374E-5</v>
      </c>
      <c r="AC3997">
        <f t="shared" si="625"/>
        <v>3.8367278718000374E-5</v>
      </c>
      <c r="AD3997">
        <f t="shared" si="626"/>
        <v>1.2493938534741215E-4</v>
      </c>
      <c r="AE3997">
        <f t="shared" si="627"/>
        <v>2.0936929099906577E-7</v>
      </c>
      <c r="AF3997" t="e">
        <f ca="1">IF(AD3997="","",_xludf.RANK.EQ(AD3997,$AD$2:$AD$5513,0))</f>
        <v>#NAME?</v>
      </c>
      <c r="AH3997" t="str">
        <f t="shared" si="628"/>
        <v>Baja</v>
      </c>
      <c r="AI3997" t="s">
        <v>153</v>
      </c>
      <c r="AJ3997" t="str">
        <f>IFERROR(VLOOKUP(B3997,Maestro_Regionales!$A$2:$B$35,2,FALSE),"Otras zonas")</f>
        <v>Santanderes</v>
      </c>
      <c r="AK3997" t="str">
        <f t="shared" si="629"/>
        <v>EPS SANITAS | Santanderes</v>
      </c>
    </row>
    <row r="3998" spans="1:37">
      <c r="A3998" s="4" t="s">
        <v>1674</v>
      </c>
      <c r="B3998" s="4" t="s">
        <v>1675</v>
      </c>
      <c r="C3998" s="4" t="s">
        <v>1713</v>
      </c>
      <c r="D3998" s="4" t="s">
        <v>1714</v>
      </c>
      <c r="E3998" s="4" t="s">
        <v>86</v>
      </c>
      <c r="F3998" s="4">
        <v>424</v>
      </c>
      <c r="G3998" s="4">
        <v>3447</v>
      </c>
      <c r="H3998" s="4">
        <v>0</v>
      </c>
      <c r="I3998">
        <f t="shared" si="620"/>
        <v>3871</v>
      </c>
      <c r="J3998">
        <f t="shared" si="621"/>
        <v>0.10953242056316197</v>
      </c>
      <c r="K3998">
        <f t="shared" si="622"/>
        <v>0.89046757943683807</v>
      </c>
      <c r="L3998">
        <f t="shared" si="623"/>
        <v>0</v>
      </c>
      <c r="M3998">
        <f>I3998*Diccionario!$B$36</f>
        <v>8.5936959019607837</v>
      </c>
      <c r="N3998">
        <f>M3998*Diccionario!$B$37</f>
        <v>0.86796328609803919</v>
      </c>
      <c r="O3998">
        <f>N3998*Diccionario!$B$38</f>
        <v>0.13019449291470586</v>
      </c>
      <c r="P3998">
        <f>O3998*Diccionario!$B$39</f>
        <v>0.11717504362323528</v>
      </c>
      <c r="Q3998">
        <f>P3998*Diccionario!$B$40</f>
        <v>4.6870017449294116E-2</v>
      </c>
      <c r="R3998">
        <f>Q3998*Diccionario!$B$41</f>
        <v>3.0465511342041177E-2</v>
      </c>
      <c r="S3998">
        <f t="shared" si="624"/>
        <v>3.0465511342041177E-2</v>
      </c>
      <c r="T3998">
        <f>I3998*Diccionario!$B$36</f>
        <v>8.5936959019607837</v>
      </c>
      <c r="U3998">
        <f>T3998*Diccionario!$B$42</f>
        <v>0.86796328609803919</v>
      </c>
      <c r="V3998">
        <f>U3998*Diccionario!$B$43</f>
        <v>0.73776879318333333</v>
      </c>
      <c r="W3998">
        <f>V3998*Diccionario!$B$44</f>
        <v>0.14017607070483334</v>
      </c>
      <c r="X3998">
        <f>W3998*Diccionario!$B$45</f>
        <v>5.4668667574885005E-2</v>
      </c>
      <c r="Y3998">
        <f>X3998*Diccionario!$B$46</f>
        <v>4.8655114141647658E-2</v>
      </c>
      <c r="Z3998">
        <f>Y3998*Diccionario!$B$47</f>
        <v>1.8002392232409632E-2</v>
      </c>
      <c r="AA3998">
        <f>Z3998*Diccionario!$B$48</f>
        <v>1.8002392232409632E-2</v>
      </c>
      <c r="AB3998">
        <f>AA3998*Diccionario!$B$49</f>
        <v>1.3501794174307224E-2</v>
      </c>
      <c r="AC3998">
        <f t="shared" si="625"/>
        <v>1.3501794174307224E-2</v>
      </c>
      <c r="AD3998">
        <f t="shared" si="626"/>
        <v>4.39673055163484E-2</v>
      </c>
      <c r="AE3998">
        <f t="shared" si="627"/>
        <v>7.3678956859762142E-5</v>
      </c>
      <c r="AF3998" t="e">
        <f ca="1">IF(AD3998="","",_xludf.RANK.EQ(AD3998,$AD$2:$AD$5513,0))</f>
        <v>#NAME?</v>
      </c>
      <c r="AH3998" t="str">
        <f t="shared" si="628"/>
        <v>Baja</v>
      </c>
      <c r="AI3998" t="s">
        <v>153</v>
      </c>
      <c r="AJ3998" t="str">
        <f>IFERROR(VLOOKUP(B3998,Maestro_Regionales!$A$2:$B$35,2,FALSE),"Otras zonas")</f>
        <v>Santanderes</v>
      </c>
      <c r="AK3998" t="str">
        <f t="shared" si="629"/>
        <v>EPS SANITAS | Santanderes</v>
      </c>
    </row>
    <row r="3999" spans="1:37">
      <c r="A3999" s="4" t="s">
        <v>1674</v>
      </c>
      <c r="B3999" s="4" t="s">
        <v>1675</v>
      </c>
      <c r="C3999" s="4" t="s">
        <v>1713</v>
      </c>
      <c r="D3999" s="4" t="s">
        <v>1714</v>
      </c>
      <c r="E3999" s="4" t="s">
        <v>87</v>
      </c>
      <c r="F3999" s="4">
        <v>194</v>
      </c>
      <c r="G3999" s="4">
        <v>724</v>
      </c>
      <c r="H3999" s="4">
        <v>0</v>
      </c>
      <c r="I3999">
        <f t="shared" si="620"/>
        <v>918</v>
      </c>
      <c r="J3999">
        <f t="shared" si="621"/>
        <v>0.2113289760348584</v>
      </c>
      <c r="K3999">
        <f t="shared" si="622"/>
        <v>0.78867102396514166</v>
      </c>
      <c r="L3999">
        <f t="shared" si="623"/>
        <v>0</v>
      </c>
      <c r="M3999">
        <f>I3999*Diccionario!$B$36</f>
        <v>2.0379779999999998</v>
      </c>
      <c r="N3999">
        <f>M3999*Diccionario!$B$37</f>
        <v>0.205835778</v>
      </c>
      <c r="O3999">
        <f>N3999*Diccionario!$B$38</f>
        <v>3.0875366699999997E-2</v>
      </c>
      <c r="P3999">
        <f>O3999*Diccionario!$B$39</f>
        <v>2.7787830029999998E-2</v>
      </c>
      <c r="Q3999">
        <f>P3999*Diccionario!$B$40</f>
        <v>1.1115132012E-2</v>
      </c>
      <c r="R3999">
        <f>Q3999*Diccionario!$B$41</f>
        <v>7.2248358078000003E-3</v>
      </c>
      <c r="S3999">
        <f t="shared" si="624"/>
        <v>7.2248358078000003E-3</v>
      </c>
      <c r="T3999">
        <f>I3999*Diccionario!$B$36</f>
        <v>2.0379779999999998</v>
      </c>
      <c r="U3999">
        <f>T3999*Diccionario!$B$42</f>
        <v>0.205835778</v>
      </c>
      <c r="V3999">
        <f>U3999*Diccionario!$B$43</f>
        <v>0.17496041129999998</v>
      </c>
      <c r="W3999">
        <f>V3999*Diccionario!$B$44</f>
        <v>3.3242478146999994E-2</v>
      </c>
      <c r="X3999">
        <f>W3999*Diccionario!$B$45</f>
        <v>1.2964566477329999E-2</v>
      </c>
      <c r="Y3999">
        <f>X3999*Diccionario!$B$46</f>
        <v>1.15384641648237E-2</v>
      </c>
      <c r="Z3999">
        <f>Y3999*Diccionario!$B$47</f>
        <v>4.2692317409847693E-3</v>
      </c>
      <c r="AA3999">
        <f>Z3999*Diccionario!$B$48</f>
        <v>4.2692317409847693E-3</v>
      </c>
      <c r="AB3999">
        <f>AA3999*Diccionario!$B$49</f>
        <v>3.2019238057385772E-3</v>
      </c>
      <c r="AC3999">
        <f t="shared" si="625"/>
        <v>3.2019238057385772E-3</v>
      </c>
      <c r="AD3999">
        <f t="shared" si="626"/>
        <v>1.0426759613538578E-2</v>
      </c>
      <c r="AE3999">
        <f t="shared" si="627"/>
        <v>1.747281901246749E-5</v>
      </c>
      <c r="AF3999" t="e">
        <f ca="1">IF(AD3999="","",_xludf.RANK.EQ(AD3999,$AD$2:$AD$5513,0))</f>
        <v>#NAME?</v>
      </c>
      <c r="AH3999" t="str">
        <f t="shared" si="628"/>
        <v>Baja</v>
      </c>
      <c r="AI3999" t="s">
        <v>153</v>
      </c>
      <c r="AJ3999" t="str">
        <f>IFERROR(VLOOKUP(B3999,Maestro_Regionales!$A$2:$B$35,2,FALSE),"Otras zonas")</f>
        <v>Santanderes</v>
      </c>
      <c r="AK3999" t="str">
        <f t="shared" si="629"/>
        <v>NUEVA EPS | Santanderes</v>
      </c>
    </row>
    <row r="4000" spans="1:37">
      <c r="A4000" s="4" t="s">
        <v>1674</v>
      </c>
      <c r="B4000" s="4" t="s">
        <v>1675</v>
      </c>
      <c r="C4000" s="4" t="s">
        <v>1713</v>
      </c>
      <c r="D4000" s="4" t="s">
        <v>1714</v>
      </c>
      <c r="E4000" s="4" t="s">
        <v>90</v>
      </c>
      <c r="F4000" s="4">
        <v>0</v>
      </c>
      <c r="G4000" s="4">
        <v>0</v>
      </c>
      <c r="H4000" s="4">
        <v>104</v>
      </c>
      <c r="I4000">
        <f t="shared" si="620"/>
        <v>104</v>
      </c>
      <c r="J4000">
        <f t="shared" si="621"/>
        <v>0</v>
      </c>
      <c r="K4000">
        <f t="shared" si="622"/>
        <v>0</v>
      </c>
      <c r="L4000">
        <f t="shared" si="623"/>
        <v>1</v>
      </c>
      <c r="M4000">
        <f>I4000*Diccionario!$B$36</f>
        <v>0.23088203921568626</v>
      </c>
      <c r="N4000">
        <f>M4000*Diccionario!$B$37</f>
        <v>2.3319085960784313E-2</v>
      </c>
      <c r="O4000">
        <f>N4000*Diccionario!$B$38</f>
        <v>3.4978628941176467E-3</v>
      </c>
      <c r="P4000">
        <f>O4000*Diccionario!$B$39</f>
        <v>3.1480766047058822E-3</v>
      </c>
      <c r="Q4000">
        <f>P4000*Diccionario!$B$40</f>
        <v>1.2592306418823529E-3</v>
      </c>
      <c r="R4000">
        <f>Q4000*Diccionario!$B$41</f>
        <v>8.1849991722352943E-4</v>
      </c>
      <c r="S4000">
        <f t="shared" si="624"/>
        <v>8.1849991722352943E-4</v>
      </c>
      <c r="T4000">
        <f>I4000*Diccionario!$B$36</f>
        <v>0.23088203921568626</v>
      </c>
      <c r="U4000">
        <f>T4000*Diccionario!$B$42</f>
        <v>2.3319085960784313E-2</v>
      </c>
      <c r="V4000">
        <f>U4000*Diccionario!$B$43</f>
        <v>1.9821223066666664E-2</v>
      </c>
      <c r="W4000">
        <f>V4000*Diccionario!$B$44</f>
        <v>3.766032382666666E-3</v>
      </c>
      <c r="X4000">
        <f>W4000*Diccionario!$B$45</f>
        <v>1.4687526292399998E-3</v>
      </c>
      <c r="Y4000">
        <f>X4000*Diccionario!$B$46</f>
        <v>1.3071898400235998E-3</v>
      </c>
      <c r="Z4000">
        <f>Y4000*Diccionario!$B$47</f>
        <v>4.8366024080873191E-4</v>
      </c>
      <c r="AA4000">
        <f>Z4000*Diccionario!$B$48</f>
        <v>4.8366024080873191E-4</v>
      </c>
      <c r="AB4000">
        <f>AA4000*Diccionario!$B$49</f>
        <v>3.6274518060654896E-4</v>
      </c>
      <c r="AC4000">
        <f t="shared" si="625"/>
        <v>3.6274518060654896E-4</v>
      </c>
      <c r="AD4000">
        <f t="shared" si="626"/>
        <v>1.1812450978300783E-3</v>
      </c>
      <c r="AE4000">
        <f t="shared" si="627"/>
        <v>1.9794914785366217E-6</v>
      </c>
      <c r="AF4000" t="e">
        <f ca="1">IF(AD4000="","",_xludf.RANK.EQ(AD4000,$AD$2:$AD$5513,0))</f>
        <v>#NAME?</v>
      </c>
      <c r="AH4000" t="str">
        <f t="shared" si="628"/>
        <v>Baja</v>
      </c>
      <c r="AI4000" t="s">
        <v>153</v>
      </c>
      <c r="AJ4000" t="str">
        <f>IFERROR(VLOOKUP(B4000,Maestro_Regionales!$A$2:$B$35,2,FALSE),"Otras zonas")</f>
        <v>Santanderes</v>
      </c>
      <c r="AK4000" t="str">
        <f t="shared" si="629"/>
        <v>REGIMEN DE EXCEPCION | Santanderes</v>
      </c>
    </row>
    <row r="4001" spans="1:37">
      <c r="A4001" s="4" t="s">
        <v>1674</v>
      </c>
      <c r="B4001" s="4" t="s">
        <v>1675</v>
      </c>
      <c r="C4001" s="4" t="s">
        <v>1715</v>
      </c>
      <c r="D4001" s="4" t="s">
        <v>1716</v>
      </c>
      <c r="E4001" s="4" t="s">
        <v>88</v>
      </c>
      <c r="F4001" s="4">
        <v>471</v>
      </c>
      <c r="G4001" s="4">
        <v>7053</v>
      </c>
      <c r="H4001" s="4">
        <v>0</v>
      </c>
      <c r="I4001">
        <f t="shared" si="620"/>
        <v>7524</v>
      </c>
      <c r="J4001">
        <f t="shared" si="621"/>
        <v>6.2599681020733655E-2</v>
      </c>
      <c r="K4001">
        <f t="shared" si="622"/>
        <v>0.93740031897926634</v>
      </c>
      <c r="L4001">
        <f t="shared" si="623"/>
        <v>0</v>
      </c>
      <c r="M4001">
        <f>I4001*Diccionario!$B$36</f>
        <v>16.703427529411762</v>
      </c>
      <c r="N4001">
        <f>M4001*Diccionario!$B$37</f>
        <v>1.6870461804705881</v>
      </c>
      <c r="O4001">
        <f>N4001*Diccionario!$B$38</f>
        <v>0.25305692707058819</v>
      </c>
      <c r="P4001">
        <f>O4001*Diccionario!$B$39</f>
        <v>0.22775123436352937</v>
      </c>
      <c r="Q4001">
        <f>P4001*Diccionario!$B$40</f>
        <v>9.1100493745411751E-2</v>
      </c>
      <c r="R4001">
        <f>Q4001*Diccionario!$B$41</f>
        <v>5.9215320934517639E-2</v>
      </c>
      <c r="S4001">
        <f t="shared" si="624"/>
        <v>5.9215320934517639E-2</v>
      </c>
      <c r="T4001">
        <f>I4001*Diccionario!$B$36</f>
        <v>16.703427529411762</v>
      </c>
      <c r="U4001">
        <f>T4001*Diccionario!$B$42</f>
        <v>1.6870461804705881</v>
      </c>
      <c r="V4001">
        <f>U4001*Diccionario!$B$43</f>
        <v>1.4339892533999998</v>
      </c>
      <c r="W4001">
        <f>V4001*Diccionario!$B$44</f>
        <v>0.27245795814599999</v>
      </c>
      <c r="X4001">
        <f>W4001*Diccionario!$B$45</f>
        <v>0.10625860367694</v>
      </c>
      <c r="Y4001">
        <f>X4001*Diccionario!$B$46</f>
        <v>9.4570157272476599E-2</v>
      </c>
      <c r="Z4001">
        <f>Y4001*Diccionario!$B$47</f>
        <v>3.4990958190816344E-2</v>
      </c>
      <c r="AA4001">
        <f>Z4001*Diccionario!$B$48</f>
        <v>3.4990958190816344E-2</v>
      </c>
      <c r="AB4001">
        <f>AA4001*Diccionario!$B$49</f>
        <v>2.6243218643112257E-2</v>
      </c>
      <c r="AC4001">
        <f t="shared" si="625"/>
        <v>2.6243218643112257E-2</v>
      </c>
      <c r="AD4001">
        <f t="shared" si="626"/>
        <v>8.5458539577629888E-2</v>
      </c>
      <c r="AE4001">
        <f t="shared" si="627"/>
        <v>1.4320859504336097E-4</v>
      </c>
      <c r="AF4001" t="e">
        <f ca="1">IF(AD4001="","",_xludf.RANK.EQ(AD4001,$AD$2:$AD$5513,0))</f>
        <v>#NAME?</v>
      </c>
      <c r="AH4001" t="str">
        <f t="shared" si="628"/>
        <v>Baja</v>
      </c>
      <c r="AI4001" t="s">
        <v>153</v>
      </c>
      <c r="AJ4001" t="str">
        <f>IFERROR(VLOOKUP(B4001,Maestro_Regionales!$A$2:$B$35,2,FALSE),"Otras zonas")</f>
        <v>Santanderes</v>
      </c>
      <c r="AK4001" t="str">
        <f t="shared" si="629"/>
        <v>COOSALUD EPS | Santanderes</v>
      </c>
    </row>
    <row r="4002" spans="1:37">
      <c r="A4002" s="4" t="s">
        <v>1674</v>
      </c>
      <c r="B4002" s="4" t="s">
        <v>1675</v>
      </c>
      <c r="C4002" s="4" t="s">
        <v>1715</v>
      </c>
      <c r="D4002" s="4" t="s">
        <v>1716</v>
      </c>
      <c r="E4002" s="4" t="s">
        <v>87</v>
      </c>
      <c r="F4002" s="4">
        <v>327</v>
      </c>
      <c r="G4002" s="4">
        <v>1220</v>
      </c>
      <c r="H4002" s="4">
        <v>0</v>
      </c>
      <c r="I4002">
        <f t="shared" si="620"/>
        <v>1547</v>
      </c>
      <c r="J4002">
        <f t="shared" si="621"/>
        <v>0.21137685843568196</v>
      </c>
      <c r="K4002">
        <f t="shared" si="622"/>
        <v>0.78862314156431801</v>
      </c>
      <c r="L4002">
        <f t="shared" si="623"/>
        <v>0</v>
      </c>
      <c r="M4002">
        <f>I4002*Diccionario!$B$36</f>
        <v>3.4343703333333333</v>
      </c>
      <c r="N4002">
        <f>M4002*Diccionario!$B$37</f>
        <v>0.34687140366666669</v>
      </c>
      <c r="O4002">
        <f>N4002*Diccionario!$B$38</f>
        <v>5.2030710550000005E-2</v>
      </c>
      <c r="P4002">
        <f>O4002*Diccionario!$B$39</f>
        <v>4.6827639495000004E-2</v>
      </c>
      <c r="Q4002">
        <f>P4002*Diccionario!$B$40</f>
        <v>1.8731055798000003E-2</v>
      </c>
      <c r="R4002">
        <f>Q4002*Diccionario!$B$41</f>
        <v>1.2175186268700003E-2</v>
      </c>
      <c r="S4002">
        <f t="shared" si="624"/>
        <v>1.2175186268700003E-2</v>
      </c>
      <c r="T4002">
        <f>I4002*Diccionario!$B$36</f>
        <v>3.4343703333333333</v>
      </c>
      <c r="U4002">
        <f>T4002*Diccionario!$B$42</f>
        <v>0.34687140366666669</v>
      </c>
      <c r="V4002">
        <f>U4002*Diccionario!$B$43</f>
        <v>0.29484069311666666</v>
      </c>
      <c r="W4002">
        <f>V4002*Diccionario!$B$44</f>
        <v>5.6019731692166667E-2</v>
      </c>
      <c r="X4002">
        <f>W4002*Diccionario!$B$45</f>
        <v>2.1847695359945001E-2</v>
      </c>
      <c r="Y4002">
        <f>X4002*Diccionario!$B$46</f>
        <v>1.9444448870351051E-2</v>
      </c>
      <c r="Z4002">
        <f>Y4002*Diccionario!$B$47</f>
        <v>7.1944460820298891E-3</v>
      </c>
      <c r="AA4002">
        <f>Z4002*Diccionario!$B$48</f>
        <v>7.1944460820298891E-3</v>
      </c>
      <c r="AB4002">
        <f>AA4002*Diccionario!$B$49</f>
        <v>5.3958345615224166E-3</v>
      </c>
      <c r="AC4002">
        <f t="shared" si="625"/>
        <v>5.3958345615224166E-3</v>
      </c>
      <c r="AD4002">
        <f t="shared" si="626"/>
        <v>1.7571020830222418E-2</v>
      </c>
      <c r="AE4002">
        <f t="shared" si="627"/>
        <v>2.9444935743232254E-5</v>
      </c>
      <c r="AF4002" t="e">
        <f ca="1">IF(AD4002="","",_xludf.RANK.EQ(AD4002,$AD$2:$AD$5513,0))</f>
        <v>#NAME?</v>
      </c>
      <c r="AH4002" t="str">
        <f t="shared" si="628"/>
        <v>Baja</v>
      </c>
      <c r="AI4002" t="s">
        <v>153</v>
      </c>
      <c r="AJ4002" t="str">
        <f>IFERROR(VLOOKUP(B4002,Maestro_Regionales!$A$2:$B$35,2,FALSE),"Otras zonas")</f>
        <v>Santanderes</v>
      </c>
      <c r="AK4002" t="str">
        <f t="shared" si="629"/>
        <v>NUEVA EPS | Santanderes</v>
      </c>
    </row>
    <row r="4003" spans="1:37">
      <c r="A4003" s="4" t="s">
        <v>1674</v>
      </c>
      <c r="B4003" s="4" t="s">
        <v>1675</v>
      </c>
      <c r="C4003" s="4" t="s">
        <v>1715</v>
      </c>
      <c r="D4003" s="4" t="s">
        <v>1716</v>
      </c>
      <c r="E4003" s="4" t="s">
        <v>90</v>
      </c>
      <c r="F4003" s="4">
        <v>0</v>
      </c>
      <c r="G4003" s="4">
        <v>0</v>
      </c>
      <c r="H4003" s="4">
        <v>242</v>
      </c>
      <c r="I4003">
        <f t="shared" si="620"/>
        <v>242</v>
      </c>
      <c r="J4003">
        <f t="shared" si="621"/>
        <v>0</v>
      </c>
      <c r="K4003">
        <f t="shared" si="622"/>
        <v>0</v>
      </c>
      <c r="L4003">
        <f t="shared" si="623"/>
        <v>1</v>
      </c>
      <c r="M4003">
        <f>I4003*Diccionario!$B$36</f>
        <v>0.53724474509803921</v>
      </c>
      <c r="N4003">
        <f>M4003*Diccionario!$B$37</f>
        <v>5.4261719254901961E-2</v>
      </c>
      <c r="O4003">
        <f>N4003*Diccionario!$B$38</f>
        <v>8.139257888235293E-3</v>
      </c>
      <c r="P4003">
        <f>O4003*Diccionario!$B$39</f>
        <v>7.3253320994117639E-3</v>
      </c>
      <c r="Q4003">
        <f>P4003*Diccionario!$B$40</f>
        <v>2.9301328397647059E-3</v>
      </c>
      <c r="R4003">
        <f>Q4003*Diccionario!$B$41</f>
        <v>1.9045863458470589E-3</v>
      </c>
      <c r="S4003">
        <f t="shared" si="624"/>
        <v>1.9045863458470589E-3</v>
      </c>
      <c r="T4003">
        <f>I4003*Diccionario!$B$36</f>
        <v>0.53724474509803921</v>
      </c>
      <c r="U4003">
        <f>T4003*Diccionario!$B$42</f>
        <v>5.4261719254901961E-2</v>
      </c>
      <c r="V4003">
        <f>U4003*Diccionario!$B$43</f>
        <v>4.6122461366666666E-2</v>
      </c>
      <c r="W4003">
        <f>V4003*Diccionario!$B$44</f>
        <v>8.7632676596666667E-3</v>
      </c>
      <c r="X4003">
        <f>W4003*Diccionario!$B$45</f>
        <v>3.4176743872700002E-3</v>
      </c>
      <c r="Y4003">
        <f>X4003*Diccionario!$B$46</f>
        <v>3.0417302046703001E-3</v>
      </c>
      <c r="Z4003">
        <f>Y4003*Diccionario!$B$47</f>
        <v>1.125440175728011E-3</v>
      </c>
      <c r="AA4003">
        <f>Z4003*Diccionario!$B$48</f>
        <v>1.125440175728011E-3</v>
      </c>
      <c r="AB4003">
        <f>AA4003*Diccionario!$B$49</f>
        <v>8.4408013179600823E-4</v>
      </c>
      <c r="AC4003">
        <f t="shared" si="625"/>
        <v>8.4408013179600823E-4</v>
      </c>
      <c r="AD4003">
        <f t="shared" si="626"/>
        <v>2.7486664776430669E-3</v>
      </c>
      <c r="AE4003">
        <f t="shared" si="627"/>
        <v>4.6061244019794468E-6</v>
      </c>
      <c r="AF4003" t="e">
        <f ca="1">IF(AD4003="","",_xludf.RANK.EQ(AD4003,$AD$2:$AD$5513,0))</f>
        <v>#NAME?</v>
      </c>
      <c r="AH4003" t="str">
        <f t="shared" si="628"/>
        <v>Baja</v>
      </c>
      <c r="AI4003" t="s">
        <v>153</v>
      </c>
      <c r="AJ4003" t="str">
        <f>IFERROR(VLOOKUP(B4003,Maestro_Regionales!$A$2:$B$35,2,FALSE),"Otras zonas")</f>
        <v>Santanderes</v>
      </c>
      <c r="AK4003" t="str">
        <f t="shared" si="629"/>
        <v>REGIMEN DE EXCEPCION | Santanderes</v>
      </c>
    </row>
    <row r="4004" spans="1:37">
      <c r="A4004" s="4" t="s">
        <v>1674</v>
      </c>
      <c r="B4004" s="4" t="s">
        <v>1675</v>
      </c>
      <c r="C4004" s="4" t="s">
        <v>1715</v>
      </c>
      <c r="D4004" s="4" t="s">
        <v>1716</v>
      </c>
      <c r="E4004" s="4" t="s">
        <v>86</v>
      </c>
      <c r="F4004" s="4">
        <v>10</v>
      </c>
      <c r="G4004" s="4">
        <v>8</v>
      </c>
      <c r="H4004" s="4">
        <v>0</v>
      </c>
      <c r="I4004">
        <f t="shared" si="620"/>
        <v>18</v>
      </c>
      <c r="J4004">
        <f t="shared" si="621"/>
        <v>0.55555555555555558</v>
      </c>
      <c r="K4004">
        <f t="shared" si="622"/>
        <v>0.44444444444444442</v>
      </c>
      <c r="L4004">
        <f t="shared" si="623"/>
        <v>0</v>
      </c>
      <c r="M4004">
        <f>I4004*Diccionario!$B$36</f>
        <v>3.9960352941176468E-2</v>
      </c>
      <c r="N4004">
        <f>M4004*Diccionario!$B$37</f>
        <v>4.0359956470588237E-3</v>
      </c>
      <c r="O4004">
        <f>N4004*Diccionario!$B$38</f>
        <v>6.0539934705882358E-4</v>
      </c>
      <c r="P4004">
        <f>O4004*Diccionario!$B$39</f>
        <v>5.4485941235294126E-4</v>
      </c>
      <c r="Q4004">
        <f>P4004*Diccionario!$B$40</f>
        <v>2.1794376494117652E-4</v>
      </c>
      <c r="R4004">
        <f>Q4004*Diccionario!$B$41</f>
        <v>1.4166344721176473E-4</v>
      </c>
      <c r="S4004">
        <f t="shared" si="624"/>
        <v>1.4166344721176473E-4</v>
      </c>
      <c r="T4004">
        <f>I4004*Diccionario!$B$36</f>
        <v>3.9960352941176468E-2</v>
      </c>
      <c r="U4004">
        <f>T4004*Diccionario!$B$42</f>
        <v>4.0359956470588237E-3</v>
      </c>
      <c r="V4004">
        <f>U4004*Diccionario!$B$43</f>
        <v>3.4305963000000003E-3</v>
      </c>
      <c r="W4004">
        <f>V4004*Diccionario!$B$44</f>
        <v>6.5181329700000001E-4</v>
      </c>
      <c r="X4004">
        <f>W4004*Diccionario!$B$45</f>
        <v>2.5420718582999999E-4</v>
      </c>
      <c r="Y4004">
        <f>X4004*Diccionario!$B$46</f>
        <v>2.2624439538869998E-4</v>
      </c>
      <c r="Z4004">
        <f>Y4004*Diccionario!$B$47</f>
        <v>8.3710426293818994E-5</v>
      </c>
      <c r="AA4004">
        <f>Z4004*Diccionario!$B$48</f>
        <v>8.3710426293818994E-5</v>
      </c>
      <c r="AB4004">
        <f>AA4004*Diccionario!$B$49</f>
        <v>6.2782819720364242E-5</v>
      </c>
      <c r="AC4004">
        <f t="shared" si="625"/>
        <v>6.2782819720364242E-5</v>
      </c>
      <c r="AD4004">
        <f t="shared" si="626"/>
        <v>2.0444626693212896E-4</v>
      </c>
      <c r="AE4004">
        <f t="shared" si="627"/>
        <v>3.4260429436210761E-7</v>
      </c>
      <c r="AF4004" t="e">
        <f ca="1">IF(AD4004="","",_xludf.RANK.EQ(AD4004,$AD$2:$AD$5513,0))</f>
        <v>#NAME?</v>
      </c>
      <c r="AH4004" t="str">
        <f t="shared" si="628"/>
        <v>Baja</v>
      </c>
      <c r="AI4004" t="s">
        <v>153</v>
      </c>
      <c r="AJ4004" t="str">
        <f>IFERROR(VLOOKUP(B4004,Maestro_Regionales!$A$2:$B$35,2,FALSE),"Otras zonas")</f>
        <v>Santanderes</v>
      </c>
      <c r="AK4004" t="str">
        <f t="shared" si="629"/>
        <v>EPS SANITAS | Santanderes</v>
      </c>
    </row>
    <row r="4005" spans="1:37">
      <c r="A4005" s="4" t="s">
        <v>1674</v>
      </c>
      <c r="B4005" s="4" t="s">
        <v>1675</v>
      </c>
      <c r="C4005" s="4" t="s">
        <v>1717</v>
      </c>
      <c r="D4005" s="4" t="s">
        <v>1718</v>
      </c>
      <c r="E4005" s="4" t="s">
        <v>88</v>
      </c>
      <c r="F4005" s="4">
        <v>181</v>
      </c>
      <c r="G4005" s="4">
        <v>6297</v>
      </c>
      <c r="H4005" s="4">
        <v>0</v>
      </c>
      <c r="I4005">
        <f t="shared" si="620"/>
        <v>6478</v>
      </c>
      <c r="J4005">
        <f t="shared" si="621"/>
        <v>2.7940722445199136E-2</v>
      </c>
      <c r="K4005">
        <f t="shared" si="622"/>
        <v>0.97205927755480082</v>
      </c>
      <c r="L4005">
        <f t="shared" si="623"/>
        <v>0</v>
      </c>
      <c r="M4005">
        <f>I4005*Diccionario!$B$36</f>
        <v>14.381287019607843</v>
      </c>
      <c r="N4005">
        <f>M4005*Diccionario!$B$37</f>
        <v>1.4525099889803923</v>
      </c>
      <c r="O4005">
        <f>N4005*Diccionario!$B$38</f>
        <v>0.21787649834705883</v>
      </c>
      <c r="P4005">
        <f>O4005*Diccionario!$B$39</f>
        <v>0.19608884851235295</v>
      </c>
      <c r="Q4005">
        <f>P4005*Diccionario!$B$40</f>
        <v>7.843553940494119E-2</v>
      </c>
      <c r="R4005">
        <f>Q4005*Diccionario!$B$41</f>
        <v>5.0983100613211776E-2</v>
      </c>
      <c r="S4005">
        <f t="shared" si="624"/>
        <v>5.0983100613211776E-2</v>
      </c>
      <c r="T4005">
        <f>I4005*Diccionario!$B$36</f>
        <v>14.381287019607843</v>
      </c>
      <c r="U4005">
        <f>T4005*Diccionario!$B$42</f>
        <v>1.4525099889803923</v>
      </c>
      <c r="V4005">
        <f>U4005*Diccionario!$B$43</f>
        <v>1.2346334906333334</v>
      </c>
      <c r="W4005">
        <f>V4005*Diccionario!$B$44</f>
        <v>0.23458036322033335</v>
      </c>
      <c r="X4005">
        <f>W4005*Diccionario!$B$45</f>
        <v>9.1486341655930004E-2</v>
      </c>
      <c r="Y4005">
        <f>X4005*Diccionario!$B$46</f>
        <v>8.14228440737777E-2</v>
      </c>
      <c r="Z4005">
        <f>Y4005*Diccionario!$B$47</f>
        <v>3.0126452307297748E-2</v>
      </c>
      <c r="AA4005">
        <f>Z4005*Diccionario!$B$48</f>
        <v>3.0126452307297748E-2</v>
      </c>
      <c r="AB4005">
        <f>AA4005*Diccionario!$B$49</f>
        <v>2.2594839230473313E-2</v>
      </c>
      <c r="AC4005">
        <f t="shared" si="625"/>
        <v>2.2594839230473313E-2</v>
      </c>
      <c r="AD4005">
        <f t="shared" si="626"/>
        <v>7.3577939843685089E-2</v>
      </c>
      <c r="AE4005">
        <f t="shared" si="627"/>
        <v>1.2329947882654075E-4</v>
      </c>
      <c r="AF4005" t="e">
        <f ca="1">IF(AD4005="","",_xludf.RANK.EQ(AD4005,$AD$2:$AD$5513,0))</f>
        <v>#NAME?</v>
      </c>
      <c r="AH4005" t="str">
        <f t="shared" si="628"/>
        <v>Baja</v>
      </c>
      <c r="AI4005" t="s">
        <v>153</v>
      </c>
      <c r="AJ4005" t="str">
        <f>IFERROR(VLOOKUP(B4005,Maestro_Regionales!$A$2:$B$35,2,FALSE),"Otras zonas")</f>
        <v>Santanderes</v>
      </c>
      <c r="AK4005" t="str">
        <f t="shared" si="629"/>
        <v>COOSALUD EPS | Santanderes</v>
      </c>
    </row>
    <row r="4006" spans="1:37">
      <c r="A4006" s="4" t="s">
        <v>1674</v>
      </c>
      <c r="B4006" s="4" t="s">
        <v>1675</v>
      </c>
      <c r="C4006" s="4" t="s">
        <v>1717</v>
      </c>
      <c r="D4006" s="4" t="s">
        <v>1718</v>
      </c>
      <c r="E4006" s="4" t="s">
        <v>87</v>
      </c>
      <c r="F4006" s="4">
        <v>173</v>
      </c>
      <c r="G4006" s="4">
        <v>1119</v>
      </c>
      <c r="H4006" s="4">
        <v>0</v>
      </c>
      <c r="I4006">
        <f t="shared" si="620"/>
        <v>1292</v>
      </c>
      <c r="J4006">
        <f t="shared" si="621"/>
        <v>0.13390092879256965</v>
      </c>
      <c r="K4006">
        <f t="shared" si="622"/>
        <v>0.86609907120743035</v>
      </c>
      <c r="L4006">
        <f t="shared" si="623"/>
        <v>0</v>
      </c>
      <c r="M4006">
        <f>I4006*Diccionario!$B$36</f>
        <v>2.868265333333333</v>
      </c>
      <c r="N4006">
        <f>M4006*Diccionario!$B$37</f>
        <v>0.28969479866666664</v>
      </c>
      <c r="O4006">
        <f>N4006*Diccionario!$B$38</f>
        <v>4.3454219799999992E-2</v>
      </c>
      <c r="P4006">
        <f>O4006*Diccionario!$B$39</f>
        <v>3.9108797819999992E-2</v>
      </c>
      <c r="Q4006">
        <f>P4006*Diccionario!$B$40</f>
        <v>1.5643519127999998E-2</v>
      </c>
      <c r="R4006">
        <f>Q4006*Diccionario!$B$41</f>
        <v>1.0168287433199998E-2</v>
      </c>
      <c r="S4006">
        <f t="shared" si="624"/>
        <v>1.0168287433199998E-2</v>
      </c>
      <c r="T4006">
        <f>I4006*Diccionario!$B$36</f>
        <v>2.868265333333333</v>
      </c>
      <c r="U4006">
        <f>T4006*Diccionario!$B$42</f>
        <v>0.28969479866666664</v>
      </c>
      <c r="V4006">
        <f>U4006*Diccionario!$B$43</f>
        <v>0.24624057886666664</v>
      </c>
      <c r="W4006">
        <f>V4006*Diccionario!$B$44</f>
        <v>4.6785709984666662E-2</v>
      </c>
      <c r="X4006">
        <f>W4006*Diccionario!$B$45</f>
        <v>1.824642689402E-2</v>
      </c>
      <c r="Y4006">
        <f>X4006*Diccionario!$B$46</f>
        <v>1.6239319935677801E-2</v>
      </c>
      <c r="Z4006">
        <f>Y4006*Diccionario!$B$47</f>
        <v>6.0085483762007865E-3</v>
      </c>
      <c r="AA4006">
        <f>Z4006*Diccionario!$B$48</f>
        <v>6.0085483762007865E-3</v>
      </c>
      <c r="AB4006">
        <f>AA4006*Diccionario!$B$49</f>
        <v>4.5064112821505894E-3</v>
      </c>
      <c r="AC4006">
        <f t="shared" si="625"/>
        <v>4.5064112821505894E-3</v>
      </c>
      <c r="AD4006">
        <f t="shared" si="626"/>
        <v>1.4674698715350588E-2</v>
      </c>
      <c r="AE4006">
        <f t="shared" si="627"/>
        <v>2.4591374906435722E-5</v>
      </c>
      <c r="AF4006" t="e">
        <f ca="1">IF(AD4006="","",_xludf.RANK.EQ(AD4006,$AD$2:$AD$5513,0))</f>
        <v>#NAME?</v>
      </c>
      <c r="AH4006" t="str">
        <f t="shared" si="628"/>
        <v>Baja</v>
      </c>
      <c r="AI4006" t="s">
        <v>153</v>
      </c>
      <c r="AJ4006" t="str">
        <f>IFERROR(VLOOKUP(B4006,Maestro_Regionales!$A$2:$B$35,2,FALSE),"Otras zonas")</f>
        <v>Santanderes</v>
      </c>
      <c r="AK4006" t="str">
        <f t="shared" si="629"/>
        <v>NUEVA EPS | Santanderes</v>
      </c>
    </row>
    <row r="4007" spans="1:37">
      <c r="A4007" s="4" t="s">
        <v>1674</v>
      </c>
      <c r="B4007" s="4" t="s">
        <v>1675</v>
      </c>
      <c r="C4007" s="4" t="s">
        <v>1717</v>
      </c>
      <c r="D4007" s="4" t="s">
        <v>1718</v>
      </c>
      <c r="E4007" s="4" t="s">
        <v>90</v>
      </c>
      <c r="F4007" s="4">
        <v>0</v>
      </c>
      <c r="G4007" s="4">
        <v>0</v>
      </c>
      <c r="H4007" s="4">
        <v>148</v>
      </c>
      <c r="I4007">
        <f t="shared" si="620"/>
        <v>148</v>
      </c>
      <c r="J4007">
        <f t="shared" si="621"/>
        <v>0</v>
      </c>
      <c r="K4007">
        <f t="shared" si="622"/>
        <v>0</v>
      </c>
      <c r="L4007">
        <f t="shared" si="623"/>
        <v>1</v>
      </c>
      <c r="M4007">
        <f>I4007*Diccionario!$B$36</f>
        <v>0.3285629019607843</v>
      </c>
      <c r="N4007">
        <f>M4007*Diccionario!$B$37</f>
        <v>3.3184853098039216E-2</v>
      </c>
      <c r="O4007">
        <f>N4007*Diccionario!$B$38</f>
        <v>4.9777279647058824E-3</v>
      </c>
      <c r="P4007">
        <f>O4007*Diccionario!$B$39</f>
        <v>4.4799551682352945E-3</v>
      </c>
      <c r="Q4007">
        <f>P4007*Diccionario!$B$40</f>
        <v>1.7919820672941179E-3</v>
      </c>
      <c r="R4007">
        <f>Q4007*Diccionario!$B$41</f>
        <v>1.1647883437411767E-3</v>
      </c>
      <c r="S4007">
        <f t="shared" si="624"/>
        <v>1.1647883437411767E-3</v>
      </c>
      <c r="T4007">
        <f>I4007*Diccionario!$B$36</f>
        <v>0.3285629019607843</v>
      </c>
      <c r="U4007">
        <f>T4007*Diccionario!$B$42</f>
        <v>3.3184853098039216E-2</v>
      </c>
      <c r="V4007">
        <f>U4007*Diccionario!$B$43</f>
        <v>2.8207125133333334E-2</v>
      </c>
      <c r="W4007">
        <f>V4007*Diccionario!$B$44</f>
        <v>5.3593537753333339E-3</v>
      </c>
      <c r="X4007">
        <f>W4007*Diccionario!$B$45</f>
        <v>2.0901479723800004E-3</v>
      </c>
      <c r="Y4007">
        <f>X4007*Diccionario!$B$46</f>
        <v>1.8602316954182004E-3</v>
      </c>
      <c r="Z4007">
        <f>Y4007*Diccionario!$B$47</f>
        <v>6.8828572730473419E-4</v>
      </c>
      <c r="AA4007">
        <f>Z4007*Diccionario!$B$48</f>
        <v>6.8828572730473419E-4</v>
      </c>
      <c r="AB4007">
        <f>AA4007*Diccionario!$B$49</f>
        <v>5.1621429547855067E-4</v>
      </c>
      <c r="AC4007">
        <f t="shared" si="625"/>
        <v>5.1621429547855067E-4</v>
      </c>
      <c r="AD4007">
        <f t="shared" si="626"/>
        <v>1.6810026392197275E-3</v>
      </c>
      <c r="AE4007">
        <f t="shared" si="627"/>
        <v>2.8169686425328856E-6</v>
      </c>
      <c r="AF4007" t="e">
        <f ca="1">IF(AD4007="","",_xludf.RANK.EQ(AD4007,$AD$2:$AD$5513,0))</f>
        <v>#NAME?</v>
      </c>
      <c r="AH4007" t="str">
        <f t="shared" si="628"/>
        <v>Baja</v>
      </c>
      <c r="AI4007" t="s">
        <v>153</v>
      </c>
      <c r="AJ4007" t="str">
        <f>IFERROR(VLOOKUP(B4007,Maestro_Regionales!$A$2:$B$35,2,FALSE),"Otras zonas")</f>
        <v>Santanderes</v>
      </c>
      <c r="AK4007" t="str">
        <f t="shared" si="629"/>
        <v>REGIMEN DE EXCEPCION | Santanderes</v>
      </c>
    </row>
    <row r="4008" spans="1:37">
      <c r="A4008" s="4" t="s">
        <v>1674</v>
      </c>
      <c r="B4008" s="4" t="s">
        <v>1675</v>
      </c>
      <c r="C4008" s="4" t="s">
        <v>1717</v>
      </c>
      <c r="D4008" s="4" t="s">
        <v>1718</v>
      </c>
      <c r="E4008" s="4" t="s">
        <v>86</v>
      </c>
      <c r="F4008" s="4">
        <v>1</v>
      </c>
      <c r="G4008" s="4">
        <v>0</v>
      </c>
      <c r="H4008" s="4">
        <v>0</v>
      </c>
      <c r="I4008">
        <f t="shared" si="620"/>
        <v>1</v>
      </c>
      <c r="J4008">
        <f t="shared" si="621"/>
        <v>1</v>
      </c>
      <c r="K4008">
        <f t="shared" si="622"/>
        <v>0</v>
      </c>
      <c r="L4008">
        <f t="shared" si="623"/>
        <v>0</v>
      </c>
      <c r="M4008">
        <f>I4008*Diccionario!$B$36</f>
        <v>2.2200196078431371E-3</v>
      </c>
      <c r="N4008">
        <f>M4008*Diccionario!$B$37</f>
        <v>2.2422198039215687E-4</v>
      </c>
      <c r="O4008">
        <f>N4008*Diccionario!$B$38</f>
        <v>3.3633297058823532E-5</v>
      </c>
      <c r="P4008">
        <f>O4008*Diccionario!$B$39</f>
        <v>3.026996735294118E-5</v>
      </c>
      <c r="Q4008">
        <f>P4008*Diccionario!$B$40</f>
        <v>1.2107986941176473E-5</v>
      </c>
      <c r="R4008">
        <f>Q4008*Diccionario!$B$41</f>
        <v>7.870191511764708E-6</v>
      </c>
      <c r="S4008">
        <f t="shared" si="624"/>
        <v>7.870191511764708E-6</v>
      </c>
      <c r="T4008">
        <f>I4008*Diccionario!$B$36</f>
        <v>2.2200196078431371E-3</v>
      </c>
      <c r="U4008">
        <f>T4008*Diccionario!$B$42</f>
        <v>2.2422198039215687E-4</v>
      </c>
      <c r="V4008">
        <f>U4008*Diccionario!$B$43</f>
        <v>1.9058868333333333E-4</v>
      </c>
      <c r="W4008">
        <f>V4008*Diccionario!$B$44</f>
        <v>3.6211849833333333E-5</v>
      </c>
      <c r="X4008">
        <f>W4008*Diccionario!$B$45</f>
        <v>1.4122621435000001E-5</v>
      </c>
      <c r="Y4008">
        <f>X4008*Diccionario!$B$46</f>
        <v>1.256913307715E-5</v>
      </c>
      <c r="Z4008">
        <f>Y4008*Diccionario!$B$47</f>
        <v>4.6505792385454997E-6</v>
      </c>
      <c r="AA4008">
        <f>Z4008*Diccionario!$B$48</f>
        <v>4.6505792385454997E-6</v>
      </c>
      <c r="AB4008">
        <f>AA4008*Diccionario!$B$49</f>
        <v>3.4879344289091247E-6</v>
      </c>
      <c r="AC4008">
        <f t="shared" si="625"/>
        <v>3.4879344289091247E-6</v>
      </c>
      <c r="AD4008">
        <f t="shared" si="626"/>
        <v>1.1358125940673833E-5</v>
      </c>
      <c r="AE4008">
        <f t="shared" si="627"/>
        <v>1.9033571909005983E-8</v>
      </c>
      <c r="AF4008" t="e">
        <f ca="1">IF(AD4008="","",_xludf.RANK.EQ(AD4008,$AD$2:$AD$5513,0))</f>
        <v>#NAME?</v>
      </c>
      <c r="AH4008" t="str">
        <f t="shared" si="628"/>
        <v>Baja</v>
      </c>
      <c r="AI4008" t="s">
        <v>153</v>
      </c>
      <c r="AJ4008" t="str">
        <f>IFERROR(VLOOKUP(B4008,Maestro_Regionales!$A$2:$B$35,2,FALSE),"Otras zonas")</f>
        <v>Santanderes</v>
      </c>
      <c r="AK4008" t="str">
        <f t="shared" si="629"/>
        <v>EPS SANITAS | Santanderes</v>
      </c>
    </row>
    <row r="4009" spans="1:37">
      <c r="A4009" s="4" t="s">
        <v>1674</v>
      </c>
      <c r="B4009" s="4" t="s">
        <v>1675</v>
      </c>
      <c r="C4009" s="4" t="s">
        <v>1719</v>
      </c>
      <c r="D4009" s="4" t="s">
        <v>1720</v>
      </c>
      <c r="E4009" s="4" t="s">
        <v>87</v>
      </c>
      <c r="F4009" s="4">
        <v>15694</v>
      </c>
      <c r="G4009" s="4">
        <v>31909</v>
      </c>
      <c r="H4009" s="4">
        <v>0</v>
      </c>
      <c r="I4009">
        <f t="shared" si="620"/>
        <v>47603</v>
      </c>
      <c r="J4009">
        <f t="shared" si="621"/>
        <v>0.32968510388000755</v>
      </c>
      <c r="K4009">
        <f t="shared" si="622"/>
        <v>0.6703148961199924</v>
      </c>
      <c r="L4009">
        <f t="shared" si="623"/>
        <v>0</v>
      </c>
      <c r="M4009">
        <f>I4009*Diccionario!$B$36</f>
        <v>105.67959339215686</v>
      </c>
      <c r="N4009">
        <f>M4009*Diccionario!$B$37</f>
        <v>10.673638932607844</v>
      </c>
      <c r="O4009">
        <f>N4009*Diccionario!$B$38</f>
        <v>1.6010458398911764</v>
      </c>
      <c r="P4009">
        <f>O4009*Diccionario!$B$39</f>
        <v>1.4409412559020589</v>
      </c>
      <c r="Q4009">
        <f>P4009*Diccionario!$B$40</f>
        <v>0.57637650236082361</v>
      </c>
      <c r="R4009">
        <f>Q4009*Diccionario!$B$41</f>
        <v>0.37464472653453534</v>
      </c>
      <c r="S4009">
        <f t="shared" si="624"/>
        <v>0.37464472653453534</v>
      </c>
      <c r="T4009">
        <f>I4009*Diccionario!$B$36</f>
        <v>105.67959339215686</v>
      </c>
      <c r="U4009">
        <f>T4009*Diccionario!$B$42</f>
        <v>10.673638932607844</v>
      </c>
      <c r="V4009">
        <f>U4009*Diccionario!$B$43</f>
        <v>9.0725930927166676</v>
      </c>
      <c r="W4009">
        <f>V4009*Diccionario!$B$44</f>
        <v>1.7237926876161669</v>
      </c>
      <c r="X4009">
        <f>W4009*Diccionario!$B$45</f>
        <v>0.6722791481703051</v>
      </c>
      <c r="Y4009">
        <f>X4009*Diccionario!$B$46</f>
        <v>0.59832844187157153</v>
      </c>
      <c r="Z4009">
        <f>Y4009*Diccionario!$B$47</f>
        <v>0.22138152349248147</v>
      </c>
      <c r="AA4009">
        <f>Z4009*Diccionario!$B$48</f>
        <v>0.22138152349248147</v>
      </c>
      <c r="AB4009">
        <f>AA4009*Diccionario!$B$49</f>
        <v>0.16603614261936112</v>
      </c>
      <c r="AC4009">
        <f t="shared" si="625"/>
        <v>0.16603614261936112</v>
      </c>
      <c r="AD4009">
        <f t="shared" si="626"/>
        <v>0.54068086915389646</v>
      </c>
      <c r="AE4009">
        <f t="shared" si="627"/>
        <v>9.0605512358441181E-4</v>
      </c>
      <c r="AF4009" t="e">
        <f ca="1">IF(AD4009="","",_xludf.RANK.EQ(AD4009,$AD$2:$AD$5513,0))</f>
        <v>#NAME?</v>
      </c>
      <c r="AH4009" t="str">
        <f t="shared" si="628"/>
        <v>Media</v>
      </c>
      <c r="AI4009" t="s">
        <v>153</v>
      </c>
      <c r="AJ4009" t="str">
        <f>IFERROR(VLOOKUP(B4009,Maestro_Regionales!$A$2:$B$35,2,FALSE),"Otras zonas")</f>
        <v>Santanderes</v>
      </c>
      <c r="AK4009" t="str">
        <f t="shared" si="629"/>
        <v>NUEVA EPS | Santanderes</v>
      </c>
    </row>
    <row r="4010" spans="1:37">
      <c r="A4010" s="4" t="s">
        <v>1674</v>
      </c>
      <c r="B4010" s="4" t="s">
        <v>1675</v>
      </c>
      <c r="C4010" s="4" t="s">
        <v>1719</v>
      </c>
      <c r="D4010" s="4" t="s">
        <v>1720</v>
      </c>
      <c r="E4010" s="4" t="s">
        <v>88</v>
      </c>
      <c r="F4010" s="4">
        <v>3436</v>
      </c>
      <c r="G4010" s="4">
        <v>25464</v>
      </c>
      <c r="H4010" s="4">
        <v>0</v>
      </c>
      <c r="I4010">
        <f t="shared" si="620"/>
        <v>28900</v>
      </c>
      <c r="J4010">
        <f t="shared" si="621"/>
        <v>0.11889273356401384</v>
      </c>
      <c r="K4010">
        <f t="shared" si="622"/>
        <v>0.88110726643598614</v>
      </c>
      <c r="L4010">
        <f t="shared" si="623"/>
        <v>0</v>
      </c>
      <c r="M4010">
        <f>I4010*Diccionario!$B$36</f>
        <v>64.158566666666658</v>
      </c>
      <c r="N4010">
        <f>M4010*Diccionario!$B$37</f>
        <v>6.480015233333333</v>
      </c>
      <c r="O4010">
        <f>N4010*Diccionario!$B$38</f>
        <v>0.97200228499999985</v>
      </c>
      <c r="P4010">
        <f>O4010*Diccionario!$B$39</f>
        <v>0.87480205649999987</v>
      </c>
      <c r="Q4010">
        <f>P4010*Diccionario!$B$40</f>
        <v>0.34992082259999996</v>
      </c>
      <c r="R4010">
        <f>Q4010*Diccionario!$B$41</f>
        <v>0.22744853468999998</v>
      </c>
      <c r="S4010">
        <f t="shared" si="624"/>
        <v>0.22744853468999998</v>
      </c>
      <c r="T4010">
        <f>I4010*Diccionario!$B$36</f>
        <v>64.158566666666658</v>
      </c>
      <c r="U4010">
        <f>T4010*Diccionario!$B$42</f>
        <v>6.480015233333333</v>
      </c>
      <c r="V4010">
        <f>U4010*Diccionario!$B$43</f>
        <v>5.5080129483333327</v>
      </c>
      <c r="W4010">
        <f>V4010*Diccionario!$B$44</f>
        <v>1.0465224601833332</v>
      </c>
      <c r="X4010">
        <f>W4010*Diccionario!$B$45</f>
        <v>0.40814375947149995</v>
      </c>
      <c r="Y4010">
        <f>X4010*Diccionario!$B$46</f>
        <v>0.36324794592963494</v>
      </c>
      <c r="Z4010">
        <f>Y4010*Diccionario!$B$47</f>
        <v>0.13440173999396493</v>
      </c>
      <c r="AA4010">
        <f>Z4010*Diccionario!$B$48</f>
        <v>0.13440173999396493</v>
      </c>
      <c r="AB4010">
        <f>AA4010*Diccionario!$B$49</f>
        <v>0.1008013049954737</v>
      </c>
      <c r="AC4010">
        <f t="shared" si="625"/>
        <v>0.1008013049954737</v>
      </c>
      <c r="AD4010">
        <f t="shared" si="626"/>
        <v>0.32824983968547367</v>
      </c>
      <c r="AE4010">
        <f t="shared" si="627"/>
        <v>5.5007022817027266E-4</v>
      </c>
      <c r="AF4010" t="e">
        <f ca="1">IF(AD4010="","",_xludf.RANK.EQ(AD4010,$AD$2:$AD$5513,0))</f>
        <v>#NAME?</v>
      </c>
      <c r="AH4010" t="str">
        <f t="shared" si="628"/>
        <v>Media</v>
      </c>
      <c r="AI4010" t="s">
        <v>153</v>
      </c>
      <c r="AJ4010" t="str">
        <f>IFERROR(VLOOKUP(B4010,Maestro_Regionales!$A$2:$B$35,2,FALSE),"Otras zonas")</f>
        <v>Santanderes</v>
      </c>
      <c r="AK4010" t="str">
        <f t="shared" si="629"/>
        <v>COOSALUD EPS | Santanderes</v>
      </c>
    </row>
    <row r="4011" spans="1:37">
      <c r="A4011" s="4" t="s">
        <v>1674</v>
      </c>
      <c r="B4011" s="4" t="s">
        <v>1675</v>
      </c>
      <c r="C4011" s="4" t="s">
        <v>1719</v>
      </c>
      <c r="D4011" s="4" t="s">
        <v>1720</v>
      </c>
      <c r="E4011" s="4" t="s">
        <v>90</v>
      </c>
      <c r="F4011" s="4">
        <v>0</v>
      </c>
      <c r="G4011" s="4">
        <v>0</v>
      </c>
      <c r="H4011" s="4">
        <v>578</v>
      </c>
      <c r="I4011">
        <f t="shared" si="620"/>
        <v>578</v>
      </c>
      <c r="J4011">
        <f t="shared" si="621"/>
        <v>0</v>
      </c>
      <c r="K4011">
        <f t="shared" si="622"/>
        <v>0</v>
      </c>
      <c r="L4011">
        <f t="shared" si="623"/>
        <v>1</v>
      </c>
      <c r="M4011">
        <f>I4011*Diccionario!$B$36</f>
        <v>1.2831713333333332</v>
      </c>
      <c r="N4011">
        <f>M4011*Diccionario!$B$37</f>
        <v>0.12960030466666667</v>
      </c>
      <c r="O4011">
        <f>N4011*Diccionario!$B$38</f>
        <v>1.9440045699999998E-2</v>
      </c>
      <c r="P4011">
        <f>O4011*Diccionario!$B$39</f>
        <v>1.7496041130000001E-2</v>
      </c>
      <c r="Q4011">
        <f>P4011*Diccionario!$B$40</f>
        <v>6.9984164520000003E-3</v>
      </c>
      <c r="R4011">
        <f>Q4011*Diccionario!$B$41</f>
        <v>4.5489706938000004E-3</v>
      </c>
      <c r="S4011">
        <f t="shared" si="624"/>
        <v>4.5489706938000004E-3</v>
      </c>
      <c r="T4011">
        <f>I4011*Diccionario!$B$36</f>
        <v>1.2831713333333332</v>
      </c>
      <c r="U4011">
        <f>T4011*Diccionario!$B$42</f>
        <v>0.12960030466666667</v>
      </c>
      <c r="V4011">
        <f>U4011*Diccionario!$B$43</f>
        <v>0.11016025896666666</v>
      </c>
      <c r="W4011">
        <f>V4011*Diccionario!$B$44</f>
        <v>2.0930449203666667E-2</v>
      </c>
      <c r="X4011">
        <f>W4011*Diccionario!$B$45</f>
        <v>8.1628751894300012E-3</v>
      </c>
      <c r="Y4011">
        <f>X4011*Diccionario!$B$46</f>
        <v>7.2649589185927012E-3</v>
      </c>
      <c r="Z4011">
        <f>Y4011*Diccionario!$B$47</f>
        <v>2.6880347998792993E-3</v>
      </c>
      <c r="AA4011">
        <f>Z4011*Diccionario!$B$48</f>
        <v>2.6880347998792993E-3</v>
      </c>
      <c r="AB4011">
        <f>AA4011*Diccionario!$B$49</f>
        <v>2.0160260999094745E-3</v>
      </c>
      <c r="AC4011">
        <f t="shared" si="625"/>
        <v>2.0160260999094745E-3</v>
      </c>
      <c r="AD4011">
        <f t="shared" si="626"/>
        <v>6.5649967937094749E-3</v>
      </c>
      <c r="AE4011">
        <f t="shared" si="627"/>
        <v>1.1001404563405458E-5</v>
      </c>
      <c r="AF4011" t="e">
        <f ca="1">IF(AD4011="","",_xludf.RANK.EQ(AD4011,$AD$2:$AD$5513,0))</f>
        <v>#NAME?</v>
      </c>
      <c r="AH4011" t="str">
        <f t="shared" si="628"/>
        <v>Baja</v>
      </c>
      <c r="AI4011" t="s">
        <v>153</v>
      </c>
      <c r="AJ4011" t="str">
        <f>IFERROR(VLOOKUP(B4011,Maestro_Regionales!$A$2:$B$35,2,FALSE),"Otras zonas")</f>
        <v>Santanderes</v>
      </c>
      <c r="AK4011" t="str">
        <f t="shared" si="629"/>
        <v>REGIMEN DE EXCEPCION | Santanderes</v>
      </c>
    </row>
    <row r="4012" spans="1:37">
      <c r="A4012" s="4" t="s">
        <v>1674</v>
      </c>
      <c r="B4012" s="4" t="s">
        <v>1675</v>
      </c>
      <c r="C4012" s="4" t="s">
        <v>1719</v>
      </c>
      <c r="D4012" s="4" t="s">
        <v>1720</v>
      </c>
      <c r="E4012" s="4" t="s">
        <v>86</v>
      </c>
      <c r="F4012" s="4">
        <v>29</v>
      </c>
      <c r="G4012" s="4">
        <v>0</v>
      </c>
      <c r="H4012" s="4">
        <v>0</v>
      </c>
      <c r="I4012">
        <f t="shared" si="620"/>
        <v>29</v>
      </c>
      <c r="J4012">
        <f t="shared" si="621"/>
        <v>1</v>
      </c>
      <c r="K4012">
        <f t="shared" si="622"/>
        <v>0</v>
      </c>
      <c r="L4012">
        <f t="shared" si="623"/>
        <v>0</v>
      </c>
      <c r="M4012">
        <f>I4012*Diccionario!$B$36</f>
        <v>6.4380568627450979E-2</v>
      </c>
      <c r="N4012">
        <f>M4012*Diccionario!$B$37</f>
        <v>6.5024374313725495E-3</v>
      </c>
      <c r="O4012">
        <f>N4012*Diccionario!$B$38</f>
        <v>9.753656147058824E-4</v>
      </c>
      <c r="P4012">
        <f>O4012*Diccionario!$B$39</f>
        <v>8.7782905323529421E-4</v>
      </c>
      <c r="Q4012">
        <f>P4012*Diccionario!$B$40</f>
        <v>3.5113162129411768E-4</v>
      </c>
      <c r="R4012">
        <f>Q4012*Diccionario!$B$41</f>
        <v>2.2823555384117651E-4</v>
      </c>
      <c r="S4012">
        <f t="shared" si="624"/>
        <v>2.2823555384117651E-4</v>
      </c>
      <c r="T4012">
        <f>I4012*Diccionario!$B$36</f>
        <v>6.4380568627450979E-2</v>
      </c>
      <c r="U4012">
        <f>T4012*Diccionario!$B$42</f>
        <v>6.5024374313725495E-3</v>
      </c>
      <c r="V4012">
        <f>U4012*Diccionario!$B$43</f>
        <v>5.5270718166666672E-3</v>
      </c>
      <c r="W4012">
        <f>V4012*Diccionario!$B$44</f>
        <v>1.0501436451666667E-3</v>
      </c>
      <c r="X4012">
        <f>W4012*Diccionario!$B$45</f>
        <v>4.0955602161500004E-4</v>
      </c>
      <c r="Y4012">
        <f>X4012*Diccionario!$B$46</f>
        <v>3.6450485923735003E-4</v>
      </c>
      <c r="Z4012">
        <f>Y4012*Diccionario!$B$47</f>
        <v>1.348667979178195E-4</v>
      </c>
      <c r="AA4012">
        <f>Z4012*Diccionario!$B$48</f>
        <v>1.348667979178195E-4</v>
      </c>
      <c r="AB4012">
        <f>AA4012*Diccionario!$B$49</f>
        <v>1.0115009843836463E-4</v>
      </c>
      <c r="AC4012">
        <f t="shared" si="625"/>
        <v>1.0115009843836463E-4</v>
      </c>
      <c r="AD4012">
        <f t="shared" si="626"/>
        <v>3.2938565227954111E-4</v>
      </c>
      <c r="AE4012">
        <f t="shared" si="627"/>
        <v>5.5197358536117344E-7</v>
      </c>
      <c r="AF4012" t="e">
        <f ca="1">IF(AD4012="","",_xludf.RANK.EQ(AD4012,$AD$2:$AD$5513,0))</f>
        <v>#NAME?</v>
      </c>
      <c r="AH4012" t="str">
        <f t="shared" si="628"/>
        <v>Baja</v>
      </c>
      <c r="AI4012" t="s">
        <v>153</v>
      </c>
      <c r="AJ4012" t="str">
        <f>IFERROR(VLOOKUP(B4012,Maestro_Regionales!$A$2:$B$35,2,FALSE),"Otras zonas")</f>
        <v>Santanderes</v>
      </c>
      <c r="AK4012" t="str">
        <f t="shared" si="629"/>
        <v>EPS SANITAS | Santanderes</v>
      </c>
    </row>
    <row r="4013" spans="1:37">
      <c r="A4013" s="4" t="s">
        <v>1674</v>
      </c>
      <c r="B4013" s="4" t="s">
        <v>1675</v>
      </c>
      <c r="C4013" s="4" t="s">
        <v>1721</v>
      </c>
      <c r="D4013" s="4" t="s">
        <v>1722</v>
      </c>
      <c r="E4013" s="4" t="s">
        <v>86</v>
      </c>
      <c r="F4013" s="4">
        <v>152</v>
      </c>
      <c r="G4013" s="4">
        <v>1682</v>
      </c>
      <c r="H4013" s="4">
        <v>0</v>
      </c>
      <c r="I4013">
        <f t="shared" si="620"/>
        <v>1834</v>
      </c>
      <c r="J4013">
        <f t="shared" si="621"/>
        <v>8.2878953107960743E-2</v>
      </c>
      <c r="K4013">
        <f t="shared" si="622"/>
        <v>0.91712104689203922</v>
      </c>
      <c r="L4013">
        <f t="shared" si="623"/>
        <v>0</v>
      </c>
      <c r="M4013">
        <f>I4013*Diccionario!$B$36</f>
        <v>4.0715159607843132</v>
      </c>
      <c r="N4013">
        <f>M4013*Diccionario!$B$37</f>
        <v>0.41122311203921569</v>
      </c>
      <c r="O4013">
        <f>N4013*Diccionario!$B$38</f>
        <v>6.1683466805882353E-2</v>
      </c>
      <c r="P4013">
        <f>O4013*Diccionario!$B$39</f>
        <v>5.5515120125294116E-2</v>
      </c>
      <c r="Q4013">
        <f>P4013*Diccionario!$B$40</f>
        <v>2.2206048050117649E-2</v>
      </c>
      <c r="R4013">
        <f>Q4013*Diccionario!$B$41</f>
        <v>1.4433931232576473E-2</v>
      </c>
      <c r="S4013">
        <f t="shared" si="624"/>
        <v>1.4433931232576473E-2</v>
      </c>
      <c r="T4013">
        <f>I4013*Diccionario!$B$36</f>
        <v>4.0715159607843132</v>
      </c>
      <c r="U4013">
        <f>T4013*Diccionario!$B$42</f>
        <v>0.41122311203921569</v>
      </c>
      <c r="V4013">
        <f>U4013*Diccionario!$B$43</f>
        <v>0.34953964523333331</v>
      </c>
      <c r="W4013">
        <f>V4013*Diccionario!$B$44</f>
        <v>6.6412532594333329E-2</v>
      </c>
      <c r="X4013">
        <f>W4013*Diccionario!$B$45</f>
        <v>2.5900887711789999E-2</v>
      </c>
      <c r="Y4013">
        <f>X4013*Diccionario!$B$46</f>
        <v>2.3051790063493099E-2</v>
      </c>
      <c r="Z4013">
        <f>Y4013*Diccionario!$B$47</f>
        <v>8.5291623234924462E-3</v>
      </c>
      <c r="AA4013">
        <f>Z4013*Diccionario!$B$48</f>
        <v>8.5291623234924462E-3</v>
      </c>
      <c r="AB4013">
        <f>AA4013*Diccionario!$B$49</f>
        <v>6.3968717426193342E-3</v>
      </c>
      <c r="AC4013">
        <f t="shared" si="625"/>
        <v>6.3968717426193342E-3</v>
      </c>
      <c r="AD4013">
        <f t="shared" si="626"/>
        <v>2.0830802975195808E-2</v>
      </c>
      <c r="AE4013">
        <f t="shared" si="627"/>
        <v>3.4907570881116973E-5</v>
      </c>
      <c r="AF4013" t="e">
        <f ca="1">IF(AD4013="","",_xludf.RANK.EQ(AD4013,$AD$2:$AD$5513,0))</f>
        <v>#NAME?</v>
      </c>
      <c r="AH4013" t="str">
        <f t="shared" si="628"/>
        <v>Baja</v>
      </c>
      <c r="AI4013" t="s">
        <v>153</v>
      </c>
      <c r="AJ4013" t="str">
        <f>IFERROR(VLOOKUP(B4013,Maestro_Regionales!$A$2:$B$35,2,FALSE),"Otras zonas")</f>
        <v>Santanderes</v>
      </c>
      <c r="AK4013" t="str">
        <f t="shared" si="629"/>
        <v>EPS SANITAS | Santanderes</v>
      </c>
    </row>
    <row r="4014" spans="1:37">
      <c r="A4014" s="4" t="s">
        <v>1674</v>
      </c>
      <c r="B4014" s="4" t="s">
        <v>1675</v>
      </c>
      <c r="C4014" s="4" t="s">
        <v>1721</v>
      </c>
      <c r="D4014" s="4" t="s">
        <v>1722</v>
      </c>
      <c r="E4014" s="4" t="s">
        <v>87</v>
      </c>
      <c r="F4014" s="4">
        <v>169</v>
      </c>
      <c r="G4014" s="4">
        <v>1563</v>
      </c>
      <c r="H4014" s="4">
        <v>0</v>
      </c>
      <c r="I4014">
        <f t="shared" si="620"/>
        <v>1732</v>
      </c>
      <c r="J4014">
        <f t="shared" si="621"/>
        <v>9.7575057736720552E-2</v>
      </c>
      <c r="K4014">
        <f t="shared" si="622"/>
        <v>0.90242494226327941</v>
      </c>
      <c r="L4014">
        <f t="shared" si="623"/>
        <v>0</v>
      </c>
      <c r="M4014">
        <f>I4014*Diccionario!$B$36</f>
        <v>3.8450739607843136</v>
      </c>
      <c r="N4014">
        <f>M4014*Diccionario!$B$37</f>
        <v>0.38835247003921569</v>
      </c>
      <c r="O4014">
        <f>N4014*Diccionario!$B$38</f>
        <v>5.8252870505882348E-2</v>
      </c>
      <c r="P4014">
        <f>O4014*Diccionario!$B$39</f>
        <v>5.2427583455294115E-2</v>
      </c>
      <c r="Q4014">
        <f>P4014*Diccionario!$B$40</f>
        <v>2.0971033382117647E-2</v>
      </c>
      <c r="R4014">
        <f>Q4014*Diccionario!$B$41</f>
        <v>1.363117169837647E-2</v>
      </c>
      <c r="S4014">
        <f t="shared" si="624"/>
        <v>1.363117169837647E-2</v>
      </c>
      <c r="T4014">
        <f>I4014*Diccionario!$B$36</f>
        <v>3.8450739607843136</v>
      </c>
      <c r="U4014">
        <f>T4014*Diccionario!$B$42</f>
        <v>0.38835247003921569</v>
      </c>
      <c r="V4014">
        <f>U4014*Diccionario!$B$43</f>
        <v>0.33009959953333334</v>
      </c>
      <c r="W4014">
        <f>V4014*Diccionario!$B$44</f>
        <v>6.2718923911333338E-2</v>
      </c>
      <c r="X4014">
        <f>W4014*Diccionario!$B$45</f>
        <v>2.4460380325420004E-2</v>
      </c>
      <c r="Y4014">
        <f>X4014*Diccionario!$B$46</f>
        <v>2.1769738489623804E-2</v>
      </c>
      <c r="Z4014">
        <f>Y4014*Diccionario!$B$47</f>
        <v>8.0548032411608076E-3</v>
      </c>
      <c r="AA4014">
        <f>Z4014*Diccionario!$B$48</f>
        <v>8.0548032411608076E-3</v>
      </c>
      <c r="AB4014">
        <f>AA4014*Diccionario!$B$49</f>
        <v>6.0411024308706061E-3</v>
      </c>
      <c r="AC4014">
        <f t="shared" si="625"/>
        <v>6.0411024308706061E-3</v>
      </c>
      <c r="AD4014">
        <f t="shared" si="626"/>
        <v>1.9672274129247075E-2</v>
      </c>
      <c r="AE4014">
        <f t="shared" si="627"/>
        <v>3.2966146546398357E-5</v>
      </c>
      <c r="AF4014" t="e">
        <f ca="1">IF(AD4014="","",_xludf.RANK.EQ(AD4014,$AD$2:$AD$5513,0))</f>
        <v>#NAME?</v>
      </c>
      <c r="AH4014" t="str">
        <f t="shared" si="628"/>
        <v>Baja</v>
      </c>
      <c r="AI4014" t="s">
        <v>153</v>
      </c>
      <c r="AJ4014" t="str">
        <f>IFERROR(VLOOKUP(B4014,Maestro_Regionales!$A$2:$B$35,2,FALSE),"Otras zonas")</f>
        <v>Santanderes</v>
      </c>
      <c r="AK4014" t="str">
        <f t="shared" si="629"/>
        <v>NUEVA EPS | Santanderes</v>
      </c>
    </row>
    <row r="4015" spans="1:37">
      <c r="A4015" s="4" t="s">
        <v>1674</v>
      </c>
      <c r="B4015" s="4" t="s">
        <v>1675</v>
      </c>
      <c r="C4015" s="4" t="s">
        <v>1721</v>
      </c>
      <c r="D4015" s="4" t="s">
        <v>1722</v>
      </c>
      <c r="E4015" s="4" t="s">
        <v>90</v>
      </c>
      <c r="F4015" s="4">
        <v>0</v>
      </c>
      <c r="G4015" s="4">
        <v>0</v>
      </c>
      <c r="H4015" s="4">
        <v>66</v>
      </c>
      <c r="I4015">
        <f t="shared" si="620"/>
        <v>66</v>
      </c>
      <c r="J4015">
        <f t="shared" si="621"/>
        <v>0</v>
      </c>
      <c r="K4015">
        <f t="shared" si="622"/>
        <v>0</v>
      </c>
      <c r="L4015">
        <f t="shared" si="623"/>
        <v>1</v>
      </c>
      <c r="M4015">
        <f>I4015*Diccionario!$B$36</f>
        <v>0.14652129411764706</v>
      </c>
      <c r="N4015">
        <f>M4015*Diccionario!$B$37</f>
        <v>1.4798650705882354E-2</v>
      </c>
      <c r="O4015">
        <f>N4015*Diccionario!$B$38</f>
        <v>2.2197976058823529E-3</v>
      </c>
      <c r="P4015">
        <f>O4015*Diccionario!$B$39</f>
        <v>1.9978178452941175E-3</v>
      </c>
      <c r="Q4015">
        <f>P4015*Diccionario!$B$40</f>
        <v>7.9912713811764705E-4</v>
      </c>
      <c r="R4015">
        <f>Q4015*Diccionario!$B$41</f>
        <v>5.1943263977647063E-4</v>
      </c>
      <c r="S4015">
        <f t="shared" si="624"/>
        <v>5.1943263977647063E-4</v>
      </c>
      <c r="T4015">
        <f>I4015*Diccionario!$B$36</f>
        <v>0.14652129411764706</v>
      </c>
      <c r="U4015">
        <f>T4015*Diccionario!$B$42</f>
        <v>1.4798650705882354E-2</v>
      </c>
      <c r="V4015">
        <f>U4015*Diccionario!$B$43</f>
        <v>1.2578853100000001E-2</v>
      </c>
      <c r="W4015">
        <f>V4015*Diccionario!$B$44</f>
        <v>2.3899820890000002E-3</v>
      </c>
      <c r="X4015">
        <f>W4015*Diccionario!$B$45</f>
        <v>9.3209301471000009E-4</v>
      </c>
      <c r="Y4015">
        <f>X4015*Diccionario!$B$46</f>
        <v>8.2956278309190008E-4</v>
      </c>
      <c r="Z4015">
        <f>Y4015*Diccionario!$B$47</f>
        <v>3.0693822974400305E-4</v>
      </c>
      <c r="AA4015">
        <f>Z4015*Diccionario!$B$48</f>
        <v>3.0693822974400305E-4</v>
      </c>
      <c r="AB4015">
        <f>AA4015*Diccionario!$B$49</f>
        <v>2.302036723080023E-4</v>
      </c>
      <c r="AC4015">
        <f t="shared" si="625"/>
        <v>2.302036723080023E-4</v>
      </c>
      <c r="AD4015">
        <f t="shared" si="626"/>
        <v>7.4963631208447299E-4</v>
      </c>
      <c r="AE4015">
        <f t="shared" si="627"/>
        <v>1.2562157459943948E-6</v>
      </c>
      <c r="AF4015" t="e">
        <f ca="1">IF(AD4015="","",_xludf.RANK.EQ(AD4015,$AD$2:$AD$5513,0))</f>
        <v>#NAME?</v>
      </c>
      <c r="AH4015" t="str">
        <f t="shared" si="628"/>
        <v>Baja</v>
      </c>
      <c r="AI4015" t="s">
        <v>153</v>
      </c>
      <c r="AJ4015" t="str">
        <f>IFERROR(VLOOKUP(B4015,Maestro_Regionales!$A$2:$B$35,2,FALSE),"Otras zonas")</f>
        <v>Santanderes</v>
      </c>
      <c r="AK4015" t="str">
        <f t="shared" si="629"/>
        <v>REGIMEN DE EXCEPCION | Santanderes</v>
      </c>
    </row>
    <row r="4016" spans="1:37">
      <c r="A4016" s="4" t="s">
        <v>1674</v>
      </c>
      <c r="B4016" s="4" t="s">
        <v>1675</v>
      </c>
      <c r="C4016" s="4" t="s">
        <v>1723</v>
      </c>
      <c r="D4016" s="4" t="s">
        <v>1724</v>
      </c>
      <c r="E4016" s="4" t="s">
        <v>87</v>
      </c>
      <c r="F4016" s="4">
        <v>153</v>
      </c>
      <c r="G4016" s="4">
        <v>1728</v>
      </c>
      <c r="H4016" s="4">
        <v>0</v>
      </c>
      <c r="I4016">
        <f t="shared" si="620"/>
        <v>1881</v>
      </c>
      <c r="J4016">
        <f t="shared" si="621"/>
        <v>8.1339712918660281E-2</v>
      </c>
      <c r="K4016">
        <f t="shared" si="622"/>
        <v>0.91866028708133973</v>
      </c>
      <c r="L4016">
        <f t="shared" si="623"/>
        <v>0</v>
      </c>
      <c r="M4016">
        <f>I4016*Diccionario!$B$36</f>
        <v>4.1758568823529405</v>
      </c>
      <c r="N4016">
        <f>M4016*Diccionario!$B$37</f>
        <v>0.42176154511764702</v>
      </c>
      <c r="O4016">
        <f>N4016*Diccionario!$B$38</f>
        <v>6.3264231767647047E-2</v>
      </c>
      <c r="P4016">
        <f>O4016*Diccionario!$B$39</f>
        <v>5.6937808590882343E-2</v>
      </c>
      <c r="Q4016">
        <f>P4016*Diccionario!$B$40</f>
        <v>2.2775123436352938E-2</v>
      </c>
      <c r="R4016">
        <f>Q4016*Diccionario!$B$41</f>
        <v>1.480383023362941E-2</v>
      </c>
      <c r="S4016">
        <f t="shared" si="624"/>
        <v>1.480383023362941E-2</v>
      </c>
      <c r="T4016">
        <f>I4016*Diccionario!$B$36</f>
        <v>4.1758568823529405</v>
      </c>
      <c r="U4016">
        <f>T4016*Diccionario!$B$42</f>
        <v>0.42176154511764702</v>
      </c>
      <c r="V4016">
        <f>U4016*Diccionario!$B$43</f>
        <v>0.35849731334999996</v>
      </c>
      <c r="W4016">
        <f>V4016*Diccionario!$B$44</f>
        <v>6.8114489536499997E-2</v>
      </c>
      <c r="X4016">
        <f>W4016*Diccionario!$B$45</f>
        <v>2.6564650919234999E-2</v>
      </c>
      <c r="Y4016">
        <f>X4016*Diccionario!$B$46</f>
        <v>2.364253931811915E-2</v>
      </c>
      <c r="Z4016">
        <f>Y4016*Diccionario!$B$47</f>
        <v>8.7477395477040861E-3</v>
      </c>
      <c r="AA4016">
        <f>Z4016*Diccionario!$B$48</f>
        <v>8.7477395477040861E-3</v>
      </c>
      <c r="AB4016">
        <f>AA4016*Diccionario!$B$49</f>
        <v>6.5608046607780642E-3</v>
      </c>
      <c r="AC4016">
        <f t="shared" si="625"/>
        <v>6.5608046607780642E-3</v>
      </c>
      <c r="AD4016">
        <f t="shared" si="626"/>
        <v>2.1364634894407472E-2</v>
      </c>
      <c r="AE4016">
        <f t="shared" si="627"/>
        <v>3.5802148760840242E-5</v>
      </c>
      <c r="AF4016" t="e">
        <f ca="1">IF(AD4016="","",_xludf.RANK.EQ(AD4016,$AD$2:$AD$5513,0))</f>
        <v>#NAME?</v>
      </c>
      <c r="AH4016" t="str">
        <f t="shared" si="628"/>
        <v>Baja</v>
      </c>
      <c r="AI4016" t="s">
        <v>153</v>
      </c>
      <c r="AJ4016" t="str">
        <f>IFERROR(VLOOKUP(B4016,Maestro_Regionales!$A$2:$B$35,2,FALSE),"Otras zonas")</f>
        <v>Santanderes</v>
      </c>
      <c r="AK4016" t="str">
        <f t="shared" si="629"/>
        <v>NUEVA EPS | Santanderes</v>
      </c>
    </row>
    <row r="4017" spans="1:37">
      <c r="A4017" s="4" t="s">
        <v>1674</v>
      </c>
      <c r="B4017" s="4" t="s">
        <v>1675</v>
      </c>
      <c r="C4017" s="4" t="s">
        <v>1723</v>
      </c>
      <c r="D4017" s="4" t="s">
        <v>1724</v>
      </c>
      <c r="E4017" s="4" t="s">
        <v>86</v>
      </c>
      <c r="F4017" s="4">
        <v>131</v>
      </c>
      <c r="G4017" s="4">
        <v>1369</v>
      </c>
      <c r="H4017" s="4">
        <v>0</v>
      </c>
      <c r="I4017">
        <f t="shared" si="620"/>
        <v>1500</v>
      </c>
      <c r="J4017">
        <f t="shared" si="621"/>
        <v>8.7333333333333332E-2</v>
      </c>
      <c r="K4017">
        <f t="shared" si="622"/>
        <v>0.91266666666666663</v>
      </c>
      <c r="L4017">
        <f t="shared" si="623"/>
        <v>0</v>
      </c>
      <c r="M4017">
        <f>I4017*Diccionario!$B$36</f>
        <v>3.3300294117647056</v>
      </c>
      <c r="N4017">
        <f>M4017*Diccionario!$B$37</f>
        <v>0.3363329705882353</v>
      </c>
      <c r="O4017">
        <f>N4017*Diccionario!$B$38</f>
        <v>5.0449945588235297E-2</v>
      </c>
      <c r="P4017">
        <f>O4017*Diccionario!$B$39</f>
        <v>4.5404951029411771E-2</v>
      </c>
      <c r="Q4017">
        <f>P4017*Diccionario!$B$40</f>
        <v>1.816198041176471E-2</v>
      </c>
      <c r="R4017">
        <f>Q4017*Diccionario!$B$41</f>
        <v>1.1805287267647062E-2</v>
      </c>
      <c r="S4017">
        <f t="shared" si="624"/>
        <v>1.1805287267647062E-2</v>
      </c>
      <c r="T4017">
        <f>I4017*Diccionario!$B$36</f>
        <v>3.3300294117647056</v>
      </c>
      <c r="U4017">
        <f>T4017*Diccionario!$B$42</f>
        <v>0.3363329705882353</v>
      </c>
      <c r="V4017">
        <f>U4017*Diccionario!$B$43</f>
        <v>0.28588302500000001</v>
      </c>
      <c r="W4017">
        <f>V4017*Diccionario!$B$44</f>
        <v>5.4317774750000006E-2</v>
      </c>
      <c r="X4017">
        <f>W4017*Diccionario!$B$45</f>
        <v>2.1183932152500001E-2</v>
      </c>
      <c r="Y4017">
        <f>X4017*Diccionario!$B$46</f>
        <v>1.8853699615725E-2</v>
      </c>
      <c r="Z4017">
        <f>Y4017*Diccionario!$B$47</f>
        <v>6.9758688578182501E-3</v>
      </c>
      <c r="AA4017">
        <f>Z4017*Diccionario!$B$48</f>
        <v>6.9758688578182501E-3</v>
      </c>
      <c r="AB4017">
        <f>AA4017*Diccionario!$B$49</f>
        <v>5.2319016433636876E-3</v>
      </c>
      <c r="AC4017">
        <f t="shared" si="625"/>
        <v>5.2319016433636876E-3</v>
      </c>
      <c r="AD4017">
        <f t="shared" si="626"/>
        <v>1.7037188911010748E-2</v>
      </c>
      <c r="AE4017">
        <f t="shared" si="627"/>
        <v>2.8550357863508971E-5</v>
      </c>
      <c r="AF4017" t="e">
        <f ca="1">IF(AD4017="","",_xludf.RANK.EQ(AD4017,$AD$2:$AD$5513,0))</f>
        <v>#NAME?</v>
      </c>
      <c r="AH4017" t="str">
        <f t="shared" si="628"/>
        <v>Baja</v>
      </c>
      <c r="AI4017" t="s">
        <v>153</v>
      </c>
      <c r="AJ4017" t="str">
        <f>IFERROR(VLOOKUP(B4017,Maestro_Regionales!$A$2:$B$35,2,FALSE),"Otras zonas")</f>
        <v>Santanderes</v>
      </c>
      <c r="AK4017" t="str">
        <f t="shared" si="629"/>
        <v>EPS SANITAS | Santanderes</v>
      </c>
    </row>
    <row r="4018" spans="1:37">
      <c r="A4018" s="4" t="s">
        <v>1674</v>
      </c>
      <c r="B4018" s="4" t="s">
        <v>1675</v>
      </c>
      <c r="C4018" s="4" t="s">
        <v>1723</v>
      </c>
      <c r="D4018" s="4" t="s">
        <v>1724</v>
      </c>
      <c r="E4018" s="4" t="s">
        <v>90</v>
      </c>
      <c r="F4018" s="4">
        <v>0</v>
      </c>
      <c r="G4018" s="4">
        <v>0</v>
      </c>
      <c r="H4018" s="4">
        <v>67</v>
      </c>
      <c r="I4018">
        <f t="shared" si="620"/>
        <v>67</v>
      </c>
      <c r="J4018">
        <f t="shared" si="621"/>
        <v>0</v>
      </c>
      <c r="K4018">
        <f t="shared" si="622"/>
        <v>0</v>
      </c>
      <c r="L4018">
        <f t="shared" si="623"/>
        <v>1</v>
      </c>
      <c r="M4018">
        <f>I4018*Diccionario!$B$36</f>
        <v>0.14874131372549018</v>
      </c>
      <c r="N4018">
        <f>M4018*Diccionario!$B$37</f>
        <v>1.5022872686274509E-2</v>
      </c>
      <c r="O4018">
        <f>N4018*Diccionario!$B$38</f>
        <v>2.2534309029411761E-3</v>
      </c>
      <c r="P4018">
        <f>O4018*Diccionario!$B$39</f>
        <v>2.0280878126470586E-3</v>
      </c>
      <c r="Q4018">
        <f>P4018*Diccionario!$B$40</f>
        <v>8.1123512505882353E-4</v>
      </c>
      <c r="R4018">
        <f>Q4018*Diccionario!$B$41</f>
        <v>5.273028312882353E-4</v>
      </c>
      <c r="S4018">
        <f t="shared" si="624"/>
        <v>5.273028312882353E-4</v>
      </c>
      <c r="T4018">
        <f>I4018*Diccionario!$B$36</f>
        <v>0.14874131372549018</v>
      </c>
      <c r="U4018">
        <f>T4018*Diccionario!$B$42</f>
        <v>1.5022872686274509E-2</v>
      </c>
      <c r="V4018">
        <f>U4018*Diccionario!$B$43</f>
        <v>1.2769441783333332E-2</v>
      </c>
      <c r="W4018">
        <f>V4018*Diccionario!$B$44</f>
        <v>2.4261939388333332E-3</v>
      </c>
      <c r="X4018">
        <f>W4018*Diccionario!$B$45</f>
        <v>9.4621563614499999E-4</v>
      </c>
      <c r="Y4018">
        <f>X4018*Diccionario!$B$46</f>
        <v>8.4213191616905E-4</v>
      </c>
      <c r="Z4018">
        <f>Y4018*Diccionario!$B$47</f>
        <v>3.115888089825485E-4</v>
      </c>
      <c r="AA4018">
        <f>Z4018*Diccionario!$B$48</f>
        <v>3.115888089825485E-4</v>
      </c>
      <c r="AB4018">
        <f>AA4018*Diccionario!$B$49</f>
        <v>2.3369160673691137E-4</v>
      </c>
      <c r="AC4018">
        <f t="shared" si="625"/>
        <v>2.3369160673691137E-4</v>
      </c>
      <c r="AD4018">
        <f t="shared" si="626"/>
        <v>7.6099443802514662E-4</v>
      </c>
      <c r="AE4018">
        <f t="shared" si="627"/>
        <v>1.2752493179034004E-6</v>
      </c>
      <c r="AF4018" t="e">
        <f ca="1">IF(AD4018="","",_xludf.RANK.EQ(AD4018,$AD$2:$AD$5513,0))</f>
        <v>#NAME?</v>
      </c>
      <c r="AH4018" t="str">
        <f t="shared" si="628"/>
        <v>Baja</v>
      </c>
      <c r="AI4018" t="s">
        <v>153</v>
      </c>
      <c r="AJ4018" t="str">
        <f>IFERROR(VLOOKUP(B4018,Maestro_Regionales!$A$2:$B$35,2,FALSE),"Otras zonas")</f>
        <v>Santanderes</v>
      </c>
      <c r="AK4018" t="str">
        <f t="shared" si="629"/>
        <v>REGIMEN DE EXCEPCION | Santanderes</v>
      </c>
    </row>
    <row r="4019" spans="1:37">
      <c r="A4019" s="4" t="s">
        <v>1674</v>
      </c>
      <c r="B4019" s="4" t="s">
        <v>1675</v>
      </c>
      <c r="C4019" s="4" t="s">
        <v>1725</v>
      </c>
      <c r="D4019" s="4" t="s">
        <v>1726</v>
      </c>
      <c r="E4019" s="4" t="s">
        <v>87</v>
      </c>
      <c r="F4019" s="4">
        <v>13618</v>
      </c>
      <c r="G4019" s="4">
        <v>40000</v>
      </c>
      <c r="H4019" s="4">
        <v>0</v>
      </c>
      <c r="I4019">
        <f t="shared" si="620"/>
        <v>53618</v>
      </c>
      <c r="J4019">
        <f t="shared" si="621"/>
        <v>0.25398187175948378</v>
      </c>
      <c r="K4019">
        <f t="shared" si="622"/>
        <v>0.74601812824051628</v>
      </c>
      <c r="L4019">
        <f t="shared" si="623"/>
        <v>0</v>
      </c>
      <c r="M4019">
        <f>I4019*Diccionario!$B$36</f>
        <v>119.03301133333332</v>
      </c>
      <c r="N4019">
        <f>M4019*Diccionario!$B$37</f>
        <v>12.022334144666667</v>
      </c>
      <c r="O4019">
        <f>N4019*Diccionario!$B$38</f>
        <v>1.8033501216999999</v>
      </c>
      <c r="P4019">
        <f>O4019*Diccionario!$B$39</f>
        <v>1.6230151095299998</v>
      </c>
      <c r="Q4019">
        <f>P4019*Diccionario!$B$40</f>
        <v>0.64920604381199998</v>
      </c>
      <c r="R4019">
        <f>Q4019*Diccionario!$B$41</f>
        <v>0.42198392847779997</v>
      </c>
      <c r="S4019">
        <f t="shared" si="624"/>
        <v>0.42198392847779997</v>
      </c>
      <c r="T4019">
        <f>I4019*Diccionario!$B$36</f>
        <v>119.03301133333332</v>
      </c>
      <c r="U4019">
        <f>T4019*Diccionario!$B$42</f>
        <v>12.022334144666667</v>
      </c>
      <c r="V4019">
        <f>U4019*Diccionario!$B$43</f>
        <v>10.218984022966666</v>
      </c>
      <c r="W4019">
        <f>V4019*Diccionario!$B$44</f>
        <v>1.9416069643636664</v>
      </c>
      <c r="X4019">
        <f>W4019*Diccionario!$B$45</f>
        <v>0.7572267161018299</v>
      </c>
      <c r="Y4019">
        <f>X4019*Diccionario!$B$46</f>
        <v>0.67393177733062859</v>
      </c>
      <c r="Z4019">
        <f>Y4019*Diccionario!$B$47</f>
        <v>0.24935475761233258</v>
      </c>
      <c r="AA4019">
        <f>Z4019*Diccionario!$B$48</f>
        <v>0.24935475761233258</v>
      </c>
      <c r="AB4019">
        <f>AA4019*Diccionario!$B$49</f>
        <v>0.18701606820924943</v>
      </c>
      <c r="AC4019">
        <f t="shared" si="625"/>
        <v>0.18701606820924943</v>
      </c>
      <c r="AD4019">
        <f t="shared" si="626"/>
        <v>0.60899999668704941</v>
      </c>
      <c r="AE4019">
        <f t="shared" si="627"/>
        <v>1.0205420586170825E-3</v>
      </c>
      <c r="AF4019" t="e">
        <f ca="1">IF(AD4019="","",_xludf.RANK.EQ(AD4019,$AD$2:$AD$5513,0))</f>
        <v>#NAME?</v>
      </c>
      <c r="AH4019" t="str">
        <f t="shared" si="628"/>
        <v>Media</v>
      </c>
      <c r="AI4019" t="s">
        <v>153</v>
      </c>
      <c r="AJ4019" t="str">
        <f>IFERROR(VLOOKUP(B4019,Maestro_Regionales!$A$2:$B$35,2,FALSE),"Otras zonas")</f>
        <v>Santanderes</v>
      </c>
      <c r="AK4019" t="str">
        <f t="shared" si="629"/>
        <v>NUEVA EPS | Santanderes</v>
      </c>
    </row>
    <row r="4020" spans="1:37">
      <c r="A4020" s="4" t="s">
        <v>1674</v>
      </c>
      <c r="B4020" s="4" t="s">
        <v>1675</v>
      </c>
      <c r="C4020" s="4" t="s">
        <v>1725</v>
      </c>
      <c r="D4020" s="4" t="s">
        <v>1726</v>
      </c>
      <c r="E4020" s="4" t="s">
        <v>86</v>
      </c>
      <c r="F4020" s="4">
        <v>19691</v>
      </c>
      <c r="G4020" s="4">
        <v>18729</v>
      </c>
      <c r="H4020" s="4">
        <v>0</v>
      </c>
      <c r="I4020">
        <f t="shared" si="620"/>
        <v>38420</v>
      </c>
      <c r="J4020">
        <f t="shared" si="621"/>
        <v>0.51251952108276944</v>
      </c>
      <c r="K4020">
        <f t="shared" si="622"/>
        <v>0.48748047891723062</v>
      </c>
      <c r="L4020">
        <f t="shared" si="623"/>
        <v>0</v>
      </c>
      <c r="M4020">
        <f>I4020*Diccionario!$B$36</f>
        <v>85.293153333333322</v>
      </c>
      <c r="N4020">
        <f>M4020*Diccionario!$B$37</f>
        <v>8.6146084866666666</v>
      </c>
      <c r="O4020">
        <f>N4020*Diccionario!$B$38</f>
        <v>1.292191273</v>
      </c>
      <c r="P4020">
        <f>O4020*Diccionario!$B$39</f>
        <v>1.1629721457</v>
      </c>
      <c r="Q4020">
        <f>P4020*Diccionario!$B$40</f>
        <v>0.46518885828000001</v>
      </c>
      <c r="R4020">
        <f>Q4020*Diccionario!$B$41</f>
        <v>0.30237275788200002</v>
      </c>
      <c r="S4020">
        <f t="shared" si="624"/>
        <v>0.30237275788200002</v>
      </c>
      <c r="T4020">
        <f>I4020*Diccionario!$B$36</f>
        <v>85.293153333333322</v>
      </c>
      <c r="U4020">
        <f>T4020*Diccionario!$B$42</f>
        <v>8.6146084866666666</v>
      </c>
      <c r="V4020">
        <f>U4020*Diccionario!$B$43</f>
        <v>7.3224172136666663</v>
      </c>
      <c r="W4020">
        <f>V4020*Diccionario!$B$44</f>
        <v>1.3912592705966667</v>
      </c>
      <c r="X4020">
        <f>W4020*Diccionario!$B$45</f>
        <v>0.54259111553270001</v>
      </c>
      <c r="Y4020">
        <f>X4020*Diccionario!$B$46</f>
        <v>0.48290609282410302</v>
      </c>
      <c r="Z4020">
        <f>Y4020*Diccionario!$B$47</f>
        <v>0.17867525434491813</v>
      </c>
      <c r="AA4020">
        <f>Z4020*Diccionario!$B$48</f>
        <v>0.17867525434491813</v>
      </c>
      <c r="AB4020">
        <f>AA4020*Diccionario!$B$49</f>
        <v>0.13400644075868859</v>
      </c>
      <c r="AC4020">
        <f t="shared" si="625"/>
        <v>0.13400644075868859</v>
      </c>
      <c r="AD4020">
        <f t="shared" si="626"/>
        <v>0.43637919864068864</v>
      </c>
      <c r="AE4020">
        <f t="shared" si="627"/>
        <v>7.3126983274400981E-4</v>
      </c>
      <c r="AF4020" t="e">
        <f ca="1">IF(AD4020="","",_xludf.RANK.EQ(AD4020,$AD$2:$AD$5513,0))</f>
        <v>#NAME?</v>
      </c>
      <c r="AH4020" t="str">
        <f t="shared" si="628"/>
        <v>Media</v>
      </c>
      <c r="AI4020" t="s">
        <v>153</v>
      </c>
      <c r="AJ4020" t="str">
        <f>IFERROR(VLOOKUP(B4020,Maestro_Regionales!$A$2:$B$35,2,FALSE),"Otras zonas")</f>
        <v>Santanderes</v>
      </c>
      <c r="AK4020" t="str">
        <f t="shared" si="629"/>
        <v>EPS SANITAS | Santanderes</v>
      </c>
    </row>
    <row r="4021" spans="1:37">
      <c r="A4021" s="4" t="s">
        <v>1674</v>
      </c>
      <c r="B4021" s="4" t="s">
        <v>1675</v>
      </c>
      <c r="C4021" s="4" t="s">
        <v>1725</v>
      </c>
      <c r="D4021" s="4" t="s">
        <v>1726</v>
      </c>
      <c r="E4021" s="4" t="s">
        <v>88</v>
      </c>
      <c r="F4021" s="4">
        <v>1468</v>
      </c>
      <c r="G4021" s="4">
        <v>21154</v>
      </c>
      <c r="H4021" s="4">
        <v>0</v>
      </c>
      <c r="I4021">
        <f t="shared" si="620"/>
        <v>22622</v>
      </c>
      <c r="J4021">
        <f t="shared" si="621"/>
        <v>6.4892582441870739E-2</v>
      </c>
      <c r="K4021">
        <f t="shared" si="622"/>
        <v>0.93510741755812921</v>
      </c>
      <c r="L4021">
        <f t="shared" si="623"/>
        <v>0</v>
      </c>
      <c r="M4021">
        <f>I4021*Diccionario!$B$36</f>
        <v>50.221283568627449</v>
      </c>
      <c r="N4021">
        <f>M4021*Diccionario!$B$37</f>
        <v>5.0723496404313728</v>
      </c>
      <c r="O4021">
        <f>N4021*Diccionario!$B$38</f>
        <v>0.76085244606470592</v>
      </c>
      <c r="P4021">
        <f>O4021*Diccionario!$B$39</f>
        <v>0.68476720145823533</v>
      </c>
      <c r="Q4021">
        <f>P4021*Diccionario!$B$40</f>
        <v>0.27390688058329415</v>
      </c>
      <c r="R4021">
        <f>Q4021*Diccionario!$B$41</f>
        <v>0.17803947237914119</v>
      </c>
      <c r="S4021">
        <f t="shared" si="624"/>
        <v>0.17803947237914119</v>
      </c>
      <c r="T4021">
        <f>I4021*Diccionario!$B$36</f>
        <v>50.221283568627449</v>
      </c>
      <c r="U4021">
        <f>T4021*Diccionario!$B$42</f>
        <v>5.0723496404313728</v>
      </c>
      <c r="V4021">
        <f>U4021*Diccionario!$B$43</f>
        <v>4.3114971943666669</v>
      </c>
      <c r="W4021">
        <f>V4021*Diccionario!$B$44</f>
        <v>0.81918446692966673</v>
      </c>
      <c r="X4021">
        <f>W4021*Diccionario!$B$45</f>
        <v>0.31948194210257003</v>
      </c>
      <c r="Y4021">
        <f>X4021*Diccionario!$B$46</f>
        <v>0.28433892847128733</v>
      </c>
      <c r="Z4021">
        <f>Y4021*Diccionario!$B$47</f>
        <v>0.10520540353437631</v>
      </c>
      <c r="AA4021">
        <f>Z4021*Diccionario!$B$48</f>
        <v>0.10520540353437631</v>
      </c>
      <c r="AB4021">
        <f>AA4021*Diccionario!$B$49</f>
        <v>7.8904052650782236E-2</v>
      </c>
      <c r="AC4021">
        <f t="shared" si="625"/>
        <v>7.8904052650782236E-2</v>
      </c>
      <c r="AD4021">
        <f t="shared" si="626"/>
        <v>0.25694352502992346</v>
      </c>
      <c r="AE4021">
        <f t="shared" si="627"/>
        <v>4.3057746372553336E-4</v>
      </c>
      <c r="AF4021" t="e">
        <f ca="1">IF(AD4021="","",_xludf.RANK.EQ(AD4021,$AD$2:$AD$5513,0))</f>
        <v>#NAME?</v>
      </c>
      <c r="AH4021" t="str">
        <f t="shared" si="628"/>
        <v>Media</v>
      </c>
      <c r="AI4021" t="s">
        <v>153</v>
      </c>
      <c r="AJ4021" t="str">
        <f>IFERROR(VLOOKUP(B4021,Maestro_Regionales!$A$2:$B$35,2,FALSE),"Otras zonas")</f>
        <v>Santanderes</v>
      </c>
      <c r="AK4021" t="str">
        <f t="shared" si="629"/>
        <v>COOSALUD EPS | Santanderes</v>
      </c>
    </row>
    <row r="4022" spans="1:37">
      <c r="A4022" s="4" t="s">
        <v>1674</v>
      </c>
      <c r="B4022" s="4" t="s">
        <v>1675</v>
      </c>
      <c r="C4022" s="4" t="s">
        <v>1725</v>
      </c>
      <c r="D4022" s="4" t="s">
        <v>1726</v>
      </c>
      <c r="E4022" s="4" t="s">
        <v>854</v>
      </c>
      <c r="F4022" s="4">
        <v>958</v>
      </c>
      <c r="G4022" s="4">
        <v>16914</v>
      </c>
      <c r="H4022" s="4">
        <v>0</v>
      </c>
      <c r="I4022">
        <f t="shared" si="620"/>
        <v>17872</v>
      </c>
      <c r="J4022">
        <f t="shared" si="621"/>
        <v>5.3603401969561322E-2</v>
      </c>
      <c r="K4022">
        <f t="shared" si="622"/>
        <v>0.94639659803043863</v>
      </c>
      <c r="L4022">
        <f t="shared" si="623"/>
        <v>0</v>
      </c>
      <c r="M4022">
        <f>I4022*Diccionario!$B$36</f>
        <v>39.676190431372547</v>
      </c>
      <c r="N4022">
        <f>M4022*Diccionario!$B$37</f>
        <v>4.0072952335686276</v>
      </c>
      <c r="O4022">
        <f>N4022*Diccionario!$B$38</f>
        <v>0.60109428503529416</v>
      </c>
      <c r="P4022">
        <f>O4022*Diccionario!$B$39</f>
        <v>0.54098485653176476</v>
      </c>
      <c r="Q4022">
        <f>P4022*Diccionario!$B$40</f>
        <v>0.21639394261270592</v>
      </c>
      <c r="R4022">
        <f>Q4022*Diccionario!$B$41</f>
        <v>0.14065606269825887</v>
      </c>
      <c r="S4022">
        <f t="shared" si="624"/>
        <v>0.14065606269825887</v>
      </c>
      <c r="T4022">
        <f>I4022*Diccionario!$B$36</f>
        <v>39.676190431372547</v>
      </c>
      <c r="U4022">
        <f>T4022*Diccionario!$B$42</f>
        <v>4.0072952335686276</v>
      </c>
      <c r="V4022">
        <f>U4022*Diccionario!$B$43</f>
        <v>3.4062009485333333</v>
      </c>
      <c r="W4022">
        <f>V4022*Diccionario!$B$44</f>
        <v>0.64717818022133333</v>
      </c>
      <c r="X4022">
        <f>W4022*Diccionario!$B$45</f>
        <v>0.25239949028632003</v>
      </c>
      <c r="Y4022">
        <f>X4022*Diccionario!$B$46</f>
        <v>0.22463554635482483</v>
      </c>
      <c r="Z4022">
        <f>Y4022*Diccionario!$B$47</f>
        <v>8.311515215128519E-2</v>
      </c>
      <c r="AA4022">
        <f>Z4022*Diccionario!$B$48</f>
        <v>8.311515215128519E-2</v>
      </c>
      <c r="AB4022">
        <f>AA4022*Diccionario!$B$49</f>
        <v>6.2336364113463896E-2</v>
      </c>
      <c r="AC4022">
        <f t="shared" si="625"/>
        <v>6.2336364113463896E-2</v>
      </c>
      <c r="AD4022">
        <f t="shared" si="626"/>
        <v>0.20299242681172275</v>
      </c>
      <c r="AE4022">
        <f t="shared" si="627"/>
        <v>3.4016799715775491E-4</v>
      </c>
      <c r="AF4022" t="e">
        <f ca="1">IF(AD4022="","",_xludf.RANK.EQ(AD4022,$AD$2:$AD$5513,0))</f>
        <v>#NAME?</v>
      </c>
      <c r="AH4022" t="str">
        <f t="shared" si="628"/>
        <v>Media</v>
      </c>
      <c r="AI4022" t="s">
        <v>153</v>
      </c>
      <c r="AJ4022" t="str">
        <f>IFERROR(VLOOKUP(B4022,Maestro_Regionales!$A$2:$B$35,2,FALSE),"Otras zonas")</f>
        <v>Santanderes</v>
      </c>
      <c r="AK4022" t="str">
        <f t="shared" si="629"/>
        <v>COMFAORIENTE | Santanderes</v>
      </c>
    </row>
    <row r="4023" spans="1:37">
      <c r="A4023" s="4" t="s">
        <v>1674</v>
      </c>
      <c r="B4023" s="4" t="s">
        <v>1675</v>
      </c>
      <c r="C4023" s="4" t="s">
        <v>1725</v>
      </c>
      <c r="D4023" s="4" t="s">
        <v>1726</v>
      </c>
      <c r="E4023" s="4" t="s">
        <v>90</v>
      </c>
      <c r="F4023" s="4">
        <v>0</v>
      </c>
      <c r="G4023" s="4">
        <v>0</v>
      </c>
      <c r="H4023" s="4">
        <v>2658</v>
      </c>
      <c r="I4023">
        <f t="shared" si="620"/>
        <v>2658</v>
      </c>
      <c r="J4023">
        <f t="shared" si="621"/>
        <v>0</v>
      </c>
      <c r="K4023">
        <f t="shared" si="622"/>
        <v>0</v>
      </c>
      <c r="L4023">
        <f t="shared" si="623"/>
        <v>1</v>
      </c>
      <c r="M4023">
        <f>I4023*Diccionario!$B$36</f>
        <v>5.9008121176470585</v>
      </c>
      <c r="N4023">
        <f>M4023*Diccionario!$B$37</f>
        <v>0.595982023882353</v>
      </c>
      <c r="O4023">
        <f>N4023*Diccionario!$B$38</f>
        <v>8.9397303582352941E-2</v>
      </c>
      <c r="P4023">
        <f>O4023*Diccionario!$B$39</f>
        <v>8.0457573224117646E-2</v>
      </c>
      <c r="Q4023">
        <f>P4023*Diccionario!$B$40</f>
        <v>3.2183029289647058E-2</v>
      </c>
      <c r="R4023">
        <f>Q4023*Diccionario!$B$41</f>
        <v>2.0918969038270587E-2</v>
      </c>
      <c r="S4023">
        <f t="shared" si="624"/>
        <v>2.0918969038270587E-2</v>
      </c>
      <c r="T4023">
        <f>I4023*Diccionario!$B$36</f>
        <v>5.9008121176470585</v>
      </c>
      <c r="U4023">
        <f>T4023*Diccionario!$B$42</f>
        <v>0.595982023882353</v>
      </c>
      <c r="V4023">
        <f>U4023*Diccionario!$B$43</f>
        <v>0.50658472030000001</v>
      </c>
      <c r="W4023">
        <f>V4023*Diccionario!$B$44</f>
        <v>9.6251096857000007E-2</v>
      </c>
      <c r="X4023">
        <f>W4023*Diccionario!$B$45</f>
        <v>3.7537927774230005E-2</v>
      </c>
      <c r="Y4023">
        <f>X4023*Diccionario!$B$46</f>
        <v>3.3408755719064702E-2</v>
      </c>
      <c r="Z4023">
        <f>Y4023*Diccionario!$B$47</f>
        <v>1.236123961605394E-2</v>
      </c>
      <c r="AA4023">
        <f>Z4023*Diccionario!$B$48</f>
        <v>1.236123961605394E-2</v>
      </c>
      <c r="AB4023">
        <f>AA4023*Diccionario!$B$49</f>
        <v>9.270929712040455E-3</v>
      </c>
      <c r="AC4023">
        <f t="shared" si="625"/>
        <v>9.270929712040455E-3</v>
      </c>
      <c r="AD4023">
        <f t="shared" si="626"/>
        <v>3.0189898750311042E-2</v>
      </c>
      <c r="AE4023">
        <f t="shared" si="627"/>
        <v>5.059123413413789E-5</v>
      </c>
      <c r="AF4023" t="e">
        <f ca="1">IF(AD4023="","",_xludf.RANK.EQ(AD4023,$AD$2:$AD$5513,0))</f>
        <v>#NAME?</v>
      </c>
      <c r="AH4023" t="str">
        <f t="shared" si="628"/>
        <v>Baja</v>
      </c>
      <c r="AI4023" t="s">
        <v>153</v>
      </c>
      <c r="AJ4023" t="str">
        <f>IFERROR(VLOOKUP(B4023,Maestro_Regionales!$A$2:$B$35,2,FALSE),"Otras zonas")</f>
        <v>Santanderes</v>
      </c>
      <c r="AK4023" t="str">
        <f t="shared" si="629"/>
        <v>REGIMEN DE EXCEPCION | Santanderes</v>
      </c>
    </row>
    <row r="4024" spans="1:37">
      <c r="A4024" s="4" t="s">
        <v>1674</v>
      </c>
      <c r="B4024" s="4" t="s">
        <v>1675</v>
      </c>
      <c r="C4024" s="4" t="s">
        <v>1725</v>
      </c>
      <c r="D4024" s="4" t="s">
        <v>1726</v>
      </c>
      <c r="E4024" s="4" t="s">
        <v>85</v>
      </c>
      <c r="F4024" s="4">
        <v>136</v>
      </c>
      <c r="G4024" s="4">
        <v>48</v>
      </c>
      <c r="H4024" s="4">
        <v>0</v>
      </c>
      <c r="I4024">
        <f t="shared" si="620"/>
        <v>184</v>
      </c>
      <c r="J4024">
        <f t="shared" si="621"/>
        <v>0.73913043478260865</v>
      </c>
      <c r="K4024">
        <f t="shared" si="622"/>
        <v>0.2608695652173913</v>
      </c>
      <c r="L4024">
        <f t="shared" si="623"/>
        <v>0</v>
      </c>
      <c r="M4024">
        <f>I4024*Diccionario!$B$36</f>
        <v>0.4084836078431372</v>
      </c>
      <c r="N4024">
        <f>M4024*Diccionario!$B$37</f>
        <v>4.1256844392156856E-2</v>
      </c>
      <c r="O4024">
        <f>N4024*Diccionario!$B$38</f>
        <v>6.1885266588235285E-3</v>
      </c>
      <c r="P4024">
        <f>O4024*Diccionario!$B$39</f>
        <v>5.5696739929411761E-3</v>
      </c>
      <c r="Q4024">
        <f>P4024*Diccionario!$B$40</f>
        <v>2.2278695971764705E-3</v>
      </c>
      <c r="R4024">
        <f>Q4024*Diccionario!$B$41</f>
        <v>1.4481152381647059E-3</v>
      </c>
      <c r="S4024">
        <f t="shared" si="624"/>
        <v>1.4481152381647059E-3</v>
      </c>
      <c r="T4024">
        <f>I4024*Diccionario!$B$36</f>
        <v>0.4084836078431372</v>
      </c>
      <c r="U4024">
        <f>T4024*Diccionario!$B$42</f>
        <v>4.1256844392156856E-2</v>
      </c>
      <c r="V4024">
        <f>U4024*Diccionario!$B$43</f>
        <v>3.5068317733333326E-2</v>
      </c>
      <c r="W4024">
        <f>V4024*Diccionario!$B$44</f>
        <v>6.6629803693333319E-3</v>
      </c>
      <c r="X4024">
        <f>W4024*Diccionario!$B$45</f>
        <v>2.5985623440399996E-3</v>
      </c>
      <c r="Y4024">
        <f>X4024*Diccionario!$B$46</f>
        <v>2.3127204861955997E-3</v>
      </c>
      <c r="Z4024">
        <f>Y4024*Diccionario!$B$47</f>
        <v>8.5570657989237188E-4</v>
      </c>
      <c r="AA4024">
        <f>Z4024*Diccionario!$B$48</f>
        <v>8.5570657989237188E-4</v>
      </c>
      <c r="AB4024">
        <f>AA4024*Diccionario!$B$49</f>
        <v>6.4177993491927891E-4</v>
      </c>
      <c r="AC4024">
        <f t="shared" si="625"/>
        <v>6.4177993491927891E-4</v>
      </c>
      <c r="AD4024">
        <f t="shared" si="626"/>
        <v>2.0898951730839847E-3</v>
      </c>
      <c r="AE4024">
        <f t="shared" si="627"/>
        <v>3.5021772312570997E-6</v>
      </c>
      <c r="AF4024" t="e">
        <f ca="1">IF(AD4024="","",_xludf.RANK.EQ(AD4024,$AD$2:$AD$5513,0))</f>
        <v>#NAME?</v>
      </c>
      <c r="AH4024" t="str">
        <f t="shared" si="628"/>
        <v>Baja</v>
      </c>
      <c r="AI4024" t="s">
        <v>153</v>
      </c>
      <c r="AJ4024" t="str">
        <f>IFERROR(VLOOKUP(B4024,Maestro_Regionales!$A$2:$B$35,2,FALSE),"Otras zonas")</f>
        <v>Santanderes</v>
      </c>
      <c r="AK4024" t="str">
        <f t="shared" si="629"/>
        <v>SALUD TOTAL EPS | Santanderes</v>
      </c>
    </row>
    <row r="4025" spans="1:37">
      <c r="A4025" s="4" t="s">
        <v>1674</v>
      </c>
      <c r="B4025" s="4" t="s">
        <v>1675</v>
      </c>
      <c r="C4025" s="4" t="s">
        <v>1725</v>
      </c>
      <c r="D4025" s="4" t="s">
        <v>1726</v>
      </c>
      <c r="E4025" s="4" t="s">
        <v>93</v>
      </c>
      <c r="F4025" s="4">
        <v>1</v>
      </c>
      <c r="G4025" s="4">
        <v>0</v>
      </c>
      <c r="H4025" s="4">
        <v>0</v>
      </c>
      <c r="I4025">
        <f t="shared" si="620"/>
        <v>1</v>
      </c>
      <c r="J4025">
        <f t="shared" si="621"/>
        <v>1</v>
      </c>
      <c r="K4025">
        <f t="shared" si="622"/>
        <v>0</v>
      </c>
      <c r="L4025">
        <f t="shared" si="623"/>
        <v>0</v>
      </c>
      <c r="M4025">
        <f>I4025*Diccionario!$B$36</f>
        <v>2.2200196078431371E-3</v>
      </c>
      <c r="N4025">
        <f>M4025*Diccionario!$B$37</f>
        <v>2.2422198039215687E-4</v>
      </c>
      <c r="O4025">
        <f>N4025*Diccionario!$B$38</f>
        <v>3.3633297058823532E-5</v>
      </c>
      <c r="P4025">
        <f>O4025*Diccionario!$B$39</f>
        <v>3.026996735294118E-5</v>
      </c>
      <c r="Q4025">
        <f>P4025*Diccionario!$B$40</f>
        <v>1.2107986941176473E-5</v>
      </c>
      <c r="R4025">
        <f>Q4025*Diccionario!$B$41</f>
        <v>7.870191511764708E-6</v>
      </c>
      <c r="S4025">
        <f t="shared" si="624"/>
        <v>7.870191511764708E-6</v>
      </c>
      <c r="T4025">
        <f>I4025*Diccionario!$B$36</f>
        <v>2.2200196078431371E-3</v>
      </c>
      <c r="U4025">
        <f>T4025*Diccionario!$B$42</f>
        <v>2.2422198039215687E-4</v>
      </c>
      <c r="V4025">
        <f>U4025*Diccionario!$B$43</f>
        <v>1.9058868333333333E-4</v>
      </c>
      <c r="W4025">
        <f>V4025*Diccionario!$B$44</f>
        <v>3.6211849833333333E-5</v>
      </c>
      <c r="X4025">
        <f>W4025*Diccionario!$B$45</f>
        <v>1.4122621435000001E-5</v>
      </c>
      <c r="Y4025">
        <f>X4025*Diccionario!$B$46</f>
        <v>1.256913307715E-5</v>
      </c>
      <c r="Z4025">
        <f>Y4025*Diccionario!$B$47</f>
        <v>4.6505792385454997E-6</v>
      </c>
      <c r="AA4025">
        <f>Z4025*Diccionario!$B$48</f>
        <v>4.6505792385454997E-6</v>
      </c>
      <c r="AB4025">
        <f>AA4025*Diccionario!$B$49</f>
        <v>3.4879344289091247E-6</v>
      </c>
      <c r="AC4025">
        <f t="shared" si="625"/>
        <v>3.4879344289091247E-6</v>
      </c>
      <c r="AD4025">
        <f t="shared" si="626"/>
        <v>1.1358125940673833E-5</v>
      </c>
      <c r="AE4025">
        <f t="shared" si="627"/>
        <v>1.9033571909005983E-8</v>
      </c>
      <c r="AF4025" t="e">
        <f ca="1">IF(AD4025="","",_xludf.RANK.EQ(AD4025,$AD$2:$AD$5513,0))</f>
        <v>#NAME?</v>
      </c>
      <c r="AH4025" t="str">
        <f t="shared" si="628"/>
        <v>Baja</v>
      </c>
      <c r="AI4025" t="s">
        <v>153</v>
      </c>
      <c r="AJ4025" t="str">
        <f>IFERROR(VLOOKUP(B4025,Maestro_Regionales!$A$2:$B$35,2,FALSE),"Otras zonas")</f>
        <v>Santanderes</v>
      </c>
      <c r="AK4025" t="str">
        <f t="shared" si="629"/>
        <v>FERRONALES - EAS | Santanderes</v>
      </c>
    </row>
    <row r="4026" spans="1:37">
      <c r="A4026" s="4" t="s">
        <v>1674</v>
      </c>
      <c r="B4026" s="4" t="s">
        <v>1675</v>
      </c>
      <c r="C4026" s="4" t="s">
        <v>1727</v>
      </c>
      <c r="D4026" s="4" t="s">
        <v>1728</v>
      </c>
      <c r="E4026" s="4" t="s">
        <v>87</v>
      </c>
      <c r="F4026" s="4">
        <v>12299</v>
      </c>
      <c r="G4026" s="4">
        <v>19704</v>
      </c>
      <c r="H4026" s="4">
        <v>0</v>
      </c>
      <c r="I4026">
        <f t="shared" si="620"/>
        <v>32003</v>
      </c>
      <c r="J4026">
        <f t="shared" si="621"/>
        <v>0.38430772115114209</v>
      </c>
      <c r="K4026">
        <f t="shared" si="622"/>
        <v>0.61569227884885791</v>
      </c>
      <c r="L4026">
        <f t="shared" si="623"/>
        <v>0</v>
      </c>
      <c r="M4026">
        <f>I4026*Diccionario!$B$36</f>
        <v>71.047287509803922</v>
      </c>
      <c r="N4026">
        <f>M4026*Diccionario!$B$37</f>
        <v>7.1757760384901967</v>
      </c>
      <c r="O4026">
        <f>N4026*Diccionario!$B$38</f>
        <v>1.0763664057735294</v>
      </c>
      <c r="P4026">
        <f>O4026*Diccionario!$B$39</f>
        <v>0.96872976519617648</v>
      </c>
      <c r="Q4026">
        <f>P4026*Diccionario!$B$40</f>
        <v>0.38749190607847062</v>
      </c>
      <c r="R4026">
        <f>Q4026*Diccionario!$B$41</f>
        <v>0.25186973895100589</v>
      </c>
      <c r="S4026">
        <f t="shared" si="624"/>
        <v>0.25186973895100589</v>
      </c>
      <c r="T4026">
        <f>I4026*Diccionario!$B$36</f>
        <v>71.047287509803922</v>
      </c>
      <c r="U4026">
        <f>T4026*Diccionario!$B$42</f>
        <v>7.1757760384901967</v>
      </c>
      <c r="V4026">
        <f>U4026*Diccionario!$B$43</f>
        <v>6.0994096327166671</v>
      </c>
      <c r="W4026">
        <f>V4026*Diccionario!$B$44</f>
        <v>1.1588878302161667</v>
      </c>
      <c r="X4026">
        <f>W4026*Diccionario!$B$45</f>
        <v>0.45196625378430505</v>
      </c>
      <c r="Y4026">
        <f>X4026*Diccionario!$B$46</f>
        <v>0.40224996586803152</v>
      </c>
      <c r="Z4026">
        <f>Y4026*Diccionario!$B$47</f>
        <v>0.14883248737117166</v>
      </c>
      <c r="AA4026">
        <f>Z4026*Diccionario!$B$48</f>
        <v>0.14883248737117166</v>
      </c>
      <c r="AB4026">
        <f>AA4026*Diccionario!$B$49</f>
        <v>0.11162436552837875</v>
      </c>
      <c r="AC4026">
        <f t="shared" si="625"/>
        <v>0.11162436552837875</v>
      </c>
      <c r="AD4026">
        <f t="shared" si="626"/>
        <v>0.36349410447938463</v>
      </c>
      <c r="AE4026">
        <f t="shared" si="627"/>
        <v>6.0913140180391832E-4</v>
      </c>
      <c r="AF4026" t="e">
        <f ca="1">IF(AD4026="","",_xludf.RANK.EQ(AD4026,$AD$2:$AD$5513,0))</f>
        <v>#NAME?</v>
      </c>
      <c r="AH4026" t="str">
        <f t="shared" si="628"/>
        <v>Media</v>
      </c>
      <c r="AI4026" t="s">
        <v>153</v>
      </c>
      <c r="AJ4026" t="str">
        <f>IFERROR(VLOOKUP(B4026,Maestro_Regionales!$A$2:$B$35,2,FALSE),"Otras zonas")</f>
        <v>Santanderes</v>
      </c>
      <c r="AK4026" t="str">
        <f t="shared" si="629"/>
        <v>NUEVA EPS | Santanderes</v>
      </c>
    </row>
    <row r="4027" spans="1:37">
      <c r="A4027" s="4" t="s">
        <v>1674</v>
      </c>
      <c r="B4027" s="4" t="s">
        <v>1675</v>
      </c>
      <c r="C4027" s="4" t="s">
        <v>1727</v>
      </c>
      <c r="D4027" s="4" t="s">
        <v>1728</v>
      </c>
      <c r="E4027" s="4" t="s">
        <v>854</v>
      </c>
      <c r="F4027" s="4">
        <v>356</v>
      </c>
      <c r="G4027" s="4">
        <v>5117</v>
      </c>
      <c r="H4027" s="4">
        <v>0</v>
      </c>
      <c r="I4027">
        <f t="shared" si="620"/>
        <v>5473</v>
      </c>
      <c r="J4027">
        <f t="shared" si="621"/>
        <v>6.5046592362506858E-2</v>
      </c>
      <c r="K4027">
        <f t="shared" si="622"/>
        <v>0.93495340763749313</v>
      </c>
      <c r="L4027">
        <f t="shared" si="623"/>
        <v>0</v>
      </c>
      <c r="M4027">
        <f>I4027*Diccionario!$B$36</f>
        <v>12.15016731372549</v>
      </c>
      <c r="N4027">
        <f>M4027*Diccionario!$B$37</f>
        <v>1.2271668986862745</v>
      </c>
      <c r="O4027">
        <f>N4027*Diccionario!$B$38</f>
        <v>0.18407503480294116</v>
      </c>
      <c r="P4027">
        <f>O4027*Diccionario!$B$39</f>
        <v>0.16566753132264705</v>
      </c>
      <c r="Q4027">
        <f>P4027*Diccionario!$B$40</f>
        <v>6.6267012529058825E-2</v>
      </c>
      <c r="R4027">
        <f>Q4027*Diccionario!$B$41</f>
        <v>4.307355814388824E-2</v>
      </c>
      <c r="S4027">
        <f t="shared" si="624"/>
        <v>4.307355814388824E-2</v>
      </c>
      <c r="T4027">
        <f>I4027*Diccionario!$B$36</f>
        <v>12.15016731372549</v>
      </c>
      <c r="U4027">
        <f>T4027*Diccionario!$B$42</f>
        <v>1.2271668986862745</v>
      </c>
      <c r="V4027">
        <f>U4027*Diccionario!$B$43</f>
        <v>1.0430918638833333</v>
      </c>
      <c r="W4027">
        <f>V4027*Diccionario!$B$44</f>
        <v>0.19818745413783334</v>
      </c>
      <c r="X4027">
        <f>W4027*Diccionario!$B$45</f>
        <v>7.7293107113755005E-2</v>
      </c>
      <c r="Y4027">
        <f>X4027*Diccionario!$B$46</f>
        <v>6.8790865331241957E-2</v>
      </c>
      <c r="Z4027">
        <f>Y4027*Diccionario!$B$47</f>
        <v>2.5452620172559524E-2</v>
      </c>
      <c r="AA4027">
        <f>Z4027*Diccionario!$B$48</f>
        <v>2.5452620172559524E-2</v>
      </c>
      <c r="AB4027">
        <f>AA4027*Diccionario!$B$49</f>
        <v>1.9089465129419642E-2</v>
      </c>
      <c r="AC4027">
        <f t="shared" si="625"/>
        <v>1.9089465129419642E-2</v>
      </c>
      <c r="AD4027">
        <f t="shared" si="626"/>
        <v>6.2163023273307881E-2</v>
      </c>
      <c r="AE4027">
        <f t="shared" si="627"/>
        <v>1.0417073905798973E-4</v>
      </c>
      <c r="AF4027" t="e">
        <f ca="1">IF(AD4027="","",_xludf.RANK.EQ(AD4027,$AD$2:$AD$5513,0))</f>
        <v>#NAME?</v>
      </c>
      <c r="AH4027" t="str">
        <f t="shared" si="628"/>
        <v>Baja</v>
      </c>
      <c r="AI4027" t="s">
        <v>153</v>
      </c>
      <c r="AJ4027" t="str">
        <f>IFERROR(VLOOKUP(B4027,Maestro_Regionales!$A$2:$B$35,2,FALSE),"Otras zonas")</f>
        <v>Santanderes</v>
      </c>
      <c r="AK4027" t="str">
        <f t="shared" si="629"/>
        <v>COMFAORIENTE | Santanderes</v>
      </c>
    </row>
    <row r="4028" spans="1:37">
      <c r="A4028" s="4" t="s">
        <v>1674</v>
      </c>
      <c r="B4028" s="4" t="s">
        <v>1675</v>
      </c>
      <c r="C4028" s="4" t="s">
        <v>1727</v>
      </c>
      <c r="D4028" s="4" t="s">
        <v>1728</v>
      </c>
      <c r="E4028" s="4" t="s">
        <v>88</v>
      </c>
      <c r="F4028" s="4">
        <v>1148</v>
      </c>
      <c r="G4028" s="4">
        <v>4204</v>
      </c>
      <c r="H4028" s="4">
        <v>0</v>
      </c>
      <c r="I4028">
        <f t="shared" si="620"/>
        <v>5352</v>
      </c>
      <c r="J4028">
        <f t="shared" si="621"/>
        <v>0.21449925261584454</v>
      </c>
      <c r="K4028">
        <f t="shared" si="622"/>
        <v>0.78550074738415543</v>
      </c>
      <c r="L4028">
        <f t="shared" si="623"/>
        <v>0</v>
      </c>
      <c r="M4028">
        <f>I4028*Diccionario!$B$36</f>
        <v>11.88154494117647</v>
      </c>
      <c r="N4028">
        <f>M4028*Diccionario!$B$37</f>
        <v>1.2000360390588236</v>
      </c>
      <c r="O4028">
        <f>N4028*Diccionario!$B$38</f>
        <v>0.18000540585882355</v>
      </c>
      <c r="P4028">
        <f>O4028*Diccionario!$B$39</f>
        <v>0.1620048652729412</v>
      </c>
      <c r="Q4028">
        <f>P4028*Diccionario!$B$40</f>
        <v>6.4801946109176486E-2</v>
      </c>
      <c r="R4028">
        <f>Q4028*Diccionario!$B$41</f>
        <v>4.2121264970964717E-2</v>
      </c>
      <c r="S4028">
        <f t="shared" si="624"/>
        <v>4.2121264970964717E-2</v>
      </c>
      <c r="T4028">
        <f>I4028*Diccionario!$B$36</f>
        <v>11.88154494117647</v>
      </c>
      <c r="U4028">
        <f>T4028*Diccionario!$B$42</f>
        <v>1.2000360390588236</v>
      </c>
      <c r="V4028">
        <f>U4028*Diccionario!$B$43</f>
        <v>1.0200306332</v>
      </c>
      <c r="W4028">
        <f>V4028*Diccionario!$B$44</f>
        <v>0.193805820308</v>
      </c>
      <c r="X4028">
        <f>W4028*Diccionario!$B$45</f>
        <v>7.5584269920120004E-2</v>
      </c>
      <c r="Y4028">
        <f>X4028*Diccionario!$B$46</f>
        <v>6.7270000228906807E-2</v>
      </c>
      <c r="Z4028">
        <f>Y4028*Diccionario!$B$47</f>
        <v>2.4889900084695517E-2</v>
      </c>
      <c r="AA4028">
        <f>Z4028*Diccionario!$B$48</f>
        <v>2.4889900084695517E-2</v>
      </c>
      <c r="AB4028">
        <f>AA4028*Diccionario!$B$49</f>
        <v>1.8667425063521637E-2</v>
      </c>
      <c r="AC4028">
        <f t="shared" si="625"/>
        <v>1.8667425063521637E-2</v>
      </c>
      <c r="AD4028">
        <f t="shared" si="626"/>
        <v>6.0788690034486351E-2</v>
      </c>
      <c r="AE4028">
        <f t="shared" si="627"/>
        <v>1.0186767685700001E-4</v>
      </c>
      <c r="AF4028" t="e">
        <f ca="1">IF(AD4028="","",_xludf.RANK.EQ(AD4028,$AD$2:$AD$5513,0))</f>
        <v>#NAME?</v>
      </c>
      <c r="AH4028" t="str">
        <f t="shared" si="628"/>
        <v>Baja</v>
      </c>
      <c r="AI4028" t="s">
        <v>153</v>
      </c>
      <c r="AJ4028" t="str">
        <f>IFERROR(VLOOKUP(B4028,Maestro_Regionales!$A$2:$B$35,2,FALSE),"Otras zonas")</f>
        <v>Santanderes</v>
      </c>
      <c r="AK4028" t="str">
        <f t="shared" si="629"/>
        <v>COOSALUD EPS | Santanderes</v>
      </c>
    </row>
    <row r="4029" spans="1:37">
      <c r="A4029" s="4" t="s">
        <v>1674</v>
      </c>
      <c r="B4029" s="4" t="s">
        <v>1675</v>
      </c>
      <c r="C4029" s="4" t="s">
        <v>1727</v>
      </c>
      <c r="D4029" s="4" t="s">
        <v>1728</v>
      </c>
      <c r="E4029" s="4" t="s">
        <v>86</v>
      </c>
      <c r="F4029" s="4">
        <v>1994</v>
      </c>
      <c r="G4029" s="4">
        <v>1667</v>
      </c>
      <c r="H4029" s="4">
        <v>0</v>
      </c>
      <c r="I4029">
        <f t="shared" si="620"/>
        <v>3661</v>
      </c>
      <c r="J4029">
        <f t="shared" si="621"/>
        <v>0.54465992898115267</v>
      </c>
      <c r="K4029">
        <f t="shared" si="622"/>
        <v>0.45534007101884733</v>
      </c>
      <c r="L4029">
        <f t="shared" si="623"/>
        <v>0</v>
      </c>
      <c r="M4029">
        <f>I4029*Diccionario!$B$36</f>
        <v>8.1274917843137242</v>
      </c>
      <c r="N4029">
        <f>M4029*Diccionario!$B$37</f>
        <v>0.82087667021568622</v>
      </c>
      <c r="O4029">
        <f>N4029*Diccionario!$B$38</f>
        <v>0.12313150053235293</v>
      </c>
      <c r="P4029">
        <f>O4029*Diccionario!$B$39</f>
        <v>0.11081835047911764</v>
      </c>
      <c r="Q4029">
        <f>P4029*Diccionario!$B$40</f>
        <v>4.4327340191647059E-2</v>
      </c>
      <c r="R4029">
        <f>Q4029*Diccionario!$B$41</f>
        <v>2.8812771124570591E-2</v>
      </c>
      <c r="S4029">
        <f t="shared" si="624"/>
        <v>2.8812771124570591E-2</v>
      </c>
      <c r="T4029">
        <f>I4029*Diccionario!$B$36</f>
        <v>8.1274917843137242</v>
      </c>
      <c r="U4029">
        <f>T4029*Diccionario!$B$42</f>
        <v>0.82087667021568622</v>
      </c>
      <c r="V4029">
        <f>U4029*Diccionario!$B$43</f>
        <v>0.69774516968333322</v>
      </c>
      <c r="W4029">
        <f>V4029*Diccionario!$B$44</f>
        <v>0.13257158223983331</v>
      </c>
      <c r="X4029">
        <f>W4029*Diccionario!$B$45</f>
        <v>5.1702917073534992E-2</v>
      </c>
      <c r="Y4029">
        <f>X4029*Diccionario!$B$46</f>
        <v>4.6015596195446144E-2</v>
      </c>
      <c r="Z4029">
        <f>Y4029*Diccionario!$B$47</f>
        <v>1.7025770592315075E-2</v>
      </c>
      <c r="AA4029">
        <f>Z4029*Diccionario!$B$48</f>
        <v>1.7025770592315075E-2</v>
      </c>
      <c r="AB4029">
        <f>AA4029*Diccionario!$B$49</f>
        <v>1.2769327944236306E-2</v>
      </c>
      <c r="AC4029">
        <f t="shared" si="625"/>
        <v>1.2769327944236306E-2</v>
      </c>
      <c r="AD4029">
        <f t="shared" si="626"/>
        <v>4.1582099068806895E-2</v>
      </c>
      <c r="AE4029">
        <f t="shared" si="627"/>
        <v>6.9681906758870882E-5</v>
      </c>
      <c r="AF4029" t="e">
        <f ca="1">IF(AD4029="","",_xludf.RANK.EQ(AD4029,$AD$2:$AD$5513,0))</f>
        <v>#NAME?</v>
      </c>
      <c r="AH4029" t="str">
        <f t="shared" si="628"/>
        <v>Baja</v>
      </c>
      <c r="AI4029" t="s">
        <v>153</v>
      </c>
      <c r="AJ4029" t="str">
        <f>IFERROR(VLOOKUP(B4029,Maestro_Regionales!$A$2:$B$35,2,FALSE),"Otras zonas")</f>
        <v>Santanderes</v>
      </c>
      <c r="AK4029" t="str">
        <f t="shared" si="629"/>
        <v>EPS SANITAS | Santanderes</v>
      </c>
    </row>
    <row r="4030" spans="1:37">
      <c r="A4030" s="4" t="s">
        <v>1674</v>
      </c>
      <c r="B4030" s="4" t="s">
        <v>1675</v>
      </c>
      <c r="C4030" s="4" t="s">
        <v>1727</v>
      </c>
      <c r="D4030" s="4" t="s">
        <v>1728</v>
      </c>
      <c r="E4030" s="4" t="s">
        <v>90</v>
      </c>
      <c r="F4030" s="4">
        <v>0</v>
      </c>
      <c r="G4030" s="4">
        <v>0</v>
      </c>
      <c r="H4030" s="4">
        <v>1541</v>
      </c>
      <c r="I4030">
        <f t="shared" si="620"/>
        <v>1541</v>
      </c>
      <c r="J4030">
        <f t="shared" si="621"/>
        <v>0</v>
      </c>
      <c r="K4030">
        <f t="shared" si="622"/>
        <v>0</v>
      </c>
      <c r="L4030">
        <f t="shared" si="623"/>
        <v>1</v>
      </c>
      <c r="M4030">
        <f>I4030*Diccionario!$B$36</f>
        <v>3.4210502156862743</v>
      </c>
      <c r="N4030">
        <f>M4030*Diccionario!$B$37</f>
        <v>0.34552607178431372</v>
      </c>
      <c r="O4030">
        <f>N4030*Diccionario!$B$38</f>
        <v>5.1828910767647056E-2</v>
      </c>
      <c r="P4030">
        <f>O4030*Diccionario!$B$39</f>
        <v>4.6646019690882348E-2</v>
      </c>
      <c r="Q4030">
        <f>P4030*Diccionario!$B$40</f>
        <v>1.865840787635294E-2</v>
      </c>
      <c r="R4030">
        <f>Q4030*Diccionario!$B$41</f>
        <v>1.2127965119629412E-2</v>
      </c>
      <c r="S4030">
        <f t="shared" si="624"/>
        <v>1.2127965119629412E-2</v>
      </c>
      <c r="T4030">
        <f>I4030*Diccionario!$B$36</f>
        <v>3.4210502156862743</v>
      </c>
      <c r="U4030">
        <f>T4030*Diccionario!$B$42</f>
        <v>0.34552607178431372</v>
      </c>
      <c r="V4030">
        <f>U4030*Diccionario!$B$43</f>
        <v>0.29369716101666665</v>
      </c>
      <c r="W4030">
        <f>V4030*Diccionario!$B$44</f>
        <v>5.5802460593166667E-2</v>
      </c>
      <c r="X4030">
        <f>W4030*Diccionario!$B$45</f>
        <v>2.1762959631335E-2</v>
      </c>
      <c r="Y4030">
        <f>X4030*Diccionario!$B$46</f>
        <v>1.9369034071888152E-2</v>
      </c>
      <c r="Z4030">
        <f>Y4030*Diccionario!$B$47</f>
        <v>7.1665426065986165E-3</v>
      </c>
      <c r="AA4030">
        <f>Z4030*Diccionario!$B$48</f>
        <v>7.1665426065986165E-3</v>
      </c>
      <c r="AB4030">
        <f>AA4030*Diccionario!$B$49</f>
        <v>5.3749069549489624E-3</v>
      </c>
      <c r="AC4030">
        <f t="shared" si="625"/>
        <v>5.3749069549489624E-3</v>
      </c>
      <c r="AD4030">
        <f t="shared" si="626"/>
        <v>1.7502872074578374E-2</v>
      </c>
      <c r="AE4030">
        <f t="shared" si="627"/>
        <v>2.9330734311778215E-5</v>
      </c>
      <c r="AF4030" t="e">
        <f ca="1">IF(AD4030="","",_xludf.RANK.EQ(AD4030,$AD$2:$AD$5513,0))</f>
        <v>#NAME?</v>
      </c>
      <c r="AH4030" t="str">
        <f t="shared" si="628"/>
        <v>Baja</v>
      </c>
      <c r="AI4030" t="s">
        <v>153</v>
      </c>
      <c r="AJ4030" t="str">
        <f>IFERROR(VLOOKUP(B4030,Maestro_Regionales!$A$2:$B$35,2,FALSE),"Otras zonas")</f>
        <v>Santanderes</v>
      </c>
      <c r="AK4030" t="str">
        <f t="shared" si="629"/>
        <v>REGIMEN DE EXCEPCION | Santanderes</v>
      </c>
    </row>
    <row r="4031" spans="1:37">
      <c r="A4031" s="4" t="s">
        <v>1674</v>
      </c>
      <c r="B4031" s="4" t="s">
        <v>1675</v>
      </c>
      <c r="C4031" s="4" t="s">
        <v>1727</v>
      </c>
      <c r="D4031" s="4" t="s">
        <v>1728</v>
      </c>
      <c r="E4031" s="4" t="s">
        <v>93</v>
      </c>
      <c r="F4031" s="4">
        <v>1</v>
      </c>
      <c r="G4031" s="4">
        <v>0</v>
      </c>
      <c r="H4031" s="4">
        <v>0</v>
      </c>
      <c r="I4031">
        <f t="shared" si="620"/>
        <v>1</v>
      </c>
      <c r="J4031">
        <f t="shared" si="621"/>
        <v>1</v>
      </c>
      <c r="K4031">
        <f t="shared" si="622"/>
        <v>0</v>
      </c>
      <c r="L4031">
        <f t="shared" si="623"/>
        <v>0</v>
      </c>
      <c r="M4031">
        <f>I4031*Diccionario!$B$36</f>
        <v>2.2200196078431371E-3</v>
      </c>
      <c r="N4031">
        <f>M4031*Diccionario!$B$37</f>
        <v>2.2422198039215687E-4</v>
      </c>
      <c r="O4031">
        <f>N4031*Diccionario!$B$38</f>
        <v>3.3633297058823532E-5</v>
      </c>
      <c r="P4031">
        <f>O4031*Diccionario!$B$39</f>
        <v>3.026996735294118E-5</v>
      </c>
      <c r="Q4031">
        <f>P4031*Diccionario!$B$40</f>
        <v>1.2107986941176473E-5</v>
      </c>
      <c r="R4031">
        <f>Q4031*Diccionario!$B$41</f>
        <v>7.870191511764708E-6</v>
      </c>
      <c r="S4031">
        <f t="shared" si="624"/>
        <v>7.870191511764708E-6</v>
      </c>
      <c r="T4031">
        <f>I4031*Diccionario!$B$36</f>
        <v>2.2200196078431371E-3</v>
      </c>
      <c r="U4031">
        <f>T4031*Diccionario!$B$42</f>
        <v>2.2422198039215687E-4</v>
      </c>
      <c r="V4031">
        <f>U4031*Diccionario!$B$43</f>
        <v>1.9058868333333333E-4</v>
      </c>
      <c r="W4031">
        <f>V4031*Diccionario!$B$44</f>
        <v>3.6211849833333333E-5</v>
      </c>
      <c r="X4031">
        <f>W4031*Diccionario!$B$45</f>
        <v>1.4122621435000001E-5</v>
      </c>
      <c r="Y4031">
        <f>X4031*Diccionario!$B$46</f>
        <v>1.256913307715E-5</v>
      </c>
      <c r="Z4031">
        <f>Y4031*Diccionario!$B$47</f>
        <v>4.6505792385454997E-6</v>
      </c>
      <c r="AA4031">
        <f>Z4031*Diccionario!$B$48</f>
        <v>4.6505792385454997E-6</v>
      </c>
      <c r="AB4031">
        <f>AA4031*Diccionario!$B$49</f>
        <v>3.4879344289091247E-6</v>
      </c>
      <c r="AC4031">
        <f t="shared" si="625"/>
        <v>3.4879344289091247E-6</v>
      </c>
      <c r="AD4031">
        <f t="shared" si="626"/>
        <v>1.1358125940673833E-5</v>
      </c>
      <c r="AE4031">
        <f t="shared" si="627"/>
        <v>1.9033571909005983E-8</v>
      </c>
      <c r="AF4031" t="e">
        <f ca="1">IF(AD4031="","",_xludf.RANK.EQ(AD4031,$AD$2:$AD$5513,0))</f>
        <v>#NAME?</v>
      </c>
      <c r="AH4031" t="str">
        <f t="shared" si="628"/>
        <v>Baja</v>
      </c>
      <c r="AI4031" t="s">
        <v>153</v>
      </c>
      <c r="AJ4031" t="str">
        <f>IFERROR(VLOOKUP(B4031,Maestro_Regionales!$A$2:$B$35,2,FALSE),"Otras zonas")</f>
        <v>Santanderes</v>
      </c>
      <c r="AK4031" t="str">
        <f t="shared" si="629"/>
        <v>FERRONALES - EAS | Santanderes</v>
      </c>
    </row>
    <row r="4032" spans="1:37">
      <c r="A4032" s="4" t="s">
        <v>1674</v>
      </c>
      <c r="B4032" s="4" t="s">
        <v>1675</v>
      </c>
      <c r="C4032" s="4" t="s">
        <v>1729</v>
      </c>
      <c r="D4032" s="4" t="s">
        <v>1730</v>
      </c>
      <c r="E4032" s="4" t="s">
        <v>86</v>
      </c>
      <c r="F4032" s="4">
        <v>263</v>
      </c>
      <c r="G4032" s="4">
        <v>2354</v>
      </c>
      <c r="H4032" s="4">
        <v>0</v>
      </c>
      <c r="I4032">
        <f t="shared" si="620"/>
        <v>2617</v>
      </c>
      <c r="J4032">
        <f t="shared" si="621"/>
        <v>0.10049675200611387</v>
      </c>
      <c r="K4032">
        <f t="shared" si="622"/>
        <v>0.89950324799388615</v>
      </c>
      <c r="L4032">
        <f t="shared" si="623"/>
        <v>0</v>
      </c>
      <c r="M4032">
        <f>I4032*Diccionario!$B$36</f>
        <v>5.8097913137254897</v>
      </c>
      <c r="N4032">
        <f>M4032*Diccionario!$B$37</f>
        <v>0.58678892268627447</v>
      </c>
      <c r="O4032">
        <f>N4032*Diccionario!$B$38</f>
        <v>8.8018338402941168E-2</v>
      </c>
      <c r="P4032">
        <f>O4032*Diccionario!$B$39</f>
        <v>7.9216504562647047E-2</v>
      </c>
      <c r="Q4032">
        <f>P4032*Diccionario!$B$40</f>
        <v>3.1686601825058822E-2</v>
      </c>
      <c r="R4032">
        <f>Q4032*Diccionario!$B$41</f>
        <v>2.0596291186288234E-2</v>
      </c>
      <c r="S4032">
        <f t="shared" si="624"/>
        <v>2.0596291186288234E-2</v>
      </c>
      <c r="T4032">
        <f>I4032*Diccionario!$B$36</f>
        <v>5.8097913137254897</v>
      </c>
      <c r="U4032">
        <f>T4032*Diccionario!$B$42</f>
        <v>0.58678892268627447</v>
      </c>
      <c r="V4032">
        <f>U4032*Diccionario!$B$43</f>
        <v>0.49877058428333326</v>
      </c>
      <c r="W4032">
        <f>V4032*Diccionario!$B$44</f>
        <v>9.4766411013833318E-2</v>
      </c>
      <c r="X4032">
        <f>W4032*Diccionario!$B$45</f>
        <v>3.6958900295394996E-2</v>
      </c>
      <c r="Y4032">
        <f>X4032*Diccionario!$B$46</f>
        <v>3.2893421262901547E-2</v>
      </c>
      <c r="Z4032">
        <f>Y4032*Diccionario!$B$47</f>
        <v>1.2170565867273572E-2</v>
      </c>
      <c r="AA4032">
        <f>Z4032*Diccionario!$B$48</f>
        <v>1.2170565867273572E-2</v>
      </c>
      <c r="AB4032">
        <f>AA4032*Diccionario!$B$49</f>
        <v>9.1279244004551785E-3</v>
      </c>
      <c r="AC4032">
        <f t="shared" si="625"/>
        <v>9.1279244004551785E-3</v>
      </c>
      <c r="AD4032">
        <f t="shared" si="626"/>
        <v>2.9724215586743413E-2</v>
      </c>
      <c r="AE4032">
        <f t="shared" si="627"/>
        <v>4.9810857685868642E-5</v>
      </c>
      <c r="AF4032" t="e">
        <f ca="1">IF(AD4032="","",_xludf.RANK.EQ(AD4032,$AD$2:$AD$5513,0))</f>
        <v>#NAME?</v>
      </c>
      <c r="AH4032" t="str">
        <f t="shared" si="628"/>
        <v>Baja</v>
      </c>
      <c r="AI4032" t="s">
        <v>153</v>
      </c>
      <c r="AJ4032" t="str">
        <f>IFERROR(VLOOKUP(B4032,Maestro_Regionales!$A$2:$B$35,2,FALSE),"Otras zonas")</f>
        <v>Santanderes</v>
      </c>
      <c r="AK4032" t="str">
        <f t="shared" si="629"/>
        <v>EPS SANITAS | Santanderes</v>
      </c>
    </row>
    <row r="4033" spans="1:37">
      <c r="A4033" s="4" t="s">
        <v>1674</v>
      </c>
      <c r="B4033" s="4" t="s">
        <v>1675</v>
      </c>
      <c r="C4033" s="4" t="s">
        <v>1729</v>
      </c>
      <c r="D4033" s="4" t="s">
        <v>1730</v>
      </c>
      <c r="E4033" s="4" t="s">
        <v>87</v>
      </c>
      <c r="F4033" s="4">
        <v>465</v>
      </c>
      <c r="G4033" s="4">
        <v>1503</v>
      </c>
      <c r="H4033" s="4">
        <v>0</v>
      </c>
      <c r="I4033">
        <f t="shared" si="620"/>
        <v>1968</v>
      </c>
      <c r="J4033">
        <f t="shared" si="621"/>
        <v>0.23628048780487804</v>
      </c>
      <c r="K4033">
        <f t="shared" si="622"/>
        <v>0.76371951219512191</v>
      </c>
      <c r="L4033">
        <f t="shared" si="623"/>
        <v>0</v>
      </c>
      <c r="M4033">
        <f>I4033*Diccionario!$B$36</f>
        <v>4.3689985882352937</v>
      </c>
      <c r="N4033">
        <f>M4033*Diccionario!$B$37</f>
        <v>0.44126885741176469</v>
      </c>
      <c r="O4033">
        <f>N4033*Diccionario!$B$38</f>
        <v>6.6190328611764701E-2</v>
      </c>
      <c r="P4033">
        <f>O4033*Diccionario!$B$39</f>
        <v>5.9571295750588234E-2</v>
      </c>
      <c r="Q4033">
        <f>P4033*Diccionario!$B$40</f>
        <v>2.3828518300235295E-2</v>
      </c>
      <c r="R4033">
        <f>Q4033*Diccionario!$B$41</f>
        <v>1.5488536895152942E-2</v>
      </c>
      <c r="S4033">
        <f t="shared" si="624"/>
        <v>1.5488536895152942E-2</v>
      </c>
      <c r="T4033">
        <f>I4033*Diccionario!$B$36</f>
        <v>4.3689985882352937</v>
      </c>
      <c r="U4033">
        <f>T4033*Diccionario!$B$42</f>
        <v>0.44126885741176469</v>
      </c>
      <c r="V4033">
        <f>U4033*Diccionario!$B$43</f>
        <v>0.37507852879999998</v>
      </c>
      <c r="W4033">
        <f>V4033*Diccionario!$B$44</f>
        <v>7.126492047199999E-2</v>
      </c>
      <c r="X4033">
        <f>W4033*Diccionario!$B$45</f>
        <v>2.7793318984079995E-2</v>
      </c>
      <c r="Y4033">
        <f>X4033*Diccionario!$B$46</f>
        <v>2.4736053895831195E-2</v>
      </c>
      <c r="Z4033">
        <f>Y4033*Diccionario!$B$47</f>
        <v>9.1523399414575428E-3</v>
      </c>
      <c r="AA4033">
        <f>Z4033*Diccionario!$B$48</f>
        <v>9.1523399414575428E-3</v>
      </c>
      <c r="AB4033">
        <f>AA4033*Diccionario!$B$49</f>
        <v>6.8642549560931571E-3</v>
      </c>
      <c r="AC4033">
        <f t="shared" si="625"/>
        <v>6.8642549560931571E-3</v>
      </c>
      <c r="AD4033">
        <f t="shared" si="626"/>
        <v>2.2352791851246098E-2</v>
      </c>
      <c r="AE4033">
        <f t="shared" si="627"/>
        <v>3.7458069516923765E-5</v>
      </c>
      <c r="AF4033" t="e">
        <f ca="1">IF(AD4033="","",_xludf.RANK.EQ(AD4033,$AD$2:$AD$5513,0))</f>
        <v>#NAME?</v>
      </c>
      <c r="AH4033" t="str">
        <f t="shared" si="628"/>
        <v>Baja</v>
      </c>
      <c r="AI4033" t="s">
        <v>153</v>
      </c>
      <c r="AJ4033" t="str">
        <f>IFERROR(VLOOKUP(B4033,Maestro_Regionales!$A$2:$B$35,2,FALSE),"Otras zonas")</f>
        <v>Santanderes</v>
      </c>
      <c r="AK4033" t="str">
        <f t="shared" si="629"/>
        <v>NUEVA EPS | Santanderes</v>
      </c>
    </row>
    <row r="4034" spans="1:37">
      <c r="A4034" s="4" t="s">
        <v>1674</v>
      </c>
      <c r="B4034" s="4" t="s">
        <v>1675</v>
      </c>
      <c r="C4034" s="4" t="s">
        <v>1729</v>
      </c>
      <c r="D4034" s="4" t="s">
        <v>1730</v>
      </c>
      <c r="E4034" s="4" t="s">
        <v>90</v>
      </c>
      <c r="F4034" s="4">
        <v>0</v>
      </c>
      <c r="G4034" s="4">
        <v>0</v>
      </c>
      <c r="H4034" s="4">
        <v>81</v>
      </c>
      <c r="I4034">
        <f t="shared" ref="I4034:I4097" si="630">SUM(F4034:H4034)</f>
        <v>81</v>
      </c>
      <c r="J4034">
        <f t="shared" ref="J4034:J4097" si="631">IFERROR(F4034/I4034,0)</f>
        <v>0</v>
      </c>
      <c r="K4034">
        <f t="shared" ref="K4034:K4097" si="632">IFERROR(G4034/I4034,0)</f>
        <v>0</v>
      </c>
      <c r="L4034">
        <f t="shared" ref="L4034:L4097" si="633">IFERROR(H4034/I4034,0)</f>
        <v>1</v>
      </c>
      <c r="M4034">
        <f>I4034*Diccionario!$B$36</f>
        <v>0.17982158823529409</v>
      </c>
      <c r="N4034">
        <f>M4034*Diccionario!$B$37</f>
        <v>1.8161980411764703E-2</v>
      </c>
      <c r="O4034">
        <f>N4034*Diccionario!$B$38</f>
        <v>2.7242970617647054E-3</v>
      </c>
      <c r="P4034">
        <f>O4034*Diccionario!$B$39</f>
        <v>2.451867355588235E-3</v>
      </c>
      <c r="Q4034">
        <f>P4034*Diccionario!$B$40</f>
        <v>9.8074694223529413E-4</v>
      </c>
      <c r="R4034">
        <f>Q4034*Diccionario!$B$41</f>
        <v>6.3748551245294122E-4</v>
      </c>
      <c r="S4034">
        <f t="shared" ref="S4034:S4097" si="634">R4034</f>
        <v>6.3748551245294122E-4</v>
      </c>
      <c r="T4034">
        <f>I4034*Diccionario!$B$36</f>
        <v>0.17982158823529409</v>
      </c>
      <c r="U4034">
        <f>T4034*Diccionario!$B$42</f>
        <v>1.8161980411764703E-2</v>
      </c>
      <c r="V4034">
        <f>U4034*Diccionario!$B$43</f>
        <v>1.5437683349999997E-2</v>
      </c>
      <c r="W4034">
        <f>V4034*Diccionario!$B$44</f>
        <v>2.9331598364999993E-3</v>
      </c>
      <c r="X4034">
        <f>W4034*Diccionario!$B$45</f>
        <v>1.1439323362349998E-3</v>
      </c>
      <c r="Y4034">
        <f>X4034*Diccionario!$B$46</f>
        <v>1.0180997792491498E-3</v>
      </c>
      <c r="Z4034">
        <f>Y4034*Diccionario!$B$47</f>
        <v>3.7669691832218542E-4</v>
      </c>
      <c r="AA4034">
        <f>Z4034*Diccionario!$B$48</f>
        <v>3.7669691832218542E-4</v>
      </c>
      <c r="AB4034">
        <f>AA4034*Diccionario!$B$49</f>
        <v>2.8252268874163908E-4</v>
      </c>
      <c r="AC4034">
        <f t="shared" ref="AC4034:AC4097" si="635">AB4034</f>
        <v>2.8252268874163908E-4</v>
      </c>
      <c r="AD4034">
        <f t="shared" ref="AD4034:AD4097" si="636">S4034+AC4034</f>
        <v>9.2000820119458025E-4</v>
      </c>
      <c r="AE4034">
        <f t="shared" ref="AE4034:AE4097" si="637">IFERROR(AD4034/SUM($AD$2:$AD$5513),0)</f>
        <v>1.5417193246294842E-6</v>
      </c>
      <c r="AF4034" t="e">
        <f ca="1">IF(AD4034="","",_xludf.RANK.EQ(AD4034,$AD$2:$AD$5513,0))</f>
        <v>#NAME?</v>
      </c>
      <c r="AH4034" t="str">
        <f t="shared" ref="AH4034:AH4097" si="638">IF(SUM($AD$2:$AD$5513)=0,"",IF((SUMIF($AD$2:$AD$5513,"&gt;"&amp;$AD4034,$AD$2:$AD$5513)+$AD4034)/SUM($AD$2:$AD$5513)&lt;=40%,"Alta",IF((SUMIF($AD$2:$AD$5513,"&gt;"&amp;$AD4034,$AD$2:$AD$5513)+$AD4034)/SUM($AD$2:$AD$5513)&lt;=80%,"Media","Baja")))</f>
        <v>Baja</v>
      </c>
      <c r="AI4034" t="s">
        <v>153</v>
      </c>
      <c r="AJ4034" t="str">
        <f>IFERROR(VLOOKUP(B4034,Maestro_Regionales!$A$2:$B$35,2,FALSE),"Otras zonas")</f>
        <v>Santanderes</v>
      </c>
      <c r="AK4034" t="str">
        <f t="shared" ref="AK4034:AK4097" si="639">E4034&amp;" | "&amp;AJ4034</f>
        <v>REGIMEN DE EXCEPCION | Santanderes</v>
      </c>
    </row>
    <row r="4035" spans="1:37">
      <c r="A4035" s="4" t="s">
        <v>1674</v>
      </c>
      <c r="B4035" s="4" t="s">
        <v>1675</v>
      </c>
      <c r="C4035" s="4" t="s">
        <v>1731</v>
      </c>
      <c r="D4035" s="4" t="s">
        <v>1732</v>
      </c>
      <c r="E4035" s="4" t="s">
        <v>87</v>
      </c>
      <c r="F4035" s="4">
        <v>486</v>
      </c>
      <c r="G4035" s="4">
        <v>12328</v>
      </c>
      <c r="H4035" s="4">
        <v>0</v>
      </c>
      <c r="I4035">
        <f t="shared" si="630"/>
        <v>12814</v>
      </c>
      <c r="J4035">
        <f t="shared" si="631"/>
        <v>3.7927267051662245E-2</v>
      </c>
      <c r="K4035">
        <f t="shared" si="632"/>
        <v>0.96207273294833773</v>
      </c>
      <c r="L4035">
        <f t="shared" si="633"/>
        <v>0</v>
      </c>
      <c r="M4035">
        <f>I4035*Diccionario!$B$36</f>
        <v>28.447331254901957</v>
      </c>
      <c r="N4035">
        <f>M4035*Diccionario!$B$37</f>
        <v>2.8731804567450978</v>
      </c>
      <c r="O4035">
        <f>N4035*Diccionario!$B$38</f>
        <v>0.43097706851176465</v>
      </c>
      <c r="P4035">
        <f>O4035*Diccionario!$B$39</f>
        <v>0.38787936166058817</v>
      </c>
      <c r="Q4035">
        <f>P4035*Diccionario!$B$40</f>
        <v>0.15515174466423529</v>
      </c>
      <c r="R4035">
        <f>Q4035*Diccionario!$B$41</f>
        <v>0.10084863403175294</v>
      </c>
      <c r="S4035">
        <f t="shared" si="634"/>
        <v>0.10084863403175294</v>
      </c>
      <c r="T4035">
        <f>I4035*Diccionario!$B$36</f>
        <v>28.447331254901957</v>
      </c>
      <c r="U4035">
        <f>T4035*Diccionario!$B$42</f>
        <v>2.8731804567450978</v>
      </c>
      <c r="V4035">
        <f>U4035*Diccionario!$B$43</f>
        <v>2.4422033882333332</v>
      </c>
      <c r="W4035">
        <f>V4035*Diccionario!$B$44</f>
        <v>0.46401864376433333</v>
      </c>
      <c r="X4035">
        <f>W4035*Diccionario!$B$45</f>
        <v>0.18096727106808999</v>
      </c>
      <c r="Y4035">
        <f>X4035*Diccionario!$B$46</f>
        <v>0.16106087125060009</v>
      </c>
      <c r="Z4035">
        <f>Y4035*Diccionario!$B$47</f>
        <v>5.9592522362722035E-2</v>
      </c>
      <c r="AA4035">
        <f>Z4035*Diccionario!$B$48</f>
        <v>5.9592522362722035E-2</v>
      </c>
      <c r="AB4035">
        <f>AA4035*Diccionario!$B$49</f>
        <v>4.4694391772041528E-2</v>
      </c>
      <c r="AC4035">
        <f t="shared" si="635"/>
        <v>4.4694391772041528E-2</v>
      </c>
      <c r="AD4035">
        <f t="shared" si="636"/>
        <v>0.14554302580379447</v>
      </c>
      <c r="AE4035">
        <f t="shared" si="637"/>
        <v>2.4389619044200262E-4</v>
      </c>
      <c r="AF4035" t="e">
        <f ca="1">IF(AD4035="","",_xludf.RANK.EQ(AD4035,$AD$2:$AD$5513,0))</f>
        <v>#NAME?</v>
      </c>
      <c r="AH4035" t="str">
        <f t="shared" si="638"/>
        <v>Media</v>
      </c>
      <c r="AI4035" t="s">
        <v>153</v>
      </c>
      <c r="AJ4035" t="str">
        <f>IFERROR(VLOOKUP(B4035,Maestro_Regionales!$A$2:$B$35,2,FALSE),"Otras zonas")</f>
        <v>Santanderes</v>
      </c>
      <c r="AK4035" t="str">
        <f t="shared" si="639"/>
        <v>NUEVA EPS | Santanderes</v>
      </c>
    </row>
    <row r="4036" spans="1:37">
      <c r="A4036" s="4" t="s">
        <v>1674</v>
      </c>
      <c r="B4036" s="4" t="s">
        <v>1675</v>
      </c>
      <c r="C4036" s="4" t="s">
        <v>1731</v>
      </c>
      <c r="D4036" s="4" t="s">
        <v>1732</v>
      </c>
      <c r="E4036" s="4" t="s">
        <v>86</v>
      </c>
      <c r="F4036" s="4">
        <v>227</v>
      </c>
      <c r="G4036" s="4">
        <v>3279</v>
      </c>
      <c r="H4036" s="4">
        <v>0</v>
      </c>
      <c r="I4036">
        <f t="shared" si="630"/>
        <v>3506</v>
      </c>
      <c r="J4036">
        <f t="shared" si="631"/>
        <v>6.4746149458071875E-2</v>
      </c>
      <c r="K4036">
        <f t="shared" si="632"/>
        <v>0.93525385054192811</v>
      </c>
      <c r="L4036">
        <f t="shared" si="633"/>
        <v>0</v>
      </c>
      <c r="M4036">
        <f>I4036*Diccionario!$B$36</f>
        <v>7.7833887450980388</v>
      </c>
      <c r="N4036">
        <f>M4036*Diccionario!$B$37</f>
        <v>0.78612226325490198</v>
      </c>
      <c r="O4036">
        <f>N4036*Diccionario!$B$38</f>
        <v>0.1179183394882353</v>
      </c>
      <c r="P4036">
        <f>O4036*Diccionario!$B$39</f>
        <v>0.10612650553941178</v>
      </c>
      <c r="Q4036">
        <f>P4036*Diccionario!$B$40</f>
        <v>4.2450602215764716E-2</v>
      </c>
      <c r="R4036">
        <f>Q4036*Diccionario!$B$41</f>
        <v>2.7592891440247066E-2</v>
      </c>
      <c r="S4036">
        <f t="shared" si="634"/>
        <v>2.7592891440247066E-2</v>
      </c>
      <c r="T4036">
        <f>I4036*Diccionario!$B$36</f>
        <v>7.7833887450980388</v>
      </c>
      <c r="U4036">
        <f>T4036*Diccionario!$B$42</f>
        <v>0.78612226325490198</v>
      </c>
      <c r="V4036">
        <f>U4036*Diccionario!$B$43</f>
        <v>0.66820392376666671</v>
      </c>
      <c r="W4036">
        <f>V4036*Diccionario!$B$44</f>
        <v>0.12695874551566669</v>
      </c>
      <c r="X4036">
        <f>W4036*Diccionario!$B$45</f>
        <v>4.9513910751110009E-2</v>
      </c>
      <c r="Y4036">
        <f>X4036*Diccionario!$B$46</f>
        <v>4.4067380568487906E-2</v>
      </c>
      <c r="Z4036">
        <f>Y4036*Diccionario!$B$47</f>
        <v>1.6304930810340526E-2</v>
      </c>
      <c r="AA4036">
        <f>Z4036*Diccionario!$B$48</f>
        <v>1.6304930810340526E-2</v>
      </c>
      <c r="AB4036">
        <f>AA4036*Diccionario!$B$49</f>
        <v>1.2228698107755395E-2</v>
      </c>
      <c r="AC4036">
        <f t="shared" si="635"/>
        <v>1.2228698107755395E-2</v>
      </c>
      <c r="AD4036">
        <f t="shared" si="636"/>
        <v>3.982158954800246E-2</v>
      </c>
      <c r="AE4036">
        <f t="shared" si="637"/>
        <v>6.6731703112974983E-5</v>
      </c>
      <c r="AF4036" t="e">
        <f ca="1">IF(AD4036="","",_xludf.RANK.EQ(AD4036,$AD$2:$AD$5513,0))</f>
        <v>#NAME?</v>
      </c>
      <c r="AH4036" t="str">
        <f t="shared" si="638"/>
        <v>Baja</v>
      </c>
      <c r="AI4036" t="s">
        <v>153</v>
      </c>
      <c r="AJ4036" t="str">
        <f>IFERROR(VLOOKUP(B4036,Maestro_Regionales!$A$2:$B$35,2,FALSE),"Otras zonas")</f>
        <v>Santanderes</v>
      </c>
      <c r="AK4036" t="str">
        <f t="shared" si="639"/>
        <v>EPS SANITAS | Santanderes</v>
      </c>
    </row>
    <row r="4037" spans="1:37">
      <c r="A4037" s="4" t="s">
        <v>1674</v>
      </c>
      <c r="B4037" s="4" t="s">
        <v>1675</v>
      </c>
      <c r="C4037" s="4" t="s">
        <v>1731</v>
      </c>
      <c r="D4037" s="4" t="s">
        <v>1732</v>
      </c>
      <c r="E4037" s="4" t="s">
        <v>90</v>
      </c>
      <c r="F4037" s="4">
        <v>0</v>
      </c>
      <c r="G4037" s="4">
        <v>0</v>
      </c>
      <c r="H4037" s="4">
        <v>105</v>
      </c>
      <c r="I4037">
        <f t="shared" si="630"/>
        <v>105</v>
      </c>
      <c r="J4037">
        <f t="shared" si="631"/>
        <v>0</v>
      </c>
      <c r="K4037">
        <f t="shared" si="632"/>
        <v>0</v>
      </c>
      <c r="L4037">
        <f t="shared" si="633"/>
        <v>1</v>
      </c>
      <c r="M4037">
        <f>I4037*Diccionario!$B$36</f>
        <v>0.23310205882352938</v>
      </c>
      <c r="N4037">
        <f>M4037*Diccionario!$B$37</f>
        <v>2.354330794117647E-2</v>
      </c>
      <c r="O4037">
        <f>N4037*Diccionario!$B$38</f>
        <v>3.5314961911764703E-3</v>
      </c>
      <c r="P4037">
        <f>O4037*Diccionario!$B$39</f>
        <v>3.1783465720588234E-3</v>
      </c>
      <c r="Q4037">
        <f>P4037*Diccionario!$B$40</f>
        <v>1.2713386288235294E-3</v>
      </c>
      <c r="R4037">
        <f>Q4037*Diccionario!$B$41</f>
        <v>8.2637010873529409E-4</v>
      </c>
      <c r="S4037">
        <f t="shared" si="634"/>
        <v>8.2637010873529409E-4</v>
      </c>
      <c r="T4037">
        <f>I4037*Diccionario!$B$36</f>
        <v>0.23310205882352938</v>
      </c>
      <c r="U4037">
        <f>T4037*Diccionario!$B$42</f>
        <v>2.354330794117647E-2</v>
      </c>
      <c r="V4037">
        <f>U4037*Diccionario!$B$43</f>
        <v>2.0011811749999997E-2</v>
      </c>
      <c r="W4037">
        <f>V4037*Diccionario!$B$44</f>
        <v>3.8022442324999995E-3</v>
      </c>
      <c r="X4037">
        <f>W4037*Diccionario!$B$45</f>
        <v>1.4828752506749999E-3</v>
      </c>
      <c r="Y4037">
        <f>X4037*Diccionario!$B$46</f>
        <v>1.31975897310075E-3</v>
      </c>
      <c r="Z4037">
        <f>Y4037*Diccionario!$B$47</f>
        <v>4.8831082004727753E-4</v>
      </c>
      <c r="AA4037">
        <f>Z4037*Diccionario!$B$48</f>
        <v>4.8831082004727753E-4</v>
      </c>
      <c r="AB4037">
        <f>AA4037*Diccionario!$B$49</f>
        <v>3.6623311503545814E-4</v>
      </c>
      <c r="AC4037">
        <f t="shared" si="635"/>
        <v>3.6623311503545814E-4</v>
      </c>
      <c r="AD4037">
        <f t="shared" si="636"/>
        <v>1.1926032237707523E-3</v>
      </c>
      <c r="AE4037">
        <f t="shared" si="637"/>
        <v>1.9985250504456279E-6</v>
      </c>
      <c r="AF4037" t="e">
        <f ca="1">IF(AD4037="","",_xludf.RANK.EQ(AD4037,$AD$2:$AD$5513,0))</f>
        <v>#NAME?</v>
      </c>
      <c r="AH4037" t="str">
        <f t="shared" si="638"/>
        <v>Baja</v>
      </c>
      <c r="AI4037" t="s">
        <v>153</v>
      </c>
      <c r="AJ4037" t="str">
        <f>IFERROR(VLOOKUP(B4037,Maestro_Regionales!$A$2:$B$35,2,FALSE),"Otras zonas")</f>
        <v>Santanderes</v>
      </c>
      <c r="AK4037" t="str">
        <f t="shared" si="639"/>
        <v>REGIMEN DE EXCEPCION | Santanderes</v>
      </c>
    </row>
    <row r="4038" spans="1:37">
      <c r="A4038" s="4" t="s">
        <v>1674</v>
      </c>
      <c r="B4038" s="4" t="s">
        <v>1675</v>
      </c>
      <c r="C4038" s="4" t="s">
        <v>1731</v>
      </c>
      <c r="D4038" s="4" t="s">
        <v>1732</v>
      </c>
      <c r="E4038" s="4" t="s">
        <v>85</v>
      </c>
      <c r="F4038" s="4">
        <v>4</v>
      </c>
      <c r="G4038" s="4">
        <v>5</v>
      </c>
      <c r="H4038" s="4">
        <v>0</v>
      </c>
      <c r="I4038">
        <f t="shared" si="630"/>
        <v>9</v>
      </c>
      <c r="J4038">
        <f t="shared" si="631"/>
        <v>0.44444444444444442</v>
      </c>
      <c r="K4038">
        <f t="shared" si="632"/>
        <v>0.55555555555555558</v>
      </c>
      <c r="L4038">
        <f t="shared" si="633"/>
        <v>0</v>
      </c>
      <c r="M4038">
        <f>I4038*Diccionario!$B$36</f>
        <v>1.9980176470588234E-2</v>
      </c>
      <c r="N4038">
        <f>M4038*Diccionario!$B$37</f>
        <v>2.0179978235294119E-3</v>
      </c>
      <c r="O4038">
        <f>N4038*Diccionario!$B$38</f>
        <v>3.0269967352941179E-4</v>
      </c>
      <c r="P4038">
        <f>O4038*Diccionario!$B$39</f>
        <v>2.7242970617647063E-4</v>
      </c>
      <c r="Q4038">
        <f>P4038*Diccionario!$B$40</f>
        <v>1.0897188247058826E-4</v>
      </c>
      <c r="R4038">
        <f>Q4038*Diccionario!$B$41</f>
        <v>7.0831723605882367E-5</v>
      </c>
      <c r="S4038">
        <f t="shared" si="634"/>
        <v>7.0831723605882367E-5</v>
      </c>
      <c r="T4038">
        <f>I4038*Diccionario!$B$36</f>
        <v>1.9980176470588234E-2</v>
      </c>
      <c r="U4038">
        <f>T4038*Diccionario!$B$42</f>
        <v>2.0179978235294119E-3</v>
      </c>
      <c r="V4038">
        <f>U4038*Diccionario!$B$43</f>
        <v>1.7152981500000001E-3</v>
      </c>
      <c r="W4038">
        <f>V4038*Diccionario!$B$44</f>
        <v>3.259066485E-4</v>
      </c>
      <c r="X4038">
        <f>W4038*Diccionario!$B$45</f>
        <v>1.2710359291499999E-4</v>
      </c>
      <c r="Y4038">
        <f>X4038*Diccionario!$B$46</f>
        <v>1.1312219769434999E-4</v>
      </c>
      <c r="Z4038">
        <f>Y4038*Diccionario!$B$47</f>
        <v>4.1855213146909497E-5</v>
      </c>
      <c r="AA4038">
        <f>Z4038*Diccionario!$B$48</f>
        <v>4.1855213146909497E-5</v>
      </c>
      <c r="AB4038">
        <f>AA4038*Diccionario!$B$49</f>
        <v>3.1391409860182121E-5</v>
      </c>
      <c r="AC4038">
        <f t="shared" si="635"/>
        <v>3.1391409860182121E-5</v>
      </c>
      <c r="AD4038">
        <f t="shared" si="636"/>
        <v>1.0222313346606448E-4</v>
      </c>
      <c r="AE4038">
        <f t="shared" si="637"/>
        <v>1.7130214718105381E-7</v>
      </c>
      <c r="AF4038" t="e">
        <f ca="1">IF(AD4038="","",_xludf.RANK.EQ(AD4038,$AD$2:$AD$5513,0))</f>
        <v>#NAME?</v>
      </c>
      <c r="AH4038" t="str">
        <f t="shared" si="638"/>
        <v>Baja</v>
      </c>
      <c r="AI4038" t="s">
        <v>153</v>
      </c>
      <c r="AJ4038" t="str">
        <f>IFERROR(VLOOKUP(B4038,Maestro_Regionales!$A$2:$B$35,2,FALSE),"Otras zonas")</f>
        <v>Santanderes</v>
      </c>
      <c r="AK4038" t="str">
        <f t="shared" si="639"/>
        <v>SALUD TOTAL EPS | Santanderes</v>
      </c>
    </row>
    <row r="4039" spans="1:37">
      <c r="A4039" s="4" t="s">
        <v>1674</v>
      </c>
      <c r="B4039" s="4" t="s">
        <v>1675</v>
      </c>
      <c r="C4039" s="4" t="s">
        <v>1731</v>
      </c>
      <c r="D4039" s="4" t="s">
        <v>1732</v>
      </c>
      <c r="E4039" s="4" t="s">
        <v>70</v>
      </c>
      <c r="F4039" s="4">
        <v>1</v>
      </c>
      <c r="G4039" s="4">
        <v>0</v>
      </c>
      <c r="H4039" s="4">
        <v>0</v>
      </c>
      <c r="I4039">
        <f t="shared" si="630"/>
        <v>1</v>
      </c>
      <c r="J4039">
        <f t="shared" si="631"/>
        <v>1</v>
      </c>
      <c r="K4039">
        <f t="shared" si="632"/>
        <v>0</v>
      </c>
      <c r="L4039">
        <f t="shared" si="633"/>
        <v>0</v>
      </c>
      <c r="M4039">
        <f>I4039*Diccionario!$B$36</f>
        <v>2.2200196078431371E-3</v>
      </c>
      <c r="N4039">
        <f>M4039*Diccionario!$B$37</f>
        <v>2.2422198039215687E-4</v>
      </c>
      <c r="O4039">
        <f>N4039*Diccionario!$B$38</f>
        <v>3.3633297058823532E-5</v>
      </c>
      <c r="P4039">
        <f>O4039*Diccionario!$B$39</f>
        <v>3.026996735294118E-5</v>
      </c>
      <c r="Q4039">
        <f>P4039*Diccionario!$B$40</f>
        <v>1.2107986941176473E-5</v>
      </c>
      <c r="R4039">
        <f>Q4039*Diccionario!$B$41</f>
        <v>7.870191511764708E-6</v>
      </c>
      <c r="S4039">
        <f t="shared" si="634"/>
        <v>7.870191511764708E-6</v>
      </c>
      <c r="T4039">
        <f>I4039*Diccionario!$B$36</f>
        <v>2.2200196078431371E-3</v>
      </c>
      <c r="U4039">
        <f>T4039*Diccionario!$B$42</f>
        <v>2.2422198039215687E-4</v>
      </c>
      <c r="V4039">
        <f>U4039*Diccionario!$B$43</f>
        <v>1.9058868333333333E-4</v>
      </c>
      <c r="W4039">
        <f>V4039*Diccionario!$B$44</f>
        <v>3.6211849833333333E-5</v>
      </c>
      <c r="X4039">
        <f>W4039*Diccionario!$B$45</f>
        <v>1.4122621435000001E-5</v>
      </c>
      <c r="Y4039">
        <f>X4039*Diccionario!$B$46</f>
        <v>1.256913307715E-5</v>
      </c>
      <c r="Z4039">
        <f>Y4039*Diccionario!$B$47</f>
        <v>4.6505792385454997E-6</v>
      </c>
      <c r="AA4039">
        <f>Z4039*Diccionario!$B$48</f>
        <v>4.6505792385454997E-6</v>
      </c>
      <c r="AB4039">
        <f>AA4039*Diccionario!$B$49</f>
        <v>3.4879344289091247E-6</v>
      </c>
      <c r="AC4039">
        <f t="shared" si="635"/>
        <v>3.4879344289091247E-6</v>
      </c>
      <c r="AD4039">
        <f t="shared" si="636"/>
        <v>1.1358125940673833E-5</v>
      </c>
      <c r="AE4039">
        <f t="shared" si="637"/>
        <v>1.9033571909005983E-8</v>
      </c>
      <c r="AF4039" t="e">
        <f ca="1">IF(AD4039="","",_xludf.RANK.EQ(AD4039,$AD$2:$AD$5513,0))</f>
        <v>#NAME?</v>
      </c>
      <c r="AH4039" t="str">
        <f t="shared" si="638"/>
        <v>Baja</v>
      </c>
      <c r="AI4039" t="s">
        <v>153</v>
      </c>
      <c r="AJ4039" t="str">
        <f>IFERROR(VLOOKUP(B4039,Maestro_Regionales!$A$2:$B$35,2,FALSE),"Otras zonas")</f>
        <v>Santanderes</v>
      </c>
      <c r="AK4039" t="str">
        <f t="shared" si="639"/>
        <v>EPS SURA | Santanderes</v>
      </c>
    </row>
    <row r="4040" spans="1:37">
      <c r="A4040" s="4" t="s">
        <v>1674</v>
      </c>
      <c r="B4040" s="4" t="s">
        <v>1675</v>
      </c>
      <c r="C4040" s="4" t="s">
        <v>1731</v>
      </c>
      <c r="D4040" s="4" t="s">
        <v>1732</v>
      </c>
      <c r="E4040" s="4" t="s">
        <v>77</v>
      </c>
      <c r="F4040" s="4">
        <v>0</v>
      </c>
      <c r="G4040" s="4">
        <v>1</v>
      </c>
      <c r="H4040" s="4">
        <v>0</v>
      </c>
      <c r="I4040">
        <f t="shared" si="630"/>
        <v>1</v>
      </c>
      <c r="J4040">
        <f t="shared" si="631"/>
        <v>0</v>
      </c>
      <c r="K4040">
        <f t="shared" si="632"/>
        <v>1</v>
      </c>
      <c r="L4040">
        <f t="shared" si="633"/>
        <v>0</v>
      </c>
      <c r="M4040">
        <f>I4040*Diccionario!$B$36</f>
        <v>2.2200196078431371E-3</v>
      </c>
      <c r="N4040">
        <f>M4040*Diccionario!$B$37</f>
        <v>2.2422198039215687E-4</v>
      </c>
      <c r="O4040">
        <f>N4040*Diccionario!$B$38</f>
        <v>3.3633297058823532E-5</v>
      </c>
      <c r="P4040">
        <f>O4040*Diccionario!$B$39</f>
        <v>3.026996735294118E-5</v>
      </c>
      <c r="Q4040">
        <f>P4040*Diccionario!$B$40</f>
        <v>1.2107986941176473E-5</v>
      </c>
      <c r="R4040">
        <f>Q4040*Diccionario!$B$41</f>
        <v>7.870191511764708E-6</v>
      </c>
      <c r="S4040">
        <f t="shared" si="634"/>
        <v>7.870191511764708E-6</v>
      </c>
      <c r="T4040">
        <f>I4040*Diccionario!$B$36</f>
        <v>2.2200196078431371E-3</v>
      </c>
      <c r="U4040">
        <f>T4040*Diccionario!$B$42</f>
        <v>2.2422198039215687E-4</v>
      </c>
      <c r="V4040">
        <f>U4040*Diccionario!$B$43</f>
        <v>1.9058868333333333E-4</v>
      </c>
      <c r="W4040">
        <f>V4040*Diccionario!$B$44</f>
        <v>3.6211849833333333E-5</v>
      </c>
      <c r="X4040">
        <f>W4040*Diccionario!$B$45</f>
        <v>1.4122621435000001E-5</v>
      </c>
      <c r="Y4040">
        <f>X4040*Diccionario!$B$46</f>
        <v>1.256913307715E-5</v>
      </c>
      <c r="Z4040">
        <f>Y4040*Diccionario!$B$47</f>
        <v>4.6505792385454997E-6</v>
      </c>
      <c r="AA4040">
        <f>Z4040*Diccionario!$B$48</f>
        <v>4.6505792385454997E-6</v>
      </c>
      <c r="AB4040">
        <f>AA4040*Diccionario!$B$49</f>
        <v>3.4879344289091247E-6</v>
      </c>
      <c r="AC4040">
        <f t="shared" si="635"/>
        <v>3.4879344289091247E-6</v>
      </c>
      <c r="AD4040">
        <f t="shared" si="636"/>
        <v>1.1358125940673833E-5</v>
      </c>
      <c r="AE4040">
        <f t="shared" si="637"/>
        <v>1.9033571909005983E-8</v>
      </c>
      <c r="AF4040" t="e">
        <f ca="1">IF(AD4040="","",_xludf.RANK.EQ(AD4040,$AD$2:$AD$5513,0))</f>
        <v>#NAME?</v>
      </c>
      <c r="AH4040" t="str">
        <f t="shared" si="638"/>
        <v>Baja</v>
      </c>
      <c r="AI4040" t="s">
        <v>153</v>
      </c>
      <c r="AJ4040" t="str">
        <f>IFERROR(VLOOKUP(B4040,Maestro_Regionales!$A$2:$B$35,2,FALSE),"Otras zonas")</f>
        <v>Santanderes</v>
      </c>
      <c r="AK4040" t="str">
        <f t="shared" si="639"/>
        <v>MUTUAL SER | Santanderes</v>
      </c>
    </row>
    <row r="4041" spans="1:37">
      <c r="A4041" s="4" t="s">
        <v>1674</v>
      </c>
      <c r="B4041" s="4" t="s">
        <v>1675</v>
      </c>
      <c r="C4041" s="4" t="s">
        <v>1733</v>
      </c>
      <c r="D4041" s="4" t="s">
        <v>1734</v>
      </c>
      <c r="E4041" s="4" t="s">
        <v>854</v>
      </c>
      <c r="F4041" s="4">
        <v>163</v>
      </c>
      <c r="G4041" s="4">
        <v>4905</v>
      </c>
      <c r="H4041" s="4">
        <v>0</v>
      </c>
      <c r="I4041">
        <f t="shared" si="630"/>
        <v>5068</v>
      </c>
      <c r="J4041">
        <f t="shared" si="631"/>
        <v>3.216258879242305E-2</v>
      </c>
      <c r="K4041">
        <f t="shared" si="632"/>
        <v>0.96783741120757694</v>
      </c>
      <c r="L4041">
        <f t="shared" si="633"/>
        <v>0</v>
      </c>
      <c r="M4041">
        <f>I4041*Diccionario!$B$36</f>
        <v>11.251059372549019</v>
      </c>
      <c r="N4041">
        <f>M4041*Diccionario!$B$37</f>
        <v>1.1363569966274509</v>
      </c>
      <c r="O4041">
        <f>N4041*Diccionario!$B$38</f>
        <v>0.17045354949411765</v>
      </c>
      <c r="P4041">
        <f>O4041*Diccionario!$B$39</f>
        <v>0.15340819454470589</v>
      </c>
      <c r="Q4041">
        <f>P4041*Diccionario!$B$40</f>
        <v>6.136327781788236E-2</v>
      </c>
      <c r="R4041">
        <f>Q4041*Diccionario!$B$41</f>
        <v>3.9886130581623533E-2</v>
      </c>
      <c r="S4041">
        <f t="shared" si="634"/>
        <v>3.9886130581623533E-2</v>
      </c>
      <c r="T4041">
        <f>I4041*Diccionario!$B$36</f>
        <v>11.251059372549019</v>
      </c>
      <c r="U4041">
        <f>T4041*Diccionario!$B$42</f>
        <v>1.1363569966274509</v>
      </c>
      <c r="V4041">
        <f>U4041*Diccionario!$B$43</f>
        <v>0.96590344713333331</v>
      </c>
      <c r="W4041">
        <f>V4041*Diccionario!$B$44</f>
        <v>0.18352165495533332</v>
      </c>
      <c r="X4041">
        <f>W4041*Diccionario!$B$45</f>
        <v>7.1573445432579999E-2</v>
      </c>
      <c r="Y4041">
        <f>X4041*Diccionario!$B$46</f>
        <v>6.37003664349962E-2</v>
      </c>
      <c r="Z4041">
        <f>Y4041*Diccionario!$B$47</f>
        <v>2.3569135580948593E-2</v>
      </c>
      <c r="AA4041">
        <f>Z4041*Diccionario!$B$48</f>
        <v>2.3569135580948593E-2</v>
      </c>
      <c r="AB4041">
        <f>AA4041*Diccionario!$B$49</f>
        <v>1.7676851685711446E-2</v>
      </c>
      <c r="AC4041">
        <f t="shared" si="635"/>
        <v>1.7676851685711446E-2</v>
      </c>
      <c r="AD4041">
        <f t="shared" si="636"/>
        <v>5.7562982267334979E-2</v>
      </c>
      <c r="AE4041">
        <f t="shared" si="637"/>
        <v>9.6462142434842308E-5</v>
      </c>
      <c r="AF4041" t="e">
        <f ca="1">IF(AD4041="","",_xludf.RANK.EQ(AD4041,$AD$2:$AD$5513,0))</f>
        <v>#NAME?</v>
      </c>
      <c r="AH4041" t="str">
        <f t="shared" si="638"/>
        <v>Baja</v>
      </c>
      <c r="AI4041" t="s">
        <v>153</v>
      </c>
      <c r="AJ4041" t="str">
        <f>IFERROR(VLOOKUP(B4041,Maestro_Regionales!$A$2:$B$35,2,FALSE),"Otras zonas")</f>
        <v>Santanderes</v>
      </c>
      <c r="AK4041" t="str">
        <f t="shared" si="639"/>
        <v>COMFAORIENTE | Santanderes</v>
      </c>
    </row>
    <row r="4042" spans="1:37">
      <c r="A4042" s="4" t="s">
        <v>1674</v>
      </c>
      <c r="B4042" s="4" t="s">
        <v>1675</v>
      </c>
      <c r="C4042" s="4" t="s">
        <v>1733</v>
      </c>
      <c r="D4042" s="4" t="s">
        <v>1734</v>
      </c>
      <c r="E4042" s="4" t="s">
        <v>87</v>
      </c>
      <c r="F4042" s="4">
        <v>181</v>
      </c>
      <c r="G4042" s="4">
        <v>1978</v>
      </c>
      <c r="H4042" s="4">
        <v>0</v>
      </c>
      <c r="I4042">
        <f t="shared" si="630"/>
        <v>2159</v>
      </c>
      <c r="J4042">
        <f t="shared" si="631"/>
        <v>8.383510884668828E-2</v>
      </c>
      <c r="K4042">
        <f t="shared" si="632"/>
        <v>0.91616489115331168</v>
      </c>
      <c r="L4042">
        <f t="shared" si="633"/>
        <v>0</v>
      </c>
      <c r="M4042">
        <f>I4042*Diccionario!$B$36</f>
        <v>4.7930223333333331</v>
      </c>
      <c r="N4042">
        <f>M4042*Diccionario!$B$37</f>
        <v>0.48409525566666667</v>
      </c>
      <c r="O4042">
        <f>N4042*Diccionario!$B$38</f>
        <v>7.261428835E-2</v>
      </c>
      <c r="P4042">
        <f>O4042*Diccionario!$B$39</f>
        <v>6.5352859515E-2</v>
      </c>
      <c r="Q4042">
        <f>P4042*Diccionario!$B$40</f>
        <v>2.6141143806000001E-2</v>
      </c>
      <c r="R4042">
        <f>Q4042*Diccionario!$B$41</f>
        <v>1.6991743473900003E-2</v>
      </c>
      <c r="S4042">
        <f t="shared" si="634"/>
        <v>1.6991743473900003E-2</v>
      </c>
      <c r="T4042">
        <f>I4042*Diccionario!$B$36</f>
        <v>4.7930223333333331</v>
      </c>
      <c r="U4042">
        <f>T4042*Diccionario!$B$42</f>
        <v>0.48409525566666667</v>
      </c>
      <c r="V4042">
        <f>U4042*Diccionario!$B$43</f>
        <v>0.41148096731666667</v>
      </c>
      <c r="W4042">
        <f>V4042*Diccionario!$B$44</f>
        <v>7.8181383790166661E-2</v>
      </c>
      <c r="X4042">
        <f>W4042*Diccionario!$B$45</f>
        <v>3.0490739678164999E-2</v>
      </c>
      <c r="Y4042">
        <f>X4042*Diccionario!$B$46</f>
        <v>2.713675831356685E-2</v>
      </c>
      <c r="Z4042">
        <f>Y4042*Diccionario!$B$47</f>
        <v>1.0040600576019734E-2</v>
      </c>
      <c r="AA4042">
        <f>Z4042*Diccionario!$B$48</f>
        <v>1.0040600576019734E-2</v>
      </c>
      <c r="AB4042">
        <f>AA4042*Diccionario!$B$49</f>
        <v>7.5304504320148E-3</v>
      </c>
      <c r="AC4042">
        <f t="shared" si="635"/>
        <v>7.5304504320148E-3</v>
      </c>
      <c r="AD4042">
        <f t="shared" si="636"/>
        <v>2.4522193905914803E-2</v>
      </c>
      <c r="AE4042">
        <f t="shared" si="637"/>
        <v>4.1093481751543911E-5</v>
      </c>
      <c r="AF4042" t="e">
        <f ca="1">IF(AD4042="","",_xludf.RANK.EQ(AD4042,$AD$2:$AD$5513,0))</f>
        <v>#NAME?</v>
      </c>
      <c r="AH4042" t="str">
        <f t="shared" si="638"/>
        <v>Baja</v>
      </c>
      <c r="AI4042" t="s">
        <v>153</v>
      </c>
      <c r="AJ4042" t="str">
        <f>IFERROR(VLOOKUP(B4042,Maestro_Regionales!$A$2:$B$35,2,FALSE),"Otras zonas")</f>
        <v>Santanderes</v>
      </c>
      <c r="AK4042" t="str">
        <f t="shared" si="639"/>
        <v>NUEVA EPS | Santanderes</v>
      </c>
    </row>
    <row r="4043" spans="1:37">
      <c r="A4043" s="4" t="s">
        <v>1674</v>
      </c>
      <c r="B4043" s="4" t="s">
        <v>1675</v>
      </c>
      <c r="C4043" s="4" t="s">
        <v>1733</v>
      </c>
      <c r="D4043" s="4" t="s">
        <v>1734</v>
      </c>
      <c r="E4043" s="4" t="s">
        <v>90</v>
      </c>
      <c r="F4043" s="4">
        <v>0</v>
      </c>
      <c r="G4043" s="4">
        <v>0</v>
      </c>
      <c r="H4043" s="4">
        <v>81</v>
      </c>
      <c r="I4043">
        <f t="shared" si="630"/>
        <v>81</v>
      </c>
      <c r="J4043">
        <f t="shared" si="631"/>
        <v>0</v>
      </c>
      <c r="K4043">
        <f t="shared" si="632"/>
        <v>0</v>
      </c>
      <c r="L4043">
        <f t="shared" si="633"/>
        <v>1</v>
      </c>
      <c r="M4043">
        <f>I4043*Diccionario!$B$36</f>
        <v>0.17982158823529409</v>
      </c>
      <c r="N4043">
        <f>M4043*Diccionario!$B$37</f>
        <v>1.8161980411764703E-2</v>
      </c>
      <c r="O4043">
        <f>N4043*Diccionario!$B$38</f>
        <v>2.7242970617647054E-3</v>
      </c>
      <c r="P4043">
        <f>O4043*Diccionario!$B$39</f>
        <v>2.451867355588235E-3</v>
      </c>
      <c r="Q4043">
        <f>P4043*Diccionario!$B$40</f>
        <v>9.8074694223529413E-4</v>
      </c>
      <c r="R4043">
        <f>Q4043*Diccionario!$B$41</f>
        <v>6.3748551245294122E-4</v>
      </c>
      <c r="S4043">
        <f t="shared" si="634"/>
        <v>6.3748551245294122E-4</v>
      </c>
      <c r="T4043">
        <f>I4043*Diccionario!$B$36</f>
        <v>0.17982158823529409</v>
      </c>
      <c r="U4043">
        <f>T4043*Diccionario!$B$42</f>
        <v>1.8161980411764703E-2</v>
      </c>
      <c r="V4043">
        <f>U4043*Diccionario!$B$43</f>
        <v>1.5437683349999997E-2</v>
      </c>
      <c r="W4043">
        <f>V4043*Diccionario!$B$44</f>
        <v>2.9331598364999993E-3</v>
      </c>
      <c r="X4043">
        <f>W4043*Diccionario!$B$45</f>
        <v>1.1439323362349998E-3</v>
      </c>
      <c r="Y4043">
        <f>X4043*Diccionario!$B$46</f>
        <v>1.0180997792491498E-3</v>
      </c>
      <c r="Z4043">
        <f>Y4043*Diccionario!$B$47</f>
        <v>3.7669691832218542E-4</v>
      </c>
      <c r="AA4043">
        <f>Z4043*Diccionario!$B$48</f>
        <v>3.7669691832218542E-4</v>
      </c>
      <c r="AB4043">
        <f>AA4043*Diccionario!$B$49</f>
        <v>2.8252268874163908E-4</v>
      </c>
      <c r="AC4043">
        <f t="shared" si="635"/>
        <v>2.8252268874163908E-4</v>
      </c>
      <c r="AD4043">
        <f t="shared" si="636"/>
        <v>9.2000820119458025E-4</v>
      </c>
      <c r="AE4043">
        <f t="shared" si="637"/>
        <v>1.5417193246294842E-6</v>
      </c>
      <c r="AF4043" t="e">
        <f ca="1">IF(AD4043="","",_xludf.RANK.EQ(AD4043,$AD$2:$AD$5513,0))</f>
        <v>#NAME?</v>
      </c>
      <c r="AH4043" t="str">
        <f t="shared" si="638"/>
        <v>Baja</v>
      </c>
      <c r="AI4043" t="s">
        <v>153</v>
      </c>
      <c r="AJ4043" t="str">
        <f>IFERROR(VLOOKUP(B4043,Maestro_Regionales!$A$2:$B$35,2,FALSE),"Otras zonas")</f>
        <v>Santanderes</v>
      </c>
      <c r="AK4043" t="str">
        <f t="shared" si="639"/>
        <v>REGIMEN DE EXCEPCION | Santanderes</v>
      </c>
    </row>
    <row r="4044" spans="1:37">
      <c r="A4044" s="4" t="s">
        <v>1674</v>
      </c>
      <c r="B4044" s="4" t="s">
        <v>1675</v>
      </c>
      <c r="C4044" s="4" t="s">
        <v>1733</v>
      </c>
      <c r="D4044" s="4" t="s">
        <v>1734</v>
      </c>
      <c r="E4044" s="4" t="s">
        <v>86</v>
      </c>
      <c r="F4044" s="4">
        <v>9</v>
      </c>
      <c r="G4044" s="4">
        <v>8</v>
      </c>
      <c r="H4044" s="4">
        <v>0</v>
      </c>
      <c r="I4044">
        <f t="shared" si="630"/>
        <v>17</v>
      </c>
      <c r="J4044">
        <f t="shared" si="631"/>
        <v>0.52941176470588236</v>
      </c>
      <c r="K4044">
        <f t="shared" si="632"/>
        <v>0.47058823529411764</v>
      </c>
      <c r="L4044">
        <f t="shared" si="633"/>
        <v>0</v>
      </c>
      <c r="M4044">
        <f>I4044*Diccionario!$B$36</f>
        <v>3.7740333333333334E-2</v>
      </c>
      <c r="N4044">
        <f>M4044*Diccionario!$B$37</f>
        <v>3.8117736666666668E-3</v>
      </c>
      <c r="O4044">
        <f>N4044*Diccionario!$B$38</f>
        <v>5.7176605000000004E-4</v>
      </c>
      <c r="P4044">
        <f>O4044*Diccionario!$B$39</f>
        <v>5.1458944500000004E-4</v>
      </c>
      <c r="Q4044">
        <f>P4044*Diccionario!$B$40</f>
        <v>2.0583577800000003E-4</v>
      </c>
      <c r="R4044">
        <f>Q4044*Diccionario!$B$41</f>
        <v>1.3379325570000002E-4</v>
      </c>
      <c r="S4044">
        <f t="shared" si="634"/>
        <v>1.3379325570000002E-4</v>
      </c>
      <c r="T4044">
        <f>I4044*Diccionario!$B$36</f>
        <v>3.7740333333333334E-2</v>
      </c>
      <c r="U4044">
        <f>T4044*Diccionario!$B$42</f>
        <v>3.8117736666666668E-3</v>
      </c>
      <c r="V4044">
        <f>U4044*Diccionario!$B$43</f>
        <v>3.2400076166666666E-3</v>
      </c>
      <c r="W4044">
        <f>V4044*Diccionario!$B$44</f>
        <v>6.1560144716666667E-4</v>
      </c>
      <c r="X4044">
        <f>W4044*Diccionario!$B$45</f>
        <v>2.40084564395E-4</v>
      </c>
      <c r="Y4044">
        <f>X4044*Diccionario!$B$46</f>
        <v>2.1367526231155001E-4</v>
      </c>
      <c r="Z4044">
        <f>Y4044*Diccionario!$B$47</f>
        <v>7.9059847055273501E-5</v>
      </c>
      <c r="AA4044">
        <f>Z4044*Diccionario!$B$48</f>
        <v>7.9059847055273501E-5</v>
      </c>
      <c r="AB4044">
        <f>AA4044*Diccionario!$B$49</f>
        <v>5.9294885291455126E-5</v>
      </c>
      <c r="AC4044">
        <f t="shared" si="635"/>
        <v>5.9294885291455126E-5</v>
      </c>
      <c r="AD4044">
        <f t="shared" si="636"/>
        <v>1.9308814099145514E-4</v>
      </c>
      <c r="AE4044">
        <f t="shared" si="637"/>
        <v>3.235707224531017E-7</v>
      </c>
      <c r="AF4044" t="e">
        <f ca="1">IF(AD4044="","",_xludf.RANK.EQ(AD4044,$AD$2:$AD$5513,0))</f>
        <v>#NAME?</v>
      </c>
      <c r="AH4044" t="str">
        <f t="shared" si="638"/>
        <v>Baja</v>
      </c>
      <c r="AI4044" t="s">
        <v>153</v>
      </c>
      <c r="AJ4044" t="str">
        <f>IFERROR(VLOOKUP(B4044,Maestro_Regionales!$A$2:$B$35,2,FALSE),"Otras zonas")</f>
        <v>Santanderes</v>
      </c>
      <c r="AK4044" t="str">
        <f t="shared" si="639"/>
        <v>EPS SANITAS | Santanderes</v>
      </c>
    </row>
    <row r="4045" spans="1:37">
      <c r="A4045" s="4" t="s">
        <v>1674</v>
      </c>
      <c r="B4045" s="4" t="s">
        <v>1675</v>
      </c>
      <c r="C4045" s="4" t="s">
        <v>1735</v>
      </c>
      <c r="D4045" s="4" t="s">
        <v>1736</v>
      </c>
      <c r="E4045" s="4" t="s">
        <v>87</v>
      </c>
      <c r="F4045" s="4">
        <v>597</v>
      </c>
      <c r="G4045" s="4">
        <v>4114</v>
      </c>
      <c r="H4045" s="4">
        <v>0</v>
      </c>
      <c r="I4045">
        <f t="shared" si="630"/>
        <v>4711</v>
      </c>
      <c r="J4045">
        <f t="shared" si="631"/>
        <v>0.12672468690299299</v>
      </c>
      <c r="K4045">
        <f t="shared" si="632"/>
        <v>0.87327531309700701</v>
      </c>
      <c r="L4045">
        <f t="shared" si="633"/>
        <v>0</v>
      </c>
      <c r="M4045">
        <f>I4045*Diccionario!$B$36</f>
        <v>10.458512372549018</v>
      </c>
      <c r="N4045">
        <f>M4045*Diccionario!$B$37</f>
        <v>1.0563097496274509</v>
      </c>
      <c r="O4045">
        <f>N4045*Diccionario!$B$38</f>
        <v>0.15844646244411764</v>
      </c>
      <c r="P4045">
        <f>O4045*Diccionario!$B$39</f>
        <v>0.14260181619970588</v>
      </c>
      <c r="Q4045">
        <f>P4045*Diccionario!$B$40</f>
        <v>5.7040726479882356E-2</v>
      </c>
      <c r="R4045">
        <f>Q4045*Diccionario!$B$41</f>
        <v>3.7076472211923533E-2</v>
      </c>
      <c r="S4045">
        <f t="shared" si="634"/>
        <v>3.7076472211923533E-2</v>
      </c>
      <c r="T4045">
        <f>I4045*Diccionario!$B$36</f>
        <v>10.458512372549018</v>
      </c>
      <c r="U4045">
        <f>T4045*Diccionario!$B$42</f>
        <v>1.0563097496274509</v>
      </c>
      <c r="V4045">
        <f>U4045*Diccionario!$B$43</f>
        <v>0.8978632871833333</v>
      </c>
      <c r="W4045">
        <f>V4045*Diccionario!$B$44</f>
        <v>0.17059402456483333</v>
      </c>
      <c r="X4045">
        <f>W4045*Diccionario!$B$45</f>
        <v>6.6531669580285002E-2</v>
      </c>
      <c r="Y4045">
        <f>X4045*Diccionario!$B$46</f>
        <v>5.9213185926453651E-2</v>
      </c>
      <c r="Z4045">
        <f>Y4045*Diccionario!$B$47</f>
        <v>2.1908878792787852E-2</v>
      </c>
      <c r="AA4045">
        <f>Z4045*Diccionario!$B$48</f>
        <v>2.1908878792787852E-2</v>
      </c>
      <c r="AB4045">
        <f>AA4045*Diccionario!$B$49</f>
        <v>1.6431659094590888E-2</v>
      </c>
      <c r="AC4045">
        <f t="shared" si="635"/>
        <v>1.6431659094590888E-2</v>
      </c>
      <c r="AD4045">
        <f t="shared" si="636"/>
        <v>5.3508131306514425E-2</v>
      </c>
      <c r="AE4045">
        <f t="shared" si="637"/>
        <v>8.9667157263327178E-5</v>
      </c>
      <c r="AF4045" t="e">
        <f ca="1">IF(AD4045="","",_xludf.RANK.EQ(AD4045,$AD$2:$AD$5513,0))</f>
        <v>#NAME?</v>
      </c>
      <c r="AH4045" t="str">
        <f t="shared" si="638"/>
        <v>Baja</v>
      </c>
      <c r="AI4045" t="s">
        <v>153</v>
      </c>
      <c r="AJ4045" t="str">
        <f>IFERROR(VLOOKUP(B4045,Maestro_Regionales!$A$2:$B$35,2,FALSE),"Otras zonas")</f>
        <v>Santanderes</v>
      </c>
      <c r="AK4045" t="str">
        <f t="shared" si="639"/>
        <v>NUEVA EPS | Santanderes</v>
      </c>
    </row>
    <row r="4046" spans="1:37">
      <c r="A4046" s="4" t="s">
        <v>1674</v>
      </c>
      <c r="B4046" s="4" t="s">
        <v>1675</v>
      </c>
      <c r="C4046" s="4" t="s">
        <v>1735</v>
      </c>
      <c r="D4046" s="4" t="s">
        <v>1736</v>
      </c>
      <c r="E4046" s="4" t="s">
        <v>86</v>
      </c>
      <c r="F4046" s="4">
        <v>223</v>
      </c>
      <c r="G4046" s="4">
        <v>2795</v>
      </c>
      <c r="H4046" s="4">
        <v>0</v>
      </c>
      <c r="I4046">
        <f t="shared" si="630"/>
        <v>3018</v>
      </c>
      <c r="J4046">
        <f t="shared" si="631"/>
        <v>7.3889993373094764E-2</v>
      </c>
      <c r="K4046">
        <f t="shared" si="632"/>
        <v>0.92611000662690524</v>
      </c>
      <c r="L4046">
        <f t="shared" si="633"/>
        <v>0</v>
      </c>
      <c r="M4046">
        <f>I4046*Diccionario!$B$36</f>
        <v>6.7000191764705876</v>
      </c>
      <c r="N4046">
        <f>M4046*Diccionario!$B$37</f>
        <v>0.67670193682352942</v>
      </c>
      <c r="O4046">
        <f>N4046*Diccionario!$B$38</f>
        <v>0.10150529052352941</v>
      </c>
      <c r="P4046">
        <f>O4046*Diccionario!$B$39</f>
        <v>9.1354761471176479E-2</v>
      </c>
      <c r="Q4046">
        <f>P4046*Diccionario!$B$40</f>
        <v>3.6541904588470592E-2</v>
      </c>
      <c r="R4046">
        <f>Q4046*Diccionario!$B$41</f>
        <v>2.3752237982505885E-2</v>
      </c>
      <c r="S4046">
        <f t="shared" si="634"/>
        <v>2.3752237982505885E-2</v>
      </c>
      <c r="T4046">
        <f>I4046*Diccionario!$B$36</f>
        <v>6.7000191764705876</v>
      </c>
      <c r="U4046">
        <f>T4046*Diccionario!$B$42</f>
        <v>0.67670193682352942</v>
      </c>
      <c r="V4046">
        <f>U4046*Diccionario!$B$43</f>
        <v>0.5751966463</v>
      </c>
      <c r="W4046">
        <f>V4046*Diccionario!$B$44</f>
        <v>0.10928736279700001</v>
      </c>
      <c r="X4046">
        <f>W4046*Diccionario!$B$45</f>
        <v>4.2622071490830006E-2</v>
      </c>
      <c r="Y4046">
        <f>X4046*Diccionario!$B$46</f>
        <v>3.7933643626838709E-2</v>
      </c>
      <c r="Z4046">
        <f>Y4046*Diccionario!$B$47</f>
        <v>1.4035448141930322E-2</v>
      </c>
      <c r="AA4046">
        <f>Z4046*Diccionario!$B$48</f>
        <v>1.4035448141930322E-2</v>
      </c>
      <c r="AB4046">
        <f>AA4046*Diccionario!$B$49</f>
        <v>1.0526586106447742E-2</v>
      </c>
      <c r="AC4046">
        <f t="shared" si="635"/>
        <v>1.0526586106447742E-2</v>
      </c>
      <c r="AD4046">
        <f t="shared" si="636"/>
        <v>3.4278824088953629E-2</v>
      </c>
      <c r="AE4046">
        <f t="shared" si="637"/>
        <v>5.7443320021380054E-5</v>
      </c>
      <c r="AF4046" t="e">
        <f ca="1">IF(AD4046="","",_xludf.RANK.EQ(AD4046,$AD$2:$AD$5513,0))</f>
        <v>#NAME?</v>
      </c>
      <c r="AH4046" t="str">
        <f t="shared" si="638"/>
        <v>Baja</v>
      </c>
      <c r="AI4046" t="s">
        <v>153</v>
      </c>
      <c r="AJ4046" t="str">
        <f>IFERROR(VLOOKUP(B4046,Maestro_Regionales!$A$2:$B$35,2,FALSE),"Otras zonas")</f>
        <v>Santanderes</v>
      </c>
      <c r="AK4046" t="str">
        <f t="shared" si="639"/>
        <v>EPS SANITAS | Santanderes</v>
      </c>
    </row>
    <row r="4047" spans="1:37">
      <c r="A4047" s="4" t="s">
        <v>1674</v>
      </c>
      <c r="B4047" s="4" t="s">
        <v>1675</v>
      </c>
      <c r="C4047" s="4" t="s">
        <v>1735</v>
      </c>
      <c r="D4047" s="4" t="s">
        <v>1736</v>
      </c>
      <c r="E4047" s="4" t="s">
        <v>854</v>
      </c>
      <c r="F4047" s="4">
        <v>64</v>
      </c>
      <c r="G4047" s="4">
        <v>1423</v>
      </c>
      <c r="H4047" s="4">
        <v>0</v>
      </c>
      <c r="I4047">
        <f t="shared" si="630"/>
        <v>1487</v>
      </c>
      <c r="J4047">
        <f t="shared" si="631"/>
        <v>4.3039677202420981E-2</v>
      </c>
      <c r="K4047">
        <f t="shared" si="632"/>
        <v>0.95696032279757903</v>
      </c>
      <c r="L4047">
        <f t="shared" si="633"/>
        <v>0</v>
      </c>
      <c r="M4047">
        <f>I4047*Diccionario!$B$36</f>
        <v>3.3011691568627448</v>
      </c>
      <c r="N4047">
        <f>M4047*Diccionario!$B$37</f>
        <v>0.33341808484313723</v>
      </c>
      <c r="O4047">
        <f>N4047*Diccionario!$B$38</f>
        <v>5.0012712726470586E-2</v>
      </c>
      <c r="P4047">
        <f>O4047*Diccionario!$B$39</f>
        <v>4.5011441453823527E-2</v>
      </c>
      <c r="Q4047">
        <f>P4047*Diccionario!$B$40</f>
        <v>1.8004576581529413E-2</v>
      </c>
      <c r="R4047">
        <f>Q4047*Diccionario!$B$41</f>
        <v>1.1702974777994118E-2</v>
      </c>
      <c r="S4047">
        <f t="shared" si="634"/>
        <v>1.1702974777994118E-2</v>
      </c>
      <c r="T4047">
        <f>I4047*Diccionario!$B$36</f>
        <v>3.3011691568627448</v>
      </c>
      <c r="U4047">
        <f>T4047*Diccionario!$B$42</f>
        <v>0.33341808484313723</v>
      </c>
      <c r="V4047">
        <f>U4047*Diccionario!$B$43</f>
        <v>0.28340537211666667</v>
      </c>
      <c r="W4047">
        <f>V4047*Diccionario!$B$44</f>
        <v>5.3847020702166667E-2</v>
      </c>
      <c r="X4047">
        <f>W4047*Diccionario!$B$45</f>
        <v>2.1000338073845E-2</v>
      </c>
      <c r="Y4047">
        <f>X4047*Diccionario!$B$46</f>
        <v>1.8690300885722051E-2</v>
      </c>
      <c r="Z4047">
        <f>Y4047*Diccionario!$B$47</f>
        <v>6.9154113277171587E-3</v>
      </c>
      <c r="AA4047">
        <f>Z4047*Diccionario!$B$48</f>
        <v>6.9154113277171587E-3</v>
      </c>
      <c r="AB4047">
        <f>AA4047*Diccionario!$B$49</f>
        <v>5.1865584957878691E-3</v>
      </c>
      <c r="AC4047">
        <f t="shared" si="635"/>
        <v>5.1865584957878691E-3</v>
      </c>
      <c r="AD4047">
        <f t="shared" si="636"/>
        <v>1.6889533273781988E-2</v>
      </c>
      <c r="AE4047">
        <f t="shared" si="637"/>
        <v>2.8302921428691893E-5</v>
      </c>
      <c r="AF4047" t="e">
        <f ca="1">IF(AD4047="","",_xludf.RANK.EQ(AD4047,$AD$2:$AD$5513,0))</f>
        <v>#NAME?</v>
      </c>
      <c r="AH4047" t="str">
        <f t="shared" si="638"/>
        <v>Baja</v>
      </c>
      <c r="AI4047" t="s">
        <v>153</v>
      </c>
      <c r="AJ4047" t="str">
        <f>IFERROR(VLOOKUP(B4047,Maestro_Regionales!$A$2:$B$35,2,FALSE),"Otras zonas")</f>
        <v>Santanderes</v>
      </c>
      <c r="AK4047" t="str">
        <f t="shared" si="639"/>
        <v>COMFAORIENTE | Santanderes</v>
      </c>
    </row>
    <row r="4048" spans="1:37">
      <c r="A4048" s="4" t="s">
        <v>1674</v>
      </c>
      <c r="B4048" s="4" t="s">
        <v>1675</v>
      </c>
      <c r="C4048" s="4" t="s">
        <v>1735</v>
      </c>
      <c r="D4048" s="4" t="s">
        <v>1736</v>
      </c>
      <c r="E4048" s="4" t="s">
        <v>90</v>
      </c>
      <c r="F4048" s="4">
        <v>0</v>
      </c>
      <c r="G4048" s="4">
        <v>0</v>
      </c>
      <c r="H4048" s="4">
        <v>236</v>
      </c>
      <c r="I4048">
        <f t="shared" si="630"/>
        <v>236</v>
      </c>
      <c r="J4048">
        <f t="shared" si="631"/>
        <v>0</v>
      </c>
      <c r="K4048">
        <f t="shared" si="632"/>
        <v>0</v>
      </c>
      <c r="L4048">
        <f t="shared" si="633"/>
        <v>1</v>
      </c>
      <c r="M4048">
        <f>I4048*Diccionario!$B$36</f>
        <v>0.52392462745098034</v>
      </c>
      <c r="N4048">
        <f>M4048*Diccionario!$B$37</f>
        <v>5.2916387372549015E-2</v>
      </c>
      <c r="O4048">
        <f>N4048*Diccionario!$B$38</f>
        <v>7.9374581058823512E-3</v>
      </c>
      <c r="P4048">
        <f>O4048*Diccionario!$B$39</f>
        <v>7.1437122952941164E-3</v>
      </c>
      <c r="Q4048">
        <f>P4048*Diccionario!$B$40</f>
        <v>2.8574849181176466E-3</v>
      </c>
      <c r="R4048">
        <f>Q4048*Diccionario!$B$41</f>
        <v>1.8573651967764703E-3</v>
      </c>
      <c r="S4048">
        <f t="shared" si="634"/>
        <v>1.8573651967764703E-3</v>
      </c>
      <c r="T4048">
        <f>I4048*Diccionario!$B$36</f>
        <v>0.52392462745098034</v>
      </c>
      <c r="U4048">
        <f>T4048*Diccionario!$B$42</f>
        <v>5.2916387372549015E-2</v>
      </c>
      <c r="V4048">
        <f>U4048*Diccionario!$B$43</f>
        <v>4.4978929266666662E-2</v>
      </c>
      <c r="W4048">
        <f>V4048*Diccionario!$B$44</f>
        <v>8.545996560666666E-3</v>
      </c>
      <c r="X4048">
        <f>W4048*Diccionario!$B$45</f>
        <v>3.3329386586599999E-3</v>
      </c>
      <c r="Y4048">
        <f>X4048*Diccionario!$B$46</f>
        <v>2.9663154062073999E-3</v>
      </c>
      <c r="Z4048">
        <f>Y4048*Diccionario!$B$47</f>
        <v>1.097536700296738E-3</v>
      </c>
      <c r="AA4048">
        <f>Z4048*Diccionario!$B$48</f>
        <v>1.097536700296738E-3</v>
      </c>
      <c r="AB4048">
        <f>AA4048*Diccionario!$B$49</f>
        <v>8.2315252522255355E-4</v>
      </c>
      <c r="AC4048">
        <f t="shared" si="635"/>
        <v>8.2315252522255355E-4</v>
      </c>
      <c r="AD4048">
        <f t="shared" si="636"/>
        <v>2.6805177219990238E-3</v>
      </c>
      <c r="AE4048">
        <f t="shared" si="637"/>
        <v>4.4919229705254105E-6</v>
      </c>
      <c r="AF4048" t="e">
        <f ca="1">IF(AD4048="","",_xludf.RANK.EQ(AD4048,$AD$2:$AD$5513,0))</f>
        <v>#NAME?</v>
      </c>
      <c r="AH4048" t="str">
        <f t="shared" si="638"/>
        <v>Baja</v>
      </c>
      <c r="AI4048" t="s">
        <v>153</v>
      </c>
      <c r="AJ4048" t="str">
        <f>IFERROR(VLOOKUP(B4048,Maestro_Regionales!$A$2:$B$35,2,FALSE),"Otras zonas")</f>
        <v>Santanderes</v>
      </c>
      <c r="AK4048" t="str">
        <f t="shared" si="639"/>
        <v>REGIMEN DE EXCEPCION | Santanderes</v>
      </c>
    </row>
    <row r="4049" spans="1:37">
      <c r="A4049" s="4" t="s">
        <v>1674</v>
      </c>
      <c r="B4049" s="4" t="s">
        <v>1675</v>
      </c>
      <c r="C4049" s="4" t="s">
        <v>1735</v>
      </c>
      <c r="D4049" s="4" t="s">
        <v>1736</v>
      </c>
      <c r="E4049" s="4" t="s">
        <v>85</v>
      </c>
      <c r="F4049" s="4">
        <v>7</v>
      </c>
      <c r="G4049" s="4">
        <v>5</v>
      </c>
      <c r="H4049" s="4">
        <v>0</v>
      </c>
      <c r="I4049">
        <f t="shared" si="630"/>
        <v>12</v>
      </c>
      <c r="J4049">
        <f t="shared" si="631"/>
        <v>0.58333333333333337</v>
      </c>
      <c r="K4049">
        <f t="shared" si="632"/>
        <v>0.41666666666666669</v>
      </c>
      <c r="L4049">
        <f t="shared" si="633"/>
        <v>0</v>
      </c>
      <c r="M4049">
        <f>I4049*Diccionario!$B$36</f>
        <v>2.6640235294117645E-2</v>
      </c>
      <c r="N4049">
        <f>M4049*Diccionario!$B$37</f>
        <v>2.6906637647058822E-3</v>
      </c>
      <c r="O4049">
        <f>N4049*Diccionario!$B$38</f>
        <v>4.035995647058823E-4</v>
      </c>
      <c r="P4049">
        <f>O4049*Diccionario!$B$39</f>
        <v>3.6323960823529406E-4</v>
      </c>
      <c r="Q4049">
        <f>P4049*Diccionario!$B$40</f>
        <v>1.4529584329411763E-4</v>
      </c>
      <c r="R4049">
        <f>Q4049*Diccionario!$B$41</f>
        <v>9.4442298141176462E-5</v>
      </c>
      <c r="S4049">
        <f t="shared" si="634"/>
        <v>9.4442298141176462E-5</v>
      </c>
      <c r="T4049">
        <f>I4049*Diccionario!$B$36</f>
        <v>2.6640235294117645E-2</v>
      </c>
      <c r="U4049">
        <f>T4049*Diccionario!$B$42</f>
        <v>2.6906637647058822E-3</v>
      </c>
      <c r="V4049">
        <f>U4049*Diccionario!$B$43</f>
        <v>2.2870641999999997E-3</v>
      </c>
      <c r="W4049">
        <f>V4049*Diccionario!$B$44</f>
        <v>4.3454219799999997E-4</v>
      </c>
      <c r="X4049">
        <f>W4049*Diccionario!$B$45</f>
        <v>1.6947145721999998E-4</v>
      </c>
      <c r="Y4049">
        <f>X4049*Diccionario!$B$46</f>
        <v>1.508295969258E-4</v>
      </c>
      <c r="Z4049">
        <f>Y4049*Diccionario!$B$47</f>
        <v>5.5806950862545996E-5</v>
      </c>
      <c r="AA4049">
        <f>Z4049*Diccionario!$B$48</f>
        <v>5.5806950862545996E-5</v>
      </c>
      <c r="AB4049">
        <f>AA4049*Diccionario!$B$49</f>
        <v>4.1855213146909497E-5</v>
      </c>
      <c r="AC4049">
        <f t="shared" si="635"/>
        <v>4.1855213146909497E-5</v>
      </c>
      <c r="AD4049">
        <f t="shared" si="636"/>
        <v>1.3629751128808597E-4</v>
      </c>
      <c r="AE4049">
        <f t="shared" si="637"/>
        <v>2.2840286290807174E-7</v>
      </c>
      <c r="AF4049" t="e">
        <f ca="1">IF(AD4049="","",_xludf.RANK.EQ(AD4049,$AD$2:$AD$5513,0))</f>
        <v>#NAME?</v>
      </c>
      <c r="AH4049" t="str">
        <f t="shared" si="638"/>
        <v>Baja</v>
      </c>
      <c r="AI4049" t="s">
        <v>153</v>
      </c>
      <c r="AJ4049" t="str">
        <f>IFERROR(VLOOKUP(B4049,Maestro_Regionales!$A$2:$B$35,2,FALSE),"Otras zonas")</f>
        <v>Santanderes</v>
      </c>
      <c r="AK4049" t="str">
        <f t="shared" si="639"/>
        <v>SALUD TOTAL EPS | Santanderes</v>
      </c>
    </row>
    <row r="4050" spans="1:37">
      <c r="A4050" s="4" t="s">
        <v>1674</v>
      </c>
      <c r="B4050" s="4" t="s">
        <v>1675</v>
      </c>
      <c r="C4050" s="4" t="s">
        <v>1737</v>
      </c>
      <c r="D4050" s="4" t="s">
        <v>1738</v>
      </c>
      <c r="E4050" s="4" t="s">
        <v>87</v>
      </c>
      <c r="F4050" s="4">
        <v>317</v>
      </c>
      <c r="G4050" s="4">
        <v>6321</v>
      </c>
      <c r="H4050" s="4">
        <v>0</v>
      </c>
      <c r="I4050">
        <f t="shared" si="630"/>
        <v>6638</v>
      </c>
      <c r="J4050">
        <f t="shared" si="631"/>
        <v>4.7755347996384451E-2</v>
      </c>
      <c r="K4050">
        <f t="shared" si="632"/>
        <v>0.95224465200361552</v>
      </c>
      <c r="L4050">
        <f t="shared" si="633"/>
        <v>0</v>
      </c>
      <c r="M4050">
        <f>I4050*Diccionario!$B$36</f>
        <v>14.736490156862745</v>
      </c>
      <c r="N4050">
        <f>M4050*Diccionario!$B$37</f>
        <v>1.4883855058431372</v>
      </c>
      <c r="O4050">
        <f>N4050*Diccionario!$B$38</f>
        <v>0.22325782587647058</v>
      </c>
      <c r="P4050">
        <f>O4050*Diccionario!$B$39</f>
        <v>0.20093204328882353</v>
      </c>
      <c r="Q4050">
        <f>P4050*Diccionario!$B$40</f>
        <v>8.0372817315529421E-2</v>
      </c>
      <c r="R4050">
        <f>Q4050*Diccionario!$B$41</f>
        <v>5.2242331255094122E-2</v>
      </c>
      <c r="S4050">
        <f t="shared" si="634"/>
        <v>5.2242331255094122E-2</v>
      </c>
      <c r="T4050">
        <f>I4050*Diccionario!$B$36</f>
        <v>14.736490156862745</v>
      </c>
      <c r="U4050">
        <f>T4050*Diccionario!$B$42</f>
        <v>1.4883855058431372</v>
      </c>
      <c r="V4050">
        <f>U4050*Diccionario!$B$43</f>
        <v>1.2651276799666666</v>
      </c>
      <c r="W4050">
        <f>V4050*Diccionario!$B$44</f>
        <v>0.24037425919366667</v>
      </c>
      <c r="X4050">
        <f>W4050*Diccionario!$B$45</f>
        <v>9.3745961085530002E-2</v>
      </c>
      <c r="Y4050">
        <f>X4050*Diccionario!$B$46</f>
        <v>8.3433905366121705E-2</v>
      </c>
      <c r="Z4050">
        <f>Y4050*Diccionario!$B$47</f>
        <v>3.0870544985465029E-2</v>
      </c>
      <c r="AA4050">
        <f>Z4050*Diccionario!$B$48</f>
        <v>3.0870544985465029E-2</v>
      </c>
      <c r="AB4050">
        <f>AA4050*Diccionario!$B$49</f>
        <v>2.3152908739098772E-2</v>
      </c>
      <c r="AC4050">
        <f t="shared" si="635"/>
        <v>2.3152908739098772E-2</v>
      </c>
      <c r="AD4050">
        <f t="shared" si="636"/>
        <v>7.5395239994192897E-2</v>
      </c>
      <c r="AE4050">
        <f t="shared" si="637"/>
        <v>1.2634485033198169E-4</v>
      </c>
      <c r="AF4050" t="e">
        <f ca="1">IF(AD4050="","",_xludf.RANK.EQ(AD4050,$AD$2:$AD$5513,0))</f>
        <v>#NAME?</v>
      </c>
      <c r="AH4050" t="str">
        <f t="shared" si="638"/>
        <v>Baja</v>
      </c>
      <c r="AI4050" t="s">
        <v>153</v>
      </c>
      <c r="AJ4050" t="str">
        <f>IFERROR(VLOOKUP(B4050,Maestro_Regionales!$A$2:$B$35,2,FALSE),"Otras zonas")</f>
        <v>Santanderes</v>
      </c>
      <c r="AK4050" t="str">
        <f t="shared" si="639"/>
        <v>NUEVA EPS | Santanderes</v>
      </c>
    </row>
    <row r="4051" spans="1:37">
      <c r="A4051" s="4" t="s">
        <v>1674</v>
      </c>
      <c r="B4051" s="4" t="s">
        <v>1675</v>
      </c>
      <c r="C4051" s="4" t="s">
        <v>1737</v>
      </c>
      <c r="D4051" s="4" t="s">
        <v>1738</v>
      </c>
      <c r="E4051" s="4" t="s">
        <v>88</v>
      </c>
      <c r="F4051" s="4">
        <v>132</v>
      </c>
      <c r="G4051" s="4">
        <v>3509</v>
      </c>
      <c r="H4051" s="4">
        <v>0</v>
      </c>
      <c r="I4051">
        <f t="shared" si="630"/>
        <v>3641</v>
      </c>
      <c r="J4051">
        <f t="shared" si="631"/>
        <v>3.6253776435045321E-2</v>
      </c>
      <c r="K4051">
        <f t="shared" si="632"/>
        <v>0.96374622356495465</v>
      </c>
      <c r="L4051">
        <f t="shared" si="633"/>
        <v>0</v>
      </c>
      <c r="M4051">
        <f>I4051*Diccionario!$B$36</f>
        <v>8.083091392156863</v>
      </c>
      <c r="N4051">
        <f>M4051*Diccionario!$B$37</f>
        <v>0.81639223060784316</v>
      </c>
      <c r="O4051">
        <f>N4051*Diccionario!$B$38</f>
        <v>0.12245883459117647</v>
      </c>
      <c r="P4051">
        <f>O4051*Diccionario!$B$39</f>
        <v>0.11021295113205883</v>
      </c>
      <c r="Q4051">
        <f>P4051*Diccionario!$B$40</f>
        <v>4.408518045282353E-2</v>
      </c>
      <c r="R4051">
        <f>Q4051*Diccionario!$B$41</f>
        <v>2.8655367294335297E-2</v>
      </c>
      <c r="S4051">
        <f t="shared" si="634"/>
        <v>2.8655367294335297E-2</v>
      </c>
      <c r="T4051">
        <f>I4051*Diccionario!$B$36</f>
        <v>8.083091392156863</v>
      </c>
      <c r="U4051">
        <f>T4051*Diccionario!$B$42</f>
        <v>0.81639223060784316</v>
      </c>
      <c r="V4051">
        <f>U4051*Diccionario!$B$43</f>
        <v>0.6939333960166667</v>
      </c>
      <c r="W4051">
        <f>V4051*Diccionario!$B$44</f>
        <v>0.13184734524316669</v>
      </c>
      <c r="X4051">
        <f>W4051*Diccionario!$B$45</f>
        <v>5.1420464644835011E-2</v>
      </c>
      <c r="Y4051">
        <f>X4051*Diccionario!$B$46</f>
        <v>4.5764213533903163E-2</v>
      </c>
      <c r="Z4051">
        <f>Y4051*Diccionario!$B$47</f>
        <v>1.6932759007544169E-2</v>
      </c>
      <c r="AA4051">
        <f>Z4051*Diccionario!$B$48</f>
        <v>1.6932759007544169E-2</v>
      </c>
      <c r="AB4051">
        <f>AA4051*Diccionario!$B$49</f>
        <v>1.2699569255658127E-2</v>
      </c>
      <c r="AC4051">
        <f t="shared" si="635"/>
        <v>1.2699569255658127E-2</v>
      </c>
      <c r="AD4051">
        <f t="shared" si="636"/>
        <v>4.1354936549993421E-2</v>
      </c>
      <c r="AE4051">
        <f t="shared" si="637"/>
        <v>6.9301235320690769E-5</v>
      </c>
      <c r="AF4051" t="e">
        <f ca="1">IF(AD4051="","",_xludf.RANK.EQ(AD4051,$AD$2:$AD$5513,0))</f>
        <v>#NAME?</v>
      </c>
      <c r="AH4051" t="str">
        <f t="shared" si="638"/>
        <v>Baja</v>
      </c>
      <c r="AI4051" t="s">
        <v>153</v>
      </c>
      <c r="AJ4051" t="str">
        <f>IFERROR(VLOOKUP(B4051,Maestro_Regionales!$A$2:$B$35,2,FALSE),"Otras zonas")</f>
        <v>Santanderes</v>
      </c>
      <c r="AK4051" t="str">
        <f t="shared" si="639"/>
        <v>COOSALUD EPS | Santanderes</v>
      </c>
    </row>
    <row r="4052" spans="1:37">
      <c r="A4052" s="4" t="s">
        <v>1674</v>
      </c>
      <c r="B4052" s="4" t="s">
        <v>1675</v>
      </c>
      <c r="C4052" s="4" t="s">
        <v>1737</v>
      </c>
      <c r="D4052" s="4" t="s">
        <v>1738</v>
      </c>
      <c r="E4052" s="4" t="s">
        <v>90</v>
      </c>
      <c r="F4052" s="4">
        <v>0</v>
      </c>
      <c r="G4052" s="4">
        <v>0</v>
      </c>
      <c r="H4052" s="4">
        <v>296</v>
      </c>
      <c r="I4052">
        <f t="shared" si="630"/>
        <v>296</v>
      </c>
      <c r="J4052">
        <f t="shared" si="631"/>
        <v>0</v>
      </c>
      <c r="K4052">
        <f t="shared" si="632"/>
        <v>0</v>
      </c>
      <c r="L4052">
        <f t="shared" si="633"/>
        <v>1</v>
      </c>
      <c r="M4052">
        <f>I4052*Diccionario!$B$36</f>
        <v>0.65712580392156861</v>
      </c>
      <c r="N4052">
        <f>M4052*Diccionario!$B$37</f>
        <v>6.6369706196078432E-2</v>
      </c>
      <c r="O4052">
        <f>N4052*Diccionario!$B$38</f>
        <v>9.9554559294117648E-3</v>
      </c>
      <c r="P4052">
        <f>O4052*Diccionario!$B$39</f>
        <v>8.959910336470589E-3</v>
      </c>
      <c r="Q4052">
        <f>P4052*Diccionario!$B$40</f>
        <v>3.5839641345882358E-3</v>
      </c>
      <c r="R4052">
        <f>Q4052*Diccionario!$B$41</f>
        <v>2.3295766874823535E-3</v>
      </c>
      <c r="S4052">
        <f t="shared" si="634"/>
        <v>2.3295766874823535E-3</v>
      </c>
      <c r="T4052">
        <f>I4052*Diccionario!$B$36</f>
        <v>0.65712580392156861</v>
      </c>
      <c r="U4052">
        <f>T4052*Diccionario!$B$42</f>
        <v>6.6369706196078432E-2</v>
      </c>
      <c r="V4052">
        <f>U4052*Diccionario!$B$43</f>
        <v>5.6414250266666667E-2</v>
      </c>
      <c r="W4052">
        <f>V4052*Diccionario!$B$44</f>
        <v>1.0718707550666668E-2</v>
      </c>
      <c r="X4052">
        <f>W4052*Diccionario!$B$45</f>
        <v>4.1802959447600008E-3</v>
      </c>
      <c r="Y4052">
        <f>X4052*Diccionario!$B$46</f>
        <v>3.7204633908364008E-3</v>
      </c>
      <c r="Z4052">
        <f>Y4052*Diccionario!$B$47</f>
        <v>1.3765714546094684E-3</v>
      </c>
      <c r="AA4052">
        <f>Z4052*Diccionario!$B$48</f>
        <v>1.3765714546094684E-3</v>
      </c>
      <c r="AB4052">
        <f>AA4052*Diccionario!$B$49</f>
        <v>1.0324285909571013E-3</v>
      </c>
      <c r="AC4052">
        <f t="shared" si="635"/>
        <v>1.0324285909571013E-3</v>
      </c>
      <c r="AD4052">
        <f t="shared" si="636"/>
        <v>3.362005278439455E-3</v>
      </c>
      <c r="AE4052">
        <f t="shared" si="637"/>
        <v>5.6339372850657713E-6</v>
      </c>
      <c r="AF4052" t="e">
        <f ca="1">IF(AD4052="","",_xludf.RANK.EQ(AD4052,$AD$2:$AD$5513,0))</f>
        <v>#NAME?</v>
      </c>
      <c r="AH4052" t="str">
        <f t="shared" si="638"/>
        <v>Baja</v>
      </c>
      <c r="AI4052" t="s">
        <v>153</v>
      </c>
      <c r="AJ4052" t="str">
        <f>IFERROR(VLOOKUP(B4052,Maestro_Regionales!$A$2:$B$35,2,FALSE),"Otras zonas")</f>
        <v>Santanderes</v>
      </c>
      <c r="AK4052" t="str">
        <f t="shared" si="639"/>
        <v>REGIMEN DE EXCEPCION | Santanderes</v>
      </c>
    </row>
    <row r="4053" spans="1:37">
      <c r="A4053" s="4" t="s">
        <v>1674</v>
      </c>
      <c r="B4053" s="4" t="s">
        <v>1675</v>
      </c>
      <c r="C4053" s="4" t="s">
        <v>1737</v>
      </c>
      <c r="D4053" s="4" t="s">
        <v>1738</v>
      </c>
      <c r="E4053" s="4" t="s">
        <v>86</v>
      </c>
      <c r="F4053" s="4">
        <v>2</v>
      </c>
      <c r="G4053" s="4">
        <v>7</v>
      </c>
      <c r="H4053" s="4">
        <v>0</v>
      </c>
      <c r="I4053">
        <f t="shared" si="630"/>
        <v>9</v>
      </c>
      <c r="J4053">
        <f t="shared" si="631"/>
        <v>0.22222222222222221</v>
      </c>
      <c r="K4053">
        <f t="shared" si="632"/>
        <v>0.77777777777777779</v>
      </c>
      <c r="L4053">
        <f t="shared" si="633"/>
        <v>0</v>
      </c>
      <c r="M4053">
        <f>I4053*Diccionario!$B$36</f>
        <v>1.9980176470588234E-2</v>
      </c>
      <c r="N4053">
        <f>M4053*Diccionario!$B$37</f>
        <v>2.0179978235294119E-3</v>
      </c>
      <c r="O4053">
        <f>N4053*Diccionario!$B$38</f>
        <v>3.0269967352941179E-4</v>
      </c>
      <c r="P4053">
        <f>O4053*Diccionario!$B$39</f>
        <v>2.7242970617647063E-4</v>
      </c>
      <c r="Q4053">
        <f>P4053*Diccionario!$B$40</f>
        <v>1.0897188247058826E-4</v>
      </c>
      <c r="R4053">
        <f>Q4053*Diccionario!$B$41</f>
        <v>7.0831723605882367E-5</v>
      </c>
      <c r="S4053">
        <f t="shared" si="634"/>
        <v>7.0831723605882367E-5</v>
      </c>
      <c r="T4053">
        <f>I4053*Diccionario!$B$36</f>
        <v>1.9980176470588234E-2</v>
      </c>
      <c r="U4053">
        <f>T4053*Diccionario!$B$42</f>
        <v>2.0179978235294119E-3</v>
      </c>
      <c r="V4053">
        <f>U4053*Diccionario!$B$43</f>
        <v>1.7152981500000001E-3</v>
      </c>
      <c r="W4053">
        <f>V4053*Diccionario!$B$44</f>
        <v>3.259066485E-4</v>
      </c>
      <c r="X4053">
        <f>W4053*Diccionario!$B$45</f>
        <v>1.2710359291499999E-4</v>
      </c>
      <c r="Y4053">
        <f>X4053*Diccionario!$B$46</f>
        <v>1.1312219769434999E-4</v>
      </c>
      <c r="Z4053">
        <f>Y4053*Diccionario!$B$47</f>
        <v>4.1855213146909497E-5</v>
      </c>
      <c r="AA4053">
        <f>Z4053*Diccionario!$B$48</f>
        <v>4.1855213146909497E-5</v>
      </c>
      <c r="AB4053">
        <f>AA4053*Diccionario!$B$49</f>
        <v>3.1391409860182121E-5</v>
      </c>
      <c r="AC4053">
        <f t="shared" si="635"/>
        <v>3.1391409860182121E-5</v>
      </c>
      <c r="AD4053">
        <f t="shared" si="636"/>
        <v>1.0222313346606448E-4</v>
      </c>
      <c r="AE4053">
        <f t="shared" si="637"/>
        <v>1.7130214718105381E-7</v>
      </c>
      <c r="AF4053" t="e">
        <f ca="1">IF(AD4053="","",_xludf.RANK.EQ(AD4053,$AD$2:$AD$5513,0))</f>
        <v>#NAME?</v>
      </c>
      <c r="AH4053" t="str">
        <f t="shared" si="638"/>
        <v>Baja</v>
      </c>
      <c r="AI4053" t="s">
        <v>153</v>
      </c>
      <c r="AJ4053" t="str">
        <f>IFERROR(VLOOKUP(B4053,Maestro_Regionales!$A$2:$B$35,2,FALSE),"Otras zonas")</f>
        <v>Santanderes</v>
      </c>
      <c r="AK4053" t="str">
        <f t="shared" si="639"/>
        <v>EPS SANITAS | Santanderes</v>
      </c>
    </row>
    <row r="4054" spans="1:37">
      <c r="A4054" s="4" t="s">
        <v>1674</v>
      </c>
      <c r="B4054" s="4" t="s">
        <v>1675</v>
      </c>
      <c r="C4054" s="4" t="s">
        <v>1739</v>
      </c>
      <c r="D4054" s="4" t="s">
        <v>1197</v>
      </c>
      <c r="E4054" s="4" t="s">
        <v>86</v>
      </c>
      <c r="F4054" s="4">
        <v>374</v>
      </c>
      <c r="G4054" s="4">
        <v>2415</v>
      </c>
      <c r="H4054" s="4">
        <v>0</v>
      </c>
      <c r="I4054">
        <f t="shared" si="630"/>
        <v>2789</v>
      </c>
      <c r="J4054">
        <f t="shared" si="631"/>
        <v>0.13409824309788454</v>
      </c>
      <c r="K4054">
        <f t="shared" si="632"/>
        <v>0.86590175690211546</v>
      </c>
      <c r="L4054">
        <f t="shared" si="633"/>
        <v>0</v>
      </c>
      <c r="M4054">
        <f>I4054*Diccionario!$B$36</f>
        <v>6.1916346862745097</v>
      </c>
      <c r="N4054">
        <f>M4054*Diccionario!$B$37</f>
        <v>0.62535510331372557</v>
      </c>
      <c r="O4054">
        <f>N4054*Diccionario!$B$38</f>
        <v>9.3803265497058835E-2</v>
      </c>
      <c r="P4054">
        <f>O4054*Diccionario!$B$39</f>
        <v>8.4422938947352949E-2</v>
      </c>
      <c r="Q4054">
        <f>P4054*Diccionario!$B$40</f>
        <v>3.3769175578941178E-2</v>
      </c>
      <c r="R4054">
        <f>Q4054*Diccionario!$B$41</f>
        <v>2.1949964126311765E-2</v>
      </c>
      <c r="S4054">
        <f t="shared" si="634"/>
        <v>2.1949964126311765E-2</v>
      </c>
      <c r="T4054">
        <f>I4054*Diccionario!$B$36</f>
        <v>6.1916346862745097</v>
      </c>
      <c r="U4054">
        <f>T4054*Diccionario!$B$42</f>
        <v>0.62535510331372557</v>
      </c>
      <c r="V4054">
        <f>U4054*Diccionario!$B$43</f>
        <v>0.53155183781666671</v>
      </c>
      <c r="W4054">
        <f>V4054*Diccionario!$B$44</f>
        <v>0.10099484918516667</v>
      </c>
      <c r="X4054">
        <f>W4054*Diccionario!$B$45</f>
        <v>3.9387991182215004E-2</v>
      </c>
      <c r="Y4054">
        <f>X4054*Diccionario!$B$46</f>
        <v>3.5055312152171357E-2</v>
      </c>
      <c r="Z4054">
        <f>Y4054*Diccionario!$B$47</f>
        <v>1.2970465496303402E-2</v>
      </c>
      <c r="AA4054">
        <f>Z4054*Diccionario!$B$48</f>
        <v>1.2970465496303402E-2</v>
      </c>
      <c r="AB4054">
        <f>AA4054*Diccionario!$B$49</f>
        <v>9.7278491222275512E-3</v>
      </c>
      <c r="AC4054">
        <f t="shared" si="635"/>
        <v>9.7278491222275512E-3</v>
      </c>
      <c r="AD4054">
        <f t="shared" si="636"/>
        <v>3.1677813248539313E-2</v>
      </c>
      <c r="AE4054">
        <f t="shared" si="637"/>
        <v>5.3084632054217675E-5</v>
      </c>
      <c r="AF4054" t="e">
        <f ca="1">IF(AD4054="","",_xludf.RANK.EQ(AD4054,$AD$2:$AD$5513,0))</f>
        <v>#NAME?</v>
      </c>
      <c r="AH4054" t="str">
        <f t="shared" si="638"/>
        <v>Baja</v>
      </c>
      <c r="AI4054" t="s">
        <v>153</v>
      </c>
      <c r="AJ4054" t="str">
        <f>IFERROR(VLOOKUP(B4054,Maestro_Regionales!$A$2:$B$35,2,FALSE),"Otras zonas")</f>
        <v>Santanderes</v>
      </c>
      <c r="AK4054" t="str">
        <f t="shared" si="639"/>
        <v>EPS SANITAS | Santanderes</v>
      </c>
    </row>
    <row r="4055" spans="1:37">
      <c r="A4055" s="4" t="s">
        <v>1674</v>
      </c>
      <c r="B4055" s="4" t="s">
        <v>1675</v>
      </c>
      <c r="C4055" s="4" t="s">
        <v>1739</v>
      </c>
      <c r="D4055" s="4" t="s">
        <v>1197</v>
      </c>
      <c r="E4055" s="4" t="s">
        <v>87</v>
      </c>
      <c r="F4055" s="4">
        <v>513</v>
      </c>
      <c r="G4055" s="4">
        <v>1871</v>
      </c>
      <c r="H4055" s="4">
        <v>0</v>
      </c>
      <c r="I4055">
        <f t="shared" si="630"/>
        <v>2384</v>
      </c>
      <c r="J4055">
        <f t="shared" si="631"/>
        <v>0.21518456375838926</v>
      </c>
      <c r="K4055">
        <f t="shared" si="632"/>
        <v>0.78481543624161076</v>
      </c>
      <c r="L4055">
        <f t="shared" si="633"/>
        <v>0</v>
      </c>
      <c r="M4055">
        <f>I4055*Diccionario!$B$36</f>
        <v>5.2925267450980389</v>
      </c>
      <c r="N4055">
        <f>M4055*Diccionario!$B$37</f>
        <v>0.53454520125490201</v>
      </c>
      <c r="O4055">
        <f>N4055*Diccionario!$B$38</f>
        <v>8.0181780188235297E-2</v>
      </c>
      <c r="P4055">
        <f>O4055*Diccionario!$B$39</f>
        <v>7.216360216941177E-2</v>
      </c>
      <c r="Q4055">
        <f>P4055*Diccionario!$B$40</f>
        <v>2.886544086776471E-2</v>
      </c>
      <c r="R4055">
        <f>Q4055*Diccionario!$B$41</f>
        <v>1.8762536564047062E-2</v>
      </c>
      <c r="S4055">
        <f t="shared" si="634"/>
        <v>1.8762536564047062E-2</v>
      </c>
      <c r="T4055">
        <f>I4055*Diccionario!$B$36</f>
        <v>5.2925267450980389</v>
      </c>
      <c r="U4055">
        <f>T4055*Diccionario!$B$42</f>
        <v>0.53454520125490201</v>
      </c>
      <c r="V4055">
        <f>U4055*Diccionario!$B$43</f>
        <v>0.45436342106666672</v>
      </c>
      <c r="W4055">
        <f>V4055*Diccionario!$B$44</f>
        <v>8.6329050002666677E-2</v>
      </c>
      <c r="X4055">
        <f>W4055*Diccionario!$B$45</f>
        <v>3.3668329501040005E-2</v>
      </c>
      <c r="Y4055">
        <f>X4055*Diccionario!$B$46</f>
        <v>2.9964813255925603E-2</v>
      </c>
      <c r="Z4055">
        <f>Y4055*Diccionario!$B$47</f>
        <v>1.1086980904692473E-2</v>
      </c>
      <c r="AA4055">
        <f>Z4055*Diccionario!$B$48</f>
        <v>1.1086980904692473E-2</v>
      </c>
      <c r="AB4055">
        <f>AA4055*Diccionario!$B$49</f>
        <v>8.315235678519356E-3</v>
      </c>
      <c r="AC4055">
        <f t="shared" si="635"/>
        <v>8.315235678519356E-3</v>
      </c>
      <c r="AD4055">
        <f t="shared" si="636"/>
        <v>2.7077772242566418E-2</v>
      </c>
      <c r="AE4055">
        <f t="shared" si="637"/>
        <v>4.5376035431070262E-5</v>
      </c>
      <c r="AF4055" t="e">
        <f ca="1">IF(AD4055="","",_xludf.RANK.EQ(AD4055,$AD$2:$AD$5513,0))</f>
        <v>#NAME?</v>
      </c>
      <c r="AH4055" t="str">
        <f t="shared" si="638"/>
        <v>Baja</v>
      </c>
      <c r="AI4055" t="s">
        <v>153</v>
      </c>
      <c r="AJ4055" t="str">
        <f>IFERROR(VLOOKUP(B4055,Maestro_Regionales!$A$2:$B$35,2,FALSE),"Otras zonas")</f>
        <v>Santanderes</v>
      </c>
      <c r="AK4055" t="str">
        <f t="shared" si="639"/>
        <v>NUEVA EPS | Santanderes</v>
      </c>
    </row>
    <row r="4056" spans="1:37">
      <c r="A4056" s="4" t="s">
        <v>1674</v>
      </c>
      <c r="B4056" s="4" t="s">
        <v>1675</v>
      </c>
      <c r="C4056" s="4" t="s">
        <v>1739</v>
      </c>
      <c r="D4056" s="4" t="s">
        <v>1197</v>
      </c>
      <c r="E4056" s="4" t="s">
        <v>90</v>
      </c>
      <c r="F4056" s="4">
        <v>0</v>
      </c>
      <c r="G4056" s="4">
        <v>0</v>
      </c>
      <c r="H4056" s="4">
        <v>65</v>
      </c>
      <c r="I4056">
        <f t="shared" si="630"/>
        <v>65</v>
      </c>
      <c r="J4056">
        <f t="shared" si="631"/>
        <v>0</v>
      </c>
      <c r="K4056">
        <f t="shared" si="632"/>
        <v>0</v>
      </c>
      <c r="L4056">
        <f t="shared" si="633"/>
        <v>1</v>
      </c>
      <c r="M4056">
        <f>I4056*Diccionario!$B$36</f>
        <v>0.1443012745098039</v>
      </c>
      <c r="N4056">
        <f>M4056*Diccionario!$B$37</f>
        <v>1.4574428725490194E-2</v>
      </c>
      <c r="O4056">
        <f>N4056*Diccionario!$B$38</f>
        <v>2.1861643088235292E-3</v>
      </c>
      <c r="P4056">
        <f>O4056*Diccionario!$B$39</f>
        <v>1.9675478779411764E-3</v>
      </c>
      <c r="Q4056">
        <f>P4056*Diccionario!$B$40</f>
        <v>7.8701915117647056E-4</v>
      </c>
      <c r="R4056">
        <f>Q4056*Diccionario!$B$41</f>
        <v>5.1156244826470586E-4</v>
      </c>
      <c r="S4056">
        <f t="shared" si="634"/>
        <v>5.1156244826470586E-4</v>
      </c>
      <c r="T4056">
        <f>I4056*Diccionario!$B$36</f>
        <v>0.1443012745098039</v>
      </c>
      <c r="U4056">
        <f>T4056*Diccionario!$B$42</f>
        <v>1.4574428725490194E-2</v>
      </c>
      <c r="V4056">
        <f>U4056*Diccionario!$B$43</f>
        <v>1.2388264416666664E-2</v>
      </c>
      <c r="W4056">
        <f>V4056*Diccionario!$B$44</f>
        <v>2.3537702391666663E-3</v>
      </c>
      <c r="X4056">
        <f>W4056*Diccionario!$B$45</f>
        <v>9.1797039327499985E-4</v>
      </c>
      <c r="Y4056">
        <f>X4056*Diccionario!$B$46</f>
        <v>8.1699365001474983E-4</v>
      </c>
      <c r="Z4056">
        <f>Y4056*Diccionario!$B$47</f>
        <v>3.0228765050545743E-4</v>
      </c>
      <c r="AA4056">
        <f>Z4056*Diccionario!$B$48</f>
        <v>3.0228765050545743E-4</v>
      </c>
      <c r="AB4056">
        <f>AA4056*Diccionario!$B$49</f>
        <v>2.2671573787909306E-4</v>
      </c>
      <c r="AC4056">
        <f t="shared" si="635"/>
        <v>2.2671573787909306E-4</v>
      </c>
      <c r="AD4056">
        <f t="shared" si="636"/>
        <v>7.3827818614379892E-4</v>
      </c>
      <c r="AE4056">
        <f t="shared" si="637"/>
        <v>1.2371821740853885E-6</v>
      </c>
      <c r="AF4056" t="e">
        <f ca="1">IF(AD4056="","",_xludf.RANK.EQ(AD4056,$AD$2:$AD$5513,0))</f>
        <v>#NAME?</v>
      </c>
      <c r="AH4056" t="str">
        <f t="shared" si="638"/>
        <v>Baja</v>
      </c>
      <c r="AI4056" t="s">
        <v>153</v>
      </c>
      <c r="AJ4056" t="str">
        <f>IFERROR(VLOOKUP(B4056,Maestro_Regionales!$A$2:$B$35,2,FALSE),"Otras zonas")</f>
        <v>Santanderes</v>
      </c>
      <c r="AK4056" t="str">
        <f t="shared" si="639"/>
        <v>REGIMEN DE EXCEPCION | Santanderes</v>
      </c>
    </row>
    <row r="4057" spans="1:37">
      <c r="A4057" s="4" t="s">
        <v>1674</v>
      </c>
      <c r="B4057" s="4" t="s">
        <v>1675</v>
      </c>
      <c r="C4057" s="4" t="s">
        <v>1739</v>
      </c>
      <c r="D4057" s="4" t="s">
        <v>1197</v>
      </c>
      <c r="E4057" s="4" t="s">
        <v>85</v>
      </c>
      <c r="F4057" s="4">
        <v>0</v>
      </c>
      <c r="G4057" s="4">
        <v>1</v>
      </c>
      <c r="H4057" s="4">
        <v>0</v>
      </c>
      <c r="I4057">
        <f t="shared" si="630"/>
        <v>1</v>
      </c>
      <c r="J4057">
        <f t="shared" si="631"/>
        <v>0</v>
      </c>
      <c r="K4057">
        <f t="shared" si="632"/>
        <v>1</v>
      </c>
      <c r="L4057">
        <f t="shared" si="633"/>
        <v>0</v>
      </c>
      <c r="M4057">
        <f>I4057*Diccionario!$B$36</f>
        <v>2.2200196078431371E-3</v>
      </c>
      <c r="N4057">
        <f>M4057*Diccionario!$B$37</f>
        <v>2.2422198039215687E-4</v>
      </c>
      <c r="O4057">
        <f>N4057*Diccionario!$B$38</f>
        <v>3.3633297058823532E-5</v>
      </c>
      <c r="P4057">
        <f>O4057*Diccionario!$B$39</f>
        <v>3.026996735294118E-5</v>
      </c>
      <c r="Q4057">
        <f>P4057*Diccionario!$B$40</f>
        <v>1.2107986941176473E-5</v>
      </c>
      <c r="R4057">
        <f>Q4057*Diccionario!$B$41</f>
        <v>7.870191511764708E-6</v>
      </c>
      <c r="S4057">
        <f t="shared" si="634"/>
        <v>7.870191511764708E-6</v>
      </c>
      <c r="T4057">
        <f>I4057*Diccionario!$B$36</f>
        <v>2.2200196078431371E-3</v>
      </c>
      <c r="U4057">
        <f>T4057*Diccionario!$B$42</f>
        <v>2.2422198039215687E-4</v>
      </c>
      <c r="V4057">
        <f>U4057*Diccionario!$B$43</f>
        <v>1.9058868333333333E-4</v>
      </c>
      <c r="W4057">
        <f>V4057*Diccionario!$B$44</f>
        <v>3.6211849833333333E-5</v>
      </c>
      <c r="X4057">
        <f>W4057*Diccionario!$B$45</f>
        <v>1.4122621435000001E-5</v>
      </c>
      <c r="Y4057">
        <f>X4057*Diccionario!$B$46</f>
        <v>1.256913307715E-5</v>
      </c>
      <c r="Z4057">
        <f>Y4057*Diccionario!$B$47</f>
        <v>4.6505792385454997E-6</v>
      </c>
      <c r="AA4057">
        <f>Z4057*Diccionario!$B$48</f>
        <v>4.6505792385454997E-6</v>
      </c>
      <c r="AB4057">
        <f>AA4057*Diccionario!$B$49</f>
        <v>3.4879344289091247E-6</v>
      </c>
      <c r="AC4057">
        <f t="shared" si="635"/>
        <v>3.4879344289091247E-6</v>
      </c>
      <c r="AD4057">
        <f t="shared" si="636"/>
        <v>1.1358125940673833E-5</v>
      </c>
      <c r="AE4057">
        <f t="shared" si="637"/>
        <v>1.9033571909005983E-8</v>
      </c>
      <c r="AF4057" t="e">
        <f ca="1">IF(AD4057="","",_xludf.RANK.EQ(AD4057,$AD$2:$AD$5513,0))</f>
        <v>#NAME?</v>
      </c>
      <c r="AH4057" t="str">
        <f t="shared" si="638"/>
        <v>Baja</v>
      </c>
      <c r="AI4057" t="s">
        <v>153</v>
      </c>
      <c r="AJ4057" t="str">
        <f>IFERROR(VLOOKUP(B4057,Maestro_Regionales!$A$2:$B$35,2,FALSE),"Otras zonas")</f>
        <v>Santanderes</v>
      </c>
      <c r="AK4057" t="str">
        <f t="shared" si="639"/>
        <v>SALUD TOTAL EPS | Santanderes</v>
      </c>
    </row>
    <row r="4058" spans="1:37">
      <c r="A4058" s="4" t="s">
        <v>1674</v>
      </c>
      <c r="B4058" s="4" t="s">
        <v>1675</v>
      </c>
      <c r="C4058" s="4" t="s">
        <v>1739</v>
      </c>
      <c r="D4058" s="4" t="s">
        <v>1197</v>
      </c>
      <c r="E4058" s="4" t="s">
        <v>89</v>
      </c>
      <c r="F4058" s="4">
        <v>0</v>
      </c>
      <c r="G4058" s="4">
        <v>1</v>
      </c>
      <c r="H4058" s="4">
        <v>0</v>
      </c>
      <c r="I4058">
        <f t="shared" si="630"/>
        <v>1</v>
      </c>
      <c r="J4058">
        <f t="shared" si="631"/>
        <v>0</v>
      </c>
      <c r="K4058">
        <f t="shared" si="632"/>
        <v>1</v>
      </c>
      <c r="L4058">
        <f t="shared" si="633"/>
        <v>0</v>
      </c>
      <c r="M4058">
        <f>I4058*Diccionario!$B$36</f>
        <v>2.2200196078431371E-3</v>
      </c>
      <c r="N4058">
        <f>M4058*Diccionario!$B$37</f>
        <v>2.2422198039215687E-4</v>
      </c>
      <c r="O4058">
        <f>N4058*Diccionario!$B$38</f>
        <v>3.3633297058823532E-5</v>
      </c>
      <c r="P4058">
        <f>O4058*Diccionario!$B$39</f>
        <v>3.026996735294118E-5</v>
      </c>
      <c r="Q4058">
        <f>P4058*Diccionario!$B$40</f>
        <v>1.2107986941176473E-5</v>
      </c>
      <c r="R4058">
        <f>Q4058*Diccionario!$B$41</f>
        <v>7.870191511764708E-6</v>
      </c>
      <c r="S4058">
        <f t="shared" si="634"/>
        <v>7.870191511764708E-6</v>
      </c>
      <c r="T4058">
        <f>I4058*Diccionario!$B$36</f>
        <v>2.2200196078431371E-3</v>
      </c>
      <c r="U4058">
        <f>T4058*Diccionario!$B$42</f>
        <v>2.2422198039215687E-4</v>
      </c>
      <c r="V4058">
        <f>U4058*Diccionario!$B$43</f>
        <v>1.9058868333333333E-4</v>
      </c>
      <c r="W4058">
        <f>V4058*Diccionario!$B$44</f>
        <v>3.6211849833333333E-5</v>
      </c>
      <c r="X4058">
        <f>W4058*Diccionario!$B$45</f>
        <v>1.4122621435000001E-5</v>
      </c>
      <c r="Y4058">
        <f>X4058*Diccionario!$B$46</f>
        <v>1.256913307715E-5</v>
      </c>
      <c r="Z4058">
        <f>Y4058*Diccionario!$B$47</f>
        <v>4.6505792385454997E-6</v>
      </c>
      <c r="AA4058">
        <f>Z4058*Diccionario!$B$48</f>
        <v>4.6505792385454997E-6</v>
      </c>
      <c r="AB4058">
        <f>AA4058*Diccionario!$B$49</f>
        <v>3.4879344289091247E-6</v>
      </c>
      <c r="AC4058">
        <f t="shared" si="635"/>
        <v>3.4879344289091247E-6</v>
      </c>
      <c r="AD4058">
        <f t="shared" si="636"/>
        <v>1.1358125940673833E-5</v>
      </c>
      <c r="AE4058">
        <f t="shared" si="637"/>
        <v>1.9033571909005983E-8</v>
      </c>
      <c r="AF4058" t="e">
        <f ca="1">IF(AD4058="","",_xludf.RANK.EQ(AD4058,$AD$2:$AD$5513,0))</f>
        <v>#NAME?</v>
      </c>
      <c r="AH4058" t="str">
        <f t="shared" si="638"/>
        <v>Baja</v>
      </c>
      <c r="AI4058" t="s">
        <v>153</v>
      </c>
      <c r="AJ4058" t="str">
        <f>IFERROR(VLOOKUP(B4058,Maestro_Regionales!$A$2:$B$35,2,FALSE),"Otras zonas")</f>
        <v>Santanderes</v>
      </c>
      <c r="AK4058" t="str">
        <f t="shared" si="639"/>
        <v>PROTEGER EPS (ANTES CAJACOPI EPS) | Santanderes</v>
      </c>
    </row>
    <row r="4059" spans="1:37">
      <c r="A4059" s="4" t="s">
        <v>1674</v>
      </c>
      <c r="B4059" s="4" t="s">
        <v>1675</v>
      </c>
      <c r="C4059" s="4" t="s">
        <v>1740</v>
      </c>
      <c r="D4059" s="4" t="s">
        <v>1741</v>
      </c>
      <c r="E4059" s="4" t="s">
        <v>854</v>
      </c>
      <c r="F4059" s="4">
        <v>130</v>
      </c>
      <c r="G4059" s="4">
        <v>1829</v>
      </c>
      <c r="H4059" s="4">
        <v>0</v>
      </c>
      <c r="I4059">
        <f t="shared" si="630"/>
        <v>1959</v>
      </c>
      <c r="J4059">
        <f t="shared" si="631"/>
        <v>6.6360387953037267E-2</v>
      </c>
      <c r="K4059">
        <f t="shared" si="632"/>
        <v>0.93363961204696277</v>
      </c>
      <c r="L4059">
        <f t="shared" si="633"/>
        <v>0</v>
      </c>
      <c r="M4059">
        <f>I4059*Diccionario!$B$36</f>
        <v>4.3490184117647059</v>
      </c>
      <c r="N4059">
        <f>M4059*Diccionario!$B$37</f>
        <v>0.43925085958823534</v>
      </c>
      <c r="O4059">
        <f>N4059*Diccionario!$B$38</f>
        <v>6.5887628938235299E-2</v>
      </c>
      <c r="P4059">
        <f>O4059*Diccionario!$B$39</f>
        <v>5.9298866044411772E-2</v>
      </c>
      <c r="Q4059">
        <f>P4059*Diccionario!$B$40</f>
        <v>2.3719546417764709E-2</v>
      </c>
      <c r="R4059">
        <f>Q4059*Diccionario!$B$41</f>
        <v>1.5417705171547062E-2</v>
      </c>
      <c r="S4059">
        <f t="shared" si="634"/>
        <v>1.5417705171547062E-2</v>
      </c>
      <c r="T4059">
        <f>I4059*Diccionario!$B$36</f>
        <v>4.3490184117647059</v>
      </c>
      <c r="U4059">
        <f>T4059*Diccionario!$B$42</f>
        <v>0.43925085958823534</v>
      </c>
      <c r="V4059">
        <f>U4059*Diccionario!$B$43</f>
        <v>0.37336323065000004</v>
      </c>
      <c r="W4059">
        <f>V4059*Diccionario!$B$44</f>
        <v>7.0939013823500013E-2</v>
      </c>
      <c r="X4059">
        <f>W4059*Diccionario!$B$45</f>
        <v>2.7666215391165008E-2</v>
      </c>
      <c r="Y4059">
        <f>X4059*Diccionario!$B$46</f>
        <v>2.4622931698136858E-2</v>
      </c>
      <c r="Z4059">
        <f>Y4059*Diccionario!$B$47</f>
        <v>9.1104847283106378E-3</v>
      </c>
      <c r="AA4059">
        <f>Z4059*Diccionario!$B$48</f>
        <v>9.1104847283106378E-3</v>
      </c>
      <c r="AB4059">
        <f>AA4059*Diccionario!$B$49</f>
        <v>6.8328635462329788E-3</v>
      </c>
      <c r="AC4059">
        <f t="shared" si="635"/>
        <v>6.8328635462329788E-3</v>
      </c>
      <c r="AD4059">
        <f t="shared" si="636"/>
        <v>2.2250568717780042E-2</v>
      </c>
      <c r="AE4059">
        <f t="shared" si="637"/>
        <v>3.7286767369742722E-5</v>
      </c>
      <c r="AF4059" t="e">
        <f ca="1">IF(AD4059="","",_xludf.RANK.EQ(AD4059,$AD$2:$AD$5513,0))</f>
        <v>#NAME?</v>
      </c>
      <c r="AH4059" t="str">
        <f t="shared" si="638"/>
        <v>Baja</v>
      </c>
      <c r="AI4059" t="s">
        <v>153</v>
      </c>
      <c r="AJ4059" t="str">
        <f>IFERROR(VLOOKUP(B4059,Maestro_Regionales!$A$2:$B$35,2,FALSE),"Otras zonas")</f>
        <v>Santanderes</v>
      </c>
      <c r="AK4059" t="str">
        <f t="shared" si="639"/>
        <v>COMFAORIENTE | Santanderes</v>
      </c>
    </row>
    <row r="4060" spans="1:37">
      <c r="A4060" s="4" t="s">
        <v>1674</v>
      </c>
      <c r="B4060" s="4" t="s">
        <v>1675</v>
      </c>
      <c r="C4060" s="4" t="s">
        <v>1740</v>
      </c>
      <c r="D4060" s="4" t="s">
        <v>1741</v>
      </c>
      <c r="E4060" s="4" t="s">
        <v>87</v>
      </c>
      <c r="F4060" s="4">
        <v>173</v>
      </c>
      <c r="G4060" s="4">
        <v>581</v>
      </c>
      <c r="H4060" s="4">
        <v>0</v>
      </c>
      <c r="I4060">
        <f t="shared" si="630"/>
        <v>754</v>
      </c>
      <c r="J4060">
        <f t="shared" si="631"/>
        <v>0.22944297082228116</v>
      </c>
      <c r="K4060">
        <f t="shared" si="632"/>
        <v>0.77055702917771884</v>
      </c>
      <c r="L4060">
        <f t="shared" si="633"/>
        <v>0</v>
      </c>
      <c r="M4060">
        <f>I4060*Diccionario!$B$36</f>
        <v>1.6738947843137253</v>
      </c>
      <c r="N4060">
        <f>M4060*Diccionario!$B$37</f>
        <v>0.16906337321568626</v>
      </c>
      <c r="O4060">
        <f>N4060*Diccionario!$B$38</f>
        <v>2.535950598235294E-2</v>
      </c>
      <c r="P4060">
        <f>O4060*Diccionario!$B$39</f>
        <v>2.2823555384117646E-2</v>
      </c>
      <c r="Q4060">
        <f>P4060*Diccionario!$B$40</f>
        <v>9.1294221536470585E-3</v>
      </c>
      <c r="R4060">
        <f>Q4060*Diccionario!$B$41</f>
        <v>5.9341243998705879E-3</v>
      </c>
      <c r="S4060">
        <f t="shared" si="634"/>
        <v>5.9341243998705879E-3</v>
      </c>
      <c r="T4060">
        <f>I4060*Diccionario!$B$36</f>
        <v>1.6738947843137253</v>
      </c>
      <c r="U4060">
        <f>T4060*Diccionario!$B$42</f>
        <v>0.16906337321568626</v>
      </c>
      <c r="V4060">
        <f>U4060*Diccionario!$B$43</f>
        <v>0.14370386723333331</v>
      </c>
      <c r="W4060">
        <f>V4060*Diccionario!$B$44</f>
        <v>2.730373477433333E-2</v>
      </c>
      <c r="X4060">
        <f>W4060*Diccionario!$B$45</f>
        <v>1.0648456561989999E-2</v>
      </c>
      <c r="Y4060">
        <f>X4060*Diccionario!$B$46</f>
        <v>9.4771263401710985E-3</v>
      </c>
      <c r="Z4060">
        <f>Y4060*Diccionario!$B$47</f>
        <v>3.5065367458633062E-3</v>
      </c>
      <c r="AA4060">
        <f>Z4060*Diccionario!$B$48</f>
        <v>3.5065367458633062E-3</v>
      </c>
      <c r="AB4060">
        <f>AA4060*Diccionario!$B$49</f>
        <v>2.6299025593974797E-3</v>
      </c>
      <c r="AC4060">
        <f t="shared" si="635"/>
        <v>2.6299025593974797E-3</v>
      </c>
      <c r="AD4060">
        <f t="shared" si="636"/>
        <v>8.5640269592680666E-3</v>
      </c>
      <c r="AE4060">
        <f t="shared" si="637"/>
        <v>1.4351313219390505E-5</v>
      </c>
      <c r="AF4060" t="e">
        <f ca="1">IF(AD4060="","",_xludf.RANK.EQ(AD4060,$AD$2:$AD$5513,0))</f>
        <v>#NAME?</v>
      </c>
      <c r="AH4060" t="str">
        <f t="shared" si="638"/>
        <v>Baja</v>
      </c>
      <c r="AI4060" t="s">
        <v>153</v>
      </c>
      <c r="AJ4060" t="str">
        <f>IFERROR(VLOOKUP(B4060,Maestro_Regionales!$A$2:$B$35,2,FALSE),"Otras zonas")</f>
        <v>Santanderes</v>
      </c>
      <c r="AK4060" t="str">
        <f t="shared" si="639"/>
        <v>NUEVA EPS | Santanderes</v>
      </c>
    </row>
    <row r="4061" spans="1:37">
      <c r="A4061" s="4" t="s">
        <v>1674</v>
      </c>
      <c r="B4061" s="4" t="s">
        <v>1675</v>
      </c>
      <c r="C4061" s="4" t="s">
        <v>1740</v>
      </c>
      <c r="D4061" s="4" t="s">
        <v>1741</v>
      </c>
      <c r="E4061" s="4" t="s">
        <v>90</v>
      </c>
      <c r="F4061" s="4">
        <v>0</v>
      </c>
      <c r="G4061" s="4">
        <v>0</v>
      </c>
      <c r="H4061" s="4">
        <v>45</v>
      </c>
      <c r="I4061">
        <f t="shared" si="630"/>
        <v>45</v>
      </c>
      <c r="J4061">
        <f t="shared" si="631"/>
        <v>0</v>
      </c>
      <c r="K4061">
        <f t="shared" si="632"/>
        <v>0</v>
      </c>
      <c r="L4061">
        <f t="shared" si="633"/>
        <v>1</v>
      </c>
      <c r="M4061">
        <f>I4061*Diccionario!$B$36</f>
        <v>9.9900882352941173E-2</v>
      </c>
      <c r="N4061">
        <f>M4061*Diccionario!$B$37</f>
        <v>1.0089989117647059E-2</v>
      </c>
      <c r="O4061">
        <f>N4061*Diccionario!$B$38</f>
        <v>1.5134983676470589E-3</v>
      </c>
      <c r="P4061">
        <f>O4061*Diccionario!$B$39</f>
        <v>1.3621485308823531E-3</v>
      </c>
      <c r="Q4061">
        <f>P4061*Diccionario!$B$40</f>
        <v>5.4485941235294126E-4</v>
      </c>
      <c r="R4061">
        <f>Q4061*Diccionario!$B$41</f>
        <v>3.5415861802941181E-4</v>
      </c>
      <c r="S4061">
        <f t="shared" si="634"/>
        <v>3.5415861802941181E-4</v>
      </c>
      <c r="T4061">
        <f>I4061*Diccionario!$B$36</f>
        <v>9.9900882352941173E-2</v>
      </c>
      <c r="U4061">
        <f>T4061*Diccionario!$B$42</f>
        <v>1.0089989117647059E-2</v>
      </c>
      <c r="V4061">
        <f>U4061*Diccionario!$B$43</f>
        <v>8.5764907500000005E-3</v>
      </c>
      <c r="W4061">
        <f>V4061*Diccionario!$B$44</f>
        <v>1.6295332425000002E-3</v>
      </c>
      <c r="X4061">
        <f>W4061*Diccionario!$B$45</f>
        <v>6.3551796457500011E-4</v>
      </c>
      <c r="Y4061">
        <f>X4061*Diccionario!$B$46</f>
        <v>5.6561098847175012E-4</v>
      </c>
      <c r="Z4061">
        <f>Y4061*Diccionario!$B$47</f>
        <v>2.0927606573454755E-4</v>
      </c>
      <c r="AA4061">
        <f>Z4061*Diccionario!$B$48</f>
        <v>2.0927606573454755E-4</v>
      </c>
      <c r="AB4061">
        <f>AA4061*Diccionario!$B$49</f>
        <v>1.5695704930091065E-4</v>
      </c>
      <c r="AC4061">
        <f t="shared" si="635"/>
        <v>1.5695704930091065E-4</v>
      </c>
      <c r="AD4061">
        <f t="shared" si="636"/>
        <v>5.1111566733032243E-4</v>
      </c>
      <c r="AE4061">
        <f t="shared" si="637"/>
        <v>8.5651073590526917E-7</v>
      </c>
      <c r="AF4061" t="e">
        <f ca="1">IF(AD4061="","",_xludf.RANK.EQ(AD4061,$AD$2:$AD$5513,0))</f>
        <v>#NAME?</v>
      </c>
      <c r="AH4061" t="str">
        <f t="shared" si="638"/>
        <v>Baja</v>
      </c>
      <c r="AI4061" t="s">
        <v>153</v>
      </c>
      <c r="AJ4061" t="str">
        <f>IFERROR(VLOOKUP(B4061,Maestro_Regionales!$A$2:$B$35,2,FALSE),"Otras zonas")</f>
        <v>Santanderes</v>
      </c>
      <c r="AK4061" t="str">
        <f t="shared" si="639"/>
        <v>REGIMEN DE EXCEPCION | Santanderes</v>
      </c>
    </row>
    <row r="4062" spans="1:37">
      <c r="A4062" s="4" t="s">
        <v>1674</v>
      </c>
      <c r="B4062" s="4" t="s">
        <v>1675</v>
      </c>
      <c r="C4062" s="4" t="s">
        <v>1742</v>
      </c>
      <c r="D4062" s="4" t="s">
        <v>1743</v>
      </c>
      <c r="E4062" s="4" t="s">
        <v>87</v>
      </c>
      <c r="F4062" s="4">
        <v>2208</v>
      </c>
      <c r="G4062" s="4">
        <v>15829</v>
      </c>
      <c r="H4062" s="4">
        <v>0</v>
      </c>
      <c r="I4062">
        <f t="shared" si="630"/>
        <v>18037</v>
      </c>
      <c r="J4062">
        <f t="shared" si="631"/>
        <v>0.12241503575982703</v>
      </c>
      <c r="K4062">
        <f t="shared" si="632"/>
        <v>0.87758496424017296</v>
      </c>
      <c r="L4062">
        <f t="shared" si="633"/>
        <v>0</v>
      </c>
      <c r="M4062">
        <f>I4062*Diccionario!$B$36</f>
        <v>40.042493666666665</v>
      </c>
      <c r="N4062">
        <f>M4062*Diccionario!$B$37</f>
        <v>4.0442918603333338</v>
      </c>
      <c r="O4062">
        <f>N4062*Diccionario!$B$38</f>
        <v>0.60664377905</v>
      </c>
      <c r="P4062">
        <f>O4062*Diccionario!$B$39</f>
        <v>0.54597940114499999</v>
      </c>
      <c r="Q4062">
        <f>P4062*Diccionario!$B$40</f>
        <v>0.21839176045800002</v>
      </c>
      <c r="R4062">
        <f>Q4062*Diccionario!$B$41</f>
        <v>0.14195464429770002</v>
      </c>
      <c r="S4062">
        <f t="shared" si="634"/>
        <v>0.14195464429770002</v>
      </c>
      <c r="T4062">
        <f>I4062*Diccionario!$B$36</f>
        <v>40.042493666666665</v>
      </c>
      <c r="U4062">
        <f>T4062*Diccionario!$B$42</f>
        <v>4.0442918603333338</v>
      </c>
      <c r="V4062">
        <f>U4062*Diccionario!$B$43</f>
        <v>3.4376480812833337</v>
      </c>
      <c r="W4062">
        <f>V4062*Diccionario!$B$44</f>
        <v>0.65315313544383335</v>
      </c>
      <c r="X4062">
        <f>W4062*Diccionario!$B$45</f>
        <v>0.25472972282309503</v>
      </c>
      <c r="Y4062">
        <f>X4062*Diccionario!$B$46</f>
        <v>0.22670945331255457</v>
      </c>
      <c r="Z4062">
        <f>Y4062*Diccionario!$B$47</f>
        <v>8.3882497725645197E-2</v>
      </c>
      <c r="AA4062">
        <f>Z4062*Diccionario!$B$48</f>
        <v>8.3882497725645197E-2</v>
      </c>
      <c r="AB4062">
        <f>AA4062*Diccionario!$B$49</f>
        <v>6.2911873294233894E-2</v>
      </c>
      <c r="AC4062">
        <f t="shared" si="635"/>
        <v>6.2911873294233894E-2</v>
      </c>
      <c r="AD4062">
        <f t="shared" si="636"/>
        <v>0.20486651759193392</v>
      </c>
      <c r="AE4062">
        <f t="shared" si="637"/>
        <v>3.4330853652274091E-4</v>
      </c>
      <c r="AF4062" t="e">
        <f ca="1">IF(AD4062="","",_xludf.RANK.EQ(AD4062,$AD$2:$AD$5513,0))</f>
        <v>#NAME?</v>
      </c>
      <c r="AH4062" t="str">
        <f t="shared" si="638"/>
        <v>Media</v>
      </c>
      <c r="AI4062" t="s">
        <v>153</v>
      </c>
      <c r="AJ4062" t="str">
        <f>IFERROR(VLOOKUP(B4062,Maestro_Regionales!$A$2:$B$35,2,FALSE),"Otras zonas")</f>
        <v>Santanderes</v>
      </c>
      <c r="AK4062" t="str">
        <f t="shared" si="639"/>
        <v>NUEVA EPS | Santanderes</v>
      </c>
    </row>
    <row r="4063" spans="1:37">
      <c r="A4063" s="4" t="s">
        <v>1674</v>
      </c>
      <c r="B4063" s="4" t="s">
        <v>1675</v>
      </c>
      <c r="C4063" s="4" t="s">
        <v>1742</v>
      </c>
      <c r="D4063" s="4" t="s">
        <v>1743</v>
      </c>
      <c r="E4063" s="4" t="s">
        <v>86</v>
      </c>
      <c r="F4063" s="4">
        <v>525</v>
      </c>
      <c r="G4063" s="4">
        <v>6199</v>
      </c>
      <c r="H4063" s="4">
        <v>0</v>
      </c>
      <c r="I4063">
        <f t="shared" si="630"/>
        <v>6724</v>
      </c>
      <c r="J4063">
        <f t="shared" si="631"/>
        <v>7.8078524687685905E-2</v>
      </c>
      <c r="K4063">
        <f t="shared" si="632"/>
        <v>0.92192147531231405</v>
      </c>
      <c r="L4063">
        <f t="shared" si="633"/>
        <v>0</v>
      </c>
      <c r="M4063">
        <f>I4063*Diccionario!$B$36</f>
        <v>14.927411843137254</v>
      </c>
      <c r="N4063">
        <f>M4063*Diccionario!$B$37</f>
        <v>1.5076685961568628</v>
      </c>
      <c r="O4063">
        <f>N4063*Diccionario!$B$38</f>
        <v>0.22615028942352941</v>
      </c>
      <c r="P4063">
        <f>O4063*Diccionario!$B$39</f>
        <v>0.20353526048117648</v>
      </c>
      <c r="Q4063">
        <f>P4063*Diccionario!$B$40</f>
        <v>8.1414104192470596E-2</v>
      </c>
      <c r="R4063">
        <f>Q4063*Diccionario!$B$41</f>
        <v>5.2919167725105888E-2</v>
      </c>
      <c r="S4063">
        <f t="shared" si="634"/>
        <v>5.2919167725105888E-2</v>
      </c>
      <c r="T4063">
        <f>I4063*Diccionario!$B$36</f>
        <v>14.927411843137254</v>
      </c>
      <c r="U4063">
        <f>T4063*Diccionario!$B$42</f>
        <v>1.5076685961568628</v>
      </c>
      <c r="V4063">
        <f>U4063*Diccionario!$B$43</f>
        <v>1.2815183067333333</v>
      </c>
      <c r="W4063">
        <f>V4063*Diccionario!$B$44</f>
        <v>0.24348847827933334</v>
      </c>
      <c r="X4063">
        <f>W4063*Diccionario!$B$45</f>
        <v>9.4960506528940003E-2</v>
      </c>
      <c r="Y4063">
        <f>X4063*Diccionario!$B$46</f>
        <v>8.4514850810756603E-2</v>
      </c>
      <c r="Z4063">
        <f>Y4063*Diccionario!$B$47</f>
        <v>3.1270494799979946E-2</v>
      </c>
      <c r="AA4063">
        <f>Z4063*Diccionario!$B$48</f>
        <v>3.1270494799979946E-2</v>
      </c>
      <c r="AB4063">
        <f>AA4063*Diccionario!$B$49</f>
        <v>2.3452871099984958E-2</v>
      </c>
      <c r="AC4063">
        <f t="shared" si="635"/>
        <v>2.3452871099984958E-2</v>
      </c>
      <c r="AD4063">
        <f t="shared" si="636"/>
        <v>7.6372038825090846E-2</v>
      </c>
      <c r="AE4063">
        <f t="shared" si="637"/>
        <v>1.2798173751615621E-4</v>
      </c>
      <c r="AF4063" t="e">
        <f ca="1">IF(AD4063="","",_xludf.RANK.EQ(AD4063,$AD$2:$AD$5513,0))</f>
        <v>#NAME?</v>
      </c>
      <c r="AH4063" t="str">
        <f t="shared" si="638"/>
        <v>Baja</v>
      </c>
      <c r="AI4063" t="s">
        <v>153</v>
      </c>
      <c r="AJ4063" t="str">
        <f>IFERROR(VLOOKUP(B4063,Maestro_Regionales!$A$2:$B$35,2,FALSE),"Otras zonas")</f>
        <v>Santanderes</v>
      </c>
      <c r="AK4063" t="str">
        <f t="shared" si="639"/>
        <v>EPS SANITAS | Santanderes</v>
      </c>
    </row>
    <row r="4064" spans="1:37">
      <c r="A4064" s="4" t="s">
        <v>1674</v>
      </c>
      <c r="B4064" s="4" t="s">
        <v>1675</v>
      </c>
      <c r="C4064" s="4" t="s">
        <v>1742</v>
      </c>
      <c r="D4064" s="4" t="s">
        <v>1743</v>
      </c>
      <c r="E4064" s="4" t="s">
        <v>88</v>
      </c>
      <c r="F4064" s="4">
        <v>95</v>
      </c>
      <c r="G4064" s="4">
        <v>1316</v>
      </c>
      <c r="H4064" s="4">
        <v>0</v>
      </c>
      <c r="I4064">
        <f t="shared" si="630"/>
        <v>1411</v>
      </c>
      <c r="J4064">
        <f t="shared" si="631"/>
        <v>6.7328136073706593E-2</v>
      </c>
      <c r="K4064">
        <f t="shared" si="632"/>
        <v>0.93267186392629342</v>
      </c>
      <c r="L4064">
        <f t="shared" si="633"/>
        <v>0</v>
      </c>
      <c r="M4064">
        <f>I4064*Diccionario!$B$36</f>
        <v>3.1324476666666663</v>
      </c>
      <c r="N4064">
        <f>M4064*Diccionario!$B$37</f>
        <v>0.31637721433333332</v>
      </c>
      <c r="O4064">
        <f>N4064*Diccionario!$B$38</f>
        <v>4.7456582149999996E-2</v>
      </c>
      <c r="P4064">
        <f>O4064*Diccionario!$B$39</f>
        <v>4.2710923934999999E-2</v>
      </c>
      <c r="Q4064">
        <f>P4064*Diccionario!$B$40</f>
        <v>1.7084369573999999E-2</v>
      </c>
      <c r="R4064">
        <f>Q4064*Diccionario!$B$41</f>
        <v>1.11048402231E-2</v>
      </c>
      <c r="S4064">
        <f t="shared" si="634"/>
        <v>1.11048402231E-2</v>
      </c>
      <c r="T4064">
        <f>I4064*Diccionario!$B$36</f>
        <v>3.1324476666666663</v>
      </c>
      <c r="U4064">
        <f>T4064*Diccionario!$B$42</f>
        <v>0.31637721433333332</v>
      </c>
      <c r="V4064">
        <f>U4064*Diccionario!$B$43</f>
        <v>0.26892063218333334</v>
      </c>
      <c r="W4064">
        <f>V4064*Diccionario!$B$44</f>
        <v>5.1094920114833332E-2</v>
      </c>
      <c r="X4064">
        <f>W4064*Diccionario!$B$45</f>
        <v>1.9927018844785E-2</v>
      </c>
      <c r="Y4064">
        <f>X4064*Diccionario!$B$46</f>
        <v>1.7735046771858651E-2</v>
      </c>
      <c r="Z4064">
        <f>Y4064*Diccionario!$B$47</f>
        <v>6.5619673055877011E-3</v>
      </c>
      <c r="AA4064">
        <f>Z4064*Diccionario!$B$48</f>
        <v>6.5619673055877011E-3</v>
      </c>
      <c r="AB4064">
        <f>AA4064*Diccionario!$B$49</f>
        <v>4.9214754791907754E-3</v>
      </c>
      <c r="AC4064">
        <f t="shared" si="635"/>
        <v>4.9214754791907754E-3</v>
      </c>
      <c r="AD4064">
        <f t="shared" si="636"/>
        <v>1.6026315702290773E-2</v>
      </c>
      <c r="AE4064">
        <f t="shared" si="637"/>
        <v>2.6856369963607433E-5</v>
      </c>
      <c r="AF4064" t="e">
        <f ca="1">IF(AD4064="","",_xludf.RANK.EQ(AD4064,$AD$2:$AD$5513,0))</f>
        <v>#NAME?</v>
      </c>
      <c r="AH4064" t="str">
        <f t="shared" si="638"/>
        <v>Baja</v>
      </c>
      <c r="AI4064" t="s">
        <v>153</v>
      </c>
      <c r="AJ4064" t="str">
        <f>IFERROR(VLOOKUP(B4064,Maestro_Regionales!$A$2:$B$35,2,FALSE),"Otras zonas")</f>
        <v>Santanderes</v>
      </c>
      <c r="AK4064" t="str">
        <f t="shared" si="639"/>
        <v>COOSALUD EPS | Santanderes</v>
      </c>
    </row>
    <row r="4065" spans="1:37">
      <c r="A4065" s="4" t="s">
        <v>1674</v>
      </c>
      <c r="B4065" s="4" t="s">
        <v>1675</v>
      </c>
      <c r="C4065" s="4" t="s">
        <v>1742</v>
      </c>
      <c r="D4065" s="4" t="s">
        <v>1743</v>
      </c>
      <c r="E4065" s="4" t="s">
        <v>90</v>
      </c>
      <c r="F4065" s="4">
        <v>0</v>
      </c>
      <c r="G4065" s="4">
        <v>0</v>
      </c>
      <c r="H4065" s="4">
        <v>507</v>
      </c>
      <c r="I4065">
        <f t="shared" si="630"/>
        <v>507</v>
      </c>
      <c r="J4065">
        <f t="shared" si="631"/>
        <v>0</v>
      </c>
      <c r="K4065">
        <f t="shared" si="632"/>
        <v>0</v>
      </c>
      <c r="L4065">
        <f t="shared" si="633"/>
        <v>1</v>
      </c>
      <c r="M4065">
        <f>I4065*Diccionario!$B$36</f>
        <v>1.1255499411764704</v>
      </c>
      <c r="N4065">
        <f>M4065*Diccionario!$B$37</f>
        <v>0.11368054405882352</v>
      </c>
      <c r="O4065">
        <f>N4065*Diccionario!$B$38</f>
        <v>1.7052081608823526E-2</v>
      </c>
      <c r="P4065">
        <f>O4065*Diccionario!$B$39</f>
        <v>1.5346873447941174E-2</v>
      </c>
      <c r="Q4065">
        <f>P4065*Diccionario!$B$40</f>
        <v>6.1387493791764704E-3</v>
      </c>
      <c r="R4065">
        <f>Q4065*Diccionario!$B$41</f>
        <v>3.9901870964647061E-3</v>
      </c>
      <c r="S4065">
        <f t="shared" si="634"/>
        <v>3.9901870964647061E-3</v>
      </c>
      <c r="T4065">
        <f>I4065*Diccionario!$B$36</f>
        <v>1.1255499411764704</v>
      </c>
      <c r="U4065">
        <f>T4065*Diccionario!$B$42</f>
        <v>0.11368054405882352</v>
      </c>
      <c r="V4065">
        <f>U4065*Diccionario!$B$43</f>
        <v>9.6628462449999994E-2</v>
      </c>
      <c r="W4065">
        <f>V4065*Diccionario!$B$44</f>
        <v>1.8359407865499999E-2</v>
      </c>
      <c r="X4065">
        <f>W4065*Diccionario!$B$45</f>
        <v>7.1601690675450001E-3</v>
      </c>
      <c r="Y4065">
        <f>X4065*Diccionario!$B$46</f>
        <v>6.3725504701150504E-3</v>
      </c>
      <c r="Z4065">
        <f>Y4065*Diccionario!$B$47</f>
        <v>2.3578436739425685E-3</v>
      </c>
      <c r="AA4065">
        <f>Z4065*Diccionario!$B$48</f>
        <v>2.3578436739425685E-3</v>
      </c>
      <c r="AB4065">
        <f>AA4065*Diccionario!$B$49</f>
        <v>1.7683827554569264E-3</v>
      </c>
      <c r="AC4065">
        <f t="shared" si="635"/>
        <v>1.7683827554569264E-3</v>
      </c>
      <c r="AD4065">
        <f t="shared" si="636"/>
        <v>5.758569851921632E-3</v>
      </c>
      <c r="AE4065">
        <f t="shared" si="637"/>
        <v>9.6500209578660315E-6</v>
      </c>
      <c r="AF4065" t="e">
        <f ca="1">IF(AD4065="","",_xludf.RANK.EQ(AD4065,$AD$2:$AD$5513,0))</f>
        <v>#NAME?</v>
      </c>
      <c r="AH4065" t="str">
        <f t="shared" si="638"/>
        <v>Baja</v>
      </c>
      <c r="AI4065" t="s">
        <v>153</v>
      </c>
      <c r="AJ4065" t="str">
        <f>IFERROR(VLOOKUP(B4065,Maestro_Regionales!$A$2:$B$35,2,FALSE),"Otras zonas")</f>
        <v>Santanderes</v>
      </c>
      <c r="AK4065" t="str">
        <f t="shared" si="639"/>
        <v>REGIMEN DE EXCEPCION | Santanderes</v>
      </c>
    </row>
    <row r="4066" spans="1:37">
      <c r="A4066" s="4" t="s">
        <v>1674</v>
      </c>
      <c r="B4066" s="4" t="s">
        <v>1675</v>
      </c>
      <c r="C4066" s="4" t="s">
        <v>1742</v>
      </c>
      <c r="D4066" s="4" t="s">
        <v>1743</v>
      </c>
      <c r="E4066" s="4" t="s">
        <v>85</v>
      </c>
      <c r="F4066" s="4">
        <v>10</v>
      </c>
      <c r="G4066" s="4">
        <v>5</v>
      </c>
      <c r="H4066" s="4">
        <v>0</v>
      </c>
      <c r="I4066">
        <f t="shared" si="630"/>
        <v>15</v>
      </c>
      <c r="J4066">
        <f t="shared" si="631"/>
        <v>0.66666666666666663</v>
      </c>
      <c r="K4066">
        <f t="shared" si="632"/>
        <v>0.33333333333333331</v>
      </c>
      <c r="L4066">
        <f t="shared" si="633"/>
        <v>0</v>
      </c>
      <c r="M4066">
        <f>I4066*Diccionario!$B$36</f>
        <v>3.3300294117647053E-2</v>
      </c>
      <c r="N4066">
        <f>M4066*Diccionario!$B$37</f>
        <v>3.3633297058823525E-3</v>
      </c>
      <c r="O4066">
        <f>N4066*Diccionario!$B$38</f>
        <v>5.0449945588235286E-4</v>
      </c>
      <c r="P4066">
        <f>O4066*Diccionario!$B$39</f>
        <v>4.5404951029411761E-4</v>
      </c>
      <c r="Q4066">
        <f>P4066*Diccionario!$B$40</f>
        <v>1.8161980411764706E-4</v>
      </c>
      <c r="R4066">
        <f>Q4066*Diccionario!$B$41</f>
        <v>1.180528726764706E-4</v>
      </c>
      <c r="S4066">
        <f t="shared" si="634"/>
        <v>1.180528726764706E-4</v>
      </c>
      <c r="T4066">
        <f>I4066*Diccionario!$B$36</f>
        <v>3.3300294117647053E-2</v>
      </c>
      <c r="U4066">
        <f>T4066*Diccionario!$B$42</f>
        <v>3.3633297058823525E-3</v>
      </c>
      <c r="V4066">
        <f>U4066*Diccionario!$B$43</f>
        <v>2.8588302499999996E-3</v>
      </c>
      <c r="W4066">
        <f>V4066*Diccionario!$B$44</f>
        <v>5.4317774749999988E-4</v>
      </c>
      <c r="X4066">
        <f>W4066*Diccionario!$B$45</f>
        <v>2.1183932152499997E-4</v>
      </c>
      <c r="Y4066">
        <f>X4066*Diccionario!$B$46</f>
        <v>1.8853699615724998E-4</v>
      </c>
      <c r="Z4066">
        <f>Y4066*Diccionario!$B$47</f>
        <v>6.9758688578182488E-5</v>
      </c>
      <c r="AA4066">
        <f>Z4066*Diccionario!$B$48</f>
        <v>6.9758688578182488E-5</v>
      </c>
      <c r="AB4066">
        <f>AA4066*Diccionario!$B$49</f>
        <v>5.2319016433636866E-5</v>
      </c>
      <c r="AC4066">
        <f t="shared" si="635"/>
        <v>5.2319016433636866E-5</v>
      </c>
      <c r="AD4066">
        <f t="shared" si="636"/>
        <v>1.7037188911010748E-4</v>
      </c>
      <c r="AE4066">
        <f t="shared" si="637"/>
        <v>2.855035786350897E-7</v>
      </c>
      <c r="AF4066" t="e">
        <f ca="1">IF(AD4066="","",_xludf.RANK.EQ(AD4066,$AD$2:$AD$5513,0))</f>
        <v>#NAME?</v>
      </c>
      <c r="AH4066" t="str">
        <f t="shared" si="638"/>
        <v>Baja</v>
      </c>
      <c r="AI4066" t="s">
        <v>153</v>
      </c>
      <c r="AJ4066" t="str">
        <f>IFERROR(VLOOKUP(B4066,Maestro_Regionales!$A$2:$B$35,2,FALSE),"Otras zonas")</f>
        <v>Santanderes</v>
      </c>
      <c r="AK4066" t="str">
        <f t="shared" si="639"/>
        <v>SALUD TOTAL EPS | Santanderes</v>
      </c>
    </row>
    <row r="4067" spans="1:37">
      <c r="A4067" s="4" t="s">
        <v>1674</v>
      </c>
      <c r="B4067" s="4" t="s">
        <v>1675</v>
      </c>
      <c r="C4067" s="4" t="s">
        <v>1744</v>
      </c>
      <c r="D4067" s="4" t="s">
        <v>1745</v>
      </c>
      <c r="E4067" s="4" t="s">
        <v>86</v>
      </c>
      <c r="F4067" s="4">
        <v>100</v>
      </c>
      <c r="G4067" s="4">
        <v>2489</v>
      </c>
      <c r="H4067" s="4">
        <v>0</v>
      </c>
      <c r="I4067">
        <f t="shared" si="630"/>
        <v>2589</v>
      </c>
      <c r="J4067">
        <f t="shared" si="631"/>
        <v>3.8624951718810349E-2</v>
      </c>
      <c r="K4067">
        <f t="shared" si="632"/>
        <v>0.96137504828118969</v>
      </c>
      <c r="L4067">
        <f t="shared" si="633"/>
        <v>0</v>
      </c>
      <c r="M4067">
        <f>I4067*Diccionario!$B$36</f>
        <v>5.7476307647058817</v>
      </c>
      <c r="N4067">
        <f>M4067*Diccionario!$B$37</f>
        <v>0.58051070723529408</v>
      </c>
      <c r="O4067">
        <f>N4067*Diccionario!$B$38</f>
        <v>8.7076606085294106E-2</v>
      </c>
      <c r="P4067">
        <f>O4067*Diccionario!$B$39</f>
        <v>7.8368945476764693E-2</v>
      </c>
      <c r="Q4067">
        <f>P4067*Diccionario!$B$40</f>
        <v>3.1347578190705876E-2</v>
      </c>
      <c r="R4067">
        <f>Q4067*Diccionario!$B$41</f>
        <v>2.0375925823958821E-2</v>
      </c>
      <c r="S4067">
        <f t="shared" si="634"/>
        <v>2.0375925823958821E-2</v>
      </c>
      <c r="T4067">
        <f>I4067*Diccionario!$B$36</f>
        <v>5.7476307647058817</v>
      </c>
      <c r="U4067">
        <f>T4067*Diccionario!$B$42</f>
        <v>0.58051070723529408</v>
      </c>
      <c r="V4067">
        <f>U4067*Diccionario!$B$43</f>
        <v>0.49343410114999997</v>
      </c>
      <c r="W4067">
        <f>V4067*Diccionario!$B$44</f>
        <v>9.3752479218499996E-2</v>
      </c>
      <c r="X4067">
        <f>W4067*Diccionario!$B$45</f>
        <v>3.6563466895215002E-2</v>
      </c>
      <c r="Y4067">
        <f>X4067*Diccionario!$B$46</f>
        <v>3.2541485536741355E-2</v>
      </c>
      <c r="Z4067">
        <f>Y4067*Diccionario!$B$47</f>
        <v>1.20403496485943E-2</v>
      </c>
      <c r="AA4067">
        <f>Z4067*Diccionario!$B$48</f>
        <v>1.20403496485943E-2</v>
      </c>
      <c r="AB4067">
        <f>AA4067*Diccionario!$B$49</f>
        <v>9.0302622364457248E-3</v>
      </c>
      <c r="AC4067">
        <f t="shared" si="635"/>
        <v>9.0302622364457248E-3</v>
      </c>
      <c r="AD4067">
        <f t="shared" si="636"/>
        <v>2.9406188060404546E-2</v>
      </c>
      <c r="AE4067">
        <f t="shared" si="637"/>
        <v>4.9277917672416473E-5</v>
      </c>
      <c r="AF4067" t="e">
        <f ca="1">IF(AD4067="","",_xludf.RANK.EQ(AD4067,$AD$2:$AD$5513,0))</f>
        <v>#NAME?</v>
      </c>
      <c r="AH4067" t="str">
        <f t="shared" si="638"/>
        <v>Baja</v>
      </c>
      <c r="AI4067" t="s">
        <v>153</v>
      </c>
      <c r="AJ4067" t="str">
        <f>IFERROR(VLOOKUP(B4067,Maestro_Regionales!$A$2:$B$35,2,FALSE),"Otras zonas")</f>
        <v>Santanderes</v>
      </c>
      <c r="AK4067" t="str">
        <f t="shared" si="639"/>
        <v>EPS SANITAS | Santanderes</v>
      </c>
    </row>
    <row r="4068" spans="1:37">
      <c r="A4068" s="4" t="s">
        <v>1674</v>
      </c>
      <c r="B4068" s="4" t="s">
        <v>1675</v>
      </c>
      <c r="C4068" s="4" t="s">
        <v>1744</v>
      </c>
      <c r="D4068" s="4" t="s">
        <v>1745</v>
      </c>
      <c r="E4068" s="4" t="s">
        <v>87</v>
      </c>
      <c r="F4068" s="4">
        <v>133</v>
      </c>
      <c r="G4068" s="4">
        <v>1867</v>
      </c>
      <c r="H4068" s="4">
        <v>0</v>
      </c>
      <c r="I4068">
        <f t="shared" si="630"/>
        <v>2000</v>
      </c>
      <c r="J4068">
        <f t="shared" si="631"/>
        <v>6.6500000000000004E-2</v>
      </c>
      <c r="K4068">
        <f t="shared" si="632"/>
        <v>0.9335</v>
      </c>
      <c r="L4068">
        <f t="shared" si="633"/>
        <v>0</v>
      </c>
      <c r="M4068">
        <f>I4068*Diccionario!$B$36</f>
        <v>4.4400392156862738</v>
      </c>
      <c r="N4068">
        <f>M4068*Diccionario!$B$37</f>
        <v>0.4484439607843137</v>
      </c>
      <c r="O4068">
        <f>N4068*Diccionario!$B$38</f>
        <v>6.7266594117647058E-2</v>
      </c>
      <c r="P4068">
        <f>O4068*Diccionario!$B$39</f>
        <v>6.0539934705882356E-2</v>
      </c>
      <c r="Q4068">
        <f>P4068*Diccionario!$B$40</f>
        <v>2.4215973882352942E-2</v>
      </c>
      <c r="R4068">
        <f>Q4068*Diccionario!$B$41</f>
        <v>1.5740383023529415E-2</v>
      </c>
      <c r="S4068">
        <f t="shared" si="634"/>
        <v>1.5740383023529415E-2</v>
      </c>
      <c r="T4068">
        <f>I4068*Diccionario!$B$36</f>
        <v>4.4400392156862738</v>
      </c>
      <c r="U4068">
        <f>T4068*Diccionario!$B$42</f>
        <v>0.4484439607843137</v>
      </c>
      <c r="V4068">
        <f>U4068*Diccionario!$B$43</f>
        <v>0.38117736666666663</v>
      </c>
      <c r="W4068">
        <f>V4068*Diccionario!$B$44</f>
        <v>7.242369966666666E-2</v>
      </c>
      <c r="X4068">
        <f>W4068*Diccionario!$B$45</f>
        <v>2.8245242869999999E-2</v>
      </c>
      <c r="Y4068">
        <f>X4068*Diccionario!$B$46</f>
        <v>2.5138266154299999E-2</v>
      </c>
      <c r="Z4068">
        <f>Y4068*Diccionario!$B$47</f>
        <v>9.301158477090999E-3</v>
      </c>
      <c r="AA4068">
        <f>Z4068*Diccionario!$B$48</f>
        <v>9.301158477090999E-3</v>
      </c>
      <c r="AB4068">
        <f>AA4068*Diccionario!$B$49</f>
        <v>6.9758688578182492E-3</v>
      </c>
      <c r="AC4068">
        <f t="shared" si="635"/>
        <v>6.9758688578182492E-3</v>
      </c>
      <c r="AD4068">
        <f t="shared" si="636"/>
        <v>2.2716251881347665E-2</v>
      </c>
      <c r="AE4068">
        <f t="shared" si="637"/>
        <v>3.8067143818011963E-5</v>
      </c>
      <c r="AF4068" t="e">
        <f ca="1">IF(AD4068="","",_xludf.RANK.EQ(AD4068,$AD$2:$AD$5513,0))</f>
        <v>#NAME?</v>
      </c>
      <c r="AH4068" t="str">
        <f t="shared" si="638"/>
        <v>Baja</v>
      </c>
      <c r="AI4068" t="s">
        <v>153</v>
      </c>
      <c r="AJ4068" t="str">
        <f>IFERROR(VLOOKUP(B4068,Maestro_Regionales!$A$2:$B$35,2,FALSE),"Otras zonas")</f>
        <v>Santanderes</v>
      </c>
      <c r="AK4068" t="str">
        <f t="shared" si="639"/>
        <v>NUEVA EPS | Santanderes</v>
      </c>
    </row>
    <row r="4069" spans="1:37">
      <c r="A4069" s="4" t="s">
        <v>1674</v>
      </c>
      <c r="B4069" s="4" t="s">
        <v>1675</v>
      </c>
      <c r="C4069" s="4" t="s">
        <v>1744</v>
      </c>
      <c r="D4069" s="4" t="s">
        <v>1745</v>
      </c>
      <c r="E4069" s="4" t="s">
        <v>90</v>
      </c>
      <c r="F4069" s="4">
        <v>0</v>
      </c>
      <c r="G4069" s="4">
        <v>0</v>
      </c>
      <c r="H4069" s="4">
        <v>93</v>
      </c>
      <c r="I4069">
        <f t="shared" si="630"/>
        <v>93</v>
      </c>
      <c r="J4069">
        <f t="shared" si="631"/>
        <v>0</v>
      </c>
      <c r="K4069">
        <f t="shared" si="632"/>
        <v>0</v>
      </c>
      <c r="L4069">
        <f t="shared" si="633"/>
        <v>1</v>
      </c>
      <c r="M4069">
        <f>I4069*Diccionario!$B$36</f>
        <v>0.20646182352941175</v>
      </c>
      <c r="N4069">
        <f>M4069*Diccionario!$B$37</f>
        <v>2.0852644176470588E-2</v>
      </c>
      <c r="O4069">
        <f>N4069*Diccionario!$B$38</f>
        <v>3.1278966264705883E-3</v>
      </c>
      <c r="P4069">
        <f>O4069*Diccionario!$B$39</f>
        <v>2.8151069638235296E-3</v>
      </c>
      <c r="Q4069">
        <f>P4069*Diccionario!$B$40</f>
        <v>1.126042785529412E-3</v>
      </c>
      <c r="R4069">
        <f>Q4069*Diccionario!$B$41</f>
        <v>7.3192781059411782E-4</v>
      </c>
      <c r="S4069">
        <f t="shared" si="634"/>
        <v>7.3192781059411782E-4</v>
      </c>
      <c r="T4069">
        <f>I4069*Diccionario!$B$36</f>
        <v>0.20646182352941175</v>
      </c>
      <c r="U4069">
        <f>T4069*Diccionario!$B$42</f>
        <v>2.0852644176470588E-2</v>
      </c>
      <c r="V4069">
        <f>U4069*Diccionario!$B$43</f>
        <v>1.7724747549999999E-2</v>
      </c>
      <c r="W4069">
        <f>V4069*Diccionario!$B$44</f>
        <v>3.3677020344999998E-3</v>
      </c>
      <c r="X4069">
        <f>W4069*Diccionario!$B$45</f>
        <v>1.3134037934549999E-3</v>
      </c>
      <c r="Y4069">
        <f>X4069*Diccionario!$B$46</f>
        <v>1.1689293761749499E-3</v>
      </c>
      <c r="Z4069">
        <f>Y4069*Diccionario!$B$47</f>
        <v>4.3250386918473145E-4</v>
      </c>
      <c r="AA4069">
        <f>Z4069*Diccionario!$B$48</f>
        <v>4.3250386918473145E-4</v>
      </c>
      <c r="AB4069">
        <f>AA4069*Diccionario!$B$49</f>
        <v>3.2437790188854859E-4</v>
      </c>
      <c r="AC4069">
        <f t="shared" si="635"/>
        <v>3.2437790188854859E-4</v>
      </c>
      <c r="AD4069">
        <f t="shared" si="636"/>
        <v>1.0563057124826664E-3</v>
      </c>
      <c r="AE4069">
        <f t="shared" si="637"/>
        <v>1.7701221875375562E-6</v>
      </c>
      <c r="AF4069" t="e">
        <f ca="1">IF(AD4069="","",_xludf.RANK.EQ(AD4069,$AD$2:$AD$5513,0))</f>
        <v>#NAME?</v>
      </c>
      <c r="AH4069" t="str">
        <f t="shared" si="638"/>
        <v>Baja</v>
      </c>
      <c r="AI4069" t="s">
        <v>153</v>
      </c>
      <c r="AJ4069" t="str">
        <f>IFERROR(VLOOKUP(B4069,Maestro_Regionales!$A$2:$B$35,2,FALSE),"Otras zonas")</f>
        <v>Santanderes</v>
      </c>
      <c r="AK4069" t="str">
        <f t="shared" si="639"/>
        <v>REGIMEN DE EXCEPCION | Santanderes</v>
      </c>
    </row>
    <row r="4070" spans="1:37">
      <c r="A4070" s="4" t="s">
        <v>1674</v>
      </c>
      <c r="B4070" s="4" t="s">
        <v>1675</v>
      </c>
      <c r="C4070" s="4" t="s">
        <v>1746</v>
      </c>
      <c r="D4070" s="4" t="s">
        <v>1747</v>
      </c>
      <c r="E4070" s="4" t="s">
        <v>854</v>
      </c>
      <c r="F4070" s="4">
        <v>216</v>
      </c>
      <c r="G4070" s="4">
        <v>8554</v>
      </c>
      <c r="H4070" s="4">
        <v>0</v>
      </c>
      <c r="I4070">
        <f t="shared" si="630"/>
        <v>8770</v>
      </c>
      <c r="J4070">
        <f t="shared" si="631"/>
        <v>2.4629418472063853E-2</v>
      </c>
      <c r="K4070">
        <f t="shared" si="632"/>
        <v>0.9753705815279361</v>
      </c>
      <c r="L4070">
        <f t="shared" si="633"/>
        <v>0</v>
      </c>
      <c r="M4070">
        <f>I4070*Diccionario!$B$36</f>
        <v>19.469571960784311</v>
      </c>
      <c r="N4070">
        <f>M4070*Diccionario!$B$37</f>
        <v>1.9664267680392156</v>
      </c>
      <c r="O4070">
        <f>N4070*Diccionario!$B$38</f>
        <v>0.29496401520588234</v>
      </c>
      <c r="P4070">
        <f>O4070*Diccionario!$B$39</f>
        <v>0.26546761368529409</v>
      </c>
      <c r="Q4070">
        <f>P4070*Diccionario!$B$40</f>
        <v>0.10618704547411764</v>
      </c>
      <c r="R4070">
        <f>Q4070*Diccionario!$B$41</f>
        <v>6.9021579558176463E-2</v>
      </c>
      <c r="S4070">
        <f t="shared" si="634"/>
        <v>6.9021579558176463E-2</v>
      </c>
      <c r="T4070">
        <f>I4070*Diccionario!$B$36</f>
        <v>19.469571960784311</v>
      </c>
      <c r="U4070">
        <f>T4070*Diccionario!$B$42</f>
        <v>1.9664267680392156</v>
      </c>
      <c r="V4070">
        <f>U4070*Diccionario!$B$43</f>
        <v>1.6714627528333332</v>
      </c>
      <c r="W4070">
        <f>V4070*Diccionario!$B$44</f>
        <v>0.31757792303833332</v>
      </c>
      <c r="X4070">
        <f>W4070*Diccionario!$B$45</f>
        <v>0.12385538998494999</v>
      </c>
      <c r="Y4070">
        <f>X4070*Diccionario!$B$46</f>
        <v>0.11023129708660549</v>
      </c>
      <c r="Z4070">
        <f>Y4070*Diccionario!$B$47</f>
        <v>4.0785579922044034E-2</v>
      </c>
      <c r="AA4070">
        <f>Z4070*Diccionario!$B$48</f>
        <v>4.0785579922044034E-2</v>
      </c>
      <c r="AB4070">
        <f>AA4070*Diccionario!$B$49</f>
        <v>3.0589184941533024E-2</v>
      </c>
      <c r="AC4070">
        <f t="shared" si="635"/>
        <v>3.0589184941533024E-2</v>
      </c>
      <c r="AD4070">
        <f t="shared" si="636"/>
        <v>9.9610764499709487E-2</v>
      </c>
      <c r="AE4070">
        <f t="shared" si="637"/>
        <v>1.6692442564198242E-4</v>
      </c>
      <c r="AF4070" t="e">
        <f ca="1">IF(AD4070="","",_xludf.RANK.EQ(AD4070,$AD$2:$AD$5513,0))</f>
        <v>#NAME?</v>
      </c>
      <c r="AH4070" t="str">
        <f t="shared" si="638"/>
        <v>Baja</v>
      </c>
      <c r="AI4070" t="s">
        <v>153</v>
      </c>
      <c r="AJ4070" t="str">
        <f>IFERROR(VLOOKUP(B4070,Maestro_Regionales!$A$2:$B$35,2,FALSE),"Otras zonas")</f>
        <v>Santanderes</v>
      </c>
      <c r="AK4070" t="str">
        <f t="shared" si="639"/>
        <v>COMFAORIENTE | Santanderes</v>
      </c>
    </row>
    <row r="4071" spans="1:37">
      <c r="A4071" s="4" t="s">
        <v>1674</v>
      </c>
      <c r="B4071" s="4" t="s">
        <v>1675</v>
      </c>
      <c r="C4071" s="4" t="s">
        <v>1746</v>
      </c>
      <c r="D4071" s="4" t="s">
        <v>1747</v>
      </c>
      <c r="E4071" s="4" t="s">
        <v>86</v>
      </c>
      <c r="F4071" s="4">
        <v>180</v>
      </c>
      <c r="G4071" s="4">
        <v>5086</v>
      </c>
      <c r="H4071" s="4">
        <v>0</v>
      </c>
      <c r="I4071">
        <f t="shared" si="630"/>
        <v>5266</v>
      </c>
      <c r="J4071">
        <f t="shared" si="631"/>
        <v>3.4181541967337636E-2</v>
      </c>
      <c r="K4071">
        <f t="shared" si="632"/>
        <v>0.96581845803266231</v>
      </c>
      <c r="L4071">
        <f t="shared" si="633"/>
        <v>0</v>
      </c>
      <c r="M4071">
        <f>I4071*Diccionario!$B$36</f>
        <v>11.69062325490196</v>
      </c>
      <c r="N4071">
        <f>M4071*Diccionario!$B$37</f>
        <v>1.1807529487450981</v>
      </c>
      <c r="O4071">
        <f>N4071*Diccionario!$B$38</f>
        <v>0.17711294231176469</v>
      </c>
      <c r="P4071">
        <f>O4071*Diccionario!$B$39</f>
        <v>0.15940164808058824</v>
      </c>
      <c r="Q4071">
        <f>P4071*Diccionario!$B$40</f>
        <v>6.3760659232235298E-2</v>
      </c>
      <c r="R4071">
        <f>Q4071*Diccionario!$B$41</f>
        <v>4.1444428500952944E-2</v>
      </c>
      <c r="S4071">
        <f t="shared" si="634"/>
        <v>4.1444428500952944E-2</v>
      </c>
      <c r="T4071">
        <f>I4071*Diccionario!$B$36</f>
        <v>11.69062325490196</v>
      </c>
      <c r="U4071">
        <f>T4071*Diccionario!$B$42</f>
        <v>1.1807529487450981</v>
      </c>
      <c r="V4071">
        <f>U4071*Diccionario!$B$43</f>
        <v>1.0036400064333333</v>
      </c>
      <c r="W4071">
        <f>V4071*Diccionario!$B$44</f>
        <v>0.19069160122233333</v>
      </c>
      <c r="X4071">
        <f>W4071*Diccionario!$B$45</f>
        <v>7.4369724476710003E-2</v>
      </c>
      <c r="Y4071">
        <f>X4071*Diccionario!$B$46</f>
        <v>6.6189054784271908E-2</v>
      </c>
      <c r="Z4071">
        <f>Y4071*Diccionario!$B$47</f>
        <v>2.4489950270180607E-2</v>
      </c>
      <c r="AA4071">
        <f>Z4071*Diccionario!$B$48</f>
        <v>2.4489950270180607E-2</v>
      </c>
      <c r="AB4071">
        <f>AA4071*Diccionario!$B$49</f>
        <v>1.8367462702635454E-2</v>
      </c>
      <c r="AC4071">
        <f t="shared" si="635"/>
        <v>1.8367462702635454E-2</v>
      </c>
      <c r="AD4071">
        <f t="shared" si="636"/>
        <v>5.9811891203588402E-2</v>
      </c>
      <c r="AE4071">
        <f t="shared" si="637"/>
        <v>1.002307896728255E-4</v>
      </c>
      <c r="AF4071" t="e">
        <f ca="1">IF(AD4071="","",_xludf.RANK.EQ(AD4071,$AD$2:$AD$5513,0))</f>
        <v>#NAME?</v>
      </c>
      <c r="AH4071" t="str">
        <f t="shared" si="638"/>
        <v>Baja</v>
      </c>
      <c r="AI4071" t="s">
        <v>153</v>
      </c>
      <c r="AJ4071" t="str">
        <f>IFERROR(VLOOKUP(B4071,Maestro_Regionales!$A$2:$B$35,2,FALSE),"Otras zonas")</f>
        <v>Santanderes</v>
      </c>
      <c r="AK4071" t="str">
        <f t="shared" si="639"/>
        <v>EPS SANITAS | Santanderes</v>
      </c>
    </row>
    <row r="4072" spans="1:37">
      <c r="A4072" s="4" t="s">
        <v>1674</v>
      </c>
      <c r="B4072" s="4" t="s">
        <v>1675</v>
      </c>
      <c r="C4072" s="4" t="s">
        <v>1746</v>
      </c>
      <c r="D4072" s="4" t="s">
        <v>1747</v>
      </c>
      <c r="E4072" s="4" t="s">
        <v>87</v>
      </c>
      <c r="F4072" s="4">
        <v>217</v>
      </c>
      <c r="G4072" s="4">
        <v>3066</v>
      </c>
      <c r="H4072" s="4">
        <v>0</v>
      </c>
      <c r="I4072">
        <f t="shared" si="630"/>
        <v>3283</v>
      </c>
      <c r="J4072">
        <f t="shared" si="631"/>
        <v>6.6098081023454158E-2</v>
      </c>
      <c r="K4072">
        <f t="shared" si="632"/>
        <v>0.93390191897654584</v>
      </c>
      <c r="L4072">
        <f t="shared" si="633"/>
        <v>0</v>
      </c>
      <c r="M4072">
        <f>I4072*Diccionario!$B$36</f>
        <v>7.2883243725490194</v>
      </c>
      <c r="N4072">
        <f>M4072*Diccionario!$B$37</f>
        <v>0.73612076162745099</v>
      </c>
      <c r="O4072">
        <f>N4072*Diccionario!$B$38</f>
        <v>0.11041811424411764</v>
      </c>
      <c r="P4072">
        <f>O4072*Diccionario!$B$39</f>
        <v>9.9376302819705872E-2</v>
      </c>
      <c r="Q4072">
        <f>P4072*Diccionario!$B$40</f>
        <v>3.9750521127882354E-2</v>
      </c>
      <c r="R4072">
        <f>Q4072*Diccionario!$B$41</f>
        <v>2.5837838733123532E-2</v>
      </c>
      <c r="S4072">
        <f t="shared" si="634"/>
        <v>2.5837838733123532E-2</v>
      </c>
      <c r="T4072">
        <f>I4072*Diccionario!$B$36</f>
        <v>7.2883243725490194</v>
      </c>
      <c r="U4072">
        <f>T4072*Diccionario!$B$42</f>
        <v>0.73612076162745099</v>
      </c>
      <c r="V4072">
        <f>U4072*Diccionario!$B$43</f>
        <v>0.62570264738333337</v>
      </c>
      <c r="W4072">
        <f>V4072*Diccionario!$B$44</f>
        <v>0.11888350300283335</v>
      </c>
      <c r="X4072">
        <f>W4072*Diccionario!$B$45</f>
        <v>4.6364566171105008E-2</v>
      </c>
      <c r="Y4072">
        <f>X4072*Diccionario!$B$46</f>
        <v>4.1264463892283457E-2</v>
      </c>
      <c r="Z4072">
        <f>Y4072*Diccionario!$B$47</f>
        <v>1.5267851640144879E-2</v>
      </c>
      <c r="AA4072">
        <f>Z4072*Diccionario!$B$48</f>
        <v>1.5267851640144879E-2</v>
      </c>
      <c r="AB4072">
        <f>AA4072*Diccionario!$B$49</f>
        <v>1.1450888730108659E-2</v>
      </c>
      <c r="AC4072">
        <f t="shared" si="635"/>
        <v>1.1450888730108659E-2</v>
      </c>
      <c r="AD4072">
        <f t="shared" si="636"/>
        <v>3.7288727463232189E-2</v>
      </c>
      <c r="AE4072">
        <f t="shared" si="637"/>
        <v>6.2487216577266632E-5</v>
      </c>
      <c r="AF4072" t="e">
        <f ca="1">IF(AD4072="","",_xludf.RANK.EQ(AD4072,$AD$2:$AD$5513,0))</f>
        <v>#NAME?</v>
      </c>
      <c r="AH4072" t="str">
        <f t="shared" si="638"/>
        <v>Baja</v>
      </c>
      <c r="AI4072" t="s">
        <v>153</v>
      </c>
      <c r="AJ4072" t="str">
        <f>IFERROR(VLOOKUP(B4072,Maestro_Regionales!$A$2:$B$35,2,FALSE),"Otras zonas")</f>
        <v>Santanderes</v>
      </c>
      <c r="AK4072" t="str">
        <f t="shared" si="639"/>
        <v>NUEVA EPS | Santanderes</v>
      </c>
    </row>
    <row r="4073" spans="1:37">
      <c r="A4073" s="4" t="s">
        <v>1674</v>
      </c>
      <c r="B4073" s="4" t="s">
        <v>1675</v>
      </c>
      <c r="C4073" s="4" t="s">
        <v>1746</v>
      </c>
      <c r="D4073" s="4" t="s">
        <v>1747</v>
      </c>
      <c r="E4073" s="4" t="s">
        <v>90</v>
      </c>
      <c r="F4073" s="4">
        <v>0</v>
      </c>
      <c r="G4073" s="4">
        <v>0</v>
      </c>
      <c r="H4073" s="4">
        <v>407</v>
      </c>
      <c r="I4073">
        <f t="shared" si="630"/>
        <v>407</v>
      </c>
      <c r="J4073">
        <f t="shared" si="631"/>
        <v>0</v>
      </c>
      <c r="K4073">
        <f t="shared" si="632"/>
        <v>0</v>
      </c>
      <c r="L4073">
        <f t="shared" si="633"/>
        <v>1</v>
      </c>
      <c r="M4073">
        <f>I4073*Diccionario!$B$36</f>
        <v>0.90354798039215678</v>
      </c>
      <c r="N4073">
        <f>M4073*Diccionario!$B$37</f>
        <v>9.1258346019607847E-2</v>
      </c>
      <c r="O4073">
        <f>N4073*Diccionario!$B$38</f>
        <v>1.3688751902941177E-2</v>
      </c>
      <c r="P4073">
        <f>O4073*Diccionario!$B$39</f>
        <v>1.231987671264706E-2</v>
      </c>
      <c r="Q4073">
        <f>P4073*Diccionario!$B$40</f>
        <v>4.9279506850588243E-3</v>
      </c>
      <c r="R4073">
        <f>Q4073*Diccionario!$B$41</f>
        <v>3.203167945288236E-3</v>
      </c>
      <c r="S4073">
        <f t="shared" si="634"/>
        <v>3.203167945288236E-3</v>
      </c>
      <c r="T4073">
        <f>I4073*Diccionario!$B$36</f>
        <v>0.90354798039215678</v>
      </c>
      <c r="U4073">
        <f>T4073*Diccionario!$B$42</f>
        <v>9.1258346019607847E-2</v>
      </c>
      <c r="V4073">
        <f>U4073*Diccionario!$B$43</f>
        <v>7.7569594116666668E-2</v>
      </c>
      <c r="W4073">
        <f>V4073*Diccionario!$B$44</f>
        <v>1.4738222882166667E-2</v>
      </c>
      <c r="X4073">
        <f>W4073*Diccionario!$B$45</f>
        <v>5.7479069240449999E-3</v>
      </c>
      <c r="Y4073">
        <f>X4073*Diccionario!$B$46</f>
        <v>5.1156371624000501E-3</v>
      </c>
      <c r="Z4073">
        <f>Y4073*Diccionario!$B$47</f>
        <v>1.8927857500880185E-3</v>
      </c>
      <c r="AA4073">
        <f>Z4073*Diccionario!$B$48</f>
        <v>1.8927857500880185E-3</v>
      </c>
      <c r="AB4073">
        <f>AA4073*Diccionario!$B$49</f>
        <v>1.4195893125660138E-3</v>
      </c>
      <c r="AC4073">
        <f t="shared" si="635"/>
        <v>1.4195893125660138E-3</v>
      </c>
      <c r="AD4073">
        <f t="shared" si="636"/>
        <v>4.62275725785425E-3</v>
      </c>
      <c r="AE4073">
        <f t="shared" si="637"/>
        <v>7.7466637669654354E-6</v>
      </c>
      <c r="AF4073" t="e">
        <f ca="1">IF(AD4073="","",_xludf.RANK.EQ(AD4073,$AD$2:$AD$5513,0))</f>
        <v>#NAME?</v>
      </c>
      <c r="AH4073" t="str">
        <f t="shared" si="638"/>
        <v>Baja</v>
      </c>
      <c r="AI4073" t="s">
        <v>153</v>
      </c>
      <c r="AJ4073" t="str">
        <f>IFERROR(VLOOKUP(B4073,Maestro_Regionales!$A$2:$B$35,2,FALSE),"Otras zonas")</f>
        <v>Santanderes</v>
      </c>
      <c r="AK4073" t="str">
        <f t="shared" si="639"/>
        <v>REGIMEN DE EXCEPCION | Santanderes</v>
      </c>
    </row>
    <row r="4074" spans="1:37">
      <c r="A4074" s="4" t="s">
        <v>1674</v>
      </c>
      <c r="B4074" s="4" t="s">
        <v>1675</v>
      </c>
      <c r="C4074" s="4" t="s">
        <v>1748</v>
      </c>
      <c r="D4074" s="4" t="s">
        <v>1749</v>
      </c>
      <c r="E4074" s="4" t="s">
        <v>87</v>
      </c>
      <c r="F4074" s="4">
        <v>5092</v>
      </c>
      <c r="G4074" s="4">
        <v>26998</v>
      </c>
      <c r="H4074" s="4">
        <v>0</v>
      </c>
      <c r="I4074">
        <f t="shared" si="630"/>
        <v>32090</v>
      </c>
      <c r="J4074">
        <f t="shared" si="631"/>
        <v>0.15867871611093798</v>
      </c>
      <c r="K4074">
        <f t="shared" si="632"/>
        <v>0.84132128388906202</v>
      </c>
      <c r="L4074">
        <f t="shared" si="633"/>
        <v>0</v>
      </c>
      <c r="M4074">
        <f>I4074*Diccionario!$B$36</f>
        <v>71.240429215686262</v>
      </c>
      <c r="N4074">
        <f>M4074*Diccionario!$B$37</f>
        <v>7.1952833507843126</v>
      </c>
      <c r="O4074">
        <f>N4074*Diccionario!$B$38</f>
        <v>1.0792925026176468</v>
      </c>
      <c r="P4074">
        <f>O4074*Diccionario!$B$39</f>
        <v>0.97136325235588206</v>
      </c>
      <c r="Q4074">
        <f>P4074*Diccionario!$B$40</f>
        <v>0.38854530094235284</v>
      </c>
      <c r="R4074">
        <f>Q4074*Diccionario!$B$41</f>
        <v>0.25255444561252938</v>
      </c>
      <c r="S4074">
        <f t="shared" si="634"/>
        <v>0.25255444561252938</v>
      </c>
      <c r="T4074">
        <f>I4074*Diccionario!$B$36</f>
        <v>71.240429215686262</v>
      </c>
      <c r="U4074">
        <f>T4074*Diccionario!$B$42</f>
        <v>7.1952833507843126</v>
      </c>
      <c r="V4074">
        <f>U4074*Diccionario!$B$43</f>
        <v>6.1159908481666658</v>
      </c>
      <c r="W4074">
        <f>V4074*Diccionario!$B$44</f>
        <v>1.1620382611516664</v>
      </c>
      <c r="X4074">
        <f>W4074*Diccionario!$B$45</f>
        <v>0.45319492184914995</v>
      </c>
      <c r="Y4074">
        <f>X4074*Diccionario!$B$46</f>
        <v>0.40334348044574347</v>
      </c>
      <c r="Z4074">
        <f>Y4074*Diccionario!$B$47</f>
        <v>0.14923708776492509</v>
      </c>
      <c r="AA4074">
        <f>Z4074*Diccionario!$B$48</f>
        <v>0.14923708776492509</v>
      </c>
      <c r="AB4074">
        <f>AA4074*Diccionario!$B$49</f>
        <v>0.11192781582369382</v>
      </c>
      <c r="AC4074">
        <f t="shared" si="635"/>
        <v>0.11192781582369382</v>
      </c>
      <c r="AD4074">
        <f t="shared" si="636"/>
        <v>0.3644822614362232</v>
      </c>
      <c r="AE4074">
        <f t="shared" si="637"/>
        <v>6.1078732256000183E-4</v>
      </c>
      <c r="AF4074" t="e">
        <f ca="1">IF(AD4074="","",_xludf.RANK.EQ(AD4074,$AD$2:$AD$5513,0))</f>
        <v>#NAME?</v>
      </c>
      <c r="AH4074" t="str">
        <f t="shared" si="638"/>
        <v>Media</v>
      </c>
      <c r="AI4074" t="s">
        <v>153</v>
      </c>
      <c r="AJ4074" t="str">
        <f>IFERROR(VLOOKUP(B4074,Maestro_Regionales!$A$2:$B$35,2,FALSE),"Otras zonas")</f>
        <v>Santanderes</v>
      </c>
      <c r="AK4074" t="str">
        <f t="shared" si="639"/>
        <v>NUEVA EPS | Santanderes</v>
      </c>
    </row>
    <row r="4075" spans="1:37">
      <c r="A4075" s="4" t="s">
        <v>1674</v>
      </c>
      <c r="B4075" s="4" t="s">
        <v>1675</v>
      </c>
      <c r="C4075" s="4" t="s">
        <v>1748</v>
      </c>
      <c r="D4075" s="4" t="s">
        <v>1749</v>
      </c>
      <c r="E4075" s="4" t="s">
        <v>854</v>
      </c>
      <c r="F4075" s="4">
        <v>1572</v>
      </c>
      <c r="G4075" s="4">
        <v>30281</v>
      </c>
      <c r="H4075" s="4">
        <v>0</v>
      </c>
      <c r="I4075">
        <f t="shared" si="630"/>
        <v>31853</v>
      </c>
      <c r="J4075">
        <f t="shared" si="631"/>
        <v>4.9351709415125733E-2</v>
      </c>
      <c r="K4075">
        <f t="shared" si="632"/>
        <v>0.95064829058487421</v>
      </c>
      <c r="L4075">
        <f t="shared" si="633"/>
        <v>0</v>
      </c>
      <c r="M4075">
        <f>I4075*Diccionario!$B$36</f>
        <v>70.714284568627448</v>
      </c>
      <c r="N4075">
        <f>M4075*Diccionario!$B$37</f>
        <v>7.142142741431373</v>
      </c>
      <c r="O4075">
        <f>N4075*Diccionario!$B$38</f>
        <v>1.0713214112147058</v>
      </c>
      <c r="P4075">
        <f>O4075*Diccionario!$B$39</f>
        <v>0.9641892700932353</v>
      </c>
      <c r="Q4075">
        <f>P4075*Diccionario!$B$40</f>
        <v>0.38567570803729412</v>
      </c>
      <c r="R4075">
        <f>Q4075*Diccionario!$B$41</f>
        <v>0.25068921022424118</v>
      </c>
      <c r="S4075">
        <f t="shared" si="634"/>
        <v>0.25068921022424118</v>
      </c>
      <c r="T4075">
        <f>I4075*Diccionario!$B$36</f>
        <v>70.714284568627448</v>
      </c>
      <c r="U4075">
        <f>T4075*Diccionario!$B$42</f>
        <v>7.142142741431373</v>
      </c>
      <c r="V4075">
        <f>U4075*Diccionario!$B$43</f>
        <v>6.0708213302166669</v>
      </c>
      <c r="W4075">
        <f>V4075*Diccionario!$B$44</f>
        <v>1.1534560527411668</v>
      </c>
      <c r="X4075">
        <f>W4075*Diccionario!$B$45</f>
        <v>0.44984786056905507</v>
      </c>
      <c r="Y4075">
        <f>X4075*Diccionario!$B$46</f>
        <v>0.40036459590645901</v>
      </c>
      <c r="Z4075">
        <f>Y4075*Diccionario!$B$47</f>
        <v>0.14813490048538983</v>
      </c>
      <c r="AA4075">
        <f>Z4075*Diccionario!$B$48</f>
        <v>0.14813490048538983</v>
      </c>
      <c r="AB4075">
        <f>AA4075*Diccionario!$B$49</f>
        <v>0.11110117536404238</v>
      </c>
      <c r="AC4075">
        <f t="shared" si="635"/>
        <v>0.11110117536404238</v>
      </c>
      <c r="AD4075">
        <f t="shared" si="636"/>
        <v>0.36179038558828358</v>
      </c>
      <c r="AE4075">
        <f t="shared" si="637"/>
        <v>6.0627636601756749E-4</v>
      </c>
      <c r="AF4075" t="e">
        <f ca="1">IF(AD4075="","",_xludf.RANK.EQ(AD4075,$AD$2:$AD$5513,0))</f>
        <v>#NAME?</v>
      </c>
      <c r="AH4075" t="str">
        <f t="shared" si="638"/>
        <v>Media</v>
      </c>
      <c r="AI4075" t="s">
        <v>153</v>
      </c>
      <c r="AJ4075" t="str">
        <f>IFERROR(VLOOKUP(B4075,Maestro_Regionales!$A$2:$B$35,2,FALSE),"Otras zonas")</f>
        <v>Santanderes</v>
      </c>
      <c r="AK4075" t="str">
        <f t="shared" si="639"/>
        <v>COMFAORIENTE | Santanderes</v>
      </c>
    </row>
    <row r="4076" spans="1:37">
      <c r="A4076" s="4" t="s">
        <v>1674</v>
      </c>
      <c r="B4076" s="4" t="s">
        <v>1675</v>
      </c>
      <c r="C4076" s="4" t="s">
        <v>1748</v>
      </c>
      <c r="D4076" s="4" t="s">
        <v>1749</v>
      </c>
      <c r="E4076" s="4" t="s">
        <v>88</v>
      </c>
      <c r="F4076" s="4">
        <v>760</v>
      </c>
      <c r="G4076" s="4">
        <v>7232</v>
      </c>
      <c r="H4076" s="4">
        <v>0</v>
      </c>
      <c r="I4076">
        <f t="shared" si="630"/>
        <v>7992</v>
      </c>
      <c r="J4076">
        <f t="shared" si="631"/>
        <v>9.5095095095095089E-2</v>
      </c>
      <c r="K4076">
        <f t="shared" si="632"/>
        <v>0.90490490490490494</v>
      </c>
      <c r="L4076">
        <f t="shared" si="633"/>
        <v>0</v>
      </c>
      <c r="M4076">
        <f>I4076*Diccionario!$B$36</f>
        <v>17.742396705882353</v>
      </c>
      <c r="N4076">
        <f>M4076*Diccionario!$B$37</f>
        <v>1.7919820672941178</v>
      </c>
      <c r="O4076">
        <f>N4076*Diccionario!$B$38</f>
        <v>0.26879731009411767</v>
      </c>
      <c r="P4076">
        <f>O4076*Diccionario!$B$39</f>
        <v>0.2419175790847059</v>
      </c>
      <c r="Q4076">
        <f>P4076*Diccionario!$B$40</f>
        <v>9.6767031633882367E-2</v>
      </c>
      <c r="R4076">
        <f>Q4076*Diccionario!$B$41</f>
        <v>6.289857056202354E-2</v>
      </c>
      <c r="S4076">
        <f t="shared" si="634"/>
        <v>6.289857056202354E-2</v>
      </c>
      <c r="T4076">
        <f>I4076*Diccionario!$B$36</f>
        <v>17.742396705882353</v>
      </c>
      <c r="U4076">
        <f>T4076*Diccionario!$B$42</f>
        <v>1.7919820672941178</v>
      </c>
      <c r="V4076">
        <f>U4076*Diccionario!$B$43</f>
        <v>1.5231847572000001</v>
      </c>
      <c r="W4076">
        <f>V4076*Diccionario!$B$44</f>
        <v>0.289405103868</v>
      </c>
      <c r="X4076">
        <f>W4076*Diccionario!$B$45</f>
        <v>0.11286799050852001</v>
      </c>
      <c r="Y4076">
        <f>X4076*Diccionario!$B$46</f>
        <v>0.10045251155258281</v>
      </c>
      <c r="Z4076">
        <f>Y4076*Diccionario!$B$47</f>
        <v>3.7167429274455641E-2</v>
      </c>
      <c r="AA4076">
        <f>Z4076*Diccionario!$B$48</f>
        <v>3.7167429274455641E-2</v>
      </c>
      <c r="AB4076">
        <f>AA4076*Diccionario!$B$49</f>
        <v>2.787557195584173E-2</v>
      </c>
      <c r="AC4076">
        <f t="shared" si="635"/>
        <v>2.787557195584173E-2</v>
      </c>
      <c r="AD4076">
        <f t="shared" si="636"/>
        <v>9.0774142517865267E-2</v>
      </c>
      <c r="AE4076">
        <f t="shared" si="637"/>
        <v>1.521163066967758E-4</v>
      </c>
      <c r="AF4076" t="e">
        <f ca="1">IF(AD4076="","",_xludf.RANK.EQ(AD4076,$AD$2:$AD$5513,0))</f>
        <v>#NAME?</v>
      </c>
      <c r="AH4076" t="str">
        <f t="shared" si="638"/>
        <v>Baja</v>
      </c>
      <c r="AI4076" t="s">
        <v>153</v>
      </c>
      <c r="AJ4076" t="str">
        <f>IFERROR(VLOOKUP(B4076,Maestro_Regionales!$A$2:$B$35,2,FALSE),"Otras zonas")</f>
        <v>Santanderes</v>
      </c>
      <c r="AK4076" t="str">
        <f t="shared" si="639"/>
        <v>COOSALUD EPS | Santanderes</v>
      </c>
    </row>
    <row r="4077" spans="1:37">
      <c r="A4077" s="4" t="s">
        <v>1674</v>
      </c>
      <c r="B4077" s="4" t="s">
        <v>1675</v>
      </c>
      <c r="C4077" s="4" t="s">
        <v>1748</v>
      </c>
      <c r="D4077" s="4" t="s">
        <v>1749</v>
      </c>
      <c r="E4077" s="4" t="s">
        <v>90</v>
      </c>
      <c r="F4077" s="4">
        <v>0</v>
      </c>
      <c r="G4077" s="4">
        <v>0</v>
      </c>
      <c r="H4077" s="4">
        <v>1568</v>
      </c>
      <c r="I4077">
        <f t="shared" si="630"/>
        <v>1568</v>
      </c>
      <c r="J4077">
        <f t="shared" si="631"/>
        <v>0</v>
      </c>
      <c r="K4077">
        <f t="shared" si="632"/>
        <v>0</v>
      </c>
      <c r="L4077">
        <f t="shared" si="633"/>
        <v>1</v>
      </c>
      <c r="M4077">
        <f>I4077*Diccionario!$B$36</f>
        <v>3.4809907450980391</v>
      </c>
      <c r="N4077">
        <f>M4077*Diccionario!$B$37</f>
        <v>0.35158006525490199</v>
      </c>
      <c r="O4077">
        <f>N4077*Diccionario!$B$38</f>
        <v>5.2737009788235298E-2</v>
      </c>
      <c r="P4077">
        <f>O4077*Diccionario!$B$39</f>
        <v>4.7463308809411769E-2</v>
      </c>
      <c r="Q4077">
        <f>P4077*Diccionario!$B$40</f>
        <v>1.8985323523764711E-2</v>
      </c>
      <c r="R4077">
        <f>Q4077*Diccionario!$B$41</f>
        <v>1.2340460290447062E-2</v>
      </c>
      <c r="S4077">
        <f t="shared" si="634"/>
        <v>1.2340460290447062E-2</v>
      </c>
      <c r="T4077">
        <f>I4077*Diccionario!$B$36</f>
        <v>3.4809907450980391</v>
      </c>
      <c r="U4077">
        <f>T4077*Diccionario!$B$42</f>
        <v>0.35158006525490199</v>
      </c>
      <c r="V4077">
        <f>U4077*Diccionario!$B$43</f>
        <v>0.29884305546666667</v>
      </c>
      <c r="W4077">
        <f>V4077*Diccionario!$B$44</f>
        <v>5.6780180538666666E-2</v>
      </c>
      <c r="X4077">
        <f>W4077*Diccionario!$B$45</f>
        <v>2.2144270410080002E-2</v>
      </c>
      <c r="Y4077">
        <f>X4077*Diccionario!$B$46</f>
        <v>1.9708400664971201E-2</v>
      </c>
      <c r="Z4077">
        <f>Y4077*Diccionario!$B$47</f>
        <v>7.2921082460393437E-3</v>
      </c>
      <c r="AA4077">
        <f>Z4077*Diccionario!$B$48</f>
        <v>7.2921082460393437E-3</v>
      </c>
      <c r="AB4077">
        <f>AA4077*Diccionario!$B$49</f>
        <v>5.4690811845295078E-3</v>
      </c>
      <c r="AC4077">
        <f t="shared" si="635"/>
        <v>5.4690811845295078E-3</v>
      </c>
      <c r="AD4077">
        <f t="shared" si="636"/>
        <v>1.780954147497657E-2</v>
      </c>
      <c r="AE4077">
        <f t="shared" si="637"/>
        <v>2.9844640753321381E-5</v>
      </c>
      <c r="AF4077" t="e">
        <f ca="1">IF(AD4077="","",_xludf.RANK.EQ(AD4077,$AD$2:$AD$5513,0))</f>
        <v>#NAME?</v>
      </c>
      <c r="AH4077" t="str">
        <f t="shared" si="638"/>
        <v>Baja</v>
      </c>
      <c r="AI4077" t="s">
        <v>153</v>
      </c>
      <c r="AJ4077" t="str">
        <f>IFERROR(VLOOKUP(B4077,Maestro_Regionales!$A$2:$B$35,2,FALSE),"Otras zonas")</f>
        <v>Santanderes</v>
      </c>
      <c r="AK4077" t="str">
        <f t="shared" si="639"/>
        <v>REGIMEN DE EXCEPCION | Santanderes</v>
      </c>
    </row>
    <row r="4078" spans="1:37">
      <c r="A4078" s="4" t="s">
        <v>1674</v>
      </c>
      <c r="B4078" s="4" t="s">
        <v>1675</v>
      </c>
      <c r="C4078" s="4" t="s">
        <v>1748</v>
      </c>
      <c r="D4078" s="4" t="s">
        <v>1749</v>
      </c>
      <c r="E4078" s="4" t="s">
        <v>86</v>
      </c>
      <c r="F4078" s="4">
        <v>364</v>
      </c>
      <c r="G4078" s="4">
        <v>571</v>
      </c>
      <c r="H4078" s="4">
        <v>0</v>
      </c>
      <c r="I4078">
        <f t="shared" si="630"/>
        <v>935</v>
      </c>
      <c r="J4078">
        <f t="shared" si="631"/>
        <v>0.38930481283422458</v>
      </c>
      <c r="K4078">
        <f t="shared" si="632"/>
        <v>0.61069518716577542</v>
      </c>
      <c r="L4078">
        <f t="shared" si="633"/>
        <v>0</v>
      </c>
      <c r="M4078">
        <f>I4078*Diccionario!$B$36</f>
        <v>2.0757183333333331</v>
      </c>
      <c r="N4078">
        <f>M4078*Diccionario!$B$37</f>
        <v>0.20964755166666665</v>
      </c>
      <c r="O4078">
        <f>N4078*Diccionario!$B$38</f>
        <v>3.1447132749999995E-2</v>
      </c>
      <c r="P4078">
        <f>O4078*Diccionario!$B$39</f>
        <v>2.8302419474999996E-2</v>
      </c>
      <c r="Q4078">
        <f>P4078*Diccionario!$B$40</f>
        <v>1.1320967789999999E-2</v>
      </c>
      <c r="R4078">
        <f>Q4078*Diccionario!$B$41</f>
        <v>7.3586290634999997E-3</v>
      </c>
      <c r="S4078">
        <f t="shared" si="634"/>
        <v>7.3586290634999997E-3</v>
      </c>
      <c r="T4078">
        <f>I4078*Diccionario!$B$36</f>
        <v>2.0757183333333331</v>
      </c>
      <c r="U4078">
        <f>T4078*Diccionario!$B$42</f>
        <v>0.20964755166666665</v>
      </c>
      <c r="V4078">
        <f>U4078*Diccionario!$B$43</f>
        <v>0.17820041891666666</v>
      </c>
      <c r="W4078">
        <f>V4078*Diccionario!$B$44</f>
        <v>3.3858079594166667E-2</v>
      </c>
      <c r="X4078">
        <f>W4078*Diccionario!$B$45</f>
        <v>1.3204651041725E-2</v>
      </c>
      <c r="Y4078">
        <f>X4078*Diccionario!$B$46</f>
        <v>1.1752139427135251E-2</v>
      </c>
      <c r="Z4078">
        <f>Y4078*Diccionario!$B$47</f>
        <v>4.3482915880400427E-3</v>
      </c>
      <c r="AA4078">
        <f>Z4078*Diccionario!$B$48</f>
        <v>4.3482915880400427E-3</v>
      </c>
      <c r="AB4078">
        <f>AA4078*Diccionario!$B$49</f>
        <v>3.261218691030032E-3</v>
      </c>
      <c r="AC4078">
        <f t="shared" si="635"/>
        <v>3.261218691030032E-3</v>
      </c>
      <c r="AD4078">
        <f t="shared" si="636"/>
        <v>1.0619847754530032E-2</v>
      </c>
      <c r="AE4078">
        <f t="shared" si="637"/>
        <v>1.7796389734920589E-5</v>
      </c>
      <c r="AF4078" t="e">
        <f ca="1">IF(AD4078="","",_xludf.RANK.EQ(AD4078,$AD$2:$AD$5513,0))</f>
        <v>#NAME?</v>
      </c>
      <c r="AH4078" t="str">
        <f t="shared" si="638"/>
        <v>Baja</v>
      </c>
      <c r="AI4078" t="s">
        <v>153</v>
      </c>
      <c r="AJ4078" t="str">
        <f>IFERROR(VLOOKUP(B4078,Maestro_Regionales!$A$2:$B$35,2,FALSE),"Otras zonas")</f>
        <v>Santanderes</v>
      </c>
      <c r="AK4078" t="str">
        <f t="shared" si="639"/>
        <v>EPS SANITAS | Santanderes</v>
      </c>
    </row>
    <row r="4079" spans="1:37">
      <c r="A4079" s="4" t="s">
        <v>1674</v>
      </c>
      <c r="B4079" s="4" t="s">
        <v>1675</v>
      </c>
      <c r="C4079" s="4" t="s">
        <v>1750</v>
      </c>
      <c r="D4079" s="4" t="s">
        <v>385</v>
      </c>
      <c r="E4079" s="4" t="s">
        <v>87</v>
      </c>
      <c r="F4079" s="4">
        <v>1274</v>
      </c>
      <c r="G4079" s="4">
        <v>7470</v>
      </c>
      <c r="H4079" s="4">
        <v>0</v>
      </c>
      <c r="I4079">
        <f t="shared" si="630"/>
        <v>8744</v>
      </c>
      <c r="J4079">
        <f t="shared" si="631"/>
        <v>0.14569990850869166</v>
      </c>
      <c r="K4079">
        <f t="shared" si="632"/>
        <v>0.85430009149130837</v>
      </c>
      <c r="L4079">
        <f t="shared" si="633"/>
        <v>0</v>
      </c>
      <c r="M4079">
        <f>I4079*Diccionario!$B$36</f>
        <v>19.411851450980389</v>
      </c>
      <c r="N4079">
        <f>M4079*Diccionario!$B$37</f>
        <v>1.9605969965490195</v>
      </c>
      <c r="O4079">
        <f>N4079*Diccionario!$B$38</f>
        <v>0.29408954948235294</v>
      </c>
      <c r="P4079">
        <f>O4079*Diccionario!$B$39</f>
        <v>0.26468059453411763</v>
      </c>
      <c r="Q4079">
        <f>P4079*Diccionario!$B$40</f>
        <v>0.10587223781364706</v>
      </c>
      <c r="R4079">
        <f>Q4079*Diccionario!$B$41</f>
        <v>6.881695457887059E-2</v>
      </c>
      <c r="S4079">
        <f t="shared" si="634"/>
        <v>6.881695457887059E-2</v>
      </c>
      <c r="T4079">
        <f>I4079*Diccionario!$B$36</f>
        <v>19.411851450980389</v>
      </c>
      <c r="U4079">
        <f>T4079*Diccionario!$B$42</f>
        <v>1.9605969965490195</v>
      </c>
      <c r="V4079">
        <f>U4079*Diccionario!$B$43</f>
        <v>1.6665074470666665</v>
      </c>
      <c r="W4079">
        <f>V4079*Diccionario!$B$44</f>
        <v>0.31663641494266664</v>
      </c>
      <c r="X4079">
        <f>W4079*Diccionario!$B$45</f>
        <v>0.12348820182763999</v>
      </c>
      <c r="Y4079">
        <f>X4079*Diccionario!$B$46</f>
        <v>0.10990449962659959</v>
      </c>
      <c r="Z4079">
        <f>Y4079*Diccionario!$B$47</f>
        <v>4.0664664861841851E-2</v>
      </c>
      <c r="AA4079">
        <f>Z4079*Diccionario!$B$48</f>
        <v>4.0664664861841851E-2</v>
      </c>
      <c r="AB4079">
        <f>AA4079*Diccionario!$B$49</f>
        <v>3.0498498646381388E-2</v>
      </c>
      <c r="AC4079">
        <f t="shared" si="635"/>
        <v>3.0498498646381388E-2</v>
      </c>
      <c r="AD4079">
        <f t="shared" si="636"/>
        <v>9.9315453225251982E-2</v>
      </c>
      <c r="AE4079">
        <f t="shared" si="637"/>
        <v>1.664295527723483E-4</v>
      </c>
      <c r="AF4079" t="e">
        <f ca="1">IF(AD4079="","",_xludf.RANK.EQ(AD4079,$AD$2:$AD$5513,0))</f>
        <v>#NAME?</v>
      </c>
      <c r="AH4079" t="str">
        <f t="shared" si="638"/>
        <v>Baja</v>
      </c>
      <c r="AI4079" t="s">
        <v>153</v>
      </c>
      <c r="AJ4079" t="str">
        <f>IFERROR(VLOOKUP(B4079,Maestro_Regionales!$A$2:$B$35,2,FALSE),"Otras zonas")</f>
        <v>Santanderes</v>
      </c>
      <c r="AK4079" t="str">
        <f t="shared" si="639"/>
        <v>NUEVA EPS | Santanderes</v>
      </c>
    </row>
    <row r="4080" spans="1:37">
      <c r="A4080" s="4" t="s">
        <v>1674</v>
      </c>
      <c r="B4080" s="4" t="s">
        <v>1675</v>
      </c>
      <c r="C4080" s="4" t="s">
        <v>1750</v>
      </c>
      <c r="D4080" s="4" t="s">
        <v>385</v>
      </c>
      <c r="E4080" s="4" t="s">
        <v>88</v>
      </c>
      <c r="F4080" s="4">
        <v>467</v>
      </c>
      <c r="G4080" s="4">
        <v>5224</v>
      </c>
      <c r="H4080" s="4">
        <v>0</v>
      </c>
      <c r="I4080">
        <f t="shared" si="630"/>
        <v>5691</v>
      </c>
      <c r="J4080">
        <f t="shared" si="631"/>
        <v>8.2059392022491656E-2</v>
      </c>
      <c r="K4080">
        <f t="shared" si="632"/>
        <v>0.91794060797750832</v>
      </c>
      <c r="L4080">
        <f t="shared" si="633"/>
        <v>0</v>
      </c>
      <c r="M4080">
        <f>I4080*Diccionario!$B$36</f>
        <v>12.634131588235293</v>
      </c>
      <c r="N4080">
        <f>M4080*Diccionario!$B$37</f>
        <v>1.2760472904117648</v>
      </c>
      <c r="O4080">
        <f>N4080*Diccionario!$B$38</f>
        <v>0.19140709356176472</v>
      </c>
      <c r="P4080">
        <f>O4080*Diccionario!$B$39</f>
        <v>0.17226638420558826</v>
      </c>
      <c r="Q4080">
        <f>P4080*Diccionario!$B$40</f>
        <v>6.8906553682235305E-2</v>
      </c>
      <c r="R4080">
        <f>Q4080*Diccionario!$B$41</f>
        <v>4.4789259893452948E-2</v>
      </c>
      <c r="S4080">
        <f t="shared" si="634"/>
        <v>4.4789259893452948E-2</v>
      </c>
      <c r="T4080">
        <f>I4080*Diccionario!$B$36</f>
        <v>12.634131588235293</v>
      </c>
      <c r="U4080">
        <f>T4080*Diccionario!$B$42</f>
        <v>1.2760472904117648</v>
      </c>
      <c r="V4080">
        <f>U4080*Diccionario!$B$43</f>
        <v>1.0846401968500001</v>
      </c>
      <c r="W4080">
        <f>V4080*Diccionario!$B$44</f>
        <v>0.20608163740150004</v>
      </c>
      <c r="X4080">
        <f>W4080*Diccionario!$B$45</f>
        <v>8.0371838586585018E-2</v>
      </c>
      <c r="Y4080">
        <f>X4080*Diccionario!$B$46</f>
        <v>7.1530936342060661E-2</v>
      </c>
      <c r="Z4080">
        <f>Y4080*Diccionario!$B$47</f>
        <v>2.6466446446562444E-2</v>
      </c>
      <c r="AA4080">
        <f>Z4080*Diccionario!$B$48</f>
        <v>2.6466446446562444E-2</v>
      </c>
      <c r="AB4080">
        <f>AA4080*Diccionario!$B$49</f>
        <v>1.9849834834921833E-2</v>
      </c>
      <c r="AC4080">
        <f t="shared" si="635"/>
        <v>1.9849834834921833E-2</v>
      </c>
      <c r="AD4080">
        <f t="shared" si="636"/>
        <v>6.4639094728374785E-2</v>
      </c>
      <c r="AE4080">
        <f t="shared" si="637"/>
        <v>1.0832005773415305E-4</v>
      </c>
      <c r="AF4080" t="e">
        <f ca="1">IF(AD4080="","",_xludf.RANK.EQ(AD4080,$AD$2:$AD$5513,0))</f>
        <v>#NAME?</v>
      </c>
      <c r="AH4080" t="str">
        <f t="shared" si="638"/>
        <v>Baja</v>
      </c>
      <c r="AI4080" t="s">
        <v>153</v>
      </c>
      <c r="AJ4080" t="str">
        <f>IFERROR(VLOOKUP(B4080,Maestro_Regionales!$A$2:$B$35,2,FALSE),"Otras zonas")</f>
        <v>Santanderes</v>
      </c>
      <c r="AK4080" t="str">
        <f t="shared" si="639"/>
        <v>COOSALUD EPS | Santanderes</v>
      </c>
    </row>
    <row r="4081" spans="1:37">
      <c r="A4081" s="4" t="s">
        <v>1674</v>
      </c>
      <c r="B4081" s="4" t="s">
        <v>1675</v>
      </c>
      <c r="C4081" s="4" t="s">
        <v>1750</v>
      </c>
      <c r="D4081" s="4" t="s">
        <v>385</v>
      </c>
      <c r="E4081" s="4" t="s">
        <v>90</v>
      </c>
      <c r="F4081" s="4">
        <v>0</v>
      </c>
      <c r="G4081" s="4">
        <v>0</v>
      </c>
      <c r="H4081" s="4">
        <v>466</v>
      </c>
      <c r="I4081">
        <f t="shared" si="630"/>
        <v>466</v>
      </c>
      <c r="J4081">
        <f t="shared" si="631"/>
        <v>0</v>
      </c>
      <c r="K4081">
        <f t="shared" si="632"/>
        <v>0</v>
      </c>
      <c r="L4081">
        <f t="shared" si="633"/>
        <v>1</v>
      </c>
      <c r="M4081">
        <f>I4081*Diccionario!$B$36</f>
        <v>1.0345291372549019</v>
      </c>
      <c r="N4081">
        <f>M4081*Diccionario!$B$37</f>
        <v>0.1044874428627451</v>
      </c>
      <c r="O4081">
        <f>N4081*Diccionario!$B$38</f>
        <v>1.5673116429411764E-2</v>
      </c>
      <c r="P4081">
        <f>O4081*Diccionario!$B$39</f>
        <v>1.4105804786470588E-2</v>
      </c>
      <c r="Q4081">
        <f>P4081*Diccionario!$B$40</f>
        <v>5.6423219145882355E-3</v>
      </c>
      <c r="R4081">
        <f>Q4081*Diccionario!$B$41</f>
        <v>3.667509244482353E-3</v>
      </c>
      <c r="S4081">
        <f t="shared" si="634"/>
        <v>3.667509244482353E-3</v>
      </c>
      <c r="T4081">
        <f>I4081*Diccionario!$B$36</f>
        <v>1.0345291372549019</v>
      </c>
      <c r="U4081">
        <f>T4081*Diccionario!$B$42</f>
        <v>0.1044874428627451</v>
      </c>
      <c r="V4081">
        <f>U4081*Diccionario!$B$43</f>
        <v>8.8814326433333327E-2</v>
      </c>
      <c r="W4081">
        <f>V4081*Diccionario!$B$44</f>
        <v>1.6874722022333331E-2</v>
      </c>
      <c r="X4081">
        <f>W4081*Diccionario!$B$45</f>
        <v>6.5811415887099996E-3</v>
      </c>
      <c r="Y4081">
        <f>X4081*Diccionario!$B$46</f>
        <v>5.8572160139518997E-3</v>
      </c>
      <c r="Z4081">
        <f>Y4081*Diccionario!$B$47</f>
        <v>2.167169925162203E-3</v>
      </c>
      <c r="AA4081">
        <f>Z4081*Diccionario!$B$48</f>
        <v>2.167169925162203E-3</v>
      </c>
      <c r="AB4081">
        <f>AA4081*Diccionario!$B$49</f>
        <v>1.6253774438716522E-3</v>
      </c>
      <c r="AC4081">
        <f t="shared" si="635"/>
        <v>1.6253774438716522E-3</v>
      </c>
      <c r="AD4081">
        <f t="shared" si="636"/>
        <v>5.292886688354005E-3</v>
      </c>
      <c r="AE4081">
        <f t="shared" si="637"/>
        <v>8.8696445095967857E-6</v>
      </c>
      <c r="AF4081" t="e">
        <f ca="1">IF(AD4081="","",_xludf.RANK.EQ(AD4081,$AD$2:$AD$5513,0))</f>
        <v>#NAME?</v>
      </c>
      <c r="AH4081" t="str">
        <f t="shared" si="638"/>
        <v>Baja</v>
      </c>
      <c r="AI4081" t="s">
        <v>153</v>
      </c>
      <c r="AJ4081" t="str">
        <f>IFERROR(VLOOKUP(B4081,Maestro_Regionales!$A$2:$B$35,2,FALSE),"Otras zonas")</f>
        <v>Santanderes</v>
      </c>
      <c r="AK4081" t="str">
        <f t="shared" si="639"/>
        <v>REGIMEN DE EXCEPCION | Santanderes</v>
      </c>
    </row>
    <row r="4082" spans="1:37">
      <c r="A4082" s="4" t="s">
        <v>1674</v>
      </c>
      <c r="B4082" s="4" t="s">
        <v>1675</v>
      </c>
      <c r="C4082" s="4" t="s">
        <v>1750</v>
      </c>
      <c r="D4082" s="4" t="s">
        <v>385</v>
      </c>
      <c r="E4082" s="4" t="s">
        <v>86</v>
      </c>
      <c r="F4082" s="4">
        <v>61</v>
      </c>
      <c r="G4082" s="4">
        <v>76</v>
      </c>
      <c r="H4082" s="4">
        <v>0</v>
      </c>
      <c r="I4082">
        <f t="shared" si="630"/>
        <v>137</v>
      </c>
      <c r="J4082">
        <f t="shared" si="631"/>
        <v>0.44525547445255476</v>
      </c>
      <c r="K4082">
        <f t="shared" si="632"/>
        <v>0.55474452554744524</v>
      </c>
      <c r="L4082">
        <f t="shared" si="633"/>
        <v>0</v>
      </c>
      <c r="M4082">
        <f>I4082*Diccionario!$B$36</f>
        <v>0.3041426862745098</v>
      </c>
      <c r="N4082">
        <f>M4082*Diccionario!$B$37</f>
        <v>3.0718411313725491E-2</v>
      </c>
      <c r="O4082">
        <f>N4082*Diccionario!$B$38</f>
        <v>4.6077616970588231E-3</v>
      </c>
      <c r="P4082">
        <f>O4082*Diccionario!$B$39</f>
        <v>4.1469855273529406E-3</v>
      </c>
      <c r="Q4082">
        <f>P4082*Diccionario!$B$40</f>
        <v>1.6587942109411763E-3</v>
      </c>
      <c r="R4082">
        <f>Q4082*Diccionario!$B$41</f>
        <v>1.0782162371117646E-3</v>
      </c>
      <c r="S4082">
        <f t="shared" si="634"/>
        <v>1.0782162371117646E-3</v>
      </c>
      <c r="T4082">
        <f>I4082*Diccionario!$B$36</f>
        <v>0.3041426862745098</v>
      </c>
      <c r="U4082">
        <f>T4082*Diccionario!$B$42</f>
        <v>3.0718411313725491E-2</v>
      </c>
      <c r="V4082">
        <f>U4082*Diccionario!$B$43</f>
        <v>2.6110649616666665E-2</v>
      </c>
      <c r="W4082">
        <f>V4082*Diccionario!$B$44</f>
        <v>4.9610234271666668E-3</v>
      </c>
      <c r="X4082">
        <f>W4082*Diccionario!$B$45</f>
        <v>1.9347991365950001E-3</v>
      </c>
      <c r="Y4082">
        <f>X4082*Diccionario!$B$46</f>
        <v>1.7219712315695501E-3</v>
      </c>
      <c r="Z4082">
        <f>Y4082*Diccionario!$B$47</f>
        <v>6.3712935568073351E-4</v>
      </c>
      <c r="AA4082">
        <f>Z4082*Diccionario!$B$48</f>
        <v>6.3712935568073351E-4</v>
      </c>
      <c r="AB4082">
        <f>AA4082*Diccionario!$B$49</f>
        <v>4.7784701676055014E-4</v>
      </c>
      <c r="AC4082">
        <f t="shared" si="635"/>
        <v>4.7784701676055014E-4</v>
      </c>
      <c r="AD4082">
        <f t="shared" si="636"/>
        <v>1.5560632538723148E-3</v>
      </c>
      <c r="AE4082">
        <f t="shared" si="637"/>
        <v>2.6075993515338189E-6</v>
      </c>
      <c r="AF4082" t="e">
        <f ca="1">IF(AD4082="","",_xludf.RANK.EQ(AD4082,$AD$2:$AD$5513,0))</f>
        <v>#NAME?</v>
      </c>
      <c r="AH4082" t="str">
        <f t="shared" si="638"/>
        <v>Baja</v>
      </c>
      <c r="AI4082" t="s">
        <v>153</v>
      </c>
      <c r="AJ4082" t="str">
        <f>IFERROR(VLOOKUP(B4082,Maestro_Regionales!$A$2:$B$35,2,FALSE),"Otras zonas")</f>
        <v>Santanderes</v>
      </c>
      <c r="AK4082" t="str">
        <f t="shared" si="639"/>
        <v>EPS SANITAS | Santanderes</v>
      </c>
    </row>
    <row r="4083" spans="1:37">
      <c r="A4083" s="4" t="s">
        <v>1674</v>
      </c>
      <c r="B4083" s="4" t="s">
        <v>1675</v>
      </c>
      <c r="C4083" s="4" t="s">
        <v>1751</v>
      </c>
      <c r="D4083" s="4" t="s">
        <v>1752</v>
      </c>
      <c r="E4083" s="4" t="s">
        <v>854</v>
      </c>
      <c r="F4083" s="4">
        <v>171</v>
      </c>
      <c r="G4083" s="4">
        <v>3287</v>
      </c>
      <c r="H4083" s="4">
        <v>0</v>
      </c>
      <c r="I4083">
        <f t="shared" si="630"/>
        <v>3458</v>
      </c>
      <c r="J4083">
        <f t="shared" si="631"/>
        <v>4.9450549450549448E-2</v>
      </c>
      <c r="K4083">
        <f t="shared" si="632"/>
        <v>0.9505494505494505</v>
      </c>
      <c r="L4083">
        <f t="shared" si="633"/>
        <v>0</v>
      </c>
      <c r="M4083">
        <f>I4083*Diccionario!$B$36</f>
        <v>7.6768278039215678</v>
      </c>
      <c r="N4083">
        <f>M4083*Diccionario!$B$37</f>
        <v>0.77535960819607841</v>
      </c>
      <c r="O4083">
        <f>N4083*Diccionario!$B$38</f>
        <v>0.11630394122941176</v>
      </c>
      <c r="P4083">
        <f>O4083*Diccionario!$B$39</f>
        <v>0.10467354710647059</v>
      </c>
      <c r="Q4083">
        <f>P4083*Diccionario!$B$40</f>
        <v>4.1869418842588241E-2</v>
      </c>
      <c r="R4083">
        <f>Q4083*Diccionario!$B$41</f>
        <v>2.7215122247682359E-2</v>
      </c>
      <c r="S4083">
        <f t="shared" si="634"/>
        <v>2.7215122247682359E-2</v>
      </c>
      <c r="T4083">
        <f>I4083*Diccionario!$B$36</f>
        <v>7.6768278039215678</v>
      </c>
      <c r="U4083">
        <f>T4083*Diccionario!$B$42</f>
        <v>0.77535960819607841</v>
      </c>
      <c r="V4083">
        <f>U4083*Diccionario!$B$43</f>
        <v>0.65905566696666662</v>
      </c>
      <c r="W4083">
        <f>V4083*Diccionario!$B$44</f>
        <v>0.12522057672366665</v>
      </c>
      <c r="X4083">
        <f>W4083*Diccionario!$B$45</f>
        <v>4.8836024922229999E-2</v>
      </c>
      <c r="Y4083">
        <f>X4083*Diccionario!$B$46</f>
        <v>4.3464062180784697E-2</v>
      </c>
      <c r="Z4083">
        <f>Y4083*Diccionario!$B$47</f>
        <v>1.6081703006890338E-2</v>
      </c>
      <c r="AA4083">
        <f>Z4083*Diccionario!$B$48</f>
        <v>1.6081703006890338E-2</v>
      </c>
      <c r="AB4083">
        <f>AA4083*Diccionario!$B$49</f>
        <v>1.2061277255167754E-2</v>
      </c>
      <c r="AC4083">
        <f t="shared" si="635"/>
        <v>1.2061277255167754E-2</v>
      </c>
      <c r="AD4083">
        <f t="shared" si="636"/>
        <v>3.9276399502850112E-2</v>
      </c>
      <c r="AE4083">
        <f t="shared" si="637"/>
        <v>6.5818091661342686E-5</v>
      </c>
      <c r="AF4083" t="e">
        <f ca="1">IF(AD4083="","",_xludf.RANK.EQ(AD4083,$AD$2:$AD$5513,0))</f>
        <v>#NAME?</v>
      </c>
      <c r="AH4083" t="str">
        <f t="shared" si="638"/>
        <v>Baja</v>
      </c>
      <c r="AI4083" t="s">
        <v>153</v>
      </c>
      <c r="AJ4083" t="str">
        <f>IFERROR(VLOOKUP(B4083,Maestro_Regionales!$A$2:$B$35,2,FALSE),"Otras zonas")</f>
        <v>Santanderes</v>
      </c>
      <c r="AK4083" t="str">
        <f t="shared" si="639"/>
        <v>COMFAORIENTE | Santanderes</v>
      </c>
    </row>
    <row r="4084" spans="1:37">
      <c r="A4084" s="4" t="s">
        <v>1674</v>
      </c>
      <c r="B4084" s="4" t="s">
        <v>1675</v>
      </c>
      <c r="C4084" s="4" t="s">
        <v>1751</v>
      </c>
      <c r="D4084" s="4" t="s">
        <v>1752</v>
      </c>
      <c r="E4084" s="4" t="s">
        <v>87</v>
      </c>
      <c r="F4084" s="4">
        <v>178</v>
      </c>
      <c r="G4084" s="4">
        <v>857</v>
      </c>
      <c r="H4084" s="4">
        <v>0</v>
      </c>
      <c r="I4084">
        <f t="shared" si="630"/>
        <v>1035</v>
      </c>
      <c r="J4084">
        <f t="shared" si="631"/>
        <v>0.17198067632850242</v>
      </c>
      <c r="K4084">
        <f t="shared" si="632"/>
        <v>0.82801932367149755</v>
      </c>
      <c r="L4084">
        <f t="shared" si="633"/>
        <v>0</v>
      </c>
      <c r="M4084">
        <f>I4084*Diccionario!$B$36</f>
        <v>2.2977202941176471</v>
      </c>
      <c r="N4084">
        <f>M4084*Diccionario!$B$37</f>
        <v>0.23206974970588237</v>
      </c>
      <c r="O4084">
        <f>N4084*Diccionario!$B$38</f>
        <v>3.4810462455882353E-2</v>
      </c>
      <c r="P4084">
        <f>O4084*Diccionario!$B$39</f>
        <v>3.1329416210294121E-2</v>
      </c>
      <c r="Q4084">
        <f>P4084*Diccionario!$B$40</f>
        <v>1.2531766484117648E-2</v>
      </c>
      <c r="R4084">
        <f>Q4084*Diccionario!$B$41</f>
        <v>8.1456482146764712E-3</v>
      </c>
      <c r="S4084">
        <f t="shared" si="634"/>
        <v>8.1456482146764712E-3</v>
      </c>
      <c r="T4084">
        <f>I4084*Diccionario!$B$36</f>
        <v>2.2977202941176471</v>
      </c>
      <c r="U4084">
        <f>T4084*Diccionario!$B$42</f>
        <v>0.23206974970588237</v>
      </c>
      <c r="V4084">
        <f>U4084*Diccionario!$B$43</f>
        <v>0.19725928725</v>
      </c>
      <c r="W4084">
        <f>V4084*Diccionario!$B$44</f>
        <v>3.7479264577499997E-2</v>
      </c>
      <c r="X4084">
        <f>W4084*Diccionario!$B$45</f>
        <v>1.4616913185224999E-2</v>
      </c>
      <c r="Y4084">
        <f>X4084*Diccionario!$B$46</f>
        <v>1.3009052734850248E-2</v>
      </c>
      <c r="Z4084">
        <f>Y4084*Diccionario!$B$47</f>
        <v>4.8133495118945916E-3</v>
      </c>
      <c r="AA4084">
        <f>Z4084*Diccionario!$B$48</f>
        <v>4.8133495118945916E-3</v>
      </c>
      <c r="AB4084">
        <f>AA4084*Diccionario!$B$49</f>
        <v>3.6100121339209439E-3</v>
      </c>
      <c r="AC4084">
        <f t="shared" si="635"/>
        <v>3.6100121339209439E-3</v>
      </c>
      <c r="AD4084">
        <f t="shared" si="636"/>
        <v>1.1755660348597416E-2</v>
      </c>
      <c r="AE4084">
        <f t="shared" si="637"/>
        <v>1.969974692582119E-5</v>
      </c>
      <c r="AF4084" t="e">
        <f ca="1">IF(AD4084="","",_xludf.RANK.EQ(AD4084,$AD$2:$AD$5513,0))</f>
        <v>#NAME?</v>
      </c>
      <c r="AH4084" t="str">
        <f t="shared" si="638"/>
        <v>Baja</v>
      </c>
      <c r="AI4084" t="s">
        <v>153</v>
      </c>
      <c r="AJ4084" t="str">
        <f>IFERROR(VLOOKUP(B4084,Maestro_Regionales!$A$2:$B$35,2,FALSE),"Otras zonas")</f>
        <v>Santanderes</v>
      </c>
      <c r="AK4084" t="str">
        <f t="shared" si="639"/>
        <v>NUEVA EPS | Santanderes</v>
      </c>
    </row>
    <row r="4085" spans="1:37">
      <c r="A4085" s="4" t="s">
        <v>1674</v>
      </c>
      <c r="B4085" s="4" t="s">
        <v>1675</v>
      </c>
      <c r="C4085" s="4" t="s">
        <v>1751</v>
      </c>
      <c r="D4085" s="4" t="s">
        <v>1752</v>
      </c>
      <c r="E4085" s="4" t="s">
        <v>90</v>
      </c>
      <c r="F4085" s="4">
        <v>0</v>
      </c>
      <c r="G4085" s="4">
        <v>0</v>
      </c>
      <c r="H4085" s="4">
        <v>147</v>
      </c>
      <c r="I4085">
        <f t="shared" si="630"/>
        <v>147</v>
      </c>
      <c r="J4085">
        <f t="shared" si="631"/>
        <v>0</v>
      </c>
      <c r="K4085">
        <f t="shared" si="632"/>
        <v>0</v>
      </c>
      <c r="L4085">
        <f t="shared" si="633"/>
        <v>1</v>
      </c>
      <c r="M4085">
        <f>I4085*Diccionario!$B$36</f>
        <v>0.32634288235294118</v>
      </c>
      <c r="N4085">
        <f>M4085*Diccionario!$B$37</f>
        <v>3.2960631117647063E-2</v>
      </c>
      <c r="O4085">
        <f>N4085*Diccionario!$B$38</f>
        <v>4.9440946676470596E-3</v>
      </c>
      <c r="P4085">
        <f>O4085*Diccionario!$B$39</f>
        <v>4.4496852008823534E-3</v>
      </c>
      <c r="Q4085">
        <f>P4085*Diccionario!$B$40</f>
        <v>1.7798740803529414E-3</v>
      </c>
      <c r="R4085">
        <f>Q4085*Diccionario!$B$41</f>
        <v>1.1569181522294119E-3</v>
      </c>
      <c r="S4085">
        <f t="shared" si="634"/>
        <v>1.1569181522294119E-3</v>
      </c>
      <c r="T4085">
        <f>I4085*Diccionario!$B$36</f>
        <v>0.32634288235294118</v>
      </c>
      <c r="U4085">
        <f>T4085*Diccionario!$B$42</f>
        <v>3.2960631117647063E-2</v>
      </c>
      <c r="V4085">
        <f>U4085*Diccionario!$B$43</f>
        <v>2.8016536450000004E-2</v>
      </c>
      <c r="W4085">
        <f>V4085*Diccionario!$B$44</f>
        <v>5.3231419255000013E-3</v>
      </c>
      <c r="X4085">
        <f>W4085*Diccionario!$B$45</f>
        <v>2.0760253509450005E-3</v>
      </c>
      <c r="Y4085">
        <f>X4085*Diccionario!$B$46</f>
        <v>1.8476625623410504E-3</v>
      </c>
      <c r="Z4085">
        <f>Y4085*Diccionario!$B$47</f>
        <v>6.8363514806618858E-4</v>
      </c>
      <c r="AA4085">
        <f>Z4085*Diccionario!$B$48</f>
        <v>6.8363514806618858E-4</v>
      </c>
      <c r="AB4085">
        <f>AA4085*Diccionario!$B$49</f>
        <v>5.1272636104964138E-4</v>
      </c>
      <c r="AC4085">
        <f t="shared" si="635"/>
        <v>5.1272636104964138E-4</v>
      </c>
      <c r="AD4085">
        <f t="shared" si="636"/>
        <v>1.6696445132790532E-3</v>
      </c>
      <c r="AE4085">
        <f t="shared" si="637"/>
        <v>2.797935070623879E-6</v>
      </c>
      <c r="AF4085" t="e">
        <f ca="1">IF(AD4085="","",_xludf.RANK.EQ(AD4085,$AD$2:$AD$5513,0))</f>
        <v>#NAME?</v>
      </c>
      <c r="AH4085" t="str">
        <f t="shared" si="638"/>
        <v>Baja</v>
      </c>
      <c r="AI4085" t="s">
        <v>153</v>
      </c>
      <c r="AJ4085" t="str">
        <f>IFERROR(VLOOKUP(B4085,Maestro_Regionales!$A$2:$B$35,2,FALSE),"Otras zonas")</f>
        <v>Santanderes</v>
      </c>
      <c r="AK4085" t="str">
        <f t="shared" si="639"/>
        <v>REGIMEN DE EXCEPCION | Santanderes</v>
      </c>
    </row>
    <row r="4086" spans="1:37">
      <c r="A4086" s="4" t="s">
        <v>1674</v>
      </c>
      <c r="B4086" s="4" t="s">
        <v>1675</v>
      </c>
      <c r="C4086" s="4" t="s">
        <v>1751</v>
      </c>
      <c r="D4086" s="4" t="s">
        <v>1752</v>
      </c>
      <c r="E4086" s="4" t="s">
        <v>86</v>
      </c>
      <c r="F4086" s="4">
        <v>6</v>
      </c>
      <c r="G4086" s="4">
        <v>4</v>
      </c>
      <c r="H4086" s="4">
        <v>0</v>
      </c>
      <c r="I4086">
        <f t="shared" si="630"/>
        <v>10</v>
      </c>
      <c r="J4086">
        <f t="shared" si="631"/>
        <v>0.6</v>
      </c>
      <c r="K4086">
        <f t="shared" si="632"/>
        <v>0.4</v>
      </c>
      <c r="L4086">
        <f t="shared" si="633"/>
        <v>0</v>
      </c>
      <c r="M4086">
        <f>I4086*Diccionario!$B$36</f>
        <v>2.2200196078431371E-2</v>
      </c>
      <c r="N4086">
        <f>M4086*Diccionario!$B$37</f>
        <v>2.2422198039215688E-3</v>
      </c>
      <c r="O4086">
        <f>N4086*Diccionario!$B$38</f>
        <v>3.3633297058823533E-4</v>
      </c>
      <c r="P4086">
        <f>O4086*Diccionario!$B$39</f>
        <v>3.0269967352941179E-4</v>
      </c>
      <c r="Q4086">
        <f>P4086*Diccionario!$B$40</f>
        <v>1.2107986941176472E-4</v>
      </c>
      <c r="R4086">
        <f>Q4086*Diccionario!$B$41</f>
        <v>7.870191511764707E-5</v>
      </c>
      <c r="S4086">
        <f t="shared" si="634"/>
        <v>7.870191511764707E-5</v>
      </c>
      <c r="T4086">
        <f>I4086*Diccionario!$B$36</f>
        <v>2.2200196078431371E-2</v>
      </c>
      <c r="U4086">
        <f>T4086*Diccionario!$B$42</f>
        <v>2.2422198039215688E-3</v>
      </c>
      <c r="V4086">
        <f>U4086*Diccionario!$B$43</f>
        <v>1.9058868333333334E-3</v>
      </c>
      <c r="W4086">
        <f>V4086*Diccionario!$B$44</f>
        <v>3.6211849833333334E-4</v>
      </c>
      <c r="X4086">
        <f>W4086*Diccionario!$B$45</f>
        <v>1.4122621435000001E-4</v>
      </c>
      <c r="Y4086">
        <f>X4086*Diccionario!$B$46</f>
        <v>1.2569133077150002E-4</v>
      </c>
      <c r="Z4086">
        <f>Y4086*Diccionario!$B$47</f>
        <v>4.650579238545501E-5</v>
      </c>
      <c r="AA4086">
        <f>Z4086*Diccionario!$B$48</f>
        <v>4.650579238545501E-5</v>
      </c>
      <c r="AB4086">
        <f>AA4086*Diccionario!$B$49</f>
        <v>3.4879344289091258E-5</v>
      </c>
      <c r="AC4086">
        <f t="shared" si="635"/>
        <v>3.4879344289091258E-5</v>
      </c>
      <c r="AD4086">
        <f t="shared" si="636"/>
        <v>1.1358125940673833E-4</v>
      </c>
      <c r="AE4086">
        <f t="shared" si="637"/>
        <v>1.9033571909005983E-7</v>
      </c>
      <c r="AF4086" t="e">
        <f ca="1">IF(AD4086="","",_xludf.RANK.EQ(AD4086,$AD$2:$AD$5513,0))</f>
        <v>#NAME?</v>
      </c>
      <c r="AH4086" t="str">
        <f t="shared" si="638"/>
        <v>Baja</v>
      </c>
      <c r="AI4086" t="s">
        <v>153</v>
      </c>
      <c r="AJ4086" t="str">
        <f>IFERROR(VLOOKUP(B4086,Maestro_Regionales!$A$2:$B$35,2,FALSE),"Otras zonas")</f>
        <v>Santanderes</v>
      </c>
      <c r="AK4086" t="str">
        <f t="shared" si="639"/>
        <v>EPS SANITAS | Santanderes</v>
      </c>
    </row>
    <row r="4087" spans="1:37">
      <c r="A4087" s="4" t="s">
        <v>1674</v>
      </c>
      <c r="B4087" s="4" t="s">
        <v>1675</v>
      </c>
      <c r="C4087" s="4" t="s">
        <v>1751</v>
      </c>
      <c r="D4087" s="4" t="s">
        <v>1752</v>
      </c>
      <c r="E4087" s="4" t="s">
        <v>88</v>
      </c>
      <c r="F4087" s="4">
        <v>1</v>
      </c>
      <c r="G4087" s="4">
        <v>0</v>
      </c>
      <c r="H4087" s="4">
        <v>0</v>
      </c>
      <c r="I4087">
        <f t="shared" si="630"/>
        <v>1</v>
      </c>
      <c r="J4087">
        <f t="shared" si="631"/>
        <v>1</v>
      </c>
      <c r="K4087">
        <f t="shared" si="632"/>
        <v>0</v>
      </c>
      <c r="L4087">
        <f t="shared" si="633"/>
        <v>0</v>
      </c>
      <c r="M4087">
        <f>I4087*Diccionario!$B$36</f>
        <v>2.2200196078431371E-3</v>
      </c>
      <c r="N4087">
        <f>M4087*Diccionario!$B$37</f>
        <v>2.2422198039215687E-4</v>
      </c>
      <c r="O4087">
        <f>N4087*Diccionario!$B$38</f>
        <v>3.3633297058823532E-5</v>
      </c>
      <c r="P4087">
        <f>O4087*Diccionario!$B$39</f>
        <v>3.026996735294118E-5</v>
      </c>
      <c r="Q4087">
        <f>P4087*Diccionario!$B$40</f>
        <v>1.2107986941176473E-5</v>
      </c>
      <c r="R4087">
        <f>Q4087*Diccionario!$B$41</f>
        <v>7.870191511764708E-6</v>
      </c>
      <c r="S4087">
        <f t="shared" si="634"/>
        <v>7.870191511764708E-6</v>
      </c>
      <c r="T4087">
        <f>I4087*Diccionario!$B$36</f>
        <v>2.2200196078431371E-3</v>
      </c>
      <c r="U4087">
        <f>T4087*Diccionario!$B$42</f>
        <v>2.2422198039215687E-4</v>
      </c>
      <c r="V4087">
        <f>U4087*Diccionario!$B$43</f>
        <v>1.9058868333333333E-4</v>
      </c>
      <c r="W4087">
        <f>V4087*Diccionario!$B$44</f>
        <v>3.6211849833333333E-5</v>
      </c>
      <c r="X4087">
        <f>W4087*Diccionario!$B$45</f>
        <v>1.4122621435000001E-5</v>
      </c>
      <c r="Y4087">
        <f>X4087*Diccionario!$B$46</f>
        <v>1.256913307715E-5</v>
      </c>
      <c r="Z4087">
        <f>Y4087*Diccionario!$B$47</f>
        <v>4.6505792385454997E-6</v>
      </c>
      <c r="AA4087">
        <f>Z4087*Diccionario!$B$48</f>
        <v>4.6505792385454997E-6</v>
      </c>
      <c r="AB4087">
        <f>AA4087*Diccionario!$B$49</f>
        <v>3.4879344289091247E-6</v>
      </c>
      <c r="AC4087">
        <f t="shared" si="635"/>
        <v>3.4879344289091247E-6</v>
      </c>
      <c r="AD4087">
        <f t="shared" si="636"/>
        <v>1.1358125940673833E-5</v>
      </c>
      <c r="AE4087">
        <f t="shared" si="637"/>
        <v>1.9033571909005983E-8</v>
      </c>
      <c r="AF4087" t="e">
        <f ca="1">IF(AD4087="","",_xludf.RANK.EQ(AD4087,$AD$2:$AD$5513,0))</f>
        <v>#NAME?</v>
      </c>
      <c r="AH4087" t="str">
        <f t="shared" si="638"/>
        <v>Baja</v>
      </c>
      <c r="AI4087" t="s">
        <v>153</v>
      </c>
      <c r="AJ4087" t="str">
        <f>IFERROR(VLOOKUP(B4087,Maestro_Regionales!$A$2:$B$35,2,FALSE),"Otras zonas")</f>
        <v>Santanderes</v>
      </c>
      <c r="AK4087" t="str">
        <f t="shared" si="639"/>
        <v>COOSALUD EPS | Santanderes</v>
      </c>
    </row>
    <row r="4088" spans="1:37">
      <c r="A4088" s="4" t="s">
        <v>1674</v>
      </c>
      <c r="B4088" s="4" t="s">
        <v>1675</v>
      </c>
      <c r="C4088" s="4" t="s">
        <v>1753</v>
      </c>
      <c r="D4088" s="4" t="s">
        <v>1754</v>
      </c>
      <c r="E4088" s="4" t="s">
        <v>87</v>
      </c>
      <c r="F4088" s="4">
        <v>11047</v>
      </c>
      <c r="G4088" s="4">
        <v>86253</v>
      </c>
      <c r="H4088" s="4">
        <v>0</v>
      </c>
      <c r="I4088">
        <f t="shared" si="630"/>
        <v>97300</v>
      </c>
      <c r="J4088">
        <f t="shared" si="631"/>
        <v>0.11353545734840699</v>
      </c>
      <c r="K4088">
        <f t="shared" si="632"/>
        <v>0.88646454265159302</v>
      </c>
      <c r="L4088">
        <f t="shared" si="633"/>
        <v>0</v>
      </c>
      <c r="M4088">
        <f>I4088*Diccionario!$B$36</f>
        <v>216.00790784313725</v>
      </c>
      <c r="N4088">
        <f>M4088*Diccionario!$B$37</f>
        <v>21.816798692156862</v>
      </c>
      <c r="O4088">
        <f>N4088*Diccionario!$B$38</f>
        <v>3.272519803823529</v>
      </c>
      <c r="P4088">
        <f>O4088*Diccionario!$B$39</f>
        <v>2.945267823441176</v>
      </c>
      <c r="Q4088">
        <f>P4088*Diccionario!$B$40</f>
        <v>1.1781071293764704</v>
      </c>
      <c r="R4088">
        <f>Q4088*Diccionario!$B$41</f>
        <v>0.76576963409470578</v>
      </c>
      <c r="S4088">
        <f t="shared" si="634"/>
        <v>0.76576963409470578</v>
      </c>
      <c r="T4088">
        <f>I4088*Diccionario!$B$36</f>
        <v>216.00790784313725</v>
      </c>
      <c r="U4088">
        <f>T4088*Diccionario!$B$42</f>
        <v>21.816798692156862</v>
      </c>
      <c r="V4088">
        <f>U4088*Diccionario!$B$43</f>
        <v>18.544278888333331</v>
      </c>
      <c r="W4088">
        <f>V4088*Diccionario!$B$44</f>
        <v>3.523412988783333</v>
      </c>
      <c r="X4088">
        <f>W4088*Diccionario!$B$45</f>
        <v>1.3741310656254999</v>
      </c>
      <c r="Y4088">
        <f>X4088*Diccionario!$B$46</f>
        <v>1.2229766484066948</v>
      </c>
      <c r="Z4088">
        <f>Y4088*Diccionario!$B$47</f>
        <v>0.45250135991047707</v>
      </c>
      <c r="AA4088">
        <f>Z4088*Diccionario!$B$48</f>
        <v>0.45250135991047707</v>
      </c>
      <c r="AB4088">
        <f>AA4088*Diccionario!$B$49</f>
        <v>0.33937601993285782</v>
      </c>
      <c r="AC4088">
        <f t="shared" si="635"/>
        <v>0.33937601993285782</v>
      </c>
      <c r="AD4088">
        <f t="shared" si="636"/>
        <v>1.1051456540275635</v>
      </c>
      <c r="AE4088">
        <f t="shared" si="637"/>
        <v>1.8519665467462813E-3</v>
      </c>
      <c r="AF4088" t="e">
        <f ca="1">IF(AD4088="","",_xludf.RANK.EQ(AD4088,$AD$2:$AD$5513,0))</f>
        <v>#NAME?</v>
      </c>
      <c r="AH4088" t="str">
        <f t="shared" si="638"/>
        <v>Media</v>
      </c>
      <c r="AI4088" t="s">
        <v>153</v>
      </c>
      <c r="AJ4088" t="str">
        <f>IFERROR(VLOOKUP(B4088,Maestro_Regionales!$A$2:$B$35,2,FALSE),"Otras zonas")</f>
        <v>Santanderes</v>
      </c>
      <c r="AK4088" t="str">
        <f t="shared" si="639"/>
        <v>NUEVA EPS | Santanderes</v>
      </c>
    </row>
    <row r="4089" spans="1:37">
      <c r="A4089" s="4" t="s">
        <v>1674</v>
      </c>
      <c r="B4089" s="4" t="s">
        <v>1675</v>
      </c>
      <c r="C4089" s="4" t="s">
        <v>1753</v>
      </c>
      <c r="D4089" s="4" t="s">
        <v>1754</v>
      </c>
      <c r="E4089" s="4" t="s">
        <v>88</v>
      </c>
      <c r="F4089" s="4">
        <v>2336</v>
      </c>
      <c r="G4089" s="4">
        <v>43970</v>
      </c>
      <c r="H4089" s="4">
        <v>0</v>
      </c>
      <c r="I4089">
        <f t="shared" si="630"/>
        <v>46306</v>
      </c>
      <c r="J4089">
        <f t="shared" si="631"/>
        <v>5.0447026303286832E-2</v>
      </c>
      <c r="K4089">
        <f t="shared" si="632"/>
        <v>0.94955297369671321</v>
      </c>
      <c r="L4089">
        <f t="shared" si="633"/>
        <v>0</v>
      </c>
      <c r="M4089">
        <f>I4089*Diccionario!$B$36</f>
        <v>102.80022796078431</v>
      </c>
      <c r="N4089">
        <f>M4089*Diccionario!$B$37</f>
        <v>10.382823024039217</v>
      </c>
      <c r="O4089">
        <f>N4089*Diccionario!$B$38</f>
        <v>1.5574234536058824</v>
      </c>
      <c r="P4089">
        <f>O4089*Diccionario!$B$39</f>
        <v>1.4016811082452942</v>
      </c>
      <c r="Q4089">
        <f>P4089*Diccionario!$B$40</f>
        <v>0.56067244329811772</v>
      </c>
      <c r="R4089">
        <f>Q4089*Diccionario!$B$41</f>
        <v>0.36443708814377651</v>
      </c>
      <c r="S4089">
        <f t="shared" si="634"/>
        <v>0.36443708814377651</v>
      </c>
      <c r="T4089">
        <f>I4089*Diccionario!$B$36</f>
        <v>102.80022796078431</v>
      </c>
      <c r="U4089">
        <f>T4089*Diccionario!$B$42</f>
        <v>10.382823024039217</v>
      </c>
      <c r="V4089">
        <f>U4089*Diccionario!$B$43</f>
        <v>8.8253995704333335</v>
      </c>
      <c r="W4089">
        <f>V4089*Diccionario!$B$44</f>
        <v>1.6768259183823333</v>
      </c>
      <c r="X4089">
        <f>W4089*Diccionario!$B$45</f>
        <v>0.65396210816911005</v>
      </c>
      <c r="Y4089">
        <f>X4089*Diccionario!$B$46</f>
        <v>0.58202627627050796</v>
      </c>
      <c r="Z4089">
        <f>Y4089*Diccionario!$B$47</f>
        <v>0.21534972222008794</v>
      </c>
      <c r="AA4089">
        <f>Z4089*Diccionario!$B$48</f>
        <v>0.21534972222008794</v>
      </c>
      <c r="AB4089">
        <f>AA4089*Diccionario!$B$49</f>
        <v>0.16151229166506595</v>
      </c>
      <c r="AC4089">
        <f t="shared" si="635"/>
        <v>0.16151229166506595</v>
      </c>
      <c r="AD4089">
        <f t="shared" si="636"/>
        <v>0.52594937980884249</v>
      </c>
      <c r="AE4089">
        <f t="shared" si="637"/>
        <v>8.81368580818431E-4</v>
      </c>
      <c r="AF4089" t="e">
        <f ca="1">IF(AD4089="","",_xludf.RANK.EQ(AD4089,$AD$2:$AD$5513,0))</f>
        <v>#NAME?</v>
      </c>
      <c r="AH4089" t="str">
        <f t="shared" si="638"/>
        <v>Media</v>
      </c>
      <c r="AI4089" t="s">
        <v>153</v>
      </c>
      <c r="AJ4089" t="str">
        <f>IFERROR(VLOOKUP(B4089,Maestro_Regionales!$A$2:$B$35,2,FALSE),"Otras zonas")</f>
        <v>Santanderes</v>
      </c>
      <c r="AK4089" t="str">
        <f t="shared" si="639"/>
        <v>COOSALUD EPS | Santanderes</v>
      </c>
    </row>
    <row r="4090" spans="1:37">
      <c r="A4090" s="4" t="s">
        <v>1674</v>
      </c>
      <c r="B4090" s="4" t="s">
        <v>1675</v>
      </c>
      <c r="C4090" s="4" t="s">
        <v>1753</v>
      </c>
      <c r="D4090" s="4" t="s">
        <v>1754</v>
      </c>
      <c r="E4090" s="4" t="s">
        <v>86</v>
      </c>
      <c r="F4090" s="4">
        <v>824</v>
      </c>
      <c r="G4090" s="4">
        <v>1225</v>
      </c>
      <c r="H4090" s="4">
        <v>0</v>
      </c>
      <c r="I4090">
        <f t="shared" si="630"/>
        <v>2049</v>
      </c>
      <c r="J4090">
        <f t="shared" si="631"/>
        <v>0.40214738897022939</v>
      </c>
      <c r="K4090">
        <f t="shared" si="632"/>
        <v>0.59785261102977061</v>
      </c>
      <c r="L4090">
        <f t="shared" si="633"/>
        <v>0</v>
      </c>
      <c r="M4090">
        <f>I4090*Diccionario!$B$36</f>
        <v>4.5488201764705876</v>
      </c>
      <c r="N4090">
        <f>M4090*Diccionario!$B$37</f>
        <v>0.45943083782352939</v>
      </c>
      <c r="O4090">
        <f>N4090*Diccionario!$B$38</f>
        <v>6.8914625673529406E-2</v>
      </c>
      <c r="P4090">
        <f>O4090*Diccionario!$B$39</f>
        <v>6.202316310617647E-2</v>
      </c>
      <c r="Q4090">
        <f>P4090*Diccionario!$B$40</f>
        <v>2.4809265242470589E-2</v>
      </c>
      <c r="R4090">
        <f>Q4090*Diccionario!$B$41</f>
        <v>1.6126022407605883E-2</v>
      </c>
      <c r="S4090">
        <f t="shared" si="634"/>
        <v>1.6126022407605883E-2</v>
      </c>
      <c r="T4090">
        <f>I4090*Diccionario!$B$36</f>
        <v>4.5488201764705876</v>
      </c>
      <c r="U4090">
        <f>T4090*Diccionario!$B$42</f>
        <v>0.45943083782352939</v>
      </c>
      <c r="V4090">
        <f>U4090*Diccionario!$B$43</f>
        <v>0.39051621214999999</v>
      </c>
      <c r="W4090">
        <f>V4090*Diccionario!$B$44</f>
        <v>7.4198080308500003E-2</v>
      </c>
      <c r="X4090">
        <f>W4090*Diccionario!$B$45</f>
        <v>2.8937251320315001E-2</v>
      </c>
      <c r="Y4090">
        <f>X4090*Diccionario!$B$46</f>
        <v>2.5754153675080351E-2</v>
      </c>
      <c r="Z4090">
        <f>Y4090*Diccionario!$B$47</f>
        <v>9.5290368597797295E-3</v>
      </c>
      <c r="AA4090">
        <f>Z4090*Diccionario!$B$48</f>
        <v>9.5290368597797295E-3</v>
      </c>
      <c r="AB4090">
        <f>AA4090*Diccionario!$B$49</f>
        <v>7.1467776448347967E-3</v>
      </c>
      <c r="AC4090">
        <f t="shared" si="635"/>
        <v>7.1467776448347967E-3</v>
      </c>
      <c r="AD4090">
        <f t="shared" si="636"/>
        <v>2.327280005244068E-2</v>
      </c>
      <c r="AE4090">
        <f t="shared" si="637"/>
        <v>3.8999788841553253E-5</v>
      </c>
      <c r="AF4090" t="e">
        <f ca="1">IF(AD4090="","",_xludf.RANK.EQ(AD4090,$AD$2:$AD$5513,0))</f>
        <v>#NAME?</v>
      </c>
      <c r="AH4090" t="str">
        <f t="shared" si="638"/>
        <v>Baja</v>
      </c>
      <c r="AI4090" t="s">
        <v>153</v>
      </c>
      <c r="AJ4090" t="str">
        <f>IFERROR(VLOOKUP(B4090,Maestro_Regionales!$A$2:$B$35,2,FALSE),"Otras zonas")</f>
        <v>Santanderes</v>
      </c>
      <c r="AK4090" t="str">
        <f t="shared" si="639"/>
        <v>EPS SANITAS | Santanderes</v>
      </c>
    </row>
    <row r="4091" spans="1:37">
      <c r="A4091" s="4" t="s">
        <v>1674</v>
      </c>
      <c r="B4091" s="4" t="s">
        <v>1675</v>
      </c>
      <c r="C4091" s="4" t="s">
        <v>1753</v>
      </c>
      <c r="D4091" s="4" t="s">
        <v>1754</v>
      </c>
      <c r="E4091" s="4" t="s">
        <v>90</v>
      </c>
      <c r="F4091" s="4">
        <v>0</v>
      </c>
      <c r="G4091" s="4">
        <v>0</v>
      </c>
      <c r="H4091" s="4">
        <v>655</v>
      </c>
      <c r="I4091">
        <f t="shared" si="630"/>
        <v>655</v>
      </c>
      <c r="J4091">
        <f t="shared" si="631"/>
        <v>0</v>
      </c>
      <c r="K4091">
        <f t="shared" si="632"/>
        <v>0</v>
      </c>
      <c r="L4091">
        <f t="shared" si="633"/>
        <v>1</v>
      </c>
      <c r="M4091">
        <f>I4091*Diccionario!$B$36</f>
        <v>1.4541128431372548</v>
      </c>
      <c r="N4091">
        <f>M4091*Diccionario!$B$37</f>
        <v>0.14686539715686273</v>
      </c>
      <c r="O4091">
        <f>N4091*Diccionario!$B$38</f>
        <v>2.2029809573529409E-2</v>
      </c>
      <c r="P4091">
        <f>O4091*Diccionario!$B$39</f>
        <v>1.9826828616176469E-2</v>
      </c>
      <c r="Q4091">
        <f>P4091*Diccionario!$B$40</f>
        <v>7.9307314464705878E-3</v>
      </c>
      <c r="R4091">
        <f>Q4091*Diccionario!$B$41</f>
        <v>5.1549754402058822E-3</v>
      </c>
      <c r="S4091">
        <f t="shared" si="634"/>
        <v>5.1549754402058822E-3</v>
      </c>
      <c r="T4091">
        <f>I4091*Diccionario!$B$36</f>
        <v>1.4541128431372548</v>
      </c>
      <c r="U4091">
        <f>T4091*Diccionario!$B$42</f>
        <v>0.14686539715686273</v>
      </c>
      <c r="V4091">
        <f>U4091*Diccionario!$B$43</f>
        <v>0.12483558758333331</v>
      </c>
      <c r="W4091">
        <f>V4091*Diccionario!$B$44</f>
        <v>2.3718761640833329E-2</v>
      </c>
      <c r="X4091">
        <f>W4091*Diccionario!$B$45</f>
        <v>9.2503170399249983E-3</v>
      </c>
      <c r="Y4091">
        <f>X4091*Diccionario!$B$46</f>
        <v>8.2327821655332478E-3</v>
      </c>
      <c r="Z4091">
        <f>Y4091*Diccionario!$B$47</f>
        <v>3.0461294012473017E-3</v>
      </c>
      <c r="AA4091">
        <f>Z4091*Diccionario!$B$48</f>
        <v>3.0461294012473017E-3</v>
      </c>
      <c r="AB4091">
        <f>AA4091*Diccionario!$B$49</f>
        <v>2.2845970509354765E-3</v>
      </c>
      <c r="AC4091">
        <f t="shared" si="635"/>
        <v>2.2845970509354765E-3</v>
      </c>
      <c r="AD4091">
        <f t="shared" si="636"/>
        <v>7.4395724911413587E-3</v>
      </c>
      <c r="AE4091">
        <f t="shared" si="637"/>
        <v>1.2466989600398916E-5</v>
      </c>
      <c r="AF4091" t="e">
        <f ca="1">IF(AD4091="","",_xludf.RANK.EQ(AD4091,$AD$2:$AD$5513,0))</f>
        <v>#NAME?</v>
      </c>
      <c r="AH4091" t="str">
        <f t="shared" si="638"/>
        <v>Baja</v>
      </c>
      <c r="AI4091" t="s">
        <v>153</v>
      </c>
      <c r="AJ4091" t="str">
        <f>IFERROR(VLOOKUP(B4091,Maestro_Regionales!$A$2:$B$35,2,FALSE),"Otras zonas")</f>
        <v>Santanderes</v>
      </c>
      <c r="AK4091" t="str">
        <f t="shared" si="639"/>
        <v>REGIMEN DE EXCEPCION | Santanderes</v>
      </c>
    </row>
    <row r="4092" spans="1:37">
      <c r="A4092" s="4" t="s">
        <v>1674</v>
      </c>
      <c r="B4092" s="4" t="s">
        <v>1675</v>
      </c>
      <c r="C4092" s="4" t="s">
        <v>1753</v>
      </c>
      <c r="D4092" s="4" t="s">
        <v>1754</v>
      </c>
      <c r="E4092" s="4" t="s">
        <v>85</v>
      </c>
      <c r="F4092" s="4">
        <v>65</v>
      </c>
      <c r="G4092" s="4">
        <v>329</v>
      </c>
      <c r="H4092" s="4">
        <v>0</v>
      </c>
      <c r="I4092">
        <f t="shared" si="630"/>
        <v>394</v>
      </c>
      <c r="J4092">
        <f t="shared" si="631"/>
        <v>0.1649746192893401</v>
      </c>
      <c r="K4092">
        <f t="shared" si="632"/>
        <v>0.8350253807106599</v>
      </c>
      <c r="L4092">
        <f t="shared" si="633"/>
        <v>0</v>
      </c>
      <c r="M4092">
        <f>I4092*Diccionario!$B$36</f>
        <v>0.87468772549019602</v>
      </c>
      <c r="N4092">
        <f>M4092*Diccionario!$B$37</f>
        <v>8.8343460274509802E-2</v>
      </c>
      <c r="O4092">
        <f>N4092*Diccionario!$B$38</f>
        <v>1.325151904117647E-2</v>
      </c>
      <c r="P4092">
        <f>O4092*Diccionario!$B$39</f>
        <v>1.1926367137058823E-2</v>
      </c>
      <c r="Q4092">
        <f>P4092*Diccionario!$B$40</f>
        <v>4.7705468548235293E-3</v>
      </c>
      <c r="R4092">
        <f>Q4092*Diccionario!$B$41</f>
        <v>3.1008554556352943E-3</v>
      </c>
      <c r="S4092">
        <f t="shared" si="634"/>
        <v>3.1008554556352943E-3</v>
      </c>
      <c r="T4092">
        <f>I4092*Diccionario!$B$36</f>
        <v>0.87468772549019602</v>
      </c>
      <c r="U4092">
        <f>T4092*Diccionario!$B$42</f>
        <v>8.8343460274509802E-2</v>
      </c>
      <c r="V4092">
        <f>U4092*Diccionario!$B$43</f>
        <v>7.5091941233333334E-2</v>
      </c>
      <c r="W4092">
        <f>V4092*Diccionario!$B$44</f>
        <v>1.4267468834333333E-2</v>
      </c>
      <c r="X4092">
        <f>W4092*Diccionario!$B$45</f>
        <v>5.5643128453900003E-3</v>
      </c>
      <c r="Y4092">
        <f>X4092*Diccionario!$B$46</f>
        <v>4.9522384323971002E-3</v>
      </c>
      <c r="Z4092">
        <f>Y4092*Diccionario!$B$47</f>
        <v>1.8323282199869272E-3</v>
      </c>
      <c r="AA4092">
        <f>Z4092*Diccionario!$B$48</f>
        <v>1.8323282199869272E-3</v>
      </c>
      <c r="AB4092">
        <f>AA4092*Diccionario!$B$49</f>
        <v>1.3742461649901953E-3</v>
      </c>
      <c r="AC4092">
        <f t="shared" si="635"/>
        <v>1.3742461649901953E-3</v>
      </c>
      <c r="AD4092">
        <f t="shared" si="636"/>
        <v>4.4751016206254898E-3</v>
      </c>
      <c r="AE4092">
        <f t="shared" si="637"/>
        <v>7.4992273321483567E-6</v>
      </c>
      <c r="AF4092" t="e">
        <f ca="1">IF(AD4092="","",_xludf.RANK.EQ(AD4092,$AD$2:$AD$5513,0))</f>
        <v>#NAME?</v>
      </c>
      <c r="AH4092" t="str">
        <f t="shared" si="638"/>
        <v>Baja</v>
      </c>
      <c r="AI4092" t="s">
        <v>153</v>
      </c>
      <c r="AJ4092" t="str">
        <f>IFERROR(VLOOKUP(B4092,Maestro_Regionales!$A$2:$B$35,2,FALSE),"Otras zonas")</f>
        <v>Santanderes</v>
      </c>
      <c r="AK4092" t="str">
        <f t="shared" si="639"/>
        <v>SALUD TOTAL EPS | Santanderes</v>
      </c>
    </row>
    <row r="4093" spans="1:37">
      <c r="A4093" s="4" t="s">
        <v>1674</v>
      </c>
      <c r="B4093" s="4" t="s">
        <v>1675</v>
      </c>
      <c r="C4093" s="4" t="s">
        <v>1753</v>
      </c>
      <c r="D4093" s="4" t="s">
        <v>1754</v>
      </c>
      <c r="E4093" s="4" t="s">
        <v>203</v>
      </c>
      <c r="F4093" s="4">
        <v>0</v>
      </c>
      <c r="G4093" s="4">
        <v>1</v>
      </c>
      <c r="H4093" s="4">
        <v>0</v>
      </c>
      <c r="I4093">
        <f t="shared" si="630"/>
        <v>1</v>
      </c>
      <c r="J4093">
        <f t="shared" si="631"/>
        <v>0</v>
      </c>
      <c r="K4093">
        <f t="shared" si="632"/>
        <v>1</v>
      </c>
      <c r="L4093">
        <f t="shared" si="633"/>
        <v>0</v>
      </c>
      <c r="M4093">
        <f>I4093*Diccionario!$B$36</f>
        <v>2.2200196078431371E-3</v>
      </c>
      <c r="N4093">
        <f>M4093*Diccionario!$B$37</f>
        <v>2.2422198039215687E-4</v>
      </c>
      <c r="O4093">
        <f>N4093*Diccionario!$B$38</f>
        <v>3.3633297058823532E-5</v>
      </c>
      <c r="P4093">
        <f>O4093*Diccionario!$B$39</f>
        <v>3.026996735294118E-5</v>
      </c>
      <c r="Q4093">
        <f>P4093*Diccionario!$B$40</f>
        <v>1.2107986941176473E-5</v>
      </c>
      <c r="R4093">
        <f>Q4093*Diccionario!$B$41</f>
        <v>7.870191511764708E-6</v>
      </c>
      <c r="S4093">
        <f t="shared" si="634"/>
        <v>7.870191511764708E-6</v>
      </c>
      <c r="T4093">
        <f>I4093*Diccionario!$B$36</f>
        <v>2.2200196078431371E-3</v>
      </c>
      <c r="U4093">
        <f>T4093*Diccionario!$B$42</f>
        <v>2.2422198039215687E-4</v>
      </c>
      <c r="V4093">
        <f>U4093*Diccionario!$B$43</f>
        <v>1.9058868333333333E-4</v>
      </c>
      <c r="W4093">
        <f>V4093*Diccionario!$B$44</f>
        <v>3.6211849833333333E-5</v>
      </c>
      <c r="X4093">
        <f>W4093*Diccionario!$B$45</f>
        <v>1.4122621435000001E-5</v>
      </c>
      <c r="Y4093">
        <f>X4093*Diccionario!$B$46</f>
        <v>1.256913307715E-5</v>
      </c>
      <c r="Z4093">
        <f>Y4093*Diccionario!$B$47</f>
        <v>4.6505792385454997E-6</v>
      </c>
      <c r="AA4093">
        <f>Z4093*Diccionario!$B$48</f>
        <v>4.6505792385454997E-6</v>
      </c>
      <c r="AB4093">
        <f>AA4093*Diccionario!$B$49</f>
        <v>3.4879344289091247E-6</v>
      </c>
      <c r="AC4093">
        <f t="shared" si="635"/>
        <v>3.4879344289091247E-6</v>
      </c>
      <c r="AD4093">
        <f t="shared" si="636"/>
        <v>1.1358125940673833E-5</v>
      </c>
      <c r="AE4093">
        <f t="shared" si="637"/>
        <v>1.9033571909005983E-8</v>
      </c>
      <c r="AF4093" t="e">
        <f ca="1">IF(AD4093="","",_xludf.RANK.EQ(AD4093,$AD$2:$AD$5513,0))</f>
        <v>#NAME?</v>
      </c>
      <c r="AH4093" t="str">
        <f t="shared" si="638"/>
        <v>Baja</v>
      </c>
      <c r="AI4093" t="s">
        <v>153</v>
      </c>
      <c r="AJ4093" t="str">
        <f>IFERROR(VLOOKUP(B4093,Maestro_Regionales!$A$2:$B$35,2,FALSE),"Otras zonas")</f>
        <v>Santanderes</v>
      </c>
      <c r="AK4093" t="str">
        <f t="shared" si="639"/>
        <v>CAPRESOCA EPS | Santanderes</v>
      </c>
    </row>
    <row r="4094" spans="1:37">
      <c r="A4094" s="4" t="s">
        <v>1755</v>
      </c>
      <c r="B4094" s="4" t="s">
        <v>1756</v>
      </c>
      <c r="C4094" s="4" t="s">
        <v>1757</v>
      </c>
      <c r="D4094" s="4" t="s">
        <v>192</v>
      </c>
      <c r="E4094" s="4" t="s">
        <v>70</v>
      </c>
      <c r="F4094" s="4">
        <v>86129</v>
      </c>
      <c r="G4094" s="4">
        <v>20459</v>
      </c>
      <c r="H4094" s="4">
        <v>0</v>
      </c>
      <c r="I4094">
        <f t="shared" si="630"/>
        <v>106588</v>
      </c>
      <c r="J4094">
        <f t="shared" si="631"/>
        <v>0.80805531579539913</v>
      </c>
      <c r="K4094">
        <f t="shared" si="632"/>
        <v>0.1919446842046009</v>
      </c>
      <c r="L4094">
        <f t="shared" si="633"/>
        <v>0</v>
      </c>
      <c r="M4094">
        <f>I4094*Diccionario!$B$36</f>
        <v>236.6274499607843</v>
      </c>
      <c r="N4094">
        <f>M4094*Diccionario!$B$37</f>
        <v>23.899372446039216</v>
      </c>
      <c r="O4094">
        <f>N4094*Diccionario!$B$38</f>
        <v>3.5849058669058822</v>
      </c>
      <c r="P4094">
        <f>O4094*Diccionario!$B$39</f>
        <v>3.2264152802152939</v>
      </c>
      <c r="Q4094">
        <f>P4094*Diccionario!$B$40</f>
        <v>1.2905661120861176</v>
      </c>
      <c r="R4094">
        <f>Q4094*Diccionario!$B$41</f>
        <v>0.83886797285597647</v>
      </c>
      <c r="S4094">
        <f t="shared" si="634"/>
        <v>0.83886797285597647</v>
      </c>
      <c r="T4094">
        <f>I4094*Diccionario!$B$36</f>
        <v>236.6274499607843</v>
      </c>
      <c r="U4094">
        <f>T4094*Diccionario!$B$42</f>
        <v>23.899372446039216</v>
      </c>
      <c r="V4094">
        <f>U4094*Diccionario!$B$43</f>
        <v>20.314466579133335</v>
      </c>
      <c r="W4094">
        <f>V4094*Diccionario!$B$44</f>
        <v>3.8597486500353337</v>
      </c>
      <c r="X4094">
        <f>W4094*Diccionario!$B$45</f>
        <v>1.5053019735137803</v>
      </c>
      <c r="Y4094">
        <f>X4094*Diccionario!$B$46</f>
        <v>1.3397187564272643</v>
      </c>
      <c r="Z4094">
        <f>Y4094*Diccionario!$B$47</f>
        <v>0.4956959398780878</v>
      </c>
      <c r="AA4094">
        <f>Z4094*Diccionario!$B$48</f>
        <v>0.4956959398780878</v>
      </c>
      <c r="AB4094">
        <f>AA4094*Diccionario!$B$49</f>
        <v>0.37177195490856585</v>
      </c>
      <c r="AC4094">
        <f t="shared" si="635"/>
        <v>0.37177195490856585</v>
      </c>
      <c r="AD4094">
        <f t="shared" si="636"/>
        <v>1.2106399277645423</v>
      </c>
      <c r="AE4094">
        <f t="shared" si="637"/>
        <v>2.0287503626371293E-3</v>
      </c>
      <c r="AF4094" t="e">
        <f ca="1">IF(AD4094="","",_xludf.RANK.EQ(AD4094,$AD$2:$AD$5513,0))</f>
        <v>#NAME?</v>
      </c>
      <c r="AH4094" t="str">
        <f t="shared" si="638"/>
        <v>Media</v>
      </c>
      <c r="AI4094" t="s">
        <v>153</v>
      </c>
      <c r="AJ4094" t="str">
        <f>IFERROR(VLOOKUP(B4094,Maestro_Regionales!$A$2:$B$35,2,FALSE),"Otras zonas")</f>
        <v>Suroccidente</v>
      </c>
      <c r="AK4094" t="str">
        <f t="shared" si="639"/>
        <v>EPS SURA | Suroccidente</v>
      </c>
    </row>
    <row r="4095" spans="1:37">
      <c r="A4095" s="4" t="s">
        <v>1755</v>
      </c>
      <c r="B4095" s="4" t="s">
        <v>1756</v>
      </c>
      <c r="C4095" s="4" t="s">
        <v>1757</v>
      </c>
      <c r="D4095" s="4" t="s">
        <v>192</v>
      </c>
      <c r="E4095" s="4" t="s">
        <v>87</v>
      </c>
      <c r="F4095" s="4">
        <v>37794</v>
      </c>
      <c r="G4095" s="4">
        <v>56268</v>
      </c>
      <c r="H4095" s="4">
        <v>0</v>
      </c>
      <c r="I4095">
        <f t="shared" si="630"/>
        <v>94062</v>
      </c>
      <c r="J4095">
        <f t="shared" si="631"/>
        <v>0.40179881354851055</v>
      </c>
      <c r="K4095">
        <f t="shared" si="632"/>
        <v>0.59820118645148945</v>
      </c>
      <c r="L4095">
        <f t="shared" si="633"/>
        <v>0</v>
      </c>
      <c r="M4095">
        <f>I4095*Diccionario!$B$36</f>
        <v>208.81948435294117</v>
      </c>
      <c r="N4095">
        <f>M4095*Diccionario!$B$37</f>
        <v>21.09076791964706</v>
      </c>
      <c r="O4095">
        <f>N4095*Diccionario!$B$38</f>
        <v>3.1636151879470589</v>
      </c>
      <c r="P4095">
        <f>O4095*Diccionario!$B$39</f>
        <v>2.8472536691523529</v>
      </c>
      <c r="Q4095">
        <f>P4095*Diccionario!$B$40</f>
        <v>1.1389014676609412</v>
      </c>
      <c r="R4095">
        <f>Q4095*Diccionario!$B$41</f>
        <v>0.74028595397961183</v>
      </c>
      <c r="S4095">
        <f t="shared" si="634"/>
        <v>0.74028595397961183</v>
      </c>
      <c r="T4095">
        <f>I4095*Diccionario!$B$36</f>
        <v>208.81948435294117</v>
      </c>
      <c r="U4095">
        <f>T4095*Diccionario!$B$42</f>
        <v>21.09076791964706</v>
      </c>
      <c r="V4095">
        <f>U4095*Diccionario!$B$43</f>
        <v>17.927152731700001</v>
      </c>
      <c r="W4095">
        <f>V4095*Diccionario!$B$44</f>
        <v>3.4061590190230002</v>
      </c>
      <c r="X4095">
        <f>W4095*Diccionario!$B$45</f>
        <v>1.3284020174189701</v>
      </c>
      <c r="Y4095">
        <f>X4095*Diccionario!$B$46</f>
        <v>1.1822777955028834</v>
      </c>
      <c r="Z4095">
        <f>Y4095*Diccionario!$B$47</f>
        <v>0.43744278433606681</v>
      </c>
      <c r="AA4095">
        <f>Z4095*Diccionario!$B$48</f>
        <v>0.43744278433606681</v>
      </c>
      <c r="AB4095">
        <f>AA4095*Diccionario!$B$49</f>
        <v>0.3280820882520501</v>
      </c>
      <c r="AC4095">
        <f t="shared" si="635"/>
        <v>0.3280820882520501</v>
      </c>
      <c r="AD4095">
        <f t="shared" si="636"/>
        <v>1.0683680422316619</v>
      </c>
      <c r="AE4095">
        <f t="shared" si="637"/>
        <v>1.7903358409049205E-3</v>
      </c>
      <c r="AF4095" t="e">
        <f ca="1">IF(AD4095="","",_xludf.RANK.EQ(AD4095,$AD$2:$AD$5513,0))</f>
        <v>#NAME?</v>
      </c>
      <c r="AH4095" t="str">
        <f t="shared" si="638"/>
        <v>Media</v>
      </c>
      <c r="AI4095" t="s">
        <v>153</v>
      </c>
      <c r="AJ4095" t="str">
        <f>IFERROR(VLOOKUP(B4095,Maestro_Regionales!$A$2:$B$35,2,FALSE),"Otras zonas")</f>
        <v>Suroccidente</v>
      </c>
      <c r="AK4095" t="str">
        <f t="shared" si="639"/>
        <v>NUEVA EPS | Suroccidente</v>
      </c>
    </row>
    <row r="4096" spans="1:37">
      <c r="A4096" s="4" t="s">
        <v>1755</v>
      </c>
      <c r="B4096" s="4" t="s">
        <v>1756</v>
      </c>
      <c r="C4096" s="4" t="s">
        <v>1757</v>
      </c>
      <c r="D4096" s="4" t="s">
        <v>192</v>
      </c>
      <c r="E4096" s="4" t="s">
        <v>86</v>
      </c>
      <c r="F4096" s="4">
        <v>65476</v>
      </c>
      <c r="G4096" s="4">
        <v>13222</v>
      </c>
      <c r="H4096" s="4">
        <v>0</v>
      </c>
      <c r="I4096">
        <f t="shared" si="630"/>
        <v>78698</v>
      </c>
      <c r="J4096">
        <f t="shared" si="631"/>
        <v>0.83199064779282828</v>
      </c>
      <c r="K4096">
        <f t="shared" si="632"/>
        <v>0.16800935220717172</v>
      </c>
      <c r="L4096">
        <f t="shared" si="633"/>
        <v>0</v>
      </c>
      <c r="M4096">
        <f>I4096*Diccionario!$B$36</f>
        <v>174.71110309803919</v>
      </c>
      <c r="N4096">
        <f>M4096*Diccionario!$B$37</f>
        <v>17.645821412901959</v>
      </c>
      <c r="O4096">
        <f>N4096*Diccionario!$B$38</f>
        <v>2.646873211935294</v>
      </c>
      <c r="P4096">
        <f>O4096*Diccionario!$B$39</f>
        <v>2.3821858907417646</v>
      </c>
      <c r="Q4096">
        <f>P4096*Diccionario!$B$40</f>
        <v>0.95287435629670592</v>
      </c>
      <c r="R4096">
        <f>Q4096*Diccionario!$B$41</f>
        <v>0.61936833159285887</v>
      </c>
      <c r="S4096">
        <f t="shared" si="634"/>
        <v>0.61936833159285887</v>
      </c>
      <c r="T4096">
        <f>I4096*Diccionario!$B$36</f>
        <v>174.71110309803919</v>
      </c>
      <c r="U4096">
        <f>T4096*Diccionario!$B$42</f>
        <v>17.645821412901959</v>
      </c>
      <c r="V4096">
        <f>U4096*Diccionario!$B$43</f>
        <v>14.998948200966666</v>
      </c>
      <c r="W4096">
        <f>V4096*Diccionario!$B$44</f>
        <v>2.8498001581836667</v>
      </c>
      <c r="X4096">
        <f>W4096*Diccionario!$B$45</f>
        <v>1.1114220616916302</v>
      </c>
      <c r="Y4096">
        <f>X4096*Diccionario!$B$46</f>
        <v>0.98916563490555087</v>
      </c>
      <c r="Z4096">
        <f>Y4096*Diccionario!$B$47</f>
        <v>0.36599128491505384</v>
      </c>
      <c r="AA4096">
        <f>Z4096*Diccionario!$B$48</f>
        <v>0.36599128491505384</v>
      </c>
      <c r="AB4096">
        <f>AA4096*Diccionario!$B$49</f>
        <v>0.27449346368629035</v>
      </c>
      <c r="AC4096">
        <f t="shared" si="635"/>
        <v>0.27449346368629035</v>
      </c>
      <c r="AD4096">
        <f t="shared" si="636"/>
        <v>0.89386179527914922</v>
      </c>
      <c r="AE4096">
        <f t="shared" si="637"/>
        <v>1.4979040420949527E-3</v>
      </c>
      <c r="AF4096" t="e">
        <f ca="1">IF(AD4096="","",_xludf.RANK.EQ(AD4096,$AD$2:$AD$5513,0))</f>
        <v>#NAME?</v>
      </c>
      <c r="AH4096" t="str">
        <f t="shared" si="638"/>
        <v>Media</v>
      </c>
      <c r="AI4096" t="s">
        <v>153</v>
      </c>
      <c r="AJ4096" t="str">
        <f>IFERROR(VLOOKUP(B4096,Maestro_Regionales!$A$2:$B$35,2,FALSE),"Otras zonas")</f>
        <v>Suroccidente</v>
      </c>
      <c r="AK4096" t="str">
        <f t="shared" si="639"/>
        <v>EPS SANITAS | Suroccidente</v>
      </c>
    </row>
    <row r="4097" spans="1:37">
      <c r="A4097" s="4" t="s">
        <v>1755</v>
      </c>
      <c r="B4097" s="4" t="s">
        <v>1756</v>
      </c>
      <c r="C4097" s="4" t="s">
        <v>1757</v>
      </c>
      <c r="D4097" s="4" t="s">
        <v>192</v>
      </c>
      <c r="E4097" s="4" t="s">
        <v>85</v>
      </c>
      <c r="F4097" s="4">
        <v>29613</v>
      </c>
      <c r="G4097" s="4">
        <v>12653</v>
      </c>
      <c r="H4097" s="4">
        <v>0</v>
      </c>
      <c r="I4097">
        <f t="shared" si="630"/>
        <v>42266</v>
      </c>
      <c r="J4097">
        <f t="shared" si="631"/>
        <v>0.70063407940188327</v>
      </c>
      <c r="K4097">
        <f t="shared" si="632"/>
        <v>0.29936592059811667</v>
      </c>
      <c r="L4097">
        <f t="shared" si="633"/>
        <v>0</v>
      </c>
      <c r="M4097">
        <f>I4097*Diccionario!$B$36</f>
        <v>93.831348745098026</v>
      </c>
      <c r="N4097">
        <f>M4097*Diccionario!$B$37</f>
        <v>9.4769662232549017</v>
      </c>
      <c r="O4097">
        <f>N4097*Diccionario!$B$38</f>
        <v>1.4215449334882353</v>
      </c>
      <c r="P4097">
        <f>O4097*Diccionario!$B$39</f>
        <v>1.2793904401394118</v>
      </c>
      <c r="Q4097">
        <f>P4097*Diccionario!$B$40</f>
        <v>0.51175617605576473</v>
      </c>
      <c r="R4097">
        <f>Q4097*Diccionario!$B$41</f>
        <v>0.33264151443624707</v>
      </c>
      <c r="S4097">
        <f t="shared" si="634"/>
        <v>0.33264151443624707</v>
      </c>
      <c r="T4097">
        <f>I4097*Diccionario!$B$36</f>
        <v>93.831348745098026</v>
      </c>
      <c r="U4097">
        <f>T4097*Diccionario!$B$42</f>
        <v>9.4769662232549017</v>
      </c>
      <c r="V4097">
        <f>U4097*Diccionario!$B$43</f>
        <v>8.0554212897666666</v>
      </c>
      <c r="W4097">
        <f>V4097*Diccionario!$B$44</f>
        <v>1.5305300450556667</v>
      </c>
      <c r="X4097">
        <f>W4097*Diccionario!$B$45</f>
        <v>0.59690671757170999</v>
      </c>
      <c r="Y4097">
        <f>X4097*Diccionario!$B$46</f>
        <v>0.53124697863882187</v>
      </c>
      <c r="Z4097">
        <f>Y4097*Diccionario!$B$47</f>
        <v>0.19656138209636409</v>
      </c>
      <c r="AA4097">
        <f>Z4097*Diccionario!$B$48</f>
        <v>0.19656138209636409</v>
      </c>
      <c r="AB4097">
        <f>AA4097*Diccionario!$B$49</f>
        <v>0.14742103657227307</v>
      </c>
      <c r="AC4097">
        <f t="shared" si="635"/>
        <v>0.14742103657227307</v>
      </c>
      <c r="AD4097">
        <f t="shared" si="636"/>
        <v>0.48006255100852013</v>
      </c>
      <c r="AE4097">
        <f t="shared" si="637"/>
        <v>8.0447295030604672E-4</v>
      </c>
      <c r="AF4097" t="e">
        <f ca="1">IF(AD4097="","",_xludf.RANK.EQ(AD4097,$AD$2:$AD$5513,0))</f>
        <v>#NAME?</v>
      </c>
      <c r="AH4097" t="str">
        <f t="shared" si="638"/>
        <v>Media</v>
      </c>
      <c r="AI4097" t="s">
        <v>153</v>
      </c>
      <c r="AJ4097" t="str">
        <f>IFERROR(VLOOKUP(B4097,Maestro_Regionales!$A$2:$B$35,2,FALSE),"Otras zonas")</f>
        <v>Suroccidente</v>
      </c>
      <c r="AK4097" t="str">
        <f t="shared" si="639"/>
        <v>SALUD TOTAL EPS | Suroccidente</v>
      </c>
    </row>
    <row r="4098" spans="1:37">
      <c r="A4098" s="4" t="s">
        <v>1755</v>
      </c>
      <c r="B4098" s="4" t="s">
        <v>1756</v>
      </c>
      <c r="C4098" s="4" t="s">
        <v>1757</v>
      </c>
      <c r="D4098" s="4" t="s">
        <v>192</v>
      </c>
      <c r="E4098" s="4" t="s">
        <v>95</v>
      </c>
      <c r="F4098" s="4">
        <v>1681</v>
      </c>
      <c r="G4098" s="4">
        <v>24934</v>
      </c>
      <c r="H4098" s="4">
        <v>0</v>
      </c>
      <c r="I4098">
        <f t="shared" ref="I4098:I4161" si="640">SUM(F4098:H4098)</f>
        <v>26615</v>
      </c>
      <c r="J4098">
        <f t="shared" ref="J4098:J4161" si="641">IFERROR(F4098/I4098,0)</f>
        <v>6.3159872252489202E-2</v>
      </c>
      <c r="K4098">
        <f t="shared" ref="K4098:K4161" si="642">IFERROR(G4098/I4098,0)</f>
        <v>0.9368401277475108</v>
      </c>
      <c r="L4098">
        <f t="shared" ref="L4098:L4161" si="643">IFERROR(H4098/I4098,0)</f>
        <v>0</v>
      </c>
      <c r="M4098">
        <f>I4098*Diccionario!$B$36</f>
        <v>59.085821862745092</v>
      </c>
      <c r="N4098">
        <f>M4098*Diccionario!$B$37</f>
        <v>5.9676680081372551</v>
      </c>
      <c r="O4098">
        <f>N4098*Diccionario!$B$38</f>
        <v>0.89515020122058819</v>
      </c>
      <c r="P4098">
        <f>O4098*Diccionario!$B$39</f>
        <v>0.80563518109852938</v>
      </c>
      <c r="Q4098">
        <f>P4098*Diccionario!$B$40</f>
        <v>0.32225407243941179</v>
      </c>
      <c r="R4098">
        <f>Q4098*Diccionario!$B$41</f>
        <v>0.20946514708561767</v>
      </c>
      <c r="S4098">
        <f t="shared" ref="S4098:S4161" si="644">R4098</f>
        <v>0.20946514708561767</v>
      </c>
      <c r="T4098">
        <f>I4098*Diccionario!$B$36</f>
        <v>59.085821862745092</v>
      </c>
      <c r="U4098">
        <f>T4098*Diccionario!$B$42</f>
        <v>5.9676680081372551</v>
      </c>
      <c r="V4098">
        <f>U4098*Diccionario!$B$43</f>
        <v>5.0725178069166663</v>
      </c>
      <c r="W4098">
        <f>V4098*Diccionario!$B$44</f>
        <v>0.96377838331416665</v>
      </c>
      <c r="X4098">
        <f>W4098*Diccionario!$B$45</f>
        <v>0.37587356949252498</v>
      </c>
      <c r="Y4098">
        <f>X4098*Diccionario!$B$46</f>
        <v>0.33452747684834722</v>
      </c>
      <c r="Z4098">
        <f>Y4098*Diccionario!$B$47</f>
        <v>0.12377516643388847</v>
      </c>
      <c r="AA4098">
        <f>Z4098*Diccionario!$B$48</f>
        <v>0.12377516643388847</v>
      </c>
      <c r="AB4098">
        <f>AA4098*Diccionario!$B$49</f>
        <v>9.2831374825416355E-2</v>
      </c>
      <c r="AC4098">
        <f t="shared" ref="AC4098:AC4161" si="645">AB4098</f>
        <v>9.2831374825416355E-2</v>
      </c>
      <c r="AD4098">
        <f t="shared" ref="AD4098:AD4161" si="646">S4098+AC4098</f>
        <v>0.30229652191103401</v>
      </c>
      <c r="AE4098">
        <f t="shared" ref="AE4098:AE4161" si="647">IFERROR(AD4098/SUM($AD$2:$AD$5513),0)</f>
        <v>5.0657851635819409E-4</v>
      </c>
      <c r="AF4098" t="e">
        <f ca="1">IF(AD4098="","",_xludf.RANK.EQ(AD4098,$AD$2:$AD$5513,0))</f>
        <v>#NAME?</v>
      </c>
      <c r="AH4098" t="str">
        <f t="shared" ref="AH4098:AH4161" si="648">IF(SUM($AD$2:$AD$5513)=0,"",IF((SUMIF($AD$2:$AD$5513,"&gt;"&amp;$AD4098,$AD$2:$AD$5513)+$AD4098)/SUM($AD$2:$AD$5513)&lt;=40%,"Alta",IF((SUMIF($AD$2:$AD$5513,"&gt;"&amp;$AD4098,$AD$2:$AD$5513)+$AD4098)/SUM($AD$2:$AD$5513)&lt;=80%,"Media","Baja")))</f>
        <v>Media</v>
      </c>
      <c r="AI4098" t="s">
        <v>153</v>
      </c>
      <c r="AJ4098" t="str">
        <f>IFERROR(VLOOKUP(B4098,Maestro_Regionales!$A$2:$B$35,2,FALSE),"Otras zonas")</f>
        <v>Suroccidente</v>
      </c>
      <c r="AK4098" t="str">
        <f t="shared" ref="AK4098:AK4161" si="649">E4098&amp;" | "&amp;AJ4098</f>
        <v>ASMETSALUD EPS | Suroccidente</v>
      </c>
    </row>
    <row r="4099" spans="1:37">
      <c r="A4099" s="4" t="s">
        <v>1755</v>
      </c>
      <c r="B4099" s="4" t="s">
        <v>1756</v>
      </c>
      <c r="C4099" s="4" t="s">
        <v>1757</v>
      </c>
      <c r="D4099" s="4" t="s">
        <v>192</v>
      </c>
      <c r="E4099" s="4" t="s">
        <v>162</v>
      </c>
      <c r="F4099" s="4">
        <v>8408</v>
      </c>
      <c r="G4099" s="4">
        <v>3194</v>
      </c>
      <c r="H4099" s="4">
        <v>0</v>
      </c>
      <c r="I4099">
        <f t="shared" si="640"/>
        <v>11602</v>
      </c>
      <c r="J4099">
        <f t="shared" si="641"/>
        <v>0.72470263747629715</v>
      </c>
      <c r="K4099">
        <f t="shared" si="642"/>
        <v>0.27529736252370279</v>
      </c>
      <c r="L4099">
        <f t="shared" si="643"/>
        <v>0</v>
      </c>
      <c r="M4099">
        <f>I4099*Diccionario!$B$36</f>
        <v>25.756667490196076</v>
      </c>
      <c r="N4099">
        <f>M4099*Diccionario!$B$37</f>
        <v>2.601423416509804</v>
      </c>
      <c r="O4099">
        <f>N4099*Diccionario!$B$38</f>
        <v>0.39021351247647057</v>
      </c>
      <c r="P4099">
        <f>O4099*Diccionario!$B$39</f>
        <v>0.35119216122882352</v>
      </c>
      <c r="Q4099">
        <f>P4099*Diccionario!$B$40</f>
        <v>0.14047686449152941</v>
      </c>
      <c r="R4099">
        <f>Q4099*Diccionario!$B$41</f>
        <v>9.1309961919494115E-2</v>
      </c>
      <c r="S4099">
        <f t="shared" si="644"/>
        <v>9.1309961919494115E-2</v>
      </c>
      <c r="T4099">
        <f>I4099*Diccionario!$B$36</f>
        <v>25.756667490196076</v>
      </c>
      <c r="U4099">
        <f>T4099*Diccionario!$B$42</f>
        <v>2.601423416509804</v>
      </c>
      <c r="V4099">
        <f>U4099*Diccionario!$B$43</f>
        <v>2.2112099040333333</v>
      </c>
      <c r="W4099">
        <f>V4099*Diccionario!$B$44</f>
        <v>0.42012988176633331</v>
      </c>
      <c r="X4099">
        <f>W4099*Diccionario!$B$45</f>
        <v>0.16385065388886999</v>
      </c>
      <c r="Y4099">
        <f>X4099*Diccionario!$B$46</f>
        <v>0.14582708196109428</v>
      </c>
      <c r="Z4099">
        <f>Y4099*Diccionario!$B$47</f>
        <v>5.3956020325604884E-2</v>
      </c>
      <c r="AA4099">
        <f>Z4099*Diccionario!$B$48</f>
        <v>5.3956020325604884E-2</v>
      </c>
      <c r="AB4099">
        <f>AA4099*Diccionario!$B$49</f>
        <v>4.0467015244203666E-2</v>
      </c>
      <c r="AC4099">
        <f t="shared" si="645"/>
        <v>4.0467015244203666E-2</v>
      </c>
      <c r="AD4099">
        <f t="shared" si="646"/>
        <v>0.13177697716369779</v>
      </c>
      <c r="AE4099">
        <f t="shared" si="647"/>
        <v>2.2082750128828737E-4</v>
      </c>
      <c r="AF4099" t="e">
        <f ca="1">IF(AD4099="","",_xludf.RANK.EQ(AD4099,$AD$2:$AD$5513,0))</f>
        <v>#NAME?</v>
      </c>
      <c r="AH4099" t="str">
        <f t="shared" si="648"/>
        <v>Baja</v>
      </c>
      <c r="AI4099" t="s">
        <v>153</v>
      </c>
      <c r="AJ4099" t="str">
        <f>IFERROR(VLOOKUP(B4099,Maestro_Regionales!$A$2:$B$35,2,FALSE),"Otras zonas")</f>
        <v>Suroccidente</v>
      </c>
      <c r="AK4099" t="str">
        <f t="shared" si="649"/>
        <v>EPS SOS | Suroccidente</v>
      </c>
    </row>
    <row r="4100" spans="1:37">
      <c r="A4100" s="4" t="s">
        <v>1755</v>
      </c>
      <c r="B4100" s="4" t="s">
        <v>1756</v>
      </c>
      <c r="C4100" s="4" t="s">
        <v>1757</v>
      </c>
      <c r="D4100" s="4" t="s">
        <v>192</v>
      </c>
      <c r="E4100" s="4" t="s">
        <v>90</v>
      </c>
      <c r="F4100" s="4">
        <v>0</v>
      </c>
      <c r="G4100" s="4">
        <v>0</v>
      </c>
      <c r="H4100" s="4">
        <v>9386</v>
      </c>
      <c r="I4100">
        <f t="shared" si="640"/>
        <v>9386</v>
      </c>
      <c r="J4100">
        <f t="shared" si="641"/>
        <v>0</v>
      </c>
      <c r="K4100">
        <f t="shared" si="642"/>
        <v>0</v>
      </c>
      <c r="L4100">
        <f t="shared" si="643"/>
        <v>1</v>
      </c>
      <c r="M4100">
        <f>I4100*Diccionario!$B$36</f>
        <v>20.837104039215685</v>
      </c>
      <c r="N4100">
        <f>M4100*Diccionario!$B$37</f>
        <v>2.1045475079607843</v>
      </c>
      <c r="O4100">
        <f>N4100*Diccionario!$B$38</f>
        <v>0.31568212619411762</v>
      </c>
      <c r="P4100">
        <f>O4100*Diccionario!$B$39</f>
        <v>0.28411391357470589</v>
      </c>
      <c r="Q4100">
        <f>P4100*Diccionario!$B$40</f>
        <v>0.11364556542988236</v>
      </c>
      <c r="R4100">
        <f>Q4100*Diccionario!$B$41</f>
        <v>7.3869617529423531E-2</v>
      </c>
      <c r="S4100">
        <f t="shared" si="644"/>
        <v>7.3869617529423531E-2</v>
      </c>
      <c r="T4100">
        <f>I4100*Diccionario!$B$36</f>
        <v>20.837104039215685</v>
      </c>
      <c r="U4100">
        <f>T4100*Diccionario!$B$42</f>
        <v>2.1045475079607843</v>
      </c>
      <c r="V4100">
        <f>U4100*Diccionario!$B$43</f>
        <v>1.7888653817666667</v>
      </c>
      <c r="W4100">
        <f>V4100*Diccionario!$B$44</f>
        <v>0.33988442253566664</v>
      </c>
      <c r="X4100">
        <f>W4100*Diccionario!$B$45</f>
        <v>0.13255492478890998</v>
      </c>
      <c r="Y4100">
        <f>X4100*Diccionario!$B$46</f>
        <v>0.11797388306212989</v>
      </c>
      <c r="Z4100">
        <f>Y4100*Diccionario!$B$47</f>
        <v>4.3650336732988057E-2</v>
      </c>
      <c r="AA4100">
        <f>Z4100*Diccionario!$B$48</f>
        <v>4.3650336732988057E-2</v>
      </c>
      <c r="AB4100">
        <f>AA4100*Diccionario!$B$49</f>
        <v>3.2737752549741039E-2</v>
      </c>
      <c r="AC4100">
        <f t="shared" si="645"/>
        <v>3.2737752549741039E-2</v>
      </c>
      <c r="AD4100">
        <f t="shared" si="646"/>
        <v>0.10660737007916457</v>
      </c>
      <c r="AE4100">
        <f t="shared" si="647"/>
        <v>1.786491059379301E-4</v>
      </c>
      <c r="AF4100" t="e">
        <f ca="1">IF(AD4100="","",_xludf.RANK.EQ(AD4100,$AD$2:$AD$5513,0))</f>
        <v>#NAME?</v>
      </c>
      <c r="AH4100" t="str">
        <f t="shared" si="648"/>
        <v>Baja</v>
      </c>
      <c r="AI4100" t="s">
        <v>153</v>
      </c>
      <c r="AJ4100" t="str">
        <f>IFERROR(VLOOKUP(B4100,Maestro_Regionales!$A$2:$B$35,2,FALSE),"Otras zonas")</f>
        <v>Suroccidente</v>
      </c>
      <c r="AK4100" t="str">
        <f t="shared" si="649"/>
        <v>REGIMEN DE EXCEPCION | Suroccidente</v>
      </c>
    </row>
    <row r="4101" spans="1:37">
      <c r="A4101" s="4" t="s">
        <v>1755</v>
      </c>
      <c r="B4101" s="4" t="s">
        <v>1756</v>
      </c>
      <c r="C4101" s="4" t="s">
        <v>1757</v>
      </c>
      <c r="D4101" s="4" t="s">
        <v>192</v>
      </c>
      <c r="E4101" s="4" t="s">
        <v>91</v>
      </c>
      <c r="F4101" s="4">
        <v>2640</v>
      </c>
      <c r="G4101" s="4">
        <v>3935</v>
      </c>
      <c r="H4101" s="4">
        <v>0</v>
      </c>
      <c r="I4101">
        <f t="shared" si="640"/>
        <v>6575</v>
      </c>
      <c r="J4101">
        <f t="shared" si="641"/>
        <v>0.40152091254752853</v>
      </c>
      <c r="K4101">
        <f t="shared" si="642"/>
        <v>0.59847908745247147</v>
      </c>
      <c r="L4101">
        <f t="shared" si="643"/>
        <v>0</v>
      </c>
      <c r="M4101">
        <f>I4101*Diccionario!$B$36</f>
        <v>14.596628921568627</v>
      </c>
      <c r="N4101">
        <f>M4101*Diccionario!$B$37</f>
        <v>1.4742595210784313</v>
      </c>
      <c r="O4101">
        <f>N4101*Diccionario!$B$38</f>
        <v>0.2211389281617647</v>
      </c>
      <c r="P4101">
        <f>O4101*Diccionario!$B$39</f>
        <v>0.19902503534558824</v>
      </c>
      <c r="Q4101">
        <f>P4101*Diccionario!$B$40</f>
        <v>7.9610014138235305E-2</v>
      </c>
      <c r="R4101">
        <f>Q4101*Diccionario!$B$41</f>
        <v>5.1746509189852949E-2</v>
      </c>
      <c r="S4101">
        <f t="shared" si="644"/>
        <v>5.1746509189852949E-2</v>
      </c>
      <c r="T4101">
        <f>I4101*Diccionario!$B$36</f>
        <v>14.596628921568627</v>
      </c>
      <c r="U4101">
        <f>T4101*Diccionario!$B$42</f>
        <v>1.4742595210784313</v>
      </c>
      <c r="V4101">
        <f>U4101*Diccionario!$B$43</f>
        <v>1.2531205929166667</v>
      </c>
      <c r="W4101">
        <f>V4101*Diccionario!$B$44</f>
        <v>0.23809291265416668</v>
      </c>
      <c r="X4101">
        <f>W4101*Diccionario!$B$45</f>
        <v>9.2856235935125014E-2</v>
      </c>
      <c r="Y4101">
        <f>X4101*Diccionario!$B$46</f>
        <v>8.2642049982261268E-2</v>
      </c>
      <c r="Z4101">
        <f>Y4101*Diccionario!$B$47</f>
        <v>3.0577558493436668E-2</v>
      </c>
      <c r="AA4101">
        <f>Z4101*Diccionario!$B$48</f>
        <v>3.0577558493436668E-2</v>
      </c>
      <c r="AB4101">
        <f>AA4101*Diccionario!$B$49</f>
        <v>2.29331688700775E-2</v>
      </c>
      <c r="AC4101">
        <f t="shared" si="645"/>
        <v>2.29331688700775E-2</v>
      </c>
      <c r="AD4101">
        <f t="shared" si="646"/>
        <v>7.4679678059930449E-2</v>
      </c>
      <c r="AE4101">
        <f t="shared" si="647"/>
        <v>1.2514573530171433E-4</v>
      </c>
      <c r="AF4101" t="e">
        <f ca="1">IF(AD4101="","",_xludf.RANK.EQ(AD4101,$AD$2:$AD$5513,0))</f>
        <v>#NAME?</v>
      </c>
      <c r="AH4101" t="str">
        <f t="shared" si="648"/>
        <v>Baja</v>
      </c>
      <c r="AI4101" t="s">
        <v>153</v>
      </c>
      <c r="AJ4101" t="str">
        <f>IFERROR(VLOOKUP(B4101,Maestro_Regionales!$A$2:$B$35,2,FALSE),"Otras zonas")</f>
        <v>Suroccidente</v>
      </c>
      <c r="AK4101" t="str">
        <f t="shared" si="649"/>
        <v>FAMISANAR | Suroccidente</v>
      </c>
    </row>
    <row r="4102" spans="1:37">
      <c r="A4102" s="4" t="s">
        <v>1755</v>
      </c>
      <c r="B4102" s="4" t="s">
        <v>1756</v>
      </c>
      <c r="C4102" s="4" t="s">
        <v>1757</v>
      </c>
      <c r="D4102" s="4" t="s">
        <v>192</v>
      </c>
      <c r="E4102" s="4" t="s">
        <v>93</v>
      </c>
      <c r="F4102" s="4">
        <v>196</v>
      </c>
      <c r="G4102" s="4">
        <v>0</v>
      </c>
      <c r="H4102" s="4">
        <v>0</v>
      </c>
      <c r="I4102">
        <f t="shared" si="640"/>
        <v>196</v>
      </c>
      <c r="J4102">
        <f t="shared" si="641"/>
        <v>1</v>
      </c>
      <c r="K4102">
        <f t="shared" si="642"/>
        <v>0</v>
      </c>
      <c r="L4102">
        <f t="shared" si="643"/>
        <v>0</v>
      </c>
      <c r="M4102">
        <f>I4102*Diccionario!$B$36</f>
        <v>0.43512384313725488</v>
      </c>
      <c r="N4102">
        <f>M4102*Diccionario!$B$37</f>
        <v>4.3947508156862748E-2</v>
      </c>
      <c r="O4102">
        <f>N4102*Diccionario!$B$38</f>
        <v>6.5921262235294122E-3</v>
      </c>
      <c r="P4102">
        <f>O4102*Diccionario!$B$39</f>
        <v>5.9329136011764712E-3</v>
      </c>
      <c r="Q4102">
        <f>P4102*Diccionario!$B$40</f>
        <v>2.3731654404705888E-3</v>
      </c>
      <c r="R4102">
        <f>Q4102*Diccionario!$B$41</f>
        <v>1.5425575363058827E-3</v>
      </c>
      <c r="S4102">
        <f t="shared" si="644"/>
        <v>1.5425575363058827E-3</v>
      </c>
      <c r="T4102">
        <f>I4102*Diccionario!$B$36</f>
        <v>0.43512384313725488</v>
      </c>
      <c r="U4102">
        <f>T4102*Diccionario!$B$42</f>
        <v>4.3947508156862748E-2</v>
      </c>
      <c r="V4102">
        <f>U4102*Diccionario!$B$43</f>
        <v>3.7355381933333334E-2</v>
      </c>
      <c r="W4102">
        <f>V4102*Diccionario!$B$44</f>
        <v>7.0975225673333333E-3</v>
      </c>
      <c r="X4102">
        <f>W4102*Diccionario!$B$45</f>
        <v>2.7680338012600002E-3</v>
      </c>
      <c r="Y4102">
        <f>X4102*Diccionario!$B$46</f>
        <v>2.4635500831214001E-3</v>
      </c>
      <c r="Z4102">
        <f>Y4102*Diccionario!$B$47</f>
        <v>9.1151353075491796E-4</v>
      </c>
      <c r="AA4102">
        <f>Z4102*Diccionario!$B$48</f>
        <v>9.1151353075491796E-4</v>
      </c>
      <c r="AB4102">
        <f>AA4102*Diccionario!$B$49</f>
        <v>6.8363514806618847E-4</v>
      </c>
      <c r="AC4102">
        <f t="shared" si="645"/>
        <v>6.8363514806618847E-4</v>
      </c>
      <c r="AD4102">
        <f t="shared" si="646"/>
        <v>2.2261926843720713E-3</v>
      </c>
      <c r="AE4102">
        <f t="shared" si="647"/>
        <v>3.7305800941651726E-6</v>
      </c>
      <c r="AF4102" t="e">
        <f ca="1">IF(AD4102="","",_xludf.RANK.EQ(AD4102,$AD$2:$AD$5513,0))</f>
        <v>#NAME?</v>
      </c>
      <c r="AH4102" t="str">
        <f t="shared" si="648"/>
        <v>Baja</v>
      </c>
      <c r="AI4102" t="s">
        <v>153</v>
      </c>
      <c r="AJ4102" t="str">
        <f>IFERROR(VLOOKUP(B4102,Maestro_Regionales!$A$2:$B$35,2,FALSE),"Otras zonas")</f>
        <v>Suroccidente</v>
      </c>
      <c r="AK4102" t="str">
        <f t="shared" si="649"/>
        <v>FERRONALES - EAS | Suroccidente</v>
      </c>
    </row>
    <row r="4103" spans="1:37">
      <c r="A4103" s="4" t="s">
        <v>1755</v>
      </c>
      <c r="B4103" s="4" t="s">
        <v>1756</v>
      </c>
      <c r="C4103" s="4" t="s">
        <v>1757</v>
      </c>
      <c r="D4103" s="4" t="s">
        <v>192</v>
      </c>
      <c r="E4103" s="4" t="s">
        <v>88</v>
      </c>
      <c r="F4103" s="4">
        <v>2</v>
      </c>
      <c r="G4103" s="4">
        <v>0</v>
      </c>
      <c r="H4103" s="4">
        <v>0</v>
      </c>
      <c r="I4103">
        <f t="shared" si="640"/>
        <v>2</v>
      </c>
      <c r="J4103">
        <f t="shared" si="641"/>
        <v>1</v>
      </c>
      <c r="K4103">
        <f t="shared" si="642"/>
        <v>0</v>
      </c>
      <c r="L4103">
        <f t="shared" si="643"/>
        <v>0</v>
      </c>
      <c r="M4103">
        <f>I4103*Diccionario!$B$36</f>
        <v>4.4400392156862742E-3</v>
      </c>
      <c r="N4103">
        <f>M4103*Diccionario!$B$37</f>
        <v>4.4844396078431374E-4</v>
      </c>
      <c r="O4103">
        <f>N4103*Diccionario!$B$38</f>
        <v>6.7266594117647063E-5</v>
      </c>
      <c r="P4103">
        <f>O4103*Diccionario!$B$39</f>
        <v>6.053993470588236E-5</v>
      </c>
      <c r="Q4103">
        <f>P4103*Diccionario!$B$40</f>
        <v>2.4215973882352947E-5</v>
      </c>
      <c r="R4103">
        <f>Q4103*Diccionario!$B$41</f>
        <v>1.5740383023529416E-5</v>
      </c>
      <c r="S4103">
        <f t="shared" si="644"/>
        <v>1.5740383023529416E-5</v>
      </c>
      <c r="T4103">
        <f>I4103*Diccionario!$B$36</f>
        <v>4.4400392156862742E-3</v>
      </c>
      <c r="U4103">
        <f>T4103*Diccionario!$B$42</f>
        <v>4.4844396078431374E-4</v>
      </c>
      <c r="V4103">
        <f>U4103*Diccionario!$B$43</f>
        <v>3.8117736666666666E-4</v>
      </c>
      <c r="W4103">
        <f>V4103*Diccionario!$B$44</f>
        <v>7.2423699666666666E-5</v>
      </c>
      <c r="X4103">
        <f>W4103*Diccionario!$B$45</f>
        <v>2.8245242870000002E-5</v>
      </c>
      <c r="Y4103">
        <f>X4103*Diccionario!$B$46</f>
        <v>2.5138266154300001E-5</v>
      </c>
      <c r="Z4103">
        <f>Y4103*Diccionario!$B$47</f>
        <v>9.3011584770909993E-6</v>
      </c>
      <c r="AA4103">
        <f>Z4103*Diccionario!$B$48</f>
        <v>9.3011584770909993E-6</v>
      </c>
      <c r="AB4103">
        <f>AA4103*Diccionario!$B$49</f>
        <v>6.9758688578182495E-6</v>
      </c>
      <c r="AC4103">
        <f t="shared" si="645"/>
        <v>6.9758688578182495E-6</v>
      </c>
      <c r="AD4103">
        <f t="shared" si="646"/>
        <v>2.2716251881347665E-5</v>
      </c>
      <c r="AE4103">
        <f t="shared" si="647"/>
        <v>3.8067143818011966E-8</v>
      </c>
      <c r="AF4103" t="e">
        <f ca="1">IF(AD4103="","",_xludf.RANK.EQ(AD4103,$AD$2:$AD$5513,0))</f>
        <v>#NAME?</v>
      </c>
      <c r="AH4103" t="str">
        <f t="shared" si="648"/>
        <v>Baja</v>
      </c>
      <c r="AI4103" t="s">
        <v>153</v>
      </c>
      <c r="AJ4103" t="str">
        <f>IFERROR(VLOOKUP(B4103,Maestro_Regionales!$A$2:$B$35,2,FALSE),"Otras zonas")</f>
        <v>Suroccidente</v>
      </c>
      <c r="AK4103" t="str">
        <f t="shared" si="649"/>
        <v>COOSALUD EPS | Suroccidente</v>
      </c>
    </row>
    <row r="4104" spans="1:37">
      <c r="A4104" s="4" t="s">
        <v>1755</v>
      </c>
      <c r="B4104" s="4" t="s">
        <v>1756</v>
      </c>
      <c r="C4104" s="4" t="s">
        <v>1758</v>
      </c>
      <c r="D4104" s="4" t="s">
        <v>536</v>
      </c>
      <c r="E4104" s="4" t="s">
        <v>70</v>
      </c>
      <c r="F4104" s="4">
        <v>236</v>
      </c>
      <c r="G4104" s="4">
        <v>858</v>
      </c>
      <c r="H4104" s="4">
        <v>0</v>
      </c>
      <c r="I4104">
        <f t="shared" si="640"/>
        <v>1094</v>
      </c>
      <c r="J4104">
        <f t="shared" si="641"/>
        <v>0.21572212065813529</v>
      </c>
      <c r="K4104">
        <f t="shared" si="642"/>
        <v>0.78427787934186477</v>
      </c>
      <c r="L4104">
        <f t="shared" si="643"/>
        <v>0</v>
      </c>
      <c r="M4104">
        <f>I4104*Diccionario!$B$36</f>
        <v>2.4287014509803919</v>
      </c>
      <c r="N4104">
        <f>M4104*Diccionario!$B$37</f>
        <v>0.24529884654901959</v>
      </c>
      <c r="O4104">
        <f>N4104*Diccionario!$B$38</f>
        <v>3.6794826982352938E-2</v>
      </c>
      <c r="P4104">
        <f>O4104*Diccionario!$B$39</f>
        <v>3.3115344284117644E-2</v>
      </c>
      <c r="Q4104">
        <f>P4104*Diccionario!$B$40</f>
        <v>1.3246137713647058E-2</v>
      </c>
      <c r="R4104">
        <f>Q4104*Diccionario!$B$41</f>
        <v>8.6099895138705886E-3</v>
      </c>
      <c r="S4104">
        <f t="shared" si="644"/>
        <v>8.6099895138705886E-3</v>
      </c>
      <c r="T4104">
        <f>I4104*Diccionario!$B$36</f>
        <v>2.4287014509803919</v>
      </c>
      <c r="U4104">
        <f>T4104*Diccionario!$B$42</f>
        <v>0.24529884654901959</v>
      </c>
      <c r="V4104">
        <f>U4104*Diccionario!$B$43</f>
        <v>0.20850401956666664</v>
      </c>
      <c r="W4104">
        <f>V4104*Diccionario!$B$44</f>
        <v>3.961576371766666E-2</v>
      </c>
      <c r="X4104">
        <f>W4104*Diccionario!$B$45</f>
        <v>1.5450147849889998E-2</v>
      </c>
      <c r="Y4104">
        <f>X4104*Diccionario!$B$46</f>
        <v>1.3750631586402098E-2</v>
      </c>
      <c r="Z4104">
        <f>Y4104*Diccionario!$B$47</f>
        <v>5.0877336869687758E-3</v>
      </c>
      <c r="AA4104">
        <f>Z4104*Diccionario!$B$48</f>
        <v>5.0877336869687758E-3</v>
      </c>
      <c r="AB4104">
        <f>AA4104*Diccionario!$B$49</f>
        <v>3.8158002652265819E-3</v>
      </c>
      <c r="AC4104">
        <f t="shared" si="645"/>
        <v>3.8158002652265819E-3</v>
      </c>
      <c r="AD4104">
        <f t="shared" si="646"/>
        <v>1.242578977909717E-2</v>
      </c>
      <c r="AE4104">
        <f t="shared" si="647"/>
        <v>2.0822727668452541E-5</v>
      </c>
      <c r="AF4104" t="e">
        <f ca="1">IF(AD4104="","",_xludf.RANK.EQ(AD4104,$AD$2:$AD$5513,0))</f>
        <v>#NAME?</v>
      </c>
      <c r="AH4104" t="str">
        <f t="shared" si="648"/>
        <v>Baja</v>
      </c>
      <c r="AI4104" t="s">
        <v>153</v>
      </c>
      <c r="AJ4104" t="str">
        <f>IFERROR(VLOOKUP(B4104,Maestro_Regionales!$A$2:$B$35,2,FALSE),"Otras zonas")</f>
        <v>Suroccidente</v>
      </c>
      <c r="AK4104" t="str">
        <f t="shared" si="649"/>
        <v>EPS SURA | Suroccidente</v>
      </c>
    </row>
    <row r="4105" spans="1:37">
      <c r="A4105" s="4" t="s">
        <v>1755</v>
      </c>
      <c r="B4105" s="4" t="s">
        <v>1756</v>
      </c>
      <c r="C4105" s="4" t="s">
        <v>1758</v>
      </c>
      <c r="D4105" s="4" t="s">
        <v>536</v>
      </c>
      <c r="E4105" s="4" t="s">
        <v>87</v>
      </c>
      <c r="F4105" s="4">
        <v>203</v>
      </c>
      <c r="G4105" s="4">
        <v>696</v>
      </c>
      <c r="H4105" s="4">
        <v>0</v>
      </c>
      <c r="I4105">
        <f t="shared" si="640"/>
        <v>899</v>
      </c>
      <c r="J4105">
        <f t="shared" si="641"/>
        <v>0.22580645161290322</v>
      </c>
      <c r="K4105">
        <f t="shared" si="642"/>
        <v>0.77419354838709675</v>
      </c>
      <c r="L4105">
        <f t="shared" si="643"/>
        <v>0</v>
      </c>
      <c r="M4105">
        <f>I4105*Diccionario!$B$36</f>
        <v>1.9957976274509803</v>
      </c>
      <c r="N4105">
        <f>M4105*Diccionario!$B$37</f>
        <v>0.20157556037254903</v>
      </c>
      <c r="O4105">
        <f>N4105*Diccionario!$B$38</f>
        <v>3.0236334055882354E-2</v>
      </c>
      <c r="P4105">
        <f>O4105*Diccionario!$B$39</f>
        <v>2.721270065029412E-2</v>
      </c>
      <c r="Q4105">
        <f>P4105*Diccionario!$B$40</f>
        <v>1.0885080260117648E-2</v>
      </c>
      <c r="R4105">
        <f>Q4105*Diccionario!$B$41</f>
        <v>7.075302169076471E-3</v>
      </c>
      <c r="S4105">
        <f t="shared" si="644"/>
        <v>7.075302169076471E-3</v>
      </c>
      <c r="T4105">
        <f>I4105*Diccionario!$B$36</f>
        <v>1.9957976274509803</v>
      </c>
      <c r="U4105">
        <f>T4105*Diccionario!$B$42</f>
        <v>0.20157556037254903</v>
      </c>
      <c r="V4105">
        <f>U4105*Diccionario!$B$43</f>
        <v>0.17133922631666668</v>
      </c>
      <c r="W4105">
        <f>V4105*Diccionario!$B$44</f>
        <v>3.2554453000166669E-2</v>
      </c>
      <c r="X4105">
        <f>W4105*Diccionario!$B$45</f>
        <v>1.2696236670065001E-2</v>
      </c>
      <c r="Y4105">
        <f>X4105*Diccionario!$B$46</f>
        <v>1.1299650636357851E-2</v>
      </c>
      <c r="Z4105">
        <f>Y4105*Diccionario!$B$47</f>
        <v>4.1808707354524053E-3</v>
      </c>
      <c r="AA4105">
        <f>Z4105*Diccionario!$B$48</f>
        <v>4.1808707354524053E-3</v>
      </c>
      <c r="AB4105">
        <f>AA4105*Diccionario!$B$49</f>
        <v>3.135653051589304E-3</v>
      </c>
      <c r="AC4105">
        <f t="shared" si="645"/>
        <v>3.135653051589304E-3</v>
      </c>
      <c r="AD4105">
        <f t="shared" si="646"/>
        <v>1.0210955220665775E-2</v>
      </c>
      <c r="AE4105">
        <f t="shared" si="647"/>
        <v>1.7111181146196377E-5</v>
      </c>
      <c r="AF4105" t="e">
        <f ca="1">IF(AD4105="","",_xludf.RANK.EQ(AD4105,$AD$2:$AD$5513,0))</f>
        <v>#NAME?</v>
      </c>
      <c r="AH4105" t="str">
        <f t="shared" si="648"/>
        <v>Baja</v>
      </c>
      <c r="AI4105" t="s">
        <v>153</v>
      </c>
      <c r="AJ4105" t="str">
        <f>IFERROR(VLOOKUP(B4105,Maestro_Regionales!$A$2:$B$35,2,FALSE),"Otras zonas")</f>
        <v>Suroccidente</v>
      </c>
      <c r="AK4105" t="str">
        <f t="shared" si="649"/>
        <v>NUEVA EPS | Suroccidente</v>
      </c>
    </row>
    <row r="4106" spans="1:37">
      <c r="A4106" s="4" t="s">
        <v>1755</v>
      </c>
      <c r="B4106" s="4" t="s">
        <v>1756</v>
      </c>
      <c r="C4106" s="4" t="s">
        <v>1758</v>
      </c>
      <c r="D4106" s="4" t="s">
        <v>536</v>
      </c>
      <c r="E4106" s="4" t="s">
        <v>162</v>
      </c>
      <c r="F4106" s="4">
        <v>44</v>
      </c>
      <c r="G4106" s="4">
        <v>12</v>
      </c>
      <c r="H4106" s="4">
        <v>0</v>
      </c>
      <c r="I4106">
        <f t="shared" si="640"/>
        <v>56</v>
      </c>
      <c r="J4106">
        <f t="shared" si="641"/>
        <v>0.7857142857142857</v>
      </c>
      <c r="K4106">
        <f t="shared" si="642"/>
        <v>0.21428571428571427</v>
      </c>
      <c r="L4106">
        <f t="shared" si="643"/>
        <v>0</v>
      </c>
      <c r="M4106">
        <f>I4106*Diccionario!$B$36</f>
        <v>0.12432109803921568</v>
      </c>
      <c r="N4106">
        <f>M4106*Diccionario!$B$37</f>
        <v>1.2556430901960784E-2</v>
      </c>
      <c r="O4106">
        <f>N4106*Diccionario!$B$38</f>
        <v>1.8834646352941175E-3</v>
      </c>
      <c r="P4106">
        <f>O4106*Diccionario!$B$39</f>
        <v>1.6951181717647058E-3</v>
      </c>
      <c r="Q4106">
        <f>P4106*Diccionario!$B$40</f>
        <v>6.780472687058824E-4</v>
      </c>
      <c r="R4106">
        <f>Q4106*Diccionario!$B$41</f>
        <v>4.4073072465882358E-4</v>
      </c>
      <c r="S4106">
        <f t="shared" si="644"/>
        <v>4.4073072465882358E-4</v>
      </c>
      <c r="T4106">
        <f>I4106*Diccionario!$B$36</f>
        <v>0.12432109803921568</v>
      </c>
      <c r="U4106">
        <f>T4106*Diccionario!$B$42</f>
        <v>1.2556430901960784E-2</v>
      </c>
      <c r="V4106">
        <f>U4106*Diccionario!$B$43</f>
        <v>1.0672966266666667E-2</v>
      </c>
      <c r="W4106">
        <f>V4106*Diccionario!$B$44</f>
        <v>2.0278635906666666E-3</v>
      </c>
      <c r="X4106">
        <f>W4106*Diccionario!$B$45</f>
        <v>7.9086680036000005E-4</v>
      </c>
      <c r="Y4106">
        <f>X4106*Diccionario!$B$46</f>
        <v>7.038714523204E-4</v>
      </c>
      <c r="Z4106">
        <f>Y4106*Diccionario!$B$47</f>
        <v>2.6043243735854798E-4</v>
      </c>
      <c r="AA4106">
        <f>Z4106*Diccionario!$B$48</f>
        <v>2.6043243735854798E-4</v>
      </c>
      <c r="AB4106">
        <f>AA4106*Diccionario!$B$49</f>
        <v>1.95324328018911E-4</v>
      </c>
      <c r="AC4106">
        <f t="shared" si="645"/>
        <v>1.95324328018911E-4</v>
      </c>
      <c r="AD4106">
        <f t="shared" si="646"/>
        <v>6.3605505267773452E-4</v>
      </c>
      <c r="AE4106">
        <f t="shared" si="647"/>
        <v>1.0658800269043347E-6</v>
      </c>
      <c r="AF4106" t="e">
        <f ca="1">IF(AD4106="","",_xludf.RANK.EQ(AD4106,$AD$2:$AD$5513,0))</f>
        <v>#NAME?</v>
      </c>
      <c r="AH4106" t="str">
        <f t="shared" si="648"/>
        <v>Baja</v>
      </c>
      <c r="AI4106" t="s">
        <v>153</v>
      </c>
      <c r="AJ4106" t="str">
        <f>IFERROR(VLOOKUP(B4106,Maestro_Regionales!$A$2:$B$35,2,FALSE),"Otras zonas")</f>
        <v>Suroccidente</v>
      </c>
      <c r="AK4106" t="str">
        <f t="shared" si="649"/>
        <v>EPS SOS | Suroccidente</v>
      </c>
    </row>
    <row r="4107" spans="1:37">
      <c r="A4107" s="4" t="s">
        <v>1755</v>
      </c>
      <c r="B4107" s="4" t="s">
        <v>1756</v>
      </c>
      <c r="C4107" s="4" t="s">
        <v>1758</v>
      </c>
      <c r="D4107" s="4" t="s">
        <v>536</v>
      </c>
      <c r="E4107" s="4" t="s">
        <v>90</v>
      </c>
      <c r="F4107" s="4">
        <v>0</v>
      </c>
      <c r="G4107" s="4">
        <v>0</v>
      </c>
      <c r="H4107" s="4">
        <v>34</v>
      </c>
      <c r="I4107">
        <f t="shared" si="640"/>
        <v>34</v>
      </c>
      <c r="J4107">
        <f t="shared" si="641"/>
        <v>0</v>
      </c>
      <c r="K4107">
        <f t="shared" si="642"/>
        <v>0</v>
      </c>
      <c r="L4107">
        <f t="shared" si="643"/>
        <v>1</v>
      </c>
      <c r="M4107">
        <f>I4107*Diccionario!$B$36</f>
        <v>7.5480666666666668E-2</v>
      </c>
      <c r="N4107">
        <f>M4107*Diccionario!$B$37</f>
        <v>7.6235473333333336E-3</v>
      </c>
      <c r="O4107">
        <f>N4107*Diccionario!$B$38</f>
        <v>1.1435321000000001E-3</v>
      </c>
      <c r="P4107">
        <f>O4107*Diccionario!$B$39</f>
        <v>1.0291788900000001E-3</v>
      </c>
      <c r="Q4107">
        <f>P4107*Diccionario!$B$40</f>
        <v>4.1167155600000006E-4</v>
      </c>
      <c r="R4107">
        <f>Q4107*Diccionario!$B$41</f>
        <v>2.6758651140000003E-4</v>
      </c>
      <c r="S4107">
        <f t="shared" si="644"/>
        <v>2.6758651140000003E-4</v>
      </c>
      <c r="T4107">
        <f>I4107*Diccionario!$B$36</f>
        <v>7.5480666666666668E-2</v>
      </c>
      <c r="U4107">
        <f>T4107*Diccionario!$B$42</f>
        <v>7.6235473333333336E-3</v>
      </c>
      <c r="V4107">
        <f>U4107*Diccionario!$B$43</f>
        <v>6.4800152333333331E-3</v>
      </c>
      <c r="W4107">
        <f>V4107*Diccionario!$B$44</f>
        <v>1.2312028943333333E-3</v>
      </c>
      <c r="X4107">
        <f>W4107*Diccionario!$B$45</f>
        <v>4.8016912879E-4</v>
      </c>
      <c r="Y4107">
        <f>X4107*Diccionario!$B$46</f>
        <v>4.2735052462310001E-4</v>
      </c>
      <c r="Z4107">
        <f>Y4107*Diccionario!$B$47</f>
        <v>1.58119694110547E-4</v>
      </c>
      <c r="AA4107">
        <f>Z4107*Diccionario!$B$48</f>
        <v>1.58119694110547E-4</v>
      </c>
      <c r="AB4107">
        <f>AA4107*Diccionario!$B$49</f>
        <v>1.1858977058291025E-4</v>
      </c>
      <c r="AC4107">
        <f t="shared" si="645"/>
        <v>1.1858977058291025E-4</v>
      </c>
      <c r="AD4107">
        <f t="shared" si="646"/>
        <v>3.8617628198291029E-4</v>
      </c>
      <c r="AE4107">
        <f t="shared" si="647"/>
        <v>6.4714144490620339E-7</v>
      </c>
      <c r="AF4107" t="e">
        <f ca="1">IF(AD4107="","",_xludf.RANK.EQ(AD4107,$AD$2:$AD$5513,0))</f>
        <v>#NAME?</v>
      </c>
      <c r="AH4107" t="str">
        <f t="shared" si="648"/>
        <v>Baja</v>
      </c>
      <c r="AI4107" t="s">
        <v>153</v>
      </c>
      <c r="AJ4107" t="str">
        <f>IFERROR(VLOOKUP(B4107,Maestro_Regionales!$A$2:$B$35,2,FALSE),"Otras zonas")</f>
        <v>Suroccidente</v>
      </c>
      <c r="AK4107" t="str">
        <f t="shared" si="649"/>
        <v>REGIMEN DE EXCEPCION | Suroccidente</v>
      </c>
    </row>
    <row r="4108" spans="1:37">
      <c r="A4108" s="4" t="s">
        <v>1755</v>
      </c>
      <c r="B4108" s="4" t="s">
        <v>1756</v>
      </c>
      <c r="C4108" s="4" t="s">
        <v>1758</v>
      </c>
      <c r="D4108" s="4" t="s">
        <v>536</v>
      </c>
      <c r="E4108" s="4" t="s">
        <v>85</v>
      </c>
      <c r="F4108" s="4">
        <v>8</v>
      </c>
      <c r="G4108" s="4">
        <v>5</v>
      </c>
      <c r="H4108" s="4">
        <v>0</v>
      </c>
      <c r="I4108">
        <f t="shared" si="640"/>
        <v>13</v>
      </c>
      <c r="J4108">
        <f t="shared" si="641"/>
        <v>0.61538461538461542</v>
      </c>
      <c r="K4108">
        <f t="shared" si="642"/>
        <v>0.38461538461538464</v>
      </c>
      <c r="L4108">
        <f t="shared" si="643"/>
        <v>0</v>
      </c>
      <c r="M4108">
        <f>I4108*Diccionario!$B$36</f>
        <v>2.8860254901960782E-2</v>
      </c>
      <c r="N4108">
        <f>M4108*Diccionario!$B$37</f>
        <v>2.9148857450980391E-3</v>
      </c>
      <c r="O4108">
        <f>N4108*Diccionario!$B$38</f>
        <v>4.3723286176470584E-4</v>
      </c>
      <c r="P4108">
        <f>O4108*Diccionario!$B$39</f>
        <v>3.9350957558823528E-4</v>
      </c>
      <c r="Q4108">
        <f>P4108*Diccionario!$B$40</f>
        <v>1.5740383023529411E-4</v>
      </c>
      <c r="R4108">
        <f>Q4108*Diccionario!$B$41</f>
        <v>1.0231248965294118E-4</v>
      </c>
      <c r="S4108">
        <f t="shared" si="644"/>
        <v>1.0231248965294118E-4</v>
      </c>
      <c r="T4108">
        <f>I4108*Diccionario!$B$36</f>
        <v>2.8860254901960782E-2</v>
      </c>
      <c r="U4108">
        <f>T4108*Diccionario!$B$42</f>
        <v>2.9148857450980391E-3</v>
      </c>
      <c r="V4108">
        <f>U4108*Diccionario!$B$43</f>
        <v>2.477652883333333E-3</v>
      </c>
      <c r="W4108">
        <f>V4108*Diccionario!$B$44</f>
        <v>4.7075404783333325E-4</v>
      </c>
      <c r="X4108">
        <f>W4108*Diccionario!$B$45</f>
        <v>1.8359407865499997E-4</v>
      </c>
      <c r="Y4108">
        <f>X4108*Diccionario!$B$46</f>
        <v>1.6339873000294997E-4</v>
      </c>
      <c r="Z4108">
        <f>Y4108*Diccionario!$B$47</f>
        <v>6.0457530101091489E-5</v>
      </c>
      <c r="AA4108">
        <f>Z4108*Diccionario!$B$48</f>
        <v>6.0457530101091489E-5</v>
      </c>
      <c r="AB4108">
        <f>AA4108*Diccionario!$B$49</f>
        <v>4.534314757581862E-5</v>
      </c>
      <c r="AC4108">
        <f t="shared" si="645"/>
        <v>4.534314757581862E-5</v>
      </c>
      <c r="AD4108">
        <f t="shared" si="646"/>
        <v>1.4765563722875978E-4</v>
      </c>
      <c r="AE4108">
        <f t="shared" si="647"/>
        <v>2.4743643481707771E-7</v>
      </c>
      <c r="AF4108" t="e">
        <f ca="1">IF(AD4108="","",_xludf.RANK.EQ(AD4108,$AD$2:$AD$5513,0))</f>
        <v>#NAME?</v>
      </c>
      <c r="AH4108" t="str">
        <f t="shared" si="648"/>
        <v>Baja</v>
      </c>
      <c r="AI4108" t="s">
        <v>153</v>
      </c>
      <c r="AJ4108" t="str">
        <f>IFERROR(VLOOKUP(B4108,Maestro_Regionales!$A$2:$B$35,2,FALSE),"Otras zonas")</f>
        <v>Suroccidente</v>
      </c>
      <c r="AK4108" t="str">
        <f t="shared" si="649"/>
        <v>SALUD TOTAL EPS | Suroccidente</v>
      </c>
    </row>
    <row r="4109" spans="1:37">
      <c r="A4109" s="4" t="s">
        <v>1755</v>
      </c>
      <c r="B4109" s="4" t="s">
        <v>1756</v>
      </c>
      <c r="C4109" s="4" t="s">
        <v>1759</v>
      </c>
      <c r="D4109" s="4" t="s">
        <v>1760</v>
      </c>
      <c r="E4109" s="4" t="s">
        <v>87</v>
      </c>
      <c r="F4109" s="4">
        <v>10112</v>
      </c>
      <c r="G4109" s="4">
        <v>20617</v>
      </c>
      <c r="H4109" s="4">
        <v>0</v>
      </c>
      <c r="I4109">
        <f t="shared" si="640"/>
        <v>30729</v>
      </c>
      <c r="J4109">
        <f t="shared" si="641"/>
        <v>0.3290702593641186</v>
      </c>
      <c r="K4109">
        <f t="shared" si="642"/>
        <v>0.6709297406358814</v>
      </c>
      <c r="L4109">
        <f t="shared" si="643"/>
        <v>0</v>
      </c>
      <c r="M4109">
        <f>I4109*Diccionario!$B$36</f>
        <v>68.218982529411761</v>
      </c>
      <c r="N4109">
        <f>M4109*Diccionario!$B$37</f>
        <v>6.890117235470588</v>
      </c>
      <c r="O4109">
        <f>N4109*Diccionario!$B$38</f>
        <v>1.0335175853205882</v>
      </c>
      <c r="P4109">
        <f>O4109*Diccionario!$B$39</f>
        <v>0.93016582678852944</v>
      </c>
      <c r="Q4109">
        <f>P4109*Diccionario!$B$40</f>
        <v>0.37206633071541179</v>
      </c>
      <c r="R4109">
        <f>Q4109*Diccionario!$B$41</f>
        <v>0.24184311496501767</v>
      </c>
      <c r="S4109">
        <f t="shared" si="644"/>
        <v>0.24184311496501767</v>
      </c>
      <c r="T4109">
        <f>I4109*Diccionario!$B$36</f>
        <v>68.218982529411761</v>
      </c>
      <c r="U4109">
        <f>T4109*Diccionario!$B$42</f>
        <v>6.890117235470588</v>
      </c>
      <c r="V4109">
        <f>U4109*Diccionario!$B$43</f>
        <v>5.8565996501499997</v>
      </c>
      <c r="W4109">
        <f>V4109*Diccionario!$B$44</f>
        <v>1.1127539335284999</v>
      </c>
      <c r="X4109">
        <f>W4109*Diccionario!$B$45</f>
        <v>0.43397403407611501</v>
      </c>
      <c r="Y4109">
        <f>X4109*Diccionario!$B$46</f>
        <v>0.38623689032774239</v>
      </c>
      <c r="Z4109">
        <f>Y4109*Diccionario!$B$47</f>
        <v>0.14290764942126469</v>
      </c>
      <c r="AA4109">
        <f>Z4109*Diccionario!$B$48</f>
        <v>0.14290764942126469</v>
      </c>
      <c r="AB4109">
        <f>AA4109*Diccionario!$B$49</f>
        <v>0.10718073706594852</v>
      </c>
      <c r="AC4109">
        <f t="shared" si="645"/>
        <v>0.10718073706594852</v>
      </c>
      <c r="AD4109">
        <f t="shared" si="646"/>
        <v>0.3490238520309662</v>
      </c>
      <c r="AE4109">
        <f t="shared" si="647"/>
        <v>5.8488263119184478E-4</v>
      </c>
      <c r="AF4109" t="e">
        <f ca="1">IF(AD4109="","",_xludf.RANK.EQ(AD4109,$AD$2:$AD$5513,0))</f>
        <v>#NAME?</v>
      </c>
      <c r="AH4109" t="str">
        <f t="shared" si="648"/>
        <v>Media</v>
      </c>
      <c r="AI4109" t="s">
        <v>153</v>
      </c>
      <c r="AJ4109" t="str">
        <f>IFERROR(VLOOKUP(B4109,Maestro_Regionales!$A$2:$B$35,2,FALSE),"Otras zonas")</f>
        <v>Suroccidente</v>
      </c>
      <c r="AK4109" t="str">
        <f t="shared" si="649"/>
        <v>NUEVA EPS | Suroccidente</v>
      </c>
    </row>
    <row r="4110" spans="1:37">
      <c r="A4110" s="4" t="s">
        <v>1755</v>
      </c>
      <c r="B4110" s="4" t="s">
        <v>1756</v>
      </c>
      <c r="C4110" s="4" t="s">
        <v>1759</v>
      </c>
      <c r="D4110" s="4" t="s">
        <v>1760</v>
      </c>
      <c r="E4110" s="4" t="s">
        <v>95</v>
      </c>
      <c r="F4110" s="4">
        <v>621</v>
      </c>
      <c r="G4110" s="4">
        <v>7431</v>
      </c>
      <c r="H4110" s="4">
        <v>0</v>
      </c>
      <c r="I4110">
        <f t="shared" si="640"/>
        <v>8052</v>
      </c>
      <c r="J4110">
        <f t="shared" si="641"/>
        <v>7.7123695976154996E-2</v>
      </c>
      <c r="K4110">
        <f t="shared" si="642"/>
        <v>0.92287630402384502</v>
      </c>
      <c r="L4110">
        <f t="shared" si="643"/>
        <v>0</v>
      </c>
      <c r="M4110">
        <f>I4110*Diccionario!$B$36</f>
        <v>17.875597882352938</v>
      </c>
      <c r="N4110">
        <f>M4110*Diccionario!$B$37</f>
        <v>1.8054353861176469</v>
      </c>
      <c r="O4110">
        <f>N4110*Diccionario!$B$38</f>
        <v>0.27081530791764702</v>
      </c>
      <c r="P4110">
        <f>O4110*Diccionario!$B$39</f>
        <v>0.24373377712588232</v>
      </c>
      <c r="Q4110">
        <f>P4110*Diccionario!$B$40</f>
        <v>9.7493510850352932E-2</v>
      </c>
      <c r="R4110">
        <f>Q4110*Diccionario!$B$41</f>
        <v>6.3370782052729405E-2</v>
      </c>
      <c r="S4110">
        <f t="shared" si="644"/>
        <v>6.3370782052729405E-2</v>
      </c>
      <c r="T4110">
        <f>I4110*Diccionario!$B$36</f>
        <v>17.875597882352938</v>
      </c>
      <c r="U4110">
        <f>T4110*Diccionario!$B$42</f>
        <v>1.8054353861176469</v>
      </c>
      <c r="V4110">
        <f>U4110*Diccionario!$B$43</f>
        <v>1.5346200781999999</v>
      </c>
      <c r="W4110">
        <f>V4110*Diccionario!$B$44</f>
        <v>0.291577814858</v>
      </c>
      <c r="X4110">
        <f>W4110*Diccionario!$B$45</f>
        <v>0.11371534779462</v>
      </c>
      <c r="Y4110">
        <f>X4110*Diccionario!$B$46</f>
        <v>0.10120665953721181</v>
      </c>
      <c r="Z4110">
        <f>Y4110*Diccionario!$B$47</f>
        <v>3.7446464028768368E-2</v>
      </c>
      <c r="AA4110">
        <f>Z4110*Diccionario!$B$48</f>
        <v>3.7446464028768368E-2</v>
      </c>
      <c r="AB4110">
        <f>AA4110*Diccionario!$B$49</f>
        <v>2.8084848021576278E-2</v>
      </c>
      <c r="AC4110">
        <f t="shared" si="645"/>
        <v>2.8084848021576278E-2</v>
      </c>
      <c r="AD4110">
        <f t="shared" si="646"/>
        <v>9.1455630074305683E-2</v>
      </c>
      <c r="AE4110">
        <f t="shared" si="647"/>
        <v>1.5325832101131614E-4</v>
      </c>
      <c r="AF4110" t="e">
        <f ca="1">IF(AD4110="","",_xludf.RANK.EQ(AD4110,$AD$2:$AD$5513,0))</f>
        <v>#NAME?</v>
      </c>
      <c r="AH4110" t="str">
        <f t="shared" si="648"/>
        <v>Baja</v>
      </c>
      <c r="AI4110" t="s">
        <v>153</v>
      </c>
      <c r="AJ4110" t="str">
        <f>IFERROR(VLOOKUP(B4110,Maestro_Regionales!$A$2:$B$35,2,FALSE),"Otras zonas")</f>
        <v>Suroccidente</v>
      </c>
      <c r="AK4110" t="str">
        <f t="shared" si="649"/>
        <v>ASMETSALUD EPS | Suroccidente</v>
      </c>
    </row>
    <row r="4111" spans="1:37">
      <c r="A4111" s="4" t="s">
        <v>1755</v>
      </c>
      <c r="B4111" s="4" t="s">
        <v>1756</v>
      </c>
      <c r="C4111" s="4" t="s">
        <v>1759</v>
      </c>
      <c r="D4111" s="4" t="s">
        <v>1760</v>
      </c>
      <c r="E4111" s="4" t="s">
        <v>86</v>
      </c>
      <c r="F4111" s="4">
        <v>4022</v>
      </c>
      <c r="G4111" s="4">
        <v>2672</v>
      </c>
      <c r="H4111" s="4">
        <v>0</v>
      </c>
      <c r="I4111">
        <f t="shared" si="640"/>
        <v>6694</v>
      </c>
      <c r="J4111">
        <f t="shared" si="641"/>
        <v>0.60083657006274271</v>
      </c>
      <c r="K4111">
        <f t="shared" si="642"/>
        <v>0.39916342993725723</v>
      </c>
      <c r="L4111">
        <f t="shared" si="643"/>
        <v>0</v>
      </c>
      <c r="M4111">
        <f>I4111*Diccionario!$B$36</f>
        <v>14.860811254901959</v>
      </c>
      <c r="N4111">
        <f>M4111*Diccionario!$B$37</f>
        <v>1.500941936745098</v>
      </c>
      <c r="O4111">
        <f>N4111*Diccionario!$B$38</f>
        <v>0.22514129051176468</v>
      </c>
      <c r="P4111">
        <f>O4111*Diccionario!$B$39</f>
        <v>0.20262716146058821</v>
      </c>
      <c r="Q4111">
        <f>P4111*Diccionario!$B$40</f>
        <v>8.1050864584235285E-2</v>
      </c>
      <c r="R4111">
        <f>Q4111*Diccionario!$B$41</f>
        <v>5.2683061979752935E-2</v>
      </c>
      <c r="S4111">
        <f t="shared" si="644"/>
        <v>5.2683061979752935E-2</v>
      </c>
      <c r="T4111">
        <f>I4111*Diccionario!$B$36</f>
        <v>14.860811254901959</v>
      </c>
      <c r="U4111">
        <f>T4111*Diccionario!$B$42</f>
        <v>1.500941936745098</v>
      </c>
      <c r="V4111">
        <f>U4111*Diccionario!$B$43</f>
        <v>1.2758006462333333</v>
      </c>
      <c r="W4111">
        <f>V4111*Diccionario!$B$44</f>
        <v>0.24240212278433335</v>
      </c>
      <c r="X4111">
        <f>W4111*Diccionario!$B$45</f>
        <v>9.4536827885890004E-2</v>
      </c>
      <c r="Y4111">
        <f>X4111*Diccionario!$B$46</f>
        <v>8.4137776818442103E-2</v>
      </c>
      <c r="Z4111">
        <f>Y4111*Diccionario!$B$47</f>
        <v>3.1130977422823579E-2</v>
      </c>
      <c r="AA4111">
        <f>Z4111*Diccionario!$B$48</f>
        <v>3.1130977422823579E-2</v>
      </c>
      <c r="AB4111">
        <f>AA4111*Diccionario!$B$49</f>
        <v>2.3348233067117682E-2</v>
      </c>
      <c r="AC4111">
        <f t="shared" si="645"/>
        <v>2.3348233067117682E-2</v>
      </c>
      <c r="AD4111">
        <f t="shared" si="646"/>
        <v>7.6031295046870617E-2</v>
      </c>
      <c r="AE4111">
        <f t="shared" si="647"/>
        <v>1.27410730358886E-4</v>
      </c>
      <c r="AF4111" t="e">
        <f ca="1">IF(AD4111="","",_xludf.RANK.EQ(AD4111,$AD$2:$AD$5513,0))</f>
        <v>#NAME?</v>
      </c>
      <c r="AH4111" t="str">
        <f t="shared" si="648"/>
        <v>Baja</v>
      </c>
      <c r="AI4111" t="s">
        <v>153</v>
      </c>
      <c r="AJ4111" t="str">
        <f>IFERROR(VLOOKUP(B4111,Maestro_Regionales!$A$2:$B$35,2,FALSE),"Otras zonas")</f>
        <v>Suroccidente</v>
      </c>
      <c r="AK4111" t="str">
        <f t="shared" si="649"/>
        <v>EPS SANITAS | Suroccidente</v>
      </c>
    </row>
    <row r="4112" spans="1:37">
      <c r="A4112" s="4" t="s">
        <v>1755</v>
      </c>
      <c r="B4112" s="4" t="s">
        <v>1756</v>
      </c>
      <c r="C4112" s="4" t="s">
        <v>1759</v>
      </c>
      <c r="D4112" s="4" t="s">
        <v>1760</v>
      </c>
      <c r="E4112" s="4" t="s">
        <v>70</v>
      </c>
      <c r="F4112" s="4">
        <v>2918</v>
      </c>
      <c r="G4112" s="4">
        <v>1964</v>
      </c>
      <c r="H4112" s="4">
        <v>0</v>
      </c>
      <c r="I4112">
        <f t="shared" si="640"/>
        <v>4882</v>
      </c>
      <c r="J4112">
        <f t="shared" si="641"/>
        <v>0.59770585825481359</v>
      </c>
      <c r="K4112">
        <f t="shared" si="642"/>
        <v>0.40229414174518641</v>
      </c>
      <c r="L4112">
        <f t="shared" si="643"/>
        <v>0</v>
      </c>
      <c r="M4112">
        <f>I4112*Diccionario!$B$36</f>
        <v>10.838135725490195</v>
      </c>
      <c r="N4112">
        <f>M4112*Diccionario!$B$37</f>
        <v>1.0946517082745097</v>
      </c>
      <c r="O4112">
        <f>N4112*Diccionario!$B$38</f>
        <v>0.16419775624117647</v>
      </c>
      <c r="P4112">
        <f>O4112*Diccionario!$B$39</f>
        <v>0.14777798061705882</v>
      </c>
      <c r="Q4112">
        <f>P4112*Diccionario!$B$40</f>
        <v>5.9111192246823534E-2</v>
      </c>
      <c r="R4112">
        <f>Q4112*Diccionario!$B$41</f>
        <v>3.84222749604353E-2</v>
      </c>
      <c r="S4112">
        <f t="shared" si="644"/>
        <v>3.84222749604353E-2</v>
      </c>
      <c r="T4112">
        <f>I4112*Diccionario!$B$36</f>
        <v>10.838135725490195</v>
      </c>
      <c r="U4112">
        <f>T4112*Diccionario!$B$42</f>
        <v>1.0946517082745097</v>
      </c>
      <c r="V4112">
        <f>U4112*Diccionario!$B$43</f>
        <v>0.93045395203333325</v>
      </c>
      <c r="W4112">
        <f>V4112*Diccionario!$B$44</f>
        <v>0.17678625088633332</v>
      </c>
      <c r="X4112">
        <f>W4112*Diccionario!$B$45</f>
        <v>6.8946637845669997E-2</v>
      </c>
      <c r="Y4112">
        <f>X4112*Diccionario!$B$46</f>
        <v>6.1362507682646297E-2</v>
      </c>
      <c r="Z4112">
        <f>Y4112*Diccionario!$B$47</f>
        <v>2.2704127842579129E-2</v>
      </c>
      <c r="AA4112">
        <f>Z4112*Diccionario!$B$48</f>
        <v>2.2704127842579129E-2</v>
      </c>
      <c r="AB4112">
        <f>AA4112*Diccionario!$B$49</f>
        <v>1.7028095881934345E-2</v>
      </c>
      <c r="AC4112">
        <f t="shared" si="645"/>
        <v>1.7028095881934345E-2</v>
      </c>
      <c r="AD4112">
        <f t="shared" si="646"/>
        <v>5.5450370842369645E-2</v>
      </c>
      <c r="AE4112">
        <f t="shared" si="647"/>
        <v>9.292189805976719E-5</v>
      </c>
      <c r="AF4112" t="e">
        <f ca="1">IF(AD4112="","",_xludf.RANK.EQ(AD4112,$AD$2:$AD$5513,0))</f>
        <v>#NAME?</v>
      </c>
      <c r="AH4112" t="str">
        <f t="shared" si="648"/>
        <v>Baja</v>
      </c>
      <c r="AI4112" t="s">
        <v>153</v>
      </c>
      <c r="AJ4112" t="str">
        <f>IFERROR(VLOOKUP(B4112,Maestro_Regionales!$A$2:$B$35,2,FALSE),"Otras zonas")</f>
        <v>Suroccidente</v>
      </c>
      <c r="AK4112" t="str">
        <f t="shared" si="649"/>
        <v>EPS SURA | Suroccidente</v>
      </c>
    </row>
    <row r="4113" spans="1:37">
      <c r="A4113" s="4" t="s">
        <v>1755</v>
      </c>
      <c r="B4113" s="4" t="s">
        <v>1756</v>
      </c>
      <c r="C4113" s="4" t="s">
        <v>1759</v>
      </c>
      <c r="D4113" s="4" t="s">
        <v>1760</v>
      </c>
      <c r="E4113" s="4" t="s">
        <v>85</v>
      </c>
      <c r="F4113" s="4">
        <v>1196</v>
      </c>
      <c r="G4113" s="4">
        <v>1245</v>
      </c>
      <c r="H4113" s="4">
        <v>0</v>
      </c>
      <c r="I4113">
        <f t="shared" si="640"/>
        <v>2441</v>
      </c>
      <c r="J4113">
        <f t="shared" si="641"/>
        <v>0.4899631298648095</v>
      </c>
      <c r="K4113">
        <f t="shared" si="642"/>
        <v>0.5100368701351905</v>
      </c>
      <c r="L4113">
        <f t="shared" si="643"/>
        <v>0</v>
      </c>
      <c r="M4113">
        <f>I4113*Diccionario!$B$36</f>
        <v>5.4190678627450977</v>
      </c>
      <c r="N4113">
        <f>M4113*Diccionario!$B$37</f>
        <v>0.54732585413725487</v>
      </c>
      <c r="O4113">
        <f>N4113*Diccionario!$B$38</f>
        <v>8.2098878120588234E-2</v>
      </c>
      <c r="P4113">
        <f>O4113*Diccionario!$B$39</f>
        <v>7.3888990308529412E-2</v>
      </c>
      <c r="Q4113">
        <f>P4113*Diccionario!$B$40</f>
        <v>2.9555596123411767E-2</v>
      </c>
      <c r="R4113">
        <f>Q4113*Diccionario!$B$41</f>
        <v>1.921113748021765E-2</v>
      </c>
      <c r="S4113">
        <f t="shared" si="644"/>
        <v>1.921113748021765E-2</v>
      </c>
      <c r="T4113">
        <f>I4113*Diccionario!$B$36</f>
        <v>5.4190678627450977</v>
      </c>
      <c r="U4113">
        <f>T4113*Diccionario!$B$42</f>
        <v>0.54732585413725487</v>
      </c>
      <c r="V4113">
        <f>U4113*Diccionario!$B$43</f>
        <v>0.46522697601666663</v>
      </c>
      <c r="W4113">
        <f>V4113*Diccionario!$B$44</f>
        <v>8.8393125443166659E-2</v>
      </c>
      <c r="X4113">
        <f>W4113*Diccionario!$B$45</f>
        <v>3.4473318922834999E-2</v>
      </c>
      <c r="Y4113">
        <f>X4113*Diccionario!$B$46</f>
        <v>3.0681253841323149E-2</v>
      </c>
      <c r="Z4113">
        <f>Y4113*Diccionario!$B$47</f>
        <v>1.1352063921289565E-2</v>
      </c>
      <c r="AA4113">
        <f>Z4113*Diccionario!$B$48</f>
        <v>1.1352063921289565E-2</v>
      </c>
      <c r="AB4113">
        <f>AA4113*Diccionario!$B$49</f>
        <v>8.5140479409671725E-3</v>
      </c>
      <c r="AC4113">
        <f t="shared" si="645"/>
        <v>8.5140479409671725E-3</v>
      </c>
      <c r="AD4113">
        <f t="shared" si="646"/>
        <v>2.7725185421184823E-2</v>
      </c>
      <c r="AE4113">
        <f t="shared" si="647"/>
        <v>4.6460949029883595E-5</v>
      </c>
      <c r="AF4113" t="e">
        <f ca="1">IF(AD4113="","",_xludf.RANK.EQ(AD4113,$AD$2:$AD$5513,0))</f>
        <v>#NAME?</v>
      </c>
      <c r="AH4113" t="str">
        <f t="shared" si="648"/>
        <v>Baja</v>
      </c>
      <c r="AI4113" t="s">
        <v>153</v>
      </c>
      <c r="AJ4113" t="str">
        <f>IFERROR(VLOOKUP(B4113,Maestro_Regionales!$A$2:$B$35,2,FALSE),"Otras zonas")</f>
        <v>Suroccidente</v>
      </c>
      <c r="AK4113" t="str">
        <f t="shared" si="649"/>
        <v>SALUD TOTAL EPS | Suroccidente</v>
      </c>
    </row>
    <row r="4114" spans="1:37">
      <c r="A4114" s="4" t="s">
        <v>1755</v>
      </c>
      <c r="B4114" s="4" t="s">
        <v>1756</v>
      </c>
      <c r="C4114" s="4" t="s">
        <v>1759</v>
      </c>
      <c r="D4114" s="4" t="s">
        <v>1760</v>
      </c>
      <c r="E4114" s="4" t="s">
        <v>162</v>
      </c>
      <c r="F4114" s="4">
        <v>1112</v>
      </c>
      <c r="G4114" s="4">
        <v>600</v>
      </c>
      <c r="H4114" s="4">
        <v>0</v>
      </c>
      <c r="I4114">
        <f t="shared" si="640"/>
        <v>1712</v>
      </c>
      <c r="J4114">
        <f t="shared" si="641"/>
        <v>0.64953271028037385</v>
      </c>
      <c r="K4114">
        <f t="shared" si="642"/>
        <v>0.35046728971962615</v>
      </c>
      <c r="L4114">
        <f t="shared" si="643"/>
        <v>0</v>
      </c>
      <c r="M4114">
        <f>I4114*Diccionario!$B$36</f>
        <v>3.8006735686274506</v>
      </c>
      <c r="N4114">
        <f>M4114*Diccionario!$B$37</f>
        <v>0.38386803043137252</v>
      </c>
      <c r="O4114">
        <f>N4114*Diccionario!$B$38</f>
        <v>5.7580204564705875E-2</v>
      </c>
      <c r="P4114">
        <f>O4114*Diccionario!$B$39</f>
        <v>5.1822184108235289E-2</v>
      </c>
      <c r="Q4114">
        <f>P4114*Diccionario!$B$40</f>
        <v>2.0728873643294118E-2</v>
      </c>
      <c r="R4114">
        <f>Q4114*Diccionario!$B$41</f>
        <v>1.3473767868141176E-2</v>
      </c>
      <c r="S4114">
        <f t="shared" si="644"/>
        <v>1.3473767868141176E-2</v>
      </c>
      <c r="T4114">
        <f>I4114*Diccionario!$B$36</f>
        <v>3.8006735686274506</v>
      </c>
      <c r="U4114">
        <f>T4114*Diccionario!$B$42</f>
        <v>0.38386803043137252</v>
      </c>
      <c r="V4114">
        <f>U4114*Diccionario!$B$43</f>
        <v>0.32628782586666666</v>
      </c>
      <c r="W4114">
        <f>V4114*Diccionario!$B$44</f>
        <v>6.1994686914666669E-2</v>
      </c>
      <c r="X4114">
        <f>W4114*Diccionario!$B$45</f>
        <v>2.4177927896720002E-2</v>
      </c>
      <c r="Y4114">
        <f>X4114*Diccionario!$B$46</f>
        <v>2.1518355828080801E-2</v>
      </c>
      <c r="Z4114">
        <f>Y4114*Diccionario!$B$47</f>
        <v>7.9617916563898966E-3</v>
      </c>
      <c r="AA4114">
        <f>Z4114*Diccionario!$B$48</f>
        <v>7.9617916563898966E-3</v>
      </c>
      <c r="AB4114">
        <f>AA4114*Diccionario!$B$49</f>
        <v>5.9713437422924225E-3</v>
      </c>
      <c r="AC4114">
        <f t="shared" si="645"/>
        <v>5.9713437422924225E-3</v>
      </c>
      <c r="AD4114">
        <f t="shared" si="646"/>
        <v>1.9445111610433601E-2</v>
      </c>
      <c r="AE4114">
        <f t="shared" si="647"/>
        <v>3.2585475108218237E-5</v>
      </c>
      <c r="AF4114" t="e">
        <f ca="1">IF(AD4114="","",_xludf.RANK.EQ(AD4114,$AD$2:$AD$5513,0))</f>
        <v>#NAME?</v>
      </c>
      <c r="AH4114" t="str">
        <f t="shared" si="648"/>
        <v>Baja</v>
      </c>
      <c r="AI4114" t="s">
        <v>153</v>
      </c>
      <c r="AJ4114" t="str">
        <f>IFERROR(VLOOKUP(B4114,Maestro_Regionales!$A$2:$B$35,2,FALSE),"Otras zonas")</f>
        <v>Suroccidente</v>
      </c>
      <c r="AK4114" t="str">
        <f t="shared" si="649"/>
        <v>EPS SOS | Suroccidente</v>
      </c>
    </row>
    <row r="4115" spans="1:37">
      <c r="A4115" s="4" t="s">
        <v>1755</v>
      </c>
      <c r="B4115" s="4" t="s">
        <v>1756</v>
      </c>
      <c r="C4115" s="4" t="s">
        <v>1759</v>
      </c>
      <c r="D4115" s="4" t="s">
        <v>1760</v>
      </c>
      <c r="E4115" s="4" t="s">
        <v>90</v>
      </c>
      <c r="F4115" s="4">
        <v>0</v>
      </c>
      <c r="G4115" s="4">
        <v>0</v>
      </c>
      <c r="H4115" s="4">
        <v>955</v>
      </c>
      <c r="I4115">
        <f t="shared" si="640"/>
        <v>955</v>
      </c>
      <c r="J4115">
        <f t="shared" si="641"/>
        <v>0</v>
      </c>
      <c r="K4115">
        <f t="shared" si="642"/>
        <v>0</v>
      </c>
      <c r="L4115">
        <f t="shared" si="643"/>
        <v>1</v>
      </c>
      <c r="M4115">
        <f>I4115*Diccionario!$B$36</f>
        <v>2.1201187254901961</v>
      </c>
      <c r="N4115">
        <f>M4115*Diccionario!$B$37</f>
        <v>0.21413199127450983</v>
      </c>
      <c r="O4115">
        <f>N4115*Diccionario!$B$38</f>
        <v>3.2119798691176475E-2</v>
      </c>
      <c r="P4115">
        <f>O4115*Diccionario!$B$39</f>
        <v>2.8907818822058829E-2</v>
      </c>
      <c r="Q4115">
        <f>P4115*Diccionario!$B$40</f>
        <v>1.1563127528823533E-2</v>
      </c>
      <c r="R4115">
        <f>Q4115*Diccionario!$B$41</f>
        <v>7.5160328937352965E-3</v>
      </c>
      <c r="S4115">
        <f t="shared" si="644"/>
        <v>7.5160328937352965E-3</v>
      </c>
      <c r="T4115">
        <f>I4115*Diccionario!$B$36</f>
        <v>2.1201187254901961</v>
      </c>
      <c r="U4115">
        <f>T4115*Diccionario!$B$42</f>
        <v>0.21413199127450983</v>
      </c>
      <c r="V4115">
        <f>U4115*Diccionario!$B$43</f>
        <v>0.18201219258333334</v>
      </c>
      <c r="W4115">
        <f>V4115*Diccionario!$B$44</f>
        <v>3.4582316590833335E-2</v>
      </c>
      <c r="X4115">
        <f>W4115*Diccionario!$B$45</f>
        <v>1.3487103470425001E-2</v>
      </c>
      <c r="Y4115">
        <f>X4115*Diccionario!$B$46</f>
        <v>1.2003522088678251E-2</v>
      </c>
      <c r="Z4115">
        <f>Y4115*Diccionario!$B$47</f>
        <v>4.4413031728109528E-3</v>
      </c>
      <c r="AA4115">
        <f>Z4115*Diccionario!$B$48</f>
        <v>4.4413031728109528E-3</v>
      </c>
      <c r="AB4115">
        <f>AA4115*Diccionario!$B$49</f>
        <v>3.3309773796082144E-3</v>
      </c>
      <c r="AC4115">
        <f t="shared" si="645"/>
        <v>3.3309773796082144E-3</v>
      </c>
      <c r="AD4115">
        <f t="shared" si="646"/>
        <v>1.0847010273343512E-2</v>
      </c>
      <c r="AE4115">
        <f t="shared" si="647"/>
        <v>1.8177061173100716E-5</v>
      </c>
      <c r="AF4115" t="e">
        <f ca="1">IF(AD4115="","",_xludf.RANK.EQ(AD4115,$AD$2:$AD$5513,0))</f>
        <v>#NAME?</v>
      </c>
      <c r="AH4115" t="str">
        <f t="shared" si="648"/>
        <v>Baja</v>
      </c>
      <c r="AI4115" t="s">
        <v>153</v>
      </c>
      <c r="AJ4115" t="str">
        <f>IFERROR(VLOOKUP(B4115,Maestro_Regionales!$A$2:$B$35,2,FALSE),"Otras zonas")</f>
        <v>Suroccidente</v>
      </c>
      <c r="AK4115" t="str">
        <f t="shared" si="649"/>
        <v>REGIMEN DE EXCEPCION | Suroccidente</v>
      </c>
    </row>
    <row r="4116" spans="1:37">
      <c r="A4116" s="4" t="s">
        <v>1755</v>
      </c>
      <c r="B4116" s="4" t="s">
        <v>1756</v>
      </c>
      <c r="C4116" s="4" t="s">
        <v>1759</v>
      </c>
      <c r="D4116" s="4" t="s">
        <v>1760</v>
      </c>
      <c r="E4116" s="4" t="s">
        <v>88</v>
      </c>
      <c r="F4116" s="4">
        <v>1</v>
      </c>
      <c r="G4116" s="4">
        <v>0</v>
      </c>
      <c r="H4116" s="4">
        <v>0</v>
      </c>
      <c r="I4116">
        <f t="shared" si="640"/>
        <v>1</v>
      </c>
      <c r="J4116">
        <f t="shared" si="641"/>
        <v>1</v>
      </c>
      <c r="K4116">
        <f t="shared" si="642"/>
        <v>0</v>
      </c>
      <c r="L4116">
        <f t="shared" si="643"/>
        <v>0</v>
      </c>
      <c r="M4116">
        <f>I4116*Diccionario!$B$36</f>
        <v>2.2200196078431371E-3</v>
      </c>
      <c r="N4116">
        <f>M4116*Diccionario!$B$37</f>
        <v>2.2422198039215687E-4</v>
      </c>
      <c r="O4116">
        <f>N4116*Diccionario!$B$38</f>
        <v>3.3633297058823532E-5</v>
      </c>
      <c r="P4116">
        <f>O4116*Diccionario!$B$39</f>
        <v>3.026996735294118E-5</v>
      </c>
      <c r="Q4116">
        <f>P4116*Diccionario!$B$40</f>
        <v>1.2107986941176473E-5</v>
      </c>
      <c r="R4116">
        <f>Q4116*Diccionario!$B$41</f>
        <v>7.870191511764708E-6</v>
      </c>
      <c r="S4116">
        <f t="shared" si="644"/>
        <v>7.870191511764708E-6</v>
      </c>
      <c r="T4116">
        <f>I4116*Diccionario!$B$36</f>
        <v>2.2200196078431371E-3</v>
      </c>
      <c r="U4116">
        <f>T4116*Diccionario!$B$42</f>
        <v>2.2422198039215687E-4</v>
      </c>
      <c r="V4116">
        <f>U4116*Diccionario!$B$43</f>
        <v>1.9058868333333333E-4</v>
      </c>
      <c r="W4116">
        <f>V4116*Diccionario!$B$44</f>
        <v>3.6211849833333333E-5</v>
      </c>
      <c r="X4116">
        <f>W4116*Diccionario!$B$45</f>
        <v>1.4122621435000001E-5</v>
      </c>
      <c r="Y4116">
        <f>X4116*Diccionario!$B$46</f>
        <v>1.256913307715E-5</v>
      </c>
      <c r="Z4116">
        <f>Y4116*Diccionario!$B$47</f>
        <v>4.6505792385454997E-6</v>
      </c>
      <c r="AA4116">
        <f>Z4116*Diccionario!$B$48</f>
        <v>4.6505792385454997E-6</v>
      </c>
      <c r="AB4116">
        <f>AA4116*Diccionario!$B$49</f>
        <v>3.4879344289091247E-6</v>
      </c>
      <c r="AC4116">
        <f t="shared" si="645"/>
        <v>3.4879344289091247E-6</v>
      </c>
      <c r="AD4116">
        <f t="shared" si="646"/>
        <v>1.1358125940673833E-5</v>
      </c>
      <c r="AE4116">
        <f t="shared" si="647"/>
        <v>1.9033571909005983E-8</v>
      </c>
      <c r="AF4116" t="e">
        <f ca="1">IF(AD4116="","",_xludf.RANK.EQ(AD4116,$AD$2:$AD$5513,0))</f>
        <v>#NAME?</v>
      </c>
      <c r="AH4116" t="str">
        <f t="shared" si="648"/>
        <v>Baja</v>
      </c>
      <c r="AI4116" t="s">
        <v>153</v>
      </c>
      <c r="AJ4116" t="str">
        <f>IFERROR(VLOOKUP(B4116,Maestro_Regionales!$A$2:$B$35,2,FALSE),"Otras zonas")</f>
        <v>Suroccidente</v>
      </c>
      <c r="AK4116" t="str">
        <f t="shared" si="649"/>
        <v>COOSALUD EPS | Suroccidente</v>
      </c>
    </row>
    <row r="4117" spans="1:37">
      <c r="A4117" s="4" t="s">
        <v>1755</v>
      </c>
      <c r="B4117" s="4" t="s">
        <v>1756</v>
      </c>
      <c r="C4117" s="4" t="s">
        <v>1761</v>
      </c>
      <c r="D4117" s="4" t="s">
        <v>1762</v>
      </c>
      <c r="E4117" s="4" t="s">
        <v>87</v>
      </c>
      <c r="F4117" s="4">
        <v>4255</v>
      </c>
      <c r="G4117" s="4">
        <v>7272</v>
      </c>
      <c r="H4117" s="4">
        <v>0</v>
      </c>
      <c r="I4117">
        <f t="shared" si="640"/>
        <v>11527</v>
      </c>
      <c r="J4117">
        <f t="shared" si="641"/>
        <v>0.36913333911685609</v>
      </c>
      <c r="K4117">
        <f t="shared" si="642"/>
        <v>0.63086666088314391</v>
      </c>
      <c r="L4117">
        <f t="shared" si="643"/>
        <v>0</v>
      </c>
      <c r="M4117">
        <f>I4117*Diccionario!$B$36</f>
        <v>25.590166019607842</v>
      </c>
      <c r="N4117">
        <f>M4117*Diccionario!$B$37</f>
        <v>2.5846067679803921</v>
      </c>
      <c r="O4117">
        <f>N4117*Diccionario!$B$38</f>
        <v>0.38769101519705879</v>
      </c>
      <c r="P4117">
        <f>O4117*Diccionario!$B$39</f>
        <v>0.34892191367735292</v>
      </c>
      <c r="Q4117">
        <f>P4117*Diccionario!$B$40</f>
        <v>0.13956876547094119</v>
      </c>
      <c r="R4117">
        <f>Q4117*Diccionario!$B$41</f>
        <v>9.071969755611177E-2</v>
      </c>
      <c r="S4117">
        <f t="shared" si="644"/>
        <v>9.071969755611177E-2</v>
      </c>
      <c r="T4117">
        <f>I4117*Diccionario!$B$36</f>
        <v>25.590166019607842</v>
      </c>
      <c r="U4117">
        <f>T4117*Diccionario!$B$42</f>
        <v>2.5846067679803921</v>
      </c>
      <c r="V4117">
        <f>U4117*Diccionario!$B$43</f>
        <v>2.1969157527833332</v>
      </c>
      <c r="W4117">
        <f>V4117*Diccionario!$B$44</f>
        <v>0.41741399302883331</v>
      </c>
      <c r="X4117">
        <f>W4117*Diccionario!$B$45</f>
        <v>0.162791457281245</v>
      </c>
      <c r="Y4117">
        <f>X4117*Diccionario!$B$46</f>
        <v>0.14488439698030806</v>
      </c>
      <c r="Z4117">
        <f>Y4117*Diccionario!$B$47</f>
        <v>5.3607226882713979E-2</v>
      </c>
      <c r="AA4117">
        <f>Z4117*Diccionario!$B$48</f>
        <v>5.3607226882713979E-2</v>
      </c>
      <c r="AB4117">
        <f>AA4117*Diccionario!$B$49</f>
        <v>4.0205420162035488E-2</v>
      </c>
      <c r="AC4117">
        <f t="shared" si="645"/>
        <v>4.0205420162035488E-2</v>
      </c>
      <c r="AD4117">
        <f t="shared" si="646"/>
        <v>0.13092511771814724</v>
      </c>
      <c r="AE4117">
        <f t="shared" si="647"/>
        <v>2.193999833951119E-4</v>
      </c>
      <c r="AF4117" t="e">
        <f ca="1">IF(AD4117="","",_xludf.RANK.EQ(AD4117,$AD$2:$AD$5513,0))</f>
        <v>#NAME?</v>
      </c>
      <c r="AH4117" t="str">
        <f t="shared" si="648"/>
        <v>Baja</v>
      </c>
      <c r="AI4117" t="s">
        <v>153</v>
      </c>
      <c r="AJ4117" t="str">
        <f>IFERROR(VLOOKUP(B4117,Maestro_Regionales!$A$2:$B$35,2,FALSE),"Otras zonas")</f>
        <v>Suroccidente</v>
      </c>
      <c r="AK4117" t="str">
        <f t="shared" si="649"/>
        <v>NUEVA EPS | Suroccidente</v>
      </c>
    </row>
    <row r="4118" spans="1:37">
      <c r="A4118" s="4" t="s">
        <v>1755</v>
      </c>
      <c r="B4118" s="4" t="s">
        <v>1756</v>
      </c>
      <c r="C4118" s="4" t="s">
        <v>1761</v>
      </c>
      <c r="D4118" s="4" t="s">
        <v>1762</v>
      </c>
      <c r="E4118" s="4" t="s">
        <v>70</v>
      </c>
      <c r="F4118" s="4">
        <v>1456</v>
      </c>
      <c r="G4118" s="4">
        <v>3679</v>
      </c>
      <c r="H4118" s="4">
        <v>0</v>
      </c>
      <c r="I4118">
        <f t="shared" si="640"/>
        <v>5135</v>
      </c>
      <c r="J4118">
        <f t="shared" si="641"/>
        <v>0.28354430379746837</v>
      </c>
      <c r="K4118">
        <f t="shared" si="642"/>
        <v>0.71645569620253169</v>
      </c>
      <c r="L4118">
        <f t="shared" si="643"/>
        <v>0</v>
      </c>
      <c r="M4118">
        <f>I4118*Diccionario!$B$36</f>
        <v>11.399800686274508</v>
      </c>
      <c r="N4118">
        <f>M4118*Diccionario!$B$37</f>
        <v>1.1513798693137254</v>
      </c>
      <c r="O4118">
        <f>N4118*Diccionario!$B$38</f>
        <v>0.17270698039705881</v>
      </c>
      <c r="P4118">
        <f>O4118*Diccionario!$B$39</f>
        <v>0.15543628235735293</v>
      </c>
      <c r="Q4118">
        <f>P4118*Diccionario!$B$40</f>
        <v>6.2174512942941178E-2</v>
      </c>
      <c r="R4118">
        <f>Q4118*Diccionario!$B$41</f>
        <v>4.0413433412911766E-2</v>
      </c>
      <c r="S4118">
        <f t="shared" si="644"/>
        <v>4.0413433412911766E-2</v>
      </c>
      <c r="T4118">
        <f>I4118*Diccionario!$B$36</f>
        <v>11.399800686274508</v>
      </c>
      <c r="U4118">
        <f>T4118*Diccionario!$B$42</f>
        <v>1.1513798693137254</v>
      </c>
      <c r="V4118">
        <f>U4118*Diccionario!$B$43</f>
        <v>0.97867288891666659</v>
      </c>
      <c r="W4118">
        <f>V4118*Diccionario!$B$44</f>
        <v>0.18594784889416666</v>
      </c>
      <c r="X4118">
        <f>W4118*Diccionario!$B$45</f>
        <v>7.2519661068724997E-2</v>
      </c>
      <c r="Y4118">
        <f>X4118*Diccionario!$B$46</f>
        <v>6.4542498351165253E-2</v>
      </c>
      <c r="Z4118">
        <f>Y4118*Diccionario!$B$47</f>
        <v>2.3880724389931142E-2</v>
      </c>
      <c r="AA4118">
        <f>Z4118*Diccionario!$B$48</f>
        <v>2.3880724389931142E-2</v>
      </c>
      <c r="AB4118">
        <f>AA4118*Diccionario!$B$49</f>
        <v>1.7910543292448358E-2</v>
      </c>
      <c r="AC4118">
        <f t="shared" si="645"/>
        <v>1.7910543292448358E-2</v>
      </c>
      <c r="AD4118">
        <f t="shared" si="646"/>
        <v>5.8323976705360124E-2</v>
      </c>
      <c r="AE4118">
        <f t="shared" si="647"/>
        <v>9.7737391752745711E-5</v>
      </c>
      <c r="AF4118" t="e">
        <f ca="1">IF(AD4118="","",_xludf.RANK.EQ(AD4118,$AD$2:$AD$5513,0))</f>
        <v>#NAME?</v>
      </c>
      <c r="AH4118" t="str">
        <f t="shared" si="648"/>
        <v>Baja</v>
      </c>
      <c r="AI4118" t="s">
        <v>153</v>
      </c>
      <c r="AJ4118" t="str">
        <f>IFERROR(VLOOKUP(B4118,Maestro_Regionales!$A$2:$B$35,2,FALSE),"Otras zonas")</f>
        <v>Suroccidente</v>
      </c>
      <c r="AK4118" t="str">
        <f t="shared" si="649"/>
        <v>EPS SURA | Suroccidente</v>
      </c>
    </row>
    <row r="4119" spans="1:37">
      <c r="A4119" s="4" t="s">
        <v>1755</v>
      </c>
      <c r="B4119" s="4" t="s">
        <v>1756</v>
      </c>
      <c r="C4119" s="4" t="s">
        <v>1761</v>
      </c>
      <c r="D4119" s="4" t="s">
        <v>1762</v>
      </c>
      <c r="E4119" s="4" t="s">
        <v>95</v>
      </c>
      <c r="F4119" s="4">
        <v>258</v>
      </c>
      <c r="G4119" s="4">
        <v>2841</v>
      </c>
      <c r="H4119" s="4">
        <v>0</v>
      </c>
      <c r="I4119">
        <f t="shared" si="640"/>
        <v>3099</v>
      </c>
      <c r="J4119">
        <f t="shared" si="641"/>
        <v>8.325266214908035E-2</v>
      </c>
      <c r="K4119">
        <f t="shared" si="642"/>
        <v>0.91674733785091966</v>
      </c>
      <c r="L4119">
        <f t="shared" si="643"/>
        <v>0</v>
      </c>
      <c r="M4119">
        <f>I4119*Diccionario!$B$36</f>
        <v>6.8798407647058815</v>
      </c>
      <c r="N4119">
        <f>M4119*Diccionario!$B$37</f>
        <v>0.69486391723529406</v>
      </c>
      <c r="O4119">
        <f>N4119*Diccionario!$B$38</f>
        <v>0.1042295875852941</v>
      </c>
      <c r="P4119">
        <f>O4119*Diccionario!$B$39</f>
        <v>9.3806628826764701E-2</v>
      </c>
      <c r="Q4119">
        <f>P4119*Diccionario!$B$40</f>
        <v>3.7522651530705886E-2</v>
      </c>
      <c r="R4119">
        <f>Q4119*Diccionario!$B$41</f>
        <v>2.4389723494958826E-2</v>
      </c>
      <c r="S4119">
        <f t="shared" si="644"/>
        <v>2.4389723494958826E-2</v>
      </c>
      <c r="T4119">
        <f>I4119*Diccionario!$B$36</f>
        <v>6.8798407647058815</v>
      </c>
      <c r="U4119">
        <f>T4119*Diccionario!$B$42</f>
        <v>0.69486391723529406</v>
      </c>
      <c r="V4119">
        <f>U4119*Diccionario!$B$43</f>
        <v>0.59063432964999996</v>
      </c>
      <c r="W4119">
        <f>V4119*Diccionario!$B$44</f>
        <v>0.11222052263349999</v>
      </c>
      <c r="X4119">
        <f>W4119*Diccionario!$B$45</f>
        <v>4.3766003827064998E-2</v>
      </c>
      <c r="Y4119">
        <f>X4119*Diccionario!$B$46</f>
        <v>3.8951743406087848E-2</v>
      </c>
      <c r="Z4119">
        <f>Y4119*Diccionario!$B$47</f>
        <v>1.4412145060252504E-2</v>
      </c>
      <c r="AA4119">
        <f>Z4119*Diccionario!$B$48</f>
        <v>1.4412145060252504E-2</v>
      </c>
      <c r="AB4119">
        <f>AA4119*Diccionario!$B$49</f>
        <v>1.0809108795189377E-2</v>
      </c>
      <c r="AC4119">
        <f t="shared" si="645"/>
        <v>1.0809108795189377E-2</v>
      </c>
      <c r="AD4119">
        <f t="shared" si="646"/>
        <v>3.5198832290148203E-2</v>
      </c>
      <c r="AE4119">
        <f t="shared" si="647"/>
        <v>5.8985039346009529E-5</v>
      </c>
      <c r="AF4119" t="e">
        <f ca="1">IF(AD4119="","",_xludf.RANK.EQ(AD4119,$AD$2:$AD$5513,0))</f>
        <v>#NAME?</v>
      </c>
      <c r="AH4119" t="str">
        <f t="shared" si="648"/>
        <v>Baja</v>
      </c>
      <c r="AI4119" t="s">
        <v>153</v>
      </c>
      <c r="AJ4119" t="str">
        <f>IFERROR(VLOOKUP(B4119,Maestro_Regionales!$A$2:$B$35,2,FALSE),"Otras zonas")</f>
        <v>Suroccidente</v>
      </c>
      <c r="AK4119" t="str">
        <f t="shared" si="649"/>
        <v>ASMETSALUD EPS | Suroccidente</v>
      </c>
    </row>
    <row r="4120" spans="1:37">
      <c r="A4120" s="4" t="s">
        <v>1755</v>
      </c>
      <c r="B4120" s="4" t="s">
        <v>1756</v>
      </c>
      <c r="C4120" s="4" t="s">
        <v>1761</v>
      </c>
      <c r="D4120" s="4" t="s">
        <v>1762</v>
      </c>
      <c r="E4120" s="4" t="s">
        <v>162</v>
      </c>
      <c r="F4120" s="4">
        <v>436</v>
      </c>
      <c r="G4120" s="4">
        <v>278</v>
      </c>
      <c r="H4120" s="4">
        <v>0</v>
      </c>
      <c r="I4120">
        <f t="shared" si="640"/>
        <v>714</v>
      </c>
      <c r="J4120">
        <f t="shared" si="641"/>
        <v>0.61064425770308128</v>
      </c>
      <c r="K4120">
        <f t="shared" si="642"/>
        <v>0.38935574229691877</v>
      </c>
      <c r="L4120">
        <f t="shared" si="643"/>
        <v>0</v>
      </c>
      <c r="M4120">
        <f>I4120*Diccionario!$B$36</f>
        <v>1.5850939999999998</v>
      </c>
      <c r="N4120">
        <f>M4120*Diccionario!$B$37</f>
        <v>0.16009449399999998</v>
      </c>
      <c r="O4120">
        <f>N4120*Diccionario!$B$38</f>
        <v>2.4014174099999997E-2</v>
      </c>
      <c r="P4120">
        <f>O4120*Diccionario!$B$39</f>
        <v>2.1612756689999998E-2</v>
      </c>
      <c r="Q4120">
        <f>P4120*Diccionario!$B$40</f>
        <v>8.645102675999999E-3</v>
      </c>
      <c r="R4120">
        <f>Q4120*Diccionario!$B$41</f>
        <v>5.6193167393999996E-3</v>
      </c>
      <c r="S4120">
        <f t="shared" si="644"/>
        <v>5.6193167393999996E-3</v>
      </c>
      <c r="T4120">
        <f>I4120*Diccionario!$B$36</f>
        <v>1.5850939999999998</v>
      </c>
      <c r="U4120">
        <f>T4120*Diccionario!$B$42</f>
        <v>0.16009449399999998</v>
      </c>
      <c r="V4120">
        <f>U4120*Diccionario!$B$43</f>
        <v>0.13608031989999997</v>
      </c>
      <c r="W4120">
        <f>V4120*Diccionario!$B$44</f>
        <v>2.5855260780999995E-2</v>
      </c>
      <c r="X4120">
        <f>W4120*Diccionario!$B$45</f>
        <v>1.0083551704589999E-2</v>
      </c>
      <c r="Y4120">
        <f>X4120*Diccionario!$B$46</f>
        <v>8.9743610170850991E-3</v>
      </c>
      <c r="Z4120">
        <f>Y4120*Diccionario!$B$47</f>
        <v>3.3205135763214868E-3</v>
      </c>
      <c r="AA4120">
        <f>Z4120*Diccionario!$B$48</f>
        <v>3.3205135763214868E-3</v>
      </c>
      <c r="AB4120">
        <f>AA4120*Diccionario!$B$49</f>
        <v>2.4903851822411149E-3</v>
      </c>
      <c r="AC4120">
        <f t="shared" si="645"/>
        <v>2.4903851822411149E-3</v>
      </c>
      <c r="AD4120">
        <f t="shared" si="646"/>
        <v>8.1097019216411145E-3</v>
      </c>
      <c r="AE4120">
        <f t="shared" si="647"/>
        <v>1.3589970343030268E-5</v>
      </c>
      <c r="AF4120" t="e">
        <f ca="1">IF(AD4120="","",_xludf.RANK.EQ(AD4120,$AD$2:$AD$5513,0))</f>
        <v>#NAME?</v>
      </c>
      <c r="AH4120" t="str">
        <f t="shared" si="648"/>
        <v>Baja</v>
      </c>
      <c r="AI4120" t="s">
        <v>153</v>
      </c>
      <c r="AJ4120" t="str">
        <f>IFERROR(VLOOKUP(B4120,Maestro_Regionales!$A$2:$B$35,2,FALSE),"Otras zonas")</f>
        <v>Suroccidente</v>
      </c>
      <c r="AK4120" t="str">
        <f t="shared" si="649"/>
        <v>EPS SOS | Suroccidente</v>
      </c>
    </row>
    <row r="4121" spans="1:37">
      <c r="A4121" s="4" t="s">
        <v>1755</v>
      </c>
      <c r="B4121" s="4" t="s">
        <v>1756</v>
      </c>
      <c r="C4121" s="4" t="s">
        <v>1761</v>
      </c>
      <c r="D4121" s="4" t="s">
        <v>1762</v>
      </c>
      <c r="E4121" s="4" t="s">
        <v>90</v>
      </c>
      <c r="F4121" s="4">
        <v>0</v>
      </c>
      <c r="G4121" s="4">
        <v>0</v>
      </c>
      <c r="H4121" s="4">
        <v>282</v>
      </c>
      <c r="I4121">
        <f t="shared" si="640"/>
        <v>282</v>
      </c>
      <c r="J4121">
        <f t="shared" si="641"/>
        <v>0</v>
      </c>
      <c r="K4121">
        <f t="shared" si="642"/>
        <v>0</v>
      </c>
      <c r="L4121">
        <f t="shared" si="643"/>
        <v>1</v>
      </c>
      <c r="M4121">
        <f>I4121*Diccionario!$B$36</f>
        <v>0.62604552941176461</v>
      </c>
      <c r="N4121">
        <f>M4121*Diccionario!$B$37</f>
        <v>6.3230598470588234E-2</v>
      </c>
      <c r="O4121">
        <f>N4121*Diccionario!$B$38</f>
        <v>9.4845897705882354E-3</v>
      </c>
      <c r="P4121">
        <f>O4121*Diccionario!$B$39</f>
        <v>8.5361307935294117E-3</v>
      </c>
      <c r="Q4121">
        <f>P4121*Diccionario!$B$40</f>
        <v>3.414452317411765E-3</v>
      </c>
      <c r="R4121">
        <f>Q4121*Diccionario!$B$41</f>
        <v>2.2193940063176473E-3</v>
      </c>
      <c r="S4121">
        <f t="shared" si="644"/>
        <v>2.2193940063176473E-3</v>
      </c>
      <c r="T4121">
        <f>I4121*Diccionario!$B$36</f>
        <v>0.62604552941176461</v>
      </c>
      <c r="U4121">
        <f>T4121*Diccionario!$B$42</f>
        <v>6.3230598470588234E-2</v>
      </c>
      <c r="V4121">
        <f>U4121*Diccionario!$B$43</f>
        <v>5.37460087E-2</v>
      </c>
      <c r="W4121">
        <f>V4121*Diccionario!$B$44</f>
        <v>1.0211741652999999E-2</v>
      </c>
      <c r="X4121">
        <f>W4121*Diccionario!$B$45</f>
        <v>3.9825792446699995E-3</v>
      </c>
      <c r="Y4121">
        <f>X4121*Diccionario!$B$46</f>
        <v>3.5444955277562995E-3</v>
      </c>
      <c r="Z4121">
        <f>Y4121*Diccionario!$B$47</f>
        <v>1.3114633452698309E-3</v>
      </c>
      <c r="AA4121">
        <f>Z4121*Diccionario!$B$48</f>
        <v>1.3114633452698309E-3</v>
      </c>
      <c r="AB4121">
        <f>AA4121*Diccionario!$B$49</f>
        <v>9.835975089523732E-4</v>
      </c>
      <c r="AC4121">
        <f t="shared" si="645"/>
        <v>9.835975089523732E-4</v>
      </c>
      <c r="AD4121">
        <f t="shared" si="646"/>
        <v>3.2029915152700207E-3</v>
      </c>
      <c r="AE4121">
        <f t="shared" si="647"/>
        <v>5.3674672783396864E-6</v>
      </c>
      <c r="AF4121" t="e">
        <f ca="1">IF(AD4121="","",_xludf.RANK.EQ(AD4121,$AD$2:$AD$5513,0))</f>
        <v>#NAME?</v>
      </c>
      <c r="AH4121" t="str">
        <f t="shared" si="648"/>
        <v>Baja</v>
      </c>
      <c r="AI4121" t="s">
        <v>153</v>
      </c>
      <c r="AJ4121" t="str">
        <f>IFERROR(VLOOKUP(B4121,Maestro_Regionales!$A$2:$B$35,2,FALSE),"Otras zonas")</f>
        <v>Suroccidente</v>
      </c>
      <c r="AK4121" t="str">
        <f t="shared" si="649"/>
        <v>REGIMEN DE EXCEPCION | Suroccidente</v>
      </c>
    </row>
    <row r="4122" spans="1:37">
      <c r="A4122" s="4" t="s">
        <v>1755</v>
      </c>
      <c r="B4122" s="4" t="s">
        <v>1756</v>
      </c>
      <c r="C4122" s="4" t="s">
        <v>1761</v>
      </c>
      <c r="D4122" s="4" t="s">
        <v>1762</v>
      </c>
      <c r="E4122" s="4" t="s">
        <v>85</v>
      </c>
      <c r="F4122" s="4">
        <v>67</v>
      </c>
      <c r="G4122" s="4">
        <v>15</v>
      </c>
      <c r="H4122" s="4">
        <v>0</v>
      </c>
      <c r="I4122">
        <f t="shared" si="640"/>
        <v>82</v>
      </c>
      <c r="J4122">
        <f t="shared" si="641"/>
        <v>0.81707317073170727</v>
      </c>
      <c r="K4122">
        <f t="shared" si="642"/>
        <v>0.18292682926829268</v>
      </c>
      <c r="L4122">
        <f t="shared" si="643"/>
        <v>0</v>
      </c>
      <c r="M4122">
        <f>I4122*Diccionario!$B$36</f>
        <v>0.18204160784313725</v>
      </c>
      <c r="N4122">
        <f>M4122*Diccionario!$B$37</f>
        <v>1.8386202392156863E-2</v>
      </c>
      <c r="O4122">
        <f>N4122*Diccionario!$B$38</f>
        <v>2.7579303588235295E-3</v>
      </c>
      <c r="P4122">
        <f>O4122*Diccionario!$B$39</f>
        <v>2.4821373229411766E-3</v>
      </c>
      <c r="Q4122">
        <f>P4122*Diccionario!$B$40</f>
        <v>9.9285492917647062E-4</v>
      </c>
      <c r="R4122">
        <f>Q4122*Diccionario!$B$41</f>
        <v>6.4535570396470588E-4</v>
      </c>
      <c r="S4122">
        <f t="shared" si="644"/>
        <v>6.4535570396470588E-4</v>
      </c>
      <c r="T4122">
        <f>I4122*Diccionario!$B$36</f>
        <v>0.18204160784313725</v>
      </c>
      <c r="U4122">
        <f>T4122*Diccionario!$B$42</f>
        <v>1.8386202392156863E-2</v>
      </c>
      <c r="V4122">
        <f>U4122*Diccionario!$B$43</f>
        <v>1.5628272033333335E-2</v>
      </c>
      <c r="W4122">
        <f>V4122*Diccionario!$B$44</f>
        <v>2.9693716863333336E-3</v>
      </c>
      <c r="X4122">
        <f>W4122*Diccionario!$B$45</f>
        <v>1.1580549576700001E-3</v>
      </c>
      <c r="Y4122">
        <f>X4122*Diccionario!$B$46</f>
        <v>1.0306689123263E-3</v>
      </c>
      <c r="Z4122">
        <f>Y4122*Diccionario!$B$47</f>
        <v>3.8134749756073099E-4</v>
      </c>
      <c r="AA4122">
        <f>Z4122*Diccionario!$B$48</f>
        <v>3.8134749756073099E-4</v>
      </c>
      <c r="AB4122">
        <f>AA4122*Diccionario!$B$49</f>
        <v>2.8601062317054821E-4</v>
      </c>
      <c r="AC4122">
        <f t="shared" si="645"/>
        <v>2.8601062317054821E-4</v>
      </c>
      <c r="AD4122">
        <f t="shared" si="646"/>
        <v>9.3136632713525409E-4</v>
      </c>
      <c r="AE4122">
        <f t="shared" si="647"/>
        <v>1.5607528965384902E-6</v>
      </c>
      <c r="AF4122" t="e">
        <f ca="1">IF(AD4122="","",_xludf.RANK.EQ(AD4122,$AD$2:$AD$5513,0))</f>
        <v>#NAME?</v>
      </c>
      <c r="AH4122" t="str">
        <f t="shared" si="648"/>
        <v>Baja</v>
      </c>
      <c r="AI4122" t="s">
        <v>153</v>
      </c>
      <c r="AJ4122" t="str">
        <f>IFERROR(VLOOKUP(B4122,Maestro_Regionales!$A$2:$B$35,2,FALSE),"Otras zonas")</f>
        <v>Suroccidente</v>
      </c>
      <c r="AK4122" t="str">
        <f t="shared" si="649"/>
        <v>SALUD TOTAL EPS | Suroccidente</v>
      </c>
    </row>
    <row r="4123" spans="1:37">
      <c r="A4123" s="4" t="s">
        <v>1755</v>
      </c>
      <c r="B4123" s="4" t="s">
        <v>1756</v>
      </c>
      <c r="C4123" s="4" t="s">
        <v>1761</v>
      </c>
      <c r="D4123" s="4" t="s">
        <v>1762</v>
      </c>
      <c r="E4123" s="4" t="s">
        <v>86</v>
      </c>
      <c r="F4123" s="4">
        <v>14</v>
      </c>
      <c r="G4123" s="4">
        <v>2</v>
      </c>
      <c r="H4123" s="4">
        <v>0</v>
      </c>
      <c r="I4123">
        <f t="shared" si="640"/>
        <v>16</v>
      </c>
      <c r="J4123">
        <f t="shared" si="641"/>
        <v>0.875</v>
      </c>
      <c r="K4123">
        <f t="shared" si="642"/>
        <v>0.125</v>
      </c>
      <c r="L4123">
        <f t="shared" si="643"/>
        <v>0</v>
      </c>
      <c r="M4123">
        <f>I4123*Diccionario!$B$36</f>
        <v>3.5520313725490194E-2</v>
      </c>
      <c r="N4123">
        <f>M4123*Diccionario!$B$37</f>
        <v>3.5875516862745099E-3</v>
      </c>
      <c r="O4123">
        <f>N4123*Diccionario!$B$38</f>
        <v>5.3813275294117651E-4</v>
      </c>
      <c r="P4123">
        <f>O4123*Diccionario!$B$39</f>
        <v>4.8431947764705888E-4</v>
      </c>
      <c r="Q4123">
        <f>P4123*Diccionario!$B$40</f>
        <v>1.9372779105882357E-4</v>
      </c>
      <c r="R4123">
        <f>Q4123*Diccionario!$B$41</f>
        <v>1.2592306418823533E-4</v>
      </c>
      <c r="S4123">
        <f t="shared" si="644"/>
        <v>1.2592306418823533E-4</v>
      </c>
      <c r="T4123">
        <f>I4123*Diccionario!$B$36</f>
        <v>3.5520313725490194E-2</v>
      </c>
      <c r="U4123">
        <f>T4123*Diccionario!$B$42</f>
        <v>3.5875516862745099E-3</v>
      </c>
      <c r="V4123">
        <f>U4123*Diccionario!$B$43</f>
        <v>3.0494189333333333E-3</v>
      </c>
      <c r="W4123">
        <f>V4123*Diccionario!$B$44</f>
        <v>5.7938959733333333E-4</v>
      </c>
      <c r="X4123">
        <f>W4123*Diccionario!$B$45</f>
        <v>2.2596194296000001E-4</v>
      </c>
      <c r="Y4123">
        <f>X4123*Diccionario!$B$46</f>
        <v>2.0110612923440001E-4</v>
      </c>
      <c r="Z4123">
        <f>Y4123*Diccionario!$B$47</f>
        <v>7.4409267816727995E-5</v>
      </c>
      <c r="AA4123">
        <f>Z4123*Diccionario!$B$48</f>
        <v>7.4409267816727995E-5</v>
      </c>
      <c r="AB4123">
        <f>AA4123*Diccionario!$B$49</f>
        <v>5.5806950862545996E-5</v>
      </c>
      <c r="AC4123">
        <f t="shared" si="645"/>
        <v>5.5806950862545996E-5</v>
      </c>
      <c r="AD4123">
        <f t="shared" si="646"/>
        <v>1.8173001505078132E-4</v>
      </c>
      <c r="AE4123">
        <f t="shared" si="647"/>
        <v>3.0453715054409573E-7</v>
      </c>
      <c r="AF4123" t="e">
        <f ca="1">IF(AD4123="","",_xludf.RANK.EQ(AD4123,$AD$2:$AD$5513,0))</f>
        <v>#NAME?</v>
      </c>
      <c r="AH4123" t="str">
        <f t="shared" si="648"/>
        <v>Baja</v>
      </c>
      <c r="AI4123" t="s">
        <v>153</v>
      </c>
      <c r="AJ4123" t="str">
        <f>IFERROR(VLOOKUP(B4123,Maestro_Regionales!$A$2:$B$35,2,FALSE),"Otras zonas")</f>
        <v>Suroccidente</v>
      </c>
      <c r="AK4123" t="str">
        <f t="shared" si="649"/>
        <v>EPS SANITAS | Suroccidente</v>
      </c>
    </row>
    <row r="4124" spans="1:37">
      <c r="A4124" s="4" t="s">
        <v>1755</v>
      </c>
      <c r="B4124" s="4" t="s">
        <v>1756</v>
      </c>
      <c r="C4124" s="4" t="s">
        <v>1763</v>
      </c>
      <c r="D4124" s="4" t="s">
        <v>442</v>
      </c>
      <c r="E4124" s="4" t="s">
        <v>87</v>
      </c>
      <c r="F4124" s="4">
        <v>551</v>
      </c>
      <c r="G4124" s="4">
        <v>1964</v>
      </c>
      <c r="H4124" s="4">
        <v>0</v>
      </c>
      <c r="I4124">
        <f t="shared" si="640"/>
        <v>2515</v>
      </c>
      <c r="J4124">
        <f t="shared" si="641"/>
        <v>0.21908548707753478</v>
      </c>
      <c r="K4124">
        <f t="shared" si="642"/>
        <v>0.78091451292246516</v>
      </c>
      <c r="L4124">
        <f t="shared" si="643"/>
        <v>0</v>
      </c>
      <c r="M4124">
        <f>I4124*Diccionario!$B$36</f>
        <v>5.5833493137254901</v>
      </c>
      <c r="N4124">
        <f>M4124*Diccionario!$B$37</f>
        <v>0.56391828068627459</v>
      </c>
      <c r="O4124">
        <f>N4124*Diccionario!$B$38</f>
        <v>8.4587742102941191E-2</v>
      </c>
      <c r="P4124">
        <f>O4124*Diccionario!$B$39</f>
        <v>7.6128967892647073E-2</v>
      </c>
      <c r="Q4124">
        <f>P4124*Diccionario!$B$40</f>
        <v>3.045158715705883E-2</v>
      </c>
      <c r="R4124">
        <f>Q4124*Diccionario!$B$41</f>
        <v>1.9793531652088241E-2</v>
      </c>
      <c r="S4124">
        <f t="shared" si="644"/>
        <v>1.9793531652088241E-2</v>
      </c>
      <c r="T4124">
        <f>I4124*Diccionario!$B$36</f>
        <v>5.5833493137254901</v>
      </c>
      <c r="U4124">
        <f>T4124*Diccionario!$B$42</f>
        <v>0.56391828068627459</v>
      </c>
      <c r="V4124">
        <f>U4124*Diccionario!$B$43</f>
        <v>0.47933053858333341</v>
      </c>
      <c r="W4124">
        <f>V4124*Diccionario!$B$44</f>
        <v>9.1072802330833355E-2</v>
      </c>
      <c r="X4124">
        <f>W4124*Diccionario!$B$45</f>
        <v>3.5518392909025011E-2</v>
      </c>
      <c r="Y4124">
        <f>X4124*Diccionario!$B$46</f>
        <v>3.1611369689032262E-2</v>
      </c>
      <c r="Z4124">
        <f>Y4124*Diccionario!$B$47</f>
        <v>1.1696206784941937E-2</v>
      </c>
      <c r="AA4124">
        <f>Z4124*Diccionario!$B$48</f>
        <v>1.1696206784941937E-2</v>
      </c>
      <c r="AB4124">
        <f>AA4124*Diccionario!$B$49</f>
        <v>8.7721550887064521E-3</v>
      </c>
      <c r="AC4124">
        <f t="shared" si="645"/>
        <v>8.7721550887064521E-3</v>
      </c>
      <c r="AD4124">
        <f t="shared" si="646"/>
        <v>2.8565686740794693E-2</v>
      </c>
      <c r="AE4124">
        <f t="shared" si="647"/>
        <v>4.7869433351150047E-5</v>
      </c>
      <c r="AF4124" t="e">
        <f ca="1">IF(AD4124="","",_xludf.RANK.EQ(AD4124,$AD$2:$AD$5513,0))</f>
        <v>#NAME?</v>
      </c>
      <c r="AH4124" t="str">
        <f t="shared" si="648"/>
        <v>Baja</v>
      </c>
      <c r="AI4124" t="s">
        <v>153</v>
      </c>
      <c r="AJ4124" t="str">
        <f>IFERROR(VLOOKUP(B4124,Maestro_Regionales!$A$2:$B$35,2,FALSE),"Otras zonas")</f>
        <v>Suroccidente</v>
      </c>
      <c r="AK4124" t="str">
        <f t="shared" si="649"/>
        <v>NUEVA EPS | Suroccidente</v>
      </c>
    </row>
    <row r="4125" spans="1:37">
      <c r="A4125" s="4" t="s">
        <v>1755</v>
      </c>
      <c r="B4125" s="4" t="s">
        <v>1756</v>
      </c>
      <c r="C4125" s="4" t="s">
        <v>1763</v>
      </c>
      <c r="D4125" s="4" t="s">
        <v>442</v>
      </c>
      <c r="E4125" s="4" t="s">
        <v>70</v>
      </c>
      <c r="F4125" s="4">
        <v>272</v>
      </c>
      <c r="G4125" s="4">
        <v>1796</v>
      </c>
      <c r="H4125" s="4">
        <v>0</v>
      </c>
      <c r="I4125">
        <f t="shared" si="640"/>
        <v>2068</v>
      </c>
      <c r="J4125">
        <f t="shared" si="641"/>
        <v>0.13152804642166344</v>
      </c>
      <c r="K4125">
        <f t="shared" si="642"/>
        <v>0.86847195357833651</v>
      </c>
      <c r="L4125">
        <f t="shared" si="643"/>
        <v>0</v>
      </c>
      <c r="M4125">
        <f>I4125*Diccionario!$B$36</f>
        <v>4.5910005490196077</v>
      </c>
      <c r="N4125">
        <f>M4125*Diccionario!$B$37</f>
        <v>0.46369105545098044</v>
      </c>
      <c r="O4125">
        <f>N4125*Diccionario!$B$38</f>
        <v>6.9553658317647066E-2</v>
      </c>
      <c r="P4125">
        <f>O4125*Diccionario!$B$39</f>
        <v>6.2598292485882362E-2</v>
      </c>
      <c r="Q4125">
        <f>P4125*Diccionario!$B$40</f>
        <v>2.5039316994352946E-2</v>
      </c>
      <c r="R4125">
        <f>Q4125*Diccionario!$B$41</f>
        <v>1.6275556046329416E-2</v>
      </c>
      <c r="S4125">
        <f t="shared" si="644"/>
        <v>1.6275556046329416E-2</v>
      </c>
      <c r="T4125">
        <f>I4125*Diccionario!$B$36</f>
        <v>4.5910005490196077</v>
      </c>
      <c r="U4125">
        <f>T4125*Diccionario!$B$42</f>
        <v>0.46369105545098044</v>
      </c>
      <c r="V4125">
        <f>U4125*Diccionario!$B$43</f>
        <v>0.39413739713333334</v>
      </c>
      <c r="W4125">
        <f>V4125*Diccionario!$B$44</f>
        <v>7.4886105455333335E-2</v>
      </c>
      <c r="X4125">
        <f>W4125*Diccionario!$B$45</f>
        <v>2.920558112758E-2</v>
      </c>
      <c r="Y4125">
        <f>X4125*Diccionario!$B$46</f>
        <v>2.5992967203546199E-2</v>
      </c>
      <c r="Z4125">
        <f>Y4125*Diccionario!$B$47</f>
        <v>9.6173978653120943E-3</v>
      </c>
      <c r="AA4125">
        <f>Z4125*Diccionario!$B$48</f>
        <v>9.6173978653120943E-3</v>
      </c>
      <c r="AB4125">
        <f>AA4125*Diccionario!$B$49</f>
        <v>7.2130483989840712E-3</v>
      </c>
      <c r="AC4125">
        <f t="shared" si="645"/>
        <v>7.2130483989840712E-3</v>
      </c>
      <c r="AD4125">
        <f t="shared" si="646"/>
        <v>2.3488604445313487E-2</v>
      </c>
      <c r="AE4125">
        <f t="shared" si="647"/>
        <v>3.9361426707824373E-5</v>
      </c>
      <c r="AF4125" t="e">
        <f ca="1">IF(AD4125="","",_xludf.RANK.EQ(AD4125,$AD$2:$AD$5513,0))</f>
        <v>#NAME?</v>
      </c>
      <c r="AH4125" t="str">
        <f t="shared" si="648"/>
        <v>Baja</v>
      </c>
      <c r="AI4125" t="s">
        <v>153</v>
      </c>
      <c r="AJ4125" t="str">
        <f>IFERROR(VLOOKUP(B4125,Maestro_Regionales!$A$2:$B$35,2,FALSE),"Otras zonas")</f>
        <v>Suroccidente</v>
      </c>
      <c r="AK4125" t="str">
        <f t="shared" si="649"/>
        <v>EPS SURA | Suroccidente</v>
      </c>
    </row>
    <row r="4126" spans="1:37">
      <c r="A4126" s="4" t="s">
        <v>1755</v>
      </c>
      <c r="B4126" s="4" t="s">
        <v>1756</v>
      </c>
      <c r="C4126" s="4" t="s">
        <v>1763</v>
      </c>
      <c r="D4126" s="4" t="s">
        <v>442</v>
      </c>
      <c r="E4126" s="4" t="s">
        <v>162</v>
      </c>
      <c r="F4126" s="4">
        <v>100</v>
      </c>
      <c r="G4126" s="4">
        <v>56</v>
      </c>
      <c r="H4126" s="4">
        <v>0</v>
      </c>
      <c r="I4126">
        <f t="shared" si="640"/>
        <v>156</v>
      </c>
      <c r="J4126">
        <f t="shared" si="641"/>
        <v>0.64102564102564108</v>
      </c>
      <c r="K4126">
        <f t="shared" si="642"/>
        <v>0.35897435897435898</v>
      </c>
      <c r="L4126">
        <f t="shared" si="643"/>
        <v>0</v>
      </c>
      <c r="M4126">
        <f>I4126*Diccionario!$B$36</f>
        <v>0.34632305882352937</v>
      </c>
      <c r="N4126">
        <f>M4126*Diccionario!$B$37</f>
        <v>3.4978628941176468E-2</v>
      </c>
      <c r="O4126">
        <f>N4126*Diccionario!$B$38</f>
        <v>5.2467943411764698E-3</v>
      </c>
      <c r="P4126">
        <f>O4126*Diccionario!$B$39</f>
        <v>4.7221149070588234E-3</v>
      </c>
      <c r="Q4126">
        <f>P4126*Diccionario!$B$40</f>
        <v>1.8888459628235293E-3</v>
      </c>
      <c r="R4126">
        <f>Q4126*Diccionario!$B$41</f>
        <v>1.227749875835294E-3</v>
      </c>
      <c r="S4126">
        <f t="shared" si="644"/>
        <v>1.227749875835294E-3</v>
      </c>
      <c r="T4126">
        <f>I4126*Diccionario!$B$36</f>
        <v>0.34632305882352937</v>
      </c>
      <c r="U4126">
        <f>T4126*Diccionario!$B$42</f>
        <v>3.4978628941176468E-2</v>
      </c>
      <c r="V4126">
        <f>U4126*Diccionario!$B$43</f>
        <v>2.9731834599999996E-2</v>
      </c>
      <c r="W4126">
        <f>V4126*Diccionario!$B$44</f>
        <v>5.6490485739999997E-3</v>
      </c>
      <c r="X4126">
        <f>W4126*Diccionario!$B$45</f>
        <v>2.2031289438600001E-3</v>
      </c>
      <c r="Y4126">
        <f>X4126*Diccionario!$B$46</f>
        <v>1.9607847600354002E-3</v>
      </c>
      <c r="Z4126">
        <f>Y4126*Diccionario!$B$47</f>
        <v>7.2549036121309803E-4</v>
      </c>
      <c r="AA4126">
        <f>Z4126*Diccionario!$B$48</f>
        <v>7.2549036121309803E-4</v>
      </c>
      <c r="AB4126">
        <f>AA4126*Diccionario!$B$49</f>
        <v>5.4411777090982349E-4</v>
      </c>
      <c r="AC4126">
        <f t="shared" si="645"/>
        <v>5.4411777090982349E-4</v>
      </c>
      <c r="AD4126">
        <f t="shared" si="646"/>
        <v>1.7718676467451174E-3</v>
      </c>
      <c r="AE4126">
        <f t="shared" si="647"/>
        <v>2.9692372178049325E-6</v>
      </c>
      <c r="AF4126" t="e">
        <f ca="1">IF(AD4126="","",_xludf.RANK.EQ(AD4126,$AD$2:$AD$5513,0))</f>
        <v>#NAME?</v>
      </c>
      <c r="AH4126" t="str">
        <f t="shared" si="648"/>
        <v>Baja</v>
      </c>
      <c r="AI4126" t="s">
        <v>153</v>
      </c>
      <c r="AJ4126" t="str">
        <f>IFERROR(VLOOKUP(B4126,Maestro_Regionales!$A$2:$B$35,2,FALSE),"Otras zonas")</f>
        <v>Suroccidente</v>
      </c>
      <c r="AK4126" t="str">
        <f t="shared" si="649"/>
        <v>EPS SOS | Suroccidente</v>
      </c>
    </row>
    <row r="4127" spans="1:37">
      <c r="A4127" s="4" t="s">
        <v>1755</v>
      </c>
      <c r="B4127" s="4" t="s">
        <v>1756</v>
      </c>
      <c r="C4127" s="4" t="s">
        <v>1763</v>
      </c>
      <c r="D4127" s="4" t="s">
        <v>442</v>
      </c>
      <c r="E4127" s="4" t="s">
        <v>90</v>
      </c>
      <c r="F4127" s="4">
        <v>0</v>
      </c>
      <c r="G4127" s="4">
        <v>0</v>
      </c>
      <c r="H4127" s="4">
        <v>55</v>
      </c>
      <c r="I4127">
        <f t="shared" si="640"/>
        <v>55</v>
      </c>
      <c r="J4127">
        <f t="shared" si="641"/>
        <v>0</v>
      </c>
      <c r="K4127">
        <f t="shared" si="642"/>
        <v>0</v>
      </c>
      <c r="L4127">
        <f t="shared" si="643"/>
        <v>1</v>
      </c>
      <c r="M4127">
        <f>I4127*Diccionario!$B$36</f>
        <v>0.12210107843137254</v>
      </c>
      <c r="N4127">
        <f>M4127*Diccionario!$B$37</f>
        <v>1.2332208921568628E-2</v>
      </c>
      <c r="O4127">
        <f>N4127*Diccionario!$B$38</f>
        <v>1.8498313382352941E-3</v>
      </c>
      <c r="P4127">
        <f>O4127*Diccionario!$B$39</f>
        <v>1.6648482044117647E-3</v>
      </c>
      <c r="Q4127">
        <f>P4127*Diccionario!$B$40</f>
        <v>6.6593928176470591E-4</v>
      </c>
      <c r="R4127">
        <f>Q4127*Diccionario!$B$41</f>
        <v>4.3286053314705886E-4</v>
      </c>
      <c r="S4127">
        <f t="shared" si="644"/>
        <v>4.3286053314705886E-4</v>
      </c>
      <c r="T4127">
        <f>I4127*Diccionario!$B$36</f>
        <v>0.12210107843137254</v>
      </c>
      <c r="U4127">
        <f>T4127*Diccionario!$B$42</f>
        <v>1.2332208921568628E-2</v>
      </c>
      <c r="V4127">
        <f>U4127*Diccionario!$B$43</f>
        <v>1.0482377583333334E-2</v>
      </c>
      <c r="W4127">
        <f>V4127*Diccionario!$B$44</f>
        <v>1.9916517408333336E-3</v>
      </c>
      <c r="X4127">
        <f>W4127*Diccionario!$B$45</f>
        <v>7.7674417892500014E-4</v>
      </c>
      <c r="Y4127">
        <f>X4127*Diccionario!$B$46</f>
        <v>6.9130231924325019E-4</v>
      </c>
      <c r="Z4127">
        <f>Y4127*Diccionario!$B$47</f>
        <v>2.5578185812000258E-4</v>
      </c>
      <c r="AA4127">
        <f>Z4127*Diccionario!$B$48</f>
        <v>2.5578185812000258E-4</v>
      </c>
      <c r="AB4127">
        <f>AA4127*Diccionario!$B$49</f>
        <v>1.9183639359000192E-4</v>
      </c>
      <c r="AC4127">
        <f t="shared" si="645"/>
        <v>1.9183639359000192E-4</v>
      </c>
      <c r="AD4127">
        <f t="shared" si="646"/>
        <v>6.2469692673706079E-4</v>
      </c>
      <c r="AE4127">
        <f t="shared" si="647"/>
        <v>1.046846454995329E-6</v>
      </c>
      <c r="AF4127" t="e">
        <f ca="1">IF(AD4127="","",_xludf.RANK.EQ(AD4127,$AD$2:$AD$5513,0))</f>
        <v>#NAME?</v>
      </c>
      <c r="AH4127" t="str">
        <f t="shared" si="648"/>
        <v>Baja</v>
      </c>
      <c r="AI4127" t="s">
        <v>153</v>
      </c>
      <c r="AJ4127" t="str">
        <f>IFERROR(VLOOKUP(B4127,Maestro_Regionales!$A$2:$B$35,2,FALSE),"Otras zonas")</f>
        <v>Suroccidente</v>
      </c>
      <c r="AK4127" t="str">
        <f t="shared" si="649"/>
        <v>REGIMEN DE EXCEPCION | Suroccidente</v>
      </c>
    </row>
    <row r="4128" spans="1:37">
      <c r="A4128" s="4" t="s">
        <v>1755</v>
      </c>
      <c r="B4128" s="4" t="s">
        <v>1756</v>
      </c>
      <c r="C4128" s="4" t="s">
        <v>1763</v>
      </c>
      <c r="D4128" s="4" t="s">
        <v>442</v>
      </c>
      <c r="E4128" s="4" t="s">
        <v>85</v>
      </c>
      <c r="F4128" s="4">
        <v>7</v>
      </c>
      <c r="G4128" s="4">
        <v>6</v>
      </c>
      <c r="H4128" s="4">
        <v>0</v>
      </c>
      <c r="I4128">
        <f t="shared" si="640"/>
        <v>13</v>
      </c>
      <c r="J4128">
        <f t="shared" si="641"/>
        <v>0.53846153846153844</v>
      </c>
      <c r="K4128">
        <f t="shared" si="642"/>
        <v>0.46153846153846156</v>
      </c>
      <c r="L4128">
        <f t="shared" si="643"/>
        <v>0</v>
      </c>
      <c r="M4128">
        <f>I4128*Diccionario!$B$36</f>
        <v>2.8860254901960782E-2</v>
      </c>
      <c r="N4128">
        <f>M4128*Diccionario!$B$37</f>
        <v>2.9148857450980391E-3</v>
      </c>
      <c r="O4128">
        <f>N4128*Diccionario!$B$38</f>
        <v>4.3723286176470584E-4</v>
      </c>
      <c r="P4128">
        <f>O4128*Diccionario!$B$39</f>
        <v>3.9350957558823528E-4</v>
      </c>
      <c r="Q4128">
        <f>P4128*Diccionario!$B$40</f>
        <v>1.5740383023529411E-4</v>
      </c>
      <c r="R4128">
        <f>Q4128*Diccionario!$B$41</f>
        <v>1.0231248965294118E-4</v>
      </c>
      <c r="S4128">
        <f t="shared" si="644"/>
        <v>1.0231248965294118E-4</v>
      </c>
      <c r="T4128">
        <f>I4128*Diccionario!$B$36</f>
        <v>2.8860254901960782E-2</v>
      </c>
      <c r="U4128">
        <f>T4128*Diccionario!$B$42</f>
        <v>2.9148857450980391E-3</v>
      </c>
      <c r="V4128">
        <f>U4128*Diccionario!$B$43</f>
        <v>2.477652883333333E-3</v>
      </c>
      <c r="W4128">
        <f>V4128*Diccionario!$B$44</f>
        <v>4.7075404783333325E-4</v>
      </c>
      <c r="X4128">
        <f>W4128*Diccionario!$B$45</f>
        <v>1.8359407865499997E-4</v>
      </c>
      <c r="Y4128">
        <f>X4128*Diccionario!$B$46</f>
        <v>1.6339873000294997E-4</v>
      </c>
      <c r="Z4128">
        <f>Y4128*Diccionario!$B$47</f>
        <v>6.0457530101091489E-5</v>
      </c>
      <c r="AA4128">
        <f>Z4128*Diccionario!$B$48</f>
        <v>6.0457530101091489E-5</v>
      </c>
      <c r="AB4128">
        <f>AA4128*Diccionario!$B$49</f>
        <v>4.534314757581862E-5</v>
      </c>
      <c r="AC4128">
        <f t="shared" si="645"/>
        <v>4.534314757581862E-5</v>
      </c>
      <c r="AD4128">
        <f t="shared" si="646"/>
        <v>1.4765563722875978E-4</v>
      </c>
      <c r="AE4128">
        <f t="shared" si="647"/>
        <v>2.4743643481707771E-7</v>
      </c>
      <c r="AF4128" t="e">
        <f ca="1">IF(AD4128="","",_xludf.RANK.EQ(AD4128,$AD$2:$AD$5513,0))</f>
        <v>#NAME?</v>
      </c>
      <c r="AH4128" t="str">
        <f t="shared" si="648"/>
        <v>Baja</v>
      </c>
      <c r="AI4128" t="s">
        <v>153</v>
      </c>
      <c r="AJ4128" t="str">
        <f>IFERROR(VLOOKUP(B4128,Maestro_Regionales!$A$2:$B$35,2,FALSE),"Otras zonas")</f>
        <v>Suroccidente</v>
      </c>
      <c r="AK4128" t="str">
        <f t="shared" si="649"/>
        <v>SALUD TOTAL EPS | Suroccidente</v>
      </c>
    </row>
    <row r="4129" spans="1:37">
      <c r="A4129" s="4" t="s">
        <v>1755</v>
      </c>
      <c r="B4129" s="4" t="s">
        <v>1756</v>
      </c>
      <c r="C4129" s="4" t="s">
        <v>1764</v>
      </c>
      <c r="D4129" s="4" t="s">
        <v>1765</v>
      </c>
      <c r="E4129" s="4" t="s">
        <v>87</v>
      </c>
      <c r="F4129" s="4">
        <v>1442</v>
      </c>
      <c r="G4129" s="4">
        <v>2784</v>
      </c>
      <c r="H4129" s="4">
        <v>0</v>
      </c>
      <c r="I4129">
        <f t="shared" si="640"/>
        <v>4226</v>
      </c>
      <c r="J4129">
        <f t="shared" si="641"/>
        <v>0.34122101277804068</v>
      </c>
      <c r="K4129">
        <f t="shared" si="642"/>
        <v>0.65877898722195927</v>
      </c>
      <c r="L4129">
        <f t="shared" si="643"/>
        <v>0</v>
      </c>
      <c r="M4129">
        <f>I4129*Diccionario!$B$36</f>
        <v>9.3818028627450971</v>
      </c>
      <c r="N4129">
        <f>M4129*Diccionario!$B$37</f>
        <v>0.94756208913725481</v>
      </c>
      <c r="O4129">
        <f>N4129*Diccionario!$B$38</f>
        <v>0.14213431337058821</v>
      </c>
      <c r="P4129">
        <f>O4129*Diccionario!$B$39</f>
        <v>0.12792088203352939</v>
      </c>
      <c r="Q4129">
        <f>P4129*Diccionario!$B$40</f>
        <v>5.1168352813411755E-2</v>
      </c>
      <c r="R4129">
        <f>Q4129*Diccionario!$B$41</f>
        <v>3.3259429328717643E-2</v>
      </c>
      <c r="S4129">
        <f t="shared" si="644"/>
        <v>3.3259429328717643E-2</v>
      </c>
      <c r="T4129">
        <f>I4129*Diccionario!$B$36</f>
        <v>9.3818028627450971</v>
      </c>
      <c r="U4129">
        <f>T4129*Diccionario!$B$42</f>
        <v>0.94756208913725481</v>
      </c>
      <c r="V4129">
        <f>U4129*Diccionario!$B$43</f>
        <v>0.80542777576666658</v>
      </c>
      <c r="W4129">
        <f>V4129*Diccionario!$B$44</f>
        <v>0.15303127739566666</v>
      </c>
      <c r="X4129">
        <f>W4129*Diccionario!$B$45</f>
        <v>5.9682198184309997E-2</v>
      </c>
      <c r="Y4129">
        <f>X4129*Diccionario!$B$46</f>
        <v>5.3117156384035899E-2</v>
      </c>
      <c r="Z4129">
        <f>Y4129*Diccionario!$B$47</f>
        <v>1.9653347862093284E-2</v>
      </c>
      <c r="AA4129">
        <f>Z4129*Diccionario!$B$48</f>
        <v>1.9653347862093284E-2</v>
      </c>
      <c r="AB4129">
        <f>AA4129*Diccionario!$B$49</f>
        <v>1.4740010896569962E-2</v>
      </c>
      <c r="AC4129">
        <f t="shared" si="645"/>
        <v>1.4740010896569962E-2</v>
      </c>
      <c r="AD4129">
        <f t="shared" si="646"/>
        <v>4.7999440225287605E-2</v>
      </c>
      <c r="AE4129">
        <f t="shared" si="647"/>
        <v>8.0435874887459257E-5</v>
      </c>
      <c r="AF4129" t="e">
        <f ca="1">IF(AD4129="","",_xludf.RANK.EQ(AD4129,$AD$2:$AD$5513,0))</f>
        <v>#NAME?</v>
      </c>
      <c r="AH4129" t="str">
        <f t="shared" si="648"/>
        <v>Baja</v>
      </c>
      <c r="AI4129" t="s">
        <v>153</v>
      </c>
      <c r="AJ4129" t="str">
        <f>IFERROR(VLOOKUP(B4129,Maestro_Regionales!$A$2:$B$35,2,FALSE),"Otras zonas")</f>
        <v>Suroccidente</v>
      </c>
      <c r="AK4129" t="str">
        <f t="shared" si="649"/>
        <v>NUEVA EPS | Suroccidente</v>
      </c>
    </row>
    <row r="4130" spans="1:37">
      <c r="A4130" s="4" t="s">
        <v>1755</v>
      </c>
      <c r="B4130" s="4" t="s">
        <v>1756</v>
      </c>
      <c r="C4130" s="4" t="s">
        <v>1764</v>
      </c>
      <c r="D4130" s="4" t="s">
        <v>1765</v>
      </c>
      <c r="E4130" s="4" t="s">
        <v>70</v>
      </c>
      <c r="F4130" s="4">
        <v>621</v>
      </c>
      <c r="G4130" s="4">
        <v>1438</v>
      </c>
      <c r="H4130" s="4">
        <v>0</v>
      </c>
      <c r="I4130">
        <f t="shared" si="640"/>
        <v>2059</v>
      </c>
      <c r="J4130">
        <f t="shared" si="641"/>
        <v>0.30160271976687714</v>
      </c>
      <c r="K4130">
        <f t="shared" si="642"/>
        <v>0.69839728023312286</v>
      </c>
      <c r="L4130">
        <f t="shared" si="643"/>
        <v>0</v>
      </c>
      <c r="M4130">
        <f>I4130*Diccionario!$B$36</f>
        <v>4.5710203725490191</v>
      </c>
      <c r="N4130">
        <f>M4130*Diccionario!$B$37</f>
        <v>0.46167305762745098</v>
      </c>
      <c r="O4130">
        <f>N4130*Diccionario!$B$38</f>
        <v>6.9250958644117649E-2</v>
      </c>
      <c r="P4130">
        <f>O4130*Diccionario!$B$39</f>
        <v>6.2325862779705886E-2</v>
      </c>
      <c r="Q4130">
        <f>P4130*Diccionario!$B$40</f>
        <v>2.4930345111882357E-2</v>
      </c>
      <c r="R4130">
        <f>Q4130*Diccionario!$B$41</f>
        <v>1.6204724322723532E-2</v>
      </c>
      <c r="S4130">
        <f t="shared" si="644"/>
        <v>1.6204724322723532E-2</v>
      </c>
      <c r="T4130">
        <f>I4130*Diccionario!$B$36</f>
        <v>4.5710203725490191</v>
      </c>
      <c r="U4130">
        <f>T4130*Diccionario!$B$42</f>
        <v>0.46167305762745098</v>
      </c>
      <c r="V4130">
        <f>U4130*Diccionario!$B$43</f>
        <v>0.3924220989833333</v>
      </c>
      <c r="W4130">
        <f>V4130*Diccionario!$B$44</f>
        <v>7.456019880683333E-2</v>
      </c>
      <c r="X4130">
        <f>W4130*Diccionario!$B$45</f>
        <v>2.9078477534664998E-2</v>
      </c>
      <c r="Y4130">
        <f>X4130*Diccionario!$B$46</f>
        <v>2.5879845005851849E-2</v>
      </c>
      <c r="Z4130">
        <f>Y4130*Diccionario!$B$47</f>
        <v>9.5755426521651841E-3</v>
      </c>
      <c r="AA4130">
        <f>Z4130*Diccionario!$B$48</f>
        <v>9.5755426521651841E-3</v>
      </c>
      <c r="AB4130">
        <f>AA4130*Diccionario!$B$49</f>
        <v>7.1816569891238885E-3</v>
      </c>
      <c r="AC4130">
        <f t="shared" si="645"/>
        <v>7.1816569891238885E-3</v>
      </c>
      <c r="AD4130">
        <f t="shared" si="646"/>
        <v>2.3386381311847421E-2</v>
      </c>
      <c r="AE4130">
        <f t="shared" si="647"/>
        <v>3.9190124560643317E-5</v>
      </c>
      <c r="AF4130" t="e">
        <f ca="1">IF(AD4130="","",_xludf.RANK.EQ(AD4130,$AD$2:$AD$5513,0))</f>
        <v>#NAME?</v>
      </c>
      <c r="AH4130" t="str">
        <f t="shared" si="648"/>
        <v>Baja</v>
      </c>
      <c r="AI4130" t="s">
        <v>153</v>
      </c>
      <c r="AJ4130" t="str">
        <f>IFERROR(VLOOKUP(B4130,Maestro_Regionales!$A$2:$B$35,2,FALSE),"Otras zonas")</f>
        <v>Suroccidente</v>
      </c>
      <c r="AK4130" t="str">
        <f t="shared" si="649"/>
        <v>EPS SURA | Suroccidente</v>
      </c>
    </row>
    <row r="4131" spans="1:37">
      <c r="A4131" s="4" t="s">
        <v>1755</v>
      </c>
      <c r="B4131" s="4" t="s">
        <v>1756</v>
      </c>
      <c r="C4131" s="4" t="s">
        <v>1764</v>
      </c>
      <c r="D4131" s="4" t="s">
        <v>1765</v>
      </c>
      <c r="E4131" s="4" t="s">
        <v>95</v>
      </c>
      <c r="F4131" s="4">
        <v>180</v>
      </c>
      <c r="G4131" s="4">
        <v>1745</v>
      </c>
      <c r="H4131" s="4">
        <v>0</v>
      </c>
      <c r="I4131">
        <f t="shared" si="640"/>
        <v>1925</v>
      </c>
      <c r="J4131">
        <f t="shared" si="641"/>
        <v>9.350649350649351E-2</v>
      </c>
      <c r="K4131">
        <f t="shared" si="642"/>
        <v>0.90649350649350646</v>
      </c>
      <c r="L4131">
        <f t="shared" si="643"/>
        <v>0</v>
      </c>
      <c r="M4131">
        <f>I4131*Diccionario!$B$36</f>
        <v>4.2735377450980385</v>
      </c>
      <c r="N4131">
        <f>M4131*Diccionario!$B$37</f>
        <v>0.43162731225490192</v>
      </c>
      <c r="O4131">
        <f>N4131*Diccionario!$B$38</f>
        <v>6.4744096838235288E-2</v>
      </c>
      <c r="P4131">
        <f>O4131*Diccionario!$B$39</f>
        <v>5.8269687154411762E-2</v>
      </c>
      <c r="Q4131">
        <f>P4131*Diccionario!$B$40</f>
        <v>2.3307874861764707E-2</v>
      </c>
      <c r="R4131">
        <f>Q4131*Diccionario!$B$41</f>
        <v>1.5150118660147061E-2</v>
      </c>
      <c r="S4131">
        <f t="shared" si="644"/>
        <v>1.5150118660147061E-2</v>
      </c>
      <c r="T4131">
        <f>I4131*Diccionario!$B$36</f>
        <v>4.2735377450980385</v>
      </c>
      <c r="U4131">
        <f>T4131*Diccionario!$B$42</f>
        <v>0.43162731225490192</v>
      </c>
      <c r="V4131">
        <f>U4131*Diccionario!$B$43</f>
        <v>0.36688321541666663</v>
      </c>
      <c r="W4131">
        <f>V4131*Diccionario!$B$44</f>
        <v>6.9707810929166655E-2</v>
      </c>
      <c r="X4131">
        <f>W4131*Diccionario!$B$45</f>
        <v>2.7186046262374995E-2</v>
      </c>
      <c r="Y4131">
        <f>X4131*Diccionario!$B$46</f>
        <v>2.4195581173513746E-2</v>
      </c>
      <c r="Z4131">
        <f>Y4131*Diccionario!$B$47</f>
        <v>8.9523650342000858E-3</v>
      </c>
      <c r="AA4131">
        <f>Z4131*Diccionario!$B$48</f>
        <v>8.9523650342000858E-3</v>
      </c>
      <c r="AB4131">
        <f>AA4131*Diccionario!$B$49</f>
        <v>6.7142737756500648E-3</v>
      </c>
      <c r="AC4131">
        <f t="shared" si="645"/>
        <v>6.7142737756500648E-3</v>
      </c>
      <c r="AD4131">
        <f t="shared" si="646"/>
        <v>2.1864392435797124E-2</v>
      </c>
      <c r="AE4131">
        <f t="shared" si="647"/>
        <v>3.6639625924836511E-5</v>
      </c>
      <c r="AF4131" t="e">
        <f ca="1">IF(AD4131="","",_xludf.RANK.EQ(AD4131,$AD$2:$AD$5513,0))</f>
        <v>#NAME?</v>
      </c>
      <c r="AH4131" t="str">
        <f t="shared" si="648"/>
        <v>Baja</v>
      </c>
      <c r="AI4131" t="s">
        <v>153</v>
      </c>
      <c r="AJ4131" t="str">
        <f>IFERROR(VLOOKUP(B4131,Maestro_Regionales!$A$2:$B$35,2,FALSE),"Otras zonas")</f>
        <v>Suroccidente</v>
      </c>
      <c r="AK4131" t="str">
        <f t="shared" si="649"/>
        <v>ASMETSALUD EPS | Suroccidente</v>
      </c>
    </row>
    <row r="4132" spans="1:37">
      <c r="A4132" s="4" t="s">
        <v>1755</v>
      </c>
      <c r="B4132" s="4" t="s">
        <v>1756</v>
      </c>
      <c r="C4132" s="4" t="s">
        <v>1764</v>
      </c>
      <c r="D4132" s="4" t="s">
        <v>1765</v>
      </c>
      <c r="E4132" s="4" t="s">
        <v>86</v>
      </c>
      <c r="F4132" s="4">
        <v>548</v>
      </c>
      <c r="G4132" s="4">
        <v>1314</v>
      </c>
      <c r="H4132" s="4">
        <v>0</v>
      </c>
      <c r="I4132">
        <f t="shared" si="640"/>
        <v>1862</v>
      </c>
      <c r="J4132">
        <f t="shared" si="641"/>
        <v>0.29430719656283566</v>
      </c>
      <c r="K4132">
        <f t="shared" si="642"/>
        <v>0.70569280343716434</v>
      </c>
      <c r="L4132">
        <f t="shared" si="643"/>
        <v>0</v>
      </c>
      <c r="M4132">
        <f>I4132*Diccionario!$B$36</f>
        <v>4.1336765098039212</v>
      </c>
      <c r="N4132">
        <f>M4132*Diccionario!$B$37</f>
        <v>0.41750132749019608</v>
      </c>
      <c r="O4132">
        <f>N4132*Diccionario!$B$38</f>
        <v>6.2625199123529415E-2</v>
      </c>
      <c r="P4132">
        <f>O4132*Diccionario!$B$39</f>
        <v>5.6362679211176478E-2</v>
      </c>
      <c r="Q4132">
        <f>P4132*Diccionario!$B$40</f>
        <v>2.2545071684470591E-2</v>
      </c>
      <c r="R4132">
        <f>Q4132*Diccionario!$B$41</f>
        <v>1.4654296594905884E-2</v>
      </c>
      <c r="S4132">
        <f t="shared" si="644"/>
        <v>1.4654296594905884E-2</v>
      </c>
      <c r="T4132">
        <f>I4132*Diccionario!$B$36</f>
        <v>4.1336765098039212</v>
      </c>
      <c r="U4132">
        <f>T4132*Diccionario!$B$42</f>
        <v>0.41750132749019608</v>
      </c>
      <c r="V4132">
        <f>U4132*Diccionario!$B$43</f>
        <v>0.35487612836666665</v>
      </c>
      <c r="W4132">
        <f>V4132*Diccionario!$B$44</f>
        <v>6.7426464389666665E-2</v>
      </c>
      <c r="X4132">
        <f>W4132*Diccionario!$B$45</f>
        <v>2.629632111197E-2</v>
      </c>
      <c r="Y4132">
        <f>X4132*Diccionario!$B$46</f>
        <v>2.3403725789653301E-2</v>
      </c>
      <c r="Z4132">
        <f>Y4132*Diccionario!$B$47</f>
        <v>8.6593785421717213E-3</v>
      </c>
      <c r="AA4132">
        <f>Z4132*Diccionario!$B$48</f>
        <v>8.6593785421717213E-3</v>
      </c>
      <c r="AB4132">
        <f>AA4132*Diccionario!$B$49</f>
        <v>6.4945339066287914E-3</v>
      </c>
      <c r="AC4132">
        <f t="shared" si="645"/>
        <v>6.4945339066287914E-3</v>
      </c>
      <c r="AD4132">
        <f t="shared" si="646"/>
        <v>2.1148830501534675E-2</v>
      </c>
      <c r="AE4132">
        <f t="shared" si="647"/>
        <v>3.5440510894569136E-5</v>
      </c>
      <c r="AF4132" t="e">
        <f ca="1">IF(AD4132="","",_xludf.RANK.EQ(AD4132,$AD$2:$AD$5513,0))</f>
        <v>#NAME?</v>
      </c>
      <c r="AH4132" t="str">
        <f t="shared" si="648"/>
        <v>Baja</v>
      </c>
      <c r="AI4132" t="s">
        <v>153</v>
      </c>
      <c r="AJ4132" t="str">
        <f>IFERROR(VLOOKUP(B4132,Maestro_Regionales!$A$2:$B$35,2,FALSE),"Otras zonas")</f>
        <v>Suroccidente</v>
      </c>
      <c r="AK4132" t="str">
        <f t="shared" si="649"/>
        <v>EPS SANITAS | Suroccidente</v>
      </c>
    </row>
    <row r="4133" spans="1:37">
      <c r="A4133" s="4" t="s">
        <v>1755</v>
      </c>
      <c r="B4133" s="4" t="s">
        <v>1756</v>
      </c>
      <c r="C4133" s="4" t="s">
        <v>1764</v>
      </c>
      <c r="D4133" s="4" t="s">
        <v>1765</v>
      </c>
      <c r="E4133" s="4" t="s">
        <v>162</v>
      </c>
      <c r="F4133" s="4">
        <v>222</v>
      </c>
      <c r="G4133" s="4">
        <v>109</v>
      </c>
      <c r="H4133" s="4">
        <v>0</v>
      </c>
      <c r="I4133">
        <f t="shared" si="640"/>
        <v>331</v>
      </c>
      <c r="J4133">
        <f t="shared" si="641"/>
        <v>0.67069486404833834</v>
      </c>
      <c r="K4133">
        <f t="shared" si="642"/>
        <v>0.32930513595166161</v>
      </c>
      <c r="L4133">
        <f t="shared" si="643"/>
        <v>0</v>
      </c>
      <c r="M4133">
        <f>I4133*Diccionario!$B$36</f>
        <v>0.73482649019607837</v>
      </c>
      <c r="N4133">
        <f>M4133*Diccionario!$B$37</f>
        <v>7.4217475509803926E-2</v>
      </c>
      <c r="O4133">
        <f>N4133*Diccionario!$B$38</f>
        <v>1.1132621326470589E-2</v>
      </c>
      <c r="P4133">
        <f>O4133*Diccionario!$B$39</f>
        <v>1.001935919382353E-2</v>
      </c>
      <c r="Q4133">
        <f>P4133*Diccionario!$B$40</f>
        <v>4.0077436775294122E-3</v>
      </c>
      <c r="R4133">
        <f>Q4133*Diccionario!$B$41</f>
        <v>2.6050333903941182E-3</v>
      </c>
      <c r="S4133">
        <f t="shared" si="644"/>
        <v>2.6050333903941182E-3</v>
      </c>
      <c r="T4133">
        <f>I4133*Diccionario!$B$36</f>
        <v>0.73482649019607837</v>
      </c>
      <c r="U4133">
        <f>T4133*Diccionario!$B$42</f>
        <v>7.4217475509803926E-2</v>
      </c>
      <c r="V4133">
        <f>U4133*Diccionario!$B$43</f>
        <v>6.308485418333333E-2</v>
      </c>
      <c r="W4133">
        <f>V4133*Diccionario!$B$44</f>
        <v>1.1986122294833333E-2</v>
      </c>
      <c r="X4133">
        <f>W4133*Diccionario!$B$45</f>
        <v>4.6745876949850001E-3</v>
      </c>
      <c r="Y4133">
        <f>X4133*Diccionario!$B$46</f>
        <v>4.1603830485366505E-3</v>
      </c>
      <c r="Z4133">
        <f>Y4133*Diccionario!$B$47</f>
        <v>1.5393417279585607E-3</v>
      </c>
      <c r="AA4133">
        <f>Z4133*Diccionario!$B$48</f>
        <v>1.5393417279585607E-3</v>
      </c>
      <c r="AB4133">
        <f>AA4133*Diccionario!$B$49</f>
        <v>1.1545062959689204E-3</v>
      </c>
      <c r="AC4133">
        <f t="shared" si="645"/>
        <v>1.1545062959689204E-3</v>
      </c>
      <c r="AD4133">
        <f t="shared" si="646"/>
        <v>3.7595396863630386E-3</v>
      </c>
      <c r="AE4133">
        <f t="shared" si="647"/>
        <v>6.30011230188098E-6</v>
      </c>
      <c r="AF4133" t="e">
        <f ca="1">IF(AD4133="","",_xludf.RANK.EQ(AD4133,$AD$2:$AD$5513,0))</f>
        <v>#NAME?</v>
      </c>
      <c r="AH4133" t="str">
        <f t="shared" si="648"/>
        <v>Baja</v>
      </c>
      <c r="AI4133" t="s">
        <v>153</v>
      </c>
      <c r="AJ4133" t="str">
        <f>IFERROR(VLOOKUP(B4133,Maestro_Regionales!$A$2:$B$35,2,FALSE),"Otras zonas")</f>
        <v>Suroccidente</v>
      </c>
      <c r="AK4133" t="str">
        <f t="shared" si="649"/>
        <v>EPS SOS | Suroccidente</v>
      </c>
    </row>
    <row r="4134" spans="1:37">
      <c r="A4134" s="4" t="s">
        <v>1755</v>
      </c>
      <c r="B4134" s="4" t="s">
        <v>1756</v>
      </c>
      <c r="C4134" s="4" t="s">
        <v>1764</v>
      </c>
      <c r="D4134" s="4" t="s">
        <v>1765</v>
      </c>
      <c r="E4134" s="4" t="s">
        <v>90</v>
      </c>
      <c r="F4134" s="4">
        <v>0</v>
      </c>
      <c r="G4134" s="4">
        <v>0</v>
      </c>
      <c r="H4134" s="4">
        <v>96</v>
      </c>
      <c r="I4134">
        <f t="shared" si="640"/>
        <v>96</v>
      </c>
      <c r="J4134">
        <f t="shared" si="641"/>
        <v>0</v>
      </c>
      <c r="K4134">
        <f t="shared" si="642"/>
        <v>0</v>
      </c>
      <c r="L4134">
        <f t="shared" si="643"/>
        <v>1</v>
      </c>
      <c r="M4134">
        <f>I4134*Diccionario!$B$36</f>
        <v>0.21312188235294116</v>
      </c>
      <c r="N4134">
        <f>M4134*Diccionario!$B$37</f>
        <v>2.1525310117647058E-2</v>
      </c>
      <c r="O4134">
        <f>N4134*Diccionario!$B$38</f>
        <v>3.2287965176470584E-3</v>
      </c>
      <c r="P4134">
        <f>O4134*Diccionario!$B$39</f>
        <v>2.9059168658823525E-3</v>
      </c>
      <c r="Q4134">
        <f>P4134*Diccionario!$B$40</f>
        <v>1.162366746352941E-3</v>
      </c>
      <c r="R4134">
        <f>Q4134*Diccionario!$B$41</f>
        <v>7.5553838512941169E-4</v>
      </c>
      <c r="S4134">
        <f t="shared" si="644"/>
        <v>7.5553838512941169E-4</v>
      </c>
      <c r="T4134">
        <f>I4134*Diccionario!$B$36</f>
        <v>0.21312188235294116</v>
      </c>
      <c r="U4134">
        <f>T4134*Diccionario!$B$42</f>
        <v>2.1525310117647058E-2</v>
      </c>
      <c r="V4134">
        <f>U4134*Diccionario!$B$43</f>
        <v>1.8296513599999998E-2</v>
      </c>
      <c r="W4134">
        <f>V4134*Diccionario!$B$44</f>
        <v>3.4763375839999998E-3</v>
      </c>
      <c r="X4134">
        <f>W4134*Diccionario!$B$45</f>
        <v>1.3557716577599999E-3</v>
      </c>
      <c r="Y4134">
        <f>X4134*Diccionario!$B$46</f>
        <v>1.2066367754064E-3</v>
      </c>
      <c r="Z4134">
        <f>Y4134*Diccionario!$B$47</f>
        <v>4.4645560690036797E-4</v>
      </c>
      <c r="AA4134">
        <f>Z4134*Diccionario!$B$48</f>
        <v>4.4645560690036797E-4</v>
      </c>
      <c r="AB4134">
        <f>AA4134*Diccionario!$B$49</f>
        <v>3.3484170517527598E-4</v>
      </c>
      <c r="AC4134">
        <f t="shared" si="645"/>
        <v>3.3484170517527598E-4</v>
      </c>
      <c r="AD4134">
        <f t="shared" si="646"/>
        <v>1.0903800903046877E-3</v>
      </c>
      <c r="AE4134">
        <f t="shared" si="647"/>
        <v>1.8272229032645739E-6</v>
      </c>
      <c r="AF4134" t="e">
        <f ca="1">IF(AD4134="","",_xludf.RANK.EQ(AD4134,$AD$2:$AD$5513,0))</f>
        <v>#NAME?</v>
      </c>
      <c r="AH4134" t="str">
        <f t="shared" si="648"/>
        <v>Baja</v>
      </c>
      <c r="AI4134" t="s">
        <v>153</v>
      </c>
      <c r="AJ4134" t="str">
        <f>IFERROR(VLOOKUP(B4134,Maestro_Regionales!$A$2:$B$35,2,FALSE),"Otras zonas")</f>
        <v>Suroccidente</v>
      </c>
      <c r="AK4134" t="str">
        <f t="shared" si="649"/>
        <v>REGIMEN DE EXCEPCION | Suroccidente</v>
      </c>
    </row>
    <row r="4135" spans="1:37">
      <c r="A4135" s="4" t="s">
        <v>1755</v>
      </c>
      <c r="B4135" s="4" t="s">
        <v>1756</v>
      </c>
      <c r="C4135" s="4" t="s">
        <v>1764</v>
      </c>
      <c r="D4135" s="4" t="s">
        <v>1765</v>
      </c>
      <c r="E4135" s="4" t="s">
        <v>85</v>
      </c>
      <c r="F4135" s="4">
        <v>35</v>
      </c>
      <c r="G4135" s="4">
        <v>15</v>
      </c>
      <c r="H4135" s="4">
        <v>0</v>
      </c>
      <c r="I4135">
        <f t="shared" si="640"/>
        <v>50</v>
      </c>
      <c r="J4135">
        <f t="shared" si="641"/>
        <v>0.7</v>
      </c>
      <c r="K4135">
        <f t="shared" si="642"/>
        <v>0.3</v>
      </c>
      <c r="L4135">
        <f t="shared" si="643"/>
        <v>0</v>
      </c>
      <c r="M4135">
        <f>I4135*Diccionario!$B$36</f>
        <v>0.11100098039215686</v>
      </c>
      <c r="N4135">
        <f>M4135*Diccionario!$B$37</f>
        <v>1.1211099019607844E-2</v>
      </c>
      <c r="O4135">
        <f>N4135*Diccionario!$B$38</f>
        <v>1.6816648529411765E-3</v>
      </c>
      <c r="P4135">
        <f>O4135*Diccionario!$B$39</f>
        <v>1.5134983676470589E-3</v>
      </c>
      <c r="Q4135">
        <f>P4135*Diccionario!$B$40</f>
        <v>6.0539934705882358E-4</v>
      </c>
      <c r="R4135">
        <f>Q4135*Diccionario!$B$41</f>
        <v>3.9350957558823533E-4</v>
      </c>
      <c r="S4135">
        <f t="shared" si="644"/>
        <v>3.9350957558823533E-4</v>
      </c>
      <c r="T4135">
        <f>I4135*Diccionario!$B$36</f>
        <v>0.11100098039215686</v>
      </c>
      <c r="U4135">
        <f>T4135*Diccionario!$B$42</f>
        <v>1.1211099019607844E-2</v>
      </c>
      <c r="V4135">
        <f>U4135*Diccionario!$B$43</f>
        <v>9.5294341666666664E-3</v>
      </c>
      <c r="W4135">
        <f>V4135*Diccionario!$B$44</f>
        <v>1.8105924916666666E-3</v>
      </c>
      <c r="X4135">
        <f>W4135*Diccionario!$B$45</f>
        <v>7.0613107174999996E-4</v>
      </c>
      <c r="Y4135">
        <f>X4135*Diccionario!$B$46</f>
        <v>6.2845665385749994E-4</v>
      </c>
      <c r="Z4135">
        <f>Y4135*Diccionario!$B$47</f>
        <v>2.3252896192727497E-4</v>
      </c>
      <c r="AA4135">
        <f>Z4135*Diccionario!$B$48</f>
        <v>2.3252896192727497E-4</v>
      </c>
      <c r="AB4135">
        <f>AA4135*Diccionario!$B$49</f>
        <v>1.7439672144545622E-4</v>
      </c>
      <c r="AC4135">
        <f t="shared" si="645"/>
        <v>1.7439672144545622E-4</v>
      </c>
      <c r="AD4135">
        <f t="shared" si="646"/>
        <v>5.6790629703369155E-4</v>
      </c>
      <c r="AE4135">
        <f t="shared" si="647"/>
        <v>9.5167859545029901E-7</v>
      </c>
      <c r="AF4135" t="e">
        <f ca="1">IF(AD4135="","",_xludf.RANK.EQ(AD4135,$AD$2:$AD$5513,0))</f>
        <v>#NAME?</v>
      </c>
      <c r="AH4135" t="str">
        <f t="shared" si="648"/>
        <v>Baja</v>
      </c>
      <c r="AI4135" t="s">
        <v>153</v>
      </c>
      <c r="AJ4135" t="str">
        <f>IFERROR(VLOOKUP(B4135,Maestro_Regionales!$A$2:$B$35,2,FALSE),"Otras zonas")</f>
        <v>Suroccidente</v>
      </c>
      <c r="AK4135" t="str">
        <f t="shared" si="649"/>
        <v>SALUD TOTAL EPS | Suroccidente</v>
      </c>
    </row>
    <row r="4136" spans="1:37">
      <c r="A4136" s="4" t="s">
        <v>1755</v>
      </c>
      <c r="B4136" s="4" t="s">
        <v>1756</v>
      </c>
      <c r="C4136" s="4" t="s">
        <v>1766</v>
      </c>
      <c r="D4136" s="4" t="s">
        <v>1767</v>
      </c>
      <c r="E4136" s="4" t="s">
        <v>87</v>
      </c>
      <c r="F4136" s="4">
        <v>582</v>
      </c>
      <c r="G4136" s="4">
        <v>2157</v>
      </c>
      <c r="H4136" s="4">
        <v>0</v>
      </c>
      <c r="I4136">
        <f t="shared" si="640"/>
        <v>2739</v>
      </c>
      <c r="J4136">
        <f t="shared" si="641"/>
        <v>0.21248630887185105</v>
      </c>
      <c r="K4136">
        <f t="shared" si="642"/>
        <v>0.78751369112814895</v>
      </c>
      <c r="L4136">
        <f t="shared" si="643"/>
        <v>0</v>
      </c>
      <c r="M4136">
        <f>I4136*Diccionario!$B$36</f>
        <v>6.0806337058823523</v>
      </c>
      <c r="N4136">
        <f>M4136*Diccionario!$B$37</f>
        <v>0.61414400429411764</v>
      </c>
      <c r="O4136">
        <f>N4136*Diccionario!$B$38</f>
        <v>9.2121600644117646E-2</v>
      </c>
      <c r="P4136">
        <f>O4136*Diccionario!$B$39</f>
        <v>8.2909440579705881E-2</v>
      </c>
      <c r="Q4136">
        <f>P4136*Diccionario!$B$40</f>
        <v>3.3163776231882353E-2</v>
      </c>
      <c r="R4136">
        <f>Q4136*Diccionario!$B$41</f>
        <v>2.1556454550723528E-2</v>
      </c>
      <c r="S4136">
        <f t="shared" si="644"/>
        <v>2.1556454550723528E-2</v>
      </c>
      <c r="T4136">
        <f>I4136*Diccionario!$B$36</f>
        <v>6.0806337058823523</v>
      </c>
      <c r="U4136">
        <f>T4136*Diccionario!$B$42</f>
        <v>0.61414400429411764</v>
      </c>
      <c r="V4136">
        <f>U4136*Diccionario!$B$43</f>
        <v>0.52202240364999997</v>
      </c>
      <c r="W4136">
        <f>V4136*Diccionario!$B$44</f>
        <v>9.9184256693499992E-2</v>
      </c>
      <c r="X4136">
        <f>W4136*Diccionario!$B$45</f>
        <v>3.8681860110464997E-2</v>
      </c>
      <c r="Y4136">
        <f>X4136*Diccionario!$B$46</f>
        <v>3.4426855498313848E-2</v>
      </c>
      <c r="Z4136">
        <f>Y4136*Diccionario!$B$47</f>
        <v>1.2737936534376123E-2</v>
      </c>
      <c r="AA4136">
        <f>Z4136*Diccionario!$B$48</f>
        <v>1.2737936534376123E-2</v>
      </c>
      <c r="AB4136">
        <f>AA4136*Diccionario!$B$49</f>
        <v>9.553452400782092E-3</v>
      </c>
      <c r="AC4136">
        <f t="shared" si="645"/>
        <v>9.553452400782092E-3</v>
      </c>
      <c r="AD4136">
        <f t="shared" si="646"/>
        <v>3.110990695150562E-2</v>
      </c>
      <c r="AE4136">
        <f t="shared" si="647"/>
        <v>5.2132953458767371E-5</v>
      </c>
      <c r="AF4136" t="e">
        <f ca="1">IF(AD4136="","",_xludf.RANK.EQ(AD4136,$AD$2:$AD$5513,0))</f>
        <v>#NAME?</v>
      </c>
      <c r="AH4136" t="str">
        <f t="shared" si="648"/>
        <v>Baja</v>
      </c>
      <c r="AI4136" t="s">
        <v>153</v>
      </c>
      <c r="AJ4136" t="str">
        <f>IFERROR(VLOOKUP(B4136,Maestro_Regionales!$A$2:$B$35,2,FALSE),"Otras zonas")</f>
        <v>Suroccidente</v>
      </c>
      <c r="AK4136" t="str">
        <f t="shared" si="649"/>
        <v>NUEVA EPS | Suroccidente</v>
      </c>
    </row>
    <row r="4137" spans="1:37">
      <c r="A4137" s="4" t="s">
        <v>1755</v>
      </c>
      <c r="B4137" s="4" t="s">
        <v>1756</v>
      </c>
      <c r="C4137" s="4" t="s">
        <v>1766</v>
      </c>
      <c r="D4137" s="4" t="s">
        <v>1767</v>
      </c>
      <c r="E4137" s="4" t="s">
        <v>70</v>
      </c>
      <c r="F4137" s="4">
        <v>340</v>
      </c>
      <c r="G4137" s="4">
        <v>2048</v>
      </c>
      <c r="H4137" s="4">
        <v>0</v>
      </c>
      <c r="I4137">
        <f t="shared" si="640"/>
        <v>2388</v>
      </c>
      <c r="J4137">
        <f t="shared" si="641"/>
        <v>0.14237855946398659</v>
      </c>
      <c r="K4137">
        <f t="shared" si="642"/>
        <v>0.85762144053601341</v>
      </c>
      <c r="L4137">
        <f t="shared" si="643"/>
        <v>0</v>
      </c>
      <c r="M4137">
        <f>I4137*Diccionario!$B$36</f>
        <v>5.3014068235294109</v>
      </c>
      <c r="N4137">
        <f>M4137*Diccionario!$B$37</f>
        <v>0.53544208917647051</v>
      </c>
      <c r="O4137">
        <f>N4137*Diccionario!$B$38</f>
        <v>8.0316313376470577E-2</v>
      </c>
      <c r="P4137">
        <f>O4137*Diccionario!$B$39</f>
        <v>7.2284682038823517E-2</v>
      </c>
      <c r="Q4137">
        <f>P4137*Diccionario!$B$40</f>
        <v>2.8913872815529408E-2</v>
      </c>
      <c r="R4137">
        <f>Q4137*Diccionario!$B$41</f>
        <v>1.8794017330094115E-2</v>
      </c>
      <c r="S4137">
        <f t="shared" si="644"/>
        <v>1.8794017330094115E-2</v>
      </c>
      <c r="T4137">
        <f>I4137*Diccionario!$B$36</f>
        <v>5.3014068235294109</v>
      </c>
      <c r="U4137">
        <f>T4137*Diccionario!$B$42</f>
        <v>0.53544208917647051</v>
      </c>
      <c r="V4137">
        <f>U4137*Diccionario!$B$43</f>
        <v>0.45512577579999991</v>
      </c>
      <c r="W4137">
        <f>V4137*Diccionario!$B$44</f>
        <v>8.6473897401999983E-2</v>
      </c>
      <c r="X4137">
        <f>W4137*Diccionario!$B$45</f>
        <v>3.3724819986779994E-2</v>
      </c>
      <c r="Y4137">
        <f>X4137*Diccionario!$B$46</f>
        <v>3.0015089788234195E-2</v>
      </c>
      <c r="Z4137">
        <f>Y4137*Diccionario!$B$47</f>
        <v>1.1105583221646651E-2</v>
      </c>
      <c r="AA4137">
        <f>Z4137*Diccionario!$B$48</f>
        <v>1.1105583221646651E-2</v>
      </c>
      <c r="AB4137">
        <f>AA4137*Diccionario!$B$49</f>
        <v>8.3291874162349892E-3</v>
      </c>
      <c r="AC4137">
        <f t="shared" si="645"/>
        <v>8.3291874162349892E-3</v>
      </c>
      <c r="AD4137">
        <f t="shared" si="646"/>
        <v>2.7123204746329104E-2</v>
      </c>
      <c r="AE4137">
        <f t="shared" si="647"/>
        <v>4.545216971870627E-5</v>
      </c>
      <c r="AF4137" t="e">
        <f ca="1">IF(AD4137="","",_xludf.RANK.EQ(AD4137,$AD$2:$AD$5513,0))</f>
        <v>#NAME?</v>
      </c>
      <c r="AH4137" t="str">
        <f t="shared" si="648"/>
        <v>Baja</v>
      </c>
      <c r="AI4137" t="s">
        <v>153</v>
      </c>
      <c r="AJ4137" t="str">
        <f>IFERROR(VLOOKUP(B4137,Maestro_Regionales!$A$2:$B$35,2,FALSE),"Otras zonas")</f>
        <v>Suroccidente</v>
      </c>
      <c r="AK4137" t="str">
        <f t="shared" si="649"/>
        <v>EPS SURA | Suroccidente</v>
      </c>
    </row>
    <row r="4138" spans="1:37">
      <c r="A4138" s="4" t="s">
        <v>1755</v>
      </c>
      <c r="B4138" s="4" t="s">
        <v>1756</v>
      </c>
      <c r="C4138" s="4" t="s">
        <v>1766</v>
      </c>
      <c r="D4138" s="4" t="s">
        <v>1767</v>
      </c>
      <c r="E4138" s="4" t="s">
        <v>95</v>
      </c>
      <c r="F4138" s="4">
        <v>82</v>
      </c>
      <c r="G4138" s="4">
        <v>1334</v>
      </c>
      <c r="H4138" s="4">
        <v>0</v>
      </c>
      <c r="I4138">
        <f t="shared" si="640"/>
        <v>1416</v>
      </c>
      <c r="J4138">
        <f t="shared" si="641"/>
        <v>5.7909604519774012E-2</v>
      </c>
      <c r="K4138">
        <f t="shared" si="642"/>
        <v>0.94209039548022599</v>
      </c>
      <c r="L4138">
        <f t="shared" si="643"/>
        <v>0</v>
      </c>
      <c r="M4138">
        <f>I4138*Diccionario!$B$36</f>
        <v>3.143547764705882</v>
      </c>
      <c r="N4138">
        <f>M4138*Diccionario!$B$37</f>
        <v>0.31749832423529412</v>
      </c>
      <c r="O4138">
        <f>N4138*Diccionario!$B$38</f>
        <v>4.7624748635294117E-2</v>
      </c>
      <c r="P4138">
        <f>O4138*Diccionario!$B$39</f>
        <v>4.2862273771764707E-2</v>
      </c>
      <c r="Q4138">
        <f>P4138*Diccionario!$B$40</f>
        <v>1.7144909508705883E-2</v>
      </c>
      <c r="R4138">
        <f>Q4138*Diccionario!$B$41</f>
        <v>1.1144191180658824E-2</v>
      </c>
      <c r="S4138">
        <f t="shared" si="644"/>
        <v>1.1144191180658824E-2</v>
      </c>
      <c r="T4138">
        <f>I4138*Diccionario!$B$36</f>
        <v>3.143547764705882</v>
      </c>
      <c r="U4138">
        <f>T4138*Diccionario!$B$42</f>
        <v>0.31749832423529412</v>
      </c>
      <c r="V4138">
        <f>U4138*Diccionario!$B$43</f>
        <v>0.26987357559999997</v>
      </c>
      <c r="W4138">
        <f>V4138*Diccionario!$B$44</f>
        <v>5.1275979363999996E-2</v>
      </c>
      <c r="X4138">
        <f>W4138*Diccionario!$B$45</f>
        <v>1.9997631951959999E-2</v>
      </c>
      <c r="Y4138">
        <f>X4138*Diccionario!$B$46</f>
        <v>1.77978924372444E-2</v>
      </c>
      <c r="Z4138">
        <f>Y4138*Diccionario!$B$47</f>
        <v>6.5852202017804276E-3</v>
      </c>
      <c r="AA4138">
        <f>Z4138*Diccionario!$B$48</f>
        <v>6.5852202017804276E-3</v>
      </c>
      <c r="AB4138">
        <f>AA4138*Diccionario!$B$49</f>
        <v>4.9389151513353205E-3</v>
      </c>
      <c r="AC4138">
        <f t="shared" si="645"/>
        <v>4.9389151513353205E-3</v>
      </c>
      <c r="AD4138">
        <f t="shared" si="646"/>
        <v>1.6083106331994144E-2</v>
      </c>
      <c r="AE4138">
        <f t="shared" si="647"/>
        <v>2.6951537823152465E-5</v>
      </c>
      <c r="AF4138" t="e">
        <f ca="1">IF(AD4138="","",_xludf.RANK.EQ(AD4138,$AD$2:$AD$5513,0))</f>
        <v>#NAME?</v>
      </c>
      <c r="AH4138" t="str">
        <f t="shared" si="648"/>
        <v>Baja</v>
      </c>
      <c r="AI4138" t="s">
        <v>153</v>
      </c>
      <c r="AJ4138" t="str">
        <f>IFERROR(VLOOKUP(B4138,Maestro_Regionales!$A$2:$B$35,2,FALSE),"Otras zonas")</f>
        <v>Suroccidente</v>
      </c>
      <c r="AK4138" t="str">
        <f t="shared" si="649"/>
        <v>ASMETSALUD EPS | Suroccidente</v>
      </c>
    </row>
    <row r="4139" spans="1:37">
      <c r="A4139" s="4" t="s">
        <v>1755</v>
      </c>
      <c r="B4139" s="4" t="s">
        <v>1756</v>
      </c>
      <c r="C4139" s="4" t="s">
        <v>1766</v>
      </c>
      <c r="D4139" s="4" t="s">
        <v>1767</v>
      </c>
      <c r="E4139" s="4" t="s">
        <v>90</v>
      </c>
      <c r="F4139" s="4">
        <v>0</v>
      </c>
      <c r="G4139" s="4">
        <v>0</v>
      </c>
      <c r="H4139" s="4">
        <v>137</v>
      </c>
      <c r="I4139">
        <f t="shared" si="640"/>
        <v>137</v>
      </c>
      <c r="J4139">
        <f t="shared" si="641"/>
        <v>0</v>
      </c>
      <c r="K4139">
        <f t="shared" si="642"/>
        <v>0</v>
      </c>
      <c r="L4139">
        <f t="shared" si="643"/>
        <v>1</v>
      </c>
      <c r="M4139">
        <f>I4139*Diccionario!$B$36</f>
        <v>0.3041426862745098</v>
      </c>
      <c r="N4139">
        <f>M4139*Diccionario!$B$37</f>
        <v>3.0718411313725491E-2</v>
      </c>
      <c r="O4139">
        <f>N4139*Diccionario!$B$38</f>
        <v>4.6077616970588231E-3</v>
      </c>
      <c r="P4139">
        <f>O4139*Diccionario!$B$39</f>
        <v>4.1469855273529406E-3</v>
      </c>
      <c r="Q4139">
        <f>P4139*Diccionario!$B$40</f>
        <v>1.6587942109411763E-3</v>
      </c>
      <c r="R4139">
        <f>Q4139*Diccionario!$B$41</f>
        <v>1.0782162371117646E-3</v>
      </c>
      <c r="S4139">
        <f t="shared" si="644"/>
        <v>1.0782162371117646E-3</v>
      </c>
      <c r="T4139">
        <f>I4139*Diccionario!$B$36</f>
        <v>0.3041426862745098</v>
      </c>
      <c r="U4139">
        <f>T4139*Diccionario!$B$42</f>
        <v>3.0718411313725491E-2</v>
      </c>
      <c r="V4139">
        <f>U4139*Diccionario!$B$43</f>
        <v>2.6110649616666665E-2</v>
      </c>
      <c r="W4139">
        <f>V4139*Diccionario!$B$44</f>
        <v>4.9610234271666668E-3</v>
      </c>
      <c r="X4139">
        <f>W4139*Diccionario!$B$45</f>
        <v>1.9347991365950001E-3</v>
      </c>
      <c r="Y4139">
        <f>X4139*Diccionario!$B$46</f>
        <v>1.7219712315695501E-3</v>
      </c>
      <c r="Z4139">
        <f>Y4139*Diccionario!$B$47</f>
        <v>6.3712935568073351E-4</v>
      </c>
      <c r="AA4139">
        <f>Z4139*Diccionario!$B$48</f>
        <v>6.3712935568073351E-4</v>
      </c>
      <c r="AB4139">
        <f>AA4139*Diccionario!$B$49</f>
        <v>4.7784701676055014E-4</v>
      </c>
      <c r="AC4139">
        <f t="shared" si="645"/>
        <v>4.7784701676055014E-4</v>
      </c>
      <c r="AD4139">
        <f t="shared" si="646"/>
        <v>1.5560632538723148E-3</v>
      </c>
      <c r="AE4139">
        <f t="shared" si="647"/>
        <v>2.6075993515338189E-6</v>
      </c>
      <c r="AF4139" t="e">
        <f ca="1">IF(AD4139="","",_xludf.RANK.EQ(AD4139,$AD$2:$AD$5513,0))</f>
        <v>#NAME?</v>
      </c>
      <c r="AH4139" t="str">
        <f t="shared" si="648"/>
        <v>Baja</v>
      </c>
      <c r="AI4139" t="s">
        <v>153</v>
      </c>
      <c r="AJ4139" t="str">
        <f>IFERROR(VLOOKUP(B4139,Maestro_Regionales!$A$2:$B$35,2,FALSE),"Otras zonas")</f>
        <v>Suroccidente</v>
      </c>
      <c r="AK4139" t="str">
        <f t="shared" si="649"/>
        <v>REGIMEN DE EXCEPCION | Suroccidente</v>
      </c>
    </row>
    <row r="4140" spans="1:37">
      <c r="A4140" s="4" t="s">
        <v>1755</v>
      </c>
      <c r="B4140" s="4" t="s">
        <v>1756</v>
      </c>
      <c r="C4140" s="4" t="s">
        <v>1766</v>
      </c>
      <c r="D4140" s="4" t="s">
        <v>1767</v>
      </c>
      <c r="E4140" s="4" t="s">
        <v>162</v>
      </c>
      <c r="F4140" s="4">
        <v>62</v>
      </c>
      <c r="G4140" s="4">
        <v>18</v>
      </c>
      <c r="H4140" s="4">
        <v>0</v>
      </c>
      <c r="I4140">
        <f t="shared" si="640"/>
        <v>80</v>
      </c>
      <c r="J4140">
        <f t="shared" si="641"/>
        <v>0.77500000000000002</v>
      </c>
      <c r="K4140">
        <f t="shared" si="642"/>
        <v>0.22500000000000001</v>
      </c>
      <c r="L4140">
        <f t="shared" si="643"/>
        <v>0</v>
      </c>
      <c r="M4140">
        <f>I4140*Diccionario!$B$36</f>
        <v>0.17760156862745097</v>
      </c>
      <c r="N4140">
        <f>M4140*Diccionario!$B$37</f>
        <v>1.793775843137255E-2</v>
      </c>
      <c r="O4140">
        <f>N4140*Diccionario!$B$38</f>
        <v>2.6906637647058826E-3</v>
      </c>
      <c r="P4140">
        <f>O4140*Diccionario!$B$39</f>
        <v>2.4215973882352943E-3</v>
      </c>
      <c r="Q4140">
        <f>P4140*Diccionario!$B$40</f>
        <v>9.6863895529411775E-4</v>
      </c>
      <c r="R4140">
        <f>Q4140*Diccionario!$B$41</f>
        <v>6.2961532094117656E-4</v>
      </c>
      <c r="S4140">
        <f t="shared" si="644"/>
        <v>6.2961532094117656E-4</v>
      </c>
      <c r="T4140">
        <f>I4140*Diccionario!$B$36</f>
        <v>0.17760156862745097</v>
      </c>
      <c r="U4140">
        <f>T4140*Diccionario!$B$42</f>
        <v>1.793775843137255E-2</v>
      </c>
      <c r="V4140">
        <f>U4140*Diccionario!$B$43</f>
        <v>1.5247094666666667E-2</v>
      </c>
      <c r="W4140">
        <f>V4140*Diccionario!$B$44</f>
        <v>2.8969479866666667E-3</v>
      </c>
      <c r="X4140">
        <f>W4140*Diccionario!$B$45</f>
        <v>1.1298097148000001E-3</v>
      </c>
      <c r="Y4140">
        <f>X4140*Diccionario!$B$46</f>
        <v>1.0055306461720002E-3</v>
      </c>
      <c r="Z4140">
        <f>Y4140*Diccionario!$B$47</f>
        <v>3.7204633908364008E-4</v>
      </c>
      <c r="AA4140">
        <f>Z4140*Diccionario!$B$48</f>
        <v>3.7204633908364008E-4</v>
      </c>
      <c r="AB4140">
        <f>AA4140*Diccionario!$B$49</f>
        <v>2.7903475431273006E-4</v>
      </c>
      <c r="AC4140">
        <f t="shared" si="645"/>
        <v>2.7903475431273006E-4</v>
      </c>
      <c r="AD4140">
        <f t="shared" si="646"/>
        <v>9.0865007525390662E-4</v>
      </c>
      <c r="AE4140">
        <f t="shared" si="647"/>
        <v>1.5226857527204786E-6</v>
      </c>
      <c r="AF4140" t="e">
        <f ca="1">IF(AD4140="","",_xludf.RANK.EQ(AD4140,$AD$2:$AD$5513,0))</f>
        <v>#NAME?</v>
      </c>
      <c r="AH4140" t="str">
        <f t="shared" si="648"/>
        <v>Baja</v>
      </c>
      <c r="AI4140" t="s">
        <v>153</v>
      </c>
      <c r="AJ4140" t="str">
        <f>IFERROR(VLOOKUP(B4140,Maestro_Regionales!$A$2:$B$35,2,FALSE),"Otras zonas")</f>
        <v>Suroccidente</v>
      </c>
      <c r="AK4140" t="str">
        <f t="shared" si="649"/>
        <v>EPS SOS | Suroccidente</v>
      </c>
    </row>
    <row r="4141" spans="1:37">
      <c r="A4141" s="4" t="s">
        <v>1755</v>
      </c>
      <c r="B4141" s="4" t="s">
        <v>1756</v>
      </c>
      <c r="C4141" s="4" t="s">
        <v>1766</v>
      </c>
      <c r="D4141" s="4" t="s">
        <v>1767</v>
      </c>
      <c r="E4141" s="4" t="s">
        <v>85</v>
      </c>
      <c r="F4141" s="4">
        <v>30</v>
      </c>
      <c r="G4141" s="4">
        <v>36</v>
      </c>
      <c r="H4141" s="4">
        <v>0</v>
      </c>
      <c r="I4141">
        <f t="shared" si="640"/>
        <v>66</v>
      </c>
      <c r="J4141">
        <f t="shared" si="641"/>
        <v>0.45454545454545453</v>
      </c>
      <c r="K4141">
        <f t="shared" si="642"/>
        <v>0.54545454545454541</v>
      </c>
      <c r="L4141">
        <f t="shared" si="643"/>
        <v>0</v>
      </c>
      <c r="M4141">
        <f>I4141*Diccionario!$B$36</f>
        <v>0.14652129411764706</v>
      </c>
      <c r="N4141">
        <f>M4141*Diccionario!$B$37</f>
        <v>1.4798650705882354E-2</v>
      </c>
      <c r="O4141">
        <f>N4141*Diccionario!$B$38</f>
        <v>2.2197976058823529E-3</v>
      </c>
      <c r="P4141">
        <f>O4141*Diccionario!$B$39</f>
        <v>1.9978178452941175E-3</v>
      </c>
      <c r="Q4141">
        <f>P4141*Diccionario!$B$40</f>
        <v>7.9912713811764705E-4</v>
      </c>
      <c r="R4141">
        <f>Q4141*Diccionario!$B$41</f>
        <v>5.1943263977647063E-4</v>
      </c>
      <c r="S4141">
        <f t="shared" si="644"/>
        <v>5.1943263977647063E-4</v>
      </c>
      <c r="T4141">
        <f>I4141*Diccionario!$B$36</f>
        <v>0.14652129411764706</v>
      </c>
      <c r="U4141">
        <f>T4141*Diccionario!$B$42</f>
        <v>1.4798650705882354E-2</v>
      </c>
      <c r="V4141">
        <f>U4141*Diccionario!$B$43</f>
        <v>1.2578853100000001E-2</v>
      </c>
      <c r="W4141">
        <f>V4141*Diccionario!$B$44</f>
        <v>2.3899820890000002E-3</v>
      </c>
      <c r="X4141">
        <f>W4141*Diccionario!$B$45</f>
        <v>9.3209301471000009E-4</v>
      </c>
      <c r="Y4141">
        <f>X4141*Diccionario!$B$46</f>
        <v>8.2956278309190008E-4</v>
      </c>
      <c r="Z4141">
        <f>Y4141*Diccionario!$B$47</f>
        <v>3.0693822974400305E-4</v>
      </c>
      <c r="AA4141">
        <f>Z4141*Diccionario!$B$48</f>
        <v>3.0693822974400305E-4</v>
      </c>
      <c r="AB4141">
        <f>AA4141*Diccionario!$B$49</f>
        <v>2.302036723080023E-4</v>
      </c>
      <c r="AC4141">
        <f t="shared" si="645"/>
        <v>2.302036723080023E-4</v>
      </c>
      <c r="AD4141">
        <f t="shared" si="646"/>
        <v>7.4963631208447299E-4</v>
      </c>
      <c r="AE4141">
        <f t="shared" si="647"/>
        <v>1.2562157459943948E-6</v>
      </c>
      <c r="AF4141" t="e">
        <f ca="1">IF(AD4141="","",_xludf.RANK.EQ(AD4141,$AD$2:$AD$5513,0))</f>
        <v>#NAME?</v>
      </c>
      <c r="AH4141" t="str">
        <f t="shared" si="648"/>
        <v>Baja</v>
      </c>
      <c r="AI4141" t="s">
        <v>153</v>
      </c>
      <c r="AJ4141" t="str">
        <f>IFERROR(VLOOKUP(B4141,Maestro_Regionales!$A$2:$B$35,2,FALSE),"Otras zonas")</f>
        <v>Suroccidente</v>
      </c>
      <c r="AK4141" t="str">
        <f t="shared" si="649"/>
        <v>SALUD TOTAL EPS | Suroccidente</v>
      </c>
    </row>
    <row r="4142" spans="1:37">
      <c r="A4142" s="4" t="s">
        <v>1755</v>
      </c>
      <c r="B4142" s="4" t="s">
        <v>1756</v>
      </c>
      <c r="C4142" s="4" t="s">
        <v>1768</v>
      </c>
      <c r="D4142" s="4" t="s">
        <v>1769</v>
      </c>
      <c r="E4142" s="4" t="s">
        <v>87</v>
      </c>
      <c r="F4142" s="4">
        <v>6221</v>
      </c>
      <c r="G4142" s="4">
        <v>14237</v>
      </c>
      <c r="H4142" s="4">
        <v>0</v>
      </c>
      <c r="I4142">
        <f t="shared" si="640"/>
        <v>20458</v>
      </c>
      <c r="J4142">
        <f t="shared" si="641"/>
        <v>0.30408642096001565</v>
      </c>
      <c r="K4142">
        <f t="shared" si="642"/>
        <v>0.69591357903998441</v>
      </c>
      <c r="L4142">
        <f t="shared" si="643"/>
        <v>0</v>
      </c>
      <c r="M4142">
        <f>I4142*Diccionario!$B$36</f>
        <v>45.417161137254901</v>
      </c>
      <c r="N4142">
        <f>M4142*Diccionario!$B$37</f>
        <v>4.5871332748627456</v>
      </c>
      <c r="O4142">
        <f>N4142*Diccionario!$B$38</f>
        <v>0.68806999122941181</v>
      </c>
      <c r="P4142">
        <f>O4142*Diccionario!$B$39</f>
        <v>0.61926299210647062</v>
      </c>
      <c r="Q4142">
        <f>P4142*Diccionario!$B$40</f>
        <v>0.24770519684258827</v>
      </c>
      <c r="R4142">
        <f>Q4142*Diccionario!$B$41</f>
        <v>0.16100837794768239</v>
      </c>
      <c r="S4142">
        <f t="shared" si="644"/>
        <v>0.16100837794768239</v>
      </c>
      <c r="T4142">
        <f>I4142*Diccionario!$B$36</f>
        <v>45.417161137254901</v>
      </c>
      <c r="U4142">
        <f>T4142*Diccionario!$B$42</f>
        <v>4.5871332748627456</v>
      </c>
      <c r="V4142">
        <f>U4142*Diccionario!$B$43</f>
        <v>3.8990632836333337</v>
      </c>
      <c r="W4142">
        <f>V4142*Diccionario!$B$44</f>
        <v>0.74082202389033336</v>
      </c>
      <c r="X4142">
        <f>W4142*Diccionario!$B$45</f>
        <v>0.28892058931723003</v>
      </c>
      <c r="Y4142">
        <f>X4142*Diccionario!$B$46</f>
        <v>0.25713932449233473</v>
      </c>
      <c r="Z4142">
        <f>Y4142*Diccionario!$B$47</f>
        <v>9.5141550062163849E-2</v>
      </c>
      <c r="AA4142">
        <f>Z4142*Diccionario!$B$48</f>
        <v>9.5141550062163849E-2</v>
      </c>
      <c r="AB4142">
        <f>AA4142*Diccionario!$B$49</f>
        <v>7.1356162546622887E-2</v>
      </c>
      <c r="AC4142">
        <f t="shared" si="645"/>
        <v>7.1356162546622887E-2</v>
      </c>
      <c r="AD4142">
        <f t="shared" si="646"/>
        <v>0.23236454049430527</v>
      </c>
      <c r="AE4142">
        <f t="shared" si="647"/>
        <v>3.8938881411444438E-4</v>
      </c>
      <c r="AF4142" t="e">
        <f ca="1">IF(AD4142="","",_xludf.RANK.EQ(AD4142,$AD$2:$AD$5513,0))</f>
        <v>#NAME?</v>
      </c>
      <c r="AH4142" t="str">
        <f t="shared" si="648"/>
        <v>Media</v>
      </c>
      <c r="AI4142" t="s">
        <v>153</v>
      </c>
      <c r="AJ4142" t="str">
        <f>IFERROR(VLOOKUP(B4142,Maestro_Regionales!$A$2:$B$35,2,FALSE),"Otras zonas")</f>
        <v>Suroccidente</v>
      </c>
      <c r="AK4142" t="str">
        <f t="shared" si="649"/>
        <v>NUEVA EPS | Suroccidente</v>
      </c>
    </row>
    <row r="4143" spans="1:37">
      <c r="A4143" s="4" t="s">
        <v>1755</v>
      </c>
      <c r="B4143" s="4" t="s">
        <v>1756</v>
      </c>
      <c r="C4143" s="4" t="s">
        <v>1768</v>
      </c>
      <c r="D4143" s="4" t="s">
        <v>1769</v>
      </c>
      <c r="E4143" s="4" t="s">
        <v>95</v>
      </c>
      <c r="F4143" s="4">
        <v>504</v>
      </c>
      <c r="G4143" s="4">
        <v>4711</v>
      </c>
      <c r="H4143" s="4">
        <v>0</v>
      </c>
      <c r="I4143">
        <f t="shared" si="640"/>
        <v>5215</v>
      </c>
      <c r="J4143">
        <f t="shared" si="641"/>
        <v>9.6644295302013419E-2</v>
      </c>
      <c r="K4143">
        <f t="shared" si="642"/>
        <v>0.90335570469798654</v>
      </c>
      <c r="L4143">
        <f t="shared" si="643"/>
        <v>0</v>
      </c>
      <c r="M4143">
        <f>I4143*Diccionario!$B$36</f>
        <v>11.57740225490196</v>
      </c>
      <c r="N4143">
        <f>M4143*Diccionario!$B$37</f>
        <v>1.1693176277450981</v>
      </c>
      <c r="O4143">
        <f>N4143*Diccionario!$B$38</f>
        <v>0.1753976441617647</v>
      </c>
      <c r="P4143">
        <f>O4143*Diccionario!$B$39</f>
        <v>0.15785787974558824</v>
      </c>
      <c r="Q4143">
        <f>P4143*Diccionario!$B$40</f>
        <v>6.31431518982353E-2</v>
      </c>
      <c r="R4143">
        <f>Q4143*Diccionario!$B$41</f>
        <v>4.1043048733852949E-2</v>
      </c>
      <c r="S4143">
        <f t="shared" si="644"/>
        <v>4.1043048733852949E-2</v>
      </c>
      <c r="T4143">
        <f>I4143*Diccionario!$B$36</f>
        <v>11.57740225490196</v>
      </c>
      <c r="U4143">
        <f>T4143*Diccionario!$B$42</f>
        <v>1.1693176277450981</v>
      </c>
      <c r="V4143">
        <f>U4143*Diccionario!$B$43</f>
        <v>0.99391998358333333</v>
      </c>
      <c r="W4143">
        <f>V4143*Diccionario!$B$44</f>
        <v>0.18884479688083333</v>
      </c>
      <c r="X4143">
        <f>W4143*Diccionario!$B$45</f>
        <v>7.3649470783525003E-2</v>
      </c>
      <c r="Y4143">
        <f>X4143*Diccionario!$B$46</f>
        <v>6.5548028997337249E-2</v>
      </c>
      <c r="Z4143">
        <f>Y4143*Diccionario!$B$47</f>
        <v>2.4252770729014782E-2</v>
      </c>
      <c r="AA4143">
        <f>Z4143*Diccionario!$B$48</f>
        <v>2.4252770729014782E-2</v>
      </c>
      <c r="AB4143">
        <f>AA4143*Diccionario!$B$49</f>
        <v>1.8189578046761086E-2</v>
      </c>
      <c r="AC4143">
        <f t="shared" si="645"/>
        <v>1.8189578046761086E-2</v>
      </c>
      <c r="AD4143">
        <f t="shared" si="646"/>
        <v>5.9232626780614035E-2</v>
      </c>
      <c r="AE4143">
        <f t="shared" si="647"/>
        <v>9.9260077505466192E-5</v>
      </c>
      <c r="AF4143" t="e">
        <f ca="1">IF(AD4143="","",_xludf.RANK.EQ(AD4143,$AD$2:$AD$5513,0))</f>
        <v>#NAME?</v>
      </c>
      <c r="AH4143" t="str">
        <f t="shared" si="648"/>
        <v>Baja</v>
      </c>
      <c r="AI4143" t="s">
        <v>153</v>
      </c>
      <c r="AJ4143" t="str">
        <f>IFERROR(VLOOKUP(B4143,Maestro_Regionales!$A$2:$B$35,2,FALSE),"Otras zonas")</f>
        <v>Suroccidente</v>
      </c>
      <c r="AK4143" t="str">
        <f t="shared" si="649"/>
        <v>ASMETSALUD EPS | Suroccidente</v>
      </c>
    </row>
    <row r="4144" spans="1:37">
      <c r="A4144" s="4" t="s">
        <v>1755</v>
      </c>
      <c r="B4144" s="4" t="s">
        <v>1756</v>
      </c>
      <c r="C4144" s="4" t="s">
        <v>1768</v>
      </c>
      <c r="D4144" s="4" t="s">
        <v>1769</v>
      </c>
      <c r="E4144" s="4" t="s">
        <v>70</v>
      </c>
      <c r="F4144" s="4">
        <v>1113</v>
      </c>
      <c r="G4144" s="4">
        <v>1642</v>
      </c>
      <c r="H4144" s="4">
        <v>0</v>
      </c>
      <c r="I4144">
        <f t="shared" si="640"/>
        <v>2755</v>
      </c>
      <c r="J4144">
        <f t="shared" si="641"/>
        <v>0.40399274047186934</v>
      </c>
      <c r="K4144">
        <f t="shared" si="642"/>
        <v>0.59600725952813072</v>
      </c>
      <c r="L4144">
        <f t="shared" si="643"/>
        <v>0</v>
      </c>
      <c r="M4144">
        <f>I4144*Diccionario!$B$36</f>
        <v>6.1161540196078423</v>
      </c>
      <c r="N4144">
        <f>M4144*Diccionario!$B$37</f>
        <v>0.61773155598039209</v>
      </c>
      <c r="O4144">
        <f>N4144*Diccionario!$B$38</f>
        <v>9.2659733397058811E-2</v>
      </c>
      <c r="P4144">
        <f>O4144*Diccionario!$B$39</f>
        <v>8.3393760057352925E-2</v>
      </c>
      <c r="Q4144">
        <f>P4144*Diccionario!$B$40</f>
        <v>3.3357504022941173E-2</v>
      </c>
      <c r="R4144">
        <f>Q4144*Diccionario!$B$41</f>
        <v>2.1682377614911763E-2</v>
      </c>
      <c r="S4144">
        <f t="shared" si="644"/>
        <v>2.1682377614911763E-2</v>
      </c>
      <c r="T4144">
        <f>I4144*Diccionario!$B$36</f>
        <v>6.1161540196078423</v>
      </c>
      <c r="U4144">
        <f>T4144*Diccionario!$B$42</f>
        <v>0.61773155598039209</v>
      </c>
      <c r="V4144">
        <f>U4144*Diccionario!$B$43</f>
        <v>0.52507182258333329</v>
      </c>
      <c r="W4144">
        <f>V4144*Diccionario!$B$44</f>
        <v>9.9763646290833327E-2</v>
      </c>
      <c r="X4144">
        <f>W4144*Diccionario!$B$45</f>
        <v>3.8907822053425002E-2</v>
      </c>
      <c r="Y4144">
        <f>X4144*Diccionario!$B$46</f>
        <v>3.4627961627548255E-2</v>
      </c>
      <c r="Z4144">
        <f>Y4144*Diccionario!$B$47</f>
        <v>1.2812345802192855E-2</v>
      </c>
      <c r="AA4144">
        <f>Z4144*Diccionario!$B$48</f>
        <v>1.2812345802192855E-2</v>
      </c>
      <c r="AB4144">
        <f>AA4144*Diccionario!$B$49</f>
        <v>9.6092593516446407E-3</v>
      </c>
      <c r="AC4144">
        <f t="shared" si="645"/>
        <v>9.6092593516446407E-3</v>
      </c>
      <c r="AD4144">
        <f t="shared" si="646"/>
        <v>3.1291636966556402E-2</v>
      </c>
      <c r="AE4144">
        <f t="shared" si="647"/>
        <v>5.243749060931147E-5</v>
      </c>
      <c r="AF4144" t="e">
        <f ca="1">IF(AD4144="","",_xludf.RANK.EQ(AD4144,$AD$2:$AD$5513,0))</f>
        <v>#NAME?</v>
      </c>
      <c r="AH4144" t="str">
        <f t="shared" si="648"/>
        <v>Baja</v>
      </c>
      <c r="AI4144" t="s">
        <v>153</v>
      </c>
      <c r="AJ4144" t="str">
        <f>IFERROR(VLOOKUP(B4144,Maestro_Regionales!$A$2:$B$35,2,FALSE),"Otras zonas")</f>
        <v>Suroccidente</v>
      </c>
      <c r="AK4144" t="str">
        <f t="shared" si="649"/>
        <v>EPS SURA | Suroccidente</v>
      </c>
    </row>
    <row r="4145" spans="1:37">
      <c r="A4145" s="4" t="s">
        <v>1755</v>
      </c>
      <c r="B4145" s="4" t="s">
        <v>1756</v>
      </c>
      <c r="C4145" s="4" t="s">
        <v>1768</v>
      </c>
      <c r="D4145" s="4" t="s">
        <v>1769</v>
      </c>
      <c r="E4145" s="4" t="s">
        <v>162</v>
      </c>
      <c r="F4145" s="4">
        <v>1237</v>
      </c>
      <c r="G4145" s="4">
        <v>659</v>
      </c>
      <c r="H4145" s="4">
        <v>0</v>
      </c>
      <c r="I4145">
        <f t="shared" si="640"/>
        <v>1896</v>
      </c>
      <c r="J4145">
        <f t="shared" si="641"/>
        <v>0.65242616033755274</v>
      </c>
      <c r="K4145">
        <f t="shared" si="642"/>
        <v>0.34757383966244726</v>
      </c>
      <c r="L4145">
        <f t="shared" si="643"/>
        <v>0</v>
      </c>
      <c r="M4145">
        <f>I4145*Diccionario!$B$36</f>
        <v>4.2091571764705877</v>
      </c>
      <c r="N4145">
        <f>M4145*Diccionario!$B$37</f>
        <v>0.4251248748235294</v>
      </c>
      <c r="O4145">
        <f>N4145*Diccionario!$B$38</f>
        <v>6.3768731223529412E-2</v>
      </c>
      <c r="P4145">
        <f>O4145*Diccionario!$B$39</f>
        <v>5.7391858101176474E-2</v>
      </c>
      <c r="Q4145">
        <f>P4145*Diccionario!$B$40</f>
        <v>2.295674324047059E-2</v>
      </c>
      <c r="R4145">
        <f>Q4145*Diccionario!$B$41</f>
        <v>1.4921883106305883E-2</v>
      </c>
      <c r="S4145">
        <f t="shared" si="644"/>
        <v>1.4921883106305883E-2</v>
      </c>
      <c r="T4145">
        <f>I4145*Diccionario!$B$36</f>
        <v>4.2091571764705877</v>
      </c>
      <c r="U4145">
        <f>T4145*Diccionario!$B$42</f>
        <v>0.4251248748235294</v>
      </c>
      <c r="V4145">
        <f>U4145*Diccionario!$B$43</f>
        <v>0.36135614359999996</v>
      </c>
      <c r="W4145">
        <f>V4145*Diccionario!$B$44</f>
        <v>6.8657667283999996E-2</v>
      </c>
      <c r="X4145">
        <f>W4145*Diccionario!$B$45</f>
        <v>2.6776490240759999E-2</v>
      </c>
      <c r="Y4145">
        <f>X4145*Diccionario!$B$46</f>
        <v>2.38310763142764E-2</v>
      </c>
      <c r="Z4145">
        <f>Y4145*Diccionario!$B$47</f>
        <v>8.8174982362822681E-3</v>
      </c>
      <c r="AA4145">
        <f>Z4145*Diccionario!$B$48</f>
        <v>8.8174982362822681E-3</v>
      </c>
      <c r="AB4145">
        <f>AA4145*Diccionario!$B$49</f>
        <v>6.613123677211701E-3</v>
      </c>
      <c r="AC4145">
        <f t="shared" si="645"/>
        <v>6.613123677211701E-3</v>
      </c>
      <c r="AD4145">
        <f t="shared" si="646"/>
        <v>2.1535006783517583E-2</v>
      </c>
      <c r="AE4145">
        <f t="shared" si="647"/>
        <v>3.6087652339475334E-5</v>
      </c>
      <c r="AF4145" t="e">
        <f ca="1">IF(AD4145="","",_xludf.RANK.EQ(AD4145,$AD$2:$AD$5513,0))</f>
        <v>#NAME?</v>
      </c>
      <c r="AH4145" t="str">
        <f t="shared" si="648"/>
        <v>Baja</v>
      </c>
      <c r="AI4145" t="s">
        <v>153</v>
      </c>
      <c r="AJ4145" t="str">
        <f>IFERROR(VLOOKUP(B4145,Maestro_Regionales!$A$2:$B$35,2,FALSE),"Otras zonas")</f>
        <v>Suroccidente</v>
      </c>
      <c r="AK4145" t="str">
        <f t="shared" si="649"/>
        <v>EPS SOS | Suroccidente</v>
      </c>
    </row>
    <row r="4146" spans="1:37">
      <c r="A4146" s="4" t="s">
        <v>1755</v>
      </c>
      <c r="B4146" s="4" t="s">
        <v>1756</v>
      </c>
      <c r="C4146" s="4" t="s">
        <v>1768</v>
      </c>
      <c r="D4146" s="4" t="s">
        <v>1769</v>
      </c>
      <c r="E4146" s="4" t="s">
        <v>85</v>
      </c>
      <c r="F4146" s="4">
        <v>594</v>
      </c>
      <c r="G4146" s="4">
        <v>856</v>
      </c>
      <c r="H4146" s="4">
        <v>0</v>
      </c>
      <c r="I4146">
        <f t="shared" si="640"/>
        <v>1450</v>
      </c>
      <c r="J4146">
        <f t="shared" si="641"/>
        <v>0.40965517241379312</v>
      </c>
      <c r="K4146">
        <f t="shared" si="642"/>
        <v>0.59034482758620688</v>
      </c>
      <c r="L4146">
        <f t="shared" si="643"/>
        <v>0</v>
      </c>
      <c r="M4146">
        <f>I4146*Diccionario!$B$36</f>
        <v>3.2190284313725486</v>
      </c>
      <c r="N4146">
        <f>M4146*Diccionario!$B$37</f>
        <v>0.32512187156862743</v>
      </c>
      <c r="O4146">
        <f>N4146*Diccionario!$B$38</f>
        <v>4.8768280735294114E-2</v>
      </c>
      <c r="P4146">
        <f>O4146*Diccionario!$B$39</f>
        <v>4.3891452661764703E-2</v>
      </c>
      <c r="Q4146">
        <f>P4146*Diccionario!$B$40</f>
        <v>1.7556581064705881E-2</v>
      </c>
      <c r="R4146">
        <f>Q4146*Diccionario!$B$41</f>
        <v>1.1411777692058823E-2</v>
      </c>
      <c r="S4146">
        <f t="shared" si="644"/>
        <v>1.1411777692058823E-2</v>
      </c>
      <c r="T4146">
        <f>I4146*Diccionario!$B$36</f>
        <v>3.2190284313725486</v>
      </c>
      <c r="U4146">
        <f>T4146*Diccionario!$B$42</f>
        <v>0.32512187156862743</v>
      </c>
      <c r="V4146">
        <f>U4146*Diccionario!$B$43</f>
        <v>0.27635359083333333</v>
      </c>
      <c r="W4146">
        <f>V4146*Diccionario!$B$44</f>
        <v>5.2507182258333333E-2</v>
      </c>
      <c r="X4146">
        <f>W4146*Diccionario!$B$45</f>
        <v>2.0477801080750001E-2</v>
      </c>
      <c r="Y4146">
        <f>X4146*Diccionario!$B$46</f>
        <v>1.8225242961867501E-2</v>
      </c>
      <c r="Z4146">
        <f>Y4146*Diccionario!$B$47</f>
        <v>6.7433398958909752E-3</v>
      </c>
      <c r="AA4146">
        <f>Z4146*Diccionario!$B$48</f>
        <v>6.7433398958909752E-3</v>
      </c>
      <c r="AB4146">
        <f>AA4146*Diccionario!$B$49</f>
        <v>5.0575049219182319E-3</v>
      </c>
      <c r="AC4146">
        <f t="shared" si="645"/>
        <v>5.0575049219182319E-3</v>
      </c>
      <c r="AD4146">
        <f t="shared" si="646"/>
        <v>1.6469282613977055E-2</v>
      </c>
      <c r="AE4146">
        <f t="shared" si="647"/>
        <v>2.759867926805867E-5</v>
      </c>
      <c r="AF4146" t="e">
        <f ca="1">IF(AD4146="","",_xludf.RANK.EQ(AD4146,$AD$2:$AD$5513,0))</f>
        <v>#NAME?</v>
      </c>
      <c r="AH4146" t="str">
        <f t="shared" si="648"/>
        <v>Baja</v>
      </c>
      <c r="AI4146" t="s">
        <v>153</v>
      </c>
      <c r="AJ4146" t="str">
        <f>IFERROR(VLOOKUP(B4146,Maestro_Regionales!$A$2:$B$35,2,FALSE),"Otras zonas")</f>
        <v>Suroccidente</v>
      </c>
      <c r="AK4146" t="str">
        <f t="shared" si="649"/>
        <v>SALUD TOTAL EPS | Suroccidente</v>
      </c>
    </row>
    <row r="4147" spans="1:37">
      <c r="A4147" s="4" t="s">
        <v>1755</v>
      </c>
      <c r="B4147" s="4" t="s">
        <v>1756</v>
      </c>
      <c r="C4147" s="4" t="s">
        <v>1768</v>
      </c>
      <c r="D4147" s="4" t="s">
        <v>1769</v>
      </c>
      <c r="E4147" s="4" t="s">
        <v>90</v>
      </c>
      <c r="F4147" s="4">
        <v>0</v>
      </c>
      <c r="G4147" s="4">
        <v>0</v>
      </c>
      <c r="H4147" s="4">
        <v>346</v>
      </c>
      <c r="I4147">
        <f t="shared" si="640"/>
        <v>346</v>
      </c>
      <c r="J4147">
        <f t="shared" si="641"/>
        <v>0</v>
      </c>
      <c r="K4147">
        <f t="shared" si="642"/>
        <v>0</v>
      </c>
      <c r="L4147">
        <f t="shared" si="643"/>
        <v>1</v>
      </c>
      <c r="M4147">
        <f>I4147*Diccionario!$B$36</f>
        <v>0.76812678431372539</v>
      </c>
      <c r="N4147">
        <f>M4147*Diccionario!$B$37</f>
        <v>7.7580805215686263E-2</v>
      </c>
      <c r="O4147">
        <f>N4147*Diccionario!$B$38</f>
        <v>1.1637120782352938E-2</v>
      </c>
      <c r="P4147">
        <f>O4147*Diccionario!$B$39</f>
        <v>1.0473408704117644E-2</v>
      </c>
      <c r="Q4147">
        <f>P4147*Diccionario!$B$40</f>
        <v>4.1893634816470579E-3</v>
      </c>
      <c r="R4147">
        <f>Q4147*Diccionario!$B$41</f>
        <v>2.7230862630705879E-3</v>
      </c>
      <c r="S4147">
        <f t="shared" si="644"/>
        <v>2.7230862630705879E-3</v>
      </c>
      <c r="T4147">
        <f>I4147*Diccionario!$B$36</f>
        <v>0.76812678431372539</v>
      </c>
      <c r="U4147">
        <f>T4147*Diccionario!$B$42</f>
        <v>7.7580805215686263E-2</v>
      </c>
      <c r="V4147">
        <f>U4147*Diccionario!$B$43</f>
        <v>6.5943684433333316E-2</v>
      </c>
      <c r="W4147">
        <f>V4147*Diccionario!$B$44</f>
        <v>1.252930004233333E-2</v>
      </c>
      <c r="X4147">
        <f>W4147*Diccionario!$B$45</f>
        <v>4.8864270165099987E-3</v>
      </c>
      <c r="Y4147">
        <f>X4147*Diccionario!$B$46</f>
        <v>4.3489200446938988E-3</v>
      </c>
      <c r="Z4147">
        <f>Y4147*Diccionario!$B$47</f>
        <v>1.6091004165367426E-3</v>
      </c>
      <c r="AA4147">
        <f>Z4147*Diccionario!$B$48</f>
        <v>1.6091004165367426E-3</v>
      </c>
      <c r="AB4147">
        <f>AA4147*Diccionario!$B$49</f>
        <v>1.2068253124025569E-3</v>
      </c>
      <c r="AC4147">
        <f t="shared" si="645"/>
        <v>1.2068253124025569E-3</v>
      </c>
      <c r="AD4147">
        <f t="shared" si="646"/>
        <v>3.9299115754731443E-3</v>
      </c>
      <c r="AE4147">
        <f t="shared" si="647"/>
        <v>6.5856158805160668E-6</v>
      </c>
      <c r="AF4147" t="e">
        <f ca="1">IF(AD4147="","",_xludf.RANK.EQ(AD4147,$AD$2:$AD$5513,0))</f>
        <v>#NAME?</v>
      </c>
      <c r="AH4147" t="str">
        <f t="shared" si="648"/>
        <v>Baja</v>
      </c>
      <c r="AI4147" t="s">
        <v>153</v>
      </c>
      <c r="AJ4147" t="str">
        <f>IFERROR(VLOOKUP(B4147,Maestro_Regionales!$A$2:$B$35,2,FALSE),"Otras zonas")</f>
        <v>Suroccidente</v>
      </c>
      <c r="AK4147" t="str">
        <f t="shared" si="649"/>
        <v>REGIMEN DE EXCEPCION | Suroccidente</v>
      </c>
    </row>
    <row r="4148" spans="1:37">
      <c r="A4148" s="4" t="s">
        <v>1755</v>
      </c>
      <c r="B4148" s="4" t="s">
        <v>1756</v>
      </c>
      <c r="C4148" s="4" t="s">
        <v>1768</v>
      </c>
      <c r="D4148" s="4" t="s">
        <v>1769</v>
      </c>
      <c r="E4148" s="4" t="s">
        <v>86</v>
      </c>
      <c r="F4148" s="4">
        <v>8</v>
      </c>
      <c r="G4148" s="4">
        <v>1</v>
      </c>
      <c r="H4148" s="4">
        <v>0</v>
      </c>
      <c r="I4148">
        <f t="shared" si="640"/>
        <v>9</v>
      </c>
      <c r="J4148">
        <f t="shared" si="641"/>
        <v>0.88888888888888884</v>
      </c>
      <c r="K4148">
        <f t="shared" si="642"/>
        <v>0.1111111111111111</v>
      </c>
      <c r="L4148">
        <f t="shared" si="643"/>
        <v>0</v>
      </c>
      <c r="M4148">
        <f>I4148*Diccionario!$B$36</f>
        <v>1.9980176470588234E-2</v>
      </c>
      <c r="N4148">
        <f>M4148*Diccionario!$B$37</f>
        <v>2.0179978235294119E-3</v>
      </c>
      <c r="O4148">
        <f>N4148*Diccionario!$B$38</f>
        <v>3.0269967352941179E-4</v>
      </c>
      <c r="P4148">
        <f>O4148*Diccionario!$B$39</f>
        <v>2.7242970617647063E-4</v>
      </c>
      <c r="Q4148">
        <f>P4148*Diccionario!$B$40</f>
        <v>1.0897188247058826E-4</v>
      </c>
      <c r="R4148">
        <f>Q4148*Diccionario!$B$41</f>
        <v>7.0831723605882367E-5</v>
      </c>
      <c r="S4148">
        <f t="shared" si="644"/>
        <v>7.0831723605882367E-5</v>
      </c>
      <c r="T4148">
        <f>I4148*Diccionario!$B$36</f>
        <v>1.9980176470588234E-2</v>
      </c>
      <c r="U4148">
        <f>T4148*Diccionario!$B$42</f>
        <v>2.0179978235294119E-3</v>
      </c>
      <c r="V4148">
        <f>U4148*Diccionario!$B$43</f>
        <v>1.7152981500000001E-3</v>
      </c>
      <c r="W4148">
        <f>V4148*Diccionario!$B$44</f>
        <v>3.259066485E-4</v>
      </c>
      <c r="X4148">
        <f>W4148*Diccionario!$B$45</f>
        <v>1.2710359291499999E-4</v>
      </c>
      <c r="Y4148">
        <f>X4148*Diccionario!$B$46</f>
        <v>1.1312219769434999E-4</v>
      </c>
      <c r="Z4148">
        <f>Y4148*Diccionario!$B$47</f>
        <v>4.1855213146909497E-5</v>
      </c>
      <c r="AA4148">
        <f>Z4148*Diccionario!$B$48</f>
        <v>4.1855213146909497E-5</v>
      </c>
      <c r="AB4148">
        <f>AA4148*Diccionario!$B$49</f>
        <v>3.1391409860182121E-5</v>
      </c>
      <c r="AC4148">
        <f t="shared" si="645"/>
        <v>3.1391409860182121E-5</v>
      </c>
      <c r="AD4148">
        <f t="shared" si="646"/>
        <v>1.0222313346606448E-4</v>
      </c>
      <c r="AE4148">
        <f t="shared" si="647"/>
        <v>1.7130214718105381E-7</v>
      </c>
      <c r="AF4148" t="e">
        <f ca="1">IF(AD4148="","",_xludf.RANK.EQ(AD4148,$AD$2:$AD$5513,0))</f>
        <v>#NAME?</v>
      </c>
      <c r="AH4148" t="str">
        <f t="shared" si="648"/>
        <v>Baja</v>
      </c>
      <c r="AI4148" t="s">
        <v>153</v>
      </c>
      <c r="AJ4148" t="str">
        <f>IFERROR(VLOOKUP(B4148,Maestro_Regionales!$A$2:$B$35,2,FALSE),"Otras zonas")</f>
        <v>Suroccidente</v>
      </c>
      <c r="AK4148" t="str">
        <f t="shared" si="649"/>
        <v>EPS SANITAS | Suroccidente</v>
      </c>
    </row>
    <row r="4149" spans="1:37">
      <c r="A4149" s="4" t="s">
        <v>1755</v>
      </c>
      <c r="B4149" s="4" t="s">
        <v>1756</v>
      </c>
      <c r="C4149" s="4" t="s">
        <v>1770</v>
      </c>
      <c r="D4149" s="4" t="s">
        <v>1771</v>
      </c>
      <c r="E4149" s="4" t="s">
        <v>87</v>
      </c>
      <c r="F4149" s="4">
        <v>7166</v>
      </c>
      <c r="G4149" s="4">
        <v>25637</v>
      </c>
      <c r="H4149" s="4">
        <v>0</v>
      </c>
      <c r="I4149">
        <f t="shared" si="640"/>
        <v>32803</v>
      </c>
      <c r="J4149">
        <f t="shared" si="641"/>
        <v>0.21845562905831784</v>
      </c>
      <c r="K4149">
        <f t="shared" si="642"/>
        <v>0.78154437094168216</v>
      </c>
      <c r="L4149">
        <f t="shared" si="643"/>
        <v>0</v>
      </c>
      <c r="M4149">
        <f>I4149*Diccionario!$B$36</f>
        <v>72.823303196078427</v>
      </c>
      <c r="N4149">
        <f>M4149*Diccionario!$B$37</f>
        <v>7.3551536228039218</v>
      </c>
      <c r="O4149">
        <f>N4149*Diccionario!$B$38</f>
        <v>1.1032730434205882</v>
      </c>
      <c r="P4149">
        <f>O4149*Diccionario!$B$39</f>
        <v>0.99294573907852934</v>
      </c>
      <c r="Q4149">
        <f>P4149*Diccionario!$B$40</f>
        <v>0.39717829563141177</v>
      </c>
      <c r="R4149">
        <f>Q4149*Diccionario!$B$41</f>
        <v>0.25816589216041769</v>
      </c>
      <c r="S4149">
        <f t="shared" si="644"/>
        <v>0.25816589216041769</v>
      </c>
      <c r="T4149">
        <f>I4149*Diccionario!$B$36</f>
        <v>72.823303196078427</v>
      </c>
      <c r="U4149">
        <f>T4149*Diccionario!$B$42</f>
        <v>7.3551536228039218</v>
      </c>
      <c r="V4149">
        <f>U4149*Diccionario!$B$43</f>
        <v>6.2518805793833332</v>
      </c>
      <c r="W4149">
        <f>V4149*Diccionario!$B$44</f>
        <v>1.1878573100828334</v>
      </c>
      <c r="X4149">
        <f>W4149*Diccionario!$B$45</f>
        <v>0.463264350932305</v>
      </c>
      <c r="Y4149">
        <f>X4149*Diccionario!$B$46</f>
        <v>0.41230527232975145</v>
      </c>
      <c r="Z4149">
        <f>Y4149*Diccionario!$B$47</f>
        <v>0.15255295076200803</v>
      </c>
      <c r="AA4149">
        <f>Z4149*Diccionario!$B$48</f>
        <v>0.15255295076200803</v>
      </c>
      <c r="AB4149">
        <f>AA4149*Diccionario!$B$49</f>
        <v>0.11441471307150602</v>
      </c>
      <c r="AC4149">
        <f t="shared" si="645"/>
        <v>0.11441471307150602</v>
      </c>
      <c r="AD4149">
        <f t="shared" si="646"/>
        <v>0.37258060523192371</v>
      </c>
      <c r="AE4149">
        <f t="shared" si="647"/>
        <v>6.2435825933112319E-4</v>
      </c>
      <c r="AF4149" t="e">
        <f ca="1">IF(AD4149="","",_xludf.RANK.EQ(AD4149,$AD$2:$AD$5513,0))</f>
        <v>#NAME?</v>
      </c>
      <c r="AH4149" t="str">
        <f t="shared" si="648"/>
        <v>Media</v>
      </c>
      <c r="AI4149" t="s">
        <v>153</v>
      </c>
      <c r="AJ4149" t="str">
        <f>IFERROR(VLOOKUP(B4149,Maestro_Regionales!$A$2:$B$35,2,FALSE),"Otras zonas")</f>
        <v>Suroccidente</v>
      </c>
      <c r="AK4149" t="str">
        <f t="shared" si="649"/>
        <v>NUEVA EPS | Suroccidente</v>
      </c>
    </row>
    <row r="4150" spans="1:37">
      <c r="A4150" s="4" t="s">
        <v>1755</v>
      </c>
      <c r="B4150" s="4" t="s">
        <v>1756</v>
      </c>
      <c r="C4150" s="4" t="s">
        <v>1770</v>
      </c>
      <c r="D4150" s="4" t="s">
        <v>1771</v>
      </c>
      <c r="E4150" s="4" t="s">
        <v>85</v>
      </c>
      <c r="F4150" s="4">
        <v>1986</v>
      </c>
      <c r="G4150" s="4">
        <v>881</v>
      </c>
      <c r="H4150" s="4">
        <v>0</v>
      </c>
      <c r="I4150">
        <f t="shared" si="640"/>
        <v>2867</v>
      </c>
      <c r="J4150">
        <f t="shared" si="641"/>
        <v>0.6927101499825602</v>
      </c>
      <c r="K4150">
        <f t="shared" si="642"/>
        <v>0.30728985001743986</v>
      </c>
      <c r="L4150">
        <f t="shared" si="643"/>
        <v>0</v>
      </c>
      <c r="M4150">
        <f>I4150*Diccionario!$B$36</f>
        <v>6.3647962156862743</v>
      </c>
      <c r="N4150">
        <f>M4150*Diccionario!$B$37</f>
        <v>0.64284441778431378</v>
      </c>
      <c r="O4150">
        <f>N4150*Diccionario!$B$38</f>
        <v>9.6426662667647059E-2</v>
      </c>
      <c r="P4150">
        <f>O4150*Diccionario!$B$39</f>
        <v>8.6783996400882357E-2</v>
      </c>
      <c r="Q4150">
        <f>P4150*Diccionario!$B$40</f>
        <v>3.4713598560352943E-2</v>
      </c>
      <c r="R4150">
        <f>Q4150*Diccionario!$B$41</f>
        <v>2.2563839064229412E-2</v>
      </c>
      <c r="S4150">
        <f t="shared" si="644"/>
        <v>2.2563839064229412E-2</v>
      </c>
      <c r="T4150">
        <f>I4150*Diccionario!$B$36</f>
        <v>6.3647962156862743</v>
      </c>
      <c r="U4150">
        <f>T4150*Diccionario!$B$42</f>
        <v>0.64284441778431378</v>
      </c>
      <c r="V4150">
        <f>U4150*Diccionario!$B$43</f>
        <v>0.54641775511666668</v>
      </c>
      <c r="W4150">
        <f>V4150*Diccionario!$B$44</f>
        <v>0.10381937347216667</v>
      </c>
      <c r="X4150">
        <f>W4150*Diccionario!$B$45</f>
        <v>4.0489555654145006E-2</v>
      </c>
      <c r="Y4150">
        <f>X4150*Diccionario!$B$46</f>
        <v>3.6035704532189058E-2</v>
      </c>
      <c r="Z4150">
        <f>Y4150*Diccionario!$B$47</f>
        <v>1.3333210676909952E-2</v>
      </c>
      <c r="AA4150">
        <f>Z4150*Diccionario!$B$48</f>
        <v>1.3333210676909952E-2</v>
      </c>
      <c r="AB4150">
        <f>AA4150*Diccionario!$B$49</f>
        <v>9.9999080076824641E-3</v>
      </c>
      <c r="AC4150">
        <f t="shared" si="645"/>
        <v>9.9999080076824641E-3</v>
      </c>
      <c r="AD4150">
        <f t="shared" si="646"/>
        <v>3.2563747071911876E-2</v>
      </c>
      <c r="AE4150">
        <f t="shared" si="647"/>
        <v>5.4569250663120149E-5</v>
      </c>
      <c r="AF4150" t="e">
        <f ca="1">IF(AD4150="","",_xludf.RANK.EQ(AD4150,$AD$2:$AD$5513,0))</f>
        <v>#NAME?</v>
      </c>
      <c r="AH4150" t="str">
        <f t="shared" si="648"/>
        <v>Baja</v>
      </c>
      <c r="AI4150" t="s">
        <v>153</v>
      </c>
      <c r="AJ4150" t="str">
        <f>IFERROR(VLOOKUP(B4150,Maestro_Regionales!$A$2:$B$35,2,FALSE),"Otras zonas")</f>
        <v>Suroccidente</v>
      </c>
      <c r="AK4150" t="str">
        <f t="shared" si="649"/>
        <v>SALUD TOTAL EPS | Suroccidente</v>
      </c>
    </row>
    <row r="4151" spans="1:37">
      <c r="A4151" s="4" t="s">
        <v>1755</v>
      </c>
      <c r="B4151" s="4" t="s">
        <v>1756</v>
      </c>
      <c r="C4151" s="4" t="s">
        <v>1770</v>
      </c>
      <c r="D4151" s="4" t="s">
        <v>1771</v>
      </c>
      <c r="E4151" s="4" t="s">
        <v>162</v>
      </c>
      <c r="F4151" s="4">
        <v>901</v>
      </c>
      <c r="G4151" s="4">
        <v>548</v>
      </c>
      <c r="H4151" s="4">
        <v>0</v>
      </c>
      <c r="I4151">
        <f t="shared" si="640"/>
        <v>1449</v>
      </c>
      <c r="J4151">
        <f t="shared" si="641"/>
        <v>0.62180814354727398</v>
      </c>
      <c r="K4151">
        <f t="shared" si="642"/>
        <v>0.37819185645272602</v>
      </c>
      <c r="L4151">
        <f t="shared" si="643"/>
        <v>0</v>
      </c>
      <c r="M4151">
        <f>I4151*Diccionario!$B$36</f>
        <v>3.2168084117647058</v>
      </c>
      <c r="N4151">
        <f>M4151*Diccionario!$B$37</f>
        <v>0.3248976495882353</v>
      </c>
      <c r="O4151">
        <f>N4151*Diccionario!$B$38</f>
        <v>4.8734647438235294E-2</v>
      </c>
      <c r="P4151">
        <f>O4151*Diccionario!$B$39</f>
        <v>4.3861182694411763E-2</v>
      </c>
      <c r="Q4151">
        <f>P4151*Diccionario!$B$40</f>
        <v>1.7544473077764706E-2</v>
      </c>
      <c r="R4151">
        <f>Q4151*Diccionario!$B$41</f>
        <v>1.140390750054706E-2</v>
      </c>
      <c r="S4151">
        <f t="shared" si="644"/>
        <v>1.140390750054706E-2</v>
      </c>
      <c r="T4151">
        <f>I4151*Diccionario!$B$36</f>
        <v>3.2168084117647058</v>
      </c>
      <c r="U4151">
        <f>T4151*Diccionario!$B$42</f>
        <v>0.3248976495882353</v>
      </c>
      <c r="V4151">
        <f>U4151*Diccionario!$B$43</f>
        <v>0.27616300215</v>
      </c>
      <c r="W4151">
        <f>V4151*Diccionario!$B$44</f>
        <v>5.2470970408500003E-2</v>
      </c>
      <c r="X4151">
        <f>W4151*Diccionario!$B$45</f>
        <v>2.0463678459315002E-2</v>
      </c>
      <c r="Y4151">
        <f>X4151*Diccionario!$B$46</f>
        <v>1.8212673828790351E-2</v>
      </c>
      <c r="Z4151">
        <f>Y4151*Diccionario!$B$47</f>
        <v>6.7386893166524299E-3</v>
      </c>
      <c r="AA4151">
        <f>Z4151*Diccionario!$B$48</f>
        <v>6.7386893166524299E-3</v>
      </c>
      <c r="AB4151">
        <f>AA4151*Diccionario!$B$49</f>
        <v>5.0540169874893227E-3</v>
      </c>
      <c r="AC4151">
        <f t="shared" si="645"/>
        <v>5.0540169874893227E-3</v>
      </c>
      <c r="AD4151">
        <f t="shared" si="646"/>
        <v>1.6457924488036381E-2</v>
      </c>
      <c r="AE4151">
        <f t="shared" si="647"/>
        <v>2.7579645696149663E-5</v>
      </c>
      <c r="AF4151" t="e">
        <f ca="1">IF(AD4151="","",_xludf.RANK.EQ(AD4151,$AD$2:$AD$5513,0))</f>
        <v>#NAME?</v>
      </c>
      <c r="AH4151" t="str">
        <f t="shared" si="648"/>
        <v>Baja</v>
      </c>
      <c r="AI4151" t="s">
        <v>153</v>
      </c>
      <c r="AJ4151" t="str">
        <f>IFERROR(VLOOKUP(B4151,Maestro_Regionales!$A$2:$B$35,2,FALSE),"Otras zonas")</f>
        <v>Suroccidente</v>
      </c>
      <c r="AK4151" t="str">
        <f t="shared" si="649"/>
        <v>EPS SOS | Suroccidente</v>
      </c>
    </row>
    <row r="4152" spans="1:37">
      <c r="A4152" s="4" t="s">
        <v>1755</v>
      </c>
      <c r="B4152" s="4" t="s">
        <v>1756</v>
      </c>
      <c r="C4152" s="4" t="s">
        <v>1770</v>
      </c>
      <c r="D4152" s="4" t="s">
        <v>1771</v>
      </c>
      <c r="E4152" s="4" t="s">
        <v>90</v>
      </c>
      <c r="F4152" s="4">
        <v>0</v>
      </c>
      <c r="G4152" s="4">
        <v>0</v>
      </c>
      <c r="H4152" s="4">
        <v>433</v>
      </c>
      <c r="I4152">
        <f t="shared" si="640"/>
        <v>433</v>
      </c>
      <c r="J4152">
        <f t="shared" si="641"/>
        <v>0</v>
      </c>
      <c r="K4152">
        <f t="shared" si="642"/>
        <v>0</v>
      </c>
      <c r="L4152">
        <f t="shared" si="643"/>
        <v>1</v>
      </c>
      <c r="M4152">
        <f>I4152*Diccionario!$B$36</f>
        <v>0.96126849019607841</v>
      </c>
      <c r="N4152">
        <f>M4152*Diccionario!$B$37</f>
        <v>9.7088117509803923E-2</v>
      </c>
      <c r="O4152">
        <f>N4152*Diccionario!$B$38</f>
        <v>1.4563217626470587E-2</v>
      </c>
      <c r="P4152">
        <f>O4152*Diccionario!$B$39</f>
        <v>1.3106895863823529E-2</v>
      </c>
      <c r="Q4152">
        <f>P4152*Diccionario!$B$40</f>
        <v>5.2427583455294116E-3</v>
      </c>
      <c r="R4152">
        <f>Q4152*Diccionario!$B$41</f>
        <v>3.4077929245941176E-3</v>
      </c>
      <c r="S4152">
        <f t="shared" si="644"/>
        <v>3.4077929245941176E-3</v>
      </c>
      <c r="T4152">
        <f>I4152*Diccionario!$B$36</f>
        <v>0.96126849019607841</v>
      </c>
      <c r="U4152">
        <f>T4152*Diccionario!$B$42</f>
        <v>9.7088117509803923E-2</v>
      </c>
      <c r="V4152">
        <f>U4152*Diccionario!$B$43</f>
        <v>8.2524899883333336E-2</v>
      </c>
      <c r="W4152">
        <f>V4152*Diccionario!$B$44</f>
        <v>1.5679730977833334E-2</v>
      </c>
      <c r="X4152">
        <f>W4152*Diccionario!$B$45</f>
        <v>6.1150950813550009E-3</v>
      </c>
      <c r="Y4152">
        <f>X4152*Diccionario!$B$46</f>
        <v>5.4424346224059509E-3</v>
      </c>
      <c r="Z4152">
        <f>Y4152*Diccionario!$B$47</f>
        <v>2.0137008102902019E-3</v>
      </c>
      <c r="AA4152">
        <f>Z4152*Diccionario!$B$48</f>
        <v>2.0137008102902019E-3</v>
      </c>
      <c r="AB4152">
        <f>AA4152*Diccionario!$B$49</f>
        <v>1.5102756077176515E-3</v>
      </c>
      <c r="AC4152">
        <f t="shared" si="645"/>
        <v>1.5102756077176515E-3</v>
      </c>
      <c r="AD4152">
        <f t="shared" si="646"/>
        <v>4.9180685323117687E-3</v>
      </c>
      <c r="AE4152">
        <f t="shared" si="647"/>
        <v>8.2415366365995893E-6</v>
      </c>
      <c r="AF4152" t="e">
        <f ca="1">IF(AD4152="","",_xludf.RANK.EQ(AD4152,$AD$2:$AD$5513,0))</f>
        <v>#NAME?</v>
      </c>
      <c r="AH4152" t="str">
        <f t="shared" si="648"/>
        <v>Baja</v>
      </c>
      <c r="AI4152" t="s">
        <v>153</v>
      </c>
      <c r="AJ4152" t="str">
        <f>IFERROR(VLOOKUP(B4152,Maestro_Regionales!$A$2:$B$35,2,FALSE),"Otras zonas")</f>
        <v>Suroccidente</v>
      </c>
      <c r="AK4152" t="str">
        <f t="shared" si="649"/>
        <v>REGIMEN DE EXCEPCION | Suroccidente</v>
      </c>
    </row>
    <row r="4153" spans="1:37">
      <c r="A4153" s="4" t="s">
        <v>1755</v>
      </c>
      <c r="B4153" s="4" t="s">
        <v>1756</v>
      </c>
      <c r="C4153" s="4" t="s">
        <v>1770</v>
      </c>
      <c r="D4153" s="4" t="s">
        <v>1771</v>
      </c>
      <c r="E4153" s="4" t="s">
        <v>86</v>
      </c>
      <c r="F4153" s="4">
        <v>3</v>
      </c>
      <c r="G4153" s="4">
        <v>1</v>
      </c>
      <c r="H4153" s="4">
        <v>0</v>
      </c>
      <c r="I4153">
        <f t="shared" si="640"/>
        <v>4</v>
      </c>
      <c r="J4153">
        <f t="shared" si="641"/>
        <v>0.75</v>
      </c>
      <c r="K4153">
        <f t="shared" si="642"/>
        <v>0.25</v>
      </c>
      <c r="L4153">
        <f t="shared" si="643"/>
        <v>0</v>
      </c>
      <c r="M4153">
        <f>I4153*Diccionario!$B$36</f>
        <v>8.8800784313725484E-3</v>
      </c>
      <c r="N4153">
        <f>M4153*Diccionario!$B$37</f>
        <v>8.9688792156862747E-4</v>
      </c>
      <c r="O4153">
        <f>N4153*Diccionario!$B$38</f>
        <v>1.3453318823529413E-4</v>
      </c>
      <c r="P4153">
        <f>O4153*Diccionario!$B$39</f>
        <v>1.2107986941176472E-4</v>
      </c>
      <c r="Q4153">
        <f>P4153*Diccionario!$B$40</f>
        <v>4.8431947764705893E-5</v>
      </c>
      <c r="R4153">
        <f>Q4153*Diccionario!$B$41</f>
        <v>3.1480766047058832E-5</v>
      </c>
      <c r="S4153">
        <f t="shared" si="644"/>
        <v>3.1480766047058832E-5</v>
      </c>
      <c r="T4153">
        <f>I4153*Diccionario!$B$36</f>
        <v>8.8800784313725484E-3</v>
      </c>
      <c r="U4153">
        <f>T4153*Diccionario!$B$42</f>
        <v>8.9688792156862747E-4</v>
      </c>
      <c r="V4153">
        <f>U4153*Diccionario!$B$43</f>
        <v>7.6235473333333332E-4</v>
      </c>
      <c r="W4153">
        <f>V4153*Diccionario!$B$44</f>
        <v>1.4484739933333333E-4</v>
      </c>
      <c r="X4153">
        <f>W4153*Diccionario!$B$45</f>
        <v>5.6490485740000004E-5</v>
      </c>
      <c r="Y4153">
        <f>X4153*Diccionario!$B$46</f>
        <v>5.0276532308600001E-5</v>
      </c>
      <c r="Z4153">
        <f>Y4153*Diccionario!$B$47</f>
        <v>1.8602316954181999E-5</v>
      </c>
      <c r="AA4153">
        <f>Z4153*Diccionario!$B$48</f>
        <v>1.8602316954181999E-5</v>
      </c>
      <c r="AB4153">
        <f>AA4153*Diccionario!$B$49</f>
        <v>1.3951737715636499E-5</v>
      </c>
      <c r="AC4153">
        <f t="shared" si="645"/>
        <v>1.3951737715636499E-5</v>
      </c>
      <c r="AD4153">
        <f t="shared" si="646"/>
        <v>4.5432503762695331E-5</v>
      </c>
      <c r="AE4153">
        <f t="shared" si="647"/>
        <v>7.6134287636023932E-8</v>
      </c>
      <c r="AF4153" t="e">
        <f ca="1">IF(AD4153="","",_xludf.RANK.EQ(AD4153,$AD$2:$AD$5513,0))</f>
        <v>#NAME?</v>
      </c>
      <c r="AH4153" t="str">
        <f t="shared" si="648"/>
        <v>Baja</v>
      </c>
      <c r="AI4153" t="s">
        <v>153</v>
      </c>
      <c r="AJ4153" t="str">
        <f>IFERROR(VLOOKUP(B4153,Maestro_Regionales!$A$2:$B$35,2,FALSE),"Otras zonas")</f>
        <v>Suroccidente</v>
      </c>
      <c r="AK4153" t="str">
        <f t="shared" si="649"/>
        <v>EPS SANITAS | Suroccidente</v>
      </c>
    </row>
    <row r="4154" spans="1:37">
      <c r="A4154" s="4" t="s">
        <v>1755</v>
      </c>
      <c r="B4154" s="4" t="s">
        <v>1756</v>
      </c>
      <c r="C4154" s="4" t="s">
        <v>1772</v>
      </c>
      <c r="D4154" s="4" t="s">
        <v>1773</v>
      </c>
      <c r="E4154" s="4" t="s">
        <v>70</v>
      </c>
      <c r="F4154" s="4">
        <v>313</v>
      </c>
      <c r="G4154" s="4">
        <v>1955</v>
      </c>
      <c r="H4154" s="4">
        <v>0</v>
      </c>
      <c r="I4154">
        <f t="shared" si="640"/>
        <v>2268</v>
      </c>
      <c r="J4154">
        <f t="shared" si="641"/>
        <v>0.13800705467372135</v>
      </c>
      <c r="K4154">
        <f t="shared" si="642"/>
        <v>0.86199294532627868</v>
      </c>
      <c r="L4154">
        <f t="shared" si="643"/>
        <v>0</v>
      </c>
      <c r="M4154">
        <f>I4154*Diccionario!$B$36</f>
        <v>5.0350044705882349</v>
      </c>
      <c r="N4154">
        <f>M4154*Diccionario!$B$37</f>
        <v>0.50853545152941171</v>
      </c>
      <c r="O4154">
        <f>N4154*Diccionario!$B$38</f>
        <v>7.6280317729411753E-2</v>
      </c>
      <c r="P4154">
        <f>O4154*Diccionario!$B$39</f>
        <v>6.8652285956470577E-2</v>
      </c>
      <c r="Q4154">
        <f>P4154*Diccionario!$B$40</f>
        <v>2.7460914382588231E-2</v>
      </c>
      <c r="R4154">
        <f>Q4154*Diccionario!$B$41</f>
        <v>1.784959434868235E-2</v>
      </c>
      <c r="S4154">
        <f t="shared" si="644"/>
        <v>1.784959434868235E-2</v>
      </c>
      <c r="T4154">
        <f>I4154*Diccionario!$B$36</f>
        <v>5.0350044705882349</v>
      </c>
      <c r="U4154">
        <f>T4154*Diccionario!$B$42</f>
        <v>0.50853545152941171</v>
      </c>
      <c r="V4154">
        <f>U4154*Diccionario!$B$43</f>
        <v>0.43225513379999991</v>
      </c>
      <c r="W4154">
        <f>V4154*Diccionario!$B$44</f>
        <v>8.2128475421999983E-2</v>
      </c>
      <c r="X4154">
        <f>W4154*Diccionario!$B$45</f>
        <v>3.2030105414579992E-2</v>
      </c>
      <c r="Y4154">
        <f>X4154*Diccionario!$B$46</f>
        <v>2.8506793818976191E-2</v>
      </c>
      <c r="Z4154">
        <f>Y4154*Diccionario!$B$47</f>
        <v>1.054751371302119E-2</v>
      </c>
      <c r="AA4154">
        <f>Z4154*Diccionario!$B$48</f>
        <v>1.054751371302119E-2</v>
      </c>
      <c r="AB4154">
        <f>AA4154*Diccionario!$B$49</f>
        <v>7.9106352847658924E-3</v>
      </c>
      <c r="AC4154">
        <f t="shared" si="645"/>
        <v>7.9106352847658924E-3</v>
      </c>
      <c r="AD4154">
        <f t="shared" si="646"/>
        <v>2.5760229633448241E-2</v>
      </c>
      <c r="AE4154">
        <f t="shared" si="647"/>
        <v>4.3168141089625549E-5</v>
      </c>
      <c r="AF4154" t="e">
        <f ca="1">IF(AD4154="","",_xludf.RANK.EQ(AD4154,$AD$2:$AD$5513,0))</f>
        <v>#NAME?</v>
      </c>
      <c r="AH4154" t="str">
        <f t="shared" si="648"/>
        <v>Baja</v>
      </c>
      <c r="AI4154" t="s">
        <v>153</v>
      </c>
      <c r="AJ4154" t="str">
        <f>IFERROR(VLOOKUP(B4154,Maestro_Regionales!$A$2:$B$35,2,FALSE),"Otras zonas")</f>
        <v>Suroccidente</v>
      </c>
      <c r="AK4154" t="str">
        <f t="shared" si="649"/>
        <v>EPS SURA | Suroccidente</v>
      </c>
    </row>
    <row r="4155" spans="1:37">
      <c r="A4155" s="4" t="s">
        <v>1755</v>
      </c>
      <c r="B4155" s="4" t="s">
        <v>1756</v>
      </c>
      <c r="C4155" s="4" t="s">
        <v>1772</v>
      </c>
      <c r="D4155" s="4" t="s">
        <v>1773</v>
      </c>
      <c r="E4155" s="4" t="s">
        <v>87</v>
      </c>
      <c r="F4155" s="4">
        <v>405</v>
      </c>
      <c r="G4155" s="4">
        <v>1689</v>
      </c>
      <c r="H4155" s="4">
        <v>0</v>
      </c>
      <c r="I4155">
        <f t="shared" si="640"/>
        <v>2094</v>
      </c>
      <c r="J4155">
        <f t="shared" si="641"/>
        <v>0.19340974212034384</v>
      </c>
      <c r="K4155">
        <f t="shared" si="642"/>
        <v>0.80659025787965621</v>
      </c>
      <c r="L4155">
        <f t="shared" si="643"/>
        <v>0</v>
      </c>
      <c r="M4155">
        <f>I4155*Diccionario!$B$36</f>
        <v>4.6487210588235293</v>
      </c>
      <c r="N4155">
        <f>M4155*Diccionario!$B$37</f>
        <v>0.46952082694117647</v>
      </c>
      <c r="O4155">
        <f>N4155*Diccionario!$B$38</f>
        <v>7.0428124041176474E-2</v>
      </c>
      <c r="P4155">
        <f>O4155*Diccionario!$B$39</f>
        <v>6.3385311637058822E-2</v>
      </c>
      <c r="Q4155">
        <f>P4155*Diccionario!$B$40</f>
        <v>2.5354124654823531E-2</v>
      </c>
      <c r="R4155">
        <f>Q4155*Diccionario!$B$41</f>
        <v>1.6480181025635296E-2</v>
      </c>
      <c r="S4155">
        <f t="shared" si="644"/>
        <v>1.6480181025635296E-2</v>
      </c>
      <c r="T4155">
        <f>I4155*Diccionario!$B$36</f>
        <v>4.6487210588235293</v>
      </c>
      <c r="U4155">
        <f>T4155*Diccionario!$B$42</f>
        <v>0.46952082694117647</v>
      </c>
      <c r="V4155">
        <f>U4155*Diccionario!$B$43</f>
        <v>0.39909270289999998</v>
      </c>
      <c r="W4155">
        <f>V4155*Diccionario!$B$44</f>
        <v>7.5827613550999998E-2</v>
      </c>
      <c r="X4155">
        <f>W4155*Diccionario!$B$45</f>
        <v>2.9572769284889999E-2</v>
      </c>
      <c r="Y4155">
        <f>X4155*Diccionario!$B$46</f>
        <v>2.6319764663552101E-2</v>
      </c>
      <c r="Z4155">
        <f>Y4155*Diccionario!$B$47</f>
        <v>9.738312925514277E-3</v>
      </c>
      <c r="AA4155">
        <f>Z4155*Diccionario!$B$48</f>
        <v>9.738312925514277E-3</v>
      </c>
      <c r="AB4155">
        <f>AA4155*Diccionario!$B$49</f>
        <v>7.3037346941357082E-3</v>
      </c>
      <c r="AC4155">
        <f t="shared" si="645"/>
        <v>7.3037346941357082E-3</v>
      </c>
      <c r="AD4155">
        <f t="shared" si="646"/>
        <v>2.3783915719771002E-2</v>
      </c>
      <c r="AE4155">
        <f t="shared" si="647"/>
        <v>3.9856299577458522E-5</v>
      </c>
      <c r="AF4155" t="e">
        <f ca="1">IF(AD4155="","",_xludf.RANK.EQ(AD4155,$AD$2:$AD$5513,0))</f>
        <v>#NAME?</v>
      </c>
      <c r="AH4155" t="str">
        <f t="shared" si="648"/>
        <v>Baja</v>
      </c>
      <c r="AI4155" t="s">
        <v>153</v>
      </c>
      <c r="AJ4155" t="str">
        <f>IFERROR(VLOOKUP(B4155,Maestro_Regionales!$A$2:$B$35,2,FALSE),"Otras zonas")</f>
        <v>Suroccidente</v>
      </c>
      <c r="AK4155" t="str">
        <f t="shared" si="649"/>
        <v>NUEVA EPS | Suroccidente</v>
      </c>
    </row>
    <row r="4156" spans="1:37">
      <c r="A4156" s="4" t="s">
        <v>1755</v>
      </c>
      <c r="B4156" s="4" t="s">
        <v>1756</v>
      </c>
      <c r="C4156" s="4" t="s">
        <v>1772</v>
      </c>
      <c r="D4156" s="4" t="s">
        <v>1773</v>
      </c>
      <c r="E4156" s="4" t="s">
        <v>90</v>
      </c>
      <c r="F4156" s="4">
        <v>0</v>
      </c>
      <c r="G4156" s="4">
        <v>0</v>
      </c>
      <c r="H4156" s="4">
        <v>112</v>
      </c>
      <c r="I4156">
        <f t="shared" si="640"/>
        <v>112</v>
      </c>
      <c r="J4156">
        <f t="shared" si="641"/>
        <v>0</v>
      </c>
      <c r="K4156">
        <f t="shared" si="642"/>
        <v>0</v>
      </c>
      <c r="L4156">
        <f t="shared" si="643"/>
        <v>1</v>
      </c>
      <c r="M4156">
        <f>I4156*Diccionario!$B$36</f>
        <v>0.24864219607843135</v>
      </c>
      <c r="N4156">
        <f>M4156*Diccionario!$B$37</f>
        <v>2.5112861803921568E-2</v>
      </c>
      <c r="O4156">
        <f>N4156*Diccionario!$B$38</f>
        <v>3.766929270588235E-3</v>
      </c>
      <c r="P4156">
        <f>O4156*Diccionario!$B$39</f>
        <v>3.3902363435294115E-3</v>
      </c>
      <c r="Q4156">
        <f>P4156*Diccionario!$B$40</f>
        <v>1.3560945374117648E-3</v>
      </c>
      <c r="R4156">
        <f>Q4156*Diccionario!$B$41</f>
        <v>8.8146144931764716E-4</v>
      </c>
      <c r="S4156">
        <f t="shared" si="644"/>
        <v>8.8146144931764716E-4</v>
      </c>
      <c r="T4156">
        <f>I4156*Diccionario!$B$36</f>
        <v>0.24864219607843135</v>
      </c>
      <c r="U4156">
        <f>T4156*Diccionario!$B$42</f>
        <v>2.5112861803921568E-2</v>
      </c>
      <c r="V4156">
        <f>U4156*Diccionario!$B$43</f>
        <v>2.1345932533333334E-2</v>
      </c>
      <c r="W4156">
        <f>V4156*Diccionario!$B$44</f>
        <v>4.0557271813333332E-3</v>
      </c>
      <c r="X4156">
        <f>W4156*Diccionario!$B$45</f>
        <v>1.5817336007200001E-3</v>
      </c>
      <c r="Y4156">
        <f>X4156*Diccionario!$B$46</f>
        <v>1.4077429046408E-3</v>
      </c>
      <c r="Z4156">
        <f>Y4156*Diccionario!$B$47</f>
        <v>5.2086487471709596E-4</v>
      </c>
      <c r="AA4156">
        <f>Z4156*Diccionario!$B$48</f>
        <v>5.2086487471709596E-4</v>
      </c>
      <c r="AB4156">
        <f>AA4156*Diccionario!$B$49</f>
        <v>3.90648656037822E-4</v>
      </c>
      <c r="AC4156">
        <f t="shared" si="645"/>
        <v>3.90648656037822E-4</v>
      </c>
      <c r="AD4156">
        <f t="shared" si="646"/>
        <v>1.272110105355469E-3</v>
      </c>
      <c r="AE4156">
        <f t="shared" si="647"/>
        <v>2.1317600538086695E-6</v>
      </c>
      <c r="AF4156" t="e">
        <f ca="1">IF(AD4156="","",_xludf.RANK.EQ(AD4156,$AD$2:$AD$5513,0))</f>
        <v>#NAME?</v>
      </c>
      <c r="AH4156" t="str">
        <f t="shared" si="648"/>
        <v>Baja</v>
      </c>
      <c r="AI4156" t="s">
        <v>153</v>
      </c>
      <c r="AJ4156" t="str">
        <f>IFERROR(VLOOKUP(B4156,Maestro_Regionales!$A$2:$B$35,2,FALSE),"Otras zonas")</f>
        <v>Suroccidente</v>
      </c>
      <c r="AK4156" t="str">
        <f t="shared" si="649"/>
        <v>REGIMEN DE EXCEPCION | Suroccidente</v>
      </c>
    </row>
    <row r="4157" spans="1:37">
      <c r="A4157" s="4" t="s">
        <v>1755</v>
      </c>
      <c r="B4157" s="4" t="s">
        <v>1756</v>
      </c>
      <c r="C4157" s="4" t="s">
        <v>1772</v>
      </c>
      <c r="D4157" s="4" t="s">
        <v>1773</v>
      </c>
      <c r="E4157" s="4" t="s">
        <v>162</v>
      </c>
      <c r="F4157" s="4">
        <v>62</v>
      </c>
      <c r="G4157" s="4">
        <v>31</v>
      </c>
      <c r="H4157" s="4">
        <v>0</v>
      </c>
      <c r="I4157">
        <f t="shared" si="640"/>
        <v>93</v>
      </c>
      <c r="J4157">
        <f t="shared" si="641"/>
        <v>0.66666666666666663</v>
      </c>
      <c r="K4157">
        <f t="shared" si="642"/>
        <v>0.33333333333333331</v>
      </c>
      <c r="L4157">
        <f t="shared" si="643"/>
        <v>0</v>
      </c>
      <c r="M4157">
        <f>I4157*Diccionario!$B$36</f>
        <v>0.20646182352941175</v>
      </c>
      <c r="N4157">
        <f>M4157*Diccionario!$B$37</f>
        <v>2.0852644176470588E-2</v>
      </c>
      <c r="O4157">
        <f>N4157*Diccionario!$B$38</f>
        <v>3.1278966264705883E-3</v>
      </c>
      <c r="P4157">
        <f>O4157*Diccionario!$B$39</f>
        <v>2.8151069638235296E-3</v>
      </c>
      <c r="Q4157">
        <f>P4157*Diccionario!$B$40</f>
        <v>1.126042785529412E-3</v>
      </c>
      <c r="R4157">
        <f>Q4157*Diccionario!$B$41</f>
        <v>7.3192781059411782E-4</v>
      </c>
      <c r="S4157">
        <f t="shared" si="644"/>
        <v>7.3192781059411782E-4</v>
      </c>
      <c r="T4157">
        <f>I4157*Diccionario!$B$36</f>
        <v>0.20646182352941175</v>
      </c>
      <c r="U4157">
        <f>T4157*Diccionario!$B$42</f>
        <v>2.0852644176470588E-2</v>
      </c>
      <c r="V4157">
        <f>U4157*Diccionario!$B$43</f>
        <v>1.7724747549999999E-2</v>
      </c>
      <c r="W4157">
        <f>V4157*Diccionario!$B$44</f>
        <v>3.3677020344999998E-3</v>
      </c>
      <c r="X4157">
        <f>W4157*Diccionario!$B$45</f>
        <v>1.3134037934549999E-3</v>
      </c>
      <c r="Y4157">
        <f>X4157*Diccionario!$B$46</f>
        <v>1.1689293761749499E-3</v>
      </c>
      <c r="Z4157">
        <f>Y4157*Diccionario!$B$47</f>
        <v>4.3250386918473145E-4</v>
      </c>
      <c r="AA4157">
        <f>Z4157*Diccionario!$B$48</f>
        <v>4.3250386918473145E-4</v>
      </c>
      <c r="AB4157">
        <f>AA4157*Diccionario!$B$49</f>
        <v>3.2437790188854859E-4</v>
      </c>
      <c r="AC4157">
        <f t="shared" si="645"/>
        <v>3.2437790188854859E-4</v>
      </c>
      <c r="AD4157">
        <f t="shared" si="646"/>
        <v>1.0563057124826664E-3</v>
      </c>
      <c r="AE4157">
        <f t="shared" si="647"/>
        <v>1.7701221875375562E-6</v>
      </c>
      <c r="AF4157" t="e">
        <f ca="1">IF(AD4157="","",_xludf.RANK.EQ(AD4157,$AD$2:$AD$5513,0))</f>
        <v>#NAME?</v>
      </c>
      <c r="AH4157" t="str">
        <f t="shared" si="648"/>
        <v>Baja</v>
      </c>
      <c r="AI4157" t="s">
        <v>153</v>
      </c>
      <c r="AJ4157" t="str">
        <f>IFERROR(VLOOKUP(B4157,Maestro_Regionales!$A$2:$B$35,2,FALSE),"Otras zonas")</f>
        <v>Suroccidente</v>
      </c>
      <c r="AK4157" t="str">
        <f t="shared" si="649"/>
        <v>EPS SOS | Suroccidente</v>
      </c>
    </row>
    <row r="4158" spans="1:37">
      <c r="A4158" s="4" t="s">
        <v>1755</v>
      </c>
      <c r="B4158" s="4" t="s">
        <v>1756</v>
      </c>
      <c r="C4158" s="4" t="s">
        <v>1772</v>
      </c>
      <c r="D4158" s="4" t="s">
        <v>1773</v>
      </c>
      <c r="E4158" s="4" t="s">
        <v>85</v>
      </c>
      <c r="F4158" s="4">
        <v>9</v>
      </c>
      <c r="G4158" s="4">
        <v>4</v>
      </c>
      <c r="H4158" s="4">
        <v>0</v>
      </c>
      <c r="I4158">
        <f t="shared" si="640"/>
        <v>13</v>
      </c>
      <c r="J4158">
        <f t="shared" si="641"/>
        <v>0.69230769230769229</v>
      </c>
      <c r="K4158">
        <f t="shared" si="642"/>
        <v>0.30769230769230771</v>
      </c>
      <c r="L4158">
        <f t="shared" si="643"/>
        <v>0</v>
      </c>
      <c r="M4158">
        <f>I4158*Diccionario!$B$36</f>
        <v>2.8860254901960782E-2</v>
      </c>
      <c r="N4158">
        <f>M4158*Diccionario!$B$37</f>
        <v>2.9148857450980391E-3</v>
      </c>
      <c r="O4158">
        <f>N4158*Diccionario!$B$38</f>
        <v>4.3723286176470584E-4</v>
      </c>
      <c r="P4158">
        <f>O4158*Diccionario!$B$39</f>
        <v>3.9350957558823528E-4</v>
      </c>
      <c r="Q4158">
        <f>P4158*Diccionario!$B$40</f>
        <v>1.5740383023529411E-4</v>
      </c>
      <c r="R4158">
        <f>Q4158*Diccionario!$B$41</f>
        <v>1.0231248965294118E-4</v>
      </c>
      <c r="S4158">
        <f t="shared" si="644"/>
        <v>1.0231248965294118E-4</v>
      </c>
      <c r="T4158">
        <f>I4158*Diccionario!$B$36</f>
        <v>2.8860254901960782E-2</v>
      </c>
      <c r="U4158">
        <f>T4158*Diccionario!$B$42</f>
        <v>2.9148857450980391E-3</v>
      </c>
      <c r="V4158">
        <f>U4158*Diccionario!$B$43</f>
        <v>2.477652883333333E-3</v>
      </c>
      <c r="W4158">
        <f>V4158*Diccionario!$B$44</f>
        <v>4.7075404783333325E-4</v>
      </c>
      <c r="X4158">
        <f>W4158*Diccionario!$B$45</f>
        <v>1.8359407865499997E-4</v>
      </c>
      <c r="Y4158">
        <f>X4158*Diccionario!$B$46</f>
        <v>1.6339873000294997E-4</v>
      </c>
      <c r="Z4158">
        <f>Y4158*Diccionario!$B$47</f>
        <v>6.0457530101091489E-5</v>
      </c>
      <c r="AA4158">
        <f>Z4158*Diccionario!$B$48</f>
        <v>6.0457530101091489E-5</v>
      </c>
      <c r="AB4158">
        <f>AA4158*Diccionario!$B$49</f>
        <v>4.534314757581862E-5</v>
      </c>
      <c r="AC4158">
        <f t="shared" si="645"/>
        <v>4.534314757581862E-5</v>
      </c>
      <c r="AD4158">
        <f t="shared" si="646"/>
        <v>1.4765563722875978E-4</v>
      </c>
      <c r="AE4158">
        <f t="shared" si="647"/>
        <v>2.4743643481707771E-7</v>
      </c>
      <c r="AF4158" t="e">
        <f ca="1">IF(AD4158="","",_xludf.RANK.EQ(AD4158,$AD$2:$AD$5513,0))</f>
        <v>#NAME?</v>
      </c>
      <c r="AH4158" t="str">
        <f t="shared" si="648"/>
        <v>Baja</v>
      </c>
      <c r="AI4158" t="s">
        <v>153</v>
      </c>
      <c r="AJ4158" t="str">
        <f>IFERROR(VLOOKUP(B4158,Maestro_Regionales!$A$2:$B$35,2,FALSE),"Otras zonas")</f>
        <v>Suroccidente</v>
      </c>
      <c r="AK4158" t="str">
        <f t="shared" si="649"/>
        <v>SALUD TOTAL EPS | Suroccidente</v>
      </c>
    </row>
    <row r="4159" spans="1:37">
      <c r="A4159" s="4" t="s">
        <v>1755</v>
      </c>
      <c r="B4159" s="4" t="s">
        <v>1756</v>
      </c>
      <c r="C4159" s="4" t="s">
        <v>1774</v>
      </c>
      <c r="D4159" s="4" t="s">
        <v>1775</v>
      </c>
      <c r="E4159" s="4" t="s">
        <v>87</v>
      </c>
      <c r="F4159" s="4">
        <v>4226</v>
      </c>
      <c r="G4159" s="4">
        <v>8796</v>
      </c>
      <c r="H4159" s="4">
        <v>0</v>
      </c>
      <c r="I4159">
        <f t="shared" si="640"/>
        <v>13022</v>
      </c>
      <c r="J4159">
        <f t="shared" si="641"/>
        <v>0.32452772231608046</v>
      </c>
      <c r="K4159">
        <f t="shared" si="642"/>
        <v>0.67547227768391949</v>
      </c>
      <c r="L4159">
        <f t="shared" si="643"/>
        <v>0</v>
      </c>
      <c r="M4159">
        <f>I4159*Diccionario!$B$36</f>
        <v>28.90909533333333</v>
      </c>
      <c r="N4159">
        <f>M4159*Diccionario!$B$37</f>
        <v>2.9198186286666665</v>
      </c>
      <c r="O4159">
        <f>N4159*Diccionario!$B$38</f>
        <v>0.43797279429999997</v>
      </c>
      <c r="P4159">
        <f>O4159*Diccionario!$B$39</f>
        <v>0.39417551486999997</v>
      </c>
      <c r="Q4159">
        <f>P4159*Diccionario!$B$40</f>
        <v>0.15767020594799999</v>
      </c>
      <c r="R4159">
        <f>Q4159*Diccionario!$B$41</f>
        <v>0.10248563386619999</v>
      </c>
      <c r="S4159">
        <f t="shared" si="644"/>
        <v>0.10248563386619999</v>
      </c>
      <c r="T4159">
        <f>I4159*Diccionario!$B$36</f>
        <v>28.90909533333333</v>
      </c>
      <c r="U4159">
        <f>T4159*Diccionario!$B$42</f>
        <v>2.9198186286666665</v>
      </c>
      <c r="V4159">
        <f>U4159*Diccionario!$B$43</f>
        <v>2.4818458343666663</v>
      </c>
      <c r="W4159">
        <f>V4159*Diccionario!$B$44</f>
        <v>0.47155070852966657</v>
      </c>
      <c r="X4159">
        <f>W4159*Diccionario!$B$45</f>
        <v>0.18390477632656996</v>
      </c>
      <c r="Y4159">
        <f>X4159*Diccionario!$B$46</f>
        <v>0.16367525093064728</v>
      </c>
      <c r="Z4159">
        <f>Y4159*Diccionario!$B$47</f>
        <v>6.055984284433949E-2</v>
      </c>
      <c r="AA4159">
        <f>Z4159*Diccionario!$B$48</f>
        <v>6.055984284433949E-2</v>
      </c>
      <c r="AB4159">
        <f>AA4159*Diccionario!$B$49</f>
        <v>4.5419882133254617E-2</v>
      </c>
      <c r="AC4159">
        <f t="shared" si="645"/>
        <v>4.5419882133254617E-2</v>
      </c>
      <c r="AD4159">
        <f t="shared" si="646"/>
        <v>0.14790551599945462</v>
      </c>
      <c r="AE4159">
        <f t="shared" si="647"/>
        <v>2.4785517339907586E-4</v>
      </c>
      <c r="AF4159" t="e">
        <f ca="1">IF(AD4159="","",_xludf.RANK.EQ(AD4159,$AD$2:$AD$5513,0))</f>
        <v>#NAME?</v>
      </c>
      <c r="AH4159" t="str">
        <f t="shared" si="648"/>
        <v>Media</v>
      </c>
      <c r="AI4159" t="s">
        <v>153</v>
      </c>
      <c r="AJ4159" t="str">
        <f>IFERROR(VLOOKUP(B4159,Maestro_Regionales!$A$2:$B$35,2,FALSE),"Otras zonas")</f>
        <v>Suroccidente</v>
      </c>
      <c r="AK4159" t="str">
        <f t="shared" si="649"/>
        <v>NUEVA EPS | Suroccidente</v>
      </c>
    </row>
    <row r="4160" spans="1:37">
      <c r="A4160" s="4" t="s">
        <v>1755</v>
      </c>
      <c r="B4160" s="4" t="s">
        <v>1756</v>
      </c>
      <c r="C4160" s="4" t="s">
        <v>1774</v>
      </c>
      <c r="D4160" s="4" t="s">
        <v>1775</v>
      </c>
      <c r="E4160" s="4" t="s">
        <v>95</v>
      </c>
      <c r="F4160" s="4">
        <v>895</v>
      </c>
      <c r="G4160" s="4">
        <v>10160</v>
      </c>
      <c r="H4160" s="4">
        <v>0</v>
      </c>
      <c r="I4160">
        <f t="shared" si="640"/>
        <v>11055</v>
      </c>
      <c r="J4160">
        <f t="shared" si="641"/>
        <v>8.095884215287201E-2</v>
      </c>
      <c r="K4160">
        <f t="shared" si="642"/>
        <v>0.91904115784712803</v>
      </c>
      <c r="L4160">
        <f t="shared" si="643"/>
        <v>0</v>
      </c>
      <c r="M4160">
        <f>I4160*Diccionario!$B$36</f>
        <v>24.54231676470588</v>
      </c>
      <c r="N4160">
        <f>M4160*Diccionario!$B$37</f>
        <v>2.4787739932352939</v>
      </c>
      <c r="O4160">
        <f>N4160*Diccionario!$B$38</f>
        <v>0.37181609898529405</v>
      </c>
      <c r="P4160">
        <f>O4160*Diccionario!$B$39</f>
        <v>0.33463448908676463</v>
      </c>
      <c r="Q4160">
        <f>P4160*Diccionario!$B$40</f>
        <v>0.13385379563470587</v>
      </c>
      <c r="R4160">
        <f>Q4160*Diccionario!$B$41</f>
        <v>8.7004967162558816E-2</v>
      </c>
      <c r="S4160">
        <f t="shared" si="644"/>
        <v>8.7004967162558816E-2</v>
      </c>
      <c r="T4160">
        <f>I4160*Diccionario!$B$36</f>
        <v>24.54231676470588</v>
      </c>
      <c r="U4160">
        <f>T4160*Diccionario!$B$42</f>
        <v>2.4787739932352939</v>
      </c>
      <c r="V4160">
        <f>U4160*Diccionario!$B$43</f>
        <v>2.1069578942499998</v>
      </c>
      <c r="W4160">
        <f>V4160*Diccionario!$B$44</f>
        <v>0.40032199990749995</v>
      </c>
      <c r="X4160">
        <f>W4160*Diccionario!$B$45</f>
        <v>0.15612557996392498</v>
      </c>
      <c r="Y4160">
        <f>X4160*Diccionario!$B$46</f>
        <v>0.13895176616789323</v>
      </c>
      <c r="Z4160">
        <f>Y4160*Diccionario!$B$47</f>
        <v>5.1412153482120498E-2</v>
      </c>
      <c r="AA4160">
        <f>Z4160*Diccionario!$B$48</f>
        <v>5.1412153482120498E-2</v>
      </c>
      <c r="AB4160">
        <f>AA4160*Diccionario!$B$49</f>
        <v>3.8559115111590374E-2</v>
      </c>
      <c r="AC4160">
        <f t="shared" si="645"/>
        <v>3.8559115111590374E-2</v>
      </c>
      <c r="AD4160">
        <f t="shared" si="646"/>
        <v>0.1255640822741492</v>
      </c>
      <c r="AE4160">
        <f t="shared" si="647"/>
        <v>2.104161374540611E-4</v>
      </c>
      <c r="AF4160" t="e">
        <f ca="1">IF(AD4160="","",_xludf.RANK.EQ(AD4160,$AD$2:$AD$5513,0))</f>
        <v>#NAME?</v>
      </c>
      <c r="AH4160" t="str">
        <f t="shared" si="648"/>
        <v>Baja</v>
      </c>
      <c r="AI4160" t="s">
        <v>153</v>
      </c>
      <c r="AJ4160" t="str">
        <f>IFERROR(VLOOKUP(B4160,Maestro_Regionales!$A$2:$B$35,2,FALSE),"Otras zonas")</f>
        <v>Suroccidente</v>
      </c>
      <c r="AK4160" t="str">
        <f t="shared" si="649"/>
        <v>ASMETSALUD EPS | Suroccidente</v>
      </c>
    </row>
    <row r="4161" spans="1:37">
      <c r="A4161" s="4" t="s">
        <v>1755</v>
      </c>
      <c r="B4161" s="4" t="s">
        <v>1756</v>
      </c>
      <c r="C4161" s="4" t="s">
        <v>1774</v>
      </c>
      <c r="D4161" s="4" t="s">
        <v>1775</v>
      </c>
      <c r="E4161" s="4" t="s">
        <v>86</v>
      </c>
      <c r="F4161" s="4">
        <v>1437</v>
      </c>
      <c r="G4161" s="4">
        <v>1530</v>
      </c>
      <c r="H4161" s="4">
        <v>0</v>
      </c>
      <c r="I4161">
        <f t="shared" si="640"/>
        <v>2967</v>
      </c>
      <c r="J4161">
        <f t="shared" si="641"/>
        <v>0.48432760364004046</v>
      </c>
      <c r="K4161">
        <f t="shared" si="642"/>
        <v>0.51567239635995954</v>
      </c>
      <c r="L4161">
        <f t="shared" si="643"/>
        <v>0</v>
      </c>
      <c r="M4161">
        <f>I4161*Diccionario!$B$36</f>
        <v>6.5867981764705874</v>
      </c>
      <c r="N4161">
        <f>M4161*Diccionario!$B$37</f>
        <v>0.66526661582352942</v>
      </c>
      <c r="O4161">
        <f>N4161*Diccionario!$B$38</f>
        <v>9.978999237352941E-2</v>
      </c>
      <c r="P4161">
        <f>O4161*Diccionario!$B$39</f>
        <v>8.9810993136176465E-2</v>
      </c>
      <c r="Q4161">
        <f>P4161*Diccionario!$B$40</f>
        <v>3.5924397254470587E-2</v>
      </c>
      <c r="R4161">
        <f>Q4161*Diccionario!$B$41</f>
        <v>2.3350858215405883E-2</v>
      </c>
      <c r="S4161">
        <f t="shared" si="644"/>
        <v>2.3350858215405883E-2</v>
      </c>
      <c r="T4161">
        <f>I4161*Diccionario!$B$36</f>
        <v>6.5867981764705874</v>
      </c>
      <c r="U4161">
        <f>T4161*Diccionario!$B$42</f>
        <v>0.66526661582352942</v>
      </c>
      <c r="V4161">
        <f>U4161*Diccionario!$B$43</f>
        <v>0.56547662344999994</v>
      </c>
      <c r="W4161">
        <f>V4161*Diccionario!$B$44</f>
        <v>0.10744055845549999</v>
      </c>
      <c r="X4161">
        <f>W4161*Diccionario!$B$45</f>
        <v>4.1901817797645E-2</v>
      </c>
      <c r="Y4161">
        <f>X4161*Diccionario!$B$46</f>
        <v>3.7292617839904049E-2</v>
      </c>
      <c r="Z4161">
        <f>Y4161*Diccionario!$B$47</f>
        <v>1.3798268600764498E-2</v>
      </c>
      <c r="AA4161">
        <f>Z4161*Diccionario!$B$48</f>
        <v>1.3798268600764498E-2</v>
      </c>
      <c r="AB4161">
        <f>AA4161*Diccionario!$B$49</f>
        <v>1.0348701450573374E-2</v>
      </c>
      <c r="AC4161">
        <f t="shared" si="645"/>
        <v>1.0348701450573374E-2</v>
      </c>
      <c r="AD4161">
        <f t="shared" si="646"/>
        <v>3.3699559665979255E-2</v>
      </c>
      <c r="AE4161">
        <f t="shared" si="647"/>
        <v>5.6472607854020736E-5</v>
      </c>
      <c r="AF4161" t="e">
        <f ca="1">IF(AD4161="","",_xludf.RANK.EQ(AD4161,$AD$2:$AD$5513,0))</f>
        <v>#NAME?</v>
      </c>
      <c r="AH4161" t="str">
        <f t="shared" si="648"/>
        <v>Baja</v>
      </c>
      <c r="AI4161" t="s">
        <v>153</v>
      </c>
      <c r="AJ4161" t="str">
        <f>IFERROR(VLOOKUP(B4161,Maestro_Regionales!$A$2:$B$35,2,FALSE),"Otras zonas")</f>
        <v>Suroccidente</v>
      </c>
      <c r="AK4161" t="str">
        <f t="shared" si="649"/>
        <v>EPS SANITAS | Suroccidente</v>
      </c>
    </row>
    <row r="4162" spans="1:37">
      <c r="A4162" s="4" t="s">
        <v>1755</v>
      </c>
      <c r="B4162" s="4" t="s">
        <v>1756</v>
      </c>
      <c r="C4162" s="4" t="s">
        <v>1774</v>
      </c>
      <c r="D4162" s="4" t="s">
        <v>1775</v>
      </c>
      <c r="E4162" s="4" t="s">
        <v>162</v>
      </c>
      <c r="F4162" s="4">
        <v>561</v>
      </c>
      <c r="G4162" s="4">
        <v>308</v>
      </c>
      <c r="H4162" s="4">
        <v>0</v>
      </c>
      <c r="I4162">
        <f t="shared" ref="I4162:I4225" si="650">SUM(F4162:H4162)</f>
        <v>869</v>
      </c>
      <c r="J4162">
        <f t="shared" ref="J4162:J4225" si="651">IFERROR(F4162/I4162,0)</f>
        <v>0.64556962025316456</v>
      </c>
      <c r="K4162">
        <f t="shared" ref="K4162:K4225" si="652">IFERROR(G4162/I4162,0)</f>
        <v>0.35443037974683544</v>
      </c>
      <c r="L4162">
        <f t="shared" ref="L4162:L4225" si="653">IFERROR(H4162/I4162,0)</f>
        <v>0</v>
      </c>
      <c r="M4162">
        <f>I4162*Diccionario!$B$36</f>
        <v>1.9291970392156861</v>
      </c>
      <c r="N4162">
        <f>M4162*Diccionario!$B$37</f>
        <v>0.1948489009607843</v>
      </c>
      <c r="O4162">
        <f>N4162*Diccionario!$B$38</f>
        <v>2.9227335144117645E-2</v>
      </c>
      <c r="P4162">
        <f>O4162*Diccionario!$B$39</f>
        <v>2.6304601629705882E-2</v>
      </c>
      <c r="Q4162">
        <f>P4162*Diccionario!$B$40</f>
        <v>1.0521840651882353E-2</v>
      </c>
      <c r="R4162">
        <f>Q4162*Diccionario!$B$41</f>
        <v>6.8391964237235299E-3</v>
      </c>
      <c r="S4162">
        <f t="shared" ref="S4162:S4225" si="654">R4162</f>
        <v>6.8391964237235299E-3</v>
      </c>
      <c r="T4162">
        <f>I4162*Diccionario!$B$36</f>
        <v>1.9291970392156861</v>
      </c>
      <c r="U4162">
        <f>T4162*Diccionario!$B$42</f>
        <v>0.1948489009607843</v>
      </c>
      <c r="V4162">
        <f>U4162*Diccionario!$B$43</f>
        <v>0.16562156581666665</v>
      </c>
      <c r="W4162">
        <f>V4162*Diccionario!$B$44</f>
        <v>3.1468097505166666E-2</v>
      </c>
      <c r="X4162">
        <f>W4162*Diccionario!$B$45</f>
        <v>1.2272558027015001E-2</v>
      </c>
      <c r="Y4162">
        <f>X4162*Diccionario!$B$46</f>
        <v>1.0922576644043351E-2</v>
      </c>
      <c r="Z4162">
        <f>Y4162*Diccionario!$B$47</f>
        <v>4.0413533582960397E-3</v>
      </c>
      <c r="AA4162">
        <f>Z4162*Diccionario!$B$48</f>
        <v>4.0413533582960397E-3</v>
      </c>
      <c r="AB4162">
        <f>AA4162*Diccionario!$B$49</f>
        <v>3.0310150187220298E-3</v>
      </c>
      <c r="AC4162">
        <f t="shared" ref="AC4162:AC4225" si="655">AB4162</f>
        <v>3.0310150187220298E-3</v>
      </c>
      <c r="AD4162">
        <f t="shared" ref="AD4162:AD4225" si="656">S4162+AC4162</f>
        <v>9.8702114424455596E-3</v>
      </c>
      <c r="AE4162">
        <f t="shared" ref="AE4162:AE4225" si="657">IFERROR(AD4162/SUM($AD$2:$AD$5513),0)</f>
        <v>1.6540173988926196E-5</v>
      </c>
      <c r="AF4162" t="e">
        <f ca="1">IF(AD4162="","",_xludf.RANK.EQ(AD4162,$AD$2:$AD$5513,0))</f>
        <v>#NAME?</v>
      </c>
      <c r="AH4162" t="str">
        <f t="shared" ref="AH4162:AH4225" si="658">IF(SUM($AD$2:$AD$5513)=0,"",IF((SUMIF($AD$2:$AD$5513,"&gt;"&amp;$AD4162,$AD$2:$AD$5513)+$AD4162)/SUM($AD$2:$AD$5513)&lt;=40%,"Alta",IF((SUMIF($AD$2:$AD$5513,"&gt;"&amp;$AD4162,$AD$2:$AD$5513)+$AD4162)/SUM($AD$2:$AD$5513)&lt;=80%,"Media","Baja")))</f>
        <v>Baja</v>
      </c>
      <c r="AI4162" t="s">
        <v>153</v>
      </c>
      <c r="AJ4162" t="str">
        <f>IFERROR(VLOOKUP(B4162,Maestro_Regionales!$A$2:$B$35,2,FALSE),"Otras zonas")</f>
        <v>Suroccidente</v>
      </c>
      <c r="AK4162" t="str">
        <f t="shared" ref="AK4162:AK4225" si="659">E4162&amp;" | "&amp;AJ4162</f>
        <v>EPS SOS | Suroccidente</v>
      </c>
    </row>
    <row r="4163" spans="1:37">
      <c r="A4163" s="4" t="s">
        <v>1755</v>
      </c>
      <c r="B4163" s="4" t="s">
        <v>1756</v>
      </c>
      <c r="C4163" s="4" t="s">
        <v>1774</v>
      </c>
      <c r="D4163" s="4" t="s">
        <v>1775</v>
      </c>
      <c r="E4163" s="4" t="s">
        <v>90</v>
      </c>
      <c r="F4163" s="4">
        <v>0</v>
      </c>
      <c r="G4163" s="4">
        <v>0</v>
      </c>
      <c r="H4163" s="4">
        <v>478</v>
      </c>
      <c r="I4163">
        <f t="shared" si="650"/>
        <v>478</v>
      </c>
      <c r="J4163">
        <f t="shared" si="651"/>
        <v>0</v>
      </c>
      <c r="K4163">
        <f t="shared" si="652"/>
        <v>0</v>
      </c>
      <c r="L4163">
        <f t="shared" si="653"/>
        <v>1</v>
      </c>
      <c r="M4163">
        <f>I4163*Diccionario!$B$36</f>
        <v>1.0611693725490194</v>
      </c>
      <c r="N4163">
        <f>M4163*Diccionario!$B$37</f>
        <v>0.10717810662745098</v>
      </c>
      <c r="O4163">
        <f>N4163*Diccionario!$B$38</f>
        <v>1.6076715994117644E-2</v>
      </c>
      <c r="P4163">
        <f>O4163*Diccionario!$B$39</f>
        <v>1.4469044394705879E-2</v>
      </c>
      <c r="Q4163">
        <f>P4163*Diccionario!$B$40</f>
        <v>5.7876177578823525E-3</v>
      </c>
      <c r="R4163">
        <f>Q4163*Diccionario!$B$41</f>
        <v>3.7619515426235294E-3</v>
      </c>
      <c r="S4163">
        <f t="shared" si="654"/>
        <v>3.7619515426235294E-3</v>
      </c>
      <c r="T4163">
        <f>I4163*Diccionario!$B$36</f>
        <v>1.0611693725490194</v>
      </c>
      <c r="U4163">
        <f>T4163*Diccionario!$B$42</f>
        <v>0.10717810662745098</v>
      </c>
      <c r="V4163">
        <f>U4163*Diccionario!$B$43</f>
        <v>9.1101390633333321E-2</v>
      </c>
      <c r="W4163">
        <f>V4163*Diccionario!$B$44</f>
        <v>1.7309264220333333E-2</v>
      </c>
      <c r="X4163">
        <f>W4163*Diccionario!$B$45</f>
        <v>6.7506130459300002E-3</v>
      </c>
      <c r="Y4163">
        <f>X4163*Diccionario!$B$46</f>
        <v>6.0080456108777E-3</v>
      </c>
      <c r="Z4163">
        <f>Y4163*Diccionario!$B$47</f>
        <v>2.222976876024749E-3</v>
      </c>
      <c r="AA4163">
        <f>Z4163*Diccionario!$B$48</f>
        <v>2.222976876024749E-3</v>
      </c>
      <c r="AB4163">
        <f>AA4163*Diccionario!$B$49</f>
        <v>1.6672326570185618E-3</v>
      </c>
      <c r="AC4163">
        <f t="shared" si="655"/>
        <v>1.6672326570185618E-3</v>
      </c>
      <c r="AD4163">
        <f t="shared" si="656"/>
        <v>5.4291841996420911E-3</v>
      </c>
      <c r="AE4163">
        <f t="shared" si="657"/>
        <v>9.0980473725048582E-6</v>
      </c>
      <c r="AF4163" t="e">
        <f ca="1">IF(AD4163="","",_xludf.RANK.EQ(AD4163,$AD$2:$AD$5513,0))</f>
        <v>#NAME?</v>
      </c>
      <c r="AH4163" t="str">
        <f t="shared" si="658"/>
        <v>Baja</v>
      </c>
      <c r="AI4163" t="s">
        <v>153</v>
      </c>
      <c r="AJ4163" t="str">
        <f>IFERROR(VLOOKUP(B4163,Maestro_Regionales!$A$2:$B$35,2,FALSE),"Otras zonas")</f>
        <v>Suroccidente</v>
      </c>
      <c r="AK4163" t="str">
        <f t="shared" si="659"/>
        <v>REGIMEN DE EXCEPCION | Suroccidente</v>
      </c>
    </row>
    <row r="4164" spans="1:37">
      <c r="A4164" s="4" t="s">
        <v>1755</v>
      </c>
      <c r="B4164" s="4" t="s">
        <v>1756</v>
      </c>
      <c r="C4164" s="4" t="s">
        <v>1774</v>
      </c>
      <c r="D4164" s="4" t="s">
        <v>1775</v>
      </c>
      <c r="E4164" s="4" t="s">
        <v>85</v>
      </c>
      <c r="F4164" s="4">
        <v>109</v>
      </c>
      <c r="G4164" s="4">
        <v>39</v>
      </c>
      <c r="H4164" s="4">
        <v>0</v>
      </c>
      <c r="I4164">
        <f t="shared" si="650"/>
        <v>148</v>
      </c>
      <c r="J4164">
        <f t="shared" si="651"/>
        <v>0.73648648648648651</v>
      </c>
      <c r="K4164">
        <f t="shared" si="652"/>
        <v>0.26351351351351349</v>
      </c>
      <c r="L4164">
        <f t="shared" si="653"/>
        <v>0</v>
      </c>
      <c r="M4164">
        <f>I4164*Diccionario!$B$36</f>
        <v>0.3285629019607843</v>
      </c>
      <c r="N4164">
        <f>M4164*Diccionario!$B$37</f>
        <v>3.3184853098039216E-2</v>
      </c>
      <c r="O4164">
        <f>N4164*Diccionario!$B$38</f>
        <v>4.9777279647058824E-3</v>
      </c>
      <c r="P4164">
        <f>O4164*Diccionario!$B$39</f>
        <v>4.4799551682352945E-3</v>
      </c>
      <c r="Q4164">
        <f>P4164*Diccionario!$B$40</f>
        <v>1.7919820672941179E-3</v>
      </c>
      <c r="R4164">
        <f>Q4164*Diccionario!$B$41</f>
        <v>1.1647883437411767E-3</v>
      </c>
      <c r="S4164">
        <f t="shared" si="654"/>
        <v>1.1647883437411767E-3</v>
      </c>
      <c r="T4164">
        <f>I4164*Diccionario!$B$36</f>
        <v>0.3285629019607843</v>
      </c>
      <c r="U4164">
        <f>T4164*Diccionario!$B$42</f>
        <v>3.3184853098039216E-2</v>
      </c>
      <c r="V4164">
        <f>U4164*Diccionario!$B$43</f>
        <v>2.8207125133333334E-2</v>
      </c>
      <c r="W4164">
        <f>V4164*Diccionario!$B$44</f>
        <v>5.3593537753333339E-3</v>
      </c>
      <c r="X4164">
        <f>W4164*Diccionario!$B$45</f>
        <v>2.0901479723800004E-3</v>
      </c>
      <c r="Y4164">
        <f>X4164*Diccionario!$B$46</f>
        <v>1.8602316954182004E-3</v>
      </c>
      <c r="Z4164">
        <f>Y4164*Diccionario!$B$47</f>
        <v>6.8828572730473419E-4</v>
      </c>
      <c r="AA4164">
        <f>Z4164*Diccionario!$B$48</f>
        <v>6.8828572730473419E-4</v>
      </c>
      <c r="AB4164">
        <f>AA4164*Diccionario!$B$49</f>
        <v>5.1621429547855067E-4</v>
      </c>
      <c r="AC4164">
        <f t="shared" si="655"/>
        <v>5.1621429547855067E-4</v>
      </c>
      <c r="AD4164">
        <f t="shared" si="656"/>
        <v>1.6810026392197275E-3</v>
      </c>
      <c r="AE4164">
        <f t="shared" si="657"/>
        <v>2.8169686425328856E-6</v>
      </c>
      <c r="AF4164" t="e">
        <f ca="1">IF(AD4164="","",_xludf.RANK.EQ(AD4164,$AD$2:$AD$5513,0))</f>
        <v>#NAME?</v>
      </c>
      <c r="AH4164" t="str">
        <f t="shared" si="658"/>
        <v>Baja</v>
      </c>
      <c r="AI4164" t="s">
        <v>153</v>
      </c>
      <c r="AJ4164" t="str">
        <f>IFERROR(VLOOKUP(B4164,Maestro_Regionales!$A$2:$B$35,2,FALSE),"Otras zonas")</f>
        <v>Suroccidente</v>
      </c>
      <c r="AK4164" t="str">
        <f t="shared" si="659"/>
        <v>SALUD TOTAL EPS | Suroccidente</v>
      </c>
    </row>
    <row r="4165" spans="1:37">
      <c r="A4165" s="4" t="s">
        <v>1755</v>
      </c>
      <c r="B4165" s="4" t="s">
        <v>1756</v>
      </c>
      <c r="C4165" s="4" t="s">
        <v>1774</v>
      </c>
      <c r="D4165" s="4" t="s">
        <v>1775</v>
      </c>
      <c r="E4165" s="4" t="s">
        <v>70</v>
      </c>
      <c r="F4165" s="4">
        <v>1</v>
      </c>
      <c r="G4165" s="4">
        <v>0</v>
      </c>
      <c r="H4165" s="4">
        <v>0</v>
      </c>
      <c r="I4165">
        <f t="shared" si="650"/>
        <v>1</v>
      </c>
      <c r="J4165">
        <f t="shared" si="651"/>
        <v>1</v>
      </c>
      <c r="K4165">
        <f t="shared" si="652"/>
        <v>0</v>
      </c>
      <c r="L4165">
        <f t="shared" si="653"/>
        <v>0</v>
      </c>
      <c r="M4165">
        <f>I4165*Diccionario!$B$36</f>
        <v>2.2200196078431371E-3</v>
      </c>
      <c r="N4165">
        <f>M4165*Diccionario!$B$37</f>
        <v>2.2422198039215687E-4</v>
      </c>
      <c r="O4165">
        <f>N4165*Diccionario!$B$38</f>
        <v>3.3633297058823532E-5</v>
      </c>
      <c r="P4165">
        <f>O4165*Diccionario!$B$39</f>
        <v>3.026996735294118E-5</v>
      </c>
      <c r="Q4165">
        <f>P4165*Diccionario!$B$40</f>
        <v>1.2107986941176473E-5</v>
      </c>
      <c r="R4165">
        <f>Q4165*Diccionario!$B$41</f>
        <v>7.870191511764708E-6</v>
      </c>
      <c r="S4165">
        <f t="shared" si="654"/>
        <v>7.870191511764708E-6</v>
      </c>
      <c r="T4165">
        <f>I4165*Diccionario!$B$36</f>
        <v>2.2200196078431371E-3</v>
      </c>
      <c r="U4165">
        <f>T4165*Diccionario!$B$42</f>
        <v>2.2422198039215687E-4</v>
      </c>
      <c r="V4165">
        <f>U4165*Diccionario!$B$43</f>
        <v>1.9058868333333333E-4</v>
      </c>
      <c r="W4165">
        <f>V4165*Diccionario!$B$44</f>
        <v>3.6211849833333333E-5</v>
      </c>
      <c r="X4165">
        <f>W4165*Diccionario!$B$45</f>
        <v>1.4122621435000001E-5</v>
      </c>
      <c r="Y4165">
        <f>X4165*Diccionario!$B$46</f>
        <v>1.256913307715E-5</v>
      </c>
      <c r="Z4165">
        <f>Y4165*Diccionario!$B$47</f>
        <v>4.6505792385454997E-6</v>
      </c>
      <c r="AA4165">
        <f>Z4165*Diccionario!$B$48</f>
        <v>4.6505792385454997E-6</v>
      </c>
      <c r="AB4165">
        <f>AA4165*Diccionario!$B$49</f>
        <v>3.4879344289091247E-6</v>
      </c>
      <c r="AC4165">
        <f t="shared" si="655"/>
        <v>3.4879344289091247E-6</v>
      </c>
      <c r="AD4165">
        <f t="shared" si="656"/>
        <v>1.1358125940673833E-5</v>
      </c>
      <c r="AE4165">
        <f t="shared" si="657"/>
        <v>1.9033571909005983E-8</v>
      </c>
      <c r="AF4165" t="e">
        <f ca="1">IF(AD4165="","",_xludf.RANK.EQ(AD4165,$AD$2:$AD$5513,0))</f>
        <v>#NAME?</v>
      </c>
      <c r="AH4165" t="str">
        <f t="shared" si="658"/>
        <v>Baja</v>
      </c>
      <c r="AI4165" t="s">
        <v>153</v>
      </c>
      <c r="AJ4165" t="str">
        <f>IFERROR(VLOOKUP(B4165,Maestro_Regionales!$A$2:$B$35,2,FALSE),"Otras zonas")</f>
        <v>Suroccidente</v>
      </c>
      <c r="AK4165" t="str">
        <f t="shared" si="659"/>
        <v>EPS SURA | Suroccidente</v>
      </c>
    </row>
    <row r="4166" spans="1:37">
      <c r="A4166" s="4" t="s">
        <v>1755</v>
      </c>
      <c r="B4166" s="4" t="s">
        <v>1756</v>
      </c>
      <c r="C4166" s="4" t="s">
        <v>1776</v>
      </c>
      <c r="D4166" s="4" t="s">
        <v>1777</v>
      </c>
      <c r="E4166" s="4" t="s">
        <v>87</v>
      </c>
      <c r="F4166" s="4">
        <v>779</v>
      </c>
      <c r="G4166" s="4">
        <v>1522</v>
      </c>
      <c r="H4166" s="4">
        <v>0</v>
      </c>
      <c r="I4166">
        <f t="shared" si="650"/>
        <v>2301</v>
      </c>
      <c r="J4166">
        <f t="shared" si="651"/>
        <v>0.33854845719252497</v>
      </c>
      <c r="K4166">
        <f t="shared" si="652"/>
        <v>0.66145154280747498</v>
      </c>
      <c r="L4166">
        <f t="shared" si="653"/>
        <v>0</v>
      </c>
      <c r="M4166">
        <f>I4166*Diccionario!$B$36</f>
        <v>5.1082651176470586</v>
      </c>
      <c r="N4166">
        <f>M4166*Diccionario!$B$37</f>
        <v>0.5159347768823529</v>
      </c>
      <c r="O4166">
        <f>N4166*Diccionario!$B$38</f>
        <v>7.7390216532352937E-2</v>
      </c>
      <c r="P4166">
        <f>O4166*Diccionario!$B$39</f>
        <v>6.9651194879117639E-2</v>
      </c>
      <c r="Q4166">
        <f>P4166*Diccionario!$B$40</f>
        <v>2.7860477951647058E-2</v>
      </c>
      <c r="R4166">
        <f>Q4166*Diccionario!$B$41</f>
        <v>1.8109310668570588E-2</v>
      </c>
      <c r="S4166">
        <f t="shared" si="654"/>
        <v>1.8109310668570588E-2</v>
      </c>
      <c r="T4166">
        <f>I4166*Diccionario!$B$36</f>
        <v>5.1082651176470586</v>
      </c>
      <c r="U4166">
        <f>T4166*Diccionario!$B$42</f>
        <v>0.5159347768823529</v>
      </c>
      <c r="V4166">
        <f>U4166*Diccionario!$B$43</f>
        <v>0.43854456034999995</v>
      </c>
      <c r="W4166">
        <f>V4166*Diccionario!$B$44</f>
        <v>8.332346646649999E-2</v>
      </c>
      <c r="X4166">
        <f>W4166*Diccionario!$B$45</f>
        <v>3.2496151921934995E-2</v>
      </c>
      <c r="Y4166">
        <f>X4166*Diccionario!$B$46</f>
        <v>2.8921575210522146E-2</v>
      </c>
      <c r="Z4166">
        <f>Y4166*Diccionario!$B$47</f>
        <v>1.0700982827893194E-2</v>
      </c>
      <c r="AA4166">
        <f>Z4166*Diccionario!$B$48</f>
        <v>1.0700982827893194E-2</v>
      </c>
      <c r="AB4166">
        <f>AA4166*Diccionario!$B$49</f>
        <v>8.0257371209198954E-3</v>
      </c>
      <c r="AC4166">
        <f t="shared" si="655"/>
        <v>8.0257371209198954E-3</v>
      </c>
      <c r="AD4166">
        <f t="shared" si="656"/>
        <v>2.6135047789490481E-2</v>
      </c>
      <c r="AE4166">
        <f t="shared" si="657"/>
        <v>4.3796248962622753E-5</v>
      </c>
      <c r="AF4166" t="e">
        <f ca="1">IF(AD4166="","",_xludf.RANK.EQ(AD4166,$AD$2:$AD$5513,0))</f>
        <v>#NAME?</v>
      </c>
      <c r="AH4166" t="str">
        <f t="shared" si="658"/>
        <v>Baja</v>
      </c>
      <c r="AI4166" t="s">
        <v>153</v>
      </c>
      <c r="AJ4166" t="str">
        <f>IFERROR(VLOOKUP(B4166,Maestro_Regionales!$A$2:$B$35,2,FALSE),"Otras zonas")</f>
        <v>Suroccidente</v>
      </c>
      <c r="AK4166" t="str">
        <f t="shared" si="659"/>
        <v>NUEVA EPS | Suroccidente</v>
      </c>
    </row>
    <row r="4167" spans="1:37">
      <c r="A4167" s="4" t="s">
        <v>1755</v>
      </c>
      <c r="B4167" s="4" t="s">
        <v>1756</v>
      </c>
      <c r="C4167" s="4" t="s">
        <v>1776</v>
      </c>
      <c r="D4167" s="4" t="s">
        <v>1777</v>
      </c>
      <c r="E4167" s="4" t="s">
        <v>70</v>
      </c>
      <c r="F4167" s="4">
        <v>344</v>
      </c>
      <c r="G4167" s="4">
        <v>1171</v>
      </c>
      <c r="H4167" s="4">
        <v>0</v>
      </c>
      <c r="I4167">
        <f t="shared" si="650"/>
        <v>1515</v>
      </c>
      <c r="J4167">
        <f t="shared" si="651"/>
        <v>0.22706270627062705</v>
      </c>
      <c r="K4167">
        <f t="shared" si="652"/>
        <v>0.77293729372937292</v>
      </c>
      <c r="L4167">
        <f t="shared" si="653"/>
        <v>0</v>
      </c>
      <c r="M4167">
        <f>I4167*Diccionario!$B$36</f>
        <v>3.3633297058823528</v>
      </c>
      <c r="N4167">
        <f>M4167*Diccionario!$B$37</f>
        <v>0.33969630029411768</v>
      </c>
      <c r="O4167">
        <f>N4167*Diccionario!$B$38</f>
        <v>5.0954445044117648E-2</v>
      </c>
      <c r="P4167">
        <f>O4167*Diccionario!$B$39</f>
        <v>4.5859000539705881E-2</v>
      </c>
      <c r="Q4167">
        <f>P4167*Diccionario!$B$40</f>
        <v>1.8343600215882352E-2</v>
      </c>
      <c r="R4167">
        <f>Q4167*Diccionario!$B$41</f>
        <v>1.192334014032353E-2</v>
      </c>
      <c r="S4167">
        <f t="shared" si="654"/>
        <v>1.192334014032353E-2</v>
      </c>
      <c r="T4167">
        <f>I4167*Diccionario!$B$36</f>
        <v>3.3633297058823528</v>
      </c>
      <c r="U4167">
        <f>T4167*Diccionario!$B$42</f>
        <v>0.33969630029411768</v>
      </c>
      <c r="V4167">
        <f>U4167*Diccionario!$B$43</f>
        <v>0.28874185525000001</v>
      </c>
      <c r="W4167">
        <f>V4167*Diccionario!$B$44</f>
        <v>5.4860952497500004E-2</v>
      </c>
      <c r="X4167">
        <f>W4167*Diccionario!$B$45</f>
        <v>2.1395771474025001E-2</v>
      </c>
      <c r="Y4167">
        <f>X4167*Diccionario!$B$46</f>
        <v>1.904223661188225E-2</v>
      </c>
      <c r="Z4167">
        <f>Y4167*Diccionario!$B$47</f>
        <v>7.0456275463964329E-3</v>
      </c>
      <c r="AA4167">
        <f>Z4167*Diccionario!$B$48</f>
        <v>7.0456275463964329E-3</v>
      </c>
      <c r="AB4167">
        <f>AA4167*Diccionario!$B$49</f>
        <v>5.2842206597973245E-3</v>
      </c>
      <c r="AC4167">
        <f t="shared" si="655"/>
        <v>5.2842206597973245E-3</v>
      </c>
      <c r="AD4167">
        <f t="shared" si="656"/>
        <v>1.7207560800120855E-2</v>
      </c>
      <c r="AE4167">
        <f t="shared" si="657"/>
        <v>2.8835861442144059E-5</v>
      </c>
      <c r="AF4167" t="e">
        <f ca="1">IF(AD4167="","",_xludf.RANK.EQ(AD4167,$AD$2:$AD$5513,0))</f>
        <v>#NAME?</v>
      </c>
      <c r="AH4167" t="str">
        <f t="shared" si="658"/>
        <v>Baja</v>
      </c>
      <c r="AI4167" t="s">
        <v>153</v>
      </c>
      <c r="AJ4167" t="str">
        <f>IFERROR(VLOOKUP(B4167,Maestro_Regionales!$A$2:$B$35,2,FALSE),"Otras zonas")</f>
        <v>Suroccidente</v>
      </c>
      <c r="AK4167" t="str">
        <f t="shared" si="659"/>
        <v>EPS SURA | Suroccidente</v>
      </c>
    </row>
    <row r="4168" spans="1:37">
      <c r="A4168" s="4" t="s">
        <v>1755</v>
      </c>
      <c r="B4168" s="4" t="s">
        <v>1756</v>
      </c>
      <c r="C4168" s="4" t="s">
        <v>1776</v>
      </c>
      <c r="D4168" s="4" t="s">
        <v>1777</v>
      </c>
      <c r="E4168" s="4" t="s">
        <v>95</v>
      </c>
      <c r="F4168" s="4">
        <v>88</v>
      </c>
      <c r="G4168" s="4">
        <v>673</v>
      </c>
      <c r="H4168" s="4">
        <v>0</v>
      </c>
      <c r="I4168">
        <f t="shared" si="650"/>
        <v>761</v>
      </c>
      <c r="J4168">
        <f t="shared" si="651"/>
        <v>0.11563731931668857</v>
      </c>
      <c r="K4168">
        <f t="shared" si="652"/>
        <v>0.88436268068331148</v>
      </c>
      <c r="L4168">
        <f t="shared" si="653"/>
        <v>0</v>
      </c>
      <c r="M4168">
        <f>I4168*Diccionario!$B$36</f>
        <v>1.6894349215686273</v>
      </c>
      <c r="N4168">
        <f>M4168*Diccionario!$B$37</f>
        <v>0.17063292707843136</v>
      </c>
      <c r="O4168">
        <f>N4168*Diccionario!$B$38</f>
        <v>2.5594939061764705E-2</v>
      </c>
      <c r="P4168">
        <f>O4168*Diccionario!$B$39</f>
        <v>2.3035445155588235E-2</v>
      </c>
      <c r="Q4168">
        <f>P4168*Diccionario!$B$40</f>
        <v>9.214178062235295E-3</v>
      </c>
      <c r="R4168">
        <f>Q4168*Diccionario!$B$41</f>
        <v>5.989215740452942E-3</v>
      </c>
      <c r="S4168">
        <f t="shared" si="654"/>
        <v>5.989215740452942E-3</v>
      </c>
      <c r="T4168">
        <f>I4168*Diccionario!$B$36</f>
        <v>1.6894349215686273</v>
      </c>
      <c r="U4168">
        <f>T4168*Diccionario!$B$42</f>
        <v>0.17063292707843136</v>
      </c>
      <c r="V4168">
        <f>U4168*Diccionario!$B$43</f>
        <v>0.14503798801666665</v>
      </c>
      <c r="W4168">
        <f>V4168*Diccionario!$B$44</f>
        <v>2.7557217723166664E-2</v>
      </c>
      <c r="X4168">
        <f>W4168*Diccionario!$B$45</f>
        <v>1.0747314912034999E-2</v>
      </c>
      <c r="Y4168">
        <f>X4168*Diccionario!$B$46</f>
        <v>9.5651102717111483E-3</v>
      </c>
      <c r="Z4168">
        <f>Y4168*Diccionario!$B$47</f>
        <v>3.539090800533125E-3</v>
      </c>
      <c r="AA4168">
        <f>Z4168*Diccionario!$B$48</f>
        <v>3.539090800533125E-3</v>
      </c>
      <c r="AB4168">
        <f>AA4168*Diccionario!$B$49</f>
        <v>2.6543181003998439E-3</v>
      </c>
      <c r="AC4168">
        <f t="shared" si="655"/>
        <v>2.6543181003998439E-3</v>
      </c>
      <c r="AD4168">
        <f t="shared" si="656"/>
        <v>8.6435338408527851E-3</v>
      </c>
      <c r="AE4168">
        <f t="shared" si="657"/>
        <v>1.4484548222753549E-5</v>
      </c>
      <c r="AF4168" t="e">
        <f ca="1">IF(AD4168="","",_xludf.RANK.EQ(AD4168,$AD$2:$AD$5513,0))</f>
        <v>#NAME?</v>
      </c>
      <c r="AH4168" t="str">
        <f t="shared" si="658"/>
        <v>Baja</v>
      </c>
      <c r="AI4168" t="s">
        <v>153</v>
      </c>
      <c r="AJ4168" t="str">
        <f>IFERROR(VLOOKUP(B4168,Maestro_Regionales!$A$2:$B$35,2,FALSE),"Otras zonas")</f>
        <v>Suroccidente</v>
      </c>
      <c r="AK4168" t="str">
        <f t="shared" si="659"/>
        <v>ASMETSALUD EPS | Suroccidente</v>
      </c>
    </row>
    <row r="4169" spans="1:37">
      <c r="A4169" s="4" t="s">
        <v>1755</v>
      </c>
      <c r="B4169" s="4" t="s">
        <v>1756</v>
      </c>
      <c r="C4169" s="4" t="s">
        <v>1776</v>
      </c>
      <c r="D4169" s="4" t="s">
        <v>1777</v>
      </c>
      <c r="E4169" s="4" t="s">
        <v>162</v>
      </c>
      <c r="F4169" s="4">
        <v>119</v>
      </c>
      <c r="G4169" s="4">
        <v>41</v>
      </c>
      <c r="H4169" s="4">
        <v>0</v>
      </c>
      <c r="I4169">
        <f t="shared" si="650"/>
        <v>160</v>
      </c>
      <c r="J4169">
        <f t="shared" si="651"/>
        <v>0.74375000000000002</v>
      </c>
      <c r="K4169">
        <f t="shared" si="652"/>
        <v>0.25624999999999998</v>
      </c>
      <c r="L4169">
        <f t="shared" si="653"/>
        <v>0</v>
      </c>
      <c r="M4169">
        <f>I4169*Diccionario!$B$36</f>
        <v>0.35520313725490194</v>
      </c>
      <c r="N4169">
        <f>M4169*Diccionario!$B$37</f>
        <v>3.5875516862745101E-2</v>
      </c>
      <c r="O4169">
        <f>N4169*Diccionario!$B$38</f>
        <v>5.3813275294117653E-3</v>
      </c>
      <c r="P4169">
        <f>O4169*Diccionario!$B$39</f>
        <v>4.8431947764705887E-3</v>
      </c>
      <c r="Q4169">
        <f>P4169*Diccionario!$B$40</f>
        <v>1.9372779105882355E-3</v>
      </c>
      <c r="R4169">
        <f>Q4169*Diccionario!$B$41</f>
        <v>1.2592306418823531E-3</v>
      </c>
      <c r="S4169">
        <f t="shared" si="654"/>
        <v>1.2592306418823531E-3</v>
      </c>
      <c r="T4169">
        <f>I4169*Diccionario!$B$36</f>
        <v>0.35520313725490194</v>
      </c>
      <c r="U4169">
        <f>T4169*Diccionario!$B$42</f>
        <v>3.5875516862745101E-2</v>
      </c>
      <c r="V4169">
        <f>U4169*Diccionario!$B$43</f>
        <v>3.0494189333333335E-2</v>
      </c>
      <c r="W4169">
        <f>V4169*Diccionario!$B$44</f>
        <v>5.7938959733333335E-3</v>
      </c>
      <c r="X4169">
        <f>W4169*Diccionario!$B$45</f>
        <v>2.2596194296000001E-3</v>
      </c>
      <c r="Y4169">
        <f>X4169*Diccionario!$B$46</f>
        <v>2.0110612923440003E-3</v>
      </c>
      <c r="Z4169">
        <f>Y4169*Diccionario!$B$47</f>
        <v>7.4409267816728016E-4</v>
      </c>
      <c r="AA4169">
        <f>Z4169*Diccionario!$B$48</f>
        <v>7.4409267816728016E-4</v>
      </c>
      <c r="AB4169">
        <f>AA4169*Diccionario!$B$49</f>
        <v>5.5806950862546012E-4</v>
      </c>
      <c r="AC4169">
        <f t="shared" si="655"/>
        <v>5.5806950862546012E-4</v>
      </c>
      <c r="AD4169">
        <f t="shared" si="656"/>
        <v>1.8173001505078132E-3</v>
      </c>
      <c r="AE4169">
        <f t="shared" si="657"/>
        <v>3.0453715054409573E-6</v>
      </c>
      <c r="AF4169" t="e">
        <f ca="1">IF(AD4169="","",_xludf.RANK.EQ(AD4169,$AD$2:$AD$5513,0))</f>
        <v>#NAME?</v>
      </c>
      <c r="AH4169" t="str">
        <f t="shared" si="658"/>
        <v>Baja</v>
      </c>
      <c r="AI4169" t="s">
        <v>153</v>
      </c>
      <c r="AJ4169" t="str">
        <f>IFERROR(VLOOKUP(B4169,Maestro_Regionales!$A$2:$B$35,2,FALSE),"Otras zonas")</f>
        <v>Suroccidente</v>
      </c>
      <c r="AK4169" t="str">
        <f t="shared" si="659"/>
        <v>EPS SOS | Suroccidente</v>
      </c>
    </row>
    <row r="4170" spans="1:37">
      <c r="A4170" s="4" t="s">
        <v>1755</v>
      </c>
      <c r="B4170" s="4" t="s">
        <v>1756</v>
      </c>
      <c r="C4170" s="4" t="s">
        <v>1776</v>
      </c>
      <c r="D4170" s="4" t="s">
        <v>1777</v>
      </c>
      <c r="E4170" s="4" t="s">
        <v>90</v>
      </c>
      <c r="F4170" s="4">
        <v>0</v>
      </c>
      <c r="G4170" s="4">
        <v>0</v>
      </c>
      <c r="H4170" s="4">
        <v>66</v>
      </c>
      <c r="I4170">
        <f t="shared" si="650"/>
        <v>66</v>
      </c>
      <c r="J4170">
        <f t="shared" si="651"/>
        <v>0</v>
      </c>
      <c r="K4170">
        <f t="shared" si="652"/>
        <v>0</v>
      </c>
      <c r="L4170">
        <f t="shared" si="653"/>
        <v>1</v>
      </c>
      <c r="M4170">
        <f>I4170*Diccionario!$B$36</f>
        <v>0.14652129411764706</v>
      </c>
      <c r="N4170">
        <f>M4170*Diccionario!$B$37</f>
        <v>1.4798650705882354E-2</v>
      </c>
      <c r="O4170">
        <f>N4170*Diccionario!$B$38</f>
        <v>2.2197976058823529E-3</v>
      </c>
      <c r="P4170">
        <f>O4170*Diccionario!$B$39</f>
        <v>1.9978178452941175E-3</v>
      </c>
      <c r="Q4170">
        <f>P4170*Diccionario!$B$40</f>
        <v>7.9912713811764705E-4</v>
      </c>
      <c r="R4170">
        <f>Q4170*Diccionario!$B$41</f>
        <v>5.1943263977647063E-4</v>
      </c>
      <c r="S4170">
        <f t="shared" si="654"/>
        <v>5.1943263977647063E-4</v>
      </c>
      <c r="T4170">
        <f>I4170*Diccionario!$B$36</f>
        <v>0.14652129411764706</v>
      </c>
      <c r="U4170">
        <f>T4170*Diccionario!$B$42</f>
        <v>1.4798650705882354E-2</v>
      </c>
      <c r="V4170">
        <f>U4170*Diccionario!$B$43</f>
        <v>1.2578853100000001E-2</v>
      </c>
      <c r="W4170">
        <f>V4170*Diccionario!$B$44</f>
        <v>2.3899820890000002E-3</v>
      </c>
      <c r="X4170">
        <f>W4170*Diccionario!$B$45</f>
        <v>9.3209301471000009E-4</v>
      </c>
      <c r="Y4170">
        <f>X4170*Diccionario!$B$46</f>
        <v>8.2956278309190008E-4</v>
      </c>
      <c r="Z4170">
        <f>Y4170*Diccionario!$B$47</f>
        <v>3.0693822974400305E-4</v>
      </c>
      <c r="AA4170">
        <f>Z4170*Diccionario!$B$48</f>
        <v>3.0693822974400305E-4</v>
      </c>
      <c r="AB4170">
        <f>AA4170*Diccionario!$B$49</f>
        <v>2.302036723080023E-4</v>
      </c>
      <c r="AC4170">
        <f t="shared" si="655"/>
        <v>2.302036723080023E-4</v>
      </c>
      <c r="AD4170">
        <f t="shared" si="656"/>
        <v>7.4963631208447299E-4</v>
      </c>
      <c r="AE4170">
        <f t="shared" si="657"/>
        <v>1.2562157459943948E-6</v>
      </c>
      <c r="AF4170" t="e">
        <f ca="1">IF(AD4170="","",_xludf.RANK.EQ(AD4170,$AD$2:$AD$5513,0))</f>
        <v>#NAME?</v>
      </c>
      <c r="AH4170" t="str">
        <f t="shared" si="658"/>
        <v>Baja</v>
      </c>
      <c r="AI4170" t="s">
        <v>153</v>
      </c>
      <c r="AJ4170" t="str">
        <f>IFERROR(VLOOKUP(B4170,Maestro_Regionales!$A$2:$B$35,2,FALSE),"Otras zonas")</f>
        <v>Suroccidente</v>
      </c>
      <c r="AK4170" t="str">
        <f t="shared" si="659"/>
        <v>REGIMEN DE EXCEPCION | Suroccidente</v>
      </c>
    </row>
    <row r="4171" spans="1:37">
      <c r="A4171" s="4" t="s">
        <v>1778</v>
      </c>
      <c r="B4171" s="4" t="s">
        <v>800</v>
      </c>
      <c r="C4171" s="4" t="s">
        <v>1779</v>
      </c>
      <c r="D4171" s="4" t="s">
        <v>1780</v>
      </c>
      <c r="E4171" s="4" t="s">
        <v>85</v>
      </c>
      <c r="F4171" s="4">
        <v>152020</v>
      </c>
      <c r="G4171" s="4">
        <v>53410</v>
      </c>
      <c r="H4171" s="4">
        <v>0</v>
      </c>
      <c r="I4171">
        <f t="shared" si="650"/>
        <v>205430</v>
      </c>
      <c r="J4171">
        <f t="shared" si="651"/>
        <v>0.74000876210874755</v>
      </c>
      <c r="K4171">
        <f t="shared" si="652"/>
        <v>0.2599912378912525</v>
      </c>
      <c r="L4171">
        <f t="shared" si="653"/>
        <v>0</v>
      </c>
      <c r="M4171">
        <f>I4171*Diccionario!$B$36</f>
        <v>456.05862803921565</v>
      </c>
      <c r="N4171">
        <f>M4171*Diccionario!$B$37</f>
        <v>46.061921431960783</v>
      </c>
      <c r="O4171">
        <f>N4171*Diccionario!$B$38</f>
        <v>6.9092882147941177</v>
      </c>
      <c r="P4171">
        <f>O4171*Diccionario!$B$39</f>
        <v>6.2183593933147057</v>
      </c>
      <c r="Q4171">
        <f>P4171*Diccionario!$B$40</f>
        <v>2.4873437573258825</v>
      </c>
      <c r="R4171">
        <f>Q4171*Diccionario!$B$41</f>
        <v>1.6167734422618236</v>
      </c>
      <c r="S4171">
        <f t="shared" si="654"/>
        <v>1.6167734422618236</v>
      </c>
      <c r="T4171">
        <f>I4171*Diccionario!$B$36</f>
        <v>456.05862803921565</v>
      </c>
      <c r="U4171">
        <f>T4171*Diccionario!$B$42</f>
        <v>46.061921431960783</v>
      </c>
      <c r="V4171">
        <f>U4171*Diccionario!$B$43</f>
        <v>39.152633217166667</v>
      </c>
      <c r="W4171">
        <f>V4171*Diccionario!$B$44</f>
        <v>7.4390003112616672</v>
      </c>
      <c r="X4171">
        <f>W4171*Diccionario!$B$45</f>
        <v>2.9012101213920505</v>
      </c>
      <c r="Y4171">
        <f>X4171*Diccionario!$B$46</f>
        <v>2.582077008038925</v>
      </c>
      <c r="Z4171">
        <f>Y4171*Diccionario!$B$47</f>
        <v>0.95536849297440229</v>
      </c>
      <c r="AA4171">
        <f>Z4171*Diccionario!$B$48</f>
        <v>0.95536849297440229</v>
      </c>
      <c r="AB4171">
        <f>AA4171*Diccionario!$B$49</f>
        <v>0.71652636973080175</v>
      </c>
      <c r="AC4171">
        <f t="shared" si="655"/>
        <v>0.71652636973080175</v>
      </c>
      <c r="AD4171">
        <f t="shared" si="656"/>
        <v>2.3332998119926254</v>
      </c>
      <c r="AE4171">
        <f t="shared" si="657"/>
        <v>3.9100666772670985E-3</v>
      </c>
      <c r="AF4171" t="e">
        <f ca="1">IF(AD4171="","",_xludf.RANK.EQ(AD4171,$AD$2:$AD$5513,0))</f>
        <v>#NAME?</v>
      </c>
      <c r="AH4171" t="str">
        <f t="shared" si="658"/>
        <v>Alta</v>
      </c>
      <c r="AI4171" t="s">
        <v>153</v>
      </c>
      <c r="AJ4171" t="str">
        <f>IFERROR(VLOOKUP(B4171,Maestro_Regionales!$A$2:$B$35,2,FALSE),"Otras zonas")</f>
        <v>Suroccidente</v>
      </c>
      <c r="AK4171" t="str">
        <f t="shared" si="659"/>
        <v>SALUD TOTAL EPS | Suroccidente</v>
      </c>
    </row>
    <row r="4172" spans="1:37">
      <c r="A4172" s="4" t="s">
        <v>1778</v>
      </c>
      <c r="B4172" s="4" t="s">
        <v>800</v>
      </c>
      <c r="C4172" s="4" t="s">
        <v>1779</v>
      </c>
      <c r="D4172" s="4" t="s">
        <v>1780</v>
      </c>
      <c r="E4172" s="4" t="s">
        <v>70</v>
      </c>
      <c r="F4172" s="4">
        <v>107089</v>
      </c>
      <c r="G4172" s="4">
        <v>21344</v>
      </c>
      <c r="H4172" s="4">
        <v>0</v>
      </c>
      <c r="I4172">
        <f t="shared" si="650"/>
        <v>128433</v>
      </c>
      <c r="J4172">
        <f t="shared" si="651"/>
        <v>0.83381218222730913</v>
      </c>
      <c r="K4172">
        <f t="shared" si="652"/>
        <v>0.16618781777269082</v>
      </c>
      <c r="L4172">
        <f t="shared" si="653"/>
        <v>0</v>
      </c>
      <c r="M4172">
        <f>I4172*Diccionario!$B$36</f>
        <v>285.12377829411764</v>
      </c>
      <c r="N4172">
        <f>M4172*Diccionario!$B$37</f>
        <v>28.797501607705883</v>
      </c>
      <c r="O4172">
        <f>N4172*Diccionario!$B$38</f>
        <v>4.3196252411558822</v>
      </c>
      <c r="P4172">
        <f>O4172*Diccionario!$B$39</f>
        <v>3.887662717040294</v>
      </c>
      <c r="Q4172">
        <f>P4172*Diccionario!$B$40</f>
        <v>1.5550650868161178</v>
      </c>
      <c r="R4172">
        <f>Q4172*Diccionario!$B$41</f>
        <v>1.0107923064304767</v>
      </c>
      <c r="S4172">
        <f t="shared" si="654"/>
        <v>1.0107923064304767</v>
      </c>
      <c r="T4172">
        <f>I4172*Diccionario!$B$36</f>
        <v>285.12377829411764</v>
      </c>
      <c r="U4172">
        <f>T4172*Diccionario!$B$42</f>
        <v>28.797501607705883</v>
      </c>
      <c r="V4172">
        <f>U4172*Diccionario!$B$43</f>
        <v>24.477876366549999</v>
      </c>
      <c r="W4172">
        <f>V4172*Diccionario!$B$44</f>
        <v>4.6507965096444996</v>
      </c>
      <c r="X4172">
        <f>W4172*Diccionario!$B$45</f>
        <v>1.8138106387613548</v>
      </c>
      <c r="Y4172">
        <f>X4172*Diccionario!$B$46</f>
        <v>1.6142914684976057</v>
      </c>
      <c r="Z4172">
        <f>Y4172*Diccionario!$B$47</f>
        <v>0.59728784334411411</v>
      </c>
      <c r="AA4172">
        <f>Z4172*Diccionario!$B$48</f>
        <v>0.59728784334411411</v>
      </c>
      <c r="AB4172">
        <f>AA4172*Diccionario!$B$49</f>
        <v>0.44796588250808556</v>
      </c>
      <c r="AC4172">
        <f t="shared" si="655"/>
        <v>0.44796588250808556</v>
      </c>
      <c r="AD4172">
        <f t="shared" si="656"/>
        <v>1.4587581889385621</v>
      </c>
      <c r="AE4172">
        <f t="shared" si="657"/>
        <v>2.4445387409893649E-3</v>
      </c>
      <c r="AF4172" t="e">
        <f ca="1">IF(AD4172="","",_xludf.RANK.EQ(AD4172,$AD$2:$AD$5513,0))</f>
        <v>#NAME?</v>
      </c>
      <c r="AH4172" t="str">
        <f t="shared" si="658"/>
        <v>Media</v>
      </c>
      <c r="AI4172" t="s">
        <v>153</v>
      </c>
      <c r="AJ4172" t="str">
        <f>IFERROR(VLOOKUP(B4172,Maestro_Regionales!$A$2:$B$35,2,FALSE),"Otras zonas")</f>
        <v>Suroccidente</v>
      </c>
      <c r="AK4172" t="str">
        <f t="shared" si="659"/>
        <v>EPS SURA | Suroccidente</v>
      </c>
    </row>
    <row r="4173" spans="1:37">
      <c r="A4173" s="4" t="s">
        <v>1778</v>
      </c>
      <c r="B4173" s="4" t="s">
        <v>800</v>
      </c>
      <c r="C4173" s="4" t="s">
        <v>1779</v>
      </c>
      <c r="D4173" s="4" t="s">
        <v>1780</v>
      </c>
      <c r="E4173" s="4" t="s">
        <v>87</v>
      </c>
      <c r="F4173" s="4">
        <v>41580</v>
      </c>
      <c r="G4173" s="4">
        <v>34842</v>
      </c>
      <c r="H4173" s="4">
        <v>0</v>
      </c>
      <c r="I4173">
        <f t="shared" si="650"/>
        <v>76422</v>
      </c>
      <c r="J4173">
        <f t="shared" si="651"/>
        <v>0.54408416424589778</v>
      </c>
      <c r="K4173">
        <f t="shared" si="652"/>
        <v>0.45591583575410222</v>
      </c>
      <c r="L4173">
        <f t="shared" si="653"/>
        <v>0</v>
      </c>
      <c r="M4173">
        <f>I4173*Diccionario!$B$36</f>
        <v>169.65833847058823</v>
      </c>
      <c r="N4173">
        <f>M4173*Diccionario!$B$37</f>
        <v>17.135492185529412</v>
      </c>
      <c r="O4173">
        <f>N4173*Diccionario!$B$38</f>
        <v>2.5703238278294118</v>
      </c>
      <c r="P4173">
        <f>O4173*Diccionario!$B$39</f>
        <v>2.3132914450464708</v>
      </c>
      <c r="Q4173">
        <f>P4173*Diccionario!$B$40</f>
        <v>0.92531657801858835</v>
      </c>
      <c r="R4173">
        <f>Q4173*Diccionario!$B$41</f>
        <v>0.60145577571208242</v>
      </c>
      <c r="S4173">
        <f t="shared" si="654"/>
        <v>0.60145577571208242</v>
      </c>
      <c r="T4173">
        <f>I4173*Diccionario!$B$36</f>
        <v>169.65833847058823</v>
      </c>
      <c r="U4173">
        <f>T4173*Diccionario!$B$42</f>
        <v>17.135492185529412</v>
      </c>
      <c r="V4173">
        <f>U4173*Diccionario!$B$43</f>
        <v>14.565168357699999</v>
      </c>
      <c r="W4173">
        <f>V4173*Diccionario!$B$44</f>
        <v>2.7673819879629997</v>
      </c>
      <c r="X4173">
        <f>W4173*Diccionario!$B$45</f>
        <v>1.0792789753055698</v>
      </c>
      <c r="Y4173">
        <f>X4173*Diccionario!$B$46</f>
        <v>0.9605582880219572</v>
      </c>
      <c r="Z4173">
        <f>Y4173*Diccionario!$B$47</f>
        <v>0.35540656656812414</v>
      </c>
      <c r="AA4173">
        <f>Z4173*Diccionario!$B$48</f>
        <v>0.35540656656812414</v>
      </c>
      <c r="AB4173">
        <f>AA4173*Diccionario!$B$49</f>
        <v>0.26655492492609312</v>
      </c>
      <c r="AC4173">
        <f t="shared" si="655"/>
        <v>0.26655492492609312</v>
      </c>
      <c r="AD4173">
        <f t="shared" si="656"/>
        <v>0.86801070063817554</v>
      </c>
      <c r="AE4173">
        <f t="shared" si="657"/>
        <v>1.4545836324300549E-3</v>
      </c>
      <c r="AF4173" t="e">
        <f ca="1">IF(AD4173="","",_xludf.RANK.EQ(AD4173,$AD$2:$AD$5513,0))</f>
        <v>#NAME?</v>
      </c>
      <c r="AH4173" t="str">
        <f t="shared" si="658"/>
        <v>Media</v>
      </c>
      <c r="AI4173" t="s">
        <v>153</v>
      </c>
      <c r="AJ4173" t="str">
        <f>IFERROR(VLOOKUP(B4173,Maestro_Regionales!$A$2:$B$35,2,FALSE),"Otras zonas")</f>
        <v>Suroccidente</v>
      </c>
      <c r="AK4173" t="str">
        <f t="shared" si="659"/>
        <v>NUEVA EPS | Suroccidente</v>
      </c>
    </row>
    <row r="4174" spans="1:37">
      <c r="A4174" s="4" t="s">
        <v>1778</v>
      </c>
      <c r="B4174" s="4" t="s">
        <v>800</v>
      </c>
      <c r="C4174" s="4" t="s">
        <v>1779</v>
      </c>
      <c r="D4174" s="4" t="s">
        <v>1780</v>
      </c>
      <c r="E4174" s="4" t="s">
        <v>86</v>
      </c>
      <c r="F4174" s="4">
        <v>47629</v>
      </c>
      <c r="G4174" s="4">
        <v>10312</v>
      </c>
      <c r="H4174" s="4">
        <v>0</v>
      </c>
      <c r="I4174">
        <f t="shared" si="650"/>
        <v>57941</v>
      </c>
      <c r="J4174">
        <f t="shared" si="651"/>
        <v>0.82202585388584937</v>
      </c>
      <c r="K4174">
        <f t="shared" si="652"/>
        <v>0.17797414611415061</v>
      </c>
      <c r="L4174">
        <f t="shared" si="653"/>
        <v>0</v>
      </c>
      <c r="M4174">
        <f>I4174*Diccionario!$B$36</f>
        <v>128.63015609803921</v>
      </c>
      <c r="N4174">
        <f>M4174*Diccionario!$B$37</f>
        <v>12.991645765901961</v>
      </c>
      <c r="O4174">
        <f>N4174*Diccionario!$B$38</f>
        <v>1.9487468648852939</v>
      </c>
      <c r="P4174">
        <f>O4174*Diccionario!$B$39</f>
        <v>1.7538721783967646</v>
      </c>
      <c r="Q4174">
        <f>P4174*Diccionario!$B$40</f>
        <v>0.70154887135870592</v>
      </c>
      <c r="R4174">
        <f>Q4174*Diccionario!$B$41</f>
        <v>0.45600676638315885</v>
      </c>
      <c r="S4174">
        <f t="shared" si="654"/>
        <v>0.45600676638315885</v>
      </c>
      <c r="T4174">
        <f>I4174*Diccionario!$B$36</f>
        <v>128.63015609803921</v>
      </c>
      <c r="U4174">
        <f>T4174*Diccionario!$B$42</f>
        <v>12.991645765901961</v>
      </c>
      <c r="V4174">
        <f>U4174*Diccionario!$B$43</f>
        <v>11.042898901016667</v>
      </c>
      <c r="W4174">
        <f>V4174*Diccionario!$B$44</f>
        <v>2.0981507911931665</v>
      </c>
      <c r="X4174">
        <f>W4174*Diccionario!$B$45</f>
        <v>0.81827880856533497</v>
      </c>
      <c r="Y4174">
        <f>X4174*Diccionario!$B$46</f>
        <v>0.72826813962314818</v>
      </c>
      <c r="Z4174">
        <f>Y4174*Diccionario!$B$47</f>
        <v>0.2694592116605648</v>
      </c>
      <c r="AA4174">
        <f>Z4174*Diccionario!$B$48</f>
        <v>0.2694592116605648</v>
      </c>
      <c r="AB4174">
        <f>AA4174*Diccionario!$B$49</f>
        <v>0.20209440874542361</v>
      </c>
      <c r="AC4174">
        <f t="shared" si="655"/>
        <v>0.20209440874542361</v>
      </c>
      <c r="AD4174">
        <f t="shared" si="656"/>
        <v>0.65810117512858246</v>
      </c>
      <c r="AE4174">
        <f t="shared" si="657"/>
        <v>1.1028241899797154E-3</v>
      </c>
      <c r="AF4174" t="e">
        <f ca="1">IF(AD4174="","",_xludf.RANK.EQ(AD4174,$AD$2:$AD$5513,0))</f>
        <v>#NAME?</v>
      </c>
      <c r="AH4174" t="str">
        <f t="shared" si="658"/>
        <v>Media</v>
      </c>
      <c r="AI4174" t="s">
        <v>153</v>
      </c>
      <c r="AJ4174" t="str">
        <f>IFERROR(VLOOKUP(B4174,Maestro_Regionales!$A$2:$B$35,2,FALSE),"Otras zonas")</f>
        <v>Suroccidente</v>
      </c>
      <c r="AK4174" t="str">
        <f t="shared" si="659"/>
        <v>EPS SANITAS | Suroccidente</v>
      </c>
    </row>
    <row r="4175" spans="1:37">
      <c r="A4175" s="4" t="s">
        <v>1778</v>
      </c>
      <c r="B4175" s="4" t="s">
        <v>800</v>
      </c>
      <c r="C4175" s="4" t="s">
        <v>1779</v>
      </c>
      <c r="D4175" s="4" t="s">
        <v>1780</v>
      </c>
      <c r="E4175" s="4" t="s">
        <v>95</v>
      </c>
      <c r="F4175" s="4">
        <v>3876</v>
      </c>
      <c r="G4175" s="4">
        <v>52327</v>
      </c>
      <c r="H4175" s="4">
        <v>0</v>
      </c>
      <c r="I4175">
        <f t="shared" si="650"/>
        <v>56203</v>
      </c>
      <c r="J4175">
        <f t="shared" si="651"/>
        <v>6.8964290162446845E-2</v>
      </c>
      <c r="K4175">
        <f t="shared" si="652"/>
        <v>0.93103570983755313</v>
      </c>
      <c r="L4175">
        <f t="shared" si="653"/>
        <v>0</v>
      </c>
      <c r="M4175">
        <f>I4175*Diccionario!$B$36</f>
        <v>124.77176201960783</v>
      </c>
      <c r="N4175">
        <f>M4175*Diccionario!$B$37</f>
        <v>12.601947963980392</v>
      </c>
      <c r="O4175">
        <f>N4175*Diccionario!$B$38</f>
        <v>1.8902921945970586</v>
      </c>
      <c r="P4175">
        <f>O4175*Diccionario!$B$39</f>
        <v>1.7012629751373527</v>
      </c>
      <c r="Q4175">
        <f>P4175*Diccionario!$B$40</f>
        <v>0.68050519005494114</v>
      </c>
      <c r="R4175">
        <f>Q4175*Diccionario!$B$41</f>
        <v>0.44232837353571175</v>
      </c>
      <c r="S4175">
        <f t="shared" si="654"/>
        <v>0.44232837353571175</v>
      </c>
      <c r="T4175">
        <f>I4175*Diccionario!$B$36</f>
        <v>124.77176201960783</v>
      </c>
      <c r="U4175">
        <f>T4175*Diccionario!$B$42</f>
        <v>12.601947963980392</v>
      </c>
      <c r="V4175">
        <f>U4175*Diccionario!$B$43</f>
        <v>10.711655769383333</v>
      </c>
      <c r="W4175">
        <f>V4175*Diccionario!$B$44</f>
        <v>2.0352145961828332</v>
      </c>
      <c r="X4175">
        <f>W4175*Diccionario!$B$45</f>
        <v>0.79373369251130499</v>
      </c>
      <c r="Y4175">
        <f>X4175*Diccionario!$B$46</f>
        <v>0.7064229863350614</v>
      </c>
      <c r="Z4175">
        <f>Y4175*Diccionario!$B$47</f>
        <v>0.26137650494397269</v>
      </c>
      <c r="AA4175">
        <f>Z4175*Diccionario!$B$48</f>
        <v>0.26137650494397269</v>
      </c>
      <c r="AB4175">
        <f>AA4175*Diccionario!$B$49</f>
        <v>0.19603237870797952</v>
      </c>
      <c r="AC4175">
        <f t="shared" si="655"/>
        <v>0.19603237870797952</v>
      </c>
      <c r="AD4175">
        <f t="shared" si="656"/>
        <v>0.63836075224369127</v>
      </c>
      <c r="AE4175">
        <f t="shared" si="657"/>
        <v>1.0697438420018629E-3</v>
      </c>
      <c r="AF4175" t="e">
        <f ca="1">IF(AD4175="","",_xludf.RANK.EQ(AD4175,$AD$2:$AD$5513,0))</f>
        <v>#NAME?</v>
      </c>
      <c r="AH4175" t="str">
        <f t="shared" si="658"/>
        <v>Media</v>
      </c>
      <c r="AI4175" t="s">
        <v>153</v>
      </c>
      <c r="AJ4175" t="str">
        <f>IFERROR(VLOOKUP(B4175,Maestro_Regionales!$A$2:$B$35,2,FALSE),"Otras zonas")</f>
        <v>Suroccidente</v>
      </c>
      <c r="AK4175" t="str">
        <f t="shared" si="659"/>
        <v>ASMETSALUD EPS | Suroccidente</v>
      </c>
    </row>
    <row r="4176" spans="1:37">
      <c r="A4176" s="4" t="s">
        <v>1778</v>
      </c>
      <c r="B4176" s="4" t="s">
        <v>800</v>
      </c>
      <c r="C4176" s="4" t="s">
        <v>1779</v>
      </c>
      <c r="D4176" s="4" t="s">
        <v>1780</v>
      </c>
      <c r="E4176" s="4" t="s">
        <v>162</v>
      </c>
      <c r="F4176" s="4">
        <v>27398</v>
      </c>
      <c r="G4176" s="4">
        <v>13147</v>
      </c>
      <c r="H4176" s="4">
        <v>0</v>
      </c>
      <c r="I4176">
        <f t="shared" si="650"/>
        <v>40545</v>
      </c>
      <c r="J4176">
        <f t="shared" si="651"/>
        <v>0.67574300160315703</v>
      </c>
      <c r="K4176">
        <f t="shared" si="652"/>
        <v>0.32425699839684302</v>
      </c>
      <c r="L4176">
        <f t="shared" si="653"/>
        <v>0</v>
      </c>
      <c r="M4176">
        <f>I4176*Diccionario!$B$36</f>
        <v>90.010694999999998</v>
      </c>
      <c r="N4176">
        <f>M4176*Diccionario!$B$37</f>
        <v>9.091080195</v>
      </c>
      <c r="O4176">
        <f>N4176*Diccionario!$B$38</f>
        <v>1.3636620292499999</v>
      </c>
      <c r="P4176">
        <f>O4176*Diccionario!$B$39</f>
        <v>1.227295826325</v>
      </c>
      <c r="Q4176">
        <f>P4176*Diccionario!$B$40</f>
        <v>0.49091833053</v>
      </c>
      <c r="R4176">
        <f>Q4176*Diccionario!$B$41</f>
        <v>0.31909691484450003</v>
      </c>
      <c r="S4176">
        <f t="shared" si="654"/>
        <v>0.31909691484450003</v>
      </c>
      <c r="T4176">
        <f>I4176*Diccionario!$B$36</f>
        <v>90.010694999999998</v>
      </c>
      <c r="U4176">
        <f>T4176*Diccionario!$B$42</f>
        <v>9.091080195</v>
      </c>
      <c r="V4176">
        <f>U4176*Diccionario!$B$43</f>
        <v>7.7274181657499996</v>
      </c>
      <c r="W4176">
        <f>V4176*Diccionario!$B$44</f>
        <v>1.4682094514924999</v>
      </c>
      <c r="X4176">
        <f>W4176*Diccionario!$B$45</f>
        <v>0.57260168608207496</v>
      </c>
      <c r="Y4176">
        <f>X4176*Diccionario!$B$46</f>
        <v>0.50961550061304672</v>
      </c>
      <c r="Z4176">
        <f>Y4176*Diccionario!$B$47</f>
        <v>0.18855773522682728</v>
      </c>
      <c r="AA4176">
        <f>Z4176*Diccionario!$B$48</f>
        <v>0.18855773522682728</v>
      </c>
      <c r="AB4176">
        <f>AA4176*Diccionario!$B$49</f>
        <v>0.14141830142012046</v>
      </c>
      <c r="AC4176">
        <f t="shared" si="655"/>
        <v>0.14141830142012046</v>
      </c>
      <c r="AD4176">
        <f t="shared" si="656"/>
        <v>0.4605152162646205</v>
      </c>
      <c r="AE4176">
        <f t="shared" si="657"/>
        <v>7.7171617305064747E-4</v>
      </c>
      <c r="AF4176" t="e">
        <f ca="1">IF(AD4176="","",_xludf.RANK.EQ(AD4176,$AD$2:$AD$5513,0))</f>
        <v>#NAME?</v>
      </c>
      <c r="AH4176" t="str">
        <f t="shared" si="658"/>
        <v>Media</v>
      </c>
      <c r="AI4176" t="s">
        <v>153</v>
      </c>
      <c r="AJ4176" t="str">
        <f>IFERROR(VLOOKUP(B4176,Maestro_Regionales!$A$2:$B$35,2,FALSE),"Otras zonas")</f>
        <v>Suroccidente</v>
      </c>
      <c r="AK4176" t="str">
        <f t="shared" si="659"/>
        <v>EPS SOS | Suroccidente</v>
      </c>
    </row>
    <row r="4177" spans="1:37">
      <c r="A4177" s="4" t="s">
        <v>1778</v>
      </c>
      <c r="B4177" s="4" t="s">
        <v>800</v>
      </c>
      <c r="C4177" s="4" t="s">
        <v>1779</v>
      </c>
      <c r="D4177" s="4" t="s">
        <v>1780</v>
      </c>
      <c r="E4177" s="4" t="s">
        <v>88</v>
      </c>
      <c r="F4177" s="4">
        <v>2014</v>
      </c>
      <c r="G4177" s="4">
        <v>21626</v>
      </c>
      <c r="H4177" s="4">
        <v>0</v>
      </c>
      <c r="I4177">
        <f t="shared" si="650"/>
        <v>23640</v>
      </c>
      <c r="J4177">
        <f t="shared" si="651"/>
        <v>8.5194585448392549E-2</v>
      </c>
      <c r="K4177">
        <f t="shared" si="652"/>
        <v>0.91480541455160747</v>
      </c>
      <c r="L4177">
        <f t="shared" si="653"/>
        <v>0</v>
      </c>
      <c r="M4177">
        <f>I4177*Diccionario!$B$36</f>
        <v>52.481263529411763</v>
      </c>
      <c r="N4177">
        <f>M4177*Diccionario!$B$37</f>
        <v>5.3006076164705886</v>
      </c>
      <c r="O4177">
        <f>N4177*Diccionario!$B$38</f>
        <v>0.79509114247058832</v>
      </c>
      <c r="P4177">
        <f>O4177*Diccionario!$B$39</f>
        <v>0.71558202822352945</v>
      </c>
      <c r="Q4177">
        <f>P4177*Diccionario!$B$40</f>
        <v>0.2862328112894118</v>
      </c>
      <c r="R4177">
        <f>Q4177*Diccionario!$B$41</f>
        <v>0.18605132733811769</v>
      </c>
      <c r="S4177">
        <f t="shared" si="654"/>
        <v>0.18605132733811769</v>
      </c>
      <c r="T4177">
        <f>I4177*Diccionario!$B$36</f>
        <v>52.481263529411763</v>
      </c>
      <c r="U4177">
        <f>T4177*Diccionario!$B$42</f>
        <v>5.3006076164705886</v>
      </c>
      <c r="V4177">
        <f>U4177*Diccionario!$B$43</f>
        <v>4.5055164740000002</v>
      </c>
      <c r="W4177">
        <f>V4177*Diccionario!$B$44</f>
        <v>0.85604813006000002</v>
      </c>
      <c r="X4177">
        <f>W4177*Diccionario!$B$45</f>
        <v>0.33385877072340003</v>
      </c>
      <c r="Y4177">
        <f>X4177*Diccionario!$B$46</f>
        <v>0.29713430594382606</v>
      </c>
      <c r="Z4177">
        <f>Y4177*Diccionario!$B$47</f>
        <v>0.10993969319921564</v>
      </c>
      <c r="AA4177">
        <f>Z4177*Diccionario!$B$48</f>
        <v>0.10993969319921564</v>
      </c>
      <c r="AB4177">
        <f>AA4177*Diccionario!$B$49</f>
        <v>8.2454769899411723E-2</v>
      </c>
      <c r="AC4177">
        <f t="shared" si="655"/>
        <v>8.2454769899411723E-2</v>
      </c>
      <c r="AD4177">
        <f t="shared" si="656"/>
        <v>0.26850609723752938</v>
      </c>
      <c r="AE4177">
        <f t="shared" si="657"/>
        <v>4.4995363992890138E-4</v>
      </c>
      <c r="AF4177" t="e">
        <f ca="1">IF(AD4177="","",_xludf.RANK.EQ(AD4177,$AD$2:$AD$5513,0))</f>
        <v>#NAME?</v>
      </c>
      <c r="AH4177" t="str">
        <f t="shared" si="658"/>
        <v>Media</v>
      </c>
      <c r="AI4177" t="s">
        <v>153</v>
      </c>
      <c r="AJ4177" t="str">
        <f>IFERROR(VLOOKUP(B4177,Maestro_Regionales!$A$2:$B$35,2,FALSE),"Otras zonas")</f>
        <v>Suroccidente</v>
      </c>
      <c r="AK4177" t="str">
        <f t="shared" si="659"/>
        <v>COOSALUD EPS | Suroccidente</v>
      </c>
    </row>
    <row r="4178" spans="1:37">
      <c r="A4178" s="4" t="s">
        <v>1778</v>
      </c>
      <c r="B4178" s="4" t="s">
        <v>800</v>
      </c>
      <c r="C4178" s="4" t="s">
        <v>1779</v>
      </c>
      <c r="D4178" s="4" t="s">
        <v>1780</v>
      </c>
      <c r="E4178" s="4" t="s">
        <v>90</v>
      </c>
      <c r="F4178" s="4">
        <v>0</v>
      </c>
      <c r="G4178" s="4">
        <v>0</v>
      </c>
      <c r="H4178" s="4">
        <v>11862</v>
      </c>
      <c r="I4178">
        <f t="shared" si="650"/>
        <v>11862</v>
      </c>
      <c r="J4178">
        <f t="shared" si="651"/>
        <v>0</v>
      </c>
      <c r="K4178">
        <f t="shared" si="652"/>
        <v>0</v>
      </c>
      <c r="L4178">
        <f t="shared" si="653"/>
        <v>1</v>
      </c>
      <c r="M4178">
        <f>I4178*Diccionario!$B$36</f>
        <v>26.333872588235291</v>
      </c>
      <c r="N4178">
        <f>M4178*Diccionario!$B$37</f>
        <v>2.6597211314117644</v>
      </c>
      <c r="O4178">
        <f>N4178*Diccionario!$B$38</f>
        <v>0.39895816971176462</v>
      </c>
      <c r="P4178">
        <f>O4178*Diccionario!$B$39</f>
        <v>0.35906235274058818</v>
      </c>
      <c r="Q4178">
        <f>P4178*Diccionario!$B$40</f>
        <v>0.14362494109623528</v>
      </c>
      <c r="R4178">
        <f>Q4178*Diccionario!$B$41</f>
        <v>9.3356211712552928E-2</v>
      </c>
      <c r="S4178">
        <f t="shared" si="654"/>
        <v>9.3356211712552928E-2</v>
      </c>
      <c r="T4178">
        <f>I4178*Diccionario!$B$36</f>
        <v>26.333872588235291</v>
      </c>
      <c r="U4178">
        <f>T4178*Diccionario!$B$42</f>
        <v>2.6597211314117644</v>
      </c>
      <c r="V4178">
        <f>U4178*Diccionario!$B$43</f>
        <v>2.2607629616999998</v>
      </c>
      <c r="W4178">
        <f>V4178*Diccionario!$B$44</f>
        <v>0.42954496272299997</v>
      </c>
      <c r="X4178">
        <f>W4178*Diccionario!$B$45</f>
        <v>0.16752253546196999</v>
      </c>
      <c r="Y4178">
        <f>X4178*Diccionario!$B$46</f>
        <v>0.14909505656115329</v>
      </c>
      <c r="Z4178">
        <f>Y4178*Diccionario!$B$47</f>
        <v>5.5165170927626718E-2</v>
      </c>
      <c r="AA4178">
        <f>Z4178*Diccionario!$B$48</f>
        <v>5.5165170927626718E-2</v>
      </c>
      <c r="AB4178">
        <f>AA4178*Diccionario!$B$49</f>
        <v>4.137387819572004E-2</v>
      </c>
      <c r="AC4178">
        <f t="shared" si="655"/>
        <v>4.137387819572004E-2</v>
      </c>
      <c r="AD4178">
        <f t="shared" si="656"/>
        <v>0.13473008990827295</v>
      </c>
      <c r="AE4178">
        <f t="shared" si="657"/>
        <v>2.2577622998462888E-4</v>
      </c>
      <c r="AF4178" t="e">
        <f ca="1">IF(AD4178="","",_xludf.RANK.EQ(AD4178,$AD$2:$AD$5513,0))</f>
        <v>#NAME?</v>
      </c>
      <c r="AH4178" t="str">
        <f t="shared" si="658"/>
        <v>Baja</v>
      </c>
      <c r="AI4178" t="s">
        <v>153</v>
      </c>
      <c r="AJ4178" t="str">
        <f>IFERROR(VLOOKUP(B4178,Maestro_Regionales!$A$2:$B$35,2,FALSE),"Otras zonas")</f>
        <v>Suroccidente</v>
      </c>
      <c r="AK4178" t="str">
        <f t="shared" si="659"/>
        <v>REGIMEN DE EXCEPCION | Suroccidente</v>
      </c>
    </row>
    <row r="4179" spans="1:37">
      <c r="A4179" s="4" t="s">
        <v>1778</v>
      </c>
      <c r="B4179" s="4" t="s">
        <v>800</v>
      </c>
      <c r="C4179" s="4" t="s">
        <v>1779</v>
      </c>
      <c r="D4179" s="4" t="s">
        <v>1780</v>
      </c>
      <c r="E4179" s="4" t="s">
        <v>91</v>
      </c>
      <c r="F4179" s="4">
        <v>2337</v>
      </c>
      <c r="G4179" s="4">
        <v>5158</v>
      </c>
      <c r="H4179" s="4">
        <v>0</v>
      </c>
      <c r="I4179">
        <f t="shared" si="650"/>
        <v>7495</v>
      </c>
      <c r="J4179">
        <f t="shared" si="651"/>
        <v>0.31180787191460974</v>
      </c>
      <c r="K4179">
        <f t="shared" si="652"/>
        <v>0.68819212808539021</v>
      </c>
      <c r="L4179">
        <f t="shared" si="653"/>
        <v>0</v>
      </c>
      <c r="M4179">
        <f>I4179*Diccionario!$B$36</f>
        <v>16.639046960784313</v>
      </c>
      <c r="N4179">
        <f>M4179*Diccionario!$B$37</f>
        <v>1.6805437430392156</v>
      </c>
      <c r="O4179">
        <f>N4179*Diccionario!$B$38</f>
        <v>0.25208156145588234</v>
      </c>
      <c r="P4179">
        <f>O4179*Diccionario!$B$39</f>
        <v>0.22687340531029412</v>
      </c>
      <c r="Q4179">
        <f>P4179*Diccionario!$B$40</f>
        <v>9.0749362124117661E-2</v>
      </c>
      <c r="R4179">
        <f>Q4179*Diccionario!$B$41</f>
        <v>5.8987085380676478E-2</v>
      </c>
      <c r="S4179">
        <f t="shared" si="654"/>
        <v>5.8987085380676478E-2</v>
      </c>
      <c r="T4179">
        <f>I4179*Diccionario!$B$36</f>
        <v>16.639046960784313</v>
      </c>
      <c r="U4179">
        <f>T4179*Diccionario!$B$42</f>
        <v>1.6805437430392156</v>
      </c>
      <c r="V4179">
        <f>U4179*Diccionario!$B$43</f>
        <v>1.4284621815833332</v>
      </c>
      <c r="W4179">
        <f>V4179*Diccionario!$B$44</f>
        <v>0.27140781450083329</v>
      </c>
      <c r="X4179">
        <f>W4179*Diccionario!$B$45</f>
        <v>0.10584904765532499</v>
      </c>
      <c r="Y4179">
        <f>X4179*Diccionario!$B$46</f>
        <v>9.4205652413239249E-2</v>
      </c>
      <c r="Z4179">
        <f>Y4179*Diccionario!$B$47</f>
        <v>3.4856091392898525E-2</v>
      </c>
      <c r="AA4179">
        <f>Z4179*Diccionario!$B$48</f>
        <v>3.4856091392898525E-2</v>
      </c>
      <c r="AB4179">
        <f>AA4179*Diccionario!$B$49</f>
        <v>2.6142068544673894E-2</v>
      </c>
      <c r="AC4179">
        <f t="shared" si="655"/>
        <v>2.6142068544673894E-2</v>
      </c>
      <c r="AD4179">
        <f t="shared" si="656"/>
        <v>8.5129153925350365E-2</v>
      </c>
      <c r="AE4179">
        <f t="shared" si="657"/>
        <v>1.4265662145799982E-4</v>
      </c>
      <c r="AF4179" t="e">
        <f ca="1">IF(AD4179="","",_xludf.RANK.EQ(AD4179,$AD$2:$AD$5513,0))</f>
        <v>#NAME?</v>
      </c>
      <c r="AH4179" t="str">
        <f t="shared" si="658"/>
        <v>Baja</v>
      </c>
      <c r="AI4179" t="s">
        <v>153</v>
      </c>
      <c r="AJ4179" t="str">
        <f>IFERROR(VLOOKUP(B4179,Maestro_Regionales!$A$2:$B$35,2,FALSE),"Otras zonas")</f>
        <v>Suroccidente</v>
      </c>
      <c r="AK4179" t="str">
        <f t="shared" si="659"/>
        <v>FAMISANAR | Suroccidente</v>
      </c>
    </row>
    <row r="4180" spans="1:37">
      <c r="A4180" s="4" t="s">
        <v>1778</v>
      </c>
      <c r="B4180" s="4" t="s">
        <v>800</v>
      </c>
      <c r="C4180" s="4" t="s">
        <v>1779</v>
      </c>
      <c r="D4180" s="4" t="s">
        <v>1780</v>
      </c>
      <c r="E4180" s="4" t="s">
        <v>418</v>
      </c>
      <c r="F4180" s="4">
        <v>822</v>
      </c>
      <c r="G4180" s="4">
        <v>1985</v>
      </c>
      <c r="H4180" s="4">
        <v>0</v>
      </c>
      <c r="I4180">
        <f t="shared" si="650"/>
        <v>2807</v>
      </c>
      <c r="J4180">
        <f t="shared" si="651"/>
        <v>0.29283933024581404</v>
      </c>
      <c r="K4180">
        <f t="shared" si="652"/>
        <v>0.70716066975418601</v>
      </c>
      <c r="L4180">
        <f t="shared" si="653"/>
        <v>0</v>
      </c>
      <c r="M4180">
        <f>I4180*Diccionario!$B$36</f>
        <v>6.2315950392156862</v>
      </c>
      <c r="N4180">
        <f>M4180*Diccionario!$B$37</f>
        <v>0.62939109896078438</v>
      </c>
      <c r="O4180">
        <f>N4180*Diccionario!$B$38</f>
        <v>9.4408664844117654E-2</v>
      </c>
      <c r="P4180">
        <f>O4180*Diccionario!$B$39</f>
        <v>8.4967798359705887E-2</v>
      </c>
      <c r="Q4180">
        <f>P4180*Diccionario!$B$40</f>
        <v>3.3987119343882356E-2</v>
      </c>
      <c r="R4180">
        <f>Q4180*Diccionario!$B$41</f>
        <v>2.2091627573523533E-2</v>
      </c>
      <c r="S4180">
        <f t="shared" si="654"/>
        <v>2.2091627573523533E-2</v>
      </c>
      <c r="T4180">
        <f>I4180*Diccionario!$B$36</f>
        <v>6.2315950392156862</v>
      </c>
      <c r="U4180">
        <f>T4180*Diccionario!$B$42</f>
        <v>0.62939109896078438</v>
      </c>
      <c r="V4180">
        <f>U4180*Diccionario!$B$43</f>
        <v>0.53498243411666668</v>
      </c>
      <c r="W4180">
        <f>V4180*Diccionario!$B$44</f>
        <v>0.10164666248216667</v>
      </c>
      <c r="X4180">
        <f>W4180*Diccionario!$B$45</f>
        <v>3.9642198368045001E-2</v>
      </c>
      <c r="Y4180">
        <f>X4180*Diccionario!$B$46</f>
        <v>3.5281556547560051E-2</v>
      </c>
      <c r="Z4180">
        <f>Y4180*Diccionario!$B$47</f>
        <v>1.3054175922597219E-2</v>
      </c>
      <c r="AA4180">
        <f>Z4180*Diccionario!$B$48</f>
        <v>1.3054175922597219E-2</v>
      </c>
      <c r="AB4180">
        <f>AA4180*Diccionario!$B$49</f>
        <v>9.7906319419479131E-3</v>
      </c>
      <c r="AC4180">
        <f t="shared" si="655"/>
        <v>9.7906319419479131E-3</v>
      </c>
      <c r="AD4180">
        <f t="shared" si="656"/>
        <v>3.1882259515471446E-2</v>
      </c>
      <c r="AE4180">
        <f t="shared" si="657"/>
        <v>5.3427236348579788E-5</v>
      </c>
      <c r="AF4180" t="e">
        <f ca="1">IF(AD4180="","",_xludf.RANK.EQ(AD4180,$AD$2:$AD$5513,0))</f>
        <v>#NAME?</v>
      </c>
      <c r="AH4180" t="str">
        <f t="shared" si="658"/>
        <v>Baja</v>
      </c>
      <c r="AI4180" t="s">
        <v>153</v>
      </c>
      <c r="AJ4180" t="str">
        <f>IFERROR(VLOOKUP(B4180,Maestro_Regionales!$A$2:$B$35,2,FALSE),"Otras zonas")</f>
        <v>Suroccidente</v>
      </c>
      <c r="AK4180" t="str">
        <f t="shared" si="659"/>
        <v>COMFENALCO VALLE EPS | Suroccidente</v>
      </c>
    </row>
    <row r="4181" spans="1:37">
      <c r="A4181" s="4" t="s">
        <v>1778</v>
      </c>
      <c r="B4181" s="4" t="s">
        <v>800</v>
      </c>
      <c r="C4181" s="4" t="s">
        <v>1779</v>
      </c>
      <c r="D4181" s="4" t="s">
        <v>1780</v>
      </c>
      <c r="E4181" s="4" t="s">
        <v>1095</v>
      </c>
      <c r="F4181" s="4">
        <v>264</v>
      </c>
      <c r="G4181" s="4">
        <v>920</v>
      </c>
      <c r="H4181" s="4">
        <v>0</v>
      </c>
      <c r="I4181">
        <f t="shared" si="650"/>
        <v>1184</v>
      </c>
      <c r="J4181">
        <f t="shared" si="651"/>
        <v>0.22297297297297297</v>
      </c>
      <c r="K4181">
        <f t="shared" si="652"/>
        <v>0.77702702702702697</v>
      </c>
      <c r="L4181">
        <f t="shared" si="653"/>
        <v>0</v>
      </c>
      <c r="M4181">
        <f>I4181*Diccionario!$B$36</f>
        <v>2.6285032156862744</v>
      </c>
      <c r="N4181">
        <f>M4181*Diccionario!$B$37</f>
        <v>0.26547882478431373</v>
      </c>
      <c r="O4181">
        <f>N4181*Diccionario!$B$38</f>
        <v>3.9821823717647059E-2</v>
      </c>
      <c r="P4181">
        <f>O4181*Diccionario!$B$39</f>
        <v>3.5839641345882356E-2</v>
      </c>
      <c r="Q4181">
        <f>P4181*Diccionario!$B$40</f>
        <v>1.4335856538352943E-2</v>
      </c>
      <c r="R4181">
        <f>Q4181*Diccionario!$B$41</f>
        <v>9.3183067499294139E-3</v>
      </c>
      <c r="S4181">
        <f t="shared" si="654"/>
        <v>9.3183067499294139E-3</v>
      </c>
      <c r="T4181">
        <f>I4181*Diccionario!$B$36</f>
        <v>2.6285032156862744</v>
      </c>
      <c r="U4181">
        <f>T4181*Diccionario!$B$42</f>
        <v>0.26547882478431373</v>
      </c>
      <c r="V4181">
        <f>U4181*Diccionario!$B$43</f>
        <v>0.22565700106666667</v>
      </c>
      <c r="W4181">
        <f>V4181*Diccionario!$B$44</f>
        <v>4.2874830202666671E-2</v>
      </c>
      <c r="X4181">
        <f>W4181*Diccionario!$B$45</f>
        <v>1.6721183779040003E-2</v>
      </c>
      <c r="Y4181">
        <f>X4181*Diccionario!$B$46</f>
        <v>1.4881853563345603E-2</v>
      </c>
      <c r="Z4181">
        <f>Y4181*Diccionario!$B$47</f>
        <v>5.5062858184378735E-3</v>
      </c>
      <c r="AA4181">
        <f>Z4181*Diccionario!$B$48</f>
        <v>5.5062858184378735E-3</v>
      </c>
      <c r="AB4181">
        <f>AA4181*Diccionario!$B$49</f>
        <v>4.1297143638284054E-3</v>
      </c>
      <c r="AC4181">
        <f t="shared" si="655"/>
        <v>4.1297143638284054E-3</v>
      </c>
      <c r="AD4181">
        <f t="shared" si="656"/>
        <v>1.344802111375782E-2</v>
      </c>
      <c r="AE4181">
        <f t="shared" si="657"/>
        <v>2.2535749140263085E-5</v>
      </c>
      <c r="AF4181" t="e">
        <f ca="1">IF(AD4181="","",_xludf.RANK.EQ(AD4181,$AD$2:$AD$5513,0))</f>
        <v>#NAME?</v>
      </c>
      <c r="AH4181" t="str">
        <f t="shared" si="658"/>
        <v>Baja</v>
      </c>
      <c r="AI4181" t="s">
        <v>153</v>
      </c>
      <c r="AJ4181" t="str">
        <f>IFERROR(VLOOKUP(B4181,Maestro_Regionales!$A$2:$B$35,2,FALSE),"Otras zonas")</f>
        <v>Suroccidente</v>
      </c>
      <c r="AK4181" t="str">
        <f t="shared" si="659"/>
        <v>PIJAOS SALUD EPSI | Suroccidente</v>
      </c>
    </row>
    <row r="4182" spans="1:37">
      <c r="A4182" s="4" t="s">
        <v>1778</v>
      </c>
      <c r="B4182" s="4" t="s">
        <v>800</v>
      </c>
      <c r="C4182" s="4" t="s">
        <v>1779</v>
      </c>
      <c r="D4182" s="4" t="s">
        <v>1780</v>
      </c>
      <c r="E4182" s="4" t="s">
        <v>93</v>
      </c>
      <c r="F4182" s="4">
        <v>162</v>
      </c>
      <c r="G4182" s="4">
        <v>0</v>
      </c>
      <c r="H4182" s="4">
        <v>0</v>
      </c>
      <c r="I4182">
        <f t="shared" si="650"/>
        <v>162</v>
      </c>
      <c r="J4182">
        <f t="shared" si="651"/>
        <v>1</v>
      </c>
      <c r="K4182">
        <f t="shared" si="652"/>
        <v>0</v>
      </c>
      <c r="L4182">
        <f t="shared" si="653"/>
        <v>0</v>
      </c>
      <c r="M4182">
        <f>I4182*Diccionario!$B$36</f>
        <v>0.35964317647058819</v>
      </c>
      <c r="N4182">
        <f>M4182*Diccionario!$B$37</f>
        <v>3.6323960823529407E-2</v>
      </c>
      <c r="O4182">
        <f>N4182*Diccionario!$B$38</f>
        <v>5.4485941235294108E-3</v>
      </c>
      <c r="P4182">
        <f>O4182*Diccionario!$B$39</f>
        <v>4.90373471117647E-3</v>
      </c>
      <c r="Q4182">
        <f>P4182*Diccionario!$B$40</f>
        <v>1.9614938844705883E-3</v>
      </c>
      <c r="R4182">
        <f>Q4182*Diccionario!$B$41</f>
        <v>1.2749710249058824E-3</v>
      </c>
      <c r="S4182">
        <f t="shared" si="654"/>
        <v>1.2749710249058824E-3</v>
      </c>
      <c r="T4182">
        <f>I4182*Diccionario!$B$36</f>
        <v>0.35964317647058819</v>
      </c>
      <c r="U4182">
        <f>T4182*Diccionario!$B$42</f>
        <v>3.6323960823529407E-2</v>
      </c>
      <c r="V4182">
        <f>U4182*Diccionario!$B$43</f>
        <v>3.0875366699999993E-2</v>
      </c>
      <c r="W4182">
        <f>V4182*Diccionario!$B$44</f>
        <v>5.8663196729999987E-3</v>
      </c>
      <c r="X4182">
        <f>W4182*Diccionario!$B$45</f>
        <v>2.2878646724699995E-3</v>
      </c>
      <c r="Y4182">
        <f>X4182*Diccionario!$B$46</f>
        <v>2.0361995584982995E-3</v>
      </c>
      <c r="Z4182">
        <f>Y4182*Diccionario!$B$47</f>
        <v>7.5339383664437085E-4</v>
      </c>
      <c r="AA4182">
        <f>Z4182*Diccionario!$B$48</f>
        <v>7.5339383664437085E-4</v>
      </c>
      <c r="AB4182">
        <f>AA4182*Diccionario!$B$49</f>
        <v>5.6504537748327816E-4</v>
      </c>
      <c r="AC4182">
        <f t="shared" si="655"/>
        <v>5.6504537748327816E-4</v>
      </c>
      <c r="AD4182">
        <f t="shared" si="656"/>
        <v>1.8400164023891605E-3</v>
      </c>
      <c r="AE4182">
        <f t="shared" si="657"/>
        <v>3.0834386492589684E-6</v>
      </c>
      <c r="AF4182" t="e">
        <f ca="1">IF(AD4182="","",_xludf.RANK.EQ(AD4182,$AD$2:$AD$5513,0))</f>
        <v>#NAME?</v>
      </c>
      <c r="AH4182" t="str">
        <f t="shared" si="658"/>
        <v>Baja</v>
      </c>
      <c r="AI4182" t="s">
        <v>153</v>
      </c>
      <c r="AJ4182" t="str">
        <f>IFERROR(VLOOKUP(B4182,Maestro_Regionales!$A$2:$B$35,2,FALSE),"Otras zonas")</f>
        <v>Suroccidente</v>
      </c>
      <c r="AK4182" t="str">
        <f t="shared" si="659"/>
        <v>FERRONALES - EAS | Suroccidente</v>
      </c>
    </row>
    <row r="4183" spans="1:37">
      <c r="A4183" s="4" t="s">
        <v>1778</v>
      </c>
      <c r="B4183" s="4" t="s">
        <v>800</v>
      </c>
      <c r="C4183" s="4" t="s">
        <v>1779</v>
      </c>
      <c r="D4183" s="4" t="s">
        <v>1780</v>
      </c>
      <c r="E4183" s="4" t="s">
        <v>92</v>
      </c>
      <c r="F4183" s="4">
        <v>0</v>
      </c>
      <c r="G4183" s="4">
        <v>2</v>
      </c>
      <c r="H4183" s="4">
        <v>0</v>
      </c>
      <c r="I4183">
        <f t="shared" si="650"/>
        <v>2</v>
      </c>
      <c r="J4183">
        <f t="shared" si="651"/>
        <v>0</v>
      </c>
      <c r="K4183">
        <f t="shared" si="652"/>
        <v>1</v>
      </c>
      <c r="L4183">
        <f t="shared" si="653"/>
        <v>0</v>
      </c>
      <c r="M4183">
        <f>I4183*Diccionario!$B$36</f>
        <v>4.4400392156862742E-3</v>
      </c>
      <c r="N4183">
        <f>M4183*Diccionario!$B$37</f>
        <v>4.4844396078431374E-4</v>
      </c>
      <c r="O4183">
        <f>N4183*Diccionario!$B$38</f>
        <v>6.7266594117647063E-5</v>
      </c>
      <c r="P4183">
        <f>O4183*Diccionario!$B$39</f>
        <v>6.053993470588236E-5</v>
      </c>
      <c r="Q4183">
        <f>P4183*Diccionario!$B$40</f>
        <v>2.4215973882352947E-5</v>
      </c>
      <c r="R4183">
        <f>Q4183*Diccionario!$B$41</f>
        <v>1.5740383023529416E-5</v>
      </c>
      <c r="S4183">
        <f t="shared" si="654"/>
        <v>1.5740383023529416E-5</v>
      </c>
      <c r="T4183">
        <f>I4183*Diccionario!$B$36</f>
        <v>4.4400392156862742E-3</v>
      </c>
      <c r="U4183">
        <f>T4183*Diccionario!$B$42</f>
        <v>4.4844396078431374E-4</v>
      </c>
      <c r="V4183">
        <f>U4183*Diccionario!$B$43</f>
        <v>3.8117736666666666E-4</v>
      </c>
      <c r="W4183">
        <f>V4183*Diccionario!$B$44</f>
        <v>7.2423699666666666E-5</v>
      </c>
      <c r="X4183">
        <f>W4183*Diccionario!$B$45</f>
        <v>2.8245242870000002E-5</v>
      </c>
      <c r="Y4183">
        <f>X4183*Diccionario!$B$46</f>
        <v>2.5138266154300001E-5</v>
      </c>
      <c r="Z4183">
        <f>Y4183*Diccionario!$B$47</f>
        <v>9.3011584770909993E-6</v>
      </c>
      <c r="AA4183">
        <f>Z4183*Diccionario!$B$48</f>
        <v>9.3011584770909993E-6</v>
      </c>
      <c r="AB4183">
        <f>AA4183*Diccionario!$B$49</f>
        <v>6.9758688578182495E-6</v>
      </c>
      <c r="AC4183">
        <f t="shared" si="655"/>
        <v>6.9758688578182495E-6</v>
      </c>
      <c r="AD4183">
        <f t="shared" si="656"/>
        <v>2.2716251881347665E-5</v>
      </c>
      <c r="AE4183">
        <f t="shared" si="657"/>
        <v>3.8067143818011966E-8</v>
      </c>
      <c r="AF4183" t="e">
        <f ca="1">IF(AD4183="","",_xludf.RANK.EQ(AD4183,$AD$2:$AD$5513,0))</f>
        <v>#NAME?</v>
      </c>
      <c r="AH4183" t="str">
        <f t="shared" si="658"/>
        <v>Baja</v>
      </c>
      <c r="AI4183" t="s">
        <v>153</v>
      </c>
      <c r="AJ4183" t="str">
        <f>IFERROR(VLOOKUP(B4183,Maestro_Regionales!$A$2:$B$35,2,FALSE),"Otras zonas")</f>
        <v>Suroccidente</v>
      </c>
      <c r="AK4183" t="str">
        <f t="shared" si="659"/>
        <v>EPS FAMILIAR DE COLOMBIA | Suroccidente</v>
      </c>
    </row>
    <row r="4184" spans="1:37">
      <c r="A4184" s="4" t="s">
        <v>1778</v>
      </c>
      <c r="B4184" s="4" t="s">
        <v>800</v>
      </c>
      <c r="C4184" s="4" t="s">
        <v>1779</v>
      </c>
      <c r="D4184" s="4" t="s">
        <v>1780</v>
      </c>
      <c r="E4184" s="4" t="s">
        <v>161</v>
      </c>
      <c r="F4184" s="4">
        <v>1</v>
      </c>
      <c r="G4184" s="4">
        <v>0</v>
      </c>
      <c r="H4184" s="4">
        <v>0</v>
      </c>
      <c r="I4184">
        <f t="shared" si="650"/>
        <v>1</v>
      </c>
      <c r="J4184">
        <f t="shared" si="651"/>
        <v>1</v>
      </c>
      <c r="K4184">
        <f t="shared" si="652"/>
        <v>0</v>
      </c>
      <c r="L4184">
        <f t="shared" si="653"/>
        <v>0</v>
      </c>
      <c r="M4184">
        <f>I4184*Diccionario!$B$36</f>
        <v>2.2200196078431371E-3</v>
      </c>
      <c r="N4184">
        <f>M4184*Diccionario!$B$37</f>
        <v>2.2422198039215687E-4</v>
      </c>
      <c r="O4184">
        <f>N4184*Diccionario!$B$38</f>
        <v>3.3633297058823532E-5</v>
      </c>
      <c r="P4184">
        <f>O4184*Diccionario!$B$39</f>
        <v>3.026996735294118E-5</v>
      </c>
      <c r="Q4184">
        <f>P4184*Diccionario!$B$40</f>
        <v>1.2107986941176473E-5</v>
      </c>
      <c r="R4184">
        <f>Q4184*Diccionario!$B$41</f>
        <v>7.870191511764708E-6</v>
      </c>
      <c r="S4184">
        <f t="shared" si="654"/>
        <v>7.870191511764708E-6</v>
      </c>
      <c r="T4184">
        <f>I4184*Diccionario!$B$36</f>
        <v>2.2200196078431371E-3</v>
      </c>
      <c r="U4184">
        <f>T4184*Diccionario!$B$42</f>
        <v>2.2422198039215687E-4</v>
      </c>
      <c r="V4184">
        <f>U4184*Diccionario!$B$43</f>
        <v>1.9058868333333333E-4</v>
      </c>
      <c r="W4184">
        <f>V4184*Diccionario!$B$44</f>
        <v>3.6211849833333333E-5</v>
      </c>
      <c r="X4184">
        <f>W4184*Diccionario!$B$45</f>
        <v>1.4122621435000001E-5</v>
      </c>
      <c r="Y4184">
        <f>X4184*Diccionario!$B$46</f>
        <v>1.256913307715E-5</v>
      </c>
      <c r="Z4184">
        <f>Y4184*Diccionario!$B$47</f>
        <v>4.6505792385454997E-6</v>
      </c>
      <c r="AA4184">
        <f>Z4184*Diccionario!$B$48</f>
        <v>4.6505792385454997E-6</v>
      </c>
      <c r="AB4184">
        <f>AA4184*Diccionario!$B$49</f>
        <v>3.4879344289091247E-6</v>
      </c>
      <c r="AC4184">
        <f t="shared" si="655"/>
        <v>3.4879344289091247E-6</v>
      </c>
      <c r="AD4184">
        <f t="shared" si="656"/>
        <v>1.1358125940673833E-5</v>
      </c>
      <c r="AE4184">
        <f t="shared" si="657"/>
        <v>1.9033571909005983E-8</v>
      </c>
      <c r="AF4184" t="e">
        <f ca="1">IF(AD4184="","",_xludf.RANK.EQ(AD4184,$AD$2:$AD$5513,0))</f>
        <v>#NAME?</v>
      </c>
      <c r="AH4184" t="str">
        <f t="shared" si="658"/>
        <v>Baja</v>
      </c>
      <c r="AI4184" t="s">
        <v>153</v>
      </c>
      <c r="AJ4184" t="str">
        <f>IFERROR(VLOOKUP(B4184,Maestro_Regionales!$A$2:$B$35,2,FALSE),"Otras zonas")</f>
        <v>Suroccidente</v>
      </c>
      <c r="AK4184" t="str">
        <f t="shared" si="659"/>
        <v>EPM - EAS | Suroccidente</v>
      </c>
    </row>
    <row r="4185" spans="1:37">
      <c r="A4185" s="4" t="s">
        <v>1778</v>
      </c>
      <c r="B4185" s="4" t="s">
        <v>800</v>
      </c>
      <c r="C4185" s="4" t="s">
        <v>1781</v>
      </c>
      <c r="D4185" s="4" t="s">
        <v>1782</v>
      </c>
      <c r="E4185" s="4" t="s">
        <v>95</v>
      </c>
      <c r="F4185" s="4">
        <v>177</v>
      </c>
      <c r="G4185" s="4">
        <v>3878</v>
      </c>
      <c r="H4185" s="4">
        <v>0</v>
      </c>
      <c r="I4185">
        <f t="shared" si="650"/>
        <v>4055</v>
      </c>
      <c r="J4185">
        <f t="shared" si="651"/>
        <v>4.3649815043156598E-2</v>
      </c>
      <c r="K4185">
        <f t="shared" si="652"/>
        <v>0.95635018495684343</v>
      </c>
      <c r="L4185">
        <f t="shared" si="653"/>
        <v>0</v>
      </c>
      <c r="M4185">
        <f>I4185*Diccionario!$B$36</f>
        <v>9.0021795098039217</v>
      </c>
      <c r="N4185">
        <f>M4185*Diccionario!$B$37</f>
        <v>0.90922013049019612</v>
      </c>
      <c r="O4185">
        <f>N4185*Diccionario!$B$38</f>
        <v>0.13638301957352941</v>
      </c>
      <c r="P4185">
        <f>O4185*Diccionario!$B$39</f>
        <v>0.12274471761617647</v>
      </c>
      <c r="Q4185">
        <f>P4185*Diccionario!$B$40</f>
        <v>4.9097887046470591E-2</v>
      </c>
      <c r="R4185">
        <f>Q4185*Diccionario!$B$41</f>
        <v>3.1913626580205884E-2</v>
      </c>
      <c r="S4185">
        <f t="shared" si="654"/>
        <v>3.1913626580205884E-2</v>
      </c>
      <c r="T4185">
        <f>I4185*Diccionario!$B$36</f>
        <v>9.0021795098039217</v>
      </c>
      <c r="U4185">
        <f>T4185*Diccionario!$B$42</f>
        <v>0.90922013049019612</v>
      </c>
      <c r="V4185">
        <f>U4185*Diccionario!$B$43</f>
        <v>0.77283711091666674</v>
      </c>
      <c r="W4185">
        <f>V4185*Diccionario!$B$44</f>
        <v>0.14683905107416667</v>
      </c>
      <c r="X4185">
        <f>W4185*Diccionario!$B$45</f>
        <v>5.7267229918925001E-2</v>
      </c>
      <c r="Y4185">
        <f>X4185*Diccionario!$B$46</f>
        <v>5.0967834627843253E-2</v>
      </c>
      <c r="Z4185">
        <f>Y4185*Diccionario!$B$47</f>
        <v>1.8858098812302004E-2</v>
      </c>
      <c r="AA4185">
        <f>Z4185*Diccionario!$B$48</f>
        <v>1.8858098812302004E-2</v>
      </c>
      <c r="AB4185">
        <f>AA4185*Diccionario!$B$49</f>
        <v>1.4143574109226502E-2</v>
      </c>
      <c r="AC4185">
        <f t="shared" si="655"/>
        <v>1.4143574109226502E-2</v>
      </c>
      <c r="AD4185">
        <f t="shared" si="656"/>
        <v>4.6057200689432386E-2</v>
      </c>
      <c r="AE4185">
        <f t="shared" si="657"/>
        <v>7.7181134091019245E-5</v>
      </c>
      <c r="AF4185" t="e">
        <f ca="1">IF(AD4185="","",_xludf.RANK.EQ(AD4185,$AD$2:$AD$5513,0))</f>
        <v>#NAME?</v>
      </c>
      <c r="AH4185" t="str">
        <f t="shared" si="658"/>
        <v>Baja</v>
      </c>
      <c r="AI4185" t="s">
        <v>153</v>
      </c>
      <c r="AJ4185" t="str">
        <f>IFERROR(VLOOKUP(B4185,Maestro_Regionales!$A$2:$B$35,2,FALSE),"Otras zonas")</f>
        <v>Suroccidente</v>
      </c>
      <c r="AK4185" t="str">
        <f t="shared" si="659"/>
        <v>ASMETSALUD EPS | Suroccidente</v>
      </c>
    </row>
    <row r="4186" spans="1:37">
      <c r="A4186" s="4" t="s">
        <v>1778</v>
      </c>
      <c r="B4186" s="4" t="s">
        <v>800</v>
      </c>
      <c r="C4186" s="4" t="s">
        <v>1781</v>
      </c>
      <c r="D4186" s="4" t="s">
        <v>1782</v>
      </c>
      <c r="E4186" s="4" t="s">
        <v>85</v>
      </c>
      <c r="F4186" s="4">
        <v>825</v>
      </c>
      <c r="G4186" s="4">
        <v>2304</v>
      </c>
      <c r="H4186" s="4">
        <v>0</v>
      </c>
      <c r="I4186">
        <f t="shared" si="650"/>
        <v>3129</v>
      </c>
      <c r="J4186">
        <f t="shared" si="651"/>
        <v>0.26366251198465962</v>
      </c>
      <c r="K4186">
        <f t="shared" si="652"/>
        <v>0.73633748801534038</v>
      </c>
      <c r="L4186">
        <f t="shared" si="653"/>
        <v>0</v>
      </c>
      <c r="M4186">
        <f>I4186*Diccionario!$B$36</f>
        <v>6.9464413529411759</v>
      </c>
      <c r="N4186">
        <f>M4186*Diccionario!$B$37</f>
        <v>0.70159057664705882</v>
      </c>
      <c r="O4186">
        <f>N4186*Diccionario!$B$38</f>
        <v>0.10523858649705882</v>
      </c>
      <c r="P4186">
        <f>O4186*Diccionario!$B$39</f>
        <v>9.4714727847352936E-2</v>
      </c>
      <c r="Q4186">
        <f>P4186*Diccionario!$B$40</f>
        <v>3.7885891138941176E-2</v>
      </c>
      <c r="R4186">
        <f>Q4186*Diccionario!$B$41</f>
        <v>2.4625829240311765E-2</v>
      </c>
      <c r="S4186">
        <f t="shared" si="654"/>
        <v>2.4625829240311765E-2</v>
      </c>
      <c r="T4186">
        <f>I4186*Diccionario!$B$36</f>
        <v>6.9464413529411759</v>
      </c>
      <c r="U4186">
        <f>T4186*Diccionario!$B$42</f>
        <v>0.70159057664705882</v>
      </c>
      <c r="V4186">
        <f>U4186*Diccionario!$B$43</f>
        <v>0.59635199014999996</v>
      </c>
      <c r="W4186">
        <f>V4186*Diccionario!$B$44</f>
        <v>0.11330687812849999</v>
      </c>
      <c r="X4186">
        <f>W4186*Diccionario!$B$45</f>
        <v>4.4189682470114997E-2</v>
      </c>
      <c r="Y4186">
        <f>X4186*Diccionario!$B$46</f>
        <v>3.9328817398402348E-2</v>
      </c>
      <c r="Z4186">
        <f>Y4186*Diccionario!$B$47</f>
        <v>1.4551662437408868E-2</v>
      </c>
      <c r="AA4186">
        <f>Z4186*Diccionario!$B$48</f>
        <v>1.4551662437408868E-2</v>
      </c>
      <c r="AB4186">
        <f>AA4186*Diccionario!$B$49</f>
        <v>1.0913746828056651E-2</v>
      </c>
      <c r="AC4186">
        <f t="shared" si="655"/>
        <v>1.0913746828056651E-2</v>
      </c>
      <c r="AD4186">
        <f t="shared" si="656"/>
        <v>3.5539576068368418E-2</v>
      </c>
      <c r="AE4186">
        <f t="shared" si="657"/>
        <v>5.9556046503279712E-5</v>
      </c>
      <c r="AF4186" t="e">
        <f ca="1">IF(AD4186="","",_xludf.RANK.EQ(AD4186,$AD$2:$AD$5513,0))</f>
        <v>#NAME?</v>
      </c>
      <c r="AH4186" t="str">
        <f t="shared" si="658"/>
        <v>Baja</v>
      </c>
      <c r="AI4186" t="s">
        <v>153</v>
      </c>
      <c r="AJ4186" t="str">
        <f>IFERROR(VLOOKUP(B4186,Maestro_Regionales!$A$2:$B$35,2,FALSE),"Otras zonas")</f>
        <v>Suroccidente</v>
      </c>
      <c r="AK4186" t="str">
        <f t="shared" si="659"/>
        <v>SALUD TOTAL EPS | Suroccidente</v>
      </c>
    </row>
    <row r="4187" spans="1:37">
      <c r="A4187" s="4" t="s">
        <v>1778</v>
      </c>
      <c r="B4187" s="4" t="s">
        <v>800</v>
      </c>
      <c r="C4187" s="4" t="s">
        <v>1781</v>
      </c>
      <c r="D4187" s="4" t="s">
        <v>1782</v>
      </c>
      <c r="E4187" s="4" t="s">
        <v>418</v>
      </c>
      <c r="F4187" s="4">
        <v>197</v>
      </c>
      <c r="G4187" s="4">
        <v>2095</v>
      </c>
      <c r="H4187" s="4">
        <v>0</v>
      </c>
      <c r="I4187">
        <f t="shared" si="650"/>
        <v>2292</v>
      </c>
      <c r="J4187">
        <f t="shared" si="651"/>
        <v>8.595113438045375E-2</v>
      </c>
      <c r="K4187">
        <f t="shared" si="652"/>
        <v>0.91404886561954624</v>
      </c>
      <c r="L4187">
        <f t="shared" si="653"/>
        <v>0</v>
      </c>
      <c r="M4187">
        <f>I4187*Diccionario!$B$36</f>
        <v>5.0882849411764699</v>
      </c>
      <c r="N4187">
        <f>M4187*Diccionario!$B$37</f>
        <v>0.51391677905882349</v>
      </c>
      <c r="O4187">
        <f>N4187*Diccionario!$B$38</f>
        <v>7.7087516858823521E-2</v>
      </c>
      <c r="P4187">
        <f>O4187*Diccionario!$B$39</f>
        <v>6.937876517294117E-2</v>
      </c>
      <c r="Q4187">
        <f>P4187*Diccionario!$B$40</f>
        <v>2.7751506069176469E-2</v>
      </c>
      <c r="R4187">
        <f>Q4187*Diccionario!$B$41</f>
        <v>1.8038478944964704E-2</v>
      </c>
      <c r="S4187">
        <f t="shared" si="654"/>
        <v>1.8038478944964704E-2</v>
      </c>
      <c r="T4187">
        <f>I4187*Diccionario!$B$36</f>
        <v>5.0882849411764699</v>
      </c>
      <c r="U4187">
        <f>T4187*Diccionario!$B$42</f>
        <v>0.51391677905882349</v>
      </c>
      <c r="V4187">
        <f>U4187*Diccionario!$B$43</f>
        <v>0.43682926219999996</v>
      </c>
      <c r="W4187">
        <f>V4187*Diccionario!$B$44</f>
        <v>8.2997559818E-2</v>
      </c>
      <c r="X4187">
        <f>W4187*Diccionario!$B$45</f>
        <v>3.2369048329020003E-2</v>
      </c>
      <c r="Y4187">
        <f>X4187*Diccionario!$B$46</f>
        <v>2.8808453012827803E-2</v>
      </c>
      <c r="Z4187">
        <f>Y4187*Diccionario!$B$47</f>
        <v>1.0659127614746286E-2</v>
      </c>
      <c r="AA4187">
        <f>Z4187*Diccionario!$B$48</f>
        <v>1.0659127614746286E-2</v>
      </c>
      <c r="AB4187">
        <f>AA4187*Diccionario!$B$49</f>
        <v>7.9943457110597145E-3</v>
      </c>
      <c r="AC4187">
        <f t="shared" si="655"/>
        <v>7.9943457110597145E-3</v>
      </c>
      <c r="AD4187">
        <f t="shared" si="656"/>
        <v>2.6032824656024418E-2</v>
      </c>
      <c r="AE4187">
        <f t="shared" si="657"/>
        <v>4.3624946815441697E-5</v>
      </c>
      <c r="AF4187" t="e">
        <f ca="1">IF(AD4187="","",_xludf.RANK.EQ(AD4187,$AD$2:$AD$5513,0))</f>
        <v>#NAME?</v>
      </c>
      <c r="AH4187" t="str">
        <f t="shared" si="658"/>
        <v>Baja</v>
      </c>
      <c r="AI4187" t="s">
        <v>153</v>
      </c>
      <c r="AJ4187" t="str">
        <f>IFERROR(VLOOKUP(B4187,Maestro_Regionales!$A$2:$B$35,2,FALSE),"Otras zonas")</f>
        <v>Suroccidente</v>
      </c>
      <c r="AK4187" t="str">
        <f t="shared" si="659"/>
        <v>COMFENALCO VALLE EPS | Suroccidente</v>
      </c>
    </row>
    <row r="4188" spans="1:37">
      <c r="A4188" s="4" t="s">
        <v>1778</v>
      </c>
      <c r="B4188" s="4" t="s">
        <v>800</v>
      </c>
      <c r="C4188" s="4" t="s">
        <v>1781</v>
      </c>
      <c r="D4188" s="4" t="s">
        <v>1782</v>
      </c>
      <c r="E4188" s="4" t="s">
        <v>87</v>
      </c>
      <c r="F4188" s="4">
        <v>622</v>
      </c>
      <c r="G4188" s="4">
        <v>710</v>
      </c>
      <c r="H4188" s="4">
        <v>0</v>
      </c>
      <c r="I4188">
        <f t="shared" si="650"/>
        <v>1332</v>
      </c>
      <c r="J4188">
        <f t="shared" si="651"/>
        <v>0.46696696696696699</v>
      </c>
      <c r="K4188">
        <f t="shared" si="652"/>
        <v>0.53303303303303307</v>
      </c>
      <c r="L4188">
        <f t="shared" si="653"/>
        <v>0</v>
      </c>
      <c r="M4188">
        <f>I4188*Diccionario!$B$36</f>
        <v>2.9570661176470585</v>
      </c>
      <c r="N4188">
        <f>M4188*Diccionario!$B$37</f>
        <v>0.29866367788235293</v>
      </c>
      <c r="O4188">
        <f>N4188*Diccionario!$B$38</f>
        <v>4.4799551682352938E-2</v>
      </c>
      <c r="P4188">
        <f>O4188*Diccionario!$B$39</f>
        <v>4.0319596514117644E-2</v>
      </c>
      <c r="Q4188">
        <f>P4188*Diccionario!$B$40</f>
        <v>1.6127838605647059E-2</v>
      </c>
      <c r="R4188">
        <f>Q4188*Diccionario!$B$41</f>
        <v>1.0483095093670588E-2</v>
      </c>
      <c r="S4188">
        <f t="shared" si="654"/>
        <v>1.0483095093670588E-2</v>
      </c>
      <c r="T4188">
        <f>I4188*Diccionario!$B$36</f>
        <v>2.9570661176470585</v>
      </c>
      <c r="U4188">
        <f>T4188*Diccionario!$B$42</f>
        <v>0.29866367788235293</v>
      </c>
      <c r="V4188">
        <f>U4188*Diccionario!$B$43</f>
        <v>0.25386412619999998</v>
      </c>
      <c r="W4188">
        <f>V4188*Diccionario!$B$44</f>
        <v>4.8234183978E-2</v>
      </c>
      <c r="X4188">
        <f>W4188*Diccionario!$B$45</f>
        <v>1.881133175142E-2</v>
      </c>
      <c r="Y4188">
        <f>X4188*Diccionario!$B$46</f>
        <v>1.6742085258763799E-2</v>
      </c>
      <c r="Z4188">
        <f>Y4188*Diccionario!$B$47</f>
        <v>6.1945715457426059E-3</v>
      </c>
      <c r="AA4188">
        <f>Z4188*Diccionario!$B$48</f>
        <v>6.1945715457426059E-3</v>
      </c>
      <c r="AB4188">
        <f>AA4188*Diccionario!$B$49</f>
        <v>4.6459286593069542E-3</v>
      </c>
      <c r="AC4188">
        <f t="shared" si="655"/>
        <v>4.6459286593069542E-3</v>
      </c>
      <c r="AD4188">
        <f t="shared" si="656"/>
        <v>1.5129023752977543E-2</v>
      </c>
      <c r="AE4188">
        <f t="shared" si="657"/>
        <v>2.5352717782795966E-5</v>
      </c>
      <c r="AF4188" t="e">
        <f ca="1">IF(AD4188="","",_xludf.RANK.EQ(AD4188,$AD$2:$AD$5513,0))</f>
        <v>#NAME?</v>
      </c>
      <c r="AH4188" t="str">
        <f t="shared" si="658"/>
        <v>Baja</v>
      </c>
      <c r="AI4188" t="s">
        <v>153</v>
      </c>
      <c r="AJ4188" t="str">
        <f>IFERROR(VLOOKUP(B4188,Maestro_Regionales!$A$2:$B$35,2,FALSE),"Otras zonas")</f>
        <v>Suroccidente</v>
      </c>
      <c r="AK4188" t="str">
        <f t="shared" si="659"/>
        <v>NUEVA EPS | Suroccidente</v>
      </c>
    </row>
    <row r="4189" spans="1:37">
      <c r="A4189" s="4" t="s">
        <v>1778</v>
      </c>
      <c r="B4189" s="4" t="s">
        <v>800</v>
      </c>
      <c r="C4189" s="4" t="s">
        <v>1781</v>
      </c>
      <c r="D4189" s="4" t="s">
        <v>1782</v>
      </c>
      <c r="E4189" s="4" t="s">
        <v>90</v>
      </c>
      <c r="F4189" s="4">
        <v>0</v>
      </c>
      <c r="G4189" s="4">
        <v>0</v>
      </c>
      <c r="H4189" s="4">
        <v>279</v>
      </c>
      <c r="I4189">
        <f t="shared" si="650"/>
        <v>279</v>
      </c>
      <c r="J4189">
        <f t="shared" si="651"/>
        <v>0</v>
      </c>
      <c r="K4189">
        <f t="shared" si="652"/>
        <v>0</v>
      </c>
      <c r="L4189">
        <f t="shared" si="653"/>
        <v>1</v>
      </c>
      <c r="M4189">
        <f>I4189*Diccionario!$B$36</f>
        <v>0.61938547058823523</v>
      </c>
      <c r="N4189">
        <f>M4189*Diccionario!$B$37</f>
        <v>6.2557932529411761E-2</v>
      </c>
      <c r="O4189">
        <f>N4189*Diccionario!$B$38</f>
        <v>9.3836898794117645E-3</v>
      </c>
      <c r="P4189">
        <f>O4189*Diccionario!$B$39</f>
        <v>8.4453208914705875E-3</v>
      </c>
      <c r="Q4189">
        <f>P4189*Diccionario!$B$40</f>
        <v>3.3781283565882353E-3</v>
      </c>
      <c r="R4189">
        <f>Q4189*Diccionario!$B$41</f>
        <v>2.1957834317823531E-3</v>
      </c>
      <c r="S4189">
        <f t="shared" si="654"/>
        <v>2.1957834317823531E-3</v>
      </c>
      <c r="T4189">
        <f>I4189*Diccionario!$B$36</f>
        <v>0.61938547058823523</v>
      </c>
      <c r="U4189">
        <f>T4189*Diccionario!$B$42</f>
        <v>6.2557932529411761E-2</v>
      </c>
      <c r="V4189">
        <f>U4189*Diccionario!$B$43</f>
        <v>5.3174242649999995E-2</v>
      </c>
      <c r="W4189">
        <f>V4189*Diccionario!$B$44</f>
        <v>1.0103106103499999E-2</v>
      </c>
      <c r="X4189">
        <f>W4189*Diccionario!$B$45</f>
        <v>3.9402113803649998E-3</v>
      </c>
      <c r="Y4189">
        <f>X4189*Diccionario!$B$46</f>
        <v>3.5067881285248499E-3</v>
      </c>
      <c r="Z4189">
        <f>Y4189*Diccionario!$B$47</f>
        <v>1.2975116075541943E-3</v>
      </c>
      <c r="AA4189">
        <f>Z4189*Diccionario!$B$48</f>
        <v>1.2975116075541943E-3</v>
      </c>
      <c r="AB4189">
        <f>AA4189*Diccionario!$B$49</f>
        <v>9.7313370566564576E-4</v>
      </c>
      <c r="AC4189">
        <f t="shared" si="655"/>
        <v>9.7313370566564576E-4</v>
      </c>
      <c r="AD4189">
        <f t="shared" si="656"/>
        <v>3.168917137447999E-3</v>
      </c>
      <c r="AE4189">
        <f t="shared" si="657"/>
        <v>5.3103665626126687E-6</v>
      </c>
      <c r="AF4189" t="e">
        <f ca="1">IF(AD4189="","",_xludf.RANK.EQ(AD4189,$AD$2:$AD$5513,0))</f>
        <v>#NAME?</v>
      </c>
      <c r="AH4189" t="str">
        <f t="shared" si="658"/>
        <v>Baja</v>
      </c>
      <c r="AI4189" t="s">
        <v>153</v>
      </c>
      <c r="AJ4189" t="str">
        <f>IFERROR(VLOOKUP(B4189,Maestro_Regionales!$A$2:$B$35,2,FALSE),"Otras zonas")</f>
        <v>Suroccidente</v>
      </c>
      <c r="AK4189" t="str">
        <f t="shared" si="659"/>
        <v>REGIMEN DE EXCEPCION | Suroccidente</v>
      </c>
    </row>
    <row r="4190" spans="1:37">
      <c r="A4190" s="4" t="s">
        <v>1778</v>
      </c>
      <c r="B4190" s="4" t="s">
        <v>800</v>
      </c>
      <c r="C4190" s="4" t="s">
        <v>1781</v>
      </c>
      <c r="D4190" s="4" t="s">
        <v>1782</v>
      </c>
      <c r="E4190" s="4" t="s">
        <v>162</v>
      </c>
      <c r="F4190" s="4">
        <v>201</v>
      </c>
      <c r="G4190" s="4">
        <v>68</v>
      </c>
      <c r="H4190" s="4">
        <v>0</v>
      </c>
      <c r="I4190">
        <f t="shared" si="650"/>
        <v>269</v>
      </c>
      <c r="J4190">
        <f t="shared" si="651"/>
        <v>0.74721189591078063</v>
      </c>
      <c r="K4190">
        <f t="shared" si="652"/>
        <v>0.25278810408921931</v>
      </c>
      <c r="L4190">
        <f t="shared" si="653"/>
        <v>0</v>
      </c>
      <c r="M4190">
        <f>I4190*Diccionario!$B$36</f>
        <v>0.59718527450980385</v>
      </c>
      <c r="N4190">
        <f>M4190*Diccionario!$B$37</f>
        <v>6.0315712725490196E-2</v>
      </c>
      <c r="O4190">
        <f>N4190*Diccionario!$B$38</f>
        <v>9.0473569088235298E-3</v>
      </c>
      <c r="P4190">
        <f>O4190*Diccionario!$B$39</f>
        <v>8.1426212179411765E-3</v>
      </c>
      <c r="Q4190">
        <f>P4190*Diccionario!$B$40</f>
        <v>3.2570484871764708E-3</v>
      </c>
      <c r="R4190">
        <f>Q4190*Diccionario!$B$41</f>
        <v>2.1170815166647061E-3</v>
      </c>
      <c r="S4190">
        <f t="shared" si="654"/>
        <v>2.1170815166647061E-3</v>
      </c>
      <c r="T4190">
        <f>I4190*Diccionario!$B$36</f>
        <v>0.59718527450980385</v>
      </c>
      <c r="U4190">
        <f>T4190*Diccionario!$B$42</f>
        <v>6.0315712725490196E-2</v>
      </c>
      <c r="V4190">
        <f>U4190*Diccionario!$B$43</f>
        <v>5.1268355816666666E-2</v>
      </c>
      <c r="W4190">
        <f>V4190*Diccionario!$B$44</f>
        <v>9.7409876051666663E-3</v>
      </c>
      <c r="X4190">
        <f>W4190*Diccionario!$B$45</f>
        <v>3.7989851660149999E-3</v>
      </c>
      <c r="Y4190">
        <f>X4190*Diccionario!$B$46</f>
        <v>3.38109679775335E-3</v>
      </c>
      <c r="Z4190">
        <f>Y4190*Diccionario!$B$47</f>
        <v>1.2510058151687395E-3</v>
      </c>
      <c r="AA4190">
        <f>Z4190*Diccionario!$B$48</f>
        <v>1.2510058151687395E-3</v>
      </c>
      <c r="AB4190">
        <f>AA4190*Diccionario!$B$49</f>
        <v>9.3825436137655468E-4</v>
      </c>
      <c r="AC4190">
        <f t="shared" si="655"/>
        <v>9.3825436137655468E-4</v>
      </c>
      <c r="AD4190">
        <f t="shared" si="656"/>
        <v>3.0553358780412605E-3</v>
      </c>
      <c r="AE4190">
        <f t="shared" si="657"/>
        <v>5.1200308435226086E-6</v>
      </c>
      <c r="AF4190" t="e">
        <f ca="1">IF(AD4190="","",_xludf.RANK.EQ(AD4190,$AD$2:$AD$5513,0))</f>
        <v>#NAME?</v>
      </c>
      <c r="AH4190" t="str">
        <f t="shared" si="658"/>
        <v>Baja</v>
      </c>
      <c r="AI4190" t="s">
        <v>153</v>
      </c>
      <c r="AJ4190" t="str">
        <f>IFERROR(VLOOKUP(B4190,Maestro_Regionales!$A$2:$B$35,2,FALSE),"Otras zonas")</f>
        <v>Suroccidente</v>
      </c>
      <c r="AK4190" t="str">
        <f t="shared" si="659"/>
        <v>EPS SOS | Suroccidente</v>
      </c>
    </row>
    <row r="4191" spans="1:37">
      <c r="A4191" s="4" t="s">
        <v>1778</v>
      </c>
      <c r="B4191" s="4" t="s">
        <v>800</v>
      </c>
      <c r="C4191" s="4" t="s">
        <v>1783</v>
      </c>
      <c r="D4191" s="4" t="s">
        <v>859</v>
      </c>
      <c r="E4191" s="4" t="s">
        <v>95</v>
      </c>
      <c r="F4191" s="4">
        <v>186</v>
      </c>
      <c r="G4191" s="4">
        <v>2831</v>
      </c>
      <c r="H4191" s="4">
        <v>0</v>
      </c>
      <c r="I4191">
        <f t="shared" si="650"/>
        <v>3017</v>
      </c>
      <c r="J4191">
        <f t="shared" si="651"/>
        <v>6.1650646337421282E-2</v>
      </c>
      <c r="K4191">
        <f t="shared" si="652"/>
        <v>0.93834935366257877</v>
      </c>
      <c r="L4191">
        <f t="shared" si="653"/>
        <v>0</v>
      </c>
      <c r="M4191">
        <f>I4191*Diccionario!$B$36</f>
        <v>6.6977991568627449</v>
      </c>
      <c r="N4191">
        <f>M4191*Diccionario!$B$37</f>
        <v>0.67647771484313723</v>
      </c>
      <c r="O4191">
        <f>N4191*Diccionario!$B$38</f>
        <v>0.10147165722647059</v>
      </c>
      <c r="P4191">
        <f>O4191*Diccionario!$B$39</f>
        <v>9.1324491503823532E-2</v>
      </c>
      <c r="Q4191">
        <f>P4191*Diccionario!$B$40</f>
        <v>3.6529796601529413E-2</v>
      </c>
      <c r="R4191">
        <f>Q4191*Diccionario!$B$41</f>
        <v>2.374436779099412E-2</v>
      </c>
      <c r="S4191">
        <f t="shared" si="654"/>
        <v>2.374436779099412E-2</v>
      </c>
      <c r="T4191">
        <f>I4191*Diccionario!$B$36</f>
        <v>6.6977991568627449</v>
      </c>
      <c r="U4191">
        <f>T4191*Diccionario!$B$42</f>
        <v>0.67647771484313723</v>
      </c>
      <c r="V4191">
        <f>U4191*Diccionario!$B$43</f>
        <v>0.57500605761666668</v>
      </c>
      <c r="W4191">
        <f>V4191*Diccionario!$B$44</f>
        <v>0.10925115094716667</v>
      </c>
      <c r="X4191">
        <f>W4191*Diccionario!$B$45</f>
        <v>4.2607948869395E-2</v>
      </c>
      <c r="Y4191">
        <f>X4191*Diccionario!$B$46</f>
        <v>3.7921074493761552E-2</v>
      </c>
      <c r="Z4191">
        <f>Y4191*Diccionario!$B$47</f>
        <v>1.4030797562691774E-2</v>
      </c>
      <c r="AA4191">
        <f>Z4191*Diccionario!$B$48</f>
        <v>1.4030797562691774E-2</v>
      </c>
      <c r="AB4191">
        <f>AA4191*Diccionario!$B$49</f>
        <v>1.0523098172018831E-2</v>
      </c>
      <c r="AC4191">
        <f t="shared" si="655"/>
        <v>1.0523098172018831E-2</v>
      </c>
      <c r="AD4191">
        <f t="shared" si="656"/>
        <v>3.4267465963012951E-2</v>
      </c>
      <c r="AE4191">
        <f t="shared" si="657"/>
        <v>5.7424286449471047E-5</v>
      </c>
      <c r="AF4191" t="e">
        <f ca="1">IF(AD4191="","",_xludf.RANK.EQ(AD4191,$AD$2:$AD$5513,0))</f>
        <v>#NAME?</v>
      </c>
      <c r="AH4191" t="str">
        <f t="shared" si="658"/>
        <v>Baja</v>
      </c>
      <c r="AI4191" t="s">
        <v>153</v>
      </c>
      <c r="AJ4191" t="str">
        <f>IFERROR(VLOOKUP(B4191,Maestro_Regionales!$A$2:$B$35,2,FALSE),"Otras zonas")</f>
        <v>Suroccidente</v>
      </c>
      <c r="AK4191" t="str">
        <f t="shared" si="659"/>
        <v>ASMETSALUD EPS | Suroccidente</v>
      </c>
    </row>
    <row r="4192" spans="1:37">
      <c r="A4192" s="4" t="s">
        <v>1778</v>
      </c>
      <c r="B4192" s="4" t="s">
        <v>800</v>
      </c>
      <c r="C4192" s="4" t="s">
        <v>1783</v>
      </c>
      <c r="D4192" s="4" t="s">
        <v>859</v>
      </c>
      <c r="E4192" s="4" t="s">
        <v>85</v>
      </c>
      <c r="F4192" s="4">
        <v>519</v>
      </c>
      <c r="G4192" s="4">
        <v>1278</v>
      </c>
      <c r="H4192" s="4">
        <v>0</v>
      </c>
      <c r="I4192">
        <f t="shared" si="650"/>
        <v>1797</v>
      </c>
      <c r="J4192">
        <f t="shared" si="651"/>
        <v>0.28881469115191988</v>
      </c>
      <c r="K4192">
        <f t="shared" si="652"/>
        <v>0.71118530884808018</v>
      </c>
      <c r="L4192">
        <f t="shared" si="653"/>
        <v>0</v>
      </c>
      <c r="M4192">
        <f>I4192*Diccionario!$B$36</f>
        <v>3.9893752352941174</v>
      </c>
      <c r="N4192">
        <f>M4192*Diccionario!$B$37</f>
        <v>0.40292689876470589</v>
      </c>
      <c r="O4192">
        <f>N4192*Diccionario!$B$38</f>
        <v>6.0439034814705882E-2</v>
      </c>
      <c r="P4192">
        <f>O4192*Diccionario!$B$39</f>
        <v>5.4395131333235293E-2</v>
      </c>
      <c r="Q4192">
        <f>P4192*Diccionario!$B$40</f>
        <v>2.1758052533294117E-2</v>
      </c>
      <c r="R4192">
        <f>Q4192*Diccionario!$B$41</f>
        <v>1.4142734146641177E-2</v>
      </c>
      <c r="S4192">
        <f t="shared" si="654"/>
        <v>1.4142734146641177E-2</v>
      </c>
      <c r="T4192">
        <f>I4192*Diccionario!$B$36</f>
        <v>3.9893752352941174</v>
      </c>
      <c r="U4192">
        <f>T4192*Diccionario!$B$42</f>
        <v>0.40292689876470589</v>
      </c>
      <c r="V4192">
        <f>U4192*Diccionario!$B$43</f>
        <v>0.34248786394999997</v>
      </c>
      <c r="W4192">
        <f>V4192*Diccionario!$B$44</f>
        <v>6.5072694150500002E-2</v>
      </c>
      <c r="X4192">
        <f>W4192*Diccionario!$B$45</f>
        <v>2.5378350718695E-2</v>
      </c>
      <c r="Y4192">
        <f>X4192*Diccionario!$B$46</f>
        <v>2.2586732139638549E-2</v>
      </c>
      <c r="Z4192">
        <f>Y4192*Diccionario!$B$47</f>
        <v>8.3570908916662627E-3</v>
      </c>
      <c r="AA4192">
        <f>Z4192*Diccionario!$B$48</f>
        <v>8.3570908916662627E-3</v>
      </c>
      <c r="AB4192">
        <f>AA4192*Diccionario!$B$49</f>
        <v>6.267818168749697E-3</v>
      </c>
      <c r="AC4192">
        <f t="shared" si="655"/>
        <v>6.267818168749697E-3</v>
      </c>
      <c r="AD4192">
        <f t="shared" si="656"/>
        <v>2.0410552315390875E-2</v>
      </c>
      <c r="AE4192">
        <f t="shared" si="657"/>
        <v>3.4203328720483746E-5</v>
      </c>
      <c r="AF4192" t="e">
        <f ca="1">IF(AD4192="","",_xludf.RANK.EQ(AD4192,$AD$2:$AD$5513,0))</f>
        <v>#NAME?</v>
      </c>
      <c r="AH4192" t="str">
        <f t="shared" si="658"/>
        <v>Baja</v>
      </c>
      <c r="AI4192" t="s">
        <v>153</v>
      </c>
      <c r="AJ4192" t="str">
        <f>IFERROR(VLOOKUP(B4192,Maestro_Regionales!$A$2:$B$35,2,FALSE),"Otras zonas")</f>
        <v>Suroccidente</v>
      </c>
      <c r="AK4192" t="str">
        <f t="shared" si="659"/>
        <v>SALUD TOTAL EPS | Suroccidente</v>
      </c>
    </row>
    <row r="4193" spans="1:37">
      <c r="A4193" s="4" t="s">
        <v>1778</v>
      </c>
      <c r="B4193" s="4" t="s">
        <v>800</v>
      </c>
      <c r="C4193" s="4" t="s">
        <v>1783</v>
      </c>
      <c r="D4193" s="4" t="s">
        <v>859</v>
      </c>
      <c r="E4193" s="4" t="s">
        <v>87</v>
      </c>
      <c r="F4193" s="4">
        <v>276</v>
      </c>
      <c r="G4193" s="4">
        <v>386</v>
      </c>
      <c r="H4193" s="4">
        <v>0</v>
      </c>
      <c r="I4193">
        <f t="shared" si="650"/>
        <v>662</v>
      </c>
      <c r="J4193">
        <f t="shared" si="651"/>
        <v>0.41691842900302117</v>
      </c>
      <c r="K4193">
        <f t="shared" si="652"/>
        <v>0.58308157099697888</v>
      </c>
      <c r="L4193">
        <f t="shared" si="653"/>
        <v>0</v>
      </c>
      <c r="M4193">
        <f>I4193*Diccionario!$B$36</f>
        <v>1.4696529803921567</v>
      </c>
      <c r="N4193">
        <f>M4193*Diccionario!$B$37</f>
        <v>0.14843495101960785</v>
      </c>
      <c r="O4193">
        <f>N4193*Diccionario!$B$38</f>
        <v>2.2265242652941178E-2</v>
      </c>
      <c r="P4193">
        <f>O4193*Diccionario!$B$39</f>
        <v>2.0038718387647061E-2</v>
      </c>
      <c r="Q4193">
        <f>P4193*Diccionario!$B$40</f>
        <v>8.0154873550588243E-3</v>
      </c>
      <c r="R4193">
        <f>Q4193*Diccionario!$B$41</f>
        <v>5.2100667807882363E-3</v>
      </c>
      <c r="S4193">
        <f t="shared" si="654"/>
        <v>5.2100667807882363E-3</v>
      </c>
      <c r="T4193">
        <f>I4193*Diccionario!$B$36</f>
        <v>1.4696529803921567</v>
      </c>
      <c r="U4193">
        <f>T4193*Diccionario!$B$42</f>
        <v>0.14843495101960785</v>
      </c>
      <c r="V4193">
        <f>U4193*Diccionario!$B$43</f>
        <v>0.12616970836666666</v>
      </c>
      <c r="W4193">
        <f>V4193*Diccionario!$B$44</f>
        <v>2.3972244589666666E-2</v>
      </c>
      <c r="X4193">
        <f>W4193*Diccionario!$B$45</f>
        <v>9.3491753899700002E-3</v>
      </c>
      <c r="Y4193">
        <f>X4193*Diccionario!$B$46</f>
        <v>8.3207660970733011E-3</v>
      </c>
      <c r="Z4193">
        <f>Y4193*Diccionario!$B$47</f>
        <v>3.0786834559171214E-3</v>
      </c>
      <c r="AA4193">
        <f>Z4193*Diccionario!$B$48</f>
        <v>3.0786834559171214E-3</v>
      </c>
      <c r="AB4193">
        <f>AA4193*Diccionario!$B$49</f>
        <v>2.3090125919378408E-3</v>
      </c>
      <c r="AC4193">
        <f t="shared" si="655"/>
        <v>2.3090125919378408E-3</v>
      </c>
      <c r="AD4193">
        <f t="shared" si="656"/>
        <v>7.5190793727260771E-3</v>
      </c>
      <c r="AE4193">
        <f t="shared" si="657"/>
        <v>1.260022460376196E-5</v>
      </c>
      <c r="AF4193" t="e">
        <f ca="1">IF(AD4193="","",_xludf.RANK.EQ(AD4193,$AD$2:$AD$5513,0))</f>
        <v>#NAME?</v>
      </c>
      <c r="AH4193" t="str">
        <f t="shared" si="658"/>
        <v>Baja</v>
      </c>
      <c r="AI4193" t="s">
        <v>153</v>
      </c>
      <c r="AJ4193" t="str">
        <f>IFERROR(VLOOKUP(B4193,Maestro_Regionales!$A$2:$B$35,2,FALSE),"Otras zonas")</f>
        <v>Suroccidente</v>
      </c>
      <c r="AK4193" t="str">
        <f t="shared" si="659"/>
        <v>NUEVA EPS | Suroccidente</v>
      </c>
    </row>
    <row r="4194" spans="1:37">
      <c r="A4194" s="4" t="s">
        <v>1778</v>
      </c>
      <c r="B4194" s="4" t="s">
        <v>800</v>
      </c>
      <c r="C4194" s="4" t="s">
        <v>1783</v>
      </c>
      <c r="D4194" s="4" t="s">
        <v>859</v>
      </c>
      <c r="E4194" s="4" t="s">
        <v>90</v>
      </c>
      <c r="F4194" s="4">
        <v>0</v>
      </c>
      <c r="G4194" s="4">
        <v>0</v>
      </c>
      <c r="H4194" s="4">
        <v>68</v>
      </c>
      <c r="I4194">
        <f t="shared" si="650"/>
        <v>68</v>
      </c>
      <c r="J4194">
        <f t="shared" si="651"/>
        <v>0</v>
      </c>
      <c r="K4194">
        <f t="shared" si="652"/>
        <v>0</v>
      </c>
      <c r="L4194">
        <f t="shared" si="653"/>
        <v>1</v>
      </c>
      <c r="M4194">
        <f>I4194*Diccionario!$B$36</f>
        <v>0.15096133333333334</v>
      </c>
      <c r="N4194">
        <f>M4194*Diccionario!$B$37</f>
        <v>1.5247094666666667E-2</v>
      </c>
      <c r="O4194">
        <f>N4194*Diccionario!$B$38</f>
        <v>2.2870642000000002E-3</v>
      </c>
      <c r="P4194">
        <f>O4194*Diccionario!$B$39</f>
        <v>2.0583577800000002E-3</v>
      </c>
      <c r="Q4194">
        <f>P4194*Diccionario!$B$40</f>
        <v>8.2334311200000013E-4</v>
      </c>
      <c r="R4194">
        <f>Q4194*Diccionario!$B$41</f>
        <v>5.3517302280000007E-4</v>
      </c>
      <c r="S4194">
        <f t="shared" si="654"/>
        <v>5.3517302280000007E-4</v>
      </c>
      <c r="T4194">
        <f>I4194*Diccionario!$B$36</f>
        <v>0.15096133333333334</v>
      </c>
      <c r="U4194">
        <f>T4194*Diccionario!$B$42</f>
        <v>1.5247094666666667E-2</v>
      </c>
      <c r="V4194">
        <f>U4194*Diccionario!$B$43</f>
        <v>1.2960030466666666E-2</v>
      </c>
      <c r="W4194">
        <f>V4194*Diccionario!$B$44</f>
        <v>2.4624057886666667E-3</v>
      </c>
      <c r="X4194">
        <f>W4194*Diccionario!$B$45</f>
        <v>9.6033825758000001E-4</v>
      </c>
      <c r="Y4194">
        <f>X4194*Diccionario!$B$46</f>
        <v>8.5470104924620003E-4</v>
      </c>
      <c r="Z4194">
        <f>Y4194*Diccionario!$B$47</f>
        <v>3.16239388221094E-4</v>
      </c>
      <c r="AA4194">
        <f>Z4194*Diccionario!$B$48</f>
        <v>3.16239388221094E-4</v>
      </c>
      <c r="AB4194">
        <f>AA4194*Diccionario!$B$49</f>
        <v>2.371795411658205E-4</v>
      </c>
      <c r="AC4194">
        <f t="shared" si="655"/>
        <v>2.371795411658205E-4</v>
      </c>
      <c r="AD4194">
        <f t="shared" si="656"/>
        <v>7.7235256396582057E-4</v>
      </c>
      <c r="AE4194">
        <f t="shared" si="657"/>
        <v>1.2942828898124068E-6</v>
      </c>
      <c r="AF4194" t="e">
        <f ca="1">IF(AD4194="","",_xludf.RANK.EQ(AD4194,$AD$2:$AD$5513,0))</f>
        <v>#NAME?</v>
      </c>
      <c r="AH4194" t="str">
        <f t="shared" si="658"/>
        <v>Baja</v>
      </c>
      <c r="AI4194" t="s">
        <v>153</v>
      </c>
      <c r="AJ4194" t="str">
        <f>IFERROR(VLOOKUP(B4194,Maestro_Regionales!$A$2:$B$35,2,FALSE),"Otras zonas")</f>
        <v>Suroccidente</v>
      </c>
      <c r="AK4194" t="str">
        <f t="shared" si="659"/>
        <v>REGIMEN DE EXCEPCION | Suroccidente</v>
      </c>
    </row>
    <row r="4195" spans="1:37">
      <c r="A4195" s="4" t="s">
        <v>1778</v>
      </c>
      <c r="B4195" s="4" t="s">
        <v>800</v>
      </c>
      <c r="C4195" s="4" t="s">
        <v>1783</v>
      </c>
      <c r="D4195" s="4" t="s">
        <v>859</v>
      </c>
      <c r="E4195" s="4" t="s">
        <v>162</v>
      </c>
      <c r="F4195" s="4">
        <v>30</v>
      </c>
      <c r="G4195" s="4">
        <v>30</v>
      </c>
      <c r="H4195" s="4">
        <v>0</v>
      </c>
      <c r="I4195">
        <f t="shared" si="650"/>
        <v>60</v>
      </c>
      <c r="J4195">
        <f t="shared" si="651"/>
        <v>0.5</v>
      </c>
      <c r="K4195">
        <f t="shared" si="652"/>
        <v>0.5</v>
      </c>
      <c r="L4195">
        <f t="shared" si="653"/>
        <v>0</v>
      </c>
      <c r="M4195">
        <f>I4195*Diccionario!$B$36</f>
        <v>0.13320117647058821</v>
      </c>
      <c r="N4195">
        <f>M4195*Diccionario!$B$37</f>
        <v>1.345331882352941E-2</v>
      </c>
      <c r="O4195">
        <f>N4195*Diccionario!$B$38</f>
        <v>2.0179978235294114E-3</v>
      </c>
      <c r="P4195">
        <f>O4195*Diccionario!$B$39</f>
        <v>1.8161980411764704E-3</v>
      </c>
      <c r="Q4195">
        <f>P4195*Diccionario!$B$40</f>
        <v>7.2647921647058823E-4</v>
      </c>
      <c r="R4195">
        <f>Q4195*Diccionario!$B$41</f>
        <v>4.7221149070588239E-4</v>
      </c>
      <c r="S4195">
        <f t="shared" si="654"/>
        <v>4.7221149070588239E-4</v>
      </c>
      <c r="T4195">
        <f>I4195*Diccionario!$B$36</f>
        <v>0.13320117647058821</v>
      </c>
      <c r="U4195">
        <f>T4195*Diccionario!$B$42</f>
        <v>1.345331882352941E-2</v>
      </c>
      <c r="V4195">
        <f>U4195*Diccionario!$B$43</f>
        <v>1.1435320999999998E-2</v>
      </c>
      <c r="W4195">
        <f>V4195*Diccionario!$B$44</f>
        <v>2.1727109899999995E-3</v>
      </c>
      <c r="X4195">
        <f>W4195*Diccionario!$B$45</f>
        <v>8.4735728609999989E-4</v>
      </c>
      <c r="Y4195">
        <f>X4195*Diccionario!$B$46</f>
        <v>7.541479846289999E-4</v>
      </c>
      <c r="Z4195">
        <f>Y4195*Diccionario!$B$47</f>
        <v>2.7903475431272995E-4</v>
      </c>
      <c r="AA4195">
        <f>Z4195*Diccionario!$B$48</f>
        <v>2.7903475431272995E-4</v>
      </c>
      <c r="AB4195">
        <f>AA4195*Diccionario!$B$49</f>
        <v>2.0927606573454746E-4</v>
      </c>
      <c r="AC4195">
        <f t="shared" si="655"/>
        <v>2.0927606573454746E-4</v>
      </c>
      <c r="AD4195">
        <f t="shared" si="656"/>
        <v>6.8148755644042991E-4</v>
      </c>
      <c r="AE4195">
        <f t="shared" si="657"/>
        <v>1.1420143145403588E-6</v>
      </c>
      <c r="AF4195" t="e">
        <f ca="1">IF(AD4195="","",_xludf.RANK.EQ(AD4195,$AD$2:$AD$5513,0))</f>
        <v>#NAME?</v>
      </c>
      <c r="AH4195" t="str">
        <f t="shared" si="658"/>
        <v>Baja</v>
      </c>
      <c r="AI4195" t="s">
        <v>153</v>
      </c>
      <c r="AJ4195" t="str">
        <f>IFERROR(VLOOKUP(B4195,Maestro_Regionales!$A$2:$B$35,2,FALSE),"Otras zonas")</f>
        <v>Suroccidente</v>
      </c>
      <c r="AK4195" t="str">
        <f t="shared" si="659"/>
        <v>EPS SOS | Suroccidente</v>
      </c>
    </row>
    <row r="4196" spans="1:37">
      <c r="A4196" s="4" t="s">
        <v>1778</v>
      </c>
      <c r="B4196" s="4" t="s">
        <v>800</v>
      </c>
      <c r="C4196" s="4" t="s">
        <v>1784</v>
      </c>
      <c r="D4196" s="4" t="s">
        <v>1785</v>
      </c>
      <c r="E4196" s="4" t="s">
        <v>95</v>
      </c>
      <c r="F4196" s="4">
        <v>511</v>
      </c>
      <c r="G4196" s="4">
        <v>12335</v>
      </c>
      <c r="H4196" s="4">
        <v>0</v>
      </c>
      <c r="I4196">
        <f t="shared" si="650"/>
        <v>12846</v>
      </c>
      <c r="J4196">
        <f t="shared" si="651"/>
        <v>3.9778919508018061E-2</v>
      </c>
      <c r="K4196">
        <f t="shared" si="652"/>
        <v>0.96022108049198196</v>
      </c>
      <c r="L4196">
        <f t="shared" si="653"/>
        <v>0</v>
      </c>
      <c r="M4196">
        <f>I4196*Diccionario!$B$36</f>
        <v>28.518371882352938</v>
      </c>
      <c r="N4196">
        <f>M4196*Diccionario!$B$37</f>
        <v>2.8803555601176467</v>
      </c>
      <c r="O4196">
        <f>N4196*Diccionario!$B$38</f>
        <v>0.43205333401764701</v>
      </c>
      <c r="P4196">
        <f>O4196*Diccionario!$B$39</f>
        <v>0.38884800061588232</v>
      </c>
      <c r="Q4196">
        <f>P4196*Diccionario!$B$40</f>
        <v>0.15553920024635293</v>
      </c>
      <c r="R4196">
        <f>Q4196*Diccionario!$B$41</f>
        <v>0.1011004801601294</v>
      </c>
      <c r="S4196">
        <f t="shared" si="654"/>
        <v>0.1011004801601294</v>
      </c>
      <c r="T4196">
        <f>I4196*Diccionario!$B$36</f>
        <v>28.518371882352938</v>
      </c>
      <c r="U4196">
        <f>T4196*Diccionario!$B$42</f>
        <v>2.8803555601176467</v>
      </c>
      <c r="V4196">
        <f>U4196*Diccionario!$B$43</f>
        <v>2.4483022260999996</v>
      </c>
      <c r="W4196">
        <f>V4196*Diccionario!$B$44</f>
        <v>0.46517742295899994</v>
      </c>
      <c r="X4196">
        <f>W4196*Diccionario!$B$45</f>
        <v>0.18141919495400999</v>
      </c>
      <c r="Y4196">
        <f>X4196*Diccionario!$B$46</f>
        <v>0.16146308350906891</v>
      </c>
      <c r="Z4196">
        <f>Y4196*Diccionario!$B$47</f>
        <v>5.9741340898355491E-2</v>
      </c>
      <c r="AA4196">
        <f>Z4196*Diccionario!$B$48</f>
        <v>5.9741340898355491E-2</v>
      </c>
      <c r="AB4196">
        <f>AA4196*Diccionario!$B$49</f>
        <v>4.4806005673766622E-2</v>
      </c>
      <c r="AC4196">
        <f t="shared" si="655"/>
        <v>4.4806005673766622E-2</v>
      </c>
      <c r="AD4196">
        <f t="shared" si="656"/>
        <v>0.14590648583389604</v>
      </c>
      <c r="AE4196">
        <f t="shared" si="657"/>
        <v>2.4450526474309079E-4</v>
      </c>
      <c r="AF4196" t="e">
        <f ca="1">IF(AD4196="","",_xludf.RANK.EQ(AD4196,$AD$2:$AD$5513,0))</f>
        <v>#NAME?</v>
      </c>
      <c r="AH4196" t="str">
        <f t="shared" si="658"/>
        <v>Media</v>
      </c>
      <c r="AI4196" t="s">
        <v>153</v>
      </c>
      <c r="AJ4196" t="str">
        <f>IFERROR(VLOOKUP(B4196,Maestro_Regionales!$A$2:$B$35,2,FALSE),"Otras zonas")</f>
        <v>Suroccidente</v>
      </c>
      <c r="AK4196" t="str">
        <f t="shared" si="659"/>
        <v>ASMETSALUD EPS | Suroccidente</v>
      </c>
    </row>
    <row r="4197" spans="1:37">
      <c r="A4197" s="4" t="s">
        <v>1778</v>
      </c>
      <c r="B4197" s="4" t="s">
        <v>800</v>
      </c>
      <c r="C4197" s="4" t="s">
        <v>1784</v>
      </c>
      <c r="D4197" s="4" t="s">
        <v>1785</v>
      </c>
      <c r="E4197" s="4" t="s">
        <v>87</v>
      </c>
      <c r="F4197" s="4">
        <v>2430</v>
      </c>
      <c r="G4197" s="4">
        <v>6756</v>
      </c>
      <c r="H4197" s="4">
        <v>0</v>
      </c>
      <c r="I4197">
        <f t="shared" si="650"/>
        <v>9186</v>
      </c>
      <c r="J4197">
        <f t="shared" si="651"/>
        <v>0.26453298497713912</v>
      </c>
      <c r="K4197">
        <f t="shared" si="652"/>
        <v>0.73546701502286083</v>
      </c>
      <c r="L4197">
        <f t="shared" si="653"/>
        <v>0</v>
      </c>
      <c r="M4197">
        <f>I4197*Diccionario!$B$36</f>
        <v>20.393100117647059</v>
      </c>
      <c r="N4197">
        <f>M4197*Diccionario!$B$37</f>
        <v>2.059703111882353</v>
      </c>
      <c r="O4197">
        <f>N4197*Diccionario!$B$38</f>
        <v>0.30895546678235292</v>
      </c>
      <c r="P4197">
        <f>O4197*Diccionario!$B$39</f>
        <v>0.27805992010411762</v>
      </c>
      <c r="Q4197">
        <f>P4197*Diccionario!$B$40</f>
        <v>0.11122396804164705</v>
      </c>
      <c r="R4197">
        <f>Q4197*Diccionario!$B$41</f>
        <v>7.2295579227070583E-2</v>
      </c>
      <c r="S4197">
        <f t="shared" si="654"/>
        <v>7.2295579227070583E-2</v>
      </c>
      <c r="T4197">
        <f>I4197*Diccionario!$B$36</f>
        <v>20.393100117647059</v>
      </c>
      <c r="U4197">
        <f>T4197*Diccionario!$B$42</f>
        <v>2.059703111882353</v>
      </c>
      <c r="V4197">
        <f>U4197*Diccionario!$B$43</f>
        <v>1.7507476450999999</v>
      </c>
      <c r="W4197">
        <f>V4197*Diccionario!$B$44</f>
        <v>0.33264205256899998</v>
      </c>
      <c r="X4197">
        <f>W4197*Diccionario!$B$45</f>
        <v>0.12973040050191001</v>
      </c>
      <c r="Y4197">
        <f>X4197*Diccionario!$B$46</f>
        <v>0.1154600564466999</v>
      </c>
      <c r="Z4197">
        <f>Y4197*Diccionario!$B$47</f>
        <v>4.2720220885278964E-2</v>
      </c>
      <c r="AA4197">
        <f>Z4197*Diccionario!$B$48</f>
        <v>4.2720220885278964E-2</v>
      </c>
      <c r="AB4197">
        <f>AA4197*Diccionario!$B$49</f>
        <v>3.2040165663959223E-2</v>
      </c>
      <c r="AC4197">
        <f t="shared" si="655"/>
        <v>3.2040165663959223E-2</v>
      </c>
      <c r="AD4197">
        <f t="shared" si="656"/>
        <v>0.10433574489102981</v>
      </c>
      <c r="AE4197">
        <f t="shared" si="657"/>
        <v>1.7484239155612891E-4</v>
      </c>
      <c r="AF4197" t="e">
        <f ca="1">IF(AD4197="","",_xludf.RANK.EQ(AD4197,$AD$2:$AD$5513,0))</f>
        <v>#NAME?</v>
      </c>
      <c r="AH4197" t="str">
        <f t="shared" si="658"/>
        <v>Baja</v>
      </c>
      <c r="AI4197" t="s">
        <v>153</v>
      </c>
      <c r="AJ4197" t="str">
        <f>IFERROR(VLOOKUP(B4197,Maestro_Regionales!$A$2:$B$35,2,FALSE),"Otras zonas")</f>
        <v>Suroccidente</v>
      </c>
      <c r="AK4197" t="str">
        <f t="shared" si="659"/>
        <v>NUEVA EPS | Suroccidente</v>
      </c>
    </row>
    <row r="4198" spans="1:37">
      <c r="A4198" s="4" t="s">
        <v>1778</v>
      </c>
      <c r="B4198" s="4" t="s">
        <v>800</v>
      </c>
      <c r="C4198" s="4" t="s">
        <v>1784</v>
      </c>
      <c r="D4198" s="4" t="s">
        <v>1785</v>
      </c>
      <c r="E4198" s="4" t="s">
        <v>85</v>
      </c>
      <c r="F4198" s="4">
        <v>1251</v>
      </c>
      <c r="G4198" s="4">
        <v>1450</v>
      </c>
      <c r="H4198" s="4">
        <v>0</v>
      </c>
      <c r="I4198">
        <f t="shared" si="650"/>
        <v>2701</v>
      </c>
      <c r="J4198">
        <f t="shared" si="651"/>
        <v>0.46316179192891521</v>
      </c>
      <c r="K4198">
        <f t="shared" si="652"/>
        <v>0.53683820807108473</v>
      </c>
      <c r="L4198">
        <f t="shared" si="653"/>
        <v>0</v>
      </c>
      <c r="M4198">
        <f>I4198*Diccionario!$B$36</f>
        <v>5.9962729607843137</v>
      </c>
      <c r="N4198">
        <f>M4198*Diccionario!$B$37</f>
        <v>0.60562356903921577</v>
      </c>
      <c r="O4198">
        <f>N4198*Diccionario!$B$38</f>
        <v>9.0843535355882368E-2</v>
      </c>
      <c r="P4198">
        <f>O4198*Diccionario!$B$39</f>
        <v>8.1759181820294138E-2</v>
      </c>
      <c r="Q4198">
        <f>P4198*Diccionario!$B$40</f>
        <v>3.270367272811766E-2</v>
      </c>
      <c r="R4198">
        <f>Q4198*Diccionario!$B$41</f>
        <v>2.125738727327648E-2</v>
      </c>
      <c r="S4198">
        <f t="shared" si="654"/>
        <v>2.125738727327648E-2</v>
      </c>
      <c r="T4198">
        <f>I4198*Diccionario!$B$36</f>
        <v>5.9962729607843137</v>
      </c>
      <c r="U4198">
        <f>T4198*Diccionario!$B$42</f>
        <v>0.60562356903921577</v>
      </c>
      <c r="V4198">
        <f>U4198*Diccionario!$B$43</f>
        <v>0.51478003368333336</v>
      </c>
      <c r="W4198">
        <f>V4198*Diccionario!$B$44</f>
        <v>9.7808206399833342E-2</v>
      </c>
      <c r="X4198">
        <f>W4198*Diccionario!$B$45</f>
        <v>3.8145200495935006E-2</v>
      </c>
      <c r="Y4198">
        <f>X4198*Diccionario!$B$46</f>
        <v>3.3949228441382158E-2</v>
      </c>
      <c r="Z4198">
        <f>Y4198*Diccionario!$B$47</f>
        <v>1.2561214523311399E-2</v>
      </c>
      <c r="AA4198">
        <f>Z4198*Diccionario!$B$48</f>
        <v>1.2561214523311399E-2</v>
      </c>
      <c r="AB4198">
        <f>AA4198*Diccionario!$B$49</f>
        <v>9.42091089248355E-3</v>
      </c>
      <c r="AC4198">
        <f t="shared" si="655"/>
        <v>9.42091089248355E-3</v>
      </c>
      <c r="AD4198">
        <f t="shared" si="656"/>
        <v>3.067829816576003E-2</v>
      </c>
      <c r="AE4198">
        <f t="shared" si="657"/>
        <v>5.1409677726225172E-5</v>
      </c>
      <c r="AF4198" t="e">
        <f ca="1">IF(AD4198="","",_xludf.RANK.EQ(AD4198,$AD$2:$AD$5513,0))</f>
        <v>#NAME?</v>
      </c>
      <c r="AH4198" t="str">
        <f t="shared" si="658"/>
        <v>Baja</v>
      </c>
      <c r="AI4198" t="s">
        <v>153</v>
      </c>
      <c r="AJ4198" t="str">
        <f>IFERROR(VLOOKUP(B4198,Maestro_Regionales!$A$2:$B$35,2,FALSE),"Otras zonas")</f>
        <v>Suroccidente</v>
      </c>
      <c r="AK4198" t="str">
        <f t="shared" si="659"/>
        <v>SALUD TOTAL EPS | Suroccidente</v>
      </c>
    </row>
    <row r="4199" spans="1:37">
      <c r="A4199" s="4" t="s">
        <v>1778</v>
      </c>
      <c r="B4199" s="4" t="s">
        <v>800</v>
      </c>
      <c r="C4199" s="4" t="s">
        <v>1784</v>
      </c>
      <c r="D4199" s="4" t="s">
        <v>1785</v>
      </c>
      <c r="E4199" s="4" t="s">
        <v>90</v>
      </c>
      <c r="F4199" s="4">
        <v>0</v>
      </c>
      <c r="G4199" s="4">
        <v>0</v>
      </c>
      <c r="H4199" s="4">
        <v>482</v>
      </c>
      <c r="I4199">
        <f t="shared" si="650"/>
        <v>482</v>
      </c>
      <c r="J4199">
        <f t="shared" si="651"/>
        <v>0</v>
      </c>
      <c r="K4199">
        <f t="shared" si="652"/>
        <v>0</v>
      </c>
      <c r="L4199">
        <f t="shared" si="653"/>
        <v>1</v>
      </c>
      <c r="M4199">
        <f>I4199*Diccionario!$B$36</f>
        <v>1.0700494509803922</v>
      </c>
      <c r="N4199">
        <f>M4199*Diccionario!$B$37</f>
        <v>0.10807499454901962</v>
      </c>
      <c r="O4199">
        <f>N4199*Diccionario!$B$38</f>
        <v>1.6211249182352942E-2</v>
      </c>
      <c r="P4199">
        <f>O4199*Diccionario!$B$39</f>
        <v>1.4590124264117649E-2</v>
      </c>
      <c r="Q4199">
        <f>P4199*Diccionario!$B$40</f>
        <v>5.8360497056470602E-3</v>
      </c>
      <c r="R4199">
        <f>Q4199*Diccionario!$B$41</f>
        <v>3.7934323086705893E-3</v>
      </c>
      <c r="S4199">
        <f t="shared" si="654"/>
        <v>3.7934323086705893E-3</v>
      </c>
      <c r="T4199">
        <f>I4199*Diccionario!$B$36</f>
        <v>1.0700494509803922</v>
      </c>
      <c r="U4199">
        <f>T4199*Diccionario!$B$42</f>
        <v>0.10807499454901962</v>
      </c>
      <c r="V4199">
        <f>U4199*Diccionario!$B$43</f>
        <v>9.1863745366666666E-2</v>
      </c>
      <c r="W4199">
        <f>V4199*Diccionario!$B$44</f>
        <v>1.7454111619666667E-2</v>
      </c>
      <c r="X4199">
        <f>W4199*Diccionario!$B$45</f>
        <v>6.8071035316699998E-3</v>
      </c>
      <c r="Y4199">
        <f>X4199*Diccionario!$B$46</f>
        <v>6.0583221431863002E-3</v>
      </c>
      <c r="Z4199">
        <f>Y4199*Diccionario!$B$47</f>
        <v>2.2415791929789311E-3</v>
      </c>
      <c r="AA4199">
        <f>Z4199*Diccionario!$B$48</f>
        <v>2.2415791929789311E-3</v>
      </c>
      <c r="AB4199">
        <f>AA4199*Diccionario!$B$49</f>
        <v>1.6811843947341983E-3</v>
      </c>
      <c r="AC4199">
        <f t="shared" si="655"/>
        <v>1.6811843947341983E-3</v>
      </c>
      <c r="AD4199">
        <f t="shared" si="656"/>
        <v>5.4746167034047874E-3</v>
      </c>
      <c r="AE4199">
        <f t="shared" si="657"/>
        <v>9.1741816601408829E-6</v>
      </c>
      <c r="AF4199" t="e">
        <f ca="1">IF(AD4199="","",_xludf.RANK.EQ(AD4199,$AD$2:$AD$5513,0))</f>
        <v>#NAME?</v>
      </c>
      <c r="AH4199" t="str">
        <f t="shared" si="658"/>
        <v>Baja</v>
      </c>
      <c r="AI4199" t="s">
        <v>153</v>
      </c>
      <c r="AJ4199" t="str">
        <f>IFERROR(VLOOKUP(B4199,Maestro_Regionales!$A$2:$B$35,2,FALSE),"Otras zonas")</f>
        <v>Suroccidente</v>
      </c>
      <c r="AK4199" t="str">
        <f t="shared" si="659"/>
        <v>REGIMEN DE EXCEPCION | Suroccidente</v>
      </c>
    </row>
    <row r="4200" spans="1:37">
      <c r="A4200" s="4" t="s">
        <v>1778</v>
      </c>
      <c r="B4200" s="4" t="s">
        <v>800</v>
      </c>
      <c r="C4200" s="4" t="s">
        <v>1784</v>
      </c>
      <c r="D4200" s="4" t="s">
        <v>1785</v>
      </c>
      <c r="E4200" s="4" t="s">
        <v>162</v>
      </c>
      <c r="F4200" s="4">
        <v>3</v>
      </c>
      <c r="G4200" s="4">
        <v>0</v>
      </c>
      <c r="H4200" s="4">
        <v>0</v>
      </c>
      <c r="I4200">
        <f t="shared" si="650"/>
        <v>3</v>
      </c>
      <c r="J4200">
        <f t="shared" si="651"/>
        <v>1</v>
      </c>
      <c r="K4200">
        <f t="shared" si="652"/>
        <v>0</v>
      </c>
      <c r="L4200">
        <f t="shared" si="653"/>
        <v>0</v>
      </c>
      <c r="M4200">
        <f>I4200*Diccionario!$B$36</f>
        <v>6.6600588235294113E-3</v>
      </c>
      <c r="N4200">
        <f>M4200*Diccionario!$B$37</f>
        <v>6.7266594117647055E-4</v>
      </c>
      <c r="O4200">
        <f>N4200*Diccionario!$B$38</f>
        <v>1.0089989117647057E-4</v>
      </c>
      <c r="P4200">
        <f>O4200*Diccionario!$B$39</f>
        <v>9.0809902058823516E-5</v>
      </c>
      <c r="Q4200">
        <f>P4200*Diccionario!$B$40</f>
        <v>3.6323960823529406E-5</v>
      </c>
      <c r="R4200">
        <f>Q4200*Diccionario!$B$41</f>
        <v>2.3610574535294115E-5</v>
      </c>
      <c r="S4200">
        <f t="shared" si="654"/>
        <v>2.3610574535294115E-5</v>
      </c>
      <c r="T4200">
        <f>I4200*Diccionario!$B$36</f>
        <v>6.6600588235294113E-3</v>
      </c>
      <c r="U4200">
        <f>T4200*Diccionario!$B$42</f>
        <v>6.7266594117647055E-4</v>
      </c>
      <c r="V4200">
        <f>U4200*Diccionario!$B$43</f>
        <v>5.7176604999999994E-4</v>
      </c>
      <c r="W4200">
        <f>V4200*Diccionario!$B$44</f>
        <v>1.0863554949999999E-4</v>
      </c>
      <c r="X4200">
        <f>W4200*Diccionario!$B$45</f>
        <v>4.2367864304999996E-5</v>
      </c>
      <c r="Y4200">
        <f>X4200*Diccionario!$B$46</f>
        <v>3.7707399231449999E-5</v>
      </c>
      <c r="Z4200">
        <f>Y4200*Diccionario!$B$47</f>
        <v>1.3951737715636499E-5</v>
      </c>
      <c r="AA4200">
        <f>Z4200*Diccionario!$B$48</f>
        <v>1.3951737715636499E-5</v>
      </c>
      <c r="AB4200">
        <f>AA4200*Diccionario!$B$49</f>
        <v>1.0463803286727374E-5</v>
      </c>
      <c r="AC4200">
        <f t="shared" si="655"/>
        <v>1.0463803286727374E-5</v>
      </c>
      <c r="AD4200">
        <f t="shared" si="656"/>
        <v>3.4074377822021491E-5</v>
      </c>
      <c r="AE4200">
        <f t="shared" si="657"/>
        <v>5.7100715727017936E-8</v>
      </c>
      <c r="AF4200" t="e">
        <f ca="1">IF(AD4200="","",_xludf.RANK.EQ(AD4200,$AD$2:$AD$5513,0))</f>
        <v>#NAME?</v>
      </c>
      <c r="AH4200" t="str">
        <f t="shared" si="658"/>
        <v>Baja</v>
      </c>
      <c r="AI4200" t="s">
        <v>153</v>
      </c>
      <c r="AJ4200" t="str">
        <f>IFERROR(VLOOKUP(B4200,Maestro_Regionales!$A$2:$B$35,2,FALSE),"Otras zonas")</f>
        <v>Suroccidente</v>
      </c>
      <c r="AK4200" t="str">
        <f t="shared" si="659"/>
        <v>EPS SOS | Suroccidente</v>
      </c>
    </row>
    <row r="4201" spans="1:37">
      <c r="A4201" s="4" t="s">
        <v>1778</v>
      </c>
      <c r="B4201" s="4" t="s">
        <v>800</v>
      </c>
      <c r="C4201" s="4" t="s">
        <v>1784</v>
      </c>
      <c r="D4201" s="4" t="s">
        <v>1785</v>
      </c>
      <c r="E4201" s="4" t="s">
        <v>70</v>
      </c>
      <c r="F4201" s="4">
        <v>2</v>
      </c>
      <c r="G4201" s="4">
        <v>0</v>
      </c>
      <c r="H4201" s="4">
        <v>0</v>
      </c>
      <c r="I4201">
        <f t="shared" si="650"/>
        <v>2</v>
      </c>
      <c r="J4201">
        <f t="shared" si="651"/>
        <v>1</v>
      </c>
      <c r="K4201">
        <f t="shared" si="652"/>
        <v>0</v>
      </c>
      <c r="L4201">
        <f t="shared" si="653"/>
        <v>0</v>
      </c>
      <c r="M4201">
        <f>I4201*Diccionario!$B$36</f>
        <v>4.4400392156862742E-3</v>
      </c>
      <c r="N4201">
        <f>M4201*Diccionario!$B$37</f>
        <v>4.4844396078431374E-4</v>
      </c>
      <c r="O4201">
        <f>N4201*Diccionario!$B$38</f>
        <v>6.7266594117647063E-5</v>
      </c>
      <c r="P4201">
        <f>O4201*Diccionario!$B$39</f>
        <v>6.053993470588236E-5</v>
      </c>
      <c r="Q4201">
        <f>P4201*Diccionario!$B$40</f>
        <v>2.4215973882352947E-5</v>
      </c>
      <c r="R4201">
        <f>Q4201*Diccionario!$B$41</f>
        <v>1.5740383023529416E-5</v>
      </c>
      <c r="S4201">
        <f t="shared" si="654"/>
        <v>1.5740383023529416E-5</v>
      </c>
      <c r="T4201">
        <f>I4201*Diccionario!$B$36</f>
        <v>4.4400392156862742E-3</v>
      </c>
      <c r="U4201">
        <f>T4201*Diccionario!$B$42</f>
        <v>4.4844396078431374E-4</v>
      </c>
      <c r="V4201">
        <f>U4201*Diccionario!$B$43</f>
        <v>3.8117736666666666E-4</v>
      </c>
      <c r="W4201">
        <f>V4201*Diccionario!$B$44</f>
        <v>7.2423699666666666E-5</v>
      </c>
      <c r="X4201">
        <f>W4201*Diccionario!$B$45</f>
        <v>2.8245242870000002E-5</v>
      </c>
      <c r="Y4201">
        <f>X4201*Diccionario!$B$46</f>
        <v>2.5138266154300001E-5</v>
      </c>
      <c r="Z4201">
        <f>Y4201*Diccionario!$B$47</f>
        <v>9.3011584770909993E-6</v>
      </c>
      <c r="AA4201">
        <f>Z4201*Diccionario!$B$48</f>
        <v>9.3011584770909993E-6</v>
      </c>
      <c r="AB4201">
        <f>AA4201*Diccionario!$B$49</f>
        <v>6.9758688578182495E-6</v>
      </c>
      <c r="AC4201">
        <f t="shared" si="655"/>
        <v>6.9758688578182495E-6</v>
      </c>
      <c r="AD4201">
        <f t="shared" si="656"/>
        <v>2.2716251881347665E-5</v>
      </c>
      <c r="AE4201">
        <f t="shared" si="657"/>
        <v>3.8067143818011966E-8</v>
      </c>
      <c r="AF4201" t="e">
        <f ca="1">IF(AD4201="","",_xludf.RANK.EQ(AD4201,$AD$2:$AD$5513,0))</f>
        <v>#NAME?</v>
      </c>
      <c r="AH4201" t="str">
        <f t="shared" si="658"/>
        <v>Baja</v>
      </c>
      <c r="AI4201" t="s">
        <v>153</v>
      </c>
      <c r="AJ4201" t="str">
        <f>IFERROR(VLOOKUP(B4201,Maestro_Regionales!$A$2:$B$35,2,FALSE),"Otras zonas")</f>
        <v>Suroccidente</v>
      </c>
      <c r="AK4201" t="str">
        <f t="shared" si="659"/>
        <v>EPS SURA | Suroccidente</v>
      </c>
    </row>
    <row r="4202" spans="1:37">
      <c r="A4202" s="4" t="s">
        <v>1778</v>
      </c>
      <c r="B4202" s="4" t="s">
        <v>800</v>
      </c>
      <c r="C4202" s="4" t="s">
        <v>1786</v>
      </c>
      <c r="D4202" s="4" t="s">
        <v>1787</v>
      </c>
      <c r="E4202" s="4" t="s">
        <v>85</v>
      </c>
      <c r="F4202" s="4">
        <v>56719</v>
      </c>
      <c r="G4202" s="4">
        <v>24482</v>
      </c>
      <c r="H4202" s="4">
        <v>0</v>
      </c>
      <c r="I4202">
        <f t="shared" si="650"/>
        <v>81201</v>
      </c>
      <c r="J4202">
        <f t="shared" si="651"/>
        <v>0.69850124998460605</v>
      </c>
      <c r="K4202">
        <f t="shared" si="652"/>
        <v>0.30149875001539389</v>
      </c>
      <c r="L4202">
        <f t="shared" si="653"/>
        <v>0</v>
      </c>
      <c r="M4202">
        <f>I4202*Diccionario!$B$36</f>
        <v>180.26781217647058</v>
      </c>
      <c r="N4202">
        <f>M4202*Diccionario!$B$37</f>
        <v>18.20704902982353</v>
      </c>
      <c r="O4202">
        <f>N4202*Diccionario!$B$38</f>
        <v>2.7310573544735295</v>
      </c>
      <c r="P4202">
        <f>O4202*Diccionario!$B$39</f>
        <v>2.4579516190261765</v>
      </c>
      <c r="Q4202">
        <f>P4202*Diccionario!$B$40</f>
        <v>0.98318064761047064</v>
      </c>
      <c r="R4202">
        <f>Q4202*Diccionario!$B$41</f>
        <v>0.63906742094680591</v>
      </c>
      <c r="S4202">
        <f t="shared" si="654"/>
        <v>0.63906742094680591</v>
      </c>
      <c r="T4202">
        <f>I4202*Diccionario!$B$36</f>
        <v>180.26781217647058</v>
      </c>
      <c r="U4202">
        <f>T4202*Diccionario!$B$42</f>
        <v>18.20704902982353</v>
      </c>
      <c r="V4202">
        <f>U4202*Diccionario!$B$43</f>
        <v>15.47599167535</v>
      </c>
      <c r="W4202">
        <f>V4202*Diccionario!$B$44</f>
        <v>2.9404384183165</v>
      </c>
      <c r="X4202">
        <f>W4202*Diccionario!$B$45</f>
        <v>1.146770983143435</v>
      </c>
      <c r="Y4202">
        <f>X4202*Diccionario!$B$46</f>
        <v>1.0206261749976571</v>
      </c>
      <c r="Z4202">
        <f>Y4202*Diccionario!$B$47</f>
        <v>0.37763168474913311</v>
      </c>
      <c r="AA4202">
        <f>Z4202*Diccionario!$B$48</f>
        <v>0.37763168474913311</v>
      </c>
      <c r="AB4202">
        <f>AA4202*Diccionario!$B$49</f>
        <v>0.28322376356184986</v>
      </c>
      <c r="AC4202">
        <f t="shared" si="655"/>
        <v>0.28322376356184986</v>
      </c>
      <c r="AD4202">
        <f t="shared" si="656"/>
        <v>0.92229118450865577</v>
      </c>
      <c r="AE4202">
        <f t="shared" si="657"/>
        <v>1.5455450725831946E-3</v>
      </c>
      <c r="AF4202" t="e">
        <f ca="1">IF(AD4202="","",_xludf.RANK.EQ(AD4202,$AD$2:$AD$5513,0))</f>
        <v>#NAME?</v>
      </c>
      <c r="AH4202" t="str">
        <f t="shared" si="658"/>
        <v>Media</v>
      </c>
      <c r="AI4202" t="s">
        <v>153</v>
      </c>
      <c r="AJ4202" t="str">
        <f>IFERROR(VLOOKUP(B4202,Maestro_Regionales!$A$2:$B$35,2,FALSE),"Otras zonas")</f>
        <v>Suroccidente</v>
      </c>
      <c r="AK4202" t="str">
        <f t="shared" si="659"/>
        <v>SALUD TOTAL EPS | Suroccidente</v>
      </c>
    </row>
    <row r="4203" spans="1:37">
      <c r="A4203" s="4" t="s">
        <v>1778</v>
      </c>
      <c r="B4203" s="4" t="s">
        <v>800</v>
      </c>
      <c r="C4203" s="4" t="s">
        <v>1786</v>
      </c>
      <c r="D4203" s="4" t="s">
        <v>1787</v>
      </c>
      <c r="E4203" s="4" t="s">
        <v>87</v>
      </c>
      <c r="F4203" s="4">
        <v>17386</v>
      </c>
      <c r="G4203" s="4">
        <v>19820</v>
      </c>
      <c r="H4203" s="4">
        <v>0</v>
      </c>
      <c r="I4203">
        <f t="shared" si="650"/>
        <v>37206</v>
      </c>
      <c r="J4203">
        <f t="shared" si="651"/>
        <v>0.46729022200720316</v>
      </c>
      <c r="K4203">
        <f t="shared" si="652"/>
        <v>0.53270977799279684</v>
      </c>
      <c r="L4203">
        <f t="shared" si="653"/>
        <v>0</v>
      </c>
      <c r="M4203">
        <f>I4203*Diccionario!$B$36</f>
        <v>82.598049529411753</v>
      </c>
      <c r="N4203">
        <f>M4203*Diccionario!$B$37</f>
        <v>8.3424030024705882</v>
      </c>
      <c r="O4203">
        <f>N4203*Diccionario!$B$38</f>
        <v>1.2513604503705882</v>
      </c>
      <c r="P4203">
        <f>O4203*Diccionario!$B$39</f>
        <v>1.1262244053335293</v>
      </c>
      <c r="Q4203">
        <f>P4203*Diccionario!$B$40</f>
        <v>0.45048976213341174</v>
      </c>
      <c r="R4203">
        <f>Q4203*Diccionario!$B$41</f>
        <v>0.29281834538671764</v>
      </c>
      <c r="S4203">
        <f t="shared" si="654"/>
        <v>0.29281834538671764</v>
      </c>
      <c r="T4203">
        <f>I4203*Diccionario!$B$36</f>
        <v>82.598049529411753</v>
      </c>
      <c r="U4203">
        <f>T4203*Diccionario!$B$42</f>
        <v>8.3424030024705882</v>
      </c>
      <c r="V4203">
        <f>U4203*Diccionario!$B$43</f>
        <v>7.0910425520999993</v>
      </c>
      <c r="W4203">
        <f>V4203*Diccionario!$B$44</f>
        <v>1.3472980848989999</v>
      </c>
      <c r="X4203">
        <f>W4203*Diccionario!$B$45</f>
        <v>0.52544625311061</v>
      </c>
      <c r="Y4203">
        <f>X4203*Diccionario!$B$46</f>
        <v>0.46764716526844291</v>
      </c>
      <c r="Z4203">
        <f>Y4203*Diccionario!$B$47</f>
        <v>0.17302945114932389</v>
      </c>
      <c r="AA4203">
        <f>Z4203*Diccionario!$B$48</f>
        <v>0.17302945114932389</v>
      </c>
      <c r="AB4203">
        <f>AA4203*Diccionario!$B$49</f>
        <v>0.12977208836199292</v>
      </c>
      <c r="AC4203">
        <f t="shared" si="655"/>
        <v>0.12977208836199292</v>
      </c>
      <c r="AD4203">
        <f t="shared" si="656"/>
        <v>0.42259043374871053</v>
      </c>
      <c r="AE4203">
        <f t="shared" si="657"/>
        <v>7.0816307644647636E-4</v>
      </c>
      <c r="AF4203" t="e">
        <f ca="1">IF(AD4203="","",_xludf.RANK.EQ(AD4203,$AD$2:$AD$5513,0))</f>
        <v>#NAME?</v>
      </c>
      <c r="AH4203" t="str">
        <f t="shared" si="658"/>
        <v>Media</v>
      </c>
      <c r="AI4203" t="s">
        <v>153</v>
      </c>
      <c r="AJ4203" t="str">
        <f>IFERROR(VLOOKUP(B4203,Maestro_Regionales!$A$2:$B$35,2,FALSE),"Otras zonas")</f>
        <v>Suroccidente</v>
      </c>
      <c r="AK4203" t="str">
        <f t="shared" si="659"/>
        <v>NUEVA EPS | Suroccidente</v>
      </c>
    </row>
    <row r="4204" spans="1:37">
      <c r="A4204" s="4" t="s">
        <v>1778</v>
      </c>
      <c r="B4204" s="4" t="s">
        <v>800</v>
      </c>
      <c r="C4204" s="4" t="s">
        <v>1786</v>
      </c>
      <c r="D4204" s="4" t="s">
        <v>1787</v>
      </c>
      <c r="E4204" s="4" t="s">
        <v>95</v>
      </c>
      <c r="F4204" s="4">
        <v>2098</v>
      </c>
      <c r="G4204" s="4">
        <v>30029</v>
      </c>
      <c r="H4204" s="4">
        <v>0</v>
      </c>
      <c r="I4204">
        <f t="shared" si="650"/>
        <v>32127</v>
      </c>
      <c r="J4204">
        <f t="shared" si="651"/>
        <v>6.5303327419304641E-2</v>
      </c>
      <c r="K4204">
        <f t="shared" si="652"/>
        <v>0.93469667258069533</v>
      </c>
      <c r="L4204">
        <f t="shared" si="653"/>
        <v>0</v>
      </c>
      <c r="M4204">
        <f>I4204*Diccionario!$B$36</f>
        <v>71.322569941176468</v>
      </c>
      <c r="N4204">
        <f>M4204*Diccionario!$B$37</f>
        <v>7.203579564058824</v>
      </c>
      <c r="O4204">
        <f>N4204*Diccionario!$B$38</f>
        <v>1.0805369346088236</v>
      </c>
      <c r="P4204">
        <f>O4204*Diccionario!$B$39</f>
        <v>0.97248324114794127</v>
      </c>
      <c r="Q4204">
        <f>P4204*Diccionario!$B$40</f>
        <v>0.38899329645917652</v>
      </c>
      <c r="R4204">
        <f>Q4204*Diccionario!$B$41</f>
        <v>0.25284564269846477</v>
      </c>
      <c r="S4204">
        <f t="shared" si="654"/>
        <v>0.25284564269846477</v>
      </c>
      <c r="T4204">
        <f>I4204*Diccionario!$B$36</f>
        <v>71.322569941176468</v>
      </c>
      <c r="U4204">
        <f>T4204*Diccionario!$B$42</f>
        <v>7.203579564058824</v>
      </c>
      <c r="V4204">
        <f>U4204*Diccionario!$B$43</f>
        <v>6.1230426294500004</v>
      </c>
      <c r="W4204">
        <f>V4204*Diccionario!$B$44</f>
        <v>1.1633780995955001</v>
      </c>
      <c r="X4204">
        <f>W4204*Diccionario!$B$45</f>
        <v>0.45371745884224507</v>
      </c>
      <c r="Y4204">
        <f>X4204*Diccionario!$B$46</f>
        <v>0.40380853836959812</v>
      </c>
      <c r="Z4204">
        <f>Y4204*Diccionario!$B$47</f>
        <v>0.1494091591967513</v>
      </c>
      <c r="AA4204">
        <f>Z4204*Diccionario!$B$48</f>
        <v>0.1494091591967513</v>
      </c>
      <c r="AB4204">
        <f>AA4204*Diccionario!$B$49</f>
        <v>0.11205686939756347</v>
      </c>
      <c r="AC4204">
        <f t="shared" si="655"/>
        <v>0.11205686939756347</v>
      </c>
      <c r="AD4204">
        <f t="shared" si="656"/>
        <v>0.36490251209602825</v>
      </c>
      <c r="AE4204">
        <f t="shared" si="657"/>
        <v>6.1149156472063519E-4</v>
      </c>
      <c r="AF4204" t="e">
        <f ca="1">IF(AD4204="","",_xludf.RANK.EQ(AD4204,$AD$2:$AD$5513,0))</f>
        <v>#NAME?</v>
      </c>
      <c r="AH4204" t="str">
        <f t="shared" si="658"/>
        <v>Media</v>
      </c>
      <c r="AI4204" t="s">
        <v>153</v>
      </c>
      <c r="AJ4204" t="str">
        <f>IFERROR(VLOOKUP(B4204,Maestro_Regionales!$A$2:$B$35,2,FALSE),"Otras zonas")</f>
        <v>Suroccidente</v>
      </c>
      <c r="AK4204" t="str">
        <f t="shared" si="659"/>
        <v>ASMETSALUD EPS | Suroccidente</v>
      </c>
    </row>
    <row r="4205" spans="1:37">
      <c r="A4205" s="4" t="s">
        <v>1778</v>
      </c>
      <c r="B4205" s="4" t="s">
        <v>800</v>
      </c>
      <c r="C4205" s="4" t="s">
        <v>1786</v>
      </c>
      <c r="D4205" s="4" t="s">
        <v>1787</v>
      </c>
      <c r="E4205" s="4" t="s">
        <v>70</v>
      </c>
      <c r="F4205" s="4">
        <v>24110</v>
      </c>
      <c r="G4205" s="4">
        <v>7647</v>
      </c>
      <c r="H4205" s="4">
        <v>0</v>
      </c>
      <c r="I4205">
        <f t="shared" si="650"/>
        <v>31757</v>
      </c>
      <c r="J4205">
        <f t="shared" si="651"/>
        <v>0.75920269546871555</v>
      </c>
      <c r="K4205">
        <f t="shared" si="652"/>
        <v>0.24079730453128445</v>
      </c>
      <c r="L4205">
        <f t="shared" si="653"/>
        <v>0</v>
      </c>
      <c r="M4205">
        <f>I4205*Diccionario!$B$36</f>
        <v>70.501162686274512</v>
      </c>
      <c r="N4205">
        <f>M4205*Diccionario!$B$37</f>
        <v>7.1206174313137263</v>
      </c>
      <c r="O4205">
        <f>N4205*Diccionario!$B$38</f>
        <v>1.0680926146970589</v>
      </c>
      <c r="P4205">
        <f>O4205*Diccionario!$B$39</f>
        <v>0.96128335322735303</v>
      </c>
      <c r="Q4205">
        <f>P4205*Diccionario!$B$40</f>
        <v>0.38451334129094122</v>
      </c>
      <c r="R4205">
        <f>Q4205*Diccionario!$B$41</f>
        <v>0.2499336718391118</v>
      </c>
      <c r="S4205">
        <f t="shared" si="654"/>
        <v>0.2499336718391118</v>
      </c>
      <c r="T4205">
        <f>I4205*Diccionario!$B$36</f>
        <v>70.501162686274512</v>
      </c>
      <c r="U4205">
        <f>T4205*Diccionario!$B$42</f>
        <v>7.1206174313137263</v>
      </c>
      <c r="V4205">
        <f>U4205*Diccionario!$B$43</f>
        <v>6.0525248166166667</v>
      </c>
      <c r="W4205">
        <f>V4205*Diccionario!$B$44</f>
        <v>1.1499797151571667</v>
      </c>
      <c r="X4205">
        <f>W4205*Diccionario!$B$45</f>
        <v>0.44849208891129499</v>
      </c>
      <c r="Y4205">
        <f>X4205*Diccionario!$B$46</f>
        <v>0.39915795913105256</v>
      </c>
      <c r="Z4205">
        <f>Y4205*Diccionario!$B$47</f>
        <v>0.14768844487848945</v>
      </c>
      <c r="AA4205">
        <f>Z4205*Diccionario!$B$48</f>
        <v>0.14768844487848945</v>
      </c>
      <c r="AB4205">
        <f>AA4205*Diccionario!$B$49</f>
        <v>0.11076633365886709</v>
      </c>
      <c r="AC4205">
        <f t="shared" si="655"/>
        <v>0.11076633365886709</v>
      </c>
      <c r="AD4205">
        <f t="shared" si="656"/>
        <v>0.36070000549797887</v>
      </c>
      <c r="AE4205">
        <f t="shared" si="657"/>
        <v>6.0444914311430292E-4</v>
      </c>
      <c r="AF4205" t="e">
        <f ca="1">IF(AD4205="","",_xludf.RANK.EQ(AD4205,$AD$2:$AD$5513,0))</f>
        <v>#NAME?</v>
      </c>
      <c r="AH4205" t="str">
        <f t="shared" si="658"/>
        <v>Media</v>
      </c>
      <c r="AI4205" t="s">
        <v>153</v>
      </c>
      <c r="AJ4205" t="str">
        <f>IFERROR(VLOOKUP(B4205,Maestro_Regionales!$A$2:$B$35,2,FALSE),"Otras zonas")</f>
        <v>Suroccidente</v>
      </c>
      <c r="AK4205" t="str">
        <f t="shared" si="659"/>
        <v>EPS SURA | Suroccidente</v>
      </c>
    </row>
    <row r="4206" spans="1:37">
      <c r="A4206" s="4" t="s">
        <v>1778</v>
      </c>
      <c r="B4206" s="4" t="s">
        <v>800</v>
      </c>
      <c r="C4206" s="4" t="s">
        <v>1786</v>
      </c>
      <c r="D4206" s="4" t="s">
        <v>1787</v>
      </c>
      <c r="E4206" s="4" t="s">
        <v>86</v>
      </c>
      <c r="F4206" s="4">
        <v>15604</v>
      </c>
      <c r="G4206" s="4">
        <v>5535</v>
      </c>
      <c r="H4206" s="4">
        <v>0</v>
      </c>
      <c r="I4206">
        <f t="shared" si="650"/>
        <v>21139</v>
      </c>
      <c r="J4206">
        <f t="shared" si="651"/>
        <v>0.73816169165996504</v>
      </c>
      <c r="K4206">
        <f t="shared" si="652"/>
        <v>0.26183830834003502</v>
      </c>
      <c r="L4206">
        <f t="shared" si="653"/>
        <v>0</v>
      </c>
      <c r="M4206">
        <f>I4206*Diccionario!$B$36</f>
        <v>46.928994490196075</v>
      </c>
      <c r="N4206">
        <f>M4206*Diccionario!$B$37</f>
        <v>4.7398284435098041</v>
      </c>
      <c r="O4206">
        <f>N4206*Diccionario!$B$38</f>
        <v>0.71097426652647056</v>
      </c>
      <c r="P4206">
        <f>O4206*Diccionario!$B$39</f>
        <v>0.63987683987382349</v>
      </c>
      <c r="Q4206">
        <f>P4206*Diccionario!$B$40</f>
        <v>0.25595073594952938</v>
      </c>
      <c r="R4206">
        <f>Q4206*Diccionario!$B$41</f>
        <v>0.16636797836719411</v>
      </c>
      <c r="S4206">
        <f t="shared" si="654"/>
        <v>0.16636797836719411</v>
      </c>
      <c r="T4206">
        <f>I4206*Diccionario!$B$36</f>
        <v>46.928994490196075</v>
      </c>
      <c r="U4206">
        <f>T4206*Diccionario!$B$42</f>
        <v>4.7398284435098041</v>
      </c>
      <c r="V4206">
        <f>U4206*Diccionario!$B$43</f>
        <v>4.0288541769833337</v>
      </c>
      <c r="W4206">
        <f>V4206*Diccionario!$B$44</f>
        <v>0.7654822936268334</v>
      </c>
      <c r="X4206">
        <f>W4206*Diccionario!$B$45</f>
        <v>0.29853809451446506</v>
      </c>
      <c r="Y4206">
        <f>X4206*Diccionario!$B$46</f>
        <v>0.26569890411787389</v>
      </c>
      <c r="Z4206">
        <f>Y4206*Diccionario!$B$47</f>
        <v>9.8308594523613332E-2</v>
      </c>
      <c r="AA4206">
        <f>Z4206*Diccionario!$B$48</f>
        <v>9.8308594523613332E-2</v>
      </c>
      <c r="AB4206">
        <f>AA4206*Diccionario!$B$49</f>
        <v>7.3731445892709996E-2</v>
      </c>
      <c r="AC4206">
        <f t="shared" si="655"/>
        <v>7.3731445892709996E-2</v>
      </c>
      <c r="AD4206">
        <f t="shared" si="656"/>
        <v>0.2400994242599041</v>
      </c>
      <c r="AE4206">
        <f t="shared" si="657"/>
        <v>4.0235067658447735E-4</v>
      </c>
      <c r="AF4206" t="e">
        <f ca="1">IF(AD4206="","",_xludf.RANK.EQ(AD4206,$AD$2:$AD$5513,0))</f>
        <v>#NAME?</v>
      </c>
      <c r="AH4206" t="str">
        <f t="shared" si="658"/>
        <v>Media</v>
      </c>
      <c r="AI4206" t="s">
        <v>153</v>
      </c>
      <c r="AJ4206" t="str">
        <f>IFERROR(VLOOKUP(B4206,Maestro_Regionales!$A$2:$B$35,2,FALSE),"Otras zonas")</f>
        <v>Suroccidente</v>
      </c>
      <c r="AK4206" t="str">
        <f t="shared" si="659"/>
        <v>EPS SANITAS | Suroccidente</v>
      </c>
    </row>
    <row r="4207" spans="1:37">
      <c r="A4207" s="4" t="s">
        <v>1778</v>
      </c>
      <c r="B4207" s="4" t="s">
        <v>800</v>
      </c>
      <c r="C4207" s="4" t="s">
        <v>1786</v>
      </c>
      <c r="D4207" s="4" t="s">
        <v>1787</v>
      </c>
      <c r="E4207" s="4" t="s">
        <v>162</v>
      </c>
      <c r="F4207" s="4">
        <v>10849</v>
      </c>
      <c r="G4207" s="4">
        <v>5553</v>
      </c>
      <c r="H4207" s="4">
        <v>0</v>
      </c>
      <c r="I4207">
        <f t="shared" si="650"/>
        <v>16402</v>
      </c>
      <c r="J4207">
        <f t="shared" si="651"/>
        <v>0.66144372637483229</v>
      </c>
      <c r="K4207">
        <f t="shared" si="652"/>
        <v>0.33855627362516766</v>
      </c>
      <c r="L4207">
        <f t="shared" si="653"/>
        <v>0</v>
      </c>
      <c r="M4207">
        <f>I4207*Diccionario!$B$36</f>
        <v>36.412761607843137</v>
      </c>
      <c r="N4207">
        <f>M4207*Diccionario!$B$37</f>
        <v>3.6776889223921572</v>
      </c>
      <c r="O4207">
        <f>N4207*Diccionario!$B$38</f>
        <v>0.55165333835882358</v>
      </c>
      <c r="P4207">
        <f>O4207*Diccionario!$B$39</f>
        <v>0.49648800452294123</v>
      </c>
      <c r="Q4207">
        <f>P4207*Diccionario!$B$40</f>
        <v>0.1985952018091765</v>
      </c>
      <c r="R4207">
        <f>Q4207*Diccionario!$B$41</f>
        <v>0.12908688117596473</v>
      </c>
      <c r="S4207">
        <f t="shared" si="654"/>
        <v>0.12908688117596473</v>
      </c>
      <c r="T4207">
        <f>I4207*Diccionario!$B$36</f>
        <v>36.412761607843137</v>
      </c>
      <c r="U4207">
        <f>T4207*Diccionario!$B$42</f>
        <v>3.6776889223921572</v>
      </c>
      <c r="V4207">
        <f>U4207*Diccionario!$B$43</f>
        <v>3.1260355840333336</v>
      </c>
      <c r="W4207">
        <f>V4207*Diccionario!$B$44</f>
        <v>0.59394676096633336</v>
      </c>
      <c r="X4207">
        <f>W4207*Diccionario!$B$45</f>
        <v>0.23163923677687001</v>
      </c>
      <c r="Y4207">
        <f>X4207*Diccionario!$B$46</f>
        <v>0.20615892073141431</v>
      </c>
      <c r="Z4207">
        <f>Y4207*Diccionario!$B$47</f>
        <v>7.6278800670623301E-2</v>
      </c>
      <c r="AA4207">
        <f>Z4207*Diccionario!$B$48</f>
        <v>7.6278800670623301E-2</v>
      </c>
      <c r="AB4207">
        <f>AA4207*Diccionario!$B$49</f>
        <v>5.7209100502967472E-2</v>
      </c>
      <c r="AC4207">
        <f t="shared" si="655"/>
        <v>5.7209100502967472E-2</v>
      </c>
      <c r="AD4207">
        <f t="shared" si="656"/>
        <v>0.18629598167893219</v>
      </c>
      <c r="AE4207">
        <f t="shared" si="657"/>
        <v>3.121886464515161E-4</v>
      </c>
      <c r="AF4207" t="e">
        <f ca="1">IF(AD4207="","",_xludf.RANK.EQ(AD4207,$AD$2:$AD$5513,0))</f>
        <v>#NAME?</v>
      </c>
      <c r="AH4207" t="str">
        <f t="shared" si="658"/>
        <v>Media</v>
      </c>
      <c r="AI4207" t="s">
        <v>153</v>
      </c>
      <c r="AJ4207" t="str">
        <f>IFERROR(VLOOKUP(B4207,Maestro_Regionales!$A$2:$B$35,2,FALSE),"Otras zonas")</f>
        <v>Suroccidente</v>
      </c>
      <c r="AK4207" t="str">
        <f t="shared" si="659"/>
        <v>EPS SOS | Suroccidente</v>
      </c>
    </row>
    <row r="4208" spans="1:37">
      <c r="A4208" s="4" t="s">
        <v>1778</v>
      </c>
      <c r="B4208" s="4" t="s">
        <v>800</v>
      </c>
      <c r="C4208" s="4" t="s">
        <v>1786</v>
      </c>
      <c r="D4208" s="4" t="s">
        <v>1787</v>
      </c>
      <c r="E4208" s="4" t="s">
        <v>418</v>
      </c>
      <c r="F4208" s="4">
        <v>423</v>
      </c>
      <c r="G4208" s="4">
        <v>1712</v>
      </c>
      <c r="H4208" s="4">
        <v>0</v>
      </c>
      <c r="I4208">
        <f t="shared" si="650"/>
        <v>2135</v>
      </c>
      <c r="J4208">
        <f t="shared" si="651"/>
        <v>0.19812646370023418</v>
      </c>
      <c r="K4208">
        <f t="shared" si="652"/>
        <v>0.80187353629976577</v>
      </c>
      <c r="L4208">
        <f t="shared" si="653"/>
        <v>0</v>
      </c>
      <c r="M4208">
        <f>I4208*Diccionario!$B$36</f>
        <v>4.739741862745098</v>
      </c>
      <c r="N4208">
        <f>M4208*Diccionario!$B$37</f>
        <v>0.47871392813725494</v>
      </c>
      <c r="O4208">
        <f>N4208*Diccionario!$B$38</f>
        <v>7.1807089220588233E-2</v>
      </c>
      <c r="P4208">
        <f>O4208*Diccionario!$B$39</f>
        <v>6.4626380298529407E-2</v>
      </c>
      <c r="Q4208">
        <f>P4208*Diccionario!$B$40</f>
        <v>2.5850552119411764E-2</v>
      </c>
      <c r="R4208">
        <f>Q4208*Diccionario!$B$41</f>
        <v>1.6802858877617646E-2</v>
      </c>
      <c r="S4208">
        <f t="shared" si="654"/>
        <v>1.6802858877617646E-2</v>
      </c>
      <c r="T4208">
        <f>I4208*Diccionario!$B$36</f>
        <v>4.739741862745098</v>
      </c>
      <c r="U4208">
        <f>T4208*Diccionario!$B$42</f>
        <v>0.47871392813725494</v>
      </c>
      <c r="V4208">
        <f>U4208*Diccionario!$B$43</f>
        <v>0.40690683891666668</v>
      </c>
      <c r="W4208">
        <f>V4208*Diccionario!$B$44</f>
        <v>7.7312299394166673E-2</v>
      </c>
      <c r="X4208">
        <f>W4208*Diccionario!$B$45</f>
        <v>3.0151796763725005E-2</v>
      </c>
      <c r="Y4208">
        <f>X4208*Diccionario!$B$46</f>
        <v>2.6835099119715256E-2</v>
      </c>
      <c r="Z4208">
        <f>Y4208*Diccionario!$B$47</f>
        <v>9.9289866742946452E-3</v>
      </c>
      <c r="AA4208">
        <f>Z4208*Diccionario!$B$48</f>
        <v>9.9289866742946452E-3</v>
      </c>
      <c r="AB4208">
        <f>AA4208*Diccionario!$B$49</f>
        <v>7.4467400057209839E-3</v>
      </c>
      <c r="AC4208">
        <f t="shared" si="655"/>
        <v>7.4467400057209839E-3</v>
      </c>
      <c r="AD4208">
        <f t="shared" si="656"/>
        <v>2.4249598883338629E-2</v>
      </c>
      <c r="AE4208">
        <f t="shared" si="657"/>
        <v>4.0636676025727763E-5</v>
      </c>
      <c r="AF4208" t="e">
        <f ca="1">IF(AD4208="","",_xludf.RANK.EQ(AD4208,$AD$2:$AD$5513,0))</f>
        <v>#NAME?</v>
      </c>
      <c r="AH4208" t="str">
        <f t="shared" si="658"/>
        <v>Baja</v>
      </c>
      <c r="AI4208" t="s">
        <v>153</v>
      </c>
      <c r="AJ4208" t="str">
        <f>IFERROR(VLOOKUP(B4208,Maestro_Regionales!$A$2:$B$35,2,FALSE),"Otras zonas")</f>
        <v>Suroccidente</v>
      </c>
      <c r="AK4208" t="str">
        <f t="shared" si="659"/>
        <v>COMFENALCO VALLE EPS | Suroccidente</v>
      </c>
    </row>
    <row r="4209" spans="1:37">
      <c r="A4209" s="4" t="s">
        <v>1778</v>
      </c>
      <c r="B4209" s="4" t="s">
        <v>800</v>
      </c>
      <c r="C4209" s="4" t="s">
        <v>1786</v>
      </c>
      <c r="D4209" s="4" t="s">
        <v>1787</v>
      </c>
      <c r="E4209" s="4" t="s">
        <v>90</v>
      </c>
      <c r="F4209" s="4">
        <v>0</v>
      </c>
      <c r="G4209" s="4">
        <v>0</v>
      </c>
      <c r="H4209" s="4">
        <v>1718</v>
      </c>
      <c r="I4209">
        <f t="shared" si="650"/>
        <v>1718</v>
      </c>
      <c r="J4209">
        <f t="shared" si="651"/>
        <v>0</v>
      </c>
      <c r="K4209">
        <f t="shared" si="652"/>
        <v>0</v>
      </c>
      <c r="L4209">
        <f t="shared" si="653"/>
        <v>1</v>
      </c>
      <c r="M4209">
        <f>I4209*Diccionario!$B$36</f>
        <v>3.8139936862745096</v>
      </c>
      <c r="N4209">
        <f>M4209*Diccionario!$B$37</f>
        <v>0.38521336231372549</v>
      </c>
      <c r="O4209">
        <f>N4209*Diccionario!$B$38</f>
        <v>5.7782004347058824E-2</v>
      </c>
      <c r="P4209">
        <f>O4209*Diccionario!$B$39</f>
        <v>5.2003803912352944E-2</v>
      </c>
      <c r="Q4209">
        <f>P4209*Diccionario!$B$40</f>
        <v>2.0801521564941181E-2</v>
      </c>
      <c r="R4209">
        <f>Q4209*Diccionario!$B$41</f>
        <v>1.3520989017211767E-2</v>
      </c>
      <c r="S4209">
        <f t="shared" si="654"/>
        <v>1.3520989017211767E-2</v>
      </c>
      <c r="T4209">
        <f>I4209*Diccionario!$B$36</f>
        <v>3.8139936862745096</v>
      </c>
      <c r="U4209">
        <f>T4209*Diccionario!$B$42</f>
        <v>0.38521336231372549</v>
      </c>
      <c r="V4209">
        <f>U4209*Diccionario!$B$43</f>
        <v>0.32743135796666667</v>
      </c>
      <c r="W4209">
        <f>V4209*Diccionario!$B$44</f>
        <v>6.221195801366667E-2</v>
      </c>
      <c r="X4209">
        <f>W4209*Diccionario!$B$45</f>
        <v>2.4262663625330003E-2</v>
      </c>
      <c r="Y4209">
        <f>X4209*Diccionario!$B$46</f>
        <v>2.1593770626543704E-2</v>
      </c>
      <c r="Z4209">
        <f>Y4209*Diccionario!$B$47</f>
        <v>7.9896951318211701E-3</v>
      </c>
      <c r="AA4209">
        <f>Z4209*Diccionario!$B$48</f>
        <v>7.9896951318211701E-3</v>
      </c>
      <c r="AB4209">
        <f>AA4209*Diccionario!$B$49</f>
        <v>5.9922713488658776E-3</v>
      </c>
      <c r="AC4209">
        <f t="shared" si="655"/>
        <v>5.9922713488658776E-3</v>
      </c>
      <c r="AD4209">
        <f t="shared" si="656"/>
        <v>1.9513260366077645E-2</v>
      </c>
      <c r="AE4209">
        <f t="shared" si="657"/>
        <v>3.2699676539672279E-5</v>
      </c>
      <c r="AF4209" t="e">
        <f ca="1">IF(AD4209="","",_xludf.RANK.EQ(AD4209,$AD$2:$AD$5513,0))</f>
        <v>#NAME?</v>
      </c>
      <c r="AH4209" t="str">
        <f t="shared" si="658"/>
        <v>Baja</v>
      </c>
      <c r="AI4209" t="s">
        <v>153</v>
      </c>
      <c r="AJ4209" t="str">
        <f>IFERROR(VLOOKUP(B4209,Maestro_Regionales!$A$2:$B$35,2,FALSE),"Otras zonas")</f>
        <v>Suroccidente</v>
      </c>
      <c r="AK4209" t="str">
        <f t="shared" si="659"/>
        <v>REGIMEN DE EXCEPCION | Suroccidente</v>
      </c>
    </row>
    <row r="4210" spans="1:37">
      <c r="A4210" s="4" t="s">
        <v>1778</v>
      </c>
      <c r="B4210" s="4" t="s">
        <v>800</v>
      </c>
      <c r="C4210" s="4" t="s">
        <v>1786</v>
      </c>
      <c r="D4210" s="4" t="s">
        <v>1787</v>
      </c>
      <c r="E4210" s="4" t="s">
        <v>91</v>
      </c>
      <c r="F4210" s="4">
        <v>135</v>
      </c>
      <c r="G4210" s="4">
        <v>279</v>
      </c>
      <c r="H4210" s="4">
        <v>0</v>
      </c>
      <c r="I4210">
        <f t="shared" si="650"/>
        <v>414</v>
      </c>
      <c r="J4210">
        <f t="shared" si="651"/>
        <v>0.32608695652173914</v>
      </c>
      <c r="K4210">
        <f t="shared" si="652"/>
        <v>0.67391304347826086</v>
      </c>
      <c r="L4210">
        <f t="shared" si="653"/>
        <v>0</v>
      </c>
      <c r="M4210">
        <f>I4210*Diccionario!$B$36</f>
        <v>0.91908811764705878</v>
      </c>
      <c r="N4210">
        <f>M4210*Diccionario!$B$37</f>
        <v>9.2827899882352946E-2</v>
      </c>
      <c r="O4210">
        <f>N4210*Diccionario!$B$38</f>
        <v>1.3924184982352941E-2</v>
      </c>
      <c r="P4210">
        <f>O4210*Diccionario!$B$39</f>
        <v>1.2531766484117647E-2</v>
      </c>
      <c r="Q4210">
        <f>P4210*Diccionario!$B$40</f>
        <v>5.012706593647059E-3</v>
      </c>
      <c r="R4210">
        <f>Q4210*Diccionario!$B$41</f>
        <v>3.2582592858705884E-3</v>
      </c>
      <c r="S4210">
        <f t="shared" si="654"/>
        <v>3.2582592858705884E-3</v>
      </c>
      <c r="T4210">
        <f>I4210*Diccionario!$B$36</f>
        <v>0.91908811764705878</v>
      </c>
      <c r="U4210">
        <f>T4210*Diccionario!$B$42</f>
        <v>9.2827899882352946E-2</v>
      </c>
      <c r="V4210">
        <f>U4210*Diccionario!$B$43</f>
        <v>7.8903714900000005E-2</v>
      </c>
      <c r="W4210">
        <f>V4210*Diccionario!$B$44</f>
        <v>1.4991705831000001E-2</v>
      </c>
      <c r="X4210">
        <f>W4210*Diccionario!$B$45</f>
        <v>5.8467652740900001E-3</v>
      </c>
      <c r="Y4210">
        <f>X4210*Diccionario!$B$46</f>
        <v>5.2036210939400999E-3</v>
      </c>
      <c r="Z4210">
        <f>Y4210*Diccionario!$B$47</f>
        <v>1.9253398047578368E-3</v>
      </c>
      <c r="AA4210">
        <f>Z4210*Diccionario!$B$48</f>
        <v>1.9253398047578368E-3</v>
      </c>
      <c r="AB4210">
        <f>AA4210*Diccionario!$B$49</f>
        <v>1.4440048535683777E-3</v>
      </c>
      <c r="AC4210">
        <f t="shared" si="655"/>
        <v>1.4440048535683777E-3</v>
      </c>
      <c r="AD4210">
        <f t="shared" si="656"/>
        <v>4.7022641394389659E-3</v>
      </c>
      <c r="AE4210">
        <f t="shared" si="657"/>
        <v>7.8798987703284744E-6</v>
      </c>
      <c r="AF4210" t="e">
        <f ca="1">IF(AD4210="","",_xludf.RANK.EQ(AD4210,$AD$2:$AD$5513,0))</f>
        <v>#NAME?</v>
      </c>
      <c r="AH4210" t="str">
        <f t="shared" si="658"/>
        <v>Baja</v>
      </c>
      <c r="AI4210" t="s">
        <v>153</v>
      </c>
      <c r="AJ4210" t="str">
        <f>IFERROR(VLOOKUP(B4210,Maestro_Regionales!$A$2:$B$35,2,FALSE),"Otras zonas")</f>
        <v>Suroccidente</v>
      </c>
      <c r="AK4210" t="str">
        <f t="shared" si="659"/>
        <v>FAMISANAR | Suroccidente</v>
      </c>
    </row>
    <row r="4211" spans="1:37">
      <c r="A4211" s="4" t="s">
        <v>1778</v>
      </c>
      <c r="B4211" s="4" t="s">
        <v>800</v>
      </c>
      <c r="C4211" s="4" t="s">
        <v>1786</v>
      </c>
      <c r="D4211" s="4" t="s">
        <v>1787</v>
      </c>
      <c r="E4211" s="4" t="s">
        <v>88</v>
      </c>
      <c r="F4211" s="4">
        <v>34</v>
      </c>
      <c r="G4211" s="4">
        <v>360</v>
      </c>
      <c r="H4211" s="4">
        <v>0</v>
      </c>
      <c r="I4211">
        <f t="shared" si="650"/>
        <v>394</v>
      </c>
      <c r="J4211">
        <f t="shared" si="651"/>
        <v>8.6294416243654817E-2</v>
      </c>
      <c r="K4211">
        <f t="shared" si="652"/>
        <v>0.91370558375634514</v>
      </c>
      <c r="L4211">
        <f t="shared" si="653"/>
        <v>0</v>
      </c>
      <c r="M4211">
        <f>I4211*Diccionario!$B$36</f>
        <v>0.87468772549019602</v>
      </c>
      <c r="N4211">
        <f>M4211*Diccionario!$B$37</f>
        <v>8.8343460274509802E-2</v>
      </c>
      <c r="O4211">
        <f>N4211*Diccionario!$B$38</f>
        <v>1.325151904117647E-2</v>
      </c>
      <c r="P4211">
        <f>O4211*Diccionario!$B$39</f>
        <v>1.1926367137058823E-2</v>
      </c>
      <c r="Q4211">
        <f>P4211*Diccionario!$B$40</f>
        <v>4.7705468548235293E-3</v>
      </c>
      <c r="R4211">
        <f>Q4211*Diccionario!$B$41</f>
        <v>3.1008554556352943E-3</v>
      </c>
      <c r="S4211">
        <f t="shared" si="654"/>
        <v>3.1008554556352943E-3</v>
      </c>
      <c r="T4211">
        <f>I4211*Diccionario!$B$36</f>
        <v>0.87468772549019602</v>
      </c>
      <c r="U4211">
        <f>T4211*Diccionario!$B$42</f>
        <v>8.8343460274509802E-2</v>
      </c>
      <c r="V4211">
        <f>U4211*Diccionario!$B$43</f>
        <v>7.5091941233333334E-2</v>
      </c>
      <c r="W4211">
        <f>V4211*Diccionario!$B$44</f>
        <v>1.4267468834333333E-2</v>
      </c>
      <c r="X4211">
        <f>W4211*Diccionario!$B$45</f>
        <v>5.5643128453900003E-3</v>
      </c>
      <c r="Y4211">
        <f>X4211*Diccionario!$B$46</f>
        <v>4.9522384323971002E-3</v>
      </c>
      <c r="Z4211">
        <f>Y4211*Diccionario!$B$47</f>
        <v>1.8323282199869272E-3</v>
      </c>
      <c r="AA4211">
        <f>Z4211*Diccionario!$B$48</f>
        <v>1.8323282199869272E-3</v>
      </c>
      <c r="AB4211">
        <f>AA4211*Diccionario!$B$49</f>
        <v>1.3742461649901953E-3</v>
      </c>
      <c r="AC4211">
        <f t="shared" si="655"/>
        <v>1.3742461649901953E-3</v>
      </c>
      <c r="AD4211">
        <f t="shared" si="656"/>
        <v>4.4751016206254898E-3</v>
      </c>
      <c r="AE4211">
        <f t="shared" si="657"/>
        <v>7.4992273321483567E-6</v>
      </c>
      <c r="AF4211" t="e">
        <f ca="1">IF(AD4211="","",_xludf.RANK.EQ(AD4211,$AD$2:$AD$5513,0))</f>
        <v>#NAME?</v>
      </c>
      <c r="AH4211" t="str">
        <f t="shared" si="658"/>
        <v>Baja</v>
      </c>
      <c r="AI4211" t="s">
        <v>153</v>
      </c>
      <c r="AJ4211" t="str">
        <f>IFERROR(VLOOKUP(B4211,Maestro_Regionales!$A$2:$B$35,2,FALSE),"Otras zonas")</f>
        <v>Suroccidente</v>
      </c>
      <c r="AK4211" t="str">
        <f t="shared" si="659"/>
        <v>COOSALUD EPS | Suroccidente</v>
      </c>
    </row>
    <row r="4212" spans="1:37">
      <c r="A4212" s="4" t="s">
        <v>1778</v>
      </c>
      <c r="B4212" s="4" t="s">
        <v>800</v>
      </c>
      <c r="C4212" s="4" t="s">
        <v>1788</v>
      </c>
      <c r="D4212" s="4" t="s">
        <v>1789</v>
      </c>
      <c r="E4212" s="4" t="s">
        <v>95</v>
      </c>
      <c r="F4212" s="4">
        <v>242</v>
      </c>
      <c r="G4212" s="4">
        <v>3707</v>
      </c>
      <c r="H4212" s="4">
        <v>0</v>
      </c>
      <c r="I4212">
        <f t="shared" si="650"/>
        <v>3949</v>
      </c>
      <c r="J4212">
        <f t="shared" si="651"/>
        <v>6.1281337047353758E-2</v>
      </c>
      <c r="K4212">
        <f t="shared" si="652"/>
        <v>0.93871866295264628</v>
      </c>
      <c r="L4212">
        <f t="shared" si="653"/>
        <v>0</v>
      </c>
      <c r="M4212">
        <f>I4212*Diccionario!$B$36</f>
        <v>8.7668574313725482</v>
      </c>
      <c r="N4212">
        <f>M4212*Diccionario!$B$37</f>
        <v>0.8854526005686274</v>
      </c>
      <c r="O4212">
        <f>N4212*Diccionario!$B$38</f>
        <v>0.1328178900852941</v>
      </c>
      <c r="P4212">
        <f>O4212*Diccionario!$B$39</f>
        <v>0.1195361010767647</v>
      </c>
      <c r="Q4212">
        <f>P4212*Diccionario!$B$40</f>
        <v>4.781444043070588E-2</v>
      </c>
      <c r="R4212">
        <f>Q4212*Diccionario!$B$41</f>
        <v>3.1079386279958824E-2</v>
      </c>
      <c r="S4212">
        <f t="shared" si="654"/>
        <v>3.1079386279958824E-2</v>
      </c>
      <c r="T4212">
        <f>I4212*Diccionario!$B$36</f>
        <v>8.7668574313725482</v>
      </c>
      <c r="U4212">
        <f>T4212*Diccionario!$B$42</f>
        <v>0.8854526005686274</v>
      </c>
      <c r="V4212">
        <f>U4212*Diccionario!$B$43</f>
        <v>0.7526347104833333</v>
      </c>
      <c r="W4212">
        <f>V4212*Diccionario!$B$44</f>
        <v>0.14300059499183332</v>
      </c>
      <c r="X4212">
        <f>W4212*Diccionario!$B$45</f>
        <v>5.5770232046814999E-2</v>
      </c>
      <c r="Y4212">
        <f>X4212*Diccionario!$B$46</f>
        <v>4.9635506521665353E-2</v>
      </c>
      <c r="Z4212">
        <f>Y4212*Diccionario!$B$47</f>
        <v>1.836513741301618E-2</v>
      </c>
      <c r="AA4212">
        <f>Z4212*Diccionario!$B$48</f>
        <v>1.836513741301618E-2</v>
      </c>
      <c r="AB4212">
        <f>AA4212*Diccionario!$B$49</f>
        <v>1.3773853059762135E-2</v>
      </c>
      <c r="AC4212">
        <f t="shared" si="655"/>
        <v>1.3773853059762135E-2</v>
      </c>
      <c r="AD4212">
        <f t="shared" si="656"/>
        <v>4.4853239339720963E-2</v>
      </c>
      <c r="AE4212">
        <f t="shared" si="657"/>
        <v>7.5163575468664622E-5</v>
      </c>
      <c r="AF4212" t="e">
        <f ca="1">IF(AD4212="","",_xludf.RANK.EQ(AD4212,$AD$2:$AD$5513,0))</f>
        <v>#NAME?</v>
      </c>
      <c r="AH4212" t="str">
        <f t="shared" si="658"/>
        <v>Baja</v>
      </c>
      <c r="AI4212" t="s">
        <v>153</v>
      </c>
      <c r="AJ4212" t="str">
        <f>IFERROR(VLOOKUP(B4212,Maestro_Regionales!$A$2:$B$35,2,FALSE),"Otras zonas")</f>
        <v>Suroccidente</v>
      </c>
      <c r="AK4212" t="str">
        <f t="shared" si="659"/>
        <v>ASMETSALUD EPS | Suroccidente</v>
      </c>
    </row>
    <row r="4213" spans="1:37">
      <c r="A4213" s="4" t="s">
        <v>1778</v>
      </c>
      <c r="B4213" s="4" t="s">
        <v>800</v>
      </c>
      <c r="C4213" s="4" t="s">
        <v>1788</v>
      </c>
      <c r="D4213" s="4" t="s">
        <v>1789</v>
      </c>
      <c r="E4213" s="4" t="s">
        <v>87</v>
      </c>
      <c r="F4213" s="4">
        <v>999</v>
      </c>
      <c r="G4213" s="4">
        <v>2534</v>
      </c>
      <c r="H4213" s="4">
        <v>0</v>
      </c>
      <c r="I4213">
        <f t="shared" si="650"/>
        <v>3533</v>
      </c>
      <c r="J4213">
        <f t="shared" si="651"/>
        <v>0.28276252476648739</v>
      </c>
      <c r="K4213">
        <f t="shared" si="652"/>
        <v>0.71723747523351256</v>
      </c>
      <c r="L4213">
        <f t="shared" si="653"/>
        <v>0</v>
      </c>
      <c r="M4213">
        <f>I4213*Diccionario!$B$36</f>
        <v>7.8433292745098031</v>
      </c>
      <c r="N4213">
        <f>M4213*Diccionario!$B$37</f>
        <v>0.79217625672549019</v>
      </c>
      <c r="O4213">
        <f>N4213*Diccionario!$B$38</f>
        <v>0.11882643850882352</v>
      </c>
      <c r="P4213">
        <f>O4213*Diccionario!$B$39</f>
        <v>0.10694379465794117</v>
      </c>
      <c r="Q4213">
        <f>P4213*Diccionario!$B$40</f>
        <v>4.2777517863176469E-2</v>
      </c>
      <c r="R4213">
        <f>Q4213*Diccionario!$B$41</f>
        <v>2.7805386611064707E-2</v>
      </c>
      <c r="S4213">
        <f t="shared" si="654"/>
        <v>2.7805386611064707E-2</v>
      </c>
      <c r="T4213">
        <f>I4213*Diccionario!$B$36</f>
        <v>7.8433292745098031</v>
      </c>
      <c r="U4213">
        <f>T4213*Diccionario!$B$42</f>
        <v>0.79217625672549019</v>
      </c>
      <c r="V4213">
        <f>U4213*Diccionario!$B$43</f>
        <v>0.67334981821666662</v>
      </c>
      <c r="W4213">
        <f>V4213*Diccionario!$B$44</f>
        <v>0.12793646546116666</v>
      </c>
      <c r="X4213">
        <f>W4213*Diccionario!$B$45</f>
        <v>4.9895221529854997E-2</v>
      </c>
      <c r="Y4213">
        <f>X4213*Diccionario!$B$46</f>
        <v>4.4406747161570947E-2</v>
      </c>
      <c r="Z4213">
        <f>Y4213*Diccionario!$B$47</f>
        <v>1.643049644978125E-2</v>
      </c>
      <c r="AA4213">
        <f>Z4213*Diccionario!$B$48</f>
        <v>1.643049644978125E-2</v>
      </c>
      <c r="AB4213">
        <f>AA4213*Diccionario!$B$49</f>
        <v>1.2322872337335937E-2</v>
      </c>
      <c r="AC4213">
        <f t="shared" si="655"/>
        <v>1.2322872337335937E-2</v>
      </c>
      <c r="AD4213">
        <f t="shared" si="656"/>
        <v>4.0128258948400643E-2</v>
      </c>
      <c r="AE4213">
        <f t="shared" si="657"/>
        <v>6.7245609554518118E-5</v>
      </c>
      <c r="AF4213" t="e">
        <f ca="1">IF(AD4213="","",_xludf.RANK.EQ(AD4213,$AD$2:$AD$5513,0))</f>
        <v>#NAME?</v>
      </c>
      <c r="AH4213" t="str">
        <f t="shared" si="658"/>
        <v>Baja</v>
      </c>
      <c r="AI4213" t="s">
        <v>153</v>
      </c>
      <c r="AJ4213" t="str">
        <f>IFERROR(VLOOKUP(B4213,Maestro_Regionales!$A$2:$B$35,2,FALSE),"Otras zonas")</f>
        <v>Suroccidente</v>
      </c>
      <c r="AK4213" t="str">
        <f t="shared" si="659"/>
        <v>NUEVA EPS | Suroccidente</v>
      </c>
    </row>
    <row r="4214" spans="1:37">
      <c r="A4214" s="4" t="s">
        <v>1778</v>
      </c>
      <c r="B4214" s="4" t="s">
        <v>800</v>
      </c>
      <c r="C4214" s="4" t="s">
        <v>1788</v>
      </c>
      <c r="D4214" s="4" t="s">
        <v>1789</v>
      </c>
      <c r="E4214" s="4" t="s">
        <v>1095</v>
      </c>
      <c r="F4214" s="4">
        <v>196</v>
      </c>
      <c r="G4214" s="4">
        <v>2172</v>
      </c>
      <c r="H4214" s="4">
        <v>0</v>
      </c>
      <c r="I4214">
        <f t="shared" si="650"/>
        <v>2368</v>
      </c>
      <c r="J4214">
        <f t="shared" si="651"/>
        <v>8.2770270270270271E-2</v>
      </c>
      <c r="K4214">
        <f t="shared" si="652"/>
        <v>0.91722972972972971</v>
      </c>
      <c r="L4214">
        <f t="shared" si="653"/>
        <v>0</v>
      </c>
      <c r="M4214">
        <f>I4214*Diccionario!$B$36</f>
        <v>5.2570064313725489</v>
      </c>
      <c r="N4214">
        <f>M4214*Diccionario!$B$37</f>
        <v>0.53095764956862745</v>
      </c>
      <c r="O4214">
        <f>N4214*Diccionario!$B$38</f>
        <v>7.9643647435294118E-2</v>
      </c>
      <c r="P4214">
        <f>O4214*Diccionario!$B$39</f>
        <v>7.1679282691764712E-2</v>
      </c>
      <c r="Q4214">
        <f>P4214*Diccionario!$B$40</f>
        <v>2.8671713076705886E-2</v>
      </c>
      <c r="R4214">
        <f>Q4214*Diccionario!$B$41</f>
        <v>1.8636613499858828E-2</v>
      </c>
      <c r="S4214">
        <f t="shared" si="654"/>
        <v>1.8636613499858828E-2</v>
      </c>
      <c r="T4214">
        <f>I4214*Diccionario!$B$36</f>
        <v>5.2570064313725489</v>
      </c>
      <c r="U4214">
        <f>T4214*Diccionario!$B$42</f>
        <v>0.53095764956862745</v>
      </c>
      <c r="V4214">
        <f>U4214*Diccionario!$B$43</f>
        <v>0.45131400213333334</v>
      </c>
      <c r="W4214">
        <f>V4214*Diccionario!$B$44</f>
        <v>8.5749660405333342E-2</v>
      </c>
      <c r="X4214">
        <f>W4214*Diccionario!$B$45</f>
        <v>3.3442367558080006E-2</v>
      </c>
      <c r="Y4214">
        <f>X4214*Diccionario!$B$46</f>
        <v>2.9763707126691206E-2</v>
      </c>
      <c r="Z4214">
        <f>Y4214*Diccionario!$B$47</f>
        <v>1.1012571636875747E-2</v>
      </c>
      <c r="AA4214">
        <f>Z4214*Diccionario!$B$48</f>
        <v>1.1012571636875747E-2</v>
      </c>
      <c r="AB4214">
        <f>AA4214*Diccionario!$B$49</f>
        <v>8.2594287276568108E-3</v>
      </c>
      <c r="AC4214">
        <f t="shared" si="655"/>
        <v>8.2594287276568108E-3</v>
      </c>
      <c r="AD4214">
        <f t="shared" si="656"/>
        <v>2.689604222751564E-2</v>
      </c>
      <c r="AE4214">
        <f t="shared" si="657"/>
        <v>4.507149828052617E-5</v>
      </c>
      <c r="AF4214" t="e">
        <f ca="1">IF(AD4214="","",_xludf.RANK.EQ(AD4214,$AD$2:$AD$5513,0))</f>
        <v>#NAME?</v>
      </c>
      <c r="AH4214" t="str">
        <f t="shared" si="658"/>
        <v>Baja</v>
      </c>
      <c r="AI4214" t="s">
        <v>153</v>
      </c>
      <c r="AJ4214" t="str">
        <f>IFERROR(VLOOKUP(B4214,Maestro_Regionales!$A$2:$B$35,2,FALSE),"Otras zonas")</f>
        <v>Suroccidente</v>
      </c>
      <c r="AK4214" t="str">
        <f t="shared" si="659"/>
        <v>PIJAOS SALUD EPSI | Suroccidente</v>
      </c>
    </row>
    <row r="4215" spans="1:37">
      <c r="A4215" s="4" t="s">
        <v>1778</v>
      </c>
      <c r="B4215" s="4" t="s">
        <v>800</v>
      </c>
      <c r="C4215" s="4" t="s">
        <v>1788</v>
      </c>
      <c r="D4215" s="4" t="s">
        <v>1789</v>
      </c>
      <c r="E4215" s="4" t="s">
        <v>88</v>
      </c>
      <c r="F4215" s="4">
        <v>71</v>
      </c>
      <c r="G4215" s="4">
        <v>1005</v>
      </c>
      <c r="H4215" s="4">
        <v>0</v>
      </c>
      <c r="I4215">
        <f t="shared" si="650"/>
        <v>1076</v>
      </c>
      <c r="J4215">
        <f t="shared" si="651"/>
        <v>6.5985130111524168E-2</v>
      </c>
      <c r="K4215">
        <f t="shared" si="652"/>
        <v>0.93401486988847582</v>
      </c>
      <c r="L4215">
        <f t="shared" si="653"/>
        <v>0</v>
      </c>
      <c r="M4215">
        <f>I4215*Diccionario!$B$36</f>
        <v>2.3887410980392154</v>
      </c>
      <c r="N4215">
        <f>M4215*Diccionario!$B$37</f>
        <v>0.24126285090196078</v>
      </c>
      <c r="O4215">
        <f>N4215*Diccionario!$B$38</f>
        <v>3.6189427635294119E-2</v>
      </c>
      <c r="P4215">
        <f>O4215*Diccionario!$B$39</f>
        <v>3.2570484871764706E-2</v>
      </c>
      <c r="Q4215">
        <f>P4215*Diccionario!$B$40</f>
        <v>1.3028193948705883E-2</v>
      </c>
      <c r="R4215">
        <f>Q4215*Diccionario!$B$41</f>
        <v>8.4683260666588243E-3</v>
      </c>
      <c r="S4215">
        <f t="shared" si="654"/>
        <v>8.4683260666588243E-3</v>
      </c>
      <c r="T4215">
        <f>I4215*Diccionario!$B$36</f>
        <v>2.3887410980392154</v>
      </c>
      <c r="U4215">
        <f>T4215*Diccionario!$B$42</f>
        <v>0.24126285090196078</v>
      </c>
      <c r="V4215">
        <f>U4215*Diccionario!$B$43</f>
        <v>0.20507342326666667</v>
      </c>
      <c r="W4215">
        <f>V4215*Diccionario!$B$44</f>
        <v>3.8963950420666665E-2</v>
      </c>
      <c r="X4215">
        <f>W4215*Diccionario!$B$45</f>
        <v>1.5195940664059999E-2</v>
      </c>
      <c r="Y4215">
        <f>X4215*Diccionario!$B$46</f>
        <v>1.35243871910134E-2</v>
      </c>
      <c r="Z4215">
        <f>Y4215*Diccionario!$B$47</f>
        <v>5.004023260674958E-3</v>
      </c>
      <c r="AA4215">
        <f>Z4215*Diccionario!$B$48</f>
        <v>5.004023260674958E-3</v>
      </c>
      <c r="AB4215">
        <f>AA4215*Diccionario!$B$49</f>
        <v>3.7530174455062187E-3</v>
      </c>
      <c r="AC4215">
        <f t="shared" si="655"/>
        <v>3.7530174455062187E-3</v>
      </c>
      <c r="AD4215">
        <f t="shared" si="656"/>
        <v>1.2221343512165042E-2</v>
      </c>
      <c r="AE4215">
        <f t="shared" si="657"/>
        <v>2.0480123374090434E-5</v>
      </c>
      <c r="AF4215" t="e">
        <f ca="1">IF(AD4215="","",_xludf.RANK.EQ(AD4215,$AD$2:$AD$5513,0))</f>
        <v>#NAME?</v>
      </c>
      <c r="AH4215" t="str">
        <f t="shared" si="658"/>
        <v>Baja</v>
      </c>
      <c r="AI4215" t="s">
        <v>153</v>
      </c>
      <c r="AJ4215" t="str">
        <f>IFERROR(VLOOKUP(B4215,Maestro_Regionales!$A$2:$B$35,2,FALSE),"Otras zonas")</f>
        <v>Suroccidente</v>
      </c>
      <c r="AK4215" t="str">
        <f t="shared" si="659"/>
        <v>COOSALUD EPS | Suroccidente</v>
      </c>
    </row>
    <row r="4216" spans="1:37">
      <c r="A4216" s="4" t="s">
        <v>1778</v>
      </c>
      <c r="B4216" s="4" t="s">
        <v>800</v>
      </c>
      <c r="C4216" s="4" t="s">
        <v>1788</v>
      </c>
      <c r="D4216" s="4" t="s">
        <v>1789</v>
      </c>
      <c r="E4216" s="4" t="s">
        <v>90</v>
      </c>
      <c r="F4216" s="4">
        <v>0</v>
      </c>
      <c r="G4216" s="4">
        <v>0</v>
      </c>
      <c r="H4216" s="4">
        <v>226</v>
      </c>
      <c r="I4216">
        <f t="shared" si="650"/>
        <v>226</v>
      </c>
      <c r="J4216">
        <f t="shared" si="651"/>
        <v>0</v>
      </c>
      <c r="K4216">
        <f t="shared" si="652"/>
        <v>0</v>
      </c>
      <c r="L4216">
        <f t="shared" si="653"/>
        <v>1</v>
      </c>
      <c r="M4216">
        <f>I4216*Diccionario!$B$36</f>
        <v>0.50172443137254896</v>
      </c>
      <c r="N4216">
        <f>M4216*Diccionario!$B$37</f>
        <v>5.067416756862745E-2</v>
      </c>
      <c r="O4216">
        <f>N4216*Diccionario!$B$38</f>
        <v>7.6011251352941173E-3</v>
      </c>
      <c r="P4216">
        <f>O4216*Diccionario!$B$39</f>
        <v>6.8410126217647053E-3</v>
      </c>
      <c r="Q4216">
        <f>P4216*Diccionario!$B$40</f>
        <v>2.7364050487058821E-3</v>
      </c>
      <c r="R4216">
        <f>Q4216*Diccionario!$B$41</f>
        <v>1.7786632816588234E-3</v>
      </c>
      <c r="S4216">
        <f t="shared" si="654"/>
        <v>1.7786632816588234E-3</v>
      </c>
      <c r="T4216">
        <f>I4216*Diccionario!$B$36</f>
        <v>0.50172443137254896</v>
      </c>
      <c r="U4216">
        <f>T4216*Diccionario!$B$42</f>
        <v>5.067416756862745E-2</v>
      </c>
      <c r="V4216">
        <f>U4216*Diccionario!$B$43</f>
        <v>4.3073042433333333E-2</v>
      </c>
      <c r="W4216">
        <f>V4216*Diccionario!$B$44</f>
        <v>8.1838780623333333E-3</v>
      </c>
      <c r="X4216">
        <f>W4216*Diccionario!$B$45</f>
        <v>3.19171244431E-3</v>
      </c>
      <c r="Y4216">
        <f>X4216*Diccionario!$B$46</f>
        <v>2.8406240754359001E-3</v>
      </c>
      <c r="Z4216">
        <f>Y4216*Diccionario!$B$47</f>
        <v>1.0510309079112829E-3</v>
      </c>
      <c r="AA4216">
        <f>Z4216*Diccionario!$B$48</f>
        <v>1.0510309079112829E-3</v>
      </c>
      <c r="AB4216">
        <f>AA4216*Diccionario!$B$49</f>
        <v>7.8827318093346215E-4</v>
      </c>
      <c r="AC4216">
        <f t="shared" si="655"/>
        <v>7.8827318093346215E-4</v>
      </c>
      <c r="AD4216">
        <f t="shared" si="656"/>
        <v>2.5669364625922854E-3</v>
      </c>
      <c r="AE4216">
        <f t="shared" si="657"/>
        <v>4.3015872514353504E-6</v>
      </c>
      <c r="AF4216" t="e">
        <f ca="1">IF(AD4216="","",_xludf.RANK.EQ(AD4216,$AD$2:$AD$5513,0))</f>
        <v>#NAME?</v>
      </c>
      <c r="AH4216" t="str">
        <f t="shared" si="658"/>
        <v>Baja</v>
      </c>
      <c r="AI4216" t="s">
        <v>153</v>
      </c>
      <c r="AJ4216" t="str">
        <f>IFERROR(VLOOKUP(B4216,Maestro_Regionales!$A$2:$B$35,2,FALSE),"Otras zonas")</f>
        <v>Suroccidente</v>
      </c>
      <c r="AK4216" t="str">
        <f t="shared" si="659"/>
        <v>REGIMEN DE EXCEPCION | Suroccidente</v>
      </c>
    </row>
    <row r="4217" spans="1:37">
      <c r="A4217" s="4" t="s">
        <v>1778</v>
      </c>
      <c r="B4217" s="4" t="s">
        <v>800</v>
      </c>
      <c r="C4217" s="4" t="s">
        <v>1788</v>
      </c>
      <c r="D4217" s="4" t="s">
        <v>1789</v>
      </c>
      <c r="E4217" s="4" t="s">
        <v>85</v>
      </c>
      <c r="F4217" s="4">
        <v>79</v>
      </c>
      <c r="G4217" s="4">
        <v>35</v>
      </c>
      <c r="H4217" s="4">
        <v>0</v>
      </c>
      <c r="I4217">
        <f t="shared" si="650"/>
        <v>114</v>
      </c>
      <c r="J4217">
        <f t="shared" si="651"/>
        <v>0.69298245614035092</v>
      </c>
      <c r="K4217">
        <f t="shared" si="652"/>
        <v>0.30701754385964913</v>
      </c>
      <c r="L4217">
        <f t="shared" si="653"/>
        <v>0</v>
      </c>
      <c r="M4217">
        <f>I4217*Diccionario!$B$36</f>
        <v>0.25308223529411761</v>
      </c>
      <c r="N4217">
        <f>M4217*Diccionario!$B$37</f>
        <v>2.5561305764705881E-2</v>
      </c>
      <c r="O4217">
        <f>N4217*Diccionario!$B$38</f>
        <v>3.8341958647058819E-3</v>
      </c>
      <c r="P4217">
        <f>O4217*Diccionario!$B$39</f>
        <v>3.4507762782352938E-3</v>
      </c>
      <c r="Q4217">
        <f>P4217*Diccionario!$B$40</f>
        <v>1.3803105112941175E-3</v>
      </c>
      <c r="R4217">
        <f>Q4217*Diccionario!$B$41</f>
        <v>8.9720183234117648E-4</v>
      </c>
      <c r="S4217">
        <f t="shared" si="654"/>
        <v>8.9720183234117648E-4</v>
      </c>
      <c r="T4217">
        <f>I4217*Diccionario!$B$36</f>
        <v>0.25308223529411761</v>
      </c>
      <c r="U4217">
        <f>T4217*Diccionario!$B$42</f>
        <v>2.5561305764705881E-2</v>
      </c>
      <c r="V4217">
        <f>U4217*Diccionario!$B$43</f>
        <v>2.17271099E-2</v>
      </c>
      <c r="W4217">
        <f>V4217*Diccionario!$B$44</f>
        <v>4.1281508810000001E-3</v>
      </c>
      <c r="X4217">
        <f>W4217*Diccionario!$B$45</f>
        <v>1.6099788435900001E-3</v>
      </c>
      <c r="Y4217">
        <f>X4217*Diccionario!$B$46</f>
        <v>1.4328811707951001E-3</v>
      </c>
      <c r="Z4217">
        <f>Y4217*Diccionario!$B$47</f>
        <v>5.3016603319418697E-4</v>
      </c>
      <c r="AA4217">
        <f>Z4217*Diccionario!$B$48</f>
        <v>5.3016603319418697E-4</v>
      </c>
      <c r="AB4217">
        <f>AA4217*Diccionario!$B$49</f>
        <v>3.9762452489564026E-4</v>
      </c>
      <c r="AC4217">
        <f t="shared" si="655"/>
        <v>3.9762452489564026E-4</v>
      </c>
      <c r="AD4217">
        <f t="shared" si="656"/>
        <v>1.2948263572368167E-3</v>
      </c>
      <c r="AE4217">
        <f t="shared" si="657"/>
        <v>2.1698271976266818E-6</v>
      </c>
      <c r="AF4217" t="e">
        <f ca="1">IF(AD4217="","",_xludf.RANK.EQ(AD4217,$AD$2:$AD$5513,0))</f>
        <v>#NAME?</v>
      </c>
      <c r="AH4217" t="str">
        <f t="shared" si="658"/>
        <v>Baja</v>
      </c>
      <c r="AI4217" t="s">
        <v>153</v>
      </c>
      <c r="AJ4217" t="str">
        <f>IFERROR(VLOOKUP(B4217,Maestro_Regionales!$A$2:$B$35,2,FALSE),"Otras zonas")</f>
        <v>Suroccidente</v>
      </c>
      <c r="AK4217" t="str">
        <f t="shared" si="659"/>
        <v>SALUD TOTAL EPS | Suroccidente</v>
      </c>
    </row>
    <row r="4218" spans="1:37">
      <c r="A4218" s="4" t="s">
        <v>1778</v>
      </c>
      <c r="B4218" s="4" t="s">
        <v>800</v>
      </c>
      <c r="C4218" s="4" t="s">
        <v>1790</v>
      </c>
      <c r="D4218" s="4" t="s">
        <v>1791</v>
      </c>
      <c r="E4218" s="4" t="s">
        <v>95</v>
      </c>
      <c r="F4218" s="4">
        <v>83</v>
      </c>
      <c r="G4218" s="4">
        <v>2963</v>
      </c>
      <c r="H4218" s="4">
        <v>0</v>
      </c>
      <c r="I4218">
        <f t="shared" si="650"/>
        <v>3046</v>
      </c>
      <c r="J4218">
        <f t="shared" si="651"/>
        <v>2.7248850952068287E-2</v>
      </c>
      <c r="K4218">
        <f t="shared" si="652"/>
        <v>0.9727511490479317</v>
      </c>
      <c r="L4218">
        <f t="shared" si="653"/>
        <v>0</v>
      </c>
      <c r="M4218">
        <f>I4218*Diccionario!$B$36</f>
        <v>6.7621797254901956</v>
      </c>
      <c r="N4218">
        <f>M4218*Diccionario!$B$37</f>
        <v>0.68298015227450981</v>
      </c>
      <c r="O4218">
        <f>N4218*Diccionario!$B$38</f>
        <v>0.10244702284117647</v>
      </c>
      <c r="P4218">
        <f>O4218*Diccionario!$B$39</f>
        <v>9.2202320557058834E-2</v>
      </c>
      <c r="Q4218">
        <f>P4218*Diccionario!$B$40</f>
        <v>3.6880928222823538E-2</v>
      </c>
      <c r="R4218">
        <f>Q4218*Diccionario!$B$41</f>
        <v>2.3972603344835301E-2</v>
      </c>
      <c r="S4218">
        <f t="shared" si="654"/>
        <v>2.3972603344835301E-2</v>
      </c>
      <c r="T4218">
        <f>I4218*Diccionario!$B$36</f>
        <v>6.7621797254901956</v>
      </c>
      <c r="U4218">
        <f>T4218*Diccionario!$B$42</f>
        <v>0.68298015227450981</v>
      </c>
      <c r="V4218">
        <f>U4218*Diccionario!$B$43</f>
        <v>0.58053312943333335</v>
      </c>
      <c r="W4218">
        <f>V4218*Diccionario!$B$44</f>
        <v>0.11030129459233334</v>
      </c>
      <c r="X4218">
        <f>W4218*Diccionario!$B$45</f>
        <v>4.3017504891010007E-2</v>
      </c>
      <c r="Y4218">
        <f>X4218*Diccionario!$B$46</f>
        <v>3.8285579352998908E-2</v>
      </c>
      <c r="Z4218">
        <f>Y4218*Diccionario!$B$47</f>
        <v>1.4165664360609596E-2</v>
      </c>
      <c r="AA4218">
        <f>Z4218*Diccionario!$B$48</f>
        <v>1.4165664360609596E-2</v>
      </c>
      <c r="AB4218">
        <f>AA4218*Diccionario!$B$49</f>
        <v>1.0624248270457198E-2</v>
      </c>
      <c r="AC4218">
        <f t="shared" si="655"/>
        <v>1.0624248270457198E-2</v>
      </c>
      <c r="AD4218">
        <f t="shared" si="656"/>
        <v>3.4596851615292495E-2</v>
      </c>
      <c r="AE4218">
        <f t="shared" si="657"/>
        <v>5.7976260034832224E-5</v>
      </c>
      <c r="AF4218" t="e">
        <f ca="1">IF(AD4218="","",_xludf.RANK.EQ(AD4218,$AD$2:$AD$5513,0))</f>
        <v>#NAME?</v>
      </c>
      <c r="AH4218" t="str">
        <f t="shared" si="658"/>
        <v>Baja</v>
      </c>
      <c r="AI4218" t="s">
        <v>153</v>
      </c>
      <c r="AJ4218" t="str">
        <f>IFERROR(VLOOKUP(B4218,Maestro_Regionales!$A$2:$B$35,2,FALSE),"Otras zonas")</f>
        <v>Suroccidente</v>
      </c>
      <c r="AK4218" t="str">
        <f t="shared" si="659"/>
        <v>ASMETSALUD EPS | Suroccidente</v>
      </c>
    </row>
    <row r="4219" spans="1:37">
      <c r="A4219" s="4" t="s">
        <v>1778</v>
      </c>
      <c r="B4219" s="4" t="s">
        <v>800</v>
      </c>
      <c r="C4219" s="4" t="s">
        <v>1790</v>
      </c>
      <c r="D4219" s="4" t="s">
        <v>1791</v>
      </c>
      <c r="E4219" s="4" t="s">
        <v>418</v>
      </c>
      <c r="F4219" s="4">
        <v>257</v>
      </c>
      <c r="G4219" s="4">
        <v>2493</v>
      </c>
      <c r="H4219" s="4">
        <v>0</v>
      </c>
      <c r="I4219">
        <f t="shared" si="650"/>
        <v>2750</v>
      </c>
      <c r="J4219">
        <f t="shared" si="651"/>
        <v>9.3454545454545457E-2</v>
      </c>
      <c r="K4219">
        <f t="shared" si="652"/>
        <v>0.90654545454545454</v>
      </c>
      <c r="L4219">
        <f t="shared" si="653"/>
        <v>0</v>
      </c>
      <c r="M4219">
        <f>I4219*Diccionario!$B$36</f>
        <v>6.1050539215686266</v>
      </c>
      <c r="N4219">
        <f>M4219*Diccionario!$B$37</f>
        <v>0.6166104460784313</v>
      </c>
      <c r="O4219">
        <f>N4219*Diccionario!$B$38</f>
        <v>9.2491566911764689E-2</v>
      </c>
      <c r="P4219">
        <f>O4219*Diccionario!$B$39</f>
        <v>8.3242410220588217E-2</v>
      </c>
      <c r="Q4219">
        <f>P4219*Diccionario!$B$40</f>
        <v>3.3296964088235285E-2</v>
      </c>
      <c r="R4219">
        <f>Q4219*Diccionario!$B$41</f>
        <v>2.1643026657352935E-2</v>
      </c>
      <c r="S4219">
        <f t="shared" si="654"/>
        <v>2.1643026657352935E-2</v>
      </c>
      <c r="T4219">
        <f>I4219*Diccionario!$B$36</f>
        <v>6.1050539215686266</v>
      </c>
      <c r="U4219">
        <f>T4219*Diccionario!$B$42</f>
        <v>0.6166104460784313</v>
      </c>
      <c r="V4219">
        <f>U4219*Diccionario!$B$43</f>
        <v>0.52411887916666655</v>
      </c>
      <c r="W4219">
        <f>V4219*Diccionario!$B$44</f>
        <v>9.9582587041666643E-2</v>
      </c>
      <c r="X4219">
        <f>W4219*Diccionario!$B$45</f>
        <v>3.8837208946249993E-2</v>
      </c>
      <c r="Y4219">
        <f>X4219*Diccionario!$B$46</f>
        <v>3.4565115962162496E-2</v>
      </c>
      <c r="Z4219">
        <f>Y4219*Diccionario!$B$47</f>
        <v>1.2789092906000124E-2</v>
      </c>
      <c r="AA4219">
        <f>Z4219*Diccionario!$B$48</f>
        <v>1.2789092906000124E-2</v>
      </c>
      <c r="AB4219">
        <f>AA4219*Diccionario!$B$49</f>
        <v>9.591819679500093E-3</v>
      </c>
      <c r="AC4219">
        <f t="shared" si="655"/>
        <v>9.591819679500093E-3</v>
      </c>
      <c r="AD4219">
        <f t="shared" si="656"/>
        <v>3.1234846336853028E-2</v>
      </c>
      <c r="AE4219">
        <f t="shared" si="657"/>
        <v>5.2342322749766428E-5</v>
      </c>
      <c r="AF4219" t="e">
        <f ca="1">IF(AD4219="","",_xludf.RANK.EQ(AD4219,$AD$2:$AD$5513,0))</f>
        <v>#NAME?</v>
      </c>
      <c r="AH4219" t="str">
        <f t="shared" si="658"/>
        <v>Baja</v>
      </c>
      <c r="AI4219" t="s">
        <v>153</v>
      </c>
      <c r="AJ4219" t="str">
        <f>IFERROR(VLOOKUP(B4219,Maestro_Regionales!$A$2:$B$35,2,FALSE),"Otras zonas")</f>
        <v>Suroccidente</v>
      </c>
      <c r="AK4219" t="str">
        <f t="shared" si="659"/>
        <v>COMFENALCO VALLE EPS | Suroccidente</v>
      </c>
    </row>
    <row r="4220" spans="1:37">
      <c r="A4220" s="4" t="s">
        <v>1778</v>
      </c>
      <c r="B4220" s="4" t="s">
        <v>800</v>
      </c>
      <c r="C4220" s="4" t="s">
        <v>1790</v>
      </c>
      <c r="D4220" s="4" t="s">
        <v>1791</v>
      </c>
      <c r="E4220" s="4" t="s">
        <v>87</v>
      </c>
      <c r="F4220" s="4">
        <v>256</v>
      </c>
      <c r="G4220" s="4">
        <v>508</v>
      </c>
      <c r="H4220" s="4">
        <v>0</v>
      </c>
      <c r="I4220">
        <f t="shared" si="650"/>
        <v>764</v>
      </c>
      <c r="J4220">
        <f t="shared" si="651"/>
        <v>0.33507853403141363</v>
      </c>
      <c r="K4220">
        <f t="shared" si="652"/>
        <v>0.66492146596858637</v>
      </c>
      <c r="L4220">
        <f t="shared" si="653"/>
        <v>0</v>
      </c>
      <c r="M4220">
        <f>I4220*Diccionario!$B$36</f>
        <v>1.6960949803921568</v>
      </c>
      <c r="N4220">
        <f>M4220*Diccionario!$B$37</f>
        <v>0.17130559301960785</v>
      </c>
      <c r="O4220">
        <f>N4220*Diccionario!$B$38</f>
        <v>2.5695838952941176E-2</v>
      </c>
      <c r="P4220">
        <f>O4220*Diccionario!$B$39</f>
        <v>2.3126255057647059E-2</v>
      </c>
      <c r="Q4220">
        <f>P4220*Diccionario!$B$40</f>
        <v>9.2505020230588247E-3</v>
      </c>
      <c r="R4220">
        <f>Q4220*Diccionario!$B$41</f>
        <v>6.0128263149882366E-3</v>
      </c>
      <c r="S4220">
        <f t="shared" si="654"/>
        <v>6.0128263149882366E-3</v>
      </c>
      <c r="T4220">
        <f>I4220*Diccionario!$B$36</f>
        <v>1.6960949803921568</v>
      </c>
      <c r="U4220">
        <f>T4220*Diccionario!$B$42</f>
        <v>0.17130559301960785</v>
      </c>
      <c r="V4220">
        <f>U4220*Diccionario!$B$43</f>
        <v>0.14560975406666668</v>
      </c>
      <c r="W4220">
        <f>V4220*Diccionario!$B$44</f>
        <v>2.7665853272666671E-2</v>
      </c>
      <c r="X4220">
        <f>W4220*Diccionario!$B$45</f>
        <v>1.0789682776340003E-2</v>
      </c>
      <c r="Y4220">
        <f>X4220*Diccionario!$B$46</f>
        <v>9.6028176709426032E-3</v>
      </c>
      <c r="Z4220">
        <f>Y4220*Diccionario!$B$47</f>
        <v>3.553042538248763E-3</v>
      </c>
      <c r="AA4220">
        <f>Z4220*Diccionario!$B$48</f>
        <v>3.553042538248763E-3</v>
      </c>
      <c r="AB4220">
        <f>AA4220*Diccionario!$B$49</f>
        <v>2.6647819036865724E-3</v>
      </c>
      <c r="AC4220">
        <f t="shared" si="655"/>
        <v>2.6647819036865724E-3</v>
      </c>
      <c r="AD4220">
        <f t="shared" si="656"/>
        <v>8.677608218674809E-3</v>
      </c>
      <c r="AE4220">
        <f t="shared" si="657"/>
        <v>1.4541648938480572E-5</v>
      </c>
      <c r="AF4220" t="e">
        <f ca="1">IF(AD4220="","",_xludf.RANK.EQ(AD4220,$AD$2:$AD$5513,0))</f>
        <v>#NAME?</v>
      </c>
      <c r="AH4220" t="str">
        <f t="shared" si="658"/>
        <v>Baja</v>
      </c>
      <c r="AI4220" t="s">
        <v>153</v>
      </c>
      <c r="AJ4220" t="str">
        <f>IFERROR(VLOOKUP(B4220,Maestro_Regionales!$A$2:$B$35,2,FALSE),"Otras zonas")</f>
        <v>Suroccidente</v>
      </c>
      <c r="AK4220" t="str">
        <f t="shared" si="659"/>
        <v>NUEVA EPS | Suroccidente</v>
      </c>
    </row>
    <row r="4221" spans="1:37">
      <c r="A4221" s="4" t="s">
        <v>1778</v>
      </c>
      <c r="B4221" s="4" t="s">
        <v>800</v>
      </c>
      <c r="C4221" s="4" t="s">
        <v>1790</v>
      </c>
      <c r="D4221" s="4" t="s">
        <v>1791</v>
      </c>
      <c r="E4221" s="4" t="s">
        <v>85</v>
      </c>
      <c r="F4221" s="4">
        <v>282</v>
      </c>
      <c r="G4221" s="4">
        <v>53</v>
      </c>
      <c r="H4221" s="4">
        <v>0</v>
      </c>
      <c r="I4221">
        <f t="shared" si="650"/>
        <v>335</v>
      </c>
      <c r="J4221">
        <f t="shared" si="651"/>
        <v>0.84179104477611943</v>
      </c>
      <c r="K4221">
        <f t="shared" si="652"/>
        <v>0.15820895522388059</v>
      </c>
      <c r="L4221">
        <f t="shared" si="653"/>
        <v>0</v>
      </c>
      <c r="M4221">
        <f>I4221*Diccionario!$B$36</f>
        <v>0.74370656862745088</v>
      </c>
      <c r="N4221">
        <f>M4221*Diccionario!$B$37</f>
        <v>7.5114363431372538E-2</v>
      </c>
      <c r="O4221">
        <f>N4221*Diccionario!$B$38</f>
        <v>1.126715451470588E-2</v>
      </c>
      <c r="P4221">
        <f>O4221*Diccionario!$B$39</f>
        <v>1.0140439063235293E-2</v>
      </c>
      <c r="Q4221">
        <f>P4221*Diccionario!$B$40</f>
        <v>4.0561756252941172E-3</v>
      </c>
      <c r="R4221">
        <f>Q4221*Diccionario!$B$41</f>
        <v>2.6365141564411764E-3</v>
      </c>
      <c r="S4221">
        <f t="shared" si="654"/>
        <v>2.6365141564411764E-3</v>
      </c>
      <c r="T4221">
        <f>I4221*Diccionario!$B$36</f>
        <v>0.74370656862745088</v>
      </c>
      <c r="U4221">
        <f>T4221*Diccionario!$B$42</f>
        <v>7.5114363431372538E-2</v>
      </c>
      <c r="V4221">
        <f>U4221*Diccionario!$B$43</f>
        <v>6.3847208916666662E-2</v>
      </c>
      <c r="W4221">
        <f>V4221*Diccionario!$B$44</f>
        <v>1.2130969694166665E-2</v>
      </c>
      <c r="X4221">
        <f>W4221*Diccionario!$B$45</f>
        <v>4.7310781807249997E-3</v>
      </c>
      <c r="Y4221">
        <f>X4221*Diccionario!$B$46</f>
        <v>4.2106595808452498E-3</v>
      </c>
      <c r="Z4221">
        <f>Y4221*Diccionario!$B$47</f>
        <v>1.5579440449127425E-3</v>
      </c>
      <c r="AA4221">
        <f>Z4221*Diccionario!$B$48</f>
        <v>1.5579440449127425E-3</v>
      </c>
      <c r="AB4221">
        <f>AA4221*Diccionario!$B$49</f>
        <v>1.1684580336845569E-3</v>
      </c>
      <c r="AC4221">
        <f t="shared" si="655"/>
        <v>1.1684580336845569E-3</v>
      </c>
      <c r="AD4221">
        <f t="shared" si="656"/>
        <v>3.8049721901257331E-3</v>
      </c>
      <c r="AE4221">
        <f t="shared" si="657"/>
        <v>6.3762465895170022E-6</v>
      </c>
      <c r="AF4221" t="e">
        <f ca="1">IF(AD4221="","",_xludf.RANK.EQ(AD4221,$AD$2:$AD$5513,0))</f>
        <v>#NAME?</v>
      </c>
      <c r="AH4221" t="str">
        <f t="shared" si="658"/>
        <v>Baja</v>
      </c>
      <c r="AI4221" t="s">
        <v>153</v>
      </c>
      <c r="AJ4221" t="str">
        <f>IFERROR(VLOOKUP(B4221,Maestro_Regionales!$A$2:$B$35,2,FALSE),"Otras zonas")</f>
        <v>Suroccidente</v>
      </c>
      <c r="AK4221" t="str">
        <f t="shared" si="659"/>
        <v>SALUD TOTAL EPS | Suroccidente</v>
      </c>
    </row>
    <row r="4222" spans="1:37">
      <c r="A4222" s="4" t="s">
        <v>1778</v>
      </c>
      <c r="B4222" s="4" t="s">
        <v>800</v>
      </c>
      <c r="C4222" s="4" t="s">
        <v>1790</v>
      </c>
      <c r="D4222" s="4" t="s">
        <v>1791</v>
      </c>
      <c r="E4222" s="4" t="s">
        <v>90</v>
      </c>
      <c r="F4222" s="4">
        <v>0</v>
      </c>
      <c r="G4222" s="4">
        <v>0</v>
      </c>
      <c r="H4222" s="4">
        <v>151</v>
      </c>
      <c r="I4222">
        <f t="shared" si="650"/>
        <v>151</v>
      </c>
      <c r="J4222">
        <f t="shared" si="651"/>
        <v>0</v>
      </c>
      <c r="K4222">
        <f t="shared" si="652"/>
        <v>0</v>
      </c>
      <c r="L4222">
        <f t="shared" si="653"/>
        <v>1</v>
      </c>
      <c r="M4222">
        <f>I4222*Diccionario!$B$36</f>
        <v>0.33522296078431368</v>
      </c>
      <c r="N4222">
        <f>M4222*Diccionario!$B$37</f>
        <v>3.3857519039215682E-2</v>
      </c>
      <c r="O4222">
        <f>N4222*Diccionario!$B$38</f>
        <v>5.0786278558823525E-3</v>
      </c>
      <c r="P4222">
        <f>O4222*Diccionario!$B$39</f>
        <v>4.570765070294117E-3</v>
      </c>
      <c r="Q4222">
        <f>P4222*Diccionario!$B$40</f>
        <v>1.8283060281176469E-3</v>
      </c>
      <c r="R4222">
        <f>Q4222*Diccionario!$B$41</f>
        <v>1.1883989182764705E-3</v>
      </c>
      <c r="S4222">
        <f t="shared" si="654"/>
        <v>1.1883989182764705E-3</v>
      </c>
      <c r="T4222">
        <f>I4222*Diccionario!$B$36</f>
        <v>0.33522296078431368</v>
      </c>
      <c r="U4222">
        <f>T4222*Diccionario!$B$42</f>
        <v>3.3857519039215682E-2</v>
      </c>
      <c r="V4222">
        <f>U4222*Diccionario!$B$43</f>
        <v>2.8778891183333329E-2</v>
      </c>
      <c r="W4222">
        <f>V4222*Diccionario!$B$44</f>
        <v>5.4679893248333325E-3</v>
      </c>
      <c r="X4222">
        <f>W4222*Diccionario!$B$45</f>
        <v>2.1325158366849997E-3</v>
      </c>
      <c r="Y4222">
        <f>X4222*Diccionario!$B$46</f>
        <v>1.8979390946496498E-3</v>
      </c>
      <c r="Z4222">
        <f>Y4222*Diccionario!$B$47</f>
        <v>7.0223746502037039E-4</v>
      </c>
      <c r="AA4222">
        <f>Z4222*Diccionario!$B$48</f>
        <v>7.0223746502037039E-4</v>
      </c>
      <c r="AB4222">
        <f>AA4222*Diccionario!$B$49</f>
        <v>5.2667809876527779E-4</v>
      </c>
      <c r="AC4222">
        <f t="shared" si="655"/>
        <v>5.2667809876527779E-4</v>
      </c>
      <c r="AD4222">
        <f t="shared" si="656"/>
        <v>1.7150770170417484E-3</v>
      </c>
      <c r="AE4222">
        <f t="shared" si="657"/>
        <v>2.8740693582599029E-6</v>
      </c>
      <c r="AF4222" t="e">
        <f ca="1">IF(AD4222="","",_xludf.RANK.EQ(AD4222,$AD$2:$AD$5513,0))</f>
        <v>#NAME?</v>
      </c>
      <c r="AH4222" t="str">
        <f t="shared" si="658"/>
        <v>Baja</v>
      </c>
      <c r="AI4222" t="s">
        <v>153</v>
      </c>
      <c r="AJ4222" t="str">
        <f>IFERROR(VLOOKUP(B4222,Maestro_Regionales!$A$2:$B$35,2,FALSE),"Otras zonas")</f>
        <v>Suroccidente</v>
      </c>
      <c r="AK4222" t="str">
        <f t="shared" si="659"/>
        <v>REGIMEN DE EXCEPCION | Suroccidente</v>
      </c>
    </row>
    <row r="4223" spans="1:37">
      <c r="A4223" s="4" t="s">
        <v>1778</v>
      </c>
      <c r="B4223" s="4" t="s">
        <v>800</v>
      </c>
      <c r="C4223" s="4" t="s">
        <v>1790</v>
      </c>
      <c r="D4223" s="4" t="s">
        <v>1791</v>
      </c>
      <c r="E4223" s="4" t="s">
        <v>162</v>
      </c>
      <c r="F4223" s="4">
        <v>3</v>
      </c>
      <c r="G4223" s="4">
        <v>0</v>
      </c>
      <c r="H4223" s="4">
        <v>0</v>
      </c>
      <c r="I4223">
        <f t="shared" si="650"/>
        <v>3</v>
      </c>
      <c r="J4223">
        <f t="shared" si="651"/>
        <v>1</v>
      </c>
      <c r="K4223">
        <f t="shared" si="652"/>
        <v>0</v>
      </c>
      <c r="L4223">
        <f t="shared" si="653"/>
        <v>0</v>
      </c>
      <c r="M4223">
        <f>I4223*Diccionario!$B$36</f>
        <v>6.6600588235294113E-3</v>
      </c>
      <c r="N4223">
        <f>M4223*Diccionario!$B$37</f>
        <v>6.7266594117647055E-4</v>
      </c>
      <c r="O4223">
        <f>N4223*Diccionario!$B$38</f>
        <v>1.0089989117647057E-4</v>
      </c>
      <c r="P4223">
        <f>O4223*Diccionario!$B$39</f>
        <v>9.0809902058823516E-5</v>
      </c>
      <c r="Q4223">
        <f>P4223*Diccionario!$B$40</f>
        <v>3.6323960823529406E-5</v>
      </c>
      <c r="R4223">
        <f>Q4223*Diccionario!$B$41</f>
        <v>2.3610574535294115E-5</v>
      </c>
      <c r="S4223">
        <f t="shared" si="654"/>
        <v>2.3610574535294115E-5</v>
      </c>
      <c r="T4223">
        <f>I4223*Diccionario!$B$36</f>
        <v>6.6600588235294113E-3</v>
      </c>
      <c r="U4223">
        <f>T4223*Diccionario!$B$42</f>
        <v>6.7266594117647055E-4</v>
      </c>
      <c r="V4223">
        <f>U4223*Diccionario!$B$43</f>
        <v>5.7176604999999994E-4</v>
      </c>
      <c r="W4223">
        <f>V4223*Diccionario!$B$44</f>
        <v>1.0863554949999999E-4</v>
      </c>
      <c r="X4223">
        <f>W4223*Diccionario!$B$45</f>
        <v>4.2367864304999996E-5</v>
      </c>
      <c r="Y4223">
        <f>X4223*Diccionario!$B$46</f>
        <v>3.7707399231449999E-5</v>
      </c>
      <c r="Z4223">
        <f>Y4223*Diccionario!$B$47</f>
        <v>1.3951737715636499E-5</v>
      </c>
      <c r="AA4223">
        <f>Z4223*Diccionario!$B$48</f>
        <v>1.3951737715636499E-5</v>
      </c>
      <c r="AB4223">
        <f>AA4223*Diccionario!$B$49</f>
        <v>1.0463803286727374E-5</v>
      </c>
      <c r="AC4223">
        <f t="shared" si="655"/>
        <v>1.0463803286727374E-5</v>
      </c>
      <c r="AD4223">
        <f t="shared" si="656"/>
        <v>3.4074377822021491E-5</v>
      </c>
      <c r="AE4223">
        <f t="shared" si="657"/>
        <v>5.7100715727017936E-8</v>
      </c>
      <c r="AF4223" t="e">
        <f ca="1">IF(AD4223="","",_xludf.RANK.EQ(AD4223,$AD$2:$AD$5513,0))</f>
        <v>#NAME?</v>
      </c>
      <c r="AH4223" t="str">
        <f t="shared" si="658"/>
        <v>Baja</v>
      </c>
      <c r="AI4223" t="s">
        <v>153</v>
      </c>
      <c r="AJ4223" t="str">
        <f>IFERROR(VLOOKUP(B4223,Maestro_Regionales!$A$2:$B$35,2,FALSE),"Otras zonas")</f>
        <v>Suroccidente</v>
      </c>
      <c r="AK4223" t="str">
        <f t="shared" si="659"/>
        <v>EPS SOS | Suroccidente</v>
      </c>
    </row>
    <row r="4224" spans="1:37">
      <c r="A4224" s="4" t="s">
        <v>1778</v>
      </c>
      <c r="B4224" s="4" t="s">
        <v>800</v>
      </c>
      <c r="C4224" s="4" t="s">
        <v>1792</v>
      </c>
      <c r="D4224" s="4" t="s">
        <v>1793</v>
      </c>
      <c r="E4224" s="4" t="s">
        <v>87</v>
      </c>
      <c r="F4224" s="4">
        <v>7552</v>
      </c>
      <c r="G4224" s="4">
        <v>8841</v>
      </c>
      <c r="H4224" s="4">
        <v>0</v>
      </c>
      <c r="I4224">
        <f t="shared" si="650"/>
        <v>16393</v>
      </c>
      <c r="J4224">
        <f t="shared" si="651"/>
        <v>0.46068443847983898</v>
      </c>
      <c r="K4224">
        <f t="shared" si="652"/>
        <v>0.53931556152016102</v>
      </c>
      <c r="L4224">
        <f t="shared" si="653"/>
        <v>0</v>
      </c>
      <c r="M4224">
        <f>I4224*Diccionario!$B$36</f>
        <v>36.392781431372548</v>
      </c>
      <c r="N4224">
        <f>M4224*Diccionario!$B$37</f>
        <v>3.6756709245686277</v>
      </c>
      <c r="O4224">
        <f>N4224*Diccionario!$B$38</f>
        <v>0.5513506386852941</v>
      </c>
      <c r="P4224">
        <f>O4224*Diccionario!$B$39</f>
        <v>0.4962155748167647</v>
      </c>
      <c r="Q4224">
        <f>P4224*Diccionario!$B$40</f>
        <v>0.19848622992670589</v>
      </c>
      <c r="R4224">
        <f>Q4224*Diccionario!$B$41</f>
        <v>0.12901604945235884</v>
      </c>
      <c r="S4224">
        <f t="shared" si="654"/>
        <v>0.12901604945235884</v>
      </c>
      <c r="T4224">
        <f>I4224*Diccionario!$B$36</f>
        <v>36.392781431372548</v>
      </c>
      <c r="U4224">
        <f>T4224*Diccionario!$B$42</f>
        <v>3.6756709245686277</v>
      </c>
      <c r="V4224">
        <f>U4224*Diccionario!$B$43</f>
        <v>3.1243202858833334</v>
      </c>
      <c r="W4224">
        <f>V4224*Diccionario!$B$44</f>
        <v>0.5936208543178334</v>
      </c>
      <c r="X4224">
        <f>W4224*Diccionario!$B$45</f>
        <v>0.23151213318395503</v>
      </c>
      <c r="Y4224">
        <f>X4224*Diccionario!$B$46</f>
        <v>0.20604579853371999</v>
      </c>
      <c r="Z4224">
        <f>Y4224*Diccionario!$B$47</f>
        <v>7.6236945457476391E-2</v>
      </c>
      <c r="AA4224">
        <f>Z4224*Diccionario!$B$48</f>
        <v>7.6236945457476391E-2</v>
      </c>
      <c r="AB4224">
        <f>AA4224*Diccionario!$B$49</f>
        <v>5.7177709093107293E-2</v>
      </c>
      <c r="AC4224">
        <f t="shared" si="655"/>
        <v>5.7177709093107293E-2</v>
      </c>
      <c r="AD4224">
        <f t="shared" si="656"/>
        <v>0.18619375854546613</v>
      </c>
      <c r="AE4224">
        <f t="shared" si="657"/>
        <v>3.1201734430433503E-4</v>
      </c>
      <c r="AF4224" t="e">
        <f ca="1">IF(AD4224="","",_xludf.RANK.EQ(AD4224,$AD$2:$AD$5513,0))</f>
        <v>#NAME?</v>
      </c>
      <c r="AH4224" t="str">
        <f t="shared" si="658"/>
        <v>Media</v>
      </c>
      <c r="AI4224" t="s">
        <v>153</v>
      </c>
      <c r="AJ4224" t="str">
        <f>IFERROR(VLOOKUP(B4224,Maestro_Regionales!$A$2:$B$35,2,FALSE),"Otras zonas")</f>
        <v>Suroccidente</v>
      </c>
      <c r="AK4224" t="str">
        <f t="shared" si="659"/>
        <v>NUEVA EPS | Suroccidente</v>
      </c>
    </row>
    <row r="4225" spans="1:37">
      <c r="A4225" s="4" t="s">
        <v>1778</v>
      </c>
      <c r="B4225" s="4" t="s">
        <v>800</v>
      </c>
      <c r="C4225" s="4" t="s">
        <v>1792</v>
      </c>
      <c r="D4225" s="4" t="s">
        <v>1793</v>
      </c>
      <c r="E4225" s="4" t="s">
        <v>85</v>
      </c>
      <c r="F4225" s="4">
        <v>6332</v>
      </c>
      <c r="G4225" s="4">
        <v>4446</v>
      </c>
      <c r="H4225" s="4">
        <v>0</v>
      </c>
      <c r="I4225">
        <f t="shared" si="650"/>
        <v>10778</v>
      </c>
      <c r="J4225">
        <f t="shared" si="651"/>
        <v>0.58749304138059011</v>
      </c>
      <c r="K4225">
        <f t="shared" si="652"/>
        <v>0.41250695861940989</v>
      </c>
      <c r="L4225">
        <f t="shared" si="653"/>
        <v>0</v>
      </c>
      <c r="M4225">
        <f>I4225*Diccionario!$B$36</f>
        <v>23.927371333333333</v>
      </c>
      <c r="N4225">
        <f>M4225*Diccionario!$B$37</f>
        <v>2.4166645046666666</v>
      </c>
      <c r="O4225">
        <f>N4225*Diccionario!$B$38</f>
        <v>0.36249967569999997</v>
      </c>
      <c r="P4225">
        <f>O4225*Diccionario!$B$39</f>
        <v>0.32624970812999998</v>
      </c>
      <c r="Q4225">
        <f>P4225*Diccionario!$B$40</f>
        <v>0.13049988325199999</v>
      </c>
      <c r="R4225">
        <f>Q4225*Diccionario!$B$41</f>
        <v>8.4824924113799993E-2</v>
      </c>
      <c r="S4225">
        <f t="shared" si="654"/>
        <v>8.4824924113799993E-2</v>
      </c>
      <c r="T4225">
        <f>I4225*Diccionario!$B$36</f>
        <v>23.927371333333333</v>
      </c>
      <c r="U4225">
        <f>T4225*Diccionario!$B$42</f>
        <v>2.4166645046666666</v>
      </c>
      <c r="V4225">
        <f>U4225*Diccionario!$B$43</f>
        <v>2.0541648289666665</v>
      </c>
      <c r="W4225">
        <f>V4225*Diccionario!$B$44</f>
        <v>0.39029131750366663</v>
      </c>
      <c r="X4225">
        <f>W4225*Diccionario!$B$45</f>
        <v>0.15221361382643001</v>
      </c>
      <c r="Y4225">
        <f>X4225*Diccionario!$B$46</f>
        <v>0.13547011630552272</v>
      </c>
      <c r="Z4225">
        <f>Y4225*Diccionario!$B$47</f>
        <v>5.0123943033043405E-2</v>
      </c>
      <c r="AA4225">
        <f>Z4225*Diccionario!$B$48</f>
        <v>5.0123943033043405E-2</v>
      </c>
      <c r="AB4225">
        <f>AA4225*Diccionario!$B$49</f>
        <v>3.7592957274782554E-2</v>
      </c>
      <c r="AC4225">
        <f t="shared" si="655"/>
        <v>3.7592957274782554E-2</v>
      </c>
      <c r="AD4225">
        <f t="shared" si="656"/>
        <v>0.12241788138858255</v>
      </c>
      <c r="AE4225">
        <f t="shared" si="657"/>
        <v>2.0514383803526645E-4</v>
      </c>
      <c r="AF4225" t="e">
        <f ca="1">IF(AD4225="","",_xludf.RANK.EQ(AD4225,$AD$2:$AD$5513,0))</f>
        <v>#NAME?</v>
      </c>
      <c r="AH4225" t="str">
        <f t="shared" si="658"/>
        <v>Baja</v>
      </c>
      <c r="AI4225" t="s">
        <v>153</v>
      </c>
      <c r="AJ4225" t="str">
        <f>IFERROR(VLOOKUP(B4225,Maestro_Regionales!$A$2:$B$35,2,FALSE),"Otras zonas")</f>
        <v>Suroccidente</v>
      </c>
      <c r="AK4225" t="str">
        <f t="shared" si="659"/>
        <v>SALUD TOTAL EPS | Suroccidente</v>
      </c>
    </row>
    <row r="4226" spans="1:37">
      <c r="A4226" s="4" t="s">
        <v>1778</v>
      </c>
      <c r="B4226" s="4" t="s">
        <v>800</v>
      </c>
      <c r="C4226" s="4" t="s">
        <v>1792</v>
      </c>
      <c r="D4226" s="4" t="s">
        <v>1793</v>
      </c>
      <c r="E4226" s="4" t="s">
        <v>95</v>
      </c>
      <c r="F4226" s="4">
        <v>532</v>
      </c>
      <c r="G4226" s="4">
        <v>5754</v>
      </c>
      <c r="H4226" s="4">
        <v>0</v>
      </c>
      <c r="I4226">
        <f t="shared" ref="I4226:I4289" si="660">SUM(F4226:H4226)</f>
        <v>6286</v>
      </c>
      <c r="J4226">
        <f t="shared" ref="J4226:J4289" si="661">IFERROR(F4226/I4226,0)</f>
        <v>8.4632516703786187E-2</v>
      </c>
      <c r="K4226">
        <f t="shared" ref="K4226:K4289" si="662">IFERROR(G4226/I4226,0)</f>
        <v>0.91536748329621376</v>
      </c>
      <c r="L4226">
        <f t="shared" ref="L4226:L4289" si="663">IFERROR(H4226/I4226,0)</f>
        <v>0</v>
      </c>
      <c r="M4226">
        <f>I4226*Diccionario!$B$36</f>
        <v>13.955043254901959</v>
      </c>
      <c r="N4226">
        <f>M4226*Diccionario!$B$37</f>
        <v>1.409459368745098</v>
      </c>
      <c r="O4226">
        <f>N4226*Diccionario!$B$38</f>
        <v>0.21141890531176469</v>
      </c>
      <c r="P4226">
        <f>O4226*Diccionario!$B$39</f>
        <v>0.19027701478058823</v>
      </c>
      <c r="Q4226">
        <f>P4226*Diccionario!$B$40</f>
        <v>7.6110805912235291E-2</v>
      </c>
      <c r="R4226">
        <f>Q4226*Diccionario!$B$41</f>
        <v>4.947202384295294E-2</v>
      </c>
      <c r="S4226">
        <f t="shared" ref="S4226:S4289" si="664">R4226</f>
        <v>4.947202384295294E-2</v>
      </c>
      <c r="T4226">
        <f>I4226*Diccionario!$B$36</f>
        <v>13.955043254901959</v>
      </c>
      <c r="U4226">
        <f>T4226*Diccionario!$B$42</f>
        <v>1.409459368745098</v>
      </c>
      <c r="V4226">
        <f>U4226*Diccionario!$B$43</f>
        <v>1.1980404634333333</v>
      </c>
      <c r="W4226">
        <f>V4226*Diccionario!$B$44</f>
        <v>0.22762768805233333</v>
      </c>
      <c r="X4226">
        <f>W4226*Diccionario!$B$45</f>
        <v>8.8774798340409994E-2</v>
      </c>
      <c r="Y4226">
        <f>X4226*Diccionario!$B$46</f>
        <v>7.9009570522964895E-2</v>
      </c>
      <c r="Z4226">
        <f>Y4226*Diccionario!$B$47</f>
        <v>2.9233541093497011E-2</v>
      </c>
      <c r="AA4226">
        <f>Z4226*Diccionario!$B$48</f>
        <v>2.9233541093497011E-2</v>
      </c>
      <c r="AB4226">
        <f>AA4226*Diccionario!$B$49</f>
        <v>2.1925155820122756E-2</v>
      </c>
      <c r="AC4226">
        <f t="shared" ref="AC4226:AC4289" si="665">AB4226</f>
        <v>2.1925155820122756E-2</v>
      </c>
      <c r="AD4226">
        <f t="shared" ref="AD4226:AD4289" si="666">S4226+AC4226</f>
        <v>7.1397179663075697E-2</v>
      </c>
      <c r="AE4226">
        <f t="shared" ref="AE4226:AE4289" si="667">IFERROR(AD4226/SUM($AD$2:$AD$5513),0)</f>
        <v>1.1964503302001158E-4</v>
      </c>
      <c r="AF4226" t="e">
        <f ca="1">IF(AD4226="","",_xludf.RANK.EQ(AD4226,$AD$2:$AD$5513,0))</f>
        <v>#NAME?</v>
      </c>
      <c r="AH4226" t="str">
        <f t="shared" ref="AH4226:AH4289" si="668">IF(SUM($AD$2:$AD$5513)=0,"",IF((SUMIF($AD$2:$AD$5513,"&gt;"&amp;$AD4226,$AD$2:$AD$5513)+$AD4226)/SUM($AD$2:$AD$5513)&lt;=40%,"Alta",IF((SUMIF($AD$2:$AD$5513,"&gt;"&amp;$AD4226,$AD$2:$AD$5513)+$AD4226)/SUM($AD$2:$AD$5513)&lt;=80%,"Media","Baja")))</f>
        <v>Baja</v>
      </c>
      <c r="AI4226" t="s">
        <v>153</v>
      </c>
      <c r="AJ4226" t="str">
        <f>IFERROR(VLOOKUP(B4226,Maestro_Regionales!$A$2:$B$35,2,FALSE),"Otras zonas")</f>
        <v>Suroccidente</v>
      </c>
      <c r="AK4226" t="str">
        <f t="shared" ref="AK4226:AK4289" si="669">E4226&amp;" | "&amp;AJ4226</f>
        <v>ASMETSALUD EPS | Suroccidente</v>
      </c>
    </row>
    <row r="4227" spans="1:37">
      <c r="A4227" s="4" t="s">
        <v>1778</v>
      </c>
      <c r="B4227" s="4" t="s">
        <v>800</v>
      </c>
      <c r="C4227" s="4" t="s">
        <v>1792</v>
      </c>
      <c r="D4227" s="4" t="s">
        <v>1793</v>
      </c>
      <c r="E4227" s="4" t="s">
        <v>88</v>
      </c>
      <c r="F4227" s="4">
        <v>492</v>
      </c>
      <c r="G4227" s="4">
        <v>2452</v>
      </c>
      <c r="H4227" s="4">
        <v>0</v>
      </c>
      <c r="I4227">
        <f t="shared" si="660"/>
        <v>2944</v>
      </c>
      <c r="J4227">
        <f t="shared" si="661"/>
        <v>0.1671195652173913</v>
      </c>
      <c r="K4227">
        <f t="shared" si="662"/>
        <v>0.83288043478260865</v>
      </c>
      <c r="L4227">
        <f t="shared" si="663"/>
        <v>0</v>
      </c>
      <c r="M4227">
        <f>I4227*Diccionario!$B$36</f>
        <v>6.5357377254901952</v>
      </c>
      <c r="N4227">
        <f>M4227*Diccionario!$B$37</f>
        <v>0.6601095102745097</v>
      </c>
      <c r="O4227">
        <f>N4227*Diccionario!$B$38</f>
        <v>9.9016426541176455E-2</v>
      </c>
      <c r="P4227">
        <f>O4227*Diccionario!$B$39</f>
        <v>8.9114783887058818E-2</v>
      </c>
      <c r="Q4227">
        <f>P4227*Diccionario!$B$40</f>
        <v>3.5645913554823529E-2</v>
      </c>
      <c r="R4227">
        <f>Q4227*Diccionario!$B$41</f>
        <v>2.3169843810635294E-2</v>
      </c>
      <c r="S4227">
        <f t="shared" si="664"/>
        <v>2.3169843810635294E-2</v>
      </c>
      <c r="T4227">
        <f>I4227*Diccionario!$B$36</f>
        <v>6.5357377254901952</v>
      </c>
      <c r="U4227">
        <f>T4227*Diccionario!$B$42</f>
        <v>0.6601095102745097</v>
      </c>
      <c r="V4227">
        <f>U4227*Diccionario!$B$43</f>
        <v>0.56109308373333322</v>
      </c>
      <c r="W4227">
        <f>V4227*Diccionario!$B$44</f>
        <v>0.10660768590933331</v>
      </c>
      <c r="X4227">
        <f>W4227*Diccionario!$B$45</f>
        <v>4.1576997504639994E-2</v>
      </c>
      <c r="Y4227">
        <f>X4227*Diccionario!$B$46</f>
        <v>3.7003527779129596E-2</v>
      </c>
      <c r="Z4227">
        <f>Y4227*Diccionario!$B$47</f>
        <v>1.369130527827795E-2</v>
      </c>
      <c r="AA4227">
        <f>Z4227*Diccionario!$B$48</f>
        <v>1.369130527827795E-2</v>
      </c>
      <c r="AB4227">
        <f>AA4227*Diccionario!$B$49</f>
        <v>1.0268478958708463E-2</v>
      </c>
      <c r="AC4227">
        <f t="shared" si="665"/>
        <v>1.0268478958708463E-2</v>
      </c>
      <c r="AD4227">
        <f t="shared" si="666"/>
        <v>3.3438322769343755E-2</v>
      </c>
      <c r="AE4227">
        <f t="shared" si="667"/>
        <v>5.6034835700113595E-5</v>
      </c>
      <c r="AF4227" t="e">
        <f ca="1">IF(AD4227="","",_xludf.RANK.EQ(AD4227,$AD$2:$AD$5513,0))</f>
        <v>#NAME?</v>
      </c>
      <c r="AH4227" t="str">
        <f t="shared" si="668"/>
        <v>Baja</v>
      </c>
      <c r="AI4227" t="s">
        <v>153</v>
      </c>
      <c r="AJ4227" t="str">
        <f>IFERROR(VLOOKUP(B4227,Maestro_Regionales!$A$2:$B$35,2,FALSE),"Otras zonas")</f>
        <v>Suroccidente</v>
      </c>
      <c r="AK4227" t="str">
        <f t="shared" si="669"/>
        <v>COOSALUD EPS | Suroccidente</v>
      </c>
    </row>
    <row r="4228" spans="1:37">
      <c r="A4228" s="4" t="s">
        <v>1778</v>
      </c>
      <c r="B4228" s="4" t="s">
        <v>800</v>
      </c>
      <c r="C4228" s="4" t="s">
        <v>1792</v>
      </c>
      <c r="D4228" s="4" t="s">
        <v>1793</v>
      </c>
      <c r="E4228" s="4" t="s">
        <v>162</v>
      </c>
      <c r="F4228" s="4">
        <v>1790</v>
      </c>
      <c r="G4228" s="4">
        <v>1006</v>
      </c>
      <c r="H4228" s="4">
        <v>0</v>
      </c>
      <c r="I4228">
        <f t="shared" si="660"/>
        <v>2796</v>
      </c>
      <c r="J4228">
        <f t="shared" si="661"/>
        <v>0.64020028612303292</v>
      </c>
      <c r="K4228">
        <f t="shared" si="662"/>
        <v>0.35979971387696708</v>
      </c>
      <c r="L4228">
        <f t="shared" si="663"/>
        <v>0</v>
      </c>
      <c r="M4228">
        <f>I4228*Diccionario!$B$36</f>
        <v>6.2071748235294111</v>
      </c>
      <c r="N4228">
        <f>M4228*Diccionario!$B$37</f>
        <v>0.62692465717647061</v>
      </c>
      <c r="O4228">
        <f>N4228*Diccionario!$B$38</f>
        <v>9.4038698576470584E-2</v>
      </c>
      <c r="P4228">
        <f>O4228*Diccionario!$B$39</f>
        <v>8.4634828718823524E-2</v>
      </c>
      <c r="Q4228">
        <f>P4228*Diccionario!$B$40</f>
        <v>3.385393148752941E-2</v>
      </c>
      <c r="R4228">
        <f>Q4228*Diccionario!$B$41</f>
        <v>2.2005055466894116E-2</v>
      </c>
      <c r="S4228">
        <f t="shared" si="664"/>
        <v>2.2005055466894116E-2</v>
      </c>
      <c r="T4228">
        <f>I4228*Diccionario!$B$36</f>
        <v>6.2071748235294111</v>
      </c>
      <c r="U4228">
        <f>T4228*Diccionario!$B$42</f>
        <v>0.62692465717647061</v>
      </c>
      <c r="V4228">
        <f>U4228*Diccionario!$B$43</f>
        <v>0.53288595859999999</v>
      </c>
      <c r="W4228">
        <f>V4228*Diccionario!$B$44</f>
        <v>0.101248332134</v>
      </c>
      <c r="X4228">
        <f>W4228*Diccionario!$B$45</f>
        <v>3.9486849532260004E-2</v>
      </c>
      <c r="Y4228">
        <f>X4228*Diccionario!$B$46</f>
        <v>3.5143296083711403E-2</v>
      </c>
      <c r="Z4228">
        <f>Y4228*Diccionario!$B$47</f>
        <v>1.300301955097322E-2</v>
      </c>
      <c r="AA4228">
        <f>Z4228*Diccionario!$B$48</f>
        <v>1.300301955097322E-2</v>
      </c>
      <c r="AB4228">
        <f>AA4228*Diccionario!$B$49</f>
        <v>9.7522646632299155E-3</v>
      </c>
      <c r="AC4228">
        <f t="shared" si="665"/>
        <v>9.7522646632299155E-3</v>
      </c>
      <c r="AD4228">
        <f t="shared" si="666"/>
        <v>3.1757320130124028E-2</v>
      </c>
      <c r="AE4228">
        <f t="shared" si="667"/>
        <v>5.3217867057580711E-5</v>
      </c>
      <c r="AF4228" t="e">
        <f ca="1">IF(AD4228="","",_xludf.RANK.EQ(AD4228,$AD$2:$AD$5513,0))</f>
        <v>#NAME?</v>
      </c>
      <c r="AH4228" t="str">
        <f t="shared" si="668"/>
        <v>Baja</v>
      </c>
      <c r="AI4228" t="s">
        <v>153</v>
      </c>
      <c r="AJ4228" t="str">
        <f>IFERROR(VLOOKUP(B4228,Maestro_Regionales!$A$2:$B$35,2,FALSE),"Otras zonas")</f>
        <v>Suroccidente</v>
      </c>
      <c r="AK4228" t="str">
        <f t="shared" si="669"/>
        <v>EPS SOS | Suroccidente</v>
      </c>
    </row>
    <row r="4229" spans="1:37">
      <c r="A4229" s="4" t="s">
        <v>1778</v>
      </c>
      <c r="B4229" s="4" t="s">
        <v>800</v>
      </c>
      <c r="C4229" s="4" t="s">
        <v>1792</v>
      </c>
      <c r="D4229" s="4" t="s">
        <v>1793</v>
      </c>
      <c r="E4229" s="4" t="s">
        <v>90</v>
      </c>
      <c r="F4229" s="4">
        <v>0</v>
      </c>
      <c r="G4229" s="4">
        <v>0</v>
      </c>
      <c r="H4229" s="4">
        <v>374</v>
      </c>
      <c r="I4229">
        <f t="shared" si="660"/>
        <v>374</v>
      </c>
      <c r="J4229">
        <f t="shared" si="661"/>
        <v>0</v>
      </c>
      <c r="K4229">
        <f t="shared" si="662"/>
        <v>0</v>
      </c>
      <c r="L4229">
        <f t="shared" si="663"/>
        <v>1</v>
      </c>
      <c r="M4229">
        <f>I4229*Diccionario!$B$36</f>
        <v>0.83028733333333327</v>
      </c>
      <c r="N4229">
        <f>M4229*Diccionario!$B$37</f>
        <v>8.3859020666666659E-2</v>
      </c>
      <c r="O4229">
        <f>N4229*Diccionario!$B$38</f>
        <v>1.2578853099999999E-2</v>
      </c>
      <c r="P4229">
        <f>O4229*Diccionario!$B$39</f>
        <v>1.1320967789999999E-2</v>
      </c>
      <c r="Q4229">
        <f>P4229*Diccionario!$B$40</f>
        <v>4.5283871159999996E-3</v>
      </c>
      <c r="R4229">
        <f>Q4229*Diccionario!$B$41</f>
        <v>2.9434516253999997E-3</v>
      </c>
      <c r="S4229">
        <f t="shared" si="664"/>
        <v>2.9434516253999997E-3</v>
      </c>
      <c r="T4229">
        <f>I4229*Diccionario!$B$36</f>
        <v>0.83028733333333327</v>
      </c>
      <c r="U4229">
        <f>T4229*Diccionario!$B$42</f>
        <v>8.3859020666666659E-2</v>
      </c>
      <c r="V4229">
        <f>U4229*Diccionario!$B$43</f>
        <v>7.1280167566666663E-2</v>
      </c>
      <c r="W4229">
        <f>V4229*Diccionario!$B$44</f>
        <v>1.3543231837666666E-2</v>
      </c>
      <c r="X4229">
        <f>W4229*Diccionario!$B$45</f>
        <v>5.2818604166900004E-3</v>
      </c>
      <c r="Y4229">
        <f>X4229*Diccionario!$B$46</f>
        <v>4.7008557708541005E-3</v>
      </c>
      <c r="Z4229">
        <f>Y4229*Diccionario!$B$47</f>
        <v>1.7393166352160172E-3</v>
      </c>
      <c r="AA4229">
        <f>Z4229*Diccionario!$B$48</f>
        <v>1.7393166352160172E-3</v>
      </c>
      <c r="AB4229">
        <f>AA4229*Diccionario!$B$49</f>
        <v>1.3044874764120129E-3</v>
      </c>
      <c r="AC4229">
        <f t="shared" si="665"/>
        <v>1.3044874764120129E-3</v>
      </c>
      <c r="AD4229">
        <f t="shared" si="666"/>
        <v>4.2479391018120129E-3</v>
      </c>
      <c r="AE4229">
        <f t="shared" si="667"/>
        <v>7.1185558939682365E-6</v>
      </c>
      <c r="AF4229" t="e">
        <f ca="1">IF(AD4229="","",_xludf.RANK.EQ(AD4229,$AD$2:$AD$5513,0))</f>
        <v>#NAME?</v>
      </c>
      <c r="AH4229" t="str">
        <f t="shared" si="668"/>
        <v>Baja</v>
      </c>
      <c r="AI4229" t="s">
        <v>153</v>
      </c>
      <c r="AJ4229" t="str">
        <f>IFERROR(VLOOKUP(B4229,Maestro_Regionales!$A$2:$B$35,2,FALSE),"Otras zonas")</f>
        <v>Suroccidente</v>
      </c>
      <c r="AK4229" t="str">
        <f t="shared" si="669"/>
        <v>REGIMEN DE EXCEPCION | Suroccidente</v>
      </c>
    </row>
    <row r="4230" spans="1:37">
      <c r="A4230" s="4" t="s">
        <v>1778</v>
      </c>
      <c r="B4230" s="4" t="s">
        <v>800</v>
      </c>
      <c r="C4230" s="4" t="s">
        <v>1792</v>
      </c>
      <c r="D4230" s="4" t="s">
        <v>1793</v>
      </c>
      <c r="E4230" s="4" t="s">
        <v>418</v>
      </c>
      <c r="F4230" s="4">
        <v>1</v>
      </c>
      <c r="G4230" s="4">
        <v>0</v>
      </c>
      <c r="H4230" s="4">
        <v>0</v>
      </c>
      <c r="I4230">
        <f t="shared" si="660"/>
        <v>1</v>
      </c>
      <c r="J4230">
        <f t="shared" si="661"/>
        <v>1</v>
      </c>
      <c r="K4230">
        <f t="shared" si="662"/>
        <v>0</v>
      </c>
      <c r="L4230">
        <f t="shared" si="663"/>
        <v>0</v>
      </c>
      <c r="M4230">
        <f>I4230*Diccionario!$B$36</f>
        <v>2.2200196078431371E-3</v>
      </c>
      <c r="N4230">
        <f>M4230*Diccionario!$B$37</f>
        <v>2.2422198039215687E-4</v>
      </c>
      <c r="O4230">
        <f>N4230*Diccionario!$B$38</f>
        <v>3.3633297058823532E-5</v>
      </c>
      <c r="P4230">
        <f>O4230*Diccionario!$B$39</f>
        <v>3.026996735294118E-5</v>
      </c>
      <c r="Q4230">
        <f>P4230*Diccionario!$B$40</f>
        <v>1.2107986941176473E-5</v>
      </c>
      <c r="R4230">
        <f>Q4230*Diccionario!$B$41</f>
        <v>7.870191511764708E-6</v>
      </c>
      <c r="S4230">
        <f t="shared" si="664"/>
        <v>7.870191511764708E-6</v>
      </c>
      <c r="T4230">
        <f>I4230*Diccionario!$B$36</f>
        <v>2.2200196078431371E-3</v>
      </c>
      <c r="U4230">
        <f>T4230*Diccionario!$B$42</f>
        <v>2.2422198039215687E-4</v>
      </c>
      <c r="V4230">
        <f>U4230*Diccionario!$B$43</f>
        <v>1.9058868333333333E-4</v>
      </c>
      <c r="W4230">
        <f>V4230*Diccionario!$B$44</f>
        <v>3.6211849833333333E-5</v>
      </c>
      <c r="X4230">
        <f>W4230*Diccionario!$B$45</f>
        <v>1.4122621435000001E-5</v>
      </c>
      <c r="Y4230">
        <f>X4230*Diccionario!$B$46</f>
        <v>1.256913307715E-5</v>
      </c>
      <c r="Z4230">
        <f>Y4230*Diccionario!$B$47</f>
        <v>4.6505792385454997E-6</v>
      </c>
      <c r="AA4230">
        <f>Z4230*Diccionario!$B$48</f>
        <v>4.6505792385454997E-6</v>
      </c>
      <c r="AB4230">
        <f>AA4230*Diccionario!$B$49</f>
        <v>3.4879344289091247E-6</v>
      </c>
      <c r="AC4230">
        <f t="shared" si="665"/>
        <v>3.4879344289091247E-6</v>
      </c>
      <c r="AD4230">
        <f t="shared" si="666"/>
        <v>1.1358125940673833E-5</v>
      </c>
      <c r="AE4230">
        <f t="shared" si="667"/>
        <v>1.9033571909005983E-8</v>
      </c>
      <c r="AF4230" t="e">
        <f ca="1">IF(AD4230="","",_xludf.RANK.EQ(AD4230,$AD$2:$AD$5513,0))</f>
        <v>#NAME?</v>
      </c>
      <c r="AH4230" t="str">
        <f t="shared" si="668"/>
        <v>Baja</v>
      </c>
      <c r="AI4230" t="s">
        <v>153</v>
      </c>
      <c r="AJ4230" t="str">
        <f>IFERROR(VLOOKUP(B4230,Maestro_Regionales!$A$2:$B$35,2,FALSE),"Otras zonas")</f>
        <v>Suroccidente</v>
      </c>
      <c r="AK4230" t="str">
        <f t="shared" si="669"/>
        <v>COMFENALCO VALLE EPS | Suroccidente</v>
      </c>
    </row>
    <row r="4231" spans="1:37">
      <c r="A4231" s="4" t="s">
        <v>1778</v>
      </c>
      <c r="B4231" s="4" t="s">
        <v>800</v>
      </c>
      <c r="C4231" s="4" t="s">
        <v>1792</v>
      </c>
      <c r="D4231" s="4" t="s">
        <v>1793</v>
      </c>
      <c r="E4231" s="4" t="s">
        <v>86</v>
      </c>
      <c r="F4231" s="4">
        <v>1</v>
      </c>
      <c r="G4231" s="4">
        <v>0</v>
      </c>
      <c r="H4231" s="4">
        <v>0</v>
      </c>
      <c r="I4231">
        <f t="shared" si="660"/>
        <v>1</v>
      </c>
      <c r="J4231">
        <f t="shared" si="661"/>
        <v>1</v>
      </c>
      <c r="K4231">
        <f t="shared" si="662"/>
        <v>0</v>
      </c>
      <c r="L4231">
        <f t="shared" si="663"/>
        <v>0</v>
      </c>
      <c r="M4231">
        <f>I4231*Diccionario!$B$36</f>
        <v>2.2200196078431371E-3</v>
      </c>
      <c r="N4231">
        <f>M4231*Diccionario!$B$37</f>
        <v>2.2422198039215687E-4</v>
      </c>
      <c r="O4231">
        <f>N4231*Diccionario!$B$38</f>
        <v>3.3633297058823532E-5</v>
      </c>
      <c r="P4231">
        <f>O4231*Diccionario!$B$39</f>
        <v>3.026996735294118E-5</v>
      </c>
      <c r="Q4231">
        <f>P4231*Diccionario!$B$40</f>
        <v>1.2107986941176473E-5</v>
      </c>
      <c r="R4231">
        <f>Q4231*Diccionario!$B$41</f>
        <v>7.870191511764708E-6</v>
      </c>
      <c r="S4231">
        <f t="shared" si="664"/>
        <v>7.870191511764708E-6</v>
      </c>
      <c r="T4231">
        <f>I4231*Diccionario!$B$36</f>
        <v>2.2200196078431371E-3</v>
      </c>
      <c r="U4231">
        <f>T4231*Diccionario!$B$42</f>
        <v>2.2422198039215687E-4</v>
      </c>
      <c r="V4231">
        <f>U4231*Diccionario!$B$43</f>
        <v>1.9058868333333333E-4</v>
      </c>
      <c r="W4231">
        <f>V4231*Diccionario!$B$44</f>
        <v>3.6211849833333333E-5</v>
      </c>
      <c r="X4231">
        <f>W4231*Diccionario!$B$45</f>
        <v>1.4122621435000001E-5</v>
      </c>
      <c r="Y4231">
        <f>X4231*Diccionario!$B$46</f>
        <v>1.256913307715E-5</v>
      </c>
      <c r="Z4231">
        <f>Y4231*Diccionario!$B$47</f>
        <v>4.6505792385454997E-6</v>
      </c>
      <c r="AA4231">
        <f>Z4231*Diccionario!$B$48</f>
        <v>4.6505792385454997E-6</v>
      </c>
      <c r="AB4231">
        <f>AA4231*Diccionario!$B$49</f>
        <v>3.4879344289091247E-6</v>
      </c>
      <c r="AC4231">
        <f t="shared" si="665"/>
        <v>3.4879344289091247E-6</v>
      </c>
      <c r="AD4231">
        <f t="shared" si="666"/>
        <v>1.1358125940673833E-5</v>
      </c>
      <c r="AE4231">
        <f t="shared" si="667"/>
        <v>1.9033571909005983E-8</v>
      </c>
      <c r="AF4231" t="e">
        <f ca="1">IF(AD4231="","",_xludf.RANK.EQ(AD4231,$AD$2:$AD$5513,0))</f>
        <v>#NAME?</v>
      </c>
      <c r="AH4231" t="str">
        <f t="shared" si="668"/>
        <v>Baja</v>
      </c>
      <c r="AI4231" t="s">
        <v>153</v>
      </c>
      <c r="AJ4231" t="str">
        <f>IFERROR(VLOOKUP(B4231,Maestro_Regionales!$A$2:$B$35,2,FALSE),"Otras zonas")</f>
        <v>Suroccidente</v>
      </c>
      <c r="AK4231" t="str">
        <f t="shared" si="669"/>
        <v>EPS SANITAS | Suroccidente</v>
      </c>
    </row>
    <row r="4232" spans="1:37">
      <c r="A4232" s="4" t="s">
        <v>1778</v>
      </c>
      <c r="B4232" s="4" t="s">
        <v>800</v>
      </c>
      <c r="C4232" s="4" t="s">
        <v>1794</v>
      </c>
      <c r="D4232" s="4" t="s">
        <v>1795</v>
      </c>
      <c r="E4232" s="4" t="s">
        <v>85</v>
      </c>
      <c r="F4232" s="4">
        <v>1384</v>
      </c>
      <c r="G4232" s="4">
        <v>2880</v>
      </c>
      <c r="H4232" s="4">
        <v>0</v>
      </c>
      <c r="I4232">
        <f t="shared" si="660"/>
        <v>4264</v>
      </c>
      <c r="J4232">
        <f t="shared" si="661"/>
        <v>0.32457786116322701</v>
      </c>
      <c r="K4232">
        <f t="shared" si="662"/>
        <v>0.67542213883677293</v>
      </c>
      <c r="L4232">
        <f t="shared" si="663"/>
        <v>0</v>
      </c>
      <c r="M4232">
        <f>I4232*Diccionario!$B$36</f>
        <v>9.4661636078431357</v>
      </c>
      <c r="N4232">
        <f>M4232*Diccionario!$B$37</f>
        <v>0.9560825243921568</v>
      </c>
      <c r="O4232">
        <f>N4232*Diccionario!$B$38</f>
        <v>0.1434123786588235</v>
      </c>
      <c r="P4232">
        <f>O4232*Diccionario!$B$39</f>
        <v>0.12907114079294116</v>
      </c>
      <c r="Q4232">
        <f>P4232*Diccionario!$B$40</f>
        <v>5.1628456317176469E-2</v>
      </c>
      <c r="R4232">
        <f>Q4232*Diccionario!$B$41</f>
        <v>3.3558496606164709E-2</v>
      </c>
      <c r="S4232">
        <f t="shared" si="664"/>
        <v>3.3558496606164709E-2</v>
      </c>
      <c r="T4232">
        <f>I4232*Diccionario!$B$36</f>
        <v>9.4661636078431357</v>
      </c>
      <c r="U4232">
        <f>T4232*Diccionario!$B$42</f>
        <v>0.9560825243921568</v>
      </c>
      <c r="V4232">
        <f>U4232*Diccionario!$B$43</f>
        <v>0.81267014573333329</v>
      </c>
      <c r="W4232">
        <f>V4232*Diccionario!$B$44</f>
        <v>0.15440732768933332</v>
      </c>
      <c r="X4232">
        <f>W4232*Diccionario!$B$45</f>
        <v>6.0218857798839995E-2</v>
      </c>
      <c r="Y4232">
        <f>X4232*Diccionario!$B$46</f>
        <v>5.3594783440967596E-2</v>
      </c>
      <c r="Z4232">
        <f>Y4232*Diccionario!$B$47</f>
        <v>1.983006987315801E-2</v>
      </c>
      <c r="AA4232">
        <f>Z4232*Diccionario!$B$48</f>
        <v>1.983006987315801E-2</v>
      </c>
      <c r="AB4232">
        <f>AA4232*Diccionario!$B$49</f>
        <v>1.4872552404868507E-2</v>
      </c>
      <c r="AC4232">
        <f t="shared" si="665"/>
        <v>1.4872552404868507E-2</v>
      </c>
      <c r="AD4232">
        <f t="shared" si="666"/>
        <v>4.843104901103322E-2</v>
      </c>
      <c r="AE4232">
        <f t="shared" si="667"/>
        <v>8.1159150620001497E-5</v>
      </c>
      <c r="AF4232" t="e">
        <f ca="1">IF(AD4232="","",_xludf.RANK.EQ(AD4232,$AD$2:$AD$5513,0))</f>
        <v>#NAME?</v>
      </c>
      <c r="AH4232" t="str">
        <f t="shared" si="668"/>
        <v>Baja</v>
      </c>
      <c r="AI4232" t="s">
        <v>153</v>
      </c>
      <c r="AJ4232" t="str">
        <f>IFERROR(VLOOKUP(B4232,Maestro_Regionales!$A$2:$B$35,2,FALSE),"Otras zonas")</f>
        <v>Suroccidente</v>
      </c>
      <c r="AK4232" t="str">
        <f t="shared" si="669"/>
        <v>SALUD TOTAL EPS | Suroccidente</v>
      </c>
    </row>
    <row r="4233" spans="1:37">
      <c r="A4233" s="4" t="s">
        <v>1778</v>
      </c>
      <c r="B4233" s="4" t="s">
        <v>800</v>
      </c>
      <c r="C4233" s="4" t="s">
        <v>1794</v>
      </c>
      <c r="D4233" s="4" t="s">
        <v>1795</v>
      </c>
      <c r="E4233" s="4" t="s">
        <v>70</v>
      </c>
      <c r="F4233" s="4">
        <v>764</v>
      </c>
      <c r="G4233" s="4">
        <v>2614</v>
      </c>
      <c r="H4233" s="4">
        <v>0</v>
      </c>
      <c r="I4233">
        <f t="shared" si="660"/>
        <v>3378</v>
      </c>
      <c r="J4233">
        <f t="shared" si="661"/>
        <v>0.22616933096506808</v>
      </c>
      <c r="K4233">
        <f t="shared" si="662"/>
        <v>0.77383066903493192</v>
      </c>
      <c r="L4233">
        <f t="shared" si="663"/>
        <v>0</v>
      </c>
      <c r="M4233">
        <f>I4233*Diccionario!$B$36</f>
        <v>7.4992262352941168</v>
      </c>
      <c r="N4233">
        <f>M4233*Diccionario!$B$37</f>
        <v>0.75742184976470583</v>
      </c>
      <c r="O4233">
        <f>N4233*Diccionario!$B$38</f>
        <v>0.11361327746470587</v>
      </c>
      <c r="P4233">
        <f>O4233*Diccionario!$B$39</f>
        <v>0.10225194971823529</v>
      </c>
      <c r="Q4233">
        <f>P4233*Diccionario!$B$40</f>
        <v>4.0900779887294118E-2</v>
      </c>
      <c r="R4233">
        <f>Q4233*Diccionario!$B$41</f>
        <v>2.6585506926741179E-2</v>
      </c>
      <c r="S4233">
        <f t="shared" si="664"/>
        <v>2.6585506926741179E-2</v>
      </c>
      <c r="T4233">
        <f>I4233*Diccionario!$B$36</f>
        <v>7.4992262352941168</v>
      </c>
      <c r="U4233">
        <f>T4233*Diccionario!$B$42</f>
        <v>0.75742184976470583</v>
      </c>
      <c r="V4233">
        <f>U4233*Diccionario!$B$43</f>
        <v>0.64380857229999999</v>
      </c>
      <c r="W4233">
        <f>V4233*Diccionario!$B$44</f>
        <v>0.12232362873700001</v>
      </c>
      <c r="X4233">
        <f>W4233*Diccionario!$B$45</f>
        <v>4.7706215207430007E-2</v>
      </c>
      <c r="Y4233">
        <f>X4233*Diccionario!$B$46</f>
        <v>4.2458531534612709E-2</v>
      </c>
      <c r="Z4233">
        <f>Y4233*Diccionario!$B$47</f>
        <v>1.5709656667806701E-2</v>
      </c>
      <c r="AA4233">
        <f>Z4233*Diccionario!$B$48</f>
        <v>1.5709656667806701E-2</v>
      </c>
      <c r="AB4233">
        <f>AA4233*Diccionario!$B$49</f>
        <v>1.1782242500855026E-2</v>
      </c>
      <c r="AC4233">
        <f t="shared" si="665"/>
        <v>1.1782242500855026E-2</v>
      </c>
      <c r="AD4233">
        <f t="shared" si="666"/>
        <v>3.8367749427596201E-2</v>
      </c>
      <c r="AE4233">
        <f t="shared" si="667"/>
        <v>6.4295405908622192E-5</v>
      </c>
      <c r="AF4233" t="e">
        <f ca="1">IF(AD4233="","",_xludf.RANK.EQ(AD4233,$AD$2:$AD$5513,0))</f>
        <v>#NAME?</v>
      </c>
      <c r="AH4233" t="str">
        <f t="shared" si="668"/>
        <v>Baja</v>
      </c>
      <c r="AI4233" t="s">
        <v>153</v>
      </c>
      <c r="AJ4233" t="str">
        <f>IFERROR(VLOOKUP(B4233,Maestro_Regionales!$A$2:$B$35,2,FALSE),"Otras zonas")</f>
        <v>Suroccidente</v>
      </c>
      <c r="AK4233" t="str">
        <f t="shared" si="669"/>
        <v>EPS SURA | Suroccidente</v>
      </c>
    </row>
    <row r="4234" spans="1:37">
      <c r="A4234" s="4" t="s">
        <v>1778</v>
      </c>
      <c r="B4234" s="4" t="s">
        <v>800</v>
      </c>
      <c r="C4234" s="4" t="s">
        <v>1794</v>
      </c>
      <c r="D4234" s="4" t="s">
        <v>1795</v>
      </c>
      <c r="E4234" s="4" t="s">
        <v>95</v>
      </c>
      <c r="F4234" s="4">
        <v>187</v>
      </c>
      <c r="G4234" s="4">
        <v>2848</v>
      </c>
      <c r="H4234" s="4">
        <v>0</v>
      </c>
      <c r="I4234">
        <f t="shared" si="660"/>
        <v>3035</v>
      </c>
      <c r="J4234">
        <f t="shared" si="661"/>
        <v>6.161449752883031E-2</v>
      </c>
      <c r="K4234">
        <f t="shared" si="662"/>
        <v>0.9383855024711697</v>
      </c>
      <c r="L4234">
        <f t="shared" si="663"/>
        <v>0</v>
      </c>
      <c r="M4234">
        <f>I4234*Diccionario!$B$36</f>
        <v>6.7377595098039214</v>
      </c>
      <c r="N4234">
        <f>M4234*Diccionario!$B$37</f>
        <v>0.68051371049019616</v>
      </c>
      <c r="O4234">
        <f>N4234*Diccionario!$B$38</f>
        <v>0.10207705657352942</v>
      </c>
      <c r="P4234">
        <f>O4234*Diccionario!$B$39</f>
        <v>9.1869350916176484E-2</v>
      </c>
      <c r="Q4234">
        <f>P4234*Diccionario!$B$40</f>
        <v>3.6747740366470598E-2</v>
      </c>
      <c r="R4234">
        <f>Q4234*Diccionario!$B$41</f>
        <v>2.3886031238205891E-2</v>
      </c>
      <c r="S4234">
        <f t="shared" si="664"/>
        <v>2.3886031238205891E-2</v>
      </c>
      <c r="T4234">
        <f>I4234*Diccionario!$B$36</f>
        <v>6.7377595098039214</v>
      </c>
      <c r="U4234">
        <f>T4234*Diccionario!$B$42</f>
        <v>0.68051371049019616</v>
      </c>
      <c r="V4234">
        <f>U4234*Diccionario!$B$43</f>
        <v>0.57843665391666677</v>
      </c>
      <c r="W4234">
        <f>V4234*Diccionario!$B$44</f>
        <v>0.10990296424416669</v>
      </c>
      <c r="X4234">
        <f>W4234*Diccionario!$B$45</f>
        <v>4.2862156055225011E-2</v>
      </c>
      <c r="Y4234">
        <f>X4234*Diccionario!$B$46</f>
        <v>3.814731888915026E-2</v>
      </c>
      <c r="Z4234">
        <f>Y4234*Diccionario!$B$47</f>
        <v>1.4114507988985597E-2</v>
      </c>
      <c r="AA4234">
        <f>Z4234*Diccionario!$B$48</f>
        <v>1.4114507988985597E-2</v>
      </c>
      <c r="AB4234">
        <f>AA4234*Diccionario!$B$49</f>
        <v>1.0585880991739197E-2</v>
      </c>
      <c r="AC4234">
        <f t="shared" si="665"/>
        <v>1.0585880991739197E-2</v>
      </c>
      <c r="AD4234">
        <f t="shared" si="666"/>
        <v>3.4471912229945084E-2</v>
      </c>
      <c r="AE4234">
        <f t="shared" si="667"/>
        <v>5.776689074383316E-5</v>
      </c>
      <c r="AF4234" t="e">
        <f ca="1">IF(AD4234="","",_xludf.RANK.EQ(AD4234,$AD$2:$AD$5513,0))</f>
        <v>#NAME?</v>
      </c>
      <c r="AH4234" t="str">
        <f t="shared" si="668"/>
        <v>Baja</v>
      </c>
      <c r="AI4234" t="s">
        <v>153</v>
      </c>
      <c r="AJ4234" t="str">
        <f>IFERROR(VLOOKUP(B4234,Maestro_Regionales!$A$2:$B$35,2,FALSE),"Otras zonas")</f>
        <v>Suroccidente</v>
      </c>
      <c r="AK4234" t="str">
        <f t="shared" si="669"/>
        <v>ASMETSALUD EPS | Suroccidente</v>
      </c>
    </row>
    <row r="4235" spans="1:37">
      <c r="A4235" s="4" t="s">
        <v>1778</v>
      </c>
      <c r="B4235" s="4" t="s">
        <v>800</v>
      </c>
      <c r="C4235" s="4" t="s">
        <v>1794</v>
      </c>
      <c r="D4235" s="4" t="s">
        <v>1795</v>
      </c>
      <c r="E4235" s="4" t="s">
        <v>1095</v>
      </c>
      <c r="F4235" s="4">
        <v>182</v>
      </c>
      <c r="G4235" s="4">
        <v>1431</v>
      </c>
      <c r="H4235" s="4">
        <v>0</v>
      </c>
      <c r="I4235">
        <f t="shared" si="660"/>
        <v>1613</v>
      </c>
      <c r="J4235">
        <f t="shared" si="661"/>
        <v>0.11283323000619963</v>
      </c>
      <c r="K4235">
        <f t="shared" si="662"/>
        <v>0.8871667699938004</v>
      </c>
      <c r="L4235">
        <f t="shared" si="663"/>
        <v>0</v>
      </c>
      <c r="M4235">
        <f>I4235*Diccionario!$B$36</f>
        <v>3.5808916274509803</v>
      </c>
      <c r="N4235">
        <f>M4235*Diccionario!$B$37</f>
        <v>0.36167005437254901</v>
      </c>
      <c r="O4235">
        <f>N4235*Diccionario!$B$38</f>
        <v>5.4250508155882352E-2</v>
      </c>
      <c r="P4235">
        <f>O4235*Diccionario!$B$39</f>
        <v>4.8825457340294115E-2</v>
      </c>
      <c r="Q4235">
        <f>P4235*Diccionario!$B$40</f>
        <v>1.9530182936117649E-2</v>
      </c>
      <c r="R4235">
        <f>Q4235*Diccionario!$B$41</f>
        <v>1.2694618908476472E-2</v>
      </c>
      <c r="S4235">
        <f t="shared" si="664"/>
        <v>1.2694618908476472E-2</v>
      </c>
      <c r="T4235">
        <f>I4235*Diccionario!$B$36</f>
        <v>3.5808916274509803</v>
      </c>
      <c r="U4235">
        <f>T4235*Diccionario!$B$42</f>
        <v>0.36167005437254901</v>
      </c>
      <c r="V4235">
        <f>U4235*Diccionario!$B$43</f>
        <v>0.30741954621666667</v>
      </c>
      <c r="W4235">
        <f>V4235*Diccionario!$B$44</f>
        <v>5.8409713781166668E-2</v>
      </c>
      <c r="X4235">
        <f>W4235*Diccionario!$B$45</f>
        <v>2.2779788374655E-2</v>
      </c>
      <c r="Y4235">
        <f>X4235*Diccionario!$B$46</f>
        <v>2.0274011653442951E-2</v>
      </c>
      <c r="Z4235">
        <f>Y4235*Diccionario!$B$47</f>
        <v>7.5013843117738913E-3</v>
      </c>
      <c r="AA4235">
        <f>Z4235*Diccionario!$B$48</f>
        <v>7.5013843117738913E-3</v>
      </c>
      <c r="AB4235">
        <f>AA4235*Diccionario!$B$49</f>
        <v>5.6260382338304184E-3</v>
      </c>
      <c r="AC4235">
        <f t="shared" si="665"/>
        <v>5.6260382338304184E-3</v>
      </c>
      <c r="AD4235">
        <f t="shared" si="666"/>
        <v>1.8320657142306893E-2</v>
      </c>
      <c r="AE4235">
        <f t="shared" si="667"/>
        <v>3.070115148922665E-5</v>
      </c>
      <c r="AF4235" t="e">
        <f ca="1">IF(AD4235="","",_xludf.RANK.EQ(AD4235,$AD$2:$AD$5513,0))</f>
        <v>#NAME?</v>
      </c>
      <c r="AH4235" t="str">
        <f t="shared" si="668"/>
        <v>Baja</v>
      </c>
      <c r="AI4235" t="s">
        <v>153</v>
      </c>
      <c r="AJ4235" t="str">
        <f>IFERROR(VLOOKUP(B4235,Maestro_Regionales!$A$2:$B$35,2,FALSE),"Otras zonas")</f>
        <v>Suroccidente</v>
      </c>
      <c r="AK4235" t="str">
        <f t="shared" si="669"/>
        <v>PIJAOS SALUD EPSI | Suroccidente</v>
      </c>
    </row>
    <row r="4236" spans="1:37">
      <c r="A4236" s="4" t="s">
        <v>1778</v>
      </c>
      <c r="B4236" s="4" t="s">
        <v>800</v>
      </c>
      <c r="C4236" s="4" t="s">
        <v>1794</v>
      </c>
      <c r="D4236" s="4" t="s">
        <v>1795</v>
      </c>
      <c r="E4236" s="4" t="s">
        <v>87</v>
      </c>
      <c r="F4236" s="4">
        <v>617</v>
      </c>
      <c r="G4236" s="4">
        <v>681</v>
      </c>
      <c r="H4236" s="4">
        <v>0</v>
      </c>
      <c r="I4236">
        <f t="shared" si="660"/>
        <v>1298</v>
      </c>
      <c r="J4236">
        <f t="shared" si="661"/>
        <v>0.47534668721109397</v>
      </c>
      <c r="K4236">
        <f t="shared" si="662"/>
        <v>0.52465331278890603</v>
      </c>
      <c r="L4236">
        <f t="shared" si="663"/>
        <v>0</v>
      </c>
      <c r="M4236">
        <f>I4236*Diccionario!$B$36</f>
        <v>2.881585450980392</v>
      </c>
      <c r="N4236">
        <f>M4236*Diccionario!$B$37</f>
        <v>0.29104013054901962</v>
      </c>
      <c r="O4236">
        <f>N4236*Diccionario!$B$38</f>
        <v>4.3656019582352941E-2</v>
      </c>
      <c r="P4236">
        <f>O4236*Diccionario!$B$39</f>
        <v>3.9290417624117648E-2</v>
      </c>
      <c r="Q4236">
        <f>P4236*Diccionario!$B$40</f>
        <v>1.571616704964706E-2</v>
      </c>
      <c r="R4236">
        <f>Q4236*Diccionario!$B$41</f>
        <v>1.0215508582270589E-2</v>
      </c>
      <c r="S4236">
        <f t="shared" si="664"/>
        <v>1.0215508582270589E-2</v>
      </c>
      <c r="T4236">
        <f>I4236*Diccionario!$B$36</f>
        <v>2.881585450980392</v>
      </c>
      <c r="U4236">
        <f>T4236*Diccionario!$B$42</f>
        <v>0.29104013054901962</v>
      </c>
      <c r="V4236">
        <f>U4236*Diccionario!$B$43</f>
        <v>0.24738411096666665</v>
      </c>
      <c r="W4236">
        <f>V4236*Diccionario!$B$44</f>
        <v>4.7002981083666663E-2</v>
      </c>
      <c r="X4236">
        <f>W4236*Diccionario!$B$45</f>
        <v>1.8331162622629998E-2</v>
      </c>
      <c r="Y4236">
        <f>X4236*Diccionario!$B$46</f>
        <v>1.6314734734140697E-2</v>
      </c>
      <c r="Z4236">
        <f>Y4236*Diccionario!$B$47</f>
        <v>6.0364518516320582E-3</v>
      </c>
      <c r="AA4236">
        <f>Z4236*Diccionario!$B$48</f>
        <v>6.0364518516320582E-3</v>
      </c>
      <c r="AB4236">
        <f>AA4236*Diccionario!$B$49</f>
        <v>4.5273388887240437E-3</v>
      </c>
      <c r="AC4236">
        <f t="shared" si="665"/>
        <v>4.5273388887240437E-3</v>
      </c>
      <c r="AD4236">
        <f t="shared" si="666"/>
        <v>1.4742847470994632E-2</v>
      </c>
      <c r="AE4236">
        <f t="shared" si="667"/>
        <v>2.4705576337889761E-5</v>
      </c>
      <c r="AF4236" t="e">
        <f ca="1">IF(AD4236="","",_xludf.RANK.EQ(AD4236,$AD$2:$AD$5513,0))</f>
        <v>#NAME?</v>
      </c>
      <c r="AH4236" t="str">
        <f t="shared" si="668"/>
        <v>Baja</v>
      </c>
      <c r="AI4236" t="s">
        <v>153</v>
      </c>
      <c r="AJ4236" t="str">
        <f>IFERROR(VLOOKUP(B4236,Maestro_Regionales!$A$2:$B$35,2,FALSE),"Otras zonas")</f>
        <v>Suroccidente</v>
      </c>
      <c r="AK4236" t="str">
        <f t="shared" si="669"/>
        <v>NUEVA EPS | Suroccidente</v>
      </c>
    </row>
    <row r="4237" spans="1:37">
      <c r="A4237" s="4" t="s">
        <v>1778</v>
      </c>
      <c r="B4237" s="4" t="s">
        <v>800</v>
      </c>
      <c r="C4237" s="4" t="s">
        <v>1794</v>
      </c>
      <c r="D4237" s="4" t="s">
        <v>1795</v>
      </c>
      <c r="E4237" s="4" t="s">
        <v>90</v>
      </c>
      <c r="F4237" s="4">
        <v>0</v>
      </c>
      <c r="G4237" s="4">
        <v>0</v>
      </c>
      <c r="H4237" s="4">
        <v>329</v>
      </c>
      <c r="I4237">
        <f t="shared" si="660"/>
        <v>329</v>
      </c>
      <c r="J4237">
        <f t="shared" si="661"/>
        <v>0</v>
      </c>
      <c r="K4237">
        <f t="shared" si="662"/>
        <v>0</v>
      </c>
      <c r="L4237">
        <f t="shared" si="663"/>
        <v>1</v>
      </c>
      <c r="M4237">
        <f>I4237*Diccionario!$B$36</f>
        <v>0.73038645098039212</v>
      </c>
      <c r="N4237">
        <f>M4237*Diccionario!$B$37</f>
        <v>7.3769031549019606E-2</v>
      </c>
      <c r="O4237">
        <f>N4237*Diccionario!$B$38</f>
        <v>1.106535473235294E-2</v>
      </c>
      <c r="P4237">
        <f>O4237*Diccionario!$B$39</f>
        <v>9.9588192591176464E-3</v>
      </c>
      <c r="Q4237">
        <f>P4237*Diccionario!$B$40</f>
        <v>3.9835277036470588E-3</v>
      </c>
      <c r="R4237">
        <f>Q4237*Diccionario!$B$41</f>
        <v>2.5892930073705884E-3</v>
      </c>
      <c r="S4237">
        <f t="shared" si="664"/>
        <v>2.5892930073705884E-3</v>
      </c>
      <c r="T4237">
        <f>I4237*Diccionario!$B$36</f>
        <v>0.73038645098039212</v>
      </c>
      <c r="U4237">
        <f>T4237*Diccionario!$B$42</f>
        <v>7.3769031549019606E-2</v>
      </c>
      <c r="V4237">
        <f>U4237*Diccionario!$B$43</f>
        <v>6.2703676816666665E-2</v>
      </c>
      <c r="W4237">
        <f>V4237*Diccionario!$B$44</f>
        <v>1.1913698595166666E-2</v>
      </c>
      <c r="X4237">
        <f>W4237*Diccionario!$B$45</f>
        <v>4.6463424521150003E-3</v>
      </c>
      <c r="Y4237">
        <f>X4237*Diccionario!$B$46</f>
        <v>4.1352447823823505E-3</v>
      </c>
      <c r="Z4237">
        <f>Y4237*Diccionario!$B$47</f>
        <v>1.5300405694814697E-3</v>
      </c>
      <c r="AA4237">
        <f>Z4237*Diccionario!$B$48</f>
        <v>1.5300405694814697E-3</v>
      </c>
      <c r="AB4237">
        <f>AA4237*Diccionario!$B$49</f>
        <v>1.1475304271111022E-3</v>
      </c>
      <c r="AC4237">
        <f t="shared" si="665"/>
        <v>1.1475304271111022E-3</v>
      </c>
      <c r="AD4237">
        <f t="shared" si="666"/>
        <v>3.7368234344816904E-3</v>
      </c>
      <c r="AE4237">
        <f t="shared" si="667"/>
        <v>6.2620451580629668E-6</v>
      </c>
      <c r="AF4237" t="e">
        <f ca="1">IF(AD4237="","",_xludf.RANK.EQ(AD4237,$AD$2:$AD$5513,0))</f>
        <v>#NAME?</v>
      </c>
      <c r="AH4237" t="str">
        <f t="shared" si="668"/>
        <v>Baja</v>
      </c>
      <c r="AI4237" t="s">
        <v>153</v>
      </c>
      <c r="AJ4237" t="str">
        <f>IFERROR(VLOOKUP(B4237,Maestro_Regionales!$A$2:$B$35,2,FALSE),"Otras zonas")</f>
        <v>Suroccidente</v>
      </c>
      <c r="AK4237" t="str">
        <f t="shared" si="669"/>
        <v>REGIMEN DE EXCEPCION | Suroccidente</v>
      </c>
    </row>
    <row r="4238" spans="1:37">
      <c r="A4238" s="4" t="s">
        <v>1778</v>
      </c>
      <c r="B4238" s="4" t="s">
        <v>800</v>
      </c>
      <c r="C4238" s="4" t="s">
        <v>1794</v>
      </c>
      <c r="D4238" s="4" t="s">
        <v>1795</v>
      </c>
      <c r="E4238" s="4" t="s">
        <v>162</v>
      </c>
      <c r="F4238" s="4">
        <v>131</v>
      </c>
      <c r="G4238" s="4">
        <v>87</v>
      </c>
      <c r="H4238" s="4">
        <v>0</v>
      </c>
      <c r="I4238">
        <f t="shared" si="660"/>
        <v>218</v>
      </c>
      <c r="J4238">
        <f t="shared" si="661"/>
        <v>0.6009174311926605</v>
      </c>
      <c r="K4238">
        <f t="shared" si="662"/>
        <v>0.39908256880733944</v>
      </c>
      <c r="L4238">
        <f t="shared" si="663"/>
        <v>0</v>
      </c>
      <c r="M4238">
        <f>I4238*Diccionario!$B$36</f>
        <v>0.48396427450980389</v>
      </c>
      <c r="N4238">
        <f>M4238*Diccionario!$B$37</f>
        <v>4.8880391725490198E-2</v>
      </c>
      <c r="O4238">
        <f>N4238*Diccionario!$B$38</f>
        <v>7.332058758823529E-3</v>
      </c>
      <c r="P4238">
        <f>O4238*Diccionario!$B$39</f>
        <v>6.5988528829411764E-3</v>
      </c>
      <c r="Q4238">
        <f>P4238*Diccionario!$B$40</f>
        <v>2.6395411531764707E-3</v>
      </c>
      <c r="R4238">
        <f>Q4238*Diccionario!$B$41</f>
        <v>1.7157017495647059E-3</v>
      </c>
      <c r="S4238">
        <f t="shared" si="664"/>
        <v>1.7157017495647059E-3</v>
      </c>
      <c r="T4238">
        <f>I4238*Diccionario!$B$36</f>
        <v>0.48396427450980389</v>
      </c>
      <c r="U4238">
        <f>T4238*Diccionario!$B$42</f>
        <v>4.8880391725490198E-2</v>
      </c>
      <c r="V4238">
        <f>U4238*Diccionario!$B$43</f>
        <v>4.1548332966666664E-2</v>
      </c>
      <c r="W4238">
        <f>V4238*Diccionario!$B$44</f>
        <v>7.8941832636666657E-3</v>
      </c>
      <c r="X4238">
        <f>W4238*Diccionario!$B$45</f>
        <v>3.0787314728299999E-3</v>
      </c>
      <c r="Y4238">
        <f>X4238*Diccionario!$B$46</f>
        <v>2.7400710108186998E-3</v>
      </c>
      <c r="Z4238">
        <f>Y4238*Diccionario!$B$47</f>
        <v>1.0138262740029189E-3</v>
      </c>
      <c r="AA4238">
        <f>Z4238*Diccionario!$B$48</f>
        <v>1.0138262740029189E-3</v>
      </c>
      <c r="AB4238">
        <f>AA4238*Diccionario!$B$49</f>
        <v>7.6036970550218911E-4</v>
      </c>
      <c r="AC4238">
        <f t="shared" si="665"/>
        <v>7.6036970550218911E-4</v>
      </c>
      <c r="AD4238">
        <f t="shared" si="666"/>
        <v>2.476071455066895E-3</v>
      </c>
      <c r="AE4238">
        <f t="shared" si="667"/>
        <v>4.1493186761633035E-6</v>
      </c>
      <c r="AF4238" t="e">
        <f ca="1">IF(AD4238="","",_xludf.RANK.EQ(AD4238,$AD$2:$AD$5513,0))</f>
        <v>#NAME?</v>
      </c>
      <c r="AH4238" t="str">
        <f t="shared" si="668"/>
        <v>Baja</v>
      </c>
      <c r="AI4238" t="s">
        <v>153</v>
      </c>
      <c r="AJ4238" t="str">
        <f>IFERROR(VLOOKUP(B4238,Maestro_Regionales!$A$2:$B$35,2,FALSE),"Otras zonas")</f>
        <v>Suroccidente</v>
      </c>
      <c r="AK4238" t="str">
        <f t="shared" si="669"/>
        <v>EPS SOS | Suroccidente</v>
      </c>
    </row>
    <row r="4239" spans="1:37">
      <c r="A4239" s="4" t="s">
        <v>1778</v>
      </c>
      <c r="B4239" s="4" t="s">
        <v>800</v>
      </c>
      <c r="C4239" s="4" t="s">
        <v>1796</v>
      </c>
      <c r="D4239" s="4" t="s">
        <v>1797</v>
      </c>
      <c r="E4239" s="4" t="s">
        <v>1095</v>
      </c>
      <c r="F4239" s="4">
        <v>228</v>
      </c>
      <c r="G4239" s="4">
        <v>8748</v>
      </c>
      <c r="H4239" s="4">
        <v>0</v>
      </c>
      <c r="I4239">
        <f t="shared" si="660"/>
        <v>8976</v>
      </c>
      <c r="J4239">
        <f t="shared" si="661"/>
        <v>2.5401069518716578E-2</v>
      </c>
      <c r="K4239">
        <f t="shared" si="662"/>
        <v>0.97459893048128343</v>
      </c>
      <c r="L4239">
        <f t="shared" si="663"/>
        <v>0</v>
      </c>
      <c r="M4239">
        <f>I4239*Diccionario!$B$36</f>
        <v>19.926895999999999</v>
      </c>
      <c r="N4239">
        <f>M4239*Diccionario!$B$37</f>
        <v>2.0126164960000001</v>
      </c>
      <c r="O4239">
        <f>N4239*Diccionario!$B$38</f>
        <v>0.3018924744</v>
      </c>
      <c r="P4239">
        <f>O4239*Diccionario!$B$39</f>
        <v>0.27170322695999999</v>
      </c>
      <c r="Q4239">
        <f>P4239*Diccionario!$B$40</f>
        <v>0.108681290784</v>
      </c>
      <c r="R4239">
        <f>Q4239*Diccionario!$B$41</f>
        <v>7.06428390096E-2</v>
      </c>
      <c r="S4239">
        <f t="shared" si="664"/>
        <v>7.06428390096E-2</v>
      </c>
      <c r="T4239">
        <f>I4239*Diccionario!$B$36</f>
        <v>19.926895999999999</v>
      </c>
      <c r="U4239">
        <f>T4239*Diccionario!$B$42</f>
        <v>2.0126164960000001</v>
      </c>
      <c r="V4239">
        <f>U4239*Diccionario!$B$43</f>
        <v>1.7107240216000001</v>
      </c>
      <c r="W4239">
        <f>V4239*Diccionario!$B$44</f>
        <v>0.32503756410400003</v>
      </c>
      <c r="X4239">
        <f>W4239*Diccionario!$B$45</f>
        <v>0.12676465000056</v>
      </c>
      <c r="Y4239">
        <f>X4239*Diccionario!$B$46</f>
        <v>0.1128205385004984</v>
      </c>
      <c r="Z4239">
        <f>Y4239*Diccionario!$B$47</f>
        <v>4.1743599245184407E-2</v>
      </c>
      <c r="AA4239">
        <f>Z4239*Diccionario!$B$48</f>
        <v>4.1743599245184407E-2</v>
      </c>
      <c r="AB4239">
        <f>AA4239*Diccionario!$B$49</f>
        <v>3.1307699433888309E-2</v>
      </c>
      <c r="AC4239">
        <f t="shared" si="665"/>
        <v>3.1307699433888309E-2</v>
      </c>
      <c r="AD4239">
        <f t="shared" si="666"/>
        <v>0.10195053844348831</v>
      </c>
      <c r="AE4239">
        <f t="shared" si="667"/>
        <v>1.7084534145523768E-4</v>
      </c>
      <c r="AF4239" t="e">
        <f ca="1">IF(AD4239="","",_xludf.RANK.EQ(AD4239,$AD$2:$AD$5513,0))</f>
        <v>#NAME?</v>
      </c>
      <c r="AH4239" t="str">
        <f t="shared" si="668"/>
        <v>Baja</v>
      </c>
      <c r="AI4239" t="s">
        <v>153</v>
      </c>
      <c r="AJ4239" t="str">
        <f>IFERROR(VLOOKUP(B4239,Maestro_Regionales!$A$2:$B$35,2,FALSE),"Otras zonas")</f>
        <v>Suroccidente</v>
      </c>
      <c r="AK4239" t="str">
        <f t="shared" si="669"/>
        <v>PIJAOS SALUD EPSI | Suroccidente</v>
      </c>
    </row>
    <row r="4240" spans="1:37">
      <c r="A4240" s="4" t="s">
        <v>1778</v>
      </c>
      <c r="B4240" s="4" t="s">
        <v>800</v>
      </c>
      <c r="C4240" s="4" t="s">
        <v>1796</v>
      </c>
      <c r="D4240" s="4" t="s">
        <v>1797</v>
      </c>
      <c r="E4240" s="4" t="s">
        <v>85</v>
      </c>
      <c r="F4240" s="4">
        <v>831</v>
      </c>
      <c r="G4240" s="4">
        <v>3723</v>
      </c>
      <c r="H4240" s="4">
        <v>0</v>
      </c>
      <c r="I4240">
        <f t="shared" si="660"/>
        <v>4554</v>
      </c>
      <c r="J4240">
        <f t="shared" si="661"/>
        <v>0.18247694334650857</v>
      </c>
      <c r="K4240">
        <f t="shared" si="662"/>
        <v>0.81752305665349145</v>
      </c>
      <c r="L4240">
        <f t="shared" si="663"/>
        <v>0</v>
      </c>
      <c r="M4240">
        <f>I4240*Diccionario!$B$36</f>
        <v>10.109969294117647</v>
      </c>
      <c r="N4240">
        <f>M4240*Diccionario!$B$37</f>
        <v>1.0211068987058824</v>
      </c>
      <c r="O4240">
        <f>N4240*Diccionario!$B$38</f>
        <v>0.15316603480588237</v>
      </c>
      <c r="P4240">
        <f>O4240*Diccionario!$B$39</f>
        <v>0.13784943132529415</v>
      </c>
      <c r="Q4240">
        <f>P4240*Diccionario!$B$40</f>
        <v>5.5139772530117662E-2</v>
      </c>
      <c r="R4240">
        <f>Q4240*Diccionario!$B$41</f>
        <v>3.5840852144576482E-2</v>
      </c>
      <c r="S4240">
        <f t="shared" si="664"/>
        <v>3.5840852144576482E-2</v>
      </c>
      <c r="T4240">
        <f>I4240*Diccionario!$B$36</f>
        <v>10.109969294117647</v>
      </c>
      <c r="U4240">
        <f>T4240*Diccionario!$B$42</f>
        <v>1.0211068987058824</v>
      </c>
      <c r="V4240">
        <f>U4240*Diccionario!$B$43</f>
        <v>0.86794086390000003</v>
      </c>
      <c r="W4240">
        <f>V4240*Diccionario!$B$44</f>
        <v>0.164908764141</v>
      </c>
      <c r="X4240">
        <f>W4240*Diccionario!$B$45</f>
        <v>6.4314418014990007E-2</v>
      </c>
      <c r="Y4240">
        <f>X4240*Diccionario!$B$46</f>
        <v>5.7239832033341105E-2</v>
      </c>
      <c r="Z4240">
        <f>Y4240*Diccionario!$B$47</f>
        <v>2.1178737852336208E-2</v>
      </c>
      <c r="AA4240">
        <f>Z4240*Diccionario!$B$48</f>
        <v>2.1178737852336208E-2</v>
      </c>
      <c r="AB4240">
        <f>AA4240*Diccionario!$B$49</f>
        <v>1.5884053389252157E-2</v>
      </c>
      <c r="AC4240">
        <f t="shared" si="665"/>
        <v>1.5884053389252157E-2</v>
      </c>
      <c r="AD4240">
        <f t="shared" si="666"/>
        <v>5.1724905533828636E-2</v>
      </c>
      <c r="AE4240">
        <f t="shared" si="667"/>
        <v>8.6678886473613251E-5</v>
      </c>
      <c r="AF4240" t="e">
        <f ca="1">IF(AD4240="","",_xludf.RANK.EQ(AD4240,$AD$2:$AD$5513,0))</f>
        <v>#NAME?</v>
      </c>
      <c r="AH4240" t="str">
        <f t="shared" si="668"/>
        <v>Baja</v>
      </c>
      <c r="AI4240" t="s">
        <v>153</v>
      </c>
      <c r="AJ4240" t="str">
        <f>IFERROR(VLOOKUP(B4240,Maestro_Regionales!$A$2:$B$35,2,FALSE),"Otras zonas")</f>
        <v>Suroccidente</v>
      </c>
      <c r="AK4240" t="str">
        <f t="shared" si="669"/>
        <v>SALUD TOTAL EPS | Suroccidente</v>
      </c>
    </row>
    <row r="4241" spans="1:37">
      <c r="A4241" s="4" t="s">
        <v>1778</v>
      </c>
      <c r="B4241" s="4" t="s">
        <v>800</v>
      </c>
      <c r="C4241" s="4" t="s">
        <v>1796</v>
      </c>
      <c r="D4241" s="4" t="s">
        <v>1797</v>
      </c>
      <c r="E4241" s="4" t="s">
        <v>95</v>
      </c>
      <c r="F4241" s="4">
        <v>97</v>
      </c>
      <c r="G4241" s="4">
        <v>2782</v>
      </c>
      <c r="H4241" s="4">
        <v>0</v>
      </c>
      <c r="I4241">
        <f t="shared" si="660"/>
        <v>2879</v>
      </c>
      <c r="J4241">
        <f t="shared" si="661"/>
        <v>3.3692254254949636E-2</v>
      </c>
      <c r="K4241">
        <f t="shared" si="662"/>
        <v>0.96630774574505041</v>
      </c>
      <c r="L4241">
        <f t="shared" si="663"/>
        <v>0</v>
      </c>
      <c r="M4241">
        <f>I4241*Diccionario!$B$36</f>
        <v>6.3914364509803914</v>
      </c>
      <c r="N4241">
        <f>M4241*Diccionario!$B$37</f>
        <v>0.64553508154901962</v>
      </c>
      <c r="O4241">
        <f>N4241*Diccionario!$B$38</f>
        <v>9.6830262232352943E-2</v>
      </c>
      <c r="P4241">
        <f>O4241*Diccionario!$B$39</f>
        <v>8.7147236009117654E-2</v>
      </c>
      <c r="Q4241">
        <f>P4241*Diccionario!$B$40</f>
        <v>3.4858894403647062E-2</v>
      </c>
      <c r="R4241">
        <f>Q4241*Diccionario!$B$41</f>
        <v>2.2658281362370591E-2</v>
      </c>
      <c r="S4241">
        <f t="shared" si="664"/>
        <v>2.2658281362370591E-2</v>
      </c>
      <c r="T4241">
        <f>I4241*Diccionario!$B$36</f>
        <v>6.3914364509803914</v>
      </c>
      <c r="U4241">
        <f>T4241*Diccionario!$B$42</f>
        <v>0.64553508154901962</v>
      </c>
      <c r="V4241">
        <f>U4241*Diccionario!$B$43</f>
        <v>0.5487048193166667</v>
      </c>
      <c r="W4241">
        <f>V4241*Diccionario!$B$44</f>
        <v>0.10425391567016667</v>
      </c>
      <c r="X4241">
        <f>W4241*Diccionario!$B$45</f>
        <v>4.0659027111365008E-2</v>
      </c>
      <c r="Y4241">
        <f>X4241*Diccionario!$B$46</f>
        <v>3.6186534129114857E-2</v>
      </c>
      <c r="Z4241">
        <f>Y4241*Diccionario!$B$47</f>
        <v>1.3389017627772497E-2</v>
      </c>
      <c r="AA4241">
        <f>Z4241*Diccionario!$B$48</f>
        <v>1.3389017627772497E-2</v>
      </c>
      <c r="AB4241">
        <f>AA4241*Diccionario!$B$49</f>
        <v>1.0041763220829373E-2</v>
      </c>
      <c r="AC4241">
        <f t="shared" si="665"/>
        <v>1.0041763220829373E-2</v>
      </c>
      <c r="AD4241">
        <f t="shared" si="666"/>
        <v>3.2700044583199965E-2</v>
      </c>
      <c r="AE4241">
        <f t="shared" si="667"/>
        <v>5.4797653526028226E-5</v>
      </c>
      <c r="AF4241" t="e">
        <f ca="1">IF(AD4241="","",_xludf.RANK.EQ(AD4241,$AD$2:$AD$5513,0))</f>
        <v>#NAME?</v>
      </c>
      <c r="AH4241" t="str">
        <f t="shared" si="668"/>
        <v>Baja</v>
      </c>
      <c r="AI4241" t="s">
        <v>153</v>
      </c>
      <c r="AJ4241" t="str">
        <f>IFERROR(VLOOKUP(B4241,Maestro_Regionales!$A$2:$B$35,2,FALSE),"Otras zonas")</f>
        <v>Suroccidente</v>
      </c>
      <c r="AK4241" t="str">
        <f t="shared" si="669"/>
        <v>ASMETSALUD EPS | Suroccidente</v>
      </c>
    </row>
    <row r="4242" spans="1:37">
      <c r="A4242" s="4" t="s">
        <v>1778</v>
      </c>
      <c r="B4242" s="4" t="s">
        <v>800</v>
      </c>
      <c r="C4242" s="4" t="s">
        <v>1796</v>
      </c>
      <c r="D4242" s="4" t="s">
        <v>1797</v>
      </c>
      <c r="E4242" s="4" t="s">
        <v>87</v>
      </c>
      <c r="F4242" s="4">
        <v>369</v>
      </c>
      <c r="G4242" s="4">
        <v>548</v>
      </c>
      <c r="H4242" s="4">
        <v>0</v>
      </c>
      <c r="I4242">
        <f t="shared" si="660"/>
        <v>917</v>
      </c>
      <c r="J4242">
        <f t="shared" si="661"/>
        <v>0.40239912758996726</v>
      </c>
      <c r="K4242">
        <f t="shared" si="662"/>
        <v>0.59760087241003268</v>
      </c>
      <c r="L4242">
        <f t="shared" si="663"/>
        <v>0</v>
      </c>
      <c r="M4242">
        <f>I4242*Diccionario!$B$36</f>
        <v>2.0357579803921566</v>
      </c>
      <c r="N4242">
        <f>M4242*Diccionario!$B$37</f>
        <v>0.20561155601960784</v>
      </c>
      <c r="O4242">
        <f>N4242*Diccionario!$B$38</f>
        <v>3.0841733402941177E-2</v>
      </c>
      <c r="P4242">
        <f>O4242*Diccionario!$B$39</f>
        <v>2.7757560062647058E-2</v>
      </c>
      <c r="Q4242">
        <f>P4242*Diccionario!$B$40</f>
        <v>1.1103024025058824E-2</v>
      </c>
      <c r="R4242">
        <f>Q4242*Diccionario!$B$41</f>
        <v>7.2169656162882363E-3</v>
      </c>
      <c r="S4242">
        <f t="shared" si="664"/>
        <v>7.2169656162882363E-3</v>
      </c>
      <c r="T4242">
        <f>I4242*Diccionario!$B$36</f>
        <v>2.0357579803921566</v>
      </c>
      <c r="U4242">
        <f>T4242*Diccionario!$B$42</f>
        <v>0.20561155601960784</v>
      </c>
      <c r="V4242">
        <f>U4242*Diccionario!$B$43</f>
        <v>0.17476982261666665</v>
      </c>
      <c r="W4242">
        <f>V4242*Diccionario!$B$44</f>
        <v>3.3206266297166664E-2</v>
      </c>
      <c r="X4242">
        <f>W4242*Diccionario!$B$45</f>
        <v>1.2950443855895E-2</v>
      </c>
      <c r="Y4242">
        <f>X4242*Diccionario!$B$46</f>
        <v>1.1525895031746549E-2</v>
      </c>
      <c r="Z4242">
        <f>Y4242*Diccionario!$B$47</f>
        <v>4.2645811617462231E-3</v>
      </c>
      <c r="AA4242">
        <f>Z4242*Diccionario!$B$48</f>
        <v>4.2645811617462231E-3</v>
      </c>
      <c r="AB4242">
        <f>AA4242*Diccionario!$B$49</f>
        <v>3.1984358713096671E-3</v>
      </c>
      <c r="AC4242">
        <f t="shared" si="665"/>
        <v>3.1984358713096671E-3</v>
      </c>
      <c r="AD4242">
        <f t="shared" si="666"/>
        <v>1.0415401487597904E-2</v>
      </c>
      <c r="AE4242">
        <f t="shared" si="667"/>
        <v>1.7453785440558486E-5</v>
      </c>
      <c r="AF4242" t="e">
        <f ca="1">IF(AD4242="","",_xludf.RANK.EQ(AD4242,$AD$2:$AD$5513,0))</f>
        <v>#NAME?</v>
      </c>
      <c r="AH4242" t="str">
        <f t="shared" si="668"/>
        <v>Baja</v>
      </c>
      <c r="AI4242" t="s">
        <v>153</v>
      </c>
      <c r="AJ4242" t="str">
        <f>IFERROR(VLOOKUP(B4242,Maestro_Regionales!$A$2:$B$35,2,FALSE),"Otras zonas")</f>
        <v>Suroccidente</v>
      </c>
      <c r="AK4242" t="str">
        <f t="shared" si="669"/>
        <v>NUEVA EPS | Suroccidente</v>
      </c>
    </row>
    <row r="4243" spans="1:37">
      <c r="A4243" s="4" t="s">
        <v>1778</v>
      </c>
      <c r="B4243" s="4" t="s">
        <v>800</v>
      </c>
      <c r="C4243" s="4" t="s">
        <v>1796</v>
      </c>
      <c r="D4243" s="4" t="s">
        <v>1797</v>
      </c>
      <c r="E4243" s="4" t="s">
        <v>90</v>
      </c>
      <c r="F4243" s="4">
        <v>0</v>
      </c>
      <c r="G4243" s="4">
        <v>0</v>
      </c>
      <c r="H4243" s="4">
        <v>606</v>
      </c>
      <c r="I4243">
        <f t="shared" si="660"/>
        <v>606</v>
      </c>
      <c r="J4243">
        <f t="shared" si="661"/>
        <v>0</v>
      </c>
      <c r="K4243">
        <f t="shared" si="662"/>
        <v>0</v>
      </c>
      <c r="L4243">
        <f t="shared" si="663"/>
        <v>1</v>
      </c>
      <c r="M4243">
        <f>I4243*Diccionario!$B$36</f>
        <v>1.345331882352941</v>
      </c>
      <c r="N4243">
        <f>M4243*Diccionario!$B$37</f>
        <v>0.13587852011764706</v>
      </c>
      <c r="O4243">
        <f>N4243*Diccionario!$B$38</f>
        <v>2.0381778017647057E-2</v>
      </c>
      <c r="P4243">
        <f>O4243*Diccionario!$B$39</f>
        <v>1.8343600215882352E-2</v>
      </c>
      <c r="Q4243">
        <f>P4243*Diccionario!$B$40</f>
        <v>7.3374400863529411E-3</v>
      </c>
      <c r="R4243">
        <f>Q4243*Diccionario!$B$41</f>
        <v>4.7693360561294118E-3</v>
      </c>
      <c r="S4243">
        <f t="shared" si="664"/>
        <v>4.7693360561294118E-3</v>
      </c>
      <c r="T4243">
        <f>I4243*Diccionario!$B$36</f>
        <v>1.345331882352941</v>
      </c>
      <c r="U4243">
        <f>T4243*Diccionario!$B$42</f>
        <v>0.13587852011764706</v>
      </c>
      <c r="V4243">
        <f>U4243*Diccionario!$B$43</f>
        <v>0.11549674209999999</v>
      </c>
      <c r="W4243">
        <f>V4243*Diccionario!$B$44</f>
        <v>2.1944380999E-2</v>
      </c>
      <c r="X4243">
        <f>W4243*Diccionario!$B$45</f>
        <v>8.5583085896100003E-3</v>
      </c>
      <c r="Y4243">
        <f>X4243*Diccionario!$B$46</f>
        <v>7.6168946447529003E-3</v>
      </c>
      <c r="Z4243">
        <f>Y4243*Diccionario!$B$47</f>
        <v>2.818251018558573E-3</v>
      </c>
      <c r="AA4243">
        <f>Z4243*Diccionario!$B$48</f>
        <v>2.818251018558573E-3</v>
      </c>
      <c r="AB4243">
        <f>AA4243*Diccionario!$B$49</f>
        <v>2.11368826391893E-3</v>
      </c>
      <c r="AC4243">
        <f t="shared" si="665"/>
        <v>2.11368826391893E-3</v>
      </c>
      <c r="AD4243">
        <f t="shared" si="666"/>
        <v>6.8830243200483417E-3</v>
      </c>
      <c r="AE4243">
        <f t="shared" si="667"/>
        <v>1.1534344576857624E-5</v>
      </c>
      <c r="AF4243" t="e">
        <f ca="1">IF(AD4243="","",_xludf.RANK.EQ(AD4243,$AD$2:$AD$5513,0))</f>
        <v>#NAME?</v>
      </c>
      <c r="AH4243" t="str">
        <f t="shared" si="668"/>
        <v>Baja</v>
      </c>
      <c r="AI4243" t="s">
        <v>153</v>
      </c>
      <c r="AJ4243" t="str">
        <f>IFERROR(VLOOKUP(B4243,Maestro_Regionales!$A$2:$B$35,2,FALSE),"Otras zonas")</f>
        <v>Suroccidente</v>
      </c>
      <c r="AK4243" t="str">
        <f t="shared" si="669"/>
        <v>REGIMEN DE EXCEPCION | Suroccidente</v>
      </c>
    </row>
    <row r="4244" spans="1:37">
      <c r="A4244" s="4" t="s">
        <v>1778</v>
      </c>
      <c r="B4244" s="4" t="s">
        <v>800</v>
      </c>
      <c r="C4244" s="4" t="s">
        <v>1796</v>
      </c>
      <c r="D4244" s="4" t="s">
        <v>1797</v>
      </c>
      <c r="E4244" s="4" t="s">
        <v>162</v>
      </c>
      <c r="F4244" s="4">
        <v>2</v>
      </c>
      <c r="G4244" s="4">
        <v>0</v>
      </c>
      <c r="H4244" s="4">
        <v>0</v>
      </c>
      <c r="I4244">
        <f t="shared" si="660"/>
        <v>2</v>
      </c>
      <c r="J4244">
        <f t="shared" si="661"/>
        <v>1</v>
      </c>
      <c r="K4244">
        <f t="shared" si="662"/>
        <v>0</v>
      </c>
      <c r="L4244">
        <f t="shared" si="663"/>
        <v>0</v>
      </c>
      <c r="M4244">
        <f>I4244*Diccionario!$B$36</f>
        <v>4.4400392156862742E-3</v>
      </c>
      <c r="N4244">
        <f>M4244*Diccionario!$B$37</f>
        <v>4.4844396078431374E-4</v>
      </c>
      <c r="O4244">
        <f>N4244*Diccionario!$B$38</f>
        <v>6.7266594117647063E-5</v>
      </c>
      <c r="P4244">
        <f>O4244*Diccionario!$B$39</f>
        <v>6.053993470588236E-5</v>
      </c>
      <c r="Q4244">
        <f>P4244*Diccionario!$B$40</f>
        <v>2.4215973882352947E-5</v>
      </c>
      <c r="R4244">
        <f>Q4244*Diccionario!$B$41</f>
        <v>1.5740383023529416E-5</v>
      </c>
      <c r="S4244">
        <f t="shared" si="664"/>
        <v>1.5740383023529416E-5</v>
      </c>
      <c r="T4244">
        <f>I4244*Diccionario!$B$36</f>
        <v>4.4400392156862742E-3</v>
      </c>
      <c r="U4244">
        <f>T4244*Diccionario!$B$42</f>
        <v>4.4844396078431374E-4</v>
      </c>
      <c r="V4244">
        <f>U4244*Diccionario!$B$43</f>
        <v>3.8117736666666666E-4</v>
      </c>
      <c r="W4244">
        <f>V4244*Diccionario!$B$44</f>
        <v>7.2423699666666666E-5</v>
      </c>
      <c r="X4244">
        <f>W4244*Diccionario!$B$45</f>
        <v>2.8245242870000002E-5</v>
      </c>
      <c r="Y4244">
        <f>X4244*Diccionario!$B$46</f>
        <v>2.5138266154300001E-5</v>
      </c>
      <c r="Z4244">
        <f>Y4244*Diccionario!$B$47</f>
        <v>9.3011584770909993E-6</v>
      </c>
      <c r="AA4244">
        <f>Z4244*Diccionario!$B$48</f>
        <v>9.3011584770909993E-6</v>
      </c>
      <c r="AB4244">
        <f>AA4244*Diccionario!$B$49</f>
        <v>6.9758688578182495E-6</v>
      </c>
      <c r="AC4244">
        <f t="shared" si="665"/>
        <v>6.9758688578182495E-6</v>
      </c>
      <c r="AD4244">
        <f t="shared" si="666"/>
        <v>2.2716251881347665E-5</v>
      </c>
      <c r="AE4244">
        <f t="shared" si="667"/>
        <v>3.8067143818011966E-8</v>
      </c>
      <c r="AF4244" t="e">
        <f ca="1">IF(AD4244="","",_xludf.RANK.EQ(AD4244,$AD$2:$AD$5513,0))</f>
        <v>#NAME?</v>
      </c>
      <c r="AH4244" t="str">
        <f t="shared" si="668"/>
        <v>Baja</v>
      </c>
      <c r="AI4244" t="s">
        <v>153</v>
      </c>
      <c r="AJ4244" t="str">
        <f>IFERROR(VLOOKUP(B4244,Maestro_Regionales!$A$2:$B$35,2,FALSE),"Otras zonas")</f>
        <v>Suroccidente</v>
      </c>
      <c r="AK4244" t="str">
        <f t="shared" si="669"/>
        <v>EPS SOS | Suroccidente</v>
      </c>
    </row>
    <row r="4245" spans="1:37">
      <c r="A4245" s="4" t="s">
        <v>1778</v>
      </c>
      <c r="B4245" s="4" t="s">
        <v>800</v>
      </c>
      <c r="C4245" s="4" t="s">
        <v>1798</v>
      </c>
      <c r="D4245" s="4" t="s">
        <v>1799</v>
      </c>
      <c r="E4245" s="4" t="s">
        <v>1095</v>
      </c>
      <c r="F4245" s="4">
        <v>527</v>
      </c>
      <c r="G4245" s="4">
        <v>11276</v>
      </c>
      <c r="H4245" s="4">
        <v>0</v>
      </c>
      <c r="I4245">
        <f t="shared" si="660"/>
        <v>11803</v>
      </c>
      <c r="J4245">
        <f t="shared" si="661"/>
        <v>4.4649665339320514E-2</v>
      </c>
      <c r="K4245">
        <f t="shared" si="662"/>
        <v>0.95535033466067953</v>
      </c>
      <c r="L4245">
        <f t="shared" si="663"/>
        <v>0</v>
      </c>
      <c r="M4245">
        <f>I4245*Diccionario!$B$36</f>
        <v>26.202891431372546</v>
      </c>
      <c r="N4245">
        <f>M4245*Diccionario!$B$37</f>
        <v>2.6464920345686274</v>
      </c>
      <c r="O4245">
        <f>N4245*Diccionario!$B$38</f>
        <v>0.39697380518529407</v>
      </c>
      <c r="P4245">
        <f>O4245*Diccionario!$B$39</f>
        <v>0.35727642466676468</v>
      </c>
      <c r="Q4245">
        <f>P4245*Diccionario!$B$40</f>
        <v>0.14291056986670589</v>
      </c>
      <c r="R4245">
        <f>Q4245*Diccionario!$B$41</f>
        <v>9.2891870413358835E-2</v>
      </c>
      <c r="S4245">
        <f t="shared" si="664"/>
        <v>9.2891870413358835E-2</v>
      </c>
      <c r="T4245">
        <f>I4245*Diccionario!$B$36</f>
        <v>26.202891431372546</v>
      </c>
      <c r="U4245">
        <f>T4245*Diccionario!$B$42</f>
        <v>2.6464920345686274</v>
      </c>
      <c r="V4245">
        <f>U4245*Diccionario!$B$43</f>
        <v>2.2495182293833333</v>
      </c>
      <c r="W4245">
        <f>V4245*Diccionario!$B$44</f>
        <v>0.42740846358283335</v>
      </c>
      <c r="X4245">
        <f>W4245*Diccionario!$B$45</f>
        <v>0.16668930079730501</v>
      </c>
      <c r="Y4245">
        <f>X4245*Diccionario!$B$46</f>
        <v>0.14835347770960147</v>
      </c>
      <c r="Z4245">
        <f>Y4245*Diccionario!$B$47</f>
        <v>5.4890786752552545E-2</v>
      </c>
      <c r="AA4245">
        <f>Z4245*Diccionario!$B$48</f>
        <v>5.4890786752552545E-2</v>
      </c>
      <c r="AB4245">
        <f>AA4245*Diccionario!$B$49</f>
        <v>4.1168090064414409E-2</v>
      </c>
      <c r="AC4245">
        <f t="shared" si="665"/>
        <v>4.1168090064414409E-2</v>
      </c>
      <c r="AD4245">
        <f t="shared" si="666"/>
        <v>0.13405996047777324</v>
      </c>
      <c r="AE4245">
        <f t="shared" si="667"/>
        <v>2.246532492419976E-4</v>
      </c>
      <c r="AF4245" t="e">
        <f ca="1">IF(AD4245="","",_xludf.RANK.EQ(AD4245,$AD$2:$AD$5513,0))</f>
        <v>#NAME?</v>
      </c>
      <c r="AH4245" t="str">
        <f t="shared" si="668"/>
        <v>Baja</v>
      </c>
      <c r="AI4245" t="s">
        <v>153</v>
      </c>
      <c r="AJ4245" t="str">
        <f>IFERROR(VLOOKUP(B4245,Maestro_Regionales!$A$2:$B$35,2,FALSE),"Otras zonas")</f>
        <v>Suroccidente</v>
      </c>
      <c r="AK4245" t="str">
        <f t="shared" si="669"/>
        <v>PIJAOS SALUD EPSI | Suroccidente</v>
      </c>
    </row>
    <row r="4246" spans="1:37">
      <c r="A4246" s="4" t="s">
        <v>1778</v>
      </c>
      <c r="B4246" s="4" t="s">
        <v>800</v>
      </c>
      <c r="C4246" s="4" t="s">
        <v>1798</v>
      </c>
      <c r="D4246" s="4" t="s">
        <v>1799</v>
      </c>
      <c r="E4246" s="4" t="s">
        <v>87</v>
      </c>
      <c r="F4246" s="4">
        <v>882</v>
      </c>
      <c r="G4246" s="4">
        <v>3014</v>
      </c>
      <c r="H4246" s="4">
        <v>0</v>
      </c>
      <c r="I4246">
        <f t="shared" si="660"/>
        <v>3896</v>
      </c>
      <c r="J4246">
        <f t="shared" si="661"/>
        <v>0.22638603696098564</v>
      </c>
      <c r="K4246">
        <f t="shared" si="662"/>
        <v>0.77361396303901442</v>
      </c>
      <c r="L4246">
        <f t="shared" si="663"/>
        <v>0</v>
      </c>
      <c r="M4246">
        <f>I4246*Diccionario!$B$36</f>
        <v>8.6491963921568615</v>
      </c>
      <c r="N4246">
        <f>M4246*Diccionario!$B$37</f>
        <v>0.87356883560784304</v>
      </c>
      <c r="O4246">
        <f>N4246*Diccionario!$B$38</f>
        <v>0.13103532534117646</v>
      </c>
      <c r="P4246">
        <f>O4246*Diccionario!$B$39</f>
        <v>0.11793179280705882</v>
      </c>
      <c r="Q4246">
        <f>P4246*Diccionario!$B$40</f>
        <v>4.7172717122823532E-2</v>
      </c>
      <c r="R4246">
        <f>Q4246*Diccionario!$B$41</f>
        <v>3.0662266129835296E-2</v>
      </c>
      <c r="S4246">
        <f t="shared" si="664"/>
        <v>3.0662266129835296E-2</v>
      </c>
      <c r="T4246">
        <f>I4246*Diccionario!$B$36</f>
        <v>8.6491963921568615</v>
      </c>
      <c r="U4246">
        <f>T4246*Diccionario!$B$42</f>
        <v>0.87356883560784304</v>
      </c>
      <c r="V4246">
        <f>U4246*Diccionario!$B$43</f>
        <v>0.74253351026666659</v>
      </c>
      <c r="W4246">
        <f>V4246*Diccionario!$B$44</f>
        <v>0.14108136695066664</v>
      </c>
      <c r="X4246">
        <f>W4246*Diccionario!$B$45</f>
        <v>5.5021733110759995E-2</v>
      </c>
      <c r="Y4246">
        <f>X4246*Diccionario!$B$46</f>
        <v>4.8969342468576399E-2</v>
      </c>
      <c r="Z4246">
        <f>Y4246*Diccionario!$B$47</f>
        <v>1.8118656713373267E-2</v>
      </c>
      <c r="AA4246">
        <f>Z4246*Diccionario!$B$48</f>
        <v>1.8118656713373267E-2</v>
      </c>
      <c r="AB4246">
        <f>AA4246*Diccionario!$B$49</f>
        <v>1.358899253502995E-2</v>
      </c>
      <c r="AC4246">
        <f t="shared" si="665"/>
        <v>1.358899253502995E-2</v>
      </c>
      <c r="AD4246">
        <f t="shared" si="666"/>
        <v>4.4251258664865248E-2</v>
      </c>
      <c r="AE4246">
        <f t="shared" si="667"/>
        <v>7.4154796157487304E-5</v>
      </c>
      <c r="AF4246" t="e">
        <f ca="1">IF(AD4246="","",_xludf.RANK.EQ(AD4246,$AD$2:$AD$5513,0))</f>
        <v>#NAME?</v>
      </c>
      <c r="AH4246" t="str">
        <f t="shared" si="668"/>
        <v>Baja</v>
      </c>
      <c r="AI4246" t="s">
        <v>153</v>
      </c>
      <c r="AJ4246" t="str">
        <f>IFERROR(VLOOKUP(B4246,Maestro_Regionales!$A$2:$B$35,2,FALSE),"Otras zonas")</f>
        <v>Suroccidente</v>
      </c>
      <c r="AK4246" t="str">
        <f t="shared" si="669"/>
        <v>NUEVA EPS | Suroccidente</v>
      </c>
    </row>
    <row r="4247" spans="1:37">
      <c r="A4247" s="4" t="s">
        <v>1778</v>
      </c>
      <c r="B4247" s="4" t="s">
        <v>800</v>
      </c>
      <c r="C4247" s="4" t="s">
        <v>1798</v>
      </c>
      <c r="D4247" s="4" t="s">
        <v>1799</v>
      </c>
      <c r="E4247" s="4" t="s">
        <v>95</v>
      </c>
      <c r="F4247" s="4">
        <v>136</v>
      </c>
      <c r="G4247" s="4">
        <v>2206</v>
      </c>
      <c r="H4247" s="4">
        <v>0</v>
      </c>
      <c r="I4247">
        <f t="shared" si="660"/>
        <v>2342</v>
      </c>
      <c r="J4247">
        <f t="shared" si="661"/>
        <v>5.8070025619128947E-2</v>
      </c>
      <c r="K4247">
        <f t="shared" si="662"/>
        <v>0.941929974380871</v>
      </c>
      <c r="L4247">
        <f t="shared" si="663"/>
        <v>0</v>
      </c>
      <c r="M4247">
        <f>I4247*Diccionario!$B$36</f>
        <v>5.1992859215686273</v>
      </c>
      <c r="N4247">
        <f>M4247*Diccionario!$B$37</f>
        <v>0.52512787807843142</v>
      </c>
      <c r="O4247">
        <f>N4247*Diccionario!$B$38</f>
        <v>7.876918171176471E-2</v>
      </c>
      <c r="P4247">
        <f>O4247*Diccionario!$B$39</f>
        <v>7.0892263540588238E-2</v>
      </c>
      <c r="Q4247">
        <f>P4247*Diccionario!$B$40</f>
        <v>2.8356905416235298E-2</v>
      </c>
      <c r="R4247">
        <f>Q4247*Diccionario!$B$41</f>
        <v>1.8431988520552944E-2</v>
      </c>
      <c r="S4247">
        <f t="shared" si="664"/>
        <v>1.8431988520552944E-2</v>
      </c>
      <c r="T4247">
        <f>I4247*Diccionario!$B$36</f>
        <v>5.1992859215686273</v>
      </c>
      <c r="U4247">
        <f>T4247*Diccionario!$B$42</f>
        <v>0.52512787807843142</v>
      </c>
      <c r="V4247">
        <f>U4247*Diccionario!$B$43</f>
        <v>0.4463586963666667</v>
      </c>
      <c r="W4247">
        <f>V4247*Diccionario!$B$44</f>
        <v>8.4808152309666679E-2</v>
      </c>
      <c r="X4247">
        <f>W4247*Diccionario!$B$45</f>
        <v>3.3075179400770004E-2</v>
      </c>
      <c r="Y4247">
        <f>X4247*Diccionario!$B$46</f>
        <v>2.9436909666685305E-2</v>
      </c>
      <c r="Z4247">
        <f>Y4247*Diccionario!$B$47</f>
        <v>1.0891656576673563E-2</v>
      </c>
      <c r="AA4247">
        <f>Z4247*Diccionario!$B$48</f>
        <v>1.0891656576673563E-2</v>
      </c>
      <c r="AB4247">
        <f>AA4247*Diccionario!$B$49</f>
        <v>8.168742432505172E-3</v>
      </c>
      <c r="AC4247">
        <f t="shared" si="665"/>
        <v>8.168742432505172E-3</v>
      </c>
      <c r="AD4247">
        <f t="shared" si="666"/>
        <v>2.6600730953058115E-2</v>
      </c>
      <c r="AE4247">
        <f t="shared" si="667"/>
        <v>4.4576625410892008E-5</v>
      </c>
      <c r="AF4247" t="e">
        <f ca="1">IF(AD4247="","",_xludf.RANK.EQ(AD4247,$AD$2:$AD$5513,0))</f>
        <v>#NAME?</v>
      </c>
      <c r="AH4247" t="str">
        <f t="shared" si="668"/>
        <v>Baja</v>
      </c>
      <c r="AI4247" t="s">
        <v>153</v>
      </c>
      <c r="AJ4247" t="str">
        <f>IFERROR(VLOOKUP(B4247,Maestro_Regionales!$A$2:$B$35,2,FALSE),"Otras zonas")</f>
        <v>Suroccidente</v>
      </c>
      <c r="AK4247" t="str">
        <f t="shared" si="669"/>
        <v>ASMETSALUD EPS | Suroccidente</v>
      </c>
    </row>
    <row r="4248" spans="1:37">
      <c r="A4248" s="4" t="s">
        <v>1778</v>
      </c>
      <c r="B4248" s="4" t="s">
        <v>800</v>
      </c>
      <c r="C4248" s="4" t="s">
        <v>1798</v>
      </c>
      <c r="D4248" s="4" t="s">
        <v>1799</v>
      </c>
      <c r="E4248" s="4" t="s">
        <v>88</v>
      </c>
      <c r="F4248" s="4">
        <v>69</v>
      </c>
      <c r="G4248" s="4">
        <v>1095</v>
      </c>
      <c r="H4248" s="4">
        <v>0</v>
      </c>
      <c r="I4248">
        <f t="shared" si="660"/>
        <v>1164</v>
      </c>
      <c r="J4248">
        <f t="shared" si="661"/>
        <v>5.9278350515463915E-2</v>
      </c>
      <c r="K4248">
        <f t="shared" si="662"/>
        <v>0.94072164948453607</v>
      </c>
      <c r="L4248">
        <f t="shared" si="663"/>
        <v>0</v>
      </c>
      <c r="M4248">
        <f>I4248*Diccionario!$B$36</f>
        <v>2.5841028235294115</v>
      </c>
      <c r="N4248">
        <f>M4248*Diccionario!$B$37</f>
        <v>0.26099438517647056</v>
      </c>
      <c r="O4248">
        <f>N4248*Diccionario!$B$38</f>
        <v>3.9149157776470579E-2</v>
      </c>
      <c r="P4248">
        <f>O4248*Diccionario!$B$39</f>
        <v>3.5234241998823523E-2</v>
      </c>
      <c r="Q4248">
        <f>P4248*Diccionario!$B$40</f>
        <v>1.4093696799529411E-2</v>
      </c>
      <c r="R4248">
        <f>Q4248*Diccionario!$B$41</f>
        <v>9.160902919694118E-3</v>
      </c>
      <c r="S4248">
        <f t="shared" si="664"/>
        <v>9.160902919694118E-3</v>
      </c>
      <c r="T4248">
        <f>I4248*Diccionario!$B$36</f>
        <v>2.5841028235294115</v>
      </c>
      <c r="U4248">
        <f>T4248*Diccionario!$B$42</f>
        <v>0.26099438517647056</v>
      </c>
      <c r="V4248">
        <f>U4248*Diccionario!$B$43</f>
        <v>0.22184522739999996</v>
      </c>
      <c r="W4248">
        <f>V4248*Diccionario!$B$44</f>
        <v>4.2150593205999995E-2</v>
      </c>
      <c r="X4248">
        <f>W4248*Diccionario!$B$45</f>
        <v>1.6438731350339998E-2</v>
      </c>
      <c r="Y4248">
        <f>X4248*Diccionario!$B$46</f>
        <v>1.4630470901802599E-2</v>
      </c>
      <c r="Z4248">
        <f>Y4248*Diccionario!$B$47</f>
        <v>5.4132742336669617E-3</v>
      </c>
      <c r="AA4248">
        <f>Z4248*Diccionario!$B$48</f>
        <v>5.4132742336669617E-3</v>
      </c>
      <c r="AB4248">
        <f>AA4248*Diccionario!$B$49</f>
        <v>4.0599556752502208E-3</v>
      </c>
      <c r="AC4248">
        <f t="shared" si="665"/>
        <v>4.0599556752502208E-3</v>
      </c>
      <c r="AD4248">
        <f t="shared" si="666"/>
        <v>1.3220858594944339E-2</v>
      </c>
      <c r="AE4248">
        <f t="shared" si="667"/>
        <v>2.2155077702082958E-5</v>
      </c>
      <c r="AF4248" t="e">
        <f ca="1">IF(AD4248="","",_xludf.RANK.EQ(AD4248,$AD$2:$AD$5513,0))</f>
        <v>#NAME?</v>
      </c>
      <c r="AH4248" t="str">
        <f t="shared" si="668"/>
        <v>Baja</v>
      </c>
      <c r="AI4248" t="s">
        <v>153</v>
      </c>
      <c r="AJ4248" t="str">
        <f>IFERROR(VLOOKUP(B4248,Maestro_Regionales!$A$2:$B$35,2,FALSE),"Otras zonas")</f>
        <v>Suroccidente</v>
      </c>
      <c r="AK4248" t="str">
        <f t="shared" si="669"/>
        <v>COOSALUD EPS | Suroccidente</v>
      </c>
    </row>
    <row r="4249" spans="1:37">
      <c r="A4249" s="4" t="s">
        <v>1778</v>
      </c>
      <c r="B4249" s="4" t="s">
        <v>800</v>
      </c>
      <c r="C4249" s="4" t="s">
        <v>1798</v>
      </c>
      <c r="D4249" s="4" t="s">
        <v>1799</v>
      </c>
      <c r="E4249" s="4" t="s">
        <v>90</v>
      </c>
      <c r="F4249" s="4">
        <v>0</v>
      </c>
      <c r="G4249" s="4">
        <v>0</v>
      </c>
      <c r="H4249" s="4">
        <v>1133</v>
      </c>
      <c r="I4249">
        <f t="shared" si="660"/>
        <v>1133</v>
      </c>
      <c r="J4249">
        <f t="shared" si="661"/>
        <v>0</v>
      </c>
      <c r="K4249">
        <f t="shared" si="662"/>
        <v>0</v>
      </c>
      <c r="L4249">
        <f t="shared" si="663"/>
        <v>1</v>
      </c>
      <c r="M4249">
        <f>I4249*Diccionario!$B$36</f>
        <v>2.5152822156862742</v>
      </c>
      <c r="N4249">
        <f>M4249*Diccionario!$B$37</f>
        <v>0.25404350378431373</v>
      </c>
      <c r="O4249">
        <f>N4249*Diccionario!$B$38</f>
        <v>3.8106525567647057E-2</v>
      </c>
      <c r="P4249">
        <f>O4249*Diccionario!$B$39</f>
        <v>3.4295873010882355E-2</v>
      </c>
      <c r="Q4249">
        <f>P4249*Diccionario!$B$40</f>
        <v>1.3718349204352942E-2</v>
      </c>
      <c r="R4249">
        <f>Q4249*Diccionario!$B$41</f>
        <v>8.916926982829412E-3</v>
      </c>
      <c r="S4249">
        <f t="shared" si="664"/>
        <v>8.916926982829412E-3</v>
      </c>
      <c r="T4249">
        <f>I4249*Diccionario!$B$36</f>
        <v>2.5152822156862742</v>
      </c>
      <c r="U4249">
        <f>T4249*Diccionario!$B$42</f>
        <v>0.25404350378431373</v>
      </c>
      <c r="V4249">
        <f>U4249*Diccionario!$B$43</f>
        <v>0.21593697821666666</v>
      </c>
      <c r="W4249">
        <f>V4249*Diccionario!$B$44</f>
        <v>4.1028025861166668E-2</v>
      </c>
      <c r="X4249">
        <f>W4249*Diccionario!$B$45</f>
        <v>1.6000930085855E-2</v>
      </c>
      <c r="Y4249">
        <f>X4249*Diccionario!$B$46</f>
        <v>1.424082777641095E-2</v>
      </c>
      <c r="Z4249">
        <f>Y4249*Diccionario!$B$47</f>
        <v>5.2691062772720516E-3</v>
      </c>
      <c r="AA4249">
        <f>Z4249*Diccionario!$B$48</f>
        <v>5.2691062772720516E-3</v>
      </c>
      <c r="AB4249">
        <f>AA4249*Diccionario!$B$49</f>
        <v>3.9518297079540387E-3</v>
      </c>
      <c r="AC4249">
        <f t="shared" si="665"/>
        <v>3.9518297079540387E-3</v>
      </c>
      <c r="AD4249">
        <f t="shared" si="666"/>
        <v>1.286875669078345E-2</v>
      </c>
      <c r="AE4249">
        <f t="shared" si="667"/>
        <v>2.1565036972903774E-5</v>
      </c>
      <c r="AF4249" t="e">
        <f ca="1">IF(AD4249="","",_xludf.RANK.EQ(AD4249,$AD$2:$AD$5513,0))</f>
        <v>#NAME?</v>
      </c>
      <c r="AH4249" t="str">
        <f t="shared" si="668"/>
        <v>Baja</v>
      </c>
      <c r="AI4249" t="s">
        <v>153</v>
      </c>
      <c r="AJ4249" t="str">
        <f>IFERROR(VLOOKUP(B4249,Maestro_Regionales!$A$2:$B$35,2,FALSE),"Otras zonas")</f>
        <v>Suroccidente</v>
      </c>
      <c r="AK4249" t="str">
        <f t="shared" si="669"/>
        <v>REGIMEN DE EXCEPCION | Suroccidente</v>
      </c>
    </row>
    <row r="4250" spans="1:37">
      <c r="A4250" s="4" t="s">
        <v>1778</v>
      </c>
      <c r="B4250" s="4" t="s">
        <v>800</v>
      </c>
      <c r="C4250" s="4" t="s">
        <v>1798</v>
      </c>
      <c r="D4250" s="4" t="s">
        <v>1799</v>
      </c>
      <c r="E4250" s="4" t="s">
        <v>162</v>
      </c>
      <c r="F4250" s="4">
        <v>58</v>
      </c>
      <c r="G4250" s="4">
        <v>16</v>
      </c>
      <c r="H4250" s="4">
        <v>0</v>
      </c>
      <c r="I4250">
        <f t="shared" si="660"/>
        <v>74</v>
      </c>
      <c r="J4250">
        <f t="shared" si="661"/>
        <v>0.78378378378378377</v>
      </c>
      <c r="K4250">
        <f t="shared" si="662"/>
        <v>0.21621621621621623</v>
      </c>
      <c r="L4250">
        <f t="shared" si="663"/>
        <v>0</v>
      </c>
      <c r="M4250">
        <f>I4250*Diccionario!$B$36</f>
        <v>0.16428145098039215</v>
      </c>
      <c r="N4250">
        <f>M4250*Diccionario!$B$37</f>
        <v>1.6592426549019608E-2</v>
      </c>
      <c r="O4250">
        <f>N4250*Diccionario!$B$38</f>
        <v>2.4888639823529412E-3</v>
      </c>
      <c r="P4250">
        <f>O4250*Diccionario!$B$39</f>
        <v>2.2399775841176472E-3</v>
      </c>
      <c r="Q4250">
        <f>P4250*Diccionario!$B$40</f>
        <v>8.9599103364705894E-4</v>
      </c>
      <c r="R4250">
        <f>Q4250*Diccionario!$B$41</f>
        <v>5.8239417187058837E-4</v>
      </c>
      <c r="S4250">
        <f t="shared" si="664"/>
        <v>5.8239417187058837E-4</v>
      </c>
      <c r="T4250">
        <f>I4250*Diccionario!$B$36</f>
        <v>0.16428145098039215</v>
      </c>
      <c r="U4250">
        <f>T4250*Diccionario!$B$42</f>
        <v>1.6592426549019608E-2</v>
      </c>
      <c r="V4250">
        <f>U4250*Diccionario!$B$43</f>
        <v>1.4103562566666667E-2</v>
      </c>
      <c r="W4250">
        <f>V4250*Diccionario!$B$44</f>
        <v>2.6796768876666669E-3</v>
      </c>
      <c r="X4250">
        <f>W4250*Diccionario!$B$45</f>
        <v>1.0450739861900002E-3</v>
      </c>
      <c r="Y4250">
        <f>X4250*Diccionario!$B$46</f>
        <v>9.301158477091002E-4</v>
      </c>
      <c r="Z4250">
        <f>Y4250*Diccionario!$B$47</f>
        <v>3.441428636523671E-4</v>
      </c>
      <c r="AA4250">
        <f>Z4250*Diccionario!$B$48</f>
        <v>3.441428636523671E-4</v>
      </c>
      <c r="AB4250">
        <f>AA4250*Diccionario!$B$49</f>
        <v>2.5810714773927534E-4</v>
      </c>
      <c r="AC4250">
        <f t="shared" si="665"/>
        <v>2.5810714773927534E-4</v>
      </c>
      <c r="AD4250">
        <f t="shared" si="666"/>
        <v>8.4050131960986376E-4</v>
      </c>
      <c r="AE4250">
        <f t="shared" si="667"/>
        <v>1.4084843212664428E-6</v>
      </c>
      <c r="AF4250" t="e">
        <f ca="1">IF(AD4250="","",_xludf.RANK.EQ(AD4250,$AD$2:$AD$5513,0))</f>
        <v>#NAME?</v>
      </c>
      <c r="AH4250" t="str">
        <f t="shared" si="668"/>
        <v>Baja</v>
      </c>
      <c r="AI4250" t="s">
        <v>153</v>
      </c>
      <c r="AJ4250" t="str">
        <f>IFERROR(VLOOKUP(B4250,Maestro_Regionales!$A$2:$B$35,2,FALSE),"Otras zonas")</f>
        <v>Suroccidente</v>
      </c>
      <c r="AK4250" t="str">
        <f t="shared" si="669"/>
        <v>EPS SOS | Suroccidente</v>
      </c>
    </row>
    <row r="4251" spans="1:37">
      <c r="A4251" s="4" t="s">
        <v>1778</v>
      </c>
      <c r="B4251" s="4" t="s">
        <v>800</v>
      </c>
      <c r="C4251" s="4" t="s">
        <v>1798</v>
      </c>
      <c r="D4251" s="4" t="s">
        <v>1799</v>
      </c>
      <c r="E4251" s="4" t="s">
        <v>85</v>
      </c>
      <c r="F4251" s="4">
        <v>45</v>
      </c>
      <c r="G4251" s="4">
        <v>23</v>
      </c>
      <c r="H4251" s="4">
        <v>0</v>
      </c>
      <c r="I4251">
        <f t="shared" si="660"/>
        <v>68</v>
      </c>
      <c r="J4251">
        <f t="shared" si="661"/>
        <v>0.66176470588235292</v>
      </c>
      <c r="K4251">
        <f t="shared" si="662"/>
        <v>0.33823529411764708</v>
      </c>
      <c r="L4251">
        <f t="shared" si="663"/>
        <v>0</v>
      </c>
      <c r="M4251">
        <f>I4251*Diccionario!$B$36</f>
        <v>0.15096133333333334</v>
      </c>
      <c r="N4251">
        <f>M4251*Diccionario!$B$37</f>
        <v>1.5247094666666667E-2</v>
      </c>
      <c r="O4251">
        <f>N4251*Diccionario!$B$38</f>
        <v>2.2870642000000002E-3</v>
      </c>
      <c r="P4251">
        <f>O4251*Diccionario!$B$39</f>
        <v>2.0583577800000002E-3</v>
      </c>
      <c r="Q4251">
        <f>P4251*Diccionario!$B$40</f>
        <v>8.2334311200000013E-4</v>
      </c>
      <c r="R4251">
        <f>Q4251*Diccionario!$B$41</f>
        <v>5.3517302280000007E-4</v>
      </c>
      <c r="S4251">
        <f t="shared" si="664"/>
        <v>5.3517302280000007E-4</v>
      </c>
      <c r="T4251">
        <f>I4251*Diccionario!$B$36</f>
        <v>0.15096133333333334</v>
      </c>
      <c r="U4251">
        <f>T4251*Diccionario!$B$42</f>
        <v>1.5247094666666667E-2</v>
      </c>
      <c r="V4251">
        <f>U4251*Diccionario!$B$43</f>
        <v>1.2960030466666666E-2</v>
      </c>
      <c r="W4251">
        <f>V4251*Diccionario!$B$44</f>
        <v>2.4624057886666667E-3</v>
      </c>
      <c r="X4251">
        <f>W4251*Diccionario!$B$45</f>
        <v>9.6033825758000001E-4</v>
      </c>
      <c r="Y4251">
        <f>X4251*Diccionario!$B$46</f>
        <v>8.5470104924620003E-4</v>
      </c>
      <c r="Z4251">
        <f>Y4251*Diccionario!$B$47</f>
        <v>3.16239388221094E-4</v>
      </c>
      <c r="AA4251">
        <f>Z4251*Diccionario!$B$48</f>
        <v>3.16239388221094E-4</v>
      </c>
      <c r="AB4251">
        <f>AA4251*Diccionario!$B$49</f>
        <v>2.371795411658205E-4</v>
      </c>
      <c r="AC4251">
        <f t="shared" si="665"/>
        <v>2.371795411658205E-4</v>
      </c>
      <c r="AD4251">
        <f t="shared" si="666"/>
        <v>7.7235256396582057E-4</v>
      </c>
      <c r="AE4251">
        <f t="shared" si="667"/>
        <v>1.2942828898124068E-6</v>
      </c>
      <c r="AF4251" t="e">
        <f ca="1">IF(AD4251="","",_xludf.RANK.EQ(AD4251,$AD$2:$AD$5513,0))</f>
        <v>#NAME?</v>
      </c>
      <c r="AH4251" t="str">
        <f t="shared" si="668"/>
        <v>Baja</v>
      </c>
      <c r="AI4251" t="s">
        <v>153</v>
      </c>
      <c r="AJ4251" t="str">
        <f>IFERROR(VLOOKUP(B4251,Maestro_Regionales!$A$2:$B$35,2,FALSE),"Otras zonas")</f>
        <v>Suroccidente</v>
      </c>
      <c r="AK4251" t="str">
        <f t="shared" si="669"/>
        <v>SALUD TOTAL EPS | Suroccidente</v>
      </c>
    </row>
    <row r="4252" spans="1:37">
      <c r="A4252" s="4" t="s">
        <v>1778</v>
      </c>
      <c r="B4252" s="4" t="s">
        <v>800</v>
      </c>
      <c r="C4252" s="4" t="s">
        <v>1800</v>
      </c>
      <c r="D4252" s="4" t="s">
        <v>1801</v>
      </c>
      <c r="E4252" s="4" t="s">
        <v>95</v>
      </c>
      <c r="F4252" s="4">
        <v>381</v>
      </c>
      <c r="G4252" s="4">
        <v>7278</v>
      </c>
      <c r="H4252" s="4">
        <v>0</v>
      </c>
      <c r="I4252">
        <f t="shared" si="660"/>
        <v>7659</v>
      </c>
      <c r="J4252">
        <f t="shared" si="661"/>
        <v>4.974539757148453E-2</v>
      </c>
      <c r="K4252">
        <f t="shared" si="662"/>
        <v>0.95025460242851545</v>
      </c>
      <c r="L4252">
        <f t="shared" si="663"/>
        <v>0</v>
      </c>
      <c r="M4252">
        <f>I4252*Diccionario!$B$36</f>
        <v>17.003130176470588</v>
      </c>
      <c r="N4252">
        <f>M4252*Diccionario!$B$37</f>
        <v>1.7173161478235295</v>
      </c>
      <c r="O4252">
        <f>N4252*Diccionario!$B$38</f>
        <v>0.25759742217352943</v>
      </c>
      <c r="P4252">
        <f>O4252*Diccionario!$B$39</f>
        <v>0.23183767995617649</v>
      </c>
      <c r="Q4252">
        <f>P4252*Diccionario!$B$40</f>
        <v>9.2735071982470607E-2</v>
      </c>
      <c r="R4252">
        <f>Q4252*Diccionario!$B$41</f>
        <v>6.0277796788605897E-2</v>
      </c>
      <c r="S4252">
        <f t="shared" si="664"/>
        <v>6.0277796788605897E-2</v>
      </c>
      <c r="T4252">
        <f>I4252*Diccionario!$B$36</f>
        <v>17.003130176470588</v>
      </c>
      <c r="U4252">
        <f>T4252*Diccionario!$B$42</f>
        <v>1.7173161478235295</v>
      </c>
      <c r="V4252">
        <f>U4252*Diccionario!$B$43</f>
        <v>1.4597187256499999</v>
      </c>
      <c r="W4252">
        <f>V4252*Diccionario!$B$44</f>
        <v>0.27734655787349999</v>
      </c>
      <c r="X4252">
        <f>W4252*Diccionario!$B$45</f>
        <v>0.108165157570665</v>
      </c>
      <c r="Y4252">
        <f>X4252*Diccionario!$B$46</f>
        <v>9.6266990237891856E-2</v>
      </c>
      <c r="Z4252">
        <f>Y4252*Diccionario!$B$47</f>
        <v>3.5618786388019984E-2</v>
      </c>
      <c r="AA4252">
        <f>Z4252*Diccionario!$B$48</f>
        <v>3.5618786388019984E-2</v>
      </c>
      <c r="AB4252">
        <f>AA4252*Diccionario!$B$49</f>
        <v>2.6714089791014986E-2</v>
      </c>
      <c r="AC4252">
        <f t="shared" si="665"/>
        <v>2.6714089791014986E-2</v>
      </c>
      <c r="AD4252">
        <f t="shared" si="666"/>
        <v>8.6991886579620883E-2</v>
      </c>
      <c r="AE4252">
        <f t="shared" si="667"/>
        <v>1.4577812725107681E-4</v>
      </c>
      <c r="AF4252" t="e">
        <f ca="1">IF(AD4252="","",_xludf.RANK.EQ(AD4252,$AD$2:$AD$5513,0))</f>
        <v>#NAME?</v>
      </c>
      <c r="AH4252" t="str">
        <f t="shared" si="668"/>
        <v>Baja</v>
      </c>
      <c r="AI4252" t="s">
        <v>153</v>
      </c>
      <c r="AJ4252" t="str">
        <f>IFERROR(VLOOKUP(B4252,Maestro_Regionales!$A$2:$B$35,2,FALSE),"Otras zonas")</f>
        <v>Suroccidente</v>
      </c>
      <c r="AK4252" t="str">
        <f t="shared" si="669"/>
        <v>ASMETSALUD EPS | Suroccidente</v>
      </c>
    </row>
    <row r="4253" spans="1:37">
      <c r="A4253" s="4" t="s">
        <v>1778</v>
      </c>
      <c r="B4253" s="4" t="s">
        <v>800</v>
      </c>
      <c r="C4253" s="4" t="s">
        <v>1800</v>
      </c>
      <c r="D4253" s="4" t="s">
        <v>1801</v>
      </c>
      <c r="E4253" s="4" t="s">
        <v>87</v>
      </c>
      <c r="F4253" s="4">
        <v>1808</v>
      </c>
      <c r="G4253" s="4">
        <v>5845</v>
      </c>
      <c r="H4253" s="4">
        <v>0</v>
      </c>
      <c r="I4253">
        <f t="shared" si="660"/>
        <v>7653</v>
      </c>
      <c r="J4253">
        <f t="shared" si="661"/>
        <v>0.23624722331111983</v>
      </c>
      <c r="K4253">
        <f t="shared" si="662"/>
        <v>0.7637527766888802</v>
      </c>
      <c r="L4253">
        <f t="shared" si="663"/>
        <v>0</v>
      </c>
      <c r="M4253">
        <f>I4253*Diccionario!$B$36</f>
        <v>16.989810058823529</v>
      </c>
      <c r="N4253">
        <f>M4253*Diccionario!$B$37</f>
        <v>1.7159708159411766</v>
      </c>
      <c r="O4253">
        <f>N4253*Diccionario!$B$38</f>
        <v>0.25739562239117647</v>
      </c>
      <c r="P4253">
        <f>O4253*Diccionario!$B$39</f>
        <v>0.23165606015205883</v>
      </c>
      <c r="Q4253">
        <f>P4253*Diccionario!$B$40</f>
        <v>9.2662424060823534E-2</v>
      </c>
      <c r="R4253">
        <f>Q4253*Diccionario!$B$41</f>
        <v>6.0230575639535301E-2</v>
      </c>
      <c r="S4253">
        <f t="shared" si="664"/>
        <v>6.0230575639535301E-2</v>
      </c>
      <c r="T4253">
        <f>I4253*Diccionario!$B$36</f>
        <v>16.989810058823529</v>
      </c>
      <c r="U4253">
        <f>T4253*Diccionario!$B$42</f>
        <v>1.7159708159411766</v>
      </c>
      <c r="V4253">
        <f>U4253*Diccionario!$B$43</f>
        <v>1.45857519355</v>
      </c>
      <c r="W4253">
        <f>V4253*Diccionario!$B$44</f>
        <v>0.27712928677449999</v>
      </c>
      <c r="X4253">
        <f>W4253*Diccionario!$B$45</f>
        <v>0.10808042184205501</v>
      </c>
      <c r="Y4253">
        <f>X4253*Diccionario!$B$46</f>
        <v>9.6191575439428953E-2</v>
      </c>
      <c r="Z4253">
        <f>Y4253*Diccionario!$B$47</f>
        <v>3.559088291258871E-2</v>
      </c>
      <c r="AA4253">
        <f>Z4253*Diccionario!$B$48</f>
        <v>3.559088291258871E-2</v>
      </c>
      <c r="AB4253">
        <f>AA4253*Diccionario!$B$49</f>
        <v>2.6693162184441531E-2</v>
      </c>
      <c r="AC4253">
        <f t="shared" si="665"/>
        <v>2.6693162184441531E-2</v>
      </c>
      <c r="AD4253">
        <f t="shared" si="666"/>
        <v>8.6923737823976832E-2</v>
      </c>
      <c r="AE4253">
        <f t="shared" si="667"/>
        <v>1.4566392581962277E-4</v>
      </c>
      <c r="AF4253" t="e">
        <f ca="1">IF(AD4253="","",_xludf.RANK.EQ(AD4253,$AD$2:$AD$5513,0))</f>
        <v>#NAME?</v>
      </c>
      <c r="AH4253" t="str">
        <f t="shared" si="668"/>
        <v>Baja</v>
      </c>
      <c r="AI4253" t="s">
        <v>153</v>
      </c>
      <c r="AJ4253" t="str">
        <f>IFERROR(VLOOKUP(B4253,Maestro_Regionales!$A$2:$B$35,2,FALSE),"Otras zonas")</f>
        <v>Suroccidente</v>
      </c>
      <c r="AK4253" t="str">
        <f t="shared" si="669"/>
        <v>NUEVA EPS | Suroccidente</v>
      </c>
    </row>
    <row r="4254" spans="1:37">
      <c r="A4254" s="4" t="s">
        <v>1778</v>
      </c>
      <c r="B4254" s="4" t="s">
        <v>800</v>
      </c>
      <c r="C4254" s="4" t="s">
        <v>1800</v>
      </c>
      <c r="D4254" s="4" t="s">
        <v>1801</v>
      </c>
      <c r="E4254" s="4" t="s">
        <v>1095</v>
      </c>
      <c r="F4254" s="4">
        <v>410</v>
      </c>
      <c r="G4254" s="4">
        <v>5402</v>
      </c>
      <c r="H4254" s="4">
        <v>0</v>
      </c>
      <c r="I4254">
        <f t="shared" si="660"/>
        <v>5812</v>
      </c>
      <c r="J4254">
        <f t="shared" si="661"/>
        <v>7.0543702684101858E-2</v>
      </c>
      <c r="K4254">
        <f t="shared" si="662"/>
        <v>0.92945629731589818</v>
      </c>
      <c r="L4254">
        <f t="shared" si="663"/>
        <v>0</v>
      </c>
      <c r="M4254">
        <f>I4254*Diccionario!$B$36</f>
        <v>12.902753960784313</v>
      </c>
      <c r="N4254">
        <f>M4254*Diccionario!$B$37</f>
        <v>1.3031781500392157</v>
      </c>
      <c r="O4254">
        <f>N4254*Diccionario!$B$38</f>
        <v>0.19547672250588236</v>
      </c>
      <c r="P4254">
        <f>O4254*Diccionario!$B$39</f>
        <v>0.17592905025529412</v>
      </c>
      <c r="Q4254">
        <f>P4254*Diccionario!$B$40</f>
        <v>7.0371620102117657E-2</v>
      </c>
      <c r="R4254">
        <f>Q4254*Diccionario!$B$41</f>
        <v>4.5741553066376478E-2</v>
      </c>
      <c r="S4254">
        <f t="shared" si="664"/>
        <v>4.5741553066376478E-2</v>
      </c>
      <c r="T4254">
        <f>I4254*Diccionario!$B$36</f>
        <v>12.902753960784313</v>
      </c>
      <c r="U4254">
        <f>T4254*Diccionario!$B$42</f>
        <v>1.3031781500392157</v>
      </c>
      <c r="V4254">
        <f>U4254*Diccionario!$B$43</f>
        <v>1.1077014275333332</v>
      </c>
      <c r="W4254">
        <f>V4254*Diccionario!$B$44</f>
        <v>0.21046327123133332</v>
      </c>
      <c r="X4254">
        <f>W4254*Diccionario!$B$45</f>
        <v>8.2080675780219992E-2</v>
      </c>
      <c r="Y4254">
        <f>X4254*Diccionario!$B$46</f>
        <v>7.3051801444395797E-2</v>
      </c>
      <c r="Z4254">
        <f>Y4254*Diccionario!$B$47</f>
        <v>2.7029166534426444E-2</v>
      </c>
      <c r="AA4254">
        <f>Z4254*Diccionario!$B$48</f>
        <v>2.7029166534426444E-2</v>
      </c>
      <c r="AB4254">
        <f>AA4254*Diccionario!$B$49</f>
        <v>2.0271874900819834E-2</v>
      </c>
      <c r="AC4254">
        <f t="shared" si="665"/>
        <v>2.0271874900819834E-2</v>
      </c>
      <c r="AD4254">
        <f t="shared" si="666"/>
        <v>6.6013427967196309E-2</v>
      </c>
      <c r="AE4254">
        <f t="shared" si="667"/>
        <v>1.1062311993514275E-4</v>
      </c>
      <c r="AF4254" t="e">
        <f ca="1">IF(AD4254="","",_xludf.RANK.EQ(AD4254,$AD$2:$AD$5513,0))</f>
        <v>#NAME?</v>
      </c>
      <c r="AH4254" t="str">
        <f t="shared" si="668"/>
        <v>Baja</v>
      </c>
      <c r="AI4254" t="s">
        <v>153</v>
      </c>
      <c r="AJ4254" t="str">
        <f>IFERROR(VLOOKUP(B4254,Maestro_Regionales!$A$2:$B$35,2,FALSE),"Otras zonas")</f>
        <v>Suroccidente</v>
      </c>
      <c r="AK4254" t="str">
        <f t="shared" si="669"/>
        <v>PIJAOS SALUD EPSI | Suroccidente</v>
      </c>
    </row>
    <row r="4255" spans="1:37">
      <c r="A4255" s="4" t="s">
        <v>1778</v>
      </c>
      <c r="B4255" s="4" t="s">
        <v>800</v>
      </c>
      <c r="C4255" s="4" t="s">
        <v>1800</v>
      </c>
      <c r="D4255" s="4" t="s">
        <v>1801</v>
      </c>
      <c r="E4255" s="4" t="s">
        <v>88</v>
      </c>
      <c r="F4255" s="4">
        <v>188</v>
      </c>
      <c r="G4255" s="4">
        <v>2311</v>
      </c>
      <c r="H4255" s="4">
        <v>0</v>
      </c>
      <c r="I4255">
        <f t="shared" si="660"/>
        <v>2499</v>
      </c>
      <c r="J4255">
        <f t="shared" si="661"/>
        <v>7.523009203681473E-2</v>
      </c>
      <c r="K4255">
        <f t="shared" si="662"/>
        <v>0.92476990796318526</v>
      </c>
      <c r="L4255">
        <f t="shared" si="663"/>
        <v>0</v>
      </c>
      <c r="M4255">
        <f>I4255*Diccionario!$B$36</f>
        <v>5.5478289999999992</v>
      </c>
      <c r="N4255">
        <f>M4255*Diccionario!$B$37</f>
        <v>0.56033072899999992</v>
      </c>
      <c r="O4255">
        <f>N4255*Diccionario!$B$38</f>
        <v>8.4049609349999985E-2</v>
      </c>
      <c r="P4255">
        <f>O4255*Diccionario!$B$39</f>
        <v>7.5644648414999988E-2</v>
      </c>
      <c r="Q4255">
        <f>P4255*Diccionario!$B$40</f>
        <v>3.0257859365999996E-2</v>
      </c>
      <c r="R4255">
        <f>Q4255*Diccionario!$B$41</f>
        <v>1.9667608587899999E-2</v>
      </c>
      <c r="S4255">
        <f t="shared" si="664"/>
        <v>1.9667608587899999E-2</v>
      </c>
      <c r="T4255">
        <f>I4255*Diccionario!$B$36</f>
        <v>5.5478289999999992</v>
      </c>
      <c r="U4255">
        <f>T4255*Diccionario!$B$42</f>
        <v>0.56033072899999992</v>
      </c>
      <c r="V4255">
        <f>U4255*Diccionario!$B$43</f>
        <v>0.47628111964999992</v>
      </c>
      <c r="W4255">
        <f>V4255*Diccionario!$B$44</f>
        <v>9.0493412733499992E-2</v>
      </c>
      <c r="X4255">
        <f>W4255*Diccionario!$B$45</f>
        <v>3.5292430966064998E-2</v>
      </c>
      <c r="Y4255">
        <f>X4255*Diccionario!$B$46</f>
        <v>3.1410263559797848E-2</v>
      </c>
      <c r="Z4255">
        <f>Y4255*Diccionario!$B$47</f>
        <v>1.1621797517125203E-2</v>
      </c>
      <c r="AA4255">
        <f>Z4255*Diccionario!$B$48</f>
        <v>1.1621797517125203E-2</v>
      </c>
      <c r="AB4255">
        <f>AA4255*Diccionario!$B$49</f>
        <v>8.7163481378439017E-3</v>
      </c>
      <c r="AC4255">
        <f t="shared" si="665"/>
        <v>8.7163481378439017E-3</v>
      </c>
      <c r="AD4255">
        <f t="shared" si="666"/>
        <v>2.8383956725743901E-2</v>
      </c>
      <c r="AE4255">
        <f t="shared" si="667"/>
        <v>4.7564896200605935E-5</v>
      </c>
      <c r="AF4255" t="e">
        <f ca="1">IF(AD4255="","",_xludf.RANK.EQ(AD4255,$AD$2:$AD$5513,0))</f>
        <v>#NAME?</v>
      </c>
      <c r="AH4255" t="str">
        <f t="shared" si="668"/>
        <v>Baja</v>
      </c>
      <c r="AI4255" t="s">
        <v>153</v>
      </c>
      <c r="AJ4255" t="str">
        <f>IFERROR(VLOOKUP(B4255,Maestro_Regionales!$A$2:$B$35,2,FALSE),"Otras zonas")</f>
        <v>Suroccidente</v>
      </c>
      <c r="AK4255" t="str">
        <f t="shared" si="669"/>
        <v>COOSALUD EPS | Suroccidente</v>
      </c>
    </row>
    <row r="4256" spans="1:37">
      <c r="A4256" s="4" t="s">
        <v>1778</v>
      </c>
      <c r="B4256" s="4" t="s">
        <v>800</v>
      </c>
      <c r="C4256" s="4" t="s">
        <v>1800</v>
      </c>
      <c r="D4256" s="4" t="s">
        <v>1801</v>
      </c>
      <c r="E4256" s="4" t="s">
        <v>90</v>
      </c>
      <c r="F4256" s="4">
        <v>0</v>
      </c>
      <c r="G4256" s="4">
        <v>0</v>
      </c>
      <c r="H4256" s="4">
        <v>581</v>
      </c>
      <c r="I4256">
        <f t="shared" si="660"/>
        <v>581</v>
      </c>
      <c r="J4256">
        <f t="shared" si="661"/>
        <v>0</v>
      </c>
      <c r="K4256">
        <f t="shared" si="662"/>
        <v>0</v>
      </c>
      <c r="L4256">
        <f t="shared" si="663"/>
        <v>1</v>
      </c>
      <c r="M4256">
        <f>I4256*Diccionario!$B$36</f>
        <v>1.2898313921568627</v>
      </c>
      <c r="N4256">
        <f>M4256*Diccionario!$B$37</f>
        <v>0.13027297060784315</v>
      </c>
      <c r="O4256">
        <f>N4256*Diccionario!$B$38</f>
        <v>1.9540945591176473E-2</v>
      </c>
      <c r="P4256">
        <f>O4256*Diccionario!$B$39</f>
        <v>1.7586851032058825E-2</v>
      </c>
      <c r="Q4256">
        <f>P4256*Diccionario!$B$40</f>
        <v>7.03474041282353E-3</v>
      </c>
      <c r="R4256">
        <f>Q4256*Diccionario!$B$41</f>
        <v>4.572581268335295E-3</v>
      </c>
      <c r="S4256">
        <f t="shared" si="664"/>
        <v>4.572581268335295E-3</v>
      </c>
      <c r="T4256">
        <f>I4256*Diccionario!$B$36</f>
        <v>1.2898313921568627</v>
      </c>
      <c r="U4256">
        <f>T4256*Diccionario!$B$42</f>
        <v>0.13027297060784315</v>
      </c>
      <c r="V4256">
        <f>U4256*Diccionario!$B$43</f>
        <v>0.11073202501666668</v>
      </c>
      <c r="W4256">
        <f>V4256*Diccionario!$B$44</f>
        <v>2.1039084753166671E-2</v>
      </c>
      <c r="X4256">
        <f>W4256*Diccionario!$B$45</f>
        <v>8.2052430537350018E-3</v>
      </c>
      <c r="Y4256">
        <f>X4256*Diccionario!$B$46</f>
        <v>7.3026663178241517E-3</v>
      </c>
      <c r="Z4256">
        <f>Y4256*Diccionario!$B$47</f>
        <v>2.701986537594936E-3</v>
      </c>
      <c r="AA4256">
        <f>Z4256*Diccionario!$B$48</f>
        <v>2.701986537594936E-3</v>
      </c>
      <c r="AB4256">
        <f>AA4256*Diccionario!$B$49</f>
        <v>2.0264899031962021E-3</v>
      </c>
      <c r="AC4256">
        <f t="shared" si="665"/>
        <v>2.0264899031962021E-3</v>
      </c>
      <c r="AD4256">
        <f t="shared" si="666"/>
        <v>6.5990711715314971E-3</v>
      </c>
      <c r="AE4256">
        <f t="shared" si="667"/>
        <v>1.1058505279132475E-5</v>
      </c>
      <c r="AF4256" t="e">
        <f ca="1">IF(AD4256="","",_xludf.RANK.EQ(AD4256,$AD$2:$AD$5513,0))</f>
        <v>#NAME?</v>
      </c>
      <c r="AH4256" t="str">
        <f t="shared" si="668"/>
        <v>Baja</v>
      </c>
      <c r="AI4256" t="s">
        <v>153</v>
      </c>
      <c r="AJ4256" t="str">
        <f>IFERROR(VLOOKUP(B4256,Maestro_Regionales!$A$2:$B$35,2,FALSE),"Otras zonas")</f>
        <v>Suroccidente</v>
      </c>
      <c r="AK4256" t="str">
        <f t="shared" si="669"/>
        <v>REGIMEN DE EXCEPCION | Suroccidente</v>
      </c>
    </row>
    <row r="4257" spans="1:37">
      <c r="A4257" s="4" t="s">
        <v>1778</v>
      </c>
      <c r="B4257" s="4" t="s">
        <v>800</v>
      </c>
      <c r="C4257" s="4" t="s">
        <v>1800</v>
      </c>
      <c r="D4257" s="4" t="s">
        <v>1801</v>
      </c>
      <c r="E4257" s="4" t="s">
        <v>85</v>
      </c>
      <c r="F4257" s="4">
        <v>136</v>
      </c>
      <c r="G4257" s="4">
        <v>58</v>
      </c>
      <c r="H4257" s="4">
        <v>0</v>
      </c>
      <c r="I4257">
        <f t="shared" si="660"/>
        <v>194</v>
      </c>
      <c r="J4257">
        <f t="shared" si="661"/>
        <v>0.7010309278350515</v>
      </c>
      <c r="K4257">
        <f t="shared" si="662"/>
        <v>0.29896907216494845</v>
      </c>
      <c r="L4257">
        <f t="shared" si="663"/>
        <v>0</v>
      </c>
      <c r="M4257">
        <f>I4257*Diccionario!$B$36</f>
        <v>0.43068380392156858</v>
      </c>
      <c r="N4257">
        <f>M4257*Diccionario!$B$37</f>
        <v>4.3499064196078428E-2</v>
      </c>
      <c r="O4257">
        <f>N4257*Diccionario!$B$38</f>
        <v>6.5248596294117641E-3</v>
      </c>
      <c r="P4257">
        <f>O4257*Diccionario!$B$39</f>
        <v>5.8723736664705881E-3</v>
      </c>
      <c r="Q4257">
        <f>P4257*Diccionario!$B$40</f>
        <v>2.3489494665882354E-3</v>
      </c>
      <c r="R4257">
        <f>Q4257*Diccionario!$B$41</f>
        <v>1.5268171532823531E-3</v>
      </c>
      <c r="S4257">
        <f t="shared" si="664"/>
        <v>1.5268171532823531E-3</v>
      </c>
      <c r="T4257">
        <f>I4257*Diccionario!$B$36</f>
        <v>0.43068380392156858</v>
      </c>
      <c r="U4257">
        <f>T4257*Diccionario!$B$42</f>
        <v>4.3499064196078428E-2</v>
      </c>
      <c r="V4257">
        <f>U4257*Diccionario!$B$43</f>
        <v>3.6974204566666662E-2</v>
      </c>
      <c r="W4257">
        <f>V4257*Diccionario!$B$44</f>
        <v>7.0250988676666655E-3</v>
      </c>
      <c r="X4257">
        <f>W4257*Diccionario!$B$45</f>
        <v>2.7397885583899995E-3</v>
      </c>
      <c r="Y4257">
        <f>X4257*Diccionario!$B$46</f>
        <v>2.4384118169670996E-3</v>
      </c>
      <c r="Z4257">
        <f>Y4257*Diccionario!$B$47</f>
        <v>9.0221237227782684E-4</v>
      </c>
      <c r="AA4257">
        <f>Z4257*Diccionario!$B$48</f>
        <v>9.0221237227782684E-4</v>
      </c>
      <c r="AB4257">
        <f>AA4257*Diccionario!$B$49</f>
        <v>6.766592792083701E-4</v>
      </c>
      <c r="AC4257">
        <f t="shared" si="665"/>
        <v>6.766592792083701E-4</v>
      </c>
      <c r="AD4257">
        <f t="shared" si="666"/>
        <v>2.2034764324907231E-3</v>
      </c>
      <c r="AE4257">
        <f t="shared" si="667"/>
        <v>3.6925129503471598E-6</v>
      </c>
      <c r="AF4257" t="e">
        <f ca="1">IF(AD4257="","",_xludf.RANK.EQ(AD4257,$AD$2:$AD$5513,0))</f>
        <v>#NAME?</v>
      </c>
      <c r="AH4257" t="str">
        <f t="shared" si="668"/>
        <v>Baja</v>
      </c>
      <c r="AI4257" t="s">
        <v>153</v>
      </c>
      <c r="AJ4257" t="str">
        <f>IFERROR(VLOOKUP(B4257,Maestro_Regionales!$A$2:$B$35,2,FALSE),"Otras zonas")</f>
        <v>Suroccidente</v>
      </c>
      <c r="AK4257" t="str">
        <f t="shared" si="669"/>
        <v>SALUD TOTAL EPS | Suroccidente</v>
      </c>
    </row>
    <row r="4258" spans="1:37">
      <c r="A4258" s="4" t="s">
        <v>1778</v>
      </c>
      <c r="B4258" s="4" t="s">
        <v>800</v>
      </c>
      <c r="C4258" s="4" t="s">
        <v>1802</v>
      </c>
      <c r="D4258" s="4" t="s">
        <v>1803</v>
      </c>
      <c r="E4258" s="4" t="s">
        <v>87</v>
      </c>
      <c r="F4258" s="4">
        <v>11630</v>
      </c>
      <c r="G4258" s="4">
        <v>13350</v>
      </c>
      <c r="H4258" s="4">
        <v>0</v>
      </c>
      <c r="I4258">
        <f t="shared" si="660"/>
        <v>24980</v>
      </c>
      <c r="J4258">
        <f t="shared" si="661"/>
        <v>0.46557245796637309</v>
      </c>
      <c r="K4258">
        <f t="shared" si="662"/>
        <v>0.53442754203362686</v>
      </c>
      <c r="L4258">
        <f t="shared" si="663"/>
        <v>0</v>
      </c>
      <c r="M4258">
        <f>I4258*Diccionario!$B$36</f>
        <v>55.456089803921564</v>
      </c>
      <c r="N4258">
        <f>M4258*Diccionario!$B$37</f>
        <v>5.6010650701960785</v>
      </c>
      <c r="O4258">
        <f>N4258*Diccionario!$B$38</f>
        <v>0.84015976052941177</v>
      </c>
      <c r="P4258">
        <f>O4258*Diccionario!$B$39</f>
        <v>0.75614378447647057</v>
      </c>
      <c r="Q4258">
        <f>P4258*Diccionario!$B$40</f>
        <v>0.30245751379058827</v>
      </c>
      <c r="R4258">
        <f>Q4258*Diccionario!$B$41</f>
        <v>0.19659738396388238</v>
      </c>
      <c r="S4258">
        <f t="shared" si="664"/>
        <v>0.19659738396388238</v>
      </c>
      <c r="T4258">
        <f>I4258*Diccionario!$B$36</f>
        <v>55.456089803921564</v>
      </c>
      <c r="U4258">
        <f>T4258*Diccionario!$B$42</f>
        <v>5.6010650701960785</v>
      </c>
      <c r="V4258">
        <f>U4258*Diccionario!$B$43</f>
        <v>4.7609053096666667</v>
      </c>
      <c r="W4258">
        <f>V4258*Diccionario!$B$44</f>
        <v>0.90457200883666666</v>
      </c>
      <c r="X4258">
        <f>W4258*Diccionario!$B$45</f>
        <v>0.35278308344629999</v>
      </c>
      <c r="Y4258">
        <f>X4258*Diccionario!$B$46</f>
        <v>0.31397694426720701</v>
      </c>
      <c r="Z4258">
        <f>Y4258*Diccionario!$B$47</f>
        <v>0.11617146937886659</v>
      </c>
      <c r="AA4258">
        <f>Z4258*Diccionario!$B$48</f>
        <v>0.11617146937886659</v>
      </c>
      <c r="AB4258">
        <f>AA4258*Diccionario!$B$49</f>
        <v>8.7128602034149946E-2</v>
      </c>
      <c r="AC4258">
        <f t="shared" si="665"/>
        <v>8.7128602034149946E-2</v>
      </c>
      <c r="AD4258">
        <f t="shared" si="666"/>
        <v>0.28372598599803234</v>
      </c>
      <c r="AE4258">
        <f t="shared" si="667"/>
        <v>4.7545862628696944E-4</v>
      </c>
      <c r="AF4258" t="e">
        <f ca="1">IF(AD4258="","",_xludf.RANK.EQ(AD4258,$AD$2:$AD$5513,0))</f>
        <v>#NAME?</v>
      </c>
      <c r="AH4258" t="str">
        <f t="shared" si="668"/>
        <v>Media</v>
      </c>
      <c r="AI4258" t="s">
        <v>153</v>
      </c>
      <c r="AJ4258" t="str">
        <f>IFERROR(VLOOKUP(B4258,Maestro_Regionales!$A$2:$B$35,2,FALSE),"Otras zonas")</f>
        <v>Suroccidente</v>
      </c>
      <c r="AK4258" t="str">
        <f t="shared" si="669"/>
        <v>NUEVA EPS | Suroccidente</v>
      </c>
    </row>
    <row r="4259" spans="1:37">
      <c r="A4259" s="4" t="s">
        <v>1778</v>
      </c>
      <c r="B4259" s="4" t="s">
        <v>800</v>
      </c>
      <c r="C4259" s="4" t="s">
        <v>1802</v>
      </c>
      <c r="D4259" s="4" t="s">
        <v>1803</v>
      </c>
      <c r="E4259" s="4" t="s">
        <v>85</v>
      </c>
      <c r="F4259" s="4">
        <v>14849</v>
      </c>
      <c r="G4259" s="4">
        <v>8753</v>
      </c>
      <c r="H4259" s="4">
        <v>0</v>
      </c>
      <c r="I4259">
        <f t="shared" si="660"/>
        <v>23602</v>
      </c>
      <c r="J4259">
        <f t="shared" si="661"/>
        <v>0.62914159816964665</v>
      </c>
      <c r="K4259">
        <f t="shared" si="662"/>
        <v>0.37085840183035335</v>
      </c>
      <c r="L4259">
        <f t="shared" si="663"/>
        <v>0</v>
      </c>
      <c r="M4259">
        <f>I4259*Diccionario!$B$36</f>
        <v>52.396902784313724</v>
      </c>
      <c r="N4259">
        <f>M4259*Diccionario!$B$37</f>
        <v>5.2920871812156864</v>
      </c>
      <c r="O4259">
        <f>N4259*Diccionario!$B$38</f>
        <v>0.79381307718235294</v>
      </c>
      <c r="P4259">
        <f>O4259*Diccionario!$B$39</f>
        <v>0.71443176946411768</v>
      </c>
      <c r="Q4259">
        <f>P4259*Diccionario!$B$40</f>
        <v>0.28577270778564706</v>
      </c>
      <c r="R4259">
        <f>Q4259*Diccionario!$B$41</f>
        <v>0.18575226006067061</v>
      </c>
      <c r="S4259">
        <f t="shared" si="664"/>
        <v>0.18575226006067061</v>
      </c>
      <c r="T4259">
        <f>I4259*Diccionario!$B$36</f>
        <v>52.396902784313724</v>
      </c>
      <c r="U4259">
        <f>T4259*Diccionario!$B$42</f>
        <v>5.2920871812156864</v>
      </c>
      <c r="V4259">
        <f>U4259*Diccionario!$B$43</f>
        <v>4.4982741040333334</v>
      </c>
      <c r="W4259">
        <f>V4259*Diccionario!$B$44</f>
        <v>0.8546720797663333</v>
      </c>
      <c r="X4259">
        <f>W4259*Diccionario!$B$45</f>
        <v>0.33332211110887</v>
      </c>
      <c r="Y4259">
        <f>X4259*Diccionario!$B$46</f>
        <v>0.29665667888689429</v>
      </c>
      <c r="Z4259">
        <f>Y4259*Diccionario!$B$47</f>
        <v>0.10976297118815088</v>
      </c>
      <c r="AA4259">
        <f>Z4259*Diccionario!$B$48</f>
        <v>0.10976297118815088</v>
      </c>
      <c r="AB4259">
        <f>AA4259*Diccionario!$B$49</f>
        <v>8.2322228391113167E-2</v>
      </c>
      <c r="AC4259">
        <f t="shared" si="665"/>
        <v>8.2322228391113167E-2</v>
      </c>
      <c r="AD4259">
        <f t="shared" si="666"/>
        <v>0.26807448845178378</v>
      </c>
      <c r="AE4259">
        <f t="shared" si="667"/>
        <v>4.4923036419635917E-4</v>
      </c>
      <c r="AF4259" t="e">
        <f ca="1">IF(AD4259="","",_xludf.RANK.EQ(AD4259,$AD$2:$AD$5513,0))</f>
        <v>#NAME?</v>
      </c>
      <c r="AH4259" t="str">
        <f t="shared" si="668"/>
        <v>Media</v>
      </c>
      <c r="AI4259" t="s">
        <v>153</v>
      </c>
      <c r="AJ4259" t="str">
        <f>IFERROR(VLOOKUP(B4259,Maestro_Regionales!$A$2:$B$35,2,FALSE),"Otras zonas")</f>
        <v>Suroccidente</v>
      </c>
      <c r="AK4259" t="str">
        <f t="shared" si="669"/>
        <v>SALUD TOTAL EPS | Suroccidente</v>
      </c>
    </row>
    <row r="4260" spans="1:37">
      <c r="A4260" s="4" t="s">
        <v>1778</v>
      </c>
      <c r="B4260" s="4" t="s">
        <v>800</v>
      </c>
      <c r="C4260" s="4" t="s">
        <v>1802</v>
      </c>
      <c r="D4260" s="4" t="s">
        <v>1803</v>
      </c>
      <c r="E4260" s="4" t="s">
        <v>95</v>
      </c>
      <c r="F4260" s="4">
        <v>1188</v>
      </c>
      <c r="G4260" s="4">
        <v>13253</v>
      </c>
      <c r="H4260" s="4">
        <v>0</v>
      </c>
      <c r="I4260">
        <f t="shared" si="660"/>
        <v>14441</v>
      </c>
      <c r="J4260">
        <f t="shared" si="661"/>
        <v>8.2265771068485566E-2</v>
      </c>
      <c r="K4260">
        <f t="shared" si="662"/>
        <v>0.91773422893151446</v>
      </c>
      <c r="L4260">
        <f t="shared" si="663"/>
        <v>0</v>
      </c>
      <c r="M4260">
        <f>I4260*Diccionario!$B$36</f>
        <v>32.05930315686274</v>
      </c>
      <c r="N4260">
        <f>M4260*Diccionario!$B$37</f>
        <v>3.237989618843137</v>
      </c>
      <c r="O4260">
        <f>N4260*Diccionario!$B$38</f>
        <v>0.48569844282647051</v>
      </c>
      <c r="P4260">
        <f>O4260*Diccionario!$B$39</f>
        <v>0.43712859854382347</v>
      </c>
      <c r="Q4260">
        <f>P4260*Diccionario!$B$40</f>
        <v>0.1748514394175294</v>
      </c>
      <c r="R4260">
        <f>Q4260*Diccionario!$B$41</f>
        <v>0.11365343562139411</v>
      </c>
      <c r="S4260">
        <f t="shared" si="664"/>
        <v>0.11365343562139411</v>
      </c>
      <c r="T4260">
        <f>I4260*Diccionario!$B$36</f>
        <v>32.05930315686274</v>
      </c>
      <c r="U4260">
        <f>T4260*Diccionario!$B$42</f>
        <v>3.237989618843137</v>
      </c>
      <c r="V4260">
        <f>U4260*Diccionario!$B$43</f>
        <v>2.7522911760166662</v>
      </c>
      <c r="W4260">
        <f>V4260*Diccionario!$B$44</f>
        <v>0.52293532344316662</v>
      </c>
      <c r="X4260">
        <f>W4260*Diccionario!$B$45</f>
        <v>0.20394477614283499</v>
      </c>
      <c r="Y4260">
        <f>X4260*Diccionario!$B$46</f>
        <v>0.18151085076712314</v>
      </c>
      <c r="Z4260">
        <f>Y4260*Diccionario!$B$47</f>
        <v>6.7159014783835569E-2</v>
      </c>
      <c r="AA4260">
        <f>Z4260*Diccionario!$B$48</f>
        <v>6.7159014783835569E-2</v>
      </c>
      <c r="AB4260">
        <f>AA4260*Diccionario!$B$49</f>
        <v>5.0369261087876677E-2</v>
      </c>
      <c r="AC4260">
        <f t="shared" si="665"/>
        <v>5.0369261087876677E-2</v>
      </c>
      <c r="AD4260">
        <f t="shared" si="666"/>
        <v>0.16402269670927078</v>
      </c>
      <c r="AE4260">
        <f t="shared" si="667"/>
        <v>2.7486381193795532E-4</v>
      </c>
      <c r="AF4260" t="e">
        <f ca="1">IF(AD4260="","",_xludf.RANK.EQ(AD4260,$AD$2:$AD$5513,0))</f>
        <v>#NAME?</v>
      </c>
      <c r="AH4260" t="str">
        <f t="shared" si="668"/>
        <v>Media</v>
      </c>
      <c r="AI4260" t="s">
        <v>153</v>
      </c>
      <c r="AJ4260" t="str">
        <f>IFERROR(VLOOKUP(B4260,Maestro_Regionales!$A$2:$B$35,2,FALSE),"Otras zonas")</f>
        <v>Suroccidente</v>
      </c>
      <c r="AK4260" t="str">
        <f t="shared" si="669"/>
        <v>ASMETSALUD EPS | Suroccidente</v>
      </c>
    </row>
    <row r="4261" spans="1:37">
      <c r="A4261" s="4" t="s">
        <v>1778</v>
      </c>
      <c r="B4261" s="4" t="s">
        <v>800</v>
      </c>
      <c r="C4261" s="4" t="s">
        <v>1802</v>
      </c>
      <c r="D4261" s="4" t="s">
        <v>1803</v>
      </c>
      <c r="E4261" s="4" t="s">
        <v>162</v>
      </c>
      <c r="F4261" s="4">
        <v>4185</v>
      </c>
      <c r="G4261" s="4">
        <v>1751</v>
      </c>
      <c r="H4261" s="4">
        <v>0</v>
      </c>
      <c r="I4261">
        <f t="shared" si="660"/>
        <v>5936</v>
      </c>
      <c r="J4261">
        <f t="shared" si="661"/>
        <v>0.70502021563342321</v>
      </c>
      <c r="K4261">
        <f t="shared" si="662"/>
        <v>0.29497978436657685</v>
      </c>
      <c r="L4261">
        <f t="shared" si="663"/>
        <v>0</v>
      </c>
      <c r="M4261">
        <f>I4261*Diccionario!$B$36</f>
        <v>13.178036392156862</v>
      </c>
      <c r="N4261">
        <f>M4261*Diccionario!$B$37</f>
        <v>1.3309816756078432</v>
      </c>
      <c r="O4261">
        <f>N4261*Diccionario!$B$38</f>
        <v>0.19964725134117647</v>
      </c>
      <c r="P4261">
        <f>O4261*Diccionario!$B$39</f>
        <v>0.17968252620705882</v>
      </c>
      <c r="Q4261">
        <f>P4261*Diccionario!$B$40</f>
        <v>7.1873010482823532E-2</v>
      </c>
      <c r="R4261">
        <f>Q4261*Diccionario!$B$41</f>
        <v>4.6717456813835295E-2</v>
      </c>
      <c r="S4261">
        <f t="shared" si="664"/>
        <v>4.6717456813835295E-2</v>
      </c>
      <c r="T4261">
        <f>I4261*Diccionario!$B$36</f>
        <v>13.178036392156862</v>
      </c>
      <c r="U4261">
        <f>T4261*Diccionario!$B$42</f>
        <v>1.3309816756078432</v>
      </c>
      <c r="V4261">
        <f>U4261*Diccionario!$B$43</f>
        <v>1.1313344242666667</v>
      </c>
      <c r="W4261">
        <f>V4261*Diccionario!$B$44</f>
        <v>0.21495354061066668</v>
      </c>
      <c r="X4261">
        <f>W4261*Diccionario!$B$45</f>
        <v>8.3831880838160011E-2</v>
      </c>
      <c r="Y4261">
        <f>X4261*Diccionario!$B$46</f>
        <v>7.4610373945962413E-2</v>
      </c>
      <c r="Z4261">
        <f>Y4261*Diccionario!$B$47</f>
        <v>2.7605838360006092E-2</v>
      </c>
      <c r="AA4261">
        <f>Z4261*Diccionario!$B$48</f>
        <v>2.7605838360006092E-2</v>
      </c>
      <c r="AB4261">
        <f>AA4261*Diccionario!$B$49</f>
        <v>2.0704378770004569E-2</v>
      </c>
      <c r="AC4261">
        <f t="shared" si="665"/>
        <v>2.0704378770004569E-2</v>
      </c>
      <c r="AD4261">
        <f t="shared" si="666"/>
        <v>6.7421835583839865E-2</v>
      </c>
      <c r="AE4261">
        <f t="shared" si="667"/>
        <v>1.129832828518595E-4</v>
      </c>
      <c r="AF4261" t="e">
        <f ca="1">IF(AD4261="","",_xludf.RANK.EQ(AD4261,$AD$2:$AD$5513,0))</f>
        <v>#NAME?</v>
      </c>
      <c r="AH4261" t="str">
        <f t="shared" si="668"/>
        <v>Baja</v>
      </c>
      <c r="AI4261" t="s">
        <v>153</v>
      </c>
      <c r="AJ4261" t="str">
        <f>IFERROR(VLOOKUP(B4261,Maestro_Regionales!$A$2:$B$35,2,FALSE),"Otras zonas")</f>
        <v>Suroccidente</v>
      </c>
      <c r="AK4261" t="str">
        <f t="shared" si="669"/>
        <v>EPS SOS | Suroccidente</v>
      </c>
    </row>
    <row r="4262" spans="1:37">
      <c r="A4262" s="4" t="s">
        <v>1778</v>
      </c>
      <c r="B4262" s="4" t="s">
        <v>800</v>
      </c>
      <c r="C4262" s="4" t="s">
        <v>1802</v>
      </c>
      <c r="D4262" s="4" t="s">
        <v>1803</v>
      </c>
      <c r="E4262" s="4" t="s">
        <v>91</v>
      </c>
      <c r="F4262" s="4">
        <v>1345</v>
      </c>
      <c r="G4262" s="4">
        <v>3171</v>
      </c>
      <c r="H4262" s="4">
        <v>0</v>
      </c>
      <c r="I4262">
        <f t="shared" si="660"/>
        <v>4516</v>
      </c>
      <c r="J4262">
        <f t="shared" si="661"/>
        <v>0.29782993799822854</v>
      </c>
      <c r="K4262">
        <f t="shared" si="662"/>
        <v>0.70217006200177146</v>
      </c>
      <c r="L4262">
        <f t="shared" si="663"/>
        <v>0</v>
      </c>
      <c r="M4262">
        <f>I4262*Diccionario!$B$36</f>
        <v>10.025608549019607</v>
      </c>
      <c r="N4262">
        <f>M4262*Diccionario!$B$37</f>
        <v>1.0125864634509802</v>
      </c>
      <c r="O4262">
        <f>N4262*Diccionario!$B$38</f>
        <v>0.15188796951764702</v>
      </c>
      <c r="P4262">
        <f>O4262*Diccionario!$B$39</f>
        <v>0.13669917256588232</v>
      </c>
      <c r="Q4262">
        <f>P4262*Diccionario!$B$40</f>
        <v>5.4679669026352934E-2</v>
      </c>
      <c r="R4262">
        <f>Q4262*Diccionario!$B$41</f>
        <v>3.554178486712941E-2</v>
      </c>
      <c r="S4262">
        <f t="shared" si="664"/>
        <v>3.554178486712941E-2</v>
      </c>
      <c r="T4262">
        <f>I4262*Diccionario!$B$36</f>
        <v>10.025608549019607</v>
      </c>
      <c r="U4262">
        <f>T4262*Diccionario!$B$42</f>
        <v>1.0125864634509802</v>
      </c>
      <c r="V4262">
        <f>U4262*Diccionario!$B$43</f>
        <v>0.8606984939333332</v>
      </c>
      <c r="W4262">
        <f>V4262*Diccionario!$B$44</f>
        <v>0.16353271384733331</v>
      </c>
      <c r="X4262">
        <f>W4262*Diccionario!$B$45</f>
        <v>6.3777758400459988E-2</v>
      </c>
      <c r="Y4262">
        <f>X4262*Diccionario!$B$46</f>
        <v>5.6762204976409388E-2</v>
      </c>
      <c r="Z4262">
        <f>Y4262*Diccionario!$B$47</f>
        <v>2.1002015841271472E-2</v>
      </c>
      <c r="AA4262">
        <f>Z4262*Diccionario!$B$48</f>
        <v>2.1002015841271472E-2</v>
      </c>
      <c r="AB4262">
        <f>AA4262*Diccionario!$B$49</f>
        <v>1.5751511880953604E-2</v>
      </c>
      <c r="AC4262">
        <f t="shared" si="665"/>
        <v>1.5751511880953604E-2</v>
      </c>
      <c r="AD4262">
        <f t="shared" si="666"/>
        <v>5.1293296748083014E-2</v>
      </c>
      <c r="AE4262">
        <f t="shared" si="667"/>
        <v>8.5955610741070997E-5</v>
      </c>
      <c r="AF4262" t="e">
        <f ca="1">IF(AD4262="","",_xludf.RANK.EQ(AD4262,$AD$2:$AD$5513,0))</f>
        <v>#NAME?</v>
      </c>
      <c r="AH4262" t="str">
        <f t="shared" si="668"/>
        <v>Baja</v>
      </c>
      <c r="AI4262" t="s">
        <v>153</v>
      </c>
      <c r="AJ4262" t="str">
        <f>IFERROR(VLOOKUP(B4262,Maestro_Regionales!$A$2:$B$35,2,FALSE),"Otras zonas")</f>
        <v>Suroccidente</v>
      </c>
      <c r="AK4262" t="str">
        <f t="shared" si="669"/>
        <v>FAMISANAR | Suroccidente</v>
      </c>
    </row>
    <row r="4263" spans="1:37">
      <c r="A4263" s="4" t="s">
        <v>1778</v>
      </c>
      <c r="B4263" s="4" t="s">
        <v>800</v>
      </c>
      <c r="C4263" s="4" t="s">
        <v>1802</v>
      </c>
      <c r="D4263" s="4" t="s">
        <v>1803</v>
      </c>
      <c r="E4263" s="4" t="s">
        <v>90</v>
      </c>
      <c r="F4263" s="4">
        <v>0</v>
      </c>
      <c r="G4263" s="4">
        <v>0</v>
      </c>
      <c r="H4263" s="4">
        <v>1295</v>
      </c>
      <c r="I4263">
        <f t="shared" si="660"/>
        <v>1295</v>
      </c>
      <c r="J4263">
        <f t="shared" si="661"/>
        <v>0</v>
      </c>
      <c r="K4263">
        <f t="shared" si="662"/>
        <v>0</v>
      </c>
      <c r="L4263">
        <f t="shared" si="663"/>
        <v>1</v>
      </c>
      <c r="M4263">
        <f>I4263*Diccionario!$B$36</f>
        <v>2.8749253921568627</v>
      </c>
      <c r="N4263">
        <f>M4263*Diccionario!$B$37</f>
        <v>0.29036746460784313</v>
      </c>
      <c r="O4263">
        <f>N4263*Diccionario!$B$38</f>
        <v>4.3555119691176467E-2</v>
      </c>
      <c r="P4263">
        <f>O4263*Diccionario!$B$39</f>
        <v>3.919960772205882E-2</v>
      </c>
      <c r="Q4263">
        <f>P4263*Diccionario!$B$40</f>
        <v>1.5679843088823527E-2</v>
      </c>
      <c r="R4263">
        <f>Q4263*Diccionario!$B$41</f>
        <v>1.0191898007735293E-2</v>
      </c>
      <c r="S4263">
        <f t="shared" si="664"/>
        <v>1.0191898007735293E-2</v>
      </c>
      <c r="T4263">
        <f>I4263*Diccionario!$B$36</f>
        <v>2.8749253921568627</v>
      </c>
      <c r="U4263">
        <f>T4263*Diccionario!$B$42</f>
        <v>0.29036746460784313</v>
      </c>
      <c r="V4263">
        <f>U4263*Diccionario!$B$43</f>
        <v>0.24681234491666665</v>
      </c>
      <c r="W4263">
        <f>V4263*Diccionario!$B$44</f>
        <v>4.6894345534166666E-2</v>
      </c>
      <c r="X4263">
        <f>W4263*Diccionario!$B$45</f>
        <v>1.8288794758325001E-2</v>
      </c>
      <c r="Y4263">
        <f>X4263*Diccionario!$B$46</f>
        <v>1.6277027334909249E-2</v>
      </c>
      <c r="Z4263">
        <f>Y4263*Diccionario!$B$47</f>
        <v>6.0225001139164224E-3</v>
      </c>
      <c r="AA4263">
        <f>Z4263*Diccionario!$B$48</f>
        <v>6.0225001139164224E-3</v>
      </c>
      <c r="AB4263">
        <f>AA4263*Diccionario!$B$49</f>
        <v>4.516875085437317E-3</v>
      </c>
      <c r="AC4263">
        <f t="shared" si="665"/>
        <v>4.516875085437317E-3</v>
      </c>
      <c r="AD4263">
        <f t="shared" si="666"/>
        <v>1.470877309317261E-2</v>
      </c>
      <c r="AE4263">
        <f t="shared" si="667"/>
        <v>2.464847562216274E-5</v>
      </c>
      <c r="AF4263" t="e">
        <f ca="1">IF(AD4263="","",_xludf.RANK.EQ(AD4263,$AD$2:$AD$5513,0))</f>
        <v>#NAME?</v>
      </c>
      <c r="AH4263" t="str">
        <f t="shared" si="668"/>
        <v>Baja</v>
      </c>
      <c r="AI4263" t="s">
        <v>153</v>
      </c>
      <c r="AJ4263" t="str">
        <f>IFERROR(VLOOKUP(B4263,Maestro_Regionales!$A$2:$B$35,2,FALSE),"Otras zonas")</f>
        <v>Suroccidente</v>
      </c>
      <c r="AK4263" t="str">
        <f t="shared" si="669"/>
        <v>REGIMEN DE EXCEPCION | Suroccidente</v>
      </c>
    </row>
    <row r="4264" spans="1:37">
      <c r="A4264" s="4" t="s">
        <v>1778</v>
      </c>
      <c r="B4264" s="4" t="s">
        <v>800</v>
      </c>
      <c r="C4264" s="4" t="s">
        <v>1802</v>
      </c>
      <c r="D4264" s="4" t="s">
        <v>1803</v>
      </c>
      <c r="E4264" s="4" t="s">
        <v>86</v>
      </c>
      <c r="F4264" s="4">
        <v>21</v>
      </c>
      <c r="G4264" s="4">
        <v>3</v>
      </c>
      <c r="H4264" s="4">
        <v>0</v>
      </c>
      <c r="I4264">
        <f t="shared" si="660"/>
        <v>24</v>
      </c>
      <c r="J4264">
        <f t="shared" si="661"/>
        <v>0.875</v>
      </c>
      <c r="K4264">
        <f t="shared" si="662"/>
        <v>0.125</v>
      </c>
      <c r="L4264">
        <f t="shared" si="663"/>
        <v>0</v>
      </c>
      <c r="M4264">
        <f>I4264*Diccionario!$B$36</f>
        <v>5.328047058823529E-2</v>
      </c>
      <c r="N4264">
        <f>M4264*Diccionario!$B$37</f>
        <v>5.3813275294117644E-3</v>
      </c>
      <c r="O4264">
        <f>N4264*Diccionario!$B$38</f>
        <v>8.071991294117646E-4</v>
      </c>
      <c r="P4264">
        <f>O4264*Diccionario!$B$39</f>
        <v>7.2647921647058813E-4</v>
      </c>
      <c r="Q4264">
        <f>P4264*Diccionario!$B$40</f>
        <v>2.9059168658823525E-4</v>
      </c>
      <c r="R4264">
        <f>Q4264*Diccionario!$B$41</f>
        <v>1.8888459628235292E-4</v>
      </c>
      <c r="S4264">
        <f t="shared" si="664"/>
        <v>1.8888459628235292E-4</v>
      </c>
      <c r="T4264">
        <f>I4264*Diccionario!$B$36</f>
        <v>5.328047058823529E-2</v>
      </c>
      <c r="U4264">
        <f>T4264*Diccionario!$B$42</f>
        <v>5.3813275294117644E-3</v>
      </c>
      <c r="V4264">
        <f>U4264*Diccionario!$B$43</f>
        <v>4.5741283999999995E-3</v>
      </c>
      <c r="W4264">
        <f>V4264*Diccionario!$B$44</f>
        <v>8.6908439599999994E-4</v>
      </c>
      <c r="X4264">
        <f>W4264*Diccionario!$B$45</f>
        <v>3.3894291443999997E-4</v>
      </c>
      <c r="Y4264">
        <f>X4264*Diccionario!$B$46</f>
        <v>3.0165919385159999E-4</v>
      </c>
      <c r="Z4264">
        <f>Y4264*Diccionario!$B$47</f>
        <v>1.1161390172509199E-4</v>
      </c>
      <c r="AA4264">
        <f>Z4264*Diccionario!$B$48</f>
        <v>1.1161390172509199E-4</v>
      </c>
      <c r="AB4264">
        <f>AA4264*Diccionario!$B$49</f>
        <v>8.3710426293818994E-5</v>
      </c>
      <c r="AC4264">
        <f t="shared" si="665"/>
        <v>8.3710426293818994E-5</v>
      </c>
      <c r="AD4264">
        <f t="shared" si="666"/>
        <v>2.7259502257617193E-4</v>
      </c>
      <c r="AE4264">
        <f t="shared" si="667"/>
        <v>4.5680572581614348E-7</v>
      </c>
      <c r="AF4264" t="e">
        <f ca="1">IF(AD4264="","",_xludf.RANK.EQ(AD4264,$AD$2:$AD$5513,0))</f>
        <v>#NAME?</v>
      </c>
      <c r="AH4264" t="str">
        <f t="shared" si="668"/>
        <v>Baja</v>
      </c>
      <c r="AI4264" t="s">
        <v>153</v>
      </c>
      <c r="AJ4264" t="str">
        <f>IFERROR(VLOOKUP(B4264,Maestro_Regionales!$A$2:$B$35,2,FALSE),"Otras zonas")</f>
        <v>Suroccidente</v>
      </c>
      <c r="AK4264" t="str">
        <f t="shared" si="669"/>
        <v>EPS SANITAS | Suroccidente</v>
      </c>
    </row>
    <row r="4265" spans="1:37">
      <c r="A4265" s="4" t="s">
        <v>1778</v>
      </c>
      <c r="B4265" s="4" t="s">
        <v>800</v>
      </c>
      <c r="C4265" s="4" t="s">
        <v>1802</v>
      </c>
      <c r="D4265" s="4" t="s">
        <v>1803</v>
      </c>
      <c r="E4265" s="4" t="s">
        <v>88</v>
      </c>
      <c r="F4265" s="4">
        <v>0</v>
      </c>
      <c r="G4265" s="4">
        <v>2</v>
      </c>
      <c r="H4265" s="4">
        <v>0</v>
      </c>
      <c r="I4265">
        <f t="shared" si="660"/>
        <v>2</v>
      </c>
      <c r="J4265">
        <f t="shared" si="661"/>
        <v>0</v>
      </c>
      <c r="K4265">
        <f t="shared" si="662"/>
        <v>1</v>
      </c>
      <c r="L4265">
        <f t="shared" si="663"/>
        <v>0</v>
      </c>
      <c r="M4265">
        <f>I4265*Diccionario!$B$36</f>
        <v>4.4400392156862742E-3</v>
      </c>
      <c r="N4265">
        <f>M4265*Diccionario!$B$37</f>
        <v>4.4844396078431374E-4</v>
      </c>
      <c r="O4265">
        <f>N4265*Diccionario!$B$38</f>
        <v>6.7266594117647063E-5</v>
      </c>
      <c r="P4265">
        <f>O4265*Diccionario!$B$39</f>
        <v>6.053993470588236E-5</v>
      </c>
      <c r="Q4265">
        <f>P4265*Diccionario!$B$40</f>
        <v>2.4215973882352947E-5</v>
      </c>
      <c r="R4265">
        <f>Q4265*Diccionario!$B$41</f>
        <v>1.5740383023529416E-5</v>
      </c>
      <c r="S4265">
        <f t="shared" si="664"/>
        <v>1.5740383023529416E-5</v>
      </c>
      <c r="T4265">
        <f>I4265*Diccionario!$B$36</f>
        <v>4.4400392156862742E-3</v>
      </c>
      <c r="U4265">
        <f>T4265*Diccionario!$B$42</f>
        <v>4.4844396078431374E-4</v>
      </c>
      <c r="V4265">
        <f>U4265*Diccionario!$B$43</f>
        <v>3.8117736666666666E-4</v>
      </c>
      <c r="W4265">
        <f>V4265*Diccionario!$B$44</f>
        <v>7.2423699666666666E-5</v>
      </c>
      <c r="X4265">
        <f>W4265*Diccionario!$B$45</f>
        <v>2.8245242870000002E-5</v>
      </c>
      <c r="Y4265">
        <f>X4265*Diccionario!$B$46</f>
        <v>2.5138266154300001E-5</v>
      </c>
      <c r="Z4265">
        <f>Y4265*Diccionario!$B$47</f>
        <v>9.3011584770909993E-6</v>
      </c>
      <c r="AA4265">
        <f>Z4265*Diccionario!$B$48</f>
        <v>9.3011584770909993E-6</v>
      </c>
      <c r="AB4265">
        <f>AA4265*Diccionario!$B$49</f>
        <v>6.9758688578182495E-6</v>
      </c>
      <c r="AC4265">
        <f t="shared" si="665"/>
        <v>6.9758688578182495E-6</v>
      </c>
      <c r="AD4265">
        <f t="shared" si="666"/>
        <v>2.2716251881347665E-5</v>
      </c>
      <c r="AE4265">
        <f t="shared" si="667"/>
        <v>3.8067143818011966E-8</v>
      </c>
      <c r="AF4265" t="e">
        <f ca="1">IF(AD4265="","",_xludf.RANK.EQ(AD4265,$AD$2:$AD$5513,0))</f>
        <v>#NAME?</v>
      </c>
      <c r="AH4265" t="str">
        <f t="shared" si="668"/>
        <v>Baja</v>
      </c>
      <c r="AI4265" t="s">
        <v>153</v>
      </c>
      <c r="AJ4265" t="str">
        <f>IFERROR(VLOOKUP(B4265,Maestro_Regionales!$A$2:$B$35,2,FALSE),"Otras zonas")</f>
        <v>Suroccidente</v>
      </c>
      <c r="AK4265" t="str">
        <f t="shared" si="669"/>
        <v>COOSALUD EPS | Suroccidente</v>
      </c>
    </row>
    <row r="4266" spans="1:37">
      <c r="A4266" s="4" t="s">
        <v>1778</v>
      </c>
      <c r="B4266" s="4" t="s">
        <v>800</v>
      </c>
      <c r="C4266" s="4" t="s">
        <v>1802</v>
      </c>
      <c r="D4266" s="4" t="s">
        <v>1803</v>
      </c>
      <c r="E4266" s="4" t="s">
        <v>70</v>
      </c>
      <c r="F4266" s="4">
        <v>1</v>
      </c>
      <c r="G4266" s="4">
        <v>1</v>
      </c>
      <c r="H4266" s="4">
        <v>0</v>
      </c>
      <c r="I4266">
        <f t="shared" si="660"/>
        <v>2</v>
      </c>
      <c r="J4266">
        <f t="shared" si="661"/>
        <v>0.5</v>
      </c>
      <c r="K4266">
        <f t="shared" si="662"/>
        <v>0.5</v>
      </c>
      <c r="L4266">
        <f t="shared" si="663"/>
        <v>0</v>
      </c>
      <c r="M4266">
        <f>I4266*Diccionario!$B$36</f>
        <v>4.4400392156862742E-3</v>
      </c>
      <c r="N4266">
        <f>M4266*Diccionario!$B$37</f>
        <v>4.4844396078431374E-4</v>
      </c>
      <c r="O4266">
        <f>N4266*Diccionario!$B$38</f>
        <v>6.7266594117647063E-5</v>
      </c>
      <c r="P4266">
        <f>O4266*Diccionario!$B$39</f>
        <v>6.053993470588236E-5</v>
      </c>
      <c r="Q4266">
        <f>P4266*Diccionario!$B$40</f>
        <v>2.4215973882352947E-5</v>
      </c>
      <c r="R4266">
        <f>Q4266*Diccionario!$B$41</f>
        <v>1.5740383023529416E-5</v>
      </c>
      <c r="S4266">
        <f t="shared" si="664"/>
        <v>1.5740383023529416E-5</v>
      </c>
      <c r="T4266">
        <f>I4266*Diccionario!$B$36</f>
        <v>4.4400392156862742E-3</v>
      </c>
      <c r="U4266">
        <f>T4266*Diccionario!$B$42</f>
        <v>4.4844396078431374E-4</v>
      </c>
      <c r="V4266">
        <f>U4266*Diccionario!$B$43</f>
        <v>3.8117736666666666E-4</v>
      </c>
      <c r="W4266">
        <f>V4266*Diccionario!$B$44</f>
        <v>7.2423699666666666E-5</v>
      </c>
      <c r="X4266">
        <f>W4266*Diccionario!$B$45</f>
        <v>2.8245242870000002E-5</v>
      </c>
      <c r="Y4266">
        <f>X4266*Diccionario!$B$46</f>
        <v>2.5138266154300001E-5</v>
      </c>
      <c r="Z4266">
        <f>Y4266*Diccionario!$B$47</f>
        <v>9.3011584770909993E-6</v>
      </c>
      <c r="AA4266">
        <f>Z4266*Diccionario!$B$48</f>
        <v>9.3011584770909993E-6</v>
      </c>
      <c r="AB4266">
        <f>AA4266*Diccionario!$B$49</f>
        <v>6.9758688578182495E-6</v>
      </c>
      <c r="AC4266">
        <f t="shared" si="665"/>
        <v>6.9758688578182495E-6</v>
      </c>
      <c r="AD4266">
        <f t="shared" si="666"/>
        <v>2.2716251881347665E-5</v>
      </c>
      <c r="AE4266">
        <f t="shared" si="667"/>
        <v>3.8067143818011966E-8</v>
      </c>
      <c r="AF4266" t="e">
        <f ca="1">IF(AD4266="","",_xludf.RANK.EQ(AD4266,$AD$2:$AD$5513,0))</f>
        <v>#NAME?</v>
      </c>
      <c r="AH4266" t="str">
        <f t="shared" si="668"/>
        <v>Baja</v>
      </c>
      <c r="AI4266" t="s">
        <v>153</v>
      </c>
      <c r="AJ4266" t="str">
        <f>IFERROR(VLOOKUP(B4266,Maestro_Regionales!$A$2:$B$35,2,FALSE),"Otras zonas")</f>
        <v>Suroccidente</v>
      </c>
      <c r="AK4266" t="str">
        <f t="shared" si="669"/>
        <v>EPS SURA | Suroccidente</v>
      </c>
    </row>
    <row r="4267" spans="1:37">
      <c r="A4267" s="4" t="s">
        <v>1778</v>
      </c>
      <c r="B4267" s="4" t="s">
        <v>800</v>
      </c>
      <c r="C4267" s="4" t="s">
        <v>1804</v>
      </c>
      <c r="D4267" s="4" t="s">
        <v>1805</v>
      </c>
      <c r="E4267" s="4" t="s">
        <v>95</v>
      </c>
      <c r="F4267" s="4">
        <v>135</v>
      </c>
      <c r="G4267" s="4">
        <v>3398</v>
      </c>
      <c r="H4267" s="4">
        <v>0</v>
      </c>
      <c r="I4267">
        <f t="shared" si="660"/>
        <v>3533</v>
      </c>
      <c r="J4267">
        <f t="shared" si="661"/>
        <v>3.8211151995471274E-2</v>
      </c>
      <c r="K4267">
        <f t="shared" si="662"/>
        <v>0.96178884800452868</v>
      </c>
      <c r="L4267">
        <f t="shared" si="663"/>
        <v>0</v>
      </c>
      <c r="M4267">
        <f>I4267*Diccionario!$B$36</f>
        <v>7.8433292745098031</v>
      </c>
      <c r="N4267">
        <f>M4267*Diccionario!$B$37</f>
        <v>0.79217625672549019</v>
      </c>
      <c r="O4267">
        <f>N4267*Diccionario!$B$38</f>
        <v>0.11882643850882352</v>
      </c>
      <c r="P4267">
        <f>O4267*Diccionario!$B$39</f>
        <v>0.10694379465794117</v>
      </c>
      <c r="Q4267">
        <f>P4267*Diccionario!$B$40</f>
        <v>4.2777517863176469E-2</v>
      </c>
      <c r="R4267">
        <f>Q4267*Diccionario!$B$41</f>
        <v>2.7805386611064707E-2</v>
      </c>
      <c r="S4267">
        <f t="shared" si="664"/>
        <v>2.7805386611064707E-2</v>
      </c>
      <c r="T4267">
        <f>I4267*Diccionario!$B$36</f>
        <v>7.8433292745098031</v>
      </c>
      <c r="U4267">
        <f>T4267*Diccionario!$B$42</f>
        <v>0.79217625672549019</v>
      </c>
      <c r="V4267">
        <f>U4267*Diccionario!$B$43</f>
        <v>0.67334981821666662</v>
      </c>
      <c r="W4267">
        <f>V4267*Diccionario!$B$44</f>
        <v>0.12793646546116666</v>
      </c>
      <c r="X4267">
        <f>W4267*Diccionario!$B$45</f>
        <v>4.9895221529854997E-2</v>
      </c>
      <c r="Y4267">
        <f>X4267*Diccionario!$B$46</f>
        <v>4.4406747161570947E-2</v>
      </c>
      <c r="Z4267">
        <f>Y4267*Diccionario!$B$47</f>
        <v>1.643049644978125E-2</v>
      </c>
      <c r="AA4267">
        <f>Z4267*Diccionario!$B$48</f>
        <v>1.643049644978125E-2</v>
      </c>
      <c r="AB4267">
        <f>AA4267*Diccionario!$B$49</f>
        <v>1.2322872337335937E-2</v>
      </c>
      <c r="AC4267">
        <f t="shared" si="665"/>
        <v>1.2322872337335937E-2</v>
      </c>
      <c r="AD4267">
        <f t="shared" si="666"/>
        <v>4.0128258948400643E-2</v>
      </c>
      <c r="AE4267">
        <f t="shared" si="667"/>
        <v>6.7245609554518118E-5</v>
      </c>
      <c r="AF4267" t="e">
        <f ca="1">IF(AD4267="","",_xludf.RANK.EQ(AD4267,$AD$2:$AD$5513,0))</f>
        <v>#NAME?</v>
      </c>
      <c r="AH4267" t="str">
        <f t="shared" si="668"/>
        <v>Baja</v>
      </c>
      <c r="AI4267" t="s">
        <v>153</v>
      </c>
      <c r="AJ4267" t="str">
        <f>IFERROR(VLOOKUP(B4267,Maestro_Regionales!$A$2:$B$35,2,FALSE),"Otras zonas")</f>
        <v>Suroccidente</v>
      </c>
      <c r="AK4267" t="str">
        <f t="shared" si="669"/>
        <v>ASMETSALUD EPS | Suroccidente</v>
      </c>
    </row>
    <row r="4268" spans="1:37">
      <c r="A4268" s="4" t="s">
        <v>1778</v>
      </c>
      <c r="B4268" s="4" t="s">
        <v>800</v>
      </c>
      <c r="C4268" s="4" t="s">
        <v>1804</v>
      </c>
      <c r="D4268" s="4" t="s">
        <v>1805</v>
      </c>
      <c r="E4268" s="4" t="s">
        <v>85</v>
      </c>
      <c r="F4268" s="4">
        <v>1081</v>
      </c>
      <c r="G4268" s="4">
        <v>2195</v>
      </c>
      <c r="H4268" s="4">
        <v>0</v>
      </c>
      <c r="I4268">
        <f t="shared" si="660"/>
        <v>3276</v>
      </c>
      <c r="J4268">
        <f t="shared" si="661"/>
        <v>0.32997557997557997</v>
      </c>
      <c r="K4268">
        <f t="shared" si="662"/>
        <v>0.67002442002441998</v>
      </c>
      <c r="L4268">
        <f t="shared" si="663"/>
        <v>0</v>
      </c>
      <c r="M4268">
        <f>I4268*Diccionario!$B$36</f>
        <v>7.2727842352941172</v>
      </c>
      <c r="N4268">
        <f>M4268*Diccionario!$B$37</f>
        <v>0.73455120776470584</v>
      </c>
      <c r="O4268">
        <f>N4268*Diccionario!$B$38</f>
        <v>0.11018268116470588</v>
      </c>
      <c r="P4268">
        <f>O4268*Diccionario!$B$39</f>
        <v>9.9164413048235298E-2</v>
      </c>
      <c r="Q4268">
        <f>P4268*Diccionario!$B$40</f>
        <v>3.9665765219294123E-2</v>
      </c>
      <c r="R4268">
        <f>Q4268*Diccionario!$B$41</f>
        <v>2.5782747392541182E-2</v>
      </c>
      <c r="S4268">
        <f t="shared" si="664"/>
        <v>2.5782747392541182E-2</v>
      </c>
      <c r="T4268">
        <f>I4268*Diccionario!$B$36</f>
        <v>7.2727842352941172</v>
      </c>
      <c r="U4268">
        <f>T4268*Diccionario!$B$42</f>
        <v>0.73455120776470584</v>
      </c>
      <c r="V4268">
        <f>U4268*Diccionario!$B$43</f>
        <v>0.62436852659999997</v>
      </c>
      <c r="W4268">
        <f>V4268*Diccionario!$B$44</f>
        <v>0.118630020054</v>
      </c>
      <c r="X4268">
        <f>W4268*Diccionario!$B$45</f>
        <v>4.6265707821060001E-2</v>
      </c>
      <c r="Y4268">
        <f>X4268*Diccionario!$B$46</f>
        <v>4.1176479960743403E-2</v>
      </c>
      <c r="Z4268">
        <f>Y4268*Diccionario!$B$47</f>
        <v>1.5235297585475059E-2</v>
      </c>
      <c r="AA4268">
        <f>Z4268*Diccionario!$B$48</f>
        <v>1.5235297585475059E-2</v>
      </c>
      <c r="AB4268">
        <f>AA4268*Diccionario!$B$49</f>
        <v>1.1426473189106294E-2</v>
      </c>
      <c r="AC4268">
        <f t="shared" si="665"/>
        <v>1.1426473189106294E-2</v>
      </c>
      <c r="AD4268">
        <f t="shared" si="666"/>
        <v>3.7209220581647474E-2</v>
      </c>
      <c r="AE4268">
        <f t="shared" si="667"/>
        <v>6.2353981573903597E-5</v>
      </c>
      <c r="AF4268" t="e">
        <f ca="1">IF(AD4268="","",_xludf.RANK.EQ(AD4268,$AD$2:$AD$5513,0))</f>
        <v>#NAME?</v>
      </c>
      <c r="AH4268" t="str">
        <f t="shared" si="668"/>
        <v>Baja</v>
      </c>
      <c r="AI4268" t="s">
        <v>153</v>
      </c>
      <c r="AJ4268" t="str">
        <f>IFERROR(VLOOKUP(B4268,Maestro_Regionales!$A$2:$B$35,2,FALSE),"Otras zonas")</f>
        <v>Suroccidente</v>
      </c>
      <c r="AK4268" t="str">
        <f t="shared" si="669"/>
        <v>SALUD TOTAL EPS | Suroccidente</v>
      </c>
    </row>
    <row r="4269" spans="1:37">
      <c r="A4269" s="4" t="s">
        <v>1778</v>
      </c>
      <c r="B4269" s="4" t="s">
        <v>800</v>
      </c>
      <c r="C4269" s="4" t="s">
        <v>1804</v>
      </c>
      <c r="D4269" s="4" t="s">
        <v>1805</v>
      </c>
      <c r="E4269" s="4" t="s">
        <v>418</v>
      </c>
      <c r="F4269" s="4">
        <v>230</v>
      </c>
      <c r="G4269" s="4">
        <v>2020</v>
      </c>
      <c r="H4269" s="4">
        <v>0</v>
      </c>
      <c r="I4269">
        <f t="shared" si="660"/>
        <v>2250</v>
      </c>
      <c r="J4269">
        <f t="shared" si="661"/>
        <v>0.10222222222222223</v>
      </c>
      <c r="K4269">
        <f t="shared" si="662"/>
        <v>0.89777777777777779</v>
      </c>
      <c r="L4269">
        <f t="shared" si="663"/>
        <v>0</v>
      </c>
      <c r="M4269">
        <f>I4269*Diccionario!$B$36</f>
        <v>4.9950441176470584</v>
      </c>
      <c r="N4269">
        <f>M4269*Diccionario!$B$37</f>
        <v>0.5044994558823529</v>
      </c>
      <c r="O4269">
        <f>N4269*Diccionario!$B$38</f>
        <v>7.5674918382352935E-2</v>
      </c>
      <c r="P4269">
        <f>O4269*Diccionario!$B$39</f>
        <v>6.8107426544117639E-2</v>
      </c>
      <c r="Q4269">
        <f>P4269*Diccionario!$B$40</f>
        <v>2.7242970617647057E-2</v>
      </c>
      <c r="R4269">
        <f>Q4269*Diccionario!$B$41</f>
        <v>1.7707930901470586E-2</v>
      </c>
      <c r="S4269">
        <f t="shared" si="664"/>
        <v>1.7707930901470586E-2</v>
      </c>
      <c r="T4269">
        <f>I4269*Diccionario!$B$36</f>
        <v>4.9950441176470584</v>
      </c>
      <c r="U4269">
        <f>T4269*Diccionario!$B$42</f>
        <v>0.5044994558823529</v>
      </c>
      <c r="V4269">
        <f>U4269*Diccionario!$B$43</f>
        <v>0.42882453749999994</v>
      </c>
      <c r="W4269">
        <f>V4269*Diccionario!$B$44</f>
        <v>8.1476662124999988E-2</v>
      </c>
      <c r="X4269">
        <f>W4269*Diccionario!$B$45</f>
        <v>3.1775898228749995E-2</v>
      </c>
      <c r="Y4269">
        <f>X4269*Diccionario!$B$46</f>
        <v>2.8280549423587497E-2</v>
      </c>
      <c r="Z4269">
        <f>Y4269*Diccionario!$B$47</f>
        <v>1.0463803286727373E-2</v>
      </c>
      <c r="AA4269">
        <f>Z4269*Diccionario!$B$48</f>
        <v>1.0463803286727373E-2</v>
      </c>
      <c r="AB4269">
        <f>AA4269*Diccionario!$B$49</f>
        <v>7.8478524650455305E-3</v>
      </c>
      <c r="AC4269">
        <f t="shared" si="665"/>
        <v>7.8478524650455305E-3</v>
      </c>
      <c r="AD4269">
        <f t="shared" si="666"/>
        <v>2.5555783366516115E-2</v>
      </c>
      <c r="AE4269">
        <f t="shared" si="667"/>
        <v>4.2825536795263442E-5</v>
      </c>
      <c r="AF4269" t="e">
        <f ca="1">IF(AD4269="","",_xludf.RANK.EQ(AD4269,$AD$2:$AD$5513,0))</f>
        <v>#NAME?</v>
      </c>
      <c r="AH4269" t="str">
        <f t="shared" si="668"/>
        <v>Baja</v>
      </c>
      <c r="AI4269" t="s">
        <v>153</v>
      </c>
      <c r="AJ4269" t="str">
        <f>IFERROR(VLOOKUP(B4269,Maestro_Regionales!$A$2:$B$35,2,FALSE),"Otras zonas")</f>
        <v>Suroccidente</v>
      </c>
      <c r="AK4269" t="str">
        <f t="shared" si="669"/>
        <v>COMFENALCO VALLE EPS | Suroccidente</v>
      </c>
    </row>
    <row r="4270" spans="1:37">
      <c r="A4270" s="4" t="s">
        <v>1778</v>
      </c>
      <c r="B4270" s="4" t="s">
        <v>800</v>
      </c>
      <c r="C4270" s="4" t="s">
        <v>1804</v>
      </c>
      <c r="D4270" s="4" t="s">
        <v>1805</v>
      </c>
      <c r="E4270" s="4" t="s">
        <v>87</v>
      </c>
      <c r="F4270" s="4">
        <v>544</v>
      </c>
      <c r="G4270" s="4">
        <v>623</v>
      </c>
      <c r="H4270" s="4">
        <v>0</v>
      </c>
      <c r="I4270">
        <f t="shared" si="660"/>
        <v>1167</v>
      </c>
      <c r="J4270">
        <f t="shared" si="661"/>
        <v>0.46615252784918593</v>
      </c>
      <c r="K4270">
        <f t="shared" si="662"/>
        <v>0.53384747215081407</v>
      </c>
      <c r="L4270">
        <f t="shared" si="663"/>
        <v>0</v>
      </c>
      <c r="M4270">
        <f>I4270*Diccionario!$B$36</f>
        <v>2.5907628823529412</v>
      </c>
      <c r="N4270">
        <f>M4270*Diccionario!$B$37</f>
        <v>0.2616670511176471</v>
      </c>
      <c r="O4270">
        <f>N4270*Diccionario!$B$38</f>
        <v>3.9250057667647061E-2</v>
      </c>
      <c r="P4270">
        <f>O4270*Diccionario!$B$39</f>
        <v>3.5325051900882358E-2</v>
      </c>
      <c r="Q4270">
        <f>P4270*Diccionario!$B$40</f>
        <v>1.4130020760352944E-2</v>
      </c>
      <c r="R4270">
        <f>Q4270*Diccionario!$B$41</f>
        <v>9.1845134942294144E-3</v>
      </c>
      <c r="S4270">
        <f t="shared" si="664"/>
        <v>9.1845134942294144E-3</v>
      </c>
      <c r="T4270">
        <f>I4270*Diccionario!$B$36</f>
        <v>2.5907628823529412</v>
      </c>
      <c r="U4270">
        <f>T4270*Diccionario!$B$42</f>
        <v>0.2616670511176471</v>
      </c>
      <c r="V4270">
        <f>U4270*Diccionario!$B$43</f>
        <v>0.22241699345000002</v>
      </c>
      <c r="W4270">
        <f>V4270*Diccionario!$B$44</f>
        <v>4.2259228755500006E-2</v>
      </c>
      <c r="X4270">
        <f>W4270*Diccionario!$B$45</f>
        <v>1.6481099214645002E-2</v>
      </c>
      <c r="Y4270">
        <f>X4270*Diccionario!$B$46</f>
        <v>1.4668178301034052E-2</v>
      </c>
      <c r="Z4270">
        <f>Y4270*Diccionario!$B$47</f>
        <v>5.4272259713825993E-3</v>
      </c>
      <c r="AA4270">
        <f>Z4270*Diccionario!$B$48</f>
        <v>5.4272259713825993E-3</v>
      </c>
      <c r="AB4270">
        <f>AA4270*Diccionario!$B$49</f>
        <v>4.0704194785369492E-3</v>
      </c>
      <c r="AC4270">
        <f t="shared" si="665"/>
        <v>4.0704194785369492E-3</v>
      </c>
      <c r="AD4270">
        <f t="shared" si="666"/>
        <v>1.3254932972766365E-2</v>
      </c>
      <c r="AE4270">
        <f t="shared" si="667"/>
        <v>2.2212178417809983E-5</v>
      </c>
      <c r="AF4270" t="e">
        <f ca="1">IF(AD4270="","",_xludf.RANK.EQ(AD4270,$AD$2:$AD$5513,0))</f>
        <v>#NAME?</v>
      </c>
      <c r="AH4270" t="str">
        <f t="shared" si="668"/>
        <v>Baja</v>
      </c>
      <c r="AI4270" t="s">
        <v>153</v>
      </c>
      <c r="AJ4270" t="str">
        <f>IFERROR(VLOOKUP(B4270,Maestro_Regionales!$A$2:$B$35,2,FALSE),"Otras zonas")</f>
        <v>Suroccidente</v>
      </c>
      <c r="AK4270" t="str">
        <f t="shared" si="669"/>
        <v>NUEVA EPS | Suroccidente</v>
      </c>
    </row>
    <row r="4271" spans="1:37">
      <c r="A4271" s="4" t="s">
        <v>1778</v>
      </c>
      <c r="B4271" s="4" t="s">
        <v>800</v>
      </c>
      <c r="C4271" s="4" t="s">
        <v>1804</v>
      </c>
      <c r="D4271" s="4" t="s">
        <v>1805</v>
      </c>
      <c r="E4271" s="4" t="s">
        <v>90</v>
      </c>
      <c r="F4271" s="4">
        <v>0</v>
      </c>
      <c r="G4271" s="4">
        <v>0</v>
      </c>
      <c r="H4271" s="4">
        <v>229</v>
      </c>
      <c r="I4271">
        <f t="shared" si="660"/>
        <v>229</v>
      </c>
      <c r="J4271">
        <f t="shared" si="661"/>
        <v>0</v>
      </c>
      <c r="K4271">
        <f t="shared" si="662"/>
        <v>0</v>
      </c>
      <c r="L4271">
        <f t="shared" si="663"/>
        <v>1</v>
      </c>
      <c r="M4271">
        <f>I4271*Diccionario!$B$36</f>
        <v>0.50838449019607834</v>
      </c>
      <c r="N4271">
        <f>M4271*Diccionario!$B$37</f>
        <v>5.1346833509803916E-2</v>
      </c>
      <c r="O4271">
        <f>N4271*Diccionario!$B$38</f>
        <v>7.7020250264705874E-3</v>
      </c>
      <c r="P4271">
        <f>O4271*Diccionario!$B$39</f>
        <v>6.9318225238235286E-3</v>
      </c>
      <c r="Q4271">
        <f>P4271*Diccionario!$B$40</f>
        <v>2.7727290095294118E-3</v>
      </c>
      <c r="R4271">
        <f>Q4271*Diccionario!$B$41</f>
        <v>1.8022738561941176E-3</v>
      </c>
      <c r="S4271">
        <f t="shared" si="664"/>
        <v>1.8022738561941176E-3</v>
      </c>
      <c r="T4271">
        <f>I4271*Diccionario!$B$36</f>
        <v>0.50838449019607834</v>
      </c>
      <c r="U4271">
        <f>T4271*Diccionario!$B$42</f>
        <v>5.1346833509803916E-2</v>
      </c>
      <c r="V4271">
        <f>U4271*Diccionario!$B$43</f>
        <v>4.3644808483333325E-2</v>
      </c>
      <c r="W4271">
        <f>V4271*Diccionario!$B$44</f>
        <v>8.2925136118333319E-3</v>
      </c>
      <c r="X4271">
        <f>W4271*Diccionario!$B$45</f>
        <v>3.2340803086149997E-3</v>
      </c>
      <c r="Y4271">
        <f>X4271*Diccionario!$B$46</f>
        <v>2.8783314746673497E-3</v>
      </c>
      <c r="Z4271">
        <f>Y4271*Diccionario!$B$47</f>
        <v>1.0649826456269195E-3</v>
      </c>
      <c r="AA4271">
        <f>Z4271*Diccionario!$B$48</f>
        <v>1.0649826456269195E-3</v>
      </c>
      <c r="AB4271">
        <f>AA4271*Diccionario!$B$49</f>
        <v>7.9873698422018959E-4</v>
      </c>
      <c r="AC4271">
        <f t="shared" si="665"/>
        <v>7.9873698422018959E-4</v>
      </c>
      <c r="AD4271">
        <f t="shared" si="666"/>
        <v>2.6010108404143071E-3</v>
      </c>
      <c r="AE4271">
        <f t="shared" si="667"/>
        <v>4.358687967162369E-6</v>
      </c>
      <c r="AF4271" t="e">
        <f ca="1">IF(AD4271="","",_xludf.RANK.EQ(AD4271,$AD$2:$AD$5513,0))</f>
        <v>#NAME?</v>
      </c>
      <c r="AH4271" t="str">
        <f t="shared" si="668"/>
        <v>Baja</v>
      </c>
      <c r="AI4271" t="s">
        <v>153</v>
      </c>
      <c r="AJ4271" t="str">
        <f>IFERROR(VLOOKUP(B4271,Maestro_Regionales!$A$2:$B$35,2,FALSE),"Otras zonas")</f>
        <v>Suroccidente</v>
      </c>
      <c r="AK4271" t="str">
        <f t="shared" si="669"/>
        <v>REGIMEN DE EXCEPCION | Suroccidente</v>
      </c>
    </row>
    <row r="4272" spans="1:37">
      <c r="A4272" s="4" t="s">
        <v>1778</v>
      </c>
      <c r="B4272" s="4" t="s">
        <v>800</v>
      </c>
      <c r="C4272" s="4" t="s">
        <v>1804</v>
      </c>
      <c r="D4272" s="4" t="s">
        <v>1805</v>
      </c>
      <c r="E4272" s="4" t="s">
        <v>162</v>
      </c>
      <c r="F4272" s="4">
        <v>50</v>
      </c>
      <c r="G4272" s="4">
        <v>34</v>
      </c>
      <c r="H4272" s="4">
        <v>0</v>
      </c>
      <c r="I4272">
        <f t="shared" si="660"/>
        <v>84</v>
      </c>
      <c r="J4272">
        <f t="shared" si="661"/>
        <v>0.59523809523809523</v>
      </c>
      <c r="K4272">
        <f t="shared" si="662"/>
        <v>0.40476190476190477</v>
      </c>
      <c r="L4272">
        <f t="shared" si="663"/>
        <v>0</v>
      </c>
      <c r="M4272">
        <f>I4272*Diccionario!$B$36</f>
        <v>0.18648164705882353</v>
      </c>
      <c r="N4272">
        <f>M4272*Diccionario!$B$37</f>
        <v>1.8834646352941176E-2</v>
      </c>
      <c r="O4272">
        <f>N4272*Diccionario!$B$38</f>
        <v>2.8251969529411764E-3</v>
      </c>
      <c r="P4272">
        <f>O4272*Diccionario!$B$39</f>
        <v>2.5426772576470588E-3</v>
      </c>
      <c r="Q4272">
        <f>P4272*Diccionario!$B$40</f>
        <v>1.0170709030588236E-3</v>
      </c>
      <c r="R4272">
        <f>Q4272*Diccionario!$B$41</f>
        <v>6.6109608698823531E-4</v>
      </c>
      <c r="S4272">
        <f t="shared" si="664"/>
        <v>6.6109608698823531E-4</v>
      </c>
      <c r="T4272">
        <f>I4272*Diccionario!$B$36</f>
        <v>0.18648164705882353</v>
      </c>
      <c r="U4272">
        <f>T4272*Diccionario!$B$42</f>
        <v>1.8834646352941176E-2</v>
      </c>
      <c r="V4272">
        <f>U4272*Diccionario!$B$43</f>
        <v>1.60094494E-2</v>
      </c>
      <c r="W4272">
        <f>V4272*Diccionario!$B$44</f>
        <v>3.0417953860000001E-3</v>
      </c>
      <c r="X4272">
        <f>W4272*Diccionario!$B$45</f>
        <v>1.1863002005400001E-3</v>
      </c>
      <c r="Y4272">
        <f>X4272*Diccionario!$B$46</f>
        <v>1.0558071784806001E-3</v>
      </c>
      <c r="Z4272">
        <f>Y4272*Diccionario!$B$47</f>
        <v>3.90648656037822E-4</v>
      </c>
      <c r="AA4272">
        <f>Z4272*Diccionario!$B$48</f>
        <v>3.90648656037822E-4</v>
      </c>
      <c r="AB4272">
        <f>AA4272*Diccionario!$B$49</f>
        <v>2.9298649202836647E-4</v>
      </c>
      <c r="AC4272">
        <f t="shared" si="665"/>
        <v>2.9298649202836647E-4</v>
      </c>
      <c r="AD4272">
        <f t="shared" si="666"/>
        <v>9.5408257901660179E-4</v>
      </c>
      <c r="AE4272">
        <f t="shared" si="667"/>
        <v>1.5988200403565023E-6</v>
      </c>
      <c r="AF4272" t="e">
        <f ca="1">IF(AD4272="","",_xludf.RANK.EQ(AD4272,$AD$2:$AD$5513,0))</f>
        <v>#NAME?</v>
      </c>
      <c r="AH4272" t="str">
        <f t="shared" si="668"/>
        <v>Baja</v>
      </c>
      <c r="AI4272" t="s">
        <v>153</v>
      </c>
      <c r="AJ4272" t="str">
        <f>IFERROR(VLOOKUP(B4272,Maestro_Regionales!$A$2:$B$35,2,FALSE),"Otras zonas")</f>
        <v>Suroccidente</v>
      </c>
      <c r="AK4272" t="str">
        <f t="shared" si="669"/>
        <v>EPS SOS | Suroccidente</v>
      </c>
    </row>
    <row r="4273" spans="1:37">
      <c r="A4273" s="4" t="s">
        <v>1806</v>
      </c>
      <c r="B4273" s="4" t="s">
        <v>1807</v>
      </c>
      <c r="C4273" s="4" t="s">
        <v>1808</v>
      </c>
      <c r="D4273" s="4" t="s">
        <v>1809</v>
      </c>
      <c r="E4273" s="4" t="s">
        <v>87</v>
      </c>
      <c r="F4273" s="4">
        <v>109241</v>
      </c>
      <c r="G4273" s="4">
        <v>86957</v>
      </c>
      <c r="H4273" s="4">
        <v>0</v>
      </c>
      <c r="I4273">
        <f t="shared" si="660"/>
        <v>196198</v>
      </c>
      <c r="J4273">
        <f t="shared" si="661"/>
        <v>0.55678956972038451</v>
      </c>
      <c r="K4273">
        <f t="shared" si="662"/>
        <v>0.44321043027961549</v>
      </c>
      <c r="L4273">
        <f t="shared" si="663"/>
        <v>0</v>
      </c>
      <c r="M4273">
        <f>I4273*Diccionario!$B$36</f>
        <v>435.56340701960784</v>
      </c>
      <c r="N4273">
        <f>M4273*Diccionario!$B$37</f>
        <v>43.991904108980393</v>
      </c>
      <c r="O4273">
        <f>N4273*Diccionario!$B$38</f>
        <v>6.5987856163470591</v>
      </c>
      <c r="P4273">
        <f>O4273*Diccionario!$B$39</f>
        <v>5.9389070547123533</v>
      </c>
      <c r="Q4273">
        <f>P4273*Diccionario!$B$40</f>
        <v>2.3755628218849414</v>
      </c>
      <c r="R4273">
        <f>Q4273*Diccionario!$B$41</f>
        <v>1.5441158342252119</v>
      </c>
      <c r="S4273">
        <f t="shared" si="664"/>
        <v>1.5441158342252119</v>
      </c>
      <c r="T4273">
        <f>I4273*Diccionario!$B$36</f>
        <v>435.56340701960784</v>
      </c>
      <c r="U4273">
        <f>T4273*Diccionario!$B$42</f>
        <v>43.991904108980393</v>
      </c>
      <c r="V4273">
        <f>U4273*Diccionario!$B$43</f>
        <v>37.393118492633334</v>
      </c>
      <c r="W4273">
        <f>V4273*Diccionario!$B$44</f>
        <v>7.1046925136003338</v>
      </c>
      <c r="X4273">
        <f>W4273*Diccionario!$B$45</f>
        <v>2.7708300803041301</v>
      </c>
      <c r="Y4273">
        <f>X4273*Diccionario!$B$46</f>
        <v>2.466038771470676</v>
      </c>
      <c r="Z4273">
        <f>Y4273*Diccionario!$B$47</f>
        <v>0.91243434544415014</v>
      </c>
      <c r="AA4273">
        <f>Z4273*Diccionario!$B$48</f>
        <v>0.91243434544415014</v>
      </c>
      <c r="AB4273">
        <f>AA4273*Diccionario!$B$49</f>
        <v>0.68432575908311266</v>
      </c>
      <c r="AC4273">
        <f t="shared" si="665"/>
        <v>0.68432575908311266</v>
      </c>
      <c r="AD4273">
        <f t="shared" si="666"/>
        <v>2.2284415933083244</v>
      </c>
      <c r="AE4273">
        <f t="shared" si="667"/>
        <v>3.7343487414031552E-3</v>
      </c>
      <c r="AF4273" t="e">
        <f ca="1">IF(AD4273="","",_xludf.RANK.EQ(AD4273,$AD$2:$AD$5513,0))</f>
        <v>#NAME?</v>
      </c>
      <c r="AH4273" t="str">
        <f t="shared" si="668"/>
        <v>Alta</v>
      </c>
      <c r="AI4273" t="s">
        <v>153</v>
      </c>
      <c r="AJ4273" t="str">
        <f>IFERROR(VLOOKUP(B4273,Maestro_Regionales!$A$2:$B$35,2,FALSE),"Otras zonas")</f>
        <v>Santanderes</v>
      </c>
      <c r="AK4273" t="str">
        <f t="shared" si="669"/>
        <v>NUEVA EPS | Santanderes</v>
      </c>
    </row>
    <row r="4274" spans="1:37">
      <c r="A4274" s="4" t="s">
        <v>1806</v>
      </c>
      <c r="B4274" s="4" t="s">
        <v>1807</v>
      </c>
      <c r="C4274" s="4" t="s">
        <v>1808</v>
      </c>
      <c r="D4274" s="4" t="s">
        <v>1809</v>
      </c>
      <c r="E4274" s="4" t="s">
        <v>86</v>
      </c>
      <c r="F4274" s="4">
        <v>131234</v>
      </c>
      <c r="G4274" s="4">
        <v>30915</v>
      </c>
      <c r="H4274" s="4">
        <v>0</v>
      </c>
      <c r="I4274">
        <f t="shared" si="660"/>
        <v>162149</v>
      </c>
      <c r="J4274">
        <f t="shared" si="661"/>
        <v>0.80934202492768992</v>
      </c>
      <c r="K4274">
        <f t="shared" si="662"/>
        <v>0.19065797507231003</v>
      </c>
      <c r="L4274">
        <f t="shared" si="663"/>
        <v>0</v>
      </c>
      <c r="M4274">
        <f>I4274*Diccionario!$B$36</f>
        <v>359.97395939215681</v>
      </c>
      <c r="N4274">
        <f>M4274*Diccionario!$B$37</f>
        <v>36.357369898607843</v>
      </c>
      <c r="O4274">
        <f>N4274*Diccionario!$B$38</f>
        <v>5.4536054847911766</v>
      </c>
      <c r="P4274">
        <f>O4274*Diccionario!$B$39</f>
        <v>4.9082449363120588</v>
      </c>
      <c r="Q4274">
        <f>P4274*Diccionario!$B$40</f>
        <v>1.9632979745248236</v>
      </c>
      <c r="R4274">
        <f>Q4274*Diccionario!$B$41</f>
        <v>1.2761436834411353</v>
      </c>
      <c r="S4274">
        <f t="shared" si="664"/>
        <v>1.2761436834411353</v>
      </c>
      <c r="T4274">
        <f>I4274*Diccionario!$B$36</f>
        <v>359.97395939215681</v>
      </c>
      <c r="U4274">
        <f>T4274*Diccionario!$B$42</f>
        <v>36.357369898607843</v>
      </c>
      <c r="V4274">
        <f>U4274*Diccionario!$B$43</f>
        <v>30.903764413816667</v>
      </c>
      <c r="W4274">
        <f>V4274*Diccionario!$B$44</f>
        <v>5.8717152386251668</v>
      </c>
      <c r="X4274">
        <f>W4274*Diccionario!$B$45</f>
        <v>2.289968943063815</v>
      </c>
      <c r="Y4274">
        <f>X4274*Diccionario!$B$46</f>
        <v>2.0380723593267955</v>
      </c>
      <c r="Z4274">
        <f>Y4274*Diccionario!$B$47</f>
        <v>0.75408677295091431</v>
      </c>
      <c r="AA4274">
        <f>Z4274*Diccionario!$B$48</f>
        <v>0.75408677295091431</v>
      </c>
      <c r="AB4274">
        <f>AA4274*Diccionario!$B$49</f>
        <v>0.5655650797131857</v>
      </c>
      <c r="AC4274">
        <f t="shared" si="665"/>
        <v>0.5655650797131857</v>
      </c>
      <c r="AD4274">
        <f t="shared" si="666"/>
        <v>1.841708763154321</v>
      </c>
      <c r="AE4274">
        <f t="shared" si="667"/>
        <v>3.0862746514734103E-3</v>
      </c>
      <c r="AF4274" t="e">
        <f ca="1">IF(AD4274="","",_xludf.RANK.EQ(AD4274,$AD$2:$AD$5513,0))</f>
        <v>#NAME?</v>
      </c>
      <c r="AH4274" t="str">
        <f t="shared" si="668"/>
        <v>Alta</v>
      </c>
      <c r="AI4274" t="s">
        <v>153</v>
      </c>
      <c r="AJ4274" t="str">
        <f>IFERROR(VLOOKUP(B4274,Maestro_Regionales!$A$2:$B$35,2,FALSE),"Otras zonas")</f>
        <v>Santanderes</v>
      </c>
      <c r="AK4274" t="str">
        <f t="shared" si="669"/>
        <v>EPS SANITAS | Santanderes</v>
      </c>
    </row>
    <row r="4275" spans="1:37">
      <c r="A4275" s="4" t="s">
        <v>1806</v>
      </c>
      <c r="B4275" s="4" t="s">
        <v>1807</v>
      </c>
      <c r="C4275" s="4" t="s">
        <v>1808</v>
      </c>
      <c r="D4275" s="4" t="s">
        <v>1809</v>
      </c>
      <c r="E4275" s="4" t="s">
        <v>85</v>
      </c>
      <c r="F4275" s="4">
        <v>92318</v>
      </c>
      <c r="G4275" s="4">
        <v>40803</v>
      </c>
      <c r="H4275" s="4">
        <v>0</v>
      </c>
      <c r="I4275">
        <f t="shared" si="660"/>
        <v>133121</v>
      </c>
      <c r="J4275">
        <f t="shared" si="661"/>
        <v>0.69348938184058118</v>
      </c>
      <c r="K4275">
        <f t="shared" si="662"/>
        <v>0.30651061815941888</v>
      </c>
      <c r="L4275">
        <f t="shared" si="663"/>
        <v>0</v>
      </c>
      <c r="M4275">
        <f>I4275*Diccionario!$B$36</f>
        <v>295.53123021568626</v>
      </c>
      <c r="N4275">
        <f>M4275*Diccionario!$B$37</f>
        <v>29.848654251784314</v>
      </c>
      <c r="O4275">
        <f>N4275*Diccionario!$B$38</f>
        <v>4.4772981377676473</v>
      </c>
      <c r="P4275">
        <f>O4275*Diccionario!$B$39</f>
        <v>4.0295683239908824</v>
      </c>
      <c r="Q4275">
        <f>P4275*Diccionario!$B$40</f>
        <v>1.611827329596353</v>
      </c>
      <c r="R4275">
        <f>Q4275*Diccionario!$B$41</f>
        <v>1.0476877642376294</v>
      </c>
      <c r="S4275">
        <f t="shared" si="664"/>
        <v>1.0476877642376294</v>
      </c>
      <c r="T4275">
        <f>I4275*Diccionario!$B$36</f>
        <v>295.53123021568626</v>
      </c>
      <c r="U4275">
        <f>T4275*Diccionario!$B$42</f>
        <v>29.848654251784314</v>
      </c>
      <c r="V4275">
        <f>U4275*Diccionario!$B$43</f>
        <v>25.371356114016667</v>
      </c>
      <c r="W4275">
        <f>V4275*Diccionario!$B$44</f>
        <v>4.8205576616631669</v>
      </c>
      <c r="X4275">
        <f>W4275*Diccionario!$B$45</f>
        <v>1.8800174880486351</v>
      </c>
      <c r="Y4275">
        <f>X4275*Diccionario!$B$46</f>
        <v>1.6732155643632853</v>
      </c>
      <c r="Z4275">
        <f>Y4275*Diccionario!$B$47</f>
        <v>0.61908975881441553</v>
      </c>
      <c r="AA4275">
        <f>Z4275*Diccionario!$B$48</f>
        <v>0.61908975881441553</v>
      </c>
      <c r="AB4275">
        <f>AA4275*Diccionario!$B$49</f>
        <v>0.46431731911081164</v>
      </c>
      <c r="AC4275">
        <f t="shared" si="665"/>
        <v>0.46431731911081164</v>
      </c>
      <c r="AD4275">
        <f t="shared" si="666"/>
        <v>1.5120050833484411</v>
      </c>
      <c r="AE4275">
        <f t="shared" si="667"/>
        <v>2.5337681260987851E-3</v>
      </c>
      <c r="AF4275" t="e">
        <f ca="1">IF(AD4275="","",_xludf.RANK.EQ(AD4275,$AD$2:$AD$5513,0))</f>
        <v>#NAME?</v>
      </c>
      <c r="AH4275" t="str">
        <f t="shared" si="668"/>
        <v>Alta</v>
      </c>
      <c r="AI4275" t="s">
        <v>153</v>
      </c>
      <c r="AJ4275" t="str">
        <f>IFERROR(VLOOKUP(B4275,Maestro_Regionales!$A$2:$B$35,2,FALSE),"Otras zonas")</f>
        <v>Santanderes</v>
      </c>
      <c r="AK4275" t="str">
        <f t="shared" si="669"/>
        <v>SALUD TOTAL EPS | Santanderes</v>
      </c>
    </row>
    <row r="4276" spans="1:37">
      <c r="A4276" s="4" t="s">
        <v>1806</v>
      </c>
      <c r="B4276" s="4" t="s">
        <v>1807</v>
      </c>
      <c r="C4276" s="4" t="s">
        <v>1808</v>
      </c>
      <c r="D4276" s="4" t="s">
        <v>1809</v>
      </c>
      <c r="E4276" s="4" t="s">
        <v>70</v>
      </c>
      <c r="F4276" s="4">
        <v>83326</v>
      </c>
      <c r="G4276" s="4">
        <v>26439</v>
      </c>
      <c r="H4276" s="4">
        <v>0</v>
      </c>
      <c r="I4276">
        <f t="shared" si="660"/>
        <v>109765</v>
      </c>
      <c r="J4276">
        <f t="shared" si="661"/>
        <v>0.75913087049605976</v>
      </c>
      <c r="K4276">
        <f t="shared" si="662"/>
        <v>0.24086912950394024</v>
      </c>
      <c r="L4276">
        <f t="shared" si="663"/>
        <v>0</v>
      </c>
      <c r="M4276">
        <f>I4276*Diccionario!$B$36</f>
        <v>243.68045225490195</v>
      </c>
      <c r="N4276">
        <f>M4276*Diccionario!$B$37</f>
        <v>24.611725677745099</v>
      </c>
      <c r="O4276">
        <f>N4276*Diccionario!$B$38</f>
        <v>3.6917588516617648</v>
      </c>
      <c r="P4276">
        <f>O4276*Diccionario!$B$39</f>
        <v>3.3225829664955882</v>
      </c>
      <c r="Q4276">
        <f>P4276*Diccionario!$B$40</f>
        <v>1.3290331865982354</v>
      </c>
      <c r="R4276">
        <f>Q4276*Diccionario!$B$41</f>
        <v>0.86387157128885306</v>
      </c>
      <c r="S4276">
        <f t="shared" si="664"/>
        <v>0.86387157128885306</v>
      </c>
      <c r="T4276">
        <f>I4276*Diccionario!$B$36</f>
        <v>243.68045225490195</v>
      </c>
      <c r="U4276">
        <f>T4276*Diccionario!$B$42</f>
        <v>24.611725677745099</v>
      </c>
      <c r="V4276">
        <f>U4276*Diccionario!$B$43</f>
        <v>20.919966826083332</v>
      </c>
      <c r="W4276">
        <f>V4276*Diccionario!$B$44</f>
        <v>3.9747936969558331</v>
      </c>
      <c r="X4276">
        <f>W4276*Diccionario!$B$45</f>
        <v>1.550169541812775</v>
      </c>
      <c r="Y4276">
        <f>X4276*Diccionario!$B$46</f>
        <v>1.3796508922133697</v>
      </c>
      <c r="Z4276">
        <f>Y4276*Diccionario!$B$47</f>
        <v>0.51047083011894678</v>
      </c>
      <c r="AA4276">
        <f>Z4276*Diccionario!$B$48</f>
        <v>0.51047083011894678</v>
      </c>
      <c r="AB4276">
        <f>AA4276*Diccionario!$B$49</f>
        <v>0.38285312258921012</v>
      </c>
      <c r="AC4276">
        <f t="shared" si="665"/>
        <v>0.38285312258921012</v>
      </c>
      <c r="AD4276">
        <f t="shared" si="666"/>
        <v>1.2467246938780632</v>
      </c>
      <c r="AE4276">
        <f t="shared" si="667"/>
        <v>2.0892200205920417E-3</v>
      </c>
      <c r="AF4276" t="e">
        <f ca="1">IF(AD4276="","",_xludf.RANK.EQ(AD4276,$AD$2:$AD$5513,0))</f>
        <v>#NAME?</v>
      </c>
      <c r="AH4276" t="str">
        <f t="shared" si="668"/>
        <v>Media</v>
      </c>
      <c r="AI4276" t="s">
        <v>153</v>
      </c>
      <c r="AJ4276" t="str">
        <f>IFERROR(VLOOKUP(B4276,Maestro_Regionales!$A$2:$B$35,2,FALSE),"Otras zonas")</f>
        <v>Santanderes</v>
      </c>
      <c r="AK4276" t="str">
        <f t="shared" si="669"/>
        <v>EPS SURA | Santanderes</v>
      </c>
    </row>
    <row r="4277" spans="1:37">
      <c r="A4277" s="4" t="s">
        <v>1806</v>
      </c>
      <c r="B4277" s="4" t="s">
        <v>1807</v>
      </c>
      <c r="C4277" s="4" t="s">
        <v>1808</v>
      </c>
      <c r="D4277" s="4" t="s">
        <v>1809</v>
      </c>
      <c r="E4277" s="4" t="s">
        <v>88</v>
      </c>
      <c r="F4277" s="4">
        <v>11151</v>
      </c>
      <c r="G4277" s="4">
        <v>81460</v>
      </c>
      <c r="H4277" s="4">
        <v>0</v>
      </c>
      <c r="I4277">
        <f t="shared" si="660"/>
        <v>92611</v>
      </c>
      <c r="J4277">
        <f t="shared" si="661"/>
        <v>0.12040686311561262</v>
      </c>
      <c r="K4277">
        <f t="shared" si="662"/>
        <v>0.87959313688438734</v>
      </c>
      <c r="L4277">
        <f t="shared" si="663"/>
        <v>0</v>
      </c>
      <c r="M4277">
        <f>I4277*Diccionario!$B$36</f>
        <v>205.59823590196078</v>
      </c>
      <c r="N4277">
        <f>M4277*Diccionario!$B$37</f>
        <v>20.765421826098041</v>
      </c>
      <c r="O4277">
        <f>N4277*Diccionario!$B$38</f>
        <v>3.1148132739147063</v>
      </c>
      <c r="P4277">
        <f>O4277*Diccionario!$B$39</f>
        <v>2.8033319465232358</v>
      </c>
      <c r="Q4277">
        <f>P4277*Diccionario!$B$40</f>
        <v>1.1213327786092944</v>
      </c>
      <c r="R4277">
        <f>Q4277*Diccionario!$B$41</f>
        <v>0.72886630609604142</v>
      </c>
      <c r="S4277">
        <f t="shared" si="664"/>
        <v>0.72886630609604142</v>
      </c>
      <c r="T4277">
        <f>I4277*Diccionario!$B$36</f>
        <v>205.59823590196078</v>
      </c>
      <c r="U4277">
        <f>T4277*Diccionario!$B$42</f>
        <v>20.765421826098041</v>
      </c>
      <c r="V4277">
        <f>U4277*Diccionario!$B$43</f>
        <v>17.650608552183336</v>
      </c>
      <c r="W4277">
        <f>V4277*Diccionario!$B$44</f>
        <v>3.3536156249148337</v>
      </c>
      <c r="X4277">
        <f>W4277*Diccionario!$B$45</f>
        <v>1.3079100937167851</v>
      </c>
      <c r="Y4277">
        <f>X4277*Diccionario!$B$46</f>
        <v>1.1640399834079387</v>
      </c>
      <c r="Z4277">
        <f>Y4277*Diccionario!$B$47</f>
        <v>0.43069479386093729</v>
      </c>
      <c r="AA4277">
        <f>Z4277*Diccionario!$B$48</f>
        <v>0.43069479386093729</v>
      </c>
      <c r="AB4277">
        <f>AA4277*Diccionario!$B$49</f>
        <v>0.32302109539570295</v>
      </c>
      <c r="AC4277">
        <f t="shared" si="665"/>
        <v>0.32302109539570295</v>
      </c>
      <c r="AD4277">
        <f t="shared" si="666"/>
        <v>1.0518874014917443</v>
      </c>
      <c r="AE4277">
        <f t="shared" si="667"/>
        <v>1.7627181280649529E-3</v>
      </c>
      <c r="AF4277" t="e">
        <f ca="1">IF(AD4277="","",_xludf.RANK.EQ(AD4277,$AD$2:$AD$5513,0))</f>
        <v>#NAME?</v>
      </c>
      <c r="AH4277" t="str">
        <f t="shared" si="668"/>
        <v>Media</v>
      </c>
      <c r="AI4277" t="s">
        <v>153</v>
      </c>
      <c r="AJ4277" t="str">
        <f>IFERROR(VLOOKUP(B4277,Maestro_Regionales!$A$2:$B$35,2,FALSE),"Otras zonas")</f>
        <v>Santanderes</v>
      </c>
      <c r="AK4277" t="str">
        <f t="shared" si="669"/>
        <v>COOSALUD EPS | Santanderes</v>
      </c>
    </row>
    <row r="4278" spans="1:37">
      <c r="A4278" s="4" t="s">
        <v>1806</v>
      </c>
      <c r="B4278" s="4" t="s">
        <v>1807</v>
      </c>
      <c r="C4278" s="4" t="s">
        <v>1808</v>
      </c>
      <c r="D4278" s="4" t="s">
        <v>1809</v>
      </c>
      <c r="E4278" s="4" t="s">
        <v>91</v>
      </c>
      <c r="F4278" s="4">
        <v>26813</v>
      </c>
      <c r="G4278" s="4">
        <v>20027</v>
      </c>
      <c r="H4278" s="4">
        <v>0</v>
      </c>
      <c r="I4278">
        <f t="shared" si="660"/>
        <v>46840</v>
      </c>
      <c r="J4278">
        <f t="shared" si="661"/>
        <v>0.57243808710503841</v>
      </c>
      <c r="K4278">
        <f t="shared" si="662"/>
        <v>0.42756191289496159</v>
      </c>
      <c r="L4278">
        <f t="shared" si="663"/>
        <v>0</v>
      </c>
      <c r="M4278">
        <f>I4278*Diccionario!$B$36</f>
        <v>103.98571843137255</v>
      </c>
      <c r="N4278">
        <f>M4278*Diccionario!$B$37</f>
        <v>10.502557561568628</v>
      </c>
      <c r="O4278">
        <f>N4278*Diccionario!$B$38</f>
        <v>1.575383634235294</v>
      </c>
      <c r="P4278">
        <f>O4278*Diccionario!$B$39</f>
        <v>1.4178452708117646</v>
      </c>
      <c r="Q4278">
        <f>P4278*Diccionario!$B$40</f>
        <v>0.5671381083247059</v>
      </c>
      <c r="R4278">
        <f>Q4278*Diccionario!$B$41</f>
        <v>0.36863977041105883</v>
      </c>
      <c r="S4278">
        <f t="shared" si="664"/>
        <v>0.36863977041105883</v>
      </c>
      <c r="T4278">
        <f>I4278*Diccionario!$B$36</f>
        <v>103.98571843137255</v>
      </c>
      <c r="U4278">
        <f>T4278*Diccionario!$B$42</f>
        <v>10.502557561568628</v>
      </c>
      <c r="V4278">
        <f>U4278*Diccionario!$B$43</f>
        <v>8.9271739273333335</v>
      </c>
      <c r="W4278">
        <f>V4278*Diccionario!$B$44</f>
        <v>1.6961630461933335</v>
      </c>
      <c r="X4278">
        <f>W4278*Diccionario!$B$45</f>
        <v>0.6615035880154001</v>
      </c>
      <c r="Y4278">
        <f>X4278*Diccionario!$B$46</f>
        <v>0.58873819333370614</v>
      </c>
      <c r="Z4278">
        <f>Y4278*Diccionario!$B$47</f>
        <v>0.21783313153347128</v>
      </c>
      <c r="AA4278">
        <f>Z4278*Diccionario!$B$48</f>
        <v>0.21783313153347128</v>
      </c>
      <c r="AB4278">
        <f>AA4278*Diccionario!$B$49</f>
        <v>0.16337484865010346</v>
      </c>
      <c r="AC4278">
        <f t="shared" si="665"/>
        <v>0.16337484865010346</v>
      </c>
      <c r="AD4278">
        <f t="shared" si="666"/>
        <v>0.53201461906116232</v>
      </c>
      <c r="AE4278">
        <f t="shared" si="667"/>
        <v>8.9153250821784021E-4</v>
      </c>
      <c r="AF4278" t="e">
        <f ca="1">IF(AD4278="","",_xludf.RANK.EQ(AD4278,$AD$2:$AD$5513,0))</f>
        <v>#NAME?</v>
      </c>
      <c r="AH4278" t="str">
        <f t="shared" si="668"/>
        <v>Media</v>
      </c>
      <c r="AI4278" t="s">
        <v>153</v>
      </c>
      <c r="AJ4278" t="str">
        <f>IFERROR(VLOOKUP(B4278,Maestro_Regionales!$A$2:$B$35,2,FALSE),"Otras zonas")</f>
        <v>Santanderes</v>
      </c>
      <c r="AK4278" t="str">
        <f t="shared" si="669"/>
        <v>FAMISANAR | Santanderes</v>
      </c>
    </row>
    <row r="4279" spans="1:37">
      <c r="A4279" s="4" t="s">
        <v>1806</v>
      </c>
      <c r="B4279" s="4" t="s">
        <v>1807</v>
      </c>
      <c r="C4279" s="4" t="s">
        <v>1808</v>
      </c>
      <c r="D4279" s="4" t="s">
        <v>1809</v>
      </c>
      <c r="E4279" s="4" t="s">
        <v>90</v>
      </c>
      <c r="F4279" s="4">
        <v>0</v>
      </c>
      <c r="G4279" s="4">
        <v>0</v>
      </c>
      <c r="H4279" s="4">
        <v>23457</v>
      </c>
      <c r="I4279">
        <f t="shared" si="660"/>
        <v>23457</v>
      </c>
      <c r="J4279">
        <f t="shared" si="661"/>
        <v>0</v>
      </c>
      <c r="K4279">
        <f t="shared" si="662"/>
        <v>0</v>
      </c>
      <c r="L4279">
        <f t="shared" si="663"/>
        <v>1</v>
      </c>
      <c r="M4279">
        <f>I4279*Diccionario!$B$36</f>
        <v>52.074999941176465</v>
      </c>
      <c r="N4279">
        <f>M4279*Diccionario!$B$37</f>
        <v>5.2595749940588234</v>
      </c>
      <c r="O4279">
        <f>N4279*Diccionario!$B$38</f>
        <v>0.78893624910882354</v>
      </c>
      <c r="P4279">
        <f>O4279*Diccionario!$B$39</f>
        <v>0.71004262419794117</v>
      </c>
      <c r="Q4279">
        <f>P4279*Diccionario!$B$40</f>
        <v>0.28401704967917646</v>
      </c>
      <c r="R4279">
        <f>Q4279*Diccionario!$B$41</f>
        <v>0.1846110822914647</v>
      </c>
      <c r="S4279">
        <f t="shared" si="664"/>
        <v>0.1846110822914647</v>
      </c>
      <c r="T4279">
        <f>I4279*Diccionario!$B$36</f>
        <v>52.074999941176465</v>
      </c>
      <c r="U4279">
        <f>T4279*Diccionario!$B$42</f>
        <v>5.2595749940588234</v>
      </c>
      <c r="V4279">
        <f>U4279*Diccionario!$B$43</f>
        <v>4.4706387449499996</v>
      </c>
      <c r="W4279">
        <f>V4279*Diccionario!$B$44</f>
        <v>0.84942136154049996</v>
      </c>
      <c r="X4279">
        <f>W4279*Diccionario!$B$45</f>
        <v>0.33127433100079501</v>
      </c>
      <c r="Y4279">
        <f>X4279*Diccionario!$B$46</f>
        <v>0.29483415459070755</v>
      </c>
      <c r="Z4279">
        <f>Y4279*Diccionario!$B$47</f>
        <v>0.10908863719856179</v>
      </c>
      <c r="AA4279">
        <f>Z4279*Diccionario!$B$48</f>
        <v>0.10908863719856179</v>
      </c>
      <c r="AB4279">
        <f>AA4279*Diccionario!$B$49</f>
        <v>8.1816477898921353E-2</v>
      </c>
      <c r="AC4279">
        <f t="shared" si="665"/>
        <v>8.1816477898921353E-2</v>
      </c>
      <c r="AD4279">
        <f t="shared" si="666"/>
        <v>0.26642756019038605</v>
      </c>
      <c r="AE4279">
        <f t="shared" si="667"/>
        <v>4.4647049626955326E-4</v>
      </c>
      <c r="AF4279" t="e">
        <f ca="1">IF(AD4279="","",_xludf.RANK.EQ(AD4279,$AD$2:$AD$5513,0))</f>
        <v>#NAME?</v>
      </c>
      <c r="AH4279" t="str">
        <f t="shared" si="668"/>
        <v>Media</v>
      </c>
      <c r="AI4279" t="s">
        <v>153</v>
      </c>
      <c r="AJ4279" t="str">
        <f>IFERROR(VLOOKUP(B4279,Maestro_Regionales!$A$2:$B$35,2,FALSE),"Otras zonas")</f>
        <v>Santanderes</v>
      </c>
      <c r="AK4279" t="str">
        <f t="shared" si="669"/>
        <v>REGIMEN DE EXCEPCION | Santanderes</v>
      </c>
    </row>
    <row r="4280" spans="1:37">
      <c r="A4280" s="4" t="s">
        <v>1806</v>
      </c>
      <c r="B4280" s="4" t="s">
        <v>1807</v>
      </c>
      <c r="C4280" s="4" t="s">
        <v>1808</v>
      </c>
      <c r="D4280" s="4" t="s">
        <v>1809</v>
      </c>
      <c r="E4280" s="4" t="s">
        <v>1810</v>
      </c>
      <c r="F4280" s="4">
        <v>17523</v>
      </c>
      <c r="G4280" s="4">
        <v>5354</v>
      </c>
      <c r="H4280" s="4">
        <v>0</v>
      </c>
      <c r="I4280">
        <f t="shared" si="660"/>
        <v>22877</v>
      </c>
      <c r="J4280">
        <f t="shared" si="661"/>
        <v>0.76596581719631074</v>
      </c>
      <c r="K4280">
        <f t="shared" si="662"/>
        <v>0.23403418280368929</v>
      </c>
      <c r="L4280">
        <f t="shared" si="663"/>
        <v>0</v>
      </c>
      <c r="M4280">
        <f>I4280*Diccionario!$B$36</f>
        <v>50.787388568627449</v>
      </c>
      <c r="N4280">
        <f>M4280*Diccionario!$B$37</f>
        <v>5.1295262454313724</v>
      </c>
      <c r="O4280">
        <f>N4280*Diccionario!$B$38</f>
        <v>0.76942893681470581</v>
      </c>
      <c r="P4280">
        <f>O4280*Diccionario!$B$39</f>
        <v>0.69248604313323525</v>
      </c>
      <c r="Q4280">
        <f>P4280*Diccionario!$B$40</f>
        <v>0.2769944172532941</v>
      </c>
      <c r="R4280">
        <f>Q4280*Diccionario!$B$41</f>
        <v>0.18004637121464118</v>
      </c>
      <c r="S4280">
        <f t="shared" si="664"/>
        <v>0.18004637121464118</v>
      </c>
      <c r="T4280">
        <f>I4280*Diccionario!$B$36</f>
        <v>50.787388568627449</v>
      </c>
      <c r="U4280">
        <f>T4280*Diccionario!$B$42</f>
        <v>5.1295262454313724</v>
      </c>
      <c r="V4280">
        <f>U4280*Diccionario!$B$43</f>
        <v>4.3600973086166661</v>
      </c>
      <c r="W4280">
        <f>V4280*Diccionario!$B$44</f>
        <v>0.82841848863716661</v>
      </c>
      <c r="X4280">
        <f>W4280*Diccionario!$B$45</f>
        <v>0.32308321056849498</v>
      </c>
      <c r="Y4280">
        <f>X4280*Diccionario!$B$46</f>
        <v>0.28754405740596056</v>
      </c>
      <c r="Z4280">
        <f>Y4280*Diccionario!$B$47</f>
        <v>0.1063913012402054</v>
      </c>
      <c r="AA4280">
        <f>Z4280*Diccionario!$B$48</f>
        <v>0.1063913012402054</v>
      </c>
      <c r="AB4280">
        <f>AA4280*Diccionario!$B$49</f>
        <v>7.9793475930154054E-2</v>
      </c>
      <c r="AC4280">
        <f t="shared" si="665"/>
        <v>7.9793475930154054E-2</v>
      </c>
      <c r="AD4280">
        <f t="shared" si="666"/>
        <v>0.25983984714479524</v>
      </c>
      <c r="AE4280">
        <f t="shared" si="667"/>
        <v>4.3543102456232983E-4</v>
      </c>
      <c r="AF4280" t="e">
        <f ca="1">IF(AD4280="","",_xludf.RANK.EQ(AD4280,$AD$2:$AD$5513,0))</f>
        <v>#NAME?</v>
      </c>
      <c r="AH4280" t="str">
        <f t="shared" si="668"/>
        <v>Media</v>
      </c>
      <c r="AI4280" t="s">
        <v>153</v>
      </c>
      <c r="AJ4280" t="str">
        <f>IFERROR(VLOOKUP(B4280,Maestro_Regionales!$A$2:$B$35,2,FALSE),"Otras zonas")</f>
        <v>Santanderes</v>
      </c>
      <c r="AK4280" t="str">
        <f t="shared" si="669"/>
        <v>FUNDACIÓN SALUD MIA EPS | Santanderes</v>
      </c>
    </row>
    <row r="4281" spans="1:37">
      <c r="A4281" s="4" t="s">
        <v>1806</v>
      </c>
      <c r="B4281" s="4" t="s">
        <v>1807</v>
      </c>
      <c r="C4281" s="4" t="s">
        <v>1808</v>
      </c>
      <c r="D4281" s="4" t="s">
        <v>1809</v>
      </c>
      <c r="E4281" s="4" t="s">
        <v>93</v>
      </c>
      <c r="F4281" s="4">
        <v>1074</v>
      </c>
      <c r="G4281" s="4">
        <v>0</v>
      </c>
      <c r="H4281" s="4">
        <v>0</v>
      </c>
      <c r="I4281">
        <f t="shared" si="660"/>
        <v>1074</v>
      </c>
      <c r="J4281">
        <f t="shared" si="661"/>
        <v>1</v>
      </c>
      <c r="K4281">
        <f t="shared" si="662"/>
        <v>0</v>
      </c>
      <c r="L4281">
        <f t="shared" si="663"/>
        <v>0</v>
      </c>
      <c r="M4281">
        <f>I4281*Diccionario!$B$36</f>
        <v>2.3843010588235294</v>
      </c>
      <c r="N4281">
        <f>M4281*Diccionario!$B$37</f>
        <v>0.24081440694117648</v>
      </c>
      <c r="O4281">
        <f>N4281*Diccionario!$B$38</f>
        <v>3.6122161041176472E-2</v>
      </c>
      <c r="P4281">
        <f>O4281*Diccionario!$B$39</f>
        <v>3.2509944937058825E-2</v>
      </c>
      <c r="Q4281">
        <f>P4281*Diccionario!$B$40</f>
        <v>1.3003977974823531E-2</v>
      </c>
      <c r="R4281">
        <f>Q4281*Diccionario!$B$41</f>
        <v>8.4525856836352945E-3</v>
      </c>
      <c r="S4281">
        <f t="shared" si="664"/>
        <v>8.4525856836352945E-3</v>
      </c>
      <c r="T4281">
        <f>I4281*Diccionario!$B$36</f>
        <v>2.3843010588235294</v>
      </c>
      <c r="U4281">
        <f>T4281*Diccionario!$B$42</f>
        <v>0.24081440694117648</v>
      </c>
      <c r="V4281">
        <f>U4281*Diccionario!$B$43</f>
        <v>0.20469224590000001</v>
      </c>
      <c r="W4281">
        <f>V4281*Diccionario!$B$44</f>
        <v>3.8891526721000005E-2</v>
      </c>
      <c r="X4281">
        <f>W4281*Diccionario!$B$45</f>
        <v>1.5167695421190003E-2</v>
      </c>
      <c r="Y4281">
        <f>X4281*Diccionario!$B$46</f>
        <v>1.3499248924859103E-2</v>
      </c>
      <c r="Z4281">
        <f>Y4281*Diccionario!$B$47</f>
        <v>4.9947221021978683E-3</v>
      </c>
      <c r="AA4281">
        <f>Z4281*Diccionario!$B$48</f>
        <v>4.9947221021978683E-3</v>
      </c>
      <c r="AB4281">
        <f>AA4281*Diccionario!$B$49</f>
        <v>3.7460415766484012E-3</v>
      </c>
      <c r="AC4281">
        <f t="shared" si="665"/>
        <v>3.7460415766484012E-3</v>
      </c>
      <c r="AD4281">
        <f t="shared" si="666"/>
        <v>1.2198627260283696E-2</v>
      </c>
      <c r="AE4281">
        <f t="shared" si="667"/>
        <v>2.0442056230272424E-5</v>
      </c>
      <c r="AF4281" t="e">
        <f ca="1">IF(AD4281="","",_xludf.RANK.EQ(AD4281,$AD$2:$AD$5513,0))</f>
        <v>#NAME?</v>
      </c>
      <c r="AH4281" t="str">
        <f t="shared" si="668"/>
        <v>Baja</v>
      </c>
      <c r="AI4281" t="s">
        <v>153</v>
      </c>
      <c r="AJ4281" t="str">
        <f>IFERROR(VLOOKUP(B4281,Maestro_Regionales!$A$2:$B$35,2,FALSE),"Otras zonas")</f>
        <v>Santanderes</v>
      </c>
      <c r="AK4281" t="str">
        <f t="shared" si="669"/>
        <v>FERRONALES - EAS | Santanderes</v>
      </c>
    </row>
    <row r="4282" spans="1:37">
      <c r="A4282" s="4" t="s">
        <v>1806</v>
      </c>
      <c r="B4282" s="4" t="s">
        <v>1807</v>
      </c>
      <c r="C4282" s="4" t="s">
        <v>1808</v>
      </c>
      <c r="D4282" s="4" t="s">
        <v>1809</v>
      </c>
      <c r="E4282" s="4" t="s">
        <v>89</v>
      </c>
      <c r="F4282" s="4">
        <v>1</v>
      </c>
      <c r="G4282" s="4">
        <v>1</v>
      </c>
      <c r="H4282" s="4">
        <v>0</v>
      </c>
      <c r="I4282">
        <f t="shared" si="660"/>
        <v>2</v>
      </c>
      <c r="J4282">
        <f t="shared" si="661"/>
        <v>0.5</v>
      </c>
      <c r="K4282">
        <f t="shared" si="662"/>
        <v>0.5</v>
      </c>
      <c r="L4282">
        <f t="shared" si="663"/>
        <v>0</v>
      </c>
      <c r="M4282">
        <f>I4282*Diccionario!$B$36</f>
        <v>4.4400392156862742E-3</v>
      </c>
      <c r="N4282">
        <f>M4282*Diccionario!$B$37</f>
        <v>4.4844396078431374E-4</v>
      </c>
      <c r="O4282">
        <f>N4282*Diccionario!$B$38</f>
        <v>6.7266594117647063E-5</v>
      </c>
      <c r="P4282">
        <f>O4282*Diccionario!$B$39</f>
        <v>6.053993470588236E-5</v>
      </c>
      <c r="Q4282">
        <f>P4282*Diccionario!$B$40</f>
        <v>2.4215973882352947E-5</v>
      </c>
      <c r="R4282">
        <f>Q4282*Diccionario!$B$41</f>
        <v>1.5740383023529416E-5</v>
      </c>
      <c r="S4282">
        <f t="shared" si="664"/>
        <v>1.5740383023529416E-5</v>
      </c>
      <c r="T4282">
        <f>I4282*Diccionario!$B$36</f>
        <v>4.4400392156862742E-3</v>
      </c>
      <c r="U4282">
        <f>T4282*Diccionario!$B$42</f>
        <v>4.4844396078431374E-4</v>
      </c>
      <c r="V4282">
        <f>U4282*Diccionario!$B$43</f>
        <v>3.8117736666666666E-4</v>
      </c>
      <c r="W4282">
        <f>V4282*Diccionario!$B$44</f>
        <v>7.2423699666666666E-5</v>
      </c>
      <c r="X4282">
        <f>W4282*Diccionario!$B$45</f>
        <v>2.8245242870000002E-5</v>
      </c>
      <c r="Y4282">
        <f>X4282*Diccionario!$B$46</f>
        <v>2.5138266154300001E-5</v>
      </c>
      <c r="Z4282">
        <f>Y4282*Diccionario!$B$47</f>
        <v>9.3011584770909993E-6</v>
      </c>
      <c r="AA4282">
        <f>Z4282*Diccionario!$B$48</f>
        <v>9.3011584770909993E-6</v>
      </c>
      <c r="AB4282">
        <f>AA4282*Diccionario!$B$49</f>
        <v>6.9758688578182495E-6</v>
      </c>
      <c r="AC4282">
        <f t="shared" si="665"/>
        <v>6.9758688578182495E-6</v>
      </c>
      <c r="AD4282">
        <f t="shared" si="666"/>
        <v>2.2716251881347665E-5</v>
      </c>
      <c r="AE4282">
        <f t="shared" si="667"/>
        <v>3.8067143818011966E-8</v>
      </c>
      <c r="AF4282" t="e">
        <f ca="1">IF(AD4282="","",_xludf.RANK.EQ(AD4282,$AD$2:$AD$5513,0))</f>
        <v>#NAME?</v>
      </c>
      <c r="AH4282" t="str">
        <f t="shared" si="668"/>
        <v>Baja</v>
      </c>
      <c r="AI4282" t="s">
        <v>153</v>
      </c>
      <c r="AJ4282" t="str">
        <f>IFERROR(VLOOKUP(B4282,Maestro_Regionales!$A$2:$B$35,2,FALSE),"Otras zonas")</f>
        <v>Santanderes</v>
      </c>
      <c r="AK4282" t="str">
        <f t="shared" si="669"/>
        <v>PROTEGER EPS (ANTES CAJACOPI EPS) | Santanderes</v>
      </c>
    </row>
    <row r="4283" spans="1:37">
      <c r="A4283" s="4" t="s">
        <v>1806</v>
      </c>
      <c r="B4283" s="4" t="s">
        <v>1807</v>
      </c>
      <c r="C4283" s="4" t="s">
        <v>1808</v>
      </c>
      <c r="D4283" s="4" t="s">
        <v>1809</v>
      </c>
      <c r="E4283" s="4" t="s">
        <v>203</v>
      </c>
      <c r="F4283" s="4">
        <v>2</v>
      </c>
      <c r="G4283" s="4">
        <v>0</v>
      </c>
      <c r="H4283" s="4">
        <v>0</v>
      </c>
      <c r="I4283">
        <f t="shared" si="660"/>
        <v>2</v>
      </c>
      <c r="J4283">
        <f t="shared" si="661"/>
        <v>1</v>
      </c>
      <c r="K4283">
        <f t="shared" si="662"/>
        <v>0</v>
      </c>
      <c r="L4283">
        <f t="shared" si="663"/>
        <v>0</v>
      </c>
      <c r="M4283">
        <f>I4283*Diccionario!$B$36</f>
        <v>4.4400392156862742E-3</v>
      </c>
      <c r="N4283">
        <f>M4283*Diccionario!$B$37</f>
        <v>4.4844396078431374E-4</v>
      </c>
      <c r="O4283">
        <f>N4283*Diccionario!$B$38</f>
        <v>6.7266594117647063E-5</v>
      </c>
      <c r="P4283">
        <f>O4283*Diccionario!$B$39</f>
        <v>6.053993470588236E-5</v>
      </c>
      <c r="Q4283">
        <f>P4283*Diccionario!$B$40</f>
        <v>2.4215973882352947E-5</v>
      </c>
      <c r="R4283">
        <f>Q4283*Diccionario!$B$41</f>
        <v>1.5740383023529416E-5</v>
      </c>
      <c r="S4283">
        <f t="shared" si="664"/>
        <v>1.5740383023529416E-5</v>
      </c>
      <c r="T4283">
        <f>I4283*Diccionario!$B$36</f>
        <v>4.4400392156862742E-3</v>
      </c>
      <c r="U4283">
        <f>T4283*Diccionario!$B$42</f>
        <v>4.4844396078431374E-4</v>
      </c>
      <c r="V4283">
        <f>U4283*Diccionario!$B$43</f>
        <v>3.8117736666666666E-4</v>
      </c>
      <c r="W4283">
        <f>V4283*Diccionario!$B$44</f>
        <v>7.2423699666666666E-5</v>
      </c>
      <c r="X4283">
        <f>W4283*Diccionario!$B$45</f>
        <v>2.8245242870000002E-5</v>
      </c>
      <c r="Y4283">
        <f>X4283*Diccionario!$B$46</f>
        <v>2.5138266154300001E-5</v>
      </c>
      <c r="Z4283">
        <f>Y4283*Diccionario!$B$47</f>
        <v>9.3011584770909993E-6</v>
      </c>
      <c r="AA4283">
        <f>Z4283*Diccionario!$B$48</f>
        <v>9.3011584770909993E-6</v>
      </c>
      <c r="AB4283">
        <f>AA4283*Diccionario!$B$49</f>
        <v>6.9758688578182495E-6</v>
      </c>
      <c r="AC4283">
        <f t="shared" si="665"/>
        <v>6.9758688578182495E-6</v>
      </c>
      <c r="AD4283">
        <f t="shared" si="666"/>
        <v>2.2716251881347665E-5</v>
      </c>
      <c r="AE4283">
        <f t="shared" si="667"/>
        <v>3.8067143818011966E-8</v>
      </c>
      <c r="AF4283" t="e">
        <f ca="1">IF(AD4283="","",_xludf.RANK.EQ(AD4283,$AD$2:$AD$5513,0))</f>
        <v>#NAME?</v>
      </c>
      <c r="AH4283" t="str">
        <f t="shared" si="668"/>
        <v>Baja</v>
      </c>
      <c r="AI4283" t="s">
        <v>153</v>
      </c>
      <c r="AJ4283" t="str">
        <f>IFERROR(VLOOKUP(B4283,Maestro_Regionales!$A$2:$B$35,2,FALSE),"Otras zonas")</f>
        <v>Santanderes</v>
      </c>
      <c r="AK4283" t="str">
        <f t="shared" si="669"/>
        <v>CAPRESOCA EPS | Santanderes</v>
      </c>
    </row>
    <row r="4284" spans="1:37">
      <c r="A4284" s="4" t="s">
        <v>1806</v>
      </c>
      <c r="B4284" s="4" t="s">
        <v>1807</v>
      </c>
      <c r="C4284" s="4" t="s">
        <v>1808</v>
      </c>
      <c r="D4284" s="4" t="s">
        <v>1809</v>
      </c>
      <c r="E4284" s="4" t="s">
        <v>505</v>
      </c>
      <c r="F4284" s="4">
        <v>0</v>
      </c>
      <c r="G4284" s="4">
        <v>1</v>
      </c>
      <c r="H4284" s="4">
        <v>0</v>
      </c>
      <c r="I4284">
        <f t="shared" si="660"/>
        <v>1</v>
      </c>
      <c r="J4284">
        <f t="shared" si="661"/>
        <v>0</v>
      </c>
      <c r="K4284">
        <f t="shared" si="662"/>
        <v>1</v>
      </c>
      <c r="L4284">
        <f t="shared" si="663"/>
        <v>0</v>
      </c>
      <c r="M4284">
        <f>I4284*Diccionario!$B$36</f>
        <v>2.2200196078431371E-3</v>
      </c>
      <c r="N4284">
        <f>M4284*Diccionario!$B$37</f>
        <v>2.2422198039215687E-4</v>
      </c>
      <c r="O4284">
        <f>N4284*Diccionario!$B$38</f>
        <v>3.3633297058823532E-5</v>
      </c>
      <c r="P4284">
        <f>O4284*Diccionario!$B$39</f>
        <v>3.026996735294118E-5</v>
      </c>
      <c r="Q4284">
        <f>P4284*Diccionario!$B$40</f>
        <v>1.2107986941176473E-5</v>
      </c>
      <c r="R4284">
        <f>Q4284*Diccionario!$B$41</f>
        <v>7.870191511764708E-6</v>
      </c>
      <c r="S4284">
        <f t="shared" si="664"/>
        <v>7.870191511764708E-6</v>
      </c>
      <c r="T4284">
        <f>I4284*Diccionario!$B$36</f>
        <v>2.2200196078431371E-3</v>
      </c>
      <c r="U4284">
        <f>T4284*Diccionario!$B$42</f>
        <v>2.2422198039215687E-4</v>
      </c>
      <c r="V4284">
        <f>U4284*Diccionario!$B$43</f>
        <v>1.9058868333333333E-4</v>
      </c>
      <c r="W4284">
        <f>V4284*Diccionario!$B$44</f>
        <v>3.6211849833333333E-5</v>
      </c>
      <c r="X4284">
        <f>W4284*Diccionario!$B$45</f>
        <v>1.4122621435000001E-5</v>
      </c>
      <c r="Y4284">
        <f>X4284*Diccionario!$B$46</f>
        <v>1.256913307715E-5</v>
      </c>
      <c r="Z4284">
        <f>Y4284*Diccionario!$B$47</f>
        <v>4.6505792385454997E-6</v>
      </c>
      <c r="AA4284">
        <f>Z4284*Diccionario!$B$48</f>
        <v>4.6505792385454997E-6</v>
      </c>
      <c r="AB4284">
        <f>AA4284*Diccionario!$B$49</f>
        <v>3.4879344289091247E-6</v>
      </c>
      <c r="AC4284">
        <f t="shared" si="665"/>
        <v>3.4879344289091247E-6</v>
      </c>
      <c r="AD4284">
        <f t="shared" si="666"/>
        <v>1.1358125940673833E-5</v>
      </c>
      <c r="AE4284">
        <f t="shared" si="667"/>
        <v>1.9033571909005983E-8</v>
      </c>
      <c r="AF4284" t="e">
        <f ca="1">IF(AD4284="","",_xludf.RANK.EQ(AD4284,$AD$2:$AD$5513,0))</f>
        <v>#NAME?</v>
      </c>
      <c r="AH4284" t="str">
        <f t="shared" si="668"/>
        <v>Baja</v>
      </c>
      <c r="AI4284" t="s">
        <v>153</v>
      </c>
      <c r="AJ4284" t="str">
        <f>IFERROR(VLOOKUP(B4284,Maestro_Regionales!$A$2:$B$35,2,FALSE),"Otras zonas")</f>
        <v>Santanderes</v>
      </c>
      <c r="AK4284" t="str">
        <f t="shared" si="669"/>
        <v>DUSAKAWI EPSI | Santanderes</v>
      </c>
    </row>
    <row r="4285" spans="1:37">
      <c r="A4285" s="4" t="s">
        <v>1806</v>
      </c>
      <c r="B4285" s="4" t="s">
        <v>1807</v>
      </c>
      <c r="C4285" s="4" t="s">
        <v>1808</v>
      </c>
      <c r="D4285" s="4" t="s">
        <v>1809</v>
      </c>
      <c r="E4285" s="4" t="s">
        <v>94</v>
      </c>
      <c r="F4285" s="4">
        <v>1</v>
      </c>
      <c r="G4285" s="4">
        <v>0</v>
      </c>
      <c r="H4285" s="4">
        <v>0</v>
      </c>
      <c r="I4285">
        <f t="shared" si="660"/>
        <v>1</v>
      </c>
      <c r="J4285">
        <f t="shared" si="661"/>
        <v>1</v>
      </c>
      <c r="K4285">
        <f t="shared" si="662"/>
        <v>0</v>
      </c>
      <c r="L4285">
        <f t="shared" si="663"/>
        <v>0</v>
      </c>
      <c r="M4285">
        <f>I4285*Diccionario!$B$36</f>
        <v>2.2200196078431371E-3</v>
      </c>
      <c r="N4285">
        <f>M4285*Diccionario!$B$37</f>
        <v>2.2422198039215687E-4</v>
      </c>
      <c r="O4285">
        <f>N4285*Diccionario!$B$38</f>
        <v>3.3633297058823532E-5</v>
      </c>
      <c r="P4285">
        <f>O4285*Diccionario!$B$39</f>
        <v>3.026996735294118E-5</v>
      </c>
      <c r="Q4285">
        <f>P4285*Diccionario!$B$40</f>
        <v>1.2107986941176473E-5</v>
      </c>
      <c r="R4285">
        <f>Q4285*Diccionario!$B$41</f>
        <v>7.870191511764708E-6</v>
      </c>
      <c r="S4285">
        <f t="shared" si="664"/>
        <v>7.870191511764708E-6</v>
      </c>
      <c r="T4285">
        <f>I4285*Diccionario!$B$36</f>
        <v>2.2200196078431371E-3</v>
      </c>
      <c r="U4285">
        <f>T4285*Diccionario!$B$42</f>
        <v>2.2422198039215687E-4</v>
      </c>
      <c r="V4285">
        <f>U4285*Diccionario!$B$43</f>
        <v>1.9058868333333333E-4</v>
      </c>
      <c r="W4285">
        <f>V4285*Diccionario!$B$44</f>
        <v>3.6211849833333333E-5</v>
      </c>
      <c r="X4285">
        <f>W4285*Diccionario!$B$45</f>
        <v>1.4122621435000001E-5</v>
      </c>
      <c r="Y4285">
        <f>X4285*Diccionario!$B$46</f>
        <v>1.256913307715E-5</v>
      </c>
      <c r="Z4285">
        <f>Y4285*Diccionario!$B$47</f>
        <v>4.6505792385454997E-6</v>
      </c>
      <c r="AA4285">
        <f>Z4285*Diccionario!$B$48</f>
        <v>4.6505792385454997E-6</v>
      </c>
      <c r="AB4285">
        <f>AA4285*Diccionario!$B$49</f>
        <v>3.4879344289091247E-6</v>
      </c>
      <c r="AC4285">
        <f t="shared" si="665"/>
        <v>3.4879344289091247E-6</v>
      </c>
      <c r="AD4285">
        <f t="shared" si="666"/>
        <v>1.1358125940673833E-5</v>
      </c>
      <c r="AE4285">
        <f t="shared" si="667"/>
        <v>1.9033571909005983E-8</v>
      </c>
      <c r="AF4285" t="e">
        <f ca="1">IF(AD4285="","",_xludf.RANK.EQ(AD4285,$AD$2:$AD$5513,0))</f>
        <v>#NAME?</v>
      </c>
      <c r="AH4285" t="str">
        <f t="shared" si="668"/>
        <v>Baja</v>
      </c>
      <c r="AI4285" t="s">
        <v>153</v>
      </c>
      <c r="AJ4285" t="str">
        <f>IFERROR(VLOOKUP(B4285,Maestro_Regionales!$A$2:$B$35,2,FALSE),"Otras zonas")</f>
        <v>Santanderes</v>
      </c>
      <c r="AK4285" t="str">
        <f t="shared" si="669"/>
        <v>ALIANSALUD EPS | Santanderes</v>
      </c>
    </row>
    <row r="4286" spans="1:37">
      <c r="A4286" s="4" t="s">
        <v>1806</v>
      </c>
      <c r="B4286" s="4" t="s">
        <v>1807</v>
      </c>
      <c r="C4286" s="4" t="s">
        <v>1808</v>
      </c>
      <c r="D4286" s="4" t="s">
        <v>1809</v>
      </c>
      <c r="E4286" s="4" t="s">
        <v>92</v>
      </c>
      <c r="F4286" s="4">
        <v>1</v>
      </c>
      <c r="G4286" s="4">
        <v>0</v>
      </c>
      <c r="H4286" s="4">
        <v>0</v>
      </c>
      <c r="I4286">
        <f t="shared" si="660"/>
        <v>1</v>
      </c>
      <c r="J4286">
        <f t="shared" si="661"/>
        <v>1</v>
      </c>
      <c r="K4286">
        <f t="shared" si="662"/>
        <v>0</v>
      </c>
      <c r="L4286">
        <f t="shared" si="663"/>
        <v>0</v>
      </c>
      <c r="M4286">
        <f>I4286*Diccionario!$B$36</f>
        <v>2.2200196078431371E-3</v>
      </c>
      <c r="N4286">
        <f>M4286*Diccionario!$B$37</f>
        <v>2.2422198039215687E-4</v>
      </c>
      <c r="O4286">
        <f>N4286*Diccionario!$B$38</f>
        <v>3.3633297058823532E-5</v>
      </c>
      <c r="P4286">
        <f>O4286*Diccionario!$B$39</f>
        <v>3.026996735294118E-5</v>
      </c>
      <c r="Q4286">
        <f>P4286*Diccionario!$B$40</f>
        <v>1.2107986941176473E-5</v>
      </c>
      <c r="R4286">
        <f>Q4286*Diccionario!$B$41</f>
        <v>7.870191511764708E-6</v>
      </c>
      <c r="S4286">
        <f t="shared" si="664"/>
        <v>7.870191511764708E-6</v>
      </c>
      <c r="T4286">
        <f>I4286*Diccionario!$B$36</f>
        <v>2.2200196078431371E-3</v>
      </c>
      <c r="U4286">
        <f>T4286*Diccionario!$B$42</f>
        <v>2.2422198039215687E-4</v>
      </c>
      <c r="V4286">
        <f>U4286*Diccionario!$B$43</f>
        <v>1.9058868333333333E-4</v>
      </c>
      <c r="W4286">
        <f>V4286*Diccionario!$B$44</f>
        <v>3.6211849833333333E-5</v>
      </c>
      <c r="X4286">
        <f>W4286*Diccionario!$B$45</f>
        <v>1.4122621435000001E-5</v>
      </c>
      <c r="Y4286">
        <f>X4286*Diccionario!$B$46</f>
        <v>1.256913307715E-5</v>
      </c>
      <c r="Z4286">
        <f>Y4286*Diccionario!$B$47</f>
        <v>4.6505792385454997E-6</v>
      </c>
      <c r="AA4286">
        <f>Z4286*Diccionario!$B$48</f>
        <v>4.6505792385454997E-6</v>
      </c>
      <c r="AB4286">
        <f>AA4286*Diccionario!$B$49</f>
        <v>3.4879344289091247E-6</v>
      </c>
      <c r="AC4286">
        <f t="shared" si="665"/>
        <v>3.4879344289091247E-6</v>
      </c>
      <c r="AD4286">
        <f t="shared" si="666"/>
        <v>1.1358125940673833E-5</v>
      </c>
      <c r="AE4286">
        <f t="shared" si="667"/>
        <v>1.9033571909005983E-8</v>
      </c>
      <c r="AF4286" t="e">
        <f ca="1">IF(AD4286="","",_xludf.RANK.EQ(AD4286,$AD$2:$AD$5513,0))</f>
        <v>#NAME?</v>
      </c>
      <c r="AH4286" t="str">
        <f t="shared" si="668"/>
        <v>Baja</v>
      </c>
      <c r="AI4286" t="s">
        <v>153</v>
      </c>
      <c r="AJ4286" t="str">
        <f>IFERROR(VLOOKUP(B4286,Maestro_Regionales!$A$2:$B$35,2,FALSE),"Otras zonas")</f>
        <v>Santanderes</v>
      </c>
      <c r="AK4286" t="str">
        <f t="shared" si="669"/>
        <v>EPS FAMILIAR DE COLOMBIA | Santanderes</v>
      </c>
    </row>
    <row r="4287" spans="1:37">
      <c r="A4287" s="4" t="s">
        <v>1806</v>
      </c>
      <c r="B4287" s="4" t="s">
        <v>1807</v>
      </c>
      <c r="C4287" s="4" t="s">
        <v>1808</v>
      </c>
      <c r="D4287" s="4" t="s">
        <v>1809</v>
      </c>
      <c r="E4287" s="4" t="s">
        <v>77</v>
      </c>
      <c r="F4287" s="4">
        <v>0</v>
      </c>
      <c r="G4287" s="4">
        <v>1</v>
      </c>
      <c r="H4287" s="4">
        <v>0</v>
      </c>
      <c r="I4287">
        <f t="shared" si="660"/>
        <v>1</v>
      </c>
      <c r="J4287">
        <f t="shared" si="661"/>
        <v>0</v>
      </c>
      <c r="K4287">
        <f t="shared" si="662"/>
        <v>1</v>
      </c>
      <c r="L4287">
        <f t="shared" si="663"/>
        <v>0</v>
      </c>
      <c r="M4287">
        <f>I4287*Diccionario!$B$36</f>
        <v>2.2200196078431371E-3</v>
      </c>
      <c r="N4287">
        <f>M4287*Diccionario!$B$37</f>
        <v>2.2422198039215687E-4</v>
      </c>
      <c r="O4287">
        <f>N4287*Diccionario!$B$38</f>
        <v>3.3633297058823532E-5</v>
      </c>
      <c r="P4287">
        <f>O4287*Diccionario!$B$39</f>
        <v>3.026996735294118E-5</v>
      </c>
      <c r="Q4287">
        <f>P4287*Diccionario!$B$40</f>
        <v>1.2107986941176473E-5</v>
      </c>
      <c r="R4287">
        <f>Q4287*Diccionario!$B$41</f>
        <v>7.870191511764708E-6</v>
      </c>
      <c r="S4287">
        <f t="shared" si="664"/>
        <v>7.870191511764708E-6</v>
      </c>
      <c r="T4287">
        <f>I4287*Diccionario!$B$36</f>
        <v>2.2200196078431371E-3</v>
      </c>
      <c r="U4287">
        <f>T4287*Diccionario!$B$42</f>
        <v>2.2422198039215687E-4</v>
      </c>
      <c r="V4287">
        <f>U4287*Diccionario!$B$43</f>
        <v>1.9058868333333333E-4</v>
      </c>
      <c r="W4287">
        <f>V4287*Diccionario!$B$44</f>
        <v>3.6211849833333333E-5</v>
      </c>
      <c r="X4287">
        <f>W4287*Diccionario!$B$45</f>
        <v>1.4122621435000001E-5</v>
      </c>
      <c r="Y4287">
        <f>X4287*Diccionario!$B$46</f>
        <v>1.256913307715E-5</v>
      </c>
      <c r="Z4287">
        <f>Y4287*Diccionario!$B$47</f>
        <v>4.6505792385454997E-6</v>
      </c>
      <c r="AA4287">
        <f>Z4287*Diccionario!$B$48</f>
        <v>4.6505792385454997E-6</v>
      </c>
      <c r="AB4287">
        <f>AA4287*Diccionario!$B$49</f>
        <v>3.4879344289091247E-6</v>
      </c>
      <c r="AC4287">
        <f t="shared" si="665"/>
        <v>3.4879344289091247E-6</v>
      </c>
      <c r="AD4287">
        <f t="shared" si="666"/>
        <v>1.1358125940673833E-5</v>
      </c>
      <c r="AE4287">
        <f t="shared" si="667"/>
        <v>1.9033571909005983E-8</v>
      </c>
      <c r="AF4287" t="e">
        <f ca="1">IF(AD4287="","",_xludf.RANK.EQ(AD4287,$AD$2:$AD$5513,0))</f>
        <v>#NAME?</v>
      </c>
      <c r="AH4287" t="str">
        <f t="shared" si="668"/>
        <v>Baja</v>
      </c>
      <c r="AI4287" t="s">
        <v>153</v>
      </c>
      <c r="AJ4287" t="str">
        <f>IFERROR(VLOOKUP(B4287,Maestro_Regionales!$A$2:$B$35,2,FALSE),"Otras zonas")</f>
        <v>Santanderes</v>
      </c>
      <c r="AK4287" t="str">
        <f t="shared" si="669"/>
        <v>MUTUAL SER | Santanderes</v>
      </c>
    </row>
    <row r="4288" spans="1:37">
      <c r="A4288" s="4" t="s">
        <v>1806</v>
      </c>
      <c r="B4288" s="4" t="s">
        <v>1807</v>
      </c>
      <c r="C4288" s="4" t="s">
        <v>1808</v>
      </c>
      <c r="D4288" s="4" t="s">
        <v>1809</v>
      </c>
      <c r="E4288" s="4" t="s">
        <v>854</v>
      </c>
      <c r="F4288" s="4">
        <v>0</v>
      </c>
      <c r="G4288" s="4">
        <v>1</v>
      </c>
      <c r="H4288" s="4">
        <v>0</v>
      </c>
      <c r="I4288">
        <f t="shared" si="660"/>
        <v>1</v>
      </c>
      <c r="J4288">
        <f t="shared" si="661"/>
        <v>0</v>
      </c>
      <c r="K4288">
        <f t="shared" si="662"/>
        <v>1</v>
      </c>
      <c r="L4288">
        <f t="shared" si="663"/>
        <v>0</v>
      </c>
      <c r="M4288">
        <f>I4288*Diccionario!$B$36</f>
        <v>2.2200196078431371E-3</v>
      </c>
      <c r="N4288">
        <f>M4288*Diccionario!$B$37</f>
        <v>2.2422198039215687E-4</v>
      </c>
      <c r="O4288">
        <f>N4288*Diccionario!$B$38</f>
        <v>3.3633297058823532E-5</v>
      </c>
      <c r="P4288">
        <f>O4288*Diccionario!$B$39</f>
        <v>3.026996735294118E-5</v>
      </c>
      <c r="Q4288">
        <f>P4288*Diccionario!$B$40</f>
        <v>1.2107986941176473E-5</v>
      </c>
      <c r="R4288">
        <f>Q4288*Diccionario!$B$41</f>
        <v>7.870191511764708E-6</v>
      </c>
      <c r="S4288">
        <f t="shared" si="664"/>
        <v>7.870191511764708E-6</v>
      </c>
      <c r="T4288">
        <f>I4288*Diccionario!$B$36</f>
        <v>2.2200196078431371E-3</v>
      </c>
      <c r="U4288">
        <f>T4288*Diccionario!$B$42</f>
        <v>2.2422198039215687E-4</v>
      </c>
      <c r="V4288">
        <f>U4288*Diccionario!$B$43</f>
        <v>1.9058868333333333E-4</v>
      </c>
      <c r="W4288">
        <f>V4288*Diccionario!$B$44</f>
        <v>3.6211849833333333E-5</v>
      </c>
      <c r="X4288">
        <f>W4288*Diccionario!$B$45</f>
        <v>1.4122621435000001E-5</v>
      </c>
      <c r="Y4288">
        <f>X4288*Diccionario!$B$46</f>
        <v>1.256913307715E-5</v>
      </c>
      <c r="Z4288">
        <f>Y4288*Diccionario!$B$47</f>
        <v>4.6505792385454997E-6</v>
      </c>
      <c r="AA4288">
        <f>Z4288*Diccionario!$B$48</f>
        <v>4.6505792385454997E-6</v>
      </c>
      <c r="AB4288">
        <f>AA4288*Diccionario!$B$49</f>
        <v>3.4879344289091247E-6</v>
      </c>
      <c r="AC4288">
        <f t="shared" si="665"/>
        <v>3.4879344289091247E-6</v>
      </c>
      <c r="AD4288">
        <f t="shared" si="666"/>
        <v>1.1358125940673833E-5</v>
      </c>
      <c r="AE4288">
        <f t="shared" si="667"/>
        <v>1.9033571909005983E-8</v>
      </c>
      <c r="AF4288" t="e">
        <f ca="1">IF(AD4288="","",_xludf.RANK.EQ(AD4288,$AD$2:$AD$5513,0))</f>
        <v>#NAME?</v>
      </c>
      <c r="AH4288" t="str">
        <f t="shared" si="668"/>
        <v>Baja</v>
      </c>
      <c r="AI4288" t="s">
        <v>153</v>
      </c>
      <c r="AJ4288" t="str">
        <f>IFERROR(VLOOKUP(B4288,Maestro_Regionales!$A$2:$B$35,2,FALSE),"Otras zonas")</f>
        <v>Santanderes</v>
      </c>
      <c r="AK4288" t="str">
        <f t="shared" si="669"/>
        <v>COMFAORIENTE | Santanderes</v>
      </c>
    </row>
    <row r="4289" spans="1:37">
      <c r="A4289" s="4" t="s">
        <v>1806</v>
      </c>
      <c r="B4289" s="4" t="s">
        <v>1807</v>
      </c>
      <c r="C4289" s="4" t="s">
        <v>1811</v>
      </c>
      <c r="D4289" s="4" t="s">
        <v>1812</v>
      </c>
      <c r="E4289" s="4" t="s">
        <v>87</v>
      </c>
      <c r="F4289" s="4">
        <v>151</v>
      </c>
      <c r="G4289" s="4">
        <v>1135</v>
      </c>
      <c r="H4289" s="4">
        <v>0</v>
      </c>
      <c r="I4289">
        <f t="shared" si="660"/>
        <v>1286</v>
      </c>
      <c r="J4289">
        <f t="shared" si="661"/>
        <v>0.11741835147744946</v>
      </c>
      <c r="K4289">
        <f t="shared" si="662"/>
        <v>0.8825816485225505</v>
      </c>
      <c r="L4289">
        <f t="shared" si="663"/>
        <v>0</v>
      </c>
      <c r="M4289">
        <f>I4289*Diccionario!$B$36</f>
        <v>2.8549452156862745</v>
      </c>
      <c r="N4289">
        <f>M4289*Diccionario!$B$37</f>
        <v>0.28834946678431372</v>
      </c>
      <c r="O4289">
        <f>N4289*Diccionario!$B$38</f>
        <v>4.3252420017647057E-2</v>
      </c>
      <c r="P4289">
        <f>O4289*Diccionario!$B$39</f>
        <v>3.8927178015882351E-2</v>
      </c>
      <c r="Q4289">
        <f>P4289*Diccionario!$B$40</f>
        <v>1.5570871206352942E-2</v>
      </c>
      <c r="R4289">
        <f>Q4289*Diccionario!$B$41</f>
        <v>1.0121066284129412E-2</v>
      </c>
      <c r="S4289">
        <f t="shared" si="664"/>
        <v>1.0121066284129412E-2</v>
      </c>
      <c r="T4289">
        <f>I4289*Diccionario!$B$36</f>
        <v>2.8549452156862745</v>
      </c>
      <c r="U4289">
        <f>T4289*Diccionario!$B$42</f>
        <v>0.28834946678431372</v>
      </c>
      <c r="V4289">
        <f>U4289*Diccionario!$B$43</f>
        <v>0.24509704676666666</v>
      </c>
      <c r="W4289">
        <f>V4289*Diccionario!$B$44</f>
        <v>4.6568438885666669E-2</v>
      </c>
      <c r="X4289">
        <f>W4289*Diccionario!$B$45</f>
        <v>1.8161691165410002E-2</v>
      </c>
      <c r="Y4289">
        <f>X4289*Diccionario!$B$46</f>
        <v>1.6163905137214902E-2</v>
      </c>
      <c r="Z4289">
        <f>Y4289*Diccionario!$B$47</f>
        <v>5.9806449007695139E-3</v>
      </c>
      <c r="AA4289">
        <f>Z4289*Diccionario!$B$48</f>
        <v>5.9806449007695139E-3</v>
      </c>
      <c r="AB4289">
        <f>AA4289*Diccionario!$B$49</f>
        <v>4.4854836755771352E-3</v>
      </c>
      <c r="AC4289">
        <f t="shared" si="665"/>
        <v>4.4854836755771352E-3</v>
      </c>
      <c r="AD4289">
        <f t="shared" si="666"/>
        <v>1.4606549959706547E-2</v>
      </c>
      <c r="AE4289">
        <f t="shared" si="667"/>
        <v>2.447717347498169E-5</v>
      </c>
      <c r="AF4289" t="e">
        <f ca="1">IF(AD4289="","",_xludf.RANK.EQ(AD4289,$AD$2:$AD$5513,0))</f>
        <v>#NAME?</v>
      </c>
      <c r="AH4289" t="str">
        <f t="shared" si="668"/>
        <v>Baja</v>
      </c>
      <c r="AI4289" t="s">
        <v>153</v>
      </c>
      <c r="AJ4289" t="str">
        <f>IFERROR(VLOOKUP(B4289,Maestro_Regionales!$A$2:$B$35,2,FALSE),"Otras zonas")</f>
        <v>Santanderes</v>
      </c>
      <c r="AK4289" t="str">
        <f t="shared" si="669"/>
        <v>NUEVA EPS | Santanderes</v>
      </c>
    </row>
    <row r="4290" spans="1:37">
      <c r="A4290" s="4" t="s">
        <v>1806</v>
      </c>
      <c r="B4290" s="4" t="s">
        <v>1807</v>
      </c>
      <c r="C4290" s="4" t="s">
        <v>1811</v>
      </c>
      <c r="D4290" s="4" t="s">
        <v>1812</v>
      </c>
      <c r="E4290" s="4" t="s">
        <v>90</v>
      </c>
      <c r="F4290" s="4">
        <v>0</v>
      </c>
      <c r="G4290" s="4">
        <v>0</v>
      </c>
      <c r="H4290" s="4">
        <v>44</v>
      </c>
      <c r="I4290">
        <f t="shared" ref="I4290:I4353" si="670">SUM(F4290:H4290)</f>
        <v>44</v>
      </c>
      <c r="J4290">
        <f t="shared" ref="J4290:J4353" si="671">IFERROR(F4290/I4290,0)</f>
        <v>0</v>
      </c>
      <c r="K4290">
        <f t="shared" ref="K4290:K4353" si="672">IFERROR(G4290/I4290,0)</f>
        <v>0</v>
      </c>
      <c r="L4290">
        <f t="shared" ref="L4290:L4353" si="673">IFERROR(H4290/I4290,0)</f>
        <v>1</v>
      </c>
      <c r="M4290">
        <f>I4290*Diccionario!$B$36</f>
        <v>9.7680862745098032E-2</v>
      </c>
      <c r="N4290">
        <f>M4290*Diccionario!$B$37</f>
        <v>9.8657671372549011E-3</v>
      </c>
      <c r="O4290">
        <f>N4290*Diccionario!$B$38</f>
        <v>1.479865070588235E-3</v>
      </c>
      <c r="P4290">
        <f>O4290*Diccionario!$B$39</f>
        <v>1.3318785635294116E-3</v>
      </c>
      <c r="Q4290">
        <f>P4290*Diccionario!$B$40</f>
        <v>5.3275142541176466E-4</v>
      </c>
      <c r="R4290">
        <f>Q4290*Diccionario!$B$41</f>
        <v>3.4628842651764704E-4</v>
      </c>
      <c r="S4290">
        <f t="shared" ref="S4290:S4353" si="674">R4290</f>
        <v>3.4628842651764704E-4</v>
      </c>
      <c r="T4290">
        <f>I4290*Diccionario!$B$36</f>
        <v>9.7680862745098032E-2</v>
      </c>
      <c r="U4290">
        <f>T4290*Diccionario!$B$42</f>
        <v>9.8657671372549011E-3</v>
      </c>
      <c r="V4290">
        <f>U4290*Diccionario!$B$43</f>
        <v>8.3859020666666659E-3</v>
      </c>
      <c r="W4290">
        <f>V4290*Diccionario!$B$44</f>
        <v>1.5933213926666665E-3</v>
      </c>
      <c r="X4290">
        <f>W4290*Diccionario!$B$45</f>
        <v>6.2139534313999998E-4</v>
      </c>
      <c r="Y4290">
        <f>X4290*Diccionario!$B$46</f>
        <v>5.5304185539459998E-4</v>
      </c>
      <c r="Z4290">
        <f>Y4290*Diccionario!$B$47</f>
        <v>2.0462548649600199E-4</v>
      </c>
      <c r="AA4290">
        <f>Z4290*Diccionario!$B$48</f>
        <v>2.0462548649600199E-4</v>
      </c>
      <c r="AB4290">
        <f>AA4290*Diccionario!$B$49</f>
        <v>1.534691148720015E-4</v>
      </c>
      <c r="AC4290">
        <f t="shared" ref="AC4290:AC4353" si="675">AB4290</f>
        <v>1.534691148720015E-4</v>
      </c>
      <c r="AD4290">
        <f t="shared" ref="AD4290:AD4353" si="676">S4290+AC4290</f>
        <v>4.9975754138964859E-4</v>
      </c>
      <c r="AE4290">
        <f t="shared" ref="AE4290:AE4353" si="677">IFERROR(AD4290/SUM($AD$2:$AD$5513),0)</f>
        <v>8.3747716399626309E-7</v>
      </c>
      <c r="AF4290" t="e">
        <f ca="1">IF(AD4290="","",_xludf.RANK.EQ(AD4290,$AD$2:$AD$5513,0))</f>
        <v>#NAME?</v>
      </c>
      <c r="AH4290" t="str">
        <f t="shared" ref="AH4290:AH4353" si="678">IF(SUM($AD$2:$AD$5513)=0,"",IF((SUMIF($AD$2:$AD$5513,"&gt;"&amp;$AD4290,$AD$2:$AD$5513)+$AD4290)/SUM($AD$2:$AD$5513)&lt;=40%,"Alta",IF((SUMIF($AD$2:$AD$5513,"&gt;"&amp;$AD4290,$AD$2:$AD$5513)+$AD4290)/SUM($AD$2:$AD$5513)&lt;=80%,"Media","Baja")))</f>
        <v>Baja</v>
      </c>
      <c r="AI4290" t="s">
        <v>153</v>
      </c>
      <c r="AJ4290" t="str">
        <f>IFERROR(VLOOKUP(B4290,Maestro_Regionales!$A$2:$B$35,2,FALSE),"Otras zonas")</f>
        <v>Santanderes</v>
      </c>
      <c r="AK4290" t="str">
        <f t="shared" ref="AK4290:AK4353" si="679">E4290&amp;" | "&amp;AJ4290</f>
        <v>REGIMEN DE EXCEPCION | Santanderes</v>
      </c>
    </row>
    <row r="4291" spans="1:37">
      <c r="A4291" s="4" t="s">
        <v>1806</v>
      </c>
      <c r="B4291" s="4" t="s">
        <v>1807</v>
      </c>
      <c r="C4291" s="4" t="s">
        <v>1813</v>
      </c>
      <c r="D4291" s="4" t="s">
        <v>820</v>
      </c>
      <c r="E4291" s="4" t="s">
        <v>88</v>
      </c>
      <c r="F4291" s="4">
        <v>136</v>
      </c>
      <c r="G4291" s="4">
        <v>2257</v>
      </c>
      <c r="H4291" s="4">
        <v>0</v>
      </c>
      <c r="I4291">
        <f t="shared" si="670"/>
        <v>2393</v>
      </c>
      <c r="J4291">
        <f t="shared" si="671"/>
        <v>5.6832427914751356E-2</v>
      </c>
      <c r="K4291">
        <f t="shared" si="672"/>
        <v>0.9431675720852486</v>
      </c>
      <c r="L4291">
        <f t="shared" si="673"/>
        <v>0</v>
      </c>
      <c r="M4291">
        <f>I4291*Diccionario!$B$36</f>
        <v>5.3125069215686267</v>
      </c>
      <c r="N4291">
        <f>M4291*Diccionario!$B$37</f>
        <v>0.53656319907843131</v>
      </c>
      <c r="O4291">
        <f>N4291*Diccionario!$B$38</f>
        <v>8.0484479861764699E-2</v>
      </c>
      <c r="P4291">
        <f>O4291*Diccionario!$B$39</f>
        <v>7.2436031875588225E-2</v>
      </c>
      <c r="Q4291">
        <f>P4291*Diccionario!$B$40</f>
        <v>2.8974412750235292E-2</v>
      </c>
      <c r="R4291">
        <f>Q4291*Diccionario!$B$41</f>
        <v>1.8833368287652939E-2</v>
      </c>
      <c r="S4291">
        <f t="shared" si="674"/>
        <v>1.8833368287652939E-2</v>
      </c>
      <c r="T4291">
        <f>I4291*Diccionario!$B$36</f>
        <v>5.3125069215686267</v>
      </c>
      <c r="U4291">
        <f>T4291*Diccionario!$B$42</f>
        <v>0.53656319907843131</v>
      </c>
      <c r="V4291">
        <f>U4291*Diccionario!$B$43</f>
        <v>0.45607871921666659</v>
      </c>
      <c r="W4291">
        <f>V4291*Diccionario!$B$44</f>
        <v>8.6654956651166654E-2</v>
      </c>
      <c r="X4291">
        <f>W4291*Diccionario!$B$45</f>
        <v>3.3795433093954996E-2</v>
      </c>
      <c r="Y4291">
        <f>X4291*Diccionario!$B$46</f>
        <v>3.0077935453619947E-2</v>
      </c>
      <c r="Z4291">
        <f>Y4291*Diccionario!$B$47</f>
        <v>1.112883611783938E-2</v>
      </c>
      <c r="AA4291">
        <f>Z4291*Diccionario!$B$48</f>
        <v>1.112883611783938E-2</v>
      </c>
      <c r="AB4291">
        <f>AA4291*Diccionario!$B$49</f>
        <v>8.3466270883795352E-3</v>
      </c>
      <c r="AC4291">
        <f t="shared" si="675"/>
        <v>8.3466270883795352E-3</v>
      </c>
      <c r="AD4291">
        <f t="shared" si="676"/>
        <v>2.7179995376032474E-2</v>
      </c>
      <c r="AE4291">
        <f t="shared" si="677"/>
        <v>4.5547337578251305E-5</v>
      </c>
      <c r="AF4291" t="e">
        <f ca="1">IF(AD4291="","",_xludf.RANK.EQ(AD4291,$AD$2:$AD$5513,0))</f>
        <v>#NAME?</v>
      </c>
      <c r="AH4291" t="str">
        <f t="shared" si="678"/>
        <v>Baja</v>
      </c>
      <c r="AI4291" t="s">
        <v>153</v>
      </c>
      <c r="AJ4291" t="str">
        <f>IFERROR(VLOOKUP(B4291,Maestro_Regionales!$A$2:$B$35,2,FALSE),"Otras zonas")</f>
        <v>Santanderes</v>
      </c>
      <c r="AK4291" t="str">
        <f t="shared" si="679"/>
        <v>COOSALUD EPS | Santanderes</v>
      </c>
    </row>
    <row r="4292" spans="1:37">
      <c r="A4292" s="4" t="s">
        <v>1806</v>
      </c>
      <c r="B4292" s="4" t="s">
        <v>1807</v>
      </c>
      <c r="C4292" s="4" t="s">
        <v>1813</v>
      </c>
      <c r="D4292" s="4" t="s">
        <v>820</v>
      </c>
      <c r="E4292" s="4" t="s">
        <v>90</v>
      </c>
      <c r="F4292" s="4">
        <v>0</v>
      </c>
      <c r="G4292" s="4">
        <v>0</v>
      </c>
      <c r="H4292" s="4">
        <v>87</v>
      </c>
      <c r="I4292">
        <f t="shared" si="670"/>
        <v>87</v>
      </c>
      <c r="J4292">
        <f t="shared" si="671"/>
        <v>0</v>
      </c>
      <c r="K4292">
        <f t="shared" si="672"/>
        <v>0</v>
      </c>
      <c r="L4292">
        <f t="shared" si="673"/>
        <v>1</v>
      </c>
      <c r="M4292">
        <f>I4292*Diccionario!$B$36</f>
        <v>0.19314170588235294</v>
      </c>
      <c r="N4292">
        <f>M4292*Diccionario!$B$37</f>
        <v>1.9507312294117649E-2</v>
      </c>
      <c r="O4292">
        <f>N4292*Diccionario!$B$38</f>
        <v>2.9260968441176473E-3</v>
      </c>
      <c r="P4292">
        <f>O4292*Diccionario!$B$39</f>
        <v>2.6334871597058825E-3</v>
      </c>
      <c r="Q4292">
        <f>P4292*Diccionario!$B$40</f>
        <v>1.0533948638823531E-3</v>
      </c>
      <c r="R4292">
        <f>Q4292*Diccionario!$B$41</f>
        <v>6.8470666152352952E-4</v>
      </c>
      <c r="S4292">
        <f t="shared" si="674"/>
        <v>6.8470666152352952E-4</v>
      </c>
      <c r="T4292">
        <f>I4292*Diccionario!$B$36</f>
        <v>0.19314170588235294</v>
      </c>
      <c r="U4292">
        <f>T4292*Diccionario!$B$42</f>
        <v>1.9507312294117649E-2</v>
      </c>
      <c r="V4292">
        <f>U4292*Diccionario!$B$43</f>
        <v>1.6581215450000002E-2</v>
      </c>
      <c r="W4292">
        <f>V4292*Diccionario!$B$44</f>
        <v>3.1504309355000005E-3</v>
      </c>
      <c r="X4292">
        <f>W4292*Diccionario!$B$45</f>
        <v>1.2286680648450003E-3</v>
      </c>
      <c r="Y4292">
        <f>X4292*Diccionario!$B$46</f>
        <v>1.0935145777120504E-3</v>
      </c>
      <c r="Z4292">
        <f>Y4292*Diccionario!$B$47</f>
        <v>4.0460039375345863E-4</v>
      </c>
      <c r="AA4292">
        <f>Z4292*Diccionario!$B$48</f>
        <v>4.0460039375345863E-4</v>
      </c>
      <c r="AB4292">
        <f>AA4292*Diccionario!$B$49</f>
        <v>3.0345029531509397E-4</v>
      </c>
      <c r="AC4292">
        <f t="shared" si="675"/>
        <v>3.0345029531509397E-4</v>
      </c>
      <c r="AD4292">
        <f t="shared" si="676"/>
        <v>9.8815695683862354E-4</v>
      </c>
      <c r="AE4292">
        <f t="shared" si="677"/>
        <v>1.6559207560835206E-6</v>
      </c>
      <c r="AF4292" t="e">
        <f ca="1">IF(AD4292="","",_xludf.RANK.EQ(AD4292,$AD$2:$AD$5513,0))</f>
        <v>#NAME?</v>
      </c>
      <c r="AH4292" t="str">
        <f t="shared" si="678"/>
        <v>Baja</v>
      </c>
      <c r="AI4292" t="s">
        <v>153</v>
      </c>
      <c r="AJ4292" t="str">
        <f>IFERROR(VLOOKUP(B4292,Maestro_Regionales!$A$2:$B$35,2,FALSE),"Otras zonas")</f>
        <v>Santanderes</v>
      </c>
      <c r="AK4292" t="str">
        <f t="shared" si="679"/>
        <v>REGIMEN DE EXCEPCION | Santanderes</v>
      </c>
    </row>
    <row r="4293" spans="1:37">
      <c r="A4293" s="4" t="s">
        <v>1806</v>
      </c>
      <c r="B4293" s="4" t="s">
        <v>1807</v>
      </c>
      <c r="C4293" s="4" t="s">
        <v>1813</v>
      </c>
      <c r="D4293" s="4" t="s">
        <v>820</v>
      </c>
      <c r="E4293" s="4" t="s">
        <v>87</v>
      </c>
      <c r="F4293" s="4">
        <v>42</v>
      </c>
      <c r="G4293" s="4">
        <v>32</v>
      </c>
      <c r="H4293" s="4">
        <v>0</v>
      </c>
      <c r="I4293">
        <f t="shared" si="670"/>
        <v>74</v>
      </c>
      <c r="J4293">
        <f t="shared" si="671"/>
        <v>0.56756756756756754</v>
      </c>
      <c r="K4293">
        <f t="shared" si="672"/>
        <v>0.43243243243243246</v>
      </c>
      <c r="L4293">
        <f t="shared" si="673"/>
        <v>0</v>
      </c>
      <c r="M4293">
        <f>I4293*Diccionario!$B$36</f>
        <v>0.16428145098039215</v>
      </c>
      <c r="N4293">
        <f>M4293*Diccionario!$B$37</f>
        <v>1.6592426549019608E-2</v>
      </c>
      <c r="O4293">
        <f>N4293*Diccionario!$B$38</f>
        <v>2.4888639823529412E-3</v>
      </c>
      <c r="P4293">
        <f>O4293*Diccionario!$B$39</f>
        <v>2.2399775841176472E-3</v>
      </c>
      <c r="Q4293">
        <f>P4293*Diccionario!$B$40</f>
        <v>8.9599103364705894E-4</v>
      </c>
      <c r="R4293">
        <f>Q4293*Diccionario!$B$41</f>
        <v>5.8239417187058837E-4</v>
      </c>
      <c r="S4293">
        <f t="shared" si="674"/>
        <v>5.8239417187058837E-4</v>
      </c>
      <c r="T4293">
        <f>I4293*Diccionario!$B$36</f>
        <v>0.16428145098039215</v>
      </c>
      <c r="U4293">
        <f>T4293*Diccionario!$B$42</f>
        <v>1.6592426549019608E-2</v>
      </c>
      <c r="V4293">
        <f>U4293*Diccionario!$B$43</f>
        <v>1.4103562566666667E-2</v>
      </c>
      <c r="W4293">
        <f>V4293*Diccionario!$B$44</f>
        <v>2.6796768876666669E-3</v>
      </c>
      <c r="X4293">
        <f>W4293*Diccionario!$B$45</f>
        <v>1.0450739861900002E-3</v>
      </c>
      <c r="Y4293">
        <f>X4293*Diccionario!$B$46</f>
        <v>9.301158477091002E-4</v>
      </c>
      <c r="Z4293">
        <f>Y4293*Diccionario!$B$47</f>
        <v>3.441428636523671E-4</v>
      </c>
      <c r="AA4293">
        <f>Z4293*Diccionario!$B$48</f>
        <v>3.441428636523671E-4</v>
      </c>
      <c r="AB4293">
        <f>AA4293*Diccionario!$B$49</f>
        <v>2.5810714773927534E-4</v>
      </c>
      <c r="AC4293">
        <f t="shared" si="675"/>
        <v>2.5810714773927534E-4</v>
      </c>
      <c r="AD4293">
        <f t="shared" si="676"/>
        <v>8.4050131960986376E-4</v>
      </c>
      <c r="AE4293">
        <f t="shared" si="677"/>
        <v>1.4084843212664428E-6</v>
      </c>
      <c r="AF4293" t="e">
        <f ca="1">IF(AD4293="","",_xludf.RANK.EQ(AD4293,$AD$2:$AD$5513,0))</f>
        <v>#NAME?</v>
      </c>
      <c r="AH4293" t="str">
        <f t="shared" si="678"/>
        <v>Baja</v>
      </c>
      <c r="AI4293" t="s">
        <v>153</v>
      </c>
      <c r="AJ4293" t="str">
        <f>IFERROR(VLOOKUP(B4293,Maestro_Regionales!$A$2:$B$35,2,FALSE),"Otras zonas")</f>
        <v>Santanderes</v>
      </c>
      <c r="AK4293" t="str">
        <f t="shared" si="679"/>
        <v>NUEVA EPS | Santanderes</v>
      </c>
    </row>
    <row r="4294" spans="1:37">
      <c r="A4294" s="4" t="s">
        <v>1806</v>
      </c>
      <c r="B4294" s="4" t="s">
        <v>1807</v>
      </c>
      <c r="C4294" s="4" t="s">
        <v>1814</v>
      </c>
      <c r="D4294" s="4" t="s">
        <v>1815</v>
      </c>
      <c r="E4294" s="4" t="s">
        <v>88</v>
      </c>
      <c r="F4294" s="4">
        <v>606</v>
      </c>
      <c r="G4294" s="4">
        <v>5076</v>
      </c>
      <c r="H4294" s="4">
        <v>0</v>
      </c>
      <c r="I4294">
        <f t="shared" si="670"/>
        <v>5682</v>
      </c>
      <c r="J4294">
        <f t="shared" si="671"/>
        <v>0.10665258711721225</v>
      </c>
      <c r="K4294">
        <f t="shared" si="672"/>
        <v>0.89334741288278774</v>
      </c>
      <c r="L4294">
        <f t="shared" si="673"/>
        <v>0</v>
      </c>
      <c r="M4294">
        <f>I4294*Diccionario!$B$36</f>
        <v>12.614151411764706</v>
      </c>
      <c r="N4294">
        <f>M4294*Diccionario!$B$37</f>
        <v>1.2740292925882353</v>
      </c>
      <c r="O4294">
        <f>N4294*Diccionario!$B$38</f>
        <v>0.19110439388823527</v>
      </c>
      <c r="P4294">
        <f>O4294*Diccionario!$B$39</f>
        <v>0.17199395449941174</v>
      </c>
      <c r="Q4294">
        <f>P4294*Diccionario!$B$40</f>
        <v>6.8797581799764695E-2</v>
      </c>
      <c r="R4294">
        <f>Q4294*Diccionario!$B$41</f>
        <v>4.4718428169847051E-2</v>
      </c>
      <c r="S4294">
        <f t="shared" si="674"/>
        <v>4.4718428169847051E-2</v>
      </c>
      <c r="T4294">
        <f>I4294*Diccionario!$B$36</f>
        <v>12.614151411764706</v>
      </c>
      <c r="U4294">
        <f>T4294*Diccionario!$B$42</f>
        <v>1.2740292925882353</v>
      </c>
      <c r="V4294">
        <f>U4294*Diccionario!$B$43</f>
        <v>1.0829248987</v>
      </c>
      <c r="W4294">
        <f>V4294*Diccionario!$B$44</f>
        <v>0.20575573075299999</v>
      </c>
      <c r="X4294">
        <f>W4294*Diccionario!$B$45</f>
        <v>8.0244734993670006E-2</v>
      </c>
      <c r="Y4294">
        <f>X4294*Diccionario!$B$46</f>
        <v>7.1417814144366307E-2</v>
      </c>
      <c r="Z4294">
        <f>Y4294*Diccionario!$B$47</f>
        <v>2.6424591233415534E-2</v>
      </c>
      <c r="AA4294">
        <f>Z4294*Diccionario!$B$48</f>
        <v>2.6424591233415534E-2</v>
      </c>
      <c r="AB4294">
        <f>AA4294*Diccionario!$B$49</f>
        <v>1.9818443425061651E-2</v>
      </c>
      <c r="AC4294">
        <f t="shared" si="675"/>
        <v>1.9818443425061651E-2</v>
      </c>
      <c r="AD4294">
        <f t="shared" si="676"/>
        <v>6.4536871594908701E-2</v>
      </c>
      <c r="AE4294">
        <f t="shared" si="677"/>
        <v>1.0814875558697196E-4</v>
      </c>
      <c r="AF4294" t="e">
        <f ca="1">IF(AD4294="","",_xludf.RANK.EQ(AD4294,$AD$2:$AD$5513,0))</f>
        <v>#NAME?</v>
      </c>
      <c r="AH4294" t="str">
        <f t="shared" si="678"/>
        <v>Baja</v>
      </c>
      <c r="AI4294" t="s">
        <v>153</v>
      </c>
      <c r="AJ4294" t="str">
        <f>IFERROR(VLOOKUP(B4294,Maestro_Regionales!$A$2:$B$35,2,FALSE),"Otras zonas")</f>
        <v>Santanderes</v>
      </c>
      <c r="AK4294" t="str">
        <f t="shared" si="679"/>
        <v>COOSALUD EPS | Santanderes</v>
      </c>
    </row>
    <row r="4295" spans="1:37">
      <c r="A4295" s="4" t="s">
        <v>1806</v>
      </c>
      <c r="B4295" s="4" t="s">
        <v>1807</v>
      </c>
      <c r="C4295" s="4" t="s">
        <v>1814</v>
      </c>
      <c r="D4295" s="4" t="s">
        <v>1815</v>
      </c>
      <c r="E4295" s="4" t="s">
        <v>87</v>
      </c>
      <c r="F4295" s="4">
        <v>558</v>
      </c>
      <c r="G4295" s="4">
        <v>620</v>
      </c>
      <c r="H4295" s="4">
        <v>0</v>
      </c>
      <c r="I4295">
        <f t="shared" si="670"/>
        <v>1178</v>
      </c>
      <c r="J4295">
        <f t="shared" si="671"/>
        <v>0.47368421052631576</v>
      </c>
      <c r="K4295">
        <f t="shared" si="672"/>
        <v>0.52631578947368418</v>
      </c>
      <c r="L4295">
        <f t="shared" si="673"/>
        <v>0</v>
      </c>
      <c r="M4295">
        <f>I4295*Diccionario!$B$36</f>
        <v>2.6151830980392154</v>
      </c>
      <c r="N4295">
        <f>M4295*Diccionario!$B$37</f>
        <v>0.26413349290196075</v>
      </c>
      <c r="O4295">
        <f>N4295*Diccionario!$B$38</f>
        <v>3.962002393529411E-2</v>
      </c>
      <c r="P4295">
        <f>O4295*Diccionario!$B$39</f>
        <v>3.5658021541764701E-2</v>
      </c>
      <c r="Q4295">
        <f>P4295*Diccionario!$B$40</f>
        <v>1.426320861670588E-2</v>
      </c>
      <c r="R4295">
        <f>Q4295*Diccionario!$B$41</f>
        <v>9.2710856008588229E-3</v>
      </c>
      <c r="S4295">
        <f t="shared" si="674"/>
        <v>9.2710856008588229E-3</v>
      </c>
      <c r="T4295">
        <f>I4295*Diccionario!$B$36</f>
        <v>2.6151830980392154</v>
      </c>
      <c r="U4295">
        <f>T4295*Diccionario!$B$42</f>
        <v>0.26413349290196075</v>
      </c>
      <c r="V4295">
        <f>U4295*Diccionario!$B$43</f>
        <v>0.22451346896666663</v>
      </c>
      <c r="W4295">
        <f>V4295*Diccionario!$B$44</f>
        <v>4.2657559103666663E-2</v>
      </c>
      <c r="X4295">
        <f>W4295*Diccionario!$B$45</f>
        <v>1.6636448050429999E-2</v>
      </c>
      <c r="Y4295">
        <f>X4295*Diccionario!$B$46</f>
        <v>1.4806438764882699E-2</v>
      </c>
      <c r="Z4295">
        <f>Y4295*Diccionario!$B$47</f>
        <v>5.4783823430065983E-3</v>
      </c>
      <c r="AA4295">
        <f>Z4295*Diccionario!$B$48</f>
        <v>5.4783823430065983E-3</v>
      </c>
      <c r="AB4295">
        <f>AA4295*Diccionario!$B$49</f>
        <v>4.1087867572549485E-3</v>
      </c>
      <c r="AC4295">
        <f t="shared" si="675"/>
        <v>4.1087867572549485E-3</v>
      </c>
      <c r="AD4295">
        <f t="shared" si="676"/>
        <v>1.3379872358113772E-2</v>
      </c>
      <c r="AE4295">
        <f t="shared" si="677"/>
        <v>2.2421547708809043E-5</v>
      </c>
      <c r="AF4295" t="e">
        <f ca="1">IF(AD4295="","",_xludf.RANK.EQ(AD4295,$AD$2:$AD$5513,0))</f>
        <v>#NAME?</v>
      </c>
      <c r="AH4295" t="str">
        <f t="shared" si="678"/>
        <v>Baja</v>
      </c>
      <c r="AI4295" t="s">
        <v>153</v>
      </c>
      <c r="AJ4295" t="str">
        <f>IFERROR(VLOOKUP(B4295,Maestro_Regionales!$A$2:$B$35,2,FALSE),"Otras zonas")</f>
        <v>Santanderes</v>
      </c>
      <c r="AK4295" t="str">
        <f t="shared" si="679"/>
        <v>NUEVA EPS | Santanderes</v>
      </c>
    </row>
    <row r="4296" spans="1:37">
      <c r="A4296" s="4" t="s">
        <v>1806</v>
      </c>
      <c r="B4296" s="4" t="s">
        <v>1807</v>
      </c>
      <c r="C4296" s="4" t="s">
        <v>1814</v>
      </c>
      <c r="D4296" s="4" t="s">
        <v>1815</v>
      </c>
      <c r="E4296" s="4" t="s">
        <v>90</v>
      </c>
      <c r="F4296" s="4">
        <v>0</v>
      </c>
      <c r="G4296" s="4">
        <v>0</v>
      </c>
      <c r="H4296" s="4">
        <v>111</v>
      </c>
      <c r="I4296">
        <f t="shared" si="670"/>
        <v>111</v>
      </c>
      <c r="J4296">
        <f t="shared" si="671"/>
        <v>0</v>
      </c>
      <c r="K4296">
        <f t="shared" si="672"/>
        <v>0</v>
      </c>
      <c r="L4296">
        <f t="shared" si="673"/>
        <v>1</v>
      </c>
      <c r="M4296">
        <f>I4296*Diccionario!$B$36</f>
        <v>0.24642217647058823</v>
      </c>
      <c r="N4296">
        <f>M4296*Diccionario!$B$37</f>
        <v>2.4888639823529412E-2</v>
      </c>
      <c r="O4296">
        <f>N4296*Diccionario!$B$38</f>
        <v>3.7332959735294118E-3</v>
      </c>
      <c r="P4296">
        <f>O4296*Diccionario!$B$39</f>
        <v>3.3599663761764709E-3</v>
      </c>
      <c r="Q4296">
        <f>P4296*Diccionario!$B$40</f>
        <v>1.3439865504705885E-3</v>
      </c>
      <c r="R4296">
        <f>Q4296*Diccionario!$B$41</f>
        <v>8.735912578058826E-4</v>
      </c>
      <c r="S4296">
        <f t="shared" si="674"/>
        <v>8.735912578058826E-4</v>
      </c>
      <c r="T4296">
        <f>I4296*Diccionario!$B$36</f>
        <v>0.24642217647058823</v>
      </c>
      <c r="U4296">
        <f>T4296*Diccionario!$B$42</f>
        <v>2.4888639823529412E-2</v>
      </c>
      <c r="V4296">
        <f>U4296*Diccionario!$B$43</f>
        <v>2.1155343850000001E-2</v>
      </c>
      <c r="W4296">
        <f>V4296*Diccionario!$B$44</f>
        <v>4.0195153315000006E-3</v>
      </c>
      <c r="X4296">
        <f>W4296*Diccionario!$B$45</f>
        <v>1.5676109792850002E-3</v>
      </c>
      <c r="Y4296">
        <f>X4296*Diccionario!$B$46</f>
        <v>1.3951737715636502E-3</v>
      </c>
      <c r="Z4296">
        <f>Y4296*Diccionario!$B$47</f>
        <v>5.1621429547855056E-4</v>
      </c>
      <c r="AA4296">
        <f>Z4296*Diccionario!$B$48</f>
        <v>5.1621429547855056E-4</v>
      </c>
      <c r="AB4296">
        <f>AA4296*Diccionario!$B$49</f>
        <v>3.8716072160891292E-4</v>
      </c>
      <c r="AC4296">
        <f t="shared" si="675"/>
        <v>3.8716072160891292E-4</v>
      </c>
      <c r="AD4296">
        <f t="shared" si="676"/>
        <v>1.2607519794147954E-3</v>
      </c>
      <c r="AE4296">
        <f t="shared" si="677"/>
        <v>2.1127264818996641E-6</v>
      </c>
      <c r="AF4296" t="e">
        <f ca="1">IF(AD4296="","",_xludf.RANK.EQ(AD4296,$AD$2:$AD$5513,0))</f>
        <v>#NAME?</v>
      </c>
      <c r="AH4296" t="str">
        <f t="shared" si="678"/>
        <v>Baja</v>
      </c>
      <c r="AI4296" t="s">
        <v>153</v>
      </c>
      <c r="AJ4296" t="str">
        <f>IFERROR(VLOOKUP(B4296,Maestro_Regionales!$A$2:$B$35,2,FALSE),"Otras zonas")</f>
        <v>Santanderes</v>
      </c>
      <c r="AK4296" t="str">
        <f t="shared" si="679"/>
        <v>REGIMEN DE EXCEPCION | Santanderes</v>
      </c>
    </row>
    <row r="4297" spans="1:37">
      <c r="A4297" s="4" t="s">
        <v>1806</v>
      </c>
      <c r="B4297" s="4" t="s">
        <v>1807</v>
      </c>
      <c r="C4297" s="4" t="s">
        <v>1816</v>
      </c>
      <c r="D4297" s="4" t="s">
        <v>194</v>
      </c>
      <c r="E4297" s="4" t="s">
        <v>87</v>
      </c>
      <c r="F4297" s="4">
        <v>6837</v>
      </c>
      <c r="G4297" s="4">
        <v>14717</v>
      </c>
      <c r="H4297" s="4">
        <v>0</v>
      </c>
      <c r="I4297">
        <f t="shared" si="670"/>
        <v>21554</v>
      </c>
      <c r="J4297">
        <f t="shared" si="671"/>
        <v>0.31720330333116825</v>
      </c>
      <c r="K4297">
        <f t="shared" si="672"/>
        <v>0.6827966966688318</v>
      </c>
      <c r="L4297">
        <f t="shared" si="673"/>
        <v>0</v>
      </c>
      <c r="M4297">
        <f>I4297*Diccionario!$B$36</f>
        <v>47.850302627450979</v>
      </c>
      <c r="N4297">
        <f>M4297*Diccionario!$B$37</f>
        <v>4.8328805653725491</v>
      </c>
      <c r="O4297">
        <f>N4297*Diccionario!$B$38</f>
        <v>0.72493208480588234</v>
      </c>
      <c r="P4297">
        <f>O4297*Diccionario!$B$39</f>
        <v>0.65243887632529407</v>
      </c>
      <c r="Q4297">
        <f>P4297*Diccionario!$B$40</f>
        <v>0.26097555053011762</v>
      </c>
      <c r="R4297">
        <f>Q4297*Diccionario!$B$41</f>
        <v>0.16963410784457647</v>
      </c>
      <c r="S4297">
        <f t="shared" si="674"/>
        <v>0.16963410784457647</v>
      </c>
      <c r="T4297">
        <f>I4297*Diccionario!$B$36</f>
        <v>47.850302627450979</v>
      </c>
      <c r="U4297">
        <f>T4297*Diccionario!$B$42</f>
        <v>4.8328805653725491</v>
      </c>
      <c r="V4297">
        <f>U4297*Diccionario!$B$43</f>
        <v>4.1079484805666668</v>
      </c>
      <c r="W4297">
        <f>V4297*Diccionario!$B$44</f>
        <v>0.78051021130766673</v>
      </c>
      <c r="X4297">
        <f>W4297*Diccionario!$B$45</f>
        <v>0.30439898240999003</v>
      </c>
      <c r="Y4297">
        <f>X4297*Diccionario!$B$46</f>
        <v>0.27091509434489114</v>
      </c>
      <c r="Z4297">
        <f>Y4297*Diccionario!$B$47</f>
        <v>0.10023858490760972</v>
      </c>
      <c r="AA4297">
        <f>Z4297*Diccionario!$B$48</f>
        <v>0.10023858490760972</v>
      </c>
      <c r="AB4297">
        <f>AA4297*Diccionario!$B$49</f>
        <v>7.5178938680707283E-2</v>
      </c>
      <c r="AC4297">
        <f t="shared" si="675"/>
        <v>7.5178938680707283E-2</v>
      </c>
      <c r="AD4297">
        <f t="shared" si="676"/>
        <v>0.24481304652528374</v>
      </c>
      <c r="AE4297">
        <f t="shared" si="677"/>
        <v>4.1024960892671483E-4</v>
      </c>
      <c r="AF4297" t="e">
        <f ca="1">IF(AD4297="","",_xludf.RANK.EQ(AD4297,$AD$2:$AD$5513,0))</f>
        <v>#NAME?</v>
      </c>
      <c r="AH4297" t="str">
        <f t="shared" si="678"/>
        <v>Media</v>
      </c>
      <c r="AI4297" t="s">
        <v>153</v>
      </c>
      <c r="AJ4297" t="str">
        <f>IFERROR(VLOOKUP(B4297,Maestro_Regionales!$A$2:$B$35,2,FALSE),"Otras zonas")</f>
        <v>Santanderes</v>
      </c>
      <c r="AK4297" t="str">
        <f t="shared" si="679"/>
        <v>NUEVA EPS | Santanderes</v>
      </c>
    </row>
    <row r="4298" spans="1:37">
      <c r="A4298" s="4" t="s">
        <v>1806</v>
      </c>
      <c r="B4298" s="4" t="s">
        <v>1807</v>
      </c>
      <c r="C4298" s="4" t="s">
        <v>1816</v>
      </c>
      <c r="D4298" s="4" t="s">
        <v>194</v>
      </c>
      <c r="E4298" s="4" t="s">
        <v>88</v>
      </c>
      <c r="F4298" s="4">
        <v>874</v>
      </c>
      <c r="G4298" s="4">
        <v>3301</v>
      </c>
      <c r="H4298" s="4">
        <v>0</v>
      </c>
      <c r="I4298">
        <f t="shared" si="670"/>
        <v>4175</v>
      </c>
      <c r="J4298">
        <f t="shared" si="671"/>
        <v>0.20934131736526945</v>
      </c>
      <c r="K4298">
        <f t="shared" si="672"/>
        <v>0.79065868263473049</v>
      </c>
      <c r="L4298">
        <f t="shared" si="673"/>
        <v>0</v>
      </c>
      <c r="M4298">
        <f>I4298*Diccionario!$B$36</f>
        <v>9.2685818627450978</v>
      </c>
      <c r="N4298">
        <f>M4298*Diccionario!$B$37</f>
        <v>0.93612676813725493</v>
      </c>
      <c r="O4298">
        <f>N4298*Diccionario!$B$38</f>
        <v>0.14041901522058822</v>
      </c>
      <c r="P4298">
        <f>O4298*Diccionario!$B$39</f>
        <v>0.12637711369852941</v>
      </c>
      <c r="Q4298">
        <f>P4298*Diccionario!$B$40</f>
        <v>5.0550845479411771E-2</v>
      </c>
      <c r="R4298">
        <f>Q4298*Diccionario!$B$41</f>
        <v>3.2858049561617655E-2</v>
      </c>
      <c r="S4298">
        <f t="shared" si="674"/>
        <v>3.2858049561617655E-2</v>
      </c>
      <c r="T4298">
        <f>I4298*Diccionario!$B$36</f>
        <v>9.2685818627450978</v>
      </c>
      <c r="U4298">
        <f>T4298*Diccionario!$B$42</f>
        <v>0.93612676813725493</v>
      </c>
      <c r="V4298">
        <f>U4298*Diccionario!$B$43</f>
        <v>0.79570775291666662</v>
      </c>
      <c r="W4298">
        <f>V4298*Diccionario!$B$44</f>
        <v>0.15118447305416666</v>
      </c>
      <c r="X4298">
        <f>W4298*Diccionario!$B$45</f>
        <v>5.8961944491124997E-2</v>
      </c>
      <c r="Y4298">
        <f>X4298*Diccionario!$B$46</f>
        <v>5.2476130597101246E-2</v>
      </c>
      <c r="Z4298">
        <f>Y4298*Diccionario!$B$47</f>
        <v>1.9416168320927459E-2</v>
      </c>
      <c r="AA4298">
        <f>Z4298*Diccionario!$B$48</f>
        <v>1.9416168320927459E-2</v>
      </c>
      <c r="AB4298">
        <f>AA4298*Diccionario!$B$49</f>
        <v>1.4562126240695594E-2</v>
      </c>
      <c r="AC4298">
        <f t="shared" si="675"/>
        <v>1.4562126240695594E-2</v>
      </c>
      <c r="AD4298">
        <f t="shared" si="676"/>
        <v>4.7420175802313252E-2</v>
      </c>
      <c r="AE4298">
        <f t="shared" si="677"/>
        <v>7.946516272009998E-5</v>
      </c>
      <c r="AF4298" t="e">
        <f ca="1">IF(AD4298="","",_xludf.RANK.EQ(AD4298,$AD$2:$AD$5513,0))</f>
        <v>#NAME?</v>
      </c>
      <c r="AH4298" t="str">
        <f t="shared" si="678"/>
        <v>Baja</v>
      </c>
      <c r="AI4298" t="s">
        <v>153</v>
      </c>
      <c r="AJ4298" t="str">
        <f>IFERROR(VLOOKUP(B4298,Maestro_Regionales!$A$2:$B$35,2,FALSE),"Otras zonas")</f>
        <v>Santanderes</v>
      </c>
      <c r="AK4298" t="str">
        <f t="shared" si="679"/>
        <v>COOSALUD EPS | Santanderes</v>
      </c>
    </row>
    <row r="4299" spans="1:37">
      <c r="A4299" s="4" t="s">
        <v>1806</v>
      </c>
      <c r="B4299" s="4" t="s">
        <v>1807</v>
      </c>
      <c r="C4299" s="4" t="s">
        <v>1816</v>
      </c>
      <c r="D4299" s="4" t="s">
        <v>194</v>
      </c>
      <c r="E4299" s="4" t="s">
        <v>90</v>
      </c>
      <c r="F4299" s="4">
        <v>0</v>
      </c>
      <c r="G4299" s="4">
        <v>0</v>
      </c>
      <c r="H4299" s="4">
        <v>755</v>
      </c>
      <c r="I4299">
        <f t="shared" si="670"/>
        <v>755</v>
      </c>
      <c r="J4299">
        <f t="shared" si="671"/>
        <v>0</v>
      </c>
      <c r="K4299">
        <f t="shared" si="672"/>
        <v>0</v>
      </c>
      <c r="L4299">
        <f t="shared" si="673"/>
        <v>1</v>
      </c>
      <c r="M4299">
        <f>I4299*Diccionario!$B$36</f>
        <v>1.6761148039215685</v>
      </c>
      <c r="N4299">
        <f>M4299*Diccionario!$B$37</f>
        <v>0.16928759519607844</v>
      </c>
      <c r="O4299">
        <f>N4299*Diccionario!$B$38</f>
        <v>2.5393139279411767E-2</v>
      </c>
      <c r="P4299">
        <f>O4299*Diccionario!$B$39</f>
        <v>2.285382535147059E-2</v>
      </c>
      <c r="Q4299">
        <f>P4299*Diccionario!$B$40</f>
        <v>9.1415301405882356E-3</v>
      </c>
      <c r="R4299">
        <f>Q4299*Diccionario!$B$41</f>
        <v>5.9419945913823536E-3</v>
      </c>
      <c r="S4299">
        <f t="shared" si="674"/>
        <v>5.9419945913823536E-3</v>
      </c>
      <c r="T4299">
        <f>I4299*Diccionario!$B$36</f>
        <v>1.6761148039215685</v>
      </c>
      <c r="U4299">
        <f>T4299*Diccionario!$B$42</f>
        <v>0.16928759519607844</v>
      </c>
      <c r="V4299">
        <f>U4299*Diccionario!$B$43</f>
        <v>0.14389445591666666</v>
      </c>
      <c r="W4299">
        <f>V4299*Diccionario!$B$44</f>
        <v>2.7339946624166667E-2</v>
      </c>
      <c r="X4299">
        <f>W4299*Diccionario!$B$45</f>
        <v>1.0662579183425001E-2</v>
      </c>
      <c r="Y4299">
        <f>X4299*Diccionario!$B$46</f>
        <v>9.4896954732482507E-3</v>
      </c>
      <c r="Z4299">
        <f>Y4299*Diccionario!$B$47</f>
        <v>3.5111873251018528E-3</v>
      </c>
      <c r="AA4299">
        <f>Z4299*Diccionario!$B$48</f>
        <v>3.5111873251018528E-3</v>
      </c>
      <c r="AB4299">
        <f>AA4299*Diccionario!$B$49</f>
        <v>2.6333904938263897E-3</v>
      </c>
      <c r="AC4299">
        <f t="shared" si="675"/>
        <v>2.6333904938263897E-3</v>
      </c>
      <c r="AD4299">
        <f t="shared" si="676"/>
        <v>8.5753850852087442E-3</v>
      </c>
      <c r="AE4299">
        <f t="shared" si="677"/>
        <v>1.4370346791299517E-5</v>
      </c>
      <c r="AF4299" t="e">
        <f ca="1">IF(AD4299="","",_xludf.RANK.EQ(AD4299,$AD$2:$AD$5513,0))</f>
        <v>#NAME?</v>
      </c>
      <c r="AH4299" t="str">
        <f t="shared" si="678"/>
        <v>Baja</v>
      </c>
      <c r="AI4299" t="s">
        <v>153</v>
      </c>
      <c r="AJ4299" t="str">
        <f>IFERROR(VLOOKUP(B4299,Maestro_Regionales!$A$2:$B$35,2,FALSE),"Otras zonas")</f>
        <v>Santanderes</v>
      </c>
      <c r="AK4299" t="str">
        <f t="shared" si="679"/>
        <v>REGIMEN DE EXCEPCION | Santanderes</v>
      </c>
    </row>
    <row r="4300" spans="1:37">
      <c r="A4300" s="4" t="s">
        <v>1806</v>
      </c>
      <c r="B4300" s="4" t="s">
        <v>1807</v>
      </c>
      <c r="C4300" s="4" t="s">
        <v>1817</v>
      </c>
      <c r="D4300" s="4" t="s">
        <v>1818</v>
      </c>
      <c r="E4300" s="4" t="s">
        <v>88</v>
      </c>
      <c r="F4300" s="4">
        <v>717</v>
      </c>
      <c r="G4300" s="4">
        <v>3920</v>
      </c>
      <c r="H4300" s="4">
        <v>0</v>
      </c>
      <c r="I4300">
        <f t="shared" si="670"/>
        <v>4637</v>
      </c>
      <c r="J4300">
        <f t="shared" si="671"/>
        <v>0.15462583566961396</v>
      </c>
      <c r="K4300">
        <f t="shared" si="672"/>
        <v>0.84537416433038604</v>
      </c>
      <c r="L4300">
        <f t="shared" si="673"/>
        <v>0</v>
      </c>
      <c r="M4300">
        <f>I4300*Diccionario!$B$36</f>
        <v>10.294230921568627</v>
      </c>
      <c r="N4300">
        <f>M4300*Diccionario!$B$37</f>
        <v>1.0397173230784313</v>
      </c>
      <c r="O4300">
        <f>N4300*Diccionario!$B$38</f>
        <v>0.15595759846176468</v>
      </c>
      <c r="P4300">
        <f>O4300*Diccionario!$B$39</f>
        <v>0.14036183861558821</v>
      </c>
      <c r="Q4300">
        <f>P4300*Diccionario!$B$40</f>
        <v>5.6144735446235286E-2</v>
      </c>
      <c r="R4300">
        <f>Q4300*Diccionario!$B$41</f>
        <v>3.6494078040052939E-2</v>
      </c>
      <c r="S4300">
        <f t="shared" si="674"/>
        <v>3.6494078040052939E-2</v>
      </c>
      <c r="T4300">
        <f>I4300*Diccionario!$B$36</f>
        <v>10.294230921568627</v>
      </c>
      <c r="U4300">
        <f>T4300*Diccionario!$B$42</f>
        <v>1.0397173230784313</v>
      </c>
      <c r="V4300">
        <f>U4300*Diccionario!$B$43</f>
        <v>0.88375972461666663</v>
      </c>
      <c r="W4300">
        <f>V4300*Diccionario!$B$44</f>
        <v>0.16791434767716668</v>
      </c>
      <c r="X4300">
        <f>W4300*Diccionario!$B$45</f>
        <v>6.5486595594095004E-2</v>
      </c>
      <c r="Y4300">
        <f>X4300*Diccionario!$B$46</f>
        <v>5.8283070078744552E-2</v>
      </c>
      <c r="Z4300">
        <f>Y4300*Diccionario!$B$47</f>
        <v>2.1564735929135485E-2</v>
      </c>
      <c r="AA4300">
        <f>Z4300*Diccionario!$B$48</f>
        <v>2.1564735929135485E-2</v>
      </c>
      <c r="AB4300">
        <f>AA4300*Diccionario!$B$49</f>
        <v>1.6173551946851612E-2</v>
      </c>
      <c r="AC4300">
        <f t="shared" si="675"/>
        <v>1.6173551946851612E-2</v>
      </c>
      <c r="AD4300">
        <f t="shared" si="676"/>
        <v>5.2667629986904552E-2</v>
      </c>
      <c r="AE4300">
        <f t="shared" si="677"/>
        <v>8.8258672942060726E-5</v>
      </c>
      <c r="AF4300" t="e">
        <f ca="1">IF(AD4300="","",_xludf.RANK.EQ(AD4300,$AD$2:$AD$5513,0))</f>
        <v>#NAME?</v>
      </c>
      <c r="AH4300" t="str">
        <f t="shared" si="678"/>
        <v>Baja</v>
      </c>
      <c r="AI4300" t="s">
        <v>153</v>
      </c>
      <c r="AJ4300" t="str">
        <f>IFERROR(VLOOKUP(B4300,Maestro_Regionales!$A$2:$B$35,2,FALSE),"Otras zonas")</f>
        <v>Santanderes</v>
      </c>
      <c r="AK4300" t="str">
        <f t="shared" si="679"/>
        <v>COOSALUD EPS | Santanderes</v>
      </c>
    </row>
    <row r="4301" spans="1:37">
      <c r="A4301" s="4" t="s">
        <v>1806</v>
      </c>
      <c r="B4301" s="4" t="s">
        <v>1807</v>
      </c>
      <c r="C4301" s="4" t="s">
        <v>1817</v>
      </c>
      <c r="D4301" s="4" t="s">
        <v>1818</v>
      </c>
      <c r="E4301" s="4" t="s">
        <v>87</v>
      </c>
      <c r="F4301" s="4">
        <v>1076</v>
      </c>
      <c r="G4301" s="4">
        <v>1075</v>
      </c>
      <c r="H4301" s="4">
        <v>0</v>
      </c>
      <c r="I4301">
        <f t="shared" si="670"/>
        <v>2151</v>
      </c>
      <c r="J4301">
        <f t="shared" si="671"/>
        <v>0.50023245002324501</v>
      </c>
      <c r="K4301">
        <f t="shared" si="672"/>
        <v>0.49976754997675499</v>
      </c>
      <c r="L4301">
        <f t="shared" si="673"/>
        <v>0</v>
      </c>
      <c r="M4301">
        <f>I4301*Diccionario!$B$36</f>
        <v>4.775262176470588</v>
      </c>
      <c r="N4301">
        <f>M4301*Diccionario!$B$37</f>
        <v>0.48230147982352944</v>
      </c>
      <c r="O4301">
        <f>N4301*Diccionario!$B$38</f>
        <v>7.2345221973529411E-2</v>
      </c>
      <c r="P4301">
        <f>O4301*Diccionario!$B$39</f>
        <v>6.5110699776176478E-2</v>
      </c>
      <c r="Q4301">
        <f>P4301*Diccionario!$B$40</f>
        <v>2.6044279910470591E-2</v>
      </c>
      <c r="R4301">
        <f>Q4301*Diccionario!$B$41</f>
        <v>1.6928781941805884E-2</v>
      </c>
      <c r="S4301">
        <f t="shared" si="674"/>
        <v>1.6928781941805884E-2</v>
      </c>
      <c r="T4301">
        <f>I4301*Diccionario!$B$36</f>
        <v>4.775262176470588</v>
      </c>
      <c r="U4301">
        <f>T4301*Diccionario!$B$42</f>
        <v>0.48230147982352944</v>
      </c>
      <c r="V4301">
        <f>U4301*Diccionario!$B$43</f>
        <v>0.40995625785000001</v>
      </c>
      <c r="W4301">
        <f>V4301*Diccionario!$B$44</f>
        <v>7.7891688991500008E-2</v>
      </c>
      <c r="X4301">
        <f>W4301*Diccionario!$B$45</f>
        <v>3.0377758706685003E-2</v>
      </c>
      <c r="Y4301">
        <f>X4301*Diccionario!$B$46</f>
        <v>2.7036205248949653E-2</v>
      </c>
      <c r="Z4301">
        <f>Y4301*Diccionario!$B$47</f>
        <v>1.0003395942111372E-2</v>
      </c>
      <c r="AA4301">
        <f>Z4301*Diccionario!$B$48</f>
        <v>1.0003395942111372E-2</v>
      </c>
      <c r="AB4301">
        <f>AA4301*Diccionario!$B$49</f>
        <v>7.5025469565835282E-3</v>
      </c>
      <c r="AC4301">
        <f t="shared" si="675"/>
        <v>7.5025469565835282E-3</v>
      </c>
      <c r="AD4301">
        <f t="shared" si="676"/>
        <v>2.4431328898389414E-2</v>
      </c>
      <c r="AE4301">
        <f t="shared" si="677"/>
        <v>4.0941213176271869E-5</v>
      </c>
      <c r="AF4301" t="e">
        <f ca="1">IF(AD4301="","",_xludf.RANK.EQ(AD4301,$AD$2:$AD$5513,0))</f>
        <v>#NAME?</v>
      </c>
      <c r="AH4301" t="str">
        <f t="shared" si="678"/>
        <v>Baja</v>
      </c>
      <c r="AI4301" t="s">
        <v>153</v>
      </c>
      <c r="AJ4301" t="str">
        <f>IFERROR(VLOOKUP(B4301,Maestro_Regionales!$A$2:$B$35,2,FALSE),"Otras zonas")</f>
        <v>Santanderes</v>
      </c>
      <c r="AK4301" t="str">
        <f t="shared" si="679"/>
        <v>NUEVA EPS | Santanderes</v>
      </c>
    </row>
    <row r="4302" spans="1:37">
      <c r="A4302" s="4" t="s">
        <v>1806</v>
      </c>
      <c r="B4302" s="4" t="s">
        <v>1807</v>
      </c>
      <c r="C4302" s="4" t="s">
        <v>1817</v>
      </c>
      <c r="D4302" s="4" t="s">
        <v>1818</v>
      </c>
      <c r="E4302" s="4" t="s">
        <v>90</v>
      </c>
      <c r="F4302" s="4">
        <v>0</v>
      </c>
      <c r="G4302" s="4">
        <v>0</v>
      </c>
      <c r="H4302" s="4">
        <v>159</v>
      </c>
      <c r="I4302">
        <f t="shared" si="670"/>
        <v>159</v>
      </c>
      <c r="J4302">
        <f t="shared" si="671"/>
        <v>0</v>
      </c>
      <c r="K4302">
        <f t="shared" si="672"/>
        <v>0</v>
      </c>
      <c r="L4302">
        <f t="shared" si="673"/>
        <v>1</v>
      </c>
      <c r="M4302">
        <f>I4302*Diccionario!$B$36</f>
        <v>0.35298311764705881</v>
      </c>
      <c r="N4302">
        <f>M4302*Diccionario!$B$37</f>
        <v>3.5651294882352941E-2</v>
      </c>
      <c r="O4302">
        <f>N4302*Diccionario!$B$38</f>
        <v>5.3476942323529408E-3</v>
      </c>
      <c r="P4302">
        <f>O4302*Diccionario!$B$39</f>
        <v>4.8129248091176467E-3</v>
      </c>
      <c r="Q4302">
        <f>P4302*Diccionario!$B$40</f>
        <v>1.9251699236470588E-3</v>
      </c>
      <c r="R4302">
        <f>Q4302*Diccionario!$B$41</f>
        <v>1.2513604503705882E-3</v>
      </c>
      <c r="S4302">
        <f t="shared" si="674"/>
        <v>1.2513604503705882E-3</v>
      </c>
      <c r="T4302">
        <f>I4302*Diccionario!$B$36</f>
        <v>0.35298311764705881</v>
      </c>
      <c r="U4302">
        <f>T4302*Diccionario!$B$42</f>
        <v>3.5651294882352941E-2</v>
      </c>
      <c r="V4302">
        <f>U4302*Diccionario!$B$43</f>
        <v>3.0303600649999998E-2</v>
      </c>
      <c r="W4302">
        <f>V4302*Diccionario!$B$44</f>
        <v>5.7576841235E-3</v>
      </c>
      <c r="X4302">
        <f>W4302*Diccionario!$B$45</f>
        <v>2.2454968081650002E-3</v>
      </c>
      <c r="Y4302">
        <f>X4302*Diccionario!$B$46</f>
        <v>1.9984921592668503E-3</v>
      </c>
      <c r="Z4302">
        <f>Y4302*Diccionario!$B$47</f>
        <v>7.3944209892873455E-4</v>
      </c>
      <c r="AA4302">
        <f>Z4302*Diccionario!$B$48</f>
        <v>7.3944209892873455E-4</v>
      </c>
      <c r="AB4302">
        <f>AA4302*Diccionario!$B$49</f>
        <v>5.5458157419655094E-4</v>
      </c>
      <c r="AC4302">
        <f t="shared" si="675"/>
        <v>5.5458157419655094E-4</v>
      </c>
      <c r="AD4302">
        <f t="shared" si="676"/>
        <v>1.8059420245671392E-3</v>
      </c>
      <c r="AE4302">
        <f t="shared" si="677"/>
        <v>3.0263379335319507E-6</v>
      </c>
      <c r="AF4302" t="e">
        <f ca="1">IF(AD4302="","",_xludf.RANK.EQ(AD4302,$AD$2:$AD$5513,0))</f>
        <v>#NAME?</v>
      </c>
      <c r="AH4302" t="str">
        <f t="shared" si="678"/>
        <v>Baja</v>
      </c>
      <c r="AI4302" t="s">
        <v>153</v>
      </c>
      <c r="AJ4302" t="str">
        <f>IFERROR(VLOOKUP(B4302,Maestro_Regionales!$A$2:$B$35,2,FALSE),"Otras zonas")</f>
        <v>Santanderes</v>
      </c>
      <c r="AK4302" t="str">
        <f t="shared" si="679"/>
        <v>REGIMEN DE EXCEPCION | Santanderes</v>
      </c>
    </row>
    <row r="4303" spans="1:37">
      <c r="A4303" s="4" t="s">
        <v>1806</v>
      </c>
      <c r="B4303" s="4" t="s">
        <v>1807</v>
      </c>
      <c r="C4303" s="4" t="s">
        <v>1817</v>
      </c>
      <c r="D4303" s="4" t="s">
        <v>1818</v>
      </c>
      <c r="E4303" s="4" t="s">
        <v>86</v>
      </c>
      <c r="F4303" s="4">
        <v>2</v>
      </c>
      <c r="G4303" s="4">
        <v>0</v>
      </c>
      <c r="H4303" s="4">
        <v>0</v>
      </c>
      <c r="I4303">
        <f t="shared" si="670"/>
        <v>2</v>
      </c>
      <c r="J4303">
        <f t="shared" si="671"/>
        <v>1</v>
      </c>
      <c r="K4303">
        <f t="shared" si="672"/>
        <v>0</v>
      </c>
      <c r="L4303">
        <f t="shared" si="673"/>
        <v>0</v>
      </c>
      <c r="M4303">
        <f>I4303*Diccionario!$B$36</f>
        <v>4.4400392156862742E-3</v>
      </c>
      <c r="N4303">
        <f>M4303*Diccionario!$B$37</f>
        <v>4.4844396078431374E-4</v>
      </c>
      <c r="O4303">
        <f>N4303*Diccionario!$B$38</f>
        <v>6.7266594117647063E-5</v>
      </c>
      <c r="P4303">
        <f>O4303*Diccionario!$B$39</f>
        <v>6.053993470588236E-5</v>
      </c>
      <c r="Q4303">
        <f>P4303*Diccionario!$B$40</f>
        <v>2.4215973882352947E-5</v>
      </c>
      <c r="R4303">
        <f>Q4303*Diccionario!$B$41</f>
        <v>1.5740383023529416E-5</v>
      </c>
      <c r="S4303">
        <f t="shared" si="674"/>
        <v>1.5740383023529416E-5</v>
      </c>
      <c r="T4303">
        <f>I4303*Diccionario!$B$36</f>
        <v>4.4400392156862742E-3</v>
      </c>
      <c r="U4303">
        <f>T4303*Diccionario!$B$42</f>
        <v>4.4844396078431374E-4</v>
      </c>
      <c r="V4303">
        <f>U4303*Diccionario!$B$43</f>
        <v>3.8117736666666666E-4</v>
      </c>
      <c r="W4303">
        <f>V4303*Diccionario!$B$44</f>
        <v>7.2423699666666666E-5</v>
      </c>
      <c r="X4303">
        <f>W4303*Diccionario!$B$45</f>
        <v>2.8245242870000002E-5</v>
      </c>
      <c r="Y4303">
        <f>X4303*Diccionario!$B$46</f>
        <v>2.5138266154300001E-5</v>
      </c>
      <c r="Z4303">
        <f>Y4303*Diccionario!$B$47</f>
        <v>9.3011584770909993E-6</v>
      </c>
      <c r="AA4303">
        <f>Z4303*Diccionario!$B$48</f>
        <v>9.3011584770909993E-6</v>
      </c>
      <c r="AB4303">
        <f>AA4303*Diccionario!$B$49</f>
        <v>6.9758688578182495E-6</v>
      </c>
      <c r="AC4303">
        <f t="shared" si="675"/>
        <v>6.9758688578182495E-6</v>
      </c>
      <c r="AD4303">
        <f t="shared" si="676"/>
        <v>2.2716251881347665E-5</v>
      </c>
      <c r="AE4303">
        <f t="shared" si="677"/>
        <v>3.8067143818011966E-8</v>
      </c>
      <c r="AF4303" t="e">
        <f ca="1">IF(AD4303="","",_xludf.RANK.EQ(AD4303,$AD$2:$AD$5513,0))</f>
        <v>#NAME?</v>
      </c>
      <c r="AH4303" t="str">
        <f t="shared" si="678"/>
        <v>Baja</v>
      </c>
      <c r="AI4303" t="s">
        <v>153</v>
      </c>
      <c r="AJ4303" t="str">
        <f>IFERROR(VLOOKUP(B4303,Maestro_Regionales!$A$2:$B$35,2,FALSE),"Otras zonas")</f>
        <v>Santanderes</v>
      </c>
      <c r="AK4303" t="str">
        <f t="shared" si="679"/>
        <v>EPS SANITAS | Santanderes</v>
      </c>
    </row>
    <row r="4304" spans="1:37">
      <c r="A4304" s="4" t="s">
        <v>1806</v>
      </c>
      <c r="B4304" s="4" t="s">
        <v>1807</v>
      </c>
      <c r="C4304" s="4" t="s">
        <v>1819</v>
      </c>
      <c r="D4304" s="4" t="s">
        <v>1820</v>
      </c>
      <c r="E4304" s="4" t="s">
        <v>87</v>
      </c>
      <c r="F4304" s="4">
        <v>58316</v>
      </c>
      <c r="G4304" s="4">
        <v>68768</v>
      </c>
      <c r="H4304" s="4">
        <v>0</v>
      </c>
      <c r="I4304">
        <f t="shared" si="670"/>
        <v>127084</v>
      </c>
      <c r="J4304">
        <f t="shared" si="671"/>
        <v>0.45887759277328383</v>
      </c>
      <c r="K4304">
        <f t="shared" si="672"/>
        <v>0.54112240722671623</v>
      </c>
      <c r="L4304">
        <f t="shared" si="673"/>
        <v>0</v>
      </c>
      <c r="M4304">
        <f>I4304*Diccionario!$B$36</f>
        <v>282.12897184313721</v>
      </c>
      <c r="N4304">
        <f>M4304*Diccionario!$B$37</f>
        <v>28.495026156156861</v>
      </c>
      <c r="O4304">
        <f>N4304*Diccionario!$B$38</f>
        <v>4.2742539234235286</v>
      </c>
      <c r="P4304">
        <f>O4304*Diccionario!$B$39</f>
        <v>3.8468285310811758</v>
      </c>
      <c r="Q4304">
        <f>P4304*Diccionario!$B$40</f>
        <v>1.5387314124324705</v>
      </c>
      <c r="R4304">
        <f>Q4304*Diccionario!$B$41</f>
        <v>1.0001754180811058</v>
      </c>
      <c r="S4304">
        <f t="shared" si="674"/>
        <v>1.0001754180811058</v>
      </c>
      <c r="T4304">
        <f>I4304*Diccionario!$B$36</f>
        <v>282.12897184313721</v>
      </c>
      <c r="U4304">
        <f>T4304*Diccionario!$B$42</f>
        <v>28.495026156156861</v>
      </c>
      <c r="V4304">
        <f>U4304*Diccionario!$B$43</f>
        <v>24.220772232733331</v>
      </c>
      <c r="W4304">
        <f>V4304*Diccionario!$B$44</f>
        <v>4.6019467242193333</v>
      </c>
      <c r="X4304">
        <f>W4304*Diccionario!$B$45</f>
        <v>1.79475922244554</v>
      </c>
      <c r="Y4304">
        <f>X4304*Diccionario!$B$46</f>
        <v>1.5973357079765307</v>
      </c>
      <c r="Z4304">
        <f>Y4304*Diccionario!$B$47</f>
        <v>0.59101421195131632</v>
      </c>
      <c r="AA4304">
        <f>Z4304*Diccionario!$B$48</f>
        <v>0.59101421195131632</v>
      </c>
      <c r="AB4304">
        <f>AA4304*Diccionario!$B$49</f>
        <v>0.44326065896348721</v>
      </c>
      <c r="AC4304">
        <f t="shared" si="675"/>
        <v>0.44326065896348721</v>
      </c>
      <c r="AD4304">
        <f t="shared" si="676"/>
        <v>1.4434360770445931</v>
      </c>
      <c r="AE4304">
        <f t="shared" si="677"/>
        <v>2.4188624524841156E-3</v>
      </c>
      <c r="AF4304" t="e">
        <f ca="1">IF(AD4304="","",_xludf.RANK.EQ(AD4304,$AD$2:$AD$5513,0))</f>
        <v>#NAME?</v>
      </c>
      <c r="AH4304" t="str">
        <f t="shared" si="678"/>
        <v>Media</v>
      </c>
      <c r="AI4304" t="s">
        <v>153</v>
      </c>
      <c r="AJ4304" t="str">
        <f>IFERROR(VLOOKUP(B4304,Maestro_Regionales!$A$2:$B$35,2,FALSE),"Otras zonas")</f>
        <v>Santanderes</v>
      </c>
      <c r="AK4304" t="str">
        <f t="shared" si="679"/>
        <v>NUEVA EPS | Santanderes</v>
      </c>
    </row>
    <row r="4305" spans="1:37">
      <c r="A4305" s="4" t="s">
        <v>1806</v>
      </c>
      <c r="B4305" s="4" t="s">
        <v>1807</v>
      </c>
      <c r="C4305" s="4" t="s">
        <v>1819</v>
      </c>
      <c r="D4305" s="4" t="s">
        <v>1820</v>
      </c>
      <c r="E4305" s="4" t="s">
        <v>86</v>
      </c>
      <c r="F4305" s="4">
        <v>32275</v>
      </c>
      <c r="G4305" s="4">
        <v>13211</v>
      </c>
      <c r="H4305" s="4">
        <v>0</v>
      </c>
      <c r="I4305">
        <f t="shared" si="670"/>
        <v>45486</v>
      </c>
      <c r="J4305">
        <f t="shared" si="671"/>
        <v>0.70955898518225391</v>
      </c>
      <c r="K4305">
        <f t="shared" si="672"/>
        <v>0.29044101481774615</v>
      </c>
      <c r="L4305">
        <f t="shared" si="673"/>
        <v>0</v>
      </c>
      <c r="M4305">
        <f>I4305*Diccionario!$B$36</f>
        <v>100.97981188235293</v>
      </c>
      <c r="N4305">
        <f>M4305*Diccionario!$B$37</f>
        <v>10.198961000117647</v>
      </c>
      <c r="O4305">
        <f>N4305*Diccionario!$B$38</f>
        <v>1.529844150017647</v>
      </c>
      <c r="P4305">
        <f>O4305*Diccionario!$B$39</f>
        <v>1.3768597350158822</v>
      </c>
      <c r="Q4305">
        <f>P4305*Diccionario!$B$40</f>
        <v>0.55074389400635293</v>
      </c>
      <c r="R4305">
        <f>Q4305*Diccionario!$B$41</f>
        <v>0.35798353110412939</v>
      </c>
      <c r="S4305">
        <f t="shared" si="674"/>
        <v>0.35798353110412939</v>
      </c>
      <c r="T4305">
        <f>I4305*Diccionario!$B$36</f>
        <v>100.97981188235293</v>
      </c>
      <c r="U4305">
        <f>T4305*Diccionario!$B$42</f>
        <v>10.198961000117647</v>
      </c>
      <c r="V4305">
        <f>U4305*Diccionario!$B$43</f>
        <v>8.6691168501</v>
      </c>
      <c r="W4305">
        <f>V4305*Diccionario!$B$44</f>
        <v>1.647132201519</v>
      </c>
      <c r="X4305">
        <f>W4305*Diccionario!$B$45</f>
        <v>0.64238155859240997</v>
      </c>
      <c r="Y4305">
        <f>X4305*Diccionario!$B$46</f>
        <v>0.57171958714724491</v>
      </c>
      <c r="Z4305">
        <f>Y4305*Diccionario!$B$47</f>
        <v>0.21153624724448061</v>
      </c>
      <c r="AA4305">
        <f>Z4305*Diccionario!$B$48</f>
        <v>0.21153624724448061</v>
      </c>
      <c r="AB4305">
        <f>AA4305*Diccionario!$B$49</f>
        <v>0.15865218543336046</v>
      </c>
      <c r="AC4305">
        <f t="shared" si="675"/>
        <v>0.15865218543336046</v>
      </c>
      <c r="AD4305">
        <f t="shared" si="676"/>
        <v>0.51663571653748985</v>
      </c>
      <c r="AE4305">
        <f t="shared" si="677"/>
        <v>8.6576105185304589E-4</v>
      </c>
      <c r="AF4305" t="e">
        <f ca="1">IF(AD4305="","",_xludf.RANK.EQ(AD4305,$AD$2:$AD$5513,0))</f>
        <v>#NAME?</v>
      </c>
      <c r="AH4305" t="str">
        <f t="shared" si="678"/>
        <v>Media</v>
      </c>
      <c r="AI4305" t="s">
        <v>153</v>
      </c>
      <c r="AJ4305" t="str">
        <f>IFERROR(VLOOKUP(B4305,Maestro_Regionales!$A$2:$B$35,2,FALSE),"Otras zonas")</f>
        <v>Santanderes</v>
      </c>
      <c r="AK4305" t="str">
        <f t="shared" si="679"/>
        <v>EPS SANITAS | Santanderes</v>
      </c>
    </row>
    <row r="4306" spans="1:37">
      <c r="A4306" s="4" t="s">
        <v>1806</v>
      </c>
      <c r="B4306" s="4" t="s">
        <v>1807</v>
      </c>
      <c r="C4306" s="4" t="s">
        <v>1819</v>
      </c>
      <c r="D4306" s="4" t="s">
        <v>1820</v>
      </c>
      <c r="E4306" s="4" t="s">
        <v>91</v>
      </c>
      <c r="F4306" s="4">
        <v>9555</v>
      </c>
      <c r="G4306" s="4">
        <v>16041</v>
      </c>
      <c r="H4306" s="4">
        <v>0</v>
      </c>
      <c r="I4306">
        <f t="shared" si="670"/>
        <v>25596</v>
      </c>
      <c r="J4306">
        <f t="shared" si="671"/>
        <v>0.37330051570557898</v>
      </c>
      <c r="K4306">
        <f t="shared" si="672"/>
        <v>0.62669948429442102</v>
      </c>
      <c r="L4306">
        <f t="shared" si="673"/>
        <v>0</v>
      </c>
      <c r="M4306">
        <f>I4306*Diccionario!$B$36</f>
        <v>56.823621882352938</v>
      </c>
      <c r="N4306">
        <f>M4306*Diccionario!$B$37</f>
        <v>5.7391858101176467</v>
      </c>
      <c r="O4306">
        <f>N4306*Diccionario!$B$38</f>
        <v>0.86087787151764694</v>
      </c>
      <c r="P4306">
        <f>O4306*Diccionario!$B$39</f>
        <v>0.77479008436588226</v>
      </c>
      <c r="Q4306">
        <f>P4306*Diccionario!$B$40</f>
        <v>0.3099160337463529</v>
      </c>
      <c r="R4306">
        <f>Q4306*Diccionario!$B$41</f>
        <v>0.2014454219351294</v>
      </c>
      <c r="S4306">
        <f t="shared" si="674"/>
        <v>0.2014454219351294</v>
      </c>
      <c r="T4306">
        <f>I4306*Diccionario!$B$36</f>
        <v>56.823621882352938</v>
      </c>
      <c r="U4306">
        <f>T4306*Diccionario!$B$42</f>
        <v>5.7391858101176467</v>
      </c>
      <c r="V4306">
        <f>U4306*Diccionario!$B$43</f>
        <v>4.8783079385999999</v>
      </c>
      <c r="W4306">
        <f>V4306*Diccionario!$B$44</f>
        <v>0.92687850833399998</v>
      </c>
      <c r="X4306">
        <f>W4306*Diccionario!$B$45</f>
        <v>0.36148261825026001</v>
      </c>
      <c r="Y4306">
        <f>X4306*Diccionario!$B$46</f>
        <v>0.32171953024273142</v>
      </c>
      <c r="Z4306">
        <f>Y4306*Diccionario!$B$47</f>
        <v>0.11903622618981062</v>
      </c>
      <c r="AA4306">
        <f>Z4306*Diccionario!$B$48</f>
        <v>0.11903622618981062</v>
      </c>
      <c r="AB4306">
        <f>AA4306*Diccionario!$B$49</f>
        <v>8.9277169642357962E-2</v>
      </c>
      <c r="AC4306">
        <f t="shared" si="675"/>
        <v>8.9277169642357962E-2</v>
      </c>
      <c r="AD4306">
        <f t="shared" si="676"/>
        <v>0.29072259157748737</v>
      </c>
      <c r="AE4306">
        <f t="shared" si="677"/>
        <v>4.8718330658291701E-4</v>
      </c>
      <c r="AF4306" t="e">
        <f ca="1">IF(AD4306="","",_xludf.RANK.EQ(AD4306,$AD$2:$AD$5513,0))</f>
        <v>#NAME?</v>
      </c>
      <c r="AH4306" t="str">
        <f t="shared" si="678"/>
        <v>Media</v>
      </c>
      <c r="AI4306" t="s">
        <v>153</v>
      </c>
      <c r="AJ4306" t="str">
        <f>IFERROR(VLOOKUP(B4306,Maestro_Regionales!$A$2:$B$35,2,FALSE),"Otras zonas")</f>
        <v>Santanderes</v>
      </c>
      <c r="AK4306" t="str">
        <f t="shared" si="679"/>
        <v>FAMISANAR | Santanderes</v>
      </c>
    </row>
    <row r="4307" spans="1:37">
      <c r="A4307" s="4" t="s">
        <v>1806</v>
      </c>
      <c r="B4307" s="4" t="s">
        <v>1807</v>
      </c>
      <c r="C4307" s="4" t="s">
        <v>1819</v>
      </c>
      <c r="D4307" s="4" t="s">
        <v>1820</v>
      </c>
      <c r="E4307" s="4" t="s">
        <v>85</v>
      </c>
      <c r="F4307" s="4">
        <v>13675</v>
      </c>
      <c r="G4307" s="4">
        <v>11164</v>
      </c>
      <c r="H4307" s="4">
        <v>0</v>
      </c>
      <c r="I4307">
        <f t="shared" si="670"/>
        <v>24839</v>
      </c>
      <c r="J4307">
        <f t="shared" si="671"/>
        <v>0.55054551310439226</v>
      </c>
      <c r="K4307">
        <f t="shared" si="672"/>
        <v>0.44945448689560774</v>
      </c>
      <c r="L4307">
        <f t="shared" si="673"/>
        <v>0</v>
      </c>
      <c r="M4307">
        <f>I4307*Diccionario!$B$36</f>
        <v>55.14306703921568</v>
      </c>
      <c r="N4307">
        <f>M4307*Diccionario!$B$37</f>
        <v>5.5694497709607838</v>
      </c>
      <c r="O4307">
        <f>N4307*Diccionario!$B$38</f>
        <v>0.83541746564411756</v>
      </c>
      <c r="P4307">
        <f>O4307*Diccionario!$B$39</f>
        <v>0.75187571907970585</v>
      </c>
      <c r="Q4307">
        <f>P4307*Diccionario!$B$40</f>
        <v>0.30075028763188238</v>
      </c>
      <c r="R4307">
        <f>Q4307*Diccionario!$B$41</f>
        <v>0.19548768696072355</v>
      </c>
      <c r="S4307">
        <f t="shared" si="674"/>
        <v>0.19548768696072355</v>
      </c>
      <c r="T4307">
        <f>I4307*Diccionario!$B$36</f>
        <v>55.14306703921568</v>
      </c>
      <c r="U4307">
        <f>T4307*Diccionario!$B$42</f>
        <v>5.5694497709607838</v>
      </c>
      <c r="V4307">
        <f>U4307*Diccionario!$B$43</f>
        <v>4.7340323053166662</v>
      </c>
      <c r="W4307">
        <f>V4307*Diccionario!$B$44</f>
        <v>0.89946613801016662</v>
      </c>
      <c r="X4307">
        <f>W4307*Diccionario!$B$45</f>
        <v>0.35079179382396497</v>
      </c>
      <c r="Y4307">
        <f>X4307*Diccionario!$B$46</f>
        <v>0.31220469650332883</v>
      </c>
      <c r="Z4307">
        <f>Y4307*Diccionario!$B$47</f>
        <v>0.11551573770623166</v>
      </c>
      <c r="AA4307">
        <f>Z4307*Diccionario!$B$48</f>
        <v>0.11551573770623166</v>
      </c>
      <c r="AB4307">
        <f>AA4307*Diccionario!$B$49</f>
        <v>8.6636803279673741E-2</v>
      </c>
      <c r="AC4307">
        <f t="shared" si="675"/>
        <v>8.6636803279673741E-2</v>
      </c>
      <c r="AD4307">
        <f t="shared" si="676"/>
        <v>0.28212449024039732</v>
      </c>
      <c r="AE4307">
        <f t="shared" si="677"/>
        <v>4.7277489264779956E-4</v>
      </c>
      <c r="AF4307" t="e">
        <f ca="1">IF(AD4307="","",_xludf.RANK.EQ(AD4307,$AD$2:$AD$5513,0))</f>
        <v>#NAME?</v>
      </c>
      <c r="AH4307" t="str">
        <f t="shared" si="678"/>
        <v>Media</v>
      </c>
      <c r="AI4307" t="s">
        <v>153</v>
      </c>
      <c r="AJ4307" t="str">
        <f>IFERROR(VLOOKUP(B4307,Maestro_Regionales!$A$2:$B$35,2,FALSE),"Otras zonas")</f>
        <v>Santanderes</v>
      </c>
      <c r="AK4307" t="str">
        <f t="shared" si="679"/>
        <v>SALUD TOTAL EPS | Santanderes</v>
      </c>
    </row>
    <row r="4308" spans="1:37">
      <c r="A4308" s="4" t="s">
        <v>1806</v>
      </c>
      <c r="B4308" s="4" t="s">
        <v>1807</v>
      </c>
      <c r="C4308" s="4" t="s">
        <v>1819</v>
      </c>
      <c r="D4308" s="4" t="s">
        <v>1820</v>
      </c>
      <c r="E4308" s="4" t="s">
        <v>90</v>
      </c>
      <c r="F4308" s="4">
        <v>0</v>
      </c>
      <c r="G4308" s="4">
        <v>0</v>
      </c>
      <c r="H4308" s="4">
        <v>16838</v>
      </c>
      <c r="I4308">
        <f t="shared" si="670"/>
        <v>16838</v>
      </c>
      <c r="J4308">
        <f t="shared" si="671"/>
        <v>0</v>
      </c>
      <c r="K4308">
        <f t="shared" si="672"/>
        <v>0</v>
      </c>
      <c r="L4308">
        <f t="shared" si="673"/>
        <v>1</v>
      </c>
      <c r="M4308">
        <f>I4308*Diccionario!$B$36</f>
        <v>37.380690156862741</v>
      </c>
      <c r="N4308">
        <f>M4308*Diccionario!$B$37</f>
        <v>3.7754497058431369</v>
      </c>
      <c r="O4308">
        <f>N4308*Diccionario!$B$38</f>
        <v>0.56631745587647053</v>
      </c>
      <c r="P4308">
        <f>O4308*Diccionario!$B$39</f>
        <v>0.50968571028882348</v>
      </c>
      <c r="Q4308">
        <f>P4308*Diccionario!$B$40</f>
        <v>0.20387428411552941</v>
      </c>
      <c r="R4308">
        <f>Q4308*Diccionario!$B$41</f>
        <v>0.13251828467509413</v>
      </c>
      <c r="S4308">
        <f t="shared" si="674"/>
        <v>0.13251828467509413</v>
      </c>
      <c r="T4308">
        <f>I4308*Diccionario!$B$36</f>
        <v>37.380690156862741</v>
      </c>
      <c r="U4308">
        <f>T4308*Diccionario!$B$42</f>
        <v>3.7754497058431369</v>
      </c>
      <c r="V4308">
        <f>U4308*Diccionario!$B$43</f>
        <v>3.2091322499666664</v>
      </c>
      <c r="W4308">
        <f>V4308*Diccionario!$B$44</f>
        <v>0.60973512749366665</v>
      </c>
      <c r="X4308">
        <f>W4308*Diccionario!$B$45</f>
        <v>0.23779669972253001</v>
      </c>
      <c r="Y4308">
        <f>X4308*Diccionario!$B$46</f>
        <v>0.21163906275305172</v>
      </c>
      <c r="Z4308">
        <f>Y4308*Diccionario!$B$47</f>
        <v>7.8306453218629141E-2</v>
      </c>
      <c r="AA4308">
        <f>Z4308*Diccionario!$B$48</f>
        <v>7.8306453218629141E-2</v>
      </c>
      <c r="AB4308">
        <f>AA4308*Diccionario!$B$49</f>
        <v>5.8729839913971855E-2</v>
      </c>
      <c r="AC4308">
        <f t="shared" si="675"/>
        <v>5.8729839913971855E-2</v>
      </c>
      <c r="AD4308">
        <f t="shared" si="676"/>
        <v>0.19124812458906598</v>
      </c>
      <c r="AE4308">
        <f t="shared" si="677"/>
        <v>3.2048728380384273E-4</v>
      </c>
      <c r="AF4308" t="e">
        <f ca="1">IF(AD4308="","",_xludf.RANK.EQ(AD4308,$AD$2:$AD$5513,0))</f>
        <v>#NAME?</v>
      </c>
      <c r="AH4308" t="str">
        <f t="shared" si="678"/>
        <v>Media</v>
      </c>
      <c r="AI4308" t="s">
        <v>153</v>
      </c>
      <c r="AJ4308" t="str">
        <f>IFERROR(VLOOKUP(B4308,Maestro_Regionales!$A$2:$B$35,2,FALSE),"Otras zonas")</f>
        <v>Santanderes</v>
      </c>
      <c r="AK4308" t="str">
        <f t="shared" si="679"/>
        <v>REGIMEN DE EXCEPCION | Santanderes</v>
      </c>
    </row>
    <row r="4309" spans="1:37">
      <c r="A4309" s="4" t="s">
        <v>1806</v>
      </c>
      <c r="B4309" s="4" t="s">
        <v>1807</v>
      </c>
      <c r="C4309" s="4" t="s">
        <v>1819</v>
      </c>
      <c r="D4309" s="4" t="s">
        <v>1820</v>
      </c>
      <c r="E4309" s="4" t="s">
        <v>88</v>
      </c>
      <c r="F4309" s="4">
        <v>1839</v>
      </c>
      <c r="G4309" s="4">
        <v>12924</v>
      </c>
      <c r="H4309" s="4">
        <v>0</v>
      </c>
      <c r="I4309">
        <f t="shared" si="670"/>
        <v>14763</v>
      </c>
      <c r="J4309">
        <f t="shared" si="671"/>
        <v>0.12456817719975614</v>
      </c>
      <c r="K4309">
        <f t="shared" si="672"/>
        <v>0.8754318228002439</v>
      </c>
      <c r="L4309">
        <f t="shared" si="673"/>
        <v>0</v>
      </c>
      <c r="M4309">
        <f>I4309*Diccionario!$B$36</f>
        <v>32.774149470588235</v>
      </c>
      <c r="N4309">
        <f>M4309*Diccionario!$B$37</f>
        <v>3.3101890965294118</v>
      </c>
      <c r="O4309">
        <f>N4309*Diccionario!$B$38</f>
        <v>0.49652836447941173</v>
      </c>
      <c r="P4309">
        <f>O4309*Diccionario!$B$39</f>
        <v>0.44687552803147057</v>
      </c>
      <c r="Q4309">
        <f>P4309*Diccionario!$B$40</f>
        <v>0.17875021121258824</v>
      </c>
      <c r="R4309">
        <f>Q4309*Diccionario!$B$41</f>
        <v>0.11618763728818236</v>
      </c>
      <c r="S4309">
        <f t="shared" si="674"/>
        <v>0.11618763728818236</v>
      </c>
      <c r="T4309">
        <f>I4309*Diccionario!$B$36</f>
        <v>32.774149470588235</v>
      </c>
      <c r="U4309">
        <f>T4309*Diccionario!$B$42</f>
        <v>3.3101890965294118</v>
      </c>
      <c r="V4309">
        <f>U4309*Diccionario!$B$43</f>
        <v>2.8136607320499998</v>
      </c>
      <c r="W4309">
        <f>V4309*Diccionario!$B$44</f>
        <v>0.53459553908949997</v>
      </c>
      <c r="X4309">
        <f>W4309*Diccionario!$B$45</f>
        <v>0.208492260244905</v>
      </c>
      <c r="Y4309">
        <f>X4309*Diccionario!$B$46</f>
        <v>0.18555811161796545</v>
      </c>
      <c r="Z4309">
        <f>Y4309*Diccionario!$B$47</f>
        <v>6.8656501298647213E-2</v>
      </c>
      <c r="AA4309">
        <f>Z4309*Diccionario!$B$48</f>
        <v>6.8656501298647213E-2</v>
      </c>
      <c r="AB4309">
        <f>AA4309*Diccionario!$B$49</f>
        <v>5.1492375973985413E-2</v>
      </c>
      <c r="AC4309">
        <f t="shared" si="675"/>
        <v>5.1492375973985413E-2</v>
      </c>
      <c r="AD4309">
        <f t="shared" si="676"/>
        <v>0.16768001326216778</v>
      </c>
      <c r="AE4309">
        <f t="shared" si="677"/>
        <v>2.8099262209265531E-4</v>
      </c>
      <c r="AF4309" t="e">
        <f ca="1">IF(AD4309="","",_xludf.RANK.EQ(AD4309,$AD$2:$AD$5513,0))</f>
        <v>#NAME?</v>
      </c>
      <c r="AH4309" t="str">
        <f t="shared" si="678"/>
        <v>Media</v>
      </c>
      <c r="AI4309" t="s">
        <v>153</v>
      </c>
      <c r="AJ4309" t="str">
        <f>IFERROR(VLOOKUP(B4309,Maestro_Regionales!$A$2:$B$35,2,FALSE),"Otras zonas")</f>
        <v>Santanderes</v>
      </c>
      <c r="AK4309" t="str">
        <f t="shared" si="679"/>
        <v>COOSALUD EPS | Santanderes</v>
      </c>
    </row>
    <row r="4310" spans="1:37">
      <c r="A4310" s="4" t="s">
        <v>1806</v>
      </c>
      <c r="B4310" s="4" t="s">
        <v>1807</v>
      </c>
      <c r="C4310" s="4" t="s">
        <v>1819</v>
      </c>
      <c r="D4310" s="4" t="s">
        <v>1820</v>
      </c>
      <c r="E4310" s="4" t="s">
        <v>93</v>
      </c>
      <c r="F4310" s="4">
        <v>186</v>
      </c>
      <c r="G4310" s="4">
        <v>0</v>
      </c>
      <c r="H4310" s="4">
        <v>0</v>
      </c>
      <c r="I4310">
        <f t="shared" si="670"/>
        <v>186</v>
      </c>
      <c r="J4310">
        <f t="shared" si="671"/>
        <v>1</v>
      </c>
      <c r="K4310">
        <f t="shared" si="672"/>
        <v>0</v>
      </c>
      <c r="L4310">
        <f t="shared" si="673"/>
        <v>0</v>
      </c>
      <c r="M4310">
        <f>I4310*Diccionario!$B$36</f>
        <v>0.41292364705882351</v>
      </c>
      <c r="N4310">
        <f>M4310*Diccionario!$B$37</f>
        <v>4.1705288352941176E-2</v>
      </c>
      <c r="O4310">
        <f>N4310*Diccionario!$B$38</f>
        <v>6.2557932529411766E-3</v>
      </c>
      <c r="P4310">
        <f>O4310*Diccionario!$B$39</f>
        <v>5.6302139276470592E-3</v>
      </c>
      <c r="Q4310">
        <f>P4310*Diccionario!$B$40</f>
        <v>2.252085571058824E-3</v>
      </c>
      <c r="R4310">
        <f>Q4310*Diccionario!$B$41</f>
        <v>1.4638556211882356E-3</v>
      </c>
      <c r="S4310">
        <f t="shared" si="674"/>
        <v>1.4638556211882356E-3</v>
      </c>
      <c r="T4310">
        <f>I4310*Diccionario!$B$36</f>
        <v>0.41292364705882351</v>
      </c>
      <c r="U4310">
        <f>T4310*Diccionario!$B$42</f>
        <v>4.1705288352941176E-2</v>
      </c>
      <c r="V4310">
        <f>U4310*Diccionario!$B$43</f>
        <v>3.5449495099999999E-2</v>
      </c>
      <c r="W4310">
        <f>V4310*Diccionario!$B$44</f>
        <v>6.7354040689999997E-3</v>
      </c>
      <c r="X4310">
        <f>W4310*Diccionario!$B$45</f>
        <v>2.6268075869099999E-3</v>
      </c>
      <c r="Y4310">
        <f>X4310*Diccionario!$B$46</f>
        <v>2.3378587523498998E-3</v>
      </c>
      <c r="Z4310">
        <f>Y4310*Diccionario!$B$47</f>
        <v>8.650077383694629E-4</v>
      </c>
      <c r="AA4310">
        <f>Z4310*Diccionario!$B$48</f>
        <v>8.650077383694629E-4</v>
      </c>
      <c r="AB4310">
        <f>AA4310*Diccionario!$B$49</f>
        <v>6.4875580377709717E-4</v>
      </c>
      <c r="AC4310">
        <f t="shared" si="675"/>
        <v>6.4875580377709717E-4</v>
      </c>
      <c r="AD4310">
        <f t="shared" si="676"/>
        <v>2.1126114249653328E-3</v>
      </c>
      <c r="AE4310">
        <f t="shared" si="677"/>
        <v>3.5402443750751125E-6</v>
      </c>
      <c r="AF4310" t="e">
        <f ca="1">IF(AD4310="","",_xludf.RANK.EQ(AD4310,$AD$2:$AD$5513,0))</f>
        <v>#NAME?</v>
      </c>
      <c r="AH4310" t="str">
        <f t="shared" si="678"/>
        <v>Baja</v>
      </c>
      <c r="AI4310" t="s">
        <v>153</v>
      </c>
      <c r="AJ4310" t="str">
        <f>IFERROR(VLOOKUP(B4310,Maestro_Regionales!$A$2:$B$35,2,FALSE),"Otras zonas")</f>
        <v>Santanderes</v>
      </c>
      <c r="AK4310" t="str">
        <f t="shared" si="679"/>
        <v>FERRONALES - EAS | Santanderes</v>
      </c>
    </row>
    <row r="4311" spans="1:37">
      <c r="A4311" s="4" t="s">
        <v>1806</v>
      </c>
      <c r="B4311" s="4" t="s">
        <v>1807</v>
      </c>
      <c r="C4311" s="4" t="s">
        <v>1819</v>
      </c>
      <c r="D4311" s="4" t="s">
        <v>1820</v>
      </c>
      <c r="E4311" s="4" t="s">
        <v>70</v>
      </c>
      <c r="F4311" s="4">
        <v>1</v>
      </c>
      <c r="G4311" s="4">
        <v>0</v>
      </c>
      <c r="H4311" s="4">
        <v>0</v>
      </c>
      <c r="I4311">
        <f t="shared" si="670"/>
        <v>1</v>
      </c>
      <c r="J4311">
        <f t="shared" si="671"/>
        <v>1</v>
      </c>
      <c r="K4311">
        <f t="shared" si="672"/>
        <v>0</v>
      </c>
      <c r="L4311">
        <f t="shared" si="673"/>
        <v>0</v>
      </c>
      <c r="M4311">
        <f>I4311*Diccionario!$B$36</f>
        <v>2.2200196078431371E-3</v>
      </c>
      <c r="N4311">
        <f>M4311*Diccionario!$B$37</f>
        <v>2.2422198039215687E-4</v>
      </c>
      <c r="O4311">
        <f>N4311*Diccionario!$B$38</f>
        <v>3.3633297058823532E-5</v>
      </c>
      <c r="P4311">
        <f>O4311*Diccionario!$B$39</f>
        <v>3.026996735294118E-5</v>
      </c>
      <c r="Q4311">
        <f>P4311*Diccionario!$B$40</f>
        <v>1.2107986941176473E-5</v>
      </c>
      <c r="R4311">
        <f>Q4311*Diccionario!$B$41</f>
        <v>7.870191511764708E-6</v>
      </c>
      <c r="S4311">
        <f t="shared" si="674"/>
        <v>7.870191511764708E-6</v>
      </c>
      <c r="T4311">
        <f>I4311*Diccionario!$B$36</f>
        <v>2.2200196078431371E-3</v>
      </c>
      <c r="U4311">
        <f>T4311*Diccionario!$B$42</f>
        <v>2.2422198039215687E-4</v>
      </c>
      <c r="V4311">
        <f>U4311*Diccionario!$B$43</f>
        <v>1.9058868333333333E-4</v>
      </c>
      <c r="W4311">
        <f>V4311*Diccionario!$B$44</f>
        <v>3.6211849833333333E-5</v>
      </c>
      <c r="X4311">
        <f>W4311*Diccionario!$B$45</f>
        <v>1.4122621435000001E-5</v>
      </c>
      <c r="Y4311">
        <f>X4311*Diccionario!$B$46</f>
        <v>1.256913307715E-5</v>
      </c>
      <c r="Z4311">
        <f>Y4311*Diccionario!$B$47</f>
        <v>4.6505792385454997E-6</v>
      </c>
      <c r="AA4311">
        <f>Z4311*Diccionario!$B$48</f>
        <v>4.6505792385454997E-6</v>
      </c>
      <c r="AB4311">
        <f>AA4311*Diccionario!$B$49</f>
        <v>3.4879344289091247E-6</v>
      </c>
      <c r="AC4311">
        <f t="shared" si="675"/>
        <v>3.4879344289091247E-6</v>
      </c>
      <c r="AD4311">
        <f t="shared" si="676"/>
        <v>1.1358125940673833E-5</v>
      </c>
      <c r="AE4311">
        <f t="shared" si="677"/>
        <v>1.9033571909005983E-8</v>
      </c>
      <c r="AF4311" t="e">
        <f ca="1">IF(AD4311="","",_xludf.RANK.EQ(AD4311,$AD$2:$AD$5513,0))</f>
        <v>#NAME?</v>
      </c>
      <c r="AH4311" t="str">
        <f t="shared" si="678"/>
        <v>Baja</v>
      </c>
      <c r="AI4311" t="s">
        <v>153</v>
      </c>
      <c r="AJ4311" t="str">
        <f>IFERROR(VLOOKUP(B4311,Maestro_Regionales!$A$2:$B$35,2,FALSE),"Otras zonas")</f>
        <v>Santanderes</v>
      </c>
      <c r="AK4311" t="str">
        <f t="shared" si="679"/>
        <v>EPS SURA | Santanderes</v>
      </c>
    </row>
    <row r="4312" spans="1:37">
      <c r="A4312" s="4" t="s">
        <v>1806</v>
      </c>
      <c r="B4312" s="4" t="s">
        <v>1807</v>
      </c>
      <c r="C4312" s="4" t="s">
        <v>1821</v>
      </c>
      <c r="D4312" s="4" t="s">
        <v>202</v>
      </c>
      <c r="E4312" s="4" t="s">
        <v>86</v>
      </c>
      <c r="F4312" s="4">
        <v>304</v>
      </c>
      <c r="G4312" s="4">
        <v>2012</v>
      </c>
      <c r="H4312" s="4">
        <v>0</v>
      </c>
      <c r="I4312">
        <f t="shared" si="670"/>
        <v>2316</v>
      </c>
      <c r="J4312">
        <f t="shared" si="671"/>
        <v>0.13126079447322972</v>
      </c>
      <c r="K4312">
        <f t="shared" si="672"/>
        <v>0.86873920552677031</v>
      </c>
      <c r="L4312">
        <f t="shared" si="673"/>
        <v>0</v>
      </c>
      <c r="M4312">
        <f>I4312*Diccionario!$B$36</f>
        <v>5.1415654117647058</v>
      </c>
      <c r="N4312">
        <f>M4312*Diccionario!$B$37</f>
        <v>0.51929810658823528</v>
      </c>
      <c r="O4312">
        <f>N4312*Diccionario!$B$38</f>
        <v>7.7894715988235289E-2</v>
      </c>
      <c r="P4312">
        <f>O4312*Diccionario!$B$39</f>
        <v>7.0105244389411764E-2</v>
      </c>
      <c r="Q4312">
        <f>P4312*Diccionario!$B$40</f>
        <v>2.8042097755764706E-2</v>
      </c>
      <c r="R4312">
        <f>Q4312*Diccionario!$B$41</f>
        <v>1.8227363541247061E-2</v>
      </c>
      <c r="S4312">
        <f t="shared" si="674"/>
        <v>1.8227363541247061E-2</v>
      </c>
      <c r="T4312">
        <f>I4312*Diccionario!$B$36</f>
        <v>5.1415654117647058</v>
      </c>
      <c r="U4312">
        <f>T4312*Diccionario!$B$42</f>
        <v>0.51929810658823528</v>
      </c>
      <c r="V4312">
        <f>U4312*Diccionario!$B$43</f>
        <v>0.44140339059999995</v>
      </c>
      <c r="W4312">
        <f>V4312*Diccionario!$B$44</f>
        <v>8.3866644213999988E-2</v>
      </c>
      <c r="X4312">
        <f>W4312*Diccionario!$B$45</f>
        <v>3.2707991243459994E-2</v>
      </c>
      <c r="Y4312">
        <f>X4312*Diccionario!$B$46</f>
        <v>2.9110112206679396E-2</v>
      </c>
      <c r="Z4312">
        <f>Y4312*Diccionario!$B$47</f>
        <v>1.0770741516471376E-2</v>
      </c>
      <c r="AA4312">
        <f>Z4312*Diccionario!$B$48</f>
        <v>1.0770741516471376E-2</v>
      </c>
      <c r="AB4312">
        <f>AA4312*Diccionario!$B$49</f>
        <v>8.0780561373535315E-3</v>
      </c>
      <c r="AC4312">
        <f t="shared" si="675"/>
        <v>8.0780561373535315E-3</v>
      </c>
      <c r="AD4312">
        <f t="shared" si="676"/>
        <v>2.6305419678600592E-2</v>
      </c>
      <c r="AE4312">
        <f t="shared" si="677"/>
        <v>4.4081752541257845E-5</v>
      </c>
      <c r="AF4312" t="e">
        <f ca="1">IF(AD4312="","",_xludf.RANK.EQ(AD4312,$AD$2:$AD$5513,0))</f>
        <v>#NAME?</v>
      </c>
      <c r="AH4312" t="str">
        <f t="shared" si="678"/>
        <v>Baja</v>
      </c>
      <c r="AI4312" t="s">
        <v>153</v>
      </c>
      <c r="AJ4312" t="str">
        <f>IFERROR(VLOOKUP(B4312,Maestro_Regionales!$A$2:$B$35,2,FALSE),"Otras zonas")</f>
        <v>Santanderes</v>
      </c>
      <c r="AK4312" t="str">
        <f t="shared" si="679"/>
        <v>EPS SANITAS | Santanderes</v>
      </c>
    </row>
    <row r="4313" spans="1:37">
      <c r="A4313" s="4" t="s">
        <v>1806</v>
      </c>
      <c r="B4313" s="4" t="s">
        <v>1807</v>
      </c>
      <c r="C4313" s="4" t="s">
        <v>1821</v>
      </c>
      <c r="D4313" s="4" t="s">
        <v>202</v>
      </c>
      <c r="E4313" s="4" t="s">
        <v>87</v>
      </c>
      <c r="F4313" s="4">
        <v>453</v>
      </c>
      <c r="G4313" s="4">
        <v>794</v>
      </c>
      <c r="H4313" s="4">
        <v>0</v>
      </c>
      <c r="I4313">
        <f t="shared" si="670"/>
        <v>1247</v>
      </c>
      <c r="J4313">
        <f t="shared" si="671"/>
        <v>0.36327185244587007</v>
      </c>
      <c r="K4313">
        <f t="shared" si="672"/>
        <v>0.63672814755412988</v>
      </c>
      <c r="L4313">
        <f t="shared" si="673"/>
        <v>0</v>
      </c>
      <c r="M4313">
        <f>I4313*Diccionario!$B$36</f>
        <v>2.7683644509803917</v>
      </c>
      <c r="N4313">
        <f>M4313*Diccionario!$B$37</f>
        <v>0.27960480954901956</v>
      </c>
      <c r="O4313">
        <f>N4313*Diccionario!$B$38</f>
        <v>4.1940721432352931E-2</v>
      </c>
      <c r="P4313">
        <f>O4313*Diccionario!$B$39</f>
        <v>3.774664928911764E-2</v>
      </c>
      <c r="Q4313">
        <f>P4313*Diccionario!$B$40</f>
        <v>1.5098659715647056E-2</v>
      </c>
      <c r="R4313">
        <f>Q4313*Diccionario!$B$41</f>
        <v>9.8141288151705874E-3</v>
      </c>
      <c r="S4313">
        <f t="shared" si="674"/>
        <v>9.8141288151705874E-3</v>
      </c>
      <c r="T4313">
        <f>I4313*Diccionario!$B$36</f>
        <v>2.7683644509803917</v>
      </c>
      <c r="U4313">
        <f>T4313*Diccionario!$B$42</f>
        <v>0.27960480954901956</v>
      </c>
      <c r="V4313">
        <f>U4313*Diccionario!$B$43</f>
        <v>0.23766408811666662</v>
      </c>
      <c r="W4313">
        <f>V4313*Diccionario!$B$44</f>
        <v>4.5156176742166661E-2</v>
      </c>
      <c r="X4313">
        <f>W4313*Diccionario!$B$45</f>
        <v>1.7610908929444998E-2</v>
      </c>
      <c r="Y4313">
        <f>X4313*Diccionario!$B$46</f>
        <v>1.5673708947206048E-2</v>
      </c>
      <c r="Z4313">
        <f>Y4313*Diccionario!$B$47</f>
        <v>5.7992723104662372E-3</v>
      </c>
      <c r="AA4313">
        <f>Z4313*Diccionario!$B$48</f>
        <v>5.7992723104662372E-3</v>
      </c>
      <c r="AB4313">
        <f>AA4313*Diccionario!$B$49</f>
        <v>4.3494542328496779E-3</v>
      </c>
      <c r="AC4313">
        <f t="shared" si="675"/>
        <v>4.3494542328496779E-3</v>
      </c>
      <c r="AD4313">
        <f t="shared" si="676"/>
        <v>1.4163583048020265E-2</v>
      </c>
      <c r="AE4313">
        <f t="shared" si="677"/>
        <v>2.3734864170530453E-5</v>
      </c>
      <c r="AF4313" t="e">
        <f ca="1">IF(AD4313="","",_xludf.RANK.EQ(AD4313,$AD$2:$AD$5513,0))</f>
        <v>#NAME?</v>
      </c>
      <c r="AH4313" t="str">
        <f t="shared" si="678"/>
        <v>Baja</v>
      </c>
      <c r="AI4313" t="s">
        <v>153</v>
      </c>
      <c r="AJ4313" t="str">
        <f>IFERROR(VLOOKUP(B4313,Maestro_Regionales!$A$2:$B$35,2,FALSE),"Otras zonas")</f>
        <v>Santanderes</v>
      </c>
      <c r="AK4313" t="str">
        <f t="shared" si="679"/>
        <v>NUEVA EPS | Santanderes</v>
      </c>
    </row>
    <row r="4314" spans="1:37">
      <c r="A4314" s="4" t="s">
        <v>1806</v>
      </c>
      <c r="B4314" s="4" t="s">
        <v>1807</v>
      </c>
      <c r="C4314" s="4" t="s">
        <v>1821</v>
      </c>
      <c r="D4314" s="4" t="s">
        <v>202</v>
      </c>
      <c r="E4314" s="4" t="s">
        <v>90</v>
      </c>
      <c r="F4314" s="4">
        <v>0</v>
      </c>
      <c r="G4314" s="4">
        <v>0</v>
      </c>
      <c r="H4314" s="4">
        <v>94</v>
      </c>
      <c r="I4314">
        <f t="shared" si="670"/>
        <v>94</v>
      </c>
      <c r="J4314">
        <f t="shared" si="671"/>
        <v>0</v>
      </c>
      <c r="K4314">
        <f t="shared" si="672"/>
        <v>0</v>
      </c>
      <c r="L4314">
        <f t="shared" si="673"/>
        <v>1</v>
      </c>
      <c r="M4314">
        <f>I4314*Diccionario!$B$36</f>
        <v>0.20868184313725488</v>
      </c>
      <c r="N4314">
        <f>M4314*Diccionario!$B$37</f>
        <v>2.1076866156862745E-2</v>
      </c>
      <c r="O4314">
        <f>N4314*Diccionario!$B$38</f>
        <v>3.1615299235294115E-3</v>
      </c>
      <c r="P4314">
        <f>O4314*Diccionario!$B$39</f>
        <v>2.8453769311764703E-3</v>
      </c>
      <c r="Q4314">
        <f>P4314*Diccionario!$B$40</f>
        <v>1.1381507724705882E-3</v>
      </c>
      <c r="R4314">
        <f>Q4314*Diccionario!$B$41</f>
        <v>7.3979800210588237E-4</v>
      </c>
      <c r="S4314">
        <f t="shared" si="674"/>
        <v>7.3979800210588237E-4</v>
      </c>
      <c r="T4314">
        <f>I4314*Diccionario!$B$36</f>
        <v>0.20868184313725488</v>
      </c>
      <c r="U4314">
        <f>T4314*Diccionario!$B$42</f>
        <v>2.1076866156862745E-2</v>
      </c>
      <c r="V4314">
        <f>U4314*Diccionario!$B$43</f>
        <v>1.7915336233333332E-2</v>
      </c>
      <c r="W4314">
        <f>V4314*Diccionario!$B$44</f>
        <v>3.4039138843333333E-3</v>
      </c>
      <c r="X4314">
        <f>W4314*Diccionario!$B$45</f>
        <v>1.3275264148900001E-3</v>
      </c>
      <c r="Y4314">
        <f>X4314*Diccionario!$B$46</f>
        <v>1.1814985092521001E-3</v>
      </c>
      <c r="Z4314">
        <f>Y4314*Diccionario!$B$47</f>
        <v>4.3715444842327706E-4</v>
      </c>
      <c r="AA4314">
        <f>Z4314*Diccionario!$B$48</f>
        <v>4.3715444842327706E-4</v>
      </c>
      <c r="AB4314">
        <f>AA4314*Diccionario!$B$49</f>
        <v>3.2786583631745777E-4</v>
      </c>
      <c r="AC4314">
        <f t="shared" si="675"/>
        <v>3.2786583631745777E-4</v>
      </c>
      <c r="AD4314">
        <f t="shared" si="676"/>
        <v>1.0676638384233402E-3</v>
      </c>
      <c r="AE4314">
        <f t="shared" si="677"/>
        <v>1.7891557594465622E-6</v>
      </c>
      <c r="AF4314" t="e">
        <f ca="1">IF(AD4314="","",_xludf.RANK.EQ(AD4314,$AD$2:$AD$5513,0))</f>
        <v>#NAME?</v>
      </c>
      <c r="AH4314" t="str">
        <f t="shared" si="678"/>
        <v>Baja</v>
      </c>
      <c r="AI4314" t="s">
        <v>153</v>
      </c>
      <c r="AJ4314" t="str">
        <f>IFERROR(VLOOKUP(B4314,Maestro_Regionales!$A$2:$B$35,2,FALSE),"Otras zonas")</f>
        <v>Santanderes</v>
      </c>
      <c r="AK4314" t="str">
        <f t="shared" si="679"/>
        <v>REGIMEN DE EXCEPCION | Santanderes</v>
      </c>
    </row>
    <row r="4315" spans="1:37">
      <c r="A4315" s="4" t="s">
        <v>1806</v>
      </c>
      <c r="B4315" s="4" t="s">
        <v>1807</v>
      </c>
      <c r="C4315" s="4" t="s">
        <v>1822</v>
      </c>
      <c r="D4315" s="4" t="s">
        <v>420</v>
      </c>
      <c r="E4315" s="4" t="s">
        <v>88</v>
      </c>
      <c r="F4315" s="4">
        <v>230</v>
      </c>
      <c r="G4315" s="4">
        <v>4189</v>
      </c>
      <c r="H4315" s="4">
        <v>0</v>
      </c>
      <c r="I4315">
        <f t="shared" si="670"/>
        <v>4419</v>
      </c>
      <c r="J4315">
        <f t="shared" si="671"/>
        <v>5.2047974654899298E-2</v>
      </c>
      <c r="K4315">
        <f t="shared" si="672"/>
        <v>0.9479520253451007</v>
      </c>
      <c r="L4315">
        <f t="shared" si="673"/>
        <v>0</v>
      </c>
      <c r="M4315">
        <f>I4315*Diccionario!$B$36</f>
        <v>9.8102666470588229</v>
      </c>
      <c r="N4315">
        <f>M4315*Diccionario!$B$37</f>
        <v>0.99083693135294115</v>
      </c>
      <c r="O4315">
        <f>N4315*Diccionario!$B$38</f>
        <v>0.14862553970294118</v>
      </c>
      <c r="P4315">
        <f>O4315*Diccionario!$B$39</f>
        <v>0.13376298573264706</v>
      </c>
      <c r="Q4315">
        <f>P4315*Diccionario!$B$40</f>
        <v>5.3505194293058826E-2</v>
      </c>
      <c r="R4315">
        <f>Q4315*Diccionario!$B$41</f>
        <v>3.4778376290488237E-2</v>
      </c>
      <c r="S4315">
        <f t="shared" si="674"/>
        <v>3.4778376290488237E-2</v>
      </c>
      <c r="T4315">
        <f>I4315*Diccionario!$B$36</f>
        <v>9.8102666470588229</v>
      </c>
      <c r="U4315">
        <f>T4315*Diccionario!$B$42</f>
        <v>0.99083693135294115</v>
      </c>
      <c r="V4315">
        <f>U4315*Diccionario!$B$43</f>
        <v>0.84221139164999992</v>
      </c>
      <c r="W4315">
        <f>V4315*Diccionario!$B$44</f>
        <v>0.16002016441349998</v>
      </c>
      <c r="X4315">
        <f>W4315*Diccionario!$B$45</f>
        <v>6.2407864121264991E-2</v>
      </c>
      <c r="Y4315">
        <f>X4315*Diccionario!$B$46</f>
        <v>5.5542999067925841E-2</v>
      </c>
      <c r="Z4315">
        <f>Y4315*Diccionario!$B$47</f>
        <v>2.0550909655132562E-2</v>
      </c>
      <c r="AA4315">
        <f>Z4315*Diccionario!$B$48</f>
        <v>2.0550909655132562E-2</v>
      </c>
      <c r="AB4315">
        <f>AA4315*Diccionario!$B$49</f>
        <v>1.5413182241349421E-2</v>
      </c>
      <c r="AC4315">
        <f t="shared" si="675"/>
        <v>1.5413182241349421E-2</v>
      </c>
      <c r="AD4315">
        <f t="shared" si="676"/>
        <v>5.0191558531837654E-2</v>
      </c>
      <c r="AE4315">
        <f t="shared" si="677"/>
        <v>8.410935426589741E-5</v>
      </c>
      <c r="AF4315" t="e">
        <f ca="1">IF(AD4315="","",_xludf.RANK.EQ(AD4315,$AD$2:$AD$5513,0))</f>
        <v>#NAME?</v>
      </c>
      <c r="AH4315" t="str">
        <f t="shared" si="678"/>
        <v>Baja</v>
      </c>
      <c r="AI4315" t="s">
        <v>153</v>
      </c>
      <c r="AJ4315" t="str">
        <f>IFERROR(VLOOKUP(B4315,Maestro_Regionales!$A$2:$B$35,2,FALSE),"Otras zonas")</f>
        <v>Santanderes</v>
      </c>
      <c r="AK4315" t="str">
        <f t="shared" si="679"/>
        <v>COOSALUD EPS | Santanderes</v>
      </c>
    </row>
    <row r="4316" spans="1:37">
      <c r="A4316" s="4" t="s">
        <v>1806</v>
      </c>
      <c r="B4316" s="4" t="s">
        <v>1807</v>
      </c>
      <c r="C4316" s="4" t="s">
        <v>1822</v>
      </c>
      <c r="D4316" s="4" t="s">
        <v>420</v>
      </c>
      <c r="E4316" s="4" t="s">
        <v>87</v>
      </c>
      <c r="F4316" s="4">
        <v>443</v>
      </c>
      <c r="G4316" s="4">
        <v>1556</v>
      </c>
      <c r="H4316" s="4">
        <v>0</v>
      </c>
      <c r="I4316">
        <f t="shared" si="670"/>
        <v>1999</v>
      </c>
      <c r="J4316">
        <f t="shared" si="671"/>
        <v>0.22161080540270134</v>
      </c>
      <c r="K4316">
        <f t="shared" si="672"/>
        <v>0.77838919459729861</v>
      </c>
      <c r="L4316">
        <f t="shared" si="673"/>
        <v>0</v>
      </c>
      <c r="M4316">
        <f>I4316*Diccionario!$B$36</f>
        <v>4.437819196078431</v>
      </c>
      <c r="N4316">
        <f>M4316*Diccionario!$B$37</f>
        <v>0.44821973880392157</v>
      </c>
      <c r="O4316">
        <f>N4316*Diccionario!$B$38</f>
        <v>6.7232960820588231E-2</v>
      </c>
      <c r="P4316">
        <f>O4316*Diccionario!$B$39</f>
        <v>6.0509664738529409E-2</v>
      </c>
      <c r="Q4316">
        <f>P4316*Diccionario!$B$40</f>
        <v>2.4203865895411764E-2</v>
      </c>
      <c r="R4316">
        <f>Q4316*Diccionario!$B$41</f>
        <v>1.5732512832017646E-2</v>
      </c>
      <c r="S4316">
        <f t="shared" si="674"/>
        <v>1.5732512832017646E-2</v>
      </c>
      <c r="T4316">
        <f>I4316*Diccionario!$B$36</f>
        <v>4.437819196078431</v>
      </c>
      <c r="U4316">
        <f>T4316*Diccionario!$B$42</f>
        <v>0.44821973880392157</v>
      </c>
      <c r="V4316">
        <f>U4316*Diccionario!$B$43</f>
        <v>0.3809867779833333</v>
      </c>
      <c r="W4316">
        <f>V4316*Diccionario!$B$44</f>
        <v>7.2387487816833324E-2</v>
      </c>
      <c r="X4316">
        <f>W4316*Diccionario!$B$45</f>
        <v>2.8231120248564997E-2</v>
      </c>
      <c r="Y4316">
        <f>X4316*Diccionario!$B$46</f>
        <v>2.5125697021222849E-2</v>
      </c>
      <c r="Z4316">
        <f>Y4316*Diccionario!$B$47</f>
        <v>9.2965078978524546E-3</v>
      </c>
      <c r="AA4316">
        <f>Z4316*Diccionario!$B$48</f>
        <v>9.2965078978524546E-3</v>
      </c>
      <c r="AB4316">
        <f>AA4316*Diccionario!$B$49</f>
        <v>6.9723809233893409E-3</v>
      </c>
      <c r="AC4316">
        <f t="shared" si="675"/>
        <v>6.9723809233893409E-3</v>
      </c>
      <c r="AD4316">
        <f t="shared" si="676"/>
        <v>2.2704893755406987E-2</v>
      </c>
      <c r="AE4316">
        <f t="shared" si="677"/>
        <v>3.8048110246102949E-5</v>
      </c>
      <c r="AF4316" t="e">
        <f ca="1">IF(AD4316="","",_xludf.RANK.EQ(AD4316,$AD$2:$AD$5513,0))</f>
        <v>#NAME?</v>
      </c>
      <c r="AH4316" t="str">
        <f t="shared" si="678"/>
        <v>Baja</v>
      </c>
      <c r="AI4316" t="s">
        <v>153</v>
      </c>
      <c r="AJ4316" t="str">
        <f>IFERROR(VLOOKUP(B4316,Maestro_Regionales!$A$2:$B$35,2,FALSE),"Otras zonas")</f>
        <v>Santanderes</v>
      </c>
      <c r="AK4316" t="str">
        <f t="shared" si="679"/>
        <v>NUEVA EPS | Santanderes</v>
      </c>
    </row>
    <row r="4317" spans="1:37">
      <c r="A4317" s="4" t="s">
        <v>1806</v>
      </c>
      <c r="B4317" s="4" t="s">
        <v>1807</v>
      </c>
      <c r="C4317" s="4" t="s">
        <v>1822</v>
      </c>
      <c r="D4317" s="4" t="s">
        <v>420</v>
      </c>
      <c r="E4317" s="4" t="s">
        <v>90</v>
      </c>
      <c r="F4317" s="4">
        <v>0</v>
      </c>
      <c r="G4317" s="4">
        <v>0</v>
      </c>
      <c r="H4317" s="4">
        <v>310</v>
      </c>
      <c r="I4317">
        <f t="shared" si="670"/>
        <v>310</v>
      </c>
      <c r="J4317">
        <f t="shared" si="671"/>
        <v>0</v>
      </c>
      <c r="K4317">
        <f t="shared" si="672"/>
        <v>0</v>
      </c>
      <c r="L4317">
        <f t="shared" si="673"/>
        <v>1</v>
      </c>
      <c r="M4317">
        <f>I4317*Diccionario!$B$36</f>
        <v>0.68820607843137249</v>
      </c>
      <c r="N4317">
        <f>M4317*Diccionario!$B$37</f>
        <v>6.950881392156863E-2</v>
      </c>
      <c r="O4317">
        <f>N4317*Diccionario!$B$38</f>
        <v>1.0426322088235294E-2</v>
      </c>
      <c r="P4317">
        <f>O4317*Diccionario!$B$39</f>
        <v>9.3836898794117645E-3</v>
      </c>
      <c r="Q4317">
        <f>P4317*Diccionario!$B$40</f>
        <v>3.7534759517647062E-3</v>
      </c>
      <c r="R4317">
        <f>Q4317*Diccionario!$B$41</f>
        <v>2.4397593686470592E-3</v>
      </c>
      <c r="S4317">
        <f t="shared" si="674"/>
        <v>2.4397593686470592E-3</v>
      </c>
      <c r="T4317">
        <f>I4317*Diccionario!$B$36</f>
        <v>0.68820607843137249</v>
      </c>
      <c r="U4317">
        <f>T4317*Diccionario!$B$42</f>
        <v>6.950881392156863E-2</v>
      </c>
      <c r="V4317">
        <f>U4317*Diccionario!$B$43</f>
        <v>5.9082491833333334E-2</v>
      </c>
      <c r="W4317">
        <f>V4317*Diccionario!$B$44</f>
        <v>1.1225673448333334E-2</v>
      </c>
      <c r="X4317">
        <f>W4317*Diccionario!$B$45</f>
        <v>4.3780126448500004E-3</v>
      </c>
      <c r="Y4317">
        <f>X4317*Diccionario!$B$46</f>
        <v>3.8964312539165004E-3</v>
      </c>
      <c r="Z4317">
        <f>Y4317*Diccionario!$B$47</f>
        <v>1.441679563949105E-3</v>
      </c>
      <c r="AA4317">
        <f>Z4317*Diccionario!$B$48</f>
        <v>1.441679563949105E-3</v>
      </c>
      <c r="AB4317">
        <f>AA4317*Diccionario!$B$49</f>
        <v>1.0812596729618288E-3</v>
      </c>
      <c r="AC4317">
        <f t="shared" si="675"/>
        <v>1.0812596729618288E-3</v>
      </c>
      <c r="AD4317">
        <f t="shared" si="676"/>
        <v>3.521019041608888E-3</v>
      </c>
      <c r="AE4317">
        <f t="shared" si="677"/>
        <v>5.9004072917918544E-6</v>
      </c>
      <c r="AF4317" t="e">
        <f ca="1">IF(AD4317="","",_xludf.RANK.EQ(AD4317,$AD$2:$AD$5513,0))</f>
        <v>#NAME?</v>
      </c>
      <c r="AH4317" t="str">
        <f t="shared" si="678"/>
        <v>Baja</v>
      </c>
      <c r="AI4317" t="s">
        <v>153</v>
      </c>
      <c r="AJ4317" t="str">
        <f>IFERROR(VLOOKUP(B4317,Maestro_Regionales!$A$2:$B$35,2,FALSE),"Otras zonas")</f>
        <v>Santanderes</v>
      </c>
      <c r="AK4317" t="str">
        <f t="shared" si="679"/>
        <v>REGIMEN DE EXCEPCION | Santanderes</v>
      </c>
    </row>
    <row r="4318" spans="1:37">
      <c r="A4318" s="4" t="s">
        <v>1806</v>
      </c>
      <c r="B4318" s="4" t="s">
        <v>1807</v>
      </c>
      <c r="C4318" s="4" t="s">
        <v>1823</v>
      </c>
      <c r="D4318" s="4" t="s">
        <v>1061</v>
      </c>
      <c r="E4318" s="4" t="s">
        <v>88</v>
      </c>
      <c r="F4318" s="4">
        <v>103</v>
      </c>
      <c r="G4318" s="4">
        <v>1202</v>
      </c>
      <c r="H4318" s="4">
        <v>0</v>
      </c>
      <c r="I4318">
        <f t="shared" si="670"/>
        <v>1305</v>
      </c>
      <c r="J4318">
        <f t="shared" si="671"/>
        <v>7.8927203065134094E-2</v>
      </c>
      <c r="K4318">
        <f t="shared" si="672"/>
        <v>0.92107279693486588</v>
      </c>
      <c r="L4318">
        <f t="shared" si="673"/>
        <v>0</v>
      </c>
      <c r="M4318">
        <f>I4318*Diccionario!$B$36</f>
        <v>2.8971255882352938</v>
      </c>
      <c r="N4318">
        <f>M4318*Diccionario!$B$37</f>
        <v>0.29260968441176471</v>
      </c>
      <c r="O4318">
        <f>N4318*Diccionario!$B$38</f>
        <v>4.3891452661764703E-2</v>
      </c>
      <c r="P4318">
        <f>O4318*Diccionario!$B$39</f>
        <v>3.9502307395588236E-2</v>
      </c>
      <c r="Q4318">
        <f>P4318*Diccionario!$B$40</f>
        <v>1.5800922958235295E-2</v>
      </c>
      <c r="R4318">
        <f>Q4318*Diccionario!$B$41</f>
        <v>1.0270599922852942E-2</v>
      </c>
      <c r="S4318">
        <f t="shared" si="674"/>
        <v>1.0270599922852942E-2</v>
      </c>
      <c r="T4318">
        <f>I4318*Diccionario!$B$36</f>
        <v>2.8971255882352938</v>
      </c>
      <c r="U4318">
        <f>T4318*Diccionario!$B$42</f>
        <v>0.29260968441176471</v>
      </c>
      <c r="V4318">
        <f>U4318*Diccionario!$B$43</f>
        <v>0.24871823174999999</v>
      </c>
      <c r="W4318">
        <f>V4318*Diccionario!$B$44</f>
        <v>4.7256464032500001E-2</v>
      </c>
      <c r="X4318">
        <f>W4318*Diccionario!$B$45</f>
        <v>1.8430020972675001E-2</v>
      </c>
      <c r="Y4318">
        <f>X4318*Diccionario!$B$46</f>
        <v>1.640271866568075E-2</v>
      </c>
      <c r="Z4318">
        <f>Y4318*Diccionario!$B$47</f>
        <v>6.0690059063018779E-3</v>
      </c>
      <c r="AA4318">
        <f>Z4318*Diccionario!$B$48</f>
        <v>6.0690059063018779E-3</v>
      </c>
      <c r="AB4318">
        <f>AA4318*Diccionario!$B$49</f>
        <v>4.5517544297264088E-3</v>
      </c>
      <c r="AC4318">
        <f t="shared" si="675"/>
        <v>4.5517544297264088E-3</v>
      </c>
      <c r="AD4318">
        <f t="shared" si="676"/>
        <v>1.4822354352579351E-2</v>
      </c>
      <c r="AE4318">
        <f t="shared" si="677"/>
        <v>2.4838811341252803E-5</v>
      </c>
      <c r="AF4318" t="e">
        <f ca="1">IF(AD4318="","",_xludf.RANK.EQ(AD4318,$AD$2:$AD$5513,0))</f>
        <v>#NAME?</v>
      </c>
      <c r="AH4318" t="str">
        <f t="shared" si="678"/>
        <v>Baja</v>
      </c>
      <c r="AI4318" t="s">
        <v>153</v>
      </c>
      <c r="AJ4318" t="str">
        <f>IFERROR(VLOOKUP(B4318,Maestro_Regionales!$A$2:$B$35,2,FALSE),"Otras zonas")</f>
        <v>Santanderes</v>
      </c>
      <c r="AK4318" t="str">
        <f t="shared" si="679"/>
        <v>COOSALUD EPS | Santanderes</v>
      </c>
    </row>
    <row r="4319" spans="1:37">
      <c r="A4319" s="4" t="s">
        <v>1806</v>
      </c>
      <c r="B4319" s="4" t="s">
        <v>1807</v>
      </c>
      <c r="C4319" s="4" t="s">
        <v>1823</v>
      </c>
      <c r="D4319" s="4" t="s">
        <v>1061</v>
      </c>
      <c r="E4319" s="4" t="s">
        <v>87</v>
      </c>
      <c r="F4319" s="4">
        <v>114</v>
      </c>
      <c r="G4319" s="4">
        <v>69</v>
      </c>
      <c r="H4319" s="4">
        <v>0</v>
      </c>
      <c r="I4319">
        <f t="shared" si="670"/>
        <v>183</v>
      </c>
      <c r="J4319">
        <f t="shared" si="671"/>
        <v>0.62295081967213117</v>
      </c>
      <c r="K4319">
        <f t="shared" si="672"/>
        <v>0.37704918032786883</v>
      </c>
      <c r="L4319">
        <f t="shared" si="673"/>
        <v>0</v>
      </c>
      <c r="M4319">
        <f>I4319*Diccionario!$B$36</f>
        <v>0.40626358823529407</v>
      </c>
      <c r="N4319">
        <f>M4319*Diccionario!$B$37</f>
        <v>4.1032622411764703E-2</v>
      </c>
      <c r="O4319">
        <f>N4319*Diccionario!$B$38</f>
        <v>6.1548933617647057E-3</v>
      </c>
      <c r="P4319">
        <f>O4319*Diccionario!$B$39</f>
        <v>5.539404025588235E-3</v>
      </c>
      <c r="Q4319">
        <f>P4319*Diccionario!$B$40</f>
        <v>2.2157616102352943E-3</v>
      </c>
      <c r="R4319">
        <f>Q4319*Diccionario!$B$41</f>
        <v>1.4402450466529414E-3</v>
      </c>
      <c r="S4319">
        <f t="shared" si="674"/>
        <v>1.4402450466529414E-3</v>
      </c>
      <c r="T4319">
        <f>I4319*Diccionario!$B$36</f>
        <v>0.40626358823529407</v>
      </c>
      <c r="U4319">
        <f>T4319*Diccionario!$B$42</f>
        <v>4.1032622411764703E-2</v>
      </c>
      <c r="V4319">
        <f>U4319*Diccionario!$B$43</f>
        <v>3.487772905E-2</v>
      </c>
      <c r="W4319">
        <f>V4319*Diccionario!$B$44</f>
        <v>6.6267685195000002E-3</v>
      </c>
      <c r="X4319">
        <f>W4319*Diccionario!$B$45</f>
        <v>2.5844397226050001E-3</v>
      </c>
      <c r="Y4319">
        <f>X4319*Diccionario!$B$46</f>
        <v>2.3001513531184501E-3</v>
      </c>
      <c r="Z4319">
        <f>Y4319*Diccionario!$B$47</f>
        <v>8.5105600065382649E-4</v>
      </c>
      <c r="AA4319">
        <f>Z4319*Diccionario!$B$48</f>
        <v>8.5105600065382649E-4</v>
      </c>
      <c r="AB4319">
        <f>AA4319*Diccionario!$B$49</f>
        <v>6.3829200049036984E-4</v>
      </c>
      <c r="AC4319">
        <f t="shared" si="675"/>
        <v>6.3829200049036984E-4</v>
      </c>
      <c r="AD4319">
        <f t="shared" si="676"/>
        <v>2.078537047143311E-3</v>
      </c>
      <c r="AE4319">
        <f t="shared" si="677"/>
        <v>3.4831436593480939E-6</v>
      </c>
      <c r="AF4319" t="e">
        <f ca="1">IF(AD4319="","",_xludf.RANK.EQ(AD4319,$AD$2:$AD$5513,0))</f>
        <v>#NAME?</v>
      </c>
      <c r="AH4319" t="str">
        <f t="shared" si="678"/>
        <v>Baja</v>
      </c>
      <c r="AI4319" t="s">
        <v>153</v>
      </c>
      <c r="AJ4319" t="str">
        <f>IFERROR(VLOOKUP(B4319,Maestro_Regionales!$A$2:$B$35,2,FALSE),"Otras zonas")</f>
        <v>Santanderes</v>
      </c>
      <c r="AK4319" t="str">
        <f t="shared" si="679"/>
        <v>NUEVA EPS | Santanderes</v>
      </c>
    </row>
    <row r="4320" spans="1:37">
      <c r="A4320" s="4" t="s">
        <v>1806</v>
      </c>
      <c r="B4320" s="4" t="s">
        <v>1807</v>
      </c>
      <c r="C4320" s="4" t="s">
        <v>1823</v>
      </c>
      <c r="D4320" s="4" t="s">
        <v>1061</v>
      </c>
      <c r="E4320" s="4" t="s">
        <v>90</v>
      </c>
      <c r="F4320" s="4">
        <v>0</v>
      </c>
      <c r="G4320" s="4">
        <v>0</v>
      </c>
      <c r="H4320" s="4">
        <v>26</v>
      </c>
      <c r="I4320">
        <f t="shared" si="670"/>
        <v>26</v>
      </c>
      <c r="J4320">
        <f t="shared" si="671"/>
        <v>0</v>
      </c>
      <c r="K4320">
        <f t="shared" si="672"/>
        <v>0</v>
      </c>
      <c r="L4320">
        <f t="shared" si="673"/>
        <v>1</v>
      </c>
      <c r="M4320">
        <f>I4320*Diccionario!$B$36</f>
        <v>5.7720509803921564E-2</v>
      </c>
      <c r="N4320">
        <f>M4320*Diccionario!$B$37</f>
        <v>5.8297714901960783E-3</v>
      </c>
      <c r="O4320">
        <f>N4320*Diccionario!$B$38</f>
        <v>8.7446572352941167E-4</v>
      </c>
      <c r="P4320">
        <f>O4320*Diccionario!$B$39</f>
        <v>7.8701915117647056E-4</v>
      </c>
      <c r="Q4320">
        <f>P4320*Diccionario!$B$40</f>
        <v>3.1480766047058822E-4</v>
      </c>
      <c r="R4320">
        <f>Q4320*Diccionario!$B$41</f>
        <v>2.0462497930588236E-4</v>
      </c>
      <c r="S4320">
        <f t="shared" si="674"/>
        <v>2.0462497930588236E-4</v>
      </c>
      <c r="T4320">
        <f>I4320*Diccionario!$B$36</f>
        <v>5.7720509803921564E-2</v>
      </c>
      <c r="U4320">
        <f>T4320*Diccionario!$B$42</f>
        <v>5.8297714901960783E-3</v>
      </c>
      <c r="V4320">
        <f>U4320*Diccionario!$B$43</f>
        <v>4.955305766666666E-3</v>
      </c>
      <c r="W4320">
        <f>V4320*Diccionario!$B$44</f>
        <v>9.4150809566666651E-4</v>
      </c>
      <c r="X4320">
        <f>W4320*Diccionario!$B$45</f>
        <v>3.6718815730999994E-4</v>
      </c>
      <c r="Y4320">
        <f>X4320*Diccionario!$B$46</f>
        <v>3.2679746000589994E-4</v>
      </c>
      <c r="Z4320">
        <f>Y4320*Diccionario!$B$47</f>
        <v>1.2091506020218298E-4</v>
      </c>
      <c r="AA4320">
        <f>Z4320*Diccionario!$B$48</f>
        <v>1.2091506020218298E-4</v>
      </c>
      <c r="AB4320">
        <f>AA4320*Diccionario!$B$49</f>
        <v>9.068629515163724E-5</v>
      </c>
      <c r="AC4320">
        <f t="shared" si="675"/>
        <v>9.068629515163724E-5</v>
      </c>
      <c r="AD4320">
        <f t="shared" si="676"/>
        <v>2.9531127445751957E-4</v>
      </c>
      <c r="AE4320">
        <f t="shared" si="677"/>
        <v>4.9487286963415542E-7</v>
      </c>
      <c r="AF4320" t="e">
        <f ca="1">IF(AD4320="","",_xludf.RANK.EQ(AD4320,$AD$2:$AD$5513,0))</f>
        <v>#NAME?</v>
      </c>
      <c r="AH4320" t="str">
        <f t="shared" si="678"/>
        <v>Baja</v>
      </c>
      <c r="AI4320" t="s">
        <v>153</v>
      </c>
      <c r="AJ4320" t="str">
        <f>IFERROR(VLOOKUP(B4320,Maestro_Regionales!$A$2:$B$35,2,FALSE),"Otras zonas")</f>
        <v>Santanderes</v>
      </c>
      <c r="AK4320" t="str">
        <f t="shared" si="679"/>
        <v>REGIMEN DE EXCEPCION | Santanderes</v>
      </c>
    </row>
    <row r="4321" spans="1:37">
      <c r="A4321" s="4" t="s">
        <v>1806</v>
      </c>
      <c r="B4321" s="4" t="s">
        <v>1807</v>
      </c>
      <c r="C4321" s="4" t="s">
        <v>1824</v>
      </c>
      <c r="D4321" s="4" t="s">
        <v>1825</v>
      </c>
      <c r="E4321" s="4" t="s">
        <v>87</v>
      </c>
      <c r="F4321" s="4">
        <v>292</v>
      </c>
      <c r="G4321" s="4">
        <v>991</v>
      </c>
      <c r="H4321" s="4">
        <v>0</v>
      </c>
      <c r="I4321">
        <f t="shared" si="670"/>
        <v>1283</v>
      </c>
      <c r="J4321">
        <f t="shared" si="671"/>
        <v>0.22759158222915044</v>
      </c>
      <c r="K4321">
        <f t="shared" si="672"/>
        <v>0.77240841777084956</v>
      </c>
      <c r="L4321">
        <f t="shared" si="673"/>
        <v>0</v>
      </c>
      <c r="M4321">
        <f>I4321*Diccionario!$B$36</f>
        <v>2.8482851568627447</v>
      </c>
      <c r="N4321">
        <f>M4321*Diccionario!$B$37</f>
        <v>0.28767680084313724</v>
      </c>
      <c r="O4321">
        <f>N4321*Diccionario!$B$38</f>
        <v>4.3151520126470583E-2</v>
      </c>
      <c r="P4321">
        <f>O4321*Diccionario!$B$39</f>
        <v>3.8836368113823523E-2</v>
      </c>
      <c r="Q4321">
        <f>P4321*Diccionario!$B$40</f>
        <v>1.553454724552941E-2</v>
      </c>
      <c r="R4321">
        <f>Q4321*Diccionario!$B$41</f>
        <v>1.0097455709594118E-2</v>
      </c>
      <c r="S4321">
        <f t="shared" si="674"/>
        <v>1.0097455709594118E-2</v>
      </c>
      <c r="T4321">
        <f>I4321*Diccionario!$B$36</f>
        <v>2.8482851568627447</v>
      </c>
      <c r="U4321">
        <f>T4321*Diccionario!$B$42</f>
        <v>0.28767680084313724</v>
      </c>
      <c r="V4321">
        <f>U4321*Diccionario!$B$43</f>
        <v>0.24452528071666665</v>
      </c>
      <c r="W4321">
        <f>V4321*Diccionario!$B$44</f>
        <v>4.6459803336166665E-2</v>
      </c>
      <c r="X4321">
        <f>W4321*Diccionario!$B$45</f>
        <v>1.8119323301104998E-2</v>
      </c>
      <c r="Y4321">
        <f>X4321*Diccionario!$B$46</f>
        <v>1.6126197737983447E-2</v>
      </c>
      <c r="Z4321">
        <f>Y4321*Diccionario!$B$47</f>
        <v>5.9666931630538754E-3</v>
      </c>
      <c r="AA4321">
        <f>Z4321*Diccionario!$B$48</f>
        <v>5.9666931630538754E-3</v>
      </c>
      <c r="AB4321">
        <f>AA4321*Diccionario!$B$49</f>
        <v>4.4750198722904068E-3</v>
      </c>
      <c r="AC4321">
        <f t="shared" si="675"/>
        <v>4.4750198722904068E-3</v>
      </c>
      <c r="AD4321">
        <f t="shared" si="676"/>
        <v>1.4572475581884525E-2</v>
      </c>
      <c r="AE4321">
        <f t="shared" si="677"/>
        <v>2.4420072759254669E-5</v>
      </c>
      <c r="AF4321" t="e">
        <f ca="1">IF(AD4321="","",_xludf.RANK.EQ(AD4321,$AD$2:$AD$5513,0))</f>
        <v>#NAME?</v>
      </c>
      <c r="AH4321" t="str">
        <f t="shared" si="678"/>
        <v>Baja</v>
      </c>
      <c r="AI4321" t="s">
        <v>153</v>
      </c>
      <c r="AJ4321" t="str">
        <f>IFERROR(VLOOKUP(B4321,Maestro_Regionales!$A$2:$B$35,2,FALSE),"Otras zonas")</f>
        <v>Santanderes</v>
      </c>
      <c r="AK4321" t="str">
        <f t="shared" si="679"/>
        <v>NUEVA EPS | Santanderes</v>
      </c>
    </row>
    <row r="4322" spans="1:37">
      <c r="A4322" s="4" t="s">
        <v>1806</v>
      </c>
      <c r="B4322" s="4" t="s">
        <v>1807</v>
      </c>
      <c r="C4322" s="4" t="s">
        <v>1824</v>
      </c>
      <c r="D4322" s="4" t="s">
        <v>1825</v>
      </c>
      <c r="E4322" s="4" t="s">
        <v>90</v>
      </c>
      <c r="F4322" s="4">
        <v>0</v>
      </c>
      <c r="G4322" s="4">
        <v>0</v>
      </c>
      <c r="H4322" s="4">
        <v>20</v>
      </c>
      <c r="I4322">
        <f t="shared" si="670"/>
        <v>20</v>
      </c>
      <c r="J4322">
        <f t="shared" si="671"/>
        <v>0</v>
      </c>
      <c r="K4322">
        <f t="shared" si="672"/>
        <v>0</v>
      </c>
      <c r="L4322">
        <f t="shared" si="673"/>
        <v>1</v>
      </c>
      <c r="M4322">
        <f>I4322*Diccionario!$B$36</f>
        <v>4.4400392156862742E-2</v>
      </c>
      <c r="N4322">
        <f>M4322*Diccionario!$B$37</f>
        <v>4.4844396078431376E-3</v>
      </c>
      <c r="O4322">
        <f>N4322*Diccionario!$B$38</f>
        <v>6.7266594117647066E-4</v>
      </c>
      <c r="P4322">
        <f>O4322*Diccionario!$B$39</f>
        <v>6.0539934705882358E-4</v>
      </c>
      <c r="Q4322">
        <f>P4322*Diccionario!$B$40</f>
        <v>2.4215973882352944E-4</v>
      </c>
      <c r="R4322">
        <f>Q4322*Diccionario!$B$41</f>
        <v>1.5740383023529414E-4</v>
      </c>
      <c r="S4322">
        <f t="shared" si="674"/>
        <v>1.5740383023529414E-4</v>
      </c>
      <c r="T4322">
        <f>I4322*Diccionario!$B$36</f>
        <v>4.4400392156862742E-2</v>
      </c>
      <c r="U4322">
        <f>T4322*Diccionario!$B$42</f>
        <v>4.4844396078431376E-3</v>
      </c>
      <c r="V4322">
        <f>U4322*Diccionario!$B$43</f>
        <v>3.8117736666666668E-3</v>
      </c>
      <c r="W4322">
        <f>V4322*Diccionario!$B$44</f>
        <v>7.2423699666666669E-4</v>
      </c>
      <c r="X4322">
        <f>W4322*Diccionario!$B$45</f>
        <v>2.8245242870000002E-4</v>
      </c>
      <c r="Y4322">
        <f>X4322*Diccionario!$B$46</f>
        <v>2.5138266154300004E-4</v>
      </c>
      <c r="Z4322">
        <f>Y4322*Diccionario!$B$47</f>
        <v>9.301158477091002E-5</v>
      </c>
      <c r="AA4322">
        <f>Z4322*Diccionario!$B$48</f>
        <v>9.301158477091002E-5</v>
      </c>
      <c r="AB4322">
        <f>AA4322*Diccionario!$B$49</f>
        <v>6.9758688578182515E-5</v>
      </c>
      <c r="AC4322">
        <f t="shared" si="675"/>
        <v>6.9758688578182515E-5</v>
      </c>
      <c r="AD4322">
        <f t="shared" si="676"/>
        <v>2.2716251881347665E-4</v>
      </c>
      <c r="AE4322">
        <f t="shared" si="677"/>
        <v>3.8067143818011966E-7</v>
      </c>
      <c r="AF4322" t="e">
        <f ca="1">IF(AD4322="","",_xludf.RANK.EQ(AD4322,$AD$2:$AD$5513,0))</f>
        <v>#NAME?</v>
      </c>
      <c r="AH4322" t="str">
        <f t="shared" si="678"/>
        <v>Baja</v>
      </c>
      <c r="AI4322" t="s">
        <v>153</v>
      </c>
      <c r="AJ4322" t="str">
        <f>IFERROR(VLOOKUP(B4322,Maestro_Regionales!$A$2:$B$35,2,FALSE),"Otras zonas")</f>
        <v>Santanderes</v>
      </c>
      <c r="AK4322" t="str">
        <f t="shared" si="679"/>
        <v>REGIMEN DE EXCEPCION | Santanderes</v>
      </c>
    </row>
    <row r="4323" spans="1:37">
      <c r="A4323" s="4" t="s">
        <v>1806</v>
      </c>
      <c r="B4323" s="4" t="s">
        <v>1807</v>
      </c>
      <c r="C4323" s="4" t="s">
        <v>1826</v>
      </c>
      <c r="D4323" s="4" t="s">
        <v>1827</v>
      </c>
      <c r="E4323" s="4" t="s">
        <v>86</v>
      </c>
      <c r="F4323" s="4">
        <v>423</v>
      </c>
      <c r="G4323" s="4">
        <v>3295</v>
      </c>
      <c r="H4323" s="4">
        <v>0</v>
      </c>
      <c r="I4323">
        <f t="shared" si="670"/>
        <v>3718</v>
      </c>
      <c r="J4323">
        <f t="shared" si="671"/>
        <v>0.11377084454007531</v>
      </c>
      <c r="K4323">
        <f t="shared" si="672"/>
        <v>0.88622915545992464</v>
      </c>
      <c r="L4323">
        <f t="shared" si="673"/>
        <v>0</v>
      </c>
      <c r="M4323">
        <f>I4323*Diccionario!$B$36</f>
        <v>8.2540329019607839</v>
      </c>
      <c r="N4323">
        <f>M4323*Diccionario!$B$37</f>
        <v>0.83365732309803919</v>
      </c>
      <c r="O4323">
        <f>N4323*Diccionario!$B$38</f>
        <v>0.12504859846470587</v>
      </c>
      <c r="P4323">
        <f>O4323*Diccionario!$B$39</f>
        <v>0.11254373861823529</v>
      </c>
      <c r="Q4323">
        <f>P4323*Diccionario!$B$40</f>
        <v>4.5017495447294116E-2</v>
      </c>
      <c r="R4323">
        <f>Q4323*Diccionario!$B$41</f>
        <v>2.9261372040741175E-2</v>
      </c>
      <c r="S4323">
        <f t="shared" si="674"/>
        <v>2.9261372040741175E-2</v>
      </c>
      <c r="T4323">
        <f>I4323*Diccionario!$B$36</f>
        <v>8.2540329019607839</v>
      </c>
      <c r="U4323">
        <f>T4323*Diccionario!$B$42</f>
        <v>0.83365732309803919</v>
      </c>
      <c r="V4323">
        <f>U4323*Diccionario!$B$43</f>
        <v>0.70860872463333324</v>
      </c>
      <c r="W4323">
        <f>V4323*Diccionario!$B$44</f>
        <v>0.13463565768033331</v>
      </c>
      <c r="X4323">
        <f>W4323*Diccionario!$B$45</f>
        <v>5.2507906495329992E-2</v>
      </c>
      <c r="Y4323">
        <f>X4323*Diccionario!$B$46</f>
        <v>4.6732036780843693E-2</v>
      </c>
      <c r="Z4323">
        <f>Y4323*Diccionario!$B$47</f>
        <v>1.7290853608912166E-2</v>
      </c>
      <c r="AA4323">
        <f>Z4323*Diccionario!$B$48</f>
        <v>1.7290853608912166E-2</v>
      </c>
      <c r="AB4323">
        <f>AA4323*Diccionario!$B$49</f>
        <v>1.2968140206684124E-2</v>
      </c>
      <c r="AC4323">
        <f t="shared" si="675"/>
        <v>1.2968140206684124E-2</v>
      </c>
      <c r="AD4323">
        <f t="shared" si="676"/>
        <v>4.2229512247425299E-2</v>
      </c>
      <c r="AE4323">
        <f t="shared" si="677"/>
        <v>7.0766820357684229E-5</v>
      </c>
      <c r="AF4323" t="e">
        <f ca="1">IF(AD4323="","",_xludf.RANK.EQ(AD4323,$AD$2:$AD$5513,0))</f>
        <v>#NAME?</v>
      </c>
      <c r="AH4323" t="str">
        <f t="shared" si="678"/>
        <v>Baja</v>
      </c>
      <c r="AI4323" t="s">
        <v>153</v>
      </c>
      <c r="AJ4323" t="str">
        <f>IFERROR(VLOOKUP(B4323,Maestro_Regionales!$A$2:$B$35,2,FALSE),"Otras zonas")</f>
        <v>Santanderes</v>
      </c>
      <c r="AK4323" t="str">
        <f t="shared" si="679"/>
        <v>EPS SANITAS | Santanderes</v>
      </c>
    </row>
    <row r="4324" spans="1:37">
      <c r="A4324" s="4" t="s">
        <v>1806</v>
      </c>
      <c r="B4324" s="4" t="s">
        <v>1807</v>
      </c>
      <c r="C4324" s="4" t="s">
        <v>1826</v>
      </c>
      <c r="D4324" s="4" t="s">
        <v>1827</v>
      </c>
      <c r="E4324" s="4" t="s">
        <v>87</v>
      </c>
      <c r="F4324" s="4">
        <v>227</v>
      </c>
      <c r="G4324" s="4">
        <v>613</v>
      </c>
      <c r="H4324" s="4">
        <v>0</v>
      </c>
      <c r="I4324">
        <f t="shared" si="670"/>
        <v>840</v>
      </c>
      <c r="J4324">
        <f t="shared" si="671"/>
        <v>0.27023809523809522</v>
      </c>
      <c r="K4324">
        <f t="shared" si="672"/>
        <v>0.72976190476190472</v>
      </c>
      <c r="L4324">
        <f t="shared" si="673"/>
        <v>0</v>
      </c>
      <c r="M4324">
        <f>I4324*Diccionario!$B$36</f>
        <v>1.8648164705882351</v>
      </c>
      <c r="N4324">
        <f>M4324*Diccionario!$B$37</f>
        <v>0.18834646352941176</v>
      </c>
      <c r="O4324">
        <f>N4324*Diccionario!$B$38</f>
        <v>2.8251969529411763E-2</v>
      </c>
      <c r="P4324">
        <f>O4324*Diccionario!$B$39</f>
        <v>2.5426772576470587E-2</v>
      </c>
      <c r="Q4324">
        <f>P4324*Diccionario!$B$40</f>
        <v>1.0170709030588235E-2</v>
      </c>
      <c r="R4324">
        <f>Q4324*Diccionario!$B$41</f>
        <v>6.6109608698823527E-3</v>
      </c>
      <c r="S4324">
        <f t="shared" si="674"/>
        <v>6.6109608698823527E-3</v>
      </c>
      <c r="T4324">
        <f>I4324*Diccionario!$B$36</f>
        <v>1.8648164705882351</v>
      </c>
      <c r="U4324">
        <f>T4324*Diccionario!$B$42</f>
        <v>0.18834646352941176</v>
      </c>
      <c r="V4324">
        <f>U4324*Diccionario!$B$43</f>
        <v>0.16009449399999998</v>
      </c>
      <c r="W4324">
        <f>V4324*Diccionario!$B$44</f>
        <v>3.0417953859999996E-2</v>
      </c>
      <c r="X4324">
        <f>W4324*Diccionario!$B$45</f>
        <v>1.1863002005399999E-2</v>
      </c>
      <c r="Y4324">
        <f>X4324*Diccionario!$B$46</f>
        <v>1.0558071784806E-2</v>
      </c>
      <c r="Z4324">
        <f>Y4324*Diccionario!$B$47</f>
        <v>3.9064865603782202E-3</v>
      </c>
      <c r="AA4324">
        <f>Z4324*Diccionario!$B$48</f>
        <v>3.9064865603782202E-3</v>
      </c>
      <c r="AB4324">
        <f>AA4324*Diccionario!$B$49</f>
        <v>2.9298649202836652E-3</v>
      </c>
      <c r="AC4324">
        <f t="shared" si="675"/>
        <v>2.9298649202836652E-3</v>
      </c>
      <c r="AD4324">
        <f t="shared" si="676"/>
        <v>9.5408257901660187E-3</v>
      </c>
      <c r="AE4324">
        <f t="shared" si="677"/>
        <v>1.5988200403565023E-5</v>
      </c>
      <c r="AF4324" t="e">
        <f ca="1">IF(AD4324="","",_xludf.RANK.EQ(AD4324,$AD$2:$AD$5513,0))</f>
        <v>#NAME?</v>
      </c>
      <c r="AH4324" t="str">
        <f t="shared" si="678"/>
        <v>Baja</v>
      </c>
      <c r="AI4324" t="s">
        <v>153</v>
      </c>
      <c r="AJ4324" t="str">
        <f>IFERROR(VLOOKUP(B4324,Maestro_Regionales!$A$2:$B$35,2,FALSE),"Otras zonas")</f>
        <v>Santanderes</v>
      </c>
      <c r="AK4324" t="str">
        <f t="shared" si="679"/>
        <v>NUEVA EPS | Santanderes</v>
      </c>
    </row>
    <row r="4325" spans="1:37">
      <c r="A4325" s="4" t="s">
        <v>1806</v>
      </c>
      <c r="B4325" s="4" t="s">
        <v>1807</v>
      </c>
      <c r="C4325" s="4" t="s">
        <v>1826</v>
      </c>
      <c r="D4325" s="4" t="s">
        <v>1827</v>
      </c>
      <c r="E4325" s="4" t="s">
        <v>90</v>
      </c>
      <c r="F4325" s="4">
        <v>0</v>
      </c>
      <c r="G4325" s="4">
        <v>0</v>
      </c>
      <c r="H4325" s="4">
        <v>153</v>
      </c>
      <c r="I4325">
        <f t="shared" si="670"/>
        <v>153</v>
      </c>
      <c r="J4325">
        <f t="shared" si="671"/>
        <v>0</v>
      </c>
      <c r="K4325">
        <f t="shared" si="672"/>
        <v>0</v>
      </c>
      <c r="L4325">
        <f t="shared" si="673"/>
        <v>1</v>
      </c>
      <c r="M4325">
        <f>I4325*Diccionario!$B$36</f>
        <v>0.33966299999999999</v>
      </c>
      <c r="N4325">
        <f>M4325*Diccionario!$B$37</f>
        <v>3.4305963000000002E-2</v>
      </c>
      <c r="O4325">
        <f>N4325*Diccionario!$B$38</f>
        <v>5.1458944499999998E-3</v>
      </c>
      <c r="P4325">
        <f>O4325*Diccionario!$B$39</f>
        <v>4.631305005E-3</v>
      </c>
      <c r="Q4325">
        <f>P4325*Diccionario!$B$40</f>
        <v>1.8525220020000001E-3</v>
      </c>
      <c r="R4325">
        <f>Q4325*Diccionario!$B$41</f>
        <v>1.2041393013E-3</v>
      </c>
      <c r="S4325">
        <f t="shared" si="674"/>
        <v>1.2041393013E-3</v>
      </c>
      <c r="T4325">
        <f>I4325*Diccionario!$B$36</f>
        <v>0.33966299999999999</v>
      </c>
      <c r="U4325">
        <f>T4325*Diccionario!$B$42</f>
        <v>3.4305963000000002E-2</v>
      </c>
      <c r="V4325">
        <f>U4325*Diccionario!$B$43</f>
        <v>2.9160068550000001E-2</v>
      </c>
      <c r="W4325">
        <f>V4325*Diccionario!$B$44</f>
        <v>5.5404130245000002E-3</v>
      </c>
      <c r="X4325">
        <f>W4325*Diccionario!$B$45</f>
        <v>2.1607610795550004E-3</v>
      </c>
      <c r="Y4325">
        <f>X4325*Diccionario!$B$46</f>
        <v>1.9230773608039503E-3</v>
      </c>
      <c r="Z4325">
        <f>Y4325*Diccionario!$B$47</f>
        <v>7.1153862349746162E-4</v>
      </c>
      <c r="AA4325">
        <f>Z4325*Diccionario!$B$48</f>
        <v>7.1153862349746162E-4</v>
      </c>
      <c r="AB4325">
        <f>AA4325*Diccionario!$B$49</f>
        <v>5.3365396762309627E-4</v>
      </c>
      <c r="AC4325">
        <f t="shared" si="675"/>
        <v>5.3365396762309627E-4</v>
      </c>
      <c r="AD4325">
        <f t="shared" si="676"/>
        <v>1.7377932689230963E-3</v>
      </c>
      <c r="AE4325">
        <f t="shared" si="677"/>
        <v>2.9121365020779153E-6</v>
      </c>
      <c r="AF4325" t="e">
        <f ca="1">IF(AD4325="","",_xludf.RANK.EQ(AD4325,$AD$2:$AD$5513,0))</f>
        <v>#NAME?</v>
      </c>
      <c r="AH4325" t="str">
        <f t="shared" si="678"/>
        <v>Baja</v>
      </c>
      <c r="AI4325" t="s">
        <v>153</v>
      </c>
      <c r="AJ4325" t="str">
        <f>IFERROR(VLOOKUP(B4325,Maestro_Regionales!$A$2:$B$35,2,FALSE),"Otras zonas")</f>
        <v>Santanderes</v>
      </c>
      <c r="AK4325" t="str">
        <f t="shared" si="679"/>
        <v>REGIMEN DE EXCEPCION | Santanderes</v>
      </c>
    </row>
    <row r="4326" spans="1:37">
      <c r="A4326" s="4" t="s">
        <v>1806</v>
      </c>
      <c r="B4326" s="4" t="s">
        <v>1807</v>
      </c>
      <c r="C4326" s="4" t="s">
        <v>1826</v>
      </c>
      <c r="D4326" s="4" t="s">
        <v>1827</v>
      </c>
      <c r="E4326" s="4" t="s">
        <v>203</v>
      </c>
      <c r="F4326" s="4">
        <v>0</v>
      </c>
      <c r="G4326" s="4">
        <v>1</v>
      </c>
      <c r="H4326" s="4">
        <v>0</v>
      </c>
      <c r="I4326">
        <f t="shared" si="670"/>
        <v>1</v>
      </c>
      <c r="J4326">
        <f t="shared" si="671"/>
        <v>0</v>
      </c>
      <c r="K4326">
        <f t="shared" si="672"/>
        <v>1</v>
      </c>
      <c r="L4326">
        <f t="shared" si="673"/>
        <v>0</v>
      </c>
      <c r="M4326">
        <f>I4326*Diccionario!$B$36</f>
        <v>2.2200196078431371E-3</v>
      </c>
      <c r="N4326">
        <f>M4326*Diccionario!$B$37</f>
        <v>2.2422198039215687E-4</v>
      </c>
      <c r="O4326">
        <f>N4326*Diccionario!$B$38</f>
        <v>3.3633297058823532E-5</v>
      </c>
      <c r="P4326">
        <f>O4326*Diccionario!$B$39</f>
        <v>3.026996735294118E-5</v>
      </c>
      <c r="Q4326">
        <f>P4326*Diccionario!$B$40</f>
        <v>1.2107986941176473E-5</v>
      </c>
      <c r="R4326">
        <f>Q4326*Diccionario!$B$41</f>
        <v>7.870191511764708E-6</v>
      </c>
      <c r="S4326">
        <f t="shared" si="674"/>
        <v>7.870191511764708E-6</v>
      </c>
      <c r="T4326">
        <f>I4326*Diccionario!$B$36</f>
        <v>2.2200196078431371E-3</v>
      </c>
      <c r="U4326">
        <f>T4326*Diccionario!$B$42</f>
        <v>2.2422198039215687E-4</v>
      </c>
      <c r="V4326">
        <f>U4326*Diccionario!$B$43</f>
        <v>1.9058868333333333E-4</v>
      </c>
      <c r="W4326">
        <f>V4326*Diccionario!$B$44</f>
        <v>3.6211849833333333E-5</v>
      </c>
      <c r="X4326">
        <f>W4326*Diccionario!$B$45</f>
        <v>1.4122621435000001E-5</v>
      </c>
      <c r="Y4326">
        <f>X4326*Diccionario!$B$46</f>
        <v>1.256913307715E-5</v>
      </c>
      <c r="Z4326">
        <f>Y4326*Diccionario!$B$47</f>
        <v>4.6505792385454997E-6</v>
      </c>
      <c r="AA4326">
        <f>Z4326*Diccionario!$B$48</f>
        <v>4.6505792385454997E-6</v>
      </c>
      <c r="AB4326">
        <f>AA4326*Diccionario!$B$49</f>
        <v>3.4879344289091247E-6</v>
      </c>
      <c r="AC4326">
        <f t="shared" si="675"/>
        <v>3.4879344289091247E-6</v>
      </c>
      <c r="AD4326">
        <f t="shared" si="676"/>
        <v>1.1358125940673833E-5</v>
      </c>
      <c r="AE4326">
        <f t="shared" si="677"/>
        <v>1.9033571909005983E-8</v>
      </c>
      <c r="AF4326" t="e">
        <f ca="1">IF(AD4326="","",_xludf.RANK.EQ(AD4326,$AD$2:$AD$5513,0))</f>
        <v>#NAME?</v>
      </c>
      <c r="AH4326" t="str">
        <f t="shared" si="678"/>
        <v>Baja</v>
      </c>
      <c r="AI4326" t="s">
        <v>153</v>
      </c>
      <c r="AJ4326" t="str">
        <f>IFERROR(VLOOKUP(B4326,Maestro_Regionales!$A$2:$B$35,2,FALSE),"Otras zonas")</f>
        <v>Santanderes</v>
      </c>
      <c r="AK4326" t="str">
        <f t="shared" si="679"/>
        <v>CAPRESOCA EPS | Santanderes</v>
      </c>
    </row>
    <row r="4327" spans="1:37">
      <c r="A4327" s="4" t="s">
        <v>1806</v>
      </c>
      <c r="B4327" s="4" t="s">
        <v>1807</v>
      </c>
      <c r="C4327" s="4" t="s">
        <v>1826</v>
      </c>
      <c r="D4327" s="4" t="s">
        <v>1827</v>
      </c>
      <c r="E4327" s="4" t="s">
        <v>89</v>
      </c>
      <c r="F4327" s="4">
        <v>0</v>
      </c>
      <c r="G4327" s="4">
        <v>1</v>
      </c>
      <c r="H4327" s="4">
        <v>0</v>
      </c>
      <c r="I4327">
        <f t="shared" si="670"/>
        <v>1</v>
      </c>
      <c r="J4327">
        <f t="shared" si="671"/>
        <v>0</v>
      </c>
      <c r="K4327">
        <f t="shared" si="672"/>
        <v>1</v>
      </c>
      <c r="L4327">
        <f t="shared" si="673"/>
        <v>0</v>
      </c>
      <c r="M4327">
        <f>I4327*Diccionario!$B$36</f>
        <v>2.2200196078431371E-3</v>
      </c>
      <c r="N4327">
        <f>M4327*Diccionario!$B$37</f>
        <v>2.2422198039215687E-4</v>
      </c>
      <c r="O4327">
        <f>N4327*Diccionario!$B$38</f>
        <v>3.3633297058823532E-5</v>
      </c>
      <c r="P4327">
        <f>O4327*Diccionario!$B$39</f>
        <v>3.026996735294118E-5</v>
      </c>
      <c r="Q4327">
        <f>P4327*Diccionario!$B$40</f>
        <v>1.2107986941176473E-5</v>
      </c>
      <c r="R4327">
        <f>Q4327*Diccionario!$B$41</f>
        <v>7.870191511764708E-6</v>
      </c>
      <c r="S4327">
        <f t="shared" si="674"/>
        <v>7.870191511764708E-6</v>
      </c>
      <c r="T4327">
        <f>I4327*Diccionario!$B$36</f>
        <v>2.2200196078431371E-3</v>
      </c>
      <c r="U4327">
        <f>T4327*Diccionario!$B$42</f>
        <v>2.2422198039215687E-4</v>
      </c>
      <c r="V4327">
        <f>U4327*Diccionario!$B$43</f>
        <v>1.9058868333333333E-4</v>
      </c>
      <c r="W4327">
        <f>V4327*Diccionario!$B$44</f>
        <v>3.6211849833333333E-5</v>
      </c>
      <c r="X4327">
        <f>W4327*Diccionario!$B$45</f>
        <v>1.4122621435000001E-5</v>
      </c>
      <c r="Y4327">
        <f>X4327*Diccionario!$B$46</f>
        <v>1.256913307715E-5</v>
      </c>
      <c r="Z4327">
        <f>Y4327*Diccionario!$B$47</f>
        <v>4.6505792385454997E-6</v>
      </c>
      <c r="AA4327">
        <f>Z4327*Diccionario!$B$48</f>
        <v>4.6505792385454997E-6</v>
      </c>
      <c r="AB4327">
        <f>AA4327*Diccionario!$B$49</f>
        <v>3.4879344289091247E-6</v>
      </c>
      <c r="AC4327">
        <f t="shared" si="675"/>
        <v>3.4879344289091247E-6</v>
      </c>
      <c r="AD4327">
        <f t="shared" si="676"/>
        <v>1.1358125940673833E-5</v>
      </c>
      <c r="AE4327">
        <f t="shared" si="677"/>
        <v>1.9033571909005983E-8</v>
      </c>
      <c r="AF4327" t="e">
        <f ca="1">IF(AD4327="","",_xludf.RANK.EQ(AD4327,$AD$2:$AD$5513,0))</f>
        <v>#NAME?</v>
      </c>
      <c r="AH4327" t="str">
        <f t="shared" si="678"/>
        <v>Baja</v>
      </c>
      <c r="AI4327" t="s">
        <v>153</v>
      </c>
      <c r="AJ4327" t="str">
        <f>IFERROR(VLOOKUP(B4327,Maestro_Regionales!$A$2:$B$35,2,FALSE),"Otras zonas")</f>
        <v>Santanderes</v>
      </c>
      <c r="AK4327" t="str">
        <f t="shared" si="679"/>
        <v>PROTEGER EPS (ANTES CAJACOPI EPS) | Santanderes</v>
      </c>
    </row>
    <row r="4328" spans="1:37">
      <c r="A4328" s="4" t="s">
        <v>1806</v>
      </c>
      <c r="B4328" s="4" t="s">
        <v>1807</v>
      </c>
      <c r="C4328" s="4" t="s">
        <v>1828</v>
      </c>
      <c r="D4328" s="4" t="s">
        <v>1829</v>
      </c>
      <c r="E4328" s="4" t="s">
        <v>86</v>
      </c>
      <c r="F4328" s="4">
        <v>220</v>
      </c>
      <c r="G4328" s="4">
        <v>3044</v>
      </c>
      <c r="H4328" s="4">
        <v>0</v>
      </c>
      <c r="I4328">
        <f t="shared" si="670"/>
        <v>3264</v>
      </c>
      <c r="J4328">
        <f t="shared" si="671"/>
        <v>6.7401960784313722E-2</v>
      </c>
      <c r="K4328">
        <f t="shared" si="672"/>
        <v>0.93259803921568629</v>
      </c>
      <c r="L4328">
        <f t="shared" si="673"/>
        <v>0</v>
      </c>
      <c r="M4328">
        <f>I4328*Diccionario!$B$36</f>
        <v>7.2461439999999993</v>
      </c>
      <c r="N4328">
        <f>M4328*Diccionario!$B$37</f>
        <v>0.731860544</v>
      </c>
      <c r="O4328">
        <f>N4328*Diccionario!$B$38</f>
        <v>0.10977908159999999</v>
      </c>
      <c r="P4328">
        <f>O4328*Diccionario!$B$39</f>
        <v>9.8801173440000001E-2</v>
      </c>
      <c r="Q4328">
        <f>P4328*Diccionario!$B$40</f>
        <v>3.9520469376000004E-2</v>
      </c>
      <c r="R4328">
        <f>Q4328*Diccionario!$B$41</f>
        <v>2.5688305094400003E-2</v>
      </c>
      <c r="S4328">
        <f t="shared" si="674"/>
        <v>2.5688305094400003E-2</v>
      </c>
      <c r="T4328">
        <f>I4328*Diccionario!$B$36</f>
        <v>7.2461439999999993</v>
      </c>
      <c r="U4328">
        <f>T4328*Diccionario!$B$42</f>
        <v>0.731860544</v>
      </c>
      <c r="V4328">
        <f>U4328*Diccionario!$B$43</f>
        <v>0.62208146239999995</v>
      </c>
      <c r="W4328">
        <f>V4328*Diccionario!$B$44</f>
        <v>0.11819547785599999</v>
      </c>
      <c r="X4328">
        <f>W4328*Diccionario!$B$45</f>
        <v>4.6096236363839999E-2</v>
      </c>
      <c r="Y4328">
        <f>X4328*Diccionario!$B$46</f>
        <v>4.1025650363817598E-2</v>
      </c>
      <c r="Z4328">
        <f>Y4328*Diccionario!$B$47</f>
        <v>1.517949063461251E-2</v>
      </c>
      <c r="AA4328">
        <f>Z4328*Diccionario!$B$48</f>
        <v>1.517949063461251E-2</v>
      </c>
      <c r="AB4328">
        <f>AA4328*Diccionario!$B$49</f>
        <v>1.1384617975959382E-2</v>
      </c>
      <c r="AC4328">
        <f t="shared" si="675"/>
        <v>1.1384617975959382E-2</v>
      </c>
      <c r="AD4328">
        <f t="shared" si="676"/>
        <v>3.7072923070359386E-2</v>
      </c>
      <c r="AE4328">
        <f t="shared" si="677"/>
        <v>6.2125578710995512E-5</v>
      </c>
      <c r="AF4328" t="e">
        <f ca="1">IF(AD4328="","",_xludf.RANK.EQ(AD4328,$AD$2:$AD$5513,0))</f>
        <v>#NAME?</v>
      </c>
      <c r="AH4328" t="str">
        <f t="shared" si="678"/>
        <v>Baja</v>
      </c>
      <c r="AI4328" t="s">
        <v>153</v>
      </c>
      <c r="AJ4328" t="str">
        <f>IFERROR(VLOOKUP(B4328,Maestro_Regionales!$A$2:$B$35,2,FALSE),"Otras zonas")</f>
        <v>Santanderes</v>
      </c>
      <c r="AK4328" t="str">
        <f t="shared" si="679"/>
        <v>EPS SANITAS | Santanderes</v>
      </c>
    </row>
    <row r="4329" spans="1:37">
      <c r="A4329" s="4" t="s">
        <v>1806</v>
      </c>
      <c r="B4329" s="4" t="s">
        <v>1807</v>
      </c>
      <c r="C4329" s="4" t="s">
        <v>1828</v>
      </c>
      <c r="D4329" s="4" t="s">
        <v>1829</v>
      </c>
      <c r="E4329" s="4" t="s">
        <v>87</v>
      </c>
      <c r="F4329" s="4">
        <v>45</v>
      </c>
      <c r="G4329" s="4">
        <v>196</v>
      </c>
      <c r="H4329" s="4">
        <v>0</v>
      </c>
      <c r="I4329">
        <f t="shared" si="670"/>
        <v>241</v>
      </c>
      <c r="J4329">
        <f t="shared" si="671"/>
        <v>0.18672199170124482</v>
      </c>
      <c r="K4329">
        <f t="shared" si="672"/>
        <v>0.81327800829875518</v>
      </c>
      <c r="L4329">
        <f t="shared" si="673"/>
        <v>0</v>
      </c>
      <c r="M4329">
        <f>I4329*Diccionario!$B$36</f>
        <v>0.53502472549019608</v>
      </c>
      <c r="N4329">
        <f>M4329*Diccionario!$B$37</f>
        <v>5.4037497274509808E-2</v>
      </c>
      <c r="O4329">
        <f>N4329*Diccionario!$B$38</f>
        <v>8.1056245911764711E-3</v>
      </c>
      <c r="P4329">
        <f>O4329*Diccionario!$B$39</f>
        <v>7.2950621320588245E-3</v>
      </c>
      <c r="Q4329">
        <f>P4329*Diccionario!$B$40</f>
        <v>2.9180248528235301E-3</v>
      </c>
      <c r="R4329">
        <f>Q4329*Diccionario!$B$41</f>
        <v>1.8967161543352947E-3</v>
      </c>
      <c r="S4329">
        <f t="shared" si="674"/>
        <v>1.8967161543352947E-3</v>
      </c>
      <c r="T4329">
        <f>I4329*Diccionario!$B$36</f>
        <v>0.53502472549019608</v>
      </c>
      <c r="U4329">
        <f>T4329*Diccionario!$B$42</f>
        <v>5.4037497274509808E-2</v>
      </c>
      <c r="V4329">
        <f>U4329*Diccionario!$B$43</f>
        <v>4.5931872683333333E-2</v>
      </c>
      <c r="W4329">
        <f>V4329*Diccionario!$B$44</f>
        <v>8.7270558098333333E-3</v>
      </c>
      <c r="X4329">
        <f>W4329*Diccionario!$B$45</f>
        <v>3.4035517658349999E-3</v>
      </c>
      <c r="Y4329">
        <f>X4329*Diccionario!$B$46</f>
        <v>3.0291610715931501E-3</v>
      </c>
      <c r="Z4329">
        <f>Y4329*Diccionario!$B$47</f>
        <v>1.1207895964894655E-3</v>
      </c>
      <c r="AA4329">
        <f>Z4329*Diccionario!$B$48</f>
        <v>1.1207895964894655E-3</v>
      </c>
      <c r="AB4329">
        <f>AA4329*Diccionario!$B$49</f>
        <v>8.4059219736709915E-4</v>
      </c>
      <c r="AC4329">
        <f t="shared" si="675"/>
        <v>8.4059219736709915E-4</v>
      </c>
      <c r="AD4329">
        <f t="shared" si="676"/>
        <v>2.7373083517023937E-3</v>
      </c>
      <c r="AE4329">
        <f t="shared" si="677"/>
        <v>4.5870908300704415E-6</v>
      </c>
      <c r="AF4329" t="e">
        <f ca="1">IF(AD4329="","",_xludf.RANK.EQ(AD4329,$AD$2:$AD$5513,0))</f>
        <v>#NAME?</v>
      </c>
      <c r="AH4329" t="str">
        <f t="shared" si="678"/>
        <v>Baja</v>
      </c>
      <c r="AI4329" t="s">
        <v>153</v>
      </c>
      <c r="AJ4329" t="str">
        <f>IFERROR(VLOOKUP(B4329,Maestro_Regionales!$A$2:$B$35,2,FALSE),"Otras zonas")</f>
        <v>Santanderes</v>
      </c>
      <c r="AK4329" t="str">
        <f t="shared" si="679"/>
        <v>NUEVA EPS | Santanderes</v>
      </c>
    </row>
    <row r="4330" spans="1:37">
      <c r="A4330" s="4" t="s">
        <v>1806</v>
      </c>
      <c r="B4330" s="4" t="s">
        <v>1807</v>
      </c>
      <c r="C4330" s="4" t="s">
        <v>1828</v>
      </c>
      <c r="D4330" s="4" t="s">
        <v>1829</v>
      </c>
      <c r="E4330" s="4" t="s">
        <v>90</v>
      </c>
      <c r="F4330" s="4">
        <v>0</v>
      </c>
      <c r="G4330" s="4">
        <v>0</v>
      </c>
      <c r="H4330" s="4">
        <v>129</v>
      </c>
      <c r="I4330">
        <f t="shared" si="670"/>
        <v>129</v>
      </c>
      <c r="J4330">
        <f t="shared" si="671"/>
        <v>0</v>
      </c>
      <c r="K4330">
        <f t="shared" si="672"/>
        <v>0</v>
      </c>
      <c r="L4330">
        <f t="shared" si="673"/>
        <v>1</v>
      </c>
      <c r="M4330">
        <f>I4330*Diccionario!$B$36</f>
        <v>0.28638252941176467</v>
      </c>
      <c r="N4330">
        <f>M4330*Diccionario!$B$37</f>
        <v>2.8924635470588236E-2</v>
      </c>
      <c r="O4330">
        <f>N4330*Diccionario!$B$38</f>
        <v>4.3386953205882348E-3</v>
      </c>
      <c r="P4330">
        <f>O4330*Diccionario!$B$39</f>
        <v>3.9048257885294113E-3</v>
      </c>
      <c r="Q4330">
        <f>P4330*Diccionario!$B$40</f>
        <v>1.5619303154117646E-3</v>
      </c>
      <c r="R4330">
        <f>Q4330*Diccionario!$B$41</f>
        <v>1.0152547050176471E-3</v>
      </c>
      <c r="S4330">
        <f t="shared" si="674"/>
        <v>1.0152547050176471E-3</v>
      </c>
      <c r="T4330">
        <f>I4330*Diccionario!$B$36</f>
        <v>0.28638252941176467</v>
      </c>
      <c r="U4330">
        <f>T4330*Diccionario!$B$42</f>
        <v>2.8924635470588236E-2</v>
      </c>
      <c r="V4330">
        <f>U4330*Diccionario!$B$43</f>
        <v>2.4585940149999999E-2</v>
      </c>
      <c r="W4330">
        <f>V4330*Diccionario!$B$44</f>
        <v>4.6713286285000001E-3</v>
      </c>
      <c r="X4330">
        <f>W4330*Diccionario!$B$45</f>
        <v>1.821818165115E-3</v>
      </c>
      <c r="Y4330">
        <f>X4330*Diccionario!$B$46</f>
        <v>1.6214181669523501E-3</v>
      </c>
      <c r="Z4330">
        <f>Y4330*Diccionario!$B$47</f>
        <v>5.9992472177236957E-4</v>
      </c>
      <c r="AA4330">
        <f>Z4330*Diccionario!$B$48</f>
        <v>5.9992472177236957E-4</v>
      </c>
      <c r="AB4330">
        <f>AA4330*Diccionario!$B$49</f>
        <v>4.4994354132927715E-4</v>
      </c>
      <c r="AC4330">
        <f t="shared" si="675"/>
        <v>4.4994354132927715E-4</v>
      </c>
      <c r="AD4330">
        <f t="shared" si="676"/>
        <v>1.4651982463469242E-3</v>
      </c>
      <c r="AE4330">
        <f t="shared" si="677"/>
        <v>2.4553307762617712E-6</v>
      </c>
      <c r="AF4330" t="e">
        <f ca="1">IF(AD4330="","",_xludf.RANK.EQ(AD4330,$AD$2:$AD$5513,0))</f>
        <v>#NAME?</v>
      </c>
      <c r="AH4330" t="str">
        <f t="shared" si="678"/>
        <v>Baja</v>
      </c>
      <c r="AI4330" t="s">
        <v>153</v>
      </c>
      <c r="AJ4330" t="str">
        <f>IFERROR(VLOOKUP(B4330,Maestro_Regionales!$A$2:$B$35,2,FALSE),"Otras zonas")</f>
        <v>Santanderes</v>
      </c>
      <c r="AK4330" t="str">
        <f t="shared" si="679"/>
        <v>REGIMEN DE EXCEPCION | Santanderes</v>
      </c>
    </row>
    <row r="4331" spans="1:37">
      <c r="A4331" s="4" t="s">
        <v>1806</v>
      </c>
      <c r="B4331" s="4" t="s">
        <v>1807</v>
      </c>
      <c r="C4331" s="4" t="s">
        <v>1830</v>
      </c>
      <c r="D4331" s="4" t="s">
        <v>1831</v>
      </c>
      <c r="E4331" s="4" t="s">
        <v>88</v>
      </c>
      <c r="F4331" s="4">
        <v>73</v>
      </c>
      <c r="G4331" s="4">
        <v>687</v>
      </c>
      <c r="H4331" s="4">
        <v>0</v>
      </c>
      <c r="I4331">
        <f t="shared" si="670"/>
        <v>760</v>
      </c>
      <c r="J4331">
        <f t="shared" si="671"/>
        <v>9.6052631578947362E-2</v>
      </c>
      <c r="K4331">
        <f t="shared" si="672"/>
        <v>0.90394736842105261</v>
      </c>
      <c r="L4331">
        <f t="shared" si="673"/>
        <v>0</v>
      </c>
      <c r="M4331">
        <f>I4331*Diccionario!$B$36</f>
        <v>1.6872149019607843</v>
      </c>
      <c r="N4331">
        <f>M4331*Diccionario!$B$37</f>
        <v>0.17040870509803921</v>
      </c>
      <c r="O4331">
        <f>N4331*Diccionario!$B$38</f>
        <v>2.5561305764705881E-2</v>
      </c>
      <c r="P4331">
        <f>O4331*Diccionario!$B$39</f>
        <v>2.3005175188235295E-2</v>
      </c>
      <c r="Q4331">
        <f>P4331*Diccionario!$B$40</f>
        <v>9.2020700752941179E-3</v>
      </c>
      <c r="R4331">
        <f>Q4331*Diccionario!$B$41</f>
        <v>5.9813455489411771E-3</v>
      </c>
      <c r="S4331">
        <f t="shared" si="674"/>
        <v>5.9813455489411771E-3</v>
      </c>
      <c r="T4331">
        <f>I4331*Diccionario!$B$36</f>
        <v>1.6872149019607843</v>
      </c>
      <c r="U4331">
        <f>T4331*Diccionario!$B$42</f>
        <v>0.17040870509803921</v>
      </c>
      <c r="V4331">
        <f>U4331*Diccionario!$B$43</f>
        <v>0.14484739933333332</v>
      </c>
      <c r="W4331">
        <f>V4331*Diccionario!$B$44</f>
        <v>2.752100587333333E-2</v>
      </c>
      <c r="X4331">
        <f>W4331*Diccionario!$B$45</f>
        <v>1.07331922906E-2</v>
      </c>
      <c r="Y4331">
        <f>X4331*Diccionario!$B$46</f>
        <v>9.5525411386339996E-3</v>
      </c>
      <c r="Z4331">
        <f>Y4331*Diccionario!$B$47</f>
        <v>3.5344402212945797E-3</v>
      </c>
      <c r="AA4331">
        <f>Z4331*Diccionario!$B$48</f>
        <v>3.5344402212945797E-3</v>
      </c>
      <c r="AB4331">
        <f>AA4331*Diccionario!$B$49</f>
        <v>2.6508301659709348E-3</v>
      </c>
      <c r="AC4331">
        <f t="shared" si="675"/>
        <v>2.6508301659709348E-3</v>
      </c>
      <c r="AD4331">
        <f t="shared" si="676"/>
        <v>8.632175714912111E-3</v>
      </c>
      <c r="AE4331">
        <f t="shared" si="677"/>
        <v>1.4465514650844544E-5</v>
      </c>
      <c r="AF4331" t="e">
        <f ca="1">IF(AD4331="","",_xludf.RANK.EQ(AD4331,$AD$2:$AD$5513,0))</f>
        <v>#NAME?</v>
      </c>
      <c r="AH4331" t="str">
        <f t="shared" si="678"/>
        <v>Baja</v>
      </c>
      <c r="AI4331" t="s">
        <v>153</v>
      </c>
      <c r="AJ4331" t="str">
        <f>IFERROR(VLOOKUP(B4331,Maestro_Regionales!$A$2:$B$35,2,FALSE),"Otras zonas")</f>
        <v>Santanderes</v>
      </c>
      <c r="AK4331" t="str">
        <f t="shared" si="679"/>
        <v>COOSALUD EPS | Santanderes</v>
      </c>
    </row>
    <row r="4332" spans="1:37">
      <c r="A4332" s="4" t="s">
        <v>1806</v>
      </c>
      <c r="B4332" s="4" t="s">
        <v>1807</v>
      </c>
      <c r="C4332" s="4" t="s">
        <v>1830</v>
      </c>
      <c r="D4332" s="4" t="s">
        <v>1831</v>
      </c>
      <c r="E4332" s="4" t="s">
        <v>87</v>
      </c>
      <c r="F4332" s="4">
        <v>96</v>
      </c>
      <c r="G4332" s="4">
        <v>628</v>
      </c>
      <c r="H4332" s="4">
        <v>0</v>
      </c>
      <c r="I4332">
        <f t="shared" si="670"/>
        <v>724</v>
      </c>
      <c r="J4332">
        <f t="shared" si="671"/>
        <v>0.13259668508287292</v>
      </c>
      <c r="K4332">
        <f t="shared" si="672"/>
        <v>0.86740331491712708</v>
      </c>
      <c r="L4332">
        <f t="shared" si="673"/>
        <v>0</v>
      </c>
      <c r="M4332">
        <f>I4332*Diccionario!$B$36</f>
        <v>1.6072941960784313</v>
      </c>
      <c r="N4332">
        <f>M4332*Diccionario!$B$37</f>
        <v>0.16233671380392156</v>
      </c>
      <c r="O4332">
        <f>N4332*Diccionario!$B$38</f>
        <v>2.4350507070588234E-2</v>
      </c>
      <c r="P4332">
        <f>O4332*Diccionario!$B$39</f>
        <v>2.1915456363529411E-2</v>
      </c>
      <c r="Q4332">
        <f>P4332*Diccionario!$B$40</f>
        <v>8.7661825454117652E-3</v>
      </c>
      <c r="R4332">
        <f>Q4332*Diccionario!$B$41</f>
        <v>5.6980186545176476E-3</v>
      </c>
      <c r="S4332">
        <f t="shared" si="674"/>
        <v>5.6980186545176476E-3</v>
      </c>
      <c r="T4332">
        <f>I4332*Diccionario!$B$36</f>
        <v>1.6072941960784313</v>
      </c>
      <c r="U4332">
        <f>T4332*Diccionario!$B$42</f>
        <v>0.16233671380392156</v>
      </c>
      <c r="V4332">
        <f>U4332*Diccionario!$B$43</f>
        <v>0.13798620673333331</v>
      </c>
      <c r="W4332">
        <f>V4332*Diccionario!$B$44</f>
        <v>2.621737927933333E-2</v>
      </c>
      <c r="X4332">
        <f>W4332*Diccionario!$B$45</f>
        <v>1.022477791894E-2</v>
      </c>
      <c r="Y4332">
        <f>X4332*Diccionario!$B$46</f>
        <v>9.1000523478566003E-3</v>
      </c>
      <c r="Z4332">
        <f>Y4332*Diccionario!$B$47</f>
        <v>3.3670193687069419E-3</v>
      </c>
      <c r="AA4332">
        <f>Z4332*Diccionario!$B$48</f>
        <v>3.3670193687069419E-3</v>
      </c>
      <c r="AB4332">
        <f>AA4332*Diccionario!$B$49</f>
        <v>2.5252645265302063E-3</v>
      </c>
      <c r="AC4332">
        <f t="shared" si="675"/>
        <v>2.5252645265302063E-3</v>
      </c>
      <c r="AD4332">
        <f t="shared" si="676"/>
        <v>8.2232831810478534E-3</v>
      </c>
      <c r="AE4332">
        <f t="shared" si="677"/>
        <v>1.3780306062120328E-5</v>
      </c>
      <c r="AF4332" t="e">
        <f ca="1">IF(AD4332="","",_xludf.RANK.EQ(AD4332,$AD$2:$AD$5513,0))</f>
        <v>#NAME?</v>
      </c>
      <c r="AH4332" t="str">
        <f t="shared" si="678"/>
        <v>Baja</v>
      </c>
      <c r="AI4332" t="s">
        <v>153</v>
      </c>
      <c r="AJ4332" t="str">
        <f>IFERROR(VLOOKUP(B4332,Maestro_Regionales!$A$2:$B$35,2,FALSE),"Otras zonas")</f>
        <v>Santanderes</v>
      </c>
      <c r="AK4332" t="str">
        <f t="shared" si="679"/>
        <v>NUEVA EPS | Santanderes</v>
      </c>
    </row>
    <row r="4333" spans="1:37">
      <c r="A4333" s="4" t="s">
        <v>1806</v>
      </c>
      <c r="B4333" s="4" t="s">
        <v>1807</v>
      </c>
      <c r="C4333" s="4" t="s">
        <v>1830</v>
      </c>
      <c r="D4333" s="4" t="s">
        <v>1831</v>
      </c>
      <c r="E4333" s="4" t="s">
        <v>90</v>
      </c>
      <c r="F4333" s="4">
        <v>0</v>
      </c>
      <c r="G4333" s="4">
        <v>0</v>
      </c>
      <c r="H4333" s="4">
        <v>46</v>
      </c>
      <c r="I4333">
        <f t="shared" si="670"/>
        <v>46</v>
      </c>
      <c r="J4333">
        <f t="shared" si="671"/>
        <v>0</v>
      </c>
      <c r="K4333">
        <f t="shared" si="672"/>
        <v>0</v>
      </c>
      <c r="L4333">
        <f t="shared" si="673"/>
        <v>1</v>
      </c>
      <c r="M4333">
        <f>I4333*Diccionario!$B$36</f>
        <v>0.1021209019607843</v>
      </c>
      <c r="N4333">
        <f>M4333*Diccionario!$B$37</f>
        <v>1.0314211098039214E-2</v>
      </c>
      <c r="O4333">
        <f>N4333*Diccionario!$B$38</f>
        <v>1.5471316647058821E-3</v>
      </c>
      <c r="P4333">
        <f>O4333*Diccionario!$B$39</f>
        <v>1.392418498235294E-3</v>
      </c>
      <c r="Q4333">
        <f>P4333*Diccionario!$B$40</f>
        <v>5.5696739929411764E-4</v>
      </c>
      <c r="R4333">
        <f>Q4333*Diccionario!$B$41</f>
        <v>3.6202880954117647E-4</v>
      </c>
      <c r="S4333">
        <f t="shared" si="674"/>
        <v>3.6202880954117647E-4</v>
      </c>
      <c r="T4333">
        <f>I4333*Diccionario!$B$36</f>
        <v>0.1021209019607843</v>
      </c>
      <c r="U4333">
        <f>T4333*Diccionario!$B$42</f>
        <v>1.0314211098039214E-2</v>
      </c>
      <c r="V4333">
        <f>U4333*Diccionario!$B$43</f>
        <v>8.7670794333333316E-3</v>
      </c>
      <c r="W4333">
        <f>V4333*Diccionario!$B$44</f>
        <v>1.665745092333333E-3</v>
      </c>
      <c r="X4333">
        <f>W4333*Diccionario!$B$45</f>
        <v>6.4964058600999991E-4</v>
      </c>
      <c r="Y4333">
        <f>X4333*Diccionario!$B$46</f>
        <v>5.7818012154889993E-4</v>
      </c>
      <c r="Z4333">
        <f>Y4333*Diccionario!$B$47</f>
        <v>2.1392664497309297E-4</v>
      </c>
      <c r="AA4333">
        <f>Z4333*Diccionario!$B$48</f>
        <v>2.1392664497309297E-4</v>
      </c>
      <c r="AB4333">
        <f>AA4333*Diccionario!$B$49</f>
        <v>1.6044498372981973E-4</v>
      </c>
      <c r="AC4333">
        <f t="shared" si="675"/>
        <v>1.6044498372981973E-4</v>
      </c>
      <c r="AD4333">
        <f t="shared" si="676"/>
        <v>5.2247379327099617E-4</v>
      </c>
      <c r="AE4333">
        <f t="shared" si="677"/>
        <v>8.7554430781427492E-7</v>
      </c>
      <c r="AF4333" t="e">
        <f ca="1">IF(AD4333="","",_xludf.RANK.EQ(AD4333,$AD$2:$AD$5513,0))</f>
        <v>#NAME?</v>
      </c>
      <c r="AH4333" t="str">
        <f t="shared" si="678"/>
        <v>Baja</v>
      </c>
      <c r="AI4333" t="s">
        <v>153</v>
      </c>
      <c r="AJ4333" t="str">
        <f>IFERROR(VLOOKUP(B4333,Maestro_Regionales!$A$2:$B$35,2,FALSE),"Otras zonas")</f>
        <v>Santanderes</v>
      </c>
      <c r="AK4333" t="str">
        <f t="shared" si="679"/>
        <v>REGIMEN DE EXCEPCION | Santanderes</v>
      </c>
    </row>
    <row r="4334" spans="1:37">
      <c r="A4334" s="4" t="s">
        <v>1806</v>
      </c>
      <c r="B4334" s="4" t="s">
        <v>1807</v>
      </c>
      <c r="C4334" s="4" t="s">
        <v>1832</v>
      </c>
      <c r="D4334" s="4" t="s">
        <v>1833</v>
      </c>
      <c r="E4334" s="4" t="s">
        <v>86</v>
      </c>
      <c r="F4334" s="4">
        <v>436</v>
      </c>
      <c r="G4334" s="4">
        <v>4512</v>
      </c>
      <c r="H4334" s="4">
        <v>0</v>
      </c>
      <c r="I4334">
        <f t="shared" si="670"/>
        <v>4948</v>
      </c>
      <c r="J4334">
        <f t="shared" si="671"/>
        <v>8.8116410670978168E-2</v>
      </c>
      <c r="K4334">
        <f t="shared" si="672"/>
        <v>0.9118835893290218</v>
      </c>
      <c r="L4334">
        <f t="shared" si="673"/>
        <v>0</v>
      </c>
      <c r="M4334">
        <f>I4334*Diccionario!$B$36</f>
        <v>10.984657019607843</v>
      </c>
      <c r="N4334">
        <f>M4334*Diccionario!$B$37</f>
        <v>1.1094503589803921</v>
      </c>
      <c r="O4334">
        <f>N4334*Diccionario!$B$38</f>
        <v>0.16641755384705881</v>
      </c>
      <c r="P4334">
        <f>O4334*Diccionario!$B$39</f>
        <v>0.14977579846235292</v>
      </c>
      <c r="Q4334">
        <f>P4334*Diccionario!$B$40</f>
        <v>5.9910319384941173E-2</v>
      </c>
      <c r="R4334">
        <f>Q4334*Diccionario!$B$41</f>
        <v>3.8941707600211761E-2</v>
      </c>
      <c r="S4334">
        <f t="shared" si="674"/>
        <v>3.8941707600211761E-2</v>
      </c>
      <c r="T4334">
        <f>I4334*Diccionario!$B$36</f>
        <v>10.984657019607843</v>
      </c>
      <c r="U4334">
        <f>T4334*Diccionario!$B$42</f>
        <v>1.1094503589803921</v>
      </c>
      <c r="V4334">
        <f>U4334*Diccionario!$B$43</f>
        <v>0.94303280513333332</v>
      </c>
      <c r="W4334">
        <f>V4334*Diccionario!$B$44</f>
        <v>0.17917623297533333</v>
      </c>
      <c r="X4334">
        <f>W4334*Diccionario!$B$45</f>
        <v>6.9878730860380003E-2</v>
      </c>
      <c r="Y4334">
        <f>X4334*Diccionario!$B$46</f>
        <v>6.2192070465738207E-2</v>
      </c>
      <c r="Z4334">
        <f>Y4334*Diccionario!$B$47</f>
        <v>2.3011066072323137E-2</v>
      </c>
      <c r="AA4334">
        <f>Z4334*Diccionario!$B$48</f>
        <v>2.3011066072323137E-2</v>
      </c>
      <c r="AB4334">
        <f>AA4334*Diccionario!$B$49</f>
        <v>1.7258299554242351E-2</v>
      </c>
      <c r="AC4334">
        <f t="shared" si="675"/>
        <v>1.7258299554242351E-2</v>
      </c>
      <c r="AD4334">
        <f t="shared" si="676"/>
        <v>5.6200007154454112E-2</v>
      </c>
      <c r="AE4334">
        <f t="shared" si="677"/>
        <v>9.4178113805761573E-5</v>
      </c>
      <c r="AF4334" t="e">
        <f ca="1">IF(AD4334="","",_xludf.RANK.EQ(AD4334,$AD$2:$AD$5513,0))</f>
        <v>#NAME?</v>
      </c>
      <c r="AH4334" t="str">
        <f t="shared" si="678"/>
        <v>Baja</v>
      </c>
      <c r="AI4334" t="s">
        <v>153</v>
      </c>
      <c r="AJ4334" t="str">
        <f>IFERROR(VLOOKUP(B4334,Maestro_Regionales!$A$2:$B$35,2,FALSE),"Otras zonas")</f>
        <v>Santanderes</v>
      </c>
      <c r="AK4334" t="str">
        <f t="shared" si="679"/>
        <v>EPS SANITAS | Santanderes</v>
      </c>
    </row>
    <row r="4335" spans="1:37">
      <c r="A4335" s="4" t="s">
        <v>1806</v>
      </c>
      <c r="B4335" s="4" t="s">
        <v>1807</v>
      </c>
      <c r="C4335" s="4" t="s">
        <v>1832</v>
      </c>
      <c r="D4335" s="4" t="s">
        <v>1833</v>
      </c>
      <c r="E4335" s="4" t="s">
        <v>87</v>
      </c>
      <c r="F4335" s="4">
        <v>140</v>
      </c>
      <c r="G4335" s="4">
        <v>1248</v>
      </c>
      <c r="H4335" s="4">
        <v>0</v>
      </c>
      <c r="I4335">
        <f t="shared" si="670"/>
        <v>1388</v>
      </c>
      <c r="J4335">
        <f t="shared" si="671"/>
        <v>0.10086455331412104</v>
      </c>
      <c r="K4335">
        <f t="shared" si="672"/>
        <v>0.89913544668587897</v>
      </c>
      <c r="L4335">
        <f t="shared" si="673"/>
        <v>0</v>
      </c>
      <c r="M4335">
        <f>I4335*Diccionario!$B$36</f>
        <v>3.0813872156862745</v>
      </c>
      <c r="N4335">
        <f>M4335*Diccionario!$B$37</f>
        <v>0.31122010878431372</v>
      </c>
      <c r="O4335">
        <f>N4335*Diccionario!$B$38</f>
        <v>4.6683016317647055E-2</v>
      </c>
      <c r="P4335">
        <f>O4335*Diccionario!$B$39</f>
        <v>4.2014714685882353E-2</v>
      </c>
      <c r="Q4335">
        <f>P4335*Diccionario!$B$40</f>
        <v>1.680588587435294E-2</v>
      </c>
      <c r="R4335">
        <f>Q4335*Diccionario!$B$41</f>
        <v>1.0923825818329411E-2</v>
      </c>
      <c r="S4335">
        <f t="shared" si="674"/>
        <v>1.0923825818329411E-2</v>
      </c>
      <c r="T4335">
        <f>I4335*Diccionario!$B$36</f>
        <v>3.0813872156862745</v>
      </c>
      <c r="U4335">
        <f>T4335*Diccionario!$B$42</f>
        <v>0.31122010878431372</v>
      </c>
      <c r="V4335">
        <f>U4335*Diccionario!$B$43</f>
        <v>0.26453709246666668</v>
      </c>
      <c r="W4335">
        <f>V4335*Diccionario!$B$44</f>
        <v>5.0262047568666667E-2</v>
      </c>
      <c r="X4335">
        <f>W4335*Diccionario!$B$45</f>
        <v>1.9602198551780001E-2</v>
      </c>
      <c r="Y4335">
        <f>X4335*Diccionario!$B$46</f>
        <v>1.7445956711084201E-2</v>
      </c>
      <c r="Z4335">
        <f>Y4335*Diccionario!$B$47</f>
        <v>6.4550039831011543E-3</v>
      </c>
      <c r="AA4335">
        <f>Z4335*Diccionario!$B$48</f>
        <v>6.4550039831011543E-3</v>
      </c>
      <c r="AB4335">
        <f>AA4335*Diccionario!$B$49</f>
        <v>4.8412529873258659E-3</v>
      </c>
      <c r="AC4335">
        <f t="shared" si="675"/>
        <v>4.8412529873258659E-3</v>
      </c>
      <c r="AD4335">
        <f t="shared" si="676"/>
        <v>1.5765078805655277E-2</v>
      </c>
      <c r="AE4335">
        <f t="shared" si="677"/>
        <v>2.6418597809700299E-5</v>
      </c>
      <c r="AF4335" t="e">
        <f ca="1">IF(AD4335="","",_xludf.RANK.EQ(AD4335,$AD$2:$AD$5513,0))</f>
        <v>#NAME?</v>
      </c>
      <c r="AH4335" t="str">
        <f t="shared" si="678"/>
        <v>Baja</v>
      </c>
      <c r="AI4335" t="s">
        <v>153</v>
      </c>
      <c r="AJ4335" t="str">
        <f>IFERROR(VLOOKUP(B4335,Maestro_Regionales!$A$2:$B$35,2,FALSE),"Otras zonas")</f>
        <v>Santanderes</v>
      </c>
      <c r="AK4335" t="str">
        <f t="shared" si="679"/>
        <v>NUEVA EPS | Santanderes</v>
      </c>
    </row>
    <row r="4336" spans="1:37">
      <c r="A4336" s="4" t="s">
        <v>1806</v>
      </c>
      <c r="B4336" s="4" t="s">
        <v>1807</v>
      </c>
      <c r="C4336" s="4" t="s">
        <v>1832</v>
      </c>
      <c r="D4336" s="4" t="s">
        <v>1833</v>
      </c>
      <c r="E4336" s="4" t="s">
        <v>90</v>
      </c>
      <c r="F4336" s="4">
        <v>0</v>
      </c>
      <c r="G4336" s="4">
        <v>0</v>
      </c>
      <c r="H4336" s="4">
        <v>178</v>
      </c>
      <c r="I4336">
        <f t="shared" si="670"/>
        <v>178</v>
      </c>
      <c r="J4336">
        <f t="shared" si="671"/>
        <v>0</v>
      </c>
      <c r="K4336">
        <f t="shared" si="672"/>
        <v>0</v>
      </c>
      <c r="L4336">
        <f t="shared" si="673"/>
        <v>1</v>
      </c>
      <c r="M4336">
        <f>I4336*Diccionario!$B$36</f>
        <v>0.39516349019607838</v>
      </c>
      <c r="N4336">
        <f>M4336*Diccionario!$B$37</f>
        <v>3.9911512509803918E-2</v>
      </c>
      <c r="O4336">
        <f>N4336*Diccionario!$B$38</f>
        <v>5.9867268764705875E-3</v>
      </c>
      <c r="P4336">
        <f>O4336*Diccionario!$B$39</f>
        <v>5.3880541888235286E-3</v>
      </c>
      <c r="Q4336">
        <f>P4336*Diccionario!$B$40</f>
        <v>2.1552216755294116E-3</v>
      </c>
      <c r="R4336">
        <f>Q4336*Diccionario!$B$41</f>
        <v>1.4008940890941177E-3</v>
      </c>
      <c r="S4336">
        <f t="shared" si="674"/>
        <v>1.4008940890941177E-3</v>
      </c>
      <c r="T4336">
        <f>I4336*Diccionario!$B$36</f>
        <v>0.39516349019607838</v>
      </c>
      <c r="U4336">
        <f>T4336*Diccionario!$B$42</f>
        <v>3.9911512509803918E-2</v>
      </c>
      <c r="V4336">
        <f>U4336*Diccionario!$B$43</f>
        <v>3.3924785633333329E-2</v>
      </c>
      <c r="W4336">
        <f>V4336*Diccionario!$B$44</f>
        <v>6.445709270333333E-3</v>
      </c>
      <c r="X4336">
        <f>W4336*Diccionario!$B$45</f>
        <v>2.5138266154299998E-3</v>
      </c>
      <c r="Y4336">
        <f>X4336*Diccionario!$B$46</f>
        <v>2.2373056877327E-3</v>
      </c>
      <c r="Z4336">
        <f>Y4336*Diccionario!$B$47</f>
        <v>8.2780310446109895E-4</v>
      </c>
      <c r="AA4336">
        <f>Z4336*Diccionario!$B$48</f>
        <v>8.2780310446109895E-4</v>
      </c>
      <c r="AB4336">
        <f>AA4336*Diccionario!$B$49</f>
        <v>6.2085232834582424E-4</v>
      </c>
      <c r="AC4336">
        <f t="shared" si="675"/>
        <v>6.2085232834582424E-4</v>
      </c>
      <c r="AD4336">
        <f t="shared" si="676"/>
        <v>2.021746417439942E-3</v>
      </c>
      <c r="AE4336">
        <f t="shared" si="677"/>
        <v>3.3879757998030643E-6</v>
      </c>
      <c r="AF4336" t="e">
        <f ca="1">IF(AD4336="","",_xludf.RANK.EQ(AD4336,$AD$2:$AD$5513,0))</f>
        <v>#NAME?</v>
      </c>
      <c r="AH4336" t="str">
        <f t="shared" si="678"/>
        <v>Baja</v>
      </c>
      <c r="AI4336" t="s">
        <v>153</v>
      </c>
      <c r="AJ4336" t="str">
        <f>IFERROR(VLOOKUP(B4336,Maestro_Regionales!$A$2:$B$35,2,FALSE),"Otras zonas")</f>
        <v>Santanderes</v>
      </c>
      <c r="AK4336" t="str">
        <f t="shared" si="679"/>
        <v>REGIMEN DE EXCEPCION | Santanderes</v>
      </c>
    </row>
    <row r="4337" spans="1:37">
      <c r="A4337" s="4" t="s">
        <v>1806</v>
      </c>
      <c r="B4337" s="4" t="s">
        <v>1807</v>
      </c>
      <c r="C4337" s="4" t="s">
        <v>1834</v>
      </c>
      <c r="D4337" s="4" t="s">
        <v>1835</v>
      </c>
      <c r="E4337" s="4" t="s">
        <v>88</v>
      </c>
      <c r="F4337" s="4">
        <v>559</v>
      </c>
      <c r="G4337" s="4">
        <v>5190</v>
      </c>
      <c r="H4337" s="4">
        <v>0</v>
      </c>
      <c r="I4337">
        <f t="shared" si="670"/>
        <v>5749</v>
      </c>
      <c r="J4337">
        <f t="shared" si="671"/>
        <v>9.7234301617672644E-2</v>
      </c>
      <c r="K4337">
        <f t="shared" si="672"/>
        <v>0.90276569838232734</v>
      </c>
      <c r="L4337">
        <f t="shared" si="673"/>
        <v>0</v>
      </c>
      <c r="M4337">
        <f>I4337*Diccionario!$B$36</f>
        <v>12.762892725490195</v>
      </c>
      <c r="N4337">
        <f>M4337*Diccionario!$B$37</f>
        <v>1.2890521652745097</v>
      </c>
      <c r="O4337">
        <f>N4337*Diccionario!$B$38</f>
        <v>0.19335782479117644</v>
      </c>
      <c r="P4337">
        <f>O4337*Diccionario!$B$39</f>
        <v>0.17402204231205881</v>
      </c>
      <c r="Q4337">
        <f>P4337*Diccionario!$B$40</f>
        <v>6.9608816924823527E-2</v>
      </c>
      <c r="R4337">
        <f>Q4337*Diccionario!$B$41</f>
        <v>4.5245731001135298E-2</v>
      </c>
      <c r="S4337">
        <f t="shared" si="674"/>
        <v>4.5245731001135298E-2</v>
      </c>
      <c r="T4337">
        <f>I4337*Diccionario!$B$36</f>
        <v>12.762892725490195</v>
      </c>
      <c r="U4337">
        <f>T4337*Diccionario!$B$42</f>
        <v>1.2890521652745097</v>
      </c>
      <c r="V4337">
        <f>U4337*Diccionario!$B$43</f>
        <v>1.0956943404833333</v>
      </c>
      <c r="W4337">
        <f>V4337*Diccionario!$B$44</f>
        <v>0.20818192469183333</v>
      </c>
      <c r="X4337">
        <f>W4337*Diccionario!$B$45</f>
        <v>8.1190950629815004E-2</v>
      </c>
      <c r="Y4337">
        <f>X4337*Diccionario!$B$46</f>
        <v>7.225994606053536E-2</v>
      </c>
      <c r="Z4337">
        <f>Y4337*Diccionario!$B$47</f>
        <v>2.6736180042398083E-2</v>
      </c>
      <c r="AA4337">
        <f>Z4337*Diccionario!$B$48</f>
        <v>2.6736180042398083E-2</v>
      </c>
      <c r="AB4337">
        <f>AA4337*Diccionario!$B$49</f>
        <v>2.0052135031798562E-2</v>
      </c>
      <c r="AC4337">
        <f t="shared" si="675"/>
        <v>2.0052135031798562E-2</v>
      </c>
      <c r="AD4337">
        <f t="shared" si="676"/>
        <v>6.529786603293386E-2</v>
      </c>
      <c r="AE4337">
        <f t="shared" si="677"/>
        <v>1.0942400490487539E-4</v>
      </c>
      <c r="AF4337" t="e">
        <f ca="1">IF(AD4337="","",_xludf.RANK.EQ(AD4337,$AD$2:$AD$5513,0))</f>
        <v>#NAME?</v>
      </c>
      <c r="AH4337" t="str">
        <f t="shared" si="678"/>
        <v>Baja</v>
      </c>
      <c r="AI4337" t="s">
        <v>153</v>
      </c>
      <c r="AJ4337" t="str">
        <f>IFERROR(VLOOKUP(B4337,Maestro_Regionales!$A$2:$B$35,2,FALSE),"Otras zonas")</f>
        <v>Santanderes</v>
      </c>
      <c r="AK4337" t="str">
        <f t="shared" si="679"/>
        <v>COOSALUD EPS | Santanderes</v>
      </c>
    </row>
    <row r="4338" spans="1:37">
      <c r="A4338" s="4" t="s">
        <v>1806</v>
      </c>
      <c r="B4338" s="4" t="s">
        <v>1807</v>
      </c>
      <c r="C4338" s="4" t="s">
        <v>1834</v>
      </c>
      <c r="D4338" s="4" t="s">
        <v>1835</v>
      </c>
      <c r="E4338" s="4" t="s">
        <v>87</v>
      </c>
      <c r="F4338" s="4">
        <v>1319</v>
      </c>
      <c r="G4338" s="4">
        <v>2718</v>
      </c>
      <c r="H4338" s="4">
        <v>0</v>
      </c>
      <c r="I4338">
        <f t="shared" si="670"/>
        <v>4037</v>
      </c>
      <c r="J4338">
        <f t="shared" si="671"/>
        <v>0.32672776814466187</v>
      </c>
      <c r="K4338">
        <f t="shared" si="672"/>
        <v>0.67327223185533813</v>
      </c>
      <c r="L4338">
        <f t="shared" si="673"/>
        <v>0</v>
      </c>
      <c r="M4338">
        <f>I4338*Diccionario!$B$36</f>
        <v>8.9622191568627443</v>
      </c>
      <c r="N4338">
        <f>M4338*Diccionario!$B$37</f>
        <v>0.9051841348431372</v>
      </c>
      <c r="O4338">
        <f>N4338*Diccionario!$B$38</f>
        <v>0.13577762022647058</v>
      </c>
      <c r="P4338">
        <f>O4338*Diccionario!$B$39</f>
        <v>0.12219985820382352</v>
      </c>
      <c r="Q4338">
        <f>P4338*Diccionario!$B$40</f>
        <v>4.8879943281529413E-2</v>
      </c>
      <c r="R4338">
        <f>Q4338*Diccionario!$B$41</f>
        <v>3.1771963132994123E-2</v>
      </c>
      <c r="S4338">
        <f t="shared" si="674"/>
        <v>3.1771963132994123E-2</v>
      </c>
      <c r="T4338">
        <f>I4338*Diccionario!$B$36</f>
        <v>8.9622191568627443</v>
      </c>
      <c r="U4338">
        <f>T4338*Diccionario!$B$42</f>
        <v>0.9051841348431372</v>
      </c>
      <c r="V4338">
        <f>U4338*Diccionario!$B$43</f>
        <v>0.76940651461666665</v>
      </c>
      <c r="W4338">
        <f>V4338*Diccionario!$B$44</f>
        <v>0.14618723777716666</v>
      </c>
      <c r="X4338">
        <f>W4338*Diccionario!$B$45</f>
        <v>5.7013022733094998E-2</v>
      </c>
      <c r="Y4338">
        <f>X4338*Diccionario!$B$46</f>
        <v>5.0741590232454552E-2</v>
      </c>
      <c r="Z4338">
        <f>Y4338*Diccionario!$B$47</f>
        <v>1.8774388386008183E-2</v>
      </c>
      <c r="AA4338">
        <f>Z4338*Diccionario!$B$48</f>
        <v>1.8774388386008183E-2</v>
      </c>
      <c r="AB4338">
        <f>AA4338*Diccionario!$B$49</f>
        <v>1.4080791289506137E-2</v>
      </c>
      <c r="AC4338">
        <f t="shared" si="675"/>
        <v>1.4080791289506137E-2</v>
      </c>
      <c r="AD4338">
        <f t="shared" si="676"/>
        <v>4.585275442250026E-2</v>
      </c>
      <c r="AE4338">
        <f t="shared" si="677"/>
        <v>7.6838529796657146E-5</v>
      </c>
      <c r="AF4338" t="e">
        <f ca="1">IF(AD4338="","",_xludf.RANK.EQ(AD4338,$AD$2:$AD$5513,0))</f>
        <v>#NAME?</v>
      </c>
      <c r="AH4338" t="str">
        <f t="shared" si="678"/>
        <v>Baja</v>
      </c>
      <c r="AI4338" t="s">
        <v>153</v>
      </c>
      <c r="AJ4338" t="str">
        <f>IFERROR(VLOOKUP(B4338,Maestro_Regionales!$A$2:$B$35,2,FALSE),"Otras zonas")</f>
        <v>Santanderes</v>
      </c>
      <c r="AK4338" t="str">
        <f t="shared" si="679"/>
        <v>NUEVA EPS | Santanderes</v>
      </c>
    </row>
    <row r="4339" spans="1:37">
      <c r="A4339" s="4" t="s">
        <v>1806</v>
      </c>
      <c r="B4339" s="4" t="s">
        <v>1807</v>
      </c>
      <c r="C4339" s="4" t="s">
        <v>1834</v>
      </c>
      <c r="D4339" s="4" t="s">
        <v>1835</v>
      </c>
      <c r="E4339" s="4" t="s">
        <v>90</v>
      </c>
      <c r="F4339" s="4">
        <v>0</v>
      </c>
      <c r="G4339" s="4">
        <v>0</v>
      </c>
      <c r="H4339" s="4">
        <v>459</v>
      </c>
      <c r="I4339">
        <f t="shared" si="670"/>
        <v>459</v>
      </c>
      <c r="J4339">
        <f t="shared" si="671"/>
        <v>0</v>
      </c>
      <c r="K4339">
        <f t="shared" si="672"/>
        <v>0</v>
      </c>
      <c r="L4339">
        <f t="shared" si="673"/>
        <v>1</v>
      </c>
      <c r="M4339">
        <f>I4339*Diccionario!$B$36</f>
        <v>1.0189889999999999</v>
      </c>
      <c r="N4339">
        <f>M4339*Diccionario!$B$37</f>
        <v>0.102917889</v>
      </c>
      <c r="O4339">
        <f>N4339*Diccionario!$B$38</f>
        <v>1.5437683349999998E-2</v>
      </c>
      <c r="P4339">
        <f>O4339*Diccionario!$B$39</f>
        <v>1.3893915014999999E-2</v>
      </c>
      <c r="Q4339">
        <f>P4339*Diccionario!$B$40</f>
        <v>5.5575660059999999E-3</v>
      </c>
      <c r="R4339">
        <f>Q4339*Diccionario!$B$41</f>
        <v>3.6124179039000001E-3</v>
      </c>
      <c r="S4339">
        <f t="shared" si="674"/>
        <v>3.6124179039000001E-3</v>
      </c>
      <c r="T4339">
        <f>I4339*Diccionario!$B$36</f>
        <v>1.0189889999999999</v>
      </c>
      <c r="U4339">
        <f>T4339*Diccionario!$B$42</f>
        <v>0.102917889</v>
      </c>
      <c r="V4339">
        <f>U4339*Diccionario!$B$43</f>
        <v>8.748020564999999E-2</v>
      </c>
      <c r="W4339">
        <f>V4339*Diccionario!$B$44</f>
        <v>1.6621239073499997E-2</v>
      </c>
      <c r="X4339">
        <f>W4339*Diccionario!$B$45</f>
        <v>6.4822832386649994E-3</v>
      </c>
      <c r="Y4339">
        <f>X4339*Diccionario!$B$46</f>
        <v>5.7692320824118499E-3</v>
      </c>
      <c r="Z4339">
        <f>Y4339*Diccionario!$B$47</f>
        <v>2.1346158704923846E-3</v>
      </c>
      <c r="AA4339">
        <f>Z4339*Diccionario!$B$48</f>
        <v>2.1346158704923846E-3</v>
      </c>
      <c r="AB4339">
        <f>AA4339*Diccionario!$B$49</f>
        <v>1.6009619028692886E-3</v>
      </c>
      <c r="AC4339">
        <f t="shared" si="675"/>
        <v>1.6009619028692886E-3</v>
      </c>
      <c r="AD4339">
        <f t="shared" si="676"/>
        <v>5.2133798067692892E-3</v>
      </c>
      <c r="AE4339">
        <f t="shared" si="677"/>
        <v>8.736409506233745E-6</v>
      </c>
      <c r="AF4339" t="e">
        <f ca="1">IF(AD4339="","",_xludf.RANK.EQ(AD4339,$AD$2:$AD$5513,0))</f>
        <v>#NAME?</v>
      </c>
      <c r="AH4339" t="str">
        <f t="shared" si="678"/>
        <v>Baja</v>
      </c>
      <c r="AI4339" t="s">
        <v>153</v>
      </c>
      <c r="AJ4339" t="str">
        <f>IFERROR(VLOOKUP(B4339,Maestro_Regionales!$A$2:$B$35,2,FALSE),"Otras zonas")</f>
        <v>Santanderes</v>
      </c>
      <c r="AK4339" t="str">
        <f t="shared" si="679"/>
        <v>REGIMEN DE EXCEPCION | Santanderes</v>
      </c>
    </row>
    <row r="4340" spans="1:37">
      <c r="A4340" s="4" t="s">
        <v>1806</v>
      </c>
      <c r="B4340" s="4" t="s">
        <v>1807</v>
      </c>
      <c r="C4340" s="4" t="s">
        <v>1834</v>
      </c>
      <c r="D4340" s="4" t="s">
        <v>1835</v>
      </c>
      <c r="E4340" s="4" t="s">
        <v>85</v>
      </c>
      <c r="F4340" s="4">
        <v>2</v>
      </c>
      <c r="G4340" s="4">
        <v>0</v>
      </c>
      <c r="H4340" s="4">
        <v>0</v>
      </c>
      <c r="I4340">
        <f t="shared" si="670"/>
        <v>2</v>
      </c>
      <c r="J4340">
        <f t="shared" si="671"/>
        <v>1</v>
      </c>
      <c r="K4340">
        <f t="shared" si="672"/>
        <v>0</v>
      </c>
      <c r="L4340">
        <f t="shared" si="673"/>
        <v>0</v>
      </c>
      <c r="M4340">
        <f>I4340*Diccionario!$B$36</f>
        <v>4.4400392156862742E-3</v>
      </c>
      <c r="N4340">
        <f>M4340*Diccionario!$B$37</f>
        <v>4.4844396078431374E-4</v>
      </c>
      <c r="O4340">
        <f>N4340*Diccionario!$B$38</f>
        <v>6.7266594117647063E-5</v>
      </c>
      <c r="P4340">
        <f>O4340*Diccionario!$B$39</f>
        <v>6.053993470588236E-5</v>
      </c>
      <c r="Q4340">
        <f>P4340*Diccionario!$B$40</f>
        <v>2.4215973882352947E-5</v>
      </c>
      <c r="R4340">
        <f>Q4340*Diccionario!$B$41</f>
        <v>1.5740383023529416E-5</v>
      </c>
      <c r="S4340">
        <f t="shared" si="674"/>
        <v>1.5740383023529416E-5</v>
      </c>
      <c r="T4340">
        <f>I4340*Diccionario!$B$36</f>
        <v>4.4400392156862742E-3</v>
      </c>
      <c r="U4340">
        <f>T4340*Diccionario!$B$42</f>
        <v>4.4844396078431374E-4</v>
      </c>
      <c r="V4340">
        <f>U4340*Diccionario!$B$43</f>
        <v>3.8117736666666666E-4</v>
      </c>
      <c r="W4340">
        <f>V4340*Diccionario!$B$44</f>
        <v>7.2423699666666666E-5</v>
      </c>
      <c r="X4340">
        <f>W4340*Diccionario!$B$45</f>
        <v>2.8245242870000002E-5</v>
      </c>
      <c r="Y4340">
        <f>X4340*Diccionario!$B$46</f>
        <v>2.5138266154300001E-5</v>
      </c>
      <c r="Z4340">
        <f>Y4340*Diccionario!$B$47</f>
        <v>9.3011584770909993E-6</v>
      </c>
      <c r="AA4340">
        <f>Z4340*Diccionario!$B$48</f>
        <v>9.3011584770909993E-6</v>
      </c>
      <c r="AB4340">
        <f>AA4340*Diccionario!$B$49</f>
        <v>6.9758688578182495E-6</v>
      </c>
      <c r="AC4340">
        <f t="shared" si="675"/>
        <v>6.9758688578182495E-6</v>
      </c>
      <c r="AD4340">
        <f t="shared" si="676"/>
        <v>2.2716251881347665E-5</v>
      </c>
      <c r="AE4340">
        <f t="shared" si="677"/>
        <v>3.8067143818011966E-8</v>
      </c>
      <c r="AF4340" t="e">
        <f ca="1">IF(AD4340="","",_xludf.RANK.EQ(AD4340,$AD$2:$AD$5513,0))</f>
        <v>#NAME?</v>
      </c>
      <c r="AH4340" t="str">
        <f t="shared" si="678"/>
        <v>Baja</v>
      </c>
      <c r="AI4340" t="s">
        <v>153</v>
      </c>
      <c r="AJ4340" t="str">
        <f>IFERROR(VLOOKUP(B4340,Maestro_Regionales!$A$2:$B$35,2,FALSE),"Otras zonas")</f>
        <v>Santanderes</v>
      </c>
      <c r="AK4340" t="str">
        <f t="shared" si="679"/>
        <v>SALUD TOTAL EPS | Santanderes</v>
      </c>
    </row>
    <row r="4341" spans="1:37">
      <c r="A4341" s="4" t="s">
        <v>1806</v>
      </c>
      <c r="B4341" s="4" t="s">
        <v>1807</v>
      </c>
      <c r="C4341" s="4" t="s">
        <v>1836</v>
      </c>
      <c r="D4341" s="4" t="s">
        <v>1837</v>
      </c>
      <c r="E4341" s="4" t="s">
        <v>87</v>
      </c>
      <c r="F4341" s="4">
        <v>197</v>
      </c>
      <c r="G4341" s="4">
        <v>1820</v>
      </c>
      <c r="H4341" s="4">
        <v>0</v>
      </c>
      <c r="I4341">
        <f t="shared" si="670"/>
        <v>2017</v>
      </c>
      <c r="J4341">
        <f t="shared" si="671"/>
        <v>9.7669806643529991E-2</v>
      </c>
      <c r="K4341">
        <f t="shared" si="672"/>
        <v>0.90233019335647002</v>
      </c>
      <c r="L4341">
        <f t="shared" si="673"/>
        <v>0</v>
      </c>
      <c r="M4341">
        <f>I4341*Diccionario!$B$36</f>
        <v>4.4777795490196075</v>
      </c>
      <c r="N4341">
        <f>M4341*Diccionario!$B$37</f>
        <v>0.45225573445098038</v>
      </c>
      <c r="O4341">
        <f>N4341*Diccionario!$B$38</f>
        <v>6.7838360167647049E-2</v>
      </c>
      <c r="P4341">
        <f>O4341*Diccionario!$B$39</f>
        <v>6.1054524150882347E-2</v>
      </c>
      <c r="Q4341">
        <f>P4341*Diccionario!$B$40</f>
        <v>2.4421809660352942E-2</v>
      </c>
      <c r="R4341">
        <f>Q4341*Diccionario!$B$41</f>
        <v>1.5874176279229414E-2</v>
      </c>
      <c r="S4341">
        <f t="shared" si="674"/>
        <v>1.5874176279229414E-2</v>
      </c>
      <c r="T4341">
        <f>I4341*Diccionario!$B$36</f>
        <v>4.4777795490196075</v>
      </c>
      <c r="U4341">
        <f>T4341*Diccionario!$B$42</f>
        <v>0.45225573445098038</v>
      </c>
      <c r="V4341">
        <f>U4341*Diccionario!$B$43</f>
        <v>0.38441737428333334</v>
      </c>
      <c r="W4341">
        <f>V4341*Diccionario!$B$44</f>
        <v>7.3039301113833333E-2</v>
      </c>
      <c r="X4341">
        <f>W4341*Diccionario!$B$45</f>
        <v>2.8485327434395E-2</v>
      </c>
      <c r="Y4341">
        <f>X4341*Diccionario!$B$46</f>
        <v>2.535194141661155E-2</v>
      </c>
      <c r="Z4341">
        <f>Y4341*Diccionario!$B$47</f>
        <v>9.3802183241462733E-3</v>
      </c>
      <c r="AA4341">
        <f>Z4341*Diccionario!$B$48</f>
        <v>9.3802183241462733E-3</v>
      </c>
      <c r="AB4341">
        <f>AA4341*Diccionario!$B$49</f>
        <v>7.0351637431097045E-3</v>
      </c>
      <c r="AC4341">
        <f t="shared" si="675"/>
        <v>7.0351637431097045E-3</v>
      </c>
      <c r="AD4341">
        <f t="shared" si="676"/>
        <v>2.2909340022339117E-2</v>
      </c>
      <c r="AE4341">
        <f t="shared" si="677"/>
        <v>3.8390714540465062E-5</v>
      </c>
      <c r="AF4341" t="e">
        <f ca="1">IF(AD4341="","",_xludf.RANK.EQ(AD4341,$AD$2:$AD$5513,0))</f>
        <v>#NAME?</v>
      </c>
      <c r="AH4341" t="str">
        <f t="shared" si="678"/>
        <v>Baja</v>
      </c>
      <c r="AI4341" t="s">
        <v>153</v>
      </c>
      <c r="AJ4341" t="str">
        <f>IFERROR(VLOOKUP(B4341,Maestro_Regionales!$A$2:$B$35,2,FALSE),"Otras zonas")</f>
        <v>Santanderes</v>
      </c>
      <c r="AK4341" t="str">
        <f t="shared" si="679"/>
        <v>NUEVA EPS | Santanderes</v>
      </c>
    </row>
    <row r="4342" spans="1:37">
      <c r="A4342" s="4" t="s">
        <v>1806</v>
      </c>
      <c r="B4342" s="4" t="s">
        <v>1807</v>
      </c>
      <c r="C4342" s="4" t="s">
        <v>1836</v>
      </c>
      <c r="D4342" s="4" t="s">
        <v>1837</v>
      </c>
      <c r="E4342" s="4" t="s">
        <v>90</v>
      </c>
      <c r="F4342" s="4">
        <v>0</v>
      </c>
      <c r="G4342" s="4">
        <v>0</v>
      </c>
      <c r="H4342" s="4">
        <v>38</v>
      </c>
      <c r="I4342">
        <f t="shared" si="670"/>
        <v>38</v>
      </c>
      <c r="J4342">
        <f t="shared" si="671"/>
        <v>0</v>
      </c>
      <c r="K4342">
        <f t="shared" si="672"/>
        <v>0</v>
      </c>
      <c r="L4342">
        <f t="shared" si="673"/>
        <v>1</v>
      </c>
      <c r="M4342">
        <f>I4342*Diccionario!$B$36</f>
        <v>8.4360745098039203E-2</v>
      </c>
      <c r="N4342">
        <f>M4342*Diccionario!$B$37</f>
        <v>8.5204352549019605E-3</v>
      </c>
      <c r="O4342">
        <f>N4342*Diccionario!$B$38</f>
        <v>1.278065288235294E-3</v>
      </c>
      <c r="P4342">
        <f>O4342*Diccionario!$B$39</f>
        <v>1.1502587594117647E-3</v>
      </c>
      <c r="Q4342">
        <f>P4342*Diccionario!$B$40</f>
        <v>4.601035037647059E-4</v>
      </c>
      <c r="R4342">
        <f>Q4342*Diccionario!$B$41</f>
        <v>2.9906727744705885E-4</v>
      </c>
      <c r="S4342">
        <f t="shared" si="674"/>
        <v>2.9906727744705885E-4</v>
      </c>
      <c r="T4342">
        <f>I4342*Diccionario!$B$36</f>
        <v>8.4360745098039203E-2</v>
      </c>
      <c r="U4342">
        <f>T4342*Diccionario!$B$42</f>
        <v>8.5204352549019605E-3</v>
      </c>
      <c r="V4342">
        <f>U4342*Diccionario!$B$43</f>
        <v>7.2423699666666662E-3</v>
      </c>
      <c r="W4342">
        <f>V4342*Diccionario!$B$44</f>
        <v>1.3760502936666667E-3</v>
      </c>
      <c r="X4342">
        <f>W4342*Diccionario!$B$45</f>
        <v>5.3665961453000001E-4</v>
      </c>
      <c r="Y4342">
        <f>X4342*Diccionario!$B$46</f>
        <v>4.7762705693170002E-4</v>
      </c>
      <c r="Z4342">
        <f>Y4342*Diccionario!$B$47</f>
        <v>1.76722011064729E-4</v>
      </c>
      <c r="AA4342">
        <f>Z4342*Diccionario!$B$48</f>
        <v>1.76722011064729E-4</v>
      </c>
      <c r="AB4342">
        <f>AA4342*Diccionario!$B$49</f>
        <v>1.3254150829854674E-4</v>
      </c>
      <c r="AC4342">
        <f t="shared" si="675"/>
        <v>1.3254150829854674E-4</v>
      </c>
      <c r="AD4342">
        <f t="shared" si="676"/>
        <v>4.3160878574560562E-4</v>
      </c>
      <c r="AE4342">
        <f t="shared" si="677"/>
        <v>7.2327573254222727E-7</v>
      </c>
      <c r="AF4342" t="e">
        <f ca="1">IF(AD4342="","",_xludf.RANK.EQ(AD4342,$AD$2:$AD$5513,0))</f>
        <v>#NAME?</v>
      </c>
      <c r="AH4342" t="str">
        <f t="shared" si="678"/>
        <v>Baja</v>
      </c>
      <c r="AI4342" t="s">
        <v>153</v>
      </c>
      <c r="AJ4342" t="str">
        <f>IFERROR(VLOOKUP(B4342,Maestro_Regionales!$A$2:$B$35,2,FALSE),"Otras zonas")</f>
        <v>Santanderes</v>
      </c>
      <c r="AK4342" t="str">
        <f t="shared" si="679"/>
        <v>REGIMEN DE EXCEPCION | Santanderes</v>
      </c>
    </row>
    <row r="4343" spans="1:37">
      <c r="A4343" s="4" t="s">
        <v>1806</v>
      </c>
      <c r="B4343" s="4" t="s">
        <v>1807</v>
      </c>
      <c r="C4343" s="4" t="s">
        <v>1838</v>
      </c>
      <c r="D4343" s="4" t="s">
        <v>1839</v>
      </c>
      <c r="E4343" s="4" t="s">
        <v>86</v>
      </c>
      <c r="F4343" s="4">
        <v>154</v>
      </c>
      <c r="G4343" s="4">
        <v>1159</v>
      </c>
      <c r="H4343" s="4">
        <v>0</v>
      </c>
      <c r="I4343">
        <f t="shared" si="670"/>
        <v>1313</v>
      </c>
      <c r="J4343">
        <f t="shared" si="671"/>
        <v>0.11728865194211729</v>
      </c>
      <c r="K4343">
        <f t="shared" si="672"/>
        <v>0.88271134805788276</v>
      </c>
      <c r="L4343">
        <f t="shared" si="673"/>
        <v>0</v>
      </c>
      <c r="M4343">
        <f>I4343*Diccionario!$B$36</f>
        <v>2.9148857450980392</v>
      </c>
      <c r="N4343">
        <f>M4343*Diccionario!$B$37</f>
        <v>0.29440346025490199</v>
      </c>
      <c r="O4343">
        <f>N4343*Diccionario!$B$38</f>
        <v>4.4160519038235299E-2</v>
      </c>
      <c r="P4343">
        <f>O4343*Diccionario!$B$39</f>
        <v>3.9744467134411772E-2</v>
      </c>
      <c r="Q4343">
        <f>P4343*Diccionario!$B$40</f>
        <v>1.5897786853764709E-2</v>
      </c>
      <c r="R4343">
        <f>Q4343*Diccionario!$B$41</f>
        <v>1.0333561454947061E-2</v>
      </c>
      <c r="S4343">
        <f t="shared" si="674"/>
        <v>1.0333561454947061E-2</v>
      </c>
      <c r="T4343">
        <f>I4343*Diccionario!$B$36</f>
        <v>2.9148857450980392</v>
      </c>
      <c r="U4343">
        <f>T4343*Diccionario!$B$42</f>
        <v>0.29440346025490199</v>
      </c>
      <c r="V4343">
        <f>U4343*Diccionario!$B$43</f>
        <v>0.25024294121666668</v>
      </c>
      <c r="W4343">
        <f>V4343*Diccionario!$B$44</f>
        <v>4.7546158831166668E-2</v>
      </c>
      <c r="X4343">
        <f>W4343*Diccionario!$B$45</f>
        <v>1.8543001944155001E-2</v>
      </c>
      <c r="Y4343">
        <f>X4343*Diccionario!$B$46</f>
        <v>1.650327173029795E-2</v>
      </c>
      <c r="Z4343">
        <f>Y4343*Diccionario!$B$47</f>
        <v>6.1062105402102419E-3</v>
      </c>
      <c r="AA4343">
        <f>Z4343*Diccionario!$B$48</f>
        <v>6.1062105402102419E-3</v>
      </c>
      <c r="AB4343">
        <f>AA4343*Diccionario!$B$49</f>
        <v>4.5796579051576814E-3</v>
      </c>
      <c r="AC4343">
        <f t="shared" si="675"/>
        <v>4.5796579051576814E-3</v>
      </c>
      <c r="AD4343">
        <f t="shared" si="676"/>
        <v>1.4913219360104743E-2</v>
      </c>
      <c r="AE4343">
        <f t="shared" si="677"/>
        <v>2.4991079916524856E-5</v>
      </c>
      <c r="AF4343" t="e">
        <f ca="1">IF(AD4343="","",_xludf.RANK.EQ(AD4343,$AD$2:$AD$5513,0))</f>
        <v>#NAME?</v>
      </c>
      <c r="AH4343" t="str">
        <f t="shared" si="678"/>
        <v>Baja</v>
      </c>
      <c r="AI4343" t="s">
        <v>153</v>
      </c>
      <c r="AJ4343" t="str">
        <f>IFERROR(VLOOKUP(B4343,Maestro_Regionales!$A$2:$B$35,2,FALSE),"Otras zonas")</f>
        <v>Santanderes</v>
      </c>
      <c r="AK4343" t="str">
        <f t="shared" si="679"/>
        <v>EPS SANITAS | Santanderes</v>
      </c>
    </row>
    <row r="4344" spans="1:37">
      <c r="A4344" s="4" t="s">
        <v>1806</v>
      </c>
      <c r="B4344" s="4" t="s">
        <v>1807</v>
      </c>
      <c r="C4344" s="4" t="s">
        <v>1838</v>
      </c>
      <c r="D4344" s="4" t="s">
        <v>1839</v>
      </c>
      <c r="E4344" s="4" t="s">
        <v>87</v>
      </c>
      <c r="F4344" s="4">
        <v>165</v>
      </c>
      <c r="G4344" s="4">
        <v>770</v>
      </c>
      <c r="H4344" s="4">
        <v>0</v>
      </c>
      <c r="I4344">
        <f t="shared" si="670"/>
        <v>935</v>
      </c>
      <c r="J4344">
        <f t="shared" si="671"/>
        <v>0.17647058823529413</v>
      </c>
      <c r="K4344">
        <f t="shared" si="672"/>
        <v>0.82352941176470584</v>
      </c>
      <c r="L4344">
        <f t="shared" si="673"/>
        <v>0</v>
      </c>
      <c r="M4344">
        <f>I4344*Diccionario!$B$36</f>
        <v>2.0757183333333331</v>
      </c>
      <c r="N4344">
        <f>M4344*Diccionario!$B$37</f>
        <v>0.20964755166666665</v>
      </c>
      <c r="O4344">
        <f>N4344*Diccionario!$B$38</f>
        <v>3.1447132749999995E-2</v>
      </c>
      <c r="P4344">
        <f>O4344*Diccionario!$B$39</f>
        <v>2.8302419474999996E-2</v>
      </c>
      <c r="Q4344">
        <f>P4344*Diccionario!$B$40</f>
        <v>1.1320967789999999E-2</v>
      </c>
      <c r="R4344">
        <f>Q4344*Diccionario!$B$41</f>
        <v>7.3586290634999997E-3</v>
      </c>
      <c r="S4344">
        <f t="shared" si="674"/>
        <v>7.3586290634999997E-3</v>
      </c>
      <c r="T4344">
        <f>I4344*Diccionario!$B$36</f>
        <v>2.0757183333333331</v>
      </c>
      <c r="U4344">
        <f>T4344*Diccionario!$B$42</f>
        <v>0.20964755166666665</v>
      </c>
      <c r="V4344">
        <f>U4344*Diccionario!$B$43</f>
        <v>0.17820041891666666</v>
      </c>
      <c r="W4344">
        <f>V4344*Diccionario!$B$44</f>
        <v>3.3858079594166667E-2</v>
      </c>
      <c r="X4344">
        <f>W4344*Diccionario!$B$45</f>
        <v>1.3204651041725E-2</v>
      </c>
      <c r="Y4344">
        <f>X4344*Diccionario!$B$46</f>
        <v>1.1752139427135251E-2</v>
      </c>
      <c r="Z4344">
        <f>Y4344*Diccionario!$B$47</f>
        <v>4.3482915880400427E-3</v>
      </c>
      <c r="AA4344">
        <f>Z4344*Diccionario!$B$48</f>
        <v>4.3482915880400427E-3</v>
      </c>
      <c r="AB4344">
        <f>AA4344*Diccionario!$B$49</f>
        <v>3.261218691030032E-3</v>
      </c>
      <c r="AC4344">
        <f t="shared" si="675"/>
        <v>3.261218691030032E-3</v>
      </c>
      <c r="AD4344">
        <f t="shared" si="676"/>
        <v>1.0619847754530032E-2</v>
      </c>
      <c r="AE4344">
        <f t="shared" si="677"/>
        <v>1.7796389734920589E-5</v>
      </c>
      <c r="AF4344" t="e">
        <f ca="1">IF(AD4344="","",_xludf.RANK.EQ(AD4344,$AD$2:$AD$5513,0))</f>
        <v>#NAME?</v>
      </c>
      <c r="AH4344" t="str">
        <f t="shared" si="678"/>
        <v>Baja</v>
      </c>
      <c r="AI4344" t="s">
        <v>153</v>
      </c>
      <c r="AJ4344" t="str">
        <f>IFERROR(VLOOKUP(B4344,Maestro_Regionales!$A$2:$B$35,2,FALSE),"Otras zonas")</f>
        <v>Santanderes</v>
      </c>
      <c r="AK4344" t="str">
        <f t="shared" si="679"/>
        <v>NUEVA EPS | Santanderes</v>
      </c>
    </row>
    <row r="4345" spans="1:37">
      <c r="A4345" s="4" t="s">
        <v>1806</v>
      </c>
      <c r="B4345" s="4" t="s">
        <v>1807</v>
      </c>
      <c r="C4345" s="4" t="s">
        <v>1838</v>
      </c>
      <c r="D4345" s="4" t="s">
        <v>1839</v>
      </c>
      <c r="E4345" s="4" t="s">
        <v>90</v>
      </c>
      <c r="F4345" s="4">
        <v>0</v>
      </c>
      <c r="G4345" s="4">
        <v>0</v>
      </c>
      <c r="H4345" s="4">
        <v>66</v>
      </c>
      <c r="I4345">
        <f t="shared" si="670"/>
        <v>66</v>
      </c>
      <c r="J4345">
        <f t="shared" si="671"/>
        <v>0</v>
      </c>
      <c r="K4345">
        <f t="shared" si="672"/>
        <v>0</v>
      </c>
      <c r="L4345">
        <f t="shared" si="673"/>
        <v>1</v>
      </c>
      <c r="M4345">
        <f>I4345*Diccionario!$B$36</f>
        <v>0.14652129411764706</v>
      </c>
      <c r="N4345">
        <f>M4345*Diccionario!$B$37</f>
        <v>1.4798650705882354E-2</v>
      </c>
      <c r="O4345">
        <f>N4345*Diccionario!$B$38</f>
        <v>2.2197976058823529E-3</v>
      </c>
      <c r="P4345">
        <f>O4345*Diccionario!$B$39</f>
        <v>1.9978178452941175E-3</v>
      </c>
      <c r="Q4345">
        <f>P4345*Diccionario!$B$40</f>
        <v>7.9912713811764705E-4</v>
      </c>
      <c r="R4345">
        <f>Q4345*Diccionario!$B$41</f>
        <v>5.1943263977647063E-4</v>
      </c>
      <c r="S4345">
        <f t="shared" si="674"/>
        <v>5.1943263977647063E-4</v>
      </c>
      <c r="T4345">
        <f>I4345*Diccionario!$B$36</f>
        <v>0.14652129411764706</v>
      </c>
      <c r="U4345">
        <f>T4345*Diccionario!$B$42</f>
        <v>1.4798650705882354E-2</v>
      </c>
      <c r="V4345">
        <f>U4345*Diccionario!$B$43</f>
        <v>1.2578853100000001E-2</v>
      </c>
      <c r="W4345">
        <f>V4345*Diccionario!$B$44</f>
        <v>2.3899820890000002E-3</v>
      </c>
      <c r="X4345">
        <f>W4345*Diccionario!$B$45</f>
        <v>9.3209301471000009E-4</v>
      </c>
      <c r="Y4345">
        <f>X4345*Diccionario!$B$46</f>
        <v>8.2956278309190008E-4</v>
      </c>
      <c r="Z4345">
        <f>Y4345*Diccionario!$B$47</f>
        <v>3.0693822974400305E-4</v>
      </c>
      <c r="AA4345">
        <f>Z4345*Diccionario!$B$48</f>
        <v>3.0693822974400305E-4</v>
      </c>
      <c r="AB4345">
        <f>AA4345*Diccionario!$B$49</f>
        <v>2.302036723080023E-4</v>
      </c>
      <c r="AC4345">
        <f t="shared" si="675"/>
        <v>2.302036723080023E-4</v>
      </c>
      <c r="AD4345">
        <f t="shared" si="676"/>
        <v>7.4963631208447299E-4</v>
      </c>
      <c r="AE4345">
        <f t="shared" si="677"/>
        <v>1.2562157459943948E-6</v>
      </c>
      <c r="AF4345" t="e">
        <f ca="1">IF(AD4345="","",_xludf.RANK.EQ(AD4345,$AD$2:$AD$5513,0))</f>
        <v>#NAME?</v>
      </c>
      <c r="AH4345" t="str">
        <f t="shared" si="678"/>
        <v>Baja</v>
      </c>
      <c r="AI4345" t="s">
        <v>153</v>
      </c>
      <c r="AJ4345" t="str">
        <f>IFERROR(VLOOKUP(B4345,Maestro_Regionales!$A$2:$B$35,2,FALSE),"Otras zonas")</f>
        <v>Santanderes</v>
      </c>
      <c r="AK4345" t="str">
        <f t="shared" si="679"/>
        <v>REGIMEN DE EXCEPCION | Santanderes</v>
      </c>
    </row>
    <row r="4346" spans="1:37">
      <c r="A4346" s="4" t="s">
        <v>1806</v>
      </c>
      <c r="B4346" s="4" t="s">
        <v>1807</v>
      </c>
      <c r="C4346" s="4" t="s">
        <v>1840</v>
      </c>
      <c r="D4346" s="4" t="s">
        <v>1841</v>
      </c>
      <c r="E4346" s="4" t="s">
        <v>86</v>
      </c>
      <c r="F4346" s="4">
        <v>134</v>
      </c>
      <c r="G4346" s="4">
        <v>1858</v>
      </c>
      <c r="H4346" s="4">
        <v>0</v>
      </c>
      <c r="I4346">
        <f t="shared" si="670"/>
        <v>1992</v>
      </c>
      <c r="J4346">
        <f t="shared" si="671"/>
        <v>6.7269076305220887E-2</v>
      </c>
      <c r="K4346">
        <f t="shared" si="672"/>
        <v>0.93273092369477917</v>
      </c>
      <c r="L4346">
        <f t="shared" si="673"/>
        <v>0</v>
      </c>
      <c r="M4346">
        <f>I4346*Diccionario!$B$36</f>
        <v>4.4222790588235288</v>
      </c>
      <c r="N4346">
        <f>M4346*Diccionario!$B$37</f>
        <v>0.44665018494117642</v>
      </c>
      <c r="O4346">
        <f>N4346*Diccionario!$B$38</f>
        <v>6.6997527741176455E-2</v>
      </c>
      <c r="P4346">
        <f>O4346*Diccionario!$B$39</f>
        <v>6.0297774967058813E-2</v>
      </c>
      <c r="Q4346">
        <f>P4346*Diccionario!$B$40</f>
        <v>2.4119109986823525E-2</v>
      </c>
      <c r="R4346">
        <f>Q4346*Diccionario!$B$41</f>
        <v>1.5677421491435292E-2</v>
      </c>
      <c r="S4346">
        <f t="shared" si="674"/>
        <v>1.5677421491435292E-2</v>
      </c>
      <c r="T4346">
        <f>I4346*Diccionario!$B$36</f>
        <v>4.4222790588235288</v>
      </c>
      <c r="U4346">
        <f>T4346*Diccionario!$B$42</f>
        <v>0.44665018494117642</v>
      </c>
      <c r="V4346">
        <f>U4346*Diccionario!$B$43</f>
        <v>0.37965265719999997</v>
      </c>
      <c r="W4346">
        <f>V4346*Diccionario!$B$44</f>
        <v>7.2134004867999993E-2</v>
      </c>
      <c r="X4346">
        <f>W4346*Diccionario!$B$45</f>
        <v>2.8132261898519997E-2</v>
      </c>
      <c r="Y4346">
        <f>X4346*Diccionario!$B$46</f>
        <v>2.5037713089682799E-2</v>
      </c>
      <c r="Z4346">
        <f>Y4346*Diccionario!$B$47</f>
        <v>9.2639538431826349E-3</v>
      </c>
      <c r="AA4346">
        <f>Z4346*Diccionario!$B$48</f>
        <v>9.2639538431826349E-3</v>
      </c>
      <c r="AB4346">
        <f>AA4346*Diccionario!$B$49</f>
        <v>6.9479653823869766E-3</v>
      </c>
      <c r="AC4346">
        <f t="shared" si="675"/>
        <v>6.9479653823869766E-3</v>
      </c>
      <c r="AD4346">
        <f t="shared" si="676"/>
        <v>2.2625386873822269E-2</v>
      </c>
      <c r="AE4346">
        <f t="shared" si="677"/>
        <v>3.7914875242739907E-5</v>
      </c>
      <c r="AF4346" t="e">
        <f ca="1">IF(AD4346="","",_xludf.RANK.EQ(AD4346,$AD$2:$AD$5513,0))</f>
        <v>#NAME?</v>
      </c>
      <c r="AH4346" t="str">
        <f t="shared" si="678"/>
        <v>Baja</v>
      </c>
      <c r="AI4346" t="s">
        <v>153</v>
      </c>
      <c r="AJ4346" t="str">
        <f>IFERROR(VLOOKUP(B4346,Maestro_Regionales!$A$2:$B$35,2,FALSE),"Otras zonas")</f>
        <v>Santanderes</v>
      </c>
      <c r="AK4346" t="str">
        <f t="shared" si="679"/>
        <v>EPS SANITAS | Santanderes</v>
      </c>
    </row>
    <row r="4347" spans="1:37">
      <c r="A4347" s="4" t="s">
        <v>1806</v>
      </c>
      <c r="B4347" s="4" t="s">
        <v>1807</v>
      </c>
      <c r="C4347" s="4" t="s">
        <v>1840</v>
      </c>
      <c r="D4347" s="4" t="s">
        <v>1841</v>
      </c>
      <c r="E4347" s="4" t="s">
        <v>87</v>
      </c>
      <c r="F4347" s="4">
        <v>207</v>
      </c>
      <c r="G4347" s="4">
        <v>1044</v>
      </c>
      <c r="H4347" s="4">
        <v>0</v>
      </c>
      <c r="I4347">
        <f t="shared" si="670"/>
        <v>1251</v>
      </c>
      <c r="J4347">
        <f t="shared" si="671"/>
        <v>0.16546762589928057</v>
      </c>
      <c r="K4347">
        <f t="shared" si="672"/>
        <v>0.83453237410071945</v>
      </c>
      <c r="L4347">
        <f t="shared" si="673"/>
        <v>0</v>
      </c>
      <c r="M4347">
        <f>I4347*Diccionario!$B$36</f>
        <v>2.7772445294117647</v>
      </c>
      <c r="N4347">
        <f>M4347*Diccionario!$B$37</f>
        <v>0.28050169747058823</v>
      </c>
      <c r="O4347">
        <f>N4347*Diccionario!$B$38</f>
        <v>4.2075254620588233E-2</v>
      </c>
      <c r="P4347">
        <f>O4347*Diccionario!$B$39</f>
        <v>3.7867729158529408E-2</v>
      </c>
      <c r="Q4347">
        <f>P4347*Diccionario!$B$40</f>
        <v>1.5147091663411764E-2</v>
      </c>
      <c r="R4347">
        <f>Q4347*Diccionario!$B$41</f>
        <v>9.8456095812176469E-3</v>
      </c>
      <c r="S4347">
        <f t="shared" si="674"/>
        <v>9.8456095812176469E-3</v>
      </c>
      <c r="T4347">
        <f>I4347*Diccionario!$B$36</f>
        <v>2.7772445294117647</v>
      </c>
      <c r="U4347">
        <f>T4347*Diccionario!$B$42</f>
        <v>0.28050169747058823</v>
      </c>
      <c r="V4347">
        <f>U4347*Diccionario!$B$43</f>
        <v>0.23842644284999998</v>
      </c>
      <c r="W4347">
        <f>V4347*Diccionario!$B$44</f>
        <v>4.5301024141499995E-2</v>
      </c>
      <c r="X4347">
        <f>W4347*Diccionario!$B$45</f>
        <v>1.7667399415184998E-2</v>
      </c>
      <c r="Y4347">
        <f>X4347*Diccionario!$B$46</f>
        <v>1.572398547951465E-2</v>
      </c>
      <c r="Z4347">
        <f>Y4347*Diccionario!$B$47</f>
        <v>5.8178746274204201E-3</v>
      </c>
      <c r="AA4347">
        <f>Z4347*Diccionario!$B$48</f>
        <v>5.8178746274204201E-3</v>
      </c>
      <c r="AB4347">
        <f>AA4347*Diccionario!$B$49</f>
        <v>4.3634059705653146E-3</v>
      </c>
      <c r="AC4347">
        <f t="shared" si="675"/>
        <v>4.3634059705653146E-3</v>
      </c>
      <c r="AD4347">
        <f t="shared" si="676"/>
        <v>1.4209015551782962E-2</v>
      </c>
      <c r="AE4347">
        <f t="shared" si="677"/>
        <v>2.3810998458166478E-5</v>
      </c>
      <c r="AF4347" t="e">
        <f ca="1">IF(AD4347="","",_xludf.RANK.EQ(AD4347,$AD$2:$AD$5513,0))</f>
        <v>#NAME?</v>
      </c>
      <c r="AH4347" t="str">
        <f t="shared" si="678"/>
        <v>Baja</v>
      </c>
      <c r="AI4347" t="s">
        <v>153</v>
      </c>
      <c r="AJ4347" t="str">
        <f>IFERROR(VLOOKUP(B4347,Maestro_Regionales!$A$2:$B$35,2,FALSE),"Otras zonas")</f>
        <v>Santanderes</v>
      </c>
      <c r="AK4347" t="str">
        <f t="shared" si="679"/>
        <v>NUEVA EPS | Santanderes</v>
      </c>
    </row>
    <row r="4348" spans="1:37">
      <c r="A4348" s="4" t="s">
        <v>1806</v>
      </c>
      <c r="B4348" s="4" t="s">
        <v>1807</v>
      </c>
      <c r="C4348" s="4" t="s">
        <v>1840</v>
      </c>
      <c r="D4348" s="4" t="s">
        <v>1841</v>
      </c>
      <c r="E4348" s="4" t="s">
        <v>90</v>
      </c>
      <c r="F4348" s="4">
        <v>0</v>
      </c>
      <c r="G4348" s="4">
        <v>0</v>
      </c>
      <c r="H4348" s="4">
        <v>71</v>
      </c>
      <c r="I4348">
        <f t="shared" si="670"/>
        <v>71</v>
      </c>
      <c r="J4348">
        <f t="shared" si="671"/>
        <v>0</v>
      </c>
      <c r="K4348">
        <f t="shared" si="672"/>
        <v>0</v>
      </c>
      <c r="L4348">
        <f t="shared" si="673"/>
        <v>1</v>
      </c>
      <c r="M4348">
        <f>I4348*Diccionario!$B$36</f>
        <v>0.15762139215686274</v>
      </c>
      <c r="N4348">
        <f>M4348*Diccionario!$B$37</f>
        <v>1.5919760607843138E-2</v>
      </c>
      <c r="O4348">
        <f>N4348*Diccionario!$B$38</f>
        <v>2.3879640911764707E-3</v>
      </c>
      <c r="P4348">
        <f>O4348*Diccionario!$B$39</f>
        <v>2.1491676820588235E-3</v>
      </c>
      <c r="Q4348">
        <f>P4348*Diccionario!$B$40</f>
        <v>8.5966707282352948E-4</v>
      </c>
      <c r="R4348">
        <f>Q4348*Diccionario!$B$41</f>
        <v>5.5878359733529416E-4</v>
      </c>
      <c r="S4348">
        <f t="shared" si="674"/>
        <v>5.5878359733529416E-4</v>
      </c>
      <c r="T4348">
        <f>I4348*Diccionario!$B$36</f>
        <v>0.15762139215686274</v>
      </c>
      <c r="U4348">
        <f>T4348*Diccionario!$B$42</f>
        <v>1.5919760607843138E-2</v>
      </c>
      <c r="V4348">
        <f>U4348*Diccionario!$B$43</f>
        <v>1.3531796516666666E-2</v>
      </c>
      <c r="W4348">
        <f>V4348*Diccionario!$B$44</f>
        <v>2.5710413381666666E-3</v>
      </c>
      <c r="X4348">
        <f>W4348*Diccionario!$B$45</f>
        <v>1.002706121885E-3</v>
      </c>
      <c r="Y4348">
        <f>X4348*Diccionario!$B$46</f>
        <v>8.9240844847765001E-4</v>
      </c>
      <c r="Z4348">
        <f>Y4348*Diccionario!$B$47</f>
        <v>3.3019112593673052E-4</v>
      </c>
      <c r="AA4348">
        <f>Z4348*Diccionario!$B$48</f>
        <v>3.3019112593673052E-4</v>
      </c>
      <c r="AB4348">
        <f>AA4348*Diccionario!$B$49</f>
        <v>2.4764334445254789E-4</v>
      </c>
      <c r="AC4348">
        <f t="shared" si="675"/>
        <v>2.4764334445254789E-4</v>
      </c>
      <c r="AD4348">
        <f t="shared" si="676"/>
        <v>8.06426941787842E-4</v>
      </c>
      <c r="AE4348">
        <f t="shared" si="677"/>
        <v>1.3513836055394245E-6</v>
      </c>
      <c r="AF4348" t="e">
        <f ca="1">IF(AD4348="","",_xludf.RANK.EQ(AD4348,$AD$2:$AD$5513,0))</f>
        <v>#NAME?</v>
      </c>
      <c r="AH4348" t="str">
        <f t="shared" si="678"/>
        <v>Baja</v>
      </c>
      <c r="AI4348" t="s">
        <v>153</v>
      </c>
      <c r="AJ4348" t="str">
        <f>IFERROR(VLOOKUP(B4348,Maestro_Regionales!$A$2:$B$35,2,FALSE),"Otras zonas")</f>
        <v>Santanderes</v>
      </c>
      <c r="AK4348" t="str">
        <f t="shared" si="679"/>
        <v>REGIMEN DE EXCEPCION | Santanderes</v>
      </c>
    </row>
    <row r="4349" spans="1:37">
      <c r="A4349" s="4" t="s">
        <v>1806</v>
      </c>
      <c r="B4349" s="4" t="s">
        <v>1807</v>
      </c>
      <c r="C4349" s="4" t="s">
        <v>1842</v>
      </c>
      <c r="D4349" s="4" t="s">
        <v>1843</v>
      </c>
      <c r="E4349" s="4" t="s">
        <v>88</v>
      </c>
      <c r="F4349" s="4">
        <v>1646</v>
      </c>
      <c r="G4349" s="4">
        <v>16551</v>
      </c>
      <c r="H4349" s="4">
        <v>0</v>
      </c>
      <c r="I4349">
        <f t="shared" si="670"/>
        <v>18197</v>
      </c>
      <c r="J4349">
        <f t="shared" si="671"/>
        <v>9.0454470517118205E-2</v>
      </c>
      <c r="K4349">
        <f t="shared" si="672"/>
        <v>0.90954552948288181</v>
      </c>
      <c r="L4349">
        <f t="shared" si="673"/>
        <v>0</v>
      </c>
      <c r="M4349">
        <f>I4349*Diccionario!$B$36</f>
        <v>40.397696803921569</v>
      </c>
      <c r="N4349">
        <f>M4349*Diccionario!$B$37</f>
        <v>4.0801673771960791</v>
      </c>
      <c r="O4349">
        <f>N4349*Diccionario!$B$38</f>
        <v>0.61202510657941189</v>
      </c>
      <c r="P4349">
        <f>O4349*Diccionario!$B$39</f>
        <v>0.55082259592147076</v>
      </c>
      <c r="Q4349">
        <f>P4349*Diccionario!$B$40</f>
        <v>0.2203290383685883</v>
      </c>
      <c r="R4349">
        <f>Q4349*Diccionario!$B$41</f>
        <v>0.1432138749395824</v>
      </c>
      <c r="S4349">
        <f t="shared" si="674"/>
        <v>0.1432138749395824</v>
      </c>
      <c r="T4349">
        <f>I4349*Diccionario!$B$36</f>
        <v>40.397696803921569</v>
      </c>
      <c r="U4349">
        <f>T4349*Diccionario!$B$42</f>
        <v>4.0801673771960791</v>
      </c>
      <c r="V4349">
        <f>U4349*Diccionario!$B$43</f>
        <v>3.4681422706166671</v>
      </c>
      <c r="W4349">
        <f>V4349*Diccionario!$B$44</f>
        <v>0.65894703141716682</v>
      </c>
      <c r="X4349">
        <f>W4349*Diccionario!$B$45</f>
        <v>0.25698934225269504</v>
      </c>
      <c r="Y4349">
        <f>X4349*Diccionario!$B$46</f>
        <v>0.22872051460489859</v>
      </c>
      <c r="Z4349">
        <f>Y4349*Diccionario!$B$47</f>
        <v>8.4626590403812471E-2</v>
      </c>
      <c r="AA4349">
        <f>Z4349*Diccionario!$B$48</f>
        <v>8.4626590403812471E-2</v>
      </c>
      <c r="AB4349">
        <f>AA4349*Diccionario!$B$49</f>
        <v>6.346994280285935E-2</v>
      </c>
      <c r="AC4349">
        <f t="shared" si="675"/>
        <v>6.346994280285935E-2</v>
      </c>
      <c r="AD4349">
        <f t="shared" si="676"/>
        <v>0.20668381774244177</v>
      </c>
      <c r="AE4349">
        <f t="shared" si="677"/>
        <v>3.4635390802818192E-4</v>
      </c>
      <c r="AF4349" t="e">
        <f ca="1">IF(AD4349="","",_xludf.RANK.EQ(AD4349,$AD$2:$AD$5513,0))</f>
        <v>#NAME?</v>
      </c>
      <c r="AH4349" t="str">
        <f t="shared" si="678"/>
        <v>Media</v>
      </c>
      <c r="AI4349" t="s">
        <v>153</v>
      </c>
      <c r="AJ4349" t="str">
        <f>IFERROR(VLOOKUP(B4349,Maestro_Regionales!$A$2:$B$35,2,FALSE),"Otras zonas")</f>
        <v>Santanderes</v>
      </c>
      <c r="AK4349" t="str">
        <f t="shared" si="679"/>
        <v>COOSALUD EPS | Santanderes</v>
      </c>
    </row>
    <row r="4350" spans="1:37">
      <c r="A4350" s="4" t="s">
        <v>1806</v>
      </c>
      <c r="B4350" s="4" t="s">
        <v>1807</v>
      </c>
      <c r="C4350" s="4" t="s">
        <v>1842</v>
      </c>
      <c r="D4350" s="4" t="s">
        <v>1843</v>
      </c>
      <c r="E4350" s="4" t="s">
        <v>87</v>
      </c>
      <c r="F4350" s="4">
        <v>4176</v>
      </c>
      <c r="G4350" s="4">
        <v>6990</v>
      </c>
      <c r="H4350" s="4">
        <v>0</v>
      </c>
      <c r="I4350">
        <f t="shared" si="670"/>
        <v>11166</v>
      </c>
      <c r="J4350">
        <f t="shared" si="671"/>
        <v>0.3739924771628157</v>
      </c>
      <c r="K4350">
        <f t="shared" si="672"/>
        <v>0.6260075228371843</v>
      </c>
      <c r="L4350">
        <f t="shared" si="673"/>
        <v>0</v>
      </c>
      <c r="M4350">
        <f>I4350*Diccionario!$B$36</f>
        <v>24.788738941176469</v>
      </c>
      <c r="N4350">
        <f>M4350*Diccionario!$B$37</f>
        <v>2.5036626330588234</v>
      </c>
      <c r="O4350">
        <f>N4350*Diccionario!$B$38</f>
        <v>0.3755493949588235</v>
      </c>
      <c r="P4350">
        <f>O4350*Diccionario!$B$39</f>
        <v>0.33799445546294116</v>
      </c>
      <c r="Q4350">
        <f>P4350*Diccionario!$B$40</f>
        <v>0.13519778218517647</v>
      </c>
      <c r="R4350">
        <f>Q4350*Diccionario!$B$41</f>
        <v>8.7878558420364711E-2</v>
      </c>
      <c r="S4350">
        <f t="shared" si="674"/>
        <v>8.7878558420364711E-2</v>
      </c>
      <c r="T4350">
        <f>I4350*Diccionario!$B$36</f>
        <v>24.788738941176469</v>
      </c>
      <c r="U4350">
        <f>T4350*Diccionario!$B$42</f>
        <v>2.5036626330588234</v>
      </c>
      <c r="V4350">
        <f>U4350*Diccionario!$B$43</f>
        <v>2.1281132380999996</v>
      </c>
      <c r="W4350">
        <f>V4350*Diccionario!$B$44</f>
        <v>0.40434151523899992</v>
      </c>
      <c r="X4350">
        <f>W4350*Diccionario!$B$45</f>
        <v>0.15769319094320997</v>
      </c>
      <c r="Y4350">
        <f>X4350*Diccionario!$B$46</f>
        <v>0.14034693993945688</v>
      </c>
      <c r="Z4350">
        <f>Y4350*Diccionario!$B$47</f>
        <v>5.1928367777599044E-2</v>
      </c>
      <c r="AA4350">
        <f>Z4350*Diccionario!$B$48</f>
        <v>5.1928367777599044E-2</v>
      </c>
      <c r="AB4350">
        <f>AA4350*Diccionario!$B$49</f>
        <v>3.8946275833199283E-2</v>
      </c>
      <c r="AC4350">
        <f t="shared" si="675"/>
        <v>3.8946275833199283E-2</v>
      </c>
      <c r="AD4350">
        <f t="shared" si="676"/>
        <v>0.126824834253564</v>
      </c>
      <c r="AE4350">
        <f t="shared" si="677"/>
        <v>2.1252886393596077E-4</v>
      </c>
      <c r="AF4350" t="e">
        <f ca="1">IF(AD4350="","",_xludf.RANK.EQ(AD4350,$AD$2:$AD$5513,0))</f>
        <v>#NAME?</v>
      </c>
      <c r="AH4350" t="str">
        <f t="shared" si="678"/>
        <v>Baja</v>
      </c>
      <c r="AI4350" t="s">
        <v>153</v>
      </c>
      <c r="AJ4350" t="str">
        <f>IFERROR(VLOOKUP(B4350,Maestro_Regionales!$A$2:$B$35,2,FALSE),"Otras zonas")</f>
        <v>Santanderes</v>
      </c>
      <c r="AK4350" t="str">
        <f t="shared" si="679"/>
        <v>NUEVA EPS | Santanderes</v>
      </c>
    </row>
    <row r="4351" spans="1:37">
      <c r="A4351" s="4" t="s">
        <v>1806</v>
      </c>
      <c r="B4351" s="4" t="s">
        <v>1807</v>
      </c>
      <c r="C4351" s="4" t="s">
        <v>1842</v>
      </c>
      <c r="D4351" s="4" t="s">
        <v>1843</v>
      </c>
      <c r="E4351" s="4" t="s">
        <v>90</v>
      </c>
      <c r="F4351" s="4">
        <v>0</v>
      </c>
      <c r="G4351" s="4">
        <v>0</v>
      </c>
      <c r="H4351" s="4">
        <v>944</v>
      </c>
      <c r="I4351">
        <f t="shared" si="670"/>
        <v>944</v>
      </c>
      <c r="J4351">
        <f t="shared" si="671"/>
        <v>0</v>
      </c>
      <c r="K4351">
        <f t="shared" si="672"/>
        <v>0</v>
      </c>
      <c r="L4351">
        <f t="shared" si="673"/>
        <v>1</v>
      </c>
      <c r="M4351">
        <f>I4351*Diccionario!$B$36</f>
        <v>2.0956985098039214</v>
      </c>
      <c r="N4351">
        <f>M4351*Diccionario!$B$37</f>
        <v>0.21166554949019606</v>
      </c>
      <c r="O4351">
        <f>N4351*Diccionario!$B$38</f>
        <v>3.1749832423529405E-2</v>
      </c>
      <c r="P4351">
        <f>O4351*Diccionario!$B$39</f>
        <v>2.8574849181176466E-2</v>
      </c>
      <c r="Q4351">
        <f>P4351*Diccionario!$B$40</f>
        <v>1.1429939672470586E-2</v>
      </c>
      <c r="R4351">
        <f>Q4351*Diccionario!$B$41</f>
        <v>7.4294607871058811E-3</v>
      </c>
      <c r="S4351">
        <f t="shared" si="674"/>
        <v>7.4294607871058811E-3</v>
      </c>
      <c r="T4351">
        <f>I4351*Diccionario!$B$36</f>
        <v>2.0956985098039214</v>
      </c>
      <c r="U4351">
        <f>T4351*Diccionario!$B$42</f>
        <v>0.21166554949019606</v>
      </c>
      <c r="V4351">
        <f>U4351*Diccionario!$B$43</f>
        <v>0.17991571706666665</v>
      </c>
      <c r="W4351">
        <f>V4351*Diccionario!$B$44</f>
        <v>3.4183986242666664E-2</v>
      </c>
      <c r="X4351">
        <f>W4351*Diccionario!$B$45</f>
        <v>1.333175463464E-2</v>
      </c>
      <c r="Y4351">
        <f>X4351*Diccionario!$B$46</f>
        <v>1.18652616248296E-2</v>
      </c>
      <c r="Z4351">
        <f>Y4351*Diccionario!$B$47</f>
        <v>4.390146801186952E-3</v>
      </c>
      <c r="AA4351">
        <f>Z4351*Diccionario!$B$48</f>
        <v>4.390146801186952E-3</v>
      </c>
      <c r="AB4351">
        <f>AA4351*Diccionario!$B$49</f>
        <v>3.2926101008902142E-3</v>
      </c>
      <c r="AC4351">
        <f t="shared" si="675"/>
        <v>3.2926101008902142E-3</v>
      </c>
      <c r="AD4351">
        <f t="shared" si="676"/>
        <v>1.0722070887996095E-2</v>
      </c>
      <c r="AE4351">
        <f t="shared" si="677"/>
        <v>1.7967691882101642E-5</v>
      </c>
      <c r="AF4351" t="e">
        <f ca="1">IF(AD4351="","",_xludf.RANK.EQ(AD4351,$AD$2:$AD$5513,0))</f>
        <v>#NAME?</v>
      </c>
      <c r="AH4351" t="str">
        <f t="shared" si="678"/>
        <v>Baja</v>
      </c>
      <c r="AI4351" t="s">
        <v>153</v>
      </c>
      <c r="AJ4351" t="str">
        <f>IFERROR(VLOOKUP(B4351,Maestro_Regionales!$A$2:$B$35,2,FALSE),"Otras zonas")</f>
        <v>Santanderes</v>
      </c>
      <c r="AK4351" t="str">
        <f t="shared" si="679"/>
        <v>REGIMEN DE EXCEPCION | Santanderes</v>
      </c>
    </row>
    <row r="4352" spans="1:37">
      <c r="A4352" s="4" t="s">
        <v>1806</v>
      </c>
      <c r="B4352" s="4" t="s">
        <v>1807</v>
      </c>
      <c r="C4352" s="4" t="s">
        <v>1842</v>
      </c>
      <c r="D4352" s="4" t="s">
        <v>1843</v>
      </c>
      <c r="E4352" s="4" t="s">
        <v>85</v>
      </c>
      <c r="F4352" s="4">
        <v>114</v>
      </c>
      <c r="G4352" s="4">
        <v>117</v>
      </c>
      <c r="H4352" s="4">
        <v>0</v>
      </c>
      <c r="I4352">
        <f t="shared" si="670"/>
        <v>231</v>
      </c>
      <c r="J4352">
        <f t="shared" si="671"/>
        <v>0.4935064935064935</v>
      </c>
      <c r="K4352">
        <f t="shared" si="672"/>
        <v>0.50649350649350644</v>
      </c>
      <c r="L4352">
        <f t="shared" si="673"/>
        <v>0</v>
      </c>
      <c r="M4352">
        <f>I4352*Diccionario!$B$36</f>
        <v>0.51282452941176471</v>
      </c>
      <c r="N4352">
        <f>M4352*Diccionario!$B$37</f>
        <v>5.1795277470588236E-2</v>
      </c>
      <c r="O4352">
        <f>N4352*Diccionario!$B$38</f>
        <v>7.7692916205882347E-3</v>
      </c>
      <c r="P4352">
        <f>O4352*Diccionario!$B$39</f>
        <v>6.9923624585294117E-3</v>
      </c>
      <c r="Q4352">
        <f>P4352*Diccionario!$B$40</f>
        <v>2.7969449834117648E-3</v>
      </c>
      <c r="R4352">
        <f>Q4352*Diccionario!$B$41</f>
        <v>1.8180142392176472E-3</v>
      </c>
      <c r="S4352">
        <f t="shared" si="674"/>
        <v>1.8180142392176472E-3</v>
      </c>
      <c r="T4352">
        <f>I4352*Diccionario!$B$36</f>
        <v>0.51282452941176471</v>
      </c>
      <c r="U4352">
        <f>T4352*Diccionario!$B$42</f>
        <v>5.1795277470588236E-2</v>
      </c>
      <c r="V4352">
        <f>U4352*Diccionario!$B$43</f>
        <v>4.4025985849999998E-2</v>
      </c>
      <c r="W4352">
        <f>V4352*Diccionario!$B$44</f>
        <v>8.3649373114999988E-3</v>
      </c>
      <c r="X4352">
        <f>W4352*Diccionario!$B$45</f>
        <v>3.2623255514849995E-3</v>
      </c>
      <c r="Y4352">
        <f>X4352*Diccionario!$B$46</f>
        <v>2.9034697408216498E-3</v>
      </c>
      <c r="Z4352">
        <f>Y4352*Diccionario!$B$47</f>
        <v>1.0742838041040105E-3</v>
      </c>
      <c r="AA4352">
        <f>Z4352*Diccionario!$B$48</f>
        <v>1.0742838041040105E-3</v>
      </c>
      <c r="AB4352">
        <f>AA4352*Diccionario!$B$49</f>
        <v>8.0571285307800785E-4</v>
      </c>
      <c r="AC4352">
        <f t="shared" si="675"/>
        <v>8.0571285307800785E-4</v>
      </c>
      <c r="AD4352">
        <f t="shared" si="676"/>
        <v>2.6237270922956548E-3</v>
      </c>
      <c r="AE4352">
        <f t="shared" si="677"/>
        <v>4.3967551109803813E-6</v>
      </c>
      <c r="AF4352" t="e">
        <f ca="1">IF(AD4352="","",_xludf.RANK.EQ(AD4352,$AD$2:$AD$5513,0))</f>
        <v>#NAME?</v>
      </c>
      <c r="AH4352" t="str">
        <f t="shared" si="678"/>
        <v>Baja</v>
      </c>
      <c r="AI4352" t="s">
        <v>153</v>
      </c>
      <c r="AJ4352" t="str">
        <f>IFERROR(VLOOKUP(B4352,Maestro_Regionales!$A$2:$B$35,2,FALSE),"Otras zonas")</f>
        <v>Santanderes</v>
      </c>
      <c r="AK4352" t="str">
        <f t="shared" si="679"/>
        <v>SALUD TOTAL EPS | Santanderes</v>
      </c>
    </row>
    <row r="4353" spans="1:37">
      <c r="A4353" s="4" t="s">
        <v>1806</v>
      </c>
      <c r="B4353" s="4" t="s">
        <v>1807</v>
      </c>
      <c r="C4353" s="4" t="s">
        <v>1842</v>
      </c>
      <c r="D4353" s="4" t="s">
        <v>1843</v>
      </c>
      <c r="E4353" s="4" t="s">
        <v>86</v>
      </c>
      <c r="F4353" s="4">
        <v>4</v>
      </c>
      <c r="G4353" s="4">
        <v>0</v>
      </c>
      <c r="H4353" s="4">
        <v>0</v>
      </c>
      <c r="I4353">
        <f t="shared" si="670"/>
        <v>4</v>
      </c>
      <c r="J4353">
        <f t="shared" si="671"/>
        <v>1</v>
      </c>
      <c r="K4353">
        <f t="shared" si="672"/>
        <v>0</v>
      </c>
      <c r="L4353">
        <f t="shared" si="673"/>
        <v>0</v>
      </c>
      <c r="M4353">
        <f>I4353*Diccionario!$B$36</f>
        <v>8.8800784313725484E-3</v>
      </c>
      <c r="N4353">
        <f>M4353*Diccionario!$B$37</f>
        <v>8.9688792156862747E-4</v>
      </c>
      <c r="O4353">
        <f>N4353*Diccionario!$B$38</f>
        <v>1.3453318823529413E-4</v>
      </c>
      <c r="P4353">
        <f>O4353*Diccionario!$B$39</f>
        <v>1.2107986941176472E-4</v>
      </c>
      <c r="Q4353">
        <f>P4353*Diccionario!$B$40</f>
        <v>4.8431947764705893E-5</v>
      </c>
      <c r="R4353">
        <f>Q4353*Diccionario!$B$41</f>
        <v>3.1480766047058832E-5</v>
      </c>
      <c r="S4353">
        <f t="shared" si="674"/>
        <v>3.1480766047058832E-5</v>
      </c>
      <c r="T4353">
        <f>I4353*Diccionario!$B$36</f>
        <v>8.8800784313725484E-3</v>
      </c>
      <c r="U4353">
        <f>T4353*Diccionario!$B$42</f>
        <v>8.9688792156862747E-4</v>
      </c>
      <c r="V4353">
        <f>U4353*Diccionario!$B$43</f>
        <v>7.6235473333333332E-4</v>
      </c>
      <c r="W4353">
        <f>V4353*Diccionario!$B$44</f>
        <v>1.4484739933333333E-4</v>
      </c>
      <c r="X4353">
        <f>W4353*Diccionario!$B$45</f>
        <v>5.6490485740000004E-5</v>
      </c>
      <c r="Y4353">
        <f>X4353*Diccionario!$B$46</f>
        <v>5.0276532308600001E-5</v>
      </c>
      <c r="Z4353">
        <f>Y4353*Diccionario!$B$47</f>
        <v>1.8602316954181999E-5</v>
      </c>
      <c r="AA4353">
        <f>Z4353*Diccionario!$B$48</f>
        <v>1.8602316954181999E-5</v>
      </c>
      <c r="AB4353">
        <f>AA4353*Diccionario!$B$49</f>
        <v>1.3951737715636499E-5</v>
      </c>
      <c r="AC4353">
        <f t="shared" si="675"/>
        <v>1.3951737715636499E-5</v>
      </c>
      <c r="AD4353">
        <f t="shared" si="676"/>
        <v>4.5432503762695331E-5</v>
      </c>
      <c r="AE4353">
        <f t="shared" si="677"/>
        <v>7.6134287636023932E-8</v>
      </c>
      <c r="AF4353" t="e">
        <f ca="1">IF(AD4353="","",_xludf.RANK.EQ(AD4353,$AD$2:$AD$5513,0))</f>
        <v>#NAME?</v>
      </c>
      <c r="AH4353" t="str">
        <f t="shared" si="678"/>
        <v>Baja</v>
      </c>
      <c r="AI4353" t="s">
        <v>153</v>
      </c>
      <c r="AJ4353" t="str">
        <f>IFERROR(VLOOKUP(B4353,Maestro_Regionales!$A$2:$B$35,2,FALSE),"Otras zonas")</f>
        <v>Santanderes</v>
      </c>
      <c r="AK4353" t="str">
        <f t="shared" si="679"/>
        <v>EPS SANITAS | Santanderes</v>
      </c>
    </row>
    <row r="4354" spans="1:37">
      <c r="A4354" s="4" t="s">
        <v>1806</v>
      </c>
      <c r="B4354" s="4" t="s">
        <v>1807</v>
      </c>
      <c r="C4354" s="4" t="s">
        <v>1844</v>
      </c>
      <c r="D4354" s="4" t="s">
        <v>240</v>
      </c>
      <c r="E4354" s="4" t="s">
        <v>86</v>
      </c>
      <c r="F4354" s="4">
        <v>420</v>
      </c>
      <c r="G4354" s="4">
        <v>4127</v>
      </c>
      <c r="H4354" s="4">
        <v>0</v>
      </c>
      <c r="I4354">
        <f t="shared" ref="I4354:I4417" si="680">SUM(F4354:H4354)</f>
        <v>4547</v>
      </c>
      <c r="J4354">
        <f t="shared" ref="J4354:J4417" si="681">IFERROR(F4354/I4354,0)</f>
        <v>9.2368594677809543E-2</v>
      </c>
      <c r="K4354">
        <f t="shared" ref="K4354:K4417" si="682">IFERROR(G4354/I4354,0)</f>
        <v>0.90763140532219044</v>
      </c>
      <c r="L4354">
        <f t="shared" ref="L4354:L4417" si="683">IFERROR(H4354/I4354,0)</f>
        <v>0</v>
      </c>
      <c r="M4354">
        <f>I4354*Diccionario!$B$36</f>
        <v>10.094429156862745</v>
      </c>
      <c r="N4354">
        <f>M4354*Diccionario!$B$37</f>
        <v>1.0195373448431373</v>
      </c>
      <c r="O4354">
        <f>N4354*Diccionario!$B$38</f>
        <v>0.15293060172647058</v>
      </c>
      <c r="P4354">
        <f>O4354*Diccionario!$B$39</f>
        <v>0.13763754155382352</v>
      </c>
      <c r="Q4354">
        <f>P4354*Diccionario!$B$40</f>
        <v>5.505501662152941E-2</v>
      </c>
      <c r="R4354">
        <f>Q4354*Diccionario!$B$41</f>
        <v>3.5785760803994114E-2</v>
      </c>
      <c r="S4354">
        <f t="shared" ref="S4354:S4417" si="684">R4354</f>
        <v>3.5785760803994114E-2</v>
      </c>
      <c r="T4354">
        <f>I4354*Diccionario!$B$36</f>
        <v>10.094429156862745</v>
      </c>
      <c r="U4354">
        <f>T4354*Diccionario!$B$42</f>
        <v>1.0195373448431373</v>
      </c>
      <c r="V4354">
        <f>U4354*Diccionario!$B$43</f>
        <v>0.86660674311666663</v>
      </c>
      <c r="W4354">
        <f>V4354*Diccionario!$B$44</f>
        <v>0.16465528119216666</v>
      </c>
      <c r="X4354">
        <f>W4354*Diccionario!$B$45</f>
        <v>6.4215559664944993E-2</v>
      </c>
      <c r="Y4354">
        <f>X4354*Diccionario!$B$46</f>
        <v>5.7151848101801045E-2</v>
      </c>
      <c r="Z4354">
        <f>Y4354*Diccionario!$B$47</f>
        <v>2.1146183797666387E-2</v>
      </c>
      <c r="AA4354">
        <f>Z4354*Diccionario!$B$48</f>
        <v>2.1146183797666387E-2</v>
      </c>
      <c r="AB4354">
        <f>AA4354*Diccionario!$B$49</f>
        <v>1.5859637848249789E-2</v>
      </c>
      <c r="AC4354">
        <f t="shared" ref="AC4354:AC4417" si="685">AB4354</f>
        <v>1.5859637848249789E-2</v>
      </c>
      <c r="AD4354">
        <f t="shared" ref="AD4354:AD4417" si="686">S4354+AC4354</f>
        <v>5.1645398652243907E-2</v>
      </c>
      <c r="AE4354">
        <f t="shared" ref="AE4354:AE4417" si="687">IFERROR(AD4354/SUM($AD$2:$AD$5513),0)</f>
        <v>8.6545651470250188E-5</v>
      </c>
      <c r="AF4354" t="e">
        <f ca="1">IF(AD4354="","",_xludf.RANK.EQ(AD4354,$AD$2:$AD$5513,0))</f>
        <v>#NAME?</v>
      </c>
      <c r="AH4354" t="str">
        <f t="shared" ref="AH4354:AH4417" si="688">IF(SUM($AD$2:$AD$5513)=0,"",IF((SUMIF($AD$2:$AD$5513,"&gt;"&amp;$AD4354,$AD$2:$AD$5513)+$AD4354)/SUM($AD$2:$AD$5513)&lt;=40%,"Alta",IF((SUMIF($AD$2:$AD$5513,"&gt;"&amp;$AD4354,$AD$2:$AD$5513)+$AD4354)/SUM($AD$2:$AD$5513)&lt;=80%,"Media","Baja")))</f>
        <v>Baja</v>
      </c>
      <c r="AI4354" t="s">
        <v>153</v>
      </c>
      <c r="AJ4354" t="str">
        <f>IFERROR(VLOOKUP(B4354,Maestro_Regionales!$A$2:$B$35,2,FALSE),"Otras zonas")</f>
        <v>Santanderes</v>
      </c>
      <c r="AK4354" t="str">
        <f t="shared" ref="AK4354:AK4417" si="689">E4354&amp;" | "&amp;AJ4354</f>
        <v>EPS SANITAS | Santanderes</v>
      </c>
    </row>
    <row r="4355" spans="1:37">
      <c r="A4355" s="4" t="s">
        <v>1806</v>
      </c>
      <c r="B4355" s="4" t="s">
        <v>1807</v>
      </c>
      <c r="C4355" s="4" t="s">
        <v>1844</v>
      </c>
      <c r="D4355" s="4" t="s">
        <v>240</v>
      </c>
      <c r="E4355" s="4" t="s">
        <v>87</v>
      </c>
      <c r="F4355" s="4">
        <v>108</v>
      </c>
      <c r="G4355" s="4">
        <v>751</v>
      </c>
      <c r="H4355" s="4">
        <v>0</v>
      </c>
      <c r="I4355">
        <f t="shared" si="680"/>
        <v>859</v>
      </c>
      <c r="J4355">
        <f t="shared" si="681"/>
        <v>0.12572759022118743</v>
      </c>
      <c r="K4355">
        <f t="shared" si="682"/>
        <v>0.8742724097788126</v>
      </c>
      <c r="L4355">
        <f t="shared" si="683"/>
        <v>0</v>
      </c>
      <c r="M4355">
        <f>I4355*Diccionario!$B$36</f>
        <v>1.9069968431372548</v>
      </c>
      <c r="N4355">
        <f>M4355*Diccionario!$B$37</f>
        <v>0.19260668115686275</v>
      </c>
      <c r="O4355">
        <f>N4355*Diccionario!$B$38</f>
        <v>2.8891002173529412E-2</v>
      </c>
      <c r="P4355">
        <f>O4355*Diccionario!$B$39</f>
        <v>2.6001901956176472E-2</v>
      </c>
      <c r="Q4355">
        <f>P4355*Diccionario!$B$40</f>
        <v>1.040076078247059E-2</v>
      </c>
      <c r="R4355">
        <f>Q4355*Diccionario!$B$41</f>
        <v>6.7604945086058837E-3</v>
      </c>
      <c r="S4355">
        <f t="shared" si="684"/>
        <v>6.7604945086058837E-3</v>
      </c>
      <c r="T4355">
        <f>I4355*Diccionario!$B$36</f>
        <v>1.9069968431372548</v>
      </c>
      <c r="U4355">
        <f>T4355*Diccionario!$B$42</f>
        <v>0.19260668115686275</v>
      </c>
      <c r="V4355">
        <f>U4355*Diccionario!$B$43</f>
        <v>0.16371567898333333</v>
      </c>
      <c r="W4355">
        <f>V4355*Diccionario!$B$44</f>
        <v>3.1105979006833335E-2</v>
      </c>
      <c r="X4355">
        <f>W4355*Diccionario!$B$45</f>
        <v>1.2131331812665002E-2</v>
      </c>
      <c r="Y4355">
        <f>X4355*Diccionario!$B$46</f>
        <v>1.0796885313271852E-2</v>
      </c>
      <c r="Z4355">
        <f>Y4355*Diccionario!$B$47</f>
        <v>3.994847565910585E-3</v>
      </c>
      <c r="AA4355">
        <f>Z4355*Diccionario!$B$48</f>
        <v>3.994847565910585E-3</v>
      </c>
      <c r="AB4355">
        <f>AA4355*Diccionario!$B$49</f>
        <v>2.9961356744329388E-3</v>
      </c>
      <c r="AC4355">
        <f t="shared" si="685"/>
        <v>2.9961356744329388E-3</v>
      </c>
      <c r="AD4355">
        <f t="shared" si="686"/>
        <v>9.7566301830388225E-3</v>
      </c>
      <c r="AE4355">
        <f t="shared" si="687"/>
        <v>1.634983826983614E-5</v>
      </c>
      <c r="AF4355" t="e">
        <f ca="1">IF(AD4355="","",_xludf.RANK.EQ(AD4355,$AD$2:$AD$5513,0))</f>
        <v>#NAME?</v>
      </c>
      <c r="AH4355" t="str">
        <f t="shared" si="688"/>
        <v>Baja</v>
      </c>
      <c r="AI4355" t="s">
        <v>153</v>
      </c>
      <c r="AJ4355" t="str">
        <f>IFERROR(VLOOKUP(B4355,Maestro_Regionales!$A$2:$B$35,2,FALSE),"Otras zonas")</f>
        <v>Santanderes</v>
      </c>
      <c r="AK4355" t="str">
        <f t="shared" si="689"/>
        <v>NUEVA EPS | Santanderes</v>
      </c>
    </row>
    <row r="4356" spans="1:37">
      <c r="A4356" s="4" t="s">
        <v>1806</v>
      </c>
      <c r="B4356" s="4" t="s">
        <v>1807</v>
      </c>
      <c r="C4356" s="4" t="s">
        <v>1844</v>
      </c>
      <c r="D4356" s="4" t="s">
        <v>240</v>
      </c>
      <c r="E4356" s="4" t="s">
        <v>90</v>
      </c>
      <c r="F4356" s="4">
        <v>0</v>
      </c>
      <c r="G4356" s="4">
        <v>0</v>
      </c>
      <c r="H4356" s="4">
        <v>134</v>
      </c>
      <c r="I4356">
        <f t="shared" si="680"/>
        <v>134</v>
      </c>
      <c r="J4356">
        <f t="shared" si="681"/>
        <v>0</v>
      </c>
      <c r="K4356">
        <f t="shared" si="682"/>
        <v>0</v>
      </c>
      <c r="L4356">
        <f t="shared" si="683"/>
        <v>1</v>
      </c>
      <c r="M4356">
        <f>I4356*Diccionario!$B$36</f>
        <v>0.29748262745098036</v>
      </c>
      <c r="N4356">
        <f>M4356*Diccionario!$B$37</f>
        <v>3.0045745372549018E-2</v>
      </c>
      <c r="O4356">
        <f>N4356*Diccionario!$B$38</f>
        <v>4.5068618058823522E-3</v>
      </c>
      <c r="P4356">
        <f>O4356*Diccionario!$B$39</f>
        <v>4.0561756252941172E-3</v>
      </c>
      <c r="Q4356">
        <f>P4356*Diccionario!$B$40</f>
        <v>1.6224702501176471E-3</v>
      </c>
      <c r="R4356">
        <f>Q4356*Diccionario!$B$41</f>
        <v>1.0546056625764706E-3</v>
      </c>
      <c r="S4356">
        <f t="shared" si="684"/>
        <v>1.0546056625764706E-3</v>
      </c>
      <c r="T4356">
        <f>I4356*Diccionario!$B$36</f>
        <v>0.29748262745098036</v>
      </c>
      <c r="U4356">
        <f>T4356*Diccionario!$B$42</f>
        <v>3.0045745372549018E-2</v>
      </c>
      <c r="V4356">
        <f>U4356*Diccionario!$B$43</f>
        <v>2.5538883566666663E-2</v>
      </c>
      <c r="W4356">
        <f>V4356*Diccionario!$B$44</f>
        <v>4.8523878776666664E-3</v>
      </c>
      <c r="X4356">
        <f>W4356*Diccionario!$B$45</f>
        <v>1.89243127229E-3</v>
      </c>
      <c r="Y4356">
        <f>X4356*Diccionario!$B$46</f>
        <v>1.6842638323381E-3</v>
      </c>
      <c r="Z4356">
        <f>Y4356*Diccionario!$B$47</f>
        <v>6.23177617965097E-4</v>
      </c>
      <c r="AA4356">
        <f>Z4356*Diccionario!$B$48</f>
        <v>6.23177617965097E-4</v>
      </c>
      <c r="AB4356">
        <f>AA4356*Diccionario!$B$49</f>
        <v>4.6738321347382275E-4</v>
      </c>
      <c r="AC4356">
        <f t="shared" si="685"/>
        <v>4.6738321347382275E-4</v>
      </c>
      <c r="AD4356">
        <f t="shared" si="686"/>
        <v>1.5219888760502932E-3</v>
      </c>
      <c r="AE4356">
        <f t="shared" si="687"/>
        <v>2.5504986358068008E-6</v>
      </c>
      <c r="AF4356" t="e">
        <f ca="1">IF(AD4356="","",_xludf.RANK.EQ(AD4356,$AD$2:$AD$5513,0))</f>
        <v>#NAME?</v>
      </c>
      <c r="AH4356" t="str">
        <f t="shared" si="688"/>
        <v>Baja</v>
      </c>
      <c r="AI4356" t="s">
        <v>153</v>
      </c>
      <c r="AJ4356" t="str">
        <f>IFERROR(VLOOKUP(B4356,Maestro_Regionales!$A$2:$B$35,2,FALSE),"Otras zonas")</f>
        <v>Santanderes</v>
      </c>
      <c r="AK4356" t="str">
        <f t="shared" si="689"/>
        <v>REGIMEN DE EXCEPCION | Santanderes</v>
      </c>
    </row>
    <row r="4357" spans="1:37">
      <c r="A4357" s="4" t="s">
        <v>1806</v>
      </c>
      <c r="B4357" s="4" t="s">
        <v>1807</v>
      </c>
      <c r="C4357" s="4" t="s">
        <v>1845</v>
      </c>
      <c r="D4357" s="4" t="s">
        <v>1846</v>
      </c>
      <c r="E4357" s="4" t="s">
        <v>87</v>
      </c>
      <c r="F4357" s="4">
        <v>300</v>
      </c>
      <c r="G4357" s="4">
        <v>2362</v>
      </c>
      <c r="H4357" s="4">
        <v>0</v>
      </c>
      <c r="I4357">
        <f t="shared" si="680"/>
        <v>2662</v>
      </c>
      <c r="J4357">
        <f t="shared" si="681"/>
        <v>0.11269722013523667</v>
      </c>
      <c r="K4357">
        <f t="shared" si="682"/>
        <v>0.88730277986476336</v>
      </c>
      <c r="L4357">
        <f t="shared" si="683"/>
        <v>0</v>
      </c>
      <c r="M4357">
        <f>I4357*Diccionario!$B$36</f>
        <v>5.9096921960784305</v>
      </c>
      <c r="N4357">
        <f>M4357*Diccionario!$B$37</f>
        <v>0.5968789118039215</v>
      </c>
      <c r="O4357">
        <f>N4357*Diccionario!$B$38</f>
        <v>8.9531836770588222E-2</v>
      </c>
      <c r="P4357">
        <f>O4357*Diccionario!$B$39</f>
        <v>8.0578653093529407E-2</v>
      </c>
      <c r="Q4357">
        <f>P4357*Diccionario!$B$40</f>
        <v>3.2231461237411767E-2</v>
      </c>
      <c r="R4357">
        <f>Q4357*Diccionario!$B$41</f>
        <v>2.095044980431765E-2</v>
      </c>
      <c r="S4357">
        <f t="shared" si="684"/>
        <v>2.095044980431765E-2</v>
      </c>
      <c r="T4357">
        <f>I4357*Diccionario!$B$36</f>
        <v>5.9096921960784305</v>
      </c>
      <c r="U4357">
        <f>T4357*Diccionario!$B$42</f>
        <v>0.5968789118039215</v>
      </c>
      <c r="V4357">
        <f>U4357*Diccionario!$B$43</f>
        <v>0.50734707503333321</v>
      </c>
      <c r="W4357">
        <f>V4357*Diccionario!$B$44</f>
        <v>9.6395944256333313E-2</v>
      </c>
      <c r="X4357">
        <f>W4357*Diccionario!$B$45</f>
        <v>3.7594418259969994E-2</v>
      </c>
      <c r="Y4357">
        <f>X4357*Diccionario!$B$46</f>
        <v>3.3459032251373297E-2</v>
      </c>
      <c r="Z4357">
        <f>Y4357*Diccionario!$B$47</f>
        <v>1.2379841933008119E-2</v>
      </c>
      <c r="AA4357">
        <f>Z4357*Diccionario!$B$48</f>
        <v>1.2379841933008119E-2</v>
      </c>
      <c r="AB4357">
        <f>AA4357*Diccionario!$B$49</f>
        <v>9.28488144975609E-3</v>
      </c>
      <c r="AC4357">
        <f t="shared" si="685"/>
        <v>9.28488144975609E-3</v>
      </c>
      <c r="AD4357">
        <f t="shared" si="686"/>
        <v>3.0235331254073738E-2</v>
      </c>
      <c r="AE4357">
        <f t="shared" si="687"/>
        <v>5.0667368421773918E-5</v>
      </c>
      <c r="AF4357" t="e">
        <f ca="1">IF(AD4357="","",_xludf.RANK.EQ(AD4357,$AD$2:$AD$5513,0))</f>
        <v>#NAME?</v>
      </c>
      <c r="AH4357" t="str">
        <f t="shared" si="688"/>
        <v>Baja</v>
      </c>
      <c r="AI4357" t="s">
        <v>153</v>
      </c>
      <c r="AJ4357" t="str">
        <f>IFERROR(VLOOKUP(B4357,Maestro_Regionales!$A$2:$B$35,2,FALSE),"Otras zonas")</f>
        <v>Santanderes</v>
      </c>
      <c r="AK4357" t="str">
        <f t="shared" si="689"/>
        <v>NUEVA EPS | Santanderes</v>
      </c>
    </row>
    <row r="4358" spans="1:37">
      <c r="A4358" s="4" t="s">
        <v>1806</v>
      </c>
      <c r="B4358" s="4" t="s">
        <v>1807</v>
      </c>
      <c r="C4358" s="4" t="s">
        <v>1845</v>
      </c>
      <c r="D4358" s="4" t="s">
        <v>1846</v>
      </c>
      <c r="E4358" s="4" t="s">
        <v>90</v>
      </c>
      <c r="F4358" s="4">
        <v>0</v>
      </c>
      <c r="G4358" s="4">
        <v>0</v>
      </c>
      <c r="H4358" s="4">
        <v>33</v>
      </c>
      <c r="I4358">
        <f t="shared" si="680"/>
        <v>33</v>
      </c>
      <c r="J4358">
        <f t="shared" si="681"/>
        <v>0</v>
      </c>
      <c r="K4358">
        <f t="shared" si="682"/>
        <v>0</v>
      </c>
      <c r="L4358">
        <f t="shared" si="683"/>
        <v>1</v>
      </c>
      <c r="M4358">
        <f>I4358*Diccionario!$B$36</f>
        <v>7.3260647058823528E-2</v>
      </c>
      <c r="N4358">
        <f>M4358*Diccionario!$B$37</f>
        <v>7.3993253529411772E-3</v>
      </c>
      <c r="O4358">
        <f>N4358*Diccionario!$B$38</f>
        <v>1.1098988029411764E-3</v>
      </c>
      <c r="P4358">
        <f>O4358*Diccionario!$B$39</f>
        <v>9.9890892264705876E-4</v>
      </c>
      <c r="Q4358">
        <f>P4358*Diccionario!$B$40</f>
        <v>3.9956356905882352E-4</v>
      </c>
      <c r="R4358">
        <f>Q4358*Diccionario!$B$41</f>
        <v>2.5971631988823532E-4</v>
      </c>
      <c r="S4358">
        <f t="shared" si="684"/>
        <v>2.5971631988823532E-4</v>
      </c>
      <c r="T4358">
        <f>I4358*Diccionario!$B$36</f>
        <v>7.3260647058823528E-2</v>
      </c>
      <c r="U4358">
        <f>T4358*Diccionario!$B$42</f>
        <v>7.3993253529411772E-3</v>
      </c>
      <c r="V4358">
        <f>U4358*Diccionario!$B$43</f>
        <v>6.2894265500000003E-3</v>
      </c>
      <c r="W4358">
        <f>V4358*Diccionario!$B$44</f>
        <v>1.1949910445000001E-3</v>
      </c>
      <c r="X4358">
        <f>W4358*Diccionario!$B$45</f>
        <v>4.6604650735500004E-4</v>
      </c>
      <c r="Y4358">
        <f>X4358*Diccionario!$B$46</f>
        <v>4.1478139154595004E-4</v>
      </c>
      <c r="Z4358">
        <f>Y4358*Diccionario!$B$47</f>
        <v>1.5346911487200152E-4</v>
      </c>
      <c r="AA4358">
        <f>Z4358*Diccionario!$B$48</f>
        <v>1.5346911487200152E-4</v>
      </c>
      <c r="AB4358">
        <f>AA4358*Diccionario!$B$49</f>
        <v>1.1510183615400115E-4</v>
      </c>
      <c r="AC4358">
        <f t="shared" si="685"/>
        <v>1.1510183615400115E-4</v>
      </c>
      <c r="AD4358">
        <f t="shared" si="686"/>
        <v>3.7481815604223649E-4</v>
      </c>
      <c r="AE4358">
        <f t="shared" si="687"/>
        <v>6.2810787299719742E-7</v>
      </c>
      <c r="AF4358" t="e">
        <f ca="1">IF(AD4358="","",_xludf.RANK.EQ(AD4358,$AD$2:$AD$5513,0))</f>
        <v>#NAME?</v>
      </c>
      <c r="AH4358" t="str">
        <f t="shared" si="688"/>
        <v>Baja</v>
      </c>
      <c r="AI4358" t="s">
        <v>153</v>
      </c>
      <c r="AJ4358" t="str">
        <f>IFERROR(VLOOKUP(B4358,Maestro_Regionales!$A$2:$B$35,2,FALSE),"Otras zonas")</f>
        <v>Santanderes</v>
      </c>
      <c r="AK4358" t="str">
        <f t="shared" si="689"/>
        <v>REGIMEN DE EXCEPCION | Santanderes</v>
      </c>
    </row>
    <row r="4359" spans="1:37">
      <c r="A4359" s="4" t="s">
        <v>1806</v>
      </c>
      <c r="B4359" s="4" t="s">
        <v>1807</v>
      </c>
      <c r="C4359" s="4" t="s">
        <v>1847</v>
      </c>
      <c r="D4359" s="4" t="s">
        <v>1848</v>
      </c>
      <c r="E4359" s="4" t="s">
        <v>88</v>
      </c>
      <c r="F4359" s="4">
        <v>247</v>
      </c>
      <c r="G4359" s="4">
        <v>2173</v>
      </c>
      <c r="H4359" s="4">
        <v>0</v>
      </c>
      <c r="I4359">
        <f t="shared" si="680"/>
        <v>2420</v>
      </c>
      <c r="J4359">
        <f t="shared" si="681"/>
        <v>0.10206611570247934</v>
      </c>
      <c r="K4359">
        <f t="shared" si="682"/>
        <v>0.89793388429752063</v>
      </c>
      <c r="L4359">
        <f t="shared" si="683"/>
        <v>0</v>
      </c>
      <c r="M4359">
        <f>I4359*Diccionario!$B$36</f>
        <v>5.3724474509803919</v>
      </c>
      <c r="N4359">
        <f>M4359*Diccionario!$B$37</f>
        <v>0.54261719254901963</v>
      </c>
      <c r="O4359">
        <f>N4359*Diccionario!$B$38</f>
        <v>8.1392578882352948E-2</v>
      </c>
      <c r="P4359">
        <f>O4359*Diccionario!$B$39</f>
        <v>7.325332099411766E-2</v>
      </c>
      <c r="Q4359">
        <f>P4359*Diccionario!$B$40</f>
        <v>2.9301328397647066E-2</v>
      </c>
      <c r="R4359">
        <f>Q4359*Diccionario!$B$41</f>
        <v>1.9045863458470595E-2</v>
      </c>
      <c r="S4359">
        <f t="shared" si="684"/>
        <v>1.9045863458470595E-2</v>
      </c>
      <c r="T4359">
        <f>I4359*Diccionario!$B$36</f>
        <v>5.3724474509803919</v>
      </c>
      <c r="U4359">
        <f>T4359*Diccionario!$B$42</f>
        <v>0.54261719254901963</v>
      </c>
      <c r="V4359">
        <f>U4359*Diccionario!$B$43</f>
        <v>0.46122461366666667</v>
      </c>
      <c r="W4359">
        <f>V4359*Diccionario!$B$44</f>
        <v>8.7632676596666667E-2</v>
      </c>
      <c r="X4359">
        <f>W4359*Diccionario!$B$45</f>
        <v>3.4176743872699998E-2</v>
      </c>
      <c r="Y4359">
        <f>X4359*Diccionario!$B$46</f>
        <v>3.0417302046702999E-2</v>
      </c>
      <c r="Z4359">
        <f>Y4359*Diccionario!$B$47</f>
        <v>1.1254401757280109E-2</v>
      </c>
      <c r="AA4359">
        <f>Z4359*Diccionario!$B$48</f>
        <v>1.1254401757280109E-2</v>
      </c>
      <c r="AB4359">
        <f>AA4359*Diccionario!$B$49</f>
        <v>8.4408013179600814E-3</v>
      </c>
      <c r="AC4359">
        <f t="shared" si="685"/>
        <v>8.4408013179600814E-3</v>
      </c>
      <c r="AD4359">
        <f t="shared" si="686"/>
        <v>2.7486664776430678E-2</v>
      </c>
      <c r="AE4359">
        <f t="shared" si="687"/>
        <v>4.6061244019794481E-5</v>
      </c>
      <c r="AF4359" t="e">
        <f ca="1">IF(AD4359="","",_xludf.RANK.EQ(AD4359,$AD$2:$AD$5513,0))</f>
        <v>#NAME?</v>
      </c>
      <c r="AH4359" t="str">
        <f t="shared" si="688"/>
        <v>Baja</v>
      </c>
      <c r="AI4359" t="s">
        <v>153</v>
      </c>
      <c r="AJ4359" t="str">
        <f>IFERROR(VLOOKUP(B4359,Maestro_Regionales!$A$2:$B$35,2,FALSE),"Otras zonas")</f>
        <v>Santanderes</v>
      </c>
      <c r="AK4359" t="str">
        <f t="shared" si="689"/>
        <v>COOSALUD EPS | Santanderes</v>
      </c>
    </row>
    <row r="4360" spans="1:37">
      <c r="A4360" s="4" t="s">
        <v>1806</v>
      </c>
      <c r="B4360" s="4" t="s">
        <v>1807</v>
      </c>
      <c r="C4360" s="4" t="s">
        <v>1847</v>
      </c>
      <c r="D4360" s="4" t="s">
        <v>1848</v>
      </c>
      <c r="E4360" s="4" t="s">
        <v>87</v>
      </c>
      <c r="F4360" s="4">
        <v>512</v>
      </c>
      <c r="G4360" s="4">
        <v>194</v>
      </c>
      <c r="H4360" s="4">
        <v>0</v>
      </c>
      <c r="I4360">
        <f t="shared" si="680"/>
        <v>706</v>
      </c>
      <c r="J4360">
        <f t="shared" si="681"/>
        <v>0.72521246458923516</v>
      </c>
      <c r="K4360">
        <f t="shared" si="682"/>
        <v>0.27478753541076489</v>
      </c>
      <c r="L4360">
        <f t="shared" si="683"/>
        <v>0</v>
      </c>
      <c r="M4360">
        <f>I4360*Diccionario!$B$36</f>
        <v>1.5673338431372548</v>
      </c>
      <c r="N4360">
        <f>M4360*Diccionario!$B$37</f>
        <v>0.15830071815686275</v>
      </c>
      <c r="O4360">
        <f>N4360*Diccionario!$B$38</f>
        <v>2.3745107723529411E-2</v>
      </c>
      <c r="P4360">
        <f>O4360*Diccionario!$B$39</f>
        <v>2.137059695117647E-2</v>
      </c>
      <c r="Q4360">
        <f>P4360*Diccionario!$B$40</f>
        <v>8.5482387804705889E-3</v>
      </c>
      <c r="R4360">
        <f>Q4360*Diccionario!$B$41</f>
        <v>5.5563552073058832E-3</v>
      </c>
      <c r="S4360">
        <f t="shared" si="684"/>
        <v>5.5563552073058832E-3</v>
      </c>
      <c r="T4360">
        <f>I4360*Diccionario!$B$36</f>
        <v>1.5673338431372548</v>
      </c>
      <c r="U4360">
        <f>T4360*Diccionario!$B$42</f>
        <v>0.15830071815686275</v>
      </c>
      <c r="V4360">
        <f>U4360*Diccionario!$B$43</f>
        <v>0.13455561043333333</v>
      </c>
      <c r="W4360">
        <f>V4360*Diccionario!$B$44</f>
        <v>2.5565565982333335E-2</v>
      </c>
      <c r="X4360">
        <f>W4360*Diccionario!$B$45</f>
        <v>9.9705707331100013E-3</v>
      </c>
      <c r="Y4360">
        <f>X4360*Diccionario!$B$46</f>
        <v>8.8738079524679006E-3</v>
      </c>
      <c r="Z4360">
        <f>Y4360*Diccionario!$B$47</f>
        <v>3.2833089424131232E-3</v>
      </c>
      <c r="AA4360">
        <f>Z4360*Diccionario!$B$48</f>
        <v>3.2833089424131232E-3</v>
      </c>
      <c r="AB4360">
        <f>AA4360*Diccionario!$B$49</f>
        <v>2.4624817068098423E-3</v>
      </c>
      <c r="AC4360">
        <f t="shared" si="685"/>
        <v>2.4624817068098423E-3</v>
      </c>
      <c r="AD4360">
        <f t="shared" si="686"/>
        <v>8.0188369141157255E-3</v>
      </c>
      <c r="AE4360">
        <f t="shared" si="687"/>
        <v>1.3437701767758222E-5</v>
      </c>
      <c r="AF4360" t="e">
        <f ca="1">IF(AD4360="","",_xludf.RANK.EQ(AD4360,$AD$2:$AD$5513,0))</f>
        <v>#NAME?</v>
      </c>
      <c r="AH4360" t="str">
        <f t="shared" si="688"/>
        <v>Baja</v>
      </c>
      <c r="AI4360" t="s">
        <v>153</v>
      </c>
      <c r="AJ4360" t="str">
        <f>IFERROR(VLOOKUP(B4360,Maestro_Regionales!$A$2:$B$35,2,FALSE),"Otras zonas")</f>
        <v>Santanderes</v>
      </c>
      <c r="AK4360" t="str">
        <f t="shared" si="689"/>
        <v>NUEVA EPS | Santanderes</v>
      </c>
    </row>
    <row r="4361" spans="1:37">
      <c r="A4361" s="4" t="s">
        <v>1806</v>
      </c>
      <c r="B4361" s="4" t="s">
        <v>1807</v>
      </c>
      <c r="C4361" s="4" t="s">
        <v>1847</v>
      </c>
      <c r="D4361" s="4" t="s">
        <v>1848</v>
      </c>
      <c r="E4361" s="4" t="s">
        <v>90</v>
      </c>
      <c r="F4361" s="4">
        <v>0</v>
      </c>
      <c r="G4361" s="4">
        <v>0</v>
      </c>
      <c r="H4361" s="4">
        <v>97</v>
      </c>
      <c r="I4361">
        <f t="shared" si="680"/>
        <v>97</v>
      </c>
      <c r="J4361">
        <f t="shared" si="681"/>
        <v>0</v>
      </c>
      <c r="K4361">
        <f t="shared" si="682"/>
        <v>0</v>
      </c>
      <c r="L4361">
        <f t="shared" si="683"/>
        <v>1</v>
      </c>
      <c r="M4361">
        <f>I4361*Diccionario!$B$36</f>
        <v>0.21534190196078429</v>
      </c>
      <c r="N4361">
        <f>M4361*Diccionario!$B$37</f>
        <v>2.1749532098039214E-2</v>
      </c>
      <c r="O4361">
        <f>N4361*Diccionario!$B$38</f>
        <v>3.262429814705882E-3</v>
      </c>
      <c r="P4361">
        <f>O4361*Diccionario!$B$39</f>
        <v>2.936186833235294E-3</v>
      </c>
      <c r="Q4361">
        <f>P4361*Diccionario!$B$40</f>
        <v>1.1744747332941177E-3</v>
      </c>
      <c r="R4361">
        <f>Q4361*Diccionario!$B$41</f>
        <v>7.6340857664117657E-4</v>
      </c>
      <c r="S4361">
        <f t="shared" si="684"/>
        <v>7.6340857664117657E-4</v>
      </c>
      <c r="T4361">
        <f>I4361*Diccionario!$B$36</f>
        <v>0.21534190196078429</v>
      </c>
      <c r="U4361">
        <f>T4361*Diccionario!$B$42</f>
        <v>2.1749532098039214E-2</v>
      </c>
      <c r="V4361">
        <f>U4361*Diccionario!$B$43</f>
        <v>1.8487102283333331E-2</v>
      </c>
      <c r="W4361">
        <f>V4361*Diccionario!$B$44</f>
        <v>3.5125494338333328E-3</v>
      </c>
      <c r="X4361">
        <f>W4361*Diccionario!$B$45</f>
        <v>1.3698942791949998E-3</v>
      </c>
      <c r="Y4361">
        <f>X4361*Diccionario!$B$46</f>
        <v>1.2192059084835498E-3</v>
      </c>
      <c r="Z4361">
        <f>Y4361*Diccionario!$B$47</f>
        <v>4.5110618613891342E-4</v>
      </c>
      <c r="AA4361">
        <f>Z4361*Diccionario!$B$48</f>
        <v>4.5110618613891342E-4</v>
      </c>
      <c r="AB4361">
        <f>AA4361*Diccionario!$B$49</f>
        <v>3.3832963960418505E-4</v>
      </c>
      <c r="AC4361">
        <f t="shared" si="685"/>
        <v>3.3832963960418505E-4</v>
      </c>
      <c r="AD4361">
        <f t="shared" si="686"/>
        <v>1.1017382162453616E-3</v>
      </c>
      <c r="AE4361">
        <f t="shared" si="687"/>
        <v>1.8462564751735799E-6</v>
      </c>
      <c r="AF4361" t="e">
        <f ca="1">IF(AD4361="","",_xludf.RANK.EQ(AD4361,$AD$2:$AD$5513,0))</f>
        <v>#NAME?</v>
      </c>
      <c r="AH4361" t="str">
        <f t="shared" si="688"/>
        <v>Baja</v>
      </c>
      <c r="AI4361" t="s">
        <v>153</v>
      </c>
      <c r="AJ4361" t="str">
        <f>IFERROR(VLOOKUP(B4361,Maestro_Regionales!$A$2:$B$35,2,FALSE),"Otras zonas")</f>
        <v>Santanderes</v>
      </c>
      <c r="AK4361" t="str">
        <f t="shared" si="689"/>
        <v>REGIMEN DE EXCEPCION | Santanderes</v>
      </c>
    </row>
    <row r="4362" spans="1:37">
      <c r="A4362" s="4" t="s">
        <v>1806</v>
      </c>
      <c r="B4362" s="4" t="s">
        <v>1807</v>
      </c>
      <c r="C4362" s="4" t="s">
        <v>1849</v>
      </c>
      <c r="D4362" s="4" t="s">
        <v>1850</v>
      </c>
      <c r="E4362" s="4" t="s">
        <v>88</v>
      </c>
      <c r="F4362" s="4">
        <v>284</v>
      </c>
      <c r="G4362" s="4">
        <v>4246</v>
      </c>
      <c r="H4362" s="4">
        <v>0</v>
      </c>
      <c r="I4362">
        <f t="shared" si="680"/>
        <v>4530</v>
      </c>
      <c r="J4362">
        <f t="shared" si="681"/>
        <v>6.269315673289183E-2</v>
      </c>
      <c r="K4362">
        <f t="shared" si="682"/>
        <v>0.93730684326710811</v>
      </c>
      <c r="L4362">
        <f t="shared" si="683"/>
        <v>0</v>
      </c>
      <c r="M4362">
        <f>I4362*Diccionario!$B$36</f>
        <v>10.056688823529411</v>
      </c>
      <c r="N4362">
        <f>M4362*Diccionario!$B$37</f>
        <v>1.0157255711764706</v>
      </c>
      <c r="O4362">
        <f>N4362*Diccionario!$B$38</f>
        <v>0.15235883567647057</v>
      </c>
      <c r="P4362">
        <f>O4362*Diccionario!$B$39</f>
        <v>0.13712295210882353</v>
      </c>
      <c r="Q4362">
        <f>P4362*Diccionario!$B$40</f>
        <v>5.484918084352941E-2</v>
      </c>
      <c r="R4362">
        <f>Q4362*Diccionario!$B$41</f>
        <v>3.5651967548294118E-2</v>
      </c>
      <c r="S4362">
        <f t="shared" si="684"/>
        <v>3.5651967548294118E-2</v>
      </c>
      <c r="T4362">
        <f>I4362*Diccionario!$B$36</f>
        <v>10.056688823529411</v>
      </c>
      <c r="U4362">
        <f>T4362*Diccionario!$B$42</f>
        <v>1.0157255711764706</v>
      </c>
      <c r="V4362">
        <f>U4362*Diccionario!$B$43</f>
        <v>0.86336673549999998</v>
      </c>
      <c r="W4362">
        <f>V4362*Diccionario!$B$44</f>
        <v>0.164039679745</v>
      </c>
      <c r="X4362">
        <f>W4362*Diccionario!$B$45</f>
        <v>6.3975475100550003E-2</v>
      </c>
      <c r="Y4362">
        <f>X4362*Diccionario!$B$46</f>
        <v>5.6938172839489501E-2</v>
      </c>
      <c r="Z4362">
        <f>Y4362*Diccionario!$B$47</f>
        <v>2.1067123950611114E-2</v>
      </c>
      <c r="AA4362">
        <f>Z4362*Diccionario!$B$48</f>
        <v>2.1067123950611114E-2</v>
      </c>
      <c r="AB4362">
        <f>AA4362*Diccionario!$B$49</f>
        <v>1.5800342962958337E-2</v>
      </c>
      <c r="AC4362">
        <f t="shared" si="685"/>
        <v>1.5800342962958337E-2</v>
      </c>
      <c r="AD4362">
        <f t="shared" si="686"/>
        <v>5.1452310511252458E-2</v>
      </c>
      <c r="AE4362">
        <f t="shared" si="687"/>
        <v>8.6222080747797096E-5</v>
      </c>
      <c r="AF4362" t="e">
        <f ca="1">IF(AD4362="","",_xludf.RANK.EQ(AD4362,$AD$2:$AD$5513,0))</f>
        <v>#NAME?</v>
      </c>
      <c r="AH4362" t="str">
        <f t="shared" si="688"/>
        <v>Baja</v>
      </c>
      <c r="AI4362" t="s">
        <v>153</v>
      </c>
      <c r="AJ4362" t="str">
        <f>IFERROR(VLOOKUP(B4362,Maestro_Regionales!$A$2:$B$35,2,FALSE),"Otras zonas")</f>
        <v>Santanderes</v>
      </c>
      <c r="AK4362" t="str">
        <f t="shared" si="689"/>
        <v>COOSALUD EPS | Santanderes</v>
      </c>
    </row>
    <row r="4363" spans="1:37">
      <c r="A4363" s="4" t="s">
        <v>1806</v>
      </c>
      <c r="B4363" s="4" t="s">
        <v>1807</v>
      </c>
      <c r="C4363" s="4" t="s">
        <v>1849</v>
      </c>
      <c r="D4363" s="4" t="s">
        <v>1850</v>
      </c>
      <c r="E4363" s="4" t="s">
        <v>87</v>
      </c>
      <c r="F4363" s="4">
        <v>110</v>
      </c>
      <c r="G4363" s="4">
        <v>87</v>
      </c>
      <c r="H4363" s="4">
        <v>0</v>
      </c>
      <c r="I4363">
        <f t="shared" si="680"/>
        <v>197</v>
      </c>
      <c r="J4363">
        <f t="shared" si="681"/>
        <v>0.55837563451776651</v>
      </c>
      <c r="K4363">
        <f t="shared" si="682"/>
        <v>0.44162436548223349</v>
      </c>
      <c r="L4363">
        <f t="shared" si="683"/>
        <v>0</v>
      </c>
      <c r="M4363">
        <f>I4363*Diccionario!$B$36</f>
        <v>0.43734386274509801</v>
      </c>
      <c r="N4363">
        <f>M4363*Diccionario!$B$37</f>
        <v>4.4171730137254901E-2</v>
      </c>
      <c r="O4363">
        <f>N4363*Diccionario!$B$38</f>
        <v>6.625759520588235E-3</v>
      </c>
      <c r="P4363">
        <f>O4363*Diccionario!$B$39</f>
        <v>5.9631835685294114E-3</v>
      </c>
      <c r="Q4363">
        <f>P4363*Diccionario!$B$40</f>
        <v>2.3852734274117647E-3</v>
      </c>
      <c r="R4363">
        <f>Q4363*Diccionario!$B$41</f>
        <v>1.5504277278176471E-3</v>
      </c>
      <c r="S4363">
        <f t="shared" si="684"/>
        <v>1.5504277278176471E-3</v>
      </c>
      <c r="T4363">
        <f>I4363*Diccionario!$B$36</f>
        <v>0.43734386274509801</v>
      </c>
      <c r="U4363">
        <f>T4363*Diccionario!$B$42</f>
        <v>4.4171730137254901E-2</v>
      </c>
      <c r="V4363">
        <f>U4363*Diccionario!$B$43</f>
        <v>3.7545970616666667E-2</v>
      </c>
      <c r="W4363">
        <f>V4363*Diccionario!$B$44</f>
        <v>7.1337344171666667E-3</v>
      </c>
      <c r="X4363">
        <f>W4363*Diccionario!$B$45</f>
        <v>2.7821564226950001E-3</v>
      </c>
      <c r="Y4363">
        <f>X4363*Diccionario!$B$46</f>
        <v>2.4761192161985501E-3</v>
      </c>
      <c r="Z4363">
        <f>Y4363*Diccionario!$B$47</f>
        <v>9.1616410999346358E-4</v>
      </c>
      <c r="AA4363">
        <f>Z4363*Diccionario!$B$48</f>
        <v>9.1616410999346358E-4</v>
      </c>
      <c r="AB4363">
        <f>AA4363*Diccionario!$B$49</f>
        <v>6.8712308249509765E-4</v>
      </c>
      <c r="AC4363">
        <f t="shared" si="685"/>
        <v>6.8712308249509765E-4</v>
      </c>
      <c r="AD4363">
        <f t="shared" si="686"/>
        <v>2.2375508103127449E-3</v>
      </c>
      <c r="AE4363">
        <f t="shared" si="687"/>
        <v>3.7496136660741784E-6</v>
      </c>
      <c r="AF4363" t="e">
        <f ca="1">IF(AD4363="","",_xludf.RANK.EQ(AD4363,$AD$2:$AD$5513,0))</f>
        <v>#NAME?</v>
      </c>
      <c r="AH4363" t="str">
        <f t="shared" si="688"/>
        <v>Baja</v>
      </c>
      <c r="AI4363" t="s">
        <v>153</v>
      </c>
      <c r="AJ4363" t="str">
        <f>IFERROR(VLOOKUP(B4363,Maestro_Regionales!$A$2:$B$35,2,FALSE),"Otras zonas")</f>
        <v>Santanderes</v>
      </c>
      <c r="AK4363" t="str">
        <f t="shared" si="689"/>
        <v>NUEVA EPS | Santanderes</v>
      </c>
    </row>
    <row r="4364" spans="1:37">
      <c r="A4364" s="4" t="s">
        <v>1806</v>
      </c>
      <c r="B4364" s="4" t="s">
        <v>1807</v>
      </c>
      <c r="C4364" s="4" t="s">
        <v>1849</v>
      </c>
      <c r="D4364" s="4" t="s">
        <v>1850</v>
      </c>
      <c r="E4364" s="4" t="s">
        <v>90</v>
      </c>
      <c r="F4364" s="4">
        <v>0</v>
      </c>
      <c r="G4364" s="4">
        <v>0</v>
      </c>
      <c r="H4364" s="4">
        <v>138</v>
      </c>
      <c r="I4364">
        <f t="shared" si="680"/>
        <v>138</v>
      </c>
      <c r="J4364">
        <f t="shared" si="681"/>
        <v>0</v>
      </c>
      <c r="K4364">
        <f t="shared" si="682"/>
        <v>0</v>
      </c>
      <c r="L4364">
        <f t="shared" si="683"/>
        <v>1</v>
      </c>
      <c r="M4364">
        <f>I4364*Diccionario!$B$36</f>
        <v>0.30636270588235293</v>
      </c>
      <c r="N4364">
        <f>M4364*Diccionario!$B$37</f>
        <v>3.0942633294117648E-2</v>
      </c>
      <c r="O4364">
        <f>N4364*Diccionario!$B$38</f>
        <v>4.6413949941176468E-3</v>
      </c>
      <c r="P4364">
        <f>O4364*Diccionario!$B$39</f>
        <v>4.1772554947058825E-3</v>
      </c>
      <c r="Q4364">
        <f>P4364*Diccionario!$B$40</f>
        <v>1.670902197882353E-3</v>
      </c>
      <c r="R4364">
        <f>Q4364*Diccionario!$B$41</f>
        <v>1.0860864286235295E-3</v>
      </c>
      <c r="S4364">
        <f t="shared" si="684"/>
        <v>1.0860864286235295E-3</v>
      </c>
      <c r="T4364">
        <f>I4364*Diccionario!$B$36</f>
        <v>0.30636270588235293</v>
      </c>
      <c r="U4364">
        <f>T4364*Diccionario!$B$42</f>
        <v>3.0942633294117648E-2</v>
      </c>
      <c r="V4364">
        <f>U4364*Diccionario!$B$43</f>
        <v>2.6301238299999998E-2</v>
      </c>
      <c r="W4364">
        <f>V4364*Diccionario!$B$44</f>
        <v>4.9972352769999994E-3</v>
      </c>
      <c r="X4364">
        <f>W4364*Diccionario!$B$45</f>
        <v>1.9489217580299998E-3</v>
      </c>
      <c r="Y4364">
        <f>X4364*Diccionario!$B$46</f>
        <v>1.7345403646466999E-3</v>
      </c>
      <c r="Z4364">
        <f>Y4364*Diccionario!$B$47</f>
        <v>6.4177993491927891E-4</v>
      </c>
      <c r="AA4364">
        <f>Z4364*Diccionario!$B$48</f>
        <v>6.4177993491927891E-4</v>
      </c>
      <c r="AB4364">
        <f>AA4364*Diccionario!$B$49</f>
        <v>4.8133495118945916E-4</v>
      </c>
      <c r="AC4364">
        <f t="shared" si="685"/>
        <v>4.8133495118945916E-4</v>
      </c>
      <c r="AD4364">
        <f t="shared" si="686"/>
        <v>1.5674213798129886E-3</v>
      </c>
      <c r="AE4364">
        <f t="shared" si="687"/>
        <v>2.6266329234428251E-6</v>
      </c>
      <c r="AF4364" t="e">
        <f ca="1">IF(AD4364="","",_xludf.RANK.EQ(AD4364,$AD$2:$AD$5513,0))</f>
        <v>#NAME?</v>
      </c>
      <c r="AH4364" t="str">
        <f t="shared" si="688"/>
        <v>Baja</v>
      </c>
      <c r="AI4364" t="s">
        <v>153</v>
      </c>
      <c r="AJ4364" t="str">
        <f>IFERROR(VLOOKUP(B4364,Maestro_Regionales!$A$2:$B$35,2,FALSE),"Otras zonas")</f>
        <v>Santanderes</v>
      </c>
      <c r="AK4364" t="str">
        <f t="shared" si="689"/>
        <v>REGIMEN DE EXCEPCION | Santanderes</v>
      </c>
    </row>
    <row r="4365" spans="1:37">
      <c r="A4365" s="4" t="s">
        <v>1806</v>
      </c>
      <c r="B4365" s="4" t="s">
        <v>1807</v>
      </c>
      <c r="C4365" s="4" t="s">
        <v>1851</v>
      </c>
      <c r="D4365" s="4" t="s">
        <v>1852</v>
      </c>
      <c r="E4365" s="4" t="s">
        <v>88</v>
      </c>
      <c r="F4365" s="4">
        <v>560</v>
      </c>
      <c r="G4365" s="4">
        <v>5242</v>
      </c>
      <c r="H4365" s="4">
        <v>0</v>
      </c>
      <c r="I4365">
        <f t="shared" si="680"/>
        <v>5802</v>
      </c>
      <c r="J4365">
        <f t="shared" si="681"/>
        <v>9.6518441916580489E-2</v>
      </c>
      <c r="K4365">
        <f t="shared" si="682"/>
        <v>0.90348155808341946</v>
      </c>
      <c r="L4365">
        <f t="shared" si="683"/>
        <v>0</v>
      </c>
      <c r="M4365">
        <f>I4365*Diccionario!$B$36</f>
        <v>12.880553764705882</v>
      </c>
      <c r="N4365">
        <f>M4365*Diccionario!$B$37</f>
        <v>1.3009359302352941</v>
      </c>
      <c r="O4365">
        <f>N4365*Diccionario!$B$38</f>
        <v>0.19514038953529411</v>
      </c>
      <c r="P4365">
        <f>O4365*Diccionario!$B$39</f>
        <v>0.17562635058176471</v>
      </c>
      <c r="Q4365">
        <f>P4365*Diccionario!$B$40</f>
        <v>7.0250540232705883E-2</v>
      </c>
      <c r="R4365">
        <f>Q4365*Diccionario!$B$41</f>
        <v>4.5662851151258822E-2</v>
      </c>
      <c r="S4365">
        <f t="shared" si="684"/>
        <v>4.5662851151258822E-2</v>
      </c>
      <c r="T4365">
        <f>I4365*Diccionario!$B$36</f>
        <v>12.880553764705882</v>
      </c>
      <c r="U4365">
        <f>T4365*Diccionario!$B$42</f>
        <v>1.3009359302352941</v>
      </c>
      <c r="V4365">
        <f>U4365*Diccionario!$B$43</f>
        <v>1.1057955407</v>
      </c>
      <c r="W4365">
        <f>V4365*Diccionario!$B$44</f>
        <v>0.21010115273300001</v>
      </c>
      <c r="X4365">
        <f>W4365*Diccionario!$B$45</f>
        <v>8.1939449565870001E-2</v>
      </c>
      <c r="Y4365">
        <f>X4365*Diccionario!$B$46</f>
        <v>7.2926110113624307E-2</v>
      </c>
      <c r="Z4365">
        <f>Y4365*Diccionario!$B$47</f>
        <v>2.6982660742040993E-2</v>
      </c>
      <c r="AA4365">
        <f>Z4365*Diccionario!$B$48</f>
        <v>2.6982660742040993E-2</v>
      </c>
      <c r="AB4365">
        <f>AA4365*Diccionario!$B$49</f>
        <v>2.0236995556530746E-2</v>
      </c>
      <c r="AC4365">
        <f t="shared" si="685"/>
        <v>2.0236995556530746E-2</v>
      </c>
      <c r="AD4365">
        <f t="shared" si="686"/>
        <v>6.5899846707789561E-2</v>
      </c>
      <c r="AE4365">
        <f t="shared" si="687"/>
        <v>1.1043278421605268E-4</v>
      </c>
      <c r="AF4365" t="e">
        <f ca="1">IF(AD4365="","",_xludf.RANK.EQ(AD4365,$AD$2:$AD$5513,0))</f>
        <v>#NAME?</v>
      </c>
      <c r="AH4365" t="str">
        <f t="shared" si="688"/>
        <v>Baja</v>
      </c>
      <c r="AI4365" t="s">
        <v>153</v>
      </c>
      <c r="AJ4365" t="str">
        <f>IFERROR(VLOOKUP(B4365,Maestro_Regionales!$A$2:$B$35,2,FALSE),"Otras zonas")</f>
        <v>Santanderes</v>
      </c>
      <c r="AK4365" t="str">
        <f t="shared" si="689"/>
        <v>COOSALUD EPS | Santanderes</v>
      </c>
    </row>
    <row r="4366" spans="1:37">
      <c r="A4366" s="4" t="s">
        <v>1806</v>
      </c>
      <c r="B4366" s="4" t="s">
        <v>1807</v>
      </c>
      <c r="C4366" s="4" t="s">
        <v>1851</v>
      </c>
      <c r="D4366" s="4" t="s">
        <v>1852</v>
      </c>
      <c r="E4366" s="4" t="s">
        <v>87</v>
      </c>
      <c r="F4366" s="4">
        <v>1108</v>
      </c>
      <c r="G4366" s="4">
        <v>2745</v>
      </c>
      <c r="H4366" s="4">
        <v>0</v>
      </c>
      <c r="I4366">
        <f t="shared" si="680"/>
        <v>3853</v>
      </c>
      <c r="J4366">
        <f t="shared" si="681"/>
        <v>0.28756812873085907</v>
      </c>
      <c r="K4366">
        <f t="shared" si="682"/>
        <v>0.71243187126914098</v>
      </c>
      <c r="L4366">
        <f t="shared" si="683"/>
        <v>0</v>
      </c>
      <c r="M4366">
        <f>I4366*Diccionario!$B$36</f>
        <v>8.5537355490196081</v>
      </c>
      <c r="N4366">
        <f>M4366*Diccionario!$B$37</f>
        <v>0.86392729045098049</v>
      </c>
      <c r="O4366">
        <f>N4366*Diccionario!$B$38</f>
        <v>0.12958909356764706</v>
      </c>
      <c r="P4366">
        <f>O4366*Diccionario!$B$39</f>
        <v>0.11663018421088235</v>
      </c>
      <c r="Q4366">
        <f>P4366*Diccionario!$B$40</f>
        <v>4.6652073684352945E-2</v>
      </c>
      <c r="R4366">
        <f>Q4366*Diccionario!$B$41</f>
        <v>3.0323847894829416E-2</v>
      </c>
      <c r="S4366">
        <f t="shared" si="684"/>
        <v>3.0323847894829416E-2</v>
      </c>
      <c r="T4366">
        <f>I4366*Diccionario!$B$36</f>
        <v>8.5537355490196081</v>
      </c>
      <c r="U4366">
        <f>T4366*Diccionario!$B$42</f>
        <v>0.86392729045098049</v>
      </c>
      <c r="V4366">
        <f>U4366*Diccionario!$B$43</f>
        <v>0.73433819688333335</v>
      </c>
      <c r="W4366">
        <f>V4366*Diccionario!$B$44</f>
        <v>0.13952425740783334</v>
      </c>
      <c r="X4366">
        <f>W4366*Diccionario!$B$45</f>
        <v>5.4414460389055001E-2</v>
      </c>
      <c r="Y4366">
        <f>X4366*Diccionario!$B$46</f>
        <v>4.842886974625895E-2</v>
      </c>
      <c r="Z4366">
        <f>Y4366*Diccionario!$B$47</f>
        <v>1.7918681806115812E-2</v>
      </c>
      <c r="AA4366">
        <f>Z4366*Diccionario!$B$48</f>
        <v>1.7918681806115812E-2</v>
      </c>
      <c r="AB4366">
        <f>AA4366*Diccionario!$B$49</f>
        <v>1.3439011354586859E-2</v>
      </c>
      <c r="AC4366">
        <f t="shared" si="685"/>
        <v>1.3439011354586859E-2</v>
      </c>
      <c r="AD4366">
        <f t="shared" si="686"/>
        <v>4.3762859249416274E-2</v>
      </c>
      <c r="AE4366">
        <f t="shared" si="687"/>
        <v>7.3336352565400042E-5</v>
      </c>
      <c r="AF4366" t="e">
        <f ca="1">IF(AD4366="","",_xludf.RANK.EQ(AD4366,$AD$2:$AD$5513,0))</f>
        <v>#NAME?</v>
      </c>
      <c r="AH4366" t="str">
        <f t="shared" si="688"/>
        <v>Baja</v>
      </c>
      <c r="AI4366" t="s">
        <v>153</v>
      </c>
      <c r="AJ4366" t="str">
        <f>IFERROR(VLOOKUP(B4366,Maestro_Regionales!$A$2:$B$35,2,FALSE),"Otras zonas")</f>
        <v>Santanderes</v>
      </c>
      <c r="AK4366" t="str">
        <f t="shared" si="689"/>
        <v>NUEVA EPS | Santanderes</v>
      </c>
    </row>
    <row r="4367" spans="1:37">
      <c r="A4367" s="4" t="s">
        <v>1806</v>
      </c>
      <c r="B4367" s="4" t="s">
        <v>1807</v>
      </c>
      <c r="C4367" s="4" t="s">
        <v>1851</v>
      </c>
      <c r="D4367" s="4" t="s">
        <v>1852</v>
      </c>
      <c r="E4367" s="4" t="s">
        <v>90</v>
      </c>
      <c r="F4367" s="4">
        <v>0</v>
      </c>
      <c r="G4367" s="4">
        <v>0</v>
      </c>
      <c r="H4367" s="4">
        <v>130</v>
      </c>
      <c r="I4367">
        <f t="shared" si="680"/>
        <v>130</v>
      </c>
      <c r="J4367">
        <f t="shared" si="681"/>
        <v>0</v>
      </c>
      <c r="K4367">
        <f t="shared" si="682"/>
        <v>0</v>
      </c>
      <c r="L4367">
        <f t="shared" si="683"/>
        <v>1</v>
      </c>
      <c r="M4367">
        <f>I4367*Diccionario!$B$36</f>
        <v>0.2886025490196078</v>
      </c>
      <c r="N4367">
        <f>M4367*Diccionario!$B$37</f>
        <v>2.9148857450980389E-2</v>
      </c>
      <c r="O4367">
        <f>N4367*Diccionario!$B$38</f>
        <v>4.3723286176470585E-3</v>
      </c>
      <c r="P4367">
        <f>O4367*Diccionario!$B$39</f>
        <v>3.9350957558823528E-3</v>
      </c>
      <c r="Q4367">
        <f>P4367*Diccionario!$B$40</f>
        <v>1.5740383023529411E-3</v>
      </c>
      <c r="R4367">
        <f>Q4367*Diccionario!$B$41</f>
        <v>1.0231248965294117E-3</v>
      </c>
      <c r="S4367">
        <f t="shared" si="684"/>
        <v>1.0231248965294117E-3</v>
      </c>
      <c r="T4367">
        <f>I4367*Diccionario!$B$36</f>
        <v>0.2886025490196078</v>
      </c>
      <c r="U4367">
        <f>T4367*Diccionario!$B$42</f>
        <v>2.9148857450980389E-2</v>
      </c>
      <c r="V4367">
        <f>U4367*Diccionario!$B$43</f>
        <v>2.4776528833333328E-2</v>
      </c>
      <c r="W4367">
        <f>V4367*Diccionario!$B$44</f>
        <v>4.7075404783333327E-3</v>
      </c>
      <c r="X4367">
        <f>W4367*Diccionario!$B$45</f>
        <v>1.8359407865499997E-3</v>
      </c>
      <c r="Y4367">
        <f>X4367*Diccionario!$B$46</f>
        <v>1.6339873000294997E-3</v>
      </c>
      <c r="Z4367">
        <f>Y4367*Diccionario!$B$47</f>
        <v>6.0457530101091486E-4</v>
      </c>
      <c r="AA4367">
        <f>Z4367*Diccionario!$B$48</f>
        <v>6.0457530101091486E-4</v>
      </c>
      <c r="AB4367">
        <f>AA4367*Diccionario!$B$49</f>
        <v>4.5343147575818612E-4</v>
      </c>
      <c r="AC4367">
        <f t="shared" si="685"/>
        <v>4.5343147575818612E-4</v>
      </c>
      <c r="AD4367">
        <f t="shared" si="686"/>
        <v>1.4765563722875978E-3</v>
      </c>
      <c r="AE4367">
        <f t="shared" si="687"/>
        <v>2.4743643481707769E-6</v>
      </c>
      <c r="AF4367" t="e">
        <f ca="1">IF(AD4367="","",_xludf.RANK.EQ(AD4367,$AD$2:$AD$5513,0))</f>
        <v>#NAME?</v>
      </c>
      <c r="AH4367" t="str">
        <f t="shared" si="688"/>
        <v>Baja</v>
      </c>
      <c r="AI4367" t="s">
        <v>153</v>
      </c>
      <c r="AJ4367" t="str">
        <f>IFERROR(VLOOKUP(B4367,Maestro_Regionales!$A$2:$B$35,2,FALSE),"Otras zonas")</f>
        <v>Santanderes</v>
      </c>
      <c r="AK4367" t="str">
        <f t="shared" si="689"/>
        <v>REGIMEN DE EXCEPCION | Santanderes</v>
      </c>
    </row>
    <row r="4368" spans="1:37">
      <c r="A4368" s="4" t="s">
        <v>1806</v>
      </c>
      <c r="B4368" s="4" t="s">
        <v>1807</v>
      </c>
      <c r="C4368" s="4" t="s">
        <v>1853</v>
      </c>
      <c r="D4368" s="4" t="s">
        <v>1854</v>
      </c>
      <c r="E4368" s="4" t="s">
        <v>87</v>
      </c>
      <c r="F4368" s="4">
        <v>972</v>
      </c>
      <c r="G4368" s="4">
        <v>7746</v>
      </c>
      <c r="H4368" s="4">
        <v>0</v>
      </c>
      <c r="I4368">
        <f t="shared" si="680"/>
        <v>8718</v>
      </c>
      <c r="J4368">
        <f t="shared" si="681"/>
        <v>0.11149346180316587</v>
      </c>
      <c r="K4368">
        <f t="shared" si="682"/>
        <v>0.88850653819683412</v>
      </c>
      <c r="L4368">
        <f t="shared" si="683"/>
        <v>0</v>
      </c>
      <c r="M4368">
        <f>I4368*Diccionario!$B$36</f>
        <v>19.354130941176468</v>
      </c>
      <c r="N4368">
        <f>M4368*Diccionario!$B$37</f>
        <v>1.9547672250588233</v>
      </c>
      <c r="O4368">
        <f>N4368*Diccionario!$B$38</f>
        <v>0.29321508375882349</v>
      </c>
      <c r="P4368">
        <f>O4368*Diccionario!$B$39</f>
        <v>0.26389357538294117</v>
      </c>
      <c r="Q4368">
        <f>P4368*Diccionario!$B$40</f>
        <v>0.10555743015317648</v>
      </c>
      <c r="R4368">
        <f>Q4368*Diccionario!$B$41</f>
        <v>6.8612329599564717E-2</v>
      </c>
      <c r="S4368">
        <f t="shared" si="684"/>
        <v>6.8612329599564717E-2</v>
      </c>
      <c r="T4368">
        <f>I4368*Diccionario!$B$36</f>
        <v>19.354130941176468</v>
      </c>
      <c r="U4368">
        <f>T4368*Diccionario!$B$42</f>
        <v>1.9547672250588233</v>
      </c>
      <c r="V4368">
        <f>U4368*Diccionario!$B$43</f>
        <v>1.6615521412999998</v>
      </c>
      <c r="W4368">
        <f>V4368*Diccionario!$B$44</f>
        <v>0.31569490684699997</v>
      </c>
      <c r="X4368">
        <f>W4368*Diccionario!$B$45</f>
        <v>0.12312101367032999</v>
      </c>
      <c r="Y4368">
        <f>X4368*Diccionario!$B$46</f>
        <v>0.1095777021665937</v>
      </c>
      <c r="Z4368">
        <f>Y4368*Diccionario!$B$47</f>
        <v>4.0543749801639668E-2</v>
      </c>
      <c r="AA4368">
        <f>Z4368*Diccionario!$B$48</f>
        <v>4.0543749801639668E-2</v>
      </c>
      <c r="AB4368">
        <f>AA4368*Diccionario!$B$49</f>
        <v>3.0407812351229753E-2</v>
      </c>
      <c r="AC4368">
        <f t="shared" si="685"/>
        <v>3.0407812351229753E-2</v>
      </c>
      <c r="AD4368">
        <f t="shared" si="686"/>
        <v>9.9020141950794477E-2</v>
      </c>
      <c r="AE4368">
        <f t="shared" si="687"/>
        <v>1.6593467990271417E-4</v>
      </c>
      <c r="AF4368" t="e">
        <f ca="1">IF(AD4368="","",_xludf.RANK.EQ(AD4368,$AD$2:$AD$5513,0))</f>
        <v>#NAME?</v>
      </c>
      <c r="AH4368" t="str">
        <f t="shared" si="688"/>
        <v>Baja</v>
      </c>
      <c r="AI4368" t="s">
        <v>153</v>
      </c>
      <c r="AJ4368" t="str">
        <f>IFERROR(VLOOKUP(B4368,Maestro_Regionales!$A$2:$B$35,2,FALSE),"Otras zonas")</f>
        <v>Santanderes</v>
      </c>
      <c r="AK4368" t="str">
        <f t="shared" si="689"/>
        <v>NUEVA EPS | Santanderes</v>
      </c>
    </row>
    <row r="4369" spans="1:37">
      <c r="A4369" s="4" t="s">
        <v>1806</v>
      </c>
      <c r="B4369" s="4" t="s">
        <v>1807</v>
      </c>
      <c r="C4369" s="4" t="s">
        <v>1853</v>
      </c>
      <c r="D4369" s="4" t="s">
        <v>1854</v>
      </c>
      <c r="E4369" s="4" t="s">
        <v>88</v>
      </c>
      <c r="F4369" s="4">
        <v>314</v>
      </c>
      <c r="G4369" s="4">
        <v>5092</v>
      </c>
      <c r="H4369" s="4">
        <v>0</v>
      </c>
      <c r="I4369">
        <f t="shared" si="680"/>
        <v>5406</v>
      </c>
      <c r="J4369">
        <f t="shared" si="681"/>
        <v>5.8083610802811693E-2</v>
      </c>
      <c r="K4369">
        <f t="shared" si="682"/>
        <v>0.94191638919718834</v>
      </c>
      <c r="L4369">
        <f t="shared" si="683"/>
        <v>0</v>
      </c>
      <c r="M4369">
        <f>I4369*Diccionario!$B$36</f>
        <v>12.001425999999999</v>
      </c>
      <c r="N4369">
        <f>M4369*Diccionario!$B$37</f>
        <v>1.212144026</v>
      </c>
      <c r="O4369">
        <f>N4369*Diccionario!$B$38</f>
        <v>0.18182160389999999</v>
      </c>
      <c r="P4369">
        <f>O4369*Diccionario!$B$39</f>
        <v>0.16363944350999998</v>
      </c>
      <c r="Q4369">
        <f>P4369*Diccionario!$B$40</f>
        <v>6.5455777403999993E-2</v>
      </c>
      <c r="R4369">
        <f>Q4369*Diccionario!$B$41</f>
        <v>4.25462553126E-2</v>
      </c>
      <c r="S4369">
        <f t="shared" si="684"/>
        <v>4.25462553126E-2</v>
      </c>
      <c r="T4369">
        <f>I4369*Diccionario!$B$36</f>
        <v>12.001425999999999</v>
      </c>
      <c r="U4369">
        <f>T4369*Diccionario!$B$42</f>
        <v>1.212144026</v>
      </c>
      <c r="V4369">
        <f>U4369*Diccionario!$B$43</f>
        <v>1.0303224221</v>
      </c>
      <c r="W4369">
        <f>V4369*Diccionario!$B$44</f>
        <v>0.195761260199</v>
      </c>
      <c r="X4369">
        <f>W4369*Diccionario!$B$45</f>
        <v>7.6346891477610007E-2</v>
      </c>
      <c r="Y4369">
        <f>X4369*Diccionario!$B$46</f>
        <v>6.7948733415072904E-2</v>
      </c>
      <c r="Z4369">
        <f>Y4369*Diccionario!$B$47</f>
        <v>2.5141031363576975E-2</v>
      </c>
      <c r="AA4369">
        <f>Z4369*Diccionario!$B$48</f>
        <v>2.5141031363576975E-2</v>
      </c>
      <c r="AB4369">
        <f>AA4369*Diccionario!$B$49</f>
        <v>1.885577352268273E-2</v>
      </c>
      <c r="AC4369">
        <f t="shared" si="685"/>
        <v>1.885577352268273E-2</v>
      </c>
      <c r="AD4369">
        <f t="shared" si="686"/>
        <v>6.1402028835282729E-2</v>
      </c>
      <c r="AE4369">
        <f t="shared" si="687"/>
        <v>1.0289548974008632E-4</v>
      </c>
      <c r="AF4369" t="e">
        <f ca="1">IF(AD4369="","",_xludf.RANK.EQ(AD4369,$AD$2:$AD$5513,0))</f>
        <v>#NAME?</v>
      </c>
      <c r="AH4369" t="str">
        <f t="shared" si="688"/>
        <v>Baja</v>
      </c>
      <c r="AI4369" t="s">
        <v>153</v>
      </c>
      <c r="AJ4369" t="str">
        <f>IFERROR(VLOOKUP(B4369,Maestro_Regionales!$A$2:$B$35,2,FALSE),"Otras zonas")</f>
        <v>Santanderes</v>
      </c>
      <c r="AK4369" t="str">
        <f t="shared" si="689"/>
        <v>COOSALUD EPS | Santanderes</v>
      </c>
    </row>
    <row r="4370" spans="1:37">
      <c r="A4370" s="4" t="s">
        <v>1806</v>
      </c>
      <c r="B4370" s="4" t="s">
        <v>1807</v>
      </c>
      <c r="C4370" s="4" t="s">
        <v>1853</v>
      </c>
      <c r="D4370" s="4" t="s">
        <v>1854</v>
      </c>
      <c r="E4370" s="4" t="s">
        <v>90</v>
      </c>
      <c r="F4370" s="4">
        <v>0</v>
      </c>
      <c r="G4370" s="4">
        <v>0</v>
      </c>
      <c r="H4370" s="4">
        <v>392</v>
      </c>
      <c r="I4370">
        <f t="shared" si="680"/>
        <v>392</v>
      </c>
      <c r="J4370">
        <f t="shared" si="681"/>
        <v>0</v>
      </c>
      <c r="K4370">
        <f t="shared" si="682"/>
        <v>0</v>
      </c>
      <c r="L4370">
        <f t="shared" si="683"/>
        <v>1</v>
      </c>
      <c r="M4370">
        <f>I4370*Diccionario!$B$36</f>
        <v>0.87024768627450977</v>
      </c>
      <c r="N4370">
        <f>M4370*Diccionario!$B$37</f>
        <v>8.7895016313725496E-2</v>
      </c>
      <c r="O4370">
        <f>N4370*Diccionario!$B$38</f>
        <v>1.3184252447058824E-2</v>
      </c>
      <c r="P4370">
        <f>O4370*Diccionario!$B$39</f>
        <v>1.1865827202352942E-2</v>
      </c>
      <c r="Q4370">
        <f>P4370*Diccionario!$B$40</f>
        <v>4.7463308809411776E-3</v>
      </c>
      <c r="R4370">
        <f>Q4370*Diccionario!$B$41</f>
        <v>3.0851150726117654E-3</v>
      </c>
      <c r="S4370">
        <f t="shared" si="684"/>
        <v>3.0851150726117654E-3</v>
      </c>
      <c r="T4370">
        <f>I4370*Diccionario!$B$36</f>
        <v>0.87024768627450977</v>
      </c>
      <c r="U4370">
        <f>T4370*Diccionario!$B$42</f>
        <v>8.7895016313725496E-2</v>
      </c>
      <c r="V4370">
        <f>U4370*Diccionario!$B$43</f>
        <v>7.4710763866666668E-2</v>
      </c>
      <c r="W4370">
        <f>V4370*Diccionario!$B$44</f>
        <v>1.4195045134666667E-2</v>
      </c>
      <c r="X4370">
        <f>W4370*Diccionario!$B$45</f>
        <v>5.5360676025200005E-3</v>
      </c>
      <c r="Y4370">
        <f>X4370*Diccionario!$B$46</f>
        <v>4.9271001662428001E-3</v>
      </c>
      <c r="Z4370">
        <f>Y4370*Diccionario!$B$47</f>
        <v>1.8230270615098359E-3</v>
      </c>
      <c r="AA4370">
        <f>Z4370*Diccionario!$B$48</f>
        <v>1.8230270615098359E-3</v>
      </c>
      <c r="AB4370">
        <f>AA4370*Diccionario!$B$49</f>
        <v>1.3672702961323769E-3</v>
      </c>
      <c r="AC4370">
        <f t="shared" si="685"/>
        <v>1.3672702961323769E-3</v>
      </c>
      <c r="AD4370">
        <f t="shared" si="686"/>
        <v>4.4523853687441425E-3</v>
      </c>
      <c r="AE4370">
        <f t="shared" si="687"/>
        <v>7.4611601883303452E-6</v>
      </c>
      <c r="AF4370" t="e">
        <f ca="1">IF(AD4370="","",_xludf.RANK.EQ(AD4370,$AD$2:$AD$5513,0))</f>
        <v>#NAME?</v>
      </c>
      <c r="AH4370" t="str">
        <f t="shared" si="688"/>
        <v>Baja</v>
      </c>
      <c r="AI4370" t="s">
        <v>153</v>
      </c>
      <c r="AJ4370" t="str">
        <f>IFERROR(VLOOKUP(B4370,Maestro_Regionales!$A$2:$B$35,2,FALSE),"Otras zonas")</f>
        <v>Santanderes</v>
      </c>
      <c r="AK4370" t="str">
        <f t="shared" si="689"/>
        <v>REGIMEN DE EXCEPCION | Santanderes</v>
      </c>
    </row>
    <row r="4371" spans="1:37">
      <c r="A4371" s="4" t="s">
        <v>1806</v>
      </c>
      <c r="B4371" s="4" t="s">
        <v>1807</v>
      </c>
      <c r="C4371" s="4" t="s">
        <v>1853</v>
      </c>
      <c r="D4371" s="4" t="s">
        <v>1854</v>
      </c>
      <c r="E4371" s="4" t="s">
        <v>85</v>
      </c>
      <c r="F4371" s="4">
        <v>11</v>
      </c>
      <c r="G4371" s="4">
        <v>1</v>
      </c>
      <c r="H4371" s="4">
        <v>0</v>
      </c>
      <c r="I4371">
        <f t="shared" si="680"/>
        <v>12</v>
      </c>
      <c r="J4371">
        <f t="shared" si="681"/>
        <v>0.91666666666666663</v>
      </c>
      <c r="K4371">
        <f t="shared" si="682"/>
        <v>8.3333333333333329E-2</v>
      </c>
      <c r="L4371">
        <f t="shared" si="683"/>
        <v>0</v>
      </c>
      <c r="M4371">
        <f>I4371*Diccionario!$B$36</f>
        <v>2.6640235294117645E-2</v>
      </c>
      <c r="N4371">
        <f>M4371*Diccionario!$B$37</f>
        <v>2.6906637647058822E-3</v>
      </c>
      <c r="O4371">
        <f>N4371*Diccionario!$B$38</f>
        <v>4.035995647058823E-4</v>
      </c>
      <c r="P4371">
        <f>O4371*Diccionario!$B$39</f>
        <v>3.6323960823529406E-4</v>
      </c>
      <c r="Q4371">
        <f>P4371*Diccionario!$B$40</f>
        <v>1.4529584329411763E-4</v>
      </c>
      <c r="R4371">
        <f>Q4371*Diccionario!$B$41</f>
        <v>9.4442298141176462E-5</v>
      </c>
      <c r="S4371">
        <f t="shared" si="684"/>
        <v>9.4442298141176462E-5</v>
      </c>
      <c r="T4371">
        <f>I4371*Diccionario!$B$36</f>
        <v>2.6640235294117645E-2</v>
      </c>
      <c r="U4371">
        <f>T4371*Diccionario!$B$42</f>
        <v>2.6906637647058822E-3</v>
      </c>
      <c r="V4371">
        <f>U4371*Diccionario!$B$43</f>
        <v>2.2870641999999997E-3</v>
      </c>
      <c r="W4371">
        <f>V4371*Diccionario!$B$44</f>
        <v>4.3454219799999997E-4</v>
      </c>
      <c r="X4371">
        <f>W4371*Diccionario!$B$45</f>
        <v>1.6947145721999998E-4</v>
      </c>
      <c r="Y4371">
        <f>X4371*Diccionario!$B$46</f>
        <v>1.508295969258E-4</v>
      </c>
      <c r="Z4371">
        <f>Y4371*Diccionario!$B$47</f>
        <v>5.5806950862545996E-5</v>
      </c>
      <c r="AA4371">
        <f>Z4371*Diccionario!$B$48</f>
        <v>5.5806950862545996E-5</v>
      </c>
      <c r="AB4371">
        <f>AA4371*Diccionario!$B$49</f>
        <v>4.1855213146909497E-5</v>
      </c>
      <c r="AC4371">
        <f t="shared" si="685"/>
        <v>4.1855213146909497E-5</v>
      </c>
      <c r="AD4371">
        <f t="shared" si="686"/>
        <v>1.3629751128808597E-4</v>
      </c>
      <c r="AE4371">
        <f t="shared" si="687"/>
        <v>2.2840286290807174E-7</v>
      </c>
      <c r="AF4371" t="e">
        <f ca="1">IF(AD4371="","",_xludf.RANK.EQ(AD4371,$AD$2:$AD$5513,0))</f>
        <v>#NAME?</v>
      </c>
      <c r="AH4371" t="str">
        <f t="shared" si="688"/>
        <v>Baja</v>
      </c>
      <c r="AI4371" t="s">
        <v>153</v>
      </c>
      <c r="AJ4371" t="str">
        <f>IFERROR(VLOOKUP(B4371,Maestro_Regionales!$A$2:$B$35,2,FALSE),"Otras zonas")</f>
        <v>Santanderes</v>
      </c>
      <c r="AK4371" t="str">
        <f t="shared" si="689"/>
        <v>SALUD TOTAL EPS | Santanderes</v>
      </c>
    </row>
    <row r="4372" spans="1:37">
      <c r="A4372" s="4" t="s">
        <v>1806</v>
      </c>
      <c r="B4372" s="4" t="s">
        <v>1807</v>
      </c>
      <c r="C4372" s="4" t="s">
        <v>1855</v>
      </c>
      <c r="D4372" s="4" t="s">
        <v>1856</v>
      </c>
      <c r="E4372" s="4" t="s">
        <v>88</v>
      </c>
      <c r="F4372" s="4">
        <v>100</v>
      </c>
      <c r="G4372" s="4">
        <v>1335</v>
      </c>
      <c r="H4372" s="4">
        <v>0</v>
      </c>
      <c r="I4372">
        <f t="shared" si="680"/>
        <v>1435</v>
      </c>
      <c r="J4372">
        <f t="shared" si="681"/>
        <v>6.968641114982578E-2</v>
      </c>
      <c r="K4372">
        <f t="shared" si="682"/>
        <v>0.93031358885017423</v>
      </c>
      <c r="L4372">
        <f t="shared" si="683"/>
        <v>0</v>
      </c>
      <c r="M4372">
        <f>I4372*Diccionario!$B$36</f>
        <v>3.1857281372549018</v>
      </c>
      <c r="N4372">
        <f>M4372*Diccionario!$B$37</f>
        <v>0.32175854186274511</v>
      </c>
      <c r="O4372">
        <f>N4372*Diccionario!$B$38</f>
        <v>4.8263781279411763E-2</v>
      </c>
      <c r="P4372">
        <f>O4372*Diccionario!$B$39</f>
        <v>4.3437403151470586E-2</v>
      </c>
      <c r="Q4372">
        <f>P4372*Diccionario!$B$40</f>
        <v>1.7374961260588236E-2</v>
      </c>
      <c r="R4372">
        <f>Q4372*Diccionario!$B$41</f>
        <v>1.1293724819382353E-2</v>
      </c>
      <c r="S4372">
        <f t="shared" si="684"/>
        <v>1.1293724819382353E-2</v>
      </c>
      <c r="T4372">
        <f>I4372*Diccionario!$B$36</f>
        <v>3.1857281372549018</v>
      </c>
      <c r="U4372">
        <f>T4372*Diccionario!$B$42</f>
        <v>0.32175854186274511</v>
      </c>
      <c r="V4372">
        <f>U4372*Diccionario!$B$43</f>
        <v>0.27349476058333333</v>
      </c>
      <c r="W4372">
        <f>V4372*Diccionario!$B$44</f>
        <v>5.1964004510833335E-2</v>
      </c>
      <c r="X4372">
        <f>W4372*Diccionario!$B$45</f>
        <v>2.0265961759225001E-2</v>
      </c>
      <c r="Y4372">
        <f>X4372*Diccionario!$B$46</f>
        <v>1.8036705965710251E-2</v>
      </c>
      <c r="Z4372">
        <f>Y4372*Diccionario!$B$47</f>
        <v>6.6735812073127933E-3</v>
      </c>
      <c r="AA4372">
        <f>Z4372*Diccionario!$B$48</f>
        <v>6.6735812073127933E-3</v>
      </c>
      <c r="AB4372">
        <f>AA4372*Diccionario!$B$49</f>
        <v>5.005185905484595E-3</v>
      </c>
      <c r="AC4372">
        <f t="shared" si="685"/>
        <v>5.005185905484595E-3</v>
      </c>
      <c r="AD4372">
        <f t="shared" si="686"/>
        <v>1.6298910724866948E-2</v>
      </c>
      <c r="AE4372">
        <f t="shared" si="687"/>
        <v>2.7313175689423582E-5</v>
      </c>
      <c r="AF4372" t="e">
        <f ca="1">IF(AD4372="","",_xludf.RANK.EQ(AD4372,$AD$2:$AD$5513,0))</f>
        <v>#NAME?</v>
      </c>
      <c r="AH4372" t="str">
        <f t="shared" si="688"/>
        <v>Baja</v>
      </c>
      <c r="AI4372" t="s">
        <v>153</v>
      </c>
      <c r="AJ4372" t="str">
        <f>IFERROR(VLOOKUP(B4372,Maestro_Regionales!$A$2:$B$35,2,FALSE),"Otras zonas")</f>
        <v>Santanderes</v>
      </c>
      <c r="AK4372" t="str">
        <f t="shared" si="689"/>
        <v>COOSALUD EPS | Santanderes</v>
      </c>
    </row>
    <row r="4373" spans="1:37">
      <c r="A4373" s="4" t="s">
        <v>1806</v>
      </c>
      <c r="B4373" s="4" t="s">
        <v>1807</v>
      </c>
      <c r="C4373" s="4" t="s">
        <v>1855</v>
      </c>
      <c r="D4373" s="4" t="s">
        <v>1856</v>
      </c>
      <c r="E4373" s="4" t="s">
        <v>90</v>
      </c>
      <c r="F4373" s="4">
        <v>0</v>
      </c>
      <c r="G4373" s="4">
        <v>0</v>
      </c>
      <c r="H4373" s="4">
        <v>68</v>
      </c>
      <c r="I4373">
        <f t="shared" si="680"/>
        <v>68</v>
      </c>
      <c r="J4373">
        <f t="shared" si="681"/>
        <v>0</v>
      </c>
      <c r="K4373">
        <f t="shared" si="682"/>
        <v>0</v>
      </c>
      <c r="L4373">
        <f t="shared" si="683"/>
        <v>1</v>
      </c>
      <c r="M4373">
        <f>I4373*Diccionario!$B$36</f>
        <v>0.15096133333333334</v>
      </c>
      <c r="N4373">
        <f>M4373*Diccionario!$B$37</f>
        <v>1.5247094666666667E-2</v>
      </c>
      <c r="O4373">
        <f>N4373*Diccionario!$B$38</f>
        <v>2.2870642000000002E-3</v>
      </c>
      <c r="P4373">
        <f>O4373*Diccionario!$B$39</f>
        <v>2.0583577800000002E-3</v>
      </c>
      <c r="Q4373">
        <f>P4373*Diccionario!$B$40</f>
        <v>8.2334311200000013E-4</v>
      </c>
      <c r="R4373">
        <f>Q4373*Diccionario!$B$41</f>
        <v>5.3517302280000007E-4</v>
      </c>
      <c r="S4373">
        <f t="shared" si="684"/>
        <v>5.3517302280000007E-4</v>
      </c>
      <c r="T4373">
        <f>I4373*Diccionario!$B$36</f>
        <v>0.15096133333333334</v>
      </c>
      <c r="U4373">
        <f>T4373*Diccionario!$B$42</f>
        <v>1.5247094666666667E-2</v>
      </c>
      <c r="V4373">
        <f>U4373*Diccionario!$B$43</f>
        <v>1.2960030466666666E-2</v>
      </c>
      <c r="W4373">
        <f>V4373*Diccionario!$B$44</f>
        <v>2.4624057886666667E-3</v>
      </c>
      <c r="X4373">
        <f>W4373*Diccionario!$B$45</f>
        <v>9.6033825758000001E-4</v>
      </c>
      <c r="Y4373">
        <f>X4373*Diccionario!$B$46</f>
        <v>8.5470104924620003E-4</v>
      </c>
      <c r="Z4373">
        <f>Y4373*Diccionario!$B$47</f>
        <v>3.16239388221094E-4</v>
      </c>
      <c r="AA4373">
        <f>Z4373*Diccionario!$B$48</f>
        <v>3.16239388221094E-4</v>
      </c>
      <c r="AB4373">
        <f>AA4373*Diccionario!$B$49</f>
        <v>2.371795411658205E-4</v>
      </c>
      <c r="AC4373">
        <f t="shared" si="685"/>
        <v>2.371795411658205E-4</v>
      </c>
      <c r="AD4373">
        <f t="shared" si="686"/>
        <v>7.7235256396582057E-4</v>
      </c>
      <c r="AE4373">
        <f t="shared" si="687"/>
        <v>1.2942828898124068E-6</v>
      </c>
      <c r="AF4373" t="e">
        <f ca="1">IF(AD4373="","",_xludf.RANK.EQ(AD4373,$AD$2:$AD$5513,0))</f>
        <v>#NAME?</v>
      </c>
      <c r="AH4373" t="str">
        <f t="shared" si="688"/>
        <v>Baja</v>
      </c>
      <c r="AI4373" t="s">
        <v>153</v>
      </c>
      <c r="AJ4373" t="str">
        <f>IFERROR(VLOOKUP(B4373,Maestro_Regionales!$A$2:$B$35,2,FALSE),"Otras zonas")</f>
        <v>Santanderes</v>
      </c>
      <c r="AK4373" t="str">
        <f t="shared" si="689"/>
        <v>REGIMEN DE EXCEPCION | Santanderes</v>
      </c>
    </row>
    <row r="4374" spans="1:37">
      <c r="A4374" s="4" t="s">
        <v>1806</v>
      </c>
      <c r="B4374" s="4" t="s">
        <v>1807</v>
      </c>
      <c r="C4374" s="4" t="s">
        <v>1855</v>
      </c>
      <c r="D4374" s="4" t="s">
        <v>1856</v>
      </c>
      <c r="E4374" s="4" t="s">
        <v>87</v>
      </c>
      <c r="F4374" s="4">
        <v>19</v>
      </c>
      <c r="G4374" s="4">
        <v>11</v>
      </c>
      <c r="H4374" s="4">
        <v>0</v>
      </c>
      <c r="I4374">
        <f t="shared" si="680"/>
        <v>30</v>
      </c>
      <c r="J4374">
        <f t="shared" si="681"/>
        <v>0.6333333333333333</v>
      </c>
      <c r="K4374">
        <f t="shared" si="682"/>
        <v>0.36666666666666664</v>
      </c>
      <c r="L4374">
        <f t="shared" si="683"/>
        <v>0</v>
      </c>
      <c r="M4374">
        <f>I4374*Diccionario!$B$36</f>
        <v>6.6600588235294106E-2</v>
      </c>
      <c r="N4374">
        <f>M4374*Diccionario!$B$37</f>
        <v>6.7266594117647051E-3</v>
      </c>
      <c r="O4374">
        <f>N4374*Diccionario!$B$38</f>
        <v>1.0089989117647057E-3</v>
      </c>
      <c r="P4374">
        <f>O4374*Diccionario!$B$39</f>
        <v>9.0809902058823521E-4</v>
      </c>
      <c r="Q4374">
        <f>P4374*Diccionario!$B$40</f>
        <v>3.6323960823529412E-4</v>
      </c>
      <c r="R4374">
        <f>Q4374*Diccionario!$B$41</f>
        <v>2.361057453529412E-4</v>
      </c>
      <c r="S4374">
        <f t="shared" si="684"/>
        <v>2.361057453529412E-4</v>
      </c>
      <c r="T4374">
        <f>I4374*Diccionario!$B$36</f>
        <v>6.6600588235294106E-2</v>
      </c>
      <c r="U4374">
        <f>T4374*Diccionario!$B$42</f>
        <v>6.7266594117647051E-3</v>
      </c>
      <c r="V4374">
        <f>U4374*Diccionario!$B$43</f>
        <v>5.7176604999999991E-3</v>
      </c>
      <c r="W4374">
        <f>V4374*Diccionario!$B$44</f>
        <v>1.0863554949999998E-3</v>
      </c>
      <c r="X4374">
        <f>W4374*Diccionario!$B$45</f>
        <v>4.2367864304999995E-4</v>
      </c>
      <c r="Y4374">
        <f>X4374*Diccionario!$B$46</f>
        <v>3.7707399231449995E-4</v>
      </c>
      <c r="Z4374">
        <f>Y4374*Diccionario!$B$47</f>
        <v>1.3951737715636498E-4</v>
      </c>
      <c r="AA4374">
        <f>Z4374*Diccionario!$B$48</f>
        <v>1.3951737715636498E-4</v>
      </c>
      <c r="AB4374">
        <f>AA4374*Diccionario!$B$49</f>
        <v>1.0463803286727373E-4</v>
      </c>
      <c r="AC4374">
        <f t="shared" si="685"/>
        <v>1.0463803286727373E-4</v>
      </c>
      <c r="AD4374">
        <f t="shared" si="686"/>
        <v>3.4074377822021495E-4</v>
      </c>
      <c r="AE4374">
        <f t="shared" si="687"/>
        <v>5.7100715727017941E-7</v>
      </c>
      <c r="AF4374" t="e">
        <f ca="1">IF(AD4374="","",_xludf.RANK.EQ(AD4374,$AD$2:$AD$5513,0))</f>
        <v>#NAME?</v>
      </c>
      <c r="AH4374" t="str">
        <f t="shared" si="688"/>
        <v>Baja</v>
      </c>
      <c r="AI4374" t="s">
        <v>153</v>
      </c>
      <c r="AJ4374" t="str">
        <f>IFERROR(VLOOKUP(B4374,Maestro_Regionales!$A$2:$B$35,2,FALSE),"Otras zonas")</f>
        <v>Santanderes</v>
      </c>
      <c r="AK4374" t="str">
        <f t="shared" si="689"/>
        <v>NUEVA EPS | Santanderes</v>
      </c>
    </row>
    <row r="4375" spans="1:37">
      <c r="A4375" s="4" t="s">
        <v>1806</v>
      </c>
      <c r="B4375" s="4" t="s">
        <v>1807</v>
      </c>
      <c r="C4375" s="4" t="s">
        <v>1857</v>
      </c>
      <c r="D4375" s="4" t="s">
        <v>450</v>
      </c>
      <c r="E4375" s="4" t="s">
        <v>88</v>
      </c>
      <c r="F4375" s="4">
        <v>199</v>
      </c>
      <c r="G4375" s="4">
        <v>2937</v>
      </c>
      <c r="H4375" s="4">
        <v>0</v>
      </c>
      <c r="I4375">
        <f t="shared" si="680"/>
        <v>3136</v>
      </c>
      <c r="J4375">
        <f t="shared" si="681"/>
        <v>6.3456632653061229E-2</v>
      </c>
      <c r="K4375">
        <f t="shared" si="682"/>
        <v>0.93654336734693877</v>
      </c>
      <c r="L4375">
        <f t="shared" si="683"/>
        <v>0</v>
      </c>
      <c r="M4375">
        <f>I4375*Diccionario!$B$36</f>
        <v>6.9619814901960781</v>
      </c>
      <c r="N4375">
        <f>M4375*Diccionario!$B$37</f>
        <v>0.70316013050980397</v>
      </c>
      <c r="O4375">
        <f>N4375*Diccionario!$B$38</f>
        <v>0.1054740195764706</v>
      </c>
      <c r="P4375">
        <f>O4375*Diccionario!$B$39</f>
        <v>9.4926617618823539E-2</v>
      </c>
      <c r="Q4375">
        <f>P4375*Diccionario!$B$40</f>
        <v>3.7970647047529421E-2</v>
      </c>
      <c r="R4375">
        <f>Q4375*Diccionario!$B$41</f>
        <v>2.4680920580894123E-2</v>
      </c>
      <c r="S4375">
        <f t="shared" si="684"/>
        <v>2.4680920580894123E-2</v>
      </c>
      <c r="T4375">
        <f>I4375*Diccionario!$B$36</f>
        <v>6.9619814901960781</v>
      </c>
      <c r="U4375">
        <f>T4375*Diccionario!$B$42</f>
        <v>0.70316013050980397</v>
      </c>
      <c r="V4375">
        <f>U4375*Diccionario!$B$43</f>
        <v>0.59768611093333335</v>
      </c>
      <c r="W4375">
        <f>V4375*Diccionario!$B$44</f>
        <v>0.11356036107733333</v>
      </c>
      <c r="X4375">
        <f>W4375*Diccionario!$B$45</f>
        <v>4.4288540820160004E-2</v>
      </c>
      <c r="Y4375">
        <f>X4375*Diccionario!$B$46</f>
        <v>3.9416801329942401E-2</v>
      </c>
      <c r="Z4375">
        <f>Y4375*Diccionario!$B$47</f>
        <v>1.4584216492078687E-2</v>
      </c>
      <c r="AA4375">
        <f>Z4375*Diccionario!$B$48</f>
        <v>1.4584216492078687E-2</v>
      </c>
      <c r="AB4375">
        <f>AA4375*Diccionario!$B$49</f>
        <v>1.0938162369059016E-2</v>
      </c>
      <c r="AC4375">
        <f t="shared" si="685"/>
        <v>1.0938162369059016E-2</v>
      </c>
      <c r="AD4375">
        <f t="shared" si="686"/>
        <v>3.561908294995314E-2</v>
      </c>
      <c r="AE4375">
        <f t="shared" si="687"/>
        <v>5.9689281506642762E-5</v>
      </c>
      <c r="AF4375" t="e">
        <f ca="1">IF(AD4375="","",_xludf.RANK.EQ(AD4375,$AD$2:$AD$5513,0))</f>
        <v>#NAME?</v>
      </c>
      <c r="AH4375" t="str">
        <f t="shared" si="688"/>
        <v>Baja</v>
      </c>
      <c r="AI4375" t="s">
        <v>153</v>
      </c>
      <c r="AJ4375" t="str">
        <f>IFERROR(VLOOKUP(B4375,Maestro_Regionales!$A$2:$B$35,2,FALSE),"Otras zonas")</f>
        <v>Santanderes</v>
      </c>
      <c r="AK4375" t="str">
        <f t="shared" si="689"/>
        <v>COOSALUD EPS | Santanderes</v>
      </c>
    </row>
    <row r="4376" spans="1:37">
      <c r="A4376" s="4" t="s">
        <v>1806</v>
      </c>
      <c r="B4376" s="4" t="s">
        <v>1807</v>
      </c>
      <c r="C4376" s="4" t="s">
        <v>1857</v>
      </c>
      <c r="D4376" s="4" t="s">
        <v>450</v>
      </c>
      <c r="E4376" s="4" t="s">
        <v>87</v>
      </c>
      <c r="F4376" s="4">
        <v>101</v>
      </c>
      <c r="G4376" s="4">
        <v>587</v>
      </c>
      <c r="H4376" s="4">
        <v>0</v>
      </c>
      <c r="I4376">
        <f t="shared" si="680"/>
        <v>688</v>
      </c>
      <c r="J4376">
        <f t="shared" si="681"/>
        <v>0.14680232558139536</v>
      </c>
      <c r="K4376">
        <f t="shared" si="682"/>
        <v>0.85319767441860461</v>
      </c>
      <c r="L4376">
        <f t="shared" si="683"/>
        <v>0</v>
      </c>
      <c r="M4376">
        <f>I4376*Diccionario!$B$36</f>
        <v>1.5273734901960783</v>
      </c>
      <c r="N4376">
        <f>M4376*Diccionario!$B$37</f>
        <v>0.15426472250980391</v>
      </c>
      <c r="O4376">
        <f>N4376*Diccionario!$B$38</f>
        <v>2.3139708376470586E-2</v>
      </c>
      <c r="P4376">
        <f>O4376*Diccionario!$B$39</f>
        <v>2.0825737538823528E-2</v>
      </c>
      <c r="Q4376">
        <f>P4376*Diccionario!$B$40</f>
        <v>8.3302950155294108E-3</v>
      </c>
      <c r="R4376">
        <f>Q4376*Diccionario!$B$41</f>
        <v>5.4146917600941171E-3</v>
      </c>
      <c r="S4376">
        <f t="shared" si="684"/>
        <v>5.4146917600941171E-3</v>
      </c>
      <c r="T4376">
        <f>I4376*Diccionario!$B$36</f>
        <v>1.5273734901960783</v>
      </c>
      <c r="U4376">
        <f>T4376*Diccionario!$B$42</f>
        <v>0.15426472250980391</v>
      </c>
      <c r="V4376">
        <f>U4376*Diccionario!$B$43</f>
        <v>0.13112501413333333</v>
      </c>
      <c r="W4376">
        <f>V4376*Diccionario!$B$44</f>
        <v>2.4913752685333333E-2</v>
      </c>
      <c r="X4376">
        <f>W4376*Diccionario!$B$45</f>
        <v>9.7163635472799995E-3</v>
      </c>
      <c r="Y4376">
        <f>X4376*Diccionario!$B$46</f>
        <v>8.6475635570791992E-3</v>
      </c>
      <c r="Z4376">
        <f>Y4376*Diccionario!$B$47</f>
        <v>3.1995985161193037E-3</v>
      </c>
      <c r="AA4376">
        <f>Z4376*Diccionario!$B$48</f>
        <v>3.1995985161193037E-3</v>
      </c>
      <c r="AB4376">
        <f>AA4376*Diccionario!$B$49</f>
        <v>2.3996988870894779E-3</v>
      </c>
      <c r="AC4376">
        <f t="shared" si="685"/>
        <v>2.3996988870894779E-3</v>
      </c>
      <c r="AD4376">
        <f t="shared" si="686"/>
        <v>7.8143906471835958E-3</v>
      </c>
      <c r="AE4376">
        <f t="shared" si="687"/>
        <v>1.3095097473396114E-5</v>
      </c>
      <c r="AF4376" t="e">
        <f ca="1">IF(AD4376="","",_xludf.RANK.EQ(AD4376,$AD$2:$AD$5513,0))</f>
        <v>#NAME?</v>
      </c>
      <c r="AH4376" t="str">
        <f t="shared" si="688"/>
        <v>Baja</v>
      </c>
      <c r="AI4376" t="s">
        <v>153</v>
      </c>
      <c r="AJ4376" t="str">
        <f>IFERROR(VLOOKUP(B4376,Maestro_Regionales!$A$2:$B$35,2,FALSE),"Otras zonas")</f>
        <v>Santanderes</v>
      </c>
      <c r="AK4376" t="str">
        <f t="shared" si="689"/>
        <v>NUEVA EPS | Santanderes</v>
      </c>
    </row>
    <row r="4377" spans="1:37">
      <c r="A4377" s="4" t="s">
        <v>1806</v>
      </c>
      <c r="B4377" s="4" t="s">
        <v>1807</v>
      </c>
      <c r="C4377" s="4" t="s">
        <v>1857</v>
      </c>
      <c r="D4377" s="4" t="s">
        <v>450</v>
      </c>
      <c r="E4377" s="4" t="s">
        <v>90</v>
      </c>
      <c r="F4377" s="4">
        <v>0</v>
      </c>
      <c r="G4377" s="4">
        <v>0</v>
      </c>
      <c r="H4377" s="4">
        <v>104</v>
      </c>
      <c r="I4377">
        <f t="shared" si="680"/>
        <v>104</v>
      </c>
      <c r="J4377">
        <f t="shared" si="681"/>
        <v>0</v>
      </c>
      <c r="K4377">
        <f t="shared" si="682"/>
        <v>0</v>
      </c>
      <c r="L4377">
        <f t="shared" si="683"/>
        <v>1</v>
      </c>
      <c r="M4377">
        <f>I4377*Diccionario!$B$36</f>
        <v>0.23088203921568626</v>
      </c>
      <c r="N4377">
        <f>M4377*Diccionario!$B$37</f>
        <v>2.3319085960784313E-2</v>
      </c>
      <c r="O4377">
        <f>N4377*Diccionario!$B$38</f>
        <v>3.4978628941176467E-3</v>
      </c>
      <c r="P4377">
        <f>O4377*Diccionario!$B$39</f>
        <v>3.1480766047058822E-3</v>
      </c>
      <c r="Q4377">
        <f>P4377*Diccionario!$B$40</f>
        <v>1.2592306418823529E-3</v>
      </c>
      <c r="R4377">
        <f>Q4377*Diccionario!$B$41</f>
        <v>8.1849991722352943E-4</v>
      </c>
      <c r="S4377">
        <f t="shared" si="684"/>
        <v>8.1849991722352943E-4</v>
      </c>
      <c r="T4377">
        <f>I4377*Diccionario!$B$36</f>
        <v>0.23088203921568626</v>
      </c>
      <c r="U4377">
        <f>T4377*Diccionario!$B$42</f>
        <v>2.3319085960784313E-2</v>
      </c>
      <c r="V4377">
        <f>U4377*Diccionario!$B$43</f>
        <v>1.9821223066666664E-2</v>
      </c>
      <c r="W4377">
        <f>V4377*Diccionario!$B$44</f>
        <v>3.766032382666666E-3</v>
      </c>
      <c r="X4377">
        <f>W4377*Diccionario!$B$45</f>
        <v>1.4687526292399998E-3</v>
      </c>
      <c r="Y4377">
        <f>X4377*Diccionario!$B$46</f>
        <v>1.3071898400235998E-3</v>
      </c>
      <c r="Z4377">
        <f>Y4377*Diccionario!$B$47</f>
        <v>4.8366024080873191E-4</v>
      </c>
      <c r="AA4377">
        <f>Z4377*Diccionario!$B$48</f>
        <v>4.8366024080873191E-4</v>
      </c>
      <c r="AB4377">
        <f>AA4377*Diccionario!$B$49</f>
        <v>3.6274518060654896E-4</v>
      </c>
      <c r="AC4377">
        <f t="shared" si="685"/>
        <v>3.6274518060654896E-4</v>
      </c>
      <c r="AD4377">
        <f t="shared" si="686"/>
        <v>1.1812450978300783E-3</v>
      </c>
      <c r="AE4377">
        <f t="shared" si="687"/>
        <v>1.9794914785366217E-6</v>
      </c>
      <c r="AF4377" t="e">
        <f ca="1">IF(AD4377="","",_xludf.RANK.EQ(AD4377,$AD$2:$AD$5513,0))</f>
        <v>#NAME?</v>
      </c>
      <c r="AH4377" t="str">
        <f t="shared" si="688"/>
        <v>Baja</v>
      </c>
      <c r="AI4377" t="s">
        <v>153</v>
      </c>
      <c r="AJ4377" t="str">
        <f>IFERROR(VLOOKUP(B4377,Maestro_Regionales!$A$2:$B$35,2,FALSE),"Otras zonas")</f>
        <v>Santanderes</v>
      </c>
      <c r="AK4377" t="str">
        <f t="shared" si="689"/>
        <v>REGIMEN DE EXCEPCION | Santanderes</v>
      </c>
    </row>
    <row r="4378" spans="1:37">
      <c r="A4378" s="4" t="s">
        <v>1806</v>
      </c>
      <c r="B4378" s="4" t="s">
        <v>1807</v>
      </c>
      <c r="C4378" s="4" t="s">
        <v>1858</v>
      </c>
      <c r="D4378" s="4" t="s">
        <v>1859</v>
      </c>
      <c r="E4378" s="4" t="s">
        <v>87</v>
      </c>
      <c r="F4378" s="4">
        <v>1213</v>
      </c>
      <c r="G4378" s="4">
        <v>7844</v>
      </c>
      <c r="H4378" s="4">
        <v>0</v>
      </c>
      <c r="I4378">
        <f t="shared" si="680"/>
        <v>9057</v>
      </c>
      <c r="J4378">
        <f t="shared" si="681"/>
        <v>0.13392955724853706</v>
      </c>
      <c r="K4378">
        <f t="shared" si="682"/>
        <v>0.86607044275146294</v>
      </c>
      <c r="L4378">
        <f t="shared" si="683"/>
        <v>0</v>
      </c>
      <c r="M4378">
        <f>I4378*Diccionario!$B$36</f>
        <v>20.106717588235291</v>
      </c>
      <c r="N4378">
        <f>M4378*Diccionario!$B$37</f>
        <v>2.0307784764117645</v>
      </c>
      <c r="O4378">
        <f>N4378*Diccionario!$B$38</f>
        <v>0.30461677146176463</v>
      </c>
      <c r="P4378">
        <f>O4378*Diccionario!$B$39</f>
        <v>0.27415509431558815</v>
      </c>
      <c r="Q4378">
        <f>P4378*Diccionario!$B$40</f>
        <v>0.10966203772623527</v>
      </c>
      <c r="R4378">
        <f>Q4378*Diccionario!$B$41</f>
        <v>7.1280324522052935E-2</v>
      </c>
      <c r="S4378">
        <f t="shared" si="684"/>
        <v>7.1280324522052935E-2</v>
      </c>
      <c r="T4378">
        <f>I4378*Diccionario!$B$36</f>
        <v>20.106717588235291</v>
      </c>
      <c r="U4378">
        <f>T4378*Diccionario!$B$42</f>
        <v>2.0307784764117645</v>
      </c>
      <c r="V4378">
        <f>U4378*Diccionario!$B$43</f>
        <v>1.7261617049499998</v>
      </c>
      <c r="W4378">
        <f>V4378*Diccionario!$B$44</f>
        <v>0.32797072394049998</v>
      </c>
      <c r="X4378">
        <f>W4378*Diccionario!$B$45</f>
        <v>0.127908582336795</v>
      </c>
      <c r="Y4378">
        <f>X4378*Diccionario!$B$46</f>
        <v>0.11383863827974755</v>
      </c>
      <c r="Z4378">
        <f>Y4378*Diccionario!$B$47</f>
        <v>4.2120296163506592E-2</v>
      </c>
      <c r="AA4378">
        <f>Z4378*Diccionario!$B$48</f>
        <v>4.2120296163506592E-2</v>
      </c>
      <c r="AB4378">
        <f>AA4378*Diccionario!$B$49</f>
        <v>3.1590222122629942E-2</v>
      </c>
      <c r="AC4378">
        <f t="shared" si="685"/>
        <v>3.1590222122629942E-2</v>
      </c>
      <c r="AD4378">
        <f t="shared" si="686"/>
        <v>0.10287054664468287</v>
      </c>
      <c r="AE4378">
        <f t="shared" si="687"/>
        <v>1.7238706077986712E-4</v>
      </c>
      <c r="AF4378" t="e">
        <f ca="1">IF(AD4378="","",_xludf.RANK.EQ(AD4378,$AD$2:$AD$5513,0))</f>
        <v>#NAME?</v>
      </c>
      <c r="AH4378" t="str">
        <f t="shared" si="688"/>
        <v>Baja</v>
      </c>
      <c r="AI4378" t="s">
        <v>153</v>
      </c>
      <c r="AJ4378" t="str">
        <f>IFERROR(VLOOKUP(B4378,Maestro_Regionales!$A$2:$B$35,2,FALSE),"Otras zonas")</f>
        <v>Santanderes</v>
      </c>
      <c r="AK4378" t="str">
        <f t="shared" si="689"/>
        <v>NUEVA EPS | Santanderes</v>
      </c>
    </row>
    <row r="4379" spans="1:37">
      <c r="A4379" s="4" t="s">
        <v>1806</v>
      </c>
      <c r="B4379" s="4" t="s">
        <v>1807</v>
      </c>
      <c r="C4379" s="4" t="s">
        <v>1858</v>
      </c>
      <c r="D4379" s="4" t="s">
        <v>1859</v>
      </c>
      <c r="E4379" s="4" t="s">
        <v>85</v>
      </c>
      <c r="F4379" s="4">
        <v>1564</v>
      </c>
      <c r="G4379" s="4">
        <v>2154</v>
      </c>
      <c r="H4379" s="4">
        <v>0</v>
      </c>
      <c r="I4379">
        <f t="shared" si="680"/>
        <v>3718</v>
      </c>
      <c r="J4379">
        <f t="shared" si="681"/>
        <v>0.42065626681011298</v>
      </c>
      <c r="K4379">
        <f t="shared" si="682"/>
        <v>0.57934373318988708</v>
      </c>
      <c r="L4379">
        <f t="shared" si="683"/>
        <v>0</v>
      </c>
      <c r="M4379">
        <f>I4379*Diccionario!$B$36</f>
        <v>8.2540329019607839</v>
      </c>
      <c r="N4379">
        <f>M4379*Diccionario!$B$37</f>
        <v>0.83365732309803919</v>
      </c>
      <c r="O4379">
        <f>N4379*Diccionario!$B$38</f>
        <v>0.12504859846470587</v>
      </c>
      <c r="P4379">
        <f>O4379*Diccionario!$B$39</f>
        <v>0.11254373861823529</v>
      </c>
      <c r="Q4379">
        <f>P4379*Diccionario!$B$40</f>
        <v>4.5017495447294116E-2</v>
      </c>
      <c r="R4379">
        <f>Q4379*Diccionario!$B$41</f>
        <v>2.9261372040741175E-2</v>
      </c>
      <c r="S4379">
        <f t="shared" si="684"/>
        <v>2.9261372040741175E-2</v>
      </c>
      <c r="T4379">
        <f>I4379*Diccionario!$B$36</f>
        <v>8.2540329019607839</v>
      </c>
      <c r="U4379">
        <f>T4379*Diccionario!$B$42</f>
        <v>0.83365732309803919</v>
      </c>
      <c r="V4379">
        <f>U4379*Diccionario!$B$43</f>
        <v>0.70860872463333324</v>
      </c>
      <c r="W4379">
        <f>V4379*Diccionario!$B$44</f>
        <v>0.13463565768033331</v>
      </c>
      <c r="X4379">
        <f>W4379*Diccionario!$B$45</f>
        <v>5.2507906495329992E-2</v>
      </c>
      <c r="Y4379">
        <f>X4379*Diccionario!$B$46</f>
        <v>4.6732036780843693E-2</v>
      </c>
      <c r="Z4379">
        <f>Y4379*Diccionario!$B$47</f>
        <v>1.7290853608912166E-2</v>
      </c>
      <c r="AA4379">
        <f>Z4379*Diccionario!$B$48</f>
        <v>1.7290853608912166E-2</v>
      </c>
      <c r="AB4379">
        <f>AA4379*Diccionario!$B$49</f>
        <v>1.2968140206684124E-2</v>
      </c>
      <c r="AC4379">
        <f t="shared" si="685"/>
        <v>1.2968140206684124E-2</v>
      </c>
      <c r="AD4379">
        <f t="shared" si="686"/>
        <v>4.2229512247425299E-2</v>
      </c>
      <c r="AE4379">
        <f t="shared" si="687"/>
        <v>7.0766820357684229E-5</v>
      </c>
      <c r="AF4379" t="e">
        <f ca="1">IF(AD4379="","",_xludf.RANK.EQ(AD4379,$AD$2:$AD$5513,0))</f>
        <v>#NAME?</v>
      </c>
      <c r="AH4379" t="str">
        <f t="shared" si="688"/>
        <v>Baja</v>
      </c>
      <c r="AI4379" t="s">
        <v>153</v>
      </c>
      <c r="AJ4379" t="str">
        <f>IFERROR(VLOOKUP(B4379,Maestro_Regionales!$A$2:$B$35,2,FALSE),"Otras zonas")</f>
        <v>Santanderes</v>
      </c>
      <c r="AK4379" t="str">
        <f t="shared" si="689"/>
        <v>SALUD TOTAL EPS | Santanderes</v>
      </c>
    </row>
    <row r="4380" spans="1:37">
      <c r="A4380" s="4" t="s">
        <v>1806</v>
      </c>
      <c r="B4380" s="4" t="s">
        <v>1807</v>
      </c>
      <c r="C4380" s="4" t="s">
        <v>1858</v>
      </c>
      <c r="D4380" s="4" t="s">
        <v>1859</v>
      </c>
      <c r="E4380" s="4" t="s">
        <v>91</v>
      </c>
      <c r="F4380" s="4">
        <v>103</v>
      </c>
      <c r="G4380" s="4">
        <v>787</v>
      </c>
      <c r="H4380" s="4">
        <v>0</v>
      </c>
      <c r="I4380">
        <f t="shared" si="680"/>
        <v>890</v>
      </c>
      <c r="J4380">
        <f t="shared" si="681"/>
        <v>0.11573033707865168</v>
      </c>
      <c r="K4380">
        <f t="shared" si="682"/>
        <v>0.88426966292134834</v>
      </c>
      <c r="L4380">
        <f t="shared" si="683"/>
        <v>0</v>
      </c>
      <c r="M4380">
        <f>I4380*Diccionario!$B$36</f>
        <v>1.9758174509803921</v>
      </c>
      <c r="N4380">
        <f>M4380*Diccionario!$B$37</f>
        <v>0.1995575625490196</v>
      </c>
      <c r="O4380">
        <f>N4380*Diccionario!$B$38</f>
        <v>2.9933634382352938E-2</v>
      </c>
      <c r="P4380">
        <f>O4380*Diccionario!$B$39</f>
        <v>2.6940270944117644E-2</v>
      </c>
      <c r="Q4380">
        <f>P4380*Diccionario!$B$40</f>
        <v>1.0776108377647059E-2</v>
      </c>
      <c r="R4380">
        <f>Q4380*Diccionario!$B$41</f>
        <v>7.0044704454705889E-3</v>
      </c>
      <c r="S4380">
        <f t="shared" si="684"/>
        <v>7.0044704454705889E-3</v>
      </c>
      <c r="T4380">
        <f>I4380*Diccionario!$B$36</f>
        <v>1.9758174509803921</v>
      </c>
      <c r="U4380">
        <f>T4380*Diccionario!$B$42</f>
        <v>0.1995575625490196</v>
      </c>
      <c r="V4380">
        <f>U4380*Diccionario!$B$43</f>
        <v>0.16962392816666666</v>
      </c>
      <c r="W4380">
        <f>V4380*Diccionario!$B$44</f>
        <v>3.2228546351666665E-2</v>
      </c>
      <c r="X4380">
        <f>W4380*Diccionario!$B$45</f>
        <v>1.256913307715E-2</v>
      </c>
      <c r="Y4380">
        <f>X4380*Diccionario!$B$46</f>
        <v>1.1186528438663499E-2</v>
      </c>
      <c r="Z4380">
        <f>Y4380*Diccionario!$B$47</f>
        <v>4.1390155223054942E-3</v>
      </c>
      <c r="AA4380">
        <f>Z4380*Diccionario!$B$48</f>
        <v>4.1390155223054942E-3</v>
      </c>
      <c r="AB4380">
        <f>AA4380*Diccionario!$B$49</f>
        <v>3.1042616417291209E-3</v>
      </c>
      <c r="AC4380">
        <f t="shared" si="685"/>
        <v>3.1042616417291209E-3</v>
      </c>
      <c r="AD4380">
        <f t="shared" si="686"/>
        <v>1.010873208719971E-2</v>
      </c>
      <c r="AE4380">
        <f t="shared" si="687"/>
        <v>1.693987899901532E-5</v>
      </c>
      <c r="AF4380" t="e">
        <f ca="1">IF(AD4380="","",_xludf.RANK.EQ(AD4380,$AD$2:$AD$5513,0))</f>
        <v>#NAME?</v>
      </c>
      <c r="AH4380" t="str">
        <f t="shared" si="688"/>
        <v>Baja</v>
      </c>
      <c r="AI4380" t="s">
        <v>153</v>
      </c>
      <c r="AJ4380" t="str">
        <f>IFERROR(VLOOKUP(B4380,Maestro_Regionales!$A$2:$B$35,2,FALSE),"Otras zonas")</f>
        <v>Santanderes</v>
      </c>
      <c r="AK4380" t="str">
        <f t="shared" si="689"/>
        <v>FAMISANAR | Santanderes</v>
      </c>
    </row>
    <row r="4381" spans="1:37">
      <c r="A4381" s="4" t="s">
        <v>1806</v>
      </c>
      <c r="B4381" s="4" t="s">
        <v>1807</v>
      </c>
      <c r="C4381" s="4" t="s">
        <v>1858</v>
      </c>
      <c r="D4381" s="4" t="s">
        <v>1859</v>
      </c>
      <c r="E4381" s="4" t="s">
        <v>90</v>
      </c>
      <c r="F4381" s="4">
        <v>0</v>
      </c>
      <c r="G4381" s="4">
        <v>0</v>
      </c>
      <c r="H4381" s="4">
        <v>269</v>
      </c>
      <c r="I4381">
        <f t="shared" si="680"/>
        <v>269</v>
      </c>
      <c r="J4381">
        <f t="shared" si="681"/>
        <v>0</v>
      </c>
      <c r="K4381">
        <f t="shared" si="682"/>
        <v>0</v>
      </c>
      <c r="L4381">
        <f t="shared" si="683"/>
        <v>1</v>
      </c>
      <c r="M4381">
        <f>I4381*Diccionario!$B$36</f>
        <v>0.59718527450980385</v>
      </c>
      <c r="N4381">
        <f>M4381*Diccionario!$B$37</f>
        <v>6.0315712725490196E-2</v>
      </c>
      <c r="O4381">
        <f>N4381*Diccionario!$B$38</f>
        <v>9.0473569088235298E-3</v>
      </c>
      <c r="P4381">
        <f>O4381*Diccionario!$B$39</f>
        <v>8.1426212179411765E-3</v>
      </c>
      <c r="Q4381">
        <f>P4381*Diccionario!$B$40</f>
        <v>3.2570484871764708E-3</v>
      </c>
      <c r="R4381">
        <f>Q4381*Diccionario!$B$41</f>
        <v>2.1170815166647061E-3</v>
      </c>
      <c r="S4381">
        <f t="shared" si="684"/>
        <v>2.1170815166647061E-3</v>
      </c>
      <c r="T4381">
        <f>I4381*Diccionario!$B$36</f>
        <v>0.59718527450980385</v>
      </c>
      <c r="U4381">
        <f>T4381*Diccionario!$B$42</f>
        <v>6.0315712725490196E-2</v>
      </c>
      <c r="V4381">
        <f>U4381*Diccionario!$B$43</f>
        <v>5.1268355816666666E-2</v>
      </c>
      <c r="W4381">
        <f>V4381*Diccionario!$B$44</f>
        <v>9.7409876051666663E-3</v>
      </c>
      <c r="X4381">
        <f>W4381*Diccionario!$B$45</f>
        <v>3.7989851660149999E-3</v>
      </c>
      <c r="Y4381">
        <f>X4381*Diccionario!$B$46</f>
        <v>3.38109679775335E-3</v>
      </c>
      <c r="Z4381">
        <f>Y4381*Diccionario!$B$47</f>
        <v>1.2510058151687395E-3</v>
      </c>
      <c r="AA4381">
        <f>Z4381*Diccionario!$B$48</f>
        <v>1.2510058151687395E-3</v>
      </c>
      <c r="AB4381">
        <f>AA4381*Diccionario!$B$49</f>
        <v>9.3825436137655468E-4</v>
      </c>
      <c r="AC4381">
        <f t="shared" si="685"/>
        <v>9.3825436137655468E-4</v>
      </c>
      <c r="AD4381">
        <f t="shared" si="686"/>
        <v>3.0553358780412605E-3</v>
      </c>
      <c r="AE4381">
        <f t="shared" si="687"/>
        <v>5.1200308435226086E-6</v>
      </c>
      <c r="AF4381" t="e">
        <f ca="1">IF(AD4381="","",_xludf.RANK.EQ(AD4381,$AD$2:$AD$5513,0))</f>
        <v>#NAME?</v>
      </c>
      <c r="AH4381" t="str">
        <f t="shared" si="688"/>
        <v>Baja</v>
      </c>
      <c r="AI4381" t="s">
        <v>153</v>
      </c>
      <c r="AJ4381" t="str">
        <f>IFERROR(VLOOKUP(B4381,Maestro_Regionales!$A$2:$B$35,2,FALSE),"Otras zonas")</f>
        <v>Santanderes</v>
      </c>
      <c r="AK4381" t="str">
        <f t="shared" si="689"/>
        <v>REGIMEN DE EXCEPCION | Santanderes</v>
      </c>
    </row>
    <row r="4382" spans="1:37">
      <c r="A4382" s="4" t="s">
        <v>1806</v>
      </c>
      <c r="B4382" s="4" t="s">
        <v>1807</v>
      </c>
      <c r="C4382" s="4" t="s">
        <v>1860</v>
      </c>
      <c r="D4382" s="4" t="s">
        <v>1861</v>
      </c>
      <c r="E4382" s="4" t="s">
        <v>88</v>
      </c>
      <c r="F4382" s="4">
        <v>176</v>
      </c>
      <c r="G4382" s="4">
        <v>1729</v>
      </c>
      <c r="H4382" s="4">
        <v>0</v>
      </c>
      <c r="I4382">
        <f t="shared" si="680"/>
        <v>1905</v>
      </c>
      <c r="J4382">
        <f t="shared" si="681"/>
        <v>9.2388451443569553E-2</v>
      </c>
      <c r="K4382">
        <f t="shared" si="682"/>
        <v>0.90761154855643045</v>
      </c>
      <c r="L4382">
        <f t="shared" si="683"/>
        <v>0</v>
      </c>
      <c r="M4382">
        <f>I4382*Diccionario!$B$36</f>
        <v>4.2291373529411764</v>
      </c>
      <c r="N4382">
        <f>M4382*Diccionario!$B$37</f>
        <v>0.42714287264705886</v>
      </c>
      <c r="O4382">
        <f>N4382*Diccionario!$B$38</f>
        <v>6.4071430897058829E-2</v>
      </c>
      <c r="P4382">
        <f>O4382*Diccionario!$B$39</f>
        <v>5.766428780735295E-2</v>
      </c>
      <c r="Q4382">
        <f>P4382*Diccionario!$B$40</f>
        <v>2.3065715122941182E-2</v>
      </c>
      <c r="R4382">
        <f>Q4382*Diccionario!$B$41</f>
        <v>1.4992714829911769E-2</v>
      </c>
      <c r="S4382">
        <f t="shared" si="684"/>
        <v>1.4992714829911769E-2</v>
      </c>
      <c r="T4382">
        <f>I4382*Diccionario!$B$36</f>
        <v>4.2291373529411764</v>
      </c>
      <c r="U4382">
        <f>T4382*Diccionario!$B$42</f>
        <v>0.42714287264705886</v>
      </c>
      <c r="V4382">
        <f>U4382*Diccionario!$B$43</f>
        <v>0.36307144175</v>
      </c>
      <c r="W4382">
        <f>V4382*Diccionario!$B$44</f>
        <v>6.89835739325E-2</v>
      </c>
      <c r="X4382">
        <f>W4382*Diccionario!$B$45</f>
        <v>2.6903593833675001E-2</v>
      </c>
      <c r="Y4382">
        <f>X4382*Diccionario!$B$46</f>
        <v>2.394419851197075E-2</v>
      </c>
      <c r="Z4382">
        <f>Y4382*Diccionario!$B$47</f>
        <v>8.8593534494291783E-3</v>
      </c>
      <c r="AA4382">
        <f>Z4382*Diccionario!$B$48</f>
        <v>8.8593534494291783E-3</v>
      </c>
      <c r="AB4382">
        <f>AA4382*Diccionario!$B$49</f>
        <v>6.6445150870718837E-3</v>
      </c>
      <c r="AC4382">
        <f t="shared" si="685"/>
        <v>6.6445150870718837E-3</v>
      </c>
      <c r="AD4382">
        <f t="shared" si="686"/>
        <v>2.1637229916983653E-2</v>
      </c>
      <c r="AE4382">
        <f t="shared" si="687"/>
        <v>3.6258954486656397E-5</v>
      </c>
      <c r="AF4382" t="e">
        <f ca="1">IF(AD4382="","",_xludf.RANK.EQ(AD4382,$AD$2:$AD$5513,0))</f>
        <v>#NAME?</v>
      </c>
      <c r="AH4382" t="str">
        <f t="shared" si="688"/>
        <v>Baja</v>
      </c>
      <c r="AI4382" t="s">
        <v>153</v>
      </c>
      <c r="AJ4382" t="str">
        <f>IFERROR(VLOOKUP(B4382,Maestro_Regionales!$A$2:$B$35,2,FALSE),"Otras zonas")</f>
        <v>Santanderes</v>
      </c>
      <c r="AK4382" t="str">
        <f t="shared" si="689"/>
        <v>COOSALUD EPS | Santanderes</v>
      </c>
    </row>
    <row r="4383" spans="1:37">
      <c r="A4383" s="4" t="s">
        <v>1806</v>
      </c>
      <c r="B4383" s="4" t="s">
        <v>1807</v>
      </c>
      <c r="C4383" s="4" t="s">
        <v>1860</v>
      </c>
      <c r="D4383" s="4" t="s">
        <v>1861</v>
      </c>
      <c r="E4383" s="4" t="s">
        <v>87</v>
      </c>
      <c r="F4383" s="4">
        <v>29</v>
      </c>
      <c r="G4383" s="4">
        <v>43</v>
      </c>
      <c r="H4383" s="4">
        <v>0</v>
      </c>
      <c r="I4383">
        <f t="shared" si="680"/>
        <v>72</v>
      </c>
      <c r="J4383">
        <f t="shared" si="681"/>
        <v>0.40277777777777779</v>
      </c>
      <c r="K4383">
        <f t="shared" si="682"/>
        <v>0.59722222222222221</v>
      </c>
      <c r="L4383">
        <f t="shared" si="683"/>
        <v>0</v>
      </c>
      <c r="M4383">
        <f>I4383*Diccionario!$B$36</f>
        <v>0.15984141176470587</v>
      </c>
      <c r="N4383">
        <f>M4383*Diccionario!$B$37</f>
        <v>1.6143982588235295E-2</v>
      </c>
      <c r="O4383">
        <f>N4383*Diccionario!$B$38</f>
        <v>2.4215973882352943E-3</v>
      </c>
      <c r="P4383">
        <f>O4383*Diccionario!$B$39</f>
        <v>2.179437649411765E-3</v>
      </c>
      <c r="Q4383">
        <f>P4383*Diccionario!$B$40</f>
        <v>8.7177505976470608E-4</v>
      </c>
      <c r="R4383">
        <f>Q4383*Diccionario!$B$41</f>
        <v>5.6665378884705893E-4</v>
      </c>
      <c r="S4383">
        <f t="shared" si="684"/>
        <v>5.6665378884705893E-4</v>
      </c>
      <c r="T4383">
        <f>I4383*Diccionario!$B$36</f>
        <v>0.15984141176470587</v>
      </c>
      <c r="U4383">
        <f>T4383*Diccionario!$B$42</f>
        <v>1.6143982588235295E-2</v>
      </c>
      <c r="V4383">
        <f>U4383*Diccionario!$B$43</f>
        <v>1.3722385200000001E-2</v>
      </c>
      <c r="W4383">
        <f>V4383*Diccionario!$B$44</f>
        <v>2.607253188E-3</v>
      </c>
      <c r="X4383">
        <f>W4383*Diccionario!$B$45</f>
        <v>1.01682874332E-3</v>
      </c>
      <c r="Y4383">
        <f>X4383*Diccionario!$B$46</f>
        <v>9.0497758155479993E-4</v>
      </c>
      <c r="Z4383">
        <f>Y4383*Diccionario!$B$47</f>
        <v>3.3484170517527598E-4</v>
      </c>
      <c r="AA4383">
        <f>Z4383*Diccionario!$B$48</f>
        <v>3.3484170517527598E-4</v>
      </c>
      <c r="AB4383">
        <f>AA4383*Diccionario!$B$49</f>
        <v>2.5113127888145697E-4</v>
      </c>
      <c r="AC4383">
        <f t="shared" si="685"/>
        <v>2.5113127888145697E-4</v>
      </c>
      <c r="AD4383">
        <f t="shared" si="686"/>
        <v>8.1778506772851585E-4</v>
      </c>
      <c r="AE4383">
        <f t="shared" si="687"/>
        <v>1.3704171774484305E-6</v>
      </c>
      <c r="AF4383" t="e">
        <f ca="1">IF(AD4383="","",_xludf.RANK.EQ(AD4383,$AD$2:$AD$5513,0))</f>
        <v>#NAME?</v>
      </c>
      <c r="AH4383" t="str">
        <f t="shared" si="688"/>
        <v>Baja</v>
      </c>
      <c r="AI4383" t="s">
        <v>153</v>
      </c>
      <c r="AJ4383" t="str">
        <f>IFERROR(VLOOKUP(B4383,Maestro_Regionales!$A$2:$B$35,2,FALSE),"Otras zonas")</f>
        <v>Santanderes</v>
      </c>
      <c r="AK4383" t="str">
        <f t="shared" si="689"/>
        <v>NUEVA EPS | Santanderes</v>
      </c>
    </row>
    <row r="4384" spans="1:37">
      <c r="A4384" s="4" t="s">
        <v>1806</v>
      </c>
      <c r="B4384" s="4" t="s">
        <v>1807</v>
      </c>
      <c r="C4384" s="4" t="s">
        <v>1860</v>
      </c>
      <c r="D4384" s="4" t="s">
        <v>1861</v>
      </c>
      <c r="E4384" s="4" t="s">
        <v>90</v>
      </c>
      <c r="F4384" s="4">
        <v>0</v>
      </c>
      <c r="G4384" s="4">
        <v>0</v>
      </c>
      <c r="H4384" s="4">
        <v>55</v>
      </c>
      <c r="I4384">
        <f t="shared" si="680"/>
        <v>55</v>
      </c>
      <c r="J4384">
        <f t="shared" si="681"/>
        <v>0</v>
      </c>
      <c r="K4384">
        <f t="shared" si="682"/>
        <v>0</v>
      </c>
      <c r="L4384">
        <f t="shared" si="683"/>
        <v>1</v>
      </c>
      <c r="M4384">
        <f>I4384*Diccionario!$B$36</f>
        <v>0.12210107843137254</v>
      </c>
      <c r="N4384">
        <f>M4384*Diccionario!$B$37</f>
        <v>1.2332208921568628E-2</v>
      </c>
      <c r="O4384">
        <f>N4384*Diccionario!$B$38</f>
        <v>1.8498313382352941E-3</v>
      </c>
      <c r="P4384">
        <f>O4384*Diccionario!$B$39</f>
        <v>1.6648482044117647E-3</v>
      </c>
      <c r="Q4384">
        <f>P4384*Diccionario!$B$40</f>
        <v>6.6593928176470591E-4</v>
      </c>
      <c r="R4384">
        <f>Q4384*Diccionario!$B$41</f>
        <v>4.3286053314705886E-4</v>
      </c>
      <c r="S4384">
        <f t="shared" si="684"/>
        <v>4.3286053314705886E-4</v>
      </c>
      <c r="T4384">
        <f>I4384*Diccionario!$B$36</f>
        <v>0.12210107843137254</v>
      </c>
      <c r="U4384">
        <f>T4384*Diccionario!$B$42</f>
        <v>1.2332208921568628E-2</v>
      </c>
      <c r="V4384">
        <f>U4384*Diccionario!$B$43</f>
        <v>1.0482377583333334E-2</v>
      </c>
      <c r="W4384">
        <f>V4384*Diccionario!$B$44</f>
        <v>1.9916517408333336E-3</v>
      </c>
      <c r="X4384">
        <f>W4384*Diccionario!$B$45</f>
        <v>7.7674417892500014E-4</v>
      </c>
      <c r="Y4384">
        <f>X4384*Diccionario!$B$46</f>
        <v>6.9130231924325019E-4</v>
      </c>
      <c r="Z4384">
        <f>Y4384*Diccionario!$B$47</f>
        <v>2.5578185812000258E-4</v>
      </c>
      <c r="AA4384">
        <f>Z4384*Diccionario!$B$48</f>
        <v>2.5578185812000258E-4</v>
      </c>
      <c r="AB4384">
        <f>AA4384*Diccionario!$B$49</f>
        <v>1.9183639359000192E-4</v>
      </c>
      <c r="AC4384">
        <f t="shared" si="685"/>
        <v>1.9183639359000192E-4</v>
      </c>
      <c r="AD4384">
        <f t="shared" si="686"/>
        <v>6.2469692673706079E-4</v>
      </c>
      <c r="AE4384">
        <f t="shared" si="687"/>
        <v>1.046846454995329E-6</v>
      </c>
      <c r="AF4384" t="e">
        <f ca="1">IF(AD4384="","",_xludf.RANK.EQ(AD4384,$AD$2:$AD$5513,0))</f>
        <v>#NAME?</v>
      </c>
      <c r="AH4384" t="str">
        <f t="shared" si="688"/>
        <v>Baja</v>
      </c>
      <c r="AI4384" t="s">
        <v>153</v>
      </c>
      <c r="AJ4384" t="str">
        <f>IFERROR(VLOOKUP(B4384,Maestro_Regionales!$A$2:$B$35,2,FALSE),"Otras zonas")</f>
        <v>Santanderes</v>
      </c>
      <c r="AK4384" t="str">
        <f t="shared" si="689"/>
        <v>REGIMEN DE EXCEPCION | Santanderes</v>
      </c>
    </row>
    <row r="4385" spans="1:37">
      <c r="A4385" s="4" t="s">
        <v>1806</v>
      </c>
      <c r="B4385" s="4" t="s">
        <v>1807</v>
      </c>
      <c r="C4385" s="4" t="s">
        <v>1862</v>
      </c>
      <c r="D4385" s="4" t="s">
        <v>1863</v>
      </c>
      <c r="E4385" s="4" t="s">
        <v>86</v>
      </c>
      <c r="F4385" s="4">
        <v>330</v>
      </c>
      <c r="G4385" s="4">
        <v>2245</v>
      </c>
      <c r="H4385" s="4">
        <v>0</v>
      </c>
      <c r="I4385">
        <f t="shared" si="680"/>
        <v>2575</v>
      </c>
      <c r="J4385">
        <f t="shared" si="681"/>
        <v>0.12815533980582525</v>
      </c>
      <c r="K4385">
        <f t="shared" si="682"/>
        <v>0.87184466019417473</v>
      </c>
      <c r="L4385">
        <f t="shared" si="683"/>
        <v>0</v>
      </c>
      <c r="M4385">
        <f>I4385*Diccionario!$B$36</f>
        <v>5.7165504901960782</v>
      </c>
      <c r="N4385">
        <f>M4385*Diccionario!$B$37</f>
        <v>0.57737159950980388</v>
      </c>
      <c r="O4385">
        <f>N4385*Diccionario!$B$38</f>
        <v>8.6605739926470582E-2</v>
      </c>
      <c r="P4385">
        <f>O4385*Diccionario!$B$39</f>
        <v>7.7945165933823529E-2</v>
      </c>
      <c r="Q4385">
        <f>P4385*Diccionario!$B$40</f>
        <v>3.1178066373529413E-2</v>
      </c>
      <c r="R4385">
        <f>Q4385*Diccionario!$B$41</f>
        <v>2.026574314279412E-2</v>
      </c>
      <c r="S4385">
        <f t="shared" si="684"/>
        <v>2.026574314279412E-2</v>
      </c>
      <c r="T4385">
        <f>I4385*Diccionario!$B$36</f>
        <v>5.7165504901960782</v>
      </c>
      <c r="U4385">
        <f>T4385*Diccionario!$B$42</f>
        <v>0.57737159950980388</v>
      </c>
      <c r="V4385">
        <f>U4385*Diccionario!$B$43</f>
        <v>0.4907658595833333</v>
      </c>
      <c r="W4385">
        <f>V4385*Diccionario!$B$44</f>
        <v>9.3245513320833334E-2</v>
      </c>
      <c r="X4385">
        <f>W4385*Diccionario!$B$45</f>
        <v>3.6365750195125002E-2</v>
      </c>
      <c r="Y4385">
        <f>X4385*Diccionario!$B$46</f>
        <v>3.2365517673661255E-2</v>
      </c>
      <c r="Z4385">
        <f>Y4385*Diccionario!$B$47</f>
        <v>1.1975241539254665E-2</v>
      </c>
      <c r="AA4385">
        <f>Z4385*Diccionario!$B$48</f>
        <v>1.1975241539254665E-2</v>
      </c>
      <c r="AB4385">
        <f>AA4385*Diccionario!$B$49</f>
        <v>8.981431154440998E-3</v>
      </c>
      <c r="AC4385">
        <f t="shared" si="685"/>
        <v>8.981431154440998E-3</v>
      </c>
      <c r="AD4385">
        <f t="shared" si="686"/>
        <v>2.9247174297235119E-2</v>
      </c>
      <c r="AE4385">
        <f t="shared" si="687"/>
        <v>4.9011447665690401E-5</v>
      </c>
      <c r="AF4385" t="e">
        <f ca="1">IF(AD4385="","",_xludf.RANK.EQ(AD4385,$AD$2:$AD$5513,0))</f>
        <v>#NAME?</v>
      </c>
      <c r="AH4385" t="str">
        <f t="shared" si="688"/>
        <v>Baja</v>
      </c>
      <c r="AI4385" t="s">
        <v>153</v>
      </c>
      <c r="AJ4385" t="str">
        <f>IFERROR(VLOOKUP(B4385,Maestro_Regionales!$A$2:$B$35,2,FALSE),"Otras zonas")</f>
        <v>Santanderes</v>
      </c>
      <c r="AK4385" t="str">
        <f t="shared" si="689"/>
        <v>EPS SANITAS | Santanderes</v>
      </c>
    </row>
    <row r="4386" spans="1:37">
      <c r="A4386" s="4" t="s">
        <v>1806</v>
      </c>
      <c r="B4386" s="4" t="s">
        <v>1807</v>
      </c>
      <c r="C4386" s="4" t="s">
        <v>1862</v>
      </c>
      <c r="D4386" s="4" t="s">
        <v>1863</v>
      </c>
      <c r="E4386" s="4" t="s">
        <v>87</v>
      </c>
      <c r="F4386" s="4">
        <v>89</v>
      </c>
      <c r="G4386" s="4">
        <v>217</v>
      </c>
      <c r="H4386" s="4">
        <v>0</v>
      </c>
      <c r="I4386">
        <f t="shared" si="680"/>
        <v>306</v>
      </c>
      <c r="J4386">
        <f t="shared" si="681"/>
        <v>0.2908496732026144</v>
      </c>
      <c r="K4386">
        <f t="shared" si="682"/>
        <v>0.70915032679738566</v>
      </c>
      <c r="L4386">
        <f t="shared" si="683"/>
        <v>0</v>
      </c>
      <c r="M4386">
        <f>I4386*Diccionario!$B$36</f>
        <v>0.67932599999999999</v>
      </c>
      <c r="N4386">
        <f>M4386*Diccionario!$B$37</f>
        <v>6.8611926000000004E-2</v>
      </c>
      <c r="O4386">
        <f>N4386*Diccionario!$B$38</f>
        <v>1.02917889E-2</v>
      </c>
      <c r="P4386">
        <f>O4386*Diccionario!$B$39</f>
        <v>9.2626100100000001E-3</v>
      </c>
      <c r="Q4386">
        <f>P4386*Diccionario!$B$40</f>
        <v>3.7050440040000002E-3</v>
      </c>
      <c r="R4386">
        <f>Q4386*Diccionario!$B$41</f>
        <v>2.4082786026000001E-3</v>
      </c>
      <c r="S4386">
        <f t="shared" si="684"/>
        <v>2.4082786026000001E-3</v>
      </c>
      <c r="T4386">
        <f>I4386*Diccionario!$B$36</f>
        <v>0.67932599999999999</v>
      </c>
      <c r="U4386">
        <f>T4386*Diccionario!$B$42</f>
        <v>6.8611926000000004E-2</v>
      </c>
      <c r="V4386">
        <f>U4386*Diccionario!$B$43</f>
        <v>5.8320137100000002E-2</v>
      </c>
      <c r="W4386">
        <f>V4386*Diccionario!$B$44</f>
        <v>1.1080826049E-2</v>
      </c>
      <c r="X4386">
        <f>W4386*Diccionario!$B$45</f>
        <v>4.3215221591100007E-3</v>
      </c>
      <c r="Y4386">
        <f>X4386*Diccionario!$B$46</f>
        <v>3.8461547216079007E-3</v>
      </c>
      <c r="Z4386">
        <f>Y4386*Diccionario!$B$47</f>
        <v>1.4230772469949232E-3</v>
      </c>
      <c r="AA4386">
        <f>Z4386*Diccionario!$B$48</f>
        <v>1.4230772469949232E-3</v>
      </c>
      <c r="AB4386">
        <f>AA4386*Diccionario!$B$49</f>
        <v>1.0673079352461925E-3</v>
      </c>
      <c r="AC4386">
        <f t="shared" si="685"/>
        <v>1.0673079352461925E-3</v>
      </c>
      <c r="AD4386">
        <f t="shared" si="686"/>
        <v>3.4755865378461926E-3</v>
      </c>
      <c r="AE4386">
        <f t="shared" si="687"/>
        <v>5.8242730041558305E-6</v>
      </c>
      <c r="AF4386" t="e">
        <f ca="1">IF(AD4386="","",_xludf.RANK.EQ(AD4386,$AD$2:$AD$5513,0))</f>
        <v>#NAME?</v>
      </c>
      <c r="AH4386" t="str">
        <f t="shared" si="688"/>
        <v>Baja</v>
      </c>
      <c r="AI4386" t="s">
        <v>153</v>
      </c>
      <c r="AJ4386" t="str">
        <f>IFERROR(VLOOKUP(B4386,Maestro_Regionales!$A$2:$B$35,2,FALSE),"Otras zonas")</f>
        <v>Santanderes</v>
      </c>
      <c r="AK4386" t="str">
        <f t="shared" si="689"/>
        <v>NUEVA EPS | Santanderes</v>
      </c>
    </row>
    <row r="4387" spans="1:37">
      <c r="A4387" s="4" t="s">
        <v>1806</v>
      </c>
      <c r="B4387" s="4" t="s">
        <v>1807</v>
      </c>
      <c r="C4387" s="4" t="s">
        <v>1862</v>
      </c>
      <c r="D4387" s="4" t="s">
        <v>1863</v>
      </c>
      <c r="E4387" s="4" t="s">
        <v>90</v>
      </c>
      <c r="F4387" s="4">
        <v>0</v>
      </c>
      <c r="G4387" s="4">
        <v>0</v>
      </c>
      <c r="H4387" s="4">
        <v>74</v>
      </c>
      <c r="I4387">
        <f t="shared" si="680"/>
        <v>74</v>
      </c>
      <c r="J4387">
        <f t="shared" si="681"/>
        <v>0</v>
      </c>
      <c r="K4387">
        <f t="shared" si="682"/>
        <v>0</v>
      </c>
      <c r="L4387">
        <f t="shared" si="683"/>
        <v>1</v>
      </c>
      <c r="M4387">
        <f>I4387*Diccionario!$B$36</f>
        <v>0.16428145098039215</v>
      </c>
      <c r="N4387">
        <f>M4387*Diccionario!$B$37</f>
        <v>1.6592426549019608E-2</v>
      </c>
      <c r="O4387">
        <f>N4387*Diccionario!$B$38</f>
        <v>2.4888639823529412E-3</v>
      </c>
      <c r="P4387">
        <f>O4387*Diccionario!$B$39</f>
        <v>2.2399775841176472E-3</v>
      </c>
      <c r="Q4387">
        <f>P4387*Diccionario!$B$40</f>
        <v>8.9599103364705894E-4</v>
      </c>
      <c r="R4387">
        <f>Q4387*Diccionario!$B$41</f>
        <v>5.8239417187058837E-4</v>
      </c>
      <c r="S4387">
        <f t="shared" si="684"/>
        <v>5.8239417187058837E-4</v>
      </c>
      <c r="T4387">
        <f>I4387*Diccionario!$B$36</f>
        <v>0.16428145098039215</v>
      </c>
      <c r="U4387">
        <f>T4387*Diccionario!$B$42</f>
        <v>1.6592426549019608E-2</v>
      </c>
      <c r="V4387">
        <f>U4387*Diccionario!$B$43</f>
        <v>1.4103562566666667E-2</v>
      </c>
      <c r="W4387">
        <f>V4387*Diccionario!$B$44</f>
        <v>2.6796768876666669E-3</v>
      </c>
      <c r="X4387">
        <f>W4387*Diccionario!$B$45</f>
        <v>1.0450739861900002E-3</v>
      </c>
      <c r="Y4387">
        <f>X4387*Diccionario!$B$46</f>
        <v>9.301158477091002E-4</v>
      </c>
      <c r="Z4387">
        <f>Y4387*Diccionario!$B$47</f>
        <v>3.441428636523671E-4</v>
      </c>
      <c r="AA4387">
        <f>Z4387*Diccionario!$B$48</f>
        <v>3.441428636523671E-4</v>
      </c>
      <c r="AB4387">
        <f>AA4387*Diccionario!$B$49</f>
        <v>2.5810714773927534E-4</v>
      </c>
      <c r="AC4387">
        <f t="shared" si="685"/>
        <v>2.5810714773927534E-4</v>
      </c>
      <c r="AD4387">
        <f t="shared" si="686"/>
        <v>8.4050131960986376E-4</v>
      </c>
      <c r="AE4387">
        <f t="shared" si="687"/>
        <v>1.4084843212664428E-6</v>
      </c>
      <c r="AF4387" t="e">
        <f ca="1">IF(AD4387="","",_xludf.RANK.EQ(AD4387,$AD$2:$AD$5513,0))</f>
        <v>#NAME?</v>
      </c>
      <c r="AH4387" t="str">
        <f t="shared" si="688"/>
        <v>Baja</v>
      </c>
      <c r="AI4387" t="s">
        <v>153</v>
      </c>
      <c r="AJ4387" t="str">
        <f>IFERROR(VLOOKUP(B4387,Maestro_Regionales!$A$2:$B$35,2,FALSE),"Otras zonas")</f>
        <v>Santanderes</v>
      </c>
      <c r="AK4387" t="str">
        <f t="shared" si="689"/>
        <v>REGIMEN DE EXCEPCION | Santanderes</v>
      </c>
    </row>
    <row r="4388" spans="1:37">
      <c r="A4388" s="4" t="s">
        <v>1806</v>
      </c>
      <c r="B4388" s="4" t="s">
        <v>1807</v>
      </c>
      <c r="C4388" s="4" t="s">
        <v>1864</v>
      </c>
      <c r="D4388" s="4" t="s">
        <v>1865</v>
      </c>
      <c r="E4388" s="4" t="s">
        <v>88</v>
      </c>
      <c r="F4388" s="4">
        <v>180</v>
      </c>
      <c r="G4388" s="4">
        <v>2642</v>
      </c>
      <c r="H4388" s="4">
        <v>0</v>
      </c>
      <c r="I4388">
        <f t="shared" si="680"/>
        <v>2822</v>
      </c>
      <c r="J4388">
        <f t="shared" si="681"/>
        <v>6.3784549964564133E-2</v>
      </c>
      <c r="K4388">
        <f t="shared" si="682"/>
        <v>0.93621545003543583</v>
      </c>
      <c r="L4388">
        <f t="shared" si="683"/>
        <v>0</v>
      </c>
      <c r="M4388">
        <f>I4388*Diccionario!$B$36</f>
        <v>6.2648953333333326</v>
      </c>
      <c r="N4388">
        <f>M4388*Diccionario!$B$37</f>
        <v>0.63275442866666665</v>
      </c>
      <c r="O4388">
        <f>N4388*Diccionario!$B$38</f>
        <v>9.4913164299999991E-2</v>
      </c>
      <c r="P4388">
        <f>O4388*Diccionario!$B$39</f>
        <v>8.5421847869999998E-2</v>
      </c>
      <c r="Q4388">
        <f>P4388*Diccionario!$B$40</f>
        <v>3.4168739147999998E-2</v>
      </c>
      <c r="R4388">
        <f>Q4388*Diccionario!$B$41</f>
        <v>2.22096804462E-2</v>
      </c>
      <c r="S4388">
        <f t="shared" si="684"/>
        <v>2.22096804462E-2</v>
      </c>
      <c r="T4388">
        <f>I4388*Diccionario!$B$36</f>
        <v>6.2648953333333326</v>
      </c>
      <c r="U4388">
        <f>T4388*Diccionario!$B$42</f>
        <v>0.63275442866666665</v>
      </c>
      <c r="V4388">
        <f>U4388*Diccionario!$B$43</f>
        <v>0.53784126436666668</v>
      </c>
      <c r="W4388">
        <f>V4388*Diccionario!$B$44</f>
        <v>0.10218984022966666</v>
      </c>
      <c r="X4388">
        <f>W4388*Diccionario!$B$45</f>
        <v>3.985403768957E-2</v>
      </c>
      <c r="Y4388">
        <f>X4388*Diccionario!$B$46</f>
        <v>3.5470093543717301E-2</v>
      </c>
      <c r="Z4388">
        <f>Y4388*Diccionario!$B$47</f>
        <v>1.3123934611175402E-2</v>
      </c>
      <c r="AA4388">
        <f>Z4388*Diccionario!$B$48</f>
        <v>1.3123934611175402E-2</v>
      </c>
      <c r="AB4388">
        <f>AA4388*Diccionario!$B$49</f>
        <v>9.8429509583815508E-3</v>
      </c>
      <c r="AC4388">
        <f t="shared" si="685"/>
        <v>9.8429509583815508E-3</v>
      </c>
      <c r="AD4388">
        <f t="shared" si="686"/>
        <v>3.2052631404581547E-2</v>
      </c>
      <c r="AE4388">
        <f t="shared" si="687"/>
        <v>5.3712739927214866E-5</v>
      </c>
      <c r="AF4388" t="e">
        <f ca="1">IF(AD4388="","",_xludf.RANK.EQ(AD4388,$AD$2:$AD$5513,0))</f>
        <v>#NAME?</v>
      </c>
      <c r="AH4388" t="str">
        <f t="shared" si="688"/>
        <v>Baja</v>
      </c>
      <c r="AI4388" t="s">
        <v>153</v>
      </c>
      <c r="AJ4388" t="str">
        <f>IFERROR(VLOOKUP(B4388,Maestro_Regionales!$A$2:$B$35,2,FALSE),"Otras zonas")</f>
        <v>Santanderes</v>
      </c>
      <c r="AK4388" t="str">
        <f t="shared" si="689"/>
        <v>COOSALUD EPS | Santanderes</v>
      </c>
    </row>
    <row r="4389" spans="1:37">
      <c r="A4389" s="4" t="s">
        <v>1806</v>
      </c>
      <c r="B4389" s="4" t="s">
        <v>1807</v>
      </c>
      <c r="C4389" s="4" t="s">
        <v>1864</v>
      </c>
      <c r="D4389" s="4" t="s">
        <v>1865</v>
      </c>
      <c r="E4389" s="4" t="s">
        <v>87</v>
      </c>
      <c r="F4389" s="4">
        <v>294</v>
      </c>
      <c r="G4389" s="4">
        <v>1317</v>
      </c>
      <c r="H4389" s="4">
        <v>0</v>
      </c>
      <c r="I4389">
        <f t="shared" si="680"/>
        <v>1611</v>
      </c>
      <c r="J4389">
        <f t="shared" si="681"/>
        <v>0.18249534450651769</v>
      </c>
      <c r="K4389">
        <f t="shared" si="682"/>
        <v>0.81750465549348228</v>
      </c>
      <c r="L4389">
        <f t="shared" si="683"/>
        <v>0</v>
      </c>
      <c r="M4389">
        <f>I4389*Diccionario!$B$36</f>
        <v>3.5764515882352939</v>
      </c>
      <c r="N4389">
        <f>M4389*Diccionario!$B$37</f>
        <v>0.3612216104117647</v>
      </c>
      <c r="O4389">
        <f>N4389*Diccionario!$B$38</f>
        <v>5.4183241561764704E-2</v>
      </c>
      <c r="P4389">
        <f>O4389*Diccionario!$B$39</f>
        <v>4.8764917405588235E-2</v>
      </c>
      <c r="Q4389">
        <f>P4389*Diccionario!$B$40</f>
        <v>1.9505966962235294E-2</v>
      </c>
      <c r="R4389">
        <f>Q4389*Diccionario!$B$41</f>
        <v>1.2678878525452943E-2</v>
      </c>
      <c r="S4389">
        <f t="shared" si="684"/>
        <v>1.2678878525452943E-2</v>
      </c>
      <c r="T4389">
        <f>I4389*Diccionario!$B$36</f>
        <v>3.5764515882352939</v>
      </c>
      <c r="U4389">
        <f>T4389*Diccionario!$B$42</f>
        <v>0.3612216104117647</v>
      </c>
      <c r="V4389">
        <f>U4389*Diccionario!$B$43</f>
        <v>0.30703836884999997</v>
      </c>
      <c r="W4389">
        <f>V4389*Diccionario!$B$44</f>
        <v>5.8337290081499994E-2</v>
      </c>
      <c r="X4389">
        <f>W4389*Diccionario!$B$45</f>
        <v>2.2751543131784999E-2</v>
      </c>
      <c r="Y4389">
        <f>X4389*Diccionario!$B$46</f>
        <v>2.024887338728865E-2</v>
      </c>
      <c r="Z4389">
        <f>Y4389*Diccionario!$B$47</f>
        <v>7.4920831532968007E-3</v>
      </c>
      <c r="AA4389">
        <f>Z4389*Diccionario!$B$48</f>
        <v>7.4920831532968007E-3</v>
      </c>
      <c r="AB4389">
        <f>AA4389*Diccionario!$B$49</f>
        <v>5.6190623649726001E-3</v>
      </c>
      <c r="AC4389">
        <f t="shared" si="685"/>
        <v>5.6190623649726001E-3</v>
      </c>
      <c r="AD4389">
        <f t="shared" si="686"/>
        <v>1.8297940890425544E-2</v>
      </c>
      <c r="AE4389">
        <f t="shared" si="687"/>
        <v>3.0663084345408636E-5</v>
      </c>
      <c r="AF4389" t="e">
        <f ca="1">IF(AD4389="","",_xludf.RANK.EQ(AD4389,$AD$2:$AD$5513,0))</f>
        <v>#NAME?</v>
      </c>
      <c r="AH4389" t="str">
        <f t="shared" si="688"/>
        <v>Baja</v>
      </c>
      <c r="AI4389" t="s">
        <v>153</v>
      </c>
      <c r="AJ4389" t="str">
        <f>IFERROR(VLOOKUP(B4389,Maestro_Regionales!$A$2:$B$35,2,FALSE),"Otras zonas")</f>
        <v>Santanderes</v>
      </c>
      <c r="AK4389" t="str">
        <f t="shared" si="689"/>
        <v>NUEVA EPS | Santanderes</v>
      </c>
    </row>
    <row r="4390" spans="1:37">
      <c r="A4390" s="4" t="s">
        <v>1806</v>
      </c>
      <c r="B4390" s="4" t="s">
        <v>1807</v>
      </c>
      <c r="C4390" s="4" t="s">
        <v>1864</v>
      </c>
      <c r="D4390" s="4" t="s">
        <v>1865</v>
      </c>
      <c r="E4390" s="4" t="s">
        <v>90</v>
      </c>
      <c r="F4390" s="4">
        <v>0</v>
      </c>
      <c r="G4390" s="4">
        <v>0</v>
      </c>
      <c r="H4390" s="4">
        <v>163</v>
      </c>
      <c r="I4390">
        <f t="shared" si="680"/>
        <v>163</v>
      </c>
      <c r="J4390">
        <f t="shared" si="681"/>
        <v>0</v>
      </c>
      <c r="K4390">
        <f t="shared" si="682"/>
        <v>0</v>
      </c>
      <c r="L4390">
        <f t="shared" si="683"/>
        <v>1</v>
      </c>
      <c r="M4390">
        <f>I4390*Diccionario!$B$36</f>
        <v>0.36186319607843137</v>
      </c>
      <c r="N4390">
        <f>M4390*Diccionario!$B$37</f>
        <v>3.6548182803921574E-2</v>
      </c>
      <c r="O4390">
        <f>N4390*Diccionario!$B$38</f>
        <v>5.4822274205882362E-3</v>
      </c>
      <c r="P4390">
        <f>O4390*Diccionario!$B$39</f>
        <v>4.9340046785294129E-3</v>
      </c>
      <c r="Q4390">
        <f>P4390*Diccionario!$B$40</f>
        <v>1.9736018714117654E-3</v>
      </c>
      <c r="R4390">
        <f>Q4390*Diccionario!$B$41</f>
        <v>1.2828412164176475E-3</v>
      </c>
      <c r="S4390">
        <f t="shared" si="684"/>
        <v>1.2828412164176475E-3</v>
      </c>
      <c r="T4390">
        <f>I4390*Diccionario!$B$36</f>
        <v>0.36186319607843137</v>
      </c>
      <c r="U4390">
        <f>T4390*Diccionario!$B$42</f>
        <v>3.6548182803921574E-2</v>
      </c>
      <c r="V4390">
        <f>U4390*Diccionario!$B$43</f>
        <v>3.1065955383333337E-2</v>
      </c>
      <c r="W4390">
        <f>V4390*Diccionario!$B$44</f>
        <v>5.9025315228333338E-3</v>
      </c>
      <c r="X4390">
        <f>W4390*Diccionario!$B$45</f>
        <v>2.3019872939050003E-3</v>
      </c>
      <c r="Y4390">
        <f>X4390*Diccionario!$B$46</f>
        <v>2.0487686915754504E-3</v>
      </c>
      <c r="Z4390">
        <f>Y4390*Diccionario!$B$47</f>
        <v>7.5804441588291668E-4</v>
      </c>
      <c r="AA4390">
        <f>Z4390*Diccionario!$B$48</f>
        <v>7.5804441588291668E-4</v>
      </c>
      <c r="AB4390">
        <f>AA4390*Diccionario!$B$49</f>
        <v>5.6853331191218746E-4</v>
      </c>
      <c r="AC4390">
        <f t="shared" si="685"/>
        <v>5.6853331191218746E-4</v>
      </c>
      <c r="AD4390">
        <f t="shared" si="686"/>
        <v>1.851374528329835E-3</v>
      </c>
      <c r="AE4390">
        <f t="shared" si="687"/>
        <v>3.1024722211679754E-6</v>
      </c>
      <c r="AF4390" t="e">
        <f ca="1">IF(AD4390="","",_xludf.RANK.EQ(AD4390,$AD$2:$AD$5513,0))</f>
        <v>#NAME?</v>
      </c>
      <c r="AH4390" t="str">
        <f t="shared" si="688"/>
        <v>Baja</v>
      </c>
      <c r="AI4390" t="s">
        <v>153</v>
      </c>
      <c r="AJ4390" t="str">
        <f>IFERROR(VLOOKUP(B4390,Maestro_Regionales!$A$2:$B$35,2,FALSE),"Otras zonas")</f>
        <v>Santanderes</v>
      </c>
      <c r="AK4390" t="str">
        <f t="shared" si="689"/>
        <v>REGIMEN DE EXCEPCION | Santanderes</v>
      </c>
    </row>
    <row r="4391" spans="1:37">
      <c r="A4391" s="4" t="s">
        <v>1806</v>
      </c>
      <c r="B4391" s="4" t="s">
        <v>1807</v>
      </c>
      <c r="C4391" s="4" t="s">
        <v>1866</v>
      </c>
      <c r="D4391" s="4" t="s">
        <v>1867</v>
      </c>
      <c r="E4391" s="4" t="s">
        <v>87</v>
      </c>
      <c r="F4391" s="4">
        <v>59393</v>
      </c>
      <c r="G4391" s="4">
        <v>48067</v>
      </c>
      <c r="H4391" s="4">
        <v>0</v>
      </c>
      <c r="I4391">
        <f t="shared" si="680"/>
        <v>107460</v>
      </c>
      <c r="J4391">
        <f t="shared" si="681"/>
        <v>0.55269867857807553</v>
      </c>
      <c r="K4391">
        <f t="shared" si="682"/>
        <v>0.44730132142192441</v>
      </c>
      <c r="L4391">
        <f t="shared" si="683"/>
        <v>0</v>
      </c>
      <c r="M4391">
        <f>I4391*Diccionario!$B$36</f>
        <v>238.56330705882351</v>
      </c>
      <c r="N4391">
        <f>M4391*Diccionario!$B$37</f>
        <v>24.094894012941175</v>
      </c>
      <c r="O4391">
        <f>N4391*Diccionario!$B$38</f>
        <v>3.6142341019411761</v>
      </c>
      <c r="P4391">
        <f>O4391*Diccionario!$B$39</f>
        <v>3.2528106917470585</v>
      </c>
      <c r="Q4391">
        <f>P4391*Diccionario!$B$40</f>
        <v>1.3011242766988236</v>
      </c>
      <c r="R4391">
        <f>Q4391*Diccionario!$B$41</f>
        <v>0.84573077985423539</v>
      </c>
      <c r="S4391">
        <f t="shared" si="684"/>
        <v>0.84573077985423539</v>
      </c>
      <c r="T4391">
        <f>I4391*Diccionario!$B$36</f>
        <v>238.56330705882351</v>
      </c>
      <c r="U4391">
        <f>T4391*Diccionario!$B$42</f>
        <v>24.094894012941175</v>
      </c>
      <c r="V4391">
        <f>U4391*Diccionario!$B$43</f>
        <v>20.480659911</v>
      </c>
      <c r="W4391">
        <f>V4391*Diccionario!$B$44</f>
        <v>3.8913253830899999</v>
      </c>
      <c r="X4391">
        <f>W4391*Diccionario!$B$45</f>
        <v>1.5176168994051</v>
      </c>
      <c r="Y4391">
        <f>X4391*Diccionario!$B$46</f>
        <v>1.3506790404705391</v>
      </c>
      <c r="Z4391">
        <f>Y4391*Diccionario!$B$47</f>
        <v>0.49975124497409945</v>
      </c>
      <c r="AA4391">
        <f>Z4391*Diccionario!$B$48</f>
        <v>0.49975124497409945</v>
      </c>
      <c r="AB4391">
        <f>AA4391*Diccionario!$B$49</f>
        <v>0.37481343373057457</v>
      </c>
      <c r="AC4391">
        <f t="shared" si="685"/>
        <v>0.37481343373057457</v>
      </c>
      <c r="AD4391">
        <f t="shared" si="686"/>
        <v>1.2205442135848099</v>
      </c>
      <c r="AE4391">
        <f t="shared" si="687"/>
        <v>2.0453476373417825E-3</v>
      </c>
      <c r="AF4391" t="e">
        <f ca="1">IF(AD4391="","",_xludf.RANK.EQ(AD4391,$AD$2:$AD$5513,0))</f>
        <v>#NAME?</v>
      </c>
      <c r="AH4391" t="str">
        <f t="shared" si="688"/>
        <v>Media</v>
      </c>
      <c r="AI4391" t="s">
        <v>153</v>
      </c>
      <c r="AJ4391" t="str">
        <f>IFERROR(VLOOKUP(B4391,Maestro_Regionales!$A$2:$B$35,2,FALSE),"Otras zonas")</f>
        <v>Santanderes</v>
      </c>
      <c r="AK4391" t="str">
        <f t="shared" si="689"/>
        <v>NUEVA EPS | Santanderes</v>
      </c>
    </row>
    <row r="4392" spans="1:37">
      <c r="A4392" s="4" t="s">
        <v>1806</v>
      </c>
      <c r="B4392" s="4" t="s">
        <v>1807</v>
      </c>
      <c r="C4392" s="4" t="s">
        <v>1866</v>
      </c>
      <c r="D4392" s="4" t="s">
        <v>1867</v>
      </c>
      <c r="E4392" s="4" t="s">
        <v>85</v>
      </c>
      <c r="F4392" s="4">
        <v>31761</v>
      </c>
      <c r="G4392" s="4">
        <v>17418</v>
      </c>
      <c r="H4392" s="4">
        <v>0</v>
      </c>
      <c r="I4392">
        <f t="shared" si="680"/>
        <v>49179</v>
      </c>
      <c r="J4392">
        <f t="shared" si="681"/>
        <v>0.64582443725980598</v>
      </c>
      <c r="K4392">
        <f t="shared" si="682"/>
        <v>0.35417556274019396</v>
      </c>
      <c r="L4392">
        <f t="shared" si="683"/>
        <v>0</v>
      </c>
      <c r="M4392">
        <f>I4392*Diccionario!$B$36</f>
        <v>109.17834429411764</v>
      </c>
      <c r="N4392">
        <f>M4392*Diccionario!$B$37</f>
        <v>11.027012773705883</v>
      </c>
      <c r="O4392">
        <f>N4392*Diccionario!$B$38</f>
        <v>1.6540519160558824</v>
      </c>
      <c r="P4392">
        <f>O4392*Diccionario!$B$39</f>
        <v>1.4886467244502941</v>
      </c>
      <c r="Q4392">
        <f>P4392*Diccionario!$B$40</f>
        <v>0.59545868978011762</v>
      </c>
      <c r="R4392">
        <f>Q4392*Diccionario!$B$41</f>
        <v>0.38704814835707646</v>
      </c>
      <c r="S4392">
        <f t="shared" si="684"/>
        <v>0.38704814835707646</v>
      </c>
      <c r="T4392">
        <f>I4392*Diccionario!$B$36</f>
        <v>109.17834429411764</v>
      </c>
      <c r="U4392">
        <f>T4392*Diccionario!$B$42</f>
        <v>11.027012773705883</v>
      </c>
      <c r="V4392">
        <f>U4392*Diccionario!$B$43</f>
        <v>9.3729608576499999</v>
      </c>
      <c r="W4392">
        <f>V4392*Diccionario!$B$44</f>
        <v>1.7808625629535</v>
      </c>
      <c r="X4392">
        <f>W4392*Diccionario!$B$45</f>
        <v>0.69453639955186497</v>
      </c>
      <c r="Y4392">
        <f>X4392*Diccionario!$B$46</f>
        <v>0.61813739560115988</v>
      </c>
      <c r="Z4392">
        <f>Y4392*Diccionario!$B$47</f>
        <v>0.22871083637242914</v>
      </c>
      <c r="AA4392">
        <f>Z4392*Diccionario!$B$48</f>
        <v>0.22871083637242914</v>
      </c>
      <c r="AB4392">
        <f>AA4392*Diccionario!$B$49</f>
        <v>0.17153312727932185</v>
      </c>
      <c r="AC4392">
        <f t="shared" si="685"/>
        <v>0.17153312727932185</v>
      </c>
      <c r="AD4392">
        <f t="shared" si="686"/>
        <v>0.55858127563639837</v>
      </c>
      <c r="AE4392">
        <f t="shared" si="687"/>
        <v>9.3605203291300505E-4</v>
      </c>
      <c r="AF4392" t="e">
        <f ca="1">IF(AD4392="","",_xludf.RANK.EQ(AD4392,$AD$2:$AD$5513,0))</f>
        <v>#NAME?</v>
      </c>
      <c r="AH4392" t="str">
        <f t="shared" si="688"/>
        <v>Media</v>
      </c>
      <c r="AI4392" t="s">
        <v>153</v>
      </c>
      <c r="AJ4392" t="str">
        <f>IFERROR(VLOOKUP(B4392,Maestro_Regionales!$A$2:$B$35,2,FALSE),"Otras zonas")</f>
        <v>Santanderes</v>
      </c>
      <c r="AK4392" t="str">
        <f t="shared" si="689"/>
        <v>SALUD TOTAL EPS | Santanderes</v>
      </c>
    </row>
    <row r="4393" spans="1:37">
      <c r="A4393" s="4" t="s">
        <v>1806</v>
      </c>
      <c r="B4393" s="4" t="s">
        <v>1807</v>
      </c>
      <c r="C4393" s="4" t="s">
        <v>1866</v>
      </c>
      <c r="D4393" s="4" t="s">
        <v>1867</v>
      </c>
      <c r="E4393" s="4" t="s">
        <v>86</v>
      </c>
      <c r="F4393" s="4">
        <v>36365</v>
      </c>
      <c r="G4393" s="4">
        <v>11892</v>
      </c>
      <c r="H4393" s="4">
        <v>0</v>
      </c>
      <c r="I4393">
        <f t="shared" si="680"/>
        <v>48257</v>
      </c>
      <c r="J4393">
        <f t="shared" si="681"/>
        <v>0.75356943034171209</v>
      </c>
      <c r="K4393">
        <f t="shared" si="682"/>
        <v>0.24643056965828791</v>
      </c>
      <c r="L4393">
        <f t="shared" si="683"/>
        <v>0</v>
      </c>
      <c r="M4393">
        <f>I4393*Diccionario!$B$36</f>
        <v>107.13148621568627</v>
      </c>
      <c r="N4393">
        <f>M4393*Diccionario!$B$37</f>
        <v>10.820280107784313</v>
      </c>
      <c r="O4393">
        <f>N4393*Diccionario!$B$38</f>
        <v>1.6230420161676469</v>
      </c>
      <c r="P4393">
        <f>O4393*Diccionario!$B$39</f>
        <v>1.4607378145508823</v>
      </c>
      <c r="Q4393">
        <f>P4393*Diccionario!$B$40</f>
        <v>0.58429512582035292</v>
      </c>
      <c r="R4393">
        <f>Q4393*Diccionario!$B$41</f>
        <v>0.37979183178322939</v>
      </c>
      <c r="S4393">
        <f t="shared" si="684"/>
        <v>0.37979183178322939</v>
      </c>
      <c r="T4393">
        <f>I4393*Diccionario!$B$36</f>
        <v>107.13148621568627</v>
      </c>
      <c r="U4393">
        <f>T4393*Diccionario!$B$42</f>
        <v>10.820280107784313</v>
      </c>
      <c r="V4393">
        <f>U4393*Diccionario!$B$43</f>
        <v>9.1972380916166667</v>
      </c>
      <c r="W4393">
        <f>V4393*Diccionario!$B$44</f>
        <v>1.7474752374071667</v>
      </c>
      <c r="X4393">
        <f>W4393*Diccionario!$B$45</f>
        <v>0.68151534258879509</v>
      </c>
      <c r="Y4393">
        <f>X4393*Diccionario!$B$46</f>
        <v>0.60654865490402765</v>
      </c>
      <c r="Z4393">
        <f>Y4393*Diccionario!$B$47</f>
        <v>0.22442300231449022</v>
      </c>
      <c r="AA4393">
        <f>Z4393*Diccionario!$B$48</f>
        <v>0.22442300231449022</v>
      </c>
      <c r="AB4393">
        <f>AA4393*Diccionario!$B$49</f>
        <v>0.16831725173586767</v>
      </c>
      <c r="AC4393">
        <f t="shared" si="685"/>
        <v>0.16831725173586767</v>
      </c>
      <c r="AD4393">
        <f t="shared" si="686"/>
        <v>0.54810908351909704</v>
      </c>
      <c r="AE4393">
        <f t="shared" si="687"/>
        <v>9.1850307961290154E-4</v>
      </c>
      <c r="AF4393" t="e">
        <f ca="1">IF(AD4393="","",_xludf.RANK.EQ(AD4393,$AD$2:$AD$5513,0))</f>
        <v>#NAME?</v>
      </c>
      <c r="AH4393" t="str">
        <f t="shared" si="688"/>
        <v>Media</v>
      </c>
      <c r="AI4393" t="s">
        <v>153</v>
      </c>
      <c r="AJ4393" t="str">
        <f>IFERROR(VLOOKUP(B4393,Maestro_Regionales!$A$2:$B$35,2,FALSE),"Otras zonas")</f>
        <v>Santanderes</v>
      </c>
      <c r="AK4393" t="str">
        <f t="shared" si="689"/>
        <v>EPS SANITAS | Santanderes</v>
      </c>
    </row>
    <row r="4394" spans="1:37">
      <c r="A4394" s="4" t="s">
        <v>1806</v>
      </c>
      <c r="B4394" s="4" t="s">
        <v>1807</v>
      </c>
      <c r="C4394" s="4" t="s">
        <v>1866</v>
      </c>
      <c r="D4394" s="4" t="s">
        <v>1867</v>
      </c>
      <c r="E4394" s="4" t="s">
        <v>70</v>
      </c>
      <c r="F4394" s="4">
        <v>30439</v>
      </c>
      <c r="G4394" s="4">
        <v>11181</v>
      </c>
      <c r="H4394" s="4">
        <v>0</v>
      </c>
      <c r="I4394">
        <f t="shared" si="680"/>
        <v>41620</v>
      </c>
      <c r="J4394">
        <f t="shared" si="681"/>
        <v>0.73135511773185968</v>
      </c>
      <c r="K4394">
        <f t="shared" si="682"/>
        <v>0.26864488226814032</v>
      </c>
      <c r="L4394">
        <f t="shared" si="683"/>
        <v>0</v>
      </c>
      <c r="M4394">
        <f>I4394*Diccionario!$B$36</f>
        <v>92.39721607843137</v>
      </c>
      <c r="N4394">
        <f>M4394*Diccionario!$B$37</f>
        <v>9.3321188239215687</v>
      </c>
      <c r="O4394">
        <f>N4394*Diccionario!$B$38</f>
        <v>1.3998178235882353</v>
      </c>
      <c r="P4394">
        <f>O4394*Diccionario!$B$39</f>
        <v>1.2598360412294118</v>
      </c>
      <c r="Q4394">
        <f>P4394*Diccionario!$B$40</f>
        <v>0.50393441649176474</v>
      </c>
      <c r="R4394">
        <f>Q4394*Diccionario!$B$41</f>
        <v>0.32755737071964708</v>
      </c>
      <c r="S4394">
        <f t="shared" si="684"/>
        <v>0.32755737071964708</v>
      </c>
      <c r="T4394">
        <f>I4394*Diccionario!$B$36</f>
        <v>92.39721607843137</v>
      </c>
      <c r="U4394">
        <f>T4394*Diccionario!$B$42</f>
        <v>9.3321188239215687</v>
      </c>
      <c r="V4394">
        <f>U4394*Diccionario!$B$43</f>
        <v>7.9323010003333332</v>
      </c>
      <c r="W4394">
        <f>V4394*Diccionario!$B$44</f>
        <v>1.5071371900633332</v>
      </c>
      <c r="X4394">
        <f>W4394*Diccionario!$B$45</f>
        <v>0.58778350412470004</v>
      </c>
      <c r="Y4394">
        <f>X4394*Diccionario!$B$46</f>
        <v>0.52312731867098305</v>
      </c>
      <c r="Z4394">
        <f>Y4394*Diccionario!$B$47</f>
        <v>0.19355710790826372</v>
      </c>
      <c r="AA4394">
        <f>Z4394*Diccionario!$B$48</f>
        <v>0.19355710790826372</v>
      </c>
      <c r="AB4394">
        <f>AA4394*Diccionario!$B$49</f>
        <v>0.14516783093119778</v>
      </c>
      <c r="AC4394">
        <f t="shared" si="685"/>
        <v>0.14516783093119778</v>
      </c>
      <c r="AD4394">
        <f t="shared" si="686"/>
        <v>0.47272520165084486</v>
      </c>
      <c r="AE4394">
        <f t="shared" si="687"/>
        <v>7.9217726285282883E-4</v>
      </c>
      <c r="AF4394" t="e">
        <f ca="1">IF(AD4394="","",_xludf.RANK.EQ(AD4394,$AD$2:$AD$5513,0))</f>
        <v>#NAME?</v>
      </c>
      <c r="AH4394" t="str">
        <f t="shared" si="688"/>
        <v>Media</v>
      </c>
      <c r="AI4394" t="s">
        <v>153</v>
      </c>
      <c r="AJ4394" t="str">
        <f>IFERROR(VLOOKUP(B4394,Maestro_Regionales!$A$2:$B$35,2,FALSE),"Otras zonas")</f>
        <v>Santanderes</v>
      </c>
      <c r="AK4394" t="str">
        <f t="shared" si="689"/>
        <v>EPS SURA | Santanderes</v>
      </c>
    </row>
    <row r="4395" spans="1:37">
      <c r="A4395" s="4" t="s">
        <v>1806</v>
      </c>
      <c r="B4395" s="4" t="s">
        <v>1807</v>
      </c>
      <c r="C4395" s="4" t="s">
        <v>1866</v>
      </c>
      <c r="D4395" s="4" t="s">
        <v>1867</v>
      </c>
      <c r="E4395" s="4" t="s">
        <v>88</v>
      </c>
      <c r="F4395" s="4">
        <v>2550</v>
      </c>
      <c r="G4395" s="4">
        <v>17930</v>
      </c>
      <c r="H4395" s="4">
        <v>0</v>
      </c>
      <c r="I4395">
        <f t="shared" si="680"/>
        <v>20480</v>
      </c>
      <c r="J4395">
        <f t="shared" si="681"/>
        <v>0.12451171875</v>
      </c>
      <c r="K4395">
        <f t="shared" si="682"/>
        <v>0.87548828125</v>
      </c>
      <c r="L4395">
        <f t="shared" si="683"/>
        <v>0</v>
      </c>
      <c r="M4395">
        <f>I4395*Diccionario!$B$36</f>
        <v>45.466001568627448</v>
      </c>
      <c r="N4395">
        <f>M4395*Diccionario!$B$37</f>
        <v>4.5920661584313729</v>
      </c>
      <c r="O4395">
        <f>N4395*Diccionario!$B$38</f>
        <v>0.68880992376470596</v>
      </c>
      <c r="P4395">
        <f>O4395*Diccionario!$B$39</f>
        <v>0.61992893138823535</v>
      </c>
      <c r="Q4395">
        <f>P4395*Diccionario!$B$40</f>
        <v>0.24797157255529415</v>
      </c>
      <c r="R4395">
        <f>Q4395*Diccionario!$B$41</f>
        <v>0.1611815221609412</v>
      </c>
      <c r="S4395">
        <f t="shared" si="684"/>
        <v>0.1611815221609412</v>
      </c>
      <c r="T4395">
        <f>I4395*Diccionario!$B$36</f>
        <v>45.466001568627448</v>
      </c>
      <c r="U4395">
        <f>T4395*Diccionario!$B$42</f>
        <v>4.5920661584313729</v>
      </c>
      <c r="V4395">
        <f>U4395*Diccionario!$B$43</f>
        <v>3.9032562346666668</v>
      </c>
      <c r="W4395">
        <f>V4395*Diccionario!$B$44</f>
        <v>0.74161868458666669</v>
      </c>
      <c r="X4395">
        <f>W4395*Diccionario!$B$45</f>
        <v>0.28923128698880002</v>
      </c>
      <c r="Y4395">
        <f>X4395*Diccionario!$B$46</f>
        <v>0.25741584542003204</v>
      </c>
      <c r="Z4395">
        <f>Y4395*Diccionario!$B$47</f>
        <v>9.5243862805411861E-2</v>
      </c>
      <c r="AA4395">
        <f>Z4395*Diccionario!$B$48</f>
        <v>9.5243862805411861E-2</v>
      </c>
      <c r="AB4395">
        <f>AA4395*Diccionario!$B$49</f>
        <v>7.1432897104058896E-2</v>
      </c>
      <c r="AC4395">
        <f t="shared" si="685"/>
        <v>7.1432897104058896E-2</v>
      </c>
      <c r="AD4395">
        <f t="shared" si="686"/>
        <v>0.23261441926500009</v>
      </c>
      <c r="AE4395">
        <f t="shared" si="687"/>
        <v>3.8980755269644253E-4</v>
      </c>
      <c r="AF4395" t="e">
        <f ca="1">IF(AD4395="","",_xludf.RANK.EQ(AD4395,$AD$2:$AD$5513,0))</f>
        <v>#NAME?</v>
      </c>
      <c r="AH4395" t="str">
        <f t="shared" si="688"/>
        <v>Media</v>
      </c>
      <c r="AI4395" t="s">
        <v>153</v>
      </c>
      <c r="AJ4395" t="str">
        <f>IFERROR(VLOOKUP(B4395,Maestro_Regionales!$A$2:$B$35,2,FALSE),"Otras zonas")</f>
        <v>Santanderes</v>
      </c>
      <c r="AK4395" t="str">
        <f t="shared" si="689"/>
        <v>COOSALUD EPS | Santanderes</v>
      </c>
    </row>
    <row r="4396" spans="1:37">
      <c r="A4396" s="4" t="s">
        <v>1806</v>
      </c>
      <c r="B4396" s="4" t="s">
        <v>1807</v>
      </c>
      <c r="C4396" s="4" t="s">
        <v>1866</v>
      </c>
      <c r="D4396" s="4" t="s">
        <v>1867</v>
      </c>
      <c r="E4396" s="4" t="s">
        <v>1810</v>
      </c>
      <c r="F4396" s="4">
        <v>13285</v>
      </c>
      <c r="G4396" s="4">
        <v>4914</v>
      </c>
      <c r="H4396" s="4">
        <v>0</v>
      </c>
      <c r="I4396">
        <f t="shared" si="680"/>
        <v>18199</v>
      </c>
      <c r="J4396">
        <f t="shared" si="681"/>
        <v>0.72998516402000113</v>
      </c>
      <c r="K4396">
        <f t="shared" si="682"/>
        <v>0.27001483597999892</v>
      </c>
      <c r="L4396">
        <f t="shared" si="683"/>
        <v>0</v>
      </c>
      <c r="M4396">
        <f>I4396*Diccionario!$B$36</f>
        <v>40.402136843137249</v>
      </c>
      <c r="N4396">
        <f>M4396*Diccionario!$B$37</f>
        <v>4.0806158211568624</v>
      </c>
      <c r="O4396">
        <f>N4396*Diccionario!$B$38</f>
        <v>0.61209237317352938</v>
      </c>
      <c r="P4396">
        <f>O4396*Diccionario!$B$39</f>
        <v>0.55088313585617643</v>
      </c>
      <c r="Q4396">
        <f>P4396*Diccionario!$B$40</f>
        <v>0.22035325434247058</v>
      </c>
      <c r="R4396">
        <f>Q4396*Diccionario!$B$41</f>
        <v>0.14322961532260589</v>
      </c>
      <c r="S4396">
        <f t="shared" si="684"/>
        <v>0.14322961532260589</v>
      </c>
      <c r="T4396">
        <f>I4396*Diccionario!$B$36</f>
        <v>40.402136843137249</v>
      </c>
      <c r="U4396">
        <f>T4396*Diccionario!$B$42</f>
        <v>4.0806158211568624</v>
      </c>
      <c r="V4396">
        <f>U4396*Diccionario!$B$43</f>
        <v>3.4685234479833329</v>
      </c>
      <c r="W4396">
        <f>V4396*Diccionario!$B$44</f>
        <v>0.65901945511683324</v>
      </c>
      <c r="X4396">
        <f>W4396*Diccionario!$B$45</f>
        <v>0.25701758749556497</v>
      </c>
      <c r="Y4396">
        <f>X4396*Diccionario!$B$46</f>
        <v>0.22874565287105283</v>
      </c>
      <c r="Z4396">
        <f>Y4396*Diccionario!$B$47</f>
        <v>8.4635891562289553E-2</v>
      </c>
      <c r="AA4396">
        <f>Z4396*Diccionario!$B$48</f>
        <v>8.4635891562289553E-2</v>
      </c>
      <c r="AB4396">
        <f>AA4396*Diccionario!$B$49</f>
        <v>6.3476918671717161E-2</v>
      </c>
      <c r="AC4396">
        <f t="shared" si="685"/>
        <v>6.3476918671717161E-2</v>
      </c>
      <c r="AD4396">
        <f t="shared" si="686"/>
        <v>0.20670653399432304</v>
      </c>
      <c r="AE4396">
        <f t="shared" si="687"/>
        <v>3.4639197517199978E-4</v>
      </c>
      <c r="AF4396" t="e">
        <f ca="1">IF(AD4396="","",_xludf.RANK.EQ(AD4396,$AD$2:$AD$5513,0))</f>
        <v>#NAME?</v>
      </c>
      <c r="AH4396" t="str">
        <f t="shared" si="688"/>
        <v>Media</v>
      </c>
      <c r="AI4396" t="s">
        <v>153</v>
      </c>
      <c r="AJ4396" t="str">
        <f>IFERROR(VLOOKUP(B4396,Maestro_Regionales!$A$2:$B$35,2,FALSE),"Otras zonas")</f>
        <v>Santanderes</v>
      </c>
      <c r="AK4396" t="str">
        <f t="shared" si="689"/>
        <v>FUNDACIÓN SALUD MIA EPS | Santanderes</v>
      </c>
    </row>
    <row r="4397" spans="1:37">
      <c r="A4397" s="4" t="s">
        <v>1806</v>
      </c>
      <c r="B4397" s="4" t="s">
        <v>1807</v>
      </c>
      <c r="C4397" s="4" t="s">
        <v>1866</v>
      </c>
      <c r="D4397" s="4" t="s">
        <v>1867</v>
      </c>
      <c r="E4397" s="4" t="s">
        <v>91</v>
      </c>
      <c r="F4397" s="4">
        <v>4408</v>
      </c>
      <c r="G4397" s="4">
        <v>4829</v>
      </c>
      <c r="H4397" s="4">
        <v>0</v>
      </c>
      <c r="I4397">
        <f t="shared" si="680"/>
        <v>9237</v>
      </c>
      <c r="J4397">
        <f t="shared" si="681"/>
        <v>0.47721121576269354</v>
      </c>
      <c r="K4397">
        <f t="shared" si="682"/>
        <v>0.52278878423730646</v>
      </c>
      <c r="L4397">
        <f t="shared" si="683"/>
        <v>0</v>
      </c>
      <c r="M4397">
        <f>I4397*Diccionario!$B$36</f>
        <v>20.506321117647058</v>
      </c>
      <c r="N4397">
        <f>M4397*Diccionario!$B$37</f>
        <v>2.071138432882353</v>
      </c>
      <c r="O4397">
        <f>N4397*Diccionario!$B$38</f>
        <v>0.31067076493235296</v>
      </c>
      <c r="P4397">
        <f>O4397*Diccionario!$B$39</f>
        <v>0.27960368843911765</v>
      </c>
      <c r="Q4397">
        <f>P4397*Diccionario!$B$40</f>
        <v>0.11184147537564706</v>
      </c>
      <c r="R4397">
        <f>Q4397*Diccionario!$B$41</f>
        <v>7.2696958994170599E-2</v>
      </c>
      <c r="S4397">
        <f t="shared" si="684"/>
        <v>7.2696958994170599E-2</v>
      </c>
      <c r="T4397">
        <f>I4397*Diccionario!$B$36</f>
        <v>20.506321117647058</v>
      </c>
      <c r="U4397">
        <f>T4397*Diccionario!$B$42</f>
        <v>2.071138432882353</v>
      </c>
      <c r="V4397">
        <f>U4397*Diccionario!$B$43</f>
        <v>1.76046766795</v>
      </c>
      <c r="W4397">
        <f>V4397*Diccionario!$B$44</f>
        <v>0.33448885691050001</v>
      </c>
      <c r="X4397">
        <f>W4397*Diccionario!$B$45</f>
        <v>0.13045065419509499</v>
      </c>
      <c r="Y4397">
        <f>X4397*Diccionario!$B$46</f>
        <v>0.11610108223363455</v>
      </c>
      <c r="Z4397">
        <f>Y4397*Diccionario!$B$47</f>
        <v>4.2957400426444782E-2</v>
      </c>
      <c r="AA4397">
        <f>Z4397*Diccionario!$B$48</f>
        <v>4.2957400426444782E-2</v>
      </c>
      <c r="AB4397">
        <f>AA4397*Diccionario!$B$49</f>
        <v>3.2218050319833588E-2</v>
      </c>
      <c r="AC4397">
        <f t="shared" si="685"/>
        <v>3.2218050319833588E-2</v>
      </c>
      <c r="AD4397">
        <f t="shared" si="686"/>
        <v>0.10491500931400419</v>
      </c>
      <c r="AE4397">
        <f t="shared" si="687"/>
        <v>1.7581310372348825E-4</v>
      </c>
      <c r="AF4397" t="e">
        <f ca="1">IF(AD4397="","",_xludf.RANK.EQ(AD4397,$AD$2:$AD$5513,0))</f>
        <v>#NAME?</v>
      </c>
      <c r="AH4397" t="str">
        <f t="shared" si="688"/>
        <v>Baja</v>
      </c>
      <c r="AI4397" t="s">
        <v>153</v>
      </c>
      <c r="AJ4397" t="str">
        <f>IFERROR(VLOOKUP(B4397,Maestro_Regionales!$A$2:$B$35,2,FALSE),"Otras zonas")</f>
        <v>Santanderes</v>
      </c>
      <c r="AK4397" t="str">
        <f t="shared" si="689"/>
        <v>FAMISANAR | Santanderes</v>
      </c>
    </row>
    <row r="4398" spans="1:37">
      <c r="A4398" s="4" t="s">
        <v>1806</v>
      </c>
      <c r="B4398" s="4" t="s">
        <v>1807</v>
      </c>
      <c r="C4398" s="4" t="s">
        <v>1866</v>
      </c>
      <c r="D4398" s="4" t="s">
        <v>1867</v>
      </c>
      <c r="E4398" s="4" t="s">
        <v>90</v>
      </c>
      <c r="F4398" s="4">
        <v>0</v>
      </c>
      <c r="G4398" s="4">
        <v>0</v>
      </c>
      <c r="H4398" s="4">
        <v>8542</v>
      </c>
      <c r="I4398">
        <f t="shared" si="680"/>
        <v>8542</v>
      </c>
      <c r="J4398">
        <f t="shared" si="681"/>
        <v>0</v>
      </c>
      <c r="K4398">
        <f t="shared" si="682"/>
        <v>0</v>
      </c>
      <c r="L4398">
        <f t="shared" si="683"/>
        <v>1</v>
      </c>
      <c r="M4398">
        <f>I4398*Diccionario!$B$36</f>
        <v>18.963407490196076</v>
      </c>
      <c r="N4398">
        <f>M4398*Diccionario!$B$37</f>
        <v>1.9153041565098037</v>
      </c>
      <c r="O4398">
        <f>N4398*Diccionario!$B$38</f>
        <v>0.28729562347647053</v>
      </c>
      <c r="P4398">
        <f>O4398*Diccionario!$B$39</f>
        <v>0.25856606112882347</v>
      </c>
      <c r="Q4398">
        <f>P4398*Diccionario!$B$40</f>
        <v>0.10342642445152939</v>
      </c>
      <c r="R4398">
        <f>Q4398*Diccionario!$B$41</f>
        <v>6.7227175893494098E-2</v>
      </c>
      <c r="S4398">
        <f t="shared" si="684"/>
        <v>6.7227175893494098E-2</v>
      </c>
      <c r="T4398">
        <f>I4398*Diccionario!$B$36</f>
        <v>18.963407490196076</v>
      </c>
      <c r="U4398">
        <f>T4398*Diccionario!$B$42</f>
        <v>1.9153041565098037</v>
      </c>
      <c r="V4398">
        <f>U4398*Diccionario!$B$43</f>
        <v>1.6280085330333331</v>
      </c>
      <c r="W4398">
        <f>V4398*Diccionario!$B$44</f>
        <v>0.30932162127633328</v>
      </c>
      <c r="X4398">
        <f>W4398*Diccionario!$B$45</f>
        <v>0.12063543229776999</v>
      </c>
      <c r="Y4398">
        <f>X4398*Diccionario!$B$46</f>
        <v>0.1073655347450153</v>
      </c>
      <c r="Z4398">
        <f>Y4398*Diccionario!$B$47</f>
        <v>3.9725247855655663E-2</v>
      </c>
      <c r="AA4398">
        <f>Z4398*Diccionario!$B$48</f>
        <v>3.9725247855655663E-2</v>
      </c>
      <c r="AB4398">
        <f>AA4398*Diccionario!$B$49</f>
        <v>2.9793935891741747E-2</v>
      </c>
      <c r="AC4398">
        <f t="shared" si="685"/>
        <v>2.9793935891741747E-2</v>
      </c>
      <c r="AD4398">
        <f t="shared" si="686"/>
        <v>9.7021111785235842E-2</v>
      </c>
      <c r="AE4398">
        <f t="shared" si="687"/>
        <v>1.6258477124672904E-4</v>
      </c>
      <c r="AF4398" t="e">
        <f ca="1">IF(AD4398="","",_xludf.RANK.EQ(AD4398,$AD$2:$AD$5513,0))</f>
        <v>#NAME?</v>
      </c>
      <c r="AH4398" t="str">
        <f t="shared" si="688"/>
        <v>Baja</v>
      </c>
      <c r="AI4398" t="s">
        <v>153</v>
      </c>
      <c r="AJ4398" t="str">
        <f>IFERROR(VLOOKUP(B4398,Maestro_Regionales!$A$2:$B$35,2,FALSE),"Otras zonas")</f>
        <v>Santanderes</v>
      </c>
      <c r="AK4398" t="str">
        <f t="shared" si="689"/>
        <v>REGIMEN DE EXCEPCION | Santanderes</v>
      </c>
    </row>
    <row r="4399" spans="1:37">
      <c r="A4399" s="4" t="s">
        <v>1806</v>
      </c>
      <c r="B4399" s="4" t="s">
        <v>1807</v>
      </c>
      <c r="C4399" s="4" t="s">
        <v>1868</v>
      </c>
      <c r="D4399" s="4" t="s">
        <v>1869</v>
      </c>
      <c r="E4399" s="4" t="s">
        <v>88</v>
      </c>
      <c r="F4399" s="4">
        <v>217</v>
      </c>
      <c r="G4399" s="4">
        <v>2565</v>
      </c>
      <c r="H4399" s="4">
        <v>0</v>
      </c>
      <c r="I4399">
        <f t="shared" si="680"/>
        <v>2782</v>
      </c>
      <c r="J4399">
        <f t="shared" si="681"/>
        <v>7.8001437814521929E-2</v>
      </c>
      <c r="K4399">
        <f t="shared" si="682"/>
        <v>0.92199856218547804</v>
      </c>
      <c r="L4399">
        <f t="shared" si="683"/>
        <v>0</v>
      </c>
      <c r="M4399">
        <f>I4399*Diccionario!$B$36</f>
        <v>6.1760945490196075</v>
      </c>
      <c r="N4399">
        <f>M4399*Diccionario!$B$37</f>
        <v>0.62378554945098041</v>
      </c>
      <c r="O4399">
        <f>N4399*Diccionario!$B$38</f>
        <v>9.3567832417647059E-2</v>
      </c>
      <c r="P4399">
        <f>O4399*Diccionario!$B$39</f>
        <v>8.421104917588236E-2</v>
      </c>
      <c r="Q4399">
        <f>P4399*Diccionario!$B$40</f>
        <v>3.3684419670352947E-2</v>
      </c>
      <c r="R4399">
        <f>Q4399*Diccionario!$B$41</f>
        <v>2.1894872785729415E-2</v>
      </c>
      <c r="S4399">
        <f t="shared" si="684"/>
        <v>2.1894872785729415E-2</v>
      </c>
      <c r="T4399">
        <f>I4399*Diccionario!$B$36</f>
        <v>6.1760945490196075</v>
      </c>
      <c r="U4399">
        <f>T4399*Diccionario!$B$42</f>
        <v>0.62378554945098041</v>
      </c>
      <c r="V4399">
        <f>U4399*Diccionario!$B$43</f>
        <v>0.53021771703333331</v>
      </c>
      <c r="W4399">
        <f>V4399*Diccionario!$B$44</f>
        <v>0.10074136623633333</v>
      </c>
      <c r="X4399">
        <f>W4399*Diccionario!$B$45</f>
        <v>3.9289132832169997E-2</v>
      </c>
      <c r="Y4399">
        <f>X4399*Diccionario!$B$46</f>
        <v>3.4967328220631297E-2</v>
      </c>
      <c r="Z4399">
        <f>Y4399*Diccionario!$B$47</f>
        <v>1.293791144163358E-2</v>
      </c>
      <c r="AA4399">
        <f>Z4399*Diccionario!$B$48</f>
        <v>1.293791144163358E-2</v>
      </c>
      <c r="AB4399">
        <f>AA4399*Diccionario!$B$49</f>
        <v>9.7034335812251852E-3</v>
      </c>
      <c r="AC4399">
        <f t="shared" si="685"/>
        <v>9.7034335812251852E-3</v>
      </c>
      <c r="AD4399">
        <f t="shared" si="686"/>
        <v>3.1598306366954598E-2</v>
      </c>
      <c r="AE4399">
        <f t="shared" si="687"/>
        <v>5.2951397050854633E-5</v>
      </c>
      <c r="AF4399" t="e">
        <f ca="1">IF(AD4399="","",_xludf.RANK.EQ(AD4399,$AD$2:$AD$5513,0))</f>
        <v>#NAME?</v>
      </c>
      <c r="AH4399" t="str">
        <f t="shared" si="688"/>
        <v>Baja</v>
      </c>
      <c r="AI4399" t="s">
        <v>153</v>
      </c>
      <c r="AJ4399" t="str">
        <f>IFERROR(VLOOKUP(B4399,Maestro_Regionales!$A$2:$B$35,2,FALSE),"Otras zonas")</f>
        <v>Santanderes</v>
      </c>
      <c r="AK4399" t="str">
        <f t="shared" si="689"/>
        <v>COOSALUD EPS | Santanderes</v>
      </c>
    </row>
    <row r="4400" spans="1:37">
      <c r="A4400" s="4" t="s">
        <v>1806</v>
      </c>
      <c r="B4400" s="4" t="s">
        <v>1807</v>
      </c>
      <c r="C4400" s="4" t="s">
        <v>1868</v>
      </c>
      <c r="D4400" s="4" t="s">
        <v>1869</v>
      </c>
      <c r="E4400" s="4" t="s">
        <v>87</v>
      </c>
      <c r="F4400" s="4">
        <v>115</v>
      </c>
      <c r="G4400" s="4">
        <v>50</v>
      </c>
      <c r="H4400" s="4">
        <v>0</v>
      </c>
      <c r="I4400">
        <f t="shared" si="680"/>
        <v>165</v>
      </c>
      <c r="J4400">
        <f t="shared" si="681"/>
        <v>0.69696969696969702</v>
      </c>
      <c r="K4400">
        <f t="shared" si="682"/>
        <v>0.30303030303030304</v>
      </c>
      <c r="L4400">
        <f t="shared" si="683"/>
        <v>0</v>
      </c>
      <c r="M4400">
        <f>I4400*Diccionario!$B$36</f>
        <v>0.36630323529411762</v>
      </c>
      <c r="N4400">
        <f>M4400*Diccionario!$B$37</f>
        <v>3.699662676470588E-2</v>
      </c>
      <c r="O4400">
        <f>N4400*Diccionario!$B$38</f>
        <v>5.5494940147058818E-3</v>
      </c>
      <c r="P4400">
        <f>O4400*Diccionario!$B$39</f>
        <v>4.9945446132352933E-3</v>
      </c>
      <c r="Q4400">
        <f>P4400*Diccionario!$B$40</f>
        <v>1.9978178452941175E-3</v>
      </c>
      <c r="R4400">
        <f>Q4400*Diccionario!$B$41</f>
        <v>1.2985815994411764E-3</v>
      </c>
      <c r="S4400">
        <f t="shared" si="684"/>
        <v>1.2985815994411764E-3</v>
      </c>
      <c r="T4400">
        <f>I4400*Diccionario!$B$36</f>
        <v>0.36630323529411762</v>
      </c>
      <c r="U4400">
        <f>T4400*Diccionario!$B$42</f>
        <v>3.699662676470588E-2</v>
      </c>
      <c r="V4400">
        <f>U4400*Diccionario!$B$43</f>
        <v>3.1447132749999995E-2</v>
      </c>
      <c r="W4400">
        <f>V4400*Diccionario!$B$44</f>
        <v>5.974955222499999E-3</v>
      </c>
      <c r="X4400">
        <f>W4400*Diccionario!$B$45</f>
        <v>2.3302325367749997E-3</v>
      </c>
      <c r="Y4400">
        <f>X4400*Diccionario!$B$46</f>
        <v>2.0739069577297496E-3</v>
      </c>
      <c r="Z4400">
        <f>Y4400*Diccionario!$B$47</f>
        <v>7.6734557436000737E-4</v>
      </c>
      <c r="AA4400">
        <f>Z4400*Diccionario!$B$48</f>
        <v>7.6734557436000737E-4</v>
      </c>
      <c r="AB4400">
        <f>AA4400*Diccionario!$B$49</f>
        <v>5.755091807700055E-4</v>
      </c>
      <c r="AC4400">
        <f t="shared" si="685"/>
        <v>5.755091807700055E-4</v>
      </c>
      <c r="AD4400">
        <f t="shared" si="686"/>
        <v>1.8740907802111818E-3</v>
      </c>
      <c r="AE4400">
        <f t="shared" si="687"/>
        <v>3.1405393649859861E-6</v>
      </c>
      <c r="AF4400" t="e">
        <f ca="1">IF(AD4400="","",_xludf.RANK.EQ(AD4400,$AD$2:$AD$5513,0))</f>
        <v>#NAME?</v>
      </c>
      <c r="AH4400" t="str">
        <f t="shared" si="688"/>
        <v>Baja</v>
      </c>
      <c r="AI4400" t="s">
        <v>153</v>
      </c>
      <c r="AJ4400" t="str">
        <f>IFERROR(VLOOKUP(B4400,Maestro_Regionales!$A$2:$B$35,2,FALSE),"Otras zonas")</f>
        <v>Santanderes</v>
      </c>
      <c r="AK4400" t="str">
        <f t="shared" si="689"/>
        <v>NUEVA EPS | Santanderes</v>
      </c>
    </row>
    <row r="4401" spans="1:37">
      <c r="A4401" s="4" t="s">
        <v>1806</v>
      </c>
      <c r="B4401" s="4" t="s">
        <v>1807</v>
      </c>
      <c r="C4401" s="4" t="s">
        <v>1868</v>
      </c>
      <c r="D4401" s="4" t="s">
        <v>1869</v>
      </c>
      <c r="E4401" s="4" t="s">
        <v>90</v>
      </c>
      <c r="F4401" s="4">
        <v>0</v>
      </c>
      <c r="G4401" s="4">
        <v>0</v>
      </c>
      <c r="H4401" s="4">
        <v>74</v>
      </c>
      <c r="I4401">
        <f t="shared" si="680"/>
        <v>74</v>
      </c>
      <c r="J4401">
        <f t="shared" si="681"/>
        <v>0</v>
      </c>
      <c r="K4401">
        <f t="shared" si="682"/>
        <v>0</v>
      </c>
      <c r="L4401">
        <f t="shared" si="683"/>
        <v>1</v>
      </c>
      <c r="M4401">
        <f>I4401*Diccionario!$B$36</f>
        <v>0.16428145098039215</v>
      </c>
      <c r="N4401">
        <f>M4401*Diccionario!$B$37</f>
        <v>1.6592426549019608E-2</v>
      </c>
      <c r="O4401">
        <f>N4401*Diccionario!$B$38</f>
        <v>2.4888639823529412E-3</v>
      </c>
      <c r="P4401">
        <f>O4401*Diccionario!$B$39</f>
        <v>2.2399775841176472E-3</v>
      </c>
      <c r="Q4401">
        <f>P4401*Diccionario!$B$40</f>
        <v>8.9599103364705894E-4</v>
      </c>
      <c r="R4401">
        <f>Q4401*Diccionario!$B$41</f>
        <v>5.8239417187058837E-4</v>
      </c>
      <c r="S4401">
        <f t="shared" si="684"/>
        <v>5.8239417187058837E-4</v>
      </c>
      <c r="T4401">
        <f>I4401*Diccionario!$B$36</f>
        <v>0.16428145098039215</v>
      </c>
      <c r="U4401">
        <f>T4401*Diccionario!$B$42</f>
        <v>1.6592426549019608E-2</v>
      </c>
      <c r="V4401">
        <f>U4401*Diccionario!$B$43</f>
        <v>1.4103562566666667E-2</v>
      </c>
      <c r="W4401">
        <f>V4401*Diccionario!$B$44</f>
        <v>2.6796768876666669E-3</v>
      </c>
      <c r="X4401">
        <f>W4401*Diccionario!$B$45</f>
        <v>1.0450739861900002E-3</v>
      </c>
      <c r="Y4401">
        <f>X4401*Diccionario!$B$46</f>
        <v>9.301158477091002E-4</v>
      </c>
      <c r="Z4401">
        <f>Y4401*Diccionario!$B$47</f>
        <v>3.441428636523671E-4</v>
      </c>
      <c r="AA4401">
        <f>Z4401*Diccionario!$B$48</f>
        <v>3.441428636523671E-4</v>
      </c>
      <c r="AB4401">
        <f>AA4401*Diccionario!$B$49</f>
        <v>2.5810714773927534E-4</v>
      </c>
      <c r="AC4401">
        <f t="shared" si="685"/>
        <v>2.5810714773927534E-4</v>
      </c>
      <c r="AD4401">
        <f t="shared" si="686"/>
        <v>8.4050131960986376E-4</v>
      </c>
      <c r="AE4401">
        <f t="shared" si="687"/>
        <v>1.4084843212664428E-6</v>
      </c>
      <c r="AF4401" t="e">
        <f ca="1">IF(AD4401="","",_xludf.RANK.EQ(AD4401,$AD$2:$AD$5513,0))</f>
        <v>#NAME?</v>
      </c>
      <c r="AH4401" t="str">
        <f t="shared" si="688"/>
        <v>Baja</v>
      </c>
      <c r="AI4401" t="s">
        <v>153</v>
      </c>
      <c r="AJ4401" t="str">
        <f>IFERROR(VLOOKUP(B4401,Maestro_Regionales!$A$2:$B$35,2,FALSE),"Otras zonas")</f>
        <v>Santanderes</v>
      </c>
      <c r="AK4401" t="str">
        <f t="shared" si="689"/>
        <v>REGIMEN DE EXCEPCION | Santanderes</v>
      </c>
    </row>
    <row r="4402" spans="1:37">
      <c r="A4402" s="4" t="s">
        <v>1806</v>
      </c>
      <c r="B4402" s="4" t="s">
        <v>1807</v>
      </c>
      <c r="C4402" s="4" t="s">
        <v>1870</v>
      </c>
      <c r="D4402" s="4" t="s">
        <v>1871</v>
      </c>
      <c r="E4402" s="4" t="s">
        <v>87</v>
      </c>
      <c r="F4402" s="4">
        <v>217</v>
      </c>
      <c r="G4402" s="4">
        <v>1758</v>
      </c>
      <c r="H4402" s="4">
        <v>0</v>
      </c>
      <c r="I4402">
        <f t="shared" si="680"/>
        <v>1975</v>
      </c>
      <c r="J4402">
        <f t="shared" si="681"/>
        <v>0.10987341772151898</v>
      </c>
      <c r="K4402">
        <f t="shared" si="682"/>
        <v>0.89012658227848096</v>
      </c>
      <c r="L4402">
        <f t="shared" si="683"/>
        <v>0</v>
      </c>
      <c r="M4402">
        <f>I4402*Diccionario!$B$36</f>
        <v>4.384538725490196</v>
      </c>
      <c r="N4402">
        <f>M4402*Diccionario!$B$37</f>
        <v>0.44283841127450985</v>
      </c>
      <c r="O4402">
        <f>N4402*Diccionario!$B$38</f>
        <v>6.6425761691176477E-2</v>
      </c>
      <c r="P4402">
        <f>O4402*Diccionario!$B$39</f>
        <v>5.9783185522058829E-2</v>
      </c>
      <c r="Q4402">
        <f>P4402*Diccionario!$B$40</f>
        <v>2.3913274208823533E-2</v>
      </c>
      <c r="R4402">
        <f>Q4402*Diccionario!$B$41</f>
        <v>1.5543628235735298E-2</v>
      </c>
      <c r="S4402">
        <f t="shared" si="684"/>
        <v>1.5543628235735298E-2</v>
      </c>
      <c r="T4402">
        <f>I4402*Diccionario!$B$36</f>
        <v>4.384538725490196</v>
      </c>
      <c r="U4402">
        <f>T4402*Diccionario!$B$42</f>
        <v>0.44283841127450985</v>
      </c>
      <c r="V4402">
        <f>U4402*Diccionario!$B$43</f>
        <v>0.37641264958333337</v>
      </c>
      <c r="W4402">
        <f>V4402*Diccionario!$B$44</f>
        <v>7.1518403420833335E-2</v>
      </c>
      <c r="X4402">
        <f>W4402*Diccionario!$B$45</f>
        <v>2.7892177334125003E-2</v>
      </c>
      <c r="Y4402">
        <f>X4402*Diccionario!$B$46</f>
        <v>2.4824037827371252E-2</v>
      </c>
      <c r="Z4402">
        <f>Y4402*Diccionario!$B$47</f>
        <v>9.1848939961273624E-3</v>
      </c>
      <c r="AA4402">
        <f>Z4402*Diccionario!$B$48</f>
        <v>9.1848939961273624E-3</v>
      </c>
      <c r="AB4402">
        <f>AA4402*Diccionario!$B$49</f>
        <v>6.8886704970955222E-3</v>
      </c>
      <c r="AC4402">
        <f t="shared" si="685"/>
        <v>6.8886704970955222E-3</v>
      </c>
      <c r="AD4402">
        <f t="shared" si="686"/>
        <v>2.243229873283082E-2</v>
      </c>
      <c r="AE4402">
        <f t="shared" si="687"/>
        <v>3.7591304520286815E-5</v>
      </c>
      <c r="AF4402" t="e">
        <f ca="1">IF(AD4402="","",_xludf.RANK.EQ(AD4402,$AD$2:$AD$5513,0))</f>
        <v>#NAME?</v>
      </c>
      <c r="AH4402" t="str">
        <f t="shared" si="688"/>
        <v>Baja</v>
      </c>
      <c r="AI4402" t="s">
        <v>153</v>
      </c>
      <c r="AJ4402" t="str">
        <f>IFERROR(VLOOKUP(B4402,Maestro_Regionales!$A$2:$B$35,2,FALSE),"Otras zonas")</f>
        <v>Santanderes</v>
      </c>
      <c r="AK4402" t="str">
        <f t="shared" si="689"/>
        <v>NUEVA EPS | Santanderes</v>
      </c>
    </row>
    <row r="4403" spans="1:37">
      <c r="A4403" s="4" t="s">
        <v>1806</v>
      </c>
      <c r="B4403" s="4" t="s">
        <v>1807</v>
      </c>
      <c r="C4403" s="4" t="s">
        <v>1870</v>
      </c>
      <c r="D4403" s="4" t="s">
        <v>1871</v>
      </c>
      <c r="E4403" s="4" t="s">
        <v>86</v>
      </c>
      <c r="F4403" s="4">
        <v>48</v>
      </c>
      <c r="G4403" s="4">
        <v>953</v>
      </c>
      <c r="H4403" s="4">
        <v>0</v>
      </c>
      <c r="I4403">
        <f t="shared" si="680"/>
        <v>1001</v>
      </c>
      <c r="J4403">
        <f t="shared" si="681"/>
        <v>4.7952047952047952E-2</v>
      </c>
      <c r="K4403">
        <f t="shared" si="682"/>
        <v>0.95204795204795201</v>
      </c>
      <c r="L4403">
        <f t="shared" si="683"/>
        <v>0</v>
      </c>
      <c r="M4403">
        <f>I4403*Diccionario!$B$36</f>
        <v>2.2222396274509801</v>
      </c>
      <c r="N4403">
        <f>M4403*Diccionario!$B$37</f>
        <v>0.224446202372549</v>
      </c>
      <c r="O4403">
        <f>N4403*Diccionario!$B$38</f>
        <v>3.3666930355882349E-2</v>
      </c>
      <c r="P4403">
        <f>O4403*Diccionario!$B$39</f>
        <v>3.0300237320294115E-2</v>
      </c>
      <c r="Q4403">
        <f>P4403*Diccionario!$B$40</f>
        <v>1.2120094928117647E-2</v>
      </c>
      <c r="R4403">
        <f>Q4403*Diccionario!$B$41</f>
        <v>7.8780617032764705E-3</v>
      </c>
      <c r="S4403">
        <f t="shared" si="684"/>
        <v>7.8780617032764705E-3</v>
      </c>
      <c r="T4403">
        <f>I4403*Diccionario!$B$36</f>
        <v>2.2222396274509801</v>
      </c>
      <c r="U4403">
        <f>T4403*Diccionario!$B$42</f>
        <v>0.224446202372549</v>
      </c>
      <c r="V4403">
        <f>U4403*Diccionario!$B$43</f>
        <v>0.19077927201666664</v>
      </c>
      <c r="W4403">
        <f>V4403*Diccionario!$B$44</f>
        <v>3.624806168316666E-2</v>
      </c>
      <c r="X4403">
        <f>W4403*Diccionario!$B$45</f>
        <v>1.4136744056434999E-2</v>
      </c>
      <c r="Y4403">
        <f>X4403*Diccionario!$B$46</f>
        <v>1.2581702210227148E-2</v>
      </c>
      <c r="Z4403">
        <f>Y4403*Diccionario!$B$47</f>
        <v>4.6552298177840448E-3</v>
      </c>
      <c r="AA4403">
        <f>Z4403*Diccionario!$B$48</f>
        <v>4.6552298177840448E-3</v>
      </c>
      <c r="AB4403">
        <f>AA4403*Diccionario!$B$49</f>
        <v>3.4914223633380334E-3</v>
      </c>
      <c r="AC4403">
        <f t="shared" si="685"/>
        <v>3.4914223633380334E-3</v>
      </c>
      <c r="AD4403">
        <f t="shared" si="686"/>
        <v>1.1369484066614505E-2</v>
      </c>
      <c r="AE4403">
        <f t="shared" si="687"/>
        <v>1.9052605480914985E-5</v>
      </c>
      <c r="AF4403" t="e">
        <f ca="1">IF(AD4403="","",_xludf.RANK.EQ(AD4403,$AD$2:$AD$5513,0))</f>
        <v>#NAME?</v>
      </c>
      <c r="AH4403" t="str">
        <f t="shared" si="688"/>
        <v>Baja</v>
      </c>
      <c r="AI4403" t="s">
        <v>153</v>
      </c>
      <c r="AJ4403" t="str">
        <f>IFERROR(VLOOKUP(B4403,Maestro_Regionales!$A$2:$B$35,2,FALSE),"Otras zonas")</f>
        <v>Santanderes</v>
      </c>
      <c r="AK4403" t="str">
        <f t="shared" si="689"/>
        <v>EPS SANITAS | Santanderes</v>
      </c>
    </row>
    <row r="4404" spans="1:37">
      <c r="A4404" s="4" t="s">
        <v>1806</v>
      </c>
      <c r="B4404" s="4" t="s">
        <v>1807</v>
      </c>
      <c r="C4404" s="4" t="s">
        <v>1870</v>
      </c>
      <c r="D4404" s="4" t="s">
        <v>1871</v>
      </c>
      <c r="E4404" s="4" t="s">
        <v>90</v>
      </c>
      <c r="F4404" s="4">
        <v>0</v>
      </c>
      <c r="G4404" s="4">
        <v>0</v>
      </c>
      <c r="H4404" s="4">
        <v>91</v>
      </c>
      <c r="I4404">
        <f t="shared" si="680"/>
        <v>91</v>
      </c>
      <c r="J4404">
        <f t="shared" si="681"/>
        <v>0</v>
      </c>
      <c r="K4404">
        <f t="shared" si="682"/>
        <v>0</v>
      </c>
      <c r="L4404">
        <f t="shared" si="683"/>
        <v>1</v>
      </c>
      <c r="M4404">
        <f>I4404*Diccionario!$B$36</f>
        <v>0.20202178431372547</v>
      </c>
      <c r="N4404">
        <f>M4404*Diccionario!$B$37</f>
        <v>2.0404200215686275E-2</v>
      </c>
      <c r="O4404">
        <f>N4404*Diccionario!$B$38</f>
        <v>3.060630032352941E-3</v>
      </c>
      <c r="P4404">
        <f>O4404*Diccionario!$B$39</f>
        <v>2.754567029117647E-3</v>
      </c>
      <c r="Q4404">
        <f>P4404*Diccionario!$B$40</f>
        <v>1.1018268116470588E-3</v>
      </c>
      <c r="R4404">
        <f>Q4404*Diccionario!$B$41</f>
        <v>7.1618742757058828E-4</v>
      </c>
      <c r="S4404">
        <f t="shared" si="684"/>
        <v>7.1618742757058828E-4</v>
      </c>
      <c r="T4404">
        <f>I4404*Diccionario!$B$36</f>
        <v>0.20202178431372547</v>
      </c>
      <c r="U4404">
        <f>T4404*Diccionario!$B$42</f>
        <v>2.0404200215686275E-2</v>
      </c>
      <c r="V4404">
        <f>U4404*Diccionario!$B$43</f>
        <v>1.7343570183333334E-2</v>
      </c>
      <c r="W4404">
        <f>V4404*Diccionario!$B$44</f>
        <v>3.2952783348333334E-3</v>
      </c>
      <c r="X4404">
        <f>W4404*Diccionario!$B$45</f>
        <v>1.2851585505850001E-3</v>
      </c>
      <c r="Y4404">
        <f>X4404*Diccionario!$B$46</f>
        <v>1.14379111002065E-3</v>
      </c>
      <c r="Z4404">
        <f>Y4404*Diccionario!$B$47</f>
        <v>4.2320271070764049E-4</v>
      </c>
      <c r="AA4404">
        <f>Z4404*Diccionario!$B$48</f>
        <v>4.2320271070764049E-4</v>
      </c>
      <c r="AB4404">
        <f>AA4404*Diccionario!$B$49</f>
        <v>3.1740203303073038E-4</v>
      </c>
      <c r="AC4404">
        <f t="shared" si="685"/>
        <v>3.1740203303073038E-4</v>
      </c>
      <c r="AD4404">
        <f t="shared" si="686"/>
        <v>1.0335894606013187E-3</v>
      </c>
      <c r="AE4404">
        <f t="shared" si="687"/>
        <v>1.7320550437195443E-6</v>
      </c>
      <c r="AF4404" t="e">
        <f ca="1">IF(AD4404="","",_xludf.RANK.EQ(AD4404,$AD$2:$AD$5513,0))</f>
        <v>#NAME?</v>
      </c>
      <c r="AH4404" t="str">
        <f t="shared" si="688"/>
        <v>Baja</v>
      </c>
      <c r="AI4404" t="s">
        <v>153</v>
      </c>
      <c r="AJ4404" t="str">
        <f>IFERROR(VLOOKUP(B4404,Maestro_Regionales!$A$2:$B$35,2,FALSE),"Otras zonas")</f>
        <v>Santanderes</v>
      </c>
      <c r="AK4404" t="str">
        <f t="shared" si="689"/>
        <v>REGIMEN DE EXCEPCION | Santanderes</v>
      </c>
    </row>
    <row r="4405" spans="1:37">
      <c r="A4405" s="4" t="s">
        <v>1806</v>
      </c>
      <c r="B4405" s="4" t="s">
        <v>1807</v>
      </c>
      <c r="C4405" s="4" t="s">
        <v>1872</v>
      </c>
      <c r="D4405" s="4" t="s">
        <v>1873</v>
      </c>
      <c r="E4405" s="4" t="s">
        <v>87</v>
      </c>
      <c r="F4405" s="4">
        <v>25536</v>
      </c>
      <c r="G4405" s="4">
        <v>29284</v>
      </c>
      <c r="H4405" s="4">
        <v>0</v>
      </c>
      <c r="I4405">
        <f t="shared" si="680"/>
        <v>54820</v>
      </c>
      <c r="J4405">
        <f t="shared" si="681"/>
        <v>0.46581539584093395</v>
      </c>
      <c r="K4405">
        <f t="shared" si="682"/>
        <v>0.53418460415906599</v>
      </c>
      <c r="L4405">
        <f t="shared" si="683"/>
        <v>0</v>
      </c>
      <c r="M4405">
        <f>I4405*Diccionario!$B$36</f>
        <v>121.70147490196078</v>
      </c>
      <c r="N4405">
        <f>M4405*Diccionario!$B$37</f>
        <v>12.291848965098039</v>
      </c>
      <c r="O4405">
        <f>N4405*Diccionario!$B$38</f>
        <v>1.8437773447647057</v>
      </c>
      <c r="P4405">
        <f>O4405*Diccionario!$B$39</f>
        <v>1.6593996102882351</v>
      </c>
      <c r="Q4405">
        <f>P4405*Diccionario!$B$40</f>
        <v>0.6637598441152941</v>
      </c>
      <c r="R4405">
        <f>Q4405*Diccionario!$B$41</f>
        <v>0.43144389867494115</v>
      </c>
      <c r="S4405">
        <f t="shared" si="684"/>
        <v>0.43144389867494115</v>
      </c>
      <c r="T4405">
        <f>I4405*Diccionario!$B$36</f>
        <v>121.70147490196078</v>
      </c>
      <c r="U4405">
        <f>T4405*Diccionario!$B$42</f>
        <v>12.291848965098039</v>
      </c>
      <c r="V4405">
        <f>U4405*Diccionario!$B$43</f>
        <v>10.448071620333332</v>
      </c>
      <c r="W4405">
        <f>V4405*Diccionario!$B$44</f>
        <v>1.985133607863333</v>
      </c>
      <c r="X4405">
        <f>W4405*Diccionario!$B$45</f>
        <v>0.7742021070666999</v>
      </c>
      <c r="Y4405">
        <f>X4405*Diccionario!$B$46</f>
        <v>0.68903987528936295</v>
      </c>
      <c r="Z4405">
        <f>Y4405*Diccionario!$B$47</f>
        <v>0.25494475385706428</v>
      </c>
      <c r="AA4405">
        <f>Z4405*Diccionario!$B$48</f>
        <v>0.25494475385706428</v>
      </c>
      <c r="AB4405">
        <f>AA4405*Diccionario!$B$49</f>
        <v>0.19120856539279821</v>
      </c>
      <c r="AC4405">
        <f t="shared" si="685"/>
        <v>0.19120856539279821</v>
      </c>
      <c r="AD4405">
        <f t="shared" si="686"/>
        <v>0.62265246406773933</v>
      </c>
      <c r="AE4405">
        <f t="shared" si="687"/>
        <v>1.0434204120517076E-3</v>
      </c>
      <c r="AF4405" t="e">
        <f ca="1">IF(AD4405="","",_xludf.RANK.EQ(AD4405,$AD$2:$AD$5513,0))</f>
        <v>#NAME?</v>
      </c>
      <c r="AH4405" t="str">
        <f t="shared" si="688"/>
        <v>Media</v>
      </c>
      <c r="AI4405" t="s">
        <v>153</v>
      </c>
      <c r="AJ4405" t="str">
        <f>IFERROR(VLOOKUP(B4405,Maestro_Regionales!$A$2:$B$35,2,FALSE),"Otras zonas")</f>
        <v>Santanderes</v>
      </c>
      <c r="AK4405" t="str">
        <f t="shared" si="689"/>
        <v>NUEVA EPS | Santanderes</v>
      </c>
    </row>
    <row r="4406" spans="1:37">
      <c r="A4406" s="4" t="s">
        <v>1806</v>
      </c>
      <c r="B4406" s="4" t="s">
        <v>1807</v>
      </c>
      <c r="C4406" s="4" t="s">
        <v>1872</v>
      </c>
      <c r="D4406" s="4" t="s">
        <v>1873</v>
      </c>
      <c r="E4406" s="4" t="s">
        <v>85</v>
      </c>
      <c r="F4406" s="4">
        <v>19329</v>
      </c>
      <c r="G4406" s="4">
        <v>11310</v>
      </c>
      <c r="H4406" s="4">
        <v>0</v>
      </c>
      <c r="I4406">
        <f t="shared" si="680"/>
        <v>30639</v>
      </c>
      <c r="J4406">
        <f t="shared" si="681"/>
        <v>0.63086262606481935</v>
      </c>
      <c r="K4406">
        <f t="shared" si="682"/>
        <v>0.36913737393518065</v>
      </c>
      <c r="L4406">
        <f t="shared" si="683"/>
        <v>0</v>
      </c>
      <c r="M4406">
        <f>I4406*Diccionario!$B$36</f>
        <v>68.019180764705879</v>
      </c>
      <c r="N4406">
        <f>M4406*Diccionario!$B$37</f>
        <v>6.8699372572352946</v>
      </c>
      <c r="O4406">
        <f>N4406*Diccionario!$B$38</f>
        <v>1.0304905885852942</v>
      </c>
      <c r="P4406">
        <f>O4406*Diccionario!$B$39</f>
        <v>0.92744152972676475</v>
      </c>
      <c r="Q4406">
        <f>P4406*Diccionario!$B$40</f>
        <v>0.37097661189070591</v>
      </c>
      <c r="R4406">
        <f>Q4406*Diccionario!$B$41</f>
        <v>0.24113479772895885</v>
      </c>
      <c r="S4406">
        <f t="shared" si="684"/>
        <v>0.24113479772895885</v>
      </c>
      <c r="T4406">
        <f>I4406*Diccionario!$B$36</f>
        <v>68.019180764705879</v>
      </c>
      <c r="U4406">
        <f>T4406*Diccionario!$B$42</f>
        <v>6.8699372572352946</v>
      </c>
      <c r="V4406">
        <f>U4406*Diccionario!$B$43</f>
        <v>5.8394466686499999</v>
      </c>
      <c r="W4406">
        <f>V4406*Diccionario!$B$44</f>
        <v>1.1094948670435001</v>
      </c>
      <c r="X4406">
        <f>W4406*Diccionario!$B$45</f>
        <v>0.43270299814696506</v>
      </c>
      <c r="Y4406">
        <f>X4406*Diccionario!$B$46</f>
        <v>0.3851056683507989</v>
      </c>
      <c r="Z4406">
        <f>Y4406*Diccionario!$B$47</f>
        <v>0.14248909728979559</v>
      </c>
      <c r="AA4406">
        <f>Z4406*Diccionario!$B$48</f>
        <v>0.14248909728979559</v>
      </c>
      <c r="AB4406">
        <f>AA4406*Diccionario!$B$49</f>
        <v>0.10686682296734669</v>
      </c>
      <c r="AC4406">
        <f t="shared" si="685"/>
        <v>0.10686682296734669</v>
      </c>
      <c r="AD4406">
        <f t="shared" si="686"/>
        <v>0.34800162069630552</v>
      </c>
      <c r="AE4406">
        <f t="shared" si="687"/>
        <v>5.8316960972003425E-4</v>
      </c>
      <c r="AF4406" t="e">
        <f ca="1">IF(AD4406="","",_xludf.RANK.EQ(AD4406,$AD$2:$AD$5513,0))</f>
        <v>#NAME?</v>
      </c>
      <c r="AH4406" t="str">
        <f t="shared" si="688"/>
        <v>Media</v>
      </c>
      <c r="AI4406" t="s">
        <v>153</v>
      </c>
      <c r="AJ4406" t="str">
        <f>IFERROR(VLOOKUP(B4406,Maestro_Regionales!$A$2:$B$35,2,FALSE),"Otras zonas")</f>
        <v>Santanderes</v>
      </c>
      <c r="AK4406" t="str">
        <f t="shared" si="689"/>
        <v>SALUD TOTAL EPS | Santanderes</v>
      </c>
    </row>
    <row r="4407" spans="1:37">
      <c r="A4407" s="4" t="s">
        <v>1806</v>
      </c>
      <c r="B4407" s="4" t="s">
        <v>1807</v>
      </c>
      <c r="C4407" s="4" t="s">
        <v>1872</v>
      </c>
      <c r="D4407" s="4" t="s">
        <v>1873</v>
      </c>
      <c r="E4407" s="4" t="s">
        <v>88</v>
      </c>
      <c r="F4407" s="4">
        <v>3629</v>
      </c>
      <c r="G4407" s="4">
        <v>26781</v>
      </c>
      <c r="H4407" s="4">
        <v>0</v>
      </c>
      <c r="I4407">
        <f t="shared" si="680"/>
        <v>30410</v>
      </c>
      <c r="J4407">
        <f t="shared" si="681"/>
        <v>0.11933574482078264</v>
      </c>
      <c r="K4407">
        <f t="shared" si="682"/>
        <v>0.88066425517921731</v>
      </c>
      <c r="L4407">
        <f t="shared" si="683"/>
        <v>0</v>
      </c>
      <c r="M4407">
        <f>I4407*Diccionario!$B$36</f>
        <v>67.510796274509801</v>
      </c>
      <c r="N4407">
        <f>M4407*Diccionario!$B$37</f>
        <v>6.8185904237254906</v>
      </c>
      <c r="O4407">
        <f>N4407*Diccionario!$B$38</f>
        <v>1.0227885635588236</v>
      </c>
      <c r="P4407">
        <f>O4407*Diccionario!$B$39</f>
        <v>0.92050970720294134</v>
      </c>
      <c r="Q4407">
        <f>P4407*Diccionario!$B$40</f>
        <v>0.36820388288117656</v>
      </c>
      <c r="R4407">
        <f>Q4407*Diccionario!$B$41</f>
        <v>0.23933252387276477</v>
      </c>
      <c r="S4407">
        <f t="shared" si="684"/>
        <v>0.23933252387276477</v>
      </c>
      <c r="T4407">
        <f>I4407*Diccionario!$B$36</f>
        <v>67.510796274509801</v>
      </c>
      <c r="U4407">
        <f>T4407*Diccionario!$B$42</f>
        <v>6.8185904237254906</v>
      </c>
      <c r="V4407">
        <f>U4407*Diccionario!$B$43</f>
        <v>5.7958018601666668</v>
      </c>
      <c r="W4407">
        <f>V4407*Diccionario!$B$44</f>
        <v>1.1012023534316666</v>
      </c>
      <c r="X4407">
        <f>W4407*Diccionario!$B$45</f>
        <v>0.42946891783835001</v>
      </c>
      <c r="Y4407">
        <f>X4407*Diccionario!$B$46</f>
        <v>0.38222733687613153</v>
      </c>
      <c r="Z4407">
        <f>Y4407*Diccionario!$B$47</f>
        <v>0.14142411464416865</v>
      </c>
      <c r="AA4407">
        <f>Z4407*Diccionario!$B$48</f>
        <v>0.14142411464416865</v>
      </c>
      <c r="AB4407">
        <f>AA4407*Diccionario!$B$49</f>
        <v>0.10606808598312649</v>
      </c>
      <c r="AC4407">
        <f t="shared" si="685"/>
        <v>0.10606808598312649</v>
      </c>
      <c r="AD4407">
        <f t="shared" si="686"/>
        <v>0.34540060985589127</v>
      </c>
      <c r="AE4407">
        <f t="shared" si="687"/>
        <v>5.7881092175287197E-4</v>
      </c>
      <c r="AF4407" t="e">
        <f ca="1">IF(AD4407="","",_xludf.RANK.EQ(AD4407,$AD$2:$AD$5513,0))</f>
        <v>#NAME?</v>
      </c>
      <c r="AH4407" t="str">
        <f t="shared" si="688"/>
        <v>Media</v>
      </c>
      <c r="AI4407" t="s">
        <v>153</v>
      </c>
      <c r="AJ4407" t="str">
        <f>IFERROR(VLOOKUP(B4407,Maestro_Regionales!$A$2:$B$35,2,FALSE),"Otras zonas")</f>
        <v>Santanderes</v>
      </c>
      <c r="AK4407" t="str">
        <f t="shared" si="689"/>
        <v>COOSALUD EPS | Santanderes</v>
      </c>
    </row>
    <row r="4408" spans="1:37">
      <c r="A4408" s="4" t="s">
        <v>1806</v>
      </c>
      <c r="B4408" s="4" t="s">
        <v>1807</v>
      </c>
      <c r="C4408" s="4" t="s">
        <v>1872</v>
      </c>
      <c r="D4408" s="4" t="s">
        <v>1873</v>
      </c>
      <c r="E4408" s="4" t="s">
        <v>86</v>
      </c>
      <c r="F4408" s="4">
        <v>9983</v>
      </c>
      <c r="G4408" s="4">
        <v>5268</v>
      </c>
      <c r="H4408" s="4">
        <v>0</v>
      </c>
      <c r="I4408">
        <f t="shared" si="680"/>
        <v>15251</v>
      </c>
      <c r="J4408">
        <f t="shared" si="681"/>
        <v>0.65458002753917777</v>
      </c>
      <c r="K4408">
        <f t="shared" si="682"/>
        <v>0.34541997246082223</v>
      </c>
      <c r="L4408">
        <f t="shared" si="683"/>
        <v>0</v>
      </c>
      <c r="M4408">
        <f>I4408*Diccionario!$B$36</f>
        <v>33.857519039215681</v>
      </c>
      <c r="N4408">
        <f>M4408*Diccionario!$B$37</f>
        <v>3.4196094229607841</v>
      </c>
      <c r="O4408">
        <f>N4408*Diccionario!$B$38</f>
        <v>0.51294141344411759</v>
      </c>
      <c r="P4408">
        <f>O4408*Diccionario!$B$39</f>
        <v>0.46164727209970585</v>
      </c>
      <c r="Q4408">
        <f>P4408*Diccionario!$B$40</f>
        <v>0.18465890883988234</v>
      </c>
      <c r="R4408">
        <f>Q4408*Diccionario!$B$41</f>
        <v>0.12002829074592353</v>
      </c>
      <c r="S4408">
        <f t="shared" si="684"/>
        <v>0.12002829074592353</v>
      </c>
      <c r="T4408">
        <f>I4408*Diccionario!$B$36</f>
        <v>33.857519039215681</v>
      </c>
      <c r="U4408">
        <f>T4408*Diccionario!$B$42</f>
        <v>3.4196094229607841</v>
      </c>
      <c r="V4408">
        <f>U4408*Diccionario!$B$43</f>
        <v>2.9066680095166664</v>
      </c>
      <c r="W4408">
        <f>V4408*Diccionario!$B$44</f>
        <v>0.55226692180816661</v>
      </c>
      <c r="X4408">
        <f>W4408*Diccionario!$B$45</f>
        <v>0.21538409950518497</v>
      </c>
      <c r="Y4408">
        <f>X4408*Diccionario!$B$46</f>
        <v>0.19169184855961463</v>
      </c>
      <c r="Z4408">
        <f>Y4408*Diccionario!$B$47</f>
        <v>7.0925983967057418E-2</v>
      </c>
      <c r="AA4408">
        <f>Z4408*Diccionario!$B$48</f>
        <v>7.0925983967057418E-2</v>
      </c>
      <c r="AB4408">
        <f>AA4408*Diccionario!$B$49</f>
        <v>5.3194487975293067E-2</v>
      </c>
      <c r="AC4408">
        <f t="shared" si="685"/>
        <v>5.3194487975293067E-2</v>
      </c>
      <c r="AD4408">
        <f t="shared" si="686"/>
        <v>0.17322277872121661</v>
      </c>
      <c r="AE4408">
        <f t="shared" si="687"/>
        <v>2.902810051842502E-4</v>
      </c>
      <c r="AF4408" t="e">
        <f ca="1">IF(AD4408="","",_xludf.RANK.EQ(AD4408,$AD$2:$AD$5513,0))</f>
        <v>#NAME?</v>
      </c>
      <c r="AH4408" t="str">
        <f t="shared" si="688"/>
        <v>Media</v>
      </c>
      <c r="AI4408" t="s">
        <v>153</v>
      </c>
      <c r="AJ4408" t="str">
        <f>IFERROR(VLOOKUP(B4408,Maestro_Regionales!$A$2:$B$35,2,FALSE),"Otras zonas")</f>
        <v>Santanderes</v>
      </c>
      <c r="AK4408" t="str">
        <f t="shared" si="689"/>
        <v>EPS SANITAS | Santanderes</v>
      </c>
    </row>
    <row r="4409" spans="1:37">
      <c r="A4409" s="4" t="s">
        <v>1806</v>
      </c>
      <c r="B4409" s="4" t="s">
        <v>1807</v>
      </c>
      <c r="C4409" s="4" t="s">
        <v>1872</v>
      </c>
      <c r="D4409" s="4" t="s">
        <v>1873</v>
      </c>
      <c r="E4409" s="4" t="s">
        <v>1810</v>
      </c>
      <c r="F4409" s="4">
        <v>7418</v>
      </c>
      <c r="G4409" s="4">
        <v>3806</v>
      </c>
      <c r="H4409" s="4">
        <v>0</v>
      </c>
      <c r="I4409">
        <f t="shared" si="680"/>
        <v>11224</v>
      </c>
      <c r="J4409">
        <f t="shared" si="681"/>
        <v>0.66090520313613688</v>
      </c>
      <c r="K4409">
        <f t="shared" si="682"/>
        <v>0.33909479686386312</v>
      </c>
      <c r="L4409">
        <f t="shared" si="683"/>
        <v>0</v>
      </c>
      <c r="M4409">
        <f>I4409*Diccionario!$B$36</f>
        <v>24.91750007843137</v>
      </c>
      <c r="N4409">
        <f>M4409*Diccionario!$B$37</f>
        <v>2.5166675079215683</v>
      </c>
      <c r="O4409">
        <f>N4409*Diccionario!$B$38</f>
        <v>0.37750012618823525</v>
      </c>
      <c r="P4409">
        <f>O4409*Diccionario!$B$39</f>
        <v>0.33975011356941176</v>
      </c>
      <c r="Q4409">
        <f>P4409*Diccionario!$B$40</f>
        <v>0.13590004542776471</v>
      </c>
      <c r="R4409">
        <f>Q4409*Diccionario!$B$41</f>
        <v>8.833502952804706E-2</v>
      </c>
      <c r="S4409">
        <f t="shared" si="684"/>
        <v>8.833502952804706E-2</v>
      </c>
      <c r="T4409">
        <f>I4409*Diccionario!$B$36</f>
        <v>24.91750007843137</v>
      </c>
      <c r="U4409">
        <f>T4409*Diccionario!$B$42</f>
        <v>2.5166675079215683</v>
      </c>
      <c r="V4409">
        <f>U4409*Diccionario!$B$43</f>
        <v>2.139167381733333</v>
      </c>
      <c r="W4409">
        <f>V4409*Diccionario!$B$44</f>
        <v>0.40644180252933326</v>
      </c>
      <c r="X4409">
        <f>W4409*Diccionario!$B$45</f>
        <v>0.15851230298643998</v>
      </c>
      <c r="Y4409">
        <f>X4409*Diccionario!$B$46</f>
        <v>0.14107594965793158</v>
      </c>
      <c r="Z4409">
        <f>Y4409*Diccionario!$B$47</f>
        <v>5.2198101373434683E-2</v>
      </c>
      <c r="AA4409">
        <f>Z4409*Diccionario!$B$48</f>
        <v>5.2198101373434683E-2</v>
      </c>
      <c r="AB4409">
        <f>AA4409*Diccionario!$B$49</f>
        <v>3.9148576030076015E-2</v>
      </c>
      <c r="AC4409">
        <f t="shared" si="685"/>
        <v>3.9148576030076015E-2</v>
      </c>
      <c r="AD4409">
        <f t="shared" si="686"/>
        <v>0.12748360555812308</v>
      </c>
      <c r="AE4409">
        <f t="shared" si="687"/>
        <v>2.136328111066831E-4</v>
      </c>
      <c r="AF4409" t="e">
        <f ca="1">IF(AD4409="","",_xludf.RANK.EQ(AD4409,$AD$2:$AD$5513,0))</f>
        <v>#NAME?</v>
      </c>
      <c r="AH4409" t="str">
        <f t="shared" si="688"/>
        <v>Baja</v>
      </c>
      <c r="AI4409" t="s">
        <v>153</v>
      </c>
      <c r="AJ4409" t="str">
        <f>IFERROR(VLOOKUP(B4409,Maestro_Regionales!$A$2:$B$35,2,FALSE),"Otras zonas")</f>
        <v>Santanderes</v>
      </c>
      <c r="AK4409" t="str">
        <f t="shared" si="689"/>
        <v>FUNDACIÓN SALUD MIA EPS | Santanderes</v>
      </c>
    </row>
    <row r="4410" spans="1:37">
      <c r="A4410" s="4" t="s">
        <v>1806</v>
      </c>
      <c r="B4410" s="4" t="s">
        <v>1807</v>
      </c>
      <c r="C4410" s="4" t="s">
        <v>1872</v>
      </c>
      <c r="D4410" s="4" t="s">
        <v>1873</v>
      </c>
      <c r="E4410" s="4" t="s">
        <v>91</v>
      </c>
      <c r="F4410" s="4">
        <v>2764</v>
      </c>
      <c r="G4410" s="4">
        <v>3858</v>
      </c>
      <c r="H4410" s="4">
        <v>0</v>
      </c>
      <c r="I4410">
        <f t="shared" si="680"/>
        <v>6622</v>
      </c>
      <c r="J4410">
        <f t="shared" si="681"/>
        <v>0.41739655693144068</v>
      </c>
      <c r="K4410">
        <f t="shared" si="682"/>
        <v>0.58260344306855938</v>
      </c>
      <c r="L4410">
        <f t="shared" si="683"/>
        <v>0</v>
      </c>
      <c r="M4410">
        <f>I4410*Diccionario!$B$36</f>
        <v>14.700969843137253</v>
      </c>
      <c r="N4410">
        <f>M4410*Diccionario!$B$37</f>
        <v>1.4847979541568626</v>
      </c>
      <c r="O4410">
        <f>N4410*Diccionario!$B$38</f>
        <v>0.22271969312352938</v>
      </c>
      <c r="P4410">
        <f>O4410*Diccionario!$B$39</f>
        <v>0.20044772381117645</v>
      </c>
      <c r="Q4410">
        <f>P4410*Diccionario!$B$40</f>
        <v>8.0179089524470587E-2</v>
      </c>
      <c r="R4410">
        <f>Q4410*Diccionario!$B$41</f>
        <v>5.2116408190905884E-2</v>
      </c>
      <c r="S4410">
        <f t="shared" si="684"/>
        <v>5.2116408190905884E-2</v>
      </c>
      <c r="T4410">
        <f>I4410*Diccionario!$B$36</f>
        <v>14.700969843137253</v>
      </c>
      <c r="U4410">
        <f>T4410*Diccionario!$B$42</f>
        <v>1.4847979541568626</v>
      </c>
      <c r="V4410">
        <f>U4410*Diccionario!$B$43</f>
        <v>1.2620782610333332</v>
      </c>
      <c r="W4410">
        <f>V4410*Diccionario!$B$44</f>
        <v>0.23979486959633331</v>
      </c>
      <c r="X4410">
        <f>W4410*Diccionario!$B$45</f>
        <v>9.351999914256999E-2</v>
      </c>
      <c r="Y4410">
        <f>X4410*Diccionario!$B$46</f>
        <v>8.3232799236887298E-2</v>
      </c>
      <c r="Z4410">
        <f>Y4410*Diccionario!$B$47</f>
        <v>3.0796135717648301E-2</v>
      </c>
      <c r="AA4410">
        <f>Z4410*Diccionario!$B$48</f>
        <v>3.0796135717648301E-2</v>
      </c>
      <c r="AB4410">
        <f>AA4410*Diccionario!$B$49</f>
        <v>2.3097101788236225E-2</v>
      </c>
      <c r="AC4410">
        <f t="shared" si="685"/>
        <v>2.3097101788236225E-2</v>
      </c>
      <c r="AD4410">
        <f t="shared" si="686"/>
        <v>7.5213509979142112E-2</v>
      </c>
      <c r="AE4410">
        <f t="shared" si="687"/>
        <v>1.260403131814376E-4</v>
      </c>
      <c r="AF4410" t="e">
        <f ca="1">IF(AD4410="","",_xludf.RANK.EQ(AD4410,$AD$2:$AD$5513,0))</f>
        <v>#NAME?</v>
      </c>
      <c r="AH4410" t="str">
        <f t="shared" si="688"/>
        <v>Baja</v>
      </c>
      <c r="AI4410" t="s">
        <v>153</v>
      </c>
      <c r="AJ4410" t="str">
        <f>IFERROR(VLOOKUP(B4410,Maestro_Regionales!$A$2:$B$35,2,FALSE),"Otras zonas")</f>
        <v>Santanderes</v>
      </c>
      <c r="AK4410" t="str">
        <f t="shared" si="689"/>
        <v>FAMISANAR | Santanderes</v>
      </c>
    </row>
    <row r="4411" spans="1:37">
      <c r="A4411" s="4" t="s">
        <v>1806</v>
      </c>
      <c r="B4411" s="4" t="s">
        <v>1807</v>
      </c>
      <c r="C4411" s="4" t="s">
        <v>1872</v>
      </c>
      <c r="D4411" s="4" t="s">
        <v>1873</v>
      </c>
      <c r="E4411" s="4" t="s">
        <v>90</v>
      </c>
      <c r="F4411" s="4">
        <v>0</v>
      </c>
      <c r="G4411" s="4">
        <v>0</v>
      </c>
      <c r="H4411" s="4">
        <v>2220</v>
      </c>
      <c r="I4411">
        <f t="shared" si="680"/>
        <v>2220</v>
      </c>
      <c r="J4411">
        <f t="shared" si="681"/>
        <v>0</v>
      </c>
      <c r="K4411">
        <f t="shared" si="682"/>
        <v>0</v>
      </c>
      <c r="L4411">
        <f t="shared" si="683"/>
        <v>1</v>
      </c>
      <c r="M4411">
        <f>I4411*Diccionario!$B$36</f>
        <v>4.9284435294117648</v>
      </c>
      <c r="N4411">
        <f>M4411*Diccionario!$B$37</f>
        <v>0.49777279647058825</v>
      </c>
      <c r="O4411">
        <f>N4411*Diccionario!$B$38</f>
        <v>7.4665919470588232E-2</v>
      </c>
      <c r="P4411">
        <f>O4411*Diccionario!$B$39</f>
        <v>6.7199327523529417E-2</v>
      </c>
      <c r="Q4411">
        <f>P4411*Diccionario!$B$40</f>
        <v>2.6879731009411767E-2</v>
      </c>
      <c r="R4411">
        <f>Q4411*Diccionario!$B$41</f>
        <v>1.747182515611765E-2</v>
      </c>
      <c r="S4411">
        <f t="shared" si="684"/>
        <v>1.747182515611765E-2</v>
      </c>
      <c r="T4411">
        <f>I4411*Diccionario!$B$36</f>
        <v>4.9284435294117648</v>
      </c>
      <c r="U4411">
        <f>T4411*Diccionario!$B$42</f>
        <v>0.49777279647058825</v>
      </c>
      <c r="V4411">
        <f>U4411*Diccionario!$B$43</f>
        <v>0.42310687699999999</v>
      </c>
      <c r="W4411">
        <f>V4411*Diccionario!$B$44</f>
        <v>8.0390306630000005E-2</v>
      </c>
      <c r="X4411">
        <f>W4411*Diccionario!$B$45</f>
        <v>3.1352219585700003E-2</v>
      </c>
      <c r="Y4411">
        <f>X4411*Diccionario!$B$46</f>
        <v>2.7903475431273004E-2</v>
      </c>
      <c r="Z4411">
        <f>Y4411*Diccionario!$B$47</f>
        <v>1.0324285909571011E-2</v>
      </c>
      <c r="AA4411">
        <f>Z4411*Diccionario!$B$48</f>
        <v>1.0324285909571011E-2</v>
      </c>
      <c r="AB4411">
        <f>AA4411*Diccionario!$B$49</f>
        <v>7.7432144321782585E-3</v>
      </c>
      <c r="AC4411">
        <f t="shared" si="685"/>
        <v>7.7432144321782585E-3</v>
      </c>
      <c r="AD4411">
        <f t="shared" si="686"/>
        <v>2.5215039588295907E-2</v>
      </c>
      <c r="AE4411">
        <f t="shared" si="687"/>
        <v>4.2254529637993279E-5</v>
      </c>
      <c r="AF4411" t="e">
        <f ca="1">IF(AD4411="","",_xludf.RANK.EQ(AD4411,$AD$2:$AD$5513,0))</f>
        <v>#NAME?</v>
      </c>
      <c r="AH4411" t="str">
        <f t="shared" si="688"/>
        <v>Baja</v>
      </c>
      <c r="AI4411" t="s">
        <v>153</v>
      </c>
      <c r="AJ4411" t="str">
        <f>IFERROR(VLOOKUP(B4411,Maestro_Regionales!$A$2:$B$35,2,FALSE),"Otras zonas")</f>
        <v>Santanderes</v>
      </c>
      <c r="AK4411" t="str">
        <f t="shared" si="689"/>
        <v>REGIMEN DE EXCEPCION | Santanderes</v>
      </c>
    </row>
    <row r="4412" spans="1:37">
      <c r="A4412" s="4" t="s">
        <v>1806</v>
      </c>
      <c r="B4412" s="4" t="s">
        <v>1807</v>
      </c>
      <c r="C4412" s="4" t="s">
        <v>1872</v>
      </c>
      <c r="D4412" s="4" t="s">
        <v>1873</v>
      </c>
      <c r="E4412" s="4" t="s">
        <v>70</v>
      </c>
      <c r="F4412" s="4">
        <v>5</v>
      </c>
      <c r="G4412" s="4">
        <v>0</v>
      </c>
      <c r="H4412" s="4">
        <v>0</v>
      </c>
      <c r="I4412">
        <f t="shared" si="680"/>
        <v>5</v>
      </c>
      <c r="J4412">
        <f t="shared" si="681"/>
        <v>1</v>
      </c>
      <c r="K4412">
        <f t="shared" si="682"/>
        <v>0</v>
      </c>
      <c r="L4412">
        <f t="shared" si="683"/>
        <v>0</v>
      </c>
      <c r="M4412">
        <f>I4412*Diccionario!$B$36</f>
        <v>1.1100098039215685E-2</v>
      </c>
      <c r="N4412">
        <f>M4412*Diccionario!$B$37</f>
        <v>1.1211099019607844E-3</v>
      </c>
      <c r="O4412">
        <f>N4412*Diccionario!$B$38</f>
        <v>1.6816648529411766E-4</v>
      </c>
      <c r="P4412">
        <f>O4412*Diccionario!$B$39</f>
        <v>1.513498367647059E-4</v>
      </c>
      <c r="Q4412">
        <f>P4412*Diccionario!$B$40</f>
        <v>6.053993470588236E-5</v>
      </c>
      <c r="R4412">
        <f>Q4412*Diccionario!$B$41</f>
        <v>3.9350957558823535E-5</v>
      </c>
      <c r="S4412">
        <f t="shared" si="684"/>
        <v>3.9350957558823535E-5</v>
      </c>
      <c r="T4412">
        <f>I4412*Diccionario!$B$36</f>
        <v>1.1100098039215685E-2</v>
      </c>
      <c r="U4412">
        <f>T4412*Diccionario!$B$42</f>
        <v>1.1211099019607844E-3</v>
      </c>
      <c r="V4412">
        <f>U4412*Diccionario!$B$43</f>
        <v>9.5294341666666671E-4</v>
      </c>
      <c r="W4412">
        <f>V4412*Diccionario!$B$44</f>
        <v>1.8105924916666667E-4</v>
      </c>
      <c r="X4412">
        <f>W4412*Diccionario!$B$45</f>
        <v>7.0613107175000004E-5</v>
      </c>
      <c r="Y4412">
        <f>X4412*Diccionario!$B$46</f>
        <v>6.284566538575001E-5</v>
      </c>
      <c r="Z4412">
        <f>Y4412*Diccionario!$B$47</f>
        <v>2.3252896192727505E-5</v>
      </c>
      <c r="AA4412">
        <f>Z4412*Diccionario!$B$48</f>
        <v>2.3252896192727505E-5</v>
      </c>
      <c r="AB4412">
        <f>AA4412*Diccionario!$B$49</f>
        <v>1.7439672144545629E-5</v>
      </c>
      <c r="AC4412">
        <f t="shared" si="685"/>
        <v>1.7439672144545629E-5</v>
      </c>
      <c r="AD4412">
        <f t="shared" si="686"/>
        <v>5.6790629703369164E-5</v>
      </c>
      <c r="AE4412">
        <f t="shared" si="687"/>
        <v>9.5167859545029915E-8</v>
      </c>
      <c r="AF4412" t="e">
        <f ca="1">IF(AD4412="","",_xludf.RANK.EQ(AD4412,$AD$2:$AD$5513,0))</f>
        <v>#NAME?</v>
      </c>
      <c r="AH4412" t="str">
        <f t="shared" si="688"/>
        <v>Baja</v>
      </c>
      <c r="AI4412" t="s">
        <v>153</v>
      </c>
      <c r="AJ4412" t="str">
        <f>IFERROR(VLOOKUP(B4412,Maestro_Regionales!$A$2:$B$35,2,FALSE),"Otras zonas")</f>
        <v>Santanderes</v>
      </c>
      <c r="AK4412" t="str">
        <f t="shared" si="689"/>
        <v>EPS SURA | Santanderes</v>
      </c>
    </row>
    <row r="4413" spans="1:37">
      <c r="A4413" s="4" t="s">
        <v>1806</v>
      </c>
      <c r="B4413" s="4" t="s">
        <v>1807</v>
      </c>
      <c r="C4413" s="4" t="s">
        <v>1874</v>
      </c>
      <c r="D4413" s="4" t="s">
        <v>1875</v>
      </c>
      <c r="E4413" s="4" t="s">
        <v>86</v>
      </c>
      <c r="F4413" s="4">
        <v>408</v>
      </c>
      <c r="G4413" s="4">
        <v>4025</v>
      </c>
      <c r="H4413" s="4">
        <v>0</v>
      </c>
      <c r="I4413">
        <f t="shared" si="680"/>
        <v>4433</v>
      </c>
      <c r="J4413">
        <f t="shared" si="681"/>
        <v>9.2036995262801721E-2</v>
      </c>
      <c r="K4413">
        <f t="shared" si="682"/>
        <v>0.90796300473719826</v>
      </c>
      <c r="L4413">
        <f t="shared" si="683"/>
        <v>0</v>
      </c>
      <c r="M4413">
        <f>I4413*Diccionario!$B$36</f>
        <v>9.8413469215686273</v>
      </c>
      <c r="N4413">
        <f>M4413*Diccionario!$B$37</f>
        <v>0.99397603907843146</v>
      </c>
      <c r="O4413">
        <f>N4413*Diccionario!$B$38</f>
        <v>0.1490964058617647</v>
      </c>
      <c r="P4413">
        <f>O4413*Diccionario!$B$39</f>
        <v>0.13418676527558823</v>
      </c>
      <c r="Q4413">
        <f>P4413*Diccionario!$B$40</f>
        <v>5.3674706110235296E-2</v>
      </c>
      <c r="R4413">
        <f>Q4413*Diccionario!$B$41</f>
        <v>3.4888558971652946E-2</v>
      </c>
      <c r="S4413">
        <f t="shared" si="684"/>
        <v>3.4888558971652946E-2</v>
      </c>
      <c r="T4413">
        <f>I4413*Diccionario!$B$36</f>
        <v>9.8413469215686273</v>
      </c>
      <c r="U4413">
        <f>T4413*Diccionario!$B$42</f>
        <v>0.99397603907843146</v>
      </c>
      <c r="V4413">
        <f>U4413*Diccionario!$B$43</f>
        <v>0.8448796332166667</v>
      </c>
      <c r="W4413">
        <f>V4413*Diccionario!$B$44</f>
        <v>0.16052713031116667</v>
      </c>
      <c r="X4413">
        <f>W4413*Diccionario!$B$45</f>
        <v>6.2605580821355006E-2</v>
      </c>
      <c r="Y4413">
        <f>X4413*Diccionario!$B$46</f>
        <v>5.5718966931005955E-2</v>
      </c>
      <c r="Z4413">
        <f>Y4413*Diccionario!$B$47</f>
        <v>2.0616017764472205E-2</v>
      </c>
      <c r="AA4413">
        <f>Z4413*Diccionario!$B$48</f>
        <v>2.0616017764472205E-2</v>
      </c>
      <c r="AB4413">
        <f>AA4413*Diccionario!$B$49</f>
        <v>1.5462013323354153E-2</v>
      </c>
      <c r="AC4413">
        <f t="shared" si="685"/>
        <v>1.5462013323354153E-2</v>
      </c>
      <c r="AD4413">
        <f t="shared" si="686"/>
        <v>5.0350572295007098E-2</v>
      </c>
      <c r="AE4413">
        <f t="shared" si="687"/>
        <v>8.4375824272623509E-5</v>
      </c>
      <c r="AF4413" t="e">
        <f ca="1">IF(AD4413="","",_xludf.RANK.EQ(AD4413,$AD$2:$AD$5513,0))</f>
        <v>#NAME?</v>
      </c>
      <c r="AH4413" t="str">
        <f t="shared" si="688"/>
        <v>Baja</v>
      </c>
      <c r="AI4413" t="s">
        <v>153</v>
      </c>
      <c r="AJ4413" t="str">
        <f>IFERROR(VLOOKUP(B4413,Maestro_Regionales!$A$2:$B$35,2,FALSE),"Otras zonas")</f>
        <v>Santanderes</v>
      </c>
      <c r="AK4413" t="str">
        <f t="shared" si="689"/>
        <v>EPS SANITAS | Santanderes</v>
      </c>
    </row>
    <row r="4414" spans="1:37">
      <c r="A4414" s="4" t="s">
        <v>1806</v>
      </c>
      <c r="B4414" s="4" t="s">
        <v>1807</v>
      </c>
      <c r="C4414" s="4" t="s">
        <v>1874</v>
      </c>
      <c r="D4414" s="4" t="s">
        <v>1875</v>
      </c>
      <c r="E4414" s="4" t="s">
        <v>87</v>
      </c>
      <c r="F4414" s="4">
        <v>105</v>
      </c>
      <c r="G4414" s="4">
        <v>347</v>
      </c>
      <c r="H4414" s="4">
        <v>0</v>
      </c>
      <c r="I4414">
        <f t="shared" si="680"/>
        <v>452</v>
      </c>
      <c r="J4414">
        <f t="shared" si="681"/>
        <v>0.23230088495575221</v>
      </c>
      <c r="K4414">
        <f t="shared" si="682"/>
        <v>0.76769911504424782</v>
      </c>
      <c r="L4414">
        <f t="shared" si="683"/>
        <v>0</v>
      </c>
      <c r="M4414">
        <f>I4414*Diccionario!$B$36</f>
        <v>1.0034488627450979</v>
      </c>
      <c r="N4414">
        <f>M4414*Diccionario!$B$37</f>
        <v>0.1013483351372549</v>
      </c>
      <c r="O4414">
        <f>N4414*Diccionario!$B$38</f>
        <v>1.5202250270588235E-2</v>
      </c>
      <c r="P4414">
        <f>O4414*Diccionario!$B$39</f>
        <v>1.3682025243529411E-2</v>
      </c>
      <c r="Q4414">
        <f>P4414*Diccionario!$B$40</f>
        <v>5.4728100974117642E-3</v>
      </c>
      <c r="R4414">
        <f>Q4414*Diccionario!$B$41</f>
        <v>3.5573265633176468E-3</v>
      </c>
      <c r="S4414">
        <f t="shared" si="684"/>
        <v>3.5573265633176468E-3</v>
      </c>
      <c r="T4414">
        <f>I4414*Diccionario!$B$36</f>
        <v>1.0034488627450979</v>
      </c>
      <c r="U4414">
        <f>T4414*Diccionario!$B$42</f>
        <v>0.1013483351372549</v>
      </c>
      <c r="V4414">
        <f>U4414*Diccionario!$B$43</f>
        <v>8.6146084866666667E-2</v>
      </c>
      <c r="W4414">
        <f>V4414*Diccionario!$B$44</f>
        <v>1.6367756124666667E-2</v>
      </c>
      <c r="X4414">
        <f>W4414*Diccionario!$B$45</f>
        <v>6.38342488862E-3</v>
      </c>
      <c r="Y4414">
        <f>X4414*Diccionario!$B$46</f>
        <v>5.6812481508718001E-3</v>
      </c>
      <c r="Z4414">
        <f>Y4414*Diccionario!$B$47</f>
        <v>2.1020618158225659E-3</v>
      </c>
      <c r="AA4414">
        <f>Z4414*Diccionario!$B$48</f>
        <v>2.1020618158225659E-3</v>
      </c>
      <c r="AB4414">
        <f>AA4414*Diccionario!$B$49</f>
        <v>1.5765463618669243E-3</v>
      </c>
      <c r="AC4414">
        <f t="shared" si="685"/>
        <v>1.5765463618669243E-3</v>
      </c>
      <c r="AD4414">
        <f t="shared" si="686"/>
        <v>5.1338729251845707E-3</v>
      </c>
      <c r="AE4414">
        <f t="shared" si="687"/>
        <v>8.6031745028707008E-6</v>
      </c>
      <c r="AF4414" t="e">
        <f ca="1">IF(AD4414="","",_xludf.RANK.EQ(AD4414,$AD$2:$AD$5513,0))</f>
        <v>#NAME?</v>
      </c>
      <c r="AH4414" t="str">
        <f t="shared" si="688"/>
        <v>Baja</v>
      </c>
      <c r="AI4414" t="s">
        <v>153</v>
      </c>
      <c r="AJ4414" t="str">
        <f>IFERROR(VLOOKUP(B4414,Maestro_Regionales!$A$2:$B$35,2,FALSE),"Otras zonas")</f>
        <v>Santanderes</v>
      </c>
      <c r="AK4414" t="str">
        <f t="shared" si="689"/>
        <v>NUEVA EPS | Santanderes</v>
      </c>
    </row>
    <row r="4415" spans="1:37">
      <c r="A4415" s="4" t="s">
        <v>1806</v>
      </c>
      <c r="B4415" s="4" t="s">
        <v>1807</v>
      </c>
      <c r="C4415" s="4" t="s">
        <v>1874</v>
      </c>
      <c r="D4415" s="4" t="s">
        <v>1875</v>
      </c>
      <c r="E4415" s="4" t="s">
        <v>90</v>
      </c>
      <c r="F4415" s="4">
        <v>0</v>
      </c>
      <c r="G4415" s="4">
        <v>0</v>
      </c>
      <c r="H4415" s="4">
        <v>188</v>
      </c>
      <c r="I4415">
        <f t="shared" si="680"/>
        <v>188</v>
      </c>
      <c r="J4415">
        <f t="shared" si="681"/>
        <v>0</v>
      </c>
      <c r="K4415">
        <f t="shared" si="682"/>
        <v>0</v>
      </c>
      <c r="L4415">
        <f t="shared" si="683"/>
        <v>1</v>
      </c>
      <c r="M4415">
        <f>I4415*Diccionario!$B$36</f>
        <v>0.41736368627450976</v>
      </c>
      <c r="N4415">
        <f>M4415*Diccionario!$B$37</f>
        <v>4.2153732313725489E-2</v>
      </c>
      <c r="O4415">
        <f>N4415*Diccionario!$B$38</f>
        <v>6.3230598470588231E-3</v>
      </c>
      <c r="P4415">
        <f>O4415*Diccionario!$B$39</f>
        <v>5.6907538623529406E-3</v>
      </c>
      <c r="Q4415">
        <f>P4415*Diccionario!$B$40</f>
        <v>2.2763015449411765E-3</v>
      </c>
      <c r="R4415">
        <f>Q4415*Diccionario!$B$41</f>
        <v>1.4795960042117647E-3</v>
      </c>
      <c r="S4415">
        <f t="shared" si="684"/>
        <v>1.4795960042117647E-3</v>
      </c>
      <c r="T4415">
        <f>I4415*Diccionario!$B$36</f>
        <v>0.41736368627450976</v>
      </c>
      <c r="U4415">
        <f>T4415*Diccionario!$B$42</f>
        <v>4.2153732313725489E-2</v>
      </c>
      <c r="V4415">
        <f>U4415*Diccionario!$B$43</f>
        <v>3.5830672466666665E-2</v>
      </c>
      <c r="W4415">
        <f>V4415*Diccionario!$B$44</f>
        <v>6.8078277686666666E-3</v>
      </c>
      <c r="X4415">
        <f>W4415*Diccionario!$B$45</f>
        <v>2.6550528297800001E-3</v>
      </c>
      <c r="Y4415">
        <f>X4415*Diccionario!$B$46</f>
        <v>2.3629970185042003E-3</v>
      </c>
      <c r="Z4415">
        <f>Y4415*Diccionario!$B$47</f>
        <v>8.7430889684655413E-4</v>
      </c>
      <c r="AA4415">
        <f>Z4415*Diccionario!$B$48</f>
        <v>8.7430889684655413E-4</v>
      </c>
      <c r="AB4415">
        <f>AA4415*Diccionario!$B$49</f>
        <v>6.5573167263491554E-4</v>
      </c>
      <c r="AC4415">
        <f t="shared" si="685"/>
        <v>6.5573167263491554E-4</v>
      </c>
      <c r="AD4415">
        <f t="shared" si="686"/>
        <v>2.1353276768466805E-3</v>
      </c>
      <c r="AE4415">
        <f t="shared" si="687"/>
        <v>3.5783115188931244E-6</v>
      </c>
      <c r="AF4415" t="e">
        <f ca="1">IF(AD4415="","",_xludf.RANK.EQ(AD4415,$AD$2:$AD$5513,0))</f>
        <v>#NAME?</v>
      </c>
      <c r="AH4415" t="str">
        <f t="shared" si="688"/>
        <v>Baja</v>
      </c>
      <c r="AI4415" t="s">
        <v>153</v>
      </c>
      <c r="AJ4415" t="str">
        <f>IFERROR(VLOOKUP(B4415,Maestro_Regionales!$A$2:$B$35,2,FALSE),"Otras zonas")</f>
        <v>Santanderes</v>
      </c>
      <c r="AK4415" t="str">
        <f t="shared" si="689"/>
        <v>REGIMEN DE EXCEPCION | Santanderes</v>
      </c>
    </row>
    <row r="4416" spans="1:37">
      <c r="A4416" s="4" t="s">
        <v>1806</v>
      </c>
      <c r="B4416" s="4" t="s">
        <v>1807</v>
      </c>
      <c r="C4416" s="4" t="s">
        <v>1874</v>
      </c>
      <c r="D4416" s="4" t="s">
        <v>1875</v>
      </c>
      <c r="E4416" s="4" t="s">
        <v>85</v>
      </c>
      <c r="F4416" s="4">
        <v>2</v>
      </c>
      <c r="G4416" s="4">
        <v>1</v>
      </c>
      <c r="H4416" s="4">
        <v>0</v>
      </c>
      <c r="I4416">
        <f t="shared" si="680"/>
        <v>3</v>
      </c>
      <c r="J4416">
        <f t="shared" si="681"/>
        <v>0.66666666666666663</v>
      </c>
      <c r="K4416">
        <f t="shared" si="682"/>
        <v>0.33333333333333331</v>
      </c>
      <c r="L4416">
        <f t="shared" si="683"/>
        <v>0</v>
      </c>
      <c r="M4416">
        <f>I4416*Diccionario!$B$36</f>
        <v>6.6600588235294113E-3</v>
      </c>
      <c r="N4416">
        <f>M4416*Diccionario!$B$37</f>
        <v>6.7266594117647055E-4</v>
      </c>
      <c r="O4416">
        <f>N4416*Diccionario!$B$38</f>
        <v>1.0089989117647057E-4</v>
      </c>
      <c r="P4416">
        <f>O4416*Diccionario!$B$39</f>
        <v>9.0809902058823516E-5</v>
      </c>
      <c r="Q4416">
        <f>P4416*Diccionario!$B$40</f>
        <v>3.6323960823529406E-5</v>
      </c>
      <c r="R4416">
        <f>Q4416*Diccionario!$B$41</f>
        <v>2.3610574535294115E-5</v>
      </c>
      <c r="S4416">
        <f t="shared" si="684"/>
        <v>2.3610574535294115E-5</v>
      </c>
      <c r="T4416">
        <f>I4416*Diccionario!$B$36</f>
        <v>6.6600588235294113E-3</v>
      </c>
      <c r="U4416">
        <f>T4416*Diccionario!$B$42</f>
        <v>6.7266594117647055E-4</v>
      </c>
      <c r="V4416">
        <f>U4416*Diccionario!$B$43</f>
        <v>5.7176604999999994E-4</v>
      </c>
      <c r="W4416">
        <f>V4416*Diccionario!$B$44</f>
        <v>1.0863554949999999E-4</v>
      </c>
      <c r="X4416">
        <f>W4416*Diccionario!$B$45</f>
        <v>4.2367864304999996E-5</v>
      </c>
      <c r="Y4416">
        <f>X4416*Diccionario!$B$46</f>
        <v>3.7707399231449999E-5</v>
      </c>
      <c r="Z4416">
        <f>Y4416*Diccionario!$B$47</f>
        <v>1.3951737715636499E-5</v>
      </c>
      <c r="AA4416">
        <f>Z4416*Diccionario!$B$48</f>
        <v>1.3951737715636499E-5</v>
      </c>
      <c r="AB4416">
        <f>AA4416*Diccionario!$B$49</f>
        <v>1.0463803286727374E-5</v>
      </c>
      <c r="AC4416">
        <f t="shared" si="685"/>
        <v>1.0463803286727374E-5</v>
      </c>
      <c r="AD4416">
        <f t="shared" si="686"/>
        <v>3.4074377822021491E-5</v>
      </c>
      <c r="AE4416">
        <f t="shared" si="687"/>
        <v>5.7100715727017936E-8</v>
      </c>
      <c r="AF4416" t="e">
        <f ca="1">IF(AD4416="","",_xludf.RANK.EQ(AD4416,$AD$2:$AD$5513,0))</f>
        <v>#NAME?</v>
      </c>
      <c r="AH4416" t="str">
        <f t="shared" si="688"/>
        <v>Baja</v>
      </c>
      <c r="AI4416" t="s">
        <v>153</v>
      </c>
      <c r="AJ4416" t="str">
        <f>IFERROR(VLOOKUP(B4416,Maestro_Regionales!$A$2:$B$35,2,FALSE),"Otras zonas")</f>
        <v>Santanderes</v>
      </c>
      <c r="AK4416" t="str">
        <f t="shared" si="689"/>
        <v>SALUD TOTAL EPS | Santanderes</v>
      </c>
    </row>
    <row r="4417" spans="1:37">
      <c r="A4417" s="4" t="s">
        <v>1806</v>
      </c>
      <c r="B4417" s="4" t="s">
        <v>1807</v>
      </c>
      <c r="C4417" s="4" t="s">
        <v>1876</v>
      </c>
      <c r="D4417" s="4" t="s">
        <v>270</v>
      </c>
      <c r="E4417" s="4" t="s">
        <v>88</v>
      </c>
      <c r="F4417" s="4">
        <v>247</v>
      </c>
      <c r="G4417" s="4">
        <v>3201</v>
      </c>
      <c r="H4417" s="4">
        <v>0</v>
      </c>
      <c r="I4417">
        <f t="shared" si="680"/>
        <v>3448</v>
      </c>
      <c r="J4417">
        <f t="shared" si="681"/>
        <v>7.163573085846868E-2</v>
      </c>
      <c r="K4417">
        <f t="shared" si="682"/>
        <v>0.92836426914153136</v>
      </c>
      <c r="L4417">
        <f t="shared" si="683"/>
        <v>0</v>
      </c>
      <c r="M4417">
        <f>I4417*Diccionario!$B$36</f>
        <v>7.6546276078431363</v>
      </c>
      <c r="N4417">
        <f>M4417*Diccionario!$B$37</f>
        <v>0.77311738839215682</v>
      </c>
      <c r="O4417">
        <f>N4417*Diccionario!$B$38</f>
        <v>0.11596760825882352</v>
      </c>
      <c r="P4417">
        <f>O4417*Diccionario!$B$39</f>
        <v>0.10437084743294117</v>
      </c>
      <c r="Q4417">
        <f>P4417*Diccionario!$B$40</f>
        <v>4.1748338973176473E-2</v>
      </c>
      <c r="R4417">
        <f>Q4417*Diccionario!$B$41</f>
        <v>2.713642033256471E-2</v>
      </c>
      <c r="S4417">
        <f t="shared" si="684"/>
        <v>2.713642033256471E-2</v>
      </c>
      <c r="T4417">
        <f>I4417*Diccionario!$B$36</f>
        <v>7.6546276078431363</v>
      </c>
      <c r="U4417">
        <f>T4417*Diccionario!$B$42</f>
        <v>0.77311738839215682</v>
      </c>
      <c r="V4417">
        <f>U4417*Diccionario!$B$43</f>
        <v>0.65714978013333325</v>
      </c>
      <c r="W4417">
        <f>V4417*Diccionario!$B$44</f>
        <v>0.12485845822533331</v>
      </c>
      <c r="X4417">
        <f>W4417*Diccionario!$B$45</f>
        <v>4.8694798707879995E-2</v>
      </c>
      <c r="Y4417">
        <f>X4417*Diccionario!$B$46</f>
        <v>4.33383708500132E-2</v>
      </c>
      <c r="Z4417">
        <f>Y4417*Diccionario!$B$47</f>
        <v>1.6035197214504884E-2</v>
      </c>
      <c r="AA4417">
        <f>Z4417*Diccionario!$B$48</f>
        <v>1.6035197214504884E-2</v>
      </c>
      <c r="AB4417">
        <f>AA4417*Diccionario!$B$49</f>
        <v>1.2026397910878662E-2</v>
      </c>
      <c r="AC4417">
        <f t="shared" si="685"/>
        <v>1.2026397910878662E-2</v>
      </c>
      <c r="AD4417">
        <f t="shared" si="686"/>
        <v>3.9162818243443372E-2</v>
      </c>
      <c r="AE4417">
        <f t="shared" si="687"/>
        <v>6.5627755942252616E-5</v>
      </c>
      <c r="AF4417" t="e">
        <f ca="1">IF(AD4417="","",_xludf.RANK.EQ(AD4417,$AD$2:$AD$5513,0))</f>
        <v>#NAME?</v>
      </c>
      <c r="AH4417" t="str">
        <f t="shared" si="688"/>
        <v>Baja</v>
      </c>
      <c r="AI4417" t="s">
        <v>153</v>
      </c>
      <c r="AJ4417" t="str">
        <f>IFERROR(VLOOKUP(B4417,Maestro_Regionales!$A$2:$B$35,2,FALSE),"Otras zonas")</f>
        <v>Santanderes</v>
      </c>
      <c r="AK4417" t="str">
        <f t="shared" si="689"/>
        <v>COOSALUD EPS | Santanderes</v>
      </c>
    </row>
    <row r="4418" spans="1:37">
      <c r="A4418" s="4" t="s">
        <v>1806</v>
      </c>
      <c r="B4418" s="4" t="s">
        <v>1807</v>
      </c>
      <c r="C4418" s="4" t="s">
        <v>1876</v>
      </c>
      <c r="D4418" s="4" t="s">
        <v>270</v>
      </c>
      <c r="E4418" s="4" t="s">
        <v>87</v>
      </c>
      <c r="F4418" s="4">
        <v>282</v>
      </c>
      <c r="G4418" s="4">
        <v>104</v>
      </c>
      <c r="H4418" s="4">
        <v>0</v>
      </c>
      <c r="I4418">
        <f t="shared" ref="I4418:I4481" si="690">SUM(F4418:H4418)</f>
        <v>386</v>
      </c>
      <c r="J4418">
        <f t="shared" ref="J4418:J4481" si="691">IFERROR(F4418/I4418,0)</f>
        <v>0.73056994818652854</v>
      </c>
      <c r="K4418">
        <f t="shared" ref="K4418:K4481" si="692">IFERROR(G4418/I4418,0)</f>
        <v>0.26943005181347152</v>
      </c>
      <c r="L4418">
        <f t="shared" ref="L4418:L4481" si="693">IFERROR(H4418/I4418,0)</f>
        <v>0</v>
      </c>
      <c r="M4418">
        <f>I4418*Diccionario!$B$36</f>
        <v>0.8569275686274509</v>
      </c>
      <c r="N4418">
        <f>M4418*Diccionario!$B$37</f>
        <v>8.6549684431372551E-2</v>
      </c>
      <c r="O4418">
        <f>N4418*Diccionario!$B$38</f>
        <v>1.2982452664705883E-2</v>
      </c>
      <c r="P4418">
        <f>O4418*Diccionario!$B$39</f>
        <v>1.1684207398235294E-2</v>
      </c>
      <c r="Q4418">
        <f>P4418*Diccionario!$B$40</f>
        <v>4.6736829592941174E-3</v>
      </c>
      <c r="R4418">
        <f>Q4418*Diccionario!$B$41</f>
        <v>3.0378939235411765E-3</v>
      </c>
      <c r="S4418">
        <f t="shared" ref="S4418:S4481" si="694">R4418</f>
        <v>3.0378939235411765E-3</v>
      </c>
      <c r="T4418">
        <f>I4418*Diccionario!$B$36</f>
        <v>0.8569275686274509</v>
      </c>
      <c r="U4418">
        <f>T4418*Diccionario!$B$42</f>
        <v>8.6549684431372551E-2</v>
      </c>
      <c r="V4418">
        <f>U4418*Diccionario!$B$43</f>
        <v>7.3567231766666671E-2</v>
      </c>
      <c r="W4418">
        <f>V4418*Diccionario!$B$44</f>
        <v>1.3977774035666668E-2</v>
      </c>
      <c r="X4418">
        <f>W4418*Diccionario!$B$45</f>
        <v>5.4513318739100002E-3</v>
      </c>
      <c r="Y4418">
        <f>X4418*Diccionario!$B$46</f>
        <v>4.8516853677799E-3</v>
      </c>
      <c r="Z4418">
        <f>Y4418*Diccionario!$B$47</f>
        <v>1.7951235860785629E-3</v>
      </c>
      <c r="AA4418">
        <f>Z4418*Diccionario!$B$48</f>
        <v>1.7951235860785629E-3</v>
      </c>
      <c r="AB4418">
        <f>AA4418*Diccionario!$B$49</f>
        <v>1.3463426895589221E-3</v>
      </c>
      <c r="AC4418">
        <f t="shared" ref="AC4418:AC4481" si="695">AB4418</f>
        <v>1.3463426895589221E-3</v>
      </c>
      <c r="AD4418">
        <f t="shared" ref="AD4418:AD4481" si="696">S4418+AC4418</f>
        <v>4.3842366131000982E-3</v>
      </c>
      <c r="AE4418">
        <f t="shared" ref="AE4418:AE4481" si="697">IFERROR(AD4418/SUM($AD$2:$AD$5513),0)</f>
        <v>7.3469587568763073E-6</v>
      </c>
      <c r="AF4418" t="e">
        <f ca="1">IF(AD4418="","",_xludf.RANK.EQ(AD4418,$AD$2:$AD$5513,0))</f>
        <v>#NAME?</v>
      </c>
      <c r="AH4418" t="str">
        <f t="shared" ref="AH4418:AH4481" si="698">IF(SUM($AD$2:$AD$5513)=0,"",IF((SUMIF($AD$2:$AD$5513,"&gt;"&amp;$AD4418,$AD$2:$AD$5513)+$AD4418)/SUM($AD$2:$AD$5513)&lt;=40%,"Alta",IF((SUMIF($AD$2:$AD$5513,"&gt;"&amp;$AD4418,$AD$2:$AD$5513)+$AD4418)/SUM($AD$2:$AD$5513)&lt;=80%,"Media","Baja")))</f>
        <v>Baja</v>
      </c>
      <c r="AI4418" t="s">
        <v>153</v>
      </c>
      <c r="AJ4418" t="str">
        <f>IFERROR(VLOOKUP(B4418,Maestro_Regionales!$A$2:$B$35,2,FALSE),"Otras zonas")</f>
        <v>Santanderes</v>
      </c>
      <c r="AK4418" t="str">
        <f t="shared" ref="AK4418:AK4481" si="699">E4418&amp;" | "&amp;AJ4418</f>
        <v>NUEVA EPS | Santanderes</v>
      </c>
    </row>
    <row r="4419" spans="1:37">
      <c r="A4419" s="4" t="s">
        <v>1806</v>
      </c>
      <c r="B4419" s="4" t="s">
        <v>1807</v>
      </c>
      <c r="C4419" s="4" t="s">
        <v>1876</v>
      </c>
      <c r="D4419" s="4" t="s">
        <v>270</v>
      </c>
      <c r="E4419" s="4" t="s">
        <v>90</v>
      </c>
      <c r="F4419" s="4">
        <v>0</v>
      </c>
      <c r="G4419" s="4">
        <v>0</v>
      </c>
      <c r="H4419" s="4">
        <v>176</v>
      </c>
      <c r="I4419">
        <f t="shared" si="690"/>
        <v>176</v>
      </c>
      <c r="J4419">
        <f t="shared" si="691"/>
        <v>0</v>
      </c>
      <c r="K4419">
        <f t="shared" si="692"/>
        <v>0</v>
      </c>
      <c r="L4419">
        <f t="shared" si="693"/>
        <v>1</v>
      </c>
      <c r="M4419">
        <f>I4419*Diccionario!$B$36</f>
        <v>0.39072345098039213</v>
      </c>
      <c r="N4419">
        <f>M4419*Diccionario!$B$37</f>
        <v>3.9463068549019605E-2</v>
      </c>
      <c r="O4419">
        <f>N4419*Diccionario!$B$38</f>
        <v>5.9194602823529402E-3</v>
      </c>
      <c r="P4419">
        <f>O4419*Diccionario!$B$39</f>
        <v>5.3275142541176464E-3</v>
      </c>
      <c r="Q4419">
        <f>P4419*Diccionario!$B$40</f>
        <v>2.1310057016470586E-3</v>
      </c>
      <c r="R4419">
        <f>Q4419*Diccionario!$B$41</f>
        <v>1.3851537060705881E-3</v>
      </c>
      <c r="S4419">
        <f t="shared" si="694"/>
        <v>1.3851537060705881E-3</v>
      </c>
      <c r="T4419">
        <f>I4419*Diccionario!$B$36</f>
        <v>0.39072345098039213</v>
      </c>
      <c r="U4419">
        <f>T4419*Diccionario!$B$42</f>
        <v>3.9463068549019605E-2</v>
      </c>
      <c r="V4419">
        <f>U4419*Diccionario!$B$43</f>
        <v>3.3543608266666664E-2</v>
      </c>
      <c r="W4419">
        <f>V4419*Diccionario!$B$44</f>
        <v>6.3732855706666661E-3</v>
      </c>
      <c r="X4419">
        <f>W4419*Diccionario!$B$45</f>
        <v>2.4855813725599999E-3</v>
      </c>
      <c r="Y4419">
        <f>X4419*Diccionario!$B$46</f>
        <v>2.2121674215783999E-3</v>
      </c>
      <c r="Z4419">
        <f>Y4419*Diccionario!$B$47</f>
        <v>8.1850194598400794E-4</v>
      </c>
      <c r="AA4419">
        <f>Z4419*Diccionario!$B$48</f>
        <v>8.1850194598400794E-4</v>
      </c>
      <c r="AB4419">
        <f>AA4419*Diccionario!$B$49</f>
        <v>6.1387645948800598E-4</v>
      </c>
      <c r="AC4419">
        <f t="shared" si="695"/>
        <v>6.1387645948800598E-4</v>
      </c>
      <c r="AD4419">
        <f t="shared" si="696"/>
        <v>1.9990301655585943E-3</v>
      </c>
      <c r="AE4419">
        <f t="shared" si="697"/>
        <v>3.3499086559850524E-6</v>
      </c>
      <c r="AF4419" t="e">
        <f ca="1">IF(AD4419="","",_xludf.RANK.EQ(AD4419,$AD$2:$AD$5513,0))</f>
        <v>#NAME?</v>
      </c>
      <c r="AH4419" t="str">
        <f t="shared" si="698"/>
        <v>Baja</v>
      </c>
      <c r="AI4419" t="s">
        <v>153</v>
      </c>
      <c r="AJ4419" t="str">
        <f>IFERROR(VLOOKUP(B4419,Maestro_Regionales!$A$2:$B$35,2,FALSE),"Otras zonas")</f>
        <v>Santanderes</v>
      </c>
      <c r="AK4419" t="str">
        <f t="shared" si="699"/>
        <v>REGIMEN DE EXCEPCION | Santanderes</v>
      </c>
    </row>
    <row r="4420" spans="1:37">
      <c r="A4420" s="4" t="s">
        <v>1806</v>
      </c>
      <c r="B4420" s="4" t="s">
        <v>1807</v>
      </c>
      <c r="C4420" s="4" t="s">
        <v>1876</v>
      </c>
      <c r="D4420" s="4" t="s">
        <v>270</v>
      </c>
      <c r="E4420" s="4" t="s">
        <v>86</v>
      </c>
      <c r="F4420" s="4">
        <v>1</v>
      </c>
      <c r="G4420" s="4">
        <v>0</v>
      </c>
      <c r="H4420" s="4">
        <v>0</v>
      </c>
      <c r="I4420">
        <f t="shared" si="690"/>
        <v>1</v>
      </c>
      <c r="J4420">
        <f t="shared" si="691"/>
        <v>1</v>
      </c>
      <c r="K4420">
        <f t="shared" si="692"/>
        <v>0</v>
      </c>
      <c r="L4420">
        <f t="shared" si="693"/>
        <v>0</v>
      </c>
      <c r="M4420">
        <f>I4420*Diccionario!$B$36</f>
        <v>2.2200196078431371E-3</v>
      </c>
      <c r="N4420">
        <f>M4420*Diccionario!$B$37</f>
        <v>2.2422198039215687E-4</v>
      </c>
      <c r="O4420">
        <f>N4420*Diccionario!$B$38</f>
        <v>3.3633297058823532E-5</v>
      </c>
      <c r="P4420">
        <f>O4420*Diccionario!$B$39</f>
        <v>3.026996735294118E-5</v>
      </c>
      <c r="Q4420">
        <f>P4420*Diccionario!$B$40</f>
        <v>1.2107986941176473E-5</v>
      </c>
      <c r="R4420">
        <f>Q4420*Diccionario!$B$41</f>
        <v>7.870191511764708E-6</v>
      </c>
      <c r="S4420">
        <f t="shared" si="694"/>
        <v>7.870191511764708E-6</v>
      </c>
      <c r="T4420">
        <f>I4420*Diccionario!$B$36</f>
        <v>2.2200196078431371E-3</v>
      </c>
      <c r="U4420">
        <f>T4420*Diccionario!$B$42</f>
        <v>2.2422198039215687E-4</v>
      </c>
      <c r="V4420">
        <f>U4420*Diccionario!$B$43</f>
        <v>1.9058868333333333E-4</v>
      </c>
      <c r="W4420">
        <f>V4420*Diccionario!$B$44</f>
        <v>3.6211849833333333E-5</v>
      </c>
      <c r="X4420">
        <f>W4420*Diccionario!$B$45</f>
        <v>1.4122621435000001E-5</v>
      </c>
      <c r="Y4420">
        <f>X4420*Diccionario!$B$46</f>
        <v>1.256913307715E-5</v>
      </c>
      <c r="Z4420">
        <f>Y4420*Diccionario!$B$47</f>
        <v>4.6505792385454997E-6</v>
      </c>
      <c r="AA4420">
        <f>Z4420*Diccionario!$B$48</f>
        <v>4.6505792385454997E-6</v>
      </c>
      <c r="AB4420">
        <f>AA4420*Diccionario!$B$49</f>
        <v>3.4879344289091247E-6</v>
      </c>
      <c r="AC4420">
        <f t="shared" si="695"/>
        <v>3.4879344289091247E-6</v>
      </c>
      <c r="AD4420">
        <f t="shared" si="696"/>
        <v>1.1358125940673833E-5</v>
      </c>
      <c r="AE4420">
        <f t="shared" si="697"/>
        <v>1.9033571909005983E-8</v>
      </c>
      <c r="AF4420" t="e">
        <f ca="1">IF(AD4420="","",_xludf.RANK.EQ(AD4420,$AD$2:$AD$5513,0))</f>
        <v>#NAME?</v>
      </c>
      <c r="AH4420" t="str">
        <f t="shared" si="698"/>
        <v>Baja</v>
      </c>
      <c r="AI4420" t="s">
        <v>153</v>
      </c>
      <c r="AJ4420" t="str">
        <f>IFERROR(VLOOKUP(B4420,Maestro_Regionales!$A$2:$B$35,2,FALSE),"Otras zonas")</f>
        <v>Santanderes</v>
      </c>
      <c r="AK4420" t="str">
        <f t="shared" si="699"/>
        <v>EPS SANITAS | Santanderes</v>
      </c>
    </row>
    <row r="4421" spans="1:37">
      <c r="A4421" s="4" t="s">
        <v>1806</v>
      </c>
      <c r="B4421" s="4" t="s">
        <v>1807</v>
      </c>
      <c r="C4421" s="4" t="s">
        <v>1877</v>
      </c>
      <c r="D4421" s="4" t="s">
        <v>1878</v>
      </c>
      <c r="E4421" s="4" t="s">
        <v>88</v>
      </c>
      <c r="F4421" s="4">
        <v>213</v>
      </c>
      <c r="G4421" s="4">
        <v>1100</v>
      </c>
      <c r="H4421" s="4">
        <v>0</v>
      </c>
      <c r="I4421">
        <f t="shared" si="690"/>
        <v>1313</v>
      </c>
      <c r="J4421">
        <f t="shared" si="691"/>
        <v>0.16222391469916222</v>
      </c>
      <c r="K4421">
        <f t="shared" si="692"/>
        <v>0.8377760853008378</v>
      </c>
      <c r="L4421">
        <f t="shared" si="693"/>
        <v>0</v>
      </c>
      <c r="M4421">
        <f>I4421*Diccionario!$B$36</f>
        <v>2.9148857450980392</v>
      </c>
      <c r="N4421">
        <f>M4421*Diccionario!$B$37</f>
        <v>0.29440346025490199</v>
      </c>
      <c r="O4421">
        <f>N4421*Diccionario!$B$38</f>
        <v>4.4160519038235299E-2</v>
      </c>
      <c r="P4421">
        <f>O4421*Diccionario!$B$39</f>
        <v>3.9744467134411772E-2</v>
      </c>
      <c r="Q4421">
        <f>P4421*Diccionario!$B$40</f>
        <v>1.5897786853764709E-2</v>
      </c>
      <c r="R4421">
        <f>Q4421*Diccionario!$B$41</f>
        <v>1.0333561454947061E-2</v>
      </c>
      <c r="S4421">
        <f t="shared" si="694"/>
        <v>1.0333561454947061E-2</v>
      </c>
      <c r="T4421">
        <f>I4421*Diccionario!$B$36</f>
        <v>2.9148857450980392</v>
      </c>
      <c r="U4421">
        <f>T4421*Diccionario!$B$42</f>
        <v>0.29440346025490199</v>
      </c>
      <c r="V4421">
        <f>U4421*Diccionario!$B$43</f>
        <v>0.25024294121666668</v>
      </c>
      <c r="W4421">
        <f>V4421*Diccionario!$B$44</f>
        <v>4.7546158831166668E-2</v>
      </c>
      <c r="X4421">
        <f>W4421*Diccionario!$B$45</f>
        <v>1.8543001944155001E-2</v>
      </c>
      <c r="Y4421">
        <f>X4421*Diccionario!$B$46</f>
        <v>1.650327173029795E-2</v>
      </c>
      <c r="Z4421">
        <f>Y4421*Diccionario!$B$47</f>
        <v>6.1062105402102419E-3</v>
      </c>
      <c r="AA4421">
        <f>Z4421*Diccionario!$B$48</f>
        <v>6.1062105402102419E-3</v>
      </c>
      <c r="AB4421">
        <f>AA4421*Diccionario!$B$49</f>
        <v>4.5796579051576814E-3</v>
      </c>
      <c r="AC4421">
        <f t="shared" si="695"/>
        <v>4.5796579051576814E-3</v>
      </c>
      <c r="AD4421">
        <f t="shared" si="696"/>
        <v>1.4913219360104743E-2</v>
      </c>
      <c r="AE4421">
        <f t="shared" si="697"/>
        <v>2.4991079916524856E-5</v>
      </c>
      <c r="AF4421" t="e">
        <f ca="1">IF(AD4421="","",_xludf.RANK.EQ(AD4421,$AD$2:$AD$5513,0))</f>
        <v>#NAME?</v>
      </c>
      <c r="AH4421" t="str">
        <f t="shared" si="698"/>
        <v>Baja</v>
      </c>
      <c r="AI4421" t="s">
        <v>153</v>
      </c>
      <c r="AJ4421" t="str">
        <f>IFERROR(VLOOKUP(B4421,Maestro_Regionales!$A$2:$B$35,2,FALSE),"Otras zonas")</f>
        <v>Santanderes</v>
      </c>
      <c r="AK4421" t="str">
        <f t="shared" si="699"/>
        <v>COOSALUD EPS | Santanderes</v>
      </c>
    </row>
    <row r="4422" spans="1:37">
      <c r="A4422" s="4" t="s">
        <v>1806</v>
      </c>
      <c r="B4422" s="4" t="s">
        <v>1807</v>
      </c>
      <c r="C4422" s="4" t="s">
        <v>1877</v>
      </c>
      <c r="D4422" s="4" t="s">
        <v>1878</v>
      </c>
      <c r="E4422" s="4" t="s">
        <v>87</v>
      </c>
      <c r="F4422" s="4">
        <v>204</v>
      </c>
      <c r="G4422" s="4">
        <v>158</v>
      </c>
      <c r="H4422" s="4">
        <v>0</v>
      </c>
      <c r="I4422">
        <f t="shared" si="690"/>
        <v>362</v>
      </c>
      <c r="J4422">
        <f t="shared" si="691"/>
        <v>0.56353591160220995</v>
      </c>
      <c r="K4422">
        <f t="shared" si="692"/>
        <v>0.43646408839779005</v>
      </c>
      <c r="L4422">
        <f t="shared" si="693"/>
        <v>0</v>
      </c>
      <c r="M4422">
        <f>I4422*Diccionario!$B$36</f>
        <v>0.80364709803921563</v>
      </c>
      <c r="N4422">
        <f>M4422*Diccionario!$B$37</f>
        <v>8.1168356901960781E-2</v>
      </c>
      <c r="O4422">
        <f>N4422*Diccionario!$B$38</f>
        <v>1.2175253535294117E-2</v>
      </c>
      <c r="P4422">
        <f>O4422*Diccionario!$B$39</f>
        <v>1.0957728181764706E-2</v>
      </c>
      <c r="Q4422">
        <f>P4422*Diccionario!$B$40</f>
        <v>4.3830912727058826E-3</v>
      </c>
      <c r="R4422">
        <f>Q4422*Diccionario!$B$41</f>
        <v>2.8490093272588238E-3</v>
      </c>
      <c r="S4422">
        <f t="shared" si="694"/>
        <v>2.8490093272588238E-3</v>
      </c>
      <c r="T4422">
        <f>I4422*Diccionario!$B$36</f>
        <v>0.80364709803921563</v>
      </c>
      <c r="U4422">
        <f>T4422*Diccionario!$B$42</f>
        <v>8.1168356901960781E-2</v>
      </c>
      <c r="V4422">
        <f>U4422*Diccionario!$B$43</f>
        <v>6.8993103366666655E-2</v>
      </c>
      <c r="W4422">
        <f>V4422*Diccionario!$B$44</f>
        <v>1.3108689639666665E-2</v>
      </c>
      <c r="X4422">
        <f>W4422*Diccionario!$B$45</f>
        <v>5.1123889594699998E-3</v>
      </c>
      <c r="Y4422">
        <f>X4422*Diccionario!$B$46</f>
        <v>4.5500261739283001E-3</v>
      </c>
      <c r="Z4422">
        <f>Y4422*Diccionario!$B$47</f>
        <v>1.6835096843534709E-3</v>
      </c>
      <c r="AA4422">
        <f>Z4422*Diccionario!$B$48</f>
        <v>1.6835096843534709E-3</v>
      </c>
      <c r="AB4422">
        <f>AA4422*Diccionario!$B$49</f>
        <v>1.2626322632651032E-3</v>
      </c>
      <c r="AC4422">
        <f t="shared" si="695"/>
        <v>1.2626322632651032E-3</v>
      </c>
      <c r="AD4422">
        <f t="shared" si="696"/>
        <v>4.1116415905239267E-3</v>
      </c>
      <c r="AE4422">
        <f t="shared" si="697"/>
        <v>6.890153031060164E-6</v>
      </c>
      <c r="AF4422" t="e">
        <f ca="1">IF(AD4422="","",_xludf.RANK.EQ(AD4422,$AD$2:$AD$5513,0))</f>
        <v>#NAME?</v>
      </c>
      <c r="AH4422" t="str">
        <f t="shared" si="698"/>
        <v>Baja</v>
      </c>
      <c r="AI4422" t="s">
        <v>153</v>
      </c>
      <c r="AJ4422" t="str">
        <f>IFERROR(VLOOKUP(B4422,Maestro_Regionales!$A$2:$B$35,2,FALSE),"Otras zonas")</f>
        <v>Santanderes</v>
      </c>
      <c r="AK4422" t="str">
        <f t="shared" si="699"/>
        <v>NUEVA EPS | Santanderes</v>
      </c>
    </row>
    <row r="4423" spans="1:37">
      <c r="A4423" s="4" t="s">
        <v>1806</v>
      </c>
      <c r="B4423" s="4" t="s">
        <v>1807</v>
      </c>
      <c r="C4423" s="4" t="s">
        <v>1877</v>
      </c>
      <c r="D4423" s="4" t="s">
        <v>1878</v>
      </c>
      <c r="E4423" s="4" t="s">
        <v>90</v>
      </c>
      <c r="F4423" s="4">
        <v>0</v>
      </c>
      <c r="G4423" s="4">
        <v>0</v>
      </c>
      <c r="H4423" s="4">
        <v>28</v>
      </c>
      <c r="I4423">
        <f t="shared" si="690"/>
        <v>28</v>
      </c>
      <c r="J4423">
        <f t="shared" si="691"/>
        <v>0</v>
      </c>
      <c r="K4423">
        <f t="shared" si="692"/>
        <v>0</v>
      </c>
      <c r="L4423">
        <f t="shared" si="693"/>
        <v>1</v>
      </c>
      <c r="M4423">
        <f>I4423*Diccionario!$B$36</f>
        <v>6.2160549019607839E-2</v>
      </c>
      <c r="N4423">
        <f>M4423*Diccionario!$B$37</f>
        <v>6.2782154509803921E-3</v>
      </c>
      <c r="O4423">
        <f>N4423*Diccionario!$B$38</f>
        <v>9.4173231764705875E-4</v>
      </c>
      <c r="P4423">
        <f>O4423*Diccionario!$B$39</f>
        <v>8.4755908588235289E-4</v>
      </c>
      <c r="Q4423">
        <f>P4423*Diccionario!$B$40</f>
        <v>3.390236343529412E-4</v>
      </c>
      <c r="R4423">
        <f>Q4423*Diccionario!$B$41</f>
        <v>2.2036536232941179E-4</v>
      </c>
      <c r="S4423">
        <f t="shared" si="694"/>
        <v>2.2036536232941179E-4</v>
      </c>
      <c r="T4423">
        <f>I4423*Diccionario!$B$36</f>
        <v>6.2160549019607839E-2</v>
      </c>
      <c r="U4423">
        <f>T4423*Diccionario!$B$42</f>
        <v>6.2782154509803921E-3</v>
      </c>
      <c r="V4423">
        <f>U4423*Diccionario!$B$43</f>
        <v>5.3364831333333335E-3</v>
      </c>
      <c r="W4423">
        <f>V4423*Diccionario!$B$44</f>
        <v>1.0139317953333333E-3</v>
      </c>
      <c r="X4423">
        <f>W4423*Diccionario!$B$45</f>
        <v>3.9543340018000002E-4</v>
      </c>
      <c r="Y4423">
        <f>X4423*Diccionario!$B$46</f>
        <v>3.519357261602E-4</v>
      </c>
      <c r="Z4423">
        <f>Y4423*Diccionario!$B$47</f>
        <v>1.3021621867927399E-4</v>
      </c>
      <c r="AA4423">
        <f>Z4423*Diccionario!$B$48</f>
        <v>1.3021621867927399E-4</v>
      </c>
      <c r="AB4423">
        <f>AA4423*Diccionario!$B$49</f>
        <v>9.76621640094555E-5</v>
      </c>
      <c r="AC4423">
        <f t="shared" si="695"/>
        <v>9.76621640094555E-5</v>
      </c>
      <c r="AD4423">
        <f t="shared" si="696"/>
        <v>3.1802752633886726E-4</v>
      </c>
      <c r="AE4423">
        <f t="shared" si="697"/>
        <v>5.3294001345216736E-7</v>
      </c>
      <c r="AF4423" t="e">
        <f ca="1">IF(AD4423="","",_xludf.RANK.EQ(AD4423,$AD$2:$AD$5513,0))</f>
        <v>#NAME?</v>
      </c>
      <c r="AH4423" t="str">
        <f t="shared" si="698"/>
        <v>Baja</v>
      </c>
      <c r="AI4423" t="s">
        <v>153</v>
      </c>
      <c r="AJ4423" t="str">
        <f>IFERROR(VLOOKUP(B4423,Maestro_Regionales!$A$2:$B$35,2,FALSE),"Otras zonas")</f>
        <v>Santanderes</v>
      </c>
      <c r="AK4423" t="str">
        <f t="shared" si="699"/>
        <v>REGIMEN DE EXCEPCION | Santanderes</v>
      </c>
    </row>
    <row r="4424" spans="1:37">
      <c r="A4424" s="4" t="s">
        <v>1806</v>
      </c>
      <c r="B4424" s="4" t="s">
        <v>1807</v>
      </c>
      <c r="C4424" s="4" t="s">
        <v>1879</v>
      </c>
      <c r="D4424" s="4" t="s">
        <v>1880</v>
      </c>
      <c r="E4424" s="4" t="s">
        <v>87</v>
      </c>
      <c r="F4424" s="4">
        <v>302</v>
      </c>
      <c r="G4424" s="4">
        <v>2617</v>
      </c>
      <c r="H4424" s="4">
        <v>0</v>
      </c>
      <c r="I4424">
        <f t="shared" si="690"/>
        <v>2919</v>
      </c>
      <c r="J4424">
        <f t="shared" si="691"/>
        <v>0.10346008907159986</v>
      </c>
      <c r="K4424">
        <f t="shared" si="692"/>
        <v>0.89653991092840013</v>
      </c>
      <c r="L4424">
        <f t="shared" si="693"/>
        <v>0</v>
      </c>
      <c r="M4424">
        <f>I4424*Diccionario!$B$36</f>
        <v>6.4802372352941173</v>
      </c>
      <c r="N4424">
        <f>M4424*Diccionario!$B$37</f>
        <v>0.65450396076470585</v>
      </c>
      <c r="O4424">
        <f>N4424*Diccionario!$B$38</f>
        <v>9.8175594114705875E-2</v>
      </c>
      <c r="P4424">
        <f>O4424*Diccionario!$B$39</f>
        <v>8.8358034703235291E-2</v>
      </c>
      <c r="Q4424">
        <f>P4424*Diccionario!$B$40</f>
        <v>3.5343213881294119E-2</v>
      </c>
      <c r="R4424">
        <f>Q4424*Diccionario!$B$41</f>
        <v>2.2973089022841179E-2</v>
      </c>
      <c r="S4424">
        <f t="shared" si="694"/>
        <v>2.2973089022841179E-2</v>
      </c>
      <c r="T4424">
        <f>I4424*Diccionario!$B$36</f>
        <v>6.4802372352941173</v>
      </c>
      <c r="U4424">
        <f>T4424*Diccionario!$B$42</f>
        <v>0.65450396076470585</v>
      </c>
      <c r="V4424">
        <f>U4424*Diccionario!$B$43</f>
        <v>0.55632836664999996</v>
      </c>
      <c r="W4424">
        <f>V4424*Diccionario!$B$44</f>
        <v>0.1057023896635</v>
      </c>
      <c r="X4424">
        <f>W4424*Diccionario!$B$45</f>
        <v>4.1223931968765004E-2</v>
      </c>
      <c r="Y4424">
        <f>X4424*Diccionario!$B$46</f>
        <v>3.6689299452200855E-2</v>
      </c>
      <c r="Z4424">
        <f>Y4424*Diccionario!$B$47</f>
        <v>1.3575040797314315E-2</v>
      </c>
      <c r="AA4424">
        <f>Z4424*Diccionario!$B$48</f>
        <v>1.3575040797314315E-2</v>
      </c>
      <c r="AB4424">
        <f>AA4424*Diccionario!$B$49</f>
        <v>1.0181280597985736E-2</v>
      </c>
      <c r="AC4424">
        <f t="shared" si="695"/>
        <v>1.0181280597985736E-2</v>
      </c>
      <c r="AD4424">
        <f t="shared" si="696"/>
        <v>3.3154369620826914E-2</v>
      </c>
      <c r="AE4424">
        <f t="shared" si="697"/>
        <v>5.5558996402388453E-5</v>
      </c>
      <c r="AF4424" t="e">
        <f ca="1">IF(AD4424="","",_xludf.RANK.EQ(AD4424,$AD$2:$AD$5513,0))</f>
        <v>#NAME?</v>
      </c>
      <c r="AH4424" t="str">
        <f t="shared" si="698"/>
        <v>Baja</v>
      </c>
      <c r="AI4424" t="s">
        <v>153</v>
      </c>
      <c r="AJ4424" t="str">
        <f>IFERROR(VLOOKUP(B4424,Maestro_Regionales!$A$2:$B$35,2,FALSE),"Otras zonas")</f>
        <v>Santanderes</v>
      </c>
      <c r="AK4424" t="str">
        <f t="shared" si="699"/>
        <v>NUEVA EPS | Santanderes</v>
      </c>
    </row>
    <row r="4425" spans="1:37">
      <c r="A4425" s="4" t="s">
        <v>1806</v>
      </c>
      <c r="B4425" s="4" t="s">
        <v>1807</v>
      </c>
      <c r="C4425" s="4" t="s">
        <v>1879</v>
      </c>
      <c r="D4425" s="4" t="s">
        <v>1880</v>
      </c>
      <c r="E4425" s="4" t="s">
        <v>90</v>
      </c>
      <c r="F4425" s="4">
        <v>0</v>
      </c>
      <c r="G4425" s="4">
        <v>0</v>
      </c>
      <c r="H4425" s="4">
        <v>71</v>
      </c>
      <c r="I4425">
        <f t="shared" si="690"/>
        <v>71</v>
      </c>
      <c r="J4425">
        <f t="shared" si="691"/>
        <v>0</v>
      </c>
      <c r="K4425">
        <f t="shared" si="692"/>
        <v>0</v>
      </c>
      <c r="L4425">
        <f t="shared" si="693"/>
        <v>1</v>
      </c>
      <c r="M4425">
        <f>I4425*Diccionario!$B$36</f>
        <v>0.15762139215686274</v>
      </c>
      <c r="N4425">
        <f>M4425*Diccionario!$B$37</f>
        <v>1.5919760607843138E-2</v>
      </c>
      <c r="O4425">
        <f>N4425*Diccionario!$B$38</f>
        <v>2.3879640911764707E-3</v>
      </c>
      <c r="P4425">
        <f>O4425*Diccionario!$B$39</f>
        <v>2.1491676820588235E-3</v>
      </c>
      <c r="Q4425">
        <f>P4425*Diccionario!$B$40</f>
        <v>8.5966707282352948E-4</v>
      </c>
      <c r="R4425">
        <f>Q4425*Diccionario!$B$41</f>
        <v>5.5878359733529416E-4</v>
      </c>
      <c r="S4425">
        <f t="shared" si="694"/>
        <v>5.5878359733529416E-4</v>
      </c>
      <c r="T4425">
        <f>I4425*Diccionario!$B$36</f>
        <v>0.15762139215686274</v>
      </c>
      <c r="U4425">
        <f>T4425*Diccionario!$B$42</f>
        <v>1.5919760607843138E-2</v>
      </c>
      <c r="V4425">
        <f>U4425*Diccionario!$B$43</f>
        <v>1.3531796516666666E-2</v>
      </c>
      <c r="W4425">
        <f>V4425*Diccionario!$B$44</f>
        <v>2.5710413381666666E-3</v>
      </c>
      <c r="X4425">
        <f>W4425*Diccionario!$B$45</f>
        <v>1.002706121885E-3</v>
      </c>
      <c r="Y4425">
        <f>X4425*Diccionario!$B$46</f>
        <v>8.9240844847765001E-4</v>
      </c>
      <c r="Z4425">
        <f>Y4425*Diccionario!$B$47</f>
        <v>3.3019112593673052E-4</v>
      </c>
      <c r="AA4425">
        <f>Z4425*Diccionario!$B$48</f>
        <v>3.3019112593673052E-4</v>
      </c>
      <c r="AB4425">
        <f>AA4425*Diccionario!$B$49</f>
        <v>2.4764334445254789E-4</v>
      </c>
      <c r="AC4425">
        <f t="shared" si="695"/>
        <v>2.4764334445254789E-4</v>
      </c>
      <c r="AD4425">
        <f t="shared" si="696"/>
        <v>8.06426941787842E-4</v>
      </c>
      <c r="AE4425">
        <f t="shared" si="697"/>
        <v>1.3513836055394245E-6</v>
      </c>
      <c r="AF4425" t="e">
        <f ca="1">IF(AD4425="","",_xludf.RANK.EQ(AD4425,$AD$2:$AD$5513,0))</f>
        <v>#NAME?</v>
      </c>
      <c r="AH4425" t="str">
        <f t="shared" si="698"/>
        <v>Baja</v>
      </c>
      <c r="AI4425" t="s">
        <v>153</v>
      </c>
      <c r="AJ4425" t="str">
        <f>IFERROR(VLOOKUP(B4425,Maestro_Regionales!$A$2:$B$35,2,FALSE),"Otras zonas")</f>
        <v>Santanderes</v>
      </c>
      <c r="AK4425" t="str">
        <f t="shared" si="699"/>
        <v>REGIMEN DE EXCEPCION | Santanderes</v>
      </c>
    </row>
    <row r="4426" spans="1:37">
      <c r="A4426" s="4" t="s">
        <v>1806</v>
      </c>
      <c r="B4426" s="4" t="s">
        <v>1807</v>
      </c>
      <c r="C4426" s="4" t="s">
        <v>1879</v>
      </c>
      <c r="D4426" s="4" t="s">
        <v>1880</v>
      </c>
      <c r="E4426" s="4" t="s">
        <v>88</v>
      </c>
      <c r="F4426" s="4">
        <v>0</v>
      </c>
      <c r="G4426" s="4">
        <v>2</v>
      </c>
      <c r="H4426" s="4">
        <v>0</v>
      </c>
      <c r="I4426">
        <f t="shared" si="690"/>
        <v>2</v>
      </c>
      <c r="J4426">
        <f t="shared" si="691"/>
        <v>0</v>
      </c>
      <c r="K4426">
        <f t="shared" si="692"/>
        <v>1</v>
      </c>
      <c r="L4426">
        <f t="shared" si="693"/>
        <v>0</v>
      </c>
      <c r="M4426">
        <f>I4426*Diccionario!$B$36</f>
        <v>4.4400392156862742E-3</v>
      </c>
      <c r="N4426">
        <f>M4426*Diccionario!$B$37</f>
        <v>4.4844396078431374E-4</v>
      </c>
      <c r="O4426">
        <f>N4426*Diccionario!$B$38</f>
        <v>6.7266594117647063E-5</v>
      </c>
      <c r="P4426">
        <f>O4426*Diccionario!$B$39</f>
        <v>6.053993470588236E-5</v>
      </c>
      <c r="Q4426">
        <f>P4426*Diccionario!$B$40</f>
        <v>2.4215973882352947E-5</v>
      </c>
      <c r="R4426">
        <f>Q4426*Diccionario!$B$41</f>
        <v>1.5740383023529416E-5</v>
      </c>
      <c r="S4426">
        <f t="shared" si="694"/>
        <v>1.5740383023529416E-5</v>
      </c>
      <c r="T4426">
        <f>I4426*Diccionario!$B$36</f>
        <v>4.4400392156862742E-3</v>
      </c>
      <c r="U4426">
        <f>T4426*Diccionario!$B$42</f>
        <v>4.4844396078431374E-4</v>
      </c>
      <c r="V4426">
        <f>U4426*Diccionario!$B$43</f>
        <v>3.8117736666666666E-4</v>
      </c>
      <c r="W4426">
        <f>V4426*Diccionario!$B$44</f>
        <v>7.2423699666666666E-5</v>
      </c>
      <c r="X4426">
        <f>W4426*Diccionario!$B$45</f>
        <v>2.8245242870000002E-5</v>
      </c>
      <c r="Y4426">
        <f>X4426*Diccionario!$B$46</f>
        <v>2.5138266154300001E-5</v>
      </c>
      <c r="Z4426">
        <f>Y4426*Diccionario!$B$47</f>
        <v>9.3011584770909993E-6</v>
      </c>
      <c r="AA4426">
        <f>Z4426*Diccionario!$B$48</f>
        <v>9.3011584770909993E-6</v>
      </c>
      <c r="AB4426">
        <f>AA4426*Diccionario!$B$49</f>
        <v>6.9758688578182495E-6</v>
      </c>
      <c r="AC4426">
        <f t="shared" si="695"/>
        <v>6.9758688578182495E-6</v>
      </c>
      <c r="AD4426">
        <f t="shared" si="696"/>
        <v>2.2716251881347665E-5</v>
      </c>
      <c r="AE4426">
        <f t="shared" si="697"/>
        <v>3.8067143818011966E-8</v>
      </c>
      <c r="AF4426" t="e">
        <f ca="1">IF(AD4426="","",_xludf.RANK.EQ(AD4426,$AD$2:$AD$5513,0))</f>
        <v>#NAME?</v>
      </c>
      <c r="AH4426" t="str">
        <f t="shared" si="698"/>
        <v>Baja</v>
      </c>
      <c r="AI4426" t="s">
        <v>153</v>
      </c>
      <c r="AJ4426" t="str">
        <f>IFERROR(VLOOKUP(B4426,Maestro_Regionales!$A$2:$B$35,2,FALSE),"Otras zonas")</f>
        <v>Santanderes</v>
      </c>
      <c r="AK4426" t="str">
        <f t="shared" si="699"/>
        <v>COOSALUD EPS | Santanderes</v>
      </c>
    </row>
    <row r="4427" spans="1:37">
      <c r="A4427" s="4" t="s">
        <v>1806</v>
      </c>
      <c r="B4427" s="4" t="s">
        <v>1807</v>
      </c>
      <c r="C4427" s="4" t="s">
        <v>1881</v>
      </c>
      <c r="D4427" s="4" t="s">
        <v>1882</v>
      </c>
      <c r="E4427" s="4" t="s">
        <v>87</v>
      </c>
      <c r="F4427" s="4">
        <v>306</v>
      </c>
      <c r="G4427" s="4">
        <v>2569</v>
      </c>
      <c r="H4427" s="4">
        <v>0</v>
      </c>
      <c r="I4427">
        <f t="shared" si="690"/>
        <v>2875</v>
      </c>
      <c r="J4427">
        <f t="shared" si="691"/>
        <v>0.10643478260869565</v>
      </c>
      <c r="K4427">
        <f t="shared" si="692"/>
        <v>0.89356521739130435</v>
      </c>
      <c r="L4427">
        <f t="shared" si="693"/>
        <v>0</v>
      </c>
      <c r="M4427">
        <f>I4427*Diccionario!$B$36</f>
        <v>6.3825563725490193</v>
      </c>
      <c r="N4427">
        <f>M4427*Diccionario!$B$37</f>
        <v>0.64463819362745101</v>
      </c>
      <c r="O4427">
        <f>N4427*Diccionario!$B$38</f>
        <v>9.6695729044117648E-2</v>
      </c>
      <c r="P4427">
        <f>O4427*Diccionario!$B$39</f>
        <v>8.7026156139705879E-2</v>
      </c>
      <c r="Q4427">
        <f>P4427*Diccionario!$B$40</f>
        <v>3.4810462455882353E-2</v>
      </c>
      <c r="R4427">
        <f>Q4427*Diccionario!$B$41</f>
        <v>2.2626800596323531E-2</v>
      </c>
      <c r="S4427">
        <f t="shared" si="694"/>
        <v>2.2626800596323531E-2</v>
      </c>
      <c r="T4427">
        <f>I4427*Diccionario!$B$36</f>
        <v>6.3825563725490193</v>
      </c>
      <c r="U4427">
        <f>T4427*Diccionario!$B$42</f>
        <v>0.64463819362745101</v>
      </c>
      <c r="V4427">
        <f>U4427*Diccionario!$B$43</f>
        <v>0.54794246458333329</v>
      </c>
      <c r="W4427">
        <f>V4427*Diccionario!$B$44</f>
        <v>0.10410906827083333</v>
      </c>
      <c r="X4427">
        <f>W4427*Diccionario!$B$45</f>
        <v>4.0602536625624998E-2</v>
      </c>
      <c r="Y4427">
        <f>X4427*Diccionario!$B$46</f>
        <v>3.6136257596806248E-2</v>
      </c>
      <c r="Z4427">
        <f>Y4427*Diccionario!$B$47</f>
        <v>1.3370415310818312E-2</v>
      </c>
      <c r="AA4427">
        <f>Z4427*Diccionario!$B$48</f>
        <v>1.3370415310818312E-2</v>
      </c>
      <c r="AB4427">
        <f>AA4427*Diccionario!$B$49</f>
        <v>1.0027811483113734E-2</v>
      </c>
      <c r="AC4427">
        <f t="shared" si="695"/>
        <v>1.0027811483113734E-2</v>
      </c>
      <c r="AD4427">
        <f t="shared" si="696"/>
        <v>3.2654612079437262E-2</v>
      </c>
      <c r="AE4427">
        <f t="shared" si="697"/>
        <v>5.4721519238392185E-5</v>
      </c>
      <c r="AF4427" t="e">
        <f ca="1">IF(AD4427="","",_xludf.RANK.EQ(AD4427,$AD$2:$AD$5513,0))</f>
        <v>#NAME?</v>
      </c>
      <c r="AH4427" t="str">
        <f t="shared" si="698"/>
        <v>Baja</v>
      </c>
      <c r="AI4427" t="s">
        <v>153</v>
      </c>
      <c r="AJ4427" t="str">
        <f>IFERROR(VLOOKUP(B4427,Maestro_Regionales!$A$2:$B$35,2,FALSE),"Otras zonas")</f>
        <v>Santanderes</v>
      </c>
      <c r="AK4427" t="str">
        <f t="shared" si="699"/>
        <v>NUEVA EPS | Santanderes</v>
      </c>
    </row>
    <row r="4428" spans="1:37">
      <c r="A4428" s="4" t="s">
        <v>1806</v>
      </c>
      <c r="B4428" s="4" t="s">
        <v>1807</v>
      </c>
      <c r="C4428" s="4" t="s">
        <v>1881</v>
      </c>
      <c r="D4428" s="4" t="s">
        <v>1882</v>
      </c>
      <c r="E4428" s="4" t="s">
        <v>86</v>
      </c>
      <c r="F4428" s="4">
        <v>150</v>
      </c>
      <c r="G4428" s="4">
        <v>924</v>
      </c>
      <c r="H4428" s="4">
        <v>0</v>
      </c>
      <c r="I4428">
        <f t="shared" si="690"/>
        <v>1074</v>
      </c>
      <c r="J4428">
        <f t="shared" si="691"/>
        <v>0.13966480446927373</v>
      </c>
      <c r="K4428">
        <f t="shared" si="692"/>
        <v>0.86033519553072624</v>
      </c>
      <c r="L4428">
        <f t="shared" si="693"/>
        <v>0</v>
      </c>
      <c r="M4428">
        <f>I4428*Diccionario!$B$36</f>
        <v>2.3843010588235294</v>
      </c>
      <c r="N4428">
        <f>M4428*Diccionario!$B$37</f>
        <v>0.24081440694117648</v>
      </c>
      <c r="O4428">
        <f>N4428*Diccionario!$B$38</f>
        <v>3.6122161041176472E-2</v>
      </c>
      <c r="P4428">
        <f>O4428*Diccionario!$B$39</f>
        <v>3.2509944937058825E-2</v>
      </c>
      <c r="Q4428">
        <f>P4428*Diccionario!$B$40</f>
        <v>1.3003977974823531E-2</v>
      </c>
      <c r="R4428">
        <f>Q4428*Diccionario!$B$41</f>
        <v>8.4525856836352945E-3</v>
      </c>
      <c r="S4428">
        <f t="shared" si="694"/>
        <v>8.4525856836352945E-3</v>
      </c>
      <c r="T4428">
        <f>I4428*Diccionario!$B$36</f>
        <v>2.3843010588235294</v>
      </c>
      <c r="U4428">
        <f>T4428*Diccionario!$B$42</f>
        <v>0.24081440694117648</v>
      </c>
      <c r="V4428">
        <f>U4428*Diccionario!$B$43</f>
        <v>0.20469224590000001</v>
      </c>
      <c r="W4428">
        <f>V4428*Diccionario!$B$44</f>
        <v>3.8891526721000005E-2</v>
      </c>
      <c r="X4428">
        <f>W4428*Diccionario!$B$45</f>
        <v>1.5167695421190003E-2</v>
      </c>
      <c r="Y4428">
        <f>X4428*Diccionario!$B$46</f>
        <v>1.3499248924859103E-2</v>
      </c>
      <c r="Z4428">
        <f>Y4428*Diccionario!$B$47</f>
        <v>4.9947221021978683E-3</v>
      </c>
      <c r="AA4428">
        <f>Z4428*Diccionario!$B$48</f>
        <v>4.9947221021978683E-3</v>
      </c>
      <c r="AB4428">
        <f>AA4428*Diccionario!$B$49</f>
        <v>3.7460415766484012E-3</v>
      </c>
      <c r="AC4428">
        <f t="shared" si="695"/>
        <v>3.7460415766484012E-3</v>
      </c>
      <c r="AD4428">
        <f t="shared" si="696"/>
        <v>1.2198627260283696E-2</v>
      </c>
      <c r="AE4428">
        <f t="shared" si="697"/>
        <v>2.0442056230272424E-5</v>
      </c>
      <c r="AF4428" t="e">
        <f ca="1">IF(AD4428="","",_xludf.RANK.EQ(AD4428,$AD$2:$AD$5513,0))</f>
        <v>#NAME?</v>
      </c>
      <c r="AH4428" t="str">
        <f t="shared" si="698"/>
        <v>Baja</v>
      </c>
      <c r="AI4428" t="s">
        <v>153</v>
      </c>
      <c r="AJ4428" t="str">
        <f>IFERROR(VLOOKUP(B4428,Maestro_Regionales!$A$2:$B$35,2,FALSE),"Otras zonas")</f>
        <v>Santanderes</v>
      </c>
      <c r="AK4428" t="str">
        <f t="shared" si="699"/>
        <v>EPS SANITAS | Santanderes</v>
      </c>
    </row>
    <row r="4429" spans="1:37">
      <c r="A4429" s="4" t="s">
        <v>1806</v>
      </c>
      <c r="B4429" s="4" t="s">
        <v>1807</v>
      </c>
      <c r="C4429" s="4" t="s">
        <v>1881</v>
      </c>
      <c r="D4429" s="4" t="s">
        <v>1882</v>
      </c>
      <c r="E4429" s="4" t="s">
        <v>90</v>
      </c>
      <c r="F4429" s="4">
        <v>0</v>
      </c>
      <c r="G4429" s="4">
        <v>0</v>
      </c>
      <c r="H4429" s="4">
        <v>77</v>
      </c>
      <c r="I4429">
        <f t="shared" si="690"/>
        <v>77</v>
      </c>
      <c r="J4429">
        <f t="shared" si="691"/>
        <v>0</v>
      </c>
      <c r="K4429">
        <f t="shared" si="692"/>
        <v>0</v>
      </c>
      <c r="L4429">
        <f t="shared" si="693"/>
        <v>1</v>
      </c>
      <c r="M4429">
        <f>I4429*Diccionario!$B$36</f>
        <v>0.17094150980392156</v>
      </c>
      <c r="N4429">
        <f>M4429*Diccionario!$B$37</f>
        <v>1.7265092490196077E-2</v>
      </c>
      <c r="O4429">
        <f>N4429*Diccionario!$B$38</f>
        <v>2.5897638735294117E-3</v>
      </c>
      <c r="P4429">
        <f>O4429*Diccionario!$B$39</f>
        <v>2.3307874861764706E-3</v>
      </c>
      <c r="Q4429">
        <f>P4429*Diccionario!$B$40</f>
        <v>9.3231499447058829E-4</v>
      </c>
      <c r="R4429">
        <f>Q4429*Diccionario!$B$41</f>
        <v>6.0600474640588246E-4</v>
      </c>
      <c r="S4429">
        <f t="shared" si="694"/>
        <v>6.0600474640588246E-4</v>
      </c>
      <c r="T4429">
        <f>I4429*Diccionario!$B$36</f>
        <v>0.17094150980392156</v>
      </c>
      <c r="U4429">
        <f>T4429*Diccionario!$B$42</f>
        <v>1.7265092490196077E-2</v>
      </c>
      <c r="V4429">
        <f>U4429*Diccionario!$B$43</f>
        <v>1.4675328616666665E-2</v>
      </c>
      <c r="W4429">
        <f>V4429*Diccionario!$B$44</f>
        <v>2.7883124371666664E-3</v>
      </c>
      <c r="X4429">
        <f>W4429*Diccionario!$B$45</f>
        <v>1.0874418504949999E-3</v>
      </c>
      <c r="Y4429">
        <f>X4429*Diccionario!$B$46</f>
        <v>9.6782324694054997E-4</v>
      </c>
      <c r="Z4429">
        <f>Y4429*Diccionario!$B$47</f>
        <v>3.5809460136800351E-4</v>
      </c>
      <c r="AA4429">
        <f>Z4429*Diccionario!$B$48</f>
        <v>3.5809460136800351E-4</v>
      </c>
      <c r="AB4429">
        <f>AA4429*Diccionario!$B$49</f>
        <v>2.6857095102600262E-4</v>
      </c>
      <c r="AC4429">
        <f t="shared" si="695"/>
        <v>2.6857095102600262E-4</v>
      </c>
      <c r="AD4429">
        <f t="shared" si="696"/>
        <v>8.7457569743188508E-4</v>
      </c>
      <c r="AE4429">
        <f t="shared" si="697"/>
        <v>1.4655850369934605E-6</v>
      </c>
      <c r="AF4429" t="e">
        <f ca="1">IF(AD4429="","",_xludf.RANK.EQ(AD4429,$AD$2:$AD$5513,0))</f>
        <v>#NAME?</v>
      </c>
      <c r="AH4429" t="str">
        <f t="shared" si="698"/>
        <v>Baja</v>
      </c>
      <c r="AI4429" t="s">
        <v>153</v>
      </c>
      <c r="AJ4429" t="str">
        <f>IFERROR(VLOOKUP(B4429,Maestro_Regionales!$A$2:$B$35,2,FALSE),"Otras zonas")</f>
        <v>Santanderes</v>
      </c>
      <c r="AK4429" t="str">
        <f t="shared" si="699"/>
        <v>REGIMEN DE EXCEPCION | Santanderes</v>
      </c>
    </row>
    <row r="4430" spans="1:37">
      <c r="A4430" s="4" t="s">
        <v>1806</v>
      </c>
      <c r="B4430" s="4" t="s">
        <v>1807</v>
      </c>
      <c r="C4430" s="4" t="s">
        <v>1881</v>
      </c>
      <c r="D4430" s="4" t="s">
        <v>1882</v>
      </c>
      <c r="E4430" s="4" t="s">
        <v>85</v>
      </c>
      <c r="F4430" s="4">
        <v>14</v>
      </c>
      <c r="G4430" s="4">
        <v>13</v>
      </c>
      <c r="H4430" s="4">
        <v>0</v>
      </c>
      <c r="I4430">
        <f t="shared" si="690"/>
        <v>27</v>
      </c>
      <c r="J4430">
        <f t="shared" si="691"/>
        <v>0.51851851851851849</v>
      </c>
      <c r="K4430">
        <f t="shared" si="692"/>
        <v>0.48148148148148145</v>
      </c>
      <c r="L4430">
        <f t="shared" si="693"/>
        <v>0</v>
      </c>
      <c r="M4430">
        <f>I4430*Diccionario!$B$36</f>
        <v>5.9940529411764698E-2</v>
      </c>
      <c r="N4430">
        <f>M4430*Diccionario!$B$37</f>
        <v>6.0539934705882347E-3</v>
      </c>
      <c r="O4430">
        <f>N4430*Diccionario!$B$38</f>
        <v>9.0809902058823521E-4</v>
      </c>
      <c r="P4430">
        <f>O4430*Diccionario!$B$39</f>
        <v>8.1728911852941167E-4</v>
      </c>
      <c r="Q4430">
        <f>P4430*Diccionario!$B$40</f>
        <v>3.2691564741176471E-4</v>
      </c>
      <c r="R4430">
        <f>Q4430*Diccionario!$B$41</f>
        <v>2.1249517081764707E-4</v>
      </c>
      <c r="S4430">
        <f t="shared" si="694"/>
        <v>2.1249517081764707E-4</v>
      </c>
      <c r="T4430">
        <f>I4430*Diccionario!$B$36</f>
        <v>5.9940529411764698E-2</v>
      </c>
      <c r="U4430">
        <f>T4430*Diccionario!$B$42</f>
        <v>6.0539934705882347E-3</v>
      </c>
      <c r="V4430">
        <f>U4430*Diccionario!$B$43</f>
        <v>5.1458944499999998E-3</v>
      </c>
      <c r="W4430">
        <f>V4430*Diccionario!$B$44</f>
        <v>9.7771994550000007E-4</v>
      </c>
      <c r="X4430">
        <f>W4430*Diccionario!$B$45</f>
        <v>3.8131077874500006E-4</v>
      </c>
      <c r="Y4430">
        <f>X4430*Diccionario!$B$46</f>
        <v>3.3936659308305008E-4</v>
      </c>
      <c r="Z4430">
        <f>Y4430*Diccionario!$B$47</f>
        <v>1.2556563944072854E-4</v>
      </c>
      <c r="AA4430">
        <f>Z4430*Diccionario!$B$48</f>
        <v>1.2556563944072854E-4</v>
      </c>
      <c r="AB4430">
        <f>AA4430*Diccionario!$B$49</f>
        <v>9.4174229580546397E-5</v>
      </c>
      <c r="AC4430">
        <f t="shared" si="695"/>
        <v>9.4174229580546397E-5</v>
      </c>
      <c r="AD4430">
        <f t="shared" si="696"/>
        <v>3.0666940039819347E-4</v>
      </c>
      <c r="AE4430">
        <f t="shared" si="697"/>
        <v>5.139064415431615E-7</v>
      </c>
      <c r="AF4430" t="e">
        <f ca="1">IF(AD4430="","",_xludf.RANK.EQ(AD4430,$AD$2:$AD$5513,0))</f>
        <v>#NAME?</v>
      </c>
      <c r="AH4430" t="str">
        <f t="shared" si="698"/>
        <v>Baja</v>
      </c>
      <c r="AI4430" t="s">
        <v>153</v>
      </c>
      <c r="AJ4430" t="str">
        <f>IFERROR(VLOOKUP(B4430,Maestro_Regionales!$A$2:$B$35,2,FALSE),"Otras zonas")</f>
        <v>Santanderes</v>
      </c>
      <c r="AK4430" t="str">
        <f t="shared" si="699"/>
        <v>SALUD TOTAL EPS | Santanderes</v>
      </c>
    </row>
    <row r="4431" spans="1:37">
      <c r="A4431" s="4" t="s">
        <v>1806</v>
      </c>
      <c r="B4431" s="4" t="s">
        <v>1807</v>
      </c>
      <c r="C4431" s="4" t="s">
        <v>1883</v>
      </c>
      <c r="D4431" s="4" t="s">
        <v>1884</v>
      </c>
      <c r="E4431" s="4" t="s">
        <v>87</v>
      </c>
      <c r="F4431" s="4">
        <v>216</v>
      </c>
      <c r="G4431" s="4">
        <v>1826</v>
      </c>
      <c r="H4431" s="4">
        <v>0</v>
      </c>
      <c r="I4431">
        <f t="shared" si="690"/>
        <v>2042</v>
      </c>
      <c r="J4431">
        <f t="shared" si="691"/>
        <v>0.10577864838393732</v>
      </c>
      <c r="K4431">
        <f t="shared" si="692"/>
        <v>0.89422135161606264</v>
      </c>
      <c r="L4431">
        <f t="shared" si="693"/>
        <v>0</v>
      </c>
      <c r="M4431">
        <f>I4431*Diccionario!$B$36</f>
        <v>4.5332800392156862</v>
      </c>
      <c r="N4431">
        <f>M4431*Diccionario!$B$37</f>
        <v>0.45786128396078435</v>
      </c>
      <c r="O4431">
        <f>N4431*Diccionario!$B$38</f>
        <v>6.8679192594117644E-2</v>
      </c>
      <c r="P4431">
        <f>O4431*Diccionario!$B$39</f>
        <v>6.1811273334705881E-2</v>
      </c>
      <c r="Q4431">
        <f>P4431*Diccionario!$B$40</f>
        <v>2.4724509333882354E-2</v>
      </c>
      <c r="R4431">
        <f>Q4431*Diccionario!$B$41</f>
        <v>1.6070931067023533E-2</v>
      </c>
      <c r="S4431">
        <f t="shared" si="694"/>
        <v>1.6070931067023533E-2</v>
      </c>
      <c r="T4431">
        <f>I4431*Diccionario!$B$36</f>
        <v>4.5332800392156862</v>
      </c>
      <c r="U4431">
        <f>T4431*Diccionario!$B$42</f>
        <v>0.45786128396078435</v>
      </c>
      <c r="V4431">
        <f>U4431*Diccionario!$B$43</f>
        <v>0.3891820913666667</v>
      </c>
      <c r="W4431">
        <f>V4431*Diccionario!$B$44</f>
        <v>7.3944597359666672E-2</v>
      </c>
      <c r="X4431">
        <f>W4431*Diccionario!$B$45</f>
        <v>2.8838392970270004E-2</v>
      </c>
      <c r="Y4431">
        <f>X4431*Diccionario!$B$46</f>
        <v>2.5666169743540305E-2</v>
      </c>
      <c r="Z4431">
        <f>Y4431*Diccionario!$B$47</f>
        <v>9.4964828051099133E-3</v>
      </c>
      <c r="AA4431">
        <f>Z4431*Diccionario!$B$48</f>
        <v>9.4964828051099133E-3</v>
      </c>
      <c r="AB4431">
        <f>AA4431*Diccionario!$B$49</f>
        <v>7.122362103832435E-3</v>
      </c>
      <c r="AC4431">
        <f t="shared" si="695"/>
        <v>7.122362103832435E-3</v>
      </c>
      <c r="AD4431">
        <f t="shared" si="696"/>
        <v>2.3193293170855969E-2</v>
      </c>
      <c r="AE4431">
        <f t="shared" si="697"/>
        <v>3.8866553838190218E-5</v>
      </c>
      <c r="AF4431" t="e">
        <f ca="1">IF(AD4431="","",_xludf.RANK.EQ(AD4431,$AD$2:$AD$5513,0))</f>
        <v>#NAME?</v>
      </c>
      <c r="AH4431" t="str">
        <f t="shared" si="698"/>
        <v>Baja</v>
      </c>
      <c r="AI4431" t="s">
        <v>153</v>
      </c>
      <c r="AJ4431" t="str">
        <f>IFERROR(VLOOKUP(B4431,Maestro_Regionales!$A$2:$B$35,2,FALSE),"Otras zonas")</f>
        <v>Santanderes</v>
      </c>
      <c r="AK4431" t="str">
        <f t="shared" si="699"/>
        <v>NUEVA EPS | Santanderes</v>
      </c>
    </row>
    <row r="4432" spans="1:37">
      <c r="A4432" s="4" t="s">
        <v>1806</v>
      </c>
      <c r="B4432" s="4" t="s">
        <v>1807</v>
      </c>
      <c r="C4432" s="4" t="s">
        <v>1883</v>
      </c>
      <c r="D4432" s="4" t="s">
        <v>1884</v>
      </c>
      <c r="E4432" s="4" t="s">
        <v>90</v>
      </c>
      <c r="F4432" s="4">
        <v>0</v>
      </c>
      <c r="G4432" s="4">
        <v>0</v>
      </c>
      <c r="H4432" s="4">
        <v>42</v>
      </c>
      <c r="I4432">
        <f t="shared" si="690"/>
        <v>42</v>
      </c>
      <c r="J4432">
        <f t="shared" si="691"/>
        <v>0</v>
      </c>
      <c r="K4432">
        <f t="shared" si="692"/>
        <v>0</v>
      </c>
      <c r="L4432">
        <f t="shared" si="693"/>
        <v>1</v>
      </c>
      <c r="M4432">
        <f>I4432*Diccionario!$B$36</f>
        <v>9.3240823529411765E-2</v>
      </c>
      <c r="N4432">
        <f>M4432*Diccionario!$B$37</f>
        <v>9.4173231764705882E-3</v>
      </c>
      <c r="O4432">
        <f>N4432*Diccionario!$B$38</f>
        <v>1.4125984764705882E-3</v>
      </c>
      <c r="P4432">
        <f>O4432*Diccionario!$B$39</f>
        <v>1.2713386288235294E-3</v>
      </c>
      <c r="Q4432">
        <f>P4432*Diccionario!$B$40</f>
        <v>5.085354515294118E-4</v>
      </c>
      <c r="R4432">
        <f>Q4432*Diccionario!$B$41</f>
        <v>3.3054804349411766E-4</v>
      </c>
      <c r="S4432">
        <f t="shared" si="694"/>
        <v>3.3054804349411766E-4</v>
      </c>
      <c r="T4432">
        <f>I4432*Diccionario!$B$36</f>
        <v>9.3240823529411765E-2</v>
      </c>
      <c r="U4432">
        <f>T4432*Diccionario!$B$42</f>
        <v>9.4173231764705882E-3</v>
      </c>
      <c r="V4432">
        <f>U4432*Diccionario!$B$43</f>
        <v>8.0047247000000002E-3</v>
      </c>
      <c r="W4432">
        <f>V4432*Diccionario!$B$44</f>
        <v>1.5208976930000001E-3</v>
      </c>
      <c r="X4432">
        <f>W4432*Diccionario!$B$45</f>
        <v>5.9315010027000006E-4</v>
      </c>
      <c r="Y4432">
        <f>X4432*Diccionario!$B$46</f>
        <v>5.2790358924030003E-4</v>
      </c>
      <c r="Z4432">
        <f>Y4432*Diccionario!$B$47</f>
        <v>1.95324328018911E-4</v>
      </c>
      <c r="AA4432">
        <f>Z4432*Diccionario!$B$48</f>
        <v>1.95324328018911E-4</v>
      </c>
      <c r="AB4432">
        <f>AA4432*Diccionario!$B$49</f>
        <v>1.4649324601418324E-4</v>
      </c>
      <c r="AC4432">
        <f t="shared" si="695"/>
        <v>1.4649324601418324E-4</v>
      </c>
      <c r="AD4432">
        <f t="shared" si="696"/>
        <v>4.7704128950830089E-4</v>
      </c>
      <c r="AE4432">
        <f t="shared" si="697"/>
        <v>7.9941002017825115E-7</v>
      </c>
      <c r="AF4432" t="e">
        <f ca="1">IF(AD4432="","",_xludf.RANK.EQ(AD4432,$AD$2:$AD$5513,0))</f>
        <v>#NAME?</v>
      </c>
      <c r="AH4432" t="str">
        <f t="shared" si="698"/>
        <v>Baja</v>
      </c>
      <c r="AI4432" t="s">
        <v>153</v>
      </c>
      <c r="AJ4432" t="str">
        <f>IFERROR(VLOOKUP(B4432,Maestro_Regionales!$A$2:$B$35,2,FALSE),"Otras zonas")</f>
        <v>Santanderes</v>
      </c>
      <c r="AK4432" t="str">
        <f t="shared" si="699"/>
        <v>REGIMEN DE EXCEPCION | Santanderes</v>
      </c>
    </row>
    <row r="4433" spans="1:37">
      <c r="A4433" s="4" t="s">
        <v>1806</v>
      </c>
      <c r="B4433" s="4" t="s">
        <v>1807</v>
      </c>
      <c r="C4433" s="4" t="s">
        <v>1885</v>
      </c>
      <c r="D4433" s="4" t="s">
        <v>1886</v>
      </c>
      <c r="E4433" s="4" t="s">
        <v>88</v>
      </c>
      <c r="F4433" s="4">
        <v>246</v>
      </c>
      <c r="G4433" s="4">
        <v>2294</v>
      </c>
      <c r="H4433" s="4">
        <v>0</v>
      </c>
      <c r="I4433">
        <f t="shared" si="690"/>
        <v>2540</v>
      </c>
      <c r="J4433">
        <f t="shared" si="691"/>
        <v>9.6850393700787407E-2</v>
      </c>
      <c r="K4433">
        <f t="shared" si="692"/>
        <v>0.90314960629921259</v>
      </c>
      <c r="L4433">
        <f t="shared" si="693"/>
        <v>0</v>
      </c>
      <c r="M4433">
        <f>I4433*Diccionario!$B$36</f>
        <v>5.638849803921568</v>
      </c>
      <c r="N4433">
        <f>M4433*Diccionario!$B$37</f>
        <v>0.56952383019607844</v>
      </c>
      <c r="O4433">
        <f>N4433*Diccionario!$B$38</f>
        <v>8.5428574529411758E-2</v>
      </c>
      <c r="P4433">
        <f>O4433*Diccionario!$B$39</f>
        <v>7.6885717076470586E-2</v>
      </c>
      <c r="Q4433">
        <f>P4433*Diccionario!$B$40</f>
        <v>3.0754286830588236E-2</v>
      </c>
      <c r="R4433">
        <f>Q4433*Diccionario!$B$41</f>
        <v>1.9990286439882352E-2</v>
      </c>
      <c r="S4433">
        <f t="shared" si="694"/>
        <v>1.9990286439882352E-2</v>
      </c>
      <c r="T4433">
        <f>I4433*Diccionario!$B$36</f>
        <v>5.638849803921568</v>
      </c>
      <c r="U4433">
        <f>T4433*Diccionario!$B$42</f>
        <v>0.56952383019607844</v>
      </c>
      <c r="V4433">
        <f>U4433*Diccionario!$B$43</f>
        <v>0.48409525566666667</v>
      </c>
      <c r="W4433">
        <f>V4433*Diccionario!$B$44</f>
        <v>9.1978098576666667E-2</v>
      </c>
      <c r="X4433">
        <f>W4433*Diccionario!$B$45</f>
        <v>3.5871458444900001E-2</v>
      </c>
      <c r="Y4433">
        <f>X4433*Diccionario!$B$46</f>
        <v>3.1925598015961003E-2</v>
      </c>
      <c r="Z4433">
        <f>Y4433*Diccionario!$B$47</f>
        <v>1.1812471265905572E-2</v>
      </c>
      <c r="AA4433">
        <f>Z4433*Diccionario!$B$48</f>
        <v>1.1812471265905572E-2</v>
      </c>
      <c r="AB4433">
        <f>AA4433*Diccionario!$B$49</f>
        <v>8.8593534494291783E-3</v>
      </c>
      <c r="AC4433">
        <f t="shared" si="695"/>
        <v>8.8593534494291783E-3</v>
      </c>
      <c r="AD4433">
        <f t="shared" si="696"/>
        <v>2.8849639889311531E-2</v>
      </c>
      <c r="AE4433">
        <f t="shared" si="697"/>
        <v>4.8345272648875189E-5</v>
      </c>
      <c r="AF4433" t="e">
        <f ca="1">IF(AD4433="","",_xludf.RANK.EQ(AD4433,$AD$2:$AD$5513,0))</f>
        <v>#NAME?</v>
      </c>
      <c r="AH4433" t="str">
        <f t="shared" si="698"/>
        <v>Baja</v>
      </c>
      <c r="AI4433" t="s">
        <v>153</v>
      </c>
      <c r="AJ4433" t="str">
        <f>IFERROR(VLOOKUP(B4433,Maestro_Regionales!$A$2:$B$35,2,FALSE),"Otras zonas")</f>
        <v>Santanderes</v>
      </c>
      <c r="AK4433" t="str">
        <f t="shared" si="699"/>
        <v>COOSALUD EPS | Santanderes</v>
      </c>
    </row>
    <row r="4434" spans="1:37">
      <c r="A4434" s="4" t="s">
        <v>1806</v>
      </c>
      <c r="B4434" s="4" t="s">
        <v>1807</v>
      </c>
      <c r="C4434" s="4" t="s">
        <v>1885</v>
      </c>
      <c r="D4434" s="4" t="s">
        <v>1886</v>
      </c>
      <c r="E4434" s="4" t="s">
        <v>87</v>
      </c>
      <c r="F4434" s="4">
        <v>41</v>
      </c>
      <c r="G4434" s="4">
        <v>31</v>
      </c>
      <c r="H4434" s="4">
        <v>0</v>
      </c>
      <c r="I4434">
        <f t="shared" si="690"/>
        <v>72</v>
      </c>
      <c r="J4434">
        <f t="shared" si="691"/>
        <v>0.56944444444444442</v>
      </c>
      <c r="K4434">
        <f t="shared" si="692"/>
        <v>0.43055555555555558</v>
      </c>
      <c r="L4434">
        <f t="shared" si="693"/>
        <v>0</v>
      </c>
      <c r="M4434">
        <f>I4434*Diccionario!$B$36</f>
        <v>0.15984141176470587</v>
      </c>
      <c r="N4434">
        <f>M4434*Diccionario!$B$37</f>
        <v>1.6143982588235295E-2</v>
      </c>
      <c r="O4434">
        <f>N4434*Diccionario!$B$38</f>
        <v>2.4215973882352943E-3</v>
      </c>
      <c r="P4434">
        <f>O4434*Diccionario!$B$39</f>
        <v>2.179437649411765E-3</v>
      </c>
      <c r="Q4434">
        <f>P4434*Diccionario!$B$40</f>
        <v>8.7177505976470608E-4</v>
      </c>
      <c r="R4434">
        <f>Q4434*Diccionario!$B$41</f>
        <v>5.6665378884705893E-4</v>
      </c>
      <c r="S4434">
        <f t="shared" si="694"/>
        <v>5.6665378884705893E-4</v>
      </c>
      <c r="T4434">
        <f>I4434*Diccionario!$B$36</f>
        <v>0.15984141176470587</v>
      </c>
      <c r="U4434">
        <f>T4434*Diccionario!$B$42</f>
        <v>1.6143982588235295E-2</v>
      </c>
      <c r="V4434">
        <f>U4434*Diccionario!$B$43</f>
        <v>1.3722385200000001E-2</v>
      </c>
      <c r="W4434">
        <f>V4434*Diccionario!$B$44</f>
        <v>2.607253188E-3</v>
      </c>
      <c r="X4434">
        <f>W4434*Diccionario!$B$45</f>
        <v>1.01682874332E-3</v>
      </c>
      <c r="Y4434">
        <f>X4434*Diccionario!$B$46</f>
        <v>9.0497758155479993E-4</v>
      </c>
      <c r="Z4434">
        <f>Y4434*Diccionario!$B$47</f>
        <v>3.3484170517527598E-4</v>
      </c>
      <c r="AA4434">
        <f>Z4434*Diccionario!$B$48</f>
        <v>3.3484170517527598E-4</v>
      </c>
      <c r="AB4434">
        <f>AA4434*Diccionario!$B$49</f>
        <v>2.5113127888145697E-4</v>
      </c>
      <c r="AC4434">
        <f t="shared" si="695"/>
        <v>2.5113127888145697E-4</v>
      </c>
      <c r="AD4434">
        <f t="shared" si="696"/>
        <v>8.1778506772851585E-4</v>
      </c>
      <c r="AE4434">
        <f t="shared" si="697"/>
        <v>1.3704171774484305E-6</v>
      </c>
      <c r="AF4434" t="e">
        <f ca="1">IF(AD4434="","",_xludf.RANK.EQ(AD4434,$AD$2:$AD$5513,0))</f>
        <v>#NAME?</v>
      </c>
      <c r="AH4434" t="str">
        <f t="shared" si="698"/>
        <v>Baja</v>
      </c>
      <c r="AI4434" t="s">
        <v>153</v>
      </c>
      <c r="AJ4434" t="str">
        <f>IFERROR(VLOOKUP(B4434,Maestro_Regionales!$A$2:$B$35,2,FALSE),"Otras zonas")</f>
        <v>Santanderes</v>
      </c>
      <c r="AK4434" t="str">
        <f t="shared" si="699"/>
        <v>NUEVA EPS | Santanderes</v>
      </c>
    </row>
    <row r="4435" spans="1:37">
      <c r="A4435" s="4" t="s">
        <v>1806</v>
      </c>
      <c r="B4435" s="4" t="s">
        <v>1807</v>
      </c>
      <c r="C4435" s="4" t="s">
        <v>1885</v>
      </c>
      <c r="D4435" s="4" t="s">
        <v>1886</v>
      </c>
      <c r="E4435" s="4" t="s">
        <v>90</v>
      </c>
      <c r="F4435" s="4">
        <v>0</v>
      </c>
      <c r="G4435" s="4">
        <v>0</v>
      </c>
      <c r="H4435" s="4">
        <v>64</v>
      </c>
      <c r="I4435">
        <f t="shared" si="690"/>
        <v>64</v>
      </c>
      <c r="J4435">
        <f t="shared" si="691"/>
        <v>0</v>
      </c>
      <c r="K4435">
        <f t="shared" si="692"/>
        <v>0</v>
      </c>
      <c r="L4435">
        <f t="shared" si="693"/>
        <v>1</v>
      </c>
      <c r="M4435">
        <f>I4435*Diccionario!$B$36</f>
        <v>0.14208125490196077</v>
      </c>
      <c r="N4435">
        <f>M4435*Diccionario!$B$37</f>
        <v>1.435020674509804E-2</v>
      </c>
      <c r="O4435">
        <f>N4435*Diccionario!$B$38</f>
        <v>2.152531011764706E-3</v>
      </c>
      <c r="P4435">
        <f>O4435*Diccionario!$B$39</f>
        <v>1.9372779105882355E-3</v>
      </c>
      <c r="Q4435">
        <f>P4435*Diccionario!$B$40</f>
        <v>7.7491116423529429E-4</v>
      </c>
      <c r="R4435">
        <f>Q4435*Diccionario!$B$41</f>
        <v>5.0369225675294131E-4</v>
      </c>
      <c r="S4435">
        <f t="shared" si="694"/>
        <v>5.0369225675294131E-4</v>
      </c>
      <c r="T4435">
        <f>I4435*Diccionario!$B$36</f>
        <v>0.14208125490196077</v>
      </c>
      <c r="U4435">
        <f>T4435*Diccionario!$B$42</f>
        <v>1.435020674509804E-2</v>
      </c>
      <c r="V4435">
        <f>U4435*Diccionario!$B$43</f>
        <v>1.2197675733333333E-2</v>
      </c>
      <c r="W4435">
        <f>V4435*Diccionario!$B$44</f>
        <v>2.3175583893333333E-3</v>
      </c>
      <c r="X4435">
        <f>W4435*Diccionario!$B$45</f>
        <v>9.0384777184000006E-4</v>
      </c>
      <c r="Y4435">
        <f>X4435*Diccionario!$B$46</f>
        <v>8.0442451693760002E-4</v>
      </c>
      <c r="Z4435">
        <f>Y4435*Diccionario!$B$47</f>
        <v>2.9763707126691198E-4</v>
      </c>
      <c r="AA4435">
        <f>Z4435*Diccionario!$B$48</f>
        <v>2.9763707126691198E-4</v>
      </c>
      <c r="AB4435">
        <f>AA4435*Diccionario!$B$49</f>
        <v>2.2322780345018398E-4</v>
      </c>
      <c r="AC4435">
        <f t="shared" si="695"/>
        <v>2.2322780345018398E-4</v>
      </c>
      <c r="AD4435">
        <f t="shared" si="696"/>
        <v>7.2692006020312529E-4</v>
      </c>
      <c r="AE4435">
        <f t="shared" si="697"/>
        <v>1.2181486021763829E-6</v>
      </c>
      <c r="AF4435" t="e">
        <f ca="1">IF(AD4435="","",_xludf.RANK.EQ(AD4435,$AD$2:$AD$5513,0))</f>
        <v>#NAME?</v>
      </c>
      <c r="AH4435" t="str">
        <f t="shared" si="698"/>
        <v>Baja</v>
      </c>
      <c r="AI4435" t="s">
        <v>153</v>
      </c>
      <c r="AJ4435" t="str">
        <f>IFERROR(VLOOKUP(B4435,Maestro_Regionales!$A$2:$B$35,2,FALSE),"Otras zonas")</f>
        <v>Santanderes</v>
      </c>
      <c r="AK4435" t="str">
        <f t="shared" si="699"/>
        <v>REGIMEN DE EXCEPCION | Santanderes</v>
      </c>
    </row>
    <row r="4436" spans="1:37">
      <c r="A4436" s="4" t="s">
        <v>1806</v>
      </c>
      <c r="B4436" s="4" t="s">
        <v>1807</v>
      </c>
      <c r="C4436" s="4" t="s">
        <v>1887</v>
      </c>
      <c r="D4436" s="4" t="s">
        <v>1888</v>
      </c>
      <c r="E4436" s="4" t="s">
        <v>87</v>
      </c>
      <c r="F4436" s="4">
        <v>100</v>
      </c>
      <c r="G4436" s="4">
        <v>1021</v>
      </c>
      <c r="H4436" s="4">
        <v>0</v>
      </c>
      <c r="I4436">
        <f t="shared" si="690"/>
        <v>1121</v>
      </c>
      <c r="J4436">
        <f t="shared" si="691"/>
        <v>8.9206066012488844E-2</v>
      </c>
      <c r="K4436">
        <f t="shared" si="692"/>
        <v>0.91079393398751118</v>
      </c>
      <c r="L4436">
        <f t="shared" si="693"/>
        <v>0</v>
      </c>
      <c r="M4436">
        <f>I4436*Diccionario!$B$36</f>
        <v>2.4886419803921567</v>
      </c>
      <c r="N4436">
        <f>M4436*Diccionario!$B$37</f>
        <v>0.25135284001960784</v>
      </c>
      <c r="O4436">
        <f>N4436*Diccionario!$B$38</f>
        <v>3.7702926002941173E-2</v>
      </c>
      <c r="P4436">
        <f>O4436*Diccionario!$B$39</f>
        <v>3.3932633402647058E-2</v>
      </c>
      <c r="Q4436">
        <f>P4436*Diccionario!$B$40</f>
        <v>1.3573053361058823E-2</v>
      </c>
      <c r="R4436">
        <f>Q4436*Diccionario!$B$41</f>
        <v>8.8224846846882352E-3</v>
      </c>
      <c r="S4436">
        <f t="shared" si="694"/>
        <v>8.8224846846882352E-3</v>
      </c>
      <c r="T4436">
        <f>I4436*Diccionario!$B$36</f>
        <v>2.4886419803921567</v>
      </c>
      <c r="U4436">
        <f>T4436*Diccionario!$B$42</f>
        <v>0.25135284001960784</v>
      </c>
      <c r="V4436">
        <f>U4436*Diccionario!$B$43</f>
        <v>0.21364991401666666</v>
      </c>
      <c r="W4436">
        <f>V4436*Diccionario!$B$44</f>
        <v>4.0593483663166667E-2</v>
      </c>
      <c r="X4436">
        <f>W4436*Diccionario!$B$45</f>
        <v>1.5831458628635001E-2</v>
      </c>
      <c r="Y4436">
        <f>X4436*Diccionario!$B$46</f>
        <v>1.4089998179485152E-2</v>
      </c>
      <c r="Z4436">
        <f>Y4436*Diccionario!$B$47</f>
        <v>5.2132993264095064E-3</v>
      </c>
      <c r="AA4436">
        <f>Z4436*Diccionario!$B$48</f>
        <v>5.2132993264095064E-3</v>
      </c>
      <c r="AB4436">
        <f>AA4436*Diccionario!$B$49</f>
        <v>3.9099744948071294E-3</v>
      </c>
      <c r="AC4436">
        <f t="shared" si="695"/>
        <v>3.9099744948071294E-3</v>
      </c>
      <c r="AD4436">
        <f t="shared" si="696"/>
        <v>1.2732459179495365E-2</v>
      </c>
      <c r="AE4436">
        <f t="shared" si="697"/>
        <v>2.1336634109995703E-5</v>
      </c>
      <c r="AF4436" t="e">
        <f ca="1">IF(AD4436="","",_xludf.RANK.EQ(AD4436,$AD$2:$AD$5513,0))</f>
        <v>#NAME?</v>
      </c>
      <c r="AH4436" t="str">
        <f t="shared" si="698"/>
        <v>Baja</v>
      </c>
      <c r="AI4436" t="s">
        <v>153</v>
      </c>
      <c r="AJ4436" t="str">
        <f>IFERROR(VLOOKUP(B4436,Maestro_Regionales!$A$2:$B$35,2,FALSE),"Otras zonas")</f>
        <v>Santanderes</v>
      </c>
      <c r="AK4436" t="str">
        <f t="shared" si="699"/>
        <v>NUEVA EPS | Santanderes</v>
      </c>
    </row>
    <row r="4437" spans="1:37">
      <c r="A4437" s="4" t="s">
        <v>1806</v>
      </c>
      <c r="B4437" s="4" t="s">
        <v>1807</v>
      </c>
      <c r="C4437" s="4" t="s">
        <v>1887</v>
      </c>
      <c r="D4437" s="4" t="s">
        <v>1888</v>
      </c>
      <c r="E4437" s="4" t="s">
        <v>90</v>
      </c>
      <c r="F4437" s="4">
        <v>0</v>
      </c>
      <c r="G4437" s="4">
        <v>0</v>
      </c>
      <c r="H4437" s="4">
        <v>5</v>
      </c>
      <c r="I4437">
        <f t="shared" si="690"/>
        <v>5</v>
      </c>
      <c r="J4437">
        <f t="shared" si="691"/>
        <v>0</v>
      </c>
      <c r="K4437">
        <f t="shared" si="692"/>
        <v>0</v>
      </c>
      <c r="L4437">
        <f t="shared" si="693"/>
        <v>1</v>
      </c>
      <c r="M4437">
        <f>I4437*Diccionario!$B$36</f>
        <v>1.1100098039215685E-2</v>
      </c>
      <c r="N4437">
        <f>M4437*Diccionario!$B$37</f>
        <v>1.1211099019607844E-3</v>
      </c>
      <c r="O4437">
        <f>N4437*Diccionario!$B$38</f>
        <v>1.6816648529411766E-4</v>
      </c>
      <c r="P4437">
        <f>O4437*Diccionario!$B$39</f>
        <v>1.513498367647059E-4</v>
      </c>
      <c r="Q4437">
        <f>P4437*Diccionario!$B$40</f>
        <v>6.053993470588236E-5</v>
      </c>
      <c r="R4437">
        <f>Q4437*Diccionario!$B$41</f>
        <v>3.9350957558823535E-5</v>
      </c>
      <c r="S4437">
        <f t="shared" si="694"/>
        <v>3.9350957558823535E-5</v>
      </c>
      <c r="T4437">
        <f>I4437*Diccionario!$B$36</f>
        <v>1.1100098039215685E-2</v>
      </c>
      <c r="U4437">
        <f>T4437*Diccionario!$B$42</f>
        <v>1.1211099019607844E-3</v>
      </c>
      <c r="V4437">
        <f>U4437*Diccionario!$B$43</f>
        <v>9.5294341666666671E-4</v>
      </c>
      <c r="W4437">
        <f>V4437*Diccionario!$B$44</f>
        <v>1.8105924916666667E-4</v>
      </c>
      <c r="X4437">
        <f>W4437*Diccionario!$B$45</f>
        <v>7.0613107175000004E-5</v>
      </c>
      <c r="Y4437">
        <f>X4437*Diccionario!$B$46</f>
        <v>6.284566538575001E-5</v>
      </c>
      <c r="Z4437">
        <f>Y4437*Diccionario!$B$47</f>
        <v>2.3252896192727505E-5</v>
      </c>
      <c r="AA4437">
        <f>Z4437*Diccionario!$B$48</f>
        <v>2.3252896192727505E-5</v>
      </c>
      <c r="AB4437">
        <f>AA4437*Diccionario!$B$49</f>
        <v>1.7439672144545629E-5</v>
      </c>
      <c r="AC4437">
        <f t="shared" si="695"/>
        <v>1.7439672144545629E-5</v>
      </c>
      <c r="AD4437">
        <f t="shared" si="696"/>
        <v>5.6790629703369164E-5</v>
      </c>
      <c r="AE4437">
        <f t="shared" si="697"/>
        <v>9.5167859545029915E-8</v>
      </c>
      <c r="AF4437" t="e">
        <f ca="1">IF(AD4437="","",_xludf.RANK.EQ(AD4437,$AD$2:$AD$5513,0))</f>
        <v>#NAME?</v>
      </c>
      <c r="AH4437" t="str">
        <f t="shared" si="698"/>
        <v>Baja</v>
      </c>
      <c r="AI4437" t="s">
        <v>153</v>
      </c>
      <c r="AJ4437" t="str">
        <f>IFERROR(VLOOKUP(B4437,Maestro_Regionales!$A$2:$B$35,2,FALSE),"Otras zonas")</f>
        <v>Santanderes</v>
      </c>
      <c r="AK4437" t="str">
        <f t="shared" si="699"/>
        <v>REGIMEN DE EXCEPCION | Santanderes</v>
      </c>
    </row>
    <row r="4438" spans="1:37">
      <c r="A4438" s="4" t="s">
        <v>1806</v>
      </c>
      <c r="B4438" s="4" t="s">
        <v>1807</v>
      </c>
      <c r="C4438" s="4" t="s">
        <v>1889</v>
      </c>
      <c r="D4438" s="4" t="s">
        <v>1890</v>
      </c>
      <c r="E4438" s="4" t="s">
        <v>88</v>
      </c>
      <c r="F4438" s="4">
        <v>297</v>
      </c>
      <c r="G4438" s="4">
        <v>4818</v>
      </c>
      <c r="H4438" s="4">
        <v>0</v>
      </c>
      <c r="I4438">
        <f t="shared" si="690"/>
        <v>5115</v>
      </c>
      <c r="J4438">
        <f t="shared" si="691"/>
        <v>5.8064516129032261E-2</v>
      </c>
      <c r="K4438">
        <f t="shared" si="692"/>
        <v>0.9419354838709677</v>
      </c>
      <c r="L4438">
        <f t="shared" si="693"/>
        <v>0</v>
      </c>
      <c r="M4438">
        <f>I4438*Diccionario!$B$36</f>
        <v>11.355400294117647</v>
      </c>
      <c r="N4438">
        <f>M4438*Diccionario!$B$37</f>
        <v>1.1468954297058824</v>
      </c>
      <c r="O4438">
        <f>N4438*Diccionario!$B$38</f>
        <v>0.17203431445588235</v>
      </c>
      <c r="P4438">
        <f>O4438*Diccionario!$B$39</f>
        <v>0.15483088301029413</v>
      </c>
      <c r="Q4438">
        <f>P4438*Diccionario!$B$40</f>
        <v>6.1932353204117656E-2</v>
      </c>
      <c r="R4438">
        <f>Q4438*Diccionario!$B$41</f>
        <v>4.0256029582676475E-2</v>
      </c>
      <c r="S4438">
        <f t="shared" si="694"/>
        <v>4.0256029582676475E-2</v>
      </c>
      <c r="T4438">
        <f>I4438*Diccionario!$B$36</f>
        <v>11.355400294117647</v>
      </c>
      <c r="U4438">
        <f>T4438*Diccionario!$B$42</f>
        <v>1.1468954297058824</v>
      </c>
      <c r="V4438">
        <f>U4438*Diccionario!$B$43</f>
        <v>0.97486111525000008</v>
      </c>
      <c r="W4438">
        <f>V4438*Diccionario!$B$44</f>
        <v>0.18522361189750003</v>
      </c>
      <c r="X4438">
        <f>W4438*Diccionario!$B$45</f>
        <v>7.2237208640025016E-2</v>
      </c>
      <c r="Y4438">
        <f>X4438*Diccionario!$B$46</f>
        <v>6.4291115689622272E-2</v>
      </c>
      <c r="Z4438">
        <f>Y4438*Diccionario!$B$47</f>
        <v>2.378771280516024E-2</v>
      </c>
      <c r="AA4438">
        <f>Z4438*Diccionario!$B$48</f>
        <v>2.378771280516024E-2</v>
      </c>
      <c r="AB4438">
        <f>AA4438*Diccionario!$B$49</f>
        <v>1.7840784603870181E-2</v>
      </c>
      <c r="AC4438">
        <f t="shared" si="695"/>
        <v>1.7840784603870181E-2</v>
      </c>
      <c r="AD4438">
        <f t="shared" si="696"/>
        <v>5.8096814186546657E-2</v>
      </c>
      <c r="AE4438">
        <f t="shared" si="697"/>
        <v>9.7356720314565598E-5</v>
      </c>
      <c r="AF4438" t="e">
        <f ca="1">IF(AD4438="","",_xludf.RANK.EQ(AD4438,$AD$2:$AD$5513,0))</f>
        <v>#NAME?</v>
      </c>
      <c r="AH4438" t="str">
        <f t="shared" si="698"/>
        <v>Baja</v>
      </c>
      <c r="AI4438" t="s">
        <v>153</v>
      </c>
      <c r="AJ4438" t="str">
        <f>IFERROR(VLOOKUP(B4438,Maestro_Regionales!$A$2:$B$35,2,FALSE),"Otras zonas")</f>
        <v>Santanderes</v>
      </c>
      <c r="AK4438" t="str">
        <f t="shared" si="699"/>
        <v>COOSALUD EPS | Santanderes</v>
      </c>
    </row>
    <row r="4439" spans="1:37">
      <c r="A4439" s="4" t="s">
        <v>1806</v>
      </c>
      <c r="B4439" s="4" t="s">
        <v>1807</v>
      </c>
      <c r="C4439" s="4" t="s">
        <v>1889</v>
      </c>
      <c r="D4439" s="4" t="s">
        <v>1890</v>
      </c>
      <c r="E4439" s="4" t="s">
        <v>87</v>
      </c>
      <c r="F4439" s="4">
        <v>190</v>
      </c>
      <c r="G4439" s="4">
        <v>778</v>
      </c>
      <c r="H4439" s="4">
        <v>0</v>
      </c>
      <c r="I4439">
        <f t="shared" si="690"/>
        <v>968</v>
      </c>
      <c r="J4439">
        <f t="shared" si="691"/>
        <v>0.1962809917355372</v>
      </c>
      <c r="K4439">
        <f t="shared" si="692"/>
        <v>0.80371900826446285</v>
      </c>
      <c r="L4439">
        <f t="shared" si="693"/>
        <v>0</v>
      </c>
      <c r="M4439">
        <f>I4439*Diccionario!$B$36</f>
        <v>2.1489789803921568</v>
      </c>
      <c r="N4439">
        <f>M4439*Diccionario!$B$37</f>
        <v>0.21704687701960784</v>
      </c>
      <c r="O4439">
        <f>N4439*Diccionario!$B$38</f>
        <v>3.2557031552941172E-2</v>
      </c>
      <c r="P4439">
        <f>O4439*Diccionario!$B$39</f>
        <v>2.9301328397647056E-2</v>
      </c>
      <c r="Q4439">
        <f>P4439*Diccionario!$B$40</f>
        <v>1.1720531359058824E-2</v>
      </c>
      <c r="R4439">
        <f>Q4439*Diccionario!$B$41</f>
        <v>7.6183453833882355E-3</v>
      </c>
      <c r="S4439">
        <f t="shared" si="694"/>
        <v>7.6183453833882355E-3</v>
      </c>
      <c r="T4439">
        <f>I4439*Diccionario!$B$36</f>
        <v>2.1489789803921568</v>
      </c>
      <c r="U4439">
        <f>T4439*Diccionario!$B$42</f>
        <v>0.21704687701960784</v>
      </c>
      <c r="V4439">
        <f>U4439*Diccionario!$B$43</f>
        <v>0.18448984546666666</v>
      </c>
      <c r="W4439">
        <f>V4439*Diccionario!$B$44</f>
        <v>3.5053070638666667E-2</v>
      </c>
      <c r="X4439">
        <f>W4439*Diccionario!$B$45</f>
        <v>1.3670697549080001E-2</v>
      </c>
      <c r="Y4439">
        <f>X4439*Diccionario!$B$46</f>
        <v>1.21669208186812E-2</v>
      </c>
      <c r="Z4439">
        <f>Y4439*Diccionario!$B$47</f>
        <v>4.5017607029120442E-3</v>
      </c>
      <c r="AA4439">
        <f>Z4439*Diccionario!$B$48</f>
        <v>4.5017607029120442E-3</v>
      </c>
      <c r="AB4439">
        <f>AA4439*Diccionario!$B$49</f>
        <v>3.3763205271840329E-3</v>
      </c>
      <c r="AC4439">
        <f t="shared" si="695"/>
        <v>3.3763205271840329E-3</v>
      </c>
      <c r="AD4439">
        <f t="shared" si="696"/>
        <v>1.0994665910572268E-2</v>
      </c>
      <c r="AE4439">
        <f t="shared" si="697"/>
        <v>1.8424497607917787E-5</v>
      </c>
      <c r="AF4439" t="e">
        <f ca="1">IF(AD4439="","",_xludf.RANK.EQ(AD4439,$AD$2:$AD$5513,0))</f>
        <v>#NAME?</v>
      </c>
      <c r="AH4439" t="str">
        <f t="shared" si="698"/>
        <v>Baja</v>
      </c>
      <c r="AI4439" t="s">
        <v>153</v>
      </c>
      <c r="AJ4439" t="str">
        <f>IFERROR(VLOOKUP(B4439,Maestro_Regionales!$A$2:$B$35,2,FALSE),"Otras zonas")</f>
        <v>Santanderes</v>
      </c>
      <c r="AK4439" t="str">
        <f t="shared" si="699"/>
        <v>NUEVA EPS | Santanderes</v>
      </c>
    </row>
    <row r="4440" spans="1:37">
      <c r="A4440" s="4" t="s">
        <v>1806</v>
      </c>
      <c r="B4440" s="4" t="s">
        <v>1807</v>
      </c>
      <c r="C4440" s="4" t="s">
        <v>1889</v>
      </c>
      <c r="D4440" s="4" t="s">
        <v>1890</v>
      </c>
      <c r="E4440" s="4" t="s">
        <v>90</v>
      </c>
      <c r="F4440" s="4">
        <v>0</v>
      </c>
      <c r="G4440" s="4">
        <v>0</v>
      </c>
      <c r="H4440" s="4">
        <v>165</v>
      </c>
      <c r="I4440">
        <f t="shared" si="690"/>
        <v>165</v>
      </c>
      <c r="J4440">
        <f t="shared" si="691"/>
        <v>0</v>
      </c>
      <c r="K4440">
        <f t="shared" si="692"/>
        <v>0</v>
      </c>
      <c r="L4440">
        <f t="shared" si="693"/>
        <v>1</v>
      </c>
      <c r="M4440">
        <f>I4440*Diccionario!$B$36</f>
        <v>0.36630323529411762</v>
      </c>
      <c r="N4440">
        <f>M4440*Diccionario!$B$37</f>
        <v>3.699662676470588E-2</v>
      </c>
      <c r="O4440">
        <f>N4440*Diccionario!$B$38</f>
        <v>5.5494940147058818E-3</v>
      </c>
      <c r="P4440">
        <f>O4440*Diccionario!$B$39</f>
        <v>4.9945446132352933E-3</v>
      </c>
      <c r="Q4440">
        <f>P4440*Diccionario!$B$40</f>
        <v>1.9978178452941175E-3</v>
      </c>
      <c r="R4440">
        <f>Q4440*Diccionario!$B$41</f>
        <v>1.2985815994411764E-3</v>
      </c>
      <c r="S4440">
        <f t="shared" si="694"/>
        <v>1.2985815994411764E-3</v>
      </c>
      <c r="T4440">
        <f>I4440*Diccionario!$B$36</f>
        <v>0.36630323529411762</v>
      </c>
      <c r="U4440">
        <f>T4440*Diccionario!$B$42</f>
        <v>3.699662676470588E-2</v>
      </c>
      <c r="V4440">
        <f>U4440*Diccionario!$B$43</f>
        <v>3.1447132749999995E-2</v>
      </c>
      <c r="W4440">
        <f>V4440*Diccionario!$B$44</f>
        <v>5.974955222499999E-3</v>
      </c>
      <c r="X4440">
        <f>W4440*Diccionario!$B$45</f>
        <v>2.3302325367749997E-3</v>
      </c>
      <c r="Y4440">
        <f>X4440*Diccionario!$B$46</f>
        <v>2.0739069577297496E-3</v>
      </c>
      <c r="Z4440">
        <f>Y4440*Diccionario!$B$47</f>
        <v>7.6734557436000737E-4</v>
      </c>
      <c r="AA4440">
        <f>Z4440*Diccionario!$B$48</f>
        <v>7.6734557436000737E-4</v>
      </c>
      <c r="AB4440">
        <f>AA4440*Diccionario!$B$49</f>
        <v>5.755091807700055E-4</v>
      </c>
      <c r="AC4440">
        <f t="shared" si="695"/>
        <v>5.755091807700055E-4</v>
      </c>
      <c r="AD4440">
        <f t="shared" si="696"/>
        <v>1.8740907802111818E-3</v>
      </c>
      <c r="AE4440">
        <f t="shared" si="697"/>
        <v>3.1405393649859861E-6</v>
      </c>
      <c r="AF4440" t="e">
        <f ca="1">IF(AD4440="","",_xludf.RANK.EQ(AD4440,$AD$2:$AD$5513,0))</f>
        <v>#NAME?</v>
      </c>
      <c r="AH4440" t="str">
        <f t="shared" si="698"/>
        <v>Baja</v>
      </c>
      <c r="AI4440" t="s">
        <v>153</v>
      </c>
      <c r="AJ4440" t="str">
        <f>IFERROR(VLOOKUP(B4440,Maestro_Regionales!$A$2:$B$35,2,FALSE),"Otras zonas")</f>
        <v>Santanderes</v>
      </c>
      <c r="AK4440" t="str">
        <f t="shared" si="699"/>
        <v>REGIMEN DE EXCEPCION | Santanderes</v>
      </c>
    </row>
    <row r="4441" spans="1:37">
      <c r="A4441" s="4" t="s">
        <v>1806</v>
      </c>
      <c r="B4441" s="4" t="s">
        <v>1807</v>
      </c>
      <c r="C4441" s="4" t="s">
        <v>1891</v>
      </c>
      <c r="D4441" s="4" t="s">
        <v>1892</v>
      </c>
      <c r="E4441" s="4" t="s">
        <v>87</v>
      </c>
      <c r="F4441" s="4">
        <v>1076</v>
      </c>
      <c r="G4441" s="4">
        <v>9628</v>
      </c>
      <c r="H4441" s="4">
        <v>0</v>
      </c>
      <c r="I4441">
        <f t="shared" si="690"/>
        <v>10704</v>
      </c>
      <c r="J4441">
        <f t="shared" si="691"/>
        <v>0.10052316890881913</v>
      </c>
      <c r="K4441">
        <f t="shared" si="692"/>
        <v>0.89947683109118082</v>
      </c>
      <c r="L4441">
        <f t="shared" si="693"/>
        <v>0</v>
      </c>
      <c r="M4441">
        <f>I4441*Diccionario!$B$36</f>
        <v>23.76308988235294</v>
      </c>
      <c r="N4441">
        <f>M4441*Diccionario!$B$37</f>
        <v>2.4000720781176472</v>
      </c>
      <c r="O4441">
        <f>N4441*Diccionario!$B$38</f>
        <v>0.36001081171764709</v>
      </c>
      <c r="P4441">
        <f>O4441*Diccionario!$B$39</f>
        <v>0.32400973054588239</v>
      </c>
      <c r="Q4441">
        <f>P4441*Diccionario!$B$40</f>
        <v>0.12960389221835297</v>
      </c>
      <c r="R4441">
        <f>Q4441*Diccionario!$B$41</f>
        <v>8.4242529941929434E-2</v>
      </c>
      <c r="S4441">
        <f t="shared" si="694"/>
        <v>8.4242529941929434E-2</v>
      </c>
      <c r="T4441">
        <f>I4441*Diccionario!$B$36</f>
        <v>23.76308988235294</v>
      </c>
      <c r="U4441">
        <f>T4441*Diccionario!$B$42</f>
        <v>2.4000720781176472</v>
      </c>
      <c r="V4441">
        <f>U4441*Diccionario!$B$43</f>
        <v>2.0400612664</v>
      </c>
      <c r="W4441">
        <f>V4441*Diccionario!$B$44</f>
        <v>0.38761164061600001</v>
      </c>
      <c r="X4441">
        <f>W4441*Diccionario!$B$45</f>
        <v>0.15116853984024001</v>
      </c>
      <c r="Y4441">
        <f>X4441*Diccionario!$B$46</f>
        <v>0.13454000045781361</v>
      </c>
      <c r="Z4441">
        <f>Y4441*Diccionario!$B$47</f>
        <v>4.9779800169391035E-2</v>
      </c>
      <c r="AA4441">
        <f>Z4441*Diccionario!$B$48</f>
        <v>4.9779800169391035E-2</v>
      </c>
      <c r="AB4441">
        <f>AA4441*Diccionario!$B$49</f>
        <v>3.7334850127043274E-2</v>
      </c>
      <c r="AC4441">
        <f t="shared" si="695"/>
        <v>3.7334850127043274E-2</v>
      </c>
      <c r="AD4441">
        <f t="shared" si="696"/>
        <v>0.1215773800689727</v>
      </c>
      <c r="AE4441">
        <f t="shared" si="697"/>
        <v>2.0373535371400001E-4</v>
      </c>
      <c r="AF4441" t="e">
        <f ca="1">IF(AD4441="","",_xludf.RANK.EQ(AD4441,$AD$2:$AD$5513,0))</f>
        <v>#NAME?</v>
      </c>
      <c r="AH4441" t="str">
        <f t="shared" si="698"/>
        <v>Baja</v>
      </c>
      <c r="AI4441" t="s">
        <v>153</v>
      </c>
      <c r="AJ4441" t="str">
        <f>IFERROR(VLOOKUP(B4441,Maestro_Regionales!$A$2:$B$35,2,FALSE),"Otras zonas")</f>
        <v>Santanderes</v>
      </c>
      <c r="AK4441" t="str">
        <f t="shared" si="699"/>
        <v>NUEVA EPS | Santanderes</v>
      </c>
    </row>
    <row r="4442" spans="1:37">
      <c r="A4442" s="4" t="s">
        <v>1806</v>
      </c>
      <c r="B4442" s="4" t="s">
        <v>1807</v>
      </c>
      <c r="C4442" s="4" t="s">
        <v>1891</v>
      </c>
      <c r="D4442" s="4" t="s">
        <v>1892</v>
      </c>
      <c r="E4442" s="4" t="s">
        <v>90</v>
      </c>
      <c r="F4442" s="4">
        <v>0</v>
      </c>
      <c r="G4442" s="4">
        <v>0</v>
      </c>
      <c r="H4442" s="4">
        <v>286</v>
      </c>
      <c r="I4442">
        <f t="shared" si="690"/>
        <v>286</v>
      </c>
      <c r="J4442">
        <f t="shared" si="691"/>
        <v>0</v>
      </c>
      <c r="K4442">
        <f t="shared" si="692"/>
        <v>0</v>
      </c>
      <c r="L4442">
        <f t="shared" si="693"/>
        <v>1</v>
      </c>
      <c r="M4442">
        <f>I4442*Diccionario!$B$36</f>
        <v>0.63492560784313723</v>
      </c>
      <c r="N4442">
        <f>M4442*Diccionario!$B$37</f>
        <v>6.412748639215686E-2</v>
      </c>
      <c r="O4442">
        <f>N4442*Diccionario!$B$38</f>
        <v>9.6191229588235283E-3</v>
      </c>
      <c r="P4442">
        <f>O4442*Diccionario!$B$39</f>
        <v>8.6572106629411762E-3</v>
      </c>
      <c r="Q4442">
        <f>P4442*Diccionario!$B$40</f>
        <v>3.4628842651764705E-3</v>
      </c>
      <c r="R4442">
        <f>Q4442*Diccionario!$B$41</f>
        <v>2.250874772364706E-3</v>
      </c>
      <c r="S4442">
        <f t="shared" si="694"/>
        <v>2.250874772364706E-3</v>
      </c>
      <c r="T4442">
        <f>I4442*Diccionario!$B$36</f>
        <v>0.63492560784313723</v>
      </c>
      <c r="U4442">
        <f>T4442*Diccionario!$B$42</f>
        <v>6.412748639215686E-2</v>
      </c>
      <c r="V4442">
        <f>U4442*Diccionario!$B$43</f>
        <v>5.4508363433333332E-2</v>
      </c>
      <c r="W4442">
        <f>V4442*Diccionario!$B$44</f>
        <v>1.0356589052333333E-2</v>
      </c>
      <c r="X4442">
        <f>W4442*Diccionario!$B$45</f>
        <v>4.03906973041E-3</v>
      </c>
      <c r="Y4442">
        <f>X4442*Diccionario!$B$46</f>
        <v>3.5947720600649001E-3</v>
      </c>
      <c r="Z4442">
        <f>Y4442*Diccionario!$B$47</f>
        <v>1.3300656622240131E-3</v>
      </c>
      <c r="AA4442">
        <f>Z4442*Diccionario!$B$48</f>
        <v>1.3300656622240131E-3</v>
      </c>
      <c r="AB4442">
        <f>AA4442*Diccionario!$B$49</f>
        <v>9.9754924666800972E-4</v>
      </c>
      <c r="AC4442">
        <f t="shared" si="695"/>
        <v>9.9754924666800972E-4</v>
      </c>
      <c r="AD4442">
        <f t="shared" si="696"/>
        <v>3.2484240190327157E-3</v>
      </c>
      <c r="AE4442">
        <f t="shared" si="697"/>
        <v>5.4436015659757103E-6</v>
      </c>
      <c r="AF4442" t="e">
        <f ca="1">IF(AD4442="","",_xludf.RANK.EQ(AD4442,$AD$2:$AD$5513,0))</f>
        <v>#NAME?</v>
      </c>
      <c r="AH4442" t="str">
        <f t="shared" si="698"/>
        <v>Baja</v>
      </c>
      <c r="AI4442" t="s">
        <v>153</v>
      </c>
      <c r="AJ4442" t="str">
        <f>IFERROR(VLOOKUP(B4442,Maestro_Regionales!$A$2:$B$35,2,FALSE),"Otras zonas")</f>
        <v>Santanderes</v>
      </c>
      <c r="AK4442" t="str">
        <f t="shared" si="699"/>
        <v>REGIMEN DE EXCEPCION | Santanderes</v>
      </c>
    </row>
    <row r="4443" spans="1:37">
      <c r="A4443" s="4" t="s">
        <v>1806</v>
      </c>
      <c r="B4443" s="4" t="s">
        <v>1807</v>
      </c>
      <c r="C4443" s="4" t="s">
        <v>1893</v>
      </c>
      <c r="D4443" s="4" t="s">
        <v>974</v>
      </c>
      <c r="E4443" s="4" t="s">
        <v>88</v>
      </c>
      <c r="F4443" s="4">
        <v>144</v>
      </c>
      <c r="G4443" s="4">
        <v>2630</v>
      </c>
      <c r="H4443" s="4">
        <v>0</v>
      </c>
      <c r="I4443">
        <f t="shared" si="690"/>
        <v>2774</v>
      </c>
      <c r="J4443">
        <f t="shared" si="691"/>
        <v>5.1910598413842823E-2</v>
      </c>
      <c r="K4443">
        <f t="shared" si="692"/>
        <v>0.94808940158615718</v>
      </c>
      <c r="L4443">
        <f t="shared" si="693"/>
        <v>0</v>
      </c>
      <c r="M4443">
        <f>I4443*Diccionario!$B$36</f>
        <v>6.1583343921568625</v>
      </c>
      <c r="N4443">
        <f>M4443*Diccionario!$B$37</f>
        <v>0.62199177360784319</v>
      </c>
      <c r="O4443">
        <f>N4443*Diccionario!$B$38</f>
        <v>9.329876604117647E-2</v>
      </c>
      <c r="P4443">
        <f>O4443*Diccionario!$B$39</f>
        <v>8.3968889437058825E-2</v>
      </c>
      <c r="Q4443">
        <f>P4443*Diccionario!$B$40</f>
        <v>3.358755577482353E-2</v>
      </c>
      <c r="R4443">
        <f>Q4443*Diccionario!$B$41</f>
        <v>2.1831911253635296E-2</v>
      </c>
      <c r="S4443">
        <f t="shared" si="694"/>
        <v>2.1831911253635296E-2</v>
      </c>
      <c r="T4443">
        <f>I4443*Diccionario!$B$36</f>
        <v>6.1583343921568625</v>
      </c>
      <c r="U4443">
        <f>T4443*Diccionario!$B$42</f>
        <v>0.62199177360784319</v>
      </c>
      <c r="V4443">
        <f>U4443*Diccionario!$B$43</f>
        <v>0.52869300756666671</v>
      </c>
      <c r="W4443">
        <f>V4443*Diccionario!$B$44</f>
        <v>0.10045167143766667</v>
      </c>
      <c r="X4443">
        <f>W4443*Diccionario!$B$45</f>
        <v>3.9176151860690005E-2</v>
      </c>
      <c r="Y4443">
        <f>X4443*Diccionario!$B$46</f>
        <v>3.4866775156014107E-2</v>
      </c>
      <c r="Z4443">
        <f>Y4443*Diccionario!$B$47</f>
        <v>1.290070680772522E-2</v>
      </c>
      <c r="AA4443">
        <f>Z4443*Diccionario!$B$48</f>
        <v>1.290070680772522E-2</v>
      </c>
      <c r="AB4443">
        <f>AA4443*Diccionario!$B$49</f>
        <v>9.6755301057939152E-3</v>
      </c>
      <c r="AC4443">
        <f t="shared" si="695"/>
        <v>9.6755301057939152E-3</v>
      </c>
      <c r="AD4443">
        <f t="shared" si="696"/>
        <v>3.1507441359429213E-2</v>
      </c>
      <c r="AE4443">
        <f t="shared" si="697"/>
        <v>5.2799128475582597E-5</v>
      </c>
      <c r="AF4443" t="e">
        <f ca="1">IF(AD4443="","",_xludf.RANK.EQ(AD4443,$AD$2:$AD$5513,0))</f>
        <v>#NAME?</v>
      </c>
      <c r="AH4443" t="str">
        <f t="shared" si="698"/>
        <v>Baja</v>
      </c>
      <c r="AI4443" t="s">
        <v>153</v>
      </c>
      <c r="AJ4443" t="str">
        <f>IFERROR(VLOOKUP(B4443,Maestro_Regionales!$A$2:$B$35,2,FALSE),"Otras zonas")</f>
        <v>Santanderes</v>
      </c>
      <c r="AK4443" t="str">
        <f t="shared" si="699"/>
        <v>COOSALUD EPS | Santanderes</v>
      </c>
    </row>
    <row r="4444" spans="1:37">
      <c r="A4444" s="4" t="s">
        <v>1806</v>
      </c>
      <c r="B4444" s="4" t="s">
        <v>1807</v>
      </c>
      <c r="C4444" s="4" t="s">
        <v>1893</v>
      </c>
      <c r="D4444" s="4" t="s">
        <v>974</v>
      </c>
      <c r="E4444" s="4" t="s">
        <v>87</v>
      </c>
      <c r="F4444" s="4">
        <v>149</v>
      </c>
      <c r="G4444" s="4">
        <v>333</v>
      </c>
      <c r="H4444" s="4">
        <v>0</v>
      </c>
      <c r="I4444">
        <f t="shared" si="690"/>
        <v>482</v>
      </c>
      <c r="J4444">
        <f t="shared" si="691"/>
        <v>0.3091286307053942</v>
      </c>
      <c r="K4444">
        <f t="shared" si="692"/>
        <v>0.6908713692946058</v>
      </c>
      <c r="L4444">
        <f t="shared" si="693"/>
        <v>0</v>
      </c>
      <c r="M4444">
        <f>I4444*Diccionario!$B$36</f>
        <v>1.0700494509803922</v>
      </c>
      <c r="N4444">
        <f>M4444*Diccionario!$B$37</f>
        <v>0.10807499454901962</v>
      </c>
      <c r="O4444">
        <f>N4444*Diccionario!$B$38</f>
        <v>1.6211249182352942E-2</v>
      </c>
      <c r="P4444">
        <f>O4444*Diccionario!$B$39</f>
        <v>1.4590124264117649E-2</v>
      </c>
      <c r="Q4444">
        <f>P4444*Diccionario!$B$40</f>
        <v>5.8360497056470602E-3</v>
      </c>
      <c r="R4444">
        <f>Q4444*Diccionario!$B$41</f>
        <v>3.7934323086705893E-3</v>
      </c>
      <c r="S4444">
        <f t="shared" si="694"/>
        <v>3.7934323086705893E-3</v>
      </c>
      <c r="T4444">
        <f>I4444*Diccionario!$B$36</f>
        <v>1.0700494509803922</v>
      </c>
      <c r="U4444">
        <f>T4444*Diccionario!$B$42</f>
        <v>0.10807499454901962</v>
      </c>
      <c r="V4444">
        <f>U4444*Diccionario!$B$43</f>
        <v>9.1863745366666666E-2</v>
      </c>
      <c r="W4444">
        <f>V4444*Diccionario!$B$44</f>
        <v>1.7454111619666667E-2</v>
      </c>
      <c r="X4444">
        <f>W4444*Diccionario!$B$45</f>
        <v>6.8071035316699998E-3</v>
      </c>
      <c r="Y4444">
        <f>X4444*Diccionario!$B$46</f>
        <v>6.0583221431863002E-3</v>
      </c>
      <c r="Z4444">
        <f>Y4444*Diccionario!$B$47</f>
        <v>2.2415791929789311E-3</v>
      </c>
      <c r="AA4444">
        <f>Z4444*Diccionario!$B$48</f>
        <v>2.2415791929789311E-3</v>
      </c>
      <c r="AB4444">
        <f>AA4444*Diccionario!$B$49</f>
        <v>1.6811843947341983E-3</v>
      </c>
      <c r="AC4444">
        <f t="shared" si="695"/>
        <v>1.6811843947341983E-3</v>
      </c>
      <c r="AD4444">
        <f t="shared" si="696"/>
        <v>5.4746167034047874E-3</v>
      </c>
      <c r="AE4444">
        <f t="shared" si="697"/>
        <v>9.1741816601408829E-6</v>
      </c>
      <c r="AF4444" t="e">
        <f ca="1">IF(AD4444="","",_xludf.RANK.EQ(AD4444,$AD$2:$AD$5513,0))</f>
        <v>#NAME?</v>
      </c>
      <c r="AH4444" t="str">
        <f t="shared" si="698"/>
        <v>Baja</v>
      </c>
      <c r="AI4444" t="s">
        <v>153</v>
      </c>
      <c r="AJ4444" t="str">
        <f>IFERROR(VLOOKUP(B4444,Maestro_Regionales!$A$2:$B$35,2,FALSE),"Otras zonas")</f>
        <v>Santanderes</v>
      </c>
      <c r="AK4444" t="str">
        <f t="shared" si="699"/>
        <v>NUEVA EPS | Santanderes</v>
      </c>
    </row>
    <row r="4445" spans="1:37">
      <c r="A4445" s="4" t="s">
        <v>1806</v>
      </c>
      <c r="B4445" s="4" t="s">
        <v>1807</v>
      </c>
      <c r="C4445" s="4" t="s">
        <v>1893</v>
      </c>
      <c r="D4445" s="4" t="s">
        <v>974</v>
      </c>
      <c r="E4445" s="4" t="s">
        <v>90</v>
      </c>
      <c r="F4445" s="4">
        <v>0</v>
      </c>
      <c r="G4445" s="4">
        <v>0</v>
      </c>
      <c r="H4445" s="4">
        <v>92</v>
      </c>
      <c r="I4445">
        <f t="shared" si="690"/>
        <v>92</v>
      </c>
      <c r="J4445">
        <f t="shared" si="691"/>
        <v>0</v>
      </c>
      <c r="K4445">
        <f t="shared" si="692"/>
        <v>0</v>
      </c>
      <c r="L4445">
        <f t="shared" si="693"/>
        <v>1</v>
      </c>
      <c r="M4445">
        <f>I4445*Diccionario!$B$36</f>
        <v>0.2042418039215686</v>
      </c>
      <c r="N4445">
        <f>M4445*Diccionario!$B$37</f>
        <v>2.0628422196078428E-2</v>
      </c>
      <c r="O4445">
        <f>N4445*Diccionario!$B$38</f>
        <v>3.0942633294117642E-3</v>
      </c>
      <c r="P4445">
        <f>O4445*Diccionario!$B$39</f>
        <v>2.7848369964705881E-3</v>
      </c>
      <c r="Q4445">
        <f>P4445*Diccionario!$B$40</f>
        <v>1.1139347985882353E-3</v>
      </c>
      <c r="R4445">
        <f>Q4445*Diccionario!$B$41</f>
        <v>7.2405761908235294E-4</v>
      </c>
      <c r="S4445">
        <f t="shared" si="694"/>
        <v>7.2405761908235294E-4</v>
      </c>
      <c r="T4445">
        <f>I4445*Diccionario!$B$36</f>
        <v>0.2042418039215686</v>
      </c>
      <c r="U4445">
        <f>T4445*Diccionario!$B$42</f>
        <v>2.0628422196078428E-2</v>
      </c>
      <c r="V4445">
        <f>U4445*Diccionario!$B$43</f>
        <v>1.7534158866666663E-2</v>
      </c>
      <c r="W4445">
        <f>V4445*Diccionario!$B$44</f>
        <v>3.331490184666666E-3</v>
      </c>
      <c r="X4445">
        <f>W4445*Diccionario!$B$45</f>
        <v>1.2992811720199998E-3</v>
      </c>
      <c r="Y4445">
        <f>X4445*Diccionario!$B$46</f>
        <v>1.1563602430977999E-3</v>
      </c>
      <c r="Z4445">
        <f>Y4445*Diccionario!$B$47</f>
        <v>4.2785328994618594E-4</v>
      </c>
      <c r="AA4445">
        <f>Z4445*Diccionario!$B$48</f>
        <v>4.2785328994618594E-4</v>
      </c>
      <c r="AB4445">
        <f>AA4445*Diccionario!$B$49</f>
        <v>3.2088996745963946E-4</v>
      </c>
      <c r="AC4445">
        <f t="shared" si="695"/>
        <v>3.2088996745963946E-4</v>
      </c>
      <c r="AD4445">
        <f t="shared" si="696"/>
        <v>1.0449475865419923E-3</v>
      </c>
      <c r="AE4445">
        <f t="shared" si="697"/>
        <v>1.7510886156285498E-6</v>
      </c>
      <c r="AF4445" t="e">
        <f ca="1">IF(AD4445="","",_xludf.RANK.EQ(AD4445,$AD$2:$AD$5513,0))</f>
        <v>#NAME?</v>
      </c>
      <c r="AH4445" t="str">
        <f t="shared" si="698"/>
        <v>Baja</v>
      </c>
      <c r="AI4445" t="s">
        <v>153</v>
      </c>
      <c r="AJ4445" t="str">
        <f>IFERROR(VLOOKUP(B4445,Maestro_Regionales!$A$2:$B$35,2,FALSE),"Otras zonas")</f>
        <v>Santanderes</v>
      </c>
      <c r="AK4445" t="str">
        <f t="shared" si="699"/>
        <v>REGIMEN DE EXCEPCION | Santanderes</v>
      </c>
    </row>
    <row r="4446" spans="1:37">
      <c r="A4446" s="4" t="s">
        <v>1806</v>
      </c>
      <c r="B4446" s="4" t="s">
        <v>1807</v>
      </c>
      <c r="C4446" s="4" t="s">
        <v>1894</v>
      </c>
      <c r="D4446" s="4" t="s">
        <v>1895</v>
      </c>
      <c r="E4446" s="4" t="s">
        <v>87</v>
      </c>
      <c r="F4446" s="4">
        <v>11558</v>
      </c>
      <c r="G4446" s="4">
        <v>12077</v>
      </c>
      <c r="H4446" s="4">
        <v>0</v>
      </c>
      <c r="I4446">
        <f t="shared" si="690"/>
        <v>23635</v>
      </c>
      <c r="J4446">
        <f t="shared" si="691"/>
        <v>0.48902052041463928</v>
      </c>
      <c r="K4446">
        <f t="shared" si="692"/>
        <v>0.51097947958536072</v>
      </c>
      <c r="L4446">
        <f t="shared" si="693"/>
        <v>0</v>
      </c>
      <c r="M4446">
        <f>I4446*Diccionario!$B$36</f>
        <v>52.470163431372548</v>
      </c>
      <c r="N4446">
        <f>M4446*Diccionario!$B$37</f>
        <v>5.2994865065686279</v>
      </c>
      <c r="O4446">
        <f>N4446*Diccionario!$B$38</f>
        <v>0.79492297598529416</v>
      </c>
      <c r="P4446">
        <f>O4446*Diccionario!$B$39</f>
        <v>0.71543067838676477</v>
      </c>
      <c r="Q4446">
        <f>P4446*Diccionario!$B$40</f>
        <v>0.28617227135470591</v>
      </c>
      <c r="R4446">
        <f>Q4446*Diccionario!$B$41</f>
        <v>0.18601197638055886</v>
      </c>
      <c r="S4446">
        <f t="shared" si="694"/>
        <v>0.18601197638055886</v>
      </c>
      <c r="T4446">
        <f>I4446*Diccionario!$B$36</f>
        <v>52.470163431372548</v>
      </c>
      <c r="U4446">
        <f>T4446*Diccionario!$B$42</f>
        <v>5.2994865065686279</v>
      </c>
      <c r="V4446">
        <f>U4446*Diccionario!$B$43</f>
        <v>4.5045635305833338</v>
      </c>
      <c r="W4446">
        <f>V4446*Diccionario!$B$44</f>
        <v>0.85586707081083346</v>
      </c>
      <c r="X4446">
        <f>W4446*Diccionario!$B$45</f>
        <v>0.33378815761622505</v>
      </c>
      <c r="Y4446">
        <f>X4446*Diccionario!$B$46</f>
        <v>0.29707146027844028</v>
      </c>
      <c r="Z4446">
        <f>Y4446*Diccionario!$B$47</f>
        <v>0.1099164403030229</v>
      </c>
      <c r="AA4446">
        <f>Z4446*Diccionario!$B$48</f>
        <v>0.1099164403030229</v>
      </c>
      <c r="AB4446">
        <f>AA4446*Diccionario!$B$49</f>
        <v>8.243733022726718E-2</v>
      </c>
      <c r="AC4446">
        <f t="shared" si="695"/>
        <v>8.243733022726718E-2</v>
      </c>
      <c r="AD4446">
        <f t="shared" si="696"/>
        <v>0.26844930660782607</v>
      </c>
      <c r="AE4446">
        <f t="shared" si="697"/>
        <v>4.4985847206935645E-4</v>
      </c>
      <c r="AF4446" t="e">
        <f ca="1">IF(AD4446="","",_xludf.RANK.EQ(AD4446,$AD$2:$AD$5513,0))</f>
        <v>#NAME?</v>
      </c>
      <c r="AH4446" t="str">
        <f t="shared" si="698"/>
        <v>Media</v>
      </c>
      <c r="AI4446" t="s">
        <v>153</v>
      </c>
      <c r="AJ4446" t="str">
        <f>IFERROR(VLOOKUP(B4446,Maestro_Regionales!$A$2:$B$35,2,FALSE),"Otras zonas")</f>
        <v>Santanderes</v>
      </c>
      <c r="AK4446" t="str">
        <f t="shared" si="699"/>
        <v>NUEVA EPS | Santanderes</v>
      </c>
    </row>
    <row r="4447" spans="1:37">
      <c r="A4447" s="4" t="s">
        <v>1806</v>
      </c>
      <c r="B4447" s="4" t="s">
        <v>1807</v>
      </c>
      <c r="C4447" s="4" t="s">
        <v>1894</v>
      </c>
      <c r="D4447" s="4" t="s">
        <v>1895</v>
      </c>
      <c r="E4447" s="4" t="s">
        <v>88</v>
      </c>
      <c r="F4447" s="4">
        <v>2242</v>
      </c>
      <c r="G4447" s="4">
        <v>13813</v>
      </c>
      <c r="H4447" s="4">
        <v>0</v>
      </c>
      <c r="I4447">
        <f t="shared" si="690"/>
        <v>16055</v>
      </c>
      <c r="J4447">
        <f t="shared" si="691"/>
        <v>0.13964497041420118</v>
      </c>
      <c r="K4447">
        <f t="shared" si="692"/>
        <v>0.86035502958579879</v>
      </c>
      <c r="L4447">
        <f t="shared" si="693"/>
        <v>0</v>
      </c>
      <c r="M4447">
        <f>I4447*Diccionario!$B$36</f>
        <v>35.642414803921568</v>
      </c>
      <c r="N4447">
        <f>M4447*Diccionario!$B$37</f>
        <v>3.5998838951960788</v>
      </c>
      <c r="O4447">
        <f>N4447*Diccionario!$B$38</f>
        <v>0.53998258427941181</v>
      </c>
      <c r="P4447">
        <f>O4447*Diccionario!$B$39</f>
        <v>0.48598432585147067</v>
      </c>
      <c r="Q4447">
        <f>P4447*Diccionario!$B$40</f>
        <v>0.19439373034058827</v>
      </c>
      <c r="R4447">
        <f>Q4447*Diccionario!$B$41</f>
        <v>0.12635592472138238</v>
      </c>
      <c r="S4447">
        <f t="shared" si="694"/>
        <v>0.12635592472138238</v>
      </c>
      <c r="T4447">
        <f>I4447*Diccionario!$B$36</f>
        <v>35.642414803921568</v>
      </c>
      <c r="U4447">
        <f>T4447*Diccionario!$B$42</f>
        <v>3.5998838951960788</v>
      </c>
      <c r="V4447">
        <f>U4447*Diccionario!$B$43</f>
        <v>3.0599013109166671</v>
      </c>
      <c r="W4447">
        <f>V4447*Diccionario!$B$44</f>
        <v>0.58138124907416677</v>
      </c>
      <c r="X4447">
        <f>W4447*Diccionario!$B$45</f>
        <v>0.22673868713892506</v>
      </c>
      <c r="Y4447">
        <f>X4447*Diccionario!$B$46</f>
        <v>0.2017974315536433</v>
      </c>
      <c r="Z4447">
        <f>Y4447*Diccionario!$B$47</f>
        <v>7.4665049674848022E-2</v>
      </c>
      <c r="AA4447">
        <f>Z4447*Diccionario!$B$48</f>
        <v>7.4665049674848022E-2</v>
      </c>
      <c r="AB4447">
        <f>AA4447*Diccionario!$B$49</f>
        <v>5.5998787256136016E-2</v>
      </c>
      <c r="AC4447">
        <f t="shared" si="695"/>
        <v>5.5998787256136016E-2</v>
      </c>
      <c r="AD4447">
        <f t="shared" si="696"/>
        <v>0.1823547119775184</v>
      </c>
      <c r="AE4447">
        <f t="shared" si="697"/>
        <v>3.0558399699909109E-4</v>
      </c>
      <c r="AF4447" t="e">
        <f ca="1">IF(AD4447="","",_xludf.RANK.EQ(AD4447,$AD$2:$AD$5513,0))</f>
        <v>#NAME?</v>
      </c>
      <c r="AH4447" t="str">
        <f t="shared" si="698"/>
        <v>Media</v>
      </c>
      <c r="AI4447" t="s">
        <v>153</v>
      </c>
      <c r="AJ4447" t="str">
        <f>IFERROR(VLOOKUP(B4447,Maestro_Regionales!$A$2:$B$35,2,FALSE),"Otras zonas")</f>
        <v>Santanderes</v>
      </c>
      <c r="AK4447" t="str">
        <f t="shared" si="699"/>
        <v>COOSALUD EPS | Santanderes</v>
      </c>
    </row>
    <row r="4448" spans="1:37">
      <c r="A4448" s="4" t="s">
        <v>1806</v>
      </c>
      <c r="B4448" s="4" t="s">
        <v>1807</v>
      </c>
      <c r="C4448" s="4" t="s">
        <v>1894</v>
      </c>
      <c r="D4448" s="4" t="s">
        <v>1895</v>
      </c>
      <c r="E4448" s="4" t="s">
        <v>85</v>
      </c>
      <c r="F4448" s="4">
        <v>647</v>
      </c>
      <c r="G4448" s="4">
        <v>286</v>
      </c>
      <c r="H4448" s="4">
        <v>0</v>
      </c>
      <c r="I4448">
        <f t="shared" si="690"/>
        <v>933</v>
      </c>
      <c r="J4448">
        <f t="shared" si="691"/>
        <v>0.69346195069667738</v>
      </c>
      <c r="K4448">
        <f t="shared" si="692"/>
        <v>0.30653804930332262</v>
      </c>
      <c r="L4448">
        <f t="shared" si="693"/>
        <v>0</v>
      </c>
      <c r="M4448">
        <f>I4448*Diccionario!$B$36</f>
        <v>2.0712782941176471</v>
      </c>
      <c r="N4448">
        <f>M4448*Diccionario!$B$37</f>
        <v>0.20919910770588238</v>
      </c>
      <c r="O4448">
        <f>N4448*Diccionario!$B$38</f>
        <v>3.1379866155882355E-2</v>
      </c>
      <c r="P4448">
        <f>O4448*Diccionario!$B$39</f>
        <v>2.8241879540294119E-2</v>
      </c>
      <c r="Q4448">
        <f>P4448*Diccionario!$B$40</f>
        <v>1.1296751816117648E-2</v>
      </c>
      <c r="R4448">
        <f>Q4448*Diccionario!$B$41</f>
        <v>7.3428886804764717E-3</v>
      </c>
      <c r="S4448">
        <f t="shared" si="694"/>
        <v>7.3428886804764717E-3</v>
      </c>
      <c r="T4448">
        <f>I4448*Diccionario!$B$36</f>
        <v>2.0712782941176471</v>
      </c>
      <c r="U4448">
        <f>T4448*Diccionario!$B$42</f>
        <v>0.20919910770588238</v>
      </c>
      <c r="V4448">
        <f>U4448*Diccionario!$B$43</f>
        <v>0.17781924155000001</v>
      </c>
      <c r="W4448">
        <f>V4448*Diccionario!$B$44</f>
        <v>3.37856558945E-2</v>
      </c>
      <c r="X4448">
        <f>W4448*Diccionario!$B$45</f>
        <v>1.3176405798855E-2</v>
      </c>
      <c r="Y4448">
        <f>X4448*Diccionario!$B$46</f>
        <v>1.172700116098095E-2</v>
      </c>
      <c r="Z4448">
        <f>Y4448*Diccionario!$B$47</f>
        <v>4.3389904295629512E-3</v>
      </c>
      <c r="AA4448">
        <f>Z4448*Diccionario!$B$48</f>
        <v>4.3389904295629512E-3</v>
      </c>
      <c r="AB4448">
        <f>AA4448*Diccionario!$B$49</f>
        <v>3.2542428221722132E-3</v>
      </c>
      <c r="AC4448">
        <f t="shared" si="695"/>
        <v>3.2542428221722132E-3</v>
      </c>
      <c r="AD4448">
        <f t="shared" si="696"/>
        <v>1.0597131502648686E-2</v>
      </c>
      <c r="AE4448">
        <f t="shared" si="697"/>
        <v>1.7758322591102582E-5</v>
      </c>
      <c r="AF4448" t="e">
        <f ca="1">IF(AD4448="","",_xludf.RANK.EQ(AD4448,$AD$2:$AD$5513,0))</f>
        <v>#NAME?</v>
      </c>
      <c r="AH4448" t="str">
        <f t="shared" si="698"/>
        <v>Baja</v>
      </c>
      <c r="AI4448" t="s">
        <v>153</v>
      </c>
      <c r="AJ4448" t="str">
        <f>IFERROR(VLOOKUP(B4448,Maestro_Regionales!$A$2:$B$35,2,FALSE),"Otras zonas")</f>
        <v>Santanderes</v>
      </c>
      <c r="AK4448" t="str">
        <f t="shared" si="699"/>
        <v>SALUD TOTAL EPS | Santanderes</v>
      </c>
    </row>
    <row r="4449" spans="1:37">
      <c r="A4449" s="4" t="s">
        <v>1806</v>
      </c>
      <c r="B4449" s="4" t="s">
        <v>1807</v>
      </c>
      <c r="C4449" s="4" t="s">
        <v>1894</v>
      </c>
      <c r="D4449" s="4" t="s">
        <v>1895</v>
      </c>
      <c r="E4449" s="4" t="s">
        <v>86</v>
      </c>
      <c r="F4449" s="4">
        <v>234</v>
      </c>
      <c r="G4449" s="4">
        <v>238</v>
      </c>
      <c r="H4449" s="4">
        <v>0</v>
      </c>
      <c r="I4449">
        <f t="shared" si="690"/>
        <v>472</v>
      </c>
      <c r="J4449">
        <f t="shared" si="691"/>
        <v>0.49576271186440679</v>
      </c>
      <c r="K4449">
        <f t="shared" si="692"/>
        <v>0.50423728813559321</v>
      </c>
      <c r="L4449">
        <f t="shared" si="693"/>
        <v>0</v>
      </c>
      <c r="M4449">
        <f>I4449*Diccionario!$B$36</f>
        <v>1.0478492549019607</v>
      </c>
      <c r="N4449">
        <f>M4449*Diccionario!$B$37</f>
        <v>0.10583277474509803</v>
      </c>
      <c r="O4449">
        <f>N4449*Diccionario!$B$38</f>
        <v>1.5874916211764702E-2</v>
      </c>
      <c r="P4449">
        <f>O4449*Diccionario!$B$39</f>
        <v>1.4287424590588233E-2</v>
      </c>
      <c r="Q4449">
        <f>P4449*Diccionario!$B$40</f>
        <v>5.7149698362352931E-3</v>
      </c>
      <c r="R4449">
        <f>Q4449*Diccionario!$B$41</f>
        <v>3.7147303935529405E-3</v>
      </c>
      <c r="S4449">
        <f t="shared" si="694"/>
        <v>3.7147303935529405E-3</v>
      </c>
      <c r="T4449">
        <f>I4449*Diccionario!$B$36</f>
        <v>1.0478492549019607</v>
      </c>
      <c r="U4449">
        <f>T4449*Diccionario!$B$42</f>
        <v>0.10583277474509803</v>
      </c>
      <c r="V4449">
        <f>U4449*Diccionario!$B$43</f>
        <v>8.9957858533333324E-2</v>
      </c>
      <c r="W4449">
        <f>V4449*Diccionario!$B$44</f>
        <v>1.7091993121333332E-2</v>
      </c>
      <c r="X4449">
        <f>W4449*Diccionario!$B$45</f>
        <v>6.6658773173199999E-3</v>
      </c>
      <c r="Y4449">
        <f>X4449*Diccionario!$B$46</f>
        <v>5.9326308124147999E-3</v>
      </c>
      <c r="Z4449">
        <f>Y4449*Diccionario!$B$47</f>
        <v>2.195073400593476E-3</v>
      </c>
      <c r="AA4449">
        <f>Z4449*Diccionario!$B$48</f>
        <v>2.195073400593476E-3</v>
      </c>
      <c r="AB4449">
        <f>AA4449*Diccionario!$B$49</f>
        <v>1.6463050504451071E-3</v>
      </c>
      <c r="AC4449">
        <f t="shared" si="695"/>
        <v>1.6463050504451071E-3</v>
      </c>
      <c r="AD4449">
        <f t="shared" si="696"/>
        <v>5.3610354439980476E-3</v>
      </c>
      <c r="AE4449">
        <f t="shared" si="697"/>
        <v>8.9838459410508211E-6</v>
      </c>
      <c r="AF4449" t="e">
        <f ca="1">IF(AD4449="","",_xludf.RANK.EQ(AD4449,$AD$2:$AD$5513,0))</f>
        <v>#NAME?</v>
      </c>
      <c r="AH4449" t="str">
        <f t="shared" si="698"/>
        <v>Baja</v>
      </c>
      <c r="AI4449" t="s">
        <v>153</v>
      </c>
      <c r="AJ4449" t="str">
        <f>IFERROR(VLOOKUP(B4449,Maestro_Regionales!$A$2:$B$35,2,FALSE),"Otras zonas")</f>
        <v>Santanderes</v>
      </c>
      <c r="AK4449" t="str">
        <f t="shared" si="699"/>
        <v>EPS SANITAS | Santanderes</v>
      </c>
    </row>
    <row r="4450" spans="1:37">
      <c r="A4450" s="4" t="s">
        <v>1806</v>
      </c>
      <c r="B4450" s="4" t="s">
        <v>1807</v>
      </c>
      <c r="C4450" s="4" t="s">
        <v>1894</v>
      </c>
      <c r="D4450" s="4" t="s">
        <v>1895</v>
      </c>
      <c r="E4450" s="4" t="s">
        <v>90</v>
      </c>
      <c r="F4450" s="4">
        <v>0</v>
      </c>
      <c r="G4450" s="4">
        <v>0</v>
      </c>
      <c r="H4450" s="4">
        <v>432</v>
      </c>
      <c r="I4450">
        <f t="shared" si="690"/>
        <v>432</v>
      </c>
      <c r="J4450">
        <f t="shared" si="691"/>
        <v>0</v>
      </c>
      <c r="K4450">
        <f t="shared" si="692"/>
        <v>0</v>
      </c>
      <c r="L4450">
        <f t="shared" si="693"/>
        <v>1</v>
      </c>
      <c r="M4450">
        <f>I4450*Diccionario!$B$36</f>
        <v>0.95904847058823517</v>
      </c>
      <c r="N4450">
        <f>M4450*Diccionario!$B$37</f>
        <v>9.6863895529411756E-2</v>
      </c>
      <c r="O4450">
        <f>N4450*Diccionario!$B$38</f>
        <v>1.4529584329411763E-2</v>
      </c>
      <c r="P4450">
        <f>O4450*Diccionario!$B$39</f>
        <v>1.3076625896470587E-2</v>
      </c>
      <c r="Q4450">
        <f>P4450*Diccionario!$B$40</f>
        <v>5.2306503585882354E-3</v>
      </c>
      <c r="R4450">
        <f>Q4450*Diccionario!$B$41</f>
        <v>3.3999227330823532E-3</v>
      </c>
      <c r="S4450">
        <f t="shared" si="694"/>
        <v>3.3999227330823532E-3</v>
      </c>
      <c r="T4450">
        <f>I4450*Diccionario!$B$36</f>
        <v>0.95904847058823517</v>
      </c>
      <c r="U4450">
        <f>T4450*Diccionario!$B$42</f>
        <v>9.6863895529411756E-2</v>
      </c>
      <c r="V4450">
        <f>U4450*Diccionario!$B$43</f>
        <v>8.2334311199999996E-2</v>
      </c>
      <c r="W4450">
        <f>V4450*Diccionario!$B$44</f>
        <v>1.5643519128000001E-2</v>
      </c>
      <c r="X4450">
        <f>W4450*Diccionario!$B$45</f>
        <v>6.100972459920001E-3</v>
      </c>
      <c r="Y4450">
        <f>X4450*Diccionario!$B$46</f>
        <v>5.4298654893288013E-3</v>
      </c>
      <c r="Z4450">
        <f>Y4450*Diccionario!$B$47</f>
        <v>2.0090502310516566E-3</v>
      </c>
      <c r="AA4450">
        <f>Z4450*Diccionario!$B$48</f>
        <v>2.0090502310516566E-3</v>
      </c>
      <c r="AB4450">
        <f>AA4450*Diccionario!$B$49</f>
        <v>1.5067876732887424E-3</v>
      </c>
      <c r="AC4450">
        <f t="shared" si="695"/>
        <v>1.5067876732887424E-3</v>
      </c>
      <c r="AD4450">
        <f t="shared" si="696"/>
        <v>4.9067104063710955E-3</v>
      </c>
      <c r="AE4450">
        <f t="shared" si="697"/>
        <v>8.222503064690584E-6</v>
      </c>
      <c r="AF4450" t="e">
        <f ca="1">IF(AD4450="","",_xludf.RANK.EQ(AD4450,$AD$2:$AD$5513,0))</f>
        <v>#NAME?</v>
      </c>
      <c r="AH4450" t="str">
        <f t="shared" si="698"/>
        <v>Baja</v>
      </c>
      <c r="AI4450" t="s">
        <v>153</v>
      </c>
      <c r="AJ4450" t="str">
        <f>IFERROR(VLOOKUP(B4450,Maestro_Regionales!$A$2:$B$35,2,FALSE),"Otras zonas")</f>
        <v>Santanderes</v>
      </c>
      <c r="AK4450" t="str">
        <f t="shared" si="699"/>
        <v>REGIMEN DE EXCEPCION | Santanderes</v>
      </c>
    </row>
    <row r="4451" spans="1:37">
      <c r="A4451" s="4" t="s">
        <v>1806</v>
      </c>
      <c r="B4451" s="4" t="s">
        <v>1807</v>
      </c>
      <c r="C4451" s="4" t="s">
        <v>1896</v>
      </c>
      <c r="D4451" s="4" t="s">
        <v>1897</v>
      </c>
      <c r="E4451" s="4" t="s">
        <v>87</v>
      </c>
      <c r="F4451" s="4">
        <v>1455</v>
      </c>
      <c r="G4451" s="4">
        <v>3854</v>
      </c>
      <c r="H4451" s="4">
        <v>0</v>
      </c>
      <c r="I4451">
        <f t="shared" si="690"/>
        <v>5309</v>
      </c>
      <c r="J4451">
        <f t="shared" si="691"/>
        <v>0.27406291203616501</v>
      </c>
      <c r="K4451">
        <f t="shared" si="692"/>
        <v>0.72593708796383505</v>
      </c>
      <c r="L4451">
        <f t="shared" si="693"/>
        <v>0</v>
      </c>
      <c r="M4451">
        <f>I4451*Diccionario!$B$36</f>
        <v>11.786084098039215</v>
      </c>
      <c r="N4451">
        <f>M4451*Diccionario!$B$37</f>
        <v>1.1903944939019608</v>
      </c>
      <c r="O4451">
        <f>N4451*Diccionario!$B$38</f>
        <v>0.17855917408529412</v>
      </c>
      <c r="P4451">
        <f>O4451*Diccionario!$B$39</f>
        <v>0.16070325667676472</v>
      </c>
      <c r="Q4451">
        <f>P4451*Diccionario!$B$40</f>
        <v>6.4281302670705892E-2</v>
      </c>
      <c r="R4451">
        <f>Q4451*Diccionario!$B$41</f>
        <v>4.1782846735958834E-2</v>
      </c>
      <c r="S4451">
        <f t="shared" si="694"/>
        <v>4.1782846735958834E-2</v>
      </c>
      <c r="T4451">
        <f>I4451*Diccionario!$B$36</f>
        <v>11.786084098039215</v>
      </c>
      <c r="U4451">
        <f>T4451*Diccionario!$B$42</f>
        <v>1.1903944939019608</v>
      </c>
      <c r="V4451">
        <f>U4451*Diccionario!$B$43</f>
        <v>1.0118353198166667</v>
      </c>
      <c r="W4451">
        <f>V4451*Diccionario!$B$44</f>
        <v>0.1922487107651667</v>
      </c>
      <c r="X4451">
        <f>W4451*Diccionario!$B$45</f>
        <v>7.497699719841501E-2</v>
      </c>
      <c r="Y4451">
        <f>X4451*Diccionario!$B$46</f>
        <v>6.6729527506589364E-2</v>
      </c>
      <c r="Z4451">
        <f>Y4451*Diccionario!$B$47</f>
        <v>2.4689925177438066E-2</v>
      </c>
      <c r="AA4451">
        <f>Z4451*Diccionario!$B$48</f>
        <v>2.4689925177438066E-2</v>
      </c>
      <c r="AB4451">
        <f>AA4451*Diccionario!$B$49</f>
        <v>1.8517443883078549E-2</v>
      </c>
      <c r="AC4451">
        <f t="shared" si="695"/>
        <v>1.8517443883078549E-2</v>
      </c>
      <c r="AD4451">
        <f t="shared" si="696"/>
        <v>6.0300290619037383E-2</v>
      </c>
      <c r="AE4451">
        <f t="shared" si="697"/>
        <v>1.0104923326491277E-4</v>
      </c>
      <c r="AF4451" t="e">
        <f ca="1">IF(AD4451="","",_xludf.RANK.EQ(AD4451,$AD$2:$AD$5513,0))</f>
        <v>#NAME?</v>
      </c>
      <c r="AH4451" t="str">
        <f t="shared" si="698"/>
        <v>Baja</v>
      </c>
      <c r="AI4451" t="s">
        <v>153</v>
      </c>
      <c r="AJ4451" t="str">
        <f>IFERROR(VLOOKUP(B4451,Maestro_Regionales!$A$2:$B$35,2,FALSE),"Otras zonas")</f>
        <v>Santanderes</v>
      </c>
      <c r="AK4451" t="str">
        <f t="shared" si="699"/>
        <v>NUEVA EPS | Santanderes</v>
      </c>
    </row>
    <row r="4452" spans="1:37">
      <c r="A4452" s="4" t="s">
        <v>1806</v>
      </c>
      <c r="B4452" s="4" t="s">
        <v>1807</v>
      </c>
      <c r="C4452" s="4" t="s">
        <v>1896</v>
      </c>
      <c r="D4452" s="4" t="s">
        <v>1897</v>
      </c>
      <c r="E4452" s="4" t="s">
        <v>86</v>
      </c>
      <c r="F4452" s="4">
        <v>530</v>
      </c>
      <c r="G4452" s="4">
        <v>3441</v>
      </c>
      <c r="H4452" s="4">
        <v>0</v>
      </c>
      <c r="I4452">
        <f t="shared" si="690"/>
        <v>3971</v>
      </c>
      <c r="J4452">
        <f t="shared" si="691"/>
        <v>0.13346764039284814</v>
      </c>
      <c r="K4452">
        <f t="shared" si="692"/>
        <v>0.8665323596071518</v>
      </c>
      <c r="L4452">
        <f t="shared" si="693"/>
        <v>0</v>
      </c>
      <c r="M4452">
        <f>I4452*Diccionario!$B$36</f>
        <v>8.8156978627450968</v>
      </c>
      <c r="N4452">
        <f>M4452*Diccionario!$B$37</f>
        <v>0.89038548413725482</v>
      </c>
      <c r="O4452">
        <f>N4452*Diccionario!$B$38</f>
        <v>0.13355782262058821</v>
      </c>
      <c r="P4452">
        <f>O4452*Diccionario!$B$39</f>
        <v>0.1202020403585294</v>
      </c>
      <c r="Q4452">
        <f>P4452*Diccionario!$B$40</f>
        <v>4.808081614341176E-2</v>
      </c>
      <c r="R4452">
        <f>Q4452*Diccionario!$B$41</f>
        <v>3.1252530493217648E-2</v>
      </c>
      <c r="S4452">
        <f t="shared" si="694"/>
        <v>3.1252530493217648E-2</v>
      </c>
      <c r="T4452">
        <f>I4452*Diccionario!$B$36</f>
        <v>8.8156978627450968</v>
      </c>
      <c r="U4452">
        <f>T4452*Diccionario!$B$42</f>
        <v>0.89038548413725482</v>
      </c>
      <c r="V4452">
        <f>U4452*Diccionario!$B$43</f>
        <v>0.75682766151666658</v>
      </c>
      <c r="W4452">
        <f>V4452*Diccionario!$B$44</f>
        <v>0.14379725568816665</v>
      </c>
      <c r="X4452">
        <f>W4452*Diccionario!$B$45</f>
        <v>5.6080929718384992E-2</v>
      </c>
      <c r="Y4452">
        <f>X4452*Diccionario!$B$46</f>
        <v>4.9912027449362642E-2</v>
      </c>
      <c r="Z4452">
        <f>Y4452*Diccionario!$B$47</f>
        <v>1.8467450156264179E-2</v>
      </c>
      <c r="AA4452">
        <f>Z4452*Diccionario!$B$48</f>
        <v>1.8467450156264179E-2</v>
      </c>
      <c r="AB4452">
        <f>AA4452*Diccionario!$B$49</f>
        <v>1.3850587617198134E-2</v>
      </c>
      <c r="AC4452">
        <f t="shared" si="695"/>
        <v>1.3850587617198134E-2</v>
      </c>
      <c r="AD4452">
        <f t="shared" si="696"/>
        <v>4.5103118110415785E-2</v>
      </c>
      <c r="AE4452">
        <f t="shared" si="697"/>
        <v>7.558231405066275E-5</v>
      </c>
      <c r="AF4452" t="e">
        <f ca="1">IF(AD4452="","",_xludf.RANK.EQ(AD4452,$AD$2:$AD$5513,0))</f>
        <v>#NAME?</v>
      </c>
      <c r="AH4452" t="str">
        <f t="shared" si="698"/>
        <v>Baja</v>
      </c>
      <c r="AI4452" t="s">
        <v>153</v>
      </c>
      <c r="AJ4452" t="str">
        <f>IFERROR(VLOOKUP(B4452,Maestro_Regionales!$A$2:$B$35,2,FALSE),"Otras zonas")</f>
        <v>Santanderes</v>
      </c>
      <c r="AK4452" t="str">
        <f t="shared" si="699"/>
        <v>EPS SANITAS | Santanderes</v>
      </c>
    </row>
    <row r="4453" spans="1:37">
      <c r="A4453" s="4" t="s">
        <v>1806</v>
      </c>
      <c r="B4453" s="4" t="s">
        <v>1807</v>
      </c>
      <c r="C4453" s="4" t="s">
        <v>1896</v>
      </c>
      <c r="D4453" s="4" t="s">
        <v>1897</v>
      </c>
      <c r="E4453" s="4" t="s">
        <v>90</v>
      </c>
      <c r="F4453" s="4">
        <v>0</v>
      </c>
      <c r="G4453" s="4">
        <v>0</v>
      </c>
      <c r="H4453" s="4">
        <v>138</v>
      </c>
      <c r="I4453">
        <f t="shared" si="690"/>
        <v>138</v>
      </c>
      <c r="J4453">
        <f t="shared" si="691"/>
        <v>0</v>
      </c>
      <c r="K4453">
        <f t="shared" si="692"/>
        <v>0</v>
      </c>
      <c r="L4453">
        <f t="shared" si="693"/>
        <v>1</v>
      </c>
      <c r="M4453">
        <f>I4453*Diccionario!$B$36</f>
        <v>0.30636270588235293</v>
      </c>
      <c r="N4453">
        <f>M4453*Diccionario!$B$37</f>
        <v>3.0942633294117648E-2</v>
      </c>
      <c r="O4453">
        <f>N4453*Diccionario!$B$38</f>
        <v>4.6413949941176468E-3</v>
      </c>
      <c r="P4453">
        <f>O4453*Diccionario!$B$39</f>
        <v>4.1772554947058825E-3</v>
      </c>
      <c r="Q4453">
        <f>P4453*Diccionario!$B$40</f>
        <v>1.670902197882353E-3</v>
      </c>
      <c r="R4453">
        <f>Q4453*Diccionario!$B$41</f>
        <v>1.0860864286235295E-3</v>
      </c>
      <c r="S4453">
        <f t="shared" si="694"/>
        <v>1.0860864286235295E-3</v>
      </c>
      <c r="T4453">
        <f>I4453*Diccionario!$B$36</f>
        <v>0.30636270588235293</v>
      </c>
      <c r="U4453">
        <f>T4453*Diccionario!$B$42</f>
        <v>3.0942633294117648E-2</v>
      </c>
      <c r="V4453">
        <f>U4453*Diccionario!$B$43</f>
        <v>2.6301238299999998E-2</v>
      </c>
      <c r="W4453">
        <f>V4453*Diccionario!$B$44</f>
        <v>4.9972352769999994E-3</v>
      </c>
      <c r="X4453">
        <f>W4453*Diccionario!$B$45</f>
        <v>1.9489217580299998E-3</v>
      </c>
      <c r="Y4453">
        <f>X4453*Diccionario!$B$46</f>
        <v>1.7345403646466999E-3</v>
      </c>
      <c r="Z4453">
        <f>Y4453*Diccionario!$B$47</f>
        <v>6.4177993491927891E-4</v>
      </c>
      <c r="AA4453">
        <f>Z4453*Diccionario!$B$48</f>
        <v>6.4177993491927891E-4</v>
      </c>
      <c r="AB4453">
        <f>AA4453*Diccionario!$B$49</f>
        <v>4.8133495118945916E-4</v>
      </c>
      <c r="AC4453">
        <f t="shared" si="695"/>
        <v>4.8133495118945916E-4</v>
      </c>
      <c r="AD4453">
        <f t="shared" si="696"/>
        <v>1.5674213798129886E-3</v>
      </c>
      <c r="AE4453">
        <f t="shared" si="697"/>
        <v>2.6266329234428251E-6</v>
      </c>
      <c r="AF4453" t="e">
        <f ca="1">IF(AD4453="","",_xludf.RANK.EQ(AD4453,$AD$2:$AD$5513,0))</f>
        <v>#NAME?</v>
      </c>
      <c r="AH4453" t="str">
        <f t="shared" si="698"/>
        <v>Baja</v>
      </c>
      <c r="AI4453" t="s">
        <v>153</v>
      </c>
      <c r="AJ4453" t="str">
        <f>IFERROR(VLOOKUP(B4453,Maestro_Regionales!$A$2:$B$35,2,FALSE),"Otras zonas")</f>
        <v>Santanderes</v>
      </c>
      <c r="AK4453" t="str">
        <f t="shared" si="699"/>
        <v>REGIMEN DE EXCEPCION | Santanderes</v>
      </c>
    </row>
    <row r="4454" spans="1:37">
      <c r="A4454" s="4" t="s">
        <v>1806</v>
      </c>
      <c r="B4454" s="4" t="s">
        <v>1807</v>
      </c>
      <c r="C4454" s="4" t="s">
        <v>1896</v>
      </c>
      <c r="D4454" s="4" t="s">
        <v>1897</v>
      </c>
      <c r="E4454" s="4" t="s">
        <v>85</v>
      </c>
      <c r="F4454" s="4">
        <v>47</v>
      </c>
      <c r="G4454" s="4">
        <v>10</v>
      </c>
      <c r="H4454" s="4">
        <v>0</v>
      </c>
      <c r="I4454">
        <f t="shared" si="690"/>
        <v>57</v>
      </c>
      <c r="J4454">
        <f t="shared" si="691"/>
        <v>0.82456140350877194</v>
      </c>
      <c r="K4454">
        <f t="shared" si="692"/>
        <v>0.17543859649122806</v>
      </c>
      <c r="L4454">
        <f t="shared" si="693"/>
        <v>0</v>
      </c>
      <c r="M4454">
        <f>I4454*Diccionario!$B$36</f>
        <v>0.1265411176470588</v>
      </c>
      <c r="N4454">
        <f>M4454*Diccionario!$B$37</f>
        <v>1.2780652882352941E-2</v>
      </c>
      <c r="O4454">
        <f>N4454*Diccionario!$B$38</f>
        <v>1.9170979323529409E-3</v>
      </c>
      <c r="P4454">
        <f>O4454*Diccionario!$B$39</f>
        <v>1.7253881391176469E-3</v>
      </c>
      <c r="Q4454">
        <f>P4454*Diccionario!$B$40</f>
        <v>6.9015525564705877E-4</v>
      </c>
      <c r="R4454">
        <f>Q4454*Diccionario!$B$41</f>
        <v>4.4860091617058824E-4</v>
      </c>
      <c r="S4454">
        <f t="shared" si="694"/>
        <v>4.4860091617058824E-4</v>
      </c>
      <c r="T4454">
        <f>I4454*Diccionario!$B$36</f>
        <v>0.1265411176470588</v>
      </c>
      <c r="U4454">
        <f>T4454*Diccionario!$B$42</f>
        <v>1.2780652882352941E-2</v>
      </c>
      <c r="V4454">
        <f>U4454*Diccionario!$B$43</f>
        <v>1.086355495E-2</v>
      </c>
      <c r="W4454">
        <f>V4454*Diccionario!$B$44</f>
        <v>2.0640754405E-3</v>
      </c>
      <c r="X4454">
        <f>W4454*Diccionario!$B$45</f>
        <v>8.0498942179500006E-4</v>
      </c>
      <c r="Y4454">
        <f>X4454*Diccionario!$B$46</f>
        <v>7.1644058539755003E-4</v>
      </c>
      <c r="Z4454">
        <f>Y4454*Diccionario!$B$47</f>
        <v>2.6508301659709349E-4</v>
      </c>
      <c r="AA4454">
        <f>Z4454*Diccionario!$B$48</f>
        <v>2.6508301659709349E-4</v>
      </c>
      <c r="AB4454">
        <f>AA4454*Diccionario!$B$49</f>
        <v>1.9881226244782013E-4</v>
      </c>
      <c r="AC4454">
        <f t="shared" si="695"/>
        <v>1.9881226244782013E-4</v>
      </c>
      <c r="AD4454">
        <f t="shared" si="696"/>
        <v>6.4741317861840837E-4</v>
      </c>
      <c r="AE4454">
        <f t="shared" si="697"/>
        <v>1.0849135988133409E-6</v>
      </c>
      <c r="AF4454" t="e">
        <f ca="1">IF(AD4454="","",_xludf.RANK.EQ(AD4454,$AD$2:$AD$5513,0))</f>
        <v>#NAME?</v>
      </c>
      <c r="AH4454" t="str">
        <f t="shared" si="698"/>
        <v>Baja</v>
      </c>
      <c r="AI4454" t="s">
        <v>153</v>
      </c>
      <c r="AJ4454" t="str">
        <f>IFERROR(VLOOKUP(B4454,Maestro_Regionales!$A$2:$B$35,2,FALSE),"Otras zonas")</f>
        <v>Santanderes</v>
      </c>
      <c r="AK4454" t="str">
        <f t="shared" si="699"/>
        <v>SALUD TOTAL EPS | Santanderes</v>
      </c>
    </row>
    <row r="4455" spans="1:37">
      <c r="A4455" s="4" t="s">
        <v>1806</v>
      </c>
      <c r="B4455" s="4" t="s">
        <v>1807</v>
      </c>
      <c r="C4455" s="4" t="s">
        <v>1898</v>
      </c>
      <c r="D4455" s="4" t="s">
        <v>1899</v>
      </c>
      <c r="E4455" s="4" t="s">
        <v>86</v>
      </c>
      <c r="F4455" s="4">
        <v>163</v>
      </c>
      <c r="G4455" s="4">
        <v>1446</v>
      </c>
      <c r="H4455" s="4">
        <v>0</v>
      </c>
      <c r="I4455">
        <f t="shared" si="690"/>
        <v>1609</v>
      </c>
      <c r="J4455">
        <f t="shared" si="691"/>
        <v>0.10130515848353014</v>
      </c>
      <c r="K4455">
        <f t="shared" si="692"/>
        <v>0.89869484151646983</v>
      </c>
      <c r="L4455">
        <f t="shared" si="693"/>
        <v>0</v>
      </c>
      <c r="M4455">
        <f>I4455*Diccionario!$B$36</f>
        <v>3.5720115490196074</v>
      </c>
      <c r="N4455">
        <f>M4455*Diccionario!$B$37</f>
        <v>0.36077316645098034</v>
      </c>
      <c r="O4455">
        <f>N4455*Diccionario!$B$38</f>
        <v>5.411597496764705E-2</v>
      </c>
      <c r="P4455">
        <f>O4455*Diccionario!$B$39</f>
        <v>4.8704377470882347E-2</v>
      </c>
      <c r="Q4455">
        <f>P4455*Diccionario!$B$40</f>
        <v>1.948175098835294E-2</v>
      </c>
      <c r="R4455">
        <f>Q4455*Diccionario!$B$41</f>
        <v>1.2663138142429411E-2</v>
      </c>
      <c r="S4455">
        <f t="shared" si="694"/>
        <v>1.2663138142429411E-2</v>
      </c>
      <c r="T4455">
        <f>I4455*Diccionario!$B$36</f>
        <v>3.5720115490196074</v>
      </c>
      <c r="U4455">
        <f>T4455*Diccionario!$B$42</f>
        <v>0.36077316645098034</v>
      </c>
      <c r="V4455">
        <f>U4455*Diccionario!$B$43</f>
        <v>0.30665719148333326</v>
      </c>
      <c r="W4455">
        <f>V4455*Diccionario!$B$44</f>
        <v>5.826486638183332E-2</v>
      </c>
      <c r="X4455">
        <f>W4455*Diccionario!$B$45</f>
        <v>2.2723297888914997E-2</v>
      </c>
      <c r="Y4455">
        <f>X4455*Diccionario!$B$46</f>
        <v>2.0223735121134349E-2</v>
      </c>
      <c r="Z4455">
        <f>Y4455*Diccionario!$B$47</f>
        <v>7.4827819948197092E-3</v>
      </c>
      <c r="AA4455">
        <f>Z4455*Diccionario!$B$48</f>
        <v>7.4827819948197092E-3</v>
      </c>
      <c r="AB4455">
        <f>AA4455*Diccionario!$B$49</f>
        <v>5.6120864961147817E-3</v>
      </c>
      <c r="AC4455">
        <f t="shared" si="695"/>
        <v>5.6120864961147817E-3</v>
      </c>
      <c r="AD4455">
        <f t="shared" si="696"/>
        <v>1.8275224638544193E-2</v>
      </c>
      <c r="AE4455">
        <f t="shared" si="697"/>
        <v>3.0625017201590622E-5</v>
      </c>
      <c r="AF4455" t="e">
        <f ca="1">IF(AD4455="","",_xludf.RANK.EQ(AD4455,$AD$2:$AD$5513,0))</f>
        <v>#NAME?</v>
      </c>
      <c r="AH4455" t="str">
        <f t="shared" si="698"/>
        <v>Baja</v>
      </c>
      <c r="AI4455" t="s">
        <v>153</v>
      </c>
      <c r="AJ4455" t="str">
        <f>IFERROR(VLOOKUP(B4455,Maestro_Regionales!$A$2:$B$35,2,FALSE),"Otras zonas")</f>
        <v>Santanderes</v>
      </c>
      <c r="AK4455" t="str">
        <f t="shared" si="699"/>
        <v>EPS SANITAS | Santanderes</v>
      </c>
    </row>
    <row r="4456" spans="1:37">
      <c r="A4456" s="4" t="s">
        <v>1806</v>
      </c>
      <c r="B4456" s="4" t="s">
        <v>1807</v>
      </c>
      <c r="C4456" s="4" t="s">
        <v>1898</v>
      </c>
      <c r="D4456" s="4" t="s">
        <v>1899</v>
      </c>
      <c r="E4456" s="4" t="s">
        <v>87</v>
      </c>
      <c r="F4456" s="4">
        <v>35</v>
      </c>
      <c r="G4456" s="4">
        <v>92</v>
      </c>
      <c r="H4456" s="4">
        <v>0</v>
      </c>
      <c r="I4456">
        <f t="shared" si="690"/>
        <v>127</v>
      </c>
      <c r="J4456">
        <f t="shared" si="691"/>
        <v>0.27559055118110237</v>
      </c>
      <c r="K4456">
        <f t="shared" si="692"/>
        <v>0.72440944881889768</v>
      </c>
      <c r="L4456">
        <f t="shared" si="693"/>
        <v>0</v>
      </c>
      <c r="M4456">
        <f>I4456*Diccionario!$B$36</f>
        <v>0.28194249019607842</v>
      </c>
      <c r="N4456">
        <f>M4456*Diccionario!$B$37</f>
        <v>2.8476191509803923E-2</v>
      </c>
      <c r="O4456">
        <f>N4456*Diccionario!$B$38</f>
        <v>4.2714287264705884E-3</v>
      </c>
      <c r="P4456">
        <f>O4456*Diccionario!$B$39</f>
        <v>3.8442858538235295E-3</v>
      </c>
      <c r="Q4456">
        <f>P4456*Diccionario!$B$40</f>
        <v>1.5377143415294119E-3</v>
      </c>
      <c r="R4456">
        <f>Q4456*Diccionario!$B$41</f>
        <v>9.9951432199411774E-4</v>
      </c>
      <c r="S4456">
        <f t="shared" si="694"/>
        <v>9.9951432199411774E-4</v>
      </c>
      <c r="T4456">
        <f>I4456*Diccionario!$B$36</f>
        <v>0.28194249019607842</v>
      </c>
      <c r="U4456">
        <f>T4456*Diccionario!$B$42</f>
        <v>2.8476191509803923E-2</v>
      </c>
      <c r="V4456">
        <f>U4456*Diccionario!$B$43</f>
        <v>2.4204762783333333E-2</v>
      </c>
      <c r="W4456">
        <f>V4456*Diccionario!$B$44</f>
        <v>4.5989049288333332E-3</v>
      </c>
      <c r="X4456">
        <f>W4456*Diccionario!$B$45</f>
        <v>1.793572922245E-3</v>
      </c>
      <c r="Y4456">
        <f>X4456*Diccionario!$B$46</f>
        <v>1.59627990079805E-3</v>
      </c>
      <c r="Z4456">
        <f>Y4456*Diccionario!$B$47</f>
        <v>5.9062356329527845E-4</v>
      </c>
      <c r="AA4456">
        <f>Z4456*Diccionario!$B$48</f>
        <v>5.9062356329527845E-4</v>
      </c>
      <c r="AB4456">
        <f>AA4456*Diccionario!$B$49</f>
        <v>4.4296767247145884E-4</v>
      </c>
      <c r="AC4456">
        <f t="shared" si="695"/>
        <v>4.4296767247145884E-4</v>
      </c>
      <c r="AD4456">
        <f t="shared" si="696"/>
        <v>1.4424819944655765E-3</v>
      </c>
      <c r="AE4456">
        <f t="shared" si="697"/>
        <v>2.4172636324437592E-6</v>
      </c>
      <c r="AF4456" t="e">
        <f ca="1">IF(AD4456="","",_xludf.RANK.EQ(AD4456,$AD$2:$AD$5513,0))</f>
        <v>#NAME?</v>
      </c>
      <c r="AH4456" t="str">
        <f t="shared" si="698"/>
        <v>Baja</v>
      </c>
      <c r="AI4456" t="s">
        <v>153</v>
      </c>
      <c r="AJ4456" t="str">
        <f>IFERROR(VLOOKUP(B4456,Maestro_Regionales!$A$2:$B$35,2,FALSE),"Otras zonas")</f>
        <v>Santanderes</v>
      </c>
      <c r="AK4456" t="str">
        <f t="shared" si="699"/>
        <v>NUEVA EPS | Santanderes</v>
      </c>
    </row>
    <row r="4457" spans="1:37">
      <c r="A4457" s="4" t="s">
        <v>1806</v>
      </c>
      <c r="B4457" s="4" t="s">
        <v>1807</v>
      </c>
      <c r="C4457" s="4" t="s">
        <v>1898</v>
      </c>
      <c r="D4457" s="4" t="s">
        <v>1899</v>
      </c>
      <c r="E4457" s="4" t="s">
        <v>90</v>
      </c>
      <c r="F4457" s="4">
        <v>0</v>
      </c>
      <c r="G4457" s="4">
        <v>0</v>
      </c>
      <c r="H4457" s="4">
        <v>71</v>
      </c>
      <c r="I4457">
        <f t="shared" si="690"/>
        <v>71</v>
      </c>
      <c r="J4457">
        <f t="shared" si="691"/>
        <v>0</v>
      </c>
      <c r="K4457">
        <f t="shared" si="692"/>
        <v>0</v>
      </c>
      <c r="L4457">
        <f t="shared" si="693"/>
        <v>1</v>
      </c>
      <c r="M4457">
        <f>I4457*Diccionario!$B$36</f>
        <v>0.15762139215686274</v>
      </c>
      <c r="N4457">
        <f>M4457*Diccionario!$B$37</f>
        <v>1.5919760607843138E-2</v>
      </c>
      <c r="O4457">
        <f>N4457*Diccionario!$B$38</f>
        <v>2.3879640911764707E-3</v>
      </c>
      <c r="P4457">
        <f>O4457*Diccionario!$B$39</f>
        <v>2.1491676820588235E-3</v>
      </c>
      <c r="Q4457">
        <f>P4457*Diccionario!$B$40</f>
        <v>8.5966707282352948E-4</v>
      </c>
      <c r="R4457">
        <f>Q4457*Diccionario!$B$41</f>
        <v>5.5878359733529416E-4</v>
      </c>
      <c r="S4457">
        <f t="shared" si="694"/>
        <v>5.5878359733529416E-4</v>
      </c>
      <c r="T4457">
        <f>I4457*Diccionario!$B$36</f>
        <v>0.15762139215686274</v>
      </c>
      <c r="U4457">
        <f>T4457*Diccionario!$B$42</f>
        <v>1.5919760607843138E-2</v>
      </c>
      <c r="V4457">
        <f>U4457*Diccionario!$B$43</f>
        <v>1.3531796516666666E-2</v>
      </c>
      <c r="W4457">
        <f>V4457*Diccionario!$B$44</f>
        <v>2.5710413381666666E-3</v>
      </c>
      <c r="X4457">
        <f>W4457*Diccionario!$B$45</f>
        <v>1.002706121885E-3</v>
      </c>
      <c r="Y4457">
        <f>X4457*Diccionario!$B$46</f>
        <v>8.9240844847765001E-4</v>
      </c>
      <c r="Z4457">
        <f>Y4457*Diccionario!$B$47</f>
        <v>3.3019112593673052E-4</v>
      </c>
      <c r="AA4457">
        <f>Z4457*Diccionario!$B$48</f>
        <v>3.3019112593673052E-4</v>
      </c>
      <c r="AB4457">
        <f>AA4457*Diccionario!$B$49</f>
        <v>2.4764334445254789E-4</v>
      </c>
      <c r="AC4457">
        <f t="shared" si="695"/>
        <v>2.4764334445254789E-4</v>
      </c>
      <c r="AD4457">
        <f t="shared" si="696"/>
        <v>8.06426941787842E-4</v>
      </c>
      <c r="AE4457">
        <f t="shared" si="697"/>
        <v>1.3513836055394245E-6</v>
      </c>
      <c r="AF4457" t="e">
        <f ca="1">IF(AD4457="","",_xludf.RANK.EQ(AD4457,$AD$2:$AD$5513,0))</f>
        <v>#NAME?</v>
      </c>
      <c r="AH4457" t="str">
        <f t="shared" si="698"/>
        <v>Baja</v>
      </c>
      <c r="AI4457" t="s">
        <v>153</v>
      </c>
      <c r="AJ4457" t="str">
        <f>IFERROR(VLOOKUP(B4457,Maestro_Regionales!$A$2:$B$35,2,FALSE),"Otras zonas")</f>
        <v>Santanderes</v>
      </c>
      <c r="AK4457" t="str">
        <f t="shared" si="699"/>
        <v>REGIMEN DE EXCEPCION | Santanderes</v>
      </c>
    </row>
    <row r="4458" spans="1:37">
      <c r="A4458" s="4" t="s">
        <v>1806</v>
      </c>
      <c r="B4458" s="4" t="s">
        <v>1807</v>
      </c>
      <c r="C4458" s="4" t="s">
        <v>1900</v>
      </c>
      <c r="D4458" s="4" t="s">
        <v>1901</v>
      </c>
      <c r="E4458" s="4" t="s">
        <v>87</v>
      </c>
      <c r="F4458" s="4">
        <v>4182</v>
      </c>
      <c r="G4458" s="4">
        <v>3791</v>
      </c>
      <c r="H4458" s="4">
        <v>0</v>
      </c>
      <c r="I4458">
        <f t="shared" si="690"/>
        <v>7973</v>
      </c>
      <c r="J4458">
        <f t="shared" si="691"/>
        <v>0.52452025586353945</v>
      </c>
      <c r="K4458">
        <f t="shared" si="692"/>
        <v>0.47547974413646055</v>
      </c>
      <c r="L4458">
        <f t="shared" si="693"/>
        <v>0</v>
      </c>
      <c r="M4458">
        <f>I4458*Diccionario!$B$36</f>
        <v>17.700216333333334</v>
      </c>
      <c r="N4458">
        <f>M4458*Diccionario!$B$37</f>
        <v>1.7877218496666667</v>
      </c>
      <c r="O4458">
        <f>N4458*Diccionario!$B$38</f>
        <v>0.26815827744999998</v>
      </c>
      <c r="P4458">
        <f>O4458*Diccionario!$B$39</f>
        <v>0.24134244970499999</v>
      </c>
      <c r="Q4458">
        <f>P4458*Diccionario!$B$40</f>
        <v>9.6536979881999996E-2</v>
      </c>
      <c r="R4458">
        <f>Q4458*Diccionario!$B$41</f>
        <v>6.27490369233E-2</v>
      </c>
      <c r="S4458">
        <f t="shared" si="694"/>
        <v>6.27490369233E-2</v>
      </c>
      <c r="T4458">
        <f>I4458*Diccionario!$B$36</f>
        <v>17.700216333333334</v>
      </c>
      <c r="U4458">
        <f>T4458*Diccionario!$B$42</f>
        <v>1.7877218496666667</v>
      </c>
      <c r="V4458">
        <f>U4458*Diccionario!$B$43</f>
        <v>1.5195635722166667</v>
      </c>
      <c r="W4458">
        <f>V4458*Diccionario!$B$44</f>
        <v>0.2887170787211667</v>
      </c>
      <c r="X4458">
        <f>W4458*Diccionario!$B$45</f>
        <v>0.11259966070125502</v>
      </c>
      <c r="Y4458">
        <f>X4458*Diccionario!$B$46</f>
        <v>0.10021369802411696</v>
      </c>
      <c r="Z4458">
        <f>Y4458*Diccionario!$B$47</f>
        <v>3.7079068268923272E-2</v>
      </c>
      <c r="AA4458">
        <f>Z4458*Diccionario!$B$48</f>
        <v>3.7079068268923272E-2</v>
      </c>
      <c r="AB4458">
        <f>AA4458*Diccionario!$B$49</f>
        <v>2.7809301201692456E-2</v>
      </c>
      <c r="AC4458">
        <f t="shared" si="695"/>
        <v>2.7809301201692456E-2</v>
      </c>
      <c r="AD4458">
        <f t="shared" si="696"/>
        <v>9.0558338124992449E-2</v>
      </c>
      <c r="AE4458">
        <f t="shared" si="697"/>
        <v>1.5175466883050466E-4</v>
      </c>
      <c r="AF4458" t="e">
        <f ca="1">IF(AD4458="","",_xludf.RANK.EQ(AD4458,$AD$2:$AD$5513,0))</f>
        <v>#NAME?</v>
      </c>
      <c r="AH4458" t="str">
        <f t="shared" si="698"/>
        <v>Baja</v>
      </c>
      <c r="AI4458" t="s">
        <v>153</v>
      </c>
      <c r="AJ4458" t="str">
        <f>IFERROR(VLOOKUP(B4458,Maestro_Regionales!$A$2:$B$35,2,FALSE),"Otras zonas")</f>
        <v>Santanderes</v>
      </c>
      <c r="AK4458" t="str">
        <f t="shared" si="699"/>
        <v>NUEVA EPS | Santanderes</v>
      </c>
    </row>
    <row r="4459" spans="1:37">
      <c r="A4459" s="4" t="s">
        <v>1806</v>
      </c>
      <c r="B4459" s="4" t="s">
        <v>1807</v>
      </c>
      <c r="C4459" s="4" t="s">
        <v>1900</v>
      </c>
      <c r="D4459" s="4" t="s">
        <v>1901</v>
      </c>
      <c r="E4459" s="4" t="s">
        <v>86</v>
      </c>
      <c r="F4459" s="4">
        <v>1556</v>
      </c>
      <c r="G4459" s="4">
        <v>5847</v>
      </c>
      <c r="H4459" s="4">
        <v>0</v>
      </c>
      <c r="I4459">
        <f t="shared" si="690"/>
        <v>7403</v>
      </c>
      <c r="J4459">
        <f t="shared" si="691"/>
        <v>0.2101850601107659</v>
      </c>
      <c r="K4459">
        <f t="shared" si="692"/>
        <v>0.78981493988923412</v>
      </c>
      <c r="L4459">
        <f t="shared" si="693"/>
        <v>0</v>
      </c>
      <c r="M4459">
        <f>I4459*Diccionario!$B$36</f>
        <v>16.434805156862744</v>
      </c>
      <c r="N4459">
        <f>M4459*Diccionario!$B$37</f>
        <v>1.6599153208431372</v>
      </c>
      <c r="O4459">
        <f>N4459*Diccionario!$B$38</f>
        <v>0.24898729812647058</v>
      </c>
      <c r="P4459">
        <f>O4459*Diccionario!$B$39</f>
        <v>0.22408856831382354</v>
      </c>
      <c r="Q4459">
        <f>P4459*Diccionario!$B$40</f>
        <v>8.9635427325529426E-2</v>
      </c>
      <c r="R4459">
        <f>Q4459*Diccionario!$B$41</f>
        <v>5.826302776159413E-2</v>
      </c>
      <c r="S4459">
        <f t="shared" si="694"/>
        <v>5.826302776159413E-2</v>
      </c>
      <c r="T4459">
        <f>I4459*Diccionario!$B$36</f>
        <v>16.434805156862744</v>
      </c>
      <c r="U4459">
        <f>T4459*Diccionario!$B$42</f>
        <v>1.6599153208431372</v>
      </c>
      <c r="V4459">
        <f>U4459*Diccionario!$B$43</f>
        <v>1.4109280227166665</v>
      </c>
      <c r="W4459">
        <f>V4459*Diccionario!$B$44</f>
        <v>0.26807632431616663</v>
      </c>
      <c r="X4459">
        <f>W4459*Diccionario!$B$45</f>
        <v>0.10454976648330498</v>
      </c>
      <c r="Y4459">
        <f>X4459*Diccionario!$B$46</f>
        <v>9.3049292170141434E-2</v>
      </c>
      <c r="Z4459">
        <f>Y4459*Diccionario!$B$47</f>
        <v>3.4428238102952327E-2</v>
      </c>
      <c r="AA4459">
        <f>Z4459*Diccionario!$B$48</f>
        <v>3.4428238102952327E-2</v>
      </c>
      <c r="AB4459">
        <f>AA4459*Diccionario!$B$49</f>
        <v>2.5821178577214245E-2</v>
      </c>
      <c r="AC4459">
        <f t="shared" si="695"/>
        <v>2.5821178577214245E-2</v>
      </c>
      <c r="AD4459">
        <f t="shared" si="696"/>
        <v>8.4084206338808379E-2</v>
      </c>
      <c r="AE4459">
        <f t="shared" si="697"/>
        <v>1.4090553284237128E-4</v>
      </c>
      <c r="AF4459" t="e">
        <f ca="1">IF(AD4459="","",_xludf.RANK.EQ(AD4459,$AD$2:$AD$5513,0))</f>
        <v>#NAME?</v>
      </c>
      <c r="AH4459" t="str">
        <f t="shared" si="698"/>
        <v>Baja</v>
      </c>
      <c r="AI4459" t="s">
        <v>153</v>
      </c>
      <c r="AJ4459" t="str">
        <f>IFERROR(VLOOKUP(B4459,Maestro_Regionales!$A$2:$B$35,2,FALSE),"Otras zonas")</f>
        <v>Santanderes</v>
      </c>
      <c r="AK4459" t="str">
        <f t="shared" si="699"/>
        <v>EPS SANITAS | Santanderes</v>
      </c>
    </row>
    <row r="4460" spans="1:37">
      <c r="A4460" s="4" t="s">
        <v>1806</v>
      </c>
      <c r="B4460" s="4" t="s">
        <v>1807</v>
      </c>
      <c r="C4460" s="4" t="s">
        <v>1900</v>
      </c>
      <c r="D4460" s="4" t="s">
        <v>1901</v>
      </c>
      <c r="E4460" s="4" t="s">
        <v>85</v>
      </c>
      <c r="F4460" s="4">
        <v>954</v>
      </c>
      <c r="G4460" s="4">
        <v>4985</v>
      </c>
      <c r="H4460" s="4">
        <v>0</v>
      </c>
      <c r="I4460">
        <f t="shared" si="690"/>
        <v>5939</v>
      </c>
      <c r="J4460">
        <f t="shared" si="691"/>
        <v>0.16063310321602964</v>
      </c>
      <c r="K4460">
        <f t="shared" si="692"/>
        <v>0.83936689678397036</v>
      </c>
      <c r="L4460">
        <f t="shared" si="693"/>
        <v>0</v>
      </c>
      <c r="M4460">
        <f>I4460*Diccionario!$B$36</f>
        <v>13.184696450980391</v>
      </c>
      <c r="N4460">
        <f>M4460*Diccionario!$B$37</f>
        <v>1.3316543415490196</v>
      </c>
      <c r="O4460">
        <f>N4460*Diccionario!$B$38</f>
        <v>0.19974815123235293</v>
      </c>
      <c r="P4460">
        <f>O4460*Diccionario!$B$39</f>
        <v>0.17977333610911764</v>
      </c>
      <c r="Q4460">
        <f>P4460*Diccionario!$B$40</f>
        <v>7.1909334443647055E-2</v>
      </c>
      <c r="R4460">
        <f>Q4460*Diccionario!$B$41</f>
        <v>4.674106738837059E-2</v>
      </c>
      <c r="S4460">
        <f t="shared" si="694"/>
        <v>4.674106738837059E-2</v>
      </c>
      <c r="T4460">
        <f>I4460*Diccionario!$B$36</f>
        <v>13.184696450980391</v>
      </c>
      <c r="U4460">
        <f>T4460*Diccionario!$B$42</f>
        <v>1.3316543415490196</v>
      </c>
      <c r="V4460">
        <f>U4460*Diccionario!$B$43</f>
        <v>1.1319061903166667</v>
      </c>
      <c r="W4460">
        <f>V4460*Diccionario!$B$44</f>
        <v>0.21506217616016668</v>
      </c>
      <c r="X4460">
        <f>W4460*Diccionario!$B$45</f>
        <v>8.3874248702465001E-2</v>
      </c>
      <c r="Y4460">
        <f>X4460*Diccionario!$B$46</f>
        <v>7.4648081345193851E-2</v>
      </c>
      <c r="Z4460">
        <f>Y4460*Diccionario!$B$47</f>
        <v>2.7619790097721725E-2</v>
      </c>
      <c r="AA4460">
        <f>Z4460*Diccionario!$B$48</f>
        <v>2.7619790097721725E-2</v>
      </c>
      <c r="AB4460">
        <f>AA4460*Diccionario!$B$49</f>
        <v>2.0714842573291294E-2</v>
      </c>
      <c r="AC4460">
        <f t="shared" si="695"/>
        <v>2.0714842573291294E-2</v>
      </c>
      <c r="AD4460">
        <f t="shared" si="696"/>
        <v>6.7455909961661883E-2</v>
      </c>
      <c r="AE4460">
        <f t="shared" si="697"/>
        <v>1.1304038356758651E-4</v>
      </c>
      <c r="AF4460" t="e">
        <f ca="1">IF(AD4460="","",_xludf.RANK.EQ(AD4460,$AD$2:$AD$5513,0))</f>
        <v>#NAME?</v>
      </c>
      <c r="AH4460" t="str">
        <f t="shared" si="698"/>
        <v>Baja</v>
      </c>
      <c r="AI4460" t="s">
        <v>153</v>
      </c>
      <c r="AJ4460" t="str">
        <f>IFERROR(VLOOKUP(B4460,Maestro_Regionales!$A$2:$B$35,2,FALSE),"Otras zonas")</f>
        <v>Santanderes</v>
      </c>
      <c r="AK4460" t="str">
        <f t="shared" si="699"/>
        <v>SALUD TOTAL EPS | Santanderes</v>
      </c>
    </row>
    <row r="4461" spans="1:37">
      <c r="A4461" s="4" t="s">
        <v>1806</v>
      </c>
      <c r="B4461" s="4" t="s">
        <v>1807</v>
      </c>
      <c r="C4461" s="4" t="s">
        <v>1900</v>
      </c>
      <c r="D4461" s="4" t="s">
        <v>1901</v>
      </c>
      <c r="E4461" s="4" t="s">
        <v>90</v>
      </c>
      <c r="F4461" s="4">
        <v>0</v>
      </c>
      <c r="G4461" s="4">
        <v>0</v>
      </c>
      <c r="H4461" s="4">
        <v>966</v>
      </c>
      <c r="I4461">
        <f t="shared" si="690"/>
        <v>966</v>
      </c>
      <c r="J4461">
        <f t="shared" si="691"/>
        <v>0</v>
      </c>
      <c r="K4461">
        <f t="shared" si="692"/>
        <v>0</v>
      </c>
      <c r="L4461">
        <f t="shared" si="693"/>
        <v>1</v>
      </c>
      <c r="M4461">
        <f>I4461*Diccionario!$B$36</f>
        <v>2.1445389411764704</v>
      </c>
      <c r="N4461">
        <f>M4461*Diccionario!$B$37</f>
        <v>0.21659843305882351</v>
      </c>
      <c r="O4461">
        <f>N4461*Diccionario!$B$38</f>
        <v>3.2489764958823525E-2</v>
      </c>
      <c r="P4461">
        <f>O4461*Diccionario!$B$39</f>
        <v>2.9240788462941172E-2</v>
      </c>
      <c r="Q4461">
        <f>P4461*Diccionario!$B$40</f>
        <v>1.1696315385176469E-2</v>
      </c>
      <c r="R4461">
        <f>Q4461*Diccionario!$B$41</f>
        <v>7.6026050003647049E-3</v>
      </c>
      <c r="S4461">
        <f t="shared" si="694"/>
        <v>7.6026050003647049E-3</v>
      </c>
      <c r="T4461">
        <f>I4461*Diccionario!$B$36</f>
        <v>2.1445389411764704</v>
      </c>
      <c r="U4461">
        <f>T4461*Diccionario!$B$42</f>
        <v>0.21659843305882351</v>
      </c>
      <c r="V4461">
        <f>U4461*Diccionario!$B$43</f>
        <v>0.18410866809999998</v>
      </c>
      <c r="W4461">
        <f>V4461*Diccionario!$B$44</f>
        <v>3.4980646939E-2</v>
      </c>
      <c r="X4461">
        <f>W4461*Diccionario!$B$45</f>
        <v>1.3642452306210001E-2</v>
      </c>
      <c r="Y4461">
        <f>X4461*Diccionario!$B$46</f>
        <v>1.2141782552526901E-2</v>
      </c>
      <c r="Z4461">
        <f>Y4461*Diccionario!$B$47</f>
        <v>4.4924595444349536E-3</v>
      </c>
      <c r="AA4461">
        <f>Z4461*Diccionario!$B$48</f>
        <v>4.4924595444349536E-3</v>
      </c>
      <c r="AB4461">
        <f>AA4461*Diccionario!$B$49</f>
        <v>3.3693446583262154E-3</v>
      </c>
      <c r="AC4461">
        <f t="shared" si="695"/>
        <v>3.3693446583262154E-3</v>
      </c>
      <c r="AD4461">
        <f t="shared" si="696"/>
        <v>1.0971949658690919E-2</v>
      </c>
      <c r="AE4461">
        <f t="shared" si="697"/>
        <v>1.8386430464099773E-5</v>
      </c>
      <c r="AF4461" t="e">
        <f ca="1">IF(AD4461="","",_xludf.RANK.EQ(AD4461,$AD$2:$AD$5513,0))</f>
        <v>#NAME?</v>
      </c>
      <c r="AH4461" t="str">
        <f t="shared" si="698"/>
        <v>Baja</v>
      </c>
      <c r="AI4461" t="s">
        <v>153</v>
      </c>
      <c r="AJ4461" t="str">
        <f>IFERROR(VLOOKUP(B4461,Maestro_Regionales!$A$2:$B$35,2,FALSE),"Otras zonas")</f>
        <v>Santanderes</v>
      </c>
      <c r="AK4461" t="str">
        <f t="shared" si="699"/>
        <v>REGIMEN DE EXCEPCION | Santanderes</v>
      </c>
    </row>
    <row r="4462" spans="1:37">
      <c r="A4462" s="4" t="s">
        <v>1806</v>
      </c>
      <c r="B4462" s="4" t="s">
        <v>1807</v>
      </c>
      <c r="C4462" s="4" t="s">
        <v>1902</v>
      </c>
      <c r="D4462" s="4" t="s">
        <v>1903</v>
      </c>
      <c r="E4462" s="4" t="s">
        <v>87</v>
      </c>
      <c r="F4462" s="4">
        <v>365</v>
      </c>
      <c r="G4462" s="4">
        <v>3380</v>
      </c>
      <c r="H4462" s="4">
        <v>0</v>
      </c>
      <c r="I4462">
        <f t="shared" si="690"/>
        <v>3745</v>
      </c>
      <c r="J4462">
        <f t="shared" si="691"/>
        <v>9.7463284379172233E-2</v>
      </c>
      <c r="K4462">
        <f t="shared" si="692"/>
        <v>0.90253671562082782</v>
      </c>
      <c r="L4462">
        <f t="shared" si="693"/>
        <v>0</v>
      </c>
      <c r="M4462">
        <f>I4462*Diccionario!$B$36</f>
        <v>8.3139734313725491</v>
      </c>
      <c r="N4462">
        <f>M4462*Diccionario!$B$37</f>
        <v>0.83971131656862752</v>
      </c>
      <c r="O4462">
        <f>N4462*Diccionario!$B$38</f>
        <v>0.12595669748529412</v>
      </c>
      <c r="P4462">
        <f>O4462*Diccionario!$B$39</f>
        <v>0.11336102773676471</v>
      </c>
      <c r="Q4462">
        <f>P4462*Diccionario!$B$40</f>
        <v>4.5344411094705883E-2</v>
      </c>
      <c r="R4462">
        <f>Q4462*Diccionario!$B$41</f>
        <v>2.9473867211558823E-2</v>
      </c>
      <c r="S4462">
        <f t="shared" si="694"/>
        <v>2.9473867211558823E-2</v>
      </c>
      <c r="T4462">
        <f>I4462*Diccionario!$B$36</f>
        <v>8.3139734313725491</v>
      </c>
      <c r="U4462">
        <f>T4462*Diccionario!$B$42</f>
        <v>0.83971131656862752</v>
      </c>
      <c r="V4462">
        <f>U4462*Diccionario!$B$43</f>
        <v>0.71375461908333337</v>
      </c>
      <c r="W4462">
        <f>V4462*Diccionario!$B$44</f>
        <v>0.13561337762583334</v>
      </c>
      <c r="X4462">
        <f>W4462*Diccionario!$B$45</f>
        <v>5.2889217274075001E-2</v>
      </c>
      <c r="Y4462">
        <f>X4462*Diccionario!$B$46</f>
        <v>4.7071403373926748E-2</v>
      </c>
      <c r="Z4462">
        <f>Y4462*Diccionario!$B$47</f>
        <v>1.7416419248352896E-2</v>
      </c>
      <c r="AA4462">
        <f>Z4462*Diccionario!$B$48</f>
        <v>1.7416419248352896E-2</v>
      </c>
      <c r="AB4462">
        <f>AA4462*Diccionario!$B$49</f>
        <v>1.3062314436264672E-2</v>
      </c>
      <c r="AC4462">
        <f t="shared" si="695"/>
        <v>1.3062314436264672E-2</v>
      </c>
      <c r="AD4462">
        <f t="shared" si="696"/>
        <v>4.2536181647823496E-2</v>
      </c>
      <c r="AE4462">
        <f t="shared" si="697"/>
        <v>7.1280726799227391E-5</v>
      </c>
      <c r="AF4462" t="e">
        <f ca="1">IF(AD4462="","",_xludf.RANK.EQ(AD4462,$AD$2:$AD$5513,0))</f>
        <v>#NAME?</v>
      </c>
      <c r="AH4462" t="str">
        <f t="shared" si="698"/>
        <v>Baja</v>
      </c>
      <c r="AI4462" t="s">
        <v>153</v>
      </c>
      <c r="AJ4462" t="str">
        <f>IFERROR(VLOOKUP(B4462,Maestro_Regionales!$A$2:$B$35,2,FALSE),"Otras zonas")</f>
        <v>Santanderes</v>
      </c>
      <c r="AK4462" t="str">
        <f t="shared" si="699"/>
        <v>NUEVA EPS | Santanderes</v>
      </c>
    </row>
    <row r="4463" spans="1:37">
      <c r="A4463" s="4" t="s">
        <v>1806</v>
      </c>
      <c r="B4463" s="4" t="s">
        <v>1807</v>
      </c>
      <c r="C4463" s="4" t="s">
        <v>1902</v>
      </c>
      <c r="D4463" s="4" t="s">
        <v>1903</v>
      </c>
      <c r="E4463" s="4" t="s">
        <v>85</v>
      </c>
      <c r="F4463" s="4">
        <v>43</v>
      </c>
      <c r="G4463" s="4">
        <v>105</v>
      </c>
      <c r="H4463" s="4">
        <v>0</v>
      </c>
      <c r="I4463">
        <f t="shared" si="690"/>
        <v>148</v>
      </c>
      <c r="J4463">
        <f t="shared" si="691"/>
        <v>0.29054054054054052</v>
      </c>
      <c r="K4463">
        <f t="shared" si="692"/>
        <v>0.70945945945945943</v>
      </c>
      <c r="L4463">
        <f t="shared" si="693"/>
        <v>0</v>
      </c>
      <c r="M4463">
        <f>I4463*Diccionario!$B$36</f>
        <v>0.3285629019607843</v>
      </c>
      <c r="N4463">
        <f>M4463*Diccionario!$B$37</f>
        <v>3.3184853098039216E-2</v>
      </c>
      <c r="O4463">
        <f>N4463*Diccionario!$B$38</f>
        <v>4.9777279647058824E-3</v>
      </c>
      <c r="P4463">
        <f>O4463*Diccionario!$B$39</f>
        <v>4.4799551682352945E-3</v>
      </c>
      <c r="Q4463">
        <f>P4463*Diccionario!$B$40</f>
        <v>1.7919820672941179E-3</v>
      </c>
      <c r="R4463">
        <f>Q4463*Diccionario!$B$41</f>
        <v>1.1647883437411767E-3</v>
      </c>
      <c r="S4463">
        <f t="shared" si="694"/>
        <v>1.1647883437411767E-3</v>
      </c>
      <c r="T4463">
        <f>I4463*Diccionario!$B$36</f>
        <v>0.3285629019607843</v>
      </c>
      <c r="U4463">
        <f>T4463*Diccionario!$B$42</f>
        <v>3.3184853098039216E-2</v>
      </c>
      <c r="V4463">
        <f>U4463*Diccionario!$B$43</f>
        <v>2.8207125133333334E-2</v>
      </c>
      <c r="W4463">
        <f>V4463*Diccionario!$B$44</f>
        <v>5.3593537753333339E-3</v>
      </c>
      <c r="X4463">
        <f>W4463*Diccionario!$B$45</f>
        <v>2.0901479723800004E-3</v>
      </c>
      <c r="Y4463">
        <f>X4463*Diccionario!$B$46</f>
        <v>1.8602316954182004E-3</v>
      </c>
      <c r="Z4463">
        <f>Y4463*Diccionario!$B$47</f>
        <v>6.8828572730473419E-4</v>
      </c>
      <c r="AA4463">
        <f>Z4463*Diccionario!$B$48</f>
        <v>6.8828572730473419E-4</v>
      </c>
      <c r="AB4463">
        <f>AA4463*Diccionario!$B$49</f>
        <v>5.1621429547855067E-4</v>
      </c>
      <c r="AC4463">
        <f t="shared" si="695"/>
        <v>5.1621429547855067E-4</v>
      </c>
      <c r="AD4463">
        <f t="shared" si="696"/>
        <v>1.6810026392197275E-3</v>
      </c>
      <c r="AE4463">
        <f t="shared" si="697"/>
        <v>2.8169686425328856E-6</v>
      </c>
      <c r="AF4463" t="e">
        <f ca="1">IF(AD4463="","",_xludf.RANK.EQ(AD4463,$AD$2:$AD$5513,0))</f>
        <v>#NAME?</v>
      </c>
      <c r="AH4463" t="str">
        <f t="shared" si="698"/>
        <v>Baja</v>
      </c>
      <c r="AI4463" t="s">
        <v>153</v>
      </c>
      <c r="AJ4463" t="str">
        <f>IFERROR(VLOOKUP(B4463,Maestro_Regionales!$A$2:$B$35,2,FALSE),"Otras zonas")</f>
        <v>Santanderes</v>
      </c>
      <c r="AK4463" t="str">
        <f t="shared" si="699"/>
        <v>SALUD TOTAL EPS | Santanderes</v>
      </c>
    </row>
    <row r="4464" spans="1:37">
      <c r="A4464" s="4" t="s">
        <v>1806</v>
      </c>
      <c r="B4464" s="4" t="s">
        <v>1807</v>
      </c>
      <c r="C4464" s="4" t="s">
        <v>1902</v>
      </c>
      <c r="D4464" s="4" t="s">
        <v>1903</v>
      </c>
      <c r="E4464" s="4" t="s">
        <v>90</v>
      </c>
      <c r="F4464" s="4">
        <v>0</v>
      </c>
      <c r="G4464" s="4">
        <v>0</v>
      </c>
      <c r="H4464" s="4">
        <v>93</v>
      </c>
      <c r="I4464">
        <f t="shared" si="690"/>
        <v>93</v>
      </c>
      <c r="J4464">
        <f t="shared" si="691"/>
        <v>0</v>
      </c>
      <c r="K4464">
        <f t="shared" si="692"/>
        <v>0</v>
      </c>
      <c r="L4464">
        <f t="shared" si="693"/>
        <v>1</v>
      </c>
      <c r="M4464">
        <f>I4464*Diccionario!$B$36</f>
        <v>0.20646182352941175</v>
      </c>
      <c r="N4464">
        <f>M4464*Diccionario!$B$37</f>
        <v>2.0852644176470588E-2</v>
      </c>
      <c r="O4464">
        <f>N4464*Diccionario!$B$38</f>
        <v>3.1278966264705883E-3</v>
      </c>
      <c r="P4464">
        <f>O4464*Diccionario!$B$39</f>
        <v>2.8151069638235296E-3</v>
      </c>
      <c r="Q4464">
        <f>P4464*Diccionario!$B$40</f>
        <v>1.126042785529412E-3</v>
      </c>
      <c r="R4464">
        <f>Q4464*Diccionario!$B$41</f>
        <v>7.3192781059411782E-4</v>
      </c>
      <c r="S4464">
        <f t="shared" si="694"/>
        <v>7.3192781059411782E-4</v>
      </c>
      <c r="T4464">
        <f>I4464*Diccionario!$B$36</f>
        <v>0.20646182352941175</v>
      </c>
      <c r="U4464">
        <f>T4464*Diccionario!$B$42</f>
        <v>2.0852644176470588E-2</v>
      </c>
      <c r="V4464">
        <f>U4464*Diccionario!$B$43</f>
        <v>1.7724747549999999E-2</v>
      </c>
      <c r="W4464">
        <f>V4464*Diccionario!$B$44</f>
        <v>3.3677020344999998E-3</v>
      </c>
      <c r="X4464">
        <f>W4464*Diccionario!$B$45</f>
        <v>1.3134037934549999E-3</v>
      </c>
      <c r="Y4464">
        <f>X4464*Diccionario!$B$46</f>
        <v>1.1689293761749499E-3</v>
      </c>
      <c r="Z4464">
        <f>Y4464*Diccionario!$B$47</f>
        <v>4.3250386918473145E-4</v>
      </c>
      <c r="AA4464">
        <f>Z4464*Diccionario!$B$48</f>
        <v>4.3250386918473145E-4</v>
      </c>
      <c r="AB4464">
        <f>AA4464*Diccionario!$B$49</f>
        <v>3.2437790188854859E-4</v>
      </c>
      <c r="AC4464">
        <f t="shared" si="695"/>
        <v>3.2437790188854859E-4</v>
      </c>
      <c r="AD4464">
        <f t="shared" si="696"/>
        <v>1.0563057124826664E-3</v>
      </c>
      <c r="AE4464">
        <f t="shared" si="697"/>
        <v>1.7701221875375562E-6</v>
      </c>
      <c r="AF4464" t="e">
        <f ca="1">IF(AD4464="","",_xludf.RANK.EQ(AD4464,$AD$2:$AD$5513,0))</f>
        <v>#NAME?</v>
      </c>
      <c r="AH4464" t="str">
        <f t="shared" si="698"/>
        <v>Baja</v>
      </c>
      <c r="AI4464" t="s">
        <v>153</v>
      </c>
      <c r="AJ4464" t="str">
        <f>IFERROR(VLOOKUP(B4464,Maestro_Regionales!$A$2:$B$35,2,FALSE),"Otras zonas")</f>
        <v>Santanderes</v>
      </c>
      <c r="AK4464" t="str">
        <f t="shared" si="699"/>
        <v>REGIMEN DE EXCEPCION | Santanderes</v>
      </c>
    </row>
    <row r="4465" spans="1:37">
      <c r="A4465" s="4" t="s">
        <v>1806</v>
      </c>
      <c r="B4465" s="4" t="s">
        <v>1807</v>
      </c>
      <c r="C4465" s="4" t="s">
        <v>1904</v>
      </c>
      <c r="D4465" s="4" t="s">
        <v>1905</v>
      </c>
      <c r="E4465" s="4" t="s">
        <v>87</v>
      </c>
      <c r="F4465" s="4">
        <v>1040</v>
      </c>
      <c r="G4465" s="4">
        <v>8253</v>
      </c>
      <c r="H4465" s="4">
        <v>0</v>
      </c>
      <c r="I4465">
        <f t="shared" si="690"/>
        <v>9293</v>
      </c>
      <c r="J4465">
        <f t="shared" si="691"/>
        <v>0.11191219197245238</v>
      </c>
      <c r="K4465">
        <f t="shared" si="692"/>
        <v>0.88808780802754761</v>
      </c>
      <c r="L4465">
        <f t="shared" si="693"/>
        <v>0</v>
      </c>
      <c r="M4465">
        <f>I4465*Diccionario!$B$36</f>
        <v>20.630642215686272</v>
      </c>
      <c r="N4465">
        <f>M4465*Diccionario!$B$37</f>
        <v>2.0836948637843138</v>
      </c>
      <c r="O4465">
        <f>N4465*Diccionario!$B$38</f>
        <v>0.31255422956764706</v>
      </c>
      <c r="P4465">
        <f>O4465*Diccionario!$B$39</f>
        <v>0.28129880661088236</v>
      </c>
      <c r="Q4465">
        <f>P4465*Diccionario!$B$40</f>
        <v>0.11251952264435294</v>
      </c>
      <c r="R4465">
        <f>Q4465*Diccionario!$B$41</f>
        <v>7.3137689718829418E-2</v>
      </c>
      <c r="S4465">
        <f t="shared" si="694"/>
        <v>7.3137689718829418E-2</v>
      </c>
      <c r="T4465">
        <f>I4465*Diccionario!$B$36</f>
        <v>20.630642215686272</v>
      </c>
      <c r="U4465">
        <f>T4465*Diccionario!$B$42</f>
        <v>2.0836948637843138</v>
      </c>
      <c r="V4465">
        <f>U4465*Diccionario!$B$43</f>
        <v>1.7711406342166667</v>
      </c>
      <c r="W4465">
        <f>V4465*Diccionario!$B$44</f>
        <v>0.33651672050116666</v>
      </c>
      <c r="X4465">
        <f>W4465*Diccionario!$B$45</f>
        <v>0.131241520995455</v>
      </c>
      <c r="Y4465">
        <f>X4465*Diccionario!$B$46</f>
        <v>0.11680495368595495</v>
      </c>
      <c r="Z4465">
        <f>Y4465*Diccionario!$B$47</f>
        <v>4.3217832863803332E-2</v>
      </c>
      <c r="AA4465">
        <f>Z4465*Diccionario!$B$48</f>
        <v>4.3217832863803332E-2</v>
      </c>
      <c r="AB4465">
        <f>AA4465*Diccionario!$B$49</f>
        <v>3.2413374647852503E-2</v>
      </c>
      <c r="AC4465">
        <f t="shared" si="695"/>
        <v>3.2413374647852503E-2</v>
      </c>
      <c r="AD4465">
        <f t="shared" si="696"/>
        <v>0.10555106436668192</v>
      </c>
      <c r="AE4465">
        <f t="shared" si="697"/>
        <v>1.7687898375039259E-4</v>
      </c>
      <c r="AF4465" t="e">
        <f ca="1">IF(AD4465="","",_xludf.RANK.EQ(AD4465,$AD$2:$AD$5513,0))</f>
        <v>#NAME?</v>
      </c>
      <c r="AH4465" t="str">
        <f t="shared" si="698"/>
        <v>Baja</v>
      </c>
      <c r="AI4465" t="s">
        <v>153</v>
      </c>
      <c r="AJ4465" t="str">
        <f>IFERROR(VLOOKUP(B4465,Maestro_Regionales!$A$2:$B$35,2,FALSE),"Otras zonas")</f>
        <v>Santanderes</v>
      </c>
      <c r="AK4465" t="str">
        <f t="shared" si="699"/>
        <v>NUEVA EPS | Santanderes</v>
      </c>
    </row>
    <row r="4466" spans="1:37">
      <c r="A4466" s="4" t="s">
        <v>1806</v>
      </c>
      <c r="B4466" s="4" t="s">
        <v>1807</v>
      </c>
      <c r="C4466" s="4" t="s">
        <v>1904</v>
      </c>
      <c r="D4466" s="4" t="s">
        <v>1905</v>
      </c>
      <c r="E4466" s="4" t="s">
        <v>90</v>
      </c>
      <c r="F4466" s="4">
        <v>0</v>
      </c>
      <c r="G4466" s="4">
        <v>0</v>
      </c>
      <c r="H4466" s="4">
        <v>261</v>
      </c>
      <c r="I4466">
        <f t="shared" si="690"/>
        <v>261</v>
      </c>
      <c r="J4466">
        <f t="shared" si="691"/>
        <v>0</v>
      </c>
      <c r="K4466">
        <f t="shared" si="692"/>
        <v>0</v>
      </c>
      <c r="L4466">
        <f t="shared" si="693"/>
        <v>1</v>
      </c>
      <c r="M4466">
        <f>I4466*Diccionario!$B$36</f>
        <v>0.57942511764705873</v>
      </c>
      <c r="N4466">
        <f>M4466*Diccionario!$B$37</f>
        <v>5.8521936882352937E-2</v>
      </c>
      <c r="O4466">
        <f>N4466*Diccionario!$B$38</f>
        <v>8.7782905323529406E-3</v>
      </c>
      <c r="P4466">
        <f>O4466*Diccionario!$B$39</f>
        <v>7.9004614791176476E-3</v>
      </c>
      <c r="Q4466">
        <f>P4466*Diccionario!$B$40</f>
        <v>3.1601845916470594E-3</v>
      </c>
      <c r="R4466">
        <f>Q4466*Diccionario!$B$41</f>
        <v>2.0541199845705888E-3</v>
      </c>
      <c r="S4466">
        <f t="shared" si="694"/>
        <v>2.0541199845705888E-3</v>
      </c>
      <c r="T4466">
        <f>I4466*Diccionario!$B$36</f>
        <v>0.57942511764705873</v>
      </c>
      <c r="U4466">
        <f>T4466*Diccionario!$B$42</f>
        <v>5.8521936882352937E-2</v>
      </c>
      <c r="V4466">
        <f>U4466*Diccionario!$B$43</f>
        <v>4.9743646349999997E-2</v>
      </c>
      <c r="W4466">
        <f>V4466*Diccionario!$B$44</f>
        <v>9.4512928064999988E-3</v>
      </c>
      <c r="X4466">
        <f>W4466*Diccionario!$B$45</f>
        <v>3.6860041945349998E-3</v>
      </c>
      <c r="Y4466">
        <f>X4466*Diccionario!$B$46</f>
        <v>3.2805437331361498E-3</v>
      </c>
      <c r="Z4466">
        <f>Y4466*Diccionario!$B$47</f>
        <v>1.2138011812603754E-3</v>
      </c>
      <c r="AA4466">
        <f>Z4466*Diccionario!$B$48</f>
        <v>1.2138011812603754E-3</v>
      </c>
      <c r="AB4466">
        <f>AA4466*Diccionario!$B$49</f>
        <v>9.1035088594528164E-4</v>
      </c>
      <c r="AC4466">
        <f t="shared" si="695"/>
        <v>9.1035088594528164E-4</v>
      </c>
      <c r="AD4466">
        <f t="shared" si="696"/>
        <v>2.9644708705158706E-3</v>
      </c>
      <c r="AE4466">
        <f t="shared" si="697"/>
        <v>4.9677622682505617E-6</v>
      </c>
      <c r="AF4466" t="e">
        <f ca="1">IF(AD4466="","",_xludf.RANK.EQ(AD4466,$AD$2:$AD$5513,0))</f>
        <v>#NAME?</v>
      </c>
      <c r="AH4466" t="str">
        <f t="shared" si="698"/>
        <v>Baja</v>
      </c>
      <c r="AI4466" t="s">
        <v>153</v>
      </c>
      <c r="AJ4466" t="str">
        <f>IFERROR(VLOOKUP(B4466,Maestro_Regionales!$A$2:$B$35,2,FALSE),"Otras zonas")</f>
        <v>Santanderes</v>
      </c>
      <c r="AK4466" t="str">
        <f t="shared" si="699"/>
        <v>REGIMEN DE EXCEPCION | Santanderes</v>
      </c>
    </row>
    <row r="4467" spans="1:37">
      <c r="A4467" s="4" t="s">
        <v>1806</v>
      </c>
      <c r="B4467" s="4" t="s">
        <v>1807</v>
      </c>
      <c r="C4467" s="4" t="s">
        <v>1906</v>
      </c>
      <c r="D4467" s="4" t="s">
        <v>1907</v>
      </c>
      <c r="E4467" s="4" t="s">
        <v>86</v>
      </c>
      <c r="F4467" s="4">
        <v>180</v>
      </c>
      <c r="G4467" s="4">
        <v>2817</v>
      </c>
      <c r="H4467" s="4">
        <v>0</v>
      </c>
      <c r="I4467">
        <f t="shared" si="690"/>
        <v>2997</v>
      </c>
      <c r="J4467">
        <f t="shared" si="691"/>
        <v>6.006006006006006E-2</v>
      </c>
      <c r="K4467">
        <f t="shared" si="692"/>
        <v>0.93993993993993996</v>
      </c>
      <c r="L4467">
        <f t="shared" si="693"/>
        <v>0</v>
      </c>
      <c r="M4467">
        <f>I4467*Diccionario!$B$36</f>
        <v>6.6533987647058819</v>
      </c>
      <c r="N4467">
        <f>M4467*Diccionario!$B$37</f>
        <v>0.67199327523529406</v>
      </c>
      <c r="O4467">
        <f>N4467*Diccionario!$B$38</f>
        <v>0.10079899128529411</v>
      </c>
      <c r="P4467">
        <f>O4467*Diccionario!$B$39</f>
        <v>9.07190921567647E-2</v>
      </c>
      <c r="Q4467">
        <f>P4467*Diccionario!$B$40</f>
        <v>3.6287636862705884E-2</v>
      </c>
      <c r="R4467">
        <f>Q4467*Diccionario!$B$41</f>
        <v>2.3586963960758826E-2</v>
      </c>
      <c r="S4467">
        <f t="shared" si="694"/>
        <v>2.3586963960758826E-2</v>
      </c>
      <c r="T4467">
        <f>I4467*Diccionario!$B$36</f>
        <v>6.6533987647058819</v>
      </c>
      <c r="U4467">
        <f>T4467*Diccionario!$B$42</f>
        <v>0.67199327523529406</v>
      </c>
      <c r="V4467">
        <f>U4467*Diccionario!$B$43</f>
        <v>0.57119428394999994</v>
      </c>
      <c r="W4467">
        <f>V4467*Diccionario!$B$44</f>
        <v>0.10852691395049999</v>
      </c>
      <c r="X4467">
        <f>W4467*Diccionario!$B$45</f>
        <v>4.2325496440694999E-2</v>
      </c>
      <c r="Y4467">
        <f>X4467*Diccionario!$B$46</f>
        <v>3.7669691832218549E-2</v>
      </c>
      <c r="Z4467">
        <f>Y4467*Diccionario!$B$47</f>
        <v>1.3937785977920863E-2</v>
      </c>
      <c r="AA4467">
        <f>Z4467*Diccionario!$B$48</f>
        <v>1.3937785977920863E-2</v>
      </c>
      <c r="AB4467">
        <f>AA4467*Diccionario!$B$49</f>
        <v>1.0453339483440648E-2</v>
      </c>
      <c r="AC4467">
        <f t="shared" si="695"/>
        <v>1.0453339483440648E-2</v>
      </c>
      <c r="AD4467">
        <f t="shared" si="696"/>
        <v>3.4040303444199477E-2</v>
      </c>
      <c r="AE4467">
        <f t="shared" si="697"/>
        <v>5.7043615011290927E-5</v>
      </c>
      <c r="AF4467" t="e">
        <f ca="1">IF(AD4467="","",_xludf.RANK.EQ(AD4467,$AD$2:$AD$5513,0))</f>
        <v>#NAME?</v>
      </c>
      <c r="AH4467" t="str">
        <f t="shared" si="698"/>
        <v>Baja</v>
      </c>
      <c r="AI4467" t="s">
        <v>153</v>
      </c>
      <c r="AJ4467" t="str">
        <f>IFERROR(VLOOKUP(B4467,Maestro_Regionales!$A$2:$B$35,2,FALSE),"Otras zonas")</f>
        <v>Santanderes</v>
      </c>
      <c r="AK4467" t="str">
        <f t="shared" si="699"/>
        <v>EPS SANITAS | Santanderes</v>
      </c>
    </row>
    <row r="4468" spans="1:37">
      <c r="A4468" s="4" t="s">
        <v>1806</v>
      </c>
      <c r="B4468" s="4" t="s">
        <v>1807</v>
      </c>
      <c r="C4468" s="4" t="s">
        <v>1906</v>
      </c>
      <c r="D4468" s="4" t="s">
        <v>1907</v>
      </c>
      <c r="E4468" s="4" t="s">
        <v>87</v>
      </c>
      <c r="F4468" s="4">
        <v>42</v>
      </c>
      <c r="G4468" s="4">
        <v>115</v>
      </c>
      <c r="H4468" s="4">
        <v>0</v>
      </c>
      <c r="I4468">
        <f t="shared" si="690"/>
        <v>157</v>
      </c>
      <c r="J4468">
        <f t="shared" si="691"/>
        <v>0.26751592356687898</v>
      </c>
      <c r="K4468">
        <f t="shared" si="692"/>
        <v>0.73248407643312097</v>
      </c>
      <c r="L4468">
        <f t="shared" si="693"/>
        <v>0</v>
      </c>
      <c r="M4468">
        <f>I4468*Diccionario!$B$36</f>
        <v>0.3485430784313725</v>
      </c>
      <c r="N4468">
        <f>M4468*Diccionario!$B$37</f>
        <v>3.5202850921568628E-2</v>
      </c>
      <c r="O4468">
        <f>N4468*Diccionario!$B$38</f>
        <v>5.2804276382352943E-3</v>
      </c>
      <c r="P4468">
        <f>O4468*Diccionario!$B$39</f>
        <v>4.7523848744117653E-3</v>
      </c>
      <c r="Q4468">
        <f>P4468*Diccionario!$B$40</f>
        <v>1.9009539497647063E-3</v>
      </c>
      <c r="R4468">
        <f>Q4468*Diccionario!$B$41</f>
        <v>1.2356200673470591E-3</v>
      </c>
      <c r="S4468">
        <f t="shared" si="694"/>
        <v>1.2356200673470591E-3</v>
      </c>
      <c r="T4468">
        <f>I4468*Diccionario!$B$36</f>
        <v>0.3485430784313725</v>
      </c>
      <c r="U4468">
        <f>T4468*Diccionario!$B$42</f>
        <v>3.5202850921568628E-2</v>
      </c>
      <c r="V4468">
        <f>U4468*Diccionario!$B$43</f>
        <v>2.9922423283333333E-2</v>
      </c>
      <c r="W4468">
        <f>V4468*Diccionario!$B$44</f>
        <v>5.6852604238333332E-3</v>
      </c>
      <c r="X4468">
        <f>W4468*Diccionario!$B$45</f>
        <v>2.217251565295E-3</v>
      </c>
      <c r="Y4468">
        <f>X4468*Diccionario!$B$46</f>
        <v>1.9733538931125502E-3</v>
      </c>
      <c r="Z4468">
        <f>Y4468*Diccionario!$B$47</f>
        <v>7.3014094045164353E-4</v>
      </c>
      <c r="AA4468">
        <f>Z4468*Diccionario!$B$48</f>
        <v>7.3014094045164353E-4</v>
      </c>
      <c r="AB4468">
        <f>AA4468*Diccionario!$B$49</f>
        <v>5.4760570533873268E-4</v>
      </c>
      <c r="AC4468">
        <f t="shared" si="695"/>
        <v>5.4760570533873268E-4</v>
      </c>
      <c r="AD4468">
        <f t="shared" si="696"/>
        <v>1.7832257726857919E-3</v>
      </c>
      <c r="AE4468">
        <f t="shared" si="697"/>
        <v>2.9882707897139396E-6</v>
      </c>
      <c r="AF4468" t="e">
        <f ca="1">IF(AD4468="","",_xludf.RANK.EQ(AD4468,$AD$2:$AD$5513,0))</f>
        <v>#NAME?</v>
      </c>
      <c r="AH4468" t="str">
        <f t="shared" si="698"/>
        <v>Baja</v>
      </c>
      <c r="AI4468" t="s">
        <v>153</v>
      </c>
      <c r="AJ4468" t="str">
        <f>IFERROR(VLOOKUP(B4468,Maestro_Regionales!$A$2:$B$35,2,FALSE),"Otras zonas")</f>
        <v>Santanderes</v>
      </c>
      <c r="AK4468" t="str">
        <f t="shared" si="699"/>
        <v>NUEVA EPS | Santanderes</v>
      </c>
    </row>
    <row r="4469" spans="1:37">
      <c r="A4469" s="4" t="s">
        <v>1806</v>
      </c>
      <c r="B4469" s="4" t="s">
        <v>1807</v>
      </c>
      <c r="C4469" s="4" t="s">
        <v>1906</v>
      </c>
      <c r="D4469" s="4" t="s">
        <v>1907</v>
      </c>
      <c r="E4469" s="4" t="s">
        <v>90</v>
      </c>
      <c r="F4469" s="4">
        <v>0</v>
      </c>
      <c r="G4469" s="4">
        <v>0</v>
      </c>
      <c r="H4469" s="4">
        <v>93</v>
      </c>
      <c r="I4469">
        <f t="shared" si="690"/>
        <v>93</v>
      </c>
      <c r="J4469">
        <f t="shared" si="691"/>
        <v>0</v>
      </c>
      <c r="K4469">
        <f t="shared" si="692"/>
        <v>0</v>
      </c>
      <c r="L4469">
        <f t="shared" si="693"/>
        <v>1</v>
      </c>
      <c r="M4469">
        <f>I4469*Diccionario!$B$36</f>
        <v>0.20646182352941175</v>
      </c>
      <c r="N4469">
        <f>M4469*Diccionario!$B$37</f>
        <v>2.0852644176470588E-2</v>
      </c>
      <c r="O4469">
        <f>N4469*Diccionario!$B$38</f>
        <v>3.1278966264705883E-3</v>
      </c>
      <c r="P4469">
        <f>O4469*Diccionario!$B$39</f>
        <v>2.8151069638235296E-3</v>
      </c>
      <c r="Q4469">
        <f>P4469*Diccionario!$B$40</f>
        <v>1.126042785529412E-3</v>
      </c>
      <c r="R4469">
        <f>Q4469*Diccionario!$B$41</f>
        <v>7.3192781059411782E-4</v>
      </c>
      <c r="S4469">
        <f t="shared" si="694"/>
        <v>7.3192781059411782E-4</v>
      </c>
      <c r="T4469">
        <f>I4469*Diccionario!$B$36</f>
        <v>0.20646182352941175</v>
      </c>
      <c r="U4469">
        <f>T4469*Diccionario!$B$42</f>
        <v>2.0852644176470588E-2</v>
      </c>
      <c r="V4469">
        <f>U4469*Diccionario!$B$43</f>
        <v>1.7724747549999999E-2</v>
      </c>
      <c r="W4469">
        <f>V4469*Diccionario!$B$44</f>
        <v>3.3677020344999998E-3</v>
      </c>
      <c r="X4469">
        <f>W4469*Diccionario!$B$45</f>
        <v>1.3134037934549999E-3</v>
      </c>
      <c r="Y4469">
        <f>X4469*Diccionario!$B$46</f>
        <v>1.1689293761749499E-3</v>
      </c>
      <c r="Z4469">
        <f>Y4469*Diccionario!$B$47</f>
        <v>4.3250386918473145E-4</v>
      </c>
      <c r="AA4469">
        <f>Z4469*Diccionario!$B$48</f>
        <v>4.3250386918473145E-4</v>
      </c>
      <c r="AB4469">
        <f>AA4469*Diccionario!$B$49</f>
        <v>3.2437790188854859E-4</v>
      </c>
      <c r="AC4469">
        <f t="shared" si="695"/>
        <v>3.2437790188854859E-4</v>
      </c>
      <c r="AD4469">
        <f t="shared" si="696"/>
        <v>1.0563057124826664E-3</v>
      </c>
      <c r="AE4469">
        <f t="shared" si="697"/>
        <v>1.7701221875375562E-6</v>
      </c>
      <c r="AF4469" t="e">
        <f ca="1">IF(AD4469="","",_xludf.RANK.EQ(AD4469,$AD$2:$AD$5513,0))</f>
        <v>#NAME?</v>
      </c>
      <c r="AH4469" t="str">
        <f t="shared" si="698"/>
        <v>Baja</v>
      </c>
      <c r="AI4469" t="s">
        <v>153</v>
      </c>
      <c r="AJ4469" t="str">
        <f>IFERROR(VLOOKUP(B4469,Maestro_Regionales!$A$2:$B$35,2,FALSE),"Otras zonas")</f>
        <v>Santanderes</v>
      </c>
      <c r="AK4469" t="str">
        <f t="shared" si="699"/>
        <v>REGIMEN DE EXCEPCION | Santanderes</v>
      </c>
    </row>
    <row r="4470" spans="1:37">
      <c r="A4470" s="4" t="s">
        <v>1806</v>
      </c>
      <c r="B4470" s="4" t="s">
        <v>1807</v>
      </c>
      <c r="C4470" s="4" t="s">
        <v>1906</v>
      </c>
      <c r="D4470" s="4" t="s">
        <v>1907</v>
      </c>
      <c r="E4470" s="4" t="s">
        <v>203</v>
      </c>
      <c r="F4470" s="4">
        <v>0</v>
      </c>
      <c r="G4470" s="4">
        <v>1</v>
      </c>
      <c r="H4470" s="4">
        <v>0</v>
      </c>
      <c r="I4470">
        <f t="shared" si="690"/>
        <v>1</v>
      </c>
      <c r="J4470">
        <f t="shared" si="691"/>
        <v>0</v>
      </c>
      <c r="K4470">
        <f t="shared" si="692"/>
        <v>1</v>
      </c>
      <c r="L4470">
        <f t="shared" si="693"/>
        <v>0</v>
      </c>
      <c r="M4470">
        <f>I4470*Diccionario!$B$36</f>
        <v>2.2200196078431371E-3</v>
      </c>
      <c r="N4470">
        <f>M4470*Diccionario!$B$37</f>
        <v>2.2422198039215687E-4</v>
      </c>
      <c r="O4470">
        <f>N4470*Diccionario!$B$38</f>
        <v>3.3633297058823532E-5</v>
      </c>
      <c r="P4470">
        <f>O4470*Diccionario!$B$39</f>
        <v>3.026996735294118E-5</v>
      </c>
      <c r="Q4470">
        <f>P4470*Diccionario!$B$40</f>
        <v>1.2107986941176473E-5</v>
      </c>
      <c r="R4470">
        <f>Q4470*Diccionario!$B$41</f>
        <v>7.870191511764708E-6</v>
      </c>
      <c r="S4470">
        <f t="shared" si="694"/>
        <v>7.870191511764708E-6</v>
      </c>
      <c r="T4470">
        <f>I4470*Diccionario!$B$36</f>
        <v>2.2200196078431371E-3</v>
      </c>
      <c r="U4470">
        <f>T4470*Diccionario!$B$42</f>
        <v>2.2422198039215687E-4</v>
      </c>
      <c r="V4470">
        <f>U4470*Diccionario!$B$43</f>
        <v>1.9058868333333333E-4</v>
      </c>
      <c r="W4470">
        <f>V4470*Diccionario!$B$44</f>
        <v>3.6211849833333333E-5</v>
      </c>
      <c r="X4470">
        <f>W4470*Diccionario!$B$45</f>
        <v>1.4122621435000001E-5</v>
      </c>
      <c r="Y4470">
        <f>X4470*Diccionario!$B$46</f>
        <v>1.256913307715E-5</v>
      </c>
      <c r="Z4470">
        <f>Y4470*Diccionario!$B$47</f>
        <v>4.6505792385454997E-6</v>
      </c>
      <c r="AA4470">
        <f>Z4470*Diccionario!$B$48</f>
        <v>4.6505792385454997E-6</v>
      </c>
      <c r="AB4470">
        <f>AA4470*Diccionario!$B$49</f>
        <v>3.4879344289091247E-6</v>
      </c>
      <c r="AC4470">
        <f t="shared" si="695"/>
        <v>3.4879344289091247E-6</v>
      </c>
      <c r="AD4470">
        <f t="shared" si="696"/>
        <v>1.1358125940673833E-5</v>
      </c>
      <c r="AE4470">
        <f t="shared" si="697"/>
        <v>1.9033571909005983E-8</v>
      </c>
      <c r="AF4470" t="e">
        <f ca="1">IF(AD4470="","",_xludf.RANK.EQ(AD4470,$AD$2:$AD$5513,0))</f>
        <v>#NAME?</v>
      </c>
      <c r="AH4470" t="str">
        <f t="shared" si="698"/>
        <v>Baja</v>
      </c>
      <c r="AI4470" t="s">
        <v>153</v>
      </c>
      <c r="AJ4470" t="str">
        <f>IFERROR(VLOOKUP(B4470,Maestro_Regionales!$A$2:$B$35,2,FALSE),"Otras zonas")</f>
        <v>Santanderes</v>
      </c>
      <c r="AK4470" t="str">
        <f t="shared" si="699"/>
        <v>CAPRESOCA EPS | Santanderes</v>
      </c>
    </row>
    <row r="4471" spans="1:37">
      <c r="A4471" s="4" t="s">
        <v>1806</v>
      </c>
      <c r="B4471" s="4" t="s">
        <v>1807</v>
      </c>
      <c r="C4471" s="4" t="s">
        <v>1908</v>
      </c>
      <c r="D4471" s="4" t="s">
        <v>1909</v>
      </c>
      <c r="E4471" s="4" t="s">
        <v>88</v>
      </c>
      <c r="F4471" s="4">
        <v>190</v>
      </c>
      <c r="G4471" s="4">
        <v>3352</v>
      </c>
      <c r="H4471" s="4">
        <v>0</v>
      </c>
      <c r="I4471">
        <f t="shared" si="690"/>
        <v>3542</v>
      </c>
      <c r="J4471">
        <f t="shared" si="691"/>
        <v>5.3642010163749296E-2</v>
      </c>
      <c r="K4471">
        <f t="shared" si="692"/>
        <v>0.94635798983625075</v>
      </c>
      <c r="L4471">
        <f t="shared" si="693"/>
        <v>0</v>
      </c>
      <c r="M4471">
        <f>I4471*Diccionario!$B$36</f>
        <v>7.8633094509803918</v>
      </c>
      <c r="N4471">
        <f>M4471*Diccionario!$B$37</f>
        <v>0.7941942545490196</v>
      </c>
      <c r="O4471">
        <f>N4471*Diccionario!$B$38</f>
        <v>0.11912913818235293</v>
      </c>
      <c r="P4471">
        <f>O4471*Diccionario!$B$39</f>
        <v>0.10721622436411764</v>
      </c>
      <c r="Q4471">
        <f>P4471*Diccionario!$B$40</f>
        <v>4.2886489745647058E-2</v>
      </c>
      <c r="R4471">
        <f>Q4471*Diccionario!$B$41</f>
        <v>2.7876218334670588E-2</v>
      </c>
      <c r="S4471">
        <f t="shared" si="694"/>
        <v>2.7876218334670588E-2</v>
      </c>
      <c r="T4471">
        <f>I4471*Diccionario!$B$36</f>
        <v>7.8633094509803918</v>
      </c>
      <c r="U4471">
        <f>T4471*Diccionario!$B$42</f>
        <v>0.7941942545490196</v>
      </c>
      <c r="V4471">
        <f>U4471*Diccionario!$B$43</f>
        <v>0.67506511636666666</v>
      </c>
      <c r="W4471">
        <f>V4471*Diccionario!$B$44</f>
        <v>0.12826237210966668</v>
      </c>
      <c r="X4471">
        <f>W4471*Diccionario!$B$45</f>
        <v>5.0022325122770009E-2</v>
      </c>
      <c r="Y4471">
        <f>X4471*Diccionario!$B$46</f>
        <v>4.4519869359265309E-2</v>
      </c>
      <c r="Z4471">
        <f>Y4471*Diccionario!$B$47</f>
        <v>1.6472351662928163E-2</v>
      </c>
      <c r="AA4471">
        <f>Z4471*Diccionario!$B$48</f>
        <v>1.6472351662928163E-2</v>
      </c>
      <c r="AB4471">
        <f>AA4471*Diccionario!$B$49</f>
        <v>1.2354263747196122E-2</v>
      </c>
      <c r="AC4471">
        <f t="shared" si="695"/>
        <v>1.2354263747196122E-2</v>
      </c>
      <c r="AD4471">
        <f t="shared" si="696"/>
        <v>4.0230482081866706E-2</v>
      </c>
      <c r="AE4471">
        <f t="shared" si="697"/>
        <v>6.7416911701699168E-5</v>
      </c>
      <c r="AF4471" t="e">
        <f ca="1">IF(AD4471="","",_xludf.RANK.EQ(AD4471,$AD$2:$AD$5513,0))</f>
        <v>#NAME?</v>
      </c>
      <c r="AH4471" t="str">
        <f t="shared" si="698"/>
        <v>Baja</v>
      </c>
      <c r="AI4471" t="s">
        <v>153</v>
      </c>
      <c r="AJ4471" t="str">
        <f>IFERROR(VLOOKUP(B4471,Maestro_Regionales!$A$2:$B$35,2,FALSE),"Otras zonas")</f>
        <v>Santanderes</v>
      </c>
      <c r="AK4471" t="str">
        <f t="shared" si="699"/>
        <v>COOSALUD EPS | Santanderes</v>
      </c>
    </row>
    <row r="4472" spans="1:37">
      <c r="A4472" s="4" t="s">
        <v>1806</v>
      </c>
      <c r="B4472" s="4" t="s">
        <v>1807</v>
      </c>
      <c r="C4472" s="4" t="s">
        <v>1908</v>
      </c>
      <c r="D4472" s="4" t="s">
        <v>1909</v>
      </c>
      <c r="E4472" s="4" t="s">
        <v>87</v>
      </c>
      <c r="F4472" s="4">
        <v>87</v>
      </c>
      <c r="G4472" s="4">
        <v>109</v>
      </c>
      <c r="H4472" s="4">
        <v>0</v>
      </c>
      <c r="I4472">
        <f t="shared" si="690"/>
        <v>196</v>
      </c>
      <c r="J4472">
        <f t="shared" si="691"/>
        <v>0.44387755102040816</v>
      </c>
      <c r="K4472">
        <f t="shared" si="692"/>
        <v>0.55612244897959184</v>
      </c>
      <c r="L4472">
        <f t="shared" si="693"/>
        <v>0</v>
      </c>
      <c r="M4472">
        <f>I4472*Diccionario!$B$36</f>
        <v>0.43512384313725488</v>
      </c>
      <c r="N4472">
        <f>M4472*Diccionario!$B$37</f>
        <v>4.3947508156862748E-2</v>
      </c>
      <c r="O4472">
        <f>N4472*Diccionario!$B$38</f>
        <v>6.5921262235294122E-3</v>
      </c>
      <c r="P4472">
        <f>O4472*Diccionario!$B$39</f>
        <v>5.9329136011764712E-3</v>
      </c>
      <c r="Q4472">
        <f>P4472*Diccionario!$B$40</f>
        <v>2.3731654404705888E-3</v>
      </c>
      <c r="R4472">
        <f>Q4472*Diccionario!$B$41</f>
        <v>1.5425575363058827E-3</v>
      </c>
      <c r="S4472">
        <f t="shared" si="694"/>
        <v>1.5425575363058827E-3</v>
      </c>
      <c r="T4472">
        <f>I4472*Diccionario!$B$36</f>
        <v>0.43512384313725488</v>
      </c>
      <c r="U4472">
        <f>T4472*Diccionario!$B$42</f>
        <v>4.3947508156862748E-2</v>
      </c>
      <c r="V4472">
        <f>U4472*Diccionario!$B$43</f>
        <v>3.7355381933333334E-2</v>
      </c>
      <c r="W4472">
        <f>V4472*Diccionario!$B$44</f>
        <v>7.0975225673333333E-3</v>
      </c>
      <c r="X4472">
        <f>W4472*Diccionario!$B$45</f>
        <v>2.7680338012600002E-3</v>
      </c>
      <c r="Y4472">
        <f>X4472*Diccionario!$B$46</f>
        <v>2.4635500831214001E-3</v>
      </c>
      <c r="Z4472">
        <f>Y4472*Diccionario!$B$47</f>
        <v>9.1151353075491796E-4</v>
      </c>
      <c r="AA4472">
        <f>Z4472*Diccionario!$B$48</f>
        <v>9.1151353075491796E-4</v>
      </c>
      <c r="AB4472">
        <f>AA4472*Diccionario!$B$49</f>
        <v>6.8363514806618847E-4</v>
      </c>
      <c r="AC4472">
        <f t="shared" si="695"/>
        <v>6.8363514806618847E-4</v>
      </c>
      <c r="AD4472">
        <f t="shared" si="696"/>
        <v>2.2261926843720713E-3</v>
      </c>
      <c r="AE4472">
        <f t="shared" si="697"/>
        <v>3.7305800941651726E-6</v>
      </c>
      <c r="AF4472" t="e">
        <f ca="1">IF(AD4472="","",_xludf.RANK.EQ(AD4472,$AD$2:$AD$5513,0))</f>
        <v>#NAME?</v>
      </c>
      <c r="AH4472" t="str">
        <f t="shared" si="698"/>
        <v>Baja</v>
      </c>
      <c r="AI4472" t="s">
        <v>153</v>
      </c>
      <c r="AJ4472" t="str">
        <f>IFERROR(VLOOKUP(B4472,Maestro_Regionales!$A$2:$B$35,2,FALSE),"Otras zonas")</f>
        <v>Santanderes</v>
      </c>
      <c r="AK4472" t="str">
        <f t="shared" si="699"/>
        <v>NUEVA EPS | Santanderes</v>
      </c>
    </row>
    <row r="4473" spans="1:37">
      <c r="A4473" s="4" t="s">
        <v>1806</v>
      </c>
      <c r="B4473" s="4" t="s">
        <v>1807</v>
      </c>
      <c r="C4473" s="4" t="s">
        <v>1908</v>
      </c>
      <c r="D4473" s="4" t="s">
        <v>1909</v>
      </c>
      <c r="E4473" s="4" t="s">
        <v>90</v>
      </c>
      <c r="F4473" s="4">
        <v>0</v>
      </c>
      <c r="G4473" s="4">
        <v>0</v>
      </c>
      <c r="H4473" s="4">
        <v>75</v>
      </c>
      <c r="I4473">
        <f t="shared" si="690"/>
        <v>75</v>
      </c>
      <c r="J4473">
        <f t="shared" si="691"/>
        <v>0</v>
      </c>
      <c r="K4473">
        <f t="shared" si="692"/>
        <v>0</v>
      </c>
      <c r="L4473">
        <f t="shared" si="693"/>
        <v>1</v>
      </c>
      <c r="M4473">
        <f>I4473*Diccionario!$B$36</f>
        <v>0.16650147058823528</v>
      </c>
      <c r="N4473">
        <f>M4473*Diccionario!$B$37</f>
        <v>1.6816648529411764E-2</v>
      </c>
      <c r="O4473">
        <f>N4473*Diccionario!$B$38</f>
        <v>2.5224972794117644E-3</v>
      </c>
      <c r="P4473">
        <f>O4473*Diccionario!$B$39</f>
        <v>2.2702475514705879E-3</v>
      </c>
      <c r="Q4473">
        <f>P4473*Diccionario!$B$40</f>
        <v>9.0809902058823521E-4</v>
      </c>
      <c r="R4473">
        <f>Q4473*Diccionario!$B$41</f>
        <v>5.9026436338235292E-4</v>
      </c>
      <c r="S4473">
        <f t="shared" si="694"/>
        <v>5.9026436338235292E-4</v>
      </c>
      <c r="T4473">
        <f>I4473*Diccionario!$B$36</f>
        <v>0.16650147058823528</v>
      </c>
      <c r="U4473">
        <f>T4473*Diccionario!$B$42</f>
        <v>1.6816648529411764E-2</v>
      </c>
      <c r="V4473">
        <f>U4473*Diccionario!$B$43</f>
        <v>1.429415125E-2</v>
      </c>
      <c r="W4473">
        <f>V4473*Diccionario!$B$44</f>
        <v>2.7158887374999999E-3</v>
      </c>
      <c r="X4473">
        <f>W4473*Diccionario!$B$45</f>
        <v>1.0591966076250001E-3</v>
      </c>
      <c r="Y4473">
        <f>X4473*Diccionario!$B$46</f>
        <v>9.4268498078625012E-4</v>
      </c>
      <c r="Z4473">
        <f>Y4473*Diccionario!$B$47</f>
        <v>3.4879344289091255E-4</v>
      </c>
      <c r="AA4473">
        <f>Z4473*Diccionario!$B$48</f>
        <v>3.4879344289091255E-4</v>
      </c>
      <c r="AB4473">
        <f>AA4473*Diccionario!$B$49</f>
        <v>2.6159508216818441E-4</v>
      </c>
      <c r="AC4473">
        <f t="shared" si="695"/>
        <v>2.6159508216818441E-4</v>
      </c>
      <c r="AD4473">
        <f t="shared" si="696"/>
        <v>8.5185944555053739E-4</v>
      </c>
      <c r="AE4473">
        <f t="shared" si="697"/>
        <v>1.4275178931754486E-6</v>
      </c>
      <c r="AF4473" t="e">
        <f ca="1">IF(AD4473="","",_xludf.RANK.EQ(AD4473,$AD$2:$AD$5513,0))</f>
        <v>#NAME?</v>
      </c>
      <c r="AH4473" t="str">
        <f t="shared" si="698"/>
        <v>Baja</v>
      </c>
      <c r="AI4473" t="s">
        <v>153</v>
      </c>
      <c r="AJ4473" t="str">
        <f>IFERROR(VLOOKUP(B4473,Maestro_Regionales!$A$2:$B$35,2,FALSE),"Otras zonas")</f>
        <v>Santanderes</v>
      </c>
      <c r="AK4473" t="str">
        <f t="shared" si="699"/>
        <v>REGIMEN DE EXCEPCION | Santanderes</v>
      </c>
    </row>
    <row r="4474" spans="1:37">
      <c r="A4474" s="4" t="s">
        <v>1806</v>
      </c>
      <c r="B4474" s="4" t="s">
        <v>1807</v>
      </c>
      <c r="C4474" s="4" t="s">
        <v>1908</v>
      </c>
      <c r="D4474" s="4" t="s">
        <v>1909</v>
      </c>
      <c r="E4474" s="4" t="s">
        <v>86</v>
      </c>
      <c r="F4474" s="4">
        <v>0</v>
      </c>
      <c r="G4474" s="4">
        <v>1</v>
      </c>
      <c r="H4474" s="4">
        <v>0</v>
      </c>
      <c r="I4474">
        <f t="shared" si="690"/>
        <v>1</v>
      </c>
      <c r="J4474">
        <f t="shared" si="691"/>
        <v>0</v>
      </c>
      <c r="K4474">
        <f t="shared" si="692"/>
        <v>1</v>
      </c>
      <c r="L4474">
        <f t="shared" si="693"/>
        <v>0</v>
      </c>
      <c r="M4474">
        <f>I4474*Diccionario!$B$36</f>
        <v>2.2200196078431371E-3</v>
      </c>
      <c r="N4474">
        <f>M4474*Diccionario!$B$37</f>
        <v>2.2422198039215687E-4</v>
      </c>
      <c r="O4474">
        <f>N4474*Diccionario!$B$38</f>
        <v>3.3633297058823532E-5</v>
      </c>
      <c r="P4474">
        <f>O4474*Diccionario!$B$39</f>
        <v>3.026996735294118E-5</v>
      </c>
      <c r="Q4474">
        <f>P4474*Diccionario!$B$40</f>
        <v>1.2107986941176473E-5</v>
      </c>
      <c r="R4474">
        <f>Q4474*Diccionario!$B$41</f>
        <v>7.870191511764708E-6</v>
      </c>
      <c r="S4474">
        <f t="shared" si="694"/>
        <v>7.870191511764708E-6</v>
      </c>
      <c r="T4474">
        <f>I4474*Diccionario!$B$36</f>
        <v>2.2200196078431371E-3</v>
      </c>
      <c r="U4474">
        <f>T4474*Diccionario!$B$42</f>
        <v>2.2422198039215687E-4</v>
      </c>
      <c r="V4474">
        <f>U4474*Diccionario!$B$43</f>
        <v>1.9058868333333333E-4</v>
      </c>
      <c r="W4474">
        <f>V4474*Diccionario!$B$44</f>
        <v>3.6211849833333333E-5</v>
      </c>
      <c r="X4474">
        <f>W4474*Diccionario!$B$45</f>
        <v>1.4122621435000001E-5</v>
      </c>
      <c r="Y4474">
        <f>X4474*Diccionario!$B$46</f>
        <v>1.256913307715E-5</v>
      </c>
      <c r="Z4474">
        <f>Y4474*Diccionario!$B$47</f>
        <v>4.6505792385454997E-6</v>
      </c>
      <c r="AA4474">
        <f>Z4474*Diccionario!$B$48</f>
        <v>4.6505792385454997E-6</v>
      </c>
      <c r="AB4474">
        <f>AA4474*Diccionario!$B$49</f>
        <v>3.4879344289091247E-6</v>
      </c>
      <c r="AC4474">
        <f t="shared" si="695"/>
        <v>3.4879344289091247E-6</v>
      </c>
      <c r="AD4474">
        <f t="shared" si="696"/>
        <v>1.1358125940673833E-5</v>
      </c>
      <c r="AE4474">
        <f t="shared" si="697"/>
        <v>1.9033571909005983E-8</v>
      </c>
      <c r="AF4474" t="e">
        <f ca="1">IF(AD4474="","",_xludf.RANK.EQ(AD4474,$AD$2:$AD$5513,0))</f>
        <v>#NAME?</v>
      </c>
      <c r="AH4474" t="str">
        <f t="shared" si="698"/>
        <v>Baja</v>
      </c>
      <c r="AI4474" t="s">
        <v>153</v>
      </c>
      <c r="AJ4474" t="str">
        <f>IFERROR(VLOOKUP(B4474,Maestro_Regionales!$A$2:$B$35,2,FALSE),"Otras zonas")</f>
        <v>Santanderes</v>
      </c>
      <c r="AK4474" t="str">
        <f t="shared" si="699"/>
        <v>EPS SANITAS | Santanderes</v>
      </c>
    </row>
    <row r="4475" spans="1:37">
      <c r="A4475" s="4" t="s">
        <v>1806</v>
      </c>
      <c r="B4475" s="4" t="s">
        <v>1807</v>
      </c>
      <c r="C4475" s="4" t="s">
        <v>1910</v>
      </c>
      <c r="D4475" s="4" t="s">
        <v>1911</v>
      </c>
      <c r="E4475" s="4" t="s">
        <v>87</v>
      </c>
      <c r="F4475" s="4">
        <v>1797</v>
      </c>
      <c r="G4475" s="4">
        <v>5429</v>
      </c>
      <c r="H4475" s="4">
        <v>0</v>
      </c>
      <c r="I4475">
        <f t="shared" si="690"/>
        <v>7226</v>
      </c>
      <c r="J4475">
        <f t="shared" si="691"/>
        <v>0.24868530307223913</v>
      </c>
      <c r="K4475">
        <f t="shared" si="692"/>
        <v>0.75131469692776087</v>
      </c>
      <c r="L4475">
        <f t="shared" si="693"/>
        <v>0</v>
      </c>
      <c r="M4475">
        <f>I4475*Diccionario!$B$36</f>
        <v>16.041861686274508</v>
      </c>
      <c r="N4475">
        <f>M4475*Diccionario!$B$37</f>
        <v>1.6202280303137255</v>
      </c>
      <c r="O4475">
        <f>N4475*Diccionario!$B$38</f>
        <v>0.24303420454705882</v>
      </c>
      <c r="P4475">
        <f>O4475*Diccionario!$B$39</f>
        <v>0.21873078409235294</v>
      </c>
      <c r="Q4475">
        <f>P4475*Diccionario!$B$40</f>
        <v>8.7492313636941182E-2</v>
      </c>
      <c r="R4475">
        <f>Q4475*Diccionario!$B$41</f>
        <v>5.6870003864011767E-2</v>
      </c>
      <c r="S4475">
        <f t="shared" si="694"/>
        <v>5.6870003864011767E-2</v>
      </c>
      <c r="T4475">
        <f>I4475*Diccionario!$B$36</f>
        <v>16.041861686274508</v>
      </c>
      <c r="U4475">
        <f>T4475*Diccionario!$B$42</f>
        <v>1.6202280303137255</v>
      </c>
      <c r="V4475">
        <f>U4475*Diccionario!$B$43</f>
        <v>1.3771938257666667</v>
      </c>
      <c r="W4475">
        <f>V4475*Diccionario!$B$44</f>
        <v>0.26166682689566667</v>
      </c>
      <c r="X4475">
        <f>W4475*Diccionario!$B$45</f>
        <v>0.10205006248931001</v>
      </c>
      <c r="Y4475">
        <f>X4475*Diccionario!$B$46</f>
        <v>9.0824555615485913E-2</v>
      </c>
      <c r="Z4475">
        <f>Y4475*Diccionario!$B$47</f>
        <v>3.3605085577729787E-2</v>
      </c>
      <c r="AA4475">
        <f>Z4475*Diccionario!$B$48</f>
        <v>3.3605085577729787E-2</v>
      </c>
      <c r="AB4475">
        <f>AA4475*Diccionario!$B$49</f>
        <v>2.5203814183297341E-2</v>
      </c>
      <c r="AC4475">
        <f t="shared" si="695"/>
        <v>2.5203814183297341E-2</v>
      </c>
      <c r="AD4475">
        <f t="shared" si="696"/>
        <v>8.2073818047309108E-2</v>
      </c>
      <c r="AE4475">
        <f t="shared" si="697"/>
        <v>1.3753659061447723E-4</v>
      </c>
      <c r="AF4475" t="e">
        <f ca="1">IF(AD4475="","",_xludf.RANK.EQ(AD4475,$AD$2:$AD$5513,0))</f>
        <v>#NAME?</v>
      </c>
      <c r="AH4475" t="str">
        <f t="shared" si="698"/>
        <v>Baja</v>
      </c>
      <c r="AI4475" t="s">
        <v>153</v>
      </c>
      <c r="AJ4475" t="str">
        <f>IFERROR(VLOOKUP(B4475,Maestro_Regionales!$A$2:$B$35,2,FALSE),"Otras zonas")</f>
        <v>Santanderes</v>
      </c>
      <c r="AK4475" t="str">
        <f t="shared" si="699"/>
        <v>NUEVA EPS | Santanderes</v>
      </c>
    </row>
    <row r="4476" spans="1:37">
      <c r="A4476" s="4" t="s">
        <v>1806</v>
      </c>
      <c r="B4476" s="4" t="s">
        <v>1807</v>
      </c>
      <c r="C4476" s="4" t="s">
        <v>1910</v>
      </c>
      <c r="D4476" s="4" t="s">
        <v>1911</v>
      </c>
      <c r="E4476" s="4" t="s">
        <v>86</v>
      </c>
      <c r="F4476" s="4">
        <v>364</v>
      </c>
      <c r="G4476" s="4">
        <v>2380</v>
      </c>
      <c r="H4476" s="4">
        <v>0</v>
      </c>
      <c r="I4476">
        <f t="shared" si="690"/>
        <v>2744</v>
      </c>
      <c r="J4476">
        <f t="shared" si="691"/>
        <v>0.1326530612244898</v>
      </c>
      <c r="K4476">
        <f t="shared" si="692"/>
        <v>0.86734693877551017</v>
      </c>
      <c r="L4476">
        <f t="shared" si="693"/>
        <v>0</v>
      </c>
      <c r="M4476">
        <f>I4476*Diccionario!$B$36</f>
        <v>6.091733803921568</v>
      </c>
      <c r="N4476">
        <f>M4476*Diccionario!$B$37</f>
        <v>0.61526511419607843</v>
      </c>
      <c r="O4476">
        <f>N4476*Diccionario!$B$38</f>
        <v>9.2289767129411768E-2</v>
      </c>
      <c r="P4476">
        <f>O4476*Diccionario!$B$39</f>
        <v>8.306079041647059E-2</v>
      </c>
      <c r="Q4476">
        <f>P4476*Diccionario!$B$40</f>
        <v>3.322431616658824E-2</v>
      </c>
      <c r="R4476">
        <f>Q4476*Diccionario!$B$41</f>
        <v>2.1595805508282356E-2</v>
      </c>
      <c r="S4476">
        <f t="shared" si="694"/>
        <v>2.1595805508282356E-2</v>
      </c>
      <c r="T4476">
        <f>I4476*Diccionario!$B$36</f>
        <v>6.091733803921568</v>
      </c>
      <c r="U4476">
        <f>T4476*Diccionario!$B$42</f>
        <v>0.61526511419607843</v>
      </c>
      <c r="V4476">
        <f>U4476*Diccionario!$B$43</f>
        <v>0.52297534706666671</v>
      </c>
      <c r="W4476">
        <f>V4476*Diccionario!$B$44</f>
        <v>9.9365315942666677E-2</v>
      </c>
      <c r="X4476">
        <f>W4476*Diccionario!$B$45</f>
        <v>3.8752473217640006E-2</v>
      </c>
      <c r="Y4476">
        <f>X4476*Diccionario!$B$46</f>
        <v>3.4489701163699607E-2</v>
      </c>
      <c r="Z4476">
        <f>Y4476*Diccionario!$B$47</f>
        <v>1.2761189430568854E-2</v>
      </c>
      <c r="AA4476">
        <f>Z4476*Diccionario!$B$48</f>
        <v>1.2761189430568854E-2</v>
      </c>
      <c r="AB4476">
        <f>AA4476*Diccionario!$B$49</f>
        <v>9.5708920729266414E-3</v>
      </c>
      <c r="AC4476">
        <f t="shared" si="695"/>
        <v>9.5708920729266414E-3</v>
      </c>
      <c r="AD4476">
        <f t="shared" si="696"/>
        <v>3.1166697581208998E-2</v>
      </c>
      <c r="AE4476">
        <f t="shared" si="697"/>
        <v>5.2228121318312413E-5</v>
      </c>
      <c r="AF4476" t="e">
        <f ca="1">IF(AD4476="","",_xludf.RANK.EQ(AD4476,$AD$2:$AD$5513,0))</f>
        <v>#NAME?</v>
      </c>
      <c r="AH4476" t="str">
        <f t="shared" si="698"/>
        <v>Baja</v>
      </c>
      <c r="AI4476" t="s">
        <v>153</v>
      </c>
      <c r="AJ4476" t="str">
        <f>IFERROR(VLOOKUP(B4476,Maestro_Regionales!$A$2:$B$35,2,FALSE),"Otras zonas")</f>
        <v>Santanderes</v>
      </c>
      <c r="AK4476" t="str">
        <f t="shared" si="699"/>
        <v>EPS SANITAS | Santanderes</v>
      </c>
    </row>
    <row r="4477" spans="1:37">
      <c r="A4477" s="4" t="s">
        <v>1806</v>
      </c>
      <c r="B4477" s="4" t="s">
        <v>1807</v>
      </c>
      <c r="C4477" s="4" t="s">
        <v>1910</v>
      </c>
      <c r="D4477" s="4" t="s">
        <v>1911</v>
      </c>
      <c r="E4477" s="4" t="s">
        <v>90</v>
      </c>
      <c r="F4477" s="4">
        <v>0</v>
      </c>
      <c r="G4477" s="4">
        <v>0</v>
      </c>
      <c r="H4477" s="4">
        <v>302</v>
      </c>
      <c r="I4477">
        <f t="shared" si="690"/>
        <v>302</v>
      </c>
      <c r="J4477">
        <f t="shared" si="691"/>
        <v>0</v>
      </c>
      <c r="K4477">
        <f t="shared" si="692"/>
        <v>0</v>
      </c>
      <c r="L4477">
        <f t="shared" si="693"/>
        <v>1</v>
      </c>
      <c r="M4477">
        <f>I4477*Diccionario!$B$36</f>
        <v>0.67044592156862737</v>
      </c>
      <c r="N4477">
        <f>M4477*Diccionario!$B$37</f>
        <v>6.7715038078431364E-2</v>
      </c>
      <c r="O4477">
        <f>N4477*Diccionario!$B$38</f>
        <v>1.0157255711764705E-2</v>
      </c>
      <c r="P4477">
        <f>O4477*Diccionario!$B$39</f>
        <v>9.1415301405882339E-3</v>
      </c>
      <c r="Q4477">
        <f>P4477*Diccionario!$B$40</f>
        <v>3.6566120562352938E-3</v>
      </c>
      <c r="R4477">
        <f>Q4477*Diccionario!$B$41</f>
        <v>2.376797836552941E-3</v>
      </c>
      <c r="S4477">
        <f t="shared" si="694"/>
        <v>2.376797836552941E-3</v>
      </c>
      <c r="T4477">
        <f>I4477*Diccionario!$B$36</f>
        <v>0.67044592156862737</v>
      </c>
      <c r="U4477">
        <f>T4477*Diccionario!$B$42</f>
        <v>6.7715038078431364E-2</v>
      </c>
      <c r="V4477">
        <f>U4477*Diccionario!$B$43</f>
        <v>5.7557782366666657E-2</v>
      </c>
      <c r="W4477">
        <f>V4477*Diccionario!$B$44</f>
        <v>1.0935978649666665E-2</v>
      </c>
      <c r="X4477">
        <f>W4477*Diccionario!$B$45</f>
        <v>4.2650316733699994E-3</v>
      </c>
      <c r="Y4477">
        <f>X4477*Diccionario!$B$46</f>
        <v>3.7958781892992997E-3</v>
      </c>
      <c r="Z4477">
        <f>Y4477*Diccionario!$B$47</f>
        <v>1.4044749300407408E-3</v>
      </c>
      <c r="AA4477">
        <f>Z4477*Diccionario!$B$48</f>
        <v>1.4044749300407408E-3</v>
      </c>
      <c r="AB4477">
        <f>AA4477*Diccionario!$B$49</f>
        <v>1.0533561975305556E-3</v>
      </c>
      <c r="AC4477">
        <f t="shared" si="695"/>
        <v>1.0533561975305556E-3</v>
      </c>
      <c r="AD4477">
        <f t="shared" si="696"/>
        <v>3.4301540340834968E-3</v>
      </c>
      <c r="AE4477">
        <f t="shared" si="697"/>
        <v>5.7481387165198058E-6</v>
      </c>
      <c r="AF4477" t="e">
        <f ca="1">IF(AD4477="","",_xludf.RANK.EQ(AD4477,$AD$2:$AD$5513,0))</f>
        <v>#NAME?</v>
      </c>
      <c r="AH4477" t="str">
        <f t="shared" si="698"/>
        <v>Baja</v>
      </c>
      <c r="AI4477" t="s">
        <v>153</v>
      </c>
      <c r="AJ4477" t="str">
        <f>IFERROR(VLOOKUP(B4477,Maestro_Regionales!$A$2:$B$35,2,FALSE),"Otras zonas")</f>
        <v>Santanderes</v>
      </c>
      <c r="AK4477" t="str">
        <f t="shared" si="699"/>
        <v>REGIMEN DE EXCEPCION | Santanderes</v>
      </c>
    </row>
    <row r="4478" spans="1:37">
      <c r="A4478" s="4" t="s">
        <v>1806</v>
      </c>
      <c r="B4478" s="4" t="s">
        <v>1807</v>
      </c>
      <c r="C4478" s="4" t="s">
        <v>1910</v>
      </c>
      <c r="D4478" s="4" t="s">
        <v>1911</v>
      </c>
      <c r="E4478" s="4" t="s">
        <v>203</v>
      </c>
      <c r="F4478" s="4">
        <v>0</v>
      </c>
      <c r="G4478" s="4">
        <v>1</v>
      </c>
      <c r="H4478" s="4">
        <v>0</v>
      </c>
      <c r="I4478">
        <f t="shared" si="690"/>
        <v>1</v>
      </c>
      <c r="J4478">
        <f t="shared" si="691"/>
        <v>0</v>
      </c>
      <c r="K4478">
        <f t="shared" si="692"/>
        <v>1</v>
      </c>
      <c r="L4478">
        <f t="shared" si="693"/>
        <v>0</v>
      </c>
      <c r="M4478">
        <f>I4478*Diccionario!$B$36</f>
        <v>2.2200196078431371E-3</v>
      </c>
      <c r="N4478">
        <f>M4478*Diccionario!$B$37</f>
        <v>2.2422198039215687E-4</v>
      </c>
      <c r="O4478">
        <f>N4478*Diccionario!$B$38</f>
        <v>3.3633297058823532E-5</v>
      </c>
      <c r="P4478">
        <f>O4478*Diccionario!$B$39</f>
        <v>3.026996735294118E-5</v>
      </c>
      <c r="Q4478">
        <f>P4478*Diccionario!$B$40</f>
        <v>1.2107986941176473E-5</v>
      </c>
      <c r="R4478">
        <f>Q4478*Diccionario!$B$41</f>
        <v>7.870191511764708E-6</v>
      </c>
      <c r="S4478">
        <f t="shared" si="694"/>
        <v>7.870191511764708E-6</v>
      </c>
      <c r="T4478">
        <f>I4478*Diccionario!$B$36</f>
        <v>2.2200196078431371E-3</v>
      </c>
      <c r="U4478">
        <f>T4478*Diccionario!$B$42</f>
        <v>2.2422198039215687E-4</v>
      </c>
      <c r="V4478">
        <f>U4478*Diccionario!$B$43</f>
        <v>1.9058868333333333E-4</v>
      </c>
      <c r="W4478">
        <f>V4478*Diccionario!$B$44</f>
        <v>3.6211849833333333E-5</v>
      </c>
      <c r="X4478">
        <f>W4478*Diccionario!$B$45</f>
        <v>1.4122621435000001E-5</v>
      </c>
      <c r="Y4478">
        <f>X4478*Diccionario!$B$46</f>
        <v>1.256913307715E-5</v>
      </c>
      <c r="Z4478">
        <f>Y4478*Diccionario!$B$47</f>
        <v>4.6505792385454997E-6</v>
      </c>
      <c r="AA4478">
        <f>Z4478*Diccionario!$B$48</f>
        <v>4.6505792385454997E-6</v>
      </c>
      <c r="AB4478">
        <f>AA4478*Diccionario!$B$49</f>
        <v>3.4879344289091247E-6</v>
      </c>
      <c r="AC4478">
        <f t="shared" si="695"/>
        <v>3.4879344289091247E-6</v>
      </c>
      <c r="AD4478">
        <f t="shared" si="696"/>
        <v>1.1358125940673833E-5</v>
      </c>
      <c r="AE4478">
        <f t="shared" si="697"/>
        <v>1.9033571909005983E-8</v>
      </c>
      <c r="AF4478" t="e">
        <f ca="1">IF(AD4478="","",_xludf.RANK.EQ(AD4478,$AD$2:$AD$5513,0))</f>
        <v>#NAME?</v>
      </c>
      <c r="AH4478" t="str">
        <f t="shared" si="698"/>
        <v>Baja</v>
      </c>
      <c r="AI4478" t="s">
        <v>153</v>
      </c>
      <c r="AJ4478" t="str">
        <f>IFERROR(VLOOKUP(B4478,Maestro_Regionales!$A$2:$B$35,2,FALSE),"Otras zonas")</f>
        <v>Santanderes</v>
      </c>
      <c r="AK4478" t="str">
        <f t="shared" si="699"/>
        <v>CAPRESOCA EPS | Santanderes</v>
      </c>
    </row>
    <row r="4479" spans="1:37">
      <c r="A4479" s="4" t="s">
        <v>1806</v>
      </c>
      <c r="B4479" s="4" t="s">
        <v>1807</v>
      </c>
      <c r="C4479" s="4" t="s">
        <v>1912</v>
      </c>
      <c r="D4479" s="4" t="s">
        <v>1913</v>
      </c>
      <c r="E4479" s="4" t="s">
        <v>87</v>
      </c>
      <c r="F4479" s="4">
        <v>335</v>
      </c>
      <c r="G4479" s="4">
        <v>2807</v>
      </c>
      <c r="H4479" s="4">
        <v>0</v>
      </c>
      <c r="I4479">
        <f t="shared" si="690"/>
        <v>3142</v>
      </c>
      <c r="J4479">
        <f t="shared" si="691"/>
        <v>0.10661998726925526</v>
      </c>
      <c r="K4479">
        <f t="shared" si="692"/>
        <v>0.89338001273074474</v>
      </c>
      <c r="L4479">
        <f t="shared" si="693"/>
        <v>0</v>
      </c>
      <c r="M4479">
        <f>I4479*Diccionario!$B$36</f>
        <v>6.9753016078431367</v>
      </c>
      <c r="N4479">
        <f>M4479*Diccionario!$B$37</f>
        <v>0.70450546239215683</v>
      </c>
      <c r="O4479">
        <f>N4479*Diccionario!$B$38</f>
        <v>0.10567581935882352</v>
      </c>
      <c r="P4479">
        <f>O4479*Diccionario!$B$39</f>
        <v>9.5108237422941166E-2</v>
      </c>
      <c r="Q4479">
        <f>P4479*Diccionario!$B$40</f>
        <v>3.8043294969176467E-2</v>
      </c>
      <c r="R4479">
        <f>Q4479*Diccionario!$B$41</f>
        <v>2.4728141729964705E-2</v>
      </c>
      <c r="S4479">
        <f t="shared" si="694"/>
        <v>2.4728141729964705E-2</v>
      </c>
      <c r="T4479">
        <f>I4479*Diccionario!$B$36</f>
        <v>6.9753016078431367</v>
      </c>
      <c r="U4479">
        <f>T4479*Diccionario!$B$42</f>
        <v>0.70450546239215683</v>
      </c>
      <c r="V4479">
        <f>U4479*Diccionario!$B$43</f>
        <v>0.5988296430333333</v>
      </c>
      <c r="W4479">
        <f>V4479*Diccionario!$B$44</f>
        <v>0.11377763217633333</v>
      </c>
      <c r="X4479">
        <f>W4479*Diccionario!$B$45</f>
        <v>4.4373276548769998E-2</v>
      </c>
      <c r="Y4479">
        <f>X4479*Diccionario!$B$46</f>
        <v>3.9492216128405297E-2</v>
      </c>
      <c r="Z4479">
        <f>Y4479*Diccionario!$B$47</f>
        <v>1.4612119967509959E-2</v>
      </c>
      <c r="AA4479">
        <f>Z4479*Diccionario!$B$48</f>
        <v>1.4612119967509959E-2</v>
      </c>
      <c r="AB4479">
        <f>AA4479*Diccionario!$B$49</f>
        <v>1.0959089975632469E-2</v>
      </c>
      <c r="AC4479">
        <f t="shared" si="695"/>
        <v>1.0959089975632469E-2</v>
      </c>
      <c r="AD4479">
        <f t="shared" si="696"/>
        <v>3.5687231705597178E-2</v>
      </c>
      <c r="AE4479">
        <f t="shared" si="697"/>
        <v>5.980348293809679E-5</v>
      </c>
      <c r="AF4479" t="e">
        <f ca="1">IF(AD4479="","",_xludf.RANK.EQ(AD4479,$AD$2:$AD$5513,0))</f>
        <v>#NAME?</v>
      </c>
      <c r="AH4479" t="str">
        <f t="shared" si="698"/>
        <v>Baja</v>
      </c>
      <c r="AI4479" t="s">
        <v>153</v>
      </c>
      <c r="AJ4479" t="str">
        <f>IFERROR(VLOOKUP(B4479,Maestro_Regionales!$A$2:$B$35,2,FALSE),"Otras zonas")</f>
        <v>Santanderes</v>
      </c>
      <c r="AK4479" t="str">
        <f t="shared" si="699"/>
        <v>NUEVA EPS | Santanderes</v>
      </c>
    </row>
    <row r="4480" spans="1:37">
      <c r="A4480" s="4" t="s">
        <v>1806</v>
      </c>
      <c r="B4480" s="4" t="s">
        <v>1807</v>
      </c>
      <c r="C4480" s="4" t="s">
        <v>1912</v>
      </c>
      <c r="D4480" s="4" t="s">
        <v>1913</v>
      </c>
      <c r="E4480" s="4" t="s">
        <v>90</v>
      </c>
      <c r="F4480" s="4">
        <v>0</v>
      </c>
      <c r="G4480" s="4">
        <v>0</v>
      </c>
      <c r="H4480" s="4">
        <v>133</v>
      </c>
      <c r="I4480">
        <f t="shared" si="690"/>
        <v>133</v>
      </c>
      <c r="J4480">
        <f t="shared" si="691"/>
        <v>0</v>
      </c>
      <c r="K4480">
        <f t="shared" si="692"/>
        <v>0</v>
      </c>
      <c r="L4480">
        <f t="shared" si="693"/>
        <v>1</v>
      </c>
      <c r="M4480">
        <f>I4480*Diccionario!$B$36</f>
        <v>0.29526260784313724</v>
      </c>
      <c r="N4480">
        <f>M4480*Diccionario!$B$37</f>
        <v>2.9821523392156862E-2</v>
      </c>
      <c r="O4480">
        <f>N4480*Diccionario!$B$38</f>
        <v>4.4732285088235294E-3</v>
      </c>
      <c r="P4480">
        <f>O4480*Diccionario!$B$39</f>
        <v>4.025905657941177E-3</v>
      </c>
      <c r="Q4480">
        <f>P4480*Diccionario!$B$40</f>
        <v>1.6103622631764708E-3</v>
      </c>
      <c r="R4480">
        <f>Q4480*Diccionario!$B$41</f>
        <v>1.0467354710647061E-3</v>
      </c>
      <c r="S4480">
        <f t="shared" si="694"/>
        <v>1.0467354710647061E-3</v>
      </c>
      <c r="T4480">
        <f>I4480*Diccionario!$B$36</f>
        <v>0.29526260784313724</v>
      </c>
      <c r="U4480">
        <f>T4480*Diccionario!$B$42</f>
        <v>2.9821523392156862E-2</v>
      </c>
      <c r="V4480">
        <f>U4480*Diccionario!$B$43</f>
        <v>2.534829488333333E-2</v>
      </c>
      <c r="W4480">
        <f>V4480*Diccionario!$B$44</f>
        <v>4.816176027833333E-3</v>
      </c>
      <c r="X4480">
        <f>W4480*Diccionario!$B$45</f>
        <v>1.8783086508549999E-3</v>
      </c>
      <c r="Y4480">
        <f>X4480*Diccionario!$B$46</f>
        <v>1.67169469926095E-3</v>
      </c>
      <c r="Z4480">
        <f>Y4480*Diccionario!$B$47</f>
        <v>6.1852703872655149E-4</v>
      </c>
      <c r="AA4480">
        <f>Z4480*Diccionario!$B$48</f>
        <v>6.1852703872655149E-4</v>
      </c>
      <c r="AB4480">
        <f>AA4480*Diccionario!$B$49</f>
        <v>4.6389527904491362E-4</v>
      </c>
      <c r="AC4480">
        <f t="shared" si="695"/>
        <v>4.6389527904491362E-4</v>
      </c>
      <c r="AD4480">
        <f t="shared" si="696"/>
        <v>1.5106307501096198E-3</v>
      </c>
      <c r="AE4480">
        <f t="shared" si="697"/>
        <v>2.5314650638977959E-6</v>
      </c>
      <c r="AF4480" t="e">
        <f ca="1">IF(AD4480="","",_xludf.RANK.EQ(AD4480,$AD$2:$AD$5513,0))</f>
        <v>#NAME?</v>
      </c>
      <c r="AH4480" t="str">
        <f t="shared" si="698"/>
        <v>Baja</v>
      </c>
      <c r="AI4480" t="s">
        <v>153</v>
      </c>
      <c r="AJ4480" t="str">
        <f>IFERROR(VLOOKUP(B4480,Maestro_Regionales!$A$2:$B$35,2,FALSE),"Otras zonas")</f>
        <v>Santanderes</v>
      </c>
      <c r="AK4480" t="str">
        <f t="shared" si="699"/>
        <v>REGIMEN DE EXCEPCION | Santanderes</v>
      </c>
    </row>
    <row r="4481" spans="1:37">
      <c r="A4481" s="4" t="s">
        <v>1806</v>
      </c>
      <c r="B4481" s="4" t="s">
        <v>1807</v>
      </c>
      <c r="C4481" s="4" t="s">
        <v>1914</v>
      </c>
      <c r="D4481" s="4" t="s">
        <v>1915</v>
      </c>
      <c r="E4481" s="4" t="s">
        <v>87</v>
      </c>
      <c r="F4481" s="4">
        <v>206</v>
      </c>
      <c r="G4481" s="4">
        <v>988</v>
      </c>
      <c r="H4481" s="4">
        <v>0</v>
      </c>
      <c r="I4481">
        <f t="shared" si="690"/>
        <v>1194</v>
      </c>
      <c r="J4481">
        <f t="shared" si="691"/>
        <v>0.17252931323283083</v>
      </c>
      <c r="K4481">
        <f t="shared" si="692"/>
        <v>0.82747068676716917</v>
      </c>
      <c r="L4481">
        <f t="shared" si="693"/>
        <v>0</v>
      </c>
      <c r="M4481">
        <f>I4481*Diccionario!$B$36</f>
        <v>2.6507034117647055</v>
      </c>
      <c r="N4481">
        <f>M4481*Diccionario!$B$37</f>
        <v>0.26772104458823526</v>
      </c>
      <c r="O4481">
        <f>N4481*Diccionario!$B$38</f>
        <v>4.0158156688235289E-2</v>
      </c>
      <c r="P4481">
        <f>O4481*Diccionario!$B$39</f>
        <v>3.6142341019411758E-2</v>
      </c>
      <c r="Q4481">
        <f>P4481*Diccionario!$B$40</f>
        <v>1.4456936407764704E-2</v>
      </c>
      <c r="R4481">
        <f>Q4481*Diccionario!$B$41</f>
        <v>9.3970086650470575E-3</v>
      </c>
      <c r="S4481">
        <f t="shared" si="694"/>
        <v>9.3970086650470575E-3</v>
      </c>
      <c r="T4481">
        <f>I4481*Diccionario!$B$36</f>
        <v>2.6507034117647055</v>
      </c>
      <c r="U4481">
        <f>T4481*Diccionario!$B$42</f>
        <v>0.26772104458823526</v>
      </c>
      <c r="V4481">
        <f>U4481*Diccionario!$B$43</f>
        <v>0.22756288789999995</v>
      </c>
      <c r="W4481">
        <f>V4481*Diccionario!$B$44</f>
        <v>4.3236948700999991E-2</v>
      </c>
      <c r="X4481">
        <f>W4481*Diccionario!$B$45</f>
        <v>1.6862409993389997E-2</v>
      </c>
      <c r="Y4481">
        <f>X4481*Diccionario!$B$46</f>
        <v>1.5007544894117097E-2</v>
      </c>
      <c r="Z4481">
        <f>Y4481*Diccionario!$B$47</f>
        <v>5.5527916108233256E-3</v>
      </c>
      <c r="AA4481">
        <f>Z4481*Diccionario!$B$48</f>
        <v>5.5527916108233256E-3</v>
      </c>
      <c r="AB4481">
        <f>AA4481*Diccionario!$B$49</f>
        <v>4.1645937081174946E-3</v>
      </c>
      <c r="AC4481">
        <f t="shared" si="695"/>
        <v>4.1645937081174946E-3</v>
      </c>
      <c r="AD4481">
        <f t="shared" si="696"/>
        <v>1.3561602373164552E-2</v>
      </c>
      <c r="AE4481">
        <f t="shared" si="697"/>
        <v>2.2726084859353135E-5</v>
      </c>
      <c r="AF4481" t="e">
        <f ca="1">IF(AD4481="","",_xludf.RANK.EQ(AD4481,$AD$2:$AD$5513,0))</f>
        <v>#NAME?</v>
      </c>
      <c r="AH4481" t="str">
        <f t="shared" si="698"/>
        <v>Baja</v>
      </c>
      <c r="AI4481" t="s">
        <v>153</v>
      </c>
      <c r="AJ4481" t="str">
        <f>IFERROR(VLOOKUP(B4481,Maestro_Regionales!$A$2:$B$35,2,FALSE),"Otras zonas")</f>
        <v>Santanderes</v>
      </c>
      <c r="AK4481" t="str">
        <f t="shared" si="699"/>
        <v>NUEVA EPS | Santanderes</v>
      </c>
    </row>
    <row r="4482" spans="1:37">
      <c r="A4482" s="4" t="s">
        <v>1806</v>
      </c>
      <c r="B4482" s="4" t="s">
        <v>1807</v>
      </c>
      <c r="C4482" s="4" t="s">
        <v>1914</v>
      </c>
      <c r="D4482" s="4" t="s">
        <v>1915</v>
      </c>
      <c r="E4482" s="4" t="s">
        <v>90</v>
      </c>
      <c r="F4482" s="4">
        <v>0</v>
      </c>
      <c r="G4482" s="4">
        <v>0</v>
      </c>
      <c r="H4482" s="4">
        <v>31</v>
      </c>
      <c r="I4482">
        <f t="shared" ref="I4482:I4545" si="700">SUM(F4482:H4482)</f>
        <v>31</v>
      </c>
      <c r="J4482">
        <f t="shared" ref="J4482:J4545" si="701">IFERROR(F4482/I4482,0)</f>
        <v>0</v>
      </c>
      <c r="K4482">
        <f t="shared" ref="K4482:K4545" si="702">IFERROR(G4482/I4482,0)</f>
        <v>0</v>
      </c>
      <c r="L4482">
        <f t="shared" ref="L4482:L4545" si="703">IFERROR(H4482/I4482,0)</f>
        <v>1</v>
      </c>
      <c r="M4482">
        <f>I4482*Diccionario!$B$36</f>
        <v>6.8820607843137246E-2</v>
      </c>
      <c r="N4482">
        <f>M4482*Diccionario!$B$37</f>
        <v>6.9508813921568624E-3</v>
      </c>
      <c r="O4482">
        <f>N4482*Diccionario!$B$38</f>
        <v>1.0426322088235294E-3</v>
      </c>
      <c r="P4482">
        <f>O4482*Diccionario!$B$39</f>
        <v>9.3836898794117643E-4</v>
      </c>
      <c r="Q4482">
        <f>P4482*Diccionario!$B$40</f>
        <v>3.753475951764706E-4</v>
      </c>
      <c r="R4482">
        <f>Q4482*Diccionario!$B$41</f>
        <v>2.4397593686470591E-4</v>
      </c>
      <c r="S4482">
        <f t="shared" ref="S4482:S4545" si="704">R4482</f>
        <v>2.4397593686470591E-4</v>
      </c>
      <c r="T4482">
        <f>I4482*Diccionario!$B$36</f>
        <v>6.8820607843137246E-2</v>
      </c>
      <c r="U4482">
        <f>T4482*Diccionario!$B$42</f>
        <v>6.9508813921568624E-3</v>
      </c>
      <c r="V4482">
        <f>U4482*Diccionario!$B$43</f>
        <v>5.9082491833333329E-3</v>
      </c>
      <c r="W4482">
        <f>V4482*Diccionario!$B$44</f>
        <v>1.1225673448333332E-3</v>
      </c>
      <c r="X4482">
        <f>W4482*Diccionario!$B$45</f>
        <v>4.3780126448499996E-4</v>
      </c>
      <c r="Y4482">
        <f>X4482*Diccionario!$B$46</f>
        <v>3.8964312539164998E-4</v>
      </c>
      <c r="Z4482">
        <f>Y4482*Diccionario!$B$47</f>
        <v>1.4416795639491048E-4</v>
      </c>
      <c r="AA4482">
        <f>Z4482*Diccionario!$B$48</f>
        <v>1.4416795639491048E-4</v>
      </c>
      <c r="AB4482">
        <f>AA4482*Diccionario!$B$49</f>
        <v>1.0812596729618286E-4</v>
      </c>
      <c r="AC4482">
        <f t="shared" ref="AC4482:AC4545" si="705">AB4482</f>
        <v>1.0812596729618286E-4</v>
      </c>
      <c r="AD4482">
        <f t="shared" ref="AD4482:AD4545" si="706">S4482+AC4482</f>
        <v>3.521019041608888E-4</v>
      </c>
      <c r="AE4482">
        <f t="shared" ref="AE4482:AE4545" si="707">IFERROR(AD4482/SUM($AD$2:$AD$5513),0)</f>
        <v>5.9004072917918538E-7</v>
      </c>
      <c r="AF4482" t="e">
        <f ca="1">IF(AD4482="","",_xludf.RANK.EQ(AD4482,$AD$2:$AD$5513,0))</f>
        <v>#NAME?</v>
      </c>
      <c r="AH4482" t="str">
        <f t="shared" ref="AH4482:AH4545" si="708">IF(SUM($AD$2:$AD$5513)=0,"",IF((SUMIF($AD$2:$AD$5513,"&gt;"&amp;$AD4482,$AD$2:$AD$5513)+$AD4482)/SUM($AD$2:$AD$5513)&lt;=40%,"Alta",IF((SUMIF($AD$2:$AD$5513,"&gt;"&amp;$AD4482,$AD$2:$AD$5513)+$AD4482)/SUM($AD$2:$AD$5513)&lt;=80%,"Media","Baja")))</f>
        <v>Baja</v>
      </c>
      <c r="AI4482" t="s">
        <v>153</v>
      </c>
      <c r="AJ4482" t="str">
        <f>IFERROR(VLOOKUP(B4482,Maestro_Regionales!$A$2:$B$35,2,FALSE),"Otras zonas")</f>
        <v>Santanderes</v>
      </c>
      <c r="AK4482" t="str">
        <f t="shared" ref="AK4482:AK4545" si="709">E4482&amp;" | "&amp;AJ4482</f>
        <v>REGIMEN DE EXCEPCION | Santanderes</v>
      </c>
    </row>
    <row r="4483" spans="1:37">
      <c r="A4483" s="4" t="s">
        <v>1806</v>
      </c>
      <c r="B4483" s="4" t="s">
        <v>1807</v>
      </c>
      <c r="C4483" s="4" t="s">
        <v>1916</v>
      </c>
      <c r="D4483" s="4" t="s">
        <v>1917</v>
      </c>
      <c r="E4483" s="4" t="s">
        <v>86</v>
      </c>
      <c r="F4483" s="4">
        <v>162</v>
      </c>
      <c r="G4483" s="4">
        <v>1235</v>
      </c>
      <c r="H4483" s="4">
        <v>0</v>
      </c>
      <c r="I4483">
        <f t="shared" si="700"/>
        <v>1397</v>
      </c>
      <c r="J4483">
        <f t="shared" si="701"/>
        <v>0.11596277738010022</v>
      </c>
      <c r="K4483">
        <f t="shared" si="702"/>
        <v>0.88403722261989981</v>
      </c>
      <c r="L4483">
        <f t="shared" si="703"/>
        <v>0</v>
      </c>
      <c r="M4483">
        <f>I4483*Diccionario!$B$36</f>
        <v>3.1013673921568623</v>
      </c>
      <c r="N4483">
        <f>M4483*Diccionario!$B$37</f>
        <v>0.31323810660784313</v>
      </c>
      <c r="O4483">
        <f>N4483*Diccionario!$B$38</f>
        <v>4.6985715991176465E-2</v>
      </c>
      <c r="P4483">
        <f>O4483*Diccionario!$B$39</f>
        <v>4.2287144392058822E-2</v>
      </c>
      <c r="Q4483">
        <f>P4483*Diccionario!$B$40</f>
        <v>1.6914857756823529E-2</v>
      </c>
      <c r="R4483">
        <f>Q4483*Diccionario!$B$41</f>
        <v>1.0994657541935295E-2</v>
      </c>
      <c r="S4483">
        <f t="shared" si="704"/>
        <v>1.0994657541935295E-2</v>
      </c>
      <c r="T4483">
        <f>I4483*Diccionario!$B$36</f>
        <v>3.1013673921568623</v>
      </c>
      <c r="U4483">
        <f>T4483*Diccionario!$B$42</f>
        <v>0.31323810660784313</v>
      </c>
      <c r="V4483">
        <f>U4483*Diccionario!$B$43</f>
        <v>0.26625239061666667</v>
      </c>
      <c r="W4483">
        <f>V4483*Diccionario!$B$44</f>
        <v>5.0587954217166664E-2</v>
      </c>
      <c r="X4483">
        <f>W4483*Diccionario!$B$45</f>
        <v>1.9729302144695E-2</v>
      </c>
      <c r="Y4483">
        <f>X4483*Diccionario!$B$46</f>
        <v>1.7559078908778551E-2</v>
      </c>
      <c r="Z4483">
        <f>Y4483*Diccionario!$B$47</f>
        <v>6.4968591962480636E-3</v>
      </c>
      <c r="AA4483">
        <f>Z4483*Diccionario!$B$48</f>
        <v>6.4968591962480636E-3</v>
      </c>
      <c r="AB4483">
        <f>AA4483*Diccionario!$B$49</f>
        <v>4.8726443971860477E-3</v>
      </c>
      <c r="AC4483">
        <f t="shared" si="705"/>
        <v>4.8726443971860477E-3</v>
      </c>
      <c r="AD4483">
        <f t="shared" si="706"/>
        <v>1.5867301939121344E-2</v>
      </c>
      <c r="AE4483">
        <f t="shared" si="707"/>
        <v>2.6589899956881355E-5</v>
      </c>
      <c r="AF4483" t="e">
        <f ca="1">IF(AD4483="","",_xludf.RANK.EQ(AD4483,$AD$2:$AD$5513,0))</f>
        <v>#NAME?</v>
      </c>
      <c r="AH4483" t="str">
        <f t="shared" si="708"/>
        <v>Baja</v>
      </c>
      <c r="AI4483" t="s">
        <v>153</v>
      </c>
      <c r="AJ4483" t="str">
        <f>IFERROR(VLOOKUP(B4483,Maestro_Regionales!$A$2:$B$35,2,FALSE),"Otras zonas")</f>
        <v>Santanderes</v>
      </c>
      <c r="AK4483" t="str">
        <f t="shared" si="709"/>
        <v>EPS SANITAS | Santanderes</v>
      </c>
    </row>
    <row r="4484" spans="1:37">
      <c r="A4484" s="4" t="s">
        <v>1806</v>
      </c>
      <c r="B4484" s="4" t="s">
        <v>1807</v>
      </c>
      <c r="C4484" s="4" t="s">
        <v>1916</v>
      </c>
      <c r="D4484" s="4" t="s">
        <v>1917</v>
      </c>
      <c r="E4484" s="4" t="s">
        <v>87</v>
      </c>
      <c r="F4484" s="4">
        <v>155</v>
      </c>
      <c r="G4484" s="4">
        <v>322</v>
      </c>
      <c r="H4484" s="4">
        <v>0</v>
      </c>
      <c r="I4484">
        <f t="shared" si="700"/>
        <v>477</v>
      </c>
      <c r="J4484">
        <f t="shared" si="701"/>
        <v>0.3249475890985325</v>
      </c>
      <c r="K4484">
        <f t="shared" si="702"/>
        <v>0.6750524109014675</v>
      </c>
      <c r="L4484">
        <f t="shared" si="703"/>
        <v>0</v>
      </c>
      <c r="M4484">
        <f>I4484*Diccionario!$B$36</f>
        <v>1.0589493529411764</v>
      </c>
      <c r="N4484">
        <f>M4484*Diccionario!$B$37</f>
        <v>0.10695388464705882</v>
      </c>
      <c r="O4484">
        <f>N4484*Diccionario!$B$38</f>
        <v>1.6043082697058824E-2</v>
      </c>
      <c r="P4484">
        <f>O4484*Diccionario!$B$39</f>
        <v>1.4438774427352943E-2</v>
      </c>
      <c r="Q4484">
        <f>P4484*Diccionario!$B$40</f>
        <v>5.7755097709411771E-3</v>
      </c>
      <c r="R4484">
        <f>Q4484*Diccionario!$B$41</f>
        <v>3.7540813511117654E-3</v>
      </c>
      <c r="S4484">
        <f t="shared" si="704"/>
        <v>3.7540813511117654E-3</v>
      </c>
      <c r="T4484">
        <f>I4484*Diccionario!$B$36</f>
        <v>1.0589493529411764</v>
      </c>
      <c r="U4484">
        <f>T4484*Diccionario!$B$42</f>
        <v>0.10695388464705882</v>
      </c>
      <c r="V4484">
        <f>U4484*Diccionario!$B$43</f>
        <v>9.0910801949999995E-2</v>
      </c>
      <c r="W4484">
        <f>V4484*Diccionario!$B$44</f>
        <v>1.7273052370499999E-2</v>
      </c>
      <c r="X4484">
        <f>W4484*Diccionario!$B$45</f>
        <v>6.7364904244950003E-3</v>
      </c>
      <c r="Y4484">
        <f>X4484*Diccionario!$B$46</f>
        <v>5.9954764778005504E-3</v>
      </c>
      <c r="Z4484">
        <f>Y4484*Diccionario!$B$47</f>
        <v>2.2183262967862038E-3</v>
      </c>
      <c r="AA4484">
        <f>Z4484*Diccionario!$B$48</f>
        <v>2.2183262967862038E-3</v>
      </c>
      <c r="AB4484">
        <f>AA4484*Diccionario!$B$49</f>
        <v>1.6637447225896528E-3</v>
      </c>
      <c r="AC4484">
        <f t="shared" si="705"/>
        <v>1.6637447225896528E-3</v>
      </c>
      <c r="AD4484">
        <f t="shared" si="706"/>
        <v>5.417826073701418E-3</v>
      </c>
      <c r="AE4484">
        <f t="shared" si="707"/>
        <v>9.0790138005958528E-6</v>
      </c>
      <c r="AF4484" t="e">
        <f ca="1">IF(AD4484="","",_xludf.RANK.EQ(AD4484,$AD$2:$AD$5513,0))</f>
        <v>#NAME?</v>
      </c>
      <c r="AH4484" t="str">
        <f t="shared" si="708"/>
        <v>Baja</v>
      </c>
      <c r="AI4484" t="s">
        <v>153</v>
      </c>
      <c r="AJ4484" t="str">
        <f>IFERROR(VLOOKUP(B4484,Maestro_Regionales!$A$2:$B$35,2,FALSE),"Otras zonas")</f>
        <v>Santanderes</v>
      </c>
      <c r="AK4484" t="str">
        <f t="shared" si="709"/>
        <v>NUEVA EPS | Santanderes</v>
      </c>
    </row>
    <row r="4485" spans="1:37">
      <c r="A4485" s="4" t="s">
        <v>1806</v>
      </c>
      <c r="B4485" s="4" t="s">
        <v>1807</v>
      </c>
      <c r="C4485" s="4" t="s">
        <v>1916</v>
      </c>
      <c r="D4485" s="4" t="s">
        <v>1917</v>
      </c>
      <c r="E4485" s="4" t="s">
        <v>90</v>
      </c>
      <c r="F4485" s="4">
        <v>0</v>
      </c>
      <c r="G4485" s="4">
        <v>0</v>
      </c>
      <c r="H4485" s="4">
        <v>38</v>
      </c>
      <c r="I4485">
        <f t="shared" si="700"/>
        <v>38</v>
      </c>
      <c r="J4485">
        <f t="shared" si="701"/>
        <v>0</v>
      </c>
      <c r="K4485">
        <f t="shared" si="702"/>
        <v>0</v>
      </c>
      <c r="L4485">
        <f t="shared" si="703"/>
        <v>1</v>
      </c>
      <c r="M4485">
        <f>I4485*Diccionario!$B$36</f>
        <v>8.4360745098039203E-2</v>
      </c>
      <c r="N4485">
        <f>M4485*Diccionario!$B$37</f>
        <v>8.5204352549019605E-3</v>
      </c>
      <c r="O4485">
        <f>N4485*Diccionario!$B$38</f>
        <v>1.278065288235294E-3</v>
      </c>
      <c r="P4485">
        <f>O4485*Diccionario!$B$39</f>
        <v>1.1502587594117647E-3</v>
      </c>
      <c r="Q4485">
        <f>P4485*Diccionario!$B$40</f>
        <v>4.601035037647059E-4</v>
      </c>
      <c r="R4485">
        <f>Q4485*Diccionario!$B$41</f>
        <v>2.9906727744705885E-4</v>
      </c>
      <c r="S4485">
        <f t="shared" si="704"/>
        <v>2.9906727744705885E-4</v>
      </c>
      <c r="T4485">
        <f>I4485*Diccionario!$B$36</f>
        <v>8.4360745098039203E-2</v>
      </c>
      <c r="U4485">
        <f>T4485*Diccionario!$B$42</f>
        <v>8.5204352549019605E-3</v>
      </c>
      <c r="V4485">
        <f>U4485*Diccionario!$B$43</f>
        <v>7.2423699666666662E-3</v>
      </c>
      <c r="W4485">
        <f>V4485*Diccionario!$B$44</f>
        <v>1.3760502936666667E-3</v>
      </c>
      <c r="X4485">
        <f>W4485*Diccionario!$B$45</f>
        <v>5.3665961453000001E-4</v>
      </c>
      <c r="Y4485">
        <f>X4485*Diccionario!$B$46</f>
        <v>4.7762705693170002E-4</v>
      </c>
      <c r="Z4485">
        <f>Y4485*Diccionario!$B$47</f>
        <v>1.76722011064729E-4</v>
      </c>
      <c r="AA4485">
        <f>Z4485*Diccionario!$B$48</f>
        <v>1.76722011064729E-4</v>
      </c>
      <c r="AB4485">
        <f>AA4485*Diccionario!$B$49</f>
        <v>1.3254150829854674E-4</v>
      </c>
      <c r="AC4485">
        <f t="shared" si="705"/>
        <v>1.3254150829854674E-4</v>
      </c>
      <c r="AD4485">
        <f t="shared" si="706"/>
        <v>4.3160878574560562E-4</v>
      </c>
      <c r="AE4485">
        <f t="shared" si="707"/>
        <v>7.2327573254222727E-7</v>
      </c>
      <c r="AF4485" t="e">
        <f ca="1">IF(AD4485="","",_xludf.RANK.EQ(AD4485,$AD$2:$AD$5513,0))</f>
        <v>#NAME?</v>
      </c>
      <c r="AH4485" t="str">
        <f t="shared" si="708"/>
        <v>Baja</v>
      </c>
      <c r="AI4485" t="s">
        <v>153</v>
      </c>
      <c r="AJ4485" t="str">
        <f>IFERROR(VLOOKUP(B4485,Maestro_Regionales!$A$2:$B$35,2,FALSE),"Otras zonas")</f>
        <v>Santanderes</v>
      </c>
      <c r="AK4485" t="str">
        <f t="shared" si="709"/>
        <v>REGIMEN DE EXCEPCION | Santanderes</v>
      </c>
    </row>
    <row r="4486" spans="1:37">
      <c r="A4486" s="4" t="s">
        <v>1806</v>
      </c>
      <c r="B4486" s="4" t="s">
        <v>1807</v>
      </c>
      <c r="C4486" s="4" t="s">
        <v>1918</v>
      </c>
      <c r="D4486" s="4" t="s">
        <v>1919</v>
      </c>
      <c r="E4486" s="4" t="s">
        <v>88</v>
      </c>
      <c r="F4486" s="4">
        <v>310</v>
      </c>
      <c r="G4486" s="4">
        <v>2918</v>
      </c>
      <c r="H4486" s="4">
        <v>0</v>
      </c>
      <c r="I4486">
        <f t="shared" si="700"/>
        <v>3228</v>
      </c>
      <c r="J4486">
        <f t="shared" si="701"/>
        <v>9.6034696406443618E-2</v>
      </c>
      <c r="K4486">
        <f t="shared" si="702"/>
        <v>0.90396530359355642</v>
      </c>
      <c r="L4486">
        <f t="shared" si="703"/>
        <v>0</v>
      </c>
      <c r="M4486">
        <f>I4486*Diccionario!$B$36</f>
        <v>7.1662232941176462</v>
      </c>
      <c r="N4486">
        <f>M4486*Diccionario!$B$37</f>
        <v>0.72378855270588227</v>
      </c>
      <c r="O4486">
        <f>N4486*Diccionario!$B$38</f>
        <v>0.10856828290588234</v>
      </c>
      <c r="P4486">
        <f>O4486*Diccionario!$B$39</f>
        <v>9.771145461529411E-2</v>
      </c>
      <c r="Q4486">
        <f>P4486*Diccionario!$B$40</f>
        <v>3.9084581846117648E-2</v>
      </c>
      <c r="R4486">
        <f>Q4486*Diccionario!$B$41</f>
        <v>2.5404978199976471E-2</v>
      </c>
      <c r="S4486">
        <f t="shared" si="704"/>
        <v>2.5404978199976471E-2</v>
      </c>
      <c r="T4486">
        <f>I4486*Diccionario!$B$36</f>
        <v>7.1662232941176462</v>
      </c>
      <c r="U4486">
        <f>T4486*Diccionario!$B$42</f>
        <v>0.72378855270588227</v>
      </c>
      <c r="V4486">
        <f>U4486*Diccionario!$B$43</f>
        <v>0.61522026979999989</v>
      </c>
      <c r="W4486">
        <f>V4486*Diccionario!$B$44</f>
        <v>0.11689185126199998</v>
      </c>
      <c r="X4486">
        <f>W4486*Diccionario!$B$45</f>
        <v>4.5587821992179992E-2</v>
      </c>
      <c r="Y4486">
        <f>X4486*Diccionario!$B$46</f>
        <v>4.0573161573040195E-2</v>
      </c>
      <c r="Z4486">
        <f>Y4486*Diccionario!$B$47</f>
        <v>1.5012069782024871E-2</v>
      </c>
      <c r="AA4486">
        <f>Z4486*Diccionario!$B$48</f>
        <v>1.5012069782024871E-2</v>
      </c>
      <c r="AB4486">
        <f>AA4486*Diccionario!$B$49</f>
        <v>1.1259052336518654E-2</v>
      </c>
      <c r="AC4486">
        <f t="shared" si="705"/>
        <v>1.1259052336518654E-2</v>
      </c>
      <c r="AD4486">
        <f t="shared" si="706"/>
        <v>3.6664030536495126E-2</v>
      </c>
      <c r="AE4486">
        <f t="shared" si="707"/>
        <v>6.14403701222713E-5</v>
      </c>
      <c r="AF4486" t="e">
        <f ca="1">IF(AD4486="","",_xludf.RANK.EQ(AD4486,$AD$2:$AD$5513,0))</f>
        <v>#NAME?</v>
      </c>
      <c r="AH4486" t="str">
        <f t="shared" si="708"/>
        <v>Baja</v>
      </c>
      <c r="AI4486" t="s">
        <v>153</v>
      </c>
      <c r="AJ4486" t="str">
        <f>IFERROR(VLOOKUP(B4486,Maestro_Regionales!$A$2:$B$35,2,FALSE),"Otras zonas")</f>
        <v>Santanderes</v>
      </c>
      <c r="AK4486" t="str">
        <f t="shared" si="709"/>
        <v>COOSALUD EPS | Santanderes</v>
      </c>
    </row>
    <row r="4487" spans="1:37">
      <c r="A4487" s="4" t="s">
        <v>1806</v>
      </c>
      <c r="B4487" s="4" t="s">
        <v>1807</v>
      </c>
      <c r="C4487" s="4" t="s">
        <v>1918</v>
      </c>
      <c r="D4487" s="4" t="s">
        <v>1919</v>
      </c>
      <c r="E4487" s="4" t="s">
        <v>87</v>
      </c>
      <c r="F4487" s="4">
        <v>341</v>
      </c>
      <c r="G4487" s="4">
        <v>603</v>
      </c>
      <c r="H4487" s="4">
        <v>0</v>
      </c>
      <c r="I4487">
        <f t="shared" si="700"/>
        <v>944</v>
      </c>
      <c r="J4487">
        <f t="shared" si="701"/>
        <v>0.36122881355932202</v>
      </c>
      <c r="K4487">
        <f t="shared" si="702"/>
        <v>0.63877118644067798</v>
      </c>
      <c r="L4487">
        <f t="shared" si="703"/>
        <v>0</v>
      </c>
      <c r="M4487">
        <f>I4487*Diccionario!$B$36</f>
        <v>2.0956985098039214</v>
      </c>
      <c r="N4487">
        <f>M4487*Diccionario!$B$37</f>
        <v>0.21166554949019606</v>
      </c>
      <c r="O4487">
        <f>N4487*Diccionario!$B$38</f>
        <v>3.1749832423529405E-2</v>
      </c>
      <c r="P4487">
        <f>O4487*Diccionario!$B$39</f>
        <v>2.8574849181176466E-2</v>
      </c>
      <c r="Q4487">
        <f>P4487*Diccionario!$B$40</f>
        <v>1.1429939672470586E-2</v>
      </c>
      <c r="R4487">
        <f>Q4487*Diccionario!$B$41</f>
        <v>7.4294607871058811E-3</v>
      </c>
      <c r="S4487">
        <f t="shared" si="704"/>
        <v>7.4294607871058811E-3</v>
      </c>
      <c r="T4487">
        <f>I4487*Diccionario!$B$36</f>
        <v>2.0956985098039214</v>
      </c>
      <c r="U4487">
        <f>T4487*Diccionario!$B$42</f>
        <v>0.21166554949019606</v>
      </c>
      <c r="V4487">
        <f>U4487*Diccionario!$B$43</f>
        <v>0.17991571706666665</v>
      </c>
      <c r="W4487">
        <f>V4487*Diccionario!$B$44</f>
        <v>3.4183986242666664E-2</v>
      </c>
      <c r="X4487">
        <f>W4487*Diccionario!$B$45</f>
        <v>1.333175463464E-2</v>
      </c>
      <c r="Y4487">
        <f>X4487*Diccionario!$B$46</f>
        <v>1.18652616248296E-2</v>
      </c>
      <c r="Z4487">
        <f>Y4487*Diccionario!$B$47</f>
        <v>4.390146801186952E-3</v>
      </c>
      <c r="AA4487">
        <f>Z4487*Diccionario!$B$48</f>
        <v>4.390146801186952E-3</v>
      </c>
      <c r="AB4487">
        <f>AA4487*Diccionario!$B$49</f>
        <v>3.2926101008902142E-3</v>
      </c>
      <c r="AC4487">
        <f t="shared" si="705"/>
        <v>3.2926101008902142E-3</v>
      </c>
      <c r="AD4487">
        <f t="shared" si="706"/>
        <v>1.0722070887996095E-2</v>
      </c>
      <c r="AE4487">
        <f t="shared" si="707"/>
        <v>1.7967691882101642E-5</v>
      </c>
      <c r="AF4487" t="e">
        <f ca="1">IF(AD4487="","",_xludf.RANK.EQ(AD4487,$AD$2:$AD$5513,0))</f>
        <v>#NAME?</v>
      </c>
      <c r="AH4487" t="str">
        <f t="shared" si="708"/>
        <v>Baja</v>
      </c>
      <c r="AI4487" t="s">
        <v>153</v>
      </c>
      <c r="AJ4487" t="str">
        <f>IFERROR(VLOOKUP(B4487,Maestro_Regionales!$A$2:$B$35,2,FALSE),"Otras zonas")</f>
        <v>Santanderes</v>
      </c>
      <c r="AK4487" t="str">
        <f t="shared" si="709"/>
        <v>NUEVA EPS | Santanderes</v>
      </c>
    </row>
    <row r="4488" spans="1:37">
      <c r="A4488" s="4" t="s">
        <v>1806</v>
      </c>
      <c r="B4488" s="4" t="s">
        <v>1807</v>
      </c>
      <c r="C4488" s="4" t="s">
        <v>1918</v>
      </c>
      <c r="D4488" s="4" t="s">
        <v>1919</v>
      </c>
      <c r="E4488" s="4" t="s">
        <v>90</v>
      </c>
      <c r="F4488" s="4">
        <v>0</v>
      </c>
      <c r="G4488" s="4">
        <v>0</v>
      </c>
      <c r="H4488" s="4">
        <v>51</v>
      </c>
      <c r="I4488">
        <f t="shared" si="700"/>
        <v>51</v>
      </c>
      <c r="J4488">
        <f t="shared" si="701"/>
        <v>0</v>
      </c>
      <c r="K4488">
        <f t="shared" si="702"/>
        <v>0</v>
      </c>
      <c r="L4488">
        <f t="shared" si="703"/>
        <v>1</v>
      </c>
      <c r="M4488">
        <f>I4488*Diccionario!$B$36</f>
        <v>0.11322099999999999</v>
      </c>
      <c r="N4488">
        <f>M4488*Diccionario!$B$37</f>
        <v>1.1435321E-2</v>
      </c>
      <c r="O4488">
        <f>N4488*Diccionario!$B$38</f>
        <v>1.7152981499999999E-3</v>
      </c>
      <c r="P4488">
        <f>O4488*Diccionario!$B$39</f>
        <v>1.543768335E-3</v>
      </c>
      <c r="Q4488">
        <f>P4488*Diccionario!$B$40</f>
        <v>6.1750733400000007E-4</v>
      </c>
      <c r="R4488">
        <f>Q4488*Diccionario!$B$41</f>
        <v>4.0137976710000005E-4</v>
      </c>
      <c r="S4488">
        <f t="shared" si="704"/>
        <v>4.0137976710000005E-4</v>
      </c>
      <c r="T4488">
        <f>I4488*Diccionario!$B$36</f>
        <v>0.11322099999999999</v>
      </c>
      <c r="U4488">
        <f>T4488*Diccionario!$B$42</f>
        <v>1.1435321E-2</v>
      </c>
      <c r="V4488">
        <f>U4488*Diccionario!$B$43</f>
        <v>9.7200228499999992E-3</v>
      </c>
      <c r="W4488">
        <f>V4488*Diccionario!$B$44</f>
        <v>1.8468043414999998E-3</v>
      </c>
      <c r="X4488">
        <f>W4488*Diccionario!$B$45</f>
        <v>7.2025369318499998E-4</v>
      </c>
      <c r="Y4488">
        <f>X4488*Diccionario!$B$46</f>
        <v>6.4102578693464997E-4</v>
      </c>
      <c r="Z4488">
        <f>Y4488*Diccionario!$B$47</f>
        <v>2.3717954116582048E-4</v>
      </c>
      <c r="AA4488">
        <f>Z4488*Diccionario!$B$48</f>
        <v>2.3717954116582048E-4</v>
      </c>
      <c r="AB4488">
        <f>AA4488*Diccionario!$B$49</f>
        <v>1.7788465587436535E-4</v>
      </c>
      <c r="AC4488">
        <f t="shared" si="705"/>
        <v>1.7788465587436535E-4</v>
      </c>
      <c r="AD4488">
        <f t="shared" si="706"/>
        <v>5.792644229743654E-4</v>
      </c>
      <c r="AE4488">
        <f t="shared" si="707"/>
        <v>9.7071216735930488E-7</v>
      </c>
      <c r="AF4488" t="e">
        <f ca="1">IF(AD4488="","",_xludf.RANK.EQ(AD4488,$AD$2:$AD$5513,0))</f>
        <v>#NAME?</v>
      </c>
      <c r="AH4488" t="str">
        <f t="shared" si="708"/>
        <v>Baja</v>
      </c>
      <c r="AI4488" t="s">
        <v>153</v>
      </c>
      <c r="AJ4488" t="str">
        <f>IFERROR(VLOOKUP(B4488,Maestro_Regionales!$A$2:$B$35,2,FALSE),"Otras zonas")</f>
        <v>Santanderes</v>
      </c>
      <c r="AK4488" t="str">
        <f t="shared" si="709"/>
        <v>REGIMEN DE EXCEPCION | Santanderes</v>
      </c>
    </row>
    <row r="4489" spans="1:37">
      <c r="A4489" s="4" t="s">
        <v>1806</v>
      </c>
      <c r="B4489" s="4" t="s">
        <v>1807</v>
      </c>
      <c r="C4489" s="4" t="s">
        <v>1918</v>
      </c>
      <c r="D4489" s="4" t="s">
        <v>1919</v>
      </c>
      <c r="E4489" s="4" t="s">
        <v>86</v>
      </c>
      <c r="F4489" s="4">
        <v>0</v>
      </c>
      <c r="G4489" s="4">
        <v>1</v>
      </c>
      <c r="H4489" s="4">
        <v>0</v>
      </c>
      <c r="I4489">
        <f t="shared" si="700"/>
        <v>1</v>
      </c>
      <c r="J4489">
        <f t="shared" si="701"/>
        <v>0</v>
      </c>
      <c r="K4489">
        <f t="shared" si="702"/>
        <v>1</v>
      </c>
      <c r="L4489">
        <f t="shared" si="703"/>
        <v>0</v>
      </c>
      <c r="M4489">
        <f>I4489*Diccionario!$B$36</f>
        <v>2.2200196078431371E-3</v>
      </c>
      <c r="N4489">
        <f>M4489*Diccionario!$B$37</f>
        <v>2.2422198039215687E-4</v>
      </c>
      <c r="O4489">
        <f>N4489*Diccionario!$B$38</f>
        <v>3.3633297058823532E-5</v>
      </c>
      <c r="P4489">
        <f>O4489*Diccionario!$B$39</f>
        <v>3.026996735294118E-5</v>
      </c>
      <c r="Q4489">
        <f>P4489*Diccionario!$B$40</f>
        <v>1.2107986941176473E-5</v>
      </c>
      <c r="R4489">
        <f>Q4489*Diccionario!$B$41</f>
        <v>7.870191511764708E-6</v>
      </c>
      <c r="S4489">
        <f t="shared" si="704"/>
        <v>7.870191511764708E-6</v>
      </c>
      <c r="T4489">
        <f>I4489*Diccionario!$B$36</f>
        <v>2.2200196078431371E-3</v>
      </c>
      <c r="U4489">
        <f>T4489*Diccionario!$B$42</f>
        <v>2.2422198039215687E-4</v>
      </c>
      <c r="V4489">
        <f>U4489*Diccionario!$B$43</f>
        <v>1.9058868333333333E-4</v>
      </c>
      <c r="W4489">
        <f>V4489*Diccionario!$B$44</f>
        <v>3.6211849833333333E-5</v>
      </c>
      <c r="X4489">
        <f>W4489*Diccionario!$B$45</f>
        <v>1.4122621435000001E-5</v>
      </c>
      <c r="Y4489">
        <f>X4489*Diccionario!$B$46</f>
        <v>1.256913307715E-5</v>
      </c>
      <c r="Z4489">
        <f>Y4489*Diccionario!$B$47</f>
        <v>4.6505792385454997E-6</v>
      </c>
      <c r="AA4489">
        <f>Z4489*Diccionario!$B$48</f>
        <v>4.6505792385454997E-6</v>
      </c>
      <c r="AB4489">
        <f>AA4489*Diccionario!$B$49</f>
        <v>3.4879344289091247E-6</v>
      </c>
      <c r="AC4489">
        <f t="shared" si="705"/>
        <v>3.4879344289091247E-6</v>
      </c>
      <c r="AD4489">
        <f t="shared" si="706"/>
        <v>1.1358125940673833E-5</v>
      </c>
      <c r="AE4489">
        <f t="shared" si="707"/>
        <v>1.9033571909005983E-8</v>
      </c>
      <c r="AF4489" t="e">
        <f ca="1">IF(AD4489="","",_xludf.RANK.EQ(AD4489,$AD$2:$AD$5513,0))</f>
        <v>#NAME?</v>
      </c>
      <c r="AH4489" t="str">
        <f t="shared" si="708"/>
        <v>Baja</v>
      </c>
      <c r="AI4489" t="s">
        <v>153</v>
      </c>
      <c r="AJ4489" t="str">
        <f>IFERROR(VLOOKUP(B4489,Maestro_Regionales!$A$2:$B$35,2,FALSE),"Otras zonas")</f>
        <v>Santanderes</v>
      </c>
      <c r="AK4489" t="str">
        <f t="shared" si="709"/>
        <v>EPS SANITAS | Santanderes</v>
      </c>
    </row>
    <row r="4490" spans="1:37">
      <c r="A4490" s="4" t="s">
        <v>1806</v>
      </c>
      <c r="B4490" s="4" t="s">
        <v>1807</v>
      </c>
      <c r="C4490" s="4" t="s">
        <v>1920</v>
      </c>
      <c r="D4490" s="4" t="s">
        <v>1921</v>
      </c>
      <c r="E4490" s="4" t="s">
        <v>87</v>
      </c>
      <c r="F4490" s="4">
        <v>30583</v>
      </c>
      <c r="G4490" s="4">
        <v>42075</v>
      </c>
      <c r="H4490" s="4">
        <v>0</v>
      </c>
      <c r="I4490">
        <f t="shared" si="700"/>
        <v>72658</v>
      </c>
      <c r="J4490">
        <f t="shared" si="701"/>
        <v>0.42091717360786146</v>
      </c>
      <c r="K4490">
        <f t="shared" si="702"/>
        <v>0.57908282639213848</v>
      </c>
      <c r="L4490">
        <f t="shared" si="703"/>
        <v>0</v>
      </c>
      <c r="M4490">
        <f>I4490*Diccionario!$B$36</f>
        <v>161.30218466666665</v>
      </c>
      <c r="N4490">
        <f>M4490*Diccionario!$B$37</f>
        <v>16.291520651333332</v>
      </c>
      <c r="O4490">
        <f>N4490*Diccionario!$B$38</f>
        <v>2.4437280976999998</v>
      </c>
      <c r="P4490">
        <f>O4490*Diccionario!$B$39</f>
        <v>2.19935528793</v>
      </c>
      <c r="Q4490">
        <f>P4490*Diccionario!$B$40</f>
        <v>0.87974211517200007</v>
      </c>
      <c r="R4490">
        <f>Q4490*Diccionario!$B$41</f>
        <v>0.57183237486180005</v>
      </c>
      <c r="S4490">
        <f t="shared" si="704"/>
        <v>0.57183237486180005</v>
      </c>
      <c r="T4490">
        <f>I4490*Diccionario!$B$36</f>
        <v>161.30218466666665</v>
      </c>
      <c r="U4490">
        <f>T4490*Diccionario!$B$42</f>
        <v>16.291520651333332</v>
      </c>
      <c r="V4490">
        <f>U4490*Diccionario!$B$43</f>
        <v>13.847792553633331</v>
      </c>
      <c r="W4490">
        <f>V4490*Diccionario!$B$44</f>
        <v>2.6310805851903329</v>
      </c>
      <c r="X4490">
        <f>W4490*Diccionario!$B$45</f>
        <v>1.0261214282242299</v>
      </c>
      <c r="Y4490">
        <f>X4490*Diccionario!$B$46</f>
        <v>0.91324807111956463</v>
      </c>
      <c r="Z4490">
        <f>Y4490*Diccionario!$B$47</f>
        <v>0.33790178631423889</v>
      </c>
      <c r="AA4490">
        <f>Z4490*Diccionario!$B$48</f>
        <v>0.33790178631423889</v>
      </c>
      <c r="AB4490">
        <f>AA4490*Diccionario!$B$49</f>
        <v>0.25342633973567918</v>
      </c>
      <c r="AC4490">
        <f t="shared" si="705"/>
        <v>0.25342633973567918</v>
      </c>
      <c r="AD4490">
        <f t="shared" si="706"/>
        <v>0.82525871459747924</v>
      </c>
      <c r="AE4490">
        <f t="shared" si="707"/>
        <v>1.3829412677645566E-3</v>
      </c>
      <c r="AF4490" t="e">
        <f ca="1">IF(AD4490="","",_xludf.RANK.EQ(AD4490,$AD$2:$AD$5513,0))</f>
        <v>#NAME?</v>
      </c>
      <c r="AH4490" t="str">
        <f t="shared" si="708"/>
        <v>Media</v>
      </c>
      <c r="AI4490" t="s">
        <v>153</v>
      </c>
      <c r="AJ4490" t="str">
        <f>IFERROR(VLOOKUP(B4490,Maestro_Regionales!$A$2:$B$35,2,FALSE),"Otras zonas")</f>
        <v>Santanderes</v>
      </c>
      <c r="AK4490" t="str">
        <f t="shared" si="709"/>
        <v>NUEVA EPS | Santanderes</v>
      </c>
    </row>
    <row r="4491" spans="1:37">
      <c r="A4491" s="4" t="s">
        <v>1806</v>
      </c>
      <c r="B4491" s="4" t="s">
        <v>1807</v>
      </c>
      <c r="C4491" s="4" t="s">
        <v>1920</v>
      </c>
      <c r="D4491" s="4" t="s">
        <v>1921</v>
      </c>
      <c r="E4491" s="4" t="s">
        <v>1810</v>
      </c>
      <c r="F4491" s="4">
        <v>21101</v>
      </c>
      <c r="G4491" s="4">
        <v>9160</v>
      </c>
      <c r="H4491" s="4">
        <v>0</v>
      </c>
      <c r="I4491">
        <f t="shared" si="700"/>
        <v>30261</v>
      </c>
      <c r="J4491">
        <f t="shared" si="701"/>
        <v>0.69730015531542244</v>
      </c>
      <c r="K4491">
        <f t="shared" si="702"/>
        <v>0.3026998446845775</v>
      </c>
      <c r="L4491">
        <f t="shared" si="703"/>
        <v>0</v>
      </c>
      <c r="M4491">
        <f>I4491*Diccionario!$B$36</f>
        <v>67.180013352941174</v>
      </c>
      <c r="N4491">
        <f>M4491*Diccionario!$B$37</f>
        <v>6.7851813486470594</v>
      </c>
      <c r="O4491">
        <f>N4491*Diccionario!$B$38</f>
        <v>1.0177772022970588</v>
      </c>
      <c r="P4491">
        <f>O4491*Diccionario!$B$39</f>
        <v>0.91599948206735293</v>
      </c>
      <c r="Q4491">
        <f>P4491*Diccionario!$B$40</f>
        <v>0.36639979282694118</v>
      </c>
      <c r="R4491">
        <f>Q4491*Diccionario!$B$41</f>
        <v>0.23815986533751177</v>
      </c>
      <c r="S4491">
        <f t="shared" si="704"/>
        <v>0.23815986533751177</v>
      </c>
      <c r="T4491">
        <f>I4491*Diccionario!$B$36</f>
        <v>67.180013352941174</v>
      </c>
      <c r="U4491">
        <f>T4491*Diccionario!$B$42</f>
        <v>6.7851813486470594</v>
      </c>
      <c r="V4491">
        <f>U4491*Diccionario!$B$43</f>
        <v>5.7674041463500005</v>
      </c>
      <c r="W4491">
        <f>V4491*Diccionario!$B$44</f>
        <v>1.0958067878065001</v>
      </c>
      <c r="X4491">
        <f>W4491*Diccionario!$B$45</f>
        <v>0.42736464724453505</v>
      </c>
      <c r="Y4491">
        <f>X4491*Diccionario!$B$46</f>
        <v>0.38035453604763619</v>
      </c>
      <c r="Z4491">
        <f>Y4491*Diccionario!$B$47</f>
        <v>0.14073117833762538</v>
      </c>
      <c r="AA4491">
        <f>Z4491*Diccionario!$B$48</f>
        <v>0.14073117833762538</v>
      </c>
      <c r="AB4491">
        <f>AA4491*Diccionario!$B$49</f>
        <v>0.10554838375321904</v>
      </c>
      <c r="AC4491">
        <f t="shared" si="705"/>
        <v>0.10554838375321904</v>
      </c>
      <c r="AD4491">
        <f t="shared" si="706"/>
        <v>0.34370824909073083</v>
      </c>
      <c r="AE4491">
        <f t="shared" si="707"/>
        <v>5.7597491953843003E-4</v>
      </c>
      <c r="AF4491" t="e">
        <f ca="1">IF(AD4491="","",_xludf.RANK.EQ(AD4491,$AD$2:$AD$5513,0))</f>
        <v>#NAME?</v>
      </c>
      <c r="AH4491" t="str">
        <f t="shared" si="708"/>
        <v>Media</v>
      </c>
      <c r="AI4491" t="s">
        <v>153</v>
      </c>
      <c r="AJ4491" t="str">
        <f>IFERROR(VLOOKUP(B4491,Maestro_Regionales!$A$2:$B$35,2,FALSE),"Otras zonas")</f>
        <v>Santanderes</v>
      </c>
      <c r="AK4491" t="str">
        <f t="shared" si="709"/>
        <v>FUNDACIÓN SALUD MIA EPS | Santanderes</v>
      </c>
    </row>
    <row r="4492" spans="1:37">
      <c r="A4492" s="4" t="s">
        <v>1806</v>
      </c>
      <c r="B4492" s="4" t="s">
        <v>1807</v>
      </c>
      <c r="C4492" s="4" t="s">
        <v>1920</v>
      </c>
      <c r="D4492" s="4" t="s">
        <v>1921</v>
      </c>
      <c r="E4492" s="4" t="s">
        <v>85</v>
      </c>
      <c r="F4492" s="4">
        <v>14614</v>
      </c>
      <c r="G4492" s="4">
        <v>10102</v>
      </c>
      <c r="H4492" s="4">
        <v>0</v>
      </c>
      <c r="I4492">
        <f t="shared" si="700"/>
        <v>24716</v>
      </c>
      <c r="J4492">
        <f t="shared" si="701"/>
        <v>0.59127690564816315</v>
      </c>
      <c r="K4492">
        <f t="shared" si="702"/>
        <v>0.40872309435183685</v>
      </c>
      <c r="L4492">
        <f t="shared" si="703"/>
        <v>0</v>
      </c>
      <c r="M4492">
        <f>I4492*Diccionario!$B$36</f>
        <v>54.870004627450975</v>
      </c>
      <c r="N4492">
        <f>M4492*Diccionario!$B$37</f>
        <v>5.541870467372549</v>
      </c>
      <c r="O4492">
        <f>N4492*Diccionario!$B$38</f>
        <v>0.8312805701058823</v>
      </c>
      <c r="P4492">
        <f>O4492*Diccionario!$B$39</f>
        <v>0.74815251309529407</v>
      </c>
      <c r="Q4492">
        <f>P4492*Diccionario!$B$40</f>
        <v>0.29926100523811766</v>
      </c>
      <c r="R4492">
        <f>Q4492*Diccionario!$B$41</f>
        <v>0.19451965340477648</v>
      </c>
      <c r="S4492">
        <f t="shared" si="704"/>
        <v>0.19451965340477648</v>
      </c>
      <c r="T4492">
        <f>I4492*Diccionario!$B$36</f>
        <v>54.870004627450975</v>
      </c>
      <c r="U4492">
        <f>T4492*Diccionario!$B$42</f>
        <v>5.541870467372549</v>
      </c>
      <c r="V4492">
        <f>U4492*Diccionario!$B$43</f>
        <v>4.7105898972666669</v>
      </c>
      <c r="W4492">
        <f>V4492*Diccionario!$B$44</f>
        <v>0.89501208048066672</v>
      </c>
      <c r="X4492">
        <f>W4492*Diccionario!$B$45</f>
        <v>0.34905471138746003</v>
      </c>
      <c r="Y4492">
        <f>X4492*Diccionario!$B$46</f>
        <v>0.3106586931348394</v>
      </c>
      <c r="Z4492">
        <f>Y4492*Diccionario!$B$47</f>
        <v>0.11494371645989057</v>
      </c>
      <c r="AA4492">
        <f>Z4492*Diccionario!$B$48</f>
        <v>0.11494371645989057</v>
      </c>
      <c r="AB4492">
        <f>AA4492*Diccionario!$B$49</f>
        <v>8.6207787344917935E-2</v>
      </c>
      <c r="AC4492">
        <f t="shared" si="705"/>
        <v>8.6207787344917935E-2</v>
      </c>
      <c r="AD4492">
        <f t="shared" si="706"/>
        <v>0.28072744074969441</v>
      </c>
      <c r="AE4492">
        <f t="shared" si="707"/>
        <v>4.704337633029918E-4</v>
      </c>
      <c r="AF4492" t="e">
        <f ca="1">IF(AD4492="","",_xludf.RANK.EQ(AD4492,$AD$2:$AD$5513,0))</f>
        <v>#NAME?</v>
      </c>
      <c r="AH4492" t="str">
        <f t="shared" si="708"/>
        <v>Media</v>
      </c>
      <c r="AI4492" t="s">
        <v>153</v>
      </c>
      <c r="AJ4492" t="str">
        <f>IFERROR(VLOOKUP(B4492,Maestro_Regionales!$A$2:$B$35,2,FALSE),"Otras zonas")</f>
        <v>Santanderes</v>
      </c>
      <c r="AK4492" t="str">
        <f t="shared" si="709"/>
        <v>SALUD TOTAL EPS | Santanderes</v>
      </c>
    </row>
    <row r="4493" spans="1:37">
      <c r="A4493" s="4" t="s">
        <v>1806</v>
      </c>
      <c r="B4493" s="4" t="s">
        <v>1807</v>
      </c>
      <c r="C4493" s="4" t="s">
        <v>1920</v>
      </c>
      <c r="D4493" s="4" t="s">
        <v>1921</v>
      </c>
      <c r="E4493" s="4" t="s">
        <v>86</v>
      </c>
      <c r="F4493" s="4">
        <v>10613</v>
      </c>
      <c r="G4493" s="4">
        <v>6687</v>
      </c>
      <c r="H4493" s="4">
        <v>0</v>
      </c>
      <c r="I4493">
        <f t="shared" si="700"/>
        <v>17300</v>
      </c>
      <c r="J4493">
        <f t="shared" si="701"/>
        <v>0.61346820809248559</v>
      </c>
      <c r="K4493">
        <f t="shared" si="702"/>
        <v>0.38653179190751447</v>
      </c>
      <c r="L4493">
        <f t="shared" si="703"/>
        <v>0</v>
      </c>
      <c r="M4493">
        <f>I4493*Diccionario!$B$36</f>
        <v>38.406339215686273</v>
      </c>
      <c r="N4493">
        <f>M4493*Diccionario!$B$37</f>
        <v>3.879040260784314</v>
      </c>
      <c r="O4493">
        <f>N4493*Diccionario!$B$38</f>
        <v>0.58185603911764705</v>
      </c>
      <c r="P4493">
        <f>O4493*Diccionario!$B$39</f>
        <v>0.52367043520588241</v>
      </c>
      <c r="Q4493">
        <f>P4493*Diccionario!$B$40</f>
        <v>0.20946817408235296</v>
      </c>
      <c r="R4493">
        <f>Q4493*Diccionario!$B$41</f>
        <v>0.13615431315352944</v>
      </c>
      <c r="S4493">
        <f t="shared" si="704"/>
        <v>0.13615431315352944</v>
      </c>
      <c r="T4493">
        <f>I4493*Diccionario!$B$36</f>
        <v>38.406339215686273</v>
      </c>
      <c r="U4493">
        <f>T4493*Diccionario!$B$42</f>
        <v>3.879040260784314</v>
      </c>
      <c r="V4493">
        <f>U4493*Diccionario!$B$43</f>
        <v>3.2971842216666669</v>
      </c>
      <c r="W4493">
        <f>V4493*Diccionario!$B$44</f>
        <v>0.62646500211666667</v>
      </c>
      <c r="X4493">
        <f>W4493*Diccionario!$B$45</f>
        <v>0.24432135082550002</v>
      </c>
      <c r="Y4493">
        <f>X4493*Diccionario!$B$46</f>
        <v>0.21744600223469501</v>
      </c>
      <c r="Z4493">
        <f>Y4493*Diccionario!$B$47</f>
        <v>8.0455020826837156E-2</v>
      </c>
      <c r="AA4493">
        <f>Z4493*Diccionario!$B$48</f>
        <v>8.0455020826837156E-2</v>
      </c>
      <c r="AB4493">
        <f>AA4493*Diccionario!$B$49</f>
        <v>6.0341265620127871E-2</v>
      </c>
      <c r="AC4493">
        <f t="shared" si="705"/>
        <v>6.0341265620127871E-2</v>
      </c>
      <c r="AD4493">
        <f t="shared" si="706"/>
        <v>0.19649557877365731</v>
      </c>
      <c r="AE4493">
        <f t="shared" si="707"/>
        <v>3.2928079402580349E-4</v>
      </c>
      <c r="AF4493" t="e">
        <f ca="1">IF(AD4493="","",_xludf.RANK.EQ(AD4493,$AD$2:$AD$5513,0))</f>
        <v>#NAME?</v>
      </c>
      <c r="AH4493" t="str">
        <f t="shared" si="708"/>
        <v>Media</v>
      </c>
      <c r="AI4493" t="s">
        <v>153</v>
      </c>
      <c r="AJ4493" t="str">
        <f>IFERROR(VLOOKUP(B4493,Maestro_Regionales!$A$2:$B$35,2,FALSE),"Otras zonas")</f>
        <v>Santanderes</v>
      </c>
      <c r="AK4493" t="str">
        <f t="shared" si="709"/>
        <v>EPS SANITAS | Santanderes</v>
      </c>
    </row>
    <row r="4494" spans="1:37">
      <c r="A4494" s="4" t="s">
        <v>1806</v>
      </c>
      <c r="B4494" s="4" t="s">
        <v>1807</v>
      </c>
      <c r="C4494" s="4" t="s">
        <v>1920</v>
      </c>
      <c r="D4494" s="4" t="s">
        <v>1921</v>
      </c>
      <c r="E4494" s="4" t="s">
        <v>91</v>
      </c>
      <c r="F4494" s="4">
        <v>3727</v>
      </c>
      <c r="G4494" s="4">
        <v>5309</v>
      </c>
      <c r="H4494" s="4">
        <v>0</v>
      </c>
      <c r="I4494">
        <f t="shared" si="700"/>
        <v>9036</v>
      </c>
      <c r="J4494">
        <f t="shared" si="701"/>
        <v>0.4124612660469234</v>
      </c>
      <c r="K4494">
        <f t="shared" si="702"/>
        <v>0.58753873395307654</v>
      </c>
      <c r="L4494">
        <f t="shared" si="703"/>
        <v>0</v>
      </c>
      <c r="M4494">
        <f>I4494*Diccionario!$B$36</f>
        <v>20.060097176470588</v>
      </c>
      <c r="N4494">
        <f>M4494*Diccionario!$B$37</f>
        <v>2.0260698148235297</v>
      </c>
      <c r="O4494">
        <f>N4494*Diccionario!$B$38</f>
        <v>0.30391047222352946</v>
      </c>
      <c r="P4494">
        <f>O4494*Diccionario!$B$39</f>
        <v>0.27351942500117654</v>
      </c>
      <c r="Q4494">
        <f>P4494*Diccionario!$B$40</f>
        <v>0.10940777000047062</v>
      </c>
      <c r="R4494">
        <f>Q4494*Diccionario!$B$41</f>
        <v>7.1115050500305907E-2</v>
      </c>
      <c r="S4494">
        <f t="shared" si="704"/>
        <v>7.1115050500305907E-2</v>
      </c>
      <c r="T4494">
        <f>I4494*Diccionario!$B$36</f>
        <v>20.060097176470588</v>
      </c>
      <c r="U4494">
        <f>T4494*Diccionario!$B$42</f>
        <v>2.0260698148235297</v>
      </c>
      <c r="V4494">
        <f>U4494*Diccionario!$B$43</f>
        <v>1.7221593426000001</v>
      </c>
      <c r="W4494">
        <f>V4494*Diccionario!$B$44</f>
        <v>0.32721027509400002</v>
      </c>
      <c r="X4494">
        <f>W4494*Diccionario!$B$45</f>
        <v>0.12761200728666</v>
      </c>
      <c r="Y4494">
        <f>X4494*Diccionario!$B$46</f>
        <v>0.1135746864851274</v>
      </c>
      <c r="Z4494">
        <f>Y4494*Diccionario!$B$47</f>
        <v>4.2022633999497142E-2</v>
      </c>
      <c r="AA4494">
        <f>Z4494*Diccionario!$B$48</f>
        <v>4.2022633999497142E-2</v>
      </c>
      <c r="AB4494">
        <f>AA4494*Diccionario!$B$49</f>
        <v>3.151697549962286E-2</v>
      </c>
      <c r="AC4494">
        <f t="shared" si="705"/>
        <v>3.151697549962286E-2</v>
      </c>
      <c r="AD4494">
        <f t="shared" si="706"/>
        <v>0.10263202599992877</v>
      </c>
      <c r="AE4494">
        <f t="shared" si="707"/>
        <v>1.7198735576977808E-4</v>
      </c>
      <c r="AF4494" t="e">
        <f ca="1">IF(AD4494="","",_xludf.RANK.EQ(AD4494,$AD$2:$AD$5513,0))</f>
        <v>#NAME?</v>
      </c>
      <c r="AH4494" t="str">
        <f t="shared" si="708"/>
        <v>Baja</v>
      </c>
      <c r="AI4494" t="s">
        <v>153</v>
      </c>
      <c r="AJ4494" t="str">
        <f>IFERROR(VLOOKUP(B4494,Maestro_Regionales!$A$2:$B$35,2,FALSE),"Otras zonas")</f>
        <v>Santanderes</v>
      </c>
      <c r="AK4494" t="str">
        <f t="shared" si="709"/>
        <v>FAMISANAR | Santanderes</v>
      </c>
    </row>
    <row r="4495" spans="1:37">
      <c r="A4495" s="4" t="s">
        <v>1806</v>
      </c>
      <c r="B4495" s="4" t="s">
        <v>1807</v>
      </c>
      <c r="C4495" s="4" t="s">
        <v>1920</v>
      </c>
      <c r="D4495" s="4" t="s">
        <v>1921</v>
      </c>
      <c r="E4495" s="4" t="s">
        <v>70</v>
      </c>
      <c r="F4495" s="4">
        <v>5429</v>
      </c>
      <c r="G4495" s="4">
        <v>1072</v>
      </c>
      <c r="H4495" s="4">
        <v>0</v>
      </c>
      <c r="I4495">
        <f t="shared" si="700"/>
        <v>6501</v>
      </c>
      <c r="J4495">
        <f t="shared" si="701"/>
        <v>0.83510229195508379</v>
      </c>
      <c r="K4495">
        <f t="shared" si="702"/>
        <v>0.16489770804491616</v>
      </c>
      <c r="L4495">
        <f t="shared" si="703"/>
        <v>0</v>
      </c>
      <c r="M4495">
        <f>I4495*Diccionario!$B$36</f>
        <v>14.432347470588235</v>
      </c>
      <c r="N4495">
        <f>M4495*Diccionario!$B$37</f>
        <v>1.4576670945294119</v>
      </c>
      <c r="O4495">
        <f>N4495*Diccionario!$B$38</f>
        <v>0.21865006417941177</v>
      </c>
      <c r="P4495">
        <f>O4495*Diccionario!$B$39</f>
        <v>0.19678505776147059</v>
      </c>
      <c r="Q4495">
        <f>P4495*Diccionario!$B$40</f>
        <v>7.8714023104588249E-2</v>
      </c>
      <c r="R4495">
        <f>Q4495*Diccionario!$B$41</f>
        <v>5.1164115017982362E-2</v>
      </c>
      <c r="S4495">
        <f t="shared" si="704"/>
        <v>5.1164115017982362E-2</v>
      </c>
      <c r="T4495">
        <f>I4495*Diccionario!$B$36</f>
        <v>14.432347470588235</v>
      </c>
      <c r="U4495">
        <f>T4495*Diccionario!$B$42</f>
        <v>1.4576670945294119</v>
      </c>
      <c r="V4495">
        <f>U4495*Diccionario!$B$43</f>
        <v>1.2390170303500001</v>
      </c>
      <c r="W4495">
        <f>V4495*Diccionario!$B$44</f>
        <v>0.23541323576650003</v>
      </c>
      <c r="X4495">
        <f>W4495*Diccionario!$B$45</f>
        <v>9.1811161948935016E-2</v>
      </c>
      <c r="Y4495">
        <f>X4495*Diccionario!$B$46</f>
        <v>8.1711934134552161E-2</v>
      </c>
      <c r="Z4495">
        <f>Y4495*Diccionario!$B$47</f>
        <v>3.0233415629784301E-2</v>
      </c>
      <c r="AA4495">
        <f>Z4495*Diccionario!$B$48</f>
        <v>3.0233415629784301E-2</v>
      </c>
      <c r="AB4495">
        <f>AA4495*Diccionario!$B$49</f>
        <v>2.2675061722338227E-2</v>
      </c>
      <c r="AC4495">
        <f t="shared" si="705"/>
        <v>2.2675061722338227E-2</v>
      </c>
      <c r="AD4495">
        <f t="shared" si="706"/>
        <v>7.3839176740320589E-2</v>
      </c>
      <c r="AE4495">
        <f t="shared" si="707"/>
        <v>1.2373725098044789E-4</v>
      </c>
      <c r="AF4495" t="e">
        <f ca="1">IF(AD4495="","",_xludf.RANK.EQ(AD4495,$AD$2:$AD$5513,0))</f>
        <v>#NAME?</v>
      </c>
      <c r="AH4495" t="str">
        <f t="shared" si="708"/>
        <v>Baja</v>
      </c>
      <c r="AI4495" t="s">
        <v>153</v>
      </c>
      <c r="AJ4495" t="str">
        <f>IFERROR(VLOOKUP(B4495,Maestro_Regionales!$A$2:$B$35,2,FALSE),"Otras zonas")</f>
        <v>Santanderes</v>
      </c>
      <c r="AK4495" t="str">
        <f t="shared" si="709"/>
        <v>EPS SURA | Santanderes</v>
      </c>
    </row>
    <row r="4496" spans="1:37">
      <c r="A4496" s="4" t="s">
        <v>1806</v>
      </c>
      <c r="B4496" s="4" t="s">
        <v>1807</v>
      </c>
      <c r="C4496" s="4" t="s">
        <v>1920</v>
      </c>
      <c r="D4496" s="4" t="s">
        <v>1921</v>
      </c>
      <c r="E4496" s="4" t="s">
        <v>90</v>
      </c>
      <c r="F4496" s="4">
        <v>0</v>
      </c>
      <c r="G4496" s="4">
        <v>0</v>
      </c>
      <c r="H4496" s="4">
        <v>2873</v>
      </c>
      <c r="I4496">
        <f t="shared" si="700"/>
        <v>2873</v>
      </c>
      <c r="J4496">
        <f t="shared" si="701"/>
        <v>0</v>
      </c>
      <c r="K4496">
        <f t="shared" si="702"/>
        <v>0</v>
      </c>
      <c r="L4496">
        <f t="shared" si="703"/>
        <v>1</v>
      </c>
      <c r="M4496">
        <f>I4496*Diccionario!$B$36</f>
        <v>6.3781163333333328</v>
      </c>
      <c r="N4496">
        <f>M4496*Diccionario!$B$37</f>
        <v>0.64418974966666664</v>
      </c>
      <c r="O4496">
        <f>N4496*Diccionario!$B$38</f>
        <v>9.6628462449999994E-2</v>
      </c>
      <c r="P4496">
        <f>O4496*Diccionario!$B$39</f>
        <v>8.6965616204999999E-2</v>
      </c>
      <c r="Q4496">
        <f>P4496*Diccionario!$B$40</f>
        <v>3.4786246482000002E-2</v>
      </c>
      <c r="R4496">
        <f>Q4496*Diccionario!$B$41</f>
        <v>2.2611060213300001E-2</v>
      </c>
      <c r="S4496">
        <f t="shared" si="704"/>
        <v>2.2611060213300001E-2</v>
      </c>
      <c r="T4496">
        <f>I4496*Diccionario!$B$36</f>
        <v>6.3781163333333328</v>
      </c>
      <c r="U4496">
        <f>T4496*Diccionario!$B$42</f>
        <v>0.64418974966666664</v>
      </c>
      <c r="V4496">
        <f>U4496*Diccionario!$B$43</f>
        <v>0.54756128721666664</v>
      </c>
      <c r="W4496">
        <f>V4496*Diccionario!$B$44</f>
        <v>0.10403664457116667</v>
      </c>
      <c r="X4496">
        <f>W4496*Diccionario!$B$45</f>
        <v>4.0574291382755E-2</v>
      </c>
      <c r="Y4496">
        <f>X4496*Diccionario!$B$46</f>
        <v>3.6111119330651947E-2</v>
      </c>
      <c r="Z4496">
        <f>Y4496*Diccionario!$B$47</f>
        <v>1.336111415234122E-2</v>
      </c>
      <c r="AA4496">
        <f>Z4496*Diccionario!$B$48</f>
        <v>1.336111415234122E-2</v>
      </c>
      <c r="AB4496">
        <f>AA4496*Diccionario!$B$49</f>
        <v>1.0020835614255916E-2</v>
      </c>
      <c r="AC4496">
        <f t="shared" si="705"/>
        <v>1.0020835614255916E-2</v>
      </c>
      <c r="AD4496">
        <f t="shared" si="706"/>
        <v>3.2631895827555921E-2</v>
      </c>
      <c r="AE4496">
        <f t="shared" si="707"/>
        <v>5.4683452094574184E-5</v>
      </c>
      <c r="AF4496" t="e">
        <f ca="1">IF(AD4496="","",_xludf.RANK.EQ(AD4496,$AD$2:$AD$5513,0))</f>
        <v>#NAME?</v>
      </c>
      <c r="AH4496" t="str">
        <f t="shared" si="708"/>
        <v>Baja</v>
      </c>
      <c r="AI4496" t="s">
        <v>153</v>
      </c>
      <c r="AJ4496" t="str">
        <f>IFERROR(VLOOKUP(B4496,Maestro_Regionales!$A$2:$B$35,2,FALSE),"Otras zonas")</f>
        <v>Santanderes</v>
      </c>
      <c r="AK4496" t="str">
        <f t="shared" si="709"/>
        <v>REGIMEN DE EXCEPCION | Santanderes</v>
      </c>
    </row>
    <row r="4497" spans="1:37">
      <c r="A4497" s="4" t="s">
        <v>1806</v>
      </c>
      <c r="B4497" s="4" t="s">
        <v>1807</v>
      </c>
      <c r="C4497" s="4" t="s">
        <v>1920</v>
      </c>
      <c r="D4497" s="4" t="s">
        <v>1921</v>
      </c>
      <c r="E4497" s="4" t="s">
        <v>93</v>
      </c>
      <c r="F4497" s="4">
        <v>8</v>
      </c>
      <c r="G4497" s="4">
        <v>0</v>
      </c>
      <c r="H4497" s="4">
        <v>0</v>
      </c>
      <c r="I4497">
        <f t="shared" si="700"/>
        <v>8</v>
      </c>
      <c r="J4497">
        <f t="shared" si="701"/>
        <v>1</v>
      </c>
      <c r="K4497">
        <f t="shared" si="702"/>
        <v>0</v>
      </c>
      <c r="L4497">
        <f t="shared" si="703"/>
        <v>0</v>
      </c>
      <c r="M4497">
        <f>I4497*Diccionario!$B$36</f>
        <v>1.7760156862745097E-2</v>
      </c>
      <c r="N4497">
        <f>M4497*Diccionario!$B$37</f>
        <v>1.7937758431372549E-3</v>
      </c>
      <c r="O4497">
        <f>N4497*Diccionario!$B$38</f>
        <v>2.6906637647058825E-4</v>
      </c>
      <c r="P4497">
        <f>O4497*Diccionario!$B$39</f>
        <v>2.4215973882352944E-4</v>
      </c>
      <c r="Q4497">
        <f>P4497*Diccionario!$B$40</f>
        <v>9.6863895529411786E-5</v>
      </c>
      <c r="R4497">
        <f>Q4497*Diccionario!$B$41</f>
        <v>6.2961532094117664E-5</v>
      </c>
      <c r="S4497">
        <f t="shared" si="704"/>
        <v>6.2961532094117664E-5</v>
      </c>
      <c r="T4497">
        <f>I4497*Diccionario!$B$36</f>
        <v>1.7760156862745097E-2</v>
      </c>
      <c r="U4497">
        <f>T4497*Diccionario!$B$42</f>
        <v>1.7937758431372549E-3</v>
      </c>
      <c r="V4497">
        <f>U4497*Diccionario!$B$43</f>
        <v>1.5247094666666666E-3</v>
      </c>
      <c r="W4497">
        <f>V4497*Diccionario!$B$44</f>
        <v>2.8969479866666666E-4</v>
      </c>
      <c r="X4497">
        <f>W4497*Diccionario!$B$45</f>
        <v>1.1298097148000001E-4</v>
      </c>
      <c r="Y4497">
        <f>X4497*Diccionario!$B$46</f>
        <v>1.005530646172E-4</v>
      </c>
      <c r="Z4497">
        <f>Y4497*Diccionario!$B$47</f>
        <v>3.7204633908363997E-5</v>
      </c>
      <c r="AA4497">
        <f>Z4497*Diccionario!$B$48</f>
        <v>3.7204633908363997E-5</v>
      </c>
      <c r="AB4497">
        <f>AA4497*Diccionario!$B$49</f>
        <v>2.7903475431272998E-5</v>
      </c>
      <c r="AC4497">
        <f t="shared" si="705"/>
        <v>2.7903475431272998E-5</v>
      </c>
      <c r="AD4497">
        <f t="shared" si="706"/>
        <v>9.0865007525390662E-5</v>
      </c>
      <c r="AE4497">
        <f t="shared" si="707"/>
        <v>1.5226857527204786E-7</v>
      </c>
      <c r="AF4497" t="e">
        <f ca="1">IF(AD4497="","",_xludf.RANK.EQ(AD4497,$AD$2:$AD$5513,0))</f>
        <v>#NAME?</v>
      </c>
      <c r="AH4497" t="str">
        <f t="shared" si="708"/>
        <v>Baja</v>
      </c>
      <c r="AI4497" t="s">
        <v>153</v>
      </c>
      <c r="AJ4497" t="str">
        <f>IFERROR(VLOOKUP(B4497,Maestro_Regionales!$A$2:$B$35,2,FALSE),"Otras zonas")</f>
        <v>Santanderes</v>
      </c>
      <c r="AK4497" t="str">
        <f t="shared" si="709"/>
        <v>FERRONALES - EAS | Santanderes</v>
      </c>
    </row>
    <row r="4498" spans="1:37">
      <c r="A4498" s="4" t="s">
        <v>1806</v>
      </c>
      <c r="B4498" s="4" t="s">
        <v>1807</v>
      </c>
      <c r="C4498" s="4" t="s">
        <v>1920</v>
      </c>
      <c r="D4498" s="4" t="s">
        <v>1921</v>
      </c>
      <c r="E4498" s="4" t="s">
        <v>162</v>
      </c>
      <c r="F4498" s="4">
        <v>1</v>
      </c>
      <c r="G4498" s="4">
        <v>0</v>
      </c>
      <c r="H4498" s="4">
        <v>0</v>
      </c>
      <c r="I4498">
        <f t="shared" si="700"/>
        <v>1</v>
      </c>
      <c r="J4498">
        <f t="shared" si="701"/>
        <v>1</v>
      </c>
      <c r="K4498">
        <f t="shared" si="702"/>
        <v>0</v>
      </c>
      <c r="L4498">
        <f t="shared" si="703"/>
        <v>0</v>
      </c>
      <c r="M4498">
        <f>I4498*Diccionario!$B$36</f>
        <v>2.2200196078431371E-3</v>
      </c>
      <c r="N4498">
        <f>M4498*Diccionario!$B$37</f>
        <v>2.2422198039215687E-4</v>
      </c>
      <c r="O4498">
        <f>N4498*Diccionario!$B$38</f>
        <v>3.3633297058823532E-5</v>
      </c>
      <c r="P4498">
        <f>O4498*Diccionario!$B$39</f>
        <v>3.026996735294118E-5</v>
      </c>
      <c r="Q4498">
        <f>P4498*Diccionario!$B$40</f>
        <v>1.2107986941176473E-5</v>
      </c>
      <c r="R4498">
        <f>Q4498*Diccionario!$B$41</f>
        <v>7.870191511764708E-6</v>
      </c>
      <c r="S4498">
        <f t="shared" si="704"/>
        <v>7.870191511764708E-6</v>
      </c>
      <c r="T4498">
        <f>I4498*Diccionario!$B$36</f>
        <v>2.2200196078431371E-3</v>
      </c>
      <c r="U4498">
        <f>T4498*Diccionario!$B$42</f>
        <v>2.2422198039215687E-4</v>
      </c>
      <c r="V4498">
        <f>U4498*Diccionario!$B$43</f>
        <v>1.9058868333333333E-4</v>
      </c>
      <c r="W4498">
        <f>V4498*Diccionario!$B$44</f>
        <v>3.6211849833333333E-5</v>
      </c>
      <c r="X4498">
        <f>W4498*Diccionario!$B$45</f>
        <v>1.4122621435000001E-5</v>
      </c>
      <c r="Y4498">
        <f>X4498*Diccionario!$B$46</f>
        <v>1.256913307715E-5</v>
      </c>
      <c r="Z4498">
        <f>Y4498*Diccionario!$B$47</f>
        <v>4.6505792385454997E-6</v>
      </c>
      <c r="AA4498">
        <f>Z4498*Diccionario!$B$48</f>
        <v>4.6505792385454997E-6</v>
      </c>
      <c r="AB4498">
        <f>AA4498*Diccionario!$B$49</f>
        <v>3.4879344289091247E-6</v>
      </c>
      <c r="AC4498">
        <f t="shared" si="705"/>
        <v>3.4879344289091247E-6</v>
      </c>
      <c r="AD4498">
        <f t="shared" si="706"/>
        <v>1.1358125940673833E-5</v>
      </c>
      <c r="AE4498">
        <f t="shared" si="707"/>
        <v>1.9033571909005983E-8</v>
      </c>
      <c r="AF4498" t="e">
        <f ca="1">IF(AD4498="","",_xludf.RANK.EQ(AD4498,$AD$2:$AD$5513,0))</f>
        <v>#NAME?</v>
      </c>
      <c r="AH4498" t="str">
        <f t="shared" si="708"/>
        <v>Baja</v>
      </c>
      <c r="AI4498" t="s">
        <v>153</v>
      </c>
      <c r="AJ4498" t="str">
        <f>IFERROR(VLOOKUP(B4498,Maestro_Regionales!$A$2:$B$35,2,FALSE),"Otras zonas")</f>
        <v>Santanderes</v>
      </c>
      <c r="AK4498" t="str">
        <f t="shared" si="709"/>
        <v>EPS SOS | Santanderes</v>
      </c>
    </row>
    <row r="4499" spans="1:37">
      <c r="A4499" s="4" t="s">
        <v>1806</v>
      </c>
      <c r="B4499" s="4" t="s">
        <v>1807</v>
      </c>
      <c r="C4499" s="4" t="s">
        <v>1922</v>
      </c>
      <c r="D4499" s="4" t="s">
        <v>1923</v>
      </c>
      <c r="E4499" s="4" t="s">
        <v>87</v>
      </c>
      <c r="F4499" s="4">
        <v>416</v>
      </c>
      <c r="G4499" s="4">
        <v>1220</v>
      </c>
      <c r="H4499" s="4">
        <v>0</v>
      </c>
      <c r="I4499">
        <f t="shared" si="700"/>
        <v>1636</v>
      </c>
      <c r="J4499">
        <f t="shared" si="701"/>
        <v>0.25427872860635697</v>
      </c>
      <c r="K4499">
        <f t="shared" si="702"/>
        <v>0.74572127139364308</v>
      </c>
      <c r="L4499">
        <f t="shared" si="703"/>
        <v>0</v>
      </c>
      <c r="M4499">
        <f>I4499*Diccionario!$B$36</f>
        <v>3.6319520784313721</v>
      </c>
      <c r="N4499">
        <f>M4499*Diccionario!$B$37</f>
        <v>0.36682715992156861</v>
      </c>
      <c r="O4499">
        <f>N4499*Diccionario!$B$38</f>
        <v>5.5024073988235292E-2</v>
      </c>
      <c r="P4499">
        <f>O4499*Diccionario!$B$39</f>
        <v>4.9521666589411761E-2</v>
      </c>
      <c r="Q4499">
        <f>P4499*Diccionario!$B$40</f>
        <v>1.9808666635764707E-2</v>
      </c>
      <c r="R4499">
        <f>Q4499*Diccionario!$B$41</f>
        <v>1.2875633313247059E-2</v>
      </c>
      <c r="S4499">
        <f t="shared" si="704"/>
        <v>1.2875633313247059E-2</v>
      </c>
      <c r="T4499">
        <f>I4499*Diccionario!$B$36</f>
        <v>3.6319520784313721</v>
      </c>
      <c r="U4499">
        <f>T4499*Diccionario!$B$42</f>
        <v>0.36682715992156861</v>
      </c>
      <c r="V4499">
        <f>U4499*Diccionario!$B$43</f>
        <v>0.31180308593333333</v>
      </c>
      <c r="W4499">
        <f>V4499*Diccionario!$B$44</f>
        <v>5.9242586327333334E-2</v>
      </c>
      <c r="X4499">
        <f>W4499*Diccionario!$B$45</f>
        <v>2.3104608667660002E-2</v>
      </c>
      <c r="Y4499">
        <f>X4499*Diccionario!$B$46</f>
        <v>2.0563101714217401E-2</v>
      </c>
      <c r="Z4499">
        <f>Y4499*Diccionario!$B$47</f>
        <v>7.6083476342604381E-3</v>
      </c>
      <c r="AA4499">
        <f>Z4499*Diccionario!$B$48</f>
        <v>7.6083476342604381E-3</v>
      </c>
      <c r="AB4499">
        <f>AA4499*Diccionario!$B$49</f>
        <v>5.7062607256953288E-3</v>
      </c>
      <c r="AC4499">
        <f t="shared" si="705"/>
        <v>5.7062607256953288E-3</v>
      </c>
      <c r="AD4499">
        <f t="shared" si="706"/>
        <v>1.8581894038942389E-2</v>
      </c>
      <c r="AE4499">
        <f t="shared" si="707"/>
        <v>3.1138923643133784E-5</v>
      </c>
      <c r="AF4499" t="e">
        <f ca="1">IF(AD4499="","",_xludf.RANK.EQ(AD4499,$AD$2:$AD$5513,0))</f>
        <v>#NAME?</v>
      </c>
      <c r="AH4499" t="str">
        <f t="shared" si="708"/>
        <v>Baja</v>
      </c>
      <c r="AI4499" t="s">
        <v>153</v>
      </c>
      <c r="AJ4499" t="str">
        <f>IFERROR(VLOOKUP(B4499,Maestro_Regionales!$A$2:$B$35,2,FALSE),"Otras zonas")</f>
        <v>Santanderes</v>
      </c>
      <c r="AK4499" t="str">
        <f t="shared" si="709"/>
        <v>NUEVA EPS | Santanderes</v>
      </c>
    </row>
    <row r="4500" spans="1:37">
      <c r="A4500" s="4" t="s">
        <v>1806</v>
      </c>
      <c r="B4500" s="4" t="s">
        <v>1807</v>
      </c>
      <c r="C4500" s="4" t="s">
        <v>1922</v>
      </c>
      <c r="D4500" s="4" t="s">
        <v>1923</v>
      </c>
      <c r="E4500" s="4" t="s">
        <v>86</v>
      </c>
      <c r="F4500" s="4">
        <v>232</v>
      </c>
      <c r="G4500" s="4">
        <v>1023</v>
      </c>
      <c r="H4500" s="4">
        <v>0</v>
      </c>
      <c r="I4500">
        <f t="shared" si="700"/>
        <v>1255</v>
      </c>
      <c r="J4500">
        <f t="shared" si="701"/>
        <v>0.18486055776892429</v>
      </c>
      <c r="K4500">
        <f t="shared" si="702"/>
        <v>0.81513944223107571</v>
      </c>
      <c r="L4500">
        <f t="shared" si="703"/>
        <v>0</v>
      </c>
      <c r="M4500">
        <f>I4500*Diccionario!$B$36</f>
        <v>2.7861246078431372</v>
      </c>
      <c r="N4500">
        <f>M4500*Diccionario!$B$37</f>
        <v>0.2813985853921569</v>
      </c>
      <c r="O4500">
        <f>N4500*Diccionario!$B$38</f>
        <v>4.2209787808823535E-2</v>
      </c>
      <c r="P4500">
        <f>O4500*Diccionario!$B$39</f>
        <v>3.7988809027941182E-2</v>
      </c>
      <c r="Q4500">
        <f>P4500*Diccionario!$B$40</f>
        <v>1.5195523611176473E-2</v>
      </c>
      <c r="R4500">
        <f>Q4500*Diccionario!$B$41</f>
        <v>9.8770903472647081E-3</v>
      </c>
      <c r="S4500">
        <f t="shared" si="704"/>
        <v>9.8770903472647081E-3</v>
      </c>
      <c r="T4500">
        <f>I4500*Diccionario!$B$36</f>
        <v>2.7861246078431372</v>
      </c>
      <c r="U4500">
        <f>T4500*Diccionario!$B$42</f>
        <v>0.2813985853921569</v>
      </c>
      <c r="V4500">
        <f>U4500*Diccionario!$B$43</f>
        <v>0.23918879758333336</v>
      </c>
      <c r="W4500">
        <f>V4500*Diccionario!$B$44</f>
        <v>4.5445871540833342E-2</v>
      </c>
      <c r="X4500">
        <f>W4500*Diccionario!$B$45</f>
        <v>1.7723889900925004E-2</v>
      </c>
      <c r="Y4500">
        <f>X4500*Diccionario!$B$46</f>
        <v>1.5774262011823255E-2</v>
      </c>
      <c r="Z4500">
        <f>Y4500*Diccionario!$B$47</f>
        <v>5.8364769443746039E-3</v>
      </c>
      <c r="AA4500">
        <f>Z4500*Diccionario!$B$48</f>
        <v>5.8364769443746039E-3</v>
      </c>
      <c r="AB4500">
        <f>AA4500*Diccionario!$B$49</f>
        <v>4.3773577082809531E-3</v>
      </c>
      <c r="AC4500">
        <f t="shared" si="705"/>
        <v>4.3773577082809531E-3</v>
      </c>
      <c r="AD4500">
        <f t="shared" si="706"/>
        <v>1.4254448055545661E-2</v>
      </c>
      <c r="AE4500">
        <f t="shared" si="707"/>
        <v>2.388713274580251E-5</v>
      </c>
      <c r="AF4500" t="e">
        <f ca="1">IF(AD4500="","",_xludf.RANK.EQ(AD4500,$AD$2:$AD$5513,0))</f>
        <v>#NAME?</v>
      </c>
      <c r="AH4500" t="str">
        <f t="shared" si="708"/>
        <v>Baja</v>
      </c>
      <c r="AI4500" t="s">
        <v>153</v>
      </c>
      <c r="AJ4500" t="str">
        <f>IFERROR(VLOOKUP(B4500,Maestro_Regionales!$A$2:$B$35,2,FALSE),"Otras zonas")</f>
        <v>Santanderes</v>
      </c>
      <c r="AK4500" t="str">
        <f t="shared" si="709"/>
        <v>EPS SANITAS | Santanderes</v>
      </c>
    </row>
    <row r="4501" spans="1:37">
      <c r="A4501" s="4" t="s">
        <v>1806</v>
      </c>
      <c r="B4501" s="4" t="s">
        <v>1807</v>
      </c>
      <c r="C4501" s="4" t="s">
        <v>1922</v>
      </c>
      <c r="D4501" s="4" t="s">
        <v>1923</v>
      </c>
      <c r="E4501" s="4" t="s">
        <v>90</v>
      </c>
      <c r="F4501" s="4">
        <v>0</v>
      </c>
      <c r="G4501" s="4">
        <v>0</v>
      </c>
      <c r="H4501" s="4">
        <v>40</v>
      </c>
      <c r="I4501">
        <f t="shared" si="700"/>
        <v>40</v>
      </c>
      <c r="J4501">
        <f t="shared" si="701"/>
        <v>0</v>
      </c>
      <c r="K4501">
        <f t="shared" si="702"/>
        <v>0</v>
      </c>
      <c r="L4501">
        <f t="shared" si="703"/>
        <v>1</v>
      </c>
      <c r="M4501">
        <f>I4501*Diccionario!$B$36</f>
        <v>8.8800784313725484E-2</v>
      </c>
      <c r="N4501">
        <f>M4501*Diccionario!$B$37</f>
        <v>8.9688792156862752E-3</v>
      </c>
      <c r="O4501">
        <f>N4501*Diccionario!$B$38</f>
        <v>1.3453318823529413E-3</v>
      </c>
      <c r="P4501">
        <f>O4501*Diccionario!$B$39</f>
        <v>1.2107986941176472E-3</v>
      </c>
      <c r="Q4501">
        <f>P4501*Diccionario!$B$40</f>
        <v>4.8431947764705888E-4</v>
      </c>
      <c r="R4501">
        <f>Q4501*Diccionario!$B$41</f>
        <v>3.1480766047058828E-4</v>
      </c>
      <c r="S4501">
        <f t="shared" si="704"/>
        <v>3.1480766047058828E-4</v>
      </c>
      <c r="T4501">
        <f>I4501*Diccionario!$B$36</f>
        <v>8.8800784313725484E-2</v>
      </c>
      <c r="U4501">
        <f>T4501*Diccionario!$B$42</f>
        <v>8.9688792156862752E-3</v>
      </c>
      <c r="V4501">
        <f>U4501*Diccionario!$B$43</f>
        <v>7.6235473333333336E-3</v>
      </c>
      <c r="W4501">
        <f>V4501*Diccionario!$B$44</f>
        <v>1.4484739933333334E-3</v>
      </c>
      <c r="X4501">
        <f>W4501*Diccionario!$B$45</f>
        <v>5.6490485740000004E-4</v>
      </c>
      <c r="Y4501">
        <f>X4501*Diccionario!$B$46</f>
        <v>5.0276532308600008E-4</v>
      </c>
      <c r="Z4501">
        <f>Y4501*Diccionario!$B$47</f>
        <v>1.8602316954182004E-4</v>
      </c>
      <c r="AA4501">
        <f>Z4501*Diccionario!$B$48</f>
        <v>1.8602316954182004E-4</v>
      </c>
      <c r="AB4501">
        <f>AA4501*Diccionario!$B$49</f>
        <v>1.3951737715636503E-4</v>
      </c>
      <c r="AC4501">
        <f t="shared" si="705"/>
        <v>1.3951737715636503E-4</v>
      </c>
      <c r="AD4501">
        <f t="shared" si="706"/>
        <v>4.5432503762695331E-4</v>
      </c>
      <c r="AE4501">
        <f t="shared" si="707"/>
        <v>7.6134287636023932E-7</v>
      </c>
      <c r="AF4501" t="e">
        <f ca="1">IF(AD4501="","",_xludf.RANK.EQ(AD4501,$AD$2:$AD$5513,0))</f>
        <v>#NAME?</v>
      </c>
      <c r="AH4501" t="str">
        <f t="shared" si="708"/>
        <v>Baja</v>
      </c>
      <c r="AI4501" t="s">
        <v>153</v>
      </c>
      <c r="AJ4501" t="str">
        <f>IFERROR(VLOOKUP(B4501,Maestro_Regionales!$A$2:$B$35,2,FALSE),"Otras zonas")</f>
        <v>Santanderes</v>
      </c>
      <c r="AK4501" t="str">
        <f t="shared" si="709"/>
        <v>REGIMEN DE EXCEPCION | Santanderes</v>
      </c>
    </row>
    <row r="4502" spans="1:37">
      <c r="A4502" s="4" t="s">
        <v>1806</v>
      </c>
      <c r="B4502" s="4" t="s">
        <v>1807</v>
      </c>
      <c r="C4502" s="4" t="s">
        <v>1924</v>
      </c>
      <c r="D4502" s="4" t="s">
        <v>1925</v>
      </c>
      <c r="E4502" s="4" t="s">
        <v>88</v>
      </c>
      <c r="F4502" s="4">
        <v>655</v>
      </c>
      <c r="G4502" s="4">
        <v>5269</v>
      </c>
      <c r="H4502" s="4">
        <v>0</v>
      </c>
      <c r="I4502">
        <f t="shared" si="700"/>
        <v>5924</v>
      </c>
      <c r="J4502">
        <f t="shared" si="701"/>
        <v>0.11056718433490885</v>
      </c>
      <c r="K4502">
        <f t="shared" si="702"/>
        <v>0.88943281566509114</v>
      </c>
      <c r="L4502">
        <f t="shared" si="703"/>
        <v>0</v>
      </c>
      <c r="M4502">
        <f>I4502*Diccionario!$B$36</f>
        <v>13.151396156862743</v>
      </c>
      <c r="N4502">
        <f>M4502*Diccionario!$B$37</f>
        <v>1.3282910118431372</v>
      </c>
      <c r="O4502">
        <f>N4502*Diccionario!$B$38</f>
        <v>0.19924365177647058</v>
      </c>
      <c r="P4502">
        <f>O4502*Diccionario!$B$39</f>
        <v>0.17931928659882351</v>
      </c>
      <c r="Q4502">
        <f>P4502*Diccionario!$B$40</f>
        <v>7.1727714639529414E-2</v>
      </c>
      <c r="R4502">
        <f>Q4502*Diccionario!$B$41</f>
        <v>4.6623014515694124E-2</v>
      </c>
      <c r="S4502">
        <f t="shared" si="704"/>
        <v>4.6623014515694124E-2</v>
      </c>
      <c r="T4502">
        <f>I4502*Diccionario!$B$36</f>
        <v>13.151396156862743</v>
      </c>
      <c r="U4502">
        <f>T4502*Diccionario!$B$42</f>
        <v>1.3282910118431372</v>
      </c>
      <c r="V4502">
        <f>U4502*Diccionario!$B$43</f>
        <v>1.1290473600666666</v>
      </c>
      <c r="W4502">
        <f>V4502*Diccionario!$B$44</f>
        <v>0.21451899841266667</v>
      </c>
      <c r="X4502">
        <f>W4502*Diccionario!$B$45</f>
        <v>8.3662409380940009E-2</v>
      </c>
      <c r="Y4502">
        <f>X4502*Diccionario!$B$46</f>
        <v>7.4459544349036608E-2</v>
      </c>
      <c r="Z4502">
        <f>Y4502*Diccionario!$B$47</f>
        <v>2.7550031409143545E-2</v>
      </c>
      <c r="AA4502">
        <f>Z4502*Diccionario!$B$48</f>
        <v>2.7550031409143545E-2</v>
      </c>
      <c r="AB4502">
        <f>AA4502*Diccionario!$B$49</f>
        <v>2.0662523556857659E-2</v>
      </c>
      <c r="AC4502">
        <f t="shared" si="705"/>
        <v>2.0662523556857659E-2</v>
      </c>
      <c r="AD4502">
        <f t="shared" si="706"/>
        <v>6.7285538072551776E-2</v>
      </c>
      <c r="AE4502">
        <f t="shared" si="707"/>
        <v>1.1275487998895142E-4</v>
      </c>
      <c r="AF4502" t="e">
        <f ca="1">IF(AD4502="","",_xludf.RANK.EQ(AD4502,$AD$2:$AD$5513,0))</f>
        <v>#NAME?</v>
      </c>
      <c r="AH4502" t="str">
        <f t="shared" si="708"/>
        <v>Baja</v>
      </c>
      <c r="AI4502" t="s">
        <v>153</v>
      </c>
      <c r="AJ4502" t="str">
        <f>IFERROR(VLOOKUP(B4502,Maestro_Regionales!$A$2:$B$35,2,FALSE),"Otras zonas")</f>
        <v>Santanderes</v>
      </c>
      <c r="AK4502" t="str">
        <f t="shared" si="709"/>
        <v>COOSALUD EPS | Santanderes</v>
      </c>
    </row>
    <row r="4503" spans="1:37">
      <c r="A4503" s="4" t="s">
        <v>1806</v>
      </c>
      <c r="B4503" s="4" t="s">
        <v>1807</v>
      </c>
      <c r="C4503" s="4" t="s">
        <v>1924</v>
      </c>
      <c r="D4503" s="4" t="s">
        <v>1925</v>
      </c>
      <c r="E4503" s="4" t="s">
        <v>87</v>
      </c>
      <c r="F4503" s="4">
        <v>1085</v>
      </c>
      <c r="G4503" s="4">
        <v>2114</v>
      </c>
      <c r="H4503" s="4">
        <v>0</v>
      </c>
      <c r="I4503">
        <f t="shared" si="700"/>
        <v>3199</v>
      </c>
      <c r="J4503">
        <f t="shared" si="701"/>
        <v>0.33916849015317285</v>
      </c>
      <c r="K4503">
        <f t="shared" si="702"/>
        <v>0.66083150984682715</v>
      </c>
      <c r="L4503">
        <f t="shared" si="703"/>
        <v>0</v>
      </c>
      <c r="M4503">
        <f>I4503*Diccionario!$B$36</f>
        <v>7.1018427254901955</v>
      </c>
      <c r="N4503">
        <f>M4503*Diccionario!$B$37</f>
        <v>0.71728611527450981</v>
      </c>
      <c r="O4503">
        <f>N4503*Diccionario!$B$38</f>
        <v>0.10759291729117647</v>
      </c>
      <c r="P4503">
        <f>O4503*Diccionario!$B$39</f>
        <v>9.6833625562058823E-2</v>
      </c>
      <c r="Q4503">
        <f>P4503*Diccionario!$B$40</f>
        <v>3.873345022482353E-2</v>
      </c>
      <c r="R4503">
        <f>Q4503*Diccionario!$B$41</f>
        <v>2.5176742646135297E-2</v>
      </c>
      <c r="S4503">
        <f t="shared" si="704"/>
        <v>2.5176742646135297E-2</v>
      </c>
      <c r="T4503">
        <f>I4503*Diccionario!$B$36</f>
        <v>7.1018427254901955</v>
      </c>
      <c r="U4503">
        <f>T4503*Diccionario!$B$42</f>
        <v>0.71728611527450981</v>
      </c>
      <c r="V4503">
        <f>U4503*Diccionario!$B$43</f>
        <v>0.60969319798333332</v>
      </c>
      <c r="W4503">
        <f>V4503*Diccionario!$B$44</f>
        <v>0.11584170761683334</v>
      </c>
      <c r="X4503">
        <f>W4503*Diccionario!$B$45</f>
        <v>4.5178265970565006E-2</v>
      </c>
      <c r="Y4503">
        <f>X4503*Diccionario!$B$46</f>
        <v>4.0208656713802853E-2</v>
      </c>
      <c r="Z4503">
        <f>Y4503*Diccionario!$B$47</f>
        <v>1.4877202984107055E-2</v>
      </c>
      <c r="AA4503">
        <f>Z4503*Diccionario!$B$48</f>
        <v>1.4877202984107055E-2</v>
      </c>
      <c r="AB4503">
        <f>AA4503*Diccionario!$B$49</f>
        <v>1.1157902238080292E-2</v>
      </c>
      <c r="AC4503">
        <f t="shared" si="705"/>
        <v>1.1157902238080292E-2</v>
      </c>
      <c r="AD4503">
        <f t="shared" si="706"/>
        <v>3.6334644884215589E-2</v>
      </c>
      <c r="AE4503">
        <f t="shared" si="707"/>
        <v>6.088839653691013E-5</v>
      </c>
      <c r="AF4503" t="e">
        <f ca="1">IF(AD4503="","",_xludf.RANK.EQ(AD4503,$AD$2:$AD$5513,0))</f>
        <v>#NAME?</v>
      </c>
      <c r="AH4503" t="str">
        <f t="shared" si="708"/>
        <v>Baja</v>
      </c>
      <c r="AI4503" t="s">
        <v>153</v>
      </c>
      <c r="AJ4503" t="str">
        <f>IFERROR(VLOOKUP(B4503,Maestro_Regionales!$A$2:$B$35,2,FALSE),"Otras zonas")</f>
        <v>Santanderes</v>
      </c>
      <c r="AK4503" t="str">
        <f t="shared" si="709"/>
        <v>NUEVA EPS | Santanderes</v>
      </c>
    </row>
    <row r="4504" spans="1:37">
      <c r="A4504" s="4" t="s">
        <v>1806</v>
      </c>
      <c r="B4504" s="4" t="s">
        <v>1807</v>
      </c>
      <c r="C4504" s="4" t="s">
        <v>1924</v>
      </c>
      <c r="D4504" s="4" t="s">
        <v>1925</v>
      </c>
      <c r="E4504" s="4" t="s">
        <v>90</v>
      </c>
      <c r="F4504" s="4">
        <v>0</v>
      </c>
      <c r="G4504" s="4">
        <v>0</v>
      </c>
      <c r="H4504" s="4">
        <v>500</v>
      </c>
      <c r="I4504">
        <f t="shared" si="700"/>
        <v>500</v>
      </c>
      <c r="J4504">
        <f t="shared" si="701"/>
        <v>0</v>
      </c>
      <c r="K4504">
        <f t="shared" si="702"/>
        <v>0</v>
      </c>
      <c r="L4504">
        <f t="shared" si="703"/>
        <v>1</v>
      </c>
      <c r="M4504">
        <f>I4504*Diccionario!$B$36</f>
        <v>1.1100098039215684</v>
      </c>
      <c r="N4504">
        <f>M4504*Diccionario!$B$37</f>
        <v>0.11211099019607842</v>
      </c>
      <c r="O4504">
        <f>N4504*Diccionario!$B$38</f>
        <v>1.6816648529411764E-2</v>
      </c>
      <c r="P4504">
        <f>O4504*Diccionario!$B$39</f>
        <v>1.5134983676470589E-2</v>
      </c>
      <c r="Q4504">
        <f>P4504*Diccionario!$B$40</f>
        <v>6.0539934705882356E-3</v>
      </c>
      <c r="R4504">
        <f>Q4504*Diccionario!$B$41</f>
        <v>3.9350957558823537E-3</v>
      </c>
      <c r="S4504">
        <f t="shared" si="704"/>
        <v>3.9350957558823537E-3</v>
      </c>
      <c r="T4504">
        <f>I4504*Diccionario!$B$36</f>
        <v>1.1100098039215684</v>
      </c>
      <c r="U4504">
        <f>T4504*Diccionario!$B$42</f>
        <v>0.11211099019607842</v>
      </c>
      <c r="V4504">
        <f>U4504*Diccionario!$B$43</f>
        <v>9.5294341666666657E-2</v>
      </c>
      <c r="W4504">
        <f>V4504*Diccionario!$B$44</f>
        <v>1.8105924916666665E-2</v>
      </c>
      <c r="X4504">
        <f>W4504*Diccionario!$B$45</f>
        <v>7.0613107174999998E-3</v>
      </c>
      <c r="Y4504">
        <f>X4504*Diccionario!$B$46</f>
        <v>6.2845665385749998E-3</v>
      </c>
      <c r="Z4504">
        <f>Y4504*Diccionario!$B$47</f>
        <v>2.3252896192727497E-3</v>
      </c>
      <c r="AA4504">
        <f>Z4504*Diccionario!$B$48</f>
        <v>2.3252896192727497E-3</v>
      </c>
      <c r="AB4504">
        <f>AA4504*Diccionario!$B$49</f>
        <v>1.7439672144545623E-3</v>
      </c>
      <c r="AC4504">
        <f t="shared" si="705"/>
        <v>1.7439672144545623E-3</v>
      </c>
      <c r="AD4504">
        <f t="shared" si="706"/>
        <v>5.6790629703369162E-3</v>
      </c>
      <c r="AE4504">
        <f t="shared" si="707"/>
        <v>9.5167859545029908E-6</v>
      </c>
      <c r="AF4504" t="e">
        <f ca="1">IF(AD4504="","",_xludf.RANK.EQ(AD4504,$AD$2:$AD$5513,0))</f>
        <v>#NAME?</v>
      </c>
      <c r="AH4504" t="str">
        <f t="shared" si="708"/>
        <v>Baja</v>
      </c>
      <c r="AI4504" t="s">
        <v>153</v>
      </c>
      <c r="AJ4504" t="str">
        <f>IFERROR(VLOOKUP(B4504,Maestro_Regionales!$A$2:$B$35,2,FALSE),"Otras zonas")</f>
        <v>Santanderes</v>
      </c>
      <c r="AK4504" t="str">
        <f t="shared" si="709"/>
        <v>REGIMEN DE EXCEPCION | Santanderes</v>
      </c>
    </row>
    <row r="4505" spans="1:37">
      <c r="A4505" s="4" t="s">
        <v>1806</v>
      </c>
      <c r="B4505" s="4" t="s">
        <v>1807</v>
      </c>
      <c r="C4505" s="4" t="s">
        <v>1924</v>
      </c>
      <c r="D4505" s="4" t="s">
        <v>1925</v>
      </c>
      <c r="E4505" s="4" t="s">
        <v>93</v>
      </c>
      <c r="F4505" s="4">
        <v>24</v>
      </c>
      <c r="G4505" s="4">
        <v>0</v>
      </c>
      <c r="H4505" s="4">
        <v>0</v>
      </c>
      <c r="I4505">
        <f t="shared" si="700"/>
        <v>24</v>
      </c>
      <c r="J4505">
        <f t="shared" si="701"/>
        <v>1</v>
      </c>
      <c r="K4505">
        <f t="shared" si="702"/>
        <v>0</v>
      </c>
      <c r="L4505">
        <f t="shared" si="703"/>
        <v>0</v>
      </c>
      <c r="M4505">
        <f>I4505*Diccionario!$B$36</f>
        <v>5.328047058823529E-2</v>
      </c>
      <c r="N4505">
        <f>M4505*Diccionario!$B$37</f>
        <v>5.3813275294117644E-3</v>
      </c>
      <c r="O4505">
        <f>N4505*Diccionario!$B$38</f>
        <v>8.071991294117646E-4</v>
      </c>
      <c r="P4505">
        <f>O4505*Diccionario!$B$39</f>
        <v>7.2647921647058813E-4</v>
      </c>
      <c r="Q4505">
        <f>P4505*Diccionario!$B$40</f>
        <v>2.9059168658823525E-4</v>
      </c>
      <c r="R4505">
        <f>Q4505*Diccionario!$B$41</f>
        <v>1.8888459628235292E-4</v>
      </c>
      <c r="S4505">
        <f t="shared" si="704"/>
        <v>1.8888459628235292E-4</v>
      </c>
      <c r="T4505">
        <f>I4505*Diccionario!$B$36</f>
        <v>5.328047058823529E-2</v>
      </c>
      <c r="U4505">
        <f>T4505*Diccionario!$B$42</f>
        <v>5.3813275294117644E-3</v>
      </c>
      <c r="V4505">
        <f>U4505*Diccionario!$B$43</f>
        <v>4.5741283999999995E-3</v>
      </c>
      <c r="W4505">
        <f>V4505*Diccionario!$B$44</f>
        <v>8.6908439599999994E-4</v>
      </c>
      <c r="X4505">
        <f>W4505*Diccionario!$B$45</f>
        <v>3.3894291443999997E-4</v>
      </c>
      <c r="Y4505">
        <f>X4505*Diccionario!$B$46</f>
        <v>3.0165919385159999E-4</v>
      </c>
      <c r="Z4505">
        <f>Y4505*Diccionario!$B$47</f>
        <v>1.1161390172509199E-4</v>
      </c>
      <c r="AA4505">
        <f>Z4505*Diccionario!$B$48</f>
        <v>1.1161390172509199E-4</v>
      </c>
      <c r="AB4505">
        <f>AA4505*Diccionario!$B$49</f>
        <v>8.3710426293818994E-5</v>
      </c>
      <c r="AC4505">
        <f t="shared" si="705"/>
        <v>8.3710426293818994E-5</v>
      </c>
      <c r="AD4505">
        <f t="shared" si="706"/>
        <v>2.7259502257617193E-4</v>
      </c>
      <c r="AE4505">
        <f t="shared" si="707"/>
        <v>4.5680572581614348E-7</v>
      </c>
      <c r="AF4505" t="e">
        <f ca="1">IF(AD4505="","",_xludf.RANK.EQ(AD4505,$AD$2:$AD$5513,0))</f>
        <v>#NAME?</v>
      </c>
      <c r="AH4505" t="str">
        <f t="shared" si="708"/>
        <v>Baja</v>
      </c>
      <c r="AI4505" t="s">
        <v>153</v>
      </c>
      <c r="AJ4505" t="str">
        <f>IFERROR(VLOOKUP(B4505,Maestro_Regionales!$A$2:$B$35,2,FALSE),"Otras zonas")</f>
        <v>Santanderes</v>
      </c>
      <c r="AK4505" t="str">
        <f t="shared" si="709"/>
        <v>FERRONALES - EAS | Santanderes</v>
      </c>
    </row>
    <row r="4506" spans="1:37">
      <c r="A4506" s="4" t="s">
        <v>1806</v>
      </c>
      <c r="B4506" s="4" t="s">
        <v>1807</v>
      </c>
      <c r="C4506" s="4" t="s">
        <v>1924</v>
      </c>
      <c r="D4506" s="4" t="s">
        <v>1925</v>
      </c>
      <c r="E4506" s="4" t="s">
        <v>86</v>
      </c>
      <c r="F4506" s="4">
        <v>1</v>
      </c>
      <c r="G4506" s="4">
        <v>0</v>
      </c>
      <c r="H4506" s="4">
        <v>0</v>
      </c>
      <c r="I4506">
        <f t="shared" si="700"/>
        <v>1</v>
      </c>
      <c r="J4506">
        <f t="shared" si="701"/>
        <v>1</v>
      </c>
      <c r="K4506">
        <f t="shared" si="702"/>
        <v>0</v>
      </c>
      <c r="L4506">
        <f t="shared" si="703"/>
        <v>0</v>
      </c>
      <c r="M4506">
        <f>I4506*Diccionario!$B$36</f>
        <v>2.2200196078431371E-3</v>
      </c>
      <c r="N4506">
        <f>M4506*Diccionario!$B$37</f>
        <v>2.2422198039215687E-4</v>
      </c>
      <c r="O4506">
        <f>N4506*Diccionario!$B$38</f>
        <v>3.3633297058823532E-5</v>
      </c>
      <c r="P4506">
        <f>O4506*Diccionario!$B$39</f>
        <v>3.026996735294118E-5</v>
      </c>
      <c r="Q4506">
        <f>P4506*Diccionario!$B$40</f>
        <v>1.2107986941176473E-5</v>
      </c>
      <c r="R4506">
        <f>Q4506*Diccionario!$B$41</f>
        <v>7.870191511764708E-6</v>
      </c>
      <c r="S4506">
        <f t="shared" si="704"/>
        <v>7.870191511764708E-6</v>
      </c>
      <c r="T4506">
        <f>I4506*Diccionario!$B$36</f>
        <v>2.2200196078431371E-3</v>
      </c>
      <c r="U4506">
        <f>T4506*Diccionario!$B$42</f>
        <v>2.2422198039215687E-4</v>
      </c>
      <c r="V4506">
        <f>U4506*Diccionario!$B$43</f>
        <v>1.9058868333333333E-4</v>
      </c>
      <c r="W4506">
        <f>V4506*Diccionario!$B$44</f>
        <v>3.6211849833333333E-5</v>
      </c>
      <c r="X4506">
        <f>W4506*Diccionario!$B$45</f>
        <v>1.4122621435000001E-5</v>
      </c>
      <c r="Y4506">
        <f>X4506*Diccionario!$B$46</f>
        <v>1.256913307715E-5</v>
      </c>
      <c r="Z4506">
        <f>Y4506*Diccionario!$B$47</f>
        <v>4.6505792385454997E-6</v>
      </c>
      <c r="AA4506">
        <f>Z4506*Diccionario!$B$48</f>
        <v>4.6505792385454997E-6</v>
      </c>
      <c r="AB4506">
        <f>AA4506*Diccionario!$B$49</f>
        <v>3.4879344289091247E-6</v>
      </c>
      <c r="AC4506">
        <f t="shared" si="705"/>
        <v>3.4879344289091247E-6</v>
      </c>
      <c r="AD4506">
        <f t="shared" si="706"/>
        <v>1.1358125940673833E-5</v>
      </c>
      <c r="AE4506">
        <f t="shared" si="707"/>
        <v>1.9033571909005983E-8</v>
      </c>
      <c r="AF4506" t="e">
        <f ca="1">IF(AD4506="","",_xludf.RANK.EQ(AD4506,$AD$2:$AD$5513,0))</f>
        <v>#NAME?</v>
      </c>
      <c r="AH4506" t="str">
        <f t="shared" si="708"/>
        <v>Baja</v>
      </c>
      <c r="AI4506" t="s">
        <v>153</v>
      </c>
      <c r="AJ4506" t="str">
        <f>IFERROR(VLOOKUP(B4506,Maestro_Regionales!$A$2:$B$35,2,FALSE),"Otras zonas")</f>
        <v>Santanderes</v>
      </c>
      <c r="AK4506" t="str">
        <f t="shared" si="709"/>
        <v>EPS SANITAS | Santanderes</v>
      </c>
    </row>
    <row r="4507" spans="1:37">
      <c r="A4507" s="4" t="s">
        <v>1806</v>
      </c>
      <c r="B4507" s="4" t="s">
        <v>1807</v>
      </c>
      <c r="C4507" s="4" t="s">
        <v>1926</v>
      </c>
      <c r="D4507" s="4" t="s">
        <v>1927</v>
      </c>
      <c r="E4507" s="4" t="s">
        <v>87</v>
      </c>
      <c r="F4507" s="4">
        <v>1319</v>
      </c>
      <c r="G4507" s="4">
        <v>2294</v>
      </c>
      <c r="H4507" s="4">
        <v>0</v>
      </c>
      <c r="I4507">
        <f t="shared" si="700"/>
        <v>3613</v>
      </c>
      <c r="J4507">
        <f t="shared" si="701"/>
        <v>0.3650705784666482</v>
      </c>
      <c r="K4507">
        <f t="shared" si="702"/>
        <v>0.63492942153335175</v>
      </c>
      <c r="L4507">
        <f t="shared" si="703"/>
        <v>0</v>
      </c>
      <c r="M4507">
        <f>I4507*Diccionario!$B$36</f>
        <v>8.0209308431372541</v>
      </c>
      <c r="N4507">
        <f>M4507*Diccionario!$B$37</f>
        <v>0.81011401515686277</v>
      </c>
      <c r="O4507">
        <f>N4507*Diccionario!$B$38</f>
        <v>0.12151710227352941</v>
      </c>
      <c r="P4507">
        <f>O4507*Diccionario!$B$39</f>
        <v>0.10936539204617647</v>
      </c>
      <c r="Q4507">
        <f>P4507*Diccionario!$B$40</f>
        <v>4.3746156818470591E-2</v>
      </c>
      <c r="R4507">
        <f>Q4507*Diccionario!$B$41</f>
        <v>2.8435001932005884E-2</v>
      </c>
      <c r="S4507">
        <f t="shared" si="704"/>
        <v>2.8435001932005884E-2</v>
      </c>
      <c r="T4507">
        <f>I4507*Diccionario!$B$36</f>
        <v>8.0209308431372541</v>
      </c>
      <c r="U4507">
        <f>T4507*Diccionario!$B$42</f>
        <v>0.81011401515686277</v>
      </c>
      <c r="V4507">
        <f>U4507*Diccionario!$B$43</f>
        <v>0.68859691288333336</v>
      </c>
      <c r="W4507">
        <f>V4507*Diccionario!$B$44</f>
        <v>0.13083341344783334</v>
      </c>
      <c r="X4507">
        <f>W4507*Diccionario!$B$45</f>
        <v>5.1025031244655003E-2</v>
      </c>
      <c r="Y4507">
        <f>X4507*Diccionario!$B$46</f>
        <v>4.5412277807742957E-2</v>
      </c>
      <c r="Z4507">
        <f>Y4507*Diccionario!$B$47</f>
        <v>1.6802542788864894E-2</v>
      </c>
      <c r="AA4507">
        <f>Z4507*Diccionario!$B$48</f>
        <v>1.6802542788864894E-2</v>
      </c>
      <c r="AB4507">
        <f>AA4507*Diccionario!$B$49</f>
        <v>1.260190709164867E-2</v>
      </c>
      <c r="AC4507">
        <f t="shared" si="705"/>
        <v>1.260190709164867E-2</v>
      </c>
      <c r="AD4507">
        <f t="shared" si="706"/>
        <v>4.1036909023654554E-2</v>
      </c>
      <c r="AE4507">
        <f t="shared" si="707"/>
        <v>6.8768295307238613E-5</v>
      </c>
      <c r="AF4507" t="e">
        <f ca="1">IF(AD4507="","",_xludf.RANK.EQ(AD4507,$AD$2:$AD$5513,0))</f>
        <v>#NAME?</v>
      </c>
      <c r="AH4507" t="str">
        <f t="shared" si="708"/>
        <v>Baja</v>
      </c>
      <c r="AI4507" t="s">
        <v>153</v>
      </c>
      <c r="AJ4507" t="str">
        <f>IFERROR(VLOOKUP(B4507,Maestro_Regionales!$A$2:$B$35,2,FALSE),"Otras zonas")</f>
        <v>Santanderes</v>
      </c>
      <c r="AK4507" t="str">
        <f t="shared" si="709"/>
        <v>NUEVA EPS | Santanderes</v>
      </c>
    </row>
    <row r="4508" spans="1:37">
      <c r="A4508" s="4" t="s">
        <v>1806</v>
      </c>
      <c r="B4508" s="4" t="s">
        <v>1807</v>
      </c>
      <c r="C4508" s="4" t="s">
        <v>1926</v>
      </c>
      <c r="D4508" s="4" t="s">
        <v>1927</v>
      </c>
      <c r="E4508" s="4" t="s">
        <v>86</v>
      </c>
      <c r="F4508" s="4">
        <v>390</v>
      </c>
      <c r="G4508" s="4">
        <v>1837</v>
      </c>
      <c r="H4508" s="4">
        <v>0</v>
      </c>
      <c r="I4508">
        <f t="shared" si="700"/>
        <v>2227</v>
      </c>
      <c r="J4508">
        <f t="shared" si="701"/>
        <v>0.17512348450830714</v>
      </c>
      <c r="K4508">
        <f t="shared" si="702"/>
        <v>0.82487651549169283</v>
      </c>
      <c r="L4508">
        <f t="shared" si="703"/>
        <v>0</v>
      </c>
      <c r="M4508">
        <f>I4508*Diccionario!$B$36</f>
        <v>4.9439836666666661</v>
      </c>
      <c r="N4508">
        <f>M4508*Diccionario!$B$37</f>
        <v>0.4993423503333333</v>
      </c>
      <c r="O4508">
        <f>N4508*Diccionario!$B$38</f>
        <v>7.4901352549999994E-2</v>
      </c>
      <c r="P4508">
        <f>O4508*Diccionario!$B$39</f>
        <v>6.7411217294999992E-2</v>
      </c>
      <c r="Q4508">
        <f>P4508*Diccionario!$B$40</f>
        <v>2.6964486917999998E-2</v>
      </c>
      <c r="R4508">
        <f>Q4508*Diccionario!$B$41</f>
        <v>1.7526916496700001E-2</v>
      </c>
      <c r="S4508">
        <f t="shared" si="704"/>
        <v>1.7526916496700001E-2</v>
      </c>
      <c r="T4508">
        <f>I4508*Diccionario!$B$36</f>
        <v>4.9439836666666661</v>
      </c>
      <c r="U4508">
        <f>T4508*Diccionario!$B$42</f>
        <v>0.4993423503333333</v>
      </c>
      <c r="V4508">
        <f>U4508*Diccionario!$B$43</f>
        <v>0.42444099778333327</v>
      </c>
      <c r="W4508">
        <f>V4508*Diccionario!$B$44</f>
        <v>8.0643789578833322E-2</v>
      </c>
      <c r="X4508">
        <f>W4508*Diccionario!$B$45</f>
        <v>3.1451077935744996E-2</v>
      </c>
      <c r="Y4508">
        <f>X4508*Diccionario!$B$46</f>
        <v>2.7991459362813047E-2</v>
      </c>
      <c r="Z4508">
        <f>Y4508*Diccionario!$B$47</f>
        <v>1.0356839964240827E-2</v>
      </c>
      <c r="AA4508">
        <f>Z4508*Diccionario!$B$48</f>
        <v>1.0356839964240827E-2</v>
      </c>
      <c r="AB4508">
        <f>AA4508*Diccionario!$B$49</f>
        <v>7.767629973180621E-3</v>
      </c>
      <c r="AC4508">
        <f t="shared" si="705"/>
        <v>7.767629973180621E-3</v>
      </c>
      <c r="AD4508">
        <f t="shared" si="706"/>
        <v>2.5294546469880622E-2</v>
      </c>
      <c r="AE4508">
        <f t="shared" si="707"/>
        <v>4.2387764641356315E-5</v>
      </c>
      <c r="AF4508" t="e">
        <f ca="1">IF(AD4508="","",_xludf.RANK.EQ(AD4508,$AD$2:$AD$5513,0))</f>
        <v>#NAME?</v>
      </c>
      <c r="AH4508" t="str">
        <f t="shared" si="708"/>
        <v>Baja</v>
      </c>
      <c r="AI4508" t="s">
        <v>153</v>
      </c>
      <c r="AJ4508" t="str">
        <f>IFERROR(VLOOKUP(B4508,Maestro_Regionales!$A$2:$B$35,2,FALSE),"Otras zonas")</f>
        <v>Santanderes</v>
      </c>
      <c r="AK4508" t="str">
        <f t="shared" si="709"/>
        <v>EPS SANITAS | Santanderes</v>
      </c>
    </row>
    <row r="4509" spans="1:37">
      <c r="A4509" s="4" t="s">
        <v>1806</v>
      </c>
      <c r="B4509" s="4" t="s">
        <v>1807</v>
      </c>
      <c r="C4509" s="4" t="s">
        <v>1926</v>
      </c>
      <c r="D4509" s="4" t="s">
        <v>1927</v>
      </c>
      <c r="E4509" s="4" t="s">
        <v>90</v>
      </c>
      <c r="F4509" s="4">
        <v>0</v>
      </c>
      <c r="G4509" s="4">
        <v>0</v>
      </c>
      <c r="H4509" s="4">
        <v>129</v>
      </c>
      <c r="I4509">
        <f t="shared" si="700"/>
        <v>129</v>
      </c>
      <c r="J4509">
        <f t="shared" si="701"/>
        <v>0</v>
      </c>
      <c r="K4509">
        <f t="shared" si="702"/>
        <v>0</v>
      </c>
      <c r="L4509">
        <f t="shared" si="703"/>
        <v>1</v>
      </c>
      <c r="M4509">
        <f>I4509*Diccionario!$B$36</f>
        <v>0.28638252941176467</v>
      </c>
      <c r="N4509">
        <f>M4509*Diccionario!$B$37</f>
        <v>2.8924635470588236E-2</v>
      </c>
      <c r="O4509">
        <f>N4509*Diccionario!$B$38</f>
        <v>4.3386953205882348E-3</v>
      </c>
      <c r="P4509">
        <f>O4509*Diccionario!$B$39</f>
        <v>3.9048257885294113E-3</v>
      </c>
      <c r="Q4509">
        <f>P4509*Diccionario!$B$40</f>
        <v>1.5619303154117646E-3</v>
      </c>
      <c r="R4509">
        <f>Q4509*Diccionario!$B$41</f>
        <v>1.0152547050176471E-3</v>
      </c>
      <c r="S4509">
        <f t="shared" si="704"/>
        <v>1.0152547050176471E-3</v>
      </c>
      <c r="T4509">
        <f>I4509*Diccionario!$B$36</f>
        <v>0.28638252941176467</v>
      </c>
      <c r="U4509">
        <f>T4509*Diccionario!$B$42</f>
        <v>2.8924635470588236E-2</v>
      </c>
      <c r="V4509">
        <f>U4509*Diccionario!$B$43</f>
        <v>2.4585940149999999E-2</v>
      </c>
      <c r="W4509">
        <f>V4509*Diccionario!$B$44</f>
        <v>4.6713286285000001E-3</v>
      </c>
      <c r="X4509">
        <f>W4509*Diccionario!$B$45</f>
        <v>1.821818165115E-3</v>
      </c>
      <c r="Y4509">
        <f>X4509*Diccionario!$B$46</f>
        <v>1.6214181669523501E-3</v>
      </c>
      <c r="Z4509">
        <f>Y4509*Diccionario!$B$47</f>
        <v>5.9992472177236957E-4</v>
      </c>
      <c r="AA4509">
        <f>Z4509*Diccionario!$B$48</f>
        <v>5.9992472177236957E-4</v>
      </c>
      <c r="AB4509">
        <f>AA4509*Diccionario!$B$49</f>
        <v>4.4994354132927715E-4</v>
      </c>
      <c r="AC4509">
        <f t="shared" si="705"/>
        <v>4.4994354132927715E-4</v>
      </c>
      <c r="AD4509">
        <f t="shared" si="706"/>
        <v>1.4651982463469242E-3</v>
      </c>
      <c r="AE4509">
        <f t="shared" si="707"/>
        <v>2.4553307762617712E-6</v>
      </c>
      <c r="AF4509" t="e">
        <f ca="1">IF(AD4509="","",_xludf.RANK.EQ(AD4509,$AD$2:$AD$5513,0))</f>
        <v>#NAME?</v>
      </c>
      <c r="AH4509" t="str">
        <f t="shared" si="708"/>
        <v>Baja</v>
      </c>
      <c r="AI4509" t="s">
        <v>153</v>
      </c>
      <c r="AJ4509" t="str">
        <f>IFERROR(VLOOKUP(B4509,Maestro_Regionales!$A$2:$B$35,2,FALSE),"Otras zonas")</f>
        <v>Santanderes</v>
      </c>
      <c r="AK4509" t="str">
        <f t="shared" si="709"/>
        <v>REGIMEN DE EXCEPCION | Santanderes</v>
      </c>
    </row>
    <row r="4510" spans="1:37">
      <c r="A4510" s="4" t="s">
        <v>1806</v>
      </c>
      <c r="B4510" s="4" t="s">
        <v>1807</v>
      </c>
      <c r="C4510" s="4" t="s">
        <v>1928</v>
      </c>
      <c r="D4510" s="4" t="s">
        <v>1929</v>
      </c>
      <c r="E4510" s="4" t="s">
        <v>87</v>
      </c>
      <c r="F4510" s="4">
        <v>11108</v>
      </c>
      <c r="G4510" s="4">
        <v>13193</v>
      </c>
      <c r="H4510" s="4">
        <v>0</v>
      </c>
      <c r="I4510">
        <f t="shared" si="700"/>
        <v>24301</v>
      </c>
      <c r="J4510">
        <f t="shared" si="701"/>
        <v>0.45710053084235219</v>
      </c>
      <c r="K4510">
        <f t="shared" si="702"/>
        <v>0.54289946915764786</v>
      </c>
      <c r="L4510">
        <f t="shared" si="703"/>
        <v>0</v>
      </c>
      <c r="M4510">
        <f>I4510*Diccionario!$B$36</f>
        <v>53.948696490196077</v>
      </c>
      <c r="N4510">
        <f>M4510*Diccionario!$B$37</f>
        <v>5.448818345509804</v>
      </c>
      <c r="O4510">
        <f>N4510*Diccionario!$B$38</f>
        <v>0.81732275182647063</v>
      </c>
      <c r="P4510">
        <f>O4510*Diccionario!$B$39</f>
        <v>0.7355904766438236</v>
      </c>
      <c r="Q4510">
        <f>P4510*Diccionario!$B$40</f>
        <v>0.29423619065752943</v>
      </c>
      <c r="R4510">
        <f>Q4510*Diccionario!$B$41</f>
        <v>0.19125352392739414</v>
      </c>
      <c r="S4510">
        <f t="shared" si="704"/>
        <v>0.19125352392739414</v>
      </c>
      <c r="T4510">
        <f>I4510*Diccionario!$B$36</f>
        <v>53.948696490196077</v>
      </c>
      <c r="U4510">
        <f>T4510*Diccionario!$B$42</f>
        <v>5.448818345509804</v>
      </c>
      <c r="V4510">
        <f>U4510*Diccionario!$B$43</f>
        <v>4.6314955936833337</v>
      </c>
      <c r="W4510">
        <f>V4510*Diccionario!$B$44</f>
        <v>0.87998416279983338</v>
      </c>
      <c r="X4510">
        <f>W4510*Diccionario!$B$45</f>
        <v>0.34319382349193506</v>
      </c>
      <c r="Y4510">
        <f>X4510*Diccionario!$B$46</f>
        <v>0.30544250290782221</v>
      </c>
      <c r="Z4510">
        <f>Y4510*Diccionario!$B$47</f>
        <v>0.11301372607589422</v>
      </c>
      <c r="AA4510">
        <f>Z4510*Diccionario!$B$48</f>
        <v>0.11301372607589422</v>
      </c>
      <c r="AB4510">
        <f>AA4510*Diccionario!$B$49</f>
        <v>8.4760294556920662E-2</v>
      </c>
      <c r="AC4510">
        <f t="shared" si="705"/>
        <v>8.4760294556920662E-2</v>
      </c>
      <c r="AD4510">
        <f t="shared" si="706"/>
        <v>0.27601381848431483</v>
      </c>
      <c r="AE4510">
        <f t="shared" si="707"/>
        <v>4.6253483096075443E-4</v>
      </c>
      <c r="AF4510" t="e">
        <f ca="1">IF(AD4510="","",_xludf.RANK.EQ(AD4510,$AD$2:$AD$5513,0))</f>
        <v>#NAME?</v>
      </c>
      <c r="AH4510" t="str">
        <f t="shared" si="708"/>
        <v>Media</v>
      </c>
      <c r="AI4510" t="s">
        <v>153</v>
      </c>
      <c r="AJ4510" t="str">
        <f>IFERROR(VLOOKUP(B4510,Maestro_Regionales!$A$2:$B$35,2,FALSE),"Otras zonas")</f>
        <v>Santanderes</v>
      </c>
      <c r="AK4510" t="str">
        <f t="shared" si="709"/>
        <v>NUEVA EPS | Santanderes</v>
      </c>
    </row>
    <row r="4511" spans="1:37">
      <c r="A4511" s="4" t="s">
        <v>1806</v>
      </c>
      <c r="B4511" s="4" t="s">
        <v>1807</v>
      </c>
      <c r="C4511" s="4" t="s">
        <v>1928</v>
      </c>
      <c r="D4511" s="4" t="s">
        <v>1929</v>
      </c>
      <c r="E4511" s="4" t="s">
        <v>88</v>
      </c>
      <c r="F4511" s="4">
        <v>831</v>
      </c>
      <c r="G4511" s="4">
        <v>5175</v>
      </c>
      <c r="H4511" s="4">
        <v>0</v>
      </c>
      <c r="I4511">
        <f t="shared" si="700"/>
        <v>6006</v>
      </c>
      <c r="J4511">
        <f t="shared" si="701"/>
        <v>0.13836163836163837</v>
      </c>
      <c r="K4511">
        <f t="shared" si="702"/>
        <v>0.86163836163836161</v>
      </c>
      <c r="L4511">
        <f t="shared" si="703"/>
        <v>0</v>
      </c>
      <c r="M4511">
        <f>I4511*Diccionario!$B$36</f>
        <v>13.333437764705881</v>
      </c>
      <c r="N4511">
        <f>M4511*Diccionario!$B$37</f>
        <v>1.3466772142352941</v>
      </c>
      <c r="O4511">
        <f>N4511*Diccionario!$B$38</f>
        <v>0.20200158213529409</v>
      </c>
      <c r="P4511">
        <f>O4511*Diccionario!$B$39</f>
        <v>0.18180142392176468</v>
      </c>
      <c r="Q4511">
        <f>P4511*Diccionario!$B$40</f>
        <v>7.2720569568705873E-2</v>
      </c>
      <c r="R4511">
        <f>Q4511*Diccionario!$B$41</f>
        <v>4.7268370219658816E-2</v>
      </c>
      <c r="S4511">
        <f t="shared" si="704"/>
        <v>4.7268370219658816E-2</v>
      </c>
      <c r="T4511">
        <f>I4511*Diccionario!$B$36</f>
        <v>13.333437764705881</v>
      </c>
      <c r="U4511">
        <f>T4511*Diccionario!$B$42</f>
        <v>1.3466772142352941</v>
      </c>
      <c r="V4511">
        <f>U4511*Diccionario!$B$43</f>
        <v>1.1446756321</v>
      </c>
      <c r="W4511">
        <f>V4511*Diccionario!$B$44</f>
        <v>0.21748837009900002</v>
      </c>
      <c r="X4511">
        <f>W4511*Diccionario!$B$45</f>
        <v>8.4820464338610013E-2</v>
      </c>
      <c r="Y4511">
        <f>X4511*Diccionario!$B$46</f>
        <v>7.5490213261362918E-2</v>
      </c>
      <c r="Z4511">
        <f>Y4511*Diccionario!$B$47</f>
        <v>2.7931378906704281E-2</v>
      </c>
      <c r="AA4511">
        <f>Z4511*Diccionario!$B$48</f>
        <v>2.7931378906704281E-2</v>
      </c>
      <c r="AB4511">
        <f>AA4511*Diccionario!$B$49</f>
        <v>2.0948534180028212E-2</v>
      </c>
      <c r="AC4511">
        <f t="shared" si="705"/>
        <v>2.0948534180028212E-2</v>
      </c>
      <c r="AD4511">
        <f t="shared" si="706"/>
        <v>6.8216904399687028E-2</v>
      </c>
      <c r="AE4511">
        <f t="shared" si="707"/>
        <v>1.1431563288548991E-4</v>
      </c>
      <c r="AF4511" t="e">
        <f ca="1">IF(AD4511="","",_xludf.RANK.EQ(AD4511,$AD$2:$AD$5513,0))</f>
        <v>#NAME?</v>
      </c>
      <c r="AH4511" t="str">
        <f t="shared" si="708"/>
        <v>Baja</v>
      </c>
      <c r="AI4511" t="s">
        <v>153</v>
      </c>
      <c r="AJ4511" t="str">
        <f>IFERROR(VLOOKUP(B4511,Maestro_Regionales!$A$2:$B$35,2,FALSE),"Otras zonas")</f>
        <v>Santanderes</v>
      </c>
      <c r="AK4511" t="str">
        <f t="shared" si="709"/>
        <v>COOSALUD EPS | Santanderes</v>
      </c>
    </row>
    <row r="4512" spans="1:37">
      <c r="A4512" s="4" t="s">
        <v>1806</v>
      </c>
      <c r="B4512" s="4" t="s">
        <v>1807</v>
      </c>
      <c r="C4512" s="4" t="s">
        <v>1928</v>
      </c>
      <c r="D4512" s="4" t="s">
        <v>1929</v>
      </c>
      <c r="E4512" s="4" t="s">
        <v>90</v>
      </c>
      <c r="F4512" s="4">
        <v>0</v>
      </c>
      <c r="G4512" s="4">
        <v>0</v>
      </c>
      <c r="H4512" s="4">
        <v>1337</v>
      </c>
      <c r="I4512">
        <f t="shared" si="700"/>
        <v>1337</v>
      </c>
      <c r="J4512">
        <f t="shared" si="701"/>
        <v>0</v>
      </c>
      <c r="K4512">
        <f t="shared" si="702"/>
        <v>0</v>
      </c>
      <c r="L4512">
        <f t="shared" si="703"/>
        <v>1</v>
      </c>
      <c r="M4512">
        <f>I4512*Diccionario!$B$36</f>
        <v>2.9681662156862743</v>
      </c>
      <c r="N4512">
        <f>M4512*Diccionario!$B$37</f>
        <v>0.29978478778431372</v>
      </c>
      <c r="O4512">
        <f>N4512*Diccionario!$B$38</f>
        <v>4.496771816764706E-2</v>
      </c>
      <c r="P4512">
        <f>O4512*Diccionario!$B$39</f>
        <v>4.0470946350882352E-2</v>
      </c>
      <c r="Q4512">
        <f>P4512*Diccionario!$B$40</f>
        <v>1.6188378540352943E-2</v>
      </c>
      <c r="R4512">
        <f>Q4512*Diccionario!$B$41</f>
        <v>1.0522446051229413E-2</v>
      </c>
      <c r="S4512">
        <f t="shared" si="704"/>
        <v>1.0522446051229413E-2</v>
      </c>
      <c r="T4512">
        <f>I4512*Diccionario!$B$36</f>
        <v>2.9681662156862743</v>
      </c>
      <c r="U4512">
        <f>T4512*Diccionario!$B$42</f>
        <v>0.29978478778431372</v>
      </c>
      <c r="V4512">
        <f>U4512*Diccionario!$B$43</f>
        <v>0.25481706961666667</v>
      </c>
      <c r="W4512">
        <f>V4512*Diccionario!$B$44</f>
        <v>4.8415243227166671E-2</v>
      </c>
      <c r="X4512">
        <f>W4512*Diccionario!$B$45</f>
        <v>1.8881944858595002E-2</v>
      </c>
      <c r="Y4512">
        <f>X4512*Diccionario!$B$46</f>
        <v>1.6804930924149551E-2</v>
      </c>
      <c r="Z4512">
        <f>Y4512*Diccionario!$B$47</f>
        <v>6.2178244419353341E-3</v>
      </c>
      <c r="AA4512">
        <f>Z4512*Diccionario!$B$48</f>
        <v>6.2178244419353341E-3</v>
      </c>
      <c r="AB4512">
        <f>AA4512*Diccionario!$B$49</f>
        <v>4.663368331451501E-3</v>
      </c>
      <c r="AC4512">
        <f t="shared" si="705"/>
        <v>4.663368331451501E-3</v>
      </c>
      <c r="AD4512">
        <f t="shared" si="706"/>
        <v>1.5185814382680914E-2</v>
      </c>
      <c r="AE4512">
        <f t="shared" si="707"/>
        <v>2.5447885642340998E-5</v>
      </c>
      <c r="AF4512" t="e">
        <f ca="1">IF(AD4512="","",_xludf.RANK.EQ(AD4512,$AD$2:$AD$5513,0))</f>
        <v>#NAME?</v>
      </c>
      <c r="AH4512" t="str">
        <f t="shared" si="708"/>
        <v>Baja</v>
      </c>
      <c r="AI4512" t="s">
        <v>153</v>
      </c>
      <c r="AJ4512" t="str">
        <f>IFERROR(VLOOKUP(B4512,Maestro_Regionales!$A$2:$B$35,2,FALSE),"Otras zonas")</f>
        <v>Santanderes</v>
      </c>
      <c r="AK4512" t="str">
        <f t="shared" si="709"/>
        <v>REGIMEN DE EXCEPCION | Santanderes</v>
      </c>
    </row>
    <row r="4513" spans="1:37">
      <c r="A4513" s="4" t="s">
        <v>1806</v>
      </c>
      <c r="B4513" s="4" t="s">
        <v>1807</v>
      </c>
      <c r="C4513" s="4" t="s">
        <v>1928</v>
      </c>
      <c r="D4513" s="4" t="s">
        <v>1929</v>
      </c>
      <c r="E4513" s="4" t="s">
        <v>86</v>
      </c>
      <c r="F4513" s="4">
        <v>271</v>
      </c>
      <c r="G4513" s="4">
        <v>176</v>
      </c>
      <c r="H4513" s="4">
        <v>0</v>
      </c>
      <c r="I4513">
        <f t="shared" si="700"/>
        <v>447</v>
      </c>
      <c r="J4513">
        <f t="shared" si="701"/>
        <v>0.60626398210290833</v>
      </c>
      <c r="K4513">
        <f t="shared" si="702"/>
        <v>0.39373601789709173</v>
      </c>
      <c r="L4513">
        <f t="shared" si="703"/>
        <v>0</v>
      </c>
      <c r="M4513">
        <f>I4513*Diccionario!$B$36</f>
        <v>0.99234876470588229</v>
      </c>
      <c r="N4513">
        <f>M4513*Diccionario!$B$37</f>
        <v>0.10022722523529412</v>
      </c>
      <c r="O4513">
        <f>N4513*Diccionario!$B$38</f>
        <v>1.5034083785294118E-2</v>
      </c>
      <c r="P4513">
        <f>O4513*Diccionario!$B$39</f>
        <v>1.3530675406764706E-2</v>
      </c>
      <c r="Q4513">
        <f>P4513*Diccionario!$B$40</f>
        <v>5.4122701627058829E-3</v>
      </c>
      <c r="R4513">
        <f>Q4513*Diccionario!$B$41</f>
        <v>3.5179756057588242E-3</v>
      </c>
      <c r="S4513">
        <f t="shared" si="704"/>
        <v>3.5179756057588242E-3</v>
      </c>
      <c r="T4513">
        <f>I4513*Diccionario!$B$36</f>
        <v>0.99234876470588229</v>
      </c>
      <c r="U4513">
        <f>T4513*Diccionario!$B$42</f>
        <v>0.10022722523529412</v>
      </c>
      <c r="V4513">
        <f>U4513*Diccionario!$B$43</f>
        <v>8.5193141449999996E-2</v>
      </c>
      <c r="W4513">
        <f>V4513*Diccionario!$B$44</f>
        <v>1.6186696875499999E-2</v>
      </c>
      <c r="X4513">
        <f>W4513*Diccionario!$B$45</f>
        <v>6.3128117814449996E-3</v>
      </c>
      <c r="Y4513">
        <f>X4513*Diccionario!$B$46</f>
        <v>5.6184024854860496E-3</v>
      </c>
      <c r="Z4513">
        <f>Y4513*Diccionario!$B$47</f>
        <v>2.0788089196298381E-3</v>
      </c>
      <c r="AA4513">
        <f>Z4513*Diccionario!$B$48</f>
        <v>2.0788089196298381E-3</v>
      </c>
      <c r="AB4513">
        <f>AA4513*Diccionario!$B$49</f>
        <v>1.5591066897223786E-3</v>
      </c>
      <c r="AC4513">
        <f t="shared" si="705"/>
        <v>1.5591066897223786E-3</v>
      </c>
      <c r="AD4513">
        <f t="shared" si="706"/>
        <v>5.077082295481203E-3</v>
      </c>
      <c r="AE4513">
        <f t="shared" si="707"/>
        <v>8.5080066433256742E-6</v>
      </c>
      <c r="AF4513" t="e">
        <f ca="1">IF(AD4513="","",_xludf.RANK.EQ(AD4513,$AD$2:$AD$5513,0))</f>
        <v>#NAME?</v>
      </c>
      <c r="AH4513" t="str">
        <f t="shared" si="708"/>
        <v>Baja</v>
      </c>
      <c r="AI4513" t="s">
        <v>153</v>
      </c>
      <c r="AJ4513" t="str">
        <f>IFERROR(VLOOKUP(B4513,Maestro_Regionales!$A$2:$B$35,2,FALSE),"Otras zonas")</f>
        <v>Santanderes</v>
      </c>
      <c r="AK4513" t="str">
        <f t="shared" si="709"/>
        <v>EPS SANITAS | Santanderes</v>
      </c>
    </row>
    <row r="4514" spans="1:37">
      <c r="A4514" s="4" t="s">
        <v>1806</v>
      </c>
      <c r="B4514" s="4" t="s">
        <v>1807</v>
      </c>
      <c r="C4514" s="4" t="s">
        <v>1928</v>
      </c>
      <c r="D4514" s="4" t="s">
        <v>1929</v>
      </c>
      <c r="E4514" s="4" t="s">
        <v>93</v>
      </c>
      <c r="F4514" s="4">
        <v>12</v>
      </c>
      <c r="G4514" s="4">
        <v>0</v>
      </c>
      <c r="H4514" s="4">
        <v>0</v>
      </c>
      <c r="I4514">
        <f t="shared" si="700"/>
        <v>12</v>
      </c>
      <c r="J4514">
        <f t="shared" si="701"/>
        <v>1</v>
      </c>
      <c r="K4514">
        <f t="shared" si="702"/>
        <v>0</v>
      </c>
      <c r="L4514">
        <f t="shared" si="703"/>
        <v>0</v>
      </c>
      <c r="M4514">
        <f>I4514*Diccionario!$B$36</f>
        <v>2.6640235294117645E-2</v>
      </c>
      <c r="N4514">
        <f>M4514*Diccionario!$B$37</f>
        <v>2.6906637647058822E-3</v>
      </c>
      <c r="O4514">
        <f>N4514*Diccionario!$B$38</f>
        <v>4.035995647058823E-4</v>
      </c>
      <c r="P4514">
        <f>O4514*Diccionario!$B$39</f>
        <v>3.6323960823529406E-4</v>
      </c>
      <c r="Q4514">
        <f>P4514*Diccionario!$B$40</f>
        <v>1.4529584329411763E-4</v>
      </c>
      <c r="R4514">
        <f>Q4514*Diccionario!$B$41</f>
        <v>9.4442298141176462E-5</v>
      </c>
      <c r="S4514">
        <f t="shared" si="704"/>
        <v>9.4442298141176462E-5</v>
      </c>
      <c r="T4514">
        <f>I4514*Diccionario!$B$36</f>
        <v>2.6640235294117645E-2</v>
      </c>
      <c r="U4514">
        <f>T4514*Diccionario!$B$42</f>
        <v>2.6906637647058822E-3</v>
      </c>
      <c r="V4514">
        <f>U4514*Diccionario!$B$43</f>
        <v>2.2870641999999997E-3</v>
      </c>
      <c r="W4514">
        <f>V4514*Diccionario!$B$44</f>
        <v>4.3454219799999997E-4</v>
      </c>
      <c r="X4514">
        <f>W4514*Diccionario!$B$45</f>
        <v>1.6947145721999998E-4</v>
      </c>
      <c r="Y4514">
        <f>X4514*Diccionario!$B$46</f>
        <v>1.508295969258E-4</v>
      </c>
      <c r="Z4514">
        <f>Y4514*Diccionario!$B$47</f>
        <v>5.5806950862545996E-5</v>
      </c>
      <c r="AA4514">
        <f>Z4514*Diccionario!$B$48</f>
        <v>5.5806950862545996E-5</v>
      </c>
      <c r="AB4514">
        <f>AA4514*Diccionario!$B$49</f>
        <v>4.1855213146909497E-5</v>
      </c>
      <c r="AC4514">
        <f t="shared" si="705"/>
        <v>4.1855213146909497E-5</v>
      </c>
      <c r="AD4514">
        <f t="shared" si="706"/>
        <v>1.3629751128808597E-4</v>
      </c>
      <c r="AE4514">
        <f t="shared" si="707"/>
        <v>2.2840286290807174E-7</v>
      </c>
      <c r="AF4514" t="e">
        <f ca="1">IF(AD4514="","",_xludf.RANK.EQ(AD4514,$AD$2:$AD$5513,0))</f>
        <v>#NAME?</v>
      </c>
      <c r="AH4514" t="str">
        <f t="shared" si="708"/>
        <v>Baja</v>
      </c>
      <c r="AI4514" t="s">
        <v>153</v>
      </c>
      <c r="AJ4514" t="str">
        <f>IFERROR(VLOOKUP(B4514,Maestro_Regionales!$A$2:$B$35,2,FALSE),"Otras zonas")</f>
        <v>Santanderes</v>
      </c>
      <c r="AK4514" t="str">
        <f t="shared" si="709"/>
        <v>FERRONALES - EAS | Santanderes</v>
      </c>
    </row>
    <row r="4515" spans="1:37">
      <c r="A4515" s="4" t="s">
        <v>1806</v>
      </c>
      <c r="B4515" s="4" t="s">
        <v>1807</v>
      </c>
      <c r="C4515" s="4" t="s">
        <v>1930</v>
      </c>
      <c r="D4515" s="4" t="s">
        <v>332</v>
      </c>
      <c r="E4515" s="4" t="s">
        <v>88</v>
      </c>
      <c r="F4515" s="4">
        <v>765</v>
      </c>
      <c r="G4515" s="4">
        <v>8881</v>
      </c>
      <c r="H4515" s="4">
        <v>0</v>
      </c>
      <c r="I4515">
        <f t="shared" si="700"/>
        <v>9646</v>
      </c>
      <c r="J4515">
        <f t="shared" si="701"/>
        <v>7.9307484967862329E-2</v>
      </c>
      <c r="K4515">
        <f t="shared" si="702"/>
        <v>0.92069251503213767</v>
      </c>
      <c r="L4515">
        <f t="shared" si="703"/>
        <v>0</v>
      </c>
      <c r="M4515">
        <f>I4515*Diccionario!$B$36</f>
        <v>21.4143091372549</v>
      </c>
      <c r="N4515">
        <f>M4515*Diccionario!$B$37</f>
        <v>2.1628452228627451</v>
      </c>
      <c r="O4515">
        <f>N4515*Diccionario!$B$38</f>
        <v>0.32442678342941172</v>
      </c>
      <c r="P4515">
        <f>O4515*Diccionario!$B$39</f>
        <v>0.29198410508647055</v>
      </c>
      <c r="Q4515">
        <f>P4515*Diccionario!$B$40</f>
        <v>0.11679364203458822</v>
      </c>
      <c r="R4515">
        <f>Q4515*Diccionario!$B$41</f>
        <v>7.5915867322482344E-2</v>
      </c>
      <c r="S4515">
        <f t="shared" si="704"/>
        <v>7.5915867322482344E-2</v>
      </c>
      <c r="T4515">
        <f>I4515*Diccionario!$B$36</f>
        <v>21.4143091372549</v>
      </c>
      <c r="U4515">
        <f>T4515*Diccionario!$B$42</f>
        <v>2.1628452228627451</v>
      </c>
      <c r="V4515">
        <f>U4515*Diccionario!$B$43</f>
        <v>1.8384184394333332</v>
      </c>
      <c r="W4515">
        <f>V4515*Diccionario!$B$44</f>
        <v>0.3492995034923333</v>
      </c>
      <c r="X4515">
        <f>W4515*Diccionario!$B$45</f>
        <v>0.13622680636200998</v>
      </c>
      <c r="Y4515">
        <f>X4515*Diccionario!$B$46</f>
        <v>0.12124185766218888</v>
      </c>
      <c r="Z4515">
        <f>Y4515*Diccionario!$B$47</f>
        <v>4.4859487335009884E-2</v>
      </c>
      <c r="AA4515">
        <f>Z4515*Diccionario!$B$48</f>
        <v>4.4859487335009884E-2</v>
      </c>
      <c r="AB4515">
        <f>AA4515*Diccionario!$B$49</f>
        <v>3.3644615501257413E-2</v>
      </c>
      <c r="AC4515">
        <f t="shared" si="705"/>
        <v>3.3644615501257413E-2</v>
      </c>
      <c r="AD4515">
        <f t="shared" si="706"/>
        <v>0.10956048282373976</v>
      </c>
      <c r="AE4515">
        <f t="shared" si="707"/>
        <v>1.8359783463427166E-4</v>
      </c>
      <c r="AF4515" t="e">
        <f ca="1">IF(AD4515="","",_xludf.RANK.EQ(AD4515,$AD$2:$AD$5513,0))</f>
        <v>#NAME?</v>
      </c>
      <c r="AH4515" t="str">
        <f t="shared" si="708"/>
        <v>Baja</v>
      </c>
      <c r="AI4515" t="s">
        <v>153</v>
      </c>
      <c r="AJ4515" t="str">
        <f>IFERROR(VLOOKUP(B4515,Maestro_Regionales!$A$2:$B$35,2,FALSE),"Otras zonas")</f>
        <v>Santanderes</v>
      </c>
      <c r="AK4515" t="str">
        <f t="shared" si="709"/>
        <v>COOSALUD EPS | Santanderes</v>
      </c>
    </row>
    <row r="4516" spans="1:37">
      <c r="A4516" s="4" t="s">
        <v>1806</v>
      </c>
      <c r="B4516" s="4" t="s">
        <v>1807</v>
      </c>
      <c r="C4516" s="4" t="s">
        <v>1930</v>
      </c>
      <c r="D4516" s="4" t="s">
        <v>332</v>
      </c>
      <c r="E4516" s="4" t="s">
        <v>87</v>
      </c>
      <c r="F4516" s="4">
        <v>1740</v>
      </c>
      <c r="G4516" s="4">
        <v>6572</v>
      </c>
      <c r="H4516" s="4">
        <v>0</v>
      </c>
      <c r="I4516">
        <f t="shared" si="700"/>
        <v>8312</v>
      </c>
      <c r="J4516">
        <f t="shared" si="701"/>
        <v>0.20933589990375362</v>
      </c>
      <c r="K4516">
        <f t="shared" si="702"/>
        <v>0.79066410009624644</v>
      </c>
      <c r="L4516">
        <f t="shared" si="703"/>
        <v>0</v>
      </c>
      <c r="M4516">
        <f>I4516*Diccionario!$B$36</f>
        <v>18.452802980392157</v>
      </c>
      <c r="N4516">
        <f>M4516*Diccionario!$B$37</f>
        <v>1.8637331010196079</v>
      </c>
      <c r="O4516">
        <f>N4516*Diccionario!$B$38</f>
        <v>0.27955996515294118</v>
      </c>
      <c r="P4516">
        <f>O4516*Diccionario!$B$39</f>
        <v>0.25160396863764706</v>
      </c>
      <c r="Q4516">
        <f>P4516*Diccionario!$B$40</f>
        <v>0.10064158745505883</v>
      </c>
      <c r="R4516">
        <f>Q4516*Diccionario!$B$41</f>
        <v>6.5417031845788245E-2</v>
      </c>
      <c r="S4516">
        <f t="shared" si="704"/>
        <v>6.5417031845788245E-2</v>
      </c>
      <c r="T4516">
        <f>I4516*Diccionario!$B$36</f>
        <v>18.452802980392157</v>
      </c>
      <c r="U4516">
        <f>T4516*Diccionario!$B$42</f>
        <v>1.8637331010196079</v>
      </c>
      <c r="V4516">
        <f>U4516*Diccionario!$B$43</f>
        <v>1.5841731358666666</v>
      </c>
      <c r="W4516">
        <f>V4516*Diccionario!$B$44</f>
        <v>0.30099289581466665</v>
      </c>
      <c r="X4516">
        <f>W4516*Diccionario!$B$45</f>
        <v>0.11738722936772</v>
      </c>
      <c r="Y4516">
        <f>X4516*Diccionario!$B$46</f>
        <v>0.1044746341372708</v>
      </c>
      <c r="Z4516">
        <f>Y4516*Diccionario!$B$47</f>
        <v>3.8655614630790196E-2</v>
      </c>
      <c r="AA4516">
        <f>Z4516*Diccionario!$B$48</f>
        <v>3.8655614630790196E-2</v>
      </c>
      <c r="AB4516">
        <f>AA4516*Diccionario!$B$49</f>
        <v>2.8991710973092645E-2</v>
      </c>
      <c r="AC4516">
        <f t="shared" si="705"/>
        <v>2.8991710973092645E-2</v>
      </c>
      <c r="AD4516">
        <f t="shared" si="706"/>
        <v>9.4408742818880897E-2</v>
      </c>
      <c r="AE4516">
        <f t="shared" si="707"/>
        <v>1.5820704970765772E-4</v>
      </c>
      <c r="AF4516" t="e">
        <f ca="1">IF(AD4516="","",_xludf.RANK.EQ(AD4516,$AD$2:$AD$5513,0))</f>
        <v>#NAME?</v>
      </c>
      <c r="AH4516" t="str">
        <f t="shared" si="708"/>
        <v>Baja</v>
      </c>
      <c r="AI4516" t="s">
        <v>153</v>
      </c>
      <c r="AJ4516" t="str">
        <f>IFERROR(VLOOKUP(B4516,Maestro_Regionales!$A$2:$B$35,2,FALSE),"Otras zonas")</f>
        <v>Santanderes</v>
      </c>
      <c r="AK4516" t="str">
        <f t="shared" si="709"/>
        <v>NUEVA EPS | Santanderes</v>
      </c>
    </row>
    <row r="4517" spans="1:37">
      <c r="A4517" s="4" t="s">
        <v>1806</v>
      </c>
      <c r="B4517" s="4" t="s">
        <v>1807</v>
      </c>
      <c r="C4517" s="4" t="s">
        <v>1930</v>
      </c>
      <c r="D4517" s="4" t="s">
        <v>332</v>
      </c>
      <c r="E4517" s="4" t="s">
        <v>85</v>
      </c>
      <c r="F4517" s="4">
        <v>896</v>
      </c>
      <c r="G4517" s="4">
        <v>1576</v>
      </c>
      <c r="H4517" s="4">
        <v>0</v>
      </c>
      <c r="I4517">
        <f t="shared" si="700"/>
        <v>2472</v>
      </c>
      <c r="J4517">
        <f t="shared" si="701"/>
        <v>0.36245954692556637</v>
      </c>
      <c r="K4517">
        <f t="shared" si="702"/>
        <v>0.63754045307443363</v>
      </c>
      <c r="L4517">
        <f t="shared" si="703"/>
        <v>0</v>
      </c>
      <c r="M4517">
        <f>I4517*Diccionario!$B$36</f>
        <v>5.4878884705882349</v>
      </c>
      <c r="N4517">
        <f>M4517*Diccionario!$B$37</f>
        <v>0.55427673552941181</v>
      </c>
      <c r="O4517">
        <f>N4517*Diccionario!$B$38</f>
        <v>8.3141510329411764E-2</v>
      </c>
      <c r="P4517">
        <f>O4517*Diccionario!$B$39</f>
        <v>7.4827359296470594E-2</v>
      </c>
      <c r="Q4517">
        <f>P4517*Diccionario!$B$40</f>
        <v>2.9930943718588239E-2</v>
      </c>
      <c r="R4517">
        <f>Q4517*Diccionario!$B$41</f>
        <v>1.9455113417082354E-2</v>
      </c>
      <c r="S4517">
        <f t="shared" si="704"/>
        <v>1.9455113417082354E-2</v>
      </c>
      <c r="T4517">
        <f>I4517*Diccionario!$B$36</f>
        <v>5.4878884705882349</v>
      </c>
      <c r="U4517">
        <f>T4517*Diccionario!$B$42</f>
        <v>0.55427673552941181</v>
      </c>
      <c r="V4517">
        <f>U4517*Diccionario!$B$43</f>
        <v>0.47113522520000001</v>
      </c>
      <c r="W4517">
        <f>V4517*Diccionario!$B$44</f>
        <v>8.9515692788000006E-2</v>
      </c>
      <c r="X4517">
        <f>W4517*Diccionario!$B$45</f>
        <v>3.4911120187320004E-2</v>
      </c>
      <c r="Y4517">
        <f>X4517*Diccionario!$B$46</f>
        <v>3.1070896966714803E-2</v>
      </c>
      <c r="Z4517">
        <f>Y4517*Diccionario!$B$47</f>
        <v>1.1496231877684476E-2</v>
      </c>
      <c r="AA4517">
        <f>Z4517*Diccionario!$B$48</f>
        <v>1.1496231877684476E-2</v>
      </c>
      <c r="AB4517">
        <f>AA4517*Diccionario!$B$49</f>
        <v>8.6221739082633572E-3</v>
      </c>
      <c r="AC4517">
        <f t="shared" si="705"/>
        <v>8.6221739082633572E-3</v>
      </c>
      <c r="AD4517">
        <f t="shared" si="706"/>
        <v>2.8077287325345712E-2</v>
      </c>
      <c r="AE4517">
        <f t="shared" si="707"/>
        <v>4.7050989759062786E-5</v>
      </c>
      <c r="AF4517" t="e">
        <f ca="1">IF(AD4517="","",_xludf.RANK.EQ(AD4517,$AD$2:$AD$5513,0))</f>
        <v>#NAME?</v>
      </c>
      <c r="AH4517" t="str">
        <f t="shared" si="708"/>
        <v>Baja</v>
      </c>
      <c r="AI4517" t="s">
        <v>153</v>
      </c>
      <c r="AJ4517" t="str">
        <f>IFERROR(VLOOKUP(B4517,Maestro_Regionales!$A$2:$B$35,2,FALSE),"Otras zonas")</f>
        <v>Santanderes</v>
      </c>
      <c r="AK4517" t="str">
        <f t="shared" si="709"/>
        <v>SALUD TOTAL EPS | Santanderes</v>
      </c>
    </row>
    <row r="4518" spans="1:37">
      <c r="A4518" s="4" t="s">
        <v>1806</v>
      </c>
      <c r="B4518" s="4" t="s">
        <v>1807</v>
      </c>
      <c r="C4518" s="4" t="s">
        <v>1930</v>
      </c>
      <c r="D4518" s="4" t="s">
        <v>332</v>
      </c>
      <c r="E4518" s="4" t="s">
        <v>90</v>
      </c>
      <c r="F4518" s="4">
        <v>0</v>
      </c>
      <c r="G4518" s="4">
        <v>0</v>
      </c>
      <c r="H4518" s="4">
        <v>399</v>
      </c>
      <c r="I4518">
        <f t="shared" si="700"/>
        <v>399</v>
      </c>
      <c r="J4518">
        <f t="shared" si="701"/>
        <v>0</v>
      </c>
      <c r="K4518">
        <f t="shared" si="702"/>
        <v>0</v>
      </c>
      <c r="L4518">
        <f t="shared" si="703"/>
        <v>1</v>
      </c>
      <c r="M4518">
        <f>I4518*Diccionario!$B$36</f>
        <v>0.88578782352941166</v>
      </c>
      <c r="N4518">
        <f>M4518*Diccionario!$B$37</f>
        <v>8.9464570176470581E-2</v>
      </c>
      <c r="O4518">
        <f>N4518*Diccionario!$B$38</f>
        <v>1.3419685526470587E-2</v>
      </c>
      <c r="P4518">
        <f>O4518*Diccionario!$B$39</f>
        <v>1.2077716973823528E-2</v>
      </c>
      <c r="Q4518">
        <f>P4518*Diccionario!$B$40</f>
        <v>4.8310867895294115E-3</v>
      </c>
      <c r="R4518">
        <f>Q4518*Diccionario!$B$41</f>
        <v>3.1402064131941178E-3</v>
      </c>
      <c r="S4518">
        <f t="shared" si="704"/>
        <v>3.1402064131941178E-3</v>
      </c>
      <c r="T4518">
        <f>I4518*Diccionario!$B$36</f>
        <v>0.88578782352941166</v>
      </c>
      <c r="U4518">
        <f>T4518*Diccionario!$B$42</f>
        <v>8.9464570176470581E-2</v>
      </c>
      <c r="V4518">
        <f>U4518*Diccionario!$B$43</f>
        <v>7.6044884649999991E-2</v>
      </c>
      <c r="W4518">
        <f>V4518*Diccionario!$B$44</f>
        <v>1.4448528083499999E-2</v>
      </c>
      <c r="X4518">
        <f>W4518*Diccionario!$B$45</f>
        <v>5.6349259525649998E-3</v>
      </c>
      <c r="Y4518">
        <f>X4518*Diccionario!$B$46</f>
        <v>5.0150840977828499E-3</v>
      </c>
      <c r="Z4518">
        <f>Y4518*Diccionario!$B$47</f>
        <v>1.8555811161796545E-3</v>
      </c>
      <c r="AA4518">
        <f>Z4518*Diccionario!$B$48</f>
        <v>1.8555811161796545E-3</v>
      </c>
      <c r="AB4518">
        <f>AA4518*Diccionario!$B$49</f>
        <v>1.3916858371347408E-3</v>
      </c>
      <c r="AC4518">
        <f t="shared" si="705"/>
        <v>1.3916858371347408E-3</v>
      </c>
      <c r="AD4518">
        <f t="shared" si="706"/>
        <v>4.5318922503288584E-3</v>
      </c>
      <c r="AE4518">
        <f t="shared" si="707"/>
        <v>7.5943951916933851E-6</v>
      </c>
      <c r="AF4518" t="e">
        <f ca="1">IF(AD4518="","",_xludf.RANK.EQ(AD4518,$AD$2:$AD$5513,0))</f>
        <v>#NAME?</v>
      </c>
      <c r="AH4518" t="str">
        <f t="shared" si="708"/>
        <v>Baja</v>
      </c>
      <c r="AI4518" t="s">
        <v>153</v>
      </c>
      <c r="AJ4518" t="str">
        <f>IFERROR(VLOOKUP(B4518,Maestro_Regionales!$A$2:$B$35,2,FALSE),"Otras zonas")</f>
        <v>Santanderes</v>
      </c>
      <c r="AK4518" t="str">
        <f t="shared" si="709"/>
        <v>REGIMEN DE EXCEPCION | Santanderes</v>
      </c>
    </row>
    <row r="4519" spans="1:37">
      <c r="A4519" s="4" t="s">
        <v>1806</v>
      </c>
      <c r="B4519" s="4" t="s">
        <v>1807</v>
      </c>
      <c r="C4519" s="4" t="s">
        <v>1930</v>
      </c>
      <c r="D4519" s="4" t="s">
        <v>332</v>
      </c>
      <c r="E4519" s="4" t="s">
        <v>86</v>
      </c>
      <c r="F4519" s="4">
        <v>2</v>
      </c>
      <c r="G4519" s="4">
        <v>0</v>
      </c>
      <c r="H4519" s="4">
        <v>0</v>
      </c>
      <c r="I4519">
        <f t="shared" si="700"/>
        <v>2</v>
      </c>
      <c r="J4519">
        <f t="shared" si="701"/>
        <v>1</v>
      </c>
      <c r="K4519">
        <f t="shared" si="702"/>
        <v>0</v>
      </c>
      <c r="L4519">
        <f t="shared" si="703"/>
        <v>0</v>
      </c>
      <c r="M4519">
        <f>I4519*Diccionario!$B$36</f>
        <v>4.4400392156862742E-3</v>
      </c>
      <c r="N4519">
        <f>M4519*Diccionario!$B$37</f>
        <v>4.4844396078431374E-4</v>
      </c>
      <c r="O4519">
        <f>N4519*Diccionario!$B$38</f>
        <v>6.7266594117647063E-5</v>
      </c>
      <c r="P4519">
        <f>O4519*Diccionario!$B$39</f>
        <v>6.053993470588236E-5</v>
      </c>
      <c r="Q4519">
        <f>P4519*Diccionario!$B$40</f>
        <v>2.4215973882352947E-5</v>
      </c>
      <c r="R4519">
        <f>Q4519*Diccionario!$B$41</f>
        <v>1.5740383023529416E-5</v>
      </c>
      <c r="S4519">
        <f t="shared" si="704"/>
        <v>1.5740383023529416E-5</v>
      </c>
      <c r="T4519">
        <f>I4519*Diccionario!$B$36</f>
        <v>4.4400392156862742E-3</v>
      </c>
      <c r="U4519">
        <f>T4519*Diccionario!$B$42</f>
        <v>4.4844396078431374E-4</v>
      </c>
      <c r="V4519">
        <f>U4519*Diccionario!$B$43</f>
        <v>3.8117736666666666E-4</v>
      </c>
      <c r="W4519">
        <f>V4519*Diccionario!$B$44</f>
        <v>7.2423699666666666E-5</v>
      </c>
      <c r="X4519">
        <f>W4519*Diccionario!$B$45</f>
        <v>2.8245242870000002E-5</v>
      </c>
      <c r="Y4519">
        <f>X4519*Diccionario!$B$46</f>
        <v>2.5138266154300001E-5</v>
      </c>
      <c r="Z4519">
        <f>Y4519*Diccionario!$B$47</f>
        <v>9.3011584770909993E-6</v>
      </c>
      <c r="AA4519">
        <f>Z4519*Diccionario!$B$48</f>
        <v>9.3011584770909993E-6</v>
      </c>
      <c r="AB4519">
        <f>AA4519*Diccionario!$B$49</f>
        <v>6.9758688578182495E-6</v>
      </c>
      <c r="AC4519">
        <f t="shared" si="705"/>
        <v>6.9758688578182495E-6</v>
      </c>
      <c r="AD4519">
        <f t="shared" si="706"/>
        <v>2.2716251881347665E-5</v>
      </c>
      <c r="AE4519">
        <f t="shared" si="707"/>
        <v>3.8067143818011966E-8</v>
      </c>
      <c r="AF4519" t="e">
        <f ca="1">IF(AD4519="","",_xludf.RANK.EQ(AD4519,$AD$2:$AD$5513,0))</f>
        <v>#NAME?</v>
      </c>
      <c r="AH4519" t="str">
        <f t="shared" si="708"/>
        <v>Baja</v>
      </c>
      <c r="AI4519" t="s">
        <v>153</v>
      </c>
      <c r="AJ4519" t="str">
        <f>IFERROR(VLOOKUP(B4519,Maestro_Regionales!$A$2:$B$35,2,FALSE),"Otras zonas")</f>
        <v>Santanderes</v>
      </c>
      <c r="AK4519" t="str">
        <f t="shared" si="709"/>
        <v>EPS SANITAS | Santanderes</v>
      </c>
    </row>
    <row r="4520" spans="1:37">
      <c r="A4520" s="4" t="s">
        <v>1806</v>
      </c>
      <c r="B4520" s="4" t="s">
        <v>1807</v>
      </c>
      <c r="C4520" s="4" t="s">
        <v>1930</v>
      </c>
      <c r="D4520" s="4" t="s">
        <v>332</v>
      </c>
      <c r="E4520" s="4" t="s">
        <v>77</v>
      </c>
      <c r="F4520" s="4">
        <v>0</v>
      </c>
      <c r="G4520" s="4">
        <v>1</v>
      </c>
      <c r="H4520" s="4">
        <v>0</v>
      </c>
      <c r="I4520">
        <f t="shared" si="700"/>
        <v>1</v>
      </c>
      <c r="J4520">
        <f t="shared" si="701"/>
        <v>0</v>
      </c>
      <c r="K4520">
        <f t="shared" si="702"/>
        <v>1</v>
      </c>
      <c r="L4520">
        <f t="shared" si="703"/>
        <v>0</v>
      </c>
      <c r="M4520">
        <f>I4520*Diccionario!$B$36</f>
        <v>2.2200196078431371E-3</v>
      </c>
      <c r="N4520">
        <f>M4520*Diccionario!$B$37</f>
        <v>2.2422198039215687E-4</v>
      </c>
      <c r="O4520">
        <f>N4520*Diccionario!$B$38</f>
        <v>3.3633297058823532E-5</v>
      </c>
      <c r="P4520">
        <f>O4520*Diccionario!$B$39</f>
        <v>3.026996735294118E-5</v>
      </c>
      <c r="Q4520">
        <f>P4520*Diccionario!$B$40</f>
        <v>1.2107986941176473E-5</v>
      </c>
      <c r="R4520">
        <f>Q4520*Diccionario!$B$41</f>
        <v>7.870191511764708E-6</v>
      </c>
      <c r="S4520">
        <f t="shared" si="704"/>
        <v>7.870191511764708E-6</v>
      </c>
      <c r="T4520">
        <f>I4520*Diccionario!$B$36</f>
        <v>2.2200196078431371E-3</v>
      </c>
      <c r="U4520">
        <f>T4520*Diccionario!$B$42</f>
        <v>2.2422198039215687E-4</v>
      </c>
      <c r="V4520">
        <f>U4520*Diccionario!$B$43</f>
        <v>1.9058868333333333E-4</v>
      </c>
      <c r="W4520">
        <f>V4520*Diccionario!$B$44</f>
        <v>3.6211849833333333E-5</v>
      </c>
      <c r="X4520">
        <f>W4520*Diccionario!$B$45</f>
        <v>1.4122621435000001E-5</v>
      </c>
      <c r="Y4520">
        <f>X4520*Diccionario!$B$46</f>
        <v>1.256913307715E-5</v>
      </c>
      <c r="Z4520">
        <f>Y4520*Diccionario!$B$47</f>
        <v>4.6505792385454997E-6</v>
      </c>
      <c r="AA4520">
        <f>Z4520*Diccionario!$B$48</f>
        <v>4.6505792385454997E-6</v>
      </c>
      <c r="AB4520">
        <f>AA4520*Diccionario!$B$49</f>
        <v>3.4879344289091247E-6</v>
      </c>
      <c r="AC4520">
        <f t="shared" si="705"/>
        <v>3.4879344289091247E-6</v>
      </c>
      <c r="AD4520">
        <f t="shared" si="706"/>
        <v>1.1358125940673833E-5</v>
      </c>
      <c r="AE4520">
        <f t="shared" si="707"/>
        <v>1.9033571909005983E-8</v>
      </c>
      <c r="AF4520" t="e">
        <f ca="1">IF(AD4520="","",_xludf.RANK.EQ(AD4520,$AD$2:$AD$5513,0))</f>
        <v>#NAME?</v>
      </c>
      <c r="AH4520" t="str">
        <f t="shared" si="708"/>
        <v>Baja</v>
      </c>
      <c r="AI4520" t="s">
        <v>153</v>
      </c>
      <c r="AJ4520" t="str">
        <f>IFERROR(VLOOKUP(B4520,Maestro_Regionales!$A$2:$B$35,2,FALSE),"Otras zonas")</f>
        <v>Santanderes</v>
      </c>
      <c r="AK4520" t="str">
        <f t="shared" si="709"/>
        <v>MUTUAL SER | Santanderes</v>
      </c>
    </row>
    <row r="4521" spans="1:37">
      <c r="A4521" s="4" t="s">
        <v>1806</v>
      </c>
      <c r="B4521" s="4" t="s">
        <v>1807</v>
      </c>
      <c r="C4521" s="4" t="s">
        <v>1931</v>
      </c>
      <c r="D4521" s="4" t="s">
        <v>1932</v>
      </c>
      <c r="E4521" s="4" t="s">
        <v>87</v>
      </c>
      <c r="F4521" s="4">
        <v>11313</v>
      </c>
      <c r="G4521" s="4">
        <v>19262</v>
      </c>
      <c r="H4521" s="4">
        <v>0</v>
      </c>
      <c r="I4521">
        <f t="shared" si="700"/>
        <v>30575</v>
      </c>
      <c r="J4521">
        <f t="shared" si="701"/>
        <v>0.37000817661488145</v>
      </c>
      <c r="K4521">
        <f t="shared" si="702"/>
        <v>0.62999182338511861</v>
      </c>
      <c r="L4521">
        <f t="shared" si="703"/>
        <v>0</v>
      </c>
      <c r="M4521">
        <f>I4521*Diccionario!$B$36</f>
        <v>67.877099509803912</v>
      </c>
      <c r="N4521">
        <f>M4521*Diccionario!$B$37</f>
        <v>6.8555870504901959</v>
      </c>
      <c r="O4521">
        <f>N4521*Diccionario!$B$38</f>
        <v>1.0283380575735293</v>
      </c>
      <c r="P4521">
        <f>O4521*Diccionario!$B$39</f>
        <v>0.92550425181617635</v>
      </c>
      <c r="Q4521">
        <f>P4521*Diccionario!$B$40</f>
        <v>0.37020170072647057</v>
      </c>
      <c r="R4521">
        <f>Q4521*Diccionario!$B$41</f>
        <v>0.24063110547220587</v>
      </c>
      <c r="S4521">
        <f t="shared" si="704"/>
        <v>0.24063110547220587</v>
      </c>
      <c r="T4521">
        <f>I4521*Diccionario!$B$36</f>
        <v>67.877099509803912</v>
      </c>
      <c r="U4521">
        <f>T4521*Diccionario!$B$42</f>
        <v>6.8555870504901959</v>
      </c>
      <c r="V4521">
        <f>U4521*Diccionario!$B$43</f>
        <v>5.8272489929166662</v>
      </c>
      <c r="W4521">
        <f>V4521*Diccionario!$B$44</f>
        <v>1.1071773086541665</v>
      </c>
      <c r="X4521">
        <f>W4521*Diccionario!$B$45</f>
        <v>0.43179915037512495</v>
      </c>
      <c r="Y4521">
        <f>X4521*Diccionario!$B$46</f>
        <v>0.38430124383386122</v>
      </c>
      <c r="Z4521">
        <f>Y4521*Diccionario!$B$47</f>
        <v>0.14219146021852866</v>
      </c>
      <c r="AA4521">
        <f>Z4521*Diccionario!$B$48</f>
        <v>0.14219146021852866</v>
      </c>
      <c r="AB4521">
        <f>AA4521*Diccionario!$B$49</f>
        <v>0.10664359516389649</v>
      </c>
      <c r="AC4521">
        <f t="shared" si="705"/>
        <v>0.10664359516389649</v>
      </c>
      <c r="AD4521">
        <f t="shared" si="706"/>
        <v>0.34727470063610233</v>
      </c>
      <c r="AE4521">
        <f t="shared" si="707"/>
        <v>5.819514611178577E-4</v>
      </c>
      <c r="AF4521" t="e">
        <f ca="1">IF(AD4521="","",_xludf.RANK.EQ(AD4521,$AD$2:$AD$5513,0))</f>
        <v>#NAME?</v>
      </c>
      <c r="AH4521" t="str">
        <f t="shared" si="708"/>
        <v>Media</v>
      </c>
      <c r="AI4521" t="s">
        <v>153</v>
      </c>
      <c r="AJ4521" t="str">
        <f>IFERROR(VLOOKUP(B4521,Maestro_Regionales!$A$2:$B$35,2,FALSE),"Otras zonas")</f>
        <v>Santanderes</v>
      </c>
      <c r="AK4521" t="str">
        <f t="shared" si="709"/>
        <v>NUEVA EPS | Santanderes</v>
      </c>
    </row>
    <row r="4522" spans="1:37">
      <c r="A4522" s="4" t="s">
        <v>1806</v>
      </c>
      <c r="B4522" s="4" t="s">
        <v>1807</v>
      </c>
      <c r="C4522" s="4" t="s">
        <v>1931</v>
      </c>
      <c r="D4522" s="4" t="s">
        <v>1932</v>
      </c>
      <c r="E4522" s="4" t="s">
        <v>85</v>
      </c>
      <c r="F4522" s="4">
        <v>2212</v>
      </c>
      <c r="G4522" s="4">
        <v>2792</v>
      </c>
      <c r="H4522" s="4">
        <v>0</v>
      </c>
      <c r="I4522">
        <f t="shared" si="700"/>
        <v>5004</v>
      </c>
      <c r="J4522">
        <f t="shared" si="701"/>
        <v>0.44204636290967225</v>
      </c>
      <c r="K4522">
        <f t="shared" si="702"/>
        <v>0.55795363709032775</v>
      </c>
      <c r="L4522">
        <f t="shared" si="703"/>
        <v>0</v>
      </c>
      <c r="M4522">
        <f>I4522*Diccionario!$B$36</f>
        <v>11.108978117647059</v>
      </c>
      <c r="N4522">
        <f>M4522*Diccionario!$B$37</f>
        <v>1.1220067898823529</v>
      </c>
      <c r="O4522">
        <f>N4522*Diccionario!$B$38</f>
        <v>0.16830101848235293</v>
      </c>
      <c r="P4522">
        <f>O4522*Diccionario!$B$39</f>
        <v>0.15147091663411763</v>
      </c>
      <c r="Q4522">
        <f>P4522*Diccionario!$B$40</f>
        <v>6.0588366653647058E-2</v>
      </c>
      <c r="R4522">
        <f>Q4522*Diccionario!$B$41</f>
        <v>3.9382438324870588E-2</v>
      </c>
      <c r="S4522">
        <f t="shared" si="704"/>
        <v>3.9382438324870588E-2</v>
      </c>
      <c r="T4522">
        <f>I4522*Diccionario!$B$36</f>
        <v>11.108978117647059</v>
      </c>
      <c r="U4522">
        <f>T4522*Diccionario!$B$42</f>
        <v>1.1220067898823529</v>
      </c>
      <c r="V4522">
        <f>U4522*Diccionario!$B$43</f>
        <v>0.9537057713999999</v>
      </c>
      <c r="W4522">
        <f>V4522*Diccionario!$B$44</f>
        <v>0.18120409656599998</v>
      </c>
      <c r="X4522">
        <f>W4522*Diccionario!$B$45</f>
        <v>7.0669597660739991E-2</v>
      </c>
      <c r="Y4522">
        <f>X4522*Diccionario!$B$46</f>
        <v>6.2895941918058598E-2</v>
      </c>
      <c r="Z4522">
        <f>Y4522*Diccionario!$B$47</f>
        <v>2.327149850968168E-2</v>
      </c>
      <c r="AA4522">
        <f>Z4522*Diccionario!$B$48</f>
        <v>2.327149850968168E-2</v>
      </c>
      <c r="AB4522">
        <f>AA4522*Diccionario!$B$49</f>
        <v>1.7453623882261259E-2</v>
      </c>
      <c r="AC4522">
        <f t="shared" si="705"/>
        <v>1.7453623882261259E-2</v>
      </c>
      <c r="AD4522">
        <f t="shared" si="706"/>
        <v>5.6836062207131846E-2</v>
      </c>
      <c r="AE4522">
        <f t="shared" si="707"/>
        <v>9.5243993832665912E-5</v>
      </c>
      <c r="AF4522" t="e">
        <f ca="1">IF(AD4522="","",_xludf.RANK.EQ(AD4522,$AD$2:$AD$5513,0))</f>
        <v>#NAME?</v>
      </c>
      <c r="AH4522" t="str">
        <f t="shared" si="708"/>
        <v>Baja</v>
      </c>
      <c r="AI4522" t="s">
        <v>153</v>
      </c>
      <c r="AJ4522" t="str">
        <f>IFERROR(VLOOKUP(B4522,Maestro_Regionales!$A$2:$B$35,2,FALSE),"Otras zonas")</f>
        <v>Santanderes</v>
      </c>
      <c r="AK4522" t="str">
        <f t="shared" si="709"/>
        <v>SALUD TOTAL EPS | Santanderes</v>
      </c>
    </row>
    <row r="4523" spans="1:37">
      <c r="A4523" s="4" t="s">
        <v>1806</v>
      </c>
      <c r="B4523" s="4" t="s">
        <v>1807</v>
      </c>
      <c r="C4523" s="4" t="s">
        <v>1931</v>
      </c>
      <c r="D4523" s="4" t="s">
        <v>1932</v>
      </c>
      <c r="E4523" s="4" t="s">
        <v>90</v>
      </c>
      <c r="F4523" s="4">
        <v>0</v>
      </c>
      <c r="G4523" s="4">
        <v>0</v>
      </c>
      <c r="H4523" s="4">
        <v>821</v>
      </c>
      <c r="I4523">
        <f t="shared" si="700"/>
        <v>821</v>
      </c>
      <c r="J4523">
        <f t="shared" si="701"/>
        <v>0</v>
      </c>
      <c r="K4523">
        <f t="shared" si="702"/>
        <v>0</v>
      </c>
      <c r="L4523">
        <f t="shared" si="703"/>
        <v>1</v>
      </c>
      <c r="M4523">
        <f>I4523*Diccionario!$B$36</f>
        <v>1.8226360980392156</v>
      </c>
      <c r="N4523">
        <f>M4523*Diccionario!$B$37</f>
        <v>0.18408624590196079</v>
      </c>
      <c r="O4523">
        <f>N4523*Diccionario!$B$38</f>
        <v>2.7612936885294117E-2</v>
      </c>
      <c r="P4523">
        <f>O4523*Diccionario!$B$39</f>
        <v>2.4851643196764705E-2</v>
      </c>
      <c r="Q4523">
        <f>P4523*Diccionario!$B$40</f>
        <v>9.9406572787058833E-3</v>
      </c>
      <c r="R4523">
        <f>Q4523*Diccionario!$B$41</f>
        <v>6.4614272311588243E-3</v>
      </c>
      <c r="S4523">
        <f t="shared" si="704"/>
        <v>6.4614272311588243E-3</v>
      </c>
      <c r="T4523">
        <f>I4523*Diccionario!$B$36</f>
        <v>1.8226360980392156</v>
      </c>
      <c r="U4523">
        <f>T4523*Diccionario!$B$42</f>
        <v>0.18408624590196079</v>
      </c>
      <c r="V4523">
        <f>U4523*Diccionario!$B$43</f>
        <v>0.15647330901666667</v>
      </c>
      <c r="W4523">
        <f>V4523*Diccionario!$B$44</f>
        <v>2.9729928713166667E-2</v>
      </c>
      <c r="X4523">
        <f>W4523*Diccionario!$B$45</f>
        <v>1.1594672198135E-2</v>
      </c>
      <c r="Y4523">
        <f>X4523*Diccionario!$B$46</f>
        <v>1.031925825634015E-2</v>
      </c>
      <c r="Z4523">
        <f>Y4523*Diccionario!$B$47</f>
        <v>3.8181255548458554E-3</v>
      </c>
      <c r="AA4523">
        <f>Z4523*Diccionario!$B$48</f>
        <v>3.8181255548458554E-3</v>
      </c>
      <c r="AB4523">
        <f>AA4523*Diccionario!$B$49</f>
        <v>2.8635941661343915E-3</v>
      </c>
      <c r="AC4523">
        <f t="shared" si="705"/>
        <v>2.8635941661343915E-3</v>
      </c>
      <c r="AD4523">
        <f t="shared" si="706"/>
        <v>9.325021397293215E-3</v>
      </c>
      <c r="AE4523">
        <f t="shared" si="707"/>
        <v>1.562656253729391E-5</v>
      </c>
      <c r="AF4523" t="e">
        <f ca="1">IF(AD4523="","",_xludf.RANK.EQ(AD4523,$AD$2:$AD$5513,0))</f>
        <v>#NAME?</v>
      </c>
      <c r="AH4523" t="str">
        <f t="shared" si="708"/>
        <v>Baja</v>
      </c>
      <c r="AI4523" t="s">
        <v>153</v>
      </c>
      <c r="AJ4523" t="str">
        <f>IFERROR(VLOOKUP(B4523,Maestro_Regionales!$A$2:$B$35,2,FALSE),"Otras zonas")</f>
        <v>Santanderes</v>
      </c>
      <c r="AK4523" t="str">
        <f t="shared" si="709"/>
        <v>REGIMEN DE EXCEPCION | Santanderes</v>
      </c>
    </row>
    <row r="4524" spans="1:37">
      <c r="A4524" s="4" t="s">
        <v>1806</v>
      </c>
      <c r="B4524" s="4" t="s">
        <v>1807</v>
      </c>
      <c r="C4524" s="4" t="s">
        <v>1931</v>
      </c>
      <c r="D4524" s="4" t="s">
        <v>1932</v>
      </c>
      <c r="E4524" s="4" t="s">
        <v>93</v>
      </c>
      <c r="F4524" s="4">
        <v>13</v>
      </c>
      <c r="G4524" s="4">
        <v>0</v>
      </c>
      <c r="H4524" s="4">
        <v>0</v>
      </c>
      <c r="I4524">
        <f t="shared" si="700"/>
        <v>13</v>
      </c>
      <c r="J4524">
        <f t="shared" si="701"/>
        <v>1</v>
      </c>
      <c r="K4524">
        <f t="shared" si="702"/>
        <v>0</v>
      </c>
      <c r="L4524">
        <f t="shared" si="703"/>
        <v>0</v>
      </c>
      <c r="M4524">
        <f>I4524*Diccionario!$B$36</f>
        <v>2.8860254901960782E-2</v>
      </c>
      <c r="N4524">
        <f>M4524*Diccionario!$B$37</f>
        <v>2.9148857450980391E-3</v>
      </c>
      <c r="O4524">
        <f>N4524*Diccionario!$B$38</f>
        <v>4.3723286176470584E-4</v>
      </c>
      <c r="P4524">
        <f>O4524*Diccionario!$B$39</f>
        <v>3.9350957558823528E-4</v>
      </c>
      <c r="Q4524">
        <f>P4524*Diccionario!$B$40</f>
        <v>1.5740383023529411E-4</v>
      </c>
      <c r="R4524">
        <f>Q4524*Diccionario!$B$41</f>
        <v>1.0231248965294118E-4</v>
      </c>
      <c r="S4524">
        <f t="shared" si="704"/>
        <v>1.0231248965294118E-4</v>
      </c>
      <c r="T4524">
        <f>I4524*Diccionario!$B$36</f>
        <v>2.8860254901960782E-2</v>
      </c>
      <c r="U4524">
        <f>T4524*Diccionario!$B$42</f>
        <v>2.9148857450980391E-3</v>
      </c>
      <c r="V4524">
        <f>U4524*Diccionario!$B$43</f>
        <v>2.477652883333333E-3</v>
      </c>
      <c r="W4524">
        <f>V4524*Diccionario!$B$44</f>
        <v>4.7075404783333325E-4</v>
      </c>
      <c r="X4524">
        <f>W4524*Diccionario!$B$45</f>
        <v>1.8359407865499997E-4</v>
      </c>
      <c r="Y4524">
        <f>X4524*Diccionario!$B$46</f>
        <v>1.6339873000294997E-4</v>
      </c>
      <c r="Z4524">
        <f>Y4524*Diccionario!$B$47</f>
        <v>6.0457530101091489E-5</v>
      </c>
      <c r="AA4524">
        <f>Z4524*Diccionario!$B$48</f>
        <v>6.0457530101091489E-5</v>
      </c>
      <c r="AB4524">
        <f>AA4524*Diccionario!$B$49</f>
        <v>4.534314757581862E-5</v>
      </c>
      <c r="AC4524">
        <f t="shared" si="705"/>
        <v>4.534314757581862E-5</v>
      </c>
      <c r="AD4524">
        <f t="shared" si="706"/>
        <v>1.4765563722875978E-4</v>
      </c>
      <c r="AE4524">
        <f t="shared" si="707"/>
        <v>2.4743643481707771E-7</v>
      </c>
      <c r="AF4524" t="e">
        <f ca="1">IF(AD4524="","",_xludf.RANK.EQ(AD4524,$AD$2:$AD$5513,0))</f>
        <v>#NAME?</v>
      </c>
      <c r="AH4524" t="str">
        <f t="shared" si="708"/>
        <v>Baja</v>
      </c>
      <c r="AI4524" t="s">
        <v>153</v>
      </c>
      <c r="AJ4524" t="str">
        <f>IFERROR(VLOOKUP(B4524,Maestro_Regionales!$A$2:$B$35,2,FALSE),"Otras zonas")</f>
        <v>Santanderes</v>
      </c>
      <c r="AK4524" t="str">
        <f t="shared" si="709"/>
        <v>FERRONALES - EAS | Santanderes</v>
      </c>
    </row>
    <row r="4525" spans="1:37">
      <c r="A4525" s="4" t="s">
        <v>1806</v>
      </c>
      <c r="B4525" s="4" t="s">
        <v>1807</v>
      </c>
      <c r="C4525" s="4" t="s">
        <v>1931</v>
      </c>
      <c r="D4525" s="4" t="s">
        <v>1932</v>
      </c>
      <c r="E4525" s="4" t="s">
        <v>86</v>
      </c>
      <c r="F4525" s="4">
        <v>1</v>
      </c>
      <c r="G4525" s="4">
        <v>0</v>
      </c>
      <c r="H4525" s="4">
        <v>0</v>
      </c>
      <c r="I4525">
        <f t="shared" si="700"/>
        <v>1</v>
      </c>
      <c r="J4525">
        <f t="shared" si="701"/>
        <v>1</v>
      </c>
      <c r="K4525">
        <f t="shared" si="702"/>
        <v>0</v>
      </c>
      <c r="L4525">
        <f t="shared" si="703"/>
        <v>0</v>
      </c>
      <c r="M4525">
        <f>I4525*Diccionario!$B$36</f>
        <v>2.2200196078431371E-3</v>
      </c>
      <c r="N4525">
        <f>M4525*Diccionario!$B$37</f>
        <v>2.2422198039215687E-4</v>
      </c>
      <c r="O4525">
        <f>N4525*Diccionario!$B$38</f>
        <v>3.3633297058823532E-5</v>
      </c>
      <c r="P4525">
        <f>O4525*Diccionario!$B$39</f>
        <v>3.026996735294118E-5</v>
      </c>
      <c r="Q4525">
        <f>P4525*Diccionario!$B$40</f>
        <v>1.2107986941176473E-5</v>
      </c>
      <c r="R4525">
        <f>Q4525*Diccionario!$B$41</f>
        <v>7.870191511764708E-6</v>
      </c>
      <c r="S4525">
        <f t="shared" si="704"/>
        <v>7.870191511764708E-6</v>
      </c>
      <c r="T4525">
        <f>I4525*Diccionario!$B$36</f>
        <v>2.2200196078431371E-3</v>
      </c>
      <c r="U4525">
        <f>T4525*Diccionario!$B$42</f>
        <v>2.2422198039215687E-4</v>
      </c>
      <c r="V4525">
        <f>U4525*Diccionario!$B$43</f>
        <v>1.9058868333333333E-4</v>
      </c>
      <c r="W4525">
        <f>V4525*Diccionario!$B$44</f>
        <v>3.6211849833333333E-5</v>
      </c>
      <c r="X4525">
        <f>W4525*Diccionario!$B$45</f>
        <v>1.4122621435000001E-5</v>
      </c>
      <c r="Y4525">
        <f>X4525*Diccionario!$B$46</f>
        <v>1.256913307715E-5</v>
      </c>
      <c r="Z4525">
        <f>Y4525*Diccionario!$B$47</f>
        <v>4.6505792385454997E-6</v>
      </c>
      <c r="AA4525">
        <f>Z4525*Diccionario!$B$48</f>
        <v>4.6505792385454997E-6</v>
      </c>
      <c r="AB4525">
        <f>AA4525*Diccionario!$B$49</f>
        <v>3.4879344289091247E-6</v>
      </c>
      <c r="AC4525">
        <f t="shared" si="705"/>
        <v>3.4879344289091247E-6</v>
      </c>
      <c r="AD4525">
        <f t="shared" si="706"/>
        <v>1.1358125940673833E-5</v>
      </c>
      <c r="AE4525">
        <f t="shared" si="707"/>
        <v>1.9033571909005983E-8</v>
      </c>
      <c r="AF4525" t="e">
        <f ca="1">IF(AD4525="","",_xludf.RANK.EQ(AD4525,$AD$2:$AD$5513,0))</f>
        <v>#NAME?</v>
      </c>
      <c r="AH4525" t="str">
        <f t="shared" si="708"/>
        <v>Baja</v>
      </c>
      <c r="AI4525" t="s">
        <v>153</v>
      </c>
      <c r="AJ4525" t="str">
        <f>IFERROR(VLOOKUP(B4525,Maestro_Regionales!$A$2:$B$35,2,FALSE),"Otras zonas")</f>
        <v>Santanderes</v>
      </c>
      <c r="AK4525" t="str">
        <f t="shared" si="709"/>
        <v>EPS SANITAS | Santanderes</v>
      </c>
    </row>
    <row r="4526" spans="1:37">
      <c r="A4526" s="4" t="s">
        <v>1806</v>
      </c>
      <c r="B4526" s="4" t="s">
        <v>1807</v>
      </c>
      <c r="C4526" s="4" t="s">
        <v>1933</v>
      </c>
      <c r="D4526" s="4" t="s">
        <v>1934</v>
      </c>
      <c r="E4526" s="4" t="s">
        <v>86</v>
      </c>
      <c r="F4526" s="4">
        <v>388</v>
      </c>
      <c r="G4526" s="4">
        <v>4688</v>
      </c>
      <c r="H4526" s="4">
        <v>0</v>
      </c>
      <c r="I4526">
        <f t="shared" si="700"/>
        <v>5076</v>
      </c>
      <c r="J4526">
        <f t="shared" si="701"/>
        <v>7.6438140267927501E-2</v>
      </c>
      <c r="K4526">
        <f t="shared" si="702"/>
        <v>0.9235618597320725</v>
      </c>
      <c r="L4526">
        <f t="shared" si="703"/>
        <v>0</v>
      </c>
      <c r="M4526">
        <f>I4526*Diccionario!$B$36</f>
        <v>11.268819529411763</v>
      </c>
      <c r="N4526">
        <f>M4526*Diccionario!$B$37</f>
        <v>1.1381507724705882</v>
      </c>
      <c r="O4526">
        <f>N4526*Diccionario!$B$38</f>
        <v>0.17072261587058821</v>
      </c>
      <c r="P4526">
        <f>O4526*Diccionario!$B$39</f>
        <v>0.15365035428352938</v>
      </c>
      <c r="Q4526">
        <f>P4526*Diccionario!$B$40</f>
        <v>6.1460141713411756E-2</v>
      </c>
      <c r="R4526">
        <f>Q4526*Diccionario!$B$41</f>
        <v>3.9949092113717645E-2</v>
      </c>
      <c r="S4526">
        <f t="shared" si="704"/>
        <v>3.9949092113717645E-2</v>
      </c>
      <c r="T4526">
        <f>I4526*Diccionario!$B$36</f>
        <v>11.268819529411763</v>
      </c>
      <c r="U4526">
        <f>T4526*Diccionario!$B$42</f>
        <v>1.1381507724705882</v>
      </c>
      <c r="V4526">
        <f>U4526*Diccionario!$B$43</f>
        <v>0.96742815659999992</v>
      </c>
      <c r="W4526">
        <f>V4526*Diccionario!$B$44</f>
        <v>0.18381134975399999</v>
      </c>
      <c r="X4526">
        <f>W4526*Diccionario!$B$45</f>
        <v>7.1686426404059991E-2</v>
      </c>
      <c r="Y4526">
        <f>X4526*Diccionario!$B$46</f>
        <v>6.380091949961339E-2</v>
      </c>
      <c r="Z4526">
        <f>Y4526*Diccionario!$B$47</f>
        <v>2.3606340214856955E-2</v>
      </c>
      <c r="AA4526">
        <f>Z4526*Diccionario!$B$48</f>
        <v>2.3606340214856955E-2</v>
      </c>
      <c r="AB4526">
        <f>AA4526*Diccionario!$B$49</f>
        <v>1.7704755161142716E-2</v>
      </c>
      <c r="AC4526">
        <f t="shared" si="705"/>
        <v>1.7704755161142716E-2</v>
      </c>
      <c r="AD4526">
        <f t="shared" si="706"/>
        <v>5.7653847274860365E-2</v>
      </c>
      <c r="AE4526">
        <f t="shared" si="707"/>
        <v>9.6614411010114351E-5</v>
      </c>
      <c r="AF4526" t="e">
        <f ca="1">IF(AD4526="","",_xludf.RANK.EQ(AD4526,$AD$2:$AD$5513,0))</f>
        <v>#NAME?</v>
      </c>
      <c r="AH4526" t="str">
        <f t="shared" si="708"/>
        <v>Baja</v>
      </c>
      <c r="AI4526" t="s">
        <v>153</v>
      </c>
      <c r="AJ4526" t="str">
        <f>IFERROR(VLOOKUP(B4526,Maestro_Regionales!$A$2:$B$35,2,FALSE),"Otras zonas")</f>
        <v>Santanderes</v>
      </c>
      <c r="AK4526" t="str">
        <f t="shared" si="709"/>
        <v>EPS SANITAS | Santanderes</v>
      </c>
    </row>
    <row r="4527" spans="1:37">
      <c r="A4527" s="4" t="s">
        <v>1806</v>
      </c>
      <c r="B4527" s="4" t="s">
        <v>1807</v>
      </c>
      <c r="C4527" s="4" t="s">
        <v>1933</v>
      </c>
      <c r="D4527" s="4" t="s">
        <v>1934</v>
      </c>
      <c r="E4527" s="4" t="s">
        <v>87</v>
      </c>
      <c r="F4527" s="4">
        <v>277</v>
      </c>
      <c r="G4527" s="4">
        <v>708</v>
      </c>
      <c r="H4527" s="4">
        <v>0</v>
      </c>
      <c r="I4527">
        <f t="shared" si="700"/>
        <v>985</v>
      </c>
      <c r="J4527">
        <f t="shared" si="701"/>
        <v>0.2812182741116751</v>
      </c>
      <c r="K4527">
        <f t="shared" si="702"/>
        <v>0.7187817258883249</v>
      </c>
      <c r="L4527">
        <f t="shared" si="703"/>
        <v>0</v>
      </c>
      <c r="M4527">
        <f>I4527*Diccionario!$B$36</f>
        <v>2.1867193137254901</v>
      </c>
      <c r="N4527">
        <f>M4527*Diccionario!$B$37</f>
        <v>0.22085865068627453</v>
      </c>
      <c r="O4527">
        <f>N4527*Diccionario!$B$38</f>
        <v>3.3128797602941178E-2</v>
      </c>
      <c r="P4527">
        <f>O4527*Diccionario!$B$39</f>
        <v>2.9815917842647061E-2</v>
      </c>
      <c r="Q4527">
        <f>P4527*Diccionario!$B$40</f>
        <v>1.1926367137058825E-2</v>
      </c>
      <c r="R4527">
        <f>Q4527*Diccionario!$B$41</f>
        <v>7.7521386390882359E-3</v>
      </c>
      <c r="S4527">
        <f t="shared" si="704"/>
        <v>7.7521386390882359E-3</v>
      </c>
      <c r="T4527">
        <f>I4527*Diccionario!$B$36</f>
        <v>2.1867193137254901</v>
      </c>
      <c r="U4527">
        <f>T4527*Diccionario!$B$42</f>
        <v>0.22085865068627453</v>
      </c>
      <c r="V4527">
        <f>U4527*Diccionario!$B$43</f>
        <v>0.18772985308333334</v>
      </c>
      <c r="W4527">
        <f>V4527*Diccionario!$B$44</f>
        <v>3.5668672085833339E-2</v>
      </c>
      <c r="X4527">
        <f>W4527*Diccionario!$B$45</f>
        <v>1.3910782113475002E-2</v>
      </c>
      <c r="Y4527">
        <f>X4527*Diccionario!$B$46</f>
        <v>1.2380596080992751E-2</v>
      </c>
      <c r="Z4527">
        <f>Y4527*Diccionario!$B$47</f>
        <v>4.5808205499673176E-3</v>
      </c>
      <c r="AA4527">
        <f>Z4527*Diccionario!$B$48</f>
        <v>4.5808205499673176E-3</v>
      </c>
      <c r="AB4527">
        <f>AA4527*Diccionario!$B$49</f>
        <v>3.4356154124754882E-3</v>
      </c>
      <c r="AC4527">
        <f t="shared" si="705"/>
        <v>3.4356154124754882E-3</v>
      </c>
      <c r="AD4527">
        <f t="shared" si="706"/>
        <v>1.1187754051563723E-2</v>
      </c>
      <c r="AE4527">
        <f t="shared" si="707"/>
        <v>1.874806833037089E-5</v>
      </c>
      <c r="AF4527" t="e">
        <f ca="1">IF(AD4527="","",_xludf.RANK.EQ(AD4527,$AD$2:$AD$5513,0))</f>
        <v>#NAME?</v>
      </c>
      <c r="AH4527" t="str">
        <f t="shared" si="708"/>
        <v>Baja</v>
      </c>
      <c r="AI4527" t="s">
        <v>153</v>
      </c>
      <c r="AJ4527" t="str">
        <f>IFERROR(VLOOKUP(B4527,Maestro_Regionales!$A$2:$B$35,2,FALSE),"Otras zonas")</f>
        <v>Santanderes</v>
      </c>
      <c r="AK4527" t="str">
        <f t="shared" si="709"/>
        <v>NUEVA EPS | Santanderes</v>
      </c>
    </row>
    <row r="4528" spans="1:37">
      <c r="A4528" s="4" t="s">
        <v>1806</v>
      </c>
      <c r="B4528" s="4" t="s">
        <v>1807</v>
      </c>
      <c r="C4528" s="4" t="s">
        <v>1933</v>
      </c>
      <c r="D4528" s="4" t="s">
        <v>1934</v>
      </c>
      <c r="E4528" s="4" t="s">
        <v>90</v>
      </c>
      <c r="F4528" s="4">
        <v>0</v>
      </c>
      <c r="G4528" s="4">
        <v>0</v>
      </c>
      <c r="H4528" s="4">
        <v>278</v>
      </c>
      <c r="I4528">
        <f t="shared" si="700"/>
        <v>278</v>
      </c>
      <c r="J4528">
        <f t="shared" si="701"/>
        <v>0</v>
      </c>
      <c r="K4528">
        <f t="shared" si="702"/>
        <v>0</v>
      </c>
      <c r="L4528">
        <f t="shared" si="703"/>
        <v>1</v>
      </c>
      <c r="M4528">
        <f>I4528*Diccionario!$B$36</f>
        <v>0.61716545098039211</v>
      </c>
      <c r="N4528">
        <f>M4528*Diccionario!$B$37</f>
        <v>6.2333710549019608E-2</v>
      </c>
      <c r="O4528">
        <f>N4528*Diccionario!$B$38</f>
        <v>9.3500565823529409E-3</v>
      </c>
      <c r="P4528">
        <f>O4528*Diccionario!$B$39</f>
        <v>8.4150509241176473E-3</v>
      </c>
      <c r="Q4528">
        <f>P4528*Diccionario!$B$40</f>
        <v>3.366020369647059E-3</v>
      </c>
      <c r="R4528">
        <f>Q4528*Diccionario!$B$41</f>
        <v>2.1879132402705882E-3</v>
      </c>
      <c r="S4528">
        <f t="shared" si="704"/>
        <v>2.1879132402705882E-3</v>
      </c>
      <c r="T4528">
        <f>I4528*Diccionario!$B$36</f>
        <v>0.61716545098039211</v>
      </c>
      <c r="U4528">
        <f>T4528*Diccionario!$B$42</f>
        <v>6.2333710549019608E-2</v>
      </c>
      <c r="V4528">
        <f>U4528*Diccionario!$B$43</f>
        <v>5.2983653966666669E-2</v>
      </c>
      <c r="W4528">
        <f>V4528*Diccionario!$B$44</f>
        <v>1.0066894253666667E-2</v>
      </c>
      <c r="X4528">
        <f>W4528*Diccionario!$B$45</f>
        <v>3.9260887589300008E-3</v>
      </c>
      <c r="Y4528">
        <f>X4528*Diccionario!$B$46</f>
        <v>3.4942189954477007E-3</v>
      </c>
      <c r="Z4528">
        <f>Y4528*Diccionario!$B$47</f>
        <v>1.2928610283156493E-3</v>
      </c>
      <c r="AA4528">
        <f>Z4528*Diccionario!$B$48</f>
        <v>1.2928610283156493E-3</v>
      </c>
      <c r="AB4528">
        <f>AA4528*Diccionario!$B$49</f>
        <v>9.696457712367369E-4</v>
      </c>
      <c r="AC4528">
        <f t="shared" si="705"/>
        <v>9.696457712367369E-4</v>
      </c>
      <c r="AD4528">
        <f t="shared" si="706"/>
        <v>3.1575590115073254E-3</v>
      </c>
      <c r="AE4528">
        <f t="shared" si="707"/>
        <v>5.2913329907036625E-6</v>
      </c>
      <c r="AF4528" t="e">
        <f ca="1">IF(AD4528="","",_xludf.RANK.EQ(AD4528,$AD$2:$AD$5513,0))</f>
        <v>#NAME?</v>
      </c>
      <c r="AH4528" t="str">
        <f t="shared" si="708"/>
        <v>Baja</v>
      </c>
      <c r="AI4528" t="s">
        <v>153</v>
      </c>
      <c r="AJ4528" t="str">
        <f>IFERROR(VLOOKUP(B4528,Maestro_Regionales!$A$2:$B$35,2,FALSE),"Otras zonas")</f>
        <v>Santanderes</v>
      </c>
      <c r="AK4528" t="str">
        <f t="shared" si="709"/>
        <v>REGIMEN DE EXCEPCION | Santanderes</v>
      </c>
    </row>
    <row r="4529" spans="1:37">
      <c r="A4529" s="4" t="s">
        <v>1806</v>
      </c>
      <c r="B4529" s="4" t="s">
        <v>1807</v>
      </c>
      <c r="C4529" s="4" t="s">
        <v>1935</v>
      </c>
      <c r="D4529" s="4" t="s">
        <v>1936</v>
      </c>
      <c r="E4529" s="4" t="s">
        <v>87</v>
      </c>
      <c r="F4529" s="4">
        <v>116</v>
      </c>
      <c r="G4529" s="4">
        <v>2025</v>
      </c>
      <c r="H4529" s="4">
        <v>0</v>
      </c>
      <c r="I4529">
        <f t="shared" si="700"/>
        <v>2141</v>
      </c>
      <c r="J4529">
        <f t="shared" si="701"/>
        <v>5.4180289584306401E-2</v>
      </c>
      <c r="K4529">
        <f t="shared" si="702"/>
        <v>0.94581971041569357</v>
      </c>
      <c r="L4529">
        <f t="shared" si="703"/>
        <v>0</v>
      </c>
      <c r="M4529">
        <f>I4529*Diccionario!$B$36</f>
        <v>4.7530619803921565</v>
      </c>
      <c r="N4529">
        <f>M4529*Diccionario!$B$37</f>
        <v>0.48005926001960786</v>
      </c>
      <c r="O4529">
        <f>N4529*Diccionario!$B$38</f>
        <v>7.2008889002941182E-2</v>
      </c>
      <c r="P4529">
        <f>O4529*Diccionario!$B$39</f>
        <v>6.4808000102647062E-2</v>
      </c>
      <c r="Q4529">
        <f>P4529*Diccionario!$B$40</f>
        <v>2.5923200041058827E-2</v>
      </c>
      <c r="R4529">
        <f>Q4529*Diccionario!$B$41</f>
        <v>1.6850080026688238E-2</v>
      </c>
      <c r="S4529">
        <f t="shared" si="704"/>
        <v>1.6850080026688238E-2</v>
      </c>
      <c r="T4529">
        <f>I4529*Diccionario!$B$36</f>
        <v>4.7530619803921565</v>
      </c>
      <c r="U4529">
        <f>T4529*Diccionario!$B$42</f>
        <v>0.48005926001960786</v>
      </c>
      <c r="V4529">
        <f>U4529*Diccionario!$B$43</f>
        <v>0.40805037101666669</v>
      </c>
      <c r="W4529">
        <f>V4529*Diccionario!$B$44</f>
        <v>7.7529570493166666E-2</v>
      </c>
      <c r="X4529">
        <f>W4529*Diccionario!$B$45</f>
        <v>3.0236532492334999E-2</v>
      </c>
      <c r="Y4529">
        <f>X4529*Diccionario!$B$46</f>
        <v>2.6910513918178149E-2</v>
      </c>
      <c r="Z4529">
        <f>Y4529*Diccionario!$B$47</f>
        <v>9.9568901497259152E-3</v>
      </c>
      <c r="AA4529">
        <f>Z4529*Diccionario!$B$48</f>
        <v>9.9568901497259152E-3</v>
      </c>
      <c r="AB4529">
        <f>AA4529*Diccionario!$B$49</f>
        <v>7.4676676122944364E-3</v>
      </c>
      <c r="AC4529">
        <f t="shared" si="705"/>
        <v>7.4676676122944364E-3</v>
      </c>
      <c r="AD4529">
        <f t="shared" si="706"/>
        <v>2.4317747638982673E-2</v>
      </c>
      <c r="AE4529">
        <f t="shared" si="707"/>
        <v>4.0750877457181805E-5</v>
      </c>
      <c r="AF4529" t="e">
        <f ca="1">IF(AD4529="","",_xludf.RANK.EQ(AD4529,$AD$2:$AD$5513,0))</f>
        <v>#NAME?</v>
      </c>
      <c r="AH4529" t="str">
        <f t="shared" si="708"/>
        <v>Baja</v>
      </c>
      <c r="AI4529" t="s">
        <v>153</v>
      </c>
      <c r="AJ4529" t="str">
        <f>IFERROR(VLOOKUP(B4529,Maestro_Regionales!$A$2:$B$35,2,FALSE),"Otras zonas")</f>
        <v>Santanderes</v>
      </c>
      <c r="AK4529" t="str">
        <f t="shared" si="709"/>
        <v>NUEVA EPS | Santanderes</v>
      </c>
    </row>
    <row r="4530" spans="1:37">
      <c r="A4530" s="4" t="s">
        <v>1806</v>
      </c>
      <c r="B4530" s="4" t="s">
        <v>1807</v>
      </c>
      <c r="C4530" s="4" t="s">
        <v>1935</v>
      </c>
      <c r="D4530" s="4" t="s">
        <v>1936</v>
      </c>
      <c r="E4530" s="4" t="s">
        <v>90</v>
      </c>
      <c r="F4530" s="4">
        <v>0</v>
      </c>
      <c r="G4530" s="4">
        <v>0</v>
      </c>
      <c r="H4530" s="4">
        <v>42</v>
      </c>
      <c r="I4530">
        <f t="shared" si="700"/>
        <v>42</v>
      </c>
      <c r="J4530">
        <f t="shared" si="701"/>
        <v>0</v>
      </c>
      <c r="K4530">
        <f t="shared" si="702"/>
        <v>0</v>
      </c>
      <c r="L4530">
        <f t="shared" si="703"/>
        <v>1</v>
      </c>
      <c r="M4530">
        <f>I4530*Diccionario!$B$36</f>
        <v>9.3240823529411765E-2</v>
      </c>
      <c r="N4530">
        <f>M4530*Diccionario!$B$37</f>
        <v>9.4173231764705882E-3</v>
      </c>
      <c r="O4530">
        <f>N4530*Diccionario!$B$38</f>
        <v>1.4125984764705882E-3</v>
      </c>
      <c r="P4530">
        <f>O4530*Diccionario!$B$39</f>
        <v>1.2713386288235294E-3</v>
      </c>
      <c r="Q4530">
        <f>P4530*Diccionario!$B$40</f>
        <v>5.085354515294118E-4</v>
      </c>
      <c r="R4530">
        <f>Q4530*Diccionario!$B$41</f>
        <v>3.3054804349411766E-4</v>
      </c>
      <c r="S4530">
        <f t="shared" si="704"/>
        <v>3.3054804349411766E-4</v>
      </c>
      <c r="T4530">
        <f>I4530*Diccionario!$B$36</f>
        <v>9.3240823529411765E-2</v>
      </c>
      <c r="U4530">
        <f>T4530*Diccionario!$B$42</f>
        <v>9.4173231764705882E-3</v>
      </c>
      <c r="V4530">
        <f>U4530*Diccionario!$B$43</f>
        <v>8.0047247000000002E-3</v>
      </c>
      <c r="W4530">
        <f>V4530*Diccionario!$B$44</f>
        <v>1.5208976930000001E-3</v>
      </c>
      <c r="X4530">
        <f>W4530*Diccionario!$B$45</f>
        <v>5.9315010027000006E-4</v>
      </c>
      <c r="Y4530">
        <f>X4530*Diccionario!$B$46</f>
        <v>5.2790358924030003E-4</v>
      </c>
      <c r="Z4530">
        <f>Y4530*Diccionario!$B$47</f>
        <v>1.95324328018911E-4</v>
      </c>
      <c r="AA4530">
        <f>Z4530*Diccionario!$B$48</f>
        <v>1.95324328018911E-4</v>
      </c>
      <c r="AB4530">
        <f>AA4530*Diccionario!$B$49</f>
        <v>1.4649324601418324E-4</v>
      </c>
      <c r="AC4530">
        <f t="shared" si="705"/>
        <v>1.4649324601418324E-4</v>
      </c>
      <c r="AD4530">
        <f t="shared" si="706"/>
        <v>4.7704128950830089E-4</v>
      </c>
      <c r="AE4530">
        <f t="shared" si="707"/>
        <v>7.9941002017825115E-7</v>
      </c>
      <c r="AF4530" t="e">
        <f ca="1">IF(AD4530="","",_xludf.RANK.EQ(AD4530,$AD$2:$AD$5513,0))</f>
        <v>#NAME?</v>
      </c>
      <c r="AH4530" t="str">
        <f t="shared" si="708"/>
        <v>Baja</v>
      </c>
      <c r="AI4530" t="s">
        <v>153</v>
      </c>
      <c r="AJ4530" t="str">
        <f>IFERROR(VLOOKUP(B4530,Maestro_Regionales!$A$2:$B$35,2,FALSE),"Otras zonas")</f>
        <v>Santanderes</v>
      </c>
      <c r="AK4530" t="str">
        <f t="shared" si="709"/>
        <v>REGIMEN DE EXCEPCION | Santanderes</v>
      </c>
    </row>
    <row r="4531" spans="1:37">
      <c r="A4531" s="4" t="s">
        <v>1806</v>
      </c>
      <c r="B4531" s="4" t="s">
        <v>1807</v>
      </c>
      <c r="C4531" s="4" t="s">
        <v>1937</v>
      </c>
      <c r="D4531" s="4" t="s">
        <v>1938</v>
      </c>
      <c r="E4531" s="4" t="s">
        <v>87</v>
      </c>
      <c r="F4531" s="4">
        <v>19142</v>
      </c>
      <c r="G4531" s="4">
        <v>20926</v>
      </c>
      <c r="H4531" s="4">
        <v>0</v>
      </c>
      <c r="I4531">
        <f t="shared" si="700"/>
        <v>40068</v>
      </c>
      <c r="J4531">
        <f t="shared" si="701"/>
        <v>0.47773784566237398</v>
      </c>
      <c r="K4531">
        <f t="shared" si="702"/>
        <v>0.52226215433762602</v>
      </c>
      <c r="L4531">
        <f t="shared" si="703"/>
        <v>0</v>
      </c>
      <c r="M4531">
        <f>I4531*Diccionario!$B$36</f>
        <v>88.951745647058814</v>
      </c>
      <c r="N4531">
        <f>M4531*Diccionario!$B$37</f>
        <v>8.9841263103529414</v>
      </c>
      <c r="O4531">
        <f>N4531*Diccionario!$B$38</f>
        <v>1.3476189465529411</v>
      </c>
      <c r="P4531">
        <f>O4531*Diccionario!$B$39</f>
        <v>1.2128570518976471</v>
      </c>
      <c r="Q4531">
        <f>P4531*Diccionario!$B$40</f>
        <v>0.4851428207590589</v>
      </c>
      <c r="R4531">
        <f>Q4531*Diccionario!$B$41</f>
        <v>0.31534283349338832</v>
      </c>
      <c r="S4531">
        <f t="shared" si="704"/>
        <v>0.31534283349338832</v>
      </c>
      <c r="T4531">
        <f>I4531*Diccionario!$B$36</f>
        <v>88.951745647058814</v>
      </c>
      <c r="U4531">
        <f>T4531*Diccionario!$B$42</f>
        <v>8.9841263103529414</v>
      </c>
      <c r="V4531">
        <f>U4531*Diccionario!$B$43</f>
        <v>7.6365073637999998</v>
      </c>
      <c r="W4531">
        <f>V4531*Diccionario!$B$44</f>
        <v>1.4509363991219999</v>
      </c>
      <c r="X4531">
        <f>W4531*Diccionario!$B$45</f>
        <v>0.56586519565757998</v>
      </c>
      <c r="Y4531">
        <f>X4531*Diccionario!$B$46</f>
        <v>0.5036200241352462</v>
      </c>
      <c r="Z4531">
        <f>Y4531*Diccionario!$B$47</f>
        <v>0.18633940893004108</v>
      </c>
      <c r="AA4531">
        <f>Z4531*Diccionario!$B$48</f>
        <v>0.18633940893004108</v>
      </c>
      <c r="AB4531">
        <f>AA4531*Diccionario!$B$49</f>
        <v>0.13975455669753081</v>
      </c>
      <c r="AC4531">
        <f t="shared" si="705"/>
        <v>0.13975455669753081</v>
      </c>
      <c r="AD4531">
        <f t="shared" si="706"/>
        <v>0.4550973901909191</v>
      </c>
      <c r="AE4531">
        <f t="shared" si="707"/>
        <v>7.6263715925005166E-4</v>
      </c>
      <c r="AF4531" t="e">
        <f ca="1">IF(AD4531="","",_xludf.RANK.EQ(AD4531,$AD$2:$AD$5513,0))</f>
        <v>#NAME?</v>
      </c>
      <c r="AH4531" t="str">
        <f t="shared" si="708"/>
        <v>Media</v>
      </c>
      <c r="AI4531" t="s">
        <v>153</v>
      </c>
      <c r="AJ4531" t="str">
        <f>IFERROR(VLOOKUP(B4531,Maestro_Regionales!$A$2:$B$35,2,FALSE),"Otras zonas")</f>
        <v>Santanderes</v>
      </c>
      <c r="AK4531" t="str">
        <f t="shared" si="709"/>
        <v>NUEVA EPS | Santanderes</v>
      </c>
    </row>
    <row r="4532" spans="1:37">
      <c r="A4532" s="4" t="s">
        <v>1806</v>
      </c>
      <c r="B4532" s="4" t="s">
        <v>1807</v>
      </c>
      <c r="C4532" s="4" t="s">
        <v>1937</v>
      </c>
      <c r="D4532" s="4" t="s">
        <v>1938</v>
      </c>
      <c r="E4532" s="4" t="s">
        <v>86</v>
      </c>
      <c r="F4532" s="4">
        <v>14188</v>
      </c>
      <c r="G4532" s="4">
        <v>7293</v>
      </c>
      <c r="H4532" s="4">
        <v>0</v>
      </c>
      <c r="I4532">
        <f t="shared" si="700"/>
        <v>21481</v>
      </c>
      <c r="J4532">
        <f t="shared" si="701"/>
        <v>0.66049066617010377</v>
      </c>
      <c r="K4532">
        <f t="shared" si="702"/>
        <v>0.33950933382989618</v>
      </c>
      <c r="L4532">
        <f t="shared" si="703"/>
        <v>0</v>
      </c>
      <c r="M4532">
        <f>I4532*Diccionario!$B$36</f>
        <v>47.68824119607843</v>
      </c>
      <c r="N4532">
        <f>M4532*Diccionario!$B$37</f>
        <v>4.8165123608039213</v>
      </c>
      <c r="O4532">
        <f>N4532*Diccionario!$B$38</f>
        <v>0.72247685412058815</v>
      </c>
      <c r="P4532">
        <f>O4532*Diccionario!$B$39</f>
        <v>0.65022916870852931</v>
      </c>
      <c r="Q4532">
        <f>P4532*Diccionario!$B$40</f>
        <v>0.26009166748341173</v>
      </c>
      <c r="R4532">
        <f>Q4532*Diccionario!$B$41</f>
        <v>0.16905958386421763</v>
      </c>
      <c r="S4532">
        <f t="shared" si="704"/>
        <v>0.16905958386421763</v>
      </c>
      <c r="T4532">
        <f>I4532*Diccionario!$B$36</f>
        <v>47.68824119607843</v>
      </c>
      <c r="U4532">
        <f>T4532*Diccionario!$B$42</f>
        <v>4.8165123608039213</v>
      </c>
      <c r="V4532">
        <f>U4532*Diccionario!$B$43</f>
        <v>4.0940355066833334</v>
      </c>
      <c r="W4532">
        <f>V4532*Diccionario!$B$44</f>
        <v>0.77786674626983332</v>
      </c>
      <c r="X4532">
        <f>W4532*Diccionario!$B$45</f>
        <v>0.30336803104523502</v>
      </c>
      <c r="Y4532">
        <f>X4532*Diccionario!$B$46</f>
        <v>0.26999754763025918</v>
      </c>
      <c r="Z4532">
        <f>Y4532*Diccionario!$B$47</f>
        <v>9.9899092623195893E-2</v>
      </c>
      <c r="AA4532">
        <f>Z4532*Diccionario!$B$48</f>
        <v>9.9899092623195893E-2</v>
      </c>
      <c r="AB4532">
        <f>AA4532*Diccionario!$B$49</f>
        <v>7.4924319467396916E-2</v>
      </c>
      <c r="AC4532">
        <f t="shared" si="705"/>
        <v>7.4924319467396916E-2</v>
      </c>
      <c r="AD4532">
        <f t="shared" si="706"/>
        <v>0.24398390333161454</v>
      </c>
      <c r="AE4532">
        <f t="shared" si="707"/>
        <v>4.0886015817735743E-4</v>
      </c>
      <c r="AF4532" t="e">
        <f ca="1">IF(AD4532="","",_xludf.RANK.EQ(AD4532,$AD$2:$AD$5513,0))</f>
        <v>#NAME?</v>
      </c>
      <c r="AH4532" t="str">
        <f t="shared" si="708"/>
        <v>Media</v>
      </c>
      <c r="AI4532" t="s">
        <v>153</v>
      </c>
      <c r="AJ4532" t="str">
        <f>IFERROR(VLOOKUP(B4532,Maestro_Regionales!$A$2:$B$35,2,FALSE),"Otras zonas")</f>
        <v>Santanderes</v>
      </c>
      <c r="AK4532" t="str">
        <f t="shared" si="709"/>
        <v>EPS SANITAS | Santanderes</v>
      </c>
    </row>
    <row r="4533" spans="1:37">
      <c r="A4533" s="4" t="s">
        <v>1806</v>
      </c>
      <c r="B4533" s="4" t="s">
        <v>1807</v>
      </c>
      <c r="C4533" s="4" t="s">
        <v>1937</v>
      </c>
      <c r="D4533" s="4" t="s">
        <v>1938</v>
      </c>
      <c r="E4533" s="4" t="s">
        <v>85</v>
      </c>
      <c r="F4533" s="4">
        <v>2963</v>
      </c>
      <c r="G4533" s="4">
        <v>2966</v>
      </c>
      <c r="H4533" s="4">
        <v>0</v>
      </c>
      <c r="I4533">
        <f t="shared" si="700"/>
        <v>5929</v>
      </c>
      <c r="J4533">
        <f t="shared" si="701"/>
        <v>0.49974700624051271</v>
      </c>
      <c r="K4533">
        <f t="shared" si="702"/>
        <v>0.50025299375948729</v>
      </c>
      <c r="L4533">
        <f t="shared" si="703"/>
        <v>0</v>
      </c>
      <c r="M4533">
        <f>I4533*Diccionario!$B$36</f>
        <v>13.16249625490196</v>
      </c>
      <c r="N4533">
        <f>M4533*Diccionario!$B$37</f>
        <v>1.329412121745098</v>
      </c>
      <c r="O4533">
        <f>N4533*Diccionario!$B$38</f>
        <v>0.19941181826176471</v>
      </c>
      <c r="P4533">
        <f>O4533*Diccionario!$B$39</f>
        <v>0.17947063643558825</v>
      </c>
      <c r="Q4533">
        <f>P4533*Diccionario!$B$40</f>
        <v>7.1788254574235308E-2</v>
      </c>
      <c r="R4533">
        <f>Q4533*Diccionario!$B$41</f>
        <v>4.6662365473252955E-2</v>
      </c>
      <c r="S4533">
        <f t="shared" si="704"/>
        <v>4.6662365473252955E-2</v>
      </c>
      <c r="T4533">
        <f>I4533*Diccionario!$B$36</f>
        <v>13.16249625490196</v>
      </c>
      <c r="U4533">
        <f>T4533*Diccionario!$B$42</f>
        <v>1.329412121745098</v>
      </c>
      <c r="V4533">
        <f>U4533*Diccionario!$B$43</f>
        <v>1.1300003034833332</v>
      </c>
      <c r="W4533">
        <f>V4533*Diccionario!$B$44</f>
        <v>0.21470005766183331</v>
      </c>
      <c r="X4533">
        <f>W4533*Diccionario!$B$45</f>
        <v>8.3733022488114997E-2</v>
      </c>
      <c r="Y4533">
        <f>X4533*Diccionario!$B$46</f>
        <v>7.4522390014422346E-2</v>
      </c>
      <c r="Z4533">
        <f>Y4533*Diccionario!$B$47</f>
        <v>2.7573284305336267E-2</v>
      </c>
      <c r="AA4533">
        <f>Z4533*Diccionario!$B$48</f>
        <v>2.7573284305336267E-2</v>
      </c>
      <c r="AB4533">
        <f>AA4533*Diccionario!$B$49</f>
        <v>2.0679963229002202E-2</v>
      </c>
      <c r="AC4533">
        <f t="shared" si="705"/>
        <v>2.0679963229002202E-2</v>
      </c>
      <c r="AD4533">
        <f t="shared" si="706"/>
        <v>6.734232870225515E-2</v>
      </c>
      <c r="AE4533">
        <f t="shared" si="707"/>
        <v>1.1285004784849646E-4</v>
      </c>
      <c r="AF4533" t="e">
        <f ca="1">IF(AD4533="","",_xludf.RANK.EQ(AD4533,$AD$2:$AD$5513,0))</f>
        <v>#NAME?</v>
      </c>
      <c r="AH4533" t="str">
        <f t="shared" si="708"/>
        <v>Baja</v>
      </c>
      <c r="AI4533" t="s">
        <v>153</v>
      </c>
      <c r="AJ4533" t="str">
        <f>IFERROR(VLOOKUP(B4533,Maestro_Regionales!$A$2:$B$35,2,FALSE),"Otras zonas")</f>
        <v>Santanderes</v>
      </c>
      <c r="AK4533" t="str">
        <f t="shared" si="709"/>
        <v>SALUD TOTAL EPS | Santanderes</v>
      </c>
    </row>
    <row r="4534" spans="1:37">
      <c r="A4534" s="4" t="s">
        <v>1806</v>
      </c>
      <c r="B4534" s="4" t="s">
        <v>1807</v>
      </c>
      <c r="C4534" s="4" t="s">
        <v>1937</v>
      </c>
      <c r="D4534" s="4" t="s">
        <v>1938</v>
      </c>
      <c r="E4534" s="4" t="s">
        <v>91</v>
      </c>
      <c r="F4534" s="4">
        <v>1877</v>
      </c>
      <c r="G4534" s="4">
        <v>2620</v>
      </c>
      <c r="H4534" s="4">
        <v>0</v>
      </c>
      <c r="I4534">
        <f t="shared" si="700"/>
        <v>4497</v>
      </c>
      <c r="J4534">
        <f t="shared" si="701"/>
        <v>0.41738937069157217</v>
      </c>
      <c r="K4534">
        <f t="shared" si="702"/>
        <v>0.58261062930842789</v>
      </c>
      <c r="L4534">
        <f t="shared" si="703"/>
        <v>0</v>
      </c>
      <c r="M4534">
        <f>I4534*Diccionario!$B$36</f>
        <v>9.9834281764705874</v>
      </c>
      <c r="N4534">
        <f>M4534*Diccionario!$B$37</f>
        <v>1.0083262458235294</v>
      </c>
      <c r="O4534">
        <f>N4534*Diccionario!$B$38</f>
        <v>0.15124893687352939</v>
      </c>
      <c r="P4534">
        <f>O4534*Diccionario!$B$39</f>
        <v>0.13612404318617646</v>
      </c>
      <c r="Q4534">
        <f>P4534*Diccionario!$B$40</f>
        <v>5.4449617274470591E-2</v>
      </c>
      <c r="R4534">
        <f>Q4534*Diccionario!$B$41</f>
        <v>3.5392251228405884E-2</v>
      </c>
      <c r="S4534">
        <f t="shared" si="704"/>
        <v>3.5392251228405884E-2</v>
      </c>
      <c r="T4534">
        <f>I4534*Diccionario!$B$36</f>
        <v>9.9834281764705874</v>
      </c>
      <c r="U4534">
        <f>T4534*Diccionario!$B$42</f>
        <v>1.0083262458235294</v>
      </c>
      <c r="V4534">
        <f>U4534*Diccionario!$B$43</f>
        <v>0.85707730894999989</v>
      </c>
      <c r="W4534">
        <f>V4534*Diccionario!$B$44</f>
        <v>0.16284468870049998</v>
      </c>
      <c r="X4534">
        <f>W4534*Diccionario!$B$45</f>
        <v>6.3509428593195E-2</v>
      </c>
      <c r="Y4534">
        <f>X4534*Diccionario!$B$46</f>
        <v>5.652339144794355E-2</v>
      </c>
      <c r="Z4534">
        <f>Y4534*Diccionario!$B$47</f>
        <v>2.0913654835739114E-2</v>
      </c>
      <c r="AA4534">
        <f>Z4534*Diccionario!$B$48</f>
        <v>2.0913654835739114E-2</v>
      </c>
      <c r="AB4534">
        <f>AA4534*Diccionario!$B$49</f>
        <v>1.5685241126804333E-2</v>
      </c>
      <c r="AC4534">
        <f t="shared" si="705"/>
        <v>1.5685241126804333E-2</v>
      </c>
      <c r="AD4534">
        <f t="shared" si="706"/>
        <v>5.1077492355210218E-2</v>
      </c>
      <c r="AE4534">
        <f t="shared" si="707"/>
        <v>8.5593972874799891E-5</v>
      </c>
      <c r="AF4534" t="e">
        <f ca="1">IF(AD4534="","",_xludf.RANK.EQ(AD4534,$AD$2:$AD$5513,0))</f>
        <v>#NAME?</v>
      </c>
      <c r="AH4534" t="str">
        <f t="shared" si="708"/>
        <v>Baja</v>
      </c>
      <c r="AI4534" t="s">
        <v>153</v>
      </c>
      <c r="AJ4534" t="str">
        <f>IFERROR(VLOOKUP(B4534,Maestro_Regionales!$A$2:$B$35,2,FALSE),"Otras zonas")</f>
        <v>Santanderes</v>
      </c>
      <c r="AK4534" t="str">
        <f t="shared" si="709"/>
        <v>FAMISANAR | Santanderes</v>
      </c>
    </row>
    <row r="4535" spans="1:37">
      <c r="A4535" s="4" t="s">
        <v>1806</v>
      </c>
      <c r="B4535" s="4" t="s">
        <v>1807</v>
      </c>
      <c r="C4535" s="4" t="s">
        <v>1937</v>
      </c>
      <c r="D4535" s="4" t="s">
        <v>1938</v>
      </c>
      <c r="E4535" s="4" t="s">
        <v>90</v>
      </c>
      <c r="F4535" s="4">
        <v>0</v>
      </c>
      <c r="G4535" s="4">
        <v>0</v>
      </c>
      <c r="H4535" s="4">
        <v>1874</v>
      </c>
      <c r="I4535">
        <f t="shared" si="700"/>
        <v>1874</v>
      </c>
      <c r="J4535">
        <f t="shared" si="701"/>
        <v>0</v>
      </c>
      <c r="K4535">
        <f t="shared" si="702"/>
        <v>0</v>
      </c>
      <c r="L4535">
        <f t="shared" si="703"/>
        <v>1</v>
      </c>
      <c r="M4535">
        <f>I4535*Diccionario!$B$36</f>
        <v>4.1603167450980392</v>
      </c>
      <c r="N4535">
        <f>M4535*Diccionario!$B$37</f>
        <v>0.42019199125490198</v>
      </c>
      <c r="O4535">
        <f>N4535*Diccionario!$B$38</f>
        <v>6.3028798688235299E-2</v>
      </c>
      <c r="P4535">
        <f>O4535*Diccionario!$B$39</f>
        <v>5.6725918819411768E-2</v>
      </c>
      <c r="Q4535">
        <f>P4535*Diccionario!$B$40</f>
        <v>2.269036752776471E-2</v>
      </c>
      <c r="R4535">
        <f>Q4535*Diccionario!$B$41</f>
        <v>1.4748738893047062E-2</v>
      </c>
      <c r="S4535">
        <f t="shared" si="704"/>
        <v>1.4748738893047062E-2</v>
      </c>
      <c r="T4535">
        <f>I4535*Diccionario!$B$36</f>
        <v>4.1603167450980392</v>
      </c>
      <c r="U4535">
        <f>T4535*Diccionario!$B$42</f>
        <v>0.42019199125490198</v>
      </c>
      <c r="V4535">
        <f>U4535*Diccionario!$B$43</f>
        <v>0.35716319256666668</v>
      </c>
      <c r="W4535">
        <f>V4535*Diccionario!$B$44</f>
        <v>6.7861006587666667E-2</v>
      </c>
      <c r="X4535">
        <f>W4535*Diccionario!$B$45</f>
        <v>2.6465792569190003E-2</v>
      </c>
      <c r="Y4535">
        <f>X4535*Diccionario!$B$46</f>
        <v>2.3554555386579103E-2</v>
      </c>
      <c r="Z4535">
        <f>Y4535*Diccionario!$B$47</f>
        <v>8.7151854930342682E-3</v>
      </c>
      <c r="AA4535">
        <f>Z4535*Diccionario!$B$48</f>
        <v>8.7151854930342682E-3</v>
      </c>
      <c r="AB4535">
        <f>AA4535*Diccionario!$B$49</f>
        <v>6.5363891197757016E-3</v>
      </c>
      <c r="AC4535">
        <f t="shared" si="705"/>
        <v>6.5363891197757016E-3</v>
      </c>
      <c r="AD4535">
        <f t="shared" si="706"/>
        <v>2.1285128012822764E-2</v>
      </c>
      <c r="AE4535">
        <f t="shared" si="707"/>
        <v>3.5668913757477213E-5</v>
      </c>
      <c r="AF4535" t="e">
        <f ca="1">IF(AD4535="","",_xludf.RANK.EQ(AD4535,$AD$2:$AD$5513,0))</f>
        <v>#NAME?</v>
      </c>
      <c r="AH4535" t="str">
        <f t="shared" si="708"/>
        <v>Baja</v>
      </c>
      <c r="AI4535" t="s">
        <v>153</v>
      </c>
      <c r="AJ4535" t="str">
        <f>IFERROR(VLOOKUP(B4535,Maestro_Regionales!$A$2:$B$35,2,FALSE),"Otras zonas")</f>
        <v>Santanderes</v>
      </c>
      <c r="AK4535" t="str">
        <f t="shared" si="709"/>
        <v>REGIMEN DE EXCEPCION | Santanderes</v>
      </c>
    </row>
    <row r="4536" spans="1:37">
      <c r="A4536" s="4" t="s">
        <v>1806</v>
      </c>
      <c r="B4536" s="4" t="s">
        <v>1807</v>
      </c>
      <c r="C4536" s="4" t="s">
        <v>1937</v>
      </c>
      <c r="D4536" s="4" t="s">
        <v>1938</v>
      </c>
      <c r="E4536" s="4" t="s">
        <v>93</v>
      </c>
      <c r="F4536" s="4">
        <v>32</v>
      </c>
      <c r="G4536" s="4">
        <v>0</v>
      </c>
      <c r="H4536" s="4">
        <v>0</v>
      </c>
      <c r="I4536">
        <f t="shared" si="700"/>
        <v>32</v>
      </c>
      <c r="J4536">
        <f t="shared" si="701"/>
        <v>1</v>
      </c>
      <c r="K4536">
        <f t="shared" si="702"/>
        <v>0</v>
      </c>
      <c r="L4536">
        <f t="shared" si="703"/>
        <v>0</v>
      </c>
      <c r="M4536">
        <f>I4536*Diccionario!$B$36</f>
        <v>7.1040627450980387E-2</v>
      </c>
      <c r="N4536">
        <f>M4536*Diccionario!$B$37</f>
        <v>7.1751033725490198E-3</v>
      </c>
      <c r="O4536">
        <f>N4536*Diccionario!$B$38</f>
        <v>1.076265505882353E-3</v>
      </c>
      <c r="P4536">
        <f>O4536*Diccionario!$B$39</f>
        <v>9.6863895529411775E-4</v>
      </c>
      <c r="Q4536">
        <f>P4536*Diccionario!$B$40</f>
        <v>3.8745558211764715E-4</v>
      </c>
      <c r="R4536">
        <f>Q4536*Diccionario!$B$41</f>
        <v>2.5184612837647066E-4</v>
      </c>
      <c r="S4536">
        <f t="shared" si="704"/>
        <v>2.5184612837647066E-4</v>
      </c>
      <c r="T4536">
        <f>I4536*Diccionario!$B$36</f>
        <v>7.1040627450980387E-2</v>
      </c>
      <c r="U4536">
        <f>T4536*Diccionario!$B$42</f>
        <v>7.1751033725490198E-3</v>
      </c>
      <c r="V4536">
        <f>U4536*Diccionario!$B$43</f>
        <v>6.0988378666666666E-3</v>
      </c>
      <c r="W4536">
        <f>V4536*Diccionario!$B$44</f>
        <v>1.1587791946666667E-3</v>
      </c>
      <c r="X4536">
        <f>W4536*Diccionario!$B$45</f>
        <v>4.5192388592000003E-4</v>
      </c>
      <c r="Y4536">
        <f>X4536*Diccionario!$B$46</f>
        <v>4.0221225846880001E-4</v>
      </c>
      <c r="Z4536">
        <f>Y4536*Diccionario!$B$47</f>
        <v>1.4881853563345599E-4</v>
      </c>
      <c r="AA4536">
        <f>Z4536*Diccionario!$B$48</f>
        <v>1.4881853563345599E-4</v>
      </c>
      <c r="AB4536">
        <f>AA4536*Diccionario!$B$49</f>
        <v>1.1161390172509199E-4</v>
      </c>
      <c r="AC4536">
        <f t="shared" si="705"/>
        <v>1.1161390172509199E-4</v>
      </c>
      <c r="AD4536">
        <f t="shared" si="706"/>
        <v>3.6346003010156265E-4</v>
      </c>
      <c r="AE4536">
        <f t="shared" si="707"/>
        <v>6.0907430108819145E-7</v>
      </c>
      <c r="AF4536" t="e">
        <f ca="1">IF(AD4536="","",_xludf.RANK.EQ(AD4536,$AD$2:$AD$5513,0))</f>
        <v>#NAME?</v>
      </c>
      <c r="AH4536" t="str">
        <f t="shared" si="708"/>
        <v>Baja</v>
      </c>
      <c r="AI4536" t="s">
        <v>153</v>
      </c>
      <c r="AJ4536" t="str">
        <f>IFERROR(VLOOKUP(B4536,Maestro_Regionales!$A$2:$B$35,2,FALSE),"Otras zonas")</f>
        <v>Santanderes</v>
      </c>
      <c r="AK4536" t="str">
        <f t="shared" si="709"/>
        <v>FERRONALES - EAS | Santanderes</v>
      </c>
    </row>
    <row r="4537" spans="1:37">
      <c r="A4537" s="4" t="s">
        <v>1806</v>
      </c>
      <c r="B4537" s="4" t="s">
        <v>1807</v>
      </c>
      <c r="C4537" s="4" t="s">
        <v>1937</v>
      </c>
      <c r="D4537" s="4" t="s">
        <v>1938</v>
      </c>
      <c r="E4537" s="4" t="s">
        <v>94</v>
      </c>
      <c r="F4537" s="4">
        <v>1</v>
      </c>
      <c r="G4537" s="4">
        <v>0</v>
      </c>
      <c r="H4537" s="4">
        <v>0</v>
      </c>
      <c r="I4537">
        <f t="shared" si="700"/>
        <v>1</v>
      </c>
      <c r="J4537">
        <f t="shared" si="701"/>
        <v>1</v>
      </c>
      <c r="K4537">
        <f t="shared" si="702"/>
        <v>0</v>
      </c>
      <c r="L4537">
        <f t="shared" si="703"/>
        <v>0</v>
      </c>
      <c r="M4537">
        <f>I4537*Diccionario!$B$36</f>
        <v>2.2200196078431371E-3</v>
      </c>
      <c r="N4537">
        <f>M4537*Diccionario!$B$37</f>
        <v>2.2422198039215687E-4</v>
      </c>
      <c r="O4537">
        <f>N4537*Diccionario!$B$38</f>
        <v>3.3633297058823532E-5</v>
      </c>
      <c r="P4537">
        <f>O4537*Diccionario!$B$39</f>
        <v>3.026996735294118E-5</v>
      </c>
      <c r="Q4537">
        <f>P4537*Diccionario!$B$40</f>
        <v>1.2107986941176473E-5</v>
      </c>
      <c r="R4537">
        <f>Q4537*Diccionario!$B$41</f>
        <v>7.870191511764708E-6</v>
      </c>
      <c r="S4537">
        <f t="shared" si="704"/>
        <v>7.870191511764708E-6</v>
      </c>
      <c r="T4537">
        <f>I4537*Diccionario!$B$36</f>
        <v>2.2200196078431371E-3</v>
      </c>
      <c r="U4537">
        <f>T4537*Diccionario!$B$42</f>
        <v>2.2422198039215687E-4</v>
      </c>
      <c r="V4537">
        <f>U4537*Diccionario!$B$43</f>
        <v>1.9058868333333333E-4</v>
      </c>
      <c r="W4537">
        <f>V4537*Diccionario!$B$44</f>
        <v>3.6211849833333333E-5</v>
      </c>
      <c r="X4537">
        <f>W4537*Diccionario!$B$45</f>
        <v>1.4122621435000001E-5</v>
      </c>
      <c r="Y4537">
        <f>X4537*Diccionario!$B$46</f>
        <v>1.256913307715E-5</v>
      </c>
      <c r="Z4537">
        <f>Y4537*Diccionario!$B$47</f>
        <v>4.6505792385454997E-6</v>
      </c>
      <c r="AA4537">
        <f>Z4537*Diccionario!$B$48</f>
        <v>4.6505792385454997E-6</v>
      </c>
      <c r="AB4537">
        <f>AA4537*Diccionario!$B$49</f>
        <v>3.4879344289091247E-6</v>
      </c>
      <c r="AC4537">
        <f t="shared" si="705"/>
        <v>3.4879344289091247E-6</v>
      </c>
      <c r="AD4537">
        <f t="shared" si="706"/>
        <v>1.1358125940673833E-5</v>
      </c>
      <c r="AE4537">
        <f t="shared" si="707"/>
        <v>1.9033571909005983E-8</v>
      </c>
      <c r="AF4537" t="e">
        <f ca="1">IF(AD4537="","",_xludf.RANK.EQ(AD4537,$AD$2:$AD$5513,0))</f>
        <v>#NAME?</v>
      </c>
      <c r="AH4537" t="str">
        <f t="shared" si="708"/>
        <v>Baja</v>
      </c>
      <c r="AI4537" t="s">
        <v>153</v>
      </c>
      <c r="AJ4537" t="str">
        <f>IFERROR(VLOOKUP(B4537,Maestro_Regionales!$A$2:$B$35,2,FALSE),"Otras zonas")</f>
        <v>Santanderes</v>
      </c>
      <c r="AK4537" t="str">
        <f t="shared" si="709"/>
        <v>ALIANSALUD EPS | Santanderes</v>
      </c>
    </row>
    <row r="4538" spans="1:37">
      <c r="A4538" s="4" t="s">
        <v>1806</v>
      </c>
      <c r="B4538" s="4" t="s">
        <v>1807</v>
      </c>
      <c r="C4538" s="4" t="s">
        <v>1937</v>
      </c>
      <c r="D4538" s="4" t="s">
        <v>1938</v>
      </c>
      <c r="E4538" s="4" t="s">
        <v>88</v>
      </c>
      <c r="F4538" s="4">
        <v>1</v>
      </c>
      <c r="G4538" s="4">
        <v>0</v>
      </c>
      <c r="H4538" s="4">
        <v>0</v>
      </c>
      <c r="I4538">
        <f t="shared" si="700"/>
        <v>1</v>
      </c>
      <c r="J4538">
        <f t="shared" si="701"/>
        <v>1</v>
      </c>
      <c r="K4538">
        <f t="shared" si="702"/>
        <v>0</v>
      </c>
      <c r="L4538">
        <f t="shared" si="703"/>
        <v>0</v>
      </c>
      <c r="M4538">
        <f>I4538*Diccionario!$B$36</f>
        <v>2.2200196078431371E-3</v>
      </c>
      <c r="N4538">
        <f>M4538*Diccionario!$B$37</f>
        <v>2.2422198039215687E-4</v>
      </c>
      <c r="O4538">
        <f>N4538*Diccionario!$B$38</f>
        <v>3.3633297058823532E-5</v>
      </c>
      <c r="P4538">
        <f>O4538*Diccionario!$B$39</f>
        <v>3.026996735294118E-5</v>
      </c>
      <c r="Q4538">
        <f>P4538*Diccionario!$B$40</f>
        <v>1.2107986941176473E-5</v>
      </c>
      <c r="R4538">
        <f>Q4538*Diccionario!$B$41</f>
        <v>7.870191511764708E-6</v>
      </c>
      <c r="S4538">
        <f t="shared" si="704"/>
        <v>7.870191511764708E-6</v>
      </c>
      <c r="T4538">
        <f>I4538*Diccionario!$B$36</f>
        <v>2.2200196078431371E-3</v>
      </c>
      <c r="U4538">
        <f>T4538*Diccionario!$B$42</f>
        <v>2.2422198039215687E-4</v>
      </c>
      <c r="V4538">
        <f>U4538*Diccionario!$B$43</f>
        <v>1.9058868333333333E-4</v>
      </c>
      <c r="W4538">
        <f>V4538*Diccionario!$B$44</f>
        <v>3.6211849833333333E-5</v>
      </c>
      <c r="X4538">
        <f>W4538*Diccionario!$B$45</f>
        <v>1.4122621435000001E-5</v>
      </c>
      <c r="Y4538">
        <f>X4538*Diccionario!$B$46</f>
        <v>1.256913307715E-5</v>
      </c>
      <c r="Z4538">
        <f>Y4538*Diccionario!$B$47</f>
        <v>4.6505792385454997E-6</v>
      </c>
      <c r="AA4538">
        <f>Z4538*Diccionario!$B$48</f>
        <v>4.6505792385454997E-6</v>
      </c>
      <c r="AB4538">
        <f>AA4538*Diccionario!$B$49</f>
        <v>3.4879344289091247E-6</v>
      </c>
      <c r="AC4538">
        <f t="shared" si="705"/>
        <v>3.4879344289091247E-6</v>
      </c>
      <c r="AD4538">
        <f t="shared" si="706"/>
        <v>1.1358125940673833E-5</v>
      </c>
      <c r="AE4538">
        <f t="shared" si="707"/>
        <v>1.9033571909005983E-8</v>
      </c>
      <c r="AF4538" t="e">
        <f ca="1">IF(AD4538="","",_xludf.RANK.EQ(AD4538,$AD$2:$AD$5513,0))</f>
        <v>#NAME?</v>
      </c>
      <c r="AH4538" t="str">
        <f t="shared" si="708"/>
        <v>Baja</v>
      </c>
      <c r="AI4538" t="s">
        <v>153</v>
      </c>
      <c r="AJ4538" t="str">
        <f>IFERROR(VLOOKUP(B4538,Maestro_Regionales!$A$2:$B$35,2,FALSE),"Otras zonas")</f>
        <v>Santanderes</v>
      </c>
      <c r="AK4538" t="str">
        <f t="shared" si="709"/>
        <v>COOSALUD EPS | Santanderes</v>
      </c>
    </row>
    <row r="4539" spans="1:37">
      <c r="A4539" s="4" t="s">
        <v>1806</v>
      </c>
      <c r="B4539" s="4" t="s">
        <v>1807</v>
      </c>
      <c r="C4539" s="4" t="s">
        <v>1939</v>
      </c>
      <c r="D4539" s="4" t="s">
        <v>1940</v>
      </c>
      <c r="E4539" s="4" t="s">
        <v>86</v>
      </c>
      <c r="F4539" s="4">
        <v>163</v>
      </c>
      <c r="G4539" s="4">
        <v>1221</v>
      </c>
      <c r="H4539" s="4">
        <v>0</v>
      </c>
      <c r="I4539">
        <f t="shared" si="700"/>
        <v>1384</v>
      </c>
      <c r="J4539">
        <f t="shared" si="701"/>
        <v>0.11777456647398844</v>
      </c>
      <c r="K4539">
        <f t="shared" si="702"/>
        <v>0.88222543352601157</v>
      </c>
      <c r="L4539">
        <f t="shared" si="703"/>
        <v>0</v>
      </c>
      <c r="M4539">
        <f>I4539*Diccionario!$B$36</f>
        <v>3.0725071372549015</v>
      </c>
      <c r="N4539">
        <f>M4539*Diccionario!$B$37</f>
        <v>0.31032322086274505</v>
      </c>
      <c r="O4539">
        <f>N4539*Diccionario!$B$38</f>
        <v>4.6548483129411754E-2</v>
      </c>
      <c r="P4539">
        <f>O4539*Diccionario!$B$39</f>
        <v>4.1893634816470578E-2</v>
      </c>
      <c r="Q4539">
        <f>P4539*Diccionario!$B$40</f>
        <v>1.6757453926588232E-2</v>
      </c>
      <c r="R4539">
        <f>Q4539*Diccionario!$B$41</f>
        <v>1.0892345052282352E-2</v>
      </c>
      <c r="S4539">
        <f t="shared" si="704"/>
        <v>1.0892345052282352E-2</v>
      </c>
      <c r="T4539">
        <f>I4539*Diccionario!$B$36</f>
        <v>3.0725071372549015</v>
      </c>
      <c r="U4539">
        <f>T4539*Diccionario!$B$42</f>
        <v>0.31032322086274505</v>
      </c>
      <c r="V4539">
        <f>U4539*Diccionario!$B$43</f>
        <v>0.26377473773333326</v>
      </c>
      <c r="W4539">
        <f>V4539*Diccionario!$B$44</f>
        <v>5.0117200169333319E-2</v>
      </c>
      <c r="X4539">
        <f>W4539*Diccionario!$B$45</f>
        <v>1.9545708066039995E-2</v>
      </c>
      <c r="Y4539">
        <f>X4539*Diccionario!$B$46</f>
        <v>1.7395680178775595E-2</v>
      </c>
      <c r="Z4539">
        <f>Y4539*Diccionario!$B$47</f>
        <v>6.4364016661469705E-3</v>
      </c>
      <c r="AA4539">
        <f>Z4539*Diccionario!$B$48</f>
        <v>6.4364016661469705E-3</v>
      </c>
      <c r="AB4539">
        <f>AA4539*Diccionario!$B$49</f>
        <v>4.8273012496102274E-3</v>
      </c>
      <c r="AC4539">
        <f t="shared" si="705"/>
        <v>4.8273012496102274E-3</v>
      </c>
      <c r="AD4539">
        <f t="shared" si="706"/>
        <v>1.5719646301892577E-2</v>
      </c>
      <c r="AE4539">
        <f t="shared" si="707"/>
        <v>2.6342463522064267E-5</v>
      </c>
      <c r="AF4539" t="e">
        <f ca="1">IF(AD4539="","",_xludf.RANK.EQ(AD4539,$AD$2:$AD$5513,0))</f>
        <v>#NAME?</v>
      </c>
      <c r="AH4539" t="str">
        <f t="shared" si="708"/>
        <v>Baja</v>
      </c>
      <c r="AI4539" t="s">
        <v>153</v>
      </c>
      <c r="AJ4539" t="str">
        <f>IFERROR(VLOOKUP(B4539,Maestro_Regionales!$A$2:$B$35,2,FALSE),"Otras zonas")</f>
        <v>Santanderes</v>
      </c>
      <c r="AK4539" t="str">
        <f t="shared" si="709"/>
        <v>EPS SANITAS | Santanderes</v>
      </c>
    </row>
    <row r="4540" spans="1:37">
      <c r="A4540" s="4" t="s">
        <v>1806</v>
      </c>
      <c r="B4540" s="4" t="s">
        <v>1807</v>
      </c>
      <c r="C4540" s="4" t="s">
        <v>1939</v>
      </c>
      <c r="D4540" s="4" t="s">
        <v>1940</v>
      </c>
      <c r="E4540" s="4" t="s">
        <v>87</v>
      </c>
      <c r="F4540" s="4">
        <v>228</v>
      </c>
      <c r="G4540" s="4">
        <v>244</v>
      </c>
      <c r="H4540" s="4">
        <v>0</v>
      </c>
      <c r="I4540">
        <f t="shared" si="700"/>
        <v>472</v>
      </c>
      <c r="J4540">
        <f t="shared" si="701"/>
        <v>0.48305084745762711</v>
      </c>
      <c r="K4540">
        <f t="shared" si="702"/>
        <v>0.51694915254237284</v>
      </c>
      <c r="L4540">
        <f t="shared" si="703"/>
        <v>0</v>
      </c>
      <c r="M4540">
        <f>I4540*Diccionario!$B$36</f>
        <v>1.0478492549019607</v>
      </c>
      <c r="N4540">
        <f>M4540*Diccionario!$B$37</f>
        <v>0.10583277474509803</v>
      </c>
      <c r="O4540">
        <f>N4540*Diccionario!$B$38</f>
        <v>1.5874916211764702E-2</v>
      </c>
      <c r="P4540">
        <f>O4540*Diccionario!$B$39</f>
        <v>1.4287424590588233E-2</v>
      </c>
      <c r="Q4540">
        <f>P4540*Diccionario!$B$40</f>
        <v>5.7149698362352931E-3</v>
      </c>
      <c r="R4540">
        <f>Q4540*Diccionario!$B$41</f>
        <v>3.7147303935529405E-3</v>
      </c>
      <c r="S4540">
        <f t="shared" si="704"/>
        <v>3.7147303935529405E-3</v>
      </c>
      <c r="T4540">
        <f>I4540*Diccionario!$B$36</f>
        <v>1.0478492549019607</v>
      </c>
      <c r="U4540">
        <f>T4540*Diccionario!$B$42</f>
        <v>0.10583277474509803</v>
      </c>
      <c r="V4540">
        <f>U4540*Diccionario!$B$43</f>
        <v>8.9957858533333324E-2</v>
      </c>
      <c r="W4540">
        <f>V4540*Diccionario!$B$44</f>
        <v>1.7091993121333332E-2</v>
      </c>
      <c r="X4540">
        <f>W4540*Diccionario!$B$45</f>
        <v>6.6658773173199999E-3</v>
      </c>
      <c r="Y4540">
        <f>X4540*Diccionario!$B$46</f>
        <v>5.9326308124147999E-3</v>
      </c>
      <c r="Z4540">
        <f>Y4540*Diccionario!$B$47</f>
        <v>2.195073400593476E-3</v>
      </c>
      <c r="AA4540">
        <f>Z4540*Diccionario!$B$48</f>
        <v>2.195073400593476E-3</v>
      </c>
      <c r="AB4540">
        <f>AA4540*Diccionario!$B$49</f>
        <v>1.6463050504451071E-3</v>
      </c>
      <c r="AC4540">
        <f t="shared" si="705"/>
        <v>1.6463050504451071E-3</v>
      </c>
      <c r="AD4540">
        <f t="shared" si="706"/>
        <v>5.3610354439980476E-3</v>
      </c>
      <c r="AE4540">
        <f t="shared" si="707"/>
        <v>8.9838459410508211E-6</v>
      </c>
      <c r="AF4540" t="e">
        <f ca="1">IF(AD4540="","",_xludf.RANK.EQ(AD4540,$AD$2:$AD$5513,0))</f>
        <v>#NAME?</v>
      </c>
      <c r="AH4540" t="str">
        <f t="shared" si="708"/>
        <v>Baja</v>
      </c>
      <c r="AI4540" t="s">
        <v>153</v>
      </c>
      <c r="AJ4540" t="str">
        <f>IFERROR(VLOOKUP(B4540,Maestro_Regionales!$A$2:$B$35,2,FALSE),"Otras zonas")</f>
        <v>Santanderes</v>
      </c>
      <c r="AK4540" t="str">
        <f t="shared" si="709"/>
        <v>NUEVA EPS | Santanderes</v>
      </c>
    </row>
    <row r="4541" spans="1:37">
      <c r="A4541" s="4" t="s">
        <v>1806</v>
      </c>
      <c r="B4541" s="4" t="s">
        <v>1807</v>
      </c>
      <c r="C4541" s="4" t="s">
        <v>1939</v>
      </c>
      <c r="D4541" s="4" t="s">
        <v>1940</v>
      </c>
      <c r="E4541" s="4" t="s">
        <v>90</v>
      </c>
      <c r="F4541" s="4">
        <v>0</v>
      </c>
      <c r="G4541" s="4">
        <v>0</v>
      </c>
      <c r="H4541" s="4">
        <v>73</v>
      </c>
      <c r="I4541">
        <f t="shared" si="700"/>
        <v>73</v>
      </c>
      <c r="J4541">
        <f t="shared" si="701"/>
        <v>0</v>
      </c>
      <c r="K4541">
        <f t="shared" si="702"/>
        <v>0</v>
      </c>
      <c r="L4541">
        <f t="shared" si="703"/>
        <v>1</v>
      </c>
      <c r="M4541">
        <f>I4541*Diccionario!$B$36</f>
        <v>0.162061431372549</v>
      </c>
      <c r="N4541">
        <f>M4541*Diccionario!$B$37</f>
        <v>1.6368204568627451E-2</v>
      </c>
      <c r="O4541">
        <f>N4541*Diccionario!$B$38</f>
        <v>2.4552306852941175E-3</v>
      </c>
      <c r="P4541">
        <f>O4541*Diccionario!$B$39</f>
        <v>2.2097076167647057E-3</v>
      </c>
      <c r="Q4541">
        <f>P4541*Diccionario!$B$40</f>
        <v>8.8388304670588235E-4</v>
      </c>
      <c r="R4541">
        <f>Q4541*Diccionario!$B$41</f>
        <v>5.745239803588236E-4</v>
      </c>
      <c r="S4541">
        <f t="shared" si="704"/>
        <v>5.745239803588236E-4</v>
      </c>
      <c r="T4541">
        <f>I4541*Diccionario!$B$36</f>
        <v>0.162061431372549</v>
      </c>
      <c r="U4541">
        <f>T4541*Diccionario!$B$42</f>
        <v>1.6368204568627451E-2</v>
      </c>
      <c r="V4541">
        <f>U4541*Diccionario!$B$43</f>
        <v>1.3912973883333334E-2</v>
      </c>
      <c r="W4541">
        <f>V4541*Diccionario!$B$44</f>
        <v>2.6434650378333335E-3</v>
      </c>
      <c r="X4541">
        <f>W4541*Diccionario!$B$45</f>
        <v>1.0309513647550001E-3</v>
      </c>
      <c r="Y4541">
        <f>X4541*Diccionario!$B$46</f>
        <v>9.1754671463195007E-4</v>
      </c>
      <c r="Z4541">
        <f>Y4541*Diccionario!$B$47</f>
        <v>3.3949228441382154E-4</v>
      </c>
      <c r="AA4541">
        <f>Z4541*Diccionario!$B$48</f>
        <v>3.3949228441382154E-4</v>
      </c>
      <c r="AB4541">
        <f>AA4541*Diccionario!$B$49</f>
        <v>2.5461921331036615E-4</v>
      </c>
      <c r="AC4541">
        <f t="shared" si="705"/>
        <v>2.5461921331036615E-4</v>
      </c>
      <c r="AD4541">
        <f t="shared" si="706"/>
        <v>8.2914319366918969E-4</v>
      </c>
      <c r="AE4541">
        <f t="shared" si="707"/>
        <v>1.3894507493574364E-6</v>
      </c>
      <c r="AF4541" t="e">
        <f ca="1">IF(AD4541="","",_xludf.RANK.EQ(AD4541,$AD$2:$AD$5513,0))</f>
        <v>#NAME?</v>
      </c>
      <c r="AH4541" t="str">
        <f t="shared" si="708"/>
        <v>Baja</v>
      </c>
      <c r="AI4541" t="s">
        <v>153</v>
      </c>
      <c r="AJ4541" t="str">
        <f>IFERROR(VLOOKUP(B4541,Maestro_Regionales!$A$2:$B$35,2,FALSE),"Otras zonas")</f>
        <v>Santanderes</v>
      </c>
      <c r="AK4541" t="str">
        <f t="shared" si="709"/>
        <v>REGIMEN DE EXCEPCION | Santanderes</v>
      </c>
    </row>
    <row r="4542" spans="1:37">
      <c r="A4542" s="4" t="s">
        <v>1806</v>
      </c>
      <c r="B4542" s="4" t="s">
        <v>1807</v>
      </c>
      <c r="C4542" s="4" t="s">
        <v>1941</v>
      </c>
      <c r="D4542" s="4" t="s">
        <v>1942</v>
      </c>
      <c r="E4542" s="4" t="s">
        <v>86</v>
      </c>
      <c r="F4542" s="4">
        <v>302</v>
      </c>
      <c r="G4542" s="4">
        <v>2468</v>
      </c>
      <c r="H4542" s="4">
        <v>0</v>
      </c>
      <c r="I4542">
        <f t="shared" si="700"/>
        <v>2770</v>
      </c>
      <c r="J4542">
        <f t="shared" si="701"/>
        <v>0.10902527075812274</v>
      </c>
      <c r="K4542">
        <f t="shared" si="702"/>
        <v>0.89097472924187726</v>
      </c>
      <c r="L4542">
        <f t="shared" si="703"/>
        <v>0</v>
      </c>
      <c r="M4542">
        <f>I4542*Diccionario!$B$36</f>
        <v>6.1494543137254896</v>
      </c>
      <c r="N4542">
        <f>M4542*Diccionario!$B$37</f>
        <v>0.62109488568627447</v>
      </c>
      <c r="O4542">
        <f>N4542*Diccionario!$B$38</f>
        <v>9.3164232852941162E-2</v>
      </c>
      <c r="P4542">
        <f>O4542*Diccionario!$B$39</f>
        <v>8.384780956764705E-2</v>
      </c>
      <c r="Q4542">
        <f>P4542*Diccionario!$B$40</f>
        <v>3.3539123827058821E-2</v>
      </c>
      <c r="R4542">
        <f>Q4542*Diccionario!$B$41</f>
        <v>2.1800430487588236E-2</v>
      </c>
      <c r="S4542">
        <f t="shared" si="704"/>
        <v>2.1800430487588236E-2</v>
      </c>
      <c r="T4542">
        <f>I4542*Diccionario!$B$36</f>
        <v>6.1494543137254896</v>
      </c>
      <c r="U4542">
        <f>T4542*Diccionario!$B$42</f>
        <v>0.62109488568627447</v>
      </c>
      <c r="V4542">
        <f>U4542*Diccionario!$B$43</f>
        <v>0.52793065283333329</v>
      </c>
      <c r="W4542">
        <f>V4542*Diccionario!$B$44</f>
        <v>0.10030682403833333</v>
      </c>
      <c r="X4542">
        <f>W4542*Diccionario!$B$45</f>
        <v>3.9119661374950002E-2</v>
      </c>
      <c r="Y4542">
        <f>X4542*Diccionario!$B$46</f>
        <v>3.4816498623705505E-2</v>
      </c>
      <c r="Z4542">
        <f>Y4542*Diccionario!$B$47</f>
        <v>1.2882104490771037E-2</v>
      </c>
      <c r="AA4542">
        <f>Z4542*Diccionario!$B$48</f>
        <v>1.2882104490771037E-2</v>
      </c>
      <c r="AB4542">
        <f>AA4542*Diccionario!$B$49</f>
        <v>9.6615783680782767E-3</v>
      </c>
      <c r="AC4542">
        <f t="shared" si="705"/>
        <v>9.6615783680782767E-3</v>
      </c>
      <c r="AD4542">
        <f t="shared" si="706"/>
        <v>3.146200885566651E-2</v>
      </c>
      <c r="AE4542">
        <f t="shared" si="707"/>
        <v>5.2722994187946555E-5</v>
      </c>
      <c r="AF4542" t="e">
        <f ca="1">IF(AD4542="","",_xludf.RANK.EQ(AD4542,$AD$2:$AD$5513,0))</f>
        <v>#NAME?</v>
      </c>
      <c r="AH4542" t="str">
        <f t="shared" si="708"/>
        <v>Baja</v>
      </c>
      <c r="AI4542" t="s">
        <v>153</v>
      </c>
      <c r="AJ4542" t="str">
        <f>IFERROR(VLOOKUP(B4542,Maestro_Regionales!$A$2:$B$35,2,FALSE),"Otras zonas")</f>
        <v>Santanderes</v>
      </c>
      <c r="AK4542" t="str">
        <f t="shared" si="709"/>
        <v>EPS SANITAS | Santanderes</v>
      </c>
    </row>
    <row r="4543" spans="1:37">
      <c r="A4543" s="4" t="s">
        <v>1806</v>
      </c>
      <c r="B4543" s="4" t="s">
        <v>1807</v>
      </c>
      <c r="C4543" s="4" t="s">
        <v>1941</v>
      </c>
      <c r="D4543" s="4" t="s">
        <v>1942</v>
      </c>
      <c r="E4543" s="4" t="s">
        <v>87</v>
      </c>
      <c r="F4543" s="4">
        <v>201</v>
      </c>
      <c r="G4543" s="4">
        <v>215</v>
      </c>
      <c r="H4543" s="4">
        <v>0</v>
      </c>
      <c r="I4543">
        <f t="shared" si="700"/>
        <v>416</v>
      </c>
      <c r="J4543">
        <f t="shared" si="701"/>
        <v>0.48317307692307693</v>
      </c>
      <c r="K4543">
        <f t="shared" si="702"/>
        <v>0.51682692307692313</v>
      </c>
      <c r="L4543">
        <f t="shared" si="703"/>
        <v>0</v>
      </c>
      <c r="M4543">
        <f>I4543*Diccionario!$B$36</f>
        <v>0.92352815686274503</v>
      </c>
      <c r="N4543">
        <f>M4543*Diccionario!$B$37</f>
        <v>9.3276343843137252E-2</v>
      </c>
      <c r="O4543">
        <f>N4543*Diccionario!$B$38</f>
        <v>1.3991451576470587E-2</v>
      </c>
      <c r="P4543">
        <f>O4543*Diccionario!$B$39</f>
        <v>1.2592306418823529E-2</v>
      </c>
      <c r="Q4543">
        <f>P4543*Diccionario!$B$40</f>
        <v>5.0369225675294116E-3</v>
      </c>
      <c r="R4543">
        <f>Q4543*Diccionario!$B$41</f>
        <v>3.2739996688941177E-3</v>
      </c>
      <c r="S4543">
        <f t="shared" si="704"/>
        <v>3.2739996688941177E-3</v>
      </c>
      <c r="T4543">
        <f>I4543*Diccionario!$B$36</f>
        <v>0.92352815686274503</v>
      </c>
      <c r="U4543">
        <f>T4543*Diccionario!$B$42</f>
        <v>9.3276343843137252E-2</v>
      </c>
      <c r="V4543">
        <f>U4543*Diccionario!$B$43</f>
        <v>7.9284892266666657E-2</v>
      </c>
      <c r="W4543">
        <f>V4543*Diccionario!$B$44</f>
        <v>1.5064129530666664E-2</v>
      </c>
      <c r="X4543">
        <f>W4543*Diccionario!$B$45</f>
        <v>5.8750105169599991E-3</v>
      </c>
      <c r="Y4543">
        <f>X4543*Diccionario!$B$46</f>
        <v>5.2287593600943991E-3</v>
      </c>
      <c r="Z4543">
        <f>Y4543*Diccionario!$B$47</f>
        <v>1.9346409632349276E-3</v>
      </c>
      <c r="AA4543">
        <f>Z4543*Diccionario!$B$48</f>
        <v>1.9346409632349276E-3</v>
      </c>
      <c r="AB4543">
        <f>AA4543*Diccionario!$B$49</f>
        <v>1.4509807224261958E-3</v>
      </c>
      <c r="AC4543">
        <f t="shared" si="705"/>
        <v>1.4509807224261958E-3</v>
      </c>
      <c r="AD4543">
        <f t="shared" si="706"/>
        <v>4.7249803913203131E-3</v>
      </c>
      <c r="AE4543">
        <f t="shared" si="707"/>
        <v>7.9179659141464868E-6</v>
      </c>
      <c r="AF4543" t="e">
        <f ca="1">IF(AD4543="","",_xludf.RANK.EQ(AD4543,$AD$2:$AD$5513,0))</f>
        <v>#NAME?</v>
      </c>
      <c r="AH4543" t="str">
        <f t="shared" si="708"/>
        <v>Baja</v>
      </c>
      <c r="AI4543" t="s">
        <v>153</v>
      </c>
      <c r="AJ4543" t="str">
        <f>IFERROR(VLOOKUP(B4543,Maestro_Regionales!$A$2:$B$35,2,FALSE),"Otras zonas")</f>
        <v>Santanderes</v>
      </c>
      <c r="AK4543" t="str">
        <f t="shared" si="709"/>
        <v>NUEVA EPS | Santanderes</v>
      </c>
    </row>
    <row r="4544" spans="1:37">
      <c r="A4544" s="4" t="s">
        <v>1806</v>
      </c>
      <c r="B4544" s="4" t="s">
        <v>1807</v>
      </c>
      <c r="C4544" s="4" t="s">
        <v>1941</v>
      </c>
      <c r="D4544" s="4" t="s">
        <v>1942</v>
      </c>
      <c r="E4544" s="4" t="s">
        <v>90</v>
      </c>
      <c r="F4544" s="4">
        <v>0</v>
      </c>
      <c r="G4544" s="4">
        <v>0</v>
      </c>
      <c r="H4544" s="4">
        <v>61</v>
      </c>
      <c r="I4544">
        <f t="shared" si="700"/>
        <v>61</v>
      </c>
      <c r="J4544">
        <f t="shared" si="701"/>
        <v>0</v>
      </c>
      <c r="K4544">
        <f t="shared" si="702"/>
        <v>0</v>
      </c>
      <c r="L4544">
        <f t="shared" si="703"/>
        <v>1</v>
      </c>
      <c r="M4544">
        <f>I4544*Diccionario!$B$36</f>
        <v>0.13542119607843137</v>
      </c>
      <c r="N4544">
        <f>M4544*Diccionario!$B$37</f>
        <v>1.3677540803921568E-2</v>
      </c>
      <c r="O4544">
        <f>N4544*Diccionario!$B$38</f>
        <v>2.0516311205882351E-3</v>
      </c>
      <c r="P4544">
        <f>O4544*Diccionario!$B$39</f>
        <v>1.8464680085294115E-3</v>
      </c>
      <c r="Q4544">
        <f>P4544*Diccionario!$B$40</f>
        <v>7.3858720341176461E-4</v>
      </c>
      <c r="R4544">
        <f>Q4544*Diccionario!$B$41</f>
        <v>4.80081682217647E-4</v>
      </c>
      <c r="S4544">
        <f t="shared" si="704"/>
        <v>4.80081682217647E-4</v>
      </c>
      <c r="T4544">
        <f>I4544*Diccionario!$B$36</f>
        <v>0.13542119607843137</v>
      </c>
      <c r="U4544">
        <f>T4544*Diccionario!$B$42</f>
        <v>1.3677540803921568E-2</v>
      </c>
      <c r="V4544">
        <f>U4544*Diccionario!$B$43</f>
        <v>1.1625909683333333E-2</v>
      </c>
      <c r="W4544">
        <f>V4544*Diccionario!$B$44</f>
        <v>2.2089228398333334E-3</v>
      </c>
      <c r="X4544">
        <f>W4544*Diccionario!$B$45</f>
        <v>8.6147990753500001E-4</v>
      </c>
      <c r="Y4544">
        <f>X4544*Diccionario!$B$46</f>
        <v>7.6671711770615004E-4</v>
      </c>
      <c r="Z4544">
        <f>Y4544*Diccionario!$B$47</f>
        <v>2.8368533355127551E-4</v>
      </c>
      <c r="AA4544">
        <f>Z4544*Diccionario!$B$48</f>
        <v>2.8368533355127551E-4</v>
      </c>
      <c r="AB4544">
        <f>AA4544*Diccionario!$B$49</f>
        <v>2.1276400016345665E-4</v>
      </c>
      <c r="AC4544">
        <f t="shared" si="705"/>
        <v>2.1276400016345665E-4</v>
      </c>
      <c r="AD4544">
        <f t="shared" si="706"/>
        <v>6.9284568238110365E-4</v>
      </c>
      <c r="AE4544">
        <f t="shared" si="707"/>
        <v>1.1610478864493646E-6</v>
      </c>
      <c r="AF4544" t="e">
        <f ca="1">IF(AD4544="","",_xludf.RANK.EQ(AD4544,$AD$2:$AD$5513,0))</f>
        <v>#NAME?</v>
      </c>
      <c r="AH4544" t="str">
        <f t="shared" si="708"/>
        <v>Baja</v>
      </c>
      <c r="AI4544" t="s">
        <v>153</v>
      </c>
      <c r="AJ4544" t="str">
        <f>IFERROR(VLOOKUP(B4544,Maestro_Regionales!$A$2:$B$35,2,FALSE),"Otras zonas")</f>
        <v>Santanderes</v>
      </c>
      <c r="AK4544" t="str">
        <f t="shared" si="709"/>
        <v>REGIMEN DE EXCEPCION | Santanderes</v>
      </c>
    </row>
    <row r="4545" spans="1:37">
      <c r="A4545" s="4" t="s">
        <v>1806</v>
      </c>
      <c r="B4545" s="4" t="s">
        <v>1807</v>
      </c>
      <c r="C4545" s="4" t="s">
        <v>1943</v>
      </c>
      <c r="D4545" s="4" t="s">
        <v>1944</v>
      </c>
      <c r="E4545" s="4" t="s">
        <v>86</v>
      </c>
      <c r="F4545" s="4">
        <v>157</v>
      </c>
      <c r="G4545" s="4">
        <v>1531</v>
      </c>
      <c r="H4545" s="4">
        <v>0</v>
      </c>
      <c r="I4545">
        <f t="shared" si="700"/>
        <v>1688</v>
      </c>
      <c r="J4545">
        <f t="shared" si="701"/>
        <v>9.3009478672985785E-2</v>
      </c>
      <c r="K4545">
        <f t="shared" si="702"/>
        <v>0.90699052132701419</v>
      </c>
      <c r="L4545">
        <f t="shared" si="703"/>
        <v>0</v>
      </c>
      <c r="M4545">
        <f>I4545*Diccionario!$B$36</f>
        <v>3.7473930980392156</v>
      </c>
      <c r="N4545">
        <f>M4545*Diccionario!$B$37</f>
        <v>0.37848670290196079</v>
      </c>
      <c r="O4545">
        <f>N4545*Diccionario!$B$38</f>
        <v>5.6773005435294115E-2</v>
      </c>
      <c r="P4545">
        <f>O4545*Diccionario!$B$39</f>
        <v>5.1095704891764702E-2</v>
      </c>
      <c r="Q4545">
        <f>P4545*Diccionario!$B$40</f>
        <v>2.0438281956705884E-2</v>
      </c>
      <c r="R4545">
        <f>Q4545*Diccionario!$B$41</f>
        <v>1.3284883271858824E-2</v>
      </c>
      <c r="S4545">
        <f t="shared" si="704"/>
        <v>1.3284883271858824E-2</v>
      </c>
      <c r="T4545">
        <f>I4545*Diccionario!$B$36</f>
        <v>3.7473930980392156</v>
      </c>
      <c r="U4545">
        <f>T4545*Diccionario!$B$42</f>
        <v>0.37848670290196079</v>
      </c>
      <c r="V4545">
        <f>U4545*Diccionario!$B$43</f>
        <v>0.32171369746666667</v>
      </c>
      <c r="W4545">
        <f>V4545*Diccionario!$B$44</f>
        <v>6.1125602518666666E-2</v>
      </c>
      <c r="X4545">
        <f>W4545*Diccionario!$B$45</f>
        <v>2.3838984982280001E-2</v>
      </c>
      <c r="Y4545">
        <f>X4545*Diccionario!$B$46</f>
        <v>2.1216696634229201E-2</v>
      </c>
      <c r="Z4545">
        <f>Y4545*Diccionario!$B$47</f>
        <v>7.8501777546648045E-3</v>
      </c>
      <c r="AA4545">
        <f>Z4545*Diccionario!$B$48</f>
        <v>7.8501777546648045E-3</v>
      </c>
      <c r="AB4545">
        <f>AA4545*Diccionario!$B$49</f>
        <v>5.8876333159986038E-3</v>
      </c>
      <c r="AC4545">
        <f t="shared" si="705"/>
        <v>5.8876333159986038E-3</v>
      </c>
      <c r="AD4545">
        <f t="shared" si="706"/>
        <v>1.917251658785743E-2</v>
      </c>
      <c r="AE4545">
        <f t="shared" si="707"/>
        <v>3.2128669382402096E-5</v>
      </c>
      <c r="AF4545" t="e">
        <f ca="1">IF(AD4545="","",_xludf.RANK.EQ(AD4545,$AD$2:$AD$5513,0))</f>
        <v>#NAME?</v>
      </c>
      <c r="AH4545" t="str">
        <f t="shared" si="708"/>
        <v>Baja</v>
      </c>
      <c r="AI4545" t="s">
        <v>153</v>
      </c>
      <c r="AJ4545" t="str">
        <f>IFERROR(VLOOKUP(B4545,Maestro_Regionales!$A$2:$B$35,2,FALSE),"Otras zonas")</f>
        <v>Santanderes</v>
      </c>
      <c r="AK4545" t="str">
        <f t="shared" si="709"/>
        <v>EPS SANITAS | Santanderes</v>
      </c>
    </row>
    <row r="4546" spans="1:37">
      <c r="A4546" s="4" t="s">
        <v>1806</v>
      </c>
      <c r="B4546" s="4" t="s">
        <v>1807</v>
      </c>
      <c r="C4546" s="4" t="s">
        <v>1943</v>
      </c>
      <c r="D4546" s="4" t="s">
        <v>1944</v>
      </c>
      <c r="E4546" s="4" t="s">
        <v>87</v>
      </c>
      <c r="F4546" s="4">
        <v>196</v>
      </c>
      <c r="G4546" s="4">
        <v>141</v>
      </c>
      <c r="H4546" s="4">
        <v>0</v>
      </c>
      <c r="I4546">
        <f t="shared" ref="I4546:I4609" si="710">SUM(F4546:H4546)</f>
        <v>337</v>
      </c>
      <c r="J4546">
        <f t="shared" ref="J4546:J4609" si="711">IFERROR(F4546/I4546,0)</f>
        <v>0.58160237388724034</v>
      </c>
      <c r="K4546">
        <f t="shared" ref="K4546:K4609" si="712">IFERROR(G4546/I4546,0)</f>
        <v>0.41839762611275966</v>
      </c>
      <c r="L4546">
        <f t="shared" ref="L4546:L4609" si="713">IFERROR(H4546/I4546,0)</f>
        <v>0</v>
      </c>
      <c r="M4546">
        <f>I4546*Diccionario!$B$36</f>
        <v>0.74814660784313725</v>
      </c>
      <c r="N4546">
        <f>M4546*Diccionario!$B$37</f>
        <v>7.5562807392156872E-2</v>
      </c>
      <c r="O4546">
        <f>N4546*Diccionario!$B$38</f>
        <v>1.1334421108823531E-2</v>
      </c>
      <c r="P4546">
        <f>O4546*Diccionario!$B$39</f>
        <v>1.0200978997941179E-2</v>
      </c>
      <c r="Q4546">
        <f>P4546*Diccionario!$B$40</f>
        <v>4.0803915991764715E-3</v>
      </c>
      <c r="R4546">
        <f>Q4546*Diccionario!$B$41</f>
        <v>2.6522545394647066E-3</v>
      </c>
      <c r="S4546">
        <f t="shared" ref="S4546:S4609" si="714">R4546</f>
        <v>2.6522545394647066E-3</v>
      </c>
      <c r="T4546">
        <f>I4546*Diccionario!$B$36</f>
        <v>0.74814660784313725</v>
      </c>
      <c r="U4546">
        <f>T4546*Diccionario!$B$42</f>
        <v>7.5562807392156872E-2</v>
      </c>
      <c r="V4546">
        <f>U4546*Diccionario!$B$43</f>
        <v>6.4228386283333341E-2</v>
      </c>
      <c r="W4546">
        <f>V4546*Diccionario!$B$44</f>
        <v>1.2203393393833336E-2</v>
      </c>
      <c r="X4546">
        <f>W4546*Diccionario!$B$45</f>
        <v>4.7593234235950013E-3</v>
      </c>
      <c r="Y4546">
        <f>X4546*Diccionario!$B$46</f>
        <v>4.2357978469995516E-3</v>
      </c>
      <c r="Z4546">
        <f>Y4546*Diccionario!$B$47</f>
        <v>1.5672452033898342E-3</v>
      </c>
      <c r="AA4546">
        <f>Z4546*Diccionario!$B$48</f>
        <v>1.5672452033898342E-3</v>
      </c>
      <c r="AB4546">
        <f>AA4546*Diccionario!$B$49</f>
        <v>1.1754339025423755E-3</v>
      </c>
      <c r="AC4546">
        <f t="shared" ref="AC4546:AC4609" si="715">AB4546</f>
        <v>1.1754339025423755E-3</v>
      </c>
      <c r="AD4546">
        <f t="shared" ref="AD4546:AD4609" si="716">S4546+AC4546</f>
        <v>3.8276884420070821E-3</v>
      </c>
      <c r="AE4546">
        <f t="shared" ref="AE4546:AE4609" si="717">IFERROR(AD4546/SUM($AD$2:$AD$5513),0)</f>
        <v>6.4143137333350171E-6</v>
      </c>
      <c r="AF4546" t="e">
        <f ca="1">IF(AD4546="","",_xludf.RANK.EQ(AD4546,$AD$2:$AD$5513,0))</f>
        <v>#NAME?</v>
      </c>
      <c r="AH4546" t="str">
        <f t="shared" ref="AH4546:AH4609" si="718">IF(SUM($AD$2:$AD$5513)=0,"",IF((SUMIF($AD$2:$AD$5513,"&gt;"&amp;$AD4546,$AD$2:$AD$5513)+$AD4546)/SUM($AD$2:$AD$5513)&lt;=40%,"Alta",IF((SUMIF($AD$2:$AD$5513,"&gt;"&amp;$AD4546,$AD$2:$AD$5513)+$AD4546)/SUM($AD$2:$AD$5513)&lt;=80%,"Media","Baja")))</f>
        <v>Baja</v>
      </c>
      <c r="AI4546" t="s">
        <v>153</v>
      </c>
      <c r="AJ4546" t="str">
        <f>IFERROR(VLOOKUP(B4546,Maestro_Regionales!$A$2:$B$35,2,FALSE),"Otras zonas")</f>
        <v>Santanderes</v>
      </c>
      <c r="AK4546" t="str">
        <f t="shared" ref="AK4546:AK4609" si="719">E4546&amp;" | "&amp;AJ4546</f>
        <v>NUEVA EPS | Santanderes</v>
      </c>
    </row>
    <row r="4547" spans="1:37">
      <c r="A4547" s="4" t="s">
        <v>1806</v>
      </c>
      <c r="B4547" s="4" t="s">
        <v>1807</v>
      </c>
      <c r="C4547" s="4" t="s">
        <v>1943</v>
      </c>
      <c r="D4547" s="4" t="s">
        <v>1944</v>
      </c>
      <c r="E4547" s="4" t="s">
        <v>90</v>
      </c>
      <c r="F4547" s="4">
        <v>0</v>
      </c>
      <c r="G4547" s="4">
        <v>0</v>
      </c>
      <c r="H4547" s="4">
        <v>65</v>
      </c>
      <c r="I4547">
        <f t="shared" si="710"/>
        <v>65</v>
      </c>
      <c r="J4547">
        <f t="shared" si="711"/>
        <v>0</v>
      </c>
      <c r="K4547">
        <f t="shared" si="712"/>
        <v>0</v>
      </c>
      <c r="L4547">
        <f t="shared" si="713"/>
        <v>1</v>
      </c>
      <c r="M4547">
        <f>I4547*Diccionario!$B$36</f>
        <v>0.1443012745098039</v>
      </c>
      <c r="N4547">
        <f>M4547*Diccionario!$B$37</f>
        <v>1.4574428725490194E-2</v>
      </c>
      <c r="O4547">
        <f>N4547*Diccionario!$B$38</f>
        <v>2.1861643088235292E-3</v>
      </c>
      <c r="P4547">
        <f>O4547*Diccionario!$B$39</f>
        <v>1.9675478779411764E-3</v>
      </c>
      <c r="Q4547">
        <f>P4547*Diccionario!$B$40</f>
        <v>7.8701915117647056E-4</v>
      </c>
      <c r="R4547">
        <f>Q4547*Diccionario!$B$41</f>
        <v>5.1156244826470586E-4</v>
      </c>
      <c r="S4547">
        <f t="shared" si="714"/>
        <v>5.1156244826470586E-4</v>
      </c>
      <c r="T4547">
        <f>I4547*Diccionario!$B$36</f>
        <v>0.1443012745098039</v>
      </c>
      <c r="U4547">
        <f>T4547*Diccionario!$B$42</f>
        <v>1.4574428725490194E-2</v>
      </c>
      <c r="V4547">
        <f>U4547*Diccionario!$B$43</f>
        <v>1.2388264416666664E-2</v>
      </c>
      <c r="W4547">
        <f>V4547*Diccionario!$B$44</f>
        <v>2.3537702391666663E-3</v>
      </c>
      <c r="X4547">
        <f>W4547*Diccionario!$B$45</f>
        <v>9.1797039327499985E-4</v>
      </c>
      <c r="Y4547">
        <f>X4547*Diccionario!$B$46</f>
        <v>8.1699365001474983E-4</v>
      </c>
      <c r="Z4547">
        <f>Y4547*Diccionario!$B$47</f>
        <v>3.0228765050545743E-4</v>
      </c>
      <c r="AA4547">
        <f>Z4547*Diccionario!$B$48</f>
        <v>3.0228765050545743E-4</v>
      </c>
      <c r="AB4547">
        <f>AA4547*Diccionario!$B$49</f>
        <v>2.2671573787909306E-4</v>
      </c>
      <c r="AC4547">
        <f t="shared" si="715"/>
        <v>2.2671573787909306E-4</v>
      </c>
      <c r="AD4547">
        <f t="shared" si="716"/>
        <v>7.3827818614379892E-4</v>
      </c>
      <c r="AE4547">
        <f t="shared" si="717"/>
        <v>1.2371821740853885E-6</v>
      </c>
      <c r="AF4547" t="e">
        <f ca="1">IF(AD4547="","",_xludf.RANK.EQ(AD4547,$AD$2:$AD$5513,0))</f>
        <v>#NAME?</v>
      </c>
      <c r="AH4547" t="str">
        <f t="shared" si="718"/>
        <v>Baja</v>
      </c>
      <c r="AI4547" t="s">
        <v>153</v>
      </c>
      <c r="AJ4547" t="str">
        <f>IFERROR(VLOOKUP(B4547,Maestro_Regionales!$A$2:$B$35,2,FALSE),"Otras zonas")</f>
        <v>Santanderes</v>
      </c>
      <c r="AK4547" t="str">
        <f t="shared" si="719"/>
        <v>REGIMEN DE EXCEPCION | Santanderes</v>
      </c>
    </row>
    <row r="4548" spans="1:37">
      <c r="A4548" s="4" t="s">
        <v>1806</v>
      </c>
      <c r="B4548" s="4" t="s">
        <v>1807</v>
      </c>
      <c r="C4548" s="4" t="s">
        <v>1945</v>
      </c>
      <c r="D4548" s="4" t="s">
        <v>1946</v>
      </c>
      <c r="E4548" s="4" t="s">
        <v>88</v>
      </c>
      <c r="F4548" s="4">
        <v>1704</v>
      </c>
      <c r="G4548" s="4">
        <v>12787</v>
      </c>
      <c r="H4548" s="4">
        <v>0</v>
      </c>
      <c r="I4548">
        <f t="shared" si="710"/>
        <v>14491</v>
      </c>
      <c r="J4548">
        <f t="shared" si="711"/>
        <v>0.11759022841763854</v>
      </c>
      <c r="K4548">
        <f t="shared" si="712"/>
        <v>0.88240977158236145</v>
      </c>
      <c r="L4548">
        <f t="shared" si="713"/>
        <v>0</v>
      </c>
      <c r="M4548">
        <f>I4548*Diccionario!$B$36</f>
        <v>32.170304137254902</v>
      </c>
      <c r="N4548">
        <f>M4548*Diccionario!$B$37</f>
        <v>3.2492007178627453</v>
      </c>
      <c r="O4548">
        <f>N4548*Diccionario!$B$38</f>
        <v>0.48738010767941176</v>
      </c>
      <c r="P4548">
        <f>O4548*Diccionario!$B$39</f>
        <v>0.4386420969114706</v>
      </c>
      <c r="Q4548">
        <f>P4548*Diccionario!$B$40</f>
        <v>0.17545683876458826</v>
      </c>
      <c r="R4548">
        <f>Q4548*Diccionario!$B$41</f>
        <v>0.11404694519698237</v>
      </c>
      <c r="S4548">
        <f t="shared" si="714"/>
        <v>0.11404694519698237</v>
      </c>
      <c r="T4548">
        <f>I4548*Diccionario!$B$36</f>
        <v>32.170304137254902</v>
      </c>
      <c r="U4548">
        <f>T4548*Diccionario!$B$42</f>
        <v>3.2492007178627453</v>
      </c>
      <c r="V4548">
        <f>U4548*Diccionario!$B$43</f>
        <v>2.7618206101833334</v>
      </c>
      <c r="W4548">
        <f>V4548*Diccionario!$B$44</f>
        <v>0.52474591593483333</v>
      </c>
      <c r="X4548">
        <f>W4548*Diccionario!$B$45</f>
        <v>0.20465090721458501</v>
      </c>
      <c r="Y4548">
        <f>X4548*Diccionario!$B$46</f>
        <v>0.18213930742098067</v>
      </c>
      <c r="Z4548">
        <f>Y4548*Diccionario!$B$47</f>
        <v>6.7391543745762852E-2</v>
      </c>
      <c r="AA4548">
        <f>Z4548*Diccionario!$B$48</f>
        <v>6.7391543745762852E-2</v>
      </c>
      <c r="AB4548">
        <f>AA4548*Diccionario!$B$49</f>
        <v>5.0543657809322143E-2</v>
      </c>
      <c r="AC4548">
        <f t="shared" si="715"/>
        <v>5.0543657809322143E-2</v>
      </c>
      <c r="AD4548">
        <f t="shared" si="716"/>
        <v>0.16459060300630451</v>
      </c>
      <c r="AE4548">
        <f t="shared" si="717"/>
        <v>2.7581549053340567E-4</v>
      </c>
      <c r="AF4548" t="e">
        <f ca="1">IF(AD4548="","",_xludf.RANK.EQ(AD4548,$AD$2:$AD$5513,0))</f>
        <v>#NAME?</v>
      </c>
      <c r="AH4548" t="str">
        <f t="shared" si="718"/>
        <v>Media</v>
      </c>
      <c r="AI4548" t="s">
        <v>153</v>
      </c>
      <c r="AJ4548" t="str">
        <f>IFERROR(VLOOKUP(B4548,Maestro_Regionales!$A$2:$B$35,2,FALSE),"Otras zonas")</f>
        <v>Santanderes</v>
      </c>
      <c r="AK4548" t="str">
        <f t="shared" si="719"/>
        <v>COOSALUD EPS | Santanderes</v>
      </c>
    </row>
    <row r="4549" spans="1:37">
      <c r="A4549" s="4" t="s">
        <v>1806</v>
      </c>
      <c r="B4549" s="4" t="s">
        <v>1807</v>
      </c>
      <c r="C4549" s="4" t="s">
        <v>1945</v>
      </c>
      <c r="D4549" s="4" t="s">
        <v>1946</v>
      </c>
      <c r="E4549" s="4" t="s">
        <v>87</v>
      </c>
      <c r="F4549" s="4">
        <v>2882</v>
      </c>
      <c r="G4549" s="4">
        <v>6570</v>
      </c>
      <c r="H4549" s="4">
        <v>0</v>
      </c>
      <c r="I4549">
        <f t="shared" si="710"/>
        <v>9452</v>
      </c>
      <c r="J4549">
        <f t="shared" si="711"/>
        <v>0.30490901396529835</v>
      </c>
      <c r="K4549">
        <f t="shared" si="712"/>
        <v>0.69509098603470165</v>
      </c>
      <c r="L4549">
        <f t="shared" si="713"/>
        <v>0</v>
      </c>
      <c r="M4549">
        <f>I4549*Diccionario!$B$36</f>
        <v>20.983625333333332</v>
      </c>
      <c r="N4549">
        <f>M4549*Diccionario!$B$37</f>
        <v>2.1193461586666666</v>
      </c>
      <c r="O4549">
        <f>N4549*Diccionario!$B$38</f>
        <v>0.31790192379999999</v>
      </c>
      <c r="P4549">
        <f>O4549*Diccionario!$B$39</f>
        <v>0.28611173142000002</v>
      </c>
      <c r="Q4549">
        <f>P4549*Diccionario!$B$40</f>
        <v>0.11444469256800001</v>
      </c>
      <c r="R4549">
        <f>Q4549*Diccionario!$B$41</f>
        <v>7.4389050169200013E-2</v>
      </c>
      <c r="S4549">
        <f t="shared" si="714"/>
        <v>7.4389050169200013E-2</v>
      </c>
      <c r="T4549">
        <f>I4549*Diccionario!$B$36</f>
        <v>20.983625333333332</v>
      </c>
      <c r="U4549">
        <f>T4549*Diccionario!$B$42</f>
        <v>2.1193461586666666</v>
      </c>
      <c r="V4549">
        <f>U4549*Diccionario!$B$43</f>
        <v>1.8014442348666666</v>
      </c>
      <c r="W4549">
        <f>V4549*Diccionario!$B$44</f>
        <v>0.34227440462466668</v>
      </c>
      <c r="X4549">
        <f>W4549*Diccionario!$B$45</f>
        <v>0.13348701780362002</v>
      </c>
      <c r="Y4549">
        <f>X4549*Diccionario!$B$46</f>
        <v>0.11880344584522182</v>
      </c>
      <c r="Z4549">
        <f>Y4549*Diccionario!$B$47</f>
        <v>4.3957274962732072E-2</v>
      </c>
      <c r="AA4549">
        <f>Z4549*Diccionario!$B$48</f>
        <v>4.3957274962732072E-2</v>
      </c>
      <c r="AB4549">
        <f>AA4549*Diccionario!$B$49</f>
        <v>3.2967956222049052E-2</v>
      </c>
      <c r="AC4549">
        <f t="shared" si="715"/>
        <v>3.2967956222049052E-2</v>
      </c>
      <c r="AD4549">
        <f t="shared" si="716"/>
        <v>0.10735700639124907</v>
      </c>
      <c r="AE4549">
        <f t="shared" si="717"/>
        <v>1.7990532168392454E-4</v>
      </c>
      <c r="AF4549" t="e">
        <f ca="1">IF(AD4549="","",_xludf.RANK.EQ(AD4549,$AD$2:$AD$5513,0))</f>
        <v>#NAME?</v>
      </c>
      <c r="AH4549" t="str">
        <f t="shared" si="718"/>
        <v>Baja</v>
      </c>
      <c r="AI4549" t="s">
        <v>153</v>
      </c>
      <c r="AJ4549" t="str">
        <f>IFERROR(VLOOKUP(B4549,Maestro_Regionales!$A$2:$B$35,2,FALSE),"Otras zonas")</f>
        <v>Santanderes</v>
      </c>
      <c r="AK4549" t="str">
        <f t="shared" si="719"/>
        <v>NUEVA EPS | Santanderes</v>
      </c>
    </row>
    <row r="4550" spans="1:37">
      <c r="A4550" s="4" t="s">
        <v>1806</v>
      </c>
      <c r="B4550" s="4" t="s">
        <v>1807</v>
      </c>
      <c r="C4550" s="4" t="s">
        <v>1945</v>
      </c>
      <c r="D4550" s="4" t="s">
        <v>1946</v>
      </c>
      <c r="E4550" s="4" t="s">
        <v>90</v>
      </c>
      <c r="F4550" s="4">
        <v>0</v>
      </c>
      <c r="G4550" s="4">
        <v>0</v>
      </c>
      <c r="H4550" s="4">
        <v>770</v>
      </c>
      <c r="I4550">
        <f t="shared" si="710"/>
        <v>770</v>
      </c>
      <c r="J4550">
        <f t="shared" si="711"/>
        <v>0</v>
      </c>
      <c r="K4550">
        <f t="shared" si="712"/>
        <v>0</v>
      </c>
      <c r="L4550">
        <f t="shared" si="713"/>
        <v>1</v>
      </c>
      <c r="M4550">
        <f>I4550*Diccionario!$B$36</f>
        <v>1.7094150980392155</v>
      </c>
      <c r="N4550">
        <f>M4550*Diccionario!$B$37</f>
        <v>0.17265092490196077</v>
      </c>
      <c r="O4550">
        <f>N4550*Diccionario!$B$38</f>
        <v>2.5897638735294114E-2</v>
      </c>
      <c r="P4550">
        <f>O4550*Diccionario!$B$39</f>
        <v>2.3307874861764704E-2</v>
      </c>
      <c r="Q4550">
        <f>P4550*Diccionario!$B$40</f>
        <v>9.3231499447058823E-3</v>
      </c>
      <c r="R4550">
        <f>Q4550*Diccionario!$B$41</f>
        <v>6.0600474640588233E-3</v>
      </c>
      <c r="S4550">
        <f t="shared" si="714"/>
        <v>6.0600474640588233E-3</v>
      </c>
      <c r="T4550">
        <f>I4550*Diccionario!$B$36</f>
        <v>1.7094150980392155</v>
      </c>
      <c r="U4550">
        <f>T4550*Diccionario!$B$42</f>
        <v>0.17265092490196077</v>
      </c>
      <c r="V4550">
        <f>U4550*Diccionario!$B$43</f>
        <v>0.14675328616666664</v>
      </c>
      <c r="W4550">
        <f>V4550*Diccionario!$B$44</f>
        <v>2.7883124371666661E-2</v>
      </c>
      <c r="X4550">
        <f>W4550*Diccionario!$B$45</f>
        <v>1.0874418504949999E-2</v>
      </c>
      <c r="Y4550">
        <f>X4550*Diccionario!$B$46</f>
        <v>9.678232469405499E-3</v>
      </c>
      <c r="Z4550">
        <f>Y4550*Diccionario!$B$47</f>
        <v>3.5809460136800348E-3</v>
      </c>
      <c r="AA4550">
        <f>Z4550*Diccionario!$B$48</f>
        <v>3.5809460136800348E-3</v>
      </c>
      <c r="AB4550">
        <f>AA4550*Diccionario!$B$49</f>
        <v>2.6857095102600262E-3</v>
      </c>
      <c r="AC4550">
        <f t="shared" si="715"/>
        <v>2.6857095102600262E-3</v>
      </c>
      <c r="AD4550">
        <f t="shared" si="716"/>
        <v>8.7457569743188499E-3</v>
      </c>
      <c r="AE4550">
        <f t="shared" si="717"/>
        <v>1.4655850369934604E-5</v>
      </c>
      <c r="AF4550" t="e">
        <f ca="1">IF(AD4550="","",_xludf.RANK.EQ(AD4550,$AD$2:$AD$5513,0))</f>
        <v>#NAME?</v>
      </c>
      <c r="AH4550" t="str">
        <f t="shared" si="718"/>
        <v>Baja</v>
      </c>
      <c r="AI4550" t="s">
        <v>153</v>
      </c>
      <c r="AJ4550" t="str">
        <f>IFERROR(VLOOKUP(B4550,Maestro_Regionales!$A$2:$B$35,2,FALSE),"Otras zonas")</f>
        <v>Santanderes</v>
      </c>
      <c r="AK4550" t="str">
        <f t="shared" si="719"/>
        <v>REGIMEN DE EXCEPCION | Santanderes</v>
      </c>
    </row>
    <row r="4551" spans="1:37">
      <c r="A4551" s="4" t="s">
        <v>1806</v>
      </c>
      <c r="B4551" s="4" t="s">
        <v>1807</v>
      </c>
      <c r="C4551" s="4" t="s">
        <v>1947</v>
      </c>
      <c r="D4551" s="4" t="s">
        <v>363</v>
      </c>
      <c r="E4551" s="4" t="s">
        <v>87</v>
      </c>
      <c r="F4551" s="4">
        <v>174</v>
      </c>
      <c r="G4551" s="4">
        <v>1435</v>
      </c>
      <c r="H4551" s="4">
        <v>0</v>
      </c>
      <c r="I4551">
        <f t="shared" si="710"/>
        <v>1609</v>
      </c>
      <c r="J4551">
        <f t="shared" si="711"/>
        <v>0.10814170292106899</v>
      </c>
      <c r="K4551">
        <f t="shared" si="712"/>
        <v>0.89185829707893105</v>
      </c>
      <c r="L4551">
        <f t="shared" si="713"/>
        <v>0</v>
      </c>
      <c r="M4551">
        <f>I4551*Diccionario!$B$36</f>
        <v>3.5720115490196074</v>
      </c>
      <c r="N4551">
        <f>M4551*Diccionario!$B$37</f>
        <v>0.36077316645098034</v>
      </c>
      <c r="O4551">
        <f>N4551*Diccionario!$B$38</f>
        <v>5.411597496764705E-2</v>
      </c>
      <c r="P4551">
        <f>O4551*Diccionario!$B$39</f>
        <v>4.8704377470882347E-2</v>
      </c>
      <c r="Q4551">
        <f>P4551*Diccionario!$B$40</f>
        <v>1.948175098835294E-2</v>
      </c>
      <c r="R4551">
        <f>Q4551*Diccionario!$B$41</f>
        <v>1.2663138142429411E-2</v>
      </c>
      <c r="S4551">
        <f t="shared" si="714"/>
        <v>1.2663138142429411E-2</v>
      </c>
      <c r="T4551">
        <f>I4551*Diccionario!$B$36</f>
        <v>3.5720115490196074</v>
      </c>
      <c r="U4551">
        <f>T4551*Diccionario!$B$42</f>
        <v>0.36077316645098034</v>
      </c>
      <c r="V4551">
        <f>U4551*Diccionario!$B$43</f>
        <v>0.30665719148333326</v>
      </c>
      <c r="W4551">
        <f>V4551*Diccionario!$B$44</f>
        <v>5.826486638183332E-2</v>
      </c>
      <c r="X4551">
        <f>W4551*Diccionario!$B$45</f>
        <v>2.2723297888914997E-2</v>
      </c>
      <c r="Y4551">
        <f>X4551*Diccionario!$B$46</f>
        <v>2.0223735121134349E-2</v>
      </c>
      <c r="Z4551">
        <f>Y4551*Diccionario!$B$47</f>
        <v>7.4827819948197092E-3</v>
      </c>
      <c r="AA4551">
        <f>Z4551*Diccionario!$B$48</f>
        <v>7.4827819948197092E-3</v>
      </c>
      <c r="AB4551">
        <f>AA4551*Diccionario!$B$49</f>
        <v>5.6120864961147817E-3</v>
      </c>
      <c r="AC4551">
        <f t="shared" si="715"/>
        <v>5.6120864961147817E-3</v>
      </c>
      <c r="AD4551">
        <f t="shared" si="716"/>
        <v>1.8275224638544193E-2</v>
      </c>
      <c r="AE4551">
        <f t="shared" si="717"/>
        <v>3.0625017201590622E-5</v>
      </c>
      <c r="AF4551" t="e">
        <f ca="1">IF(AD4551="","",_xludf.RANK.EQ(AD4551,$AD$2:$AD$5513,0))</f>
        <v>#NAME?</v>
      </c>
      <c r="AH4551" t="str">
        <f t="shared" si="718"/>
        <v>Baja</v>
      </c>
      <c r="AI4551" t="s">
        <v>153</v>
      </c>
      <c r="AJ4551" t="str">
        <f>IFERROR(VLOOKUP(B4551,Maestro_Regionales!$A$2:$B$35,2,FALSE),"Otras zonas")</f>
        <v>Santanderes</v>
      </c>
      <c r="AK4551" t="str">
        <f t="shared" si="719"/>
        <v>NUEVA EPS | Santanderes</v>
      </c>
    </row>
    <row r="4552" spans="1:37">
      <c r="A4552" s="4" t="s">
        <v>1806</v>
      </c>
      <c r="B4552" s="4" t="s">
        <v>1807</v>
      </c>
      <c r="C4552" s="4" t="s">
        <v>1947</v>
      </c>
      <c r="D4552" s="4" t="s">
        <v>363</v>
      </c>
      <c r="E4552" s="4" t="s">
        <v>90</v>
      </c>
      <c r="F4552" s="4">
        <v>0</v>
      </c>
      <c r="G4552" s="4">
        <v>0</v>
      </c>
      <c r="H4552" s="4">
        <v>34</v>
      </c>
      <c r="I4552">
        <f t="shared" si="710"/>
        <v>34</v>
      </c>
      <c r="J4552">
        <f t="shared" si="711"/>
        <v>0</v>
      </c>
      <c r="K4552">
        <f t="shared" si="712"/>
        <v>0</v>
      </c>
      <c r="L4552">
        <f t="shared" si="713"/>
        <v>1</v>
      </c>
      <c r="M4552">
        <f>I4552*Diccionario!$B$36</f>
        <v>7.5480666666666668E-2</v>
      </c>
      <c r="N4552">
        <f>M4552*Diccionario!$B$37</f>
        <v>7.6235473333333336E-3</v>
      </c>
      <c r="O4552">
        <f>N4552*Diccionario!$B$38</f>
        <v>1.1435321000000001E-3</v>
      </c>
      <c r="P4552">
        <f>O4552*Diccionario!$B$39</f>
        <v>1.0291788900000001E-3</v>
      </c>
      <c r="Q4552">
        <f>P4552*Diccionario!$B$40</f>
        <v>4.1167155600000006E-4</v>
      </c>
      <c r="R4552">
        <f>Q4552*Diccionario!$B$41</f>
        <v>2.6758651140000003E-4</v>
      </c>
      <c r="S4552">
        <f t="shared" si="714"/>
        <v>2.6758651140000003E-4</v>
      </c>
      <c r="T4552">
        <f>I4552*Diccionario!$B$36</f>
        <v>7.5480666666666668E-2</v>
      </c>
      <c r="U4552">
        <f>T4552*Diccionario!$B$42</f>
        <v>7.6235473333333336E-3</v>
      </c>
      <c r="V4552">
        <f>U4552*Diccionario!$B$43</f>
        <v>6.4800152333333331E-3</v>
      </c>
      <c r="W4552">
        <f>V4552*Diccionario!$B$44</f>
        <v>1.2312028943333333E-3</v>
      </c>
      <c r="X4552">
        <f>W4552*Diccionario!$B$45</f>
        <v>4.8016912879E-4</v>
      </c>
      <c r="Y4552">
        <f>X4552*Diccionario!$B$46</f>
        <v>4.2735052462310001E-4</v>
      </c>
      <c r="Z4552">
        <f>Y4552*Diccionario!$B$47</f>
        <v>1.58119694110547E-4</v>
      </c>
      <c r="AA4552">
        <f>Z4552*Diccionario!$B$48</f>
        <v>1.58119694110547E-4</v>
      </c>
      <c r="AB4552">
        <f>AA4552*Diccionario!$B$49</f>
        <v>1.1858977058291025E-4</v>
      </c>
      <c r="AC4552">
        <f t="shared" si="715"/>
        <v>1.1858977058291025E-4</v>
      </c>
      <c r="AD4552">
        <f t="shared" si="716"/>
        <v>3.8617628198291029E-4</v>
      </c>
      <c r="AE4552">
        <f t="shared" si="717"/>
        <v>6.4714144490620339E-7</v>
      </c>
      <c r="AF4552" t="e">
        <f ca="1">IF(AD4552="","",_xludf.RANK.EQ(AD4552,$AD$2:$AD$5513,0))</f>
        <v>#NAME?</v>
      </c>
      <c r="AH4552" t="str">
        <f t="shared" si="718"/>
        <v>Baja</v>
      </c>
      <c r="AI4552" t="s">
        <v>153</v>
      </c>
      <c r="AJ4552" t="str">
        <f>IFERROR(VLOOKUP(B4552,Maestro_Regionales!$A$2:$B$35,2,FALSE),"Otras zonas")</f>
        <v>Santanderes</v>
      </c>
      <c r="AK4552" t="str">
        <f t="shared" si="719"/>
        <v>REGIMEN DE EXCEPCION | Santanderes</v>
      </c>
    </row>
    <row r="4553" spans="1:37">
      <c r="A4553" s="4" t="s">
        <v>1806</v>
      </c>
      <c r="B4553" s="4" t="s">
        <v>1807</v>
      </c>
      <c r="C4553" s="4" t="s">
        <v>1948</v>
      </c>
      <c r="D4553" s="4" t="s">
        <v>1949</v>
      </c>
      <c r="E4553" s="4" t="s">
        <v>88</v>
      </c>
      <c r="F4553" s="4">
        <v>178</v>
      </c>
      <c r="G4553" s="4">
        <v>3134</v>
      </c>
      <c r="H4553" s="4">
        <v>0</v>
      </c>
      <c r="I4553">
        <f t="shared" si="710"/>
        <v>3312</v>
      </c>
      <c r="J4553">
        <f t="shared" si="711"/>
        <v>5.3743961352657008E-2</v>
      </c>
      <c r="K4553">
        <f t="shared" si="712"/>
        <v>0.94625603864734298</v>
      </c>
      <c r="L4553">
        <f t="shared" si="713"/>
        <v>0</v>
      </c>
      <c r="M4553">
        <f>I4553*Diccionario!$B$36</f>
        <v>7.3527049411764702</v>
      </c>
      <c r="N4553">
        <f>M4553*Diccionario!$B$37</f>
        <v>0.74262319905882357</v>
      </c>
      <c r="O4553">
        <f>N4553*Diccionario!$B$38</f>
        <v>0.11139347985882353</v>
      </c>
      <c r="P4553">
        <f>O4553*Diccionario!$B$39</f>
        <v>0.10025413187294117</v>
      </c>
      <c r="Q4553">
        <f>P4553*Diccionario!$B$40</f>
        <v>4.0101652749176472E-2</v>
      </c>
      <c r="R4553">
        <f>Q4553*Diccionario!$B$41</f>
        <v>2.6066074286964707E-2</v>
      </c>
      <c r="S4553">
        <f t="shared" si="714"/>
        <v>2.6066074286964707E-2</v>
      </c>
      <c r="T4553">
        <f>I4553*Diccionario!$B$36</f>
        <v>7.3527049411764702</v>
      </c>
      <c r="U4553">
        <f>T4553*Diccionario!$B$42</f>
        <v>0.74262319905882357</v>
      </c>
      <c r="V4553">
        <f>U4553*Diccionario!$B$43</f>
        <v>0.63122971920000004</v>
      </c>
      <c r="W4553">
        <f>V4553*Diccionario!$B$44</f>
        <v>0.11993364664800001</v>
      </c>
      <c r="X4553">
        <f>W4553*Diccionario!$B$45</f>
        <v>4.6774122192720001E-2</v>
      </c>
      <c r="Y4553">
        <f>X4553*Diccionario!$B$46</f>
        <v>4.1628968751520799E-2</v>
      </c>
      <c r="Z4553">
        <f>Y4553*Diccionario!$B$47</f>
        <v>1.5402718438062695E-2</v>
      </c>
      <c r="AA4553">
        <f>Z4553*Diccionario!$B$48</f>
        <v>1.5402718438062695E-2</v>
      </c>
      <c r="AB4553">
        <f>AA4553*Diccionario!$B$49</f>
        <v>1.1552038828547022E-2</v>
      </c>
      <c r="AC4553">
        <f t="shared" si="715"/>
        <v>1.1552038828547022E-2</v>
      </c>
      <c r="AD4553">
        <f t="shared" si="716"/>
        <v>3.7618113115511727E-2</v>
      </c>
      <c r="AE4553">
        <f t="shared" si="717"/>
        <v>6.3039190162627795E-5</v>
      </c>
      <c r="AF4553" t="e">
        <f ca="1">IF(AD4553="","",_xludf.RANK.EQ(AD4553,$AD$2:$AD$5513,0))</f>
        <v>#NAME?</v>
      </c>
      <c r="AH4553" t="str">
        <f t="shared" si="718"/>
        <v>Baja</v>
      </c>
      <c r="AI4553" t="s">
        <v>153</v>
      </c>
      <c r="AJ4553" t="str">
        <f>IFERROR(VLOOKUP(B4553,Maestro_Regionales!$A$2:$B$35,2,FALSE),"Otras zonas")</f>
        <v>Santanderes</v>
      </c>
      <c r="AK4553" t="str">
        <f t="shared" si="719"/>
        <v>COOSALUD EPS | Santanderes</v>
      </c>
    </row>
    <row r="4554" spans="1:37">
      <c r="A4554" s="4" t="s">
        <v>1806</v>
      </c>
      <c r="B4554" s="4" t="s">
        <v>1807</v>
      </c>
      <c r="C4554" s="4" t="s">
        <v>1948</v>
      </c>
      <c r="D4554" s="4" t="s">
        <v>1949</v>
      </c>
      <c r="E4554" s="4" t="s">
        <v>87</v>
      </c>
      <c r="F4554" s="4">
        <v>60</v>
      </c>
      <c r="G4554" s="4">
        <v>91</v>
      </c>
      <c r="H4554" s="4">
        <v>0</v>
      </c>
      <c r="I4554">
        <f t="shared" si="710"/>
        <v>151</v>
      </c>
      <c r="J4554">
        <f t="shared" si="711"/>
        <v>0.39735099337748342</v>
      </c>
      <c r="K4554">
        <f t="shared" si="712"/>
        <v>0.60264900662251653</v>
      </c>
      <c r="L4554">
        <f t="shared" si="713"/>
        <v>0</v>
      </c>
      <c r="M4554">
        <f>I4554*Diccionario!$B$36</f>
        <v>0.33522296078431368</v>
      </c>
      <c r="N4554">
        <f>M4554*Diccionario!$B$37</f>
        <v>3.3857519039215682E-2</v>
      </c>
      <c r="O4554">
        <f>N4554*Diccionario!$B$38</f>
        <v>5.0786278558823525E-3</v>
      </c>
      <c r="P4554">
        <f>O4554*Diccionario!$B$39</f>
        <v>4.570765070294117E-3</v>
      </c>
      <c r="Q4554">
        <f>P4554*Diccionario!$B$40</f>
        <v>1.8283060281176469E-3</v>
      </c>
      <c r="R4554">
        <f>Q4554*Diccionario!$B$41</f>
        <v>1.1883989182764705E-3</v>
      </c>
      <c r="S4554">
        <f t="shared" si="714"/>
        <v>1.1883989182764705E-3</v>
      </c>
      <c r="T4554">
        <f>I4554*Diccionario!$B$36</f>
        <v>0.33522296078431368</v>
      </c>
      <c r="U4554">
        <f>T4554*Diccionario!$B$42</f>
        <v>3.3857519039215682E-2</v>
      </c>
      <c r="V4554">
        <f>U4554*Diccionario!$B$43</f>
        <v>2.8778891183333329E-2</v>
      </c>
      <c r="W4554">
        <f>V4554*Diccionario!$B$44</f>
        <v>5.4679893248333325E-3</v>
      </c>
      <c r="X4554">
        <f>W4554*Diccionario!$B$45</f>
        <v>2.1325158366849997E-3</v>
      </c>
      <c r="Y4554">
        <f>X4554*Diccionario!$B$46</f>
        <v>1.8979390946496498E-3</v>
      </c>
      <c r="Z4554">
        <f>Y4554*Diccionario!$B$47</f>
        <v>7.0223746502037039E-4</v>
      </c>
      <c r="AA4554">
        <f>Z4554*Diccionario!$B$48</f>
        <v>7.0223746502037039E-4</v>
      </c>
      <c r="AB4554">
        <f>AA4554*Diccionario!$B$49</f>
        <v>5.2667809876527779E-4</v>
      </c>
      <c r="AC4554">
        <f t="shared" si="715"/>
        <v>5.2667809876527779E-4</v>
      </c>
      <c r="AD4554">
        <f t="shared" si="716"/>
        <v>1.7150770170417484E-3</v>
      </c>
      <c r="AE4554">
        <f t="shared" si="717"/>
        <v>2.8740693582599029E-6</v>
      </c>
      <c r="AF4554" t="e">
        <f ca="1">IF(AD4554="","",_xludf.RANK.EQ(AD4554,$AD$2:$AD$5513,0))</f>
        <v>#NAME?</v>
      </c>
      <c r="AH4554" t="str">
        <f t="shared" si="718"/>
        <v>Baja</v>
      </c>
      <c r="AI4554" t="s">
        <v>153</v>
      </c>
      <c r="AJ4554" t="str">
        <f>IFERROR(VLOOKUP(B4554,Maestro_Regionales!$A$2:$B$35,2,FALSE),"Otras zonas")</f>
        <v>Santanderes</v>
      </c>
      <c r="AK4554" t="str">
        <f t="shared" si="719"/>
        <v>NUEVA EPS | Santanderes</v>
      </c>
    </row>
    <row r="4555" spans="1:37">
      <c r="A4555" s="4" t="s">
        <v>1806</v>
      </c>
      <c r="B4555" s="4" t="s">
        <v>1807</v>
      </c>
      <c r="C4555" s="4" t="s">
        <v>1948</v>
      </c>
      <c r="D4555" s="4" t="s">
        <v>1949</v>
      </c>
      <c r="E4555" s="4" t="s">
        <v>90</v>
      </c>
      <c r="F4555" s="4">
        <v>0</v>
      </c>
      <c r="G4555" s="4">
        <v>0</v>
      </c>
      <c r="H4555" s="4">
        <v>129</v>
      </c>
      <c r="I4555">
        <f t="shared" si="710"/>
        <v>129</v>
      </c>
      <c r="J4555">
        <f t="shared" si="711"/>
        <v>0</v>
      </c>
      <c r="K4555">
        <f t="shared" si="712"/>
        <v>0</v>
      </c>
      <c r="L4555">
        <f t="shared" si="713"/>
        <v>1</v>
      </c>
      <c r="M4555">
        <f>I4555*Diccionario!$B$36</f>
        <v>0.28638252941176467</v>
      </c>
      <c r="N4555">
        <f>M4555*Diccionario!$B$37</f>
        <v>2.8924635470588236E-2</v>
      </c>
      <c r="O4555">
        <f>N4555*Diccionario!$B$38</f>
        <v>4.3386953205882348E-3</v>
      </c>
      <c r="P4555">
        <f>O4555*Diccionario!$B$39</f>
        <v>3.9048257885294113E-3</v>
      </c>
      <c r="Q4555">
        <f>P4555*Diccionario!$B$40</f>
        <v>1.5619303154117646E-3</v>
      </c>
      <c r="R4555">
        <f>Q4555*Diccionario!$B$41</f>
        <v>1.0152547050176471E-3</v>
      </c>
      <c r="S4555">
        <f t="shared" si="714"/>
        <v>1.0152547050176471E-3</v>
      </c>
      <c r="T4555">
        <f>I4555*Diccionario!$B$36</f>
        <v>0.28638252941176467</v>
      </c>
      <c r="U4555">
        <f>T4555*Diccionario!$B$42</f>
        <v>2.8924635470588236E-2</v>
      </c>
      <c r="V4555">
        <f>U4555*Diccionario!$B$43</f>
        <v>2.4585940149999999E-2</v>
      </c>
      <c r="W4555">
        <f>V4555*Diccionario!$B$44</f>
        <v>4.6713286285000001E-3</v>
      </c>
      <c r="X4555">
        <f>W4555*Diccionario!$B$45</f>
        <v>1.821818165115E-3</v>
      </c>
      <c r="Y4555">
        <f>X4555*Diccionario!$B$46</f>
        <v>1.6214181669523501E-3</v>
      </c>
      <c r="Z4555">
        <f>Y4555*Diccionario!$B$47</f>
        <v>5.9992472177236957E-4</v>
      </c>
      <c r="AA4555">
        <f>Z4555*Diccionario!$B$48</f>
        <v>5.9992472177236957E-4</v>
      </c>
      <c r="AB4555">
        <f>AA4555*Diccionario!$B$49</f>
        <v>4.4994354132927715E-4</v>
      </c>
      <c r="AC4555">
        <f t="shared" si="715"/>
        <v>4.4994354132927715E-4</v>
      </c>
      <c r="AD4555">
        <f t="shared" si="716"/>
        <v>1.4651982463469242E-3</v>
      </c>
      <c r="AE4555">
        <f t="shared" si="717"/>
        <v>2.4553307762617712E-6</v>
      </c>
      <c r="AF4555" t="e">
        <f ca="1">IF(AD4555="","",_xludf.RANK.EQ(AD4555,$AD$2:$AD$5513,0))</f>
        <v>#NAME?</v>
      </c>
      <c r="AH4555" t="str">
        <f t="shared" si="718"/>
        <v>Baja</v>
      </c>
      <c r="AI4555" t="s">
        <v>153</v>
      </c>
      <c r="AJ4555" t="str">
        <f>IFERROR(VLOOKUP(B4555,Maestro_Regionales!$A$2:$B$35,2,FALSE),"Otras zonas")</f>
        <v>Santanderes</v>
      </c>
      <c r="AK4555" t="str">
        <f t="shared" si="719"/>
        <v>REGIMEN DE EXCEPCION | Santanderes</v>
      </c>
    </row>
    <row r="4556" spans="1:37">
      <c r="A4556" s="4" t="s">
        <v>1806</v>
      </c>
      <c r="B4556" s="4" t="s">
        <v>1807</v>
      </c>
      <c r="C4556" s="4" t="s">
        <v>1950</v>
      </c>
      <c r="D4556" s="4" t="s">
        <v>1951</v>
      </c>
      <c r="E4556" s="4" t="s">
        <v>88</v>
      </c>
      <c r="F4556" s="4">
        <v>514</v>
      </c>
      <c r="G4556" s="4">
        <v>4479</v>
      </c>
      <c r="H4556" s="4">
        <v>0</v>
      </c>
      <c r="I4556">
        <f t="shared" si="710"/>
        <v>4993</v>
      </c>
      <c r="J4556">
        <f t="shared" si="711"/>
        <v>0.10294412177047867</v>
      </c>
      <c r="K4556">
        <f t="shared" si="712"/>
        <v>0.89705587822952138</v>
      </c>
      <c r="L4556">
        <f t="shared" si="713"/>
        <v>0</v>
      </c>
      <c r="M4556">
        <f>I4556*Diccionario!$B$36</f>
        <v>11.084557901960784</v>
      </c>
      <c r="N4556">
        <f>M4556*Diccionario!$B$37</f>
        <v>1.1195403480980393</v>
      </c>
      <c r="O4556">
        <f>N4556*Diccionario!$B$38</f>
        <v>0.16793105221470589</v>
      </c>
      <c r="P4556">
        <f>O4556*Diccionario!$B$39</f>
        <v>0.15113794699323529</v>
      </c>
      <c r="Q4556">
        <f>P4556*Diccionario!$B$40</f>
        <v>6.0455178797294118E-2</v>
      </c>
      <c r="R4556">
        <f>Q4556*Diccionario!$B$41</f>
        <v>3.9295866218241181E-2</v>
      </c>
      <c r="S4556">
        <f t="shared" si="714"/>
        <v>3.9295866218241181E-2</v>
      </c>
      <c r="T4556">
        <f>I4556*Diccionario!$B$36</f>
        <v>11.084557901960784</v>
      </c>
      <c r="U4556">
        <f>T4556*Diccionario!$B$42</f>
        <v>1.1195403480980393</v>
      </c>
      <c r="V4556">
        <f>U4556*Diccionario!$B$43</f>
        <v>0.95160929588333332</v>
      </c>
      <c r="W4556">
        <f>V4556*Diccionario!$B$44</f>
        <v>0.18080576621783334</v>
      </c>
      <c r="X4556">
        <f>W4556*Diccionario!$B$45</f>
        <v>7.0514248824955009E-2</v>
      </c>
      <c r="Y4556">
        <f>X4556*Diccionario!$B$46</f>
        <v>6.2757681454209957E-2</v>
      </c>
      <c r="Z4556">
        <f>Y4556*Diccionario!$B$47</f>
        <v>2.3220342138057685E-2</v>
      </c>
      <c r="AA4556">
        <f>Z4556*Diccionario!$B$48</f>
        <v>2.3220342138057685E-2</v>
      </c>
      <c r="AB4556">
        <f>AA4556*Diccionario!$B$49</f>
        <v>1.7415256603543264E-2</v>
      </c>
      <c r="AC4556">
        <f t="shared" si="715"/>
        <v>1.7415256603543264E-2</v>
      </c>
      <c r="AD4556">
        <f t="shared" si="716"/>
        <v>5.6711122821784449E-2</v>
      </c>
      <c r="AE4556">
        <f t="shared" si="717"/>
        <v>9.5034624541666876E-5</v>
      </c>
      <c r="AF4556" t="e">
        <f ca="1">IF(AD4556="","",_xludf.RANK.EQ(AD4556,$AD$2:$AD$5513,0))</f>
        <v>#NAME?</v>
      </c>
      <c r="AH4556" t="str">
        <f t="shared" si="718"/>
        <v>Baja</v>
      </c>
      <c r="AI4556" t="s">
        <v>153</v>
      </c>
      <c r="AJ4556" t="str">
        <f>IFERROR(VLOOKUP(B4556,Maestro_Regionales!$A$2:$B$35,2,FALSE),"Otras zonas")</f>
        <v>Santanderes</v>
      </c>
      <c r="AK4556" t="str">
        <f t="shared" si="719"/>
        <v>COOSALUD EPS | Santanderes</v>
      </c>
    </row>
    <row r="4557" spans="1:37">
      <c r="A4557" s="4" t="s">
        <v>1806</v>
      </c>
      <c r="B4557" s="4" t="s">
        <v>1807</v>
      </c>
      <c r="C4557" s="4" t="s">
        <v>1950</v>
      </c>
      <c r="D4557" s="4" t="s">
        <v>1951</v>
      </c>
      <c r="E4557" s="4" t="s">
        <v>87</v>
      </c>
      <c r="F4557" s="4">
        <v>612</v>
      </c>
      <c r="G4557" s="4">
        <v>1033</v>
      </c>
      <c r="H4557" s="4">
        <v>0</v>
      </c>
      <c r="I4557">
        <f t="shared" si="710"/>
        <v>1645</v>
      </c>
      <c r="J4557">
        <f t="shared" si="711"/>
        <v>0.37203647416413371</v>
      </c>
      <c r="K4557">
        <f t="shared" si="712"/>
        <v>0.62796352583586623</v>
      </c>
      <c r="L4557">
        <f t="shared" si="713"/>
        <v>0</v>
      </c>
      <c r="M4557">
        <f>I4557*Diccionario!$B$36</f>
        <v>3.6519322549019604</v>
      </c>
      <c r="N4557">
        <f>M4557*Diccionario!$B$37</f>
        <v>0.36884515774509802</v>
      </c>
      <c r="O4557">
        <f>N4557*Diccionario!$B$38</f>
        <v>5.5326773661764701E-2</v>
      </c>
      <c r="P4557">
        <f>O4557*Diccionario!$B$39</f>
        <v>4.979409629558823E-2</v>
      </c>
      <c r="Q4557">
        <f>P4557*Diccionario!$B$40</f>
        <v>1.9917638518235293E-2</v>
      </c>
      <c r="R4557">
        <f>Q4557*Diccionario!$B$41</f>
        <v>1.2946465036852942E-2</v>
      </c>
      <c r="S4557">
        <f t="shared" si="714"/>
        <v>1.2946465036852942E-2</v>
      </c>
      <c r="T4557">
        <f>I4557*Diccionario!$B$36</f>
        <v>3.6519322549019604</v>
      </c>
      <c r="U4557">
        <f>T4557*Diccionario!$B$42</f>
        <v>0.36884515774509802</v>
      </c>
      <c r="V4557">
        <f>U4557*Diccionario!$B$43</f>
        <v>0.31351838408333332</v>
      </c>
      <c r="W4557">
        <f>V4557*Diccionario!$B$44</f>
        <v>5.9568492975833331E-2</v>
      </c>
      <c r="X4557">
        <f>W4557*Diccionario!$B$45</f>
        <v>2.3231712260575001E-2</v>
      </c>
      <c r="Y4557">
        <f>X4557*Diccionario!$B$46</f>
        <v>2.0676223911911751E-2</v>
      </c>
      <c r="Z4557">
        <f>Y4557*Diccionario!$B$47</f>
        <v>7.6502028474073483E-3</v>
      </c>
      <c r="AA4557">
        <f>Z4557*Diccionario!$B$48</f>
        <v>7.6502028474073483E-3</v>
      </c>
      <c r="AB4557">
        <f>AA4557*Diccionario!$B$49</f>
        <v>5.7376521355555115E-3</v>
      </c>
      <c r="AC4557">
        <f t="shared" si="715"/>
        <v>5.7376521355555115E-3</v>
      </c>
      <c r="AD4557">
        <f t="shared" si="716"/>
        <v>1.8684117172408452E-2</v>
      </c>
      <c r="AE4557">
        <f t="shared" si="717"/>
        <v>3.1310225790314834E-5</v>
      </c>
      <c r="AF4557" t="e">
        <f ca="1">IF(AD4557="","",_xludf.RANK.EQ(AD4557,$AD$2:$AD$5513,0))</f>
        <v>#NAME?</v>
      </c>
      <c r="AH4557" t="str">
        <f t="shared" si="718"/>
        <v>Baja</v>
      </c>
      <c r="AI4557" t="s">
        <v>153</v>
      </c>
      <c r="AJ4557" t="str">
        <f>IFERROR(VLOOKUP(B4557,Maestro_Regionales!$A$2:$B$35,2,FALSE),"Otras zonas")</f>
        <v>Santanderes</v>
      </c>
      <c r="AK4557" t="str">
        <f t="shared" si="719"/>
        <v>NUEVA EPS | Santanderes</v>
      </c>
    </row>
    <row r="4558" spans="1:37">
      <c r="A4558" s="4" t="s">
        <v>1806</v>
      </c>
      <c r="B4558" s="4" t="s">
        <v>1807</v>
      </c>
      <c r="C4558" s="4" t="s">
        <v>1950</v>
      </c>
      <c r="D4558" s="4" t="s">
        <v>1951</v>
      </c>
      <c r="E4558" s="4" t="s">
        <v>90</v>
      </c>
      <c r="F4558" s="4">
        <v>0</v>
      </c>
      <c r="G4558" s="4">
        <v>0</v>
      </c>
      <c r="H4558" s="4">
        <v>194</v>
      </c>
      <c r="I4558">
        <f t="shared" si="710"/>
        <v>194</v>
      </c>
      <c r="J4558">
        <f t="shared" si="711"/>
        <v>0</v>
      </c>
      <c r="K4558">
        <f t="shared" si="712"/>
        <v>0</v>
      </c>
      <c r="L4558">
        <f t="shared" si="713"/>
        <v>1</v>
      </c>
      <c r="M4558">
        <f>I4558*Diccionario!$B$36</f>
        <v>0.43068380392156858</v>
      </c>
      <c r="N4558">
        <f>M4558*Diccionario!$B$37</f>
        <v>4.3499064196078428E-2</v>
      </c>
      <c r="O4558">
        <f>N4558*Diccionario!$B$38</f>
        <v>6.5248596294117641E-3</v>
      </c>
      <c r="P4558">
        <f>O4558*Diccionario!$B$39</f>
        <v>5.8723736664705881E-3</v>
      </c>
      <c r="Q4558">
        <f>P4558*Diccionario!$B$40</f>
        <v>2.3489494665882354E-3</v>
      </c>
      <c r="R4558">
        <f>Q4558*Diccionario!$B$41</f>
        <v>1.5268171532823531E-3</v>
      </c>
      <c r="S4558">
        <f t="shared" si="714"/>
        <v>1.5268171532823531E-3</v>
      </c>
      <c r="T4558">
        <f>I4558*Diccionario!$B$36</f>
        <v>0.43068380392156858</v>
      </c>
      <c r="U4558">
        <f>T4558*Diccionario!$B$42</f>
        <v>4.3499064196078428E-2</v>
      </c>
      <c r="V4558">
        <f>U4558*Diccionario!$B$43</f>
        <v>3.6974204566666662E-2</v>
      </c>
      <c r="W4558">
        <f>V4558*Diccionario!$B$44</f>
        <v>7.0250988676666655E-3</v>
      </c>
      <c r="X4558">
        <f>W4558*Diccionario!$B$45</f>
        <v>2.7397885583899995E-3</v>
      </c>
      <c r="Y4558">
        <f>X4558*Diccionario!$B$46</f>
        <v>2.4384118169670996E-3</v>
      </c>
      <c r="Z4558">
        <f>Y4558*Diccionario!$B$47</f>
        <v>9.0221237227782684E-4</v>
      </c>
      <c r="AA4558">
        <f>Z4558*Diccionario!$B$48</f>
        <v>9.0221237227782684E-4</v>
      </c>
      <c r="AB4558">
        <f>AA4558*Diccionario!$B$49</f>
        <v>6.766592792083701E-4</v>
      </c>
      <c r="AC4558">
        <f t="shared" si="715"/>
        <v>6.766592792083701E-4</v>
      </c>
      <c r="AD4558">
        <f t="shared" si="716"/>
        <v>2.2034764324907231E-3</v>
      </c>
      <c r="AE4558">
        <f t="shared" si="717"/>
        <v>3.6925129503471598E-6</v>
      </c>
      <c r="AF4558" t="e">
        <f ca="1">IF(AD4558="","",_xludf.RANK.EQ(AD4558,$AD$2:$AD$5513,0))</f>
        <v>#NAME?</v>
      </c>
      <c r="AH4558" t="str">
        <f t="shared" si="718"/>
        <v>Baja</v>
      </c>
      <c r="AI4558" t="s">
        <v>153</v>
      </c>
      <c r="AJ4558" t="str">
        <f>IFERROR(VLOOKUP(B4558,Maestro_Regionales!$A$2:$B$35,2,FALSE),"Otras zonas")</f>
        <v>Santanderes</v>
      </c>
      <c r="AK4558" t="str">
        <f t="shared" si="719"/>
        <v>REGIMEN DE EXCEPCION | Santanderes</v>
      </c>
    </row>
    <row r="4559" spans="1:37">
      <c r="A4559" s="4" t="s">
        <v>1806</v>
      </c>
      <c r="B4559" s="4" t="s">
        <v>1807</v>
      </c>
      <c r="C4559" s="4" t="s">
        <v>1950</v>
      </c>
      <c r="D4559" s="4" t="s">
        <v>1951</v>
      </c>
      <c r="E4559" s="4" t="s">
        <v>85</v>
      </c>
      <c r="F4559" s="4">
        <v>2</v>
      </c>
      <c r="G4559" s="4">
        <v>0</v>
      </c>
      <c r="H4559" s="4">
        <v>0</v>
      </c>
      <c r="I4559">
        <f t="shared" si="710"/>
        <v>2</v>
      </c>
      <c r="J4559">
        <f t="shared" si="711"/>
        <v>1</v>
      </c>
      <c r="K4559">
        <f t="shared" si="712"/>
        <v>0</v>
      </c>
      <c r="L4559">
        <f t="shared" si="713"/>
        <v>0</v>
      </c>
      <c r="M4559">
        <f>I4559*Diccionario!$B$36</f>
        <v>4.4400392156862742E-3</v>
      </c>
      <c r="N4559">
        <f>M4559*Diccionario!$B$37</f>
        <v>4.4844396078431374E-4</v>
      </c>
      <c r="O4559">
        <f>N4559*Diccionario!$B$38</f>
        <v>6.7266594117647063E-5</v>
      </c>
      <c r="P4559">
        <f>O4559*Diccionario!$B$39</f>
        <v>6.053993470588236E-5</v>
      </c>
      <c r="Q4559">
        <f>P4559*Diccionario!$B$40</f>
        <v>2.4215973882352947E-5</v>
      </c>
      <c r="R4559">
        <f>Q4559*Diccionario!$B$41</f>
        <v>1.5740383023529416E-5</v>
      </c>
      <c r="S4559">
        <f t="shared" si="714"/>
        <v>1.5740383023529416E-5</v>
      </c>
      <c r="T4559">
        <f>I4559*Diccionario!$B$36</f>
        <v>4.4400392156862742E-3</v>
      </c>
      <c r="U4559">
        <f>T4559*Diccionario!$B$42</f>
        <v>4.4844396078431374E-4</v>
      </c>
      <c r="V4559">
        <f>U4559*Diccionario!$B$43</f>
        <v>3.8117736666666666E-4</v>
      </c>
      <c r="W4559">
        <f>V4559*Diccionario!$B$44</f>
        <v>7.2423699666666666E-5</v>
      </c>
      <c r="X4559">
        <f>W4559*Diccionario!$B$45</f>
        <v>2.8245242870000002E-5</v>
      </c>
      <c r="Y4559">
        <f>X4559*Diccionario!$B$46</f>
        <v>2.5138266154300001E-5</v>
      </c>
      <c r="Z4559">
        <f>Y4559*Diccionario!$B$47</f>
        <v>9.3011584770909993E-6</v>
      </c>
      <c r="AA4559">
        <f>Z4559*Diccionario!$B$48</f>
        <v>9.3011584770909993E-6</v>
      </c>
      <c r="AB4559">
        <f>AA4559*Diccionario!$B$49</f>
        <v>6.9758688578182495E-6</v>
      </c>
      <c r="AC4559">
        <f t="shared" si="715"/>
        <v>6.9758688578182495E-6</v>
      </c>
      <c r="AD4559">
        <f t="shared" si="716"/>
        <v>2.2716251881347665E-5</v>
      </c>
      <c r="AE4559">
        <f t="shared" si="717"/>
        <v>3.8067143818011966E-8</v>
      </c>
      <c r="AF4559" t="e">
        <f ca="1">IF(AD4559="","",_xludf.RANK.EQ(AD4559,$AD$2:$AD$5513,0))</f>
        <v>#NAME?</v>
      </c>
      <c r="AH4559" t="str">
        <f t="shared" si="718"/>
        <v>Baja</v>
      </c>
      <c r="AI4559" t="s">
        <v>153</v>
      </c>
      <c r="AJ4559" t="str">
        <f>IFERROR(VLOOKUP(B4559,Maestro_Regionales!$A$2:$B$35,2,FALSE),"Otras zonas")</f>
        <v>Santanderes</v>
      </c>
      <c r="AK4559" t="str">
        <f t="shared" si="719"/>
        <v>SALUD TOTAL EPS | Santanderes</v>
      </c>
    </row>
    <row r="4560" spans="1:37">
      <c r="A4560" s="4" t="s">
        <v>1806</v>
      </c>
      <c r="B4560" s="4" t="s">
        <v>1807</v>
      </c>
      <c r="C4560" s="4" t="s">
        <v>1950</v>
      </c>
      <c r="D4560" s="4" t="s">
        <v>1951</v>
      </c>
      <c r="E4560" s="4" t="s">
        <v>86</v>
      </c>
      <c r="F4560" s="4">
        <v>2</v>
      </c>
      <c r="G4560" s="4">
        <v>0</v>
      </c>
      <c r="H4560" s="4">
        <v>0</v>
      </c>
      <c r="I4560">
        <f t="shared" si="710"/>
        <v>2</v>
      </c>
      <c r="J4560">
        <f t="shared" si="711"/>
        <v>1</v>
      </c>
      <c r="K4560">
        <f t="shared" si="712"/>
        <v>0</v>
      </c>
      <c r="L4560">
        <f t="shared" si="713"/>
        <v>0</v>
      </c>
      <c r="M4560">
        <f>I4560*Diccionario!$B$36</f>
        <v>4.4400392156862742E-3</v>
      </c>
      <c r="N4560">
        <f>M4560*Diccionario!$B$37</f>
        <v>4.4844396078431374E-4</v>
      </c>
      <c r="O4560">
        <f>N4560*Diccionario!$B$38</f>
        <v>6.7266594117647063E-5</v>
      </c>
      <c r="P4560">
        <f>O4560*Diccionario!$B$39</f>
        <v>6.053993470588236E-5</v>
      </c>
      <c r="Q4560">
        <f>P4560*Diccionario!$B$40</f>
        <v>2.4215973882352947E-5</v>
      </c>
      <c r="R4560">
        <f>Q4560*Diccionario!$B$41</f>
        <v>1.5740383023529416E-5</v>
      </c>
      <c r="S4560">
        <f t="shared" si="714"/>
        <v>1.5740383023529416E-5</v>
      </c>
      <c r="T4560">
        <f>I4560*Diccionario!$B$36</f>
        <v>4.4400392156862742E-3</v>
      </c>
      <c r="U4560">
        <f>T4560*Diccionario!$B$42</f>
        <v>4.4844396078431374E-4</v>
      </c>
      <c r="V4560">
        <f>U4560*Diccionario!$B$43</f>
        <v>3.8117736666666666E-4</v>
      </c>
      <c r="W4560">
        <f>V4560*Diccionario!$B$44</f>
        <v>7.2423699666666666E-5</v>
      </c>
      <c r="X4560">
        <f>W4560*Diccionario!$B$45</f>
        <v>2.8245242870000002E-5</v>
      </c>
      <c r="Y4560">
        <f>X4560*Diccionario!$B$46</f>
        <v>2.5138266154300001E-5</v>
      </c>
      <c r="Z4560">
        <f>Y4560*Diccionario!$B$47</f>
        <v>9.3011584770909993E-6</v>
      </c>
      <c r="AA4560">
        <f>Z4560*Diccionario!$B$48</f>
        <v>9.3011584770909993E-6</v>
      </c>
      <c r="AB4560">
        <f>AA4560*Diccionario!$B$49</f>
        <v>6.9758688578182495E-6</v>
      </c>
      <c r="AC4560">
        <f t="shared" si="715"/>
        <v>6.9758688578182495E-6</v>
      </c>
      <c r="AD4560">
        <f t="shared" si="716"/>
        <v>2.2716251881347665E-5</v>
      </c>
      <c r="AE4560">
        <f t="shared" si="717"/>
        <v>3.8067143818011966E-8</v>
      </c>
      <c r="AF4560" t="e">
        <f ca="1">IF(AD4560="","",_xludf.RANK.EQ(AD4560,$AD$2:$AD$5513,0))</f>
        <v>#NAME?</v>
      </c>
      <c r="AH4560" t="str">
        <f t="shared" si="718"/>
        <v>Baja</v>
      </c>
      <c r="AI4560" t="s">
        <v>153</v>
      </c>
      <c r="AJ4560" t="str">
        <f>IFERROR(VLOOKUP(B4560,Maestro_Regionales!$A$2:$B$35,2,FALSE),"Otras zonas")</f>
        <v>Santanderes</v>
      </c>
      <c r="AK4560" t="str">
        <f t="shared" si="719"/>
        <v>EPS SANITAS | Santanderes</v>
      </c>
    </row>
    <row r="4561" spans="1:37">
      <c r="A4561" s="4" t="s">
        <v>1806</v>
      </c>
      <c r="B4561" s="4" t="s">
        <v>1807</v>
      </c>
      <c r="C4561" s="4" t="s">
        <v>1952</v>
      </c>
      <c r="D4561" s="4" t="s">
        <v>1953</v>
      </c>
      <c r="E4561" s="4" t="s">
        <v>87</v>
      </c>
      <c r="F4561" s="4">
        <v>10175</v>
      </c>
      <c r="G4561" s="4">
        <v>9533</v>
      </c>
      <c r="H4561" s="4">
        <v>0</v>
      </c>
      <c r="I4561">
        <f t="shared" si="710"/>
        <v>19708</v>
      </c>
      <c r="J4561">
        <f t="shared" si="711"/>
        <v>0.51628780190785473</v>
      </c>
      <c r="K4561">
        <f t="shared" si="712"/>
        <v>0.48371219809214533</v>
      </c>
      <c r="L4561">
        <f t="shared" si="713"/>
        <v>0</v>
      </c>
      <c r="M4561">
        <f>I4561*Diccionario!$B$36</f>
        <v>43.752146431372545</v>
      </c>
      <c r="N4561">
        <f>M4561*Diccionario!$B$37</f>
        <v>4.4189667895686275</v>
      </c>
      <c r="O4561">
        <f>N4561*Diccionario!$B$38</f>
        <v>0.66284501843529409</v>
      </c>
      <c r="P4561">
        <f>O4561*Diccionario!$B$39</f>
        <v>0.59656051659176468</v>
      </c>
      <c r="Q4561">
        <f>P4561*Diccionario!$B$40</f>
        <v>0.23862420663670589</v>
      </c>
      <c r="R4561">
        <f>Q4561*Diccionario!$B$41</f>
        <v>0.15510573431385882</v>
      </c>
      <c r="S4561">
        <f t="shared" si="714"/>
        <v>0.15510573431385882</v>
      </c>
      <c r="T4561">
        <f>I4561*Diccionario!$B$36</f>
        <v>43.752146431372545</v>
      </c>
      <c r="U4561">
        <f>T4561*Diccionario!$B$42</f>
        <v>4.4189667895686275</v>
      </c>
      <c r="V4561">
        <f>U4561*Diccionario!$B$43</f>
        <v>3.7561217711333335</v>
      </c>
      <c r="W4561">
        <f>V4561*Diccionario!$B$44</f>
        <v>0.71366313651533342</v>
      </c>
      <c r="X4561">
        <f>W4561*Diccionario!$B$45</f>
        <v>0.27832862324098007</v>
      </c>
      <c r="Y4561">
        <f>X4561*Diccionario!$B$46</f>
        <v>0.24771247468447227</v>
      </c>
      <c r="Z4561">
        <f>Y4561*Diccionario!$B$47</f>
        <v>9.1653615633254734E-2</v>
      </c>
      <c r="AA4561">
        <f>Z4561*Diccionario!$B$48</f>
        <v>9.1653615633254734E-2</v>
      </c>
      <c r="AB4561">
        <f>AA4561*Diccionario!$B$49</f>
        <v>6.8740211724941047E-2</v>
      </c>
      <c r="AC4561">
        <f t="shared" si="715"/>
        <v>6.8740211724941047E-2</v>
      </c>
      <c r="AD4561">
        <f t="shared" si="716"/>
        <v>0.22384594603879987</v>
      </c>
      <c r="AE4561">
        <f t="shared" si="717"/>
        <v>3.7511363518268986E-4</v>
      </c>
      <c r="AF4561" t="e">
        <f ca="1">IF(AD4561="","",_xludf.RANK.EQ(AD4561,$AD$2:$AD$5513,0))</f>
        <v>#NAME?</v>
      </c>
      <c r="AH4561" t="str">
        <f t="shared" si="718"/>
        <v>Media</v>
      </c>
      <c r="AI4561" t="s">
        <v>153</v>
      </c>
      <c r="AJ4561" t="str">
        <f>IFERROR(VLOOKUP(B4561,Maestro_Regionales!$A$2:$B$35,2,FALSE),"Otras zonas")</f>
        <v>Santanderes</v>
      </c>
      <c r="AK4561" t="str">
        <f t="shared" si="719"/>
        <v>NUEVA EPS | Santanderes</v>
      </c>
    </row>
    <row r="4562" spans="1:37">
      <c r="A4562" s="4" t="s">
        <v>1806</v>
      </c>
      <c r="B4562" s="4" t="s">
        <v>1807</v>
      </c>
      <c r="C4562" s="4" t="s">
        <v>1952</v>
      </c>
      <c r="D4562" s="4" t="s">
        <v>1953</v>
      </c>
      <c r="E4562" s="4" t="s">
        <v>88</v>
      </c>
      <c r="F4562" s="4">
        <v>2544</v>
      </c>
      <c r="G4562" s="4">
        <v>9434</v>
      </c>
      <c r="H4562" s="4">
        <v>0</v>
      </c>
      <c r="I4562">
        <f t="shared" si="710"/>
        <v>11978</v>
      </c>
      <c r="J4562">
        <f t="shared" si="711"/>
        <v>0.21238938053097345</v>
      </c>
      <c r="K4562">
        <f t="shared" si="712"/>
        <v>0.78761061946902655</v>
      </c>
      <c r="L4562">
        <f t="shared" si="713"/>
        <v>0</v>
      </c>
      <c r="M4562">
        <f>I4562*Diccionario!$B$36</f>
        <v>26.591394862745098</v>
      </c>
      <c r="N4562">
        <f>M4562*Diccionario!$B$37</f>
        <v>2.6857308811372551</v>
      </c>
      <c r="O4562">
        <f>N4562*Diccionario!$B$38</f>
        <v>0.40285963217058823</v>
      </c>
      <c r="P4562">
        <f>O4562*Diccionario!$B$39</f>
        <v>0.36257366895352944</v>
      </c>
      <c r="Q4562">
        <f>P4562*Diccionario!$B$40</f>
        <v>0.14502946758141178</v>
      </c>
      <c r="R4562">
        <f>Q4562*Diccionario!$B$41</f>
        <v>9.4269153927917654E-2</v>
      </c>
      <c r="S4562">
        <f t="shared" si="714"/>
        <v>9.4269153927917654E-2</v>
      </c>
      <c r="T4562">
        <f>I4562*Diccionario!$B$36</f>
        <v>26.591394862745098</v>
      </c>
      <c r="U4562">
        <f>T4562*Diccionario!$B$42</f>
        <v>2.6857308811372551</v>
      </c>
      <c r="V4562">
        <f>U4562*Diccionario!$B$43</f>
        <v>2.2828712489666669</v>
      </c>
      <c r="W4562">
        <f>V4562*Diccionario!$B$44</f>
        <v>0.43374553730366672</v>
      </c>
      <c r="X4562">
        <f>W4562*Diccionario!$B$45</f>
        <v>0.16916075954843002</v>
      </c>
      <c r="Y4562">
        <f>X4562*Diccionario!$B$46</f>
        <v>0.15055307599810272</v>
      </c>
      <c r="Z4562">
        <f>Y4562*Diccionario!$B$47</f>
        <v>5.5704638119298003E-2</v>
      </c>
      <c r="AA4562">
        <f>Z4562*Diccionario!$B$48</f>
        <v>5.5704638119298003E-2</v>
      </c>
      <c r="AB4562">
        <f>AA4562*Diccionario!$B$49</f>
        <v>4.1778478589473506E-2</v>
      </c>
      <c r="AC4562">
        <f t="shared" si="715"/>
        <v>4.1778478589473506E-2</v>
      </c>
      <c r="AD4562">
        <f t="shared" si="716"/>
        <v>0.13604763251739116</v>
      </c>
      <c r="AE4562">
        <f t="shared" si="717"/>
        <v>2.2798412432607364E-4</v>
      </c>
      <c r="AF4562" t="e">
        <f ca="1">IF(AD4562="","",_xludf.RANK.EQ(AD4562,$AD$2:$AD$5513,0))</f>
        <v>#NAME?</v>
      </c>
      <c r="AH4562" t="str">
        <f t="shared" si="718"/>
        <v>Baja</v>
      </c>
      <c r="AI4562" t="s">
        <v>153</v>
      </c>
      <c r="AJ4562" t="str">
        <f>IFERROR(VLOOKUP(B4562,Maestro_Regionales!$A$2:$B$35,2,FALSE),"Otras zonas")</f>
        <v>Santanderes</v>
      </c>
      <c r="AK4562" t="str">
        <f t="shared" si="719"/>
        <v>COOSALUD EPS | Santanderes</v>
      </c>
    </row>
    <row r="4563" spans="1:37">
      <c r="A4563" s="4" t="s">
        <v>1806</v>
      </c>
      <c r="B4563" s="4" t="s">
        <v>1807</v>
      </c>
      <c r="C4563" s="4" t="s">
        <v>1952</v>
      </c>
      <c r="D4563" s="4" t="s">
        <v>1953</v>
      </c>
      <c r="E4563" s="4" t="s">
        <v>90</v>
      </c>
      <c r="F4563" s="4">
        <v>0</v>
      </c>
      <c r="G4563" s="4">
        <v>0</v>
      </c>
      <c r="H4563" s="4">
        <v>1004</v>
      </c>
      <c r="I4563">
        <f t="shared" si="710"/>
        <v>1004</v>
      </c>
      <c r="J4563">
        <f t="shared" si="711"/>
        <v>0</v>
      </c>
      <c r="K4563">
        <f t="shared" si="712"/>
        <v>0</v>
      </c>
      <c r="L4563">
        <f t="shared" si="713"/>
        <v>1</v>
      </c>
      <c r="M4563">
        <f>I4563*Diccionario!$B$36</f>
        <v>2.2288996862745099</v>
      </c>
      <c r="N4563">
        <f>M4563*Diccionario!$B$37</f>
        <v>0.22511886831372552</v>
      </c>
      <c r="O4563">
        <f>N4563*Diccionario!$B$38</f>
        <v>3.3767830247058823E-2</v>
      </c>
      <c r="P4563">
        <f>O4563*Diccionario!$B$39</f>
        <v>3.0391047222352943E-2</v>
      </c>
      <c r="Q4563">
        <f>P4563*Diccionario!$B$40</f>
        <v>1.2156418888941178E-2</v>
      </c>
      <c r="R4563">
        <f>Q4563*Diccionario!$B$41</f>
        <v>7.9016722778117669E-3</v>
      </c>
      <c r="S4563">
        <f t="shared" si="714"/>
        <v>7.9016722778117669E-3</v>
      </c>
      <c r="T4563">
        <f>I4563*Diccionario!$B$36</f>
        <v>2.2288996862745099</v>
      </c>
      <c r="U4563">
        <f>T4563*Diccionario!$B$42</f>
        <v>0.22511886831372552</v>
      </c>
      <c r="V4563">
        <f>U4563*Diccionario!$B$43</f>
        <v>0.19135103806666667</v>
      </c>
      <c r="W4563">
        <f>V4563*Diccionario!$B$44</f>
        <v>3.6356697232666671E-2</v>
      </c>
      <c r="X4563">
        <f>W4563*Diccionario!$B$45</f>
        <v>1.4179111920740003E-2</v>
      </c>
      <c r="Y4563">
        <f>X4563*Diccionario!$B$46</f>
        <v>1.2619409609458603E-2</v>
      </c>
      <c r="Z4563">
        <f>Y4563*Diccionario!$B$47</f>
        <v>4.6691815554996833E-3</v>
      </c>
      <c r="AA4563">
        <f>Z4563*Diccionario!$B$48</f>
        <v>4.6691815554996833E-3</v>
      </c>
      <c r="AB4563">
        <f>AA4563*Diccionario!$B$49</f>
        <v>3.5018861666247627E-3</v>
      </c>
      <c r="AC4563">
        <f t="shared" si="715"/>
        <v>3.5018861666247627E-3</v>
      </c>
      <c r="AD4563">
        <f t="shared" si="716"/>
        <v>1.140355844443653E-2</v>
      </c>
      <c r="AE4563">
        <f t="shared" si="717"/>
        <v>1.910970619664201E-5</v>
      </c>
      <c r="AF4563" t="e">
        <f ca="1">IF(AD4563="","",_xludf.RANK.EQ(AD4563,$AD$2:$AD$5513,0))</f>
        <v>#NAME?</v>
      </c>
      <c r="AH4563" t="str">
        <f t="shared" si="718"/>
        <v>Baja</v>
      </c>
      <c r="AI4563" t="s">
        <v>153</v>
      </c>
      <c r="AJ4563" t="str">
        <f>IFERROR(VLOOKUP(B4563,Maestro_Regionales!$A$2:$B$35,2,FALSE),"Otras zonas")</f>
        <v>Santanderes</v>
      </c>
      <c r="AK4563" t="str">
        <f t="shared" si="719"/>
        <v>REGIMEN DE EXCEPCION | Santanderes</v>
      </c>
    </row>
    <row r="4564" spans="1:37">
      <c r="A4564" s="4" t="s">
        <v>1806</v>
      </c>
      <c r="B4564" s="4" t="s">
        <v>1807</v>
      </c>
      <c r="C4564" s="4" t="s">
        <v>1952</v>
      </c>
      <c r="D4564" s="4" t="s">
        <v>1953</v>
      </c>
      <c r="E4564" s="4" t="s">
        <v>86</v>
      </c>
      <c r="F4564" s="4">
        <v>626</v>
      </c>
      <c r="G4564" s="4">
        <v>286</v>
      </c>
      <c r="H4564" s="4">
        <v>0</v>
      </c>
      <c r="I4564">
        <f t="shared" si="710"/>
        <v>912</v>
      </c>
      <c r="J4564">
        <f t="shared" si="711"/>
        <v>0.68640350877192979</v>
      </c>
      <c r="K4564">
        <f t="shared" si="712"/>
        <v>0.31359649122807015</v>
      </c>
      <c r="L4564">
        <f t="shared" si="713"/>
        <v>0</v>
      </c>
      <c r="M4564">
        <f>I4564*Diccionario!$B$36</f>
        <v>2.0246578823529409</v>
      </c>
      <c r="N4564">
        <f>M4564*Diccionario!$B$37</f>
        <v>0.20449044611764705</v>
      </c>
      <c r="O4564">
        <f>N4564*Diccionario!$B$38</f>
        <v>3.0673566917647055E-2</v>
      </c>
      <c r="P4564">
        <f>O4564*Diccionario!$B$39</f>
        <v>2.760621022588235E-2</v>
      </c>
      <c r="Q4564">
        <f>P4564*Diccionario!$B$40</f>
        <v>1.104248409035294E-2</v>
      </c>
      <c r="R4564">
        <f>Q4564*Diccionario!$B$41</f>
        <v>7.1776146587294119E-3</v>
      </c>
      <c r="S4564">
        <f t="shared" si="714"/>
        <v>7.1776146587294119E-3</v>
      </c>
      <c r="T4564">
        <f>I4564*Diccionario!$B$36</f>
        <v>2.0246578823529409</v>
      </c>
      <c r="U4564">
        <f>T4564*Diccionario!$B$42</f>
        <v>0.20449044611764705</v>
      </c>
      <c r="V4564">
        <f>U4564*Diccionario!$B$43</f>
        <v>0.1738168792</v>
      </c>
      <c r="W4564">
        <f>V4564*Diccionario!$B$44</f>
        <v>3.3025207048000001E-2</v>
      </c>
      <c r="X4564">
        <f>W4564*Diccionario!$B$45</f>
        <v>1.2879830748720001E-2</v>
      </c>
      <c r="Y4564">
        <f>X4564*Diccionario!$B$46</f>
        <v>1.1463049366360801E-2</v>
      </c>
      <c r="Z4564">
        <f>Y4564*Diccionario!$B$47</f>
        <v>4.2413282655534958E-3</v>
      </c>
      <c r="AA4564">
        <f>Z4564*Diccionario!$B$48</f>
        <v>4.2413282655534958E-3</v>
      </c>
      <c r="AB4564">
        <f>AA4564*Diccionario!$B$49</f>
        <v>3.1809961991651221E-3</v>
      </c>
      <c r="AC4564">
        <f t="shared" si="715"/>
        <v>3.1809961991651221E-3</v>
      </c>
      <c r="AD4564">
        <f t="shared" si="716"/>
        <v>1.0358610857894534E-2</v>
      </c>
      <c r="AE4564">
        <f t="shared" si="717"/>
        <v>1.7358617581013455E-5</v>
      </c>
      <c r="AF4564" t="e">
        <f ca="1">IF(AD4564="","",_xludf.RANK.EQ(AD4564,$AD$2:$AD$5513,0))</f>
        <v>#NAME?</v>
      </c>
      <c r="AH4564" t="str">
        <f t="shared" si="718"/>
        <v>Baja</v>
      </c>
      <c r="AI4564" t="s">
        <v>153</v>
      </c>
      <c r="AJ4564" t="str">
        <f>IFERROR(VLOOKUP(B4564,Maestro_Regionales!$A$2:$B$35,2,FALSE),"Otras zonas")</f>
        <v>Santanderes</v>
      </c>
      <c r="AK4564" t="str">
        <f t="shared" si="719"/>
        <v>EPS SANITAS | Santanderes</v>
      </c>
    </row>
    <row r="4565" spans="1:37">
      <c r="A4565" s="4" t="s">
        <v>1806</v>
      </c>
      <c r="B4565" s="4" t="s">
        <v>1807</v>
      </c>
      <c r="C4565" s="4" t="s">
        <v>1952</v>
      </c>
      <c r="D4565" s="4" t="s">
        <v>1953</v>
      </c>
      <c r="E4565" s="4" t="s">
        <v>85</v>
      </c>
      <c r="F4565" s="4">
        <v>93</v>
      </c>
      <c r="G4565" s="4">
        <v>43</v>
      </c>
      <c r="H4565" s="4">
        <v>0</v>
      </c>
      <c r="I4565">
        <f t="shared" si="710"/>
        <v>136</v>
      </c>
      <c r="J4565">
        <f t="shared" si="711"/>
        <v>0.68382352941176472</v>
      </c>
      <c r="K4565">
        <f t="shared" si="712"/>
        <v>0.31617647058823528</v>
      </c>
      <c r="L4565">
        <f t="shared" si="713"/>
        <v>0</v>
      </c>
      <c r="M4565">
        <f>I4565*Diccionario!$B$36</f>
        <v>0.30192266666666667</v>
      </c>
      <c r="N4565">
        <f>M4565*Diccionario!$B$37</f>
        <v>3.0494189333333335E-2</v>
      </c>
      <c r="O4565">
        <f>N4565*Diccionario!$B$38</f>
        <v>4.5741284000000004E-3</v>
      </c>
      <c r="P4565">
        <f>O4565*Diccionario!$B$39</f>
        <v>4.1167155600000003E-3</v>
      </c>
      <c r="Q4565">
        <f>P4565*Diccionario!$B$40</f>
        <v>1.6466862240000003E-3</v>
      </c>
      <c r="R4565">
        <f>Q4565*Diccionario!$B$41</f>
        <v>1.0703460456000001E-3</v>
      </c>
      <c r="S4565">
        <f t="shared" si="714"/>
        <v>1.0703460456000001E-3</v>
      </c>
      <c r="T4565">
        <f>I4565*Diccionario!$B$36</f>
        <v>0.30192266666666667</v>
      </c>
      <c r="U4565">
        <f>T4565*Diccionario!$B$42</f>
        <v>3.0494189333333335E-2</v>
      </c>
      <c r="V4565">
        <f>U4565*Diccionario!$B$43</f>
        <v>2.5920060933333332E-2</v>
      </c>
      <c r="W4565">
        <f>V4565*Diccionario!$B$44</f>
        <v>4.9248115773333333E-3</v>
      </c>
      <c r="X4565">
        <f>W4565*Diccionario!$B$45</f>
        <v>1.92067651516E-3</v>
      </c>
      <c r="Y4565">
        <f>X4565*Diccionario!$B$46</f>
        <v>1.7094020984924001E-3</v>
      </c>
      <c r="Z4565">
        <f>Y4565*Diccionario!$B$47</f>
        <v>6.3247877644218801E-4</v>
      </c>
      <c r="AA4565">
        <f>Z4565*Diccionario!$B$48</f>
        <v>6.3247877644218801E-4</v>
      </c>
      <c r="AB4565">
        <f>AA4565*Diccionario!$B$49</f>
        <v>4.7435908233164101E-4</v>
      </c>
      <c r="AC4565">
        <f t="shared" si="715"/>
        <v>4.7435908233164101E-4</v>
      </c>
      <c r="AD4565">
        <f t="shared" si="716"/>
        <v>1.5447051279316411E-3</v>
      </c>
      <c r="AE4565">
        <f t="shared" si="717"/>
        <v>2.5885657796248136E-6</v>
      </c>
      <c r="AF4565" t="e">
        <f ca="1">IF(AD4565="","",_xludf.RANK.EQ(AD4565,$AD$2:$AD$5513,0))</f>
        <v>#NAME?</v>
      </c>
      <c r="AH4565" t="str">
        <f t="shared" si="718"/>
        <v>Baja</v>
      </c>
      <c r="AI4565" t="s">
        <v>153</v>
      </c>
      <c r="AJ4565" t="str">
        <f>IFERROR(VLOOKUP(B4565,Maestro_Regionales!$A$2:$B$35,2,FALSE),"Otras zonas")</f>
        <v>Santanderes</v>
      </c>
      <c r="AK4565" t="str">
        <f t="shared" si="719"/>
        <v>SALUD TOTAL EPS | Santanderes</v>
      </c>
    </row>
    <row r="4566" spans="1:37">
      <c r="A4566" s="4" t="s">
        <v>1806</v>
      </c>
      <c r="B4566" s="4" t="s">
        <v>1807</v>
      </c>
      <c r="C4566" s="4" t="s">
        <v>1954</v>
      </c>
      <c r="D4566" s="4" t="s">
        <v>1955</v>
      </c>
      <c r="E4566" s="4" t="s">
        <v>87</v>
      </c>
      <c r="F4566" s="4">
        <v>1013</v>
      </c>
      <c r="G4566" s="4">
        <v>5113</v>
      </c>
      <c r="H4566" s="4">
        <v>0</v>
      </c>
      <c r="I4566">
        <f t="shared" si="710"/>
        <v>6126</v>
      </c>
      <c r="J4566">
        <f t="shared" si="711"/>
        <v>0.16536075742735881</v>
      </c>
      <c r="K4566">
        <f t="shared" si="712"/>
        <v>0.83463924257264122</v>
      </c>
      <c r="L4566">
        <f t="shared" si="713"/>
        <v>0</v>
      </c>
      <c r="M4566">
        <f>I4566*Diccionario!$B$36</f>
        <v>13.599840117647059</v>
      </c>
      <c r="N4566">
        <f>M4566*Diccionario!$B$37</f>
        <v>1.3735838518823531</v>
      </c>
      <c r="O4566">
        <f>N4566*Diccionario!$B$38</f>
        <v>0.20603757778235296</v>
      </c>
      <c r="P4566">
        <f>O4566*Diccionario!$B$39</f>
        <v>0.18543382000411768</v>
      </c>
      <c r="Q4566">
        <f>P4566*Diccionario!$B$40</f>
        <v>7.4173528001647074E-2</v>
      </c>
      <c r="R4566">
        <f>Q4566*Diccionario!$B$41</f>
        <v>4.8212793201070601E-2</v>
      </c>
      <c r="S4566">
        <f t="shared" si="714"/>
        <v>4.8212793201070601E-2</v>
      </c>
      <c r="T4566">
        <f>I4566*Diccionario!$B$36</f>
        <v>13.599840117647059</v>
      </c>
      <c r="U4566">
        <f>T4566*Diccionario!$B$42</f>
        <v>1.3735838518823531</v>
      </c>
      <c r="V4566">
        <f>U4566*Diccionario!$B$43</f>
        <v>1.1675462741</v>
      </c>
      <c r="W4566">
        <f>V4566*Diccionario!$B$44</f>
        <v>0.221833792079</v>
      </c>
      <c r="X4566">
        <f>W4566*Diccionario!$B$45</f>
        <v>8.6515178910810009E-2</v>
      </c>
      <c r="Y4566">
        <f>X4566*Diccionario!$B$46</f>
        <v>7.6998509230620904E-2</v>
      </c>
      <c r="Z4566">
        <f>Y4566*Diccionario!$B$47</f>
        <v>2.8489448415329733E-2</v>
      </c>
      <c r="AA4566">
        <f>Z4566*Diccionario!$B$48</f>
        <v>2.8489448415329733E-2</v>
      </c>
      <c r="AB4566">
        <f>AA4566*Diccionario!$B$49</f>
        <v>2.1367086311497301E-2</v>
      </c>
      <c r="AC4566">
        <f t="shared" si="715"/>
        <v>2.1367086311497301E-2</v>
      </c>
      <c r="AD4566">
        <f t="shared" si="716"/>
        <v>6.9579879512567902E-2</v>
      </c>
      <c r="AE4566">
        <f t="shared" si="717"/>
        <v>1.1659966151457065E-4</v>
      </c>
      <c r="AF4566" t="e">
        <f ca="1">IF(AD4566="","",_xludf.RANK.EQ(AD4566,$AD$2:$AD$5513,0))</f>
        <v>#NAME?</v>
      </c>
      <c r="AH4566" t="str">
        <f t="shared" si="718"/>
        <v>Baja</v>
      </c>
      <c r="AI4566" t="s">
        <v>153</v>
      </c>
      <c r="AJ4566" t="str">
        <f>IFERROR(VLOOKUP(B4566,Maestro_Regionales!$A$2:$B$35,2,FALSE),"Otras zonas")</f>
        <v>Santanderes</v>
      </c>
      <c r="AK4566" t="str">
        <f t="shared" si="719"/>
        <v>NUEVA EPS | Santanderes</v>
      </c>
    </row>
    <row r="4567" spans="1:37">
      <c r="A4567" s="4" t="s">
        <v>1806</v>
      </c>
      <c r="B4567" s="4" t="s">
        <v>1807</v>
      </c>
      <c r="C4567" s="4" t="s">
        <v>1954</v>
      </c>
      <c r="D4567" s="4" t="s">
        <v>1955</v>
      </c>
      <c r="E4567" s="4" t="s">
        <v>86</v>
      </c>
      <c r="F4567" s="4">
        <v>203</v>
      </c>
      <c r="G4567" s="4">
        <v>1306</v>
      </c>
      <c r="H4567" s="4">
        <v>0</v>
      </c>
      <c r="I4567">
        <f t="shared" si="710"/>
        <v>1509</v>
      </c>
      <c r="J4567">
        <f t="shared" si="711"/>
        <v>0.13452617627567925</v>
      </c>
      <c r="K4567">
        <f t="shared" si="712"/>
        <v>0.86547382372432069</v>
      </c>
      <c r="L4567">
        <f t="shared" si="713"/>
        <v>0</v>
      </c>
      <c r="M4567">
        <f>I4567*Diccionario!$B$36</f>
        <v>3.3500095882352938</v>
      </c>
      <c r="N4567">
        <f>M4567*Diccionario!$B$37</f>
        <v>0.33835096841176471</v>
      </c>
      <c r="O4567">
        <f>N4567*Diccionario!$B$38</f>
        <v>5.0752645261764706E-2</v>
      </c>
      <c r="P4567">
        <f>O4567*Diccionario!$B$39</f>
        <v>4.567738073558824E-2</v>
      </c>
      <c r="Q4567">
        <f>P4567*Diccionario!$B$40</f>
        <v>1.8270952294235296E-2</v>
      </c>
      <c r="R4567">
        <f>Q4567*Diccionario!$B$41</f>
        <v>1.1876118991252942E-2</v>
      </c>
      <c r="S4567">
        <f t="shared" si="714"/>
        <v>1.1876118991252942E-2</v>
      </c>
      <c r="T4567">
        <f>I4567*Diccionario!$B$36</f>
        <v>3.3500095882352938</v>
      </c>
      <c r="U4567">
        <f>T4567*Diccionario!$B$42</f>
        <v>0.33835096841176471</v>
      </c>
      <c r="V4567">
        <f>U4567*Diccionario!$B$43</f>
        <v>0.28759832315</v>
      </c>
      <c r="W4567">
        <f>V4567*Diccionario!$B$44</f>
        <v>5.4643681398500003E-2</v>
      </c>
      <c r="X4567">
        <f>W4567*Diccionario!$B$45</f>
        <v>2.1311035745415003E-2</v>
      </c>
      <c r="Y4567">
        <f>X4567*Diccionario!$B$46</f>
        <v>1.8966821813419354E-2</v>
      </c>
      <c r="Z4567">
        <f>Y4567*Diccionario!$B$47</f>
        <v>7.0177240709651612E-3</v>
      </c>
      <c r="AA4567">
        <f>Z4567*Diccionario!$B$48</f>
        <v>7.0177240709651612E-3</v>
      </c>
      <c r="AB4567">
        <f>AA4567*Diccionario!$B$49</f>
        <v>5.2632930532238711E-3</v>
      </c>
      <c r="AC4567">
        <f t="shared" si="715"/>
        <v>5.2632930532238711E-3</v>
      </c>
      <c r="AD4567">
        <f t="shared" si="716"/>
        <v>1.7139412044476814E-2</v>
      </c>
      <c r="AE4567">
        <f t="shared" si="717"/>
        <v>2.8721660010690027E-5</v>
      </c>
      <c r="AF4567" t="e">
        <f ca="1">IF(AD4567="","",_xludf.RANK.EQ(AD4567,$AD$2:$AD$5513,0))</f>
        <v>#NAME?</v>
      </c>
      <c r="AH4567" t="str">
        <f t="shared" si="718"/>
        <v>Baja</v>
      </c>
      <c r="AI4567" t="s">
        <v>153</v>
      </c>
      <c r="AJ4567" t="str">
        <f>IFERROR(VLOOKUP(B4567,Maestro_Regionales!$A$2:$B$35,2,FALSE),"Otras zonas")</f>
        <v>Santanderes</v>
      </c>
      <c r="AK4567" t="str">
        <f t="shared" si="719"/>
        <v>EPS SANITAS | Santanderes</v>
      </c>
    </row>
    <row r="4568" spans="1:37">
      <c r="A4568" s="4" t="s">
        <v>1806</v>
      </c>
      <c r="B4568" s="4" t="s">
        <v>1807</v>
      </c>
      <c r="C4568" s="4" t="s">
        <v>1954</v>
      </c>
      <c r="D4568" s="4" t="s">
        <v>1955</v>
      </c>
      <c r="E4568" s="4" t="s">
        <v>90</v>
      </c>
      <c r="F4568" s="4">
        <v>0</v>
      </c>
      <c r="G4568" s="4">
        <v>0</v>
      </c>
      <c r="H4568" s="4">
        <v>200</v>
      </c>
      <c r="I4568">
        <f t="shared" si="710"/>
        <v>200</v>
      </c>
      <c r="J4568">
        <f t="shared" si="711"/>
        <v>0</v>
      </c>
      <c r="K4568">
        <f t="shared" si="712"/>
        <v>0</v>
      </c>
      <c r="L4568">
        <f t="shared" si="713"/>
        <v>1</v>
      </c>
      <c r="M4568">
        <f>I4568*Diccionario!$B$36</f>
        <v>0.44400392156862745</v>
      </c>
      <c r="N4568">
        <f>M4568*Diccionario!$B$37</f>
        <v>4.4844396078431374E-2</v>
      </c>
      <c r="O4568">
        <f>N4568*Diccionario!$B$38</f>
        <v>6.7266594117647059E-3</v>
      </c>
      <c r="P4568">
        <f>O4568*Diccionario!$B$39</f>
        <v>6.0539934705882356E-3</v>
      </c>
      <c r="Q4568">
        <f>P4568*Diccionario!$B$40</f>
        <v>2.4215973882352943E-3</v>
      </c>
      <c r="R4568">
        <f>Q4568*Diccionario!$B$41</f>
        <v>1.5740383023529413E-3</v>
      </c>
      <c r="S4568">
        <f t="shared" si="714"/>
        <v>1.5740383023529413E-3</v>
      </c>
      <c r="T4568">
        <f>I4568*Diccionario!$B$36</f>
        <v>0.44400392156862745</v>
      </c>
      <c r="U4568">
        <f>T4568*Diccionario!$B$42</f>
        <v>4.4844396078431374E-2</v>
      </c>
      <c r="V4568">
        <f>U4568*Diccionario!$B$43</f>
        <v>3.8117736666666666E-2</v>
      </c>
      <c r="W4568">
        <f>V4568*Diccionario!$B$44</f>
        <v>7.2423699666666662E-3</v>
      </c>
      <c r="X4568">
        <f>W4568*Diccionario!$B$45</f>
        <v>2.8245242869999999E-3</v>
      </c>
      <c r="Y4568">
        <f>X4568*Diccionario!$B$46</f>
        <v>2.5138266154299998E-3</v>
      </c>
      <c r="Z4568">
        <f>Y4568*Diccionario!$B$47</f>
        <v>9.3011584770909988E-4</v>
      </c>
      <c r="AA4568">
        <f>Z4568*Diccionario!$B$48</f>
        <v>9.3011584770909988E-4</v>
      </c>
      <c r="AB4568">
        <f>AA4568*Diccionario!$B$49</f>
        <v>6.9758688578182488E-4</v>
      </c>
      <c r="AC4568">
        <f t="shared" si="715"/>
        <v>6.9758688578182488E-4</v>
      </c>
      <c r="AD4568">
        <f t="shared" si="716"/>
        <v>2.2716251881347662E-3</v>
      </c>
      <c r="AE4568">
        <f t="shared" si="717"/>
        <v>3.8067143818011961E-6</v>
      </c>
      <c r="AF4568" t="e">
        <f ca="1">IF(AD4568="","",_xludf.RANK.EQ(AD4568,$AD$2:$AD$5513,0))</f>
        <v>#NAME?</v>
      </c>
      <c r="AH4568" t="str">
        <f t="shared" si="718"/>
        <v>Baja</v>
      </c>
      <c r="AI4568" t="s">
        <v>153</v>
      </c>
      <c r="AJ4568" t="str">
        <f>IFERROR(VLOOKUP(B4568,Maestro_Regionales!$A$2:$B$35,2,FALSE),"Otras zonas")</f>
        <v>Santanderes</v>
      </c>
      <c r="AK4568" t="str">
        <f t="shared" si="719"/>
        <v>REGIMEN DE EXCEPCION | Santanderes</v>
      </c>
    </row>
    <row r="4569" spans="1:37">
      <c r="A4569" s="4" t="s">
        <v>1806</v>
      </c>
      <c r="B4569" s="4" t="s">
        <v>1807</v>
      </c>
      <c r="C4569" s="4" t="s">
        <v>1954</v>
      </c>
      <c r="D4569" s="4" t="s">
        <v>1955</v>
      </c>
      <c r="E4569" s="4" t="s">
        <v>1810</v>
      </c>
      <c r="F4569" s="4">
        <v>1</v>
      </c>
      <c r="G4569" s="4">
        <v>0</v>
      </c>
      <c r="H4569" s="4">
        <v>0</v>
      </c>
      <c r="I4569">
        <f t="shared" si="710"/>
        <v>1</v>
      </c>
      <c r="J4569">
        <f t="shared" si="711"/>
        <v>1</v>
      </c>
      <c r="K4569">
        <f t="shared" si="712"/>
        <v>0</v>
      </c>
      <c r="L4569">
        <f t="shared" si="713"/>
        <v>0</v>
      </c>
      <c r="M4569">
        <f>I4569*Diccionario!$B$36</f>
        <v>2.2200196078431371E-3</v>
      </c>
      <c r="N4569">
        <f>M4569*Diccionario!$B$37</f>
        <v>2.2422198039215687E-4</v>
      </c>
      <c r="O4569">
        <f>N4569*Diccionario!$B$38</f>
        <v>3.3633297058823532E-5</v>
      </c>
      <c r="P4569">
        <f>O4569*Diccionario!$B$39</f>
        <v>3.026996735294118E-5</v>
      </c>
      <c r="Q4569">
        <f>P4569*Diccionario!$B$40</f>
        <v>1.2107986941176473E-5</v>
      </c>
      <c r="R4569">
        <f>Q4569*Diccionario!$B$41</f>
        <v>7.870191511764708E-6</v>
      </c>
      <c r="S4569">
        <f t="shared" si="714"/>
        <v>7.870191511764708E-6</v>
      </c>
      <c r="T4569">
        <f>I4569*Diccionario!$B$36</f>
        <v>2.2200196078431371E-3</v>
      </c>
      <c r="U4569">
        <f>T4569*Diccionario!$B$42</f>
        <v>2.2422198039215687E-4</v>
      </c>
      <c r="V4569">
        <f>U4569*Diccionario!$B$43</f>
        <v>1.9058868333333333E-4</v>
      </c>
      <c r="W4569">
        <f>V4569*Diccionario!$B$44</f>
        <v>3.6211849833333333E-5</v>
      </c>
      <c r="X4569">
        <f>W4569*Diccionario!$B$45</f>
        <v>1.4122621435000001E-5</v>
      </c>
      <c r="Y4569">
        <f>X4569*Diccionario!$B$46</f>
        <v>1.256913307715E-5</v>
      </c>
      <c r="Z4569">
        <f>Y4569*Diccionario!$B$47</f>
        <v>4.6505792385454997E-6</v>
      </c>
      <c r="AA4569">
        <f>Z4569*Diccionario!$B$48</f>
        <v>4.6505792385454997E-6</v>
      </c>
      <c r="AB4569">
        <f>AA4569*Diccionario!$B$49</f>
        <v>3.4879344289091247E-6</v>
      </c>
      <c r="AC4569">
        <f t="shared" si="715"/>
        <v>3.4879344289091247E-6</v>
      </c>
      <c r="AD4569">
        <f t="shared" si="716"/>
        <v>1.1358125940673833E-5</v>
      </c>
      <c r="AE4569">
        <f t="shared" si="717"/>
        <v>1.9033571909005983E-8</v>
      </c>
      <c r="AF4569" t="e">
        <f ca="1">IF(AD4569="","",_xludf.RANK.EQ(AD4569,$AD$2:$AD$5513,0))</f>
        <v>#NAME?</v>
      </c>
      <c r="AH4569" t="str">
        <f t="shared" si="718"/>
        <v>Baja</v>
      </c>
      <c r="AI4569" t="s">
        <v>153</v>
      </c>
      <c r="AJ4569" t="str">
        <f>IFERROR(VLOOKUP(B4569,Maestro_Regionales!$A$2:$B$35,2,FALSE),"Otras zonas")</f>
        <v>Santanderes</v>
      </c>
      <c r="AK4569" t="str">
        <f t="shared" si="719"/>
        <v>FUNDACIÓN SALUD MIA EPS | Santanderes</v>
      </c>
    </row>
    <row r="4570" spans="1:37">
      <c r="A4570" s="4" t="s">
        <v>1806</v>
      </c>
      <c r="B4570" s="4" t="s">
        <v>1807</v>
      </c>
      <c r="C4570" s="4" t="s">
        <v>1956</v>
      </c>
      <c r="D4570" s="4" t="s">
        <v>920</v>
      </c>
      <c r="E4570" s="4" t="s">
        <v>88</v>
      </c>
      <c r="F4570" s="4">
        <v>240</v>
      </c>
      <c r="G4570" s="4">
        <v>4572</v>
      </c>
      <c r="H4570" s="4">
        <v>0</v>
      </c>
      <c r="I4570">
        <f t="shared" si="710"/>
        <v>4812</v>
      </c>
      <c r="J4570">
        <f t="shared" si="711"/>
        <v>4.9875311720698257E-2</v>
      </c>
      <c r="K4570">
        <f t="shared" si="712"/>
        <v>0.95012468827930174</v>
      </c>
      <c r="L4570">
        <f t="shared" si="713"/>
        <v>0</v>
      </c>
      <c r="M4570">
        <f>I4570*Diccionario!$B$36</f>
        <v>10.682734352941175</v>
      </c>
      <c r="N4570">
        <f>M4570*Diccionario!$B$37</f>
        <v>1.0789561696470586</v>
      </c>
      <c r="O4570">
        <f>N4570*Diccionario!$B$38</f>
        <v>0.16184342544705879</v>
      </c>
      <c r="P4570">
        <f>O4570*Diccionario!$B$39</f>
        <v>0.14565908290235291</v>
      </c>
      <c r="Q4570">
        <f>P4570*Diccionario!$B$40</f>
        <v>5.8263633160941165E-2</v>
      </c>
      <c r="R4570">
        <f>Q4570*Diccionario!$B$41</f>
        <v>3.7871361554611759E-2</v>
      </c>
      <c r="S4570">
        <f t="shared" si="714"/>
        <v>3.7871361554611759E-2</v>
      </c>
      <c r="T4570">
        <f>I4570*Diccionario!$B$36</f>
        <v>10.682734352941175</v>
      </c>
      <c r="U4570">
        <f>T4570*Diccionario!$B$42</f>
        <v>1.0789561696470586</v>
      </c>
      <c r="V4570">
        <f>U4570*Diccionario!$B$43</f>
        <v>0.91711274419999977</v>
      </c>
      <c r="W4570">
        <f>V4570*Diccionario!$B$44</f>
        <v>0.17425142139799996</v>
      </c>
      <c r="X4570">
        <f>W4570*Diccionario!$B$45</f>
        <v>6.7958054345219981E-2</v>
      </c>
      <c r="Y4570">
        <f>X4570*Diccionario!$B$46</f>
        <v>6.0482668367245786E-2</v>
      </c>
      <c r="Z4570">
        <f>Y4570*Diccionario!$B$47</f>
        <v>2.237858729588094E-2</v>
      </c>
      <c r="AA4570">
        <f>Z4570*Diccionario!$B$48</f>
        <v>2.237858729588094E-2</v>
      </c>
      <c r="AB4570">
        <f>AA4570*Diccionario!$B$49</f>
        <v>1.6783940471910706E-2</v>
      </c>
      <c r="AC4570">
        <f t="shared" si="715"/>
        <v>1.6783940471910706E-2</v>
      </c>
      <c r="AD4570">
        <f t="shared" si="716"/>
        <v>5.4655302026522468E-2</v>
      </c>
      <c r="AE4570">
        <f t="shared" si="717"/>
        <v>9.1589548026136766E-5</v>
      </c>
      <c r="AF4570" t="e">
        <f ca="1">IF(AD4570="","",_xludf.RANK.EQ(AD4570,$AD$2:$AD$5513,0))</f>
        <v>#NAME?</v>
      </c>
      <c r="AH4570" t="str">
        <f t="shared" si="718"/>
        <v>Baja</v>
      </c>
      <c r="AI4570" t="s">
        <v>153</v>
      </c>
      <c r="AJ4570" t="str">
        <f>IFERROR(VLOOKUP(B4570,Maestro_Regionales!$A$2:$B$35,2,FALSE),"Otras zonas")</f>
        <v>Santanderes</v>
      </c>
      <c r="AK4570" t="str">
        <f t="shared" si="719"/>
        <v>COOSALUD EPS | Santanderes</v>
      </c>
    </row>
    <row r="4571" spans="1:37">
      <c r="A4571" s="4" t="s">
        <v>1806</v>
      </c>
      <c r="B4571" s="4" t="s">
        <v>1807</v>
      </c>
      <c r="C4571" s="4" t="s">
        <v>1956</v>
      </c>
      <c r="D4571" s="4" t="s">
        <v>920</v>
      </c>
      <c r="E4571" s="4" t="s">
        <v>90</v>
      </c>
      <c r="F4571" s="4">
        <v>0</v>
      </c>
      <c r="G4571" s="4">
        <v>0</v>
      </c>
      <c r="H4571" s="4">
        <v>208</v>
      </c>
      <c r="I4571">
        <f t="shared" si="710"/>
        <v>208</v>
      </c>
      <c r="J4571">
        <f t="shared" si="711"/>
        <v>0</v>
      </c>
      <c r="K4571">
        <f t="shared" si="712"/>
        <v>0</v>
      </c>
      <c r="L4571">
        <f t="shared" si="713"/>
        <v>1</v>
      </c>
      <c r="M4571">
        <f>I4571*Diccionario!$B$36</f>
        <v>0.46176407843137252</v>
      </c>
      <c r="N4571">
        <f>M4571*Diccionario!$B$37</f>
        <v>4.6638171921568626E-2</v>
      </c>
      <c r="O4571">
        <f>N4571*Diccionario!$B$38</f>
        <v>6.9957257882352934E-3</v>
      </c>
      <c r="P4571">
        <f>O4571*Diccionario!$B$39</f>
        <v>6.2961532094117645E-3</v>
      </c>
      <c r="Q4571">
        <f>P4571*Diccionario!$B$40</f>
        <v>2.5184612837647058E-3</v>
      </c>
      <c r="R4571">
        <f>Q4571*Diccionario!$B$41</f>
        <v>1.6369998344470589E-3</v>
      </c>
      <c r="S4571">
        <f t="shared" si="714"/>
        <v>1.6369998344470589E-3</v>
      </c>
      <c r="T4571">
        <f>I4571*Diccionario!$B$36</f>
        <v>0.46176407843137252</v>
      </c>
      <c r="U4571">
        <f>T4571*Diccionario!$B$42</f>
        <v>4.6638171921568626E-2</v>
      </c>
      <c r="V4571">
        <f>U4571*Diccionario!$B$43</f>
        <v>3.9642446133333328E-2</v>
      </c>
      <c r="W4571">
        <f>V4571*Diccionario!$B$44</f>
        <v>7.5320647653333321E-3</v>
      </c>
      <c r="X4571">
        <f>W4571*Diccionario!$B$45</f>
        <v>2.9375052584799995E-3</v>
      </c>
      <c r="Y4571">
        <f>X4571*Diccionario!$B$46</f>
        <v>2.6143796800471996E-3</v>
      </c>
      <c r="Z4571">
        <f>Y4571*Diccionario!$B$47</f>
        <v>9.6732048161746382E-4</v>
      </c>
      <c r="AA4571">
        <f>Z4571*Diccionario!$B$48</f>
        <v>9.6732048161746382E-4</v>
      </c>
      <c r="AB4571">
        <f>AA4571*Diccionario!$B$49</f>
        <v>7.2549036121309792E-4</v>
      </c>
      <c r="AC4571">
        <f t="shared" si="715"/>
        <v>7.2549036121309792E-4</v>
      </c>
      <c r="AD4571">
        <f t="shared" si="716"/>
        <v>2.3624901956601566E-3</v>
      </c>
      <c r="AE4571">
        <f t="shared" si="717"/>
        <v>3.9589829570732434E-6</v>
      </c>
      <c r="AF4571" t="e">
        <f ca="1">IF(AD4571="","",_xludf.RANK.EQ(AD4571,$AD$2:$AD$5513,0))</f>
        <v>#NAME?</v>
      </c>
      <c r="AH4571" t="str">
        <f t="shared" si="718"/>
        <v>Baja</v>
      </c>
      <c r="AI4571" t="s">
        <v>153</v>
      </c>
      <c r="AJ4571" t="str">
        <f>IFERROR(VLOOKUP(B4571,Maestro_Regionales!$A$2:$B$35,2,FALSE),"Otras zonas")</f>
        <v>Santanderes</v>
      </c>
      <c r="AK4571" t="str">
        <f t="shared" si="719"/>
        <v>REGIMEN DE EXCEPCION | Santanderes</v>
      </c>
    </row>
    <row r="4572" spans="1:37">
      <c r="A4572" s="4" t="s">
        <v>1806</v>
      </c>
      <c r="B4572" s="4" t="s">
        <v>1807</v>
      </c>
      <c r="C4572" s="4" t="s">
        <v>1956</v>
      </c>
      <c r="D4572" s="4" t="s">
        <v>920</v>
      </c>
      <c r="E4572" s="4" t="s">
        <v>87</v>
      </c>
      <c r="F4572" s="4">
        <v>111</v>
      </c>
      <c r="G4572" s="4">
        <v>34</v>
      </c>
      <c r="H4572" s="4">
        <v>0</v>
      </c>
      <c r="I4572">
        <f t="shared" si="710"/>
        <v>145</v>
      </c>
      <c r="J4572">
        <f t="shared" si="711"/>
        <v>0.76551724137931032</v>
      </c>
      <c r="K4572">
        <f t="shared" si="712"/>
        <v>0.23448275862068965</v>
      </c>
      <c r="L4572">
        <f t="shared" si="713"/>
        <v>0</v>
      </c>
      <c r="M4572">
        <f>I4572*Diccionario!$B$36</f>
        <v>0.32190284313725487</v>
      </c>
      <c r="N4572">
        <f>M4572*Diccionario!$B$37</f>
        <v>3.2512187156862743E-2</v>
      </c>
      <c r="O4572">
        <f>N4572*Diccionario!$B$38</f>
        <v>4.8768280735294114E-3</v>
      </c>
      <c r="P4572">
        <f>O4572*Diccionario!$B$39</f>
        <v>4.3891452661764703E-3</v>
      </c>
      <c r="Q4572">
        <f>P4572*Diccionario!$B$40</f>
        <v>1.7556581064705882E-3</v>
      </c>
      <c r="R4572">
        <f>Q4572*Diccionario!$B$41</f>
        <v>1.1411777692058823E-3</v>
      </c>
      <c r="S4572">
        <f t="shared" si="714"/>
        <v>1.1411777692058823E-3</v>
      </c>
      <c r="T4572">
        <f>I4572*Diccionario!$B$36</f>
        <v>0.32190284313725487</v>
      </c>
      <c r="U4572">
        <f>T4572*Diccionario!$B$42</f>
        <v>3.2512187156862743E-2</v>
      </c>
      <c r="V4572">
        <f>U4572*Diccionario!$B$43</f>
        <v>2.7635359083333332E-2</v>
      </c>
      <c r="W4572">
        <f>V4572*Diccionario!$B$44</f>
        <v>5.2507182258333326E-3</v>
      </c>
      <c r="X4572">
        <f>W4572*Diccionario!$B$45</f>
        <v>2.0477801080749998E-3</v>
      </c>
      <c r="Y4572">
        <f>X4572*Diccionario!$B$46</f>
        <v>1.8225242961867499E-3</v>
      </c>
      <c r="Z4572">
        <f>Y4572*Diccionario!$B$47</f>
        <v>6.7433398958909746E-4</v>
      </c>
      <c r="AA4572">
        <f>Z4572*Diccionario!$B$48</f>
        <v>6.7433398958909746E-4</v>
      </c>
      <c r="AB4572">
        <f>AA4572*Diccionario!$B$49</f>
        <v>5.0575049219182312E-4</v>
      </c>
      <c r="AC4572">
        <f t="shared" si="715"/>
        <v>5.0575049219182312E-4</v>
      </c>
      <c r="AD4572">
        <f t="shared" si="716"/>
        <v>1.6469282613977053E-3</v>
      </c>
      <c r="AE4572">
        <f t="shared" si="717"/>
        <v>2.7598679268058667E-6</v>
      </c>
      <c r="AF4572" t="e">
        <f ca="1">IF(AD4572="","",_xludf.RANK.EQ(AD4572,$AD$2:$AD$5513,0))</f>
        <v>#NAME?</v>
      </c>
      <c r="AH4572" t="str">
        <f t="shared" si="718"/>
        <v>Baja</v>
      </c>
      <c r="AI4572" t="s">
        <v>153</v>
      </c>
      <c r="AJ4572" t="str">
        <f>IFERROR(VLOOKUP(B4572,Maestro_Regionales!$A$2:$B$35,2,FALSE),"Otras zonas")</f>
        <v>Santanderes</v>
      </c>
      <c r="AK4572" t="str">
        <f t="shared" si="719"/>
        <v>NUEVA EPS | Santanderes</v>
      </c>
    </row>
    <row r="4573" spans="1:37">
      <c r="A4573" s="4" t="s">
        <v>1806</v>
      </c>
      <c r="B4573" s="4" t="s">
        <v>1807</v>
      </c>
      <c r="C4573" s="4" t="s">
        <v>1956</v>
      </c>
      <c r="D4573" s="4" t="s">
        <v>920</v>
      </c>
      <c r="E4573" s="4" t="s">
        <v>85</v>
      </c>
      <c r="F4573" s="4">
        <v>3</v>
      </c>
      <c r="G4573" s="4">
        <v>0</v>
      </c>
      <c r="H4573" s="4">
        <v>0</v>
      </c>
      <c r="I4573">
        <f t="shared" si="710"/>
        <v>3</v>
      </c>
      <c r="J4573">
        <f t="shared" si="711"/>
        <v>1</v>
      </c>
      <c r="K4573">
        <f t="shared" si="712"/>
        <v>0</v>
      </c>
      <c r="L4573">
        <f t="shared" si="713"/>
        <v>0</v>
      </c>
      <c r="M4573">
        <f>I4573*Diccionario!$B$36</f>
        <v>6.6600588235294113E-3</v>
      </c>
      <c r="N4573">
        <f>M4573*Diccionario!$B$37</f>
        <v>6.7266594117647055E-4</v>
      </c>
      <c r="O4573">
        <f>N4573*Diccionario!$B$38</f>
        <v>1.0089989117647057E-4</v>
      </c>
      <c r="P4573">
        <f>O4573*Diccionario!$B$39</f>
        <v>9.0809902058823516E-5</v>
      </c>
      <c r="Q4573">
        <f>P4573*Diccionario!$B$40</f>
        <v>3.6323960823529406E-5</v>
      </c>
      <c r="R4573">
        <f>Q4573*Diccionario!$B$41</f>
        <v>2.3610574535294115E-5</v>
      </c>
      <c r="S4573">
        <f t="shared" si="714"/>
        <v>2.3610574535294115E-5</v>
      </c>
      <c r="T4573">
        <f>I4573*Diccionario!$B$36</f>
        <v>6.6600588235294113E-3</v>
      </c>
      <c r="U4573">
        <f>T4573*Diccionario!$B$42</f>
        <v>6.7266594117647055E-4</v>
      </c>
      <c r="V4573">
        <f>U4573*Diccionario!$B$43</f>
        <v>5.7176604999999994E-4</v>
      </c>
      <c r="W4573">
        <f>V4573*Diccionario!$B$44</f>
        <v>1.0863554949999999E-4</v>
      </c>
      <c r="X4573">
        <f>W4573*Diccionario!$B$45</f>
        <v>4.2367864304999996E-5</v>
      </c>
      <c r="Y4573">
        <f>X4573*Diccionario!$B$46</f>
        <v>3.7707399231449999E-5</v>
      </c>
      <c r="Z4573">
        <f>Y4573*Diccionario!$B$47</f>
        <v>1.3951737715636499E-5</v>
      </c>
      <c r="AA4573">
        <f>Z4573*Diccionario!$B$48</f>
        <v>1.3951737715636499E-5</v>
      </c>
      <c r="AB4573">
        <f>AA4573*Diccionario!$B$49</f>
        <v>1.0463803286727374E-5</v>
      </c>
      <c r="AC4573">
        <f t="shared" si="715"/>
        <v>1.0463803286727374E-5</v>
      </c>
      <c r="AD4573">
        <f t="shared" si="716"/>
        <v>3.4074377822021491E-5</v>
      </c>
      <c r="AE4573">
        <f t="shared" si="717"/>
        <v>5.7100715727017936E-8</v>
      </c>
      <c r="AF4573" t="e">
        <f ca="1">IF(AD4573="","",_xludf.RANK.EQ(AD4573,$AD$2:$AD$5513,0))</f>
        <v>#NAME?</v>
      </c>
      <c r="AH4573" t="str">
        <f t="shared" si="718"/>
        <v>Baja</v>
      </c>
      <c r="AI4573" t="s">
        <v>153</v>
      </c>
      <c r="AJ4573" t="str">
        <f>IFERROR(VLOOKUP(B4573,Maestro_Regionales!$A$2:$B$35,2,FALSE),"Otras zonas")</f>
        <v>Santanderes</v>
      </c>
      <c r="AK4573" t="str">
        <f t="shared" si="719"/>
        <v>SALUD TOTAL EPS | Santanderes</v>
      </c>
    </row>
    <row r="4574" spans="1:37">
      <c r="A4574" s="4" t="s">
        <v>1806</v>
      </c>
      <c r="B4574" s="4" t="s">
        <v>1807</v>
      </c>
      <c r="C4574" s="4" t="s">
        <v>1957</v>
      </c>
      <c r="D4574" s="4" t="s">
        <v>1958</v>
      </c>
      <c r="E4574" s="4" t="s">
        <v>88</v>
      </c>
      <c r="F4574" s="4">
        <v>196</v>
      </c>
      <c r="G4574" s="4">
        <v>2407</v>
      </c>
      <c r="H4574" s="4">
        <v>0</v>
      </c>
      <c r="I4574">
        <f t="shared" si="710"/>
        <v>2603</v>
      </c>
      <c r="J4574">
        <f t="shared" si="711"/>
        <v>7.5297733384556281E-2</v>
      </c>
      <c r="K4574">
        <f t="shared" si="712"/>
        <v>0.92470226661544375</v>
      </c>
      <c r="L4574">
        <f t="shared" si="713"/>
        <v>0</v>
      </c>
      <c r="M4574">
        <f>I4574*Diccionario!$B$36</f>
        <v>5.7787110392156862</v>
      </c>
      <c r="N4574">
        <f>M4574*Diccionario!$B$37</f>
        <v>0.58364981496078439</v>
      </c>
      <c r="O4574">
        <f>N4574*Diccionario!$B$38</f>
        <v>8.7547472244117658E-2</v>
      </c>
      <c r="P4574">
        <f>O4574*Diccionario!$B$39</f>
        <v>7.8792725019705898E-2</v>
      </c>
      <c r="Q4574">
        <f>P4574*Diccionario!$B$40</f>
        <v>3.1517090007882359E-2</v>
      </c>
      <c r="R4574">
        <f>Q4574*Diccionario!$B$41</f>
        <v>2.0486108505123533E-2</v>
      </c>
      <c r="S4574">
        <f t="shared" si="714"/>
        <v>2.0486108505123533E-2</v>
      </c>
      <c r="T4574">
        <f>I4574*Diccionario!$B$36</f>
        <v>5.7787110392156862</v>
      </c>
      <c r="U4574">
        <f>T4574*Diccionario!$B$42</f>
        <v>0.58364981496078439</v>
      </c>
      <c r="V4574">
        <f>U4574*Diccionario!$B$43</f>
        <v>0.4961023427166667</v>
      </c>
      <c r="W4574">
        <f>V4574*Diccionario!$B$44</f>
        <v>9.4259445116166671E-2</v>
      </c>
      <c r="X4574">
        <f>W4574*Diccionario!$B$45</f>
        <v>3.6761183595305003E-2</v>
      </c>
      <c r="Y4574">
        <f>X4574*Diccionario!$B$46</f>
        <v>3.2717453399821454E-2</v>
      </c>
      <c r="Z4574">
        <f>Y4574*Diccionario!$B$47</f>
        <v>1.2105457757933938E-2</v>
      </c>
      <c r="AA4574">
        <f>Z4574*Diccionario!$B$48</f>
        <v>1.2105457757933938E-2</v>
      </c>
      <c r="AB4574">
        <f>AA4574*Diccionario!$B$49</f>
        <v>9.0790933184504534E-3</v>
      </c>
      <c r="AC4574">
        <f t="shared" si="715"/>
        <v>9.0790933184504534E-3</v>
      </c>
      <c r="AD4574">
        <f t="shared" si="716"/>
        <v>2.9565201823573986E-2</v>
      </c>
      <c r="AE4574">
        <f t="shared" si="717"/>
        <v>4.9544387679142571E-5</v>
      </c>
      <c r="AF4574" t="e">
        <f ca="1">IF(AD4574="","",_xludf.RANK.EQ(AD4574,$AD$2:$AD$5513,0))</f>
        <v>#NAME?</v>
      </c>
      <c r="AH4574" t="str">
        <f t="shared" si="718"/>
        <v>Baja</v>
      </c>
      <c r="AI4574" t="s">
        <v>153</v>
      </c>
      <c r="AJ4574" t="str">
        <f>IFERROR(VLOOKUP(B4574,Maestro_Regionales!$A$2:$B$35,2,FALSE),"Otras zonas")</f>
        <v>Santanderes</v>
      </c>
      <c r="AK4574" t="str">
        <f t="shared" si="719"/>
        <v>COOSALUD EPS | Santanderes</v>
      </c>
    </row>
    <row r="4575" spans="1:37">
      <c r="A4575" s="4" t="s">
        <v>1806</v>
      </c>
      <c r="B4575" s="4" t="s">
        <v>1807</v>
      </c>
      <c r="C4575" s="4" t="s">
        <v>1957</v>
      </c>
      <c r="D4575" s="4" t="s">
        <v>1958</v>
      </c>
      <c r="E4575" s="4" t="s">
        <v>87</v>
      </c>
      <c r="F4575" s="4">
        <v>201</v>
      </c>
      <c r="G4575" s="4">
        <v>343</v>
      </c>
      <c r="H4575" s="4">
        <v>0</v>
      </c>
      <c r="I4575">
        <f t="shared" si="710"/>
        <v>544</v>
      </c>
      <c r="J4575">
        <f t="shared" si="711"/>
        <v>0.36948529411764708</v>
      </c>
      <c r="K4575">
        <f t="shared" si="712"/>
        <v>0.63051470588235292</v>
      </c>
      <c r="L4575">
        <f t="shared" si="713"/>
        <v>0</v>
      </c>
      <c r="M4575">
        <f>I4575*Diccionario!$B$36</f>
        <v>1.2076906666666667</v>
      </c>
      <c r="N4575">
        <f>M4575*Diccionario!$B$37</f>
        <v>0.12197675733333334</v>
      </c>
      <c r="O4575">
        <f>N4575*Diccionario!$B$38</f>
        <v>1.8296513600000001E-2</v>
      </c>
      <c r="P4575">
        <f>O4575*Diccionario!$B$39</f>
        <v>1.6466862240000001E-2</v>
      </c>
      <c r="Q4575">
        <f>P4575*Diccionario!$B$40</f>
        <v>6.586744896000001E-3</v>
      </c>
      <c r="R4575">
        <f>Q4575*Diccionario!$B$41</f>
        <v>4.2813841824000005E-3</v>
      </c>
      <c r="S4575">
        <f t="shared" si="714"/>
        <v>4.2813841824000005E-3</v>
      </c>
      <c r="T4575">
        <f>I4575*Diccionario!$B$36</f>
        <v>1.2076906666666667</v>
      </c>
      <c r="U4575">
        <f>T4575*Diccionario!$B$42</f>
        <v>0.12197675733333334</v>
      </c>
      <c r="V4575">
        <f>U4575*Diccionario!$B$43</f>
        <v>0.10368024373333333</v>
      </c>
      <c r="W4575">
        <f>V4575*Diccionario!$B$44</f>
        <v>1.9699246309333333E-2</v>
      </c>
      <c r="X4575">
        <f>W4575*Diccionario!$B$45</f>
        <v>7.68270606064E-3</v>
      </c>
      <c r="Y4575">
        <f>X4575*Diccionario!$B$46</f>
        <v>6.8376083939696002E-3</v>
      </c>
      <c r="Z4575">
        <f>Y4575*Diccionario!$B$47</f>
        <v>2.529915105768752E-3</v>
      </c>
      <c r="AA4575">
        <f>Z4575*Diccionario!$B$48</f>
        <v>2.529915105768752E-3</v>
      </c>
      <c r="AB4575">
        <f>AA4575*Diccionario!$B$49</f>
        <v>1.897436329326564E-3</v>
      </c>
      <c r="AC4575">
        <f t="shared" si="715"/>
        <v>1.897436329326564E-3</v>
      </c>
      <c r="AD4575">
        <f t="shared" si="716"/>
        <v>6.1788205117265646E-3</v>
      </c>
      <c r="AE4575">
        <f t="shared" si="717"/>
        <v>1.0354263118499254E-5</v>
      </c>
      <c r="AF4575" t="e">
        <f ca="1">IF(AD4575="","",_xludf.RANK.EQ(AD4575,$AD$2:$AD$5513,0))</f>
        <v>#NAME?</v>
      </c>
      <c r="AH4575" t="str">
        <f t="shared" si="718"/>
        <v>Baja</v>
      </c>
      <c r="AI4575" t="s">
        <v>153</v>
      </c>
      <c r="AJ4575" t="str">
        <f>IFERROR(VLOOKUP(B4575,Maestro_Regionales!$A$2:$B$35,2,FALSE),"Otras zonas")</f>
        <v>Santanderes</v>
      </c>
      <c r="AK4575" t="str">
        <f t="shared" si="719"/>
        <v>NUEVA EPS | Santanderes</v>
      </c>
    </row>
    <row r="4576" spans="1:37">
      <c r="A4576" s="4" t="s">
        <v>1806</v>
      </c>
      <c r="B4576" s="4" t="s">
        <v>1807</v>
      </c>
      <c r="C4576" s="4" t="s">
        <v>1957</v>
      </c>
      <c r="D4576" s="4" t="s">
        <v>1958</v>
      </c>
      <c r="E4576" s="4" t="s">
        <v>90</v>
      </c>
      <c r="F4576" s="4">
        <v>0</v>
      </c>
      <c r="G4576" s="4">
        <v>0</v>
      </c>
      <c r="H4576" s="4">
        <v>94</v>
      </c>
      <c r="I4576">
        <f t="shared" si="710"/>
        <v>94</v>
      </c>
      <c r="J4576">
        <f t="shared" si="711"/>
        <v>0</v>
      </c>
      <c r="K4576">
        <f t="shared" si="712"/>
        <v>0</v>
      </c>
      <c r="L4576">
        <f t="shared" si="713"/>
        <v>1</v>
      </c>
      <c r="M4576">
        <f>I4576*Diccionario!$B$36</f>
        <v>0.20868184313725488</v>
      </c>
      <c r="N4576">
        <f>M4576*Diccionario!$B$37</f>
        <v>2.1076866156862745E-2</v>
      </c>
      <c r="O4576">
        <f>N4576*Diccionario!$B$38</f>
        <v>3.1615299235294115E-3</v>
      </c>
      <c r="P4576">
        <f>O4576*Diccionario!$B$39</f>
        <v>2.8453769311764703E-3</v>
      </c>
      <c r="Q4576">
        <f>P4576*Diccionario!$B$40</f>
        <v>1.1381507724705882E-3</v>
      </c>
      <c r="R4576">
        <f>Q4576*Diccionario!$B$41</f>
        <v>7.3979800210588237E-4</v>
      </c>
      <c r="S4576">
        <f t="shared" si="714"/>
        <v>7.3979800210588237E-4</v>
      </c>
      <c r="T4576">
        <f>I4576*Diccionario!$B$36</f>
        <v>0.20868184313725488</v>
      </c>
      <c r="U4576">
        <f>T4576*Diccionario!$B$42</f>
        <v>2.1076866156862745E-2</v>
      </c>
      <c r="V4576">
        <f>U4576*Diccionario!$B$43</f>
        <v>1.7915336233333332E-2</v>
      </c>
      <c r="W4576">
        <f>V4576*Diccionario!$B$44</f>
        <v>3.4039138843333333E-3</v>
      </c>
      <c r="X4576">
        <f>W4576*Diccionario!$B$45</f>
        <v>1.3275264148900001E-3</v>
      </c>
      <c r="Y4576">
        <f>X4576*Diccionario!$B$46</f>
        <v>1.1814985092521001E-3</v>
      </c>
      <c r="Z4576">
        <f>Y4576*Diccionario!$B$47</f>
        <v>4.3715444842327706E-4</v>
      </c>
      <c r="AA4576">
        <f>Z4576*Diccionario!$B$48</f>
        <v>4.3715444842327706E-4</v>
      </c>
      <c r="AB4576">
        <f>AA4576*Diccionario!$B$49</f>
        <v>3.2786583631745777E-4</v>
      </c>
      <c r="AC4576">
        <f t="shared" si="715"/>
        <v>3.2786583631745777E-4</v>
      </c>
      <c r="AD4576">
        <f t="shared" si="716"/>
        <v>1.0676638384233402E-3</v>
      </c>
      <c r="AE4576">
        <f t="shared" si="717"/>
        <v>1.7891557594465622E-6</v>
      </c>
      <c r="AF4576" t="e">
        <f ca="1">IF(AD4576="","",_xludf.RANK.EQ(AD4576,$AD$2:$AD$5513,0))</f>
        <v>#NAME?</v>
      </c>
      <c r="AH4576" t="str">
        <f t="shared" si="718"/>
        <v>Baja</v>
      </c>
      <c r="AI4576" t="s">
        <v>153</v>
      </c>
      <c r="AJ4576" t="str">
        <f>IFERROR(VLOOKUP(B4576,Maestro_Regionales!$A$2:$B$35,2,FALSE),"Otras zonas")</f>
        <v>Santanderes</v>
      </c>
      <c r="AK4576" t="str">
        <f t="shared" si="719"/>
        <v>REGIMEN DE EXCEPCION | Santanderes</v>
      </c>
    </row>
    <row r="4577" spans="1:37">
      <c r="A4577" s="4" t="s">
        <v>1806</v>
      </c>
      <c r="B4577" s="4" t="s">
        <v>1807</v>
      </c>
      <c r="C4577" s="4" t="s">
        <v>1959</v>
      </c>
      <c r="D4577" s="4" t="s">
        <v>1960</v>
      </c>
      <c r="E4577" s="4" t="s">
        <v>86</v>
      </c>
      <c r="F4577" s="4">
        <v>178</v>
      </c>
      <c r="G4577" s="4">
        <v>3078</v>
      </c>
      <c r="H4577" s="4">
        <v>0</v>
      </c>
      <c r="I4577">
        <f t="shared" si="710"/>
        <v>3256</v>
      </c>
      <c r="J4577">
        <f t="shared" si="711"/>
        <v>5.4668304668304669E-2</v>
      </c>
      <c r="K4577">
        <f t="shared" si="712"/>
        <v>0.94533169533169537</v>
      </c>
      <c r="L4577">
        <f t="shared" si="713"/>
        <v>0</v>
      </c>
      <c r="M4577">
        <f>I4577*Diccionario!$B$36</f>
        <v>7.2283838431372542</v>
      </c>
      <c r="N4577">
        <f>M4577*Diccionario!$B$37</f>
        <v>0.73006676815686278</v>
      </c>
      <c r="O4577">
        <f>N4577*Diccionario!$B$38</f>
        <v>0.10951001522352942</v>
      </c>
      <c r="P4577">
        <f>O4577*Diccionario!$B$39</f>
        <v>9.8559013701176479E-2</v>
      </c>
      <c r="Q4577">
        <f>P4577*Diccionario!$B$40</f>
        <v>3.9423605480470594E-2</v>
      </c>
      <c r="R4577">
        <f>Q4577*Diccionario!$B$41</f>
        <v>2.5625343562305888E-2</v>
      </c>
      <c r="S4577">
        <f t="shared" si="714"/>
        <v>2.5625343562305888E-2</v>
      </c>
      <c r="T4577">
        <f>I4577*Diccionario!$B$36</f>
        <v>7.2283838431372542</v>
      </c>
      <c r="U4577">
        <f>T4577*Diccionario!$B$42</f>
        <v>0.73006676815686278</v>
      </c>
      <c r="V4577">
        <f>U4577*Diccionario!$B$43</f>
        <v>0.62055675293333334</v>
      </c>
      <c r="W4577">
        <f>V4577*Diccionario!$B$44</f>
        <v>0.11790578305733333</v>
      </c>
      <c r="X4577">
        <f>W4577*Diccionario!$B$45</f>
        <v>4.5983255392359999E-2</v>
      </c>
      <c r="Y4577">
        <f>X4577*Diccionario!$B$46</f>
        <v>4.0925097299200401E-2</v>
      </c>
      <c r="Z4577">
        <f>Y4577*Diccionario!$B$47</f>
        <v>1.5142286000704148E-2</v>
      </c>
      <c r="AA4577">
        <f>Z4577*Diccionario!$B$48</f>
        <v>1.5142286000704148E-2</v>
      </c>
      <c r="AB4577">
        <f>AA4577*Diccionario!$B$49</f>
        <v>1.1356714500528111E-2</v>
      </c>
      <c r="AC4577">
        <f t="shared" si="715"/>
        <v>1.1356714500528111E-2</v>
      </c>
      <c r="AD4577">
        <f t="shared" si="716"/>
        <v>3.6982058062834E-2</v>
      </c>
      <c r="AE4577">
        <f t="shared" si="717"/>
        <v>6.1973310135723483E-5</v>
      </c>
      <c r="AF4577" t="e">
        <f ca="1">IF(AD4577="","",_xludf.RANK.EQ(AD4577,$AD$2:$AD$5513,0))</f>
        <v>#NAME?</v>
      </c>
      <c r="AH4577" t="str">
        <f t="shared" si="718"/>
        <v>Baja</v>
      </c>
      <c r="AI4577" t="s">
        <v>153</v>
      </c>
      <c r="AJ4577" t="str">
        <f>IFERROR(VLOOKUP(B4577,Maestro_Regionales!$A$2:$B$35,2,FALSE),"Otras zonas")</f>
        <v>Santanderes</v>
      </c>
      <c r="AK4577" t="str">
        <f t="shared" si="719"/>
        <v>EPS SANITAS | Santanderes</v>
      </c>
    </row>
    <row r="4578" spans="1:37">
      <c r="A4578" s="4" t="s">
        <v>1806</v>
      </c>
      <c r="B4578" s="4" t="s">
        <v>1807</v>
      </c>
      <c r="C4578" s="4" t="s">
        <v>1959</v>
      </c>
      <c r="D4578" s="4" t="s">
        <v>1960</v>
      </c>
      <c r="E4578" s="4" t="s">
        <v>87</v>
      </c>
      <c r="F4578" s="4">
        <v>165</v>
      </c>
      <c r="G4578" s="4">
        <v>1789</v>
      </c>
      <c r="H4578" s="4">
        <v>0</v>
      </c>
      <c r="I4578">
        <f t="shared" si="710"/>
        <v>1954</v>
      </c>
      <c r="J4578">
        <f t="shared" si="711"/>
        <v>8.4442169907881268E-2</v>
      </c>
      <c r="K4578">
        <f t="shared" si="712"/>
        <v>0.91555783009211877</v>
      </c>
      <c r="L4578">
        <f t="shared" si="713"/>
        <v>0</v>
      </c>
      <c r="M4578">
        <f>I4578*Diccionario!$B$36</f>
        <v>4.3379183137254902</v>
      </c>
      <c r="N4578">
        <f>M4578*Diccionario!$B$37</f>
        <v>0.43812974968627455</v>
      </c>
      <c r="O4578">
        <f>N4578*Diccionario!$B$38</f>
        <v>6.5719462452941177E-2</v>
      </c>
      <c r="P4578">
        <f>O4578*Diccionario!$B$39</f>
        <v>5.9147516207647063E-2</v>
      </c>
      <c r="Q4578">
        <f>P4578*Diccionario!$B$40</f>
        <v>2.3659006483058825E-2</v>
      </c>
      <c r="R4578">
        <f>Q4578*Diccionario!$B$41</f>
        <v>1.5378354213988237E-2</v>
      </c>
      <c r="S4578">
        <f t="shared" si="714"/>
        <v>1.5378354213988237E-2</v>
      </c>
      <c r="T4578">
        <f>I4578*Diccionario!$B$36</f>
        <v>4.3379183137254902</v>
      </c>
      <c r="U4578">
        <f>T4578*Diccionario!$B$42</f>
        <v>0.43812974968627455</v>
      </c>
      <c r="V4578">
        <f>U4578*Diccionario!$B$43</f>
        <v>0.37241028723333336</v>
      </c>
      <c r="W4578">
        <f>V4578*Diccionario!$B$44</f>
        <v>7.0757954574333343E-2</v>
      </c>
      <c r="X4578">
        <f>W4578*Diccionario!$B$45</f>
        <v>2.7595602283990005E-2</v>
      </c>
      <c r="Y4578">
        <f>X4578*Diccionario!$B$46</f>
        <v>2.4560086032751106E-2</v>
      </c>
      <c r="Z4578">
        <f>Y4578*Diccionario!$B$47</f>
        <v>9.0872318321179087E-3</v>
      </c>
      <c r="AA4578">
        <f>Z4578*Diccionario!$B$48</f>
        <v>9.0872318321179087E-3</v>
      </c>
      <c r="AB4578">
        <f>AA4578*Diccionario!$B$49</f>
        <v>6.8154238740884311E-3</v>
      </c>
      <c r="AC4578">
        <f t="shared" si="715"/>
        <v>6.8154238740884311E-3</v>
      </c>
      <c r="AD4578">
        <f t="shared" si="716"/>
        <v>2.2193778088076668E-2</v>
      </c>
      <c r="AE4578">
        <f t="shared" si="717"/>
        <v>3.7191599510197687E-5</v>
      </c>
      <c r="AF4578" t="e">
        <f ca="1">IF(AD4578="","",_xludf.RANK.EQ(AD4578,$AD$2:$AD$5513,0))</f>
        <v>#NAME?</v>
      </c>
      <c r="AH4578" t="str">
        <f t="shared" si="718"/>
        <v>Baja</v>
      </c>
      <c r="AI4578" t="s">
        <v>153</v>
      </c>
      <c r="AJ4578" t="str">
        <f>IFERROR(VLOOKUP(B4578,Maestro_Regionales!$A$2:$B$35,2,FALSE),"Otras zonas")</f>
        <v>Santanderes</v>
      </c>
      <c r="AK4578" t="str">
        <f t="shared" si="719"/>
        <v>NUEVA EPS | Santanderes</v>
      </c>
    </row>
    <row r="4579" spans="1:37">
      <c r="A4579" s="4" t="s">
        <v>1806</v>
      </c>
      <c r="B4579" s="4" t="s">
        <v>1807</v>
      </c>
      <c r="C4579" s="4" t="s">
        <v>1959</v>
      </c>
      <c r="D4579" s="4" t="s">
        <v>1960</v>
      </c>
      <c r="E4579" s="4" t="s">
        <v>90</v>
      </c>
      <c r="F4579" s="4">
        <v>0</v>
      </c>
      <c r="G4579" s="4">
        <v>0</v>
      </c>
      <c r="H4579" s="4">
        <v>76</v>
      </c>
      <c r="I4579">
        <f t="shared" si="710"/>
        <v>76</v>
      </c>
      <c r="J4579">
        <f t="shared" si="711"/>
        <v>0</v>
      </c>
      <c r="K4579">
        <f t="shared" si="712"/>
        <v>0</v>
      </c>
      <c r="L4579">
        <f t="shared" si="713"/>
        <v>1</v>
      </c>
      <c r="M4579">
        <f>I4579*Diccionario!$B$36</f>
        <v>0.16872149019607841</v>
      </c>
      <c r="N4579">
        <f>M4579*Diccionario!$B$37</f>
        <v>1.7040870509803921E-2</v>
      </c>
      <c r="O4579">
        <f>N4579*Diccionario!$B$38</f>
        <v>2.5561305764705881E-3</v>
      </c>
      <c r="P4579">
        <f>O4579*Diccionario!$B$39</f>
        <v>2.3005175188235295E-3</v>
      </c>
      <c r="Q4579">
        <f>P4579*Diccionario!$B$40</f>
        <v>9.2020700752941181E-4</v>
      </c>
      <c r="R4579">
        <f>Q4579*Diccionario!$B$41</f>
        <v>5.9813455489411769E-4</v>
      </c>
      <c r="S4579">
        <f t="shared" si="714"/>
        <v>5.9813455489411769E-4</v>
      </c>
      <c r="T4579">
        <f>I4579*Diccionario!$B$36</f>
        <v>0.16872149019607841</v>
      </c>
      <c r="U4579">
        <f>T4579*Diccionario!$B$42</f>
        <v>1.7040870509803921E-2</v>
      </c>
      <c r="V4579">
        <f>U4579*Diccionario!$B$43</f>
        <v>1.4484739933333332E-2</v>
      </c>
      <c r="W4579">
        <f>V4579*Diccionario!$B$44</f>
        <v>2.7521005873333334E-3</v>
      </c>
      <c r="X4579">
        <f>W4579*Diccionario!$B$45</f>
        <v>1.07331922906E-3</v>
      </c>
      <c r="Y4579">
        <f>X4579*Diccionario!$B$46</f>
        <v>9.5525411386340004E-4</v>
      </c>
      <c r="Z4579">
        <f>Y4579*Diccionario!$B$47</f>
        <v>3.53444022129458E-4</v>
      </c>
      <c r="AA4579">
        <f>Z4579*Diccionario!$B$48</f>
        <v>3.53444022129458E-4</v>
      </c>
      <c r="AB4579">
        <f>AA4579*Diccionario!$B$49</f>
        <v>2.6508301659709349E-4</v>
      </c>
      <c r="AC4579">
        <f t="shared" si="715"/>
        <v>2.6508301659709349E-4</v>
      </c>
      <c r="AD4579">
        <f t="shared" si="716"/>
        <v>8.6321757149121123E-4</v>
      </c>
      <c r="AE4579">
        <f t="shared" si="717"/>
        <v>1.4465514650844545E-6</v>
      </c>
      <c r="AF4579" t="e">
        <f ca="1">IF(AD4579="","",_xludf.RANK.EQ(AD4579,$AD$2:$AD$5513,0))</f>
        <v>#NAME?</v>
      </c>
      <c r="AH4579" t="str">
        <f t="shared" si="718"/>
        <v>Baja</v>
      </c>
      <c r="AI4579" t="s">
        <v>153</v>
      </c>
      <c r="AJ4579" t="str">
        <f>IFERROR(VLOOKUP(B4579,Maestro_Regionales!$A$2:$B$35,2,FALSE),"Otras zonas")</f>
        <v>Santanderes</v>
      </c>
      <c r="AK4579" t="str">
        <f t="shared" si="719"/>
        <v>REGIMEN DE EXCEPCION | Santanderes</v>
      </c>
    </row>
    <row r="4580" spans="1:37">
      <c r="A4580" s="4" t="s">
        <v>1806</v>
      </c>
      <c r="B4580" s="4" t="s">
        <v>1807</v>
      </c>
      <c r="C4580" s="4" t="s">
        <v>1961</v>
      </c>
      <c r="D4580" s="4" t="s">
        <v>1962</v>
      </c>
      <c r="E4580" s="4" t="s">
        <v>88</v>
      </c>
      <c r="F4580" s="4">
        <v>399</v>
      </c>
      <c r="G4580" s="4">
        <v>4073</v>
      </c>
      <c r="H4580" s="4">
        <v>0</v>
      </c>
      <c r="I4580">
        <f t="shared" si="710"/>
        <v>4472</v>
      </c>
      <c r="J4580">
        <f t="shared" si="711"/>
        <v>8.9221824686940968E-2</v>
      </c>
      <c r="K4580">
        <f t="shared" si="712"/>
        <v>0.91077817531305905</v>
      </c>
      <c r="L4580">
        <f t="shared" si="713"/>
        <v>0</v>
      </c>
      <c r="M4580">
        <f>I4580*Diccionario!$B$36</f>
        <v>9.9279276862745096</v>
      </c>
      <c r="N4580">
        <f>M4580*Diccionario!$B$37</f>
        <v>1.0027206963137256</v>
      </c>
      <c r="O4580">
        <f>N4580*Diccionario!$B$38</f>
        <v>0.15040810444705885</v>
      </c>
      <c r="P4580">
        <f>O4580*Diccionario!$B$39</f>
        <v>0.13536729400235298</v>
      </c>
      <c r="Q4580">
        <f>P4580*Diccionario!$B$40</f>
        <v>5.4146917600941195E-2</v>
      </c>
      <c r="R4580">
        <f>Q4580*Diccionario!$B$41</f>
        <v>3.5195496440611776E-2</v>
      </c>
      <c r="S4580">
        <f t="shared" si="714"/>
        <v>3.5195496440611776E-2</v>
      </c>
      <c r="T4580">
        <f>I4580*Diccionario!$B$36</f>
        <v>9.9279276862745096</v>
      </c>
      <c r="U4580">
        <f>T4580*Diccionario!$B$42</f>
        <v>1.0027206963137256</v>
      </c>
      <c r="V4580">
        <f>U4580*Diccionario!$B$43</f>
        <v>0.85231259186666675</v>
      </c>
      <c r="W4580">
        <f>V4580*Diccionario!$B$44</f>
        <v>0.16193939245466668</v>
      </c>
      <c r="X4580">
        <f>W4580*Diccionario!$B$45</f>
        <v>6.3156363057320003E-2</v>
      </c>
      <c r="Y4580">
        <f>X4580*Diccionario!$B$46</f>
        <v>5.6209163121014802E-2</v>
      </c>
      <c r="Z4580">
        <f>Y4580*Diccionario!$B$47</f>
        <v>2.0797390354775475E-2</v>
      </c>
      <c r="AA4580">
        <f>Z4580*Diccionario!$B$48</f>
        <v>2.0797390354775475E-2</v>
      </c>
      <c r="AB4580">
        <f>AA4580*Diccionario!$B$49</f>
        <v>1.5598042766081607E-2</v>
      </c>
      <c r="AC4580">
        <f t="shared" si="715"/>
        <v>1.5598042766081607E-2</v>
      </c>
      <c r="AD4580">
        <f t="shared" si="716"/>
        <v>5.0793539206693383E-2</v>
      </c>
      <c r="AE4580">
        <f t="shared" si="717"/>
        <v>8.5118133577074756E-5</v>
      </c>
      <c r="AF4580" t="e">
        <f ca="1">IF(AD4580="","",_xludf.RANK.EQ(AD4580,$AD$2:$AD$5513,0))</f>
        <v>#NAME?</v>
      </c>
      <c r="AH4580" t="str">
        <f t="shared" si="718"/>
        <v>Baja</v>
      </c>
      <c r="AI4580" t="s">
        <v>153</v>
      </c>
      <c r="AJ4580" t="str">
        <f>IFERROR(VLOOKUP(B4580,Maestro_Regionales!$A$2:$B$35,2,FALSE),"Otras zonas")</f>
        <v>Santanderes</v>
      </c>
      <c r="AK4580" t="str">
        <f t="shared" si="719"/>
        <v>COOSALUD EPS | Santanderes</v>
      </c>
    </row>
    <row r="4581" spans="1:37">
      <c r="A4581" s="4" t="s">
        <v>1806</v>
      </c>
      <c r="B4581" s="4" t="s">
        <v>1807</v>
      </c>
      <c r="C4581" s="4" t="s">
        <v>1961</v>
      </c>
      <c r="D4581" s="4" t="s">
        <v>1962</v>
      </c>
      <c r="E4581" s="4" t="s">
        <v>87</v>
      </c>
      <c r="F4581" s="4">
        <v>287</v>
      </c>
      <c r="G4581" s="4">
        <v>485</v>
      </c>
      <c r="H4581" s="4">
        <v>0</v>
      </c>
      <c r="I4581">
        <f t="shared" si="710"/>
        <v>772</v>
      </c>
      <c r="J4581">
        <f t="shared" si="711"/>
        <v>0.37176165803108807</v>
      </c>
      <c r="K4581">
        <f t="shared" si="712"/>
        <v>0.62823834196891193</v>
      </c>
      <c r="L4581">
        <f t="shared" si="713"/>
        <v>0</v>
      </c>
      <c r="M4581">
        <f>I4581*Diccionario!$B$36</f>
        <v>1.7138551372549018</v>
      </c>
      <c r="N4581">
        <f>M4581*Diccionario!$B$37</f>
        <v>0.1730993688627451</v>
      </c>
      <c r="O4581">
        <f>N4581*Diccionario!$B$38</f>
        <v>2.5964905329411765E-2</v>
      </c>
      <c r="P4581">
        <f>O4581*Diccionario!$B$39</f>
        <v>2.3368414796470588E-2</v>
      </c>
      <c r="Q4581">
        <f>P4581*Diccionario!$B$40</f>
        <v>9.3473659185882348E-3</v>
      </c>
      <c r="R4581">
        <f>Q4581*Diccionario!$B$41</f>
        <v>6.0757878470823531E-3</v>
      </c>
      <c r="S4581">
        <f t="shared" si="714"/>
        <v>6.0757878470823531E-3</v>
      </c>
      <c r="T4581">
        <f>I4581*Diccionario!$B$36</f>
        <v>1.7138551372549018</v>
      </c>
      <c r="U4581">
        <f>T4581*Diccionario!$B$42</f>
        <v>0.1730993688627451</v>
      </c>
      <c r="V4581">
        <f>U4581*Diccionario!$B$43</f>
        <v>0.14713446353333334</v>
      </c>
      <c r="W4581">
        <f>V4581*Diccionario!$B$44</f>
        <v>2.7955548071333335E-2</v>
      </c>
      <c r="X4581">
        <f>W4581*Diccionario!$B$45</f>
        <v>1.090266374782E-2</v>
      </c>
      <c r="Y4581">
        <f>X4581*Diccionario!$B$46</f>
        <v>9.7033707355597999E-3</v>
      </c>
      <c r="Z4581">
        <f>Y4581*Diccionario!$B$47</f>
        <v>3.5902471721571258E-3</v>
      </c>
      <c r="AA4581">
        <f>Z4581*Diccionario!$B$48</f>
        <v>3.5902471721571258E-3</v>
      </c>
      <c r="AB4581">
        <f>AA4581*Diccionario!$B$49</f>
        <v>2.6926853791178441E-3</v>
      </c>
      <c r="AC4581">
        <f t="shared" si="715"/>
        <v>2.6926853791178441E-3</v>
      </c>
      <c r="AD4581">
        <f t="shared" si="716"/>
        <v>8.7684732262001963E-3</v>
      </c>
      <c r="AE4581">
        <f t="shared" si="717"/>
        <v>1.4693917513752615E-5</v>
      </c>
      <c r="AF4581" t="e">
        <f ca="1">IF(AD4581="","",_xludf.RANK.EQ(AD4581,$AD$2:$AD$5513,0))</f>
        <v>#NAME?</v>
      </c>
      <c r="AH4581" t="str">
        <f t="shared" si="718"/>
        <v>Baja</v>
      </c>
      <c r="AI4581" t="s">
        <v>153</v>
      </c>
      <c r="AJ4581" t="str">
        <f>IFERROR(VLOOKUP(B4581,Maestro_Regionales!$A$2:$B$35,2,FALSE),"Otras zonas")</f>
        <v>Santanderes</v>
      </c>
      <c r="AK4581" t="str">
        <f t="shared" si="719"/>
        <v>NUEVA EPS | Santanderes</v>
      </c>
    </row>
    <row r="4582" spans="1:37">
      <c r="A4582" s="4" t="s">
        <v>1806</v>
      </c>
      <c r="B4582" s="4" t="s">
        <v>1807</v>
      </c>
      <c r="C4582" s="4" t="s">
        <v>1961</v>
      </c>
      <c r="D4582" s="4" t="s">
        <v>1962</v>
      </c>
      <c r="E4582" s="4" t="s">
        <v>90</v>
      </c>
      <c r="F4582" s="4">
        <v>0</v>
      </c>
      <c r="G4582" s="4">
        <v>0</v>
      </c>
      <c r="H4582" s="4">
        <v>99</v>
      </c>
      <c r="I4582">
        <f t="shared" si="710"/>
        <v>99</v>
      </c>
      <c r="J4582">
        <f t="shared" si="711"/>
        <v>0</v>
      </c>
      <c r="K4582">
        <f t="shared" si="712"/>
        <v>0</v>
      </c>
      <c r="L4582">
        <f t="shared" si="713"/>
        <v>1</v>
      </c>
      <c r="M4582">
        <f>I4582*Diccionario!$B$36</f>
        <v>0.21978194117647057</v>
      </c>
      <c r="N4582">
        <f>M4582*Diccionario!$B$37</f>
        <v>2.2197976058823531E-2</v>
      </c>
      <c r="O4582">
        <f>N4582*Diccionario!$B$38</f>
        <v>3.3296964088235293E-3</v>
      </c>
      <c r="P4582">
        <f>O4582*Diccionario!$B$39</f>
        <v>2.9967267679411763E-3</v>
      </c>
      <c r="Q4582">
        <f>P4582*Diccionario!$B$40</f>
        <v>1.1986907071764707E-3</v>
      </c>
      <c r="R4582">
        <f>Q4582*Diccionario!$B$41</f>
        <v>7.7914895966470601E-4</v>
      </c>
      <c r="S4582">
        <f t="shared" si="714"/>
        <v>7.7914895966470601E-4</v>
      </c>
      <c r="T4582">
        <f>I4582*Diccionario!$B$36</f>
        <v>0.21978194117647057</v>
      </c>
      <c r="U4582">
        <f>T4582*Diccionario!$B$42</f>
        <v>2.2197976058823531E-2</v>
      </c>
      <c r="V4582">
        <f>U4582*Diccionario!$B$43</f>
        <v>1.886827965E-2</v>
      </c>
      <c r="W4582">
        <f>V4582*Diccionario!$B$44</f>
        <v>3.5849731335000001E-3</v>
      </c>
      <c r="X4582">
        <f>W4582*Diccionario!$B$45</f>
        <v>1.398139522065E-3</v>
      </c>
      <c r="Y4582">
        <f>X4582*Diccionario!$B$46</f>
        <v>1.2443441746378501E-3</v>
      </c>
      <c r="Z4582">
        <f>Y4582*Diccionario!$B$47</f>
        <v>4.6040734461600454E-4</v>
      </c>
      <c r="AA4582">
        <f>Z4582*Diccionario!$B$48</f>
        <v>4.6040734461600454E-4</v>
      </c>
      <c r="AB4582">
        <f>AA4582*Diccionario!$B$49</f>
        <v>3.4530550846200342E-4</v>
      </c>
      <c r="AC4582">
        <f t="shared" si="715"/>
        <v>3.4530550846200342E-4</v>
      </c>
      <c r="AD4582">
        <f t="shared" si="716"/>
        <v>1.1244544681267095E-3</v>
      </c>
      <c r="AE4582">
        <f t="shared" si="717"/>
        <v>1.8843236189915923E-6</v>
      </c>
      <c r="AF4582" t="e">
        <f ca="1">IF(AD4582="","",_xludf.RANK.EQ(AD4582,$AD$2:$AD$5513,0))</f>
        <v>#NAME?</v>
      </c>
      <c r="AH4582" t="str">
        <f t="shared" si="718"/>
        <v>Baja</v>
      </c>
      <c r="AI4582" t="s">
        <v>153</v>
      </c>
      <c r="AJ4582" t="str">
        <f>IFERROR(VLOOKUP(B4582,Maestro_Regionales!$A$2:$B$35,2,FALSE),"Otras zonas")</f>
        <v>Santanderes</v>
      </c>
      <c r="AK4582" t="str">
        <f t="shared" si="719"/>
        <v>REGIMEN DE EXCEPCION | Santanderes</v>
      </c>
    </row>
    <row r="4583" spans="1:37">
      <c r="A4583" s="4" t="s">
        <v>1806</v>
      </c>
      <c r="B4583" s="4" t="s">
        <v>1807</v>
      </c>
      <c r="C4583" s="4" t="s">
        <v>1963</v>
      </c>
      <c r="D4583" s="4" t="s">
        <v>1964</v>
      </c>
      <c r="E4583" s="4" t="s">
        <v>87</v>
      </c>
      <c r="F4583" s="4">
        <v>4761</v>
      </c>
      <c r="G4583" s="4">
        <v>10505</v>
      </c>
      <c r="H4583" s="4">
        <v>0</v>
      </c>
      <c r="I4583">
        <f t="shared" si="710"/>
        <v>15266</v>
      </c>
      <c r="J4583">
        <f t="shared" si="711"/>
        <v>0.31186951395257434</v>
      </c>
      <c r="K4583">
        <f t="shared" si="712"/>
        <v>0.68813048604742566</v>
      </c>
      <c r="L4583">
        <f t="shared" si="713"/>
        <v>0</v>
      </c>
      <c r="M4583">
        <f>I4583*Diccionario!$B$36</f>
        <v>33.890819333333333</v>
      </c>
      <c r="N4583">
        <f>M4583*Diccionario!$B$37</f>
        <v>3.4229727526666669</v>
      </c>
      <c r="O4583">
        <f>N4583*Diccionario!$B$38</f>
        <v>0.51344591289999997</v>
      </c>
      <c r="P4583">
        <f>O4583*Diccionario!$B$39</f>
        <v>0.46210132161</v>
      </c>
      <c r="Q4583">
        <f>P4583*Diccionario!$B$40</f>
        <v>0.18484052864400002</v>
      </c>
      <c r="R4583">
        <f>Q4583*Diccionario!$B$41</f>
        <v>0.12014634361860002</v>
      </c>
      <c r="S4583">
        <f t="shared" si="714"/>
        <v>0.12014634361860002</v>
      </c>
      <c r="T4583">
        <f>I4583*Diccionario!$B$36</f>
        <v>33.890819333333333</v>
      </c>
      <c r="U4583">
        <f>T4583*Diccionario!$B$42</f>
        <v>3.4229727526666669</v>
      </c>
      <c r="V4583">
        <f>U4583*Diccionario!$B$43</f>
        <v>2.9095268397666669</v>
      </c>
      <c r="W4583">
        <f>V4583*Diccionario!$B$44</f>
        <v>0.55281009955566673</v>
      </c>
      <c r="X4583">
        <f>W4583*Diccionario!$B$45</f>
        <v>0.21559593882671002</v>
      </c>
      <c r="Y4583">
        <f>X4583*Diccionario!$B$46</f>
        <v>0.19188038555577192</v>
      </c>
      <c r="Z4583">
        <f>Y4583*Diccionario!$B$47</f>
        <v>7.0995742655635602E-2</v>
      </c>
      <c r="AA4583">
        <f>Z4583*Diccionario!$B$48</f>
        <v>7.0995742655635602E-2</v>
      </c>
      <c r="AB4583">
        <f>AA4583*Diccionario!$B$49</f>
        <v>5.3246806991726701E-2</v>
      </c>
      <c r="AC4583">
        <f t="shared" si="715"/>
        <v>5.3246806991726701E-2</v>
      </c>
      <c r="AD4583">
        <f t="shared" si="716"/>
        <v>0.17339315061032673</v>
      </c>
      <c r="AE4583">
        <f t="shared" si="717"/>
        <v>2.9056650876288531E-4</v>
      </c>
      <c r="AF4583" t="e">
        <f ca="1">IF(AD4583="","",_xludf.RANK.EQ(AD4583,$AD$2:$AD$5513,0))</f>
        <v>#NAME?</v>
      </c>
      <c r="AH4583" t="str">
        <f t="shared" si="718"/>
        <v>Media</v>
      </c>
      <c r="AI4583" t="s">
        <v>153</v>
      </c>
      <c r="AJ4583" t="str">
        <f>IFERROR(VLOOKUP(B4583,Maestro_Regionales!$A$2:$B$35,2,FALSE),"Otras zonas")</f>
        <v>Santanderes</v>
      </c>
      <c r="AK4583" t="str">
        <f t="shared" si="719"/>
        <v>NUEVA EPS | Santanderes</v>
      </c>
    </row>
    <row r="4584" spans="1:37">
      <c r="A4584" s="4" t="s">
        <v>1806</v>
      </c>
      <c r="B4584" s="4" t="s">
        <v>1807</v>
      </c>
      <c r="C4584" s="4" t="s">
        <v>1963</v>
      </c>
      <c r="D4584" s="4" t="s">
        <v>1964</v>
      </c>
      <c r="E4584" s="4" t="s">
        <v>86</v>
      </c>
      <c r="F4584" s="4">
        <v>527</v>
      </c>
      <c r="G4584" s="4">
        <v>1034</v>
      </c>
      <c r="H4584" s="4">
        <v>0</v>
      </c>
      <c r="I4584">
        <f t="shared" si="710"/>
        <v>1561</v>
      </c>
      <c r="J4584">
        <f t="shared" si="711"/>
        <v>0.33760409993593848</v>
      </c>
      <c r="K4584">
        <f t="shared" si="712"/>
        <v>0.66239590006406146</v>
      </c>
      <c r="L4584">
        <f t="shared" si="713"/>
        <v>0</v>
      </c>
      <c r="M4584">
        <f>I4584*Diccionario!$B$36</f>
        <v>3.4654506078431369</v>
      </c>
      <c r="N4584">
        <f>M4584*Diccionario!$B$37</f>
        <v>0.35001051139215683</v>
      </c>
      <c r="O4584">
        <f>N4584*Diccionario!$B$38</f>
        <v>5.2501576708823522E-2</v>
      </c>
      <c r="P4584">
        <f>O4584*Diccionario!$B$39</f>
        <v>4.7251419037941174E-2</v>
      </c>
      <c r="Q4584">
        <f>P4584*Diccionario!$B$40</f>
        <v>1.8900567615176472E-2</v>
      </c>
      <c r="R4584">
        <f>Q4584*Diccionario!$B$41</f>
        <v>1.2285368949864707E-2</v>
      </c>
      <c r="S4584">
        <f t="shared" si="714"/>
        <v>1.2285368949864707E-2</v>
      </c>
      <c r="T4584">
        <f>I4584*Diccionario!$B$36</f>
        <v>3.4654506078431369</v>
      </c>
      <c r="U4584">
        <f>T4584*Diccionario!$B$42</f>
        <v>0.35001051139215683</v>
      </c>
      <c r="V4584">
        <f>U4584*Diccionario!$B$43</f>
        <v>0.29750893468333328</v>
      </c>
      <c r="W4584">
        <f>V4584*Diccionario!$B$44</f>
        <v>5.6526697589833322E-2</v>
      </c>
      <c r="X4584">
        <f>W4584*Diccionario!$B$45</f>
        <v>2.2045412060034995E-2</v>
      </c>
      <c r="Y4584">
        <f>X4584*Diccionario!$B$46</f>
        <v>1.9620416733431144E-2</v>
      </c>
      <c r="Z4584">
        <f>Y4584*Diccionario!$B$47</f>
        <v>7.2595541913695232E-3</v>
      </c>
      <c r="AA4584">
        <f>Z4584*Diccionario!$B$48</f>
        <v>7.2595541913695232E-3</v>
      </c>
      <c r="AB4584">
        <f>AA4584*Diccionario!$B$49</f>
        <v>5.4446656435271426E-3</v>
      </c>
      <c r="AC4584">
        <f t="shared" si="715"/>
        <v>5.4446656435271426E-3</v>
      </c>
      <c r="AD4584">
        <f t="shared" si="716"/>
        <v>1.7730034593391848E-2</v>
      </c>
      <c r="AE4584">
        <f t="shared" si="717"/>
        <v>2.9711405749958332E-5</v>
      </c>
      <c r="AF4584" t="e">
        <f ca="1">IF(AD4584="","",_xludf.RANK.EQ(AD4584,$AD$2:$AD$5513,0))</f>
        <v>#NAME?</v>
      </c>
      <c r="AH4584" t="str">
        <f t="shared" si="718"/>
        <v>Baja</v>
      </c>
      <c r="AI4584" t="s">
        <v>153</v>
      </c>
      <c r="AJ4584" t="str">
        <f>IFERROR(VLOOKUP(B4584,Maestro_Regionales!$A$2:$B$35,2,FALSE),"Otras zonas")</f>
        <v>Santanderes</v>
      </c>
      <c r="AK4584" t="str">
        <f t="shared" si="719"/>
        <v>EPS SANITAS | Santanderes</v>
      </c>
    </row>
    <row r="4585" spans="1:37">
      <c r="A4585" s="4" t="s">
        <v>1806</v>
      </c>
      <c r="B4585" s="4" t="s">
        <v>1807</v>
      </c>
      <c r="C4585" s="4" t="s">
        <v>1963</v>
      </c>
      <c r="D4585" s="4" t="s">
        <v>1964</v>
      </c>
      <c r="E4585" s="4" t="s">
        <v>90</v>
      </c>
      <c r="F4585" s="4">
        <v>0</v>
      </c>
      <c r="G4585" s="4">
        <v>0</v>
      </c>
      <c r="H4585" s="4">
        <v>581</v>
      </c>
      <c r="I4585">
        <f t="shared" si="710"/>
        <v>581</v>
      </c>
      <c r="J4585">
        <f t="shared" si="711"/>
        <v>0</v>
      </c>
      <c r="K4585">
        <f t="shared" si="712"/>
        <v>0</v>
      </c>
      <c r="L4585">
        <f t="shared" si="713"/>
        <v>1</v>
      </c>
      <c r="M4585">
        <f>I4585*Diccionario!$B$36</f>
        <v>1.2898313921568627</v>
      </c>
      <c r="N4585">
        <f>M4585*Diccionario!$B$37</f>
        <v>0.13027297060784315</v>
      </c>
      <c r="O4585">
        <f>N4585*Diccionario!$B$38</f>
        <v>1.9540945591176473E-2</v>
      </c>
      <c r="P4585">
        <f>O4585*Diccionario!$B$39</f>
        <v>1.7586851032058825E-2</v>
      </c>
      <c r="Q4585">
        <f>P4585*Diccionario!$B$40</f>
        <v>7.03474041282353E-3</v>
      </c>
      <c r="R4585">
        <f>Q4585*Diccionario!$B$41</f>
        <v>4.572581268335295E-3</v>
      </c>
      <c r="S4585">
        <f t="shared" si="714"/>
        <v>4.572581268335295E-3</v>
      </c>
      <c r="T4585">
        <f>I4585*Diccionario!$B$36</f>
        <v>1.2898313921568627</v>
      </c>
      <c r="U4585">
        <f>T4585*Diccionario!$B$42</f>
        <v>0.13027297060784315</v>
      </c>
      <c r="V4585">
        <f>U4585*Diccionario!$B$43</f>
        <v>0.11073202501666668</v>
      </c>
      <c r="W4585">
        <f>V4585*Diccionario!$B$44</f>
        <v>2.1039084753166671E-2</v>
      </c>
      <c r="X4585">
        <f>W4585*Diccionario!$B$45</f>
        <v>8.2052430537350018E-3</v>
      </c>
      <c r="Y4585">
        <f>X4585*Diccionario!$B$46</f>
        <v>7.3026663178241517E-3</v>
      </c>
      <c r="Z4585">
        <f>Y4585*Diccionario!$B$47</f>
        <v>2.701986537594936E-3</v>
      </c>
      <c r="AA4585">
        <f>Z4585*Diccionario!$B$48</f>
        <v>2.701986537594936E-3</v>
      </c>
      <c r="AB4585">
        <f>AA4585*Diccionario!$B$49</f>
        <v>2.0264899031962021E-3</v>
      </c>
      <c r="AC4585">
        <f t="shared" si="715"/>
        <v>2.0264899031962021E-3</v>
      </c>
      <c r="AD4585">
        <f t="shared" si="716"/>
        <v>6.5990711715314971E-3</v>
      </c>
      <c r="AE4585">
        <f t="shared" si="717"/>
        <v>1.1058505279132475E-5</v>
      </c>
      <c r="AF4585" t="e">
        <f ca="1">IF(AD4585="","",_xludf.RANK.EQ(AD4585,$AD$2:$AD$5513,0))</f>
        <v>#NAME?</v>
      </c>
      <c r="AH4585" t="str">
        <f t="shared" si="718"/>
        <v>Baja</v>
      </c>
      <c r="AI4585" t="s">
        <v>153</v>
      </c>
      <c r="AJ4585" t="str">
        <f>IFERROR(VLOOKUP(B4585,Maestro_Regionales!$A$2:$B$35,2,FALSE),"Otras zonas")</f>
        <v>Santanderes</v>
      </c>
      <c r="AK4585" t="str">
        <f t="shared" si="719"/>
        <v>REGIMEN DE EXCEPCION | Santanderes</v>
      </c>
    </row>
    <row r="4586" spans="1:37">
      <c r="A4586" s="4" t="s">
        <v>1806</v>
      </c>
      <c r="B4586" s="4" t="s">
        <v>1807</v>
      </c>
      <c r="C4586" s="4" t="s">
        <v>1963</v>
      </c>
      <c r="D4586" s="4" t="s">
        <v>1964</v>
      </c>
      <c r="E4586" s="4" t="s">
        <v>70</v>
      </c>
      <c r="F4586" s="4">
        <v>1</v>
      </c>
      <c r="G4586" s="4">
        <v>0</v>
      </c>
      <c r="H4586" s="4">
        <v>0</v>
      </c>
      <c r="I4586">
        <f t="shared" si="710"/>
        <v>1</v>
      </c>
      <c r="J4586">
        <f t="shared" si="711"/>
        <v>1</v>
      </c>
      <c r="K4586">
        <f t="shared" si="712"/>
        <v>0</v>
      </c>
      <c r="L4586">
        <f t="shared" si="713"/>
        <v>0</v>
      </c>
      <c r="M4586">
        <f>I4586*Diccionario!$B$36</f>
        <v>2.2200196078431371E-3</v>
      </c>
      <c r="N4586">
        <f>M4586*Diccionario!$B$37</f>
        <v>2.2422198039215687E-4</v>
      </c>
      <c r="O4586">
        <f>N4586*Diccionario!$B$38</f>
        <v>3.3633297058823532E-5</v>
      </c>
      <c r="P4586">
        <f>O4586*Diccionario!$B$39</f>
        <v>3.026996735294118E-5</v>
      </c>
      <c r="Q4586">
        <f>P4586*Diccionario!$B$40</f>
        <v>1.2107986941176473E-5</v>
      </c>
      <c r="R4586">
        <f>Q4586*Diccionario!$B$41</f>
        <v>7.870191511764708E-6</v>
      </c>
      <c r="S4586">
        <f t="shared" si="714"/>
        <v>7.870191511764708E-6</v>
      </c>
      <c r="T4586">
        <f>I4586*Diccionario!$B$36</f>
        <v>2.2200196078431371E-3</v>
      </c>
      <c r="U4586">
        <f>T4586*Diccionario!$B$42</f>
        <v>2.2422198039215687E-4</v>
      </c>
      <c r="V4586">
        <f>U4586*Diccionario!$B$43</f>
        <v>1.9058868333333333E-4</v>
      </c>
      <c r="W4586">
        <f>V4586*Diccionario!$B$44</f>
        <v>3.6211849833333333E-5</v>
      </c>
      <c r="X4586">
        <f>W4586*Diccionario!$B$45</f>
        <v>1.4122621435000001E-5</v>
      </c>
      <c r="Y4586">
        <f>X4586*Diccionario!$B$46</f>
        <v>1.256913307715E-5</v>
      </c>
      <c r="Z4586">
        <f>Y4586*Diccionario!$B$47</f>
        <v>4.6505792385454997E-6</v>
      </c>
      <c r="AA4586">
        <f>Z4586*Diccionario!$B$48</f>
        <v>4.6505792385454997E-6</v>
      </c>
      <c r="AB4586">
        <f>AA4586*Diccionario!$B$49</f>
        <v>3.4879344289091247E-6</v>
      </c>
      <c r="AC4586">
        <f t="shared" si="715"/>
        <v>3.4879344289091247E-6</v>
      </c>
      <c r="AD4586">
        <f t="shared" si="716"/>
        <v>1.1358125940673833E-5</v>
      </c>
      <c r="AE4586">
        <f t="shared" si="717"/>
        <v>1.9033571909005983E-8</v>
      </c>
      <c r="AF4586" t="e">
        <f ca="1">IF(AD4586="","",_xludf.RANK.EQ(AD4586,$AD$2:$AD$5513,0))</f>
        <v>#NAME?</v>
      </c>
      <c r="AH4586" t="str">
        <f t="shared" si="718"/>
        <v>Baja</v>
      </c>
      <c r="AI4586" t="s">
        <v>153</v>
      </c>
      <c r="AJ4586" t="str">
        <f>IFERROR(VLOOKUP(B4586,Maestro_Regionales!$A$2:$B$35,2,FALSE),"Otras zonas")</f>
        <v>Santanderes</v>
      </c>
      <c r="AK4586" t="str">
        <f t="shared" si="719"/>
        <v>EPS SURA | Santanderes</v>
      </c>
    </row>
    <row r="4587" spans="1:37">
      <c r="A4587" s="4" t="s">
        <v>1806</v>
      </c>
      <c r="B4587" s="4" t="s">
        <v>1807</v>
      </c>
      <c r="C4587" s="4" t="s">
        <v>1963</v>
      </c>
      <c r="D4587" s="4" t="s">
        <v>1964</v>
      </c>
      <c r="E4587" s="4" t="s">
        <v>89</v>
      </c>
      <c r="F4587" s="4">
        <v>0</v>
      </c>
      <c r="G4587" s="4">
        <v>1</v>
      </c>
      <c r="H4587" s="4">
        <v>0</v>
      </c>
      <c r="I4587">
        <f t="shared" si="710"/>
        <v>1</v>
      </c>
      <c r="J4587">
        <f t="shared" si="711"/>
        <v>0</v>
      </c>
      <c r="K4587">
        <f t="shared" si="712"/>
        <v>1</v>
      </c>
      <c r="L4587">
        <f t="shared" si="713"/>
        <v>0</v>
      </c>
      <c r="M4587">
        <f>I4587*Diccionario!$B$36</f>
        <v>2.2200196078431371E-3</v>
      </c>
      <c r="N4587">
        <f>M4587*Diccionario!$B$37</f>
        <v>2.2422198039215687E-4</v>
      </c>
      <c r="O4587">
        <f>N4587*Diccionario!$B$38</f>
        <v>3.3633297058823532E-5</v>
      </c>
      <c r="P4587">
        <f>O4587*Diccionario!$B$39</f>
        <v>3.026996735294118E-5</v>
      </c>
      <c r="Q4587">
        <f>P4587*Diccionario!$B$40</f>
        <v>1.2107986941176473E-5</v>
      </c>
      <c r="R4587">
        <f>Q4587*Diccionario!$B$41</f>
        <v>7.870191511764708E-6</v>
      </c>
      <c r="S4587">
        <f t="shared" si="714"/>
        <v>7.870191511764708E-6</v>
      </c>
      <c r="T4587">
        <f>I4587*Diccionario!$B$36</f>
        <v>2.2200196078431371E-3</v>
      </c>
      <c r="U4587">
        <f>T4587*Diccionario!$B$42</f>
        <v>2.2422198039215687E-4</v>
      </c>
      <c r="V4587">
        <f>U4587*Diccionario!$B$43</f>
        <v>1.9058868333333333E-4</v>
      </c>
      <c r="W4587">
        <f>V4587*Diccionario!$B$44</f>
        <v>3.6211849833333333E-5</v>
      </c>
      <c r="X4587">
        <f>W4587*Diccionario!$B$45</f>
        <v>1.4122621435000001E-5</v>
      </c>
      <c r="Y4587">
        <f>X4587*Diccionario!$B$46</f>
        <v>1.256913307715E-5</v>
      </c>
      <c r="Z4587">
        <f>Y4587*Diccionario!$B$47</f>
        <v>4.6505792385454997E-6</v>
      </c>
      <c r="AA4587">
        <f>Z4587*Diccionario!$B$48</f>
        <v>4.6505792385454997E-6</v>
      </c>
      <c r="AB4587">
        <f>AA4587*Diccionario!$B$49</f>
        <v>3.4879344289091247E-6</v>
      </c>
      <c r="AC4587">
        <f t="shared" si="715"/>
        <v>3.4879344289091247E-6</v>
      </c>
      <c r="AD4587">
        <f t="shared" si="716"/>
        <v>1.1358125940673833E-5</v>
      </c>
      <c r="AE4587">
        <f t="shared" si="717"/>
        <v>1.9033571909005983E-8</v>
      </c>
      <c r="AF4587" t="e">
        <f ca="1">IF(AD4587="","",_xludf.RANK.EQ(AD4587,$AD$2:$AD$5513,0))</f>
        <v>#NAME?</v>
      </c>
      <c r="AH4587" t="str">
        <f t="shared" si="718"/>
        <v>Baja</v>
      </c>
      <c r="AI4587" t="s">
        <v>153</v>
      </c>
      <c r="AJ4587" t="str">
        <f>IFERROR(VLOOKUP(B4587,Maestro_Regionales!$A$2:$B$35,2,FALSE),"Otras zonas")</f>
        <v>Santanderes</v>
      </c>
      <c r="AK4587" t="str">
        <f t="shared" si="719"/>
        <v>PROTEGER EPS (ANTES CAJACOPI EPS) | Santanderes</v>
      </c>
    </row>
    <row r="4588" spans="1:37">
      <c r="A4588" s="4" t="s">
        <v>1806</v>
      </c>
      <c r="B4588" s="4" t="s">
        <v>1807</v>
      </c>
      <c r="C4588" s="4" t="s">
        <v>1965</v>
      </c>
      <c r="D4588" s="4" t="s">
        <v>1966</v>
      </c>
      <c r="E4588" s="4" t="s">
        <v>87</v>
      </c>
      <c r="F4588" s="4">
        <v>446</v>
      </c>
      <c r="G4588" s="4">
        <v>634</v>
      </c>
      <c r="H4588" s="4">
        <v>0</v>
      </c>
      <c r="I4588">
        <f t="shared" si="710"/>
        <v>1080</v>
      </c>
      <c r="J4588">
        <f t="shared" si="711"/>
        <v>0.41296296296296298</v>
      </c>
      <c r="K4588">
        <f t="shared" si="712"/>
        <v>0.58703703703703702</v>
      </c>
      <c r="L4588">
        <f t="shared" si="713"/>
        <v>0</v>
      </c>
      <c r="M4588">
        <f>I4588*Diccionario!$B$36</f>
        <v>2.3976211764705879</v>
      </c>
      <c r="N4588">
        <f>M4588*Diccionario!$B$37</f>
        <v>0.2421597388235294</v>
      </c>
      <c r="O4588">
        <f>N4588*Diccionario!$B$38</f>
        <v>3.6323960823529407E-2</v>
      </c>
      <c r="P4588">
        <f>O4588*Diccionario!$B$39</f>
        <v>3.2691564741176467E-2</v>
      </c>
      <c r="Q4588">
        <f>P4588*Diccionario!$B$40</f>
        <v>1.3076625896470587E-2</v>
      </c>
      <c r="R4588">
        <f>Q4588*Diccionario!$B$41</f>
        <v>8.4998068327058821E-3</v>
      </c>
      <c r="S4588">
        <f t="shared" si="714"/>
        <v>8.4998068327058821E-3</v>
      </c>
      <c r="T4588">
        <f>I4588*Diccionario!$B$36</f>
        <v>2.3976211764705879</v>
      </c>
      <c r="U4588">
        <f>T4588*Diccionario!$B$42</f>
        <v>0.2421597388235294</v>
      </c>
      <c r="V4588">
        <f>U4588*Diccionario!$B$43</f>
        <v>0.20583577799999997</v>
      </c>
      <c r="W4588">
        <f>V4588*Diccionario!$B$44</f>
        <v>3.9108797819999992E-2</v>
      </c>
      <c r="X4588">
        <f>W4588*Diccionario!$B$45</f>
        <v>1.5252431149799997E-2</v>
      </c>
      <c r="Y4588">
        <f>X4588*Diccionario!$B$46</f>
        <v>1.3574663723321998E-2</v>
      </c>
      <c r="Z4588">
        <f>Y4588*Diccionario!$B$47</f>
        <v>5.0226255776291391E-3</v>
      </c>
      <c r="AA4588">
        <f>Z4588*Diccionario!$B$48</f>
        <v>5.0226255776291391E-3</v>
      </c>
      <c r="AB4588">
        <f>AA4588*Diccionario!$B$49</f>
        <v>3.7669691832218546E-3</v>
      </c>
      <c r="AC4588">
        <f t="shared" si="715"/>
        <v>3.7669691832218546E-3</v>
      </c>
      <c r="AD4588">
        <f t="shared" si="716"/>
        <v>1.2266776015927737E-2</v>
      </c>
      <c r="AE4588">
        <f t="shared" si="717"/>
        <v>2.0556257661726456E-5</v>
      </c>
      <c r="AF4588" t="e">
        <f ca="1">IF(AD4588="","",_xludf.RANK.EQ(AD4588,$AD$2:$AD$5513,0))</f>
        <v>#NAME?</v>
      </c>
      <c r="AH4588" t="str">
        <f t="shared" si="718"/>
        <v>Baja</v>
      </c>
      <c r="AI4588" t="s">
        <v>153</v>
      </c>
      <c r="AJ4588" t="str">
        <f>IFERROR(VLOOKUP(B4588,Maestro_Regionales!$A$2:$B$35,2,FALSE),"Otras zonas")</f>
        <v>Santanderes</v>
      </c>
      <c r="AK4588" t="str">
        <f t="shared" si="719"/>
        <v>NUEVA EPS | Santanderes</v>
      </c>
    </row>
    <row r="4589" spans="1:37">
      <c r="A4589" s="4" t="s">
        <v>1806</v>
      </c>
      <c r="B4589" s="4" t="s">
        <v>1807</v>
      </c>
      <c r="C4589" s="4" t="s">
        <v>1965</v>
      </c>
      <c r="D4589" s="4" t="s">
        <v>1966</v>
      </c>
      <c r="E4589" s="4" t="s">
        <v>90</v>
      </c>
      <c r="F4589" s="4">
        <v>0</v>
      </c>
      <c r="G4589" s="4">
        <v>0</v>
      </c>
      <c r="H4589" s="4">
        <v>32</v>
      </c>
      <c r="I4589">
        <f t="shared" si="710"/>
        <v>32</v>
      </c>
      <c r="J4589">
        <f t="shared" si="711"/>
        <v>0</v>
      </c>
      <c r="K4589">
        <f t="shared" si="712"/>
        <v>0</v>
      </c>
      <c r="L4589">
        <f t="shared" si="713"/>
        <v>1</v>
      </c>
      <c r="M4589">
        <f>I4589*Diccionario!$B$36</f>
        <v>7.1040627450980387E-2</v>
      </c>
      <c r="N4589">
        <f>M4589*Diccionario!$B$37</f>
        <v>7.1751033725490198E-3</v>
      </c>
      <c r="O4589">
        <f>N4589*Diccionario!$B$38</f>
        <v>1.076265505882353E-3</v>
      </c>
      <c r="P4589">
        <f>O4589*Diccionario!$B$39</f>
        <v>9.6863895529411775E-4</v>
      </c>
      <c r="Q4589">
        <f>P4589*Diccionario!$B$40</f>
        <v>3.8745558211764715E-4</v>
      </c>
      <c r="R4589">
        <f>Q4589*Diccionario!$B$41</f>
        <v>2.5184612837647066E-4</v>
      </c>
      <c r="S4589">
        <f t="shared" si="714"/>
        <v>2.5184612837647066E-4</v>
      </c>
      <c r="T4589">
        <f>I4589*Diccionario!$B$36</f>
        <v>7.1040627450980387E-2</v>
      </c>
      <c r="U4589">
        <f>T4589*Diccionario!$B$42</f>
        <v>7.1751033725490198E-3</v>
      </c>
      <c r="V4589">
        <f>U4589*Diccionario!$B$43</f>
        <v>6.0988378666666666E-3</v>
      </c>
      <c r="W4589">
        <f>V4589*Diccionario!$B$44</f>
        <v>1.1587791946666667E-3</v>
      </c>
      <c r="X4589">
        <f>W4589*Diccionario!$B$45</f>
        <v>4.5192388592000003E-4</v>
      </c>
      <c r="Y4589">
        <f>X4589*Diccionario!$B$46</f>
        <v>4.0221225846880001E-4</v>
      </c>
      <c r="Z4589">
        <f>Y4589*Diccionario!$B$47</f>
        <v>1.4881853563345599E-4</v>
      </c>
      <c r="AA4589">
        <f>Z4589*Diccionario!$B$48</f>
        <v>1.4881853563345599E-4</v>
      </c>
      <c r="AB4589">
        <f>AA4589*Diccionario!$B$49</f>
        <v>1.1161390172509199E-4</v>
      </c>
      <c r="AC4589">
        <f t="shared" si="715"/>
        <v>1.1161390172509199E-4</v>
      </c>
      <c r="AD4589">
        <f t="shared" si="716"/>
        <v>3.6346003010156265E-4</v>
      </c>
      <c r="AE4589">
        <f t="shared" si="717"/>
        <v>6.0907430108819145E-7</v>
      </c>
      <c r="AF4589" t="e">
        <f ca="1">IF(AD4589="","",_xludf.RANK.EQ(AD4589,$AD$2:$AD$5513,0))</f>
        <v>#NAME?</v>
      </c>
      <c r="AH4589" t="str">
        <f t="shared" si="718"/>
        <v>Baja</v>
      </c>
      <c r="AI4589" t="s">
        <v>153</v>
      </c>
      <c r="AJ4589" t="str">
        <f>IFERROR(VLOOKUP(B4589,Maestro_Regionales!$A$2:$B$35,2,FALSE),"Otras zonas")</f>
        <v>Santanderes</v>
      </c>
      <c r="AK4589" t="str">
        <f t="shared" si="719"/>
        <v>REGIMEN DE EXCEPCION | Santanderes</v>
      </c>
    </row>
    <row r="4590" spans="1:37">
      <c r="A4590" s="4" t="s">
        <v>1806</v>
      </c>
      <c r="B4590" s="4" t="s">
        <v>1807</v>
      </c>
      <c r="C4590" s="4" t="s">
        <v>1967</v>
      </c>
      <c r="D4590" s="4" t="s">
        <v>511</v>
      </c>
      <c r="E4590" s="4" t="s">
        <v>87</v>
      </c>
      <c r="F4590" s="4">
        <v>858</v>
      </c>
      <c r="G4590" s="4">
        <v>3422</v>
      </c>
      <c r="H4590" s="4">
        <v>0</v>
      </c>
      <c r="I4590">
        <f t="shared" si="710"/>
        <v>4280</v>
      </c>
      <c r="J4590">
        <f t="shared" si="711"/>
        <v>0.20046728971962616</v>
      </c>
      <c r="K4590">
        <f t="shared" si="712"/>
        <v>0.79953271028037387</v>
      </c>
      <c r="L4590">
        <f t="shared" si="713"/>
        <v>0</v>
      </c>
      <c r="M4590">
        <f>I4590*Diccionario!$B$36</f>
        <v>9.5016839215686275</v>
      </c>
      <c r="N4590">
        <f>M4590*Diccionario!$B$37</f>
        <v>0.95967007607843147</v>
      </c>
      <c r="O4590">
        <f>N4590*Diccionario!$B$38</f>
        <v>0.14395051141176471</v>
      </c>
      <c r="P4590">
        <f>O4590*Diccionario!$B$39</f>
        <v>0.12955546027058823</v>
      </c>
      <c r="Q4590">
        <f>P4590*Diccionario!$B$40</f>
        <v>5.1822184108235296E-2</v>
      </c>
      <c r="R4590">
        <f>Q4590*Diccionario!$B$41</f>
        <v>3.3684419670352947E-2</v>
      </c>
      <c r="S4590">
        <f t="shared" si="714"/>
        <v>3.3684419670352947E-2</v>
      </c>
      <c r="T4590">
        <f>I4590*Diccionario!$B$36</f>
        <v>9.5016839215686275</v>
      </c>
      <c r="U4590">
        <f>T4590*Diccionario!$B$42</f>
        <v>0.95967007607843147</v>
      </c>
      <c r="V4590">
        <f>U4590*Diccionario!$B$43</f>
        <v>0.81571956466666673</v>
      </c>
      <c r="W4590">
        <f>V4590*Diccionario!$B$44</f>
        <v>0.15498671728666669</v>
      </c>
      <c r="X4590">
        <f>W4590*Diccionario!$B$45</f>
        <v>6.0444819741800007E-2</v>
      </c>
      <c r="Y4590">
        <f>X4590*Diccionario!$B$46</f>
        <v>5.379588957020201E-2</v>
      </c>
      <c r="Z4590">
        <f>Y4590*Diccionario!$B$47</f>
        <v>1.9904479140974745E-2</v>
      </c>
      <c r="AA4590">
        <f>Z4590*Diccionario!$B$48</f>
        <v>1.9904479140974745E-2</v>
      </c>
      <c r="AB4590">
        <f>AA4590*Diccionario!$B$49</f>
        <v>1.4928359355731058E-2</v>
      </c>
      <c r="AC4590">
        <f t="shared" si="715"/>
        <v>1.4928359355731058E-2</v>
      </c>
      <c r="AD4590">
        <f t="shared" si="716"/>
        <v>4.8612779026084005E-2</v>
      </c>
      <c r="AE4590">
        <f t="shared" si="717"/>
        <v>8.146368777054561E-5</v>
      </c>
      <c r="AF4590" t="e">
        <f ca="1">IF(AD4590="","",_xludf.RANK.EQ(AD4590,$AD$2:$AD$5513,0))</f>
        <v>#NAME?</v>
      </c>
      <c r="AH4590" t="str">
        <f t="shared" si="718"/>
        <v>Baja</v>
      </c>
      <c r="AI4590" t="s">
        <v>153</v>
      </c>
      <c r="AJ4590" t="str">
        <f>IFERROR(VLOOKUP(B4590,Maestro_Regionales!$A$2:$B$35,2,FALSE),"Otras zonas")</f>
        <v>Santanderes</v>
      </c>
      <c r="AK4590" t="str">
        <f t="shared" si="719"/>
        <v>NUEVA EPS | Santanderes</v>
      </c>
    </row>
    <row r="4591" spans="1:37">
      <c r="A4591" s="4" t="s">
        <v>1806</v>
      </c>
      <c r="B4591" s="4" t="s">
        <v>1807</v>
      </c>
      <c r="C4591" s="4" t="s">
        <v>1967</v>
      </c>
      <c r="D4591" s="4" t="s">
        <v>511</v>
      </c>
      <c r="E4591" s="4" t="s">
        <v>86</v>
      </c>
      <c r="F4591" s="4">
        <v>386</v>
      </c>
      <c r="G4591" s="4">
        <v>2652</v>
      </c>
      <c r="H4591" s="4">
        <v>0</v>
      </c>
      <c r="I4591">
        <f t="shared" si="710"/>
        <v>3038</v>
      </c>
      <c r="J4591">
        <f t="shared" si="711"/>
        <v>0.12705727452271232</v>
      </c>
      <c r="K4591">
        <f t="shared" si="712"/>
        <v>0.87294272547728768</v>
      </c>
      <c r="L4591">
        <f t="shared" si="713"/>
        <v>0</v>
      </c>
      <c r="M4591">
        <f>I4591*Diccionario!$B$36</f>
        <v>6.7444195686274506</v>
      </c>
      <c r="N4591">
        <f>M4591*Diccionario!$B$37</f>
        <v>0.68118637643137259</v>
      </c>
      <c r="O4591">
        <f>N4591*Diccionario!$B$38</f>
        <v>0.10217795646470589</v>
      </c>
      <c r="P4591">
        <f>O4591*Diccionario!$B$39</f>
        <v>9.1960160818235298E-2</v>
      </c>
      <c r="Q4591">
        <f>P4591*Diccionario!$B$40</f>
        <v>3.6784064327294121E-2</v>
      </c>
      <c r="R4591">
        <f>Q4591*Diccionario!$B$41</f>
        <v>2.3909641812741179E-2</v>
      </c>
      <c r="S4591">
        <f t="shared" si="714"/>
        <v>2.3909641812741179E-2</v>
      </c>
      <c r="T4591">
        <f>I4591*Diccionario!$B$36</f>
        <v>6.7444195686274506</v>
      </c>
      <c r="U4591">
        <f>T4591*Diccionario!$B$42</f>
        <v>0.68118637643137259</v>
      </c>
      <c r="V4591">
        <f>U4591*Diccionario!$B$43</f>
        <v>0.57900841996666663</v>
      </c>
      <c r="W4591">
        <f>V4591*Diccionario!$B$44</f>
        <v>0.11001159979366666</v>
      </c>
      <c r="X4591">
        <f>W4591*Diccionario!$B$45</f>
        <v>4.2904523919530001E-2</v>
      </c>
      <c r="Y4591">
        <f>X4591*Diccionario!$B$46</f>
        <v>3.8185026288381704E-2</v>
      </c>
      <c r="Z4591">
        <f>Y4591*Diccionario!$B$47</f>
        <v>1.412845972670123E-2</v>
      </c>
      <c r="AA4591">
        <f>Z4591*Diccionario!$B$48</f>
        <v>1.412845972670123E-2</v>
      </c>
      <c r="AB4591">
        <f>AA4591*Diccionario!$B$49</f>
        <v>1.0596344795025922E-2</v>
      </c>
      <c r="AC4591">
        <f t="shared" si="715"/>
        <v>1.0596344795025922E-2</v>
      </c>
      <c r="AD4591">
        <f t="shared" si="716"/>
        <v>3.4505986607767103E-2</v>
      </c>
      <c r="AE4591">
        <f t="shared" si="717"/>
        <v>5.7823991459560175E-5</v>
      </c>
      <c r="AF4591" t="e">
        <f ca="1">IF(AD4591="","",_xludf.RANK.EQ(AD4591,$AD$2:$AD$5513,0))</f>
        <v>#NAME?</v>
      </c>
      <c r="AH4591" t="str">
        <f t="shared" si="718"/>
        <v>Baja</v>
      </c>
      <c r="AI4591" t="s">
        <v>153</v>
      </c>
      <c r="AJ4591" t="str">
        <f>IFERROR(VLOOKUP(B4591,Maestro_Regionales!$A$2:$B$35,2,FALSE),"Otras zonas")</f>
        <v>Santanderes</v>
      </c>
      <c r="AK4591" t="str">
        <f t="shared" si="719"/>
        <v>EPS SANITAS | Santanderes</v>
      </c>
    </row>
    <row r="4592" spans="1:37">
      <c r="A4592" s="4" t="s">
        <v>1806</v>
      </c>
      <c r="B4592" s="4" t="s">
        <v>1807</v>
      </c>
      <c r="C4592" s="4" t="s">
        <v>1967</v>
      </c>
      <c r="D4592" s="4" t="s">
        <v>511</v>
      </c>
      <c r="E4592" s="4" t="s">
        <v>90</v>
      </c>
      <c r="F4592" s="4">
        <v>0</v>
      </c>
      <c r="G4592" s="4">
        <v>0</v>
      </c>
      <c r="H4592" s="4">
        <v>137</v>
      </c>
      <c r="I4592">
        <f t="shared" si="710"/>
        <v>137</v>
      </c>
      <c r="J4592">
        <f t="shared" si="711"/>
        <v>0</v>
      </c>
      <c r="K4592">
        <f t="shared" si="712"/>
        <v>0</v>
      </c>
      <c r="L4592">
        <f t="shared" si="713"/>
        <v>1</v>
      </c>
      <c r="M4592">
        <f>I4592*Diccionario!$B$36</f>
        <v>0.3041426862745098</v>
      </c>
      <c r="N4592">
        <f>M4592*Diccionario!$B$37</f>
        <v>3.0718411313725491E-2</v>
      </c>
      <c r="O4592">
        <f>N4592*Diccionario!$B$38</f>
        <v>4.6077616970588231E-3</v>
      </c>
      <c r="P4592">
        <f>O4592*Diccionario!$B$39</f>
        <v>4.1469855273529406E-3</v>
      </c>
      <c r="Q4592">
        <f>P4592*Diccionario!$B$40</f>
        <v>1.6587942109411763E-3</v>
      </c>
      <c r="R4592">
        <f>Q4592*Diccionario!$B$41</f>
        <v>1.0782162371117646E-3</v>
      </c>
      <c r="S4592">
        <f t="shared" si="714"/>
        <v>1.0782162371117646E-3</v>
      </c>
      <c r="T4592">
        <f>I4592*Diccionario!$B$36</f>
        <v>0.3041426862745098</v>
      </c>
      <c r="U4592">
        <f>T4592*Diccionario!$B$42</f>
        <v>3.0718411313725491E-2</v>
      </c>
      <c r="V4592">
        <f>U4592*Diccionario!$B$43</f>
        <v>2.6110649616666665E-2</v>
      </c>
      <c r="W4592">
        <f>V4592*Diccionario!$B$44</f>
        <v>4.9610234271666668E-3</v>
      </c>
      <c r="X4592">
        <f>W4592*Diccionario!$B$45</f>
        <v>1.9347991365950001E-3</v>
      </c>
      <c r="Y4592">
        <f>X4592*Diccionario!$B$46</f>
        <v>1.7219712315695501E-3</v>
      </c>
      <c r="Z4592">
        <f>Y4592*Diccionario!$B$47</f>
        <v>6.3712935568073351E-4</v>
      </c>
      <c r="AA4592">
        <f>Z4592*Diccionario!$B$48</f>
        <v>6.3712935568073351E-4</v>
      </c>
      <c r="AB4592">
        <f>AA4592*Diccionario!$B$49</f>
        <v>4.7784701676055014E-4</v>
      </c>
      <c r="AC4592">
        <f t="shared" si="715"/>
        <v>4.7784701676055014E-4</v>
      </c>
      <c r="AD4592">
        <f t="shared" si="716"/>
        <v>1.5560632538723148E-3</v>
      </c>
      <c r="AE4592">
        <f t="shared" si="717"/>
        <v>2.6075993515338189E-6</v>
      </c>
      <c r="AF4592" t="e">
        <f ca="1">IF(AD4592="","",_xludf.RANK.EQ(AD4592,$AD$2:$AD$5513,0))</f>
        <v>#NAME?</v>
      </c>
      <c r="AH4592" t="str">
        <f t="shared" si="718"/>
        <v>Baja</v>
      </c>
      <c r="AI4592" t="s">
        <v>153</v>
      </c>
      <c r="AJ4592" t="str">
        <f>IFERROR(VLOOKUP(B4592,Maestro_Regionales!$A$2:$B$35,2,FALSE),"Otras zonas")</f>
        <v>Santanderes</v>
      </c>
      <c r="AK4592" t="str">
        <f t="shared" si="719"/>
        <v>REGIMEN DE EXCEPCION | Santanderes</v>
      </c>
    </row>
    <row r="4593" spans="1:37">
      <c r="A4593" s="4" t="s">
        <v>1806</v>
      </c>
      <c r="B4593" s="4" t="s">
        <v>1807</v>
      </c>
      <c r="C4593" s="4" t="s">
        <v>1967</v>
      </c>
      <c r="D4593" s="4" t="s">
        <v>511</v>
      </c>
      <c r="E4593" s="4" t="s">
        <v>70</v>
      </c>
      <c r="F4593" s="4">
        <v>1</v>
      </c>
      <c r="G4593" s="4">
        <v>0</v>
      </c>
      <c r="H4593" s="4">
        <v>0</v>
      </c>
      <c r="I4593">
        <f t="shared" si="710"/>
        <v>1</v>
      </c>
      <c r="J4593">
        <f t="shared" si="711"/>
        <v>1</v>
      </c>
      <c r="K4593">
        <f t="shared" si="712"/>
        <v>0</v>
      </c>
      <c r="L4593">
        <f t="shared" si="713"/>
        <v>0</v>
      </c>
      <c r="M4593">
        <f>I4593*Diccionario!$B$36</f>
        <v>2.2200196078431371E-3</v>
      </c>
      <c r="N4593">
        <f>M4593*Diccionario!$B$37</f>
        <v>2.2422198039215687E-4</v>
      </c>
      <c r="O4593">
        <f>N4593*Diccionario!$B$38</f>
        <v>3.3633297058823532E-5</v>
      </c>
      <c r="P4593">
        <f>O4593*Diccionario!$B$39</f>
        <v>3.026996735294118E-5</v>
      </c>
      <c r="Q4593">
        <f>P4593*Diccionario!$B$40</f>
        <v>1.2107986941176473E-5</v>
      </c>
      <c r="R4593">
        <f>Q4593*Diccionario!$B$41</f>
        <v>7.870191511764708E-6</v>
      </c>
      <c r="S4593">
        <f t="shared" si="714"/>
        <v>7.870191511764708E-6</v>
      </c>
      <c r="T4593">
        <f>I4593*Diccionario!$B$36</f>
        <v>2.2200196078431371E-3</v>
      </c>
      <c r="U4593">
        <f>T4593*Diccionario!$B$42</f>
        <v>2.2422198039215687E-4</v>
      </c>
      <c r="V4593">
        <f>U4593*Diccionario!$B$43</f>
        <v>1.9058868333333333E-4</v>
      </c>
      <c r="W4593">
        <f>V4593*Diccionario!$B$44</f>
        <v>3.6211849833333333E-5</v>
      </c>
      <c r="X4593">
        <f>W4593*Diccionario!$B$45</f>
        <v>1.4122621435000001E-5</v>
      </c>
      <c r="Y4593">
        <f>X4593*Diccionario!$B$46</f>
        <v>1.256913307715E-5</v>
      </c>
      <c r="Z4593">
        <f>Y4593*Diccionario!$B$47</f>
        <v>4.6505792385454997E-6</v>
      </c>
      <c r="AA4593">
        <f>Z4593*Diccionario!$B$48</f>
        <v>4.6505792385454997E-6</v>
      </c>
      <c r="AB4593">
        <f>AA4593*Diccionario!$B$49</f>
        <v>3.4879344289091247E-6</v>
      </c>
      <c r="AC4593">
        <f t="shared" si="715"/>
        <v>3.4879344289091247E-6</v>
      </c>
      <c r="AD4593">
        <f t="shared" si="716"/>
        <v>1.1358125940673833E-5</v>
      </c>
      <c r="AE4593">
        <f t="shared" si="717"/>
        <v>1.9033571909005983E-8</v>
      </c>
      <c r="AF4593" t="e">
        <f ca="1">IF(AD4593="","",_xludf.RANK.EQ(AD4593,$AD$2:$AD$5513,0))</f>
        <v>#NAME?</v>
      </c>
      <c r="AH4593" t="str">
        <f t="shared" si="718"/>
        <v>Baja</v>
      </c>
      <c r="AI4593" t="s">
        <v>153</v>
      </c>
      <c r="AJ4593" t="str">
        <f>IFERROR(VLOOKUP(B4593,Maestro_Regionales!$A$2:$B$35,2,FALSE),"Otras zonas")</f>
        <v>Santanderes</v>
      </c>
      <c r="AK4593" t="str">
        <f t="shared" si="719"/>
        <v>EPS SURA | Santanderes</v>
      </c>
    </row>
    <row r="4594" spans="1:37">
      <c r="A4594" s="4" t="s">
        <v>1806</v>
      </c>
      <c r="B4594" s="4" t="s">
        <v>1807</v>
      </c>
      <c r="C4594" s="4" t="s">
        <v>1968</v>
      </c>
      <c r="D4594" s="4" t="s">
        <v>1969</v>
      </c>
      <c r="E4594" s="4" t="s">
        <v>88</v>
      </c>
      <c r="F4594" s="4">
        <v>840</v>
      </c>
      <c r="G4594" s="4">
        <v>4126</v>
      </c>
      <c r="H4594" s="4">
        <v>0</v>
      </c>
      <c r="I4594">
        <f t="shared" si="710"/>
        <v>4966</v>
      </c>
      <c r="J4594">
        <f t="shared" si="711"/>
        <v>0.16915022150624245</v>
      </c>
      <c r="K4594">
        <f t="shared" si="712"/>
        <v>0.83084977849375752</v>
      </c>
      <c r="L4594">
        <f t="shared" si="713"/>
        <v>0</v>
      </c>
      <c r="M4594">
        <f>I4594*Diccionario!$B$36</f>
        <v>11.024617372549018</v>
      </c>
      <c r="N4594">
        <f>M4594*Diccionario!$B$37</f>
        <v>1.1134863546274509</v>
      </c>
      <c r="O4594">
        <f>N4594*Diccionario!$B$38</f>
        <v>0.16702295319411764</v>
      </c>
      <c r="P4594">
        <f>O4594*Diccionario!$B$39</f>
        <v>0.15032065787470589</v>
      </c>
      <c r="Q4594">
        <f>P4594*Diccionario!$B$40</f>
        <v>6.0128263149882358E-2</v>
      </c>
      <c r="R4594">
        <f>Q4594*Diccionario!$B$41</f>
        <v>3.9083371047423536E-2</v>
      </c>
      <c r="S4594">
        <f t="shared" si="714"/>
        <v>3.9083371047423536E-2</v>
      </c>
      <c r="T4594">
        <f>I4594*Diccionario!$B$36</f>
        <v>11.024617372549018</v>
      </c>
      <c r="U4594">
        <f>T4594*Diccionario!$B$42</f>
        <v>1.1134863546274509</v>
      </c>
      <c r="V4594">
        <f>U4594*Diccionario!$B$43</f>
        <v>0.9464634014333333</v>
      </c>
      <c r="W4594">
        <f>V4594*Diccionario!$B$44</f>
        <v>0.17982804627233334</v>
      </c>
      <c r="X4594">
        <f>W4594*Diccionario!$B$45</f>
        <v>7.013293804621E-2</v>
      </c>
      <c r="Y4594">
        <f>X4594*Diccionario!$B$46</f>
        <v>6.2418314861126901E-2</v>
      </c>
      <c r="Z4594">
        <f>Y4594*Diccionario!$B$47</f>
        <v>2.3094776498616954E-2</v>
      </c>
      <c r="AA4594">
        <f>Z4594*Diccionario!$B$48</f>
        <v>2.3094776498616954E-2</v>
      </c>
      <c r="AB4594">
        <f>AA4594*Diccionario!$B$49</f>
        <v>1.7321082373962716E-2</v>
      </c>
      <c r="AC4594">
        <f t="shared" si="715"/>
        <v>1.7321082373962716E-2</v>
      </c>
      <c r="AD4594">
        <f t="shared" si="716"/>
        <v>5.6404453421386253E-2</v>
      </c>
      <c r="AE4594">
        <f t="shared" si="717"/>
        <v>9.4520718100123699E-5</v>
      </c>
      <c r="AF4594" t="e">
        <f ca="1">IF(AD4594="","",_xludf.RANK.EQ(AD4594,$AD$2:$AD$5513,0))</f>
        <v>#NAME?</v>
      </c>
      <c r="AH4594" t="str">
        <f t="shared" si="718"/>
        <v>Baja</v>
      </c>
      <c r="AI4594" t="s">
        <v>153</v>
      </c>
      <c r="AJ4594" t="str">
        <f>IFERROR(VLOOKUP(B4594,Maestro_Regionales!$A$2:$B$35,2,FALSE),"Otras zonas")</f>
        <v>Santanderes</v>
      </c>
      <c r="AK4594" t="str">
        <f t="shared" si="719"/>
        <v>COOSALUD EPS | Santanderes</v>
      </c>
    </row>
    <row r="4595" spans="1:37">
      <c r="A4595" s="4" t="s">
        <v>1806</v>
      </c>
      <c r="B4595" s="4" t="s">
        <v>1807</v>
      </c>
      <c r="C4595" s="4" t="s">
        <v>1968</v>
      </c>
      <c r="D4595" s="4" t="s">
        <v>1969</v>
      </c>
      <c r="E4595" s="4" t="s">
        <v>87</v>
      </c>
      <c r="F4595" s="4">
        <v>1625</v>
      </c>
      <c r="G4595" s="4">
        <v>1237</v>
      </c>
      <c r="H4595" s="4">
        <v>0</v>
      </c>
      <c r="I4595">
        <f t="shared" si="710"/>
        <v>2862</v>
      </c>
      <c r="J4595">
        <f t="shared" si="711"/>
        <v>0.56778476589797344</v>
      </c>
      <c r="K4595">
        <f t="shared" si="712"/>
        <v>0.43221523410202656</v>
      </c>
      <c r="L4595">
        <f t="shared" si="713"/>
        <v>0</v>
      </c>
      <c r="M4595">
        <f>I4595*Diccionario!$B$36</f>
        <v>6.3536961176470585</v>
      </c>
      <c r="N4595">
        <f>M4595*Diccionario!$B$37</f>
        <v>0.64172330788235299</v>
      </c>
      <c r="O4595">
        <f>N4595*Diccionario!$B$38</f>
        <v>9.6258496182352951E-2</v>
      </c>
      <c r="P4595">
        <f>O4595*Diccionario!$B$39</f>
        <v>8.6632646564117663E-2</v>
      </c>
      <c r="Q4595">
        <f>P4595*Diccionario!$B$40</f>
        <v>3.4653058625647069E-2</v>
      </c>
      <c r="R4595">
        <f>Q4595*Diccionario!$B$41</f>
        <v>2.2524488106670595E-2</v>
      </c>
      <c r="S4595">
        <f t="shared" si="714"/>
        <v>2.2524488106670595E-2</v>
      </c>
      <c r="T4595">
        <f>I4595*Diccionario!$B$36</f>
        <v>6.3536961176470585</v>
      </c>
      <c r="U4595">
        <f>T4595*Diccionario!$B$42</f>
        <v>0.64172330788235299</v>
      </c>
      <c r="V4595">
        <f>U4595*Diccionario!$B$43</f>
        <v>0.54546481170000005</v>
      </c>
      <c r="W4595">
        <f>V4595*Diccionario!$B$44</f>
        <v>0.10363831422300002</v>
      </c>
      <c r="X4595">
        <f>W4595*Diccionario!$B$45</f>
        <v>4.041894254697001E-2</v>
      </c>
      <c r="Y4595">
        <f>X4595*Diccionario!$B$46</f>
        <v>3.5972858866803313E-2</v>
      </c>
      <c r="Z4595">
        <f>Y4595*Diccionario!$B$47</f>
        <v>1.3309957780717226E-2</v>
      </c>
      <c r="AA4595">
        <f>Z4595*Diccionario!$B$48</f>
        <v>1.3309957780717226E-2</v>
      </c>
      <c r="AB4595">
        <f>AA4595*Diccionario!$B$49</f>
        <v>9.9824683355379199E-3</v>
      </c>
      <c r="AC4595">
        <f t="shared" si="715"/>
        <v>9.9824683355379199E-3</v>
      </c>
      <c r="AD4595">
        <f t="shared" si="716"/>
        <v>3.2506956442208516E-2</v>
      </c>
      <c r="AE4595">
        <f t="shared" si="717"/>
        <v>5.4474082803575134E-5</v>
      </c>
      <c r="AF4595" t="e">
        <f ca="1">IF(AD4595="","",_xludf.RANK.EQ(AD4595,$AD$2:$AD$5513,0))</f>
        <v>#NAME?</v>
      </c>
      <c r="AH4595" t="str">
        <f t="shared" si="718"/>
        <v>Baja</v>
      </c>
      <c r="AI4595" t="s">
        <v>153</v>
      </c>
      <c r="AJ4595" t="str">
        <f>IFERROR(VLOOKUP(B4595,Maestro_Regionales!$A$2:$B$35,2,FALSE),"Otras zonas")</f>
        <v>Santanderes</v>
      </c>
      <c r="AK4595" t="str">
        <f t="shared" si="719"/>
        <v>NUEVA EPS | Santanderes</v>
      </c>
    </row>
    <row r="4596" spans="1:37">
      <c r="A4596" s="4" t="s">
        <v>1806</v>
      </c>
      <c r="B4596" s="4" t="s">
        <v>1807</v>
      </c>
      <c r="C4596" s="4" t="s">
        <v>1968</v>
      </c>
      <c r="D4596" s="4" t="s">
        <v>1969</v>
      </c>
      <c r="E4596" s="4" t="s">
        <v>90</v>
      </c>
      <c r="F4596" s="4">
        <v>0</v>
      </c>
      <c r="G4596" s="4">
        <v>0</v>
      </c>
      <c r="H4596" s="4">
        <v>257</v>
      </c>
      <c r="I4596">
        <f t="shared" si="710"/>
        <v>257</v>
      </c>
      <c r="J4596">
        <f t="shared" si="711"/>
        <v>0</v>
      </c>
      <c r="K4596">
        <f t="shared" si="712"/>
        <v>0</v>
      </c>
      <c r="L4596">
        <f t="shared" si="713"/>
        <v>1</v>
      </c>
      <c r="M4596">
        <f>I4596*Diccionario!$B$36</f>
        <v>0.57054503921568622</v>
      </c>
      <c r="N4596">
        <f>M4596*Diccionario!$B$37</f>
        <v>5.7625048960784311E-2</v>
      </c>
      <c r="O4596">
        <f>N4596*Diccionario!$B$38</f>
        <v>8.643757344117646E-3</v>
      </c>
      <c r="P4596">
        <f>O4596*Diccionario!$B$39</f>
        <v>7.7793816097058814E-3</v>
      </c>
      <c r="Q4596">
        <f>P4596*Diccionario!$B$40</f>
        <v>3.1117526438823526E-3</v>
      </c>
      <c r="R4596">
        <f>Q4596*Diccionario!$B$41</f>
        <v>2.0226392185235293E-3</v>
      </c>
      <c r="S4596">
        <f t="shared" si="714"/>
        <v>2.0226392185235293E-3</v>
      </c>
      <c r="T4596">
        <f>I4596*Diccionario!$B$36</f>
        <v>0.57054503921568622</v>
      </c>
      <c r="U4596">
        <f>T4596*Diccionario!$B$42</f>
        <v>5.7625048960784311E-2</v>
      </c>
      <c r="V4596">
        <f>U4596*Diccionario!$B$43</f>
        <v>4.8981291616666665E-2</v>
      </c>
      <c r="W4596">
        <f>V4596*Diccionario!$B$44</f>
        <v>9.3064454071666667E-3</v>
      </c>
      <c r="X4596">
        <f>W4596*Diccionario!$B$45</f>
        <v>3.6295137087950001E-3</v>
      </c>
      <c r="Y4596">
        <f>X4596*Diccionario!$B$46</f>
        <v>3.2302672008275501E-3</v>
      </c>
      <c r="Z4596">
        <f>Y4596*Diccionario!$B$47</f>
        <v>1.1951988643061934E-3</v>
      </c>
      <c r="AA4596">
        <f>Z4596*Diccionario!$B$48</f>
        <v>1.1951988643061934E-3</v>
      </c>
      <c r="AB4596">
        <f>AA4596*Diccionario!$B$49</f>
        <v>8.9639914822964512E-4</v>
      </c>
      <c r="AC4596">
        <f t="shared" si="715"/>
        <v>8.9639914822964512E-4</v>
      </c>
      <c r="AD4596">
        <f t="shared" si="716"/>
        <v>2.9190383667531744E-3</v>
      </c>
      <c r="AE4596">
        <f t="shared" si="717"/>
        <v>4.8916279806145361E-6</v>
      </c>
      <c r="AF4596" t="e">
        <f ca="1">IF(AD4596="","",_xludf.RANK.EQ(AD4596,$AD$2:$AD$5513,0))</f>
        <v>#NAME?</v>
      </c>
      <c r="AH4596" t="str">
        <f t="shared" si="718"/>
        <v>Baja</v>
      </c>
      <c r="AI4596" t="s">
        <v>153</v>
      </c>
      <c r="AJ4596" t="str">
        <f>IFERROR(VLOOKUP(B4596,Maestro_Regionales!$A$2:$B$35,2,FALSE),"Otras zonas")</f>
        <v>Santanderes</v>
      </c>
      <c r="AK4596" t="str">
        <f t="shared" si="719"/>
        <v>REGIMEN DE EXCEPCION | Santanderes</v>
      </c>
    </row>
    <row r="4597" spans="1:37">
      <c r="A4597" s="4" t="s">
        <v>1806</v>
      </c>
      <c r="B4597" s="4" t="s">
        <v>1807</v>
      </c>
      <c r="C4597" s="4" t="s">
        <v>1968</v>
      </c>
      <c r="D4597" s="4" t="s">
        <v>1969</v>
      </c>
      <c r="E4597" s="4" t="s">
        <v>86</v>
      </c>
      <c r="F4597" s="4">
        <v>4</v>
      </c>
      <c r="G4597" s="4">
        <v>1</v>
      </c>
      <c r="H4597" s="4">
        <v>0</v>
      </c>
      <c r="I4597">
        <f t="shared" si="710"/>
        <v>5</v>
      </c>
      <c r="J4597">
        <f t="shared" si="711"/>
        <v>0.8</v>
      </c>
      <c r="K4597">
        <f t="shared" si="712"/>
        <v>0.2</v>
      </c>
      <c r="L4597">
        <f t="shared" si="713"/>
        <v>0</v>
      </c>
      <c r="M4597">
        <f>I4597*Diccionario!$B$36</f>
        <v>1.1100098039215685E-2</v>
      </c>
      <c r="N4597">
        <f>M4597*Diccionario!$B$37</f>
        <v>1.1211099019607844E-3</v>
      </c>
      <c r="O4597">
        <f>N4597*Diccionario!$B$38</f>
        <v>1.6816648529411766E-4</v>
      </c>
      <c r="P4597">
        <f>O4597*Diccionario!$B$39</f>
        <v>1.513498367647059E-4</v>
      </c>
      <c r="Q4597">
        <f>P4597*Diccionario!$B$40</f>
        <v>6.053993470588236E-5</v>
      </c>
      <c r="R4597">
        <f>Q4597*Diccionario!$B$41</f>
        <v>3.9350957558823535E-5</v>
      </c>
      <c r="S4597">
        <f t="shared" si="714"/>
        <v>3.9350957558823535E-5</v>
      </c>
      <c r="T4597">
        <f>I4597*Diccionario!$B$36</f>
        <v>1.1100098039215685E-2</v>
      </c>
      <c r="U4597">
        <f>T4597*Diccionario!$B$42</f>
        <v>1.1211099019607844E-3</v>
      </c>
      <c r="V4597">
        <f>U4597*Diccionario!$B$43</f>
        <v>9.5294341666666671E-4</v>
      </c>
      <c r="W4597">
        <f>V4597*Diccionario!$B$44</f>
        <v>1.8105924916666667E-4</v>
      </c>
      <c r="X4597">
        <f>W4597*Diccionario!$B$45</f>
        <v>7.0613107175000004E-5</v>
      </c>
      <c r="Y4597">
        <f>X4597*Diccionario!$B$46</f>
        <v>6.284566538575001E-5</v>
      </c>
      <c r="Z4597">
        <f>Y4597*Diccionario!$B$47</f>
        <v>2.3252896192727505E-5</v>
      </c>
      <c r="AA4597">
        <f>Z4597*Diccionario!$B$48</f>
        <v>2.3252896192727505E-5</v>
      </c>
      <c r="AB4597">
        <f>AA4597*Diccionario!$B$49</f>
        <v>1.7439672144545629E-5</v>
      </c>
      <c r="AC4597">
        <f t="shared" si="715"/>
        <v>1.7439672144545629E-5</v>
      </c>
      <c r="AD4597">
        <f t="shared" si="716"/>
        <v>5.6790629703369164E-5</v>
      </c>
      <c r="AE4597">
        <f t="shared" si="717"/>
        <v>9.5167859545029915E-8</v>
      </c>
      <c r="AF4597" t="e">
        <f ca="1">IF(AD4597="","",_xludf.RANK.EQ(AD4597,$AD$2:$AD$5513,0))</f>
        <v>#NAME?</v>
      </c>
      <c r="AH4597" t="str">
        <f t="shared" si="718"/>
        <v>Baja</v>
      </c>
      <c r="AI4597" t="s">
        <v>153</v>
      </c>
      <c r="AJ4597" t="str">
        <f>IFERROR(VLOOKUP(B4597,Maestro_Regionales!$A$2:$B$35,2,FALSE),"Otras zonas")</f>
        <v>Santanderes</v>
      </c>
      <c r="AK4597" t="str">
        <f t="shared" si="719"/>
        <v>EPS SANITAS | Santanderes</v>
      </c>
    </row>
    <row r="4598" spans="1:37">
      <c r="A4598" s="4" t="s">
        <v>1970</v>
      </c>
      <c r="B4598" s="4" t="s">
        <v>920</v>
      </c>
      <c r="C4598" s="4" t="s">
        <v>1971</v>
      </c>
      <c r="D4598" s="4" t="s">
        <v>1972</v>
      </c>
      <c r="E4598" s="4" t="s">
        <v>85</v>
      </c>
      <c r="F4598" s="4">
        <v>59804</v>
      </c>
      <c r="G4598" s="4">
        <v>28823</v>
      </c>
      <c r="H4598" s="4">
        <v>0</v>
      </c>
      <c r="I4598">
        <f t="shared" si="710"/>
        <v>88627</v>
      </c>
      <c r="J4598">
        <f t="shared" si="711"/>
        <v>0.67478307964841411</v>
      </c>
      <c r="K4598">
        <f t="shared" si="712"/>
        <v>0.32521692035158584</v>
      </c>
      <c r="L4598">
        <f t="shared" si="713"/>
        <v>0</v>
      </c>
      <c r="M4598">
        <f>I4598*Diccionario!$B$36</f>
        <v>196.75367778431371</v>
      </c>
      <c r="N4598">
        <f>M4598*Diccionario!$B$37</f>
        <v>19.872121456215687</v>
      </c>
      <c r="O4598">
        <f>N4598*Diccionario!$B$38</f>
        <v>2.9808182184323528</v>
      </c>
      <c r="P4598">
        <f>O4598*Diccionario!$B$39</f>
        <v>2.6827363965891178</v>
      </c>
      <c r="Q4598">
        <f>P4598*Diccionario!$B$40</f>
        <v>1.0730945586356471</v>
      </c>
      <c r="R4598">
        <f>Q4598*Diccionario!$B$41</f>
        <v>0.69751146311317058</v>
      </c>
      <c r="S4598">
        <f t="shared" si="714"/>
        <v>0.69751146311317058</v>
      </c>
      <c r="T4598">
        <f>I4598*Diccionario!$B$36</f>
        <v>196.75367778431371</v>
      </c>
      <c r="U4598">
        <f>T4598*Diccionario!$B$42</f>
        <v>19.872121456215687</v>
      </c>
      <c r="V4598">
        <f>U4598*Diccionario!$B$43</f>
        <v>16.891303237783333</v>
      </c>
      <c r="W4598">
        <f>V4598*Diccionario!$B$44</f>
        <v>3.2093476151788334</v>
      </c>
      <c r="X4598">
        <f>W4598*Diccionario!$B$45</f>
        <v>1.2516455699197451</v>
      </c>
      <c r="Y4598">
        <f>X4598*Diccionario!$B$46</f>
        <v>1.1139645572285732</v>
      </c>
      <c r="Z4598">
        <f>Y4598*Diccionario!$B$47</f>
        <v>0.41216688617457209</v>
      </c>
      <c r="AA4598">
        <f>Z4598*Diccionario!$B$48</f>
        <v>0.41216688617457209</v>
      </c>
      <c r="AB4598">
        <f>AA4598*Diccionario!$B$49</f>
        <v>0.30912516463092909</v>
      </c>
      <c r="AC4598">
        <f t="shared" si="715"/>
        <v>0.30912516463092909</v>
      </c>
      <c r="AD4598">
        <f t="shared" si="716"/>
        <v>1.0066366277440997</v>
      </c>
      <c r="AE4598">
        <f t="shared" si="717"/>
        <v>1.686888377579473E-3</v>
      </c>
      <c r="AF4598" t="e">
        <f ca="1">IF(AD4598="","",_xludf.RANK.EQ(AD4598,$AD$2:$AD$5513,0))</f>
        <v>#NAME?</v>
      </c>
      <c r="AH4598" t="str">
        <f t="shared" si="718"/>
        <v>Media</v>
      </c>
      <c r="AI4598" t="s">
        <v>153</v>
      </c>
      <c r="AJ4598" t="str">
        <f>IFERROR(VLOOKUP(B4598,Maestro_Regionales!$A$2:$B$35,2,FALSE),"Otras zonas")</f>
        <v>Otras zonas</v>
      </c>
      <c r="AK4598" t="str">
        <f t="shared" si="719"/>
        <v>SALUD TOTAL EPS | Otras zonas</v>
      </c>
    </row>
    <row r="4599" spans="1:37">
      <c r="A4599" s="4" t="s">
        <v>1970</v>
      </c>
      <c r="B4599" s="4" t="s">
        <v>920</v>
      </c>
      <c r="C4599" s="4" t="s">
        <v>1971</v>
      </c>
      <c r="D4599" s="4" t="s">
        <v>1972</v>
      </c>
      <c r="E4599" s="4" t="s">
        <v>77</v>
      </c>
      <c r="F4599" s="4">
        <v>11848</v>
      </c>
      <c r="G4599" s="4">
        <v>71615</v>
      </c>
      <c r="H4599" s="4">
        <v>0</v>
      </c>
      <c r="I4599">
        <f t="shared" si="710"/>
        <v>83463</v>
      </c>
      <c r="J4599">
        <f t="shared" si="711"/>
        <v>0.14195511783664619</v>
      </c>
      <c r="K4599">
        <f t="shared" si="712"/>
        <v>0.85804488216335384</v>
      </c>
      <c r="L4599">
        <f t="shared" si="713"/>
        <v>0</v>
      </c>
      <c r="M4599">
        <f>I4599*Diccionario!$B$36</f>
        <v>185.28949652941176</v>
      </c>
      <c r="N4599">
        <f>M4599*Diccionario!$B$37</f>
        <v>18.71423914947059</v>
      </c>
      <c r="O4599">
        <f>N4599*Diccionario!$B$38</f>
        <v>2.8071358724205884</v>
      </c>
      <c r="P4599">
        <f>O4599*Diccionario!$B$39</f>
        <v>2.5264222851785294</v>
      </c>
      <c r="Q4599">
        <f>P4599*Diccionario!$B$40</f>
        <v>1.0105689140714118</v>
      </c>
      <c r="R4599">
        <f>Q4599*Diccionario!$B$41</f>
        <v>0.65686979414641766</v>
      </c>
      <c r="S4599">
        <f t="shared" si="714"/>
        <v>0.65686979414641766</v>
      </c>
      <c r="T4599">
        <f>I4599*Diccionario!$B$36</f>
        <v>185.28949652941176</v>
      </c>
      <c r="U4599">
        <f>T4599*Diccionario!$B$42</f>
        <v>18.71423914947059</v>
      </c>
      <c r="V4599">
        <f>U4599*Diccionario!$B$43</f>
        <v>15.90710327705</v>
      </c>
      <c r="W4599">
        <f>V4599*Diccionario!$B$44</f>
        <v>3.0223496226395001</v>
      </c>
      <c r="X4599">
        <f>W4599*Diccionario!$B$45</f>
        <v>1.1787163528294051</v>
      </c>
      <c r="Y4599">
        <f>X4599*Diccionario!$B$46</f>
        <v>1.0490575540181706</v>
      </c>
      <c r="Z4599">
        <f>Y4599*Diccionario!$B$47</f>
        <v>0.38815129498672313</v>
      </c>
      <c r="AA4599">
        <f>Z4599*Diccionario!$B$48</f>
        <v>0.38815129498672313</v>
      </c>
      <c r="AB4599">
        <f>AA4599*Diccionario!$B$49</f>
        <v>0.29111347124004233</v>
      </c>
      <c r="AC4599">
        <f t="shared" si="715"/>
        <v>0.29111347124004233</v>
      </c>
      <c r="AD4599">
        <f t="shared" si="716"/>
        <v>0.94798326538645994</v>
      </c>
      <c r="AE4599">
        <f t="shared" si="717"/>
        <v>1.5885990122413659E-3</v>
      </c>
      <c r="AF4599" t="e">
        <f ca="1">IF(AD4599="","",_xludf.RANK.EQ(AD4599,$AD$2:$AD$5513,0))</f>
        <v>#NAME?</v>
      </c>
      <c r="AH4599" t="str">
        <f t="shared" si="718"/>
        <v>Media</v>
      </c>
      <c r="AI4599" t="s">
        <v>153</v>
      </c>
      <c r="AJ4599" t="str">
        <f>IFERROR(VLOOKUP(B4599,Maestro_Regionales!$A$2:$B$35,2,FALSE),"Otras zonas")</f>
        <v>Otras zonas</v>
      </c>
      <c r="AK4599" t="str">
        <f t="shared" si="719"/>
        <v>MUTUAL SER | Otras zonas</v>
      </c>
    </row>
    <row r="4600" spans="1:37">
      <c r="A4600" s="4" t="s">
        <v>1970</v>
      </c>
      <c r="B4600" s="4" t="s">
        <v>920</v>
      </c>
      <c r="C4600" s="4" t="s">
        <v>1971</v>
      </c>
      <c r="D4600" s="4" t="s">
        <v>1972</v>
      </c>
      <c r="E4600" s="4" t="s">
        <v>88</v>
      </c>
      <c r="F4600" s="4">
        <v>2239</v>
      </c>
      <c r="G4600" s="4">
        <v>44881</v>
      </c>
      <c r="H4600" s="4">
        <v>0</v>
      </c>
      <c r="I4600">
        <f t="shared" si="710"/>
        <v>47120</v>
      </c>
      <c r="J4600">
        <f t="shared" si="711"/>
        <v>4.7516977928692701E-2</v>
      </c>
      <c r="K4600">
        <f t="shared" si="712"/>
        <v>0.95248302207130731</v>
      </c>
      <c r="L4600">
        <f t="shared" si="713"/>
        <v>0</v>
      </c>
      <c r="M4600">
        <f>I4600*Diccionario!$B$36</f>
        <v>104.60732392156862</v>
      </c>
      <c r="N4600">
        <f>M4600*Diccionario!$B$37</f>
        <v>10.565339716078432</v>
      </c>
      <c r="O4600">
        <f>N4600*Diccionario!$B$38</f>
        <v>1.5848009574117647</v>
      </c>
      <c r="P4600">
        <f>O4600*Diccionario!$B$39</f>
        <v>1.4263208616705882</v>
      </c>
      <c r="Q4600">
        <f>P4600*Diccionario!$B$40</f>
        <v>0.57052834466823532</v>
      </c>
      <c r="R4600">
        <f>Q4600*Diccionario!$B$41</f>
        <v>0.370843424034353</v>
      </c>
      <c r="S4600">
        <f t="shared" si="714"/>
        <v>0.370843424034353</v>
      </c>
      <c r="T4600">
        <f>I4600*Diccionario!$B$36</f>
        <v>104.60732392156862</v>
      </c>
      <c r="U4600">
        <f>T4600*Diccionario!$B$42</f>
        <v>10.565339716078432</v>
      </c>
      <c r="V4600">
        <f>U4600*Diccionario!$B$43</f>
        <v>8.9805387586666665</v>
      </c>
      <c r="W4600">
        <f>V4600*Diccionario!$B$44</f>
        <v>1.7063023641466666</v>
      </c>
      <c r="X4600">
        <f>W4600*Diccionario!$B$45</f>
        <v>0.6654579220172</v>
      </c>
      <c r="Y4600">
        <f>X4600*Diccionario!$B$46</f>
        <v>0.59225755059530805</v>
      </c>
      <c r="Z4600">
        <f>Y4600*Diccionario!$B$47</f>
        <v>0.21913529372026397</v>
      </c>
      <c r="AA4600">
        <f>Z4600*Diccionario!$B$48</f>
        <v>0.21913529372026397</v>
      </c>
      <c r="AB4600">
        <f>AA4600*Diccionario!$B$49</f>
        <v>0.16435147029019798</v>
      </c>
      <c r="AC4600">
        <f t="shared" si="715"/>
        <v>0.16435147029019798</v>
      </c>
      <c r="AD4600">
        <f t="shared" si="716"/>
        <v>0.53519489432455103</v>
      </c>
      <c r="AE4600">
        <f t="shared" si="717"/>
        <v>8.9686190835236196E-4</v>
      </c>
      <c r="AF4600" t="e">
        <f ca="1">IF(AD4600="","",_xludf.RANK.EQ(AD4600,$AD$2:$AD$5513,0))</f>
        <v>#NAME?</v>
      </c>
      <c r="AH4600" t="str">
        <f t="shared" si="718"/>
        <v>Media</v>
      </c>
      <c r="AI4600" t="s">
        <v>153</v>
      </c>
      <c r="AJ4600" t="str">
        <f>IFERROR(VLOOKUP(B4600,Maestro_Regionales!$A$2:$B$35,2,FALSE),"Otras zonas")</f>
        <v>Otras zonas</v>
      </c>
      <c r="AK4600" t="str">
        <f t="shared" si="719"/>
        <v>COOSALUD EPS | Otras zonas</v>
      </c>
    </row>
    <row r="4601" spans="1:37">
      <c r="A4601" s="4" t="s">
        <v>1970</v>
      </c>
      <c r="B4601" s="4" t="s">
        <v>920</v>
      </c>
      <c r="C4601" s="4" t="s">
        <v>1971</v>
      </c>
      <c r="D4601" s="4" t="s">
        <v>1972</v>
      </c>
      <c r="E4601" s="4" t="s">
        <v>87</v>
      </c>
      <c r="F4601" s="4">
        <v>13438</v>
      </c>
      <c r="G4601" s="4">
        <v>27683</v>
      </c>
      <c r="H4601" s="4">
        <v>0</v>
      </c>
      <c r="I4601">
        <f t="shared" si="710"/>
        <v>41121</v>
      </c>
      <c r="J4601">
        <f t="shared" si="711"/>
        <v>0.3267916636268573</v>
      </c>
      <c r="K4601">
        <f t="shared" si="712"/>
        <v>0.6732083363731427</v>
      </c>
      <c r="L4601">
        <f t="shared" si="713"/>
        <v>0</v>
      </c>
      <c r="M4601">
        <f>I4601*Diccionario!$B$36</f>
        <v>91.289426294117646</v>
      </c>
      <c r="N4601">
        <f>M4601*Diccionario!$B$37</f>
        <v>9.2202320557058837</v>
      </c>
      <c r="O4601">
        <f>N4601*Diccionario!$B$38</f>
        <v>1.3830348083558826</v>
      </c>
      <c r="P4601">
        <f>O4601*Diccionario!$B$39</f>
        <v>1.2447313275202943</v>
      </c>
      <c r="Q4601">
        <f>P4601*Diccionario!$B$40</f>
        <v>0.4978925310081177</v>
      </c>
      <c r="R4601">
        <f>Q4601*Diccionario!$B$41</f>
        <v>0.32363014515527649</v>
      </c>
      <c r="S4601">
        <f t="shared" si="714"/>
        <v>0.32363014515527649</v>
      </c>
      <c r="T4601">
        <f>I4601*Diccionario!$B$36</f>
        <v>91.289426294117646</v>
      </c>
      <c r="U4601">
        <f>T4601*Diccionario!$B$42</f>
        <v>9.2202320557058837</v>
      </c>
      <c r="V4601">
        <f>U4601*Diccionario!$B$43</f>
        <v>7.8371972473500007</v>
      </c>
      <c r="W4601">
        <f>V4601*Diccionario!$B$44</f>
        <v>1.4890674769965002</v>
      </c>
      <c r="X4601">
        <f>W4601*Diccionario!$B$45</f>
        <v>0.58073631602863507</v>
      </c>
      <c r="Y4601">
        <f>X4601*Diccionario!$B$46</f>
        <v>0.51685532126548517</v>
      </c>
      <c r="Z4601">
        <f>Y4601*Diccionario!$B$47</f>
        <v>0.19123646886822951</v>
      </c>
      <c r="AA4601">
        <f>Z4601*Diccionario!$B$48</f>
        <v>0.19123646886822951</v>
      </c>
      <c r="AB4601">
        <f>AA4601*Diccionario!$B$49</f>
        <v>0.14342735165117212</v>
      </c>
      <c r="AC4601">
        <f t="shared" si="715"/>
        <v>0.14342735165117212</v>
      </c>
      <c r="AD4601">
        <f t="shared" si="716"/>
        <v>0.46705749680644859</v>
      </c>
      <c r="AE4601">
        <f t="shared" si="717"/>
        <v>7.8267951047023487E-4</v>
      </c>
      <c r="AF4601" t="e">
        <f ca="1">IF(AD4601="","",_xludf.RANK.EQ(AD4601,$AD$2:$AD$5513,0))</f>
        <v>#NAME?</v>
      </c>
      <c r="AH4601" t="str">
        <f t="shared" si="718"/>
        <v>Media</v>
      </c>
      <c r="AI4601" t="s">
        <v>153</v>
      </c>
      <c r="AJ4601" t="str">
        <f>IFERROR(VLOOKUP(B4601,Maestro_Regionales!$A$2:$B$35,2,FALSE),"Otras zonas")</f>
        <v>Otras zonas</v>
      </c>
      <c r="AK4601" t="str">
        <f t="shared" si="719"/>
        <v>NUEVA EPS | Otras zonas</v>
      </c>
    </row>
    <row r="4602" spans="1:37">
      <c r="A4602" s="4" t="s">
        <v>1970</v>
      </c>
      <c r="B4602" s="4" t="s">
        <v>920</v>
      </c>
      <c r="C4602" s="4" t="s">
        <v>1971</v>
      </c>
      <c r="D4602" s="4" t="s">
        <v>1972</v>
      </c>
      <c r="E4602" s="4" t="s">
        <v>92</v>
      </c>
      <c r="F4602" s="4">
        <v>1612</v>
      </c>
      <c r="G4602" s="4">
        <v>35620</v>
      </c>
      <c r="H4602" s="4">
        <v>0</v>
      </c>
      <c r="I4602">
        <f t="shared" si="710"/>
        <v>37232</v>
      </c>
      <c r="J4602">
        <f t="shared" si="711"/>
        <v>4.3296089385474863E-2</v>
      </c>
      <c r="K4602">
        <f t="shared" si="712"/>
        <v>0.95670391061452509</v>
      </c>
      <c r="L4602">
        <f t="shared" si="713"/>
        <v>0</v>
      </c>
      <c r="M4602">
        <f>I4602*Diccionario!$B$36</f>
        <v>82.655770039215682</v>
      </c>
      <c r="N4602">
        <f>M4602*Diccionario!$B$37</f>
        <v>8.3482327739607847</v>
      </c>
      <c r="O4602">
        <f>N4602*Diccionario!$B$38</f>
        <v>1.2522349160941177</v>
      </c>
      <c r="P4602">
        <f>O4602*Diccionario!$B$39</f>
        <v>1.127011424484706</v>
      </c>
      <c r="Q4602">
        <f>P4602*Diccionario!$B$40</f>
        <v>0.45080456979388245</v>
      </c>
      <c r="R4602">
        <f>Q4602*Diccionario!$B$41</f>
        <v>0.29302297036602359</v>
      </c>
      <c r="S4602">
        <f t="shared" si="714"/>
        <v>0.29302297036602359</v>
      </c>
      <c r="T4602">
        <f>I4602*Diccionario!$B$36</f>
        <v>82.655770039215682</v>
      </c>
      <c r="U4602">
        <f>T4602*Diccionario!$B$42</f>
        <v>8.3482327739607847</v>
      </c>
      <c r="V4602">
        <f>U4602*Diccionario!$B$43</f>
        <v>7.0959978578666671</v>
      </c>
      <c r="W4602">
        <f>V4602*Diccionario!$B$44</f>
        <v>1.3482395929946667</v>
      </c>
      <c r="X4602">
        <f>W4602*Diccionario!$B$45</f>
        <v>0.52581344126792007</v>
      </c>
      <c r="Y4602">
        <f>X4602*Diccionario!$B$46</f>
        <v>0.46797396272844888</v>
      </c>
      <c r="Z4602">
        <f>Y4602*Diccionario!$B$47</f>
        <v>0.17315036620952609</v>
      </c>
      <c r="AA4602">
        <f>Z4602*Diccionario!$B$48</f>
        <v>0.17315036620952609</v>
      </c>
      <c r="AB4602">
        <f>AA4602*Diccionario!$B$49</f>
        <v>0.12986277465714458</v>
      </c>
      <c r="AC4602">
        <f t="shared" si="715"/>
        <v>0.12986277465714458</v>
      </c>
      <c r="AD4602">
        <f t="shared" si="716"/>
        <v>0.42288574502316817</v>
      </c>
      <c r="AE4602">
        <f t="shared" si="717"/>
        <v>7.0865794931611076E-4</v>
      </c>
      <c r="AF4602" t="e">
        <f ca="1">IF(AD4602="","",_xludf.RANK.EQ(AD4602,$AD$2:$AD$5513,0))</f>
        <v>#NAME?</v>
      </c>
      <c r="AH4602" t="str">
        <f t="shared" si="718"/>
        <v>Media</v>
      </c>
      <c r="AI4602" t="s">
        <v>153</v>
      </c>
      <c r="AJ4602" t="str">
        <f>IFERROR(VLOOKUP(B4602,Maestro_Regionales!$A$2:$B$35,2,FALSE),"Otras zonas")</f>
        <v>Otras zonas</v>
      </c>
      <c r="AK4602" t="str">
        <f t="shared" si="719"/>
        <v>EPS FAMILIAR DE COLOMBIA | Otras zonas</v>
      </c>
    </row>
    <row r="4603" spans="1:37">
      <c r="A4603" s="4" t="s">
        <v>1970</v>
      </c>
      <c r="B4603" s="4" t="s">
        <v>920</v>
      </c>
      <c r="C4603" s="4" t="s">
        <v>1971</v>
      </c>
      <c r="D4603" s="4" t="s">
        <v>1972</v>
      </c>
      <c r="E4603" s="4" t="s">
        <v>86</v>
      </c>
      <c r="F4603" s="4">
        <v>15141</v>
      </c>
      <c r="G4603" s="4">
        <v>6200</v>
      </c>
      <c r="H4603" s="4">
        <v>0</v>
      </c>
      <c r="I4603">
        <f t="shared" si="710"/>
        <v>21341</v>
      </c>
      <c r="J4603">
        <f t="shared" si="711"/>
        <v>0.70947940583852676</v>
      </c>
      <c r="K4603">
        <f t="shared" si="712"/>
        <v>0.29052059416147324</v>
      </c>
      <c r="L4603">
        <f t="shared" si="713"/>
        <v>0</v>
      </c>
      <c r="M4603">
        <f>I4603*Diccionario!$B$36</f>
        <v>47.377438450980385</v>
      </c>
      <c r="N4603">
        <f>M4603*Diccionario!$B$37</f>
        <v>4.7851212835490191</v>
      </c>
      <c r="O4603">
        <f>N4603*Diccionario!$B$38</f>
        <v>0.7177681925323528</v>
      </c>
      <c r="P4603">
        <f>O4603*Diccionario!$B$39</f>
        <v>0.64599137327911749</v>
      </c>
      <c r="Q4603">
        <f>P4603*Diccionario!$B$40</f>
        <v>0.25839654931164702</v>
      </c>
      <c r="R4603">
        <f>Q4603*Diccionario!$B$41</f>
        <v>0.16795775705257057</v>
      </c>
      <c r="S4603">
        <f t="shared" si="714"/>
        <v>0.16795775705257057</v>
      </c>
      <c r="T4603">
        <f>I4603*Diccionario!$B$36</f>
        <v>47.377438450980385</v>
      </c>
      <c r="U4603">
        <f>T4603*Diccionario!$B$42</f>
        <v>4.7851212835490191</v>
      </c>
      <c r="V4603">
        <f>U4603*Diccionario!$B$43</f>
        <v>4.067353091016666</v>
      </c>
      <c r="W4603">
        <f>V4603*Diccionario!$B$44</f>
        <v>0.77279708729316654</v>
      </c>
      <c r="X4603">
        <f>W4603*Diccionario!$B$45</f>
        <v>0.30139086404433496</v>
      </c>
      <c r="Y4603">
        <f>X4603*Diccionario!$B$46</f>
        <v>0.26823786899945812</v>
      </c>
      <c r="Z4603">
        <f>Y4603*Diccionario!$B$47</f>
        <v>9.9248011529799507E-2</v>
      </c>
      <c r="AA4603">
        <f>Z4603*Diccionario!$B$48</f>
        <v>9.9248011529799507E-2</v>
      </c>
      <c r="AB4603">
        <f>AA4603*Diccionario!$B$49</f>
        <v>7.443600864734963E-2</v>
      </c>
      <c r="AC4603">
        <f t="shared" si="715"/>
        <v>7.443600864734963E-2</v>
      </c>
      <c r="AD4603">
        <f t="shared" si="716"/>
        <v>0.24239376569992022</v>
      </c>
      <c r="AE4603">
        <f t="shared" si="717"/>
        <v>4.0619545811009661E-4</v>
      </c>
      <c r="AF4603" t="e">
        <f ca="1">IF(AD4603="","",_xludf.RANK.EQ(AD4603,$AD$2:$AD$5513,0))</f>
        <v>#NAME?</v>
      </c>
      <c r="AH4603" t="str">
        <f t="shared" si="718"/>
        <v>Media</v>
      </c>
      <c r="AI4603" t="s">
        <v>153</v>
      </c>
      <c r="AJ4603" t="str">
        <f>IFERROR(VLOOKUP(B4603,Maestro_Regionales!$A$2:$B$35,2,FALSE),"Otras zonas")</f>
        <v>Otras zonas</v>
      </c>
      <c r="AK4603" t="str">
        <f t="shared" si="719"/>
        <v>EPS SANITAS | Otras zonas</v>
      </c>
    </row>
    <row r="4604" spans="1:37">
      <c r="A4604" s="4" t="s">
        <v>1970</v>
      </c>
      <c r="B4604" s="4" t="s">
        <v>920</v>
      </c>
      <c r="C4604" s="4" t="s">
        <v>1971</v>
      </c>
      <c r="D4604" s="4" t="s">
        <v>1972</v>
      </c>
      <c r="E4604" s="4" t="s">
        <v>89</v>
      </c>
      <c r="F4604" s="4">
        <v>917</v>
      </c>
      <c r="G4604" s="4">
        <v>18247</v>
      </c>
      <c r="H4604" s="4">
        <v>0</v>
      </c>
      <c r="I4604">
        <f t="shared" si="710"/>
        <v>19164</v>
      </c>
      <c r="J4604">
        <f t="shared" si="711"/>
        <v>4.7850135671049884E-2</v>
      </c>
      <c r="K4604">
        <f t="shared" si="712"/>
        <v>0.9521498643289501</v>
      </c>
      <c r="L4604">
        <f t="shared" si="713"/>
        <v>0</v>
      </c>
      <c r="M4604">
        <f>I4604*Diccionario!$B$36</f>
        <v>42.54445576470588</v>
      </c>
      <c r="N4604">
        <f>M4604*Diccionario!$B$37</f>
        <v>4.2969900322352945</v>
      </c>
      <c r="O4604">
        <f>N4604*Diccionario!$B$38</f>
        <v>0.64454850483529413</v>
      </c>
      <c r="P4604">
        <f>O4604*Diccionario!$B$39</f>
        <v>0.58009365435176474</v>
      </c>
      <c r="Q4604">
        <f>P4604*Diccionario!$B$40</f>
        <v>0.23203746174070591</v>
      </c>
      <c r="R4604">
        <f>Q4604*Diccionario!$B$41</f>
        <v>0.15082435013145884</v>
      </c>
      <c r="S4604">
        <f t="shared" si="714"/>
        <v>0.15082435013145884</v>
      </c>
      <c r="T4604">
        <f>I4604*Diccionario!$B$36</f>
        <v>42.54445576470588</v>
      </c>
      <c r="U4604">
        <f>T4604*Diccionario!$B$42</f>
        <v>4.2969900322352945</v>
      </c>
      <c r="V4604">
        <f>U4604*Diccionario!$B$43</f>
        <v>3.6524415274000002</v>
      </c>
      <c r="W4604">
        <f>V4604*Diccionario!$B$44</f>
        <v>0.69396389020600002</v>
      </c>
      <c r="X4604">
        <f>W4604*Diccionario!$B$45</f>
        <v>0.27064591718034003</v>
      </c>
      <c r="Y4604">
        <f>X4604*Diccionario!$B$46</f>
        <v>0.24087486629050264</v>
      </c>
      <c r="Z4604">
        <f>Y4604*Diccionario!$B$47</f>
        <v>8.9123700527485972E-2</v>
      </c>
      <c r="AA4604">
        <f>Z4604*Diccionario!$B$48</f>
        <v>8.9123700527485972E-2</v>
      </c>
      <c r="AB4604">
        <f>AA4604*Diccionario!$B$49</f>
        <v>6.6842775395614479E-2</v>
      </c>
      <c r="AC4604">
        <f t="shared" si="715"/>
        <v>6.6842775395614479E-2</v>
      </c>
      <c r="AD4604">
        <f t="shared" si="716"/>
        <v>0.21766712552707332</v>
      </c>
      <c r="AE4604">
        <f t="shared" si="717"/>
        <v>3.6475937206419064E-4</v>
      </c>
      <c r="AF4604" t="e">
        <f ca="1">IF(AD4604="","",_xludf.RANK.EQ(AD4604,$AD$2:$AD$5513,0))</f>
        <v>#NAME?</v>
      </c>
      <c r="AH4604" t="str">
        <f t="shared" si="718"/>
        <v>Media</v>
      </c>
      <c r="AI4604" t="s">
        <v>153</v>
      </c>
      <c r="AJ4604" t="str">
        <f>IFERROR(VLOOKUP(B4604,Maestro_Regionales!$A$2:$B$35,2,FALSE),"Otras zonas")</f>
        <v>Otras zonas</v>
      </c>
      <c r="AK4604" t="str">
        <f t="shared" si="719"/>
        <v>PROTEGER EPS (ANTES CAJACOPI EPS) | Otras zonas</v>
      </c>
    </row>
    <row r="4605" spans="1:37">
      <c r="A4605" s="4" t="s">
        <v>1970</v>
      </c>
      <c r="B4605" s="4" t="s">
        <v>920</v>
      </c>
      <c r="C4605" s="4" t="s">
        <v>1971</v>
      </c>
      <c r="D4605" s="4" t="s">
        <v>1972</v>
      </c>
      <c r="E4605" s="4" t="s">
        <v>90</v>
      </c>
      <c r="F4605" s="4">
        <v>0</v>
      </c>
      <c r="G4605" s="4">
        <v>0</v>
      </c>
      <c r="H4605" s="4">
        <v>10788</v>
      </c>
      <c r="I4605">
        <f t="shared" si="710"/>
        <v>10788</v>
      </c>
      <c r="J4605">
        <f t="shared" si="711"/>
        <v>0</v>
      </c>
      <c r="K4605">
        <f t="shared" si="712"/>
        <v>0</v>
      </c>
      <c r="L4605">
        <f t="shared" si="713"/>
        <v>1</v>
      </c>
      <c r="M4605">
        <f>I4605*Diccionario!$B$36</f>
        <v>23.949571529411763</v>
      </c>
      <c r="N4605">
        <f>M4605*Diccionario!$B$37</f>
        <v>2.4189067244705882</v>
      </c>
      <c r="O4605">
        <f>N4605*Diccionario!$B$38</f>
        <v>0.36283600867058824</v>
      </c>
      <c r="P4605">
        <f>O4605*Diccionario!$B$39</f>
        <v>0.3265524078035294</v>
      </c>
      <c r="Q4605">
        <f>P4605*Diccionario!$B$40</f>
        <v>0.13062096312141178</v>
      </c>
      <c r="R4605">
        <f>Q4605*Diccionario!$B$41</f>
        <v>8.4903626028917656E-2</v>
      </c>
      <c r="S4605">
        <f t="shared" si="714"/>
        <v>8.4903626028917656E-2</v>
      </c>
      <c r="T4605">
        <f>I4605*Diccionario!$B$36</f>
        <v>23.949571529411763</v>
      </c>
      <c r="U4605">
        <f>T4605*Diccionario!$B$42</f>
        <v>2.4189067244705882</v>
      </c>
      <c r="V4605">
        <f>U4605*Diccionario!$B$43</f>
        <v>2.0560707157999998</v>
      </c>
      <c r="W4605">
        <f>V4605*Diccionario!$B$44</f>
        <v>0.39065343600199998</v>
      </c>
      <c r="X4605">
        <f>W4605*Diccionario!$B$45</f>
        <v>0.15235484004078001</v>
      </c>
      <c r="Y4605">
        <f>X4605*Diccionario!$B$46</f>
        <v>0.13559580763629422</v>
      </c>
      <c r="Z4605">
        <f>Y4605*Diccionario!$B$47</f>
        <v>5.0170448825428864E-2</v>
      </c>
      <c r="AA4605">
        <f>Z4605*Diccionario!$B$48</f>
        <v>5.0170448825428864E-2</v>
      </c>
      <c r="AB4605">
        <f>AA4605*Diccionario!$B$49</f>
        <v>3.7627836619071646E-2</v>
      </c>
      <c r="AC4605">
        <f t="shared" si="715"/>
        <v>3.7627836619071646E-2</v>
      </c>
      <c r="AD4605">
        <f t="shared" si="716"/>
        <v>0.12253146264798931</v>
      </c>
      <c r="AE4605">
        <f t="shared" si="717"/>
        <v>2.0533417375435655E-4</v>
      </c>
      <c r="AF4605" t="e">
        <f ca="1">IF(AD4605="","",_xludf.RANK.EQ(AD4605,$AD$2:$AD$5513,0))</f>
        <v>#NAME?</v>
      </c>
      <c r="AH4605" t="str">
        <f t="shared" si="718"/>
        <v>Baja</v>
      </c>
      <c r="AI4605" t="s">
        <v>153</v>
      </c>
      <c r="AJ4605" t="str">
        <f>IFERROR(VLOOKUP(B4605,Maestro_Regionales!$A$2:$B$35,2,FALSE),"Otras zonas")</f>
        <v>Otras zonas</v>
      </c>
      <c r="AK4605" t="str">
        <f t="shared" si="719"/>
        <v>REGIMEN DE EXCEPCION | Otras zonas</v>
      </c>
    </row>
    <row r="4606" spans="1:37">
      <c r="A4606" s="4" t="s">
        <v>1970</v>
      </c>
      <c r="B4606" s="4" t="s">
        <v>920</v>
      </c>
      <c r="C4606" s="4" t="s">
        <v>1973</v>
      </c>
      <c r="D4606" s="4" t="s">
        <v>536</v>
      </c>
      <c r="E4606" s="4" t="s">
        <v>87</v>
      </c>
      <c r="F4606" s="4">
        <v>387</v>
      </c>
      <c r="G4606" s="4">
        <v>5697</v>
      </c>
      <c r="H4606" s="4">
        <v>0</v>
      </c>
      <c r="I4606">
        <f t="shared" si="710"/>
        <v>6084</v>
      </c>
      <c r="J4606">
        <f t="shared" si="711"/>
        <v>6.3609467455621307E-2</v>
      </c>
      <c r="K4606">
        <f t="shared" si="712"/>
        <v>0.93639053254437865</v>
      </c>
      <c r="L4606">
        <f t="shared" si="713"/>
        <v>0</v>
      </c>
      <c r="M4606">
        <f>I4606*Diccionario!$B$36</f>
        <v>13.506599294117645</v>
      </c>
      <c r="N4606">
        <f>M4606*Diccionario!$B$37</f>
        <v>1.3641665287058822</v>
      </c>
      <c r="O4606">
        <f>N4606*Diccionario!$B$38</f>
        <v>0.20462497930588233</v>
      </c>
      <c r="P4606">
        <f>O4606*Diccionario!$B$39</f>
        <v>0.18416248137529409</v>
      </c>
      <c r="Q4606">
        <f>P4606*Diccionario!$B$40</f>
        <v>7.3664992550117644E-2</v>
      </c>
      <c r="R4606">
        <f>Q4606*Diccionario!$B$41</f>
        <v>4.788224515757647E-2</v>
      </c>
      <c r="S4606">
        <f t="shared" si="714"/>
        <v>4.788224515757647E-2</v>
      </c>
      <c r="T4606">
        <f>I4606*Diccionario!$B$36</f>
        <v>13.506599294117645</v>
      </c>
      <c r="U4606">
        <f>T4606*Diccionario!$B$42</f>
        <v>1.3641665287058822</v>
      </c>
      <c r="V4606">
        <f>U4606*Diccionario!$B$43</f>
        <v>1.1595415493999999</v>
      </c>
      <c r="W4606">
        <f>V4606*Diccionario!$B$44</f>
        <v>0.22031289438599999</v>
      </c>
      <c r="X4606">
        <f>W4606*Diccionario!$B$45</f>
        <v>8.5922028810539994E-2</v>
      </c>
      <c r="Y4606">
        <f>X4606*Diccionario!$B$46</f>
        <v>7.6470605641380598E-2</v>
      </c>
      <c r="Z4606">
        <f>Y4606*Diccionario!$B$47</f>
        <v>2.8294124087310822E-2</v>
      </c>
      <c r="AA4606">
        <f>Z4606*Diccionario!$B$48</f>
        <v>2.8294124087310822E-2</v>
      </c>
      <c r="AB4606">
        <f>AA4606*Diccionario!$B$49</f>
        <v>2.1220593065483115E-2</v>
      </c>
      <c r="AC4606">
        <f t="shared" si="715"/>
        <v>2.1220593065483115E-2</v>
      </c>
      <c r="AD4606">
        <f t="shared" si="716"/>
        <v>6.9102838223059584E-2</v>
      </c>
      <c r="AE4606">
        <f t="shared" si="717"/>
        <v>1.1580025149439236E-4</v>
      </c>
      <c r="AF4606" t="e">
        <f ca="1">IF(AD4606="","",_xludf.RANK.EQ(AD4606,$AD$2:$AD$5513,0))</f>
        <v>#NAME?</v>
      </c>
      <c r="AH4606" t="str">
        <f t="shared" si="718"/>
        <v>Baja</v>
      </c>
      <c r="AI4606" t="s">
        <v>153</v>
      </c>
      <c r="AJ4606" t="str">
        <f>IFERROR(VLOOKUP(B4606,Maestro_Regionales!$A$2:$B$35,2,FALSE),"Otras zonas")</f>
        <v>Otras zonas</v>
      </c>
      <c r="AK4606" t="str">
        <f t="shared" si="719"/>
        <v>NUEVA EPS | Otras zonas</v>
      </c>
    </row>
    <row r="4607" spans="1:37">
      <c r="A4607" s="4" t="s">
        <v>1970</v>
      </c>
      <c r="B4607" s="4" t="s">
        <v>920</v>
      </c>
      <c r="C4607" s="4" t="s">
        <v>1973</v>
      </c>
      <c r="D4607" s="4" t="s">
        <v>536</v>
      </c>
      <c r="E4607" s="4" t="s">
        <v>77</v>
      </c>
      <c r="F4607" s="4">
        <v>313</v>
      </c>
      <c r="G4607" s="4">
        <v>2985</v>
      </c>
      <c r="H4607" s="4">
        <v>0</v>
      </c>
      <c r="I4607">
        <f t="shared" si="710"/>
        <v>3298</v>
      </c>
      <c r="J4607">
        <f t="shared" si="711"/>
        <v>9.4906003638568825E-2</v>
      </c>
      <c r="K4607">
        <f t="shared" si="712"/>
        <v>0.90509399636143117</v>
      </c>
      <c r="L4607">
        <f t="shared" si="713"/>
        <v>0</v>
      </c>
      <c r="M4607">
        <f>I4607*Diccionario!$B$36</f>
        <v>7.3216246666666658</v>
      </c>
      <c r="N4607">
        <f>M4607*Diccionario!$B$37</f>
        <v>0.73948409133333326</v>
      </c>
      <c r="O4607">
        <f>N4607*Diccionario!$B$38</f>
        <v>0.11092261369999999</v>
      </c>
      <c r="P4607">
        <f>O4607*Diccionario!$B$39</f>
        <v>9.9830352329999997E-2</v>
      </c>
      <c r="Q4607">
        <f>P4607*Diccionario!$B$40</f>
        <v>3.9932140932000003E-2</v>
      </c>
      <c r="R4607">
        <f>Q4607*Diccionario!$B$41</f>
        <v>2.5955891605800002E-2</v>
      </c>
      <c r="S4607">
        <f t="shared" si="714"/>
        <v>2.5955891605800002E-2</v>
      </c>
      <c r="T4607">
        <f>I4607*Diccionario!$B$36</f>
        <v>7.3216246666666658</v>
      </c>
      <c r="U4607">
        <f>T4607*Diccionario!$B$42</f>
        <v>0.73948409133333326</v>
      </c>
      <c r="V4607">
        <f>U4607*Diccionario!$B$43</f>
        <v>0.62856147763333325</v>
      </c>
      <c r="W4607">
        <f>V4607*Diccionario!$B$44</f>
        <v>0.11942668075033332</v>
      </c>
      <c r="X4607">
        <f>W4607*Diccionario!$B$45</f>
        <v>4.6576405492629994E-2</v>
      </c>
      <c r="Y4607">
        <f>X4607*Diccionario!$B$46</f>
        <v>4.1453000888440693E-2</v>
      </c>
      <c r="Z4607">
        <f>Y4607*Diccionario!$B$47</f>
        <v>1.5337610328723056E-2</v>
      </c>
      <c r="AA4607">
        <f>Z4607*Diccionario!$B$48</f>
        <v>1.5337610328723056E-2</v>
      </c>
      <c r="AB4607">
        <f>AA4607*Diccionario!$B$49</f>
        <v>1.1503207746542291E-2</v>
      </c>
      <c r="AC4607">
        <f t="shared" si="715"/>
        <v>1.1503207746542291E-2</v>
      </c>
      <c r="AD4607">
        <f t="shared" si="716"/>
        <v>3.745909935234229E-2</v>
      </c>
      <c r="AE4607">
        <f t="shared" si="717"/>
        <v>6.2772720155901711E-5</v>
      </c>
      <c r="AF4607" t="e">
        <f ca="1">IF(AD4607="","",_xludf.RANK.EQ(AD4607,$AD$2:$AD$5513,0))</f>
        <v>#NAME?</v>
      </c>
      <c r="AH4607" t="str">
        <f t="shared" si="718"/>
        <v>Baja</v>
      </c>
      <c r="AI4607" t="s">
        <v>153</v>
      </c>
      <c r="AJ4607" t="str">
        <f>IFERROR(VLOOKUP(B4607,Maestro_Regionales!$A$2:$B$35,2,FALSE),"Otras zonas")</f>
        <v>Otras zonas</v>
      </c>
      <c r="AK4607" t="str">
        <f t="shared" si="719"/>
        <v>MUTUAL SER | Otras zonas</v>
      </c>
    </row>
    <row r="4608" spans="1:37">
      <c r="A4608" s="4" t="s">
        <v>1970</v>
      </c>
      <c r="B4608" s="4" t="s">
        <v>920</v>
      </c>
      <c r="C4608" s="4" t="s">
        <v>1973</v>
      </c>
      <c r="D4608" s="4" t="s">
        <v>536</v>
      </c>
      <c r="E4608" s="4" t="s">
        <v>92</v>
      </c>
      <c r="F4608" s="4">
        <v>20</v>
      </c>
      <c r="G4608" s="4">
        <v>619</v>
      </c>
      <c r="H4608" s="4">
        <v>0</v>
      </c>
      <c r="I4608">
        <f t="shared" si="710"/>
        <v>639</v>
      </c>
      <c r="J4608">
        <f t="shared" si="711"/>
        <v>3.1298904538341159E-2</v>
      </c>
      <c r="K4608">
        <f t="shared" si="712"/>
        <v>0.96870109546165883</v>
      </c>
      <c r="L4608">
        <f t="shared" si="713"/>
        <v>0</v>
      </c>
      <c r="M4608">
        <f>I4608*Diccionario!$B$36</f>
        <v>1.4185925294117645</v>
      </c>
      <c r="N4608">
        <f>M4608*Diccionario!$B$37</f>
        <v>0.14327784547058822</v>
      </c>
      <c r="O4608">
        <f>N4608*Diccionario!$B$38</f>
        <v>2.1491676820588234E-2</v>
      </c>
      <c r="P4608">
        <f>O4608*Diccionario!$B$39</f>
        <v>1.9342509138529411E-2</v>
      </c>
      <c r="Q4608">
        <f>P4608*Diccionario!$B$40</f>
        <v>7.7370036554117649E-3</v>
      </c>
      <c r="R4608">
        <f>Q4608*Diccionario!$B$41</f>
        <v>5.0290523760176476E-3</v>
      </c>
      <c r="S4608">
        <f t="shared" si="714"/>
        <v>5.0290523760176476E-3</v>
      </c>
      <c r="T4608">
        <f>I4608*Diccionario!$B$36</f>
        <v>1.4185925294117645</v>
      </c>
      <c r="U4608">
        <f>T4608*Diccionario!$B$42</f>
        <v>0.14327784547058822</v>
      </c>
      <c r="V4608">
        <f>U4608*Diccionario!$B$43</f>
        <v>0.12178616864999998</v>
      </c>
      <c r="W4608">
        <f>V4608*Diccionario!$B$44</f>
        <v>2.3139372043499997E-2</v>
      </c>
      <c r="X4608">
        <f>W4608*Diccionario!$B$45</f>
        <v>9.0243550969649998E-3</v>
      </c>
      <c r="Y4608">
        <f>X4608*Diccionario!$B$46</f>
        <v>8.0316760362988491E-3</v>
      </c>
      <c r="Z4608">
        <f>Y4608*Diccionario!$B$47</f>
        <v>2.9717201334305741E-3</v>
      </c>
      <c r="AA4608">
        <f>Z4608*Diccionario!$B$48</f>
        <v>2.9717201334305741E-3</v>
      </c>
      <c r="AB4608">
        <f>AA4608*Diccionario!$B$49</f>
        <v>2.2287901000729304E-3</v>
      </c>
      <c r="AC4608">
        <f t="shared" si="715"/>
        <v>2.2287901000729304E-3</v>
      </c>
      <c r="AD4608">
        <f t="shared" si="716"/>
        <v>7.257842476090578E-3</v>
      </c>
      <c r="AE4608">
        <f t="shared" si="717"/>
        <v>1.216245244985482E-5</v>
      </c>
      <c r="AF4608" t="e">
        <f ca="1">IF(AD4608="","",_xludf.RANK.EQ(AD4608,$AD$2:$AD$5513,0))</f>
        <v>#NAME?</v>
      </c>
      <c r="AH4608" t="str">
        <f t="shared" si="718"/>
        <v>Baja</v>
      </c>
      <c r="AI4608" t="s">
        <v>153</v>
      </c>
      <c r="AJ4608" t="str">
        <f>IFERROR(VLOOKUP(B4608,Maestro_Regionales!$A$2:$B$35,2,FALSE),"Otras zonas")</f>
        <v>Otras zonas</v>
      </c>
      <c r="AK4608" t="str">
        <f t="shared" si="719"/>
        <v>EPS FAMILIAR DE COLOMBIA | Otras zonas</v>
      </c>
    </row>
    <row r="4609" spans="1:37">
      <c r="A4609" s="4" t="s">
        <v>1970</v>
      </c>
      <c r="B4609" s="4" t="s">
        <v>920</v>
      </c>
      <c r="C4609" s="4" t="s">
        <v>1973</v>
      </c>
      <c r="D4609" s="4" t="s">
        <v>536</v>
      </c>
      <c r="E4609" s="4" t="s">
        <v>85</v>
      </c>
      <c r="F4609" s="4">
        <v>120</v>
      </c>
      <c r="G4609" s="4">
        <v>46</v>
      </c>
      <c r="H4609" s="4">
        <v>0</v>
      </c>
      <c r="I4609">
        <f t="shared" si="710"/>
        <v>166</v>
      </c>
      <c r="J4609">
        <f t="shared" si="711"/>
        <v>0.72289156626506024</v>
      </c>
      <c r="K4609">
        <f t="shared" si="712"/>
        <v>0.27710843373493976</v>
      </c>
      <c r="L4609">
        <f t="shared" si="713"/>
        <v>0</v>
      </c>
      <c r="M4609">
        <f>I4609*Diccionario!$B$36</f>
        <v>0.36852325490196075</v>
      </c>
      <c r="N4609">
        <f>M4609*Diccionario!$B$37</f>
        <v>3.722084874509804E-2</v>
      </c>
      <c r="O4609">
        <f>N4609*Diccionario!$B$38</f>
        <v>5.5831273117647054E-3</v>
      </c>
      <c r="P4609">
        <f>O4609*Diccionario!$B$39</f>
        <v>5.0248145805882353E-3</v>
      </c>
      <c r="Q4609">
        <f>P4609*Diccionario!$B$40</f>
        <v>2.0099258322352942E-3</v>
      </c>
      <c r="R4609">
        <f>Q4609*Diccionario!$B$41</f>
        <v>1.3064517909529413E-3</v>
      </c>
      <c r="S4609">
        <f t="shared" si="714"/>
        <v>1.3064517909529413E-3</v>
      </c>
      <c r="T4609">
        <f>I4609*Diccionario!$B$36</f>
        <v>0.36852325490196075</v>
      </c>
      <c r="U4609">
        <f>T4609*Diccionario!$B$42</f>
        <v>3.722084874509804E-2</v>
      </c>
      <c r="V4609">
        <f>U4609*Diccionario!$B$43</f>
        <v>3.1637721433333335E-2</v>
      </c>
      <c r="W4609">
        <f>V4609*Diccionario!$B$44</f>
        <v>6.0111670723333333E-3</v>
      </c>
      <c r="X4609">
        <f>W4609*Diccionario!$B$45</f>
        <v>2.34435515821E-3</v>
      </c>
      <c r="Y4609">
        <f>X4609*Diccionario!$B$46</f>
        <v>2.0864760908069001E-3</v>
      </c>
      <c r="Z4609">
        <f>Y4609*Diccionario!$B$47</f>
        <v>7.7199615359855298E-4</v>
      </c>
      <c r="AA4609">
        <f>Z4609*Diccionario!$B$48</f>
        <v>7.7199615359855298E-4</v>
      </c>
      <c r="AB4609">
        <f>AA4609*Diccionario!$B$49</f>
        <v>5.7899711519891479E-4</v>
      </c>
      <c r="AC4609">
        <f t="shared" si="715"/>
        <v>5.7899711519891479E-4</v>
      </c>
      <c r="AD4609">
        <f t="shared" si="716"/>
        <v>1.8854489061518561E-3</v>
      </c>
      <c r="AE4609">
        <f t="shared" si="717"/>
        <v>3.1595729368949927E-6</v>
      </c>
      <c r="AF4609" t="e">
        <f ca="1">IF(AD4609="","",_xludf.RANK.EQ(AD4609,$AD$2:$AD$5513,0))</f>
        <v>#NAME?</v>
      </c>
      <c r="AH4609" t="str">
        <f t="shared" si="718"/>
        <v>Baja</v>
      </c>
      <c r="AI4609" t="s">
        <v>153</v>
      </c>
      <c r="AJ4609" t="str">
        <f>IFERROR(VLOOKUP(B4609,Maestro_Regionales!$A$2:$B$35,2,FALSE),"Otras zonas")</f>
        <v>Otras zonas</v>
      </c>
      <c r="AK4609" t="str">
        <f t="shared" si="719"/>
        <v>SALUD TOTAL EPS | Otras zonas</v>
      </c>
    </row>
    <row r="4610" spans="1:37">
      <c r="A4610" s="4" t="s">
        <v>1970</v>
      </c>
      <c r="B4610" s="4" t="s">
        <v>920</v>
      </c>
      <c r="C4610" s="4" t="s">
        <v>1973</v>
      </c>
      <c r="D4610" s="4" t="s">
        <v>536</v>
      </c>
      <c r="E4610" s="4" t="s">
        <v>90</v>
      </c>
      <c r="F4610" s="4">
        <v>0</v>
      </c>
      <c r="G4610" s="4">
        <v>0</v>
      </c>
      <c r="H4610" s="4">
        <v>149</v>
      </c>
      <c r="I4610">
        <f t="shared" ref="I4610:I4673" si="720">SUM(F4610:H4610)</f>
        <v>149</v>
      </c>
      <c r="J4610">
        <f t="shared" ref="J4610:J4673" si="721">IFERROR(F4610/I4610,0)</f>
        <v>0</v>
      </c>
      <c r="K4610">
        <f t="shared" ref="K4610:K4673" si="722">IFERROR(G4610/I4610,0)</f>
        <v>0</v>
      </c>
      <c r="L4610">
        <f t="shared" ref="L4610:L4673" si="723">IFERROR(H4610/I4610,0)</f>
        <v>1</v>
      </c>
      <c r="M4610">
        <f>I4610*Diccionario!$B$36</f>
        <v>0.33078292156862743</v>
      </c>
      <c r="N4610">
        <f>M4610*Diccionario!$B$37</f>
        <v>3.3409075078431376E-2</v>
      </c>
      <c r="O4610">
        <f>N4610*Diccionario!$B$38</f>
        <v>5.011361261764706E-3</v>
      </c>
      <c r="P4610">
        <f>O4610*Diccionario!$B$39</f>
        <v>4.5102251355882356E-3</v>
      </c>
      <c r="Q4610">
        <f>P4610*Diccionario!$B$40</f>
        <v>1.8040900542352944E-3</v>
      </c>
      <c r="R4610">
        <f>Q4610*Diccionario!$B$41</f>
        <v>1.1726585352529414E-3</v>
      </c>
      <c r="S4610">
        <f t="shared" ref="S4610:S4673" si="724">R4610</f>
        <v>1.1726585352529414E-3</v>
      </c>
      <c r="T4610">
        <f>I4610*Diccionario!$B$36</f>
        <v>0.33078292156862743</v>
      </c>
      <c r="U4610">
        <f>T4610*Diccionario!$B$42</f>
        <v>3.3409075078431376E-2</v>
      </c>
      <c r="V4610">
        <f>U4610*Diccionario!$B$43</f>
        <v>2.839771381666667E-2</v>
      </c>
      <c r="W4610">
        <f>V4610*Diccionario!$B$44</f>
        <v>5.3955656251666673E-3</v>
      </c>
      <c r="X4610">
        <f>W4610*Diccionario!$B$45</f>
        <v>2.1042705938150003E-3</v>
      </c>
      <c r="Y4610">
        <f>X4610*Diccionario!$B$46</f>
        <v>1.8728008284953502E-3</v>
      </c>
      <c r="Z4610">
        <f>Y4610*Diccionario!$B$47</f>
        <v>6.9293630654327959E-4</v>
      </c>
      <c r="AA4610">
        <f>Z4610*Diccionario!$B$48</f>
        <v>6.9293630654327959E-4</v>
      </c>
      <c r="AB4610">
        <f>AA4610*Diccionario!$B$49</f>
        <v>5.1970222990745975E-4</v>
      </c>
      <c r="AC4610">
        <f t="shared" ref="AC4610:AC4673" si="725">AB4610</f>
        <v>5.1970222990745975E-4</v>
      </c>
      <c r="AD4610">
        <f t="shared" ref="AD4610:AD4673" si="726">S4610+AC4610</f>
        <v>1.6923607651604011E-3</v>
      </c>
      <c r="AE4610">
        <f t="shared" ref="AE4610:AE4673" si="727">IFERROR(AD4610/SUM($AD$2:$AD$5513),0)</f>
        <v>2.8360022144418914E-6</v>
      </c>
      <c r="AF4610" t="e">
        <f ca="1">IF(AD4610="","",_xludf.RANK.EQ(AD4610,$AD$2:$AD$5513,0))</f>
        <v>#NAME?</v>
      </c>
      <c r="AH4610" t="str">
        <f t="shared" ref="AH4610:AH4673" si="728">IF(SUM($AD$2:$AD$5513)=0,"",IF((SUMIF($AD$2:$AD$5513,"&gt;"&amp;$AD4610,$AD$2:$AD$5513)+$AD4610)/SUM($AD$2:$AD$5513)&lt;=40%,"Alta",IF((SUMIF($AD$2:$AD$5513,"&gt;"&amp;$AD4610,$AD$2:$AD$5513)+$AD4610)/SUM($AD$2:$AD$5513)&lt;=80%,"Media","Baja")))</f>
        <v>Baja</v>
      </c>
      <c r="AI4610" t="s">
        <v>153</v>
      </c>
      <c r="AJ4610" t="str">
        <f>IFERROR(VLOOKUP(B4610,Maestro_Regionales!$A$2:$B$35,2,FALSE),"Otras zonas")</f>
        <v>Otras zonas</v>
      </c>
      <c r="AK4610" t="str">
        <f t="shared" ref="AK4610:AK4673" si="729">E4610&amp;" | "&amp;AJ4610</f>
        <v>REGIMEN DE EXCEPCION | Otras zonas</v>
      </c>
    </row>
    <row r="4611" spans="1:37">
      <c r="A4611" s="4" t="s">
        <v>1970</v>
      </c>
      <c r="B4611" s="4" t="s">
        <v>920</v>
      </c>
      <c r="C4611" s="4" t="s">
        <v>1974</v>
      </c>
      <c r="D4611" s="4" t="s">
        <v>1975</v>
      </c>
      <c r="E4611" s="4" t="s">
        <v>87</v>
      </c>
      <c r="F4611" s="4">
        <v>671</v>
      </c>
      <c r="G4611" s="4">
        <v>7788</v>
      </c>
      <c r="H4611" s="4">
        <v>0</v>
      </c>
      <c r="I4611">
        <f t="shared" si="720"/>
        <v>8459</v>
      </c>
      <c r="J4611">
        <f t="shared" si="721"/>
        <v>7.9323797139141741E-2</v>
      </c>
      <c r="K4611">
        <f t="shared" si="722"/>
        <v>0.92067620286085827</v>
      </c>
      <c r="L4611">
        <f t="shared" si="723"/>
        <v>0</v>
      </c>
      <c r="M4611">
        <f>I4611*Diccionario!$B$36</f>
        <v>18.779145862745096</v>
      </c>
      <c r="N4611">
        <f>M4611*Diccionario!$B$37</f>
        <v>1.8966937321372548</v>
      </c>
      <c r="O4611">
        <f>N4611*Diccionario!$B$38</f>
        <v>0.28450405982058818</v>
      </c>
      <c r="P4611">
        <f>O4611*Diccionario!$B$39</f>
        <v>0.25605365383852935</v>
      </c>
      <c r="Q4611">
        <f>P4611*Diccionario!$B$40</f>
        <v>0.10242146153541175</v>
      </c>
      <c r="R4611">
        <f>Q4611*Diccionario!$B$41</f>
        <v>6.6573949998017634E-2</v>
      </c>
      <c r="S4611">
        <f t="shared" si="724"/>
        <v>6.6573949998017634E-2</v>
      </c>
      <c r="T4611">
        <f>I4611*Diccionario!$B$36</f>
        <v>18.779145862745096</v>
      </c>
      <c r="U4611">
        <f>T4611*Diccionario!$B$42</f>
        <v>1.8966937321372548</v>
      </c>
      <c r="V4611">
        <f>U4611*Diccionario!$B$43</f>
        <v>1.6121896723166664</v>
      </c>
      <c r="W4611">
        <f>V4611*Diccionario!$B$44</f>
        <v>0.30631603774016664</v>
      </c>
      <c r="X4611">
        <f>W4611*Diccionario!$B$45</f>
        <v>0.11946325471866499</v>
      </c>
      <c r="Y4611">
        <f>X4611*Diccionario!$B$46</f>
        <v>0.10632229669961185</v>
      </c>
      <c r="Z4611">
        <f>Y4611*Diccionario!$B$47</f>
        <v>3.9339249778856382E-2</v>
      </c>
      <c r="AA4611">
        <f>Z4611*Diccionario!$B$48</f>
        <v>3.9339249778856382E-2</v>
      </c>
      <c r="AB4611">
        <f>AA4611*Diccionario!$B$49</f>
        <v>2.9504437334142285E-2</v>
      </c>
      <c r="AC4611">
        <f t="shared" si="725"/>
        <v>2.9504437334142285E-2</v>
      </c>
      <c r="AD4611">
        <f t="shared" si="726"/>
        <v>9.6078387332159926E-2</v>
      </c>
      <c r="AE4611">
        <f t="shared" si="727"/>
        <v>1.6100498477828156E-4</v>
      </c>
      <c r="AF4611" t="e">
        <f ca="1">IF(AD4611="","",_xludf.RANK.EQ(AD4611,$AD$2:$AD$5513,0))</f>
        <v>#NAME?</v>
      </c>
      <c r="AH4611" t="str">
        <f t="shared" si="728"/>
        <v>Baja</v>
      </c>
      <c r="AI4611" t="s">
        <v>153</v>
      </c>
      <c r="AJ4611" t="str">
        <f>IFERROR(VLOOKUP(B4611,Maestro_Regionales!$A$2:$B$35,2,FALSE),"Otras zonas")</f>
        <v>Otras zonas</v>
      </c>
      <c r="AK4611" t="str">
        <f t="shared" si="729"/>
        <v>NUEVA EPS | Otras zonas</v>
      </c>
    </row>
    <row r="4612" spans="1:37">
      <c r="A4612" s="4" t="s">
        <v>1970</v>
      </c>
      <c r="B4612" s="4" t="s">
        <v>920</v>
      </c>
      <c r="C4612" s="4" t="s">
        <v>1974</v>
      </c>
      <c r="D4612" s="4" t="s">
        <v>1975</v>
      </c>
      <c r="E4612" s="4" t="s">
        <v>89</v>
      </c>
      <c r="F4612" s="4">
        <v>43</v>
      </c>
      <c r="G4612" s="4">
        <v>1781</v>
      </c>
      <c r="H4612" s="4">
        <v>0</v>
      </c>
      <c r="I4612">
        <f t="shared" si="720"/>
        <v>1824</v>
      </c>
      <c r="J4612">
        <f t="shared" si="721"/>
        <v>2.3574561403508772E-2</v>
      </c>
      <c r="K4612">
        <f t="shared" si="722"/>
        <v>0.97642543859649122</v>
      </c>
      <c r="L4612">
        <f t="shared" si="723"/>
        <v>0</v>
      </c>
      <c r="M4612">
        <f>I4612*Diccionario!$B$36</f>
        <v>4.0493157647058817</v>
      </c>
      <c r="N4612">
        <f>M4612*Diccionario!$B$37</f>
        <v>0.4089808922352941</v>
      </c>
      <c r="O4612">
        <f>N4612*Diccionario!$B$38</f>
        <v>6.134713383529411E-2</v>
      </c>
      <c r="P4612">
        <f>O4612*Diccionario!$B$39</f>
        <v>5.52124204517647E-2</v>
      </c>
      <c r="Q4612">
        <f>P4612*Diccionario!$B$40</f>
        <v>2.2084968180705881E-2</v>
      </c>
      <c r="R4612">
        <f>Q4612*Diccionario!$B$41</f>
        <v>1.4355229317458824E-2</v>
      </c>
      <c r="S4612">
        <f t="shared" si="724"/>
        <v>1.4355229317458824E-2</v>
      </c>
      <c r="T4612">
        <f>I4612*Diccionario!$B$36</f>
        <v>4.0493157647058817</v>
      </c>
      <c r="U4612">
        <f>T4612*Diccionario!$B$42</f>
        <v>0.4089808922352941</v>
      </c>
      <c r="V4612">
        <f>U4612*Diccionario!$B$43</f>
        <v>0.34763375839999999</v>
      </c>
      <c r="W4612">
        <f>V4612*Diccionario!$B$44</f>
        <v>6.6050414096000001E-2</v>
      </c>
      <c r="X4612">
        <f>W4612*Diccionario!$B$45</f>
        <v>2.5759661497440002E-2</v>
      </c>
      <c r="Y4612">
        <f>X4612*Diccionario!$B$46</f>
        <v>2.2926098732721601E-2</v>
      </c>
      <c r="Z4612">
        <f>Y4612*Diccionario!$B$47</f>
        <v>8.4826565311069916E-3</v>
      </c>
      <c r="AA4612">
        <f>Z4612*Diccionario!$B$48</f>
        <v>8.4826565311069916E-3</v>
      </c>
      <c r="AB4612">
        <f>AA4612*Diccionario!$B$49</f>
        <v>6.3619923983302441E-3</v>
      </c>
      <c r="AC4612">
        <f t="shared" si="725"/>
        <v>6.3619923983302441E-3</v>
      </c>
      <c r="AD4612">
        <f t="shared" si="726"/>
        <v>2.0717221715789068E-2</v>
      </c>
      <c r="AE4612">
        <f t="shared" si="727"/>
        <v>3.4717235162026909E-5</v>
      </c>
      <c r="AF4612" t="e">
        <f ca="1">IF(AD4612="","",_xludf.RANK.EQ(AD4612,$AD$2:$AD$5513,0))</f>
        <v>#NAME?</v>
      </c>
      <c r="AH4612" t="str">
        <f t="shared" si="728"/>
        <v>Baja</v>
      </c>
      <c r="AI4612" t="s">
        <v>153</v>
      </c>
      <c r="AJ4612" t="str">
        <f>IFERROR(VLOOKUP(B4612,Maestro_Regionales!$A$2:$B$35,2,FALSE),"Otras zonas")</f>
        <v>Otras zonas</v>
      </c>
      <c r="AK4612" t="str">
        <f t="shared" si="729"/>
        <v>PROTEGER EPS (ANTES CAJACOPI EPS) | Otras zonas</v>
      </c>
    </row>
    <row r="4613" spans="1:37">
      <c r="A4613" s="4" t="s">
        <v>1970</v>
      </c>
      <c r="B4613" s="4" t="s">
        <v>920</v>
      </c>
      <c r="C4613" s="4" t="s">
        <v>1974</v>
      </c>
      <c r="D4613" s="4" t="s">
        <v>1975</v>
      </c>
      <c r="E4613" s="4" t="s">
        <v>88</v>
      </c>
      <c r="F4613" s="4">
        <v>67</v>
      </c>
      <c r="G4613" s="4">
        <v>1296</v>
      </c>
      <c r="H4613" s="4">
        <v>0</v>
      </c>
      <c r="I4613">
        <f t="shared" si="720"/>
        <v>1363</v>
      </c>
      <c r="J4613">
        <f t="shared" si="721"/>
        <v>4.9156272927366101E-2</v>
      </c>
      <c r="K4613">
        <f t="shared" si="722"/>
        <v>0.95084372707263387</v>
      </c>
      <c r="L4613">
        <f t="shared" si="723"/>
        <v>0</v>
      </c>
      <c r="M4613">
        <f>I4613*Diccionario!$B$36</f>
        <v>3.0258867254901958</v>
      </c>
      <c r="N4613">
        <f>M4613*Diccionario!$B$37</f>
        <v>0.30561455927450981</v>
      </c>
      <c r="O4613">
        <f>N4613*Diccionario!$B$38</f>
        <v>4.5842183891176468E-2</v>
      </c>
      <c r="P4613">
        <f>O4613*Diccionario!$B$39</f>
        <v>4.1257965502058819E-2</v>
      </c>
      <c r="Q4613">
        <f>P4613*Diccionario!$B$40</f>
        <v>1.6503186200823527E-2</v>
      </c>
      <c r="R4613">
        <f>Q4613*Diccionario!$B$41</f>
        <v>1.0727071030535293E-2</v>
      </c>
      <c r="S4613">
        <f t="shared" si="724"/>
        <v>1.0727071030535293E-2</v>
      </c>
      <c r="T4613">
        <f>I4613*Diccionario!$B$36</f>
        <v>3.0258867254901958</v>
      </c>
      <c r="U4613">
        <f>T4613*Diccionario!$B$42</f>
        <v>0.30561455927450981</v>
      </c>
      <c r="V4613">
        <f>U4613*Diccionario!$B$43</f>
        <v>0.25977237538333331</v>
      </c>
      <c r="W4613">
        <f>V4613*Diccionario!$B$44</f>
        <v>4.9356751322833327E-2</v>
      </c>
      <c r="X4613">
        <f>W4613*Diccionario!$B$45</f>
        <v>1.9249133015904998E-2</v>
      </c>
      <c r="Y4613">
        <f>X4613*Diccionario!$B$46</f>
        <v>1.7131728384155449E-2</v>
      </c>
      <c r="Z4613">
        <f>Y4613*Diccionario!$B$47</f>
        <v>6.3387395021375159E-3</v>
      </c>
      <c r="AA4613">
        <f>Z4613*Diccionario!$B$48</f>
        <v>6.3387395021375159E-3</v>
      </c>
      <c r="AB4613">
        <f>AA4613*Diccionario!$B$49</f>
        <v>4.7540546266031372E-3</v>
      </c>
      <c r="AC4613">
        <f t="shared" si="725"/>
        <v>4.7540546266031372E-3</v>
      </c>
      <c r="AD4613">
        <f t="shared" si="726"/>
        <v>1.5481125657138429E-2</v>
      </c>
      <c r="AE4613">
        <f t="shared" si="727"/>
        <v>2.5942758511975143E-5</v>
      </c>
      <c r="AF4613" t="e">
        <f ca="1">IF(AD4613="","",_xludf.RANK.EQ(AD4613,$AD$2:$AD$5513,0))</f>
        <v>#NAME?</v>
      </c>
      <c r="AH4613" t="str">
        <f t="shared" si="728"/>
        <v>Baja</v>
      </c>
      <c r="AI4613" t="s">
        <v>153</v>
      </c>
      <c r="AJ4613" t="str">
        <f>IFERROR(VLOOKUP(B4613,Maestro_Regionales!$A$2:$B$35,2,FALSE),"Otras zonas")</f>
        <v>Otras zonas</v>
      </c>
      <c r="AK4613" t="str">
        <f t="shared" si="729"/>
        <v>COOSALUD EPS | Otras zonas</v>
      </c>
    </row>
    <row r="4614" spans="1:37">
      <c r="A4614" s="4" t="s">
        <v>1970</v>
      </c>
      <c r="B4614" s="4" t="s">
        <v>920</v>
      </c>
      <c r="C4614" s="4" t="s">
        <v>1974</v>
      </c>
      <c r="D4614" s="4" t="s">
        <v>1975</v>
      </c>
      <c r="E4614" s="4" t="s">
        <v>90</v>
      </c>
      <c r="F4614" s="4">
        <v>0</v>
      </c>
      <c r="G4614" s="4">
        <v>0</v>
      </c>
      <c r="H4614" s="4">
        <v>246</v>
      </c>
      <c r="I4614">
        <f t="shared" si="720"/>
        <v>246</v>
      </c>
      <c r="J4614">
        <f t="shared" si="721"/>
        <v>0</v>
      </c>
      <c r="K4614">
        <f t="shared" si="722"/>
        <v>0</v>
      </c>
      <c r="L4614">
        <f t="shared" si="723"/>
        <v>1</v>
      </c>
      <c r="M4614">
        <f>I4614*Diccionario!$B$36</f>
        <v>0.54612482352941172</v>
      </c>
      <c r="N4614">
        <f>M4614*Diccionario!$B$37</f>
        <v>5.5158607176470587E-2</v>
      </c>
      <c r="O4614">
        <f>N4614*Diccionario!$B$38</f>
        <v>8.2737910764705876E-3</v>
      </c>
      <c r="P4614">
        <f>O4614*Diccionario!$B$39</f>
        <v>7.4464119688235292E-3</v>
      </c>
      <c r="Q4614">
        <f>P4614*Diccionario!$B$40</f>
        <v>2.9785647875294119E-3</v>
      </c>
      <c r="R4614">
        <f>Q4614*Diccionario!$B$41</f>
        <v>1.9360671118941178E-3</v>
      </c>
      <c r="S4614">
        <f t="shared" si="724"/>
        <v>1.9360671118941178E-3</v>
      </c>
      <c r="T4614">
        <f>I4614*Diccionario!$B$36</f>
        <v>0.54612482352941172</v>
      </c>
      <c r="U4614">
        <f>T4614*Diccionario!$B$42</f>
        <v>5.5158607176470587E-2</v>
      </c>
      <c r="V4614">
        <f>U4614*Diccionario!$B$43</f>
        <v>4.6884816099999997E-2</v>
      </c>
      <c r="W4614">
        <f>V4614*Diccionario!$B$44</f>
        <v>8.9081150589999988E-3</v>
      </c>
      <c r="X4614">
        <f>W4614*Diccionario!$B$45</f>
        <v>3.4741648730099994E-3</v>
      </c>
      <c r="Y4614">
        <f>X4614*Diccionario!$B$46</f>
        <v>3.0920067369788994E-3</v>
      </c>
      <c r="Z4614">
        <f>Y4614*Diccionario!$B$47</f>
        <v>1.1440424926821928E-3</v>
      </c>
      <c r="AA4614">
        <f>Z4614*Diccionario!$B$48</f>
        <v>1.1440424926821928E-3</v>
      </c>
      <c r="AB4614">
        <f>AA4614*Diccionario!$B$49</f>
        <v>8.5803186951164464E-4</v>
      </c>
      <c r="AC4614">
        <f t="shared" si="725"/>
        <v>8.5803186951164464E-4</v>
      </c>
      <c r="AD4614">
        <f t="shared" si="726"/>
        <v>2.7940989814057623E-3</v>
      </c>
      <c r="AE4614">
        <f t="shared" si="727"/>
        <v>4.6822586896154707E-6</v>
      </c>
      <c r="AF4614" t="e">
        <f ca="1">IF(AD4614="","",_xludf.RANK.EQ(AD4614,$AD$2:$AD$5513,0))</f>
        <v>#NAME?</v>
      </c>
      <c r="AH4614" t="str">
        <f t="shared" si="728"/>
        <v>Baja</v>
      </c>
      <c r="AI4614" t="s">
        <v>153</v>
      </c>
      <c r="AJ4614" t="str">
        <f>IFERROR(VLOOKUP(B4614,Maestro_Regionales!$A$2:$B$35,2,FALSE),"Otras zonas")</f>
        <v>Otras zonas</v>
      </c>
      <c r="AK4614" t="str">
        <f t="shared" si="729"/>
        <v>REGIMEN DE EXCEPCION | Otras zonas</v>
      </c>
    </row>
    <row r="4615" spans="1:37">
      <c r="A4615" s="4" t="s">
        <v>1970</v>
      </c>
      <c r="B4615" s="4" t="s">
        <v>920</v>
      </c>
      <c r="C4615" s="4" t="s">
        <v>1974</v>
      </c>
      <c r="D4615" s="4" t="s">
        <v>1975</v>
      </c>
      <c r="E4615" s="4" t="s">
        <v>86</v>
      </c>
      <c r="F4615" s="4">
        <v>6</v>
      </c>
      <c r="G4615" s="4">
        <v>2</v>
      </c>
      <c r="H4615" s="4">
        <v>0</v>
      </c>
      <c r="I4615">
        <f t="shared" si="720"/>
        <v>8</v>
      </c>
      <c r="J4615">
        <f t="shared" si="721"/>
        <v>0.75</v>
      </c>
      <c r="K4615">
        <f t="shared" si="722"/>
        <v>0.25</v>
      </c>
      <c r="L4615">
        <f t="shared" si="723"/>
        <v>0</v>
      </c>
      <c r="M4615">
        <f>I4615*Diccionario!$B$36</f>
        <v>1.7760156862745097E-2</v>
      </c>
      <c r="N4615">
        <f>M4615*Diccionario!$B$37</f>
        <v>1.7937758431372549E-3</v>
      </c>
      <c r="O4615">
        <f>N4615*Diccionario!$B$38</f>
        <v>2.6906637647058825E-4</v>
      </c>
      <c r="P4615">
        <f>O4615*Diccionario!$B$39</f>
        <v>2.4215973882352944E-4</v>
      </c>
      <c r="Q4615">
        <f>P4615*Diccionario!$B$40</f>
        <v>9.6863895529411786E-5</v>
      </c>
      <c r="R4615">
        <f>Q4615*Diccionario!$B$41</f>
        <v>6.2961532094117664E-5</v>
      </c>
      <c r="S4615">
        <f t="shared" si="724"/>
        <v>6.2961532094117664E-5</v>
      </c>
      <c r="T4615">
        <f>I4615*Diccionario!$B$36</f>
        <v>1.7760156862745097E-2</v>
      </c>
      <c r="U4615">
        <f>T4615*Diccionario!$B$42</f>
        <v>1.7937758431372549E-3</v>
      </c>
      <c r="V4615">
        <f>U4615*Diccionario!$B$43</f>
        <v>1.5247094666666666E-3</v>
      </c>
      <c r="W4615">
        <f>V4615*Diccionario!$B$44</f>
        <v>2.8969479866666666E-4</v>
      </c>
      <c r="X4615">
        <f>W4615*Diccionario!$B$45</f>
        <v>1.1298097148000001E-4</v>
      </c>
      <c r="Y4615">
        <f>X4615*Diccionario!$B$46</f>
        <v>1.005530646172E-4</v>
      </c>
      <c r="Z4615">
        <f>Y4615*Diccionario!$B$47</f>
        <v>3.7204633908363997E-5</v>
      </c>
      <c r="AA4615">
        <f>Z4615*Diccionario!$B$48</f>
        <v>3.7204633908363997E-5</v>
      </c>
      <c r="AB4615">
        <f>AA4615*Diccionario!$B$49</f>
        <v>2.7903475431272998E-5</v>
      </c>
      <c r="AC4615">
        <f t="shared" si="725"/>
        <v>2.7903475431272998E-5</v>
      </c>
      <c r="AD4615">
        <f t="shared" si="726"/>
        <v>9.0865007525390662E-5</v>
      </c>
      <c r="AE4615">
        <f t="shared" si="727"/>
        <v>1.5226857527204786E-7</v>
      </c>
      <c r="AF4615" t="e">
        <f ca="1">IF(AD4615="","",_xludf.RANK.EQ(AD4615,$AD$2:$AD$5513,0))</f>
        <v>#NAME?</v>
      </c>
      <c r="AH4615" t="str">
        <f t="shared" si="728"/>
        <v>Baja</v>
      </c>
      <c r="AI4615" t="s">
        <v>153</v>
      </c>
      <c r="AJ4615" t="str">
        <f>IFERROR(VLOOKUP(B4615,Maestro_Regionales!$A$2:$B$35,2,FALSE),"Otras zonas")</f>
        <v>Otras zonas</v>
      </c>
      <c r="AK4615" t="str">
        <f t="shared" si="729"/>
        <v>EPS SANITAS | Otras zonas</v>
      </c>
    </row>
    <row r="4616" spans="1:37">
      <c r="A4616" s="4" t="s">
        <v>1970</v>
      </c>
      <c r="B4616" s="4" t="s">
        <v>920</v>
      </c>
      <c r="C4616" s="4" t="s">
        <v>1976</v>
      </c>
      <c r="D4616" s="4" t="s">
        <v>1977</v>
      </c>
      <c r="E4616" s="4" t="s">
        <v>77</v>
      </c>
      <c r="F4616" s="4">
        <v>831</v>
      </c>
      <c r="G4616" s="4">
        <v>5949</v>
      </c>
      <c r="H4616" s="4">
        <v>0</v>
      </c>
      <c r="I4616">
        <f t="shared" si="720"/>
        <v>6780</v>
      </c>
      <c r="J4616">
        <f t="shared" si="721"/>
        <v>0.12256637168141593</v>
      </c>
      <c r="K4616">
        <f t="shared" si="722"/>
        <v>0.87743362831858407</v>
      </c>
      <c r="L4616">
        <f t="shared" si="723"/>
        <v>0</v>
      </c>
      <c r="M4616">
        <f>I4616*Diccionario!$B$36</f>
        <v>15.05173294117647</v>
      </c>
      <c r="N4616">
        <f>M4616*Diccionario!$B$37</f>
        <v>1.5202250270588236</v>
      </c>
      <c r="O4616">
        <f>N4616*Diccionario!$B$38</f>
        <v>0.22803375405882353</v>
      </c>
      <c r="P4616">
        <f>O4616*Diccionario!$B$39</f>
        <v>0.20523037865294119</v>
      </c>
      <c r="Q4616">
        <f>P4616*Diccionario!$B$40</f>
        <v>8.2092151461176488E-2</v>
      </c>
      <c r="R4616">
        <f>Q4616*Diccionario!$B$41</f>
        <v>5.3359898449764721E-2</v>
      </c>
      <c r="S4616">
        <f t="shared" si="724"/>
        <v>5.3359898449764721E-2</v>
      </c>
      <c r="T4616">
        <f>I4616*Diccionario!$B$36</f>
        <v>15.05173294117647</v>
      </c>
      <c r="U4616">
        <f>T4616*Diccionario!$B$42</f>
        <v>1.5202250270588236</v>
      </c>
      <c r="V4616">
        <f>U4616*Diccionario!$B$43</f>
        <v>1.292191273</v>
      </c>
      <c r="W4616">
        <f>V4616*Diccionario!$B$44</f>
        <v>0.24551634187000002</v>
      </c>
      <c r="X4616">
        <f>W4616*Diccionario!$B$45</f>
        <v>9.5751373329300005E-2</v>
      </c>
      <c r="Y4616">
        <f>X4616*Diccionario!$B$46</f>
        <v>8.5218722263077001E-2</v>
      </c>
      <c r="Z4616">
        <f>Y4616*Diccionario!$B$47</f>
        <v>3.1530927237338489E-2</v>
      </c>
      <c r="AA4616">
        <f>Z4616*Diccionario!$B$48</f>
        <v>3.1530927237338489E-2</v>
      </c>
      <c r="AB4616">
        <f>AA4616*Diccionario!$B$49</f>
        <v>2.3648195428003865E-2</v>
      </c>
      <c r="AC4616">
        <f t="shared" si="725"/>
        <v>2.3648195428003865E-2</v>
      </c>
      <c r="AD4616">
        <f t="shared" si="726"/>
        <v>7.700809387776858E-2</v>
      </c>
      <c r="AE4616">
        <f t="shared" si="727"/>
        <v>1.2904761754306055E-4</v>
      </c>
      <c r="AF4616" t="e">
        <f ca="1">IF(AD4616="","",_xludf.RANK.EQ(AD4616,$AD$2:$AD$5513,0))</f>
        <v>#NAME?</v>
      </c>
      <c r="AH4616" t="str">
        <f t="shared" si="728"/>
        <v>Baja</v>
      </c>
      <c r="AI4616" t="s">
        <v>153</v>
      </c>
      <c r="AJ4616" t="str">
        <f>IFERROR(VLOOKUP(B4616,Maestro_Regionales!$A$2:$B$35,2,FALSE),"Otras zonas")</f>
        <v>Otras zonas</v>
      </c>
      <c r="AK4616" t="str">
        <f t="shared" si="729"/>
        <v>MUTUAL SER | Otras zonas</v>
      </c>
    </row>
    <row r="4617" spans="1:37">
      <c r="A4617" s="4" t="s">
        <v>1970</v>
      </c>
      <c r="B4617" s="4" t="s">
        <v>920</v>
      </c>
      <c r="C4617" s="4" t="s">
        <v>1976</v>
      </c>
      <c r="D4617" s="4" t="s">
        <v>1977</v>
      </c>
      <c r="E4617" s="4" t="s">
        <v>92</v>
      </c>
      <c r="F4617" s="4">
        <v>36</v>
      </c>
      <c r="G4617" s="4">
        <v>1223</v>
      </c>
      <c r="H4617" s="4">
        <v>0</v>
      </c>
      <c r="I4617">
        <f t="shared" si="720"/>
        <v>1259</v>
      </c>
      <c r="J4617">
        <f t="shared" si="721"/>
        <v>2.8594122319301033E-2</v>
      </c>
      <c r="K4617">
        <f t="shared" si="722"/>
        <v>0.97140587768069897</v>
      </c>
      <c r="L4617">
        <f t="shared" si="723"/>
        <v>0</v>
      </c>
      <c r="M4617">
        <f>I4617*Diccionario!$B$36</f>
        <v>2.7950046862745097</v>
      </c>
      <c r="N4617">
        <f>M4617*Diccionario!$B$37</f>
        <v>0.28229547331372551</v>
      </c>
      <c r="O4617">
        <f>N4617*Diccionario!$B$38</f>
        <v>4.2344320997058822E-2</v>
      </c>
      <c r="P4617">
        <f>O4617*Diccionario!$B$39</f>
        <v>3.8109888897352943E-2</v>
      </c>
      <c r="Q4617">
        <f>P4617*Diccionario!$B$40</f>
        <v>1.5243955558941178E-2</v>
      </c>
      <c r="R4617">
        <f>Q4617*Diccionario!$B$41</f>
        <v>9.9085711133117659E-3</v>
      </c>
      <c r="S4617">
        <f t="shared" si="724"/>
        <v>9.9085711133117659E-3</v>
      </c>
      <c r="T4617">
        <f>I4617*Diccionario!$B$36</f>
        <v>2.7950046862745097</v>
      </c>
      <c r="U4617">
        <f>T4617*Diccionario!$B$42</f>
        <v>0.28229547331372551</v>
      </c>
      <c r="V4617">
        <f>U4617*Diccionario!$B$43</f>
        <v>0.23995115231666667</v>
      </c>
      <c r="W4617">
        <f>V4617*Diccionario!$B$44</f>
        <v>4.5590718940166669E-2</v>
      </c>
      <c r="X4617">
        <f>W4617*Diccionario!$B$45</f>
        <v>1.7780380386665001E-2</v>
      </c>
      <c r="Y4617">
        <f>X4617*Diccionario!$B$46</f>
        <v>1.582453854413185E-2</v>
      </c>
      <c r="Z4617">
        <f>Y4617*Diccionario!$B$47</f>
        <v>5.8550792613287841E-3</v>
      </c>
      <c r="AA4617">
        <f>Z4617*Diccionario!$B$48</f>
        <v>5.8550792613287841E-3</v>
      </c>
      <c r="AB4617">
        <f>AA4617*Diccionario!$B$49</f>
        <v>4.3913094459965881E-3</v>
      </c>
      <c r="AC4617">
        <f t="shared" si="725"/>
        <v>4.3913094459965881E-3</v>
      </c>
      <c r="AD4617">
        <f t="shared" si="726"/>
        <v>1.4299880559308354E-2</v>
      </c>
      <c r="AE4617">
        <f t="shared" si="727"/>
        <v>2.3963267033438528E-5</v>
      </c>
      <c r="AF4617" t="e">
        <f ca="1">IF(AD4617="","",_xludf.RANK.EQ(AD4617,$AD$2:$AD$5513,0))</f>
        <v>#NAME?</v>
      </c>
      <c r="AH4617" t="str">
        <f t="shared" si="728"/>
        <v>Baja</v>
      </c>
      <c r="AI4617" t="s">
        <v>153</v>
      </c>
      <c r="AJ4617" t="str">
        <f>IFERROR(VLOOKUP(B4617,Maestro_Regionales!$A$2:$B$35,2,FALSE),"Otras zonas")</f>
        <v>Otras zonas</v>
      </c>
      <c r="AK4617" t="str">
        <f t="shared" si="729"/>
        <v>EPS FAMILIAR DE COLOMBIA | Otras zonas</v>
      </c>
    </row>
    <row r="4618" spans="1:37">
      <c r="A4618" s="4" t="s">
        <v>1970</v>
      </c>
      <c r="B4618" s="4" t="s">
        <v>920</v>
      </c>
      <c r="C4618" s="4" t="s">
        <v>1976</v>
      </c>
      <c r="D4618" s="4" t="s">
        <v>1977</v>
      </c>
      <c r="E4618" s="4" t="s">
        <v>90</v>
      </c>
      <c r="F4618" s="4">
        <v>0</v>
      </c>
      <c r="G4618" s="4">
        <v>0</v>
      </c>
      <c r="H4618" s="4">
        <v>69</v>
      </c>
      <c r="I4618">
        <f t="shared" si="720"/>
        <v>69</v>
      </c>
      <c r="J4618">
        <f t="shared" si="721"/>
        <v>0</v>
      </c>
      <c r="K4618">
        <f t="shared" si="722"/>
        <v>0</v>
      </c>
      <c r="L4618">
        <f t="shared" si="723"/>
        <v>1</v>
      </c>
      <c r="M4618">
        <f>I4618*Diccionario!$B$36</f>
        <v>0.15318135294117646</v>
      </c>
      <c r="N4618">
        <f>M4618*Diccionario!$B$37</f>
        <v>1.5471316647058824E-2</v>
      </c>
      <c r="O4618">
        <f>N4618*Diccionario!$B$38</f>
        <v>2.3206974970588234E-3</v>
      </c>
      <c r="P4618">
        <f>O4618*Diccionario!$B$39</f>
        <v>2.0886277473529413E-3</v>
      </c>
      <c r="Q4618">
        <f>P4618*Diccionario!$B$40</f>
        <v>8.3545109894117651E-4</v>
      </c>
      <c r="R4618">
        <f>Q4618*Diccionario!$B$41</f>
        <v>5.4304321431176473E-4</v>
      </c>
      <c r="S4618">
        <f t="shared" si="724"/>
        <v>5.4304321431176473E-4</v>
      </c>
      <c r="T4618">
        <f>I4618*Diccionario!$B$36</f>
        <v>0.15318135294117646</v>
      </c>
      <c r="U4618">
        <f>T4618*Diccionario!$B$42</f>
        <v>1.5471316647058824E-2</v>
      </c>
      <c r="V4618">
        <f>U4618*Diccionario!$B$43</f>
        <v>1.3150619149999999E-2</v>
      </c>
      <c r="W4618">
        <f>V4618*Diccionario!$B$44</f>
        <v>2.4986176384999997E-3</v>
      </c>
      <c r="X4618">
        <f>W4618*Diccionario!$B$45</f>
        <v>9.7446087901499991E-4</v>
      </c>
      <c r="Y4618">
        <f>X4618*Diccionario!$B$46</f>
        <v>8.6727018232334995E-4</v>
      </c>
      <c r="Z4618">
        <f>Y4618*Diccionario!$B$47</f>
        <v>3.2088996745963946E-4</v>
      </c>
      <c r="AA4618">
        <f>Z4618*Diccionario!$B$48</f>
        <v>3.2088996745963946E-4</v>
      </c>
      <c r="AB4618">
        <f>AA4618*Diccionario!$B$49</f>
        <v>2.4066747559472958E-4</v>
      </c>
      <c r="AC4618">
        <f t="shared" si="725"/>
        <v>2.4066747559472958E-4</v>
      </c>
      <c r="AD4618">
        <f t="shared" si="726"/>
        <v>7.8371068990649431E-4</v>
      </c>
      <c r="AE4618">
        <f t="shared" si="727"/>
        <v>1.3133164617214125E-6</v>
      </c>
      <c r="AF4618" t="e">
        <f ca="1">IF(AD4618="","",_xludf.RANK.EQ(AD4618,$AD$2:$AD$5513,0))</f>
        <v>#NAME?</v>
      </c>
      <c r="AH4618" t="str">
        <f t="shared" si="728"/>
        <v>Baja</v>
      </c>
      <c r="AI4618" t="s">
        <v>153</v>
      </c>
      <c r="AJ4618" t="str">
        <f>IFERROR(VLOOKUP(B4618,Maestro_Regionales!$A$2:$B$35,2,FALSE),"Otras zonas")</f>
        <v>Otras zonas</v>
      </c>
      <c r="AK4618" t="str">
        <f t="shared" si="729"/>
        <v>REGIMEN DE EXCEPCION | Otras zonas</v>
      </c>
    </row>
    <row r="4619" spans="1:37">
      <c r="A4619" s="4" t="s">
        <v>1970</v>
      </c>
      <c r="B4619" s="4" t="s">
        <v>920</v>
      </c>
      <c r="C4619" s="4" t="s">
        <v>1976</v>
      </c>
      <c r="D4619" s="4" t="s">
        <v>1977</v>
      </c>
      <c r="E4619" s="4" t="s">
        <v>87</v>
      </c>
      <c r="F4619" s="4">
        <v>36</v>
      </c>
      <c r="G4619" s="4">
        <v>33</v>
      </c>
      <c r="H4619" s="4">
        <v>0</v>
      </c>
      <c r="I4619">
        <f t="shared" si="720"/>
        <v>69</v>
      </c>
      <c r="J4619">
        <f t="shared" si="721"/>
        <v>0.52173913043478259</v>
      </c>
      <c r="K4619">
        <f t="shared" si="722"/>
        <v>0.47826086956521741</v>
      </c>
      <c r="L4619">
        <f t="shared" si="723"/>
        <v>0</v>
      </c>
      <c r="M4619">
        <f>I4619*Diccionario!$B$36</f>
        <v>0.15318135294117646</v>
      </c>
      <c r="N4619">
        <f>M4619*Diccionario!$B$37</f>
        <v>1.5471316647058824E-2</v>
      </c>
      <c r="O4619">
        <f>N4619*Diccionario!$B$38</f>
        <v>2.3206974970588234E-3</v>
      </c>
      <c r="P4619">
        <f>O4619*Diccionario!$B$39</f>
        <v>2.0886277473529413E-3</v>
      </c>
      <c r="Q4619">
        <f>P4619*Diccionario!$B$40</f>
        <v>8.3545109894117651E-4</v>
      </c>
      <c r="R4619">
        <f>Q4619*Diccionario!$B$41</f>
        <v>5.4304321431176473E-4</v>
      </c>
      <c r="S4619">
        <f t="shared" si="724"/>
        <v>5.4304321431176473E-4</v>
      </c>
      <c r="T4619">
        <f>I4619*Diccionario!$B$36</f>
        <v>0.15318135294117646</v>
      </c>
      <c r="U4619">
        <f>T4619*Diccionario!$B$42</f>
        <v>1.5471316647058824E-2</v>
      </c>
      <c r="V4619">
        <f>U4619*Diccionario!$B$43</f>
        <v>1.3150619149999999E-2</v>
      </c>
      <c r="W4619">
        <f>V4619*Diccionario!$B$44</f>
        <v>2.4986176384999997E-3</v>
      </c>
      <c r="X4619">
        <f>W4619*Diccionario!$B$45</f>
        <v>9.7446087901499991E-4</v>
      </c>
      <c r="Y4619">
        <f>X4619*Diccionario!$B$46</f>
        <v>8.6727018232334995E-4</v>
      </c>
      <c r="Z4619">
        <f>Y4619*Diccionario!$B$47</f>
        <v>3.2088996745963946E-4</v>
      </c>
      <c r="AA4619">
        <f>Z4619*Diccionario!$B$48</f>
        <v>3.2088996745963946E-4</v>
      </c>
      <c r="AB4619">
        <f>AA4619*Diccionario!$B$49</f>
        <v>2.4066747559472958E-4</v>
      </c>
      <c r="AC4619">
        <f t="shared" si="725"/>
        <v>2.4066747559472958E-4</v>
      </c>
      <c r="AD4619">
        <f t="shared" si="726"/>
        <v>7.8371068990649431E-4</v>
      </c>
      <c r="AE4619">
        <f t="shared" si="727"/>
        <v>1.3133164617214125E-6</v>
      </c>
      <c r="AF4619" t="e">
        <f ca="1">IF(AD4619="","",_xludf.RANK.EQ(AD4619,$AD$2:$AD$5513,0))</f>
        <v>#NAME?</v>
      </c>
      <c r="AH4619" t="str">
        <f t="shared" si="728"/>
        <v>Baja</v>
      </c>
      <c r="AI4619" t="s">
        <v>153</v>
      </c>
      <c r="AJ4619" t="str">
        <f>IFERROR(VLOOKUP(B4619,Maestro_Regionales!$A$2:$B$35,2,FALSE),"Otras zonas")</f>
        <v>Otras zonas</v>
      </c>
      <c r="AK4619" t="str">
        <f t="shared" si="729"/>
        <v>NUEVA EPS | Otras zonas</v>
      </c>
    </row>
    <row r="4620" spans="1:37">
      <c r="A4620" s="4" t="s">
        <v>1970</v>
      </c>
      <c r="B4620" s="4" t="s">
        <v>920</v>
      </c>
      <c r="C4620" s="4" t="s">
        <v>1978</v>
      </c>
      <c r="D4620" s="4" t="s">
        <v>1979</v>
      </c>
      <c r="E4620" s="4" t="s">
        <v>77</v>
      </c>
      <c r="F4620" s="4">
        <v>4326</v>
      </c>
      <c r="G4620" s="4">
        <v>25348</v>
      </c>
      <c r="H4620" s="4">
        <v>0</v>
      </c>
      <c r="I4620">
        <f t="shared" si="720"/>
        <v>29674</v>
      </c>
      <c r="J4620">
        <f t="shared" si="721"/>
        <v>0.14578418817820313</v>
      </c>
      <c r="K4620">
        <f t="shared" si="722"/>
        <v>0.85421581182179684</v>
      </c>
      <c r="L4620">
        <f t="shared" si="723"/>
        <v>0</v>
      </c>
      <c r="M4620">
        <f>I4620*Diccionario!$B$36</f>
        <v>65.876861843137249</v>
      </c>
      <c r="N4620">
        <f>M4620*Diccionario!$B$37</f>
        <v>6.6535630461568624</v>
      </c>
      <c r="O4620">
        <f>N4620*Diccionario!$B$38</f>
        <v>0.99803445692352932</v>
      </c>
      <c r="P4620">
        <f>O4620*Diccionario!$B$39</f>
        <v>0.89823101123117643</v>
      </c>
      <c r="Q4620">
        <f>P4620*Diccionario!$B$40</f>
        <v>0.35929240449247057</v>
      </c>
      <c r="R4620">
        <f>Q4620*Diccionario!$B$41</f>
        <v>0.23354006292010587</v>
      </c>
      <c r="S4620">
        <f t="shared" si="724"/>
        <v>0.23354006292010587</v>
      </c>
      <c r="T4620">
        <f>I4620*Diccionario!$B$36</f>
        <v>65.876861843137249</v>
      </c>
      <c r="U4620">
        <f>T4620*Diccionario!$B$42</f>
        <v>6.6535630461568624</v>
      </c>
      <c r="V4620">
        <f>U4620*Diccionario!$B$43</f>
        <v>5.6555285892333327</v>
      </c>
      <c r="W4620">
        <f>V4620*Diccionario!$B$44</f>
        <v>1.0745504319543333</v>
      </c>
      <c r="X4620">
        <f>W4620*Diccionario!$B$45</f>
        <v>0.41907466846218999</v>
      </c>
      <c r="Y4620">
        <f>X4620*Diccionario!$B$46</f>
        <v>0.37297645493134912</v>
      </c>
      <c r="Z4620">
        <f>Y4620*Diccionario!$B$47</f>
        <v>0.13800128832459918</v>
      </c>
      <c r="AA4620">
        <f>Z4620*Diccionario!$B$48</f>
        <v>0.13800128832459918</v>
      </c>
      <c r="AB4620">
        <f>AA4620*Diccionario!$B$49</f>
        <v>0.10350096624344939</v>
      </c>
      <c r="AC4620">
        <f t="shared" si="725"/>
        <v>0.10350096624344939</v>
      </c>
      <c r="AD4620">
        <f t="shared" si="726"/>
        <v>0.33704102916355527</v>
      </c>
      <c r="AE4620">
        <f t="shared" si="727"/>
        <v>5.6480221282784345E-4</v>
      </c>
      <c r="AF4620" t="e">
        <f ca="1">IF(AD4620="","",_xludf.RANK.EQ(AD4620,$AD$2:$AD$5513,0))</f>
        <v>#NAME?</v>
      </c>
      <c r="AH4620" t="str">
        <f t="shared" si="728"/>
        <v>Media</v>
      </c>
      <c r="AI4620" t="s">
        <v>153</v>
      </c>
      <c r="AJ4620" t="str">
        <f>IFERROR(VLOOKUP(B4620,Maestro_Regionales!$A$2:$B$35,2,FALSE),"Otras zonas")</f>
        <v>Otras zonas</v>
      </c>
      <c r="AK4620" t="str">
        <f t="shared" si="729"/>
        <v>MUTUAL SER | Otras zonas</v>
      </c>
    </row>
    <row r="4621" spans="1:37">
      <c r="A4621" s="4" t="s">
        <v>1970</v>
      </c>
      <c r="B4621" s="4" t="s">
        <v>920</v>
      </c>
      <c r="C4621" s="4" t="s">
        <v>1978</v>
      </c>
      <c r="D4621" s="4" t="s">
        <v>1979</v>
      </c>
      <c r="E4621" s="4" t="s">
        <v>85</v>
      </c>
      <c r="F4621" s="4">
        <v>7789</v>
      </c>
      <c r="G4621" s="4">
        <v>6019</v>
      </c>
      <c r="H4621" s="4">
        <v>0</v>
      </c>
      <c r="I4621">
        <f t="shared" si="720"/>
        <v>13808</v>
      </c>
      <c r="J4621">
        <f t="shared" si="721"/>
        <v>0.56409327925840091</v>
      </c>
      <c r="K4621">
        <f t="shared" si="722"/>
        <v>0.43590672074159909</v>
      </c>
      <c r="L4621">
        <f t="shared" si="723"/>
        <v>0</v>
      </c>
      <c r="M4621">
        <f>I4621*Diccionario!$B$36</f>
        <v>30.654030745098037</v>
      </c>
      <c r="N4621">
        <f>M4621*Diccionario!$B$37</f>
        <v>3.0960571052549017</v>
      </c>
      <c r="O4621">
        <f>N4621*Diccionario!$B$38</f>
        <v>0.46440856578823525</v>
      </c>
      <c r="P4621">
        <f>O4621*Diccionario!$B$39</f>
        <v>0.41796770920941173</v>
      </c>
      <c r="Q4621">
        <f>P4621*Diccionario!$B$40</f>
        <v>0.1671870836837647</v>
      </c>
      <c r="R4621">
        <f>Q4621*Diccionario!$B$41</f>
        <v>0.10867160439444706</v>
      </c>
      <c r="S4621">
        <f t="shared" si="724"/>
        <v>0.10867160439444706</v>
      </c>
      <c r="T4621">
        <f>I4621*Diccionario!$B$36</f>
        <v>30.654030745098037</v>
      </c>
      <c r="U4621">
        <f>T4621*Diccionario!$B$42</f>
        <v>3.0960571052549017</v>
      </c>
      <c r="V4621">
        <f>U4621*Diccionario!$B$43</f>
        <v>2.6316485394666662</v>
      </c>
      <c r="W4621">
        <f>V4621*Diccionario!$B$44</f>
        <v>0.50001322249866653</v>
      </c>
      <c r="X4621">
        <f>W4621*Diccionario!$B$45</f>
        <v>0.19500515677447997</v>
      </c>
      <c r="Y4621">
        <f>X4621*Diccionario!$B$46</f>
        <v>0.17355458952928718</v>
      </c>
      <c r="Z4621">
        <f>Y4621*Diccionario!$B$47</f>
        <v>6.4215198125836259E-2</v>
      </c>
      <c r="AA4621">
        <f>Z4621*Diccionario!$B$48</f>
        <v>6.4215198125836259E-2</v>
      </c>
      <c r="AB4621">
        <f>AA4621*Diccionario!$B$49</f>
        <v>4.8161398594377194E-2</v>
      </c>
      <c r="AC4621">
        <f t="shared" si="725"/>
        <v>4.8161398594377194E-2</v>
      </c>
      <c r="AD4621">
        <f t="shared" si="726"/>
        <v>0.15683300298882424</v>
      </c>
      <c r="AE4621">
        <f t="shared" si="727"/>
        <v>2.6281556091955452E-4</v>
      </c>
      <c r="AF4621" t="e">
        <f ca="1">IF(AD4621="","",_xludf.RANK.EQ(AD4621,$AD$2:$AD$5513,0))</f>
        <v>#NAME?</v>
      </c>
      <c r="AH4621" t="str">
        <f t="shared" si="728"/>
        <v>Media</v>
      </c>
      <c r="AI4621" t="s">
        <v>153</v>
      </c>
      <c r="AJ4621" t="str">
        <f>IFERROR(VLOOKUP(B4621,Maestro_Regionales!$A$2:$B$35,2,FALSE),"Otras zonas")</f>
        <v>Otras zonas</v>
      </c>
      <c r="AK4621" t="str">
        <f t="shared" si="729"/>
        <v>SALUD TOTAL EPS | Otras zonas</v>
      </c>
    </row>
    <row r="4622" spans="1:37">
      <c r="A4622" s="4" t="s">
        <v>1970</v>
      </c>
      <c r="B4622" s="4" t="s">
        <v>920</v>
      </c>
      <c r="C4622" s="4" t="s">
        <v>1978</v>
      </c>
      <c r="D4622" s="4" t="s">
        <v>1979</v>
      </c>
      <c r="E4622" s="4" t="s">
        <v>87</v>
      </c>
      <c r="F4622" s="4">
        <v>1774</v>
      </c>
      <c r="G4622" s="4">
        <v>6967</v>
      </c>
      <c r="H4622" s="4">
        <v>0</v>
      </c>
      <c r="I4622">
        <f t="shared" si="720"/>
        <v>8741</v>
      </c>
      <c r="J4622">
        <f t="shared" si="721"/>
        <v>0.20295160736757809</v>
      </c>
      <c r="K4622">
        <f t="shared" si="722"/>
        <v>0.79704839263242189</v>
      </c>
      <c r="L4622">
        <f t="shared" si="723"/>
        <v>0</v>
      </c>
      <c r="M4622">
        <f>I4622*Diccionario!$B$36</f>
        <v>19.405191392156862</v>
      </c>
      <c r="N4622">
        <f>M4622*Diccionario!$B$37</f>
        <v>1.9599243306078431</v>
      </c>
      <c r="O4622">
        <f>N4622*Diccionario!$B$38</f>
        <v>0.29398864959117643</v>
      </c>
      <c r="P4622">
        <f>O4622*Diccionario!$B$39</f>
        <v>0.26458978463205879</v>
      </c>
      <c r="Q4622">
        <f>P4622*Diccionario!$B$40</f>
        <v>0.10583591385282352</v>
      </c>
      <c r="R4622">
        <f>Q4622*Diccionario!$B$41</f>
        <v>6.8793344004335288E-2</v>
      </c>
      <c r="S4622">
        <f t="shared" si="724"/>
        <v>6.8793344004335288E-2</v>
      </c>
      <c r="T4622">
        <f>I4622*Diccionario!$B$36</f>
        <v>19.405191392156862</v>
      </c>
      <c r="U4622">
        <f>T4622*Diccionario!$B$42</f>
        <v>1.9599243306078431</v>
      </c>
      <c r="V4622">
        <f>U4622*Diccionario!$B$43</f>
        <v>1.6659356810166666</v>
      </c>
      <c r="W4622">
        <f>V4622*Diccionario!$B$44</f>
        <v>0.31652777939316667</v>
      </c>
      <c r="X4622">
        <f>W4622*Diccionario!$B$45</f>
        <v>0.12344583396333501</v>
      </c>
      <c r="Y4622">
        <f>X4622*Diccionario!$B$46</f>
        <v>0.10986679222736817</v>
      </c>
      <c r="Z4622">
        <f>Y4622*Diccionario!$B$47</f>
        <v>4.0650713124126221E-2</v>
      </c>
      <c r="AA4622">
        <f>Z4622*Diccionario!$B$48</f>
        <v>4.0650713124126221E-2</v>
      </c>
      <c r="AB4622">
        <f>AA4622*Diccionario!$B$49</f>
        <v>3.0488034843094668E-2</v>
      </c>
      <c r="AC4622">
        <f t="shared" si="725"/>
        <v>3.0488034843094668E-2</v>
      </c>
      <c r="AD4622">
        <f t="shared" si="726"/>
        <v>9.9281378847429963E-2</v>
      </c>
      <c r="AE4622">
        <f t="shared" si="727"/>
        <v>1.6637245205662127E-4</v>
      </c>
      <c r="AF4622" t="e">
        <f ca="1">IF(AD4622="","",_xludf.RANK.EQ(AD4622,$AD$2:$AD$5513,0))</f>
        <v>#NAME?</v>
      </c>
      <c r="AH4622" t="str">
        <f t="shared" si="728"/>
        <v>Baja</v>
      </c>
      <c r="AI4622" t="s">
        <v>153</v>
      </c>
      <c r="AJ4622" t="str">
        <f>IFERROR(VLOOKUP(B4622,Maestro_Regionales!$A$2:$B$35,2,FALSE),"Otras zonas")</f>
        <v>Otras zonas</v>
      </c>
      <c r="AK4622" t="str">
        <f t="shared" si="729"/>
        <v>NUEVA EPS | Otras zonas</v>
      </c>
    </row>
    <row r="4623" spans="1:37">
      <c r="A4623" s="4" t="s">
        <v>1970</v>
      </c>
      <c r="B4623" s="4" t="s">
        <v>920</v>
      </c>
      <c r="C4623" s="4" t="s">
        <v>1978</v>
      </c>
      <c r="D4623" s="4" t="s">
        <v>1979</v>
      </c>
      <c r="E4623" s="4" t="s">
        <v>92</v>
      </c>
      <c r="F4623" s="4">
        <v>219</v>
      </c>
      <c r="G4623" s="4">
        <v>5673</v>
      </c>
      <c r="H4623" s="4">
        <v>0</v>
      </c>
      <c r="I4623">
        <f t="shared" si="720"/>
        <v>5892</v>
      </c>
      <c r="J4623">
        <f t="shared" si="721"/>
        <v>3.7169042769857434E-2</v>
      </c>
      <c r="K4623">
        <f t="shared" si="722"/>
        <v>0.96283095723014256</v>
      </c>
      <c r="L4623">
        <f t="shared" si="723"/>
        <v>0</v>
      </c>
      <c r="M4623">
        <f>I4623*Diccionario!$B$36</f>
        <v>13.080355529411763</v>
      </c>
      <c r="N4623">
        <f>M4623*Diccionario!$B$37</f>
        <v>1.3211159084705881</v>
      </c>
      <c r="O4623">
        <f>N4623*Diccionario!$B$38</f>
        <v>0.19816738627058822</v>
      </c>
      <c r="P4623">
        <f>O4623*Diccionario!$B$39</f>
        <v>0.1783506476435294</v>
      </c>
      <c r="Q4623">
        <f>P4623*Diccionario!$B$40</f>
        <v>7.1340259057411759E-2</v>
      </c>
      <c r="R4623">
        <f>Q4623*Diccionario!$B$41</f>
        <v>4.6371168387317648E-2</v>
      </c>
      <c r="S4623">
        <f t="shared" si="724"/>
        <v>4.6371168387317648E-2</v>
      </c>
      <c r="T4623">
        <f>I4623*Diccionario!$B$36</f>
        <v>13.080355529411763</v>
      </c>
      <c r="U4623">
        <f>T4623*Diccionario!$B$42</f>
        <v>1.3211159084705881</v>
      </c>
      <c r="V4623">
        <f>U4623*Diccionario!$B$43</f>
        <v>1.1229485222</v>
      </c>
      <c r="W4623">
        <f>V4623*Diccionario!$B$44</f>
        <v>0.213360219218</v>
      </c>
      <c r="X4623">
        <f>W4623*Diccionario!$B$45</f>
        <v>8.3210485495019998E-2</v>
      </c>
      <c r="Y4623">
        <f>X4623*Diccionario!$B$46</f>
        <v>7.4057332090567793E-2</v>
      </c>
      <c r="Z4623">
        <f>Y4623*Diccionario!$B$47</f>
        <v>2.7401212873510081E-2</v>
      </c>
      <c r="AA4623">
        <f>Z4623*Diccionario!$B$48</f>
        <v>2.7401212873510081E-2</v>
      </c>
      <c r="AB4623">
        <f>AA4623*Diccionario!$B$49</f>
        <v>2.0550909655132562E-2</v>
      </c>
      <c r="AC4623">
        <f t="shared" si="725"/>
        <v>2.0550909655132562E-2</v>
      </c>
      <c r="AD4623">
        <f t="shared" si="726"/>
        <v>6.6922078042450206E-2</v>
      </c>
      <c r="AE4623">
        <f t="shared" si="727"/>
        <v>1.1214580568786322E-4</v>
      </c>
      <c r="AF4623" t="e">
        <f ca="1">IF(AD4623="","",_xludf.RANK.EQ(AD4623,$AD$2:$AD$5513,0))</f>
        <v>#NAME?</v>
      </c>
      <c r="AH4623" t="str">
        <f t="shared" si="728"/>
        <v>Baja</v>
      </c>
      <c r="AI4623" t="s">
        <v>153</v>
      </c>
      <c r="AJ4623" t="str">
        <f>IFERROR(VLOOKUP(B4623,Maestro_Regionales!$A$2:$B$35,2,FALSE),"Otras zonas")</f>
        <v>Otras zonas</v>
      </c>
      <c r="AK4623" t="str">
        <f t="shared" si="729"/>
        <v>EPS FAMILIAR DE COLOMBIA | Otras zonas</v>
      </c>
    </row>
    <row r="4624" spans="1:37">
      <c r="A4624" s="4" t="s">
        <v>1970</v>
      </c>
      <c r="B4624" s="4" t="s">
        <v>920</v>
      </c>
      <c r="C4624" s="4" t="s">
        <v>1978</v>
      </c>
      <c r="D4624" s="4" t="s">
        <v>1979</v>
      </c>
      <c r="E4624" s="4" t="s">
        <v>89</v>
      </c>
      <c r="F4624" s="4">
        <v>78</v>
      </c>
      <c r="G4624" s="4">
        <v>2947</v>
      </c>
      <c r="H4624" s="4">
        <v>0</v>
      </c>
      <c r="I4624">
        <f t="shared" si="720"/>
        <v>3025</v>
      </c>
      <c r="J4624">
        <f t="shared" si="721"/>
        <v>2.5785123966942148E-2</v>
      </c>
      <c r="K4624">
        <f t="shared" si="722"/>
        <v>0.9742148760330579</v>
      </c>
      <c r="L4624">
        <f t="shared" si="723"/>
        <v>0</v>
      </c>
      <c r="M4624">
        <f>I4624*Diccionario!$B$36</f>
        <v>6.7155593137254899</v>
      </c>
      <c r="N4624">
        <f>M4624*Diccionario!$B$37</f>
        <v>0.67827149068627457</v>
      </c>
      <c r="O4624">
        <f>N4624*Diccionario!$B$38</f>
        <v>0.10174072360294119</v>
      </c>
      <c r="P4624">
        <f>O4624*Diccionario!$B$39</f>
        <v>9.1566651242647068E-2</v>
      </c>
      <c r="Q4624">
        <f>P4624*Diccionario!$B$40</f>
        <v>3.662666049705883E-2</v>
      </c>
      <c r="R4624">
        <f>Q4624*Diccionario!$B$41</f>
        <v>2.3807329323088239E-2</v>
      </c>
      <c r="S4624">
        <f t="shared" si="724"/>
        <v>2.3807329323088239E-2</v>
      </c>
      <c r="T4624">
        <f>I4624*Diccionario!$B$36</f>
        <v>6.7155593137254899</v>
      </c>
      <c r="U4624">
        <f>T4624*Diccionario!$B$42</f>
        <v>0.67827149068627457</v>
      </c>
      <c r="V4624">
        <f>U4624*Diccionario!$B$43</f>
        <v>0.5765307670833334</v>
      </c>
      <c r="W4624">
        <f>V4624*Diccionario!$B$44</f>
        <v>0.10954084574583335</v>
      </c>
      <c r="X4624">
        <f>W4624*Diccionario!$B$45</f>
        <v>4.2720929840875006E-2</v>
      </c>
      <c r="Y4624">
        <f>X4624*Diccionario!$B$46</f>
        <v>3.8021627558378755E-2</v>
      </c>
      <c r="Z4624">
        <f>Y4624*Diccionario!$B$47</f>
        <v>1.4068002196600139E-2</v>
      </c>
      <c r="AA4624">
        <f>Z4624*Diccionario!$B$48</f>
        <v>1.4068002196600139E-2</v>
      </c>
      <c r="AB4624">
        <f>AA4624*Diccionario!$B$49</f>
        <v>1.0551001647450105E-2</v>
      </c>
      <c r="AC4624">
        <f t="shared" si="725"/>
        <v>1.0551001647450105E-2</v>
      </c>
      <c r="AD4624">
        <f t="shared" si="726"/>
        <v>3.4358330970538344E-2</v>
      </c>
      <c r="AE4624">
        <f t="shared" si="727"/>
        <v>5.7576555024743097E-5</v>
      </c>
      <c r="AF4624" t="e">
        <f ca="1">IF(AD4624="","",_xludf.RANK.EQ(AD4624,$AD$2:$AD$5513,0))</f>
        <v>#NAME?</v>
      </c>
      <c r="AH4624" t="str">
        <f t="shared" si="728"/>
        <v>Baja</v>
      </c>
      <c r="AI4624" t="s">
        <v>153</v>
      </c>
      <c r="AJ4624" t="str">
        <f>IFERROR(VLOOKUP(B4624,Maestro_Regionales!$A$2:$B$35,2,FALSE),"Otras zonas")</f>
        <v>Otras zonas</v>
      </c>
      <c r="AK4624" t="str">
        <f t="shared" si="729"/>
        <v>PROTEGER EPS (ANTES CAJACOPI EPS) | Otras zonas</v>
      </c>
    </row>
    <row r="4625" spans="1:37">
      <c r="A4625" s="4" t="s">
        <v>1970</v>
      </c>
      <c r="B4625" s="4" t="s">
        <v>920</v>
      </c>
      <c r="C4625" s="4" t="s">
        <v>1978</v>
      </c>
      <c r="D4625" s="4" t="s">
        <v>1979</v>
      </c>
      <c r="E4625" s="4" t="s">
        <v>90</v>
      </c>
      <c r="F4625" s="4">
        <v>0</v>
      </c>
      <c r="G4625" s="4">
        <v>0</v>
      </c>
      <c r="H4625" s="4">
        <v>2517</v>
      </c>
      <c r="I4625">
        <f t="shared" si="720"/>
        <v>2517</v>
      </c>
      <c r="J4625">
        <f t="shared" si="721"/>
        <v>0</v>
      </c>
      <c r="K4625">
        <f t="shared" si="722"/>
        <v>0</v>
      </c>
      <c r="L4625">
        <f t="shared" si="723"/>
        <v>1</v>
      </c>
      <c r="M4625">
        <f>I4625*Diccionario!$B$36</f>
        <v>5.5877893529411757</v>
      </c>
      <c r="N4625">
        <f>M4625*Diccionario!$B$37</f>
        <v>0.56436672464705884</v>
      </c>
      <c r="O4625">
        <f>N4625*Diccionario!$B$38</f>
        <v>8.4655008697058817E-2</v>
      </c>
      <c r="P4625">
        <f>O4625*Diccionario!$B$39</f>
        <v>7.618950782735294E-2</v>
      </c>
      <c r="Q4625">
        <f>P4625*Diccionario!$B$40</f>
        <v>3.0475803130941177E-2</v>
      </c>
      <c r="R4625">
        <f>Q4625*Diccionario!$B$41</f>
        <v>1.9809272035111767E-2</v>
      </c>
      <c r="S4625">
        <f t="shared" si="724"/>
        <v>1.9809272035111767E-2</v>
      </c>
      <c r="T4625">
        <f>I4625*Diccionario!$B$36</f>
        <v>5.5877893529411757</v>
      </c>
      <c r="U4625">
        <f>T4625*Diccionario!$B$42</f>
        <v>0.56436672464705884</v>
      </c>
      <c r="V4625">
        <f>U4625*Diccionario!$B$43</f>
        <v>0.47971171595000001</v>
      </c>
      <c r="W4625">
        <f>V4625*Diccionario!$B$44</f>
        <v>9.1145226030500001E-2</v>
      </c>
      <c r="X4625">
        <f>W4625*Diccionario!$B$45</f>
        <v>3.5546638151895002E-2</v>
      </c>
      <c r="Y4625">
        <f>X4625*Diccionario!$B$46</f>
        <v>3.1636507955186549E-2</v>
      </c>
      <c r="Z4625">
        <f>Y4625*Diccionario!$B$47</f>
        <v>1.1705507943419024E-2</v>
      </c>
      <c r="AA4625">
        <f>Z4625*Diccionario!$B$48</f>
        <v>1.1705507943419024E-2</v>
      </c>
      <c r="AB4625">
        <f>AA4625*Diccionario!$B$49</f>
        <v>8.779130957564267E-3</v>
      </c>
      <c r="AC4625">
        <f t="shared" si="725"/>
        <v>8.779130957564267E-3</v>
      </c>
      <c r="AD4625">
        <f t="shared" si="726"/>
        <v>2.8588402992676034E-2</v>
      </c>
      <c r="AE4625">
        <f t="shared" si="727"/>
        <v>4.7907500494968055E-5</v>
      </c>
      <c r="AF4625" t="e">
        <f ca="1">IF(AD4625="","",_xludf.RANK.EQ(AD4625,$AD$2:$AD$5513,0))</f>
        <v>#NAME?</v>
      </c>
      <c r="AH4625" t="str">
        <f t="shared" si="728"/>
        <v>Baja</v>
      </c>
      <c r="AI4625" t="s">
        <v>153</v>
      </c>
      <c r="AJ4625" t="str">
        <f>IFERROR(VLOOKUP(B4625,Maestro_Regionales!$A$2:$B$35,2,FALSE),"Otras zonas")</f>
        <v>Otras zonas</v>
      </c>
      <c r="AK4625" t="str">
        <f t="shared" si="729"/>
        <v>REGIMEN DE EXCEPCION | Otras zonas</v>
      </c>
    </row>
    <row r="4626" spans="1:37">
      <c r="A4626" s="4" t="s">
        <v>1970</v>
      </c>
      <c r="B4626" s="4" t="s">
        <v>920</v>
      </c>
      <c r="C4626" s="4" t="s">
        <v>1978</v>
      </c>
      <c r="D4626" s="4" t="s">
        <v>1979</v>
      </c>
      <c r="E4626" s="4" t="s">
        <v>88</v>
      </c>
      <c r="F4626" s="4">
        <v>61</v>
      </c>
      <c r="G4626" s="4">
        <v>968</v>
      </c>
      <c r="H4626" s="4">
        <v>0</v>
      </c>
      <c r="I4626">
        <f t="shared" si="720"/>
        <v>1029</v>
      </c>
      <c r="J4626">
        <f t="shared" si="721"/>
        <v>5.9280855199222549E-2</v>
      </c>
      <c r="K4626">
        <f t="shared" si="722"/>
        <v>0.94071914480077745</v>
      </c>
      <c r="L4626">
        <f t="shared" si="723"/>
        <v>0</v>
      </c>
      <c r="M4626">
        <f>I4626*Diccionario!$B$36</f>
        <v>2.2844001764705881</v>
      </c>
      <c r="N4626">
        <f>M4626*Diccionario!$B$37</f>
        <v>0.23072441782352943</v>
      </c>
      <c r="O4626">
        <f>N4626*Diccionario!$B$38</f>
        <v>3.4608662673529411E-2</v>
      </c>
      <c r="P4626">
        <f>O4626*Diccionario!$B$39</f>
        <v>3.1147796406176469E-2</v>
      </c>
      <c r="Q4626">
        <f>P4626*Diccionario!$B$40</f>
        <v>1.2459118562470589E-2</v>
      </c>
      <c r="R4626">
        <f>Q4626*Diccionario!$B$41</f>
        <v>8.0984270656058836E-3</v>
      </c>
      <c r="S4626">
        <f t="shared" si="724"/>
        <v>8.0984270656058836E-3</v>
      </c>
      <c r="T4626">
        <f>I4626*Diccionario!$B$36</f>
        <v>2.2844001764705881</v>
      </c>
      <c r="U4626">
        <f>T4626*Diccionario!$B$42</f>
        <v>0.23072441782352943</v>
      </c>
      <c r="V4626">
        <f>U4626*Diccionario!$B$43</f>
        <v>0.19611575515000002</v>
      </c>
      <c r="W4626">
        <f>V4626*Diccionario!$B$44</f>
        <v>3.7261993478500004E-2</v>
      </c>
      <c r="X4626">
        <f>W4626*Diccionario!$B$45</f>
        <v>1.4532177456615001E-2</v>
      </c>
      <c r="Y4626">
        <f>X4626*Diccionario!$B$46</f>
        <v>1.2933637936387351E-2</v>
      </c>
      <c r="Z4626">
        <f>Y4626*Diccionario!$B$47</f>
        <v>4.7854460364633198E-3</v>
      </c>
      <c r="AA4626">
        <f>Z4626*Diccionario!$B$48</f>
        <v>4.7854460364633198E-3</v>
      </c>
      <c r="AB4626">
        <f>AA4626*Diccionario!$B$49</f>
        <v>3.5890845273474897E-3</v>
      </c>
      <c r="AC4626">
        <f t="shared" si="725"/>
        <v>3.5890845273474897E-3</v>
      </c>
      <c r="AD4626">
        <f t="shared" si="726"/>
        <v>1.1687511592953373E-2</v>
      </c>
      <c r="AE4626">
        <f t="shared" si="727"/>
        <v>1.9585545494367155E-5</v>
      </c>
      <c r="AF4626" t="e">
        <f ca="1">IF(AD4626="","",_xludf.RANK.EQ(AD4626,$AD$2:$AD$5513,0))</f>
        <v>#NAME?</v>
      </c>
      <c r="AH4626" t="str">
        <f t="shared" si="728"/>
        <v>Baja</v>
      </c>
      <c r="AI4626" t="s">
        <v>153</v>
      </c>
      <c r="AJ4626" t="str">
        <f>IFERROR(VLOOKUP(B4626,Maestro_Regionales!$A$2:$B$35,2,FALSE),"Otras zonas")</f>
        <v>Otras zonas</v>
      </c>
      <c r="AK4626" t="str">
        <f t="shared" si="729"/>
        <v>COOSALUD EPS | Otras zonas</v>
      </c>
    </row>
    <row r="4627" spans="1:37">
      <c r="A4627" s="4" t="s">
        <v>1970</v>
      </c>
      <c r="B4627" s="4" t="s">
        <v>920</v>
      </c>
      <c r="C4627" s="4" t="s">
        <v>1978</v>
      </c>
      <c r="D4627" s="4" t="s">
        <v>1979</v>
      </c>
      <c r="E4627" s="4" t="s">
        <v>86</v>
      </c>
      <c r="F4627" s="4">
        <v>4</v>
      </c>
      <c r="G4627" s="4">
        <v>0</v>
      </c>
      <c r="H4627" s="4">
        <v>0</v>
      </c>
      <c r="I4627">
        <f t="shared" si="720"/>
        <v>4</v>
      </c>
      <c r="J4627">
        <f t="shared" si="721"/>
        <v>1</v>
      </c>
      <c r="K4627">
        <f t="shared" si="722"/>
        <v>0</v>
      </c>
      <c r="L4627">
        <f t="shared" si="723"/>
        <v>0</v>
      </c>
      <c r="M4627">
        <f>I4627*Diccionario!$B$36</f>
        <v>8.8800784313725484E-3</v>
      </c>
      <c r="N4627">
        <f>M4627*Diccionario!$B$37</f>
        <v>8.9688792156862747E-4</v>
      </c>
      <c r="O4627">
        <f>N4627*Diccionario!$B$38</f>
        <v>1.3453318823529413E-4</v>
      </c>
      <c r="P4627">
        <f>O4627*Diccionario!$B$39</f>
        <v>1.2107986941176472E-4</v>
      </c>
      <c r="Q4627">
        <f>P4627*Diccionario!$B$40</f>
        <v>4.8431947764705893E-5</v>
      </c>
      <c r="R4627">
        <f>Q4627*Diccionario!$B$41</f>
        <v>3.1480766047058832E-5</v>
      </c>
      <c r="S4627">
        <f t="shared" si="724"/>
        <v>3.1480766047058832E-5</v>
      </c>
      <c r="T4627">
        <f>I4627*Diccionario!$B$36</f>
        <v>8.8800784313725484E-3</v>
      </c>
      <c r="U4627">
        <f>T4627*Diccionario!$B$42</f>
        <v>8.9688792156862747E-4</v>
      </c>
      <c r="V4627">
        <f>U4627*Diccionario!$B$43</f>
        <v>7.6235473333333332E-4</v>
      </c>
      <c r="W4627">
        <f>V4627*Diccionario!$B$44</f>
        <v>1.4484739933333333E-4</v>
      </c>
      <c r="X4627">
        <f>W4627*Diccionario!$B$45</f>
        <v>5.6490485740000004E-5</v>
      </c>
      <c r="Y4627">
        <f>X4627*Diccionario!$B$46</f>
        <v>5.0276532308600001E-5</v>
      </c>
      <c r="Z4627">
        <f>Y4627*Diccionario!$B$47</f>
        <v>1.8602316954181999E-5</v>
      </c>
      <c r="AA4627">
        <f>Z4627*Diccionario!$B$48</f>
        <v>1.8602316954181999E-5</v>
      </c>
      <c r="AB4627">
        <f>AA4627*Diccionario!$B$49</f>
        <v>1.3951737715636499E-5</v>
      </c>
      <c r="AC4627">
        <f t="shared" si="725"/>
        <v>1.3951737715636499E-5</v>
      </c>
      <c r="AD4627">
        <f t="shared" si="726"/>
        <v>4.5432503762695331E-5</v>
      </c>
      <c r="AE4627">
        <f t="shared" si="727"/>
        <v>7.6134287636023932E-8</v>
      </c>
      <c r="AF4627" t="e">
        <f ca="1">IF(AD4627="","",_xludf.RANK.EQ(AD4627,$AD$2:$AD$5513,0))</f>
        <v>#NAME?</v>
      </c>
      <c r="AH4627" t="str">
        <f t="shared" si="728"/>
        <v>Baja</v>
      </c>
      <c r="AI4627" t="s">
        <v>153</v>
      </c>
      <c r="AJ4627" t="str">
        <f>IFERROR(VLOOKUP(B4627,Maestro_Regionales!$A$2:$B$35,2,FALSE),"Otras zonas")</f>
        <v>Otras zonas</v>
      </c>
      <c r="AK4627" t="str">
        <f t="shared" si="729"/>
        <v>EPS SANITAS | Otras zonas</v>
      </c>
    </row>
    <row r="4628" spans="1:37">
      <c r="A4628" s="4" t="s">
        <v>1970</v>
      </c>
      <c r="B4628" s="4" t="s">
        <v>920</v>
      </c>
      <c r="C4628" s="4" t="s">
        <v>1980</v>
      </c>
      <c r="D4628" s="4" t="s">
        <v>1981</v>
      </c>
      <c r="E4628" s="4" t="s">
        <v>87</v>
      </c>
      <c r="F4628" s="4">
        <v>918</v>
      </c>
      <c r="G4628" s="4">
        <v>4687</v>
      </c>
      <c r="H4628" s="4">
        <v>0</v>
      </c>
      <c r="I4628">
        <f t="shared" si="720"/>
        <v>5605</v>
      </c>
      <c r="J4628">
        <f t="shared" si="721"/>
        <v>0.16378233719892954</v>
      </c>
      <c r="K4628">
        <f t="shared" si="722"/>
        <v>0.83621766280107046</v>
      </c>
      <c r="L4628">
        <f t="shared" si="723"/>
        <v>0</v>
      </c>
      <c r="M4628">
        <f>I4628*Diccionario!$B$36</f>
        <v>12.443209901960783</v>
      </c>
      <c r="N4628">
        <f>M4628*Diccionario!$B$37</f>
        <v>1.2567642000980392</v>
      </c>
      <c r="O4628">
        <f>N4628*Diccionario!$B$38</f>
        <v>0.18851463001470589</v>
      </c>
      <c r="P4628">
        <f>O4628*Diccionario!$B$39</f>
        <v>0.16966316701323531</v>
      </c>
      <c r="Q4628">
        <f>P4628*Diccionario!$B$40</f>
        <v>6.786526680529413E-2</v>
      </c>
      <c r="R4628">
        <f>Q4628*Diccionario!$B$41</f>
        <v>4.411242342344119E-2</v>
      </c>
      <c r="S4628">
        <f t="shared" si="724"/>
        <v>4.411242342344119E-2</v>
      </c>
      <c r="T4628">
        <f>I4628*Diccionario!$B$36</f>
        <v>12.443209901960783</v>
      </c>
      <c r="U4628">
        <f>T4628*Diccionario!$B$42</f>
        <v>1.2567642000980392</v>
      </c>
      <c r="V4628">
        <f>U4628*Diccionario!$B$43</f>
        <v>1.0682495700833334</v>
      </c>
      <c r="W4628">
        <f>V4628*Diccionario!$B$44</f>
        <v>0.20296741831583334</v>
      </c>
      <c r="X4628">
        <f>W4628*Diccionario!$B$45</f>
        <v>7.9157293143175003E-2</v>
      </c>
      <c r="Y4628">
        <f>X4628*Diccionario!$B$46</f>
        <v>7.0449990897425749E-2</v>
      </c>
      <c r="Z4628">
        <f>Y4628*Diccionario!$B$47</f>
        <v>2.6066496632047527E-2</v>
      </c>
      <c r="AA4628">
        <f>Z4628*Diccionario!$B$48</f>
        <v>2.6066496632047527E-2</v>
      </c>
      <c r="AB4628">
        <f>AA4628*Diccionario!$B$49</f>
        <v>1.9549872474035647E-2</v>
      </c>
      <c r="AC4628">
        <f t="shared" si="725"/>
        <v>1.9549872474035647E-2</v>
      </c>
      <c r="AD4628">
        <f t="shared" si="726"/>
        <v>6.3662295897476837E-2</v>
      </c>
      <c r="AE4628">
        <f t="shared" si="727"/>
        <v>1.0668317054997854E-4</v>
      </c>
      <c r="AF4628" t="e">
        <f ca="1">IF(AD4628="","",_xludf.RANK.EQ(AD4628,$AD$2:$AD$5513,0))</f>
        <v>#NAME?</v>
      </c>
      <c r="AH4628" t="str">
        <f t="shared" si="728"/>
        <v>Baja</v>
      </c>
      <c r="AI4628" t="s">
        <v>153</v>
      </c>
      <c r="AJ4628" t="str">
        <f>IFERROR(VLOOKUP(B4628,Maestro_Regionales!$A$2:$B$35,2,FALSE),"Otras zonas")</f>
        <v>Otras zonas</v>
      </c>
      <c r="AK4628" t="str">
        <f t="shared" si="729"/>
        <v>NUEVA EPS | Otras zonas</v>
      </c>
    </row>
    <row r="4629" spans="1:37">
      <c r="A4629" s="4" t="s">
        <v>1970</v>
      </c>
      <c r="B4629" s="4" t="s">
        <v>920</v>
      </c>
      <c r="C4629" s="4" t="s">
        <v>1980</v>
      </c>
      <c r="D4629" s="4" t="s">
        <v>1981</v>
      </c>
      <c r="E4629" s="4" t="s">
        <v>92</v>
      </c>
      <c r="F4629" s="4">
        <v>173</v>
      </c>
      <c r="G4629" s="4">
        <v>3215</v>
      </c>
      <c r="H4629" s="4">
        <v>0</v>
      </c>
      <c r="I4629">
        <f t="shared" si="720"/>
        <v>3388</v>
      </c>
      <c r="J4629">
        <f t="shared" si="721"/>
        <v>5.1062573789846515E-2</v>
      </c>
      <c r="K4629">
        <f t="shared" si="722"/>
        <v>0.94893742621015353</v>
      </c>
      <c r="L4629">
        <f t="shared" si="723"/>
        <v>0</v>
      </c>
      <c r="M4629">
        <f>I4629*Diccionario!$B$36</f>
        <v>7.5214264313725483</v>
      </c>
      <c r="N4629">
        <f>M4629*Diccionario!$B$37</f>
        <v>0.75966406956862742</v>
      </c>
      <c r="O4629">
        <f>N4629*Diccionario!$B$38</f>
        <v>0.11394961043529411</v>
      </c>
      <c r="P4629">
        <f>O4629*Diccionario!$B$39</f>
        <v>0.1025546493917647</v>
      </c>
      <c r="Q4629">
        <f>P4629*Diccionario!$B$40</f>
        <v>4.1021859756705886E-2</v>
      </c>
      <c r="R4629">
        <f>Q4629*Diccionario!$B$41</f>
        <v>2.6664208841858827E-2</v>
      </c>
      <c r="S4629">
        <f t="shared" si="724"/>
        <v>2.6664208841858827E-2</v>
      </c>
      <c r="T4629">
        <f>I4629*Diccionario!$B$36</f>
        <v>7.5214264313725483</v>
      </c>
      <c r="U4629">
        <f>T4629*Diccionario!$B$42</f>
        <v>0.75966406956862742</v>
      </c>
      <c r="V4629">
        <f>U4629*Diccionario!$B$43</f>
        <v>0.64571445913333325</v>
      </c>
      <c r="W4629">
        <f>V4629*Diccionario!$B$44</f>
        <v>0.12268574723533332</v>
      </c>
      <c r="X4629">
        <f>W4629*Diccionario!$B$45</f>
        <v>4.7847441421779997E-2</v>
      </c>
      <c r="Y4629">
        <f>X4629*Diccionario!$B$46</f>
        <v>4.25842228653842E-2</v>
      </c>
      <c r="Z4629">
        <f>Y4629*Diccionario!$B$47</f>
        <v>1.5756162460192152E-2</v>
      </c>
      <c r="AA4629">
        <f>Z4629*Diccionario!$B$48</f>
        <v>1.5756162460192152E-2</v>
      </c>
      <c r="AB4629">
        <f>AA4629*Diccionario!$B$49</f>
        <v>1.1817121845144114E-2</v>
      </c>
      <c r="AC4629">
        <f t="shared" si="725"/>
        <v>1.1817121845144114E-2</v>
      </c>
      <c r="AD4629">
        <f t="shared" si="726"/>
        <v>3.8481330687002942E-2</v>
      </c>
      <c r="AE4629">
        <f t="shared" si="727"/>
        <v>6.4485741627712262E-5</v>
      </c>
      <c r="AF4629" t="e">
        <f ca="1">IF(AD4629="","",_xludf.RANK.EQ(AD4629,$AD$2:$AD$5513,0))</f>
        <v>#NAME?</v>
      </c>
      <c r="AH4629" t="str">
        <f t="shared" si="728"/>
        <v>Baja</v>
      </c>
      <c r="AI4629" t="s">
        <v>153</v>
      </c>
      <c r="AJ4629" t="str">
        <f>IFERROR(VLOOKUP(B4629,Maestro_Regionales!$A$2:$B$35,2,FALSE),"Otras zonas")</f>
        <v>Otras zonas</v>
      </c>
      <c r="AK4629" t="str">
        <f t="shared" si="729"/>
        <v>EPS FAMILIAR DE COLOMBIA | Otras zonas</v>
      </c>
    </row>
    <row r="4630" spans="1:37">
      <c r="A4630" s="4" t="s">
        <v>1970</v>
      </c>
      <c r="B4630" s="4" t="s">
        <v>920</v>
      </c>
      <c r="C4630" s="4" t="s">
        <v>1980</v>
      </c>
      <c r="D4630" s="4" t="s">
        <v>1981</v>
      </c>
      <c r="E4630" s="4" t="s">
        <v>89</v>
      </c>
      <c r="F4630" s="4">
        <v>78</v>
      </c>
      <c r="G4630" s="4">
        <v>2399</v>
      </c>
      <c r="H4630" s="4">
        <v>0</v>
      </c>
      <c r="I4630">
        <f t="shared" si="720"/>
        <v>2477</v>
      </c>
      <c r="J4630">
        <f t="shared" si="721"/>
        <v>3.1489705288655634E-2</v>
      </c>
      <c r="K4630">
        <f t="shared" si="722"/>
        <v>0.96851029471134442</v>
      </c>
      <c r="L4630">
        <f t="shared" si="723"/>
        <v>0</v>
      </c>
      <c r="M4630">
        <f>I4630*Diccionario!$B$36</f>
        <v>5.4989885686274507</v>
      </c>
      <c r="N4630">
        <f>M4630*Diccionario!$B$37</f>
        <v>0.55539784543137261</v>
      </c>
      <c r="O4630">
        <f>N4630*Diccionario!$B$38</f>
        <v>8.3309676814705885E-2</v>
      </c>
      <c r="P4630">
        <f>O4630*Diccionario!$B$39</f>
        <v>7.4978709133235302E-2</v>
      </c>
      <c r="Q4630">
        <f>P4630*Diccionario!$B$40</f>
        <v>2.9991483653294123E-2</v>
      </c>
      <c r="R4630">
        <f>Q4630*Diccionario!$B$41</f>
        <v>1.9494464374641182E-2</v>
      </c>
      <c r="S4630">
        <f t="shared" si="724"/>
        <v>1.9494464374641182E-2</v>
      </c>
      <c r="T4630">
        <f>I4630*Diccionario!$B$36</f>
        <v>5.4989885686274507</v>
      </c>
      <c r="U4630">
        <f>T4630*Diccionario!$B$42</f>
        <v>0.55539784543137261</v>
      </c>
      <c r="V4630">
        <f>U4630*Diccionario!$B$43</f>
        <v>0.47208816861666669</v>
      </c>
      <c r="W4630">
        <f>V4630*Diccionario!$B$44</f>
        <v>8.9696752037166677E-2</v>
      </c>
      <c r="X4630">
        <f>W4630*Diccionario!$B$45</f>
        <v>3.4981733294495006E-2</v>
      </c>
      <c r="Y4630">
        <f>X4630*Diccionario!$B$46</f>
        <v>3.1133742632100555E-2</v>
      </c>
      <c r="Z4630">
        <f>Y4630*Diccionario!$B$47</f>
        <v>1.1519484773877205E-2</v>
      </c>
      <c r="AA4630">
        <f>Z4630*Diccionario!$B$48</f>
        <v>1.1519484773877205E-2</v>
      </c>
      <c r="AB4630">
        <f>AA4630*Diccionario!$B$49</f>
        <v>8.6396135804079031E-3</v>
      </c>
      <c r="AC4630">
        <f t="shared" si="725"/>
        <v>8.6396135804079031E-3</v>
      </c>
      <c r="AD4630">
        <f t="shared" si="726"/>
        <v>2.8134077955049085E-2</v>
      </c>
      <c r="AE4630">
        <f t="shared" si="727"/>
        <v>4.7146157618607821E-5</v>
      </c>
      <c r="AF4630" t="e">
        <f ca="1">IF(AD4630="","",_xludf.RANK.EQ(AD4630,$AD$2:$AD$5513,0))</f>
        <v>#NAME?</v>
      </c>
      <c r="AH4630" t="str">
        <f t="shared" si="728"/>
        <v>Baja</v>
      </c>
      <c r="AI4630" t="s">
        <v>153</v>
      </c>
      <c r="AJ4630" t="str">
        <f>IFERROR(VLOOKUP(B4630,Maestro_Regionales!$A$2:$B$35,2,FALSE),"Otras zonas")</f>
        <v>Otras zonas</v>
      </c>
      <c r="AK4630" t="str">
        <f t="shared" si="729"/>
        <v>PROTEGER EPS (ANTES CAJACOPI EPS) | Otras zonas</v>
      </c>
    </row>
    <row r="4631" spans="1:37">
      <c r="A4631" s="4" t="s">
        <v>1970</v>
      </c>
      <c r="B4631" s="4" t="s">
        <v>920</v>
      </c>
      <c r="C4631" s="4" t="s">
        <v>1980</v>
      </c>
      <c r="D4631" s="4" t="s">
        <v>1981</v>
      </c>
      <c r="E4631" s="4" t="s">
        <v>88</v>
      </c>
      <c r="F4631" s="4">
        <v>76</v>
      </c>
      <c r="G4631" s="4">
        <v>1199</v>
      </c>
      <c r="H4631" s="4">
        <v>0</v>
      </c>
      <c r="I4631">
        <f t="shared" si="720"/>
        <v>1275</v>
      </c>
      <c r="J4631">
        <f t="shared" si="721"/>
        <v>5.9607843137254903E-2</v>
      </c>
      <c r="K4631">
        <f t="shared" si="722"/>
        <v>0.94039215686274513</v>
      </c>
      <c r="L4631">
        <f t="shared" si="723"/>
        <v>0</v>
      </c>
      <c r="M4631">
        <f>I4631*Diccionario!$B$36</f>
        <v>2.8305249999999997</v>
      </c>
      <c r="N4631">
        <f>M4631*Diccionario!$B$37</f>
        <v>0.28588302500000001</v>
      </c>
      <c r="O4631">
        <f>N4631*Diccionario!$B$38</f>
        <v>4.2882453750000001E-2</v>
      </c>
      <c r="P4631">
        <f>O4631*Diccionario!$B$39</f>
        <v>3.8594208375000001E-2</v>
      </c>
      <c r="Q4631">
        <f>P4631*Diccionario!$B$40</f>
        <v>1.5437683350000002E-2</v>
      </c>
      <c r="R4631">
        <f>Q4631*Diccionario!$B$41</f>
        <v>1.0034494177500002E-2</v>
      </c>
      <c r="S4631">
        <f t="shared" si="724"/>
        <v>1.0034494177500002E-2</v>
      </c>
      <c r="T4631">
        <f>I4631*Diccionario!$B$36</f>
        <v>2.8305249999999997</v>
      </c>
      <c r="U4631">
        <f>T4631*Diccionario!$B$42</f>
        <v>0.28588302500000001</v>
      </c>
      <c r="V4631">
        <f>U4631*Diccionario!$B$43</f>
        <v>0.24300057124999999</v>
      </c>
      <c r="W4631">
        <f>V4631*Diccionario!$B$44</f>
        <v>4.6170108537499997E-2</v>
      </c>
      <c r="X4631">
        <f>W4631*Diccionario!$B$45</f>
        <v>1.8006342329624999E-2</v>
      </c>
      <c r="Y4631">
        <f>X4631*Diccionario!$B$46</f>
        <v>1.602564467336625E-2</v>
      </c>
      <c r="Z4631">
        <f>Y4631*Diccionario!$B$47</f>
        <v>5.9294885291455122E-3</v>
      </c>
      <c r="AA4631">
        <f>Z4631*Diccionario!$B$48</f>
        <v>5.9294885291455122E-3</v>
      </c>
      <c r="AB4631">
        <f>AA4631*Diccionario!$B$49</f>
        <v>4.4471163968591342E-3</v>
      </c>
      <c r="AC4631">
        <f t="shared" si="725"/>
        <v>4.4471163968591342E-3</v>
      </c>
      <c r="AD4631">
        <f t="shared" si="726"/>
        <v>1.4481610574359136E-2</v>
      </c>
      <c r="AE4631">
        <f t="shared" si="727"/>
        <v>2.4267804183982626E-5</v>
      </c>
      <c r="AF4631" t="e">
        <f ca="1">IF(AD4631="","",_xludf.RANK.EQ(AD4631,$AD$2:$AD$5513,0))</f>
        <v>#NAME?</v>
      </c>
      <c r="AH4631" t="str">
        <f t="shared" si="728"/>
        <v>Baja</v>
      </c>
      <c r="AI4631" t="s">
        <v>153</v>
      </c>
      <c r="AJ4631" t="str">
        <f>IFERROR(VLOOKUP(B4631,Maestro_Regionales!$A$2:$B$35,2,FALSE),"Otras zonas")</f>
        <v>Otras zonas</v>
      </c>
      <c r="AK4631" t="str">
        <f t="shared" si="729"/>
        <v>COOSALUD EPS | Otras zonas</v>
      </c>
    </row>
    <row r="4632" spans="1:37">
      <c r="A4632" s="4" t="s">
        <v>1970</v>
      </c>
      <c r="B4632" s="4" t="s">
        <v>920</v>
      </c>
      <c r="C4632" s="4" t="s">
        <v>1980</v>
      </c>
      <c r="D4632" s="4" t="s">
        <v>1981</v>
      </c>
      <c r="E4632" s="4" t="s">
        <v>90</v>
      </c>
      <c r="F4632" s="4">
        <v>0</v>
      </c>
      <c r="G4632" s="4">
        <v>0</v>
      </c>
      <c r="H4632" s="4">
        <v>96</v>
      </c>
      <c r="I4632">
        <f t="shared" si="720"/>
        <v>96</v>
      </c>
      <c r="J4632">
        <f t="shared" si="721"/>
        <v>0</v>
      </c>
      <c r="K4632">
        <f t="shared" si="722"/>
        <v>0</v>
      </c>
      <c r="L4632">
        <f t="shared" si="723"/>
        <v>1</v>
      </c>
      <c r="M4632">
        <f>I4632*Diccionario!$B$36</f>
        <v>0.21312188235294116</v>
      </c>
      <c r="N4632">
        <f>M4632*Diccionario!$B$37</f>
        <v>2.1525310117647058E-2</v>
      </c>
      <c r="O4632">
        <f>N4632*Diccionario!$B$38</f>
        <v>3.2287965176470584E-3</v>
      </c>
      <c r="P4632">
        <f>O4632*Diccionario!$B$39</f>
        <v>2.9059168658823525E-3</v>
      </c>
      <c r="Q4632">
        <f>P4632*Diccionario!$B$40</f>
        <v>1.162366746352941E-3</v>
      </c>
      <c r="R4632">
        <f>Q4632*Diccionario!$B$41</f>
        <v>7.5553838512941169E-4</v>
      </c>
      <c r="S4632">
        <f t="shared" si="724"/>
        <v>7.5553838512941169E-4</v>
      </c>
      <c r="T4632">
        <f>I4632*Diccionario!$B$36</f>
        <v>0.21312188235294116</v>
      </c>
      <c r="U4632">
        <f>T4632*Diccionario!$B$42</f>
        <v>2.1525310117647058E-2</v>
      </c>
      <c r="V4632">
        <f>U4632*Diccionario!$B$43</f>
        <v>1.8296513599999998E-2</v>
      </c>
      <c r="W4632">
        <f>V4632*Diccionario!$B$44</f>
        <v>3.4763375839999998E-3</v>
      </c>
      <c r="X4632">
        <f>W4632*Diccionario!$B$45</f>
        <v>1.3557716577599999E-3</v>
      </c>
      <c r="Y4632">
        <f>X4632*Diccionario!$B$46</f>
        <v>1.2066367754064E-3</v>
      </c>
      <c r="Z4632">
        <f>Y4632*Diccionario!$B$47</f>
        <v>4.4645560690036797E-4</v>
      </c>
      <c r="AA4632">
        <f>Z4632*Diccionario!$B$48</f>
        <v>4.4645560690036797E-4</v>
      </c>
      <c r="AB4632">
        <f>AA4632*Diccionario!$B$49</f>
        <v>3.3484170517527598E-4</v>
      </c>
      <c r="AC4632">
        <f t="shared" si="725"/>
        <v>3.3484170517527598E-4</v>
      </c>
      <c r="AD4632">
        <f t="shared" si="726"/>
        <v>1.0903800903046877E-3</v>
      </c>
      <c r="AE4632">
        <f t="shared" si="727"/>
        <v>1.8272229032645739E-6</v>
      </c>
      <c r="AF4632" t="e">
        <f ca="1">IF(AD4632="","",_xludf.RANK.EQ(AD4632,$AD$2:$AD$5513,0))</f>
        <v>#NAME?</v>
      </c>
      <c r="AH4632" t="str">
        <f t="shared" si="728"/>
        <v>Baja</v>
      </c>
      <c r="AI4632" t="s">
        <v>153</v>
      </c>
      <c r="AJ4632" t="str">
        <f>IFERROR(VLOOKUP(B4632,Maestro_Regionales!$A$2:$B$35,2,FALSE),"Otras zonas")</f>
        <v>Otras zonas</v>
      </c>
      <c r="AK4632" t="str">
        <f t="shared" si="729"/>
        <v>REGIMEN DE EXCEPCION | Otras zonas</v>
      </c>
    </row>
    <row r="4633" spans="1:37">
      <c r="A4633" s="4" t="s">
        <v>1970</v>
      </c>
      <c r="B4633" s="4" t="s">
        <v>920</v>
      </c>
      <c r="C4633" s="4" t="s">
        <v>1982</v>
      </c>
      <c r="D4633" s="4" t="s">
        <v>1983</v>
      </c>
      <c r="E4633" s="4" t="s">
        <v>77</v>
      </c>
      <c r="F4633" s="4">
        <v>447</v>
      </c>
      <c r="G4633" s="4">
        <v>4446</v>
      </c>
      <c r="H4633" s="4">
        <v>0</v>
      </c>
      <c r="I4633">
        <f t="shared" si="720"/>
        <v>4893</v>
      </c>
      <c r="J4633">
        <f t="shared" si="721"/>
        <v>9.1354996934396082E-2</v>
      </c>
      <c r="K4633">
        <f t="shared" si="722"/>
        <v>0.90864500306560392</v>
      </c>
      <c r="L4633">
        <f t="shared" si="723"/>
        <v>0</v>
      </c>
      <c r="M4633">
        <f>I4633*Diccionario!$B$36</f>
        <v>10.86255594117647</v>
      </c>
      <c r="N4633">
        <f>M4633*Diccionario!$B$37</f>
        <v>1.0971181500588236</v>
      </c>
      <c r="O4633">
        <f>N4633*Diccionario!$B$38</f>
        <v>0.16456772250882354</v>
      </c>
      <c r="P4633">
        <f>O4633*Diccionario!$B$39</f>
        <v>0.14811095025794119</v>
      </c>
      <c r="Q4633">
        <f>P4633*Diccionario!$B$40</f>
        <v>5.9244380103176481E-2</v>
      </c>
      <c r="R4633">
        <f>Q4633*Diccionario!$B$41</f>
        <v>3.8508847067064714E-2</v>
      </c>
      <c r="S4633">
        <f t="shared" si="724"/>
        <v>3.8508847067064714E-2</v>
      </c>
      <c r="T4633">
        <f>I4633*Diccionario!$B$36</f>
        <v>10.86255594117647</v>
      </c>
      <c r="U4633">
        <f>T4633*Diccionario!$B$42</f>
        <v>1.0971181500588236</v>
      </c>
      <c r="V4633">
        <f>U4633*Diccionario!$B$43</f>
        <v>0.93255042755000006</v>
      </c>
      <c r="W4633">
        <f>V4633*Diccionario!$B$44</f>
        <v>0.17718458123450001</v>
      </c>
      <c r="X4633">
        <f>W4633*Diccionario!$B$45</f>
        <v>6.9101986681455008E-2</v>
      </c>
      <c r="Y4633">
        <f>X4633*Diccionario!$B$46</f>
        <v>6.1500768146494959E-2</v>
      </c>
      <c r="Z4633">
        <f>Y4633*Diccionario!$B$47</f>
        <v>2.2755284214203135E-2</v>
      </c>
      <c r="AA4633">
        <f>Z4633*Diccionario!$B$48</f>
        <v>2.2755284214203135E-2</v>
      </c>
      <c r="AB4633">
        <f>AA4633*Diccionario!$B$49</f>
        <v>1.706646316065235E-2</v>
      </c>
      <c r="AC4633">
        <f t="shared" si="725"/>
        <v>1.706646316065235E-2</v>
      </c>
      <c r="AD4633">
        <f t="shared" si="726"/>
        <v>5.5575310227717063E-2</v>
      </c>
      <c r="AE4633">
        <f t="shared" si="727"/>
        <v>9.3131267350766268E-5</v>
      </c>
      <c r="AF4633" t="e">
        <f ca="1">IF(AD4633="","",_xludf.RANK.EQ(AD4633,$AD$2:$AD$5513,0))</f>
        <v>#NAME?</v>
      </c>
      <c r="AH4633" t="str">
        <f t="shared" si="728"/>
        <v>Baja</v>
      </c>
      <c r="AI4633" t="s">
        <v>153</v>
      </c>
      <c r="AJ4633" t="str">
        <f>IFERROR(VLOOKUP(B4633,Maestro_Regionales!$A$2:$B$35,2,FALSE),"Otras zonas")</f>
        <v>Otras zonas</v>
      </c>
      <c r="AK4633" t="str">
        <f t="shared" si="729"/>
        <v>MUTUAL SER | Otras zonas</v>
      </c>
    </row>
    <row r="4634" spans="1:37">
      <c r="A4634" s="4" t="s">
        <v>1970</v>
      </c>
      <c r="B4634" s="4" t="s">
        <v>920</v>
      </c>
      <c r="C4634" s="4" t="s">
        <v>1982</v>
      </c>
      <c r="D4634" s="4" t="s">
        <v>1983</v>
      </c>
      <c r="E4634" s="4" t="s">
        <v>87</v>
      </c>
      <c r="F4634" s="4">
        <v>52</v>
      </c>
      <c r="G4634" s="4">
        <v>20</v>
      </c>
      <c r="H4634" s="4">
        <v>0</v>
      </c>
      <c r="I4634">
        <f t="shared" si="720"/>
        <v>72</v>
      </c>
      <c r="J4634">
        <f t="shared" si="721"/>
        <v>0.72222222222222221</v>
      </c>
      <c r="K4634">
        <f t="shared" si="722"/>
        <v>0.27777777777777779</v>
      </c>
      <c r="L4634">
        <f t="shared" si="723"/>
        <v>0</v>
      </c>
      <c r="M4634">
        <f>I4634*Diccionario!$B$36</f>
        <v>0.15984141176470587</v>
      </c>
      <c r="N4634">
        <f>M4634*Diccionario!$B$37</f>
        <v>1.6143982588235295E-2</v>
      </c>
      <c r="O4634">
        <f>N4634*Diccionario!$B$38</f>
        <v>2.4215973882352943E-3</v>
      </c>
      <c r="P4634">
        <f>O4634*Diccionario!$B$39</f>
        <v>2.179437649411765E-3</v>
      </c>
      <c r="Q4634">
        <f>P4634*Diccionario!$B$40</f>
        <v>8.7177505976470608E-4</v>
      </c>
      <c r="R4634">
        <f>Q4634*Diccionario!$B$41</f>
        <v>5.6665378884705893E-4</v>
      </c>
      <c r="S4634">
        <f t="shared" si="724"/>
        <v>5.6665378884705893E-4</v>
      </c>
      <c r="T4634">
        <f>I4634*Diccionario!$B$36</f>
        <v>0.15984141176470587</v>
      </c>
      <c r="U4634">
        <f>T4634*Diccionario!$B$42</f>
        <v>1.6143982588235295E-2</v>
      </c>
      <c r="V4634">
        <f>U4634*Diccionario!$B$43</f>
        <v>1.3722385200000001E-2</v>
      </c>
      <c r="W4634">
        <f>V4634*Diccionario!$B$44</f>
        <v>2.607253188E-3</v>
      </c>
      <c r="X4634">
        <f>W4634*Diccionario!$B$45</f>
        <v>1.01682874332E-3</v>
      </c>
      <c r="Y4634">
        <f>X4634*Diccionario!$B$46</f>
        <v>9.0497758155479993E-4</v>
      </c>
      <c r="Z4634">
        <f>Y4634*Diccionario!$B$47</f>
        <v>3.3484170517527598E-4</v>
      </c>
      <c r="AA4634">
        <f>Z4634*Diccionario!$B$48</f>
        <v>3.3484170517527598E-4</v>
      </c>
      <c r="AB4634">
        <f>AA4634*Diccionario!$B$49</f>
        <v>2.5113127888145697E-4</v>
      </c>
      <c r="AC4634">
        <f t="shared" si="725"/>
        <v>2.5113127888145697E-4</v>
      </c>
      <c r="AD4634">
        <f t="shared" si="726"/>
        <v>8.1778506772851585E-4</v>
      </c>
      <c r="AE4634">
        <f t="shared" si="727"/>
        <v>1.3704171774484305E-6</v>
      </c>
      <c r="AF4634" t="e">
        <f ca="1">IF(AD4634="","",_xludf.RANK.EQ(AD4634,$AD$2:$AD$5513,0))</f>
        <v>#NAME?</v>
      </c>
      <c r="AH4634" t="str">
        <f t="shared" si="728"/>
        <v>Baja</v>
      </c>
      <c r="AI4634" t="s">
        <v>153</v>
      </c>
      <c r="AJ4634" t="str">
        <f>IFERROR(VLOOKUP(B4634,Maestro_Regionales!$A$2:$B$35,2,FALSE),"Otras zonas")</f>
        <v>Otras zonas</v>
      </c>
      <c r="AK4634" t="str">
        <f t="shared" si="729"/>
        <v>NUEVA EPS | Otras zonas</v>
      </c>
    </row>
    <row r="4635" spans="1:37">
      <c r="A4635" s="4" t="s">
        <v>1970</v>
      </c>
      <c r="B4635" s="4" t="s">
        <v>920</v>
      </c>
      <c r="C4635" s="4" t="s">
        <v>1982</v>
      </c>
      <c r="D4635" s="4" t="s">
        <v>1983</v>
      </c>
      <c r="E4635" s="4" t="s">
        <v>90</v>
      </c>
      <c r="F4635" s="4">
        <v>0</v>
      </c>
      <c r="G4635" s="4">
        <v>0</v>
      </c>
      <c r="H4635" s="4">
        <v>25</v>
      </c>
      <c r="I4635">
        <f t="shared" si="720"/>
        <v>25</v>
      </c>
      <c r="J4635">
        <f t="shared" si="721"/>
        <v>0</v>
      </c>
      <c r="K4635">
        <f t="shared" si="722"/>
        <v>0</v>
      </c>
      <c r="L4635">
        <f t="shared" si="723"/>
        <v>1</v>
      </c>
      <c r="M4635">
        <f>I4635*Diccionario!$B$36</f>
        <v>5.5500490196078431E-2</v>
      </c>
      <c r="N4635">
        <f>M4635*Diccionario!$B$37</f>
        <v>5.6055495098039218E-3</v>
      </c>
      <c r="O4635">
        <f>N4635*Diccionario!$B$38</f>
        <v>8.4083242647058824E-4</v>
      </c>
      <c r="P4635">
        <f>O4635*Diccionario!$B$39</f>
        <v>7.5674918382352945E-4</v>
      </c>
      <c r="Q4635">
        <f>P4635*Diccionario!$B$40</f>
        <v>3.0269967352941179E-4</v>
      </c>
      <c r="R4635">
        <f>Q4635*Diccionario!$B$41</f>
        <v>1.9675478779411767E-4</v>
      </c>
      <c r="S4635">
        <f t="shared" si="724"/>
        <v>1.9675478779411767E-4</v>
      </c>
      <c r="T4635">
        <f>I4635*Diccionario!$B$36</f>
        <v>5.5500490196078431E-2</v>
      </c>
      <c r="U4635">
        <f>T4635*Diccionario!$B$42</f>
        <v>5.6055495098039218E-3</v>
      </c>
      <c r="V4635">
        <f>U4635*Diccionario!$B$43</f>
        <v>4.7647170833333332E-3</v>
      </c>
      <c r="W4635">
        <f>V4635*Diccionario!$B$44</f>
        <v>9.0529624583333328E-4</v>
      </c>
      <c r="X4635">
        <f>W4635*Diccionario!$B$45</f>
        <v>3.5306553587499998E-4</v>
      </c>
      <c r="Y4635">
        <f>X4635*Diccionario!$B$46</f>
        <v>3.1422832692874997E-4</v>
      </c>
      <c r="Z4635">
        <f>Y4635*Diccionario!$B$47</f>
        <v>1.1626448096363748E-4</v>
      </c>
      <c r="AA4635">
        <f>Z4635*Diccionario!$B$48</f>
        <v>1.1626448096363748E-4</v>
      </c>
      <c r="AB4635">
        <f>AA4635*Diccionario!$B$49</f>
        <v>8.719836072272811E-5</v>
      </c>
      <c r="AC4635">
        <f t="shared" si="725"/>
        <v>8.719836072272811E-5</v>
      </c>
      <c r="AD4635">
        <f t="shared" si="726"/>
        <v>2.8395314851684578E-4</v>
      </c>
      <c r="AE4635">
        <f t="shared" si="727"/>
        <v>4.7583929772514951E-7</v>
      </c>
      <c r="AF4635" t="e">
        <f ca="1">IF(AD4635="","",_xludf.RANK.EQ(AD4635,$AD$2:$AD$5513,0))</f>
        <v>#NAME?</v>
      </c>
      <c r="AH4635" t="str">
        <f t="shared" si="728"/>
        <v>Baja</v>
      </c>
      <c r="AI4635" t="s">
        <v>153</v>
      </c>
      <c r="AJ4635" t="str">
        <f>IFERROR(VLOOKUP(B4635,Maestro_Regionales!$A$2:$B$35,2,FALSE),"Otras zonas")</f>
        <v>Otras zonas</v>
      </c>
      <c r="AK4635" t="str">
        <f t="shared" si="729"/>
        <v>REGIMEN DE EXCEPCION | Otras zonas</v>
      </c>
    </row>
    <row r="4636" spans="1:37">
      <c r="A4636" s="4" t="s">
        <v>1970</v>
      </c>
      <c r="B4636" s="4" t="s">
        <v>920</v>
      </c>
      <c r="C4636" s="4" t="s">
        <v>1982</v>
      </c>
      <c r="D4636" s="4" t="s">
        <v>1983</v>
      </c>
      <c r="E4636" s="4" t="s">
        <v>89</v>
      </c>
      <c r="F4636" s="4">
        <v>6</v>
      </c>
      <c r="G4636" s="4">
        <v>0</v>
      </c>
      <c r="H4636" s="4">
        <v>0</v>
      </c>
      <c r="I4636">
        <f t="shared" si="720"/>
        <v>6</v>
      </c>
      <c r="J4636">
        <f t="shared" si="721"/>
        <v>1</v>
      </c>
      <c r="K4636">
        <f t="shared" si="722"/>
        <v>0</v>
      </c>
      <c r="L4636">
        <f t="shared" si="723"/>
        <v>0</v>
      </c>
      <c r="M4636">
        <f>I4636*Diccionario!$B$36</f>
        <v>1.3320117647058823E-2</v>
      </c>
      <c r="N4636">
        <f>M4636*Diccionario!$B$37</f>
        <v>1.3453318823529411E-3</v>
      </c>
      <c r="O4636">
        <f>N4636*Diccionario!$B$38</f>
        <v>2.0179978235294115E-4</v>
      </c>
      <c r="P4636">
        <f>O4636*Diccionario!$B$39</f>
        <v>1.8161980411764703E-4</v>
      </c>
      <c r="Q4636">
        <f>P4636*Diccionario!$B$40</f>
        <v>7.2647921647058813E-5</v>
      </c>
      <c r="R4636">
        <f>Q4636*Diccionario!$B$41</f>
        <v>4.7221149070588231E-5</v>
      </c>
      <c r="S4636">
        <f t="shared" si="724"/>
        <v>4.7221149070588231E-5</v>
      </c>
      <c r="T4636">
        <f>I4636*Diccionario!$B$36</f>
        <v>1.3320117647058823E-2</v>
      </c>
      <c r="U4636">
        <f>T4636*Diccionario!$B$42</f>
        <v>1.3453318823529411E-3</v>
      </c>
      <c r="V4636">
        <f>U4636*Diccionario!$B$43</f>
        <v>1.1435320999999999E-3</v>
      </c>
      <c r="W4636">
        <f>V4636*Diccionario!$B$44</f>
        <v>2.1727109899999998E-4</v>
      </c>
      <c r="X4636">
        <f>W4636*Diccionario!$B$45</f>
        <v>8.4735728609999992E-5</v>
      </c>
      <c r="Y4636">
        <f>X4636*Diccionario!$B$46</f>
        <v>7.5414798462899999E-5</v>
      </c>
      <c r="Z4636">
        <f>Y4636*Diccionario!$B$47</f>
        <v>2.7903475431272998E-5</v>
      </c>
      <c r="AA4636">
        <f>Z4636*Diccionario!$B$48</f>
        <v>2.7903475431272998E-5</v>
      </c>
      <c r="AB4636">
        <f>AA4636*Diccionario!$B$49</f>
        <v>2.0927606573454748E-5</v>
      </c>
      <c r="AC4636">
        <f t="shared" si="725"/>
        <v>2.0927606573454748E-5</v>
      </c>
      <c r="AD4636">
        <f t="shared" si="726"/>
        <v>6.8148755644042983E-5</v>
      </c>
      <c r="AE4636">
        <f t="shared" si="727"/>
        <v>1.1420143145403587E-7</v>
      </c>
      <c r="AF4636" t="e">
        <f ca="1">IF(AD4636="","",_xludf.RANK.EQ(AD4636,$AD$2:$AD$5513,0))</f>
        <v>#NAME?</v>
      </c>
      <c r="AH4636" t="str">
        <f t="shared" si="728"/>
        <v>Baja</v>
      </c>
      <c r="AI4636" t="s">
        <v>153</v>
      </c>
      <c r="AJ4636" t="str">
        <f>IFERROR(VLOOKUP(B4636,Maestro_Regionales!$A$2:$B$35,2,FALSE),"Otras zonas")</f>
        <v>Otras zonas</v>
      </c>
      <c r="AK4636" t="str">
        <f t="shared" si="729"/>
        <v>PROTEGER EPS (ANTES CAJACOPI EPS) | Otras zonas</v>
      </c>
    </row>
    <row r="4637" spans="1:37">
      <c r="A4637" s="4" t="s">
        <v>1970</v>
      </c>
      <c r="B4637" s="4" t="s">
        <v>920</v>
      </c>
      <c r="C4637" s="4" t="s">
        <v>1984</v>
      </c>
      <c r="D4637" s="4" t="s">
        <v>1985</v>
      </c>
      <c r="E4637" s="4" t="s">
        <v>92</v>
      </c>
      <c r="F4637" s="4">
        <v>183</v>
      </c>
      <c r="G4637" s="4">
        <v>5911</v>
      </c>
      <c r="H4637" s="4">
        <v>0</v>
      </c>
      <c r="I4637">
        <f t="shared" si="720"/>
        <v>6094</v>
      </c>
      <c r="J4637">
        <f t="shared" si="721"/>
        <v>3.0029537249753855E-2</v>
      </c>
      <c r="K4637">
        <f t="shared" si="722"/>
        <v>0.96997046275024612</v>
      </c>
      <c r="L4637">
        <f t="shared" si="723"/>
        <v>0</v>
      </c>
      <c r="M4637">
        <f>I4637*Diccionario!$B$36</f>
        <v>13.528799490196077</v>
      </c>
      <c r="N4637">
        <f>M4637*Diccionario!$B$37</f>
        <v>1.3664087485098038</v>
      </c>
      <c r="O4637">
        <f>N4637*Diccionario!$B$38</f>
        <v>0.20496131227647055</v>
      </c>
      <c r="P4637">
        <f>O4637*Diccionario!$B$39</f>
        <v>0.18446518104882351</v>
      </c>
      <c r="Q4637">
        <f>P4637*Diccionario!$B$40</f>
        <v>7.3786072419529405E-2</v>
      </c>
      <c r="R4637">
        <f>Q4637*Diccionario!$B$41</f>
        <v>4.7960947072694118E-2</v>
      </c>
      <c r="S4637">
        <f t="shared" si="724"/>
        <v>4.7960947072694118E-2</v>
      </c>
      <c r="T4637">
        <f>I4637*Diccionario!$B$36</f>
        <v>13.528799490196077</v>
      </c>
      <c r="U4637">
        <f>T4637*Diccionario!$B$42</f>
        <v>1.3664087485098038</v>
      </c>
      <c r="V4637">
        <f>U4637*Diccionario!$B$43</f>
        <v>1.1614474362333331</v>
      </c>
      <c r="W4637">
        <f>V4637*Diccionario!$B$44</f>
        <v>0.2206750128843333</v>
      </c>
      <c r="X4637">
        <f>W4637*Diccionario!$B$45</f>
        <v>8.6063255024889998E-2</v>
      </c>
      <c r="Y4637">
        <f>X4637*Diccionario!$B$46</f>
        <v>7.6596296972152103E-2</v>
      </c>
      <c r="Z4637">
        <f>Y4637*Diccionario!$B$47</f>
        <v>2.8340629879696277E-2</v>
      </c>
      <c r="AA4637">
        <f>Z4637*Diccionario!$B$48</f>
        <v>2.8340629879696277E-2</v>
      </c>
      <c r="AB4637">
        <f>AA4637*Diccionario!$B$49</f>
        <v>2.1255472409772207E-2</v>
      </c>
      <c r="AC4637">
        <f t="shared" si="725"/>
        <v>2.1255472409772207E-2</v>
      </c>
      <c r="AD4637">
        <f t="shared" si="726"/>
        <v>6.9216419482466318E-2</v>
      </c>
      <c r="AE4637">
        <f t="shared" si="727"/>
        <v>1.1599058721348242E-4</v>
      </c>
      <c r="AF4637" t="e">
        <f ca="1">IF(AD4637="","",_xludf.RANK.EQ(AD4637,$AD$2:$AD$5513,0))</f>
        <v>#NAME?</v>
      </c>
      <c r="AH4637" t="str">
        <f t="shared" si="728"/>
        <v>Baja</v>
      </c>
      <c r="AI4637" t="s">
        <v>153</v>
      </c>
      <c r="AJ4637" t="str">
        <f>IFERROR(VLOOKUP(B4637,Maestro_Regionales!$A$2:$B$35,2,FALSE),"Otras zonas")</f>
        <v>Otras zonas</v>
      </c>
      <c r="AK4637" t="str">
        <f t="shared" si="729"/>
        <v>EPS FAMILIAR DE COLOMBIA | Otras zonas</v>
      </c>
    </row>
    <row r="4638" spans="1:37">
      <c r="A4638" s="4" t="s">
        <v>1970</v>
      </c>
      <c r="B4638" s="4" t="s">
        <v>920</v>
      </c>
      <c r="C4638" s="4" t="s">
        <v>1984</v>
      </c>
      <c r="D4638" s="4" t="s">
        <v>1985</v>
      </c>
      <c r="E4638" s="4" t="s">
        <v>87</v>
      </c>
      <c r="F4638" s="4">
        <v>130</v>
      </c>
      <c r="G4638" s="4">
        <v>1475</v>
      </c>
      <c r="H4638" s="4">
        <v>0</v>
      </c>
      <c r="I4638">
        <f t="shared" si="720"/>
        <v>1605</v>
      </c>
      <c r="J4638">
        <f t="shared" si="721"/>
        <v>8.0996884735202487E-2</v>
      </c>
      <c r="K4638">
        <f t="shared" si="722"/>
        <v>0.9190031152647975</v>
      </c>
      <c r="L4638">
        <f t="shared" si="723"/>
        <v>0</v>
      </c>
      <c r="M4638">
        <f>I4638*Diccionario!$B$36</f>
        <v>3.5631314705882349</v>
      </c>
      <c r="N4638">
        <f>M4638*Diccionario!$B$37</f>
        <v>0.35987627852941173</v>
      </c>
      <c r="O4638">
        <f>N4638*Diccionario!$B$38</f>
        <v>5.3981441779411755E-2</v>
      </c>
      <c r="P4638">
        <f>O4638*Diccionario!$B$39</f>
        <v>4.8583297601470579E-2</v>
      </c>
      <c r="Q4638">
        <f>P4638*Diccionario!$B$40</f>
        <v>1.9433319040588232E-2</v>
      </c>
      <c r="R4638">
        <f>Q4638*Diccionario!$B$41</f>
        <v>1.2631657376382352E-2</v>
      </c>
      <c r="S4638">
        <f t="shared" si="724"/>
        <v>1.2631657376382352E-2</v>
      </c>
      <c r="T4638">
        <f>I4638*Diccionario!$B$36</f>
        <v>3.5631314705882349</v>
      </c>
      <c r="U4638">
        <f>T4638*Diccionario!$B$42</f>
        <v>0.35987627852941173</v>
      </c>
      <c r="V4638">
        <f>U4638*Diccionario!$B$43</f>
        <v>0.30589483674999995</v>
      </c>
      <c r="W4638">
        <f>V4638*Diccionario!$B$44</f>
        <v>5.8120018982499994E-2</v>
      </c>
      <c r="X4638">
        <f>W4638*Diccionario!$B$45</f>
        <v>2.2666807403174997E-2</v>
      </c>
      <c r="Y4638">
        <f>X4638*Diccionario!$B$46</f>
        <v>2.0173458588825747E-2</v>
      </c>
      <c r="Z4638">
        <f>Y4638*Diccionario!$B$47</f>
        <v>7.4641796778655263E-3</v>
      </c>
      <c r="AA4638">
        <f>Z4638*Diccionario!$B$48</f>
        <v>7.4641796778655263E-3</v>
      </c>
      <c r="AB4638">
        <f>AA4638*Diccionario!$B$49</f>
        <v>5.598134758399145E-3</v>
      </c>
      <c r="AC4638">
        <f t="shared" si="725"/>
        <v>5.598134758399145E-3</v>
      </c>
      <c r="AD4638">
        <f t="shared" si="726"/>
        <v>1.8229792134781497E-2</v>
      </c>
      <c r="AE4638">
        <f t="shared" si="727"/>
        <v>3.0548882913954593E-5</v>
      </c>
      <c r="AF4638" t="e">
        <f ca="1">IF(AD4638="","",_xludf.RANK.EQ(AD4638,$AD$2:$AD$5513,0))</f>
        <v>#NAME?</v>
      </c>
      <c r="AH4638" t="str">
        <f t="shared" si="728"/>
        <v>Baja</v>
      </c>
      <c r="AI4638" t="s">
        <v>153</v>
      </c>
      <c r="AJ4638" t="str">
        <f>IFERROR(VLOOKUP(B4638,Maestro_Regionales!$A$2:$B$35,2,FALSE),"Otras zonas")</f>
        <v>Otras zonas</v>
      </c>
      <c r="AK4638" t="str">
        <f t="shared" si="729"/>
        <v>NUEVA EPS | Otras zonas</v>
      </c>
    </row>
    <row r="4639" spans="1:37">
      <c r="A4639" s="4" t="s">
        <v>1970</v>
      </c>
      <c r="B4639" s="4" t="s">
        <v>920</v>
      </c>
      <c r="C4639" s="4" t="s">
        <v>1984</v>
      </c>
      <c r="D4639" s="4" t="s">
        <v>1985</v>
      </c>
      <c r="E4639" s="4" t="s">
        <v>88</v>
      </c>
      <c r="F4639" s="4">
        <v>41</v>
      </c>
      <c r="G4639" s="4">
        <v>1016</v>
      </c>
      <c r="H4639" s="4">
        <v>0</v>
      </c>
      <c r="I4639">
        <f t="shared" si="720"/>
        <v>1057</v>
      </c>
      <c r="J4639">
        <f t="shared" si="721"/>
        <v>3.8789025543992432E-2</v>
      </c>
      <c r="K4639">
        <f t="shared" si="722"/>
        <v>0.96121097445600756</v>
      </c>
      <c r="L4639">
        <f t="shared" si="723"/>
        <v>0</v>
      </c>
      <c r="M4639">
        <f>I4639*Diccionario!$B$36</f>
        <v>2.3465607254901961</v>
      </c>
      <c r="N4639">
        <f>M4639*Diccionario!$B$37</f>
        <v>0.23700263327450982</v>
      </c>
      <c r="O4639">
        <f>N4639*Diccionario!$B$38</f>
        <v>3.5550394991176473E-2</v>
      </c>
      <c r="P4639">
        <f>O4639*Diccionario!$B$39</f>
        <v>3.1995355492058827E-2</v>
      </c>
      <c r="Q4639">
        <f>P4639*Diccionario!$B$40</f>
        <v>1.2798142196823532E-2</v>
      </c>
      <c r="R4639">
        <f>Q4639*Diccionario!$B$41</f>
        <v>8.318792427935295E-3</v>
      </c>
      <c r="S4639">
        <f t="shared" si="724"/>
        <v>8.318792427935295E-3</v>
      </c>
      <c r="T4639">
        <f>I4639*Diccionario!$B$36</f>
        <v>2.3465607254901961</v>
      </c>
      <c r="U4639">
        <f>T4639*Diccionario!$B$42</f>
        <v>0.23700263327450982</v>
      </c>
      <c r="V4639">
        <f>U4639*Diccionario!$B$43</f>
        <v>0.20145223828333333</v>
      </c>
      <c r="W4639">
        <f>V4639*Diccionario!$B$44</f>
        <v>3.8275925273833333E-2</v>
      </c>
      <c r="X4639">
        <f>W4639*Diccionario!$B$45</f>
        <v>1.4927610856795E-2</v>
      </c>
      <c r="Y4639">
        <f>X4639*Diccionario!$B$46</f>
        <v>1.328557366254755E-2</v>
      </c>
      <c r="Z4639">
        <f>Y4639*Diccionario!$B$47</f>
        <v>4.9156622551425931E-3</v>
      </c>
      <c r="AA4639">
        <f>Z4639*Diccionario!$B$48</f>
        <v>4.9156622551425931E-3</v>
      </c>
      <c r="AB4639">
        <f>AA4639*Diccionario!$B$49</f>
        <v>3.6867466913569451E-3</v>
      </c>
      <c r="AC4639">
        <f t="shared" si="725"/>
        <v>3.6867466913569451E-3</v>
      </c>
      <c r="AD4639">
        <f t="shared" si="726"/>
        <v>1.200553911929224E-2</v>
      </c>
      <c r="AE4639">
        <f t="shared" si="727"/>
        <v>2.0118485507819321E-5</v>
      </c>
      <c r="AF4639" t="e">
        <f ca="1">IF(AD4639="","",_xludf.RANK.EQ(AD4639,$AD$2:$AD$5513,0))</f>
        <v>#NAME?</v>
      </c>
      <c r="AH4639" t="str">
        <f t="shared" si="728"/>
        <v>Baja</v>
      </c>
      <c r="AI4639" t="s">
        <v>153</v>
      </c>
      <c r="AJ4639" t="str">
        <f>IFERROR(VLOOKUP(B4639,Maestro_Regionales!$A$2:$B$35,2,FALSE),"Otras zonas")</f>
        <v>Otras zonas</v>
      </c>
      <c r="AK4639" t="str">
        <f t="shared" si="729"/>
        <v>COOSALUD EPS | Otras zonas</v>
      </c>
    </row>
    <row r="4640" spans="1:37">
      <c r="A4640" s="4" t="s">
        <v>1970</v>
      </c>
      <c r="B4640" s="4" t="s">
        <v>920</v>
      </c>
      <c r="C4640" s="4" t="s">
        <v>1984</v>
      </c>
      <c r="D4640" s="4" t="s">
        <v>1985</v>
      </c>
      <c r="E4640" s="4" t="s">
        <v>90</v>
      </c>
      <c r="F4640" s="4">
        <v>0</v>
      </c>
      <c r="G4640" s="4">
        <v>0</v>
      </c>
      <c r="H4640" s="4">
        <v>25</v>
      </c>
      <c r="I4640">
        <f t="shared" si="720"/>
        <v>25</v>
      </c>
      <c r="J4640">
        <f t="shared" si="721"/>
        <v>0</v>
      </c>
      <c r="K4640">
        <f t="shared" si="722"/>
        <v>0</v>
      </c>
      <c r="L4640">
        <f t="shared" si="723"/>
        <v>1</v>
      </c>
      <c r="M4640">
        <f>I4640*Diccionario!$B$36</f>
        <v>5.5500490196078431E-2</v>
      </c>
      <c r="N4640">
        <f>M4640*Diccionario!$B$37</f>
        <v>5.6055495098039218E-3</v>
      </c>
      <c r="O4640">
        <f>N4640*Diccionario!$B$38</f>
        <v>8.4083242647058824E-4</v>
      </c>
      <c r="P4640">
        <f>O4640*Diccionario!$B$39</f>
        <v>7.5674918382352945E-4</v>
      </c>
      <c r="Q4640">
        <f>P4640*Diccionario!$B$40</f>
        <v>3.0269967352941179E-4</v>
      </c>
      <c r="R4640">
        <f>Q4640*Diccionario!$B$41</f>
        <v>1.9675478779411767E-4</v>
      </c>
      <c r="S4640">
        <f t="shared" si="724"/>
        <v>1.9675478779411767E-4</v>
      </c>
      <c r="T4640">
        <f>I4640*Diccionario!$B$36</f>
        <v>5.5500490196078431E-2</v>
      </c>
      <c r="U4640">
        <f>T4640*Diccionario!$B$42</f>
        <v>5.6055495098039218E-3</v>
      </c>
      <c r="V4640">
        <f>U4640*Diccionario!$B$43</f>
        <v>4.7647170833333332E-3</v>
      </c>
      <c r="W4640">
        <f>V4640*Diccionario!$B$44</f>
        <v>9.0529624583333328E-4</v>
      </c>
      <c r="X4640">
        <f>W4640*Diccionario!$B$45</f>
        <v>3.5306553587499998E-4</v>
      </c>
      <c r="Y4640">
        <f>X4640*Diccionario!$B$46</f>
        <v>3.1422832692874997E-4</v>
      </c>
      <c r="Z4640">
        <f>Y4640*Diccionario!$B$47</f>
        <v>1.1626448096363748E-4</v>
      </c>
      <c r="AA4640">
        <f>Z4640*Diccionario!$B$48</f>
        <v>1.1626448096363748E-4</v>
      </c>
      <c r="AB4640">
        <f>AA4640*Diccionario!$B$49</f>
        <v>8.719836072272811E-5</v>
      </c>
      <c r="AC4640">
        <f t="shared" si="725"/>
        <v>8.719836072272811E-5</v>
      </c>
      <c r="AD4640">
        <f t="shared" si="726"/>
        <v>2.8395314851684578E-4</v>
      </c>
      <c r="AE4640">
        <f t="shared" si="727"/>
        <v>4.7583929772514951E-7</v>
      </c>
      <c r="AF4640" t="e">
        <f ca="1">IF(AD4640="","",_xludf.RANK.EQ(AD4640,$AD$2:$AD$5513,0))</f>
        <v>#NAME?</v>
      </c>
      <c r="AH4640" t="str">
        <f t="shared" si="728"/>
        <v>Baja</v>
      </c>
      <c r="AI4640" t="s">
        <v>153</v>
      </c>
      <c r="AJ4640" t="str">
        <f>IFERROR(VLOOKUP(B4640,Maestro_Regionales!$A$2:$B$35,2,FALSE),"Otras zonas")</f>
        <v>Otras zonas</v>
      </c>
      <c r="AK4640" t="str">
        <f t="shared" si="729"/>
        <v>REGIMEN DE EXCEPCION | Otras zonas</v>
      </c>
    </row>
    <row r="4641" spans="1:37">
      <c r="A4641" s="4" t="s">
        <v>1970</v>
      </c>
      <c r="B4641" s="4" t="s">
        <v>920</v>
      </c>
      <c r="C4641" s="4" t="s">
        <v>1986</v>
      </c>
      <c r="D4641" s="4" t="s">
        <v>1987</v>
      </c>
      <c r="E4641" s="4" t="s">
        <v>77</v>
      </c>
      <c r="F4641" s="4">
        <v>793</v>
      </c>
      <c r="G4641" s="4">
        <v>10117</v>
      </c>
      <c r="H4641" s="4">
        <v>0</v>
      </c>
      <c r="I4641">
        <f t="shared" si="720"/>
        <v>10910</v>
      </c>
      <c r="J4641">
        <f t="shared" si="721"/>
        <v>7.2685609532538956E-2</v>
      </c>
      <c r="K4641">
        <f t="shared" si="722"/>
        <v>0.927314390467461</v>
      </c>
      <c r="L4641">
        <f t="shared" si="723"/>
        <v>0</v>
      </c>
      <c r="M4641">
        <f>I4641*Diccionario!$B$36</f>
        <v>24.220413921568625</v>
      </c>
      <c r="N4641">
        <f>M4641*Diccionario!$B$37</f>
        <v>2.4462618060784314</v>
      </c>
      <c r="O4641">
        <f>N4641*Diccionario!$B$38</f>
        <v>0.3669392709117647</v>
      </c>
      <c r="P4641">
        <f>O4641*Diccionario!$B$39</f>
        <v>0.33024534382058823</v>
      </c>
      <c r="Q4641">
        <f>P4641*Diccionario!$B$40</f>
        <v>0.13209813752823529</v>
      </c>
      <c r="R4641">
        <f>Q4641*Diccionario!$B$41</f>
        <v>8.5863789393352943E-2</v>
      </c>
      <c r="S4641">
        <f t="shared" si="724"/>
        <v>8.5863789393352943E-2</v>
      </c>
      <c r="T4641">
        <f>I4641*Diccionario!$B$36</f>
        <v>24.220413921568625</v>
      </c>
      <c r="U4641">
        <f>T4641*Diccionario!$B$42</f>
        <v>2.4462618060784314</v>
      </c>
      <c r="V4641">
        <f>U4641*Diccionario!$B$43</f>
        <v>2.0793225351666664</v>
      </c>
      <c r="W4641">
        <f>V4641*Diccionario!$B$44</f>
        <v>0.39507128168166661</v>
      </c>
      <c r="X4641">
        <f>W4641*Diccionario!$B$45</f>
        <v>0.15407779985584999</v>
      </c>
      <c r="Y4641">
        <f>X4641*Diccionario!$B$46</f>
        <v>0.1371292418717065</v>
      </c>
      <c r="Z4641">
        <f>Y4641*Diccionario!$B$47</f>
        <v>5.0737819492531401E-2</v>
      </c>
      <c r="AA4641">
        <f>Z4641*Diccionario!$B$48</f>
        <v>5.0737819492531401E-2</v>
      </c>
      <c r="AB4641">
        <f>AA4641*Diccionario!$B$49</f>
        <v>3.8053364619398553E-2</v>
      </c>
      <c r="AC4641">
        <f t="shared" si="725"/>
        <v>3.8053364619398553E-2</v>
      </c>
      <c r="AD4641">
        <f t="shared" si="726"/>
        <v>0.1239171540127515</v>
      </c>
      <c r="AE4641">
        <f t="shared" si="727"/>
        <v>2.0765626952725524E-4</v>
      </c>
      <c r="AF4641" t="e">
        <f ca="1">IF(AD4641="","",_xludf.RANK.EQ(AD4641,$AD$2:$AD$5513,0))</f>
        <v>#NAME?</v>
      </c>
      <c r="AH4641" t="str">
        <f t="shared" si="728"/>
        <v>Baja</v>
      </c>
      <c r="AI4641" t="s">
        <v>153</v>
      </c>
      <c r="AJ4641" t="str">
        <f>IFERROR(VLOOKUP(B4641,Maestro_Regionales!$A$2:$B$35,2,FALSE),"Otras zonas")</f>
        <v>Otras zonas</v>
      </c>
      <c r="AK4641" t="str">
        <f t="shared" si="729"/>
        <v>MUTUAL SER | Otras zonas</v>
      </c>
    </row>
    <row r="4642" spans="1:37">
      <c r="A4642" s="4" t="s">
        <v>1970</v>
      </c>
      <c r="B4642" s="4" t="s">
        <v>920</v>
      </c>
      <c r="C4642" s="4" t="s">
        <v>1986</v>
      </c>
      <c r="D4642" s="4" t="s">
        <v>1987</v>
      </c>
      <c r="E4642" s="4" t="s">
        <v>92</v>
      </c>
      <c r="F4642" s="4">
        <v>156</v>
      </c>
      <c r="G4642" s="4">
        <v>5283</v>
      </c>
      <c r="H4642" s="4">
        <v>0</v>
      </c>
      <c r="I4642">
        <f t="shared" si="720"/>
        <v>5439</v>
      </c>
      <c r="J4642">
        <f t="shared" si="721"/>
        <v>2.8681742967457253E-2</v>
      </c>
      <c r="K4642">
        <f t="shared" si="722"/>
        <v>0.97131825703254271</v>
      </c>
      <c r="L4642">
        <f t="shared" si="723"/>
        <v>0</v>
      </c>
      <c r="M4642">
        <f>I4642*Diccionario!$B$36</f>
        <v>12.074686647058822</v>
      </c>
      <c r="N4642">
        <f>M4642*Diccionario!$B$37</f>
        <v>1.2195433513529412</v>
      </c>
      <c r="O4642">
        <f>N4642*Diccionario!$B$38</f>
        <v>0.18293150270294117</v>
      </c>
      <c r="P4642">
        <f>O4642*Diccionario!$B$39</f>
        <v>0.16463835243264707</v>
      </c>
      <c r="Q4642">
        <f>P4642*Diccionario!$B$40</f>
        <v>6.5855340973058826E-2</v>
      </c>
      <c r="R4642">
        <f>Q4642*Diccionario!$B$41</f>
        <v>4.2805971632488241E-2</v>
      </c>
      <c r="S4642">
        <f t="shared" si="724"/>
        <v>4.2805971632488241E-2</v>
      </c>
      <c r="T4642">
        <f>I4642*Diccionario!$B$36</f>
        <v>12.074686647058822</v>
      </c>
      <c r="U4642">
        <f>T4642*Diccionario!$B$42</f>
        <v>1.2195433513529412</v>
      </c>
      <c r="V4642">
        <f>U4642*Diccionario!$B$43</f>
        <v>1.03661184865</v>
      </c>
      <c r="W4642">
        <f>V4642*Diccionario!$B$44</f>
        <v>0.1969562512435</v>
      </c>
      <c r="X4642">
        <f>W4642*Diccionario!$B$45</f>
        <v>7.6812937984964996E-2</v>
      </c>
      <c r="Y4642">
        <f>X4642*Diccionario!$B$46</f>
        <v>6.8363514806618841E-2</v>
      </c>
      <c r="Z4642">
        <f>Y4642*Diccionario!$B$47</f>
        <v>2.5294500478448972E-2</v>
      </c>
      <c r="AA4642">
        <f>Z4642*Diccionario!$B$48</f>
        <v>2.5294500478448972E-2</v>
      </c>
      <c r="AB4642">
        <f>AA4642*Diccionario!$B$49</f>
        <v>1.8970875358836729E-2</v>
      </c>
      <c r="AC4642">
        <f t="shared" si="725"/>
        <v>1.8970875358836729E-2</v>
      </c>
      <c r="AD4642">
        <f t="shared" si="726"/>
        <v>6.177684699132497E-2</v>
      </c>
      <c r="AE4642">
        <f t="shared" si="727"/>
        <v>1.0352359761308352E-4</v>
      </c>
      <c r="AF4642" t="e">
        <f ca="1">IF(AD4642="","",_xludf.RANK.EQ(AD4642,$AD$2:$AD$5513,0))</f>
        <v>#NAME?</v>
      </c>
      <c r="AH4642" t="str">
        <f t="shared" si="728"/>
        <v>Baja</v>
      </c>
      <c r="AI4642" t="s">
        <v>153</v>
      </c>
      <c r="AJ4642" t="str">
        <f>IFERROR(VLOOKUP(B4642,Maestro_Regionales!$A$2:$B$35,2,FALSE),"Otras zonas")</f>
        <v>Otras zonas</v>
      </c>
      <c r="AK4642" t="str">
        <f t="shared" si="729"/>
        <v>EPS FAMILIAR DE COLOMBIA | Otras zonas</v>
      </c>
    </row>
    <row r="4643" spans="1:37">
      <c r="A4643" s="4" t="s">
        <v>1970</v>
      </c>
      <c r="B4643" s="4" t="s">
        <v>920</v>
      </c>
      <c r="C4643" s="4" t="s">
        <v>1986</v>
      </c>
      <c r="D4643" s="4" t="s">
        <v>1987</v>
      </c>
      <c r="E4643" s="4" t="s">
        <v>87</v>
      </c>
      <c r="F4643" s="4">
        <v>437</v>
      </c>
      <c r="G4643" s="4">
        <v>2927</v>
      </c>
      <c r="H4643" s="4">
        <v>0</v>
      </c>
      <c r="I4643">
        <f t="shared" si="720"/>
        <v>3364</v>
      </c>
      <c r="J4643">
        <f t="shared" si="721"/>
        <v>0.12990487514863258</v>
      </c>
      <c r="K4643">
        <f t="shared" si="722"/>
        <v>0.87009512485136742</v>
      </c>
      <c r="L4643">
        <f t="shared" si="723"/>
        <v>0</v>
      </c>
      <c r="M4643">
        <f>I4643*Diccionario!$B$36</f>
        <v>7.4681459607843133</v>
      </c>
      <c r="N4643">
        <f>M4643*Diccionario!$B$37</f>
        <v>0.75428274203921564</v>
      </c>
      <c r="O4643">
        <f>N4643*Diccionario!$B$38</f>
        <v>0.11314241130588235</v>
      </c>
      <c r="P4643">
        <f>O4643*Diccionario!$B$39</f>
        <v>0.10182817017529411</v>
      </c>
      <c r="Q4643">
        <f>P4643*Diccionario!$B$40</f>
        <v>4.0731268070117649E-2</v>
      </c>
      <c r="R4643">
        <f>Q4643*Diccionario!$B$41</f>
        <v>2.6475324245576474E-2</v>
      </c>
      <c r="S4643">
        <f t="shared" si="724"/>
        <v>2.6475324245576474E-2</v>
      </c>
      <c r="T4643">
        <f>I4643*Diccionario!$B$36</f>
        <v>7.4681459607843133</v>
      </c>
      <c r="U4643">
        <f>T4643*Diccionario!$B$42</f>
        <v>0.75428274203921564</v>
      </c>
      <c r="V4643">
        <f>U4643*Diccionario!$B$43</f>
        <v>0.64114033073333332</v>
      </c>
      <c r="W4643">
        <f>V4643*Diccionario!$B$44</f>
        <v>0.12181666283933333</v>
      </c>
      <c r="X4643">
        <f>W4643*Diccionario!$B$45</f>
        <v>4.750849850734E-2</v>
      </c>
      <c r="Y4643">
        <f>X4643*Diccionario!$B$46</f>
        <v>4.2282563671532603E-2</v>
      </c>
      <c r="Z4643">
        <f>Y4643*Diccionario!$B$47</f>
        <v>1.5644548558467062E-2</v>
      </c>
      <c r="AA4643">
        <f>Z4643*Diccionario!$B$48</f>
        <v>1.5644548558467062E-2</v>
      </c>
      <c r="AB4643">
        <f>AA4643*Diccionario!$B$49</f>
        <v>1.1733411418850297E-2</v>
      </c>
      <c r="AC4643">
        <f t="shared" si="725"/>
        <v>1.1733411418850297E-2</v>
      </c>
      <c r="AD4643">
        <f t="shared" si="726"/>
        <v>3.8208735664426771E-2</v>
      </c>
      <c r="AE4643">
        <f t="shared" si="727"/>
        <v>6.402893590189612E-5</v>
      </c>
      <c r="AF4643" t="e">
        <f ca="1">IF(AD4643="","",_xludf.RANK.EQ(AD4643,$AD$2:$AD$5513,0))</f>
        <v>#NAME?</v>
      </c>
      <c r="AH4643" t="str">
        <f t="shared" si="728"/>
        <v>Baja</v>
      </c>
      <c r="AI4643" t="s">
        <v>153</v>
      </c>
      <c r="AJ4643" t="str">
        <f>IFERROR(VLOOKUP(B4643,Maestro_Regionales!$A$2:$B$35,2,FALSE),"Otras zonas")</f>
        <v>Otras zonas</v>
      </c>
      <c r="AK4643" t="str">
        <f t="shared" si="729"/>
        <v>NUEVA EPS | Otras zonas</v>
      </c>
    </row>
    <row r="4644" spans="1:37">
      <c r="A4644" s="4" t="s">
        <v>1970</v>
      </c>
      <c r="B4644" s="4" t="s">
        <v>920</v>
      </c>
      <c r="C4644" s="4" t="s">
        <v>1986</v>
      </c>
      <c r="D4644" s="4" t="s">
        <v>1987</v>
      </c>
      <c r="E4644" s="4" t="s">
        <v>89</v>
      </c>
      <c r="F4644" s="4">
        <v>32</v>
      </c>
      <c r="G4644" s="4">
        <v>1517</v>
      </c>
      <c r="H4644" s="4">
        <v>0</v>
      </c>
      <c r="I4644">
        <f t="shared" si="720"/>
        <v>1549</v>
      </c>
      <c r="J4644">
        <f t="shared" si="721"/>
        <v>2.0658489347966429E-2</v>
      </c>
      <c r="K4644">
        <f t="shared" si="722"/>
        <v>0.97934151065203356</v>
      </c>
      <c r="L4644">
        <f t="shared" si="723"/>
        <v>0</v>
      </c>
      <c r="M4644">
        <f>I4644*Diccionario!$B$36</f>
        <v>3.4388103725490193</v>
      </c>
      <c r="N4644">
        <f>M4644*Diccionario!$B$37</f>
        <v>0.34731984762745099</v>
      </c>
      <c r="O4644">
        <f>N4644*Diccionario!$B$38</f>
        <v>5.2097977144117645E-2</v>
      </c>
      <c r="P4644">
        <f>O4644*Diccionario!$B$39</f>
        <v>4.6888179429705884E-2</v>
      </c>
      <c r="Q4644">
        <f>P4644*Diccionario!$B$40</f>
        <v>1.8755271771882354E-2</v>
      </c>
      <c r="R4644">
        <f>Q4644*Diccionario!$B$41</f>
        <v>1.2190926651723531E-2</v>
      </c>
      <c r="S4644">
        <f t="shared" si="724"/>
        <v>1.2190926651723531E-2</v>
      </c>
      <c r="T4644">
        <f>I4644*Diccionario!$B$36</f>
        <v>3.4388103725490193</v>
      </c>
      <c r="U4644">
        <f>T4644*Diccionario!$B$42</f>
        <v>0.34731984762745099</v>
      </c>
      <c r="V4644">
        <f>U4644*Diccionario!$B$43</f>
        <v>0.29522187048333332</v>
      </c>
      <c r="W4644">
        <f>V4644*Diccionario!$B$44</f>
        <v>5.6092155391833327E-2</v>
      </c>
      <c r="X4644">
        <f>W4644*Diccionario!$B$45</f>
        <v>2.1875940602814999E-2</v>
      </c>
      <c r="Y4644">
        <f>X4644*Diccionario!$B$46</f>
        <v>1.9469587136505349E-2</v>
      </c>
      <c r="Z4644">
        <f>Y4644*Diccionario!$B$47</f>
        <v>7.2037472405069788E-3</v>
      </c>
      <c r="AA4644">
        <f>Z4644*Diccionario!$B$48</f>
        <v>7.2037472405069788E-3</v>
      </c>
      <c r="AB4644">
        <f>AA4644*Diccionario!$B$49</f>
        <v>5.4028104303802341E-3</v>
      </c>
      <c r="AC4644">
        <f t="shared" si="725"/>
        <v>5.4028104303802341E-3</v>
      </c>
      <c r="AD4644">
        <f t="shared" si="726"/>
        <v>1.7593737082103766E-2</v>
      </c>
      <c r="AE4644">
        <f t="shared" si="727"/>
        <v>2.9483002887050264E-5</v>
      </c>
      <c r="AF4644" t="e">
        <f ca="1">IF(AD4644="","",_xludf.RANK.EQ(AD4644,$AD$2:$AD$5513,0))</f>
        <v>#NAME?</v>
      </c>
      <c r="AH4644" t="str">
        <f t="shared" si="728"/>
        <v>Baja</v>
      </c>
      <c r="AI4644" t="s">
        <v>153</v>
      </c>
      <c r="AJ4644" t="str">
        <f>IFERROR(VLOOKUP(B4644,Maestro_Regionales!$A$2:$B$35,2,FALSE),"Otras zonas")</f>
        <v>Otras zonas</v>
      </c>
      <c r="AK4644" t="str">
        <f t="shared" si="729"/>
        <v>PROTEGER EPS (ANTES CAJACOPI EPS) | Otras zonas</v>
      </c>
    </row>
    <row r="4645" spans="1:37">
      <c r="A4645" s="4" t="s">
        <v>1970</v>
      </c>
      <c r="B4645" s="4" t="s">
        <v>920</v>
      </c>
      <c r="C4645" s="4" t="s">
        <v>1986</v>
      </c>
      <c r="D4645" s="4" t="s">
        <v>1987</v>
      </c>
      <c r="E4645" s="4" t="s">
        <v>90</v>
      </c>
      <c r="F4645" s="4">
        <v>0</v>
      </c>
      <c r="G4645" s="4">
        <v>0</v>
      </c>
      <c r="H4645" s="4">
        <v>410</v>
      </c>
      <c r="I4645">
        <f t="shared" si="720"/>
        <v>410</v>
      </c>
      <c r="J4645">
        <f t="shared" si="721"/>
        <v>0</v>
      </c>
      <c r="K4645">
        <f t="shared" si="722"/>
        <v>0</v>
      </c>
      <c r="L4645">
        <f t="shared" si="723"/>
        <v>1</v>
      </c>
      <c r="M4645">
        <f>I4645*Diccionario!$B$36</f>
        <v>0.91020803921568616</v>
      </c>
      <c r="N4645">
        <f>M4645*Diccionario!$B$37</f>
        <v>9.1931011960784306E-2</v>
      </c>
      <c r="O4645">
        <f>N4645*Diccionario!$B$38</f>
        <v>1.3789651794117645E-2</v>
      </c>
      <c r="P4645">
        <f>O4645*Diccionario!$B$39</f>
        <v>1.2410686614705881E-2</v>
      </c>
      <c r="Q4645">
        <f>P4645*Diccionario!$B$40</f>
        <v>4.9642746458823522E-3</v>
      </c>
      <c r="R4645">
        <f>Q4645*Diccionario!$B$41</f>
        <v>3.2267785198235289E-3</v>
      </c>
      <c r="S4645">
        <f t="shared" si="724"/>
        <v>3.2267785198235289E-3</v>
      </c>
      <c r="T4645">
        <f>I4645*Diccionario!$B$36</f>
        <v>0.91020803921568616</v>
      </c>
      <c r="U4645">
        <f>T4645*Diccionario!$B$42</f>
        <v>9.1931011960784306E-2</v>
      </c>
      <c r="V4645">
        <f>U4645*Diccionario!$B$43</f>
        <v>7.814136016666666E-2</v>
      </c>
      <c r="W4645">
        <f>V4645*Diccionario!$B$44</f>
        <v>1.4846858431666665E-2</v>
      </c>
      <c r="X4645">
        <f>W4645*Diccionario!$B$45</f>
        <v>5.7902747883499996E-3</v>
      </c>
      <c r="Y4645">
        <f>X4645*Diccionario!$B$46</f>
        <v>5.1533445616314998E-3</v>
      </c>
      <c r="Z4645">
        <f>Y4645*Diccionario!$B$47</f>
        <v>1.9067374878036548E-3</v>
      </c>
      <c r="AA4645">
        <f>Z4645*Diccionario!$B$48</f>
        <v>1.9067374878036548E-3</v>
      </c>
      <c r="AB4645">
        <f>AA4645*Diccionario!$B$49</f>
        <v>1.4300531158527412E-3</v>
      </c>
      <c r="AC4645">
        <f t="shared" si="725"/>
        <v>1.4300531158527412E-3</v>
      </c>
      <c r="AD4645">
        <f t="shared" si="726"/>
        <v>4.6568316356762705E-3</v>
      </c>
      <c r="AE4645">
        <f t="shared" si="727"/>
        <v>7.8037644826924514E-6</v>
      </c>
      <c r="AF4645" t="e">
        <f ca="1">IF(AD4645="","",_xludf.RANK.EQ(AD4645,$AD$2:$AD$5513,0))</f>
        <v>#NAME?</v>
      </c>
      <c r="AH4645" t="str">
        <f t="shared" si="728"/>
        <v>Baja</v>
      </c>
      <c r="AI4645" t="s">
        <v>153</v>
      </c>
      <c r="AJ4645" t="str">
        <f>IFERROR(VLOOKUP(B4645,Maestro_Regionales!$A$2:$B$35,2,FALSE),"Otras zonas")</f>
        <v>Otras zonas</v>
      </c>
      <c r="AK4645" t="str">
        <f t="shared" si="729"/>
        <v>REGIMEN DE EXCEPCION | Otras zonas</v>
      </c>
    </row>
    <row r="4646" spans="1:37">
      <c r="A4646" s="4" t="s">
        <v>1970</v>
      </c>
      <c r="B4646" s="4" t="s">
        <v>920</v>
      </c>
      <c r="C4646" s="4" t="s">
        <v>1988</v>
      </c>
      <c r="D4646" s="4" t="s">
        <v>1989</v>
      </c>
      <c r="E4646" s="4" t="s">
        <v>88</v>
      </c>
      <c r="F4646" s="4">
        <v>265</v>
      </c>
      <c r="G4646" s="4">
        <v>5950</v>
      </c>
      <c r="H4646" s="4">
        <v>0</v>
      </c>
      <c r="I4646">
        <f t="shared" si="720"/>
        <v>6215</v>
      </c>
      <c r="J4646">
        <f t="shared" si="721"/>
        <v>4.2638777152051485E-2</v>
      </c>
      <c r="K4646">
        <f t="shared" si="722"/>
        <v>0.95736122284794856</v>
      </c>
      <c r="L4646">
        <f t="shared" si="723"/>
        <v>0</v>
      </c>
      <c r="M4646">
        <f>I4646*Diccionario!$B$36</f>
        <v>13.797421862745097</v>
      </c>
      <c r="N4646">
        <f>M4646*Diccionario!$B$37</f>
        <v>1.3935396081372549</v>
      </c>
      <c r="O4646">
        <f>N4646*Diccionario!$B$38</f>
        <v>0.20903094122058821</v>
      </c>
      <c r="P4646">
        <f>O4646*Diccionario!$B$39</f>
        <v>0.18812784709852939</v>
      </c>
      <c r="Q4646">
        <f>P4646*Diccionario!$B$40</f>
        <v>7.5251138839411758E-2</v>
      </c>
      <c r="R4646">
        <f>Q4646*Diccionario!$B$41</f>
        <v>4.8913240245617641E-2</v>
      </c>
      <c r="S4646">
        <f t="shared" si="724"/>
        <v>4.8913240245617641E-2</v>
      </c>
      <c r="T4646">
        <f>I4646*Diccionario!$B$36</f>
        <v>13.797421862745097</v>
      </c>
      <c r="U4646">
        <f>T4646*Diccionario!$B$42</f>
        <v>1.3935396081372549</v>
      </c>
      <c r="V4646">
        <f>U4646*Diccionario!$B$43</f>
        <v>1.1845086669166667</v>
      </c>
      <c r="W4646">
        <f>V4646*Diccionario!$B$44</f>
        <v>0.22505664671416667</v>
      </c>
      <c r="X4646">
        <f>W4646*Diccionario!$B$45</f>
        <v>8.7772092218525E-2</v>
      </c>
      <c r="Y4646">
        <f>X4646*Diccionario!$B$46</f>
        <v>7.8117162074487254E-2</v>
      </c>
      <c r="Z4646">
        <f>Y4646*Diccionario!$B$47</f>
        <v>2.8903349967560284E-2</v>
      </c>
      <c r="AA4646">
        <f>Z4646*Diccionario!$B$48</f>
        <v>2.8903349967560284E-2</v>
      </c>
      <c r="AB4646">
        <f>AA4646*Diccionario!$B$49</f>
        <v>2.1677512475670214E-2</v>
      </c>
      <c r="AC4646">
        <f t="shared" si="725"/>
        <v>2.1677512475670214E-2</v>
      </c>
      <c r="AD4646">
        <f t="shared" si="726"/>
        <v>7.0590752721287855E-2</v>
      </c>
      <c r="AE4646">
        <f t="shared" si="727"/>
        <v>1.1829364941447215E-4</v>
      </c>
      <c r="AF4646" t="e">
        <f ca="1">IF(AD4646="","",_xludf.RANK.EQ(AD4646,$AD$2:$AD$5513,0))</f>
        <v>#NAME?</v>
      </c>
      <c r="AH4646" t="str">
        <f t="shared" si="728"/>
        <v>Baja</v>
      </c>
      <c r="AI4646" t="s">
        <v>153</v>
      </c>
      <c r="AJ4646" t="str">
        <f>IFERROR(VLOOKUP(B4646,Maestro_Regionales!$A$2:$B$35,2,FALSE),"Otras zonas")</f>
        <v>Otras zonas</v>
      </c>
      <c r="AK4646" t="str">
        <f t="shared" si="729"/>
        <v>COOSALUD EPS | Otras zonas</v>
      </c>
    </row>
    <row r="4647" spans="1:37">
      <c r="A4647" s="4" t="s">
        <v>1970</v>
      </c>
      <c r="B4647" s="4" t="s">
        <v>920</v>
      </c>
      <c r="C4647" s="4" t="s">
        <v>1988</v>
      </c>
      <c r="D4647" s="4" t="s">
        <v>1989</v>
      </c>
      <c r="E4647" s="4" t="s">
        <v>87</v>
      </c>
      <c r="F4647" s="4">
        <v>533</v>
      </c>
      <c r="G4647" s="4">
        <v>5297</v>
      </c>
      <c r="H4647" s="4">
        <v>0</v>
      </c>
      <c r="I4647">
        <f t="shared" si="720"/>
        <v>5830</v>
      </c>
      <c r="J4647">
        <f t="shared" si="721"/>
        <v>9.1423670668953683E-2</v>
      </c>
      <c r="K4647">
        <f t="shared" si="722"/>
        <v>0.90857632933104626</v>
      </c>
      <c r="L4647">
        <f t="shared" si="723"/>
        <v>0</v>
      </c>
      <c r="M4647">
        <f>I4647*Diccionario!$B$36</f>
        <v>12.942714313725489</v>
      </c>
      <c r="N4647">
        <f>M4647*Diccionario!$B$37</f>
        <v>1.3072141456862745</v>
      </c>
      <c r="O4647">
        <f>N4647*Diccionario!$B$38</f>
        <v>0.19608212185294116</v>
      </c>
      <c r="P4647">
        <f>O4647*Diccionario!$B$39</f>
        <v>0.17647390966764706</v>
      </c>
      <c r="Q4647">
        <f>P4647*Diccionario!$B$40</f>
        <v>7.0589563867058822E-2</v>
      </c>
      <c r="R4647">
        <f>Q4647*Diccionario!$B$41</f>
        <v>4.5883216513588239E-2</v>
      </c>
      <c r="S4647">
        <f t="shared" si="724"/>
        <v>4.5883216513588239E-2</v>
      </c>
      <c r="T4647">
        <f>I4647*Diccionario!$B$36</f>
        <v>12.942714313725489</v>
      </c>
      <c r="U4647">
        <f>T4647*Diccionario!$B$42</f>
        <v>1.3072141456862745</v>
      </c>
      <c r="V4647">
        <f>U4647*Diccionario!$B$43</f>
        <v>1.1111320238333333</v>
      </c>
      <c r="W4647">
        <f>V4647*Diccionario!$B$44</f>
        <v>0.21111508452833333</v>
      </c>
      <c r="X4647">
        <f>W4647*Diccionario!$B$45</f>
        <v>8.2334882966050002E-2</v>
      </c>
      <c r="Y4647">
        <f>X4647*Diccionario!$B$46</f>
        <v>7.3278045839784506E-2</v>
      </c>
      <c r="Z4647">
        <f>Y4647*Diccionario!$B$47</f>
        <v>2.7112876960720268E-2</v>
      </c>
      <c r="AA4647">
        <f>Z4647*Diccionario!$B$48</f>
        <v>2.7112876960720268E-2</v>
      </c>
      <c r="AB4647">
        <f>AA4647*Diccionario!$B$49</f>
        <v>2.0334657720540203E-2</v>
      </c>
      <c r="AC4647">
        <f t="shared" si="725"/>
        <v>2.0334657720540203E-2</v>
      </c>
      <c r="AD4647">
        <f t="shared" si="726"/>
        <v>6.6217874234128449E-2</v>
      </c>
      <c r="AE4647">
        <f t="shared" si="727"/>
        <v>1.1096572422950488E-4</v>
      </c>
      <c r="AF4647" t="e">
        <f ca="1">IF(AD4647="","",_xludf.RANK.EQ(AD4647,$AD$2:$AD$5513,0))</f>
        <v>#NAME?</v>
      </c>
      <c r="AH4647" t="str">
        <f t="shared" si="728"/>
        <v>Baja</v>
      </c>
      <c r="AI4647" t="s">
        <v>153</v>
      </c>
      <c r="AJ4647" t="str">
        <f>IFERROR(VLOOKUP(B4647,Maestro_Regionales!$A$2:$B$35,2,FALSE),"Otras zonas")</f>
        <v>Otras zonas</v>
      </c>
      <c r="AK4647" t="str">
        <f t="shared" si="729"/>
        <v>NUEVA EPS | Otras zonas</v>
      </c>
    </row>
    <row r="4648" spans="1:37">
      <c r="A4648" s="4" t="s">
        <v>1970</v>
      </c>
      <c r="B4648" s="4" t="s">
        <v>920</v>
      </c>
      <c r="C4648" s="4" t="s">
        <v>1988</v>
      </c>
      <c r="D4648" s="4" t="s">
        <v>1989</v>
      </c>
      <c r="E4648" s="4" t="s">
        <v>89</v>
      </c>
      <c r="F4648" s="4">
        <v>42</v>
      </c>
      <c r="G4648" s="4">
        <v>4151</v>
      </c>
      <c r="H4648" s="4">
        <v>0</v>
      </c>
      <c r="I4648">
        <f t="shared" si="720"/>
        <v>4193</v>
      </c>
      <c r="J4648">
        <f t="shared" si="721"/>
        <v>1.001669449081803E-2</v>
      </c>
      <c r="K4648">
        <f t="shared" si="722"/>
        <v>0.98998330550918201</v>
      </c>
      <c r="L4648">
        <f t="shared" si="723"/>
        <v>0</v>
      </c>
      <c r="M4648">
        <f>I4648*Diccionario!$B$36</f>
        <v>9.3085422156862734</v>
      </c>
      <c r="N4648">
        <f>M4648*Diccionario!$B$37</f>
        <v>0.94016276378431363</v>
      </c>
      <c r="O4648">
        <f>N4648*Diccionario!$B$38</f>
        <v>0.14102441456764703</v>
      </c>
      <c r="P4648">
        <f>O4648*Diccionario!$B$39</f>
        <v>0.12692197311088232</v>
      </c>
      <c r="Q4648">
        <f>P4648*Diccionario!$B$40</f>
        <v>5.0768789244352935E-2</v>
      </c>
      <c r="R4648">
        <f>Q4648*Diccionario!$B$41</f>
        <v>3.2999713008829409E-2</v>
      </c>
      <c r="S4648">
        <f t="shared" si="724"/>
        <v>3.2999713008829409E-2</v>
      </c>
      <c r="T4648">
        <f>I4648*Diccionario!$B$36</f>
        <v>9.3085422156862734</v>
      </c>
      <c r="U4648">
        <f>T4648*Diccionario!$B$42</f>
        <v>0.94016276378431363</v>
      </c>
      <c r="V4648">
        <f>U4648*Diccionario!$B$43</f>
        <v>0.7991383492166666</v>
      </c>
      <c r="W4648">
        <f>V4648*Diccionario!$B$44</f>
        <v>0.15183628635116667</v>
      </c>
      <c r="X4648">
        <f>W4648*Diccionario!$B$45</f>
        <v>5.9216151676955001E-2</v>
      </c>
      <c r="Y4648">
        <f>X4648*Diccionario!$B$46</f>
        <v>5.2702374992489955E-2</v>
      </c>
      <c r="Z4648">
        <f>Y4648*Diccionario!$B$47</f>
        <v>1.9499878747221283E-2</v>
      </c>
      <c r="AA4648">
        <f>Z4648*Diccionario!$B$48</f>
        <v>1.9499878747221283E-2</v>
      </c>
      <c r="AB4648">
        <f>AA4648*Diccionario!$B$49</f>
        <v>1.4624909060415962E-2</v>
      </c>
      <c r="AC4648">
        <f t="shared" si="725"/>
        <v>1.4624909060415962E-2</v>
      </c>
      <c r="AD4648">
        <f t="shared" si="726"/>
        <v>4.7624622069245372E-2</v>
      </c>
      <c r="AE4648">
        <f t="shared" si="727"/>
        <v>7.9807767014462066E-5</v>
      </c>
      <c r="AF4648" t="e">
        <f ca="1">IF(AD4648="","",_xludf.RANK.EQ(AD4648,$AD$2:$AD$5513,0))</f>
        <v>#NAME?</v>
      </c>
      <c r="AH4648" t="str">
        <f t="shared" si="728"/>
        <v>Baja</v>
      </c>
      <c r="AI4648" t="s">
        <v>153</v>
      </c>
      <c r="AJ4648" t="str">
        <f>IFERROR(VLOOKUP(B4648,Maestro_Regionales!$A$2:$B$35,2,FALSE),"Otras zonas")</f>
        <v>Otras zonas</v>
      </c>
      <c r="AK4648" t="str">
        <f t="shared" si="729"/>
        <v>PROTEGER EPS (ANTES CAJACOPI EPS) | Otras zonas</v>
      </c>
    </row>
    <row r="4649" spans="1:37">
      <c r="A4649" s="4" t="s">
        <v>1970</v>
      </c>
      <c r="B4649" s="4" t="s">
        <v>920</v>
      </c>
      <c r="C4649" s="4" t="s">
        <v>1988</v>
      </c>
      <c r="D4649" s="4" t="s">
        <v>1989</v>
      </c>
      <c r="E4649" s="4" t="s">
        <v>92</v>
      </c>
      <c r="F4649" s="4">
        <v>48</v>
      </c>
      <c r="G4649" s="4">
        <v>2148</v>
      </c>
      <c r="H4649" s="4">
        <v>0</v>
      </c>
      <c r="I4649">
        <f t="shared" si="720"/>
        <v>2196</v>
      </c>
      <c r="J4649">
        <f t="shared" si="721"/>
        <v>2.185792349726776E-2</v>
      </c>
      <c r="K4649">
        <f t="shared" si="722"/>
        <v>0.97814207650273222</v>
      </c>
      <c r="L4649">
        <f t="shared" si="723"/>
        <v>0</v>
      </c>
      <c r="M4649">
        <f>I4649*Diccionario!$B$36</f>
        <v>4.8751630588235288</v>
      </c>
      <c r="N4649">
        <f>M4649*Diccionario!$B$37</f>
        <v>0.49239146894117647</v>
      </c>
      <c r="O4649">
        <f>N4649*Diccionario!$B$38</f>
        <v>7.3858720341176465E-2</v>
      </c>
      <c r="P4649">
        <f>O4649*Diccionario!$B$39</f>
        <v>6.6472848307058824E-2</v>
      </c>
      <c r="Q4649">
        <f>P4649*Diccionario!$B$40</f>
        <v>2.658913932282353E-2</v>
      </c>
      <c r="R4649">
        <f>Q4649*Diccionario!$B$41</f>
        <v>1.7282940559835296E-2</v>
      </c>
      <c r="S4649">
        <f t="shared" si="724"/>
        <v>1.7282940559835296E-2</v>
      </c>
      <c r="T4649">
        <f>I4649*Diccionario!$B$36</f>
        <v>4.8751630588235288</v>
      </c>
      <c r="U4649">
        <f>T4649*Diccionario!$B$42</f>
        <v>0.49239146894117647</v>
      </c>
      <c r="V4649">
        <f>U4649*Diccionario!$B$43</f>
        <v>0.4185327486</v>
      </c>
      <c r="W4649">
        <f>V4649*Diccionario!$B$44</f>
        <v>7.9521222234000002E-2</v>
      </c>
      <c r="X4649">
        <f>W4649*Diccionario!$B$45</f>
        <v>3.1013276671260002E-2</v>
      </c>
      <c r="Y4649">
        <f>X4649*Diccionario!$B$46</f>
        <v>2.7601816237421403E-2</v>
      </c>
      <c r="Z4649">
        <f>Y4649*Diccionario!$B$47</f>
        <v>1.0212672007845919E-2</v>
      </c>
      <c r="AA4649">
        <f>Z4649*Diccionario!$B$48</f>
        <v>1.0212672007845919E-2</v>
      </c>
      <c r="AB4649">
        <f>AA4649*Diccionario!$B$49</f>
        <v>7.6595040058844398E-3</v>
      </c>
      <c r="AC4649">
        <f t="shared" si="725"/>
        <v>7.6595040058844398E-3</v>
      </c>
      <c r="AD4649">
        <f t="shared" si="726"/>
        <v>2.4942444565719736E-2</v>
      </c>
      <c r="AE4649">
        <f t="shared" si="727"/>
        <v>4.1797723912177137E-5</v>
      </c>
      <c r="AF4649" t="e">
        <f ca="1">IF(AD4649="","",_xludf.RANK.EQ(AD4649,$AD$2:$AD$5513,0))</f>
        <v>#NAME?</v>
      </c>
      <c r="AH4649" t="str">
        <f t="shared" si="728"/>
        <v>Baja</v>
      </c>
      <c r="AI4649" t="s">
        <v>153</v>
      </c>
      <c r="AJ4649" t="str">
        <f>IFERROR(VLOOKUP(B4649,Maestro_Regionales!$A$2:$B$35,2,FALSE),"Otras zonas")</f>
        <v>Otras zonas</v>
      </c>
      <c r="AK4649" t="str">
        <f t="shared" si="729"/>
        <v>EPS FAMILIAR DE COLOMBIA | Otras zonas</v>
      </c>
    </row>
    <row r="4650" spans="1:37">
      <c r="A4650" s="4" t="s">
        <v>1970</v>
      </c>
      <c r="B4650" s="4" t="s">
        <v>920</v>
      </c>
      <c r="C4650" s="4" t="s">
        <v>1988</v>
      </c>
      <c r="D4650" s="4" t="s">
        <v>1989</v>
      </c>
      <c r="E4650" s="4" t="s">
        <v>90</v>
      </c>
      <c r="F4650" s="4">
        <v>0</v>
      </c>
      <c r="G4650" s="4">
        <v>0</v>
      </c>
      <c r="H4650" s="4">
        <v>265</v>
      </c>
      <c r="I4650">
        <f t="shared" si="720"/>
        <v>265</v>
      </c>
      <c r="J4650">
        <f t="shared" si="721"/>
        <v>0</v>
      </c>
      <c r="K4650">
        <f t="shared" si="722"/>
        <v>0</v>
      </c>
      <c r="L4650">
        <f t="shared" si="723"/>
        <v>1</v>
      </c>
      <c r="M4650">
        <f>I4650*Diccionario!$B$36</f>
        <v>0.58830519607843135</v>
      </c>
      <c r="N4650">
        <f>M4650*Diccionario!$B$37</f>
        <v>5.941882480392157E-2</v>
      </c>
      <c r="O4650">
        <f>N4650*Diccionario!$B$38</f>
        <v>8.9128237205882352E-3</v>
      </c>
      <c r="P4650">
        <f>O4650*Diccionario!$B$39</f>
        <v>8.021541348529412E-3</v>
      </c>
      <c r="Q4650">
        <f>P4650*Diccionario!$B$40</f>
        <v>3.2086165394117649E-3</v>
      </c>
      <c r="R4650">
        <f>Q4650*Diccionario!$B$41</f>
        <v>2.0856007506176474E-3</v>
      </c>
      <c r="S4650">
        <f t="shared" si="724"/>
        <v>2.0856007506176474E-3</v>
      </c>
      <c r="T4650">
        <f>I4650*Diccionario!$B$36</f>
        <v>0.58830519607843135</v>
      </c>
      <c r="U4650">
        <f>T4650*Diccionario!$B$42</f>
        <v>5.941882480392157E-2</v>
      </c>
      <c r="V4650">
        <f>U4650*Diccionario!$B$43</f>
        <v>5.0506001083333335E-2</v>
      </c>
      <c r="W4650">
        <f>V4650*Diccionario!$B$44</f>
        <v>9.5961402058333343E-3</v>
      </c>
      <c r="X4650">
        <f>W4650*Diccionario!$B$45</f>
        <v>3.7424946802750007E-3</v>
      </c>
      <c r="Y4650">
        <f>X4650*Diccionario!$B$46</f>
        <v>3.3308202654447508E-3</v>
      </c>
      <c r="Z4650">
        <f>Y4650*Diccionario!$B$47</f>
        <v>1.2324034982145577E-3</v>
      </c>
      <c r="AA4650">
        <f>Z4650*Diccionario!$B$48</f>
        <v>1.2324034982145577E-3</v>
      </c>
      <c r="AB4650">
        <f>AA4650*Diccionario!$B$49</f>
        <v>9.2430262366091827E-4</v>
      </c>
      <c r="AC4650">
        <f t="shared" si="725"/>
        <v>9.2430262366091827E-4</v>
      </c>
      <c r="AD4650">
        <f t="shared" si="726"/>
        <v>3.0099033742785656E-3</v>
      </c>
      <c r="AE4650">
        <f t="shared" si="727"/>
        <v>5.0438965558865847E-6</v>
      </c>
      <c r="AF4650" t="e">
        <f ca="1">IF(AD4650="","",_xludf.RANK.EQ(AD4650,$AD$2:$AD$5513,0))</f>
        <v>#NAME?</v>
      </c>
      <c r="AH4650" t="str">
        <f t="shared" si="728"/>
        <v>Baja</v>
      </c>
      <c r="AI4650" t="s">
        <v>153</v>
      </c>
      <c r="AJ4650" t="str">
        <f>IFERROR(VLOOKUP(B4650,Maestro_Regionales!$A$2:$B$35,2,FALSE),"Otras zonas")</f>
        <v>Otras zonas</v>
      </c>
      <c r="AK4650" t="str">
        <f t="shared" si="729"/>
        <v>REGIMEN DE EXCEPCION | Otras zonas</v>
      </c>
    </row>
    <row r="4651" spans="1:37">
      <c r="A4651" s="4" t="s">
        <v>1970</v>
      </c>
      <c r="B4651" s="4" t="s">
        <v>920</v>
      </c>
      <c r="C4651" s="4" t="s">
        <v>1988</v>
      </c>
      <c r="D4651" s="4" t="s">
        <v>1989</v>
      </c>
      <c r="E4651" s="4" t="s">
        <v>77</v>
      </c>
      <c r="F4651" s="4">
        <v>0</v>
      </c>
      <c r="G4651" s="4">
        <v>15</v>
      </c>
      <c r="H4651" s="4">
        <v>0</v>
      </c>
      <c r="I4651">
        <f t="shared" si="720"/>
        <v>15</v>
      </c>
      <c r="J4651">
        <f t="shared" si="721"/>
        <v>0</v>
      </c>
      <c r="K4651">
        <f t="shared" si="722"/>
        <v>1</v>
      </c>
      <c r="L4651">
        <f t="shared" si="723"/>
        <v>0</v>
      </c>
      <c r="M4651">
        <f>I4651*Diccionario!$B$36</f>
        <v>3.3300294117647053E-2</v>
      </c>
      <c r="N4651">
        <f>M4651*Diccionario!$B$37</f>
        <v>3.3633297058823525E-3</v>
      </c>
      <c r="O4651">
        <f>N4651*Diccionario!$B$38</f>
        <v>5.0449945588235286E-4</v>
      </c>
      <c r="P4651">
        <f>O4651*Diccionario!$B$39</f>
        <v>4.5404951029411761E-4</v>
      </c>
      <c r="Q4651">
        <f>P4651*Diccionario!$B$40</f>
        <v>1.8161980411764706E-4</v>
      </c>
      <c r="R4651">
        <f>Q4651*Diccionario!$B$41</f>
        <v>1.180528726764706E-4</v>
      </c>
      <c r="S4651">
        <f t="shared" si="724"/>
        <v>1.180528726764706E-4</v>
      </c>
      <c r="T4651">
        <f>I4651*Diccionario!$B$36</f>
        <v>3.3300294117647053E-2</v>
      </c>
      <c r="U4651">
        <f>T4651*Diccionario!$B$42</f>
        <v>3.3633297058823525E-3</v>
      </c>
      <c r="V4651">
        <f>U4651*Diccionario!$B$43</f>
        <v>2.8588302499999996E-3</v>
      </c>
      <c r="W4651">
        <f>V4651*Diccionario!$B$44</f>
        <v>5.4317774749999988E-4</v>
      </c>
      <c r="X4651">
        <f>W4651*Diccionario!$B$45</f>
        <v>2.1183932152499997E-4</v>
      </c>
      <c r="Y4651">
        <f>X4651*Diccionario!$B$46</f>
        <v>1.8853699615724998E-4</v>
      </c>
      <c r="Z4651">
        <f>Y4651*Diccionario!$B$47</f>
        <v>6.9758688578182488E-5</v>
      </c>
      <c r="AA4651">
        <f>Z4651*Diccionario!$B$48</f>
        <v>6.9758688578182488E-5</v>
      </c>
      <c r="AB4651">
        <f>AA4651*Diccionario!$B$49</f>
        <v>5.2319016433636866E-5</v>
      </c>
      <c r="AC4651">
        <f t="shared" si="725"/>
        <v>5.2319016433636866E-5</v>
      </c>
      <c r="AD4651">
        <f t="shared" si="726"/>
        <v>1.7037188911010748E-4</v>
      </c>
      <c r="AE4651">
        <f t="shared" si="727"/>
        <v>2.855035786350897E-7</v>
      </c>
      <c r="AF4651" t="e">
        <f ca="1">IF(AD4651="","",_xludf.RANK.EQ(AD4651,$AD$2:$AD$5513,0))</f>
        <v>#NAME?</v>
      </c>
      <c r="AH4651" t="str">
        <f t="shared" si="728"/>
        <v>Baja</v>
      </c>
      <c r="AI4651" t="s">
        <v>153</v>
      </c>
      <c r="AJ4651" t="str">
        <f>IFERROR(VLOOKUP(B4651,Maestro_Regionales!$A$2:$B$35,2,FALSE),"Otras zonas")</f>
        <v>Otras zonas</v>
      </c>
      <c r="AK4651" t="str">
        <f t="shared" si="729"/>
        <v>MUTUAL SER | Otras zonas</v>
      </c>
    </row>
    <row r="4652" spans="1:37">
      <c r="A4652" s="4" t="s">
        <v>1970</v>
      </c>
      <c r="B4652" s="4" t="s">
        <v>920</v>
      </c>
      <c r="C4652" s="4" t="s">
        <v>1988</v>
      </c>
      <c r="D4652" s="4" t="s">
        <v>1989</v>
      </c>
      <c r="E4652" s="4" t="s">
        <v>86</v>
      </c>
      <c r="F4652" s="4">
        <v>2</v>
      </c>
      <c r="G4652" s="4">
        <v>0</v>
      </c>
      <c r="H4652" s="4">
        <v>0</v>
      </c>
      <c r="I4652">
        <f t="shared" si="720"/>
        <v>2</v>
      </c>
      <c r="J4652">
        <f t="shared" si="721"/>
        <v>1</v>
      </c>
      <c r="K4652">
        <f t="shared" si="722"/>
        <v>0</v>
      </c>
      <c r="L4652">
        <f t="shared" si="723"/>
        <v>0</v>
      </c>
      <c r="M4652">
        <f>I4652*Diccionario!$B$36</f>
        <v>4.4400392156862742E-3</v>
      </c>
      <c r="N4652">
        <f>M4652*Diccionario!$B$37</f>
        <v>4.4844396078431374E-4</v>
      </c>
      <c r="O4652">
        <f>N4652*Diccionario!$B$38</f>
        <v>6.7266594117647063E-5</v>
      </c>
      <c r="P4652">
        <f>O4652*Diccionario!$B$39</f>
        <v>6.053993470588236E-5</v>
      </c>
      <c r="Q4652">
        <f>P4652*Diccionario!$B$40</f>
        <v>2.4215973882352947E-5</v>
      </c>
      <c r="R4652">
        <f>Q4652*Diccionario!$B$41</f>
        <v>1.5740383023529416E-5</v>
      </c>
      <c r="S4652">
        <f t="shared" si="724"/>
        <v>1.5740383023529416E-5</v>
      </c>
      <c r="T4652">
        <f>I4652*Diccionario!$B$36</f>
        <v>4.4400392156862742E-3</v>
      </c>
      <c r="U4652">
        <f>T4652*Diccionario!$B$42</f>
        <v>4.4844396078431374E-4</v>
      </c>
      <c r="V4652">
        <f>U4652*Diccionario!$B$43</f>
        <v>3.8117736666666666E-4</v>
      </c>
      <c r="W4652">
        <f>V4652*Diccionario!$B$44</f>
        <v>7.2423699666666666E-5</v>
      </c>
      <c r="X4652">
        <f>W4652*Diccionario!$B$45</f>
        <v>2.8245242870000002E-5</v>
      </c>
      <c r="Y4652">
        <f>X4652*Diccionario!$B$46</f>
        <v>2.5138266154300001E-5</v>
      </c>
      <c r="Z4652">
        <f>Y4652*Diccionario!$B$47</f>
        <v>9.3011584770909993E-6</v>
      </c>
      <c r="AA4652">
        <f>Z4652*Diccionario!$B$48</f>
        <v>9.3011584770909993E-6</v>
      </c>
      <c r="AB4652">
        <f>AA4652*Diccionario!$B$49</f>
        <v>6.9758688578182495E-6</v>
      </c>
      <c r="AC4652">
        <f t="shared" si="725"/>
        <v>6.9758688578182495E-6</v>
      </c>
      <c r="AD4652">
        <f t="shared" si="726"/>
        <v>2.2716251881347665E-5</v>
      </c>
      <c r="AE4652">
        <f t="shared" si="727"/>
        <v>3.8067143818011966E-8</v>
      </c>
      <c r="AF4652" t="e">
        <f ca="1">IF(AD4652="","",_xludf.RANK.EQ(AD4652,$AD$2:$AD$5513,0))</f>
        <v>#NAME?</v>
      </c>
      <c r="AH4652" t="str">
        <f t="shared" si="728"/>
        <v>Baja</v>
      </c>
      <c r="AI4652" t="s">
        <v>153</v>
      </c>
      <c r="AJ4652" t="str">
        <f>IFERROR(VLOOKUP(B4652,Maestro_Regionales!$A$2:$B$35,2,FALSE),"Otras zonas")</f>
        <v>Otras zonas</v>
      </c>
      <c r="AK4652" t="str">
        <f t="shared" si="729"/>
        <v>EPS SANITAS | Otras zonas</v>
      </c>
    </row>
    <row r="4653" spans="1:37">
      <c r="A4653" s="4" t="s">
        <v>1970</v>
      </c>
      <c r="B4653" s="4" t="s">
        <v>920</v>
      </c>
      <c r="C4653" s="4" t="s">
        <v>1990</v>
      </c>
      <c r="D4653" s="4" t="s">
        <v>294</v>
      </c>
      <c r="E4653" s="4" t="s">
        <v>77</v>
      </c>
      <c r="F4653" s="4">
        <v>862</v>
      </c>
      <c r="G4653" s="4">
        <v>6692</v>
      </c>
      <c r="H4653" s="4">
        <v>0</v>
      </c>
      <c r="I4653">
        <f t="shared" si="720"/>
        <v>7554</v>
      </c>
      <c r="J4653">
        <f t="shared" si="721"/>
        <v>0.11411172888535875</v>
      </c>
      <c r="K4653">
        <f t="shared" si="722"/>
        <v>0.8858882711146413</v>
      </c>
      <c r="L4653">
        <f t="shared" si="723"/>
        <v>0</v>
      </c>
      <c r="M4653">
        <f>I4653*Diccionario!$B$36</f>
        <v>16.770028117647058</v>
      </c>
      <c r="N4653">
        <f>M4653*Diccionario!$B$37</f>
        <v>1.6937728398823531</v>
      </c>
      <c r="O4653">
        <f>N4653*Diccionario!$B$38</f>
        <v>0.25406592598235295</v>
      </c>
      <c r="P4653">
        <f>O4653*Diccionario!$B$39</f>
        <v>0.22865933338411765</v>
      </c>
      <c r="Q4653">
        <f>P4653*Diccionario!$B$40</f>
        <v>9.1463733353647061E-2</v>
      </c>
      <c r="R4653">
        <f>Q4653*Diccionario!$B$41</f>
        <v>5.9451426679870592E-2</v>
      </c>
      <c r="S4653">
        <f t="shared" si="724"/>
        <v>5.9451426679870592E-2</v>
      </c>
      <c r="T4653">
        <f>I4653*Diccionario!$B$36</f>
        <v>16.770028117647058</v>
      </c>
      <c r="U4653">
        <f>T4653*Diccionario!$B$42</f>
        <v>1.6937728398823531</v>
      </c>
      <c r="V4653">
        <f>U4653*Diccionario!$B$43</f>
        <v>1.4397069139000001</v>
      </c>
      <c r="W4653">
        <f>V4653*Diccionario!$B$44</f>
        <v>0.27354431364100001</v>
      </c>
      <c r="X4653">
        <f>W4653*Diccionario!$B$45</f>
        <v>0.10668228231999001</v>
      </c>
      <c r="Y4653">
        <f>X4653*Diccionario!$B$46</f>
        <v>9.4947231264791113E-2</v>
      </c>
      <c r="Z4653">
        <f>Y4653*Diccionario!$B$47</f>
        <v>3.5130475567972712E-2</v>
      </c>
      <c r="AA4653">
        <f>Z4653*Diccionario!$B$48</f>
        <v>3.5130475567972712E-2</v>
      </c>
      <c r="AB4653">
        <f>AA4653*Diccionario!$B$49</f>
        <v>2.6347856675979532E-2</v>
      </c>
      <c r="AC4653">
        <f t="shared" si="725"/>
        <v>2.6347856675979532E-2</v>
      </c>
      <c r="AD4653">
        <f t="shared" si="726"/>
        <v>8.5799283355850131E-2</v>
      </c>
      <c r="AE4653">
        <f t="shared" si="727"/>
        <v>1.4377960220063118E-4</v>
      </c>
      <c r="AF4653" t="e">
        <f ca="1">IF(AD4653="","",_xludf.RANK.EQ(AD4653,$AD$2:$AD$5513,0))</f>
        <v>#NAME?</v>
      </c>
      <c r="AH4653" t="str">
        <f t="shared" si="728"/>
        <v>Baja</v>
      </c>
      <c r="AI4653" t="s">
        <v>153</v>
      </c>
      <c r="AJ4653" t="str">
        <f>IFERROR(VLOOKUP(B4653,Maestro_Regionales!$A$2:$B$35,2,FALSE),"Otras zonas")</f>
        <v>Otras zonas</v>
      </c>
      <c r="AK4653" t="str">
        <f t="shared" si="729"/>
        <v>MUTUAL SER | Otras zonas</v>
      </c>
    </row>
    <row r="4654" spans="1:37">
      <c r="A4654" s="4" t="s">
        <v>1970</v>
      </c>
      <c r="B4654" s="4" t="s">
        <v>920</v>
      </c>
      <c r="C4654" s="4" t="s">
        <v>1990</v>
      </c>
      <c r="D4654" s="4" t="s">
        <v>294</v>
      </c>
      <c r="E4654" s="4" t="s">
        <v>87</v>
      </c>
      <c r="F4654" s="4">
        <v>306</v>
      </c>
      <c r="G4654" s="4">
        <v>1798</v>
      </c>
      <c r="H4654" s="4">
        <v>0</v>
      </c>
      <c r="I4654">
        <f t="shared" si="720"/>
        <v>2104</v>
      </c>
      <c r="J4654">
        <f t="shared" si="721"/>
        <v>0.14543726235741444</v>
      </c>
      <c r="K4654">
        <f t="shared" si="722"/>
        <v>0.8545627376425855</v>
      </c>
      <c r="L4654">
        <f t="shared" si="723"/>
        <v>0</v>
      </c>
      <c r="M4654">
        <f>I4654*Diccionario!$B$36</f>
        <v>4.6709212549019608</v>
      </c>
      <c r="N4654">
        <f>M4654*Diccionario!$B$37</f>
        <v>0.47176304674509806</v>
      </c>
      <c r="O4654">
        <f>N4654*Diccionario!$B$38</f>
        <v>7.0764457011764703E-2</v>
      </c>
      <c r="P4654">
        <f>O4654*Diccionario!$B$39</f>
        <v>6.3688011310588238E-2</v>
      </c>
      <c r="Q4654">
        <f>P4654*Diccionario!$B$40</f>
        <v>2.5475204524235295E-2</v>
      </c>
      <c r="R4654">
        <f>Q4654*Diccionario!$B$41</f>
        <v>1.6558882940752941E-2</v>
      </c>
      <c r="S4654">
        <f t="shared" si="724"/>
        <v>1.6558882940752941E-2</v>
      </c>
      <c r="T4654">
        <f>I4654*Diccionario!$B$36</f>
        <v>4.6709212549019608</v>
      </c>
      <c r="U4654">
        <f>T4654*Diccionario!$B$42</f>
        <v>0.47176304674509806</v>
      </c>
      <c r="V4654">
        <f>U4654*Diccionario!$B$43</f>
        <v>0.40099858973333335</v>
      </c>
      <c r="W4654">
        <f>V4654*Diccionario!$B$44</f>
        <v>7.6189732049333339E-2</v>
      </c>
      <c r="X4654">
        <f>W4654*Diccionario!$B$45</f>
        <v>2.9713995499240003E-2</v>
      </c>
      <c r="Y4654">
        <f>X4654*Diccionario!$B$46</f>
        <v>2.6445455994323602E-2</v>
      </c>
      <c r="Z4654">
        <f>Y4654*Diccionario!$B$47</f>
        <v>9.7848187178997334E-3</v>
      </c>
      <c r="AA4654">
        <f>Z4654*Diccionario!$B$48</f>
        <v>9.7848187178997334E-3</v>
      </c>
      <c r="AB4654">
        <f>AA4654*Diccionario!$B$49</f>
        <v>7.3386140384248E-3</v>
      </c>
      <c r="AC4654">
        <f t="shared" si="725"/>
        <v>7.3386140384248E-3</v>
      </c>
      <c r="AD4654">
        <f t="shared" si="726"/>
        <v>2.3897496979177743E-2</v>
      </c>
      <c r="AE4654">
        <f t="shared" si="727"/>
        <v>4.0046635296548586E-5</v>
      </c>
      <c r="AF4654" t="e">
        <f ca="1">IF(AD4654="","",_xludf.RANK.EQ(AD4654,$AD$2:$AD$5513,0))</f>
        <v>#NAME?</v>
      </c>
      <c r="AH4654" t="str">
        <f t="shared" si="728"/>
        <v>Baja</v>
      </c>
      <c r="AI4654" t="s">
        <v>153</v>
      </c>
      <c r="AJ4654" t="str">
        <f>IFERROR(VLOOKUP(B4654,Maestro_Regionales!$A$2:$B$35,2,FALSE),"Otras zonas")</f>
        <v>Otras zonas</v>
      </c>
      <c r="AK4654" t="str">
        <f t="shared" si="729"/>
        <v>NUEVA EPS | Otras zonas</v>
      </c>
    </row>
    <row r="4655" spans="1:37">
      <c r="A4655" s="4" t="s">
        <v>1970</v>
      </c>
      <c r="B4655" s="4" t="s">
        <v>920</v>
      </c>
      <c r="C4655" s="4" t="s">
        <v>1990</v>
      </c>
      <c r="D4655" s="4" t="s">
        <v>294</v>
      </c>
      <c r="E4655" s="4" t="s">
        <v>89</v>
      </c>
      <c r="F4655" s="4">
        <v>39</v>
      </c>
      <c r="G4655" s="4">
        <v>1099</v>
      </c>
      <c r="H4655" s="4">
        <v>0</v>
      </c>
      <c r="I4655">
        <f t="shared" si="720"/>
        <v>1138</v>
      </c>
      <c r="J4655">
        <f t="shared" si="721"/>
        <v>3.4270650263620389E-2</v>
      </c>
      <c r="K4655">
        <f t="shared" si="722"/>
        <v>0.96572934973637958</v>
      </c>
      <c r="L4655">
        <f t="shared" si="723"/>
        <v>0</v>
      </c>
      <c r="M4655">
        <f>I4655*Diccionario!$B$36</f>
        <v>2.5263823137254899</v>
      </c>
      <c r="N4655">
        <f>M4655*Diccionario!$B$37</f>
        <v>0.25516461368627452</v>
      </c>
      <c r="O4655">
        <f>N4655*Diccionario!$B$38</f>
        <v>3.8274692052941178E-2</v>
      </c>
      <c r="P4655">
        <f>O4655*Diccionario!$B$39</f>
        <v>3.4447222847647063E-2</v>
      </c>
      <c r="Q4655">
        <f>P4655*Diccionario!$B$40</f>
        <v>1.3778889139058826E-2</v>
      </c>
      <c r="R4655">
        <f>Q4655*Diccionario!$B$41</f>
        <v>8.9562779403882364E-3</v>
      </c>
      <c r="S4655">
        <f t="shared" si="724"/>
        <v>8.9562779403882364E-3</v>
      </c>
      <c r="T4655">
        <f>I4655*Diccionario!$B$36</f>
        <v>2.5263823137254899</v>
      </c>
      <c r="U4655">
        <f>T4655*Diccionario!$B$42</f>
        <v>0.25516461368627452</v>
      </c>
      <c r="V4655">
        <f>U4655*Diccionario!$B$43</f>
        <v>0.21688992163333334</v>
      </c>
      <c r="W4655">
        <f>V4655*Diccionario!$B$44</f>
        <v>4.1209085110333339E-2</v>
      </c>
      <c r="X4655">
        <f>W4655*Diccionario!$B$45</f>
        <v>1.6071543193030002E-2</v>
      </c>
      <c r="Y4655">
        <f>X4655*Diccionario!$B$46</f>
        <v>1.4303673441796703E-2</v>
      </c>
      <c r="Z4655">
        <f>Y4655*Diccionario!$B$47</f>
        <v>5.2923591734647798E-3</v>
      </c>
      <c r="AA4655">
        <f>Z4655*Diccionario!$B$48</f>
        <v>5.2923591734647798E-3</v>
      </c>
      <c r="AB4655">
        <f>AA4655*Diccionario!$B$49</f>
        <v>3.9692693800985846E-3</v>
      </c>
      <c r="AC4655">
        <f t="shared" si="725"/>
        <v>3.9692693800985846E-3</v>
      </c>
      <c r="AD4655">
        <f t="shared" si="726"/>
        <v>1.292554732048682E-2</v>
      </c>
      <c r="AE4655">
        <f t="shared" si="727"/>
        <v>2.1660204832448806E-5</v>
      </c>
      <c r="AF4655" t="e">
        <f ca="1">IF(AD4655="","",_xludf.RANK.EQ(AD4655,$AD$2:$AD$5513,0))</f>
        <v>#NAME?</v>
      </c>
      <c r="AH4655" t="str">
        <f t="shared" si="728"/>
        <v>Baja</v>
      </c>
      <c r="AI4655" t="s">
        <v>153</v>
      </c>
      <c r="AJ4655" t="str">
        <f>IFERROR(VLOOKUP(B4655,Maestro_Regionales!$A$2:$B$35,2,FALSE),"Otras zonas")</f>
        <v>Otras zonas</v>
      </c>
      <c r="AK4655" t="str">
        <f t="shared" si="729"/>
        <v>PROTEGER EPS (ANTES CAJACOPI EPS) | Otras zonas</v>
      </c>
    </row>
    <row r="4656" spans="1:37">
      <c r="A4656" s="4" t="s">
        <v>1970</v>
      </c>
      <c r="B4656" s="4" t="s">
        <v>920</v>
      </c>
      <c r="C4656" s="4" t="s">
        <v>1990</v>
      </c>
      <c r="D4656" s="4" t="s">
        <v>294</v>
      </c>
      <c r="E4656" s="4" t="s">
        <v>88</v>
      </c>
      <c r="F4656" s="4">
        <v>72</v>
      </c>
      <c r="G4656" s="4">
        <v>740</v>
      </c>
      <c r="H4656" s="4">
        <v>0</v>
      </c>
      <c r="I4656">
        <f t="shared" si="720"/>
        <v>812</v>
      </c>
      <c r="J4656">
        <f t="shared" si="721"/>
        <v>8.8669950738916259E-2</v>
      </c>
      <c r="K4656">
        <f t="shared" si="722"/>
        <v>0.91133004926108374</v>
      </c>
      <c r="L4656">
        <f t="shared" si="723"/>
        <v>0</v>
      </c>
      <c r="M4656">
        <f>I4656*Diccionario!$B$36</f>
        <v>1.8026559215686273</v>
      </c>
      <c r="N4656">
        <f>M4656*Diccionario!$B$37</f>
        <v>0.18206824807843136</v>
      </c>
      <c r="O4656">
        <f>N4656*Diccionario!$B$38</f>
        <v>2.7310237211764704E-2</v>
      </c>
      <c r="P4656">
        <f>O4656*Diccionario!$B$39</f>
        <v>2.4579213490588236E-2</v>
      </c>
      <c r="Q4656">
        <f>P4656*Diccionario!$B$40</f>
        <v>9.8316853962352943E-3</v>
      </c>
      <c r="R4656">
        <f>Q4656*Diccionario!$B$41</f>
        <v>6.3905955075529413E-3</v>
      </c>
      <c r="S4656">
        <f t="shared" si="724"/>
        <v>6.3905955075529413E-3</v>
      </c>
      <c r="T4656">
        <f>I4656*Diccionario!$B$36</f>
        <v>1.8026559215686273</v>
      </c>
      <c r="U4656">
        <f>T4656*Diccionario!$B$42</f>
        <v>0.18206824807843136</v>
      </c>
      <c r="V4656">
        <f>U4656*Diccionario!$B$43</f>
        <v>0.15475801086666666</v>
      </c>
      <c r="W4656">
        <f>V4656*Diccionario!$B$44</f>
        <v>2.9404022064666666E-2</v>
      </c>
      <c r="X4656">
        <f>W4656*Diccionario!$B$45</f>
        <v>1.146756860522E-2</v>
      </c>
      <c r="Y4656">
        <f>X4656*Diccionario!$B$46</f>
        <v>1.0206136058645799E-2</v>
      </c>
      <c r="Z4656">
        <f>Y4656*Diccionario!$B$47</f>
        <v>3.7762703416989456E-3</v>
      </c>
      <c r="AA4656">
        <f>Z4656*Diccionario!$B$48</f>
        <v>3.7762703416989456E-3</v>
      </c>
      <c r="AB4656">
        <f>AA4656*Diccionario!$B$49</f>
        <v>2.8322027562742093E-3</v>
      </c>
      <c r="AC4656">
        <f t="shared" si="725"/>
        <v>2.8322027562742093E-3</v>
      </c>
      <c r="AD4656">
        <f t="shared" si="726"/>
        <v>9.2227982638271502E-3</v>
      </c>
      <c r="AE4656">
        <f t="shared" si="727"/>
        <v>1.5455260390112853E-5</v>
      </c>
      <c r="AF4656" t="e">
        <f ca="1">IF(AD4656="","",_xludf.RANK.EQ(AD4656,$AD$2:$AD$5513,0))</f>
        <v>#NAME?</v>
      </c>
      <c r="AH4656" t="str">
        <f t="shared" si="728"/>
        <v>Baja</v>
      </c>
      <c r="AI4656" t="s">
        <v>153</v>
      </c>
      <c r="AJ4656" t="str">
        <f>IFERROR(VLOOKUP(B4656,Maestro_Regionales!$A$2:$B$35,2,FALSE),"Otras zonas")</f>
        <v>Otras zonas</v>
      </c>
      <c r="AK4656" t="str">
        <f t="shared" si="729"/>
        <v>COOSALUD EPS | Otras zonas</v>
      </c>
    </row>
    <row r="4657" spans="1:37">
      <c r="A4657" s="4" t="s">
        <v>1970</v>
      </c>
      <c r="B4657" s="4" t="s">
        <v>920</v>
      </c>
      <c r="C4657" s="4" t="s">
        <v>1990</v>
      </c>
      <c r="D4657" s="4" t="s">
        <v>294</v>
      </c>
      <c r="E4657" s="4" t="s">
        <v>90</v>
      </c>
      <c r="F4657" s="4">
        <v>0</v>
      </c>
      <c r="G4657" s="4">
        <v>0</v>
      </c>
      <c r="H4657" s="4">
        <v>234</v>
      </c>
      <c r="I4657">
        <f t="shared" si="720"/>
        <v>234</v>
      </c>
      <c r="J4657">
        <f t="shared" si="721"/>
        <v>0</v>
      </c>
      <c r="K4657">
        <f t="shared" si="722"/>
        <v>0</v>
      </c>
      <c r="L4657">
        <f t="shared" si="723"/>
        <v>1</v>
      </c>
      <c r="M4657">
        <f>I4657*Diccionario!$B$36</f>
        <v>0.51948458823529409</v>
      </c>
      <c r="N4657">
        <f>M4657*Diccionario!$B$37</f>
        <v>5.2467943411764709E-2</v>
      </c>
      <c r="O4657">
        <f>N4657*Diccionario!$B$38</f>
        <v>7.8701915117647056E-3</v>
      </c>
      <c r="P4657">
        <f>O4657*Diccionario!$B$39</f>
        <v>7.083172360588235E-3</v>
      </c>
      <c r="Q4657">
        <f>P4657*Diccionario!$B$40</f>
        <v>2.833268944235294E-3</v>
      </c>
      <c r="R4657">
        <f>Q4657*Diccionario!$B$41</f>
        <v>1.8416248137529412E-3</v>
      </c>
      <c r="S4657">
        <f t="shared" si="724"/>
        <v>1.8416248137529412E-3</v>
      </c>
      <c r="T4657">
        <f>I4657*Diccionario!$B$36</f>
        <v>0.51948458823529409</v>
      </c>
      <c r="U4657">
        <f>T4657*Diccionario!$B$42</f>
        <v>5.2467943411764709E-2</v>
      </c>
      <c r="V4657">
        <f>U4657*Diccionario!$B$43</f>
        <v>4.4597751900000003E-2</v>
      </c>
      <c r="W4657">
        <f>V4657*Diccionario!$B$44</f>
        <v>8.4735728610000009E-3</v>
      </c>
      <c r="X4657">
        <f>W4657*Diccionario!$B$45</f>
        <v>3.3046934157900006E-3</v>
      </c>
      <c r="Y4657">
        <f>X4657*Diccionario!$B$46</f>
        <v>2.9411771400531007E-3</v>
      </c>
      <c r="Z4657">
        <f>Y4657*Diccionario!$B$47</f>
        <v>1.0882355418196472E-3</v>
      </c>
      <c r="AA4657">
        <f>Z4657*Diccionario!$B$48</f>
        <v>1.0882355418196472E-3</v>
      </c>
      <c r="AB4657">
        <f>AA4657*Diccionario!$B$49</f>
        <v>8.161766563647354E-4</v>
      </c>
      <c r="AC4657">
        <f t="shared" si="725"/>
        <v>8.161766563647354E-4</v>
      </c>
      <c r="AD4657">
        <f t="shared" si="726"/>
        <v>2.6578014701176766E-3</v>
      </c>
      <c r="AE4657">
        <f t="shared" si="727"/>
        <v>4.453855826707399E-6</v>
      </c>
      <c r="AF4657" t="e">
        <f ca="1">IF(AD4657="","",_xludf.RANK.EQ(AD4657,$AD$2:$AD$5513,0))</f>
        <v>#NAME?</v>
      </c>
      <c r="AH4657" t="str">
        <f t="shared" si="728"/>
        <v>Baja</v>
      </c>
      <c r="AI4657" t="s">
        <v>153</v>
      </c>
      <c r="AJ4657" t="str">
        <f>IFERROR(VLOOKUP(B4657,Maestro_Regionales!$A$2:$B$35,2,FALSE),"Otras zonas")</f>
        <v>Otras zonas</v>
      </c>
      <c r="AK4657" t="str">
        <f t="shared" si="729"/>
        <v>REGIMEN DE EXCEPCION | Otras zonas</v>
      </c>
    </row>
    <row r="4658" spans="1:37">
      <c r="A4658" s="4" t="s">
        <v>1970</v>
      </c>
      <c r="B4658" s="4" t="s">
        <v>920</v>
      </c>
      <c r="C4658" s="4" t="s">
        <v>1990</v>
      </c>
      <c r="D4658" s="4" t="s">
        <v>294</v>
      </c>
      <c r="E4658" s="4" t="s">
        <v>86</v>
      </c>
      <c r="F4658" s="4">
        <v>1</v>
      </c>
      <c r="G4658" s="4">
        <v>0</v>
      </c>
      <c r="H4658" s="4">
        <v>0</v>
      </c>
      <c r="I4658">
        <f t="shared" si="720"/>
        <v>1</v>
      </c>
      <c r="J4658">
        <f t="shared" si="721"/>
        <v>1</v>
      </c>
      <c r="K4658">
        <f t="shared" si="722"/>
        <v>0</v>
      </c>
      <c r="L4658">
        <f t="shared" si="723"/>
        <v>0</v>
      </c>
      <c r="M4658">
        <f>I4658*Diccionario!$B$36</f>
        <v>2.2200196078431371E-3</v>
      </c>
      <c r="N4658">
        <f>M4658*Diccionario!$B$37</f>
        <v>2.2422198039215687E-4</v>
      </c>
      <c r="O4658">
        <f>N4658*Diccionario!$B$38</f>
        <v>3.3633297058823532E-5</v>
      </c>
      <c r="P4658">
        <f>O4658*Diccionario!$B$39</f>
        <v>3.026996735294118E-5</v>
      </c>
      <c r="Q4658">
        <f>P4658*Diccionario!$B$40</f>
        <v>1.2107986941176473E-5</v>
      </c>
      <c r="R4658">
        <f>Q4658*Diccionario!$B$41</f>
        <v>7.870191511764708E-6</v>
      </c>
      <c r="S4658">
        <f t="shared" si="724"/>
        <v>7.870191511764708E-6</v>
      </c>
      <c r="T4658">
        <f>I4658*Diccionario!$B$36</f>
        <v>2.2200196078431371E-3</v>
      </c>
      <c r="U4658">
        <f>T4658*Diccionario!$B$42</f>
        <v>2.2422198039215687E-4</v>
      </c>
      <c r="V4658">
        <f>U4658*Diccionario!$B$43</f>
        <v>1.9058868333333333E-4</v>
      </c>
      <c r="W4658">
        <f>V4658*Diccionario!$B$44</f>
        <v>3.6211849833333333E-5</v>
      </c>
      <c r="X4658">
        <f>W4658*Diccionario!$B$45</f>
        <v>1.4122621435000001E-5</v>
      </c>
      <c r="Y4658">
        <f>X4658*Diccionario!$B$46</f>
        <v>1.256913307715E-5</v>
      </c>
      <c r="Z4658">
        <f>Y4658*Diccionario!$B$47</f>
        <v>4.6505792385454997E-6</v>
      </c>
      <c r="AA4658">
        <f>Z4658*Diccionario!$B$48</f>
        <v>4.6505792385454997E-6</v>
      </c>
      <c r="AB4658">
        <f>AA4658*Diccionario!$B$49</f>
        <v>3.4879344289091247E-6</v>
      </c>
      <c r="AC4658">
        <f t="shared" si="725"/>
        <v>3.4879344289091247E-6</v>
      </c>
      <c r="AD4658">
        <f t="shared" si="726"/>
        <v>1.1358125940673833E-5</v>
      </c>
      <c r="AE4658">
        <f t="shared" si="727"/>
        <v>1.9033571909005983E-8</v>
      </c>
      <c r="AF4658" t="e">
        <f ca="1">IF(AD4658="","",_xludf.RANK.EQ(AD4658,$AD$2:$AD$5513,0))</f>
        <v>#NAME?</v>
      </c>
      <c r="AH4658" t="str">
        <f t="shared" si="728"/>
        <v>Baja</v>
      </c>
      <c r="AI4658" t="s">
        <v>153</v>
      </c>
      <c r="AJ4658" t="str">
        <f>IFERROR(VLOOKUP(B4658,Maestro_Regionales!$A$2:$B$35,2,FALSE),"Otras zonas")</f>
        <v>Otras zonas</v>
      </c>
      <c r="AK4658" t="str">
        <f t="shared" si="729"/>
        <v>EPS SANITAS | Otras zonas</v>
      </c>
    </row>
    <row r="4659" spans="1:37">
      <c r="A4659" s="4" t="s">
        <v>1970</v>
      </c>
      <c r="B4659" s="4" t="s">
        <v>920</v>
      </c>
      <c r="C4659" s="4" t="s">
        <v>1991</v>
      </c>
      <c r="D4659" s="4" t="s">
        <v>1992</v>
      </c>
      <c r="E4659" s="4" t="s">
        <v>77</v>
      </c>
      <c r="F4659" s="4">
        <v>904</v>
      </c>
      <c r="G4659" s="4">
        <v>7377</v>
      </c>
      <c r="H4659" s="4">
        <v>0</v>
      </c>
      <c r="I4659">
        <f t="shared" si="720"/>
        <v>8281</v>
      </c>
      <c r="J4659">
        <f t="shared" si="721"/>
        <v>0.10916555971501027</v>
      </c>
      <c r="K4659">
        <f t="shared" si="722"/>
        <v>0.8908344402849897</v>
      </c>
      <c r="L4659">
        <f t="shared" si="723"/>
        <v>0</v>
      </c>
      <c r="M4659">
        <f>I4659*Diccionario!$B$36</f>
        <v>18.383982372549017</v>
      </c>
      <c r="N4659">
        <f>M4659*Diccionario!$B$37</f>
        <v>1.8567822196274508</v>
      </c>
      <c r="O4659">
        <f>N4659*Diccionario!$B$38</f>
        <v>0.27851733294411762</v>
      </c>
      <c r="P4659">
        <f>O4659*Diccionario!$B$39</f>
        <v>0.25066559964970586</v>
      </c>
      <c r="Q4659">
        <f>P4659*Diccionario!$B$40</f>
        <v>0.10026623985988235</v>
      </c>
      <c r="R4659">
        <f>Q4659*Diccionario!$B$41</f>
        <v>6.5173055908923527E-2</v>
      </c>
      <c r="S4659">
        <f t="shared" si="724"/>
        <v>6.5173055908923527E-2</v>
      </c>
      <c r="T4659">
        <f>I4659*Diccionario!$B$36</f>
        <v>18.383982372549017</v>
      </c>
      <c r="U4659">
        <f>T4659*Diccionario!$B$42</f>
        <v>1.8567822196274508</v>
      </c>
      <c r="V4659">
        <f>U4659*Diccionario!$B$43</f>
        <v>1.5782648866833331</v>
      </c>
      <c r="W4659">
        <f>V4659*Diccionario!$B$44</f>
        <v>0.2998703284698333</v>
      </c>
      <c r="X4659">
        <f>W4659*Diccionario!$B$45</f>
        <v>0.116949428103235</v>
      </c>
      <c r="Y4659">
        <f>X4659*Diccionario!$B$46</f>
        <v>0.10408499101187915</v>
      </c>
      <c r="Z4659">
        <f>Y4659*Diccionario!$B$47</f>
        <v>3.8511446674395287E-2</v>
      </c>
      <c r="AA4659">
        <f>Z4659*Diccionario!$B$48</f>
        <v>3.8511446674395287E-2</v>
      </c>
      <c r="AB4659">
        <f>AA4659*Diccionario!$B$49</f>
        <v>2.8883585005796464E-2</v>
      </c>
      <c r="AC4659">
        <f t="shared" si="725"/>
        <v>2.8883585005796464E-2</v>
      </c>
      <c r="AD4659">
        <f t="shared" si="726"/>
        <v>9.4056640914719991E-2</v>
      </c>
      <c r="AE4659">
        <f t="shared" si="727"/>
        <v>1.576170089784785E-4</v>
      </c>
      <c r="AF4659" t="e">
        <f ca="1">IF(AD4659="","",_xludf.RANK.EQ(AD4659,$AD$2:$AD$5513,0))</f>
        <v>#NAME?</v>
      </c>
      <c r="AH4659" t="str">
        <f t="shared" si="728"/>
        <v>Baja</v>
      </c>
      <c r="AI4659" t="s">
        <v>153</v>
      </c>
      <c r="AJ4659" t="str">
        <f>IFERROR(VLOOKUP(B4659,Maestro_Regionales!$A$2:$B$35,2,FALSE),"Otras zonas")</f>
        <v>Otras zonas</v>
      </c>
      <c r="AK4659" t="str">
        <f t="shared" si="729"/>
        <v>MUTUAL SER | Otras zonas</v>
      </c>
    </row>
    <row r="4660" spans="1:37">
      <c r="A4660" s="4" t="s">
        <v>1970</v>
      </c>
      <c r="B4660" s="4" t="s">
        <v>920</v>
      </c>
      <c r="C4660" s="4" t="s">
        <v>1991</v>
      </c>
      <c r="D4660" s="4" t="s">
        <v>1992</v>
      </c>
      <c r="E4660" s="4" t="s">
        <v>92</v>
      </c>
      <c r="F4660" s="4">
        <v>155</v>
      </c>
      <c r="G4660" s="4">
        <v>4754</v>
      </c>
      <c r="H4660" s="4">
        <v>0</v>
      </c>
      <c r="I4660">
        <f t="shared" si="720"/>
        <v>4909</v>
      </c>
      <c r="J4660">
        <f t="shared" si="721"/>
        <v>3.1574658789977589E-2</v>
      </c>
      <c r="K4660">
        <f t="shared" si="722"/>
        <v>0.96842534121002244</v>
      </c>
      <c r="L4660">
        <f t="shared" si="723"/>
        <v>0</v>
      </c>
      <c r="M4660">
        <f>I4660*Diccionario!$B$36</f>
        <v>10.898076254901961</v>
      </c>
      <c r="N4660">
        <f>M4660*Diccionario!$B$37</f>
        <v>1.1007057017450981</v>
      </c>
      <c r="O4660">
        <f>N4660*Diccionario!$B$38</f>
        <v>0.16510585526176472</v>
      </c>
      <c r="P4660">
        <f>O4660*Diccionario!$B$39</f>
        <v>0.14859526973558826</v>
      </c>
      <c r="Q4660">
        <f>P4660*Diccionario!$B$40</f>
        <v>5.9438107894235308E-2</v>
      </c>
      <c r="R4660">
        <f>Q4660*Diccionario!$B$41</f>
        <v>3.8634770131252952E-2</v>
      </c>
      <c r="S4660">
        <f t="shared" si="724"/>
        <v>3.8634770131252952E-2</v>
      </c>
      <c r="T4660">
        <f>I4660*Diccionario!$B$36</f>
        <v>10.898076254901961</v>
      </c>
      <c r="U4660">
        <f>T4660*Diccionario!$B$42</f>
        <v>1.1007057017450981</v>
      </c>
      <c r="V4660">
        <f>U4660*Diccionario!$B$43</f>
        <v>0.93559984648333339</v>
      </c>
      <c r="W4660">
        <f>V4660*Diccionario!$B$44</f>
        <v>0.17776397083183335</v>
      </c>
      <c r="X4660">
        <f>W4660*Diccionario!$B$45</f>
        <v>6.9327948624415006E-2</v>
      </c>
      <c r="Y4660">
        <f>X4660*Diccionario!$B$46</f>
        <v>6.170187427572936E-2</v>
      </c>
      <c r="Z4660">
        <f>Y4660*Diccionario!$B$47</f>
        <v>2.2829693482019863E-2</v>
      </c>
      <c r="AA4660">
        <f>Z4660*Diccionario!$B$48</f>
        <v>2.2829693482019863E-2</v>
      </c>
      <c r="AB4660">
        <f>AA4660*Diccionario!$B$49</f>
        <v>1.7122270111514896E-2</v>
      </c>
      <c r="AC4660">
        <f t="shared" si="725"/>
        <v>1.7122270111514896E-2</v>
      </c>
      <c r="AD4660">
        <f t="shared" si="726"/>
        <v>5.5757040242767848E-2</v>
      </c>
      <c r="AE4660">
        <f t="shared" si="727"/>
        <v>9.3435804501310366E-5</v>
      </c>
      <c r="AF4660" t="e">
        <f ca="1">IF(AD4660="","",_xludf.RANK.EQ(AD4660,$AD$2:$AD$5513,0))</f>
        <v>#NAME?</v>
      </c>
      <c r="AH4660" t="str">
        <f t="shared" si="728"/>
        <v>Baja</v>
      </c>
      <c r="AI4660" t="s">
        <v>153</v>
      </c>
      <c r="AJ4660" t="str">
        <f>IFERROR(VLOOKUP(B4660,Maestro_Regionales!$A$2:$B$35,2,FALSE),"Otras zonas")</f>
        <v>Otras zonas</v>
      </c>
      <c r="AK4660" t="str">
        <f t="shared" si="729"/>
        <v>EPS FAMILIAR DE COLOMBIA | Otras zonas</v>
      </c>
    </row>
    <row r="4661" spans="1:37">
      <c r="A4661" s="4" t="s">
        <v>1970</v>
      </c>
      <c r="B4661" s="4" t="s">
        <v>920</v>
      </c>
      <c r="C4661" s="4" t="s">
        <v>1991</v>
      </c>
      <c r="D4661" s="4" t="s">
        <v>1992</v>
      </c>
      <c r="E4661" s="4" t="s">
        <v>88</v>
      </c>
      <c r="F4661" s="4">
        <v>147</v>
      </c>
      <c r="G4661" s="4">
        <v>4081</v>
      </c>
      <c r="H4661" s="4">
        <v>0</v>
      </c>
      <c r="I4661">
        <f t="shared" si="720"/>
        <v>4228</v>
      </c>
      <c r="J4661">
        <f t="shared" si="721"/>
        <v>3.4768211920529798E-2</v>
      </c>
      <c r="K4661">
        <f t="shared" si="722"/>
        <v>0.96523178807947019</v>
      </c>
      <c r="L4661">
        <f t="shared" si="723"/>
        <v>0</v>
      </c>
      <c r="M4661">
        <f>I4661*Diccionario!$B$36</f>
        <v>9.3862429019607845</v>
      </c>
      <c r="N4661">
        <f>M4661*Diccionario!$B$37</f>
        <v>0.94801053309803929</v>
      </c>
      <c r="O4661">
        <f>N4661*Diccionario!$B$38</f>
        <v>0.14220157996470589</v>
      </c>
      <c r="P4661">
        <f>O4661*Diccionario!$B$39</f>
        <v>0.12798142196823531</v>
      </c>
      <c r="Q4661">
        <f>P4661*Diccionario!$B$40</f>
        <v>5.1192568787294127E-2</v>
      </c>
      <c r="R4661">
        <f>Q4661*Diccionario!$B$41</f>
        <v>3.327516971174118E-2</v>
      </c>
      <c r="S4661">
        <f t="shared" si="724"/>
        <v>3.327516971174118E-2</v>
      </c>
      <c r="T4661">
        <f>I4661*Diccionario!$B$36</f>
        <v>9.3862429019607845</v>
      </c>
      <c r="U4661">
        <f>T4661*Diccionario!$B$42</f>
        <v>0.94801053309803929</v>
      </c>
      <c r="V4661">
        <f>U4661*Diccionario!$B$43</f>
        <v>0.80580895313333334</v>
      </c>
      <c r="W4661">
        <f>V4661*Diccionario!$B$44</f>
        <v>0.15310370109533333</v>
      </c>
      <c r="X4661">
        <f>W4661*Diccionario!$B$45</f>
        <v>5.9710443427180002E-2</v>
      </c>
      <c r="Y4661">
        <f>X4661*Diccionario!$B$46</f>
        <v>5.31422946501902E-2</v>
      </c>
      <c r="Z4661">
        <f>Y4661*Diccionario!$B$47</f>
        <v>1.9662649020570373E-2</v>
      </c>
      <c r="AA4661">
        <f>Z4661*Diccionario!$B$48</f>
        <v>1.9662649020570373E-2</v>
      </c>
      <c r="AB4661">
        <f>AA4661*Diccionario!$B$49</f>
        <v>1.474698676542778E-2</v>
      </c>
      <c r="AC4661">
        <f t="shared" si="725"/>
        <v>1.474698676542778E-2</v>
      </c>
      <c r="AD4661">
        <f t="shared" si="726"/>
        <v>4.802215647716896E-2</v>
      </c>
      <c r="AE4661">
        <f t="shared" si="727"/>
        <v>8.0473942031277285E-5</v>
      </c>
      <c r="AF4661" t="e">
        <f ca="1">IF(AD4661="","",_xludf.RANK.EQ(AD4661,$AD$2:$AD$5513,0))</f>
        <v>#NAME?</v>
      </c>
      <c r="AH4661" t="str">
        <f t="shared" si="728"/>
        <v>Baja</v>
      </c>
      <c r="AI4661" t="s">
        <v>153</v>
      </c>
      <c r="AJ4661" t="str">
        <f>IFERROR(VLOOKUP(B4661,Maestro_Regionales!$A$2:$B$35,2,FALSE),"Otras zonas")</f>
        <v>Otras zonas</v>
      </c>
      <c r="AK4661" t="str">
        <f t="shared" si="729"/>
        <v>COOSALUD EPS | Otras zonas</v>
      </c>
    </row>
    <row r="4662" spans="1:37">
      <c r="A4662" s="4" t="s">
        <v>1970</v>
      </c>
      <c r="B4662" s="4" t="s">
        <v>920</v>
      </c>
      <c r="C4662" s="4" t="s">
        <v>1991</v>
      </c>
      <c r="D4662" s="4" t="s">
        <v>1992</v>
      </c>
      <c r="E4662" s="4" t="s">
        <v>87</v>
      </c>
      <c r="F4662" s="4">
        <v>401</v>
      </c>
      <c r="G4662" s="4">
        <v>3488</v>
      </c>
      <c r="H4662" s="4">
        <v>0</v>
      </c>
      <c r="I4662">
        <f t="shared" si="720"/>
        <v>3889</v>
      </c>
      <c r="J4662">
        <f t="shared" si="721"/>
        <v>0.10311133967600926</v>
      </c>
      <c r="K4662">
        <f t="shared" si="722"/>
        <v>0.89688866032399073</v>
      </c>
      <c r="L4662">
        <f t="shared" si="723"/>
        <v>0</v>
      </c>
      <c r="M4662">
        <f>I4662*Diccionario!$B$36</f>
        <v>8.6336562549019593</v>
      </c>
      <c r="N4662">
        <f>M4662*Diccionario!$B$37</f>
        <v>0.871999281745098</v>
      </c>
      <c r="O4662">
        <f>N4662*Diccionario!$B$38</f>
        <v>0.13079989226176469</v>
      </c>
      <c r="P4662">
        <f>O4662*Diccionario!$B$39</f>
        <v>0.11771990303558823</v>
      </c>
      <c r="Q4662">
        <f>P4662*Diccionario!$B$40</f>
        <v>4.7087961214235294E-2</v>
      </c>
      <c r="R4662">
        <f>Q4662*Diccionario!$B$41</f>
        <v>3.0607174789252942E-2</v>
      </c>
      <c r="S4662">
        <f t="shared" si="724"/>
        <v>3.0607174789252942E-2</v>
      </c>
      <c r="T4662">
        <f>I4662*Diccionario!$B$36</f>
        <v>8.6336562549019593</v>
      </c>
      <c r="U4662">
        <f>T4662*Diccionario!$B$42</f>
        <v>0.871999281745098</v>
      </c>
      <c r="V4662">
        <f>U4662*Diccionario!$B$43</f>
        <v>0.7411993894833333</v>
      </c>
      <c r="W4662">
        <f>V4662*Diccionario!$B$44</f>
        <v>0.14082788400183333</v>
      </c>
      <c r="X4662">
        <f>W4662*Diccionario!$B$45</f>
        <v>5.4922874760715001E-2</v>
      </c>
      <c r="Y4662">
        <f>X4662*Diccionario!$B$46</f>
        <v>4.8881358537036353E-2</v>
      </c>
      <c r="Z4662">
        <f>Y4662*Diccionario!$B$47</f>
        <v>1.8086102658703449E-2</v>
      </c>
      <c r="AA4662">
        <f>Z4662*Diccionario!$B$48</f>
        <v>1.8086102658703449E-2</v>
      </c>
      <c r="AB4662">
        <f>AA4662*Diccionario!$B$49</f>
        <v>1.3564576994027588E-2</v>
      </c>
      <c r="AC4662">
        <f t="shared" si="725"/>
        <v>1.3564576994027588E-2</v>
      </c>
      <c r="AD4662">
        <f t="shared" si="726"/>
        <v>4.4171751783280533E-2</v>
      </c>
      <c r="AE4662">
        <f t="shared" si="727"/>
        <v>7.4021561154124255E-5</v>
      </c>
      <c r="AF4662" t="e">
        <f ca="1">IF(AD4662="","",_xludf.RANK.EQ(AD4662,$AD$2:$AD$5513,0))</f>
        <v>#NAME?</v>
      </c>
      <c r="AH4662" t="str">
        <f t="shared" si="728"/>
        <v>Baja</v>
      </c>
      <c r="AI4662" t="s">
        <v>153</v>
      </c>
      <c r="AJ4662" t="str">
        <f>IFERROR(VLOOKUP(B4662,Maestro_Regionales!$A$2:$B$35,2,FALSE),"Otras zonas")</f>
        <v>Otras zonas</v>
      </c>
      <c r="AK4662" t="str">
        <f t="shared" si="729"/>
        <v>NUEVA EPS | Otras zonas</v>
      </c>
    </row>
    <row r="4663" spans="1:37">
      <c r="A4663" s="4" t="s">
        <v>1970</v>
      </c>
      <c r="B4663" s="4" t="s">
        <v>920</v>
      </c>
      <c r="C4663" s="4" t="s">
        <v>1991</v>
      </c>
      <c r="D4663" s="4" t="s">
        <v>1992</v>
      </c>
      <c r="E4663" s="4" t="s">
        <v>90</v>
      </c>
      <c r="F4663" s="4">
        <v>0</v>
      </c>
      <c r="G4663" s="4">
        <v>0</v>
      </c>
      <c r="H4663" s="4">
        <v>403</v>
      </c>
      <c r="I4663">
        <f t="shared" si="720"/>
        <v>403</v>
      </c>
      <c r="J4663">
        <f t="shared" si="721"/>
        <v>0</v>
      </c>
      <c r="K4663">
        <f t="shared" si="722"/>
        <v>0</v>
      </c>
      <c r="L4663">
        <f t="shared" si="723"/>
        <v>1</v>
      </c>
      <c r="M4663">
        <f>I4663*Diccionario!$B$36</f>
        <v>0.89466790196078427</v>
      </c>
      <c r="N4663">
        <f>M4663*Diccionario!$B$37</f>
        <v>9.0361458098039221E-2</v>
      </c>
      <c r="O4663">
        <f>N4663*Diccionario!$B$38</f>
        <v>1.3554218714705883E-2</v>
      </c>
      <c r="P4663">
        <f>O4663*Diccionario!$B$39</f>
        <v>1.2198796843235295E-2</v>
      </c>
      <c r="Q4663">
        <f>P4663*Diccionario!$B$40</f>
        <v>4.8795187372941183E-3</v>
      </c>
      <c r="R4663">
        <f>Q4663*Diccionario!$B$41</f>
        <v>3.1716871792411769E-3</v>
      </c>
      <c r="S4663">
        <f t="shared" si="724"/>
        <v>3.1716871792411769E-3</v>
      </c>
      <c r="T4663">
        <f>I4663*Diccionario!$B$36</f>
        <v>0.89466790196078427</v>
      </c>
      <c r="U4663">
        <f>T4663*Diccionario!$B$42</f>
        <v>9.0361458098039221E-2</v>
      </c>
      <c r="V4663">
        <f>U4663*Diccionario!$B$43</f>
        <v>7.6807239383333337E-2</v>
      </c>
      <c r="W4663">
        <f>V4663*Diccionario!$B$44</f>
        <v>1.4593375482833335E-2</v>
      </c>
      <c r="X4663">
        <f>W4663*Diccionario!$B$45</f>
        <v>5.6914164383050003E-3</v>
      </c>
      <c r="Y4663">
        <f>X4663*Diccionario!$B$46</f>
        <v>5.06536063009145E-3</v>
      </c>
      <c r="Z4663">
        <f>Y4663*Diccionario!$B$47</f>
        <v>1.8741834331338365E-3</v>
      </c>
      <c r="AA4663">
        <f>Z4663*Diccionario!$B$48</f>
        <v>1.8741834331338365E-3</v>
      </c>
      <c r="AB4663">
        <f>AA4663*Diccionario!$B$49</f>
        <v>1.4056375748503773E-3</v>
      </c>
      <c r="AC4663">
        <f t="shared" si="725"/>
        <v>1.4056375748503773E-3</v>
      </c>
      <c r="AD4663">
        <f t="shared" si="726"/>
        <v>4.5773247540915538E-3</v>
      </c>
      <c r="AE4663">
        <f t="shared" si="727"/>
        <v>7.670529479329409E-6</v>
      </c>
      <c r="AF4663" t="e">
        <f ca="1">IF(AD4663="","",_xludf.RANK.EQ(AD4663,$AD$2:$AD$5513,0))</f>
        <v>#NAME?</v>
      </c>
      <c r="AH4663" t="str">
        <f t="shared" si="728"/>
        <v>Baja</v>
      </c>
      <c r="AI4663" t="s">
        <v>153</v>
      </c>
      <c r="AJ4663" t="str">
        <f>IFERROR(VLOOKUP(B4663,Maestro_Regionales!$A$2:$B$35,2,FALSE),"Otras zonas")</f>
        <v>Otras zonas</v>
      </c>
      <c r="AK4663" t="str">
        <f t="shared" si="729"/>
        <v>REGIMEN DE EXCEPCION | Otras zonas</v>
      </c>
    </row>
    <row r="4664" spans="1:37">
      <c r="A4664" s="4" t="s">
        <v>1970</v>
      </c>
      <c r="B4664" s="4" t="s">
        <v>920</v>
      </c>
      <c r="C4664" s="4" t="s">
        <v>1991</v>
      </c>
      <c r="D4664" s="4" t="s">
        <v>1992</v>
      </c>
      <c r="E4664" s="4" t="s">
        <v>89</v>
      </c>
      <c r="F4664" s="4">
        <v>5</v>
      </c>
      <c r="G4664" s="4">
        <v>150</v>
      </c>
      <c r="H4664" s="4">
        <v>0</v>
      </c>
      <c r="I4664">
        <f t="shared" si="720"/>
        <v>155</v>
      </c>
      <c r="J4664">
        <f t="shared" si="721"/>
        <v>3.2258064516129031E-2</v>
      </c>
      <c r="K4664">
        <f t="shared" si="722"/>
        <v>0.967741935483871</v>
      </c>
      <c r="L4664">
        <f t="shared" si="723"/>
        <v>0</v>
      </c>
      <c r="M4664">
        <f>I4664*Diccionario!$B$36</f>
        <v>0.34410303921568625</v>
      </c>
      <c r="N4664">
        <f>M4664*Diccionario!$B$37</f>
        <v>3.4754406960784315E-2</v>
      </c>
      <c r="O4664">
        <f>N4664*Diccionario!$B$38</f>
        <v>5.213161044117647E-3</v>
      </c>
      <c r="P4664">
        <f>O4664*Diccionario!$B$39</f>
        <v>4.6918449397058823E-3</v>
      </c>
      <c r="Q4664">
        <f>P4664*Diccionario!$B$40</f>
        <v>1.8767379758823531E-3</v>
      </c>
      <c r="R4664">
        <f>Q4664*Diccionario!$B$41</f>
        <v>1.2198796843235296E-3</v>
      </c>
      <c r="S4664">
        <f t="shared" si="724"/>
        <v>1.2198796843235296E-3</v>
      </c>
      <c r="T4664">
        <f>I4664*Diccionario!$B$36</f>
        <v>0.34410303921568625</v>
      </c>
      <c r="U4664">
        <f>T4664*Diccionario!$B$42</f>
        <v>3.4754406960784315E-2</v>
      </c>
      <c r="V4664">
        <f>U4664*Diccionario!$B$43</f>
        <v>2.9541245916666667E-2</v>
      </c>
      <c r="W4664">
        <f>V4664*Diccionario!$B$44</f>
        <v>5.6128367241666671E-3</v>
      </c>
      <c r="X4664">
        <f>W4664*Diccionario!$B$45</f>
        <v>2.1890063224250002E-3</v>
      </c>
      <c r="Y4664">
        <f>X4664*Diccionario!$B$46</f>
        <v>1.9482156269582502E-3</v>
      </c>
      <c r="Z4664">
        <f>Y4664*Diccionario!$B$47</f>
        <v>7.2083978197455252E-4</v>
      </c>
      <c r="AA4664">
        <f>Z4664*Diccionario!$B$48</f>
        <v>7.2083978197455252E-4</v>
      </c>
      <c r="AB4664">
        <f>AA4664*Diccionario!$B$49</f>
        <v>5.4062983648091442E-4</v>
      </c>
      <c r="AC4664">
        <f t="shared" si="725"/>
        <v>5.4062983648091442E-4</v>
      </c>
      <c r="AD4664">
        <f t="shared" si="726"/>
        <v>1.760509520804444E-3</v>
      </c>
      <c r="AE4664">
        <f t="shared" si="727"/>
        <v>2.9502036458959272E-6</v>
      </c>
      <c r="AF4664" t="e">
        <f ca="1">IF(AD4664="","",_xludf.RANK.EQ(AD4664,$AD$2:$AD$5513,0))</f>
        <v>#NAME?</v>
      </c>
      <c r="AH4664" t="str">
        <f t="shared" si="728"/>
        <v>Baja</v>
      </c>
      <c r="AI4664" t="s">
        <v>153</v>
      </c>
      <c r="AJ4664" t="str">
        <f>IFERROR(VLOOKUP(B4664,Maestro_Regionales!$A$2:$B$35,2,FALSE),"Otras zonas")</f>
        <v>Otras zonas</v>
      </c>
      <c r="AK4664" t="str">
        <f t="shared" si="729"/>
        <v>PROTEGER EPS (ANTES CAJACOPI EPS) | Otras zonas</v>
      </c>
    </row>
    <row r="4665" spans="1:37">
      <c r="A4665" s="4" t="s">
        <v>1970</v>
      </c>
      <c r="B4665" s="4" t="s">
        <v>920</v>
      </c>
      <c r="C4665" s="4" t="s">
        <v>1993</v>
      </c>
      <c r="D4665" s="4" t="s">
        <v>1994</v>
      </c>
      <c r="E4665" s="4" t="s">
        <v>87</v>
      </c>
      <c r="F4665" s="4">
        <v>1203</v>
      </c>
      <c r="G4665" s="4">
        <v>14714</v>
      </c>
      <c r="H4665" s="4">
        <v>0</v>
      </c>
      <c r="I4665">
        <f t="shared" si="720"/>
        <v>15917</v>
      </c>
      <c r="J4665">
        <f t="shared" si="721"/>
        <v>7.557956901426148E-2</v>
      </c>
      <c r="K4665">
        <f t="shared" si="722"/>
        <v>0.92442043098573856</v>
      </c>
      <c r="L4665">
        <f t="shared" si="723"/>
        <v>0</v>
      </c>
      <c r="M4665">
        <f>I4665*Diccionario!$B$36</f>
        <v>35.336052098039211</v>
      </c>
      <c r="N4665">
        <f>M4665*Diccionario!$B$37</f>
        <v>3.5689412619019607</v>
      </c>
      <c r="O4665">
        <f>N4665*Diccionario!$B$38</f>
        <v>0.53534118928529406</v>
      </c>
      <c r="P4665">
        <f>O4665*Diccionario!$B$39</f>
        <v>0.48180707035676468</v>
      </c>
      <c r="Q4665">
        <f>P4665*Diccionario!$B$40</f>
        <v>0.19272282814270589</v>
      </c>
      <c r="R4665">
        <f>Q4665*Diccionario!$B$41</f>
        <v>0.12526983829275884</v>
      </c>
      <c r="S4665">
        <f t="shared" si="724"/>
        <v>0.12526983829275884</v>
      </c>
      <c r="T4665">
        <f>I4665*Diccionario!$B$36</f>
        <v>35.336052098039211</v>
      </c>
      <c r="U4665">
        <f>T4665*Diccionario!$B$42</f>
        <v>3.5689412619019607</v>
      </c>
      <c r="V4665">
        <f>U4665*Diccionario!$B$43</f>
        <v>3.0336000726166663</v>
      </c>
      <c r="W4665">
        <f>V4665*Diccionario!$B$44</f>
        <v>0.57638401379716664</v>
      </c>
      <c r="X4665">
        <f>W4665*Diccionario!$B$45</f>
        <v>0.22478976538089498</v>
      </c>
      <c r="Y4665">
        <f>X4665*Diccionario!$B$46</f>
        <v>0.20006289118899653</v>
      </c>
      <c r="Z4665">
        <f>Y4665*Diccionario!$B$47</f>
        <v>7.4023269739928718E-2</v>
      </c>
      <c r="AA4665">
        <f>Z4665*Diccionario!$B$48</f>
        <v>7.4023269739928718E-2</v>
      </c>
      <c r="AB4665">
        <f>AA4665*Diccionario!$B$49</f>
        <v>5.5517452304946535E-2</v>
      </c>
      <c r="AC4665">
        <f t="shared" si="725"/>
        <v>5.5517452304946535E-2</v>
      </c>
      <c r="AD4665">
        <f t="shared" si="726"/>
        <v>0.18078729059770537</v>
      </c>
      <c r="AE4665">
        <f t="shared" si="727"/>
        <v>3.0295736407564818E-4</v>
      </c>
      <c r="AF4665" t="e">
        <f ca="1">IF(AD4665="","",_xludf.RANK.EQ(AD4665,$AD$2:$AD$5513,0))</f>
        <v>#NAME?</v>
      </c>
      <c r="AH4665" t="str">
        <f t="shared" si="728"/>
        <v>Media</v>
      </c>
      <c r="AI4665" t="s">
        <v>153</v>
      </c>
      <c r="AJ4665" t="str">
        <f>IFERROR(VLOOKUP(B4665,Maestro_Regionales!$A$2:$B$35,2,FALSE),"Otras zonas")</f>
        <v>Otras zonas</v>
      </c>
      <c r="AK4665" t="str">
        <f t="shared" si="729"/>
        <v>NUEVA EPS | Otras zonas</v>
      </c>
    </row>
    <row r="4666" spans="1:37">
      <c r="A4666" s="4" t="s">
        <v>1970</v>
      </c>
      <c r="B4666" s="4" t="s">
        <v>920</v>
      </c>
      <c r="C4666" s="4" t="s">
        <v>1993</v>
      </c>
      <c r="D4666" s="4" t="s">
        <v>1994</v>
      </c>
      <c r="E4666" s="4" t="s">
        <v>88</v>
      </c>
      <c r="F4666" s="4">
        <v>379</v>
      </c>
      <c r="G4666" s="4">
        <v>14595</v>
      </c>
      <c r="H4666" s="4">
        <v>0</v>
      </c>
      <c r="I4666">
        <f t="shared" si="720"/>
        <v>14974</v>
      </c>
      <c r="J4666">
        <f t="shared" si="721"/>
        <v>2.5310538266328304E-2</v>
      </c>
      <c r="K4666">
        <f t="shared" si="722"/>
        <v>0.97468946173367166</v>
      </c>
      <c r="L4666">
        <f t="shared" si="723"/>
        <v>0</v>
      </c>
      <c r="M4666">
        <f>I4666*Diccionario!$B$36</f>
        <v>33.242573607843134</v>
      </c>
      <c r="N4666">
        <f>M4666*Diccionario!$B$37</f>
        <v>3.3574999343921568</v>
      </c>
      <c r="O4666">
        <f>N4666*Diccionario!$B$38</f>
        <v>0.50362499015882345</v>
      </c>
      <c r="P4666">
        <f>O4666*Diccionario!$B$39</f>
        <v>0.45326249114294109</v>
      </c>
      <c r="Q4666">
        <f>P4666*Diccionario!$B$40</f>
        <v>0.18130499645717646</v>
      </c>
      <c r="R4666">
        <f>Q4666*Diccionario!$B$41</f>
        <v>0.1178482476971647</v>
      </c>
      <c r="S4666">
        <f t="shared" si="724"/>
        <v>0.1178482476971647</v>
      </c>
      <c r="T4666">
        <f>I4666*Diccionario!$B$36</f>
        <v>33.242573607843134</v>
      </c>
      <c r="U4666">
        <f>T4666*Diccionario!$B$42</f>
        <v>3.3574999343921568</v>
      </c>
      <c r="V4666">
        <f>U4666*Diccionario!$B$43</f>
        <v>2.8538749442333331</v>
      </c>
      <c r="W4666">
        <f>V4666*Diccionario!$B$44</f>
        <v>0.5422362394043333</v>
      </c>
      <c r="X4666">
        <f>W4666*Diccionario!$B$45</f>
        <v>0.21147213336769</v>
      </c>
      <c r="Y4666">
        <f>X4666*Diccionario!$B$46</f>
        <v>0.18821019869724409</v>
      </c>
      <c r="Z4666">
        <f>Y4666*Diccionario!$B$47</f>
        <v>6.9637773517980311E-2</v>
      </c>
      <c r="AA4666">
        <f>Z4666*Diccionario!$B$48</f>
        <v>6.9637773517980311E-2</v>
      </c>
      <c r="AB4666">
        <f>AA4666*Diccionario!$B$49</f>
        <v>5.2228330138485234E-2</v>
      </c>
      <c r="AC4666">
        <f t="shared" si="725"/>
        <v>5.2228330138485234E-2</v>
      </c>
      <c r="AD4666">
        <f t="shared" si="726"/>
        <v>0.17007657783564994</v>
      </c>
      <c r="AE4666">
        <f t="shared" si="727"/>
        <v>2.8500870576545552E-4</v>
      </c>
      <c r="AF4666" t="e">
        <f ca="1">IF(AD4666="","",_xludf.RANK.EQ(AD4666,$AD$2:$AD$5513,0))</f>
        <v>#NAME?</v>
      </c>
      <c r="AH4666" t="str">
        <f t="shared" si="728"/>
        <v>Media</v>
      </c>
      <c r="AI4666" t="s">
        <v>153</v>
      </c>
      <c r="AJ4666" t="str">
        <f>IFERROR(VLOOKUP(B4666,Maestro_Regionales!$A$2:$B$35,2,FALSE),"Otras zonas")</f>
        <v>Otras zonas</v>
      </c>
      <c r="AK4666" t="str">
        <f t="shared" si="729"/>
        <v>COOSALUD EPS | Otras zonas</v>
      </c>
    </row>
    <row r="4667" spans="1:37">
      <c r="A4667" s="4" t="s">
        <v>1970</v>
      </c>
      <c r="B4667" s="4" t="s">
        <v>920</v>
      </c>
      <c r="C4667" s="4" t="s">
        <v>1993</v>
      </c>
      <c r="D4667" s="4" t="s">
        <v>1994</v>
      </c>
      <c r="E4667" s="4" t="s">
        <v>77</v>
      </c>
      <c r="F4667" s="4">
        <v>321</v>
      </c>
      <c r="G4667" s="4">
        <v>5779</v>
      </c>
      <c r="H4667" s="4">
        <v>0</v>
      </c>
      <c r="I4667">
        <f t="shared" si="720"/>
        <v>6100</v>
      </c>
      <c r="J4667">
        <f t="shared" si="721"/>
        <v>5.262295081967213E-2</v>
      </c>
      <c r="K4667">
        <f t="shared" si="722"/>
        <v>0.94737704918032783</v>
      </c>
      <c r="L4667">
        <f t="shared" si="723"/>
        <v>0</v>
      </c>
      <c r="M4667">
        <f>I4667*Diccionario!$B$36</f>
        <v>13.542119607843135</v>
      </c>
      <c r="N4667">
        <f>M4667*Diccionario!$B$37</f>
        <v>1.3677540803921568</v>
      </c>
      <c r="O4667">
        <f>N4667*Diccionario!$B$38</f>
        <v>0.20516311205882351</v>
      </c>
      <c r="P4667">
        <f>O4667*Diccionario!$B$39</f>
        <v>0.18464680085294116</v>
      </c>
      <c r="Q4667">
        <f>P4667*Diccionario!$B$40</f>
        <v>7.3858720341176465E-2</v>
      </c>
      <c r="R4667">
        <f>Q4667*Diccionario!$B$41</f>
        <v>4.8008168221764701E-2</v>
      </c>
      <c r="S4667">
        <f t="shared" si="724"/>
        <v>4.8008168221764701E-2</v>
      </c>
      <c r="T4667">
        <f>I4667*Diccionario!$B$36</f>
        <v>13.542119607843135</v>
      </c>
      <c r="U4667">
        <f>T4667*Diccionario!$B$42</f>
        <v>1.3677540803921568</v>
      </c>
      <c r="V4667">
        <f>U4667*Diccionario!$B$43</f>
        <v>1.1625909683333333</v>
      </c>
      <c r="W4667">
        <f>V4667*Diccionario!$B$44</f>
        <v>0.22089228398333333</v>
      </c>
      <c r="X4667">
        <f>W4667*Diccionario!$B$45</f>
        <v>8.6147990753500006E-2</v>
      </c>
      <c r="Y4667">
        <f>X4667*Diccionario!$B$46</f>
        <v>7.6671711770615006E-2</v>
      </c>
      <c r="Z4667">
        <f>Y4667*Diccionario!$B$47</f>
        <v>2.836853335512755E-2</v>
      </c>
      <c r="AA4667">
        <f>Z4667*Diccionario!$B$48</f>
        <v>2.836853335512755E-2</v>
      </c>
      <c r="AB4667">
        <f>AA4667*Diccionario!$B$49</f>
        <v>2.1276400016345662E-2</v>
      </c>
      <c r="AC4667">
        <f t="shared" si="725"/>
        <v>2.1276400016345662E-2</v>
      </c>
      <c r="AD4667">
        <f t="shared" si="726"/>
        <v>6.9284568238110356E-2</v>
      </c>
      <c r="AE4667">
        <f t="shared" si="727"/>
        <v>1.1610478864493645E-4</v>
      </c>
      <c r="AF4667" t="e">
        <f ca="1">IF(AD4667="","",_xludf.RANK.EQ(AD4667,$AD$2:$AD$5513,0))</f>
        <v>#NAME?</v>
      </c>
      <c r="AH4667" t="str">
        <f t="shared" si="728"/>
        <v>Baja</v>
      </c>
      <c r="AI4667" t="s">
        <v>153</v>
      </c>
      <c r="AJ4667" t="str">
        <f>IFERROR(VLOOKUP(B4667,Maestro_Regionales!$A$2:$B$35,2,FALSE),"Otras zonas")</f>
        <v>Otras zonas</v>
      </c>
      <c r="AK4667" t="str">
        <f t="shared" si="729"/>
        <v>MUTUAL SER | Otras zonas</v>
      </c>
    </row>
    <row r="4668" spans="1:37">
      <c r="A4668" s="4" t="s">
        <v>1970</v>
      </c>
      <c r="B4668" s="4" t="s">
        <v>920</v>
      </c>
      <c r="C4668" s="4" t="s">
        <v>1993</v>
      </c>
      <c r="D4668" s="4" t="s">
        <v>1994</v>
      </c>
      <c r="E4668" s="4" t="s">
        <v>89</v>
      </c>
      <c r="F4668" s="4">
        <v>32</v>
      </c>
      <c r="G4668" s="4">
        <v>1897</v>
      </c>
      <c r="H4668" s="4">
        <v>0</v>
      </c>
      <c r="I4668">
        <f t="shared" si="720"/>
        <v>1929</v>
      </c>
      <c r="J4668">
        <f t="shared" si="721"/>
        <v>1.6588906168999482E-2</v>
      </c>
      <c r="K4668">
        <f t="shared" si="722"/>
        <v>0.98341109383100056</v>
      </c>
      <c r="L4668">
        <f t="shared" si="723"/>
        <v>0</v>
      </c>
      <c r="M4668">
        <f>I4668*Diccionario!$B$36</f>
        <v>4.2824178235294115</v>
      </c>
      <c r="N4668">
        <f>M4668*Diccionario!$B$37</f>
        <v>0.43252420017647059</v>
      </c>
      <c r="O4668">
        <f>N4668*Diccionario!$B$38</f>
        <v>6.4878630026470582E-2</v>
      </c>
      <c r="P4668">
        <f>O4668*Diccionario!$B$39</f>
        <v>5.8390767023823523E-2</v>
      </c>
      <c r="Q4668">
        <f>P4668*Diccionario!$B$40</f>
        <v>2.3356306809529409E-2</v>
      </c>
      <c r="R4668">
        <f>Q4668*Diccionario!$B$41</f>
        <v>1.5181599426194117E-2</v>
      </c>
      <c r="S4668">
        <f t="shared" si="724"/>
        <v>1.5181599426194117E-2</v>
      </c>
      <c r="T4668">
        <f>I4668*Diccionario!$B$36</f>
        <v>4.2824178235294115</v>
      </c>
      <c r="U4668">
        <f>T4668*Diccionario!$B$42</f>
        <v>0.43252420017647059</v>
      </c>
      <c r="V4668">
        <f>U4668*Diccionario!$B$43</f>
        <v>0.36764557014999999</v>
      </c>
      <c r="W4668">
        <f>V4668*Diccionario!$B$44</f>
        <v>6.9852658328500003E-2</v>
      </c>
      <c r="X4668">
        <f>W4668*Diccionario!$B$45</f>
        <v>2.7242536748115002E-2</v>
      </c>
      <c r="Y4668">
        <f>X4668*Diccionario!$B$46</f>
        <v>2.4245857705822351E-2</v>
      </c>
      <c r="Z4668">
        <f>Y4668*Diccionario!$B$47</f>
        <v>8.9709673511542704E-3</v>
      </c>
      <c r="AA4668">
        <f>Z4668*Diccionario!$B$48</f>
        <v>8.9709673511542704E-3</v>
      </c>
      <c r="AB4668">
        <f>AA4668*Diccionario!$B$49</f>
        <v>6.7282255133657033E-3</v>
      </c>
      <c r="AC4668">
        <f t="shared" si="725"/>
        <v>6.7282255133657033E-3</v>
      </c>
      <c r="AD4668">
        <f t="shared" si="726"/>
        <v>2.190982493955982E-2</v>
      </c>
      <c r="AE4668">
        <f t="shared" si="727"/>
        <v>3.6715760212472532E-5</v>
      </c>
      <c r="AF4668" t="e">
        <f ca="1">IF(AD4668="","",_xludf.RANK.EQ(AD4668,$AD$2:$AD$5513,0))</f>
        <v>#NAME?</v>
      </c>
      <c r="AH4668" t="str">
        <f t="shared" si="728"/>
        <v>Baja</v>
      </c>
      <c r="AI4668" t="s">
        <v>153</v>
      </c>
      <c r="AJ4668" t="str">
        <f>IFERROR(VLOOKUP(B4668,Maestro_Regionales!$A$2:$B$35,2,FALSE),"Otras zonas")</f>
        <v>Otras zonas</v>
      </c>
      <c r="AK4668" t="str">
        <f t="shared" si="729"/>
        <v>PROTEGER EPS (ANTES CAJACOPI EPS) | Otras zonas</v>
      </c>
    </row>
    <row r="4669" spans="1:37">
      <c r="A4669" s="4" t="s">
        <v>1970</v>
      </c>
      <c r="B4669" s="4" t="s">
        <v>920</v>
      </c>
      <c r="C4669" s="4" t="s">
        <v>1993</v>
      </c>
      <c r="D4669" s="4" t="s">
        <v>1994</v>
      </c>
      <c r="E4669" s="4" t="s">
        <v>92</v>
      </c>
      <c r="F4669" s="4">
        <v>46</v>
      </c>
      <c r="G4669" s="4">
        <v>1394</v>
      </c>
      <c r="H4669" s="4">
        <v>0</v>
      </c>
      <c r="I4669">
        <f t="shared" si="720"/>
        <v>1440</v>
      </c>
      <c r="J4669">
        <f t="shared" si="721"/>
        <v>3.1944444444444442E-2</v>
      </c>
      <c r="K4669">
        <f t="shared" si="722"/>
        <v>0.96805555555555556</v>
      </c>
      <c r="L4669">
        <f t="shared" si="723"/>
        <v>0</v>
      </c>
      <c r="M4669">
        <f>I4669*Diccionario!$B$36</f>
        <v>3.1968282352941175</v>
      </c>
      <c r="N4669">
        <f>M4669*Diccionario!$B$37</f>
        <v>0.3228796517647059</v>
      </c>
      <c r="O4669">
        <f>N4669*Diccionario!$B$38</f>
        <v>4.8431947764705885E-2</v>
      </c>
      <c r="P4669">
        <f>O4669*Diccionario!$B$39</f>
        <v>4.3588752988235301E-2</v>
      </c>
      <c r="Q4669">
        <f>P4669*Diccionario!$B$40</f>
        <v>1.743550119529412E-2</v>
      </c>
      <c r="R4669">
        <f>Q4669*Diccionario!$B$41</f>
        <v>1.1333075776941178E-2</v>
      </c>
      <c r="S4669">
        <f t="shared" si="724"/>
        <v>1.1333075776941178E-2</v>
      </c>
      <c r="T4669">
        <f>I4669*Diccionario!$B$36</f>
        <v>3.1968282352941175</v>
      </c>
      <c r="U4669">
        <f>T4669*Diccionario!$B$42</f>
        <v>0.3228796517647059</v>
      </c>
      <c r="V4669">
        <f>U4669*Diccionario!$B$43</f>
        <v>0.27444770400000001</v>
      </c>
      <c r="W4669">
        <f>V4669*Diccionario!$B$44</f>
        <v>5.2145063760000006E-2</v>
      </c>
      <c r="X4669">
        <f>W4669*Diccionario!$B$45</f>
        <v>2.0336574866400003E-2</v>
      </c>
      <c r="Y4669">
        <f>X4669*Diccionario!$B$46</f>
        <v>1.8099551631096004E-2</v>
      </c>
      <c r="Z4669">
        <f>Y4669*Diccionario!$B$47</f>
        <v>6.6968341035055215E-3</v>
      </c>
      <c r="AA4669">
        <f>Z4669*Diccionario!$B$48</f>
        <v>6.6968341035055215E-3</v>
      </c>
      <c r="AB4669">
        <f>AA4669*Diccionario!$B$49</f>
        <v>5.0226255776291409E-3</v>
      </c>
      <c r="AC4669">
        <f t="shared" si="725"/>
        <v>5.0226255776291409E-3</v>
      </c>
      <c r="AD4669">
        <f t="shared" si="726"/>
        <v>1.6355701354570318E-2</v>
      </c>
      <c r="AE4669">
        <f t="shared" si="727"/>
        <v>2.7408343548968613E-5</v>
      </c>
      <c r="AF4669" t="e">
        <f ca="1">IF(AD4669="","",_xludf.RANK.EQ(AD4669,$AD$2:$AD$5513,0))</f>
        <v>#NAME?</v>
      </c>
      <c r="AH4669" t="str">
        <f t="shared" si="728"/>
        <v>Baja</v>
      </c>
      <c r="AI4669" t="s">
        <v>153</v>
      </c>
      <c r="AJ4669" t="str">
        <f>IFERROR(VLOOKUP(B4669,Maestro_Regionales!$A$2:$B$35,2,FALSE),"Otras zonas")</f>
        <v>Otras zonas</v>
      </c>
      <c r="AK4669" t="str">
        <f t="shared" si="729"/>
        <v>EPS FAMILIAR DE COLOMBIA | Otras zonas</v>
      </c>
    </row>
    <row r="4670" spans="1:37">
      <c r="A4670" s="4" t="s">
        <v>1970</v>
      </c>
      <c r="B4670" s="4" t="s">
        <v>920</v>
      </c>
      <c r="C4670" s="4" t="s">
        <v>1993</v>
      </c>
      <c r="D4670" s="4" t="s">
        <v>1994</v>
      </c>
      <c r="E4670" s="4" t="s">
        <v>90</v>
      </c>
      <c r="F4670" s="4">
        <v>0</v>
      </c>
      <c r="G4670" s="4">
        <v>0</v>
      </c>
      <c r="H4670" s="4">
        <v>736</v>
      </c>
      <c r="I4670">
        <f t="shared" si="720"/>
        <v>736</v>
      </c>
      <c r="J4670">
        <f t="shared" si="721"/>
        <v>0</v>
      </c>
      <c r="K4670">
        <f t="shared" si="722"/>
        <v>0</v>
      </c>
      <c r="L4670">
        <f t="shared" si="723"/>
        <v>1</v>
      </c>
      <c r="M4670">
        <f>I4670*Diccionario!$B$36</f>
        <v>1.6339344313725488</v>
      </c>
      <c r="N4670">
        <f>M4670*Diccionario!$B$37</f>
        <v>0.16502737756862743</v>
      </c>
      <c r="O4670">
        <f>N4670*Diccionario!$B$38</f>
        <v>2.4754106635294114E-2</v>
      </c>
      <c r="P4670">
        <f>O4670*Diccionario!$B$39</f>
        <v>2.2278695971764705E-2</v>
      </c>
      <c r="Q4670">
        <f>P4670*Diccionario!$B$40</f>
        <v>8.9114783887058822E-3</v>
      </c>
      <c r="R4670">
        <f>Q4670*Diccionario!$B$41</f>
        <v>5.7924609526588235E-3</v>
      </c>
      <c r="S4670">
        <f t="shared" si="724"/>
        <v>5.7924609526588235E-3</v>
      </c>
      <c r="T4670">
        <f>I4670*Diccionario!$B$36</f>
        <v>1.6339344313725488</v>
      </c>
      <c r="U4670">
        <f>T4670*Diccionario!$B$42</f>
        <v>0.16502737756862743</v>
      </c>
      <c r="V4670">
        <f>U4670*Diccionario!$B$43</f>
        <v>0.1402732709333333</v>
      </c>
      <c r="W4670">
        <f>V4670*Diccionario!$B$44</f>
        <v>2.6651921477333328E-2</v>
      </c>
      <c r="X4670">
        <f>W4670*Diccionario!$B$45</f>
        <v>1.0394249376159998E-2</v>
      </c>
      <c r="Y4670">
        <f>X4670*Diccionario!$B$46</f>
        <v>9.2508819447823989E-3</v>
      </c>
      <c r="Z4670">
        <f>Y4670*Diccionario!$B$47</f>
        <v>3.4228263195694875E-3</v>
      </c>
      <c r="AA4670">
        <f>Z4670*Diccionario!$B$48</f>
        <v>3.4228263195694875E-3</v>
      </c>
      <c r="AB4670">
        <f>AA4670*Diccionario!$B$49</f>
        <v>2.5671197396771156E-3</v>
      </c>
      <c r="AC4670">
        <f t="shared" si="725"/>
        <v>2.5671197396771156E-3</v>
      </c>
      <c r="AD4670">
        <f t="shared" si="726"/>
        <v>8.3595806923359387E-3</v>
      </c>
      <c r="AE4670">
        <f t="shared" si="727"/>
        <v>1.4008708925028399E-5</v>
      </c>
      <c r="AF4670" t="e">
        <f ca="1">IF(AD4670="","",_xludf.RANK.EQ(AD4670,$AD$2:$AD$5513,0))</f>
        <v>#NAME?</v>
      </c>
      <c r="AH4670" t="str">
        <f t="shared" si="728"/>
        <v>Baja</v>
      </c>
      <c r="AI4670" t="s">
        <v>153</v>
      </c>
      <c r="AJ4670" t="str">
        <f>IFERROR(VLOOKUP(B4670,Maestro_Regionales!$A$2:$B$35,2,FALSE),"Otras zonas")</f>
        <v>Otras zonas</v>
      </c>
      <c r="AK4670" t="str">
        <f t="shared" si="729"/>
        <v>REGIMEN DE EXCEPCION | Otras zonas</v>
      </c>
    </row>
    <row r="4671" spans="1:37">
      <c r="A4671" s="4" t="s">
        <v>1970</v>
      </c>
      <c r="B4671" s="4" t="s">
        <v>920</v>
      </c>
      <c r="C4671" s="4" t="s">
        <v>1995</v>
      </c>
      <c r="D4671" s="4" t="s">
        <v>1996</v>
      </c>
      <c r="E4671" s="4" t="s">
        <v>77</v>
      </c>
      <c r="F4671" s="4">
        <v>1234</v>
      </c>
      <c r="G4671" s="4">
        <v>10024</v>
      </c>
      <c r="H4671" s="4">
        <v>0</v>
      </c>
      <c r="I4671">
        <f t="shared" si="720"/>
        <v>11258</v>
      </c>
      <c r="J4671">
        <f t="shared" si="721"/>
        <v>0.10961094332918814</v>
      </c>
      <c r="K4671">
        <f t="shared" si="722"/>
        <v>0.89038905667081192</v>
      </c>
      <c r="L4671">
        <f t="shared" si="723"/>
        <v>0</v>
      </c>
      <c r="M4671">
        <f>I4671*Diccionario!$B$36</f>
        <v>24.992980745098038</v>
      </c>
      <c r="N4671">
        <f>M4671*Diccionario!$B$37</f>
        <v>2.5242910552549018</v>
      </c>
      <c r="O4671">
        <f>N4671*Diccionario!$B$38</f>
        <v>0.37864365828823526</v>
      </c>
      <c r="P4671">
        <f>O4671*Diccionario!$B$39</f>
        <v>0.34077929245941174</v>
      </c>
      <c r="Q4671">
        <f>P4671*Diccionario!$B$40</f>
        <v>0.13631171698376471</v>
      </c>
      <c r="R4671">
        <f>Q4671*Diccionario!$B$41</f>
        <v>8.8602616039447066E-2</v>
      </c>
      <c r="S4671">
        <f t="shared" si="724"/>
        <v>8.8602616039447066E-2</v>
      </c>
      <c r="T4671">
        <f>I4671*Diccionario!$B$36</f>
        <v>24.992980745098038</v>
      </c>
      <c r="U4671">
        <f>T4671*Diccionario!$B$42</f>
        <v>2.5242910552549018</v>
      </c>
      <c r="V4671">
        <f>U4671*Diccionario!$B$43</f>
        <v>2.1456473969666665</v>
      </c>
      <c r="W4671">
        <f>V4671*Diccionario!$B$44</f>
        <v>0.40767300542366663</v>
      </c>
      <c r="X4671">
        <f>W4671*Diccionario!$B$45</f>
        <v>0.15899247211522999</v>
      </c>
      <c r="Y4671">
        <f>X4671*Diccionario!$B$46</f>
        <v>0.14150330018255469</v>
      </c>
      <c r="Z4671">
        <f>Y4671*Diccionario!$B$47</f>
        <v>5.2356221067545235E-2</v>
      </c>
      <c r="AA4671">
        <f>Z4671*Diccionario!$B$48</f>
        <v>5.2356221067545235E-2</v>
      </c>
      <c r="AB4671">
        <f>AA4671*Diccionario!$B$49</f>
        <v>3.9267165800658928E-2</v>
      </c>
      <c r="AC4671">
        <f t="shared" si="725"/>
        <v>3.9267165800658928E-2</v>
      </c>
      <c r="AD4671">
        <f t="shared" si="726"/>
        <v>0.127869781840106</v>
      </c>
      <c r="AE4671">
        <f t="shared" si="727"/>
        <v>2.1427995255158934E-4</v>
      </c>
      <c r="AF4671" t="e">
        <f ca="1">IF(AD4671="","",_xludf.RANK.EQ(AD4671,$AD$2:$AD$5513,0))</f>
        <v>#NAME?</v>
      </c>
      <c r="AH4671" t="str">
        <f t="shared" si="728"/>
        <v>Baja</v>
      </c>
      <c r="AI4671" t="s">
        <v>153</v>
      </c>
      <c r="AJ4671" t="str">
        <f>IFERROR(VLOOKUP(B4671,Maestro_Regionales!$A$2:$B$35,2,FALSE),"Otras zonas")</f>
        <v>Otras zonas</v>
      </c>
      <c r="AK4671" t="str">
        <f t="shared" si="729"/>
        <v>MUTUAL SER | Otras zonas</v>
      </c>
    </row>
    <row r="4672" spans="1:37">
      <c r="A4672" s="4" t="s">
        <v>1970</v>
      </c>
      <c r="B4672" s="4" t="s">
        <v>920</v>
      </c>
      <c r="C4672" s="4" t="s">
        <v>1995</v>
      </c>
      <c r="D4672" s="4" t="s">
        <v>1996</v>
      </c>
      <c r="E4672" s="4" t="s">
        <v>92</v>
      </c>
      <c r="F4672" s="4">
        <v>85</v>
      </c>
      <c r="G4672" s="4">
        <v>2208</v>
      </c>
      <c r="H4672" s="4">
        <v>0</v>
      </c>
      <c r="I4672">
        <f t="shared" si="720"/>
        <v>2293</v>
      </c>
      <c r="J4672">
        <f t="shared" si="721"/>
        <v>3.7069341474051463E-2</v>
      </c>
      <c r="K4672">
        <f t="shared" si="722"/>
        <v>0.9629306585259485</v>
      </c>
      <c r="L4672">
        <f t="shared" si="723"/>
        <v>0</v>
      </c>
      <c r="M4672">
        <f>I4672*Diccionario!$B$36</f>
        <v>5.0905049607843136</v>
      </c>
      <c r="N4672">
        <f>M4672*Diccionario!$B$37</f>
        <v>0.51414100103921567</v>
      </c>
      <c r="O4672">
        <f>N4672*Diccionario!$B$38</f>
        <v>7.7121150155882348E-2</v>
      </c>
      <c r="P4672">
        <f>O4672*Diccionario!$B$39</f>
        <v>6.9409035140294117E-2</v>
      </c>
      <c r="Q4672">
        <f>P4672*Diccionario!$B$40</f>
        <v>2.7763614056117648E-2</v>
      </c>
      <c r="R4672">
        <f>Q4672*Diccionario!$B$41</f>
        <v>1.8046349136476472E-2</v>
      </c>
      <c r="S4672">
        <f t="shared" si="724"/>
        <v>1.8046349136476472E-2</v>
      </c>
      <c r="T4672">
        <f>I4672*Diccionario!$B$36</f>
        <v>5.0905049607843136</v>
      </c>
      <c r="U4672">
        <f>T4672*Diccionario!$B$42</f>
        <v>0.51414100103921567</v>
      </c>
      <c r="V4672">
        <f>U4672*Diccionario!$B$43</f>
        <v>0.43701985088333328</v>
      </c>
      <c r="W4672">
        <f>V4672*Diccionario!$B$44</f>
        <v>8.3033771667833323E-2</v>
      </c>
      <c r="X4672">
        <f>W4672*Diccionario!$B$45</f>
        <v>3.2383170950454995E-2</v>
      </c>
      <c r="Y4672">
        <f>X4672*Diccionario!$B$46</f>
        <v>2.8821022145904946E-2</v>
      </c>
      <c r="Z4672">
        <f>Y4672*Diccionario!$B$47</f>
        <v>1.066377819398483E-2</v>
      </c>
      <c r="AA4672">
        <f>Z4672*Diccionario!$B$48</f>
        <v>1.066377819398483E-2</v>
      </c>
      <c r="AB4672">
        <f>AA4672*Diccionario!$B$49</f>
        <v>7.9978336454886237E-3</v>
      </c>
      <c r="AC4672">
        <f t="shared" si="725"/>
        <v>7.9978336454886237E-3</v>
      </c>
      <c r="AD4672">
        <f t="shared" si="726"/>
        <v>2.6044182781965096E-2</v>
      </c>
      <c r="AE4672">
        <f t="shared" si="727"/>
        <v>4.3643980387350711E-5</v>
      </c>
      <c r="AF4672" t="e">
        <f ca="1">IF(AD4672="","",_xludf.RANK.EQ(AD4672,$AD$2:$AD$5513,0))</f>
        <v>#NAME?</v>
      </c>
      <c r="AH4672" t="str">
        <f t="shared" si="728"/>
        <v>Baja</v>
      </c>
      <c r="AI4672" t="s">
        <v>153</v>
      </c>
      <c r="AJ4672" t="str">
        <f>IFERROR(VLOOKUP(B4672,Maestro_Regionales!$A$2:$B$35,2,FALSE),"Otras zonas")</f>
        <v>Otras zonas</v>
      </c>
      <c r="AK4672" t="str">
        <f t="shared" si="729"/>
        <v>EPS FAMILIAR DE COLOMBIA | Otras zonas</v>
      </c>
    </row>
    <row r="4673" spans="1:37">
      <c r="A4673" s="4" t="s">
        <v>1970</v>
      </c>
      <c r="B4673" s="4" t="s">
        <v>920</v>
      </c>
      <c r="C4673" s="4" t="s">
        <v>1995</v>
      </c>
      <c r="D4673" s="4" t="s">
        <v>1996</v>
      </c>
      <c r="E4673" s="4" t="s">
        <v>87</v>
      </c>
      <c r="F4673" s="4">
        <v>228</v>
      </c>
      <c r="G4673" s="4">
        <v>985</v>
      </c>
      <c r="H4673" s="4">
        <v>0</v>
      </c>
      <c r="I4673">
        <f t="shared" si="720"/>
        <v>1213</v>
      </c>
      <c r="J4673">
        <f t="shared" si="721"/>
        <v>0.18796372629843364</v>
      </c>
      <c r="K4673">
        <f t="shared" si="722"/>
        <v>0.81203627370156639</v>
      </c>
      <c r="L4673">
        <f t="shared" si="723"/>
        <v>0</v>
      </c>
      <c r="M4673">
        <f>I4673*Diccionario!$B$36</f>
        <v>2.6928837843137252</v>
      </c>
      <c r="N4673">
        <f>M4673*Diccionario!$B$37</f>
        <v>0.27198126221568625</v>
      </c>
      <c r="O4673">
        <f>N4673*Diccionario!$B$38</f>
        <v>4.0797189332352934E-2</v>
      </c>
      <c r="P4673">
        <f>O4673*Diccionario!$B$39</f>
        <v>3.6717470399117644E-2</v>
      </c>
      <c r="Q4673">
        <f>P4673*Diccionario!$B$40</f>
        <v>1.4686988159647058E-2</v>
      </c>
      <c r="R4673">
        <f>Q4673*Diccionario!$B$41</f>
        <v>9.5465423037705884E-3</v>
      </c>
      <c r="S4673">
        <f t="shared" si="724"/>
        <v>9.5465423037705884E-3</v>
      </c>
      <c r="T4673">
        <f>I4673*Diccionario!$B$36</f>
        <v>2.6928837843137252</v>
      </c>
      <c r="U4673">
        <f>T4673*Diccionario!$B$42</f>
        <v>0.27198126221568625</v>
      </c>
      <c r="V4673">
        <f>U4673*Diccionario!$B$43</f>
        <v>0.23118407288333331</v>
      </c>
      <c r="W4673">
        <f>V4673*Diccionario!$B$44</f>
        <v>4.392497384783333E-2</v>
      </c>
      <c r="X4673">
        <f>W4673*Diccionario!$B$45</f>
        <v>1.7130739800655E-2</v>
      </c>
      <c r="Y4673">
        <f>X4673*Diccionario!$B$46</f>
        <v>1.5246358422582949E-2</v>
      </c>
      <c r="Z4673">
        <f>Y4673*Diccionario!$B$47</f>
        <v>5.6411526163556913E-3</v>
      </c>
      <c r="AA4673">
        <f>Z4673*Diccionario!$B$48</f>
        <v>5.6411526163556913E-3</v>
      </c>
      <c r="AB4673">
        <f>AA4673*Diccionario!$B$49</f>
        <v>4.2308644622667682E-3</v>
      </c>
      <c r="AC4673">
        <f t="shared" si="725"/>
        <v>4.2308644622667682E-3</v>
      </c>
      <c r="AD4673">
        <f t="shared" si="726"/>
        <v>1.3777406766037358E-2</v>
      </c>
      <c r="AE4673">
        <f t="shared" si="727"/>
        <v>2.3087722725624255E-5</v>
      </c>
      <c r="AF4673" t="e">
        <f ca="1">IF(AD4673="","",_xludf.RANK.EQ(AD4673,$AD$2:$AD$5513,0))</f>
        <v>#NAME?</v>
      </c>
      <c r="AH4673" t="str">
        <f t="shared" si="728"/>
        <v>Baja</v>
      </c>
      <c r="AI4673" t="s">
        <v>153</v>
      </c>
      <c r="AJ4673" t="str">
        <f>IFERROR(VLOOKUP(B4673,Maestro_Regionales!$A$2:$B$35,2,FALSE),"Otras zonas")</f>
        <v>Otras zonas</v>
      </c>
      <c r="AK4673" t="str">
        <f t="shared" si="729"/>
        <v>NUEVA EPS | Otras zonas</v>
      </c>
    </row>
    <row r="4674" spans="1:37">
      <c r="A4674" s="4" t="s">
        <v>1970</v>
      </c>
      <c r="B4674" s="4" t="s">
        <v>920</v>
      </c>
      <c r="C4674" s="4" t="s">
        <v>1995</v>
      </c>
      <c r="D4674" s="4" t="s">
        <v>1996</v>
      </c>
      <c r="E4674" s="4" t="s">
        <v>89</v>
      </c>
      <c r="F4674" s="4">
        <v>19</v>
      </c>
      <c r="G4674" s="4">
        <v>870</v>
      </c>
      <c r="H4674" s="4">
        <v>0</v>
      </c>
      <c r="I4674">
        <f t="shared" ref="I4674:I4737" si="730">SUM(F4674:H4674)</f>
        <v>889</v>
      </c>
      <c r="J4674">
        <f t="shared" ref="J4674:J4737" si="731">IFERROR(F4674/I4674,0)</f>
        <v>2.1372328458942633E-2</v>
      </c>
      <c r="K4674">
        <f t="shared" ref="K4674:K4737" si="732">IFERROR(G4674/I4674,0)</f>
        <v>0.97862767154105734</v>
      </c>
      <c r="L4674">
        <f t="shared" ref="L4674:L4737" si="733">IFERROR(H4674/I4674,0)</f>
        <v>0</v>
      </c>
      <c r="M4674">
        <f>I4674*Diccionario!$B$36</f>
        <v>1.9735974313725488</v>
      </c>
      <c r="N4674">
        <f>M4674*Diccionario!$B$37</f>
        <v>0.19933334056862745</v>
      </c>
      <c r="O4674">
        <f>N4674*Diccionario!$B$38</f>
        <v>2.9900001085294114E-2</v>
      </c>
      <c r="P4674">
        <f>O4674*Diccionario!$B$39</f>
        <v>2.6910000976764704E-2</v>
      </c>
      <c r="Q4674">
        <f>P4674*Diccionario!$B$40</f>
        <v>1.0764000390705882E-2</v>
      </c>
      <c r="R4674">
        <f>Q4674*Diccionario!$B$41</f>
        <v>6.9966002539588231E-3</v>
      </c>
      <c r="S4674">
        <f t="shared" ref="S4674:S4737" si="734">R4674</f>
        <v>6.9966002539588231E-3</v>
      </c>
      <c r="T4674">
        <f>I4674*Diccionario!$B$36</f>
        <v>1.9735974313725488</v>
      </c>
      <c r="U4674">
        <f>T4674*Diccionario!$B$42</f>
        <v>0.19933334056862745</v>
      </c>
      <c r="V4674">
        <f>U4674*Diccionario!$B$43</f>
        <v>0.16943333948333333</v>
      </c>
      <c r="W4674">
        <f>V4674*Diccionario!$B$44</f>
        <v>3.2192334501833335E-2</v>
      </c>
      <c r="X4674">
        <f>W4674*Diccionario!$B$45</f>
        <v>1.2555010455715001E-2</v>
      </c>
      <c r="Y4674">
        <f>X4674*Diccionario!$B$46</f>
        <v>1.117395930558635E-2</v>
      </c>
      <c r="Z4674">
        <f>Y4674*Diccionario!$B$47</f>
        <v>4.1343649430669498E-3</v>
      </c>
      <c r="AA4674">
        <f>Z4674*Diccionario!$B$48</f>
        <v>4.1343649430669498E-3</v>
      </c>
      <c r="AB4674">
        <f>AA4674*Diccionario!$B$49</f>
        <v>3.1007737073002126E-3</v>
      </c>
      <c r="AC4674">
        <f t="shared" ref="AC4674:AC4737" si="735">AB4674</f>
        <v>3.1007737073002126E-3</v>
      </c>
      <c r="AD4674">
        <f t="shared" ref="AD4674:AD4737" si="736">S4674+AC4674</f>
        <v>1.0097373961259036E-2</v>
      </c>
      <c r="AE4674">
        <f t="shared" ref="AE4674:AE4737" si="737">IFERROR(AD4674/SUM($AD$2:$AD$5513),0)</f>
        <v>1.6920845427106317E-5</v>
      </c>
      <c r="AF4674" t="e">
        <f ca="1">IF(AD4674="","",_xludf.RANK.EQ(AD4674,$AD$2:$AD$5513,0))</f>
        <v>#NAME?</v>
      </c>
      <c r="AH4674" t="str">
        <f t="shared" ref="AH4674:AH4737" si="738">IF(SUM($AD$2:$AD$5513)=0,"",IF((SUMIF($AD$2:$AD$5513,"&gt;"&amp;$AD4674,$AD$2:$AD$5513)+$AD4674)/SUM($AD$2:$AD$5513)&lt;=40%,"Alta",IF((SUMIF($AD$2:$AD$5513,"&gt;"&amp;$AD4674,$AD$2:$AD$5513)+$AD4674)/SUM($AD$2:$AD$5513)&lt;=80%,"Media","Baja")))</f>
        <v>Baja</v>
      </c>
      <c r="AI4674" t="s">
        <v>153</v>
      </c>
      <c r="AJ4674" t="str">
        <f>IFERROR(VLOOKUP(B4674,Maestro_Regionales!$A$2:$B$35,2,FALSE),"Otras zonas")</f>
        <v>Otras zonas</v>
      </c>
      <c r="AK4674" t="str">
        <f t="shared" ref="AK4674:AK4737" si="739">E4674&amp;" | "&amp;AJ4674</f>
        <v>PROTEGER EPS (ANTES CAJACOPI EPS) | Otras zonas</v>
      </c>
    </row>
    <row r="4675" spans="1:37">
      <c r="A4675" s="4" t="s">
        <v>1970</v>
      </c>
      <c r="B4675" s="4" t="s">
        <v>920</v>
      </c>
      <c r="C4675" s="4" t="s">
        <v>1995</v>
      </c>
      <c r="D4675" s="4" t="s">
        <v>1996</v>
      </c>
      <c r="E4675" s="4" t="s">
        <v>90</v>
      </c>
      <c r="F4675" s="4">
        <v>0</v>
      </c>
      <c r="G4675" s="4">
        <v>0</v>
      </c>
      <c r="H4675" s="4">
        <v>191</v>
      </c>
      <c r="I4675">
        <f t="shared" si="730"/>
        <v>191</v>
      </c>
      <c r="J4675">
        <f t="shared" si="731"/>
        <v>0</v>
      </c>
      <c r="K4675">
        <f t="shared" si="732"/>
        <v>0</v>
      </c>
      <c r="L4675">
        <f t="shared" si="733"/>
        <v>1</v>
      </c>
      <c r="M4675">
        <f>I4675*Diccionario!$B$36</f>
        <v>0.4240237450980392</v>
      </c>
      <c r="N4675">
        <f>M4675*Diccionario!$B$37</f>
        <v>4.2826398254901962E-2</v>
      </c>
      <c r="O4675">
        <f>N4675*Diccionario!$B$38</f>
        <v>6.423959738235294E-3</v>
      </c>
      <c r="P4675">
        <f>O4675*Diccionario!$B$39</f>
        <v>5.7815637644117648E-3</v>
      </c>
      <c r="Q4675">
        <f>P4675*Diccionario!$B$40</f>
        <v>2.3126255057647062E-3</v>
      </c>
      <c r="R4675">
        <f>Q4675*Diccionario!$B$41</f>
        <v>1.5032065787470592E-3</v>
      </c>
      <c r="S4675">
        <f t="shared" si="734"/>
        <v>1.5032065787470592E-3</v>
      </c>
      <c r="T4675">
        <f>I4675*Diccionario!$B$36</f>
        <v>0.4240237450980392</v>
      </c>
      <c r="U4675">
        <f>T4675*Diccionario!$B$42</f>
        <v>4.2826398254901962E-2</v>
      </c>
      <c r="V4675">
        <f>U4675*Diccionario!$B$43</f>
        <v>3.640243851666667E-2</v>
      </c>
      <c r="W4675">
        <f>V4675*Diccionario!$B$44</f>
        <v>6.9164633181666678E-3</v>
      </c>
      <c r="X4675">
        <f>W4675*Diccionario!$B$45</f>
        <v>2.6974206940850007E-3</v>
      </c>
      <c r="Y4675">
        <f>X4675*Diccionario!$B$46</f>
        <v>2.4007044177356508E-3</v>
      </c>
      <c r="Z4675">
        <f>Y4675*Diccionario!$B$47</f>
        <v>8.8826063456219075E-4</v>
      </c>
      <c r="AA4675">
        <f>Z4675*Diccionario!$B$48</f>
        <v>8.8826063456219075E-4</v>
      </c>
      <c r="AB4675">
        <f>AA4675*Diccionario!$B$49</f>
        <v>6.6619547592164309E-4</v>
      </c>
      <c r="AC4675">
        <f t="shared" si="735"/>
        <v>6.6619547592164309E-4</v>
      </c>
      <c r="AD4675">
        <f t="shared" si="736"/>
        <v>2.1694020546687023E-3</v>
      </c>
      <c r="AE4675">
        <f t="shared" si="737"/>
        <v>3.635412234620143E-6</v>
      </c>
      <c r="AF4675" t="e">
        <f ca="1">IF(AD4675="","",_xludf.RANK.EQ(AD4675,$AD$2:$AD$5513,0))</f>
        <v>#NAME?</v>
      </c>
      <c r="AH4675" t="str">
        <f t="shared" si="738"/>
        <v>Baja</v>
      </c>
      <c r="AI4675" t="s">
        <v>153</v>
      </c>
      <c r="AJ4675" t="str">
        <f>IFERROR(VLOOKUP(B4675,Maestro_Regionales!$A$2:$B$35,2,FALSE),"Otras zonas")</f>
        <v>Otras zonas</v>
      </c>
      <c r="AK4675" t="str">
        <f t="shared" si="739"/>
        <v>REGIMEN DE EXCEPCION | Otras zonas</v>
      </c>
    </row>
    <row r="4676" spans="1:37">
      <c r="A4676" s="4" t="s">
        <v>1970</v>
      </c>
      <c r="B4676" s="4" t="s">
        <v>920</v>
      </c>
      <c r="C4676" s="4" t="s">
        <v>1995</v>
      </c>
      <c r="D4676" s="4" t="s">
        <v>1996</v>
      </c>
      <c r="E4676" s="4" t="s">
        <v>88</v>
      </c>
      <c r="F4676" s="4">
        <v>6</v>
      </c>
      <c r="G4676" s="4">
        <v>110</v>
      </c>
      <c r="H4676" s="4">
        <v>0</v>
      </c>
      <c r="I4676">
        <f t="shared" si="730"/>
        <v>116</v>
      </c>
      <c r="J4676">
        <f t="shared" si="731"/>
        <v>5.1724137931034482E-2</v>
      </c>
      <c r="K4676">
        <f t="shared" si="732"/>
        <v>0.94827586206896552</v>
      </c>
      <c r="L4676">
        <f t="shared" si="733"/>
        <v>0</v>
      </c>
      <c r="M4676">
        <f>I4676*Diccionario!$B$36</f>
        <v>0.25752227450980392</v>
      </c>
      <c r="N4676">
        <f>M4676*Diccionario!$B$37</f>
        <v>2.6009749725490198E-2</v>
      </c>
      <c r="O4676">
        <f>N4676*Diccionario!$B$38</f>
        <v>3.9014624588235296E-3</v>
      </c>
      <c r="P4676">
        <f>O4676*Diccionario!$B$39</f>
        <v>3.5113162129411768E-3</v>
      </c>
      <c r="Q4676">
        <f>P4676*Diccionario!$B$40</f>
        <v>1.4045264851764707E-3</v>
      </c>
      <c r="R4676">
        <f>Q4676*Diccionario!$B$41</f>
        <v>9.1294221536470602E-4</v>
      </c>
      <c r="S4676">
        <f t="shared" si="734"/>
        <v>9.1294221536470602E-4</v>
      </c>
      <c r="T4676">
        <f>I4676*Diccionario!$B$36</f>
        <v>0.25752227450980392</v>
      </c>
      <c r="U4676">
        <f>T4676*Diccionario!$B$42</f>
        <v>2.6009749725490198E-2</v>
      </c>
      <c r="V4676">
        <f>U4676*Diccionario!$B$43</f>
        <v>2.2108287266666669E-2</v>
      </c>
      <c r="W4676">
        <f>V4676*Diccionario!$B$44</f>
        <v>4.200574580666667E-3</v>
      </c>
      <c r="X4676">
        <f>W4676*Diccionario!$B$45</f>
        <v>1.6382240864600002E-3</v>
      </c>
      <c r="Y4676">
        <f>X4676*Diccionario!$B$46</f>
        <v>1.4580194369494001E-3</v>
      </c>
      <c r="Z4676">
        <f>Y4676*Diccionario!$B$47</f>
        <v>5.3946719167127799E-4</v>
      </c>
      <c r="AA4676">
        <f>Z4676*Diccionario!$B$48</f>
        <v>5.3946719167127799E-4</v>
      </c>
      <c r="AB4676">
        <f>AA4676*Diccionario!$B$49</f>
        <v>4.0460039375345852E-4</v>
      </c>
      <c r="AC4676">
        <f t="shared" si="735"/>
        <v>4.0460039375345852E-4</v>
      </c>
      <c r="AD4676">
        <f t="shared" si="736"/>
        <v>1.3175426091181644E-3</v>
      </c>
      <c r="AE4676">
        <f t="shared" si="737"/>
        <v>2.2078943414446938E-6</v>
      </c>
      <c r="AF4676" t="e">
        <f ca="1">IF(AD4676="","",_xludf.RANK.EQ(AD4676,$AD$2:$AD$5513,0))</f>
        <v>#NAME?</v>
      </c>
      <c r="AH4676" t="str">
        <f t="shared" si="738"/>
        <v>Baja</v>
      </c>
      <c r="AI4676" t="s">
        <v>153</v>
      </c>
      <c r="AJ4676" t="str">
        <f>IFERROR(VLOOKUP(B4676,Maestro_Regionales!$A$2:$B$35,2,FALSE),"Otras zonas")</f>
        <v>Otras zonas</v>
      </c>
      <c r="AK4676" t="str">
        <f t="shared" si="739"/>
        <v>COOSALUD EPS | Otras zonas</v>
      </c>
    </row>
    <row r="4677" spans="1:37">
      <c r="A4677" s="4" t="s">
        <v>1970</v>
      </c>
      <c r="B4677" s="4" t="s">
        <v>920</v>
      </c>
      <c r="C4677" s="4" t="s">
        <v>1995</v>
      </c>
      <c r="D4677" s="4" t="s">
        <v>1996</v>
      </c>
      <c r="E4677" s="4" t="s">
        <v>86</v>
      </c>
      <c r="F4677" s="4">
        <v>19</v>
      </c>
      <c r="G4677" s="4">
        <v>6</v>
      </c>
      <c r="H4677" s="4">
        <v>0</v>
      </c>
      <c r="I4677">
        <f t="shared" si="730"/>
        <v>25</v>
      </c>
      <c r="J4677">
        <f t="shared" si="731"/>
        <v>0.76</v>
      </c>
      <c r="K4677">
        <f t="shared" si="732"/>
        <v>0.24</v>
      </c>
      <c r="L4677">
        <f t="shared" si="733"/>
        <v>0</v>
      </c>
      <c r="M4677">
        <f>I4677*Diccionario!$B$36</f>
        <v>5.5500490196078431E-2</v>
      </c>
      <c r="N4677">
        <f>M4677*Diccionario!$B$37</f>
        <v>5.6055495098039218E-3</v>
      </c>
      <c r="O4677">
        <f>N4677*Diccionario!$B$38</f>
        <v>8.4083242647058824E-4</v>
      </c>
      <c r="P4677">
        <f>O4677*Diccionario!$B$39</f>
        <v>7.5674918382352945E-4</v>
      </c>
      <c r="Q4677">
        <f>P4677*Diccionario!$B$40</f>
        <v>3.0269967352941179E-4</v>
      </c>
      <c r="R4677">
        <f>Q4677*Diccionario!$B$41</f>
        <v>1.9675478779411767E-4</v>
      </c>
      <c r="S4677">
        <f t="shared" si="734"/>
        <v>1.9675478779411767E-4</v>
      </c>
      <c r="T4677">
        <f>I4677*Diccionario!$B$36</f>
        <v>5.5500490196078431E-2</v>
      </c>
      <c r="U4677">
        <f>T4677*Diccionario!$B$42</f>
        <v>5.6055495098039218E-3</v>
      </c>
      <c r="V4677">
        <f>U4677*Diccionario!$B$43</f>
        <v>4.7647170833333332E-3</v>
      </c>
      <c r="W4677">
        <f>V4677*Diccionario!$B$44</f>
        <v>9.0529624583333328E-4</v>
      </c>
      <c r="X4677">
        <f>W4677*Diccionario!$B$45</f>
        <v>3.5306553587499998E-4</v>
      </c>
      <c r="Y4677">
        <f>X4677*Diccionario!$B$46</f>
        <v>3.1422832692874997E-4</v>
      </c>
      <c r="Z4677">
        <f>Y4677*Diccionario!$B$47</f>
        <v>1.1626448096363748E-4</v>
      </c>
      <c r="AA4677">
        <f>Z4677*Diccionario!$B$48</f>
        <v>1.1626448096363748E-4</v>
      </c>
      <c r="AB4677">
        <f>AA4677*Diccionario!$B$49</f>
        <v>8.719836072272811E-5</v>
      </c>
      <c r="AC4677">
        <f t="shared" si="735"/>
        <v>8.719836072272811E-5</v>
      </c>
      <c r="AD4677">
        <f t="shared" si="736"/>
        <v>2.8395314851684578E-4</v>
      </c>
      <c r="AE4677">
        <f t="shared" si="737"/>
        <v>4.7583929772514951E-7</v>
      </c>
      <c r="AF4677" t="e">
        <f ca="1">IF(AD4677="","",_xludf.RANK.EQ(AD4677,$AD$2:$AD$5513,0))</f>
        <v>#NAME?</v>
      </c>
      <c r="AH4677" t="str">
        <f t="shared" si="738"/>
        <v>Baja</v>
      </c>
      <c r="AI4677" t="s">
        <v>153</v>
      </c>
      <c r="AJ4677" t="str">
        <f>IFERROR(VLOOKUP(B4677,Maestro_Regionales!$A$2:$B$35,2,FALSE),"Otras zonas")</f>
        <v>Otras zonas</v>
      </c>
      <c r="AK4677" t="str">
        <f t="shared" si="739"/>
        <v>EPS SANITAS | Otras zonas</v>
      </c>
    </row>
    <row r="4678" spans="1:37">
      <c r="A4678" s="4" t="s">
        <v>1970</v>
      </c>
      <c r="B4678" s="4" t="s">
        <v>920</v>
      </c>
      <c r="C4678" s="4" t="s">
        <v>1997</v>
      </c>
      <c r="D4678" s="4" t="s">
        <v>1998</v>
      </c>
      <c r="E4678" s="4" t="s">
        <v>77</v>
      </c>
      <c r="F4678" s="4">
        <v>1434</v>
      </c>
      <c r="G4678" s="4">
        <v>11356</v>
      </c>
      <c r="H4678" s="4">
        <v>0</v>
      </c>
      <c r="I4678">
        <f t="shared" si="730"/>
        <v>12790</v>
      </c>
      <c r="J4678">
        <f t="shared" si="731"/>
        <v>0.11211884284597341</v>
      </c>
      <c r="K4678">
        <f t="shared" si="732"/>
        <v>0.8878811571540266</v>
      </c>
      <c r="L4678">
        <f t="shared" si="733"/>
        <v>0</v>
      </c>
      <c r="M4678">
        <f>I4678*Diccionario!$B$36</f>
        <v>28.394050784313723</v>
      </c>
      <c r="N4678">
        <f>M4678*Diccionario!$B$37</f>
        <v>2.8677991292156864</v>
      </c>
      <c r="O4678">
        <f>N4678*Diccionario!$B$38</f>
        <v>0.43016986938235297</v>
      </c>
      <c r="P4678">
        <f>O4678*Diccionario!$B$39</f>
        <v>0.38715288244411766</v>
      </c>
      <c r="Q4678">
        <f>P4678*Diccionario!$B$40</f>
        <v>0.15486115297764708</v>
      </c>
      <c r="R4678">
        <f>Q4678*Diccionario!$B$41</f>
        <v>0.1006597494354706</v>
      </c>
      <c r="S4678">
        <f t="shared" si="734"/>
        <v>0.1006597494354706</v>
      </c>
      <c r="T4678">
        <f>I4678*Diccionario!$B$36</f>
        <v>28.394050784313723</v>
      </c>
      <c r="U4678">
        <f>T4678*Diccionario!$B$42</f>
        <v>2.8677991292156864</v>
      </c>
      <c r="V4678">
        <f>U4678*Diccionario!$B$43</f>
        <v>2.4376292598333333</v>
      </c>
      <c r="W4678">
        <f>V4678*Diccionario!$B$44</f>
        <v>0.46314955936833335</v>
      </c>
      <c r="X4678">
        <f>W4678*Diccionario!$B$45</f>
        <v>0.18062832815365001</v>
      </c>
      <c r="Y4678">
        <f>X4678*Diccionario!$B$46</f>
        <v>0.16075921205674851</v>
      </c>
      <c r="Z4678">
        <f>Y4678*Diccionario!$B$47</f>
        <v>5.9480908460996948E-2</v>
      </c>
      <c r="AA4678">
        <f>Z4678*Diccionario!$B$48</f>
        <v>5.9480908460996948E-2</v>
      </c>
      <c r="AB4678">
        <f>AA4678*Diccionario!$B$49</f>
        <v>4.4610681345747707E-2</v>
      </c>
      <c r="AC4678">
        <f t="shared" si="735"/>
        <v>4.4610681345747707E-2</v>
      </c>
      <c r="AD4678">
        <f t="shared" si="736"/>
        <v>0.14527043078121832</v>
      </c>
      <c r="AE4678">
        <f t="shared" si="737"/>
        <v>2.434393847161865E-4</v>
      </c>
      <c r="AF4678" t="e">
        <f ca="1">IF(AD4678="","",_xludf.RANK.EQ(AD4678,$AD$2:$AD$5513,0))</f>
        <v>#NAME?</v>
      </c>
      <c r="AH4678" t="str">
        <f t="shared" si="738"/>
        <v>Media</v>
      </c>
      <c r="AI4678" t="s">
        <v>153</v>
      </c>
      <c r="AJ4678" t="str">
        <f>IFERROR(VLOOKUP(B4678,Maestro_Regionales!$A$2:$B$35,2,FALSE),"Otras zonas")</f>
        <v>Otras zonas</v>
      </c>
      <c r="AK4678" t="str">
        <f t="shared" si="739"/>
        <v>MUTUAL SER | Otras zonas</v>
      </c>
    </row>
    <row r="4679" spans="1:37">
      <c r="A4679" s="4" t="s">
        <v>1970</v>
      </c>
      <c r="B4679" s="4" t="s">
        <v>920</v>
      </c>
      <c r="C4679" s="4" t="s">
        <v>1997</v>
      </c>
      <c r="D4679" s="4" t="s">
        <v>1998</v>
      </c>
      <c r="E4679" s="4" t="s">
        <v>88</v>
      </c>
      <c r="F4679" s="4">
        <v>186</v>
      </c>
      <c r="G4679" s="4">
        <v>4574</v>
      </c>
      <c r="H4679" s="4">
        <v>0</v>
      </c>
      <c r="I4679">
        <f t="shared" si="730"/>
        <v>4760</v>
      </c>
      <c r="J4679">
        <f t="shared" si="731"/>
        <v>3.907563025210084E-2</v>
      </c>
      <c r="K4679">
        <f t="shared" si="732"/>
        <v>0.96092436974789919</v>
      </c>
      <c r="L4679">
        <f t="shared" si="733"/>
        <v>0</v>
      </c>
      <c r="M4679">
        <f>I4679*Diccionario!$B$36</f>
        <v>10.567293333333332</v>
      </c>
      <c r="N4679">
        <f>M4679*Diccionario!$B$37</f>
        <v>1.0672966266666666</v>
      </c>
      <c r="O4679">
        <f>N4679*Diccionario!$B$38</f>
        <v>0.16009449399999998</v>
      </c>
      <c r="P4679">
        <f>O4679*Diccionario!$B$39</f>
        <v>0.14408504459999999</v>
      </c>
      <c r="Q4679">
        <f>P4679*Diccionario!$B$40</f>
        <v>5.7634017839999996E-2</v>
      </c>
      <c r="R4679">
        <f>Q4679*Diccionario!$B$41</f>
        <v>3.7462111595999999E-2</v>
      </c>
      <c r="S4679">
        <f t="shared" si="734"/>
        <v>3.7462111595999999E-2</v>
      </c>
      <c r="T4679">
        <f>I4679*Diccionario!$B$36</f>
        <v>10.567293333333332</v>
      </c>
      <c r="U4679">
        <f>T4679*Diccionario!$B$42</f>
        <v>1.0672966266666666</v>
      </c>
      <c r="V4679">
        <f>U4679*Diccionario!$B$43</f>
        <v>0.90720213266666661</v>
      </c>
      <c r="W4679">
        <f>V4679*Diccionario!$B$44</f>
        <v>0.17236840520666666</v>
      </c>
      <c r="X4679">
        <f>W4679*Diccionario!$B$45</f>
        <v>6.7223678030600004E-2</v>
      </c>
      <c r="Y4679">
        <f>X4679*Diccionario!$B$46</f>
        <v>5.9829073447234003E-2</v>
      </c>
      <c r="Z4679">
        <f>Y4679*Diccionario!$B$47</f>
        <v>2.2136757175476581E-2</v>
      </c>
      <c r="AA4679">
        <f>Z4679*Diccionario!$B$48</f>
        <v>2.2136757175476581E-2</v>
      </c>
      <c r="AB4679">
        <f>AA4679*Diccionario!$B$49</f>
        <v>1.6602567881607435E-2</v>
      </c>
      <c r="AC4679">
        <f t="shared" si="735"/>
        <v>1.6602567881607435E-2</v>
      </c>
      <c r="AD4679">
        <f t="shared" si="736"/>
        <v>5.406467947760743E-2</v>
      </c>
      <c r="AE4679">
        <f t="shared" si="737"/>
        <v>9.0599802286868455E-5</v>
      </c>
      <c r="AF4679" t="e">
        <f ca="1">IF(AD4679="","",_xludf.RANK.EQ(AD4679,$AD$2:$AD$5513,0))</f>
        <v>#NAME?</v>
      </c>
      <c r="AH4679" t="str">
        <f t="shared" si="738"/>
        <v>Baja</v>
      </c>
      <c r="AI4679" t="s">
        <v>153</v>
      </c>
      <c r="AJ4679" t="str">
        <f>IFERROR(VLOOKUP(B4679,Maestro_Regionales!$A$2:$B$35,2,FALSE),"Otras zonas")</f>
        <v>Otras zonas</v>
      </c>
      <c r="AK4679" t="str">
        <f t="shared" si="739"/>
        <v>COOSALUD EPS | Otras zonas</v>
      </c>
    </row>
    <row r="4680" spans="1:37">
      <c r="A4680" s="4" t="s">
        <v>1970</v>
      </c>
      <c r="B4680" s="4" t="s">
        <v>920</v>
      </c>
      <c r="C4680" s="4" t="s">
        <v>1997</v>
      </c>
      <c r="D4680" s="4" t="s">
        <v>1998</v>
      </c>
      <c r="E4680" s="4" t="s">
        <v>92</v>
      </c>
      <c r="F4680" s="4">
        <v>139</v>
      </c>
      <c r="G4680" s="4">
        <v>3822</v>
      </c>
      <c r="H4680" s="4">
        <v>0</v>
      </c>
      <c r="I4680">
        <f t="shared" si="730"/>
        <v>3961</v>
      </c>
      <c r="J4680">
        <f t="shared" si="731"/>
        <v>3.5092148447361776E-2</v>
      </c>
      <c r="K4680">
        <f t="shared" si="732"/>
        <v>0.96490785155263825</v>
      </c>
      <c r="L4680">
        <f t="shared" si="733"/>
        <v>0</v>
      </c>
      <c r="M4680">
        <f>I4680*Diccionario!$B$36</f>
        <v>8.7934976666666653</v>
      </c>
      <c r="N4680">
        <f>M4680*Diccionario!$B$37</f>
        <v>0.88814326433333324</v>
      </c>
      <c r="O4680">
        <f>N4680*Diccionario!$B$38</f>
        <v>0.13322148964999997</v>
      </c>
      <c r="P4680">
        <f>O4680*Diccionario!$B$39</f>
        <v>0.11989934068499998</v>
      </c>
      <c r="Q4680">
        <f>P4680*Diccionario!$B$40</f>
        <v>4.7959736273999992E-2</v>
      </c>
      <c r="R4680">
        <f>Q4680*Diccionario!$B$41</f>
        <v>3.1173828578099996E-2</v>
      </c>
      <c r="S4680">
        <f t="shared" si="734"/>
        <v>3.1173828578099996E-2</v>
      </c>
      <c r="T4680">
        <f>I4680*Diccionario!$B$36</f>
        <v>8.7934976666666653</v>
      </c>
      <c r="U4680">
        <f>T4680*Diccionario!$B$42</f>
        <v>0.88814326433333324</v>
      </c>
      <c r="V4680">
        <f>U4680*Diccionario!$B$43</f>
        <v>0.75492177468333321</v>
      </c>
      <c r="W4680">
        <f>V4680*Diccionario!$B$44</f>
        <v>0.14343513718983331</v>
      </c>
      <c r="X4680">
        <f>W4680*Diccionario!$B$45</f>
        <v>5.5939703504034995E-2</v>
      </c>
      <c r="Y4680">
        <f>X4680*Diccionario!$B$46</f>
        <v>4.9786336118591144E-2</v>
      </c>
      <c r="Z4680">
        <f>Y4680*Diccionario!$B$47</f>
        <v>1.8420944363878724E-2</v>
      </c>
      <c r="AA4680">
        <f>Z4680*Diccionario!$B$48</f>
        <v>1.8420944363878724E-2</v>
      </c>
      <c r="AB4680">
        <f>AA4680*Diccionario!$B$49</f>
        <v>1.3815708272909042E-2</v>
      </c>
      <c r="AC4680">
        <f t="shared" si="735"/>
        <v>1.3815708272909042E-2</v>
      </c>
      <c r="AD4680">
        <f t="shared" si="736"/>
        <v>4.4989536851009038E-2</v>
      </c>
      <c r="AE4680">
        <f t="shared" si="737"/>
        <v>7.5391978331572666E-5</v>
      </c>
      <c r="AF4680" t="e">
        <f ca="1">IF(AD4680="","",_xludf.RANK.EQ(AD4680,$AD$2:$AD$5513,0))</f>
        <v>#NAME?</v>
      </c>
      <c r="AH4680" t="str">
        <f t="shared" si="738"/>
        <v>Baja</v>
      </c>
      <c r="AI4680" t="s">
        <v>153</v>
      </c>
      <c r="AJ4680" t="str">
        <f>IFERROR(VLOOKUP(B4680,Maestro_Regionales!$A$2:$B$35,2,FALSE),"Otras zonas")</f>
        <v>Otras zonas</v>
      </c>
      <c r="AK4680" t="str">
        <f t="shared" si="739"/>
        <v>EPS FAMILIAR DE COLOMBIA | Otras zonas</v>
      </c>
    </row>
    <row r="4681" spans="1:37">
      <c r="A4681" s="4" t="s">
        <v>1970</v>
      </c>
      <c r="B4681" s="4" t="s">
        <v>920</v>
      </c>
      <c r="C4681" s="4" t="s">
        <v>1997</v>
      </c>
      <c r="D4681" s="4" t="s">
        <v>1998</v>
      </c>
      <c r="E4681" s="4" t="s">
        <v>89</v>
      </c>
      <c r="F4681" s="4">
        <v>33</v>
      </c>
      <c r="G4681" s="4">
        <v>1398</v>
      </c>
      <c r="H4681" s="4">
        <v>0</v>
      </c>
      <c r="I4681">
        <f t="shared" si="730"/>
        <v>1431</v>
      </c>
      <c r="J4681">
        <f t="shared" si="731"/>
        <v>2.3060796645702306E-2</v>
      </c>
      <c r="K4681">
        <f t="shared" si="732"/>
        <v>0.97693920335429774</v>
      </c>
      <c r="L4681">
        <f t="shared" si="733"/>
        <v>0</v>
      </c>
      <c r="M4681">
        <f>I4681*Diccionario!$B$36</f>
        <v>3.1768480588235293</v>
      </c>
      <c r="N4681">
        <f>M4681*Diccionario!$B$37</f>
        <v>0.32086165394117649</v>
      </c>
      <c r="O4681">
        <f>N4681*Diccionario!$B$38</f>
        <v>4.8129248091176476E-2</v>
      </c>
      <c r="P4681">
        <f>O4681*Diccionario!$B$39</f>
        <v>4.3316323282058831E-2</v>
      </c>
      <c r="Q4681">
        <f>P4681*Diccionario!$B$40</f>
        <v>1.7326529312823535E-2</v>
      </c>
      <c r="R4681">
        <f>Q4681*Diccionario!$B$41</f>
        <v>1.1262244053335297E-2</v>
      </c>
      <c r="S4681">
        <f t="shared" si="734"/>
        <v>1.1262244053335297E-2</v>
      </c>
      <c r="T4681">
        <f>I4681*Diccionario!$B$36</f>
        <v>3.1768480588235293</v>
      </c>
      <c r="U4681">
        <f>T4681*Diccionario!$B$42</f>
        <v>0.32086165394117649</v>
      </c>
      <c r="V4681">
        <f>U4681*Diccionario!$B$43</f>
        <v>0.27273240585000003</v>
      </c>
      <c r="W4681">
        <f>V4681*Diccionario!$B$44</f>
        <v>5.1819157111500008E-2</v>
      </c>
      <c r="X4681">
        <f>W4681*Diccionario!$B$45</f>
        <v>2.0209471273485005E-2</v>
      </c>
      <c r="Y4681">
        <f>X4681*Diccionario!$B$46</f>
        <v>1.7986429433401657E-2</v>
      </c>
      <c r="Z4681">
        <f>Y4681*Diccionario!$B$47</f>
        <v>6.654978890358613E-3</v>
      </c>
      <c r="AA4681">
        <f>Z4681*Diccionario!$B$48</f>
        <v>6.654978890358613E-3</v>
      </c>
      <c r="AB4681">
        <f>AA4681*Diccionario!$B$49</f>
        <v>4.99123416776896E-3</v>
      </c>
      <c r="AC4681">
        <f t="shared" si="735"/>
        <v>4.99123416776896E-3</v>
      </c>
      <c r="AD4681">
        <f t="shared" si="736"/>
        <v>1.6253478221104258E-2</v>
      </c>
      <c r="AE4681">
        <f t="shared" si="737"/>
        <v>2.7237041401787567E-5</v>
      </c>
      <c r="AF4681" t="e">
        <f ca="1">IF(AD4681="","",_xludf.RANK.EQ(AD4681,$AD$2:$AD$5513,0))</f>
        <v>#NAME?</v>
      </c>
      <c r="AH4681" t="str">
        <f t="shared" si="738"/>
        <v>Baja</v>
      </c>
      <c r="AI4681" t="s">
        <v>153</v>
      </c>
      <c r="AJ4681" t="str">
        <f>IFERROR(VLOOKUP(B4681,Maestro_Regionales!$A$2:$B$35,2,FALSE),"Otras zonas")</f>
        <v>Otras zonas</v>
      </c>
      <c r="AK4681" t="str">
        <f t="shared" si="739"/>
        <v>PROTEGER EPS (ANTES CAJACOPI EPS) | Otras zonas</v>
      </c>
    </row>
    <row r="4682" spans="1:37">
      <c r="A4682" s="4" t="s">
        <v>1970</v>
      </c>
      <c r="B4682" s="4" t="s">
        <v>920</v>
      </c>
      <c r="C4682" s="4" t="s">
        <v>1997</v>
      </c>
      <c r="D4682" s="4" t="s">
        <v>1998</v>
      </c>
      <c r="E4682" s="4" t="s">
        <v>87</v>
      </c>
      <c r="F4682" s="4">
        <v>350</v>
      </c>
      <c r="G4682" s="4">
        <v>883</v>
      </c>
      <c r="H4682" s="4">
        <v>0</v>
      </c>
      <c r="I4682">
        <f t="shared" si="730"/>
        <v>1233</v>
      </c>
      <c r="J4682">
        <f t="shared" si="731"/>
        <v>0.28386050283860503</v>
      </c>
      <c r="K4682">
        <f t="shared" si="732"/>
        <v>0.71613949716139502</v>
      </c>
      <c r="L4682">
        <f t="shared" si="733"/>
        <v>0</v>
      </c>
      <c r="M4682">
        <f>I4682*Diccionario!$B$36</f>
        <v>2.7372841764705882</v>
      </c>
      <c r="N4682">
        <f>M4682*Diccionario!$B$37</f>
        <v>0.27646570182352942</v>
      </c>
      <c r="O4682">
        <f>N4682*Diccionario!$B$38</f>
        <v>4.1469855273529414E-2</v>
      </c>
      <c r="P4682">
        <f>O4682*Diccionario!$B$39</f>
        <v>3.7322869746176476E-2</v>
      </c>
      <c r="Q4682">
        <f>P4682*Diccionario!$B$40</f>
        <v>1.4929147898470592E-2</v>
      </c>
      <c r="R4682">
        <f>Q4682*Diccionario!$B$41</f>
        <v>9.7039461340058843E-3</v>
      </c>
      <c r="S4682">
        <f t="shared" si="734"/>
        <v>9.7039461340058843E-3</v>
      </c>
      <c r="T4682">
        <f>I4682*Diccionario!$B$36</f>
        <v>2.7372841764705882</v>
      </c>
      <c r="U4682">
        <f>T4682*Diccionario!$B$42</f>
        <v>0.27646570182352942</v>
      </c>
      <c r="V4682">
        <f>U4682*Diccionario!$B$43</f>
        <v>0.23499584655</v>
      </c>
      <c r="W4682">
        <f>V4682*Diccionario!$B$44</f>
        <v>4.4649210844499999E-2</v>
      </c>
      <c r="X4682">
        <f>W4682*Diccionario!$B$45</f>
        <v>1.7413192229355001E-2</v>
      </c>
      <c r="Y4682">
        <f>X4682*Diccionario!$B$46</f>
        <v>1.5497741084125952E-2</v>
      </c>
      <c r="Z4682">
        <f>Y4682*Diccionario!$B$47</f>
        <v>5.7341642011266023E-3</v>
      </c>
      <c r="AA4682">
        <f>Z4682*Diccionario!$B$48</f>
        <v>5.7341642011266023E-3</v>
      </c>
      <c r="AB4682">
        <f>AA4682*Diccionario!$B$49</f>
        <v>4.3006231508449519E-3</v>
      </c>
      <c r="AC4682">
        <f t="shared" si="735"/>
        <v>4.3006231508449519E-3</v>
      </c>
      <c r="AD4682">
        <f t="shared" si="736"/>
        <v>1.4004569284850835E-2</v>
      </c>
      <c r="AE4682">
        <f t="shared" si="737"/>
        <v>2.3468394163804375E-5</v>
      </c>
      <c r="AF4682" t="e">
        <f ca="1">IF(AD4682="","",_xludf.RANK.EQ(AD4682,$AD$2:$AD$5513,0))</f>
        <v>#NAME?</v>
      </c>
      <c r="AH4682" t="str">
        <f t="shared" si="738"/>
        <v>Baja</v>
      </c>
      <c r="AI4682" t="s">
        <v>153</v>
      </c>
      <c r="AJ4682" t="str">
        <f>IFERROR(VLOOKUP(B4682,Maestro_Regionales!$A$2:$B$35,2,FALSE),"Otras zonas")</f>
        <v>Otras zonas</v>
      </c>
      <c r="AK4682" t="str">
        <f t="shared" si="739"/>
        <v>NUEVA EPS | Otras zonas</v>
      </c>
    </row>
    <row r="4683" spans="1:37">
      <c r="A4683" s="4" t="s">
        <v>1970</v>
      </c>
      <c r="B4683" s="4" t="s">
        <v>920</v>
      </c>
      <c r="C4683" s="4" t="s">
        <v>1997</v>
      </c>
      <c r="D4683" s="4" t="s">
        <v>1998</v>
      </c>
      <c r="E4683" s="4" t="s">
        <v>90</v>
      </c>
      <c r="F4683" s="4">
        <v>0</v>
      </c>
      <c r="G4683" s="4">
        <v>0</v>
      </c>
      <c r="H4683" s="4">
        <v>385</v>
      </c>
      <c r="I4683">
        <f t="shared" si="730"/>
        <v>385</v>
      </c>
      <c r="J4683">
        <f t="shared" si="731"/>
        <v>0</v>
      </c>
      <c r="K4683">
        <f t="shared" si="732"/>
        <v>0</v>
      </c>
      <c r="L4683">
        <f t="shared" si="733"/>
        <v>1</v>
      </c>
      <c r="M4683">
        <f>I4683*Diccionario!$B$36</f>
        <v>0.85470754901960777</v>
      </c>
      <c r="N4683">
        <f>M4683*Diccionario!$B$37</f>
        <v>8.6325462450980384E-2</v>
      </c>
      <c r="O4683">
        <f>N4683*Diccionario!$B$38</f>
        <v>1.2948819367647057E-2</v>
      </c>
      <c r="P4683">
        <f>O4683*Diccionario!$B$39</f>
        <v>1.1653937430882352E-2</v>
      </c>
      <c r="Q4683">
        <f>P4683*Diccionario!$B$40</f>
        <v>4.6615749723529411E-3</v>
      </c>
      <c r="R4683">
        <f>Q4683*Diccionario!$B$41</f>
        <v>3.0300237320294117E-3</v>
      </c>
      <c r="S4683">
        <f t="shared" si="734"/>
        <v>3.0300237320294117E-3</v>
      </c>
      <c r="T4683">
        <f>I4683*Diccionario!$B$36</f>
        <v>0.85470754901960777</v>
      </c>
      <c r="U4683">
        <f>T4683*Diccionario!$B$42</f>
        <v>8.6325462450980384E-2</v>
      </c>
      <c r="V4683">
        <f>U4683*Diccionario!$B$43</f>
        <v>7.3376643083333318E-2</v>
      </c>
      <c r="W4683">
        <f>V4683*Diccionario!$B$44</f>
        <v>1.3941562185833331E-2</v>
      </c>
      <c r="X4683">
        <f>W4683*Diccionario!$B$45</f>
        <v>5.4372092524749994E-3</v>
      </c>
      <c r="Y4683">
        <f>X4683*Diccionario!$B$46</f>
        <v>4.8391162347027495E-3</v>
      </c>
      <c r="Z4683">
        <f>Y4683*Diccionario!$B$47</f>
        <v>1.7904730068400174E-3</v>
      </c>
      <c r="AA4683">
        <f>Z4683*Diccionario!$B$48</f>
        <v>1.7904730068400174E-3</v>
      </c>
      <c r="AB4683">
        <f>AA4683*Diccionario!$B$49</f>
        <v>1.3428547551300131E-3</v>
      </c>
      <c r="AC4683">
        <f t="shared" si="735"/>
        <v>1.3428547551300131E-3</v>
      </c>
      <c r="AD4683">
        <f t="shared" si="736"/>
        <v>4.372878487159425E-3</v>
      </c>
      <c r="AE4683">
        <f t="shared" si="737"/>
        <v>7.3279251849673019E-6</v>
      </c>
      <c r="AF4683" t="e">
        <f ca="1">IF(AD4683="","",_xludf.RANK.EQ(AD4683,$AD$2:$AD$5513,0))</f>
        <v>#NAME?</v>
      </c>
      <c r="AH4683" t="str">
        <f t="shared" si="738"/>
        <v>Baja</v>
      </c>
      <c r="AI4683" t="s">
        <v>153</v>
      </c>
      <c r="AJ4683" t="str">
        <f>IFERROR(VLOOKUP(B4683,Maestro_Regionales!$A$2:$B$35,2,FALSE),"Otras zonas")</f>
        <v>Otras zonas</v>
      </c>
      <c r="AK4683" t="str">
        <f t="shared" si="739"/>
        <v>REGIMEN DE EXCEPCION | Otras zonas</v>
      </c>
    </row>
    <row r="4684" spans="1:37">
      <c r="A4684" s="4" t="s">
        <v>1970</v>
      </c>
      <c r="B4684" s="4" t="s">
        <v>920</v>
      </c>
      <c r="C4684" s="4" t="s">
        <v>1997</v>
      </c>
      <c r="D4684" s="4" t="s">
        <v>1998</v>
      </c>
      <c r="E4684" s="4" t="s">
        <v>85</v>
      </c>
      <c r="F4684" s="4">
        <v>86</v>
      </c>
      <c r="G4684" s="4">
        <v>46</v>
      </c>
      <c r="H4684" s="4">
        <v>0</v>
      </c>
      <c r="I4684">
        <f t="shared" si="730"/>
        <v>132</v>
      </c>
      <c r="J4684">
        <f t="shared" si="731"/>
        <v>0.65151515151515149</v>
      </c>
      <c r="K4684">
        <f t="shared" si="732"/>
        <v>0.34848484848484851</v>
      </c>
      <c r="L4684">
        <f t="shared" si="733"/>
        <v>0</v>
      </c>
      <c r="M4684">
        <f>I4684*Diccionario!$B$36</f>
        <v>0.29304258823529411</v>
      </c>
      <c r="N4684">
        <f>M4684*Diccionario!$B$37</f>
        <v>2.9597301411764709E-2</v>
      </c>
      <c r="O4684">
        <f>N4684*Diccionario!$B$38</f>
        <v>4.4395952117647058E-3</v>
      </c>
      <c r="P4684">
        <f>O4684*Diccionario!$B$39</f>
        <v>3.995635690588235E-3</v>
      </c>
      <c r="Q4684">
        <f>P4684*Diccionario!$B$40</f>
        <v>1.5982542762352941E-3</v>
      </c>
      <c r="R4684">
        <f>Q4684*Diccionario!$B$41</f>
        <v>1.0388652795529413E-3</v>
      </c>
      <c r="S4684">
        <f t="shared" si="734"/>
        <v>1.0388652795529413E-3</v>
      </c>
      <c r="T4684">
        <f>I4684*Diccionario!$B$36</f>
        <v>0.29304258823529411</v>
      </c>
      <c r="U4684">
        <f>T4684*Diccionario!$B$42</f>
        <v>2.9597301411764709E-2</v>
      </c>
      <c r="V4684">
        <f>U4684*Diccionario!$B$43</f>
        <v>2.5157706200000001E-2</v>
      </c>
      <c r="W4684">
        <f>V4684*Diccionario!$B$44</f>
        <v>4.7799641780000004E-3</v>
      </c>
      <c r="X4684">
        <f>W4684*Diccionario!$B$45</f>
        <v>1.8641860294200002E-3</v>
      </c>
      <c r="Y4684">
        <f>X4684*Diccionario!$B$46</f>
        <v>1.6591255661838002E-3</v>
      </c>
      <c r="Z4684">
        <f>Y4684*Diccionario!$B$47</f>
        <v>6.1387645948800609E-4</v>
      </c>
      <c r="AA4684">
        <f>Z4684*Diccionario!$B$48</f>
        <v>6.1387645948800609E-4</v>
      </c>
      <c r="AB4684">
        <f>AA4684*Diccionario!$B$49</f>
        <v>4.604073446160046E-4</v>
      </c>
      <c r="AC4684">
        <f t="shared" si="735"/>
        <v>4.604073446160046E-4</v>
      </c>
      <c r="AD4684">
        <f t="shared" si="736"/>
        <v>1.499272624168946E-3</v>
      </c>
      <c r="AE4684">
        <f t="shared" si="737"/>
        <v>2.5124314919887897E-6</v>
      </c>
      <c r="AF4684" t="e">
        <f ca="1">IF(AD4684="","",_xludf.RANK.EQ(AD4684,$AD$2:$AD$5513,0))</f>
        <v>#NAME?</v>
      </c>
      <c r="AH4684" t="str">
        <f t="shared" si="738"/>
        <v>Baja</v>
      </c>
      <c r="AI4684" t="s">
        <v>153</v>
      </c>
      <c r="AJ4684" t="str">
        <f>IFERROR(VLOOKUP(B4684,Maestro_Regionales!$A$2:$B$35,2,FALSE),"Otras zonas")</f>
        <v>Otras zonas</v>
      </c>
      <c r="AK4684" t="str">
        <f t="shared" si="739"/>
        <v>SALUD TOTAL EPS | Otras zonas</v>
      </c>
    </row>
    <row r="4685" spans="1:37">
      <c r="A4685" s="4" t="s">
        <v>1970</v>
      </c>
      <c r="B4685" s="4" t="s">
        <v>920</v>
      </c>
      <c r="C4685" s="4" t="s">
        <v>1997</v>
      </c>
      <c r="D4685" s="4" t="s">
        <v>1998</v>
      </c>
      <c r="E4685" s="4" t="s">
        <v>86</v>
      </c>
      <c r="F4685" s="4">
        <v>1</v>
      </c>
      <c r="G4685" s="4">
        <v>0</v>
      </c>
      <c r="H4685" s="4">
        <v>0</v>
      </c>
      <c r="I4685">
        <f t="shared" si="730"/>
        <v>1</v>
      </c>
      <c r="J4685">
        <f t="shared" si="731"/>
        <v>1</v>
      </c>
      <c r="K4685">
        <f t="shared" si="732"/>
        <v>0</v>
      </c>
      <c r="L4685">
        <f t="shared" si="733"/>
        <v>0</v>
      </c>
      <c r="M4685">
        <f>I4685*Diccionario!$B$36</f>
        <v>2.2200196078431371E-3</v>
      </c>
      <c r="N4685">
        <f>M4685*Diccionario!$B$37</f>
        <v>2.2422198039215687E-4</v>
      </c>
      <c r="O4685">
        <f>N4685*Diccionario!$B$38</f>
        <v>3.3633297058823532E-5</v>
      </c>
      <c r="P4685">
        <f>O4685*Diccionario!$B$39</f>
        <v>3.026996735294118E-5</v>
      </c>
      <c r="Q4685">
        <f>P4685*Diccionario!$B$40</f>
        <v>1.2107986941176473E-5</v>
      </c>
      <c r="R4685">
        <f>Q4685*Diccionario!$B$41</f>
        <v>7.870191511764708E-6</v>
      </c>
      <c r="S4685">
        <f t="shared" si="734"/>
        <v>7.870191511764708E-6</v>
      </c>
      <c r="T4685">
        <f>I4685*Diccionario!$B$36</f>
        <v>2.2200196078431371E-3</v>
      </c>
      <c r="U4685">
        <f>T4685*Diccionario!$B$42</f>
        <v>2.2422198039215687E-4</v>
      </c>
      <c r="V4685">
        <f>U4685*Diccionario!$B$43</f>
        <v>1.9058868333333333E-4</v>
      </c>
      <c r="W4685">
        <f>V4685*Diccionario!$B$44</f>
        <v>3.6211849833333333E-5</v>
      </c>
      <c r="X4685">
        <f>W4685*Diccionario!$B$45</f>
        <v>1.4122621435000001E-5</v>
      </c>
      <c r="Y4685">
        <f>X4685*Diccionario!$B$46</f>
        <v>1.256913307715E-5</v>
      </c>
      <c r="Z4685">
        <f>Y4685*Diccionario!$B$47</f>
        <v>4.6505792385454997E-6</v>
      </c>
      <c r="AA4685">
        <f>Z4685*Diccionario!$B$48</f>
        <v>4.6505792385454997E-6</v>
      </c>
      <c r="AB4685">
        <f>AA4685*Diccionario!$B$49</f>
        <v>3.4879344289091247E-6</v>
      </c>
      <c r="AC4685">
        <f t="shared" si="735"/>
        <v>3.4879344289091247E-6</v>
      </c>
      <c r="AD4685">
        <f t="shared" si="736"/>
        <v>1.1358125940673833E-5</v>
      </c>
      <c r="AE4685">
        <f t="shared" si="737"/>
        <v>1.9033571909005983E-8</v>
      </c>
      <c r="AF4685" t="e">
        <f ca="1">IF(AD4685="","",_xludf.RANK.EQ(AD4685,$AD$2:$AD$5513,0))</f>
        <v>#NAME?</v>
      </c>
      <c r="AH4685" t="str">
        <f t="shared" si="738"/>
        <v>Baja</v>
      </c>
      <c r="AI4685" t="s">
        <v>153</v>
      </c>
      <c r="AJ4685" t="str">
        <f>IFERROR(VLOOKUP(B4685,Maestro_Regionales!$A$2:$B$35,2,FALSE),"Otras zonas")</f>
        <v>Otras zonas</v>
      </c>
      <c r="AK4685" t="str">
        <f t="shared" si="739"/>
        <v>EPS SANITAS | Otras zonas</v>
      </c>
    </row>
    <row r="4686" spans="1:37">
      <c r="A4686" s="4" t="s">
        <v>1970</v>
      </c>
      <c r="B4686" s="4" t="s">
        <v>920</v>
      </c>
      <c r="C4686" s="4" t="s">
        <v>1997</v>
      </c>
      <c r="D4686" s="4" t="s">
        <v>1998</v>
      </c>
      <c r="E4686" s="4" t="s">
        <v>91</v>
      </c>
      <c r="F4686" s="4">
        <v>1</v>
      </c>
      <c r="G4686" s="4">
        <v>0</v>
      </c>
      <c r="H4686" s="4">
        <v>0</v>
      </c>
      <c r="I4686">
        <f t="shared" si="730"/>
        <v>1</v>
      </c>
      <c r="J4686">
        <f t="shared" si="731"/>
        <v>1</v>
      </c>
      <c r="K4686">
        <f t="shared" si="732"/>
        <v>0</v>
      </c>
      <c r="L4686">
        <f t="shared" si="733"/>
        <v>0</v>
      </c>
      <c r="M4686">
        <f>I4686*Diccionario!$B$36</f>
        <v>2.2200196078431371E-3</v>
      </c>
      <c r="N4686">
        <f>M4686*Diccionario!$B$37</f>
        <v>2.2422198039215687E-4</v>
      </c>
      <c r="O4686">
        <f>N4686*Diccionario!$B$38</f>
        <v>3.3633297058823532E-5</v>
      </c>
      <c r="P4686">
        <f>O4686*Diccionario!$B$39</f>
        <v>3.026996735294118E-5</v>
      </c>
      <c r="Q4686">
        <f>P4686*Diccionario!$B$40</f>
        <v>1.2107986941176473E-5</v>
      </c>
      <c r="R4686">
        <f>Q4686*Diccionario!$B$41</f>
        <v>7.870191511764708E-6</v>
      </c>
      <c r="S4686">
        <f t="shared" si="734"/>
        <v>7.870191511764708E-6</v>
      </c>
      <c r="T4686">
        <f>I4686*Diccionario!$B$36</f>
        <v>2.2200196078431371E-3</v>
      </c>
      <c r="U4686">
        <f>T4686*Diccionario!$B$42</f>
        <v>2.2422198039215687E-4</v>
      </c>
      <c r="V4686">
        <f>U4686*Diccionario!$B$43</f>
        <v>1.9058868333333333E-4</v>
      </c>
      <c r="W4686">
        <f>V4686*Diccionario!$B$44</f>
        <v>3.6211849833333333E-5</v>
      </c>
      <c r="X4686">
        <f>W4686*Diccionario!$B$45</f>
        <v>1.4122621435000001E-5</v>
      </c>
      <c r="Y4686">
        <f>X4686*Diccionario!$B$46</f>
        <v>1.256913307715E-5</v>
      </c>
      <c r="Z4686">
        <f>Y4686*Diccionario!$B$47</f>
        <v>4.6505792385454997E-6</v>
      </c>
      <c r="AA4686">
        <f>Z4686*Diccionario!$B$48</f>
        <v>4.6505792385454997E-6</v>
      </c>
      <c r="AB4686">
        <f>AA4686*Diccionario!$B$49</f>
        <v>3.4879344289091247E-6</v>
      </c>
      <c r="AC4686">
        <f t="shared" si="735"/>
        <v>3.4879344289091247E-6</v>
      </c>
      <c r="AD4686">
        <f t="shared" si="736"/>
        <v>1.1358125940673833E-5</v>
      </c>
      <c r="AE4686">
        <f t="shared" si="737"/>
        <v>1.9033571909005983E-8</v>
      </c>
      <c r="AF4686" t="e">
        <f ca="1">IF(AD4686="","",_xludf.RANK.EQ(AD4686,$AD$2:$AD$5513,0))</f>
        <v>#NAME?</v>
      </c>
      <c r="AH4686" t="str">
        <f t="shared" si="738"/>
        <v>Baja</v>
      </c>
      <c r="AI4686" t="s">
        <v>153</v>
      </c>
      <c r="AJ4686" t="str">
        <f>IFERROR(VLOOKUP(B4686,Maestro_Regionales!$A$2:$B$35,2,FALSE),"Otras zonas")</f>
        <v>Otras zonas</v>
      </c>
      <c r="AK4686" t="str">
        <f t="shared" si="739"/>
        <v>FAMISANAR | Otras zonas</v>
      </c>
    </row>
    <row r="4687" spans="1:37">
      <c r="A4687" s="4" t="s">
        <v>1970</v>
      </c>
      <c r="B4687" s="4" t="s">
        <v>920</v>
      </c>
      <c r="C4687" s="4" t="s">
        <v>1999</v>
      </c>
      <c r="D4687" s="4" t="s">
        <v>2000</v>
      </c>
      <c r="E4687" s="4" t="s">
        <v>87</v>
      </c>
      <c r="F4687" s="4">
        <v>435</v>
      </c>
      <c r="G4687" s="4">
        <v>5096</v>
      </c>
      <c r="H4687" s="4">
        <v>0</v>
      </c>
      <c r="I4687">
        <f t="shared" si="730"/>
        <v>5531</v>
      </c>
      <c r="J4687">
        <f t="shared" si="731"/>
        <v>7.8647622491412036E-2</v>
      </c>
      <c r="K4687">
        <f t="shared" si="732"/>
        <v>0.92135237750858801</v>
      </c>
      <c r="L4687">
        <f t="shared" si="733"/>
        <v>0</v>
      </c>
      <c r="M4687">
        <f>I4687*Diccionario!$B$36</f>
        <v>12.278928450980391</v>
      </c>
      <c r="N4687">
        <f>M4687*Diccionario!$B$37</f>
        <v>1.2401717735490196</v>
      </c>
      <c r="O4687">
        <f>N4687*Diccionario!$B$38</f>
        <v>0.18602576603235293</v>
      </c>
      <c r="P4687">
        <f>O4687*Diccionario!$B$39</f>
        <v>0.16742318942911766</v>
      </c>
      <c r="Q4687">
        <f>P4687*Diccionario!$B$40</f>
        <v>6.696927577164706E-2</v>
      </c>
      <c r="R4687">
        <f>Q4687*Diccionario!$B$41</f>
        <v>4.3530029251570589E-2</v>
      </c>
      <c r="S4687">
        <f t="shared" si="734"/>
        <v>4.3530029251570589E-2</v>
      </c>
      <c r="T4687">
        <f>I4687*Diccionario!$B$36</f>
        <v>12.278928450980391</v>
      </c>
      <c r="U4687">
        <f>T4687*Diccionario!$B$42</f>
        <v>1.2401717735490196</v>
      </c>
      <c r="V4687">
        <f>U4687*Diccionario!$B$43</f>
        <v>1.0541460075166666</v>
      </c>
      <c r="W4687">
        <f>V4687*Diccionario!$B$44</f>
        <v>0.20028774142816666</v>
      </c>
      <c r="X4687">
        <f>W4687*Diccionario!$B$45</f>
        <v>7.8112219156985005E-2</v>
      </c>
      <c r="Y4687">
        <f>X4687*Diccionario!$B$46</f>
        <v>6.9519875049716656E-2</v>
      </c>
      <c r="Z4687">
        <f>Y4687*Diccionario!$B$47</f>
        <v>2.5722353768395163E-2</v>
      </c>
      <c r="AA4687">
        <f>Z4687*Diccionario!$B$48</f>
        <v>2.5722353768395163E-2</v>
      </c>
      <c r="AB4687">
        <f>AA4687*Diccionario!$B$49</f>
        <v>1.9291765326296374E-2</v>
      </c>
      <c r="AC4687">
        <f t="shared" si="735"/>
        <v>1.9291765326296374E-2</v>
      </c>
      <c r="AD4687">
        <f t="shared" si="736"/>
        <v>6.2821794577866963E-2</v>
      </c>
      <c r="AE4687">
        <f t="shared" si="737"/>
        <v>1.0527468622871207E-4</v>
      </c>
      <c r="AF4687" t="e">
        <f ca="1">IF(AD4687="","",_xludf.RANK.EQ(AD4687,$AD$2:$AD$5513,0))</f>
        <v>#NAME?</v>
      </c>
      <c r="AH4687" t="str">
        <f t="shared" si="738"/>
        <v>Baja</v>
      </c>
      <c r="AI4687" t="s">
        <v>153</v>
      </c>
      <c r="AJ4687" t="str">
        <f>IFERROR(VLOOKUP(B4687,Maestro_Regionales!$A$2:$B$35,2,FALSE),"Otras zonas")</f>
        <v>Otras zonas</v>
      </c>
      <c r="AK4687" t="str">
        <f t="shared" si="739"/>
        <v>NUEVA EPS | Otras zonas</v>
      </c>
    </row>
    <row r="4688" spans="1:37">
      <c r="A4688" s="4" t="s">
        <v>1970</v>
      </c>
      <c r="B4688" s="4" t="s">
        <v>920</v>
      </c>
      <c r="C4688" s="4" t="s">
        <v>1999</v>
      </c>
      <c r="D4688" s="4" t="s">
        <v>2000</v>
      </c>
      <c r="E4688" s="4" t="s">
        <v>92</v>
      </c>
      <c r="F4688" s="4">
        <v>175</v>
      </c>
      <c r="G4688" s="4">
        <v>5168</v>
      </c>
      <c r="H4688" s="4">
        <v>0</v>
      </c>
      <c r="I4688">
        <f t="shared" si="730"/>
        <v>5343</v>
      </c>
      <c r="J4688">
        <f t="shared" si="731"/>
        <v>3.2753134942915964E-2</v>
      </c>
      <c r="K4688">
        <f t="shared" si="732"/>
        <v>0.96724686505708402</v>
      </c>
      <c r="L4688">
        <f t="shared" si="733"/>
        <v>0</v>
      </c>
      <c r="M4688">
        <f>I4688*Diccionario!$B$36</f>
        <v>11.861564764705882</v>
      </c>
      <c r="N4688">
        <f>M4688*Diccionario!$B$37</f>
        <v>1.1980180412352941</v>
      </c>
      <c r="O4688">
        <f>N4688*Diccionario!$B$38</f>
        <v>0.1797027061852941</v>
      </c>
      <c r="P4688">
        <f>O4688*Diccionario!$B$39</f>
        <v>0.1617324355667647</v>
      </c>
      <c r="Q4688">
        <f>P4688*Diccionario!$B$40</f>
        <v>6.4692974226705877E-2</v>
      </c>
      <c r="R4688">
        <f>Q4688*Diccionario!$B$41</f>
        <v>4.2050433247358819E-2</v>
      </c>
      <c r="S4688">
        <f t="shared" si="734"/>
        <v>4.2050433247358819E-2</v>
      </c>
      <c r="T4688">
        <f>I4688*Diccionario!$B$36</f>
        <v>11.861564764705882</v>
      </c>
      <c r="U4688">
        <f>T4688*Diccionario!$B$42</f>
        <v>1.1980180412352941</v>
      </c>
      <c r="V4688">
        <f>U4688*Diccionario!$B$43</f>
        <v>1.01831533505</v>
      </c>
      <c r="W4688">
        <f>V4688*Diccionario!$B$44</f>
        <v>0.19347991365950001</v>
      </c>
      <c r="X4688">
        <f>W4688*Diccionario!$B$45</f>
        <v>7.5457166327205005E-2</v>
      </c>
      <c r="Y4688">
        <f>X4688*Diccionario!$B$46</f>
        <v>6.7156878031212452E-2</v>
      </c>
      <c r="Z4688">
        <f>Y4688*Diccionario!$B$47</f>
        <v>2.4848044871548607E-2</v>
      </c>
      <c r="AA4688">
        <f>Z4688*Diccionario!$B$48</f>
        <v>2.4848044871548607E-2</v>
      </c>
      <c r="AB4688">
        <f>AA4688*Diccionario!$B$49</f>
        <v>1.8636033653661455E-2</v>
      </c>
      <c r="AC4688">
        <f t="shared" si="735"/>
        <v>1.8636033653661455E-2</v>
      </c>
      <c r="AD4688">
        <f t="shared" si="736"/>
        <v>6.0686466901020274E-2</v>
      </c>
      <c r="AE4688">
        <f t="shared" si="737"/>
        <v>1.0169637470981894E-4</v>
      </c>
      <c r="AF4688" t="e">
        <f ca="1">IF(AD4688="","",_xludf.RANK.EQ(AD4688,$AD$2:$AD$5513,0))</f>
        <v>#NAME?</v>
      </c>
      <c r="AH4688" t="str">
        <f t="shared" si="738"/>
        <v>Baja</v>
      </c>
      <c r="AI4688" t="s">
        <v>153</v>
      </c>
      <c r="AJ4688" t="str">
        <f>IFERROR(VLOOKUP(B4688,Maestro_Regionales!$A$2:$B$35,2,FALSE),"Otras zonas")</f>
        <v>Otras zonas</v>
      </c>
      <c r="AK4688" t="str">
        <f t="shared" si="739"/>
        <v>EPS FAMILIAR DE COLOMBIA | Otras zonas</v>
      </c>
    </row>
    <row r="4689" spans="1:37">
      <c r="A4689" s="4" t="s">
        <v>1970</v>
      </c>
      <c r="B4689" s="4" t="s">
        <v>920</v>
      </c>
      <c r="C4689" s="4" t="s">
        <v>1999</v>
      </c>
      <c r="D4689" s="4" t="s">
        <v>2000</v>
      </c>
      <c r="E4689" s="4" t="s">
        <v>89</v>
      </c>
      <c r="F4689" s="4">
        <v>36</v>
      </c>
      <c r="G4689" s="4">
        <v>2109</v>
      </c>
      <c r="H4689" s="4">
        <v>0</v>
      </c>
      <c r="I4689">
        <f t="shared" si="730"/>
        <v>2145</v>
      </c>
      <c r="J4689">
        <f t="shared" si="731"/>
        <v>1.6783216783216783E-2</v>
      </c>
      <c r="K4689">
        <f t="shared" si="732"/>
        <v>0.98321678321678319</v>
      </c>
      <c r="L4689">
        <f t="shared" si="733"/>
        <v>0</v>
      </c>
      <c r="M4689">
        <f>I4689*Diccionario!$B$36</f>
        <v>4.7619420588235295</v>
      </c>
      <c r="N4689">
        <f>M4689*Diccionario!$B$37</f>
        <v>0.48095614794117653</v>
      </c>
      <c r="O4689">
        <f>N4689*Diccionario!$B$38</f>
        <v>7.2143422191176476E-2</v>
      </c>
      <c r="P4689">
        <f>O4689*Diccionario!$B$39</f>
        <v>6.4929079972058837E-2</v>
      </c>
      <c r="Q4689">
        <f>P4689*Diccionario!$B$40</f>
        <v>2.5971631988823535E-2</v>
      </c>
      <c r="R4689">
        <f>Q4689*Diccionario!$B$41</f>
        <v>1.6881560792735298E-2</v>
      </c>
      <c r="S4689">
        <f t="shared" si="734"/>
        <v>1.6881560792735298E-2</v>
      </c>
      <c r="T4689">
        <f>I4689*Diccionario!$B$36</f>
        <v>4.7619420588235295</v>
      </c>
      <c r="U4689">
        <f>T4689*Diccionario!$B$42</f>
        <v>0.48095614794117653</v>
      </c>
      <c r="V4689">
        <f>U4689*Diccionario!$B$43</f>
        <v>0.40881272575000005</v>
      </c>
      <c r="W4689">
        <f>V4689*Diccionario!$B$44</f>
        <v>7.7674417892500014E-2</v>
      </c>
      <c r="X4689">
        <f>W4689*Diccionario!$B$45</f>
        <v>3.0293022978075006E-2</v>
      </c>
      <c r="Y4689">
        <f>X4689*Diccionario!$B$46</f>
        <v>2.6960790450486754E-2</v>
      </c>
      <c r="Z4689">
        <f>Y4689*Diccionario!$B$47</f>
        <v>9.9754924666800981E-3</v>
      </c>
      <c r="AA4689">
        <f>Z4689*Diccionario!$B$48</f>
        <v>9.9754924666800981E-3</v>
      </c>
      <c r="AB4689">
        <f>AA4689*Diccionario!$B$49</f>
        <v>7.4816193500100731E-3</v>
      </c>
      <c r="AC4689">
        <f t="shared" si="735"/>
        <v>7.4816193500100731E-3</v>
      </c>
      <c r="AD4689">
        <f t="shared" si="736"/>
        <v>2.4363180142745369E-2</v>
      </c>
      <c r="AE4689">
        <f t="shared" si="737"/>
        <v>4.0827011744817826E-5</v>
      </c>
      <c r="AF4689" t="e">
        <f ca="1">IF(AD4689="","",_xludf.RANK.EQ(AD4689,$AD$2:$AD$5513,0))</f>
        <v>#NAME?</v>
      </c>
      <c r="AH4689" t="str">
        <f t="shared" si="738"/>
        <v>Baja</v>
      </c>
      <c r="AI4689" t="s">
        <v>153</v>
      </c>
      <c r="AJ4689" t="str">
        <f>IFERROR(VLOOKUP(B4689,Maestro_Regionales!$A$2:$B$35,2,FALSE),"Otras zonas")</f>
        <v>Otras zonas</v>
      </c>
      <c r="AK4689" t="str">
        <f t="shared" si="739"/>
        <v>PROTEGER EPS (ANTES CAJACOPI EPS) | Otras zonas</v>
      </c>
    </row>
    <row r="4690" spans="1:37">
      <c r="A4690" s="4" t="s">
        <v>1970</v>
      </c>
      <c r="B4690" s="4" t="s">
        <v>920</v>
      </c>
      <c r="C4690" s="4" t="s">
        <v>1999</v>
      </c>
      <c r="D4690" s="4" t="s">
        <v>2000</v>
      </c>
      <c r="E4690" s="4" t="s">
        <v>90</v>
      </c>
      <c r="F4690" s="4">
        <v>0</v>
      </c>
      <c r="G4690" s="4">
        <v>0</v>
      </c>
      <c r="H4690" s="4">
        <v>143</v>
      </c>
      <c r="I4690">
        <f t="shared" si="730"/>
        <v>143</v>
      </c>
      <c r="J4690">
        <f t="shared" si="731"/>
        <v>0</v>
      </c>
      <c r="K4690">
        <f t="shared" si="732"/>
        <v>0</v>
      </c>
      <c r="L4690">
        <f t="shared" si="733"/>
        <v>1</v>
      </c>
      <c r="M4690">
        <f>I4690*Diccionario!$B$36</f>
        <v>0.31746280392156861</v>
      </c>
      <c r="N4690">
        <f>M4690*Diccionario!$B$37</f>
        <v>3.206374319607843E-2</v>
      </c>
      <c r="O4690">
        <f>N4690*Diccionario!$B$38</f>
        <v>4.8095614794117642E-3</v>
      </c>
      <c r="P4690">
        <f>O4690*Diccionario!$B$39</f>
        <v>4.3286053314705881E-3</v>
      </c>
      <c r="Q4690">
        <f>P4690*Diccionario!$B$40</f>
        <v>1.7314421325882352E-3</v>
      </c>
      <c r="R4690">
        <f>Q4690*Diccionario!$B$41</f>
        <v>1.125437386182353E-3</v>
      </c>
      <c r="S4690">
        <f t="shared" si="734"/>
        <v>1.125437386182353E-3</v>
      </c>
      <c r="T4690">
        <f>I4690*Diccionario!$B$36</f>
        <v>0.31746280392156861</v>
      </c>
      <c r="U4690">
        <f>T4690*Diccionario!$B$42</f>
        <v>3.206374319607843E-2</v>
      </c>
      <c r="V4690">
        <f>U4690*Diccionario!$B$43</f>
        <v>2.7254181716666666E-2</v>
      </c>
      <c r="W4690">
        <f>V4690*Diccionario!$B$44</f>
        <v>5.1782945261666666E-3</v>
      </c>
      <c r="X4690">
        <f>W4690*Diccionario!$B$45</f>
        <v>2.019534865205E-3</v>
      </c>
      <c r="Y4690">
        <f>X4690*Diccionario!$B$46</f>
        <v>1.79738603003245E-3</v>
      </c>
      <c r="Z4690">
        <f>Y4690*Diccionario!$B$47</f>
        <v>6.6503283111200655E-4</v>
      </c>
      <c r="AA4690">
        <f>Z4690*Diccionario!$B$48</f>
        <v>6.6503283111200655E-4</v>
      </c>
      <c r="AB4690">
        <f>AA4690*Diccionario!$B$49</f>
        <v>4.9877462333400486E-4</v>
      </c>
      <c r="AC4690">
        <f t="shared" si="735"/>
        <v>4.9877462333400486E-4</v>
      </c>
      <c r="AD4690">
        <f t="shared" si="736"/>
        <v>1.6242120095163578E-3</v>
      </c>
      <c r="AE4690">
        <f t="shared" si="737"/>
        <v>2.7218007829878552E-6</v>
      </c>
      <c r="AF4690" t="e">
        <f ca="1">IF(AD4690="","",_xludf.RANK.EQ(AD4690,$AD$2:$AD$5513,0))</f>
        <v>#NAME?</v>
      </c>
      <c r="AH4690" t="str">
        <f t="shared" si="738"/>
        <v>Baja</v>
      </c>
      <c r="AI4690" t="s">
        <v>153</v>
      </c>
      <c r="AJ4690" t="str">
        <f>IFERROR(VLOOKUP(B4690,Maestro_Regionales!$A$2:$B$35,2,FALSE),"Otras zonas")</f>
        <v>Otras zonas</v>
      </c>
      <c r="AK4690" t="str">
        <f t="shared" si="739"/>
        <v>REGIMEN DE EXCEPCION | Otras zonas</v>
      </c>
    </row>
    <row r="4691" spans="1:37">
      <c r="A4691" s="4" t="s">
        <v>1970</v>
      </c>
      <c r="B4691" s="4" t="s">
        <v>920</v>
      </c>
      <c r="C4691" s="4" t="s">
        <v>2001</v>
      </c>
      <c r="D4691" s="4" t="s">
        <v>2002</v>
      </c>
      <c r="E4691" s="4" t="s">
        <v>77</v>
      </c>
      <c r="F4691" s="4">
        <v>1710</v>
      </c>
      <c r="G4691" s="4">
        <v>17558</v>
      </c>
      <c r="H4691" s="4">
        <v>0</v>
      </c>
      <c r="I4691">
        <f t="shared" si="730"/>
        <v>19268</v>
      </c>
      <c r="J4691">
        <f t="shared" si="731"/>
        <v>8.874818351671164E-2</v>
      </c>
      <c r="K4691">
        <f t="shared" si="732"/>
        <v>0.91125181648328835</v>
      </c>
      <c r="L4691">
        <f t="shared" si="733"/>
        <v>0</v>
      </c>
      <c r="M4691">
        <f>I4691*Diccionario!$B$36</f>
        <v>42.775337803921566</v>
      </c>
      <c r="N4691">
        <f>M4691*Diccionario!$B$37</f>
        <v>4.3203091181960787</v>
      </c>
      <c r="O4691">
        <f>N4691*Diccionario!$B$38</f>
        <v>0.64804636772941182</v>
      </c>
      <c r="P4691">
        <f>O4691*Diccionario!$B$39</f>
        <v>0.58324173095647069</v>
      </c>
      <c r="Q4691">
        <f>P4691*Diccionario!$B$40</f>
        <v>0.23329669238258829</v>
      </c>
      <c r="R4691">
        <f>Q4691*Diccionario!$B$41</f>
        <v>0.15164285004868239</v>
      </c>
      <c r="S4691">
        <f t="shared" si="734"/>
        <v>0.15164285004868239</v>
      </c>
      <c r="T4691">
        <f>I4691*Diccionario!$B$36</f>
        <v>42.775337803921566</v>
      </c>
      <c r="U4691">
        <f>T4691*Diccionario!$B$42</f>
        <v>4.3203091181960787</v>
      </c>
      <c r="V4691">
        <f>U4691*Diccionario!$B$43</f>
        <v>3.6722627504666669</v>
      </c>
      <c r="W4691">
        <f>V4691*Diccionario!$B$44</f>
        <v>0.69772992258866673</v>
      </c>
      <c r="X4691">
        <f>W4691*Diccionario!$B$45</f>
        <v>0.27211466980958005</v>
      </c>
      <c r="Y4691">
        <f>X4691*Diccionario!$B$46</f>
        <v>0.24218205613052624</v>
      </c>
      <c r="Z4691">
        <f>Y4691*Diccionario!$B$47</f>
        <v>8.9607360768294703E-2</v>
      </c>
      <c r="AA4691">
        <f>Z4691*Diccionario!$B$48</f>
        <v>8.9607360768294703E-2</v>
      </c>
      <c r="AB4691">
        <f>AA4691*Diccionario!$B$49</f>
        <v>6.7205520576221034E-2</v>
      </c>
      <c r="AC4691">
        <f t="shared" si="735"/>
        <v>6.7205520576221034E-2</v>
      </c>
      <c r="AD4691">
        <f t="shared" si="736"/>
        <v>0.21884837062490342</v>
      </c>
      <c r="AE4691">
        <f t="shared" si="737"/>
        <v>3.6673886354272726E-4</v>
      </c>
      <c r="AF4691" t="e">
        <f ca="1">IF(AD4691="","",_xludf.RANK.EQ(AD4691,$AD$2:$AD$5513,0))</f>
        <v>#NAME?</v>
      </c>
      <c r="AH4691" t="str">
        <f t="shared" si="738"/>
        <v>Media</v>
      </c>
      <c r="AI4691" t="s">
        <v>153</v>
      </c>
      <c r="AJ4691" t="str">
        <f>IFERROR(VLOOKUP(B4691,Maestro_Regionales!$A$2:$B$35,2,FALSE),"Otras zonas")</f>
        <v>Otras zonas</v>
      </c>
      <c r="AK4691" t="str">
        <f t="shared" si="739"/>
        <v>MUTUAL SER | Otras zonas</v>
      </c>
    </row>
    <row r="4692" spans="1:37">
      <c r="A4692" s="4" t="s">
        <v>1970</v>
      </c>
      <c r="B4692" s="4" t="s">
        <v>920</v>
      </c>
      <c r="C4692" s="4" t="s">
        <v>2001</v>
      </c>
      <c r="D4692" s="4" t="s">
        <v>2002</v>
      </c>
      <c r="E4692" s="4" t="s">
        <v>92</v>
      </c>
      <c r="F4692" s="4">
        <v>323</v>
      </c>
      <c r="G4692" s="4">
        <v>10220</v>
      </c>
      <c r="H4692" s="4">
        <v>0</v>
      </c>
      <c r="I4692">
        <f t="shared" si="730"/>
        <v>10543</v>
      </c>
      <c r="J4692">
        <f t="shared" si="731"/>
        <v>3.0636441240633597E-2</v>
      </c>
      <c r="K4692">
        <f t="shared" si="732"/>
        <v>0.96936355875936642</v>
      </c>
      <c r="L4692">
        <f t="shared" si="733"/>
        <v>0</v>
      </c>
      <c r="M4692">
        <f>I4692*Diccionario!$B$36</f>
        <v>23.405666725490196</v>
      </c>
      <c r="N4692">
        <f>M4692*Diccionario!$B$37</f>
        <v>2.3639723392745098</v>
      </c>
      <c r="O4692">
        <f>N4692*Diccionario!$B$38</f>
        <v>0.35459585089117646</v>
      </c>
      <c r="P4692">
        <f>O4692*Diccionario!$B$39</f>
        <v>0.31913626580205884</v>
      </c>
      <c r="Q4692">
        <f>P4692*Diccionario!$B$40</f>
        <v>0.12765450632082354</v>
      </c>
      <c r="R4692">
        <f>Q4692*Diccionario!$B$41</f>
        <v>8.2975429108535295E-2</v>
      </c>
      <c r="S4692">
        <f t="shared" si="734"/>
        <v>8.2975429108535295E-2</v>
      </c>
      <c r="T4692">
        <f>I4692*Diccionario!$B$36</f>
        <v>23.405666725490196</v>
      </c>
      <c r="U4692">
        <f>T4692*Diccionario!$B$42</f>
        <v>2.3639723392745098</v>
      </c>
      <c r="V4692">
        <f>U4692*Diccionario!$B$43</f>
        <v>2.0093764883833334</v>
      </c>
      <c r="W4692">
        <f>V4692*Diccionario!$B$44</f>
        <v>0.38178153279283333</v>
      </c>
      <c r="X4692">
        <f>W4692*Diccionario!$B$45</f>
        <v>0.148894797789205</v>
      </c>
      <c r="Y4692">
        <f>X4692*Diccionario!$B$46</f>
        <v>0.13251637003239244</v>
      </c>
      <c r="Z4692">
        <f>Y4692*Diccionario!$B$47</f>
        <v>4.9031056911985206E-2</v>
      </c>
      <c r="AA4692">
        <f>Z4692*Diccionario!$B$48</f>
        <v>4.9031056911985206E-2</v>
      </c>
      <c r="AB4692">
        <f>AA4692*Diccionario!$B$49</f>
        <v>3.6773292683988906E-2</v>
      </c>
      <c r="AC4692">
        <f t="shared" si="735"/>
        <v>3.6773292683988906E-2</v>
      </c>
      <c r="AD4692">
        <f t="shared" si="736"/>
        <v>0.1197487217925242</v>
      </c>
      <c r="AE4692">
        <f t="shared" si="737"/>
        <v>2.0067094863665004E-4</v>
      </c>
      <c r="AF4692" t="e">
        <f ca="1">IF(AD4692="","",_xludf.RANK.EQ(AD4692,$AD$2:$AD$5513,0))</f>
        <v>#NAME?</v>
      </c>
      <c r="AH4692" t="str">
        <f t="shared" si="738"/>
        <v>Baja</v>
      </c>
      <c r="AI4692" t="s">
        <v>153</v>
      </c>
      <c r="AJ4692" t="str">
        <f>IFERROR(VLOOKUP(B4692,Maestro_Regionales!$A$2:$B$35,2,FALSE),"Otras zonas")</f>
        <v>Otras zonas</v>
      </c>
      <c r="AK4692" t="str">
        <f t="shared" si="739"/>
        <v>EPS FAMILIAR DE COLOMBIA | Otras zonas</v>
      </c>
    </row>
    <row r="4693" spans="1:37">
      <c r="A4693" s="4" t="s">
        <v>1970</v>
      </c>
      <c r="B4693" s="4" t="s">
        <v>920</v>
      </c>
      <c r="C4693" s="4" t="s">
        <v>2001</v>
      </c>
      <c r="D4693" s="4" t="s">
        <v>2002</v>
      </c>
      <c r="E4693" s="4" t="s">
        <v>87</v>
      </c>
      <c r="F4693" s="4">
        <v>1090</v>
      </c>
      <c r="G4693" s="4">
        <v>8759</v>
      </c>
      <c r="H4693" s="4">
        <v>0</v>
      </c>
      <c r="I4693">
        <f t="shared" si="730"/>
        <v>9849</v>
      </c>
      <c r="J4693">
        <f t="shared" si="731"/>
        <v>0.11067113412529191</v>
      </c>
      <c r="K4693">
        <f t="shared" si="732"/>
        <v>0.88932886587470805</v>
      </c>
      <c r="L4693">
        <f t="shared" si="733"/>
        <v>0</v>
      </c>
      <c r="M4693">
        <f>I4693*Diccionario!$B$36</f>
        <v>21.864973117647057</v>
      </c>
      <c r="N4693">
        <f>M4693*Diccionario!$B$37</f>
        <v>2.208362284882353</v>
      </c>
      <c r="O4693">
        <f>N4693*Diccionario!$B$38</f>
        <v>0.33125434273235294</v>
      </c>
      <c r="P4693">
        <f>O4693*Diccionario!$B$39</f>
        <v>0.29812890845911766</v>
      </c>
      <c r="Q4693">
        <f>P4693*Diccionario!$B$40</f>
        <v>0.11925156338364706</v>
      </c>
      <c r="R4693">
        <f>Q4693*Diccionario!$B$41</f>
        <v>7.7513516199370594E-2</v>
      </c>
      <c r="S4693">
        <f t="shared" si="734"/>
        <v>7.7513516199370594E-2</v>
      </c>
      <c r="T4693">
        <f>I4693*Diccionario!$B$36</f>
        <v>21.864973117647057</v>
      </c>
      <c r="U4693">
        <f>T4693*Diccionario!$B$42</f>
        <v>2.208362284882353</v>
      </c>
      <c r="V4693">
        <f>U4693*Diccionario!$B$43</f>
        <v>1.8771079421499999</v>
      </c>
      <c r="W4693">
        <f>V4693*Diccionario!$B$44</f>
        <v>0.35665050900849998</v>
      </c>
      <c r="X4693">
        <f>W4693*Diccionario!$B$45</f>
        <v>0.13909369851331499</v>
      </c>
      <c r="Y4693">
        <f>X4693*Diccionario!$B$46</f>
        <v>0.12379339167685034</v>
      </c>
      <c r="Z4693">
        <f>Y4693*Diccionario!$B$47</f>
        <v>4.5803554920434628E-2</v>
      </c>
      <c r="AA4693">
        <f>Z4693*Diccionario!$B$48</f>
        <v>4.5803554920434628E-2</v>
      </c>
      <c r="AB4693">
        <f>AA4693*Diccionario!$B$49</f>
        <v>3.4352666190325967E-2</v>
      </c>
      <c r="AC4693">
        <f t="shared" si="735"/>
        <v>3.4352666190325967E-2</v>
      </c>
      <c r="AD4693">
        <f t="shared" si="736"/>
        <v>0.11186618238969656</v>
      </c>
      <c r="AE4693">
        <f t="shared" si="737"/>
        <v>1.874616497317999E-4</v>
      </c>
      <c r="AF4693" t="e">
        <f ca="1">IF(AD4693="","",_xludf.RANK.EQ(AD4693,$AD$2:$AD$5513,0))</f>
        <v>#NAME?</v>
      </c>
      <c r="AH4693" t="str">
        <f t="shared" si="738"/>
        <v>Baja</v>
      </c>
      <c r="AI4693" t="s">
        <v>153</v>
      </c>
      <c r="AJ4693" t="str">
        <f>IFERROR(VLOOKUP(B4693,Maestro_Regionales!$A$2:$B$35,2,FALSE),"Otras zonas")</f>
        <v>Otras zonas</v>
      </c>
      <c r="AK4693" t="str">
        <f t="shared" si="739"/>
        <v>NUEVA EPS | Otras zonas</v>
      </c>
    </row>
    <row r="4694" spans="1:37">
      <c r="A4694" s="4" t="s">
        <v>1970</v>
      </c>
      <c r="B4694" s="4" t="s">
        <v>920</v>
      </c>
      <c r="C4694" s="4" t="s">
        <v>2001</v>
      </c>
      <c r="D4694" s="4" t="s">
        <v>2002</v>
      </c>
      <c r="E4694" s="4" t="s">
        <v>89</v>
      </c>
      <c r="F4694" s="4">
        <v>50</v>
      </c>
      <c r="G4694" s="4">
        <v>3511</v>
      </c>
      <c r="H4694" s="4">
        <v>0</v>
      </c>
      <c r="I4694">
        <f t="shared" si="730"/>
        <v>3561</v>
      </c>
      <c r="J4694">
        <f t="shared" si="731"/>
        <v>1.4040999719180006E-2</v>
      </c>
      <c r="K4694">
        <f t="shared" si="732"/>
        <v>0.98595900028081995</v>
      </c>
      <c r="L4694">
        <f t="shared" si="733"/>
        <v>0</v>
      </c>
      <c r="M4694">
        <f>I4694*Diccionario!$B$36</f>
        <v>7.9054898235294111</v>
      </c>
      <c r="N4694">
        <f>M4694*Diccionario!$B$37</f>
        <v>0.79845447217647059</v>
      </c>
      <c r="O4694">
        <f>N4694*Diccionario!$B$38</f>
        <v>0.11976817082647058</v>
      </c>
      <c r="P4694">
        <f>O4694*Diccionario!$B$39</f>
        <v>0.10779135374382352</v>
      </c>
      <c r="Q4694">
        <f>P4694*Diccionario!$B$40</f>
        <v>4.3116541497529415E-2</v>
      </c>
      <c r="R4694">
        <f>Q4694*Diccionario!$B$41</f>
        <v>2.802575197339412E-2</v>
      </c>
      <c r="S4694">
        <f t="shared" si="734"/>
        <v>2.802575197339412E-2</v>
      </c>
      <c r="T4694">
        <f>I4694*Diccionario!$B$36</f>
        <v>7.9054898235294111</v>
      </c>
      <c r="U4694">
        <f>T4694*Diccionario!$B$42</f>
        <v>0.79845447217647059</v>
      </c>
      <c r="V4694">
        <f>U4694*Diccionario!$B$43</f>
        <v>0.67868630134999997</v>
      </c>
      <c r="W4694">
        <f>V4694*Diccionario!$B$44</f>
        <v>0.12895039725649998</v>
      </c>
      <c r="X4694">
        <f>W4694*Diccionario!$B$45</f>
        <v>5.0290654930034998E-2</v>
      </c>
      <c r="Y4694">
        <f>X4694*Diccionario!$B$46</f>
        <v>4.4758682887731147E-2</v>
      </c>
      <c r="Z4694">
        <f>Y4694*Diccionario!$B$47</f>
        <v>1.6560712668460525E-2</v>
      </c>
      <c r="AA4694">
        <f>Z4694*Diccionario!$B$48</f>
        <v>1.6560712668460525E-2</v>
      </c>
      <c r="AB4694">
        <f>AA4694*Diccionario!$B$49</f>
        <v>1.2420534501345393E-2</v>
      </c>
      <c r="AC4694">
        <f t="shared" si="735"/>
        <v>1.2420534501345393E-2</v>
      </c>
      <c r="AD4694">
        <f t="shared" si="736"/>
        <v>4.044628647473951E-2</v>
      </c>
      <c r="AE4694">
        <f t="shared" si="737"/>
        <v>6.7778549567970288E-5</v>
      </c>
      <c r="AF4694" t="e">
        <f ca="1">IF(AD4694="","",_xludf.RANK.EQ(AD4694,$AD$2:$AD$5513,0))</f>
        <v>#NAME?</v>
      </c>
      <c r="AH4694" t="str">
        <f t="shared" si="738"/>
        <v>Baja</v>
      </c>
      <c r="AI4694" t="s">
        <v>153</v>
      </c>
      <c r="AJ4694" t="str">
        <f>IFERROR(VLOOKUP(B4694,Maestro_Regionales!$A$2:$B$35,2,FALSE),"Otras zonas")</f>
        <v>Otras zonas</v>
      </c>
      <c r="AK4694" t="str">
        <f t="shared" si="739"/>
        <v>PROTEGER EPS (ANTES CAJACOPI EPS) | Otras zonas</v>
      </c>
    </row>
    <row r="4695" spans="1:37">
      <c r="A4695" s="4" t="s">
        <v>1970</v>
      </c>
      <c r="B4695" s="4" t="s">
        <v>920</v>
      </c>
      <c r="C4695" s="4" t="s">
        <v>2001</v>
      </c>
      <c r="D4695" s="4" t="s">
        <v>2002</v>
      </c>
      <c r="E4695" s="4" t="s">
        <v>90</v>
      </c>
      <c r="F4695" s="4">
        <v>0</v>
      </c>
      <c r="G4695" s="4">
        <v>0</v>
      </c>
      <c r="H4695" s="4">
        <v>637</v>
      </c>
      <c r="I4695">
        <f t="shared" si="730"/>
        <v>637</v>
      </c>
      <c r="J4695">
        <f t="shared" si="731"/>
        <v>0</v>
      </c>
      <c r="K4695">
        <f t="shared" si="732"/>
        <v>0</v>
      </c>
      <c r="L4695">
        <f t="shared" si="733"/>
        <v>1</v>
      </c>
      <c r="M4695">
        <f>I4695*Diccionario!$B$36</f>
        <v>1.4141524901960782</v>
      </c>
      <c r="N4695">
        <f>M4695*Diccionario!$B$37</f>
        <v>0.14282940150980392</v>
      </c>
      <c r="O4695">
        <f>N4695*Diccionario!$B$38</f>
        <v>2.1424410226470587E-2</v>
      </c>
      <c r="P4695">
        <f>O4695*Diccionario!$B$39</f>
        <v>1.9281969203823527E-2</v>
      </c>
      <c r="Q4695">
        <f>P4695*Diccionario!$B$40</f>
        <v>7.7127876815294115E-3</v>
      </c>
      <c r="R4695">
        <f>Q4695*Diccionario!$B$41</f>
        <v>5.0133119929941178E-3</v>
      </c>
      <c r="S4695">
        <f t="shared" si="734"/>
        <v>5.0133119929941178E-3</v>
      </c>
      <c r="T4695">
        <f>I4695*Diccionario!$B$36</f>
        <v>1.4141524901960782</v>
      </c>
      <c r="U4695">
        <f>T4695*Diccionario!$B$42</f>
        <v>0.14282940150980392</v>
      </c>
      <c r="V4695">
        <f>U4695*Diccionario!$B$43</f>
        <v>0.12140499128333332</v>
      </c>
      <c r="W4695">
        <f>V4695*Diccionario!$B$44</f>
        <v>2.306694834383333E-2</v>
      </c>
      <c r="X4695">
        <f>W4695*Diccionario!$B$45</f>
        <v>8.9961098540949982E-3</v>
      </c>
      <c r="Y4695">
        <f>X4695*Diccionario!$B$46</f>
        <v>8.0065377701445482E-3</v>
      </c>
      <c r="Z4695">
        <f>Y4695*Diccionario!$B$47</f>
        <v>2.9624189749534826E-3</v>
      </c>
      <c r="AA4695">
        <f>Z4695*Diccionario!$B$48</f>
        <v>2.9624189749534826E-3</v>
      </c>
      <c r="AB4695">
        <f>AA4695*Diccionario!$B$49</f>
        <v>2.2218142312151121E-3</v>
      </c>
      <c r="AC4695">
        <f t="shared" si="735"/>
        <v>2.2218142312151121E-3</v>
      </c>
      <c r="AD4695">
        <f t="shared" si="736"/>
        <v>7.2351262242092299E-3</v>
      </c>
      <c r="AE4695">
        <f t="shared" si="737"/>
        <v>1.2124385306036808E-5</v>
      </c>
      <c r="AF4695" t="e">
        <f ca="1">IF(AD4695="","",_xludf.RANK.EQ(AD4695,$AD$2:$AD$5513,0))</f>
        <v>#NAME?</v>
      </c>
      <c r="AH4695" t="str">
        <f t="shared" si="738"/>
        <v>Baja</v>
      </c>
      <c r="AI4695" t="s">
        <v>153</v>
      </c>
      <c r="AJ4695" t="str">
        <f>IFERROR(VLOOKUP(B4695,Maestro_Regionales!$A$2:$B$35,2,FALSE),"Otras zonas")</f>
        <v>Otras zonas</v>
      </c>
      <c r="AK4695" t="str">
        <f t="shared" si="739"/>
        <v>REGIMEN DE EXCEPCION | Otras zonas</v>
      </c>
    </row>
    <row r="4696" spans="1:37">
      <c r="A4696" s="4" t="s">
        <v>1970</v>
      </c>
      <c r="B4696" s="4" t="s">
        <v>920</v>
      </c>
      <c r="C4696" s="4" t="s">
        <v>2003</v>
      </c>
      <c r="D4696" s="4" t="s">
        <v>2004</v>
      </c>
      <c r="E4696" s="4" t="s">
        <v>87</v>
      </c>
      <c r="F4696" s="4">
        <v>823</v>
      </c>
      <c r="G4696" s="4">
        <v>12838</v>
      </c>
      <c r="H4696" s="4">
        <v>0</v>
      </c>
      <c r="I4696">
        <f t="shared" si="730"/>
        <v>13661</v>
      </c>
      <c r="J4696">
        <f t="shared" si="731"/>
        <v>6.0244491618475955E-2</v>
      </c>
      <c r="K4696">
        <f t="shared" si="732"/>
        <v>0.939755508381524</v>
      </c>
      <c r="L4696">
        <f t="shared" si="733"/>
        <v>0</v>
      </c>
      <c r="M4696">
        <f>I4696*Diccionario!$B$36</f>
        <v>30.327687862745094</v>
      </c>
      <c r="N4696">
        <f>M4696*Diccionario!$B$37</f>
        <v>3.0630964741372546</v>
      </c>
      <c r="O4696">
        <f>N4696*Diccionario!$B$38</f>
        <v>0.45946447112058819</v>
      </c>
      <c r="P4696">
        <f>O4696*Diccionario!$B$39</f>
        <v>0.41351802400852938</v>
      </c>
      <c r="Q4696">
        <f>P4696*Diccionario!$B$40</f>
        <v>0.16540720960341176</v>
      </c>
      <c r="R4696">
        <f>Q4696*Diccionario!$B$41</f>
        <v>0.10751468624221765</v>
      </c>
      <c r="S4696">
        <f t="shared" si="734"/>
        <v>0.10751468624221765</v>
      </c>
      <c r="T4696">
        <f>I4696*Diccionario!$B$36</f>
        <v>30.327687862745094</v>
      </c>
      <c r="U4696">
        <f>T4696*Diccionario!$B$42</f>
        <v>3.0630964741372546</v>
      </c>
      <c r="V4696">
        <f>U4696*Diccionario!$B$43</f>
        <v>2.6036320030166662</v>
      </c>
      <c r="W4696">
        <f>V4696*Diccionario!$B$44</f>
        <v>0.4946900805731666</v>
      </c>
      <c r="X4696">
        <f>W4696*Diccionario!$B$45</f>
        <v>0.19292913142353499</v>
      </c>
      <c r="Y4696">
        <f>X4696*Diccionario!$B$46</f>
        <v>0.17170692696694614</v>
      </c>
      <c r="Z4696">
        <f>Y4696*Diccionario!$B$47</f>
        <v>6.3531562977770073E-2</v>
      </c>
      <c r="AA4696">
        <f>Z4696*Diccionario!$B$48</f>
        <v>6.3531562977770073E-2</v>
      </c>
      <c r="AB4696">
        <f>AA4696*Diccionario!$B$49</f>
        <v>4.7648672233327555E-2</v>
      </c>
      <c r="AC4696">
        <f t="shared" si="735"/>
        <v>4.7648672233327555E-2</v>
      </c>
      <c r="AD4696">
        <f t="shared" si="736"/>
        <v>0.15516335847554519</v>
      </c>
      <c r="AE4696">
        <f t="shared" si="737"/>
        <v>2.6001762584893065E-4</v>
      </c>
      <c r="AF4696" t="e">
        <f ca="1">IF(AD4696="","",_xludf.RANK.EQ(AD4696,$AD$2:$AD$5513,0))</f>
        <v>#NAME?</v>
      </c>
      <c r="AH4696" t="str">
        <f t="shared" si="738"/>
        <v>Media</v>
      </c>
      <c r="AI4696" t="s">
        <v>153</v>
      </c>
      <c r="AJ4696" t="str">
        <f>IFERROR(VLOOKUP(B4696,Maestro_Regionales!$A$2:$B$35,2,FALSE),"Otras zonas")</f>
        <v>Otras zonas</v>
      </c>
      <c r="AK4696" t="str">
        <f t="shared" si="739"/>
        <v>NUEVA EPS | Otras zonas</v>
      </c>
    </row>
    <row r="4697" spans="1:37">
      <c r="A4697" s="4" t="s">
        <v>1970</v>
      </c>
      <c r="B4697" s="4" t="s">
        <v>920</v>
      </c>
      <c r="C4697" s="4" t="s">
        <v>2003</v>
      </c>
      <c r="D4697" s="4" t="s">
        <v>2004</v>
      </c>
      <c r="E4697" s="4" t="s">
        <v>92</v>
      </c>
      <c r="F4697" s="4">
        <v>76</v>
      </c>
      <c r="G4697" s="4">
        <v>2726</v>
      </c>
      <c r="H4697" s="4">
        <v>0</v>
      </c>
      <c r="I4697">
        <f t="shared" si="730"/>
        <v>2802</v>
      </c>
      <c r="J4697">
        <f t="shared" si="731"/>
        <v>2.7123483226266953E-2</v>
      </c>
      <c r="K4697">
        <f t="shared" si="732"/>
        <v>0.9728765167737331</v>
      </c>
      <c r="L4697">
        <f t="shared" si="733"/>
        <v>0</v>
      </c>
      <c r="M4697">
        <f>I4697*Diccionario!$B$36</f>
        <v>6.2204949411764705</v>
      </c>
      <c r="N4697">
        <f>M4697*Diccionario!$B$37</f>
        <v>0.62826998905882359</v>
      </c>
      <c r="O4697">
        <f>N4697*Diccionario!$B$38</f>
        <v>9.4240498358823532E-2</v>
      </c>
      <c r="P4697">
        <f>O4697*Diccionario!$B$39</f>
        <v>8.4816448522941179E-2</v>
      </c>
      <c r="Q4697">
        <f>P4697*Diccionario!$B$40</f>
        <v>3.3926579409176476E-2</v>
      </c>
      <c r="R4697">
        <f>Q4697*Diccionario!$B$41</f>
        <v>2.2052276615964709E-2</v>
      </c>
      <c r="S4697">
        <f t="shared" si="734"/>
        <v>2.2052276615964709E-2</v>
      </c>
      <c r="T4697">
        <f>I4697*Diccionario!$B$36</f>
        <v>6.2204949411764705</v>
      </c>
      <c r="U4697">
        <f>T4697*Diccionario!$B$42</f>
        <v>0.62826998905882359</v>
      </c>
      <c r="V4697">
        <f>U4697*Diccionario!$B$43</f>
        <v>0.53402949070000005</v>
      </c>
      <c r="W4697">
        <f>V4697*Diccionario!$B$44</f>
        <v>0.10146560323300001</v>
      </c>
      <c r="X4697">
        <f>W4697*Diccionario!$B$45</f>
        <v>3.9571585260870006E-2</v>
      </c>
      <c r="Y4697">
        <f>X4697*Diccionario!$B$46</f>
        <v>3.5218710882174306E-2</v>
      </c>
      <c r="Z4697">
        <f>Y4697*Diccionario!$B$47</f>
        <v>1.3030923026404493E-2</v>
      </c>
      <c r="AA4697">
        <f>Z4697*Diccionario!$B$48</f>
        <v>1.3030923026404493E-2</v>
      </c>
      <c r="AB4697">
        <f>AA4697*Diccionario!$B$49</f>
        <v>9.7731922698033706E-3</v>
      </c>
      <c r="AC4697">
        <f t="shared" si="735"/>
        <v>9.7731922698033706E-3</v>
      </c>
      <c r="AD4697">
        <f t="shared" si="736"/>
        <v>3.182546888576808E-2</v>
      </c>
      <c r="AE4697">
        <f t="shared" si="737"/>
        <v>5.333206848903476E-5</v>
      </c>
      <c r="AF4697" t="e">
        <f ca="1">IF(AD4697="","",_xludf.RANK.EQ(AD4697,$AD$2:$AD$5513,0))</f>
        <v>#NAME?</v>
      </c>
      <c r="AH4697" t="str">
        <f t="shared" si="738"/>
        <v>Baja</v>
      </c>
      <c r="AI4697" t="s">
        <v>153</v>
      </c>
      <c r="AJ4697" t="str">
        <f>IFERROR(VLOOKUP(B4697,Maestro_Regionales!$A$2:$B$35,2,FALSE),"Otras zonas")</f>
        <v>Otras zonas</v>
      </c>
      <c r="AK4697" t="str">
        <f t="shared" si="739"/>
        <v>EPS FAMILIAR DE COLOMBIA | Otras zonas</v>
      </c>
    </row>
    <row r="4698" spans="1:37">
      <c r="A4698" s="4" t="s">
        <v>1970</v>
      </c>
      <c r="B4698" s="4" t="s">
        <v>920</v>
      </c>
      <c r="C4698" s="4" t="s">
        <v>2003</v>
      </c>
      <c r="D4698" s="4" t="s">
        <v>2004</v>
      </c>
      <c r="E4698" s="4" t="s">
        <v>88</v>
      </c>
      <c r="F4698" s="4">
        <v>105</v>
      </c>
      <c r="G4698" s="4">
        <v>2504</v>
      </c>
      <c r="H4698" s="4">
        <v>0</v>
      </c>
      <c r="I4698">
        <f t="shared" si="730"/>
        <v>2609</v>
      </c>
      <c r="J4698">
        <f t="shared" si="731"/>
        <v>4.0245304714449981E-2</v>
      </c>
      <c r="K4698">
        <f t="shared" si="732"/>
        <v>0.95975469528555002</v>
      </c>
      <c r="L4698">
        <f t="shared" si="733"/>
        <v>0</v>
      </c>
      <c r="M4698">
        <f>I4698*Diccionario!$B$36</f>
        <v>5.7920311568627447</v>
      </c>
      <c r="N4698">
        <f>M4698*Diccionario!$B$37</f>
        <v>0.58499514684313725</v>
      </c>
      <c r="O4698">
        <f>N4698*Diccionario!$B$38</f>
        <v>8.7749272026470579E-2</v>
      </c>
      <c r="P4698">
        <f>O4698*Diccionario!$B$39</f>
        <v>7.8974344823823525E-2</v>
      </c>
      <c r="Q4698">
        <f>P4698*Diccionario!$B$40</f>
        <v>3.1589737929529411E-2</v>
      </c>
      <c r="R4698">
        <f>Q4698*Diccionario!$B$41</f>
        <v>2.0533329654194118E-2</v>
      </c>
      <c r="S4698">
        <f t="shared" si="734"/>
        <v>2.0533329654194118E-2</v>
      </c>
      <c r="T4698">
        <f>I4698*Diccionario!$B$36</f>
        <v>5.7920311568627447</v>
      </c>
      <c r="U4698">
        <f>T4698*Diccionario!$B$42</f>
        <v>0.58499514684313725</v>
      </c>
      <c r="V4698">
        <f>U4698*Diccionario!$B$43</f>
        <v>0.49724587481666666</v>
      </c>
      <c r="W4698">
        <f>V4698*Diccionario!$B$44</f>
        <v>9.4476716215166665E-2</v>
      </c>
      <c r="X4698">
        <f>W4698*Diccionario!$B$45</f>
        <v>3.6845919323915004E-2</v>
      </c>
      <c r="Y4698">
        <f>X4698*Diccionario!$B$46</f>
        <v>3.2792868198284357E-2</v>
      </c>
      <c r="Z4698">
        <f>Y4698*Diccionario!$B$47</f>
        <v>1.2133361233365211E-2</v>
      </c>
      <c r="AA4698">
        <f>Z4698*Diccionario!$B$48</f>
        <v>1.2133361233365211E-2</v>
      </c>
      <c r="AB4698">
        <f>AA4698*Diccionario!$B$49</f>
        <v>9.1000209250239085E-3</v>
      </c>
      <c r="AC4698">
        <f t="shared" si="735"/>
        <v>9.1000209250239085E-3</v>
      </c>
      <c r="AD4698">
        <f t="shared" si="736"/>
        <v>2.9633350579218027E-2</v>
      </c>
      <c r="AE4698">
        <f t="shared" si="737"/>
        <v>4.96585891105966E-5</v>
      </c>
      <c r="AF4698" t="e">
        <f ca="1">IF(AD4698="","",_xludf.RANK.EQ(AD4698,$AD$2:$AD$5513,0))</f>
        <v>#NAME?</v>
      </c>
      <c r="AH4698" t="str">
        <f t="shared" si="738"/>
        <v>Baja</v>
      </c>
      <c r="AI4698" t="s">
        <v>153</v>
      </c>
      <c r="AJ4698" t="str">
        <f>IFERROR(VLOOKUP(B4698,Maestro_Regionales!$A$2:$B$35,2,FALSE),"Otras zonas")</f>
        <v>Otras zonas</v>
      </c>
      <c r="AK4698" t="str">
        <f t="shared" si="739"/>
        <v>COOSALUD EPS | Otras zonas</v>
      </c>
    </row>
    <row r="4699" spans="1:37">
      <c r="A4699" s="4" t="s">
        <v>1970</v>
      </c>
      <c r="B4699" s="4" t="s">
        <v>920</v>
      </c>
      <c r="C4699" s="4" t="s">
        <v>2003</v>
      </c>
      <c r="D4699" s="4" t="s">
        <v>2004</v>
      </c>
      <c r="E4699" s="4" t="s">
        <v>89</v>
      </c>
      <c r="F4699" s="4">
        <v>18</v>
      </c>
      <c r="G4699" s="4">
        <v>1332</v>
      </c>
      <c r="H4699" s="4">
        <v>0</v>
      </c>
      <c r="I4699">
        <f t="shared" si="730"/>
        <v>1350</v>
      </c>
      <c r="J4699">
        <f t="shared" si="731"/>
        <v>1.3333333333333334E-2</v>
      </c>
      <c r="K4699">
        <f t="shared" si="732"/>
        <v>0.98666666666666669</v>
      </c>
      <c r="L4699">
        <f t="shared" si="733"/>
        <v>0</v>
      </c>
      <c r="M4699">
        <f>I4699*Diccionario!$B$36</f>
        <v>2.997026470588235</v>
      </c>
      <c r="N4699">
        <f>M4699*Diccionario!$B$37</f>
        <v>0.30269967352941174</v>
      </c>
      <c r="O4699">
        <f>N4699*Diccionario!$B$38</f>
        <v>4.5404951029411757E-2</v>
      </c>
      <c r="P4699">
        <f>O4699*Diccionario!$B$39</f>
        <v>4.0864455926470582E-2</v>
      </c>
      <c r="Q4699">
        <f>P4699*Diccionario!$B$40</f>
        <v>1.6345782370588233E-2</v>
      </c>
      <c r="R4699">
        <f>Q4699*Diccionario!$B$41</f>
        <v>1.0624758540882353E-2</v>
      </c>
      <c r="S4699">
        <f t="shared" si="734"/>
        <v>1.0624758540882353E-2</v>
      </c>
      <c r="T4699">
        <f>I4699*Diccionario!$B$36</f>
        <v>2.997026470588235</v>
      </c>
      <c r="U4699">
        <f>T4699*Diccionario!$B$42</f>
        <v>0.30269967352941174</v>
      </c>
      <c r="V4699">
        <f>U4699*Diccionario!$B$43</f>
        <v>0.25729472249999996</v>
      </c>
      <c r="W4699">
        <f>V4699*Diccionario!$B$44</f>
        <v>4.8885997274999995E-2</v>
      </c>
      <c r="X4699">
        <f>W4699*Diccionario!$B$45</f>
        <v>1.906553893725E-2</v>
      </c>
      <c r="Y4699">
        <f>X4699*Diccionario!$B$46</f>
        <v>1.69683296541525E-2</v>
      </c>
      <c r="Z4699">
        <f>Y4699*Diccionario!$B$47</f>
        <v>6.2782819720364254E-3</v>
      </c>
      <c r="AA4699">
        <f>Z4699*Diccionario!$B$48</f>
        <v>6.2782819720364254E-3</v>
      </c>
      <c r="AB4699">
        <f>AA4699*Diccionario!$B$49</f>
        <v>4.7087114790273187E-3</v>
      </c>
      <c r="AC4699">
        <f t="shared" si="735"/>
        <v>4.7087114790273187E-3</v>
      </c>
      <c r="AD4699">
        <f t="shared" si="736"/>
        <v>1.5333470019909671E-2</v>
      </c>
      <c r="AE4699">
        <f t="shared" si="737"/>
        <v>2.5695322077158072E-5</v>
      </c>
      <c r="AF4699" t="e">
        <f ca="1">IF(AD4699="","",_xludf.RANK.EQ(AD4699,$AD$2:$AD$5513,0))</f>
        <v>#NAME?</v>
      </c>
      <c r="AH4699" t="str">
        <f t="shared" si="738"/>
        <v>Baja</v>
      </c>
      <c r="AI4699" t="s">
        <v>153</v>
      </c>
      <c r="AJ4699" t="str">
        <f>IFERROR(VLOOKUP(B4699,Maestro_Regionales!$A$2:$B$35,2,FALSE),"Otras zonas")</f>
        <v>Otras zonas</v>
      </c>
      <c r="AK4699" t="str">
        <f t="shared" si="739"/>
        <v>PROTEGER EPS (ANTES CAJACOPI EPS) | Otras zonas</v>
      </c>
    </row>
    <row r="4700" spans="1:37">
      <c r="A4700" s="4" t="s">
        <v>1970</v>
      </c>
      <c r="B4700" s="4" t="s">
        <v>920</v>
      </c>
      <c r="C4700" s="4" t="s">
        <v>2003</v>
      </c>
      <c r="D4700" s="4" t="s">
        <v>2004</v>
      </c>
      <c r="E4700" s="4" t="s">
        <v>90</v>
      </c>
      <c r="F4700" s="4">
        <v>0</v>
      </c>
      <c r="G4700" s="4">
        <v>0</v>
      </c>
      <c r="H4700" s="4">
        <v>477</v>
      </c>
      <c r="I4700">
        <f t="shared" si="730"/>
        <v>477</v>
      </c>
      <c r="J4700">
        <f t="shared" si="731"/>
        <v>0</v>
      </c>
      <c r="K4700">
        <f t="shared" si="732"/>
        <v>0</v>
      </c>
      <c r="L4700">
        <f t="shared" si="733"/>
        <v>1</v>
      </c>
      <c r="M4700">
        <f>I4700*Diccionario!$B$36</f>
        <v>1.0589493529411764</v>
      </c>
      <c r="N4700">
        <f>M4700*Diccionario!$B$37</f>
        <v>0.10695388464705882</v>
      </c>
      <c r="O4700">
        <f>N4700*Diccionario!$B$38</f>
        <v>1.6043082697058824E-2</v>
      </c>
      <c r="P4700">
        <f>O4700*Diccionario!$B$39</f>
        <v>1.4438774427352943E-2</v>
      </c>
      <c r="Q4700">
        <f>P4700*Diccionario!$B$40</f>
        <v>5.7755097709411771E-3</v>
      </c>
      <c r="R4700">
        <f>Q4700*Diccionario!$B$41</f>
        <v>3.7540813511117654E-3</v>
      </c>
      <c r="S4700">
        <f t="shared" si="734"/>
        <v>3.7540813511117654E-3</v>
      </c>
      <c r="T4700">
        <f>I4700*Diccionario!$B$36</f>
        <v>1.0589493529411764</v>
      </c>
      <c r="U4700">
        <f>T4700*Diccionario!$B$42</f>
        <v>0.10695388464705882</v>
      </c>
      <c r="V4700">
        <f>U4700*Diccionario!$B$43</f>
        <v>9.0910801949999995E-2</v>
      </c>
      <c r="W4700">
        <f>V4700*Diccionario!$B$44</f>
        <v>1.7273052370499999E-2</v>
      </c>
      <c r="X4700">
        <f>W4700*Diccionario!$B$45</f>
        <v>6.7364904244950003E-3</v>
      </c>
      <c r="Y4700">
        <f>X4700*Diccionario!$B$46</f>
        <v>5.9954764778005504E-3</v>
      </c>
      <c r="Z4700">
        <f>Y4700*Diccionario!$B$47</f>
        <v>2.2183262967862038E-3</v>
      </c>
      <c r="AA4700">
        <f>Z4700*Diccionario!$B$48</f>
        <v>2.2183262967862038E-3</v>
      </c>
      <c r="AB4700">
        <f>AA4700*Diccionario!$B$49</f>
        <v>1.6637447225896528E-3</v>
      </c>
      <c r="AC4700">
        <f t="shared" si="735"/>
        <v>1.6637447225896528E-3</v>
      </c>
      <c r="AD4700">
        <f t="shared" si="736"/>
        <v>5.417826073701418E-3</v>
      </c>
      <c r="AE4700">
        <f t="shared" si="737"/>
        <v>9.0790138005958528E-6</v>
      </c>
      <c r="AF4700" t="e">
        <f ca="1">IF(AD4700="","",_xludf.RANK.EQ(AD4700,$AD$2:$AD$5513,0))</f>
        <v>#NAME?</v>
      </c>
      <c r="AH4700" t="str">
        <f t="shared" si="738"/>
        <v>Baja</v>
      </c>
      <c r="AI4700" t="s">
        <v>153</v>
      </c>
      <c r="AJ4700" t="str">
        <f>IFERROR(VLOOKUP(B4700,Maestro_Regionales!$A$2:$B$35,2,FALSE),"Otras zonas")</f>
        <v>Otras zonas</v>
      </c>
      <c r="AK4700" t="str">
        <f t="shared" si="739"/>
        <v>REGIMEN DE EXCEPCION | Otras zonas</v>
      </c>
    </row>
    <row r="4701" spans="1:37">
      <c r="A4701" s="4" t="s">
        <v>1970</v>
      </c>
      <c r="B4701" s="4" t="s">
        <v>920</v>
      </c>
      <c r="C4701" s="4" t="s">
        <v>2003</v>
      </c>
      <c r="D4701" s="4" t="s">
        <v>2004</v>
      </c>
      <c r="E4701" s="4" t="s">
        <v>70</v>
      </c>
      <c r="F4701" s="4">
        <v>1</v>
      </c>
      <c r="G4701" s="4">
        <v>0</v>
      </c>
      <c r="H4701" s="4">
        <v>0</v>
      </c>
      <c r="I4701">
        <f t="shared" si="730"/>
        <v>1</v>
      </c>
      <c r="J4701">
        <f t="shared" si="731"/>
        <v>1</v>
      </c>
      <c r="K4701">
        <f t="shared" si="732"/>
        <v>0</v>
      </c>
      <c r="L4701">
        <f t="shared" si="733"/>
        <v>0</v>
      </c>
      <c r="M4701">
        <f>I4701*Diccionario!$B$36</f>
        <v>2.2200196078431371E-3</v>
      </c>
      <c r="N4701">
        <f>M4701*Diccionario!$B$37</f>
        <v>2.2422198039215687E-4</v>
      </c>
      <c r="O4701">
        <f>N4701*Diccionario!$B$38</f>
        <v>3.3633297058823532E-5</v>
      </c>
      <c r="P4701">
        <f>O4701*Diccionario!$B$39</f>
        <v>3.026996735294118E-5</v>
      </c>
      <c r="Q4701">
        <f>P4701*Diccionario!$B$40</f>
        <v>1.2107986941176473E-5</v>
      </c>
      <c r="R4701">
        <f>Q4701*Diccionario!$B$41</f>
        <v>7.870191511764708E-6</v>
      </c>
      <c r="S4701">
        <f t="shared" si="734"/>
        <v>7.870191511764708E-6</v>
      </c>
      <c r="T4701">
        <f>I4701*Diccionario!$B$36</f>
        <v>2.2200196078431371E-3</v>
      </c>
      <c r="U4701">
        <f>T4701*Diccionario!$B$42</f>
        <v>2.2422198039215687E-4</v>
      </c>
      <c r="V4701">
        <f>U4701*Diccionario!$B$43</f>
        <v>1.9058868333333333E-4</v>
      </c>
      <c r="W4701">
        <f>V4701*Diccionario!$B$44</f>
        <v>3.6211849833333333E-5</v>
      </c>
      <c r="X4701">
        <f>W4701*Diccionario!$B$45</f>
        <v>1.4122621435000001E-5</v>
      </c>
      <c r="Y4701">
        <f>X4701*Diccionario!$B$46</f>
        <v>1.256913307715E-5</v>
      </c>
      <c r="Z4701">
        <f>Y4701*Diccionario!$B$47</f>
        <v>4.6505792385454997E-6</v>
      </c>
      <c r="AA4701">
        <f>Z4701*Diccionario!$B$48</f>
        <v>4.6505792385454997E-6</v>
      </c>
      <c r="AB4701">
        <f>AA4701*Diccionario!$B$49</f>
        <v>3.4879344289091247E-6</v>
      </c>
      <c r="AC4701">
        <f t="shared" si="735"/>
        <v>3.4879344289091247E-6</v>
      </c>
      <c r="AD4701">
        <f t="shared" si="736"/>
        <v>1.1358125940673833E-5</v>
      </c>
      <c r="AE4701">
        <f t="shared" si="737"/>
        <v>1.9033571909005983E-8</v>
      </c>
      <c r="AF4701" t="e">
        <f ca="1">IF(AD4701="","",_xludf.RANK.EQ(AD4701,$AD$2:$AD$5513,0))</f>
        <v>#NAME?</v>
      </c>
      <c r="AH4701" t="str">
        <f t="shared" si="738"/>
        <v>Baja</v>
      </c>
      <c r="AI4701" t="s">
        <v>153</v>
      </c>
      <c r="AJ4701" t="str">
        <f>IFERROR(VLOOKUP(B4701,Maestro_Regionales!$A$2:$B$35,2,FALSE),"Otras zonas")</f>
        <v>Otras zonas</v>
      </c>
      <c r="AK4701" t="str">
        <f t="shared" si="739"/>
        <v>EPS SURA | Otras zonas</v>
      </c>
    </row>
    <row r="4702" spans="1:37">
      <c r="A4702" s="4" t="s">
        <v>1970</v>
      </c>
      <c r="B4702" s="4" t="s">
        <v>920</v>
      </c>
      <c r="C4702" s="4" t="s">
        <v>2003</v>
      </c>
      <c r="D4702" s="4" t="s">
        <v>2004</v>
      </c>
      <c r="E4702" s="4" t="s">
        <v>77</v>
      </c>
      <c r="F4702" s="4">
        <v>0</v>
      </c>
      <c r="G4702" s="4">
        <v>1</v>
      </c>
      <c r="H4702" s="4">
        <v>0</v>
      </c>
      <c r="I4702">
        <f t="shared" si="730"/>
        <v>1</v>
      </c>
      <c r="J4702">
        <f t="shared" si="731"/>
        <v>0</v>
      </c>
      <c r="K4702">
        <f t="shared" si="732"/>
        <v>1</v>
      </c>
      <c r="L4702">
        <f t="shared" si="733"/>
        <v>0</v>
      </c>
      <c r="M4702">
        <f>I4702*Diccionario!$B$36</f>
        <v>2.2200196078431371E-3</v>
      </c>
      <c r="N4702">
        <f>M4702*Diccionario!$B$37</f>
        <v>2.2422198039215687E-4</v>
      </c>
      <c r="O4702">
        <f>N4702*Diccionario!$B$38</f>
        <v>3.3633297058823532E-5</v>
      </c>
      <c r="P4702">
        <f>O4702*Diccionario!$B$39</f>
        <v>3.026996735294118E-5</v>
      </c>
      <c r="Q4702">
        <f>P4702*Diccionario!$B$40</f>
        <v>1.2107986941176473E-5</v>
      </c>
      <c r="R4702">
        <f>Q4702*Diccionario!$B$41</f>
        <v>7.870191511764708E-6</v>
      </c>
      <c r="S4702">
        <f t="shared" si="734"/>
        <v>7.870191511764708E-6</v>
      </c>
      <c r="T4702">
        <f>I4702*Diccionario!$B$36</f>
        <v>2.2200196078431371E-3</v>
      </c>
      <c r="U4702">
        <f>T4702*Diccionario!$B$42</f>
        <v>2.2422198039215687E-4</v>
      </c>
      <c r="V4702">
        <f>U4702*Diccionario!$B$43</f>
        <v>1.9058868333333333E-4</v>
      </c>
      <c r="W4702">
        <f>V4702*Diccionario!$B$44</f>
        <v>3.6211849833333333E-5</v>
      </c>
      <c r="X4702">
        <f>W4702*Diccionario!$B$45</f>
        <v>1.4122621435000001E-5</v>
      </c>
      <c r="Y4702">
        <f>X4702*Diccionario!$B$46</f>
        <v>1.256913307715E-5</v>
      </c>
      <c r="Z4702">
        <f>Y4702*Diccionario!$B$47</f>
        <v>4.6505792385454997E-6</v>
      </c>
      <c r="AA4702">
        <f>Z4702*Diccionario!$B$48</f>
        <v>4.6505792385454997E-6</v>
      </c>
      <c r="AB4702">
        <f>AA4702*Diccionario!$B$49</f>
        <v>3.4879344289091247E-6</v>
      </c>
      <c r="AC4702">
        <f t="shared" si="735"/>
        <v>3.4879344289091247E-6</v>
      </c>
      <c r="AD4702">
        <f t="shared" si="736"/>
        <v>1.1358125940673833E-5</v>
      </c>
      <c r="AE4702">
        <f t="shared" si="737"/>
        <v>1.9033571909005983E-8</v>
      </c>
      <c r="AF4702" t="e">
        <f ca="1">IF(AD4702="","",_xludf.RANK.EQ(AD4702,$AD$2:$AD$5513,0))</f>
        <v>#NAME?</v>
      </c>
      <c r="AH4702" t="str">
        <f t="shared" si="738"/>
        <v>Baja</v>
      </c>
      <c r="AI4702" t="s">
        <v>153</v>
      </c>
      <c r="AJ4702" t="str">
        <f>IFERROR(VLOOKUP(B4702,Maestro_Regionales!$A$2:$B$35,2,FALSE),"Otras zonas")</f>
        <v>Otras zonas</v>
      </c>
      <c r="AK4702" t="str">
        <f t="shared" si="739"/>
        <v>MUTUAL SER | Otras zonas</v>
      </c>
    </row>
    <row r="4703" spans="1:37">
      <c r="A4703" s="4" t="s">
        <v>1970</v>
      </c>
      <c r="B4703" s="4" t="s">
        <v>920</v>
      </c>
      <c r="C4703" s="4" t="s">
        <v>2005</v>
      </c>
      <c r="D4703" s="4" t="s">
        <v>2006</v>
      </c>
      <c r="E4703" s="4" t="s">
        <v>77</v>
      </c>
      <c r="F4703" s="4">
        <v>863</v>
      </c>
      <c r="G4703" s="4">
        <v>9631</v>
      </c>
      <c r="H4703" s="4">
        <v>0</v>
      </c>
      <c r="I4703">
        <f t="shared" si="730"/>
        <v>10494</v>
      </c>
      <c r="J4703">
        <f t="shared" si="731"/>
        <v>8.2237469029921864E-2</v>
      </c>
      <c r="K4703">
        <f t="shared" si="732"/>
        <v>0.91776253097007809</v>
      </c>
      <c r="L4703">
        <f t="shared" si="733"/>
        <v>0</v>
      </c>
      <c r="M4703">
        <f>I4703*Diccionario!$B$36</f>
        <v>23.29688576470588</v>
      </c>
      <c r="N4703">
        <f>M4703*Diccionario!$B$37</f>
        <v>2.3529854622352939</v>
      </c>
      <c r="O4703">
        <f>N4703*Diccionario!$B$38</f>
        <v>0.35294781933529407</v>
      </c>
      <c r="P4703">
        <f>O4703*Diccionario!$B$39</f>
        <v>0.31765303740176465</v>
      </c>
      <c r="Q4703">
        <f>P4703*Diccionario!$B$40</f>
        <v>0.12706121496070585</v>
      </c>
      <c r="R4703">
        <f>Q4703*Diccionario!$B$41</f>
        <v>8.2589789724458809E-2</v>
      </c>
      <c r="S4703">
        <f t="shared" si="734"/>
        <v>8.2589789724458809E-2</v>
      </c>
      <c r="T4703">
        <f>I4703*Diccionario!$B$36</f>
        <v>23.29688576470588</v>
      </c>
      <c r="U4703">
        <f>T4703*Diccionario!$B$42</f>
        <v>2.3529854622352939</v>
      </c>
      <c r="V4703">
        <f>U4703*Diccionario!$B$43</f>
        <v>2.0000376428999997</v>
      </c>
      <c r="W4703">
        <f>V4703*Diccionario!$B$44</f>
        <v>0.38000715215099995</v>
      </c>
      <c r="X4703">
        <f>W4703*Diccionario!$B$45</f>
        <v>0.14820278933888997</v>
      </c>
      <c r="Y4703">
        <f>X4703*Diccionario!$B$46</f>
        <v>0.13190048251161207</v>
      </c>
      <c r="Z4703">
        <f>Y4703*Diccionario!$B$47</f>
        <v>4.8803178529296463E-2</v>
      </c>
      <c r="AA4703">
        <f>Z4703*Diccionario!$B$48</f>
        <v>4.8803178529296463E-2</v>
      </c>
      <c r="AB4703">
        <f>AA4703*Diccionario!$B$49</f>
        <v>3.6602383896972346E-2</v>
      </c>
      <c r="AC4703">
        <f t="shared" si="735"/>
        <v>3.6602383896972346E-2</v>
      </c>
      <c r="AD4703">
        <f t="shared" si="736"/>
        <v>0.11919217362143116</v>
      </c>
      <c r="AE4703">
        <f t="shared" si="737"/>
        <v>1.997383036131087E-4</v>
      </c>
      <c r="AF4703" t="e">
        <f ca="1">IF(AD4703="","",_xludf.RANK.EQ(AD4703,$AD$2:$AD$5513,0))</f>
        <v>#NAME?</v>
      </c>
      <c r="AH4703" t="str">
        <f t="shared" si="738"/>
        <v>Baja</v>
      </c>
      <c r="AI4703" t="s">
        <v>153</v>
      </c>
      <c r="AJ4703" t="str">
        <f>IFERROR(VLOOKUP(B4703,Maestro_Regionales!$A$2:$B$35,2,FALSE),"Otras zonas")</f>
        <v>Otras zonas</v>
      </c>
      <c r="AK4703" t="str">
        <f t="shared" si="739"/>
        <v>MUTUAL SER | Otras zonas</v>
      </c>
    </row>
    <row r="4704" spans="1:37">
      <c r="A4704" s="4" t="s">
        <v>1970</v>
      </c>
      <c r="B4704" s="4" t="s">
        <v>920</v>
      </c>
      <c r="C4704" s="4" t="s">
        <v>2005</v>
      </c>
      <c r="D4704" s="4" t="s">
        <v>2006</v>
      </c>
      <c r="E4704" s="4" t="s">
        <v>92</v>
      </c>
      <c r="F4704" s="4">
        <v>60</v>
      </c>
      <c r="G4704" s="4">
        <v>1673</v>
      </c>
      <c r="H4704" s="4">
        <v>0</v>
      </c>
      <c r="I4704">
        <f t="shared" si="730"/>
        <v>1733</v>
      </c>
      <c r="J4704">
        <f t="shared" si="731"/>
        <v>3.4622042700519329E-2</v>
      </c>
      <c r="K4704">
        <f t="shared" si="732"/>
        <v>0.96537795729948062</v>
      </c>
      <c r="L4704">
        <f t="shared" si="733"/>
        <v>0</v>
      </c>
      <c r="M4704">
        <f>I4704*Diccionario!$B$36</f>
        <v>3.8472939803921564</v>
      </c>
      <c r="N4704">
        <f>M4704*Diccionario!$B$37</f>
        <v>0.38857669201960782</v>
      </c>
      <c r="O4704">
        <f>N4704*Diccionario!$B$38</f>
        <v>5.8286503802941168E-2</v>
      </c>
      <c r="P4704">
        <f>O4704*Diccionario!$B$39</f>
        <v>5.2457853422647055E-2</v>
      </c>
      <c r="Q4704">
        <f>P4704*Diccionario!$B$40</f>
        <v>2.0983141369058822E-2</v>
      </c>
      <c r="R4704">
        <f>Q4704*Diccionario!$B$41</f>
        <v>1.3639041889888235E-2</v>
      </c>
      <c r="S4704">
        <f t="shared" si="734"/>
        <v>1.3639041889888235E-2</v>
      </c>
      <c r="T4704">
        <f>I4704*Diccionario!$B$36</f>
        <v>3.8472939803921564</v>
      </c>
      <c r="U4704">
        <f>T4704*Diccionario!$B$42</f>
        <v>0.38857669201960782</v>
      </c>
      <c r="V4704">
        <f>U4704*Diccionario!$B$43</f>
        <v>0.33029018821666661</v>
      </c>
      <c r="W4704">
        <f>V4704*Diccionario!$B$44</f>
        <v>6.2755135761166661E-2</v>
      </c>
      <c r="X4704">
        <f>W4704*Diccionario!$B$45</f>
        <v>2.4474502946854999E-2</v>
      </c>
      <c r="Y4704">
        <f>X4704*Diccionario!$B$46</f>
        <v>2.1782307622700951E-2</v>
      </c>
      <c r="Z4704">
        <f>Y4704*Diccionario!$B$47</f>
        <v>8.059453820399352E-3</v>
      </c>
      <c r="AA4704">
        <f>Z4704*Diccionario!$B$48</f>
        <v>8.059453820399352E-3</v>
      </c>
      <c r="AB4704">
        <f>AA4704*Diccionario!$B$49</f>
        <v>6.0445903652995136E-3</v>
      </c>
      <c r="AC4704">
        <f t="shared" si="735"/>
        <v>6.0445903652995136E-3</v>
      </c>
      <c r="AD4704">
        <f t="shared" si="736"/>
        <v>1.9683632255187749E-2</v>
      </c>
      <c r="AE4704">
        <f t="shared" si="737"/>
        <v>3.2985180118307364E-5</v>
      </c>
      <c r="AF4704" t="e">
        <f ca="1">IF(AD4704="","",_xludf.RANK.EQ(AD4704,$AD$2:$AD$5513,0))</f>
        <v>#NAME?</v>
      </c>
      <c r="AH4704" t="str">
        <f t="shared" si="738"/>
        <v>Baja</v>
      </c>
      <c r="AI4704" t="s">
        <v>153</v>
      </c>
      <c r="AJ4704" t="str">
        <f>IFERROR(VLOOKUP(B4704,Maestro_Regionales!$A$2:$B$35,2,FALSE),"Otras zonas")</f>
        <v>Otras zonas</v>
      </c>
      <c r="AK4704" t="str">
        <f t="shared" si="739"/>
        <v>EPS FAMILIAR DE COLOMBIA | Otras zonas</v>
      </c>
    </row>
    <row r="4705" spans="1:37">
      <c r="A4705" s="4" t="s">
        <v>1970</v>
      </c>
      <c r="B4705" s="4" t="s">
        <v>920</v>
      </c>
      <c r="C4705" s="4" t="s">
        <v>2005</v>
      </c>
      <c r="D4705" s="4" t="s">
        <v>2006</v>
      </c>
      <c r="E4705" s="4" t="s">
        <v>87</v>
      </c>
      <c r="F4705" s="4">
        <v>164</v>
      </c>
      <c r="G4705" s="4">
        <v>342</v>
      </c>
      <c r="H4705" s="4">
        <v>0</v>
      </c>
      <c r="I4705">
        <f t="shared" si="730"/>
        <v>506</v>
      </c>
      <c r="J4705">
        <f t="shared" si="731"/>
        <v>0.32411067193675891</v>
      </c>
      <c r="K4705">
        <f t="shared" si="732"/>
        <v>0.67588932806324109</v>
      </c>
      <c r="L4705">
        <f t="shared" si="733"/>
        <v>0</v>
      </c>
      <c r="M4705">
        <f>I4705*Diccionario!$B$36</f>
        <v>1.1233299215686274</v>
      </c>
      <c r="N4705">
        <f>M4705*Diccionario!$B$37</f>
        <v>0.11345632207843138</v>
      </c>
      <c r="O4705">
        <f>N4705*Diccionario!$B$38</f>
        <v>1.7018448311764706E-2</v>
      </c>
      <c r="P4705">
        <f>O4705*Diccionario!$B$39</f>
        <v>1.5316603480588236E-2</v>
      </c>
      <c r="Q4705">
        <f>P4705*Diccionario!$B$40</f>
        <v>6.126641392235295E-3</v>
      </c>
      <c r="R4705">
        <f>Q4705*Diccionario!$B$41</f>
        <v>3.9823169049529421E-3</v>
      </c>
      <c r="S4705">
        <f t="shared" si="734"/>
        <v>3.9823169049529421E-3</v>
      </c>
      <c r="T4705">
        <f>I4705*Diccionario!$B$36</f>
        <v>1.1233299215686274</v>
      </c>
      <c r="U4705">
        <f>T4705*Diccionario!$B$42</f>
        <v>0.11345632207843138</v>
      </c>
      <c r="V4705">
        <f>U4705*Diccionario!$B$43</f>
        <v>9.6437873766666668E-2</v>
      </c>
      <c r="W4705">
        <f>V4705*Diccionario!$B$44</f>
        <v>1.8323196015666666E-2</v>
      </c>
      <c r="X4705">
        <f>W4705*Diccionario!$B$45</f>
        <v>7.1460464461100002E-3</v>
      </c>
      <c r="Y4705">
        <f>X4705*Diccionario!$B$46</f>
        <v>6.3599813370379E-3</v>
      </c>
      <c r="Z4705">
        <f>Y4705*Diccionario!$B$47</f>
        <v>2.3531930947040228E-3</v>
      </c>
      <c r="AA4705">
        <f>Z4705*Diccionario!$B$48</f>
        <v>2.3531930947040228E-3</v>
      </c>
      <c r="AB4705">
        <f>AA4705*Diccionario!$B$49</f>
        <v>1.7648948210280172E-3</v>
      </c>
      <c r="AC4705">
        <f t="shared" si="735"/>
        <v>1.7648948210280172E-3</v>
      </c>
      <c r="AD4705">
        <f t="shared" si="736"/>
        <v>5.7472117259809597E-3</v>
      </c>
      <c r="AE4705">
        <f t="shared" si="737"/>
        <v>9.6309873859570279E-6</v>
      </c>
      <c r="AF4705" t="e">
        <f ca="1">IF(AD4705="","",_xludf.RANK.EQ(AD4705,$AD$2:$AD$5513,0))</f>
        <v>#NAME?</v>
      </c>
      <c r="AH4705" t="str">
        <f t="shared" si="738"/>
        <v>Baja</v>
      </c>
      <c r="AI4705" t="s">
        <v>153</v>
      </c>
      <c r="AJ4705" t="str">
        <f>IFERROR(VLOOKUP(B4705,Maestro_Regionales!$A$2:$B$35,2,FALSE),"Otras zonas")</f>
        <v>Otras zonas</v>
      </c>
      <c r="AK4705" t="str">
        <f t="shared" si="739"/>
        <v>NUEVA EPS | Otras zonas</v>
      </c>
    </row>
    <row r="4706" spans="1:37">
      <c r="A4706" s="4" t="s">
        <v>1970</v>
      </c>
      <c r="B4706" s="4" t="s">
        <v>920</v>
      </c>
      <c r="C4706" s="4" t="s">
        <v>2005</v>
      </c>
      <c r="D4706" s="4" t="s">
        <v>2006</v>
      </c>
      <c r="E4706" s="4" t="s">
        <v>90</v>
      </c>
      <c r="F4706" s="4">
        <v>0</v>
      </c>
      <c r="G4706" s="4">
        <v>0</v>
      </c>
      <c r="H4706" s="4">
        <v>182</v>
      </c>
      <c r="I4706">
        <f t="shared" si="730"/>
        <v>182</v>
      </c>
      <c r="J4706">
        <f t="shared" si="731"/>
        <v>0</v>
      </c>
      <c r="K4706">
        <f t="shared" si="732"/>
        <v>0</v>
      </c>
      <c r="L4706">
        <f t="shared" si="733"/>
        <v>1</v>
      </c>
      <c r="M4706">
        <f>I4706*Diccionario!$B$36</f>
        <v>0.40404356862745094</v>
      </c>
      <c r="N4706">
        <f>M4706*Diccionario!$B$37</f>
        <v>4.080840043137255E-2</v>
      </c>
      <c r="O4706">
        <f>N4706*Diccionario!$B$38</f>
        <v>6.121260064705882E-3</v>
      </c>
      <c r="P4706">
        <f>O4706*Diccionario!$B$39</f>
        <v>5.5091340582352939E-3</v>
      </c>
      <c r="Q4706">
        <f>P4706*Diccionario!$B$40</f>
        <v>2.2036536232941176E-3</v>
      </c>
      <c r="R4706">
        <f>Q4706*Diccionario!$B$41</f>
        <v>1.4323748551411766E-3</v>
      </c>
      <c r="S4706">
        <f t="shared" si="734"/>
        <v>1.4323748551411766E-3</v>
      </c>
      <c r="T4706">
        <f>I4706*Diccionario!$B$36</f>
        <v>0.40404356862745094</v>
      </c>
      <c r="U4706">
        <f>T4706*Diccionario!$B$42</f>
        <v>4.080840043137255E-2</v>
      </c>
      <c r="V4706">
        <f>U4706*Diccionario!$B$43</f>
        <v>3.4687140366666668E-2</v>
      </c>
      <c r="W4706">
        <f>V4706*Diccionario!$B$44</f>
        <v>6.5905566696666668E-3</v>
      </c>
      <c r="X4706">
        <f>W4706*Diccionario!$B$45</f>
        <v>2.5703171011700002E-3</v>
      </c>
      <c r="Y4706">
        <f>X4706*Diccionario!$B$46</f>
        <v>2.2875822200413001E-3</v>
      </c>
      <c r="Z4706">
        <f>Y4706*Diccionario!$B$47</f>
        <v>8.4640542141528098E-4</v>
      </c>
      <c r="AA4706">
        <f>Z4706*Diccionario!$B$48</f>
        <v>8.4640542141528098E-4</v>
      </c>
      <c r="AB4706">
        <f>AA4706*Diccionario!$B$49</f>
        <v>6.3480406606146076E-4</v>
      </c>
      <c r="AC4706">
        <f t="shared" si="735"/>
        <v>6.3480406606146076E-4</v>
      </c>
      <c r="AD4706">
        <f t="shared" si="736"/>
        <v>2.0671789212026374E-3</v>
      </c>
      <c r="AE4706">
        <f t="shared" si="737"/>
        <v>3.4641100874390886E-6</v>
      </c>
      <c r="AF4706" t="e">
        <f ca="1">IF(AD4706="","",_xludf.RANK.EQ(AD4706,$AD$2:$AD$5513,0))</f>
        <v>#NAME?</v>
      </c>
      <c r="AH4706" t="str">
        <f t="shared" si="738"/>
        <v>Baja</v>
      </c>
      <c r="AI4706" t="s">
        <v>153</v>
      </c>
      <c r="AJ4706" t="str">
        <f>IFERROR(VLOOKUP(B4706,Maestro_Regionales!$A$2:$B$35,2,FALSE),"Otras zonas")</f>
        <v>Otras zonas</v>
      </c>
      <c r="AK4706" t="str">
        <f t="shared" si="739"/>
        <v>REGIMEN DE EXCEPCION | Otras zonas</v>
      </c>
    </row>
    <row r="4707" spans="1:37">
      <c r="A4707" s="4" t="s">
        <v>1970</v>
      </c>
      <c r="B4707" s="4" t="s">
        <v>920</v>
      </c>
      <c r="C4707" s="4" t="s">
        <v>2005</v>
      </c>
      <c r="D4707" s="4" t="s">
        <v>2006</v>
      </c>
      <c r="E4707" s="4" t="s">
        <v>85</v>
      </c>
      <c r="F4707" s="4">
        <v>3</v>
      </c>
      <c r="G4707" s="4">
        <v>0</v>
      </c>
      <c r="H4707" s="4">
        <v>0</v>
      </c>
      <c r="I4707">
        <f t="shared" si="730"/>
        <v>3</v>
      </c>
      <c r="J4707">
        <f t="shared" si="731"/>
        <v>1</v>
      </c>
      <c r="K4707">
        <f t="shared" si="732"/>
        <v>0</v>
      </c>
      <c r="L4707">
        <f t="shared" si="733"/>
        <v>0</v>
      </c>
      <c r="M4707">
        <f>I4707*Diccionario!$B$36</f>
        <v>6.6600588235294113E-3</v>
      </c>
      <c r="N4707">
        <f>M4707*Diccionario!$B$37</f>
        <v>6.7266594117647055E-4</v>
      </c>
      <c r="O4707">
        <f>N4707*Diccionario!$B$38</f>
        <v>1.0089989117647057E-4</v>
      </c>
      <c r="P4707">
        <f>O4707*Diccionario!$B$39</f>
        <v>9.0809902058823516E-5</v>
      </c>
      <c r="Q4707">
        <f>P4707*Diccionario!$B$40</f>
        <v>3.6323960823529406E-5</v>
      </c>
      <c r="R4707">
        <f>Q4707*Diccionario!$B$41</f>
        <v>2.3610574535294115E-5</v>
      </c>
      <c r="S4707">
        <f t="shared" si="734"/>
        <v>2.3610574535294115E-5</v>
      </c>
      <c r="T4707">
        <f>I4707*Diccionario!$B$36</f>
        <v>6.6600588235294113E-3</v>
      </c>
      <c r="U4707">
        <f>T4707*Diccionario!$B$42</f>
        <v>6.7266594117647055E-4</v>
      </c>
      <c r="V4707">
        <f>U4707*Diccionario!$B$43</f>
        <v>5.7176604999999994E-4</v>
      </c>
      <c r="W4707">
        <f>V4707*Diccionario!$B$44</f>
        <v>1.0863554949999999E-4</v>
      </c>
      <c r="X4707">
        <f>W4707*Diccionario!$B$45</f>
        <v>4.2367864304999996E-5</v>
      </c>
      <c r="Y4707">
        <f>X4707*Diccionario!$B$46</f>
        <v>3.7707399231449999E-5</v>
      </c>
      <c r="Z4707">
        <f>Y4707*Diccionario!$B$47</f>
        <v>1.3951737715636499E-5</v>
      </c>
      <c r="AA4707">
        <f>Z4707*Diccionario!$B$48</f>
        <v>1.3951737715636499E-5</v>
      </c>
      <c r="AB4707">
        <f>AA4707*Diccionario!$B$49</f>
        <v>1.0463803286727374E-5</v>
      </c>
      <c r="AC4707">
        <f t="shared" si="735"/>
        <v>1.0463803286727374E-5</v>
      </c>
      <c r="AD4707">
        <f t="shared" si="736"/>
        <v>3.4074377822021491E-5</v>
      </c>
      <c r="AE4707">
        <f t="shared" si="737"/>
        <v>5.7100715727017936E-8</v>
      </c>
      <c r="AF4707" t="e">
        <f ca="1">IF(AD4707="","",_xludf.RANK.EQ(AD4707,$AD$2:$AD$5513,0))</f>
        <v>#NAME?</v>
      </c>
      <c r="AH4707" t="str">
        <f t="shared" si="738"/>
        <v>Baja</v>
      </c>
      <c r="AI4707" t="s">
        <v>153</v>
      </c>
      <c r="AJ4707" t="str">
        <f>IFERROR(VLOOKUP(B4707,Maestro_Regionales!$A$2:$B$35,2,FALSE),"Otras zonas")</f>
        <v>Otras zonas</v>
      </c>
      <c r="AK4707" t="str">
        <f t="shared" si="739"/>
        <v>SALUD TOTAL EPS | Otras zonas</v>
      </c>
    </row>
    <row r="4708" spans="1:37">
      <c r="A4708" s="4" t="s">
        <v>1970</v>
      </c>
      <c r="B4708" s="4" t="s">
        <v>920</v>
      </c>
      <c r="C4708" s="4" t="s">
        <v>2007</v>
      </c>
      <c r="D4708" s="4" t="s">
        <v>2008</v>
      </c>
      <c r="E4708" s="4" t="s">
        <v>77</v>
      </c>
      <c r="F4708" s="4">
        <v>2120</v>
      </c>
      <c r="G4708" s="4">
        <v>19281</v>
      </c>
      <c r="H4708" s="4">
        <v>0</v>
      </c>
      <c r="I4708">
        <f t="shared" si="730"/>
        <v>21401</v>
      </c>
      <c r="J4708">
        <f t="shared" si="731"/>
        <v>9.9060791551796645E-2</v>
      </c>
      <c r="K4708">
        <f t="shared" si="732"/>
        <v>0.90093920844820341</v>
      </c>
      <c r="L4708">
        <f t="shared" si="733"/>
        <v>0</v>
      </c>
      <c r="M4708">
        <f>I4708*Diccionario!$B$36</f>
        <v>47.510639627450978</v>
      </c>
      <c r="N4708">
        <f>M4708*Diccionario!$B$37</f>
        <v>4.7985746023725486</v>
      </c>
      <c r="O4708">
        <f>N4708*Diccionario!$B$38</f>
        <v>0.71978619035588232</v>
      </c>
      <c r="P4708">
        <f>O4708*Diccionario!$B$39</f>
        <v>0.6478075713202941</v>
      </c>
      <c r="Q4708">
        <f>P4708*Diccionario!$B$40</f>
        <v>0.25912302852811764</v>
      </c>
      <c r="R4708">
        <f>Q4708*Diccionario!$B$41</f>
        <v>0.16842996854327646</v>
      </c>
      <c r="S4708">
        <f t="shared" si="734"/>
        <v>0.16842996854327646</v>
      </c>
      <c r="T4708">
        <f>I4708*Diccionario!$B$36</f>
        <v>47.510639627450978</v>
      </c>
      <c r="U4708">
        <f>T4708*Diccionario!$B$42</f>
        <v>4.7985746023725486</v>
      </c>
      <c r="V4708">
        <f>U4708*Diccionario!$B$43</f>
        <v>4.0787884120166664</v>
      </c>
      <c r="W4708">
        <f>V4708*Diccionario!$B$44</f>
        <v>0.77496979828316659</v>
      </c>
      <c r="X4708">
        <f>W4708*Diccionario!$B$45</f>
        <v>0.30223822133043499</v>
      </c>
      <c r="Y4708">
        <f>X4708*Diccionario!$B$46</f>
        <v>0.26899201698408715</v>
      </c>
      <c r="Z4708">
        <f>Y4708*Diccionario!$B$47</f>
        <v>9.9527046284112242E-2</v>
      </c>
      <c r="AA4708">
        <f>Z4708*Diccionario!$B$48</f>
        <v>9.9527046284112242E-2</v>
      </c>
      <c r="AB4708">
        <f>AA4708*Diccionario!$B$49</f>
        <v>7.4645284713084181E-2</v>
      </c>
      <c r="AC4708">
        <f t="shared" si="735"/>
        <v>7.4645284713084181E-2</v>
      </c>
      <c r="AD4708">
        <f t="shared" si="736"/>
        <v>0.24307525325636065</v>
      </c>
      <c r="AE4708">
        <f t="shared" si="737"/>
        <v>4.0733747242463692E-4</v>
      </c>
      <c r="AF4708" t="e">
        <f ca="1">IF(AD4708="","",_xludf.RANK.EQ(AD4708,$AD$2:$AD$5513,0))</f>
        <v>#NAME?</v>
      </c>
      <c r="AH4708" t="str">
        <f t="shared" si="738"/>
        <v>Media</v>
      </c>
      <c r="AI4708" t="s">
        <v>153</v>
      </c>
      <c r="AJ4708" t="str">
        <f>IFERROR(VLOOKUP(B4708,Maestro_Regionales!$A$2:$B$35,2,FALSE),"Otras zonas")</f>
        <v>Otras zonas</v>
      </c>
      <c r="AK4708" t="str">
        <f t="shared" si="739"/>
        <v>MUTUAL SER | Otras zonas</v>
      </c>
    </row>
    <row r="4709" spans="1:37">
      <c r="A4709" s="4" t="s">
        <v>1970</v>
      </c>
      <c r="B4709" s="4" t="s">
        <v>920</v>
      </c>
      <c r="C4709" s="4" t="s">
        <v>2007</v>
      </c>
      <c r="D4709" s="4" t="s">
        <v>2008</v>
      </c>
      <c r="E4709" s="4" t="s">
        <v>88</v>
      </c>
      <c r="F4709" s="4">
        <v>640</v>
      </c>
      <c r="G4709" s="4">
        <v>20723</v>
      </c>
      <c r="H4709" s="4">
        <v>0</v>
      </c>
      <c r="I4709">
        <f t="shared" si="730"/>
        <v>21363</v>
      </c>
      <c r="J4709">
        <f t="shared" si="731"/>
        <v>2.9958339184571456E-2</v>
      </c>
      <c r="K4709">
        <f t="shared" si="732"/>
        <v>0.97004166081542853</v>
      </c>
      <c r="L4709">
        <f t="shared" si="733"/>
        <v>0</v>
      </c>
      <c r="M4709">
        <f>I4709*Diccionario!$B$36</f>
        <v>47.426278882352939</v>
      </c>
      <c r="N4709">
        <f>M4709*Diccionario!$B$37</f>
        <v>4.7900541671176473</v>
      </c>
      <c r="O4709">
        <f>N4709*Diccionario!$B$38</f>
        <v>0.71850812506764705</v>
      </c>
      <c r="P4709">
        <f>O4709*Diccionario!$B$39</f>
        <v>0.64665731256088232</v>
      </c>
      <c r="Q4709">
        <f>P4709*Diccionario!$B$40</f>
        <v>0.25866292502435295</v>
      </c>
      <c r="R4709">
        <f>Q4709*Diccionario!$B$41</f>
        <v>0.16813090126582941</v>
      </c>
      <c r="S4709">
        <f t="shared" si="734"/>
        <v>0.16813090126582941</v>
      </c>
      <c r="T4709">
        <f>I4709*Diccionario!$B$36</f>
        <v>47.426278882352939</v>
      </c>
      <c r="U4709">
        <f>T4709*Diccionario!$B$42</f>
        <v>4.7900541671176473</v>
      </c>
      <c r="V4709">
        <f>U4709*Diccionario!$B$43</f>
        <v>4.0715460420500005</v>
      </c>
      <c r="W4709">
        <f>V4709*Diccionario!$B$44</f>
        <v>0.77359374798950009</v>
      </c>
      <c r="X4709">
        <f>W4709*Diccionario!$B$45</f>
        <v>0.30170156171590506</v>
      </c>
      <c r="Y4709">
        <f>X4709*Diccionario!$B$46</f>
        <v>0.26851438992715554</v>
      </c>
      <c r="Z4709">
        <f>Y4709*Diccionario!$B$47</f>
        <v>9.9350324273047547E-2</v>
      </c>
      <c r="AA4709">
        <f>Z4709*Diccionario!$B$48</f>
        <v>9.9350324273047547E-2</v>
      </c>
      <c r="AB4709">
        <f>AA4709*Diccionario!$B$49</f>
        <v>7.4512743204785653E-2</v>
      </c>
      <c r="AC4709">
        <f t="shared" si="735"/>
        <v>7.4512743204785653E-2</v>
      </c>
      <c r="AD4709">
        <f t="shared" si="736"/>
        <v>0.24264364447061507</v>
      </c>
      <c r="AE4709">
        <f t="shared" si="737"/>
        <v>4.0661419669209476E-4</v>
      </c>
      <c r="AF4709" t="e">
        <f ca="1">IF(AD4709="","",_xludf.RANK.EQ(AD4709,$AD$2:$AD$5513,0))</f>
        <v>#NAME?</v>
      </c>
      <c r="AH4709" t="str">
        <f t="shared" si="738"/>
        <v>Media</v>
      </c>
      <c r="AI4709" t="s">
        <v>153</v>
      </c>
      <c r="AJ4709" t="str">
        <f>IFERROR(VLOOKUP(B4709,Maestro_Regionales!$A$2:$B$35,2,FALSE),"Otras zonas")</f>
        <v>Otras zonas</v>
      </c>
      <c r="AK4709" t="str">
        <f t="shared" si="739"/>
        <v>COOSALUD EPS | Otras zonas</v>
      </c>
    </row>
    <row r="4710" spans="1:37">
      <c r="A4710" s="4" t="s">
        <v>1970</v>
      </c>
      <c r="B4710" s="4" t="s">
        <v>920</v>
      </c>
      <c r="C4710" s="4" t="s">
        <v>2007</v>
      </c>
      <c r="D4710" s="4" t="s">
        <v>2008</v>
      </c>
      <c r="E4710" s="4" t="s">
        <v>87</v>
      </c>
      <c r="F4710" s="4">
        <v>1780</v>
      </c>
      <c r="G4710" s="4">
        <v>8723</v>
      </c>
      <c r="H4710" s="4">
        <v>0</v>
      </c>
      <c r="I4710">
        <f t="shared" si="730"/>
        <v>10503</v>
      </c>
      <c r="J4710">
        <f t="shared" si="731"/>
        <v>0.16947538798438541</v>
      </c>
      <c r="K4710">
        <f t="shared" si="732"/>
        <v>0.83052461201561456</v>
      </c>
      <c r="L4710">
        <f t="shared" si="733"/>
        <v>0</v>
      </c>
      <c r="M4710">
        <f>I4710*Diccionario!$B$36</f>
        <v>23.31686594117647</v>
      </c>
      <c r="N4710">
        <f>M4710*Diccionario!$B$37</f>
        <v>2.3550034600588234</v>
      </c>
      <c r="O4710">
        <f>N4710*Diccionario!$B$38</f>
        <v>0.35325051900882348</v>
      </c>
      <c r="P4710">
        <f>O4710*Diccionario!$B$39</f>
        <v>0.31792546710794112</v>
      </c>
      <c r="Q4710">
        <f>P4710*Diccionario!$B$40</f>
        <v>0.12717018684317646</v>
      </c>
      <c r="R4710">
        <f>Q4710*Diccionario!$B$41</f>
        <v>8.26606214480647E-2</v>
      </c>
      <c r="S4710">
        <f t="shared" si="734"/>
        <v>8.26606214480647E-2</v>
      </c>
      <c r="T4710">
        <f>I4710*Diccionario!$B$36</f>
        <v>23.31686594117647</v>
      </c>
      <c r="U4710">
        <f>T4710*Diccionario!$B$42</f>
        <v>2.3550034600588234</v>
      </c>
      <c r="V4710">
        <f>U4710*Diccionario!$B$43</f>
        <v>2.0017529410499999</v>
      </c>
      <c r="W4710">
        <f>V4710*Diccionario!$B$44</f>
        <v>0.38033305879949997</v>
      </c>
      <c r="X4710">
        <f>W4710*Diccionario!$B$45</f>
        <v>0.14832989293180499</v>
      </c>
      <c r="Y4710">
        <f>X4710*Diccionario!$B$46</f>
        <v>0.13201360470930643</v>
      </c>
      <c r="Z4710">
        <f>Y4710*Diccionario!$B$47</f>
        <v>4.8845033742443374E-2</v>
      </c>
      <c r="AA4710">
        <f>Z4710*Diccionario!$B$48</f>
        <v>4.8845033742443374E-2</v>
      </c>
      <c r="AB4710">
        <f>AA4710*Diccionario!$B$49</f>
        <v>3.6633775306832532E-2</v>
      </c>
      <c r="AC4710">
        <f t="shared" si="735"/>
        <v>3.6633775306832532E-2</v>
      </c>
      <c r="AD4710">
        <f t="shared" si="736"/>
        <v>0.11929439675489723</v>
      </c>
      <c r="AE4710">
        <f t="shared" si="737"/>
        <v>1.9990960576028976E-4</v>
      </c>
      <c r="AF4710" t="e">
        <f ca="1">IF(AD4710="","",_xludf.RANK.EQ(AD4710,$AD$2:$AD$5513,0))</f>
        <v>#NAME?</v>
      </c>
      <c r="AH4710" t="str">
        <f t="shared" si="738"/>
        <v>Baja</v>
      </c>
      <c r="AI4710" t="s">
        <v>153</v>
      </c>
      <c r="AJ4710" t="str">
        <f>IFERROR(VLOOKUP(B4710,Maestro_Regionales!$A$2:$B$35,2,FALSE),"Otras zonas")</f>
        <v>Otras zonas</v>
      </c>
      <c r="AK4710" t="str">
        <f t="shared" si="739"/>
        <v>NUEVA EPS | Otras zonas</v>
      </c>
    </row>
    <row r="4711" spans="1:37">
      <c r="A4711" s="4" t="s">
        <v>1970</v>
      </c>
      <c r="B4711" s="4" t="s">
        <v>920</v>
      </c>
      <c r="C4711" s="4" t="s">
        <v>2007</v>
      </c>
      <c r="D4711" s="4" t="s">
        <v>2008</v>
      </c>
      <c r="E4711" s="4" t="s">
        <v>92</v>
      </c>
      <c r="F4711" s="4">
        <v>203</v>
      </c>
      <c r="G4711" s="4">
        <v>6745</v>
      </c>
      <c r="H4711" s="4">
        <v>0</v>
      </c>
      <c r="I4711">
        <f t="shared" si="730"/>
        <v>6948</v>
      </c>
      <c r="J4711">
        <f t="shared" si="731"/>
        <v>2.9217040875071962E-2</v>
      </c>
      <c r="K4711">
        <f t="shared" si="732"/>
        <v>0.97078295912492807</v>
      </c>
      <c r="L4711">
        <f t="shared" si="733"/>
        <v>0</v>
      </c>
      <c r="M4711">
        <f>I4711*Diccionario!$B$36</f>
        <v>15.424696235294116</v>
      </c>
      <c r="N4711">
        <f>M4711*Diccionario!$B$37</f>
        <v>1.5578943197647057</v>
      </c>
      <c r="O4711">
        <f>N4711*Diccionario!$B$38</f>
        <v>0.23368414796470585</v>
      </c>
      <c r="P4711">
        <f>O4711*Diccionario!$B$39</f>
        <v>0.21031573316823526</v>
      </c>
      <c r="Q4711">
        <f>P4711*Diccionario!$B$40</f>
        <v>8.4126293267294108E-2</v>
      </c>
      <c r="R4711">
        <f>Q4711*Diccionario!$B$41</f>
        <v>5.4682090623741172E-2</v>
      </c>
      <c r="S4711">
        <f t="shared" si="734"/>
        <v>5.4682090623741172E-2</v>
      </c>
      <c r="T4711">
        <f>I4711*Diccionario!$B$36</f>
        <v>15.424696235294116</v>
      </c>
      <c r="U4711">
        <f>T4711*Diccionario!$B$42</f>
        <v>1.5578943197647057</v>
      </c>
      <c r="V4711">
        <f>U4711*Diccionario!$B$43</f>
        <v>1.3242101717999999</v>
      </c>
      <c r="W4711">
        <f>V4711*Diccionario!$B$44</f>
        <v>0.25159993264199998</v>
      </c>
      <c r="X4711">
        <f>W4711*Diccionario!$B$45</f>
        <v>9.8123973730379996E-2</v>
      </c>
      <c r="Y4711">
        <f>X4711*Diccionario!$B$46</f>
        <v>8.7330336620038196E-2</v>
      </c>
      <c r="Z4711">
        <f>Y4711*Diccionario!$B$47</f>
        <v>3.2312224549414133E-2</v>
      </c>
      <c r="AA4711">
        <f>Z4711*Diccionario!$B$48</f>
        <v>3.2312224549414133E-2</v>
      </c>
      <c r="AB4711">
        <f>AA4711*Diccionario!$B$49</f>
        <v>2.4234168412060601E-2</v>
      </c>
      <c r="AC4711">
        <f t="shared" si="735"/>
        <v>2.4234168412060601E-2</v>
      </c>
      <c r="AD4711">
        <f t="shared" si="736"/>
        <v>7.8916259035801767E-2</v>
      </c>
      <c r="AE4711">
        <f t="shared" si="737"/>
        <v>1.3224525762377352E-4</v>
      </c>
      <c r="AF4711" t="e">
        <f ca="1">IF(AD4711="","",_xludf.RANK.EQ(AD4711,$AD$2:$AD$5513,0))</f>
        <v>#NAME?</v>
      </c>
      <c r="AH4711" t="str">
        <f t="shared" si="738"/>
        <v>Baja</v>
      </c>
      <c r="AI4711" t="s">
        <v>153</v>
      </c>
      <c r="AJ4711" t="str">
        <f>IFERROR(VLOOKUP(B4711,Maestro_Regionales!$A$2:$B$35,2,FALSE),"Otras zonas")</f>
        <v>Otras zonas</v>
      </c>
      <c r="AK4711" t="str">
        <f t="shared" si="739"/>
        <v>EPS FAMILIAR DE COLOMBIA | Otras zonas</v>
      </c>
    </row>
    <row r="4712" spans="1:37">
      <c r="A4712" s="4" t="s">
        <v>1970</v>
      </c>
      <c r="B4712" s="4" t="s">
        <v>920</v>
      </c>
      <c r="C4712" s="4" t="s">
        <v>2007</v>
      </c>
      <c r="D4712" s="4" t="s">
        <v>2008</v>
      </c>
      <c r="E4712" s="4" t="s">
        <v>85</v>
      </c>
      <c r="F4712" s="4">
        <v>1665</v>
      </c>
      <c r="G4712" s="4">
        <v>1830</v>
      </c>
      <c r="H4712" s="4">
        <v>0</v>
      </c>
      <c r="I4712">
        <f t="shared" si="730"/>
        <v>3495</v>
      </c>
      <c r="J4712">
        <f t="shared" si="731"/>
        <v>0.47639484978540775</v>
      </c>
      <c r="K4712">
        <f t="shared" si="732"/>
        <v>0.52360515021459231</v>
      </c>
      <c r="L4712">
        <f t="shared" si="733"/>
        <v>0</v>
      </c>
      <c r="M4712">
        <f>I4712*Diccionario!$B$36</f>
        <v>7.7589685294117645</v>
      </c>
      <c r="N4712">
        <f>M4712*Diccionario!$B$37</f>
        <v>0.78365582147058832</v>
      </c>
      <c r="O4712">
        <f>N4712*Diccionario!$B$38</f>
        <v>0.11754837322058824</v>
      </c>
      <c r="P4712">
        <f>O4712*Diccionario!$B$39</f>
        <v>0.10579353589852941</v>
      </c>
      <c r="Q4712">
        <f>P4712*Diccionario!$B$40</f>
        <v>4.2317414359411769E-2</v>
      </c>
      <c r="R4712">
        <f>Q4712*Diccionario!$B$41</f>
        <v>2.7506319333617652E-2</v>
      </c>
      <c r="S4712">
        <f t="shared" si="734"/>
        <v>2.7506319333617652E-2</v>
      </c>
      <c r="T4712">
        <f>I4712*Diccionario!$B$36</f>
        <v>7.7589685294117645</v>
      </c>
      <c r="U4712">
        <f>T4712*Diccionario!$B$42</f>
        <v>0.78365582147058832</v>
      </c>
      <c r="V4712">
        <f>U4712*Diccionario!$B$43</f>
        <v>0.66610744825000001</v>
      </c>
      <c r="W4712">
        <f>V4712*Diccionario!$B$44</f>
        <v>0.1265604151675</v>
      </c>
      <c r="X4712">
        <f>W4712*Diccionario!$B$45</f>
        <v>4.9358561915324999E-2</v>
      </c>
      <c r="Y4712">
        <f>X4712*Diccionario!$B$46</f>
        <v>4.3929120104639251E-2</v>
      </c>
      <c r="Z4712">
        <f>Y4712*Diccionario!$B$47</f>
        <v>1.6253774438716524E-2</v>
      </c>
      <c r="AA4712">
        <f>Z4712*Diccionario!$B$48</f>
        <v>1.6253774438716524E-2</v>
      </c>
      <c r="AB4712">
        <f>AA4712*Diccionario!$B$49</f>
        <v>1.2190330829037394E-2</v>
      </c>
      <c r="AC4712">
        <f t="shared" si="735"/>
        <v>1.2190330829037394E-2</v>
      </c>
      <c r="AD4712">
        <f t="shared" si="736"/>
        <v>3.9696650162655042E-2</v>
      </c>
      <c r="AE4712">
        <f t="shared" si="737"/>
        <v>6.6522333821975905E-5</v>
      </c>
      <c r="AF4712" t="e">
        <f ca="1">IF(AD4712="","",_xludf.RANK.EQ(AD4712,$AD$2:$AD$5513,0))</f>
        <v>#NAME?</v>
      </c>
      <c r="AH4712" t="str">
        <f t="shared" si="738"/>
        <v>Baja</v>
      </c>
      <c r="AI4712" t="s">
        <v>153</v>
      </c>
      <c r="AJ4712" t="str">
        <f>IFERROR(VLOOKUP(B4712,Maestro_Regionales!$A$2:$B$35,2,FALSE),"Otras zonas")</f>
        <v>Otras zonas</v>
      </c>
      <c r="AK4712" t="str">
        <f t="shared" si="739"/>
        <v>SALUD TOTAL EPS | Otras zonas</v>
      </c>
    </row>
    <row r="4713" spans="1:37">
      <c r="A4713" s="4" t="s">
        <v>1970</v>
      </c>
      <c r="B4713" s="4" t="s">
        <v>920</v>
      </c>
      <c r="C4713" s="4" t="s">
        <v>2007</v>
      </c>
      <c r="D4713" s="4" t="s">
        <v>2008</v>
      </c>
      <c r="E4713" s="4" t="s">
        <v>89</v>
      </c>
      <c r="F4713" s="4">
        <v>51</v>
      </c>
      <c r="G4713" s="4">
        <v>1641</v>
      </c>
      <c r="H4713" s="4">
        <v>0</v>
      </c>
      <c r="I4713">
        <f t="shared" si="730"/>
        <v>1692</v>
      </c>
      <c r="J4713">
        <f t="shared" si="731"/>
        <v>3.0141843971631204E-2</v>
      </c>
      <c r="K4713">
        <f t="shared" si="732"/>
        <v>0.96985815602836878</v>
      </c>
      <c r="L4713">
        <f t="shared" si="733"/>
        <v>0</v>
      </c>
      <c r="M4713">
        <f>I4713*Diccionario!$B$36</f>
        <v>3.7562731764705881</v>
      </c>
      <c r="N4713">
        <f>M4713*Diccionario!$B$37</f>
        <v>0.3793835908235294</v>
      </c>
      <c r="O4713">
        <f>N4713*Diccionario!$B$38</f>
        <v>5.6907538623529409E-2</v>
      </c>
      <c r="P4713">
        <f>O4713*Diccionario!$B$39</f>
        <v>5.121678476117647E-2</v>
      </c>
      <c r="Q4713">
        <f>P4713*Diccionario!$B$40</f>
        <v>2.0486713904470589E-2</v>
      </c>
      <c r="R4713">
        <f>Q4713*Diccionario!$B$41</f>
        <v>1.3316364037905884E-2</v>
      </c>
      <c r="S4713">
        <f t="shared" si="734"/>
        <v>1.3316364037905884E-2</v>
      </c>
      <c r="T4713">
        <f>I4713*Diccionario!$B$36</f>
        <v>3.7562731764705881</v>
      </c>
      <c r="U4713">
        <f>T4713*Diccionario!$B$42</f>
        <v>0.3793835908235294</v>
      </c>
      <c r="V4713">
        <f>U4713*Diccionario!$B$43</f>
        <v>0.32247605219999997</v>
      </c>
      <c r="W4713">
        <f>V4713*Diccionario!$B$44</f>
        <v>6.1270449917999993E-2</v>
      </c>
      <c r="X4713">
        <f>W4713*Diccionario!$B$45</f>
        <v>2.3895475468019997E-2</v>
      </c>
      <c r="Y4713">
        <f>X4713*Diccionario!$B$46</f>
        <v>2.1266973166537799E-2</v>
      </c>
      <c r="Z4713">
        <f>Y4713*Diccionario!$B$47</f>
        <v>7.8687800716189856E-3</v>
      </c>
      <c r="AA4713">
        <f>Z4713*Diccionario!$B$48</f>
        <v>7.8687800716189856E-3</v>
      </c>
      <c r="AB4713">
        <f>AA4713*Diccionario!$B$49</f>
        <v>5.9015850537142388E-3</v>
      </c>
      <c r="AC4713">
        <f t="shared" si="735"/>
        <v>5.9015850537142388E-3</v>
      </c>
      <c r="AD4713">
        <f t="shared" si="736"/>
        <v>1.9217949091620123E-2</v>
      </c>
      <c r="AE4713">
        <f t="shared" si="737"/>
        <v>3.2204803670038117E-5</v>
      </c>
      <c r="AF4713" t="e">
        <f ca="1">IF(AD4713="","",_xludf.RANK.EQ(AD4713,$AD$2:$AD$5513,0))</f>
        <v>#NAME?</v>
      </c>
      <c r="AH4713" t="str">
        <f t="shared" si="738"/>
        <v>Baja</v>
      </c>
      <c r="AI4713" t="s">
        <v>153</v>
      </c>
      <c r="AJ4713" t="str">
        <f>IFERROR(VLOOKUP(B4713,Maestro_Regionales!$A$2:$B$35,2,FALSE),"Otras zonas")</f>
        <v>Otras zonas</v>
      </c>
      <c r="AK4713" t="str">
        <f t="shared" si="739"/>
        <v>PROTEGER EPS (ANTES CAJACOPI EPS) | Otras zonas</v>
      </c>
    </row>
    <row r="4714" spans="1:37">
      <c r="A4714" s="4" t="s">
        <v>1970</v>
      </c>
      <c r="B4714" s="4" t="s">
        <v>920</v>
      </c>
      <c r="C4714" s="4" t="s">
        <v>2007</v>
      </c>
      <c r="D4714" s="4" t="s">
        <v>2008</v>
      </c>
      <c r="E4714" s="4" t="s">
        <v>90</v>
      </c>
      <c r="F4714" s="4">
        <v>0</v>
      </c>
      <c r="G4714" s="4">
        <v>0</v>
      </c>
      <c r="H4714" s="4">
        <v>1187</v>
      </c>
      <c r="I4714">
        <f t="shared" si="730"/>
        <v>1187</v>
      </c>
      <c r="J4714">
        <f t="shared" si="731"/>
        <v>0</v>
      </c>
      <c r="K4714">
        <f t="shared" si="732"/>
        <v>0</v>
      </c>
      <c r="L4714">
        <f t="shared" si="733"/>
        <v>1</v>
      </c>
      <c r="M4714">
        <f>I4714*Diccionario!$B$36</f>
        <v>2.6351632745098037</v>
      </c>
      <c r="N4714">
        <f>M4714*Diccionario!$B$37</f>
        <v>0.26615149072549021</v>
      </c>
      <c r="O4714">
        <f>N4714*Diccionario!$B$38</f>
        <v>3.9922723608823533E-2</v>
      </c>
      <c r="P4714">
        <f>O4714*Diccionario!$B$39</f>
        <v>3.5930451247941184E-2</v>
      </c>
      <c r="Q4714">
        <f>P4714*Diccionario!$B$40</f>
        <v>1.4372180499176474E-2</v>
      </c>
      <c r="R4714">
        <f>Q4714*Diccionario!$B$41</f>
        <v>9.3419173244647085E-3</v>
      </c>
      <c r="S4714">
        <f t="shared" si="734"/>
        <v>9.3419173244647085E-3</v>
      </c>
      <c r="T4714">
        <f>I4714*Diccionario!$B$36</f>
        <v>2.6351632745098037</v>
      </c>
      <c r="U4714">
        <f>T4714*Diccionario!$B$42</f>
        <v>0.26615149072549021</v>
      </c>
      <c r="V4714">
        <f>U4714*Diccionario!$B$43</f>
        <v>0.22622876711666667</v>
      </c>
      <c r="W4714">
        <f>V4714*Diccionario!$B$44</f>
        <v>4.2983465752166668E-2</v>
      </c>
      <c r="X4714">
        <f>W4714*Diccionario!$B$45</f>
        <v>1.6763551643345E-2</v>
      </c>
      <c r="Y4714">
        <f>X4714*Diccionario!$B$46</f>
        <v>1.4919560962577051E-2</v>
      </c>
      <c r="Z4714">
        <f>Y4714*Diccionario!$B$47</f>
        <v>5.5202375561535085E-3</v>
      </c>
      <c r="AA4714">
        <f>Z4714*Diccionario!$B$48</f>
        <v>5.5202375561535085E-3</v>
      </c>
      <c r="AB4714">
        <f>AA4714*Diccionario!$B$49</f>
        <v>4.1401781671151312E-3</v>
      </c>
      <c r="AC4714">
        <f t="shared" si="735"/>
        <v>4.1401781671151312E-3</v>
      </c>
      <c r="AD4714">
        <f t="shared" si="736"/>
        <v>1.3482095491579839E-2</v>
      </c>
      <c r="AE4714">
        <f t="shared" si="737"/>
        <v>2.2592849855990099E-5</v>
      </c>
      <c r="AF4714" t="e">
        <f ca="1">IF(AD4714="","",_xludf.RANK.EQ(AD4714,$AD$2:$AD$5513,0))</f>
        <v>#NAME?</v>
      </c>
      <c r="AH4714" t="str">
        <f t="shared" si="738"/>
        <v>Baja</v>
      </c>
      <c r="AI4714" t="s">
        <v>153</v>
      </c>
      <c r="AJ4714" t="str">
        <f>IFERROR(VLOOKUP(B4714,Maestro_Regionales!$A$2:$B$35,2,FALSE),"Otras zonas")</f>
        <v>Otras zonas</v>
      </c>
      <c r="AK4714" t="str">
        <f t="shared" si="739"/>
        <v>REGIMEN DE EXCEPCION | Otras zonas</v>
      </c>
    </row>
    <row r="4715" spans="1:37">
      <c r="A4715" s="4" t="s">
        <v>1970</v>
      </c>
      <c r="B4715" s="4" t="s">
        <v>920</v>
      </c>
      <c r="C4715" s="4" t="s">
        <v>2009</v>
      </c>
      <c r="D4715" s="4" t="s">
        <v>2010</v>
      </c>
      <c r="E4715" s="4" t="s">
        <v>77</v>
      </c>
      <c r="F4715" s="4">
        <v>2113</v>
      </c>
      <c r="G4715" s="4">
        <v>23168</v>
      </c>
      <c r="H4715" s="4">
        <v>0</v>
      </c>
      <c r="I4715">
        <f t="shared" si="730"/>
        <v>25281</v>
      </c>
      <c r="J4715">
        <f t="shared" si="731"/>
        <v>8.3580554566670628E-2</v>
      </c>
      <c r="K4715">
        <f t="shared" si="732"/>
        <v>0.91641944543332943</v>
      </c>
      <c r="L4715">
        <f t="shared" si="733"/>
        <v>0</v>
      </c>
      <c r="M4715">
        <f>I4715*Diccionario!$B$36</f>
        <v>56.124315705882346</v>
      </c>
      <c r="N4715">
        <f>M4715*Diccionario!$B$37</f>
        <v>5.6685558862941177</v>
      </c>
      <c r="O4715">
        <f>N4715*Diccionario!$B$38</f>
        <v>0.85028338294411765</v>
      </c>
      <c r="P4715">
        <f>O4715*Diccionario!$B$39</f>
        <v>0.76525504464970595</v>
      </c>
      <c r="Q4715">
        <f>P4715*Diccionario!$B$40</f>
        <v>0.30610201785988239</v>
      </c>
      <c r="R4715">
        <f>Q4715*Diccionario!$B$41</f>
        <v>0.19896631160892356</v>
      </c>
      <c r="S4715">
        <f t="shared" si="734"/>
        <v>0.19896631160892356</v>
      </c>
      <c r="T4715">
        <f>I4715*Diccionario!$B$36</f>
        <v>56.124315705882346</v>
      </c>
      <c r="U4715">
        <f>T4715*Diccionario!$B$42</f>
        <v>5.6685558862941177</v>
      </c>
      <c r="V4715">
        <f>U4715*Diccionario!$B$43</f>
        <v>4.8182725033500002</v>
      </c>
      <c r="W4715">
        <f>V4715*Diccionario!$B$44</f>
        <v>0.91547177563650006</v>
      </c>
      <c r="X4715">
        <f>W4715*Diccionario!$B$45</f>
        <v>0.35703399249823503</v>
      </c>
      <c r="Y4715">
        <f>X4715*Diccionario!$B$46</f>
        <v>0.31776025332342916</v>
      </c>
      <c r="Z4715">
        <f>Y4715*Diccionario!$B$47</f>
        <v>0.11757129372966879</v>
      </c>
      <c r="AA4715">
        <f>Z4715*Diccionario!$B$48</f>
        <v>0.11757129372966879</v>
      </c>
      <c r="AB4715">
        <f>AA4715*Diccionario!$B$49</f>
        <v>8.8178470297251593E-2</v>
      </c>
      <c r="AC4715">
        <f t="shared" si="735"/>
        <v>8.8178470297251593E-2</v>
      </c>
      <c r="AD4715">
        <f t="shared" si="736"/>
        <v>0.28714478190617515</v>
      </c>
      <c r="AE4715">
        <f t="shared" si="737"/>
        <v>4.8118773143158023E-4</v>
      </c>
      <c r="AF4715" t="e">
        <f ca="1">IF(AD4715="","",_xludf.RANK.EQ(AD4715,$AD$2:$AD$5513,0))</f>
        <v>#NAME?</v>
      </c>
      <c r="AH4715" t="str">
        <f t="shared" si="738"/>
        <v>Media</v>
      </c>
      <c r="AI4715" t="s">
        <v>153</v>
      </c>
      <c r="AJ4715" t="str">
        <f>IFERROR(VLOOKUP(B4715,Maestro_Regionales!$A$2:$B$35,2,FALSE),"Otras zonas")</f>
        <v>Otras zonas</v>
      </c>
      <c r="AK4715" t="str">
        <f t="shared" si="739"/>
        <v>MUTUAL SER | Otras zonas</v>
      </c>
    </row>
    <row r="4716" spans="1:37">
      <c r="A4716" s="4" t="s">
        <v>1970</v>
      </c>
      <c r="B4716" s="4" t="s">
        <v>920</v>
      </c>
      <c r="C4716" s="4" t="s">
        <v>2009</v>
      </c>
      <c r="D4716" s="4" t="s">
        <v>2010</v>
      </c>
      <c r="E4716" s="4" t="s">
        <v>88</v>
      </c>
      <c r="F4716" s="4">
        <v>688</v>
      </c>
      <c r="G4716" s="4">
        <v>19830</v>
      </c>
      <c r="H4716" s="4">
        <v>0</v>
      </c>
      <c r="I4716">
        <f t="shared" si="730"/>
        <v>20518</v>
      </c>
      <c r="J4716">
        <f t="shared" si="731"/>
        <v>3.353153328784482E-2</v>
      </c>
      <c r="K4716">
        <f t="shared" si="732"/>
        <v>0.96646846671215514</v>
      </c>
      <c r="L4716">
        <f t="shared" si="733"/>
        <v>0</v>
      </c>
      <c r="M4716">
        <f>I4716*Diccionario!$B$36</f>
        <v>45.550362313725486</v>
      </c>
      <c r="N4716">
        <f>M4716*Diccionario!$B$37</f>
        <v>4.6005865936862742</v>
      </c>
      <c r="O4716">
        <f>N4716*Diccionario!$B$38</f>
        <v>0.69008798905294111</v>
      </c>
      <c r="P4716">
        <f>O4716*Diccionario!$B$39</f>
        <v>0.62107919014764701</v>
      </c>
      <c r="Q4716">
        <f>P4716*Diccionario!$B$40</f>
        <v>0.2484316760590588</v>
      </c>
      <c r="R4716">
        <f>Q4716*Diccionario!$B$41</f>
        <v>0.16148058943838822</v>
      </c>
      <c r="S4716">
        <f t="shared" si="734"/>
        <v>0.16148058943838822</v>
      </c>
      <c r="T4716">
        <f>I4716*Diccionario!$B$36</f>
        <v>45.550362313725486</v>
      </c>
      <c r="U4716">
        <f>T4716*Diccionario!$B$42</f>
        <v>4.6005865936862742</v>
      </c>
      <c r="V4716">
        <f>U4716*Diccionario!$B$43</f>
        <v>3.9104986046333328</v>
      </c>
      <c r="W4716">
        <f>V4716*Diccionario!$B$44</f>
        <v>0.74299473488033319</v>
      </c>
      <c r="X4716">
        <f>W4716*Diccionario!$B$45</f>
        <v>0.28976794660332994</v>
      </c>
      <c r="Y4716">
        <f>X4716*Diccionario!$B$46</f>
        <v>0.25789347247696365</v>
      </c>
      <c r="Z4716">
        <f>Y4716*Diccionario!$B$47</f>
        <v>9.5420584816476542E-2</v>
      </c>
      <c r="AA4716">
        <f>Z4716*Diccionario!$B$48</f>
        <v>9.5420584816476542E-2</v>
      </c>
      <c r="AB4716">
        <f>AA4716*Diccionario!$B$49</f>
        <v>7.156543861235741E-2</v>
      </c>
      <c r="AC4716">
        <f t="shared" si="735"/>
        <v>7.156543861235741E-2</v>
      </c>
      <c r="AD4716">
        <f t="shared" si="736"/>
        <v>0.23304602805074565</v>
      </c>
      <c r="AE4716">
        <f t="shared" si="737"/>
        <v>3.9053082842898464E-4</v>
      </c>
      <c r="AF4716" t="e">
        <f ca="1">IF(AD4716="","",_xludf.RANK.EQ(AD4716,$AD$2:$AD$5513,0))</f>
        <v>#NAME?</v>
      </c>
      <c r="AH4716" t="str">
        <f t="shared" si="738"/>
        <v>Media</v>
      </c>
      <c r="AI4716" t="s">
        <v>153</v>
      </c>
      <c r="AJ4716" t="str">
        <f>IFERROR(VLOOKUP(B4716,Maestro_Regionales!$A$2:$B$35,2,FALSE),"Otras zonas")</f>
        <v>Otras zonas</v>
      </c>
      <c r="AK4716" t="str">
        <f t="shared" si="739"/>
        <v>COOSALUD EPS | Otras zonas</v>
      </c>
    </row>
    <row r="4717" spans="1:37">
      <c r="A4717" s="4" t="s">
        <v>1970</v>
      </c>
      <c r="B4717" s="4" t="s">
        <v>920</v>
      </c>
      <c r="C4717" s="4" t="s">
        <v>2009</v>
      </c>
      <c r="D4717" s="4" t="s">
        <v>2010</v>
      </c>
      <c r="E4717" s="4" t="s">
        <v>89</v>
      </c>
      <c r="F4717" s="4">
        <v>63</v>
      </c>
      <c r="G4717" s="4">
        <v>3596</v>
      </c>
      <c r="H4717" s="4">
        <v>0</v>
      </c>
      <c r="I4717">
        <f t="shared" si="730"/>
        <v>3659</v>
      </c>
      <c r="J4717">
        <f t="shared" si="731"/>
        <v>1.7217819076250342E-2</v>
      </c>
      <c r="K4717">
        <f t="shared" si="732"/>
        <v>0.98278218092374969</v>
      </c>
      <c r="L4717">
        <f t="shared" si="733"/>
        <v>0</v>
      </c>
      <c r="M4717">
        <f>I4717*Diccionario!$B$36</f>
        <v>8.1230517450980386</v>
      </c>
      <c r="N4717">
        <f>M4717*Diccionario!$B$37</f>
        <v>0.82042822625490197</v>
      </c>
      <c r="O4717">
        <f>N4717*Diccionario!$B$38</f>
        <v>0.12306423393823529</v>
      </c>
      <c r="P4717">
        <f>O4717*Diccionario!$B$39</f>
        <v>0.11075781054441176</v>
      </c>
      <c r="Q4717">
        <f>P4717*Diccionario!$B$40</f>
        <v>4.4303124217764708E-2</v>
      </c>
      <c r="R4717">
        <f>Q4717*Diccionario!$B$41</f>
        <v>2.8797030741547061E-2</v>
      </c>
      <c r="S4717">
        <f t="shared" si="734"/>
        <v>2.8797030741547061E-2</v>
      </c>
      <c r="T4717">
        <f>I4717*Diccionario!$B$36</f>
        <v>8.1230517450980386</v>
      </c>
      <c r="U4717">
        <f>T4717*Diccionario!$B$42</f>
        <v>0.82042822625490197</v>
      </c>
      <c r="V4717">
        <f>U4717*Diccionario!$B$43</f>
        <v>0.69736399231666668</v>
      </c>
      <c r="W4717">
        <f>V4717*Diccionario!$B$44</f>
        <v>0.13249915854016667</v>
      </c>
      <c r="X4717">
        <f>W4717*Diccionario!$B$45</f>
        <v>5.1674671830665E-2</v>
      </c>
      <c r="Y4717">
        <f>X4717*Diccionario!$B$46</f>
        <v>4.599045792929185E-2</v>
      </c>
      <c r="Z4717">
        <f>Y4717*Diccionario!$B$47</f>
        <v>1.7016469433837986E-2</v>
      </c>
      <c r="AA4717">
        <f>Z4717*Diccionario!$B$48</f>
        <v>1.7016469433837986E-2</v>
      </c>
      <c r="AB4717">
        <f>AA4717*Diccionario!$B$49</f>
        <v>1.2762352075378489E-2</v>
      </c>
      <c r="AC4717">
        <f t="shared" si="735"/>
        <v>1.2762352075378489E-2</v>
      </c>
      <c r="AD4717">
        <f t="shared" si="736"/>
        <v>4.1559382816925547E-2</v>
      </c>
      <c r="AE4717">
        <f t="shared" si="737"/>
        <v>6.9643839615052882E-5</v>
      </c>
      <c r="AF4717" t="e">
        <f ca="1">IF(AD4717="","",_xludf.RANK.EQ(AD4717,$AD$2:$AD$5513,0))</f>
        <v>#NAME?</v>
      </c>
      <c r="AH4717" t="str">
        <f t="shared" si="738"/>
        <v>Baja</v>
      </c>
      <c r="AI4717" t="s">
        <v>153</v>
      </c>
      <c r="AJ4717" t="str">
        <f>IFERROR(VLOOKUP(B4717,Maestro_Regionales!$A$2:$B$35,2,FALSE),"Otras zonas")</f>
        <v>Otras zonas</v>
      </c>
      <c r="AK4717" t="str">
        <f t="shared" si="739"/>
        <v>PROTEGER EPS (ANTES CAJACOPI EPS) | Otras zonas</v>
      </c>
    </row>
    <row r="4718" spans="1:37">
      <c r="A4718" s="4" t="s">
        <v>1970</v>
      </c>
      <c r="B4718" s="4" t="s">
        <v>920</v>
      </c>
      <c r="C4718" s="4" t="s">
        <v>2009</v>
      </c>
      <c r="D4718" s="4" t="s">
        <v>2010</v>
      </c>
      <c r="E4718" s="4" t="s">
        <v>87</v>
      </c>
      <c r="F4718" s="4">
        <v>655</v>
      </c>
      <c r="G4718" s="4">
        <v>2105</v>
      </c>
      <c r="H4718" s="4">
        <v>0</v>
      </c>
      <c r="I4718">
        <f t="shared" si="730"/>
        <v>2760</v>
      </c>
      <c r="J4718">
        <f t="shared" si="731"/>
        <v>0.23731884057971014</v>
      </c>
      <c r="K4718">
        <f t="shared" si="732"/>
        <v>0.7626811594202898</v>
      </c>
      <c r="L4718">
        <f t="shared" si="733"/>
        <v>0</v>
      </c>
      <c r="M4718">
        <f>I4718*Diccionario!$B$36</f>
        <v>6.1272541176470581</v>
      </c>
      <c r="N4718">
        <f>M4718*Diccionario!$B$37</f>
        <v>0.61885266588235288</v>
      </c>
      <c r="O4718">
        <f>N4718*Diccionario!$B$38</f>
        <v>9.2827899882352932E-2</v>
      </c>
      <c r="P4718">
        <f>O4718*Diccionario!$B$39</f>
        <v>8.3545109894117647E-2</v>
      </c>
      <c r="Q4718">
        <f>P4718*Diccionario!$B$40</f>
        <v>3.341804395764706E-2</v>
      </c>
      <c r="R4718">
        <f>Q4718*Diccionario!$B$41</f>
        <v>2.1721728572470591E-2</v>
      </c>
      <c r="S4718">
        <f t="shared" si="734"/>
        <v>2.1721728572470591E-2</v>
      </c>
      <c r="T4718">
        <f>I4718*Diccionario!$B$36</f>
        <v>6.1272541176470581</v>
      </c>
      <c r="U4718">
        <f>T4718*Diccionario!$B$42</f>
        <v>0.61885266588235288</v>
      </c>
      <c r="V4718">
        <f>U4718*Diccionario!$B$43</f>
        <v>0.52602476599999992</v>
      </c>
      <c r="W4718">
        <f>V4718*Diccionario!$B$44</f>
        <v>9.9944705539999984E-2</v>
      </c>
      <c r="X4718">
        <f>W4718*Diccionario!$B$45</f>
        <v>3.8978435160599997E-2</v>
      </c>
      <c r="Y4718">
        <f>X4718*Diccionario!$B$46</f>
        <v>3.4690807292934001E-2</v>
      </c>
      <c r="Z4718">
        <f>Y4718*Diccionario!$B$47</f>
        <v>1.283559869838558E-2</v>
      </c>
      <c r="AA4718">
        <f>Z4718*Diccionario!$B$48</f>
        <v>1.283559869838558E-2</v>
      </c>
      <c r="AB4718">
        <f>AA4718*Diccionario!$B$49</f>
        <v>9.6266990237891849E-3</v>
      </c>
      <c r="AC4718">
        <f t="shared" si="735"/>
        <v>9.6266990237891849E-3</v>
      </c>
      <c r="AD4718">
        <f t="shared" si="736"/>
        <v>3.1348427596259776E-2</v>
      </c>
      <c r="AE4718">
        <f t="shared" si="737"/>
        <v>5.2532658468856505E-5</v>
      </c>
      <c r="AF4718" t="e">
        <f ca="1">IF(AD4718="","",_xludf.RANK.EQ(AD4718,$AD$2:$AD$5513,0))</f>
        <v>#NAME?</v>
      </c>
      <c r="AH4718" t="str">
        <f t="shared" si="738"/>
        <v>Baja</v>
      </c>
      <c r="AI4718" t="s">
        <v>153</v>
      </c>
      <c r="AJ4718" t="str">
        <f>IFERROR(VLOOKUP(B4718,Maestro_Regionales!$A$2:$B$35,2,FALSE),"Otras zonas")</f>
        <v>Otras zonas</v>
      </c>
      <c r="AK4718" t="str">
        <f t="shared" si="739"/>
        <v>NUEVA EPS | Otras zonas</v>
      </c>
    </row>
    <row r="4719" spans="1:37">
      <c r="A4719" s="4" t="s">
        <v>1970</v>
      </c>
      <c r="B4719" s="4" t="s">
        <v>920</v>
      </c>
      <c r="C4719" s="4" t="s">
        <v>2009</v>
      </c>
      <c r="D4719" s="4" t="s">
        <v>2010</v>
      </c>
      <c r="E4719" s="4" t="s">
        <v>85</v>
      </c>
      <c r="F4719" s="4">
        <v>1093</v>
      </c>
      <c r="G4719" s="4">
        <v>1215</v>
      </c>
      <c r="H4719" s="4">
        <v>0</v>
      </c>
      <c r="I4719">
        <f t="shared" si="730"/>
        <v>2308</v>
      </c>
      <c r="J4719">
        <f t="shared" si="731"/>
        <v>0.47357019064124783</v>
      </c>
      <c r="K4719">
        <f t="shared" si="732"/>
        <v>0.52642980935875217</v>
      </c>
      <c r="L4719">
        <f t="shared" si="733"/>
        <v>0</v>
      </c>
      <c r="M4719">
        <f>I4719*Diccionario!$B$36</f>
        <v>5.1238052549019608</v>
      </c>
      <c r="N4719">
        <f>M4719*Diccionario!$B$37</f>
        <v>0.51750433074509805</v>
      </c>
      <c r="O4719">
        <f>N4719*Diccionario!$B$38</f>
        <v>7.7625649611764699E-2</v>
      </c>
      <c r="P4719">
        <f>O4719*Diccionario!$B$39</f>
        <v>6.9863084650588228E-2</v>
      </c>
      <c r="Q4719">
        <f>P4719*Diccionario!$B$40</f>
        <v>2.7945233860235293E-2</v>
      </c>
      <c r="R4719">
        <f>Q4719*Diccionario!$B$41</f>
        <v>1.8164402009152942E-2</v>
      </c>
      <c r="S4719">
        <f t="shared" si="734"/>
        <v>1.8164402009152942E-2</v>
      </c>
      <c r="T4719">
        <f>I4719*Diccionario!$B$36</f>
        <v>5.1238052549019608</v>
      </c>
      <c r="U4719">
        <f>T4719*Diccionario!$B$42</f>
        <v>0.51750433074509805</v>
      </c>
      <c r="V4719">
        <f>U4719*Diccionario!$B$43</f>
        <v>0.43987868113333334</v>
      </c>
      <c r="W4719">
        <f>V4719*Diccionario!$B$44</f>
        <v>8.3576949415333335E-2</v>
      </c>
      <c r="X4719">
        <f>W4719*Diccionario!$B$45</f>
        <v>3.2595010271980002E-2</v>
      </c>
      <c r="Y4719">
        <f>X4719*Diccionario!$B$46</f>
        <v>2.9009559142062203E-2</v>
      </c>
      <c r="Z4719">
        <f>Y4719*Diccionario!$B$47</f>
        <v>1.0733536882563016E-2</v>
      </c>
      <c r="AA4719">
        <f>Z4719*Diccionario!$B$48</f>
        <v>1.0733536882563016E-2</v>
      </c>
      <c r="AB4719">
        <f>AA4719*Diccionario!$B$49</f>
        <v>8.0501526619222614E-3</v>
      </c>
      <c r="AC4719">
        <f t="shared" si="735"/>
        <v>8.0501526619222614E-3</v>
      </c>
      <c r="AD4719">
        <f t="shared" si="736"/>
        <v>2.6214554671075203E-2</v>
      </c>
      <c r="AE4719">
        <f t="shared" si="737"/>
        <v>4.3929483965985803E-5</v>
      </c>
      <c r="AF4719" t="e">
        <f ca="1">IF(AD4719="","",_xludf.RANK.EQ(AD4719,$AD$2:$AD$5513,0))</f>
        <v>#NAME?</v>
      </c>
      <c r="AH4719" t="str">
        <f t="shared" si="738"/>
        <v>Baja</v>
      </c>
      <c r="AI4719" t="s">
        <v>153</v>
      </c>
      <c r="AJ4719" t="str">
        <f>IFERROR(VLOOKUP(B4719,Maestro_Regionales!$A$2:$B$35,2,FALSE),"Otras zonas")</f>
        <v>Otras zonas</v>
      </c>
      <c r="AK4719" t="str">
        <f t="shared" si="739"/>
        <v>SALUD TOTAL EPS | Otras zonas</v>
      </c>
    </row>
    <row r="4720" spans="1:37">
      <c r="A4720" s="4" t="s">
        <v>1970</v>
      </c>
      <c r="B4720" s="4" t="s">
        <v>920</v>
      </c>
      <c r="C4720" s="4" t="s">
        <v>2009</v>
      </c>
      <c r="D4720" s="4" t="s">
        <v>2010</v>
      </c>
      <c r="E4720" s="4" t="s">
        <v>90</v>
      </c>
      <c r="F4720" s="4">
        <v>0</v>
      </c>
      <c r="G4720" s="4">
        <v>0</v>
      </c>
      <c r="H4720" s="4">
        <v>1036</v>
      </c>
      <c r="I4720">
        <f t="shared" si="730"/>
        <v>1036</v>
      </c>
      <c r="J4720">
        <f t="shared" si="731"/>
        <v>0</v>
      </c>
      <c r="K4720">
        <f t="shared" si="732"/>
        <v>0</v>
      </c>
      <c r="L4720">
        <f t="shared" si="733"/>
        <v>1</v>
      </c>
      <c r="M4720">
        <f>I4720*Diccionario!$B$36</f>
        <v>2.2999403137254899</v>
      </c>
      <c r="N4720">
        <f>M4720*Diccionario!$B$37</f>
        <v>0.2322939716862745</v>
      </c>
      <c r="O4720">
        <f>N4720*Diccionario!$B$38</f>
        <v>3.4844095752941173E-2</v>
      </c>
      <c r="P4720">
        <f>O4720*Diccionario!$B$39</f>
        <v>3.1359686177647055E-2</v>
      </c>
      <c r="Q4720">
        <f>P4720*Diccionario!$B$40</f>
        <v>1.2543874471058822E-2</v>
      </c>
      <c r="R4720">
        <f>Q4720*Diccionario!$B$41</f>
        <v>8.1535184061882343E-3</v>
      </c>
      <c r="S4720">
        <f t="shared" si="734"/>
        <v>8.1535184061882343E-3</v>
      </c>
      <c r="T4720">
        <f>I4720*Diccionario!$B$36</f>
        <v>2.2999403137254899</v>
      </c>
      <c r="U4720">
        <f>T4720*Diccionario!$B$42</f>
        <v>0.2322939716862745</v>
      </c>
      <c r="V4720">
        <f>U4720*Diccionario!$B$43</f>
        <v>0.19744987593333332</v>
      </c>
      <c r="W4720">
        <f>V4720*Diccionario!$B$44</f>
        <v>3.7515476427333334E-2</v>
      </c>
      <c r="X4720">
        <f>W4720*Diccionario!$B$45</f>
        <v>1.4631035806660002E-2</v>
      </c>
      <c r="Y4720">
        <f>X4720*Diccionario!$B$46</f>
        <v>1.3021621867927402E-2</v>
      </c>
      <c r="Z4720">
        <f>Y4720*Diccionario!$B$47</f>
        <v>4.8180000911331386E-3</v>
      </c>
      <c r="AA4720">
        <f>Z4720*Diccionario!$B$48</f>
        <v>4.8180000911331386E-3</v>
      </c>
      <c r="AB4720">
        <f>AA4720*Diccionario!$B$49</f>
        <v>3.6135000683498539E-3</v>
      </c>
      <c r="AC4720">
        <f t="shared" si="735"/>
        <v>3.6135000683498539E-3</v>
      </c>
      <c r="AD4720">
        <f t="shared" si="736"/>
        <v>1.1767018474538088E-2</v>
      </c>
      <c r="AE4720">
        <f t="shared" si="737"/>
        <v>1.9718780497730194E-5</v>
      </c>
      <c r="AF4720" t="e">
        <f ca="1">IF(AD4720="","",_xludf.RANK.EQ(AD4720,$AD$2:$AD$5513,0))</f>
        <v>#NAME?</v>
      </c>
      <c r="AH4720" t="str">
        <f t="shared" si="738"/>
        <v>Baja</v>
      </c>
      <c r="AI4720" t="s">
        <v>153</v>
      </c>
      <c r="AJ4720" t="str">
        <f>IFERROR(VLOOKUP(B4720,Maestro_Regionales!$A$2:$B$35,2,FALSE),"Otras zonas")</f>
        <v>Otras zonas</v>
      </c>
      <c r="AK4720" t="str">
        <f t="shared" si="739"/>
        <v>REGIMEN DE EXCEPCION | Otras zonas</v>
      </c>
    </row>
    <row r="4721" spans="1:37">
      <c r="A4721" s="4" t="s">
        <v>1970</v>
      </c>
      <c r="B4721" s="4" t="s">
        <v>920</v>
      </c>
      <c r="C4721" s="4" t="s">
        <v>2009</v>
      </c>
      <c r="D4721" s="4" t="s">
        <v>2010</v>
      </c>
      <c r="E4721" s="4" t="s">
        <v>92</v>
      </c>
      <c r="F4721" s="4">
        <v>45</v>
      </c>
      <c r="G4721" s="4">
        <v>898</v>
      </c>
      <c r="H4721" s="4">
        <v>0</v>
      </c>
      <c r="I4721">
        <f t="shared" si="730"/>
        <v>943</v>
      </c>
      <c r="J4721">
        <f t="shared" si="731"/>
        <v>4.7720042417815481E-2</v>
      </c>
      <c r="K4721">
        <f t="shared" si="732"/>
        <v>0.95227995758218453</v>
      </c>
      <c r="L4721">
        <f t="shared" si="733"/>
        <v>0</v>
      </c>
      <c r="M4721">
        <f>I4721*Diccionario!$B$36</f>
        <v>2.0934784901960781</v>
      </c>
      <c r="N4721">
        <f>M4721*Diccionario!$B$37</f>
        <v>0.21144132750980391</v>
      </c>
      <c r="O4721">
        <f>N4721*Diccionario!$B$38</f>
        <v>3.1716199126470584E-2</v>
      </c>
      <c r="P4721">
        <f>O4721*Diccionario!$B$39</f>
        <v>2.8544579213823525E-2</v>
      </c>
      <c r="Q4721">
        <f>P4721*Diccionario!$B$40</f>
        <v>1.1417831685529411E-2</v>
      </c>
      <c r="R4721">
        <f>Q4721*Diccionario!$B$41</f>
        <v>7.421590595594117E-3</v>
      </c>
      <c r="S4721">
        <f t="shared" si="734"/>
        <v>7.421590595594117E-3</v>
      </c>
      <c r="T4721">
        <f>I4721*Diccionario!$B$36</f>
        <v>2.0934784901960781</v>
      </c>
      <c r="U4721">
        <f>T4721*Diccionario!$B$42</f>
        <v>0.21144132750980391</v>
      </c>
      <c r="V4721">
        <f>U4721*Diccionario!$B$43</f>
        <v>0.17972512838333332</v>
      </c>
      <c r="W4721">
        <f>V4721*Diccionario!$B$44</f>
        <v>3.4147774392833334E-2</v>
      </c>
      <c r="X4721">
        <f>W4721*Diccionario!$B$45</f>
        <v>1.3317632013205001E-2</v>
      </c>
      <c r="Y4721">
        <f>X4721*Diccionario!$B$46</f>
        <v>1.1852692491752451E-2</v>
      </c>
      <c r="Z4721">
        <f>Y4721*Diccionario!$B$47</f>
        <v>4.3854962219484067E-3</v>
      </c>
      <c r="AA4721">
        <f>Z4721*Diccionario!$B$48</f>
        <v>4.3854962219484067E-3</v>
      </c>
      <c r="AB4721">
        <f>AA4721*Diccionario!$B$49</f>
        <v>3.289122166461305E-3</v>
      </c>
      <c r="AC4721">
        <f t="shared" si="735"/>
        <v>3.289122166461305E-3</v>
      </c>
      <c r="AD4721">
        <f t="shared" si="736"/>
        <v>1.0710712762055423E-2</v>
      </c>
      <c r="AE4721">
        <f t="shared" si="737"/>
        <v>1.7948658310192639E-5</v>
      </c>
      <c r="AF4721" t="e">
        <f ca="1">IF(AD4721="","",_xludf.RANK.EQ(AD4721,$AD$2:$AD$5513,0))</f>
        <v>#NAME?</v>
      </c>
      <c r="AH4721" t="str">
        <f t="shared" si="738"/>
        <v>Baja</v>
      </c>
      <c r="AI4721" t="s">
        <v>153</v>
      </c>
      <c r="AJ4721" t="str">
        <f>IFERROR(VLOOKUP(B4721,Maestro_Regionales!$A$2:$B$35,2,FALSE),"Otras zonas")</f>
        <v>Otras zonas</v>
      </c>
      <c r="AK4721" t="str">
        <f t="shared" si="739"/>
        <v>EPS FAMILIAR DE COLOMBIA | Otras zonas</v>
      </c>
    </row>
    <row r="4722" spans="1:37">
      <c r="A4722" s="4" t="s">
        <v>1970</v>
      </c>
      <c r="B4722" s="4" t="s">
        <v>920</v>
      </c>
      <c r="C4722" s="4" t="s">
        <v>2011</v>
      </c>
      <c r="D4722" s="4" t="s">
        <v>2012</v>
      </c>
      <c r="E4722" s="4" t="s">
        <v>77</v>
      </c>
      <c r="F4722" s="4">
        <v>920</v>
      </c>
      <c r="G4722" s="4">
        <v>9215</v>
      </c>
      <c r="H4722" s="4">
        <v>0</v>
      </c>
      <c r="I4722">
        <f t="shared" si="730"/>
        <v>10135</v>
      </c>
      <c r="J4722">
        <f t="shared" si="731"/>
        <v>9.0774543660582144E-2</v>
      </c>
      <c r="K4722">
        <f t="shared" si="732"/>
        <v>0.90922545633941787</v>
      </c>
      <c r="L4722">
        <f t="shared" si="733"/>
        <v>0</v>
      </c>
      <c r="M4722">
        <f>I4722*Diccionario!$B$36</f>
        <v>22.499898725490194</v>
      </c>
      <c r="N4722">
        <f>M4722*Diccionario!$B$37</f>
        <v>2.2724897712745098</v>
      </c>
      <c r="O4722">
        <f>N4722*Diccionario!$B$38</f>
        <v>0.34087346569117644</v>
      </c>
      <c r="P4722">
        <f>O4722*Diccionario!$B$39</f>
        <v>0.30678611912205878</v>
      </c>
      <c r="Q4722">
        <f>P4722*Diccionario!$B$40</f>
        <v>0.12271444764882351</v>
      </c>
      <c r="R4722">
        <f>Q4722*Diccionario!$B$41</f>
        <v>7.976439097173528E-2</v>
      </c>
      <c r="S4722">
        <f t="shared" si="734"/>
        <v>7.976439097173528E-2</v>
      </c>
      <c r="T4722">
        <f>I4722*Diccionario!$B$36</f>
        <v>22.499898725490194</v>
      </c>
      <c r="U4722">
        <f>T4722*Diccionario!$B$42</f>
        <v>2.2724897712745098</v>
      </c>
      <c r="V4722">
        <f>U4722*Diccionario!$B$43</f>
        <v>1.9316163055833333</v>
      </c>
      <c r="W4722">
        <f>V4722*Diccionario!$B$44</f>
        <v>0.36700709806083331</v>
      </c>
      <c r="X4722">
        <f>W4722*Diccionario!$B$45</f>
        <v>0.14313276824372501</v>
      </c>
      <c r="Y4722">
        <f>X4722*Diccionario!$B$46</f>
        <v>0.12738816373691525</v>
      </c>
      <c r="Z4722">
        <f>Y4722*Diccionario!$B$47</f>
        <v>4.7133620582658645E-2</v>
      </c>
      <c r="AA4722">
        <f>Z4722*Diccionario!$B$48</f>
        <v>4.7133620582658645E-2</v>
      </c>
      <c r="AB4722">
        <f>AA4722*Diccionario!$B$49</f>
        <v>3.5350215436993987E-2</v>
      </c>
      <c r="AC4722">
        <f t="shared" si="735"/>
        <v>3.5350215436993987E-2</v>
      </c>
      <c r="AD4722">
        <f t="shared" si="736"/>
        <v>0.11511460640872927</v>
      </c>
      <c r="AE4722">
        <f t="shared" si="737"/>
        <v>1.9290525129777558E-4</v>
      </c>
      <c r="AF4722" t="e">
        <f ca="1">IF(AD4722="","",_xludf.RANK.EQ(AD4722,$AD$2:$AD$5513,0))</f>
        <v>#NAME?</v>
      </c>
      <c r="AH4722" t="str">
        <f t="shared" si="738"/>
        <v>Baja</v>
      </c>
      <c r="AI4722" t="s">
        <v>153</v>
      </c>
      <c r="AJ4722" t="str">
        <f>IFERROR(VLOOKUP(B4722,Maestro_Regionales!$A$2:$B$35,2,FALSE),"Otras zonas")</f>
        <v>Otras zonas</v>
      </c>
      <c r="AK4722" t="str">
        <f t="shared" si="739"/>
        <v>MUTUAL SER | Otras zonas</v>
      </c>
    </row>
    <row r="4723" spans="1:37">
      <c r="A4723" s="4" t="s">
        <v>1970</v>
      </c>
      <c r="B4723" s="4" t="s">
        <v>920</v>
      </c>
      <c r="C4723" s="4" t="s">
        <v>2011</v>
      </c>
      <c r="D4723" s="4" t="s">
        <v>2012</v>
      </c>
      <c r="E4723" s="4" t="s">
        <v>87</v>
      </c>
      <c r="F4723" s="4">
        <v>619</v>
      </c>
      <c r="G4723" s="4">
        <v>4222</v>
      </c>
      <c r="H4723" s="4">
        <v>0</v>
      </c>
      <c r="I4723">
        <f t="shared" si="730"/>
        <v>4841</v>
      </c>
      <c r="J4723">
        <f t="shared" si="731"/>
        <v>0.12786614335881016</v>
      </c>
      <c r="K4723">
        <f t="shared" si="732"/>
        <v>0.87213385664118981</v>
      </c>
      <c r="L4723">
        <f t="shared" si="733"/>
        <v>0</v>
      </c>
      <c r="M4723">
        <f>I4723*Diccionario!$B$36</f>
        <v>10.747114921568627</v>
      </c>
      <c r="N4723">
        <f>M4723*Diccionario!$B$37</f>
        <v>1.0854586070784313</v>
      </c>
      <c r="O4723">
        <f>N4723*Diccionario!$B$38</f>
        <v>0.16281879106176469</v>
      </c>
      <c r="P4723">
        <f>O4723*Diccionario!$B$39</f>
        <v>0.14653691195558824</v>
      </c>
      <c r="Q4723">
        <f>P4723*Diccionario!$B$40</f>
        <v>5.8614764782235297E-2</v>
      </c>
      <c r="R4723">
        <f>Q4723*Diccionario!$B$41</f>
        <v>3.8099597108452947E-2</v>
      </c>
      <c r="S4723">
        <f t="shared" si="734"/>
        <v>3.8099597108452947E-2</v>
      </c>
      <c r="T4723">
        <f>I4723*Diccionario!$B$36</f>
        <v>10.747114921568627</v>
      </c>
      <c r="U4723">
        <f>T4723*Diccionario!$B$42</f>
        <v>1.0854586070784313</v>
      </c>
      <c r="V4723">
        <f>U4723*Diccionario!$B$43</f>
        <v>0.92263981601666656</v>
      </c>
      <c r="W4723">
        <f>V4723*Diccionario!$B$44</f>
        <v>0.17530156504316666</v>
      </c>
      <c r="X4723">
        <f>W4723*Diccionario!$B$45</f>
        <v>6.8367610366835002E-2</v>
      </c>
      <c r="Y4723">
        <f>X4723*Diccionario!$B$46</f>
        <v>6.0847173226483156E-2</v>
      </c>
      <c r="Z4723">
        <f>Y4723*Diccionario!$B$47</f>
        <v>2.2513454093798766E-2</v>
      </c>
      <c r="AA4723">
        <f>Z4723*Diccionario!$B$48</f>
        <v>2.2513454093798766E-2</v>
      </c>
      <c r="AB4723">
        <f>AA4723*Diccionario!$B$49</f>
        <v>1.6885090570349075E-2</v>
      </c>
      <c r="AC4723">
        <f t="shared" si="735"/>
        <v>1.6885090570349075E-2</v>
      </c>
      <c r="AD4723">
        <f t="shared" si="736"/>
        <v>5.4984687678802019E-2</v>
      </c>
      <c r="AE4723">
        <f t="shared" si="737"/>
        <v>9.2141521611497956E-5</v>
      </c>
      <c r="AF4723" t="e">
        <f ca="1">IF(AD4723="","",_xludf.RANK.EQ(AD4723,$AD$2:$AD$5513,0))</f>
        <v>#NAME?</v>
      </c>
      <c r="AH4723" t="str">
        <f t="shared" si="738"/>
        <v>Baja</v>
      </c>
      <c r="AI4723" t="s">
        <v>153</v>
      </c>
      <c r="AJ4723" t="str">
        <f>IFERROR(VLOOKUP(B4723,Maestro_Regionales!$A$2:$B$35,2,FALSE),"Otras zonas")</f>
        <v>Otras zonas</v>
      </c>
      <c r="AK4723" t="str">
        <f t="shared" si="739"/>
        <v>NUEVA EPS | Otras zonas</v>
      </c>
    </row>
    <row r="4724" spans="1:37">
      <c r="A4724" s="4" t="s">
        <v>1970</v>
      </c>
      <c r="B4724" s="4" t="s">
        <v>920</v>
      </c>
      <c r="C4724" s="4" t="s">
        <v>2011</v>
      </c>
      <c r="D4724" s="4" t="s">
        <v>2012</v>
      </c>
      <c r="E4724" s="4" t="s">
        <v>92</v>
      </c>
      <c r="F4724" s="4">
        <v>73</v>
      </c>
      <c r="G4724" s="4">
        <v>2494</v>
      </c>
      <c r="H4724" s="4">
        <v>0</v>
      </c>
      <c r="I4724">
        <f t="shared" si="730"/>
        <v>2567</v>
      </c>
      <c r="J4724">
        <f t="shared" si="731"/>
        <v>2.8437865212310089E-2</v>
      </c>
      <c r="K4724">
        <f t="shared" si="732"/>
        <v>0.97156213478768993</v>
      </c>
      <c r="L4724">
        <f t="shared" si="733"/>
        <v>0</v>
      </c>
      <c r="M4724">
        <f>I4724*Diccionario!$B$36</f>
        <v>5.6987903333333332</v>
      </c>
      <c r="N4724">
        <f>M4724*Diccionario!$B$37</f>
        <v>0.57557782366666665</v>
      </c>
      <c r="O4724">
        <f>N4724*Diccionario!$B$38</f>
        <v>8.6336673549999993E-2</v>
      </c>
      <c r="P4724">
        <f>O4724*Diccionario!$B$39</f>
        <v>7.7703006194999993E-2</v>
      </c>
      <c r="Q4724">
        <f>P4724*Diccionario!$B$40</f>
        <v>3.1081202477999999E-2</v>
      </c>
      <c r="R4724">
        <f>Q4724*Diccionario!$B$41</f>
        <v>2.0202781610700001E-2</v>
      </c>
      <c r="S4724">
        <f t="shared" si="734"/>
        <v>2.0202781610700001E-2</v>
      </c>
      <c r="T4724">
        <f>I4724*Diccionario!$B$36</f>
        <v>5.6987903333333332</v>
      </c>
      <c r="U4724">
        <f>T4724*Diccionario!$B$42</f>
        <v>0.57557782366666665</v>
      </c>
      <c r="V4724">
        <f>U4724*Diccionario!$B$43</f>
        <v>0.48924115011666663</v>
      </c>
      <c r="W4724">
        <f>V4724*Diccionario!$B$44</f>
        <v>9.2955818522166667E-2</v>
      </c>
      <c r="X4724">
        <f>W4724*Diccionario!$B$45</f>
        <v>3.6252769223645002E-2</v>
      </c>
      <c r="Y4724">
        <f>X4724*Diccionario!$B$46</f>
        <v>3.2264964609044051E-2</v>
      </c>
      <c r="Z4724">
        <f>Y4724*Diccionario!$B$47</f>
        <v>1.1938036905346299E-2</v>
      </c>
      <c r="AA4724">
        <f>Z4724*Diccionario!$B$48</f>
        <v>1.1938036905346299E-2</v>
      </c>
      <c r="AB4724">
        <f>AA4724*Diccionario!$B$49</f>
        <v>8.9535276790097245E-3</v>
      </c>
      <c r="AC4724">
        <f t="shared" si="735"/>
        <v>8.9535276790097245E-3</v>
      </c>
      <c r="AD4724">
        <f t="shared" si="736"/>
        <v>2.9156309289709727E-2</v>
      </c>
      <c r="AE4724">
        <f t="shared" si="737"/>
        <v>4.8859179090418352E-5</v>
      </c>
      <c r="AF4724" t="e">
        <f ca="1">IF(AD4724="","",_xludf.RANK.EQ(AD4724,$AD$2:$AD$5513,0))</f>
        <v>#NAME?</v>
      </c>
      <c r="AH4724" t="str">
        <f t="shared" si="738"/>
        <v>Baja</v>
      </c>
      <c r="AI4724" t="s">
        <v>153</v>
      </c>
      <c r="AJ4724" t="str">
        <f>IFERROR(VLOOKUP(B4724,Maestro_Regionales!$A$2:$B$35,2,FALSE),"Otras zonas")</f>
        <v>Otras zonas</v>
      </c>
      <c r="AK4724" t="str">
        <f t="shared" si="739"/>
        <v>EPS FAMILIAR DE COLOMBIA | Otras zonas</v>
      </c>
    </row>
    <row r="4725" spans="1:37">
      <c r="A4725" s="4" t="s">
        <v>1970</v>
      </c>
      <c r="B4725" s="4" t="s">
        <v>920</v>
      </c>
      <c r="C4725" s="4" t="s">
        <v>2011</v>
      </c>
      <c r="D4725" s="4" t="s">
        <v>2012</v>
      </c>
      <c r="E4725" s="4" t="s">
        <v>88</v>
      </c>
      <c r="F4725" s="4">
        <v>46</v>
      </c>
      <c r="G4725" s="4">
        <v>1021</v>
      </c>
      <c r="H4725" s="4">
        <v>0</v>
      </c>
      <c r="I4725">
        <f t="shared" si="730"/>
        <v>1067</v>
      </c>
      <c r="J4725">
        <f t="shared" si="731"/>
        <v>4.3111527647610122E-2</v>
      </c>
      <c r="K4725">
        <f t="shared" si="732"/>
        <v>0.95688847235238983</v>
      </c>
      <c r="L4725">
        <f t="shared" si="733"/>
        <v>0</v>
      </c>
      <c r="M4725">
        <f>I4725*Diccionario!$B$36</f>
        <v>2.3687609215686272</v>
      </c>
      <c r="N4725">
        <f>M4725*Diccionario!$B$37</f>
        <v>0.23924485307843135</v>
      </c>
      <c r="O4725">
        <f>N4725*Diccionario!$B$38</f>
        <v>3.5886727961764703E-2</v>
      </c>
      <c r="P4725">
        <f>O4725*Diccionario!$B$39</f>
        <v>3.2298055165588237E-2</v>
      </c>
      <c r="Q4725">
        <f>P4725*Diccionario!$B$40</f>
        <v>1.2919222066235296E-2</v>
      </c>
      <c r="R4725">
        <f>Q4725*Diccionario!$B$41</f>
        <v>8.3974943430529421E-3</v>
      </c>
      <c r="S4725">
        <f t="shared" si="734"/>
        <v>8.3974943430529421E-3</v>
      </c>
      <c r="T4725">
        <f>I4725*Diccionario!$B$36</f>
        <v>2.3687609215686272</v>
      </c>
      <c r="U4725">
        <f>T4725*Diccionario!$B$42</f>
        <v>0.23924485307843135</v>
      </c>
      <c r="V4725">
        <f>U4725*Diccionario!$B$43</f>
        <v>0.20335812511666665</v>
      </c>
      <c r="W4725">
        <f>V4725*Diccionario!$B$44</f>
        <v>3.8638043772166661E-2</v>
      </c>
      <c r="X4725">
        <f>W4725*Diccionario!$B$45</f>
        <v>1.5068837071144998E-2</v>
      </c>
      <c r="Y4725">
        <f>X4725*Diccionario!$B$46</f>
        <v>1.3411264993319048E-2</v>
      </c>
      <c r="Z4725">
        <f>Y4725*Diccionario!$B$47</f>
        <v>4.9621680475280478E-3</v>
      </c>
      <c r="AA4725">
        <f>Z4725*Diccionario!$B$48</f>
        <v>4.9621680475280478E-3</v>
      </c>
      <c r="AB4725">
        <f>AA4725*Diccionario!$B$49</f>
        <v>3.7216260356460361E-3</v>
      </c>
      <c r="AC4725">
        <f t="shared" si="735"/>
        <v>3.7216260356460361E-3</v>
      </c>
      <c r="AD4725">
        <f t="shared" si="736"/>
        <v>1.2119120378698979E-2</v>
      </c>
      <c r="AE4725">
        <f t="shared" si="737"/>
        <v>2.0308821226909381E-5</v>
      </c>
      <c r="AF4725" t="e">
        <f ca="1">IF(AD4725="","",_xludf.RANK.EQ(AD4725,$AD$2:$AD$5513,0))</f>
        <v>#NAME?</v>
      </c>
      <c r="AH4725" t="str">
        <f t="shared" si="738"/>
        <v>Baja</v>
      </c>
      <c r="AI4725" t="s">
        <v>153</v>
      </c>
      <c r="AJ4725" t="str">
        <f>IFERROR(VLOOKUP(B4725,Maestro_Regionales!$A$2:$B$35,2,FALSE),"Otras zonas")</f>
        <v>Otras zonas</v>
      </c>
      <c r="AK4725" t="str">
        <f t="shared" si="739"/>
        <v>COOSALUD EPS | Otras zonas</v>
      </c>
    </row>
    <row r="4726" spans="1:37">
      <c r="A4726" s="4" t="s">
        <v>1970</v>
      </c>
      <c r="B4726" s="4" t="s">
        <v>920</v>
      </c>
      <c r="C4726" s="4" t="s">
        <v>2011</v>
      </c>
      <c r="D4726" s="4" t="s">
        <v>2012</v>
      </c>
      <c r="E4726" s="4" t="s">
        <v>90</v>
      </c>
      <c r="F4726" s="4">
        <v>0</v>
      </c>
      <c r="G4726" s="4">
        <v>0</v>
      </c>
      <c r="H4726" s="4">
        <v>318</v>
      </c>
      <c r="I4726">
        <f t="shared" si="730"/>
        <v>318</v>
      </c>
      <c r="J4726">
        <f t="shared" si="731"/>
        <v>0</v>
      </c>
      <c r="K4726">
        <f t="shared" si="732"/>
        <v>0</v>
      </c>
      <c r="L4726">
        <f t="shared" si="733"/>
        <v>1</v>
      </c>
      <c r="M4726">
        <f>I4726*Diccionario!$B$36</f>
        <v>0.70596623529411762</v>
      </c>
      <c r="N4726">
        <f>M4726*Diccionario!$B$37</f>
        <v>7.1302589764705882E-2</v>
      </c>
      <c r="O4726">
        <f>N4726*Diccionario!$B$38</f>
        <v>1.0695388464705882E-2</v>
      </c>
      <c r="P4726">
        <f>O4726*Diccionario!$B$39</f>
        <v>9.6258496182352934E-3</v>
      </c>
      <c r="Q4726">
        <f>P4726*Diccionario!$B$40</f>
        <v>3.8503398472941176E-3</v>
      </c>
      <c r="R4726">
        <f>Q4726*Diccionario!$B$41</f>
        <v>2.5027209007411765E-3</v>
      </c>
      <c r="S4726">
        <f t="shared" si="734"/>
        <v>2.5027209007411765E-3</v>
      </c>
      <c r="T4726">
        <f>I4726*Diccionario!$B$36</f>
        <v>0.70596623529411762</v>
      </c>
      <c r="U4726">
        <f>T4726*Diccionario!$B$42</f>
        <v>7.1302589764705882E-2</v>
      </c>
      <c r="V4726">
        <f>U4726*Diccionario!$B$43</f>
        <v>6.0607201299999997E-2</v>
      </c>
      <c r="W4726">
        <f>V4726*Diccionario!$B$44</f>
        <v>1.1515368247E-2</v>
      </c>
      <c r="X4726">
        <f>W4726*Diccionario!$B$45</f>
        <v>4.4909936163300005E-3</v>
      </c>
      <c r="Y4726">
        <f>X4726*Diccionario!$B$46</f>
        <v>3.9969843185337006E-3</v>
      </c>
      <c r="Z4726">
        <f>Y4726*Diccionario!$B$47</f>
        <v>1.4788841978574691E-3</v>
      </c>
      <c r="AA4726">
        <f>Z4726*Diccionario!$B$48</f>
        <v>1.4788841978574691E-3</v>
      </c>
      <c r="AB4726">
        <f>AA4726*Diccionario!$B$49</f>
        <v>1.1091631483931019E-3</v>
      </c>
      <c r="AC4726">
        <f t="shared" si="735"/>
        <v>1.1091631483931019E-3</v>
      </c>
      <c r="AD4726">
        <f t="shared" si="736"/>
        <v>3.6118840491342783E-3</v>
      </c>
      <c r="AE4726">
        <f t="shared" si="737"/>
        <v>6.0526758670639013E-6</v>
      </c>
      <c r="AF4726" t="e">
        <f ca="1">IF(AD4726="","",_xludf.RANK.EQ(AD4726,$AD$2:$AD$5513,0))</f>
        <v>#NAME?</v>
      </c>
      <c r="AH4726" t="str">
        <f t="shared" si="738"/>
        <v>Baja</v>
      </c>
      <c r="AI4726" t="s">
        <v>153</v>
      </c>
      <c r="AJ4726" t="str">
        <f>IFERROR(VLOOKUP(B4726,Maestro_Regionales!$A$2:$B$35,2,FALSE),"Otras zonas")</f>
        <v>Otras zonas</v>
      </c>
      <c r="AK4726" t="str">
        <f t="shared" si="739"/>
        <v>REGIMEN DE EXCEPCION | Otras zonas</v>
      </c>
    </row>
    <row r="4727" spans="1:37">
      <c r="A4727" s="4" t="s">
        <v>1970</v>
      </c>
      <c r="B4727" s="4" t="s">
        <v>920</v>
      </c>
      <c r="C4727" s="4" t="s">
        <v>2013</v>
      </c>
      <c r="D4727" s="4" t="s">
        <v>2014</v>
      </c>
      <c r="E4727" s="4" t="s">
        <v>77</v>
      </c>
      <c r="F4727" s="4">
        <v>1062</v>
      </c>
      <c r="G4727" s="4">
        <v>12261</v>
      </c>
      <c r="H4727" s="4">
        <v>0</v>
      </c>
      <c r="I4727">
        <f t="shared" si="730"/>
        <v>13323</v>
      </c>
      <c r="J4727">
        <f t="shared" si="731"/>
        <v>7.9711776626885833E-2</v>
      </c>
      <c r="K4727">
        <f t="shared" si="732"/>
        <v>0.92028822337311411</v>
      </c>
      <c r="L4727">
        <f t="shared" si="733"/>
        <v>0</v>
      </c>
      <c r="M4727">
        <f>I4727*Diccionario!$B$36</f>
        <v>29.577321235294114</v>
      </c>
      <c r="N4727">
        <f>M4727*Diccionario!$B$37</f>
        <v>2.9873094447647057</v>
      </c>
      <c r="O4727">
        <f>N4727*Diccionario!$B$38</f>
        <v>0.44809641671470585</v>
      </c>
      <c r="P4727">
        <f>O4727*Diccionario!$B$39</f>
        <v>0.40328677504323529</v>
      </c>
      <c r="Q4727">
        <f>P4727*Diccionario!$B$40</f>
        <v>0.16131471001729414</v>
      </c>
      <c r="R4727">
        <f>Q4727*Diccionario!$B$41</f>
        <v>0.10485456151124119</v>
      </c>
      <c r="S4727">
        <f t="shared" si="734"/>
        <v>0.10485456151124119</v>
      </c>
      <c r="T4727">
        <f>I4727*Diccionario!$B$36</f>
        <v>29.577321235294114</v>
      </c>
      <c r="U4727">
        <f>T4727*Diccionario!$B$42</f>
        <v>2.9873094447647057</v>
      </c>
      <c r="V4727">
        <f>U4727*Diccionario!$B$43</f>
        <v>2.5392130280499998</v>
      </c>
      <c r="W4727">
        <f>V4727*Diccionario!$B$44</f>
        <v>0.48245047532949997</v>
      </c>
      <c r="X4727">
        <f>W4727*Diccionario!$B$45</f>
        <v>0.18815568537850499</v>
      </c>
      <c r="Y4727">
        <f>X4727*Diccionario!$B$46</f>
        <v>0.16745855998686945</v>
      </c>
      <c r="Z4727">
        <f>Y4727*Diccionario!$B$47</f>
        <v>6.1959667195141697E-2</v>
      </c>
      <c r="AA4727">
        <f>Z4727*Diccionario!$B$48</f>
        <v>6.1959667195141697E-2</v>
      </c>
      <c r="AB4727">
        <f>AA4727*Diccionario!$B$49</f>
        <v>4.6469750396356271E-2</v>
      </c>
      <c r="AC4727">
        <f t="shared" si="735"/>
        <v>4.6469750396356271E-2</v>
      </c>
      <c r="AD4727">
        <f t="shared" si="736"/>
        <v>0.15132431190759746</v>
      </c>
      <c r="AE4727">
        <f t="shared" si="737"/>
        <v>2.5358427854368665E-4</v>
      </c>
      <c r="AF4727" t="e">
        <f ca="1">IF(AD4727="","",_xludf.RANK.EQ(AD4727,$AD$2:$AD$5513,0))</f>
        <v>#NAME?</v>
      </c>
      <c r="AH4727" t="str">
        <f t="shared" si="738"/>
        <v>Media</v>
      </c>
      <c r="AI4727" t="s">
        <v>153</v>
      </c>
      <c r="AJ4727" t="str">
        <f>IFERROR(VLOOKUP(B4727,Maestro_Regionales!$A$2:$B$35,2,FALSE),"Otras zonas")</f>
        <v>Otras zonas</v>
      </c>
      <c r="AK4727" t="str">
        <f t="shared" si="739"/>
        <v>MUTUAL SER | Otras zonas</v>
      </c>
    </row>
    <row r="4728" spans="1:37">
      <c r="A4728" s="4" t="s">
        <v>1970</v>
      </c>
      <c r="B4728" s="4" t="s">
        <v>920</v>
      </c>
      <c r="C4728" s="4" t="s">
        <v>2013</v>
      </c>
      <c r="D4728" s="4" t="s">
        <v>2014</v>
      </c>
      <c r="E4728" s="4" t="s">
        <v>87</v>
      </c>
      <c r="F4728" s="4">
        <v>847</v>
      </c>
      <c r="G4728" s="4">
        <v>7312</v>
      </c>
      <c r="H4728" s="4">
        <v>0</v>
      </c>
      <c r="I4728">
        <f t="shared" si="730"/>
        <v>8159</v>
      </c>
      <c r="J4728">
        <f t="shared" si="731"/>
        <v>0.10381174163500428</v>
      </c>
      <c r="K4728">
        <f t="shared" si="732"/>
        <v>0.89618825836499572</v>
      </c>
      <c r="L4728">
        <f t="shared" si="733"/>
        <v>0</v>
      </c>
      <c r="M4728">
        <f>I4728*Diccionario!$B$36</f>
        <v>18.113139980392155</v>
      </c>
      <c r="N4728">
        <f>M4728*Diccionario!$B$37</f>
        <v>1.8294271380196079</v>
      </c>
      <c r="O4728">
        <f>N4728*Diccionario!$B$38</f>
        <v>0.27441407070294116</v>
      </c>
      <c r="P4728">
        <f>O4728*Diccionario!$B$39</f>
        <v>0.24697266363264705</v>
      </c>
      <c r="Q4728">
        <f>P4728*Diccionario!$B$40</f>
        <v>9.8789065453058822E-2</v>
      </c>
      <c r="R4728">
        <f>Q4728*Diccionario!$B$41</f>
        <v>6.421289254448824E-2</v>
      </c>
      <c r="S4728">
        <f t="shared" si="734"/>
        <v>6.421289254448824E-2</v>
      </c>
      <c r="T4728">
        <f>I4728*Diccionario!$B$36</f>
        <v>18.113139980392155</v>
      </c>
      <c r="U4728">
        <f>T4728*Diccionario!$B$42</f>
        <v>1.8294271380196079</v>
      </c>
      <c r="V4728">
        <f>U4728*Diccionario!$B$43</f>
        <v>1.5550130673166667</v>
      </c>
      <c r="W4728">
        <f>V4728*Diccionario!$B$44</f>
        <v>0.29545248279016667</v>
      </c>
      <c r="X4728">
        <f>W4728*Diccionario!$B$45</f>
        <v>0.115226468288165</v>
      </c>
      <c r="Y4728">
        <f>X4728*Diccionario!$B$46</f>
        <v>0.10255155677646685</v>
      </c>
      <c r="Z4728">
        <f>Y4728*Diccionario!$B$47</f>
        <v>3.7944076007292736E-2</v>
      </c>
      <c r="AA4728">
        <f>Z4728*Diccionario!$B$48</f>
        <v>3.7944076007292736E-2</v>
      </c>
      <c r="AB4728">
        <f>AA4728*Diccionario!$B$49</f>
        <v>2.845805700546955E-2</v>
      </c>
      <c r="AC4728">
        <f t="shared" si="735"/>
        <v>2.845805700546955E-2</v>
      </c>
      <c r="AD4728">
        <f t="shared" si="736"/>
        <v>9.267094954995779E-2</v>
      </c>
      <c r="AE4728">
        <f t="shared" si="737"/>
        <v>1.5529491320557978E-4</v>
      </c>
      <c r="AF4728" t="e">
        <f ca="1">IF(AD4728="","",_xludf.RANK.EQ(AD4728,$AD$2:$AD$5513,0))</f>
        <v>#NAME?</v>
      </c>
      <c r="AH4728" t="str">
        <f t="shared" si="738"/>
        <v>Baja</v>
      </c>
      <c r="AI4728" t="s">
        <v>153</v>
      </c>
      <c r="AJ4728" t="str">
        <f>IFERROR(VLOOKUP(B4728,Maestro_Regionales!$A$2:$B$35,2,FALSE),"Otras zonas")</f>
        <v>Otras zonas</v>
      </c>
      <c r="AK4728" t="str">
        <f t="shared" si="739"/>
        <v>NUEVA EPS | Otras zonas</v>
      </c>
    </row>
    <row r="4729" spans="1:37">
      <c r="A4729" s="4" t="s">
        <v>1970</v>
      </c>
      <c r="B4729" s="4" t="s">
        <v>920</v>
      </c>
      <c r="C4729" s="4" t="s">
        <v>2013</v>
      </c>
      <c r="D4729" s="4" t="s">
        <v>2014</v>
      </c>
      <c r="E4729" s="4" t="s">
        <v>89</v>
      </c>
      <c r="F4729" s="4">
        <v>79</v>
      </c>
      <c r="G4729" s="4">
        <v>3351</v>
      </c>
      <c r="H4729" s="4">
        <v>0</v>
      </c>
      <c r="I4729">
        <f t="shared" si="730"/>
        <v>3430</v>
      </c>
      <c r="J4729">
        <f t="shared" si="731"/>
        <v>2.3032069970845483E-2</v>
      </c>
      <c r="K4729">
        <f t="shared" si="732"/>
        <v>0.9769679300291545</v>
      </c>
      <c r="L4729">
        <f t="shared" si="733"/>
        <v>0</v>
      </c>
      <c r="M4729">
        <f>I4729*Diccionario!$B$36</f>
        <v>7.6146672549019598</v>
      </c>
      <c r="N4729">
        <f>M4729*Diccionario!$B$37</f>
        <v>0.76908139274509801</v>
      </c>
      <c r="O4729">
        <f>N4729*Diccionario!$B$38</f>
        <v>0.1153622089117647</v>
      </c>
      <c r="P4729">
        <f>O4729*Diccionario!$B$39</f>
        <v>0.10382598802058823</v>
      </c>
      <c r="Q4729">
        <f>P4729*Diccionario!$B$40</f>
        <v>4.1530395208235295E-2</v>
      </c>
      <c r="R4729">
        <f>Q4729*Diccionario!$B$41</f>
        <v>2.6994756885352942E-2</v>
      </c>
      <c r="S4729">
        <f t="shared" si="734"/>
        <v>2.6994756885352942E-2</v>
      </c>
      <c r="T4729">
        <f>I4729*Diccionario!$B$36</f>
        <v>7.6146672549019598</v>
      </c>
      <c r="U4729">
        <f>T4729*Diccionario!$B$42</f>
        <v>0.76908139274509801</v>
      </c>
      <c r="V4729">
        <f>U4729*Diccionario!$B$43</f>
        <v>0.65371918383333327</v>
      </c>
      <c r="W4729">
        <f>V4729*Diccionario!$B$44</f>
        <v>0.12420664492833332</v>
      </c>
      <c r="X4729">
        <f>W4729*Diccionario!$B$45</f>
        <v>4.8440591522049999E-2</v>
      </c>
      <c r="Y4729">
        <f>X4729*Diccionario!$B$46</f>
        <v>4.3112126454624498E-2</v>
      </c>
      <c r="Z4729">
        <f>Y4729*Diccionario!$B$47</f>
        <v>1.5951486788211063E-2</v>
      </c>
      <c r="AA4729">
        <f>Z4729*Diccionario!$B$48</f>
        <v>1.5951486788211063E-2</v>
      </c>
      <c r="AB4729">
        <f>AA4729*Diccionario!$B$49</f>
        <v>1.1963615091158297E-2</v>
      </c>
      <c r="AC4729">
        <f t="shared" si="735"/>
        <v>1.1963615091158297E-2</v>
      </c>
      <c r="AD4729">
        <f t="shared" si="736"/>
        <v>3.8958371976511239E-2</v>
      </c>
      <c r="AE4729">
        <f t="shared" si="737"/>
        <v>6.5285151647890503E-5</v>
      </c>
      <c r="AF4729" t="e">
        <f ca="1">IF(AD4729="","",_xludf.RANK.EQ(AD4729,$AD$2:$AD$5513,0))</f>
        <v>#NAME?</v>
      </c>
      <c r="AH4729" t="str">
        <f t="shared" si="738"/>
        <v>Baja</v>
      </c>
      <c r="AI4729" t="s">
        <v>153</v>
      </c>
      <c r="AJ4729" t="str">
        <f>IFERROR(VLOOKUP(B4729,Maestro_Regionales!$A$2:$B$35,2,FALSE),"Otras zonas")</f>
        <v>Otras zonas</v>
      </c>
      <c r="AK4729" t="str">
        <f t="shared" si="739"/>
        <v>PROTEGER EPS (ANTES CAJACOPI EPS) | Otras zonas</v>
      </c>
    </row>
    <row r="4730" spans="1:37">
      <c r="A4730" s="4" t="s">
        <v>1970</v>
      </c>
      <c r="B4730" s="4" t="s">
        <v>920</v>
      </c>
      <c r="C4730" s="4" t="s">
        <v>2013</v>
      </c>
      <c r="D4730" s="4" t="s">
        <v>2014</v>
      </c>
      <c r="E4730" s="4" t="s">
        <v>92</v>
      </c>
      <c r="F4730" s="4">
        <v>79</v>
      </c>
      <c r="G4730" s="4">
        <v>2252</v>
      </c>
      <c r="H4730" s="4">
        <v>0</v>
      </c>
      <c r="I4730">
        <f t="shared" si="730"/>
        <v>2331</v>
      </c>
      <c r="J4730">
        <f t="shared" si="731"/>
        <v>3.3891033891033893E-2</v>
      </c>
      <c r="K4730">
        <f t="shared" si="732"/>
        <v>0.96610896610896613</v>
      </c>
      <c r="L4730">
        <f t="shared" si="733"/>
        <v>0</v>
      </c>
      <c r="M4730">
        <f>I4730*Diccionario!$B$36</f>
        <v>5.1748657058823522</v>
      </c>
      <c r="N4730">
        <f>M4730*Diccionario!$B$37</f>
        <v>0.52266143629411765</v>
      </c>
      <c r="O4730">
        <f>N4730*Diccionario!$B$38</f>
        <v>7.839921544411764E-2</v>
      </c>
      <c r="P4730">
        <f>O4730*Diccionario!$B$39</f>
        <v>7.0559293899705874E-2</v>
      </c>
      <c r="Q4730">
        <f>P4730*Diccionario!$B$40</f>
        <v>2.8223717559882351E-2</v>
      </c>
      <c r="R4730">
        <f>Q4730*Diccionario!$B$41</f>
        <v>1.8345416413923527E-2</v>
      </c>
      <c r="S4730">
        <f t="shared" si="734"/>
        <v>1.8345416413923527E-2</v>
      </c>
      <c r="T4730">
        <f>I4730*Diccionario!$B$36</f>
        <v>5.1748657058823522</v>
      </c>
      <c r="U4730">
        <f>T4730*Diccionario!$B$42</f>
        <v>0.52266143629411765</v>
      </c>
      <c r="V4730">
        <f>U4730*Diccionario!$B$43</f>
        <v>0.44426222085</v>
      </c>
      <c r="W4730">
        <f>V4730*Diccionario!$B$44</f>
        <v>8.4409821961500001E-2</v>
      </c>
      <c r="X4730">
        <f>W4730*Diccionario!$B$45</f>
        <v>3.2919830564985E-2</v>
      </c>
      <c r="Y4730">
        <f>X4730*Diccionario!$B$46</f>
        <v>2.929864920283665E-2</v>
      </c>
      <c r="Z4730">
        <f>Y4730*Diccionario!$B$47</f>
        <v>1.084050020504956E-2</v>
      </c>
      <c r="AA4730">
        <f>Z4730*Diccionario!$B$48</f>
        <v>1.084050020504956E-2</v>
      </c>
      <c r="AB4730">
        <f>AA4730*Diccionario!$B$49</f>
        <v>8.1303751537871692E-3</v>
      </c>
      <c r="AC4730">
        <f t="shared" si="735"/>
        <v>8.1303751537871692E-3</v>
      </c>
      <c r="AD4730">
        <f t="shared" si="736"/>
        <v>2.6475791567710696E-2</v>
      </c>
      <c r="AE4730">
        <f t="shared" si="737"/>
        <v>4.436725611989293E-5</v>
      </c>
      <c r="AF4730" t="e">
        <f ca="1">IF(AD4730="","",_xludf.RANK.EQ(AD4730,$AD$2:$AD$5513,0))</f>
        <v>#NAME?</v>
      </c>
      <c r="AH4730" t="str">
        <f t="shared" si="738"/>
        <v>Baja</v>
      </c>
      <c r="AI4730" t="s">
        <v>153</v>
      </c>
      <c r="AJ4730" t="str">
        <f>IFERROR(VLOOKUP(B4730,Maestro_Regionales!$A$2:$B$35,2,FALSE),"Otras zonas")</f>
        <v>Otras zonas</v>
      </c>
      <c r="AK4730" t="str">
        <f t="shared" si="739"/>
        <v>EPS FAMILIAR DE COLOMBIA | Otras zonas</v>
      </c>
    </row>
    <row r="4731" spans="1:37">
      <c r="A4731" s="4" t="s">
        <v>1970</v>
      </c>
      <c r="B4731" s="4" t="s">
        <v>920</v>
      </c>
      <c r="C4731" s="4" t="s">
        <v>2013</v>
      </c>
      <c r="D4731" s="4" t="s">
        <v>2014</v>
      </c>
      <c r="E4731" s="4" t="s">
        <v>90</v>
      </c>
      <c r="F4731" s="4">
        <v>0</v>
      </c>
      <c r="G4731" s="4">
        <v>0</v>
      </c>
      <c r="H4731" s="4">
        <v>659</v>
      </c>
      <c r="I4731">
        <f t="shared" si="730"/>
        <v>659</v>
      </c>
      <c r="J4731">
        <f t="shared" si="731"/>
        <v>0</v>
      </c>
      <c r="K4731">
        <f t="shared" si="732"/>
        <v>0</v>
      </c>
      <c r="L4731">
        <f t="shared" si="733"/>
        <v>1</v>
      </c>
      <c r="M4731">
        <f>I4731*Diccionario!$B$36</f>
        <v>1.4629929215686273</v>
      </c>
      <c r="N4731">
        <f>M4731*Diccionario!$B$37</f>
        <v>0.14776228507843137</v>
      </c>
      <c r="O4731">
        <f>N4731*Diccionario!$B$38</f>
        <v>2.2164342761764703E-2</v>
      </c>
      <c r="P4731">
        <f>O4731*Diccionario!$B$39</f>
        <v>1.9947908485588233E-2</v>
      </c>
      <c r="Q4731">
        <f>P4731*Diccionario!$B$40</f>
        <v>7.9791633942352929E-3</v>
      </c>
      <c r="R4731">
        <f>Q4731*Diccionario!$B$41</f>
        <v>5.1864562062529408E-3</v>
      </c>
      <c r="S4731">
        <f t="shared" si="734"/>
        <v>5.1864562062529408E-3</v>
      </c>
      <c r="T4731">
        <f>I4731*Diccionario!$B$36</f>
        <v>1.4629929215686273</v>
      </c>
      <c r="U4731">
        <f>T4731*Diccionario!$B$42</f>
        <v>0.14776228507843137</v>
      </c>
      <c r="V4731">
        <f>U4731*Diccionario!$B$43</f>
        <v>0.12559794231666666</v>
      </c>
      <c r="W4731">
        <f>V4731*Diccionario!$B$44</f>
        <v>2.3863609040166666E-2</v>
      </c>
      <c r="X4731">
        <f>W4731*Diccionario!$B$45</f>
        <v>9.3068075256649997E-3</v>
      </c>
      <c r="Y4731">
        <f>X4731*Diccionario!$B$46</f>
        <v>8.2830586978418497E-3</v>
      </c>
      <c r="Z4731">
        <f>Y4731*Diccionario!$B$47</f>
        <v>3.0647317182014842E-3</v>
      </c>
      <c r="AA4731">
        <f>Z4731*Diccionario!$B$48</f>
        <v>3.0647317182014842E-3</v>
      </c>
      <c r="AB4731">
        <f>AA4731*Diccionario!$B$49</f>
        <v>2.2985487886511132E-3</v>
      </c>
      <c r="AC4731">
        <f t="shared" si="735"/>
        <v>2.2985487886511132E-3</v>
      </c>
      <c r="AD4731">
        <f t="shared" si="736"/>
        <v>7.4850049949040541E-3</v>
      </c>
      <c r="AE4731">
        <f t="shared" si="737"/>
        <v>1.2543123888034939E-5</v>
      </c>
      <c r="AF4731" t="e">
        <f ca="1">IF(AD4731="","",_xludf.RANK.EQ(AD4731,$AD$2:$AD$5513,0))</f>
        <v>#NAME?</v>
      </c>
      <c r="AH4731" t="str">
        <f t="shared" si="738"/>
        <v>Baja</v>
      </c>
      <c r="AI4731" t="s">
        <v>153</v>
      </c>
      <c r="AJ4731" t="str">
        <f>IFERROR(VLOOKUP(B4731,Maestro_Regionales!$A$2:$B$35,2,FALSE),"Otras zonas")</f>
        <v>Otras zonas</v>
      </c>
      <c r="AK4731" t="str">
        <f t="shared" si="739"/>
        <v>REGIMEN DE EXCEPCION | Otras zonas</v>
      </c>
    </row>
    <row r="4732" spans="1:37">
      <c r="A4732" s="4" t="s">
        <v>1970</v>
      </c>
      <c r="B4732" s="4" t="s">
        <v>920</v>
      </c>
      <c r="C4732" s="4" t="s">
        <v>2015</v>
      </c>
      <c r="D4732" s="4" t="s">
        <v>920</v>
      </c>
      <c r="E4732" s="4" t="s">
        <v>88</v>
      </c>
      <c r="F4732" s="4">
        <v>255</v>
      </c>
      <c r="G4732" s="4">
        <v>8173</v>
      </c>
      <c r="H4732" s="4">
        <v>0</v>
      </c>
      <c r="I4732">
        <f t="shared" si="730"/>
        <v>8428</v>
      </c>
      <c r="J4732">
        <f t="shared" si="731"/>
        <v>3.0256288561936403E-2</v>
      </c>
      <c r="K4732">
        <f t="shared" si="732"/>
        <v>0.96974371143806359</v>
      </c>
      <c r="L4732">
        <f t="shared" si="733"/>
        <v>0</v>
      </c>
      <c r="M4732">
        <f>I4732*Diccionario!$B$36</f>
        <v>18.71032525490196</v>
      </c>
      <c r="N4732">
        <f>M4732*Diccionario!$B$37</f>
        <v>1.8897428507450982</v>
      </c>
      <c r="O4732">
        <f>N4732*Diccionario!$B$38</f>
        <v>0.28346142761176474</v>
      </c>
      <c r="P4732">
        <f>O4732*Diccionario!$B$39</f>
        <v>0.25511528485058826</v>
      </c>
      <c r="Q4732">
        <f>P4732*Diccionario!$B$40</f>
        <v>0.10204611394023531</v>
      </c>
      <c r="R4732">
        <f>Q4732*Diccionario!$B$41</f>
        <v>6.6329974061152958E-2</v>
      </c>
      <c r="S4732">
        <f t="shared" si="734"/>
        <v>6.6329974061152958E-2</v>
      </c>
      <c r="T4732">
        <f>I4732*Diccionario!$B$36</f>
        <v>18.71032525490196</v>
      </c>
      <c r="U4732">
        <f>T4732*Diccionario!$B$42</f>
        <v>1.8897428507450982</v>
      </c>
      <c r="V4732">
        <f>U4732*Diccionario!$B$43</f>
        <v>1.6062814231333333</v>
      </c>
      <c r="W4732">
        <f>V4732*Diccionario!$B$44</f>
        <v>0.30519347039533334</v>
      </c>
      <c r="X4732">
        <f>W4732*Diccionario!$B$45</f>
        <v>0.11902545345418</v>
      </c>
      <c r="Y4732">
        <f>X4732*Diccionario!$B$46</f>
        <v>0.1059326535742202</v>
      </c>
      <c r="Z4732">
        <f>Y4732*Diccionario!$B$47</f>
        <v>3.9195081822461474E-2</v>
      </c>
      <c r="AA4732">
        <f>Z4732*Diccionario!$B$48</f>
        <v>3.9195081822461474E-2</v>
      </c>
      <c r="AB4732">
        <f>AA4732*Diccionario!$B$49</f>
        <v>2.9396311366846103E-2</v>
      </c>
      <c r="AC4732">
        <f t="shared" si="735"/>
        <v>2.9396311366846103E-2</v>
      </c>
      <c r="AD4732">
        <f t="shared" si="736"/>
        <v>9.5726285427999061E-2</v>
      </c>
      <c r="AE4732">
        <f t="shared" si="737"/>
        <v>1.6041494404910243E-4</v>
      </c>
      <c r="AF4732" t="e">
        <f ca="1">IF(AD4732="","",_xludf.RANK.EQ(AD4732,$AD$2:$AD$5513,0))</f>
        <v>#NAME?</v>
      </c>
      <c r="AH4732" t="str">
        <f t="shared" si="738"/>
        <v>Baja</v>
      </c>
      <c r="AI4732" t="s">
        <v>153</v>
      </c>
      <c r="AJ4732" t="str">
        <f>IFERROR(VLOOKUP(B4732,Maestro_Regionales!$A$2:$B$35,2,FALSE),"Otras zonas")</f>
        <v>Otras zonas</v>
      </c>
      <c r="AK4732" t="str">
        <f t="shared" si="739"/>
        <v>COOSALUD EPS | Otras zonas</v>
      </c>
    </row>
    <row r="4733" spans="1:37">
      <c r="A4733" s="4" t="s">
        <v>1970</v>
      </c>
      <c r="B4733" s="4" t="s">
        <v>920</v>
      </c>
      <c r="C4733" s="4" t="s">
        <v>2015</v>
      </c>
      <c r="D4733" s="4" t="s">
        <v>920</v>
      </c>
      <c r="E4733" s="4" t="s">
        <v>87</v>
      </c>
      <c r="F4733" s="4">
        <v>544</v>
      </c>
      <c r="G4733" s="4">
        <v>6088</v>
      </c>
      <c r="H4733" s="4">
        <v>0</v>
      </c>
      <c r="I4733">
        <f t="shared" si="730"/>
        <v>6632</v>
      </c>
      <c r="J4733">
        <f t="shared" si="731"/>
        <v>8.2026537997587454E-2</v>
      </c>
      <c r="K4733">
        <f t="shared" si="732"/>
        <v>0.91797346200241259</v>
      </c>
      <c r="L4733">
        <f t="shared" si="733"/>
        <v>0</v>
      </c>
      <c r="M4733">
        <f>I4733*Diccionario!$B$36</f>
        <v>14.723170039215685</v>
      </c>
      <c r="N4733">
        <f>M4733*Diccionario!$B$37</f>
        <v>1.4870401739607841</v>
      </c>
      <c r="O4733">
        <f>N4733*Diccionario!$B$38</f>
        <v>0.22305602609411762</v>
      </c>
      <c r="P4733">
        <f>O4733*Diccionario!$B$39</f>
        <v>0.20075042348470587</v>
      </c>
      <c r="Q4733">
        <f>P4733*Diccionario!$B$40</f>
        <v>8.0300169393882348E-2</v>
      </c>
      <c r="R4733">
        <f>Q4733*Diccionario!$B$41</f>
        <v>5.2195110106023526E-2</v>
      </c>
      <c r="S4733">
        <f t="shared" si="734"/>
        <v>5.2195110106023526E-2</v>
      </c>
      <c r="T4733">
        <f>I4733*Diccionario!$B$36</f>
        <v>14.723170039215685</v>
      </c>
      <c r="U4733">
        <f>T4733*Diccionario!$B$42</f>
        <v>1.4870401739607841</v>
      </c>
      <c r="V4733">
        <f>U4733*Diccionario!$B$43</f>
        <v>1.2639841478666665</v>
      </c>
      <c r="W4733">
        <f>V4733*Diccionario!$B$44</f>
        <v>0.24015698809466662</v>
      </c>
      <c r="X4733">
        <f>W4733*Diccionario!$B$45</f>
        <v>9.366122535691998E-2</v>
      </c>
      <c r="Y4733">
        <f>X4733*Diccionario!$B$46</f>
        <v>8.3358490567658788E-2</v>
      </c>
      <c r="Z4733">
        <f>Y4733*Diccionario!$B$47</f>
        <v>3.0842641510033752E-2</v>
      </c>
      <c r="AA4733">
        <f>Z4733*Diccionario!$B$48</f>
        <v>3.0842641510033752E-2</v>
      </c>
      <c r="AB4733">
        <f>AA4733*Diccionario!$B$49</f>
        <v>2.3131981132525313E-2</v>
      </c>
      <c r="AC4733">
        <f t="shared" si="735"/>
        <v>2.3131981132525313E-2</v>
      </c>
      <c r="AD4733">
        <f t="shared" si="736"/>
        <v>7.5327091238548832E-2</v>
      </c>
      <c r="AE4733">
        <f t="shared" si="737"/>
        <v>1.2623064890052762E-4</v>
      </c>
      <c r="AF4733" t="e">
        <f ca="1">IF(AD4733="","",_xludf.RANK.EQ(AD4733,$AD$2:$AD$5513,0))</f>
        <v>#NAME?</v>
      </c>
      <c r="AH4733" t="str">
        <f t="shared" si="738"/>
        <v>Baja</v>
      </c>
      <c r="AI4733" t="s">
        <v>153</v>
      </c>
      <c r="AJ4733" t="str">
        <f>IFERROR(VLOOKUP(B4733,Maestro_Regionales!$A$2:$B$35,2,FALSE),"Otras zonas")</f>
        <v>Otras zonas</v>
      </c>
      <c r="AK4733" t="str">
        <f t="shared" si="739"/>
        <v>NUEVA EPS | Otras zonas</v>
      </c>
    </row>
    <row r="4734" spans="1:37">
      <c r="A4734" s="4" t="s">
        <v>1970</v>
      </c>
      <c r="B4734" s="4" t="s">
        <v>920</v>
      </c>
      <c r="C4734" s="4" t="s">
        <v>2015</v>
      </c>
      <c r="D4734" s="4" t="s">
        <v>920</v>
      </c>
      <c r="E4734" s="4" t="s">
        <v>77</v>
      </c>
      <c r="F4734" s="4">
        <v>118</v>
      </c>
      <c r="G4734" s="4">
        <v>2636</v>
      </c>
      <c r="H4734" s="4">
        <v>0</v>
      </c>
      <c r="I4734">
        <f t="shared" si="730"/>
        <v>2754</v>
      </c>
      <c r="J4734">
        <f t="shared" si="731"/>
        <v>4.2846768336964415E-2</v>
      </c>
      <c r="K4734">
        <f t="shared" si="732"/>
        <v>0.95715323166303556</v>
      </c>
      <c r="L4734">
        <f t="shared" si="733"/>
        <v>0</v>
      </c>
      <c r="M4734">
        <f>I4734*Diccionario!$B$36</f>
        <v>6.1139339999999995</v>
      </c>
      <c r="N4734">
        <f>M4734*Diccionario!$B$37</f>
        <v>0.61750733400000002</v>
      </c>
      <c r="O4734">
        <f>N4734*Diccionario!$B$38</f>
        <v>9.2626100099999997E-2</v>
      </c>
      <c r="P4734">
        <f>O4734*Diccionario!$B$39</f>
        <v>8.3363490090000006E-2</v>
      </c>
      <c r="Q4734">
        <f>P4734*Diccionario!$B$40</f>
        <v>3.3345396036000001E-2</v>
      </c>
      <c r="R4734">
        <f>Q4734*Diccionario!$B$41</f>
        <v>2.1674507423400002E-2</v>
      </c>
      <c r="S4734">
        <f t="shared" si="734"/>
        <v>2.1674507423400002E-2</v>
      </c>
      <c r="T4734">
        <f>I4734*Diccionario!$B$36</f>
        <v>6.1139339999999995</v>
      </c>
      <c r="U4734">
        <f>T4734*Diccionario!$B$42</f>
        <v>0.61750733400000002</v>
      </c>
      <c r="V4734">
        <f>U4734*Diccionario!$B$43</f>
        <v>0.52488123389999997</v>
      </c>
      <c r="W4734">
        <f>V4734*Diccionario!$B$44</f>
        <v>9.972743444099999E-2</v>
      </c>
      <c r="X4734">
        <f>W4734*Diccionario!$B$45</f>
        <v>3.8893699431989996E-2</v>
      </c>
      <c r="Y4734">
        <f>X4734*Diccionario!$B$46</f>
        <v>3.4615392494471098E-2</v>
      </c>
      <c r="Z4734">
        <f>Y4734*Diccionario!$B$47</f>
        <v>1.2807695222954305E-2</v>
      </c>
      <c r="AA4734">
        <f>Z4734*Diccionario!$B$48</f>
        <v>1.2807695222954305E-2</v>
      </c>
      <c r="AB4734">
        <f>AA4734*Diccionario!$B$49</f>
        <v>9.6057714172157298E-3</v>
      </c>
      <c r="AC4734">
        <f t="shared" si="735"/>
        <v>9.6057714172157298E-3</v>
      </c>
      <c r="AD4734">
        <f t="shared" si="736"/>
        <v>3.1280278840615731E-2</v>
      </c>
      <c r="AE4734">
        <f t="shared" si="737"/>
        <v>5.241845703740247E-5</v>
      </c>
      <c r="AF4734" t="e">
        <f ca="1">IF(AD4734="","",_xludf.RANK.EQ(AD4734,$AD$2:$AD$5513,0))</f>
        <v>#NAME?</v>
      </c>
      <c r="AH4734" t="str">
        <f t="shared" si="738"/>
        <v>Baja</v>
      </c>
      <c r="AI4734" t="s">
        <v>153</v>
      </c>
      <c r="AJ4734" t="str">
        <f>IFERROR(VLOOKUP(B4734,Maestro_Regionales!$A$2:$B$35,2,FALSE),"Otras zonas")</f>
        <v>Otras zonas</v>
      </c>
      <c r="AK4734" t="str">
        <f t="shared" si="739"/>
        <v>MUTUAL SER | Otras zonas</v>
      </c>
    </row>
    <row r="4735" spans="1:37">
      <c r="A4735" s="4" t="s">
        <v>1970</v>
      </c>
      <c r="B4735" s="4" t="s">
        <v>920</v>
      </c>
      <c r="C4735" s="4" t="s">
        <v>2015</v>
      </c>
      <c r="D4735" s="4" t="s">
        <v>920</v>
      </c>
      <c r="E4735" s="4" t="s">
        <v>92</v>
      </c>
      <c r="F4735" s="4">
        <v>64</v>
      </c>
      <c r="G4735" s="4">
        <v>2017</v>
      </c>
      <c r="H4735" s="4">
        <v>0</v>
      </c>
      <c r="I4735">
        <f t="shared" si="730"/>
        <v>2081</v>
      </c>
      <c r="J4735">
        <f t="shared" si="731"/>
        <v>3.0754444978375782E-2</v>
      </c>
      <c r="K4735">
        <f t="shared" si="732"/>
        <v>0.96924555502162424</v>
      </c>
      <c r="L4735">
        <f t="shared" si="733"/>
        <v>0</v>
      </c>
      <c r="M4735">
        <f>I4735*Diccionario!$B$36</f>
        <v>4.6198608039215685</v>
      </c>
      <c r="N4735">
        <f>M4735*Diccionario!$B$37</f>
        <v>0.46660594119607846</v>
      </c>
      <c r="O4735">
        <f>N4735*Diccionario!$B$38</f>
        <v>6.9990891179411763E-2</v>
      </c>
      <c r="P4735">
        <f>O4735*Diccionario!$B$39</f>
        <v>6.2991802061470592E-2</v>
      </c>
      <c r="Q4735">
        <f>P4735*Diccionario!$B$40</f>
        <v>2.5196720824588237E-2</v>
      </c>
      <c r="R4735">
        <f>Q4735*Diccionario!$B$41</f>
        <v>1.6377868535982356E-2</v>
      </c>
      <c r="S4735">
        <f t="shared" si="734"/>
        <v>1.6377868535982356E-2</v>
      </c>
      <c r="T4735">
        <f>I4735*Diccionario!$B$36</f>
        <v>4.6198608039215685</v>
      </c>
      <c r="U4735">
        <f>T4735*Diccionario!$B$42</f>
        <v>0.46660594119607846</v>
      </c>
      <c r="V4735">
        <f>U4735*Diccionario!$B$43</f>
        <v>0.39661505001666669</v>
      </c>
      <c r="W4735">
        <f>V4735*Diccionario!$B$44</f>
        <v>7.5356859503166673E-2</v>
      </c>
      <c r="X4735">
        <f>W4735*Diccionario!$B$45</f>
        <v>2.9389175206235005E-2</v>
      </c>
      <c r="Y4735">
        <f>X4735*Diccionario!$B$46</f>
        <v>2.6156365933549156E-2</v>
      </c>
      <c r="Z4735">
        <f>Y4735*Diccionario!$B$47</f>
        <v>9.6778553954131874E-3</v>
      </c>
      <c r="AA4735">
        <f>Z4735*Diccionario!$B$48</f>
        <v>9.6778553954131874E-3</v>
      </c>
      <c r="AB4735">
        <f>AA4735*Diccionario!$B$49</f>
        <v>7.2583915465598906E-3</v>
      </c>
      <c r="AC4735">
        <f t="shared" si="735"/>
        <v>7.2583915465598906E-3</v>
      </c>
      <c r="AD4735">
        <f t="shared" si="736"/>
        <v>2.3636260082542247E-2</v>
      </c>
      <c r="AE4735">
        <f t="shared" si="737"/>
        <v>3.9608863142641451E-5</v>
      </c>
      <c r="AF4735" t="e">
        <f ca="1">IF(AD4735="","",_xludf.RANK.EQ(AD4735,$AD$2:$AD$5513,0))</f>
        <v>#NAME?</v>
      </c>
      <c r="AH4735" t="str">
        <f t="shared" si="738"/>
        <v>Baja</v>
      </c>
      <c r="AI4735" t="s">
        <v>153</v>
      </c>
      <c r="AJ4735" t="str">
        <f>IFERROR(VLOOKUP(B4735,Maestro_Regionales!$A$2:$B$35,2,FALSE),"Otras zonas")</f>
        <v>Otras zonas</v>
      </c>
      <c r="AK4735" t="str">
        <f t="shared" si="739"/>
        <v>EPS FAMILIAR DE COLOMBIA | Otras zonas</v>
      </c>
    </row>
    <row r="4736" spans="1:37">
      <c r="A4736" s="4" t="s">
        <v>1970</v>
      </c>
      <c r="B4736" s="4" t="s">
        <v>920</v>
      </c>
      <c r="C4736" s="4" t="s">
        <v>2015</v>
      </c>
      <c r="D4736" s="4" t="s">
        <v>920</v>
      </c>
      <c r="E4736" s="4" t="s">
        <v>89</v>
      </c>
      <c r="F4736" s="4">
        <v>13</v>
      </c>
      <c r="G4736" s="4">
        <v>1330</v>
      </c>
      <c r="H4736" s="4">
        <v>0</v>
      </c>
      <c r="I4736">
        <f t="shared" si="730"/>
        <v>1343</v>
      </c>
      <c r="J4736">
        <f t="shared" si="731"/>
        <v>9.6798212956068497E-3</v>
      </c>
      <c r="K4736">
        <f t="shared" si="732"/>
        <v>0.99032017870439315</v>
      </c>
      <c r="L4736">
        <f t="shared" si="733"/>
        <v>0</v>
      </c>
      <c r="M4736">
        <f>I4736*Diccionario!$B$36</f>
        <v>2.9814863333333332</v>
      </c>
      <c r="N4736">
        <f>M4736*Diccionario!$B$37</f>
        <v>0.3011301196666667</v>
      </c>
      <c r="O4736">
        <f>N4736*Diccionario!$B$38</f>
        <v>4.5169517950000002E-2</v>
      </c>
      <c r="P4736">
        <f>O4736*Diccionario!$B$39</f>
        <v>4.0652566155E-2</v>
      </c>
      <c r="Q4736">
        <f>P4736*Diccionario!$B$40</f>
        <v>1.6261026462000002E-2</v>
      </c>
      <c r="R4736">
        <f>Q4736*Diccionario!$B$41</f>
        <v>1.0569667200300002E-2</v>
      </c>
      <c r="S4736">
        <f t="shared" si="734"/>
        <v>1.0569667200300002E-2</v>
      </c>
      <c r="T4736">
        <f>I4736*Diccionario!$B$36</f>
        <v>2.9814863333333332</v>
      </c>
      <c r="U4736">
        <f>T4736*Diccionario!$B$42</f>
        <v>0.3011301196666667</v>
      </c>
      <c r="V4736">
        <f>U4736*Diccionario!$B$43</f>
        <v>0.25596060171666668</v>
      </c>
      <c r="W4736">
        <f>V4736*Diccionario!$B$44</f>
        <v>4.8632514326166672E-2</v>
      </c>
      <c r="X4736">
        <f>W4736*Diccionario!$B$45</f>
        <v>1.8966680587205003E-2</v>
      </c>
      <c r="Y4736">
        <f>X4736*Diccionario!$B$46</f>
        <v>1.6880345722612454E-2</v>
      </c>
      <c r="Z4736">
        <f>Y4736*Diccionario!$B$47</f>
        <v>6.2457279173666076E-3</v>
      </c>
      <c r="AA4736">
        <f>Z4736*Diccionario!$B$48</f>
        <v>6.2457279173666076E-3</v>
      </c>
      <c r="AB4736">
        <f>AA4736*Diccionario!$B$49</f>
        <v>4.6842959380249561E-3</v>
      </c>
      <c r="AC4736">
        <f t="shared" si="735"/>
        <v>4.6842959380249561E-3</v>
      </c>
      <c r="AD4736">
        <f t="shared" si="736"/>
        <v>1.5253963138324958E-2</v>
      </c>
      <c r="AE4736">
        <f t="shared" si="737"/>
        <v>2.5562087073795033E-5</v>
      </c>
      <c r="AF4736" t="e">
        <f ca="1">IF(AD4736="","",_xludf.RANK.EQ(AD4736,$AD$2:$AD$5513,0))</f>
        <v>#NAME?</v>
      </c>
      <c r="AH4736" t="str">
        <f t="shared" si="738"/>
        <v>Baja</v>
      </c>
      <c r="AI4736" t="s">
        <v>153</v>
      </c>
      <c r="AJ4736" t="str">
        <f>IFERROR(VLOOKUP(B4736,Maestro_Regionales!$A$2:$B$35,2,FALSE),"Otras zonas")</f>
        <v>Otras zonas</v>
      </c>
      <c r="AK4736" t="str">
        <f t="shared" si="739"/>
        <v>PROTEGER EPS (ANTES CAJACOPI EPS) | Otras zonas</v>
      </c>
    </row>
    <row r="4737" spans="1:37">
      <c r="A4737" s="4" t="s">
        <v>1970</v>
      </c>
      <c r="B4737" s="4" t="s">
        <v>920</v>
      </c>
      <c r="C4737" s="4" t="s">
        <v>2015</v>
      </c>
      <c r="D4737" s="4" t="s">
        <v>920</v>
      </c>
      <c r="E4737" s="4" t="s">
        <v>90</v>
      </c>
      <c r="F4737" s="4">
        <v>0</v>
      </c>
      <c r="G4737" s="4">
        <v>0</v>
      </c>
      <c r="H4737" s="4">
        <v>545</v>
      </c>
      <c r="I4737">
        <f t="shared" si="730"/>
        <v>545</v>
      </c>
      <c r="J4737">
        <f t="shared" si="731"/>
        <v>0</v>
      </c>
      <c r="K4737">
        <f t="shared" si="732"/>
        <v>0</v>
      </c>
      <c r="L4737">
        <f t="shared" si="733"/>
        <v>1</v>
      </c>
      <c r="M4737">
        <f>I4737*Diccionario!$B$36</f>
        <v>1.2099106862745097</v>
      </c>
      <c r="N4737">
        <f>M4737*Diccionario!$B$37</f>
        <v>0.12220097931372549</v>
      </c>
      <c r="O4737">
        <f>N4737*Diccionario!$B$38</f>
        <v>1.8330146897058822E-2</v>
      </c>
      <c r="P4737">
        <f>O4737*Diccionario!$B$39</f>
        <v>1.6497132207352942E-2</v>
      </c>
      <c r="Q4737">
        <f>P4737*Diccionario!$B$40</f>
        <v>6.5988528829411773E-3</v>
      </c>
      <c r="R4737">
        <f>Q4737*Diccionario!$B$41</f>
        <v>4.2892543739117654E-3</v>
      </c>
      <c r="S4737">
        <f t="shared" si="734"/>
        <v>4.2892543739117654E-3</v>
      </c>
      <c r="T4737">
        <f>I4737*Diccionario!$B$36</f>
        <v>1.2099106862745097</v>
      </c>
      <c r="U4737">
        <f>T4737*Diccionario!$B$42</f>
        <v>0.12220097931372549</v>
      </c>
      <c r="V4737">
        <f>U4737*Diccionario!$B$43</f>
        <v>0.10387083241666667</v>
      </c>
      <c r="W4737">
        <f>V4737*Diccionario!$B$44</f>
        <v>1.9735458159166667E-2</v>
      </c>
      <c r="X4737">
        <f>W4737*Diccionario!$B$45</f>
        <v>7.696828682075E-3</v>
      </c>
      <c r="Y4737">
        <f>X4737*Diccionario!$B$46</f>
        <v>6.8501775270467498E-3</v>
      </c>
      <c r="Z4737">
        <f>Y4737*Diccionario!$B$47</f>
        <v>2.5345656850072973E-3</v>
      </c>
      <c r="AA4737">
        <f>Z4737*Diccionario!$B$48</f>
        <v>2.5345656850072973E-3</v>
      </c>
      <c r="AB4737">
        <f>AA4737*Diccionario!$B$49</f>
        <v>1.900924263755473E-3</v>
      </c>
      <c r="AC4737">
        <f t="shared" si="735"/>
        <v>1.900924263755473E-3</v>
      </c>
      <c r="AD4737">
        <f t="shared" si="736"/>
        <v>6.1901786376672386E-3</v>
      </c>
      <c r="AE4737">
        <f t="shared" si="737"/>
        <v>1.037329669040826E-5</v>
      </c>
      <c r="AF4737" t="e">
        <f ca="1">IF(AD4737="","",_xludf.RANK.EQ(AD4737,$AD$2:$AD$5513,0))</f>
        <v>#NAME?</v>
      </c>
      <c r="AH4737" t="str">
        <f t="shared" si="738"/>
        <v>Baja</v>
      </c>
      <c r="AI4737" t="s">
        <v>153</v>
      </c>
      <c r="AJ4737" t="str">
        <f>IFERROR(VLOOKUP(B4737,Maestro_Regionales!$A$2:$B$35,2,FALSE),"Otras zonas")</f>
        <v>Otras zonas</v>
      </c>
      <c r="AK4737" t="str">
        <f t="shared" si="739"/>
        <v>REGIMEN DE EXCEPCION | Otras zonas</v>
      </c>
    </row>
    <row r="4738" spans="1:37">
      <c r="A4738" s="4" t="s">
        <v>1970</v>
      </c>
      <c r="B4738" s="4" t="s">
        <v>920</v>
      </c>
      <c r="C4738" s="4" t="s">
        <v>2015</v>
      </c>
      <c r="D4738" s="4" t="s">
        <v>920</v>
      </c>
      <c r="E4738" s="4" t="s">
        <v>85</v>
      </c>
      <c r="F4738" s="4">
        <v>3</v>
      </c>
      <c r="G4738" s="4">
        <v>0</v>
      </c>
      <c r="H4738" s="4">
        <v>0</v>
      </c>
      <c r="I4738">
        <f t="shared" ref="I4738:I4801" si="740">SUM(F4738:H4738)</f>
        <v>3</v>
      </c>
      <c r="J4738">
        <f t="shared" ref="J4738:J4801" si="741">IFERROR(F4738/I4738,0)</f>
        <v>1</v>
      </c>
      <c r="K4738">
        <f t="shared" ref="K4738:K4801" si="742">IFERROR(G4738/I4738,0)</f>
        <v>0</v>
      </c>
      <c r="L4738">
        <f t="shared" ref="L4738:L4801" si="743">IFERROR(H4738/I4738,0)</f>
        <v>0</v>
      </c>
      <c r="M4738">
        <f>I4738*Diccionario!$B$36</f>
        <v>6.6600588235294113E-3</v>
      </c>
      <c r="N4738">
        <f>M4738*Diccionario!$B$37</f>
        <v>6.7266594117647055E-4</v>
      </c>
      <c r="O4738">
        <f>N4738*Diccionario!$B$38</f>
        <v>1.0089989117647057E-4</v>
      </c>
      <c r="P4738">
        <f>O4738*Diccionario!$B$39</f>
        <v>9.0809902058823516E-5</v>
      </c>
      <c r="Q4738">
        <f>P4738*Diccionario!$B$40</f>
        <v>3.6323960823529406E-5</v>
      </c>
      <c r="R4738">
        <f>Q4738*Diccionario!$B$41</f>
        <v>2.3610574535294115E-5</v>
      </c>
      <c r="S4738">
        <f t="shared" ref="S4738:S4801" si="744">R4738</f>
        <v>2.3610574535294115E-5</v>
      </c>
      <c r="T4738">
        <f>I4738*Diccionario!$B$36</f>
        <v>6.6600588235294113E-3</v>
      </c>
      <c r="U4738">
        <f>T4738*Diccionario!$B$42</f>
        <v>6.7266594117647055E-4</v>
      </c>
      <c r="V4738">
        <f>U4738*Diccionario!$B$43</f>
        <v>5.7176604999999994E-4</v>
      </c>
      <c r="W4738">
        <f>V4738*Diccionario!$B$44</f>
        <v>1.0863554949999999E-4</v>
      </c>
      <c r="X4738">
        <f>W4738*Diccionario!$B$45</f>
        <v>4.2367864304999996E-5</v>
      </c>
      <c r="Y4738">
        <f>X4738*Diccionario!$B$46</f>
        <v>3.7707399231449999E-5</v>
      </c>
      <c r="Z4738">
        <f>Y4738*Diccionario!$B$47</f>
        <v>1.3951737715636499E-5</v>
      </c>
      <c r="AA4738">
        <f>Z4738*Diccionario!$B$48</f>
        <v>1.3951737715636499E-5</v>
      </c>
      <c r="AB4738">
        <f>AA4738*Diccionario!$B$49</f>
        <v>1.0463803286727374E-5</v>
      </c>
      <c r="AC4738">
        <f t="shared" ref="AC4738:AC4801" si="745">AB4738</f>
        <v>1.0463803286727374E-5</v>
      </c>
      <c r="AD4738">
        <f t="shared" ref="AD4738:AD4801" si="746">S4738+AC4738</f>
        <v>3.4074377822021491E-5</v>
      </c>
      <c r="AE4738">
        <f t="shared" ref="AE4738:AE4801" si="747">IFERROR(AD4738/SUM($AD$2:$AD$5513),0)</f>
        <v>5.7100715727017936E-8</v>
      </c>
      <c r="AF4738" t="e">
        <f ca="1">IF(AD4738="","",_xludf.RANK.EQ(AD4738,$AD$2:$AD$5513,0))</f>
        <v>#NAME?</v>
      </c>
      <c r="AH4738" t="str">
        <f t="shared" ref="AH4738:AH4801" si="748">IF(SUM($AD$2:$AD$5513)=0,"",IF((SUMIF($AD$2:$AD$5513,"&gt;"&amp;$AD4738,$AD$2:$AD$5513)+$AD4738)/SUM($AD$2:$AD$5513)&lt;=40%,"Alta",IF((SUMIF($AD$2:$AD$5513,"&gt;"&amp;$AD4738,$AD$2:$AD$5513)+$AD4738)/SUM($AD$2:$AD$5513)&lt;=80%,"Media","Baja")))</f>
        <v>Baja</v>
      </c>
      <c r="AI4738" t="s">
        <v>153</v>
      </c>
      <c r="AJ4738" t="str">
        <f>IFERROR(VLOOKUP(B4738,Maestro_Regionales!$A$2:$B$35,2,FALSE),"Otras zonas")</f>
        <v>Otras zonas</v>
      </c>
      <c r="AK4738" t="str">
        <f t="shared" ref="AK4738:AK4801" si="749">E4738&amp;" | "&amp;AJ4738</f>
        <v>SALUD TOTAL EPS | Otras zonas</v>
      </c>
    </row>
    <row r="4739" spans="1:37">
      <c r="A4739" s="4" t="s">
        <v>1970</v>
      </c>
      <c r="B4739" s="4" t="s">
        <v>920</v>
      </c>
      <c r="C4739" s="4" t="s">
        <v>2015</v>
      </c>
      <c r="D4739" s="4" t="s">
        <v>920</v>
      </c>
      <c r="E4739" s="4" t="s">
        <v>86</v>
      </c>
      <c r="F4739" s="4">
        <v>3</v>
      </c>
      <c r="G4739" s="4">
        <v>0</v>
      </c>
      <c r="H4739" s="4">
        <v>0</v>
      </c>
      <c r="I4739">
        <f t="shared" si="740"/>
        <v>3</v>
      </c>
      <c r="J4739">
        <f t="shared" si="741"/>
        <v>1</v>
      </c>
      <c r="K4739">
        <f t="shared" si="742"/>
        <v>0</v>
      </c>
      <c r="L4739">
        <f t="shared" si="743"/>
        <v>0</v>
      </c>
      <c r="M4739">
        <f>I4739*Diccionario!$B$36</f>
        <v>6.6600588235294113E-3</v>
      </c>
      <c r="N4739">
        <f>M4739*Diccionario!$B$37</f>
        <v>6.7266594117647055E-4</v>
      </c>
      <c r="O4739">
        <f>N4739*Diccionario!$B$38</f>
        <v>1.0089989117647057E-4</v>
      </c>
      <c r="P4739">
        <f>O4739*Diccionario!$B$39</f>
        <v>9.0809902058823516E-5</v>
      </c>
      <c r="Q4739">
        <f>P4739*Diccionario!$B$40</f>
        <v>3.6323960823529406E-5</v>
      </c>
      <c r="R4739">
        <f>Q4739*Diccionario!$B$41</f>
        <v>2.3610574535294115E-5</v>
      </c>
      <c r="S4739">
        <f t="shared" si="744"/>
        <v>2.3610574535294115E-5</v>
      </c>
      <c r="T4739">
        <f>I4739*Diccionario!$B$36</f>
        <v>6.6600588235294113E-3</v>
      </c>
      <c r="U4739">
        <f>T4739*Diccionario!$B$42</f>
        <v>6.7266594117647055E-4</v>
      </c>
      <c r="V4739">
        <f>U4739*Diccionario!$B$43</f>
        <v>5.7176604999999994E-4</v>
      </c>
      <c r="W4739">
        <f>V4739*Diccionario!$B$44</f>
        <v>1.0863554949999999E-4</v>
      </c>
      <c r="X4739">
        <f>W4739*Diccionario!$B$45</f>
        <v>4.2367864304999996E-5</v>
      </c>
      <c r="Y4739">
        <f>X4739*Diccionario!$B$46</f>
        <v>3.7707399231449999E-5</v>
      </c>
      <c r="Z4739">
        <f>Y4739*Diccionario!$B$47</f>
        <v>1.3951737715636499E-5</v>
      </c>
      <c r="AA4739">
        <f>Z4739*Diccionario!$B$48</f>
        <v>1.3951737715636499E-5</v>
      </c>
      <c r="AB4739">
        <f>AA4739*Diccionario!$B$49</f>
        <v>1.0463803286727374E-5</v>
      </c>
      <c r="AC4739">
        <f t="shared" si="745"/>
        <v>1.0463803286727374E-5</v>
      </c>
      <c r="AD4739">
        <f t="shared" si="746"/>
        <v>3.4074377822021491E-5</v>
      </c>
      <c r="AE4739">
        <f t="shared" si="747"/>
        <v>5.7100715727017936E-8</v>
      </c>
      <c r="AF4739" t="e">
        <f ca="1">IF(AD4739="","",_xludf.RANK.EQ(AD4739,$AD$2:$AD$5513,0))</f>
        <v>#NAME?</v>
      </c>
      <c r="AH4739" t="str">
        <f t="shared" si="748"/>
        <v>Baja</v>
      </c>
      <c r="AI4739" t="s">
        <v>153</v>
      </c>
      <c r="AJ4739" t="str">
        <f>IFERROR(VLOOKUP(B4739,Maestro_Regionales!$A$2:$B$35,2,FALSE),"Otras zonas")</f>
        <v>Otras zonas</v>
      </c>
      <c r="AK4739" t="str">
        <f t="shared" si="749"/>
        <v>EPS SANITAS | Otras zonas</v>
      </c>
    </row>
    <row r="4740" spans="1:37">
      <c r="A4740" s="4" t="s">
        <v>1970</v>
      </c>
      <c r="B4740" s="4" t="s">
        <v>920</v>
      </c>
      <c r="C4740" s="4" t="s">
        <v>2016</v>
      </c>
      <c r="D4740" s="4" t="s">
        <v>2017</v>
      </c>
      <c r="E4740" s="4" t="s">
        <v>77</v>
      </c>
      <c r="F4740" s="4">
        <v>1522</v>
      </c>
      <c r="G4740" s="4">
        <v>10228</v>
      </c>
      <c r="H4740" s="4">
        <v>0</v>
      </c>
      <c r="I4740">
        <f t="shared" si="740"/>
        <v>11750</v>
      </c>
      <c r="J4740">
        <f t="shared" si="741"/>
        <v>0.12953191489361701</v>
      </c>
      <c r="K4740">
        <f t="shared" si="742"/>
        <v>0.87046808510638296</v>
      </c>
      <c r="L4740">
        <f t="shared" si="743"/>
        <v>0</v>
      </c>
      <c r="M4740">
        <f>I4740*Diccionario!$B$36</f>
        <v>26.085230392156859</v>
      </c>
      <c r="N4740">
        <f>M4740*Diccionario!$B$37</f>
        <v>2.6346082696078428</v>
      </c>
      <c r="O4740">
        <f>N4740*Diccionario!$B$38</f>
        <v>0.39519124044117643</v>
      </c>
      <c r="P4740">
        <f>O4740*Diccionario!$B$39</f>
        <v>0.35567211639705881</v>
      </c>
      <c r="Q4740">
        <f>P4740*Diccionario!$B$40</f>
        <v>0.14226884655882352</v>
      </c>
      <c r="R4740">
        <f>Q4740*Diccionario!$B$41</f>
        <v>9.2474750263235289E-2</v>
      </c>
      <c r="S4740">
        <f t="shared" si="744"/>
        <v>9.2474750263235289E-2</v>
      </c>
      <c r="T4740">
        <f>I4740*Diccionario!$B$36</f>
        <v>26.085230392156859</v>
      </c>
      <c r="U4740">
        <f>T4740*Diccionario!$B$42</f>
        <v>2.6346082696078428</v>
      </c>
      <c r="V4740">
        <f>U4740*Diccionario!$B$43</f>
        <v>2.2394170291666664</v>
      </c>
      <c r="W4740">
        <f>V4740*Diccionario!$B$44</f>
        <v>0.42548923554166662</v>
      </c>
      <c r="X4740">
        <f>W4740*Diccionario!$B$45</f>
        <v>0.16594080186124999</v>
      </c>
      <c r="Y4740">
        <f>X4740*Diccionario!$B$46</f>
        <v>0.1476873136565125</v>
      </c>
      <c r="Z4740">
        <f>Y4740*Diccionario!$B$47</f>
        <v>5.4644306052909625E-2</v>
      </c>
      <c r="AA4740">
        <f>Z4740*Diccionario!$B$48</f>
        <v>5.4644306052909625E-2</v>
      </c>
      <c r="AB4740">
        <f>AA4740*Diccionario!$B$49</f>
        <v>4.0983229539682219E-2</v>
      </c>
      <c r="AC4740">
        <f t="shared" si="745"/>
        <v>4.0983229539682219E-2</v>
      </c>
      <c r="AD4740">
        <f t="shared" si="746"/>
        <v>0.13345797980291751</v>
      </c>
      <c r="AE4740">
        <f t="shared" si="747"/>
        <v>2.2364446993082025E-4</v>
      </c>
      <c r="AF4740" t="e">
        <f ca="1">IF(AD4740="","",_xludf.RANK.EQ(AD4740,$AD$2:$AD$5513,0))</f>
        <v>#NAME?</v>
      </c>
      <c r="AH4740" t="str">
        <f t="shared" si="748"/>
        <v>Baja</v>
      </c>
      <c r="AI4740" t="s">
        <v>153</v>
      </c>
      <c r="AJ4740" t="str">
        <f>IFERROR(VLOOKUP(B4740,Maestro_Regionales!$A$2:$B$35,2,FALSE),"Otras zonas")</f>
        <v>Otras zonas</v>
      </c>
      <c r="AK4740" t="str">
        <f t="shared" si="749"/>
        <v>MUTUAL SER | Otras zonas</v>
      </c>
    </row>
    <row r="4741" spans="1:37">
      <c r="A4741" s="4" t="s">
        <v>1970</v>
      </c>
      <c r="B4741" s="4" t="s">
        <v>920</v>
      </c>
      <c r="C4741" s="4" t="s">
        <v>2016</v>
      </c>
      <c r="D4741" s="4" t="s">
        <v>2017</v>
      </c>
      <c r="E4741" s="4" t="s">
        <v>85</v>
      </c>
      <c r="F4741" s="4">
        <v>6002</v>
      </c>
      <c r="G4741" s="4">
        <v>4801</v>
      </c>
      <c r="H4741" s="4">
        <v>0</v>
      </c>
      <c r="I4741">
        <f t="shared" si="740"/>
        <v>10803</v>
      </c>
      <c r="J4741">
        <f t="shared" si="741"/>
        <v>0.55558641118207908</v>
      </c>
      <c r="K4741">
        <f t="shared" si="742"/>
        <v>0.44441358881792092</v>
      </c>
      <c r="L4741">
        <f t="shared" si="743"/>
        <v>0</v>
      </c>
      <c r="M4741">
        <f>I4741*Diccionario!$B$36</f>
        <v>23.982871823529411</v>
      </c>
      <c r="N4741">
        <f>M4741*Diccionario!$B$37</f>
        <v>2.4222700541764706</v>
      </c>
      <c r="O4741">
        <f>N4741*Diccionario!$B$38</f>
        <v>0.36334050812647056</v>
      </c>
      <c r="P4741">
        <f>O4741*Diccionario!$B$39</f>
        <v>0.3270064573138235</v>
      </c>
      <c r="Q4741">
        <f>P4741*Diccionario!$B$40</f>
        <v>0.1308025829255294</v>
      </c>
      <c r="R4741">
        <f>Q4741*Diccionario!$B$41</f>
        <v>8.5021678901594122E-2</v>
      </c>
      <c r="S4741">
        <f t="shared" si="744"/>
        <v>8.5021678901594122E-2</v>
      </c>
      <c r="T4741">
        <f>I4741*Diccionario!$B$36</f>
        <v>23.982871823529411</v>
      </c>
      <c r="U4741">
        <f>T4741*Diccionario!$B$42</f>
        <v>2.4222700541764706</v>
      </c>
      <c r="V4741">
        <f>U4741*Diccionario!$B$43</f>
        <v>2.0589295460499999</v>
      </c>
      <c r="W4741">
        <f>V4741*Diccionario!$B$44</f>
        <v>0.39119661374949999</v>
      </c>
      <c r="X4741">
        <f>W4741*Diccionario!$B$45</f>
        <v>0.152566679362305</v>
      </c>
      <c r="Y4741">
        <f>X4741*Diccionario!$B$46</f>
        <v>0.13578434463245145</v>
      </c>
      <c r="Z4741">
        <f>Y4741*Diccionario!$B$47</f>
        <v>5.024020751400704E-2</v>
      </c>
      <c r="AA4741">
        <f>Z4741*Diccionario!$B$48</f>
        <v>5.024020751400704E-2</v>
      </c>
      <c r="AB4741">
        <f>AA4741*Diccionario!$B$49</f>
        <v>3.768015563550528E-2</v>
      </c>
      <c r="AC4741">
        <f t="shared" si="745"/>
        <v>3.768015563550528E-2</v>
      </c>
      <c r="AD4741">
        <f t="shared" si="746"/>
        <v>0.1227018345370994</v>
      </c>
      <c r="AE4741">
        <f t="shared" si="747"/>
        <v>2.056196773329916E-4</v>
      </c>
      <c r="AF4741" t="e">
        <f ca="1">IF(AD4741="","",_xludf.RANK.EQ(AD4741,$AD$2:$AD$5513,0))</f>
        <v>#NAME?</v>
      </c>
      <c r="AH4741" t="str">
        <f t="shared" si="748"/>
        <v>Baja</v>
      </c>
      <c r="AI4741" t="s">
        <v>153</v>
      </c>
      <c r="AJ4741" t="str">
        <f>IFERROR(VLOOKUP(B4741,Maestro_Regionales!$A$2:$B$35,2,FALSE),"Otras zonas")</f>
        <v>Otras zonas</v>
      </c>
      <c r="AK4741" t="str">
        <f t="shared" si="749"/>
        <v>SALUD TOTAL EPS | Otras zonas</v>
      </c>
    </row>
    <row r="4742" spans="1:37">
      <c r="A4742" s="4" t="s">
        <v>1970</v>
      </c>
      <c r="B4742" s="4" t="s">
        <v>920</v>
      </c>
      <c r="C4742" s="4" t="s">
        <v>2016</v>
      </c>
      <c r="D4742" s="4" t="s">
        <v>2017</v>
      </c>
      <c r="E4742" s="4" t="s">
        <v>87</v>
      </c>
      <c r="F4742" s="4">
        <v>1190</v>
      </c>
      <c r="G4742" s="4">
        <v>4562</v>
      </c>
      <c r="H4742" s="4">
        <v>0</v>
      </c>
      <c r="I4742">
        <f t="shared" si="740"/>
        <v>5752</v>
      </c>
      <c r="J4742">
        <f t="shared" si="741"/>
        <v>0.20688456189151599</v>
      </c>
      <c r="K4742">
        <f t="shared" si="742"/>
        <v>0.79311543810848406</v>
      </c>
      <c r="L4742">
        <f t="shared" si="743"/>
        <v>0</v>
      </c>
      <c r="M4742">
        <f>I4742*Diccionario!$B$36</f>
        <v>12.769552784313724</v>
      </c>
      <c r="N4742">
        <f>M4742*Diccionario!$B$37</f>
        <v>1.2897248312156862</v>
      </c>
      <c r="O4742">
        <f>N4742*Diccionario!$B$38</f>
        <v>0.19345872468235292</v>
      </c>
      <c r="P4742">
        <f>O4742*Diccionario!$B$39</f>
        <v>0.17411285221411762</v>
      </c>
      <c r="Q4742">
        <f>P4742*Diccionario!$B$40</f>
        <v>6.964514088564705E-2</v>
      </c>
      <c r="R4742">
        <f>Q4742*Diccionario!$B$41</f>
        <v>4.5269341575670585E-2</v>
      </c>
      <c r="S4742">
        <f t="shared" si="744"/>
        <v>4.5269341575670585E-2</v>
      </c>
      <c r="T4742">
        <f>I4742*Diccionario!$B$36</f>
        <v>12.769552784313724</v>
      </c>
      <c r="U4742">
        <f>T4742*Diccionario!$B$42</f>
        <v>1.2897248312156862</v>
      </c>
      <c r="V4742">
        <f>U4742*Diccionario!$B$43</f>
        <v>1.0962661065333332</v>
      </c>
      <c r="W4742">
        <f>V4742*Diccionario!$B$44</f>
        <v>0.20829056024133333</v>
      </c>
      <c r="X4742">
        <f>W4742*Diccionario!$B$45</f>
        <v>8.1233318494119994E-2</v>
      </c>
      <c r="Y4742">
        <f>X4742*Diccionario!$B$46</f>
        <v>7.2297653459766797E-2</v>
      </c>
      <c r="Z4742">
        <f>Y4742*Diccionario!$B$47</f>
        <v>2.6750131780113713E-2</v>
      </c>
      <c r="AA4742">
        <f>Z4742*Diccionario!$B$48</f>
        <v>2.6750131780113713E-2</v>
      </c>
      <c r="AB4742">
        <f>AA4742*Diccionario!$B$49</f>
        <v>2.0062598835085287E-2</v>
      </c>
      <c r="AC4742">
        <f t="shared" si="745"/>
        <v>2.0062598835085287E-2</v>
      </c>
      <c r="AD4742">
        <f t="shared" si="746"/>
        <v>6.5331940410755879E-2</v>
      </c>
      <c r="AE4742">
        <f t="shared" si="747"/>
        <v>1.094811056206024E-4</v>
      </c>
      <c r="AF4742" t="e">
        <f ca="1">IF(AD4742="","",_xludf.RANK.EQ(AD4742,$AD$2:$AD$5513,0))</f>
        <v>#NAME?</v>
      </c>
      <c r="AH4742" t="str">
        <f t="shared" si="748"/>
        <v>Baja</v>
      </c>
      <c r="AI4742" t="s">
        <v>153</v>
      </c>
      <c r="AJ4742" t="str">
        <f>IFERROR(VLOOKUP(B4742,Maestro_Regionales!$A$2:$B$35,2,FALSE),"Otras zonas")</f>
        <v>Otras zonas</v>
      </c>
      <c r="AK4742" t="str">
        <f t="shared" si="749"/>
        <v>NUEVA EPS | Otras zonas</v>
      </c>
    </row>
    <row r="4743" spans="1:37">
      <c r="A4743" s="4" t="s">
        <v>1970</v>
      </c>
      <c r="B4743" s="4" t="s">
        <v>920</v>
      </c>
      <c r="C4743" s="4" t="s">
        <v>2016</v>
      </c>
      <c r="D4743" s="4" t="s">
        <v>2017</v>
      </c>
      <c r="E4743" s="4" t="s">
        <v>92</v>
      </c>
      <c r="F4743" s="4">
        <v>217</v>
      </c>
      <c r="G4743" s="4">
        <v>4188</v>
      </c>
      <c r="H4743" s="4">
        <v>0</v>
      </c>
      <c r="I4743">
        <f t="shared" si="740"/>
        <v>4405</v>
      </c>
      <c r="J4743">
        <f t="shared" si="741"/>
        <v>4.9262202043132801E-2</v>
      </c>
      <c r="K4743">
        <f t="shared" si="742"/>
        <v>0.95073779795686719</v>
      </c>
      <c r="L4743">
        <f t="shared" si="743"/>
        <v>0</v>
      </c>
      <c r="M4743">
        <f>I4743*Diccionario!$B$36</f>
        <v>9.7791863725490185</v>
      </c>
      <c r="N4743">
        <f>M4743*Diccionario!$B$37</f>
        <v>0.98769782362745095</v>
      </c>
      <c r="O4743">
        <f>N4743*Diccionario!$B$38</f>
        <v>0.14815467354411763</v>
      </c>
      <c r="P4743">
        <f>O4743*Diccionario!$B$39</f>
        <v>0.13333920618970588</v>
      </c>
      <c r="Q4743">
        <f>P4743*Diccionario!$B$40</f>
        <v>5.3335682475882357E-2</v>
      </c>
      <c r="R4743">
        <f>Q4743*Diccionario!$B$41</f>
        <v>3.4668193609323536E-2</v>
      </c>
      <c r="S4743">
        <f t="shared" si="744"/>
        <v>3.4668193609323536E-2</v>
      </c>
      <c r="T4743">
        <f>I4743*Diccionario!$B$36</f>
        <v>9.7791863725490185</v>
      </c>
      <c r="U4743">
        <f>T4743*Diccionario!$B$42</f>
        <v>0.98769782362745095</v>
      </c>
      <c r="V4743">
        <f>U4743*Diccionario!$B$43</f>
        <v>0.83954315008333324</v>
      </c>
      <c r="W4743">
        <f>V4743*Diccionario!$B$44</f>
        <v>0.15951319851583332</v>
      </c>
      <c r="X4743">
        <f>W4743*Diccionario!$B$45</f>
        <v>6.2210147421174998E-2</v>
      </c>
      <c r="Y4743">
        <f>X4743*Diccionario!$B$46</f>
        <v>5.5367031204845749E-2</v>
      </c>
      <c r="Z4743">
        <f>Y4743*Diccionario!$B$47</f>
        <v>2.0485801545792926E-2</v>
      </c>
      <c r="AA4743">
        <f>Z4743*Diccionario!$B$48</f>
        <v>2.0485801545792926E-2</v>
      </c>
      <c r="AB4743">
        <f>AA4743*Diccionario!$B$49</f>
        <v>1.5364351159344695E-2</v>
      </c>
      <c r="AC4743">
        <f t="shared" si="745"/>
        <v>1.5364351159344695E-2</v>
      </c>
      <c r="AD4743">
        <f t="shared" si="746"/>
        <v>5.0032544768668231E-2</v>
      </c>
      <c r="AE4743">
        <f t="shared" si="747"/>
        <v>8.3842884259171353E-5</v>
      </c>
      <c r="AF4743" t="e">
        <f ca="1">IF(AD4743="","",_xludf.RANK.EQ(AD4743,$AD$2:$AD$5513,0))</f>
        <v>#NAME?</v>
      </c>
      <c r="AH4743" t="str">
        <f t="shared" si="748"/>
        <v>Baja</v>
      </c>
      <c r="AI4743" t="s">
        <v>153</v>
      </c>
      <c r="AJ4743" t="str">
        <f>IFERROR(VLOOKUP(B4743,Maestro_Regionales!$A$2:$B$35,2,FALSE),"Otras zonas")</f>
        <v>Otras zonas</v>
      </c>
      <c r="AK4743" t="str">
        <f t="shared" si="749"/>
        <v>EPS FAMILIAR DE COLOMBIA | Otras zonas</v>
      </c>
    </row>
    <row r="4744" spans="1:37">
      <c r="A4744" s="4" t="s">
        <v>1970</v>
      </c>
      <c r="B4744" s="4" t="s">
        <v>920</v>
      </c>
      <c r="C4744" s="4" t="s">
        <v>2016</v>
      </c>
      <c r="D4744" s="4" t="s">
        <v>2017</v>
      </c>
      <c r="E4744" s="4" t="s">
        <v>89</v>
      </c>
      <c r="F4744" s="4">
        <v>68</v>
      </c>
      <c r="G4744" s="4">
        <v>2411</v>
      </c>
      <c r="H4744" s="4">
        <v>0</v>
      </c>
      <c r="I4744">
        <f t="shared" si="740"/>
        <v>2479</v>
      </c>
      <c r="J4744">
        <f t="shared" si="741"/>
        <v>2.7430415490116981E-2</v>
      </c>
      <c r="K4744">
        <f t="shared" si="742"/>
        <v>0.97256958450988307</v>
      </c>
      <c r="L4744">
        <f t="shared" si="743"/>
        <v>0</v>
      </c>
      <c r="M4744">
        <f>I4744*Diccionario!$B$36</f>
        <v>5.5034286078431371</v>
      </c>
      <c r="N4744">
        <f>M4744*Diccionario!$B$37</f>
        <v>0.55584628939215686</v>
      </c>
      <c r="O4744">
        <f>N4744*Diccionario!$B$38</f>
        <v>8.3376943408823526E-2</v>
      </c>
      <c r="P4744">
        <f>O4744*Diccionario!$B$39</f>
        <v>7.5039249067941169E-2</v>
      </c>
      <c r="Q4744">
        <f>P4744*Diccionario!$B$40</f>
        <v>3.001569962717647E-2</v>
      </c>
      <c r="R4744">
        <f>Q4744*Diccionario!$B$41</f>
        <v>1.9510204757664705E-2</v>
      </c>
      <c r="S4744">
        <f t="shared" si="744"/>
        <v>1.9510204757664705E-2</v>
      </c>
      <c r="T4744">
        <f>I4744*Diccionario!$B$36</f>
        <v>5.5034286078431371</v>
      </c>
      <c r="U4744">
        <f>T4744*Diccionario!$B$42</f>
        <v>0.55584628939215686</v>
      </c>
      <c r="V4744">
        <f>U4744*Diccionario!$B$43</f>
        <v>0.47246934598333329</v>
      </c>
      <c r="W4744">
        <f>V4744*Diccionario!$B$44</f>
        <v>8.9769175736833323E-2</v>
      </c>
      <c r="X4744">
        <f>W4744*Diccionario!$B$45</f>
        <v>3.5009978537364997E-2</v>
      </c>
      <c r="Y4744">
        <f>X4744*Diccionario!$B$46</f>
        <v>3.1158880898254849E-2</v>
      </c>
      <c r="Z4744">
        <f>Y4744*Diccionario!$B$47</f>
        <v>1.1528785932354294E-2</v>
      </c>
      <c r="AA4744">
        <f>Z4744*Diccionario!$B$48</f>
        <v>1.1528785932354294E-2</v>
      </c>
      <c r="AB4744">
        <f>AA4744*Diccionario!$B$49</f>
        <v>8.6465894492657215E-3</v>
      </c>
      <c r="AC4744">
        <f t="shared" si="745"/>
        <v>8.6465894492657215E-3</v>
      </c>
      <c r="AD4744">
        <f t="shared" si="746"/>
        <v>2.8156794206930427E-2</v>
      </c>
      <c r="AE4744">
        <f t="shared" si="747"/>
        <v>4.7184224762425822E-5</v>
      </c>
      <c r="AF4744" t="e">
        <f ca="1">IF(AD4744="","",_xludf.RANK.EQ(AD4744,$AD$2:$AD$5513,0))</f>
        <v>#NAME?</v>
      </c>
      <c r="AH4744" t="str">
        <f t="shared" si="748"/>
        <v>Baja</v>
      </c>
      <c r="AI4744" t="s">
        <v>153</v>
      </c>
      <c r="AJ4744" t="str">
        <f>IFERROR(VLOOKUP(B4744,Maestro_Regionales!$A$2:$B$35,2,FALSE),"Otras zonas")</f>
        <v>Otras zonas</v>
      </c>
      <c r="AK4744" t="str">
        <f t="shared" si="749"/>
        <v>PROTEGER EPS (ANTES CAJACOPI EPS) | Otras zonas</v>
      </c>
    </row>
    <row r="4745" spans="1:37">
      <c r="A4745" s="4" t="s">
        <v>1970</v>
      </c>
      <c r="B4745" s="4" t="s">
        <v>920</v>
      </c>
      <c r="C4745" s="4" t="s">
        <v>2016</v>
      </c>
      <c r="D4745" s="4" t="s">
        <v>2017</v>
      </c>
      <c r="E4745" s="4" t="s">
        <v>88</v>
      </c>
      <c r="F4745" s="4">
        <v>82</v>
      </c>
      <c r="G4745" s="4">
        <v>1295</v>
      </c>
      <c r="H4745" s="4">
        <v>0</v>
      </c>
      <c r="I4745">
        <f t="shared" si="740"/>
        <v>1377</v>
      </c>
      <c r="J4745">
        <f t="shared" si="741"/>
        <v>5.954974582425563E-2</v>
      </c>
      <c r="K4745">
        <f t="shared" si="742"/>
        <v>0.94045025417574435</v>
      </c>
      <c r="L4745">
        <f t="shared" si="743"/>
        <v>0</v>
      </c>
      <c r="M4745">
        <f>I4745*Diccionario!$B$36</f>
        <v>3.0569669999999998</v>
      </c>
      <c r="N4745">
        <f>M4745*Diccionario!$B$37</f>
        <v>0.30875366700000001</v>
      </c>
      <c r="O4745">
        <f>N4745*Diccionario!$B$38</f>
        <v>4.6313050049999999E-2</v>
      </c>
      <c r="P4745">
        <f>O4745*Diccionario!$B$39</f>
        <v>4.1681745045000003E-2</v>
      </c>
      <c r="Q4745">
        <f>P4745*Diccionario!$B$40</f>
        <v>1.6672698018E-2</v>
      </c>
      <c r="R4745">
        <f>Q4745*Diccionario!$B$41</f>
        <v>1.0837253711700001E-2</v>
      </c>
      <c r="S4745">
        <f t="shared" si="744"/>
        <v>1.0837253711700001E-2</v>
      </c>
      <c r="T4745">
        <f>I4745*Diccionario!$B$36</f>
        <v>3.0569669999999998</v>
      </c>
      <c r="U4745">
        <f>T4745*Diccionario!$B$42</f>
        <v>0.30875366700000001</v>
      </c>
      <c r="V4745">
        <f>U4745*Diccionario!$B$43</f>
        <v>0.26244061694999998</v>
      </c>
      <c r="W4745">
        <f>V4745*Diccionario!$B$44</f>
        <v>4.9863717220499995E-2</v>
      </c>
      <c r="X4745">
        <f>W4745*Diccionario!$B$45</f>
        <v>1.9446849715994998E-2</v>
      </c>
      <c r="Y4745">
        <f>X4745*Diccionario!$B$46</f>
        <v>1.7307696247235549E-2</v>
      </c>
      <c r="Z4745">
        <f>Y4745*Diccionario!$B$47</f>
        <v>6.4038476114771526E-3</v>
      </c>
      <c r="AA4745">
        <f>Z4745*Diccionario!$B$48</f>
        <v>6.4038476114771526E-3</v>
      </c>
      <c r="AB4745">
        <f>AA4745*Diccionario!$B$49</f>
        <v>4.8028857086078649E-3</v>
      </c>
      <c r="AC4745">
        <f t="shared" si="745"/>
        <v>4.8028857086078649E-3</v>
      </c>
      <c r="AD4745">
        <f t="shared" si="746"/>
        <v>1.5640139420307866E-2</v>
      </c>
      <c r="AE4745">
        <f t="shared" si="747"/>
        <v>2.6209228518701235E-5</v>
      </c>
      <c r="AF4745" t="e">
        <f ca="1">IF(AD4745="","",_xludf.RANK.EQ(AD4745,$AD$2:$AD$5513,0))</f>
        <v>#NAME?</v>
      </c>
      <c r="AH4745" t="str">
        <f t="shared" si="748"/>
        <v>Baja</v>
      </c>
      <c r="AI4745" t="s">
        <v>153</v>
      </c>
      <c r="AJ4745" t="str">
        <f>IFERROR(VLOOKUP(B4745,Maestro_Regionales!$A$2:$B$35,2,FALSE),"Otras zonas")</f>
        <v>Otras zonas</v>
      </c>
      <c r="AK4745" t="str">
        <f t="shared" si="749"/>
        <v>COOSALUD EPS | Otras zonas</v>
      </c>
    </row>
    <row r="4746" spans="1:37">
      <c r="A4746" s="4" t="s">
        <v>1970</v>
      </c>
      <c r="B4746" s="4" t="s">
        <v>920</v>
      </c>
      <c r="C4746" s="4" t="s">
        <v>2016</v>
      </c>
      <c r="D4746" s="4" t="s">
        <v>2017</v>
      </c>
      <c r="E4746" s="4" t="s">
        <v>90</v>
      </c>
      <c r="F4746" s="4">
        <v>0</v>
      </c>
      <c r="G4746" s="4">
        <v>0</v>
      </c>
      <c r="H4746" s="4">
        <v>626</v>
      </c>
      <c r="I4746">
        <f t="shared" si="740"/>
        <v>626</v>
      </c>
      <c r="J4746">
        <f t="shared" si="741"/>
        <v>0</v>
      </c>
      <c r="K4746">
        <f t="shared" si="742"/>
        <v>0</v>
      </c>
      <c r="L4746">
        <f t="shared" si="743"/>
        <v>1</v>
      </c>
      <c r="M4746">
        <f>I4746*Diccionario!$B$36</f>
        <v>1.3897322745098037</v>
      </c>
      <c r="N4746">
        <f>M4746*Diccionario!$B$37</f>
        <v>0.14036295972549018</v>
      </c>
      <c r="O4746">
        <f>N4746*Diccionario!$B$38</f>
        <v>2.1054443958823527E-2</v>
      </c>
      <c r="P4746">
        <f>O4746*Diccionario!$B$39</f>
        <v>1.8948999562941174E-2</v>
      </c>
      <c r="Q4746">
        <f>P4746*Diccionario!$B$40</f>
        <v>7.5795998251764699E-3</v>
      </c>
      <c r="R4746">
        <f>Q4746*Diccionario!$B$41</f>
        <v>4.9267398863647059E-3</v>
      </c>
      <c r="S4746">
        <f t="shared" si="744"/>
        <v>4.9267398863647059E-3</v>
      </c>
      <c r="T4746">
        <f>I4746*Diccionario!$B$36</f>
        <v>1.3897322745098037</v>
      </c>
      <c r="U4746">
        <f>T4746*Diccionario!$B$42</f>
        <v>0.14036295972549018</v>
      </c>
      <c r="V4746">
        <f>U4746*Diccionario!$B$43</f>
        <v>0.11930851576666665</v>
      </c>
      <c r="W4746">
        <f>V4746*Diccionario!$B$44</f>
        <v>2.2668617995666662E-2</v>
      </c>
      <c r="X4746">
        <f>W4746*Diccionario!$B$45</f>
        <v>8.8407610183099984E-3</v>
      </c>
      <c r="Y4746">
        <f>X4746*Diccionario!$B$46</f>
        <v>7.8682773062958983E-3</v>
      </c>
      <c r="Z4746">
        <f>Y4746*Diccionario!$B$47</f>
        <v>2.9112626033294823E-3</v>
      </c>
      <c r="AA4746">
        <f>Z4746*Diccionario!$B$48</f>
        <v>2.9112626033294823E-3</v>
      </c>
      <c r="AB4746">
        <f>AA4746*Diccionario!$B$49</f>
        <v>2.1834469524971119E-3</v>
      </c>
      <c r="AC4746">
        <f t="shared" si="745"/>
        <v>2.1834469524971119E-3</v>
      </c>
      <c r="AD4746">
        <f t="shared" si="746"/>
        <v>7.1101868388618178E-3</v>
      </c>
      <c r="AE4746">
        <f t="shared" si="747"/>
        <v>1.1915016015037743E-5</v>
      </c>
      <c r="AF4746" t="e">
        <f ca="1">IF(AD4746="","",_xludf.RANK.EQ(AD4746,$AD$2:$AD$5513,0))</f>
        <v>#NAME?</v>
      </c>
      <c r="AH4746" t="str">
        <f t="shared" si="748"/>
        <v>Baja</v>
      </c>
      <c r="AI4746" t="s">
        <v>153</v>
      </c>
      <c r="AJ4746" t="str">
        <f>IFERROR(VLOOKUP(B4746,Maestro_Regionales!$A$2:$B$35,2,FALSE),"Otras zonas")</f>
        <v>Otras zonas</v>
      </c>
      <c r="AK4746" t="str">
        <f t="shared" si="749"/>
        <v>REGIMEN DE EXCEPCION | Otras zonas</v>
      </c>
    </row>
    <row r="4747" spans="1:37">
      <c r="A4747" s="4" t="s">
        <v>1970</v>
      </c>
      <c r="B4747" s="4" t="s">
        <v>920</v>
      </c>
      <c r="C4747" s="4" t="s">
        <v>2018</v>
      </c>
      <c r="D4747" s="4" t="s">
        <v>2019</v>
      </c>
      <c r="E4747" s="4" t="s">
        <v>77</v>
      </c>
      <c r="F4747" s="4">
        <v>1112</v>
      </c>
      <c r="G4747" s="4">
        <v>10905</v>
      </c>
      <c r="H4747" s="4">
        <v>0</v>
      </c>
      <c r="I4747">
        <f t="shared" si="740"/>
        <v>12017</v>
      </c>
      <c r="J4747">
        <f t="shared" si="741"/>
        <v>9.2535574602646248E-2</v>
      </c>
      <c r="K4747">
        <f t="shared" si="742"/>
        <v>0.90746442539735372</v>
      </c>
      <c r="L4747">
        <f t="shared" si="743"/>
        <v>0</v>
      </c>
      <c r="M4747">
        <f>I4747*Diccionario!$B$36</f>
        <v>26.67797562745098</v>
      </c>
      <c r="N4747">
        <f>M4747*Diccionario!$B$37</f>
        <v>2.6944755383725489</v>
      </c>
      <c r="O4747">
        <f>N4747*Diccionario!$B$38</f>
        <v>0.40417133075588235</v>
      </c>
      <c r="P4747">
        <f>O4747*Diccionario!$B$39</f>
        <v>0.3637541976802941</v>
      </c>
      <c r="Q4747">
        <f>P4747*Diccionario!$B$40</f>
        <v>0.14550167907211764</v>
      </c>
      <c r="R4747">
        <f>Q4747*Diccionario!$B$41</f>
        <v>9.4576091396876463E-2</v>
      </c>
      <c r="S4747">
        <f t="shared" si="744"/>
        <v>9.4576091396876463E-2</v>
      </c>
      <c r="T4747">
        <f>I4747*Diccionario!$B$36</f>
        <v>26.67797562745098</v>
      </c>
      <c r="U4747">
        <f>T4747*Diccionario!$B$42</f>
        <v>2.6944755383725489</v>
      </c>
      <c r="V4747">
        <f>U4747*Diccionario!$B$43</f>
        <v>2.2903042076166664</v>
      </c>
      <c r="W4747">
        <f>V4747*Diccionario!$B$44</f>
        <v>0.43515779944716665</v>
      </c>
      <c r="X4747">
        <f>W4747*Diccionario!$B$45</f>
        <v>0.16971154178439499</v>
      </c>
      <c r="Y4747">
        <f>X4747*Diccionario!$B$46</f>
        <v>0.15104327218811153</v>
      </c>
      <c r="Z4747">
        <f>Y4747*Diccionario!$B$47</f>
        <v>5.5886010709601266E-2</v>
      </c>
      <c r="AA4747">
        <f>Z4747*Diccionario!$B$48</f>
        <v>5.5886010709601266E-2</v>
      </c>
      <c r="AB4747">
        <f>AA4747*Diccionario!$B$49</f>
        <v>4.1914508032200953E-2</v>
      </c>
      <c r="AC4747">
        <f t="shared" si="745"/>
        <v>4.1914508032200953E-2</v>
      </c>
      <c r="AD4747">
        <f t="shared" si="746"/>
        <v>0.13649059942907743</v>
      </c>
      <c r="AE4747">
        <f t="shared" si="747"/>
        <v>2.2872643363052486E-4</v>
      </c>
      <c r="AF4747" t="e">
        <f ca="1">IF(AD4747="","",_xludf.RANK.EQ(AD4747,$AD$2:$AD$5513,0))</f>
        <v>#NAME?</v>
      </c>
      <c r="AH4747" t="str">
        <f t="shared" si="748"/>
        <v>Baja</v>
      </c>
      <c r="AI4747" t="s">
        <v>153</v>
      </c>
      <c r="AJ4747" t="str">
        <f>IFERROR(VLOOKUP(B4747,Maestro_Regionales!$A$2:$B$35,2,FALSE),"Otras zonas")</f>
        <v>Otras zonas</v>
      </c>
      <c r="AK4747" t="str">
        <f t="shared" si="749"/>
        <v>MUTUAL SER | Otras zonas</v>
      </c>
    </row>
    <row r="4748" spans="1:37">
      <c r="A4748" s="4" t="s">
        <v>1970</v>
      </c>
      <c r="B4748" s="4" t="s">
        <v>920</v>
      </c>
      <c r="C4748" s="4" t="s">
        <v>2018</v>
      </c>
      <c r="D4748" s="4" t="s">
        <v>2019</v>
      </c>
      <c r="E4748" s="4" t="s">
        <v>92</v>
      </c>
      <c r="F4748" s="4">
        <v>118</v>
      </c>
      <c r="G4748" s="4">
        <v>2295</v>
      </c>
      <c r="H4748" s="4">
        <v>0</v>
      </c>
      <c r="I4748">
        <f t="shared" si="740"/>
        <v>2413</v>
      </c>
      <c r="J4748">
        <f t="shared" si="741"/>
        <v>4.8901782014090345E-2</v>
      </c>
      <c r="K4748">
        <f t="shared" si="742"/>
        <v>0.95109821798590966</v>
      </c>
      <c r="L4748">
        <f t="shared" si="743"/>
        <v>0</v>
      </c>
      <c r="M4748">
        <f>I4748*Diccionario!$B$36</f>
        <v>5.3569073137254897</v>
      </c>
      <c r="N4748">
        <f>M4748*Diccionario!$B$37</f>
        <v>0.54104763868627448</v>
      </c>
      <c r="O4748">
        <f>N4748*Diccionario!$B$38</f>
        <v>8.1157145802941172E-2</v>
      </c>
      <c r="P4748">
        <f>O4748*Diccionario!$B$39</f>
        <v>7.3041431222647057E-2</v>
      </c>
      <c r="Q4748">
        <f>P4748*Diccionario!$B$40</f>
        <v>2.9216572489058824E-2</v>
      </c>
      <c r="R4748">
        <f>Q4748*Diccionario!$B$41</f>
        <v>1.8990772117888237E-2</v>
      </c>
      <c r="S4748">
        <f t="shared" si="744"/>
        <v>1.8990772117888237E-2</v>
      </c>
      <c r="T4748">
        <f>I4748*Diccionario!$B$36</f>
        <v>5.3569073137254897</v>
      </c>
      <c r="U4748">
        <f>T4748*Diccionario!$B$42</f>
        <v>0.54104763868627448</v>
      </c>
      <c r="V4748">
        <f>U4748*Diccionario!$B$43</f>
        <v>0.45989049288333328</v>
      </c>
      <c r="W4748">
        <f>V4748*Diccionario!$B$44</f>
        <v>8.7379193647833323E-2</v>
      </c>
      <c r="X4748">
        <f>W4748*Diccionario!$B$45</f>
        <v>3.4077885522654998E-2</v>
      </c>
      <c r="Y4748">
        <f>X4748*Diccionario!$B$46</f>
        <v>3.032931811516295E-2</v>
      </c>
      <c r="Z4748">
        <f>Y4748*Diccionario!$B$47</f>
        <v>1.1221847702610291E-2</v>
      </c>
      <c r="AA4748">
        <f>Z4748*Diccionario!$B$48</f>
        <v>1.1221847702610291E-2</v>
      </c>
      <c r="AB4748">
        <f>AA4748*Diccionario!$B$49</f>
        <v>8.4163857769577188E-3</v>
      </c>
      <c r="AC4748">
        <f t="shared" si="745"/>
        <v>8.4163857769577188E-3</v>
      </c>
      <c r="AD4748">
        <f t="shared" si="746"/>
        <v>2.7407157894845956E-2</v>
      </c>
      <c r="AE4748">
        <f t="shared" si="747"/>
        <v>4.5928009016431432E-5</v>
      </c>
      <c r="AF4748" t="e">
        <f ca="1">IF(AD4748="","",_xludf.RANK.EQ(AD4748,$AD$2:$AD$5513,0))</f>
        <v>#NAME?</v>
      </c>
      <c r="AH4748" t="str">
        <f t="shared" si="748"/>
        <v>Baja</v>
      </c>
      <c r="AI4748" t="s">
        <v>153</v>
      </c>
      <c r="AJ4748" t="str">
        <f>IFERROR(VLOOKUP(B4748,Maestro_Regionales!$A$2:$B$35,2,FALSE),"Otras zonas")</f>
        <v>Otras zonas</v>
      </c>
      <c r="AK4748" t="str">
        <f t="shared" si="749"/>
        <v>EPS FAMILIAR DE COLOMBIA | Otras zonas</v>
      </c>
    </row>
    <row r="4749" spans="1:37">
      <c r="A4749" s="4" t="s">
        <v>1970</v>
      </c>
      <c r="B4749" s="4" t="s">
        <v>920</v>
      </c>
      <c r="C4749" s="4" t="s">
        <v>2018</v>
      </c>
      <c r="D4749" s="4" t="s">
        <v>2019</v>
      </c>
      <c r="E4749" s="4" t="s">
        <v>87</v>
      </c>
      <c r="F4749" s="4">
        <v>390</v>
      </c>
      <c r="G4749" s="4">
        <v>1930</v>
      </c>
      <c r="H4749" s="4">
        <v>0</v>
      </c>
      <c r="I4749">
        <f t="shared" si="740"/>
        <v>2320</v>
      </c>
      <c r="J4749">
        <f t="shared" si="741"/>
        <v>0.16810344827586207</v>
      </c>
      <c r="K4749">
        <f t="shared" si="742"/>
        <v>0.8318965517241379</v>
      </c>
      <c r="L4749">
        <f t="shared" si="743"/>
        <v>0</v>
      </c>
      <c r="M4749">
        <f>I4749*Diccionario!$B$36</f>
        <v>5.1504454901960779</v>
      </c>
      <c r="N4749">
        <f>M4749*Diccionario!$B$37</f>
        <v>0.52019499450980389</v>
      </c>
      <c r="O4749">
        <f>N4749*Diccionario!$B$38</f>
        <v>7.8029249176470583E-2</v>
      </c>
      <c r="P4749">
        <f>O4749*Diccionario!$B$39</f>
        <v>7.0226324258823525E-2</v>
      </c>
      <c r="Q4749">
        <f>P4749*Diccionario!$B$40</f>
        <v>2.8090529703529411E-2</v>
      </c>
      <c r="R4749">
        <f>Q4749*Diccionario!$B$41</f>
        <v>1.8258844307294117E-2</v>
      </c>
      <c r="S4749">
        <f t="shared" si="744"/>
        <v>1.8258844307294117E-2</v>
      </c>
      <c r="T4749">
        <f>I4749*Diccionario!$B$36</f>
        <v>5.1504454901960779</v>
      </c>
      <c r="U4749">
        <f>T4749*Diccionario!$B$42</f>
        <v>0.52019499450980389</v>
      </c>
      <c r="V4749">
        <f>U4749*Diccionario!$B$43</f>
        <v>0.4421657453333333</v>
      </c>
      <c r="W4749">
        <f>V4749*Diccionario!$B$44</f>
        <v>8.4011491613333322E-2</v>
      </c>
      <c r="X4749">
        <f>W4749*Diccionario!$B$45</f>
        <v>3.2764481729199997E-2</v>
      </c>
      <c r="Y4749">
        <f>X4749*Diccionario!$B$46</f>
        <v>2.9160388738987998E-2</v>
      </c>
      <c r="Z4749">
        <f>Y4749*Diccionario!$B$47</f>
        <v>1.0789343833425559E-2</v>
      </c>
      <c r="AA4749">
        <f>Z4749*Diccionario!$B$48</f>
        <v>1.0789343833425559E-2</v>
      </c>
      <c r="AB4749">
        <f>AA4749*Diccionario!$B$49</f>
        <v>8.0920078750691699E-3</v>
      </c>
      <c r="AC4749">
        <f t="shared" si="745"/>
        <v>8.0920078750691699E-3</v>
      </c>
      <c r="AD4749">
        <f t="shared" si="746"/>
        <v>2.6350852182363285E-2</v>
      </c>
      <c r="AE4749">
        <f t="shared" si="747"/>
        <v>4.4157886828893867E-5</v>
      </c>
      <c r="AF4749" t="e">
        <f ca="1">IF(AD4749="","",_xludf.RANK.EQ(AD4749,$AD$2:$AD$5513,0))</f>
        <v>#NAME?</v>
      </c>
      <c r="AH4749" t="str">
        <f t="shared" si="748"/>
        <v>Baja</v>
      </c>
      <c r="AI4749" t="s">
        <v>153</v>
      </c>
      <c r="AJ4749" t="str">
        <f>IFERROR(VLOOKUP(B4749,Maestro_Regionales!$A$2:$B$35,2,FALSE),"Otras zonas")</f>
        <v>Otras zonas</v>
      </c>
      <c r="AK4749" t="str">
        <f t="shared" si="749"/>
        <v>NUEVA EPS | Otras zonas</v>
      </c>
    </row>
    <row r="4750" spans="1:37">
      <c r="A4750" s="4" t="s">
        <v>1970</v>
      </c>
      <c r="B4750" s="4" t="s">
        <v>920</v>
      </c>
      <c r="C4750" s="4" t="s">
        <v>2018</v>
      </c>
      <c r="D4750" s="4" t="s">
        <v>2019</v>
      </c>
      <c r="E4750" s="4" t="s">
        <v>89</v>
      </c>
      <c r="F4750" s="4">
        <v>73</v>
      </c>
      <c r="G4750" s="4">
        <v>1638</v>
      </c>
      <c r="H4750" s="4">
        <v>0</v>
      </c>
      <c r="I4750">
        <f t="shared" si="740"/>
        <v>1711</v>
      </c>
      <c r="J4750">
        <f t="shared" si="741"/>
        <v>4.2665108123904151E-2</v>
      </c>
      <c r="K4750">
        <f t="shared" si="742"/>
        <v>0.95733489187609588</v>
      </c>
      <c r="L4750">
        <f t="shared" si="743"/>
        <v>0</v>
      </c>
      <c r="M4750">
        <f>I4750*Diccionario!$B$36</f>
        <v>3.7984535490196074</v>
      </c>
      <c r="N4750">
        <f>M4750*Diccionario!$B$37</f>
        <v>0.38364380845098039</v>
      </c>
      <c r="O4750">
        <f>N4750*Diccionario!$B$38</f>
        <v>5.7546571267647055E-2</v>
      </c>
      <c r="P4750">
        <f>O4750*Diccionario!$B$39</f>
        <v>5.1791914140882349E-2</v>
      </c>
      <c r="Q4750">
        <f>P4750*Diccionario!$B$40</f>
        <v>2.0716765656352942E-2</v>
      </c>
      <c r="R4750">
        <f>Q4750*Diccionario!$B$41</f>
        <v>1.3465897676629413E-2</v>
      </c>
      <c r="S4750">
        <f t="shared" si="744"/>
        <v>1.3465897676629413E-2</v>
      </c>
      <c r="T4750">
        <f>I4750*Diccionario!$B$36</f>
        <v>3.7984535490196074</v>
      </c>
      <c r="U4750">
        <f>T4750*Diccionario!$B$42</f>
        <v>0.38364380845098039</v>
      </c>
      <c r="V4750">
        <f>U4750*Diccionario!$B$43</f>
        <v>0.32609723718333333</v>
      </c>
      <c r="W4750">
        <f>V4750*Diccionario!$B$44</f>
        <v>6.1958475064833332E-2</v>
      </c>
      <c r="X4750">
        <f>W4750*Diccionario!$B$45</f>
        <v>2.4163805275285E-2</v>
      </c>
      <c r="Y4750">
        <f>X4750*Diccionario!$B$46</f>
        <v>2.1505786695003651E-2</v>
      </c>
      <c r="Z4750">
        <f>Y4750*Diccionario!$B$47</f>
        <v>7.9571410771513505E-3</v>
      </c>
      <c r="AA4750">
        <f>Z4750*Diccionario!$B$48</f>
        <v>7.9571410771513505E-3</v>
      </c>
      <c r="AB4750">
        <f>AA4750*Diccionario!$B$49</f>
        <v>5.9678558078635133E-3</v>
      </c>
      <c r="AC4750">
        <f t="shared" si="745"/>
        <v>5.9678558078635133E-3</v>
      </c>
      <c r="AD4750">
        <f t="shared" si="746"/>
        <v>1.9433753484492926E-2</v>
      </c>
      <c r="AE4750">
        <f t="shared" si="747"/>
        <v>3.256644153630923E-5</v>
      </c>
      <c r="AF4750" t="e">
        <f ca="1">IF(AD4750="","",_xludf.RANK.EQ(AD4750,$AD$2:$AD$5513,0))</f>
        <v>#NAME?</v>
      </c>
      <c r="AH4750" t="str">
        <f t="shared" si="748"/>
        <v>Baja</v>
      </c>
      <c r="AI4750" t="s">
        <v>153</v>
      </c>
      <c r="AJ4750" t="str">
        <f>IFERROR(VLOOKUP(B4750,Maestro_Regionales!$A$2:$B$35,2,FALSE),"Otras zonas")</f>
        <v>Otras zonas</v>
      </c>
      <c r="AK4750" t="str">
        <f t="shared" si="749"/>
        <v>PROTEGER EPS (ANTES CAJACOPI EPS) | Otras zonas</v>
      </c>
    </row>
    <row r="4751" spans="1:37">
      <c r="A4751" s="4" t="s">
        <v>1970</v>
      </c>
      <c r="B4751" s="4" t="s">
        <v>920</v>
      </c>
      <c r="C4751" s="4" t="s">
        <v>2018</v>
      </c>
      <c r="D4751" s="4" t="s">
        <v>2019</v>
      </c>
      <c r="E4751" s="4" t="s">
        <v>85</v>
      </c>
      <c r="F4751" s="4">
        <v>835</v>
      </c>
      <c r="G4751" s="4">
        <v>784</v>
      </c>
      <c r="H4751" s="4">
        <v>0</v>
      </c>
      <c r="I4751">
        <f t="shared" si="740"/>
        <v>1619</v>
      </c>
      <c r="J4751">
        <f t="shared" si="741"/>
        <v>0.51575046324891904</v>
      </c>
      <c r="K4751">
        <f t="shared" si="742"/>
        <v>0.4842495367510809</v>
      </c>
      <c r="L4751">
        <f t="shared" si="743"/>
        <v>0</v>
      </c>
      <c r="M4751">
        <f>I4751*Diccionario!$B$36</f>
        <v>3.5942117450980389</v>
      </c>
      <c r="N4751">
        <f>M4751*Diccionario!$B$37</f>
        <v>0.36301538625490193</v>
      </c>
      <c r="O4751">
        <f>N4751*Diccionario!$B$38</f>
        <v>5.4452307938235286E-2</v>
      </c>
      <c r="P4751">
        <f>O4751*Diccionario!$B$39</f>
        <v>4.9007077144411756E-2</v>
      </c>
      <c r="Q4751">
        <f>P4751*Diccionario!$B$40</f>
        <v>1.9602830857764705E-2</v>
      </c>
      <c r="R4751">
        <f>Q4751*Diccionario!$B$41</f>
        <v>1.2741840057547058E-2</v>
      </c>
      <c r="S4751">
        <f t="shared" si="744"/>
        <v>1.2741840057547058E-2</v>
      </c>
      <c r="T4751">
        <f>I4751*Diccionario!$B$36</f>
        <v>3.5942117450980389</v>
      </c>
      <c r="U4751">
        <f>T4751*Diccionario!$B$42</f>
        <v>0.36301538625490193</v>
      </c>
      <c r="V4751">
        <f>U4751*Diccionario!$B$43</f>
        <v>0.30856307831666663</v>
      </c>
      <c r="W4751">
        <f>V4751*Diccionario!$B$44</f>
        <v>5.8626984880166662E-2</v>
      </c>
      <c r="X4751">
        <f>W4751*Diccionario!$B$45</f>
        <v>2.2864524103264998E-2</v>
      </c>
      <c r="Y4751">
        <f>X4751*Diccionario!$B$46</f>
        <v>2.034942645190585E-2</v>
      </c>
      <c r="Z4751">
        <f>Y4751*Diccionario!$B$47</f>
        <v>7.5292877872051647E-3</v>
      </c>
      <c r="AA4751">
        <f>Z4751*Diccionario!$B$48</f>
        <v>7.5292877872051647E-3</v>
      </c>
      <c r="AB4751">
        <f>AA4751*Diccionario!$B$49</f>
        <v>5.6469658404038735E-3</v>
      </c>
      <c r="AC4751">
        <f t="shared" si="745"/>
        <v>5.6469658404038735E-3</v>
      </c>
      <c r="AD4751">
        <f t="shared" si="746"/>
        <v>1.838880589795093E-2</v>
      </c>
      <c r="AE4751">
        <f t="shared" si="747"/>
        <v>3.0815352920680678E-5</v>
      </c>
      <c r="AF4751" t="e">
        <f ca="1">IF(AD4751="","",_xludf.RANK.EQ(AD4751,$AD$2:$AD$5513,0))</f>
        <v>#NAME?</v>
      </c>
      <c r="AH4751" t="str">
        <f t="shared" si="748"/>
        <v>Baja</v>
      </c>
      <c r="AI4751" t="s">
        <v>153</v>
      </c>
      <c r="AJ4751" t="str">
        <f>IFERROR(VLOOKUP(B4751,Maestro_Regionales!$A$2:$B$35,2,FALSE),"Otras zonas")</f>
        <v>Otras zonas</v>
      </c>
      <c r="AK4751" t="str">
        <f t="shared" si="749"/>
        <v>SALUD TOTAL EPS | Otras zonas</v>
      </c>
    </row>
    <row r="4752" spans="1:37">
      <c r="A4752" s="4" t="s">
        <v>1970</v>
      </c>
      <c r="B4752" s="4" t="s">
        <v>920</v>
      </c>
      <c r="C4752" s="4" t="s">
        <v>2018</v>
      </c>
      <c r="D4752" s="4" t="s">
        <v>2019</v>
      </c>
      <c r="E4752" s="4" t="s">
        <v>88</v>
      </c>
      <c r="F4752" s="4">
        <v>21</v>
      </c>
      <c r="G4752" s="4">
        <v>233</v>
      </c>
      <c r="H4752" s="4">
        <v>0</v>
      </c>
      <c r="I4752">
        <f t="shared" si="740"/>
        <v>254</v>
      </c>
      <c r="J4752">
        <f t="shared" si="741"/>
        <v>8.2677165354330714E-2</v>
      </c>
      <c r="K4752">
        <f t="shared" si="742"/>
        <v>0.91732283464566933</v>
      </c>
      <c r="L4752">
        <f t="shared" si="743"/>
        <v>0</v>
      </c>
      <c r="M4752">
        <f>I4752*Diccionario!$B$36</f>
        <v>0.56388498039215684</v>
      </c>
      <c r="N4752">
        <f>M4752*Diccionario!$B$37</f>
        <v>5.6952383019607845E-2</v>
      </c>
      <c r="O4752">
        <f>N4752*Diccionario!$B$38</f>
        <v>8.5428574529411768E-3</v>
      </c>
      <c r="P4752">
        <f>O4752*Diccionario!$B$39</f>
        <v>7.688571707647059E-3</v>
      </c>
      <c r="Q4752">
        <f>P4752*Diccionario!$B$40</f>
        <v>3.0754286830588238E-3</v>
      </c>
      <c r="R4752">
        <f>Q4752*Diccionario!$B$41</f>
        <v>1.9990286439882355E-3</v>
      </c>
      <c r="S4752">
        <f t="shared" si="744"/>
        <v>1.9990286439882355E-3</v>
      </c>
      <c r="T4752">
        <f>I4752*Diccionario!$B$36</f>
        <v>0.56388498039215684</v>
      </c>
      <c r="U4752">
        <f>T4752*Diccionario!$B$42</f>
        <v>5.6952383019607845E-2</v>
      </c>
      <c r="V4752">
        <f>U4752*Diccionario!$B$43</f>
        <v>4.8409525566666667E-2</v>
      </c>
      <c r="W4752">
        <f>V4752*Diccionario!$B$44</f>
        <v>9.1978098576666664E-3</v>
      </c>
      <c r="X4752">
        <f>W4752*Diccionario!$B$45</f>
        <v>3.58714584449E-3</v>
      </c>
      <c r="Y4752">
        <f>X4752*Diccionario!$B$46</f>
        <v>3.1925598015961E-3</v>
      </c>
      <c r="Z4752">
        <f>Y4752*Diccionario!$B$47</f>
        <v>1.1812471265905569E-3</v>
      </c>
      <c r="AA4752">
        <f>Z4752*Diccionario!$B$48</f>
        <v>1.1812471265905569E-3</v>
      </c>
      <c r="AB4752">
        <f>AA4752*Diccionario!$B$49</f>
        <v>8.8593534494291767E-4</v>
      </c>
      <c r="AC4752">
        <f t="shared" si="745"/>
        <v>8.8593534494291767E-4</v>
      </c>
      <c r="AD4752">
        <f t="shared" si="746"/>
        <v>2.8849639889311531E-3</v>
      </c>
      <c r="AE4752">
        <f t="shared" si="747"/>
        <v>4.8345272648875184E-6</v>
      </c>
      <c r="AF4752" t="e">
        <f ca="1">IF(AD4752="","",_xludf.RANK.EQ(AD4752,$AD$2:$AD$5513,0))</f>
        <v>#NAME?</v>
      </c>
      <c r="AH4752" t="str">
        <f t="shared" si="748"/>
        <v>Baja</v>
      </c>
      <c r="AI4752" t="s">
        <v>153</v>
      </c>
      <c r="AJ4752" t="str">
        <f>IFERROR(VLOOKUP(B4752,Maestro_Regionales!$A$2:$B$35,2,FALSE),"Otras zonas")</f>
        <v>Otras zonas</v>
      </c>
      <c r="AK4752" t="str">
        <f t="shared" si="749"/>
        <v>COOSALUD EPS | Otras zonas</v>
      </c>
    </row>
    <row r="4753" spans="1:37">
      <c r="A4753" s="4" t="s">
        <v>1970</v>
      </c>
      <c r="B4753" s="4" t="s">
        <v>920</v>
      </c>
      <c r="C4753" s="4" t="s">
        <v>2018</v>
      </c>
      <c r="D4753" s="4" t="s">
        <v>2019</v>
      </c>
      <c r="E4753" s="4" t="s">
        <v>90</v>
      </c>
      <c r="F4753" s="4">
        <v>0</v>
      </c>
      <c r="G4753" s="4">
        <v>0</v>
      </c>
      <c r="H4753" s="4">
        <v>191</v>
      </c>
      <c r="I4753">
        <f t="shared" si="740"/>
        <v>191</v>
      </c>
      <c r="J4753">
        <f t="shared" si="741"/>
        <v>0</v>
      </c>
      <c r="K4753">
        <f t="shared" si="742"/>
        <v>0</v>
      </c>
      <c r="L4753">
        <f t="shared" si="743"/>
        <v>1</v>
      </c>
      <c r="M4753">
        <f>I4753*Diccionario!$B$36</f>
        <v>0.4240237450980392</v>
      </c>
      <c r="N4753">
        <f>M4753*Diccionario!$B$37</f>
        <v>4.2826398254901962E-2</v>
      </c>
      <c r="O4753">
        <f>N4753*Diccionario!$B$38</f>
        <v>6.423959738235294E-3</v>
      </c>
      <c r="P4753">
        <f>O4753*Diccionario!$B$39</f>
        <v>5.7815637644117648E-3</v>
      </c>
      <c r="Q4753">
        <f>P4753*Diccionario!$B$40</f>
        <v>2.3126255057647062E-3</v>
      </c>
      <c r="R4753">
        <f>Q4753*Diccionario!$B$41</f>
        <v>1.5032065787470592E-3</v>
      </c>
      <c r="S4753">
        <f t="shared" si="744"/>
        <v>1.5032065787470592E-3</v>
      </c>
      <c r="T4753">
        <f>I4753*Diccionario!$B$36</f>
        <v>0.4240237450980392</v>
      </c>
      <c r="U4753">
        <f>T4753*Diccionario!$B$42</f>
        <v>4.2826398254901962E-2</v>
      </c>
      <c r="V4753">
        <f>U4753*Diccionario!$B$43</f>
        <v>3.640243851666667E-2</v>
      </c>
      <c r="W4753">
        <f>V4753*Diccionario!$B$44</f>
        <v>6.9164633181666678E-3</v>
      </c>
      <c r="X4753">
        <f>W4753*Diccionario!$B$45</f>
        <v>2.6974206940850007E-3</v>
      </c>
      <c r="Y4753">
        <f>X4753*Diccionario!$B$46</f>
        <v>2.4007044177356508E-3</v>
      </c>
      <c r="Z4753">
        <f>Y4753*Diccionario!$B$47</f>
        <v>8.8826063456219075E-4</v>
      </c>
      <c r="AA4753">
        <f>Z4753*Diccionario!$B$48</f>
        <v>8.8826063456219075E-4</v>
      </c>
      <c r="AB4753">
        <f>AA4753*Diccionario!$B$49</f>
        <v>6.6619547592164309E-4</v>
      </c>
      <c r="AC4753">
        <f t="shared" si="745"/>
        <v>6.6619547592164309E-4</v>
      </c>
      <c r="AD4753">
        <f t="shared" si="746"/>
        <v>2.1694020546687023E-3</v>
      </c>
      <c r="AE4753">
        <f t="shared" si="747"/>
        <v>3.635412234620143E-6</v>
      </c>
      <c r="AF4753" t="e">
        <f ca="1">IF(AD4753="","",_xludf.RANK.EQ(AD4753,$AD$2:$AD$5513,0))</f>
        <v>#NAME?</v>
      </c>
      <c r="AH4753" t="str">
        <f t="shared" si="748"/>
        <v>Baja</v>
      </c>
      <c r="AI4753" t="s">
        <v>153</v>
      </c>
      <c r="AJ4753" t="str">
        <f>IFERROR(VLOOKUP(B4753,Maestro_Regionales!$A$2:$B$35,2,FALSE),"Otras zonas")</f>
        <v>Otras zonas</v>
      </c>
      <c r="AK4753" t="str">
        <f t="shared" si="749"/>
        <v>REGIMEN DE EXCEPCION | Otras zonas</v>
      </c>
    </row>
    <row r="4754" spans="1:37">
      <c r="A4754" s="4" t="s">
        <v>2020</v>
      </c>
      <c r="B4754" s="4" t="s">
        <v>2021</v>
      </c>
      <c r="C4754" s="4" t="s">
        <v>2022</v>
      </c>
      <c r="D4754" s="4" t="s">
        <v>2023</v>
      </c>
      <c r="E4754" s="4" t="s">
        <v>85</v>
      </c>
      <c r="F4754" s="4">
        <v>155291</v>
      </c>
      <c r="G4754" s="4">
        <v>86032</v>
      </c>
      <c r="H4754" s="4">
        <v>0</v>
      </c>
      <c r="I4754">
        <f t="shared" si="740"/>
        <v>241323</v>
      </c>
      <c r="J4754">
        <f t="shared" si="741"/>
        <v>0.6434985475897449</v>
      </c>
      <c r="K4754">
        <f t="shared" si="742"/>
        <v>0.35650145241025516</v>
      </c>
      <c r="L4754">
        <f t="shared" si="743"/>
        <v>0</v>
      </c>
      <c r="M4754">
        <f>I4754*Diccionario!$B$36</f>
        <v>535.74179182352941</v>
      </c>
      <c r="N4754">
        <f>M4754*Diccionario!$B$37</f>
        <v>54.109920974176475</v>
      </c>
      <c r="O4754">
        <f>N4754*Diccionario!$B$38</f>
        <v>8.1164881461264713</v>
      </c>
      <c r="P4754">
        <f>O4754*Diccionario!$B$39</f>
        <v>7.3048393315138247</v>
      </c>
      <c r="Q4754">
        <f>P4754*Diccionario!$B$40</f>
        <v>2.92193573260553</v>
      </c>
      <c r="R4754">
        <f>Q4754*Diccionario!$B$41</f>
        <v>1.8992582261935946</v>
      </c>
      <c r="S4754">
        <f t="shared" si="744"/>
        <v>1.8992582261935946</v>
      </c>
      <c r="T4754">
        <f>I4754*Diccionario!$B$36</f>
        <v>535.74179182352941</v>
      </c>
      <c r="U4754">
        <f>T4754*Diccionario!$B$42</f>
        <v>54.109920974176475</v>
      </c>
      <c r="V4754">
        <f>U4754*Diccionario!$B$43</f>
        <v>45.993432828050004</v>
      </c>
      <c r="W4754">
        <f>V4754*Diccionario!$B$44</f>
        <v>8.7387522373295017</v>
      </c>
      <c r="X4754">
        <f>W4754*Diccionario!$B$45</f>
        <v>3.408113372558506</v>
      </c>
      <c r="Y4754">
        <f>X4754*Diccionario!$B$46</f>
        <v>3.0332209015770704</v>
      </c>
      <c r="Z4754">
        <f>Y4754*Diccionario!$B$47</f>
        <v>1.1222917335835161</v>
      </c>
      <c r="AA4754">
        <f>Z4754*Diccionario!$B$48</f>
        <v>1.1222917335835161</v>
      </c>
      <c r="AB4754">
        <f>AA4754*Diccionario!$B$49</f>
        <v>0.84171880018763701</v>
      </c>
      <c r="AC4754">
        <f t="shared" si="745"/>
        <v>0.84171880018763701</v>
      </c>
      <c r="AD4754">
        <f t="shared" si="746"/>
        <v>2.7409770263812314</v>
      </c>
      <c r="AE4754">
        <f t="shared" si="747"/>
        <v>4.5932386737970506E-3</v>
      </c>
      <c r="AF4754" t="e">
        <f ca="1">IF(AD4754="","",_xludf.RANK.EQ(AD4754,$AD$2:$AD$5513,0))</f>
        <v>#NAME?</v>
      </c>
      <c r="AH4754" t="str">
        <f t="shared" si="748"/>
        <v>Alta</v>
      </c>
      <c r="AI4754" t="s">
        <v>153</v>
      </c>
      <c r="AJ4754" t="str">
        <f>IFERROR(VLOOKUP(B4754,Maestro_Regionales!$A$2:$B$35,2,FALSE),"Otras zonas")</f>
        <v>Centro</v>
      </c>
      <c r="AK4754" t="str">
        <f t="shared" si="749"/>
        <v>SALUD TOTAL EPS | Centro</v>
      </c>
    </row>
    <row r="4755" spans="1:37">
      <c r="A4755" s="4" t="s">
        <v>2020</v>
      </c>
      <c r="B4755" s="4" t="s">
        <v>2021</v>
      </c>
      <c r="C4755" s="4" t="s">
        <v>2022</v>
      </c>
      <c r="D4755" s="4" t="s">
        <v>2023</v>
      </c>
      <c r="E4755" s="4" t="s">
        <v>86</v>
      </c>
      <c r="F4755" s="4">
        <v>112545</v>
      </c>
      <c r="G4755" s="4">
        <v>36177</v>
      </c>
      <c r="H4755" s="4">
        <v>0</v>
      </c>
      <c r="I4755">
        <f t="shared" si="740"/>
        <v>148722</v>
      </c>
      <c r="J4755">
        <f t="shared" si="741"/>
        <v>0.75674748860289665</v>
      </c>
      <c r="K4755">
        <f t="shared" si="742"/>
        <v>0.24325251139710333</v>
      </c>
      <c r="L4755">
        <f t="shared" si="743"/>
        <v>0</v>
      </c>
      <c r="M4755">
        <f>I4755*Diccionario!$B$36</f>
        <v>330.16575611764705</v>
      </c>
      <c r="N4755">
        <f>M4755*Diccionario!$B$37</f>
        <v>33.346741367882352</v>
      </c>
      <c r="O4755">
        <f>N4755*Diccionario!$B$38</f>
        <v>5.0020112051823524</v>
      </c>
      <c r="P4755">
        <f>O4755*Diccionario!$B$39</f>
        <v>4.5018100846641174</v>
      </c>
      <c r="Q4755">
        <f>P4755*Diccionario!$B$40</f>
        <v>1.8007240338656469</v>
      </c>
      <c r="R4755">
        <f>Q4755*Diccionario!$B$41</f>
        <v>1.1704706220126706</v>
      </c>
      <c r="S4755">
        <f t="shared" si="744"/>
        <v>1.1704706220126706</v>
      </c>
      <c r="T4755">
        <f>I4755*Diccionario!$B$36</f>
        <v>330.16575611764705</v>
      </c>
      <c r="U4755">
        <f>T4755*Diccionario!$B$42</f>
        <v>33.346741367882352</v>
      </c>
      <c r="V4755">
        <f>U4755*Diccionario!$B$43</f>
        <v>28.344730162699999</v>
      </c>
      <c r="W4755">
        <f>V4755*Diccionario!$B$44</f>
        <v>5.3854987309129996</v>
      </c>
      <c r="X4755">
        <f>W4755*Diccionario!$B$45</f>
        <v>2.1003445050560701</v>
      </c>
      <c r="Y4755">
        <f>X4755*Diccionario!$B$46</f>
        <v>1.8693066094999025</v>
      </c>
      <c r="Z4755">
        <f>Y4755*Diccionario!$B$47</f>
        <v>0.69164344551496393</v>
      </c>
      <c r="AA4755">
        <f>Z4755*Diccionario!$B$48</f>
        <v>0.69164344551496393</v>
      </c>
      <c r="AB4755">
        <f>AA4755*Diccionario!$B$49</f>
        <v>0.51873258413622292</v>
      </c>
      <c r="AC4755">
        <f t="shared" si="745"/>
        <v>0.51873258413622292</v>
      </c>
      <c r="AD4755">
        <f t="shared" si="746"/>
        <v>1.6892032061488935</v>
      </c>
      <c r="AE4755">
        <f t="shared" si="747"/>
        <v>2.8307108814511874E-3</v>
      </c>
      <c r="AF4755" t="e">
        <f ca="1">IF(AD4755="","",_xludf.RANK.EQ(AD4755,$AD$2:$AD$5513,0))</f>
        <v>#NAME?</v>
      </c>
      <c r="AH4755" t="str">
        <f t="shared" si="748"/>
        <v>Alta</v>
      </c>
      <c r="AI4755" t="s">
        <v>153</v>
      </c>
      <c r="AJ4755" t="str">
        <f>IFERROR(VLOOKUP(B4755,Maestro_Regionales!$A$2:$B$35,2,FALSE),"Otras zonas")</f>
        <v>Centro</v>
      </c>
      <c r="AK4755" t="str">
        <f t="shared" si="749"/>
        <v>EPS SANITAS | Centro</v>
      </c>
    </row>
    <row r="4756" spans="1:37">
      <c r="A4756" s="4" t="s">
        <v>2020</v>
      </c>
      <c r="B4756" s="4" t="s">
        <v>2021</v>
      </c>
      <c r="C4756" s="4" t="s">
        <v>2022</v>
      </c>
      <c r="D4756" s="4" t="s">
        <v>2023</v>
      </c>
      <c r="E4756" s="4" t="s">
        <v>87</v>
      </c>
      <c r="F4756" s="4">
        <v>61821</v>
      </c>
      <c r="G4756" s="4">
        <v>100144</v>
      </c>
      <c r="H4756" s="4">
        <v>0</v>
      </c>
      <c r="I4756">
        <f t="shared" si="740"/>
        <v>161965</v>
      </c>
      <c r="J4756">
        <f t="shared" si="741"/>
        <v>0.38169357577254343</v>
      </c>
      <c r="K4756">
        <f t="shared" si="742"/>
        <v>0.61830642422745652</v>
      </c>
      <c r="L4756">
        <f t="shared" si="743"/>
        <v>0</v>
      </c>
      <c r="M4756">
        <f>I4756*Diccionario!$B$36</f>
        <v>359.56547578431372</v>
      </c>
      <c r="N4756">
        <f>M4756*Diccionario!$B$37</f>
        <v>36.316113054215691</v>
      </c>
      <c r="O4756">
        <f>N4756*Diccionario!$B$38</f>
        <v>5.4474169581323535</v>
      </c>
      <c r="P4756">
        <f>O4756*Diccionario!$B$39</f>
        <v>4.9026752623191179</v>
      </c>
      <c r="Q4756">
        <f>P4756*Diccionario!$B$40</f>
        <v>1.9610701049276473</v>
      </c>
      <c r="R4756">
        <f>Q4756*Diccionario!$B$41</f>
        <v>1.2746955682029708</v>
      </c>
      <c r="S4756">
        <f t="shared" si="744"/>
        <v>1.2746955682029708</v>
      </c>
      <c r="T4756">
        <f>I4756*Diccionario!$B$36</f>
        <v>359.56547578431372</v>
      </c>
      <c r="U4756">
        <f>T4756*Diccionario!$B$42</f>
        <v>36.316113054215691</v>
      </c>
      <c r="V4756">
        <f>U4756*Diccionario!$B$43</f>
        <v>30.868696096083337</v>
      </c>
      <c r="W4756">
        <f>V4756*Diccionario!$B$44</f>
        <v>5.865052258255834</v>
      </c>
      <c r="X4756">
        <f>W4756*Diccionario!$B$45</f>
        <v>2.2873703807197754</v>
      </c>
      <c r="Y4756">
        <f>X4756*Diccionario!$B$46</f>
        <v>2.0357596388406001</v>
      </c>
      <c r="Z4756">
        <f>Y4756*Diccionario!$B$47</f>
        <v>0.753231066371022</v>
      </c>
      <c r="AA4756">
        <f>Z4756*Diccionario!$B$48</f>
        <v>0.753231066371022</v>
      </c>
      <c r="AB4756">
        <f>AA4756*Diccionario!$B$49</f>
        <v>0.5649232997782665</v>
      </c>
      <c r="AC4756">
        <f t="shared" si="745"/>
        <v>0.5649232997782665</v>
      </c>
      <c r="AD4756">
        <f t="shared" si="746"/>
        <v>1.8396188679812373</v>
      </c>
      <c r="AE4756">
        <f t="shared" si="747"/>
        <v>3.0827724742421539E-3</v>
      </c>
      <c r="AF4756" t="e">
        <f ca="1">IF(AD4756="","",_xludf.RANK.EQ(AD4756,$AD$2:$AD$5513,0))</f>
        <v>#NAME?</v>
      </c>
      <c r="AH4756" t="str">
        <f t="shared" si="748"/>
        <v>Alta</v>
      </c>
      <c r="AI4756" t="s">
        <v>153</v>
      </c>
      <c r="AJ4756" t="str">
        <f>IFERROR(VLOOKUP(B4756,Maestro_Regionales!$A$2:$B$35,2,FALSE),"Otras zonas")</f>
        <v>Centro</v>
      </c>
      <c r="AK4756" t="str">
        <f t="shared" si="749"/>
        <v>NUEVA EPS | Centro</v>
      </c>
    </row>
    <row r="4757" spans="1:37">
      <c r="A4757" s="4" t="s">
        <v>2020</v>
      </c>
      <c r="B4757" s="4" t="s">
        <v>2021</v>
      </c>
      <c r="C4757" s="4" t="s">
        <v>2022</v>
      </c>
      <c r="D4757" s="4" t="s">
        <v>2023</v>
      </c>
      <c r="E4757" s="4" t="s">
        <v>91</v>
      </c>
      <c r="F4757" s="4">
        <v>16570</v>
      </c>
      <c r="G4757" s="4">
        <v>21694</v>
      </c>
      <c r="H4757" s="4">
        <v>0</v>
      </c>
      <c r="I4757">
        <f t="shared" si="740"/>
        <v>38264</v>
      </c>
      <c r="J4757">
        <f t="shared" si="741"/>
        <v>0.43304411457244407</v>
      </c>
      <c r="K4757">
        <f t="shared" si="742"/>
        <v>0.56695588542755593</v>
      </c>
      <c r="L4757">
        <f t="shared" si="743"/>
        <v>0</v>
      </c>
      <c r="M4757">
        <f>I4757*Diccionario!$B$36</f>
        <v>84.946830274509793</v>
      </c>
      <c r="N4757">
        <f>M4757*Diccionario!$B$37</f>
        <v>8.5796298577254895</v>
      </c>
      <c r="O4757">
        <f>N4757*Diccionario!$B$38</f>
        <v>1.2869444786588233</v>
      </c>
      <c r="P4757">
        <f>O4757*Diccionario!$B$39</f>
        <v>1.1582500307929411</v>
      </c>
      <c r="Q4757">
        <f>P4757*Diccionario!$B$40</f>
        <v>0.46330001231717644</v>
      </c>
      <c r="R4757">
        <f>Q4757*Diccionario!$B$41</f>
        <v>0.30114500800616467</v>
      </c>
      <c r="S4757">
        <f t="shared" si="744"/>
        <v>0.30114500800616467</v>
      </c>
      <c r="T4757">
        <f>I4757*Diccionario!$B$36</f>
        <v>84.946830274509793</v>
      </c>
      <c r="U4757">
        <f>T4757*Diccionario!$B$42</f>
        <v>8.5796298577254895</v>
      </c>
      <c r="V4757">
        <f>U4757*Diccionario!$B$43</f>
        <v>7.2926853790666657</v>
      </c>
      <c r="W4757">
        <f>V4757*Diccionario!$B$44</f>
        <v>1.3856102220226665</v>
      </c>
      <c r="X4757">
        <f>W4757*Diccionario!$B$45</f>
        <v>0.54038798658883991</v>
      </c>
      <c r="Y4757">
        <f>X4757*Diccionario!$B$46</f>
        <v>0.48094530806406754</v>
      </c>
      <c r="Z4757">
        <f>Y4757*Diccionario!$B$47</f>
        <v>0.17794976398370499</v>
      </c>
      <c r="AA4757">
        <f>Z4757*Diccionario!$B$48</f>
        <v>0.17794976398370499</v>
      </c>
      <c r="AB4757">
        <f>AA4757*Diccionario!$B$49</f>
        <v>0.13346232298777874</v>
      </c>
      <c r="AC4757">
        <f t="shared" si="745"/>
        <v>0.13346232298777874</v>
      </c>
      <c r="AD4757">
        <f t="shared" si="746"/>
        <v>0.43460733099394344</v>
      </c>
      <c r="AE4757">
        <f t="shared" si="747"/>
        <v>7.2830059552620471E-4</v>
      </c>
      <c r="AF4757" t="e">
        <f ca="1">IF(AD4757="","",_xludf.RANK.EQ(AD4757,$AD$2:$AD$5513,0))</f>
        <v>#NAME?</v>
      </c>
      <c r="AH4757" t="str">
        <f t="shared" si="748"/>
        <v>Media</v>
      </c>
      <c r="AI4757" t="s">
        <v>153</v>
      </c>
      <c r="AJ4757" t="str">
        <f>IFERROR(VLOOKUP(B4757,Maestro_Regionales!$A$2:$B$35,2,FALSE),"Otras zonas")</f>
        <v>Centro</v>
      </c>
      <c r="AK4757" t="str">
        <f t="shared" si="749"/>
        <v>FAMISANAR | Centro</v>
      </c>
    </row>
    <row r="4758" spans="1:37">
      <c r="A4758" s="4" t="s">
        <v>2020</v>
      </c>
      <c r="B4758" s="4" t="s">
        <v>2021</v>
      </c>
      <c r="C4758" s="4" t="s">
        <v>2024</v>
      </c>
      <c r="D4758" s="4" t="s">
        <v>2025</v>
      </c>
      <c r="E4758" s="4" t="s">
        <v>85</v>
      </c>
      <c r="F4758" s="4">
        <v>14448</v>
      </c>
      <c r="G4758" s="4">
        <v>12391</v>
      </c>
      <c r="H4758" s="4">
        <v>0</v>
      </c>
      <c r="I4758">
        <f t="shared" si="740"/>
        <v>26839</v>
      </c>
      <c r="J4758">
        <f t="shared" si="741"/>
        <v>0.53832109989194832</v>
      </c>
      <c r="K4758">
        <f t="shared" si="742"/>
        <v>0.46167890010805174</v>
      </c>
      <c r="L4758">
        <f t="shared" si="743"/>
        <v>0</v>
      </c>
      <c r="M4758">
        <f>I4758*Diccionario!$B$36</f>
        <v>59.583106254901956</v>
      </c>
      <c r="N4758">
        <f>M4758*Diccionario!$B$37</f>
        <v>6.0178937317450982</v>
      </c>
      <c r="O4758">
        <f>N4758*Diccionario!$B$38</f>
        <v>0.90268405976176469</v>
      </c>
      <c r="P4758">
        <f>O4758*Diccionario!$B$39</f>
        <v>0.81241565378558822</v>
      </c>
      <c r="Q4758">
        <f>P4758*Diccionario!$B$40</f>
        <v>0.3249662615142353</v>
      </c>
      <c r="R4758">
        <f>Q4758*Diccionario!$B$41</f>
        <v>0.21122806998425295</v>
      </c>
      <c r="S4758">
        <f t="shared" si="744"/>
        <v>0.21122806998425295</v>
      </c>
      <c r="T4758">
        <f>I4758*Diccionario!$B$36</f>
        <v>59.583106254901956</v>
      </c>
      <c r="U4758">
        <f>T4758*Diccionario!$B$42</f>
        <v>6.0178937317450982</v>
      </c>
      <c r="V4758">
        <f>U4758*Diccionario!$B$43</f>
        <v>5.1152096719833331</v>
      </c>
      <c r="W4758">
        <f>V4758*Diccionario!$B$44</f>
        <v>0.97188983767683335</v>
      </c>
      <c r="X4758">
        <f>W4758*Diccionario!$B$45</f>
        <v>0.37903703669396499</v>
      </c>
      <c r="Y4758">
        <f>X4758*Diccionario!$B$46</f>
        <v>0.33734296265762886</v>
      </c>
      <c r="Z4758">
        <f>Y4758*Diccionario!$B$47</f>
        <v>0.12481689618332267</v>
      </c>
      <c r="AA4758">
        <f>Z4758*Diccionario!$B$48</f>
        <v>0.12481689618332267</v>
      </c>
      <c r="AB4758">
        <f>AA4758*Diccionario!$B$49</f>
        <v>9.3612672137491998E-2</v>
      </c>
      <c r="AC4758">
        <f t="shared" si="745"/>
        <v>9.3612672137491998E-2</v>
      </c>
      <c r="AD4758">
        <f t="shared" si="746"/>
        <v>0.30484074212174495</v>
      </c>
      <c r="AE4758">
        <f t="shared" si="747"/>
        <v>5.1084203646581145E-4</v>
      </c>
      <c r="AF4758" t="e">
        <f ca="1">IF(AD4758="","",_xludf.RANK.EQ(AD4758,$AD$2:$AD$5513,0))</f>
        <v>#NAME?</v>
      </c>
      <c r="AH4758" t="str">
        <f t="shared" si="748"/>
        <v>Media</v>
      </c>
      <c r="AI4758" t="s">
        <v>153</v>
      </c>
      <c r="AJ4758" t="str">
        <f>IFERROR(VLOOKUP(B4758,Maestro_Regionales!$A$2:$B$35,2,FALSE),"Otras zonas")</f>
        <v>Centro</v>
      </c>
      <c r="AK4758" t="str">
        <f t="shared" si="749"/>
        <v>SALUD TOTAL EPS | Centro</v>
      </c>
    </row>
    <row r="4759" spans="1:37">
      <c r="A4759" s="4" t="s">
        <v>2020</v>
      </c>
      <c r="B4759" s="4" t="s">
        <v>2021</v>
      </c>
      <c r="C4759" s="4" t="s">
        <v>2024</v>
      </c>
      <c r="D4759" s="4" t="s">
        <v>2025</v>
      </c>
      <c r="E4759" s="4" t="s">
        <v>87</v>
      </c>
      <c r="F4759" s="4">
        <v>9060</v>
      </c>
      <c r="G4759" s="4">
        <v>26440</v>
      </c>
      <c r="H4759" s="4">
        <v>0</v>
      </c>
      <c r="I4759">
        <f t="shared" si="740"/>
        <v>35500</v>
      </c>
      <c r="J4759">
        <f t="shared" si="741"/>
        <v>0.25521126760563378</v>
      </c>
      <c r="K4759">
        <f t="shared" si="742"/>
        <v>0.74478873239436616</v>
      </c>
      <c r="L4759">
        <f t="shared" si="743"/>
        <v>0</v>
      </c>
      <c r="M4759">
        <f>I4759*Diccionario!$B$36</f>
        <v>78.810696078431363</v>
      </c>
      <c r="N4759">
        <f>M4759*Diccionario!$B$37</f>
        <v>7.959880303921568</v>
      </c>
      <c r="O4759">
        <f>N4759*Diccionario!$B$38</f>
        <v>1.1939820455882351</v>
      </c>
      <c r="P4759">
        <f>O4759*Diccionario!$B$39</f>
        <v>1.0745838410294115</v>
      </c>
      <c r="Q4759">
        <f>P4759*Diccionario!$B$40</f>
        <v>0.42983353641176464</v>
      </c>
      <c r="R4759">
        <f>Q4759*Diccionario!$B$41</f>
        <v>0.27939179866764702</v>
      </c>
      <c r="S4759">
        <f t="shared" si="744"/>
        <v>0.27939179866764702</v>
      </c>
      <c r="T4759">
        <f>I4759*Diccionario!$B$36</f>
        <v>78.810696078431363</v>
      </c>
      <c r="U4759">
        <f>T4759*Diccionario!$B$42</f>
        <v>7.959880303921568</v>
      </c>
      <c r="V4759">
        <f>U4759*Diccionario!$B$43</f>
        <v>6.7658982583333325</v>
      </c>
      <c r="W4759">
        <f>V4759*Diccionario!$B$44</f>
        <v>1.2855206690833332</v>
      </c>
      <c r="X4759">
        <f>W4759*Diccionario!$B$45</f>
        <v>0.50135306094249998</v>
      </c>
      <c r="Y4759">
        <f>X4759*Diccionario!$B$46</f>
        <v>0.446204224238825</v>
      </c>
      <c r="Z4759">
        <f>Y4759*Diccionario!$B$47</f>
        <v>0.16509556296836525</v>
      </c>
      <c r="AA4759">
        <f>Z4759*Diccionario!$B$48</f>
        <v>0.16509556296836525</v>
      </c>
      <c r="AB4759">
        <f>AA4759*Diccionario!$B$49</f>
        <v>0.12382167222627394</v>
      </c>
      <c r="AC4759">
        <f t="shared" si="745"/>
        <v>0.12382167222627394</v>
      </c>
      <c r="AD4759">
        <f t="shared" si="746"/>
        <v>0.40321347089392096</v>
      </c>
      <c r="AE4759">
        <f t="shared" si="747"/>
        <v>6.7569180276971222E-4</v>
      </c>
      <c r="AF4759" t="e">
        <f ca="1">IF(AD4759="","",_xludf.RANK.EQ(AD4759,$AD$2:$AD$5513,0))</f>
        <v>#NAME?</v>
      </c>
      <c r="AH4759" t="str">
        <f t="shared" si="748"/>
        <v>Media</v>
      </c>
      <c r="AI4759" t="s">
        <v>153</v>
      </c>
      <c r="AJ4759" t="str">
        <f>IFERROR(VLOOKUP(B4759,Maestro_Regionales!$A$2:$B$35,2,FALSE),"Otras zonas")</f>
        <v>Centro</v>
      </c>
      <c r="AK4759" t="str">
        <f t="shared" si="749"/>
        <v>NUEVA EPS | Centro</v>
      </c>
    </row>
    <row r="4760" spans="1:37">
      <c r="A4760" s="4" t="s">
        <v>2020</v>
      </c>
      <c r="B4760" s="4" t="s">
        <v>2021</v>
      </c>
      <c r="C4760" s="4" t="s">
        <v>2026</v>
      </c>
      <c r="D4760" s="4" t="s">
        <v>2027</v>
      </c>
      <c r="E4760" s="4" t="s">
        <v>87</v>
      </c>
      <c r="F4760" s="4">
        <v>8632</v>
      </c>
      <c r="G4760" s="4">
        <v>17790</v>
      </c>
      <c r="H4760" s="4">
        <v>0</v>
      </c>
      <c r="I4760">
        <f t="shared" si="740"/>
        <v>26422</v>
      </c>
      <c r="J4760">
        <f t="shared" si="741"/>
        <v>0.32669744909545079</v>
      </c>
      <c r="K4760">
        <f t="shared" si="742"/>
        <v>0.67330255090454927</v>
      </c>
      <c r="L4760">
        <f t="shared" si="743"/>
        <v>0</v>
      </c>
      <c r="M4760">
        <f>I4760*Diccionario!$B$36</f>
        <v>58.657358078431365</v>
      </c>
      <c r="N4760">
        <f>M4760*Diccionario!$B$37</f>
        <v>5.9243931659215683</v>
      </c>
      <c r="O4760">
        <f>N4760*Diccionario!$B$38</f>
        <v>0.8886589748882352</v>
      </c>
      <c r="P4760">
        <f>O4760*Diccionario!$B$39</f>
        <v>0.79979307739941174</v>
      </c>
      <c r="Q4760">
        <f>P4760*Diccionario!$B$40</f>
        <v>0.31991723095976471</v>
      </c>
      <c r="R4760">
        <f>Q4760*Diccionario!$B$41</f>
        <v>0.20794620012384707</v>
      </c>
      <c r="S4760">
        <f t="shared" si="744"/>
        <v>0.20794620012384707</v>
      </c>
      <c r="T4760">
        <f>I4760*Diccionario!$B$36</f>
        <v>58.657358078431365</v>
      </c>
      <c r="U4760">
        <f>T4760*Diccionario!$B$42</f>
        <v>5.9243931659215683</v>
      </c>
      <c r="V4760">
        <f>U4760*Diccionario!$B$43</f>
        <v>5.0357341910333329</v>
      </c>
      <c r="W4760">
        <f>V4760*Diccionario!$B$44</f>
        <v>0.95678949629633325</v>
      </c>
      <c r="X4760">
        <f>W4760*Diccionario!$B$45</f>
        <v>0.37314790355556998</v>
      </c>
      <c r="Y4760">
        <f>X4760*Diccionario!$B$46</f>
        <v>0.33210163416445732</v>
      </c>
      <c r="Z4760">
        <f>Y4760*Diccionario!$B$47</f>
        <v>0.12287760464084921</v>
      </c>
      <c r="AA4760">
        <f>Z4760*Diccionario!$B$48</f>
        <v>0.12287760464084921</v>
      </c>
      <c r="AB4760">
        <f>AA4760*Diccionario!$B$49</f>
        <v>9.2158203480636913E-2</v>
      </c>
      <c r="AC4760">
        <f t="shared" si="745"/>
        <v>9.2158203480636913E-2</v>
      </c>
      <c r="AD4760">
        <f t="shared" si="746"/>
        <v>0.30010440360448398</v>
      </c>
      <c r="AE4760">
        <f t="shared" si="747"/>
        <v>5.0290503697975606E-4</v>
      </c>
      <c r="AF4760" t="e">
        <f ca="1">IF(AD4760="","",_xludf.RANK.EQ(AD4760,$AD$2:$AD$5513,0))</f>
        <v>#NAME?</v>
      </c>
      <c r="AH4760" t="str">
        <f t="shared" si="748"/>
        <v>Media</v>
      </c>
      <c r="AI4760" t="s">
        <v>153</v>
      </c>
      <c r="AJ4760" t="str">
        <f>IFERROR(VLOOKUP(B4760,Maestro_Regionales!$A$2:$B$35,2,FALSE),"Otras zonas")</f>
        <v>Centro</v>
      </c>
      <c r="AK4760" t="str">
        <f t="shared" si="749"/>
        <v>NUEVA EPS | Centro</v>
      </c>
    </row>
    <row r="4761" spans="1:37">
      <c r="A4761" s="4" t="s">
        <v>2020</v>
      </c>
      <c r="B4761" s="4" t="s">
        <v>2021</v>
      </c>
      <c r="C4761" s="4" t="s">
        <v>2028</v>
      </c>
      <c r="D4761" s="4" t="s">
        <v>2029</v>
      </c>
      <c r="E4761" s="4" t="s">
        <v>85</v>
      </c>
      <c r="F4761" s="4">
        <v>8064</v>
      </c>
      <c r="G4761" s="4">
        <v>5101</v>
      </c>
      <c r="H4761" s="4">
        <v>0</v>
      </c>
      <c r="I4761">
        <f t="shared" si="740"/>
        <v>13165</v>
      </c>
      <c r="J4761">
        <f t="shared" si="741"/>
        <v>0.61253323205469046</v>
      </c>
      <c r="K4761">
        <f t="shared" si="742"/>
        <v>0.38746676794530954</v>
      </c>
      <c r="L4761">
        <f t="shared" si="743"/>
        <v>0</v>
      </c>
      <c r="M4761">
        <f>I4761*Diccionario!$B$36</f>
        <v>29.226558137254901</v>
      </c>
      <c r="N4761">
        <f>M4761*Diccionario!$B$37</f>
        <v>2.9518823718627454</v>
      </c>
      <c r="O4761">
        <f>N4761*Diccionario!$B$38</f>
        <v>0.44278235577941177</v>
      </c>
      <c r="P4761">
        <f>O4761*Diccionario!$B$39</f>
        <v>0.39850412020147058</v>
      </c>
      <c r="Q4761">
        <f>P4761*Diccionario!$B$40</f>
        <v>0.15940164808058824</v>
      </c>
      <c r="R4761">
        <f>Q4761*Diccionario!$B$41</f>
        <v>0.10361107125238236</v>
      </c>
      <c r="S4761">
        <f t="shared" si="744"/>
        <v>0.10361107125238236</v>
      </c>
      <c r="T4761">
        <f>I4761*Diccionario!$B$36</f>
        <v>29.226558137254901</v>
      </c>
      <c r="U4761">
        <f>T4761*Diccionario!$B$42</f>
        <v>2.9518823718627454</v>
      </c>
      <c r="V4761">
        <f>U4761*Diccionario!$B$43</f>
        <v>2.5091000160833334</v>
      </c>
      <c r="W4761">
        <f>V4761*Diccionario!$B$44</f>
        <v>0.47672900305583338</v>
      </c>
      <c r="X4761">
        <f>W4761*Diccionario!$B$45</f>
        <v>0.18592431119177502</v>
      </c>
      <c r="Y4761">
        <f>X4761*Diccionario!$B$46</f>
        <v>0.16547263696067976</v>
      </c>
      <c r="Z4761">
        <f>Y4761*Diccionario!$B$47</f>
        <v>6.1224875675451512E-2</v>
      </c>
      <c r="AA4761">
        <f>Z4761*Diccionario!$B$48</f>
        <v>6.1224875675451512E-2</v>
      </c>
      <c r="AB4761">
        <f>AA4761*Diccionario!$B$49</f>
        <v>4.5918656756588634E-2</v>
      </c>
      <c r="AC4761">
        <f t="shared" si="745"/>
        <v>4.5918656756588634E-2</v>
      </c>
      <c r="AD4761">
        <f t="shared" si="746"/>
        <v>0.14952972800897099</v>
      </c>
      <c r="AE4761">
        <f t="shared" si="747"/>
        <v>2.5057697418206371E-4</v>
      </c>
      <c r="AF4761" t="e">
        <f ca="1">IF(AD4761="","",_xludf.RANK.EQ(AD4761,$AD$2:$AD$5513,0))</f>
        <v>#NAME?</v>
      </c>
      <c r="AH4761" t="str">
        <f t="shared" si="748"/>
        <v>Media</v>
      </c>
      <c r="AI4761" t="s">
        <v>153</v>
      </c>
      <c r="AJ4761" t="str">
        <f>IFERROR(VLOOKUP(B4761,Maestro_Regionales!$A$2:$B$35,2,FALSE),"Otras zonas")</f>
        <v>Centro</v>
      </c>
      <c r="AK4761" t="str">
        <f t="shared" si="749"/>
        <v>SALUD TOTAL EPS | Centro</v>
      </c>
    </row>
    <row r="4762" spans="1:37">
      <c r="A4762" s="4" t="s">
        <v>2020</v>
      </c>
      <c r="B4762" s="4" t="s">
        <v>2021</v>
      </c>
      <c r="C4762" s="4" t="s">
        <v>2030</v>
      </c>
      <c r="D4762" s="4" t="s">
        <v>2031</v>
      </c>
      <c r="E4762" s="4" t="s">
        <v>86</v>
      </c>
      <c r="F4762" s="4">
        <v>7503</v>
      </c>
      <c r="G4762" s="4">
        <v>2066</v>
      </c>
      <c r="H4762" s="4">
        <v>0</v>
      </c>
      <c r="I4762">
        <f t="shared" si="740"/>
        <v>9569</v>
      </c>
      <c r="J4762">
        <f t="shared" si="741"/>
        <v>0.78409447173163338</v>
      </c>
      <c r="K4762">
        <f t="shared" si="742"/>
        <v>0.21590552826836659</v>
      </c>
      <c r="L4762">
        <f t="shared" si="743"/>
        <v>0</v>
      </c>
      <c r="M4762">
        <f>I4762*Diccionario!$B$36</f>
        <v>21.243367627450979</v>
      </c>
      <c r="N4762">
        <f>M4762*Diccionario!$B$37</f>
        <v>2.145580130372549</v>
      </c>
      <c r="O4762">
        <f>N4762*Diccionario!$B$38</f>
        <v>0.32183701955588234</v>
      </c>
      <c r="P4762">
        <f>O4762*Diccionario!$B$39</f>
        <v>0.28965331760029411</v>
      </c>
      <c r="Q4762">
        <f>P4762*Diccionario!$B$40</f>
        <v>0.11586132704011765</v>
      </c>
      <c r="R4762">
        <f>Q4762*Diccionario!$B$41</f>
        <v>7.5309862576076469E-2</v>
      </c>
      <c r="S4762">
        <f t="shared" si="744"/>
        <v>7.5309862576076469E-2</v>
      </c>
      <c r="T4762">
        <f>I4762*Diccionario!$B$36</f>
        <v>21.243367627450979</v>
      </c>
      <c r="U4762">
        <f>T4762*Diccionario!$B$42</f>
        <v>2.145580130372549</v>
      </c>
      <c r="V4762">
        <f>U4762*Diccionario!$B$43</f>
        <v>1.8237431108166666</v>
      </c>
      <c r="W4762">
        <f>V4762*Diccionario!$B$44</f>
        <v>0.34651119105516665</v>
      </c>
      <c r="X4762">
        <f>W4762*Diccionario!$B$45</f>
        <v>0.13513936451151501</v>
      </c>
      <c r="Y4762">
        <f>X4762*Diccionario!$B$46</f>
        <v>0.12027403441524837</v>
      </c>
      <c r="Z4762">
        <f>Y4762*Diccionario!$B$47</f>
        <v>4.4501392733641898E-2</v>
      </c>
      <c r="AA4762">
        <f>Z4762*Diccionario!$B$48</f>
        <v>4.4501392733641898E-2</v>
      </c>
      <c r="AB4762">
        <f>AA4762*Diccionario!$B$49</f>
        <v>3.3376044550231423E-2</v>
      </c>
      <c r="AC4762">
        <f t="shared" si="745"/>
        <v>3.3376044550231423E-2</v>
      </c>
      <c r="AD4762">
        <f t="shared" si="746"/>
        <v>0.10868590712630789</v>
      </c>
      <c r="AE4762">
        <f t="shared" si="747"/>
        <v>1.8213224959727823E-4</v>
      </c>
      <c r="AF4762" t="e">
        <f ca="1">IF(AD4762="","",_xludf.RANK.EQ(AD4762,$AD$2:$AD$5513,0))</f>
        <v>#NAME?</v>
      </c>
      <c r="AH4762" t="str">
        <f t="shared" si="748"/>
        <v>Baja</v>
      </c>
      <c r="AI4762" t="s">
        <v>153</v>
      </c>
      <c r="AJ4762" t="str">
        <f>IFERROR(VLOOKUP(B4762,Maestro_Regionales!$A$2:$B$35,2,FALSE),"Otras zonas")</f>
        <v>Centro</v>
      </c>
      <c r="AK4762" t="str">
        <f t="shared" si="749"/>
        <v>EPS SANITAS | Centro</v>
      </c>
    </row>
    <row r="4763" spans="1:37">
      <c r="A4763" s="4" t="s">
        <v>2020</v>
      </c>
      <c r="B4763" s="4" t="s">
        <v>2021</v>
      </c>
      <c r="C4763" s="4" t="s">
        <v>2032</v>
      </c>
      <c r="D4763" s="4" t="s">
        <v>2033</v>
      </c>
      <c r="E4763" s="4" t="s">
        <v>87</v>
      </c>
      <c r="F4763" s="4">
        <v>7360</v>
      </c>
      <c r="G4763" s="4">
        <v>20706</v>
      </c>
      <c r="H4763" s="4">
        <v>0</v>
      </c>
      <c r="I4763">
        <f t="shared" si="740"/>
        <v>28066</v>
      </c>
      <c r="J4763">
        <f t="shared" si="741"/>
        <v>0.26223900805244782</v>
      </c>
      <c r="K4763">
        <f t="shared" si="742"/>
        <v>0.73776099194755218</v>
      </c>
      <c r="L4763">
        <f t="shared" si="743"/>
        <v>0</v>
      </c>
      <c r="M4763">
        <f>I4763*Diccionario!$B$36</f>
        <v>62.307070313725482</v>
      </c>
      <c r="N4763">
        <f>M4763*Diccionario!$B$37</f>
        <v>6.293014101686274</v>
      </c>
      <c r="O4763">
        <f>N4763*Diccionario!$B$38</f>
        <v>0.94395211525294109</v>
      </c>
      <c r="P4763">
        <f>O4763*Diccionario!$B$39</f>
        <v>0.84955690372764703</v>
      </c>
      <c r="Q4763">
        <f>P4763*Diccionario!$B$40</f>
        <v>0.33982276149105883</v>
      </c>
      <c r="R4763">
        <f>Q4763*Diccionario!$B$41</f>
        <v>0.22088479496918825</v>
      </c>
      <c r="S4763">
        <f t="shared" si="744"/>
        <v>0.22088479496918825</v>
      </c>
      <c r="T4763">
        <f>I4763*Diccionario!$B$36</f>
        <v>62.307070313725482</v>
      </c>
      <c r="U4763">
        <f>T4763*Diccionario!$B$42</f>
        <v>6.293014101686274</v>
      </c>
      <c r="V4763">
        <f>U4763*Diccionario!$B$43</f>
        <v>5.3490619864333331</v>
      </c>
      <c r="W4763">
        <f>V4763*Diccionario!$B$44</f>
        <v>1.0163217774223332</v>
      </c>
      <c r="X4763">
        <f>W4763*Diccionario!$B$45</f>
        <v>0.39636549319470998</v>
      </c>
      <c r="Y4763">
        <f>X4763*Diccionario!$B$46</f>
        <v>0.3527652889432919</v>
      </c>
      <c r="Z4763">
        <f>Y4763*Diccionario!$B$47</f>
        <v>0.130523156909018</v>
      </c>
      <c r="AA4763">
        <f>Z4763*Diccionario!$B$48</f>
        <v>0.130523156909018</v>
      </c>
      <c r="AB4763">
        <f>AA4763*Diccionario!$B$49</f>
        <v>9.7892367681763501E-2</v>
      </c>
      <c r="AC4763">
        <f t="shared" si="745"/>
        <v>9.7892367681763501E-2</v>
      </c>
      <c r="AD4763">
        <f t="shared" si="746"/>
        <v>0.31877716265095174</v>
      </c>
      <c r="AE4763">
        <f t="shared" si="747"/>
        <v>5.3419622919816177E-4</v>
      </c>
      <c r="AF4763" t="e">
        <f ca="1">IF(AD4763="","",_xludf.RANK.EQ(AD4763,$AD$2:$AD$5513,0))</f>
        <v>#NAME?</v>
      </c>
      <c r="AH4763" t="str">
        <f t="shared" si="748"/>
        <v>Media</v>
      </c>
      <c r="AI4763" t="s">
        <v>153</v>
      </c>
      <c r="AJ4763" t="str">
        <f>IFERROR(VLOOKUP(B4763,Maestro_Regionales!$A$2:$B$35,2,FALSE),"Otras zonas")</f>
        <v>Centro</v>
      </c>
      <c r="AK4763" t="str">
        <f t="shared" si="749"/>
        <v>NUEVA EPS | Centro</v>
      </c>
    </row>
    <row r="4764" spans="1:37">
      <c r="A4764" s="4" t="s">
        <v>2020</v>
      </c>
      <c r="B4764" s="4" t="s">
        <v>2021</v>
      </c>
      <c r="C4764" s="4" t="s">
        <v>2034</v>
      </c>
      <c r="D4764" s="4" t="s">
        <v>2035</v>
      </c>
      <c r="E4764" s="4" t="s">
        <v>87</v>
      </c>
      <c r="F4764" s="4">
        <v>6507</v>
      </c>
      <c r="G4764" s="4">
        <v>25701</v>
      </c>
      <c r="H4764" s="4">
        <v>0</v>
      </c>
      <c r="I4764">
        <f t="shared" si="740"/>
        <v>32208</v>
      </c>
      <c r="J4764">
        <f t="shared" si="741"/>
        <v>0.20203055141579732</v>
      </c>
      <c r="K4764">
        <f t="shared" si="742"/>
        <v>0.79796944858420271</v>
      </c>
      <c r="L4764">
        <f t="shared" si="743"/>
        <v>0</v>
      </c>
      <c r="M4764">
        <f>I4764*Diccionario!$B$36</f>
        <v>71.502391529411753</v>
      </c>
      <c r="N4764">
        <f>M4764*Diccionario!$B$37</f>
        <v>7.2217415444705875</v>
      </c>
      <c r="O4764">
        <f>N4764*Diccionario!$B$38</f>
        <v>1.0832612316705881</v>
      </c>
      <c r="P4764">
        <f>O4764*Diccionario!$B$39</f>
        <v>0.97493510850352927</v>
      </c>
      <c r="Q4764">
        <f>P4764*Diccionario!$B$40</f>
        <v>0.38997404340141173</v>
      </c>
      <c r="R4764">
        <f>Q4764*Diccionario!$B$41</f>
        <v>0.25348312821091762</v>
      </c>
      <c r="S4764">
        <f t="shared" si="744"/>
        <v>0.25348312821091762</v>
      </c>
      <c r="T4764">
        <f>I4764*Diccionario!$B$36</f>
        <v>71.502391529411753</v>
      </c>
      <c r="U4764">
        <f>T4764*Diccionario!$B$42</f>
        <v>7.2217415444705875</v>
      </c>
      <c r="V4764">
        <f>U4764*Diccionario!$B$43</f>
        <v>6.1384803127999996</v>
      </c>
      <c r="W4764">
        <f>V4764*Diccionario!$B$44</f>
        <v>1.166311259432</v>
      </c>
      <c r="X4764">
        <f>W4764*Diccionario!$B$45</f>
        <v>0.45486139117848001</v>
      </c>
      <c r="Y4764">
        <f>X4764*Diccionario!$B$46</f>
        <v>0.40482663814884723</v>
      </c>
      <c r="Z4764">
        <f>Y4764*Diccionario!$B$47</f>
        <v>0.14978585611507347</v>
      </c>
      <c r="AA4764">
        <f>Z4764*Diccionario!$B$48</f>
        <v>0.14978585611507347</v>
      </c>
      <c r="AB4764">
        <f>AA4764*Diccionario!$B$49</f>
        <v>0.11233939208630511</v>
      </c>
      <c r="AC4764">
        <f t="shared" si="745"/>
        <v>0.11233939208630511</v>
      </c>
      <c r="AD4764">
        <f t="shared" si="746"/>
        <v>0.36582252029722273</v>
      </c>
      <c r="AE4764">
        <f t="shared" si="747"/>
        <v>6.1303328404526455E-4</v>
      </c>
      <c r="AF4764" t="e">
        <f ca="1">IF(AD4764="","",_xludf.RANK.EQ(AD4764,$AD$2:$AD$5513,0))</f>
        <v>#NAME?</v>
      </c>
      <c r="AH4764" t="str">
        <f t="shared" si="748"/>
        <v>Media</v>
      </c>
      <c r="AI4764" t="s">
        <v>153</v>
      </c>
      <c r="AJ4764" t="str">
        <f>IFERROR(VLOOKUP(B4764,Maestro_Regionales!$A$2:$B$35,2,FALSE),"Otras zonas")</f>
        <v>Centro</v>
      </c>
      <c r="AK4764" t="str">
        <f t="shared" si="749"/>
        <v>NUEVA EPS | Centro</v>
      </c>
    </row>
    <row r="4765" spans="1:37">
      <c r="A4765" s="4" t="s">
        <v>2020</v>
      </c>
      <c r="B4765" s="4" t="s">
        <v>2021</v>
      </c>
      <c r="C4765" s="4" t="s">
        <v>2028</v>
      </c>
      <c r="D4765" s="4" t="s">
        <v>2029</v>
      </c>
      <c r="E4765" s="4" t="s">
        <v>91</v>
      </c>
      <c r="F4765" s="4">
        <v>6337</v>
      </c>
      <c r="G4765" s="4">
        <v>6466</v>
      </c>
      <c r="H4765" s="4">
        <v>0</v>
      </c>
      <c r="I4765">
        <f t="shared" si="740"/>
        <v>12803</v>
      </c>
      <c r="J4765">
        <f t="shared" si="741"/>
        <v>0.49496211825353431</v>
      </c>
      <c r="K4765">
        <f t="shared" si="742"/>
        <v>0.50503788174646569</v>
      </c>
      <c r="L4765">
        <f t="shared" si="743"/>
        <v>0</v>
      </c>
      <c r="M4765">
        <f>I4765*Diccionario!$B$36</f>
        <v>28.422911039215684</v>
      </c>
      <c r="N4765">
        <f>M4765*Diccionario!$B$37</f>
        <v>2.8707140149607842</v>
      </c>
      <c r="O4765">
        <f>N4765*Diccionario!$B$38</f>
        <v>0.43060710224411763</v>
      </c>
      <c r="P4765">
        <f>O4765*Diccionario!$B$39</f>
        <v>0.38754639201970587</v>
      </c>
      <c r="Q4765">
        <f>P4765*Diccionario!$B$40</f>
        <v>0.15501855680788235</v>
      </c>
      <c r="R4765">
        <f>Q4765*Diccionario!$B$41</f>
        <v>0.10076206192512353</v>
      </c>
      <c r="S4765">
        <f t="shared" si="744"/>
        <v>0.10076206192512353</v>
      </c>
      <c r="T4765">
        <f>I4765*Diccionario!$B$36</f>
        <v>28.422911039215684</v>
      </c>
      <c r="U4765">
        <f>T4765*Diccionario!$B$42</f>
        <v>2.8707140149607842</v>
      </c>
      <c r="V4765">
        <f>U4765*Diccionario!$B$43</f>
        <v>2.4401069127166664</v>
      </c>
      <c r="W4765">
        <f>V4765*Diccionario!$B$44</f>
        <v>0.46362031341616661</v>
      </c>
      <c r="X4765">
        <f>W4765*Diccionario!$B$45</f>
        <v>0.18081192223230499</v>
      </c>
      <c r="Y4765">
        <f>X4765*Diccionario!$B$46</f>
        <v>0.16092261078675144</v>
      </c>
      <c r="Z4765">
        <f>Y4765*Diccionario!$B$47</f>
        <v>5.9541365991098029E-2</v>
      </c>
      <c r="AA4765">
        <f>Z4765*Diccionario!$B$48</f>
        <v>5.9541365991098029E-2</v>
      </c>
      <c r="AB4765">
        <f>AA4765*Diccionario!$B$49</f>
        <v>4.4656024493323523E-2</v>
      </c>
      <c r="AC4765">
        <f t="shared" si="745"/>
        <v>4.4656024493323523E-2</v>
      </c>
      <c r="AD4765">
        <f t="shared" si="746"/>
        <v>0.14541808641844706</v>
      </c>
      <c r="AE4765">
        <f t="shared" si="747"/>
        <v>2.4368682115100354E-4</v>
      </c>
      <c r="AF4765" t="e">
        <f ca="1">IF(AD4765="","",_xludf.RANK.EQ(AD4765,$AD$2:$AD$5513,0))</f>
        <v>#NAME?</v>
      </c>
      <c r="AH4765" t="str">
        <f t="shared" si="748"/>
        <v>Media</v>
      </c>
      <c r="AI4765" t="s">
        <v>153</v>
      </c>
      <c r="AJ4765" t="str">
        <f>IFERROR(VLOOKUP(B4765,Maestro_Regionales!$A$2:$B$35,2,FALSE),"Otras zonas")</f>
        <v>Centro</v>
      </c>
      <c r="AK4765" t="str">
        <f t="shared" si="749"/>
        <v>FAMISANAR | Centro</v>
      </c>
    </row>
    <row r="4766" spans="1:37">
      <c r="A4766" s="4" t="s">
        <v>2020</v>
      </c>
      <c r="B4766" s="4" t="s">
        <v>2021</v>
      </c>
      <c r="C4766" s="4" t="s">
        <v>2024</v>
      </c>
      <c r="D4766" s="4" t="s">
        <v>2025</v>
      </c>
      <c r="E4766" s="4" t="s">
        <v>91</v>
      </c>
      <c r="F4766" s="4">
        <v>5835</v>
      </c>
      <c r="G4766" s="4">
        <v>9605</v>
      </c>
      <c r="H4766" s="4">
        <v>0</v>
      </c>
      <c r="I4766">
        <f t="shared" si="740"/>
        <v>15440</v>
      </c>
      <c r="J4766">
        <f t="shared" si="741"/>
        <v>0.37791450777202074</v>
      </c>
      <c r="K4766">
        <f t="shared" si="742"/>
        <v>0.62208549222797926</v>
      </c>
      <c r="L4766">
        <f t="shared" si="743"/>
        <v>0</v>
      </c>
      <c r="M4766">
        <f>I4766*Diccionario!$B$36</f>
        <v>34.277102745098034</v>
      </c>
      <c r="N4766">
        <f>M4766*Diccionario!$B$37</f>
        <v>3.4619873772549017</v>
      </c>
      <c r="O4766">
        <f>N4766*Diccionario!$B$38</f>
        <v>0.51929810658823528</v>
      </c>
      <c r="P4766">
        <f>O4766*Diccionario!$B$39</f>
        <v>0.46736829592941176</v>
      </c>
      <c r="Q4766">
        <f>P4766*Diccionario!$B$40</f>
        <v>0.1869473183717647</v>
      </c>
      <c r="R4766">
        <f>Q4766*Diccionario!$B$41</f>
        <v>0.12151575694164705</v>
      </c>
      <c r="S4766">
        <f t="shared" si="744"/>
        <v>0.12151575694164705</v>
      </c>
      <c r="T4766">
        <f>I4766*Diccionario!$B$36</f>
        <v>34.277102745098034</v>
      </c>
      <c r="U4766">
        <f>T4766*Diccionario!$B$42</f>
        <v>3.4619873772549017</v>
      </c>
      <c r="V4766">
        <f>U4766*Diccionario!$B$43</f>
        <v>2.9426892706666665</v>
      </c>
      <c r="W4766">
        <f>V4766*Diccionario!$B$44</f>
        <v>0.55911096142666661</v>
      </c>
      <c r="X4766">
        <f>W4766*Diccionario!$B$45</f>
        <v>0.21805327495639998</v>
      </c>
      <c r="Y4766">
        <f>X4766*Diccionario!$B$46</f>
        <v>0.19406741471119598</v>
      </c>
      <c r="Z4766">
        <f>Y4766*Diccionario!$B$47</f>
        <v>7.1804943443142519E-2</v>
      </c>
      <c r="AA4766">
        <f>Z4766*Diccionario!$B$48</f>
        <v>7.1804943443142519E-2</v>
      </c>
      <c r="AB4766">
        <f>AA4766*Diccionario!$B$49</f>
        <v>5.3853707582356886E-2</v>
      </c>
      <c r="AC4766">
        <f t="shared" si="745"/>
        <v>5.3853707582356886E-2</v>
      </c>
      <c r="AD4766">
        <f t="shared" si="746"/>
        <v>0.17536946452400393</v>
      </c>
      <c r="AE4766">
        <f t="shared" si="747"/>
        <v>2.9387835027505226E-4</v>
      </c>
      <c r="AF4766" t="e">
        <f ca="1">IF(AD4766="","",_xludf.RANK.EQ(AD4766,$AD$2:$AD$5513,0))</f>
        <v>#NAME?</v>
      </c>
      <c r="AH4766" t="str">
        <f t="shared" si="748"/>
        <v>Media</v>
      </c>
      <c r="AI4766" t="s">
        <v>153</v>
      </c>
      <c r="AJ4766" t="str">
        <f>IFERROR(VLOOKUP(B4766,Maestro_Regionales!$A$2:$B$35,2,FALSE),"Otras zonas")</f>
        <v>Centro</v>
      </c>
      <c r="AK4766" t="str">
        <f t="shared" si="749"/>
        <v>FAMISANAR | Centro</v>
      </c>
    </row>
    <row r="4767" spans="1:37">
      <c r="A4767" s="4" t="s">
        <v>2020</v>
      </c>
      <c r="B4767" s="4" t="s">
        <v>2021</v>
      </c>
      <c r="C4767" s="4" t="s">
        <v>2036</v>
      </c>
      <c r="D4767" s="4" t="s">
        <v>2037</v>
      </c>
      <c r="E4767" s="4" t="s">
        <v>87</v>
      </c>
      <c r="F4767" s="4">
        <v>4345</v>
      </c>
      <c r="G4767" s="4">
        <v>11034</v>
      </c>
      <c r="H4767" s="4">
        <v>0</v>
      </c>
      <c r="I4767">
        <f t="shared" si="740"/>
        <v>15379</v>
      </c>
      <c r="J4767">
        <f t="shared" si="741"/>
        <v>0.28252812276480915</v>
      </c>
      <c r="K4767">
        <f t="shared" si="742"/>
        <v>0.71747187723519079</v>
      </c>
      <c r="L4767">
        <f t="shared" si="743"/>
        <v>0</v>
      </c>
      <c r="M4767">
        <f>I4767*Diccionario!$B$36</f>
        <v>34.141681549019609</v>
      </c>
      <c r="N4767">
        <f>M4767*Diccionario!$B$37</f>
        <v>3.4483098364509805</v>
      </c>
      <c r="O4767">
        <f>N4767*Diccionario!$B$38</f>
        <v>0.51724647546764702</v>
      </c>
      <c r="P4767">
        <f>O4767*Diccionario!$B$39</f>
        <v>0.46552182792088231</v>
      </c>
      <c r="Q4767">
        <f>P4767*Diccionario!$B$40</f>
        <v>0.18620873116835293</v>
      </c>
      <c r="R4767">
        <f>Q4767*Diccionario!$B$41</f>
        <v>0.1210356752594294</v>
      </c>
      <c r="S4767">
        <f t="shared" si="744"/>
        <v>0.1210356752594294</v>
      </c>
      <c r="T4767">
        <f>I4767*Diccionario!$B$36</f>
        <v>34.141681549019609</v>
      </c>
      <c r="U4767">
        <f>T4767*Diccionario!$B$42</f>
        <v>3.4483098364509805</v>
      </c>
      <c r="V4767">
        <f>U4767*Diccionario!$B$43</f>
        <v>2.9310633609833334</v>
      </c>
      <c r="W4767">
        <f>V4767*Diccionario!$B$44</f>
        <v>0.5569020385868334</v>
      </c>
      <c r="X4767">
        <f>W4767*Diccionario!$B$45</f>
        <v>0.21719179504886504</v>
      </c>
      <c r="Y4767">
        <f>X4767*Diccionario!$B$46</f>
        <v>0.19330069759348989</v>
      </c>
      <c r="Z4767">
        <f>Y4767*Diccionario!$B$47</f>
        <v>7.1521258109591257E-2</v>
      </c>
      <c r="AA4767">
        <f>Z4767*Diccionario!$B$48</f>
        <v>7.1521258109591257E-2</v>
      </c>
      <c r="AB4767">
        <f>AA4767*Diccionario!$B$49</f>
        <v>5.3640943582193443E-2</v>
      </c>
      <c r="AC4767">
        <f t="shared" si="745"/>
        <v>5.3640943582193443E-2</v>
      </c>
      <c r="AD4767">
        <f t="shared" si="746"/>
        <v>0.17467661884162283</v>
      </c>
      <c r="AE4767">
        <f t="shared" si="747"/>
        <v>2.9271730238860294E-4</v>
      </c>
      <c r="AF4767" t="e">
        <f ca="1">IF(AD4767="","",_xludf.RANK.EQ(AD4767,$AD$2:$AD$5513,0))</f>
        <v>#NAME?</v>
      </c>
      <c r="AH4767" t="str">
        <f t="shared" si="748"/>
        <v>Media</v>
      </c>
      <c r="AI4767" t="s">
        <v>153</v>
      </c>
      <c r="AJ4767" t="str">
        <f>IFERROR(VLOOKUP(B4767,Maestro_Regionales!$A$2:$B$35,2,FALSE),"Otras zonas")</f>
        <v>Centro</v>
      </c>
      <c r="AK4767" t="str">
        <f t="shared" si="749"/>
        <v>NUEVA EPS | Centro</v>
      </c>
    </row>
    <row r="4768" spans="1:37">
      <c r="A4768" s="4" t="s">
        <v>2020</v>
      </c>
      <c r="B4768" s="4" t="s">
        <v>2021</v>
      </c>
      <c r="C4768" s="4" t="s">
        <v>2030</v>
      </c>
      <c r="D4768" s="4" t="s">
        <v>2031</v>
      </c>
      <c r="E4768" s="4" t="s">
        <v>87</v>
      </c>
      <c r="F4768" s="4">
        <v>4335</v>
      </c>
      <c r="G4768" s="4">
        <v>8143</v>
      </c>
      <c r="H4768" s="4">
        <v>0</v>
      </c>
      <c r="I4768">
        <f t="shared" si="740"/>
        <v>12478</v>
      </c>
      <c r="J4768">
        <f t="shared" si="741"/>
        <v>0.3474114441416894</v>
      </c>
      <c r="K4768">
        <f t="shared" si="742"/>
        <v>0.65258855585831066</v>
      </c>
      <c r="L4768">
        <f t="shared" si="743"/>
        <v>0</v>
      </c>
      <c r="M4768">
        <f>I4768*Diccionario!$B$36</f>
        <v>27.701404666666665</v>
      </c>
      <c r="N4768">
        <f>M4768*Diccionario!$B$37</f>
        <v>2.7978418713333335</v>
      </c>
      <c r="O4768">
        <f>N4768*Diccionario!$B$38</f>
        <v>0.41967628070000002</v>
      </c>
      <c r="P4768">
        <f>O4768*Diccionario!$B$39</f>
        <v>0.37770865263000003</v>
      </c>
      <c r="Q4768">
        <f>P4768*Diccionario!$B$40</f>
        <v>0.15108346105200002</v>
      </c>
      <c r="R4768">
        <f>Q4768*Diccionario!$B$41</f>
        <v>9.820424968380001E-2</v>
      </c>
      <c r="S4768">
        <f t="shared" si="744"/>
        <v>9.820424968380001E-2</v>
      </c>
      <c r="T4768">
        <f>I4768*Diccionario!$B$36</f>
        <v>27.701404666666665</v>
      </c>
      <c r="U4768">
        <f>T4768*Diccionario!$B$42</f>
        <v>2.7978418713333335</v>
      </c>
      <c r="V4768">
        <f>U4768*Diccionario!$B$43</f>
        <v>2.3781655906333334</v>
      </c>
      <c r="W4768">
        <f>V4768*Diccionario!$B$44</f>
        <v>0.45185146222033334</v>
      </c>
      <c r="X4768">
        <f>W4768*Diccionario!$B$45</f>
        <v>0.17622207026593001</v>
      </c>
      <c r="Y4768">
        <f>X4768*Diccionario!$B$46</f>
        <v>0.1568376425366777</v>
      </c>
      <c r="Z4768">
        <f>Y4768*Diccionario!$B$47</f>
        <v>5.8029927738570748E-2</v>
      </c>
      <c r="AA4768">
        <f>Z4768*Diccionario!$B$48</f>
        <v>5.8029927738570748E-2</v>
      </c>
      <c r="AB4768">
        <f>AA4768*Diccionario!$B$49</f>
        <v>4.3522445803928063E-2</v>
      </c>
      <c r="AC4768">
        <f t="shared" si="745"/>
        <v>4.3522445803928063E-2</v>
      </c>
      <c r="AD4768">
        <f t="shared" si="746"/>
        <v>0.14172669548772807</v>
      </c>
      <c r="AE4768">
        <f t="shared" si="747"/>
        <v>2.3750091028057661E-4</v>
      </c>
      <c r="AF4768" t="e">
        <f ca="1">IF(AD4768="","",_xludf.RANK.EQ(AD4768,$AD$2:$AD$5513,0))</f>
        <v>#NAME?</v>
      </c>
      <c r="AH4768" t="str">
        <f t="shared" si="748"/>
        <v>Baja</v>
      </c>
      <c r="AI4768" t="s">
        <v>153</v>
      </c>
      <c r="AJ4768" t="str">
        <f>IFERROR(VLOOKUP(B4768,Maestro_Regionales!$A$2:$B$35,2,FALSE),"Otras zonas")</f>
        <v>Centro</v>
      </c>
      <c r="AK4768" t="str">
        <f t="shared" si="749"/>
        <v>NUEVA EPS | Centro</v>
      </c>
    </row>
    <row r="4769" spans="1:37">
      <c r="A4769" s="4" t="s">
        <v>2020</v>
      </c>
      <c r="B4769" s="4" t="s">
        <v>2021</v>
      </c>
      <c r="C4769" s="4" t="s">
        <v>2038</v>
      </c>
      <c r="D4769" s="4" t="s">
        <v>2039</v>
      </c>
      <c r="E4769" s="4" t="s">
        <v>87</v>
      </c>
      <c r="F4769" s="4">
        <v>3389</v>
      </c>
      <c r="G4769" s="4">
        <v>13503</v>
      </c>
      <c r="H4769" s="4">
        <v>0</v>
      </c>
      <c r="I4769">
        <f t="shared" si="740"/>
        <v>16892</v>
      </c>
      <c r="J4769">
        <f t="shared" si="741"/>
        <v>0.20062751598389769</v>
      </c>
      <c r="K4769">
        <f t="shared" si="742"/>
        <v>0.79937248401610228</v>
      </c>
      <c r="L4769">
        <f t="shared" si="743"/>
        <v>0</v>
      </c>
      <c r="M4769">
        <f>I4769*Diccionario!$B$36</f>
        <v>37.500571215686271</v>
      </c>
      <c r="N4769">
        <f>M4769*Diccionario!$B$37</f>
        <v>3.7875576927843135</v>
      </c>
      <c r="O4769">
        <f>N4769*Diccionario!$B$38</f>
        <v>0.56813365391764703</v>
      </c>
      <c r="P4769">
        <f>O4769*Diccionario!$B$39</f>
        <v>0.51132028852588229</v>
      </c>
      <c r="Q4769">
        <f>P4769*Diccionario!$B$40</f>
        <v>0.20452811541035293</v>
      </c>
      <c r="R4769">
        <f>Q4769*Diccionario!$B$41</f>
        <v>0.1329432750167294</v>
      </c>
      <c r="S4769">
        <f t="shared" si="744"/>
        <v>0.1329432750167294</v>
      </c>
      <c r="T4769">
        <f>I4769*Diccionario!$B$36</f>
        <v>37.500571215686271</v>
      </c>
      <c r="U4769">
        <f>T4769*Diccionario!$B$42</f>
        <v>3.7875576927843135</v>
      </c>
      <c r="V4769">
        <f>U4769*Diccionario!$B$43</f>
        <v>3.2194240388666664</v>
      </c>
      <c r="W4769">
        <f>V4769*Diccionario!$B$44</f>
        <v>0.61169056738466665</v>
      </c>
      <c r="X4769">
        <f>W4769*Diccionario!$B$45</f>
        <v>0.23855932128002</v>
      </c>
      <c r="Y4769">
        <f>X4769*Diccionario!$B$46</f>
        <v>0.21231779593921779</v>
      </c>
      <c r="Z4769">
        <f>Y4769*Diccionario!$B$47</f>
        <v>7.8557584497510588E-2</v>
      </c>
      <c r="AA4769">
        <f>Z4769*Diccionario!$B$48</f>
        <v>7.8557584497510588E-2</v>
      </c>
      <c r="AB4769">
        <f>AA4769*Diccionario!$B$49</f>
        <v>5.8918188373132938E-2</v>
      </c>
      <c r="AC4769">
        <f t="shared" si="745"/>
        <v>5.8918188373132938E-2</v>
      </c>
      <c r="AD4769">
        <f t="shared" si="746"/>
        <v>0.19186146338986232</v>
      </c>
      <c r="AE4769">
        <f t="shared" si="747"/>
        <v>3.2151509668692894E-4</v>
      </c>
      <c r="AF4769" t="e">
        <f ca="1">IF(AD4769="","",_xludf.RANK.EQ(AD4769,$AD$2:$AD$5513,0))</f>
        <v>#NAME?</v>
      </c>
      <c r="AH4769" t="str">
        <f t="shared" si="748"/>
        <v>Media</v>
      </c>
      <c r="AI4769" t="s">
        <v>153</v>
      </c>
      <c r="AJ4769" t="str">
        <f>IFERROR(VLOOKUP(B4769,Maestro_Regionales!$A$2:$B$35,2,FALSE),"Otras zonas")</f>
        <v>Centro</v>
      </c>
      <c r="AK4769" t="str">
        <f t="shared" si="749"/>
        <v>NUEVA EPS | Centro</v>
      </c>
    </row>
    <row r="4770" spans="1:37">
      <c r="A4770" s="4" t="s">
        <v>2020</v>
      </c>
      <c r="B4770" s="4" t="s">
        <v>2021</v>
      </c>
      <c r="C4770" s="4" t="s">
        <v>2040</v>
      </c>
      <c r="D4770" s="4" t="s">
        <v>2041</v>
      </c>
      <c r="E4770" s="4" t="s">
        <v>87</v>
      </c>
      <c r="F4770" s="4">
        <v>3322</v>
      </c>
      <c r="G4770" s="4">
        <v>11589</v>
      </c>
      <c r="H4770" s="4">
        <v>0</v>
      </c>
      <c r="I4770">
        <f t="shared" si="740"/>
        <v>14911</v>
      </c>
      <c r="J4770">
        <f t="shared" si="741"/>
        <v>0.22278854536919054</v>
      </c>
      <c r="K4770">
        <f t="shared" si="742"/>
        <v>0.77721145463080943</v>
      </c>
      <c r="L4770">
        <f t="shared" si="743"/>
        <v>0</v>
      </c>
      <c r="M4770">
        <f>I4770*Diccionario!$B$36</f>
        <v>33.102712372549014</v>
      </c>
      <c r="N4770">
        <f>M4770*Diccionario!$B$37</f>
        <v>3.3433739496274506</v>
      </c>
      <c r="O4770">
        <f>N4770*Diccionario!$B$38</f>
        <v>0.50150609244411759</v>
      </c>
      <c r="P4770">
        <f>O4770*Diccionario!$B$39</f>
        <v>0.45135548319970586</v>
      </c>
      <c r="Q4770">
        <f>P4770*Diccionario!$B$40</f>
        <v>0.18054219327988236</v>
      </c>
      <c r="R4770">
        <f>Q4770*Diccionario!$B$41</f>
        <v>0.11735242563192354</v>
      </c>
      <c r="S4770">
        <f t="shared" si="744"/>
        <v>0.11735242563192354</v>
      </c>
      <c r="T4770">
        <f>I4770*Diccionario!$B$36</f>
        <v>33.102712372549014</v>
      </c>
      <c r="U4770">
        <f>T4770*Diccionario!$B$42</f>
        <v>3.3433739496274506</v>
      </c>
      <c r="V4770">
        <f>U4770*Diccionario!$B$43</f>
        <v>2.8418678571833329</v>
      </c>
      <c r="W4770">
        <f>V4770*Diccionario!$B$44</f>
        <v>0.53995489286483322</v>
      </c>
      <c r="X4770">
        <f>W4770*Diccionario!$B$45</f>
        <v>0.21058240821728497</v>
      </c>
      <c r="Y4770">
        <f>X4770*Diccionario!$B$46</f>
        <v>0.18741834331338361</v>
      </c>
      <c r="Z4770">
        <f>Y4770*Diccionario!$B$47</f>
        <v>6.934478702595194E-2</v>
      </c>
      <c r="AA4770">
        <f>Z4770*Diccionario!$B$48</f>
        <v>6.934478702595194E-2</v>
      </c>
      <c r="AB4770">
        <f>AA4770*Diccionario!$B$49</f>
        <v>5.2008590269463958E-2</v>
      </c>
      <c r="AC4770">
        <f t="shared" si="745"/>
        <v>5.2008590269463958E-2</v>
      </c>
      <c r="AD4770">
        <f t="shared" si="746"/>
        <v>0.1693610159013875</v>
      </c>
      <c r="AE4770">
        <f t="shared" si="747"/>
        <v>2.8380959073518814E-4</v>
      </c>
      <c r="AF4770" t="e">
        <f ca="1">IF(AD4770="","",_xludf.RANK.EQ(AD4770,$AD$2:$AD$5513,0))</f>
        <v>#NAME?</v>
      </c>
      <c r="AH4770" t="str">
        <f t="shared" si="748"/>
        <v>Media</v>
      </c>
      <c r="AI4770" t="s">
        <v>153</v>
      </c>
      <c r="AJ4770" t="str">
        <f>IFERROR(VLOOKUP(B4770,Maestro_Regionales!$A$2:$B$35,2,FALSE),"Otras zonas")</f>
        <v>Centro</v>
      </c>
      <c r="AK4770" t="str">
        <f t="shared" si="749"/>
        <v>NUEVA EPS | Centro</v>
      </c>
    </row>
    <row r="4771" spans="1:37">
      <c r="A4771" s="4" t="s">
        <v>2020</v>
      </c>
      <c r="B4771" s="4" t="s">
        <v>2021</v>
      </c>
      <c r="C4771" s="4" t="s">
        <v>2042</v>
      </c>
      <c r="D4771" s="4" t="s">
        <v>2043</v>
      </c>
      <c r="E4771" s="4" t="s">
        <v>87</v>
      </c>
      <c r="F4771" s="4">
        <v>2876</v>
      </c>
      <c r="G4771" s="4">
        <v>5510</v>
      </c>
      <c r="H4771" s="4">
        <v>0</v>
      </c>
      <c r="I4771">
        <f t="shared" si="740"/>
        <v>8386</v>
      </c>
      <c r="J4771">
        <f t="shared" si="741"/>
        <v>0.34295253994753161</v>
      </c>
      <c r="K4771">
        <f t="shared" si="742"/>
        <v>0.65704746005246839</v>
      </c>
      <c r="L4771">
        <f t="shared" si="743"/>
        <v>0</v>
      </c>
      <c r="M4771">
        <f>I4771*Diccionario!$B$36</f>
        <v>18.617084431372547</v>
      </c>
      <c r="N4771">
        <f>M4771*Diccionario!$B$37</f>
        <v>1.8803255275686273</v>
      </c>
      <c r="O4771">
        <f>N4771*Diccionario!$B$38</f>
        <v>0.28204882913529405</v>
      </c>
      <c r="P4771">
        <f>O4771*Diccionario!$B$39</f>
        <v>0.25384394622176465</v>
      </c>
      <c r="Q4771">
        <f>P4771*Diccionario!$B$40</f>
        <v>0.10153757848870587</v>
      </c>
      <c r="R4771">
        <f>Q4771*Diccionario!$B$41</f>
        <v>6.5999426017658819E-2</v>
      </c>
      <c r="S4771">
        <f t="shared" si="744"/>
        <v>6.5999426017658819E-2</v>
      </c>
      <c r="T4771">
        <f>I4771*Diccionario!$B$36</f>
        <v>18.617084431372547</v>
      </c>
      <c r="U4771">
        <f>T4771*Diccionario!$B$42</f>
        <v>1.8803255275686273</v>
      </c>
      <c r="V4771">
        <f>U4771*Diccionario!$B$43</f>
        <v>1.5982766984333332</v>
      </c>
      <c r="W4771">
        <f>V4771*Diccionario!$B$44</f>
        <v>0.30367257270233333</v>
      </c>
      <c r="X4771">
        <f>W4771*Diccionario!$B$45</f>
        <v>0.11843230335391</v>
      </c>
      <c r="Y4771">
        <f>X4771*Diccionario!$B$46</f>
        <v>0.10540474998497991</v>
      </c>
      <c r="Z4771">
        <f>Y4771*Diccionario!$B$47</f>
        <v>3.8999757494442566E-2</v>
      </c>
      <c r="AA4771">
        <f>Z4771*Diccionario!$B$48</f>
        <v>3.8999757494442566E-2</v>
      </c>
      <c r="AB4771">
        <f>AA4771*Diccionario!$B$49</f>
        <v>2.9249818120831925E-2</v>
      </c>
      <c r="AC4771">
        <f t="shared" si="745"/>
        <v>2.9249818120831925E-2</v>
      </c>
      <c r="AD4771">
        <f t="shared" si="746"/>
        <v>9.5249244138490743E-2</v>
      </c>
      <c r="AE4771">
        <f t="shared" si="747"/>
        <v>1.5961553402892413E-4</v>
      </c>
      <c r="AF4771" t="e">
        <f ca="1">IF(AD4771="","",_xludf.RANK.EQ(AD4771,$AD$2:$AD$5513,0))</f>
        <v>#NAME?</v>
      </c>
      <c r="AH4771" t="str">
        <f t="shared" si="748"/>
        <v>Baja</v>
      </c>
      <c r="AI4771" t="s">
        <v>153</v>
      </c>
      <c r="AJ4771" t="str">
        <f>IFERROR(VLOOKUP(B4771,Maestro_Regionales!$A$2:$B$35,2,FALSE),"Otras zonas")</f>
        <v>Centro</v>
      </c>
      <c r="AK4771" t="str">
        <f t="shared" si="749"/>
        <v>NUEVA EPS | Centro</v>
      </c>
    </row>
    <row r="4772" spans="1:37">
      <c r="A4772" s="4" t="s">
        <v>2020</v>
      </c>
      <c r="B4772" s="4" t="s">
        <v>2021</v>
      </c>
      <c r="C4772" s="4" t="s">
        <v>2044</v>
      </c>
      <c r="D4772" s="4" t="s">
        <v>2045</v>
      </c>
      <c r="E4772" s="4" t="s">
        <v>87</v>
      </c>
      <c r="F4772" s="4">
        <v>2333</v>
      </c>
      <c r="G4772" s="4">
        <v>6585</v>
      </c>
      <c r="H4772" s="4">
        <v>0</v>
      </c>
      <c r="I4772">
        <f t="shared" si="740"/>
        <v>8918</v>
      </c>
      <c r="J4772">
        <f t="shared" si="741"/>
        <v>0.26160574119757796</v>
      </c>
      <c r="K4772">
        <f t="shared" si="742"/>
        <v>0.73839425880242204</v>
      </c>
      <c r="L4772">
        <f t="shared" si="743"/>
        <v>0</v>
      </c>
      <c r="M4772">
        <f>I4772*Diccionario!$B$36</f>
        <v>19.798134862745098</v>
      </c>
      <c r="N4772">
        <f>M4772*Diccionario!$B$37</f>
        <v>1.999611621137255</v>
      </c>
      <c r="O4772">
        <f>N4772*Diccionario!$B$38</f>
        <v>0.29994174317058825</v>
      </c>
      <c r="P4772">
        <f>O4772*Diccionario!$B$39</f>
        <v>0.26994756885352944</v>
      </c>
      <c r="Q4772">
        <f>P4772*Diccionario!$B$40</f>
        <v>0.10797902754141178</v>
      </c>
      <c r="R4772">
        <f>Q4772*Diccionario!$B$41</f>
        <v>7.0186367901917665E-2</v>
      </c>
      <c r="S4772">
        <f t="shared" si="744"/>
        <v>7.0186367901917665E-2</v>
      </c>
      <c r="T4772">
        <f>I4772*Diccionario!$B$36</f>
        <v>19.798134862745098</v>
      </c>
      <c r="U4772">
        <f>T4772*Diccionario!$B$42</f>
        <v>1.999611621137255</v>
      </c>
      <c r="V4772">
        <f>U4772*Diccionario!$B$43</f>
        <v>1.6996698779666668</v>
      </c>
      <c r="W4772">
        <f>V4772*Diccionario!$B$44</f>
        <v>0.32293727681366668</v>
      </c>
      <c r="X4772">
        <f>W4772*Diccionario!$B$45</f>
        <v>0.12594553795733002</v>
      </c>
      <c r="Y4772">
        <f>X4772*Diccionario!$B$46</f>
        <v>0.11209152878202372</v>
      </c>
      <c r="Z4772">
        <f>Y4772*Diccionario!$B$47</f>
        <v>4.1473865649348775E-2</v>
      </c>
      <c r="AA4772">
        <f>Z4772*Diccionario!$B$48</f>
        <v>4.1473865649348775E-2</v>
      </c>
      <c r="AB4772">
        <f>AA4772*Diccionario!$B$49</f>
        <v>3.1105399237011583E-2</v>
      </c>
      <c r="AC4772">
        <f t="shared" si="745"/>
        <v>3.1105399237011583E-2</v>
      </c>
      <c r="AD4772">
        <f t="shared" si="746"/>
        <v>0.10129176713892925</v>
      </c>
      <c r="AE4772">
        <f t="shared" si="747"/>
        <v>1.6974139428451536E-4</v>
      </c>
      <c r="AF4772" t="e">
        <f ca="1">IF(AD4772="","",_xludf.RANK.EQ(AD4772,$AD$2:$AD$5513,0))</f>
        <v>#NAME?</v>
      </c>
      <c r="AH4772" t="str">
        <f t="shared" si="748"/>
        <v>Baja</v>
      </c>
      <c r="AI4772" t="s">
        <v>153</v>
      </c>
      <c r="AJ4772" t="str">
        <f>IFERROR(VLOOKUP(B4772,Maestro_Regionales!$A$2:$B$35,2,FALSE),"Otras zonas")</f>
        <v>Centro</v>
      </c>
      <c r="AK4772" t="str">
        <f t="shared" si="749"/>
        <v>NUEVA EPS | Centro</v>
      </c>
    </row>
    <row r="4773" spans="1:37">
      <c r="A4773" s="4" t="s">
        <v>2020</v>
      </c>
      <c r="B4773" s="4" t="s">
        <v>2021</v>
      </c>
      <c r="C4773" s="4" t="s">
        <v>2046</v>
      </c>
      <c r="D4773" s="4" t="s">
        <v>2047</v>
      </c>
      <c r="E4773" s="4" t="s">
        <v>87</v>
      </c>
      <c r="F4773" s="4">
        <v>2302</v>
      </c>
      <c r="G4773" s="4">
        <v>4973</v>
      </c>
      <c r="H4773" s="4">
        <v>0</v>
      </c>
      <c r="I4773">
        <f t="shared" si="740"/>
        <v>7275</v>
      </c>
      <c r="J4773">
        <f t="shared" si="741"/>
        <v>0.31642611683848798</v>
      </c>
      <c r="K4773">
        <f t="shared" si="742"/>
        <v>0.68357388316151202</v>
      </c>
      <c r="L4773">
        <f t="shared" si="743"/>
        <v>0</v>
      </c>
      <c r="M4773">
        <f>I4773*Diccionario!$B$36</f>
        <v>16.150642647058824</v>
      </c>
      <c r="N4773">
        <f>M4773*Diccionario!$B$37</f>
        <v>1.6312149073529414</v>
      </c>
      <c r="O4773">
        <f>N4773*Diccionario!$B$38</f>
        <v>0.24468223610294121</v>
      </c>
      <c r="P4773">
        <f>O4773*Diccionario!$B$39</f>
        <v>0.2202140124926471</v>
      </c>
      <c r="Q4773">
        <f>P4773*Diccionario!$B$40</f>
        <v>8.808560499705885E-2</v>
      </c>
      <c r="R4773">
        <f>Q4773*Diccionario!$B$41</f>
        <v>5.7255643248088253E-2</v>
      </c>
      <c r="S4773">
        <f t="shared" si="744"/>
        <v>5.7255643248088253E-2</v>
      </c>
      <c r="T4773">
        <f>I4773*Diccionario!$B$36</f>
        <v>16.150642647058824</v>
      </c>
      <c r="U4773">
        <f>T4773*Diccionario!$B$42</f>
        <v>1.6312149073529414</v>
      </c>
      <c r="V4773">
        <f>U4773*Diccionario!$B$43</f>
        <v>1.3865326712500001</v>
      </c>
      <c r="W4773">
        <f>V4773*Diccionario!$B$44</f>
        <v>0.2634412075375</v>
      </c>
      <c r="X4773">
        <f>W4773*Diccionario!$B$45</f>
        <v>0.10274207093962501</v>
      </c>
      <c r="Y4773">
        <f>X4773*Diccionario!$B$46</f>
        <v>9.1440443136266258E-2</v>
      </c>
      <c r="Z4773">
        <f>Y4773*Diccionario!$B$47</f>
        <v>3.3832963960418516E-2</v>
      </c>
      <c r="AA4773">
        <f>Z4773*Diccionario!$B$48</f>
        <v>3.3832963960418516E-2</v>
      </c>
      <c r="AB4773">
        <f>AA4773*Diccionario!$B$49</f>
        <v>2.5374722970313887E-2</v>
      </c>
      <c r="AC4773">
        <f t="shared" si="745"/>
        <v>2.5374722970313887E-2</v>
      </c>
      <c r="AD4773">
        <f t="shared" si="746"/>
        <v>8.263036621840214E-2</v>
      </c>
      <c r="AE4773">
        <f t="shared" si="747"/>
        <v>1.3846923563801854E-4</v>
      </c>
      <c r="AF4773" t="e">
        <f ca="1">IF(AD4773="","",_xludf.RANK.EQ(AD4773,$AD$2:$AD$5513,0))</f>
        <v>#NAME?</v>
      </c>
      <c r="AH4773" t="str">
        <f t="shared" si="748"/>
        <v>Baja</v>
      </c>
      <c r="AI4773" t="s">
        <v>153</v>
      </c>
      <c r="AJ4773" t="str">
        <f>IFERROR(VLOOKUP(B4773,Maestro_Regionales!$A$2:$B$35,2,FALSE),"Otras zonas")</f>
        <v>Centro</v>
      </c>
      <c r="AK4773" t="str">
        <f t="shared" si="749"/>
        <v>NUEVA EPS | Centro</v>
      </c>
    </row>
    <row r="4774" spans="1:37">
      <c r="A4774" s="4" t="s">
        <v>2020</v>
      </c>
      <c r="B4774" s="4" t="s">
        <v>2021</v>
      </c>
      <c r="C4774" s="4" t="s">
        <v>2048</v>
      </c>
      <c r="D4774" s="4" t="s">
        <v>2049</v>
      </c>
      <c r="E4774" s="4" t="s">
        <v>87</v>
      </c>
      <c r="F4774" s="4">
        <v>1960</v>
      </c>
      <c r="G4774" s="4">
        <v>22263</v>
      </c>
      <c r="H4774" s="4">
        <v>0</v>
      </c>
      <c r="I4774">
        <f t="shared" si="740"/>
        <v>24223</v>
      </c>
      <c r="J4774">
        <f t="shared" si="741"/>
        <v>8.0914833009949227E-2</v>
      </c>
      <c r="K4774">
        <f t="shared" si="742"/>
        <v>0.91908516699005083</v>
      </c>
      <c r="L4774">
        <f t="shared" si="743"/>
        <v>0</v>
      </c>
      <c r="M4774">
        <f>I4774*Diccionario!$B$36</f>
        <v>53.775534960784313</v>
      </c>
      <c r="N4774">
        <f>M4774*Diccionario!$B$37</f>
        <v>5.4313290310392164</v>
      </c>
      <c r="O4774">
        <f>N4774*Diccionario!$B$38</f>
        <v>0.81469935465588239</v>
      </c>
      <c r="P4774">
        <f>O4774*Diccionario!$B$39</f>
        <v>0.73322941919029416</v>
      </c>
      <c r="Q4774">
        <f>P4774*Diccionario!$B$40</f>
        <v>0.2932917676761177</v>
      </c>
      <c r="R4774">
        <f>Q4774*Diccionario!$B$41</f>
        <v>0.19063964898947652</v>
      </c>
      <c r="S4774">
        <f t="shared" si="744"/>
        <v>0.19063964898947652</v>
      </c>
      <c r="T4774">
        <f>I4774*Diccionario!$B$36</f>
        <v>53.775534960784313</v>
      </c>
      <c r="U4774">
        <f>T4774*Diccionario!$B$42</f>
        <v>5.4313290310392164</v>
      </c>
      <c r="V4774">
        <f>U4774*Diccionario!$B$43</f>
        <v>4.6166296763833339</v>
      </c>
      <c r="W4774">
        <f>V4774*Diccionario!$B$44</f>
        <v>0.87715963851283341</v>
      </c>
      <c r="X4774">
        <f>W4774*Diccionario!$B$45</f>
        <v>0.34209225902000506</v>
      </c>
      <c r="Y4774">
        <f>X4774*Diccionario!$B$46</f>
        <v>0.30446211052780453</v>
      </c>
      <c r="Z4774">
        <f>Y4774*Diccionario!$B$47</f>
        <v>0.11265098089528768</v>
      </c>
      <c r="AA4774">
        <f>Z4774*Diccionario!$B$48</f>
        <v>0.11265098089528768</v>
      </c>
      <c r="AB4774">
        <f>AA4774*Diccionario!$B$49</f>
        <v>8.4488235671465753E-2</v>
      </c>
      <c r="AC4774">
        <f t="shared" si="745"/>
        <v>8.4488235671465753E-2</v>
      </c>
      <c r="AD4774">
        <f t="shared" si="746"/>
        <v>0.27512788466094229</v>
      </c>
      <c r="AE4774">
        <f t="shared" si="747"/>
        <v>4.6105021235185199E-4</v>
      </c>
      <c r="AF4774" t="e">
        <f ca="1">IF(AD4774="","",_xludf.RANK.EQ(AD4774,$AD$2:$AD$5513,0))</f>
        <v>#NAME?</v>
      </c>
      <c r="AH4774" t="str">
        <f t="shared" si="748"/>
        <v>Media</v>
      </c>
      <c r="AI4774" t="s">
        <v>153</v>
      </c>
      <c r="AJ4774" t="str">
        <f>IFERROR(VLOOKUP(B4774,Maestro_Regionales!$A$2:$B$35,2,FALSE),"Otras zonas")</f>
        <v>Centro</v>
      </c>
      <c r="AK4774" t="str">
        <f t="shared" si="749"/>
        <v>NUEVA EPS | Centro</v>
      </c>
    </row>
    <row r="4775" spans="1:37">
      <c r="A4775" s="4" t="s">
        <v>2020</v>
      </c>
      <c r="B4775" s="4" t="s">
        <v>2021</v>
      </c>
      <c r="C4775" s="4" t="s">
        <v>2050</v>
      </c>
      <c r="D4775" s="4" t="s">
        <v>2051</v>
      </c>
      <c r="E4775" s="4" t="s">
        <v>87</v>
      </c>
      <c r="F4775" s="4">
        <v>1958</v>
      </c>
      <c r="G4775" s="4">
        <v>7336</v>
      </c>
      <c r="H4775" s="4">
        <v>0</v>
      </c>
      <c r="I4775">
        <f t="shared" si="740"/>
        <v>9294</v>
      </c>
      <c r="J4775">
        <f t="shared" si="741"/>
        <v>0.21067355282978265</v>
      </c>
      <c r="K4775">
        <f t="shared" si="742"/>
        <v>0.78932644717021738</v>
      </c>
      <c r="L4775">
        <f t="shared" si="743"/>
        <v>0</v>
      </c>
      <c r="M4775">
        <f>I4775*Diccionario!$B$36</f>
        <v>20.632862235294116</v>
      </c>
      <c r="N4775">
        <f>M4775*Diccionario!$B$37</f>
        <v>2.0839190857647059</v>
      </c>
      <c r="O4775">
        <f>N4775*Diccionario!$B$38</f>
        <v>0.31258786286470586</v>
      </c>
      <c r="P4775">
        <f>O4775*Diccionario!$B$39</f>
        <v>0.2813290765782353</v>
      </c>
      <c r="Q4775">
        <f>P4775*Diccionario!$B$40</f>
        <v>0.11253163063129412</v>
      </c>
      <c r="R4775">
        <f>Q4775*Diccionario!$B$41</f>
        <v>7.3145559910341176E-2</v>
      </c>
      <c r="S4775">
        <f t="shared" si="744"/>
        <v>7.3145559910341176E-2</v>
      </c>
      <c r="T4775">
        <f>I4775*Diccionario!$B$36</f>
        <v>20.632862235294116</v>
      </c>
      <c r="U4775">
        <f>T4775*Diccionario!$B$42</f>
        <v>2.0839190857647059</v>
      </c>
      <c r="V4775">
        <f>U4775*Diccionario!$B$43</f>
        <v>1.7713312229</v>
      </c>
      <c r="W4775">
        <f>V4775*Diccionario!$B$44</f>
        <v>0.33655293235099998</v>
      </c>
      <c r="X4775">
        <f>W4775*Diccionario!$B$45</f>
        <v>0.13125564361688999</v>
      </c>
      <c r="Y4775">
        <f>X4775*Diccionario!$B$46</f>
        <v>0.11681752281903209</v>
      </c>
      <c r="Z4775">
        <f>Y4775*Diccionario!$B$47</f>
        <v>4.3222483443041873E-2</v>
      </c>
      <c r="AA4775">
        <f>Z4775*Diccionario!$B$48</f>
        <v>4.3222483443041873E-2</v>
      </c>
      <c r="AB4775">
        <f>AA4775*Diccionario!$B$49</f>
        <v>3.2416862582281408E-2</v>
      </c>
      <c r="AC4775">
        <f t="shared" si="745"/>
        <v>3.2416862582281408E-2</v>
      </c>
      <c r="AD4775">
        <f t="shared" si="746"/>
        <v>0.10556242249262258</v>
      </c>
      <c r="AE4775">
        <f t="shared" si="747"/>
        <v>1.7689801732230157E-4</v>
      </c>
      <c r="AF4775" t="e">
        <f ca="1">IF(AD4775="","",_xludf.RANK.EQ(AD4775,$AD$2:$AD$5513,0))</f>
        <v>#NAME?</v>
      </c>
      <c r="AH4775" t="str">
        <f t="shared" si="748"/>
        <v>Baja</v>
      </c>
      <c r="AI4775" t="s">
        <v>153</v>
      </c>
      <c r="AJ4775" t="str">
        <f>IFERROR(VLOOKUP(B4775,Maestro_Regionales!$A$2:$B$35,2,FALSE),"Otras zonas")</f>
        <v>Centro</v>
      </c>
      <c r="AK4775" t="str">
        <f t="shared" si="749"/>
        <v>NUEVA EPS | Centro</v>
      </c>
    </row>
    <row r="4776" spans="1:37">
      <c r="A4776" s="4" t="s">
        <v>2020</v>
      </c>
      <c r="B4776" s="4" t="s">
        <v>2021</v>
      </c>
      <c r="C4776" s="4" t="s">
        <v>2028</v>
      </c>
      <c r="D4776" s="4" t="s">
        <v>2029</v>
      </c>
      <c r="E4776" s="4" t="s">
        <v>87</v>
      </c>
      <c r="F4776" s="4">
        <v>1852</v>
      </c>
      <c r="G4776" s="4">
        <v>8177</v>
      </c>
      <c r="H4776" s="4">
        <v>0</v>
      </c>
      <c r="I4776">
        <f t="shared" si="740"/>
        <v>10029</v>
      </c>
      <c r="J4776">
        <f t="shared" si="741"/>
        <v>0.18466447302821817</v>
      </c>
      <c r="K4776">
        <f t="shared" si="742"/>
        <v>0.8153355269717818</v>
      </c>
      <c r="L4776">
        <f t="shared" si="743"/>
        <v>0</v>
      </c>
      <c r="M4776">
        <f>I4776*Diccionario!$B$36</f>
        <v>22.264576647058821</v>
      </c>
      <c r="N4776">
        <f>M4776*Diccionario!$B$37</f>
        <v>2.2487222413529411</v>
      </c>
      <c r="O4776">
        <f>N4776*Diccionario!$B$38</f>
        <v>0.33730833620294115</v>
      </c>
      <c r="P4776">
        <f>O4776*Diccionario!$B$39</f>
        <v>0.30357750258264704</v>
      </c>
      <c r="Q4776">
        <f>P4776*Diccionario!$B$40</f>
        <v>0.12143100103305882</v>
      </c>
      <c r="R4776">
        <f>Q4776*Diccionario!$B$41</f>
        <v>7.8930150671488231E-2</v>
      </c>
      <c r="S4776">
        <f t="shared" si="744"/>
        <v>7.8930150671488231E-2</v>
      </c>
      <c r="T4776">
        <f>I4776*Diccionario!$B$36</f>
        <v>22.264576647058821</v>
      </c>
      <c r="U4776">
        <f>T4776*Diccionario!$B$42</f>
        <v>2.2487222413529411</v>
      </c>
      <c r="V4776">
        <f>U4776*Diccionario!$B$43</f>
        <v>1.9114139051499999</v>
      </c>
      <c r="W4776">
        <f>V4776*Diccionario!$B$44</f>
        <v>0.36316864197849996</v>
      </c>
      <c r="X4776">
        <f>W4776*Diccionario!$B$45</f>
        <v>0.14163577037161498</v>
      </c>
      <c r="Y4776">
        <f>X4776*Diccionario!$B$46</f>
        <v>0.12605583563073733</v>
      </c>
      <c r="Z4776">
        <f>Y4776*Diccionario!$B$47</f>
        <v>4.6640659183372811E-2</v>
      </c>
      <c r="AA4776">
        <f>Z4776*Diccionario!$B$48</f>
        <v>4.6640659183372811E-2</v>
      </c>
      <c r="AB4776">
        <f>AA4776*Diccionario!$B$49</f>
        <v>3.4980494387529606E-2</v>
      </c>
      <c r="AC4776">
        <f t="shared" si="745"/>
        <v>3.4980494387529606E-2</v>
      </c>
      <c r="AD4776">
        <f t="shared" si="746"/>
        <v>0.11391064505901784</v>
      </c>
      <c r="AE4776">
        <f t="shared" si="747"/>
        <v>1.9088769267542094E-4</v>
      </c>
      <c r="AF4776" t="e">
        <f ca="1">IF(AD4776="","",_xludf.RANK.EQ(AD4776,$AD$2:$AD$5513,0))</f>
        <v>#NAME?</v>
      </c>
      <c r="AH4776" t="str">
        <f t="shared" si="748"/>
        <v>Baja</v>
      </c>
      <c r="AI4776" t="s">
        <v>153</v>
      </c>
      <c r="AJ4776" t="str">
        <f>IFERROR(VLOOKUP(B4776,Maestro_Regionales!$A$2:$B$35,2,FALSE),"Otras zonas")</f>
        <v>Centro</v>
      </c>
      <c r="AK4776" t="str">
        <f t="shared" si="749"/>
        <v>NUEVA EPS | Centro</v>
      </c>
    </row>
    <row r="4777" spans="1:37">
      <c r="A4777" s="4" t="s">
        <v>2020</v>
      </c>
      <c r="B4777" s="4" t="s">
        <v>2021</v>
      </c>
      <c r="C4777" s="4" t="s">
        <v>2042</v>
      </c>
      <c r="D4777" s="4" t="s">
        <v>2043</v>
      </c>
      <c r="E4777" s="4" t="s">
        <v>85</v>
      </c>
      <c r="F4777" s="4">
        <v>1838</v>
      </c>
      <c r="G4777" s="4">
        <v>3360</v>
      </c>
      <c r="H4777" s="4">
        <v>0</v>
      </c>
      <c r="I4777">
        <f t="shared" si="740"/>
        <v>5198</v>
      </c>
      <c r="J4777">
        <f t="shared" si="741"/>
        <v>0.35359753751442863</v>
      </c>
      <c r="K4777">
        <f t="shared" si="742"/>
        <v>0.64640246248557143</v>
      </c>
      <c r="L4777">
        <f t="shared" si="743"/>
        <v>0</v>
      </c>
      <c r="M4777">
        <f>I4777*Diccionario!$B$36</f>
        <v>11.539661921568626</v>
      </c>
      <c r="N4777">
        <f>M4777*Diccionario!$B$37</f>
        <v>1.1655058540784313</v>
      </c>
      <c r="O4777">
        <f>N4777*Diccionario!$B$38</f>
        <v>0.1748258781117647</v>
      </c>
      <c r="P4777">
        <f>O4777*Diccionario!$B$39</f>
        <v>0.15734329030058825</v>
      </c>
      <c r="Q4777">
        <f>P4777*Diccionario!$B$40</f>
        <v>6.2937316120235301E-2</v>
      </c>
      <c r="R4777">
        <f>Q4777*Diccionario!$B$41</f>
        <v>4.0909255478152946E-2</v>
      </c>
      <c r="S4777">
        <f t="shared" si="744"/>
        <v>4.0909255478152946E-2</v>
      </c>
      <c r="T4777">
        <f>I4777*Diccionario!$B$36</f>
        <v>11.539661921568626</v>
      </c>
      <c r="U4777">
        <f>T4777*Diccionario!$B$42</f>
        <v>1.1655058540784313</v>
      </c>
      <c r="V4777">
        <f>U4777*Diccionario!$B$43</f>
        <v>0.99067997596666657</v>
      </c>
      <c r="W4777">
        <f>V4777*Diccionario!$B$44</f>
        <v>0.18822919543366665</v>
      </c>
      <c r="X4777">
        <f>W4777*Diccionario!$B$45</f>
        <v>7.3409386219129999E-2</v>
      </c>
      <c r="Y4777">
        <f>X4777*Diccionario!$B$46</f>
        <v>6.5334353735025705E-2</v>
      </c>
      <c r="Z4777">
        <f>Y4777*Diccionario!$B$47</f>
        <v>2.417371088195951E-2</v>
      </c>
      <c r="AA4777">
        <f>Z4777*Diccionario!$B$48</f>
        <v>2.417371088195951E-2</v>
      </c>
      <c r="AB4777">
        <f>AA4777*Diccionario!$B$49</f>
        <v>1.8130283161469633E-2</v>
      </c>
      <c r="AC4777">
        <f t="shared" si="745"/>
        <v>1.8130283161469633E-2</v>
      </c>
      <c r="AD4777">
        <f t="shared" si="746"/>
        <v>5.903953863962258E-2</v>
      </c>
      <c r="AE4777">
        <f t="shared" si="747"/>
        <v>9.8936506783013086E-5</v>
      </c>
      <c r="AF4777" t="e">
        <f ca="1">IF(AD4777="","",_xludf.RANK.EQ(AD4777,$AD$2:$AD$5513,0))</f>
        <v>#NAME?</v>
      </c>
      <c r="AH4777" t="str">
        <f t="shared" si="748"/>
        <v>Baja</v>
      </c>
      <c r="AI4777" t="s">
        <v>153</v>
      </c>
      <c r="AJ4777" t="str">
        <f>IFERROR(VLOOKUP(B4777,Maestro_Regionales!$A$2:$B$35,2,FALSE),"Otras zonas")</f>
        <v>Centro</v>
      </c>
      <c r="AK4777" t="str">
        <f t="shared" si="749"/>
        <v>SALUD TOTAL EPS | Centro</v>
      </c>
    </row>
    <row r="4778" spans="1:37">
      <c r="A4778" s="4" t="s">
        <v>2020</v>
      </c>
      <c r="B4778" s="4" t="s">
        <v>2021</v>
      </c>
      <c r="C4778" s="4" t="s">
        <v>2040</v>
      </c>
      <c r="D4778" s="4" t="s">
        <v>2041</v>
      </c>
      <c r="E4778" s="4" t="s">
        <v>85</v>
      </c>
      <c r="F4778" s="4">
        <v>1620</v>
      </c>
      <c r="G4778" s="4">
        <v>3891</v>
      </c>
      <c r="H4778" s="4">
        <v>0</v>
      </c>
      <c r="I4778">
        <f t="shared" si="740"/>
        <v>5511</v>
      </c>
      <c r="J4778">
        <f t="shared" si="741"/>
        <v>0.29395753946652148</v>
      </c>
      <c r="K4778">
        <f t="shared" si="742"/>
        <v>0.70604246053347852</v>
      </c>
      <c r="L4778">
        <f t="shared" si="743"/>
        <v>0</v>
      </c>
      <c r="M4778">
        <f>I4778*Diccionario!$B$36</f>
        <v>12.234528058823528</v>
      </c>
      <c r="N4778">
        <f>M4778*Diccionario!$B$37</f>
        <v>1.2356873339411765</v>
      </c>
      <c r="O4778">
        <f>N4778*Diccionario!$B$38</f>
        <v>0.18535310009117648</v>
      </c>
      <c r="P4778">
        <f>O4778*Diccionario!$B$39</f>
        <v>0.16681779008205883</v>
      </c>
      <c r="Q4778">
        <f>P4778*Diccionario!$B$40</f>
        <v>6.6727116032823539E-2</v>
      </c>
      <c r="R4778">
        <f>Q4778*Diccionario!$B$41</f>
        <v>4.3372625421335305E-2</v>
      </c>
      <c r="S4778">
        <f t="shared" si="744"/>
        <v>4.3372625421335305E-2</v>
      </c>
      <c r="T4778">
        <f>I4778*Diccionario!$B$36</f>
        <v>12.234528058823528</v>
      </c>
      <c r="U4778">
        <f>T4778*Diccionario!$B$42</f>
        <v>1.2356873339411765</v>
      </c>
      <c r="V4778">
        <f>U4778*Diccionario!$B$43</f>
        <v>1.0503342338499999</v>
      </c>
      <c r="W4778">
        <f>V4778*Diccionario!$B$44</f>
        <v>0.19956350443149998</v>
      </c>
      <c r="X4778">
        <f>W4778*Diccionario!$B$45</f>
        <v>7.7829766728284996E-2</v>
      </c>
      <c r="Y4778">
        <f>X4778*Diccionario!$B$46</f>
        <v>6.9268492388173647E-2</v>
      </c>
      <c r="Z4778">
        <f>Y4778*Diccionario!$B$47</f>
        <v>2.5629342183624251E-2</v>
      </c>
      <c r="AA4778">
        <f>Z4778*Diccionario!$B$48</f>
        <v>2.5629342183624251E-2</v>
      </c>
      <c r="AB4778">
        <f>AA4778*Diccionario!$B$49</f>
        <v>1.9222006637718187E-2</v>
      </c>
      <c r="AC4778">
        <f t="shared" si="745"/>
        <v>1.9222006637718187E-2</v>
      </c>
      <c r="AD4778">
        <f t="shared" si="746"/>
        <v>6.2594632059053495E-2</v>
      </c>
      <c r="AE4778">
        <f t="shared" si="747"/>
        <v>1.0489401479053197E-4</v>
      </c>
      <c r="AF4778" t="e">
        <f ca="1">IF(AD4778="","",_xludf.RANK.EQ(AD4778,$AD$2:$AD$5513,0))</f>
        <v>#NAME?</v>
      </c>
      <c r="AH4778" t="str">
        <f t="shared" si="748"/>
        <v>Baja</v>
      </c>
      <c r="AI4778" t="s">
        <v>153</v>
      </c>
      <c r="AJ4778" t="str">
        <f>IFERROR(VLOOKUP(B4778,Maestro_Regionales!$A$2:$B$35,2,FALSE),"Otras zonas")</f>
        <v>Centro</v>
      </c>
      <c r="AK4778" t="str">
        <f t="shared" si="749"/>
        <v>SALUD TOTAL EPS | Centro</v>
      </c>
    </row>
    <row r="4779" spans="1:37">
      <c r="A4779" s="4" t="s">
        <v>2020</v>
      </c>
      <c r="B4779" s="4" t="s">
        <v>2021</v>
      </c>
      <c r="C4779" s="4" t="s">
        <v>2038</v>
      </c>
      <c r="D4779" s="4" t="s">
        <v>2039</v>
      </c>
      <c r="E4779" s="4" t="s">
        <v>85</v>
      </c>
      <c r="F4779" s="4">
        <v>1568</v>
      </c>
      <c r="G4779" s="4">
        <v>10955</v>
      </c>
      <c r="H4779" s="4">
        <v>0</v>
      </c>
      <c r="I4779">
        <f t="shared" si="740"/>
        <v>12523</v>
      </c>
      <c r="J4779">
        <f t="shared" si="741"/>
        <v>0.1252096143096702</v>
      </c>
      <c r="K4779">
        <f t="shared" si="742"/>
        <v>0.87479038569032974</v>
      </c>
      <c r="L4779">
        <f t="shared" si="743"/>
        <v>0</v>
      </c>
      <c r="M4779">
        <f>I4779*Diccionario!$B$36</f>
        <v>27.801305549019606</v>
      </c>
      <c r="N4779">
        <f>M4779*Diccionario!$B$37</f>
        <v>2.8079318604509802</v>
      </c>
      <c r="O4779">
        <f>N4779*Diccionario!$B$38</f>
        <v>0.42118977906764704</v>
      </c>
      <c r="P4779">
        <f>O4779*Diccionario!$B$39</f>
        <v>0.37907080116088232</v>
      </c>
      <c r="Q4779">
        <f>P4779*Diccionario!$B$40</f>
        <v>0.15162832046435293</v>
      </c>
      <c r="R4779">
        <f>Q4779*Diccionario!$B$41</f>
        <v>9.8558408301829409E-2</v>
      </c>
      <c r="S4779">
        <f t="shared" si="744"/>
        <v>9.8558408301829409E-2</v>
      </c>
      <c r="T4779">
        <f>I4779*Diccionario!$B$36</f>
        <v>27.801305549019606</v>
      </c>
      <c r="U4779">
        <f>T4779*Diccionario!$B$42</f>
        <v>2.8079318604509802</v>
      </c>
      <c r="V4779">
        <f>U4779*Diccionario!$B$43</f>
        <v>2.3867420813833333</v>
      </c>
      <c r="W4779">
        <f>V4779*Diccionario!$B$44</f>
        <v>0.45348099546283333</v>
      </c>
      <c r="X4779">
        <f>W4779*Diccionario!$B$45</f>
        <v>0.17685758823050501</v>
      </c>
      <c r="Y4779">
        <f>X4779*Diccionario!$B$46</f>
        <v>0.15740325352514947</v>
      </c>
      <c r="Z4779">
        <f>Y4779*Diccionario!$B$47</f>
        <v>5.8239203804305306E-2</v>
      </c>
      <c r="AA4779">
        <f>Z4779*Diccionario!$B$48</f>
        <v>5.8239203804305306E-2</v>
      </c>
      <c r="AB4779">
        <f>AA4779*Diccionario!$B$49</f>
        <v>4.367940285322898E-2</v>
      </c>
      <c r="AC4779">
        <f t="shared" si="745"/>
        <v>4.367940285322898E-2</v>
      </c>
      <c r="AD4779">
        <f t="shared" si="746"/>
        <v>0.1422378111550584</v>
      </c>
      <c r="AE4779">
        <f t="shared" si="747"/>
        <v>2.383574210164819E-4</v>
      </c>
      <c r="AF4779" t="e">
        <f ca="1">IF(AD4779="","",_xludf.RANK.EQ(AD4779,$AD$2:$AD$5513,0))</f>
        <v>#NAME?</v>
      </c>
      <c r="AH4779" t="str">
        <f t="shared" si="748"/>
        <v>Media</v>
      </c>
      <c r="AI4779" t="s">
        <v>153</v>
      </c>
      <c r="AJ4779" t="str">
        <f>IFERROR(VLOOKUP(B4779,Maestro_Regionales!$A$2:$B$35,2,FALSE),"Otras zonas")</f>
        <v>Centro</v>
      </c>
      <c r="AK4779" t="str">
        <f t="shared" si="749"/>
        <v>SALUD TOTAL EPS | Centro</v>
      </c>
    </row>
    <row r="4780" spans="1:37">
      <c r="A4780" s="4" t="s">
        <v>2020</v>
      </c>
      <c r="B4780" s="4" t="s">
        <v>2021</v>
      </c>
      <c r="C4780" s="4" t="s">
        <v>2052</v>
      </c>
      <c r="D4780" s="4" t="s">
        <v>2053</v>
      </c>
      <c r="E4780" s="4" t="s">
        <v>87</v>
      </c>
      <c r="F4780" s="4">
        <v>1496</v>
      </c>
      <c r="G4780" s="4">
        <v>5812</v>
      </c>
      <c r="H4780" s="4">
        <v>0</v>
      </c>
      <c r="I4780">
        <f t="shared" si="740"/>
        <v>7308</v>
      </c>
      <c r="J4780">
        <f t="shared" si="741"/>
        <v>0.20470717022441159</v>
      </c>
      <c r="K4780">
        <f t="shared" si="742"/>
        <v>0.79529282977558835</v>
      </c>
      <c r="L4780">
        <f t="shared" si="743"/>
        <v>0</v>
      </c>
      <c r="M4780">
        <f>I4780*Diccionario!$B$36</f>
        <v>16.223903294117648</v>
      </c>
      <c r="N4780">
        <f>M4780*Diccionario!$B$37</f>
        <v>1.6386142327058826</v>
      </c>
      <c r="O4780">
        <f>N4780*Diccionario!$B$38</f>
        <v>0.24579213490588236</v>
      </c>
      <c r="P4780">
        <f>O4780*Diccionario!$B$39</f>
        <v>0.22121292141529414</v>
      </c>
      <c r="Q4780">
        <f>P4780*Diccionario!$B$40</f>
        <v>8.8485168566117656E-2</v>
      </c>
      <c r="R4780">
        <f>Q4780*Diccionario!$B$41</f>
        <v>5.751535956797648E-2</v>
      </c>
      <c r="S4780">
        <f t="shared" si="744"/>
        <v>5.751535956797648E-2</v>
      </c>
      <c r="T4780">
        <f>I4780*Diccionario!$B$36</f>
        <v>16.223903294117648</v>
      </c>
      <c r="U4780">
        <f>T4780*Diccionario!$B$42</f>
        <v>1.6386142327058826</v>
      </c>
      <c r="V4780">
        <f>U4780*Diccionario!$B$43</f>
        <v>1.3928220978000001</v>
      </c>
      <c r="W4780">
        <f>V4780*Diccionario!$B$44</f>
        <v>0.26463619858200005</v>
      </c>
      <c r="X4780">
        <f>W4780*Diccionario!$B$45</f>
        <v>0.10320811744698002</v>
      </c>
      <c r="Y4780">
        <f>X4780*Diccionario!$B$46</f>
        <v>9.1855224527812224E-2</v>
      </c>
      <c r="Z4780">
        <f>Y4780*Diccionario!$B$47</f>
        <v>3.398643307529052E-2</v>
      </c>
      <c r="AA4780">
        <f>Z4780*Diccionario!$B$48</f>
        <v>3.398643307529052E-2</v>
      </c>
      <c r="AB4780">
        <f>AA4780*Diccionario!$B$49</f>
        <v>2.548982480646789E-2</v>
      </c>
      <c r="AC4780">
        <f t="shared" si="745"/>
        <v>2.548982480646789E-2</v>
      </c>
      <c r="AD4780">
        <f t="shared" si="746"/>
        <v>8.3005184374444374E-2</v>
      </c>
      <c r="AE4780">
        <f t="shared" si="747"/>
        <v>1.3909734351101572E-4</v>
      </c>
      <c r="AF4780" t="e">
        <f ca="1">IF(AD4780="","",_xludf.RANK.EQ(AD4780,$AD$2:$AD$5513,0))</f>
        <v>#NAME?</v>
      </c>
      <c r="AH4780" t="str">
        <f t="shared" si="748"/>
        <v>Baja</v>
      </c>
      <c r="AI4780" t="s">
        <v>153</v>
      </c>
      <c r="AJ4780" t="str">
        <f>IFERROR(VLOOKUP(B4780,Maestro_Regionales!$A$2:$B$35,2,FALSE),"Otras zonas")</f>
        <v>Centro</v>
      </c>
      <c r="AK4780" t="str">
        <f t="shared" si="749"/>
        <v>NUEVA EPS | Centro</v>
      </c>
    </row>
    <row r="4781" spans="1:37">
      <c r="A4781" s="4" t="s">
        <v>2020</v>
      </c>
      <c r="B4781" s="4" t="s">
        <v>2021</v>
      </c>
      <c r="C4781" s="4" t="s">
        <v>2026</v>
      </c>
      <c r="D4781" s="4" t="s">
        <v>2027</v>
      </c>
      <c r="E4781" s="4" t="s">
        <v>91</v>
      </c>
      <c r="F4781" s="4">
        <v>1379</v>
      </c>
      <c r="G4781" s="4">
        <v>2520</v>
      </c>
      <c r="H4781" s="4">
        <v>0</v>
      </c>
      <c r="I4781">
        <f t="shared" si="740"/>
        <v>3899</v>
      </c>
      <c r="J4781">
        <f t="shared" si="741"/>
        <v>0.35368043087971274</v>
      </c>
      <c r="K4781">
        <f t="shared" si="742"/>
        <v>0.64631956912028721</v>
      </c>
      <c r="L4781">
        <f t="shared" si="743"/>
        <v>0</v>
      </c>
      <c r="M4781">
        <f>I4781*Diccionario!$B$36</f>
        <v>8.6558564509803908</v>
      </c>
      <c r="N4781">
        <f>M4781*Diccionario!$B$37</f>
        <v>0.87424150154901947</v>
      </c>
      <c r="O4781">
        <f>N4781*Diccionario!$B$38</f>
        <v>0.13113622523235291</v>
      </c>
      <c r="P4781">
        <f>O4781*Diccionario!$B$39</f>
        <v>0.11802260270911762</v>
      </c>
      <c r="Q4781">
        <f>P4781*Diccionario!$B$40</f>
        <v>4.7209041083647048E-2</v>
      </c>
      <c r="R4781">
        <f>Q4781*Diccionario!$B$41</f>
        <v>3.0685876704370584E-2</v>
      </c>
      <c r="S4781">
        <f t="shared" si="744"/>
        <v>3.0685876704370584E-2</v>
      </c>
      <c r="T4781">
        <f>I4781*Diccionario!$B$36</f>
        <v>8.6558564509803908</v>
      </c>
      <c r="U4781">
        <f>T4781*Diccionario!$B$42</f>
        <v>0.87424150154901947</v>
      </c>
      <c r="V4781">
        <f>U4781*Diccionario!$B$43</f>
        <v>0.74310527631666656</v>
      </c>
      <c r="W4781">
        <f>V4781*Diccionario!$B$44</f>
        <v>0.14119000250016664</v>
      </c>
      <c r="X4781">
        <f>W4781*Diccionario!$B$45</f>
        <v>5.5064100975064992E-2</v>
      </c>
      <c r="Y4781">
        <f>X4781*Diccionario!$B$46</f>
        <v>4.9007049867807843E-2</v>
      </c>
      <c r="Z4781">
        <f>Y4781*Diccionario!$B$47</f>
        <v>1.81326084510889E-2</v>
      </c>
      <c r="AA4781">
        <f>Z4781*Diccionario!$B$48</f>
        <v>1.81326084510889E-2</v>
      </c>
      <c r="AB4781">
        <f>AA4781*Diccionario!$B$49</f>
        <v>1.3599456338316676E-2</v>
      </c>
      <c r="AC4781">
        <f t="shared" si="745"/>
        <v>1.3599456338316676E-2</v>
      </c>
      <c r="AD4781">
        <f t="shared" si="746"/>
        <v>4.428533304268726E-2</v>
      </c>
      <c r="AE4781">
        <f t="shared" si="747"/>
        <v>7.4211896873214298E-5</v>
      </c>
      <c r="AF4781" t="e">
        <f ca="1">IF(AD4781="","",_xludf.RANK.EQ(AD4781,$AD$2:$AD$5513,0))</f>
        <v>#NAME?</v>
      </c>
      <c r="AH4781" t="str">
        <f t="shared" si="748"/>
        <v>Baja</v>
      </c>
      <c r="AI4781" t="s">
        <v>153</v>
      </c>
      <c r="AJ4781" t="str">
        <f>IFERROR(VLOOKUP(B4781,Maestro_Regionales!$A$2:$B$35,2,FALSE),"Otras zonas")</f>
        <v>Centro</v>
      </c>
      <c r="AK4781" t="str">
        <f t="shared" si="749"/>
        <v>FAMISANAR | Centro</v>
      </c>
    </row>
    <row r="4782" spans="1:37">
      <c r="A4782" s="4" t="s">
        <v>2020</v>
      </c>
      <c r="B4782" s="4" t="s">
        <v>2021</v>
      </c>
      <c r="C4782" s="4" t="s">
        <v>2022</v>
      </c>
      <c r="D4782" s="4" t="s">
        <v>2023</v>
      </c>
      <c r="E4782" s="4" t="s">
        <v>1095</v>
      </c>
      <c r="F4782" s="4">
        <v>1371</v>
      </c>
      <c r="G4782" s="4">
        <v>11351</v>
      </c>
      <c r="H4782" s="4">
        <v>0</v>
      </c>
      <c r="I4782">
        <f t="shared" si="740"/>
        <v>12722</v>
      </c>
      <c r="J4782">
        <f t="shared" si="741"/>
        <v>0.10776607451658544</v>
      </c>
      <c r="K4782">
        <f t="shared" si="742"/>
        <v>0.89223392548341451</v>
      </c>
      <c r="L4782">
        <f t="shared" si="743"/>
        <v>0</v>
      </c>
      <c r="M4782">
        <f>I4782*Diccionario!$B$36</f>
        <v>28.243089450980388</v>
      </c>
      <c r="N4782">
        <f>M4782*Diccionario!$B$37</f>
        <v>2.8525520345490194</v>
      </c>
      <c r="O4782">
        <f>N4782*Diccionario!$B$38</f>
        <v>0.42788280518235289</v>
      </c>
      <c r="P4782">
        <f>O4782*Diccionario!$B$39</f>
        <v>0.38509452466411759</v>
      </c>
      <c r="Q4782">
        <f>P4782*Diccionario!$B$40</f>
        <v>0.15403780986564705</v>
      </c>
      <c r="R4782">
        <f>Q4782*Diccionario!$B$41</f>
        <v>0.10012457641267059</v>
      </c>
      <c r="S4782">
        <f t="shared" si="744"/>
        <v>0.10012457641267059</v>
      </c>
      <c r="T4782">
        <f>I4782*Diccionario!$B$36</f>
        <v>28.243089450980388</v>
      </c>
      <c r="U4782">
        <f>T4782*Diccionario!$B$42</f>
        <v>2.8525520345490194</v>
      </c>
      <c r="V4782">
        <f>U4782*Diccionario!$B$43</f>
        <v>2.4246692293666663</v>
      </c>
      <c r="W4782">
        <f>V4782*Diccionario!$B$44</f>
        <v>0.46068715357966661</v>
      </c>
      <c r="X4782">
        <f>W4782*Diccionario!$B$45</f>
        <v>0.17966798989607</v>
      </c>
      <c r="Y4782">
        <f>X4782*Diccionario!$B$46</f>
        <v>0.1599045110075023</v>
      </c>
      <c r="Z4782">
        <f>Y4782*Diccionario!$B$47</f>
        <v>5.9164669072775851E-2</v>
      </c>
      <c r="AA4782">
        <f>Z4782*Diccionario!$B$48</f>
        <v>5.9164669072775851E-2</v>
      </c>
      <c r="AB4782">
        <f>AA4782*Diccionario!$B$49</f>
        <v>4.437350180458189E-2</v>
      </c>
      <c r="AC4782">
        <f t="shared" si="745"/>
        <v>4.437350180458189E-2</v>
      </c>
      <c r="AD4782">
        <f t="shared" si="746"/>
        <v>0.14449807821725247</v>
      </c>
      <c r="AE4782">
        <f t="shared" si="747"/>
        <v>2.4214510182637405E-4</v>
      </c>
      <c r="AF4782" t="e">
        <f ca="1">IF(AD4782="","",_xludf.RANK.EQ(AD4782,$AD$2:$AD$5513,0))</f>
        <v>#NAME?</v>
      </c>
      <c r="AH4782" t="str">
        <f t="shared" si="748"/>
        <v>Media</v>
      </c>
      <c r="AI4782" t="s">
        <v>153</v>
      </c>
      <c r="AJ4782" t="str">
        <f>IFERROR(VLOOKUP(B4782,Maestro_Regionales!$A$2:$B$35,2,FALSE),"Otras zonas")</f>
        <v>Centro</v>
      </c>
      <c r="AK4782" t="str">
        <f t="shared" si="749"/>
        <v>PIJAOS SALUD EPSI | Centro</v>
      </c>
    </row>
    <row r="4783" spans="1:37">
      <c r="A4783" s="4" t="s">
        <v>2020</v>
      </c>
      <c r="B4783" s="4" t="s">
        <v>2021</v>
      </c>
      <c r="C4783" s="4" t="s">
        <v>2054</v>
      </c>
      <c r="D4783" s="4" t="s">
        <v>2055</v>
      </c>
      <c r="E4783" s="4" t="s">
        <v>91</v>
      </c>
      <c r="F4783" s="4">
        <v>1270</v>
      </c>
      <c r="G4783" s="4">
        <v>1530</v>
      </c>
      <c r="H4783" s="4">
        <v>0</v>
      </c>
      <c r="I4783">
        <f t="shared" si="740"/>
        <v>2800</v>
      </c>
      <c r="J4783">
        <f t="shared" si="741"/>
        <v>0.45357142857142857</v>
      </c>
      <c r="K4783">
        <f t="shared" si="742"/>
        <v>0.54642857142857137</v>
      </c>
      <c r="L4783">
        <f t="shared" si="743"/>
        <v>0</v>
      </c>
      <c r="M4783">
        <f>I4783*Diccionario!$B$36</f>
        <v>6.216054901960784</v>
      </c>
      <c r="N4783">
        <f>M4783*Diccionario!$B$37</f>
        <v>0.62782154509803922</v>
      </c>
      <c r="O4783">
        <f>N4783*Diccionario!$B$38</f>
        <v>9.4173231764705878E-2</v>
      </c>
      <c r="P4783">
        <f>O4783*Diccionario!$B$39</f>
        <v>8.4755908588235299E-2</v>
      </c>
      <c r="Q4783">
        <f>P4783*Diccionario!$B$40</f>
        <v>3.3902363435294118E-2</v>
      </c>
      <c r="R4783">
        <f>Q4783*Diccionario!$B$41</f>
        <v>2.2036536232941179E-2</v>
      </c>
      <c r="S4783">
        <f t="shared" si="744"/>
        <v>2.2036536232941179E-2</v>
      </c>
      <c r="T4783">
        <f>I4783*Diccionario!$B$36</f>
        <v>6.216054901960784</v>
      </c>
      <c r="U4783">
        <f>T4783*Diccionario!$B$42</f>
        <v>0.62782154509803922</v>
      </c>
      <c r="V4783">
        <f>U4783*Diccionario!$B$43</f>
        <v>0.53364831333333329</v>
      </c>
      <c r="W4783">
        <f>V4783*Diccionario!$B$44</f>
        <v>0.10139317953333332</v>
      </c>
      <c r="X4783">
        <f>W4783*Diccionario!$B$45</f>
        <v>3.9543340017999994E-2</v>
      </c>
      <c r="Y4783">
        <f>X4783*Diccionario!$B$46</f>
        <v>3.5193572616019998E-2</v>
      </c>
      <c r="Z4783">
        <f>Y4783*Diccionario!$B$47</f>
        <v>1.3021621867927399E-2</v>
      </c>
      <c r="AA4783">
        <f>Z4783*Diccionario!$B$48</f>
        <v>1.3021621867927399E-2</v>
      </c>
      <c r="AB4783">
        <f>AA4783*Diccionario!$B$49</f>
        <v>9.7662164009455488E-3</v>
      </c>
      <c r="AC4783">
        <f t="shared" si="745"/>
        <v>9.7662164009455488E-3</v>
      </c>
      <c r="AD4783">
        <f t="shared" si="746"/>
        <v>3.1802752633886724E-2</v>
      </c>
      <c r="AE4783">
        <f t="shared" si="747"/>
        <v>5.3294001345216739E-5</v>
      </c>
      <c r="AF4783" t="e">
        <f ca="1">IF(AD4783="","",_xludf.RANK.EQ(AD4783,$AD$2:$AD$5513,0))</f>
        <v>#NAME?</v>
      </c>
      <c r="AH4783" t="str">
        <f t="shared" si="748"/>
        <v>Baja</v>
      </c>
      <c r="AI4783" t="s">
        <v>153</v>
      </c>
      <c r="AJ4783" t="str">
        <f>IFERROR(VLOOKUP(B4783,Maestro_Regionales!$A$2:$B$35,2,FALSE),"Otras zonas")</f>
        <v>Centro</v>
      </c>
      <c r="AK4783" t="str">
        <f t="shared" si="749"/>
        <v>FAMISANAR | Centro</v>
      </c>
    </row>
    <row r="4784" spans="1:37">
      <c r="A4784" s="4" t="s">
        <v>2020</v>
      </c>
      <c r="B4784" s="4" t="s">
        <v>2021</v>
      </c>
      <c r="C4784" s="4" t="s">
        <v>2056</v>
      </c>
      <c r="D4784" s="4" t="s">
        <v>2057</v>
      </c>
      <c r="E4784" s="4" t="s">
        <v>87</v>
      </c>
      <c r="F4784" s="4">
        <v>1026</v>
      </c>
      <c r="G4784" s="4">
        <v>2068</v>
      </c>
      <c r="H4784" s="4">
        <v>0</v>
      </c>
      <c r="I4784">
        <f t="shared" si="740"/>
        <v>3094</v>
      </c>
      <c r="J4784">
        <f t="shared" si="741"/>
        <v>0.33160956690368454</v>
      </c>
      <c r="K4784">
        <f t="shared" si="742"/>
        <v>0.66839043309631541</v>
      </c>
      <c r="L4784">
        <f t="shared" si="743"/>
        <v>0</v>
      </c>
      <c r="M4784">
        <f>I4784*Diccionario!$B$36</f>
        <v>6.8687406666666666</v>
      </c>
      <c r="N4784">
        <f>M4784*Diccionario!$B$37</f>
        <v>0.69374280733333338</v>
      </c>
      <c r="O4784">
        <f>N4784*Diccionario!$B$38</f>
        <v>0.10406142110000001</v>
      </c>
      <c r="P4784">
        <f>O4784*Diccionario!$B$39</f>
        <v>9.3655278990000007E-2</v>
      </c>
      <c r="Q4784">
        <f>P4784*Diccionario!$B$40</f>
        <v>3.7462111596000006E-2</v>
      </c>
      <c r="R4784">
        <f>Q4784*Diccionario!$B$41</f>
        <v>2.4350372537400005E-2</v>
      </c>
      <c r="S4784">
        <f t="shared" si="744"/>
        <v>2.4350372537400005E-2</v>
      </c>
      <c r="T4784">
        <f>I4784*Diccionario!$B$36</f>
        <v>6.8687406666666666</v>
      </c>
      <c r="U4784">
        <f>T4784*Diccionario!$B$42</f>
        <v>0.69374280733333338</v>
      </c>
      <c r="V4784">
        <f>U4784*Diccionario!$B$43</f>
        <v>0.58968138623333333</v>
      </c>
      <c r="W4784">
        <f>V4784*Diccionario!$B$44</f>
        <v>0.11203946338433333</v>
      </c>
      <c r="X4784">
        <f>W4784*Diccionario!$B$45</f>
        <v>4.3695390719890002E-2</v>
      </c>
      <c r="Y4784">
        <f>X4784*Diccionario!$B$46</f>
        <v>3.8888897740702102E-2</v>
      </c>
      <c r="Z4784">
        <f>Y4784*Diccionario!$B$47</f>
        <v>1.4388892164059778E-2</v>
      </c>
      <c r="AA4784">
        <f>Z4784*Diccionario!$B$48</f>
        <v>1.4388892164059778E-2</v>
      </c>
      <c r="AB4784">
        <f>AA4784*Diccionario!$B$49</f>
        <v>1.0791669123044833E-2</v>
      </c>
      <c r="AC4784">
        <f t="shared" si="745"/>
        <v>1.0791669123044833E-2</v>
      </c>
      <c r="AD4784">
        <f t="shared" si="746"/>
        <v>3.5142041660444837E-2</v>
      </c>
      <c r="AE4784">
        <f t="shared" si="747"/>
        <v>5.8889871486464507E-5</v>
      </c>
      <c r="AF4784" t="e">
        <f ca="1">IF(AD4784="","",_xludf.RANK.EQ(AD4784,$AD$2:$AD$5513,0))</f>
        <v>#NAME?</v>
      </c>
      <c r="AH4784" t="str">
        <f t="shared" si="748"/>
        <v>Baja</v>
      </c>
      <c r="AI4784" t="s">
        <v>153</v>
      </c>
      <c r="AJ4784" t="str">
        <f>IFERROR(VLOOKUP(B4784,Maestro_Regionales!$A$2:$B$35,2,FALSE),"Otras zonas")</f>
        <v>Centro</v>
      </c>
      <c r="AK4784" t="str">
        <f t="shared" si="749"/>
        <v>NUEVA EPS | Centro</v>
      </c>
    </row>
    <row r="4785" spans="1:37">
      <c r="A4785" s="4" t="s">
        <v>2020</v>
      </c>
      <c r="B4785" s="4" t="s">
        <v>2021</v>
      </c>
      <c r="C4785" s="4" t="s">
        <v>2032</v>
      </c>
      <c r="D4785" s="4" t="s">
        <v>2033</v>
      </c>
      <c r="E4785" s="4" t="s">
        <v>85</v>
      </c>
      <c r="F4785" s="4">
        <v>1014</v>
      </c>
      <c r="G4785" s="4">
        <v>3822</v>
      </c>
      <c r="H4785" s="4">
        <v>0</v>
      </c>
      <c r="I4785">
        <f t="shared" si="740"/>
        <v>4836</v>
      </c>
      <c r="J4785">
        <f t="shared" si="741"/>
        <v>0.20967741935483872</v>
      </c>
      <c r="K4785">
        <f t="shared" si="742"/>
        <v>0.79032258064516125</v>
      </c>
      <c r="L4785">
        <f t="shared" si="743"/>
        <v>0</v>
      </c>
      <c r="M4785">
        <f>I4785*Diccionario!$B$36</f>
        <v>10.736014823529411</v>
      </c>
      <c r="N4785">
        <f>M4785*Diccionario!$B$37</f>
        <v>1.0843374971764705</v>
      </c>
      <c r="O4785">
        <f>N4785*Diccionario!$B$38</f>
        <v>0.16265062457647059</v>
      </c>
      <c r="P4785">
        <f>O4785*Diccionario!$B$39</f>
        <v>0.14638556211882353</v>
      </c>
      <c r="Q4785">
        <f>P4785*Diccionario!$B$40</f>
        <v>5.8554224847529417E-2</v>
      </c>
      <c r="R4785">
        <f>Q4785*Diccionario!$B$41</f>
        <v>3.8060246150894123E-2</v>
      </c>
      <c r="S4785">
        <f t="shared" si="744"/>
        <v>3.8060246150894123E-2</v>
      </c>
      <c r="T4785">
        <f>I4785*Diccionario!$B$36</f>
        <v>10.736014823529411</v>
      </c>
      <c r="U4785">
        <f>T4785*Diccionario!$B$42</f>
        <v>1.0843374971764705</v>
      </c>
      <c r="V4785">
        <f>U4785*Diccionario!$B$43</f>
        <v>0.92168687259999993</v>
      </c>
      <c r="W4785">
        <f>V4785*Diccionario!$B$44</f>
        <v>0.17512050579399999</v>
      </c>
      <c r="X4785">
        <f>W4785*Diccionario!$B$45</f>
        <v>6.829699725966E-2</v>
      </c>
      <c r="Y4785">
        <f>X4785*Diccionario!$B$46</f>
        <v>6.0784327561097404E-2</v>
      </c>
      <c r="Z4785">
        <f>Y4785*Diccionario!$B$47</f>
        <v>2.2490201197606041E-2</v>
      </c>
      <c r="AA4785">
        <f>Z4785*Diccionario!$B$48</f>
        <v>2.2490201197606041E-2</v>
      </c>
      <c r="AB4785">
        <f>AA4785*Diccionario!$B$49</f>
        <v>1.686765089820453E-2</v>
      </c>
      <c r="AC4785">
        <f t="shared" si="745"/>
        <v>1.686765089820453E-2</v>
      </c>
      <c r="AD4785">
        <f t="shared" si="746"/>
        <v>5.4927897049098652E-2</v>
      </c>
      <c r="AE4785">
        <f t="shared" si="747"/>
        <v>9.2046353751952921E-5</v>
      </c>
      <c r="AF4785" t="e">
        <f ca="1">IF(AD4785="","",_xludf.RANK.EQ(AD4785,$AD$2:$AD$5513,0))</f>
        <v>#NAME?</v>
      </c>
      <c r="AH4785" t="str">
        <f t="shared" si="748"/>
        <v>Baja</v>
      </c>
      <c r="AI4785" t="s">
        <v>153</v>
      </c>
      <c r="AJ4785" t="str">
        <f>IFERROR(VLOOKUP(B4785,Maestro_Regionales!$A$2:$B$35,2,FALSE),"Otras zonas")</f>
        <v>Centro</v>
      </c>
      <c r="AK4785" t="str">
        <f t="shared" si="749"/>
        <v>SALUD TOTAL EPS | Centro</v>
      </c>
    </row>
    <row r="4786" spans="1:37">
      <c r="A4786" s="4" t="s">
        <v>2020</v>
      </c>
      <c r="B4786" s="4" t="s">
        <v>2021</v>
      </c>
      <c r="C4786" s="4" t="s">
        <v>2058</v>
      </c>
      <c r="D4786" s="4" t="s">
        <v>2059</v>
      </c>
      <c r="E4786" s="4" t="s">
        <v>87</v>
      </c>
      <c r="F4786" s="4">
        <v>990</v>
      </c>
      <c r="G4786" s="4">
        <v>1994</v>
      </c>
      <c r="H4786" s="4">
        <v>0</v>
      </c>
      <c r="I4786">
        <f t="shared" si="740"/>
        <v>2984</v>
      </c>
      <c r="J4786">
        <f t="shared" si="741"/>
        <v>0.33176943699731903</v>
      </c>
      <c r="K4786">
        <f t="shared" si="742"/>
        <v>0.66823056300268091</v>
      </c>
      <c r="L4786">
        <f t="shared" si="743"/>
        <v>0</v>
      </c>
      <c r="M4786">
        <f>I4786*Diccionario!$B$36</f>
        <v>6.6245385098039211</v>
      </c>
      <c r="N4786">
        <f>M4786*Diccionario!$B$37</f>
        <v>0.66907838949019605</v>
      </c>
      <c r="O4786">
        <f>N4786*Diccionario!$B$38</f>
        <v>0.1003617584235294</v>
      </c>
      <c r="P4786">
        <f>O4786*Diccionario!$B$39</f>
        <v>9.032558258117647E-2</v>
      </c>
      <c r="Q4786">
        <f>P4786*Diccionario!$B$40</f>
        <v>3.6130233032470586E-2</v>
      </c>
      <c r="R4786">
        <f>Q4786*Diccionario!$B$41</f>
        <v>2.3484651471105882E-2</v>
      </c>
      <c r="S4786">
        <f t="shared" si="744"/>
        <v>2.3484651471105882E-2</v>
      </c>
      <c r="T4786">
        <f>I4786*Diccionario!$B$36</f>
        <v>6.6245385098039211</v>
      </c>
      <c r="U4786">
        <f>T4786*Diccionario!$B$42</f>
        <v>0.66907838949019605</v>
      </c>
      <c r="V4786">
        <f>U4786*Diccionario!$B$43</f>
        <v>0.56871663106666659</v>
      </c>
      <c r="W4786">
        <f>V4786*Diccionario!$B$44</f>
        <v>0.10805615990266665</v>
      </c>
      <c r="X4786">
        <f>W4786*Diccionario!$B$45</f>
        <v>4.2141902362039997E-2</v>
      </c>
      <c r="Y4786">
        <f>X4786*Diccionario!$B$46</f>
        <v>3.75062931022156E-2</v>
      </c>
      <c r="Z4786">
        <f>Y4786*Diccionario!$B$47</f>
        <v>1.3877328447819772E-2</v>
      </c>
      <c r="AA4786">
        <f>Z4786*Diccionario!$B$48</f>
        <v>1.3877328447819772E-2</v>
      </c>
      <c r="AB4786">
        <f>AA4786*Diccionario!$B$49</f>
        <v>1.0407996335864828E-2</v>
      </c>
      <c r="AC4786">
        <f t="shared" si="745"/>
        <v>1.0407996335864828E-2</v>
      </c>
      <c r="AD4786">
        <f t="shared" si="746"/>
        <v>3.389264780697071E-2</v>
      </c>
      <c r="AE4786">
        <f t="shared" si="747"/>
        <v>5.6796178576473842E-5</v>
      </c>
      <c r="AF4786" t="e">
        <f ca="1">IF(AD4786="","",_xludf.RANK.EQ(AD4786,$AD$2:$AD$5513,0))</f>
        <v>#NAME?</v>
      </c>
      <c r="AH4786" t="str">
        <f t="shared" si="748"/>
        <v>Baja</v>
      </c>
      <c r="AI4786" t="s">
        <v>153</v>
      </c>
      <c r="AJ4786" t="str">
        <f>IFERROR(VLOOKUP(B4786,Maestro_Regionales!$A$2:$B$35,2,FALSE),"Otras zonas")</f>
        <v>Centro</v>
      </c>
      <c r="AK4786" t="str">
        <f t="shared" si="749"/>
        <v>NUEVA EPS | Centro</v>
      </c>
    </row>
    <row r="4787" spans="1:37">
      <c r="A4787" s="4" t="s">
        <v>2020</v>
      </c>
      <c r="B4787" s="4" t="s">
        <v>2021</v>
      </c>
      <c r="C4787" s="4" t="s">
        <v>2060</v>
      </c>
      <c r="D4787" s="4" t="s">
        <v>2061</v>
      </c>
      <c r="E4787" s="4" t="s">
        <v>87</v>
      </c>
      <c r="F4787" s="4">
        <v>969</v>
      </c>
      <c r="G4787" s="4">
        <v>10564</v>
      </c>
      <c r="H4787" s="4">
        <v>0</v>
      </c>
      <c r="I4787">
        <f t="shared" si="740"/>
        <v>11533</v>
      </c>
      <c r="J4787">
        <f t="shared" si="741"/>
        <v>8.4019769357495888E-2</v>
      </c>
      <c r="K4787">
        <f t="shared" si="742"/>
        <v>0.91598023064250411</v>
      </c>
      <c r="L4787">
        <f t="shared" si="743"/>
        <v>0</v>
      </c>
      <c r="M4787">
        <f>I4787*Diccionario!$B$36</f>
        <v>25.603486137254901</v>
      </c>
      <c r="N4787">
        <f>M4787*Diccionario!$B$37</f>
        <v>2.585952099862745</v>
      </c>
      <c r="O4787">
        <f>N4787*Diccionario!$B$38</f>
        <v>0.38789281497941175</v>
      </c>
      <c r="P4787">
        <f>O4787*Diccionario!$B$39</f>
        <v>0.34910353348147061</v>
      </c>
      <c r="Q4787">
        <f>P4787*Diccionario!$B$40</f>
        <v>0.13964141339258826</v>
      </c>
      <c r="R4787">
        <f>Q4787*Diccionario!$B$41</f>
        <v>9.0766918705182373E-2</v>
      </c>
      <c r="S4787">
        <f t="shared" si="744"/>
        <v>9.0766918705182373E-2</v>
      </c>
      <c r="T4787">
        <f>I4787*Diccionario!$B$36</f>
        <v>25.603486137254901</v>
      </c>
      <c r="U4787">
        <f>T4787*Diccionario!$B$42</f>
        <v>2.585952099862745</v>
      </c>
      <c r="V4787">
        <f>U4787*Diccionario!$B$43</f>
        <v>2.1980592848833331</v>
      </c>
      <c r="W4787">
        <f>V4787*Diccionario!$B$44</f>
        <v>0.4176312641278333</v>
      </c>
      <c r="X4787">
        <f>W4787*Diccionario!$B$45</f>
        <v>0.16287619300985498</v>
      </c>
      <c r="Y4787">
        <f>X4787*Diccionario!$B$46</f>
        <v>0.14495981177877093</v>
      </c>
      <c r="Z4787">
        <f>Y4787*Diccionario!$B$47</f>
        <v>5.3635130358145246E-2</v>
      </c>
      <c r="AA4787">
        <f>Z4787*Diccionario!$B$48</f>
        <v>5.3635130358145246E-2</v>
      </c>
      <c r="AB4787">
        <f>AA4787*Diccionario!$B$49</f>
        <v>4.0226347768608936E-2</v>
      </c>
      <c r="AC4787">
        <f t="shared" si="745"/>
        <v>4.0226347768608936E-2</v>
      </c>
      <c r="AD4787">
        <f t="shared" si="746"/>
        <v>0.13099326647379131</v>
      </c>
      <c r="AE4787">
        <f t="shared" si="747"/>
        <v>2.1951418482656597E-4</v>
      </c>
      <c r="AF4787" t="e">
        <f ca="1">IF(AD4787="","",_xludf.RANK.EQ(AD4787,$AD$2:$AD$5513,0))</f>
        <v>#NAME?</v>
      </c>
      <c r="AH4787" t="str">
        <f t="shared" si="748"/>
        <v>Baja</v>
      </c>
      <c r="AI4787" t="s">
        <v>153</v>
      </c>
      <c r="AJ4787" t="str">
        <f>IFERROR(VLOOKUP(B4787,Maestro_Regionales!$A$2:$B$35,2,FALSE),"Otras zonas")</f>
        <v>Centro</v>
      </c>
      <c r="AK4787" t="str">
        <f t="shared" si="749"/>
        <v>NUEVA EPS | Centro</v>
      </c>
    </row>
    <row r="4788" spans="1:37">
      <c r="A4788" s="4" t="s">
        <v>2020</v>
      </c>
      <c r="B4788" s="4" t="s">
        <v>2021</v>
      </c>
      <c r="C4788" s="4" t="s">
        <v>2062</v>
      </c>
      <c r="D4788" s="4" t="s">
        <v>351</v>
      </c>
      <c r="E4788" s="4" t="s">
        <v>87</v>
      </c>
      <c r="F4788" s="4">
        <v>925</v>
      </c>
      <c r="G4788" s="4">
        <v>7082</v>
      </c>
      <c r="H4788" s="4">
        <v>0</v>
      </c>
      <c r="I4788">
        <f t="shared" si="740"/>
        <v>8007</v>
      </c>
      <c r="J4788">
        <f t="shared" si="741"/>
        <v>0.11552391657299863</v>
      </c>
      <c r="K4788">
        <f t="shared" si="742"/>
        <v>0.88447608342700135</v>
      </c>
      <c r="L4788">
        <f t="shared" si="743"/>
        <v>0</v>
      </c>
      <c r="M4788">
        <f>I4788*Diccionario!$B$36</f>
        <v>17.775696999999997</v>
      </c>
      <c r="N4788">
        <f>M4788*Diccionario!$B$37</f>
        <v>1.795345397</v>
      </c>
      <c r="O4788">
        <f>N4788*Diccionario!$B$38</f>
        <v>0.26930180954999999</v>
      </c>
      <c r="P4788">
        <f>O4788*Diccionario!$B$39</f>
        <v>0.242371628595</v>
      </c>
      <c r="Q4788">
        <f>P4788*Diccionario!$B$40</f>
        <v>9.6948651438000008E-2</v>
      </c>
      <c r="R4788">
        <f>Q4788*Diccionario!$B$41</f>
        <v>6.3016623434700006E-2</v>
      </c>
      <c r="S4788">
        <f t="shared" si="744"/>
        <v>6.3016623434700006E-2</v>
      </c>
      <c r="T4788">
        <f>I4788*Diccionario!$B$36</f>
        <v>17.775696999999997</v>
      </c>
      <c r="U4788">
        <f>T4788*Diccionario!$B$42</f>
        <v>1.795345397</v>
      </c>
      <c r="V4788">
        <f>U4788*Diccionario!$B$43</f>
        <v>1.52604358745</v>
      </c>
      <c r="W4788">
        <f>V4788*Diccionario!$B$44</f>
        <v>0.28994828161550001</v>
      </c>
      <c r="X4788">
        <f>W4788*Diccionario!$B$45</f>
        <v>0.11307982983004501</v>
      </c>
      <c r="Y4788">
        <f>X4788*Diccionario!$B$46</f>
        <v>0.10064104854874006</v>
      </c>
      <c r="Z4788">
        <f>Y4788*Diccionario!$B$47</f>
        <v>3.7237187963033824E-2</v>
      </c>
      <c r="AA4788">
        <f>Z4788*Diccionario!$B$48</f>
        <v>3.7237187963033824E-2</v>
      </c>
      <c r="AB4788">
        <f>AA4788*Diccionario!$B$49</f>
        <v>2.7927890972275368E-2</v>
      </c>
      <c r="AC4788">
        <f t="shared" si="745"/>
        <v>2.7927890972275368E-2</v>
      </c>
      <c r="AD4788">
        <f t="shared" si="746"/>
        <v>9.0944514406975374E-2</v>
      </c>
      <c r="AE4788">
        <f t="shared" si="747"/>
        <v>1.524018102754109E-4</v>
      </c>
      <c r="AF4788" t="e">
        <f ca="1">IF(AD4788="","",_xludf.RANK.EQ(AD4788,$AD$2:$AD$5513,0))</f>
        <v>#NAME?</v>
      </c>
      <c r="AH4788" t="str">
        <f t="shared" si="748"/>
        <v>Baja</v>
      </c>
      <c r="AI4788" t="s">
        <v>153</v>
      </c>
      <c r="AJ4788" t="str">
        <f>IFERROR(VLOOKUP(B4788,Maestro_Regionales!$A$2:$B$35,2,FALSE),"Otras zonas")</f>
        <v>Centro</v>
      </c>
      <c r="AK4788" t="str">
        <f t="shared" si="749"/>
        <v>NUEVA EPS | Centro</v>
      </c>
    </row>
    <row r="4789" spans="1:37">
      <c r="A4789" s="4" t="s">
        <v>2020</v>
      </c>
      <c r="B4789" s="4" t="s">
        <v>2021</v>
      </c>
      <c r="C4789" s="4" t="s">
        <v>2063</v>
      </c>
      <c r="D4789" s="4" t="s">
        <v>2064</v>
      </c>
      <c r="E4789" s="4" t="s">
        <v>87</v>
      </c>
      <c r="F4789" s="4">
        <v>924</v>
      </c>
      <c r="G4789" s="4">
        <v>2684</v>
      </c>
      <c r="H4789" s="4">
        <v>0</v>
      </c>
      <c r="I4789">
        <f t="shared" si="740"/>
        <v>3608</v>
      </c>
      <c r="J4789">
        <f t="shared" si="741"/>
        <v>0.25609756097560976</v>
      </c>
      <c r="K4789">
        <f t="shared" si="742"/>
        <v>0.74390243902439024</v>
      </c>
      <c r="L4789">
        <f t="shared" si="743"/>
        <v>0</v>
      </c>
      <c r="M4789">
        <f>I4789*Diccionario!$B$36</f>
        <v>8.0098307450980393</v>
      </c>
      <c r="N4789">
        <f>M4789*Diccionario!$B$37</f>
        <v>0.80899290525490197</v>
      </c>
      <c r="O4789">
        <f>N4789*Diccionario!$B$38</f>
        <v>0.12134893578823529</v>
      </c>
      <c r="P4789">
        <f>O4789*Diccionario!$B$39</f>
        <v>0.10921404220941176</v>
      </c>
      <c r="Q4789">
        <f>P4789*Diccionario!$B$40</f>
        <v>4.3685616883764711E-2</v>
      </c>
      <c r="R4789">
        <f>Q4789*Diccionario!$B$41</f>
        <v>2.8395650974447063E-2</v>
      </c>
      <c r="S4789">
        <f t="shared" si="744"/>
        <v>2.8395650974447063E-2</v>
      </c>
      <c r="T4789">
        <f>I4789*Diccionario!$B$36</f>
        <v>8.0098307450980393</v>
      </c>
      <c r="U4789">
        <f>T4789*Diccionario!$B$42</f>
        <v>0.80899290525490197</v>
      </c>
      <c r="V4789">
        <f>U4789*Diccionario!$B$43</f>
        <v>0.68764396946666662</v>
      </c>
      <c r="W4789">
        <f>V4789*Diccionario!$B$44</f>
        <v>0.13065235419866666</v>
      </c>
      <c r="X4789">
        <f>W4789*Diccionario!$B$45</f>
        <v>5.0954418137480001E-2</v>
      </c>
      <c r="Y4789">
        <f>X4789*Diccionario!$B$46</f>
        <v>4.5349432142357204E-2</v>
      </c>
      <c r="Z4789">
        <f>Y4789*Diccionario!$B$47</f>
        <v>1.6779289892672165E-2</v>
      </c>
      <c r="AA4789">
        <f>Z4789*Diccionario!$B$48</f>
        <v>1.6779289892672165E-2</v>
      </c>
      <c r="AB4789">
        <f>AA4789*Diccionario!$B$49</f>
        <v>1.2584467419504124E-2</v>
      </c>
      <c r="AC4789">
        <f t="shared" si="745"/>
        <v>1.2584467419504124E-2</v>
      </c>
      <c r="AD4789">
        <f t="shared" si="746"/>
        <v>4.0980118393951187E-2</v>
      </c>
      <c r="AE4789">
        <f t="shared" si="747"/>
        <v>6.8673127447693578E-5</v>
      </c>
      <c r="AF4789" t="e">
        <f ca="1">IF(AD4789="","",_xludf.RANK.EQ(AD4789,$AD$2:$AD$5513,0))</f>
        <v>#NAME?</v>
      </c>
      <c r="AH4789" t="str">
        <f t="shared" si="748"/>
        <v>Baja</v>
      </c>
      <c r="AI4789" t="s">
        <v>153</v>
      </c>
      <c r="AJ4789" t="str">
        <f>IFERROR(VLOOKUP(B4789,Maestro_Regionales!$A$2:$B$35,2,FALSE),"Otras zonas")</f>
        <v>Centro</v>
      </c>
      <c r="AK4789" t="str">
        <f t="shared" si="749"/>
        <v>NUEVA EPS | Centro</v>
      </c>
    </row>
    <row r="4790" spans="1:37">
      <c r="A4790" s="4" t="s">
        <v>2020</v>
      </c>
      <c r="B4790" s="4" t="s">
        <v>2021</v>
      </c>
      <c r="C4790" s="4" t="s">
        <v>2065</v>
      </c>
      <c r="D4790" s="4" t="s">
        <v>2066</v>
      </c>
      <c r="E4790" s="4" t="s">
        <v>87</v>
      </c>
      <c r="F4790" s="4">
        <v>879</v>
      </c>
      <c r="G4790" s="4">
        <v>6789</v>
      </c>
      <c r="H4790" s="4">
        <v>0</v>
      </c>
      <c r="I4790">
        <f t="shared" si="740"/>
        <v>7668</v>
      </c>
      <c r="J4790">
        <f t="shared" si="741"/>
        <v>0.11463223787167449</v>
      </c>
      <c r="K4790">
        <f t="shared" si="742"/>
        <v>0.88536776212832546</v>
      </c>
      <c r="L4790">
        <f t="shared" si="743"/>
        <v>0</v>
      </c>
      <c r="M4790">
        <f>I4790*Diccionario!$B$36</f>
        <v>17.023110352941174</v>
      </c>
      <c r="N4790">
        <f>M4790*Diccionario!$B$37</f>
        <v>1.7193341456470588</v>
      </c>
      <c r="O4790">
        <f>N4790*Diccionario!$B$38</f>
        <v>0.25790012184705879</v>
      </c>
      <c r="P4790">
        <f>O4790*Diccionario!$B$39</f>
        <v>0.23211010966235293</v>
      </c>
      <c r="Q4790">
        <f>P4790*Diccionario!$B$40</f>
        <v>9.2844043864941175E-2</v>
      </c>
      <c r="R4790">
        <f>Q4790*Diccionario!$B$41</f>
        <v>6.0348628512211767E-2</v>
      </c>
      <c r="S4790">
        <f t="shared" si="744"/>
        <v>6.0348628512211767E-2</v>
      </c>
      <c r="T4790">
        <f>I4790*Diccionario!$B$36</f>
        <v>17.023110352941174</v>
      </c>
      <c r="U4790">
        <f>T4790*Diccionario!$B$42</f>
        <v>1.7193341456470588</v>
      </c>
      <c r="V4790">
        <f>U4790*Diccionario!$B$43</f>
        <v>1.4614340237999999</v>
      </c>
      <c r="W4790">
        <f>V4790*Diccionario!$B$44</f>
        <v>0.27767246452199995</v>
      </c>
      <c r="X4790">
        <f>W4790*Diccionario!$B$45</f>
        <v>0.10829226116357998</v>
      </c>
      <c r="Y4790">
        <f>X4790*Diccionario!$B$46</f>
        <v>9.6380112435586182E-2</v>
      </c>
      <c r="Z4790">
        <f>Y4790*Diccionario!$B$47</f>
        <v>3.5660641601166887E-2</v>
      </c>
      <c r="AA4790">
        <f>Z4790*Diccionario!$B$48</f>
        <v>3.5660641601166887E-2</v>
      </c>
      <c r="AB4790">
        <f>AA4790*Diccionario!$B$49</f>
        <v>2.6745481200875165E-2</v>
      </c>
      <c r="AC4790">
        <f t="shared" si="745"/>
        <v>2.6745481200875165E-2</v>
      </c>
      <c r="AD4790">
        <f t="shared" si="746"/>
        <v>8.7094109713086926E-2</v>
      </c>
      <c r="AE4790">
        <f t="shared" si="747"/>
        <v>1.4594942939825782E-4</v>
      </c>
      <c r="AF4790" t="e">
        <f ca="1">IF(AD4790="","",_xludf.RANK.EQ(AD4790,$AD$2:$AD$5513,0))</f>
        <v>#NAME?</v>
      </c>
      <c r="AH4790" t="str">
        <f t="shared" si="748"/>
        <v>Baja</v>
      </c>
      <c r="AI4790" t="s">
        <v>153</v>
      </c>
      <c r="AJ4790" t="str">
        <f>IFERROR(VLOOKUP(B4790,Maestro_Regionales!$A$2:$B$35,2,FALSE),"Otras zonas")</f>
        <v>Centro</v>
      </c>
      <c r="AK4790" t="str">
        <f t="shared" si="749"/>
        <v>NUEVA EPS | Centro</v>
      </c>
    </row>
    <row r="4791" spans="1:37">
      <c r="A4791" s="4" t="s">
        <v>2020</v>
      </c>
      <c r="B4791" s="4" t="s">
        <v>2021</v>
      </c>
      <c r="C4791" s="4" t="s">
        <v>2028</v>
      </c>
      <c r="D4791" s="4" t="s">
        <v>2029</v>
      </c>
      <c r="E4791" s="4" t="s">
        <v>86</v>
      </c>
      <c r="F4791" s="4">
        <v>867</v>
      </c>
      <c r="G4791" s="4">
        <v>832</v>
      </c>
      <c r="H4791" s="4">
        <v>0</v>
      </c>
      <c r="I4791">
        <f t="shared" si="740"/>
        <v>1699</v>
      </c>
      <c r="J4791">
        <f t="shared" si="741"/>
        <v>0.51030017657445559</v>
      </c>
      <c r="K4791">
        <f t="shared" si="742"/>
        <v>0.48969982342554441</v>
      </c>
      <c r="L4791">
        <f t="shared" si="743"/>
        <v>0</v>
      </c>
      <c r="M4791">
        <f>I4791*Diccionario!$B$36</f>
        <v>3.7718133137254899</v>
      </c>
      <c r="N4791">
        <f>M4791*Diccionario!$B$37</f>
        <v>0.3809531446862745</v>
      </c>
      <c r="O4791">
        <f>N4791*Diccionario!$B$38</f>
        <v>5.7142971702941171E-2</v>
      </c>
      <c r="P4791">
        <f>O4791*Diccionario!$B$39</f>
        <v>5.1428674532647052E-2</v>
      </c>
      <c r="Q4791">
        <f>P4791*Diccionario!$B$40</f>
        <v>2.0571469813058824E-2</v>
      </c>
      <c r="R4791">
        <f>Q4791*Diccionario!$B$41</f>
        <v>1.3371455378488236E-2</v>
      </c>
      <c r="S4791">
        <f t="shared" si="744"/>
        <v>1.3371455378488236E-2</v>
      </c>
      <c r="T4791">
        <f>I4791*Diccionario!$B$36</f>
        <v>3.7718133137254899</v>
      </c>
      <c r="U4791">
        <f>T4791*Diccionario!$B$42</f>
        <v>0.3809531446862745</v>
      </c>
      <c r="V4791">
        <f>U4791*Diccionario!$B$43</f>
        <v>0.32381017298333331</v>
      </c>
      <c r="W4791">
        <f>V4791*Diccionario!$B$44</f>
        <v>6.1523932866833331E-2</v>
      </c>
      <c r="X4791">
        <f>W4791*Diccionario!$B$45</f>
        <v>2.3994333818065001E-2</v>
      </c>
      <c r="Y4791">
        <f>X4791*Diccionario!$B$46</f>
        <v>2.1354957098077852E-2</v>
      </c>
      <c r="Z4791">
        <f>Y4791*Diccionario!$B$47</f>
        <v>7.9013341262888052E-3</v>
      </c>
      <c r="AA4791">
        <f>Z4791*Diccionario!$B$48</f>
        <v>7.9013341262888052E-3</v>
      </c>
      <c r="AB4791">
        <f>AA4791*Diccionario!$B$49</f>
        <v>5.9260005947166039E-3</v>
      </c>
      <c r="AC4791">
        <f t="shared" si="745"/>
        <v>5.9260005947166039E-3</v>
      </c>
      <c r="AD4791">
        <f t="shared" si="746"/>
        <v>1.9297455973204841E-2</v>
      </c>
      <c r="AE4791">
        <f t="shared" si="747"/>
        <v>3.2338038673401159E-5</v>
      </c>
      <c r="AF4791" t="e">
        <f ca="1">IF(AD4791="","",_xludf.RANK.EQ(AD4791,$AD$2:$AD$5513,0))</f>
        <v>#NAME?</v>
      </c>
      <c r="AH4791" t="str">
        <f t="shared" si="748"/>
        <v>Baja</v>
      </c>
      <c r="AI4791" t="s">
        <v>153</v>
      </c>
      <c r="AJ4791" t="str">
        <f>IFERROR(VLOOKUP(B4791,Maestro_Regionales!$A$2:$B$35,2,FALSE),"Otras zonas")</f>
        <v>Centro</v>
      </c>
      <c r="AK4791" t="str">
        <f t="shared" si="749"/>
        <v>EPS SANITAS | Centro</v>
      </c>
    </row>
    <row r="4792" spans="1:37">
      <c r="A4792" s="4" t="s">
        <v>2020</v>
      </c>
      <c r="B4792" s="4" t="s">
        <v>2021</v>
      </c>
      <c r="C4792" s="4" t="s">
        <v>2067</v>
      </c>
      <c r="D4792" s="4" t="s">
        <v>2068</v>
      </c>
      <c r="E4792" s="4" t="s">
        <v>87</v>
      </c>
      <c r="F4792" s="4">
        <v>803</v>
      </c>
      <c r="G4792" s="4">
        <v>4238</v>
      </c>
      <c r="H4792" s="4">
        <v>0</v>
      </c>
      <c r="I4792">
        <f t="shared" si="740"/>
        <v>5041</v>
      </c>
      <c r="J4792">
        <f t="shared" si="741"/>
        <v>0.1592937909145011</v>
      </c>
      <c r="K4792">
        <f t="shared" si="742"/>
        <v>0.84070620908549887</v>
      </c>
      <c r="L4792">
        <f t="shared" si="743"/>
        <v>0</v>
      </c>
      <c r="M4792">
        <f>I4792*Diccionario!$B$36</f>
        <v>11.191118843137254</v>
      </c>
      <c r="N4792">
        <f>M4792*Diccionario!$B$37</f>
        <v>1.1303030031568626</v>
      </c>
      <c r="O4792">
        <f>N4792*Diccionario!$B$38</f>
        <v>0.1695454504735294</v>
      </c>
      <c r="P4792">
        <f>O4792*Diccionario!$B$39</f>
        <v>0.15259090542617645</v>
      </c>
      <c r="Q4792">
        <f>P4792*Diccionario!$B$40</f>
        <v>6.1036362170470586E-2</v>
      </c>
      <c r="R4792">
        <f>Q4792*Diccionario!$B$41</f>
        <v>3.9673635410805881E-2</v>
      </c>
      <c r="S4792">
        <f t="shared" si="744"/>
        <v>3.9673635410805881E-2</v>
      </c>
      <c r="T4792">
        <f>I4792*Diccionario!$B$36</f>
        <v>11.191118843137254</v>
      </c>
      <c r="U4792">
        <f>T4792*Diccionario!$B$42</f>
        <v>1.1303030031568626</v>
      </c>
      <c r="V4792">
        <f>U4792*Diccionario!$B$43</f>
        <v>0.96075755268333318</v>
      </c>
      <c r="W4792">
        <f>V4792*Diccionario!$B$44</f>
        <v>0.18254393500983332</v>
      </c>
      <c r="X4792">
        <f>W4792*Diccionario!$B$45</f>
        <v>7.119213465383499E-2</v>
      </c>
      <c r="Y4792">
        <f>X4792*Diccionario!$B$46</f>
        <v>6.3360999841913138E-2</v>
      </c>
      <c r="Z4792">
        <f>Y4792*Diccionario!$B$47</f>
        <v>2.3443569941507862E-2</v>
      </c>
      <c r="AA4792">
        <f>Z4792*Diccionario!$B$48</f>
        <v>2.3443569941507862E-2</v>
      </c>
      <c r="AB4792">
        <f>AA4792*Diccionario!$B$49</f>
        <v>1.7582677456130895E-2</v>
      </c>
      <c r="AC4792">
        <f t="shared" si="745"/>
        <v>1.7582677456130895E-2</v>
      </c>
      <c r="AD4792">
        <f t="shared" si="746"/>
        <v>5.7256312866936776E-2</v>
      </c>
      <c r="AE4792">
        <f t="shared" si="747"/>
        <v>9.5948235993299132E-5</v>
      </c>
      <c r="AF4792" t="e">
        <f ca="1">IF(AD4792="","",_xludf.RANK.EQ(AD4792,$AD$2:$AD$5513,0))</f>
        <v>#NAME?</v>
      </c>
      <c r="AH4792" t="str">
        <f t="shared" si="748"/>
        <v>Baja</v>
      </c>
      <c r="AI4792" t="s">
        <v>153</v>
      </c>
      <c r="AJ4792" t="str">
        <f>IFERROR(VLOOKUP(B4792,Maestro_Regionales!$A$2:$B$35,2,FALSE),"Otras zonas")</f>
        <v>Centro</v>
      </c>
      <c r="AK4792" t="str">
        <f t="shared" si="749"/>
        <v>NUEVA EPS | Centro</v>
      </c>
    </row>
    <row r="4793" spans="1:37">
      <c r="A4793" s="4" t="s">
        <v>2020</v>
      </c>
      <c r="B4793" s="4" t="s">
        <v>2021</v>
      </c>
      <c r="C4793" s="4" t="s">
        <v>2069</v>
      </c>
      <c r="D4793" s="4" t="s">
        <v>2070</v>
      </c>
      <c r="E4793" s="4" t="s">
        <v>87</v>
      </c>
      <c r="F4793" s="4">
        <v>787</v>
      </c>
      <c r="G4793" s="4">
        <v>7217</v>
      </c>
      <c r="H4793" s="4">
        <v>0</v>
      </c>
      <c r="I4793">
        <f t="shared" si="740"/>
        <v>8004</v>
      </c>
      <c r="J4793">
        <f t="shared" si="741"/>
        <v>9.8325837081459269E-2</v>
      </c>
      <c r="K4793">
        <f t="shared" si="742"/>
        <v>0.90167416291854074</v>
      </c>
      <c r="L4793">
        <f t="shared" si="743"/>
        <v>0</v>
      </c>
      <c r="M4793">
        <f>I4793*Diccionario!$B$36</f>
        <v>17.76903694117647</v>
      </c>
      <c r="N4793">
        <f>M4793*Diccionario!$B$37</f>
        <v>1.7946727310588235</v>
      </c>
      <c r="O4793">
        <f>N4793*Diccionario!$B$38</f>
        <v>0.26920090965882354</v>
      </c>
      <c r="P4793">
        <f>O4793*Diccionario!$B$39</f>
        <v>0.24228081869294119</v>
      </c>
      <c r="Q4793">
        <f>P4793*Diccionario!$B$40</f>
        <v>9.6912327477176485E-2</v>
      </c>
      <c r="R4793">
        <f>Q4793*Diccionario!$B$41</f>
        <v>6.2993012860164718E-2</v>
      </c>
      <c r="S4793">
        <f t="shared" si="744"/>
        <v>6.2993012860164718E-2</v>
      </c>
      <c r="T4793">
        <f>I4793*Diccionario!$B$36</f>
        <v>17.76903694117647</v>
      </c>
      <c r="U4793">
        <f>T4793*Diccionario!$B$42</f>
        <v>1.7946727310588235</v>
      </c>
      <c r="V4793">
        <f>U4793*Diccionario!$B$43</f>
        <v>1.5254718214</v>
      </c>
      <c r="W4793">
        <f>V4793*Diccionario!$B$44</f>
        <v>0.28983964606599999</v>
      </c>
      <c r="X4793">
        <f>W4793*Diccionario!$B$45</f>
        <v>0.11303746196573999</v>
      </c>
      <c r="Y4793">
        <f>X4793*Diccionario!$B$46</f>
        <v>0.1006033411495086</v>
      </c>
      <c r="Z4793">
        <f>Y4793*Diccionario!$B$47</f>
        <v>3.7223236225318181E-2</v>
      </c>
      <c r="AA4793">
        <f>Z4793*Diccionario!$B$48</f>
        <v>3.7223236225318181E-2</v>
      </c>
      <c r="AB4793">
        <f>AA4793*Diccionario!$B$49</f>
        <v>2.7917427168988637E-2</v>
      </c>
      <c r="AC4793">
        <f t="shared" si="745"/>
        <v>2.7917427168988637E-2</v>
      </c>
      <c r="AD4793">
        <f t="shared" si="746"/>
        <v>9.0910440029153355E-2</v>
      </c>
      <c r="AE4793">
        <f t="shared" si="747"/>
        <v>1.5234470955968388E-4</v>
      </c>
      <c r="AF4793" t="e">
        <f ca="1">IF(AD4793="","",_xludf.RANK.EQ(AD4793,$AD$2:$AD$5513,0))</f>
        <v>#NAME?</v>
      </c>
      <c r="AH4793" t="str">
        <f t="shared" si="748"/>
        <v>Baja</v>
      </c>
      <c r="AI4793" t="s">
        <v>153</v>
      </c>
      <c r="AJ4793" t="str">
        <f>IFERROR(VLOOKUP(B4793,Maestro_Regionales!$A$2:$B$35,2,FALSE),"Otras zonas")</f>
        <v>Centro</v>
      </c>
      <c r="AK4793" t="str">
        <f t="shared" si="749"/>
        <v>NUEVA EPS | Centro</v>
      </c>
    </row>
    <row r="4794" spans="1:37">
      <c r="A4794" s="4" t="s">
        <v>2020</v>
      </c>
      <c r="B4794" s="4" t="s">
        <v>2021</v>
      </c>
      <c r="C4794" s="4" t="s">
        <v>2071</v>
      </c>
      <c r="D4794" s="4" t="s">
        <v>2072</v>
      </c>
      <c r="E4794" s="4" t="s">
        <v>87</v>
      </c>
      <c r="F4794" s="4">
        <v>765</v>
      </c>
      <c r="G4794" s="4">
        <v>1732</v>
      </c>
      <c r="H4794" s="4">
        <v>0</v>
      </c>
      <c r="I4794">
        <f t="shared" si="740"/>
        <v>2497</v>
      </c>
      <c r="J4794">
        <f t="shared" si="741"/>
        <v>0.30636764116940329</v>
      </c>
      <c r="K4794">
        <f t="shared" si="742"/>
        <v>0.69363235883059671</v>
      </c>
      <c r="L4794">
        <f t="shared" si="743"/>
        <v>0</v>
      </c>
      <c r="M4794">
        <f>I4794*Diccionario!$B$36</f>
        <v>5.5433889607843136</v>
      </c>
      <c r="N4794">
        <f>M4794*Diccionario!$B$37</f>
        <v>0.55988228503921567</v>
      </c>
      <c r="O4794">
        <f>N4794*Diccionario!$B$38</f>
        <v>8.3982342755882344E-2</v>
      </c>
      <c r="P4794">
        <f>O4794*Diccionario!$B$39</f>
        <v>7.5584108480294107E-2</v>
      </c>
      <c r="Q4794">
        <f>P4794*Diccionario!$B$40</f>
        <v>3.0233643392117645E-2</v>
      </c>
      <c r="R4794">
        <f>Q4794*Diccionario!$B$41</f>
        <v>1.9651868204876469E-2</v>
      </c>
      <c r="S4794">
        <f t="shared" si="744"/>
        <v>1.9651868204876469E-2</v>
      </c>
      <c r="T4794">
        <f>I4794*Diccionario!$B$36</f>
        <v>5.5433889607843136</v>
      </c>
      <c r="U4794">
        <f>T4794*Diccionario!$B$42</f>
        <v>0.55988228503921567</v>
      </c>
      <c r="V4794">
        <f>U4794*Diccionario!$B$43</f>
        <v>0.47589994228333332</v>
      </c>
      <c r="W4794">
        <f>V4794*Diccionario!$B$44</f>
        <v>9.0420989033833332E-2</v>
      </c>
      <c r="X4794">
        <f>W4794*Diccionario!$B$45</f>
        <v>3.5264185723195E-2</v>
      </c>
      <c r="Y4794">
        <f>X4794*Diccionario!$B$46</f>
        <v>3.1385125293643554E-2</v>
      </c>
      <c r="Z4794">
        <f>Y4794*Diccionario!$B$47</f>
        <v>1.1612496358648115E-2</v>
      </c>
      <c r="AA4794">
        <f>Z4794*Diccionario!$B$48</f>
        <v>1.1612496358648115E-2</v>
      </c>
      <c r="AB4794">
        <f>AA4794*Diccionario!$B$49</f>
        <v>8.7093722689860868E-3</v>
      </c>
      <c r="AC4794">
        <f t="shared" si="745"/>
        <v>8.7093722689860868E-3</v>
      </c>
      <c r="AD4794">
        <f t="shared" si="746"/>
        <v>2.8361240473862556E-2</v>
      </c>
      <c r="AE4794">
        <f t="shared" si="747"/>
        <v>4.7526829056787928E-5</v>
      </c>
      <c r="AF4794" t="e">
        <f ca="1">IF(AD4794="","",_xludf.RANK.EQ(AD4794,$AD$2:$AD$5513,0))</f>
        <v>#NAME?</v>
      </c>
      <c r="AH4794" t="str">
        <f t="shared" si="748"/>
        <v>Baja</v>
      </c>
      <c r="AI4794" t="s">
        <v>153</v>
      </c>
      <c r="AJ4794" t="str">
        <f>IFERROR(VLOOKUP(B4794,Maestro_Regionales!$A$2:$B$35,2,FALSE),"Otras zonas")</f>
        <v>Centro</v>
      </c>
      <c r="AK4794" t="str">
        <f t="shared" si="749"/>
        <v>NUEVA EPS | Centro</v>
      </c>
    </row>
    <row r="4795" spans="1:37">
      <c r="A4795" s="4" t="s">
        <v>2020</v>
      </c>
      <c r="B4795" s="4" t="s">
        <v>2021</v>
      </c>
      <c r="C4795" s="4" t="s">
        <v>2073</v>
      </c>
      <c r="D4795" s="4" t="s">
        <v>2074</v>
      </c>
      <c r="E4795" s="4" t="s">
        <v>87</v>
      </c>
      <c r="F4795" s="4">
        <v>734</v>
      </c>
      <c r="G4795" s="4">
        <v>8171</v>
      </c>
      <c r="H4795" s="4">
        <v>0</v>
      </c>
      <c r="I4795">
        <f t="shared" si="740"/>
        <v>8905</v>
      </c>
      <c r="J4795">
        <f t="shared" si="741"/>
        <v>8.2425603593486801E-2</v>
      </c>
      <c r="K4795">
        <f t="shared" si="742"/>
        <v>0.91757439640651317</v>
      </c>
      <c r="L4795">
        <f t="shared" si="743"/>
        <v>0</v>
      </c>
      <c r="M4795">
        <f>I4795*Diccionario!$B$36</f>
        <v>19.769274607843137</v>
      </c>
      <c r="N4795">
        <f>M4795*Diccionario!$B$37</f>
        <v>1.996696735392157</v>
      </c>
      <c r="O4795">
        <f>N4795*Diccionario!$B$38</f>
        <v>0.29950451030882352</v>
      </c>
      <c r="P4795">
        <f>O4795*Diccionario!$B$39</f>
        <v>0.26955405927794118</v>
      </c>
      <c r="Q4795">
        <f>P4795*Diccionario!$B$40</f>
        <v>0.10782162371117648</v>
      </c>
      <c r="R4795">
        <f>Q4795*Diccionario!$B$41</f>
        <v>7.0084055412264715E-2</v>
      </c>
      <c r="S4795">
        <f t="shared" si="744"/>
        <v>7.0084055412264715E-2</v>
      </c>
      <c r="T4795">
        <f>I4795*Diccionario!$B$36</f>
        <v>19.769274607843137</v>
      </c>
      <c r="U4795">
        <f>T4795*Diccionario!$B$42</f>
        <v>1.996696735392157</v>
      </c>
      <c r="V4795">
        <f>U4795*Diccionario!$B$43</f>
        <v>1.6971922250833333</v>
      </c>
      <c r="W4795">
        <f>V4795*Diccionario!$B$44</f>
        <v>0.32246652276583332</v>
      </c>
      <c r="X4795">
        <f>W4795*Diccionario!$B$45</f>
        <v>0.12576194387867501</v>
      </c>
      <c r="Y4795">
        <f>X4795*Diccionario!$B$46</f>
        <v>0.11192813005202076</v>
      </c>
      <c r="Z4795">
        <f>Y4795*Diccionario!$B$47</f>
        <v>4.141340811924768E-2</v>
      </c>
      <c r="AA4795">
        <f>Z4795*Diccionario!$B$48</f>
        <v>4.141340811924768E-2</v>
      </c>
      <c r="AB4795">
        <f>AA4795*Diccionario!$B$49</f>
        <v>3.106005608943576E-2</v>
      </c>
      <c r="AC4795">
        <f t="shared" si="745"/>
        <v>3.106005608943576E-2</v>
      </c>
      <c r="AD4795">
        <f t="shared" si="746"/>
        <v>0.10114411150170047</v>
      </c>
      <c r="AE4795">
        <f t="shared" si="747"/>
        <v>1.6949395784969824E-4</v>
      </c>
      <c r="AF4795" t="e">
        <f ca="1">IF(AD4795="","",_xludf.RANK.EQ(AD4795,$AD$2:$AD$5513,0))</f>
        <v>#NAME?</v>
      </c>
      <c r="AH4795" t="str">
        <f t="shared" si="748"/>
        <v>Baja</v>
      </c>
      <c r="AI4795" t="s">
        <v>153</v>
      </c>
      <c r="AJ4795" t="str">
        <f>IFERROR(VLOOKUP(B4795,Maestro_Regionales!$A$2:$B$35,2,FALSE),"Otras zonas")</f>
        <v>Centro</v>
      </c>
      <c r="AK4795" t="str">
        <f t="shared" si="749"/>
        <v>NUEVA EPS | Centro</v>
      </c>
    </row>
    <row r="4796" spans="1:37">
      <c r="A4796" s="4" t="s">
        <v>2020</v>
      </c>
      <c r="B4796" s="4" t="s">
        <v>2021</v>
      </c>
      <c r="C4796" s="4" t="s">
        <v>2054</v>
      </c>
      <c r="D4796" s="4" t="s">
        <v>2055</v>
      </c>
      <c r="E4796" s="4" t="s">
        <v>87</v>
      </c>
      <c r="F4796" s="4">
        <v>712</v>
      </c>
      <c r="G4796" s="4">
        <v>4945</v>
      </c>
      <c r="H4796" s="4">
        <v>0</v>
      </c>
      <c r="I4796">
        <f t="shared" si="740"/>
        <v>5657</v>
      </c>
      <c r="J4796">
        <f t="shared" si="741"/>
        <v>0.12586176418596429</v>
      </c>
      <c r="K4796">
        <f t="shared" si="742"/>
        <v>0.87413823581403571</v>
      </c>
      <c r="L4796">
        <f t="shared" si="743"/>
        <v>0</v>
      </c>
      <c r="M4796">
        <f>I4796*Diccionario!$B$36</f>
        <v>12.558650921568626</v>
      </c>
      <c r="N4796">
        <f>M4796*Diccionario!$B$37</f>
        <v>1.2684237430784313</v>
      </c>
      <c r="O4796">
        <f>N4796*Diccionario!$B$38</f>
        <v>0.19026356146176468</v>
      </c>
      <c r="P4796">
        <f>O4796*Diccionario!$B$39</f>
        <v>0.17123720531558823</v>
      </c>
      <c r="Q4796">
        <f>P4796*Diccionario!$B$40</f>
        <v>6.8494882126235293E-2</v>
      </c>
      <c r="R4796">
        <f>Q4796*Diccionario!$B$41</f>
        <v>4.4521673382052943E-2</v>
      </c>
      <c r="S4796">
        <f t="shared" si="744"/>
        <v>4.4521673382052943E-2</v>
      </c>
      <c r="T4796">
        <f>I4796*Diccionario!$B$36</f>
        <v>12.558650921568626</v>
      </c>
      <c r="U4796">
        <f>T4796*Diccionario!$B$42</f>
        <v>1.2684237430784313</v>
      </c>
      <c r="V4796">
        <f>U4796*Diccionario!$B$43</f>
        <v>1.0781601816166666</v>
      </c>
      <c r="W4796">
        <f>V4796*Diccionario!$B$44</f>
        <v>0.20485043450716667</v>
      </c>
      <c r="X4796">
        <f>W4796*Diccionario!$B$45</f>
        <v>7.9891669457795009E-2</v>
      </c>
      <c r="Y4796">
        <f>X4796*Diccionario!$B$46</f>
        <v>7.1103585817437559E-2</v>
      </c>
      <c r="Z4796">
        <f>Y4796*Diccionario!$B$47</f>
        <v>2.6308326752451896E-2</v>
      </c>
      <c r="AA4796">
        <f>Z4796*Diccionario!$B$48</f>
        <v>2.6308326752451896E-2</v>
      </c>
      <c r="AB4796">
        <f>AA4796*Diccionario!$B$49</f>
        <v>1.9731245064338921E-2</v>
      </c>
      <c r="AC4796">
        <f t="shared" si="745"/>
        <v>1.9731245064338921E-2</v>
      </c>
      <c r="AD4796">
        <f t="shared" si="746"/>
        <v>6.425291844639186E-2</v>
      </c>
      <c r="AE4796">
        <f t="shared" si="747"/>
        <v>1.0767291628924682E-4</v>
      </c>
      <c r="AF4796" t="e">
        <f ca="1">IF(AD4796="","",_xludf.RANK.EQ(AD4796,$AD$2:$AD$5513,0))</f>
        <v>#NAME?</v>
      </c>
      <c r="AH4796" t="str">
        <f t="shared" si="748"/>
        <v>Baja</v>
      </c>
      <c r="AI4796" t="s">
        <v>153</v>
      </c>
      <c r="AJ4796" t="str">
        <f>IFERROR(VLOOKUP(B4796,Maestro_Regionales!$A$2:$B$35,2,FALSE),"Otras zonas")</f>
        <v>Centro</v>
      </c>
      <c r="AK4796" t="str">
        <f t="shared" si="749"/>
        <v>NUEVA EPS | Centro</v>
      </c>
    </row>
    <row r="4797" spans="1:37">
      <c r="A4797" s="4" t="s">
        <v>2020</v>
      </c>
      <c r="B4797" s="4" t="s">
        <v>2021</v>
      </c>
      <c r="C4797" s="4" t="s">
        <v>2075</v>
      </c>
      <c r="D4797" s="4" t="s">
        <v>2076</v>
      </c>
      <c r="E4797" s="4" t="s">
        <v>87</v>
      </c>
      <c r="F4797" s="4">
        <v>675</v>
      </c>
      <c r="G4797" s="4">
        <v>2382</v>
      </c>
      <c r="H4797" s="4">
        <v>0</v>
      </c>
      <c r="I4797">
        <f t="shared" si="740"/>
        <v>3057</v>
      </c>
      <c r="J4797">
        <f t="shared" si="741"/>
        <v>0.22080471050049066</v>
      </c>
      <c r="K4797">
        <f t="shared" si="742"/>
        <v>0.77919528949950934</v>
      </c>
      <c r="L4797">
        <f t="shared" si="743"/>
        <v>0</v>
      </c>
      <c r="M4797">
        <f>I4797*Diccionario!$B$36</f>
        <v>6.7865999411764699</v>
      </c>
      <c r="N4797">
        <f>M4797*Diccionario!$B$37</f>
        <v>0.68544659405882347</v>
      </c>
      <c r="O4797">
        <f>N4797*Diccionario!$B$38</f>
        <v>0.10281698910882352</v>
      </c>
      <c r="P4797">
        <f>O4797*Diccionario!$B$39</f>
        <v>9.253529019794117E-2</v>
      </c>
      <c r="Q4797">
        <f>P4797*Diccionario!$B$40</f>
        <v>3.7014116079176471E-2</v>
      </c>
      <c r="R4797">
        <f>Q4797*Diccionario!$B$41</f>
        <v>2.4059175451464708E-2</v>
      </c>
      <c r="S4797">
        <f t="shared" si="744"/>
        <v>2.4059175451464708E-2</v>
      </c>
      <c r="T4797">
        <f>I4797*Diccionario!$B$36</f>
        <v>6.7865999411764699</v>
      </c>
      <c r="U4797">
        <f>T4797*Diccionario!$B$42</f>
        <v>0.68544659405882347</v>
      </c>
      <c r="V4797">
        <f>U4797*Diccionario!$B$43</f>
        <v>0.58262960494999994</v>
      </c>
      <c r="W4797">
        <f>V4797*Diccionario!$B$44</f>
        <v>0.11069962494049999</v>
      </c>
      <c r="X4797">
        <f>W4797*Diccionario!$B$45</f>
        <v>4.3172853726794996E-2</v>
      </c>
      <c r="Y4797">
        <f>X4797*Diccionario!$B$46</f>
        <v>3.8423839816847549E-2</v>
      </c>
      <c r="Z4797">
        <f>Y4797*Diccionario!$B$47</f>
        <v>1.4216820732233593E-2</v>
      </c>
      <c r="AA4797">
        <f>Z4797*Diccionario!$B$48</f>
        <v>1.4216820732233593E-2</v>
      </c>
      <c r="AB4797">
        <f>AA4797*Diccionario!$B$49</f>
        <v>1.0662615549175195E-2</v>
      </c>
      <c r="AC4797">
        <f t="shared" si="745"/>
        <v>1.0662615549175195E-2</v>
      </c>
      <c r="AD4797">
        <f t="shared" si="746"/>
        <v>3.4721791000639907E-2</v>
      </c>
      <c r="AE4797">
        <f t="shared" si="747"/>
        <v>5.8185629325831288E-5</v>
      </c>
      <c r="AF4797" t="e">
        <f ca="1">IF(AD4797="","",_xludf.RANK.EQ(AD4797,$AD$2:$AD$5513,0))</f>
        <v>#NAME?</v>
      </c>
      <c r="AH4797" t="str">
        <f t="shared" si="748"/>
        <v>Baja</v>
      </c>
      <c r="AI4797" t="s">
        <v>153</v>
      </c>
      <c r="AJ4797" t="str">
        <f>IFERROR(VLOOKUP(B4797,Maestro_Regionales!$A$2:$B$35,2,FALSE),"Otras zonas")</f>
        <v>Centro</v>
      </c>
      <c r="AK4797" t="str">
        <f t="shared" si="749"/>
        <v>NUEVA EPS | Centro</v>
      </c>
    </row>
    <row r="4798" spans="1:37">
      <c r="A4798" s="4" t="s">
        <v>2020</v>
      </c>
      <c r="B4798" s="4" t="s">
        <v>2021</v>
      </c>
      <c r="C4798" s="4" t="s">
        <v>2077</v>
      </c>
      <c r="D4798" s="4" t="s">
        <v>2078</v>
      </c>
      <c r="E4798" s="4" t="s">
        <v>87</v>
      </c>
      <c r="F4798" s="4">
        <v>664</v>
      </c>
      <c r="G4798" s="4">
        <v>3956</v>
      </c>
      <c r="H4798" s="4">
        <v>0</v>
      </c>
      <c r="I4798">
        <f t="shared" si="740"/>
        <v>4620</v>
      </c>
      <c r="J4798">
        <f t="shared" si="741"/>
        <v>0.14372294372294372</v>
      </c>
      <c r="K4798">
        <f t="shared" si="742"/>
        <v>0.8562770562770563</v>
      </c>
      <c r="L4798">
        <f t="shared" si="743"/>
        <v>0</v>
      </c>
      <c r="M4798">
        <f>I4798*Diccionario!$B$36</f>
        <v>10.256490588235293</v>
      </c>
      <c r="N4798">
        <f>M4798*Diccionario!$B$37</f>
        <v>1.0359055494117646</v>
      </c>
      <c r="O4798">
        <f>N4798*Diccionario!$B$38</f>
        <v>0.15538583241176468</v>
      </c>
      <c r="P4798">
        <f>O4798*Diccionario!$B$39</f>
        <v>0.13984724917058822</v>
      </c>
      <c r="Q4798">
        <f>P4798*Diccionario!$B$40</f>
        <v>5.5938899668235287E-2</v>
      </c>
      <c r="R4798">
        <f>Q4798*Diccionario!$B$41</f>
        <v>3.6360284784352936E-2</v>
      </c>
      <c r="S4798">
        <f t="shared" si="744"/>
        <v>3.6360284784352936E-2</v>
      </c>
      <c r="T4798">
        <f>I4798*Diccionario!$B$36</f>
        <v>10.256490588235293</v>
      </c>
      <c r="U4798">
        <f>T4798*Diccionario!$B$42</f>
        <v>1.0359055494117646</v>
      </c>
      <c r="V4798">
        <f>U4798*Diccionario!$B$43</f>
        <v>0.88051971699999987</v>
      </c>
      <c r="W4798">
        <f>V4798*Diccionario!$B$44</f>
        <v>0.16729874622999999</v>
      </c>
      <c r="X4798">
        <f>W4798*Diccionario!$B$45</f>
        <v>6.5246511029699999E-2</v>
      </c>
      <c r="Y4798">
        <f>X4798*Diccionario!$B$46</f>
        <v>5.8069394816433001E-2</v>
      </c>
      <c r="Z4798">
        <f>Y4798*Diccionario!$B$47</f>
        <v>2.1485676082080209E-2</v>
      </c>
      <c r="AA4798">
        <f>Z4798*Diccionario!$B$48</f>
        <v>2.1485676082080209E-2</v>
      </c>
      <c r="AB4798">
        <f>AA4798*Diccionario!$B$49</f>
        <v>1.6114257061560156E-2</v>
      </c>
      <c r="AC4798">
        <f t="shared" si="745"/>
        <v>1.6114257061560156E-2</v>
      </c>
      <c r="AD4798">
        <f t="shared" si="746"/>
        <v>5.2474541845913089E-2</v>
      </c>
      <c r="AE4798">
        <f t="shared" si="747"/>
        <v>8.7935102219607606E-5</v>
      </c>
      <c r="AF4798" t="e">
        <f ca="1">IF(AD4798="","",_xludf.RANK.EQ(AD4798,$AD$2:$AD$5513,0))</f>
        <v>#NAME?</v>
      </c>
      <c r="AH4798" t="str">
        <f t="shared" si="748"/>
        <v>Baja</v>
      </c>
      <c r="AI4798" t="s">
        <v>153</v>
      </c>
      <c r="AJ4798" t="str">
        <f>IFERROR(VLOOKUP(B4798,Maestro_Regionales!$A$2:$B$35,2,FALSE),"Otras zonas")</f>
        <v>Centro</v>
      </c>
      <c r="AK4798" t="str">
        <f t="shared" si="749"/>
        <v>NUEVA EPS | Centro</v>
      </c>
    </row>
    <row r="4799" spans="1:37">
      <c r="A4799" s="4" t="s">
        <v>2020</v>
      </c>
      <c r="B4799" s="4" t="s">
        <v>2021</v>
      </c>
      <c r="C4799" s="4" t="s">
        <v>2026</v>
      </c>
      <c r="D4799" s="4" t="s">
        <v>2027</v>
      </c>
      <c r="E4799" s="4" t="s">
        <v>85</v>
      </c>
      <c r="F4799" s="4">
        <v>657</v>
      </c>
      <c r="G4799" s="4">
        <v>764</v>
      </c>
      <c r="H4799" s="4">
        <v>0</v>
      </c>
      <c r="I4799">
        <f t="shared" si="740"/>
        <v>1421</v>
      </c>
      <c r="J4799">
        <f t="shared" si="741"/>
        <v>0.46235045742434905</v>
      </c>
      <c r="K4799">
        <f t="shared" si="742"/>
        <v>0.5376495425756509</v>
      </c>
      <c r="L4799">
        <f t="shared" si="743"/>
        <v>0</v>
      </c>
      <c r="M4799">
        <f>I4799*Diccionario!$B$36</f>
        <v>3.1546478627450978</v>
      </c>
      <c r="N4799">
        <f>M4799*Diccionario!$B$37</f>
        <v>0.31861943413725491</v>
      </c>
      <c r="O4799">
        <f>N4799*Diccionario!$B$38</f>
        <v>4.7792915120588232E-2</v>
      </c>
      <c r="P4799">
        <f>O4799*Diccionario!$B$39</f>
        <v>4.3013623608529408E-2</v>
      </c>
      <c r="Q4799">
        <f>P4799*Diccionario!$B$40</f>
        <v>1.7205449443411763E-2</v>
      </c>
      <c r="R4799">
        <f>Q4799*Diccionario!$B$41</f>
        <v>1.1183542138217647E-2</v>
      </c>
      <c r="S4799">
        <f t="shared" si="744"/>
        <v>1.1183542138217647E-2</v>
      </c>
      <c r="T4799">
        <f>I4799*Diccionario!$B$36</f>
        <v>3.1546478627450978</v>
      </c>
      <c r="U4799">
        <f>T4799*Diccionario!$B$42</f>
        <v>0.31861943413725491</v>
      </c>
      <c r="V4799">
        <f>U4799*Diccionario!$B$43</f>
        <v>0.27082651901666666</v>
      </c>
      <c r="W4799">
        <f>V4799*Diccionario!$B$44</f>
        <v>5.1457038613166667E-2</v>
      </c>
      <c r="X4799">
        <f>W4799*Diccionario!$B$45</f>
        <v>2.0068245059135001E-2</v>
      </c>
      <c r="Y4799">
        <f>X4799*Diccionario!$B$46</f>
        <v>1.7860738102630152E-2</v>
      </c>
      <c r="Z4799">
        <f>Y4799*Diccionario!$B$47</f>
        <v>6.6084730979731558E-3</v>
      </c>
      <c r="AA4799">
        <f>Z4799*Diccionario!$B$48</f>
        <v>6.6084730979731558E-3</v>
      </c>
      <c r="AB4799">
        <f>AA4799*Diccionario!$B$49</f>
        <v>4.9563548234798672E-3</v>
      </c>
      <c r="AC4799">
        <f t="shared" si="745"/>
        <v>4.9563548234798672E-3</v>
      </c>
      <c r="AD4799">
        <f t="shared" si="746"/>
        <v>1.6139896961697514E-2</v>
      </c>
      <c r="AE4799">
        <f t="shared" si="747"/>
        <v>2.7046705682697497E-5</v>
      </c>
      <c r="AF4799" t="e">
        <f ca="1">IF(AD4799="","",_xludf.RANK.EQ(AD4799,$AD$2:$AD$5513,0))</f>
        <v>#NAME?</v>
      </c>
      <c r="AH4799" t="str">
        <f t="shared" si="748"/>
        <v>Baja</v>
      </c>
      <c r="AI4799" t="s">
        <v>153</v>
      </c>
      <c r="AJ4799" t="str">
        <f>IFERROR(VLOOKUP(B4799,Maestro_Regionales!$A$2:$B$35,2,FALSE),"Otras zonas")</f>
        <v>Centro</v>
      </c>
      <c r="AK4799" t="str">
        <f t="shared" si="749"/>
        <v>SALUD TOTAL EPS | Centro</v>
      </c>
    </row>
    <row r="4800" spans="1:37">
      <c r="A4800" s="4" t="s">
        <v>2020</v>
      </c>
      <c r="B4800" s="4" t="s">
        <v>2021</v>
      </c>
      <c r="C4800" s="4" t="s">
        <v>2034</v>
      </c>
      <c r="D4800" s="4" t="s">
        <v>2035</v>
      </c>
      <c r="E4800" s="4" t="s">
        <v>86</v>
      </c>
      <c r="F4800" s="4">
        <v>646</v>
      </c>
      <c r="G4800" s="4">
        <v>3094</v>
      </c>
      <c r="H4800" s="4">
        <v>0</v>
      </c>
      <c r="I4800">
        <f t="shared" si="740"/>
        <v>3740</v>
      </c>
      <c r="J4800">
        <f t="shared" si="741"/>
        <v>0.17272727272727273</v>
      </c>
      <c r="K4800">
        <f t="shared" si="742"/>
        <v>0.82727272727272727</v>
      </c>
      <c r="L4800">
        <f t="shared" si="743"/>
        <v>0</v>
      </c>
      <c r="M4800">
        <f>I4800*Diccionario!$B$36</f>
        <v>8.3028733333333324</v>
      </c>
      <c r="N4800">
        <f>M4800*Diccionario!$B$37</f>
        <v>0.83859020666666662</v>
      </c>
      <c r="O4800">
        <f>N4800*Diccionario!$B$38</f>
        <v>0.12578853099999998</v>
      </c>
      <c r="P4800">
        <f>O4800*Diccionario!$B$39</f>
        <v>0.11320967789999999</v>
      </c>
      <c r="Q4800">
        <f>P4800*Diccionario!$B$40</f>
        <v>4.5283871159999996E-2</v>
      </c>
      <c r="R4800">
        <f>Q4800*Diccionario!$B$41</f>
        <v>2.9434516253999999E-2</v>
      </c>
      <c r="S4800">
        <f t="shared" si="744"/>
        <v>2.9434516253999999E-2</v>
      </c>
      <c r="T4800">
        <f>I4800*Diccionario!$B$36</f>
        <v>8.3028733333333324</v>
      </c>
      <c r="U4800">
        <f>T4800*Diccionario!$B$42</f>
        <v>0.83859020666666662</v>
      </c>
      <c r="V4800">
        <f>U4800*Diccionario!$B$43</f>
        <v>0.71280167566666663</v>
      </c>
      <c r="W4800">
        <f>V4800*Diccionario!$B$44</f>
        <v>0.13543231837666667</v>
      </c>
      <c r="X4800">
        <f>W4800*Diccionario!$B$45</f>
        <v>5.2818604166899999E-2</v>
      </c>
      <c r="Y4800">
        <f>X4800*Diccionario!$B$46</f>
        <v>4.7008557708541003E-2</v>
      </c>
      <c r="Z4800">
        <f>Y4800*Diccionario!$B$47</f>
        <v>1.7393166352160171E-2</v>
      </c>
      <c r="AA4800">
        <f>Z4800*Diccionario!$B$48</f>
        <v>1.7393166352160171E-2</v>
      </c>
      <c r="AB4800">
        <f>AA4800*Diccionario!$B$49</f>
        <v>1.3044874764120128E-2</v>
      </c>
      <c r="AC4800">
        <f t="shared" si="745"/>
        <v>1.3044874764120128E-2</v>
      </c>
      <c r="AD4800">
        <f t="shared" si="746"/>
        <v>4.2479391018120129E-2</v>
      </c>
      <c r="AE4800">
        <f t="shared" si="747"/>
        <v>7.1185558939682356E-5</v>
      </c>
      <c r="AF4800" t="e">
        <f ca="1">IF(AD4800="","",_xludf.RANK.EQ(AD4800,$AD$2:$AD$5513,0))</f>
        <v>#NAME?</v>
      </c>
      <c r="AH4800" t="str">
        <f t="shared" si="748"/>
        <v>Baja</v>
      </c>
      <c r="AI4800" t="s">
        <v>153</v>
      </c>
      <c r="AJ4800" t="str">
        <f>IFERROR(VLOOKUP(B4800,Maestro_Regionales!$A$2:$B$35,2,FALSE),"Otras zonas")</f>
        <v>Centro</v>
      </c>
      <c r="AK4800" t="str">
        <f t="shared" si="749"/>
        <v>EPS SANITAS | Centro</v>
      </c>
    </row>
    <row r="4801" spans="1:37">
      <c r="A4801" s="4" t="s">
        <v>2020</v>
      </c>
      <c r="B4801" s="4" t="s">
        <v>2021</v>
      </c>
      <c r="C4801" s="4" t="s">
        <v>2079</v>
      </c>
      <c r="D4801" s="4" t="s">
        <v>2080</v>
      </c>
      <c r="E4801" s="4" t="s">
        <v>87</v>
      </c>
      <c r="F4801" s="4">
        <v>641</v>
      </c>
      <c r="G4801" s="4">
        <v>3511</v>
      </c>
      <c r="H4801" s="4">
        <v>0</v>
      </c>
      <c r="I4801">
        <f t="shared" si="740"/>
        <v>4152</v>
      </c>
      <c r="J4801">
        <f t="shared" si="741"/>
        <v>0.154383429672447</v>
      </c>
      <c r="K4801">
        <f t="shared" si="742"/>
        <v>0.845616570327553</v>
      </c>
      <c r="L4801">
        <f t="shared" si="743"/>
        <v>0</v>
      </c>
      <c r="M4801">
        <f>I4801*Diccionario!$B$36</f>
        <v>9.2175214117647055</v>
      </c>
      <c r="N4801">
        <f>M4801*Diccionario!$B$37</f>
        <v>0.93096966258823532</v>
      </c>
      <c r="O4801">
        <f>N4801*Diccionario!$B$38</f>
        <v>0.13964544938823528</v>
      </c>
      <c r="P4801">
        <f>O4801*Diccionario!$B$39</f>
        <v>0.12568090444941177</v>
      </c>
      <c r="Q4801">
        <f>P4801*Diccionario!$B$40</f>
        <v>5.0272361779764713E-2</v>
      </c>
      <c r="R4801">
        <f>Q4801*Diccionario!$B$41</f>
        <v>3.2677035156847063E-2</v>
      </c>
      <c r="S4801">
        <f t="shared" si="744"/>
        <v>3.2677035156847063E-2</v>
      </c>
      <c r="T4801">
        <f>I4801*Diccionario!$B$36</f>
        <v>9.2175214117647055</v>
      </c>
      <c r="U4801">
        <f>T4801*Diccionario!$B$42</f>
        <v>0.93096966258823532</v>
      </c>
      <c r="V4801">
        <f>U4801*Diccionario!$B$43</f>
        <v>0.79132421320000002</v>
      </c>
      <c r="W4801">
        <f>V4801*Diccionario!$B$44</f>
        <v>0.15035160050800001</v>
      </c>
      <c r="X4801">
        <f>W4801*Diccionario!$B$45</f>
        <v>5.8637124198120005E-2</v>
      </c>
      <c r="Y4801">
        <f>X4801*Diccionario!$B$46</f>
        <v>5.2187040536326806E-2</v>
      </c>
      <c r="Z4801">
        <f>Y4801*Diccionario!$B$47</f>
        <v>1.9309204998440917E-2</v>
      </c>
      <c r="AA4801">
        <f>Z4801*Diccionario!$B$48</f>
        <v>1.9309204998440917E-2</v>
      </c>
      <c r="AB4801">
        <f>AA4801*Diccionario!$B$49</f>
        <v>1.4481903748830688E-2</v>
      </c>
      <c r="AC4801">
        <f t="shared" si="745"/>
        <v>1.4481903748830688E-2</v>
      </c>
      <c r="AD4801">
        <f t="shared" si="746"/>
        <v>4.7158938905677752E-2</v>
      </c>
      <c r="AE4801">
        <f t="shared" si="747"/>
        <v>7.9027390566192832E-5</v>
      </c>
      <c r="AF4801" t="e">
        <f ca="1">IF(AD4801="","",_xludf.RANK.EQ(AD4801,$AD$2:$AD$5513,0))</f>
        <v>#NAME?</v>
      </c>
      <c r="AH4801" t="str">
        <f t="shared" si="748"/>
        <v>Baja</v>
      </c>
      <c r="AI4801" t="s">
        <v>153</v>
      </c>
      <c r="AJ4801" t="str">
        <f>IFERROR(VLOOKUP(B4801,Maestro_Regionales!$A$2:$B$35,2,FALSE),"Otras zonas")</f>
        <v>Centro</v>
      </c>
      <c r="AK4801" t="str">
        <f t="shared" si="749"/>
        <v>NUEVA EPS | Centro</v>
      </c>
    </row>
    <row r="4802" spans="1:37">
      <c r="A4802" s="4" t="s">
        <v>2020</v>
      </c>
      <c r="B4802" s="4" t="s">
        <v>2021</v>
      </c>
      <c r="C4802" s="4" t="s">
        <v>2081</v>
      </c>
      <c r="D4802" s="4" t="s">
        <v>2082</v>
      </c>
      <c r="E4802" s="4" t="s">
        <v>87</v>
      </c>
      <c r="F4802" s="4">
        <v>641</v>
      </c>
      <c r="G4802" s="4">
        <v>2478</v>
      </c>
      <c r="H4802" s="4">
        <v>0</v>
      </c>
      <c r="I4802">
        <f t="shared" ref="I4802:I4865" si="750">SUM(F4802:H4802)</f>
        <v>3119</v>
      </c>
      <c r="J4802">
        <f t="shared" ref="J4802:J4865" si="751">IFERROR(F4802/I4802,0)</f>
        <v>0.20551458800897723</v>
      </c>
      <c r="K4802">
        <f t="shared" ref="K4802:K4865" si="752">IFERROR(G4802/I4802,0)</f>
        <v>0.79448541199102274</v>
      </c>
      <c r="L4802">
        <f t="shared" ref="L4802:L4865" si="753">IFERROR(H4802/I4802,0)</f>
        <v>0</v>
      </c>
      <c r="M4802">
        <f>I4802*Diccionario!$B$36</f>
        <v>6.9242411568627444</v>
      </c>
      <c r="N4802">
        <f>M4802*Diccionario!$B$37</f>
        <v>0.69934835684313723</v>
      </c>
      <c r="O4802">
        <f>N4802*Diccionario!$B$38</f>
        <v>0.10490225352647058</v>
      </c>
      <c r="P4802">
        <f>O4802*Diccionario!$B$39</f>
        <v>9.441202817382352E-2</v>
      </c>
      <c r="Q4802">
        <f>P4802*Diccionario!$B$40</f>
        <v>3.7764811269529408E-2</v>
      </c>
      <c r="R4802">
        <f>Q4802*Diccionario!$B$41</f>
        <v>2.4547127325194117E-2</v>
      </c>
      <c r="S4802">
        <f t="shared" ref="S4802:S4865" si="754">R4802</f>
        <v>2.4547127325194117E-2</v>
      </c>
      <c r="T4802">
        <f>I4802*Diccionario!$B$36</f>
        <v>6.9242411568627444</v>
      </c>
      <c r="U4802">
        <f>T4802*Diccionario!$B$42</f>
        <v>0.69934835684313723</v>
      </c>
      <c r="V4802">
        <f>U4802*Diccionario!$B$43</f>
        <v>0.59444610331666659</v>
      </c>
      <c r="W4802">
        <f>V4802*Diccionario!$B$44</f>
        <v>0.11294475963016665</v>
      </c>
      <c r="X4802">
        <f>W4802*Diccionario!$B$45</f>
        <v>4.4048456255764992E-2</v>
      </c>
      <c r="Y4802">
        <f>X4802*Diccionario!$B$46</f>
        <v>3.9203126067630843E-2</v>
      </c>
      <c r="Z4802">
        <f>Y4802*Diccionario!$B$47</f>
        <v>1.4505156645023411E-2</v>
      </c>
      <c r="AA4802">
        <f>Z4802*Diccionario!$B$48</f>
        <v>1.4505156645023411E-2</v>
      </c>
      <c r="AB4802">
        <f>AA4802*Diccionario!$B$49</f>
        <v>1.0878867483767558E-2</v>
      </c>
      <c r="AC4802">
        <f t="shared" ref="AC4802:AC4865" si="755">AB4802</f>
        <v>1.0878867483767558E-2</v>
      </c>
      <c r="AD4802">
        <f t="shared" ref="AD4802:AD4865" si="756">S4802+AC4802</f>
        <v>3.5425994808961678E-2</v>
      </c>
      <c r="AE4802">
        <f t="shared" ref="AE4802:AE4865" si="757">IFERROR(AD4802/SUM($AD$2:$AD$5513),0)</f>
        <v>5.9365710784189649E-5</v>
      </c>
      <c r="AF4802" t="e">
        <f ca="1">IF(AD4802="","",_xludf.RANK.EQ(AD4802,$AD$2:$AD$5513,0))</f>
        <v>#NAME?</v>
      </c>
      <c r="AH4802" t="str">
        <f t="shared" ref="AH4802:AH4865" si="758">IF(SUM($AD$2:$AD$5513)=0,"",IF((SUMIF($AD$2:$AD$5513,"&gt;"&amp;$AD4802,$AD$2:$AD$5513)+$AD4802)/SUM($AD$2:$AD$5513)&lt;=40%,"Alta",IF((SUMIF($AD$2:$AD$5513,"&gt;"&amp;$AD4802,$AD$2:$AD$5513)+$AD4802)/SUM($AD$2:$AD$5513)&lt;=80%,"Media","Baja")))</f>
        <v>Baja</v>
      </c>
      <c r="AI4802" t="s">
        <v>153</v>
      </c>
      <c r="AJ4802" t="str">
        <f>IFERROR(VLOOKUP(B4802,Maestro_Regionales!$A$2:$B$35,2,FALSE),"Otras zonas")</f>
        <v>Centro</v>
      </c>
      <c r="AK4802" t="str">
        <f t="shared" ref="AK4802:AK4865" si="759">E4802&amp;" | "&amp;AJ4802</f>
        <v>NUEVA EPS | Centro</v>
      </c>
    </row>
    <row r="4803" spans="1:37">
      <c r="A4803" s="4" t="s">
        <v>2020</v>
      </c>
      <c r="B4803" s="4" t="s">
        <v>2021</v>
      </c>
      <c r="C4803" s="4" t="s">
        <v>2036</v>
      </c>
      <c r="D4803" s="4" t="s">
        <v>2037</v>
      </c>
      <c r="E4803" s="4" t="s">
        <v>85</v>
      </c>
      <c r="F4803" s="4">
        <v>617</v>
      </c>
      <c r="G4803" s="4">
        <v>1806</v>
      </c>
      <c r="H4803" s="4">
        <v>0</v>
      </c>
      <c r="I4803">
        <f t="shared" si="750"/>
        <v>2423</v>
      </c>
      <c r="J4803">
        <f t="shared" si="751"/>
        <v>0.25464300453982663</v>
      </c>
      <c r="K4803">
        <f t="shared" si="752"/>
        <v>0.74535699546017331</v>
      </c>
      <c r="L4803">
        <f t="shared" si="753"/>
        <v>0</v>
      </c>
      <c r="M4803">
        <f>I4803*Diccionario!$B$36</f>
        <v>5.3791075098039212</v>
      </c>
      <c r="N4803">
        <f>M4803*Diccionario!$B$37</f>
        <v>0.54328985849019606</v>
      </c>
      <c r="O4803">
        <f>N4803*Diccionario!$B$38</f>
        <v>8.1493478773529401E-2</v>
      </c>
      <c r="P4803">
        <f>O4803*Diccionario!$B$39</f>
        <v>7.334413089617646E-2</v>
      </c>
      <c r="Q4803">
        <f>P4803*Diccionario!$B$40</f>
        <v>2.9337652358470585E-2</v>
      </c>
      <c r="R4803">
        <f>Q4803*Diccionario!$B$41</f>
        <v>1.9069474033005882E-2</v>
      </c>
      <c r="S4803">
        <f t="shared" si="754"/>
        <v>1.9069474033005882E-2</v>
      </c>
      <c r="T4803">
        <f>I4803*Diccionario!$B$36</f>
        <v>5.3791075098039212</v>
      </c>
      <c r="U4803">
        <f>T4803*Diccionario!$B$42</f>
        <v>0.54328985849019606</v>
      </c>
      <c r="V4803">
        <f>U4803*Diccionario!$B$43</f>
        <v>0.46179637971666665</v>
      </c>
      <c r="W4803">
        <f>V4803*Diccionario!$B$44</f>
        <v>8.7741312146166664E-2</v>
      </c>
      <c r="X4803">
        <f>W4803*Diccionario!$B$45</f>
        <v>3.4219111737005002E-2</v>
      </c>
      <c r="Y4803">
        <f>X4803*Diccionario!$B$46</f>
        <v>3.0455009445934451E-2</v>
      </c>
      <c r="Z4803">
        <f>Y4803*Diccionario!$B$47</f>
        <v>1.1268353494995746E-2</v>
      </c>
      <c r="AA4803">
        <f>Z4803*Diccionario!$B$48</f>
        <v>1.1268353494995746E-2</v>
      </c>
      <c r="AB4803">
        <f>AA4803*Diccionario!$B$49</f>
        <v>8.4512651212468089E-3</v>
      </c>
      <c r="AC4803">
        <f t="shared" si="755"/>
        <v>8.4512651212468089E-3</v>
      </c>
      <c r="AD4803">
        <f t="shared" si="756"/>
        <v>2.7520739154252689E-2</v>
      </c>
      <c r="AE4803">
        <f t="shared" si="757"/>
        <v>4.6118344735521482E-5</v>
      </c>
      <c r="AF4803" t="e">
        <f ca="1">IF(AD4803="","",_xludf.RANK.EQ(AD4803,$AD$2:$AD$5513,0))</f>
        <v>#NAME?</v>
      </c>
      <c r="AH4803" t="str">
        <f t="shared" si="758"/>
        <v>Baja</v>
      </c>
      <c r="AI4803" t="s">
        <v>153</v>
      </c>
      <c r="AJ4803" t="str">
        <f>IFERROR(VLOOKUP(B4803,Maestro_Regionales!$A$2:$B$35,2,FALSE),"Otras zonas")</f>
        <v>Centro</v>
      </c>
      <c r="AK4803" t="str">
        <f t="shared" si="759"/>
        <v>SALUD TOTAL EPS | Centro</v>
      </c>
    </row>
    <row r="4804" spans="1:37">
      <c r="A4804" s="4" t="s">
        <v>2020</v>
      </c>
      <c r="B4804" s="4" t="s">
        <v>2021</v>
      </c>
      <c r="C4804" s="4" t="s">
        <v>2083</v>
      </c>
      <c r="D4804" s="4" t="s">
        <v>2084</v>
      </c>
      <c r="E4804" s="4" t="s">
        <v>87</v>
      </c>
      <c r="F4804" s="4">
        <v>604</v>
      </c>
      <c r="G4804" s="4">
        <v>3059</v>
      </c>
      <c r="H4804" s="4">
        <v>0</v>
      </c>
      <c r="I4804">
        <f t="shared" si="750"/>
        <v>3663</v>
      </c>
      <c r="J4804">
        <f t="shared" si="751"/>
        <v>0.16489216489216491</v>
      </c>
      <c r="K4804">
        <f t="shared" si="752"/>
        <v>0.83510783510783515</v>
      </c>
      <c r="L4804">
        <f t="shared" si="753"/>
        <v>0</v>
      </c>
      <c r="M4804">
        <f>I4804*Diccionario!$B$36</f>
        <v>8.1319318235294116</v>
      </c>
      <c r="N4804">
        <f>M4804*Diccionario!$B$37</f>
        <v>0.82132511417647058</v>
      </c>
      <c r="O4804">
        <f>N4804*Diccionario!$B$38</f>
        <v>0.12319876712647058</v>
      </c>
      <c r="P4804">
        <f>O4804*Diccionario!$B$39</f>
        <v>0.11087889041382352</v>
      </c>
      <c r="Q4804">
        <f>P4804*Diccionario!$B$40</f>
        <v>4.435155616552941E-2</v>
      </c>
      <c r="R4804">
        <f>Q4804*Diccionario!$B$41</f>
        <v>2.8828511507594117E-2</v>
      </c>
      <c r="S4804">
        <f t="shared" si="754"/>
        <v>2.8828511507594117E-2</v>
      </c>
      <c r="T4804">
        <f>I4804*Diccionario!$B$36</f>
        <v>8.1319318235294116</v>
      </c>
      <c r="U4804">
        <f>T4804*Diccionario!$B$42</f>
        <v>0.82132511417647058</v>
      </c>
      <c r="V4804">
        <f>U4804*Diccionario!$B$43</f>
        <v>0.69812634704999998</v>
      </c>
      <c r="W4804">
        <f>V4804*Diccionario!$B$44</f>
        <v>0.13264400593949999</v>
      </c>
      <c r="X4804">
        <f>W4804*Diccionario!$B$45</f>
        <v>5.1731162316404997E-2</v>
      </c>
      <c r="Y4804">
        <f>X4804*Diccionario!$B$46</f>
        <v>4.6040734461600445E-2</v>
      </c>
      <c r="Z4804">
        <f>Y4804*Diccionario!$B$47</f>
        <v>1.7035071750792163E-2</v>
      </c>
      <c r="AA4804">
        <f>Z4804*Diccionario!$B$48</f>
        <v>1.7035071750792163E-2</v>
      </c>
      <c r="AB4804">
        <f>AA4804*Diccionario!$B$49</f>
        <v>1.2776303813094123E-2</v>
      </c>
      <c r="AC4804">
        <f t="shared" si="755"/>
        <v>1.2776303813094123E-2</v>
      </c>
      <c r="AD4804">
        <f t="shared" si="756"/>
        <v>4.1604815320688243E-2</v>
      </c>
      <c r="AE4804">
        <f t="shared" si="757"/>
        <v>6.9719973902688896E-5</v>
      </c>
      <c r="AF4804" t="e">
        <f ca="1">IF(AD4804="","",_xludf.RANK.EQ(AD4804,$AD$2:$AD$5513,0))</f>
        <v>#NAME?</v>
      </c>
      <c r="AH4804" t="str">
        <f t="shared" si="758"/>
        <v>Baja</v>
      </c>
      <c r="AI4804" t="s">
        <v>153</v>
      </c>
      <c r="AJ4804" t="str">
        <f>IFERROR(VLOOKUP(B4804,Maestro_Regionales!$A$2:$B$35,2,FALSE),"Otras zonas")</f>
        <v>Centro</v>
      </c>
      <c r="AK4804" t="str">
        <f t="shared" si="759"/>
        <v>NUEVA EPS | Centro</v>
      </c>
    </row>
    <row r="4805" spans="1:37">
      <c r="A4805" s="4" t="s">
        <v>2020</v>
      </c>
      <c r="B4805" s="4" t="s">
        <v>2021</v>
      </c>
      <c r="C4805" s="4" t="s">
        <v>2079</v>
      </c>
      <c r="D4805" s="4" t="s">
        <v>2080</v>
      </c>
      <c r="E4805" s="4" t="s">
        <v>91</v>
      </c>
      <c r="F4805" s="4">
        <v>539</v>
      </c>
      <c r="G4805" s="4">
        <v>677</v>
      </c>
      <c r="H4805" s="4">
        <v>0</v>
      </c>
      <c r="I4805">
        <f t="shared" si="750"/>
        <v>1216</v>
      </c>
      <c r="J4805">
        <f t="shared" si="751"/>
        <v>0.44325657894736842</v>
      </c>
      <c r="K4805">
        <f t="shared" si="752"/>
        <v>0.55674342105263153</v>
      </c>
      <c r="L4805">
        <f t="shared" si="753"/>
        <v>0</v>
      </c>
      <c r="M4805">
        <f>I4805*Diccionario!$B$36</f>
        <v>2.6995438431372545</v>
      </c>
      <c r="N4805">
        <f>M4805*Diccionario!$B$37</f>
        <v>0.27265392815686273</v>
      </c>
      <c r="O4805">
        <f>N4805*Diccionario!$B$38</f>
        <v>4.0898089223529409E-2</v>
      </c>
      <c r="P4805">
        <f>O4805*Diccionario!$B$39</f>
        <v>3.6808280301176471E-2</v>
      </c>
      <c r="Q4805">
        <f>P4805*Diccionario!$B$40</f>
        <v>1.4723312120470589E-2</v>
      </c>
      <c r="R4805">
        <f>Q4805*Diccionario!$B$41</f>
        <v>9.5701528783058831E-3</v>
      </c>
      <c r="S4805">
        <f t="shared" si="754"/>
        <v>9.5701528783058831E-3</v>
      </c>
      <c r="T4805">
        <f>I4805*Diccionario!$B$36</f>
        <v>2.6995438431372545</v>
      </c>
      <c r="U4805">
        <f>T4805*Diccionario!$B$42</f>
        <v>0.27265392815686273</v>
      </c>
      <c r="V4805">
        <f>U4805*Diccionario!$B$43</f>
        <v>0.23175583893333332</v>
      </c>
      <c r="W4805">
        <f>V4805*Diccionario!$B$44</f>
        <v>4.4033609397333334E-2</v>
      </c>
      <c r="X4805">
        <f>W4805*Diccionario!$B$45</f>
        <v>1.717310766496E-2</v>
      </c>
      <c r="Y4805">
        <f>X4805*Diccionario!$B$46</f>
        <v>1.5284065821814401E-2</v>
      </c>
      <c r="Z4805">
        <f>Y4805*Diccionario!$B$47</f>
        <v>5.655104354071328E-3</v>
      </c>
      <c r="AA4805">
        <f>Z4805*Diccionario!$B$48</f>
        <v>5.655104354071328E-3</v>
      </c>
      <c r="AB4805">
        <f>AA4805*Diccionario!$B$49</f>
        <v>4.2413282655534958E-3</v>
      </c>
      <c r="AC4805">
        <f t="shared" si="755"/>
        <v>4.2413282655534958E-3</v>
      </c>
      <c r="AD4805">
        <f t="shared" si="756"/>
        <v>1.381148114385938E-2</v>
      </c>
      <c r="AE4805">
        <f t="shared" si="757"/>
        <v>2.3144823441351273E-5</v>
      </c>
      <c r="AF4805" t="e">
        <f ca="1">IF(AD4805="","",_xludf.RANK.EQ(AD4805,$AD$2:$AD$5513,0))</f>
        <v>#NAME?</v>
      </c>
      <c r="AH4805" t="str">
        <f t="shared" si="758"/>
        <v>Baja</v>
      </c>
      <c r="AI4805" t="s">
        <v>153</v>
      </c>
      <c r="AJ4805" t="str">
        <f>IFERROR(VLOOKUP(B4805,Maestro_Regionales!$A$2:$B$35,2,FALSE),"Otras zonas")</f>
        <v>Centro</v>
      </c>
      <c r="AK4805" t="str">
        <f t="shared" si="759"/>
        <v>FAMISANAR | Centro</v>
      </c>
    </row>
    <row r="4806" spans="1:37">
      <c r="A4806" s="4" t="s">
        <v>2020</v>
      </c>
      <c r="B4806" s="4" t="s">
        <v>2021</v>
      </c>
      <c r="C4806" s="4" t="s">
        <v>2034</v>
      </c>
      <c r="D4806" s="4" t="s">
        <v>2035</v>
      </c>
      <c r="E4806" s="4" t="s">
        <v>85</v>
      </c>
      <c r="F4806" s="4">
        <v>531</v>
      </c>
      <c r="G4806" s="4">
        <v>2392</v>
      </c>
      <c r="H4806" s="4">
        <v>0</v>
      </c>
      <c r="I4806">
        <f t="shared" si="750"/>
        <v>2923</v>
      </c>
      <c r="J4806">
        <f t="shared" si="751"/>
        <v>0.1816626753335614</v>
      </c>
      <c r="K4806">
        <f t="shared" si="752"/>
        <v>0.8183373246664386</v>
      </c>
      <c r="L4806">
        <f t="shared" si="753"/>
        <v>0</v>
      </c>
      <c r="M4806">
        <f>I4806*Diccionario!$B$36</f>
        <v>6.4891173137254894</v>
      </c>
      <c r="N4806">
        <f>M4806*Diccionario!$B$37</f>
        <v>0.65540084868627446</v>
      </c>
      <c r="O4806">
        <f>N4806*Diccionario!$B$38</f>
        <v>9.8310127302941169E-2</v>
      </c>
      <c r="P4806">
        <f>O4806*Diccionario!$B$39</f>
        <v>8.8479114572647052E-2</v>
      </c>
      <c r="Q4806">
        <f>P4806*Diccionario!$B$40</f>
        <v>3.5391645829058821E-2</v>
      </c>
      <c r="R4806">
        <f>Q4806*Diccionario!$B$41</f>
        <v>2.3004569788888235E-2</v>
      </c>
      <c r="S4806">
        <f t="shared" si="754"/>
        <v>2.3004569788888235E-2</v>
      </c>
      <c r="T4806">
        <f>I4806*Diccionario!$B$36</f>
        <v>6.4891173137254894</v>
      </c>
      <c r="U4806">
        <f>T4806*Diccionario!$B$42</f>
        <v>0.65540084868627446</v>
      </c>
      <c r="V4806">
        <f>U4806*Diccionario!$B$43</f>
        <v>0.55709072138333326</v>
      </c>
      <c r="W4806">
        <f>V4806*Diccionario!$B$44</f>
        <v>0.10584723706283332</v>
      </c>
      <c r="X4806">
        <f>W4806*Diccionario!$B$45</f>
        <v>4.1280422454504993E-2</v>
      </c>
      <c r="Y4806">
        <f>X4806*Diccionario!$B$46</f>
        <v>3.6739575984509443E-2</v>
      </c>
      <c r="Z4806">
        <f>Y4806*Diccionario!$B$47</f>
        <v>1.3593643114268493E-2</v>
      </c>
      <c r="AA4806">
        <f>Z4806*Diccionario!$B$48</f>
        <v>1.3593643114268493E-2</v>
      </c>
      <c r="AB4806">
        <f>AA4806*Diccionario!$B$49</f>
        <v>1.019523233570137E-2</v>
      </c>
      <c r="AC4806">
        <f t="shared" si="755"/>
        <v>1.019523233570137E-2</v>
      </c>
      <c r="AD4806">
        <f t="shared" si="756"/>
        <v>3.3199802124589603E-2</v>
      </c>
      <c r="AE4806">
        <f t="shared" si="757"/>
        <v>5.5635130690024468E-5</v>
      </c>
      <c r="AF4806" t="e">
        <f ca="1">IF(AD4806="","",_xludf.RANK.EQ(AD4806,$AD$2:$AD$5513,0))</f>
        <v>#NAME?</v>
      </c>
      <c r="AH4806" t="str">
        <f t="shared" si="758"/>
        <v>Baja</v>
      </c>
      <c r="AI4806" t="s">
        <v>153</v>
      </c>
      <c r="AJ4806" t="str">
        <f>IFERROR(VLOOKUP(B4806,Maestro_Regionales!$A$2:$B$35,2,FALSE),"Otras zonas")</f>
        <v>Centro</v>
      </c>
      <c r="AK4806" t="str">
        <f t="shared" si="759"/>
        <v>SALUD TOTAL EPS | Centro</v>
      </c>
    </row>
    <row r="4807" spans="1:37">
      <c r="A4807" s="4" t="s">
        <v>2020</v>
      </c>
      <c r="B4807" s="4" t="s">
        <v>2021</v>
      </c>
      <c r="C4807" s="4" t="s">
        <v>2085</v>
      </c>
      <c r="D4807" s="4" t="s">
        <v>2086</v>
      </c>
      <c r="E4807" s="4" t="s">
        <v>87</v>
      </c>
      <c r="F4807" s="4">
        <v>500</v>
      </c>
      <c r="G4807" s="4">
        <v>4510</v>
      </c>
      <c r="H4807" s="4">
        <v>0</v>
      </c>
      <c r="I4807">
        <f t="shared" si="750"/>
        <v>5010</v>
      </c>
      <c r="J4807">
        <f t="shared" si="751"/>
        <v>9.9800399201596807E-2</v>
      </c>
      <c r="K4807">
        <f t="shared" si="752"/>
        <v>0.90019960079840322</v>
      </c>
      <c r="L4807">
        <f t="shared" si="753"/>
        <v>0</v>
      </c>
      <c r="M4807">
        <f>I4807*Diccionario!$B$36</f>
        <v>11.122298235294117</v>
      </c>
      <c r="N4807">
        <f>M4807*Diccionario!$B$37</f>
        <v>1.123352121764706</v>
      </c>
      <c r="O4807">
        <f>N4807*Diccionario!$B$38</f>
        <v>0.16850281826470589</v>
      </c>
      <c r="P4807">
        <f>O4807*Diccionario!$B$39</f>
        <v>0.15165253643823531</v>
      </c>
      <c r="Q4807">
        <f>P4807*Diccionario!$B$40</f>
        <v>6.0661014575294131E-2</v>
      </c>
      <c r="R4807">
        <f>Q4807*Diccionario!$B$41</f>
        <v>3.9429659473941184E-2</v>
      </c>
      <c r="S4807">
        <f t="shared" si="754"/>
        <v>3.9429659473941184E-2</v>
      </c>
      <c r="T4807">
        <f>I4807*Diccionario!$B$36</f>
        <v>11.122298235294117</v>
      </c>
      <c r="U4807">
        <f>T4807*Diccionario!$B$42</f>
        <v>1.123352121764706</v>
      </c>
      <c r="V4807">
        <f>U4807*Diccionario!$B$43</f>
        <v>0.95484930350000008</v>
      </c>
      <c r="W4807">
        <f>V4807*Diccionario!$B$44</f>
        <v>0.18142136766500003</v>
      </c>
      <c r="X4807">
        <f>W4807*Diccionario!$B$45</f>
        <v>7.0754333389350013E-2</v>
      </c>
      <c r="Y4807">
        <f>X4807*Diccionario!$B$46</f>
        <v>6.2971356716521515E-2</v>
      </c>
      <c r="Z4807">
        <f>Y4807*Diccionario!$B$47</f>
        <v>2.3299401985112961E-2</v>
      </c>
      <c r="AA4807">
        <f>Z4807*Diccionario!$B$48</f>
        <v>2.3299401985112961E-2</v>
      </c>
      <c r="AB4807">
        <f>AA4807*Diccionario!$B$49</f>
        <v>1.7474551488834721E-2</v>
      </c>
      <c r="AC4807">
        <f t="shared" si="755"/>
        <v>1.7474551488834721E-2</v>
      </c>
      <c r="AD4807">
        <f t="shared" si="756"/>
        <v>5.6904210962775904E-2</v>
      </c>
      <c r="AE4807">
        <f t="shared" si="757"/>
        <v>9.5358195264119968E-5</v>
      </c>
      <c r="AF4807" t="e">
        <f ca="1">IF(AD4807="","",_xludf.RANK.EQ(AD4807,$AD$2:$AD$5513,0))</f>
        <v>#NAME?</v>
      </c>
      <c r="AH4807" t="str">
        <f t="shared" si="758"/>
        <v>Baja</v>
      </c>
      <c r="AI4807" t="s">
        <v>153</v>
      </c>
      <c r="AJ4807" t="str">
        <f>IFERROR(VLOOKUP(B4807,Maestro_Regionales!$A$2:$B$35,2,FALSE),"Otras zonas")</f>
        <v>Centro</v>
      </c>
      <c r="AK4807" t="str">
        <f t="shared" si="759"/>
        <v>NUEVA EPS | Centro</v>
      </c>
    </row>
    <row r="4808" spans="1:37">
      <c r="A4808" s="4" t="s">
        <v>2020</v>
      </c>
      <c r="B4808" s="4" t="s">
        <v>2021</v>
      </c>
      <c r="C4808" s="4" t="s">
        <v>2087</v>
      </c>
      <c r="D4808" s="4" t="s">
        <v>2088</v>
      </c>
      <c r="E4808" s="4" t="s">
        <v>87</v>
      </c>
      <c r="F4808" s="4">
        <v>494</v>
      </c>
      <c r="G4808" s="4">
        <v>3104</v>
      </c>
      <c r="H4808" s="4">
        <v>0</v>
      </c>
      <c r="I4808">
        <f t="shared" si="750"/>
        <v>3598</v>
      </c>
      <c r="J4808">
        <f t="shared" si="751"/>
        <v>0.13729849916620346</v>
      </c>
      <c r="K4808">
        <f t="shared" si="752"/>
        <v>0.8627015008337966</v>
      </c>
      <c r="L4808">
        <f t="shared" si="753"/>
        <v>0</v>
      </c>
      <c r="M4808">
        <f>I4808*Diccionario!$B$36</f>
        <v>7.9876305490196069</v>
      </c>
      <c r="N4808">
        <f>M4808*Diccionario!$B$37</f>
        <v>0.80675068545098039</v>
      </c>
      <c r="O4808">
        <f>N4808*Diccionario!$B$38</f>
        <v>0.12101260281764706</v>
      </c>
      <c r="P4808">
        <f>O4808*Diccionario!$B$39</f>
        <v>0.10891134253588236</v>
      </c>
      <c r="Q4808">
        <f>P4808*Diccionario!$B$40</f>
        <v>4.356453701435295E-2</v>
      </c>
      <c r="R4808">
        <f>Q4808*Diccionario!$B$41</f>
        <v>2.8316949059329417E-2</v>
      </c>
      <c r="S4808">
        <f t="shared" si="754"/>
        <v>2.8316949059329417E-2</v>
      </c>
      <c r="T4808">
        <f>I4808*Diccionario!$B$36</f>
        <v>7.9876305490196069</v>
      </c>
      <c r="U4808">
        <f>T4808*Diccionario!$B$42</f>
        <v>0.80675068545098039</v>
      </c>
      <c r="V4808">
        <f>U4808*Diccionario!$B$43</f>
        <v>0.68573808263333336</v>
      </c>
      <c r="W4808">
        <f>V4808*Diccionario!$B$44</f>
        <v>0.13029023570033335</v>
      </c>
      <c r="X4808">
        <f>W4808*Diccionario!$B$45</f>
        <v>5.0813191923130011E-2</v>
      </c>
      <c r="Y4808">
        <f>X4808*Diccionario!$B$46</f>
        <v>4.5223740811585707E-2</v>
      </c>
      <c r="Z4808">
        <f>Y4808*Diccionario!$B$47</f>
        <v>1.673278410028671E-2</v>
      </c>
      <c r="AA4808">
        <f>Z4808*Diccionario!$B$48</f>
        <v>1.673278410028671E-2</v>
      </c>
      <c r="AB4808">
        <f>AA4808*Diccionario!$B$49</f>
        <v>1.2549588075215033E-2</v>
      </c>
      <c r="AC4808">
        <f t="shared" si="755"/>
        <v>1.2549588075215033E-2</v>
      </c>
      <c r="AD4808">
        <f t="shared" si="756"/>
        <v>4.0866537134544453E-2</v>
      </c>
      <c r="AE4808">
        <f t="shared" si="757"/>
        <v>6.8482791728603534E-5</v>
      </c>
      <c r="AF4808" t="e">
        <f ca="1">IF(AD4808="","",_xludf.RANK.EQ(AD4808,$AD$2:$AD$5513,0))</f>
        <v>#NAME?</v>
      </c>
      <c r="AH4808" t="str">
        <f t="shared" si="758"/>
        <v>Baja</v>
      </c>
      <c r="AI4808" t="s">
        <v>153</v>
      </c>
      <c r="AJ4808" t="str">
        <f>IFERROR(VLOOKUP(B4808,Maestro_Regionales!$A$2:$B$35,2,FALSE),"Otras zonas")</f>
        <v>Centro</v>
      </c>
      <c r="AK4808" t="str">
        <f t="shared" si="759"/>
        <v>NUEVA EPS | Centro</v>
      </c>
    </row>
    <row r="4809" spans="1:37">
      <c r="A4809" s="4" t="s">
        <v>2020</v>
      </c>
      <c r="B4809" s="4" t="s">
        <v>2021</v>
      </c>
      <c r="C4809" s="4" t="s">
        <v>2089</v>
      </c>
      <c r="D4809" s="4" t="s">
        <v>2090</v>
      </c>
      <c r="E4809" s="4" t="s">
        <v>87</v>
      </c>
      <c r="F4809" s="4">
        <v>467</v>
      </c>
      <c r="G4809" s="4">
        <v>2984</v>
      </c>
      <c r="H4809" s="4">
        <v>0</v>
      </c>
      <c r="I4809">
        <f t="shared" si="750"/>
        <v>3451</v>
      </c>
      <c r="J4809">
        <f t="shared" si="751"/>
        <v>0.13532309475514342</v>
      </c>
      <c r="K4809">
        <f t="shared" si="752"/>
        <v>0.86467690524485652</v>
      </c>
      <c r="L4809">
        <f t="shared" si="753"/>
        <v>0</v>
      </c>
      <c r="M4809">
        <f>I4809*Diccionario!$B$36</f>
        <v>7.6612876666666665</v>
      </c>
      <c r="N4809">
        <f>M4809*Diccionario!$B$37</f>
        <v>0.77379005433333337</v>
      </c>
      <c r="O4809">
        <f>N4809*Diccionario!$B$38</f>
        <v>0.11606850815</v>
      </c>
      <c r="P4809">
        <f>O4809*Diccionario!$B$39</f>
        <v>0.104461657335</v>
      </c>
      <c r="Q4809">
        <f>P4809*Diccionario!$B$40</f>
        <v>4.1784662934000003E-2</v>
      </c>
      <c r="R4809">
        <f>Q4809*Diccionario!$B$41</f>
        <v>2.7160030907100001E-2</v>
      </c>
      <c r="S4809">
        <f t="shared" si="754"/>
        <v>2.7160030907100001E-2</v>
      </c>
      <c r="T4809">
        <f>I4809*Diccionario!$B$36</f>
        <v>7.6612876666666665</v>
      </c>
      <c r="U4809">
        <f>T4809*Diccionario!$B$42</f>
        <v>0.77379005433333337</v>
      </c>
      <c r="V4809">
        <f>U4809*Diccionario!$B$43</f>
        <v>0.65772154618333334</v>
      </c>
      <c r="W4809">
        <f>V4809*Diccionario!$B$44</f>
        <v>0.12496709377483334</v>
      </c>
      <c r="X4809">
        <f>W4809*Diccionario!$B$45</f>
        <v>4.8737166572185006E-2</v>
      </c>
      <c r="Y4809">
        <f>X4809*Diccionario!$B$46</f>
        <v>4.3376078249244658E-2</v>
      </c>
      <c r="Z4809">
        <f>Y4809*Diccionario!$B$47</f>
        <v>1.6049148952220524E-2</v>
      </c>
      <c r="AA4809">
        <f>Z4809*Diccionario!$B$48</f>
        <v>1.6049148952220524E-2</v>
      </c>
      <c r="AB4809">
        <f>AA4809*Diccionario!$B$49</f>
        <v>1.2036861714165393E-2</v>
      </c>
      <c r="AC4809">
        <f t="shared" si="755"/>
        <v>1.2036861714165393E-2</v>
      </c>
      <c r="AD4809">
        <f t="shared" si="756"/>
        <v>3.9196892621265397E-2</v>
      </c>
      <c r="AE4809">
        <f t="shared" si="757"/>
        <v>6.568485665797965E-5</v>
      </c>
      <c r="AF4809" t="e">
        <f ca="1">IF(AD4809="","",_xludf.RANK.EQ(AD4809,$AD$2:$AD$5513,0))</f>
        <v>#NAME?</v>
      </c>
      <c r="AH4809" t="str">
        <f t="shared" si="758"/>
        <v>Baja</v>
      </c>
      <c r="AI4809" t="s">
        <v>153</v>
      </c>
      <c r="AJ4809" t="str">
        <f>IFERROR(VLOOKUP(B4809,Maestro_Regionales!$A$2:$B$35,2,FALSE),"Otras zonas")</f>
        <v>Centro</v>
      </c>
      <c r="AK4809" t="str">
        <f t="shared" si="759"/>
        <v>NUEVA EPS | Centro</v>
      </c>
    </row>
    <row r="4810" spans="1:37">
      <c r="A4810" s="4" t="s">
        <v>2020</v>
      </c>
      <c r="B4810" s="4" t="s">
        <v>2021</v>
      </c>
      <c r="C4810" s="4" t="s">
        <v>2065</v>
      </c>
      <c r="D4810" s="4" t="s">
        <v>2066</v>
      </c>
      <c r="E4810" s="4" t="s">
        <v>1095</v>
      </c>
      <c r="F4810" s="4">
        <v>467</v>
      </c>
      <c r="G4810" s="4">
        <v>8675</v>
      </c>
      <c r="H4810" s="4">
        <v>0</v>
      </c>
      <c r="I4810">
        <f t="shared" si="750"/>
        <v>9142</v>
      </c>
      <c r="J4810">
        <f t="shared" si="751"/>
        <v>5.1082914023189673E-2</v>
      </c>
      <c r="K4810">
        <f t="shared" si="752"/>
        <v>0.94891708597681035</v>
      </c>
      <c r="L4810">
        <f t="shared" si="753"/>
        <v>0</v>
      </c>
      <c r="M4810">
        <f>I4810*Diccionario!$B$36</f>
        <v>20.295419254901958</v>
      </c>
      <c r="N4810">
        <f>M4810*Diccionario!$B$37</f>
        <v>2.0498373447450979</v>
      </c>
      <c r="O4810">
        <f>N4810*Diccionario!$B$38</f>
        <v>0.30747560171176469</v>
      </c>
      <c r="P4810">
        <f>O4810*Diccionario!$B$39</f>
        <v>0.27672804154058822</v>
      </c>
      <c r="Q4810">
        <f>P4810*Diccionario!$B$40</f>
        <v>0.11069121661623529</v>
      </c>
      <c r="R4810">
        <f>Q4810*Diccionario!$B$41</f>
        <v>7.1949290800552942E-2</v>
      </c>
      <c r="S4810">
        <f t="shared" si="754"/>
        <v>7.1949290800552942E-2</v>
      </c>
      <c r="T4810">
        <f>I4810*Diccionario!$B$36</f>
        <v>20.295419254901958</v>
      </c>
      <c r="U4810">
        <f>T4810*Diccionario!$B$42</f>
        <v>2.0498373447450979</v>
      </c>
      <c r="V4810">
        <f>U4810*Diccionario!$B$43</f>
        <v>1.7423617430333331</v>
      </c>
      <c r="W4810">
        <f>V4810*Diccionario!$B$44</f>
        <v>0.33104873117633332</v>
      </c>
      <c r="X4810">
        <f>W4810*Diccionario!$B$45</f>
        <v>0.12910900515877</v>
      </c>
      <c r="Y4810">
        <f>X4810*Diccionario!$B$46</f>
        <v>0.1149070145913053</v>
      </c>
      <c r="Z4810">
        <f>Y4810*Diccionario!$B$47</f>
        <v>4.2515595398782961E-2</v>
      </c>
      <c r="AA4810">
        <f>Z4810*Diccionario!$B$48</f>
        <v>4.2515595398782961E-2</v>
      </c>
      <c r="AB4810">
        <f>AA4810*Diccionario!$B$49</f>
        <v>3.1886696549087219E-2</v>
      </c>
      <c r="AC4810">
        <f t="shared" si="755"/>
        <v>3.1886696549087219E-2</v>
      </c>
      <c r="AD4810">
        <f t="shared" si="756"/>
        <v>0.10383598734964017</v>
      </c>
      <c r="AE4810">
        <f t="shared" si="757"/>
        <v>1.7400491439213266E-4</v>
      </c>
      <c r="AF4810" t="e">
        <f ca="1">IF(AD4810="","",_xludf.RANK.EQ(AD4810,$AD$2:$AD$5513,0))</f>
        <v>#NAME?</v>
      </c>
      <c r="AH4810" t="str">
        <f t="shared" si="758"/>
        <v>Baja</v>
      </c>
      <c r="AI4810" t="s">
        <v>153</v>
      </c>
      <c r="AJ4810" t="str">
        <f>IFERROR(VLOOKUP(B4810,Maestro_Regionales!$A$2:$B$35,2,FALSE),"Otras zonas")</f>
        <v>Centro</v>
      </c>
      <c r="AK4810" t="str">
        <f t="shared" si="759"/>
        <v>PIJAOS SALUD EPSI | Centro</v>
      </c>
    </row>
    <row r="4811" spans="1:37">
      <c r="A4811" s="4" t="s">
        <v>2020</v>
      </c>
      <c r="B4811" s="4" t="s">
        <v>2021</v>
      </c>
      <c r="C4811" s="4" t="s">
        <v>2065</v>
      </c>
      <c r="D4811" s="4" t="s">
        <v>2066</v>
      </c>
      <c r="E4811" s="4" t="s">
        <v>85</v>
      </c>
      <c r="F4811" s="4">
        <v>459</v>
      </c>
      <c r="G4811" s="4">
        <v>5036</v>
      </c>
      <c r="H4811" s="4">
        <v>0</v>
      </c>
      <c r="I4811">
        <f t="shared" si="750"/>
        <v>5495</v>
      </c>
      <c r="J4811">
        <f t="shared" si="751"/>
        <v>8.35304822565969E-2</v>
      </c>
      <c r="K4811">
        <f t="shared" si="752"/>
        <v>0.91646951774340313</v>
      </c>
      <c r="L4811">
        <f t="shared" si="753"/>
        <v>0</v>
      </c>
      <c r="M4811">
        <f>I4811*Diccionario!$B$36</f>
        <v>12.199007745098038</v>
      </c>
      <c r="N4811">
        <f>M4811*Diccionario!$B$37</f>
        <v>1.232099782254902</v>
      </c>
      <c r="O4811">
        <f>N4811*Diccionario!$B$38</f>
        <v>0.1848149673382353</v>
      </c>
      <c r="P4811">
        <f>O4811*Diccionario!$B$39</f>
        <v>0.16633347060441178</v>
      </c>
      <c r="Q4811">
        <f>P4811*Diccionario!$B$40</f>
        <v>6.6533388241764718E-2</v>
      </c>
      <c r="R4811">
        <f>Q4811*Diccionario!$B$41</f>
        <v>4.3246702357147067E-2</v>
      </c>
      <c r="S4811">
        <f t="shared" si="754"/>
        <v>4.3246702357147067E-2</v>
      </c>
      <c r="T4811">
        <f>I4811*Diccionario!$B$36</f>
        <v>12.199007745098038</v>
      </c>
      <c r="U4811">
        <f>T4811*Diccionario!$B$42</f>
        <v>1.232099782254902</v>
      </c>
      <c r="V4811">
        <f>U4811*Diccionario!$B$43</f>
        <v>1.0472848149166667</v>
      </c>
      <c r="W4811">
        <f>V4811*Diccionario!$B$44</f>
        <v>0.19898411483416667</v>
      </c>
      <c r="X4811">
        <f>W4811*Diccionario!$B$45</f>
        <v>7.7603804785324998E-2</v>
      </c>
      <c r="Y4811">
        <f>X4811*Diccionario!$B$46</f>
        <v>6.9067386258939253E-2</v>
      </c>
      <c r="Z4811">
        <f>Y4811*Diccionario!$B$47</f>
        <v>2.5554932915807523E-2</v>
      </c>
      <c r="AA4811">
        <f>Z4811*Diccionario!$B$48</f>
        <v>2.5554932915807523E-2</v>
      </c>
      <c r="AB4811">
        <f>AA4811*Diccionario!$B$49</f>
        <v>1.9166199686855644E-2</v>
      </c>
      <c r="AC4811">
        <f t="shared" si="755"/>
        <v>1.9166199686855644E-2</v>
      </c>
      <c r="AD4811">
        <f t="shared" si="756"/>
        <v>6.241290204400271E-2</v>
      </c>
      <c r="AE4811">
        <f t="shared" si="757"/>
        <v>1.0458947763998788E-4</v>
      </c>
      <c r="AF4811" t="e">
        <f ca="1">IF(AD4811="","",_xludf.RANK.EQ(AD4811,$AD$2:$AD$5513,0))</f>
        <v>#NAME?</v>
      </c>
      <c r="AH4811" t="str">
        <f t="shared" si="758"/>
        <v>Baja</v>
      </c>
      <c r="AI4811" t="s">
        <v>153</v>
      </c>
      <c r="AJ4811" t="str">
        <f>IFERROR(VLOOKUP(B4811,Maestro_Regionales!$A$2:$B$35,2,FALSE),"Otras zonas")</f>
        <v>Centro</v>
      </c>
      <c r="AK4811" t="str">
        <f t="shared" si="759"/>
        <v>SALUD TOTAL EPS | Centro</v>
      </c>
    </row>
    <row r="4812" spans="1:37">
      <c r="A4812" s="4" t="s">
        <v>2020</v>
      </c>
      <c r="B4812" s="4" t="s">
        <v>2021</v>
      </c>
      <c r="C4812" s="4" t="s">
        <v>2034</v>
      </c>
      <c r="D4812" s="4" t="s">
        <v>2035</v>
      </c>
      <c r="E4812" s="4" t="s">
        <v>1095</v>
      </c>
      <c r="F4812" s="4">
        <v>444</v>
      </c>
      <c r="G4812" s="4">
        <v>6779</v>
      </c>
      <c r="H4812" s="4">
        <v>0</v>
      </c>
      <c r="I4812">
        <f t="shared" si="750"/>
        <v>7223</v>
      </c>
      <c r="J4812">
        <f t="shared" si="751"/>
        <v>6.1470303198117124E-2</v>
      </c>
      <c r="K4812">
        <f t="shared" si="752"/>
        <v>0.93852969680188292</v>
      </c>
      <c r="L4812">
        <f t="shared" si="753"/>
        <v>0</v>
      </c>
      <c r="M4812">
        <f>I4812*Diccionario!$B$36</f>
        <v>16.035201627450981</v>
      </c>
      <c r="N4812">
        <f>M4812*Diccionario!$B$37</f>
        <v>1.6195553643725491</v>
      </c>
      <c r="O4812">
        <f>N4812*Diccionario!$B$38</f>
        <v>0.24293330465588236</v>
      </c>
      <c r="P4812">
        <f>O4812*Diccionario!$B$39</f>
        <v>0.21863997419029413</v>
      </c>
      <c r="Q4812">
        <f>P4812*Diccionario!$B$40</f>
        <v>8.745598967611766E-2</v>
      </c>
      <c r="R4812">
        <f>Q4812*Diccionario!$B$41</f>
        <v>5.684639328947648E-2</v>
      </c>
      <c r="S4812">
        <f t="shared" si="754"/>
        <v>5.684639328947648E-2</v>
      </c>
      <c r="T4812">
        <f>I4812*Diccionario!$B$36</f>
        <v>16.035201627450981</v>
      </c>
      <c r="U4812">
        <f>T4812*Diccionario!$B$42</f>
        <v>1.6195553643725491</v>
      </c>
      <c r="V4812">
        <f>U4812*Diccionario!$B$43</f>
        <v>1.3766220597166667</v>
      </c>
      <c r="W4812">
        <f>V4812*Diccionario!$B$44</f>
        <v>0.2615581913461667</v>
      </c>
      <c r="X4812">
        <f>W4812*Diccionario!$B$45</f>
        <v>0.10200769462500502</v>
      </c>
      <c r="Y4812">
        <f>X4812*Diccionario!$B$46</f>
        <v>9.0786848216254462E-2</v>
      </c>
      <c r="Z4812">
        <f>Y4812*Diccionario!$B$47</f>
        <v>3.3591133840014151E-2</v>
      </c>
      <c r="AA4812">
        <f>Z4812*Diccionario!$B$48</f>
        <v>3.3591133840014151E-2</v>
      </c>
      <c r="AB4812">
        <f>AA4812*Diccionario!$B$49</f>
        <v>2.5193350380010613E-2</v>
      </c>
      <c r="AC4812">
        <f t="shared" si="755"/>
        <v>2.5193350380010613E-2</v>
      </c>
      <c r="AD4812">
        <f t="shared" si="756"/>
        <v>8.2039743669487089E-2</v>
      </c>
      <c r="AE4812">
        <f t="shared" si="757"/>
        <v>1.374794898987502E-4</v>
      </c>
      <c r="AF4812" t="e">
        <f ca="1">IF(AD4812="","",_xludf.RANK.EQ(AD4812,$AD$2:$AD$5513,0))</f>
        <v>#NAME?</v>
      </c>
      <c r="AH4812" t="str">
        <f t="shared" si="758"/>
        <v>Baja</v>
      </c>
      <c r="AI4812" t="s">
        <v>153</v>
      </c>
      <c r="AJ4812" t="str">
        <f>IFERROR(VLOOKUP(B4812,Maestro_Regionales!$A$2:$B$35,2,FALSE),"Otras zonas")</f>
        <v>Centro</v>
      </c>
      <c r="AK4812" t="str">
        <f t="shared" si="759"/>
        <v>PIJAOS SALUD EPSI | Centro</v>
      </c>
    </row>
    <row r="4813" spans="1:37">
      <c r="A4813" s="4" t="s">
        <v>2020</v>
      </c>
      <c r="B4813" s="4" t="s">
        <v>2021</v>
      </c>
      <c r="C4813" s="4" t="s">
        <v>2091</v>
      </c>
      <c r="D4813" s="4" t="s">
        <v>2092</v>
      </c>
      <c r="E4813" s="4" t="s">
        <v>87</v>
      </c>
      <c r="F4813" s="4">
        <v>431</v>
      </c>
      <c r="G4813" s="4">
        <v>4550</v>
      </c>
      <c r="H4813" s="4">
        <v>0</v>
      </c>
      <c r="I4813">
        <f t="shared" si="750"/>
        <v>4981</v>
      </c>
      <c r="J4813">
        <f t="shared" si="751"/>
        <v>8.6528809476008828E-2</v>
      </c>
      <c r="K4813">
        <f t="shared" si="752"/>
        <v>0.91347119052399117</v>
      </c>
      <c r="L4813">
        <f t="shared" si="753"/>
        <v>0</v>
      </c>
      <c r="M4813">
        <f>I4813*Diccionario!$B$36</f>
        <v>11.057917666666667</v>
      </c>
      <c r="N4813">
        <f>M4813*Diccionario!$B$37</f>
        <v>1.1168496843333333</v>
      </c>
      <c r="O4813">
        <f>N4813*Diccionario!$B$38</f>
        <v>0.16752745264999999</v>
      </c>
      <c r="P4813">
        <f>O4813*Diccionario!$B$39</f>
        <v>0.15077470738499998</v>
      </c>
      <c r="Q4813">
        <f>P4813*Diccionario!$B$40</f>
        <v>6.0309882953999999E-2</v>
      </c>
      <c r="R4813">
        <f>Q4813*Diccionario!$B$41</f>
        <v>3.9201423920100002E-2</v>
      </c>
      <c r="S4813">
        <f t="shared" si="754"/>
        <v>3.9201423920100002E-2</v>
      </c>
      <c r="T4813">
        <f>I4813*Diccionario!$B$36</f>
        <v>11.057917666666667</v>
      </c>
      <c r="U4813">
        <f>T4813*Diccionario!$B$42</f>
        <v>1.1168496843333333</v>
      </c>
      <c r="V4813">
        <f>U4813*Diccionario!$B$43</f>
        <v>0.9493222316833333</v>
      </c>
      <c r="W4813">
        <f>V4813*Diccionario!$B$44</f>
        <v>0.18037122401983333</v>
      </c>
      <c r="X4813">
        <f>W4813*Diccionario!$B$45</f>
        <v>7.0344777367735006E-2</v>
      </c>
      <c r="Y4813">
        <f>X4813*Diccionario!$B$46</f>
        <v>6.2606851857284151E-2</v>
      </c>
      <c r="Z4813">
        <f>Y4813*Diccionario!$B$47</f>
        <v>2.3164535187195134E-2</v>
      </c>
      <c r="AA4813">
        <f>Z4813*Diccionario!$B$48</f>
        <v>2.3164535187195134E-2</v>
      </c>
      <c r="AB4813">
        <f>AA4813*Diccionario!$B$49</f>
        <v>1.7373401390396351E-2</v>
      </c>
      <c r="AC4813">
        <f t="shared" si="755"/>
        <v>1.7373401390396351E-2</v>
      </c>
      <c r="AD4813">
        <f t="shared" si="756"/>
        <v>5.6574825310496353E-2</v>
      </c>
      <c r="AE4813">
        <f t="shared" si="757"/>
        <v>9.4806221678758778E-5</v>
      </c>
      <c r="AF4813" t="e">
        <f ca="1">IF(AD4813="","",_xludf.RANK.EQ(AD4813,$AD$2:$AD$5513,0))</f>
        <v>#NAME?</v>
      </c>
      <c r="AH4813" t="str">
        <f t="shared" si="758"/>
        <v>Baja</v>
      </c>
      <c r="AI4813" t="s">
        <v>153</v>
      </c>
      <c r="AJ4813" t="str">
        <f>IFERROR(VLOOKUP(B4813,Maestro_Regionales!$A$2:$B$35,2,FALSE),"Otras zonas")</f>
        <v>Centro</v>
      </c>
      <c r="AK4813" t="str">
        <f t="shared" si="759"/>
        <v>NUEVA EPS | Centro</v>
      </c>
    </row>
    <row r="4814" spans="1:37">
      <c r="A4814" s="4" t="s">
        <v>2020</v>
      </c>
      <c r="B4814" s="4" t="s">
        <v>2021</v>
      </c>
      <c r="C4814" s="4" t="s">
        <v>2060</v>
      </c>
      <c r="D4814" s="4" t="s">
        <v>2061</v>
      </c>
      <c r="E4814" s="4" t="s">
        <v>85</v>
      </c>
      <c r="F4814" s="4">
        <v>403</v>
      </c>
      <c r="G4814" s="4">
        <v>4465</v>
      </c>
      <c r="H4814" s="4">
        <v>0</v>
      </c>
      <c r="I4814">
        <f t="shared" si="750"/>
        <v>4868</v>
      </c>
      <c r="J4814">
        <f t="shared" si="751"/>
        <v>8.2785538208709944E-2</v>
      </c>
      <c r="K4814">
        <f t="shared" si="752"/>
        <v>0.91721446179129007</v>
      </c>
      <c r="L4814">
        <f t="shared" si="753"/>
        <v>0</v>
      </c>
      <c r="M4814">
        <f>I4814*Diccionario!$B$36</f>
        <v>10.807055450980391</v>
      </c>
      <c r="N4814">
        <f>M4814*Diccionario!$B$37</f>
        <v>1.0915126005490194</v>
      </c>
      <c r="O4814">
        <f>N4814*Diccionario!$B$38</f>
        <v>0.16372689008235292</v>
      </c>
      <c r="P4814">
        <f>O4814*Diccionario!$B$39</f>
        <v>0.14735420107411762</v>
      </c>
      <c r="Q4814">
        <f>P4814*Diccionario!$B$40</f>
        <v>5.894168042964705E-2</v>
      </c>
      <c r="R4814">
        <f>Q4814*Diccionario!$B$41</f>
        <v>3.8312092279270585E-2</v>
      </c>
      <c r="S4814">
        <f t="shared" si="754"/>
        <v>3.8312092279270585E-2</v>
      </c>
      <c r="T4814">
        <f>I4814*Diccionario!$B$36</f>
        <v>10.807055450980391</v>
      </c>
      <c r="U4814">
        <f>T4814*Diccionario!$B$42</f>
        <v>1.0915126005490194</v>
      </c>
      <c r="V4814">
        <f>U4814*Diccionario!$B$43</f>
        <v>0.92778571046666647</v>
      </c>
      <c r="W4814">
        <f>V4814*Diccionario!$B$44</f>
        <v>0.17627928498866663</v>
      </c>
      <c r="X4814">
        <f>W4814*Diccionario!$B$45</f>
        <v>6.8748921145579983E-2</v>
      </c>
      <c r="Y4814">
        <f>X4814*Diccionario!$B$46</f>
        <v>6.1186539819566184E-2</v>
      </c>
      <c r="Z4814">
        <f>Y4814*Diccionario!$B$47</f>
        <v>2.2639019733239486E-2</v>
      </c>
      <c r="AA4814">
        <f>Z4814*Diccionario!$B$48</f>
        <v>2.2639019733239486E-2</v>
      </c>
      <c r="AB4814">
        <f>AA4814*Diccionario!$B$49</f>
        <v>1.6979264799929616E-2</v>
      </c>
      <c r="AC4814">
        <f t="shared" si="755"/>
        <v>1.6979264799929616E-2</v>
      </c>
      <c r="AD4814">
        <f t="shared" si="756"/>
        <v>5.5291357079200201E-2</v>
      </c>
      <c r="AE4814">
        <f t="shared" si="757"/>
        <v>9.2655428053041092E-5</v>
      </c>
      <c r="AF4814" t="e">
        <f ca="1">IF(AD4814="","",_xludf.RANK.EQ(AD4814,$AD$2:$AD$5513,0))</f>
        <v>#NAME?</v>
      </c>
      <c r="AH4814" t="str">
        <f t="shared" si="758"/>
        <v>Baja</v>
      </c>
      <c r="AI4814" t="s">
        <v>153</v>
      </c>
      <c r="AJ4814" t="str">
        <f>IFERROR(VLOOKUP(B4814,Maestro_Regionales!$A$2:$B$35,2,FALSE),"Otras zonas")</f>
        <v>Centro</v>
      </c>
      <c r="AK4814" t="str">
        <f t="shared" si="759"/>
        <v>SALUD TOTAL EPS | Centro</v>
      </c>
    </row>
    <row r="4815" spans="1:37">
      <c r="A4815" s="4" t="s">
        <v>2020</v>
      </c>
      <c r="B4815" s="4" t="s">
        <v>2021</v>
      </c>
      <c r="C4815" s="4" t="s">
        <v>2024</v>
      </c>
      <c r="D4815" s="4" t="s">
        <v>2025</v>
      </c>
      <c r="E4815" s="4" t="s">
        <v>86</v>
      </c>
      <c r="F4815" s="4">
        <v>402</v>
      </c>
      <c r="G4815" s="4">
        <v>309</v>
      </c>
      <c r="H4815" s="4">
        <v>0</v>
      </c>
      <c r="I4815">
        <f t="shared" si="750"/>
        <v>711</v>
      </c>
      <c r="J4815">
        <f t="shared" si="751"/>
        <v>0.56540084388185652</v>
      </c>
      <c r="K4815">
        <f t="shared" si="752"/>
        <v>0.43459915611814348</v>
      </c>
      <c r="L4815">
        <f t="shared" si="753"/>
        <v>0</v>
      </c>
      <c r="M4815">
        <f>I4815*Diccionario!$B$36</f>
        <v>1.5784339411764705</v>
      </c>
      <c r="N4815">
        <f>M4815*Diccionario!$B$37</f>
        <v>0.15942182805882354</v>
      </c>
      <c r="O4815">
        <f>N4815*Diccionario!$B$38</f>
        <v>2.391327420882353E-2</v>
      </c>
      <c r="P4815">
        <f>O4815*Diccionario!$B$39</f>
        <v>2.1521946787941178E-2</v>
      </c>
      <c r="Q4815">
        <f>P4815*Diccionario!$B$40</f>
        <v>8.6087787151764711E-3</v>
      </c>
      <c r="R4815">
        <f>Q4815*Diccionario!$B$41</f>
        <v>5.5957061648647067E-3</v>
      </c>
      <c r="S4815">
        <f t="shared" si="754"/>
        <v>5.5957061648647067E-3</v>
      </c>
      <c r="T4815">
        <f>I4815*Diccionario!$B$36</f>
        <v>1.5784339411764705</v>
      </c>
      <c r="U4815">
        <f>T4815*Diccionario!$B$42</f>
        <v>0.15942182805882354</v>
      </c>
      <c r="V4815">
        <f>U4815*Diccionario!$B$43</f>
        <v>0.13550855385000002</v>
      </c>
      <c r="W4815">
        <f>V4815*Diccionario!$B$44</f>
        <v>2.5746625231500005E-2</v>
      </c>
      <c r="X4815">
        <f>W4815*Diccionario!$B$45</f>
        <v>1.0041183840285002E-2</v>
      </c>
      <c r="Y4815">
        <f>X4815*Diccionario!$B$46</f>
        <v>8.9366536178536512E-3</v>
      </c>
      <c r="Z4815">
        <f>Y4815*Diccionario!$B$47</f>
        <v>3.306561838605851E-3</v>
      </c>
      <c r="AA4815">
        <f>Z4815*Diccionario!$B$48</f>
        <v>3.306561838605851E-3</v>
      </c>
      <c r="AB4815">
        <f>AA4815*Diccionario!$B$49</f>
        <v>2.4799213789543882E-3</v>
      </c>
      <c r="AC4815">
        <f t="shared" si="755"/>
        <v>2.4799213789543882E-3</v>
      </c>
      <c r="AD4815">
        <f t="shared" si="756"/>
        <v>8.0756275438190958E-3</v>
      </c>
      <c r="AE4815">
        <f t="shared" si="757"/>
        <v>1.3532869627303255E-5</v>
      </c>
      <c r="AF4815" t="e">
        <f ca="1">IF(AD4815="","",_xludf.RANK.EQ(AD4815,$AD$2:$AD$5513,0))</f>
        <v>#NAME?</v>
      </c>
      <c r="AH4815" t="str">
        <f t="shared" si="758"/>
        <v>Baja</v>
      </c>
      <c r="AI4815" t="s">
        <v>153</v>
      </c>
      <c r="AJ4815" t="str">
        <f>IFERROR(VLOOKUP(B4815,Maestro_Regionales!$A$2:$B$35,2,FALSE),"Otras zonas")</f>
        <v>Centro</v>
      </c>
      <c r="AK4815" t="str">
        <f t="shared" si="759"/>
        <v>EPS SANITAS | Centro</v>
      </c>
    </row>
    <row r="4816" spans="1:37">
      <c r="A4816" s="4" t="s">
        <v>2020</v>
      </c>
      <c r="B4816" s="4" t="s">
        <v>2021</v>
      </c>
      <c r="C4816" s="4" t="s">
        <v>2093</v>
      </c>
      <c r="D4816" s="4" t="s">
        <v>2094</v>
      </c>
      <c r="E4816" s="4" t="s">
        <v>87</v>
      </c>
      <c r="F4816" s="4">
        <v>391</v>
      </c>
      <c r="G4816" s="4">
        <v>3301</v>
      </c>
      <c r="H4816" s="4">
        <v>0</v>
      </c>
      <c r="I4816">
        <f t="shared" si="750"/>
        <v>3692</v>
      </c>
      <c r="J4816">
        <f t="shared" si="751"/>
        <v>0.10590465872156013</v>
      </c>
      <c r="K4816">
        <f t="shared" si="752"/>
        <v>0.89409534127843981</v>
      </c>
      <c r="L4816">
        <f t="shared" si="753"/>
        <v>0</v>
      </c>
      <c r="M4816">
        <f>I4816*Diccionario!$B$36</f>
        <v>8.1963123921568624</v>
      </c>
      <c r="N4816">
        <f>M4816*Diccionario!$B$37</f>
        <v>0.82782755160784316</v>
      </c>
      <c r="O4816">
        <f>N4816*Diccionario!$B$38</f>
        <v>0.12417413274117647</v>
      </c>
      <c r="P4816">
        <f>O4816*Diccionario!$B$39</f>
        <v>0.11175671946705883</v>
      </c>
      <c r="Q4816">
        <f>P4816*Diccionario!$B$40</f>
        <v>4.4702687786823535E-2</v>
      </c>
      <c r="R4816">
        <f>Q4816*Diccionario!$B$41</f>
        <v>2.9056747061435299E-2</v>
      </c>
      <c r="S4816">
        <f t="shared" si="754"/>
        <v>2.9056747061435299E-2</v>
      </c>
      <c r="T4816">
        <f>I4816*Diccionario!$B$36</f>
        <v>8.1963123921568624</v>
      </c>
      <c r="U4816">
        <f>T4816*Diccionario!$B$42</f>
        <v>0.82782755160784316</v>
      </c>
      <c r="V4816">
        <f>U4816*Diccionario!$B$43</f>
        <v>0.70365341886666666</v>
      </c>
      <c r="W4816">
        <f>V4816*Diccionario!$B$44</f>
        <v>0.13369414958466666</v>
      </c>
      <c r="X4816">
        <f>W4816*Diccionario!$B$45</f>
        <v>5.2140718338019997E-2</v>
      </c>
      <c r="Y4816">
        <f>X4816*Diccionario!$B$46</f>
        <v>4.6405239320837795E-2</v>
      </c>
      <c r="Z4816">
        <f>Y4816*Diccionario!$B$47</f>
        <v>1.7169938548709983E-2</v>
      </c>
      <c r="AA4816">
        <f>Z4816*Diccionario!$B$48</f>
        <v>1.7169938548709983E-2</v>
      </c>
      <c r="AB4816">
        <f>AA4816*Diccionario!$B$49</f>
        <v>1.2877453911532487E-2</v>
      </c>
      <c r="AC4816">
        <f t="shared" si="755"/>
        <v>1.2877453911532487E-2</v>
      </c>
      <c r="AD4816">
        <f t="shared" si="756"/>
        <v>4.1934200972967788E-2</v>
      </c>
      <c r="AE4816">
        <f t="shared" si="757"/>
        <v>7.0271947488050087E-5</v>
      </c>
      <c r="AF4816" t="e">
        <f ca="1">IF(AD4816="","",_xludf.RANK.EQ(AD4816,$AD$2:$AD$5513,0))</f>
        <v>#NAME?</v>
      </c>
      <c r="AH4816" t="str">
        <f t="shared" si="758"/>
        <v>Baja</v>
      </c>
      <c r="AI4816" t="s">
        <v>153</v>
      </c>
      <c r="AJ4816" t="str">
        <f>IFERROR(VLOOKUP(B4816,Maestro_Regionales!$A$2:$B$35,2,FALSE),"Otras zonas")</f>
        <v>Centro</v>
      </c>
      <c r="AK4816" t="str">
        <f t="shared" si="759"/>
        <v>NUEVA EPS | Centro</v>
      </c>
    </row>
    <row r="4817" spans="1:37">
      <c r="A4817" s="4" t="s">
        <v>2020</v>
      </c>
      <c r="B4817" s="4" t="s">
        <v>2021</v>
      </c>
      <c r="C4817" s="4" t="s">
        <v>2095</v>
      </c>
      <c r="D4817" s="4" t="s">
        <v>2096</v>
      </c>
      <c r="E4817" s="4" t="s">
        <v>87</v>
      </c>
      <c r="F4817" s="4">
        <v>384</v>
      </c>
      <c r="G4817" s="4">
        <v>2549</v>
      </c>
      <c r="H4817" s="4">
        <v>0</v>
      </c>
      <c r="I4817">
        <f t="shared" si="750"/>
        <v>2933</v>
      </c>
      <c r="J4817">
        <f t="shared" si="751"/>
        <v>0.13092396863279918</v>
      </c>
      <c r="K4817">
        <f t="shared" si="752"/>
        <v>0.8690760313672008</v>
      </c>
      <c r="L4817">
        <f t="shared" si="753"/>
        <v>0</v>
      </c>
      <c r="M4817">
        <f>I4817*Diccionario!$B$36</f>
        <v>6.5113175098039209</v>
      </c>
      <c r="N4817">
        <f>M4817*Diccionario!$B$37</f>
        <v>0.65764306849019605</v>
      </c>
      <c r="O4817">
        <f>N4817*Diccionario!$B$38</f>
        <v>9.8646460273529399E-2</v>
      </c>
      <c r="P4817">
        <f>O4817*Diccionario!$B$39</f>
        <v>8.8781814246176455E-2</v>
      </c>
      <c r="Q4817">
        <f>P4817*Diccionario!$B$40</f>
        <v>3.5512725698470582E-2</v>
      </c>
      <c r="R4817">
        <f>Q4817*Diccionario!$B$41</f>
        <v>2.308327170400588E-2</v>
      </c>
      <c r="S4817">
        <f t="shared" si="754"/>
        <v>2.308327170400588E-2</v>
      </c>
      <c r="T4817">
        <f>I4817*Diccionario!$B$36</f>
        <v>6.5113175098039209</v>
      </c>
      <c r="U4817">
        <f>T4817*Diccionario!$B$42</f>
        <v>0.65764306849019605</v>
      </c>
      <c r="V4817">
        <f>U4817*Diccionario!$B$43</f>
        <v>0.55899660821666664</v>
      </c>
      <c r="W4817">
        <f>V4817*Diccionario!$B$44</f>
        <v>0.10620935556116666</v>
      </c>
      <c r="X4817">
        <f>W4817*Diccionario!$B$45</f>
        <v>4.1421648668854998E-2</v>
      </c>
      <c r="Y4817">
        <f>X4817*Diccionario!$B$46</f>
        <v>3.6865267315280947E-2</v>
      </c>
      <c r="Z4817">
        <f>Y4817*Diccionario!$B$47</f>
        <v>1.3640148906653951E-2</v>
      </c>
      <c r="AA4817">
        <f>Z4817*Diccionario!$B$48</f>
        <v>1.3640148906653951E-2</v>
      </c>
      <c r="AB4817">
        <f>AA4817*Diccionario!$B$49</f>
        <v>1.0230111679990463E-2</v>
      </c>
      <c r="AC4817">
        <f t="shared" si="755"/>
        <v>1.0230111679990463E-2</v>
      </c>
      <c r="AD4817">
        <f t="shared" si="756"/>
        <v>3.3313383383996344E-2</v>
      </c>
      <c r="AE4817">
        <f t="shared" si="757"/>
        <v>5.5825466409114531E-5</v>
      </c>
      <c r="AF4817" t="e">
        <f ca="1">IF(AD4817="","",_xludf.RANK.EQ(AD4817,$AD$2:$AD$5513,0))</f>
        <v>#NAME?</v>
      </c>
      <c r="AH4817" t="str">
        <f t="shared" si="758"/>
        <v>Baja</v>
      </c>
      <c r="AI4817" t="s">
        <v>153</v>
      </c>
      <c r="AJ4817" t="str">
        <f>IFERROR(VLOOKUP(B4817,Maestro_Regionales!$A$2:$B$35,2,FALSE),"Otras zonas")</f>
        <v>Centro</v>
      </c>
      <c r="AK4817" t="str">
        <f t="shared" si="759"/>
        <v>NUEVA EPS | Centro</v>
      </c>
    </row>
    <row r="4818" spans="1:37">
      <c r="A4818" s="4" t="s">
        <v>2020</v>
      </c>
      <c r="B4818" s="4" t="s">
        <v>2021</v>
      </c>
      <c r="C4818" s="4" t="s">
        <v>2030</v>
      </c>
      <c r="D4818" s="4" t="s">
        <v>2031</v>
      </c>
      <c r="E4818" s="4" t="s">
        <v>91</v>
      </c>
      <c r="F4818" s="4">
        <v>377</v>
      </c>
      <c r="G4818" s="4">
        <v>441</v>
      </c>
      <c r="H4818" s="4">
        <v>0</v>
      </c>
      <c r="I4818">
        <f t="shared" si="750"/>
        <v>818</v>
      </c>
      <c r="J4818">
        <f t="shared" si="751"/>
        <v>0.46088019559902199</v>
      </c>
      <c r="K4818">
        <f t="shared" si="752"/>
        <v>0.53911980440097795</v>
      </c>
      <c r="L4818">
        <f t="shared" si="753"/>
        <v>0</v>
      </c>
      <c r="M4818">
        <f>I4818*Diccionario!$B$36</f>
        <v>1.8159760392156861</v>
      </c>
      <c r="N4818">
        <f>M4818*Diccionario!$B$37</f>
        <v>0.18341357996078431</v>
      </c>
      <c r="O4818">
        <f>N4818*Diccionario!$B$38</f>
        <v>2.7512036994117646E-2</v>
      </c>
      <c r="P4818">
        <f>O4818*Diccionario!$B$39</f>
        <v>2.4760833294705881E-2</v>
      </c>
      <c r="Q4818">
        <f>P4818*Diccionario!$B$40</f>
        <v>9.9043333178823537E-3</v>
      </c>
      <c r="R4818">
        <f>Q4818*Diccionario!$B$41</f>
        <v>6.4378166566235297E-3</v>
      </c>
      <c r="S4818">
        <f t="shared" si="754"/>
        <v>6.4378166566235297E-3</v>
      </c>
      <c r="T4818">
        <f>I4818*Diccionario!$B$36</f>
        <v>1.8159760392156861</v>
      </c>
      <c r="U4818">
        <f>T4818*Diccionario!$B$42</f>
        <v>0.18341357996078431</v>
      </c>
      <c r="V4818">
        <f>U4818*Diccionario!$B$43</f>
        <v>0.15590154296666667</v>
      </c>
      <c r="W4818">
        <f>V4818*Diccionario!$B$44</f>
        <v>2.9621293163666667E-2</v>
      </c>
      <c r="X4818">
        <f>W4818*Diccionario!$B$45</f>
        <v>1.1552304333830001E-2</v>
      </c>
      <c r="Y4818">
        <f>X4818*Diccionario!$B$46</f>
        <v>1.02815508571087E-2</v>
      </c>
      <c r="Z4818">
        <f>Y4818*Diccionario!$B$47</f>
        <v>3.8041738171302191E-3</v>
      </c>
      <c r="AA4818">
        <f>Z4818*Diccionario!$B$48</f>
        <v>3.8041738171302191E-3</v>
      </c>
      <c r="AB4818">
        <f>AA4818*Diccionario!$B$49</f>
        <v>2.8531303628476644E-3</v>
      </c>
      <c r="AC4818">
        <f t="shared" si="755"/>
        <v>2.8531303628476644E-3</v>
      </c>
      <c r="AD4818">
        <f t="shared" si="756"/>
        <v>9.2909470194711945E-3</v>
      </c>
      <c r="AE4818">
        <f t="shared" si="757"/>
        <v>1.5569461821566892E-5</v>
      </c>
      <c r="AF4818" t="e">
        <f ca="1">IF(AD4818="","",_xludf.RANK.EQ(AD4818,$AD$2:$AD$5513,0))</f>
        <v>#NAME?</v>
      </c>
      <c r="AH4818" t="str">
        <f t="shared" si="758"/>
        <v>Baja</v>
      </c>
      <c r="AI4818" t="s">
        <v>153</v>
      </c>
      <c r="AJ4818" t="str">
        <f>IFERROR(VLOOKUP(B4818,Maestro_Regionales!$A$2:$B$35,2,FALSE),"Otras zonas")</f>
        <v>Centro</v>
      </c>
      <c r="AK4818" t="str">
        <f t="shared" si="759"/>
        <v>FAMISANAR | Centro</v>
      </c>
    </row>
    <row r="4819" spans="1:37">
      <c r="A4819" s="4" t="s">
        <v>2020</v>
      </c>
      <c r="B4819" s="4" t="s">
        <v>2021</v>
      </c>
      <c r="C4819" s="4" t="s">
        <v>2052</v>
      </c>
      <c r="D4819" s="4" t="s">
        <v>2053</v>
      </c>
      <c r="E4819" s="4" t="s">
        <v>95</v>
      </c>
      <c r="F4819" s="4">
        <v>375</v>
      </c>
      <c r="G4819" s="4">
        <v>6951</v>
      </c>
      <c r="H4819" s="4">
        <v>0</v>
      </c>
      <c r="I4819">
        <f t="shared" si="750"/>
        <v>7326</v>
      </c>
      <c r="J4819">
        <f t="shared" si="751"/>
        <v>5.1187551187551188E-2</v>
      </c>
      <c r="K4819">
        <f t="shared" si="752"/>
        <v>0.94881244881244886</v>
      </c>
      <c r="L4819">
        <f t="shared" si="753"/>
        <v>0</v>
      </c>
      <c r="M4819">
        <f>I4819*Diccionario!$B$36</f>
        <v>16.263863647058823</v>
      </c>
      <c r="N4819">
        <f>M4819*Diccionario!$B$37</f>
        <v>1.6426502283529412</v>
      </c>
      <c r="O4819">
        <f>N4819*Diccionario!$B$38</f>
        <v>0.24639753425294117</v>
      </c>
      <c r="P4819">
        <f>O4819*Diccionario!$B$39</f>
        <v>0.22175778082764705</v>
      </c>
      <c r="Q4819">
        <f>P4819*Diccionario!$B$40</f>
        <v>8.870311233105882E-2</v>
      </c>
      <c r="R4819">
        <f>Q4819*Diccionario!$B$41</f>
        <v>5.7657023015188234E-2</v>
      </c>
      <c r="S4819">
        <f t="shared" si="754"/>
        <v>5.7657023015188234E-2</v>
      </c>
      <c r="T4819">
        <f>I4819*Diccionario!$B$36</f>
        <v>16.263863647058823</v>
      </c>
      <c r="U4819">
        <f>T4819*Diccionario!$B$42</f>
        <v>1.6426502283529412</v>
      </c>
      <c r="V4819">
        <f>U4819*Diccionario!$B$43</f>
        <v>1.3962526941</v>
      </c>
      <c r="W4819">
        <f>V4819*Diccionario!$B$44</f>
        <v>0.26528801187899997</v>
      </c>
      <c r="X4819">
        <f>W4819*Diccionario!$B$45</f>
        <v>0.10346232463280999</v>
      </c>
      <c r="Y4819">
        <f>X4819*Diccionario!$B$46</f>
        <v>9.208146892320089E-2</v>
      </c>
      <c r="Z4819">
        <f>Y4819*Diccionario!$B$47</f>
        <v>3.4070143501584327E-2</v>
      </c>
      <c r="AA4819">
        <f>Z4819*Diccionario!$B$48</f>
        <v>3.4070143501584327E-2</v>
      </c>
      <c r="AB4819">
        <f>AA4819*Diccionario!$B$49</f>
        <v>2.5552607626188245E-2</v>
      </c>
      <c r="AC4819">
        <f t="shared" si="755"/>
        <v>2.5552607626188245E-2</v>
      </c>
      <c r="AD4819">
        <f t="shared" si="756"/>
        <v>8.3209630641376486E-2</v>
      </c>
      <c r="AE4819">
        <f t="shared" si="757"/>
        <v>1.3943994780537779E-4</v>
      </c>
      <c r="AF4819" t="e">
        <f ca="1">IF(AD4819="","",_xludf.RANK.EQ(AD4819,$AD$2:$AD$5513,0))</f>
        <v>#NAME?</v>
      </c>
      <c r="AH4819" t="str">
        <f t="shared" si="758"/>
        <v>Baja</v>
      </c>
      <c r="AI4819" t="s">
        <v>153</v>
      </c>
      <c r="AJ4819" t="str">
        <f>IFERROR(VLOOKUP(B4819,Maestro_Regionales!$A$2:$B$35,2,FALSE),"Otras zonas")</f>
        <v>Centro</v>
      </c>
      <c r="AK4819" t="str">
        <f t="shared" si="759"/>
        <v>ASMETSALUD EPS | Centro</v>
      </c>
    </row>
    <row r="4820" spans="1:37">
      <c r="A4820" s="4" t="s">
        <v>2020</v>
      </c>
      <c r="B4820" s="4" t="s">
        <v>2021</v>
      </c>
      <c r="C4820" s="4" t="s">
        <v>2075</v>
      </c>
      <c r="D4820" s="4" t="s">
        <v>2076</v>
      </c>
      <c r="E4820" s="4" t="s">
        <v>1095</v>
      </c>
      <c r="F4820" s="4">
        <v>373</v>
      </c>
      <c r="G4820" s="4">
        <v>6762</v>
      </c>
      <c r="H4820" s="4">
        <v>0</v>
      </c>
      <c r="I4820">
        <f t="shared" si="750"/>
        <v>7135</v>
      </c>
      <c r="J4820">
        <f t="shared" si="751"/>
        <v>5.2277505255781356E-2</v>
      </c>
      <c r="K4820">
        <f t="shared" si="752"/>
        <v>0.94772249474421866</v>
      </c>
      <c r="L4820">
        <f t="shared" si="753"/>
        <v>0</v>
      </c>
      <c r="M4820">
        <f>I4820*Diccionario!$B$36</f>
        <v>15.839839901960783</v>
      </c>
      <c r="N4820">
        <f>M4820*Diccionario!$B$37</f>
        <v>1.5998238300980392</v>
      </c>
      <c r="O4820">
        <f>N4820*Diccionario!$B$38</f>
        <v>0.23997357451470586</v>
      </c>
      <c r="P4820">
        <f>O4820*Diccionario!$B$39</f>
        <v>0.21597621706323528</v>
      </c>
      <c r="Q4820">
        <f>P4820*Diccionario!$B$40</f>
        <v>8.6390486825294113E-2</v>
      </c>
      <c r="R4820">
        <f>Q4820*Diccionario!$B$41</f>
        <v>5.6153816436441177E-2</v>
      </c>
      <c r="S4820">
        <f t="shared" si="754"/>
        <v>5.6153816436441177E-2</v>
      </c>
      <c r="T4820">
        <f>I4820*Diccionario!$B$36</f>
        <v>15.839839901960783</v>
      </c>
      <c r="U4820">
        <f>T4820*Diccionario!$B$42</f>
        <v>1.5998238300980392</v>
      </c>
      <c r="V4820">
        <f>U4820*Diccionario!$B$43</f>
        <v>1.3598502555833332</v>
      </c>
      <c r="W4820">
        <f>V4820*Diccionario!$B$44</f>
        <v>0.25837154856083333</v>
      </c>
      <c r="X4820">
        <f>W4820*Diccionario!$B$45</f>
        <v>0.100764903938725</v>
      </c>
      <c r="Y4820">
        <f>X4820*Diccionario!$B$46</f>
        <v>8.9680764505465249E-2</v>
      </c>
      <c r="Z4820">
        <f>Y4820*Diccionario!$B$47</f>
        <v>3.3181882867022144E-2</v>
      </c>
      <c r="AA4820">
        <f>Z4820*Diccionario!$B$48</f>
        <v>3.3181882867022144E-2</v>
      </c>
      <c r="AB4820">
        <f>AA4820*Diccionario!$B$49</f>
        <v>2.4886412150266608E-2</v>
      </c>
      <c r="AC4820">
        <f t="shared" si="755"/>
        <v>2.4886412150266608E-2</v>
      </c>
      <c r="AD4820">
        <f t="shared" si="756"/>
        <v>8.1040228586707785E-2</v>
      </c>
      <c r="AE4820">
        <f t="shared" si="757"/>
        <v>1.3580453557075767E-4</v>
      </c>
      <c r="AF4820" t="e">
        <f ca="1">IF(AD4820="","",_xludf.RANK.EQ(AD4820,$AD$2:$AD$5513,0))</f>
        <v>#NAME?</v>
      </c>
      <c r="AH4820" t="str">
        <f t="shared" si="758"/>
        <v>Baja</v>
      </c>
      <c r="AI4820" t="s">
        <v>153</v>
      </c>
      <c r="AJ4820" t="str">
        <f>IFERROR(VLOOKUP(B4820,Maestro_Regionales!$A$2:$B$35,2,FALSE),"Otras zonas")</f>
        <v>Centro</v>
      </c>
      <c r="AK4820" t="str">
        <f t="shared" si="759"/>
        <v>PIJAOS SALUD EPSI | Centro</v>
      </c>
    </row>
    <row r="4821" spans="1:37">
      <c r="A4821" s="4" t="s">
        <v>2020</v>
      </c>
      <c r="B4821" s="4" t="s">
        <v>2021</v>
      </c>
      <c r="C4821" s="4" t="s">
        <v>2097</v>
      </c>
      <c r="D4821" s="4" t="s">
        <v>2098</v>
      </c>
      <c r="E4821" s="4" t="s">
        <v>87</v>
      </c>
      <c r="F4821" s="4">
        <v>362</v>
      </c>
      <c r="G4821" s="4">
        <v>3519</v>
      </c>
      <c r="H4821" s="4">
        <v>0</v>
      </c>
      <c r="I4821">
        <f t="shared" si="750"/>
        <v>3881</v>
      </c>
      <c r="J4821">
        <f t="shared" si="751"/>
        <v>9.3274929141973717E-2</v>
      </c>
      <c r="K4821">
        <f t="shared" si="752"/>
        <v>0.90672507085802623</v>
      </c>
      <c r="L4821">
        <f t="shared" si="753"/>
        <v>0</v>
      </c>
      <c r="M4821">
        <f>I4821*Diccionario!$B$36</f>
        <v>8.6158960980392152</v>
      </c>
      <c r="N4821">
        <f>M4821*Diccionario!$B$37</f>
        <v>0.87020550590196077</v>
      </c>
      <c r="O4821">
        <f>N4821*Diccionario!$B$38</f>
        <v>0.13053082588529411</v>
      </c>
      <c r="P4821">
        <f>O4821*Diccionario!$B$39</f>
        <v>0.11747774329676469</v>
      </c>
      <c r="Q4821">
        <f>P4821*Diccionario!$B$40</f>
        <v>4.6991097318705877E-2</v>
      </c>
      <c r="R4821">
        <f>Q4821*Diccionario!$B$41</f>
        <v>3.0544213257158823E-2</v>
      </c>
      <c r="S4821">
        <f t="shared" si="754"/>
        <v>3.0544213257158823E-2</v>
      </c>
      <c r="T4821">
        <f>I4821*Diccionario!$B$36</f>
        <v>8.6158960980392152</v>
      </c>
      <c r="U4821">
        <f>T4821*Diccionario!$B$42</f>
        <v>0.87020550590196077</v>
      </c>
      <c r="V4821">
        <f>U4821*Diccionario!$B$43</f>
        <v>0.73967468001666659</v>
      </c>
      <c r="W4821">
        <f>V4821*Diccionario!$B$44</f>
        <v>0.14053818920316666</v>
      </c>
      <c r="X4821">
        <f>W4821*Diccionario!$B$45</f>
        <v>5.4809893789234995E-2</v>
      </c>
      <c r="Y4821">
        <f>X4821*Diccionario!$B$46</f>
        <v>4.8780805472419149E-2</v>
      </c>
      <c r="Z4821">
        <f>Y4821*Diccionario!$B$47</f>
        <v>1.8048898024795083E-2</v>
      </c>
      <c r="AA4821">
        <f>Z4821*Diccionario!$B$48</f>
        <v>1.8048898024795083E-2</v>
      </c>
      <c r="AB4821">
        <f>AA4821*Diccionario!$B$49</f>
        <v>1.3536673518596313E-2</v>
      </c>
      <c r="AC4821">
        <f t="shared" si="755"/>
        <v>1.3536673518596313E-2</v>
      </c>
      <c r="AD4821">
        <f t="shared" si="756"/>
        <v>4.4080886775755133E-2</v>
      </c>
      <c r="AE4821">
        <f t="shared" si="757"/>
        <v>7.3869292578852198E-5</v>
      </c>
      <c r="AF4821" t="e">
        <f ca="1">IF(AD4821="","",_xludf.RANK.EQ(AD4821,$AD$2:$AD$5513,0))</f>
        <v>#NAME?</v>
      </c>
      <c r="AH4821" t="str">
        <f t="shared" si="758"/>
        <v>Baja</v>
      </c>
      <c r="AI4821" t="s">
        <v>153</v>
      </c>
      <c r="AJ4821" t="str">
        <f>IFERROR(VLOOKUP(B4821,Maestro_Regionales!$A$2:$B$35,2,FALSE),"Otras zonas")</f>
        <v>Centro</v>
      </c>
      <c r="AK4821" t="str">
        <f t="shared" si="759"/>
        <v>NUEVA EPS | Centro</v>
      </c>
    </row>
    <row r="4822" spans="1:37">
      <c r="A4822" s="4" t="s">
        <v>2020</v>
      </c>
      <c r="B4822" s="4" t="s">
        <v>2021</v>
      </c>
      <c r="C4822" s="4" t="s">
        <v>2067</v>
      </c>
      <c r="D4822" s="4" t="s">
        <v>2068</v>
      </c>
      <c r="E4822" s="4" t="s">
        <v>1095</v>
      </c>
      <c r="F4822" s="4">
        <v>345</v>
      </c>
      <c r="G4822" s="4">
        <v>9924</v>
      </c>
      <c r="H4822" s="4">
        <v>0</v>
      </c>
      <c r="I4822">
        <f t="shared" si="750"/>
        <v>10269</v>
      </c>
      <c r="J4822">
        <f t="shared" si="751"/>
        <v>3.3596260590125618E-2</v>
      </c>
      <c r="K4822">
        <f t="shared" si="752"/>
        <v>0.96640373940987434</v>
      </c>
      <c r="L4822">
        <f t="shared" si="753"/>
        <v>0</v>
      </c>
      <c r="M4822">
        <f>I4822*Diccionario!$B$36</f>
        <v>22.797381352941176</v>
      </c>
      <c r="N4822">
        <f>M4822*Diccionario!$B$37</f>
        <v>2.3025355166470591</v>
      </c>
      <c r="O4822">
        <f>N4822*Diccionario!$B$38</f>
        <v>0.34538032749705888</v>
      </c>
      <c r="P4822">
        <f>O4822*Diccionario!$B$39</f>
        <v>0.31084229474735298</v>
      </c>
      <c r="Q4822">
        <f>P4822*Diccionario!$B$40</f>
        <v>0.12433691789894119</v>
      </c>
      <c r="R4822">
        <f>Q4822*Diccionario!$B$41</f>
        <v>8.0818996634311774E-2</v>
      </c>
      <c r="S4822">
        <f t="shared" si="754"/>
        <v>8.0818996634311774E-2</v>
      </c>
      <c r="T4822">
        <f>I4822*Diccionario!$B$36</f>
        <v>22.797381352941176</v>
      </c>
      <c r="U4822">
        <f>T4822*Diccionario!$B$42</f>
        <v>2.3025355166470591</v>
      </c>
      <c r="V4822">
        <f>U4822*Diccionario!$B$43</f>
        <v>1.9571551891500003</v>
      </c>
      <c r="W4822">
        <f>V4822*Diccionario!$B$44</f>
        <v>0.37185948593850005</v>
      </c>
      <c r="X4822">
        <f>W4822*Diccionario!$B$45</f>
        <v>0.14502519951601503</v>
      </c>
      <c r="Y4822">
        <f>X4822*Diccionario!$B$46</f>
        <v>0.12907242756925338</v>
      </c>
      <c r="Z4822">
        <f>Y4822*Diccionario!$B$47</f>
        <v>4.775679820062375E-2</v>
      </c>
      <c r="AA4822">
        <f>Z4822*Diccionario!$B$48</f>
        <v>4.775679820062375E-2</v>
      </c>
      <c r="AB4822">
        <f>AA4822*Diccionario!$B$49</f>
        <v>3.5817598650467811E-2</v>
      </c>
      <c r="AC4822">
        <f t="shared" si="755"/>
        <v>3.5817598650467811E-2</v>
      </c>
      <c r="AD4822">
        <f t="shared" si="756"/>
        <v>0.11663659528477958</v>
      </c>
      <c r="AE4822">
        <f t="shared" si="757"/>
        <v>1.9545574993358241E-4</v>
      </c>
      <c r="AF4822" t="e">
        <f ca="1">IF(AD4822="","",_xludf.RANK.EQ(AD4822,$AD$2:$AD$5513,0))</f>
        <v>#NAME?</v>
      </c>
      <c r="AH4822" t="str">
        <f t="shared" si="758"/>
        <v>Baja</v>
      </c>
      <c r="AI4822" t="s">
        <v>153</v>
      </c>
      <c r="AJ4822" t="str">
        <f>IFERROR(VLOOKUP(B4822,Maestro_Regionales!$A$2:$B$35,2,FALSE),"Otras zonas")</f>
        <v>Centro</v>
      </c>
      <c r="AK4822" t="str">
        <f t="shared" si="759"/>
        <v>PIJAOS SALUD EPSI | Centro</v>
      </c>
    </row>
    <row r="4823" spans="1:37">
      <c r="A4823" s="4" t="s">
        <v>2020</v>
      </c>
      <c r="B4823" s="4" t="s">
        <v>2021</v>
      </c>
      <c r="C4823" s="4" t="s">
        <v>2099</v>
      </c>
      <c r="D4823" s="4" t="s">
        <v>2100</v>
      </c>
      <c r="E4823" s="4" t="s">
        <v>87</v>
      </c>
      <c r="F4823" s="4">
        <v>344</v>
      </c>
      <c r="G4823" s="4">
        <v>1924</v>
      </c>
      <c r="H4823" s="4">
        <v>0</v>
      </c>
      <c r="I4823">
        <f t="shared" si="750"/>
        <v>2268</v>
      </c>
      <c r="J4823">
        <f t="shared" si="751"/>
        <v>0.15167548500881833</v>
      </c>
      <c r="K4823">
        <f t="shared" si="752"/>
        <v>0.84832451499118167</v>
      </c>
      <c r="L4823">
        <f t="shared" si="753"/>
        <v>0</v>
      </c>
      <c r="M4823">
        <f>I4823*Diccionario!$B$36</f>
        <v>5.0350044705882349</v>
      </c>
      <c r="N4823">
        <f>M4823*Diccionario!$B$37</f>
        <v>0.50853545152941171</v>
      </c>
      <c r="O4823">
        <f>N4823*Diccionario!$B$38</f>
        <v>7.6280317729411753E-2</v>
      </c>
      <c r="P4823">
        <f>O4823*Diccionario!$B$39</f>
        <v>6.8652285956470577E-2</v>
      </c>
      <c r="Q4823">
        <f>P4823*Diccionario!$B$40</f>
        <v>2.7460914382588231E-2</v>
      </c>
      <c r="R4823">
        <f>Q4823*Diccionario!$B$41</f>
        <v>1.784959434868235E-2</v>
      </c>
      <c r="S4823">
        <f t="shared" si="754"/>
        <v>1.784959434868235E-2</v>
      </c>
      <c r="T4823">
        <f>I4823*Diccionario!$B$36</f>
        <v>5.0350044705882349</v>
      </c>
      <c r="U4823">
        <f>T4823*Diccionario!$B$42</f>
        <v>0.50853545152941171</v>
      </c>
      <c r="V4823">
        <f>U4823*Diccionario!$B$43</f>
        <v>0.43225513379999991</v>
      </c>
      <c r="W4823">
        <f>V4823*Diccionario!$B$44</f>
        <v>8.2128475421999983E-2</v>
      </c>
      <c r="X4823">
        <f>W4823*Diccionario!$B$45</f>
        <v>3.2030105414579992E-2</v>
      </c>
      <c r="Y4823">
        <f>X4823*Diccionario!$B$46</f>
        <v>2.8506793818976191E-2</v>
      </c>
      <c r="Z4823">
        <f>Y4823*Diccionario!$B$47</f>
        <v>1.054751371302119E-2</v>
      </c>
      <c r="AA4823">
        <f>Z4823*Diccionario!$B$48</f>
        <v>1.054751371302119E-2</v>
      </c>
      <c r="AB4823">
        <f>AA4823*Diccionario!$B$49</f>
        <v>7.9106352847658924E-3</v>
      </c>
      <c r="AC4823">
        <f t="shared" si="755"/>
        <v>7.9106352847658924E-3</v>
      </c>
      <c r="AD4823">
        <f t="shared" si="756"/>
        <v>2.5760229633448241E-2</v>
      </c>
      <c r="AE4823">
        <f t="shared" si="757"/>
        <v>4.3168141089625549E-5</v>
      </c>
      <c r="AF4823" t="e">
        <f ca="1">IF(AD4823="","",_xludf.RANK.EQ(AD4823,$AD$2:$AD$5513,0))</f>
        <v>#NAME?</v>
      </c>
      <c r="AH4823" t="str">
        <f t="shared" si="758"/>
        <v>Baja</v>
      </c>
      <c r="AI4823" t="s">
        <v>153</v>
      </c>
      <c r="AJ4823" t="str">
        <f>IFERROR(VLOOKUP(B4823,Maestro_Regionales!$A$2:$B$35,2,FALSE),"Otras zonas")</f>
        <v>Centro</v>
      </c>
      <c r="AK4823" t="str">
        <f t="shared" si="759"/>
        <v>NUEVA EPS | Centro</v>
      </c>
    </row>
    <row r="4824" spans="1:37">
      <c r="A4824" s="4" t="s">
        <v>2020</v>
      </c>
      <c r="B4824" s="4" t="s">
        <v>2021</v>
      </c>
      <c r="C4824" s="4" t="s">
        <v>2101</v>
      </c>
      <c r="D4824" s="4" t="s">
        <v>918</v>
      </c>
      <c r="E4824" s="4" t="s">
        <v>87</v>
      </c>
      <c r="F4824" s="4">
        <v>320</v>
      </c>
      <c r="G4824" s="4">
        <v>1582</v>
      </c>
      <c r="H4824" s="4">
        <v>0</v>
      </c>
      <c r="I4824">
        <f t="shared" si="750"/>
        <v>1902</v>
      </c>
      <c r="J4824">
        <f t="shared" si="751"/>
        <v>0.16824395373291273</v>
      </c>
      <c r="K4824">
        <f t="shared" si="752"/>
        <v>0.83175604626708732</v>
      </c>
      <c r="L4824">
        <f t="shared" si="753"/>
        <v>0</v>
      </c>
      <c r="M4824">
        <f>I4824*Diccionario!$B$36</f>
        <v>4.2224772941176472</v>
      </c>
      <c r="N4824">
        <f>M4824*Diccionario!$B$37</f>
        <v>0.42647020670588237</v>
      </c>
      <c r="O4824">
        <f>N4824*Diccionario!$B$38</f>
        <v>6.3970531005882347E-2</v>
      </c>
      <c r="P4824">
        <f>O4824*Diccionario!$B$39</f>
        <v>5.7573477905294115E-2</v>
      </c>
      <c r="Q4824">
        <f>P4824*Diccionario!$B$40</f>
        <v>2.3029391162117649E-2</v>
      </c>
      <c r="R4824">
        <f>Q4824*Diccionario!$B$41</f>
        <v>1.4969104255376472E-2</v>
      </c>
      <c r="S4824">
        <f t="shared" si="754"/>
        <v>1.4969104255376472E-2</v>
      </c>
      <c r="T4824">
        <f>I4824*Diccionario!$B$36</f>
        <v>4.2224772941176472</v>
      </c>
      <c r="U4824">
        <f>T4824*Diccionario!$B$42</f>
        <v>0.42647020670588237</v>
      </c>
      <c r="V4824">
        <f>U4824*Diccionario!$B$43</f>
        <v>0.36249967570000002</v>
      </c>
      <c r="W4824">
        <f>V4824*Diccionario!$B$44</f>
        <v>6.8874938383000003E-2</v>
      </c>
      <c r="X4824">
        <f>W4824*Diccionario!$B$45</f>
        <v>2.6861225969370003E-2</v>
      </c>
      <c r="Y4824">
        <f>X4824*Diccionario!$B$46</f>
        <v>2.3906491112739302E-2</v>
      </c>
      <c r="Z4824">
        <f>Y4824*Diccionario!$B$47</f>
        <v>8.8454017117135415E-3</v>
      </c>
      <c r="AA4824">
        <f>Z4824*Diccionario!$B$48</f>
        <v>8.8454017117135415E-3</v>
      </c>
      <c r="AB4824">
        <f>AA4824*Diccionario!$B$49</f>
        <v>6.6340512837851561E-3</v>
      </c>
      <c r="AC4824">
        <f t="shared" si="755"/>
        <v>6.6340512837851561E-3</v>
      </c>
      <c r="AD4824">
        <f t="shared" si="756"/>
        <v>2.1603155539161627E-2</v>
      </c>
      <c r="AE4824">
        <f t="shared" si="757"/>
        <v>3.6201853770929376E-5</v>
      </c>
      <c r="AF4824" t="e">
        <f ca="1">IF(AD4824="","",_xludf.RANK.EQ(AD4824,$AD$2:$AD$5513,0))</f>
        <v>#NAME?</v>
      </c>
      <c r="AH4824" t="str">
        <f t="shared" si="758"/>
        <v>Baja</v>
      </c>
      <c r="AI4824" t="s">
        <v>153</v>
      </c>
      <c r="AJ4824" t="str">
        <f>IFERROR(VLOOKUP(B4824,Maestro_Regionales!$A$2:$B$35,2,FALSE),"Otras zonas")</f>
        <v>Centro</v>
      </c>
      <c r="AK4824" t="str">
        <f t="shared" si="759"/>
        <v>NUEVA EPS | Centro</v>
      </c>
    </row>
    <row r="4825" spans="1:37">
      <c r="A4825" s="4" t="s">
        <v>2020</v>
      </c>
      <c r="B4825" s="4" t="s">
        <v>2021</v>
      </c>
      <c r="C4825" s="4" t="s">
        <v>2102</v>
      </c>
      <c r="D4825" s="4" t="s">
        <v>2103</v>
      </c>
      <c r="E4825" s="4" t="s">
        <v>87</v>
      </c>
      <c r="F4825" s="4">
        <v>292</v>
      </c>
      <c r="G4825" s="4">
        <v>2879</v>
      </c>
      <c r="H4825" s="4">
        <v>0</v>
      </c>
      <c r="I4825">
        <f t="shared" si="750"/>
        <v>3171</v>
      </c>
      <c r="J4825">
        <f t="shared" si="751"/>
        <v>9.2084515925575525E-2</v>
      </c>
      <c r="K4825">
        <f t="shared" si="752"/>
        <v>0.90791548407442446</v>
      </c>
      <c r="L4825">
        <f t="shared" si="753"/>
        <v>0</v>
      </c>
      <c r="M4825">
        <f>I4825*Diccionario!$B$36</f>
        <v>7.0396821764705875</v>
      </c>
      <c r="N4825">
        <f>M4825*Diccionario!$B$37</f>
        <v>0.71100789982352941</v>
      </c>
      <c r="O4825">
        <f>N4825*Diccionario!$B$38</f>
        <v>0.10665118497352941</v>
      </c>
      <c r="P4825">
        <f>O4825*Diccionario!$B$39</f>
        <v>9.5986066476176468E-2</v>
      </c>
      <c r="Q4825">
        <f>P4825*Diccionario!$B$40</f>
        <v>3.8394426590470591E-2</v>
      </c>
      <c r="R4825">
        <f>Q4825*Diccionario!$B$41</f>
        <v>2.4956377283805887E-2</v>
      </c>
      <c r="S4825">
        <f t="shared" si="754"/>
        <v>2.4956377283805887E-2</v>
      </c>
      <c r="T4825">
        <f>I4825*Diccionario!$B$36</f>
        <v>7.0396821764705875</v>
      </c>
      <c r="U4825">
        <f>T4825*Diccionario!$B$42</f>
        <v>0.71100789982352941</v>
      </c>
      <c r="V4825">
        <f>U4825*Diccionario!$B$43</f>
        <v>0.60435671484999998</v>
      </c>
      <c r="W4825">
        <f>V4825*Diccionario!$B$44</f>
        <v>0.1148277758215</v>
      </c>
      <c r="X4825">
        <f>W4825*Diccionario!$B$45</f>
        <v>4.4782832570385005E-2</v>
      </c>
      <c r="Y4825">
        <f>X4825*Diccionario!$B$46</f>
        <v>3.9856720987642653E-2</v>
      </c>
      <c r="Z4825">
        <f>Y4825*Diccionario!$B$47</f>
        <v>1.4746986765427782E-2</v>
      </c>
      <c r="AA4825">
        <f>Z4825*Diccionario!$B$48</f>
        <v>1.4746986765427782E-2</v>
      </c>
      <c r="AB4825">
        <f>AA4825*Diccionario!$B$49</f>
        <v>1.1060240074070837E-2</v>
      </c>
      <c r="AC4825">
        <f t="shared" si="755"/>
        <v>1.1060240074070837E-2</v>
      </c>
      <c r="AD4825">
        <f t="shared" si="756"/>
        <v>3.6016617357876722E-2</v>
      </c>
      <c r="AE4825">
        <f t="shared" si="757"/>
        <v>6.0355456523457967E-5</v>
      </c>
      <c r="AF4825" t="e">
        <f ca="1">IF(AD4825="","",_xludf.RANK.EQ(AD4825,$AD$2:$AD$5513,0))</f>
        <v>#NAME?</v>
      </c>
      <c r="AH4825" t="str">
        <f t="shared" si="758"/>
        <v>Baja</v>
      </c>
      <c r="AI4825" t="s">
        <v>153</v>
      </c>
      <c r="AJ4825" t="str">
        <f>IFERROR(VLOOKUP(B4825,Maestro_Regionales!$A$2:$B$35,2,FALSE),"Otras zonas")</f>
        <v>Centro</v>
      </c>
      <c r="AK4825" t="str">
        <f t="shared" si="759"/>
        <v>NUEVA EPS | Centro</v>
      </c>
    </row>
    <row r="4826" spans="1:37">
      <c r="A4826" s="4" t="s">
        <v>2020</v>
      </c>
      <c r="B4826" s="4" t="s">
        <v>2021</v>
      </c>
      <c r="C4826" s="4" t="s">
        <v>2104</v>
      </c>
      <c r="D4826" s="4" t="s">
        <v>2105</v>
      </c>
      <c r="E4826" s="4" t="s">
        <v>87</v>
      </c>
      <c r="F4826" s="4">
        <v>279</v>
      </c>
      <c r="G4826" s="4">
        <v>2236</v>
      </c>
      <c r="H4826" s="4">
        <v>0</v>
      </c>
      <c r="I4826">
        <f t="shared" si="750"/>
        <v>2515</v>
      </c>
      <c r="J4826">
        <f t="shared" si="751"/>
        <v>0.11093439363817098</v>
      </c>
      <c r="K4826">
        <f t="shared" si="752"/>
        <v>0.88906560636182907</v>
      </c>
      <c r="L4826">
        <f t="shared" si="753"/>
        <v>0</v>
      </c>
      <c r="M4826">
        <f>I4826*Diccionario!$B$36</f>
        <v>5.5833493137254901</v>
      </c>
      <c r="N4826">
        <f>M4826*Diccionario!$B$37</f>
        <v>0.56391828068627459</v>
      </c>
      <c r="O4826">
        <f>N4826*Diccionario!$B$38</f>
        <v>8.4587742102941191E-2</v>
      </c>
      <c r="P4826">
        <f>O4826*Diccionario!$B$39</f>
        <v>7.6128967892647073E-2</v>
      </c>
      <c r="Q4826">
        <f>P4826*Diccionario!$B$40</f>
        <v>3.045158715705883E-2</v>
      </c>
      <c r="R4826">
        <f>Q4826*Diccionario!$B$41</f>
        <v>1.9793531652088241E-2</v>
      </c>
      <c r="S4826">
        <f t="shared" si="754"/>
        <v>1.9793531652088241E-2</v>
      </c>
      <c r="T4826">
        <f>I4826*Diccionario!$B$36</f>
        <v>5.5833493137254901</v>
      </c>
      <c r="U4826">
        <f>T4826*Diccionario!$B$42</f>
        <v>0.56391828068627459</v>
      </c>
      <c r="V4826">
        <f>U4826*Diccionario!$B$43</f>
        <v>0.47933053858333341</v>
      </c>
      <c r="W4826">
        <f>V4826*Diccionario!$B$44</f>
        <v>9.1072802330833355E-2</v>
      </c>
      <c r="X4826">
        <f>W4826*Diccionario!$B$45</f>
        <v>3.5518392909025011E-2</v>
      </c>
      <c r="Y4826">
        <f>X4826*Diccionario!$B$46</f>
        <v>3.1611369689032262E-2</v>
      </c>
      <c r="Z4826">
        <f>Y4826*Diccionario!$B$47</f>
        <v>1.1696206784941937E-2</v>
      </c>
      <c r="AA4826">
        <f>Z4826*Diccionario!$B$48</f>
        <v>1.1696206784941937E-2</v>
      </c>
      <c r="AB4826">
        <f>AA4826*Diccionario!$B$49</f>
        <v>8.7721550887064521E-3</v>
      </c>
      <c r="AC4826">
        <f t="shared" si="755"/>
        <v>8.7721550887064521E-3</v>
      </c>
      <c r="AD4826">
        <f t="shared" si="756"/>
        <v>2.8565686740794693E-2</v>
      </c>
      <c r="AE4826">
        <f t="shared" si="757"/>
        <v>4.7869433351150047E-5</v>
      </c>
      <c r="AF4826" t="e">
        <f ca="1">IF(AD4826="","",_xludf.RANK.EQ(AD4826,$AD$2:$AD$5513,0))</f>
        <v>#NAME?</v>
      </c>
      <c r="AH4826" t="str">
        <f t="shared" si="758"/>
        <v>Baja</v>
      </c>
      <c r="AI4826" t="s">
        <v>153</v>
      </c>
      <c r="AJ4826" t="str">
        <f>IFERROR(VLOOKUP(B4826,Maestro_Regionales!$A$2:$B$35,2,FALSE),"Otras zonas")</f>
        <v>Centro</v>
      </c>
      <c r="AK4826" t="str">
        <f t="shared" si="759"/>
        <v>NUEVA EPS | Centro</v>
      </c>
    </row>
    <row r="4827" spans="1:37">
      <c r="A4827" s="4" t="s">
        <v>2020</v>
      </c>
      <c r="B4827" s="4" t="s">
        <v>2021</v>
      </c>
      <c r="C4827" s="4" t="s">
        <v>2058</v>
      </c>
      <c r="D4827" s="4" t="s">
        <v>2059</v>
      </c>
      <c r="E4827" s="4" t="s">
        <v>85</v>
      </c>
      <c r="F4827" s="4">
        <v>278</v>
      </c>
      <c r="G4827" s="4">
        <v>1047</v>
      </c>
      <c r="H4827" s="4">
        <v>0</v>
      </c>
      <c r="I4827">
        <f t="shared" si="750"/>
        <v>1325</v>
      </c>
      <c r="J4827">
        <f t="shared" si="751"/>
        <v>0.20981132075471698</v>
      </c>
      <c r="K4827">
        <f t="shared" si="752"/>
        <v>0.79018867924528302</v>
      </c>
      <c r="L4827">
        <f t="shared" si="753"/>
        <v>0</v>
      </c>
      <c r="M4827">
        <f>I4827*Diccionario!$B$36</f>
        <v>2.9415259803921567</v>
      </c>
      <c r="N4827">
        <f>M4827*Diccionario!$B$37</f>
        <v>0.29709412401960783</v>
      </c>
      <c r="O4827">
        <f>N4827*Diccionario!$B$38</f>
        <v>4.4564118602941176E-2</v>
      </c>
      <c r="P4827">
        <f>O4827*Diccionario!$B$39</f>
        <v>4.0107706742647062E-2</v>
      </c>
      <c r="Q4827">
        <f>P4827*Diccionario!$B$40</f>
        <v>1.6043082697058824E-2</v>
      </c>
      <c r="R4827">
        <f>Q4827*Diccionario!$B$41</f>
        <v>1.0428003753088236E-2</v>
      </c>
      <c r="S4827">
        <f t="shared" si="754"/>
        <v>1.0428003753088236E-2</v>
      </c>
      <c r="T4827">
        <f>I4827*Diccionario!$B$36</f>
        <v>2.9415259803921567</v>
      </c>
      <c r="U4827">
        <f>T4827*Diccionario!$B$42</f>
        <v>0.29709412401960783</v>
      </c>
      <c r="V4827">
        <f>U4827*Diccionario!$B$43</f>
        <v>0.25253000541666665</v>
      </c>
      <c r="W4827">
        <f>V4827*Diccionario!$B$44</f>
        <v>4.7980701029166663E-2</v>
      </c>
      <c r="X4827">
        <f>W4827*Diccionario!$B$45</f>
        <v>1.8712473401375E-2</v>
      </c>
      <c r="Y4827">
        <f>X4827*Diccionario!$B$46</f>
        <v>1.6654101327223749E-2</v>
      </c>
      <c r="Z4827">
        <f>Y4827*Diccionario!$B$47</f>
        <v>6.1620174910727871E-3</v>
      </c>
      <c r="AA4827">
        <f>Z4827*Diccionario!$B$48</f>
        <v>6.1620174910727871E-3</v>
      </c>
      <c r="AB4827">
        <f>AA4827*Diccionario!$B$49</f>
        <v>4.6215131183045908E-3</v>
      </c>
      <c r="AC4827">
        <f t="shared" si="755"/>
        <v>4.6215131183045908E-3</v>
      </c>
      <c r="AD4827">
        <f t="shared" si="756"/>
        <v>1.5049516871392827E-2</v>
      </c>
      <c r="AE4827">
        <f t="shared" si="757"/>
        <v>2.5219482779432924E-5</v>
      </c>
      <c r="AF4827" t="e">
        <f ca="1">IF(AD4827="","",_xludf.RANK.EQ(AD4827,$AD$2:$AD$5513,0))</f>
        <v>#NAME?</v>
      </c>
      <c r="AH4827" t="str">
        <f t="shared" si="758"/>
        <v>Baja</v>
      </c>
      <c r="AI4827" t="s">
        <v>153</v>
      </c>
      <c r="AJ4827" t="str">
        <f>IFERROR(VLOOKUP(B4827,Maestro_Regionales!$A$2:$B$35,2,FALSE),"Otras zonas")</f>
        <v>Centro</v>
      </c>
      <c r="AK4827" t="str">
        <f t="shared" si="759"/>
        <v>SALUD TOTAL EPS | Centro</v>
      </c>
    </row>
    <row r="4828" spans="1:37">
      <c r="A4828" s="4" t="s">
        <v>2020</v>
      </c>
      <c r="B4828" s="4" t="s">
        <v>2021</v>
      </c>
      <c r="C4828" s="4" t="s">
        <v>2022</v>
      </c>
      <c r="D4828" s="4" t="s">
        <v>2023</v>
      </c>
      <c r="E4828" s="4" t="s">
        <v>93</v>
      </c>
      <c r="F4828" s="4">
        <v>277</v>
      </c>
      <c r="G4828" s="4">
        <v>0</v>
      </c>
      <c r="H4828" s="4">
        <v>0</v>
      </c>
      <c r="I4828">
        <f t="shared" si="750"/>
        <v>277</v>
      </c>
      <c r="J4828">
        <f t="shared" si="751"/>
        <v>1</v>
      </c>
      <c r="K4828">
        <f t="shared" si="752"/>
        <v>0</v>
      </c>
      <c r="L4828">
        <f t="shared" si="753"/>
        <v>0</v>
      </c>
      <c r="M4828">
        <f>I4828*Diccionario!$B$36</f>
        <v>0.61494543137254898</v>
      </c>
      <c r="N4828">
        <f>M4828*Diccionario!$B$37</f>
        <v>6.2109488568627448E-2</v>
      </c>
      <c r="O4828">
        <f>N4828*Diccionario!$B$38</f>
        <v>9.3164232852941172E-3</v>
      </c>
      <c r="P4828">
        <f>O4828*Diccionario!$B$39</f>
        <v>8.3847809567647053E-3</v>
      </c>
      <c r="Q4828">
        <f>P4828*Diccionario!$B$40</f>
        <v>3.3539123827058823E-3</v>
      </c>
      <c r="R4828">
        <f>Q4828*Diccionario!$B$41</f>
        <v>2.1800430487588234E-3</v>
      </c>
      <c r="S4828">
        <f t="shared" si="754"/>
        <v>2.1800430487588234E-3</v>
      </c>
      <c r="T4828">
        <f>I4828*Diccionario!$B$36</f>
        <v>0.61494543137254898</v>
      </c>
      <c r="U4828">
        <f>T4828*Diccionario!$B$42</f>
        <v>6.2109488568627448E-2</v>
      </c>
      <c r="V4828">
        <f>U4828*Diccionario!$B$43</f>
        <v>5.2793065283333329E-2</v>
      </c>
      <c r="W4828">
        <f>V4828*Diccionario!$B$44</f>
        <v>1.0030682403833332E-2</v>
      </c>
      <c r="X4828">
        <f>W4828*Diccionario!$B$45</f>
        <v>3.911966137495E-3</v>
      </c>
      <c r="Y4828">
        <f>X4828*Diccionario!$B$46</f>
        <v>3.4816498623705498E-3</v>
      </c>
      <c r="Z4828">
        <f>Y4828*Diccionario!$B$47</f>
        <v>1.2882104490771033E-3</v>
      </c>
      <c r="AA4828">
        <f>Z4828*Diccionario!$B$48</f>
        <v>1.2882104490771033E-3</v>
      </c>
      <c r="AB4828">
        <f>AA4828*Diccionario!$B$49</f>
        <v>9.661578368078275E-4</v>
      </c>
      <c r="AC4828">
        <f t="shared" si="755"/>
        <v>9.661578368078275E-4</v>
      </c>
      <c r="AD4828">
        <f t="shared" si="756"/>
        <v>3.1462008855666509E-3</v>
      </c>
      <c r="AE4828">
        <f t="shared" si="757"/>
        <v>5.2722994187946555E-6</v>
      </c>
      <c r="AF4828" t="e">
        <f ca="1">IF(AD4828="","",_xludf.RANK.EQ(AD4828,$AD$2:$AD$5513,0))</f>
        <v>#NAME?</v>
      </c>
      <c r="AH4828" t="str">
        <f t="shared" si="758"/>
        <v>Baja</v>
      </c>
      <c r="AI4828" t="s">
        <v>153</v>
      </c>
      <c r="AJ4828" t="str">
        <f>IFERROR(VLOOKUP(B4828,Maestro_Regionales!$A$2:$B$35,2,FALSE),"Otras zonas")</f>
        <v>Centro</v>
      </c>
      <c r="AK4828" t="str">
        <f t="shared" si="759"/>
        <v>FERRONALES - EAS | Centro</v>
      </c>
    </row>
    <row r="4829" spans="1:37">
      <c r="A4829" s="4" t="s">
        <v>2020</v>
      </c>
      <c r="B4829" s="4" t="s">
        <v>2021</v>
      </c>
      <c r="C4829" s="4" t="s">
        <v>2083</v>
      </c>
      <c r="D4829" s="4" t="s">
        <v>2084</v>
      </c>
      <c r="E4829" s="4" t="s">
        <v>85</v>
      </c>
      <c r="F4829" s="4">
        <v>273</v>
      </c>
      <c r="G4829" s="4">
        <v>841</v>
      </c>
      <c r="H4829" s="4">
        <v>0</v>
      </c>
      <c r="I4829">
        <f t="shared" si="750"/>
        <v>1114</v>
      </c>
      <c r="J4829">
        <f t="shared" si="751"/>
        <v>0.24506283662477557</v>
      </c>
      <c r="K4829">
        <f t="shared" si="752"/>
        <v>0.75493716337522443</v>
      </c>
      <c r="L4829">
        <f t="shared" si="753"/>
        <v>0</v>
      </c>
      <c r="M4829">
        <f>I4829*Diccionario!$B$36</f>
        <v>2.4731018431372549</v>
      </c>
      <c r="N4829">
        <f>M4829*Diccionario!$B$37</f>
        <v>0.24978328615686277</v>
      </c>
      <c r="O4829">
        <f>N4829*Diccionario!$B$38</f>
        <v>3.7467492923529411E-2</v>
      </c>
      <c r="P4829">
        <f>O4829*Diccionario!$B$39</f>
        <v>3.372074363117647E-2</v>
      </c>
      <c r="Q4829">
        <f>P4829*Diccionario!$B$40</f>
        <v>1.3488297452470589E-2</v>
      </c>
      <c r="R4829">
        <f>Q4829*Diccionario!$B$41</f>
        <v>8.7673933441058827E-3</v>
      </c>
      <c r="S4829">
        <f t="shared" si="754"/>
        <v>8.7673933441058827E-3</v>
      </c>
      <c r="T4829">
        <f>I4829*Diccionario!$B$36</f>
        <v>2.4731018431372549</v>
      </c>
      <c r="U4829">
        <f>T4829*Diccionario!$B$42</f>
        <v>0.24978328615686277</v>
      </c>
      <c r="V4829">
        <f>U4829*Diccionario!$B$43</f>
        <v>0.21231579323333336</v>
      </c>
      <c r="W4829">
        <f>V4829*Diccionario!$B$44</f>
        <v>4.0340000714333336E-2</v>
      </c>
      <c r="X4829">
        <f>W4829*Diccionario!$B$45</f>
        <v>1.5732600278590001E-2</v>
      </c>
      <c r="Y4829">
        <f>X4829*Diccionario!$B$46</f>
        <v>1.4002014247945102E-2</v>
      </c>
      <c r="Z4829">
        <f>Y4829*Diccionario!$B$47</f>
        <v>5.1807452717396877E-3</v>
      </c>
      <c r="AA4829">
        <f>Z4829*Diccionario!$B$48</f>
        <v>5.1807452717396877E-3</v>
      </c>
      <c r="AB4829">
        <f>AA4829*Diccionario!$B$49</f>
        <v>3.885558953804766E-3</v>
      </c>
      <c r="AC4829">
        <f t="shared" si="755"/>
        <v>3.885558953804766E-3</v>
      </c>
      <c r="AD4829">
        <f t="shared" si="756"/>
        <v>1.265295229791065E-2</v>
      </c>
      <c r="AE4829">
        <f t="shared" si="757"/>
        <v>2.1203399106632664E-5</v>
      </c>
      <c r="AF4829" t="e">
        <f ca="1">IF(AD4829="","",_xludf.RANK.EQ(AD4829,$AD$2:$AD$5513,0))</f>
        <v>#NAME?</v>
      </c>
      <c r="AH4829" t="str">
        <f t="shared" si="758"/>
        <v>Baja</v>
      </c>
      <c r="AI4829" t="s">
        <v>153</v>
      </c>
      <c r="AJ4829" t="str">
        <f>IFERROR(VLOOKUP(B4829,Maestro_Regionales!$A$2:$B$35,2,FALSE),"Otras zonas")</f>
        <v>Centro</v>
      </c>
      <c r="AK4829" t="str">
        <f t="shared" si="759"/>
        <v>SALUD TOTAL EPS | Centro</v>
      </c>
    </row>
    <row r="4830" spans="1:37">
      <c r="A4830" s="4" t="s">
        <v>2020</v>
      </c>
      <c r="B4830" s="4" t="s">
        <v>2021</v>
      </c>
      <c r="C4830" s="4" t="s">
        <v>2106</v>
      </c>
      <c r="D4830" s="4" t="s">
        <v>2107</v>
      </c>
      <c r="E4830" s="4" t="s">
        <v>87</v>
      </c>
      <c r="F4830" s="4">
        <v>260</v>
      </c>
      <c r="G4830" s="4">
        <v>1965</v>
      </c>
      <c r="H4830" s="4">
        <v>0</v>
      </c>
      <c r="I4830">
        <f t="shared" si="750"/>
        <v>2225</v>
      </c>
      <c r="J4830">
        <f t="shared" si="751"/>
        <v>0.11685393258426967</v>
      </c>
      <c r="K4830">
        <f t="shared" si="752"/>
        <v>0.88314606741573032</v>
      </c>
      <c r="L4830">
        <f t="shared" si="753"/>
        <v>0</v>
      </c>
      <c r="M4830">
        <f>I4830*Diccionario!$B$36</f>
        <v>4.9395436274509796</v>
      </c>
      <c r="N4830">
        <f>M4830*Diccionario!$B$37</f>
        <v>0.49889390637254899</v>
      </c>
      <c r="O4830">
        <f>N4830*Diccionario!$B$38</f>
        <v>7.483408595588234E-2</v>
      </c>
      <c r="P4830">
        <f>O4830*Diccionario!$B$39</f>
        <v>6.7350677360294112E-2</v>
      </c>
      <c r="Q4830">
        <f>P4830*Diccionario!$B$40</f>
        <v>2.6940270944117647E-2</v>
      </c>
      <c r="R4830">
        <f>Q4830*Diccionario!$B$41</f>
        <v>1.7511176113676471E-2</v>
      </c>
      <c r="S4830">
        <f t="shared" si="754"/>
        <v>1.7511176113676471E-2</v>
      </c>
      <c r="T4830">
        <f>I4830*Diccionario!$B$36</f>
        <v>4.9395436274509796</v>
      </c>
      <c r="U4830">
        <f>T4830*Diccionario!$B$42</f>
        <v>0.49889390637254899</v>
      </c>
      <c r="V4830">
        <f>U4830*Diccionario!$B$43</f>
        <v>0.42405982041666662</v>
      </c>
      <c r="W4830">
        <f>V4830*Diccionario!$B$44</f>
        <v>8.0571365879166662E-2</v>
      </c>
      <c r="X4830">
        <f>W4830*Diccionario!$B$45</f>
        <v>3.1422832692874998E-2</v>
      </c>
      <c r="Y4830">
        <f>X4830*Diccionario!$B$46</f>
        <v>2.7966321096658749E-2</v>
      </c>
      <c r="Z4830">
        <f>Y4830*Diccionario!$B$47</f>
        <v>1.0347538805763737E-2</v>
      </c>
      <c r="AA4830">
        <f>Z4830*Diccionario!$B$48</f>
        <v>1.0347538805763737E-2</v>
      </c>
      <c r="AB4830">
        <f>AA4830*Diccionario!$B$49</f>
        <v>7.7606541043228026E-3</v>
      </c>
      <c r="AC4830">
        <f t="shared" si="755"/>
        <v>7.7606541043228026E-3</v>
      </c>
      <c r="AD4830">
        <f t="shared" si="756"/>
        <v>2.5271830217999273E-2</v>
      </c>
      <c r="AE4830">
        <f t="shared" si="757"/>
        <v>4.2349697497538301E-5</v>
      </c>
      <c r="AF4830" t="e">
        <f ca="1">IF(AD4830="","",_xludf.RANK.EQ(AD4830,$AD$2:$AD$5513,0))</f>
        <v>#NAME?</v>
      </c>
      <c r="AH4830" t="str">
        <f t="shared" si="758"/>
        <v>Baja</v>
      </c>
      <c r="AI4830" t="s">
        <v>153</v>
      </c>
      <c r="AJ4830" t="str">
        <f>IFERROR(VLOOKUP(B4830,Maestro_Regionales!$A$2:$B$35,2,FALSE),"Otras zonas")</f>
        <v>Centro</v>
      </c>
      <c r="AK4830" t="str">
        <f t="shared" si="759"/>
        <v>NUEVA EPS | Centro</v>
      </c>
    </row>
    <row r="4831" spans="1:37">
      <c r="A4831" s="4" t="s">
        <v>2020</v>
      </c>
      <c r="B4831" s="4" t="s">
        <v>2021</v>
      </c>
      <c r="C4831" s="4" t="s">
        <v>2044</v>
      </c>
      <c r="D4831" s="4" t="s">
        <v>2045</v>
      </c>
      <c r="E4831" s="4" t="s">
        <v>85</v>
      </c>
      <c r="F4831" s="4">
        <v>257</v>
      </c>
      <c r="G4831" s="4">
        <v>1175</v>
      </c>
      <c r="H4831" s="4">
        <v>0</v>
      </c>
      <c r="I4831">
        <f t="shared" si="750"/>
        <v>1432</v>
      </c>
      <c r="J4831">
        <f t="shared" si="751"/>
        <v>0.17946927374301677</v>
      </c>
      <c r="K4831">
        <f t="shared" si="752"/>
        <v>0.8205307262569832</v>
      </c>
      <c r="L4831">
        <f t="shared" si="753"/>
        <v>0</v>
      </c>
      <c r="M4831">
        <f>I4831*Diccionario!$B$36</f>
        <v>3.1790680784313725</v>
      </c>
      <c r="N4831">
        <f>M4831*Diccionario!$B$37</f>
        <v>0.32108587592156862</v>
      </c>
      <c r="O4831">
        <f>N4831*Diccionario!$B$38</f>
        <v>4.8162881388235289E-2</v>
      </c>
      <c r="P4831">
        <f>O4831*Diccionario!$B$39</f>
        <v>4.3346593249411758E-2</v>
      </c>
      <c r="Q4831">
        <f>P4831*Diccionario!$B$40</f>
        <v>1.7338637299764703E-2</v>
      </c>
      <c r="R4831">
        <f>Q4831*Diccionario!$B$41</f>
        <v>1.1270114244847057E-2</v>
      </c>
      <c r="S4831">
        <f t="shared" si="754"/>
        <v>1.1270114244847057E-2</v>
      </c>
      <c r="T4831">
        <f>I4831*Diccionario!$B$36</f>
        <v>3.1790680784313725</v>
      </c>
      <c r="U4831">
        <f>T4831*Diccionario!$B$42</f>
        <v>0.32108587592156862</v>
      </c>
      <c r="V4831">
        <f>U4831*Diccionario!$B$43</f>
        <v>0.2729229945333333</v>
      </c>
      <c r="W4831">
        <f>V4831*Diccionario!$B$44</f>
        <v>5.1855368961333324E-2</v>
      </c>
      <c r="X4831">
        <f>W4831*Diccionario!$B$45</f>
        <v>2.0223593894919997E-2</v>
      </c>
      <c r="Y4831">
        <f>X4831*Diccionario!$B$46</f>
        <v>1.7998998566478797E-2</v>
      </c>
      <c r="Z4831">
        <f>Y4831*Diccionario!$B$47</f>
        <v>6.6596294695971548E-3</v>
      </c>
      <c r="AA4831">
        <f>Z4831*Diccionario!$B$48</f>
        <v>6.6596294695971548E-3</v>
      </c>
      <c r="AB4831">
        <f>AA4831*Diccionario!$B$49</f>
        <v>4.9947221021978665E-3</v>
      </c>
      <c r="AC4831">
        <f t="shared" si="755"/>
        <v>4.9947221021978665E-3</v>
      </c>
      <c r="AD4831">
        <f t="shared" si="756"/>
        <v>1.6264836347044925E-2</v>
      </c>
      <c r="AE4831">
        <f t="shared" si="757"/>
        <v>2.725607497369656E-5</v>
      </c>
      <c r="AF4831" t="e">
        <f ca="1">IF(AD4831="","",_xludf.RANK.EQ(AD4831,$AD$2:$AD$5513,0))</f>
        <v>#NAME?</v>
      </c>
      <c r="AH4831" t="str">
        <f t="shared" si="758"/>
        <v>Baja</v>
      </c>
      <c r="AI4831" t="s">
        <v>153</v>
      </c>
      <c r="AJ4831" t="str">
        <f>IFERROR(VLOOKUP(B4831,Maestro_Regionales!$A$2:$B$35,2,FALSE),"Otras zonas")</f>
        <v>Centro</v>
      </c>
      <c r="AK4831" t="str">
        <f t="shared" si="759"/>
        <v>SALUD TOTAL EPS | Centro</v>
      </c>
    </row>
    <row r="4832" spans="1:37">
      <c r="A4832" s="4" t="s">
        <v>2020</v>
      </c>
      <c r="B4832" s="4" t="s">
        <v>2021</v>
      </c>
      <c r="C4832" s="4" t="s">
        <v>2108</v>
      </c>
      <c r="D4832" s="4" t="s">
        <v>2109</v>
      </c>
      <c r="E4832" s="4" t="s">
        <v>87</v>
      </c>
      <c r="F4832" s="4">
        <v>255</v>
      </c>
      <c r="G4832" s="4">
        <v>1627</v>
      </c>
      <c r="H4832" s="4">
        <v>0</v>
      </c>
      <c r="I4832">
        <f t="shared" si="750"/>
        <v>1882</v>
      </c>
      <c r="J4832">
        <f t="shared" si="751"/>
        <v>0.13549415515409138</v>
      </c>
      <c r="K4832">
        <f t="shared" si="752"/>
        <v>0.86450584484590864</v>
      </c>
      <c r="L4832">
        <f t="shared" si="753"/>
        <v>0</v>
      </c>
      <c r="M4832">
        <f>I4832*Diccionario!$B$36</f>
        <v>4.1780769019607842</v>
      </c>
      <c r="N4832">
        <f>M4832*Diccionario!$B$37</f>
        <v>0.42198576709803925</v>
      </c>
      <c r="O4832">
        <f>N4832*Diccionario!$B$38</f>
        <v>6.3297865064705888E-2</v>
      </c>
      <c r="P4832">
        <f>O4832*Diccionario!$B$39</f>
        <v>5.6968078558235304E-2</v>
      </c>
      <c r="Q4832">
        <f>P4832*Diccionario!$B$40</f>
        <v>2.2787231423294124E-2</v>
      </c>
      <c r="R4832">
        <f>Q4832*Diccionario!$B$41</f>
        <v>1.4811700425141182E-2</v>
      </c>
      <c r="S4832">
        <f t="shared" si="754"/>
        <v>1.4811700425141182E-2</v>
      </c>
      <c r="T4832">
        <f>I4832*Diccionario!$B$36</f>
        <v>4.1780769019607842</v>
      </c>
      <c r="U4832">
        <f>T4832*Diccionario!$B$42</f>
        <v>0.42198576709803925</v>
      </c>
      <c r="V4832">
        <f>U4832*Diccionario!$B$43</f>
        <v>0.35868790203333334</v>
      </c>
      <c r="W4832">
        <f>V4832*Diccionario!$B$44</f>
        <v>6.8150701386333334E-2</v>
      </c>
      <c r="X4832">
        <f>W4832*Diccionario!$B$45</f>
        <v>2.6578773540670002E-2</v>
      </c>
      <c r="Y4832">
        <f>X4832*Diccionario!$B$46</f>
        <v>2.3655108451196304E-2</v>
      </c>
      <c r="Z4832">
        <f>Y4832*Diccionario!$B$47</f>
        <v>8.7523901269426323E-3</v>
      </c>
      <c r="AA4832">
        <f>Z4832*Diccionario!$B$48</f>
        <v>8.7523901269426323E-3</v>
      </c>
      <c r="AB4832">
        <f>AA4832*Diccionario!$B$49</f>
        <v>6.5642925952069742E-3</v>
      </c>
      <c r="AC4832">
        <f t="shared" si="755"/>
        <v>6.5642925952069742E-3</v>
      </c>
      <c r="AD4832">
        <f t="shared" si="756"/>
        <v>2.1375993020348157E-2</v>
      </c>
      <c r="AE4832">
        <f t="shared" si="757"/>
        <v>3.5821182332749263E-5</v>
      </c>
      <c r="AF4832" t="e">
        <f ca="1">IF(AD4832="","",_xludf.RANK.EQ(AD4832,$AD$2:$AD$5513,0))</f>
        <v>#NAME?</v>
      </c>
      <c r="AH4832" t="str">
        <f t="shared" si="758"/>
        <v>Baja</v>
      </c>
      <c r="AI4832" t="s">
        <v>153</v>
      </c>
      <c r="AJ4832" t="str">
        <f>IFERROR(VLOOKUP(B4832,Maestro_Regionales!$A$2:$B$35,2,FALSE),"Otras zonas")</f>
        <v>Centro</v>
      </c>
      <c r="AK4832" t="str">
        <f t="shared" si="759"/>
        <v>NUEVA EPS | Centro</v>
      </c>
    </row>
    <row r="4833" spans="1:37">
      <c r="A4833" s="4" t="s">
        <v>2020</v>
      </c>
      <c r="B4833" s="4" t="s">
        <v>2021</v>
      </c>
      <c r="C4833" s="4" t="s">
        <v>2030</v>
      </c>
      <c r="D4833" s="4" t="s">
        <v>2031</v>
      </c>
      <c r="E4833" s="4" t="s">
        <v>85</v>
      </c>
      <c r="F4833" s="4">
        <v>238</v>
      </c>
      <c r="G4833" s="4">
        <v>143</v>
      </c>
      <c r="H4833" s="4">
        <v>0</v>
      </c>
      <c r="I4833">
        <f t="shared" si="750"/>
        <v>381</v>
      </c>
      <c r="J4833">
        <f t="shared" si="751"/>
        <v>0.62467191601049865</v>
      </c>
      <c r="K4833">
        <f t="shared" si="752"/>
        <v>0.37532808398950129</v>
      </c>
      <c r="L4833">
        <f t="shared" si="753"/>
        <v>0</v>
      </c>
      <c r="M4833">
        <f>I4833*Diccionario!$B$36</f>
        <v>0.84582747058823526</v>
      </c>
      <c r="N4833">
        <f>M4833*Diccionario!$B$37</f>
        <v>8.5428574529411772E-2</v>
      </c>
      <c r="O4833">
        <f>N4833*Diccionario!$B$38</f>
        <v>1.2814286179411766E-2</v>
      </c>
      <c r="P4833">
        <f>O4833*Diccionario!$B$39</f>
        <v>1.1532857561470589E-2</v>
      </c>
      <c r="Q4833">
        <f>P4833*Diccionario!$B$40</f>
        <v>4.6131430245882361E-3</v>
      </c>
      <c r="R4833">
        <f>Q4833*Diccionario!$B$41</f>
        <v>2.9985429659823534E-3</v>
      </c>
      <c r="S4833">
        <f t="shared" si="754"/>
        <v>2.9985429659823534E-3</v>
      </c>
      <c r="T4833">
        <f>I4833*Diccionario!$B$36</f>
        <v>0.84582747058823526</v>
      </c>
      <c r="U4833">
        <f>T4833*Diccionario!$B$42</f>
        <v>8.5428574529411772E-2</v>
      </c>
      <c r="V4833">
        <f>U4833*Diccionario!$B$43</f>
        <v>7.261428835E-2</v>
      </c>
      <c r="W4833">
        <f>V4833*Diccionario!$B$44</f>
        <v>1.37967147865E-2</v>
      </c>
      <c r="X4833">
        <f>W4833*Diccionario!$B$45</f>
        <v>5.3807187667350006E-3</v>
      </c>
      <c r="Y4833">
        <f>X4833*Diccionario!$B$46</f>
        <v>4.7888397023941503E-3</v>
      </c>
      <c r="Z4833">
        <f>Y4833*Diccionario!$B$47</f>
        <v>1.7718706898858356E-3</v>
      </c>
      <c r="AA4833">
        <f>Z4833*Diccionario!$B$48</f>
        <v>1.7718706898858356E-3</v>
      </c>
      <c r="AB4833">
        <f>AA4833*Diccionario!$B$49</f>
        <v>1.3289030174143766E-3</v>
      </c>
      <c r="AC4833">
        <f t="shared" si="755"/>
        <v>1.3289030174143766E-3</v>
      </c>
      <c r="AD4833">
        <f t="shared" si="756"/>
        <v>4.3274459833967296E-3</v>
      </c>
      <c r="AE4833">
        <f t="shared" si="757"/>
        <v>7.2517908973312781E-6</v>
      </c>
      <c r="AF4833" t="e">
        <f ca="1">IF(AD4833="","",_xludf.RANK.EQ(AD4833,$AD$2:$AD$5513,0))</f>
        <v>#NAME?</v>
      </c>
      <c r="AH4833" t="str">
        <f t="shared" si="758"/>
        <v>Baja</v>
      </c>
      <c r="AI4833" t="s">
        <v>153</v>
      </c>
      <c r="AJ4833" t="str">
        <f>IFERROR(VLOOKUP(B4833,Maestro_Regionales!$A$2:$B$35,2,FALSE),"Otras zonas")</f>
        <v>Centro</v>
      </c>
      <c r="AK4833" t="str">
        <f t="shared" si="759"/>
        <v>SALUD TOTAL EPS | Centro</v>
      </c>
    </row>
    <row r="4834" spans="1:37">
      <c r="A4834" s="4" t="s">
        <v>2020</v>
      </c>
      <c r="B4834" s="4" t="s">
        <v>2021</v>
      </c>
      <c r="C4834" s="4" t="s">
        <v>2046</v>
      </c>
      <c r="D4834" s="4" t="s">
        <v>2047</v>
      </c>
      <c r="E4834" s="4" t="s">
        <v>85</v>
      </c>
      <c r="F4834" s="4">
        <v>235</v>
      </c>
      <c r="G4834" s="4">
        <v>1438</v>
      </c>
      <c r="H4834" s="4">
        <v>0</v>
      </c>
      <c r="I4834">
        <f t="shared" si="750"/>
        <v>1673</v>
      </c>
      <c r="J4834">
        <f t="shared" si="751"/>
        <v>0.14046622833233713</v>
      </c>
      <c r="K4834">
        <f t="shared" si="752"/>
        <v>0.85953377166766287</v>
      </c>
      <c r="L4834">
        <f t="shared" si="753"/>
        <v>0</v>
      </c>
      <c r="M4834">
        <f>I4834*Diccionario!$B$36</f>
        <v>3.7140928039215684</v>
      </c>
      <c r="N4834">
        <f>M4834*Diccionario!$B$37</f>
        <v>0.37512337319607841</v>
      </c>
      <c r="O4834">
        <f>N4834*Diccionario!$B$38</f>
        <v>5.6268505979411756E-2</v>
      </c>
      <c r="P4834">
        <f>O4834*Diccionario!$B$39</f>
        <v>5.0641655381470585E-2</v>
      </c>
      <c r="Q4834">
        <f>P4834*Diccionario!$B$40</f>
        <v>2.0256662152588235E-2</v>
      </c>
      <c r="R4834">
        <f>Q4834*Diccionario!$B$41</f>
        <v>1.3166830399182353E-2</v>
      </c>
      <c r="S4834">
        <f t="shared" si="754"/>
        <v>1.3166830399182353E-2</v>
      </c>
      <c r="T4834">
        <f>I4834*Diccionario!$B$36</f>
        <v>3.7140928039215684</v>
      </c>
      <c r="U4834">
        <f>T4834*Diccionario!$B$42</f>
        <v>0.37512337319607841</v>
      </c>
      <c r="V4834">
        <f>U4834*Diccionario!$B$43</f>
        <v>0.31885486721666667</v>
      </c>
      <c r="W4834">
        <f>V4834*Diccionario!$B$44</f>
        <v>6.0582424771166668E-2</v>
      </c>
      <c r="X4834">
        <f>W4834*Diccionario!$B$45</f>
        <v>2.3627145660755001E-2</v>
      </c>
      <c r="Y4834">
        <f>X4834*Diccionario!$B$46</f>
        <v>2.1028159638071951E-2</v>
      </c>
      <c r="Z4834">
        <f>Y4834*Diccionario!$B$47</f>
        <v>7.7804190660866216E-3</v>
      </c>
      <c r="AA4834">
        <f>Z4834*Diccionario!$B$48</f>
        <v>7.7804190660866216E-3</v>
      </c>
      <c r="AB4834">
        <f>AA4834*Diccionario!$B$49</f>
        <v>5.835314299564966E-3</v>
      </c>
      <c r="AC4834">
        <f t="shared" si="755"/>
        <v>5.835314299564966E-3</v>
      </c>
      <c r="AD4834">
        <f t="shared" si="756"/>
        <v>1.9002144698747319E-2</v>
      </c>
      <c r="AE4834">
        <f t="shared" si="757"/>
        <v>3.1843165803767004E-5</v>
      </c>
      <c r="AF4834" t="e">
        <f ca="1">IF(AD4834="","",_xludf.RANK.EQ(AD4834,$AD$2:$AD$5513,0))</f>
        <v>#NAME?</v>
      </c>
      <c r="AH4834" t="str">
        <f t="shared" si="758"/>
        <v>Baja</v>
      </c>
      <c r="AI4834" t="s">
        <v>153</v>
      </c>
      <c r="AJ4834" t="str">
        <f>IFERROR(VLOOKUP(B4834,Maestro_Regionales!$A$2:$B$35,2,FALSE),"Otras zonas")</f>
        <v>Centro</v>
      </c>
      <c r="AK4834" t="str">
        <f t="shared" si="759"/>
        <v>SALUD TOTAL EPS | Centro</v>
      </c>
    </row>
    <row r="4835" spans="1:37">
      <c r="A4835" s="4" t="s">
        <v>2020</v>
      </c>
      <c r="B4835" s="4" t="s">
        <v>2021</v>
      </c>
      <c r="C4835" s="4" t="s">
        <v>2110</v>
      </c>
      <c r="D4835" s="4" t="s">
        <v>2111</v>
      </c>
      <c r="E4835" s="4" t="s">
        <v>87</v>
      </c>
      <c r="F4835" s="4">
        <v>222</v>
      </c>
      <c r="G4835" s="4">
        <v>1741</v>
      </c>
      <c r="H4835" s="4">
        <v>0</v>
      </c>
      <c r="I4835">
        <f t="shared" si="750"/>
        <v>1963</v>
      </c>
      <c r="J4835">
        <f t="shared" si="751"/>
        <v>0.11309220580743759</v>
      </c>
      <c r="K4835">
        <f t="shared" si="752"/>
        <v>0.88690779419256238</v>
      </c>
      <c r="L4835">
        <f t="shared" si="753"/>
        <v>0</v>
      </c>
      <c r="M4835">
        <f>I4835*Diccionario!$B$36</f>
        <v>4.357898490196078</v>
      </c>
      <c r="N4835">
        <f>M4835*Diccionario!$B$37</f>
        <v>0.4401477475098039</v>
      </c>
      <c r="O4835">
        <f>N4835*Diccionario!$B$38</f>
        <v>6.6022162126470579E-2</v>
      </c>
      <c r="P4835">
        <f>O4835*Diccionario!$B$39</f>
        <v>5.9419945913823526E-2</v>
      </c>
      <c r="Q4835">
        <f>P4835*Diccionario!$B$40</f>
        <v>2.3767978365529411E-2</v>
      </c>
      <c r="R4835">
        <f>Q4835*Diccionario!$B$41</f>
        <v>1.5449185937594118E-2</v>
      </c>
      <c r="S4835">
        <f t="shared" si="754"/>
        <v>1.5449185937594118E-2</v>
      </c>
      <c r="T4835">
        <f>I4835*Diccionario!$B$36</f>
        <v>4.357898490196078</v>
      </c>
      <c r="U4835">
        <f>T4835*Diccionario!$B$42</f>
        <v>0.4401477475098039</v>
      </c>
      <c r="V4835">
        <f>U4835*Diccionario!$B$43</f>
        <v>0.37412558538333329</v>
      </c>
      <c r="W4835">
        <f>V4835*Diccionario!$B$44</f>
        <v>7.1083861222833333E-2</v>
      </c>
      <c r="X4835">
        <f>W4835*Diccionario!$B$45</f>
        <v>2.7722705876905E-2</v>
      </c>
      <c r="Y4835">
        <f>X4835*Diccionario!$B$46</f>
        <v>2.4673208230445449E-2</v>
      </c>
      <c r="Z4835">
        <f>Y4835*Diccionario!$B$47</f>
        <v>9.1290870452648155E-3</v>
      </c>
      <c r="AA4835">
        <f>Z4835*Diccionario!$B$48</f>
        <v>9.1290870452648155E-3</v>
      </c>
      <c r="AB4835">
        <f>AA4835*Diccionario!$B$49</f>
        <v>6.846815283948612E-3</v>
      </c>
      <c r="AC4835">
        <f t="shared" si="755"/>
        <v>6.846815283948612E-3</v>
      </c>
      <c r="AD4835">
        <f t="shared" si="756"/>
        <v>2.2296001221542731E-2</v>
      </c>
      <c r="AE4835">
        <f t="shared" si="757"/>
        <v>3.7362901657378737E-5</v>
      </c>
      <c r="AF4835" t="e">
        <f ca="1">IF(AD4835="","",_xludf.RANK.EQ(AD4835,$AD$2:$AD$5513,0))</f>
        <v>#NAME?</v>
      </c>
      <c r="AH4835" t="str">
        <f t="shared" si="758"/>
        <v>Baja</v>
      </c>
      <c r="AI4835" t="s">
        <v>153</v>
      </c>
      <c r="AJ4835" t="str">
        <f>IFERROR(VLOOKUP(B4835,Maestro_Regionales!$A$2:$B$35,2,FALSE),"Otras zonas")</f>
        <v>Centro</v>
      </c>
      <c r="AK4835" t="str">
        <f t="shared" si="759"/>
        <v>NUEVA EPS | Centro</v>
      </c>
    </row>
    <row r="4836" spans="1:37">
      <c r="A4836" s="4" t="s">
        <v>2020</v>
      </c>
      <c r="B4836" s="4" t="s">
        <v>2021</v>
      </c>
      <c r="C4836" s="4" t="s">
        <v>2081</v>
      </c>
      <c r="D4836" s="4" t="s">
        <v>2082</v>
      </c>
      <c r="E4836" s="4" t="s">
        <v>85</v>
      </c>
      <c r="F4836" s="4">
        <v>216</v>
      </c>
      <c r="G4836" s="4">
        <v>2311</v>
      </c>
      <c r="H4836" s="4">
        <v>0</v>
      </c>
      <c r="I4836">
        <f t="shared" si="750"/>
        <v>2527</v>
      </c>
      <c r="J4836">
        <f t="shared" si="751"/>
        <v>8.5476850019786305E-2</v>
      </c>
      <c r="K4836">
        <f t="shared" si="752"/>
        <v>0.91452314998021367</v>
      </c>
      <c r="L4836">
        <f t="shared" si="753"/>
        <v>0</v>
      </c>
      <c r="M4836">
        <f>I4836*Diccionario!$B$36</f>
        <v>5.6099895490196072</v>
      </c>
      <c r="N4836">
        <f>M4836*Diccionario!$B$37</f>
        <v>0.56660894445098031</v>
      </c>
      <c r="O4836">
        <f>N4836*Diccionario!$B$38</f>
        <v>8.4991341667647047E-2</v>
      </c>
      <c r="P4836">
        <f>O4836*Diccionario!$B$39</f>
        <v>7.6492207500882342E-2</v>
      </c>
      <c r="Q4836">
        <f>P4836*Diccionario!$B$40</f>
        <v>3.0596883000352938E-2</v>
      </c>
      <c r="R4836">
        <f>Q4836*Diccionario!$B$41</f>
        <v>1.9887973950229409E-2</v>
      </c>
      <c r="S4836">
        <f t="shared" si="754"/>
        <v>1.9887973950229409E-2</v>
      </c>
      <c r="T4836">
        <f>I4836*Diccionario!$B$36</f>
        <v>5.6099895490196072</v>
      </c>
      <c r="U4836">
        <f>T4836*Diccionario!$B$42</f>
        <v>0.56660894445098031</v>
      </c>
      <c r="V4836">
        <f>U4836*Diccionario!$B$43</f>
        <v>0.48161760278333327</v>
      </c>
      <c r="W4836">
        <f>V4836*Diccionario!$B$44</f>
        <v>9.1507344528833315E-2</v>
      </c>
      <c r="X4836">
        <f>W4836*Diccionario!$B$45</f>
        <v>3.5687864366244992E-2</v>
      </c>
      <c r="Y4836">
        <f>X4836*Diccionario!$B$46</f>
        <v>3.1762199285958047E-2</v>
      </c>
      <c r="Z4836">
        <f>Y4836*Diccionario!$B$47</f>
        <v>1.1752013735804477E-2</v>
      </c>
      <c r="AA4836">
        <f>Z4836*Diccionario!$B$48</f>
        <v>1.1752013735804477E-2</v>
      </c>
      <c r="AB4836">
        <f>AA4836*Diccionario!$B$49</f>
        <v>8.8140103018533571E-3</v>
      </c>
      <c r="AC4836">
        <f t="shared" si="755"/>
        <v>8.8140103018533571E-3</v>
      </c>
      <c r="AD4836">
        <f t="shared" si="756"/>
        <v>2.8701984252082764E-2</v>
      </c>
      <c r="AE4836">
        <f t="shared" si="757"/>
        <v>4.8097836214058098E-5</v>
      </c>
      <c r="AF4836" t="e">
        <f ca="1">IF(AD4836="","",_xludf.RANK.EQ(AD4836,$AD$2:$AD$5513,0))</f>
        <v>#NAME?</v>
      </c>
      <c r="AH4836" t="str">
        <f t="shared" si="758"/>
        <v>Baja</v>
      </c>
      <c r="AI4836" t="s">
        <v>153</v>
      </c>
      <c r="AJ4836" t="str">
        <f>IFERROR(VLOOKUP(B4836,Maestro_Regionales!$A$2:$B$35,2,FALSE),"Otras zonas")</f>
        <v>Centro</v>
      </c>
      <c r="AK4836" t="str">
        <f t="shared" si="759"/>
        <v>SALUD TOTAL EPS | Centro</v>
      </c>
    </row>
    <row r="4837" spans="1:37">
      <c r="A4837" s="4" t="s">
        <v>2020</v>
      </c>
      <c r="B4837" s="4" t="s">
        <v>2021</v>
      </c>
      <c r="C4837" s="4" t="s">
        <v>2112</v>
      </c>
      <c r="D4837" s="4" t="s">
        <v>2113</v>
      </c>
      <c r="E4837" s="4" t="s">
        <v>87</v>
      </c>
      <c r="F4837" s="4">
        <v>215</v>
      </c>
      <c r="G4837" s="4">
        <v>2595</v>
      </c>
      <c r="H4837" s="4">
        <v>0</v>
      </c>
      <c r="I4837">
        <f t="shared" si="750"/>
        <v>2810</v>
      </c>
      <c r="J4837">
        <f t="shared" si="751"/>
        <v>7.6512455516014238E-2</v>
      </c>
      <c r="K4837">
        <f t="shared" si="752"/>
        <v>0.92348754448398573</v>
      </c>
      <c r="L4837">
        <f t="shared" si="753"/>
        <v>0</v>
      </c>
      <c r="M4837">
        <f>I4837*Diccionario!$B$36</f>
        <v>6.2382550980392155</v>
      </c>
      <c r="N4837">
        <f>M4837*Diccionario!$B$37</f>
        <v>0.63006376490196081</v>
      </c>
      <c r="O4837">
        <f>N4837*Diccionario!$B$38</f>
        <v>9.4509564735294121E-2</v>
      </c>
      <c r="P4837">
        <f>O4837*Diccionario!$B$39</f>
        <v>8.5058608261764715E-2</v>
      </c>
      <c r="Q4837">
        <f>P4837*Diccionario!$B$40</f>
        <v>3.4023443304705886E-2</v>
      </c>
      <c r="R4837">
        <f>Q4837*Diccionario!$B$41</f>
        <v>2.2115238148058828E-2</v>
      </c>
      <c r="S4837">
        <f t="shared" si="754"/>
        <v>2.2115238148058828E-2</v>
      </c>
      <c r="T4837">
        <f>I4837*Diccionario!$B$36</f>
        <v>6.2382550980392155</v>
      </c>
      <c r="U4837">
        <f>T4837*Diccionario!$B$42</f>
        <v>0.63006376490196081</v>
      </c>
      <c r="V4837">
        <f>U4837*Diccionario!$B$43</f>
        <v>0.53555420016666666</v>
      </c>
      <c r="W4837">
        <f>V4837*Diccionario!$B$44</f>
        <v>0.10175529803166666</v>
      </c>
      <c r="X4837">
        <f>W4837*Diccionario!$B$45</f>
        <v>3.9684566232349998E-2</v>
      </c>
      <c r="Y4837">
        <f>X4837*Diccionario!$B$46</f>
        <v>3.5319263946791496E-2</v>
      </c>
      <c r="Z4837">
        <f>Y4837*Diccionario!$B$47</f>
        <v>1.3068127660312854E-2</v>
      </c>
      <c r="AA4837">
        <f>Z4837*Diccionario!$B$48</f>
        <v>1.3068127660312854E-2</v>
      </c>
      <c r="AB4837">
        <f>AA4837*Diccionario!$B$49</f>
        <v>9.8010957452346406E-3</v>
      </c>
      <c r="AC4837">
        <f t="shared" si="755"/>
        <v>9.8010957452346406E-3</v>
      </c>
      <c r="AD4837">
        <f t="shared" si="756"/>
        <v>3.1916333893293472E-2</v>
      </c>
      <c r="AE4837">
        <f t="shared" si="757"/>
        <v>5.3484337064306816E-5</v>
      </c>
      <c r="AF4837" t="e">
        <f ca="1">IF(AD4837="","",_xludf.RANK.EQ(AD4837,$AD$2:$AD$5513,0))</f>
        <v>#NAME?</v>
      </c>
      <c r="AH4837" t="str">
        <f t="shared" si="758"/>
        <v>Baja</v>
      </c>
      <c r="AI4837" t="s">
        <v>153</v>
      </c>
      <c r="AJ4837" t="str">
        <f>IFERROR(VLOOKUP(B4837,Maestro_Regionales!$A$2:$B$35,2,FALSE),"Otras zonas")</f>
        <v>Centro</v>
      </c>
      <c r="AK4837" t="str">
        <f t="shared" si="759"/>
        <v>NUEVA EPS | Centro</v>
      </c>
    </row>
    <row r="4838" spans="1:37">
      <c r="A4838" s="4" t="s">
        <v>2020</v>
      </c>
      <c r="B4838" s="4" t="s">
        <v>2021</v>
      </c>
      <c r="C4838" s="4" t="s">
        <v>2075</v>
      </c>
      <c r="D4838" s="4" t="s">
        <v>2076</v>
      </c>
      <c r="E4838" s="4" t="s">
        <v>86</v>
      </c>
      <c r="F4838" s="4">
        <v>211</v>
      </c>
      <c r="G4838" s="4">
        <v>1530</v>
      </c>
      <c r="H4838" s="4">
        <v>0</v>
      </c>
      <c r="I4838">
        <f t="shared" si="750"/>
        <v>1741</v>
      </c>
      <c r="J4838">
        <f t="shared" si="751"/>
        <v>0.12119471568064331</v>
      </c>
      <c r="K4838">
        <f t="shared" si="752"/>
        <v>0.87880528431935667</v>
      </c>
      <c r="L4838">
        <f t="shared" si="753"/>
        <v>0</v>
      </c>
      <c r="M4838">
        <f>I4838*Diccionario!$B$36</f>
        <v>3.8650541372549019</v>
      </c>
      <c r="N4838">
        <f>M4838*Diccionario!$B$37</f>
        <v>0.3903704678627451</v>
      </c>
      <c r="O4838">
        <f>N4838*Diccionario!$B$38</f>
        <v>5.8555570179411764E-2</v>
      </c>
      <c r="P4838">
        <f>O4838*Diccionario!$B$39</f>
        <v>5.2700013161470591E-2</v>
      </c>
      <c r="Q4838">
        <f>P4838*Diccionario!$B$40</f>
        <v>2.1080005264588239E-2</v>
      </c>
      <c r="R4838">
        <f>Q4838*Diccionario!$B$41</f>
        <v>1.3702003421982356E-2</v>
      </c>
      <c r="S4838">
        <f t="shared" si="754"/>
        <v>1.3702003421982356E-2</v>
      </c>
      <c r="T4838">
        <f>I4838*Diccionario!$B$36</f>
        <v>3.8650541372549019</v>
      </c>
      <c r="U4838">
        <f>T4838*Diccionario!$B$42</f>
        <v>0.3903704678627451</v>
      </c>
      <c r="V4838">
        <f>U4838*Diccionario!$B$43</f>
        <v>0.33181489768333333</v>
      </c>
      <c r="W4838">
        <f>V4838*Diccionario!$B$44</f>
        <v>6.3044830559833329E-2</v>
      </c>
      <c r="X4838">
        <f>W4838*Diccionario!$B$45</f>
        <v>2.4587483918334999E-2</v>
      </c>
      <c r="Y4838">
        <f>X4838*Diccionario!$B$46</f>
        <v>2.1882860687318147E-2</v>
      </c>
      <c r="Z4838">
        <f>Y4838*Diccionario!$B$47</f>
        <v>8.0966584543077143E-3</v>
      </c>
      <c r="AA4838">
        <f>Z4838*Diccionario!$B$48</f>
        <v>8.0966584543077143E-3</v>
      </c>
      <c r="AB4838">
        <f>AA4838*Diccionario!$B$49</f>
        <v>6.0724938407307853E-3</v>
      </c>
      <c r="AC4838">
        <f t="shared" si="755"/>
        <v>6.0724938407307853E-3</v>
      </c>
      <c r="AD4838">
        <f t="shared" si="756"/>
        <v>1.9774497262713141E-2</v>
      </c>
      <c r="AE4838">
        <f t="shared" si="757"/>
        <v>3.3137448693579414E-5</v>
      </c>
      <c r="AF4838" t="e">
        <f ca="1">IF(AD4838="","",_xludf.RANK.EQ(AD4838,$AD$2:$AD$5513,0))</f>
        <v>#NAME?</v>
      </c>
      <c r="AH4838" t="str">
        <f t="shared" si="758"/>
        <v>Baja</v>
      </c>
      <c r="AI4838" t="s">
        <v>153</v>
      </c>
      <c r="AJ4838" t="str">
        <f>IFERROR(VLOOKUP(B4838,Maestro_Regionales!$A$2:$B$35,2,FALSE),"Otras zonas")</f>
        <v>Centro</v>
      </c>
      <c r="AK4838" t="str">
        <f t="shared" si="759"/>
        <v>EPS SANITAS | Centro</v>
      </c>
    </row>
    <row r="4839" spans="1:37">
      <c r="A4839" s="4" t="s">
        <v>2020</v>
      </c>
      <c r="B4839" s="4" t="s">
        <v>2021</v>
      </c>
      <c r="C4839" s="4" t="s">
        <v>2110</v>
      </c>
      <c r="D4839" s="4" t="s">
        <v>2111</v>
      </c>
      <c r="E4839" s="4" t="s">
        <v>85</v>
      </c>
      <c r="F4839" s="4">
        <v>208</v>
      </c>
      <c r="G4839" s="4">
        <v>1362</v>
      </c>
      <c r="H4839" s="4">
        <v>0</v>
      </c>
      <c r="I4839">
        <f t="shared" si="750"/>
        <v>1570</v>
      </c>
      <c r="J4839">
        <f t="shared" si="751"/>
        <v>0.13248407643312102</v>
      </c>
      <c r="K4839">
        <f t="shared" si="752"/>
        <v>0.86751592356687901</v>
      </c>
      <c r="L4839">
        <f t="shared" si="753"/>
        <v>0</v>
      </c>
      <c r="M4839">
        <f>I4839*Diccionario!$B$36</f>
        <v>3.4854307843137251</v>
      </c>
      <c r="N4839">
        <f>M4839*Diccionario!$B$37</f>
        <v>0.35202850921568624</v>
      </c>
      <c r="O4839">
        <f>N4839*Diccionario!$B$38</f>
        <v>5.2804276382352931E-2</v>
      </c>
      <c r="P4839">
        <f>O4839*Diccionario!$B$39</f>
        <v>4.7523848744117636E-2</v>
      </c>
      <c r="Q4839">
        <f>P4839*Diccionario!$B$40</f>
        <v>1.9009539497647054E-2</v>
      </c>
      <c r="R4839">
        <f>Q4839*Diccionario!$B$41</f>
        <v>1.2356200673470586E-2</v>
      </c>
      <c r="S4839">
        <f t="shared" si="754"/>
        <v>1.2356200673470586E-2</v>
      </c>
      <c r="T4839">
        <f>I4839*Diccionario!$B$36</f>
        <v>3.4854307843137251</v>
      </c>
      <c r="U4839">
        <f>T4839*Diccionario!$B$42</f>
        <v>0.35202850921568624</v>
      </c>
      <c r="V4839">
        <f>U4839*Diccionario!$B$43</f>
        <v>0.29922423283333327</v>
      </c>
      <c r="W4839">
        <f>V4839*Diccionario!$B$44</f>
        <v>5.6852604238333319E-2</v>
      </c>
      <c r="X4839">
        <f>W4839*Diccionario!$B$45</f>
        <v>2.2172515652949996E-2</v>
      </c>
      <c r="Y4839">
        <f>X4839*Diccionario!$B$46</f>
        <v>1.9733538931125498E-2</v>
      </c>
      <c r="Z4839">
        <f>Y4839*Diccionario!$B$47</f>
        <v>7.3014094045164343E-3</v>
      </c>
      <c r="AA4839">
        <f>Z4839*Diccionario!$B$48</f>
        <v>7.3014094045164343E-3</v>
      </c>
      <c r="AB4839">
        <f>AA4839*Diccionario!$B$49</f>
        <v>5.4760570533873253E-3</v>
      </c>
      <c r="AC4839">
        <f t="shared" si="755"/>
        <v>5.4760570533873253E-3</v>
      </c>
      <c r="AD4839">
        <f t="shared" si="756"/>
        <v>1.7832257726857911E-2</v>
      </c>
      <c r="AE4839">
        <f t="shared" si="757"/>
        <v>2.9882707897139381E-5</v>
      </c>
      <c r="AF4839" t="e">
        <f ca="1">IF(AD4839="","",_xludf.RANK.EQ(AD4839,$AD$2:$AD$5513,0))</f>
        <v>#NAME?</v>
      </c>
      <c r="AH4839" t="str">
        <f t="shared" si="758"/>
        <v>Baja</v>
      </c>
      <c r="AI4839" t="s">
        <v>153</v>
      </c>
      <c r="AJ4839" t="str">
        <f>IFERROR(VLOOKUP(B4839,Maestro_Regionales!$A$2:$B$35,2,FALSE),"Otras zonas")</f>
        <v>Centro</v>
      </c>
      <c r="AK4839" t="str">
        <f t="shared" si="759"/>
        <v>SALUD TOTAL EPS | Centro</v>
      </c>
    </row>
    <row r="4840" spans="1:37">
      <c r="A4840" s="4" t="s">
        <v>2020</v>
      </c>
      <c r="B4840" s="4" t="s">
        <v>2021</v>
      </c>
      <c r="C4840" s="4" t="s">
        <v>2069</v>
      </c>
      <c r="D4840" s="4" t="s">
        <v>2070</v>
      </c>
      <c r="E4840" s="4" t="s">
        <v>85</v>
      </c>
      <c r="F4840" s="4">
        <v>204</v>
      </c>
      <c r="G4840" s="4">
        <v>5042</v>
      </c>
      <c r="H4840" s="4">
        <v>0</v>
      </c>
      <c r="I4840">
        <f t="shared" si="750"/>
        <v>5246</v>
      </c>
      <c r="J4840">
        <f t="shared" si="751"/>
        <v>3.888677087304613E-2</v>
      </c>
      <c r="K4840">
        <f t="shared" si="752"/>
        <v>0.96111322912695385</v>
      </c>
      <c r="L4840">
        <f t="shared" si="753"/>
        <v>0</v>
      </c>
      <c r="M4840">
        <f>I4840*Diccionario!$B$36</f>
        <v>11.646222862745097</v>
      </c>
      <c r="N4840">
        <f>M4840*Diccionario!$B$37</f>
        <v>1.1762685091372549</v>
      </c>
      <c r="O4840">
        <f>N4840*Diccionario!$B$38</f>
        <v>0.17644027637058823</v>
      </c>
      <c r="P4840">
        <f>O4840*Diccionario!$B$39</f>
        <v>0.1587962487335294</v>
      </c>
      <c r="Q4840">
        <f>P4840*Diccionario!$B$40</f>
        <v>6.3518499493411762E-2</v>
      </c>
      <c r="R4840">
        <f>Q4840*Diccionario!$B$41</f>
        <v>4.1287024670717647E-2</v>
      </c>
      <c r="S4840">
        <f t="shared" si="754"/>
        <v>4.1287024670717647E-2</v>
      </c>
      <c r="T4840">
        <f>I4840*Diccionario!$B$36</f>
        <v>11.646222862745097</v>
      </c>
      <c r="U4840">
        <f>T4840*Diccionario!$B$42</f>
        <v>1.1762685091372549</v>
      </c>
      <c r="V4840">
        <f>U4840*Diccionario!$B$43</f>
        <v>0.99982823276666666</v>
      </c>
      <c r="W4840">
        <f>V4840*Diccionario!$B$44</f>
        <v>0.18996736422566668</v>
      </c>
      <c r="X4840">
        <f>W4840*Diccionario!$B$45</f>
        <v>7.4087272048010008E-2</v>
      </c>
      <c r="Y4840">
        <f>X4840*Diccionario!$B$46</f>
        <v>6.5937672122728913E-2</v>
      </c>
      <c r="Z4840">
        <f>Y4840*Diccionario!$B$47</f>
        <v>2.4396938685409698E-2</v>
      </c>
      <c r="AA4840">
        <f>Z4840*Diccionario!$B$48</f>
        <v>2.4396938685409698E-2</v>
      </c>
      <c r="AB4840">
        <f>AA4840*Diccionario!$B$49</f>
        <v>1.8297704014057274E-2</v>
      </c>
      <c r="AC4840">
        <f t="shared" si="755"/>
        <v>1.8297704014057274E-2</v>
      </c>
      <c r="AD4840">
        <f t="shared" si="756"/>
        <v>5.9584728684774921E-2</v>
      </c>
      <c r="AE4840">
        <f t="shared" si="757"/>
        <v>9.9850118234645369E-5</v>
      </c>
      <c r="AF4840" t="e">
        <f ca="1">IF(AD4840="","",_xludf.RANK.EQ(AD4840,$AD$2:$AD$5513,0))</f>
        <v>#NAME?</v>
      </c>
      <c r="AH4840" t="str">
        <f t="shared" si="758"/>
        <v>Baja</v>
      </c>
      <c r="AI4840" t="s">
        <v>153</v>
      </c>
      <c r="AJ4840" t="str">
        <f>IFERROR(VLOOKUP(B4840,Maestro_Regionales!$A$2:$B$35,2,FALSE),"Otras zonas")</f>
        <v>Centro</v>
      </c>
      <c r="AK4840" t="str">
        <f t="shared" si="759"/>
        <v>SALUD TOTAL EPS | Centro</v>
      </c>
    </row>
    <row r="4841" spans="1:37">
      <c r="A4841" s="4" t="s">
        <v>2020</v>
      </c>
      <c r="B4841" s="4" t="s">
        <v>2021</v>
      </c>
      <c r="C4841" s="4" t="s">
        <v>2050</v>
      </c>
      <c r="D4841" s="4" t="s">
        <v>2051</v>
      </c>
      <c r="E4841" s="4" t="s">
        <v>85</v>
      </c>
      <c r="F4841" s="4">
        <v>201</v>
      </c>
      <c r="G4841" s="4">
        <v>478</v>
      </c>
      <c r="H4841" s="4">
        <v>0</v>
      </c>
      <c r="I4841">
        <f t="shared" si="750"/>
        <v>679</v>
      </c>
      <c r="J4841">
        <f t="shared" si="751"/>
        <v>0.29602356406480118</v>
      </c>
      <c r="K4841">
        <f t="shared" si="752"/>
        <v>0.70397643593519887</v>
      </c>
      <c r="L4841">
        <f t="shared" si="753"/>
        <v>0</v>
      </c>
      <c r="M4841">
        <f>I4841*Diccionario!$B$36</f>
        <v>1.50739331372549</v>
      </c>
      <c r="N4841">
        <f>M4841*Diccionario!$B$37</f>
        <v>0.15224672468627451</v>
      </c>
      <c r="O4841">
        <f>N4841*Diccionario!$B$38</f>
        <v>2.2837008702941176E-2</v>
      </c>
      <c r="P4841">
        <f>O4841*Diccionario!$B$39</f>
        <v>2.0553307832647059E-2</v>
      </c>
      <c r="Q4841">
        <f>P4841*Diccionario!$B$40</f>
        <v>8.2213231330588235E-3</v>
      </c>
      <c r="R4841">
        <f>Q4841*Diccionario!$B$41</f>
        <v>5.3438600364882358E-3</v>
      </c>
      <c r="S4841">
        <f t="shared" si="754"/>
        <v>5.3438600364882358E-3</v>
      </c>
      <c r="T4841">
        <f>I4841*Diccionario!$B$36</f>
        <v>1.50739331372549</v>
      </c>
      <c r="U4841">
        <f>T4841*Diccionario!$B$42</f>
        <v>0.15224672468627451</v>
      </c>
      <c r="V4841">
        <f>U4841*Diccionario!$B$43</f>
        <v>0.12940971598333334</v>
      </c>
      <c r="W4841">
        <f>V4841*Diccionario!$B$44</f>
        <v>2.4587846036833335E-2</v>
      </c>
      <c r="X4841">
        <f>W4841*Diccionario!$B$45</f>
        <v>9.5892599543650012E-3</v>
      </c>
      <c r="Y4841">
        <f>X4841*Diccionario!$B$46</f>
        <v>8.534441359384852E-3</v>
      </c>
      <c r="Z4841">
        <f>Y4841*Diccionario!$B$47</f>
        <v>3.1577433029723952E-3</v>
      </c>
      <c r="AA4841">
        <f>Z4841*Diccionario!$B$48</f>
        <v>3.1577433029723952E-3</v>
      </c>
      <c r="AB4841">
        <f>AA4841*Diccionario!$B$49</f>
        <v>2.3683074772292965E-3</v>
      </c>
      <c r="AC4841">
        <f t="shared" si="755"/>
        <v>2.3683074772292965E-3</v>
      </c>
      <c r="AD4841">
        <f t="shared" si="756"/>
        <v>7.7121675137175327E-3</v>
      </c>
      <c r="AE4841">
        <f t="shared" si="757"/>
        <v>1.2923795326215063E-5</v>
      </c>
      <c r="AF4841" t="e">
        <f ca="1">IF(AD4841="","",_xludf.RANK.EQ(AD4841,$AD$2:$AD$5513,0))</f>
        <v>#NAME?</v>
      </c>
      <c r="AH4841" t="str">
        <f t="shared" si="758"/>
        <v>Baja</v>
      </c>
      <c r="AI4841" t="s">
        <v>153</v>
      </c>
      <c r="AJ4841" t="str">
        <f>IFERROR(VLOOKUP(B4841,Maestro_Regionales!$A$2:$B$35,2,FALSE),"Otras zonas")</f>
        <v>Centro</v>
      </c>
      <c r="AK4841" t="str">
        <f t="shared" si="759"/>
        <v>SALUD TOTAL EPS | Centro</v>
      </c>
    </row>
    <row r="4842" spans="1:37">
      <c r="A4842" s="4" t="s">
        <v>2020</v>
      </c>
      <c r="B4842" s="4" t="s">
        <v>2021</v>
      </c>
      <c r="C4842" s="4" t="s">
        <v>2032</v>
      </c>
      <c r="D4842" s="4" t="s">
        <v>2033</v>
      </c>
      <c r="E4842" s="4" t="s">
        <v>95</v>
      </c>
      <c r="F4842" s="4">
        <v>197</v>
      </c>
      <c r="G4842" s="4">
        <v>5501</v>
      </c>
      <c r="H4842" s="4">
        <v>0</v>
      </c>
      <c r="I4842">
        <f t="shared" si="750"/>
        <v>5698</v>
      </c>
      <c r="J4842">
        <f t="shared" si="751"/>
        <v>3.4573534573534577E-2</v>
      </c>
      <c r="K4842">
        <f t="shared" si="752"/>
        <v>0.96542646542646537</v>
      </c>
      <c r="L4842">
        <f t="shared" si="753"/>
        <v>0</v>
      </c>
      <c r="M4842">
        <f>I4842*Diccionario!$B$36</f>
        <v>12.649671725490196</v>
      </c>
      <c r="N4842">
        <f>M4842*Diccionario!$B$37</f>
        <v>1.2776168442745099</v>
      </c>
      <c r="O4842">
        <f>N4842*Diccionario!$B$38</f>
        <v>0.19164252664117648</v>
      </c>
      <c r="P4842">
        <f>O4842*Diccionario!$B$39</f>
        <v>0.17247827397705884</v>
      </c>
      <c r="Q4842">
        <f>P4842*Diccionario!$B$40</f>
        <v>6.8991309590823544E-2</v>
      </c>
      <c r="R4842">
        <f>Q4842*Diccionario!$B$41</f>
        <v>4.4844351234035303E-2</v>
      </c>
      <c r="S4842">
        <f t="shared" si="754"/>
        <v>4.4844351234035303E-2</v>
      </c>
      <c r="T4842">
        <f>I4842*Diccionario!$B$36</f>
        <v>12.649671725490196</v>
      </c>
      <c r="U4842">
        <f>T4842*Diccionario!$B$42</f>
        <v>1.2776168442745099</v>
      </c>
      <c r="V4842">
        <f>U4842*Diccionario!$B$43</f>
        <v>1.0859743176333334</v>
      </c>
      <c r="W4842">
        <f>V4842*Diccionario!$B$44</f>
        <v>0.20633512035033336</v>
      </c>
      <c r="X4842">
        <f>W4842*Diccionario!$B$45</f>
        <v>8.0470696936630018E-2</v>
      </c>
      <c r="Y4842">
        <f>X4842*Diccionario!$B$46</f>
        <v>7.1618920273600714E-2</v>
      </c>
      <c r="Z4842">
        <f>Y4842*Diccionario!$B$47</f>
        <v>2.6499000501232262E-2</v>
      </c>
      <c r="AA4842">
        <f>Z4842*Diccionario!$B$48</f>
        <v>2.6499000501232262E-2</v>
      </c>
      <c r="AB4842">
        <f>AA4842*Diccionario!$B$49</f>
        <v>1.9874250375924198E-2</v>
      </c>
      <c r="AC4842">
        <f t="shared" si="755"/>
        <v>1.9874250375924198E-2</v>
      </c>
      <c r="AD4842">
        <f t="shared" si="756"/>
        <v>6.47186016099595E-2</v>
      </c>
      <c r="AE4842">
        <f t="shared" si="757"/>
        <v>1.0845329273751609E-4</v>
      </c>
      <c r="AF4842" t="e">
        <f ca="1">IF(AD4842="","",_xludf.RANK.EQ(AD4842,$AD$2:$AD$5513,0))</f>
        <v>#NAME?</v>
      </c>
      <c r="AH4842" t="str">
        <f t="shared" si="758"/>
        <v>Baja</v>
      </c>
      <c r="AI4842" t="s">
        <v>153</v>
      </c>
      <c r="AJ4842" t="str">
        <f>IFERROR(VLOOKUP(B4842,Maestro_Regionales!$A$2:$B$35,2,FALSE),"Otras zonas")</f>
        <v>Centro</v>
      </c>
      <c r="AK4842" t="str">
        <f t="shared" si="759"/>
        <v>ASMETSALUD EPS | Centro</v>
      </c>
    </row>
    <row r="4843" spans="1:37">
      <c r="A4843" s="4" t="s">
        <v>2020</v>
      </c>
      <c r="B4843" s="4" t="s">
        <v>2021</v>
      </c>
      <c r="C4843" s="4" t="s">
        <v>2026</v>
      </c>
      <c r="D4843" s="4" t="s">
        <v>2027</v>
      </c>
      <c r="E4843" s="4" t="s">
        <v>95</v>
      </c>
      <c r="F4843" s="4">
        <v>173</v>
      </c>
      <c r="G4843" s="4">
        <v>3025</v>
      </c>
      <c r="H4843" s="4">
        <v>0</v>
      </c>
      <c r="I4843">
        <f t="shared" si="750"/>
        <v>3198</v>
      </c>
      <c r="J4843">
        <f t="shared" si="751"/>
        <v>5.4096310193871171E-2</v>
      </c>
      <c r="K4843">
        <f t="shared" si="752"/>
        <v>0.94590368980612882</v>
      </c>
      <c r="L4843">
        <f t="shared" si="753"/>
        <v>0</v>
      </c>
      <c r="M4843">
        <f>I4843*Diccionario!$B$36</f>
        <v>7.0996227058823527</v>
      </c>
      <c r="N4843">
        <f>M4843*Diccionario!$B$37</f>
        <v>0.71706189329411762</v>
      </c>
      <c r="O4843">
        <f>N4843*Diccionario!$B$38</f>
        <v>0.10755928399411764</v>
      </c>
      <c r="P4843">
        <f>O4843*Diccionario!$B$39</f>
        <v>9.6803355594705875E-2</v>
      </c>
      <c r="Q4843">
        <f>P4843*Diccionario!$B$40</f>
        <v>3.8721342237882352E-2</v>
      </c>
      <c r="R4843">
        <f>Q4843*Diccionario!$B$41</f>
        <v>2.5168872454623528E-2</v>
      </c>
      <c r="S4843">
        <f t="shared" si="754"/>
        <v>2.5168872454623528E-2</v>
      </c>
      <c r="T4843">
        <f>I4843*Diccionario!$B$36</f>
        <v>7.0996227058823527</v>
      </c>
      <c r="U4843">
        <f>T4843*Diccionario!$B$42</f>
        <v>0.71706189329411762</v>
      </c>
      <c r="V4843">
        <f>U4843*Diccionario!$B$43</f>
        <v>0.6095026093</v>
      </c>
      <c r="W4843">
        <f>V4843*Diccionario!$B$44</f>
        <v>0.115805495767</v>
      </c>
      <c r="X4843">
        <f>W4843*Diccionario!$B$45</f>
        <v>4.516414334913E-2</v>
      </c>
      <c r="Y4843">
        <f>X4843*Diccionario!$B$46</f>
        <v>4.0196087580725702E-2</v>
      </c>
      <c r="Z4843">
        <f>Y4843*Diccionario!$B$47</f>
        <v>1.4872552404868509E-2</v>
      </c>
      <c r="AA4843">
        <f>Z4843*Diccionario!$B$48</f>
        <v>1.4872552404868509E-2</v>
      </c>
      <c r="AB4843">
        <f>AA4843*Diccionario!$B$49</f>
        <v>1.1154414303651381E-2</v>
      </c>
      <c r="AC4843">
        <f t="shared" si="755"/>
        <v>1.1154414303651381E-2</v>
      </c>
      <c r="AD4843">
        <f t="shared" si="756"/>
        <v>3.6323286758274911E-2</v>
      </c>
      <c r="AE4843">
        <f t="shared" si="757"/>
        <v>6.0869362965001123E-5</v>
      </c>
      <c r="AF4843" t="e">
        <f ca="1">IF(AD4843="","",_xludf.RANK.EQ(AD4843,$AD$2:$AD$5513,0))</f>
        <v>#NAME?</v>
      </c>
      <c r="AH4843" t="str">
        <f t="shared" si="758"/>
        <v>Baja</v>
      </c>
      <c r="AI4843" t="s">
        <v>153</v>
      </c>
      <c r="AJ4843" t="str">
        <f>IFERROR(VLOOKUP(B4843,Maestro_Regionales!$A$2:$B$35,2,FALSE),"Otras zonas")</f>
        <v>Centro</v>
      </c>
      <c r="AK4843" t="str">
        <f t="shared" si="759"/>
        <v>ASMETSALUD EPS | Centro</v>
      </c>
    </row>
    <row r="4844" spans="1:37">
      <c r="A4844" s="4" t="s">
        <v>2020</v>
      </c>
      <c r="B4844" s="4" t="s">
        <v>2021</v>
      </c>
      <c r="C4844" s="4" t="s">
        <v>2060</v>
      </c>
      <c r="D4844" s="4" t="s">
        <v>2061</v>
      </c>
      <c r="E4844" s="4" t="s">
        <v>95</v>
      </c>
      <c r="F4844" s="4">
        <v>170</v>
      </c>
      <c r="G4844" s="4">
        <v>7325</v>
      </c>
      <c r="H4844" s="4">
        <v>0</v>
      </c>
      <c r="I4844">
        <f t="shared" si="750"/>
        <v>7495</v>
      </c>
      <c r="J4844">
        <f t="shared" si="751"/>
        <v>2.2681787858572382E-2</v>
      </c>
      <c r="K4844">
        <f t="shared" si="752"/>
        <v>0.97731821214142767</v>
      </c>
      <c r="L4844">
        <f t="shared" si="753"/>
        <v>0</v>
      </c>
      <c r="M4844">
        <f>I4844*Diccionario!$B$36</f>
        <v>16.639046960784313</v>
      </c>
      <c r="N4844">
        <f>M4844*Diccionario!$B$37</f>
        <v>1.6805437430392156</v>
      </c>
      <c r="O4844">
        <f>N4844*Diccionario!$B$38</f>
        <v>0.25208156145588234</v>
      </c>
      <c r="P4844">
        <f>O4844*Diccionario!$B$39</f>
        <v>0.22687340531029412</v>
      </c>
      <c r="Q4844">
        <f>P4844*Diccionario!$B$40</f>
        <v>9.0749362124117661E-2</v>
      </c>
      <c r="R4844">
        <f>Q4844*Diccionario!$B$41</f>
        <v>5.8987085380676478E-2</v>
      </c>
      <c r="S4844">
        <f t="shared" si="754"/>
        <v>5.8987085380676478E-2</v>
      </c>
      <c r="T4844">
        <f>I4844*Diccionario!$B$36</f>
        <v>16.639046960784313</v>
      </c>
      <c r="U4844">
        <f>T4844*Diccionario!$B$42</f>
        <v>1.6805437430392156</v>
      </c>
      <c r="V4844">
        <f>U4844*Diccionario!$B$43</f>
        <v>1.4284621815833332</v>
      </c>
      <c r="W4844">
        <f>V4844*Diccionario!$B$44</f>
        <v>0.27140781450083329</v>
      </c>
      <c r="X4844">
        <f>W4844*Diccionario!$B$45</f>
        <v>0.10584904765532499</v>
      </c>
      <c r="Y4844">
        <f>X4844*Diccionario!$B$46</f>
        <v>9.4205652413239249E-2</v>
      </c>
      <c r="Z4844">
        <f>Y4844*Diccionario!$B$47</f>
        <v>3.4856091392898525E-2</v>
      </c>
      <c r="AA4844">
        <f>Z4844*Diccionario!$B$48</f>
        <v>3.4856091392898525E-2</v>
      </c>
      <c r="AB4844">
        <f>AA4844*Diccionario!$B$49</f>
        <v>2.6142068544673894E-2</v>
      </c>
      <c r="AC4844">
        <f t="shared" si="755"/>
        <v>2.6142068544673894E-2</v>
      </c>
      <c r="AD4844">
        <f t="shared" si="756"/>
        <v>8.5129153925350365E-2</v>
      </c>
      <c r="AE4844">
        <f t="shared" si="757"/>
        <v>1.4265662145799982E-4</v>
      </c>
      <c r="AF4844" t="e">
        <f ca="1">IF(AD4844="","",_xludf.RANK.EQ(AD4844,$AD$2:$AD$5513,0))</f>
        <v>#NAME?</v>
      </c>
      <c r="AH4844" t="str">
        <f t="shared" si="758"/>
        <v>Baja</v>
      </c>
      <c r="AI4844" t="s">
        <v>153</v>
      </c>
      <c r="AJ4844" t="str">
        <f>IFERROR(VLOOKUP(B4844,Maestro_Regionales!$A$2:$B$35,2,FALSE),"Otras zonas")</f>
        <v>Centro</v>
      </c>
      <c r="AK4844" t="str">
        <f t="shared" si="759"/>
        <v>ASMETSALUD EPS | Centro</v>
      </c>
    </row>
    <row r="4845" spans="1:37">
      <c r="A4845" s="4" t="s">
        <v>2020</v>
      </c>
      <c r="B4845" s="4" t="s">
        <v>2021</v>
      </c>
      <c r="C4845" s="4" t="s">
        <v>2054</v>
      </c>
      <c r="D4845" s="4" t="s">
        <v>2055</v>
      </c>
      <c r="E4845" s="4" t="s">
        <v>85</v>
      </c>
      <c r="F4845" s="4">
        <v>166</v>
      </c>
      <c r="G4845" s="4">
        <v>156</v>
      </c>
      <c r="H4845" s="4">
        <v>0</v>
      </c>
      <c r="I4845">
        <f t="shared" si="750"/>
        <v>322</v>
      </c>
      <c r="J4845">
        <f t="shared" si="751"/>
        <v>0.51552795031055898</v>
      </c>
      <c r="K4845">
        <f t="shared" si="752"/>
        <v>0.48447204968944102</v>
      </c>
      <c r="L4845">
        <f t="shared" si="753"/>
        <v>0</v>
      </c>
      <c r="M4845">
        <f>I4845*Diccionario!$B$36</f>
        <v>0.71484631372549012</v>
      </c>
      <c r="N4845">
        <f>M4845*Diccionario!$B$37</f>
        <v>7.2199477686274507E-2</v>
      </c>
      <c r="O4845">
        <f>N4845*Diccionario!$B$38</f>
        <v>1.0829921652941176E-2</v>
      </c>
      <c r="P4845">
        <f>O4845*Diccionario!$B$39</f>
        <v>9.7469294876470595E-3</v>
      </c>
      <c r="Q4845">
        <f>P4845*Diccionario!$B$40</f>
        <v>3.898771795058824E-3</v>
      </c>
      <c r="R4845">
        <f>Q4845*Diccionario!$B$41</f>
        <v>2.5342016667882356E-3</v>
      </c>
      <c r="S4845">
        <f t="shared" si="754"/>
        <v>2.5342016667882356E-3</v>
      </c>
      <c r="T4845">
        <f>I4845*Diccionario!$B$36</f>
        <v>0.71484631372549012</v>
      </c>
      <c r="U4845">
        <f>T4845*Diccionario!$B$42</f>
        <v>7.2199477686274507E-2</v>
      </c>
      <c r="V4845">
        <f>U4845*Diccionario!$B$43</f>
        <v>6.1369556033333328E-2</v>
      </c>
      <c r="W4845">
        <f>V4845*Diccionario!$B$44</f>
        <v>1.1660215646333332E-2</v>
      </c>
      <c r="X4845">
        <f>W4845*Diccionario!$B$45</f>
        <v>4.5474841020700001E-3</v>
      </c>
      <c r="Y4845">
        <f>X4845*Diccionario!$B$46</f>
        <v>4.0472608508422998E-3</v>
      </c>
      <c r="Z4845">
        <f>Y4845*Diccionario!$B$47</f>
        <v>1.4974865148116509E-3</v>
      </c>
      <c r="AA4845">
        <f>Z4845*Diccionario!$B$48</f>
        <v>1.4974865148116509E-3</v>
      </c>
      <c r="AB4845">
        <f>AA4845*Diccionario!$B$49</f>
        <v>1.1231148861087382E-3</v>
      </c>
      <c r="AC4845">
        <f t="shared" si="755"/>
        <v>1.1231148861087382E-3</v>
      </c>
      <c r="AD4845">
        <f t="shared" si="756"/>
        <v>3.6573165528969737E-3</v>
      </c>
      <c r="AE4845">
        <f t="shared" si="757"/>
        <v>6.1288101546999252E-6</v>
      </c>
      <c r="AF4845" t="e">
        <f ca="1">IF(AD4845="","",_xludf.RANK.EQ(AD4845,$AD$2:$AD$5513,0))</f>
        <v>#NAME?</v>
      </c>
      <c r="AH4845" t="str">
        <f t="shared" si="758"/>
        <v>Baja</v>
      </c>
      <c r="AI4845" t="s">
        <v>153</v>
      </c>
      <c r="AJ4845" t="str">
        <f>IFERROR(VLOOKUP(B4845,Maestro_Regionales!$A$2:$B$35,2,FALSE),"Otras zonas")</f>
        <v>Centro</v>
      </c>
      <c r="AK4845" t="str">
        <f t="shared" si="759"/>
        <v>SALUD TOTAL EPS | Centro</v>
      </c>
    </row>
    <row r="4846" spans="1:37">
      <c r="A4846" s="4" t="s">
        <v>2020</v>
      </c>
      <c r="B4846" s="4" t="s">
        <v>2021</v>
      </c>
      <c r="C4846" s="4" t="s">
        <v>2042</v>
      </c>
      <c r="D4846" s="4" t="s">
        <v>2043</v>
      </c>
      <c r="E4846" s="4" t="s">
        <v>95</v>
      </c>
      <c r="F4846" s="4">
        <v>157</v>
      </c>
      <c r="G4846" s="4">
        <v>2487</v>
      </c>
      <c r="H4846" s="4">
        <v>0</v>
      </c>
      <c r="I4846">
        <f t="shared" si="750"/>
        <v>2644</v>
      </c>
      <c r="J4846">
        <f t="shared" si="751"/>
        <v>5.9379727685325262E-2</v>
      </c>
      <c r="K4846">
        <f t="shared" si="752"/>
        <v>0.94062027231467471</v>
      </c>
      <c r="L4846">
        <f t="shared" si="753"/>
        <v>0</v>
      </c>
      <c r="M4846">
        <f>I4846*Diccionario!$B$36</f>
        <v>5.869731843137254</v>
      </c>
      <c r="N4846">
        <f>M4846*Diccionario!$B$37</f>
        <v>0.59284291615686269</v>
      </c>
      <c r="O4846">
        <f>N4846*Diccionario!$B$38</f>
        <v>8.8926437423529403E-2</v>
      </c>
      <c r="P4846">
        <f>O4846*Diccionario!$B$39</f>
        <v>8.0033793681176468E-2</v>
      </c>
      <c r="Q4846">
        <f>P4846*Diccionario!$B$40</f>
        <v>3.2013517472470589E-2</v>
      </c>
      <c r="R4846">
        <f>Q4846*Diccionario!$B$41</f>
        <v>2.0808786357105882E-2</v>
      </c>
      <c r="S4846">
        <f t="shared" si="754"/>
        <v>2.0808786357105882E-2</v>
      </c>
      <c r="T4846">
        <f>I4846*Diccionario!$B$36</f>
        <v>5.869731843137254</v>
      </c>
      <c r="U4846">
        <f>T4846*Diccionario!$B$42</f>
        <v>0.59284291615686269</v>
      </c>
      <c r="V4846">
        <f>U4846*Diccionario!$B$43</f>
        <v>0.50391647873333323</v>
      </c>
      <c r="W4846">
        <f>V4846*Diccionario!$B$44</f>
        <v>9.5744130959333318E-2</v>
      </c>
      <c r="X4846">
        <f>W4846*Diccionario!$B$45</f>
        <v>3.7340211074139998E-2</v>
      </c>
      <c r="Y4846">
        <f>X4846*Diccionario!$B$46</f>
        <v>3.3232787855984595E-2</v>
      </c>
      <c r="Z4846">
        <f>Y4846*Diccionario!$B$47</f>
        <v>1.2296131506714301E-2</v>
      </c>
      <c r="AA4846">
        <f>Z4846*Diccionario!$B$48</f>
        <v>1.2296131506714301E-2</v>
      </c>
      <c r="AB4846">
        <f>AA4846*Diccionario!$B$49</f>
        <v>9.2220986300357265E-3</v>
      </c>
      <c r="AC4846">
        <f t="shared" si="755"/>
        <v>9.2220986300357265E-3</v>
      </c>
      <c r="AD4846">
        <f t="shared" si="756"/>
        <v>3.0030884987141609E-2</v>
      </c>
      <c r="AE4846">
        <f t="shared" si="757"/>
        <v>5.0324764127411805E-5</v>
      </c>
      <c r="AF4846" t="e">
        <f ca="1">IF(AD4846="","",_xludf.RANK.EQ(AD4846,$AD$2:$AD$5513,0))</f>
        <v>#NAME?</v>
      </c>
      <c r="AH4846" t="str">
        <f t="shared" si="758"/>
        <v>Baja</v>
      </c>
      <c r="AI4846" t="s">
        <v>153</v>
      </c>
      <c r="AJ4846" t="str">
        <f>IFERROR(VLOOKUP(B4846,Maestro_Regionales!$A$2:$B$35,2,FALSE),"Otras zonas")</f>
        <v>Centro</v>
      </c>
      <c r="AK4846" t="str">
        <f t="shared" si="759"/>
        <v>ASMETSALUD EPS | Centro</v>
      </c>
    </row>
    <row r="4847" spans="1:37">
      <c r="A4847" s="4" t="s">
        <v>2020</v>
      </c>
      <c r="B4847" s="4" t="s">
        <v>2021</v>
      </c>
      <c r="C4847" s="4" t="s">
        <v>2040</v>
      </c>
      <c r="D4847" s="4" t="s">
        <v>2041</v>
      </c>
      <c r="E4847" s="4" t="s">
        <v>95</v>
      </c>
      <c r="F4847" s="4">
        <v>156</v>
      </c>
      <c r="G4847" s="4">
        <v>4364</v>
      </c>
      <c r="H4847" s="4">
        <v>0</v>
      </c>
      <c r="I4847">
        <f t="shared" si="750"/>
        <v>4520</v>
      </c>
      <c r="J4847">
        <f t="shared" si="751"/>
        <v>3.4513274336283185E-2</v>
      </c>
      <c r="K4847">
        <f t="shared" si="752"/>
        <v>0.96548672566371685</v>
      </c>
      <c r="L4847">
        <f t="shared" si="753"/>
        <v>0</v>
      </c>
      <c r="M4847">
        <f>I4847*Diccionario!$B$36</f>
        <v>10.03448862745098</v>
      </c>
      <c r="N4847">
        <f>M4847*Diccionario!$B$37</f>
        <v>1.013483351372549</v>
      </c>
      <c r="O4847">
        <f>N4847*Diccionario!$B$38</f>
        <v>0.15202250270588233</v>
      </c>
      <c r="P4847">
        <f>O4847*Diccionario!$B$39</f>
        <v>0.13682025243529411</v>
      </c>
      <c r="Q4847">
        <f>P4847*Diccionario!$B$40</f>
        <v>5.4728100974117649E-2</v>
      </c>
      <c r="R4847">
        <f>Q4847*Diccionario!$B$41</f>
        <v>3.5573265633176476E-2</v>
      </c>
      <c r="S4847">
        <f t="shared" si="754"/>
        <v>3.5573265633176476E-2</v>
      </c>
      <c r="T4847">
        <f>I4847*Diccionario!$B$36</f>
        <v>10.03448862745098</v>
      </c>
      <c r="U4847">
        <f>T4847*Diccionario!$B$42</f>
        <v>1.013483351372549</v>
      </c>
      <c r="V4847">
        <f>U4847*Diccionario!$B$43</f>
        <v>0.86146084866666661</v>
      </c>
      <c r="W4847">
        <f>V4847*Diccionario!$B$44</f>
        <v>0.16367756124666666</v>
      </c>
      <c r="X4847">
        <f>W4847*Diccionario!$B$45</f>
        <v>6.3834248886199998E-2</v>
      </c>
      <c r="Y4847">
        <f>X4847*Diccionario!$B$46</f>
        <v>5.6812481508717996E-2</v>
      </c>
      <c r="Z4847">
        <f>Y4847*Diccionario!$B$47</f>
        <v>2.102061815822566E-2</v>
      </c>
      <c r="AA4847">
        <f>Z4847*Diccionario!$B$48</f>
        <v>2.102061815822566E-2</v>
      </c>
      <c r="AB4847">
        <f>AA4847*Diccionario!$B$49</f>
        <v>1.5765463618669245E-2</v>
      </c>
      <c r="AC4847">
        <f t="shared" si="755"/>
        <v>1.5765463618669245E-2</v>
      </c>
      <c r="AD4847">
        <f t="shared" si="756"/>
        <v>5.1338729251845724E-2</v>
      </c>
      <c r="AE4847">
        <f t="shared" si="757"/>
        <v>8.6031745028707039E-5</v>
      </c>
      <c r="AF4847" t="e">
        <f ca="1">IF(AD4847="","",_xludf.RANK.EQ(AD4847,$AD$2:$AD$5513,0))</f>
        <v>#NAME?</v>
      </c>
      <c r="AH4847" t="str">
        <f t="shared" si="758"/>
        <v>Baja</v>
      </c>
      <c r="AI4847" t="s">
        <v>153</v>
      </c>
      <c r="AJ4847" t="str">
        <f>IFERROR(VLOOKUP(B4847,Maestro_Regionales!$A$2:$B$35,2,FALSE),"Otras zonas")</f>
        <v>Centro</v>
      </c>
      <c r="AK4847" t="str">
        <f t="shared" si="759"/>
        <v>ASMETSALUD EPS | Centro</v>
      </c>
    </row>
    <row r="4848" spans="1:37">
      <c r="A4848" s="4" t="s">
        <v>2020</v>
      </c>
      <c r="B4848" s="4" t="s">
        <v>2021</v>
      </c>
      <c r="C4848" s="4" t="s">
        <v>2067</v>
      </c>
      <c r="D4848" s="4" t="s">
        <v>2068</v>
      </c>
      <c r="E4848" s="4" t="s">
        <v>85</v>
      </c>
      <c r="F4848" s="4">
        <v>151</v>
      </c>
      <c r="G4848" s="4">
        <v>1451</v>
      </c>
      <c r="H4848" s="4">
        <v>0</v>
      </c>
      <c r="I4848">
        <f t="shared" si="750"/>
        <v>1602</v>
      </c>
      <c r="J4848">
        <f t="shared" si="751"/>
        <v>9.4257178526841442E-2</v>
      </c>
      <c r="K4848">
        <f t="shared" si="752"/>
        <v>0.90574282147315854</v>
      </c>
      <c r="L4848">
        <f t="shared" si="753"/>
        <v>0</v>
      </c>
      <c r="M4848">
        <f>I4848*Diccionario!$B$36</f>
        <v>3.5564714117647056</v>
      </c>
      <c r="N4848">
        <f>M4848*Diccionario!$B$37</f>
        <v>0.3592036125882353</v>
      </c>
      <c r="O4848">
        <f>N4848*Diccionario!$B$38</f>
        <v>5.3880541888235295E-2</v>
      </c>
      <c r="P4848">
        <f>O4848*Diccionario!$B$39</f>
        <v>4.8492487699411765E-2</v>
      </c>
      <c r="Q4848">
        <f>P4848*Diccionario!$B$40</f>
        <v>1.9396995079764709E-2</v>
      </c>
      <c r="R4848">
        <f>Q4848*Diccionario!$B$41</f>
        <v>1.260804680184706E-2</v>
      </c>
      <c r="S4848">
        <f t="shared" si="754"/>
        <v>1.260804680184706E-2</v>
      </c>
      <c r="T4848">
        <f>I4848*Diccionario!$B$36</f>
        <v>3.5564714117647056</v>
      </c>
      <c r="U4848">
        <f>T4848*Diccionario!$B$42</f>
        <v>0.3592036125882353</v>
      </c>
      <c r="V4848">
        <f>U4848*Diccionario!$B$43</f>
        <v>0.30532307069999998</v>
      </c>
      <c r="W4848">
        <f>V4848*Diccionario!$B$44</f>
        <v>5.8011383432999997E-2</v>
      </c>
      <c r="X4848">
        <f>W4848*Diccionario!$B$45</f>
        <v>2.262443953887E-2</v>
      </c>
      <c r="Y4848">
        <f>X4848*Diccionario!$B$46</f>
        <v>2.0135751189594299E-2</v>
      </c>
      <c r="Z4848">
        <f>Y4848*Diccionario!$B$47</f>
        <v>7.4502279401498905E-3</v>
      </c>
      <c r="AA4848">
        <f>Z4848*Diccionario!$B$48</f>
        <v>7.4502279401498905E-3</v>
      </c>
      <c r="AB4848">
        <f>AA4848*Diccionario!$B$49</f>
        <v>5.5876709551124174E-3</v>
      </c>
      <c r="AC4848">
        <f t="shared" si="755"/>
        <v>5.5876709551124174E-3</v>
      </c>
      <c r="AD4848">
        <f t="shared" si="756"/>
        <v>1.8195717756959478E-2</v>
      </c>
      <c r="AE4848">
        <f t="shared" si="757"/>
        <v>3.0491782198227579E-5</v>
      </c>
      <c r="AF4848" t="e">
        <f ca="1">IF(AD4848="","",_xludf.RANK.EQ(AD4848,$AD$2:$AD$5513,0))</f>
        <v>#NAME?</v>
      </c>
      <c r="AH4848" t="str">
        <f t="shared" si="758"/>
        <v>Baja</v>
      </c>
      <c r="AI4848" t="s">
        <v>153</v>
      </c>
      <c r="AJ4848" t="str">
        <f>IFERROR(VLOOKUP(B4848,Maestro_Regionales!$A$2:$B$35,2,FALSE),"Otras zonas")</f>
        <v>Centro</v>
      </c>
      <c r="AK4848" t="str">
        <f t="shared" si="759"/>
        <v>SALUD TOTAL EPS | Centro</v>
      </c>
    </row>
    <row r="4849" spans="1:37">
      <c r="A4849" s="4" t="s">
        <v>2020</v>
      </c>
      <c r="B4849" s="4" t="s">
        <v>2021</v>
      </c>
      <c r="C4849" s="4" t="s">
        <v>2102</v>
      </c>
      <c r="D4849" s="4" t="s">
        <v>2103</v>
      </c>
      <c r="E4849" s="4" t="s">
        <v>85</v>
      </c>
      <c r="F4849" s="4">
        <v>150</v>
      </c>
      <c r="G4849" s="4">
        <v>859</v>
      </c>
      <c r="H4849" s="4">
        <v>0</v>
      </c>
      <c r="I4849">
        <f t="shared" si="750"/>
        <v>1009</v>
      </c>
      <c r="J4849">
        <f t="shared" si="751"/>
        <v>0.14866204162537167</v>
      </c>
      <c r="K4849">
        <f t="shared" si="752"/>
        <v>0.85133795837462833</v>
      </c>
      <c r="L4849">
        <f t="shared" si="753"/>
        <v>0</v>
      </c>
      <c r="M4849">
        <f>I4849*Diccionario!$B$36</f>
        <v>2.2399997843137252</v>
      </c>
      <c r="N4849">
        <f>M4849*Diccionario!$B$37</f>
        <v>0.22623997821568625</v>
      </c>
      <c r="O4849">
        <f>N4849*Diccionario!$B$38</f>
        <v>3.3935996732352938E-2</v>
      </c>
      <c r="P4849">
        <f>O4849*Diccionario!$B$39</f>
        <v>3.0542397059117644E-2</v>
      </c>
      <c r="Q4849">
        <f>P4849*Diccionario!$B$40</f>
        <v>1.2216958823647059E-2</v>
      </c>
      <c r="R4849">
        <f>Q4849*Diccionario!$B$41</f>
        <v>7.9410232353705878E-3</v>
      </c>
      <c r="S4849">
        <f t="shared" si="754"/>
        <v>7.9410232353705878E-3</v>
      </c>
      <c r="T4849">
        <f>I4849*Diccionario!$B$36</f>
        <v>2.2399997843137252</v>
      </c>
      <c r="U4849">
        <f>T4849*Diccionario!$B$42</f>
        <v>0.22623997821568625</v>
      </c>
      <c r="V4849">
        <f>U4849*Diccionario!$B$43</f>
        <v>0.1923039814833333</v>
      </c>
      <c r="W4849">
        <f>V4849*Diccionario!$B$44</f>
        <v>3.6537756481833328E-2</v>
      </c>
      <c r="X4849">
        <f>W4849*Diccionario!$B$45</f>
        <v>1.4249725027914998E-2</v>
      </c>
      <c r="Y4849">
        <f>X4849*Diccionario!$B$46</f>
        <v>1.2682255274844349E-2</v>
      </c>
      <c r="Z4849">
        <f>Y4849*Diccionario!$B$47</f>
        <v>4.6924344516924088E-3</v>
      </c>
      <c r="AA4849">
        <f>Z4849*Diccionario!$B$48</f>
        <v>4.6924344516924088E-3</v>
      </c>
      <c r="AB4849">
        <f>AA4849*Diccionario!$B$49</f>
        <v>3.5193258387693068E-3</v>
      </c>
      <c r="AC4849">
        <f t="shared" si="755"/>
        <v>3.5193258387693068E-3</v>
      </c>
      <c r="AD4849">
        <f t="shared" si="756"/>
        <v>1.1460349074139894E-2</v>
      </c>
      <c r="AE4849">
        <f t="shared" si="757"/>
        <v>1.9204874056187031E-5</v>
      </c>
      <c r="AF4849" t="e">
        <f ca="1">IF(AD4849="","",_xludf.RANK.EQ(AD4849,$AD$2:$AD$5513,0))</f>
        <v>#NAME?</v>
      </c>
      <c r="AH4849" t="str">
        <f t="shared" si="758"/>
        <v>Baja</v>
      </c>
      <c r="AI4849" t="s">
        <v>153</v>
      </c>
      <c r="AJ4849" t="str">
        <f>IFERROR(VLOOKUP(B4849,Maestro_Regionales!$A$2:$B$35,2,FALSE),"Otras zonas")</f>
        <v>Centro</v>
      </c>
      <c r="AK4849" t="str">
        <f t="shared" si="759"/>
        <v>SALUD TOTAL EPS | Centro</v>
      </c>
    </row>
    <row r="4850" spans="1:37">
      <c r="A4850" s="4" t="s">
        <v>2020</v>
      </c>
      <c r="B4850" s="4" t="s">
        <v>2021</v>
      </c>
      <c r="C4850" s="4" t="s">
        <v>2079</v>
      </c>
      <c r="D4850" s="4" t="s">
        <v>2080</v>
      </c>
      <c r="E4850" s="4" t="s">
        <v>85</v>
      </c>
      <c r="F4850" s="4">
        <v>146</v>
      </c>
      <c r="G4850" s="4">
        <v>82</v>
      </c>
      <c r="H4850" s="4">
        <v>0</v>
      </c>
      <c r="I4850">
        <f t="shared" si="750"/>
        <v>228</v>
      </c>
      <c r="J4850">
        <f t="shared" si="751"/>
        <v>0.64035087719298245</v>
      </c>
      <c r="K4850">
        <f t="shared" si="752"/>
        <v>0.35964912280701755</v>
      </c>
      <c r="L4850">
        <f t="shared" si="753"/>
        <v>0</v>
      </c>
      <c r="M4850">
        <f>I4850*Diccionario!$B$36</f>
        <v>0.50616447058823522</v>
      </c>
      <c r="N4850">
        <f>M4850*Diccionario!$B$37</f>
        <v>5.1122611529411763E-2</v>
      </c>
      <c r="O4850">
        <f>N4850*Diccionario!$B$38</f>
        <v>7.6683917294117637E-3</v>
      </c>
      <c r="P4850">
        <f>O4850*Diccionario!$B$39</f>
        <v>6.9015525564705875E-3</v>
      </c>
      <c r="Q4850">
        <f>P4850*Diccionario!$B$40</f>
        <v>2.7606210225882351E-3</v>
      </c>
      <c r="R4850">
        <f>Q4850*Diccionario!$B$41</f>
        <v>1.794403664682353E-3</v>
      </c>
      <c r="S4850">
        <f t="shared" si="754"/>
        <v>1.794403664682353E-3</v>
      </c>
      <c r="T4850">
        <f>I4850*Diccionario!$B$36</f>
        <v>0.50616447058823522</v>
      </c>
      <c r="U4850">
        <f>T4850*Diccionario!$B$42</f>
        <v>5.1122611529411763E-2</v>
      </c>
      <c r="V4850">
        <f>U4850*Diccionario!$B$43</f>
        <v>4.3454219799999999E-2</v>
      </c>
      <c r="W4850">
        <f>V4850*Diccionario!$B$44</f>
        <v>8.2563017620000002E-3</v>
      </c>
      <c r="X4850">
        <f>W4850*Diccionario!$B$45</f>
        <v>3.2199576871800003E-3</v>
      </c>
      <c r="Y4850">
        <f>X4850*Diccionario!$B$46</f>
        <v>2.8657623415902001E-3</v>
      </c>
      <c r="Z4850">
        <f>Y4850*Diccionario!$B$47</f>
        <v>1.0603320663883739E-3</v>
      </c>
      <c r="AA4850">
        <f>Z4850*Diccionario!$B$48</f>
        <v>1.0603320663883739E-3</v>
      </c>
      <c r="AB4850">
        <f>AA4850*Diccionario!$B$49</f>
        <v>7.9524904979128052E-4</v>
      </c>
      <c r="AC4850">
        <f t="shared" si="755"/>
        <v>7.9524904979128052E-4</v>
      </c>
      <c r="AD4850">
        <f t="shared" si="756"/>
        <v>2.5896527144736335E-3</v>
      </c>
      <c r="AE4850">
        <f t="shared" si="757"/>
        <v>4.3396543952533636E-6</v>
      </c>
      <c r="AF4850" t="e">
        <f ca="1">IF(AD4850="","",_xludf.RANK.EQ(AD4850,$AD$2:$AD$5513,0))</f>
        <v>#NAME?</v>
      </c>
      <c r="AH4850" t="str">
        <f t="shared" si="758"/>
        <v>Baja</v>
      </c>
      <c r="AI4850" t="s">
        <v>153</v>
      </c>
      <c r="AJ4850" t="str">
        <f>IFERROR(VLOOKUP(B4850,Maestro_Regionales!$A$2:$B$35,2,FALSE),"Otras zonas")</f>
        <v>Centro</v>
      </c>
      <c r="AK4850" t="str">
        <f t="shared" si="759"/>
        <v>SALUD TOTAL EPS | Centro</v>
      </c>
    </row>
    <row r="4851" spans="1:37">
      <c r="A4851" s="4" t="s">
        <v>2020</v>
      </c>
      <c r="B4851" s="4" t="s">
        <v>2021</v>
      </c>
      <c r="C4851" s="4" t="s">
        <v>2069</v>
      </c>
      <c r="D4851" s="4" t="s">
        <v>2070</v>
      </c>
      <c r="E4851" s="4" t="s">
        <v>1095</v>
      </c>
      <c r="F4851" s="4">
        <v>136</v>
      </c>
      <c r="G4851" s="4">
        <v>3746</v>
      </c>
      <c r="H4851" s="4">
        <v>0</v>
      </c>
      <c r="I4851">
        <f t="shared" si="750"/>
        <v>3882</v>
      </c>
      <c r="J4851">
        <f t="shared" si="751"/>
        <v>3.5033487892838742E-2</v>
      </c>
      <c r="K4851">
        <f t="shared" si="752"/>
        <v>0.96496651210716122</v>
      </c>
      <c r="L4851">
        <f t="shared" si="753"/>
        <v>0</v>
      </c>
      <c r="M4851">
        <f>I4851*Diccionario!$B$36</f>
        <v>8.6181161176470589</v>
      </c>
      <c r="N4851">
        <f>M4851*Diccionario!$B$37</f>
        <v>0.87042972788235295</v>
      </c>
      <c r="O4851">
        <f>N4851*Diccionario!$B$38</f>
        <v>0.13056445918235293</v>
      </c>
      <c r="P4851">
        <f>O4851*Diccionario!$B$39</f>
        <v>0.11750801326411764</v>
      </c>
      <c r="Q4851">
        <f>P4851*Diccionario!$B$40</f>
        <v>4.7003205305647056E-2</v>
      </c>
      <c r="R4851">
        <f>Q4851*Diccionario!$B$41</f>
        <v>3.0552083448670588E-2</v>
      </c>
      <c r="S4851">
        <f t="shared" si="754"/>
        <v>3.0552083448670588E-2</v>
      </c>
      <c r="T4851">
        <f>I4851*Diccionario!$B$36</f>
        <v>8.6181161176470589</v>
      </c>
      <c r="U4851">
        <f>T4851*Diccionario!$B$42</f>
        <v>0.87042972788235295</v>
      </c>
      <c r="V4851">
        <f>U4851*Diccionario!$B$43</f>
        <v>0.73986526870000002</v>
      </c>
      <c r="W4851">
        <f>V4851*Diccionario!$B$44</f>
        <v>0.14057440105300001</v>
      </c>
      <c r="X4851">
        <f>W4851*Diccionario!$B$45</f>
        <v>5.4824016410670008E-2</v>
      </c>
      <c r="Y4851">
        <f>X4851*Diccionario!$B$46</f>
        <v>4.8793374605496306E-2</v>
      </c>
      <c r="Z4851">
        <f>Y4851*Diccionario!$B$47</f>
        <v>1.8053548604033635E-2</v>
      </c>
      <c r="AA4851">
        <f>Z4851*Diccionario!$B$48</f>
        <v>1.8053548604033635E-2</v>
      </c>
      <c r="AB4851">
        <f>AA4851*Diccionario!$B$49</f>
        <v>1.3540161453025227E-2</v>
      </c>
      <c r="AC4851">
        <f t="shared" si="755"/>
        <v>1.3540161453025227E-2</v>
      </c>
      <c r="AD4851">
        <f t="shared" si="756"/>
        <v>4.4092244901695818E-2</v>
      </c>
      <c r="AE4851">
        <f t="shared" si="757"/>
        <v>7.3888326150761219E-5</v>
      </c>
      <c r="AF4851" t="e">
        <f ca="1">IF(AD4851="","",_xludf.RANK.EQ(AD4851,$AD$2:$AD$5513,0))</f>
        <v>#NAME?</v>
      </c>
      <c r="AH4851" t="str">
        <f t="shared" si="758"/>
        <v>Baja</v>
      </c>
      <c r="AI4851" t="s">
        <v>153</v>
      </c>
      <c r="AJ4851" t="str">
        <f>IFERROR(VLOOKUP(B4851,Maestro_Regionales!$A$2:$B$35,2,FALSE),"Otras zonas")</f>
        <v>Centro</v>
      </c>
      <c r="AK4851" t="str">
        <f t="shared" si="759"/>
        <v>PIJAOS SALUD EPSI | Centro</v>
      </c>
    </row>
    <row r="4852" spans="1:37">
      <c r="A4852" s="4" t="s">
        <v>2020</v>
      </c>
      <c r="B4852" s="4" t="s">
        <v>2021</v>
      </c>
      <c r="C4852" s="4" t="s">
        <v>2026</v>
      </c>
      <c r="D4852" s="4" t="s">
        <v>2027</v>
      </c>
      <c r="E4852" s="4" t="s">
        <v>93</v>
      </c>
      <c r="F4852" s="4">
        <v>133</v>
      </c>
      <c r="G4852" s="4">
        <v>0</v>
      </c>
      <c r="H4852" s="4">
        <v>0</v>
      </c>
      <c r="I4852">
        <f t="shared" si="750"/>
        <v>133</v>
      </c>
      <c r="J4852">
        <f t="shared" si="751"/>
        <v>1</v>
      </c>
      <c r="K4852">
        <f t="shared" si="752"/>
        <v>0</v>
      </c>
      <c r="L4852">
        <f t="shared" si="753"/>
        <v>0</v>
      </c>
      <c r="M4852">
        <f>I4852*Diccionario!$B$36</f>
        <v>0.29526260784313724</v>
      </c>
      <c r="N4852">
        <f>M4852*Diccionario!$B$37</f>
        <v>2.9821523392156862E-2</v>
      </c>
      <c r="O4852">
        <f>N4852*Diccionario!$B$38</f>
        <v>4.4732285088235294E-3</v>
      </c>
      <c r="P4852">
        <f>O4852*Diccionario!$B$39</f>
        <v>4.025905657941177E-3</v>
      </c>
      <c r="Q4852">
        <f>P4852*Diccionario!$B$40</f>
        <v>1.6103622631764708E-3</v>
      </c>
      <c r="R4852">
        <f>Q4852*Diccionario!$B$41</f>
        <v>1.0467354710647061E-3</v>
      </c>
      <c r="S4852">
        <f t="shared" si="754"/>
        <v>1.0467354710647061E-3</v>
      </c>
      <c r="T4852">
        <f>I4852*Diccionario!$B$36</f>
        <v>0.29526260784313724</v>
      </c>
      <c r="U4852">
        <f>T4852*Diccionario!$B$42</f>
        <v>2.9821523392156862E-2</v>
      </c>
      <c r="V4852">
        <f>U4852*Diccionario!$B$43</f>
        <v>2.534829488333333E-2</v>
      </c>
      <c r="W4852">
        <f>V4852*Diccionario!$B$44</f>
        <v>4.816176027833333E-3</v>
      </c>
      <c r="X4852">
        <f>W4852*Diccionario!$B$45</f>
        <v>1.8783086508549999E-3</v>
      </c>
      <c r="Y4852">
        <f>X4852*Diccionario!$B$46</f>
        <v>1.67169469926095E-3</v>
      </c>
      <c r="Z4852">
        <f>Y4852*Diccionario!$B$47</f>
        <v>6.1852703872655149E-4</v>
      </c>
      <c r="AA4852">
        <f>Z4852*Diccionario!$B$48</f>
        <v>6.1852703872655149E-4</v>
      </c>
      <c r="AB4852">
        <f>AA4852*Diccionario!$B$49</f>
        <v>4.6389527904491362E-4</v>
      </c>
      <c r="AC4852">
        <f t="shared" si="755"/>
        <v>4.6389527904491362E-4</v>
      </c>
      <c r="AD4852">
        <f t="shared" si="756"/>
        <v>1.5106307501096198E-3</v>
      </c>
      <c r="AE4852">
        <f t="shared" si="757"/>
        <v>2.5314650638977959E-6</v>
      </c>
      <c r="AF4852" t="e">
        <f ca="1">IF(AD4852="","",_xludf.RANK.EQ(AD4852,$AD$2:$AD$5513,0))</f>
        <v>#NAME?</v>
      </c>
      <c r="AH4852" t="str">
        <f t="shared" si="758"/>
        <v>Baja</v>
      </c>
      <c r="AI4852" t="s">
        <v>153</v>
      </c>
      <c r="AJ4852" t="str">
        <f>IFERROR(VLOOKUP(B4852,Maestro_Regionales!$A$2:$B$35,2,FALSE),"Otras zonas")</f>
        <v>Centro</v>
      </c>
      <c r="AK4852" t="str">
        <f t="shared" si="759"/>
        <v>FERRONALES - EAS | Centro</v>
      </c>
    </row>
    <row r="4853" spans="1:37">
      <c r="A4853" s="4" t="s">
        <v>2020</v>
      </c>
      <c r="B4853" s="4" t="s">
        <v>2021</v>
      </c>
      <c r="C4853" s="4" t="s">
        <v>2106</v>
      </c>
      <c r="D4853" s="4" t="s">
        <v>2107</v>
      </c>
      <c r="E4853" s="4" t="s">
        <v>95</v>
      </c>
      <c r="F4853" s="4">
        <v>128</v>
      </c>
      <c r="G4853" s="4">
        <v>5411</v>
      </c>
      <c r="H4853" s="4">
        <v>0</v>
      </c>
      <c r="I4853">
        <f t="shared" si="750"/>
        <v>5539</v>
      </c>
      <c r="J4853">
        <f t="shared" si="751"/>
        <v>2.3108864415959558E-2</v>
      </c>
      <c r="K4853">
        <f t="shared" si="752"/>
        <v>0.97689113558404039</v>
      </c>
      <c r="L4853">
        <f t="shared" si="753"/>
        <v>0</v>
      </c>
      <c r="M4853">
        <f>I4853*Diccionario!$B$36</f>
        <v>12.296688607843137</v>
      </c>
      <c r="N4853">
        <f>M4853*Diccionario!$B$37</f>
        <v>1.2419655493921569</v>
      </c>
      <c r="O4853">
        <f>N4853*Diccionario!$B$38</f>
        <v>0.18629483240882352</v>
      </c>
      <c r="P4853">
        <f>O4853*Diccionario!$B$39</f>
        <v>0.16766534916794118</v>
      </c>
      <c r="Q4853">
        <f>P4853*Diccionario!$B$40</f>
        <v>6.7066139667176478E-2</v>
      </c>
      <c r="R4853">
        <f>Q4853*Diccionario!$B$41</f>
        <v>4.3592990783664715E-2</v>
      </c>
      <c r="S4853">
        <f t="shared" si="754"/>
        <v>4.3592990783664715E-2</v>
      </c>
      <c r="T4853">
        <f>I4853*Diccionario!$B$36</f>
        <v>12.296688607843137</v>
      </c>
      <c r="U4853">
        <f>T4853*Diccionario!$B$42</f>
        <v>1.2419655493921569</v>
      </c>
      <c r="V4853">
        <f>U4853*Diccionario!$B$43</f>
        <v>1.0556707169833333</v>
      </c>
      <c r="W4853">
        <f>V4853*Diccionario!$B$44</f>
        <v>0.20057743622683333</v>
      </c>
      <c r="X4853">
        <f>W4853*Diccionario!$B$45</f>
        <v>7.8225200128464997E-2</v>
      </c>
      <c r="Y4853">
        <f>X4853*Diccionario!$B$46</f>
        <v>6.9620428114333846E-2</v>
      </c>
      <c r="Z4853">
        <f>Y4853*Diccionario!$B$47</f>
        <v>2.5759558402303522E-2</v>
      </c>
      <c r="AA4853">
        <f>Z4853*Diccionario!$B$48</f>
        <v>2.5759558402303522E-2</v>
      </c>
      <c r="AB4853">
        <f>AA4853*Diccionario!$B$49</f>
        <v>1.9319668801727641E-2</v>
      </c>
      <c r="AC4853">
        <f t="shared" si="755"/>
        <v>1.9319668801727641E-2</v>
      </c>
      <c r="AD4853">
        <f t="shared" si="756"/>
        <v>6.2912659585392355E-2</v>
      </c>
      <c r="AE4853">
        <f t="shared" si="757"/>
        <v>1.0542695480398413E-4</v>
      </c>
      <c r="AF4853" t="e">
        <f ca="1">IF(AD4853="","",_xludf.RANK.EQ(AD4853,$AD$2:$AD$5513,0))</f>
        <v>#NAME?</v>
      </c>
      <c r="AH4853" t="str">
        <f t="shared" si="758"/>
        <v>Baja</v>
      </c>
      <c r="AI4853" t="s">
        <v>153</v>
      </c>
      <c r="AJ4853" t="str">
        <f>IFERROR(VLOOKUP(B4853,Maestro_Regionales!$A$2:$B$35,2,FALSE),"Otras zonas")</f>
        <v>Centro</v>
      </c>
      <c r="AK4853" t="str">
        <f t="shared" si="759"/>
        <v>ASMETSALUD EPS | Centro</v>
      </c>
    </row>
    <row r="4854" spans="1:37">
      <c r="A4854" s="4" t="s">
        <v>2020</v>
      </c>
      <c r="B4854" s="4" t="s">
        <v>2021</v>
      </c>
      <c r="C4854" s="4" t="s">
        <v>2048</v>
      </c>
      <c r="D4854" s="4" t="s">
        <v>2049</v>
      </c>
      <c r="E4854" s="4" t="s">
        <v>1095</v>
      </c>
      <c r="F4854" s="4">
        <v>121</v>
      </c>
      <c r="G4854" s="4">
        <v>5578</v>
      </c>
      <c r="H4854" s="4">
        <v>0</v>
      </c>
      <c r="I4854">
        <f t="shared" si="750"/>
        <v>5699</v>
      </c>
      <c r="J4854">
        <f t="shared" si="751"/>
        <v>2.1231795051763466E-2</v>
      </c>
      <c r="K4854">
        <f t="shared" si="752"/>
        <v>0.97876820494823658</v>
      </c>
      <c r="L4854">
        <f t="shared" si="753"/>
        <v>0</v>
      </c>
      <c r="M4854">
        <f>I4854*Diccionario!$B$36</f>
        <v>12.651891745098037</v>
      </c>
      <c r="N4854">
        <f>M4854*Diccionario!$B$37</f>
        <v>1.2778410662549018</v>
      </c>
      <c r="O4854">
        <f>N4854*Diccionario!$B$38</f>
        <v>0.19167615993823525</v>
      </c>
      <c r="P4854">
        <f>O4854*Diccionario!$B$39</f>
        <v>0.17250854394441173</v>
      </c>
      <c r="Q4854">
        <f>P4854*Diccionario!$B$40</f>
        <v>6.9003417577764695E-2</v>
      </c>
      <c r="R4854">
        <f>Q4854*Diccionario!$B$41</f>
        <v>4.4852221425547054E-2</v>
      </c>
      <c r="S4854">
        <f t="shared" si="754"/>
        <v>4.4852221425547054E-2</v>
      </c>
      <c r="T4854">
        <f>I4854*Diccionario!$B$36</f>
        <v>12.651891745098037</v>
      </c>
      <c r="U4854">
        <f>T4854*Diccionario!$B$42</f>
        <v>1.2778410662549018</v>
      </c>
      <c r="V4854">
        <f>U4854*Diccionario!$B$43</f>
        <v>1.0861649063166665</v>
      </c>
      <c r="W4854">
        <f>V4854*Diccionario!$B$44</f>
        <v>0.20637133220016665</v>
      </c>
      <c r="X4854">
        <f>W4854*Diccionario!$B$45</f>
        <v>8.0484819558064996E-2</v>
      </c>
      <c r="Y4854">
        <f>X4854*Diccionario!$B$46</f>
        <v>7.1631489406677851E-2</v>
      </c>
      <c r="Z4854">
        <f>Y4854*Diccionario!$B$47</f>
        <v>2.6503651080470803E-2</v>
      </c>
      <c r="AA4854">
        <f>Z4854*Diccionario!$B$48</f>
        <v>2.6503651080470803E-2</v>
      </c>
      <c r="AB4854">
        <f>AA4854*Diccionario!$B$49</f>
        <v>1.9877738310353103E-2</v>
      </c>
      <c r="AC4854">
        <f t="shared" si="755"/>
        <v>1.9877738310353103E-2</v>
      </c>
      <c r="AD4854">
        <f t="shared" si="756"/>
        <v>6.472995973590015E-2</v>
      </c>
      <c r="AE4854">
        <f t="shared" si="757"/>
        <v>1.0847232630942505E-4</v>
      </c>
      <c r="AF4854" t="e">
        <f ca="1">IF(AD4854="","",_xludf.RANK.EQ(AD4854,$AD$2:$AD$5513,0))</f>
        <v>#NAME?</v>
      </c>
      <c r="AH4854" t="str">
        <f t="shared" si="758"/>
        <v>Baja</v>
      </c>
      <c r="AI4854" t="s">
        <v>153</v>
      </c>
      <c r="AJ4854" t="str">
        <f>IFERROR(VLOOKUP(B4854,Maestro_Regionales!$A$2:$B$35,2,FALSE),"Otras zonas")</f>
        <v>Centro</v>
      </c>
      <c r="AK4854" t="str">
        <f t="shared" si="759"/>
        <v>PIJAOS SALUD EPSI | Centro</v>
      </c>
    </row>
    <row r="4855" spans="1:37">
      <c r="A4855" s="4" t="s">
        <v>2020</v>
      </c>
      <c r="B4855" s="4" t="s">
        <v>2021</v>
      </c>
      <c r="C4855" s="4" t="s">
        <v>2058</v>
      </c>
      <c r="D4855" s="4" t="s">
        <v>2059</v>
      </c>
      <c r="E4855" s="4" t="s">
        <v>95</v>
      </c>
      <c r="F4855" s="4">
        <v>120</v>
      </c>
      <c r="G4855" s="4">
        <v>2152</v>
      </c>
      <c r="H4855" s="4">
        <v>0</v>
      </c>
      <c r="I4855">
        <f t="shared" si="750"/>
        <v>2272</v>
      </c>
      <c r="J4855">
        <f t="shared" si="751"/>
        <v>5.2816901408450703E-2</v>
      </c>
      <c r="K4855">
        <f t="shared" si="752"/>
        <v>0.94718309859154926</v>
      </c>
      <c r="L4855">
        <f t="shared" si="753"/>
        <v>0</v>
      </c>
      <c r="M4855">
        <f>I4855*Diccionario!$B$36</f>
        <v>5.0438845490196078</v>
      </c>
      <c r="N4855">
        <f>M4855*Diccionario!$B$37</f>
        <v>0.50943233945098043</v>
      </c>
      <c r="O4855">
        <f>N4855*Diccionario!$B$38</f>
        <v>7.6414850917647062E-2</v>
      </c>
      <c r="P4855">
        <f>O4855*Diccionario!$B$39</f>
        <v>6.8773365825882352E-2</v>
      </c>
      <c r="Q4855">
        <f>P4855*Diccionario!$B$40</f>
        <v>2.7509346330352943E-2</v>
      </c>
      <c r="R4855">
        <f>Q4855*Diccionario!$B$41</f>
        <v>1.7881075114729413E-2</v>
      </c>
      <c r="S4855">
        <f t="shared" si="754"/>
        <v>1.7881075114729413E-2</v>
      </c>
      <c r="T4855">
        <f>I4855*Diccionario!$B$36</f>
        <v>5.0438845490196078</v>
      </c>
      <c r="U4855">
        <f>T4855*Diccionario!$B$42</f>
        <v>0.50943233945098043</v>
      </c>
      <c r="V4855">
        <f>U4855*Diccionario!$B$43</f>
        <v>0.43301748853333333</v>
      </c>
      <c r="W4855">
        <f>V4855*Diccionario!$B$44</f>
        <v>8.2273322821333331E-2</v>
      </c>
      <c r="X4855">
        <f>W4855*Diccionario!$B$45</f>
        <v>3.2086595900320002E-2</v>
      </c>
      <c r="Y4855">
        <f>X4855*Diccionario!$B$46</f>
        <v>2.85570703512848E-2</v>
      </c>
      <c r="Z4855">
        <f>Y4855*Diccionario!$B$47</f>
        <v>1.0566116029975377E-2</v>
      </c>
      <c r="AA4855">
        <f>Z4855*Diccionario!$B$48</f>
        <v>1.0566116029975377E-2</v>
      </c>
      <c r="AB4855">
        <f>AA4855*Diccionario!$B$49</f>
        <v>7.9245870224815326E-3</v>
      </c>
      <c r="AC4855">
        <f t="shared" si="755"/>
        <v>7.9245870224815326E-3</v>
      </c>
      <c r="AD4855">
        <f t="shared" si="756"/>
        <v>2.5805662137210944E-2</v>
      </c>
      <c r="AE4855">
        <f t="shared" si="757"/>
        <v>4.3244275377261584E-5</v>
      </c>
      <c r="AF4855" t="e">
        <f ca="1">IF(AD4855="","",_xludf.RANK.EQ(AD4855,$AD$2:$AD$5513,0))</f>
        <v>#NAME?</v>
      </c>
      <c r="AH4855" t="str">
        <f t="shared" si="758"/>
        <v>Baja</v>
      </c>
      <c r="AI4855" t="s">
        <v>153</v>
      </c>
      <c r="AJ4855" t="str">
        <f>IFERROR(VLOOKUP(B4855,Maestro_Regionales!$A$2:$B$35,2,FALSE),"Otras zonas")</f>
        <v>Centro</v>
      </c>
      <c r="AK4855" t="str">
        <f t="shared" si="759"/>
        <v>ASMETSALUD EPS | Centro</v>
      </c>
    </row>
    <row r="4856" spans="1:37">
      <c r="A4856" s="4" t="s">
        <v>2020</v>
      </c>
      <c r="B4856" s="4" t="s">
        <v>2021</v>
      </c>
      <c r="C4856" s="4" t="s">
        <v>2091</v>
      </c>
      <c r="D4856" s="4" t="s">
        <v>2092</v>
      </c>
      <c r="E4856" s="4" t="s">
        <v>1095</v>
      </c>
      <c r="F4856" s="4">
        <v>116</v>
      </c>
      <c r="G4856" s="4">
        <v>2935</v>
      </c>
      <c r="H4856" s="4">
        <v>0</v>
      </c>
      <c r="I4856">
        <f t="shared" si="750"/>
        <v>3051</v>
      </c>
      <c r="J4856">
        <f t="shared" si="751"/>
        <v>3.8020321206161917E-2</v>
      </c>
      <c r="K4856">
        <f t="shared" si="752"/>
        <v>0.96197967879383806</v>
      </c>
      <c r="L4856">
        <f t="shared" si="753"/>
        <v>0</v>
      </c>
      <c r="M4856">
        <f>I4856*Diccionario!$B$36</f>
        <v>6.7732798235294114</v>
      </c>
      <c r="N4856">
        <f>M4856*Diccionario!$B$37</f>
        <v>0.6841012621764706</v>
      </c>
      <c r="O4856">
        <f>N4856*Diccionario!$B$38</f>
        <v>0.10261518932647058</v>
      </c>
      <c r="P4856">
        <f>O4856*Diccionario!$B$39</f>
        <v>9.2353670393823528E-2</v>
      </c>
      <c r="Q4856">
        <f>P4856*Diccionario!$B$40</f>
        <v>3.6941468157529411E-2</v>
      </c>
      <c r="R4856">
        <f>Q4856*Diccionario!$B$41</f>
        <v>2.4011954302394119E-2</v>
      </c>
      <c r="S4856">
        <f t="shared" si="754"/>
        <v>2.4011954302394119E-2</v>
      </c>
      <c r="T4856">
        <f>I4856*Diccionario!$B$36</f>
        <v>6.7732798235294114</v>
      </c>
      <c r="U4856">
        <f>T4856*Diccionario!$B$42</f>
        <v>0.6841012621764706</v>
      </c>
      <c r="V4856">
        <f>U4856*Diccionario!$B$43</f>
        <v>0.58148607284999998</v>
      </c>
      <c r="W4856">
        <f>V4856*Diccionario!$B$44</f>
        <v>0.1104823538415</v>
      </c>
      <c r="X4856">
        <f>W4856*Diccionario!$B$45</f>
        <v>4.3088117998185002E-2</v>
      </c>
      <c r="Y4856">
        <f>X4856*Diccionario!$B$46</f>
        <v>3.8348425018384653E-2</v>
      </c>
      <c r="Z4856">
        <f>Y4856*Diccionario!$B$47</f>
        <v>1.4188917256802321E-2</v>
      </c>
      <c r="AA4856">
        <f>Z4856*Diccionario!$B$48</f>
        <v>1.4188917256802321E-2</v>
      </c>
      <c r="AB4856">
        <f>AA4856*Diccionario!$B$49</f>
        <v>1.064168794260174E-2</v>
      </c>
      <c r="AC4856">
        <f t="shared" si="755"/>
        <v>1.064168794260174E-2</v>
      </c>
      <c r="AD4856">
        <f t="shared" si="756"/>
        <v>3.4653642244995855E-2</v>
      </c>
      <c r="AE4856">
        <f t="shared" si="757"/>
        <v>5.8071427894377239E-5</v>
      </c>
      <c r="AF4856" t="e">
        <f ca="1">IF(AD4856="","",_xludf.RANK.EQ(AD4856,$AD$2:$AD$5513,0))</f>
        <v>#NAME?</v>
      </c>
      <c r="AH4856" t="str">
        <f t="shared" si="758"/>
        <v>Baja</v>
      </c>
      <c r="AI4856" t="s">
        <v>153</v>
      </c>
      <c r="AJ4856" t="str">
        <f>IFERROR(VLOOKUP(B4856,Maestro_Regionales!$A$2:$B$35,2,FALSE),"Otras zonas")</f>
        <v>Centro</v>
      </c>
      <c r="AK4856" t="str">
        <f t="shared" si="759"/>
        <v>PIJAOS SALUD EPSI | Centro</v>
      </c>
    </row>
    <row r="4857" spans="1:37">
      <c r="A4857" s="4" t="s">
        <v>2020</v>
      </c>
      <c r="B4857" s="4" t="s">
        <v>2021</v>
      </c>
      <c r="C4857" s="4" t="s">
        <v>2065</v>
      </c>
      <c r="D4857" s="4" t="s">
        <v>2066</v>
      </c>
      <c r="E4857" s="4" t="s">
        <v>86</v>
      </c>
      <c r="F4857" s="4">
        <v>115</v>
      </c>
      <c r="G4857" s="4">
        <v>1043</v>
      </c>
      <c r="H4857" s="4">
        <v>0</v>
      </c>
      <c r="I4857">
        <f t="shared" si="750"/>
        <v>1158</v>
      </c>
      <c r="J4857">
        <f t="shared" si="751"/>
        <v>9.9309153713298792E-2</v>
      </c>
      <c r="K4857">
        <f t="shared" si="752"/>
        <v>0.90069084628670126</v>
      </c>
      <c r="L4857">
        <f t="shared" si="753"/>
        <v>0</v>
      </c>
      <c r="M4857">
        <f>I4857*Diccionario!$B$36</f>
        <v>2.5707827058823529</v>
      </c>
      <c r="N4857">
        <f>M4857*Diccionario!$B$37</f>
        <v>0.25964905329411764</v>
      </c>
      <c r="O4857">
        <f>N4857*Diccionario!$B$38</f>
        <v>3.8947357994117644E-2</v>
      </c>
      <c r="P4857">
        <f>O4857*Diccionario!$B$39</f>
        <v>3.5052622194705882E-2</v>
      </c>
      <c r="Q4857">
        <f>P4857*Diccionario!$B$40</f>
        <v>1.4021048877882353E-2</v>
      </c>
      <c r="R4857">
        <f>Q4857*Diccionario!$B$41</f>
        <v>9.1136817706235305E-3</v>
      </c>
      <c r="S4857">
        <f t="shared" si="754"/>
        <v>9.1136817706235305E-3</v>
      </c>
      <c r="T4857">
        <f>I4857*Diccionario!$B$36</f>
        <v>2.5707827058823529</v>
      </c>
      <c r="U4857">
        <f>T4857*Diccionario!$B$42</f>
        <v>0.25964905329411764</v>
      </c>
      <c r="V4857">
        <f>U4857*Diccionario!$B$43</f>
        <v>0.22070169529999997</v>
      </c>
      <c r="W4857">
        <f>V4857*Diccionario!$B$44</f>
        <v>4.1933322106999994E-2</v>
      </c>
      <c r="X4857">
        <f>W4857*Diccionario!$B$45</f>
        <v>1.6353995621729997E-2</v>
      </c>
      <c r="Y4857">
        <f>X4857*Diccionario!$B$46</f>
        <v>1.4555056103339698E-2</v>
      </c>
      <c r="Z4857">
        <f>Y4857*Diccionario!$B$47</f>
        <v>5.3853707582356882E-3</v>
      </c>
      <c r="AA4857">
        <f>Z4857*Diccionario!$B$48</f>
        <v>5.3853707582356882E-3</v>
      </c>
      <c r="AB4857">
        <f>AA4857*Diccionario!$B$49</f>
        <v>4.0390280686767657E-3</v>
      </c>
      <c r="AC4857">
        <f t="shared" si="755"/>
        <v>4.0390280686767657E-3</v>
      </c>
      <c r="AD4857">
        <f t="shared" si="756"/>
        <v>1.3152709839300296E-2</v>
      </c>
      <c r="AE4857">
        <f t="shared" si="757"/>
        <v>2.2040876270628923E-5</v>
      </c>
      <c r="AF4857" t="e">
        <f ca="1">IF(AD4857="","",_xludf.RANK.EQ(AD4857,$AD$2:$AD$5513,0))</f>
        <v>#NAME?</v>
      </c>
      <c r="AH4857" t="str">
        <f t="shared" si="758"/>
        <v>Baja</v>
      </c>
      <c r="AI4857" t="s">
        <v>153</v>
      </c>
      <c r="AJ4857" t="str">
        <f>IFERROR(VLOOKUP(B4857,Maestro_Regionales!$A$2:$B$35,2,FALSE),"Otras zonas")</f>
        <v>Centro</v>
      </c>
      <c r="AK4857" t="str">
        <f t="shared" si="759"/>
        <v>EPS SANITAS | Centro</v>
      </c>
    </row>
    <row r="4858" spans="1:37">
      <c r="A4858" s="4" t="s">
        <v>2020</v>
      </c>
      <c r="B4858" s="4" t="s">
        <v>2021</v>
      </c>
      <c r="C4858" s="4" t="s">
        <v>2089</v>
      </c>
      <c r="D4858" s="4" t="s">
        <v>2090</v>
      </c>
      <c r="E4858" s="4" t="s">
        <v>85</v>
      </c>
      <c r="F4858" s="4">
        <v>114</v>
      </c>
      <c r="G4858" s="4">
        <v>556</v>
      </c>
      <c r="H4858" s="4">
        <v>0</v>
      </c>
      <c r="I4858">
        <f t="shared" si="750"/>
        <v>670</v>
      </c>
      <c r="J4858">
        <f t="shared" si="751"/>
        <v>0.17014925373134329</v>
      </c>
      <c r="K4858">
        <f t="shared" si="752"/>
        <v>0.82985074626865674</v>
      </c>
      <c r="L4858">
        <f t="shared" si="753"/>
        <v>0</v>
      </c>
      <c r="M4858">
        <f>I4858*Diccionario!$B$36</f>
        <v>1.4874131372549018</v>
      </c>
      <c r="N4858">
        <f>M4858*Diccionario!$B$37</f>
        <v>0.15022872686274508</v>
      </c>
      <c r="O4858">
        <f>N4858*Diccionario!$B$38</f>
        <v>2.253430902941176E-2</v>
      </c>
      <c r="P4858">
        <f>O4858*Diccionario!$B$39</f>
        <v>2.0280878126470586E-2</v>
      </c>
      <c r="Q4858">
        <f>P4858*Diccionario!$B$40</f>
        <v>8.1123512505882345E-3</v>
      </c>
      <c r="R4858">
        <f>Q4858*Diccionario!$B$41</f>
        <v>5.2730283128823528E-3</v>
      </c>
      <c r="S4858">
        <f t="shared" si="754"/>
        <v>5.2730283128823528E-3</v>
      </c>
      <c r="T4858">
        <f>I4858*Diccionario!$B$36</f>
        <v>1.4874131372549018</v>
      </c>
      <c r="U4858">
        <f>T4858*Diccionario!$B$42</f>
        <v>0.15022872686274508</v>
      </c>
      <c r="V4858">
        <f>U4858*Diccionario!$B$43</f>
        <v>0.12769441783333332</v>
      </c>
      <c r="W4858">
        <f>V4858*Diccionario!$B$44</f>
        <v>2.426193938833333E-2</v>
      </c>
      <c r="X4858">
        <f>W4858*Diccionario!$B$45</f>
        <v>9.4621563614499995E-3</v>
      </c>
      <c r="Y4858">
        <f>X4858*Diccionario!$B$46</f>
        <v>8.4213191616904996E-3</v>
      </c>
      <c r="Z4858">
        <f>Y4858*Diccionario!$B$47</f>
        <v>3.115888089825485E-3</v>
      </c>
      <c r="AA4858">
        <f>Z4858*Diccionario!$B$48</f>
        <v>3.115888089825485E-3</v>
      </c>
      <c r="AB4858">
        <f>AA4858*Diccionario!$B$49</f>
        <v>2.3369160673691138E-3</v>
      </c>
      <c r="AC4858">
        <f t="shared" si="755"/>
        <v>2.3369160673691138E-3</v>
      </c>
      <c r="AD4858">
        <f t="shared" si="756"/>
        <v>7.6099443802514662E-3</v>
      </c>
      <c r="AE4858">
        <f t="shared" si="757"/>
        <v>1.2752493179034004E-5</v>
      </c>
      <c r="AF4858" t="e">
        <f ca="1">IF(AD4858="","",_xludf.RANK.EQ(AD4858,$AD$2:$AD$5513,0))</f>
        <v>#NAME?</v>
      </c>
      <c r="AH4858" t="str">
        <f t="shared" si="758"/>
        <v>Baja</v>
      </c>
      <c r="AI4858" t="s">
        <v>153</v>
      </c>
      <c r="AJ4858" t="str">
        <f>IFERROR(VLOOKUP(B4858,Maestro_Regionales!$A$2:$B$35,2,FALSE),"Otras zonas")</f>
        <v>Centro</v>
      </c>
      <c r="AK4858" t="str">
        <f t="shared" si="759"/>
        <v>SALUD TOTAL EPS | Centro</v>
      </c>
    </row>
    <row r="4859" spans="1:37">
      <c r="A4859" s="4" t="s">
        <v>2020</v>
      </c>
      <c r="B4859" s="4" t="s">
        <v>2021</v>
      </c>
      <c r="C4859" s="4" t="s">
        <v>2108</v>
      </c>
      <c r="D4859" s="4" t="s">
        <v>2109</v>
      </c>
      <c r="E4859" s="4" t="s">
        <v>95</v>
      </c>
      <c r="F4859" s="4">
        <v>113</v>
      </c>
      <c r="G4859" s="4">
        <v>3707</v>
      </c>
      <c r="H4859" s="4">
        <v>0</v>
      </c>
      <c r="I4859">
        <f t="shared" si="750"/>
        <v>3820</v>
      </c>
      <c r="J4859">
        <f t="shared" si="751"/>
        <v>2.9581151832460732E-2</v>
      </c>
      <c r="K4859">
        <f t="shared" si="752"/>
        <v>0.97041884816753932</v>
      </c>
      <c r="L4859">
        <f t="shared" si="753"/>
        <v>0</v>
      </c>
      <c r="M4859">
        <f>I4859*Diccionario!$B$36</f>
        <v>8.4804749019607844</v>
      </c>
      <c r="N4859">
        <f>M4859*Diccionario!$B$37</f>
        <v>0.8565279650980393</v>
      </c>
      <c r="O4859">
        <f>N4859*Diccionario!$B$38</f>
        <v>0.1284791947647059</v>
      </c>
      <c r="P4859">
        <f>O4859*Diccionario!$B$39</f>
        <v>0.11563127528823532</v>
      </c>
      <c r="Q4859">
        <f>P4859*Diccionario!$B$40</f>
        <v>4.6252510115294132E-2</v>
      </c>
      <c r="R4859">
        <f>Q4859*Diccionario!$B$41</f>
        <v>3.0064131574941186E-2</v>
      </c>
      <c r="S4859">
        <f t="shared" si="754"/>
        <v>3.0064131574941186E-2</v>
      </c>
      <c r="T4859">
        <f>I4859*Diccionario!$B$36</f>
        <v>8.4804749019607844</v>
      </c>
      <c r="U4859">
        <f>T4859*Diccionario!$B$42</f>
        <v>0.8565279650980393</v>
      </c>
      <c r="V4859">
        <f>U4859*Diccionario!$B$43</f>
        <v>0.72804877033333337</v>
      </c>
      <c r="W4859">
        <f>V4859*Diccionario!$B$44</f>
        <v>0.13832926636333334</v>
      </c>
      <c r="X4859">
        <f>W4859*Diccionario!$B$45</f>
        <v>5.3948413881700005E-2</v>
      </c>
      <c r="Y4859">
        <f>X4859*Diccionario!$B$46</f>
        <v>4.8014088354713005E-2</v>
      </c>
      <c r="Z4859">
        <f>Y4859*Diccionario!$B$47</f>
        <v>1.7765212691243811E-2</v>
      </c>
      <c r="AA4859">
        <f>Z4859*Diccionario!$B$48</f>
        <v>1.7765212691243811E-2</v>
      </c>
      <c r="AB4859">
        <f>AA4859*Diccionario!$B$49</f>
        <v>1.3323909518432858E-2</v>
      </c>
      <c r="AC4859">
        <f t="shared" si="755"/>
        <v>1.3323909518432858E-2</v>
      </c>
      <c r="AD4859">
        <f t="shared" si="756"/>
        <v>4.3388041093374047E-2</v>
      </c>
      <c r="AE4859">
        <f t="shared" si="757"/>
        <v>7.2708244692402864E-5</v>
      </c>
      <c r="AF4859" t="e">
        <f ca="1">IF(AD4859="","",_xludf.RANK.EQ(AD4859,$AD$2:$AD$5513,0))</f>
        <v>#NAME?</v>
      </c>
      <c r="AH4859" t="str">
        <f t="shared" si="758"/>
        <v>Baja</v>
      </c>
      <c r="AI4859" t="s">
        <v>153</v>
      </c>
      <c r="AJ4859" t="str">
        <f>IFERROR(VLOOKUP(B4859,Maestro_Regionales!$A$2:$B$35,2,FALSE),"Otras zonas")</f>
        <v>Centro</v>
      </c>
      <c r="AK4859" t="str">
        <f t="shared" si="759"/>
        <v>ASMETSALUD EPS | Centro</v>
      </c>
    </row>
    <row r="4860" spans="1:37">
      <c r="A4860" s="4" t="s">
        <v>2020</v>
      </c>
      <c r="B4860" s="4" t="s">
        <v>2021</v>
      </c>
      <c r="C4860" s="4" t="s">
        <v>2073</v>
      </c>
      <c r="D4860" s="4" t="s">
        <v>2074</v>
      </c>
      <c r="E4860" s="4" t="s">
        <v>95</v>
      </c>
      <c r="F4860" s="4">
        <v>110</v>
      </c>
      <c r="G4860" s="4">
        <v>5818</v>
      </c>
      <c r="H4860" s="4">
        <v>0</v>
      </c>
      <c r="I4860">
        <f t="shared" si="750"/>
        <v>5928</v>
      </c>
      <c r="J4860">
        <f t="shared" si="751"/>
        <v>1.8556005398110663E-2</v>
      </c>
      <c r="K4860">
        <f t="shared" si="752"/>
        <v>0.98144399460188936</v>
      </c>
      <c r="L4860">
        <f t="shared" si="753"/>
        <v>0</v>
      </c>
      <c r="M4860">
        <f>I4860*Diccionario!$B$36</f>
        <v>13.160276235294116</v>
      </c>
      <c r="N4860">
        <f>M4860*Diccionario!$B$37</f>
        <v>1.3291878997647057</v>
      </c>
      <c r="O4860">
        <f>N4860*Diccionario!$B$38</f>
        <v>0.19937818496470586</v>
      </c>
      <c r="P4860">
        <f>O4860*Diccionario!$B$39</f>
        <v>0.17944036646823527</v>
      </c>
      <c r="Q4860">
        <f>P4860*Diccionario!$B$40</f>
        <v>7.1776146587294115E-2</v>
      </c>
      <c r="R4860">
        <f>Q4860*Diccionario!$B$41</f>
        <v>4.6654495281741176E-2</v>
      </c>
      <c r="S4860">
        <f t="shared" si="754"/>
        <v>4.6654495281741176E-2</v>
      </c>
      <c r="T4860">
        <f>I4860*Diccionario!$B$36</f>
        <v>13.160276235294116</v>
      </c>
      <c r="U4860">
        <f>T4860*Diccionario!$B$42</f>
        <v>1.3291878997647057</v>
      </c>
      <c r="V4860">
        <f>U4860*Diccionario!$B$43</f>
        <v>1.1298097147999999</v>
      </c>
      <c r="W4860">
        <f>V4860*Diccionario!$B$44</f>
        <v>0.21466384581199999</v>
      </c>
      <c r="X4860">
        <f>W4860*Diccionario!$B$45</f>
        <v>8.3718899866679991E-2</v>
      </c>
      <c r="Y4860">
        <f>X4860*Diccionario!$B$46</f>
        <v>7.4509820881345196E-2</v>
      </c>
      <c r="Z4860">
        <f>Y4860*Diccionario!$B$47</f>
        <v>2.7568633726097722E-2</v>
      </c>
      <c r="AA4860">
        <f>Z4860*Diccionario!$B$48</f>
        <v>2.7568633726097722E-2</v>
      </c>
      <c r="AB4860">
        <f>AA4860*Diccionario!$B$49</f>
        <v>2.0676475294573293E-2</v>
      </c>
      <c r="AC4860">
        <f t="shared" si="755"/>
        <v>2.0676475294573293E-2</v>
      </c>
      <c r="AD4860">
        <f t="shared" si="756"/>
        <v>6.7330970576314472E-2</v>
      </c>
      <c r="AE4860">
        <f t="shared" si="757"/>
        <v>1.1283101427658744E-4</v>
      </c>
      <c r="AF4860" t="e">
        <f ca="1">IF(AD4860="","",_xludf.RANK.EQ(AD4860,$AD$2:$AD$5513,0))</f>
        <v>#NAME?</v>
      </c>
      <c r="AH4860" t="str">
        <f t="shared" si="758"/>
        <v>Baja</v>
      </c>
      <c r="AI4860" t="s">
        <v>153</v>
      </c>
      <c r="AJ4860" t="str">
        <f>IFERROR(VLOOKUP(B4860,Maestro_Regionales!$A$2:$B$35,2,FALSE),"Otras zonas")</f>
        <v>Centro</v>
      </c>
      <c r="AK4860" t="str">
        <f t="shared" si="759"/>
        <v>ASMETSALUD EPS | Centro</v>
      </c>
    </row>
    <row r="4861" spans="1:37">
      <c r="A4861" s="4" t="s">
        <v>2020</v>
      </c>
      <c r="B4861" s="4" t="s">
        <v>2021</v>
      </c>
      <c r="C4861" s="4" t="s">
        <v>2030</v>
      </c>
      <c r="D4861" s="4" t="s">
        <v>2031</v>
      </c>
      <c r="E4861" s="4" t="s">
        <v>95</v>
      </c>
      <c r="F4861" s="4">
        <v>106</v>
      </c>
      <c r="G4861" s="4">
        <v>1489</v>
      </c>
      <c r="H4861" s="4">
        <v>0</v>
      </c>
      <c r="I4861">
        <f t="shared" si="750"/>
        <v>1595</v>
      </c>
      <c r="J4861">
        <f t="shared" si="751"/>
        <v>6.6457680250783704E-2</v>
      </c>
      <c r="K4861">
        <f t="shared" si="752"/>
        <v>0.93354231974921631</v>
      </c>
      <c r="L4861">
        <f t="shared" si="753"/>
        <v>0</v>
      </c>
      <c r="M4861">
        <f>I4861*Diccionario!$B$36</f>
        <v>3.5409312745098038</v>
      </c>
      <c r="N4861">
        <f>M4861*Diccionario!$B$37</f>
        <v>0.3576340587254902</v>
      </c>
      <c r="O4861">
        <f>N4861*Diccionario!$B$38</f>
        <v>5.3645108808823526E-2</v>
      </c>
      <c r="P4861">
        <f>O4861*Diccionario!$B$39</f>
        <v>4.8280597927941177E-2</v>
      </c>
      <c r="Q4861">
        <f>P4861*Diccionario!$B$40</f>
        <v>1.9312239171176471E-2</v>
      </c>
      <c r="R4861">
        <f>Q4861*Diccionario!$B$41</f>
        <v>1.2552955461264706E-2</v>
      </c>
      <c r="S4861">
        <f t="shared" si="754"/>
        <v>1.2552955461264706E-2</v>
      </c>
      <c r="T4861">
        <f>I4861*Diccionario!$B$36</f>
        <v>3.5409312745098038</v>
      </c>
      <c r="U4861">
        <f>T4861*Diccionario!$B$42</f>
        <v>0.3576340587254902</v>
      </c>
      <c r="V4861">
        <f>U4861*Diccionario!$B$43</f>
        <v>0.30398894991666664</v>
      </c>
      <c r="W4861">
        <f>V4861*Diccionario!$B$44</f>
        <v>5.7757900484166659E-2</v>
      </c>
      <c r="X4861">
        <f>W4861*Diccionario!$B$45</f>
        <v>2.2525581188824997E-2</v>
      </c>
      <c r="Y4861">
        <f>X4861*Diccionario!$B$46</f>
        <v>2.0047767258054246E-2</v>
      </c>
      <c r="Z4861">
        <f>Y4861*Diccionario!$B$47</f>
        <v>7.4176738854800708E-3</v>
      </c>
      <c r="AA4861">
        <f>Z4861*Diccionario!$B$48</f>
        <v>7.4176738854800708E-3</v>
      </c>
      <c r="AB4861">
        <f>AA4861*Diccionario!$B$49</f>
        <v>5.5632554141100531E-3</v>
      </c>
      <c r="AC4861">
        <f t="shared" si="755"/>
        <v>5.5632554141100531E-3</v>
      </c>
      <c r="AD4861">
        <f t="shared" si="756"/>
        <v>1.8116210875374759E-2</v>
      </c>
      <c r="AE4861">
        <f t="shared" si="757"/>
        <v>3.0358547194864533E-5</v>
      </c>
      <c r="AF4861" t="e">
        <f ca="1">IF(AD4861="","",_xludf.RANK.EQ(AD4861,$AD$2:$AD$5513,0))</f>
        <v>#NAME?</v>
      </c>
      <c r="AH4861" t="str">
        <f t="shared" si="758"/>
        <v>Baja</v>
      </c>
      <c r="AI4861" t="s">
        <v>153</v>
      </c>
      <c r="AJ4861" t="str">
        <f>IFERROR(VLOOKUP(B4861,Maestro_Regionales!$A$2:$B$35,2,FALSE),"Otras zonas")</f>
        <v>Centro</v>
      </c>
      <c r="AK4861" t="str">
        <f t="shared" si="759"/>
        <v>ASMETSALUD EPS | Centro</v>
      </c>
    </row>
    <row r="4862" spans="1:37">
      <c r="A4862" s="4" t="s">
        <v>2020</v>
      </c>
      <c r="B4862" s="4" t="s">
        <v>2021</v>
      </c>
      <c r="C4862" s="4" t="s">
        <v>2095</v>
      </c>
      <c r="D4862" s="4" t="s">
        <v>2096</v>
      </c>
      <c r="E4862" s="4" t="s">
        <v>85</v>
      </c>
      <c r="F4862" s="4">
        <v>105</v>
      </c>
      <c r="G4862" s="4">
        <v>1148</v>
      </c>
      <c r="H4862" s="4">
        <v>0</v>
      </c>
      <c r="I4862">
        <f t="shared" si="750"/>
        <v>1253</v>
      </c>
      <c r="J4862">
        <f t="shared" si="751"/>
        <v>8.3798882681564241E-2</v>
      </c>
      <c r="K4862">
        <f t="shared" si="752"/>
        <v>0.91620111731843579</v>
      </c>
      <c r="L4862">
        <f t="shared" si="753"/>
        <v>0</v>
      </c>
      <c r="M4862">
        <f>I4862*Diccionario!$B$36</f>
        <v>2.7816845686274507</v>
      </c>
      <c r="N4862">
        <f>M4862*Diccionario!$B$37</f>
        <v>0.28095014143137254</v>
      </c>
      <c r="O4862">
        <f>N4862*Diccionario!$B$38</f>
        <v>4.214252121470588E-2</v>
      </c>
      <c r="P4862">
        <f>O4862*Diccionario!$B$39</f>
        <v>3.7928269093235295E-2</v>
      </c>
      <c r="Q4862">
        <f>P4862*Diccionario!$B$40</f>
        <v>1.5171307637294119E-2</v>
      </c>
      <c r="R4862">
        <f>Q4862*Diccionario!$B$41</f>
        <v>9.8613499642411766E-3</v>
      </c>
      <c r="S4862">
        <f t="shared" si="754"/>
        <v>9.8613499642411766E-3</v>
      </c>
      <c r="T4862">
        <f>I4862*Diccionario!$B$36</f>
        <v>2.7816845686274507</v>
      </c>
      <c r="U4862">
        <f>T4862*Diccionario!$B$42</f>
        <v>0.28095014143137254</v>
      </c>
      <c r="V4862">
        <f>U4862*Diccionario!$B$43</f>
        <v>0.23880762021666666</v>
      </c>
      <c r="W4862">
        <f>V4862*Diccionario!$B$44</f>
        <v>4.5373447841166668E-2</v>
      </c>
      <c r="X4862">
        <f>W4862*Diccionario!$B$45</f>
        <v>1.7695644658055003E-2</v>
      </c>
      <c r="Y4862">
        <f>X4862*Diccionario!$B$46</f>
        <v>1.5749123745668954E-2</v>
      </c>
      <c r="Z4862">
        <f>Y4862*Diccionario!$B$47</f>
        <v>5.8271757858975133E-3</v>
      </c>
      <c r="AA4862">
        <f>Z4862*Diccionario!$B$48</f>
        <v>5.8271757858975133E-3</v>
      </c>
      <c r="AB4862">
        <f>AA4862*Diccionario!$B$49</f>
        <v>4.3703818394231347E-3</v>
      </c>
      <c r="AC4862">
        <f t="shared" si="755"/>
        <v>4.3703818394231347E-3</v>
      </c>
      <c r="AD4862">
        <f t="shared" si="756"/>
        <v>1.4231731803664311E-2</v>
      </c>
      <c r="AE4862">
        <f t="shared" si="757"/>
        <v>2.3849065601984492E-5</v>
      </c>
      <c r="AF4862" t="e">
        <f ca="1">IF(AD4862="","",_xludf.RANK.EQ(AD4862,$AD$2:$AD$5513,0))</f>
        <v>#NAME?</v>
      </c>
      <c r="AH4862" t="str">
        <f t="shared" si="758"/>
        <v>Baja</v>
      </c>
      <c r="AI4862" t="s">
        <v>153</v>
      </c>
      <c r="AJ4862" t="str">
        <f>IFERROR(VLOOKUP(B4862,Maestro_Regionales!$A$2:$B$35,2,FALSE),"Otras zonas")</f>
        <v>Centro</v>
      </c>
      <c r="AK4862" t="str">
        <f t="shared" si="759"/>
        <v>SALUD TOTAL EPS | Centro</v>
      </c>
    </row>
    <row r="4863" spans="1:37">
      <c r="A4863" s="4" t="s">
        <v>2020</v>
      </c>
      <c r="B4863" s="4" t="s">
        <v>2021</v>
      </c>
      <c r="C4863" s="4" t="s">
        <v>2085</v>
      </c>
      <c r="D4863" s="4" t="s">
        <v>2086</v>
      </c>
      <c r="E4863" s="4" t="s">
        <v>85</v>
      </c>
      <c r="F4863" s="4">
        <v>104</v>
      </c>
      <c r="G4863" s="4">
        <v>1886</v>
      </c>
      <c r="H4863" s="4">
        <v>0</v>
      </c>
      <c r="I4863">
        <f t="shared" si="750"/>
        <v>1990</v>
      </c>
      <c r="J4863">
        <f t="shared" si="751"/>
        <v>5.2261306532663317E-2</v>
      </c>
      <c r="K4863">
        <f t="shared" si="752"/>
        <v>0.94773869346733663</v>
      </c>
      <c r="L4863">
        <f t="shared" si="753"/>
        <v>0</v>
      </c>
      <c r="M4863">
        <f>I4863*Diccionario!$B$36</f>
        <v>4.4178390196078432</v>
      </c>
      <c r="N4863">
        <f>M4863*Diccionario!$B$37</f>
        <v>0.44620174098039217</v>
      </c>
      <c r="O4863">
        <f>N4863*Diccionario!$B$38</f>
        <v>6.6930261147058828E-2</v>
      </c>
      <c r="P4863">
        <f>O4863*Diccionario!$B$39</f>
        <v>6.0237235032352947E-2</v>
      </c>
      <c r="Q4863">
        <f>P4863*Diccionario!$B$40</f>
        <v>2.4094894012941181E-2</v>
      </c>
      <c r="R4863">
        <f>Q4863*Diccionario!$B$41</f>
        <v>1.5661681108411769E-2</v>
      </c>
      <c r="S4863">
        <f t="shared" si="754"/>
        <v>1.5661681108411769E-2</v>
      </c>
      <c r="T4863">
        <f>I4863*Diccionario!$B$36</f>
        <v>4.4178390196078432</v>
      </c>
      <c r="U4863">
        <f>T4863*Diccionario!$B$42</f>
        <v>0.44620174098039217</v>
      </c>
      <c r="V4863">
        <f>U4863*Diccionario!$B$43</f>
        <v>0.37927147983333331</v>
      </c>
      <c r="W4863">
        <f>V4863*Diccionario!$B$44</f>
        <v>7.2061581168333333E-2</v>
      </c>
      <c r="X4863">
        <f>W4863*Diccionario!$B$45</f>
        <v>2.8104016655650002E-2</v>
      </c>
      <c r="Y4863">
        <f>X4863*Diccionario!$B$46</f>
        <v>2.5012574823528502E-2</v>
      </c>
      <c r="Z4863">
        <f>Y4863*Diccionario!$B$47</f>
        <v>9.2546526847055461E-3</v>
      </c>
      <c r="AA4863">
        <f>Z4863*Diccionario!$B$48</f>
        <v>9.2546526847055461E-3</v>
      </c>
      <c r="AB4863">
        <f>AA4863*Diccionario!$B$49</f>
        <v>6.94098951352916E-3</v>
      </c>
      <c r="AC4863">
        <f t="shared" si="755"/>
        <v>6.94098951352916E-3</v>
      </c>
      <c r="AD4863">
        <f t="shared" si="756"/>
        <v>2.2602670621940928E-2</v>
      </c>
      <c r="AE4863">
        <f t="shared" si="757"/>
        <v>3.7876808098921906E-5</v>
      </c>
      <c r="AF4863" t="e">
        <f ca="1">IF(AD4863="","",_xludf.RANK.EQ(AD4863,$AD$2:$AD$5513,0))</f>
        <v>#NAME?</v>
      </c>
      <c r="AH4863" t="str">
        <f t="shared" si="758"/>
        <v>Baja</v>
      </c>
      <c r="AI4863" t="s">
        <v>153</v>
      </c>
      <c r="AJ4863" t="str">
        <f>IFERROR(VLOOKUP(B4863,Maestro_Regionales!$A$2:$B$35,2,FALSE),"Otras zonas")</f>
        <v>Centro</v>
      </c>
      <c r="AK4863" t="str">
        <f t="shared" si="759"/>
        <v>SALUD TOTAL EPS | Centro</v>
      </c>
    </row>
    <row r="4864" spans="1:37">
      <c r="A4864" s="4" t="s">
        <v>2020</v>
      </c>
      <c r="B4864" s="4" t="s">
        <v>2021</v>
      </c>
      <c r="C4864" s="4" t="s">
        <v>2036</v>
      </c>
      <c r="D4864" s="4" t="s">
        <v>2037</v>
      </c>
      <c r="E4864" s="4" t="s">
        <v>1095</v>
      </c>
      <c r="F4864" s="4">
        <v>103</v>
      </c>
      <c r="G4864" s="4">
        <v>1371</v>
      </c>
      <c r="H4864" s="4">
        <v>0</v>
      </c>
      <c r="I4864">
        <f t="shared" si="750"/>
        <v>1474</v>
      </c>
      <c r="J4864">
        <f t="shared" si="751"/>
        <v>6.9877883310719133E-2</v>
      </c>
      <c r="K4864">
        <f t="shared" si="752"/>
        <v>0.93012211668928091</v>
      </c>
      <c r="L4864">
        <f t="shared" si="753"/>
        <v>0</v>
      </c>
      <c r="M4864">
        <f>I4864*Diccionario!$B$36</f>
        <v>3.2723089019607841</v>
      </c>
      <c r="N4864">
        <f>M4864*Diccionario!$B$37</f>
        <v>0.33050319909803921</v>
      </c>
      <c r="O4864">
        <f>N4864*Diccionario!$B$38</f>
        <v>4.9575479864705882E-2</v>
      </c>
      <c r="P4864">
        <f>O4864*Diccionario!$B$39</f>
        <v>4.4617931878235297E-2</v>
      </c>
      <c r="Q4864">
        <f>P4864*Diccionario!$B$40</f>
        <v>1.7847172751294119E-2</v>
      </c>
      <c r="R4864">
        <f>Q4864*Diccionario!$B$41</f>
        <v>1.1600662288341177E-2</v>
      </c>
      <c r="S4864">
        <f t="shared" si="754"/>
        <v>1.1600662288341177E-2</v>
      </c>
      <c r="T4864">
        <f>I4864*Diccionario!$B$36</f>
        <v>3.2723089019607841</v>
      </c>
      <c r="U4864">
        <f>T4864*Diccionario!$B$42</f>
        <v>0.33050319909803921</v>
      </c>
      <c r="V4864">
        <f>U4864*Diccionario!$B$43</f>
        <v>0.28092771923333332</v>
      </c>
      <c r="W4864">
        <f>V4864*Diccionario!$B$44</f>
        <v>5.3376266654333329E-2</v>
      </c>
      <c r="X4864">
        <f>W4864*Diccionario!$B$45</f>
        <v>2.0816743995189999E-2</v>
      </c>
      <c r="Y4864">
        <f>X4864*Diccionario!$B$46</f>
        <v>1.8526902155719099E-2</v>
      </c>
      <c r="Z4864">
        <f>Y4864*Diccionario!$B$47</f>
        <v>6.8549537976160665E-3</v>
      </c>
      <c r="AA4864">
        <f>Z4864*Diccionario!$B$48</f>
        <v>6.8549537976160665E-3</v>
      </c>
      <c r="AB4864">
        <f>AA4864*Diccionario!$B$49</f>
        <v>5.1412153482120497E-3</v>
      </c>
      <c r="AC4864">
        <f t="shared" si="755"/>
        <v>5.1412153482120497E-3</v>
      </c>
      <c r="AD4864">
        <f t="shared" si="756"/>
        <v>1.6741877636553226E-2</v>
      </c>
      <c r="AE4864">
        <f t="shared" si="757"/>
        <v>2.8055484993874812E-5</v>
      </c>
      <c r="AF4864" t="e">
        <f ca="1">IF(AD4864="","",_xludf.RANK.EQ(AD4864,$AD$2:$AD$5513,0))</f>
        <v>#NAME?</v>
      </c>
      <c r="AH4864" t="str">
        <f t="shared" si="758"/>
        <v>Baja</v>
      </c>
      <c r="AI4864" t="s">
        <v>153</v>
      </c>
      <c r="AJ4864" t="str">
        <f>IFERROR(VLOOKUP(B4864,Maestro_Regionales!$A$2:$B$35,2,FALSE),"Otras zonas")</f>
        <v>Centro</v>
      </c>
      <c r="AK4864" t="str">
        <f t="shared" si="759"/>
        <v>PIJAOS SALUD EPSI | Centro</v>
      </c>
    </row>
    <row r="4865" spans="1:37">
      <c r="A4865" s="4" t="s">
        <v>2020</v>
      </c>
      <c r="B4865" s="4" t="s">
        <v>2021</v>
      </c>
      <c r="C4865" s="4" t="s">
        <v>2062</v>
      </c>
      <c r="D4865" s="4" t="s">
        <v>351</v>
      </c>
      <c r="E4865" s="4" t="s">
        <v>85</v>
      </c>
      <c r="F4865" s="4">
        <v>103</v>
      </c>
      <c r="G4865" s="4">
        <v>387</v>
      </c>
      <c r="H4865" s="4">
        <v>0</v>
      </c>
      <c r="I4865">
        <f t="shared" si="750"/>
        <v>490</v>
      </c>
      <c r="J4865">
        <f t="shared" si="751"/>
        <v>0.21020408163265306</v>
      </c>
      <c r="K4865">
        <f t="shared" si="752"/>
        <v>0.78979591836734697</v>
      </c>
      <c r="L4865">
        <f t="shared" si="753"/>
        <v>0</v>
      </c>
      <c r="M4865">
        <f>I4865*Diccionario!$B$36</f>
        <v>1.0878096078431372</v>
      </c>
      <c r="N4865">
        <f>M4865*Diccionario!$B$37</f>
        <v>0.10986877039215687</v>
      </c>
      <c r="O4865">
        <f>N4865*Diccionario!$B$38</f>
        <v>1.6480315558823528E-2</v>
      </c>
      <c r="P4865">
        <f>O4865*Diccionario!$B$39</f>
        <v>1.4832284002941176E-2</v>
      </c>
      <c r="Q4865">
        <f>P4865*Diccionario!$B$40</f>
        <v>5.9329136011764712E-3</v>
      </c>
      <c r="R4865">
        <f>Q4865*Diccionario!$B$41</f>
        <v>3.8563938407647066E-3</v>
      </c>
      <c r="S4865">
        <f t="shared" si="754"/>
        <v>3.8563938407647066E-3</v>
      </c>
      <c r="T4865">
        <f>I4865*Diccionario!$B$36</f>
        <v>1.0878096078431372</v>
      </c>
      <c r="U4865">
        <f>T4865*Diccionario!$B$42</f>
        <v>0.10986877039215687</v>
      </c>
      <c r="V4865">
        <f>U4865*Diccionario!$B$43</f>
        <v>9.3388454833333329E-2</v>
      </c>
      <c r="W4865">
        <f>V4865*Diccionario!$B$44</f>
        <v>1.7743806418333334E-2</v>
      </c>
      <c r="X4865">
        <f>W4865*Diccionario!$B$45</f>
        <v>6.9200845031500008E-3</v>
      </c>
      <c r="Y4865">
        <f>X4865*Diccionario!$B$46</f>
        <v>6.1588752078035004E-3</v>
      </c>
      <c r="Z4865">
        <f>Y4865*Diccionario!$B$47</f>
        <v>2.2787838268872951E-3</v>
      </c>
      <c r="AA4865">
        <f>Z4865*Diccionario!$B$48</f>
        <v>2.2787838268872951E-3</v>
      </c>
      <c r="AB4865">
        <f>AA4865*Diccionario!$B$49</f>
        <v>1.7090878701654713E-3</v>
      </c>
      <c r="AC4865">
        <f t="shared" si="755"/>
        <v>1.7090878701654713E-3</v>
      </c>
      <c r="AD4865">
        <f t="shared" si="756"/>
        <v>5.5654817109301782E-3</v>
      </c>
      <c r="AE4865">
        <f t="shared" si="757"/>
        <v>9.3264502354129307E-6</v>
      </c>
      <c r="AF4865" t="e">
        <f ca="1">IF(AD4865="","",_xludf.RANK.EQ(AD4865,$AD$2:$AD$5513,0))</f>
        <v>#NAME?</v>
      </c>
      <c r="AH4865" t="str">
        <f t="shared" si="758"/>
        <v>Baja</v>
      </c>
      <c r="AI4865" t="s">
        <v>153</v>
      </c>
      <c r="AJ4865" t="str">
        <f>IFERROR(VLOOKUP(B4865,Maestro_Regionales!$A$2:$B$35,2,FALSE),"Otras zonas")</f>
        <v>Centro</v>
      </c>
      <c r="AK4865" t="str">
        <f t="shared" si="759"/>
        <v>SALUD TOTAL EPS | Centro</v>
      </c>
    </row>
    <row r="4866" spans="1:37">
      <c r="A4866" s="4" t="s">
        <v>2020</v>
      </c>
      <c r="B4866" s="4" t="s">
        <v>2021</v>
      </c>
      <c r="C4866" s="4" t="s">
        <v>2036</v>
      </c>
      <c r="D4866" s="4" t="s">
        <v>2037</v>
      </c>
      <c r="E4866" s="4" t="s">
        <v>95</v>
      </c>
      <c r="F4866" s="4">
        <v>101</v>
      </c>
      <c r="G4866" s="4">
        <v>2048</v>
      </c>
      <c r="H4866" s="4">
        <v>0</v>
      </c>
      <c r="I4866">
        <f t="shared" ref="I4866:I4929" si="760">SUM(F4866:H4866)</f>
        <v>2149</v>
      </c>
      <c r="J4866">
        <f t="shared" ref="J4866:J4929" si="761">IFERROR(F4866/I4866,0)</f>
        <v>4.699860400186133E-2</v>
      </c>
      <c r="K4866">
        <f t="shared" ref="K4866:K4929" si="762">IFERROR(G4866/I4866,0)</f>
        <v>0.95300139599813871</v>
      </c>
      <c r="L4866">
        <f t="shared" ref="L4866:L4929" si="763">IFERROR(H4866/I4866,0)</f>
        <v>0</v>
      </c>
      <c r="M4866">
        <f>I4866*Diccionario!$B$36</f>
        <v>4.7708221372549016</v>
      </c>
      <c r="N4866">
        <f>M4866*Diccionario!$B$37</f>
        <v>0.48185303586274508</v>
      </c>
      <c r="O4866">
        <f>N4866*Diccionario!$B$38</f>
        <v>7.2277955379411757E-2</v>
      </c>
      <c r="P4866">
        <f>O4866*Diccionario!$B$39</f>
        <v>6.5050159841470584E-2</v>
      </c>
      <c r="Q4866">
        <f>P4866*Diccionario!$B$40</f>
        <v>2.6020063936588234E-2</v>
      </c>
      <c r="R4866">
        <f>Q4866*Diccionario!$B$41</f>
        <v>1.6913041558782354E-2</v>
      </c>
      <c r="S4866">
        <f t="shared" ref="S4866:S4929" si="764">R4866</f>
        <v>1.6913041558782354E-2</v>
      </c>
      <c r="T4866">
        <f>I4866*Diccionario!$B$36</f>
        <v>4.7708221372549016</v>
      </c>
      <c r="U4866">
        <f>T4866*Diccionario!$B$42</f>
        <v>0.48185303586274508</v>
      </c>
      <c r="V4866">
        <f>U4866*Diccionario!$B$43</f>
        <v>0.4095750804833333</v>
      </c>
      <c r="W4866">
        <f>V4866*Diccionario!$B$44</f>
        <v>7.7819265291833334E-2</v>
      </c>
      <c r="X4866">
        <f>W4866*Diccionario!$B$45</f>
        <v>3.0349513463815002E-2</v>
      </c>
      <c r="Y4866">
        <f>X4866*Diccionario!$B$46</f>
        <v>2.7011066982795352E-2</v>
      </c>
      <c r="Z4866">
        <f>Y4866*Diccionario!$B$47</f>
        <v>9.994094783634281E-3</v>
      </c>
      <c r="AA4866">
        <f>Z4866*Diccionario!$B$48</f>
        <v>9.994094783634281E-3</v>
      </c>
      <c r="AB4866">
        <f>AA4866*Diccionario!$B$49</f>
        <v>7.4955710877257107E-3</v>
      </c>
      <c r="AC4866">
        <f t="shared" ref="AC4866:AC4929" si="765">AB4866</f>
        <v>7.4955710877257107E-3</v>
      </c>
      <c r="AD4866">
        <f t="shared" ref="AD4866:AD4929" si="766">S4866+AC4866</f>
        <v>2.4408612646508066E-2</v>
      </c>
      <c r="AE4866">
        <f t="shared" ref="AE4866:AE4929" si="767">IFERROR(AD4866/SUM($AD$2:$AD$5513),0)</f>
        <v>4.0903146032453855E-5</v>
      </c>
      <c r="AF4866" t="e">
        <f ca="1">IF(AD4866="","",_xludf.RANK.EQ(AD4866,$AD$2:$AD$5513,0))</f>
        <v>#NAME?</v>
      </c>
      <c r="AH4866" t="str">
        <f t="shared" ref="AH4866:AH4929" si="768">IF(SUM($AD$2:$AD$5513)=0,"",IF((SUMIF($AD$2:$AD$5513,"&gt;"&amp;$AD4866,$AD$2:$AD$5513)+$AD4866)/SUM($AD$2:$AD$5513)&lt;=40%,"Alta",IF((SUMIF($AD$2:$AD$5513,"&gt;"&amp;$AD4866,$AD$2:$AD$5513)+$AD4866)/SUM($AD$2:$AD$5513)&lt;=80%,"Media","Baja")))</f>
        <v>Baja</v>
      </c>
      <c r="AI4866" t="s">
        <v>153</v>
      </c>
      <c r="AJ4866" t="str">
        <f>IFERROR(VLOOKUP(B4866,Maestro_Regionales!$A$2:$B$35,2,FALSE),"Otras zonas")</f>
        <v>Centro</v>
      </c>
      <c r="AK4866" t="str">
        <f t="shared" ref="AK4866:AK4929" si="769">E4866&amp;" | "&amp;AJ4866</f>
        <v>ASMETSALUD EPS | Centro</v>
      </c>
    </row>
    <row r="4867" spans="1:37">
      <c r="A4867" s="4" t="s">
        <v>2020</v>
      </c>
      <c r="B4867" s="4" t="s">
        <v>2021</v>
      </c>
      <c r="C4867" s="4" t="s">
        <v>2077</v>
      </c>
      <c r="D4867" s="4" t="s">
        <v>2078</v>
      </c>
      <c r="E4867" s="4" t="s">
        <v>95</v>
      </c>
      <c r="F4867" s="4">
        <v>98</v>
      </c>
      <c r="G4867" s="4">
        <v>3803</v>
      </c>
      <c r="H4867" s="4">
        <v>0</v>
      </c>
      <c r="I4867">
        <f t="shared" si="760"/>
        <v>3901</v>
      </c>
      <c r="J4867">
        <f t="shared" si="761"/>
        <v>2.5121763650346064E-2</v>
      </c>
      <c r="K4867">
        <f t="shared" si="762"/>
        <v>0.97487823634965398</v>
      </c>
      <c r="L4867">
        <f t="shared" si="763"/>
        <v>0</v>
      </c>
      <c r="M4867">
        <f>I4867*Diccionario!$B$36</f>
        <v>8.6602964901960782</v>
      </c>
      <c r="N4867">
        <f>M4867*Diccionario!$B$37</f>
        <v>0.87468994550980395</v>
      </c>
      <c r="O4867">
        <f>N4867*Diccionario!$B$38</f>
        <v>0.13120349182647059</v>
      </c>
      <c r="P4867">
        <f>O4867*Diccionario!$B$39</f>
        <v>0.11808314264382354</v>
      </c>
      <c r="Q4867">
        <f>P4867*Diccionario!$B$40</f>
        <v>4.7233257057529419E-2</v>
      </c>
      <c r="R4867">
        <f>Q4867*Diccionario!$B$41</f>
        <v>3.0701617087394124E-2</v>
      </c>
      <c r="S4867">
        <f t="shared" si="764"/>
        <v>3.0701617087394124E-2</v>
      </c>
      <c r="T4867">
        <f>I4867*Diccionario!$B$36</f>
        <v>8.6602964901960782</v>
      </c>
      <c r="U4867">
        <f>T4867*Diccionario!$B$42</f>
        <v>0.87468994550980395</v>
      </c>
      <c r="V4867">
        <f>U4867*Diccionario!$B$43</f>
        <v>0.74348645368333333</v>
      </c>
      <c r="W4867">
        <f>V4867*Diccionario!$B$44</f>
        <v>0.14126242619983334</v>
      </c>
      <c r="X4867">
        <f>W4867*Diccionario!$B$45</f>
        <v>5.5092346217935004E-2</v>
      </c>
      <c r="Y4867">
        <f>X4867*Diccionario!$B$46</f>
        <v>4.9032188133962151E-2</v>
      </c>
      <c r="Z4867">
        <f>Y4867*Diccionario!$B$47</f>
        <v>1.8141909609565996E-2</v>
      </c>
      <c r="AA4867">
        <f>Z4867*Diccionario!$B$48</f>
        <v>1.8141909609565996E-2</v>
      </c>
      <c r="AB4867">
        <f>AA4867*Diccionario!$B$49</f>
        <v>1.3606432207174498E-2</v>
      </c>
      <c r="AC4867">
        <f t="shared" si="765"/>
        <v>1.3606432207174498E-2</v>
      </c>
      <c r="AD4867">
        <f t="shared" si="766"/>
        <v>4.4308049294568622E-2</v>
      </c>
      <c r="AE4867">
        <f t="shared" si="767"/>
        <v>7.4249964017032339E-5</v>
      </c>
      <c r="AF4867" t="e">
        <f ca="1">IF(AD4867="","",_xludf.RANK.EQ(AD4867,$AD$2:$AD$5513,0))</f>
        <v>#NAME?</v>
      </c>
      <c r="AH4867" t="str">
        <f t="shared" si="768"/>
        <v>Baja</v>
      </c>
      <c r="AI4867" t="s">
        <v>153</v>
      </c>
      <c r="AJ4867" t="str">
        <f>IFERROR(VLOOKUP(B4867,Maestro_Regionales!$A$2:$B$35,2,FALSE),"Otras zonas")</f>
        <v>Centro</v>
      </c>
      <c r="AK4867" t="str">
        <f t="shared" si="769"/>
        <v>ASMETSALUD EPS | Centro</v>
      </c>
    </row>
    <row r="4868" spans="1:37">
      <c r="A4868" s="4" t="s">
        <v>2020</v>
      </c>
      <c r="B4868" s="4" t="s">
        <v>2021</v>
      </c>
      <c r="C4868" s="4" t="s">
        <v>2056</v>
      </c>
      <c r="D4868" s="4" t="s">
        <v>2057</v>
      </c>
      <c r="E4868" s="4" t="s">
        <v>95</v>
      </c>
      <c r="F4868" s="4">
        <v>97</v>
      </c>
      <c r="G4868" s="4">
        <v>1150</v>
      </c>
      <c r="H4868" s="4">
        <v>0</v>
      </c>
      <c r="I4868">
        <f t="shared" si="760"/>
        <v>1247</v>
      </c>
      <c r="J4868">
        <f t="shared" si="761"/>
        <v>7.7786688051323175E-2</v>
      </c>
      <c r="K4868">
        <f t="shared" si="762"/>
        <v>0.92221331194867684</v>
      </c>
      <c r="L4868">
        <f t="shared" si="763"/>
        <v>0</v>
      </c>
      <c r="M4868">
        <f>I4868*Diccionario!$B$36</f>
        <v>2.7683644509803917</v>
      </c>
      <c r="N4868">
        <f>M4868*Diccionario!$B$37</f>
        <v>0.27960480954901956</v>
      </c>
      <c r="O4868">
        <f>N4868*Diccionario!$B$38</f>
        <v>4.1940721432352931E-2</v>
      </c>
      <c r="P4868">
        <f>O4868*Diccionario!$B$39</f>
        <v>3.774664928911764E-2</v>
      </c>
      <c r="Q4868">
        <f>P4868*Diccionario!$B$40</f>
        <v>1.5098659715647056E-2</v>
      </c>
      <c r="R4868">
        <f>Q4868*Diccionario!$B$41</f>
        <v>9.8141288151705874E-3</v>
      </c>
      <c r="S4868">
        <f t="shared" si="764"/>
        <v>9.8141288151705874E-3</v>
      </c>
      <c r="T4868">
        <f>I4868*Diccionario!$B$36</f>
        <v>2.7683644509803917</v>
      </c>
      <c r="U4868">
        <f>T4868*Diccionario!$B$42</f>
        <v>0.27960480954901956</v>
      </c>
      <c r="V4868">
        <f>U4868*Diccionario!$B$43</f>
        <v>0.23766408811666662</v>
      </c>
      <c r="W4868">
        <f>V4868*Diccionario!$B$44</f>
        <v>4.5156176742166661E-2</v>
      </c>
      <c r="X4868">
        <f>W4868*Diccionario!$B$45</f>
        <v>1.7610908929444998E-2</v>
      </c>
      <c r="Y4868">
        <f>X4868*Diccionario!$B$46</f>
        <v>1.5673708947206048E-2</v>
      </c>
      <c r="Z4868">
        <f>Y4868*Diccionario!$B$47</f>
        <v>5.7992723104662372E-3</v>
      </c>
      <c r="AA4868">
        <f>Z4868*Diccionario!$B$48</f>
        <v>5.7992723104662372E-3</v>
      </c>
      <c r="AB4868">
        <f>AA4868*Diccionario!$B$49</f>
        <v>4.3494542328496779E-3</v>
      </c>
      <c r="AC4868">
        <f t="shared" si="765"/>
        <v>4.3494542328496779E-3</v>
      </c>
      <c r="AD4868">
        <f t="shared" si="766"/>
        <v>1.4163583048020265E-2</v>
      </c>
      <c r="AE4868">
        <f t="shared" si="767"/>
        <v>2.3734864170530453E-5</v>
      </c>
      <c r="AF4868" t="e">
        <f ca="1">IF(AD4868="","",_xludf.RANK.EQ(AD4868,$AD$2:$AD$5513,0))</f>
        <v>#NAME?</v>
      </c>
      <c r="AH4868" t="str">
        <f t="shared" si="768"/>
        <v>Baja</v>
      </c>
      <c r="AI4868" t="s">
        <v>153</v>
      </c>
      <c r="AJ4868" t="str">
        <f>IFERROR(VLOOKUP(B4868,Maestro_Regionales!$A$2:$B$35,2,FALSE),"Otras zonas")</f>
        <v>Centro</v>
      </c>
      <c r="AK4868" t="str">
        <f t="shared" si="769"/>
        <v>ASMETSALUD EPS | Centro</v>
      </c>
    </row>
    <row r="4869" spans="1:37">
      <c r="A4869" s="4" t="s">
        <v>2020</v>
      </c>
      <c r="B4869" s="4" t="s">
        <v>2021</v>
      </c>
      <c r="C4869" s="4" t="s">
        <v>2069</v>
      </c>
      <c r="D4869" s="4" t="s">
        <v>2070</v>
      </c>
      <c r="E4869" s="4" t="s">
        <v>95</v>
      </c>
      <c r="F4869" s="4">
        <v>97</v>
      </c>
      <c r="G4869" s="4">
        <v>5781</v>
      </c>
      <c r="H4869" s="4">
        <v>0</v>
      </c>
      <c r="I4869">
        <f t="shared" si="760"/>
        <v>5878</v>
      </c>
      <c r="J4869">
        <f t="shared" si="761"/>
        <v>1.6502211636611093E-2</v>
      </c>
      <c r="K4869">
        <f t="shared" si="762"/>
        <v>0.98349778836338886</v>
      </c>
      <c r="L4869">
        <f t="shared" si="763"/>
        <v>0</v>
      </c>
      <c r="M4869">
        <f>I4869*Diccionario!$B$36</f>
        <v>13.049275254901961</v>
      </c>
      <c r="N4869">
        <f>M4869*Diccionario!$B$37</f>
        <v>1.317976800745098</v>
      </c>
      <c r="O4869">
        <f>N4869*Diccionario!$B$38</f>
        <v>0.1976965201117647</v>
      </c>
      <c r="P4869">
        <f>O4869*Diccionario!$B$39</f>
        <v>0.17792686810058822</v>
      </c>
      <c r="Q4869">
        <f>P4869*Diccionario!$B$40</f>
        <v>7.1170747240235296E-2</v>
      </c>
      <c r="R4869">
        <f>Q4869*Diccionario!$B$41</f>
        <v>4.6260985706152946E-2</v>
      </c>
      <c r="S4869">
        <f t="shared" si="764"/>
        <v>4.6260985706152946E-2</v>
      </c>
      <c r="T4869">
        <f>I4869*Diccionario!$B$36</f>
        <v>13.049275254901961</v>
      </c>
      <c r="U4869">
        <f>T4869*Diccionario!$B$42</f>
        <v>1.317976800745098</v>
      </c>
      <c r="V4869">
        <f>U4869*Diccionario!$B$43</f>
        <v>1.1202802806333334</v>
      </c>
      <c r="W4869">
        <f>V4869*Diccionario!$B$44</f>
        <v>0.21285325332033334</v>
      </c>
      <c r="X4869">
        <f>W4869*Diccionario!$B$45</f>
        <v>8.3012768794929997E-2</v>
      </c>
      <c r="Y4869">
        <f>X4869*Diccionario!$B$46</f>
        <v>7.38813642274877E-2</v>
      </c>
      <c r="Z4869">
        <f>Y4869*Diccionario!$B$47</f>
        <v>2.7336104764170449E-2</v>
      </c>
      <c r="AA4869">
        <f>Z4869*Diccionario!$B$48</f>
        <v>2.7336104764170449E-2</v>
      </c>
      <c r="AB4869">
        <f>AA4869*Diccionario!$B$49</f>
        <v>2.0502078573127837E-2</v>
      </c>
      <c r="AC4869">
        <f t="shared" si="765"/>
        <v>2.0502078573127837E-2</v>
      </c>
      <c r="AD4869">
        <f t="shared" si="766"/>
        <v>6.6763064279280776E-2</v>
      </c>
      <c r="AE4869">
        <f t="shared" si="767"/>
        <v>1.1187933568113715E-4</v>
      </c>
      <c r="AF4869" t="e">
        <f ca="1">IF(AD4869="","",_xludf.RANK.EQ(AD4869,$AD$2:$AD$5513,0))</f>
        <v>#NAME?</v>
      </c>
      <c r="AH4869" t="str">
        <f t="shared" si="768"/>
        <v>Baja</v>
      </c>
      <c r="AI4869" t="s">
        <v>153</v>
      </c>
      <c r="AJ4869" t="str">
        <f>IFERROR(VLOOKUP(B4869,Maestro_Regionales!$A$2:$B$35,2,FALSE),"Otras zonas")</f>
        <v>Centro</v>
      </c>
      <c r="AK4869" t="str">
        <f t="shared" si="769"/>
        <v>ASMETSALUD EPS | Centro</v>
      </c>
    </row>
    <row r="4870" spans="1:37">
      <c r="A4870" s="4" t="s">
        <v>2020</v>
      </c>
      <c r="B4870" s="4" t="s">
        <v>2021</v>
      </c>
      <c r="C4870" s="4" t="s">
        <v>2067</v>
      </c>
      <c r="D4870" s="4" t="s">
        <v>2068</v>
      </c>
      <c r="E4870" s="4" t="s">
        <v>95</v>
      </c>
      <c r="F4870" s="4">
        <v>94</v>
      </c>
      <c r="G4870" s="4">
        <v>3290</v>
      </c>
      <c r="H4870" s="4">
        <v>0</v>
      </c>
      <c r="I4870">
        <f t="shared" si="760"/>
        <v>3384</v>
      </c>
      <c r="J4870">
        <f t="shared" si="761"/>
        <v>2.7777777777777776E-2</v>
      </c>
      <c r="K4870">
        <f t="shared" si="762"/>
        <v>0.97222222222222221</v>
      </c>
      <c r="L4870">
        <f t="shared" si="763"/>
        <v>0</v>
      </c>
      <c r="M4870">
        <f>I4870*Diccionario!$B$36</f>
        <v>7.5125463529411762</v>
      </c>
      <c r="N4870">
        <f>M4870*Diccionario!$B$37</f>
        <v>0.75876718164705881</v>
      </c>
      <c r="O4870">
        <f>N4870*Diccionario!$B$38</f>
        <v>0.11381507724705882</v>
      </c>
      <c r="P4870">
        <f>O4870*Diccionario!$B$39</f>
        <v>0.10243356952235294</v>
      </c>
      <c r="Q4870">
        <f>P4870*Diccionario!$B$40</f>
        <v>4.0973427808941178E-2</v>
      </c>
      <c r="R4870">
        <f>Q4870*Diccionario!$B$41</f>
        <v>2.6632728075811768E-2</v>
      </c>
      <c r="S4870">
        <f t="shared" si="764"/>
        <v>2.6632728075811768E-2</v>
      </c>
      <c r="T4870">
        <f>I4870*Diccionario!$B$36</f>
        <v>7.5125463529411762</v>
      </c>
      <c r="U4870">
        <f>T4870*Diccionario!$B$42</f>
        <v>0.75876718164705881</v>
      </c>
      <c r="V4870">
        <f>U4870*Diccionario!$B$43</f>
        <v>0.64495210439999995</v>
      </c>
      <c r="W4870">
        <f>V4870*Diccionario!$B$44</f>
        <v>0.12254089983599999</v>
      </c>
      <c r="X4870">
        <f>W4870*Diccionario!$B$45</f>
        <v>4.7790950936039994E-2</v>
      </c>
      <c r="Y4870">
        <f>X4870*Diccionario!$B$46</f>
        <v>4.2533946333075598E-2</v>
      </c>
      <c r="Z4870">
        <f>Y4870*Diccionario!$B$47</f>
        <v>1.5737560143237971E-2</v>
      </c>
      <c r="AA4870">
        <f>Z4870*Diccionario!$B$48</f>
        <v>1.5737560143237971E-2</v>
      </c>
      <c r="AB4870">
        <f>AA4870*Diccionario!$B$49</f>
        <v>1.1803170107428478E-2</v>
      </c>
      <c r="AC4870">
        <f t="shared" si="765"/>
        <v>1.1803170107428478E-2</v>
      </c>
      <c r="AD4870">
        <f t="shared" si="766"/>
        <v>3.8435898183240245E-2</v>
      </c>
      <c r="AE4870">
        <f t="shared" si="767"/>
        <v>6.4409607340076234E-5</v>
      </c>
      <c r="AF4870" t="e">
        <f ca="1">IF(AD4870="","",_xludf.RANK.EQ(AD4870,$AD$2:$AD$5513,0))</f>
        <v>#NAME?</v>
      </c>
      <c r="AH4870" t="str">
        <f t="shared" si="768"/>
        <v>Baja</v>
      </c>
      <c r="AI4870" t="s">
        <v>153</v>
      </c>
      <c r="AJ4870" t="str">
        <f>IFERROR(VLOOKUP(B4870,Maestro_Regionales!$A$2:$B$35,2,FALSE),"Otras zonas")</f>
        <v>Centro</v>
      </c>
      <c r="AK4870" t="str">
        <f t="shared" si="769"/>
        <v>ASMETSALUD EPS | Centro</v>
      </c>
    </row>
    <row r="4871" spans="1:37">
      <c r="A4871" s="4" t="s">
        <v>2020</v>
      </c>
      <c r="B4871" s="4" t="s">
        <v>2021</v>
      </c>
      <c r="C4871" s="4" t="s">
        <v>2071</v>
      </c>
      <c r="D4871" s="4" t="s">
        <v>2072</v>
      </c>
      <c r="E4871" s="4" t="s">
        <v>85</v>
      </c>
      <c r="F4871" s="4">
        <v>94</v>
      </c>
      <c r="G4871" s="4">
        <v>310</v>
      </c>
      <c r="H4871" s="4">
        <v>0</v>
      </c>
      <c r="I4871">
        <f t="shared" si="760"/>
        <v>404</v>
      </c>
      <c r="J4871">
        <f t="shared" si="761"/>
        <v>0.23267326732673269</v>
      </c>
      <c r="K4871">
        <f t="shared" si="762"/>
        <v>0.76732673267326734</v>
      </c>
      <c r="L4871">
        <f t="shared" si="763"/>
        <v>0</v>
      </c>
      <c r="M4871">
        <f>I4871*Diccionario!$B$36</f>
        <v>0.8968879215686274</v>
      </c>
      <c r="N4871">
        <f>M4871*Diccionario!$B$37</f>
        <v>9.0585680078431374E-2</v>
      </c>
      <c r="O4871">
        <f>N4871*Diccionario!$B$38</f>
        <v>1.3587852011764706E-2</v>
      </c>
      <c r="P4871">
        <f>O4871*Diccionario!$B$39</f>
        <v>1.2229066810588236E-2</v>
      </c>
      <c r="Q4871">
        <f>P4871*Diccionario!$B$40</f>
        <v>4.8916267242352946E-3</v>
      </c>
      <c r="R4871">
        <f>Q4871*Diccionario!$B$41</f>
        <v>3.1795573707529418E-3</v>
      </c>
      <c r="S4871">
        <f t="shared" si="764"/>
        <v>3.1795573707529418E-3</v>
      </c>
      <c r="T4871">
        <f>I4871*Diccionario!$B$36</f>
        <v>0.8968879215686274</v>
      </c>
      <c r="U4871">
        <f>T4871*Diccionario!$B$42</f>
        <v>9.0585680078431374E-2</v>
      </c>
      <c r="V4871">
        <f>U4871*Diccionario!$B$43</f>
        <v>7.6997828066666663E-2</v>
      </c>
      <c r="W4871">
        <f>V4871*Diccionario!$B$44</f>
        <v>1.4629587332666666E-2</v>
      </c>
      <c r="X4871">
        <f>W4871*Diccionario!$B$45</f>
        <v>5.7055390597400002E-3</v>
      </c>
      <c r="Y4871">
        <f>X4871*Diccionario!$B$46</f>
        <v>5.0779297631686005E-3</v>
      </c>
      <c r="Z4871">
        <f>Y4871*Diccionario!$B$47</f>
        <v>1.8788340123723822E-3</v>
      </c>
      <c r="AA4871">
        <f>Z4871*Diccionario!$B$48</f>
        <v>1.8788340123723822E-3</v>
      </c>
      <c r="AB4871">
        <f>AA4871*Diccionario!$B$49</f>
        <v>1.4091255092792867E-3</v>
      </c>
      <c r="AC4871">
        <f t="shared" si="765"/>
        <v>1.4091255092792867E-3</v>
      </c>
      <c r="AD4871">
        <f t="shared" si="766"/>
        <v>4.5886828800322287E-3</v>
      </c>
      <c r="AE4871">
        <f t="shared" si="767"/>
        <v>7.6895630512384177E-6</v>
      </c>
      <c r="AF4871" t="e">
        <f ca="1">IF(AD4871="","",_xludf.RANK.EQ(AD4871,$AD$2:$AD$5513,0))</f>
        <v>#NAME?</v>
      </c>
      <c r="AH4871" t="str">
        <f t="shared" si="768"/>
        <v>Baja</v>
      </c>
      <c r="AI4871" t="s">
        <v>153</v>
      </c>
      <c r="AJ4871" t="str">
        <f>IFERROR(VLOOKUP(B4871,Maestro_Regionales!$A$2:$B$35,2,FALSE),"Otras zonas")</f>
        <v>Centro</v>
      </c>
      <c r="AK4871" t="str">
        <f t="shared" si="769"/>
        <v>SALUD TOTAL EPS | Centro</v>
      </c>
    </row>
    <row r="4872" spans="1:37">
      <c r="A4872" s="4" t="s">
        <v>2020</v>
      </c>
      <c r="B4872" s="4" t="s">
        <v>2021</v>
      </c>
      <c r="C4872" s="4" t="s">
        <v>2075</v>
      </c>
      <c r="D4872" s="4" t="s">
        <v>2076</v>
      </c>
      <c r="E4872" s="4" t="s">
        <v>85</v>
      </c>
      <c r="F4872" s="4">
        <v>89</v>
      </c>
      <c r="G4872" s="4">
        <v>185</v>
      </c>
      <c r="H4872" s="4">
        <v>0</v>
      </c>
      <c r="I4872">
        <f t="shared" si="760"/>
        <v>274</v>
      </c>
      <c r="J4872">
        <f t="shared" si="761"/>
        <v>0.32481751824817517</v>
      </c>
      <c r="K4872">
        <f t="shared" si="762"/>
        <v>0.67518248175182483</v>
      </c>
      <c r="L4872">
        <f t="shared" si="763"/>
        <v>0</v>
      </c>
      <c r="M4872">
        <f>I4872*Diccionario!$B$36</f>
        <v>0.6082853725490196</v>
      </c>
      <c r="N4872">
        <f>M4872*Diccionario!$B$37</f>
        <v>6.1436822627450982E-2</v>
      </c>
      <c r="O4872">
        <f>N4872*Diccionario!$B$38</f>
        <v>9.2155233941176463E-3</v>
      </c>
      <c r="P4872">
        <f>O4872*Diccionario!$B$39</f>
        <v>8.2939710547058811E-3</v>
      </c>
      <c r="Q4872">
        <f>P4872*Diccionario!$B$40</f>
        <v>3.3175884218823526E-3</v>
      </c>
      <c r="R4872">
        <f>Q4872*Diccionario!$B$41</f>
        <v>2.1564324742235292E-3</v>
      </c>
      <c r="S4872">
        <f t="shared" si="764"/>
        <v>2.1564324742235292E-3</v>
      </c>
      <c r="T4872">
        <f>I4872*Diccionario!$B$36</f>
        <v>0.6082853725490196</v>
      </c>
      <c r="U4872">
        <f>T4872*Diccionario!$B$42</f>
        <v>6.1436822627450982E-2</v>
      </c>
      <c r="V4872">
        <f>U4872*Diccionario!$B$43</f>
        <v>5.2221299233333331E-2</v>
      </c>
      <c r="W4872">
        <f>V4872*Diccionario!$B$44</f>
        <v>9.9220468543333336E-3</v>
      </c>
      <c r="X4872">
        <f>W4872*Diccionario!$B$45</f>
        <v>3.8695982731900003E-3</v>
      </c>
      <c r="Y4872">
        <f>X4872*Diccionario!$B$46</f>
        <v>3.4439424631391002E-3</v>
      </c>
      <c r="Z4872">
        <f>Y4872*Diccionario!$B$47</f>
        <v>1.274258711361467E-3</v>
      </c>
      <c r="AA4872">
        <f>Z4872*Diccionario!$B$48</f>
        <v>1.274258711361467E-3</v>
      </c>
      <c r="AB4872">
        <f>AA4872*Diccionario!$B$49</f>
        <v>9.5569403352110027E-4</v>
      </c>
      <c r="AC4872">
        <f t="shared" si="765"/>
        <v>9.5569403352110027E-4</v>
      </c>
      <c r="AD4872">
        <f t="shared" si="766"/>
        <v>3.1121265077446295E-3</v>
      </c>
      <c r="AE4872">
        <f t="shared" si="767"/>
        <v>5.2151987030676378E-6</v>
      </c>
      <c r="AF4872" t="e">
        <f ca="1">IF(AD4872="","",_xludf.RANK.EQ(AD4872,$AD$2:$AD$5513,0))</f>
        <v>#NAME?</v>
      </c>
      <c r="AH4872" t="str">
        <f t="shared" si="768"/>
        <v>Baja</v>
      </c>
      <c r="AI4872" t="s">
        <v>153</v>
      </c>
      <c r="AJ4872" t="str">
        <f>IFERROR(VLOOKUP(B4872,Maestro_Regionales!$A$2:$B$35,2,FALSE),"Otras zonas")</f>
        <v>Centro</v>
      </c>
      <c r="AK4872" t="str">
        <f t="shared" si="769"/>
        <v>SALUD TOTAL EPS | Centro</v>
      </c>
    </row>
    <row r="4873" spans="1:37">
      <c r="A4873" s="4" t="s">
        <v>2020</v>
      </c>
      <c r="B4873" s="4" t="s">
        <v>2021</v>
      </c>
      <c r="C4873" s="4" t="s">
        <v>2063</v>
      </c>
      <c r="D4873" s="4" t="s">
        <v>2064</v>
      </c>
      <c r="E4873" s="4" t="s">
        <v>95</v>
      </c>
      <c r="F4873" s="4">
        <v>88</v>
      </c>
      <c r="G4873" s="4">
        <v>2338</v>
      </c>
      <c r="H4873" s="4">
        <v>0</v>
      </c>
      <c r="I4873">
        <f t="shared" si="760"/>
        <v>2426</v>
      </c>
      <c r="J4873">
        <f t="shared" si="761"/>
        <v>3.6273701566364384E-2</v>
      </c>
      <c r="K4873">
        <f t="shared" si="762"/>
        <v>0.96372629843363566</v>
      </c>
      <c r="L4873">
        <f t="shared" si="763"/>
        <v>0</v>
      </c>
      <c r="M4873">
        <f>I4873*Diccionario!$B$36</f>
        <v>5.3857675686274504</v>
      </c>
      <c r="N4873">
        <f>M4873*Diccionario!$B$37</f>
        <v>0.5439625244313725</v>
      </c>
      <c r="O4873">
        <f>N4873*Diccionario!$B$38</f>
        <v>8.1594378664705869E-2</v>
      </c>
      <c r="P4873">
        <f>O4873*Diccionario!$B$39</f>
        <v>7.3434940798235288E-2</v>
      </c>
      <c r="Q4873">
        <f>P4873*Diccionario!$B$40</f>
        <v>2.9373976319294115E-2</v>
      </c>
      <c r="R4873">
        <f>Q4873*Diccionario!$B$41</f>
        <v>1.9093084607541177E-2</v>
      </c>
      <c r="S4873">
        <f t="shared" si="764"/>
        <v>1.9093084607541177E-2</v>
      </c>
      <c r="T4873">
        <f>I4873*Diccionario!$B$36</f>
        <v>5.3857675686274504</v>
      </c>
      <c r="U4873">
        <f>T4873*Diccionario!$B$42</f>
        <v>0.5439625244313725</v>
      </c>
      <c r="V4873">
        <f>U4873*Diccionario!$B$43</f>
        <v>0.46236814576666663</v>
      </c>
      <c r="W4873">
        <f>V4873*Diccionario!$B$44</f>
        <v>8.7849947695666661E-2</v>
      </c>
      <c r="X4873">
        <f>W4873*Diccionario!$B$45</f>
        <v>3.4261479601309999E-2</v>
      </c>
      <c r="Y4873">
        <f>X4873*Diccionario!$B$46</f>
        <v>3.0492716845165899E-2</v>
      </c>
      <c r="Z4873">
        <f>Y4873*Diccionario!$B$47</f>
        <v>1.1282305232711383E-2</v>
      </c>
      <c r="AA4873">
        <f>Z4873*Diccionario!$B$48</f>
        <v>1.1282305232711383E-2</v>
      </c>
      <c r="AB4873">
        <f>AA4873*Diccionario!$B$49</f>
        <v>8.4617289245335365E-3</v>
      </c>
      <c r="AC4873">
        <f t="shared" si="765"/>
        <v>8.4617289245335365E-3</v>
      </c>
      <c r="AD4873">
        <f t="shared" si="766"/>
        <v>2.7554813532074715E-2</v>
      </c>
      <c r="AE4873">
        <f t="shared" si="767"/>
        <v>4.617544545124851E-5</v>
      </c>
      <c r="AF4873" t="e">
        <f ca="1">IF(AD4873="","",_xludf.RANK.EQ(AD4873,$AD$2:$AD$5513,0))</f>
        <v>#NAME?</v>
      </c>
      <c r="AH4873" t="str">
        <f t="shared" si="768"/>
        <v>Baja</v>
      </c>
      <c r="AI4873" t="s">
        <v>153</v>
      </c>
      <c r="AJ4873" t="str">
        <f>IFERROR(VLOOKUP(B4873,Maestro_Regionales!$A$2:$B$35,2,FALSE),"Otras zonas")</f>
        <v>Centro</v>
      </c>
      <c r="AK4873" t="str">
        <f t="shared" si="769"/>
        <v>ASMETSALUD EPS | Centro</v>
      </c>
    </row>
    <row r="4874" spans="1:37">
      <c r="A4874" s="4" t="s">
        <v>2020</v>
      </c>
      <c r="B4874" s="4" t="s">
        <v>2021</v>
      </c>
      <c r="C4874" s="4" t="s">
        <v>2036</v>
      </c>
      <c r="D4874" s="4" t="s">
        <v>2037</v>
      </c>
      <c r="E4874" s="4" t="s">
        <v>86</v>
      </c>
      <c r="F4874" s="4">
        <v>87</v>
      </c>
      <c r="G4874" s="4">
        <v>33</v>
      </c>
      <c r="H4874" s="4">
        <v>0</v>
      </c>
      <c r="I4874">
        <f t="shared" si="760"/>
        <v>120</v>
      </c>
      <c r="J4874">
        <f t="shared" si="761"/>
        <v>0.72499999999999998</v>
      </c>
      <c r="K4874">
        <f t="shared" si="762"/>
        <v>0.27500000000000002</v>
      </c>
      <c r="L4874">
        <f t="shared" si="763"/>
        <v>0</v>
      </c>
      <c r="M4874">
        <f>I4874*Diccionario!$B$36</f>
        <v>0.26640235294117642</v>
      </c>
      <c r="N4874">
        <f>M4874*Diccionario!$B$37</f>
        <v>2.690663764705882E-2</v>
      </c>
      <c r="O4874">
        <f>N4874*Diccionario!$B$38</f>
        <v>4.0359956470588229E-3</v>
      </c>
      <c r="P4874">
        <f>O4874*Diccionario!$B$39</f>
        <v>3.6323960823529408E-3</v>
      </c>
      <c r="Q4874">
        <f>P4874*Diccionario!$B$40</f>
        <v>1.4529584329411765E-3</v>
      </c>
      <c r="R4874">
        <f>Q4874*Diccionario!$B$41</f>
        <v>9.4442298141176478E-4</v>
      </c>
      <c r="S4874">
        <f t="shared" si="764"/>
        <v>9.4442298141176478E-4</v>
      </c>
      <c r="T4874">
        <f>I4874*Diccionario!$B$36</f>
        <v>0.26640235294117642</v>
      </c>
      <c r="U4874">
        <f>T4874*Diccionario!$B$42</f>
        <v>2.690663764705882E-2</v>
      </c>
      <c r="V4874">
        <f>U4874*Diccionario!$B$43</f>
        <v>2.2870641999999997E-2</v>
      </c>
      <c r="W4874">
        <f>V4874*Diccionario!$B$44</f>
        <v>4.345421979999999E-3</v>
      </c>
      <c r="X4874">
        <f>W4874*Diccionario!$B$45</f>
        <v>1.6947145721999998E-3</v>
      </c>
      <c r="Y4874">
        <f>X4874*Diccionario!$B$46</f>
        <v>1.5082959692579998E-3</v>
      </c>
      <c r="Z4874">
        <f>Y4874*Diccionario!$B$47</f>
        <v>5.580695086254599E-4</v>
      </c>
      <c r="AA4874">
        <f>Z4874*Diccionario!$B$48</f>
        <v>5.580695086254599E-4</v>
      </c>
      <c r="AB4874">
        <f>AA4874*Diccionario!$B$49</f>
        <v>4.1855213146909493E-4</v>
      </c>
      <c r="AC4874">
        <f t="shared" si="765"/>
        <v>4.1855213146909493E-4</v>
      </c>
      <c r="AD4874">
        <f t="shared" si="766"/>
        <v>1.3629751128808598E-3</v>
      </c>
      <c r="AE4874">
        <f t="shared" si="767"/>
        <v>2.2840286290807176E-6</v>
      </c>
      <c r="AF4874" t="e">
        <f ca="1">IF(AD4874="","",_xludf.RANK.EQ(AD4874,$AD$2:$AD$5513,0))</f>
        <v>#NAME?</v>
      </c>
      <c r="AH4874" t="str">
        <f t="shared" si="768"/>
        <v>Baja</v>
      </c>
      <c r="AI4874" t="s">
        <v>153</v>
      </c>
      <c r="AJ4874" t="str">
        <f>IFERROR(VLOOKUP(B4874,Maestro_Regionales!$A$2:$B$35,2,FALSE),"Otras zonas")</f>
        <v>Centro</v>
      </c>
      <c r="AK4874" t="str">
        <f t="shared" si="769"/>
        <v>EPS SANITAS | Centro</v>
      </c>
    </row>
    <row r="4875" spans="1:37">
      <c r="A4875" s="4" t="s">
        <v>2020</v>
      </c>
      <c r="B4875" s="4" t="s">
        <v>2021</v>
      </c>
      <c r="C4875" s="4" t="s">
        <v>2073</v>
      </c>
      <c r="D4875" s="4" t="s">
        <v>2074</v>
      </c>
      <c r="E4875" s="4" t="s">
        <v>86</v>
      </c>
      <c r="F4875" s="4">
        <v>85</v>
      </c>
      <c r="G4875" s="4">
        <v>1475</v>
      </c>
      <c r="H4875" s="4">
        <v>0</v>
      </c>
      <c r="I4875">
        <f t="shared" si="760"/>
        <v>1560</v>
      </c>
      <c r="J4875">
        <f t="shared" si="761"/>
        <v>5.4487179487179488E-2</v>
      </c>
      <c r="K4875">
        <f t="shared" si="762"/>
        <v>0.94551282051282048</v>
      </c>
      <c r="L4875">
        <f t="shared" si="763"/>
        <v>0</v>
      </c>
      <c r="M4875">
        <f>I4875*Diccionario!$B$36</f>
        <v>3.4632305882352941</v>
      </c>
      <c r="N4875">
        <f>M4875*Diccionario!$B$37</f>
        <v>0.34978628941176471</v>
      </c>
      <c r="O4875">
        <f>N4875*Diccionario!$B$38</f>
        <v>5.2467943411764702E-2</v>
      </c>
      <c r="P4875">
        <f>O4875*Diccionario!$B$39</f>
        <v>4.7221149070588234E-2</v>
      </c>
      <c r="Q4875">
        <f>P4875*Diccionario!$B$40</f>
        <v>1.8888459628235293E-2</v>
      </c>
      <c r="R4875">
        <f>Q4875*Diccionario!$B$41</f>
        <v>1.2277498758352941E-2</v>
      </c>
      <c r="S4875">
        <f t="shared" si="764"/>
        <v>1.2277498758352941E-2</v>
      </c>
      <c r="T4875">
        <f>I4875*Diccionario!$B$36</f>
        <v>3.4632305882352941</v>
      </c>
      <c r="U4875">
        <f>T4875*Diccionario!$B$42</f>
        <v>0.34978628941176471</v>
      </c>
      <c r="V4875">
        <f>U4875*Diccionario!$B$43</f>
        <v>0.29731834600000001</v>
      </c>
      <c r="W4875">
        <f>V4875*Diccionario!$B$44</f>
        <v>5.6490485740000006E-2</v>
      </c>
      <c r="X4875">
        <f>W4875*Diccionario!$B$45</f>
        <v>2.2031289438600003E-2</v>
      </c>
      <c r="Y4875">
        <f>X4875*Diccionario!$B$46</f>
        <v>1.9607847600354004E-2</v>
      </c>
      <c r="Z4875">
        <f>Y4875*Diccionario!$B$47</f>
        <v>7.2549036121309814E-3</v>
      </c>
      <c r="AA4875">
        <f>Z4875*Diccionario!$B$48</f>
        <v>7.2549036121309814E-3</v>
      </c>
      <c r="AB4875">
        <f>AA4875*Diccionario!$B$49</f>
        <v>5.441177709098236E-3</v>
      </c>
      <c r="AC4875">
        <f t="shared" si="765"/>
        <v>5.441177709098236E-3</v>
      </c>
      <c r="AD4875">
        <f t="shared" si="766"/>
        <v>1.7718676467451178E-2</v>
      </c>
      <c r="AE4875">
        <f t="shared" si="767"/>
        <v>2.9692372178049328E-5</v>
      </c>
      <c r="AF4875" t="e">
        <f ca="1">IF(AD4875="","",_xludf.RANK.EQ(AD4875,$AD$2:$AD$5513,0))</f>
        <v>#NAME?</v>
      </c>
      <c r="AH4875" t="str">
        <f t="shared" si="768"/>
        <v>Baja</v>
      </c>
      <c r="AI4875" t="s">
        <v>153</v>
      </c>
      <c r="AJ4875" t="str">
        <f>IFERROR(VLOOKUP(B4875,Maestro_Regionales!$A$2:$B$35,2,FALSE),"Otras zonas")</f>
        <v>Centro</v>
      </c>
      <c r="AK4875" t="str">
        <f t="shared" si="769"/>
        <v>EPS SANITAS | Centro</v>
      </c>
    </row>
    <row r="4876" spans="1:37">
      <c r="A4876" s="4" t="s">
        <v>2020</v>
      </c>
      <c r="B4876" s="4" t="s">
        <v>2021</v>
      </c>
      <c r="C4876" s="4" t="s">
        <v>2106</v>
      </c>
      <c r="D4876" s="4" t="s">
        <v>2107</v>
      </c>
      <c r="E4876" s="4" t="s">
        <v>85</v>
      </c>
      <c r="F4876" s="4">
        <v>82</v>
      </c>
      <c r="G4876" s="4">
        <v>935</v>
      </c>
      <c r="H4876" s="4">
        <v>0</v>
      </c>
      <c r="I4876">
        <f t="shared" si="760"/>
        <v>1017</v>
      </c>
      <c r="J4876">
        <f t="shared" si="761"/>
        <v>8.0629301868239925E-2</v>
      </c>
      <c r="K4876">
        <f t="shared" si="762"/>
        <v>0.91937069813176009</v>
      </c>
      <c r="L4876">
        <f t="shared" si="763"/>
        <v>0</v>
      </c>
      <c r="M4876">
        <f>I4876*Diccionario!$B$36</f>
        <v>2.2577599411764706</v>
      </c>
      <c r="N4876">
        <f>M4876*Diccionario!$B$37</f>
        <v>0.22803375405882353</v>
      </c>
      <c r="O4876">
        <f>N4876*Diccionario!$B$38</f>
        <v>3.4205063108823527E-2</v>
      </c>
      <c r="P4876">
        <f>O4876*Diccionario!$B$39</f>
        <v>3.0784556797941176E-2</v>
      </c>
      <c r="Q4876">
        <f>P4876*Diccionario!$B$40</f>
        <v>1.231382271917647E-2</v>
      </c>
      <c r="R4876">
        <f>Q4876*Diccionario!$B$41</f>
        <v>8.0039847674647068E-3</v>
      </c>
      <c r="S4876">
        <f t="shared" si="764"/>
        <v>8.0039847674647068E-3</v>
      </c>
      <c r="T4876">
        <f>I4876*Diccionario!$B$36</f>
        <v>2.2577599411764706</v>
      </c>
      <c r="U4876">
        <f>T4876*Diccionario!$B$42</f>
        <v>0.22803375405882353</v>
      </c>
      <c r="V4876">
        <f>U4876*Diccionario!$B$43</f>
        <v>0.19382869094999999</v>
      </c>
      <c r="W4876">
        <f>V4876*Diccionario!$B$44</f>
        <v>3.6827451280500002E-2</v>
      </c>
      <c r="X4876">
        <f>W4876*Diccionario!$B$45</f>
        <v>1.4362705999395001E-2</v>
      </c>
      <c r="Y4876">
        <f>X4876*Diccionario!$B$46</f>
        <v>1.2782808339461551E-2</v>
      </c>
      <c r="Z4876">
        <f>Y4876*Diccionario!$B$47</f>
        <v>4.7296390856007738E-3</v>
      </c>
      <c r="AA4876">
        <f>Z4876*Diccionario!$B$48</f>
        <v>4.7296390856007738E-3</v>
      </c>
      <c r="AB4876">
        <f>AA4876*Diccionario!$B$49</f>
        <v>3.5472293142005803E-3</v>
      </c>
      <c r="AC4876">
        <f t="shared" si="765"/>
        <v>3.5472293142005803E-3</v>
      </c>
      <c r="AD4876">
        <f t="shared" si="766"/>
        <v>1.1551214081665286E-2</v>
      </c>
      <c r="AE4876">
        <f t="shared" si="767"/>
        <v>1.9357142631459081E-5</v>
      </c>
      <c r="AF4876" t="e">
        <f ca="1">IF(AD4876="","",_xludf.RANK.EQ(AD4876,$AD$2:$AD$5513,0))</f>
        <v>#NAME?</v>
      </c>
      <c r="AH4876" t="str">
        <f t="shared" si="768"/>
        <v>Baja</v>
      </c>
      <c r="AI4876" t="s">
        <v>153</v>
      </c>
      <c r="AJ4876" t="str">
        <f>IFERROR(VLOOKUP(B4876,Maestro_Regionales!$A$2:$B$35,2,FALSE),"Otras zonas")</f>
        <v>Centro</v>
      </c>
      <c r="AK4876" t="str">
        <f t="shared" si="769"/>
        <v>SALUD TOTAL EPS | Centro</v>
      </c>
    </row>
    <row r="4877" spans="1:37">
      <c r="A4877" s="4" t="s">
        <v>2020</v>
      </c>
      <c r="B4877" s="4" t="s">
        <v>2021</v>
      </c>
      <c r="C4877" s="4" t="s">
        <v>2083</v>
      </c>
      <c r="D4877" s="4" t="s">
        <v>2084</v>
      </c>
      <c r="E4877" s="4" t="s">
        <v>95</v>
      </c>
      <c r="F4877" s="4">
        <v>81</v>
      </c>
      <c r="G4877" s="4">
        <v>2263</v>
      </c>
      <c r="H4877" s="4">
        <v>0</v>
      </c>
      <c r="I4877">
        <f t="shared" si="760"/>
        <v>2344</v>
      </c>
      <c r="J4877">
        <f t="shared" si="761"/>
        <v>3.4556313993174062E-2</v>
      </c>
      <c r="K4877">
        <f t="shared" si="762"/>
        <v>0.96544368600682595</v>
      </c>
      <c r="L4877">
        <f t="shared" si="763"/>
        <v>0</v>
      </c>
      <c r="M4877">
        <f>I4877*Diccionario!$B$36</f>
        <v>5.2037259607843129</v>
      </c>
      <c r="N4877">
        <f>M4877*Diccionario!$B$37</f>
        <v>0.52557632203921567</v>
      </c>
      <c r="O4877">
        <f>N4877*Diccionario!$B$38</f>
        <v>7.8836448305882351E-2</v>
      </c>
      <c r="P4877">
        <f>O4877*Diccionario!$B$39</f>
        <v>7.0952803475294118E-2</v>
      </c>
      <c r="Q4877">
        <f>P4877*Diccionario!$B$40</f>
        <v>2.8381121390117649E-2</v>
      </c>
      <c r="R4877">
        <f>Q4877*Diccionario!$B$41</f>
        <v>1.8447728903576471E-2</v>
      </c>
      <c r="S4877">
        <f t="shared" si="764"/>
        <v>1.8447728903576471E-2</v>
      </c>
      <c r="T4877">
        <f>I4877*Diccionario!$B$36</f>
        <v>5.2037259607843129</v>
      </c>
      <c r="U4877">
        <f>T4877*Diccionario!$B$42</f>
        <v>0.52557632203921567</v>
      </c>
      <c r="V4877">
        <f>U4877*Diccionario!$B$43</f>
        <v>0.44673987373333329</v>
      </c>
      <c r="W4877">
        <f>V4877*Diccionario!$B$44</f>
        <v>8.4880576009333325E-2</v>
      </c>
      <c r="X4877">
        <f>W4877*Diccionario!$B$45</f>
        <v>3.3103424643639995E-2</v>
      </c>
      <c r="Y4877">
        <f>X4877*Diccionario!$B$46</f>
        <v>2.9462047932839595E-2</v>
      </c>
      <c r="Z4877">
        <f>Y4877*Diccionario!$B$47</f>
        <v>1.090095773515065E-2</v>
      </c>
      <c r="AA4877">
        <f>Z4877*Diccionario!$B$48</f>
        <v>1.090095773515065E-2</v>
      </c>
      <c r="AB4877">
        <f>AA4877*Diccionario!$B$49</f>
        <v>8.1757183013629869E-3</v>
      </c>
      <c r="AC4877">
        <f t="shared" si="765"/>
        <v>8.1757183013629869E-3</v>
      </c>
      <c r="AD4877">
        <f t="shared" si="766"/>
        <v>2.6623447204939456E-2</v>
      </c>
      <c r="AE4877">
        <f t="shared" si="767"/>
        <v>4.4614692554710008E-5</v>
      </c>
      <c r="AF4877" t="e">
        <f ca="1">IF(AD4877="","",_xludf.RANK.EQ(AD4877,$AD$2:$AD$5513,0))</f>
        <v>#NAME?</v>
      </c>
      <c r="AH4877" t="str">
        <f t="shared" si="768"/>
        <v>Baja</v>
      </c>
      <c r="AI4877" t="s">
        <v>153</v>
      </c>
      <c r="AJ4877" t="str">
        <f>IFERROR(VLOOKUP(B4877,Maestro_Regionales!$A$2:$B$35,2,FALSE),"Otras zonas")</f>
        <v>Centro</v>
      </c>
      <c r="AK4877" t="str">
        <f t="shared" si="769"/>
        <v>ASMETSALUD EPS | Centro</v>
      </c>
    </row>
    <row r="4878" spans="1:37">
      <c r="A4878" s="4" t="s">
        <v>2020</v>
      </c>
      <c r="B4878" s="4" t="s">
        <v>2021</v>
      </c>
      <c r="C4878" s="4" t="s">
        <v>2077</v>
      </c>
      <c r="D4878" s="4" t="s">
        <v>2078</v>
      </c>
      <c r="E4878" s="4" t="s">
        <v>85</v>
      </c>
      <c r="F4878" s="4">
        <v>76</v>
      </c>
      <c r="G4878" s="4">
        <v>388</v>
      </c>
      <c r="H4878" s="4">
        <v>0</v>
      </c>
      <c r="I4878">
        <f t="shared" si="760"/>
        <v>464</v>
      </c>
      <c r="J4878">
        <f t="shared" si="761"/>
        <v>0.16379310344827586</v>
      </c>
      <c r="K4878">
        <f t="shared" si="762"/>
        <v>0.83620689655172409</v>
      </c>
      <c r="L4878">
        <f t="shared" si="763"/>
        <v>0</v>
      </c>
      <c r="M4878">
        <f>I4878*Diccionario!$B$36</f>
        <v>1.0300890980392157</v>
      </c>
      <c r="N4878">
        <f>M4878*Diccionario!$B$37</f>
        <v>0.10403899890196079</v>
      </c>
      <c r="O4878">
        <f>N4878*Diccionario!$B$38</f>
        <v>1.5605849835294118E-2</v>
      </c>
      <c r="P4878">
        <f>O4878*Diccionario!$B$39</f>
        <v>1.4045264851764707E-2</v>
      </c>
      <c r="Q4878">
        <f>P4878*Diccionario!$B$40</f>
        <v>5.618105940705883E-3</v>
      </c>
      <c r="R4878">
        <f>Q4878*Diccionario!$B$41</f>
        <v>3.6517688614588241E-3</v>
      </c>
      <c r="S4878">
        <f t="shared" si="764"/>
        <v>3.6517688614588241E-3</v>
      </c>
      <c r="T4878">
        <f>I4878*Diccionario!$B$36</f>
        <v>1.0300890980392157</v>
      </c>
      <c r="U4878">
        <f>T4878*Diccionario!$B$42</f>
        <v>0.10403899890196079</v>
      </c>
      <c r="V4878">
        <f>U4878*Diccionario!$B$43</f>
        <v>8.8433149066666675E-2</v>
      </c>
      <c r="W4878">
        <f>V4878*Diccionario!$B$44</f>
        <v>1.6802298322666668E-2</v>
      </c>
      <c r="X4878">
        <f>W4878*Diccionario!$B$45</f>
        <v>6.5528963458400006E-3</v>
      </c>
      <c r="Y4878">
        <f>X4878*Diccionario!$B$46</f>
        <v>5.8320777477976005E-3</v>
      </c>
      <c r="Z4878">
        <f>Y4878*Diccionario!$B$47</f>
        <v>2.157868766685112E-3</v>
      </c>
      <c r="AA4878">
        <f>Z4878*Diccionario!$B$48</f>
        <v>2.157868766685112E-3</v>
      </c>
      <c r="AB4878">
        <f>AA4878*Diccionario!$B$49</f>
        <v>1.6184015750138341E-3</v>
      </c>
      <c r="AC4878">
        <f t="shared" si="765"/>
        <v>1.6184015750138341E-3</v>
      </c>
      <c r="AD4878">
        <f t="shared" si="766"/>
        <v>5.2701704364726577E-3</v>
      </c>
      <c r="AE4878">
        <f t="shared" si="767"/>
        <v>8.831577365778775E-6</v>
      </c>
      <c r="AF4878" t="e">
        <f ca="1">IF(AD4878="","",_xludf.RANK.EQ(AD4878,$AD$2:$AD$5513,0))</f>
        <v>#NAME?</v>
      </c>
      <c r="AH4878" t="str">
        <f t="shared" si="768"/>
        <v>Baja</v>
      </c>
      <c r="AI4878" t="s">
        <v>153</v>
      </c>
      <c r="AJ4878" t="str">
        <f>IFERROR(VLOOKUP(B4878,Maestro_Regionales!$A$2:$B$35,2,FALSE),"Otras zonas")</f>
        <v>Centro</v>
      </c>
      <c r="AK4878" t="str">
        <f t="shared" si="769"/>
        <v>SALUD TOTAL EPS | Centro</v>
      </c>
    </row>
    <row r="4879" spans="1:37">
      <c r="A4879" s="4" t="s">
        <v>2020</v>
      </c>
      <c r="B4879" s="4" t="s">
        <v>2021</v>
      </c>
      <c r="C4879" s="4" t="s">
        <v>2091</v>
      </c>
      <c r="D4879" s="4" t="s">
        <v>2092</v>
      </c>
      <c r="E4879" s="4" t="s">
        <v>95</v>
      </c>
      <c r="F4879" s="4">
        <v>73</v>
      </c>
      <c r="G4879" s="4">
        <v>3353</v>
      </c>
      <c r="H4879" s="4">
        <v>0</v>
      </c>
      <c r="I4879">
        <f t="shared" si="760"/>
        <v>3426</v>
      </c>
      <c r="J4879">
        <f t="shared" si="761"/>
        <v>2.1307647402218331E-2</v>
      </c>
      <c r="K4879">
        <f t="shared" si="762"/>
        <v>0.97869235259778165</v>
      </c>
      <c r="L4879">
        <f t="shared" si="763"/>
        <v>0</v>
      </c>
      <c r="M4879">
        <f>I4879*Diccionario!$B$36</f>
        <v>7.6057871764705878</v>
      </c>
      <c r="N4879">
        <f>M4879*Diccionario!$B$37</f>
        <v>0.7681845048235294</v>
      </c>
      <c r="O4879">
        <f>N4879*Diccionario!$B$38</f>
        <v>0.1152276757235294</v>
      </c>
      <c r="P4879">
        <f>O4879*Diccionario!$B$39</f>
        <v>0.10370490815117647</v>
      </c>
      <c r="Q4879">
        <f>P4879*Diccionario!$B$40</f>
        <v>4.1481963260470593E-2</v>
      </c>
      <c r="R4879">
        <f>Q4879*Diccionario!$B$41</f>
        <v>2.6963276119305886E-2</v>
      </c>
      <c r="S4879">
        <f t="shared" si="764"/>
        <v>2.6963276119305886E-2</v>
      </c>
      <c r="T4879">
        <f>I4879*Diccionario!$B$36</f>
        <v>7.6057871764705878</v>
      </c>
      <c r="U4879">
        <f>T4879*Diccionario!$B$42</f>
        <v>0.7681845048235294</v>
      </c>
      <c r="V4879">
        <f>U4879*Diccionario!$B$43</f>
        <v>0.65295682909999997</v>
      </c>
      <c r="W4879">
        <f>V4879*Diccionario!$B$44</f>
        <v>0.124061797529</v>
      </c>
      <c r="X4879">
        <f>W4879*Diccionario!$B$45</f>
        <v>4.8384101036310002E-2</v>
      </c>
      <c r="Y4879">
        <f>X4879*Diccionario!$B$46</f>
        <v>4.3061849922315903E-2</v>
      </c>
      <c r="Z4879">
        <f>Y4879*Diccionario!$B$47</f>
        <v>1.5932884471256886E-2</v>
      </c>
      <c r="AA4879">
        <f>Z4879*Diccionario!$B$48</f>
        <v>1.5932884471256886E-2</v>
      </c>
      <c r="AB4879">
        <f>AA4879*Diccionario!$B$49</f>
        <v>1.1949663353442663E-2</v>
      </c>
      <c r="AC4879">
        <f t="shared" si="765"/>
        <v>1.1949663353442663E-2</v>
      </c>
      <c r="AD4879">
        <f t="shared" si="766"/>
        <v>3.8912939472748549E-2</v>
      </c>
      <c r="AE4879">
        <f t="shared" si="767"/>
        <v>6.5209017360254488E-5</v>
      </c>
      <c r="AF4879" t="e">
        <f ca="1">IF(AD4879="","",_xludf.RANK.EQ(AD4879,$AD$2:$AD$5513,0))</f>
        <v>#NAME?</v>
      </c>
      <c r="AH4879" t="str">
        <f t="shared" si="768"/>
        <v>Baja</v>
      </c>
      <c r="AI4879" t="s">
        <v>153</v>
      </c>
      <c r="AJ4879" t="str">
        <f>IFERROR(VLOOKUP(B4879,Maestro_Regionales!$A$2:$B$35,2,FALSE),"Otras zonas")</f>
        <v>Centro</v>
      </c>
      <c r="AK4879" t="str">
        <f t="shared" si="769"/>
        <v>ASMETSALUD EPS | Centro</v>
      </c>
    </row>
    <row r="4880" spans="1:37">
      <c r="A4880" s="4" t="s">
        <v>2020</v>
      </c>
      <c r="B4880" s="4" t="s">
        <v>2021</v>
      </c>
      <c r="C4880" s="4" t="s">
        <v>2050</v>
      </c>
      <c r="D4880" s="4" t="s">
        <v>2051</v>
      </c>
      <c r="E4880" s="4" t="s">
        <v>1095</v>
      </c>
      <c r="F4880" s="4">
        <v>67</v>
      </c>
      <c r="G4880" s="4">
        <v>1166</v>
      </c>
      <c r="H4880" s="4">
        <v>0</v>
      </c>
      <c r="I4880">
        <f t="shared" si="760"/>
        <v>1233</v>
      </c>
      <c r="J4880">
        <f t="shared" si="761"/>
        <v>5.4339010543390104E-2</v>
      </c>
      <c r="K4880">
        <f t="shared" si="762"/>
        <v>0.94566098945660992</v>
      </c>
      <c r="L4880">
        <f t="shared" si="763"/>
        <v>0</v>
      </c>
      <c r="M4880">
        <f>I4880*Diccionario!$B$36</f>
        <v>2.7372841764705882</v>
      </c>
      <c r="N4880">
        <f>M4880*Diccionario!$B$37</f>
        <v>0.27646570182352942</v>
      </c>
      <c r="O4880">
        <f>N4880*Diccionario!$B$38</f>
        <v>4.1469855273529414E-2</v>
      </c>
      <c r="P4880">
        <f>O4880*Diccionario!$B$39</f>
        <v>3.7322869746176476E-2</v>
      </c>
      <c r="Q4880">
        <f>P4880*Diccionario!$B$40</f>
        <v>1.4929147898470592E-2</v>
      </c>
      <c r="R4880">
        <f>Q4880*Diccionario!$B$41</f>
        <v>9.7039461340058843E-3</v>
      </c>
      <c r="S4880">
        <f t="shared" si="764"/>
        <v>9.7039461340058843E-3</v>
      </c>
      <c r="T4880">
        <f>I4880*Diccionario!$B$36</f>
        <v>2.7372841764705882</v>
      </c>
      <c r="U4880">
        <f>T4880*Diccionario!$B$42</f>
        <v>0.27646570182352942</v>
      </c>
      <c r="V4880">
        <f>U4880*Diccionario!$B$43</f>
        <v>0.23499584655</v>
      </c>
      <c r="W4880">
        <f>V4880*Diccionario!$B$44</f>
        <v>4.4649210844499999E-2</v>
      </c>
      <c r="X4880">
        <f>W4880*Diccionario!$B$45</f>
        <v>1.7413192229355001E-2</v>
      </c>
      <c r="Y4880">
        <f>X4880*Diccionario!$B$46</f>
        <v>1.5497741084125952E-2</v>
      </c>
      <c r="Z4880">
        <f>Y4880*Diccionario!$B$47</f>
        <v>5.7341642011266023E-3</v>
      </c>
      <c r="AA4880">
        <f>Z4880*Diccionario!$B$48</f>
        <v>5.7341642011266023E-3</v>
      </c>
      <c r="AB4880">
        <f>AA4880*Diccionario!$B$49</f>
        <v>4.3006231508449519E-3</v>
      </c>
      <c r="AC4880">
        <f t="shared" si="765"/>
        <v>4.3006231508449519E-3</v>
      </c>
      <c r="AD4880">
        <f t="shared" si="766"/>
        <v>1.4004569284850835E-2</v>
      </c>
      <c r="AE4880">
        <f t="shared" si="767"/>
        <v>2.3468394163804375E-5</v>
      </c>
      <c r="AF4880" t="e">
        <f ca="1">IF(AD4880="","",_xludf.RANK.EQ(AD4880,$AD$2:$AD$5513,0))</f>
        <v>#NAME?</v>
      </c>
      <c r="AH4880" t="str">
        <f t="shared" si="768"/>
        <v>Baja</v>
      </c>
      <c r="AI4880" t="s">
        <v>153</v>
      </c>
      <c r="AJ4880" t="str">
        <f>IFERROR(VLOOKUP(B4880,Maestro_Regionales!$A$2:$B$35,2,FALSE),"Otras zonas")</f>
        <v>Centro</v>
      </c>
      <c r="AK4880" t="str">
        <f t="shared" si="769"/>
        <v>PIJAOS SALUD EPSI | Centro</v>
      </c>
    </row>
    <row r="4881" spans="1:37">
      <c r="A4881" s="4" t="s">
        <v>2020</v>
      </c>
      <c r="B4881" s="4" t="s">
        <v>2021</v>
      </c>
      <c r="C4881" s="4" t="s">
        <v>2101</v>
      </c>
      <c r="D4881" s="4" t="s">
        <v>918</v>
      </c>
      <c r="E4881" s="4" t="s">
        <v>85</v>
      </c>
      <c r="F4881" s="4">
        <v>67</v>
      </c>
      <c r="G4881" s="4">
        <v>530</v>
      </c>
      <c r="H4881" s="4">
        <v>0</v>
      </c>
      <c r="I4881">
        <f t="shared" si="760"/>
        <v>597</v>
      </c>
      <c r="J4881">
        <f t="shared" si="761"/>
        <v>0.11222780569514237</v>
      </c>
      <c r="K4881">
        <f t="shared" si="762"/>
        <v>0.88777219430485765</v>
      </c>
      <c r="L4881">
        <f t="shared" si="763"/>
        <v>0</v>
      </c>
      <c r="M4881">
        <f>I4881*Diccionario!$B$36</f>
        <v>1.3253517058823527</v>
      </c>
      <c r="N4881">
        <f>M4881*Diccionario!$B$37</f>
        <v>0.13386052229411763</v>
      </c>
      <c r="O4881">
        <f>N4881*Diccionario!$B$38</f>
        <v>2.0079078344117644E-2</v>
      </c>
      <c r="P4881">
        <f>O4881*Diccionario!$B$39</f>
        <v>1.8071170509705879E-2</v>
      </c>
      <c r="Q4881">
        <f>P4881*Diccionario!$B$40</f>
        <v>7.228468203882352E-3</v>
      </c>
      <c r="R4881">
        <f>Q4881*Diccionario!$B$41</f>
        <v>4.6985043325235287E-3</v>
      </c>
      <c r="S4881">
        <f t="shared" si="764"/>
        <v>4.6985043325235287E-3</v>
      </c>
      <c r="T4881">
        <f>I4881*Diccionario!$B$36</f>
        <v>1.3253517058823527</v>
      </c>
      <c r="U4881">
        <f>T4881*Diccionario!$B$42</f>
        <v>0.13386052229411763</v>
      </c>
      <c r="V4881">
        <f>U4881*Diccionario!$B$43</f>
        <v>0.11378144394999998</v>
      </c>
      <c r="W4881">
        <f>V4881*Diccionario!$B$44</f>
        <v>2.1618474350499996E-2</v>
      </c>
      <c r="X4881">
        <f>W4881*Diccionario!$B$45</f>
        <v>8.4312049966949985E-3</v>
      </c>
      <c r="Y4881">
        <f>X4881*Diccionario!$B$46</f>
        <v>7.5037724470585487E-3</v>
      </c>
      <c r="Z4881">
        <f>Y4881*Diccionario!$B$47</f>
        <v>2.7763958054116628E-3</v>
      </c>
      <c r="AA4881">
        <f>Z4881*Diccionario!$B$48</f>
        <v>2.7763958054116628E-3</v>
      </c>
      <c r="AB4881">
        <f>AA4881*Diccionario!$B$49</f>
        <v>2.0822968540587473E-3</v>
      </c>
      <c r="AC4881">
        <f t="shared" si="765"/>
        <v>2.0822968540587473E-3</v>
      </c>
      <c r="AD4881">
        <f t="shared" si="766"/>
        <v>6.780801186582276E-3</v>
      </c>
      <c r="AE4881">
        <f t="shared" si="767"/>
        <v>1.1363042429676568E-5</v>
      </c>
      <c r="AF4881" t="e">
        <f ca="1">IF(AD4881="","",_xludf.RANK.EQ(AD4881,$AD$2:$AD$5513,0))</f>
        <v>#NAME?</v>
      </c>
      <c r="AH4881" t="str">
        <f t="shared" si="768"/>
        <v>Baja</v>
      </c>
      <c r="AI4881" t="s">
        <v>153</v>
      </c>
      <c r="AJ4881" t="str">
        <f>IFERROR(VLOOKUP(B4881,Maestro_Regionales!$A$2:$B$35,2,FALSE),"Otras zonas")</f>
        <v>Centro</v>
      </c>
      <c r="AK4881" t="str">
        <f t="shared" si="769"/>
        <v>SALUD TOTAL EPS | Centro</v>
      </c>
    </row>
    <row r="4882" spans="1:37">
      <c r="A4882" s="4" t="s">
        <v>2020</v>
      </c>
      <c r="B4882" s="4" t="s">
        <v>2021</v>
      </c>
      <c r="C4882" s="4" t="s">
        <v>2073</v>
      </c>
      <c r="D4882" s="4" t="s">
        <v>2074</v>
      </c>
      <c r="E4882" s="4" t="s">
        <v>1095</v>
      </c>
      <c r="F4882" s="4">
        <v>60</v>
      </c>
      <c r="G4882" s="4">
        <v>1396</v>
      </c>
      <c r="H4882" s="4">
        <v>0</v>
      </c>
      <c r="I4882">
        <f t="shared" si="760"/>
        <v>1456</v>
      </c>
      <c r="J4882">
        <f t="shared" si="761"/>
        <v>4.1208791208791208E-2</v>
      </c>
      <c r="K4882">
        <f t="shared" si="762"/>
        <v>0.95879120879120883</v>
      </c>
      <c r="L4882">
        <f t="shared" si="763"/>
        <v>0</v>
      </c>
      <c r="M4882">
        <f>I4882*Diccionario!$B$36</f>
        <v>3.2323485490196076</v>
      </c>
      <c r="N4882">
        <f>M4882*Diccionario!$B$37</f>
        <v>0.3264672034509804</v>
      </c>
      <c r="O4882">
        <f>N4882*Diccionario!$B$38</f>
        <v>4.8970080517647056E-2</v>
      </c>
      <c r="P4882">
        <f>O4882*Diccionario!$B$39</f>
        <v>4.4073072465882351E-2</v>
      </c>
      <c r="Q4882">
        <f>P4882*Diccionario!$B$40</f>
        <v>1.7629228986352941E-2</v>
      </c>
      <c r="R4882">
        <f>Q4882*Diccionario!$B$41</f>
        <v>1.1458998841129412E-2</v>
      </c>
      <c r="S4882">
        <f t="shared" si="764"/>
        <v>1.1458998841129412E-2</v>
      </c>
      <c r="T4882">
        <f>I4882*Diccionario!$B$36</f>
        <v>3.2323485490196076</v>
      </c>
      <c r="U4882">
        <f>T4882*Diccionario!$B$42</f>
        <v>0.3264672034509804</v>
      </c>
      <c r="V4882">
        <f>U4882*Diccionario!$B$43</f>
        <v>0.27749712293333334</v>
      </c>
      <c r="W4882">
        <f>V4882*Diccionario!$B$44</f>
        <v>5.2724453357333334E-2</v>
      </c>
      <c r="X4882">
        <f>W4882*Diccionario!$B$45</f>
        <v>2.0562536809360002E-2</v>
      </c>
      <c r="Y4882">
        <f>X4882*Diccionario!$B$46</f>
        <v>1.8300657760330401E-2</v>
      </c>
      <c r="Z4882">
        <f>Y4882*Diccionario!$B$47</f>
        <v>6.7712433713222478E-3</v>
      </c>
      <c r="AA4882">
        <f>Z4882*Diccionario!$B$48</f>
        <v>6.7712433713222478E-3</v>
      </c>
      <c r="AB4882">
        <f>AA4882*Diccionario!$B$49</f>
        <v>5.0784325284916861E-3</v>
      </c>
      <c r="AC4882">
        <f t="shared" si="765"/>
        <v>5.0784325284916861E-3</v>
      </c>
      <c r="AD4882">
        <f t="shared" si="766"/>
        <v>1.6537431369621099E-2</v>
      </c>
      <c r="AE4882">
        <f t="shared" si="767"/>
        <v>2.7712880699512709E-5</v>
      </c>
      <c r="AF4882" t="e">
        <f ca="1">IF(AD4882="","",_xludf.RANK.EQ(AD4882,$AD$2:$AD$5513,0))</f>
        <v>#NAME?</v>
      </c>
      <c r="AH4882" t="str">
        <f t="shared" si="768"/>
        <v>Baja</v>
      </c>
      <c r="AI4882" t="s">
        <v>153</v>
      </c>
      <c r="AJ4882" t="str">
        <f>IFERROR(VLOOKUP(B4882,Maestro_Regionales!$A$2:$B$35,2,FALSE),"Otras zonas")</f>
        <v>Centro</v>
      </c>
      <c r="AK4882" t="str">
        <f t="shared" si="769"/>
        <v>PIJAOS SALUD EPSI | Centro</v>
      </c>
    </row>
    <row r="4883" spans="1:37">
      <c r="A4883" s="4" t="s">
        <v>2020</v>
      </c>
      <c r="B4883" s="4" t="s">
        <v>2021</v>
      </c>
      <c r="C4883" s="4" t="s">
        <v>2099</v>
      </c>
      <c r="D4883" s="4" t="s">
        <v>2100</v>
      </c>
      <c r="E4883" s="4" t="s">
        <v>85</v>
      </c>
      <c r="F4883" s="4">
        <v>57</v>
      </c>
      <c r="G4883" s="4">
        <v>847</v>
      </c>
      <c r="H4883" s="4">
        <v>0</v>
      </c>
      <c r="I4883">
        <f t="shared" si="760"/>
        <v>904</v>
      </c>
      <c r="J4883">
        <f t="shared" si="761"/>
        <v>6.3053097345132744E-2</v>
      </c>
      <c r="K4883">
        <f t="shared" si="762"/>
        <v>0.93694690265486724</v>
      </c>
      <c r="L4883">
        <f t="shared" si="763"/>
        <v>0</v>
      </c>
      <c r="M4883">
        <f>I4883*Diccionario!$B$36</f>
        <v>2.0068977254901958</v>
      </c>
      <c r="N4883">
        <f>M4883*Diccionario!$B$37</f>
        <v>0.2026966702745098</v>
      </c>
      <c r="O4883">
        <f>N4883*Diccionario!$B$38</f>
        <v>3.0404500541176469E-2</v>
      </c>
      <c r="P4883">
        <f>O4883*Diccionario!$B$39</f>
        <v>2.7364050487058821E-2</v>
      </c>
      <c r="Q4883">
        <f>P4883*Diccionario!$B$40</f>
        <v>1.0945620194823528E-2</v>
      </c>
      <c r="R4883">
        <f>Q4883*Diccionario!$B$41</f>
        <v>7.1146531266352937E-3</v>
      </c>
      <c r="S4883">
        <f t="shared" si="764"/>
        <v>7.1146531266352937E-3</v>
      </c>
      <c r="T4883">
        <f>I4883*Diccionario!$B$36</f>
        <v>2.0068977254901958</v>
      </c>
      <c r="U4883">
        <f>T4883*Diccionario!$B$42</f>
        <v>0.2026966702745098</v>
      </c>
      <c r="V4883">
        <f>U4883*Diccionario!$B$43</f>
        <v>0.17229216973333333</v>
      </c>
      <c r="W4883">
        <f>V4883*Diccionario!$B$44</f>
        <v>3.2735512249333333E-2</v>
      </c>
      <c r="X4883">
        <f>W4883*Diccionario!$B$45</f>
        <v>1.276684977724E-2</v>
      </c>
      <c r="Y4883">
        <f>X4883*Diccionario!$B$46</f>
        <v>1.13624963017436E-2</v>
      </c>
      <c r="Z4883">
        <f>Y4883*Diccionario!$B$47</f>
        <v>4.2041236316451317E-3</v>
      </c>
      <c r="AA4883">
        <f>Z4883*Diccionario!$B$48</f>
        <v>4.2041236316451317E-3</v>
      </c>
      <c r="AB4883">
        <f>AA4883*Diccionario!$B$49</f>
        <v>3.1530927237338486E-3</v>
      </c>
      <c r="AC4883">
        <f t="shared" si="765"/>
        <v>3.1530927237338486E-3</v>
      </c>
      <c r="AD4883">
        <f t="shared" si="766"/>
        <v>1.0267745850369141E-2</v>
      </c>
      <c r="AE4883">
        <f t="shared" si="767"/>
        <v>1.7206349005741402E-5</v>
      </c>
      <c r="AF4883" t="e">
        <f ca="1">IF(AD4883="","",_xludf.RANK.EQ(AD4883,$AD$2:$AD$5513,0))</f>
        <v>#NAME?</v>
      </c>
      <c r="AH4883" t="str">
        <f t="shared" si="768"/>
        <v>Baja</v>
      </c>
      <c r="AI4883" t="s">
        <v>153</v>
      </c>
      <c r="AJ4883" t="str">
        <f>IFERROR(VLOOKUP(B4883,Maestro_Regionales!$A$2:$B$35,2,FALSE),"Otras zonas")</f>
        <v>Centro</v>
      </c>
      <c r="AK4883" t="str">
        <f t="shared" si="769"/>
        <v>SALUD TOTAL EPS | Centro</v>
      </c>
    </row>
    <row r="4884" spans="1:37">
      <c r="A4884" s="4" t="s">
        <v>2020</v>
      </c>
      <c r="B4884" s="4" t="s">
        <v>2021</v>
      </c>
      <c r="C4884" s="4" t="s">
        <v>2097</v>
      </c>
      <c r="D4884" s="4" t="s">
        <v>2098</v>
      </c>
      <c r="E4884" s="4" t="s">
        <v>85</v>
      </c>
      <c r="F4884" s="4">
        <v>57</v>
      </c>
      <c r="G4884" s="4">
        <v>474</v>
      </c>
      <c r="H4884" s="4">
        <v>0</v>
      </c>
      <c r="I4884">
        <f t="shared" si="760"/>
        <v>531</v>
      </c>
      <c r="J4884">
        <f t="shared" si="761"/>
        <v>0.10734463276836158</v>
      </c>
      <c r="K4884">
        <f t="shared" si="762"/>
        <v>0.89265536723163841</v>
      </c>
      <c r="L4884">
        <f t="shared" si="763"/>
        <v>0</v>
      </c>
      <c r="M4884">
        <f>I4884*Diccionario!$B$36</f>
        <v>1.1788304117647057</v>
      </c>
      <c r="N4884">
        <f>M4884*Diccionario!$B$37</f>
        <v>0.11906187158823528</v>
      </c>
      <c r="O4884">
        <f>N4884*Diccionario!$B$38</f>
        <v>1.7859280738235291E-2</v>
      </c>
      <c r="P4884">
        <f>O4884*Diccionario!$B$39</f>
        <v>1.6073352664411761E-2</v>
      </c>
      <c r="Q4884">
        <f>P4884*Diccionario!$B$40</f>
        <v>6.4293410657647043E-3</v>
      </c>
      <c r="R4884">
        <f>Q4884*Diccionario!$B$41</f>
        <v>4.179071692747058E-3</v>
      </c>
      <c r="S4884">
        <f t="shared" si="764"/>
        <v>4.179071692747058E-3</v>
      </c>
      <c r="T4884">
        <f>I4884*Diccionario!$B$36</f>
        <v>1.1788304117647057</v>
      </c>
      <c r="U4884">
        <f>T4884*Diccionario!$B$42</f>
        <v>0.11906187158823528</v>
      </c>
      <c r="V4884">
        <f>U4884*Diccionario!$B$43</f>
        <v>0.10120259084999998</v>
      </c>
      <c r="W4884">
        <f>V4884*Diccionario!$B$44</f>
        <v>1.9228492261499999E-2</v>
      </c>
      <c r="X4884">
        <f>W4884*Diccionario!$B$45</f>
        <v>7.4991119819849995E-3</v>
      </c>
      <c r="Y4884">
        <f>X4884*Diccionario!$B$46</f>
        <v>6.6742096639666494E-3</v>
      </c>
      <c r="Z4884">
        <f>Y4884*Diccionario!$B$47</f>
        <v>2.4694575756676602E-3</v>
      </c>
      <c r="AA4884">
        <f>Z4884*Diccionario!$B$48</f>
        <v>2.4694575756676602E-3</v>
      </c>
      <c r="AB4884">
        <f>AA4884*Diccionario!$B$49</f>
        <v>1.8520931817507451E-3</v>
      </c>
      <c r="AC4884">
        <f t="shared" si="765"/>
        <v>1.8520931817507451E-3</v>
      </c>
      <c r="AD4884">
        <f t="shared" si="766"/>
        <v>6.0311648744978026E-3</v>
      </c>
      <c r="AE4884">
        <f t="shared" si="767"/>
        <v>1.0106826683682171E-5</v>
      </c>
      <c r="AF4884" t="e">
        <f ca="1">IF(AD4884="","",_xludf.RANK.EQ(AD4884,$AD$2:$AD$5513,0))</f>
        <v>#NAME?</v>
      </c>
      <c r="AH4884" t="str">
        <f t="shared" si="768"/>
        <v>Baja</v>
      </c>
      <c r="AI4884" t="s">
        <v>153</v>
      </c>
      <c r="AJ4884" t="str">
        <f>IFERROR(VLOOKUP(B4884,Maestro_Regionales!$A$2:$B$35,2,FALSE),"Otras zonas")</f>
        <v>Centro</v>
      </c>
      <c r="AK4884" t="str">
        <f t="shared" si="769"/>
        <v>SALUD TOTAL EPS | Centro</v>
      </c>
    </row>
    <row r="4885" spans="1:37">
      <c r="A4885" s="4" t="s">
        <v>2020</v>
      </c>
      <c r="B4885" s="4" t="s">
        <v>2021</v>
      </c>
      <c r="C4885" s="4" t="s">
        <v>2052</v>
      </c>
      <c r="D4885" s="4" t="s">
        <v>2053</v>
      </c>
      <c r="E4885" s="4" t="s">
        <v>88</v>
      </c>
      <c r="F4885" s="4">
        <v>55</v>
      </c>
      <c r="G4885" s="4">
        <v>527</v>
      </c>
      <c r="H4885" s="4">
        <v>0</v>
      </c>
      <c r="I4885">
        <f t="shared" si="760"/>
        <v>582</v>
      </c>
      <c r="J4885">
        <f t="shared" si="761"/>
        <v>9.4501718213058417E-2</v>
      </c>
      <c r="K4885">
        <f t="shared" si="762"/>
        <v>0.90549828178694158</v>
      </c>
      <c r="L4885">
        <f t="shared" si="763"/>
        <v>0</v>
      </c>
      <c r="M4885">
        <f>I4885*Diccionario!$B$36</f>
        <v>1.2920514117647057</v>
      </c>
      <c r="N4885">
        <f>M4885*Diccionario!$B$37</f>
        <v>0.13049719258823528</v>
      </c>
      <c r="O4885">
        <f>N4885*Diccionario!$B$38</f>
        <v>1.957457888823529E-2</v>
      </c>
      <c r="P4885">
        <f>O4885*Diccionario!$B$39</f>
        <v>1.7617120999411762E-2</v>
      </c>
      <c r="Q4885">
        <f>P4885*Diccionario!$B$40</f>
        <v>7.0468483997647054E-3</v>
      </c>
      <c r="R4885">
        <f>Q4885*Diccionario!$B$41</f>
        <v>4.580451459847059E-3</v>
      </c>
      <c r="S4885">
        <f t="shared" si="764"/>
        <v>4.580451459847059E-3</v>
      </c>
      <c r="T4885">
        <f>I4885*Diccionario!$B$36</f>
        <v>1.2920514117647057</v>
      </c>
      <c r="U4885">
        <f>T4885*Diccionario!$B$42</f>
        <v>0.13049719258823528</v>
      </c>
      <c r="V4885">
        <f>U4885*Diccionario!$B$43</f>
        <v>0.11092261369999998</v>
      </c>
      <c r="W4885">
        <f>V4885*Diccionario!$B$44</f>
        <v>2.1075296602999997E-2</v>
      </c>
      <c r="X4885">
        <f>W4885*Diccionario!$B$45</f>
        <v>8.2193656751699991E-3</v>
      </c>
      <c r="Y4885">
        <f>X4885*Diccionario!$B$46</f>
        <v>7.3152354509012996E-3</v>
      </c>
      <c r="Z4885">
        <f>Y4885*Diccionario!$B$47</f>
        <v>2.7066371168334808E-3</v>
      </c>
      <c r="AA4885">
        <f>Z4885*Diccionario!$B$48</f>
        <v>2.7066371168334808E-3</v>
      </c>
      <c r="AB4885">
        <f>AA4885*Diccionario!$B$49</f>
        <v>2.0299778376251104E-3</v>
      </c>
      <c r="AC4885">
        <f t="shared" si="765"/>
        <v>2.0299778376251104E-3</v>
      </c>
      <c r="AD4885">
        <f t="shared" si="766"/>
        <v>6.6104292974721694E-3</v>
      </c>
      <c r="AE4885">
        <f t="shared" si="767"/>
        <v>1.1077538851041479E-5</v>
      </c>
      <c r="AF4885" t="e">
        <f ca="1">IF(AD4885="","",_xludf.RANK.EQ(AD4885,$AD$2:$AD$5513,0))</f>
        <v>#NAME?</v>
      </c>
      <c r="AH4885" t="str">
        <f t="shared" si="768"/>
        <v>Baja</v>
      </c>
      <c r="AI4885" t="s">
        <v>153</v>
      </c>
      <c r="AJ4885" t="str">
        <f>IFERROR(VLOOKUP(B4885,Maestro_Regionales!$A$2:$B$35,2,FALSE),"Otras zonas")</f>
        <v>Centro</v>
      </c>
      <c r="AK4885" t="str">
        <f t="shared" si="769"/>
        <v>COOSALUD EPS | Centro</v>
      </c>
    </row>
    <row r="4886" spans="1:37">
      <c r="A4886" s="4" t="s">
        <v>2020</v>
      </c>
      <c r="B4886" s="4" t="s">
        <v>2021</v>
      </c>
      <c r="C4886" s="4" t="s">
        <v>2034</v>
      </c>
      <c r="D4886" s="4" t="s">
        <v>2035</v>
      </c>
      <c r="E4886" s="4" t="s">
        <v>95</v>
      </c>
      <c r="F4886" s="4">
        <v>55</v>
      </c>
      <c r="G4886" s="4">
        <v>2168</v>
      </c>
      <c r="H4886" s="4">
        <v>0</v>
      </c>
      <c r="I4886">
        <f t="shared" si="760"/>
        <v>2223</v>
      </c>
      <c r="J4886">
        <f t="shared" si="761"/>
        <v>2.4741340530814216E-2</v>
      </c>
      <c r="K4886">
        <f t="shared" si="762"/>
        <v>0.97525865946918577</v>
      </c>
      <c r="L4886">
        <f t="shared" si="763"/>
        <v>0</v>
      </c>
      <c r="M4886">
        <f>I4886*Diccionario!$B$36</f>
        <v>4.935103588235294</v>
      </c>
      <c r="N4886">
        <f>M4886*Diccionario!$B$37</f>
        <v>0.49844546241176474</v>
      </c>
      <c r="O4886">
        <f>N4886*Diccionario!$B$38</f>
        <v>7.4766819361764714E-2</v>
      </c>
      <c r="P4886">
        <f>O4886*Diccionario!$B$39</f>
        <v>6.7290137425588245E-2</v>
      </c>
      <c r="Q4886">
        <f>P4886*Diccionario!$B$40</f>
        <v>2.69160549702353E-2</v>
      </c>
      <c r="R4886">
        <f>Q4886*Diccionario!$B$41</f>
        <v>1.7495435730652945E-2</v>
      </c>
      <c r="S4886">
        <f t="shared" si="764"/>
        <v>1.7495435730652945E-2</v>
      </c>
      <c r="T4886">
        <f>I4886*Diccionario!$B$36</f>
        <v>4.935103588235294</v>
      </c>
      <c r="U4886">
        <f>T4886*Diccionario!$B$42</f>
        <v>0.49844546241176474</v>
      </c>
      <c r="V4886">
        <f>U4886*Diccionario!$B$43</f>
        <v>0.42367864305000003</v>
      </c>
      <c r="W4886">
        <f>V4886*Diccionario!$B$44</f>
        <v>8.0498942179500002E-2</v>
      </c>
      <c r="X4886">
        <f>W4886*Diccionario!$B$45</f>
        <v>3.1394587450005E-2</v>
      </c>
      <c r="Y4886">
        <f>X4886*Diccionario!$B$46</f>
        <v>2.7941182830504452E-2</v>
      </c>
      <c r="Z4886">
        <f>Y4886*Diccionario!$B$47</f>
        <v>1.0338237647286646E-2</v>
      </c>
      <c r="AA4886">
        <f>Z4886*Diccionario!$B$48</f>
        <v>1.0338237647286646E-2</v>
      </c>
      <c r="AB4886">
        <f>AA4886*Diccionario!$B$49</f>
        <v>7.7536782354649843E-3</v>
      </c>
      <c r="AC4886">
        <f t="shared" si="765"/>
        <v>7.7536782354649843E-3</v>
      </c>
      <c r="AD4886">
        <f t="shared" si="766"/>
        <v>2.5249113966117929E-2</v>
      </c>
      <c r="AE4886">
        <f t="shared" si="767"/>
        <v>4.2311630353720293E-5</v>
      </c>
      <c r="AF4886" t="e">
        <f ca="1">IF(AD4886="","",_xludf.RANK.EQ(AD4886,$AD$2:$AD$5513,0))</f>
        <v>#NAME?</v>
      </c>
      <c r="AH4886" t="str">
        <f t="shared" si="768"/>
        <v>Baja</v>
      </c>
      <c r="AI4886" t="s">
        <v>153</v>
      </c>
      <c r="AJ4886" t="str">
        <f>IFERROR(VLOOKUP(B4886,Maestro_Regionales!$A$2:$B$35,2,FALSE),"Otras zonas")</f>
        <v>Centro</v>
      </c>
      <c r="AK4886" t="str">
        <f t="shared" si="769"/>
        <v>ASMETSALUD EPS | Centro</v>
      </c>
    </row>
    <row r="4887" spans="1:37">
      <c r="A4887" s="4" t="s">
        <v>2020</v>
      </c>
      <c r="B4887" s="4" t="s">
        <v>2021</v>
      </c>
      <c r="C4887" s="4" t="s">
        <v>2093</v>
      </c>
      <c r="D4887" s="4" t="s">
        <v>2094</v>
      </c>
      <c r="E4887" s="4" t="s">
        <v>95</v>
      </c>
      <c r="F4887" s="4">
        <v>55</v>
      </c>
      <c r="G4887" s="4">
        <v>2411</v>
      </c>
      <c r="H4887" s="4">
        <v>0</v>
      </c>
      <c r="I4887">
        <f t="shared" si="760"/>
        <v>2466</v>
      </c>
      <c r="J4887">
        <f t="shared" si="761"/>
        <v>2.2303325223033254E-2</v>
      </c>
      <c r="K4887">
        <f t="shared" si="762"/>
        <v>0.97769667477696676</v>
      </c>
      <c r="L4887">
        <f t="shared" si="763"/>
        <v>0</v>
      </c>
      <c r="M4887">
        <f>I4887*Diccionario!$B$36</f>
        <v>5.4745683529411764</v>
      </c>
      <c r="N4887">
        <f>M4887*Diccionario!$B$37</f>
        <v>0.55293140364705884</v>
      </c>
      <c r="O4887">
        <f>N4887*Diccionario!$B$38</f>
        <v>8.2939710547058829E-2</v>
      </c>
      <c r="P4887">
        <f>O4887*Diccionario!$B$39</f>
        <v>7.4645739492352953E-2</v>
      </c>
      <c r="Q4887">
        <f>P4887*Diccionario!$B$40</f>
        <v>2.9858295796941183E-2</v>
      </c>
      <c r="R4887">
        <f>Q4887*Diccionario!$B$41</f>
        <v>1.9407892268011769E-2</v>
      </c>
      <c r="S4887">
        <f t="shared" si="764"/>
        <v>1.9407892268011769E-2</v>
      </c>
      <c r="T4887">
        <f>I4887*Diccionario!$B$36</f>
        <v>5.4745683529411764</v>
      </c>
      <c r="U4887">
        <f>T4887*Diccionario!$B$42</f>
        <v>0.55293140364705884</v>
      </c>
      <c r="V4887">
        <f>U4887*Diccionario!$B$43</f>
        <v>0.4699916931</v>
      </c>
      <c r="W4887">
        <f>V4887*Diccionario!$B$44</f>
        <v>8.9298421688999999E-2</v>
      </c>
      <c r="X4887">
        <f>W4887*Diccionario!$B$45</f>
        <v>3.4826384458710002E-2</v>
      </c>
      <c r="Y4887">
        <f>X4887*Diccionario!$B$46</f>
        <v>3.0995482168251903E-2</v>
      </c>
      <c r="Z4887">
        <f>Y4887*Diccionario!$B$47</f>
        <v>1.1468328402253205E-2</v>
      </c>
      <c r="AA4887">
        <f>Z4887*Diccionario!$B$48</f>
        <v>1.1468328402253205E-2</v>
      </c>
      <c r="AB4887">
        <f>AA4887*Diccionario!$B$49</f>
        <v>8.6012463016899039E-3</v>
      </c>
      <c r="AC4887">
        <f t="shared" si="765"/>
        <v>8.6012463016899039E-3</v>
      </c>
      <c r="AD4887">
        <f t="shared" si="766"/>
        <v>2.8009138569701671E-2</v>
      </c>
      <c r="AE4887">
        <f t="shared" si="767"/>
        <v>4.6936788327608751E-5</v>
      </c>
      <c r="AF4887" t="e">
        <f ca="1">IF(AD4887="","",_xludf.RANK.EQ(AD4887,$AD$2:$AD$5513,0))</f>
        <v>#NAME?</v>
      </c>
      <c r="AH4887" t="str">
        <f t="shared" si="768"/>
        <v>Baja</v>
      </c>
      <c r="AI4887" t="s">
        <v>153</v>
      </c>
      <c r="AJ4887" t="str">
        <f>IFERROR(VLOOKUP(B4887,Maestro_Regionales!$A$2:$B$35,2,FALSE),"Otras zonas")</f>
        <v>Centro</v>
      </c>
      <c r="AK4887" t="str">
        <f t="shared" si="769"/>
        <v>ASMETSALUD EPS | Centro</v>
      </c>
    </row>
    <row r="4888" spans="1:37">
      <c r="A4888" s="4" t="s">
        <v>2020</v>
      </c>
      <c r="B4888" s="4" t="s">
        <v>2021</v>
      </c>
      <c r="C4888" s="4" t="s">
        <v>2048</v>
      </c>
      <c r="D4888" s="4" t="s">
        <v>2049</v>
      </c>
      <c r="E4888" s="4" t="s">
        <v>85</v>
      </c>
      <c r="F4888" s="4">
        <v>54</v>
      </c>
      <c r="G4888" s="4">
        <v>85</v>
      </c>
      <c r="H4888" s="4">
        <v>0</v>
      </c>
      <c r="I4888">
        <f t="shared" si="760"/>
        <v>139</v>
      </c>
      <c r="J4888">
        <f t="shared" si="761"/>
        <v>0.38848920863309355</v>
      </c>
      <c r="K4888">
        <f t="shared" si="762"/>
        <v>0.61151079136690645</v>
      </c>
      <c r="L4888">
        <f t="shared" si="763"/>
        <v>0</v>
      </c>
      <c r="M4888">
        <f>I4888*Diccionario!$B$36</f>
        <v>0.30858272549019605</v>
      </c>
      <c r="N4888">
        <f>M4888*Diccionario!$B$37</f>
        <v>3.1166855274509804E-2</v>
      </c>
      <c r="O4888">
        <f>N4888*Diccionario!$B$38</f>
        <v>4.6750282911764704E-3</v>
      </c>
      <c r="P4888">
        <f>O4888*Diccionario!$B$39</f>
        <v>4.2075254620588236E-3</v>
      </c>
      <c r="Q4888">
        <f>P4888*Diccionario!$B$40</f>
        <v>1.6830101848235295E-3</v>
      </c>
      <c r="R4888">
        <f>Q4888*Diccionario!$B$41</f>
        <v>1.0939566201352941E-3</v>
      </c>
      <c r="S4888">
        <f t="shared" si="764"/>
        <v>1.0939566201352941E-3</v>
      </c>
      <c r="T4888">
        <f>I4888*Diccionario!$B$36</f>
        <v>0.30858272549019605</v>
      </c>
      <c r="U4888">
        <f>T4888*Diccionario!$B$42</f>
        <v>3.1166855274509804E-2</v>
      </c>
      <c r="V4888">
        <f>U4888*Diccionario!$B$43</f>
        <v>2.6491826983333334E-2</v>
      </c>
      <c r="W4888">
        <f>V4888*Diccionario!$B$44</f>
        <v>5.0334471268333337E-3</v>
      </c>
      <c r="X4888">
        <f>W4888*Diccionario!$B$45</f>
        <v>1.9630443794650004E-3</v>
      </c>
      <c r="Y4888">
        <f>X4888*Diccionario!$B$46</f>
        <v>1.7471094977238504E-3</v>
      </c>
      <c r="Z4888">
        <f>Y4888*Diccionario!$B$47</f>
        <v>6.4643051415782464E-4</v>
      </c>
      <c r="AA4888">
        <f>Z4888*Diccionario!$B$48</f>
        <v>6.4643051415782464E-4</v>
      </c>
      <c r="AB4888">
        <f>AA4888*Diccionario!$B$49</f>
        <v>4.8482288561836845E-4</v>
      </c>
      <c r="AC4888">
        <f t="shared" si="765"/>
        <v>4.8482288561836845E-4</v>
      </c>
      <c r="AD4888">
        <f t="shared" si="766"/>
        <v>1.5787795057536627E-3</v>
      </c>
      <c r="AE4888">
        <f t="shared" si="767"/>
        <v>2.6456664953518313E-6</v>
      </c>
      <c r="AF4888" t="e">
        <f ca="1">IF(AD4888="","",_xludf.RANK.EQ(AD4888,$AD$2:$AD$5513,0))</f>
        <v>#NAME?</v>
      </c>
      <c r="AH4888" t="str">
        <f t="shared" si="768"/>
        <v>Baja</v>
      </c>
      <c r="AI4888" t="s">
        <v>153</v>
      </c>
      <c r="AJ4888" t="str">
        <f>IFERROR(VLOOKUP(B4888,Maestro_Regionales!$A$2:$B$35,2,FALSE),"Otras zonas")</f>
        <v>Centro</v>
      </c>
      <c r="AK4888" t="str">
        <f t="shared" si="769"/>
        <v>SALUD TOTAL EPS | Centro</v>
      </c>
    </row>
    <row r="4889" spans="1:37">
      <c r="A4889" s="4" t="s">
        <v>2020</v>
      </c>
      <c r="B4889" s="4" t="s">
        <v>2021</v>
      </c>
      <c r="C4889" s="4" t="s">
        <v>2091</v>
      </c>
      <c r="D4889" s="4" t="s">
        <v>2092</v>
      </c>
      <c r="E4889" s="4" t="s">
        <v>85</v>
      </c>
      <c r="F4889" s="4">
        <v>54</v>
      </c>
      <c r="G4889" s="4">
        <v>276</v>
      </c>
      <c r="H4889" s="4">
        <v>0</v>
      </c>
      <c r="I4889">
        <f t="shared" si="760"/>
        <v>330</v>
      </c>
      <c r="J4889">
        <f t="shared" si="761"/>
        <v>0.16363636363636364</v>
      </c>
      <c r="K4889">
        <f t="shared" si="762"/>
        <v>0.83636363636363631</v>
      </c>
      <c r="L4889">
        <f t="shared" si="763"/>
        <v>0</v>
      </c>
      <c r="M4889">
        <f>I4889*Diccionario!$B$36</f>
        <v>0.73260647058823525</v>
      </c>
      <c r="N4889">
        <f>M4889*Diccionario!$B$37</f>
        <v>7.3993253529411759E-2</v>
      </c>
      <c r="O4889">
        <f>N4889*Diccionario!$B$38</f>
        <v>1.1098988029411764E-2</v>
      </c>
      <c r="P4889">
        <f>O4889*Diccionario!$B$39</f>
        <v>9.9890892264705867E-3</v>
      </c>
      <c r="Q4889">
        <f>P4889*Diccionario!$B$40</f>
        <v>3.995635690588235E-3</v>
      </c>
      <c r="R4889">
        <f>Q4889*Diccionario!$B$41</f>
        <v>2.5971631988823528E-3</v>
      </c>
      <c r="S4889">
        <f t="shared" si="764"/>
        <v>2.5971631988823528E-3</v>
      </c>
      <c r="T4889">
        <f>I4889*Diccionario!$B$36</f>
        <v>0.73260647058823525</v>
      </c>
      <c r="U4889">
        <f>T4889*Diccionario!$B$42</f>
        <v>7.3993253529411759E-2</v>
      </c>
      <c r="V4889">
        <f>U4889*Diccionario!$B$43</f>
        <v>6.2894265499999991E-2</v>
      </c>
      <c r="W4889">
        <f>V4889*Diccionario!$B$44</f>
        <v>1.1949910444999998E-2</v>
      </c>
      <c r="X4889">
        <f>W4889*Diccionario!$B$45</f>
        <v>4.6604650735499993E-3</v>
      </c>
      <c r="Y4889">
        <f>X4889*Diccionario!$B$46</f>
        <v>4.1478139154594992E-3</v>
      </c>
      <c r="Z4889">
        <f>Y4889*Diccionario!$B$47</f>
        <v>1.5346911487200147E-3</v>
      </c>
      <c r="AA4889">
        <f>Z4889*Diccionario!$B$48</f>
        <v>1.5346911487200147E-3</v>
      </c>
      <c r="AB4889">
        <f>AA4889*Diccionario!$B$49</f>
        <v>1.151018361540011E-3</v>
      </c>
      <c r="AC4889">
        <f t="shared" si="765"/>
        <v>1.151018361540011E-3</v>
      </c>
      <c r="AD4889">
        <f t="shared" si="766"/>
        <v>3.7481815604223636E-3</v>
      </c>
      <c r="AE4889">
        <f t="shared" si="767"/>
        <v>6.2810787299719721E-6</v>
      </c>
      <c r="AF4889" t="e">
        <f ca="1">IF(AD4889="","",_xludf.RANK.EQ(AD4889,$AD$2:$AD$5513,0))</f>
        <v>#NAME?</v>
      </c>
      <c r="AH4889" t="str">
        <f t="shared" si="768"/>
        <v>Baja</v>
      </c>
      <c r="AI4889" t="s">
        <v>153</v>
      </c>
      <c r="AJ4889" t="str">
        <f>IFERROR(VLOOKUP(B4889,Maestro_Regionales!$A$2:$B$35,2,FALSE),"Otras zonas")</f>
        <v>Centro</v>
      </c>
      <c r="AK4889" t="str">
        <f t="shared" si="769"/>
        <v>SALUD TOTAL EPS | Centro</v>
      </c>
    </row>
    <row r="4890" spans="1:37">
      <c r="A4890" s="4" t="s">
        <v>2020</v>
      </c>
      <c r="B4890" s="4" t="s">
        <v>2021</v>
      </c>
      <c r="C4890" s="4" t="s">
        <v>2087</v>
      </c>
      <c r="D4890" s="4" t="s">
        <v>2088</v>
      </c>
      <c r="E4890" s="4" t="s">
        <v>95</v>
      </c>
      <c r="F4890" s="4">
        <v>51</v>
      </c>
      <c r="G4890" s="4">
        <v>2054</v>
      </c>
      <c r="H4890" s="4">
        <v>0</v>
      </c>
      <c r="I4890">
        <f t="shared" si="760"/>
        <v>2105</v>
      </c>
      <c r="J4890">
        <f t="shared" si="761"/>
        <v>2.4228028503562947E-2</v>
      </c>
      <c r="K4890">
        <f t="shared" si="762"/>
        <v>0.97577197149643702</v>
      </c>
      <c r="L4890">
        <f t="shared" si="763"/>
        <v>0</v>
      </c>
      <c r="M4890">
        <f>I4890*Diccionario!$B$36</f>
        <v>4.6731412745098035</v>
      </c>
      <c r="N4890">
        <f>M4890*Diccionario!$B$37</f>
        <v>0.47198726872549018</v>
      </c>
      <c r="O4890">
        <f>N4890*Diccionario!$B$38</f>
        <v>7.079809030882353E-2</v>
      </c>
      <c r="P4890">
        <f>O4890*Diccionario!$B$39</f>
        <v>6.3718281277941186E-2</v>
      </c>
      <c r="Q4890">
        <f>P4890*Diccionario!$B$40</f>
        <v>2.5487312511176474E-2</v>
      </c>
      <c r="R4890">
        <f>Q4890*Diccionario!$B$41</f>
        <v>1.656675313226471E-2</v>
      </c>
      <c r="S4890">
        <f t="shared" si="764"/>
        <v>1.656675313226471E-2</v>
      </c>
      <c r="T4890">
        <f>I4890*Diccionario!$B$36</f>
        <v>4.6731412745098035</v>
      </c>
      <c r="U4890">
        <f>T4890*Diccionario!$B$42</f>
        <v>0.47198726872549018</v>
      </c>
      <c r="V4890">
        <f>U4890*Diccionario!$B$43</f>
        <v>0.40118917841666663</v>
      </c>
      <c r="W4890">
        <f>V4890*Diccionario!$B$44</f>
        <v>7.6225943899166662E-2</v>
      </c>
      <c r="X4890">
        <f>W4890*Diccionario!$B$45</f>
        <v>2.9728118120674999E-2</v>
      </c>
      <c r="Y4890">
        <f>X4890*Diccionario!$B$46</f>
        <v>2.6458025127400749E-2</v>
      </c>
      <c r="Z4890">
        <f>Y4890*Diccionario!$B$47</f>
        <v>9.7894692971382778E-3</v>
      </c>
      <c r="AA4890">
        <f>Z4890*Diccionario!$B$48</f>
        <v>9.7894692971382778E-3</v>
      </c>
      <c r="AB4890">
        <f>AA4890*Diccionario!$B$49</f>
        <v>7.3421019728537084E-3</v>
      </c>
      <c r="AC4890">
        <f t="shared" si="765"/>
        <v>7.3421019728537084E-3</v>
      </c>
      <c r="AD4890">
        <f t="shared" si="766"/>
        <v>2.3908855105118417E-2</v>
      </c>
      <c r="AE4890">
        <f t="shared" si="767"/>
        <v>4.0065668868457593E-5</v>
      </c>
      <c r="AF4890" t="e">
        <f ca="1">IF(AD4890="","",_xludf.RANK.EQ(AD4890,$AD$2:$AD$5513,0))</f>
        <v>#NAME?</v>
      </c>
      <c r="AH4890" t="str">
        <f t="shared" si="768"/>
        <v>Baja</v>
      </c>
      <c r="AI4890" t="s">
        <v>153</v>
      </c>
      <c r="AJ4890" t="str">
        <f>IFERROR(VLOOKUP(B4890,Maestro_Regionales!$A$2:$B$35,2,FALSE),"Otras zonas")</f>
        <v>Centro</v>
      </c>
      <c r="AK4890" t="str">
        <f t="shared" si="769"/>
        <v>ASMETSALUD EPS | Centro</v>
      </c>
    </row>
    <row r="4891" spans="1:37">
      <c r="A4891" s="4" t="s">
        <v>2020</v>
      </c>
      <c r="B4891" s="4" t="s">
        <v>2021</v>
      </c>
      <c r="C4891" s="4" t="s">
        <v>2087</v>
      </c>
      <c r="D4891" s="4" t="s">
        <v>2088</v>
      </c>
      <c r="E4891" s="4" t="s">
        <v>85</v>
      </c>
      <c r="F4891" s="4">
        <v>46</v>
      </c>
      <c r="G4891" s="4">
        <v>124</v>
      </c>
      <c r="H4891" s="4">
        <v>0</v>
      </c>
      <c r="I4891">
        <f t="shared" si="760"/>
        <v>170</v>
      </c>
      <c r="J4891">
        <f t="shared" si="761"/>
        <v>0.27058823529411763</v>
      </c>
      <c r="K4891">
        <f t="shared" si="762"/>
        <v>0.72941176470588232</v>
      </c>
      <c r="L4891">
        <f t="shared" si="763"/>
        <v>0</v>
      </c>
      <c r="M4891">
        <f>I4891*Diccionario!$B$36</f>
        <v>0.37740333333333331</v>
      </c>
      <c r="N4891">
        <f>M4891*Diccionario!$B$37</f>
        <v>3.8117736666666666E-2</v>
      </c>
      <c r="O4891">
        <f>N4891*Diccionario!$B$38</f>
        <v>5.7176605E-3</v>
      </c>
      <c r="P4891">
        <f>O4891*Diccionario!$B$39</f>
        <v>5.1458944499999998E-3</v>
      </c>
      <c r="Q4891">
        <f>P4891*Diccionario!$B$40</f>
        <v>2.0583577800000002E-3</v>
      </c>
      <c r="R4891">
        <f>Q4891*Diccionario!$B$41</f>
        <v>1.3379325570000002E-3</v>
      </c>
      <c r="S4891">
        <f t="shared" si="764"/>
        <v>1.3379325570000002E-3</v>
      </c>
      <c r="T4891">
        <f>I4891*Diccionario!$B$36</f>
        <v>0.37740333333333331</v>
      </c>
      <c r="U4891">
        <f>T4891*Diccionario!$B$42</f>
        <v>3.8117736666666666E-2</v>
      </c>
      <c r="V4891">
        <f>U4891*Diccionario!$B$43</f>
        <v>3.2400076166666666E-2</v>
      </c>
      <c r="W4891">
        <f>V4891*Diccionario!$B$44</f>
        <v>6.1560144716666671E-3</v>
      </c>
      <c r="X4891">
        <f>W4891*Diccionario!$B$45</f>
        <v>2.4008456439500001E-3</v>
      </c>
      <c r="Y4891">
        <f>X4891*Diccionario!$B$46</f>
        <v>2.1367526231155002E-3</v>
      </c>
      <c r="Z4891">
        <f>Y4891*Diccionario!$B$47</f>
        <v>7.9059847055273501E-4</v>
      </c>
      <c r="AA4891">
        <f>Z4891*Diccionario!$B$48</f>
        <v>7.9059847055273501E-4</v>
      </c>
      <c r="AB4891">
        <f>AA4891*Diccionario!$B$49</f>
        <v>5.9294885291455131E-4</v>
      </c>
      <c r="AC4891">
        <f t="shared" si="765"/>
        <v>5.9294885291455131E-4</v>
      </c>
      <c r="AD4891">
        <f t="shared" si="766"/>
        <v>1.9308814099145515E-3</v>
      </c>
      <c r="AE4891">
        <f t="shared" si="767"/>
        <v>3.235707224531017E-6</v>
      </c>
      <c r="AF4891" t="e">
        <f ca="1">IF(AD4891="","",_xludf.RANK.EQ(AD4891,$AD$2:$AD$5513,0))</f>
        <v>#NAME?</v>
      </c>
      <c r="AH4891" t="str">
        <f t="shared" si="768"/>
        <v>Baja</v>
      </c>
      <c r="AI4891" t="s">
        <v>153</v>
      </c>
      <c r="AJ4891" t="str">
        <f>IFERROR(VLOOKUP(B4891,Maestro_Regionales!$A$2:$B$35,2,FALSE),"Otras zonas")</f>
        <v>Centro</v>
      </c>
      <c r="AK4891" t="str">
        <f t="shared" si="769"/>
        <v>SALUD TOTAL EPS | Centro</v>
      </c>
    </row>
    <row r="4892" spans="1:37">
      <c r="A4892" s="4" t="s">
        <v>2020</v>
      </c>
      <c r="B4892" s="4" t="s">
        <v>2021</v>
      </c>
      <c r="C4892" s="4" t="s">
        <v>2112</v>
      </c>
      <c r="D4892" s="4" t="s">
        <v>2113</v>
      </c>
      <c r="E4892" s="4" t="s">
        <v>85</v>
      </c>
      <c r="F4892" s="4">
        <v>46</v>
      </c>
      <c r="G4892" s="4">
        <v>722</v>
      </c>
      <c r="H4892" s="4">
        <v>0</v>
      </c>
      <c r="I4892">
        <f t="shared" si="760"/>
        <v>768</v>
      </c>
      <c r="J4892">
        <f t="shared" si="761"/>
        <v>5.9895833333333336E-2</v>
      </c>
      <c r="K4892">
        <f t="shared" si="762"/>
        <v>0.94010416666666663</v>
      </c>
      <c r="L4892">
        <f t="shared" si="763"/>
        <v>0</v>
      </c>
      <c r="M4892">
        <f>I4892*Diccionario!$B$36</f>
        <v>1.7049750588235293</v>
      </c>
      <c r="N4892">
        <f>M4892*Diccionario!$B$37</f>
        <v>0.17220248094117646</v>
      </c>
      <c r="O4892">
        <f>N4892*Diccionario!$B$38</f>
        <v>2.5830372141176467E-2</v>
      </c>
      <c r="P4892">
        <f>O4892*Diccionario!$B$39</f>
        <v>2.324733492705882E-2</v>
      </c>
      <c r="Q4892">
        <f>P4892*Diccionario!$B$40</f>
        <v>9.298933970823528E-3</v>
      </c>
      <c r="R4892">
        <f>Q4892*Diccionario!$B$41</f>
        <v>6.0443070810352936E-3</v>
      </c>
      <c r="S4892">
        <f t="shared" si="764"/>
        <v>6.0443070810352936E-3</v>
      </c>
      <c r="T4892">
        <f>I4892*Diccionario!$B$36</f>
        <v>1.7049750588235293</v>
      </c>
      <c r="U4892">
        <f>T4892*Diccionario!$B$42</f>
        <v>0.17220248094117646</v>
      </c>
      <c r="V4892">
        <f>U4892*Diccionario!$B$43</f>
        <v>0.14637210879999998</v>
      </c>
      <c r="W4892">
        <f>V4892*Diccionario!$B$44</f>
        <v>2.7810700671999998E-2</v>
      </c>
      <c r="X4892">
        <f>W4892*Diccionario!$B$45</f>
        <v>1.0846173262079999E-2</v>
      </c>
      <c r="Y4892">
        <f>X4892*Diccionario!$B$46</f>
        <v>9.6530942032511998E-3</v>
      </c>
      <c r="Z4892">
        <f>Y4892*Diccionario!$B$47</f>
        <v>3.5716448552029437E-3</v>
      </c>
      <c r="AA4892">
        <f>Z4892*Diccionario!$B$48</f>
        <v>3.5716448552029437E-3</v>
      </c>
      <c r="AB4892">
        <f>AA4892*Diccionario!$B$49</f>
        <v>2.6787336414022078E-3</v>
      </c>
      <c r="AC4892">
        <f t="shared" si="765"/>
        <v>2.6787336414022078E-3</v>
      </c>
      <c r="AD4892">
        <f t="shared" si="766"/>
        <v>8.7230407224375018E-3</v>
      </c>
      <c r="AE4892">
        <f t="shared" si="767"/>
        <v>1.4617783226116592E-5</v>
      </c>
      <c r="AF4892" t="e">
        <f ca="1">IF(AD4892="","",_xludf.RANK.EQ(AD4892,$AD$2:$AD$5513,0))</f>
        <v>#NAME?</v>
      </c>
      <c r="AH4892" t="str">
        <f t="shared" si="768"/>
        <v>Baja</v>
      </c>
      <c r="AI4892" t="s">
        <v>153</v>
      </c>
      <c r="AJ4892" t="str">
        <f>IFERROR(VLOOKUP(B4892,Maestro_Regionales!$A$2:$B$35,2,FALSE),"Otras zonas")</f>
        <v>Centro</v>
      </c>
      <c r="AK4892" t="str">
        <f t="shared" si="769"/>
        <v>SALUD TOTAL EPS | Centro</v>
      </c>
    </row>
    <row r="4893" spans="1:37">
      <c r="A4893" s="4" t="s">
        <v>2020</v>
      </c>
      <c r="B4893" s="4" t="s">
        <v>2021</v>
      </c>
      <c r="C4893" s="4" t="s">
        <v>2046</v>
      </c>
      <c r="D4893" s="4" t="s">
        <v>2047</v>
      </c>
      <c r="E4893" s="4" t="s">
        <v>95</v>
      </c>
      <c r="F4893" s="4">
        <v>45</v>
      </c>
      <c r="G4893" s="4">
        <v>744</v>
      </c>
      <c r="H4893" s="4">
        <v>0</v>
      </c>
      <c r="I4893">
        <f t="shared" si="760"/>
        <v>789</v>
      </c>
      <c r="J4893">
        <f t="shared" si="761"/>
        <v>5.7034220532319393E-2</v>
      </c>
      <c r="K4893">
        <f t="shared" si="762"/>
        <v>0.94296577946768056</v>
      </c>
      <c r="L4893">
        <f t="shared" si="763"/>
        <v>0</v>
      </c>
      <c r="M4893">
        <f>I4893*Diccionario!$B$36</f>
        <v>1.7515954705882351</v>
      </c>
      <c r="N4893">
        <f>M4893*Diccionario!$B$37</f>
        <v>0.17691114252941176</v>
      </c>
      <c r="O4893">
        <f>N4893*Diccionario!$B$38</f>
        <v>2.6536671379411764E-2</v>
      </c>
      <c r="P4893">
        <f>O4893*Diccionario!$B$39</f>
        <v>2.3883004241470589E-2</v>
      </c>
      <c r="Q4893">
        <f>P4893*Diccionario!$B$40</f>
        <v>9.5532016965882358E-3</v>
      </c>
      <c r="R4893">
        <f>Q4893*Diccionario!$B$41</f>
        <v>6.2095811027823534E-3</v>
      </c>
      <c r="S4893">
        <f t="shared" si="764"/>
        <v>6.2095811027823534E-3</v>
      </c>
      <c r="T4893">
        <f>I4893*Diccionario!$B$36</f>
        <v>1.7515954705882351</v>
      </c>
      <c r="U4893">
        <f>T4893*Diccionario!$B$42</f>
        <v>0.17691114252941176</v>
      </c>
      <c r="V4893">
        <f>U4893*Diccionario!$B$43</f>
        <v>0.15037447114999999</v>
      </c>
      <c r="W4893">
        <f>V4893*Diccionario!$B$44</f>
        <v>2.85711495185E-2</v>
      </c>
      <c r="X4893">
        <f>W4893*Diccionario!$B$45</f>
        <v>1.1142748312215001E-2</v>
      </c>
      <c r="Y4893">
        <f>X4893*Diccionario!$B$46</f>
        <v>9.9170459978713509E-3</v>
      </c>
      <c r="Z4893">
        <f>Y4893*Diccionario!$B$47</f>
        <v>3.6693070192123996E-3</v>
      </c>
      <c r="AA4893">
        <f>Z4893*Diccionario!$B$48</f>
        <v>3.6693070192123996E-3</v>
      </c>
      <c r="AB4893">
        <f>AA4893*Diccionario!$B$49</f>
        <v>2.7519802644092998E-3</v>
      </c>
      <c r="AC4893">
        <f t="shared" si="765"/>
        <v>2.7519802644092998E-3</v>
      </c>
      <c r="AD4893">
        <f t="shared" si="766"/>
        <v>8.9615613671916537E-3</v>
      </c>
      <c r="AE4893">
        <f t="shared" si="767"/>
        <v>1.5017488236205719E-5</v>
      </c>
      <c r="AF4893" t="e">
        <f ca="1">IF(AD4893="","",_xludf.RANK.EQ(AD4893,$AD$2:$AD$5513,0))</f>
        <v>#NAME?</v>
      </c>
      <c r="AH4893" t="str">
        <f t="shared" si="768"/>
        <v>Baja</v>
      </c>
      <c r="AI4893" t="s">
        <v>153</v>
      </c>
      <c r="AJ4893" t="str">
        <f>IFERROR(VLOOKUP(B4893,Maestro_Regionales!$A$2:$B$35,2,FALSE),"Otras zonas")</f>
        <v>Centro</v>
      </c>
      <c r="AK4893" t="str">
        <f t="shared" si="769"/>
        <v>ASMETSALUD EPS | Centro</v>
      </c>
    </row>
    <row r="4894" spans="1:37">
      <c r="A4894" s="4" t="s">
        <v>2020</v>
      </c>
      <c r="B4894" s="4" t="s">
        <v>2021</v>
      </c>
      <c r="C4894" s="4" t="s">
        <v>2079</v>
      </c>
      <c r="D4894" s="4" t="s">
        <v>2080</v>
      </c>
      <c r="E4894" s="4" t="s">
        <v>95</v>
      </c>
      <c r="F4894" s="4">
        <v>44</v>
      </c>
      <c r="G4894" s="4">
        <v>999</v>
      </c>
      <c r="H4894" s="4">
        <v>0</v>
      </c>
      <c r="I4894">
        <f t="shared" si="760"/>
        <v>1043</v>
      </c>
      <c r="J4894">
        <f t="shared" si="761"/>
        <v>4.218600191754554E-2</v>
      </c>
      <c r="K4894">
        <f t="shared" si="762"/>
        <v>0.95781399808245449</v>
      </c>
      <c r="L4894">
        <f t="shared" si="763"/>
        <v>0</v>
      </c>
      <c r="M4894">
        <f>I4894*Diccionario!$B$36</f>
        <v>2.3154804509803921</v>
      </c>
      <c r="N4894">
        <f>M4894*Diccionario!$B$37</f>
        <v>0.23386352554901962</v>
      </c>
      <c r="O4894">
        <f>N4894*Diccionario!$B$38</f>
        <v>3.5079528832352942E-2</v>
      </c>
      <c r="P4894">
        <f>O4894*Diccionario!$B$39</f>
        <v>3.157157594911765E-2</v>
      </c>
      <c r="Q4894">
        <f>P4894*Diccionario!$B$40</f>
        <v>1.262863037964706E-2</v>
      </c>
      <c r="R4894">
        <f>Q4894*Diccionario!$B$41</f>
        <v>8.2086097467705902E-3</v>
      </c>
      <c r="S4894">
        <f t="shared" si="764"/>
        <v>8.2086097467705902E-3</v>
      </c>
      <c r="T4894">
        <f>I4894*Diccionario!$B$36</f>
        <v>2.3154804509803921</v>
      </c>
      <c r="U4894">
        <f>T4894*Diccionario!$B$42</f>
        <v>0.23386352554901962</v>
      </c>
      <c r="V4894">
        <f>U4894*Diccionario!$B$43</f>
        <v>0.19878399671666669</v>
      </c>
      <c r="W4894">
        <f>V4894*Diccionario!$B$44</f>
        <v>3.7768959376166672E-2</v>
      </c>
      <c r="X4894">
        <f>W4894*Diccionario!$B$45</f>
        <v>1.4729894156705002E-2</v>
      </c>
      <c r="Y4894">
        <f>X4894*Diccionario!$B$46</f>
        <v>1.3109605799467452E-2</v>
      </c>
      <c r="Z4894">
        <f>Y4894*Diccionario!$B$47</f>
        <v>4.8505541458029574E-3</v>
      </c>
      <c r="AA4894">
        <f>Z4894*Diccionario!$B$48</f>
        <v>4.8505541458029574E-3</v>
      </c>
      <c r="AB4894">
        <f>AA4894*Diccionario!$B$49</f>
        <v>3.6379156093522182E-3</v>
      </c>
      <c r="AC4894">
        <f t="shared" si="765"/>
        <v>3.6379156093522182E-3</v>
      </c>
      <c r="AD4894">
        <f t="shared" si="766"/>
        <v>1.1846525356122808E-2</v>
      </c>
      <c r="AE4894">
        <f t="shared" si="767"/>
        <v>1.985201550109324E-5</v>
      </c>
      <c r="AF4894" t="e">
        <f ca="1">IF(AD4894="","",_xludf.RANK.EQ(AD4894,$AD$2:$AD$5513,0))</f>
        <v>#NAME?</v>
      </c>
      <c r="AH4894" t="str">
        <f t="shared" si="768"/>
        <v>Baja</v>
      </c>
      <c r="AI4894" t="s">
        <v>153</v>
      </c>
      <c r="AJ4894" t="str">
        <f>IFERROR(VLOOKUP(B4894,Maestro_Regionales!$A$2:$B$35,2,FALSE),"Otras zonas")</f>
        <v>Centro</v>
      </c>
      <c r="AK4894" t="str">
        <f t="shared" si="769"/>
        <v>ASMETSALUD EPS | Centro</v>
      </c>
    </row>
    <row r="4895" spans="1:37">
      <c r="A4895" s="4" t="s">
        <v>2020</v>
      </c>
      <c r="B4895" s="4" t="s">
        <v>2021</v>
      </c>
      <c r="C4895" s="4" t="s">
        <v>2063</v>
      </c>
      <c r="D4895" s="4" t="s">
        <v>2064</v>
      </c>
      <c r="E4895" s="4" t="s">
        <v>1095</v>
      </c>
      <c r="F4895" s="4">
        <v>43</v>
      </c>
      <c r="G4895" s="4">
        <v>910</v>
      </c>
      <c r="H4895" s="4">
        <v>0</v>
      </c>
      <c r="I4895">
        <f t="shared" si="760"/>
        <v>953</v>
      </c>
      <c r="J4895">
        <f t="shared" si="761"/>
        <v>4.5120671563483733E-2</v>
      </c>
      <c r="K4895">
        <f t="shared" si="762"/>
        <v>0.95487932843651624</v>
      </c>
      <c r="L4895">
        <f t="shared" si="763"/>
        <v>0</v>
      </c>
      <c r="M4895">
        <f>I4895*Diccionario!$B$36</f>
        <v>2.1156786862745096</v>
      </c>
      <c r="N4895">
        <f>M4895*Diccionario!$B$37</f>
        <v>0.21368354731372549</v>
      </c>
      <c r="O4895">
        <f>N4895*Diccionario!$B$38</f>
        <v>3.2052532097058821E-2</v>
      </c>
      <c r="P4895">
        <f>O4895*Diccionario!$B$39</f>
        <v>2.8847278887352938E-2</v>
      </c>
      <c r="Q4895">
        <f>P4895*Diccionario!$B$40</f>
        <v>1.1538911554941175E-2</v>
      </c>
      <c r="R4895">
        <f>Q4895*Diccionario!$B$41</f>
        <v>7.5002925107117641E-3</v>
      </c>
      <c r="S4895">
        <f t="shared" si="764"/>
        <v>7.5002925107117641E-3</v>
      </c>
      <c r="T4895">
        <f>I4895*Diccionario!$B$36</f>
        <v>2.1156786862745096</v>
      </c>
      <c r="U4895">
        <f>T4895*Diccionario!$B$42</f>
        <v>0.21368354731372549</v>
      </c>
      <c r="V4895">
        <f>U4895*Diccionario!$B$43</f>
        <v>0.18163101521666666</v>
      </c>
      <c r="W4895">
        <f>V4895*Diccionario!$B$44</f>
        <v>3.4509892891166669E-2</v>
      </c>
      <c r="X4895">
        <f>W4895*Diccionario!$B$45</f>
        <v>1.3458858227555002E-2</v>
      </c>
      <c r="Y4895">
        <f>X4895*Diccionario!$B$46</f>
        <v>1.1978383822523952E-2</v>
      </c>
      <c r="Z4895">
        <f>Y4895*Diccionario!$B$47</f>
        <v>4.4320020143338622E-3</v>
      </c>
      <c r="AA4895">
        <f>Z4895*Diccionario!$B$48</f>
        <v>4.4320020143338622E-3</v>
      </c>
      <c r="AB4895">
        <f>AA4895*Diccionario!$B$49</f>
        <v>3.3240015107503969E-3</v>
      </c>
      <c r="AC4895">
        <f t="shared" si="765"/>
        <v>3.3240015107503969E-3</v>
      </c>
      <c r="AD4895">
        <f t="shared" si="766"/>
        <v>1.082429402146216E-2</v>
      </c>
      <c r="AE4895">
        <f t="shared" si="767"/>
        <v>1.8138994029282695E-5</v>
      </c>
      <c r="AF4895" t="e">
        <f ca="1">IF(AD4895="","",_xludf.RANK.EQ(AD4895,$AD$2:$AD$5513,0))</f>
        <v>#NAME?</v>
      </c>
      <c r="AH4895" t="str">
        <f t="shared" si="768"/>
        <v>Baja</v>
      </c>
      <c r="AI4895" t="s">
        <v>153</v>
      </c>
      <c r="AJ4895" t="str">
        <f>IFERROR(VLOOKUP(B4895,Maestro_Regionales!$A$2:$B$35,2,FALSE),"Otras zonas")</f>
        <v>Centro</v>
      </c>
      <c r="AK4895" t="str">
        <f t="shared" si="769"/>
        <v>PIJAOS SALUD EPSI | Centro</v>
      </c>
    </row>
    <row r="4896" spans="1:37">
      <c r="A4896" s="4" t="s">
        <v>2020</v>
      </c>
      <c r="B4896" s="4" t="s">
        <v>2021</v>
      </c>
      <c r="C4896" s="4" t="s">
        <v>2056</v>
      </c>
      <c r="D4896" s="4" t="s">
        <v>2057</v>
      </c>
      <c r="E4896" s="4" t="s">
        <v>85</v>
      </c>
      <c r="F4896" s="4">
        <v>42</v>
      </c>
      <c r="G4896" s="4">
        <v>95</v>
      </c>
      <c r="H4896" s="4">
        <v>0</v>
      </c>
      <c r="I4896">
        <f t="shared" si="760"/>
        <v>137</v>
      </c>
      <c r="J4896">
        <f t="shared" si="761"/>
        <v>0.30656934306569344</v>
      </c>
      <c r="K4896">
        <f t="shared" si="762"/>
        <v>0.69343065693430661</v>
      </c>
      <c r="L4896">
        <f t="shared" si="763"/>
        <v>0</v>
      </c>
      <c r="M4896">
        <f>I4896*Diccionario!$B$36</f>
        <v>0.3041426862745098</v>
      </c>
      <c r="N4896">
        <f>M4896*Diccionario!$B$37</f>
        <v>3.0718411313725491E-2</v>
      </c>
      <c r="O4896">
        <f>N4896*Diccionario!$B$38</f>
        <v>4.6077616970588231E-3</v>
      </c>
      <c r="P4896">
        <f>O4896*Diccionario!$B$39</f>
        <v>4.1469855273529406E-3</v>
      </c>
      <c r="Q4896">
        <f>P4896*Diccionario!$B$40</f>
        <v>1.6587942109411763E-3</v>
      </c>
      <c r="R4896">
        <f>Q4896*Diccionario!$B$41</f>
        <v>1.0782162371117646E-3</v>
      </c>
      <c r="S4896">
        <f t="shared" si="764"/>
        <v>1.0782162371117646E-3</v>
      </c>
      <c r="T4896">
        <f>I4896*Diccionario!$B$36</f>
        <v>0.3041426862745098</v>
      </c>
      <c r="U4896">
        <f>T4896*Diccionario!$B$42</f>
        <v>3.0718411313725491E-2</v>
      </c>
      <c r="V4896">
        <f>U4896*Diccionario!$B$43</f>
        <v>2.6110649616666665E-2</v>
      </c>
      <c r="W4896">
        <f>V4896*Diccionario!$B$44</f>
        <v>4.9610234271666668E-3</v>
      </c>
      <c r="X4896">
        <f>W4896*Diccionario!$B$45</f>
        <v>1.9347991365950001E-3</v>
      </c>
      <c r="Y4896">
        <f>X4896*Diccionario!$B$46</f>
        <v>1.7219712315695501E-3</v>
      </c>
      <c r="Z4896">
        <f>Y4896*Diccionario!$B$47</f>
        <v>6.3712935568073351E-4</v>
      </c>
      <c r="AA4896">
        <f>Z4896*Diccionario!$B$48</f>
        <v>6.3712935568073351E-4</v>
      </c>
      <c r="AB4896">
        <f>AA4896*Diccionario!$B$49</f>
        <v>4.7784701676055014E-4</v>
      </c>
      <c r="AC4896">
        <f t="shared" si="765"/>
        <v>4.7784701676055014E-4</v>
      </c>
      <c r="AD4896">
        <f t="shared" si="766"/>
        <v>1.5560632538723148E-3</v>
      </c>
      <c r="AE4896">
        <f t="shared" si="767"/>
        <v>2.6075993515338189E-6</v>
      </c>
      <c r="AF4896" t="e">
        <f ca="1">IF(AD4896="","",_xludf.RANK.EQ(AD4896,$AD$2:$AD$5513,0))</f>
        <v>#NAME?</v>
      </c>
      <c r="AH4896" t="str">
        <f t="shared" si="768"/>
        <v>Baja</v>
      </c>
      <c r="AI4896" t="s">
        <v>153</v>
      </c>
      <c r="AJ4896" t="str">
        <f>IFERROR(VLOOKUP(B4896,Maestro_Regionales!$A$2:$B$35,2,FALSE),"Otras zonas")</f>
        <v>Centro</v>
      </c>
      <c r="AK4896" t="str">
        <f t="shared" si="769"/>
        <v>SALUD TOTAL EPS | Centro</v>
      </c>
    </row>
    <row r="4897" spans="1:37">
      <c r="A4897" s="4" t="s">
        <v>2020</v>
      </c>
      <c r="B4897" s="4" t="s">
        <v>2021</v>
      </c>
      <c r="C4897" s="4" t="s">
        <v>2073</v>
      </c>
      <c r="D4897" s="4" t="s">
        <v>2074</v>
      </c>
      <c r="E4897" s="4" t="s">
        <v>85</v>
      </c>
      <c r="F4897" s="4">
        <v>42</v>
      </c>
      <c r="G4897" s="4">
        <v>52</v>
      </c>
      <c r="H4897" s="4">
        <v>0</v>
      </c>
      <c r="I4897">
        <f t="shared" si="760"/>
        <v>94</v>
      </c>
      <c r="J4897">
        <f t="shared" si="761"/>
        <v>0.44680851063829785</v>
      </c>
      <c r="K4897">
        <f t="shared" si="762"/>
        <v>0.55319148936170215</v>
      </c>
      <c r="L4897">
        <f t="shared" si="763"/>
        <v>0</v>
      </c>
      <c r="M4897">
        <f>I4897*Diccionario!$B$36</f>
        <v>0.20868184313725488</v>
      </c>
      <c r="N4897">
        <f>M4897*Diccionario!$B$37</f>
        <v>2.1076866156862745E-2</v>
      </c>
      <c r="O4897">
        <f>N4897*Diccionario!$B$38</f>
        <v>3.1615299235294115E-3</v>
      </c>
      <c r="P4897">
        <f>O4897*Diccionario!$B$39</f>
        <v>2.8453769311764703E-3</v>
      </c>
      <c r="Q4897">
        <f>P4897*Diccionario!$B$40</f>
        <v>1.1381507724705882E-3</v>
      </c>
      <c r="R4897">
        <f>Q4897*Diccionario!$B$41</f>
        <v>7.3979800210588237E-4</v>
      </c>
      <c r="S4897">
        <f t="shared" si="764"/>
        <v>7.3979800210588237E-4</v>
      </c>
      <c r="T4897">
        <f>I4897*Diccionario!$B$36</f>
        <v>0.20868184313725488</v>
      </c>
      <c r="U4897">
        <f>T4897*Diccionario!$B$42</f>
        <v>2.1076866156862745E-2</v>
      </c>
      <c r="V4897">
        <f>U4897*Diccionario!$B$43</f>
        <v>1.7915336233333332E-2</v>
      </c>
      <c r="W4897">
        <f>V4897*Diccionario!$B$44</f>
        <v>3.4039138843333333E-3</v>
      </c>
      <c r="X4897">
        <f>W4897*Diccionario!$B$45</f>
        <v>1.3275264148900001E-3</v>
      </c>
      <c r="Y4897">
        <f>X4897*Diccionario!$B$46</f>
        <v>1.1814985092521001E-3</v>
      </c>
      <c r="Z4897">
        <f>Y4897*Diccionario!$B$47</f>
        <v>4.3715444842327706E-4</v>
      </c>
      <c r="AA4897">
        <f>Z4897*Diccionario!$B$48</f>
        <v>4.3715444842327706E-4</v>
      </c>
      <c r="AB4897">
        <f>AA4897*Diccionario!$B$49</f>
        <v>3.2786583631745777E-4</v>
      </c>
      <c r="AC4897">
        <f t="shared" si="765"/>
        <v>3.2786583631745777E-4</v>
      </c>
      <c r="AD4897">
        <f t="shared" si="766"/>
        <v>1.0676638384233402E-3</v>
      </c>
      <c r="AE4897">
        <f t="shared" si="767"/>
        <v>1.7891557594465622E-6</v>
      </c>
      <c r="AF4897" t="e">
        <f ca="1">IF(AD4897="","",_xludf.RANK.EQ(AD4897,$AD$2:$AD$5513,0))</f>
        <v>#NAME?</v>
      </c>
      <c r="AH4897" t="str">
        <f t="shared" si="768"/>
        <v>Baja</v>
      </c>
      <c r="AI4897" t="s">
        <v>153</v>
      </c>
      <c r="AJ4897" t="str">
        <f>IFERROR(VLOOKUP(B4897,Maestro_Regionales!$A$2:$B$35,2,FALSE),"Otras zonas")</f>
        <v>Centro</v>
      </c>
      <c r="AK4897" t="str">
        <f t="shared" si="769"/>
        <v>SALUD TOTAL EPS | Centro</v>
      </c>
    </row>
    <row r="4898" spans="1:37">
      <c r="A4898" s="4" t="s">
        <v>2020</v>
      </c>
      <c r="B4898" s="4" t="s">
        <v>2021</v>
      </c>
      <c r="C4898" s="4" t="s">
        <v>2093</v>
      </c>
      <c r="D4898" s="4" t="s">
        <v>2094</v>
      </c>
      <c r="E4898" s="4" t="s">
        <v>85</v>
      </c>
      <c r="F4898" s="4">
        <v>42</v>
      </c>
      <c r="G4898" s="4">
        <v>381</v>
      </c>
      <c r="H4898" s="4">
        <v>0</v>
      </c>
      <c r="I4898">
        <f t="shared" si="760"/>
        <v>423</v>
      </c>
      <c r="J4898">
        <f t="shared" si="761"/>
        <v>9.9290780141843976E-2</v>
      </c>
      <c r="K4898">
        <f t="shared" si="762"/>
        <v>0.900709219858156</v>
      </c>
      <c r="L4898">
        <f t="shared" si="763"/>
        <v>0</v>
      </c>
      <c r="M4898">
        <f>I4898*Diccionario!$B$36</f>
        <v>0.93906829411764703</v>
      </c>
      <c r="N4898">
        <f>M4898*Diccionario!$B$37</f>
        <v>9.4845897705882351E-2</v>
      </c>
      <c r="O4898">
        <f>N4898*Diccionario!$B$38</f>
        <v>1.4226884655882352E-2</v>
      </c>
      <c r="P4898">
        <f>O4898*Diccionario!$B$39</f>
        <v>1.2804196190294118E-2</v>
      </c>
      <c r="Q4898">
        <f>P4898*Diccionario!$B$40</f>
        <v>5.1216784761176472E-3</v>
      </c>
      <c r="R4898">
        <f>Q4898*Diccionario!$B$41</f>
        <v>3.329091009476471E-3</v>
      </c>
      <c r="S4898">
        <f t="shared" si="764"/>
        <v>3.329091009476471E-3</v>
      </c>
      <c r="T4898">
        <f>I4898*Diccionario!$B$36</f>
        <v>0.93906829411764703</v>
      </c>
      <c r="U4898">
        <f>T4898*Diccionario!$B$42</f>
        <v>9.4845897705882351E-2</v>
      </c>
      <c r="V4898">
        <f>U4898*Diccionario!$B$43</f>
        <v>8.0619013049999994E-2</v>
      </c>
      <c r="W4898">
        <f>V4898*Diccionario!$B$44</f>
        <v>1.5317612479499998E-2</v>
      </c>
      <c r="X4898">
        <f>W4898*Diccionario!$B$45</f>
        <v>5.9738688670049993E-3</v>
      </c>
      <c r="Y4898">
        <f>X4898*Diccionario!$B$46</f>
        <v>5.3167432916344497E-3</v>
      </c>
      <c r="Z4898">
        <f>Y4898*Diccionario!$B$47</f>
        <v>1.9671950179047464E-3</v>
      </c>
      <c r="AA4898">
        <f>Z4898*Diccionario!$B$48</f>
        <v>1.9671950179047464E-3</v>
      </c>
      <c r="AB4898">
        <f>AA4898*Diccionario!$B$49</f>
        <v>1.4753962634285597E-3</v>
      </c>
      <c r="AC4898">
        <f t="shared" si="765"/>
        <v>1.4753962634285597E-3</v>
      </c>
      <c r="AD4898">
        <f t="shared" si="766"/>
        <v>4.8044872729050307E-3</v>
      </c>
      <c r="AE4898">
        <f t="shared" si="767"/>
        <v>8.0512009175095292E-6</v>
      </c>
      <c r="AF4898" t="e">
        <f ca="1">IF(AD4898="","",_xludf.RANK.EQ(AD4898,$AD$2:$AD$5513,0))</f>
        <v>#NAME?</v>
      </c>
      <c r="AH4898" t="str">
        <f t="shared" si="768"/>
        <v>Baja</v>
      </c>
      <c r="AI4898" t="s">
        <v>153</v>
      </c>
      <c r="AJ4898" t="str">
        <f>IFERROR(VLOOKUP(B4898,Maestro_Regionales!$A$2:$B$35,2,FALSE),"Otras zonas")</f>
        <v>Centro</v>
      </c>
      <c r="AK4898" t="str">
        <f t="shared" si="769"/>
        <v>SALUD TOTAL EPS | Centro</v>
      </c>
    </row>
    <row r="4899" spans="1:37">
      <c r="A4899" s="4" t="s">
        <v>2020</v>
      </c>
      <c r="B4899" s="4" t="s">
        <v>2021</v>
      </c>
      <c r="C4899" s="4" t="s">
        <v>2030</v>
      </c>
      <c r="D4899" s="4" t="s">
        <v>2031</v>
      </c>
      <c r="E4899" s="4" t="s">
        <v>93</v>
      </c>
      <c r="F4899" s="4">
        <v>36</v>
      </c>
      <c r="G4899" s="4">
        <v>0</v>
      </c>
      <c r="H4899" s="4">
        <v>0</v>
      </c>
      <c r="I4899">
        <f t="shared" si="760"/>
        <v>36</v>
      </c>
      <c r="J4899">
        <f t="shared" si="761"/>
        <v>1</v>
      </c>
      <c r="K4899">
        <f t="shared" si="762"/>
        <v>0</v>
      </c>
      <c r="L4899">
        <f t="shared" si="763"/>
        <v>0</v>
      </c>
      <c r="M4899">
        <f>I4899*Diccionario!$B$36</f>
        <v>7.9920705882352935E-2</v>
      </c>
      <c r="N4899">
        <f>M4899*Diccionario!$B$37</f>
        <v>8.0719912941176475E-3</v>
      </c>
      <c r="O4899">
        <f>N4899*Diccionario!$B$38</f>
        <v>1.2107986941176472E-3</v>
      </c>
      <c r="P4899">
        <f>O4899*Diccionario!$B$39</f>
        <v>1.0897188247058825E-3</v>
      </c>
      <c r="Q4899">
        <f>P4899*Diccionario!$B$40</f>
        <v>4.3588752988235304E-4</v>
      </c>
      <c r="R4899">
        <f>Q4899*Diccionario!$B$41</f>
        <v>2.8332689442352947E-4</v>
      </c>
      <c r="S4899">
        <f t="shared" si="764"/>
        <v>2.8332689442352947E-4</v>
      </c>
      <c r="T4899">
        <f>I4899*Diccionario!$B$36</f>
        <v>7.9920705882352935E-2</v>
      </c>
      <c r="U4899">
        <f>T4899*Diccionario!$B$42</f>
        <v>8.0719912941176475E-3</v>
      </c>
      <c r="V4899">
        <f>U4899*Diccionario!$B$43</f>
        <v>6.8611926000000005E-3</v>
      </c>
      <c r="W4899">
        <f>V4899*Diccionario!$B$44</f>
        <v>1.303626594E-3</v>
      </c>
      <c r="X4899">
        <f>W4899*Diccionario!$B$45</f>
        <v>5.0841437165999998E-4</v>
      </c>
      <c r="Y4899">
        <f>X4899*Diccionario!$B$46</f>
        <v>4.5248879077739996E-4</v>
      </c>
      <c r="Z4899">
        <f>Y4899*Diccionario!$B$47</f>
        <v>1.6742085258763799E-4</v>
      </c>
      <c r="AA4899">
        <f>Z4899*Diccionario!$B$48</f>
        <v>1.6742085258763799E-4</v>
      </c>
      <c r="AB4899">
        <f>AA4899*Diccionario!$B$49</f>
        <v>1.2556563944072848E-4</v>
      </c>
      <c r="AC4899">
        <f t="shared" si="765"/>
        <v>1.2556563944072848E-4</v>
      </c>
      <c r="AD4899">
        <f t="shared" si="766"/>
        <v>4.0889253386425792E-4</v>
      </c>
      <c r="AE4899">
        <f t="shared" si="767"/>
        <v>6.8520858872421523E-7</v>
      </c>
      <c r="AF4899" t="e">
        <f ca="1">IF(AD4899="","",_xludf.RANK.EQ(AD4899,$AD$2:$AD$5513,0))</f>
        <v>#NAME?</v>
      </c>
      <c r="AH4899" t="str">
        <f t="shared" si="768"/>
        <v>Baja</v>
      </c>
      <c r="AI4899" t="s">
        <v>153</v>
      </c>
      <c r="AJ4899" t="str">
        <f>IFERROR(VLOOKUP(B4899,Maestro_Regionales!$A$2:$B$35,2,FALSE),"Otras zonas")</f>
        <v>Centro</v>
      </c>
      <c r="AK4899" t="str">
        <f t="shared" si="769"/>
        <v>FERRONALES - EAS | Centro</v>
      </c>
    </row>
    <row r="4900" spans="1:37">
      <c r="A4900" s="4" t="s">
        <v>2020</v>
      </c>
      <c r="B4900" s="4" t="s">
        <v>2021</v>
      </c>
      <c r="C4900" s="4" t="s">
        <v>2063</v>
      </c>
      <c r="D4900" s="4" t="s">
        <v>2064</v>
      </c>
      <c r="E4900" s="4" t="s">
        <v>85</v>
      </c>
      <c r="F4900" s="4">
        <v>28</v>
      </c>
      <c r="G4900" s="4">
        <v>338</v>
      </c>
      <c r="H4900" s="4">
        <v>0</v>
      </c>
      <c r="I4900">
        <f t="shared" si="760"/>
        <v>366</v>
      </c>
      <c r="J4900">
        <f t="shared" si="761"/>
        <v>7.650273224043716E-2</v>
      </c>
      <c r="K4900">
        <f t="shared" si="762"/>
        <v>0.92349726775956287</v>
      </c>
      <c r="L4900">
        <f t="shared" si="763"/>
        <v>0</v>
      </c>
      <c r="M4900">
        <f>I4900*Diccionario!$B$36</f>
        <v>0.81252717647058814</v>
      </c>
      <c r="N4900">
        <f>M4900*Diccionario!$B$37</f>
        <v>8.2065244823529407E-2</v>
      </c>
      <c r="O4900">
        <f>N4900*Diccionario!$B$38</f>
        <v>1.2309786723529411E-2</v>
      </c>
      <c r="P4900">
        <f>O4900*Diccionario!$B$39</f>
        <v>1.107880805117647E-2</v>
      </c>
      <c r="Q4900">
        <f>P4900*Diccionario!$B$40</f>
        <v>4.4315232204705885E-3</v>
      </c>
      <c r="R4900">
        <f>Q4900*Diccionario!$B$41</f>
        <v>2.8804900933058829E-3</v>
      </c>
      <c r="S4900">
        <f t="shared" si="764"/>
        <v>2.8804900933058829E-3</v>
      </c>
      <c r="T4900">
        <f>I4900*Diccionario!$B$36</f>
        <v>0.81252717647058814</v>
      </c>
      <c r="U4900">
        <f>T4900*Diccionario!$B$42</f>
        <v>8.2065244823529407E-2</v>
      </c>
      <c r="V4900">
        <f>U4900*Diccionario!$B$43</f>
        <v>6.9755458100000001E-2</v>
      </c>
      <c r="W4900">
        <f>V4900*Diccionario!$B$44</f>
        <v>1.3253537039E-2</v>
      </c>
      <c r="X4900">
        <f>W4900*Diccionario!$B$45</f>
        <v>5.1688794452100003E-3</v>
      </c>
      <c r="Y4900">
        <f>X4900*Diccionario!$B$46</f>
        <v>4.6003027062369002E-3</v>
      </c>
      <c r="Z4900">
        <f>Y4900*Diccionario!$B$47</f>
        <v>1.702112001307653E-3</v>
      </c>
      <c r="AA4900">
        <f>Z4900*Diccionario!$B$48</f>
        <v>1.702112001307653E-3</v>
      </c>
      <c r="AB4900">
        <f>AA4900*Diccionario!$B$49</f>
        <v>1.2765840009807397E-3</v>
      </c>
      <c r="AC4900">
        <f t="shared" si="765"/>
        <v>1.2765840009807397E-3</v>
      </c>
      <c r="AD4900">
        <f t="shared" si="766"/>
        <v>4.1570740942866221E-3</v>
      </c>
      <c r="AE4900">
        <f t="shared" si="767"/>
        <v>6.9662873186961879E-6</v>
      </c>
      <c r="AF4900" t="e">
        <f ca="1">IF(AD4900="","",_xludf.RANK.EQ(AD4900,$AD$2:$AD$5513,0))</f>
        <v>#NAME?</v>
      </c>
      <c r="AH4900" t="str">
        <f t="shared" si="768"/>
        <v>Baja</v>
      </c>
      <c r="AI4900" t="s">
        <v>153</v>
      </c>
      <c r="AJ4900" t="str">
        <f>IFERROR(VLOOKUP(B4900,Maestro_Regionales!$A$2:$B$35,2,FALSE),"Otras zonas")</f>
        <v>Centro</v>
      </c>
      <c r="AK4900" t="str">
        <f t="shared" si="769"/>
        <v>SALUD TOTAL EPS | Centro</v>
      </c>
    </row>
    <row r="4901" spans="1:37">
      <c r="A4901" s="4" t="s">
        <v>2020</v>
      </c>
      <c r="B4901" s="4" t="s">
        <v>2021</v>
      </c>
      <c r="C4901" s="4" t="s">
        <v>2048</v>
      </c>
      <c r="D4901" s="4" t="s">
        <v>2049</v>
      </c>
      <c r="E4901" s="4" t="s">
        <v>86</v>
      </c>
      <c r="F4901" s="4">
        <v>27</v>
      </c>
      <c r="G4901" s="4">
        <v>55</v>
      </c>
      <c r="H4901" s="4">
        <v>0</v>
      </c>
      <c r="I4901">
        <f t="shared" si="760"/>
        <v>82</v>
      </c>
      <c r="J4901">
        <f t="shared" si="761"/>
        <v>0.32926829268292684</v>
      </c>
      <c r="K4901">
        <f t="shared" si="762"/>
        <v>0.67073170731707321</v>
      </c>
      <c r="L4901">
        <f t="shared" si="763"/>
        <v>0</v>
      </c>
      <c r="M4901">
        <f>I4901*Diccionario!$B$36</f>
        <v>0.18204160784313725</v>
      </c>
      <c r="N4901">
        <f>M4901*Diccionario!$B$37</f>
        <v>1.8386202392156863E-2</v>
      </c>
      <c r="O4901">
        <f>N4901*Diccionario!$B$38</f>
        <v>2.7579303588235295E-3</v>
      </c>
      <c r="P4901">
        <f>O4901*Diccionario!$B$39</f>
        <v>2.4821373229411766E-3</v>
      </c>
      <c r="Q4901">
        <f>P4901*Diccionario!$B$40</f>
        <v>9.9285492917647062E-4</v>
      </c>
      <c r="R4901">
        <f>Q4901*Diccionario!$B$41</f>
        <v>6.4535570396470588E-4</v>
      </c>
      <c r="S4901">
        <f t="shared" si="764"/>
        <v>6.4535570396470588E-4</v>
      </c>
      <c r="T4901">
        <f>I4901*Diccionario!$B$36</f>
        <v>0.18204160784313725</v>
      </c>
      <c r="U4901">
        <f>T4901*Diccionario!$B$42</f>
        <v>1.8386202392156863E-2</v>
      </c>
      <c r="V4901">
        <f>U4901*Diccionario!$B$43</f>
        <v>1.5628272033333335E-2</v>
      </c>
      <c r="W4901">
        <f>V4901*Diccionario!$B$44</f>
        <v>2.9693716863333336E-3</v>
      </c>
      <c r="X4901">
        <f>W4901*Diccionario!$B$45</f>
        <v>1.1580549576700001E-3</v>
      </c>
      <c r="Y4901">
        <f>X4901*Diccionario!$B$46</f>
        <v>1.0306689123263E-3</v>
      </c>
      <c r="Z4901">
        <f>Y4901*Diccionario!$B$47</f>
        <v>3.8134749756073099E-4</v>
      </c>
      <c r="AA4901">
        <f>Z4901*Diccionario!$B$48</f>
        <v>3.8134749756073099E-4</v>
      </c>
      <c r="AB4901">
        <f>AA4901*Diccionario!$B$49</f>
        <v>2.8601062317054821E-4</v>
      </c>
      <c r="AC4901">
        <f t="shared" si="765"/>
        <v>2.8601062317054821E-4</v>
      </c>
      <c r="AD4901">
        <f t="shared" si="766"/>
        <v>9.3136632713525409E-4</v>
      </c>
      <c r="AE4901">
        <f t="shared" si="767"/>
        <v>1.5607528965384902E-6</v>
      </c>
      <c r="AF4901" t="e">
        <f ca="1">IF(AD4901="","",_xludf.RANK.EQ(AD4901,$AD$2:$AD$5513,0))</f>
        <v>#NAME?</v>
      </c>
      <c r="AH4901" t="str">
        <f t="shared" si="768"/>
        <v>Baja</v>
      </c>
      <c r="AI4901" t="s">
        <v>153</v>
      </c>
      <c r="AJ4901" t="str">
        <f>IFERROR(VLOOKUP(B4901,Maestro_Regionales!$A$2:$B$35,2,FALSE),"Otras zonas")</f>
        <v>Centro</v>
      </c>
      <c r="AK4901" t="str">
        <f t="shared" si="769"/>
        <v>EPS SANITAS | Centro</v>
      </c>
    </row>
    <row r="4902" spans="1:37">
      <c r="A4902" s="4" t="s">
        <v>2020</v>
      </c>
      <c r="B4902" s="4" t="s">
        <v>2021</v>
      </c>
      <c r="C4902" s="4" t="s">
        <v>2075</v>
      </c>
      <c r="D4902" s="4" t="s">
        <v>2076</v>
      </c>
      <c r="E4902" s="4" t="s">
        <v>93</v>
      </c>
      <c r="F4902" s="4">
        <v>25</v>
      </c>
      <c r="G4902" s="4">
        <v>0</v>
      </c>
      <c r="H4902" s="4">
        <v>0</v>
      </c>
      <c r="I4902">
        <f t="shared" si="760"/>
        <v>25</v>
      </c>
      <c r="J4902">
        <f t="shared" si="761"/>
        <v>1</v>
      </c>
      <c r="K4902">
        <f t="shared" si="762"/>
        <v>0</v>
      </c>
      <c r="L4902">
        <f t="shared" si="763"/>
        <v>0</v>
      </c>
      <c r="M4902">
        <f>I4902*Diccionario!$B$36</f>
        <v>5.5500490196078431E-2</v>
      </c>
      <c r="N4902">
        <f>M4902*Diccionario!$B$37</f>
        <v>5.6055495098039218E-3</v>
      </c>
      <c r="O4902">
        <f>N4902*Diccionario!$B$38</f>
        <v>8.4083242647058824E-4</v>
      </c>
      <c r="P4902">
        <f>O4902*Diccionario!$B$39</f>
        <v>7.5674918382352945E-4</v>
      </c>
      <c r="Q4902">
        <f>P4902*Diccionario!$B$40</f>
        <v>3.0269967352941179E-4</v>
      </c>
      <c r="R4902">
        <f>Q4902*Diccionario!$B$41</f>
        <v>1.9675478779411767E-4</v>
      </c>
      <c r="S4902">
        <f t="shared" si="764"/>
        <v>1.9675478779411767E-4</v>
      </c>
      <c r="T4902">
        <f>I4902*Diccionario!$B$36</f>
        <v>5.5500490196078431E-2</v>
      </c>
      <c r="U4902">
        <f>T4902*Diccionario!$B$42</f>
        <v>5.6055495098039218E-3</v>
      </c>
      <c r="V4902">
        <f>U4902*Diccionario!$B$43</f>
        <v>4.7647170833333332E-3</v>
      </c>
      <c r="W4902">
        <f>V4902*Diccionario!$B$44</f>
        <v>9.0529624583333328E-4</v>
      </c>
      <c r="X4902">
        <f>W4902*Diccionario!$B$45</f>
        <v>3.5306553587499998E-4</v>
      </c>
      <c r="Y4902">
        <f>X4902*Diccionario!$B$46</f>
        <v>3.1422832692874997E-4</v>
      </c>
      <c r="Z4902">
        <f>Y4902*Diccionario!$B$47</f>
        <v>1.1626448096363748E-4</v>
      </c>
      <c r="AA4902">
        <f>Z4902*Diccionario!$B$48</f>
        <v>1.1626448096363748E-4</v>
      </c>
      <c r="AB4902">
        <f>AA4902*Diccionario!$B$49</f>
        <v>8.719836072272811E-5</v>
      </c>
      <c r="AC4902">
        <f t="shared" si="765"/>
        <v>8.719836072272811E-5</v>
      </c>
      <c r="AD4902">
        <f t="shared" si="766"/>
        <v>2.8395314851684578E-4</v>
      </c>
      <c r="AE4902">
        <f t="shared" si="767"/>
        <v>4.7583929772514951E-7</v>
      </c>
      <c r="AF4902" t="e">
        <f ca="1">IF(AD4902="","",_xludf.RANK.EQ(AD4902,$AD$2:$AD$5513,0))</f>
        <v>#NAME?</v>
      </c>
      <c r="AH4902" t="str">
        <f t="shared" si="768"/>
        <v>Baja</v>
      </c>
      <c r="AI4902" t="s">
        <v>153</v>
      </c>
      <c r="AJ4902" t="str">
        <f>IFERROR(VLOOKUP(B4902,Maestro_Regionales!$A$2:$B$35,2,FALSE),"Otras zonas")</f>
        <v>Centro</v>
      </c>
      <c r="AK4902" t="str">
        <f t="shared" si="769"/>
        <v>FERRONALES - EAS | Centro</v>
      </c>
    </row>
    <row r="4903" spans="1:37">
      <c r="A4903" s="4" t="s">
        <v>2020</v>
      </c>
      <c r="B4903" s="4" t="s">
        <v>2021</v>
      </c>
      <c r="C4903" s="4" t="s">
        <v>2104</v>
      </c>
      <c r="D4903" s="4" t="s">
        <v>2105</v>
      </c>
      <c r="E4903" s="4" t="s">
        <v>85</v>
      </c>
      <c r="F4903" s="4">
        <v>18</v>
      </c>
      <c r="G4903" s="4">
        <v>181</v>
      </c>
      <c r="H4903" s="4">
        <v>0</v>
      </c>
      <c r="I4903">
        <f t="shared" si="760"/>
        <v>199</v>
      </c>
      <c r="J4903">
        <f t="shared" si="761"/>
        <v>9.0452261306532666E-2</v>
      </c>
      <c r="K4903">
        <f t="shared" si="762"/>
        <v>0.90954773869346739</v>
      </c>
      <c r="L4903">
        <f t="shared" si="763"/>
        <v>0</v>
      </c>
      <c r="M4903">
        <f>I4903*Diccionario!$B$36</f>
        <v>0.44178390196078426</v>
      </c>
      <c r="N4903">
        <f>M4903*Diccionario!$B$37</f>
        <v>4.4620174098039214E-2</v>
      </c>
      <c r="O4903">
        <f>N4903*Diccionario!$B$38</f>
        <v>6.6930261147058823E-3</v>
      </c>
      <c r="P4903">
        <f>O4903*Diccionario!$B$39</f>
        <v>6.0237235032352945E-3</v>
      </c>
      <c r="Q4903">
        <f>P4903*Diccionario!$B$40</f>
        <v>2.4094894012941181E-3</v>
      </c>
      <c r="R4903">
        <f>Q4903*Diccionario!$B$41</f>
        <v>1.5661681108411769E-3</v>
      </c>
      <c r="S4903">
        <f t="shared" si="764"/>
        <v>1.5661681108411769E-3</v>
      </c>
      <c r="T4903">
        <f>I4903*Diccionario!$B$36</f>
        <v>0.44178390196078426</v>
      </c>
      <c r="U4903">
        <f>T4903*Diccionario!$B$42</f>
        <v>4.4620174098039214E-2</v>
      </c>
      <c r="V4903">
        <f>U4903*Diccionario!$B$43</f>
        <v>3.7927147983333333E-2</v>
      </c>
      <c r="W4903">
        <f>V4903*Diccionario!$B$44</f>
        <v>7.2061581168333336E-3</v>
      </c>
      <c r="X4903">
        <f>W4903*Diccionario!$B$45</f>
        <v>2.8104016655650004E-3</v>
      </c>
      <c r="Y4903">
        <f>X4903*Diccionario!$B$46</f>
        <v>2.5012574823528506E-3</v>
      </c>
      <c r="Z4903">
        <f>Y4903*Diccionario!$B$47</f>
        <v>9.254652684705547E-4</v>
      </c>
      <c r="AA4903">
        <f>Z4903*Diccionario!$B$48</f>
        <v>9.254652684705547E-4</v>
      </c>
      <c r="AB4903">
        <f>AA4903*Diccionario!$B$49</f>
        <v>6.9409895135291602E-4</v>
      </c>
      <c r="AC4903">
        <f t="shared" si="765"/>
        <v>6.9409895135291602E-4</v>
      </c>
      <c r="AD4903">
        <f t="shared" si="766"/>
        <v>2.260267062194093E-3</v>
      </c>
      <c r="AE4903">
        <f t="shared" si="767"/>
        <v>3.7876808098921911E-6</v>
      </c>
      <c r="AF4903" t="e">
        <f ca="1">IF(AD4903="","",_xludf.RANK.EQ(AD4903,$AD$2:$AD$5513,0))</f>
        <v>#NAME?</v>
      </c>
      <c r="AH4903" t="str">
        <f t="shared" si="768"/>
        <v>Baja</v>
      </c>
      <c r="AI4903" t="s">
        <v>153</v>
      </c>
      <c r="AJ4903" t="str">
        <f>IFERROR(VLOOKUP(B4903,Maestro_Regionales!$A$2:$B$35,2,FALSE),"Otras zonas")</f>
        <v>Centro</v>
      </c>
      <c r="AK4903" t="str">
        <f t="shared" si="769"/>
        <v>SALUD TOTAL EPS | Centro</v>
      </c>
    </row>
    <row r="4904" spans="1:37">
      <c r="A4904" s="4" t="s">
        <v>2020</v>
      </c>
      <c r="B4904" s="4" t="s">
        <v>2021</v>
      </c>
      <c r="C4904" s="4" t="s">
        <v>2048</v>
      </c>
      <c r="D4904" s="4" t="s">
        <v>2049</v>
      </c>
      <c r="E4904" s="4" t="s">
        <v>88</v>
      </c>
      <c r="F4904" s="4">
        <v>17</v>
      </c>
      <c r="G4904" s="4">
        <v>1521</v>
      </c>
      <c r="H4904" s="4">
        <v>0</v>
      </c>
      <c r="I4904">
        <f t="shared" si="760"/>
        <v>1538</v>
      </c>
      <c r="J4904">
        <f t="shared" si="761"/>
        <v>1.1053315994798439E-2</v>
      </c>
      <c r="K4904">
        <f t="shared" si="762"/>
        <v>0.98894668400520158</v>
      </c>
      <c r="L4904">
        <f t="shared" si="763"/>
        <v>0</v>
      </c>
      <c r="M4904">
        <f>I4904*Diccionario!$B$36</f>
        <v>3.4143901568627451</v>
      </c>
      <c r="N4904">
        <f>M4904*Diccionario!$B$37</f>
        <v>0.34485340584313728</v>
      </c>
      <c r="O4904">
        <f>N4904*Diccionario!$B$38</f>
        <v>5.1728010876470588E-2</v>
      </c>
      <c r="P4904">
        <f>O4904*Diccionario!$B$39</f>
        <v>4.6555209788823528E-2</v>
      </c>
      <c r="Q4904">
        <f>P4904*Diccionario!$B$40</f>
        <v>1.862208391552941E-2</v>
      </c>
      <c r="R4904">
        <f>Q4904*Diccionario!$B$41</f>
        <v>1.2104354545094117E-2</v>
      </c>
      <c r="S4904">
        <f t="shared" si="764"/>
        <v>1.2104354545094117E-2</v>
      </c>
      <c r="T4904">
        <f>I4904*Diccionario!$B$36</f>
        <v>3.4143901568627451</v>
      </c>
      <c r="U4904">
        <f>T4904*Diccionario!$B$42</f>
        <v>0.34485340584313728</v>
      </c>
      <c r="V4904">
        <f>U4904*Diccionario!$B$43</f>
        <v>0.29312539496666667</v>
      </c>
      <c r="W4904">
        <f>V4904*Diccionario!$B$44</f>
        <v>5.569382504366667E-2</v>
      </c>
      <c r="X4904">
        <f>W4904*Diccionario!$B$45</f>
        <v>2.1720591767030003E-2</v>
      </c>
      <c r="Y4904">
        <f>X4904*Diccionario!$B$46</f>
        <v>1.9331326672656704E-2</v>
      </c>
      <c r="Z4904">
        <f>Y4904*Diccionario!$B$47</f>
        <v>7.1525908688829807E-3</v>
      </c>
      <c r="AA4904">
        <f>Z4904*Diccionario!$B$48</f>
        <v>7.1525908688829807E-3</v>
      </c>
      <c r="AB4904">
        <f>AA4904*Diccionario!$B$49</f>
        <v>5.3644431516622357E-3</v>
      </c>
      <c r="AC4904">
        <f t="shared" si="765"/>
        <v>5.3644431516622357E-3</v>
      </c>
      <c r="AD4904">
        <f t="shared" si="766"/>
        <v>1.7468797696756352E-2</v>
      </c>
      <c r="AE4904">
        <f t="shared" si="767"/>
        <v>2.9273633596051194E-5</v>
      </c>
      <c r="AF4904" t="e">
        <f ca="1">IF(AD4904="","",_xludf.RANK.EQ(AD4904,$AD$2:$AD$5513,0))</f>
        <v>#NAME?</v>
      </c>
      <c r="AH4904" t="str">
        <f t="shared" si="768"/>
        <v>Baja</v>
      </c>
      <c r="AI4904" t="s">
        <v>153</v>
      </c>
      <c r="AJ4904" t="str">
        <f>IFERROR(VLOOKUP(B4904,Maestro_Regionales!$A$2:$B$35,2,FALSE),"Otras zonas")</f>
        <v>Centro</v>
      </c>
      <c r="AK4904" t="str">
        <f t="shared" si="769"/>
        <v>COOSALUD EPS | Centro</v>
      </c>
    </row>
    <row r="4905" spans="1:37">
      <c r="A4905" s="4" t="s">
        <v>2020</v>
      </c>
      <c r="B4905" s="4" t="s">
        <v>2021</v>
      </c>
      <c r="C4905" s="4" t="s">
        <v>2056</v>
      </c>
      <c r="D4905" s="4" t="s">
        <v>2057</v>
      </c>
      <c r="E4905" s="4" t="s">
        <v>93</v>
      </c>
      <c r="F4905" s="4">
        <v>12</v>
      </c>
      <c r="G4905" s="4">
        <v>0</v>
      </c>
      <c r="H4905" s="4">
        <v>0</v>
      </c>
      <c r="I4905">
        <f t="shared" si="760"/>
        <v>12</v>
      </c>
      <c r="J4905">
        <f t="shared" si="761"/>
        <v>1</v>
      </c>
      <c r="K4905">
        <f t="shared" si="762"/>
        <v>0</v>
      </c>
      <c r="L4905">
        <f t="shared" si="763"/>
        <v>0</v>
      </c>
      <c r="M4905">
        <f>I4905*Diccionario!$B$36</f>
        <v>2.6640235294117645E-2</v>
      </c>
      <c r="N4905">
        <f>M4905*Diccionario!$B$37</f>
        <v>2.6906637647058822E-3</v>
      </c>
      <c r="O4905">
        <f>N4905*Diccionario!$B$38</f>
        <v>4.035995647058823E-4</v>
      </c>
      <c r="P4905">
        <f>O4905*Diccionario!$B$39</f>
        <v>3.6323960823529406E-4</v>
      </c>
      <c r="Q4905">
        <f>P4905*Diccionario!$B$40</f>
        <v>1.4529584329411763E-4</v>
      </c>
      <c r="R4905">
        <f>Q4905*Diccionario!$B$41</f>
        <v>9.4442298141176462E-5</v>
      </c>
      <c r="S4905">
        <f t="shared" si="764"/>
        <v>9.4442298141176462E-5</v>
      </c>
      <c r="T4905">
        <f>I4905*Diccionario!$B$36</f>
        <v>2.6640235294117645E-2</v>
      </c>
      <c r="U4905">
        <f>T4905*Diccionario!$B$42</f>
        <v>2.6906637647058822E-3</v>
      </c>
      <c r="V4905">
        <f>U4905*Diccionario!$B$43</f>
        <v>2.2870641999999997E-3</v>
      </c>
      <c r="W4905">
        <f>V4905*Diccionario!$B$44</f>
        <v>4.3454219799999997E-4</v>
      </c>
      <c r="X4905">
        <f>W4905*Diccionario!$B$45</f>
        <v>1.6947145721999998E-4</v>
      </c>
      <c r="Y4905">
        <f>X4905*Diccionario!$B$46</f>
        <v>1.508295969258E-4</v>
      </c>
      <c r="Z4905">
        <f>Y4905*Diccionario!$B$47</f>
        <v>5.5806950862545996E-5</v>
      </c>
      <c r="AA4905">
        <f>Z4905*Diccionario!$B$48</f>
        <v>5.5806950862545996E-5</v>
      </c>
      <c r="AB4905">
        <f>AA4905*Diccionario!$B$49</f>
        <v>4.1855213146909497E-5</v>
      </c>
      <c r="AC4905">
        <f t="shared" si="765"/>
        <v>4.1855213146909497E-5</v>
      </c>
      <c r="AD4905">
        <f t="shared" si="766"/>
        <v>1.3629751128808597E-4</v>
      </c>
      <c r="AE4905">
        <f t="shared" si="767"/>
        <v>2.2840286290807174E-7</v>
      </c>
      <c r="AF4905" t="e">
        <f ca="1">IF(AD4905="","",_xludf.RANK.EQ(AD4905,$AD$2:$AD$5513,0))</f>
        <v>#NAME?</v>
      </c>
      <c r="AH4905" t="str">
        <f t="shared" si="768"/>
        <v>Baja</v>
      </c>
      <c r="AI4905" t="s">
        <v>153</v>
      </c>
      <c r="AJ4905" t="str">
        <f>IFERROR(VLOOKUP(B4905,Maestro_Regionales!$A$2:$B$35,2,FALSE),"Otras zonas")</f>
        <v>Centro</v>
      </c>
      <c r="AK4905" t="str">
        <f t="shared" si="769"/>
        <v>FERRONALES - EAS | Centro</v>
      </c>
    </row>
    <row r="4906" spans="1:37">
      <c r="A4906" s="4" t="s">
        <v>2020</v>
      </c>
      <c r="B4906" s="4" t="s">
        <v>2021</v>
      </c>
      <c r="C4906" s="4" t="s">
        <v>2052</v>
      </c>
      <c r="D4906" s="4" t="s">
        <v>2053</v>
      </c>
      <c r="E4906" s="4" t="s">
        <v>86</v>
      </c>
      <c r="F4906" s="4">
        <v>12</v>
      </c>
      <c r="G4906" s="4">
        <v>1</v>
      </c>
      <c r="H4906" s="4">
        <v>0</v>
      </c>
      <c r="I4906">
        <f t="shared" si="760"/>
        <v>13</v>
      </c>
      <c r="J4906">
        <f t="shared" si="761"/>
        <v>0.92307692307692313</v>
      </c>
      <c r="K4906">
        <f t="shared" si="762"/>
        <v>7.6923076923076927E-2</v>
      </c>
      <c r="L4906">
        <f t="shared" si="763"/>
        <v>0</v>
      </c>
      <c r="M4906">
        <f>I4906*Diccionario!$B$36</f>
        <v>2.8860254901960782E-2</v>
      </c>
      <c r="N4906">
        <f>M4906*Diccionario!$B$37</f>
        <v>2.9148857450980391E-3</v>
      </c>
      <c r="O4906">
        <f>N4906*Diccionario!$B$38</f>
        <v>4.3723286176470584E-4</v>
      </c>
      <c r="P4906">
        <f>O4906*Diccionario!$B$39</f>
        <v>3.9350957558823528E-4</v>
      </c>
      <c r="Q4906">
        <f>P4906*Diccionario!$B$40</f>
        <v>1.5740383023529411E-4</v>
      </c>
      <c r="R4906">
        <f>Q4906*Diccionario!$B$41</f>
        <v>1.0231248965294118E-4</v>
      </c>
      <c r="S4906">
        <f t="shared" si="764"/>
        <v>1.0231248965294118E-4</v>
      </c>
      <c r="T4906">
        <f>I4906*Diccionario!$B$36</f>
        <v>2.8860254901960782E-2</v>
      </c>
      <c r="U4906">
        <f>T4906*Diccionario!$B$42</f>
        <v>2.9148857450980391E-3</v>
      </c>
      <c r="V4906">
        <f>U4906*Diccionario!$B$43</f>
        <v>2.477652883333333E-3</v>
      </c>
      <c r="W4906">
        <f>V4906*Diccionario!$B$44</f>
        <v>4.7075404783333325E-4</v>
      </c>
      <c r="X4906">
        <f>W4906*Diccionario!$B$45</f>
        <v>1.8359407865499997E-4</v>
      </c>
      <c r="Y4906">
        <f>X4906*Diccionario!$B$46</f>
        <v>1.6339873000294997E-4</v>
      </c>
      <c r="Z4906">
        <f>Y4906*Diccionario!$B$47</f>
        <v>6.0457530101091489E-5</v>
      </c>
      <c r="AA4906">
        <f>Z4906*Diccionario!$B$48</f>
        <v>6.0457530101091489E-5</v>
      </c>
      <c r="AB4906">
        <f>AA4906*Diccionario!$B$49</f>
        <v>4.534314757581862E-5</v>
      </c>
      <c r="AC4906">
        <f t="shared" si="765"/>
        <v>4.534314757581862E-5</v>
      </c>
      <c r="AD4906">
        <f t="shared" si="766"/>
        <v>1.4765563722875978E-4</v>
      </c>
      <c r="AE4906">
        <f t="shared" si="767"/>
        <v>2.4743643481707771E-7</v>
      </c>
      <c r="AF4906" t="e">
        <f ca="1">IF(AD4906="","",_xludf.RANK.EQ(AD4906,$AD$2:$AD$5513,0))</f>
        <v>#NAME?</v>
      </c>
      <c r="AH4906" t="str">
        <f t="shared" si="768"/>
        <v>Baja</v>
      </c>
      <c r="AI4906" t="s">
        <v>153</v>
      </c>
      <c r="AJ4906" t="str">
        <f>IFERROR(VLOOKUP(B4906,Maestro_Regionales!$A$2:$B$35,2,FALSE),"Otras zonas")</f>
        <v>Centro</v>
      </c>
      <c r="AK4906" t="str">
        <f t="shared" si="769"/>
        <v>EPS SANITAS | Centro</v>
      </c>
    </row>
    <row r="4907" spans="1:37">
      <c r="A4907" s="4" t="s">
        <v>2020</v>
      </c>
      <c r="B4907" s="4" t="s">
        <v>2021</v>
      </c>
      <c r="C4907" s="4" t="s">
        <v>2042</v>
      </c>
      <c r="D4907" s="4" t="s">
        <v>2043</v>
      </c>
      <c r="E4907" s="4" t="s">
        <v>86</v>
      </c>
      <c r="F4907" s="4">
        <v>11</v>
      </c>
      <c r="G4907" s="4">
        <v>0</v>
      </c>
      <c r="H4907" s="4">
        <v>0</v>
      </c>
      <c r="I4907">
        <f t="shared" si="760"/>
        <v>11</v>
      </c>
      <c r="J4907">
        <f t="shared" si="761"/>
        <v>1</v>
      </c>
      <c r="K4907">
        <f t="shared" si="762"/>
        <v>0</v>
      </c>
      <c r="L4907">
        <f t="shared" si="763"/>
        <v>0</v>
      </c>
      <c r="M4907">
        <f>I4907*Diccionario!$B$36</f>
        <v>2.4420215686274508E-2</v>
      </c>
      <c r="N4907">
        <f>M4907*Diccionario!$B$37</f>
        <v>2.4664417843137253E-3</v>
      </c>
      <c r="O4907">
        <f>N4907*Diccionario!$B$38</f>
        <v>3.6996626764705876E-4</v>
      </c>
      <c r="P4907">
        <f>O4907*Diccionario!$B$39</f>
        <v>3.329696408823529E-4</v>
      </c>
      <c r="Q4907">
        <f>P4907*Diccionario!$B$40</f>
        <v>1.3318785635294117E-4</v>
      </c>
      <c r="R4907">
        <f>Q4907*Diccionario!$B$41</f>
        <v>8.6572106629411759E-5</v>
      </c>
      <c r="S4907">
        <f t="shared" si="764"/>
        <v>8.6572106629411759E-5</v>
      </c>
      <c r="T4907">
        <f>I4907*Diccionario!$B$36</f>
        <v>2.4420215686274508E-2</v>
      </c>
      <c r="U4907">
        <f>T4907*Diccionario!$B$42</f>
        <v>2.4664417843137253E-3</v>
      </c>
      <c r="V4907">
        <f>U4907*Diccionario!$B$43</f>
        <v>2.0964755166666665E-3</v>
      </c>
      <c r="W4907">
        <f>V4907*Diccionario!$B$44</f>
        <v>3.9833034816666663E-4</v>
      </c>
      <c r="X4907">
        <f>W4907*Diccionario!$B$45</f>
        <v>1.55348835785E-4</v>
      </c>
      <c r="Y4907">
        <f>X4907*Diccionario!$B$46</f>
        <v>1.3826046384865E-4</v>
      </c>
      <c r="Z4907">
        <f>Y4907*Diccionario!$B$47</f>
        <v>5.1156371624000496E-5</v>
      </c>
      <c r="AA4907">
        <f>Z4907*Diccionario!$B$48</f>
        <v>5.1156371624000496E-5</v>
      </c>
      <c r="AB4907">
        <f>AA4907*Diccionario!$B$49</f>
        <v>3.8367278718000374E-5</v>
      </c>
      <c r="AC4907">
        <f t="shared" si="765"/>
        <v>3.8367278718000374E-5</v>
      </c>
      <c r="AD4907">
        <f t="shared" si="766"/>
        <v>1.2493938534741215E-4</v>
      </c>
      <c r="AE4907">
        <f t="shared" si="767"/>
        <v>2.0936929099906577E-7</v>
      </c>
      <c r="AF4907" t="e">
        <f ca="1">IF(AD4907="","",_xludf.RANK.EQ(AD4907,$AD$2:$AD$5513,0))</f>
        <v>#NAME?</v>
      </c>
      <c r="AH4907" t="str">
        <f t="shared" si="768"/>
        <v>Baja</v>
      </c>
      <c r="AI4907" t="s">
        <v>153</v>
      </c>
      <c r="AJ4907" t="str">
        <f>IFERROR(VLOOKUP(B4907,Maestro_Regionales!$A$2:$B$35,2,FALSE),"Otras zonas")</f>
        <v>Centro</v>
      </c>
      <c r="AK4907" t="str">
        <f t="shared" si="769"/>
        <v>EPS SANITAS | Centro</v>
      </c>
    </row>
    <row r="4908" spans="1:37">
      <c r="A4908" s="4" t="s">
        <v>2020</v>
      </c>
      <c r="B4908" s="4" t="s">
        <v>2021</v>
      </c>
      <c r="C4908" s="4" t="s">
        <v>2040</v>
      </c>
      <c r="D4908" s="4" t="s">
        <v>2041</v>
      </c>
      <c r="E4908" s="4" t="s">
        <v>86</v>
      </c>
      <c r="F4908" s="4">
        <v>10</v>
      </c>
      <c r="G4908" s="4">
        <v>5</v>
      </c>
      <c r="H4908" s="4">
        <v>0</v>
      </c>
      <c r="I4908">
        <f t="shared" si="760"/>
        <v>15</v>
      </c>
      <c r="J4908">
        <f t="shared" si="761"/>
        <v>0.66666666666666663</v>
      </c>
      <c r="K4908">
        <f t="shared" si="762"/>
        <v>0.33333333333333331</v>
      </c>
      <c r="L4908">
        <f t="shared" si="763"/>
        <v>0</v>
      </c>
      <c r="M4908">
        <f>I4908*Diccionario!$B$36</f>
        <v>3.3300294117647053E-2</v>
      </c>
      <c r="N4908">
        <f>M4908*Diccionario!$B$37</f>
        <v>3.3633297058823525E-3</v>
      </c>
      <c r="O4908">
        <f>N4908*Diccionario!$B$38</f>
        <v>5.0449945588235286E-4</v>
      </c>
      <c r="P4908">
        <f>O4908*Diccionario!$B$39</f>
        <v>4.5404951029411761E-4</v>
      </c>
      <c r="Q4908">
        <f>P4908*Diccionario!$B$40</f>
        <v>1.8161980411764706E-4</v>
      </c>
      <c r="R4908">
        <f>Q4908*Diccionario!$B$41</f>
        <v>1.180528726764706E-4</v>
      </c>
      <c r="S4908">
        <f t="shared" si="764"/>
        <v>1.180528726764706E-4</v>
      </c>
      <c r="T4908">
        <f>I4908*Diccionario!$B$36</f>
        <v>3.3300294117647053E-2</v>
      </c>
      <c r="U4908">
        <f>T4908*Diccionario!$B$42</f>
        <v>3.3633297058823525E-3</v>
      </c>
      <c r="V4908">
        <f>U4908*Diccionario!$B$43</f>
        <v>2.8588302499999996E-3</v>
      </c>
      <c r="W4908">
        <f>V4908*Diccionario!$B$44</f>
        <v>5.4317774749999988E-4</v>
      </c>
      <c r="X4908">
        <f>W4908*Diccionario!$B$45</f>
        <v>2.1183932152499997E-4</v>
      </c>
      <c r="Y4908">
        <f>X4908*Diccionario!$B$46</f>
        <v>1.8853699615724998E-4</v>
      </c>
      <c r="Z4908">
        <f>Y4908*Diccionario!$B$47</f>
        <v>6.9758688578182488E-5</v>
      </c>
      <c r="AA4908">
        <f>Z4908*Diccionario!$B$48</f>
        <v>6.9758688578182488E-5</v>
      </c>
      <c r="AB4908">
        <f>AA4908*Diccionario!$B$49</f>
        <v>5.2319016433636866E-5</v>
      </c>
      <c r="AC4908">
        <f t="shared" si="765"/>
        <v>5.2319016433636866E-5</v>
      </c>
      <c r="AD4908">
        <f t="shared" si="766"/>
        <v>1.7037188911010748E-4</v>
      </c>
      <c r="AE4908">
        <f t="shared" si="767"/>
        <v>2.855035786350897E-7</v>
      </c>
      <c r="AF4908" t="e">
        <f ca="1">IF(AD4908="","",_xludf.RANK.EQ(AD4908,$AD$2:$AD$5513,0))</f>
        <v>#NAME?</v>
      </c>
      <c r="AH4908" t="str">
        <f t="shared" si="768"/>
        <v>Baja</v>
      </c>
      <c r="AI4908" t="s">
        <v>153</v>
      </c>
      <c r="AJ4908" t="str">
        <f>IFERROR(VLOOKUP(B4908,Maestro_Regionales!$A$2:$B$35,2,FALSE),"Otras zonas")</f>
        <v>Centro</v>
      </c>
      <c r="AK4908" t="str">
        <f t="shared" si="769"/>
        <v>EPS SANITAS | Centro</v>
      </c>
    </row>
    <row r="4909" spans="1:37">
      <c r="A4909" s="4" t="s">
        <v>2020</v>
      </c>
      <c r="B4909" s="4" t="s">
        <v>2021</v>
      </c>
      <c r="C4909" s="4" t="s">
        <v>2026</v>
      </c>
      <c r="D4909" s="4" t="s">
        <v>2027</v>
      </c>
      <c r="E4909" s="4" t="s">
        <v>415</v>
      </c>
      <c r="F4909" s="4">
        <v>5</v>
      </c>
      <c r="G4909" s="4">
        <v>0</v>
      </c>
      <c r="H4909" s="4">
        <v>0</v>
      </c>
      <c r="I4909">
        <f t="shared" si="760"/>
        <v>5</v>
      </c>
      <c r="J4909">
        <f t="shared" si="761"/>
        <v>1</v>
      </c>
      <c r="K4909">
        <f t="shared" si="762"/>
        <v>0</v>
      </c>
      <c r="L4909">
        <f t="shared" si="763"/>
        <v>0</v>
      </c>
      <c r="M4909">
        <f>I4909*Diccionario!$B$36</f>
        <v>1.1100098039215685E-2</v>
      </c>
      <c r="N4909">
        <f>M4909*Diccionario!$B$37</f>
        <v>1.1211099019607844E-3</v>
      </c>
      <c r="O4909">
        <f>N4909*Diccionario!$B$38</f>
        <v>1.6816648529411766E-4</v>
      </c>
      <c r="P4909">
        <f>O4909*Diccionario!$B$39</f>
        <v>1.513498367647059E-4</v>
      </c>
      <c r="Q4909">
        <f>P4909*Diccionario!$B$40</f>
        <v>6.053993470588236E-5</v>
      </c>
      <c r="R4909">
        <f>Q4909*Diccionario!$B$41</f>
        <v>3.9350957558823535E-5</v>
      </c>
      <c r="S4909">
        <f t="shared" si="764"/>
        <v>3.9350957558823535E-5</v>
      </c>
      <c r="T4909">
        <f>I4909*Diccionario!$B$36</f>
        <v>1.1100098039215685E-2</v>
      </c>
      <c r="U4909">
        <f>T4909*Diccionario!$B$42</f>
        <v>1.1211099019607844E-3</v>
      </c>
      <c r="V4909">
        <f>U4909*Diccionario!$B$43</f>
        <v>9.5294341666666671E-4</v>
      </c>
      <c r="W4909">
        <f>V4909*Diccionario!$B$44</f>
        <v>1.8105924916666667E-4</v>
      </c>
      <c r="X4909">
        <f>W4909*Diccionario!$B$45</f>
        <v>7.0613107175000004E-5</v>
      </c>
      <c r="Y4909">
        <f>X4909*Diccionario!$B$46</f>
        <v>6.284566538575001E-5</v>
      </c>
      <c r="Z4909">
        <f>Y4909*Diccionario!$B$47</f>
        <v>2.3252896192727505E-5</v>
      </c>
      <c r="AA4909">
        <f>Z4909*Diccionario!$B$48</f>
        <v>2.3252896192727505E-5</v>
      </c>
      <c r="AB4909">
        <f>AA4909*Diccionario!$B$49</f>
        <v>1.7439672144545629E-5</v>
      </c>
      <c r="AC4909">
        <f t="shared" si="765"/>
        <v>1.7439672144545629E-5</v>
      </c>
      <c r="AD4909">
        <f t="shared" si="766"/>
        <v>5.6790629703369164E-5</v>
      </c>
      <c r="AE4909">
        <f t="shared" si="767"/>
        <v>9.5167859545029915E-8</v>
      </c>
      <c r="AF4909" t="e">
        <f ca="1">IF(AD4909="","",_xludf.RANK.EQ(AD4909,$AD$2:$AD$5513,0))</f>
        <v>#NAME?</v>
      </c>
      <c r="AH4909" t="str">
        <f t="shared" si="768"/>
        <v>Baja</v>
      </c>
      <c r="AI4909" t="s">
        <v>153</v>
      </c>
      <c r="AJ4909" t="str">
        <f>IFERROR(VLOOKUP(B4909,Maestro_Regionales!$A$2:$B$35,2,FALSE),"Otras zonas")</f>
        <v>Centro</v>
      </c>
      <c r="AK4909" t="str">
        <f t="shared" si="769"/>
        <v>COMPENSAR EPS | Centro</v>
      </c>
    </row>
    <row r="4910" spans="1:37">
      <c r="A4910" s="4" t="s">
        <v>2020</v>
      </c>
      <c r="B4910" s="4" t="s">
        <v>2021</v>
      </c>
      <c r="C4910" s="4" t="s">
        <v>2026</v>
      </c>
      <c r="D4910" s="4" t="s">
        <v>2027</v>
      </c>
      <c r="E4910" s="4" t="s">
        <v>86</v>
      </c>
      <c r="F4910" s="4">
        <v>5</v>
      </c>
      <c r="G4910" s="4">
        <v>0</v>
      </c>
      <c r="H4910" s="4">
        <v>0</v>
      </c>
      <c r="I4910">
        <f t="shared" si="760"/>
        <v>5</v>
      </c>
      <c r="J4910">
        <f t="shared" si="761"/>
        <v>1</v>
      </c>
      <c r="K4910">
        <f t="shared" si="762"/>
        <v>0</v>
      </c>
      <c r="L4910">
        <f t="shared" si="763"/>
        <v>0</v>
      </c>
      <c r="M4910">
        <f>I4910*Diccionario!$B$36</f>
        <v>1.1100098039215685E-2</v>
      </c>
      <c r="N4910">
        <f>M4910*Diccionario!$B$37</f>
        <v>1.1211099019607844E-3</v>
      </c>
      <c r="O4910">
        <f>N4910*Diccionario!$B$38</f>
        <v>1.6816648529411766E-4</v>
      </c>
      <c r="P4910">
        <f>O4910*Diccionario!$B$39</f>
        <v>1.513498367647059E-4</v>
      </c>
      <c r="Q4910">
        <f>P4910*Diccionario!$B$40</f>
        <v>6.053993470588236E-5</v>
      </c>
      <c r="R4910">
        <f>Q4910*Diccionario!$B$41</f>
        <v>3.9350957558823535E-5</v>
      </c>
      <c r="S4910">
        <f t="shared" si="764"/>
        <v>3.9350957558823535E-5</v>
      </c>
      <c r="T4910">
        <f>I4910*Diccionario!$B$36</f>
        <v>1.1100098039215685E-2</v>
      </c>
      <c r="U4910">
        <f>T4910*Diccionario!$B$42</f>
        <v>1.1211099019607844E-3</v>
      </c>
      <c r="V4910">
        <f>U4910*Diccionario!$B$43</f>
        <v>9.5294341666666671E-4</v>
      </c>
      <c r="W4910">
        <f>V4910*Diccionario!$B$44</f>
        <v>1.8105924916666667E-4</v>
      </c>
      <c r="X4910">
        <f>W4910*Diccionario!$B$45</f>
        <v>7.0613107175000004E-5</v>
      </c>
      <c r="Y4910">
        <f>X4910*Diccionario!$B$46</f>
        <v>6.284566538575001E-5</v>
      </c>
      <c r="Z4910">
        <f>Y4910*Diccionario!$B$47</f>
        <v>2.3252896192727505E-5</v>
      </c>
      <c r="AA4910">
        <f>Z4910*Diccionario!$B$48</f>
        <v>2.3252896192727505E-5</v>
      </c>
      <c r="AB4910">
        <f>AA4910*Diccionario!$B$49</f>
        <v>1.7439672144545629E-5</v>
      </c>
      <c r="AC4910">
        <f t="shared" si="765"/>
        <v>1.7439672144545629E-5</v>
      </c>
      <c r="AD4910">
        <f t="shared" si="766"/>
        <v>5.6790629703369164E-5</v>
      </c>
      <c r="AE4910">
        <f t="shared" si="767"/>
        <v>9.5167859545029915E-8</v>
      </c>
      <c r="AF4910" t="e">
        <f ca="1">IF(AD4910="","",_xludf.RANK.EQ(AD4910,$AD$2:$AD$5513,0))</f>
        <v>#NAME?</v>
      </c>
      <c r="AH4910" t="str">
        <f t="shared" si="768"/>
        <v>Baja</v>
      </c>
      <c r="AI4910" t="s">
        <v>153</v>
      </c>
      <c r="AJ4910" t="str">
        <f>IFERROR(VLOOKUP(B4910,Maestro_Regionales!$A$2:$B$35,2,FALSE),"Otras zonas")</f>
        <v>Centro</v>
      </c>
      <c r="AK4910" t="str">
        <f t="shared" si="769"/>
        <v>EPS SANITAS | Centro</v>
      </c>
    </row>
    <row r="4911" spans="1:37">
      <c r="A4911" s="4" t="s">
        <v>2020</v>
      </c>
      <c r="B4911" s="4" t="s">
        <v>2021</v>
      </c>
      <c r="C4911" s="4" t="s">
        <v>2022</v>
      </c>
      <c r="D4911" s="4" t="s">
        <v>2023</v>
      </c>
      <c r="E4911" s="4" t="s">
        <v>70</v>
      </c>
      <c r="F4911" s="4">
        <v>3</v>
      </c>
      <c r="G4911" s="4">
        <v>0</v>
      </c>
      <c r="H4911" s="4">
        <v>0</v>
      </c>
      <c r="I4911">
        <f t="shared" si="760"/>
        <v>3</v>
      </c>
      <c r="J4911">
        <f t="shared" si="761"/>
        <v>1</v>
      </c>
      <c r="K4911">
        <f t="shared" si="762"/>
        <v>0</v>
      </c>
      <c r="L4911">
        <f t="shared" si="763"/>
        <v>0</v>
      </c>
      <c r="M4911">
        <f>I4911*Diccionario!$B$36</f>
        <v>6.6600588235294113E-3</v>
      </c>
      <c r="N4911">
        <f>M4911*Diccionario!$B$37</f>
        <v>6.7266594117647055E-4</v>
      </c>
      <c r="O4911">
        <f>N4911*Diccionario!$B$38</f>
        <v>1.0089989117647057E-4</v>
      </c>
      <c r="P4911">
        <f>O4911*Diccionario!$B$39</f>
        <v>9.0809902058823516E-5</v>
      </c>
      <c r="Q4911">
        <f>P4911*Diccionario!$B$40</f>
        <v>3.6323960823529406E-5</v>
      </c>
      <c r="R4911">
        <f>Q4911*Diccionario!$B$41</f>
        <v>2.3610574535294115E-5</v>
      </c>
      <c r="S4911">
        <f t="shared" si="764"/>
        <v>2.3610574535294115E-5</v>
      </c>
      <c r="T4911">
        <f>I4911*Diccionario!$B$36</f>
        <v>6.6600588235294113E-3</v>
      </c>
      <c r="U4911">
        <f>T4911*Diccionario!$B$42</f>
        <v>6.7266594117647055E-4</v>
      </c>
      <c r="V4911">
        <f>U4911*Diccionario!$B$43</f>
        <v>5.7176604999999994E-4</v>
      </c>
      <c r="W4911">
        <f>V4911*Diccionario!$B$44</f>
        <v>1.0863554949999999E-4</v>
      </c>
      <c r="X4911">
        <f>W4911*Diccionario!$B$45</f>
        <v>4.2367864304999996E-5</v>
      </c>
      <c r="Y4911">
        <f>X4911*Diccionario!$B$46</f>
        <v>3.7707399231449999E-5</v>
      </c>
      <c r="Z4911">
        <f>Y4911*Diccionario!$B$47</f>
        <v>1.3951737715636499E-5</v>
      </c>
      <c r="AA4911">
        <f>Z4911*Diccionario!$B$48</f>
        <v>1.3951737715636499E-5</v>
      </c>
      <c r="AB4911">
        <f>AA4911*Diccionario!$B$49</f>
        <v>1.0463803286727374E-5</v>
      </c>
      <c r="AC4911">
        <f t="shared" si="765"/>
        <v>1.0463803286727374E-5</v>
      </c>
      <c r="AD4911">
        <f t="shared" si="766"/>
        <v>3.4074377822021491E-5</v>
      </c>
      <c r="AE4911">
        <f t="shared" si="767"/>
        <v>5.7100715727017936E-8</v>
      </c>
      <c r="AF4911" t="e">
        <f ca="1">IF(AD4911="","",_xludf.RANK.EQ(AD4911,$AD$2:$AD$5513,0))</f>
        <v>#NAME?</v>
      </c>
      <c r="AH4911" t="str">
        <f t="shared" si="768"/>
        <v>Baja</v>
      </c>
      <c r="AI4911" t="s">
        <v>153</v>
      </c>
      <c r="AJ4911" t="str">
        <f>IFERROR(VLOOKUP(B4911,Maestro_Regionales!$A$2:$B$35,2,FALSE),"Otras zonas")</f>
        <v>Centro</v>
      </c>
      <c r="AK4911" t="str">
        <f t="shared" si="769"/>
        <v>EPS SURA | Centro</v>
      </c>
    </row>
    <row r="4912" spans="1:37">
      <c r="A4912" s="4" t="s">
        <v>2020</v>
      </c>
      <c r="B4912" s="4" t="s">
        <v>2021</v>
      </c>
      <c r="C4912" s="4" t="s">
        <v>2022</v>
      </c>
      <c r="D4912" s="4" t="s">
        <v>2023</v>
      </c>
      <c r="E4912" s="4" t="s">
        <v>417</v>
      </c>
      <c r="F4912" s="4">
        <v>2</v>
      </c>
      <c r="G4912" s="4">
        <v>7</v>
      </c>
      <c r="H4912" s="4">
        <v>0</v>
      </c>
      <c r="I4912">
        <f t="shared" si="760"/>
        <v>9</v>
      </c>
      <c r="J4912">
        <f t="shared" si="761"/>
        <v>0.22222222222222221</v>
      </c>
      <c r="K4912">
        <f t="shared" si="762"/>
        <v>0.77777777777777779</v>
      </c>
      <c r="L4912">
        <f t="shared" si="763"/>
        <v>0</v>
      </c>
      <c r="M4912">
        <f>I4912*Diccionario!$B$36</f>
        <v>1.9980176470588234E-2</v>
      </c>
      <c r="N4912">
        <f>M4912*Diccionario!$B$37</f>
        <v>2.0179978235294119E-3</v>
      </c>
      <c r="O4912">
        <f>N4912*Diccionario!$B$38</f>
        <v>3.0269967352941179E-4</v>
      </c>
      <c r="P4912">
        <f>O4912*Diccionario!$B$39</f>
        <v>2.7242970617647063E-4</v>
      </c>
      <c r="Q4912">
        <f>P4912*Diccionario!$B$40</f>
        <v>1.0897188247058826E-4</v>
      </c>
      <c r="R4912">
        <f>Q4912*Diccionario!$B$41</f>
        <v>7.0831723605882367E-5</v>
      </c>
      <c r="S4912">
        <f t="shared" si="764"/>
        <v>7.0831723605882367E-5</v>
      </c>
      <c r="T4912">
        <f>I4912*Diccionario!$B$36</f>
        <v>1.9980176470588234E-2</v>
      </c>
      <c r="U4912">
        <f>T4912*Diccionario!$B$42</f>
        <v>2.0179978235294119E-3</v>
      </c>
      <c r="V4912">
        <f>U4912*Diccionario!$B$43</f>
        <v>1.7152981500000001E-3</v>
      </c>
      <c r="W4912">
        <f>V4912*Diccionario!$B$44</f>
        <v>3.259066485E-4</v>
      </c>
      <c r="X4912">
        <f>W4912*Diccionario!$B$45</f>
        <v>1.2710359291499999E-4</v>
      </c>
      <c r="Y4912">
        <f>X4912*Diccionario!$B$46</f>
        <v>1.1312219769434999E-4</v>
      </c>
      <c r="Z4912">
        <f>Y4912*Diccionario!$B$47</f>
        <v>4.1855213146909497E-5</v>
      </c>
      <c r="AA4912">
        <f>Z4912*Diccionario!$B$48</f>
        <v>4.1855213146909497E-5</v>
      </c>
      <c r="AB4912">
        <f>AA4912*Diccionario!$B$49</f>
        <v>3.1391409860182121E-5</v>
      </c>
      <c r="AC4912">
        <f t="shared" si="765"/>
        <v>3.1391409860182121E-5</v>
      </c>
      <c r="AD4912">
        <f t="shared" si="766"/>
        <v>1.0222313346606448E-4</v>
      </c>
      <c r="AE4912">
        <f t="shared" si="767"/>
        <v>1.7130214718105381E-7</v>
      </c>
      <c r="AF4912" t="e">
        <f ca="1">IF(AD4912="","",_xludf.RANK.EQ(AD4912,$AD$2:$AD$5513,0))</f>
        <v>#NAME?</v>
      </c>
      <c r="AH4912" t="str">
        <f t="shared" si="768"/>
        <v>Baja</v>
      </c>
      <c r="AI4912" t="s">
        <v>153</v>
      </c>
      <c r="AJ4912" t="str">
        <f>IFERROR(VLOOKUP(B4912,Maestro_Regionales!$A$2:$B$35,2,FALSE),"Otras zonas")</f>
        <v>Centro</v>
      </c>
      <c r="AK4912" t="str">
        <f t="shared" si="769"/>
        <v>MALLAMAS EPSI | Centro</v>
      </c>
    </row>
    <row r="4913" spans="1:37">
      <c r="A4913" s="4" t="s">
        <v>2020</v>
      </c>
      <c r="B4913" s="4" t="s">
        <v>2021</v>
      </c>
      <c r="C4913" s="4" t="s">
        <v>2067</v>
      </c>
      <c r="D4913" s="4" t="s">
        <v>2068</v>
      </c>
      <c r="E4913" s="4" t="s">
        <v>417</v>
      </c>
      <c r="F4913" s="4">
        <v>2</v>
      </c>
      <c r="G4913" s="4">
        <v>23</v>
      </c>
      <c r="H4913" s="4">
        <v>0</v>
      </c>
      <c r="I4913">
        <f t="shared" si="760"/>
        <v>25</v>
      </c>
      <c r="J4913">
        <f t="shared" si="761"/>
        <v>0.08</v>
      </c>
      <c r="K4913">
        <f t="shared" si="762"/>
        <v>0.92</v>
      </c>
      <c r="L4913">
        <f t="shared" si="763"/>
        <v>0</v>
      </c>
      <c r="M4913">
        <f>I4913*Diccionario!$B$36</f>
        <v>5.5500490196078431E-2</v>
      </c>
      <c r="N4913">
        <f>M4913*Diccionario!$B$37</f>
        <v>5.6055495098039218E-3</v>
      </c>
      <c r="O4913">
        <f>N4913*Diccionario!$B$38</f>
        <v>8.4083242647058824E-4</v>
      </c>
      <c r="P4913">
        <f>O4913*Diccionario!$B$39</f>
        <v>7.5674918382352945E-4</v>
      </c>
      <c r="Q4913">
        <f>P4913*Diccionario!$B$40</f>
        <v>3.0269967352941179E-4</v>
      </c>
      <c r="R4913">
        <f>Q4913*Diccionario!$B$41</f>
        <v>1.9675478779411767E-4</v>
      </c>
      <c r="S4913">
        <f t="shared" si="764"/>
        <v>1.9675478779411767E-4</v>
      </c>
      <c r="T4913">
        <f>I4913*Diccionario!$B$36</f>
        <v>5.5500490196078431E-2</v>
      </c>
      <c r="U4913">
        <f>T4913*Diccionario!$B$42</f>
        <v>5.6055495098039218E-3</v>
      </c>
      <c r="V4913">
        <f>U4913*Diccionario!$B$43</f>
        <v>4.7647170833333332E-3</v>
      </c>
      <c r="W4913">
        <f>V4913*Diccionario!$B$44</f>
        <v>9.0529624583333328E-4</v>
      </c>
      <c r="X4913">
        <f>W4913*Diccionario!$B$45</f>
        <v>3.5306553587499998E-4</v>
      </c>
      <c r="Y4913">
        <f>X4913*Diccionario!$B$46</f>
        <v>3.1422832692874997E-4</v>
      </c>
      <c r="Z4913">
        <f>Y4913*Diccionario!$B$47</f>
        <v>1.1626448096363748E-4</v>
      </c>
      <c r="AA4913">
        <f>Z4913*Diccionario!$B$48</f>
        <v>1.1626448096363748E-4</v>
      </c>
      <c r="AB4913">
        <f>AA4913*Diccionario!$B$49</f>
        <v>8.719836072272811E-5</v>
      </c>
      <c r="AC4913">
        <f t="shared" si="765"/>
        <v>8.719836072272811E-5</v>
      </c>
      <c r="AD4913">
        <f t="shared" si="766"/>
        <v>2.8395314851684578E-4</v>
      </c>
      <c r="AE4913">
        <f t="shared" si="767"/>
        <v>4.7583929772514951E-7</v>
      </c>
      <c r="AF4913" t="e">
        <f ca="1">IF(AD4913="","",_xludf.RANK.EQ(AD4913,$AD$2:$AD$5513,0))</f>
        <v>#NAME?</v>
      </c>
      <c r="AH4913" t="str">
        <f t="shared" si="768"/>
        <v>Baja</v>
      </c>
      <c r="AI4913" t="s">
        <v>153</v>
      </c>
      <c r="AJ4913" t="str">
        <f>IFERROR(VLOOKUP(B4913,Maestro_Regionales!$A$2:$B$35,2,FALSE),"Otras zonas")</f>
        <v>Centro</v>
      </c>
      <c r="AK4913" t="str">
        <f t="shared" si="769"/>
        <v>MALLAMAS EPSI | Centro</v>
      </c>
    </row>
    <row r="4914" spans="1:37">
      <c r="A4914" s="4" t="s">
        <v>2020</v>
      </c>
      <c r="B4914" s="4" t="s">
        <v>2021</v>
      </c>
      <c r="C4914" s="4" t="s">
        <v>2038</v>
      </c>
      <c r="D4914" s="4" t="s">
        <v>2039</v>
      </c>
      <c r="E4914" s="4" t="s">
        <v>86</v>
      </c>
      <c r="F4914" s="4">
        <v>2</v>
      </c>
      <c r="G4914" s="4">
        <v>0</v>
      </c>
      <c r="H4914" s="4">
        <v>0</v>
      </c>
      <c r="I4914">
        <f t="shared" si="760"/>
        <v>2</v>
      </c>
      <c r="J4914">
        <f t="shared" si="761"/>
        <v>1</v>
      </c>
      <c r="K4914">
        <f t="shared" si="762"/>
        <v>0</v>
      </c>
      <c r="L4914">
        <f t="shared" si="763"/>
        <v>0</v>
      </c>
      <c r="M4914">
        <f>I4914*Diccionario!$B$36</f>
        <v>4.4400392156862742E-3</v>
      </c>
      <c r="N4914">
        <f>M4914*Diccionario!$B$37</f>
        <v>4.4844396078431374E-4</v>
      </c>
      <c r="O4914">
        <f>N4914*Diccionario!$B$38</f>
        <v>6.7266594117647063E-5</v>
      </c>
      <c r="P4914">
        <f>O4914*Diccionario!$B$39</f>
        <v>6.053993470588236E-5</v>
      </c>
      <c r="Q4914">
        <f>P4914*Diccionario!$B$40</f>
        <v>2.4215973882352947E-5</v>
      </c>
      <c r="R4914">
        <f>Q4914*Diccionario!$B$41</f>
        <v>1.5740383023529416E-5</v>
      </c>
      <c r="S4914">
        <f t="shared" si="764"/>
        <v>1.5740383023529416E-5</v>
      </c>
      <c r="T4914">
        <f>I4914*Diccionario!$B$36</f>
        <v>4.4400392156862742E-3</v>
      </c>
      <c r="U4914">
        <f>T4914*Diccionario!$B$42</f>
        <v>4.4844396078431374E-4</v>
      </c>
      <c r="V4914">
        <f>U4914*Diccionario!$B$43</f>
        <v>3.8117736666666666E-4</v>
      </c>
      <c r="W4914">
        <f>V4914*Diccionario!$B$44</f>
        <v>7.2423699666666666E-5</v>
      </c>
      <c r="X4914">
        <f>W4914*Diccionario!$B$45</f>
        <v>2.8245242870000002E-5</v>
      </c>
      <c r="Y4914">
        <f>X4914*Diccionario!$B$46</f>
        <v>2.5138266154300001E-5</v>
      </c>
      <c r="Z4914">
        <f>Y4914*Diccionario!$B$47</f>
        <v>9.3011584770909993E-6</v>
      </c>
      <c r="AA4914">
        <f>Z4914*Diccionario!$B$48</f>
        <v>9.3011584770909993E-6</v>
      </c>
      <c r="AB4914">
        <f>AA4914*Diccionario!$B$49</f>
        <v>6.9758688578182495E-6</v>
      </c>
      <c r="AC4914">
        <f t="shared" si="765"/>
        <v>6.9758688578182495E-6</v>
      </c>
      <c r="AD4914">
        <f t="shared" si="766"/>
        <v>2.2716251881347665E-5</v>
      </c>
      <c r="AE4914">
        <f t="shared" si="767"/>
        <v>3.8067143818011966E-8</v>
      </c>
      <c r="AF4914" t="e">
        <f ca="1">IF(AD4914="","",_xludf.RANK.EQ(AD4914,$AD$2:$AD$5513,0))</f>
        <v>#NAME?</v>
      </c>
      <c r="AH4914" t="str">
        <f t="shared" si="768"/>
        <v>Baja</v>
      </c>
      <c r="AI4914" t="s">
        <v>153</v>
      </c>
      <c r="AJ4914" t="str">
        <f>IFERROR(VLOOKUP(B4914,Maestro_Regionales!$A$2:$B$35,2,FALSE),"Otras zonas")</f>
        <v>Centro</v>
      </c>
      <c r="AK4914" t="str">
        <f t="shared" si="769"/>
        <v>EPS SANITAS | Centro</v>
      </c>
    </row>
    <row r="4915" spans="1:37">
      <c r="A4915" s="4" t="s">
        <v>2020</v>
      </c>
      <c r="B4915" s="4" t="s">
        <v>2021</v>
      </c>
      <c r="C4915" s="4" t="s">
        <v>2077</v>
      </c>
      <c r="D4915" s="4" t="s">
        <v>2078</v>
      </c>
      <c r="E4915" s="4" t="s">
        <v>70</v>
      </c>
      <c r="F4915" s="4">
        <v>2</v>
      </c>
      <c r="G4915" s="4">
        <v>0</v>
      </c>
      <c r="H4915" s="4">
        <v>0</v>
      </c>
      <c r="I4915">
        <f t="shared" si="760"/>
        <v>2</v>
      </c>
      <c r="J4915">
        <f t="shared" si="761"/>
        <v>1</v>
      </c>
      <c r="K4915">
        <f t="shared" si="762"/>
        <v>0</v>
      </c>
      <c r="L4915">
        <f t="shared" si="763"/>
        <v>0</v>
      </c>
      <c r="M4915">
        <f>I4915*Diccionario!$B$36</f>
        <v>4.4400392156862742E-3</v>
      </c>
      <c r="N4915">
        <f>M4915*Diccionario!$B$37</f>
        <v>4.4844396078431374E-4</v>
      </c>
      <c r="O4915">
        <f>N4915*Diccionario!$B$38</f>
        <v>6.7266594117647063E-5</v>
      </c>
      <c r="P4915">
        <f>O4915*Diccionario!$B$39</f>
        <v>6.053993470588236E-5</v>
      </c>
      <c r="Q4915">
        <f>P4915*Diccionario!$B$40</f>
        <v>2.4215973882352947E-5</v>
      </c>
      <c r="R4915">
        <f>Q4915*Diccionario!$B$41</f>
        <v>1.5740383023529416E-5</v>
      </c>
      <c r="S4915">
        <f t="shared" si="764"/>
        <v>1.5740383023529416E-5</v>
      </c>
      <c r="T4915">
        <f>I4915*Diccionario!$B$36</f>
        <v>4.4400392156862742E-3</v>
      </c>
      <c r="U4915">
        <f>T4915*Diccionario!$B$42</f>
        <v>4.4844396078431374E-4</v>
      </c>
      <c r="V4915">
        <f>U4915*Diccionario!$B$43</f>
        <v>3.8117736666666666E-4</v>
      </c>
      <c r="W4915">
        <f>V4915*Diccionario!$B$44</f>
        <v>7.2423699666666666E-5</v>
      </c>
      <c r="X4915">
        <f>W4915*Diccionario!$B$45</f>
        <v>2.8245242870000002E-5</v>
      </c>
      <c r="Y4915">
        <f>X4915*Diccionario!$B$46</f>
        <v>2.5138266154300001E-5</v>
      </c>
      <c r="Z4915">
        <f>Y4915*Diccionario!$B$47</f>
        <v>9.3011584770909993E-6</v>
      </c>
      <c r="AA4915">
        <f>Z4915*Diccionario!$B$48</f>
        <v>9.3011584770909993E-6</v>
      </c>
      <c r="AB4915">
        <f>AA4915*Diccionario!$B$49</f>
        <v>6.9758688578182495E-6</v>
      </c>
      <c r="AC4915">
        <f t="shared" si="765"/>
        <v>6.9758688578182495E-6</v>
      </c>
      <c r="AD4915">
        <f t="shared" si="766"/>
        <v>2.2716251881347665E-5</v>
      </c>
      <c r="AE4915">
        <f t="shared" si="767"/>
        <v>3.8067143818011966E-8</v>
      </c>
      <c r="AF4915" t="e">
        <f ca="1">IF(AD4915="","",_xludf.RANK.EQ(AD4915,$AD$2:$AD$5513,0))</f>
        <v>#NAME?</v>
      </c>
      <c r="AH4915" t="str">
        <f t="shared" si="768"/>
        <v>Baja</v>
      </c>
      <c r="AI4915" t="s">
        <v>153</v>
      </c>
      <c r="AJ4915" t="str">
        <f>IFERROR(VLOOKUP(B4915,Maestro_Regionales!$A$2:$B$35,2,FALSE),"Otras zonas")</f>
        <v>Centro</v>
      </c>
      <c r="AK4915" t="str">
        <f t="shared" si="769"/>
        <v>EPS SURA | Centro</v>
      </c>
    </row>
    <row r="4916" spans="1:37">
      <c r="A4916" s="4" t="s">
        <v>2020</v>
      </c>
      <c r="B4916" s="4" t="s">
        <v>2021</v>
      </c>
      <c r="C4916" s="4" t="s">
        <v>2024</v>
      </c>
      <c r="D4916" s="4" t="s">
        <v>2025</v>
      </c>
      <c r="E4916" s="4" t="s">
        <v>417</v>
      </c>
      <c r="F4916" s="4">
        <v>1</v>
      </c>
      <c r="G4916" s="4">
        <v>11</v>
      </c>
      <c r="H4916" s="4">
        <v>0</v>
      </c>
      <c r="I4916">
        <f t="shared" si="760"/>
        <v>12</v>
      </c>
      <c r="J4916">
        <f t="shared" si="761"/>
        <v>8.3333333333333329E-2</v>
      </c>
      <c r="K4916">
        <f t="shared" si="762"/>
        <v>0.91666666666666663</v>
      </c>
      <c r="L4916">
        <f t="shared" si="763"/>
        <v>0</v>
      </c>
      <c r="M4916">
        <f>I4916*Diccionario!$B$36</f>
        <v>2.6640235294117645E-2</v>
      </c>
      <c r="N4916">
        <f>M4916*Diccionario!$B$37</f>
        <v>2.6906637647058822E-3</v>
      </c>
      <c r="O4916">
        <f>N4916*Diccionario!$B$38</f>
        <v>4.035995647058823E-4</v>
      </c>
      <c r="P4916">
        <f>O4916*Diccionario!$B$39</f>
        <v>3.6323960823529406E-4</v>
      </c>
      <c r="Q4916">
        <f>P4916*Diccionario!$B$40</f>
        <v>1.4529584329411763E-4</v>
      </c>
      <c r="R4916">
        <f>Q4916*Diccionario!$B$41</f>
        <v>9.4442298141176462E-5</v>
      </c>
      <c r="S4916">
        <f t="shared" si="764"/>
        <v>9.4442298141176462E-5</v>
      </c>
      <c r="T4916">
        <f>I4916*Diccionario!$B$36</f>
        <v>2.6640235294117645E-2</v>
      </c>
      <c r="U4916">
        <f>T4916*Diccionario!$B$42</f>
        <v>2.6906637647058822E-3</v>
      </c>
      <c r="V4916">
        <f>U4916*Diccionario!$B$43</f>
        <v>2.2870641999999997E-3</v>
      </c>
      <c r="W4916">
        <f>V4916*Diccionario!$B$44</f>
        <v>4.3454219799999997E-4</v>
      </c>
      <c r="X4916">
        <f>W4916*Diccionario!$B$45</f>
        <v>1.6947145721999998E-4</v>
      </c>
      <c r="Y4916">
        <f>X4916*Diccionario!$B$46</f>
        <v>1.508295969258E-4</v>
      </c>
      <c r="Z4916">
        <f>Y4916*Diccionario!$B$47</f>
        <v>5.5806950862545996E-5</v>
      </c>
      <c r="AA4916">
        <f>Z4916*Diccionario!$B$48</f>
        <v>5.5806950862545996E-5</v>
      </c>
      <c r="AB4916">
        <f>AA4916*Diccionario!$B$49</f>
        <v>4.1855213146909497E-5</v>
      </c>
      <c r="AC4916">
        <f t="shared" si="765"/>
        <v>4.1855213146909497E-5</v>
      </c>
      <c r="AD4916">
        <f t="shared" si="766"/>
        <v>1.3629751128808597E-4</v>
      </c>
      <c r="AE4916">
        <f t="shared" si="767"/>
        <v>2.2840286290807174E-7</v>
      </c>
      <c r="AF4916" t="e">
        <f ca="1">IF(AD4916="","",_xludf.RANK.EQ(AD4916,$AD$2:$AD$5513,0))</f>
        <v>#NAME?</v>
      </c>
      <c r="AH4916" t="str">
        <f t="shared" si="768"/>
        <v>Baja</v>
      </c>
      <c r="AI4916" t="s">
        <v>153</v>
      </c>
      <c r="AJ4916" t="str">
        <f>IFERROR(VLOOKUP(B4916,Maestro_Regionales!$A$2:$B$35,2,FALSE),"Otras zonas")</f>
        <v>Centro</v>
      </c>
      <c r="AK4916" t="str">
        <f t="shared" si="769"/>
        <v>MALLAMAS EPSI | Centro</v>
      </c>
    </row>
    <row r="4917" spans="1:37">
      <c r="A4917" s="4" t="s">
        <v>2020</v>
      </c>
      <c r="B4917" s="4" t="s">
        <v>2021</v>
      </c>
      <c r="C4917" s="4" t="s">
        <v>2054</v>
      </c>
      <c r="D4917" s="4" t="s">
        <v>2055</v>
      </c>
      <c r="E4917" s="4" t="s">
        <v>86</v>
      </c>
      <c r="F4917" s="4">
        <v>1</v>
      </c>
      <c r="G4917" s="4">
        <v>0</v>
      </c>
      <c r="H4917" s="4">
        <v>0</v>
      </c>
      <c r="I4917">
        <f t="shared" si="760"/>
        <v>1</v>
      </c>
      <c r="J4917">
        <f t="shared" si="761"/>
        <v>1</v>
      </c>
      <c r="K4917">
        <f t="shared" si="762"/>
        <v>0</v>
      </c>
      <c r="L4917">
        <f t="shared" si="763"/>
        <v>0</v>
      </c>
      <c r="M4917">
        <f>I4917*Diccionario!$B$36</f>
        <v>2.2200196078431371E-3</v>
      </c>
      <c r="N4917">
        <f>M4917*Diccionario!$B$37</f>
        <v>2.2422198039215687E-4</v>
      </c>
      <c r="O4917">
        <f>N4917*Diccionario!$B$38</f>
        <v>3.3633297058823532E-5</v>
      </c>
      <c r="P4917">
        <f>O4917*Diccionario!$B$39</f>
        <v>3.026996735294118E-5</v>
      </c>
      <c r="Q4917">
        <f>P4917*Diccionario!$B$40</f>
        <v>1.2107986941176473E-5</v>
      </c>
      <c r="R4917">
        <f>Q4917*Diccionario!$B$41</f>
        <v>7.870191511764708E-6</v>
      </c>
      <c r="S4917">
        <f t="shared" si="764"/>
        <v>7.870191511764708E-6</v>
      </c>
      <c r="T4917">
        <f>I4917*Diccionario!$B$36</f>
        <v>2.2200196078431371E-3</v>
      </c>
      <c r="U4917">
        <f>T4917*Diccionario!$B$42</f>
        <v>2.2422198039215687E-4</v>
      </c>
      <c r="V4917">
        <f>U4917*Diccionario!$B$43</f>
        <v>1.9058868333333333E-4</v>
      </c>
      <c r="W4917">
        <f>V4917*Diccionario!$B$44</f>
        <v>3.6211849833333333E-5</v>
      </c>
      <c r="X4917">
        <f>W4917*Diccionario!$B$45</f>
        <v>1.4122621435000001E-5</v>
      </c>
      <c r="Y4917">
        <f>X4917*Diccionario!$B$46</f>
        <v>1.256913307715E-5</v>
      </c>
      <c r="Z4917">
        <f>Y4917*Diccionario!$B$47</f>
        <v>4.6505792385454997E-6</v>
      </c>
      <c r="AA4917">
        <f>Z4917*Diccionario!$B$48</f>
        <v>4.6505792385454997E-6</v>
      </c>
      <c r="AB4917">
        <f>AA4917*Diccionario!$B$49</f>
        <v>3.4879344289091247E-6</v>
      </c>
      <c r="AC4917">
        <f t="shared" si="765"/>
        <v>3.4879344289091247E-6</v>
      </c>
      <c r="AD4917">
        <f t="shared" si="766"/>
        <v>1.1358125940673833E-5</v>
      </c>
      <c r="AE4917">
        <f t="shared" si="767"/>
        <v>1.9033571909005983E-8</v>
      </c>
      <c r="AF4917" t="e">
        <f ca="1">IF(AD4917="","",_xludf.RANK.EQ(AD4917,$AD$2:$AD$5513,0))</f>
        <v>#NAME?</v>
      </c>
      <c r="AH4917" t="str">
        <f t="shared" si="768"/>
        <v>Baja</v>
      </c>
      <c r="AI4917" t="s">
        <v>153</v>
      </c>
      <c r="AJ4917" t="str">
        <f>IFERROR(VLOOKUP(B4917,Maestro_Regionales!$A$2:$B$35,2,FALSE),"Otras zonas")</f>
        <v>Centro</v>
      </c>
      <c r="AK4917" t="str">
        <f t="shared" si="769"/>
        <v>EPS SANITAS | Centro</v>
      </c>
    </row>
    <row r="4918" spans="1:37">
      <c r="A4918" s="4" t="s">
        <v>2020</v>
      </c>
      <c r="B4918" s="4" t="s">
        <v>2021</v>
      </c>
      <c r="C4918" s="4" t="s">
        <v>2112</v>
      </c>
      <c r="D4918" s="4" t="s">
        <v>2113</v>
      </c>
      <c r="E4918" s="4" t="s">
        <v>70</v>
      </c>
      <c r="F4918" s="4">
        <v>1</v>
      </c>
      <c r="G4918" s="4">
        <v>0</v>
      </c>
      <c r="H4918" s="4">
        <v>0</v>
      </c>
      <c r="I4918">
        <f t="shared" si="760"/>
        <v>1</v>
      </c>
      <c r="J4918">
        <f t="shared" si="761"/>
        <v>1</v>
      </c>
      <c r="K4918">
        <f t="shared" si="762"/>
        <v>0</v>
      </c>
      <c r="L4918">
        <f t="shared" si="763"/>
        <v>0</v>
      </c>
      <c r="M4918">
        <f>I4918*Diccionario!$B$36</f>
        <v>2.2200196078431371E-3</v>
      </c>
      <c r="N4918">
        <f>M4918*Diccionario!$B$37</f>
        <v>2.2422198039215687E-4</v>
      </c>
      <c r="O4918">
        <f>N4918*Diccionario!$B$38</f>
        <v>3.3633297058823532E-5</v>
      </c>
      <c r="P4918">
        <f>O4918*Diccionario!$B$39</f>
        <v>3.026996735294118E-5</v>
      </c>
      <c r="Q4918">
        <f>P4918*Diccionario!$B$40</f>
        <v>1.2107986941176473E-5</v>
      </c>
      <c r="R4918">
        <f>Q4918*Diccionario!$B$41</f>
        <v>7.870191511764708E-6</v>
      </c>
      <c r="S4918">
        <f t="shared" si="764"/>
        <v>7.870191511764708E-6</v>
      </c>
      <c r="T4918">
        <f>I4918*Diccionario!$B$36</f>
        <v>2.2200196078431371E-3</v>
      </c>
      <c r="U4918">
        <f>T4918*Diccionario!$B$42</f>
        <v>2.2422198039215687E-4</v>
      </c>
      <c r="V4918">
        <f>U4918*Diccionario!$B$43</f>
        <v>1.9058868333333333E-4</v>
      </c>
      <c r="W4918">
        <f>V4918*Diccionario!$B$44</f>
        <v>3.6211849833333333E-5</v>
      </c>
      <c r="X4918">
        <f>W4918*Diccionario!$B$45</f>
        <v>1.4122621435000001E-5</v>
      </c>
      <c r="Y4918">
        <f>X4918*Diccionario!$B$46</f>
        <v>1.256913307715E-5</v>
      </c>
      <c r="Z4918">
        <f>Y4918*Diccionario!$B$47</f>
        <v>4.6505792385454997E-6</v>
      </c>
      <c r="AA4918">
        <f>Z4918*Diccionario!$B$48</f>
        <v>4.6505792385454997E-6</v>
      </c>
      <c r="AB4918">
        <f>AA4918*Diccionario!$B$49</f>
        <v>3.4879344289091247E-6</v>
      </c>
      <c r="AC4918">
        <f t="shared" si="765"/>
        <v>3.4879344289091247E-6</v>
      </c>
      <c r="AD4918">
        <f t="shared" si="766"/>
        <v>1.1358125940673833E-5</v>
      </c>
      <c r="AE4918">
        <f t="shared" si="767"/>
        <v>1.9033571909005983E-8</v>
      </c>
      <c r="AF4918" t="e">
        <f ca="1">IF(AD4918="","",_xludf.RANK.EQ(AD4918,$AD$2:$AD$5513,0))</f>
        <v>#NAME?</v>
      </c>
      <c r="AH4918" t="str">
        <f t="shared" si="768"/>
        <v>Baja</v>
      </c>
      <c r="AI4918" t="s">
        <v>153</v>
      </c>
      <c r="AJ4918" t="str">
        <f>IFERROR(VLOOKUP(B4918,Maestro_Regionales!$A$2:$B$35,2,FALSE),"Otras zonas")</f>
        <v>Centro</v>
      </c>
      <c r="AK4918" t="str">
        <f t="shared" si="769"/>
        <v>EPS SURA | Centro</v>
      </c>
    </row>
    <row r="4919" spans="1:37">
      <c r="A4919" s="4" t="s">
        <v>2020</v>
      </c>
      <c r="B4919" s="4" t="s">
        <v>2021</v>
      </c>
      <c r="C4919" s="4" t="s">
        <v>2028</v>
      </c>
      <c r="D4919" s="4" t="s">
        <v>2029</v>
      </c>
      <c r="E4919" s="4" t="s">
        <v>88</v>
      </c>
      <c r="F4919" s="4">
        <v>1</v>
      </c>
      <c r="G4919" s="4">
        <v>0</v>
      </c>
      <c r="H4919" s="4">
        <v>0</v>
      </c>
      <c r="I4919">
        <f t="shared" si="760"/>
        <v>1</v>
      </c>
      <c r="J4919">
        <f t="shared" si="761"/>
        <v>1</v>
      </c>
      <c r="K4919">
        <f t="shared" si="762"/>
        <v>0</v>
      </c>
      <c r="L4919">
        <f t="shared" si="763"/>
        <v>0</v>
      </c>
      <c r="M4919">
        <f>I4919*Diccionario!$B$36</f>
        <v>2.2200196078431371E-3</v>
      </c>
      <c r="N4919">
        <f>M4919*Diccionario!$B$37</f>
        <v>2.2422198039215687E-4</v>
      </c>
      <c r="O4919">
        <f>N4919*Diccionario!$B$38</f>
        <v>3.3633297058823532E-5</v>
      </c>
      <c r="P4919">
        <f>O4919*Diccionario!$B$39</f>
        <v>3.026996735294118E-5</v>
      </c>
      <c r="Q4919">
        <f>P4919*Diccionario!$B$40</f>
        <v>1.2107986941176473E-5</v>
      </c>
      <c r="R4919">
        <f>Q4919*Diccionario!$B$41</f>
        <v>7.870191511764708E-6</v>
      </c>
      <c r="S4919">
        <f t="shared" si="764"/>
        <v>7.870191511764708E-6</v>
      </c>
      <c r="T4919">
        <f>I4919*Diccionario!$B$36</f>
        <v>2.2200196078431371E-3</v>
      </c>
      <c r="U4919">
        <f>T4919*Diccionario!$B$42</f>
        <v>2.2422198039215687E-4</v>
      </c>
      <c r="V4919">
        <f>U4919*Diccionario!$B$43</f>
        <v>1.9058868333333333E-4</v>
      </c>
      <c r="W4919">
        <f>V4919*Diccionario!$B$44</f>
        <v>3.6211849833333333E-5</v>
      </c>
      <c r="X4919">
        <f>W4919*Diccionario!$B$45</f>
        <v>1.4122621435000001E-5</v>
      </c>
      <c r="Y4919">
        <f>X4919*Diccionario!$B$46</f>
        <v>1.256913307715E-5</v>
      </c>
      <c r="Z4919">
        <f>Y4919*Diccionario!$B$47</f>
        <v>4.6505792385454997E-6</v>
      </c>
      <c r="AA4919">
        <f>Z4919*Diccionario!$B$48</f>
        <v>4.6505792385454997E-6</v>
      </c>
      <c r="AB4919">
        <f>AA4919*Diccionario!$B$49</f>
        <v>3.4879344289091247E-6</v>
      </c>
      <c r="AC4919">
        <f t="shared" si="765"/>
        <v>3.4879344289091247E-6</v>
      </c>
      <c r="AD4919">
        <f t="shared" si="766"/>
        <v>1.1358125940673833E-5</v>
      </c>
      <c r="AE4919">
        <f t="shared" si="767"/>
        <v>1.9033571909005983E-8</v>
      </c>
      <c r="AF4919" t="e">
        <f ca="1">IF(AD4919="","",_xludf.RANK.EQ(AD4919,$AD$2:$AD$5513,0))</f>
        <v>#NAME?</v>
      </c>
      <c r="AH4919" t="str">
        <f t="shared" si="768"/>
        <v>Baja</v>
      </c>
      <c r="AI4919" t="s">
        <v>153</v>
      </c>
      <c r="AJ4919" t="str">
        <f>IFERROR(VLOOKUP(B4919,Maestro_Regionales!$A$2:$B$35,2,FALSE),"Otras zonas")</f>
        <v>Centro</v>
      </c>
      <c r="AK4919" t="str">
        <f t="shared" si="769"/>
        <v>COOSALUD EPS | Centro</v>
      </c>
    </row>
    <row r="4920" spans="1:37">
      <c r="A4920" s="4" t="s">
        <v>2020</v>
      </c>
      <c r="B4920" s="4" t="s">
        <v>2021</v>
      </c>
      <c r="C4920" s="4" t="s">
        <v>2075</v>
      </c>
      <c r="D4920" s="4" t="s">
        <v>2076</v>
      </c>
      <c r="E4920" s="4" t="s">
        <v>417</v>
      </c>
      <c r="F4920" s="4">
        <v>1</v>
      </c>
      <c r="G4920" s="4">
        <v>27</v>
      </c>
      <c r="H4920" s="4">
        <v>0</v>
      </c>
      <c r="I4920">
        <f t="shared" si="760"/>
        <v>28</v>
      </c>
      <c r="J4920">
        <f t="shared" si="761"/>
        <v>3.5714285714285712E-2</v>
      </c>
      <c r="K4920">
        <f t="shared" si="762"/>
        <v>0.9642857142857143</v>
      </c>
      <c r="L4920">
        <f t="shared" si="763"/>
        <v>0</v>
      </c>
      <c r="M4920">
        <f>I4920*Diccionario!$B$36</f>
        <v>6.2160549019607839E-2</v>
      </c>
      <c r="N4920">
        <f>M4920*Diccionario!$B$37</f>
        <v>6.2782154509803921E-3</v>
      </c>
      <c r="O4920">
        <f>N4920*Diccionario!$B$38</f>
        <v>9.4173231764705875E-4</v>
      </c>
      <c r="P4920">
        <f>O4920*Diccionario!$B$39</f>
        <v>8.4755908588235289E-4</v>
      </c>
      <c r="Q4920">
        <f>P4920*Diccionario!$B$40</f>
        <v>3.390236343529412E-4</v>
      </c>
      <c r="R4920">
        <f>Q4920*Diccionario!$B$41</f>
        <v>2.2036536232941179E-4</v>
      </c>
      <c r="S4920">
        <f t="shared" si="764"/>
        <v>2.2036536232941179E-4</v>
      </c>
      <c r="T4920">
        <f>I4920*Diccionario!$B$36</f>
        <v>6.2160549019607839E-2</v>
      </c>
      <c r="U4920">
        <f>T4920*Diccionario!$B$42</f>
        <v>6.2782154509803921E-3</v>
      </c>
      <c r="V4920">
        <f>U4920*Diccionario!$B$43</f>
        <v>5.3364831333333335E-3</v>
      </c>
      <c r="W4920">
        <f>V4920*Diccionario!$B$44</f>
        <v>1.0139317953333333E-3</v>
      </c>
      <c r="X4920">
        <f>W4920*Diccionario!$B$45</f>
        <v>3.9543340018000002E-4</v>
      </c>
      <c r="Y4920">
        <f>X4920*Diccionario!$B$46</f>
        <v>3.519357261602E-4</v>
      </c>
      <c r="Z4920">
        <f>Y4920*Diccionario!$B$47</f>
        <v>1.3021621867927399E-4</v>
      </c>
      <c r="AA4920">
        <f>Z4920*Diccionario!$B$48</f>
        <v>1.3021621867927399E-4</v>
      </c>
      <c r="AB4920">
        <f>AA4920*Diccionario!$B$49</f>
        <v>9.76621640094555E-5</v>
      </c>
      <c r="AC4920">
        <f t="shared" si="765"/>
        <v>9.76621640094555E-5</v>
      </c>
      <c r="AD4920">
        <f t="shared" si="766"/>
        <v>3.1802752633886726E-4</v>
      </c>
      <c r="AE4920">
        <f t="shared" si="767"/>
        <v>5.3294001345216736E-7</v>
      </c>
      <c r="AF4920" t="e">
        <f ca="1">IF(AD4920="","",_xludf.RANK.EQ(AD4920,$AD$2:$AD$5513,0))</f>
        <v>#NAME?</v>
      </c>
      <c r="AH4920" t="str">
        <f t="shared" si="768"/>
        <v>Baja</v>
      </c>
      <c r="AI4920" t="s">
        <v>153</v>
      </c>
      <c r="AJ4920" t="str">
        <f>IFERROR(VLOOKUP(B4920,Maestro_Regionales!$A$2:$B$35,2,FALSE),"Otras zonas")</f>
        <v>Centro</v>
      </c>
      <c r="AK4920" t="str">
        <f t="shared" si="769"/>
        <v>MALLAMAS EPSI | Centro</v>
      </c>
    </row>
    <row r="4921" spans="1:37">
      <c r="A4921" s="4" t="s">
        <v>2020</v>
      </c>
      <c r="B4921" s="4" t="s">
        <v>2021</v>
      </c>
      <c r="C4921" s="4" t="s">
        <v>2063</v>
      </c>
      <c r="D4921" s="4" t="s">
        <v>2064</v>
      </c>
      <c r="E4921" s="4" t="s">
        <v>86</v>
      </c>
      <c r="F4921" s="4">
        <v>1</v>
      </c>
      <c r="G4921" s="4">
        <v>0</v>
      </c>
      <c r="H4921" s="4">
        <v>0</v>
      </c>
      <c r="I4921">
        <f t="shared" si="760"/>
        <v>1</v>
      </c>
      <c r="J4921">
        <f t="shared" si="761"/>
        <v>1</v>
      </c>
      <c r="K4921">
        <f t="shared" si="762"/>
        <v>0</v>
      </c>
      <c r="L4921">
        <f t="shared" si="763"/>
        <v>0</v>
      </c>
      <c r="M4921">
        <f>I4921*Diccionario!$B$36</f>
        <v>2.2200196078431371E-3</v>
      </c>
      <c r="N4921">
        <f>M4921*Diccionario!$B$37</f>
        <v>2.2422198039215687E-4</v>
      </c>
      <c r="O4921">
        <f>N4921*Diccionario!$B$38</f>
        <v>3.3633297058823532E-5</v>
      </c>
      <c r="P4921">
        <f>O4921*Diccionario!$B$39</f>
        <v>3.026996735294118E-5</v>
      </c>
      <c r="Q4921">
        <f>P4921*Diccionario!$B$40</f>
        <v>1.2107986941176473E-5</v>
      </c>
      <c r="R4921">
        <f>Q4921*Diccionario!$B$41</f>
        <v>7.870191511764708E-6</v>
      </c>
      <c r="S4921">
        <f t="shared" si="764"/>
        <v>7.870191511764708E-6</v>
      </c>
      <c r="T4921">
        <f>I4921*Diccionario!$B$36</f>
        <v>2.2200196078431371E-3</v>
      </c>
      <c r="U4921">
        <f>T4921*Diccionario!$B$42</f>
        <v>2.2422198039215687E-4</v>
      </c>
      <c r="V4921">
        <f>U4921*Diccionario!$B$43</f>
        <v>1.9058868333333333E-4</v>
      </c>
      <c r="W4921">
        <f>V4921*Diccionario!$B$44</f>
        <v>3.6211849833333333E-5</v>
      </c>
      <c r="X4921">
        <f>W4921*Diccionario!$B$45</f>
        <v>1.4122621435000001E-5</v>
      </c>
      <c r="Y4921">
        <f>X4921*Diccionario!$B$46</f>
        <v>1.256913307715E-5</v>
      </c>
      <c r="Z4921">
        <f>Y4921*Diccionario!$B$47</f>
        <v>4.6505792385454997E-6</v>
      </c>
      <c r="AA4921">
        <f>Z4921*Diccionario!$B$48</f>
        <v>4.6505792385454997E-6</v>
      </c>
      <c r="AB4921">
        <f>AA4921*Diccionario!$B$49</f>
        <v>3.4879344289091247E-6</v>
      </c>
      <c r="AC4921">
        <f t="shared" si="765"/>
        <v>3.4879344289091247E-6</v>
      </c>
      <c r="AD4921">
        <f t="shared" si="766"/>
        <v>1.1358125940673833E-5</v>
      </c>
      <c r="AE4921">
        <f t="shared" si="767"/>
        <v>1.9033571909005983E-8</v>
      </c>
      <c r="AF4921" t="e">
        <f ca="1">IF(AD4921="","",_xludf.RANK.EQ(AD4921,$AD$2:$AD$5513,0))</f>
        <v>#NAME?</v>
      </c>
      <c r="AH4921" t="str">
        <f t="shared" si="768"/>
        <v>Baja</v>
      </c>
      <c r="AI4921" t="s">
        <v>153</v>
      </c>
      <c r="AJ4921" t="str">
        <f>IFERROR(VLOOKUP(B4921,Maestro_Regionales!$A$2:$B$35,2,FALSE),"Otras zonas")</f>
        <v>Centro</v>
      </c>
      <c r="AK4921" t="str">
        <f t="shared" si="769"/>
        <v>EPS SANITAS | Centro</v>
      </c>
    </row>
    <row r="4922" spans="1:37">
      <c r="A4922" s="4" t="s">
        <v>2020</v>
      </c>
      <c r="B4922" s="4" t="s">
        <v>2021</v>
      </c>
      <c r="C4922" s="4" t="s">
        <v>2050</v>
      </c>
      <c r="D4922" s="4" t="s">
        <v>2051</v>
      </c>
      <c r="E4922" s="4" t="s">
        <v>86</v>
      </c>
      <c r="F4922" s="4">
        <v>1</v>
      </c>
      <c r="G4922" s="4">
        <v>0</v>
      </c>
      <c r="H4922" s="4">
        <v>0</v>
      </c>
      <c r="I4922">
        <f t="shared" si="760"/>
        <v>1</v>
      </c>
      <c r="J4922">
        <f t="shared" si="761"/>
        <v>1</v>
      </c>
      <c r="K4922">
        <f t="shared" si="762"/>
        <v>0</v>
      </c>
      <c r="L4922">
        <f t="shared" si="763"/>
        <v>0</v>
      </c>
      <c r="M4922">
        <f>I4922*Diccionario!$B$36</f>
        <v>2.2200196078431371E-3</v>
      </c>
      <c r="N4922">
        <f>M4922*Diccionario!$B$37</f>
        <v>2.2422198039215687E-4</v>
      </c>
      <c r="O4922">
        <f>N4922*Diccionario!$B$38</f>
        <v>3.3633297058823532E-5</v>
      </c>
      <c r="P4922">
        <f>O4922*Diccionario!$B$39</f>
        <v>3.026996735294118E-5</v>
      </c>
      <c r="Q4922">
        <f>P4922*Diccionario!$B$40</f>
        <v>1.2107986941176473E-5</v>
      </c>
      <c r="R4922">
        <f>Q4922*Diccionario!$B$41</f>
        <v>7.870191511764708E-6</v>
      </c>
      <c r="S4922">
        <f t="shared" si="764"/>
        <v>7.870191511764708E-6</v>
      </c>
      <c r="T4922">
        <f>I4922*Diccionario!$B$36</f>
        <v>2.2200196078431371E-3</v>
      </c>
      <c r="U4922">
        <f>T4922*Diccionario!$B$42</f>
        <v>2.2422198039215687E-4</v>
      </c>
      <c r="V4922">
        <f>U4922*Diccionario!$B$43</f>
        <v>1.9058868333333333E-4</v>
      </c>
      <c r="W4922">
        <f>V4922*Diccionario!$B$44</f>
        <v>3.6211849833333333E-5</v>
      </c>
      <c r="X4922">
        <f>W4922*Diccionario!$B$45</f>
        <v>1.4122621435000001E-5</v>
      </c>
      <c r="Y4922">
        <f>X4922*Diccionario!$B$46</f>
        <v>1.256913307715E-5</v>
      </c>
      <c r="Z4922">
        <f>Y4922*Diccionario!$B$47</f>
        <v>4.6505792385454997E-6</v>
      </c>
      <c r="AA4922">
        <f>Z4922*Diccionario!$B$48</f>
        <v>4.6505792385454997E-6</v>
      </c>
      <c r="AB4922">
        <f>AA4922*Diccionario!$B$49</f>
        <v>3.4879344289091247E-6</v>
      </c>
      <c r="AC4922">
        <f t="shared" si="765"/>
        <v>3.4879344289091247E-6</v>
      </c>
      <c r="AD4922">
        <f t="shared" si="766"/>
        <v>1.1358125940673833E-5</v>
      </c>
      <c r="AE4922">
        <f t="shared" si="767"/>
        <v>1.9033571909005983E-8</v>
      </c>
      <c r="AF4922" t="e">
        <f ca="1">IF(AD4922="","",_xludf.RANK.EQ(AD4922,$AD$2:$AD$5513,0))</f>
        <v>#NAME?</v>
      </c>
      <c r="AH4922" t="str">
        <f t="shared" si="768"/>
        <v>Baja</v>
      </c>
      <c r="AI4922" t="s">
        <v>153</v>
      </c>
      <c r="AJ4922" t="str">
        <f>IFERROR(VLOOKUP(B4922,Maestro_Regionales!$A$2:$B$35,2,FALSE),"Otras zonas")</f>
        <v>Centro</v>
      </c>
      <c r="AK4922" t="str">
        <f t="shared" si="769"/>
        <v>EPS SANITAS | Centro</v>
      </c>
    </row>
    <row r="4923" spans="1:37">
      <c r="A4923" s="4" t="s">
        <v>2020</v>
      </c>
      <c r="B4923" s="4" t="s">
        <v>2021</v>
      </c>
      <c r="C4923" s="4" t="s">
        <v>2022</v>
      </c>
      <c r="D4923" s="4" t="s">
        <v>2023</v>
      </c>
      <c r="E4923" s="4" t="s">
        <v>90</v>
      </c>
      <c r="F4923" s="4">
        <v>0</v>
      </c>
      <c r="G4923" s="4">
        <v>0</v>
      </c>
      <c r="H4923" s="4">
        <v>14943</v>
      </c>
      <c r="I4923">
        <f t="shared" si="760"/>
        <v>14943</v>
      </c>
      <c r="J4923">
        <f t="shared" si="761"/>
        <v>0</v>
      </c>
      <c r="K4923">
        <f t="shared" si="762"/>
        <v>0</v>
      </c>
      <c r="L4923">
        <f t="shared" si="763"/>
        <v>1</v>
      </c>
      <c r="M4923">
        <f>I4923*Diccionario!$B$36</f>
        <v>33.173752999999998</v>
      </c>
      <c r="N4923">
        <f>M4923*Diccionario!$B$37</f>
        <v>3.3505490529999999</v>
      </c>
      <c r="O4923">
        <f>N4923*Diccionario!$B$38</f>
        <v>0.50258235794999995</v>
      </c>
      <c r="P4923">
        <f>O4923*Diccionario!$B$39</f>
        <v>0.45232412215499995</v>
      </c>
      <c r="Q4923">
        <f>P4923*Diccionario!$B$40</f>
        <v>0.180929648862</v>
      </c>
      <c r="R4923">
        <f>Q4923*Diccionario!$B$41</f>
        <v>0.1176042717603</v>
      </c>
      <c r="S4923">
        <f t="shared" si="764"/>
        <v>0.1176042717603</v>
      </c>
      <c r="T4923">
        <f>I4923*Diccionario!$B$36</f>
        <v>33.173752999999998</v>
      </c>
      <c r="U4923">
        <f>T4923*Diccionario!$B$42</f>
        <v>3.3505490529999999</v>
      </c>
      <c r="V4923">
        <f>U4923*Diccionario!$B$43</f>
        <v>2.8479666950499998</v>
      </c>
      <c r="W4923">
        <f>V4923*Diccionario!$B$44</f>
        <v>0.54111367205950001</v>
      </c>
      <c r="X4923">
        <f>W4923*Diccionario!$B$45</f>
        <v>0.21103433210320502</v>
      </c>
      <c r="Y4923">
        <f>X4923*Diccionario!$B$46</f>
        <v>0.18782055557185248</v>
      </c>
      <c r="Z4923">
        <f>Y4923*Diccionario!$B$47</f>
        <v>6.9493605561585417E-2</v>
      </c>
      <c r="AA4923">
        <f>Z4923*Diccionario!$B$48</f>
        <v>6.9493605561585417E-2</v>
      </c>
      <c r="AB4923">
        <f>AA4923*Diccionario!$B$49</f>
        <v>5.2120204171189066E-2</v>
      </c>
      <c r="AC4923">
        <f t="shared" si="765"/>
        <v>5.2120204171189066E-2</v>
      </c>
      <c r="AD4923">
        <f t="shared" si="766"/>
        <v>0.16972447593148907</v>
      </c>
      <c r="AE4923">
        <f t="shared" si="767"/>
        <v>2.8441866503627636E-4</v>
      </c>
      <c r="AF4923" t="e">
        <f ca="1">IF(AD4923="","",_xludf.RANK.EQ(AD4923,$AD$2:$AD$5513,0))</f>
        <v>#NAME?</v>
      </c>
      <c r="AH4923" t="str">
        <f t="shared" si="768"/>
        <v>Media</v>
      </c>
      <c r="AI4923" t="s">
        <v>153</v>
      </c>
      <c r="AJ4923" t="str">
        <f>IFERROR(VLOOKUP(B4923,Maestro_Regionales!$A$2:$B$35,2,FALSE),"Otras zonas")</f>
        <v>Centro</v>
      </c>
      <c r="AK4923" t="str">
        <f t="shared" si="769"/>
        <v>REGIMEN DE EXCEPCION | Centro</v>
      </c>
    </row>
    <row r="4924" spans="1:37">
      <c r="A4924" s="4" t="s">
        <v>2020</v>
      </c>
      <c r="B4924" s="4" t="s">
        <v>2021</v>
      </c>
      <c r="C4924" s="4" t="s">
        <v>2022</v>
      </c>
      <c r="D4924" s="4" t="s">
        <v>2023</v>
      </c>
      <c r="E4924" s="4" t="s">
        <v>92</v>
      </c>
      <c r="F4924" s="4">
        <v>0</v>
      </c>
      <c r="G4924" s="4">
        <v>1</v>
      </c>
      <c r="H4924" s="4">
        <v>0</v>
      </c>
      <c r="I4924">
        <f t="shared" si="760"/>
        <v>1</v>
      </c>
      <c r="J4924">
        <f t="shared" si="761"/>
        <v>0</v>
      </c>
      <c r="K4924">
        <f t="shared" si="762"/>
        <v>1</v>
      </c>
      <c r="L4924">
        <f t="shared" si="763"/>
        <v>0</v>
      </c>
      <c r="M4924">
        <f>I4924*Diccionario!$B$36</f>
        <v>2.2200196078431371E-3</v>
      </c>
      <c r="N4924">
        <f>M4924*Diccionario!$B$37</f>
        <v>2.2422198039215687E-4</v>
      </c>
      <c r="O4924">
        <f>N4924*Diccionario!$B$38</f>
        <v>3.3633297058823532E-5</v>
      </c>
      <c r="P4924">
        <f>O4924*Diccionario!$B$39</f>
        <v>3.026996735294118E-5</v>
      </c>
      <c r="Q4924">
        <f>P4924*Diccionario!$B$40</f>
        <v>1.2107986941176473E-5</v>
      </c>
      <c r="R4924">
        <f>Q4924*Diccionario!$B$41</f>
        <v>7.870191511764708E-6</v>
      </c>
      <c r="S4924">
        <f t="shared" si="764"/>
        <v>7.870191511764708E-6</v>
      </c>
      <c r="T4924">
        <f>I4924*Diccionario!$B$36</f>
        <v>2.2200196078431371E-3</v>
      </c>
      <c r="U4924">
        <f>T4924*Diccionario!$B$42</f>
        <v>2.2422198039215687E-4</v>
      </c>
      <c r="V4924">
        <f>U4924*Diccionario!$B$43</f>
        <v>1.9058868333333333E-4</v>
      </c>
      <c r="W4924">
        <f>V4924*Diccionario!$B$44</f>
        <v>3.6211849833333333E-5</v>
      </c>
      <c r="X4924">
        <f>W4924*Diccionario!$B$45</f>
        <v>1.4122621435000001E-5</v>
      </c>
      <c r="Y4924">
        <f>X4924*Diccionario!$B$46</f>
        <v>1.256913307715E-5</v>
      </c>
      <c r="Z4924">
        <f>Y4924*Diccionario!$B$47</f>
        <v>4.6505792385454997E-6</v>
      </c>
      <c r="AA4924">
        <f>Z4924*Diccionario!$B$48</f>
        <v>4.6505792385454997E-6</v>
      </c>
      <c r="AB4924">
        <f>AA4924*Diccionario!$B$49</f>
        <v>3.4879344289091247E-6</v>
      </c>
      <c r="AC4924">
        <f t="shared" si="765"/>
        <v>3.4879344289091247E-6</v>
      </c>
      <c r="AD4924">
        <f t="shared" si="766"/>
        <v>1.1358125940673833E-5</v>
      </c>
      <c r="AE4924">
        <f t="shared" si="767"/>
        <v>1.9033571909005983E-8</v>
      </c>
      <c r="AF4924" t="e">
        <f ca="1">IF(AD4924="","",_xludf.RANK.EQ(AD4924,$AD$2:$AD$5513,0))</f>
        <v>#NAME?</v>
      </c>
      <c r="AH4924" t="str">
        <f t="shared" si="768"/>
        <v>Baja</v>
      </c>
      <c r="AI4924" t="s">
        <v>153</v>
      </c>
      <c r="AJ4924" t="str">
        <f>IFERROR(VLOOKUP(B4924,Maestro_Regionales!$A$2:$B$35,2,FALSE),"Otras zonas")</f>
        <v>Centro</v>
      </c>
      <c r="AK4924" t="str">
        <f t="shared" si="769"/>
        <v>EPS FAMILIAR DE COLOMBIA | Centro</v>
      </c>
    </row>
    <row r="4925" spans="1:37">
      <c r="A4925" s="4" t="s">
        <v>2020</v>
      </c>
      <c r="B4925" s="4" t="s">
        <v>2021</v>
      </c>
      <c r="C4925" s="4" t="s">
        <v>2099</v>
      </c>
      <c r="D4925" s="4" t="s">
        <v>2100</v>
      </c>
      <c r="E4925" s="4" t="s">
        <v>90</v>
      </c>
      <c r="F4925" s="4">
        <v>0</v>
      </c>
      <c r="G4925" s="4">
        <v>0</v>
      </c>
      <c r="H4925" s="4">
        <v>84</v>
      </c>
      <c r="I4925">
        <f t="shared" si="760"/>
        <v>84</v>
      </c>
      <c r="J4925">
        <f t="shared" si="761"/>
        <v>0</v>
      </c>
      <c r="K4925">
        <f t="shared" si="762"/>
        <v>0</v>
      </c>
      <c r="L4925">
        <f t="shared" si="763"/>
        <v>1</v>
      </c>
      <c r="M4925">
        <f>I4925*Diccionario!$B$36</f>
        <v>0.18648164705882353</v>
      </c>
      <c r="N4925">
        <f>M4925*Diccionario!$B$37</f>
        <v>1.8834646352941176E-2</v>
      </c>
      <c r="O4925">
        <f>N4925*Diccionario!$B$38</f>
        <v>2.8251969529411764E-3</v>
      </c>
      <c r="P4925">
        <f>O4925*Diccionario!$B$39</f>
        <v>2.5426772576470588E-3</v>
      </c>
      <c r="Q4925">
        <f>P4925*Diccionario!$B$40</f>
        <v>1.0170709030588236E-3</v>
      </c>
      <c r="R4925">
        <f>Q4925*Diccionario!$B$41</f>
        <v>6.6109608698823531E-4</v>
      </c>
      <c r="S4925">
        <f t="shared" si="764"/>
        <v>6.6109608698823531E-4</v>
      </c>
      <c r="T4925">
        <f>I4925*Diccionario!$B$36</f>
        <v>0.18648164705882353</v>
      </c>
      <c r="U4925">
        <f>T4925*Diccionario!$B$42</f>
        <v>1.8834646352941176E-2</v>
      </c>
      <c r="V4925">
        <f>U4925*Diccionario!$B$43</f>
        <v>1.60094494E-2</v>
      </c>
      <c r="W4925">
        <f>V4925*Diccionario!$B$44</f>
        <v>3.0417953860000001E-3</v>
      </c>
      <c r="X4925">
        <f>W4925*Diccionario!$B$45</f>
        <v>1.1863002005400001E-3</v>
      </c>
      <c r="Y4925">
        <f>X4925*Diccionario!$B$46</f>
        <v>1.0558071784806001E-3</v>
      </c>
      <c r="Z4925">
        <f>Y4925*Diccionario!$B$47</f>
        <v>3.90648656037822E-4</v>
      </c>
      <c r="AA4925">
        <f>Z4925*Diccionario!$B$48</f>
        <v>3.90648656037822E-4</v>
      </c>
      <c r="AB4925">
        <f>AA4925*Diccionario!$B$49</f>
        <v>2.9298649202836647E-4</v>
      </c>
      <c r="AC4925">
        <f t="shared" si="765"/>
        <v>2.9298649202836647E-4</v>
      </c>
      <c r="AD4925">
        <f t="shared" si="766"/>
        <v>9.5408257901660179E-4</v>
      </c>
      <c r="AE4925">
        <f t="shared" si="767"/>
        <v>1.5988200403565023E-6</v>
      </c>
      <c r="AF4925" t="e">
        <f ca="1">IF(AD4925="","",_xludf.RANK.EQ(AD4925,$AD$2:$AD$5513,0))</f>
        <v>#NAME?</v>
      </c>
      <c r="AH4925" t="str">
        <f t="shared" si="768"/>
        <v>Baja</v>
      </c>
      <c r="AI4925" t="s">
        <v>153</v>
      </c>
      <c r="AJ4925" t="str">
        <f>IFERROR(VLOOKUP(B4925,Maestro_Regionales!$A$2:$B$35,2,FALSE),"Otras zonas")</f>
        <v>Centro</v>
      </c>
      <c r="AK4925" t="str">
        <f t="shared" si="769"/>
        <v>REGIMEN DE EXCEPCION | Centro</v>
      </c>
    </row>
    <row r="4926" spans="1:37">
      <c r="A4926" s="4" t="s">
        <v>2020</v>
      </c>
      <c r="B4926" s="4" t="s">
        <v>2021</v>
      </c>
      <c r="C4926" s="4" t="s">
        <v>2058</v>
      </c>
      <c r="D4926" s="4" t="s">
        <v>2059</v>
      </c>
      <c r="E4926" s="4" t="s">
        <v>90</v>
      </c>
      <c r="F4926" s="4">
        <v>0</v>
      </c>
      <c r="G4926" s="4">
        <v>0</v>
      </c>
      <c r="H4926" s="4">
        <v>73</v>
      </c>
      <c r="I4926">
        <f t="shared" si="760"/>
        <v>73</v>
      </c>
      <c r="J4926">
        <f t="shared" si="761"/>
        <v>0</v>
      </c>
      <c r="K4926">
        <f t="shared" si="762"/>
        <v>0</v>
      </c>
      <c r="L4926">
        <f t="shared" si="763"/>
        <v>1</v>
      </c>
      <c r="M4926">
        <f>I4926*Diccionario!$B$36</f>
        <v>0.162061431372549</v>
      </c>
      <c r="N4926">
        <f>M4926*Diccionario!$B$37</f>
        <v>1.6368204568627451E-2</v>
      </c>
      <c r="O4926">
        <f>N4926*Diccionario!$B$38</f>
        <v>2.4552306852941175E-3</v>
      </c>
      <c r="P4926">
        <f>O4926*Diccionario!$B$39</f>
        <v>2.2097076167647057E-3</v>
      </c>
      <c r="Q4926">
        <f>P4926*Diccionario!$B$40</f>
        <v>8.8388304670588235E-4</v>
      </c>
      <c r="R4926">
        <f>Q4926*Diccionario!$B$41</f>
        <v>5.745239803588236E-4</v>
      </c>
      <c r="S4926">
        <f t="shared" si="764"/>
        <v>5.745239803588236E-4</v>
      </c>
      <c r="T4926">
        <f>I4926*Diccionario!$B$36</f>
        <v>0.162061431372549</v>
      </c>
      <c r="U4926">
        <f>T4926*Diccionario!$B$42</f>
        <v>1.6368204568627451E-2</v>
      </c>
      <c r="V4926">
        <f>U4926*Diccionario!$B$43</f>
        <v>1.3912973883333334E-2</v>
      </c>
      <c r="W4926">
        <f>V4926*Diccionario!$B$44</f>
        <v>2.6434650378333335E-3</v>
      </c>
      <c r="X4926">
        <f>W4926*Diccionario!$B$45</f>
        <v>1.0309513647550001E-3</v>
      </c>
      <c r="Y4926">
        <f>X4926*Diccionario!$B$46</f>
        <v>9.1754671463195007E-4</v>
      </c>
      <c r="Z4926">
        <f>Y4926*Diccionario!$B$47</f>
        <v>3.3949228441382154E-4</v>
      </c>
      <c r="AA4926">
        <f>Z4926*Diccionario!$B$48</f>
        <v>3.3949228441382154E-4</v>
      </c>
      <c r="AB4926">
        <f>AA4926*Diccionario!$B$49</f>
        <v>2.5461921331036615E-4</v>
      </c>
      <c r="AC4926">
        <f t="shared" si="765"/>
        <v>2.5461921331036615E-4</v>
      </c>
      <c r="AD4926">
        <f t="shared" si="766"/>
        <v>8.2914319366918969E-4</v>
      </c>
      <c r="AE4926">
        <f t="shared" si="767"/>
        <v>1.3894507493574364E-6</v>
      </c>
      <c r="AF4926" t="e">
        <f ca="1">IF(AD4926="","",_xludf.RANK.EQ(AD4926,$AD$2:$AD$5513,0))</f>
        <v>#NAME?</v>
      </c>
      <c r="AH4926" t="str">
        <f t="shared" si="768"/>
        <v>Baja</v>
      </c>
      <c r="AI4926" t="s">
        <v>153</v>
      </c>
      <c r="AJ4926" t="str">
        <f>IFERROR(VLOOKUP(B4926,Maestro_Regionales!$A$2:$B$35,2,FALSE),"Otras zonas")</f>
        <v>Centro</v>
      </c>
      <c r="AK4926" t="str">
        <f t="shared" si="769"/>
        <v>REGIMEN DE EXCEPCION | Centro</v>
      </c>
    </row>
    <row r="4927" spans="1:37">
      <c r="A4927" s="4" t="s">
        <v>2020</v>
      </c>
      <c r="B4927" s="4" t="s">
        <v>2021</v>
      </c>
      <c r="C4927" s="4" t="s">
        <v>2058</v>
      </c>
      <c r="D4927" s="4" t="s">
        <v>2059</v>
      </c>
      <c r="E4927" s="4" t="s">
        <v>86</v>
      </c>
      <c r="F4927" s="4">
        <v>0</v>
      </c>
      <c r="G4927" s="4">
        <v>1</v>
      </c>
      <c r="H4927" s="4">
        <v>0</v>
      </c>
      <c r="I4927">
        <f t="shared" si="760"/>
        <v>1</v>
      </c>
      <c r="J4927">
        <f t="shared" si="761"/>
        <v>0</v>
      </c>
      <c r="K4927">
        <f t="shared" si="762"/>
        <v>1</v>
      </c>
      <c r="L4927">
        <f t="shared" si="763"/>
        <v>0</v>
      </c>
      <c r="M4927">
        <f>I4927*Diccionario!$B$36</f>
        <v>2.2200196078431371E-3</v>
      </c>
      <c r="N4927">
        <f>M4927*Diccionario!$B$37</f>
        <v>2.2422198039215687E-4</v>
      </c>
      <c r="O4927">
        <f>N4927*Diccionario!$B$38</f>
        <v>3.3633297058823532E-5</v>
      </c>
      <c r="P4927">
        <f>O4927*Diccionario!$B$39</f>
        <v>3.026996735294118E-5</v>
      </c>
      <c r="Q4927">
        <f>P4927*Diccionario!$B$40</f>
        <v>1.2107986941176473E-5</v>
      </c>
      <c r="R4927">
        <f>Q4927*Diccionario!$B$41</f>
        <v>7.870191511764708E-6</v>
      </c>
      <c r="S4927">
        <f t="shared" si="764"/>
        <v>7.870191511764708E-6</v>
      </c>
      <c r="T4927">
        <f>I4927*Diccionario!$B$36</f>
        <v>2.2200196078431371E-3</v>
      </c>
      <c r="U4927">
        <f>T4927*Diccionario!$B$42</f>
        <v>2.2422198039215687E-4</v>
      </c>
      <c r="V4927">
        <f>U4927*Diccionario!$B$43</f>
        <v>1.9058868333333333E-4</v>
      </c>
      <c r="W4927">
        <f>V4927*Diccionario!$B$44</f>
        <v>3.6211849833333333E-5</v>
      </c>
      <c r="X4927">
        <f>W4927*Diccionario!$B$45</f>
        <v>1.4122621435000001E-5</v>
      </c>
      <c r="Y4927">
        <f>X4927*Diccionario!$B$46</f>
        <v>1.256913307715E-5</v>
      </c>
      <c r="Z4927">
        <f>Y4927*Diccionario!$B$47</f>
        <v>4.6505792385454997E-6</v>
      </c>
      <c r="AA4927">
        <f>Z4927*Diccionario!$B$48</f>
        <v>4.6505792385454997E-6</v>
      </c>
      <c r="AB4927">
        <f>AA4927*Diccionario!$B$49</f>
        <v>3.4879344289091247E-6</v>
      </c>
      <c r="AC4927">
        <f t="shared" si="765"/>
        <v>3.4879344289091247E-6</v>
      </c>
      <c r="AD4927">
        <f t="shared" si="766"/>
        <v>1.1358125940673833E-5</v>
      </c>
      <c r="AE4927">
        <f t="shared" si="767"/>
        <v>1.9033571909005983E-8</v>
      </c>
      <c r="AF4927" t="e">
        <f ca="1">IF(AD4927="","",_xludf.RANK.EQ(AD4927,$AD$2:$AD$5513,0))</f>
        <v>#NAME?</v>
      </c>
      <c r="AH4927" t="str">
        <f t="shared" si="768"/>
        <v>Baja</v>
      </c>
      <c r="AI4927" t="s">
        <v>153</v>
      </c>
      <c r="AJ4927" t="str">
        <f>IFERROR(VLOOKUP(B4927,Maestro_Regionales!$A$2:$B$35,2,FALSE),"Otras zonas")</f>
        <v>Centro</v>
      </c>
      <c r="AK4927" t="str">
        <f t="shared" si="769"/>
        <v>EPS SANITAS | Centro</v>
      </c>
    </row>
    <row r="4928" spans="1:37">
      <c r="A4928" s="4" t="s">
        <v>2020</v>
      </c>
      <c r="B4928" s="4" t="s">
        <v>2021</v>
      </c>
      <c r="C4928" s="4" t="s">
        <v>2056</v>
      </c>
      <c r="D4928" s="4" t="s">
        <v>2057</v>
      </c>
      <c r="E4928" s="4" t="s">
        <v>90</v>
      </c>
      <c r="F4928" s="4">
        <v>0</v>
      </c>
      <c r="G4928" s="4">
        <v>0</v>
      </c>
      <c r="H4928" s="4">
        <v>84</v>
      </c>
      <c r="I4928">
        <f t="shared" si="760"/>
        <v>84</v>
      </c>
      <c r="J4928">
        <f t="shared" si="761"/>
        <v>0</v>
      </c>
      <c r="K4928">
        <f t="shared" si="762"/>
        <v>0</v>
      </c>
      <c r="L4928">
        <f t="shared" si="763"/>
        <v>1</v>
      </c>
      <c r="M4928">
        <f>I4928*Diccionario!$B$36</f>
        <v>0.18648164705882353</v>
      </c>
      <c r="N4928">
        <f>M4928*Diccionario!$B$37</f>
        <v>1.8834646352941176E-2</v>
      </c>
      <c r="O4928">
        <f>N4928*Diccionario!$B$38</f>
        <v>2.8251969529411764E-3</v>
      </c>
      <c r="P4928">
        <f>O4928*Diccionario!$B$39</f>
        <v>2.5426772576470588E-3</v>
      </c>
      <c r="Q4928">
        <f>P4928*Diccionario!$B$40</f>
        <v>1.0170709030588236E-3</v>
      </c>
      <c r="R4928">
        <f>Q4928*Diccionario!$B$41</f>
        <v>6.6109608698823531E-4</v>
      </c>
      <c r="S4928">
        <f t="shared" si="764"/>
        <v>6.6109608698823531E-4</v>
      </c>
      <c r="T4928">
        <f>I4928*Diccionario!$B$36</f>
        <v>0.18648164705882353</v>
      </c>
      <c r="U4928">
        <f>T4928*Diccionario!$B$42</f>
        <v>1.8834646352941176E-2</v>
      </c>
      <c r="V4928">
        <f>U4928*Diccionario!$B$43</f>
        <v>1.60094494E-2</v>
      </c>
      <c r="W4928">
        <f>V4928*Diccionario!$B$44</f>
        <v>3.0417953860000001E-3</v>
      </c>
      <c r="X4928">
        <f>W4928*Diccionario!$B$45</f>
        <v>1.1863002005400001E-3</v>
      </c>
      <c r="Y4928">
        <f>X4928*Diccionario!$B$46</f>
        <v>1.0558071784806001E-3</v>
      </c>
      <c r="Z4928">
        <f>Y4928*Diccionario!$B$47</f>
        <v>3.90648656037822E-4</v>
      </c>
      <c r="AA4928">
        <f>Z4928*Diccionario!$B$48</f>
        <v>3.90648656037822E-4</v>
      </c>
      <c r="AB4928">
        <f>AA4928*Diccionario!$B$49</f>
        <v>2.9298649202836647E-4</v>
      </c>
      <c r="AC4928">
        <f t="shared" si="765"/>
        <v>2.9298649202836647E-4</v>
      </c>
      <c r="AD4928">
        <f t="shared" si="766"/>
        <v>9.5408257901660179E-4</v>
      </c>
      <c r="AE4928">
        <f t="shared" si="767"/>
        <v>1.5988200403565023E-6</v>
      </c>
      <c r="AF4928" t="e">
        <f ca="1">IF(AD4928="","",_xludf.RANK.EQ(AD4928,$AD$2:$AD$5513,0))</f>
        <v>#NAME?</v>
      </c>
      <c r="AH4928" t="str">
        <f t="shared" si="768"/>
        <v>Baja</v>
      </c>
      <c r="AI4928" t="s">
        <v>153</v>
      </c>
      <c r="AJ4928" t="str">
        <f>IFERROR(VLOOKUP(B4928,Maestro_Regionales!$A$2:$B$35,2,FALSE),"Otras zonas")</f>
        <v>Centro</v>
      </c>
      <c r="AK4928" t="str">
        <f t="shared" si="769"/>
        <v>REGIMEN DE EXCEPCION | Centro</v>
      </c>
    </row>
    <row r="4929" spans="1:37">
      <c r="A4929" s="4" t="s">
        <v>2020</v>
      </c>
      <c r="B4929" s="4" t="s">
        <v>2021</v>
      </c>
      <c r="C4929" s="4" t="s">
        <v>2106</v>
      </c>
      <c r="D4929" s="4" t="s">
        <v>2107</v>
      </c>
      <c r="E4929" s="4" t="s">
        <v>90</v>
      </c>
      <c r="F4929" s="4">
        <v>0</v>
      </c>
      <c r="G4929" s="4">
        <v>0</v>
      </c>
      <c r="H4929" s="4">
        <v>153</v>
      </c>
      <c r="I4929">
        <f t="shared" si="760"/>
        <v>153</v>
      </c>
      <c r="J4929">
        <f t="shared" si="761"/>
        <v>0</v>
      </c>
      <c r="K4929">
        <f t="shared" si="762"/>
        <v>0</v>
      </c>
      <c r="L4929">
        <f t="shared" si="763"/>
        <v>1</v>
      </c>
      <c r="M4929">
        <f>I4929*Diccionario!$B$36</f>
        <v>0.33966299999999999</v>
      </c>
      <c r="N4929">
        <f>M4929*Diccionario!$B$37</f>
        <v>3.4305963000000002E-2</v>
      </c>
      <c r="O4929">
        <f>N4929*Diccionario!$B$38</f>
        <v>5.1458944499999998E-3</v>
      </c>
      <c r="P4929">
        <f>O4929*Diccionario!$B$39</f>
        <v>4.631305005E-3</v>
      </c>
      <c r="Q4929">
        <f>P4929*Diccionario!$B$40</f>
        <v>1.8525220020000001E-3</v>
      </c>
      <c r="R4929">
        <f>Q4929*Diccionario!$B$41</f>
        <v>1.2041393013E-3</v>
      </c>
      <c r="S4929">
        <f t="shared" si="764"/>
        <v>1.2041393013E-3</v>
      </c>
      <c r="T4929">
        <f>I4929*Diccionario!$B$36</f>
        <v>0.33966299999999999</v>
      </c>
      <c r="U4929">
        <f>T4929*Diccionario!$B$42</f>
        <v>3.4305963000000002E-2</v>
      </c>
      <c r="V4929">
        <f>U4929*Diccionario!$B$43</f>
        <v>2.9160068550000001E-2</v>
      </c>
      <c r="W4929">
        <f>V4929*Diccionario!$B$44</f>
        <v>5.5404130245000002E-3</v>
      </c>
      <c r="X4929">
        <f>W4929*Diccionario!$B$45</f>
        <v>2.1607610795550004E-3</v>
      </c>
      <c r="Y4929">
        <f>X4929*Diccionario!$B$46</f>
        <v>1.9230773608039503E-3</v>
      </c>
      <c r="Z4929">
        <f>Y4929*Diccionario!$B$47</f>
        <v>7.1153862349746162E-4</v>
      </c>
      <c r="AA4929">
        <f>Z4929*Diccionario!$B$48</f>
        <v>7.1153862349746162E-4</v>
      </c>
      <c r="AB4929">
        <f>AA4929*Diccionario!$B$49</f>
        <v>5.3365396762309627E-4</v>
      </c>
      <c r="AC4929">
        <f t="shared" si="765"/>
        <v>5.3365396762309627E-4</v>
      </c>
      <c r="AD4929">
        <f t="shared" si="766"/>
        <v>1.7377932689230963E-3</v>
      </c>
      <c r="AE4929">
        <f t="shared" si="767"/>
        <v>2.9121365020779153E-6</v>
      </c>
      <c r="AF4929" t="e">
        <f ca="1">IF(AD4929="","",_xludf.RANK.EQ(AD4929,$AD$2:$AD$5513,0))</f>
        <v>#NAME?</v>
      </c>
      <c r="AH4929" t="str">
        <f t="shared" si="768"/>
        <v>Baja</v>
      </c>
      <c r="AI4929" t="s">
        <v>153</v>
      </c>
      <c r="AJ4929" t="str">
        <f>IFERROR(VLOOKUP(B4929,Maestro_Regionales!$A$2:$B$35,2,FALSE),"Otras zonas")</f>
        <v>Centro</v>
      </c>
      <c r="AK4929" t="str">
        <f t="shared" si="769"/>
        <v>REGIMEN DE EXCEPCION | Centro</v>
      </c>
    </row>
    <row r="4930" spans="1:37">
      <c r="A4930" s="4" t="s">
        <v>2020</v>
      </c>
      <c r="B4930" s="4" t="s">
        <v>2021</v>
      </c>
      <c r="C4930" s="4" t="s">
        <v>2046</v>
      </c>
      <c r="D4930" s="4" t="s">
        <v>2047</v>
      </c>
      <c r="E4930" s="4" t="s">
        <v>90</v>
      </c>
      <c r="F4930" s="4">
        <v>0</v>
      </c>
      <c r="G4930" s="4">
        <v>0</v>
      </c>
      <c r="H4930" s="4">
        <v>164</v>
      </c>
      <c r="I4930">
        <f t="shared" ref="I4930:I4993" si="770">SUM(F4930:H4930)</f>
        <v>164</v>
      </c>
      <c r="J4930">
        <f t="shared" ref="J4930:J4993" si="771">IFERROR(F4930/I4930,0)</f>
        <v>0</v>
      </c>
      <c r="K4930">
        <f t="shared" ref="K4930:K4993" si="772">IFERROR(G4930/I4930,0)</f>
        <v>0</v>
      </c>
      <c r="L4930">
        <f t="shared" ref="L4930:L4993" si="773">IFERROR(H4930/I4930,0)</f>
        <v>1</v>
      </c>
      <c r="M4930">
        <f>I4930*Diccionario!$B$36</f>
        <v>0.3640832156862745</v>
      </c>
      <c r="N4930">
        <f>M4930*Diccionario!$B$37</f>
        <v>3.6772404784313727E-2</v>
      </c>
      <c r="O4930">
        <f>N4930*Diccionario!$B$38</f>
        <v>5.515860717647059E-3</v>
      </c>
      <c r="P4930">
        <f>O4930*Diccionario!$B$39</f>
        <v>4.9642746458823531E-3</v>
      </c>
      <c r="Q4930">
        <f>P4930*Diccionario!$B$40</f>
        <v>1.9857098583529412E-3</v>
      </c>
      <c r="R4930">
        <f>Q4930*Diccionario!$B$41</f>
        <v>1.2907114079294118E-3</v>
      </c>
      <c r="S4930">
        <f t="shared" ref="S4930:S4993" si="774">R4930</f>
        <v>1.2907114079294118E-3</v>
      </c>
      <c r="T4930">
        <f>I4930*Diccionario!$B$36</f>
        <v>0.3640832156862745</v>
      </c>
      <c r="U4930">
        <f>T4930*Diccionario!$B$42</f>
        <v>3.6772404784313727E-2</v>
      </c>
      <c r="V4930">
        <f>U4930*Diccionario!$B$43</f>
        <v>3.1256544066666669E-2</v>
      </c>
      <c r="W4930">
        <f>V4930*Diccionario!$B$44</f>
        <v>5.9387433726666673E-3</v>
      </c>
      <c r="X4930">
        <f>W4930*Diccionario!$B$45</f>
        <v>2.3161099153400002E-3</v>
      </c>
      <c r="Y4930">
        <f>X4930*Diccionario!$B$46</f>
        <v>2.0613378246526E-3</v>
      </c>
      <c r="Z4930">
        <f>Y4930*Diccionario!$B$47</f>
        <v>7.6269499512146197E-4</v>
      </c>
      <c r="AA4930">
        <f>Z4930*Diccionario!$B$48</f>
        <v>7.6269499512146197E-4</v>
      </c>
      <c r="AB4930">
        <f>AA4930*Diccionario!$B$49</f>
        <v>5.7202124634109642E-4</v>
      </c>
      <c r="AC4930">
        <f t="shared" ref="AC4930:AC4993" si="775">AB4930</f>
        <v>5.7202124634109642E-4</v>
      </c>
      <c r="AD4930">
        <f t="shared" ref="AD4930:AD4993" si="776">S4930+AC4930</f>
        <v>1.8627326542705082E-3</v>
      </c>
      <c r="AE4930">
        <f t="shared" ref="AE4930:AE4993" si="777">IFERROR(AD4930/SUM($AD$2:$AD$5513),0)</f>
        <v>3.1215057930769803E-6</v>
      </c>
      <c r="AF4930" t="e">
        <f ca="1">IF(AD4930="","",_xludf.RANK.EQ(AD4930,$AD$2:$AD$5513,0))</f>
        <v>#NAME?</v>
      </c>
      <c r="AH4930" t="str">
        <f t="shared" ref="AH4930:AH4993" si="778">IF(SUM($AD$2:$AD$5513)=0,"",IF((SUMIF($AD$2:$AD$5513,"&gt;"&amp;$AD4930,$AD$2:$AD$5513)+$AD4930)/SUM($AD$2:$AD$5513)&lt;=40%,"Alta",IF((SUMIF($AD$2:$AD$5513,"&gt;"&amp;$AD4930,$AD$2:$AD$5513)+$AD4930)/SUM($AD$2:$AD$5513)&lt;=80%,"Media","Baja")))</f>
        <v>Baja</v>
      </c>
      <c r="AI4930" t="s">
        <v>153</v>
      </c>
      <c r="AJ4930" t="str">
        <f>IFERROR(VLOOKUP(B4930,Maestro_Regionales!$A$2:$B$35,2,FALSE),"Otras zonas")</f>
        <v>Centro</v>
      </c>
      <c r="AK4930" t="str">
        <f t="shared" ref="AK4930:AK4993" si="779">E4930&amp;" | "&amp;AJ4930</f>
        <v>REGIMEN DE EXCEPCION | Centro</v>
      </c>
    </row>
    <row r="4931" spans="1:37">
      <c r="A4931" s="4" t="s">
        <v>2020</v>
      </c>
      <c r="B4931" s="4" t="s">
        <v>2021</v>
      </c>
      <c r="C4931" s="4" t="s">
        <v>2073</v>
      </c>
      <c r="D4931" s="4" t="s">
        <v>2074</v>
      </c>
      <c r="E4931" s="4" t="s">
        <v>90</v>
      </c>
      <c r="F4931" s="4">
        <v>0</v>
      </c>
      <c r="G4931" s="4">
        <v>0</v>
      </c>
      <c r="H4931" s="4">
        <v>382</v>
      </c>
      <c r="I4931">
        <f t="shared" si="770"/>
        <v>382</v>
      </c>
      <c r="J4931">
        <f t="shared" si="771"/>
        <v>0</v>
      </c>
      <c r="K4931">
        <f t="shared" si="772"/>
        <v>0</v>
      </c>
      <c r="L4931">
        <f t="shared" si="773"/>
        <v>1</v>
      </c>
      <c r="M4931">
        <f>I4931*Diccionario!$B$36</f>
        <v>0.84804749019607839</v>
      </c>
      <c r="N4931">
        <f>M4931*Diccionario!$B$37</f>
        <v>8.5652796509803925E-2</v>
      </c>
      <c r="O4931">
        <f>N4931*Diccionario!$B$38</f>
        <v>1.2847919476470588E-2</v>
      </c>
      <c r="P4931">
        <f>O4931*Diccionario!$B$39</f>
        <v>1.156312752882353E-2</v>
      </c>
      <c r="Q4931">
        <f>P4931*Diccionario!$B$40</f>
        <v>4.6252510115294123E-3</v>
      </c>
      <c r="R4931">
        <f>Q4931*Diccionario!$B$41</f>
        <v>3.0064131574941183E-3</v>
      </c>
      <c r="S4931">
        <f t="shared" si="774"/>
        <v>3.0064131574941183E-3</v>
      </c>
      <c r="T4931">
        <f>I4931*Diccionario!$B$36</f>
        <v>0.84804749019607839</v>
      </c>
      <c r="U4931">
        <f>T4931*Diccionario!$B$42</f>
        <v>8.5652796509803925E-2</v>
      </c>
      <c r="V4931">
        <f>U4931*Diccionario!$B$43</f>
        <v>7.280487703333334E-2</v>
      </c>
      <c r="W4931">
        <f>V4931*Diccionario!$B$44</f>
        <v>1.3832926636333336E-2</v>
      </c>
      <c r="X4931">
        <f>W4931*Diccionario!$B$45</f>
        <v>5.3948413881700014E-3</v>
      </c>
      <c r="Y4931">
        <f>X4931*Diccionario!$B$46</f>
        <v>4.8014088354713016E-3</v>
      </c>
      <c r="Z4931">
        <f>Y4931*Diccionario!$B$47</f>
        <v>1.7765212691243815E-3</v>
      </c>
      <c r="AA4931">
        <f>Z4931*Diccionario!$B$48</f>
        <v>1.7765212691243815E-3</v>
      </c>
      <c r="AB4931">
        <f>AA4931*Diccionario!$B$49</f>
        <v>1.3323909518432862E-3</v>
      </c>
      <c r="AC4931">
        <f t="shared" si="775"/>
        <v>1.3323909518432862E-3</v>
      </c>
      <c r="AD4931">
        <f t="shared" si="776"/>
        <v>4.3388041093374045E-3</v>
      </c>
      <c r="AE4931">
        <f t="shared" si="777"/>
        <v>7.2708244692402859E-6</v>
      </c>
      <c r="AF4931" t="e">
        <f ca="1">IF(AD4931="","",_xludf.RANK.EQ(AD4931,$AD$2:$AD$5513,0))</f>
        <v>#NAME?</v>
      </c>
      <c r="AH4931" t="str">
        <f t="shared" si="778"/>
        <v>Baja</v>
      </c>
      <c r="AI4931" t="s">
        <v>153</v>
      </c>
      <c r="AJ4931" t="str">
        <f>IFERROR(VLOOKUP(B4931,Maestro_Regionales!$A$2:$B$35,2,FALSE),"Otras zonas")</f>
        <v>Centro</v>
      </c>
      <c r="AK4931" t="str">
        <f t="shared" si="779"/>
        <v>REGIMEN DE EXCEPCION | Centro</v>
      </c>
    </row>
    <row r="4932" spans="1:37">
      <c r="A4932" s="4" t="s">
        <v>2020</v>
      </c>
      <c r="B4932" s="4" t="s">
        <v>2021</v>
      </c>
      <c r="C4932" s="4" t="s">
        <v>2052</v>
      </c>
      <c r="D4932" s="4" t="s">
        <v>2053</v>
      </c>
      <c r="E4932" s="4" t="s">
        <v>90</v>
      </c>
      <c r="F4932" s="4">
        <v>0</v>
      </c>
      <c r="G4932" s="4">
        <v>0</v>
      </c>
      <c r="H4932" s="4">
        <v>252</v>
      </c>
      <c r="I4932">
        <f t="shared" si="770"/>
        <v>252</v>
      </c>
      <c r="J4932">
        <f t="shared" si="771"/>
        <v>0</v>
      </c>
      <c r="K4932">
        <f t="shared" si="772"/>
        <v>0</v>
      </c>
      <c r="L4932">
        <f t="shared" si="773"/>
        <v>1</v>
      </c>
      <c r="M4932">
        <f>I4932*Diccionario!$B$36</f>
        <v>0.55944494117647059</v>
      </c>
      <c r="N4932">
        <f>M4932*Diccionario!$B$37</f>
        <v>5.6503939058823532E-2</v>
      </c>
      <c r="O4932">
        <f>N4932*Diccionario!$B$38</f>
        <v>8.4755908588235295E-3</v>
      </c>
      <c r="P4932">
        <f>O4932*Diccionario!$B$39</f>
        <v>7.6280317729411767E-3</v>
      </c>
      <c r="Q4932">
        <f>P4932*Diccionario!$B$40</f>
        <v>3.0512127091764708E-3</v>
      </c>
      <c r="R4932">
        <f>Q4932*Diccionario!$B$41</f>
        <v>1.9832882609647062E-3</v>
      </c>
      <c r="S4932">
        <f t="shared" si="774"/>
        <v>1.9832882609647062E-3</v>
      </c>
      <c r="T4932">
        <f>I4932*Diccionario!$B$36</f>
        <v>0.55944494117647059</v>
      </c>
      <c r="U4932">
        <f>T4932*Diccionario!$B$42</f>
        <v>5.6503939058823532E-2</v>
      </c>
      <c r="V4932">
        <f>U4932*Diccionario!$B$43</f>
        <v>4.8028348200000001E-2</v>
      </c>
      <c r="W4932">
        <f>V4932*Diccionario!$B$44</f>
        <v>9.1253861580000012E-3</v>
      </c>
      <c r="X4932">
        <f>W4932*Diccionario!$B$45</f>
        <v>3.5589006016200006E-3</v>
      </c>
      <c r="Y4932">
        <f>X4932*Diccionario!$B$46</f>
        <v>3.1674215354418004E-3</v>
      </c>
      <c r="Z4932">
        <f>Y4932*Diccionario!$B$47</f>
        <v>1.1719459681134661E-3</v>
      </c>
      <c r="AA4932">
        <f>Z4932*Diccionario!$B$48</f>
        <v>1.1719459681134661E-3</v>
      </c>
      <c r="AB4932">
        <f>AA4932*Diccionario!$B$49</f>
        <v>8.7895947608509963E-4</v>
      </c>
      <c r="AC4932">
        <f t="shared" si="775"/>
        <v>8.7895947608509963E-4</v>
      </c>
      <c r="AD4932">
        <f t="shared" si="776"/>
        <v>2.8622477370498058E-3</v>
      </c>
      <c r="AE4932">
        <f t="shared" si="777"/>
        <v>4.7964601210695078E-6</v>
      </c>
      <c r="AF4932" t="e">
        <f ca="1">IF(AD4932="","",_xludf.RANK.EQ(AD4932,$AD$2:$AD$5513,0))</f>
        <v>#NAME?</v>
      </c>
      <c r="AH4932" t="str">
        <f t="shared" si="778"/>
        <v>Baja</v>
      </c>
      <c r="AI4932" t="s">
        <v>153</v>
      </c>
      <c r="AJ4932" t="str">
        <f>IFERROR(VLOOKUP(B4932,Maestro_Regionales!$A$2:$B$35,2,FALSE),"Otras zonas")</f>
        <v>Centro</v>
      </c>
      <c r="AK4932" t="str">
        <f t="shared" si="779"/>
        <v>REGIMEN DE EXCEPCION | Centro</v>
      </c>
    </row>
    <row r="4933" spans="1:37">
      <c r="A4933" s="4" t="s">
        <v>2020</v>
      </c>
      <c r="B4933" s="4" t="s">
        <v>2021</v>
      </c>
      <c r="C4933" s="4" t="s">
        <v>2052</v>
      </c>
      <c r="D4933" s="4" t="s">
        <v>2053</v>
      </c>
      <c r="E4933" s="4" t="s">
        <v>85</v>
      </c>
      <c r="F4933" s="4">
        <v>0</v>
      </c>
      <c r="G4933" s="4">
        <v>1</v>
      </c>
      <c r="H4933" s="4">
        <v>0</v>
      </c>
      <c r="I4933">
        <f t="shared" si="770"/>
        <v>1</v>
      </c>
      <c r="J4933">
        <f t="shared" si="771"/>
        <v>0</v>
      </c>
      <c r="K4933">
        <f t="shared" si="772"/>
        <v>1</v>
      </c>
      <c r="L4933">
        <f t="shared" si="773"/>
        <v>0</v>
      </c>
      <c r="M4933">
        <f>I4933*Diccionario!$B$36</f>
        <v>2.2200196078431371E-3</v>
      </c>
      <c r="N4933">
        <f>M4933*Diccionario!$B$37</f>
        <v>2.2422198039215687E-4</v>
      </c>
      <c r="O4933">
        <f>N4933*Diccionario!$B$38</f>
        <v>3.3633297058823532E-5</v>
      </c>
      <c r="P4933">
        <f>O4933*Diccionario!$B$39</f>
        <v>3.026996735294118E-5</v>
      </c>
      <c r="Q4933">
        <f>P4933*Diccionario!$B$40</f>
        <v>1.2107986941176473E-5</v>
      </c>
      <c r="R4933">
        <f>Q4933*Diccionario!$B$41</f>
        <v>7.870191511764708E-6</v>
      </c>
      <c r="S4933">
        <f t="shared" si="774"/>
        <v>7.870191511764708E-6</v>
      </c>
      <c r="T4933">
        <f>I4933*Diccionario!$B$36</f>
        <v>2.2200196078431371E-3</v>
      </c>
      <c r="U4933">
        <f>T4933*Diccionario!$B$42</f>
        <v>2.2422198039215687E-4</v>
      </c>
      <c r="V4933">
        <f>U4933*Diccionario!$B$43</f>
        <v>1.9058868333333333E-4</v>
      </c>
      <c r="W4933">
        <f>V4933*Diccionario!$B$44</f>
        <v>3.6211849833333333E-5</v>
      </c>
      <c r="X4933">
        <f>W4933*Diccionario!$B$45</f>
        <v>1.4122621435000001E-5</v>
      </c>
      <c r="Y4933">
        <f>X4933*Diccionario!$B$46</f>
        <v>1.256913307715E-5</v>
      </c>
      <c r="Z4933">
        <f>Y4933*Diccionario!$B$47</f>
        <v>4.6505792385454997E-6</v>
      </c>
      <c r="AA4933">
        <f>Z4933*Diccionario!$B$48</f>
        <v>4.6505792385454997E-6</v>
      </c>
      <c r="AB4933">
        <f>AA4933*Diccionario!$B$49</f>
        <v>3.4879344289091247E-6</v>
      </c>
      <c r="AC4933">
        <f t="shared" si="775"/>
        <v>3.4879344289091247E-6</v>
      </c>
      <c r="AD4933">
        <f t="shared" si="776"/>
        <v>1.1358125940673833E-5</v>
      </c>
      <c r="AE4933">
        <f t="shared" si="777"/>
        <v>1.9033571909005983E-8</v>
      </c>
      <c r="AF4933" t="e">
        <f ca="1">IF(AD4933="","",_xludf.RANK.EQ(AD4933,$AD$2:$AD$5513,0))</f>
        <v>#NAME?</v>
      </c>
      <c r="AH4933" t="str">
        <f t="shared" si="778"/>
        <v>Baja</v>
      </c>
      <c r="AI4933" t="s">
        <v>153</v>
      </c>
      <c r="AJ4933" t="str">
        <f>IFERROR(VLOOKUP(B4933,Maestro_Regionales!$A$2:$B$35,2,FALSE),"Otras zonas")</f>
        <v>Centro</v>
      </c>
      <c r="AK4933" t="str">
        <f t="shared" si="779"/>
        <v>SALUD TOTAL EPS | Centro</v>
      </c>
    </row>
    <row r="4934" spans="1:37">
      <c r="A4934" s="4" t="s">
        <v>2020</v>
      </c>
      <c r="B4934" s="4" t="s">
        <v>2021</v>
      </c>
      <c r="C4934" s="4" t="s">
        <v>2079</v>
      </c>
      <c r="D4934" s="4" t="s">
        <v>2080</v>
      </c>
      <c r="E4934" s="4" t="s">
        <v>90</v>
      </c>
      <c r="F4934" s="4">
        <v>0</v>
      </c>
      <c r="G4934" s="4">
        <v>0</v>
      </c>
      <c r="H4934" s="4">
        <v>110</v>
      </c>
      <c r="I4934">
        <f t="shared" si="770"/>
        <v>110</v>
      </c>
      <c r="J4934">
        <f t="shared" si="771"/>
        <v>0</v>
      </c>
      <c r="K4934">
        <f t="shared" si="772"/>
        <v>0</v>
      </c>
      <c r="L4934">
        <f t="shared" si="773"/>
        <v>1</v>
      </c>
      <c r="M4934">
        <f>I4934*Diccionario!$B$36</f>
        <v>0.24420215686274507</v>
      </c>
      <c r="N4934">
        <f>M4934*Diccionario!$B$37</f>
        <v>2.4664417843137255E-2</v>
      </c>
      <c r="O4934">
        <f>N4934*Diccionario!$B$38</f>
        <v>3.6996626764705881E-3</v>
      </c>
      <c r="P4934">
        <f>O4934*Diccionario!$B$39</f>
        <v>3.3296964088235293E-3</v>
      </c>
      <c r="Q4934">
        <f>P4934*Diccionario!$B$40</f>
        <v>1.3318785635294118E-3</v>
      </c>
      <c r="R4934">
        <f>Q4934*Diccionario!$B$41</f>
        <v>8.6572106629411772E-4</v>
      </c>
      <c r="S4934">
        <f t="shared" si="774"/>
        <v>8.6572106629411772E-4</v>
      </c>
      <c r="T4934">
        <f>I4934*Diccionario!$B$36</f>
        <v>0.24420215686274507</v>
      </c>
      <c r="U4934">
        <f>T4934*Diccionario!$B$42</f>
        <v>2.4664417843137255E-2</v>
      </c>
      <c r="V4934">
        <f>U4934*Diccionario!$B$43</f>
        <v>2.0964755166666668E-2</v>
      </c>
      <c r="W4934">
        <f>V4934*Diccionario!$B$44</f>
        <v>3.9833034816666672E-3</v>
      </c>
      <c r="X4934">
        <f>W4934*Diccionario!$B$45</f>
        <v>1.5534883578500003E-3</v>
      </c>
      <c r="Y4934">
        <f>X4934*Diccionario!$B$46</f>
        <v>1.3826046384865004E-3</v>
      </c>
      <c r="Z4934">
        <f>Y4934*Diccionario!$B$47</f>
        <v>5.1156371624000517E-4</v>
      </c>
      <c r="AA4934">
        <f>Z4934*Diccionario!$B$48</f>
        <v>5.1156371624000517E-4</v>
      </c>
      <c r="AB4934">
        <f>AA4934*Diccionario!$B$49</f>
        <v>3.8367278718000385E-4</v>
      </c>
      <c r="AC4934">
        <f t="shared" si="775"/>
        <v>3.8367278718000385E-4</v>
      </c>
      <c r="AD4934">
        <f t="shared" si="776"/>
        <v>1.2493938534741216E-3</v>
      </c>
      <c r="AE4934">
        <f t="shared" si="777"/>
        <v>2.0936929099906579E-6</v>
      </c>
      <c r="AF4934" t="e">
        <f ca="1">IF(AD4934="","",_xludf.RANK.EQ(AD4934,$AD$2:$AD$5513,0))</f>
        <v>#NAME?</v>
      </c>
      <c r="AH4934" t="str">
        <f t="shared" si="778"/>
        <v>Baja</v>
      </c>
      <c r="AI4934" t="s">
        <v>153</v>
      </c>
      <c r="AJ4934" t="str">
        <f>IFERROR(VLOOKUP(B4934,Maestro_Regionales!$A$2:$B$35,2,FALSE),"Otras zonas")</f>
        <v>Centro</v>
      </c>
      <c r="AK4934" t="str">
        <f t="shared" si="779"/>
        <v>REGIMEN DE EXCEPCION | Centro</v>
      </c>
    </row>
    <row r="4935" spans="1:37">
      <c r="A4935" s="4" t="s">
        <v>2020</v>
      </c>
      <c r="B4935" s="4" t="s">
        <v>2021</v>
      </c>
      <c r="C4935" s="4" t="s">
        <v>2108</v>
      </c>
      <c r="D4935" s="4" t="s">
        <v>2109</v>
      </c>
      <c r="E4935" s="4" t="s">
        <v>90</v>
      </c>
      <c r="F4935" s="4">
        <v>0</v>
      </c>
      <c r="G4935" s="4">
        <v>0</v>
      </c>
      <c r="H4935" s="4">
        <v>131</v>
      </c>
      <c r="I4935">
        <f t="shared" si="770"/>
        <v>131</v>
      </c>
      <c r="J4935">
        <f t="shared" si="771"/>
        <v>0</v>
      </c>
      <c r="K4935">
        <f t="shared" si="772"/>
        <v>0</v>
      </c>
      <c r="L4935">
        <f t="shared" si="773"/>
        <v>1</v>
      </c>
      <c r="M4935">
        <f>I4935*Diccionario!$B$36</f>
        <v>0.29082256862745098</v>
      </c>
      <c r="N4935">
        <f>M4935*Diccionario!$B$37</f>
        <v>2.9373079431372552E-2</v>
      </c>
      <c r="O4935">
        <f>N4935*Diccionario!$B$38</f>
        <v>4.405961914705883E-3</v>
      </c>
      <c r="P4935">
        <f>O4935*Diccionario!$B$39</f>
        <v>3.9653657232352948E-3</v>
      </c>
      <c r="Q4935">
        <f>P4935*Diccionario!$B$40</f>
        <v>1.586146289294118E-3</v>
      </c>
      <c r="R4935">
        <f>Q4935*Diccionario!$B$41</f>
        <v>1.0309950880411768E-3</v>
      </c>
      <c r="S4935">
        <f t="shared" si="774"/>
        <v>1.0309950880411768E-3</v>
      </c>
      <c r="T4935">
        <f>I4935*Diccionario!$B$36</f>
        <v>0.29082256862745098</v>
      </c>
      <c r="U4935">
        <f>T4935*Diccionario!$B$42</f>
        <v>2.9373079431372552E-2</v>
      </c>
      <c r="V4935">
        <f>U4935*Diccionario!$B$43</f>
        <v>2.4967117516666668E-2</v>
      </c>
      <c r="W4935">
        <f>V4935*Diccionario!$B$44</f>
        <v>4.743752328166667E-3</v>
      </c>
      <c r="X4935">
        <f>W4935*Diccionario!$B$45</f>
        <v>1.8500634079850003E-3</v>
      </c>
      <c r="Y4935">
        <f>X4935*Diccionario!$B$46</f>
        <v>1.6465564331066503E-3</v>
      </c>
      <c r="Z4935">
        <f>Y4935*Diccionario!$B$47</f>
        <v>6.0922588024946058E-4</v>
      </c>
      <c r="AA4935">
        <f>Z4935*Diccionario!$B$48</f>
        <v>6.0922588024946058E-4</v>
      </c>
      <c r="AB4935">
        <f>AA4935*Diccionario!$B$49</f>
        <v>4.5691941018709541E-4</v>
      </c>
      <c r="AC4935">
        <f t="shared" si="775"/>
        <v>4.5691941018709541E-4</v>
      </c>
      <c r="AD4935">
        <f t="shared" si="776"/>
        <v>1.4879144982282723E-3</v>
      </c>
      <c r="AE4935">
        <f t="shared" si="777"/>
        <v>2.4933979200797839E-6</v>
      </c>
      <c r="AF4935" t="e">
        <f ca="1">IF(AD4935="","",_xludf.RANK.EQ(AD4935,$AD$2:$AD$5513,0))</f>
        <v>#NAME?</v>
      </c>
      <c r="AH4935" t="str">
        <f t="shared" si="778"/>
        <v>Baja</v>
      </c>
      <c r="AI4935" t="s">
        <v>153</v>
      </c>
      <c r="AJ4935" t="str">
        <f>IFERROR(VLOOKUP(B4935,Maestro_Regionales!$A$2:$B$35,2,FALSE),"Otras zonas")</f>
        <v>Centro</v>
      </c>
      <c r="AK4935" t="str">
        <f t="shared" si="779"/>
        <v>REGIMEN DE EXCEPCION | Centro</v>
      </c>
    </row>
    <row r="4936" spans="1:37">
      <c r="A4936" s="4" t="s">
        <v>2020</v>
      </c>
      <c r="B4936" s="4" t="s">
        <v>2021</v>
      </c>
      <c r="C4936" s="4" t="s">
        <v>2034</v>
      </c>
      <c r="D4936" s="4" t="s">
        <v>2035</v>
      </c>
      <c r="E4936" s="4" t="s">
        <v>90</v>
      </c>
      <c r="F4936" s="4">
        <v>0</v>
      </c>
      <c r="G4936" s="4">
        <v>0</v>
      </c>
      <c r="H4936" s="4">
        <v>1370</v>
      </c>
      <c r="I4936">
        <f t="shared" si="770"/>
        <v>1370</v>
      </c>
      <c r="J4936">
        <f t="shared" si="771"/>
        <v>0</v>
      </c>
      <c r="K4936">
        <f t="shared" si="772"/>
        <v>0</v>
      </c>
      <c r="L4936">
        <f t="shared" si="773"/>
        <v>1</v>
      </c>
      <c r="M4936">
        <f>I4936*Diccionario!$B$36</f>
        <v>3.041426862745098</v>
      </c>
      <c r="N4936">
        <f>M4936*Diccionario!$B$37</f>
        <v>0.30718411313725491</v>
      </c>
      <c r="O4936">
        <f>N4936*Diccionario!$B$38</f>
        <v>4.6077616970588237E-2</v>
      </c>
      <c r="P4936">
        <f>O4936*Diccionario!$B$39</f>
        <v>4.1469855273529414E-2</v>
      </c>
      <c r="Q4936">
        <f>P4936*Diccionario!$B$40</f>
        <v>1.6587942109411766E-2</v>
      </c>
      <c r="R4936">
        <f>Q4936*Diccionario!$B$41</f>
        <v>1.0782162371117648E-2</v>
      </c>
      <c r="S4936">
        <f t="shared" si="774"/>
        <v>1.0782162371117648E-2</v>
      </c>
      <c r="T4936">
        <f>I4936*Diccionario!$B$36</f>
        <v>3.041426862745098</v>
      </c>
      <c r="U4936">
        <f>T4936*Diccionario!$B$42</f>
        <v>0.30718411313725491</v>
      </c>
      <c r="V4936">
        <f>U4936*Diccionario!$B$43</f>
        <v>0.26110649616666665</v>
      </c>
      <c r="W4936">
        <f>V4936*Diccionario!$B$44</f>
        <v>4.9610234271666664E-2</v>
      </c>
      <c r="X4936">
        <f>W4936*Diccionario!$B$45</f>
        <v>1.9347991365950001E-2</v>
      </c>
      <c r="Y4936">
        <f>X4936*Diccionario!$B$46</f>
        <v>1.7219712315695503E-2</v>
      </c>
      <c r="Z4936">
        <f>Y4936*Diccionario!$B$47</f>
        <v>6.3712935568073356E-3</v>
      </c>
      <c r="AA4936">
        <f>Z4936*Diccionario!$B$48</f>
        <v>6.3712935568073356E-3</v>
      </c>
      <c r="AB4936">
        <f>AA4936*Diccionario!$B$49</f>
        <v>4.7784701676055015E-3</v>
      </c>
      <c r="AC4936">
        <f t="shared" si="775"/>
        <v>4.7784701676055015E-3</v>
      </c>
      <c r="AD4936">
        <f t="shared" si="776"/>
        <v>1.5560632538723151E-2</v>
      </c>
      <c r="AE4936">
        <f t="shared" si="777"/>
        <v>2.6075993515338196E-5</v>
      </c>
      <c r="AF4936" t="e">
        <f ca="1">IF(AD4936="","",_xludf.RANK.EQ(AD4936,$AD$2:$AD$5513,0))</f>
        <v>#NAME?</v>
      </c>
      <c r="AH4936" t="str">
        <f t="shared" si="778"/>
        <v>Baja</v>
      </c>
      <c r="AI4936" t="s">
        <v>153</v>
      </c>
      <c r="AJ4936" t="str">
        <f>IFERROR(VLOOKUP(B4936,Maestro_Regionales!$A$2:$B$35,2,FALSE),"Otras zonas")</f>
        <v>Centro</v>
      </c>
      <c r="AK4936" t="str">
        <f t="shared" si="779"/>
        <v>REGIMEN DE EXCEPCION | Centro</v>
      </c>
    </row>
    <row r="4937" spans="1:37">
      <c r="A4937" s="4" t="s">
        <v>2020</v>
      </c>
      <c r="B4937" s="4" t="s">
        <v>2021</v>
      </c>
      <c r="C4937" s="4" t="s">
        <v>2089</v>
      </c>
      <c r="D4937" s="4" t="s">
        <v>2090</v>
      </c>
      <c r="E4937" s="4" t="s">
        <v>90</v>
      </c>
      <c r="F4937" s="4">
        <v>0</v>
      </c>
      <c r="G4937" s="4">
        <v>0</v>
      </c>
      <c r="H4937" s="4">
        <v>49</v>
      </c>
      <c r="I4937">
        <f t="shared" si="770"/>
        <v>49</v>
      </c>
      <c r="J4937">
        <f t="shared" si="771"/>
        <v>0</v>
      </c>
      <c r="K4937">
        <f t="shared" si="772"/>
        <v>0</v>
      </c>
      <c r="L4937">
        <f t="shared" si="773"/>
        <v>1</v>
      </c>
      <c r="M4937">
        <f>I4937*Diccionario!$B$36</f>
        <v>0.10878096078431372</v>
      </c>
      <c r="N4937">
        <f>M4937*Diccionario!$B$37</f>
        <v>1.0986877039215687E-2</v>
      </c>
      <c r="O4937">
        <f>N4937*Diccionario!$B$38</f>
        <v>1.6480315558823531E-3</v>
      </c>
      <c r="P4937">
        <f>O4937*Diccionario!$B$39</f>
        <v>1.4832284002941178E-3</v>
      </c>
      <c r="Q4937">
        <f>P4937*Diccionario!$B$40</f>
        <v>5.932913601176472E-4</v>
      </c>
      <c r="R4937">
        <f>Q4937*Diccionario!$B$41</f>
        <v>3.8563938407647067E-4</v>
      </c>
      <c r="S4937">
        <f t="shared" si="774"/>
        <v>3.8563938407647067E-4</v>
      </c>
      <c r="T4937">
        <f>I4937*Diccionario!$B$36</f>
        <v>0.10878096078431372</v>
      </c>
      <c r="U4937">
        <f>T4937*Diccionario!$B$42</f>
        <v>1.0986877039215687E-2</v>
      </c>
      <c r="V4937">
        <f>U4937*Diccionario!$B$43</f>
        <v>9.3388454833333336E-3</v>
      </c>
      <c r="W4937">
        <f>V4937*Diccionario!$B$44</f>
        <v>1.7743806418333333E-3</v>
      </c>
      <c r="X4937">
        <f>W4937*Diccionario!$B$45</f>
        <v>6.9200845031500006E-4</v>
      </c>
      <c r="Y4937">
        <f>X4937*Diccionario!$B$46</f>
        <v>6.1588752078035002E-4</v>
      </c>
      <c r="Z4937">
        <f>Y4937*Diccionario!$B$47</f>
        <v>2.2787838268872949E-4</v>
      </c>
      <c r="AA4937">
        <f>Z4937*Diccionario!$B$48</f>
        <v>2.2787838268872949E-4</v>
      </c>
      <c r="AB4937">
        <f>AA4937*Diccionario!$B$49</f>
        <v>1.7090878701654712E-4</v>
      </c>
      <c r="AC4937">
        <f t="shared" si="775"/>
        <v>1.7090878701654712E-4</v>
      </c>
      <c r="AD4937">
        <f t="shared" si="776"/>
        <v>5.5654817109301782E-4</v>
      </c>
      <c r="AE4937">
        <f t="shared" si="777"/>
        <v>9.3264502354129315E-7</v>
      </c>
      <c r="AF4937" t="e">
        <f ca="1">IF(AD4937="","",_xludf.RANK.EQ(AD4937,$AD$2:$AD$5513,0))</f>
        <v>#NAME?</v>
      </c>
      <c r="AH4937" t="str">
        <f t="shared" si="778"/>
        <v>Baja</v>
      </c>
      <c r="AI4937" t="s">
        <v>153</v>
      </c>
      <c r="AJ4937" t="str">
        <f>IFERROR(VLOOKUP(B4937,Maestro_Regionales!$A$2:$B$35,2,FALSE),"Otras zonas")</f>
        <v>Centro</v>
      </c>
      <c r="AK4937" t="str">
        <f t="shared" si="779"/>
        <v>REGIMEN DE EXCEPCION | Centro</v>
      </c>
    </row>
    <row r="4938" spans="1:37">
      <c r="A4938" s="4" t="s">
        <v>2020</v>
      </c>
      <c r="B4938" s="4" t="s">
        <v>2021</v>
      </c>
      <c r="C4938" s="4" t="s">
        <v>2067</v>
      </c>
      <c r="D4938" s="4" t="s">
        <v>2068</v>
      </c>
      <c r="E4938" s="4" t="s">
        <v>90</v>
      </c>
      <c r="F4938" s="4">
        <v>0</v>
      </c>
      <c r="G4938" s="4">
        <v>0</v>
      </c>
      <c r="H4938" s="4">
        <v>371</v>
      </c>
      <c r="I4938">
        <f t="shared" si="770"/>
        <v>371</v>
      </c>
      <c r="J4938">
        <f t="shared" si="771"/>
        <v>0</v>
      </c>
      <c r="K4938">
        <f t="shared" si="772"/>
        <v>0</v>
      </c>
      <c r="L4938">
        <f t="shared" si="773"/>
        <v>1</v>
      </c>
      <c r="M4938">
        <f>I4938*Diccionario!$B$36</f>
        <v>0.82362727450980389</v>
      </c>
      <c r="N4938">
        <f>M4938*Diccionario!$B$37</f>
        <v>8.31863547254902E-2</v>
      </c>
      <c r="O4938">
        <f>N4938*Diccionario!$B$38</f>
        <v>1.247795320882353E-2</v>
      </c>
      <c r="P4938">
        <f>O4938*Diccionario!$B$39</f>
        <v>1.1230157887941176E-2</v>
      </c>
      <c r="Q4938">
        <f>P4938*Diccionario!$B$40</f>
        <v>4.4920631551764708E-3</v>
      </c>
      <c r="R4938">
        <f>Q4938*Diccionario!$B$41</f>
        <v>2.919841050864706E-3</v>
      </c>
      <c r="S4938">
        <f t="shared" si="774"/>
        <v>2.919841050864706E-3</v>
      </c>
      <c r="T4938">
        <f>I4938*Diccionario!$B$36</f>
        <v>0.82362727450980389</v>
      </c>
      <c r="U4938">
        <f>T4938*Diccionario!$B$42</f>
        <v>8.31863547254902E-2</v>
      </c>
      <c r="V4938">
        <f>U4938*Diccionario!$B$43</f>
        <v>7.0708401516666672E-2</v>
      </c>
      <c r="W4938">
        <f>V4938*Diccionario!$B$44</f>
        <v>1.3434596288166668E-2</v>
      </c>
      <c r="X4938">
        <f>W4938*Diccionario!$B$45</f>
        <v>5.2394925523850007E-3</v>
      </c>
      <c r="Y4938">
        <f>X4938*Diccionario!$B$46</f>
        <v>4.6631483716226508E-3</v>
      </c>
      <c r="Z4938">
        <f>Y4938*Diccionario!$B$47</f>
        <v>1.7253648975003807E-3</v>
      </c>
      <c r="AA4938">
        <f>Z4938*Diccionario!$B$48</f>
        <v>1.7253648975003807E-3</v>
      </c>
      <c r="AB4938">
        <f>AA4938*Diccionario!$B$49</f>
        <v>1.2940236731252856E-3</v>
      </c>
      <c r="AC4938">
        <f t="shared" si="775"/>
        <v>1.2940236731252856E-3</v>
      </c>
      <c r="AD4938">
        <f t="shared" si="776"/>
        <v>4.2138647239899915E-3</v>
      </c>
      <c r="AE4938">
        <f t="shared" si="777"/>
        <v>7.0614551782412188E-6</v>
      </c>
      <c r="AF4938" t="e">
        <f ca="1">IF(AD4938="","",_xludf.RANK.EQ(AD4938,$AD$2:$AD$5513,0))</f>
        <v>#NAME?</v>
      </c>
      <c r="AH4938" t="str">
        <f t="shared" si="778"/>
        <v>Baja</v>
      </c>
      <c r="AI4938" t="s">
        <v>153</v>
      </c>
      <c r="AJ4938" t="str">
        <f>IFERROR(VLOOKUP(B4938,Maestro_Regionales!$A$2:$B$35,2,FALSE),"Otras zonas")</f>
        <v>Centro</v>
      </c>
      <c r="AK4938" t="str">
        <f t="shared" si="779"/>
        <v>REGIMEN DE EXCEPCION | Centro</v>
      </c>
    </row>
    <row r="4939" spans="1:37">
      <c r="A4939" s="4" t="s">
        <v>2020</v>
      </c>
      <c r="B4939" s="4" t="s">
        <v>2021</v>
      </c>
      <c r="C4939" s="4" t="s">
        <v>2087</v>
      </c>
      <c r="D4939" s="4" t="s">
        <v>2088</v>
      </c>
      <c r="E4939" s="4" t="s">
        <v>90</v>
      </c>
      <c r="F4939" s="4">
        <v>0</v>
      </c>
      <c r="G4939" s="4">
        <v>0</v>
      </c>
      <c r="H4939" s="4">
        <v>150</v>
      </c>
      <c r="I4939">
        <f t="shared" si="770"/>
        <v>150</v>
      </c>
      <c r="J4939">
        <f t="shared" si="771"/>
        <v>0</v>
      </c>
      <c r="K4939">
        <f t="shared" si="772"/>
        <v>0</v>
      </c>
      <c r="L4939">
        <f t="shared" si="773"/>
        <v>1</v>
      </c>
      <c r="M4939">
        <f>I4939*Diccionario!$B$36</f>
        <v>0.33300294117647056</v>
      </c>
      <c r="N4939">
        <f>M4939*Diccionario!$B$37</f>
        <v>3.3633297058823529E-2</v>
      </c>
      <c r="O4939">
        <f>N4939*Diccionario!$B$38</f>
        <v>5.0449945588235288E-3</v>
      </c>
      <c r="P4939">
        <f>O4939*Diccionario!$B$39</f>
        <v>4.5404951029411758E-3</v>
      </c>
      <c r="Q4939">
        <f>P4939*Diccionario!$B$40</f>
        <v>1.8161980411764704E-3</v>
      </c>
      <c r="R4939">
        <f>Q4939*Diccionario!$B$41</f>
        <v>1.1805287267647058E-3</v>
      </c>
      <c r="S4939">
        <f t="shared" si="774"/>
        <v>1.1805287267647058E-3</v>
      </c>
      <c r="T4939">
        <f>I4939*Diccionario!$B$36</f>
        <v>0.33300294117647056</v>
      </c>
      <c r="U4939">
        <f>T4939*Diccionario!$B$42</f>
        <v>3.3633297058823529E-2</v>
      </c>
      <c r="V4939">
        <f>U4939*Diccionario!$B$43</f>
        <v>2.8588302499999999E-2</v>
      </c>
      <c r="W4939">
        <f>V4939*Diccionario!$B$44</f>
        <v>5.4317774749999999E-3</v>
      </c>
      <c r="X4939">
        <f>W4939*Diccionario!$B$45</f>
        <v>2.1183932152500002E-3</v>
      </c>
      <c r="Y4939">
        <f>X4939*Diccionario!$B$46</f>
        <v>1.8853699615725002E-3</v>
      </c>
      <c r="Z4939">
        <f>Y4939*Diccionario!$B$47</f>
        <v>6.975868857818251E-4</v>
      </c>
      <c r="AA4939">
        <f>Z4939*Diccionario!$B$48</f>
        <v>6.975868857818251E-4</v>
      </c>
      <c r="AB4939">
        <f>AA4939*Diccionario!$B$49</f>
        <v>5.2319016433636882E-4</v>
      </c>
      <c r="AC4939">
        <f t="shared" si="775"/>
        <v>5.2319016433636882E-4</v>
      </c>
      <c r="AD4939">
        <f t="shared" si="776"/>
        <v>1.7037188911010748E-3</v>
      </c>
      <c r="AE4939">
        <f t="shared" si="777"/>
        <v>2.8550357863508972E-6</v>
      </c>
      <c r="AF4939" t="e">
        <f ca="1">IF(AD4939="","",_xludf.RANK.EQ(AD4939,$AD$2:$AD$5513,0))</f>
        <v>#NAME?</v>
      </c>
      <c r="AH4939" t="str">
        <f t="shared" si="778"/>
        <v>Baja</v>
      </c>
      <c r="AI4939" t="s">
        <v>153</v>
      </c>
      <c r="AJ4939" t="str">
        <f>IFERROR(VLOOKUP(B4939,Maestro_Regionales!$A$2:$B$35,2,FALSE),"Otras zonas")</f>
        <v>Centro</v>
      </c>
      <c r="AK4939" t="str">
        <f t="shared" si="779"/>
        <v>REGIMEN DE EXCEPCION | Centro</v>
      </c>
    </row>
    <row r="4940" spans="1:37">
      <c r="A4940" s="4" t="s">
        <v>2020</v>
      </c>
      <c r="B4940" s="4" t="s">
        <v>2021</v>
      </c>
      <c r="C4940" s="4" t="s">
        <v>2085</v>
      </c>
      <c r="D4940" s="4" t="s">
        <v>2086</v>
      </c>
      <c r="E4940" s="4" t="s">
        <v>90</v>
      </c>
      <c r="F4940" s="4">
        <v>0</v>
      </c>
      <c r="G4940" s="4">
        <v>0</v>
      </c>
      <c r="H4940" s="4">
        <v>191</v>
      </c>
      <c r="I4940">
        <f t="shared" si="770"/>
        <v>191</v>
      </c>
      <c r="J4940">
        <f t="shared" si="771"/>
        <v>0</v>
      </c>
      <c r="K4940">
        <f t="shared" si="772"/>
        <v>0</v>
      </c>
      <c r="L4940">
        <f t="shared" si="773"/>
        <v>1</v>
      </c>
      <c r="M4940">
        <f>I4940*Diccionario!$B$36</f>
        <v>0.4240237450980392</v>
      </c>
      <c r="N4940">
        <f>M4940*Diccionario!$B$37</f>
        <v>4.2826398254901962E-2</v>
      </c>
      <c r="O4940">
        <f>N4940*Diccionario!$B$38</f>
        <v>6.423959738235294E-3</v>
      </c>
      <c r="P4940">
        <f>O4940*Diccionario!$B$39</f>
        <v>5.7815637644117648E-3</v>
      </c>
      <c r="Q4940">
        <f>P4940*Diccionario!$B$40</f>
        <v>2.3126255057647062E-3</v>
      </c>
      <c r="R4940">
        <f>Q4940*Diccionario!$B$41</f>
        <v>1.5032065787470592E-3</v>
      </c>
      <c r="S4940">
        <f t="shared" si="774"/>
        <v>1.5032065787470592E-3</v>
      </c>
      <c r="T4940">
        <f>I4940*Diccionario!$B$36</f>
        <v>0.4240237450980392</v>
      </c>
      <c r="U4940">
        <f>T4940*Diccionario!$B$42</f>
        <v>4.2826398254901962E-2</v>
      </c>
      <c r="V4940">
        <f>U4940*Diccionario!$B$43</f>
        <v>3.640243851666667E-2</v>
      </c>
      <c r="W4940">
        <f>V4940*Diccionario!$B$44</f>
        <v>6.9164633181666678E-3</v>
      </c>
      <c r="X4940">
        <f>W4940*Diccionario!$B$45</f>
        <v>2.6974206940850007E-3</v>
      </c>
      <c r="Y4940">
        <f>X4940*Diccionario!$B$46</f>
        <v>2.4007044177356508E-3</v>
      </c>
      <c r="Z4940">
        <f>Y4940*Diccionario!$B$47</f>
        <v>8.8826063456219075E-4</v>
      </c>
      <c r="AA4940">
        <f>Z4940*Diccionario!$B$48</f>
        <v>8.8826063456219075E-4</v>
      </c>
      <c r="AB4940">
        <f>AA4940*Diccionario!$B$49</f>
        <v>6.6619547592164309E-4</v>
      </c>
      <c r="AC4940">
        <f t="shared" si="775"/>
        <v>6.6619547592164309E-4</v>
      </c>
      <c r="AD4940">
        <f t="shared" si="776"/>
        <v>2.1694020546687023E-3</v>
      </c>
      <c r="AE4940">
        <f t="shared" si="777"/>
        <v>3.635412234620143E-6</v>
      </c>
      <c r="AF4940" t="e">
        <f ca="1">IF(AD4940="","",_xludf.RANK.EQ(AD4940,$AD$2:$AD$5513,0))</f>
        <v>#NAME?</v>
      </c>
      <c r="AH4940" t="str">
        <f t="shared" si="778"/>
        <v>Baja</v>
      </c>
      <c r="AI4940" t="s">
        <v>153</v>
      </c>
      <c r="AJ4940" t="str">
        <f>IFERROR(VLOOKUP(B4940,Maestro_Regionales!$A$2:$B$35,2,FALSE),"Otras zonas")</f>
        <v>Centro</v>
      </c>
      <c r="AK4940" t="str">
        <f t="shared" si="779"/>
        <v>REGIMEN DE EXCEPCION | Centro</v>
      </c>
    </row>
    <row r="4941" spans="1:37">
      <c r="A4941" s="4" t="s">
        <v>2020</v>
      </c>
      <c r="B4941" s="4" t="s">
        <v>2021</v>
      </c>
      <c r="C4941" s="4" t="s">
        <v>2024</v>
      </c>
      <c r="D4941" s="4" t="s">
        <v>2025</v>
      </c>
      <c r="E4941" s="4" t="s">
        <v>90</v>
      </c>
      <c r="F4941" s="4">
        <v>0</v>
      </c>
      <c r="G4941" s="4">
        <v>0</v>
      </c>
      <c r="H4941" s="4">
        <v>1223</v>
      </c>
      <c r="I4941">
        <f t="shared" si="770"/>
        <v>1223</v>
      </c>
      <c r="J4941">
        <f t="shared" si="771"/>
        <v>0</v>
      </c>
      <c r="K4941">
        <f t="shared" si="772"/>
        <v>0</v>
      </c>
      <c r="L4941">
        <f t="shared" si="773"/>
        <v>1</v>
      </c>
      <c r="M4941">
        <f>I4941*Diccionario!$B$36</f>
        <v>2.7150839803921567</v>
      </c>
      <c r="N4941">
        <f>M4941*Diccionario!$B$37</f>
        <v>0.27422348201960783</v>
      </c>
      <c r="O4941">
        <f>N4941*Diccionario!$B$38</f>
        <v>4.1133522302941171E-2</v>
      </c>
      <c r="P4941">
        <f>O4941*Diccionario!$B$39</f>
        <v>3.7020170072647053E-2</v>
      </c>
      <c r="Q4941">
        <f>P4941*Diccionario!$B$40</f>
        <v>1.4808068029058822E-2</v>
      </c>
      <c r="R4941">
        <f>Q4941*Diccionario!$B$41</f>
        <v>9.6252442188882337E-3</v>
      </c>
      <c r="S4941">
        <f t="shared" si="774"/>
        <v>9.6252442188882337E-3</v>
      </c>
      <c r="T4941">
        <f>I4941*Diccionario!$B$36</f>
        <v>2.7150839803921567</v>
      </c>
      <c r="U4941">
        <f>T4941*Diccionario!$B$42</f>
        <v>0.27422348201960783</v>
      </c>
      <c r="V4941">
        <f>U4941*Diccionario!$B$43</f>
        <v>0.23308995971666666</v>
      </c>
      <c r="W4941">
        <f>V4941*Diccionario!$B$44</f>
        <v>4.4287092346166665E-2</v>
      </c>
      <c r="X4941">
        <f>W4941*Diccionario!$B$45</f>
        <v>1.7271966015005E-2</v>
      </c>
      <c r="Y4941">
        <f>X4941*Diccionario!$B$46</f>
        <v>1.537204975335445E-2</v>
      </c>
      <c r="Z4941">
        <f>Y4941*Diccionario!$B$47</f>
        <v>5.6876584087411468E-3</v>
      </c>
      <c r="AA4941">
        <f>Z4941*Diccionario!$B$48</f>
        <v>5.6876584087411468E-3</v>
      </c>
      <c r="AB4941">
        <f>AA4941*Diccionario!$B$49</f>
        <v>4.2657438065558601E-3</v>
      </c>
      <c r="AC4941">
        <f t="shared" si="775"/>
        <v>4.2657438065558601E-3</v>
      </c>
      <c r="AD4941">
        <f t="shared" si="776"/>
        <v>1.3890988025444095E-2</v>
      </c>
      <c r="AE4941">
        <f t="shared" si="777"/>
        <v>2.3278058444714312E-5</v>
      </c>
      <c r="AF4941" t="e">
        <f ca="1">IF(AD4941="","",_xludf.RANK.EQ(AD4941,$AD$2:$AD$5513,0))</f>
        <v>#NAME?</v>
      </c>
      <c r="AH4941" t="str">
        <f t="shared" si="778"/>
        <v>Baja</v>
      </c>
      <c r="AI4941" t="s">
        <v>153</v>
      </c>
      <c r="AJ4941" t="str">
        <f>IFERROR(VLOOKUP(B4941,Maestro_Regionales!$A$2:$B$35,2,FALSE),"Otras zonas")</f>
        <v>Centro</v>
      </c>
      <c r="AK4941" t="str">
        <f t="shared" si="779"/>
        <v>REGIMEN DE EXCEPCION | Centro</v>
      </c>
    </row>
    <row r="4942" spans="1:37">
      <c r="A4942" s="4" t="s">
        <v>2020</v>
      </c>
      <c r="B4942" s="4" t="s">
        <v>2021</v>
      </c>
      <c r="C4942" s="4" t="s">
        <v>2024</v>
      </c>
      <c r="D4942" s="4" t="s">
        <v>2025</v>
      </c>
      <c r="E4942" s="4" t="s">
        <v>1095</v>
      </c>
      <c r="F4942" s="4">
        <v>0</v>
      </c>
      <c r="G4942" s="4">
        <v>1</v>
      </c>
      <c r="H4942" s="4">
        <v>0</v>
      </c>
      <c r="I4942">
        <f t="shared" si="770"/>
        <v>1</v>
      </c>
      <c r="J4942">
        <f t="shared" si="771"/>
        <v>0</v>
      </c>
      <c r="K4942">
        <f t="shared" si="772"/>
        <v>1</v>
      </c>
      <c r="L4942">
        <f t="shared" si="773"/>
        <v>0</v>
      </c>
      <c r="M4942">
        <f>I4942*Diccionario!$B$36</f>
        <v>2.2200196078431371E-3</v>
      </c>
      <c r="N4942">
        <f>M4942*Diccionario!$B$37</f>
        <v>2.2422198039215687E-4</v>
      </c>
      <c r="O4942">
        <f>N4942*Diccionario!$B$38</f>
        <v>3.3633297058823532E-5</v>
      </c>
      <c r="P4942">
        <f>O4942*Diccionario!$B$39</f>
        <v>3.026996735294118E-5</v>
      </c>
      <c r="Q4942">
        <f>P4942*Diccionario!$B$40</f>
        <v>1.2107986941176473E-5</v>
      </c>
      <c r="R4942">
        <f>Q4942*Diccionario!$B$41</f>
        <v>7.870191511764708E-6</v>
      </c>
      <c r="S4942">
        <f t="shared" si="774"/>
        <v>7.870191511764708E-6</v>
      </c>
      <c r="T4942">
        <f>I4942*Diccionario!$B$36</f>
        <v>2.2200196078431371E-3</v>
      </c>
      <c r="U4942">
        <f>T4942*Diccionario!$B$42</f>
        <v>2.2422198039215687E-4</v>
      </c>
      <c r="V4942">
        <f>U4942*Diccionario!$B$43</f>
        <v>1.9058868333333333E-4</v>
      </c>
      <c r="W4942">
        <f>V4942*Diccionario!$B$44</f>
        <v>3.6211849833333333E-5</v>
      </c>
      <c r="X4942">
        <f>W4942*Diccionario!$B$45</f>
        <v>1.4122621435000001E-5</v>
      </c>
      <c r="Y4942">
        <f>X4942*Diccionario!$B$46</f>
        <v>1.256913307715E-5</v>
      </c>
      <c r="Z4942">
        <f>Y4942*Diccionario!$B$47</f>
        <v>4.6505792385454997E-6</v>
      </c>
      <c r="AA4942">
        <f>Z4942*Diccionario!$B$48</f>
        <v>4.6505792385454997E-6</v>
      </c>
      <c r="AB4942">
        <f>AA4942*Diccionario!$B$49</f>
        <v>3.4879344289091247E-6</v>
      </c>
      <c r="AC4942">
        <f t="shared" si="775"/>
        <v>3.4879344289091247E-6</v>
      </c>
      <c r="AD4942">
        <f t="shared" si="776"/>
        <v>1.1358125940673833E-5</v>
      </c>
      <c r="AE4942">
        <f t="shared" si="777"/>
        <v>1.9033571909005983E-8</v>
      </c>
      <c r="AF4942" t="e">
        <f ca="1">IF(AD4942="","",_xludf.RANK.EQ(AD4942,$AD$2:$AD$5513,0))</f>
        <v>#NAME?</v>
      </c>
      <c r="AH4942" t="str">
        <f t="shared" si="778"/>
        <v>Baja</v>
      </c>
      <c r="AI4942" t="s">
        <v>153</v>
      </c>
      <c r="AJ4942" t="str">
        <f>IFERROR(VLOOKUP(B4942,Maestro_Regionales!$A$2:$B$35,2,FALSE),"Otras zonas")</f>
        <v>Centro</v>
      </c>
      <c r="AK4942" t="str">
        <f t="shared" si="779"/>
        <v>PIJAOS SALUD EPSI | Centro</v>
      </c>
    </row>
    <row r="4943" spans="1:37">
      <c r="A4943" s="4" t="s">
        <v>2020</v>
      </c>
      <c r="B4943" s="4" t="s">
        <v>2021</v>
      </c>
      <c r="C4943" s="4" t="s">
        <v>2081</v>
      </c>
      <c r="D4943" s="4" t="s">
        <v>2082</v>
      </c>
      <c r="E4943" s="4" t="s">
        <v>90</v>
      </c>
      <c r="F4943" s="4">
        <v>0</v>
      </c>
      <c r="G4943" s="4">
        <v>0</v>
      </c>
      <c r="H4943" s="4">
        <v>242</v>
      </c>
      <c r="I4943">
        <f t="shared" si="770"/>
        <v>242</v>
      </c>
      <c r="J4943">
        <f t="shared" si="771"/>
        <v>0</v>
      </c>
      <c r="K4943">
        <f t="shared" si="772"/>
        <v>0</v>
      </c>
      <c r="L4943">
        <f t="shared" si="773"/>
        <v>1</v>
      </c>
      <c r="M4943">
        <f>I4943*Diccionario!$B$36</f>
        <v>0.53724474509803921</v>
      </c>
      <c r="N4943">
        <f>M4943*Diccionario!$B$37</f>
        <v>5.4261719254901961E-2</v>
      </c>
      <c r="O4943">
        <f>N4943*Diccionario!$B$38</f>
        <v>8.139257888235293E-3</v>
      </c>
      <c r="P4943">
        <f>O4943*Diccionario!$B$39</f>
        <v>7.3253320994117639E-3</v>
      </c>
      <c r="Q4943">
        <f>P4943*Diccionario!$B$40</f>
        <v>2.9301328397647059E-3</v>
      </c>
      <c r="R4943">
        <f>Q4943*Diccionario!$B$41</f>
        <v>1.9045863458470589E-3</v>
      </c>
      <c r="S4943">
        <f t="shared" si="774"/>
        <v>1.9045863458470589E-3</v>
      </c>
      <c r="T4943">
        <f>I4943*Diccionario!$B$36</f>
        <v>0.53724474509803921</v>
      </c>
      <c r="U4943">
        <f>T4943*Diccionario!$B$42</f>
        <v>5.4261719254901961E-2</v>
      </c>
      <c r="V4943">
        <f>U4943*Diccionario!$B$43</f>
        <v>4.6122461366666666E-2</v>
      </c>
      <c r="W4943">
        <f>V4943*Diccionario!$B$44</f>
        <v>8.7632676596666667E-3</v>
      </c>
      <c r="X4943">
        <f>W4943*Diccionario!$B$45</f>
        <v>3.4176743872700002E-3</v>
      </c>
      <c r="Y4943">
        <f>X4943*Diccionario!$B$46</f>
        <v>3.0417302046703001E-3</v>
      </c>
      <c r="Z4943">
        <f>Y4943*Diccionario!$B$47</f>
        <v>1.125440175728011E-3</v>
      </c>
      <c r="AA4943">
        <f>Z4943*Diccionario!$B$48</f>
        <v>1.125440175728011E-3</v>
      </c>
      <c r="AB4943">
        <f>AA4943*Diccionario!$B$49</f>
        <v>8.4408013179600823E-4</v>
      </c>
      <c r="AC4943">
        <f t="shared" si="775"/>
        <v>8.4408013179600823E-4</v>
      </c>
      <c r="AD4943">
        <f t="shared" si="776"/>
        <v>2.7486664776430669E-3</v>
      </c>
      <c r="AE4943">
        <f t="shared" si="777"/>
        <v>4.6061244019794468E-6</v>
      </c>
      <c r="AF4943" t="e">
        <f ca="1">IF(AD4943="","",_xludf.RANK.EQ(AD4943,$AD$2:$AD$5513,0))</f>
        <v>#NAME?</v>
      </c>
      <c r="AH4943" t="str">
        <f t="shared" si="778"/>
        <v>Baja</v>
      </c>
      <c r="AI4943" t="s">
        <v>153</v>
      </c>
      <c r="AJ4943" t="str">
        <f>IFERROR(VLOOKUP(B4943,Maestro_Regionales!$A$2:$B$35,2,FALSE),"Otras zonas")</f>
        <v>Centro</v>
      </c>
      <c r="AK4943" t="str">
        <f t="shared" si="779"/>
        <v>REGIMEN DE EXCEPCION | Centro</v>
      </c>
    </row>
    <row r="4944" spans="1:37">
      <c r="A4944" s="4" t="s">
        <v>2020</v>
      </c>
      <c r="B4944" s="4" t="s">
        <v>2021</v>
      </c>
      <c r="C4944" s="4" t="s">
        <v>2054</v>
      </c>
      <c r="D4944" s="4" t="s">
        <v>2055</v>
      </c>
      <c r="E4944" s="4" t="s">
        <v>90</v>
      </c>
      <c r="F4944" s="4">
        <v>0</v>
      </c>
      <c r="G4944" s="4">
        <v>0</v>
      </c>
      <c r="H4944" s="4">
        <v>315</v>
      </c>
      <c r="I4944">
        <f t="shared" si="770"/>
        <v>315</v>
      </c>
      <c r="J4944">
        <f t="shared" si="771"/>
        <v>0</v>
      </c>
      <c r="K4944">
        <f t="shared" si="772"/>
        <v>0</v>
      </c>
      <c r="L4944">
        <f t="shared" si="773"/>
        <v>1</v>
      </c>
      <c r="M4944">
        <f>I4944*Diccionario!$B$36</f>
        <v>0.69930617647058824</v>
      </c>
      <c r="N4944">
        <f>M4944*Diccionario!$B$37</f>
        <v>7.0629923823529422E-2</v>
      </c>
      <c r="O4944">
        <f>N4944*Diccionario!$B$38</f>
        <v>1.0594488573529412E-2</v>
      </c>
      <c r="P4944">
        <f>O4944*Diccionario!$B$39</f>
        <v>9.5350397161764709E-3</v>
      </c>
      <c r="Q4944">
        <f>P4944*Diccionario!$B$40</f>
        <v>3.8140158864705884E-3</v>
      </c>
      <c r="R4944">
        <f>Q4944*Diccionario!$B$41</f>
        <v>2.4791103262058827E-3</v>
      </c>
      <c r="S4944">
        <f t="shared" si="774"/>
        <v>2.4791103262058827E-3</v>
      </c>
      <c r="T4944">
        <f>I4944*Diccionario!$B$36</f>
        <v>0.69930617647058824</v>
      </c>
      <c r="U4944">
        <f>T4944*Diccionario!$B$42</f>
        <v>7.0629923823529422E-2</v>
      </c>
      <c r="V4944">
        <f>U4944*Diccionario!$B$43</f>
        <v>6.0035435250000005E-2</v>
      </c>
      <c r="W4944">
        <f>V4944*Diccionario!$B$44</f>
        <v>1.1406732697500001E-2</v>
      </c>
      <c r="X4944">
        <f>W4944*Diccionario!$B$45</f>
        <v>4.4486257520250008E-3</v>
      </c>
      <c r="Y4944">
        <f>X4944*Diccionario!$B$46</f>
        <v>3.9592769193022509E-3</v>
      </c>
      <c r="Z4944">
        <f>Y4944*Diccionario!$B$47</f>
        <v>1.4649324601418328E-3</v>
      </c>
      <c r="AA4944">
        <f>Z4944*Diccionario!$B$48</f>
        <v>1.4649324601418328E-3</v>
      </c>
      <c r="AB4944">
        <f>AA4944*Diccionario!$B$49</f>
        <v>1.0986993451063745E-3</v>
      </c>
      <c r="AC4944">
        <f t="shared" si="775"/>
        <v>1.0986993451063745E-3</v>
      </c>
      <c r="AD4944">
        <f t="shared" si="776"/>
        <v>3.577809671312257E-3</v>
      </c>
      <c r="AE4944">
        <f t="shared" si="777"/>
        <v>5.9955751513368836E-6</v>
      </c>
      <c r="AF4944" t="e">
        <f ca="1">IF(AD4944="","",_xludf.RANK.EQ(AD4944,$AD$2:$AD$5513,0))</f>
        <v>#NAME?</v>
      </c>
      <c r="AH4944" t="str">
        <f t="shared" si="778"/>
        <v>Baja</v>
      </c>
      <c r="AI4944" t="s">
        <v>153</v>
      </c>
      <c r="AJ4944" t="str">
        <f>IFERROR(VLOOKUP(B4944,Maestro_Regionales!$A$2:$B$35,2,FALSE),"Otras zonas")</f>
        <v>Centro</v>
      </c>
      <c r="AK4944" t="str">
        <f t="shared" si="779"/>
        <v>REGIMEN DE EXCEPCION | Centro</v>
      </c>
    </row>
    <row r="4945" spans="1:37">
      <c r="A4945" s="4" t="s">
        <v>2020</v>
      </c>
      <c r="B4945" s="4" t="s">
        <v>2021</v>
      </c>
      <c r="C4945" s="4" t="s">
        <v>2038</v>
      </c>
      <c r="D4945" s="4" t="s">
        <v>2039</v>
      </c>
      <c r="E4945" s="4" t="s">
        <v>90</v>
      </c>
      <c r="F4945" s="4">
        <v>0</v>
      </c>
      <c r="G4945" s="4">
        <v>0</v>
      </c>
      <c r="H4945" s="4">
        <v>698</v>
      </c>
      <c r="I4945">
        <f t="shared" si="770"/>
        <v>698</v>
      </c>
      <c r="J4945">
        <f t="shared" si="771"/>
        <v>0</v>
      </c>
      <c r="K4945">
        <f t="shared" si="772"/>
        <v>0</v>
      </c>
      <c r="L4945">
        <f t="shared" si="773"/>
        <v>1</v>
      </c>
      <c r="M4945">
        <f>I4945*Diccionario!$B$36</f>
        <v>1.5495736862745098</v>
      </c>
      <c r="N4945">
        <f>M4945*Diccionario!$B$37</f>
        <v>0.1565069423137255</v>
      </c>
      <c r="O4945">
        <f>N4945*Diccionario!$B$38</f>
        <v>2.3476041347058826E-2</v>
      </c>
      <c r="P4945">
        <f>O4945*Diccionario!$B$39</f>
        <v>2.1128437212352944E-2</v>
      </c>
      <c r="Q4945">
        <f>P4945*Diccionario!$B$40</f>
        <v>8.4513748849411787E-3</v>
      </c>
      <c r="R4945">
        <f>Q4945*Diccionario!$B$41</f>
        <v>5.4933936752117668E-3</v>
      </c>
      <c r="S4945">
        <f t="shared" si="774"/>
        <v>5.4933936752117668E-3</v>
      </c>
      <c r="T4945">
        <f>I4945*Diccionario!$B$36</f>
        <v>1.5495736862745098</v>
      </c>
      <c r="U4945">
        <f>T4945*Diccionario!$B$42</f>
        <v>0.1565069423137255</v>
      </c>
      <c r="V4945">
        <f>U4945*Diccionario!$B$43</f>
        <v>0.13303090096666667</v>
      </c>
      <c r="W4945">
        <f>V4945*Diccionario!$B$44</f>
        <v>2.5275871183666667E-2</v>
      </c>
      <c r="X4945">
        <f>W4945*Diccionario!$B$45</f>
        <v>9.8575897616300003E-3</v>
      </c>
      <c r="Y4945">
        <f>X4945*Diccionario!$B$46</f>
        <v>8.7732548878507004E-3</v>
      </c>
      <c r="Z4945">
        <f>Y4945*Diccionario!$B$47</f>
        <v>3.2461043085047592E-3</v>
      </c>
      <c r="AA4945">
        <f>Z4945*Diccionario!$B$48</f>
        <v>3.2461043085047592E-3</v>
      </c>
      <c r="AB4945">
        <f>AA4945*Diccionario!$B$49</f>
        <v>2.4345782313785693E-3</v>
      </c>
      <c r="AC4945">
        <f t="shared" si="775"/>
        <v>2.4345782313785693E-3</v>
      </c>
      <c r="AD4945">
        <f t="shared" si="776"/>
        <v>7.9279719065903365E-3</v>
      </c>
      <c r="AE4945">
        <f t="shared" si="777"/>
        <v>1.3285433192486177E-5</v>
      </c>
      <c r="AF4945" t="e">
        <f ca="1">IF(AD4945="","",_xludf.RANK.EQ(AD4945,$AD$2:$AD$5513,0))</f>
        <v>#NAME?</v>
      </c>
      <c r="AH4945" t="str">
        <f t="shared" si="778"/>
        <v>Baja</v>
      </c>
      <c r="AI4945" t="s">
        <v>153</v>
      </c>
      <c r="AJ4945" t="str">
        <f>IFERROR(VLOOKUP(B4945,Maestro_Regionales!$A$2:$B$35,2,FALSE),"Otras zonas")</f>
        <v>Centro</v>
      </c>
      <c r="AK4945" t="str">
        <f t="shared" si="779"/>
        <v>REGIMEN DE EXCEPCION | Centro</v>
      </c>
    </row>
    <row r="4946" spans="1:37">
      <c r="A4946" s="4" t="s">
        <v>2020</v>
      </c>
      <c r="B4946" s="4" t="s">
        <v>2021</v>
      </c>
      <c r="C4946" s="4" t="s">
        <v>2038</v>
      </c>
      <c r="D4946" s="4" t="s">
        <v>2039</v>
      </c>
      <c r="E4946" s="4" t="s">
        <v>95</v>
      </c>
      <c r="F4946" s="4">
        <v>0</v>
      </c>
      <c r="G4946" s="4">
        <v>1</v>
      </c>
      <c r="H4946" s="4">
        <v>0</v>
      </c>
      <c r="I4946">
        <f t="shared" si="770"/>
        <v>1</v>
      </c>
      <c r="J4946">
        <f t="shared" si="771"/>
        <v>0</v>
      </c>
      <c r="K4946">
        <f t="shared" si="772"/>
        <v>1</v>
      </c>
      <c r="L4946">
        <f t="shared" si="773"/>
        <v>0</v>
      </c>
      <c r="M4946">
        <f>I4946*Diccionario!$B$36</f>
        <v>2.2200196078431371E-3</v>
      </c>
      <c r="N4946">
        <f>M4946*Diccionario!$B$37</f>
        <v>2.2422198039215687E-4</v>
      </c>
      <c r="O4946">
        <f>N4946*Diccionario!$B$38</f>
        <v>3.3633297058823532E-5</v>
      </c>
      <c r="P4946">
        <f>O4946*Diccionario!$B$39</f>
        <v>3.026996735294118E-5</v>
      </c>
      <c r="Q4946">
        <f>P4946*Diccionario!$B$40</f>
        <v>1.2107986941176473E-5</v>
      </c>
      <c r="R4946">
        <f>Q4946*Diccionario!$B$41</f>
        <v>7.870191511764708E-6</v>
      </c>
      <c r="S4946">
        <f t="shared" si="774"/>
        <v>7.870191511764708E-6</v>
      </c>
      <c r="T4946">
        <f>I4946*Diccionario!$B$36</f>
        <v>2.2200196078431371E-3</v>
      </c>
      <c r="U4946">
        <f>T4946*Diccionario!$B$42</f>
        <v>2.2422198039215687E-4</v>
      </c>
      <c r="V4946">
        <f>U4946*Diccionario!$B$43</f>
        <v>1.9058868333333333E-4</v>
      </c>
      <c r="W4946">
        <f>V4946*Diccionario!$B$44</f>
        <v>3.6211849833333333E-5</v>
      </c>
      <c r="X4946">
        <f>W4946*Diccionario!$B$45</f>
        <v>1.4122621435000001E-5</v>
      </c>
      <c r="Y4946">
        <f>X4946*Diccionario!$B$46</f>
        <v>1.256913307715E-5</v>
      </c>
      <c r="Z4946">
        <f>Y4946*Diccionario!$B$47</f>
        <v>4.6505792385454997E-6</v>
      </c>
      <c r="AA4946">
        <f>Z4946*Diccionario!$B$48</f>
        <v>4.6505792385454997E-6</v>
      </c>
      <c r="AB4946">
        <f>AA4946*Diccionario!$B$49</f>
        <v>3.4879344289091247E-6</v>
      </c>
      <c r="AC4946">
        <f t="shared" si="775"/>
        <v>3.4879344289091247E-6</v>
      </c>
      <c r="AD4946">
        <f t="shared" si="776"/>
        <v>1.1358125940673833E-5</v>
      </c>
      <c r="AE4946">
        <f t="shared" si="777"/>
        <v>1.9033571909005983E-8</v>
      </c>
      <c r="AF4946" t="e">
        <f ca="1">IF(AD4946="","",_xludf.RANK.EQ(AD4946,$AD$2:$AD$5513,0))</f>
        <v>#NAME?</v>
      </c>
      <c r="AH4946" t="str">
        <f t="shared" si="778"/>
        <v>Baja</v>
      </c>
      <c r="AI4946" t="s">
        <v>153</v>
      </c>
      <c r="AJ4946" t="str">
        <f>IFERROR(VLOOKUP(B4946,Maestro_Regionales!$A$2:$B$35,2,FALSE),"Otras zonas")</f>
        <v>Centro</v>
      </c>
      <c r="AK4946" t="str">
        <f t="shared" si="779"/>
        <v>ASMETSALUD EPS | Centro</v>
      </c>
    </row>
    <row r="4947" spans="1:37">
      <c r="A4947" s="4" t="s">
        <v>2020</v>
      </c>
      <c r="B4947" s="4" t="s">
        <v>2021</v>
      </c>
      <c r="C4947" s="4" t="s">
        <v>2040</v>
      </c>
      <c r="D4947" s="4" t="s">
        <v>2041</v>
      </c>
      <c r="E4947" s="4" t="s">
        <v>90</v>
      </c>
      <c r="F4947" s="4">
        <v>0</v>
      </c>
      <c r="G4947" s="4">
        <v>0</v>
      </c>
      <c r="H4947" s="4">
        <v>443</v>
      </c>
      <c r="I4947">
        <f t="shared" si="770"/>
        <v>443</v>
      </c>
      <c r="J4947">
        <f t="shared" si="771"/>
        <v>0</v>
      </c>
      <c r="K4947">
        <f t="shared" si="772"/>
        <v>0</v>
      </c>
      <c r="L4947">
        <f t="shared" si="773"/>
        <v>1</v>
      </c>
      <c r="M4947">
        <f>I4947*Diccionario!$B$36</f>
        <v>0.98346868627450978</v>
      </c>
      <c r="N4947">
        <f>M4947*Diccionario!$B$37</f>
        <v>9.9330337313725495E-2</v>
      </c>
      <c r="O4947">
        <f>N4947*Diccionario!$B$38</f>
        <v>1.4899550597058824E-2</v>
      </c>
      <c r="P4947">
        <f>O4947*Diccionario!$B$39</f>
        <v>1.3409595537352942E-2</v>
      </c>
      <c r="Q4947">
        <f>P4947*Diccionario!$B$40</f>
        <v>5.3638382149411769E-3</v>
      </c>
      <c r="R4947">
        <f>Q4947*Diccionario!$B$41</f>
        <v>3.4864948397117651E-3</v>
      </c>
      <c r="S4947">
        <f t="shared" si="774"/>
        <v>3.4864948397117651E-3</v>
      </c>
      <c r="T4947">
        <f>I4947*Diccionario!$B$36</f>
        <v>0.98346868627450978</v>
      </c>
      <c r="U4947">
        <f>T4947*Diccionario!$B$42</f>
        <v>9.9330337313725495E-2</v>
      </c>
      <c r="V4947">
        <f>U4947*Diccionario!$B$43</f>
        <v>8.4430786716666664E-2</v>
      </c>
      <c r="W4947">
        <f>V4947*Diccionario!$B$44</f>
        <v>1.6041849476166666E-2</v>
      </c>
      <c r="X4947">
        <f>W4947*Diccionario!$B$45</f>
        <v>6.256321295705E-3</v>
      </c>
      <c r="Y4947">
        <f>X4947*Diccionario!$B$46</f>
        <v>5.5681259531774503E-3</v>
      </c>
      <c r="Z4947">
        <f>Y4947*Diccionario!$B$47</f>
        <v>2.0602066026756565E-3</v>
      </c>
      <c r="AA4947">
        <f>Z4947*Diccionario!$B$48</f>
        <v>2.0602066026756565E-3</v>
      </c>
      <c r="AB4947">
        <f>AA4947*Diccionario!$B$49</f>
        <v>1.5451549520067425E-3</v>
      </c>
      <c r="AC4947">
        <f t="shared" si="775"/>
        <v>1.5451549520067425E-3</v>
      </c>
      <c r="AD4947">
        <f t="shared" si="776"/>
        <v>5.0316497917185076E-3</v>
      </c>
      <c r="AE4947">
        <f t="shared" si="777"/>
        <v>8.4318723556896495E-6</v>
      </c>
      <c r="AF4947" t="e">
        <f ca="1">IF(AD4947="","",_xludf.RANK.EQ(AD4947,$AD$2:$AD$5513,0))</f>
        <v>#NAME?</v>
      </c>
      <c r="AH4947" t="str">
        <f t="shared" si="778"/>
        <v>Baja</v>
      </c>
      <c r="AI4947" t="s">
        <v>153</v>
      </c>
      <c r="AJ4947" t="str">
        <f>IFERROR(VLOOKUP(B4947,Maestro_Regionales!$A$2:$B$35,2,FALSE),"Otras zonas")</f>
        <v>Centro</v>
      </c>
      <c r="AK4947" t="str">
        <f t="shared" si="779"/>
        <v>REGIMEN DE EXCEPCION | Centro</v>
      </c>
    </row>
    <row r="4948" spans="1:37">
      <c r="A4948" s="4" t="s">
        <v>2020</v>
      </c>
      <c r="B4948" s="4" t="s">
        <v>2021</v>
      </c>
      <c r="C4948" s="4" t="s">
        <v>2112</v>
      </c>
      <c r="D4948" s="4" t="s">
        <v>2113</v>
      </c>
      <c r="E4948" s="4" t="s">
        <v>90</v>
      </c>
      <c r="F4948" s="4">
        <v>0</v>
      </c>
      <c r="G4948" s="4">
        <v>0</v>
      </c>
      <c r="H4948" s="4">
        <v>97</v>
      </c>
      <c r="I4948">
        <f t="shared" si="770"/>
        <v>97</v>
      </c>
      <c r="J4948">
        <f t="shared" si="771"/>
        <v>0</v>
      </c>
      <c r="K4948">
        <f t="shared" si="772"/>
        <v>0</v>
      </c>
      <c r="L4948">
        <f t="shared" si="773"/>
        <v>1</v>
      </c>
      <c r="M4948">
        <f>I4948*Diccionario!$B$36</f>
        <v>0.21534190196078429</v>
      </c>
      <c r="N4948">
        <f>M4948*Diccionario!$B$37</f>
        <v>2.1749532098039214E-2</v>
      </c>
      <c r="O4948">
        <f>N4948*Diccionario!$B$38</f>
        <v>3.262429814705882E-3</v>
      </c>
      <c r="P4948">
        <f>O4948*Diccionario!$B$39</f>
        <v>2.936186833235294E-3</v>
      </c>
      <c r="Q4948">
        <f>P4948*Diccionario!$B$40</f>
        <v>1.1744747332941177E-3</v>
      </c>
      <c r="R4948">
        <f>Q4948*Diccionario!$B$41</f>
        <v>7.6340857664117657E-4</v>
      </c>
      <c r="S4948">
        <f t="shared" si="774"/>
        <v>7.6340857664117657E-4</v>
      </c>
      <c r="T4948">
        <f>I4948*Diccionario!$B$36</f>
        <v>0.21534190196078429</v>
      </c>
      <c r="U4948">
        <f>T4948*Diccionario!$B$42</f>
        <v>2.1749532098039214E-2</v>
      </c>
      <c r="V4948">
        <f>U4948*Diccionario!$B$43</f>
        <v>1.8487102283333331E-2</v>
      </c>
      <c r="W4948">
        <f>V4948*Diccionario!$B$44</f>
        <v>3.5125494338333328E-3</v>
      </c>
      <c r="X4948">
        <f>W4948*Diccionario!$B$45</f>
        <v>1.3698942791949998E-3</v>
      </c>
      <c r="Y4948">
        <f>X4948*Diccionario!$B$46</f>
        <v>1.2192059084835498E-3</v>
      </c>
      <c r="Z4948">
        <f>Y4948*Diccionario!$B$47</f>
        <v>4.5110618613891342E-4</v>
      </c>
      <c r="AA4948">
        <f>Z4948*Diccionario!$B$48</f>
        <v>4.5110618613891342E-4</v>
      </c>
      <c r="AB4948">
        <f>AA4948*Diccionario!$B$49</f>
        <v>3.3832963960418505E-4</v>
      </c>
      <c r="AC4948">
        <f t="shared" si="775"/>
        <v>3.3832963960418505E-4</v>
      </c>
      <c r="AD4948">
        <f t="shared" si="776"/>
        <v>1.1017382162453616E-3</v>
      </c>
      <c r="AE4948">
        <f t="shared" si="777"/>
        <v>1.8462564751735799E-6</v>
      </c>
      <c r="AF4948" t="e">
        <f ca="1">IF(AD4948="","",_xludf.RANK.EQ(AD4948,$AD$2:$AD$5513,0))</f>
        <v>#NAME?</v>
      </c>
      <c r="AH4948" t="str">
        <f t="shared" si="778"/>
        <v>Baja</v>
      </c>
      <c r="AI4948" t="s">
        <v>153</v>
      </c>
      <c r="AJ4948" t="str">
        <f>IFERROR(VLOOKUP(B4948,Maestro_Regionales!$A$2:$B$35,2,FALSE),"Otras zonas")</f>
        <v>Centro</v>
      </c>
      <c r="AK4948" t="str">
        <f t="shared" si="779"/>
        <v>REGIMEN DE EXCEPCION | Centro</v>
      </c>
    </row>
    <row r="4949" spans="1:37">
      <c r="A4949" s="4" t="s">
        <v>2020</v>
      </c>
      <c r="B4949" s="4" t="s">
        <v>2021</v>
      </c>
      <c r="C4949" s="4" t="s">
        <v>2030</v>
      </c>
      <c r="D4949" s="4" t="s">
        <v>2031</v>
      </c>
      <c r="E4949" s="4" t="s">
        <v>90</v>
      </c>
      <c r="F4949" s="4">
        <v>0</v>
      </c>
      <c r="G4949" s="4">
        <v>0</v>
      </c>
      <c r="H4949" s="4">
        <v>444</v>
      </c>
      <c r="I4949">
        <f t="shared" si="770"/>
        <v>444</v>
      </c>
      <c r="J4949">
        <f t="shared" si="771"/>
        <v>0</v>
      </c>
      <c r="K4949">
        <f t="shared" si="772"/>
        <v>0</v>
      </c>
      <c r="L4949">
        <f t="shared" si="773"/>
        <v>1</v>
      </c>
      <c r="M4949">
        <f>I4949*Diccionario!$B$36</f>
        <v>0.98568870588235291</v>
      </c>
      <c r="N4949">
        <f>M4949*Diccionario!$B$37</f>
        <v>9.9554559294117648E-2</v>
      </c>
      <c r="O4949">
        <f>N4949*Diccionario!$B$38</f>
        <v>1.4933183894117647E-2</v>
      </c>
      <c r="P4949">
        <f>O4949*Diccionario!$B$39</f>
        <v>1.3439865504705883E-2</v>
      </c>
      <c r="Q4949">
        <f>P4949*Diccionario!$B$40</f>
        <v>5.3759462018823541E-3</v>
      </c>
      <c r="R4949">
        <f>Q4949*Diccionario!$B$41</f>
        <v>3.4943650312235304E-3</v>
      </c>
      <c r="S4949">
        <f t="shared" si="774"/>
        <v>3.4943650312235304E-3</v>
      </c>
      <c r="T4949">
        <f>I4949*Diccionario!$B$36</f>
        <v>0.98568870588235291</v>
      </c>
      <c r="U4949">
        <f>T4949*Diccionario!$B$42</f>
        <v>9.9554559294117648E-2</v>
      </c>
      <c r="V4949">
        <f>U4949*Diccionario!$B$43</f>
        <v>8.4621375400000004E-2</v>
      </c>
      <c r="W4949">
        <f>V4949*Diccionario!$B$44</f>
        <v>1.6078061326000002E-2</v>
      </c>
      <c r="X4949">
        <f>W4949*Diccionario!$B$45</f>
        <v>6.2704439171400008E-3</v>
      </c>
      <c r="Y4949">
        <f>X4949*Diccionario!$B$46</f>
        <v>5.5806950862546008E-3</v>
      </c>
      <c r="Z4949">
        <f>Y4949*Diccionario!$B$47</f>
        <v>2.0648571819142023E-3</v>
      </c>
      <c r="AA4949">
        <f>Z4949*Diccionario!$B$48</f>
        <v>2.0648571819142023E-3</v>
      </c>
      <c r="AB4949">
        <f>AA4949*Diccionario!$B$49</f>
        <v>1.5486428864356517E-3</v>
      </c>
      <c r="AC4949">
        <f t="shared" si="775"/>
        <v>1.5486428864356517E-3</v>
      </c>
      <c r="AD4949">
        <f t="shared" si="776"/>
        <v>5.0430079176591817E-3</v>
      </c>
      <c r="AE4949">
        <f t="shared" si="777"/>
        <v>8.4509059275986565E-6</v>
      </c>
      <c r="AF4949" t="e">
        <f ca="1">IF(AD4949="","",_xludf.RANK.EQ(AD4949,$AD$2:$AD$5513,0))</f>
        <v>#NAME?</v>
      </c>
      <c r="AH4949" t="str">
        <f t="shared" si="778"/>
        <v>Baja</v>
      </c>
      <c r="AI4949" t="s">
        <v>153</v>
      </c>
      <c r="AJ4949" t="str">
        <f>IFERROR(VLOOKUP(B4949,Maestro_Regionales!$A$2:$B$35,2,FALSE),"Otras zonas")</f>
        <v>Centro</v>
      </c>
      <c r="AK4949" t="str">
        <f t="shared" si="779"/>
        <v>REGIMEN DE EXCEPCION | Centro</v>
      </c>
    </row>
    <row r="4950" spans="1:37">
      <c r="A4950" s="4" t="s">
        <v>2020</v>
      </c>
      <c r="B4950" s="4" t="s">
        <v>2021</v>
      </c>
      <c r="C4950" s="4" t="s">
        <v>2083</v>
      </c>
      <c r="D4950" s="4" t="s">
        <v>2084</v>
      </c>
      <c r="E4950" s="4" t="s">
        <v>90</v>
      </c>
      <c r="F4950" s="4">
        <v>0</v>
      </c>
      <c r="G4950" s="4">
        <v>0</v>
      </c>
      <c r="H4950" s="4">
        <v>353</v>
      </c>
      <c r="I4950">
        <f t="shared" si="770"/>
        <v>353</v>
      </c>
      <c r="J4950">
        <f t="shared" si="771"/>
        <v>0</v>
      </c>
      <c r="K4950">
        <f t="shared" si="772"/>
        <v>0</v>
      </c>
      <c r="L4950">
        <f t="shared" si="773"/>
        <v>1</v>
      </c>
      <c r="M4950">
        <f>I4950*Diccionario!$B$36</f>
        <v>0.78366692156862738</v>
      </c>
      <c r="N4950">
        <f>M4950*Diccionario!$B$37</f>
        <v>7.9150359078431376E-2</v>
      </c>
      <c r="O4950">
        <f>N4950*Diccionario!$B$38</f>
        <v>1.1872553861764706E-2</v>
      </c>
      <c r="P4950">
        <f>O4950*Diccionario!$B$39</f>
        <v>1.0685298475588235E-2</v>
      </c>
      <c r="Q4950">
        <f>P4950*Diccionario!$B$40</f>
        <v>4.2741193902352944E-3</v>
      </c>
      <c r="R4950">
        <f>Q4950*Diccionario!$B$41</f>
        <v>2.7781776036529416E-3</v>
      </c>
      <c r="S4950">
        <f t="shared" si="774"/>
        <v>2.7781776036529416E-3</v>
      </c>
      <c r="T4950">
        <f>I4950*Diccionario!$B$36</f>
        <v>0.78366692156862738</v>
      </c>
      <c r="U4950">
        <f>T4950*Diccionario!$B$42</f>
        <v>7.9150359078431376E-2</v>
      </c>
      <c r="V4950">
        <f>U4950*Diccionario!$B$43</f>
        <v>6.7277805216666667E-2</v>
      </c>
      <c r="W4950">
        <f>V4950*Diccionario!$B$44</f>
        <v>1.2782782991166667E-2</v>
      </c>
      <c r="X4950">
        <f>W4950*Diccionario!$B$45</f>
        <v>4.9852853665550007E-3</v>
      </c>
      <c r="Y4950">
        <f>X4950*Diccionario!$B$46</f>
        <v>4.4369039762339503E-3</v>
      </c>
      <c r="Z4950">
        <f>Y4950*Diccionario!$B$47</f>
        <v>1.6416544712065616E-3</v>
      </c>
      <c r="AA4950">
        <f>Z4950*Diccionario!$B$48</f>
        <v>1.6416544712065616E-3</v>
      </c>
      <c r="AB4950">
        <f>AA4950*Diccionario!$B$49</f>
        <v>1.2312408534049211E-3</v>
      </c>
      <c r="AC4950">
        <f t="shared" si="775"/>
        <v>1.2312408534049211E-3</v>
      </c>
      <c r="AD4950">
        <f t="shared" si="776"/>
        <v>4.0094184570578627E-3</v>
      </c>
      <c r="AE4950">
        <f t="shared" si="777"/>
        <v>6.7188508838791109E-6</v>
      </c>
      <c r="AF4950" t="e">
        <f ca="1">IF(AD4950="","",_xludf.RANK.EQ(AD4950,$AD$2:$AD$5513,0))</f>
        <v>#NAME?</v>
      </c>
      <c r="AH4950" t="str">
        <f t="shared" si="778"/>
        <v>Baja</v>
      </c>
      <c r="AI4950" t="s">
        <v>153</v>
      </c>
      <c r="AJ4950" t="str">
        <f>IFERROR(VLOOKUP(B4950,Maestro_Regionales!$A$2:$B$35,2,FALSE),"Otras zonas")</f>
        <v>Centro</v>
      </c>
      <c r="AK4950" t="str">
        <f t="shared" si="779"/>
        <v>REGIMEN DE EXCEPCION | Centro</v>
      </c>
    </row>
    <row r="4951" spans="1:37">
      <c r="A4951" s="4" t="s">
        <v>2020</v>
      </c>
      <c r="B4951" s="4" t="s">
        <v>2021</v>
      </c>
      <c r="C4951" s="4" t="s">
        <v>2042</v>
      </c>
      <c r="D4951" s="4" t="s">
        <v>2043</v>
      </c>
      <c r="E4951" s="4" t="s">
        <v>90</v>
      </c>
      <c r="F4951" s="4">
        <v>0</v>
      </c>
      <c r="G4951" s="4">
        <v>0</v>
      </c>
      <c r="H4951" s="4">
        <v>273</v>
      </c>
      <c r="I4951">
        <f t="shared" si="770"/>
        <v>273</v>
      </c>
      <c r="J4951">
        <f t="shared" si="771"/>
        <v>0</v>
      </c>
      <c r="K4951">
        <f t="shared" si="772"/>
        <v>0</v>
      </c>
      <c r="L4951">
        <f t="shared" si="773"/>
        <v>1</v>
      </c>
      <c r="M4951">
        <f>I4951*Diccionario!$B$36</f>
        <v>0.60606535294117647</v>
      </c>
      <c r="N4951">
        <f>M4951*Diccionario!$B$37</f>
        <v>6.1212600647058829E-2</v>
      </c>
      <c r="O4951">
        <f>N4951*Diccionario!$B$38</f>
        <v>9.1818900970588244E-3</v>
      </c>
      <c r="P4951">
        <f>O4951*Diccionario!$B$39</f>
        <v>8.2637010873529426E-3</v>
      </c>
      <c r="Q4951">
        <f>P4951*Diccionario!$B$40</f>
        <v>3.3054804349411772E-3</v>
      </c>
      <c r="R4951">
        <f>Q4951*Diccionario!$B$41</f>
        <v>2.1485622827117652E-3</v>
      </c>
      <c r="S4951">
        <f t="shared" si="774"/>
        <v>2.1485622827117652E-3</v>
      </c>
      <c r="T4951">
        <f>I4951*Diccionario!$B$36</f>
        <v>0.60606535294117647</v>
      </c>
      <c r="U4951">
        <f>T4951*Diccionario!$B$42</f>
        <v>6.1212600647058829E-2</v>
      </c>
      <c r="V4951">
        <f>U4951*Diccionario!$B$43</f>
        <v>5.2030710550000005E-2</v>
      </c>
      <c r="W4951">
        <f>V4951*Diccionario!$B$44</f>
        <v>9.8858350045000019E-3</v>
      </c>
      <c r="X4951">
        <f>W4951*Diccionario!$B$45</f>
        <v>3.8554756517550008E-3</v>
      </c>
      <c r="Y4951">
        <f>X4951*Diccionario!$B$46</f>
        <v>3.4313733300619506E-3</v>
      </c>
      <c r="Z4951">
        <f>Y4951*Diccionario!$B$47</f>
        <v>1.2696081321229217E-3</v>
      </c>
      <c r="AA4951">
        <f>Z4951*Diccionario!$B$48</f>
        <v>1.2696081321229217E-3</v>
      </c>
      <c r="AB4951">
        <f>AA4951*Diccionario!$B$49</f>
        <v>9.522060990921913E-4</v>
      </c>
      <c r="AC4951">
        <f t="shared" si="775"/>
        <v>9.522060990921913E-4</v>
      </c>
      <c r="AD4951">
        <f t="shared" si="776"/>
        <v>3.1007683818039563E-3</v>
      </c>
      <c r="AE4951">
        <f t="shared" si="777"/>
        <v>5.1961651311586333E-6</v>
      </c>
      <c r="AF4951" t="e">
        <f ca="1">IF(AD4951="","",_xludf.RANK.EQ(AD4951,$AD$2:$AD$5513,0))</f>
        <v>#NAME?</v>
      </c>
      <c r="AH4951" t="str">
        <f t="shared" si="778"/>
        <v>Baja</v>
      </c>
      <c r="AI4951" t="s">
        <v>153</v>
      </c>
      <c r="AJ4951" t="str">
        <f>IFERROR(VLOOKUP(B4951,Maestro_Regionales!$A$2:$B$35,2,FALSE),"Otras zonas")</f>
        <v>Centro</v>
      </c>
      <c r="AK4951" t="str">
        <f t="shared" si="779"/>
        <v>REGIMEN DE EXCEPCION | Centro</v>
      </c>
    </row>
    <row r="4952" spans="1:37">
      <c r="A4952" s="4" t="s">
        <v>2020</v>
      </c>
      <c r="B4952" s="4" t="s">
        <v>2021</v>
      </c>
      <c r="C4952" s="4" t="s">
        <v>2032</v>
      </c>
      <c r="D4952" s="4" t="s">
        <v>2033</v>
      </c>
      <c r="E4952" s="4" t="s">
        <v>90</v>
      </c>
      <c r="F4952" s="4">
        <v>0</v>
      </c>
      <c r="G4952" s="4">
        <v>0</v>
      </c>
      <c r="H4952" s="4">
        <v>927</v>
      </c>
      <c r="I4952">
        <f t="shared" si="770"/>
        <v>927</v>
      </c>
      <c r="J4952">
        <f t="shared" si="771"/>
        <v>0</v>
      </c>
      <c r="K4952">
        <f t="shared" si="772"/>
        <v>0</v>
      </c>
      <c r="L4952">
        <f t="shared" si="773"/>
        <v>1</v>
      </c>
      <c r="M4952">
        <f>I4952*Diccionario!$B$36</f>
        <v>2.0579581764705881</v>
      </c>
      <c r="N4952">
        <f>M4952*Diccionario!$B$37</f>
        <v>0.2078537758235294</v>
      </c>
      <c r="O4952">
        <f>N4952*Diccionario!$B$38</f>
        <v>3.117806637352941E-2</v>
      </c>
      <c r="P4952">
        <f>O4952*Diccionario!$B$39</f>
        <v>2.8060259736176468E-2</v>
      </c>
      <c r="Q4952">
        <f>P4952*Diccionario!$B$40</f>
        <v>1.1224103894470587E-2</v>
      </c>
      <c r="R4952">
        <f>Q4952*Diccionario!$B$41</f>
        <v>7.2956675314058816E-3</v>
      </c>
      <c r="S4952">
        <f t="shared" si="774"/>
        <v>7.2956675314058816E-3</v>
      </c>
      <c r="T4952">
        <f>I4952*Diccionario!$B$36</f>
        <v>2.0579581764705881</v>
      </c>
      <c r="U4952">
        <f>T4952*Diccionario!$B$42</f>
        <v>0.2078537758235294</v>
      </c>
      <c r="V4952">
        <f>U4952*Diccionario!$B$43</f>
        <v>0.17667570945</v>
      </c>
      <c r="W4952">
        <f>V4952*Diccionario!$B$44</f>
        <v>3.3568384795499999E-2</v>
      </c>
      <c r="X4952">
        <f>W4952*Diccionario!$B$45</f>
        <v>1.3091670070245E-2</v>
      </c>
      <c r="Y4952">
        <f>X4952*Diccionario!$B$46</f>
        <v>1.1651586362518051E-2</v>
      </c>
      <c r="Z4952">
        <f>Y4952*Diccionario!$B$47</f>
        <v>4.3110869541316786E-3</v>
      </c>
      <c r="AA4952">
        <f>Z4952*Diccionario!$B$48</f>
        <v>4.3110869541316786E-3</v>
      </c>
      <c r="AB4952">
        <f>AA4952*Diccionario!$B$49</f>
        <v>3.233315215598759E-3</v>
      </c>
      <c r="AC4952">
        <f t="shared" si="775"/>
        <v>3.233315215598759E-3</v>
      </c>
      <c r="AD4952">
        <f t="shared" si="776"/>
        <v>1.0528982747004641E-2</v>
      </c>
      <c r="AE4952">
        <f t="shared" si="777"/>
        <v>1.7644121159648543E-5</v>
      </c>
      <c r="AF4952" t="e">
        <f ca="1">IF(AD4952="","",_xludf.RANK.EQ(AD4952,$AD$2:$AD$5513,0))</f>
        <v>#NAME?</v>
      </c>
      <c r="AH4952" t="str">
        <f t="shared" si="778"/>
        <v>Baja</v>
      </c>
      <c r="AI4952" t="s">
        <v>153</v>
      </c>
      <c r="AJ4952" t="str">
        <f>IFERROR(VLOOKUP(B4952,Maestro_Regionales!$A$2:$B$35,2,FALSE),"Otras zonas")</f>
        <v>Centro</v>
      </c>
      <c r="AK4952" t="str">
        <f t="shared" si="779"/>
        <v>REGIMEN DE EXCEPCION | Centro</v>
      </c>
    </row>
    <row r="4953" spans="1:37">
      <c r="A4953" s="4" t="s">
        <v>2020</v>
      </c>
      <c r="B4953" s="4" t="s">
        <v>2021</v>
      </c>
      <c r="C4953" s="4" t="s">
        <v>2026</v>
      </c>
      <c r="D4953" s="4" t="s">
        <v>2027</v>
      </c>
      <c r="E4953" s="4" t="s">
        <v>90</v>
      </c>
      <c r="F4953" s="4">
        <v>0</v>
      </c>
      <c r="G4953" s="4">
        <v>0</v>
      </c>
      <c r="H4953" s="4">
        <v>741</v>
      </c>
      <c r="I4953">
        <f t="shared" si="770"/>
        <v>741</v>
      </c>
      <c r="J4953">
        <f t="shared" si="771"/>
        <v>0</v>
      </c>
      <c r="K4953">
        <f t="shared" si="772"/>
        <v>0</v>
      </c>
      <c r="L4953">
        <f t="shared" si="773"/>
        <v>1</v>
      </c>
      <c r="M4953">
        <f>I4953*Diccionario!$B$36</f>
        <v>1.6450345294117645</v>
      </c>
      <c r="N4953">
        <f>M4953*Diccionario!$B$37</f>
        <v>0.16614848747058822</v>
      </c>
      <c r="O4953">
        <f>N4953*Diccionario!$B$38</f>
        <v>2.4922273120588232E-2</v>
      </c>
      <c r="P4953">
        <f>O4953*Diccionario!$B$39</f>
        <v>2.2430045808529409E-2</v>
      </c>
      <c r="Q4953">
        <f>P4953*Diccionario!$B$40</f>
        <v>8.9720183234117644E-3</v>
      </c>
      <c r="R4953">
        <f>Q4953*Diccionario!$B$41</f>
        <v>5.831811910217647E-3</v>
      </c>
      <c r="S4953">
        <f t="shared" si="774"/>
        <v>5.831811910217647E-3</v>
      </c>
      <c r="T4953">
        <f>I4953*Diccionario!$B$36</f>
        <v>1.6450345294117645</v>
      </c>
      <c r="U4953">
        <f>T4953*Diccionario!$B$42</f>
        <v>0.16614848747058822</v>
      </c>
      <c r="V4953">
        <f>U4953*Diccionario!$B$43</f>
        <v>0.14122621434999999</v>
      </c>
      <c r="W4953">
        <f>V4953*Diccionario!$B$44</f>
        <v>2.6832980726499998E-2</v>
      </c>
      <c r="X4953">
        <f>W4953*Diccionario!$B$45</f>
        <v>1.0464862483334999E-2</v>
      </c>
      <c r="Y4953">
        <f>X4953*Diccionario!$B$46</f>
        <v>9.3137276101681495E-3</v>
      </c>
      <c r="Z4953">
        <f>Y4953*Diccionario!$B$47</f>
        <v>3.4460792157622153E-3</v>
      </c>
      <c r="AA4953">
        <f>Z4953*Diccionario!$B$48</f>
        <v>3.4460792157622153E-3</v>
      </c>
      <c r="AB4953">
        <f>AA4953*Diccionario!$B$49</f>
        <v>2.5845594118216616E-3</v>
      </c>
      <c r="AC4953">
        <f t="shared" si="775"/>
        <v>2.5845594118216616E-3</v>
      </c>
      <c r="AD4953">
        <f t="shared" si="776"/>
        <v>8.416371322039309E-3</v>
      </c>
      <c r="AE4953">
        <f t="shared" si="777"/>
        <v>1.4103876784573431E-5</v>
      </c>
      <c r="AF4953" t="e">
        <f ca="1">IF(AD4953="","",_xludf.RANK.EQ(AD4953,$AD$2:$AD$5513,0))</f>
        <v>#NAME?</v>
      </c>
      <c r="AH4953" t="str">
        <f t="shared" si="778"/>
        <v>Baja</v>
      </c>
      <c r="AI4953" t="s">
        <v>153</v>
      </c>
      <c r="AJ4953" t="str">
        <f>IFERROR(VLOOKUP(B4953,Maestro_Regionales!$A$2:$B$35,2,FALSE),"Otras zonas")</f>
        <v>Centro</v>
      </c>
      <c r="AK4953" t="str">
        <f t="shared" si="779"/>
        <v>REGIMEN DE EXCEPCION | Centro</v>
      </c>
    </row>
    <row r="4954" spans="1:37">
      <c r="A4954" s="4" t="s">
        <v>2020</v>
      </c>
      <c r="B4954" s="4" t="s">
        <v>2021</v>
      </c>
      <c r="C4954" s="4" t="s">
        <v>2028</v>
      </c>
      <c r="D4954" s="4" t="s">
        <v>2029</v>
      </c>
      <c r="E4954" s="4" t="s">
        <v>90</v>
      </c>
      <c r="F4954" s="4">
        <v>0</v>
      </c>
      <c r="G4954" s="4">
        <v>0</v>
      </c>
      <c r="H4954" s="4">
        <v>434</v>
      </c>
      <c r="I4954">
        <f t="shared" si="770"/>
        <v>434</v>
      </c>
      <c r="J4954">
        <f t="shared" si="771"/>
        <v>0</v>
      </c>
      <c r="K4954">
        <f t="shared" si="772"/>
        <v>0</v>
      </c>
      <c r="L4954">
        <f t="shared" si="773"/>
        <v>1</v>
      </c>
      <c r="M4954">
        <f>I4954*Diccionario!$B$36</f>
        <v>0.96348850980392153</v>
      </c>
      <c r="N4954">
        <f>M4954*Diccionario!$B$37</f>
        <v>9.7312339490196076E-2</v>
      </c>
      <c r="O4954">
        <f>N4954*Diccionario!$B$38</f>
        <v>1.4596850923529411E-2</v>
      </c>
      <c r="P4954">
        <f>O4954*Diccionario!$B$39</f>
        <v>1.3137165831176471E-2</v>
      </c>
      <c r="Q4954">
        <f>P4954*Diccionario!$B$40</f>
        <v>5.2548663324705888E-3</v>
      </c>
      <c r="R4954">
        <f>Q4954*Diccionario!$B$41</f>
        <v>3.4156631161058829E-3</v>
      </c>
      <c r="S4954">
        <f t="shared" si="774"/>
        <v>3.4156631161058829E-3</v>
      </c>
      <c r="T4954">
        <f>I4954*Diccionario!$B$36</f>
        <v>0.96348850980392153</v>
      </c>
      <c r="U4954">
        <f>T4954*Diccionario!$B$42</f>
        <v>9.7312339490196076E-2</v>
      </c>
      <c r="V4954">
        <f>U4954*Diccionario!$B$43</f>
        <v>8.2715488566666662E-2</v>
      </c>
      <c r="W4954">
        <f>V4954*Diccionario!$B$44</f>
        <v>1.5715942827666664E-2</v>
      </c>
      <c r="X4954">
        <f>W4954*Diccionario!$B$45</f>
        <v>6.1292177027899991E-3</v>
      </c>
      <c r="Y4954">
        <f>X4954*Diccionario!$B$46</f>
        <v>5.4550037554830996E-3</v>
      </c>
      <c r="Z4954">
        <f>Y4954*Diccionario!$B$47</f>
        <v>2.0183513895287468E-3</v>
      </c>
      <c r="AA4954">
        <f>Z4954*Diccionario!$B$48</f>
        <v>2.0183513895287468E-3</v>
      </c>
      <c r="AB4954">
        <f>AA4954*Diccionario!$B$49</f>
        <v>1.5137635421465601E-3</v>
      </c>
      <c r="AC4954">
        <f t="shared" si="775"/>
        <v>1.5137635421465601E-3</v>
      </c>
      <c r="AD4954">
        <f t="shared" si="776"/>
        <v>4.9294266582524428E-3</v>
      </c>
      <c r="AE4954">
        <f t="shared" si="777"/>
        <v>8.2605702085085947E-6</v>
      </c>
      <c r="AF4954" t="e">
        <f ca="1">IF(AD4954="","",_xludf.RANK.EQ(AD4954,$AD$2:$AD$5513,0))</f>
        <v>#NAME?</v>
      </c>
      <c r="AH4954" t="str">
        <f t="shared" si="778"/>
        <v>Baja</v>
      </c>
      <c r="AI4954" t="s">
        <v>153</v>
      </c>
      <c r="AJ4954" t="str">
        <f>IFERROR(VLOOKUP(B4954,Maestro_Regionales!$A$2:$B$35,2,FALSE),"Otras zonas")</f>
        <v>Centro</v>
      </c>
      <c r="AK4954" t="str">
        <f t="shared" si="779"/>
        <v>REGIMEN DE EXCEPCION | Centro</v>
      </c>
    </row>
    <row r="4955" spans="1:37">
      <c r="A4955" s="4" t="s">
        <v>2020</v>
      </c>
      <c r="B4955" s="4" t="s">
        <v>2021</v>
      </c>
      <c r="C4955" s="4" t="s">
        <v>2104</v>
      </c>
      <c r="D4955" s="4" t="s">
        <v>2105</v>
      </c>
      <c r="E4955" s="4" t="s">
        <v>90</v>
      </c>
      <c r="F4955" s="4">
        <v>0</v>
      </c>
      <c r="G4955" s="4">
        <v>0</v>
      </c>
      <c r="H4955" s="4">
        <v>69</v>
      </c>
      <c r="I4955">
        <f t="shared" si="770"/>
        <v>69</v>
      </c>
      <c r="J4955">
        <f t="shared" si="771"/>
        <v>0</v>
      </c>
      <c r="K4955">
        <f t="shared" si="772"/>
        <v>0</v>
      </c>
      <c r="L4955">
        <f t="shared" si="773"/>
        <v>1</v>
      </c>
      <c r="M4955">
        <f>I4955*Diccionario!$B$36</f>
        <v>0.15318135294117646</v>
      </c>
      <c r="N4955">
        <f>M4955*Diccionario!$B$37</f>
        <v>1.5471316647058824E-2</v>
      </c>
      <c r="O4955">
        <f>N4955*Diccionario!$B$38</f>
        <v>2.3206974970588234E-3</v>
      </c>
      <c r="P4955">
        <f>O4955*Diccionario!$B$39</f>
        <v>2.0886277473529413E-3</v>
      </c>
      <c r="Q4955">
        <f>P4955*Diccionario!$B$40</f>
        <v>8.3545109894117651E-4</v>
      </c>
      <c r="R4955">
        <f>Q4955*Diccionario!$B$41</f>
        <v>5.4304321431176473E-4</v>
      </c>
      <c r="S4955">
        <f t="shared" si="774"/>
        <v>5.4304321431176473E-4</v>
      </c>
      <c r="T4955">
        <f>I4955*Diccionario!$B$36</f>
        <v>0.15318135294117646</v>
      </c>
      <c r="U4955">
        <f>T4955*Diccionario!$B$42</f>
        <v>1.5471316647058824E-2</v>
      </c>
      <c r="V4955">
        <f>U4955*Diccionario!$B$43</f>
        <v>1.3150619149999999E-2</v>
      </c>
      <c r="W4955">
        <f>V4955*Diccionario!$B$44</f>
        <v>2.4986176384999997E-3</v>
      </c>
      <c r="X4955">
        <f>W4955*Diccionario!$B$45</f>
        <v>9.7446087901499991E-4</v>
      </c>
      <c r="Y4955">
        <f>X4955*Diccionario!$B$46</f>
        <v>8.6727018232334995E-4</v>
      </c>
      <c r="Z4955">
        <f>Y4955*Diccionario!$B$47</f>
        <v>3.2088996745963946E-4</v>
      </c>
      <c r="AA4955">
        <f>Z4955*Diccionario!$B$48</f>
        <v>3.2088996745963946E-4</v>
      </c>
      <c r="AB4955">
        <f>AA4955*Diccionario!$B$49</f>
        <v>2.4066747559472958E-4</v>
      </c>
      <c r="AC4955">
        <f t="shared" si="775"/>
        <v>2.4066747559472958E-4</v>
      </c>
      <c r="AD4955">
        <f t="shared" si="776"/>
        <v>7.8371068990649431E-4</v>
      </c>
      <c r="AE4955">
        <f t="shared" si="777"/>
        <v>1.3133164617214125E-6</v>
      </c>
      <c r="AF4955" t="e">
        <f ca="1">IF(AD4955="","",_xludf.RANK.EQ(AD4955,$AD$2:$AD$5513,0))</f>
        <v>#NAME?</v>
      </c>
      <c r="AH4955" t="str">
        <f t="shared" si="778"/>
        <v>Baja</v>
      </c>
      <c r="AI4955" t="s">
        <v>153</v>
      </c>
      <c r="AJ4955" t="str">
        <f>IFERROR(VLOOKUP(B4955,Maestro_Regionales!$A$2:$B$35,2,FALSE),"Otras zonas")</f>
        <v>Centro</v>
      </c>
      <c r="AK4955" t="str">
        <f t="shared" si="779"/>
        <v>REGIMEN DE EXCEPCION | Centro</v>
      </c>
    </row>
    <row r="4956" spans="1:37">
      <c r="A4956" s="4" t="s">
        <v>2020</v>
      </c>
      <c r="B4956" s="4" t="s">
        <v>2021</v>
      </c>
      <c r="C4956" s="4" t="s">
        <v>2075</v>
      </c>
      <c r="D4956" s="4" t="s">
        <v>2076</v>
      </c>
      <c r="E4956" s="4" t="s">
        <v>90</v>
      </c>
      <c r="F4956" s="4">
        <v>0</v>
      </c>
      <c r="G4956" s="4">
        <v>0</v>
      </c>
      <c r="H4956" s="4">
        <v>382</v>
      </c>
      <c r="I4956">
        <f t="shared" si="770"/>
        <v>382</v>
      </c>
      <c r="J4956">
        <f t="shared" si="771"/>
        <v>0</v>
      </c>
      <c r="K4956">
        <f t="shared" si="772"/>
        <v>0</v>
      </c>
      <c r="L4956">
        <f t="shared" si="773"/>
        <v>1</v>
      </c>
      <c r="M4956">
        <f>I4956*Diccionario!$B$36</f>
        <v>0.84804749019607839</v>
      </c>
      <c r="N4956">
        <f>M4956*Diccionario!$B$37</f>
        <v>8.5652796509803925E-2</v>
      </c>
      <c r="O4956">
        <f>N4956*Diccionario!$B$38</f>
        <v>1.2847919476470588E-2</v>
      </c>
      <c r="P4956">
        <f>O4956*Diccionario!$B$39</f>
        <v>1.156312752882353E-2</v>
      </c>
      <c r="Q4956">
        <f>P4956*Diccionario!$B$40</f>
        <v>4.6252510115294123E-3</v>
      </c>
      <c r="R4956">
        <f>Q4956*Diccionario!$B$41</f>
        <v>3.0064131574941183E-3</v>
      </c>
      <c r="S4956">
        <f t="shared" si="774"/>
        <v>3.0064131574941183E-3</v>
      </c>
      <c r="T4956">
        <f>I4956*Diccionario!$B$36</f>
        <v>0.84804749019607839</v>
      </c>
      <c r="U4956">
        <f>T4956*Diccionario!$B$42</f>
        <v>8.5652796509803925E-2</v>
      </c>
      <c r="V4956">
        <f>U4956*Diccionario!$B$43</f>
        <v>7.280487703333334E-2</v>
      </c>
      <c r="W4956">
        <f>V4956*Diccionario!$B$44</f>
        <v>1.3832926636333336E-2</v>
      </c>
      <c r="X4956">
        <f>W4956*Diccionario!$B$45</f>
        <v>5.3948413881700014E-3</v>
      </c>
      <c r="Y4956">
        <f>X4956*Diccionario!$B$46</f>
        <v>4.8014088354713016E-3</v>
      </c>
      <c r="Z4956">
        <f>Y4956*Diccionario!$B$47</f>
        <v>1.7765212691243815E-3</v>
      </c>
      <c r="AA4956">
        <f>Z4956*Diccionario!$B$48</f>
        <v>1.7765212691243815E-3</v>
      </c>
      <c r="AB4956">
        <f>AA4956*Diccionario!$B$49</f>
        <v>1.3323909518432862E-3</v>
      </c>
      <c r="AC4956">
        <f t="shared" si="775"/>
        <v>1.3323909518432862E-3</v>
      </c>
      <c r="AD4956">
        <f t="shared" si="776"/>
        <v>4.3388041093374045E-3</v>
      </c>
      <c r="AE4956">
        <f t="shared" si="777"/>
        <v>7.2708244692402859E-6</v>
      </c>
      <c r="AF4956" t="e">
        <f ca="1">IF(AD4956="","",_xludf.RANK.EQ(AD4956,$AD$2:$AD$5513,0))</f>
        <v>#NAME?</v>
      </c>
      <c r="AH4956" t="str">
        <f t="shared" si="778"/>
        <v>Baja</v>
      </c>
      <c r="AI4956" t="s">
        <v>153</v>
      </c>
      <c r="AJ4956" t="str">
        <f>IFERROR(VLOOKUP(B4956,Maestro_Regionales!$A$2:$B$35,2,FALSE),"Otras zonas")</f>
        <v>Centro</v>
      </c>
      <c r="AK4956" t="str">
        <f t="shared" si="779"/>
        <v>REGIMEN DE EXCEPCION | Centro</v>
      </c>
    </row>
    <row r="4957" spans="1:37">
      <c r="A4957" s="4" t="s">
        <v>2020</v>
      </c>
      <c r="B4957" s="4" t="s">
        <v>2021</v>
      </c>
      <c r="C4957" s="4" t="s">
        <v>2065</v>
      </c>
      <c r="D4957" s="4" t="s">
        <v>2066</v>
      </c>
      <c r="E4957" s="4" t="s">
        <v>90</v>
      </c>
      <c r="F4957" s="4">
        <v>0</v>
      </c>
      <c r="G4957" s="4">
        <v>0</v>
      </c>
      <c r="H4957" s="4">
        <v>669</v>
      </c>
      <c r="I4957">
        <f t="shared" si="770"/>
        <v>669</v>
      </c>
      <c r="J4957">
        <f t="shared" si="771"/>
        <v>0</v>
      </c>
      <c r="K4957">
        <f t="shared" si="772"/>
        <v>0</v>
      </c>
      <c r="L4957">
        <f t="shared" si="773"/>
        <v>1</v>
      </c>
      <c r="M4957">
        <f>I4957*Diccionario!$B$36</f>
        <v>1.4851931176470587</v>
      </c>
      <c r="N4957">
        <f>M4957*Diccionario!$B$37</f>
        <v>0.15000450488235295</v>
      </c>
      <c r="O4957">
        <f>N4957*Diccionario!$B$38</f>
        <v>2.2500675732352943E-2</v>
      </c>
      <c r="P4957">
        <f>O4957*Diccionario!$B$39</f>
        <v>2.0250608159117649E-2</v>
      </c>
      <c r="Q4957">
        <f>P4957*Diccionario!$B$40</f>
        <v>8.1002432636470608E-3</v>
      </c>
      <c r="R4957">
        <f>Q4957*Diccionario!$B$41</f>
        <v>5.2651581213705896E-3</v>
      </c>
      <c r="S4957">
        <f t="shared" si="774"/>
        <v>5.2651581213705896E-3</v>
      </c>
      <c r="T4957">
        <f>I4957*Diccionario!$B$36</f>
        <v>1.4851931176470587</v>
      </c>
      <c r="U4957">
        <f>T4957*Diccionario!$B$42</f>
        <v>0.15000450488235295</v>
      </c>
      <c r="V4957">
        <f>U4957*Diccionario!$B$43</f>
        <v>0.12750382915</v>
      </c>
      <c r="W4957">
        <f>V4957*Diccionario!$B$44</f>
        <v>2.4225727538500001E-2</v>
      </c>
      <c r="X4957">
        <f>W4957*Diccionario!$B$45</f>
        <v>9.4480337400150004E-3</v>
      </c>
      <c r="Y4957">
        <f>X4957*Diccionario!$B$46</f>
        <v>8.4087500286133508E-3</v>
      </c>
      <c r="Z4957">
        <f>Y4957*Diccionario!$B$47</f>
        <v>3.1112375105869397E-3</v>
      </c>
      <c r="AA4957">
        <f>Z4957*Diccionario!$B$48</f>
        <v>3.1112375105869397E-3</v>
      </c>
      <c r="AB4957">
        <f>AA4957*Diccionario!$B$49</f>
        <v>2.3334281329402047E-3</v>
      </c>
      <c r="AC4957">
        <f t="shared" si="775"/>
        <v>2.3334281329402047E-3</v>
      </c>
      <c r="AD4957">
        <f t="shared" si="776"/>
        <v>7.5985862543107938E-3</v>
      </c>
      <c r="AE4957">
        <f t="shared" si="777"/>
        <v>1.2733459607125001E-5</v>
      </c>
      <c r="AF4957" t="e">
        <f ca="1">IF(AD4957="","",_xludf.RANK.EQ(AD4957,$AD$2:$AD$5513,0))</f>
        <v>#NAME?</v>
      </c>
      <c r="AH4957" t="str">
        <f t="shared" si="778"/>
        <v>Baja</v>
      </c>
      <c r="AI4957" t="s">
        <v>153</v>
      </c>
      <c r="AJ4957" t="str">
        <f>IFERROR(VLOOKUP(B4957,Maestro_Regionales!$A$2:$B$35,2,FALSE),"Otras zonas")</f>
        <v>Centro</v>
      </c>
      <c r="AK4957" t="str">
        <f t="shared" si="779"/>
        <v>REGIMEN DE EXCEPCION | Centro</v>
      </c>
    </row>
    <row r="4958" spans="1:37">
      <c r="A4958" s="4" t="s">
        <v>2020</v>
      </c>
      <c r="B4958" s="4" t="s">
        <v>2021</v>
      </c>
      <c r="C4958" s="4" t="s">
        <v>2077</v>
      </c>
      <c r="D4958" s="4" t="s">
        <v>2078</v>
      </c>
      <c r="E4958" s="4" t="s">
        <v>90</v>
      </c>
      <c r="F4958" s="4">
        <v>0</v>
      </c>
      <c r="G4958" s="4">
        <v>0</v>
      </c>
      <c r="H4958" s="4">
        <v>205</v>
      </c>
      <c r="I4958">
        <f t="shared" si="770"/>
        <v>205</v>
      </c>
      <c r="J4958">
        <f t="shared" si="771"/>
        <v>0</v>
      </c>
      <c r="K4958">
        <f t="shared" si="772"/>
        <v>0</v>
      </c>
      <c r="L4958">
        <f t="shared" si="773"/>
        <v>1</v>
      </c>
      <c r="M4958">
        <f>I4958*Diccionario!$B$36</f>
        <v>0.45510401960784308</v>
      </c>
      <c r="N4958">
        <f>M4958*Diccionario!$B$37</f>
        <v>4.5965505980392153E-2</v>
      </c>
      <c r="O4958">
        <f>N4958*Diccionario!$B$38</f>
        <v>6.8948258970588224E-3</v>
      </c>
      <c r="P4958">
        <f>O4958*Diccionario!$B$39</f>
        <v>6.2053433073529403E-3</v>
      </c>
      <c r="Q4958">
        <f>P4958*Diccionario!$B$40</f>
        <v>2.4821373229411761E-3</v>
      </c>
      <c r="R4958">
        <f>Q4958*Diccionario!$B$41</f>
        <v>1.6133892599117644E-3</v>
      </c>
      <c r="S4958">
        <f t="shared" si="774"/>
        <v>1.6133892599117644E-3</v>
      </c>
      <c r="T4958">
        <f>I4958*Diccionario!$B$36</f>
        <v>0.45510401960784308</v>
      </c>
      <c r="U4958">
        <f>T4958*Diccionario!$B$42</f>
        <v>4.5965505980392153E-2</v>
      </c>
      <c r="V4958">
        <f>U4958*Diccionario!$B$43</f>
        <v>3.907068008333333E-2</v>
      </c>
      <c r="W4958">
        <f>V4958*Diccionario!$B$44</f>
        <v>7.4234292158333326E-3</v>
      </c>
      <c r="X4958">
        <f>W4958*Diccionario!$B$45</f>
        <v>2.8951373941749998E-3</v>
      </c>
      <c r="Y4958">
        <f>X4958*Diccionario!$B$46</f>
        <v>2.5766722808157499E-3</v>
      </c>
      <c r="Z4958">
        <f>Y4958*Diccionario!$B$47</f>
        <v>9.5336874390182741E-4</v>
      </c>
      <c r="AA4958">
        <f>Z4958*Diccionario!$B$48</f>
        <v>9.5336874390182741E-4</v>
      </c>
      <c r="AB4958">
        <f>AA4958*Diccionario!$B$49</f>
        <v>7.1502655792637058E-4</v>
      </c>
      <c r="AC4958">
        <f t="shared" si="775"/>
        <v>7.1502655792637058E-4</v>
      </c>
      <c r="AD4958">
        <f t="shared" si="776"/>
        <v>2.3284158178381352E-3</v>
      </c>
      <c r="AE4958">
        <f t="shared" si="777"/>
        <v>3.9018822413462257E-6</v>
      </c>
      <c r="AF4958" t="e">
        <f ca="1">IF(AD4958="","",_xludf.RANK.EQ(AD4958,$AD$2:$AD$5513,0))</f>
        <v>#NAME?</v>
      </c>
      <c r="AH4958" t="str">
        <f t="shared" si="778"/>
        <v>Baja</v>
      </c>
      <c r="AI4958" t="s">
        <v>153</v>
      </c>
      <c r="AJ4958" t="str">
        <f>IFERROR(VLOOKUP(B4958,Maestro_Regionales!$A$2:$B$35,2,FALSE),"Otras zonas")</f>
        <v>Centro</v>
      </c>
      <c r="AK4958" t="str">
        <f t="shared" si="779"/>
        <v>REGIMEN DE EXCEPCION | Centro</v>
      </c>
    </row>
    <row r="4959" spans="1:37">
      <c r="A4959" s="4" t="s">
        <v>2020</v>
      </c>
      <c r="B4959" s="4" t="s">
        <v>2021</v>
      </c>
      <c r="C4959" s="4" t="s">
        <v>2071</v>
      </c>
      <c r="D4959" s="4" t="s">
        <v>2072</v>
      </c>
      <c r="E4959" s="4" t="s">
        <v>90</v>
      </c>
      <c r="F4959" s="4">
        <v>0</v>
      </c>
      <c r="G4959" s="4">
        <v>0</v>
      </c>
      <c r="H4959" s="4">
        <v>39</v>
      </c>
      <c r="I4959">
        <f t="shared" si="770"/>
        <v>39</v>
      </c>
      <c r="J4959">
        <f t="shared" si="771"/>
        <v>0</v>
      </c>
      <c r="K4959">
        <f t="shared" si="772"/>
        <v>0</v>
      </c>
      <c r="L4959">
        <f t="shared" si="773"/>
        <v>1</v>
      </c>
      <c r="M4959">
        <f>I4959*Diccionario!$B$36</f>
        <v>8.6580764705882343E-2</v>
      </c>
      <c r="N4959">
        <f>M4959*Diccionario!$B$37</f>
        <v>8.744657235294117E-3</v>
      </c>
      <c r="O4959">
        <f>N4959*Diccionario!$B$38</f>
        <v>1.3116985852941175E-3</v>
      </c>
      <c r="P4959">
        <f>O4959*Diccionario!$B$39</f>
        <v>1.1805287267647058E-3</v>
      </c>
      <c r="Q4959">
        <f>P4959*Diccionario!$B$40</f>
        <v>4.7221149070588234E-4</v>
      </c>
      <c r="R4959">
        <f>Q4959*Diccionario!$B$41</f>
        <v>3.0693746895882351E-4</v>
      </c>
      <c r="S4959">
        <f t="shared" si="774"/>
        <v>3.0693746895882351E-4</v>
      </c>
      <c r="T4959">
        <f>I4959*Diccionario!$B$36</f>
        <v>8.6580764705882343E-2</v>
      </c>
      <c r="U4959">
        <f>T4959*Diccionario!$B$42</f>
        <v>8.744657235294117E-3</v>
      </c>
      <c r="V4959">
        <f>U4959*Diccionario!$B$43</f>
        <v>7.4329586499999991E-3</v>
      </c>
      <c r="W4959">
        <f>V4959*Diccionario!$B$44</f>
        <v>1.4122621434999999E-3</v>
      </c>
      <c r="X4959">
        <f>W4959*Diccionario!$B$45</f>
        <v>5.5078223596500002E-4</v>
      </c>
      <c r="Y4959">
        <f>X4959*Diccionario!$B$46</f>
        <v>4.9019619000885005E-4</v>
      </c>
      <c r="Z4959">
        <f>Y4959*Diccionario!$B$47</f>
        <v>1.8137259030327451E-4</v>
      </c>
      <c r="AA4959">
        <f>Z4959*Diccionario!$B$48</f>
        <v>1.8137259030327451E-4</v>
      </c>
      <c r="AB4959">
        <f>AA4959*Diccionario!$B$49</f>
        <v>1.3602944272745587E-4</v>
      </c>
      <c r="AC4959">
        <f t="shared" si="775"/>
        <v>1.3602944272745587E-4</v>
      </c>
      <c r="AD4959">
        <f t="shared" si="776"/>
        <v>4.4296691168627935E-4</v>
      </c>
      <c r="AE4959">
        <f t="shared" si="777"/>
        <v>7.4230930445123314E-7</v>
      </c>
      <c r="AF4959" t="e">
        <f ca="1">IF(AD4959="","",_xludf.RANK.EQ(AD4959,$AD$2:$AD$5513,0))</f>
        <v>#NAME?</v>
      </c>
      <c r="AH4959" t="str">
        <f t="shared" si="778"/>
        <v>Baja</v>
      </c>
      <c r="AI4959" t="s">
        <v>153</v>
      </c>
      <c r="AJ4959" t="str">
        <f>IFERROR(VLOOKUP(B4959,Maestro_Regionales!$A$2:$B$35,2,FALSE),"Otras zonas")</f>
        <v>Centro</v>
      </c>
      <c r="AK4959" t="str">
        <f t="shared" si="779"/>
        <v>REGIMEN DE EXCEPCION | Centro</v>
      </c>
    </row>
    <row r="4960" spans="1:37">
      <c r="A4960" s="4" t="s">
        <v>2020</v>
      </c>
      <c r="B4960" s="4" t="s">
        <v>2021</v>
      </c>
      <c r="C4960" s="4" t="s">
        <v>2048</v>
      </c>
      <c r="D4960" s="4" t="s">
        <v>2049</v>
      </c>
      <c r="E4960" s="4" t="s">
        <v>90</v>
      </c>
      <c r="F4960" s="4">
        <v>0</v>
      </c>
      <c r="G4960" s="4">
        <v>0</v>
      </c>
      <c r="H4960" s="4">
        <v>724</v>
      </c>
      <c r="I4960">
        <f t="shared" si="770"/>
        <v>724</v>
      </c>
      <c r="J4960">
        <f t="shared" si="771"/>
        <v>0</v>
      </c>
      <c r="K4960">
        <f t="shared" si="772"/>
        <v>0</v>
      </c>
      <c r="L4960">
        <f t="shared" si="773"/>
        <v>1</v>
      </c>
      <c r="M4960">
        <f>I4960*Diccionario!$B$36</f>
        <v>1.6072941960784313</v>
      </c>
      <c r="N4960">
        <f>M4960*Diccionario!$B$37</f>
        <v>0.16233671380392156</v>
      </c>
      <c r="O4960">
        <f>N4960*Diccionario!$B$38</f>
        <v>2.4350507070588234E-2</v>
      </c>
      <c r="P4960">
        <f>O4960*Diccionario!$B$39</f>
        <v>2.1915456363529411E-2</v>
      </c>
      <c r="Q4960">
        <f>P4960*Diccionario!$B$40</f>
        <v>8.7661825454117652E-3</v>
      </c>
      <c r="R4960">
        <f>Q4960*Diccionario!$B$41</f>
        <v>5.6980186545176476E-3</v>
      </c>
      <c r="S4960">
        <f t="shared" si="774"/>
        <v>5.6980186545176476E-3</v>
      </c>
      <c r="T4960">
        <f>I4960*Diccionario!$B$36</f>
        <v>1.6072941960784313</v>
      </c>
      <c r="U4960">
        <f>T4960*Diccionario!$B$42</f>
        <v>0.16233671380392156</v>
      </c>
      <c r="V4960">
        <f>U4960*Diccionario!$B$43</f>
        <v>0.13798620673333331</v>
      </c>
      <c r="W4960">
        <f>V4960*Diccionario!$B$44</f>
        <v>2.621737927933333E-2</v>
      </c>
      <c r="X4960">
        <f>W4960*Diccionario!$B$45</f>
        <v>1.022477791894E-2</v>
      </c>
      <c r="Y4960">
        <f>X4960*Diccionario!$B$46</f>
        <v>9.1000523478566003E-3</v>
      </c>
      <c r="Z4960">
        <f>Y4960*Diccionario!$B$47</f>
        <v>3.3670193687069419E-3</v>
      </c>
      <c r="AA4960">
        <f>Z4960*Diccionario!$B$48</f>
        <v>3.3670193687069419E-3</v>
      </c>
      <c r="AB4960">
        <f>AA4960*Diccionario!$B$49</f>
        <v>2.5252645265302063E-3</v>
      </c>
      <c r="AC4960">
        <f t="shared" si="775"/>
        <v>2.5252645265302063E-3</v>
      </c>
      <c r="AD4960">
        <f t="shared" si="776"/>
        <v>8.2232831810478534E-3</v>
      </c>
      <c r="AE4960">
        <f t="shared" si="777"/>
        <v>1.3780306062120328E-5</v>
      </c>
      <c r="AF4960" t="e">
        <f ca="1">IF(AD4960="","",_xludf.RANK.EQ(AD4960,$AD$2:$AD$5513,0))</f>
        <v>#NAME?</v>
      </c>
      <c r="AH4960" t="str">
        <f t="shared" si="778"/>
        <v>Baja</v>
      </c>
      <c r="AI4960" t="s">
        <v>153</v>
      </c>
      <c r="AJ4960" t="str">
        <f>IFERROR(VLOOKUP(B4960,Maestro_Regionales!$A$2:$B$35,2,FALSE),"Otras zonas")</f>
        <v>Centro</v>
      </c>
      <c r="AK4960" t="str">
        <f t="shared" si="779"/>
        <v>REGIMEN DE EXCEPCION | Centro</v>
      </c>
    </row>
    <row r="4961" spans="1:37">
      <c r="A4961" s="4" t="s">
        <v>2020</v>
      </c>
      <c r="B4961" s="4" t="s">
        <v>2021</v>
      </c>
      <c r="C4961" s="4" t="s">
        <v>2063</v>
      </c>
      <c r="D4961" s="4" t="s">
        <v>2064</v>
      </c>
      <c r="E4961" s="4" t="s">
        <v>90</v>
      </c>
      <c r="F4961" s="4">
        <v>0</v>
      </c>
      <c r="G4961" s="4">
        <v>0</v>
      </c>
      <c r="H4961" s="4">
        <v>140</v>
      </c>
      <c r="I4961">
        <f t="shared" si="770"/>
        <v>140</v>
      </c>
      <c r="J4961">
        <f t="shared" si="771"/>
        <v>0</v>
      </c>
      <c r="K4961">
        <f t="shared" si="772"/>
        <v>0</v>
      </c>
      <c r="L4961">
        <f t="shared" si="773"/>
        <v>1</v>
      </c>
      <c r="M4961">
        <f>I4961*Diccionario!$B$36</f>
        <v>0.31080274509803918</v>
      </c>
      <c r="N4961">
        <f>M4961*Diccionario!$B$37</f>
        <v>3.1391077254901957E-2</v>
      </c>
      <c r="O4961">
        <f>N4961*Diccionario!$B$38</f>
        <v>4.7086615882352932E-3</v>
      </c>
      <c r="P4961">
        <f>O4961*Diccionario!$B$39</f>
        <v>4.2377954294117639E-3</v>
      </c>
      <c r="Q4961">
        <f>P4961*Diccionario!$B$40</f>
        <v>1.6951181717647056E-3</v>
      </c>
      <c r="R4961">
        <f>Q4961*Diccionario!$B$41</f>
        <v>1.1018268116470586E-3</v>
      </c>
      <c r="S4961">
        <f t="shared" si="774"/>
        <v>1.1018268116470586E-3</v>
      </c>
      <c r="T4961">
        <f>I4961*Diccionario!$B$36</f>
        <v>0.31080274509803918</v>
      </c>
      <c r="U4961">
        <f>T4961*Diccionario!$B$42</f>
        <v>3.1391077254901957E-2</v>
      </c>
      <c r="V4961">
        <f>U4961*Diccionario!$B$43</f>
        <v>2.6682415666666664E-2</v>
      </c>
      <c r="W4961">
        <f>V4961*Diccionario!$B$44</f>
        <v>5.0696589766666663E-3</v>
      </c>
      <c r="X4961">
        <f>W4961*Diccionario!$B$45</f>
        <v>1.9771670008999999E-3</v>
      </c>
      <c r="Y4961">
        <f>X4961*Diccionario!$B$46</f>
        <v>1.759678630801E-3</v>
      </c>
      <c r="Z4961">
        <f>Y4961*Diccionario!$B$47</f>
        <v>6.5108109339636993E-4</v>
      </c>
      <c r="AA4961">
        <f>Z4961*Diccionario!$B$48</f>
        <v>6.5108109339636993E-4</v>
      </c>
      <c r="AB4961">
        <f>AA4961*Diccionario!$B$49</f>
        <v>4.8831082004727742E-4</v>
      </c>
      <c r="AC4961">
        <f t="shared" si="775"/>
        <v>4.8831082004727742E-4</v>
      </c>
      <c r="AD4961">
        <f t="shared" si="776"/>
        <v>1.5901376316943359E-3</v>
      </c>
      <c r="AE4961">
        <f t="shared" si="777"/>
        <v>2.6647000672608362E-6</v>
      </c>
      <c r="AF4961" t="e">
        <f ca="1">IF(AD4961="","",_xludf.RANK.EQ(AD4961,$AD$2:$AD$5513,0))</f>
        <v>#NAME?</v>
      </c>
      <c r="AH4961" t="str">
        <f t="shared" si="778"/>
        <v>Baja</v>
      </c>
      <c r="AI4961" t="s">
        <v>153</v>
      </c>
      <c r="AJ4961" t="str">
        <f>IFERROR(VLOOKUP(B4961,Maestro_Regionales!$A$2:$B$35,2,FALSE),"Otras zonas")</f>
        <v>Centro</v>
      </c>
      <c r="AK4961" t="str">
        <f t="shared" si="779"/>
        <v>REGIMEN DE EXCEPCION | Centro</v>
      </c>
    </row>
    <row r="4962" spans="1:37">
      <c r="A4962" s="4" t="s">
        <v>2020</v>
      </c>
      <c r="B4962" s="4" t="s">
        <v>2021</v>
      </c>
      <c r="C4962" s="4" t="s">
        <v>2036</v>
      </c>
      <c r="D4962" s="4" t="s">
        <v>2037</v>
      </c>
      <c r="E4962" s="4" t="s">
        <v>90</v>
      </c>
      <c r="F4962" s="4">
        <v>0</v>
      </c>
      <c r="G4962" s="4">
        <v>0</v>
      </c>
      <c r="H4962" s="4">
        <v>435</v>
      </c>
      <c r="I4962">
        <f t="shared" si="770"/>
        <v>435</v>
      </c>
      <c r="J4962">
        <f t="shared" si="771"/>
        <v>0</v>
      </c>
      <c r="K4962">
        <f t="shared" si="772"/>
        <v>0</v>
      </c>
      <c r="L4962">
        <f t="shared" si="773"/>
        <v>1</v>
      </c>
      <c r="M4962">
        <f>I4962*Diccionario!$B$36</f>
        <v>0.96570852941176466</v>
      </c>
      <c r="N4962">
        <f>M4962*Diccionario!$B$37</f>
        <v>9.7536561470588243E-2</v>
      </c>
      <c r="O4962">
        <f>N4962*Diccionario!$B$38</f>
        <v>1.4630484220588236E-2</v>
      </c>
      <c r="P4962">
        <f>O4962*Diccionario!$B$39</f>
        <v>1.3167435798529413E-2</v>
      </c>
      <c r="Q4962">
        <f>P4962*Diccionario!$B$40</f>
        <v>5.2669743194117651E-3</v>
      </c>
      <c r="R4962">
        <f>Q4962*Diccionario!$B$41</f>
        <v>3.4235333076176474E-3</v>
      </c>
      <c r="S4962">
        <f t="shared" si="774"/>
        <v>3.4235333076176474E-3</v>
      </c>
      <c r="T4962">
        <f>I4962*Diccionario!$B$36</f>
        <v>0.96570852941176466</v>
      </c>
      <c r="U4962">
        <f>T4962*Diccionario!$B$42</f>
        <v>9.7536561470588243E-2</v>
      </c>
      <c r="V4962">
        <f>U4962*Diccionario!$B$43</f>
        <v>8.2906077250000001E-2</v>
      </c>
      <c r="W4962">
        <f>V4962*Diccionario!$B$44</f>
        <v>1.5752154677500001E-2</v>
      </c>
      <c r="X4962">
        <f>W4962*Diccionario!$B$45</f>
        <v>6.1433403242250008E-3</v>
      </c>
      <c r="Y4962">
        <f>X4962*Diccionario!$B$46</f>
        <v>5.467572888560251E-3</v>
      </c>
      <c r="Z4962">
        <f>Y4962*Diccionario!$B$47</f>
        <v>2.0230019687672929E-3</v>
      </c>
      <c r="AA4962">
        <f>Z4962*Diccionario!$B$48</f>
        <v>2.0230019687672929E-3</v>
      </c>
      <c r="AB4962">
        <f>AA4962*Diccionario!$B$49</f>
        <v>1.5172514765754697E-3</v>
      </c>
      <c r="AC4962">
        <f t="shared" si="775"/>
        <v>1.5172514765754697E-3</v>
      </c>
      <c r="AD4962">
        <f t="shared" si="776"/>
        <v>4.9407847841931168E-3</v>
      </c>
      <c r="AE4962">
        <f t="shared" si="777"/>
        <v>8.2796037804176017E-6</v>
      </c>
      <c r="AF4962" t="e">
        <f ca="1">IF(AD4962="","",_xludf.RANK.EQ(AD4962,$AD$2:$AD$5513,0))</f>
        <v>#NAME?</v>
      </c>
      <c r="AH4962" t="str">
        <f t="shared" si="778"/>
        <v>Baja</v>
      </c>
      <c r="AI4962" t="s">
        <v>153</v>
      </c>
      <c r="AJ4962" t="str">
        <f>IFERROR(VLOOKUP(B4962,Maestro_Regionales!$A$2:$B$35,2,FALSE),"Otras zonas")</f>
        <v>Centro</v>
      </c>
      <c r="AK4962" t="str">
        <f t="shared" si="779"/>
        <v>REGIMEN DE EXCEPCION | Centro</v>
      </c>
    </row>
    <row r="4963" spans="1:37">
      <c r="A4963" s="4" t="s">
        <v>2020</v>
      </c>
      <c r="B4963" s="4" t="s">
        <v>2021</v>
      </c>
      <c r="C4963" s="4" t="s">
        <v>2069</v>
      </c>
      <c r="D4963" s="4" t="s">
        <v>2070</v>
      </c>
      <c r="E4963" s="4" t="s">
        <v>90</v>
      </c>
      <c r="F4963" s="4">
        <v>0</v>
      </c>
      <c r="G4963" s="4">
        <v>0</v>
      </c>
      <c r="H4963" s="4">
        <v>551</v>
      </c>
      <c r="I4963">
        <f t="shared" si="770"/>
        <v>551</v>
      </c>
      <c r="J4963">
        <f t="shared" si="771"/>
        <v>0</v>
      </c>
      <c r="K4963">
        <f t="shared" si="772"/>
        <v>0</v>
      </c>
      <c r="L4963">
        <f t="shared" si="773"/>
        <v>1</v>
      </c>
      <c r="M4963">
        <f>I4963*Diccionario!$B$36</f>
        <v>1.2232308039215685</v>
      </c>
      <c r="N4963">
        <f>M4963*Diccionario!$B$37</f>
        <v>0.12354631119607842</v>
      </c>
      <c r="O4963">
        <f>N4963*Diccionario!$B$38</f>
        <v>1.8531946679411763E-2</v>
      </c>
      <c r="P4963">
        <f>O4963*Diccionario!$B$39</f>
        <v>1.6678752011470586E-2</v>
      </c>
      <c r="Q4963">
        <f>P4963*Diccionario!$B$40</f>
        <v>6.6715008045882349E-3</v>
      </c>
      <c r="R4963">
        <f>Q4963*Diccionario!$B$41</f>
        <v>4.336475522982353E-3</v>
      </c>
      <c r="S4963">
        <f t="shared" si="774"/>
        <v>4.336475522982353E-3</v>
      </c>
      <c r="T4963">
        <f>I4963*Diccionario!$B$36</f>
        <v>1.2232308039215685</v>
      </c>
      <c r="U4963">
        <f>T4963*Diccionario!$B$42</f>
        <v>0.12354631119607842</v>
      </c>
      <c r="V4963">
        <f>U4963*Diccionario!$B$43</f>
        <v>0.10501436451666665</v>
      </c>
      <c r="W4963">
        <f>V4963*Diccionario!$B$44</f>
        <v>1.9952729258166664E-2</v>
      </c>
      <c r="X4963">
        <f>W4963*Diccionario!$B$45</f>
        <v>7.7815644106849994E-3</v>
      </c>
      <c r="Y4963">
        <f>X4963*Diccionario!$B$46</f>
        <v>6.9255923255096491E-3</v>
      </c>
      <c r="Z4963">
        <f>Y4963*Diccionario!$B$47</f>
        <v>2.5624691604385704E-3</v>
      </c>
      <c r="AA4963">
        <f>Z4963*Diccionario!$B$48</f>
        <v>2.5624691604385704E-3</v>
      </c>
      <c r="AB4963">
        <f>AA4963*Diccionario!$B$49</f>
        <v>1.9218518703289279E-3</v>
      </c>
      <c r="AC4963">
        <f t="shared" si="775"/>
        <v>1.9218518703289279E-3</v>
      </c>
      <c r="AD4963">
        <f t="shared" si="776"/>
        <v>6.2583273933112804E-3</v>
      </c>
      <c r="AE4963">
        <f t="shared" si="777"/>
        <v>1.0487498121862293E-5</v>
      </c>
      <c r="AF4963" t="e">
        <f ca="1">IF(AD4963="","",_xludf.RANK.EQ(AD4963,$AD$2:$AD$5513,0))</f>
        <v>#NAME?</v>
      </c>
      <c r="AH4963" t="str">
        <f t="shared" si="778"/>
        <v>Baja</v>
      </c>
      <c r="AI4963" t="s">
        <v>153</v>
      </c>
      <c r="AJ4963" t="str">
        <f>IFERROR(VLOOKUP(B4963,Maestro_Regionales!$A$2:$B$35,2,FALSE),"Otras zonas")</f>
        <v>Centro</v>
      </c>
      <c r="AK4963" t="str">
        <f t="shared" si="779"/>
        <v>REGIMEN DE EXCEPCION | Centro</v>
      </c>
    </row>
    <row r="4964" spans="1:37">
      <c r="A4964" s="4" t="s">
        <v>2020</v>
      </c>
      <c r="B4964" s="4" t="s">
        <v>2021</v>
      </c>
      <c r="C4964" s="4" t="s">
        <v>2095</v>
      </c>
      <c r="D4964" s="4" t="s">
        <v>2096</v>
      </c>
      <c r="E4964" s="4" t="s">
        <v>90</v>
      </c>
      <c r="F4964" s="4">
        <v>0</v>
      </c>
      <c r="G4964" s="4">
        <v>0</v>
      </c>
      <c r="H4964" s="4">
        <v>88</v>
      </c>
      <c r="I4964">
        <f t="shared" si="770"/>
        <v>88</v>
      </c>
      <c r="J4964">
        <f t="shared" si="771"/>
        <v>0</v>
      </c>
      <c r="K4964">
        <f t="shared" si="772"/>
        <v>0</v>
      </c>
      <c r="L4964">
        <f t="shared" si="773"/>
        <v>1</v>
      </c>
      <c r="M4964">
        <f>I4964*Diccionario!$B$36</f>
        <v>0.19536172549019606</v>
      </c>
      <c r="N4964">
        <f>M4964*Diccionario!$B$37</f>
        <v>1.9731534274509802E-2</v>
      </c>
      <c r="O4964">
        <f>N4964*Diccionario!$B$38</f>
        <v>2.9597301411764701E-3</v>
      </c>
      <c r="P4964">
        <f>O4964*Diccionario!$B$39</f>
        <v>2.6637571270588232E-3</v>
      </c>
      <c r="Q4964">
        <f>P4964*Diccionario!$B$40</f>
        <v>1.0655028508235293E-3</v>
      </c>
      <c r="R4964">
        <f>Q4964*Diccionario!$B$41</f>
        <v>6.9257685303529407E-4</v>
      </c>
      <c r="S4964">
        <f t="shared" si="774"/>
        <v>6.9257685303529407E-4</v>
      </c>
      <c r="T4964">
        <f>I4964*Diccionario!$B$36</f>
        <v>0.19536172549019606</v>
      </c>
      <c r="U4964">
        <f>T4964*Diccionario!$B$42</f>
        <v>1.9731534274509802E-2</v>
      </c>
      <c r="V4964">
        <f>U4964*Diccionario!$B$43</f>
        <v>1.6771804133333332E-2</v>
      </c>
      <c r="W4964">
        <f>V4964*Diccionario!$B$44</f>
        <v>3.186642785333333E-3</v>
      </c>
      <c r="X4964">
        <f>W4964*Diccionario!$B$45</f>
        <v>1.24279068628E-3</v>
      </c>
      <c r="Y4964">
        <f>X4964*Diccionario!$B$46</f>
        <v>1.1060837107892E-3</v>
      </c>
      <c r="Z4964">
        <f>Y4964*Diccionario!$B$47</f>
        <v>4.0925097299200397E-4</v>
      </c>
      <c r="AA4964">
        <f>Z4964*Diccionario!$B$48</f>
        <v>4.0925097299200397E-4</v>
      </c>
      <c r="AB4964">
        <f>AA4964*Diccionario!$B$49</f>
        <v>3.0693822974400299E-4</v>
      </c>
      <c r="AC4964">
        <f t="shared" si="775"/>
        <v>3.0693822974400299E-4</v>
      </c>
      <c r="AD4964">
        <f t="shared" si="776"/>
        <v>9.9951508277929717E-4</v>
      </c>
      <c r="AE4964">
        <f t="shared" si="777"/>
        <v>1.6749543279925262E-6</v>
      </c>
      <c r="AF4964" t="e">
        <f ca="1">IF(AD4964="","",_xludf.RANK.EQ(AD4964,$AD$2:$AD$5513,0))</f>
        <v>#NAME?</v>
      </c>
      <c r="AH4964" t="str">
        <f t="shared" si="778"/>
        <v>Baja</v>
      </c>
      <c r="AI4964" t="s">
        <v>153</v>
      </c>
      <c r="AJ4964" t="str">
        <f>IFERROR(VLOOKUP(B4964,Maestro_Regionales!$A$2:$B$35,2,FALSE),"Otras zonas")</f>
        <v>Centro</v>
      </c>
      <c r="AK4964" t="str">
        <f t="shared" si="779"/>
        <v>REGIMEN DE EXCEPCION | Centro</v>
      </c>
    </row>
    <row r="4965" spans="1:37">
      <c r="A4965" s="4" t="s">
        <v>2020</v>
      </c>
      <c r="B4965" s="4" t="s">
        <v>2021</v>
      </c>
      <c r="C4965" s="4" t="s">
        <v>2060</v>
      </c>
      <c r="D4965" s="4" t="s">
        <v>2061</v>
      </c>
      <c r="E4965" s="4" t="s">
        <v>90</v>
      </c>
      <c r="F4965" s="4">
        <v>0</v>
      </c>
      <c r="G4965" s="4">
        <v>0</v>
      </c>
      <c r="H4965" s="4">
        <v>363</v>
      </c>
      <c r="I4965">
        <f t="shared" si="770"/>
        <v>363</v>
      </c>
      <c r="J4965">
        <f t="shared" si="771"/>
        <v>0</v>
      </c>
      <c r="K4965">
        <f t="shared" si="772"/>
        <v>0</v>
      </c>
      <c r="L4965">
        <f t="shared" si="773"/>
        <v>1</v>
      </c>
      <c r="M4965">
        <f>I4965*Diccionario!$B$36</f>
        <v>0.80586711764705876</v>
      </c>
      <c r="N4965">
        <f>M4965*Diccionario!$B$37</f>
        <v>8.1392578882352934E-2</v>
      </c>
      <c r="O4965">
        <f>N4965*Diccionario!$B$38</f>
        <v>1.220888683235294E-2</v>
      </c>
      <c r="P4965">
        <f>O4965*Diccionario!$B$39</f>
        <v>1.0987998149117646E-2</v>
      </c>
      <c r="Q4965">
        <f>P4965*Diccionario!$B$40</f>
        <v>4.3951992596470589E-3</v>
      </c>
      <c r="R4965">
        <f>Q4965*Diccionario!$B$41</f>
        <v>2.8568795187705882E-3</v>
      </c>
      <c r="S4965">
        <f t="shared" si="774"/>
        <v>2.8568795187705882E-3</v>
      </c>
      <c r="T4965">
        <f>I4965*Diccionario!$B$36</f>
        <v>0.80586711764705876</v>
      </c>
      <c r="U4965">
        <f>T4965*Diccionario!$B$42</f>
        <v>8.1392578882352934E-2</v>
      </c>
      <c r="V4965">
        <f>U4965*Diccionario!$B$43</f>
        <v>6.9183692049999995E-2</v>
      </c>
      <c r="W4965">
        <f>V4965*Diccionario!$B$44</f>
        <v>1.31449014895E-2</v>
      </c>
      <c r="X4965">
        <f>W4965*Diccionario!$B$45</f>
        <v>5.1265115809050006E-3</v>
      </c>
      <c r="Y4965">
        <f>X4965*Diccionario!$B$46</f>
        <v>4.5625953070054506E-3</v>
      </c>
      <c r="Z4965">
        <f>Y4965*Diccionario!$B$47</f>
        <v>1.6881602635920167E-3</v>
      </c>
      <c r="AA4965">
        <f>Z4965*Diccionario!$B$48</f>
        <v>1.6881602635920167E-3</v>
      </c>
      <c r="AB4965">
        <f>AA4965*Diccionario!$B$49</f>
        <v>1.2661201976940126E-3</v>
      </c>
      <c r="AC4965">
        <f t="shared" si="775"/>
        <v>1.2661201976940126E-3</v>
      </c>
      <c r="AD4965">
        <f t="shared" si="776"/>
        <v>4.1229997164646008E-3</v>
      </c>
      <c r="AE4965">
        <f t="shared" si="777"/>
        <v>6.909186602969171E-6</v>
      </c>
      <c r="AF4965" t="e">
        <f ca="1">IF(AD4965="","",_xludf.RANK.EQ(AD4965,$AD$2:$AD$5513,0))</f>
        <v>#NAME?</v>
      </c>
      <c r="AH4965" t="str">
        <f t="shared" si="778"/>
        <v>Baja</v>
      </c>
      <c r="AI4965" t="s">
        <v>153</v>
      </c>
      <c r="AJ4965" t="str">
        <f>IFERROR(VLOOKUP(B4965,Maestro_Regionales!$A$2:$B$35,2,FALSE),"Otras zonas")</f>
        <v>Centro</v>
      </c>
      <c r="AK4965" t="str">
        <f t="shared" si="779"/>
        <v>REGIMEN DE EXCEPCION | Centro</v>
      </c>
    </row>
    <row r="4966" spans="1:37">
      <c r="A4966" s="4" t="s">
        <v>2020</v>
      </c>
      <c r="B4966" s="4" t="s">
        <v>2021</v>
      </c>
      <c r="C4966" s="4" t="s">
        <v>2050</v>
      </c>
      <c r="D4966" s="4" t="s">
        <v>2051</v>
      </c>
      <c r="E4966" s="4" t="s">
        <v>90</v>
      </c>
      <c r="F4966" s="4">
        <v>0</v>
      </c>
      <c r="G4966" s="4">
        <v>0</v>
      </c>
      <c r="H4966" s="4">
        <v>234</v>
      </c>
      <c r="I4966">
        <f t="shared" si="770"/>
        <v>234</v>
      </c>
      <c r="J4966">
        <f t="shared" si="771"/>
        <v>0</v>
      </c>
      <c r="K4966">
        <f t="shared" si="772"/>
        <v>0</v>
      </c>
      <c r="L4966">
        <f t="shared" si="773"/>
        <v>1</v>
      </c>
      <c r="M4966">
        <f>I4966*Diccionario!$B$36</f>
        <v>0.51948458823529409</v>
      </c>
      <c r="N4966">
        <f>M4966*Diccionario!$B$37</f>
        <v>5.2467943411764709E-2</v>
      </c>
      <c r="O4966">
        <f>N4966*Diccionario!$B$38</f>
        <v>7.8701915117647056E-3</v>
      </c>
      <c r="P4966">
        <f>O4966*Diccionario!$B$39</f>
        <v>7.083172360588235E-3</v>
      </c>
      <c r="Q4966">
        <f>P4966*Diccionario!$B$40</f>
        <v>2.833268944235294E-3</v>
      </c>
      <c r="R4966">
        <f>Q4966*Diccionario!$B$41</f>
        <v>1.8416248137529412E-3</v>
      </c>
      <c r="S4966">
        <f t="shared" si="774"/>
        <v>1.8416248137529412E-3</v>
      </c>
      <c r="T4966">
        <f>I4966*Diccionario!$B$36</f>
        <v>0.51948458823529409</v>
      </c>
      <c r="U4966">
        <f>T4966*Diccionario!$B$42</f>
        <v>5.2467943411764709E-2</v>
      </c>
      <c r="V4966">
        <f>U4966*Diccionario!$B$43</f>
        <v>4.4597751900000003E-2</v>
      </c>
      <c r="W4966">
        <f>V4966*Diccionario!$B$44</f>
        <v>8.4735728610000009E-3</v>
      </c>
      <c r="X4966">
        <f>W4966*Diccionario!$B$45</f>
        <v>3.3046934157900006E-3</v>
      </c>
      <c r="Y4966">
        <f>X4966*Diccionario!$B$46</f>
        <v>2.9411771400531007E-3</v>
      </c>
      <c r="Z4966">
        <f>Y4966*Diccionario!$B$47</f>
        <v>1.0882355418196472E-3</v>
      </c>
      <c r="AA4966">
        <f>Z4966*Diccionario!$B$48</f>
        <v>1.0882355418196472E-3</v>
      </c>
      <c r="AB4966">
        <f>AA4966*Diccionario!$B$49</f>
        <v>8.161766563647354E-4</v>
      </c>
      <c r="AC4966">
        <f t="shared" si="775"/>
        <v>8.161766563647354E-4</v>
      </c>
      <c r="AD4966">
        <f t="shared" si="776"/>
        <v>2.6578014701176766E-3</v>
      </c>
      <c r="AE4966">
        <f t="shared" si="777"/>
        <v>4.453855826707399E-6</v>
      </c>
      <c r="AF4966" t="e">
        <f ca="1">IF(AD4966="","",_xludf.RANK.EQ(AD4966,$AD$2:$AD$5513,0))</f>
        <v>#NAME?</v>
      </c>
      <c r="AH4966" t="str">
        <f t="shared" si="778"/>
        <v>Baja</v>
      </c>
      <c r="AI4966" t="s">
        <v>153</v>
      </c>
      <c r="AJ4966" t="str">
        <f>IFERROR(VLOOKUP(B4966,Maestro_Regionales!$A$2:$B$35,2,FALSE),"Otras zonas")</f>
        <v>Centro</v>
      </c>
      <c r="AK4966" t="str">
        <f t="shared" si="779"/>
        <v>REGIMEN DE EXCEPCION | Centro</v>
      </c>
    </row>
    <row r="4967" spans="1:37">
      <c r="A4967" s="4" t="s">
        <v>2020</v>
      </c>
      <c r="B4967" s="4" t="s">
        <v>2021</v>
      </c>
      <c r="C4967" s="4" t="s">
        <v>2091</v>
      </c>
      <c r="D4967" s="4" t="s">
        <v>2092</v>
      </c>
      <c r="E4967" s="4" t="s">
        <v>90</v>
      </c>
      <c r="F4967" s="4">
        <v>0</v>
      </c>
      <c r="G4967" s="4">
        <v>0</v>
      </c>
      <c r="H4967" s="4">
        <v>285</v>
      </c>
      <c r="I4967">
        <f t="shared" si="770"/>
        <v>285</v>
      </c>
      <c r="J4967">
        <f t="shared" si="771"/>
        <v>0</v>
      </c>
      <c r="K4967">
        <f t="shared" si="772"/>
        <v>0</v>
      </c>
      <c r="L4967">
        <f t="shared" si="773"/>
        <v>1</v>
      </c>
      <c r="M4967">
        <f>I4967*Diccionario!$B$36</f>
        <v>0.6327055882352941</v>
      </c>
      <c r="N4967">
        <f>M4967*Diccionario!$B$37</f>
        <v>6.3903264411764707E-2</v>
      </c>
      <c r="O4967">
        <f>N4967*Diccionario!$B$38</f>
        <v>9.5854896617647064E-3</v>
      </c>
      <c r="P4967">
        <f>O4967*Diccionario!$B$39</f>
        <v>8.6269406955882359E-3</v>
      </c>
      <c r="Q4967">
        <f>P4967*Diccionario!$B$40</f>
        <v>3.4507762782352946E-3</v>
      </c>
      <c r="R4967">
        <f>Q4967*Diccionario!$B$41</f>
        <v>2.2430045808529415E-3</v>
      </c>
      <c r="S4967">
        <f t="shared" si="774"/>
        <v>2.2430045808529415E-3</v>
      </c>
      <c r="T4967">
        <f>I4967*Diccionario!$B$36</f>
        <v>0.6327055882352941</v>
      </c>
      <c r="U4967">
        <f>T4967*Diccionario!$B$42</f>
        <v>6.3903264411764707E-2</v>
      </c>
      <c r="V4967">
        <f>U4967*Diccionario!$B$43</f>
        <v>5.4317774749999999E-2</v>
      </c>
      <c r="W4967">
        <f>V4967*Diccionario!$B$44</f>
        <v>1.03203772025E-2</v>
      </c>
      <c r="X4967">
        <f>W4967*Diccionario!$B$45</f>
        <v>4.0249471089750001E-3</v>
      </c>
      <c r="Y4967">
        <f>X4967*Diccionario!$B$46</f>
        <v>3.5822029269877501E-3</v>
      </c>
      <c r="Z4967">
        <f>Y4967*Diccionario!$B$47</f>
        <v>1.3254150829854676E-3</v>
      </c>
      <c r="AA4967">
        <f>Z4967*Diccionario!$B$48</f>
        <v>1.3254150829854676E-3</v>
      </c>
      <c r="AB4967">
        <f>AA4967*Diccionario!$B$49</f>
        <v>9.9406131223910075E-4</v>
      </c>
      <c r="AC4967">
        <f t="shared" si="775"/>
        <v>9.9406131223910075E-4</v>
      </c>
      <c r="AD4967">
        <f t="shared" si="776"/>
        <v>3.2370658930920421E-3</v>
      </c>
      <c r="AE4967">
        <f t="shared" si="777"/>
        <v>5.4245679940667041E-6</v>
      </c>
      <c r="AF4967" t="e">
        <f ca="1">IF(AD4967="","",_xludf.RANK.EQ(AD4967,$AD$2:$AD$5513,0))</f>
        <v>#NAME?</v>
      </c>
      <c r="AH4967" t="str">
        <f t="shared" si="778"/>
        <v>Baja</v>
      </c>
      <c r="AI4967" t="s">
        <v>153</v>
      </c>
      <c r="AJ4967" t="str">
        <f>IFERROR(VLOOKUP(B4967,Maestro_Regionales!$A$2:$B$35,2,FALSE),"Otras zonas")</f>
        <v>Centro</v>
      </c>
      <c r="AK4967" t="str">
        <f t="shared" si="779"/>
        <v>REGIMEN DE EXCEPCION | Centro</v>
      </c>
    </row>
    <row r="4968" spans="1:37">
      <c r="A4968" s="4" t="s">
        <v>2020</v>
      </c>
      <c r="B4968" s="4" t="s">
        <v>2021</v>
      </c>
      <c r="C4968" s="4" t="s">
        <v>2062</v>
      </c>
      <c r="D4968" s="4" t="s">
        <v>351</v>
      </c>
      <c r="E4968" s="4" t="s">
        <v>90</v>
      </c>
      <c r="F4968" s="4">
        <v>0</v>
      </c>
      <c r="G4968" s="4">
        <v>0</v>
      </c>
      <c r="H4968" s="4">
        <v>141</v>
      </c>
      <c r="I4968">
        <f t="shared" si="770"/>
        <v>141</v>
      </c>
      <c r="J4968">
        <f t="shared" si="771"/>
        <v>0</v>
      </c>
      <c r="K4968">
        <f t="shared" si="772"/>
        <v>0</v>
      </c>
      <c r="L4968">
        <f t="shared" si="773"/>
        <v>1</v>
      </c>
      <c r="M4968">
        <f>I4968*Diccionario!$B$36</f>
        <v>0.31302276470588231</v>
      </c>
      <c r="N4968">
        <f>M4968*Diccionario!$B$37</f>
        <v>3.1615299235294117E-2</v>
      </c>
      <c r="O4968">
        <f>N4968*Diccionario!$B$38</f>
        <v>4.7422948852941177E-3</v>
      </c>
      <c r="P4968">
        <f>O4968*Diccionario!$B$39</f>
        <v>4.2680653967647059E-3</v>
      </c>
      <c r="Q4968">
        <f>P4968*Diccionario!$B$40</f>
        <v>1.7072261587058825E-3</v>
      </c>
      <c r="R4968">
        <f>Q4968*Diccionario!$B$41</f>
        <v>1.1096970031588237E-3</v>
      </c>
      <c r="S4968">
        <f t="shared" si="774"/>
        <v>1.1096970031588237E-3</v>
      </c>
      <c r="T4968">
        <f>I4968*Diccionario!$B$36</f>
        <v>0.31302276470588231</v>
      </c>
      <c r="U4968">
        <f>T4968*Diccionario!$B$42</f>
        <v>3.1615299235294117E-2</v>
      </c>
      <c r="V4968">
        <f>U4968*Diccionario!$B$43</f>
        <v>2.687300435E-2</v>
      </c>
      <c r="W4968">
        <f>V4968*Diccionario!$B$44</f>
        <v>5.1058708264999997E-3</v>
      </c>
      <c r="X4968">
        <f>W4968*Diccionario!$B$45</f>
        <v>1.9912896223349998E-3</v>
      </c>
      <c r="Y4968">
        <f>X4968*Diccionario!$B$46</f>
        <v>1.7722477638781498E-3</v>
      </c>
      <c r="Z4968">
        <f>Y4968*Diccionario!$B$47</f>
        <v>6.5573167263491543E-4</v>
      </c>
      <c r="AA4968">
        <f>Z4968*Diccionario!$B$48</f>
        <v>6.5573167263491543E-4</v>
      </c>
      <c r="AB4968">
        <f>AA4968*Diccionario!$B$49</f>
        <v>4.917987544761866E-4</v>
      </c>
      <c r="AC4968">
        <f t="shared" si="775"/>
        <v>4.917987544761866E-4</v>
      </c>
      <c r="AD4968">
        <f t="shared" si="776"/>
        <v>1.6014957576350104E-3</v>
      </c>
      <c r="AE4968">
        <f t="shared" si="777"/>
        <v>2.6837336391698432E-6</v>
      </c>
      <c r="AF4968" t="e">
        <f ca="1">IF(AD4968="","",_xludf.RANK.EQ(AD4968,$AD$2:$AD$5513,0))</f>
        <v>#NAME?</v>
      </c>
      <c r="AH4968" t="str">
        <f t="shared" si="778"/>
        <v>Baja</v>
      </c>
      <c r="AI4968" t="s">
        <v>153</v>
      </c>
      <c r="AJ4968" t="str">
        <f>IFERROR(VLOOKUP(B4968,Maestro_Regionales!$A$2:$B$35,2,FALSE),"Otras zonas")</f>
        <v>Centro</v>
      </c>
      <c r="AK4968" t="str">
        <f t="shared" si="779"/>
        <v>REGIMEN DE EXCEPCION | Centro</v>
      </c>
    </row>
    <row r="4969" spans="1:37">
      <c r="A4969" s="4" t="s">
        <v>2020</v>
      </c>
      <c r="B4969" s="4" t="s">
        <v>2021</v>
      </c>
      <c r="C4969" s="4" t="s">
        <v>2097</v>
      </c>
      <c r="D4969" s="4" t="s">
        <v>2098</v>
      </c>
      <c r="E4969" s="4" t="s">
        <v>90</v>
      </c>
      <c r="F4969" s="4">
        <v>0</v>
      </c>
      <c r="G4969" s="4">
        <v>0</v>
      </c>
      <c r="H4969" s="4">
        <v>143</v>
      </c>
      <c r="I4969">
        <f t="shared" si="770"/>
        <v>143</v>
      </c>
      <c r="J4969">
        <f t="shared" si="771"/>
        <v>0</v>
      </c>
      <c r="K4969">
        <f t="shared" si="772"/>
        <v>0</v>
      </c>
      <c r="L4969">
        <f t="shared" si="773"/>
        <v>1</v>
      </c>
      <c r="M4969">
        <f>I4969*Diccionario!$B$36</f>
        <v>0.31746280392156861</v>
      </c>
      <c r="N4969">
        <f>M4969*Diccionario!$B$37</f>
        <v>3.206374319607843E-2</v>
      </c>
      <c r="O4969">
        <f>N4969*Diccionario!$B$38</f>
        <v>4.8095614794117642E-3</v>
      </c>
      <c r="P4969">
        <f>O4969*Diccionario!$B$39</f>
        <v>4.3286053314705881E-3</v>
      </c>
      <c r="Q4969">
        <f>P4969*Diccionario!$B$40</f>
        <v>1.7314421325882352E-3</v>
      </c>
      <c r="R4969">
        <f>Q4969*Diccionario!$B$41</f>
        <v>1.125437386182353E-3</v>
      </c>
      <c r="S4969">
        <f t="shared" si="774"/>
        <v>1.125437386182353E-3</v>
      </c>
      <c r="T4969">
        <f>I4969*Diccionario!$B$36</f>
        <v>0.31746280392156861</v>
      </c>
      <c r="U4969">
        <f>T4969*Diccionario!$B$42</f>
        <v>3.206374319607843E-2</v>
      </c>
      <c r="V4969">
        <f>U4969*Diccionario!$B$43</f>
        <v>2.7254181716666666E-2</v>
      </c>
      <c r="W4969">
        <f>V4969*Diccionario!$B$44</f>
        <v>5.1782945261666666E-3</v>
      </c>
      <c r="X4969">
        <f>W4969*Diccionario!$B$45</f>
        <v>2.019534865205E-3</v>
      </c>
      <c r="Y4969">
        <f>X4969*Diccionario!$B$46</f>
        <v>1.79738603003245E-3</v>
      </c>
      <c r="Z4969">
        <f>Y4969*Diccionario!$B$47</f>
        <v>6.6503283111200655E-4</v>
      </c>
      <c r="AA4969">
        <f>Z4969*Diccionario!$B$48</f>
        <v>6.6503283111200655E-4</v>
      </c>
      <c r="AB4969">
        <f>AA4969*Diccionario!$B$49</f>
        <v>4.9877462333400486E-4</v>
      </c>
      <c r="AC4969">
        <f t="shared" si="775"/>
        <v>4.9877462333400486E-4</v>
      </c>
      <c r="AD4969">
        <f t="shared" si="776"/>
        <v>1.6242120095163578E-3</v>
      </c>
      <c r="AE4969">
        <f t="shared" si="777"/>
        <v>2.7218007829878552E-6</v>
      </c>
      <c r="AF4969" t="e">
        <f ca="1">IF(AD4969="","",_xludf.RANK.EQ(AD4969,$AD$2:$AD$5513,0))</f>
        <v>#NAME?</v>
      </c>
      <c r="AH4969" t="str">
        <f t="shared" si="778"/>
        <v>Baja</v>
      </c>
      <c r="AI4969" t="s">
        <v>153</v>
      </c>
      <c r="AJ4969" t="str">
        <f>IFERROR(VLOOKUP(B4969,Maestro_Regionales!$A$2:$B$35,2,FALSE),"Otras zonas")</f>
        <v>Centro</v>
      </c>
      <c r="AK4969" t="str">
        <f t="shared" si="779"/>
        <v>REGIMEN DE EXCEPCION | Centro</v>
      </c>
    </row>
    <row r="4970" spans="1:37">
      <c r="A4970" s="4" t="s">
        <v>2020</v>
      </c>
      <c r="B4970" s="4" t="s">
        <v>2021</v>
      </c>
      <c r="C4970" s="4" t="s">
        <v>2101</v>
      </c>
      <c r="D4970" s="4" t="s">
        <v>918</v>
      </c>
      <c r="E4970" s="4" t="s">
        <v>90</v>
      </c>
      <c r="F4970" s="4">
        <v>0</v>
      </c>
      <c r="G4970" s="4">
        <v>0</v>
      </c>
      <c r="H4970" s="4">
        <v>47</v>
      </c>
      <c r="I4970">
        <f t="shared" si="770"/>
        <v>47</v>
      </c>
      <c r="J4970">
        <f t="shared" si="771"/>
        <v>0</v>
      </c>
      <c r="K4970">
        <f t="shared" si="772"/>
        <v>0</v>
      </c>
      <c r="L4970">
        <f t="shared" si="773"/>
        <v>1</v>
      </c>
      <c r="M4970">
        <f>I4970*Diccionario!$B$36</f>
        <v>0.10434092156862744</v>
      </c>
      <c r="N4970">
        <f>M4970*Diccionario!$B$37</f>
        <v>1.0538433078431372E-2</v>
      </c>
      <c r="O4970">
        <f>N4970*Diccionario!$B$38</f>
        <v>1.5807649617647058E-3</v>
      </c>
      <c r="P4970">
        <f>O4970*Diccionario!$B$39</f>
        <v>1.4226884655882351E-3</v>
      </c>
      <c r="Q4970">
        <f>P4970*Diccionario!$B$40</f>
        <v>5.6907538623529412E-4</v>
      </c>
      <c r="R4970">
        <f>Q4970*Diccionario!$B$41</f>
        <v>3.6989900105294119E-4</v>
      </c>
      <c r="S4970">
        <f t="shared" si="774"/>
        <v>3.6989900105294119E-4</v>
      </c>
      <c r="T4970">
        <f>I4970*Diccionario!$B$36</f>
        <v>0.10434092156862744</v>
      </c>
      <c r="U4970">
        <f>T4970*Diccionario!$B$42</f>
        <v>1.0538433078431372E-2</v>
      </c>
      <c r="V4970">
        <f>U4970*Diccionario!$B$43</f>
        <v>8.9576681166666661E-3</v>
      </c>
      <c r="W4970">
        <f>V4970*Diccionario!$B$44</f>
        <v>1.7019569421666666E-3</v>
      </c>
      <c r="X4970">
        <f>W4970*Diccionario!$B$45</f>
        <v>6.6376320744500003E-4</v>
      </c>
      <c r="Y4970">
        <f>X4970*Diccionario!$B$46</f>
        <v>5.9074925462605007E-4</v>
      </c>
      <c r="Z4970">
        <f>Y4970*Diccionario!$B$47</f>
        <v>2.1857722421163853E-4</v>
      </c>
      <c r="AA4970">
        <f>Z4970*Diccionario!$B$48</f>
        <v>2.1857722421163853E-4</v>
      </c>
      <c r="AB4970">
        <f>AA4970*Diccionario!$B$49</f>
        <v>1.6393291815872889E-4</v>
      </c>
      <c r="AC4970">
        <f t="shared" si="775"/>
        <v>1.6393291815872889E-4</v>
      </c>
      <c r="AD4970">
        <f t="shared" si="776"/>
        <v>5.3383191921167012E-4</v>
      </c>
      <c r="AE4970">
        <f t="shared" si="777"/>
        <v>8.9457787972328111E-7</v>
      </c>
      <c r="AF4970" t="e">
        <f ca="1">IF(AD4970="","",_xludf.RANK.EQ(AD4970,$AD$2:$AD$5513,0))</f>
        <v>#NAME?</v>
      </c>
      <c r="AH4970" t="str">
        <f t="shared" si="778"/>
        <v>Baja</v>
      </c>
      <c r="AI4970" t="s">
        <v>153</v>
      </c>
      <c r="AJ4970" t="str">
        <f>IFERROR(VLOOKUP(B4970,Maestro_Regionales!$A$2:$B$35,2,FALSE),"Otras zonas")</f>
        <v>Centro</v>
      </c>
      <c r="AK4970" t="str">
        <f t="shared" si="779"/>
        <v>REGIMEN DE EXCEPCION | Centro</v>
      </c>
    </row>
    <row r="4971" spans="1:37">
      <c r="A4971" s="4" t="s">
        <v>2020</v>
      </c>
      <c r="B4971" s="4" t="s">
        <v>2021</v>
      </c>
      <c r="C4971" s="4" t="s">
        <v>2110</v>
      </c>
      <c r="D4971" s="4" t="s">
        <v>2111</v>
      </c>
      <c r="E4971" s="4" t="s">
        <v>90</v>
      </c>
      <c r="F4971" s="4">
        <v>0</v>
      </c>
      <c r="G4971" s="4">
        <v>0</v>
      </c>
      <c r="H4971" s="4">
        <v>52</v>
      </c>
      <c r="I4971">
        <f t="shared" si="770"/>
        <v>52</v>
      </c>
      <c r="J4971">
        <f t="shared" si="771"/>
        <v>0</v>
      </c>
      <c r="K4971">
        <f t="shared" si="772"/>
        <v>0</v>
      </c>
      <c r="L4971">
        <f t="shared" si="773"/>
        <v>1</v>
      </c>
      <c r="M4971">
        <f>I4971*Diccionario!$B$36</f>
        <v>0.11544101960784313</v>
      </c>
      <c r="N4971">
        <f>M4971*Diccionario!$B$37</f>
        <v>1.1659542980392157E-2</v>
      </c>
      <c r="O4971">
        <f>N4971*Diccionario!$B$38</f>
        <v>1.7489314470588233E-3</v>
      </c>
      <c r="P4971">
        <f>O4971*Diccionario!$B$39</f>
        <v>1.5740383023529411E-3</v>
      </c>
      <c r="Q4971">
        <f>P4971*Diccionario!$B$40</f>
        <v>6.2961532094117645E-4</v>
      </c>
      <c r="R4971">
        <f>Q4971*Diccionario!$B$41</f>
        <v>4.0924995861176471E-4</v>
      </c>
      <c r="S4971">
        <f t="shared" si="774"/>
        <v>4.0924995861176471E-4</v>
      </c>
      <c r="T4971">
        <f>I4971*Diccionario!$B$36</f>
        <v>0.11544101960784313</v>
      </c>
      <c r="U4971">
        <f>T4971*Diccionario!$B$42</f>
        <v>1.1659542980392157E-2</v>
      </c>
      <c r="V4971">
        <f>U4971*Diccionario!$B$43</f>
        <v>9.9106115333333321E-3</v>
      </c>
      <c r="W4971">
        <f>V4971*Diccionario!$B$44</f>
        <v>1.883016191333333E-3</v>
      </c>
      <c r="X4971">
        <f>W4971*Diccionario!$B$45</f>
        <v>7.3437631461999988E-4</v>
      </c>
      <c r="Y4971">
        <f>X4971*Diccionario!$B$46</f>
        <v>6.5359492001179989E-4</v>
      </c>
      <c r="Z4971">
        <f>Y4971*Diccionario!$B$47</f>
        <v>2.4183012040436596E-4</v>
      </c>
      <c r="AA4971">
        <f>Z4971*Diccionario!$B$48</f>
        <v>2.4183012040436596E-4</v>
      </c>
      <c r="AB4971">
        <f>AA4971*Diccionario!$B$49</f>
        <v>1.8137259030327448E-4</v>
      </c>
      <c r="AC4971">
        <f t="shared" si="775"/>
        <v>1.8137259030327448E-4</v>
      </c>
      <c r="AD4971">
        <f t="shared" si="776"/>
        <v>5.9062254891503914E-4</v>
      </c>
      <c r="AE4971">
        <f t="shared" si="777"/>
        <v>9.8974573926831085E-7</v>
      </c>
      <c r="AF4971" t="e">
        <f ca="1">IF(AD4971="","",_xludf.RANK.EQ(AD4971,$AD$2:$AD$5513,0))</f>
        <v>#NAME?</v>
      </c>
      <c r="AH4971" t="str">
        <f t="shared" si="778"/>
        <v>Baja</v>
      </c>
      <c r="AI4971" t="s">
        <v>153</v>
      </c>
      <c r="AJ4971" t="str">
        <f>IFERROR(VLOOKUP(B4971,Maestro_Regionales!$A$2:$B$35,2,FALSE),"Otras zonas")</f>
        <v>Centro</v>
      </c>
      <c r="AK4971" t="str">
        <f t="shared" si="779"/>
        <v>REGIMEN DE EXCEPCION | Centro</v>
      </c>
    </row>
    <row r="4972" spans="1:37">
      <c r="A4972" s="4" t="s">
        <v>2020</v>
      </c>
      <c r="B4972" s="4" t="s">
        <v>2021</v>
      </c>
      <c r="C4972" s="4" t="s">
        <v>2044</v>
      </c>
      <c r="D4972" s="4" t="s">
        <v>2045</v>
      </c>
      <c r="E4972" s="4" t="s">
        <v>90</v>
      </c>
      <c r="F4972" s="4">
        <v>0</v>
      </c>
      <c r="G4972" s="4">
        <v>0</v>
      </c>
      <c r="H4972" s="4">
        <v>153</v>
      </c>
      <c r="I4972">
        <f t="shared" si="770"/>
        <v>153</v>
      </c>
      <c r="J4972">
        <f t="shared" si="771"/>
        <v>0</v>
      </c>
      <c r="K4972">
        <f t="shared" si="772"/>
        <v>0</v>
      </c>
      <c r="L4972">
        <f t="shared" si="773"/>
        <v>1</v>
      </c>
      <c r="M4972">
        <f>I4972*Diccionario!$B$36</f>
        <v>0.33966299999999999</v>
      </c>
      <c r="N4972">
        <f>M4972*Diccionario!$B$37</f>
        <v>3.4305963000000002E-2</v>
      </c>
      <c r="O4972">
        <f>N4972*Diccionario!$B$38</f>
        <v>5.1458944499999998E-3</v>
      </c>
      <c r="P4972">
        <f>O4972*Diccionario!$B$39</f>
        <v>4.631305005E-3</v>
      </c>
      <c r="Q4972">
        <f>P4972*Diccionario!$B$40</f>
        <v>1.8525220020000001E-3</v>
      </c>
      <c r="R4972">
        <f>Q4972*Diccionario!$B$41</f>
        <v>1.2041393013E-3</v>
      </c>
      <c r="S4972">
        <f t="shared" si="774"/>
        <v>1.2041393013E-3</v>
      </c>
      <c r="T4972">
        <f>I4972*Diccionario!$B$36</f>
        <v>0.33966299999999999</v>
      </c>
      <c r="U4972">
        <f>T4972*Diccionario!$B$42</f>
        <v>3.4305963000000002E-2</v>
      </c>
      <c r="V4972">
        <f>U4972*Diccionario!$B$43</f>
        <v>2.9160068550000001E-2</v>
      </c>
      <c r="W4972">
        <f>V4972*Diccionario!$B$44</f>
        <v>5.5404130245000002E-3</v>
      </c>
      <c r="X4972">
        <f>W4972*Diccionario!$B$45</f>
        <v>2.1607610795550004E-3</v>
      </c>
      <c r="Y4972">
        <f>X4972*Diccionario!$B$46</f>
        <v>1.9230773608039503E-3</v>
      </c>
      <c r="Z4972">
        <f>Y4972*Diccionario!$B$47</f>
        <v>7.1153862349746162E-4</v>
      </c>
      <c r="AA4972">
        <f>Z4972*Diccionario!$B$48</f>
        <v>7.1153862349746162E-4</v>
      </c>
      <c r="AB4972">
        <f>AA4972*Diccionario!$B$49</f>
        <v>5.3365396762309627E-4</v>
      </c>
      <c r="AC4972">
        <f t="shared" si="775"/>
        <v>5.3365396762309627E-4</v>
      </c>
      <c r="AD4972">
        <f t="shared" si="776"/>
        <v>1.7377932689230963E-3</v>
      </c>
      <c r="AE4972">
        <f t="shared" si="777"/>
        <v>2.9121365020779153E-6</v>
      </c>
      <c r="AF4972" t="e">
        <f ca="1">IF(AD4972="","",_xludf.RANK.EQ(AD4972,$AD$2:$AD$5513,0))</f>
        <v>#NAME?</v>
      </c>
      <c r="AH4972" t="str">
        <f t="shared" si="778"/>
        <v>Baja</v>
      </c>
      <c r="AI4972" t="s">
        <v>153</v>
      </c>
      <c r="AJ4972" t="str">
        <f>IFERROR(VLOOKUP(B4972,Maestro_Regionales!$A$2:$B$35,2,FALSE),"Otras zonas")</f>
        <v>Centro</v>
      </c>
      <c r="AK4972" t="str">
        <f t="shared" si="779"/>
        <v>REGIMEN DE EXCEPCION | Centro</v>
      </c>
    </row>
    <row r="4973" spans="1:37">
      <c r="A4973" s="4" t="s">
        <v>2020</v>
      </c>
      <c r="B4973" s="4" t="s">
        <v>2021</v>
      </c>
      <c r="C4973" s="4" t="s">
        <v>2093</v>
      </c>
      <c r="D4973" s="4" t="s">
        <v>2094</v>
      </c>
      <c r="E4973" s="4" t="s">
        <v>90</v>
      </c>
      <c r="F4973" s="4">
        <v>0</v>
      </c>
      <c r="G4973" s="4">
        <v>0</v>
      </c>
      <c r="H4973" s="4">
        <v>191</v>
      </c>
      <c r="I4973">
        <f t="shared" si="770"/>
        <v>191</v>
      </c>
      <c r="J4973">
        <f t="shared" si="771"/>
        <v>0</v>
      </c>
      <c r="K4973">
        <f t="shared" si="772"/>
        <v>0</v>
      </c>
      <c r="L4973">
        <f t="shared" si="773"/>
        <v>1</v>
      </c>
      <c r="M4973">
        <f>I4973*Diccionario!$B$36</f>
        <v>0.4240237450980392</v>
      </c>
      <c r="N4973">
        <f>M4973*Diccionario!$B$37</f>
        <v>4.2826398254901962E-2</v>
      </c>
      <c r="O4973">
        <f>N4973*Diccionario!$B$38</f>
        <v>6.423959738235294E-3</v>
      </c>
      <c r="P4973">
        <f>O4973*Diccionario!$B$39</f>
        <v>5.7815637644117648E-3</v>
      </c>
      <c r="Q4973">
        <f>P4973*Diccionario!$B$40</f>
        <v>2.3126255057647062E-3</v>
      </c>
      <c r="R4973">
        <f>Q4973*Diccionario!$B$41</f>
        <v>1.5032065787470592E-3</v>
      </c>
      <c r="S4973">
        <f t="shared" si="774"/>
        <v>1.5032065787470592E-3</v>
      </c>
      <c r="T4973">
        <f>I4973*Diccionario!$B$36</f>
        <v>0.4240237450980392</v>
      </c>
      <c r="U4973">
        <f>T4973*Diccionario!$B$42</f>
        <v>4.2826398254901962E-2</v>
      </c>
      <c r="V4973">
        <f>U4973*Diccionario!$B$43</f>
        <v>3.640243851666667E-2</v>
      </c>
      <c r="W4973">
        <f>V4973*Diccionario!$B$44</f>
        <v>6.9164633181666678E-3</v>
      </c>
      <c r="X4973">
        <f>W4973*Diccionario!$B$45</f>
        <v>2.6974206940850007E-3</v>
      </c>
      <c r="Y4973">
        <f>X4973*Diccionario!$B$46</f>
        <v>2.4007044177356508E-3</v>
      </c>
      <c r="Z4973">
        <f>Y4973*Diccionario!$B$47</f>
        <v>8.8826063456219075E-4</v>
      </c>
      <c r="AA4973">
        <f>Z4973*Diccionario!$B$48</f>
        <v>8.8826063456219075E-4</v>
      </c>
      <c r="AB4973">
        <f>AA4973*Diccionario!$B$49</f>
        <v>6.6619547592164309E-4</v>
      </c>
      <c r="AC4973">
        <f t="shared" si="775"/>
        <v>6.6619547592164309E-4</v>
      </c>
      <c r="AD4973">
        <f t="shared" si="776"/>
        <v>2.1694020546687023E-3</v>
      </c>
      <c r="AE4973">
        <f t="shared" si="777"/>
        <v>3.635412234620143E-6</v>
      </c>
      <c r="AF4973" t="e">
        <f ca="1">IF(AD4973="","",_xludf.RANK.EQ(AD4973,$AD$2:$AD$5513,0))</f>
        <v>#NAME?</v>
      </c>
      <c r="AH4973" t="str">
        <f t="shared" si="778"/>
        <v>Baja</v>
      </c>
      <c r="AI4973" t="s">
        <v>153</v>
      </c>
      <c r="AJ4973" t="str">
        <f>IFERROR(VLOOKUP(B4973,Maestro_Regionales!$A$2:$B$35,2,FALSE),"Otras zonas")</f>
        <v>Centro</v>
      </c>
      <c r="AK4973" t="str">
        <f t="shared" si="779"/>
        <v>REGIMEN DE EXCEPCION | Centro</v>
      </c>
    </row>
    <row r="4974" spans="1:37">
      <c r="A4974" s="4" t="s">
        <v>2020</v>
      </c>
      <c r="B4974" s="4" t="s">
        <v>2021</v>
      </c>
      <c r="C4974" s="4" t="s">
        <v>2102</v>
      </c>
      <c r="D4974" s="4" t="s">
        <v>2103</v>
      </c>
      <c r="E4974" s="4" t="s">
        <v>90</v>
      </c>
      <c r="F4974" s="4">
        <v>0</v>
      </c>
      <c r="G4974" s="4">
        <v>0</v>
      </c>
      <c r="H4974" s="4">
        <v>107</v>
      </c>
      <c r="I4974">
        <f t="shared" si="770"/>
        <v>107</v>
      </c>
      <c r="J4974">
        <f t="shared" si="771"/>
        <v>0</v>
      </c>
      <c r="K4974">
        <f t="shared" si="772"/>
        <v>0</v>
      </c>
      <c r="L4974">
        <f t="shared" si="773"/>
        <v>1</v>
      </c>
      <c r="M4974">
        <f>I4974*Diccionario!$B$36</f>
        <v>0.23754209803921567</v>
      </c>
      <c r="N4974">
        <f>M4974*Diccionario!$B$37</f>
        <v>2.3991751901960783E-2</v>
      </c>
      <c r="O4974">
        <f>N4974*Diccionario!$B$38</f>
        <v>3.5987627852941172E-3</v>
      </c>
      <c r="P4974">
        <f>O4974*Diccionario!$B$39</f>
        <v>3.2388865067647056E-3</v>
      </c>
      <c r="Q4974">
        <f>P4974*Diccionario!$B$40</f>
        <v>1.2955546027058824E-3</v>
      </c>
      <c r="R4974">
        <f>Q4974*Diccionario!$B$41</f>
        <v>8.4211049175882352E-4</v>
      </c>
      <c r="S4974">
        <f t="shared" si="774"/>
        <v>8.4211049175882352E-4</v>
      </c>
      <c r="T4974">
        <f>I4974*Diccionario!$B$36</f>
        <v>0.23754209803921567</v>
      </c>
      <c r="U4974">
        <f>T4974*Diccionario!$B$42</f>
        <v>2.3991751901960783E-2</v>
      </c>
      <c r="V4974">
        <f>U4974*Diccionario!$B$43</f>
        <v>2.0392989116666666E-2</v>
      </c>
      <c r="W4974">
        <f>V4974*Diccionario!$B$44</f>
        <v>3.8746679321666668E-3</v>
      </c>
      <c r="X4974">
        <f>W4974*Diccionario!$B$45</f>
        <v>1.5111204935450001E-3</v>
      </c>
      <c r="Y4974">
        <f>X4974*Diccionario!$B$46</f>
        <v>1.3448972392550501E-3</v>
      </c>
      <c r="Z4974">
        <f>Y4974*Diccionario!$B$47</f>
        <v>4.9761197852436854E-4</v>
      </c>
      <c r="AA4974">
        <f>Z4974*Diccionario!$B$48</f>
        <v>4.9761197852436854E-4</v>
      </c>
      <c r="AB4974">
        <f>AA4974*Diccionario!$B$49</f>
        <v>3.732089838932764E-4</v>
      </c>
      <c r="AC4974">
        <f t="shared" si="775"/>
        <v>3.732089838932764E-4</v>
      </c>
      <c r="AD4974">
        <f t="shared" si="776"/>
        <v>1.2153194756521E-3</v>
      </c>
      <c r="AE4974">
        <f t="shared" si="777"/>
        <v>2.0365921942636398E-6</v>
      </c>
      <c r="AF4974" t="e">
        <f ca="1">IF(AD4974="","",_xludf.RANK.EQ(AD4974,$AD$2:$AD$5513,0))</f>
        <v>#NAME?</v>
      </c>
      <c r="AH4974" t="str">
        <f t="shared" si="778"/>
        <v>Baja</v>
      </c>
      <c r="AI4974" t="s">
        <v>153</v>
      </c>
      <c r="AJ4974" t="str">
        <f>IFERROR(VLOOKUP(B4974,Maestro_Regionales!$A$2:$B$35,2,FALSE),"Otras zonas")</f>
        <v>Centro</v>
      </c>
      <c r="AK4974" t="str">
        <f t="shared" si="779"/>
        <v>REGIMEN DE EXCEPCION | Centro</v>
      </c>
    </row>
    <row r="4975" spans="1:37">
      <c r="A4975" s="4" t="s">
        <v>2114</v>
      </c>
      <c r="B4975" s="4" t="s">
        <v>2115</v>
      </c>
      <c r="C4975" s="4" t="s">
        <v>2116</v>
      </c>
      <c r="D4975" s="4" t="s">
        <v>2117</v>
      </c>
      <c r="E4975" s="4" t="s">
        <v>70</v>
      </c>
      <c r="F4975" s="4">
        <v>432725</v>
      </c>
      <c r="G4975" s="4">
        <v>74038</v>
      </c>
      <c r="H4975" s="4">
        <v>0</v>
      </c>
      <c r="I4975">
        <f t="shared" si="770"/>
        <v>506763</v>
      </c>
      <c r="J4975">
        <f t="shared" si="771"/>
        <v>0.85390014661686031</v>
      </c>
      <c r="K4975">
        <f t="shared" si="772"/>
        <v>0.14609985338313966</v>
      </c>
      <c r="L4975">
        <f t="shared" si="773"/>
        <v>0</v>
      </c>
      <c r="M4975">
        <f>I4975*Diccionario!$B$36</f>
        <v>1125.0237965294116</v>
      </c>
      <c r="N4975">
        <f>M4975*Diccionario!$B$37</f>
        <v>113.62740344947058</v>
      </c>
      <c r="O4975">
        <f>N4975*Diccionario!$B$38</f>
        <v>17.044110517420584</v>
      </c>
      <c r="P4975">
        <f>O4975*Diccionario!$B$39</f>
        <v>15.339699465678526</v>
      </c>
      <c r="Q4975">
        <f>P4975*Diccionario!$B$40</f>
        <v>6.1358797862714107</v>
      </c>
      <c r="R4975">
        <f>Q4975*Diccionario!$B$41</f>
        <v>3.9883218610764173</v>
      </c>
      <c r="S4975">
        <f t="shared" si="774"/>
        <v>3.9883218610764173</v>
      </c>
      <c r="T4975">
        <f>I4975*Diccionario!$B$36</f>
        <v>1125.0237965294116</v>
      </c>
      <c r="U4975">
        <f>T4975*Diccionario!$B$42</f>
        <v>113.62740344947058</v>
      </c>
      <c r="V4975">
        <f>U4975*Diccionario!$B$43</f>
        <v>96.583292932049986</v>
      </c>
      <c r="W4975">
        <f>V4975*Diccionario!$B$44</f>
        <v>18.350825657089498</v>
      </c>
      <c r="X4975">
        <f>W4975*Diccionario!$B$45</f>
        <v>7.1568220062649042</v>
      </c>
      <c r="Y4975">
        <f>X4975*Diccionario!$B$46</f>
        <v>6.3695715855757644</v>
      </c>
      <c r="Z4975">
        <f>Y4975*Diccionario!$B$47</f>
        <v>2.356741486663033</v>
      </c>
      <c r="AA4975">
        <f>Z4975*Diccionario!$B$48</f>
        <v>2.356741486663033</v>
      </c>
      <c r="AB4975">
        <f>AA4975*Diccionario!$B$49</f>
        <v>1.7675561149972747</v>
      </c>
      <c r="AC4975">
        <f t="shared" si="775"/>
        <v>1.7675561149972747</v>
      </c>
      <c r="AD4975">
        <f t="shared" si="776"/>
        <v>5.755877976073692</v>
      </c>
      <c r="AE4975">
        <f t="shared" si="777"/>
        <v>9.6455100013235952E-3</v>
      </c>
      <c r="AF4975" t="e">
        <f ca="1">IF(AD4975="","",_xludf.RANK.EQ(AD4975,$AD$2:$AD$5513,0))</f>
        <v>#NAME?</v>
      </c>
      <c r="AH4975" t="str">
        <f t="shared" si="778"/>
        <v>Alta</v>
      </c>
      <c r="AI4975" t="s">
        <v>153</v>
      </c>
      <c r="AJ4975" t="str">
        <f>IFERROR(VLOOKUP(B4975,Maestro_Regionales!$A$2:$B$35,2,FALSE),"Otras zonas")</f>
        <v>Suroccidente</v>
      </c>
      <c r="AK4975" t="str">
        <f t="shared" si="779"/>
        <v>EPS SURA | Suroccidente</v>
      </c>
    </row>
    <row r="4976" spans="1:37">
      <c r="A4976" s="4" t="s">
        <v>2114</v>
      </c>
      <c r="B4976" s="4" t="s">
        <v>2115</v>
      </c>
      <c r="C4976" s="4" t="s">
        <v>2116</v>
      </c>
      <c r="D4976" s="4" t="s">
        <v>2117</v>
      </c>
      <c r="E4976" s="4" t="s">
        <v>852</v>
      </c>
      <c r="F4976" s="4">
        <v>27411</v>
      </c>
      <c r="G4976" s="4">
        <v>361031</v>
      </c>
      <c r="H4976" s="4">
        <v>0</v>
      </c>
      <c r="I4976">
        <f t="shared" si="770"/>
        <v>388442</v>
      </c>
      <c r="J4976">
        <f t="shared" si="771"/>
        <v>7.0566519583361229E-2</v>
      </c>
      <c r="K4976">
        <f t="shared" si="772"/>
        <v>0.92943348041663876</v>
      </c>
      <c r="L4976">
        <f t="shared" si="773"/>
        <v>0</v>
      </c>
      <c r="M4976">
        <f>I4976*Diccionario!$B$36</f>
        <v>862.34885650980391</v>
      </c>
      <c r="N4976">
        <f>M4976*Diccionario!$B$37</f>
        <v>87.097234507490199</v>
      </c>
      <c r="O4976">
        <f>N4976*Diccionario!$B$38</f>
        <v>13.064585176123529</v>
      </c>
      <c r="P4976">
        <f>O4976*Diccionario!$B$39</f>
        <v>11.758126658511177</v>
      </c>
      <c r="Q4976">
        <f>P4976*Diccionario!$B$40</f>
        <v>4.7032506634044706</v>
      </c>
      <c r="R4976">
        <f>Q4976*Diccionario!$B$41</f>
        <v>3.0571129312129059</v>
      </c>
      <c r="S4976">
        <f t="shared" si="774"/>
        <v>3.0571129312129059</v>
      </c>
      <c r="T4976">
        <f>I4976*Diccionario!$B$36</f>
        <v>862.34885650980391</v>
      </c>
      <c r="U4976">
        <f>T4976*Diccionario!$B$42</f>
        <v>87.097234507490199</v>
      </c>
      <c r="V4976">
        <f>U4976*Diccionario!$B$43</f>
        <v>74.03264933136667</v>
      </c>
      <c r="W4976">
        <f>V4976*Diccionario!$B$44</f>
        <v>14.066203372959668</v>
      </c>
      <c r="X4976">
        <f>W4976*Diccionario!$B$45</f>
        <v>5.4858193154542709</v>
      </c>
      <c r="Y4976">
        <f>X4976*Diccionario!$B$46</f>
        <v>4.8823791907543015</v>
      </c>
      <c r="Z4976">
        <f>Y4976*Diccionario!$B$47</f>
        <v>1.8064803005790915</v>
      </c>
      <c r="AA4976">
        <f>Z4976*Diccionario!$B$48</f>
        <v>1.8064803005790915</v>
      </c>
      <c r="AB4976">
        <f>AA4976*Diccionario!$B$49</f>
        <v>1.3548602254343187</v>
      </c>
      <c r="AC4976">
        <f t="shared" si="775"/>
        <v>1.3548602254343187</v>
      </c>
      <c r="AD4976">
        <f t="shared" si="776"/>
        <v>4.4119731566472247</v>
      </c>
      <c r="AE4976">
        <f t="shared" si="777"/>
        <v>7.3934387394781016E-3</v>
      </c>
      <c r="AF4976" t="e">
        <f ca="1">IF(AD4976="","",_xludf.RANK.EQ(AD4976,$AD$2:$AD$5513,0))</f>
        <v>#NAME?</v>
      </c>
      <c r="AH4976" t="str">
        <f t="shared" si="778"/>
        <v>Alta</v>
      </c>
      <c r="AI4976" t="s">
        <v>153</v>
      </c>
      <c r="AJ4976" t="str">
        <f>IFERROR(VLOOKUP(B4976,Maestro_Regionales!$A$2:$B$35,2,FALSE),"Otras zonas")</f>
        <v>Suroccidente</v>
      </c>
      <c r="AK4976" t="str">
        <f t="shared" si="779"/>
        <v>EMSSANAR EPS | Suroccidente</v>
      </c>
    </row>
    <row r="4977" spans="1:37">
      <c r="A4977" s="4" t="s">
        <v>2114</v>
      </c>
      <c r="B4977" s="4" t="s">
        <v>2115</v>
      </c>
      <c r="C4977" s="4" t="s">
        <v>2116</v>
      </c>
      <c r="D4977" s="4" t="s">
        <v>2117</v>
      </c>
      <c r="E4977" s="4" t="s">
        <v>86</v>
      </c>
      <c r="F4977" s="4">
        <v>314460</v>
      </c>
      <c r="G4977" s="4">
        <v>38444</v>
      </c>
      <c r="H4977" s="4">
        <v>0</v>
      </c>
      <c r="I4977">
        <f t="shared" si="770"/>
        <v>352904</v>
      </c>
      <c r="J4977">
        <f t="shared" si="771"/>
        <v>0.89106385872645255</v>
      </c>
      <c r="K4977">
        <f t="shared" si="772"/>
        <v>0.10893614127354748</v>
      </c>
      <c r="L4977">
        <f t="shared" si="773"/>
        <v>0</v>
      </c>
      <c r="M4977">
        <f>I4977*Diccionario!$B$36</f>
        <v>783.45379968627446</v>
      </c>
      <c r="N4977">
        <f>M4977*Diccionario!$B$37</f>
        <v>79.128833768313726</v>
      </c>
      <c r="O4977">
        <f>N4977*Diccionario!$B$38</f>
        <v>11.869325065247059</v>
      </c>
      <c r="P4977">
        <f>O4977*Diccionario!$B$39</f>
        <v>10.682392558722354</v>
      </c>
      <c r="Q4977">
        <f>P4977*Diccionario!$B$40</f>
        <v>4.2729570234889414</v>
      </c>
      <c r="R4977">
        <f>Q4977*Diccionario!$B$41</f>
        <v>2.7774220652678121</v>
      </c>
      <c r="S4977">
        <f t="shared" si="774"/>
        <v>2.7774220652678121</v>
      </c>
      <c r="T4977">
        <f>I4977*Diccionario!$B$36</f>
        <v>783.45379968627446</v>
      </c>
      <c r="U4977">
        <f>T4977*Diccionario!$B$42</f>
        <v>79.128833768313726</v>
      </c>
      <c r="V4977">
        <f>U4977*Diccionario!$B$43</f>
        <v>67.259508703066672</v>
      </c>
      <c r="W4977">
        <f>V4977*Diccionario!$B$44</f>
        <v>12.779306653582667</v>
      </c>
      <c r="X4977">
        <f>W4977*Diccionario!$B$45</f>
        <v>4.9839295948972406</v>
      </c>
      <c r="Y4977">
        <f>X4977*Diccionario!$B$46</f>
        <v>4.4356973394585442</v>
      </c>
      <c r="Z4977">
        <f>Y4977*Diccionario!$B$47</f>
        <v>1.6412080155996613</v>
      </c>
      <c r="AA4977">
        <f>Z4977*Diccionario!$B$48</f>
        <v>1.6412080155996613</v>
      </c>
      <c r="AB4977">
        <f>AA4977*Diccionario!$B$49</f>
        <v>1.2309060116997461</v>
      </c>
      <c r="AC4977">
        <f t="shared" si="775"/>
        <v>1.2309060116997461</v>
      </c>
      <c r="AD4977">
        <f t="shared" si="776"/>
        <v>4.0083280769675582</v>
      </c>
      <c r="AE4977">
        <f t="shared" si="777"/>
        <v>6.7170236609758469E-3</v>
      </c>
      <c r="AF4977" t="e">
        <f ca="1">IF(AD4977="","",_xludf.RANK.EQ(AD4977,$AD$2:$AD$5513,0))</f>
        <v>#NAME?</v>
      </c>
      <c r="AH4977" t="str">
        <f t="shared" si="778"/>
        <v>Alta</v>
      </c>
      <c r="AI4977" t="s">
        <v>153</v>
      </c>
      <c r="AJ4977" t="str">
        <f>IFERROR(VLOOKUP(B4977,Maestro_Regionales!$A$2:$B$35,2,FALSE),"Otras zonas")</f>
        <v>Suroccidente</v>
      </c>
      <c r="AK4977" t="str">
        <f t="shared" si="779"/>
        <v>EPS SANITAS | Suroccidente</v>
      </c>
    </row>
    <row r="4978" spans="1:37">
      <c r="A4978" s="4" t="s">
        <v>2114</v>
      </c>
      <c r="B4978" s="4" t="s">
        <v>2115</v>
      </c>
      <c r="C4978" s="4" t="s">
        <v>2116</v>
      </c>
      <c r="D4978" s="4" t="s">
        <v>2117</v>
      </c>
      <c r="E4978" s="4" t="s">
        <v>87</v>
      </c>
      <c r="F4978" s="4">
        <v>201548</v>
      </c>
      <c r="G4978" s="4">
        <v>78096</v>
      </c>
      <c r="H4978" s="4">
        <v>0</v>
      </c>
      <c r="I4978">
        <f t="shared" si="770"/>
        <v>279644</v>
      </c>
      <c r="J4978">
        <f t="shared" si="771"/>
        <v>0.72073064324641334</v>
      </c>
      <c r="K4978">
        <f t="shared" si="772"/>
        <v>0.27926935675358672</v>
      </c>
      <c r="L4978">
        <f t="shared" si="773"/>
        <v>0</v>
      </c>
      <c r="M4978">
        <f>I4978*Diccionario!$B$36</f>
        <v>620.8151632156862</v>
      </c>
      <c r="N4978">
        <f>M4978*Diccionario!$B$37</f>
        <v>62.70233148478431</v>
      </c>
      <c r="O4978">
        <f>N4978*Diccionario!$B$38</f>
        <v>9.4053497227176468</v>
      </c>
      <c r="P4978">
        <f>O4978*Diccionario!$B$39</f>
        <v>8.4648147504458819</v>
      </c>
      <c r="Q4978">
        <f>P4978*Diccionario!$B$40</f>
        <v>3.385925900178353</v>
      </c>
      <c r="R4978">
        <f>Q4978*Diccionario!$B$41</f>
        <v>2.2008518351159294</v>
      </c>
      <c r="S4978">
        <f t="shared" si="774"/>
        <v>2.2008518351159294</v>
      </c>
      <c r="T4978">
        <f>I4978*Diccionario!$B$36</f>
        <v>620.8151632156862</v>
      </c>
      <c r="U4978">
        <f>T4978*Diccionario!$B$42</f>
        <v>62.70233148478431</v>
      </c>
      <c r="V4978">
        <f>U4978*Diccionario!$B$43</f>
        <v>53.296981762066665</v>
      </c>
      <c r="W4978">
        <f>V4978*Diccionario!$B$44</f>
        <v>10.126426534792666</v>
      </c>
      <c r="X4978">
        <f>W4978*Diccionario!$B$45</f>
        <v>3.9493063485691398</v>
      </c>
      <c r="Y4978">
        <f>X4978*Diccionario!$B$46</f>
        <v>3.5148826502265345</v>
      </c>
      <c r="Z4978">
        <f>Y4978*Diccionario!$B$47</f>
        <v>1.3005065805838176</v>
      </c>
      <c r="AA4978">
        <f>Z4978*Diccionario!$B$48</f>
        <v>1.3005065805838176</v>
      </c>
      <c r="AB4978">
        <f>AA4978*Diccionario!$B$49</f>
        <v>0.97537993543786317</v>
      </c>
      <c r="AC4978">
        <f t="shared" si="775"/>
        <v>0.97537993543786317</v>
      </c>
      <c r="AD4978">
        <f t="shared" si="776"/>
        <v>3.1762317705537928</v>
      </c>
      <c r="AE4978">
        <f t="shared" si="777"/>
        <v>5.3226241829220679E-3</v>
      </c>
      <c r="AF4978" t="e">
        <f ca="1">IF(AD4978="","",_xludf.RANK.EQ(AD4978,$AD$2:$AD$5513,0))</f>
        <v>#NAME?</v>
      </c>
      <c r="AH4978" t="str">
        <f t="shared" si="778"/>
        <v>Alta</v>
      </c>
      <c r="AI4978" t="s">
        <v>153</v>
      </c>
      <c r="AJ4978" t="str">
        <f>IFERROR(VLOOKUP(B4978,Maestro_Regionales!$A$2:$B$35,2,FALSE),"Otras zonas")</f>
        <v>Suroccidente</v>
      </c>
      <c r="AK4978" t="str">
        <f t="shared" si="779"/>
        <v>NUEVA EPS | Suroccidente</v>
      </c>
    </row>
    <row r="4979" spans="1:37">
      <c r="A4979" s="4" t="s">
        <v>2114</v>
      </c>
      <c r="B4979" s="4" t="s">
        <v>2115</v>
      </c>
      <c r="C4979" s="4" t="s">
        <v>2116</v>
      </c>
      <c r="D4979" s="4" t="s">
        <v>2117</v>
      </c>
      <c r="E4979" s="4" t="s">
        <v>162</v>
      </c>
      <c r="F4979" s="4">
        <v>185030</v>
      </c>
      <c r="G4979" s="4">
        <v>65609</v>
      </c>
      <c r="H4979" s="4">
        <v>0</v>
      </c>
      <c r="I4979">
        <f t="shared" si="770"/>
        <v>250639</v>
      </c>
      <c r="J4979">
        <f t="shared" si="771"/>
        <v>0.7382330762570869</v>
      </c>
      <c r="K4979">
        <f t="shared" si="772"/>
        <v>0.2617669237429131</v>
      </c>
      <c r="L4979">
        <f t="shared" si="773"/>
        <v>0</v>
      </c>
      <c r="M4979">
        <f>I4979*Diccionario!$B$36</f>
        <v>556.42349449019605</v>
      </c>
      <c r="N4979">
        <f>M4979*Diccionario!$B$37</f>
        <v>56.198772943509802</v>
      </c>
      <c r="O4979">
        <f>N4979*Diccionario!$B$38</f>
        <v>8.4298159415264706</v>
      </c>
      <c r="P4979">
        <f>O4979*Diccionario!$B$39</f>
        <v>7.5868343473738236</v>
      </c>
      <c r="Q4979">
        <f>P4979*Diccionario!$B$40</f>
        <v>3.0347337389495297</v>
      </c>
      <c r="R4979">
        <f>Q4979*Diccionario!$B$41</f>
        <v>1.9725769303171943</v>
      </c>
      <c r="S4979">
        <f t="shared" si="774"/>
        <v>1.9725769303171943</v>
      </c>
      <c r="T4979">
        <f>I4979*Diccionario!$B$36</f>
        <v>556.42349449019605</v>
      </c>
      <c r="U4979">
        <f>T4979*Diccionario!$B$42</f>
        <v>56.198772943509802</v>
      </c>
      <c r="V4979">
        <f>U4979*Diccionario!$B$43</f>
        <v>47.768957001983331</v>
      </c>
      <c r="W4979">
        <f>V4979*Diccionario!$B$44</f>
        <v>9.0761018303768335</v>
      </c>
      <c r="X4979">
        <f>W4979*Diccionario!$B$45</f>
        <v>3.5396797138469651</v>
      </c>
      <c r="Y4979">
        <f>X4979*Diccionario!$B$46</f>
        <v>3.1503149453237991</v>
      </c>
      <c r="Z4979">
        <f>Y4979*Diccionario!$B$47</f>
        <v>1.1656165297698056</v>
      </c>
      <c r="AA4979">
        <f>Z4979*Diccionario!$B$48</f>
        <v>1.1656165297698056</v>
      </c>
      <c r="AB4979">
        <f>AA4979*Diccionario!$B$49</f>
        <v>0.87421239732735412</v>
      </c>
      <c r="AC4979">
        <f t="shared" si="775"/>
        <v>0.87421239732735412</v>
      </c>
      <c r="AD4979">
        <f t="shared" si="776"/>
        <v>2.8467893276445482</v>
      </c>
      <c r="AE4979">
        <f t="shared" si="777"/>
        <v>4.7705554297013493E-3</v>
      </c>
      <c r="AF4979" t="e">
        <f ca="1">IF(AD4979="","",_xludf.RANK.EQ(AD4979,$AD$2:$AD$5513,0))</f>
        <v>#NAME?</v>
      </c>
      <c r="AH4979" t="str">
        <f t="shared" si="778"/>
        <v>Alta</v>
      </c>
      <c r="AI4979" t="s">
        <v>153</v>
      </c>
      <c r="AJ4979" t="str">
        <f>IFERROR(VLOOKUP(B4979,Maestro_Regionales!$A$2:$B$35,2,FALSE),"Otras zonas")</f>
        <v>Suroccidente</v>
      </c>
      <c r="AK4979" t="str">
        <f t="shared" si="779"/>
        <v>EPS SOS | Suroccidente</v>
      </c>
    </row>
    <row r="4980" spans="1:37">
      <c r="A4980" s="4" t="s">
        <v>2114</v>
      </c>
      <c r="B4980" s="4" t="s">
        <v>2115</v>
      </c>
      <c r="C4980" s="4" t="s">
        <v>2116</v>
      </c>
      <c r="D4980" s="4" t="s">
        <v>2117</v>
      </c>
      <c r="E4980" s="4" t="s">
        <v>88</v>
      </c>
      <c r="F4980" s="4">
        <v>23780</v>
      </c>
      <c r="G4980" s="4">
        <v>217638</v>
      </c>
      <c r="H4980" s="4">
        <v>0</v>
      </c>
      <c r="I4980">
        <f t="shared" si="770"/>
        <v>241418</v>
      </c>
      <c r="J4980">
        <f t="shared" si="771"/>
        <v>9.8501354497179172E-2</v>
      </c>
      <c r="K4980">
        <f t="shared" si="772"/>
        <v>0.90149864550282088</v>
      </c>
      <c r="L4980">
        <f t="shared" si="773"/>
        <v>0</v>
      </c>
      <c r="M4980">
        <f>I4980*Diccionario!$B$36</f>
        <v>535.95269368627442</v>
      </c>
      <c r="N4980">
        <f>M4980*Diccionario!$B$37</f>
        <v>54.131222062313718</v>
      </c>
      <c r="O4980">
        <f>N4980*Diccionario!$B$38</f>
        <v>8.1196833093470566</v>
      </c>
      <c r="P4980">
        <f>O4980*Diccionario!$B$39</f>
        <v>7.307714978412351</v>
      </c>
      <c r="Q4980">
        <f>P4980*Diccionario!$B$40</f>
        <v>2.9230859913649407</v>
      </c>
      <c r="R4980">
        <f>Q4980*Diccionario!$B$41</f>
        <v>1.9000058943872116</v>
      </c>
      <c r="S4980">
        <f t="shared" si="774"/>
        <v>1.9000058943872116</v>
      </c>
      <c r="T4980">
        <f>I4980*Diccionario!$B$36</f>
        <v>535.95269368627442</v>
      </c>
      <c r="U4980">
        <f>T4980*Diccionario!$B$42</f>
        <v>54.131222062313718</v>
      </c>
      <c r="V4980">
        <f>U4980*Diccionario!$B$43</f>
        <v>46.011538752966658</v>
      </c>
      <c r="W4980">
        <f>V4980*Diccionario!$B$44</f>
        <v>8.7421923630636655</v>
      </c>
      <c r="X4980">
        <f>W4980*Diccionario!$B$45</f>
        <v>3.4094550215948298</v>
      </c>
      <c r="Y4980">
        <f>X4980*Diccionario!$B$46</f>
        <v>3.0344149692193985</v>
      </c>
      <c r="Z4980">
        <f>Y4980*Diccionario!$B$47</f>
        <v>1.1227335386111774</v>
      </c>
      <c r="AA4980">
        <f>Z4980*Diccionario!$B$48</f>
        <v>1.1227335386111774</v>
      </c>
      <c r="AB4980">
        <f>AA4980*Diccionario!$B$49</f>
        <v>0.84205015395838312</v>
      </c>
      <c r="AC4980">
        <f t="shared" si="775"/>
        <v>0.84205015395838312</v>
      </c>
      <c r="AD4980">
        <f t="shared" si="776"/>
        <v>2.7420560483455949</v>
      </c>
      <c r="AE4980">
        <f t="shared" si="777"/>
        <v>4.5950468631284058E-3</v>
      </c>
      <c r="AF4980" t="e">
        <f ca="1">IF(AD4980="","",_xludf.RANK.EQ(AD4980,$AD$2:$AD$5513,0))</f>
        <v>#NAME?</v>
      </c>
      <c r="AH4980" t="str">
        <f t="shared" si="778"/>
        <v>Alta</v>
      </c>
      <c r="AI4980" t="s">
        <v>153</v>
      </c>
      <c r="AJ4980" t="str">
        <f>IFERROR(VLOOKUP(B4980,Maestro_Regionales!$A$2:$B$35,2,FALSE),"Otras zonas")</f>
        <v>Suroccidente</v>
      </c>
      <c r="AK4980" t="str">
        <f t="shared" si="779"/>
        <v>COOSALUD EPS | Suroccidente</v>
      </c>
    </row>
    <row r="4981" spans="1:37">
      <c r="A4981" s="4" t="s">
        <v>2114</v>
      </c>
      <c r="B4981" s="4" t="s">
        <v>2115</v>
      </c>
      <c r="C4981" s="4" t="s">
        <v>2116</v>
      </c>
      <c r="D4981" s="4" t="s">
        <v>2117</v>
      </c>
      <c r="E4981" s="4" t="s">
        <v>85</v>
      </c>
      <c r="F4981" s="4">
        <v>151861</v>
      </c>
      <c r="G4981" s="4">
        <v>48304</v>
      </c>
      <c r="H4981" s="4">
        <v>0</v>
      </c>
      <c r="I4981">
        <f t="shared" si="770"/>
        <v>200165</v>
      </c>
      <c r="J4981">
        <f t="shared" si="771"/>
        <v>0.75867908975095544</v>
      </c>
      <c r="K4981">
        <f t="shared" si="772"/>
        <v>0.24132091024904453</v>
      </c>
      <c r="L4981">
        <f t="shared" si="773"/>
        <v>0</v>
      </c>
      <c r="M4981">
        <f>I4981*Diccionario!$B$36</f>
        <v>444.37022480392153</v>
      </c>
      <c r="N4981">
        <f>M4981*Diccionario!$B$37</f>
        <v>44.881392705196077</v>
      </c>
      <c r="O4981">
        <f>N4981*Diccionario!$B$38</f>
        <v>6.7322089057794114</v>
      </c>
      <c r="P4981">
        <f>O4981*Diccionario!$B$39</f>
        <v>6.0589880152014706</v>
      </c>
      <c r="Q4981">
        <f>P4981*Diccionario!$B$40</f>
        <v>2.4235952060805883</v>
      </c>
      <c r="R4981">
        <f>Q4981*Diccionario!$B$41</f>
        <v>1.5753368839523825</v>
      </c>
      <c r="S4981">
        <f t="shared" si="774"/>
        <v>1.5753368839523825</v>
      </c>
      <c r="T4981">
        <f>I4981*Diccionario!$B$36</f>
        <v>444.37022480392153</v>
      </c>
      <c r="U4981">
        <f>T4981*Diccionario!$B$42</f>
        <v>44.881392705196077</v>
      </c>
      <c r="V4981">
        <f>U4981*Diccionario!$B$43</f>
        <v>38.149183799416662</v>
      </c>
      <c r="W4981">
        <f>V4981*Diccionario!$B$44</f>
        <v>7.2483449218891653</v>
      </c>
      <c r="X4981">
        <f>W4981*Diccionario!$B$45</f>
        <v>2.8268545195367745</v>
      </c>
      <c r="Y4981">
        <f>X4981*Diccionario!$B$46</f>
        <v>2.5159005223877293</v>
      </c>
      <c r="Z4981">
        <f>Y4981*Diccionario!$B$47</f>
        <v>0.93088319328345981</v>
      </c>
      <c r="AA4981">
        <f>Z4981*Diccionario!$B$48</f>
        <v>0.93088319328345981</v>
      </c>
      <c r="AB4981">
        <f>AA4981*Diccionario!$B$49</f>
        <v>0.6981623949625948</v>
      </c>
      <c r="AC4981">
        <f t="shared" si="775"/>
        <v>0.6981623949625948</v>
      </c>
      <c r="AD4981">
        <f t="shared" si="776"/>
        <v>2.2734992789149775</v>
      </c>
      <c r="AE4981">
        <f t="shared" si="777"/>
        <v>3.8098549211661821E-3</v>
      </c>
      <c r="AF4981" t="e">
        <f ca="1">IF(AD4981="","",_xludf.RANK.EQ(AD4981,$AD$2:$AD$5513,0))</f>
        <v>#NAME?</v>
      </c>
      <c r="AH4981" t="str">
        <f t="shared" si="778"/>
        <v>Alta</v>
      </c>
      <c r="AI4981" t="s">
        <v>153</v>
      </c>
      <c r="AJ4981" t="str">
        <f>IFERROR(VLOOKUP(B4981,Maestro_Regionales!$A$2:$B$35,2,FALSE),"Otras zonas")</f>
        <v>Suroccidente</v>
      </c>
      <c r="AK4981" t="str">
        <f t="shared" si="779"/>
        <v>SALUD TOTAL EPS | Suroccidente</v>
      </c>
    </row>
    <row r="4982" spans="1:37">
      <c r="A4982" s="4" t="s">
        <v>2114</v>
      </c>
      <c r="B4982" s="4" t="s">
        <v>2115</v>
      </c>
      <c r="C4982" s="4" t="s">
        <v>2116</v>
      </c>
      <c r="D4982" s="4" t="s">
        <v>2117</v>
      </c>
      <c r="E4982" s="4" t="s">
        <v>418</v>
      </c>
      <c r="F4982" s="4">
        <v>154077</v>
      </c>
      <c r="G4982" s="4">
        <v>42510</v>
      </c>
      <c r="H4982" s="4">
        <v>0</v>
      </c>
      <c r="I4982">
        <f t="shared" si="770"/>
        <v>196587</v>
      </c>
      <c r="J4982">
        <f t="shared" si="771"/>
        <v>0.78375986204581183</v>
      </c>
      <c r="K4982">
        <f t="shared" si="772"/>
        <v>0.21624013795418823</v>
      </c>
      <c r="L4982">
        <f t="shared" si="773"/>
        <v>0</v>
      </c>
      <c r="M4982">
        <f>I4982*Diccionario!$B$36</f>
        <v>436.42699464705879</v>
      </c>
      <c r="N4982">
        <f>M4982*Diccionario!$B$37</f>
        <v>44.079126459352942</v>
      </c>
      <c r="O4982">
        <f>N4982*Diccionario!$B$38</f>
        <v>6.6118689689029413</v>
      </c>
      <c r="P4982">
        <f>O4982*Diccionario!$B$39</f>
        <v>5.950682072012647</v>
      </c>
      <c r="Q4982">
        <f>P4982*Diccionario!$B$40</f>
        <v>2.380272828805059</v>
      </c>
      <c r="R4982">
        <f>Q4982*Diccionario!$B$41</f>
        <v>1.5471773387232883</v>
      </c>
      <c r="S4982">
        <f t="shared" si="774"/>
        <v>1.5471773387232883</v>
      </c>
      <c r="T4982">
        <f>I4982*Diccionario!$B$36</f>
        <v>436.42699464705879</v>
      </c>
      <c r="U4982">
        <f>T4982*Diccionario!$B$42</f>
        <v>44.079126459352942</v>
      </c>
      <c r="V4982">
        <f>U4982*Diccionario!$B$43</f>
        <v>37.467257490450002</v>
      </c>
      <c r="W4982">
        <f>V4982*Diccionario!$B$44</f>
        <v>7.1187789231855003</v>
      </c>
      <c r="X4982">
        <f>W4982*Diccionario!$B$45</f>
        <v>2.776323780042345</v>
      </c>
      <c r="Y4982">
        <f>X4982*Diccionario!$B$46</f>
        <v>2.4709281642376872</v>
      </c>
      <c r="Z4982">
        <f>Y4982*Diccionario!$B$47</f>
        <v>0.91424342076794429</v>
      </c>
      <c r="AA4982">
        <f>Z4982*Diccionario!$B$48</f>
        <v>0.91424342076794429</v>
      </c>
      <c r="AB4982">
        <f>AA4982*Diccionario!$B$49</f>
        <v>0.68568256557595819</v>
      </c>
      <c r="AC4982">
        <f t="shared" si="775"/>
        <v>0.68568256557595819</v>
      </c>
      <c r="AD4982">
        <f t="shared" si="776"/>
        <v>2.2328599042992465</v>
      </c>
      <c r="AE4982">
        <f t="shared" si="777"/>
        <v>3.7417528008757586E-3</v>
      </c>
      <c r="AF4982" t="e">
        <f ca="1">IF(AD4982="","",_xludf.RANK.EQ(AD4982,$AD$2:$AD$5513,0))</f>
        <v>#NAME?</v>
      </c>
      <c r="AH4982" t="str">
        <f t="shared" si="778"/>
        <v>Alta</v>
      </c>
      <c r="AI4982" t="s">
        <v>153</v>
      </c>
      <c r="AJ4982" t="str">
        <f>IFERROR(VLOOKUP(B4982,Maestro_Regionales!$A$2:$B$35,2,FALSE),"Otras zonas")</f>
        <v>Suroccidente</v>
      </c>
      <c r="AK4982" t="str">
        <f t="shared" si="779"/>
        <v>COMFENALCO VALLE EPS | Suroccidente</v>
      </c>
    </row>
    <row r="4983" spans="1:37">
      <c r="A4983" s="4" t="s">
        <v>2114</v>
      </c>
      <c r="B4983" s="4" t="s">
        <v>2115</v>
      </c>
      <c r="C4983" s="4" t="s">
        <v>2116</v>
      </c>
      <c r="D4983" s="4" t="s">
        <v>2117</v>
      </c>
      <c r="E4983" s="4" t="s">
        <v>95</v>
      </c>
      <c r="F4983" s="4">
        <v>5660</v>
      </c>
      <c r="G4983" s="4">
        <v>36776</v>
      </c>
      <c r="H4983" s="4">
        <v>0</v>
      </c>
      <c r="I4983">
        <f t="shared" si="770"/>
        <v>42436</v>
      </c>
      <c r="J4983">
        <f t="shared" si="771"/>
        <v>0.13337732114242623</v>
      </c>
      <c r="K4983">
        <f t="shared" si="772"/>
        <v>0.86662267885757371</v>
      </c>
      <c r="L4983">
        <f t="shared" si="773"/>
        <v>0</v>
      </c>
      <c r="M4983">
        <f>I4983*Diccionario!$B$36</f>
        <v>94.20875207843136</v>
      </c>
      <c r="N4983">
        <f>M4983*Diccionario!$B$37</f>
        <v>9.5150839599215686</v>
      </c>
      <c r="O4983">
        <f>N4983*Diccionario!$B$38</f>
        <v>1.4272625939882353</v>
      </c>
      <c r="P4983">
        <f>O4983*Diccionario!$B$39</f>
        <v>1.2845363345894119</v>
      </c>
      <c r="Q4983">
        <f>P4983*Diccionario!$B$40</f>
        <v>0.51381453383576481</v>
      </c>
      <c r="R4983">
        <f>Q4983*Diccionario!$B$41</f>
        <v>0.33397944699324716</v>
      </c>
      <c r="S4983">
        <f t="shared" si="774"/>
        <v>0.33397944699324716</v>
      </c>
      <c r="T4983">
        <f>I4983*Diccionario!$B$36</f>
        <v>94.20875207843136</v>
      </c>
      <c r="U4983">
        <f>T4983*Diccionario!$B$42</f>
        <v>9.5150839599215686</v>
      </c>
      <c r="V4983">
        <f>U4983*Diccionario!$B$43</f>
        <v>8.0878213659333333</v>
      </c>
      <c r="W4983">
        <f>V4983*Diccionario!$B$44</f>
        <v>1.5366860595273333</v>
      </c>
      <c r="X4983">
        <f>W4983*Diccionario!$B$45</f>
        <v>0.59930756321566003</v>
      </c>
      <c r="Y4983">
        <f>X4983*Diccionario!$B$46</f>
        <v>0.53338373126193739</v>
      </c>
      <c r="Z4983">
        <f>Y4983*Diccionario!$B$47</f>
        <v>0.19735198056691683</v>
      </c>
      <c r="AA4983">
        <f>Z4983*Diccionario!$B$48</f>
        <v>0.19735198056691683</v>
      </c>
      <c r="AB4983">
        <f>AA4983*Diccionario!$B$49</f>
        <v>0.14801398542518762</v>
      </c>
      <c r="AC4983">
        <f t="shared" si="775"/>
        <v>0.14801398542518762</v>
      </c>
      <c r="AD4983">
        <f t="shared" si="776"/>
        <v>0.48199343241843479</v>
      </c>
      <c r="AE4983">
        <f t="shared" si="777"/>
        <v>8.0770865753057792E-4</v>
      </c>
      <c r="AF4983" t="e">
        <f ca="1">IF(AD4983="","",_xludf.RANK.EQ(AD4983,$AD$2:$AD$5513,0))</f>
        <v>#NAME?</v>
      </c>
      <c r="AH4983" t="str">
        <f t="shared" si="778"/>
        <v>Media</v>
      </c>
      <c r="AI4983" t="s">
        <v>153</v>
      </c>
      <c r="AJ4983" t="str">
        <f>IFERROR(VLOOKUP(B4983,Maestro_Regionales!$A$2:$B$35,2,FALSE),"Otras zonas")</f>
        <v>Suroccidente</v>
      </c>
      <c r="AK4983" t="str">
        <f t="shared" si="779"/>
        <v>ASMETSALUD EPS | Suroccidente</v>
      </c>
    </row>
    <row r="4984" spans="1:37">
      <c r="A4984" s="4" t="s">
        <v>2114</v>
      </c>
      <c r="B4984" s="4" t="s">
        <v>2115</v>
      </c>
      <c r="C4984" s="4" t="s">
        <v>2116</v>
      </c>
      <c r="D4984" s="4" t="s">
        <v>2117</v>
      </c>
      <c r="E4984" s="4" t="s">
        <v>90</v>
      </c>
      <c r="F4984" s="4">
        <v>0</v>
      </c>
      <c r="G4984" s="4">
        <v>0</v>
      </c>
      <c r="H4984" s="4">
        <v>35910</v>
      </c>
      <c r="I4984">
        <f t="shared" si="770"/>
        <v>35910</v>
      </c>
      <c r="J4984">
        <f t="shared" si="771"/>
        <v>0</v>
      </c>
      <c r="K4984">
        <f t="shared" si="772"/>
        <v>0</v>
      </c>
      <c r="L4984">
        <f t="shared" si="773"/>
        <v>1</v>
      </c>
      <c r="M4984">
        <f>I4984*Diccionario!$B$36</f>
        <v>79.720904117647052</v>
      </c>
      <c r="N4984">
        <f>M4984*Diccionario!$B$37</f>
        <v>8.0518113158823521</v>
      </c>
      <c r="O4984">
        <f>N4984*Diccionario!$B$38</f>
        <v>1.2077716973823527</v>
      </c>
      <c r="P4984">
        <f>O4984*Diccionario!$B$39</f>
        <v>1.0869945276441175</v>
      </c>
      <c r="Q4984">
        <f>P4984*Diccionario!$B$40</f>
        <v>0.43479781105764703</v>
      </c>
      <c r="R4984">
        <f>Q4984*Diccionario!$B$41</f>
        <v>0.28261857718747058</v>
      </c>
      <c r="S4984">
        <f t="shared" si="774"/>
        <v>0.28261857718747058</v>
      </c>
      <c r="T4984">
        <f>I4984*Diccionario!$B$36</f>
        <v>79.720904117647052</v>
      </c>
      <c r="U4984">
        <f>T4984*Diccionario!$B$42</f>
        <v>8.0518113158823521</v>
      </c>
      <c r="V4984">
        <f>U4984*Diccionario!$B$43</f>
        <v>6.8440396184999992</v>
      </c>
      <c r="W4984">
        <f>V4984*Diccionario!$B$44</f>
        <v>1.300367527515</v>
      </c>
      <c r="X4984">
        <f>W4984*Diccionario!$B$45</f>
        <v>0.50714333573085002</v>
      </c>
      <c r="Y4984">
        <f>X4984*Diccionario!$B$46</f>
        <v>0.45135756880045652</v>
      </c>
      <c r="Z4984">
        <f>Y4984*Diccionario!$B$47</f>
        <v>0.1670023004561689</v>
      </c>
      <c r="AA4984">
        <f>Z4984*Diccionario!$B$48</f>
        <v>0.1670023004561689</v>
      </c>
      <c r="AB4984">
        <f>AA4984*Diccionario!$B$49</f>
        <v>0.12525172534212667</v>
      </c>
      <c r="AC4984">
        <f t="shared" si="775"/>
        <v>0.12525172534212667</v>
      </c>
      <c r="AD4984">
        <f t="shared" si="776"/>
        <v>0.40787030252959722</v>
      </c>
      <c r="AE4984">
        <f t="shared" si="777"/>
        <v>6.8349556725240466E-4</v>
      </c>
      <c r="AF4984" t="e">
        <f ca="1">IF(AD4984="","",_xludf.RANK.EQ(AD4984,$AD$2:$AD$5513,0))</f>
        <v>#NAME?</v>
      </c>
      <c r="AH4984" t="str">
        <f t="shared" si="778"/>
        <v>Media</v>
      </c>
      <c r="AI4984" t="s">
        <v>153</v>
      </c>
      <c r="AJ4984" t="str">
        <f>IFERROR(VLOOKUP(B4984,Maestro_Regionales!$A$2:$B$35,2,FALSE),"Otras zonas")</f>
        <v>Suroccidente</v>
      </c>
      <c r="AK4984" t="str">
        <f t="shared" si="779"/>
        <v>REGIMEN DE EXCEPCION | Suroccidente</v>
      </c>
    </row>
    <row r="4985" spans="1:37">
      <c r="A4985" s="4" t="s">
        <v>2114</v>
      </c>
      <c r="B4985" s="4" t="s">
        <v>2115</v>
      </c>
      <c r="C4985" s="4" t="s">
        <v>2116</v>
      </c>
      <c r="D4985" s="4" t="s">
        <v>2117</v>
      </c>
      <c r="E4985" s="4" t="s">
        <v>91</v>
      </c>
      <c r="F4985" s="4">
        <v>4448</v>
      </c>
      <c r="G4985" s="4">
        <v>4308</v>
      </c>
      <c r="H4985" s="4">
        <v>0</v>
      </c>
      <c r="I4985">
        <f t="shared" si="770"/>
        <v>8756</v>
      </c>
      <c r="J4985">
        <f t="shared" si="771"/>
        <v>0.50799451804476925</v>
      </c>
      <c r="K4985">
        <f t="shared" si="772"/>
        <v>0.49200548195523069</v>
      </c>
      <c r="L4985">
        <f t="shared" si="773"/>
        <v>0</v>
      </c>
      <c r="M4985">
        <f>I4985*Diccionario!$B$36</f>
        <v>19.43849168627451</v>
      </c>
      <c r="N4985">
        <f>M4985*Diccionario!$B$37</f>
        <v>1.9632876603137257</v>
      </c>
      <c r="O4985">
        <f>N4985*Diccionario!$B$38</f>
        <v>0.29449314904705887</v>
      </c>
      <c r="P4985">
        <f>O4985*Diccionario!$B$39</f>
        <v>0.265043834142353</v>
      </c>
      <c r="Q4985">
        <f>P4985*Diccionario!$B$40</f>
        <v>0.10601753365694121</v>
      </c>
      <c r="R4985">
        <f>Q4985*Diccionario!$B$41</f>
        <v>6.8911396877011782E-2</v>
      </c>
      <c r="S4985">
        <f t="shared" si="774"/>
        <v>6.8911396877011782E-2</v>
      </c>
      <c r="T4985">
        <f>I4985*Diccionario!$B$36</f>
        <v>19.43849168627451</v>
      </c>
      <c r="U4985">
        <f>T4985*Diccionario!$B$42</f>
        <v>1.9632876603137257</v>
      </c>
      <c r="V4985">
        <f>U4985*Diccionario!$B$43</f>
        <v>1.6687945112666669</v>
      </c>
      <c r="W4985">
        <f>V4985*Diccionario!$B$44</f>
        <v>0.31707095714066669</v>
      </c>
      <c r="X4985">
        <f>W4985*Diccionario!$B$45</f>
        <v>0.12365767328486001</v>
      </c>
      <c r="Y4985">
        <f>X4985*Diccionario!$B$46</f>
        <v>0.11005532922352541</v>
      </c>
      <c r="Z4985">
        <f>Y4985*Diccionario!$B$47</f>
        <v>4.0720471812704405E-2</v>
      </c>
      <c r="AA4985">
        <f>Z4985*Diccionario!$B$48</f>
        <v>4.0720471812704405E-2</v>
      </c>
      <c r="AB4985">
        <f>AA4985*Diccionario!$B$49</f>
        <v>3.0540353859528302E-2</v>
      </c>
      <c r="AC4985">
        <f t="shared" si="775"/>
        <v>3.0540353859528302E-2</v>
      </c>
      <c r="AD4985">
        <f t="shared" si="776"/>
        <v>9.9451750736540084E-2</v>
      </c>
      <c r="AE4985">
        <f t="shared" si="777"/>
        <v>1.6665795563525638E-4</v>
      </c>
      <c r="AF4985" t="e">
        <f ca="1">IF(AD4985="","",_xludf.RANK.EQ(AD4985,$AD$2:$AD$5513,0))</f>
        <v>#NAME?</v>
      </c>
      <c r="AH4985" t="str">
        <f t="shared" si="778"/>
        <v>Baja</v>
      </c>
      <c r="AI4985" t="s">
        <v>153</v>
      </c>
      <c r="AJ4985" t="str">
        <f>IFERROR(VLOOKUP(B4985,Maestro_Regionales!$A$2:$B$35,2,FALSE),"Otras zonas")</f>
        <v>Suroccidente</v>
      </c>
      <c r="AK4985" t="str">
        <f t="shared" si="779"/>
        <v>FAMISANAR | Suroccidente</v>
      </c>
    </row>
    <row r="4986" spans="1:37">
      <c r="A4986" s="4" t="s">
        <v>2114</v>
      </c>
      <c r="B4986" s="4" t="s">
        <v>2115</v>
      </c>
      <c r="C4986" s="4" t="s">
        <v>2116</v>
      </c>
      <c r="D4986" s="4" t="s">
        <v>2117</v>
      </c>
      <c r="E4986" s="4" t="s">
        <v>93</v>
      </c>
      <c r="F4986" s="4">
        <v>4067</v>
      </c>
      <c r="G4986" s="4">
        <v>0</v>
      </c>
      <c r="H4986" s="4">
        <v>0</v>
      </c>
      <c r="I4986">
        <f t="shared" si="770"/>
        <v>4067</v>
      </c>
      <c r="J4986">
        <f t="shared" si="771"/>
        <v>1</v>
      </c>
      <c r="K4986">
        <f t="shared" si="772"/>
        <v>0</v>
      </c>
      <c r="L4986">
        <f t="shared" si="773"/>
        <v>0</v>
      </c>
      <c r="M4986">
        <f>I4986*Diccionario!$B$36</f>
        <v>9.0288197450980388</v>
      </c>
      <c r="N4986">
        <f>M4986*Diccionario!$B$37</f>
        <v>0.91191079425490196</v>
      </c>
      <c r="O4986">
        <f>N4986*Diccionario!$B$38</f>
        <v>0.13678661913823528</v>
      </c>
      <c r="P4986">
        <f>O4986*Diccionario!$B$39</f>
        <v>0.12310795722441176</v>
      </c>
      <c r="Q4986">
        <f>P4986*Diccionario!$B$40</f>
        <v>4.9243182889764703E-2</v>
      </c>
      <c r="R4986">
        <f>Q4986*Diccionario!$B$41</f>
        <v>3.2008068878347055E-2</v>
      </c>
      <c r="S4986">
        <f t="shared" si="774"/>
        <v>3.2008068878347055E-2</v>
      </c>
      <c r="T4986">
        <f>I4986*Diccionario!$B$36</f>
        <v>9.0288197450980388</v>
      </c>
      <c r="U4986">
        <f>T4986*Diccionario!$B$42</f>
        <v>0.91191079425490196</v>
      </c>
      <c r="V4986">
        <f>U4986*Diccionario!$B$43</f>
        <v>0.77512417511666665</v>
      </c>
      <c r="W4986">
        <f>V4986*Diccionario!$B$44</f>
        <v>0.14727359327216666</v>
      </c>
      <c r="X4986">
        <f>W4986*Diccionario!$B$45</f>
        <v>5.7436701376144997E-2</v>
      </c>
      <c r="Y4986">
        <f>X4986*Diccionario!$B$46</f>
        <v>5.1118664224769045E-2</v>
      </c>
      <c r="Z4986">
        <f>Y4986*Diccionario!$B$47</f>
        <v>1.8913905763164547E-2</v>
      </c>
      <c r="AA4986">
        <f>Z4986*Diccionario!$B$48</f>
        <v>1.8913905763164547E-2</v>
      </c>
      <c r="AB4986">
        <f>AA4986*Diccionario!$B$49</f>
        <v>1.418542932237341E-2</v>
      </c>
      <c r="AC4986">
        <f t="shared" si="775"/>
        <v>1.418542932237341E-2</v>
      </c>
      <c r="AD4986">
        <f t="shared" si="776"/>
        <v>4.6193498200720468E-2</v>
      </c>
      <c r="AE4986">
        <f t="shared" si="777"/>
        <v>7.7409536953927316E-5</v>
      </c>
      <c r="AF4986" t="e">
        <f ca="1">IF(AD4986="","",_xludf.RANK.EQ(AD4986,$AD$2:$AD$5513,0))</f>
        <v>#NAME?</v>
      </c>
      <c r="AH4986" t="str">
        <f t="shared" si="778"/>
        <v>Baja</v>
      </c>
      <c r="AI4986" t="s">
        <v>153</v>
      </c>
      <c r="AJ4986" t="str">
        <f>IFERROR(VLOOKUP(B4986,Maestro_Regionales!$A$2:$B$35,2,FALSE),"Otras zonas")</f>
        <v>Suroccidente</v>
      </c>
      <c r="AK4986" t="str">
        <f t="shared" si="779"/>
        <v>FERRONALES - EAS | Suroccidente</v>
      </c>
    </row>
    <row r="4987" spans="1:37">
      <c r="A4987" s="4" t="s">
        <v>2114</v>
      </c>
      <c r="B4987" s="4" t="s">
        <v>2115</v>
      </c>
      <c r="C4987" s="4" t="s">
        <v>2116</v>
      </c>
      <c r="D4987" s="4" t="s">
        <v>2117</v>
      </c>
      <c r="E4987" s="4" t="s">
        <v>417</v>
      </c>
      <c r="F4987" s="4">
        <v>553</v>
      </c>
      <c r="G4987" s="4">
        <v>2822</v>
      </c>
      <c r="H4987" s="4">
        <v>0</v>
      </c>
      <c r="I4987">
        <f t="shared" si="770"/>
        <v>3375</v>
      </c>
      <c r="J4987">
        <f t="shared" si="771"/>
        <v>0.16385185185185186</v>
      </c>
      <c r="K4987">
        <f t="shared" si="772"/>
        <v>0.8361481481481482</v>
      </c>
      <c r="L4987">
        <f t="shared" si="773"/>
        <v>0</v>
      </c>
      <c r="M4987">
        <f>I4987*Diccionario!$B$36</f>
        <v>7.4925661764705875</v>
      </c>
      <c r="N4987">
        <f>M4987*Diccionario!$B$37</f>
        <v>0.7567491838235294</v>
      </c>
      <c r="O4987">
        <f>N4987*Diccionario!$B$38</f>
        <v>0.1135123775735294</v>
      </c>
      <c r="P4987">
        <f>O4987*Diccionario!$B$39</f>
        <v>0.10216113981617646</v>
      </c>
      <c r="Q4987">
        <f>P4987*Diccionario!$B$40</f>
        <v>4.0864455926470589E-2</v>
      </c>
      <c r="R4987">
        <f>Q4987*Diccionario!$B$41</f>
        <v>2.6561896352205884E-2</v>
      </c>
      <c r="S4987">
        <f t="shared" si="774"/>
        <v>2.6561896352205884E-2</v>
      </c>
      <c r="T4987">
        <f>I4987*Diccionario!$B$36</f>
        <v>7.4925661764705875</v>
      </c>
      <c r="U4987">
        <f>T4987*Diccionario!$B$42</f>
        <v>0.7567491838235294</v>
      </c>
      <c r="V4987">
        <f>U4987*Diccionario!$B$43</f>
        <v>0.64323680625000001</v>
      </c>
      <c r="W4987">
        <f>V4987*Diccionario!$B$44</f>
        <v>0.12221499318750001</v>
      </c>
      <c r="X4987">
        <f>W4987*Diccionario!$B$45</f>
        <v>4.7663847343125003E-2</v>
      </c>
      <c r="Y4987">
        <f>X4987*Diccionario!$B$46</f>
        <v>4.2420824135381251E-2</v>
      </c>
      <c r="Z4987">
        <f>Y4987*Diccionario!$B$47</f>
        <v>1.5695704930091061E-2</v>
      </c>
      <c r="AA4987">
        <f>Z4987*Diccionario!$B$48</f>
        <v>1.5695704930091061E-2</v>
      </c>
      <c r="AB4987">
        <f>AA4987*Diccionario!$B$49</f>
        <v>1.1771778697568295E-2</v>
      </c>
      <c r="AC4987">
        <f t="shared" si="775"/>
        <v>1.1771778697568295E-2</v>
      </c>
      <c r="AD4987">
        <f t="shared" si="776"/>
        <v>3.8333675049774182E-2</v>
      </c>
      <c r="AE4987">
        <f t="shared" si="777"/>
        <v>6.4238305192895184E-5</v>
      </c>
      <c r="AF4987" t="e">
        <f ca="1">IF(AD4987="","",_xludf.RANK.EQ(AD4987,$AD$2:$AD$5513,0))</f>
        <v>#NAME?</v>
      </c>
      <c r="AH4987" t="str">
        <f t="shared" si="778"/>
        <v>Baja</v>
      </c>
      <c r="AI4987" t="s">
        <v>153</v>
      </c>
      <c r="AJ4987" t="str">
        <f>IFERROR(VLOOKUP(B4987,Maestro_Regionales!$A$2:$B$35,2,FALSE),"Otras zonas")</f>
        <v>Suroccidente</v>
      </c>
      <c r="AK4987" t="str">
        <f t="shared" si="779"/>
        <v>MALLAMAS EPSI | Suroccidente</v>
      </c>
    </row>
    <row r="4988" spans="1:37">
      <c r="A4988" s="4" t="s">
        <v>2114</v>
      </c>
      <c r="B4988" s="4" t="s">
        <v>2115</v>
      </c>
      <c r="C4988" s="4" t="s">
        <v>2116</v>
      </c>
      <c r="D4988" s="4" t="s">
        <v>2117</v>
      </c>
      <c r="E4988" s="4" t="s">
        <v>92</v>
      </c>
      <c r="F4988" s="4">
        <v>9</v>
      </c>
      <c r="G4988" s="4">
        <v>8</v>
      </c>
      <c r="H4988" s="4">
        <v>0</v>
      </c>
      <c r="I4988">
        <f t="shared" si="770"/>
        <v>17</v>
      </c>
      <c r="J4988">
        <f t="shared" si="771"/>
        <v>0.52941176470588236</v>
      </c>
      <c r="K4988">
        <f t="shared" si="772"/>
        <v>0.47058823529411764</v>
      </c>
      <c r="L4988">
        <f t="shared" si="773"/>
        <v>0</v>
      </c>
      <c r="M4988">
        <f>I4988*Diccionario!$B$36</f>
        <v>3.7740333333333334E-2</v>
      </c>
      <c r="N4988">
        <f>M4988*Diccionario!$B$37</f>
        <v>3.8117736666666668E-3</v>
      </c>
      <c r="O4988">
        <f>N4988*Diccionario!$B$38</f>
        <v>5.7176605000000004E-4</v>
      </c>
      <c r="P4988">
        <f>O4988*Diccionario!$B$39</f>
        <v>5.1458944500000004E-4</v>
      </c>
      <c r="Q4988">
        <f>P4988*Diccionario!$B$40</f>
        <v>2.0583577800000003E-4</v>
      </c>
      <c r="R4988">
        <f>Q4988*Diccionario!$B$41</f>
        <v>1.3379325570000002E-4</v>
      </c>
      <c r="S4988">
        <f t="shared" si="774"/>
        <v>1.3379325570000002E-4</v>
      </c>
      <c r="T4988">
        <f>I4988*Diccionario!$B$36</f>
        <v>3.7740333333333334E-2</v>
      </c>
      <c r="U4988">
        <f>T4988*Diccionario!$B$42</f>
        <v>3.8117736666666668E-3</v>
      </c>
      <c r="V4988">
        <f>U4988*Diccionario!$B$43</f>
        <v>3.2400076166666666E-3</v>
      </c>
      <c r="W4988">
        <f>V4988*Diccionario!$B$44</f>
        <v>6.1560144716666667E-4</v>
      </c>
      <c r="X4988">
        <f>W4988*Diccionario!$B$45</f>
        <v>2.40084564395E-4</v>
      </c>
      <c r="Y4988">
        <f>X4988*Diccionario!$B$46</f>
        <v>2.1367526231155001E-4</v>
      </c>
      <c r="Z4988">
        <f>Y4988*Diccionario!$B$47</f>
        <v>7.9059847055273501E-5</v>
      </c>
      <c r="AA4988">
        <f>Z4988*Diccionario!$B$48</f>
        <v>7.9059847055273501E-5</v>
      </c>
      <c r="AB4988">
        <f>AA4988*Diccionario!$B$49</f>
        <v>5.9294885291455126E-5</v>
      </c>
      <c r="AC4988">
        <f t="shared" si="775"/>
        <v>5.9294885291455126E-5</v>
      </c>
      <c r="AD4988">
        <f t="shared" si="776"/>
        <v>1.9308814099145514E-4</v>
      </c>
      <c r="AE4988">
        <f t="shared" si="777"/>
        <v>3.235707224531017E-7</v>
      </c>
      <c r="AF4988" t="e">
        <f ca="1">IF(AD4988="","",_xludf.RANK.EQ(AD4988,$AD$2:$AD$5513,0))</f>
        <v>#NAME?</v>
      </c>
      <c r="AH4988" t="str">
        <f t="shared" si="778"/>
        <v>Baja</v>
      </c>
      <c r="AI4988" t="s">
        <v>153</v>
      </c>
      <c r="AJ4988" t="str">
        <f>IFERROR(VLOOKUP(B4988,Maestro_Regionales!$A$2:$B$35,2,FALSE),"Otras zonas")</f>
        <v>Suroccidente</v>
      </c>
      <c r="AK4988" t="str">
        <f t="shared" si="779"/>
        <v>EPS FAMILIAR DE COLOMBIA | Suroccidente</v>
      </c>
    </row>
    <row r="4989" spans="1:37">
      <c r="A4989" s="4" t="s">
        <v>2114</v>
      </c>
      <c r="B4989" s="4" t="s">
        <v>2115</v>
      </c>
      <c r="C4989" s="4" t="s">
        <v>2116</v>
      </c>
      <c r="D4989" s="4" t="s">
        <v>2117</v>
      </c>
      <c r="E4989" s="4" t="s">
        <v>415</v>
      </c>
      <c r="F4989" s="4">
        <v>2</v>
      </c>
      <c r="G4989" s="4">
        <v>0</v>
      </c>
      <c r="H4989" s="4">
        <v>0</v>
      </c>
      <c r="I4989">
        <f t="shared" si="770"/>
        <v>2</v>
      </c>
      <c r="J4989">
        <f t="shared" si="771"/>
        <v>1</v>
      </c>
      <c r="K4989">
        <f t="shared" si="772"/>
        <v>0</v>
      </c>
      <c r="L4989">
        <f t="shared" si="773"/>
        <v>0</v>
      </c>
      <c r="M4989">
        <f>I4989*Diccionario!$B$36</f>
        <v>4.4400392156862742E-3</v>
      </c>
      <c r="N4989">
        <f>M4989*Diccionario!$B$37</f>
        <v>4.4844396078431374E-4</v>
      </c>
      <c r="O4989">
        <f>N4989*Diccionario!$B$38</f>
        <v>6.7266594117647063E-5</v>
      </c>
      <c r="P4989">
        <f>O4989*Diccionario!$B$39</f>
        <v>6.053993470588236E-5</v>
      </c>
      <c r="Q4989">
        <f>P4989*Diccionario!$B$40</f>
        <v>2.4215973882352947E-5</v>
      </c>
      <c r="R4989">
        <f>Q4989*Diccionario!$B$41</f>
        <v>1.5740383023529416E-5</v>
      </c>
      <c r="S4989">
        <f t="shared" si="774"/>
        <v>1.5740383023529416E-5</v>
      </c>
      <c r="T4989">
        <f>I4989*Diccionario!$B$36</f>
        <v>4.4400392156862742E-3</v>
      </c>
      <c r="U4989">
        <f>T4989*Diccionario!$B$42</f>
        <v>4.4844396078431374E-4</v>
      </c>
      <c r="V4989">
        <f>U4989*Diccionario!$B$43</f>
        <v>3.8117736666666666E-4</v>
      </c>
      <c r="W4989">
        <f>V4989*Diccionario!$B$44</f>
        <v>7.2423699666666666E-5</v>
      </c>
      <c r="X4989">
        <f>W4989*Diccionario!$B$45</f>
        <v>2.8245242870000002E-5</v>
      </c>
      <c r="Y4989">
        <f>X4989*Diccionario!$B$46</f>
        <v>2.5138266154300001E-5</v>
      </c>
      <c r="Z4989">
        <f>Y4989*Diccionario!$B$47</f>
        <v>9.3011584770909993E-6</v>
      </c>
      <c r="AA4989">
        <f>Z4989*Diccionario!$B$48</f>
        <v>9.3011584770909993E-6</v>
      </c>
      <c r="AB4989">
        <f>AA4989*Diccionario!$B$49</f>
        <v>6.9758688578182495E-6</v>
      </c>
      <c r="AC4989">
        <f t="shared" si="775"/>
        <v>6.9758688578182495E-6</v>
      </c>
      <c r="AD4989">
        <f t="shared" si="776"/>
        <v>2.2716251881347665E-5</v>
      </c>
      <c r="AE4989">
        <f t="shared" si="777"/>
        <v>3.8067143818011966E-8</v>
      </c>
      <c r="AF4989" t="e">
        <f ca="1">IF(AD4989="","",_xludf.RANK.EQ(AD4989,$AD$2:$AD$5513,0))</f>
        <v>#NAME?</v>
      </c>
      <c r="AH4989" t="str">
        <f t="shared" si="778"/>
        <v>Baja</v>
      </c>
      <c r="AI4989" t="s">
        <v>153</v>
      </c>
      <c r="AJ4989" t="str">
        <f>IFERROR(VLOOKUP(B4989,Maestro_Regionales!$A$2:$B$35,2,FALSE),"Otras zonas")</f>
        <v>Suroccidente</v>
      </c>
      <c r="AK4989" t="str">
        <f t="shared" si="779"/>
        <v>COMPENSAR EPS | Suroccidente</v>
      </c>
    </row>
    <row r="4990" spans="1:37">
      <c r="A4990" s="4" t="s">
        <v>2114</v>
      </c>
      <c r="B4990" s="4" t="s">
        <v>2115</v>
      </c>
      <c r="C4990" s="4" t="s">
        <v>2116</v>
      </c>
      <c r="D4990" s="4" t="s">
        <v>2117</v>
      </c>
      <c r="E4990" s="4" t="s">
        <v>160</v>
      </c>
      <c r="F4990" s="4">
        <v>0</v>
      </c>
      <c r="G4990" s="4">
        <v>1</v>
      </c>
      <c r="H4990" s="4">
        <v>0</v>
      </c>
      <c r="I4990">
        <f t="shared" si="770"/>
        <v>1</v>
      </c>
      <c r="J4990">
        <f t="shared" si="771"/>
        <v>0</v>
      </c>
      <c r="K4990">
        <f t="shared" si="772"/>
        <v>1</v>
      </c>
      <c r="L4990">
        <f t="shared" si="773"/>
        <v>0</v>
      </c>
      <c r="M4990">
        <f>I4990*Diccionario!$B$36</f>
        <v>2.2200196078431371E-3</v>
      </c>
      <c r="N4990">
        <f>M4990*Diccionario!$B$37</f>
        <v>2.2422198039215687E-4</v>
      </c>
      <c r="O4990">
        <f>N4990*Diccionario!$B$38</f>
        <v>3.3633297058823532E-5</v>
      </c>
      <c r="P4990">
        <f>O4990*Diccionario!$B$39</f>
        <v>3.026996735294118E-5</v>
      </c>
      <c r="Q4990">
        <f>P4990*Diccionario!$B$40</f>
        <v>1.2107986941176473E-5</v>
      </c>
      <c r="R4990">
        <f>Q4990*Diccionario!$B$41</f>
        <v>7.870191511764708E-6</v>
      </c>
      <c r="S4990">
        <f t="shared" si="774"/>
        <v>7.870191511764708E-6</v>
      </c>
      <c r="T4990">
        <f>I4990*Diccionario!$B$36</f>
        <v>2.2200196078431371E-3</v>
      </c>
      <c r="U4990">
        <f>T4990*Diccionario!$B$42</f>
        <v>2.2422198039215687E-4</v>
      </c>
      <c r="V4990">
        <f>U4990*Diccionario!$B$43</f>
        <v>1.9058868333333333E-4</v>
      </c>
      <c r="W4990">
        <f>V4990*Diccionario!$B$44</f>
        <v>3.6211849833333333E-5</v>
      </c>
      <c r="X4990">
        <f>W4990*Diccionario!$B$45</f>
        <v>1.4122621435000001E-5</v>
      </c>
      <c r="Y4990">
        <f>X4990*Diccionario!$B$46</f>
        <v>1.256913307715E-5</v>
      </c>
      <c r="Z4990">
        <f>Y4990*Diccionario!$B$47</f>
        <v>4.6505792385454997E-6</v>
      </c>
      <c r="AA4990">
        <f>Z4990*Diccionario!$B$48</f>
        <v>4.6505792385454997E-6</v>
      </c>
      <c r="AB4990">
        <f>AA4990*Diccionario!$B$49</f>
        <v>3.4879344289091247E-6</v>
      </c>
      <c r="AC4990">
        <f t="shared" si="775"/>
        <v>3.4879344289091247E-6</v>
      </c>
      <c r="AD4990">
        <f t="shared" si="776"/>
        <v>1.1358125940673833E-5</v>
      </c>
      <c r="AE4990">
        <f t="shared" si="777"/>
        <v>1.9033571909005983E-8</v>
      </c>
      <c r="AF4990" t="e">
        <f ca="1">IF(AD4990="","",_xludf.RANK.EQ(AD4990,$AD$2:$AD$5513,0))</f>
        <v>#NAME?</v>
      </c>
      <c r="AH4990" t="str">
        <f t="shared" si="778"/>
        <v>Baja</v>
      </c>
      <c r="AI4990" t="s">
        <v>153</v>
      </c>
      <c r="AJ4990" t="str">
        <f>IFERROR(VLOOKUP(B4990,Maestro_Regionales!$A$2:$B$35,2,FALSE),"Otras zonas")</f>
        <v>Suroccidente</v>
      </c>
      <c r="AK4990" t="str">
        <f t="shared" si="779"/>
        <v>SAVIA SALUD EPS | Suroccidente</v>
      </c>
    </row>
    <row r="4991" spans="1:37">
      <c r="A4991" s="4" t="s">
        <v>2114</v>
      </c>
      <c r="B4991" s="4" t="s">
        <v>2115</v>
      </c>
      <c r="C4991" s="4" t="s">
        <v>2116</v>
      </c>
      <c r="D4991" s="4" t="s">
        <v>2117</v>
      </c>
      <c r="E4991" s="4" t="s">
        <v>416</v>
      </c>
      <c r="F4991" s="4">
        <v>0</v>
      </c>
      <c r="G4991" s="4">
        <v>1</v>
      </c>
      <c r="H4991" s="4">
        <v>0</v>
      </c>
      <c r="I4991">
        <f t="shared" si="770"/>
        <v>1</v>
      </c>
      <c r="J4991">
        <f t="shared" si="771"/>
        <v>0</v>
      </c>
      <c r="K4991">
        <f t="shared" si="772"/>
        <v>1</v>
      </c>
      <c r="L4991">
        <f t="shared" si="773"/>
        <v>0</v>
      </c>
      <c r="M4991">
        <f>I4991*Diccionario!$B$36</f>
        <v>2.2200196078431371E-3</v>
      </c>
      <c r="N4991">
        <f>M4991*Diccionario!$B$37</f>
        <v>2.2422198039215687E-4</v>
      </c>
      <c r="O4991">
        <f>N4991*Diccionario!$B$38</f>
        <v>3.3633297058823532E-5</v>
      </c>
      <c r="P4991">
        <f>O4991*Diccionario!$B$39</f>
        <v>3.026996735294118E-5</v>
      </c>
      <c r="Q4991">
        <f>P4991*Diccionario!$B$40</f>
        <v>1.2107986941176473E-5</v>
      </c>
      <c r="R4991">
        <f>Q4991*Diccionario!$B$41</f>
        <v>7.870191511764708E-6</v>
      </c>
      <c r="S4991">
        <f t="shared" si="774"/>
        <v>7.870191511764708E-6</v>
      </c>
      <c r="T4991">
        <f>I4991*Diccionario!$B$36</f>
        <v>2.2200196078431371E-3</v>
      </c>
      <c r="U4991">
        <f>T4991*Diccionario!$B$42</f>
        <v>2.2422198039215687E-4</v>
      </c>
      <c r="V4991">
        <f>U4991*Diccionario!$B$43</f>
        <v>1.9058868333333333E-4</v>
      </c>
      <c r="W4991">
        <f>V4991*Diccionario!$B$44</f>
        <v>3.6211849833333333E-5</v>
      </c>
      <c r="X4991">
        <f>W4991*Diccionario!$B$45</f>
        <v>1.4122621435000001E-5</v>
      </c>
      <c r="Y4991">
        <f>X4991*Diccionario!$B$46</f>
        <v>1.256913307715E-5</v>
      </c>
      <c r="Z4991">
        <f>Y4991*Diccionario!$B$47</f>
        <v>4.6505792385454997E-6</v>
      </c>
      <c r="AA4991">
        <f>Z4991*Diccionario!$B$48</f>
        <v>4.6505792385454997E-6</v>
      </c>
      <c r="AB4991">
        <f>AA4991*Diccionario!$B$49</f>
        <v>3.4879344289091247E-6</v>
      </c>
      <c r="AC4991">
        <f t="shared" si="775"/>
        <v>3.4879344289091247E-6</v>
      </c>
      <c r="AD4991">
        <f t="shared" si="776"/>
        <v>1.1358125940673833E-5</v>
      </c>
      <c r="AE4991">
        <f t="shared" si="777"/>
        <v>1.9033571909005983E-8</v>
      </c>
      <c r="AF4991" t="e">
        <f ca="1">IF(AD4991="","",_xludf.RANK.EQ(AD4991,$AD$2:$AD$5513,0))</f>
        <v>#NAME?</v>
      </c>
      <c r="AH4991" t="str">
        <f t="shared" si="778"/>
        <v>Baja</v>
      </c>
      <c r="AI4991" t="s">
        <v>153</v>
      </c>
      <c r="AJ4991" t="str">
        <f>IFERROR(VLOOKUP(B4991,Maestro_Regionales!$A$2:$B$35,2,FALSE),"Otras zonas")</f>
        <v>Suroccidente</v>
      </c>
      <c r="AK4991" t="str">
        <f t="shared" si="779"/>
        <v>CAPITAL SALUD EPS | Suroccidente</v>
      </c>
    </row>
    <row r="4992" spans="1:37">
      <c r="A4992" s="4" t="s">
        <v>2114</v>
      </c>
      <c r="B4992" s="4" t="s">
        <v>2115</v>
      </c>
      <c r="C4992" s="4" t="s">
        <v>2118</v>
      </c>
      <c r="D4992" s="4" t="s">
        <v>2119</v>
      </c>
      <c r="E4992" s="4" t="s">
        <v>87</v>
      </c>
      <c r="F4992" s="4">
        <v>2655</v>
      </c>
      <c r="G4992" s="4">
        <v>9700</v>
      </c>
      <c r="H4992" s="4">
        <v>0</v>
      </c>
      <c r="I4992">
        <f t="shared" si="770"/>
        <v>12355</v>
      </c>
      <c r="J4992">
        <f t="shared" si="771"/>
        <v>0.21489275596924323</v>
      </c>
      <c r="K4992">
        <f t="shared" si="772"/>
        <v>0.78510724403075682</v>
      </c>
      <c r="L4992">
        <f t="shared" si="773"/>
        <v>0</v>
      </c>
      <c r="M4992">
        <f>I4992*Diccionario!$B$36</f>
        <v>27.42834225490196</v>
      </c>
      <c r="N4992">
        <f>M4992*Diccionario!$B$37</f>
        <v>2.7702625677450983</v>
      </c>
      <c r="O4992">
        <f>N4992*Diccionario!$B$38</f>
        <v>0.41553938516176475</v>
      </c>
      <c r="P4992">
        <f>O4992*Diccionario!$B$39</f>
        <v>0.3739854466455883</v>
      </c>
      <c r="Q4992">
        <f>P4992*Diccionario!$B$40</f>
        <v>0.14959417865823532</v>
      </c>
      <c r="R4992">
        <f>Q4992*Diccionario!$B$41</f>
        <v>9.7236216127852965E-2</v>
      </c>
      <c r="S4992">
        <f t="shared" si="774"/>
        <v>9.7236216127852965E-2</v>
      </c>
      <c r="T4992">
        <f>I4992*Diccionario!$B$36</f>
        <v>27.42834225490196</v>
      </c>
      <c r="U4992">
        <f>T4992*Diccionario!$B$42</f>
        <v>2.7702625677450983</v>
      </c>
      <c r="V4992">
        <f>U4992*Diccionario!$B$43</f>
        <v>2.3547231825833337</v>
      </c>
      <c r="W4992">
        <f>V4992*Diccionario!$B$44</f>
        <v>0.44739740469083339</v>
      </c>
      <c r="X4992">
        <f>W4992*Diccionario!$B$45</f>
        <v>0.17448498782942504</v>
      </c>
      <c r="Y4992">
        <f>X4992*Diccionario!$B$46</f>
        <v>0.15529163916818828</v>
      </c>
      <c r="Z4992">
        <f>Y4992*Diccionario!$B$47</f>
        <v>5.7457906492229663E-2</v>
      </c>
      <c r="AA4992">
        <f>Z4992*Diccionario!$B$48</f>
        <v>5.7457906492229663E-2</v>
      </c>
      <c r="AB4992">
        <f>AA4992*Diccionario!$B$49</f>
        <v>4.3093429869172251E-2</v>
      </c>
      <c r="AC4992">
        <f t="shared" si="775"/>
        <v>4.3093429869172251E-2</v>
      </c>
      <c r="AD4992">
        <f t="shared" si="776"/>
        <v>0.14032964599702522</v>
      </c>
      <c r="AE4992">
        <f t="shared" si="777"/>
        <v>2.3515978093576894E-4</v>
      </c>
      <c r="AF4992" t="e">
        <f ca="1">IF(AD4992="","",_xludf.RANK.EQ(AD4992,$AD$2:$AD$5513,0))</f>
        <v>#NAME?</v>
      </c>
      <c r="AH4992" t="str">
        <f t="shared" si="778"/>
        <v>Baja</v>
      </c>
      <c r="AI4992" t="s">
        <v>153</v>
      </c>
      <c r="AJ4992" t="str">
        <f>IFERROR(VLOOKUP(B4992,Maestro_Regionales!$A$2:$B$35,2,FALSE),"Otras zonas")</f>
        <v>Suroccidente</v>
      </c>
      <c r="AK4992" t="str">
        <f t="shared" si="779"/>
        <v>NUEVA EPS | Suroccidente</v>
      </c>
    </row>
    <row r="4993" spans="1:37">
      <c r="A4993" s="4" t="s">
        <v>2114</v>
      </c>
      <c r="B4993" s="4" t="s">
        <v>2115</v>
      </c>
      <c r="C4993" s="4" t="s">
        <v>2118</v>
      </c>
      <c r="D4993" s="4" t="s">
        <v>2119</v>
      </c>
      <c r="E4993" s="4" t="s">
        <v>90</v>
      </c>
      <c r="F4993" s="4">
        <v>0</v>
      </c>
      <c r="G4993" s="4">
        <v>0</v>
      </c>
      <c r="H4993" s="4">
        <v>127</v>
      </c>
      <c r="I4993">
        <f t="shared" si="770"/>
        <v>127</v>
      </c>
      <c r="J4993">
        <f t="shared" si="771"/>
        <v>0</v>
      </c>
      <c r="K4993">
        <f t="shared" si="772"/>
        <v>0</v>
      </c>
      <c r="L4993">
        <f t="shared" si="773"/>
        <v>1</v>
      </c>
      <c r="M4993">
        <f>I4993*Diccionario!$B$36</f>
        <v>0.28194249019607842</v>
      </c>
      <c r="N4993">
        <f>M4993*Diccionario!$B$37</f>
        <v>2.8476191509803923E-2</v>
      </c>
      <c r="O4993">
        <f>N4993*Diccionario!$B$38</f>
        <v>4.2714287264705884E-3</v>
      </c>
      <c r="P4993">
        <f>O4993*Diccionario!$B$39</f>
        <v>3.8442858538235295E-3</v>
      </c>
      <c r="Q4993">
        <f>P4993*Diccionario!$B$40</f>
        <v>1.5377143415294119E-3</v>
      </c>
      <c r="R4993">
        <f>Q4993*Diccionario!$B$41</f>
        <v>9.9951432199411774E-4</v>
      </c>
      <c r="S4993">
        <f t="shared" si="774"/>
        <v>9.9951432199411774E-4</v>
      </c>
      <c r="T4993">
        <f>I4993*Diccionario!$B$36</f>
        <v>0.28194249019607842</v>
      </c>
      <c r="U4993">
        <f>T4993*Diccionario!$B$42</f>
        <v>2.8476191509803923E-2</v>
      </c>
      <c r="V4993">
        <f>U4993*Diccionario!$B$43</f>
        <v>2.4204762783333333E-2</v>
      </c>
      <c r="W4993">
        <f>V4993*Diccionario!$B$44</f>
        <v>4.5989049288333332E-3</v>
      </c>
      <c r="X4993">
        <f>W4993*Diccionario!$B$45</f>
        <v>1.793572922245E-3</v>
      </c>
      <c r="Y4993">
        <f>X4993*Diccionario!$B$46</f>
        <v>1.59627990079805E-3</v>
      </c>
      <c r="Z4993">
        <f>Y4993*Diccionario!$B$47</f>
        <v>5.9062356329527845E-4</v>
      </c>
      <c r="AA4993">
        <f>Z4993*Diccionario!$B$48</f>
        <v>5.9062356329527845E-4</v>
      </c>
      <c r="AB4993">
        <f>AA4993*Diccionario!$B$49</f>
        <v>4.4296767247145884E-4</v>
      </c>
      <c r="AC4993">
        <f t="shared" si="775"/>
        <v>4.4296767247145884E-4</v>
      </c>
      <c r="AD4993">
        <f t="shared" si="776"/>
        <v>1.4424819944655765E-3</v>
      </c>
      <c r="AE4993">
        <f t="shared" si="777"/>
        <v>2.4172636324437592E-6</v>
      </c>
      <c r="AF4993" t="e">
        <f ca="1">IF(AD4993="","",_xludf.RANK.EQ(AD4993,$AD$2:$AD$5513,0))</f>
        <v>#NAME?</v>
      </c>
      <c r="AH4993" t="str">
        <f t="shared" si="778"/>
        <v>Baja</v>
      </c>
      <c r="AI4993" t="s">
        <v>153</v>
      </c>
      <c r="AJ4993" t="str">
        <f>IFERROR(VLOOKUP(B4993,Maestro_Regionales!$A$2:$B$35,2,FALSE),"Otras zonas")</f>
        <v>Suroccidente</v>
      </c>
      <c r="AK4993" t="str">
        <f t="shared" si="779"/>
        <v>REGIMEN DE EXCEPCION | Suroccidente</v>
      </c>
    </row>
    <row r="4994" spans="1:37">
      <c r="A4994" s="4" t="s">
        <v>2114</v>
      </c>
      <c r="B4994" s="4" t="s">
        <v>2115</v>
      </c>
      <c r="C4994" s="4" t="s">
        <v>2118</v>
      </c>
      <c r="D4994" s="4" t="s">
        <v>2119</v>
      </c>
      <c r="E4994" s="4" t="s">
        <v>162</v>
      </c>
      <c r="F4994" s="4">
        <v>7</v>
      </c>
      <c r="G4994" s="4">
        <v>1</v>
      </c>
      <c r="H4994" s="4">
        <v>0</v>
      </c>
      <c r="I4994">
        <f t="shared" ref="I4994:I5057" si="780">SUM(F4994:H4994)</f>
        <v>8</v>
      </c>
      <c r="J4994">
        <f t="shared" ref="J4994:J5057" si="781">IFERROR(F4994/I4994,0)</f>
        <v>0.875</v>
      </c>
      <c r="K4994">
        <f t="shared" ref="K4994:K5057" si="782">IFERROR(G4994/I4994,0)</f>
        <v>0.125</v>
      </c>
      <c r="L4994">
        <f t="shared" ref="L4994:L5057" si="783">IFERROR(H4994/I4994,0)</f>
        <v>0</v>
      </c>
      <c r="M4994">
        <f>I4994*Diccionario!$B$36</f>
        <v>1.7760156862745097E-2</v>
      </c>
      <c r="N4994">
        <f>M4994*Diccionario!$B$37</f>
        <v>1.7937758431372549E-3</v>
      </c>
      <c r="O4994">
        <f>N4994*Diccionario!$B$38</f>
        <v>2.6906637647058825E-4</v>
      </c>
      <c r="P4994">
        <f>O4994*Diccionario!$B$39</f>
        <v>2.4215973882352944E-4</v>
      </c>
      <c r="Q4994">
        <f>P4994*Diccionario!$B$40</f>
        <v>9.6863895529411786E-5</v>
      </c>
      <c r="R4994">
        <f>Q4994*Diccionario!$B$41</f>
        <v>6.2961532094117664E-5</v>
      </c>
      <c r="S4994">
        <f t="shared" ref="S4994:S5057" si="784">R4994</f>
        <v>6.2961532094117664E-5</v>
      </c>
      <c r="T4994">
        <f>I4994*Diccionario!$B$36</f>
        <v>1.7760156862745097E-2</v>
      </c>
      <c r="U4994">
        <f>T4994*Diccionario!$B$42</f>
        <v>1.7937758431372549E-3</v>
      </c>
      <c r="V4994">
        <f>U4994*Diccionario!$B$43</f>
        <v>1.5247094666666666E-3</v>
      </c>
      <c r="W4994">
        <f>V4994*Diccionario!$B$44</f>
        <v>2.8969479866666666E-4</v>
      </c>
      <c r="X4994">
        <f>W4994*Diccionario!$B$45</f>
        <v>1.1298097148000001E-4</v>
      </c>
      <c r="Y4994">
        <f>X4994*Diccionario!$B$46</f>
        <v>1.005530646172E-4</v>
      </c>
      <c r="Z4994">
        <f>Y4994*Diccionario!$B$47</f>
        <v>3.7204633908363997E-5</v>
      </c>
      <c r="AA4994">
        <f>Z4994*Diccionario!$B$48</f>
        <v>3.7204633908363997E-5</v>
      </c>
      <c r="AB4994">
        <f>AA4994*Diccionario!$B$49</f>
        <v>2.7903475431272998E-5</v>
      </c>
      <c r="AC4994">
        <f t="shared" ref="AC4994:AC5057" si="785">AB4994</f>
        <v>2.7903475431272998E-5</v>
      </c>
      <c r="AD4994">
        <f t="shared" ref="AD4994:AD5057" si="786">S4994+AC4994</f>
        <v>9.0865007525390662E-5</v>
      </c>
      <c r="AE4994">
        <f t="shared" ref="AE4994:AE5057" si="787">IFERROR(AD4994/SUM($AD$2:$AD$5513),0)</f>
        <v>1.5226857527204786E-7</v>
      </c>
      <c r="AF4994" t="e">
        <f ca="1">IF(AD4994="","",_xludf.RANK.EQ(AD4994,$AD$2:$AD$5513,0))</f>
        <v>#NAME?</v>
      </c>
      <c r="AH4994" t="str">
        <f t="shared" ref="AH4994:AH5057" si="788">IF(SUM($AD$2:$AD$5513)=0,"",IF((SUMIF($AD$2:$AD$5513,"&gt;"&amp;$AD4994,$AD$2:$AD$5513)+$AD4994)/SUM($AD$2:$AD$5513)&lt;=40%,"Alta",IF((SUMIF($AD$2:$AD$5513,"&gt;"&amp;$AD4994,$AD$2:$AD$5513)+$AD4994)/SUM($AD$2:$AD$5513)&lt;=80%,"Media","Baja")))</f>
        <v>Baja</v>
      </c>
      <c r="AI4994" t="s">
        <v>153</v>
      </c>
      <c r="AJ4994" t="str">
        <f>IFERROR(VLOOKUP(B4994,Maestro_Regionales!$A$2:$B$35,2,FALSE),"Otras zonas")</f>
        <v>Suroccidente</v>
      </c>
      <c r="AK4994" t="str">
        <f t="shared" ref="AK4994:AK5057" si="789">E4994&amp;" | "&amp;AJ4994</f>
        <v>EPS SOS | Suroccidente</v>
      </c>
    </row>
    <row r="4995" spans="1:37">
      <c r="A4995" s="4" t="s">
        <v>2114</v>
      </c>
      <c r="B4995" s="4" t="s">
        <v>2115</v>
      </c>
      <c r="C4995" s="4" t="s">
        <v>2118</v>
      </c>
      <c r="D4995" s="4" t="s">
        <v>2119</v>
      </c>
      <c r="E4995" s="4" t="s">
        <v>86</v>
      </c>
      <c r="F4995" s="4">
        <v>2</v>
      </c>
      <c r="G4995" s="4">
        <v>0</v>
      </c>
      <c r="H4995" s="4">
        <v>0</v>
      </c>
      <c r="I4995">
        <f t="shared" si="780"/>
        <v>2</v>
      </c>
      <c r="J4995">
        <f t="shared" si="781"/>
        <v>1</v>
      </c>
      <c r="K4995">
        <f t="shared" si="782"/>
        <v>0</v>
      </c>
      <c r="L4995">
        <f t="shared" si="783"/>
        <v>0</v>
      </c>
      <c r="M4995">
        <f>I4995*Diccionario!$B$36</f>
        <v>4.4400392156862742E-3</v>
      </c>
      <c r="N4995">
        <f>M4995*Diccionario!$B$37</f>
        <v>4.4844396078431374E-4</v>
      </c>
      <c r="O4995">
        <f>N4995*Diccionario!$B$38</f>
        <v>6.7266594117647063E-5</v>
      </c>
      <c r="P4995">
        <f>O4995*Diccionario!$B$39</f>
        <v>6.053993470588236E-5</v>
      </c>
      <c r="Q4995">
        <f>P4995*Diccionario!$B$40</f>
        <v>2.4215973882352947E-5</v>
      </c>
      <c r="R4995">
        <f>Q4995*Diccionario!$B$41</f>
        <v>1.5740383023529416E-5</v>
      </c>
      <c r="S4995">
        <f t="shared" si="784"/>
        <v>1.5740383023529416E-5</v>
      </c>
      <c r="T4995">
        <f>I4995*Diccionario!$B$36</f>
        <v>4.4400392156862742E-3</v>
      </c>
      <c r="U4995">
        <f>T4995*Diccionario!$B$42</f>
        <v>4.4844396078431374E-4</v>
      </c>
      <c r="V4995">
        <f>U4995*Diccionario!$B$43</f>
        <v>3.8117736666666666E-4</v>
      </c>
      <c r="W4995">
        <f>V4995*Diccionario!$B$44</f>
        <v>7.2423699666666666E-5</v>
      </c>
      <c r="X4995">
        <f>W4995*Diccionario!$B$45</f>
        <v>2.8245242870000002E-5</v>
      </c>
      <c r="Y4995">
        <f>X4995*Diccionario!$B$46</f>
        <v>2.5138266154300001E-5</v>
      </c>
      <c r="Z4995">
        <f>Y4995*Diccionario!$B$47</f>
        <v>9.3011584770909993E-6</v>
      </c>
      <c r="AA4995">
        <f>Z4995*Diccionario!$B$48</f>
        <v>9.3011584770909993E-6</v>
      </c>
      <c r="AB4995">
        <f>AA4995*Diccionario!$B$49</f>
        <v>6.9758688578182495E-6</v>
      </c>
      <c r="AC4995">
        <f t="shared" si="785"/>
        <v>6.9758688578182495E-6</v>
      </c>
      <c r="AD4995">
        <f t="shared" si="786"/>
        <v>2.2716251881347665E-5</v>
      </c>
      <c r="AE4995">
        <f t="shared" si="787"/>
        <v>3.8067143818011966E-8</v>
      </c>
      <c r="AF4995" t="e">
        <f ca="1">IF(AD4995="","",_xludf.RANK.EQ(AD4995,$AD$2:$AD$5513,0))</f>
        <v>#NAME?</v>
      </c>
      <c r="AH4995" t="str">
        <f t="shared" si="788"/>
        <v>Baja</v>
      </c>
      <c r="AI4995" t="s">
        <v>153</v>
      </c>
      <c r="AJ4995" t="str">
        <f>IFERROR(VLOOKUP(B4995,Maestro_Regionales!$A$2:$B$35,2,FALSE),"Otras zonas")</f>
        <v>Suroccidente</v>
      </c>
      <c r="AK4995" t="str">
        <f t="shared" si="789"/>
        <v>EPS SANITAS | Suroccidente</v>
      </c>
    </row>
    <row r="4996" spans="1:37">
      <c r="A4996" s="4" t="s">
        <v>2114</v>
      </c>
      <c r="B4996" s="4" t="s">
        <v>2115</v>
      </c>
      <c r="C4996" s="4" t="s">
        <v>2120</v>
      </c>
      <c r="D4996" s="4" t="s">
        <v>2121</v>
      </c>
      <c r="E4996" s="4" t="s">
        <v>852</v>
      </c>
      <c r="F4996" s="4">
        <v>722</v>
      </c>
      <c r="G4996" s="4">
        <v>7246</v>
      </c>
      <c r="H4996" s="4">
        <v>0</v>
      </c>
      <c r="I4996">
        <f t="shared" si="780"/>
        <v>7968</v>
      </c>
      <c r="J4996">
        <f t="shared" si="781"/>
        <v>9.061244979919679E-2</v>
      </c>
      <c r="K4996">
        <f t="shared" si="782"/>
        <v>0.9093875502008032</v>
      </c>
      <c r="L4996">
        <f t="shared" si="783"/>
        <v>0</v>
      </c>
      <c r="M4996">
        <f>I4996*Diccionario!$B$36</f>
        <v>17.689116235294115</v>
      </c>
      <c r="N4996">
        <f>M4996*Diccionario!$B$37</f>
        <v>1.7866007397647057</v>
      </c>
      <c r="O4996">
        <f>N4996*Diccionario!$B$38</f>
        <v>0.26799011096470582</v>
      </c>
      <c r="P4996">
        <f>O4996*Diccionario!$B$39</f>
        <v>0.24119109986823525</v>
      </c>
      <c r="Q4996">
        <f>P4996*Diccionario!$B$40</f>
        <v>9.6476439947294101E-2</v>
      </c>
      <c r="R4996">
        <f>Q4996*Diccionario!$B$41</f>
        <v>6.2709685965741169E-2</v>
      </c>
      <c r="S4996">
        <f t="shared" si="784"/>
        <v>6.2709685965741169E-2</v>
      </c>
      <c r="T4996">
        <f>I4996*Diccionario!$B$36</f>
        <v>17.689116235294115</v>
      </c>
      <c r="U4996">
        <f>T4996*Diccionario!$B$42</f>
        <v>1.7866007397647057</v>
      </c>
      <c r="V4996">
        <f>U4996*Diccionario!$B$43</f>
        <v>1.5186106287999999</v>
      </c>
      <c r="W4996">
        <f>V4996*Diccionario!$B$44</f>
        <v>0.28853601947199997</v>
      </c>
      <c r="X4996">
        <f>W4996*Diccionario!$B$45</f>
        <v>0.11252904759407999</v>
      </c>
      <c r="Y4996">
        <f>X4996*Diccionario!$B$46</f>
        <v>0.1001508523587312</v>
      </c>
      <c r="Z4996">
        <f>Y4996*Diccionario!$B$47</f>
        <v>3.705581537273054E-2</v>
      </c>
      <c r="AA4996">
        <f>Z4996*Diccionario!$B$48</f>
        <v>3.705581537273054E-2</v>
      </c>
      <c r="AB4996">
        <f>AA4996*Diccionario!$B$49</f>
        <v>2.7791861529547907E-2</v>
      </c>
      <c r="AC4996">
        <f t="shared" si="785"/>
        <v>2.7791861529547907E-2</v>
      </c>
      <c r="AD4996">
        <f t="shared" si="786"/>
        <v>9.0501547495289075E-2</v>
      </c>
      <c r="AE4996">
        <f t="shared" si="787"/>
        <v>1.5165950097095963E-4</v>
      </c>
      <c r="AF4996" t="e">
        <f ca="1">IF(AD4996="","",_xludf.RANK.EQ(AD4996,$AD$2:$AD$5513,0))</f>
        <v>#NAME?</v>
      </c>
      <c r="AH4996" t="str">
        <f t="shared" si="788"/>
        <v>Baja</v>
      </c>
      <c r="AI4996" t="s">
        <v>153</v>
      </c>
      <c r="AJ4996" t="str">
        <f>IFERROR(VLOOKUP(B4996,Maestro_Regionales!$A$2:$B$35,2,FALSE),"Otras zonas")</f>
        <v>Suroccidente</v>
      </c>
      <c r="AK4996" t="str">
        <f t="shared" si="789"/>
        <v>EMSSANAR EPS | Suroccidente</v>
      </c>
    </row>
    <row r="4997" spans="1:37">
      <c r="A4997" s="4" t="s">
        <v>2114</v>
      </c>
      <c r="B4997" s="4" t="s">
        <v>2115</v>
      </c>
      <c r="C4997" s="4" t="s">
        <v>2120</v>
      </c>
      <c r="D4997" s="4" t="s">
        <v>2121</v>
      </c>
      <c r="E4997" s="4" t="s">
        <v>87</v>
      </c>
      <c r="F4997" s="4">
        <v>4392</v>
      </c>
      <c r="G4997" s="4">
        <v>1178</v>
      </c>
      <c r="H4997" s="4">
        <v>0</v>
      </c>
      <c r="I4997">
        <f t="shared" si="780"/>
        <v>5570</v>
      </c>
      <c r="J4997">
        <f t="shared" si="781"/>
        <v>0.78850987432675046</v>
      </c>
      <c r="K4997">
        <f t="shared" si="782"/>
        <v>0.21149012567324954</v>
      </c>
      <c r="L4997">
        <f t="shared" si="783"/>
        <v>0</v>
      </c>
      <c r="M4997">
        <f>I4997*Diccionario!$B$36</f>
        <v>12.365509215686274</v>
      </c>
      <c r="N4997">
        <f>M4997*Diccionario!$B$37</f>
        <v>1.2489164307843137</v>
      </c>
      <c r="O4997">
        <f>N4997*Diccionario!$B$38</f>
        <v>0.18733746461764705</v>
      </c>
      <c r="P4997">
        <f>O4997*Diccionario!$B$39</f>
        <v>0.16860371815588235</v>
      </c>
      <c r="Q4997">
        <f>P4997*Diccionario!$B$40</f>
        <v>6.7441487262352939E-2</v>
      </c>
      <c r="R4997">
        <f>Q4997*Diccionario!$B$41</f>
        <v>4.3836966720529412E-2</v>
      </c>
      <c r="S4997">
        <f t="shared" si="784"/>
        <v>4.3836966720529412E-2</v>
      </c>
      <c r="T4997">
        <f>I4997*Diccionario!$B$36</f>
        <v>12.365509215686274</v>
      </c>
      <c r="U4997">
        <f>T4997*Diccionario!$B$42</f>
        <v>1.2489164307843137</v>
      </c>
      <c r="V4997">
        <f>U4997*Diccionario!$B$43</f>
        <v>1.0615789661666666</v>
      </c>
      <c r="W4997">
        <f>V4997*Diccionario!$B$44</f>
        <v>0.20170000357166665</v>
      </c>
      <c r="X4997">
        <f>W4997*Diccionario!$B$45</f>
        <v>7.8663001392949988E-2</v>
      </c>
      <c r="Y4997">
        <f>X4997*Diccionario!$B$46</f>
        <v>7.0010071239725497E-2</v>
      </c>
      <c r="Z4997">
        <f>Y4997*Diccionario!$B$47</f>
        <v>2.5903726358698434E-2</v>
      </c>
      <c r="AA4997">
        <f>Z4997*Diccionario!$B$48</f>
        <v>2.5903726358698434E-2</v>
      </c>
      <c r="AB4997">
        <f>AA4997*Diccionario!$B$49</f>
        <v>1.9427794769023825E-2</v>
      </c>
      <c r="AC4997">
        <f t="shared" si="785"/>
        <v>1.9427794769023825E-2</v>
      </c>
      <c r="AD4997">
        <f t="shared" si="786"/>
        <v>6.3264761489553234E-2</v>
      </c>
      <c r="AE4997">
        <f t="shared" si="787"/>
        <v>1.0601699553316329E-4</v>
      </c>
      <c r="AF4997" t="e">
        <f ca="1">IF(AD4997="","",_xludf.RANK.EQ(AD4997,$AD$2:$AD$5513,0))</f>
        <v>#NAME?</v>
      </c>
      <c r="AH4997" t="str">
        <f t="shared" si="788"/>
        <v>Baja</v>
      </c>
      <c r="AI4997" t="s">
        <v>153</v>
      </c>
      <c r="AJ4997" t="str">
        <f>IFERROR(VLOOKUP(B4997,Maestro_Regionales!$A$2:$B$35,2,FALSE),"Otras zonas")</f>
        <v>Suroccidente</v>
      </c>
      <c r="AK4997" t="str">
        <f t="shared" si="789"/>
        <v>NUEVA EPS | Suroccidente</v>
      </c>
    </row>
    <row r="4998" spans="1:37">
      <c r="A4998" s="4" t="s">
        <v>2114</v>
      </c>
      <c r="B4998" s="4" t="s">
        <v>2115</v>
      </c>
      <c r="C4998" s="4" t="s">
        <v>2120</v>
      </c>
      <c r="D4998" s="4" t="s">
        <v>2121</v>
      </c>
      <c r="E4998" s="4" t="s">
        <v>162</v>
      </c>
      <c r="F4998" s="4">
        <v>2003</v>
      </c>
      <c r="G4998" s="4">
        <v>575</v>
      </c>
      <c r="H4998" s="4">
        <v>0</v>
      </c>
      <c r="I4998">
        <f t="shared" si="780"/>
        <v>2578</v>
      </c>
      <c r="J4998">
        <f t="shared" si="781"/>
        <v>0.77695888285492631</v>
      </c>
      <c r="K4998">
        <f t="shared" si="782"/>
        <v>0.22304111714507371</v>
      </c>
      <c r="L4998">
        <f t="shared" si="783"/>
        <v>0</v>
      </c>
      <c r="M4998">
        <f>I4998*Diccionario!$B$36</f>
        <v>5.7232105490196075</v>
      </c>
      <c r="N4998">
        <f>M4998*Diccionario!$B$37</f>
        <v>0.57804426545098042</v>
      </c>
      <c r="O4998">
        <f>N4998*Diccionario!$B$38</f>
        <v>8.6706639817647063E-2</v>
      </c>
      <c r="P4998">
        <f>O4998*Diccionario!$B$39</f>
        <v>7.8035975835882357E-2</v>
      </c>
      <c r="Q4998">
        <f>P4998*Diccionario!$B$40</f>
        <v>3.1214390334352943E-2</v>
      </c>
      <c r="R4998">
        <f>Q4998*Diccionario!$B$41</f>
        <v>2.0289353717329414E-2</v>
      </c>
      <c r="S4998">
        <f t="shared" si="784"/>
        <v>2.0289353717329414E-2</v>
      </c>
      <c r="T4998">
        <f>I4998*Diccionario!$B$36</f>
        <v>5.7232105490196075</v>
      </c>
      <c r="U4998">
        <f>T4998*Diccionario!$B$42</f>
        <v>0.57804426545098042</v>
      </c>
      <c r="V4998">
        <f>U4998*Diccionario!$B$43</f>
        <v>0.49133762563333333</v>
      </c>
      <c r="W4998">
        <f>V4998*Diccionario!$B$44</f>
        <v>9.3354148870333331E-2</v>
      </c>
      <c r="X4998">
        <f>W4998*Diccionario!$B$45</f>
        <v>3.6408118059429999E-2</v>
      </c>
      <c r="Y4998">
        <f>X4998*Diccionario!$B$46</f>
        <v>3.24032250728927E-2</v>
      </c>
      <c r="Z4998">
        <f>Y4998*Diccionario!$B$47</f>
        <v>1.19891932769703E-2</v>
      </c>
      <c r="AA4998">
        <f>Z4998*Diccionario!$B$48</f>
        <v>1.19891932769703E-2</v>
      </c>
      <c r="AB4998">
        <f>AA4998*Diccionario!$B$49</f>
        <v>8.9918949577277238E-3</v>
      </c>
      <c r="AC4998">
        <f t="shared" si="785"/>
        <v>8.9918949577277238E-3</v>
      </c>
      <c r="AD4998">
        <f t="shared" si="786"/>
        <v>2.9281248675057138E-2</v>
      </c>
      <c r="AE4998">
        <f t="shared" si="787"/>
        <v>4.9068548381417416E-5</v>
      </c>
      <c r="AF4998" t="e">
        <f ca="1">IF(AD4998="","",_xludf.RANK.EQ(AD4998,$AD$2:$AD$5513,0))</f>
        <v>#NAME?</v>
      </c>
      <c r="AH4998" t="str">
        <f t="shared" si="788"/>
        <v>Baja</v>
      </c>
      <c r="AI4998" t="s">
        <v>153</v>
      </c>
      <c r="AJ4998" t="str">
        <f>IFERROR(VLOOKUP(B4998,Maestro_Regionales!$A$2:$B$35,2,FALSE),"Otras zonas")</f>
        <v>Suroccidente</v>
      </c>
      <c r="AK4998" t="str">
        <f t="shared" si="789"/>
        <v>EPS SOS | Suroccidente</v>
      </c>
    </row>
    <row r="4999" spans="1:37">
      <c r="A4999" s="4" t="s">
        <v>2114</v>
      </c>
      <c r="B4999" s="4" t="s">
        <v>2115</v>
      </c>
      <c r="C4999" s="4" t="s">
        <v>2120</v>
      </c>
      <c r="D4999" s="4" t="s">
        <v>2121</v>
      </c>
      <c r="E4999" s="4" t="s">
        <v>90</v>
      </c>
      <c r="F4999" s="4">
        <v>0</v>
      </c>
      <c r="G4999" s="4">
        <v>0</v>
      </c>
      <c r="H4999" s="4">
        <v>119</v>
      </c>
      <c r="I4999">
        <f t="shared" si="780"/>
        <v>119</v>
      </c>
      <c r="J4999">
        <f t="shared" si="781"/>
        <v>0</v>
      </c>
      <c r="K4999">
        <f t="shared" si="782"/>
        <v>0</v>
      </c>
      <c r="L4999">
        <f t="shared" si="783"/>
        <v>1</v>
      </c>
      <c r="M4999">
        <f>I4999*Diccionario!$B$36</f>
        <v>0.2641823333333333</v>
      </c>
      <c r="N4999">
        <f>M4999*Diccionario!$B$37</f>
        <v>2.6682415666666664E-2</v>
      </c>
      <c r="O4999">
        <f>N4999*Diccionario!$B$38</f>
        <v>4.0023623499999992E-3</v>
      </c>
      <c r="P4999">
        <f>O4999*Diccionario!$B$39</f>
        <v>3.6021261149999993E-3</v>
      </c>
      <c r="Q4999">
        <f>P4999*Diccionario!$B$40</f>
        <v>1.4408504459999998E-3</v>
      </c>
      <c r="R4999">
        <f>Q4999*Diccionario!$B$41</f>
        <v>9.365527898999999E-4</v>
      </c>
      <c r="S4999">
        <f t="shared" si="784"/>
        <v>9.365527898999999E-4</v>
      </c>
      <c r="T4999">
        <f>I4999*Diccionario!$B$36</f>
        <v>0.2641823333333333</v>
      </c>
      <c r="U4999">
        <f>T4999*Diccionario!$B$42</f>
        <v>2.6682415666666664E-2</v>
      </c>
      <c r="V4999">
        <f>U4999*Diccionario!$B$43</f>
        <v>2.2680053316666664E-2</v>
      </c>
      <c r="W4999">
        <f>V4999*Diccionario!$B$44</f>
        <v>4.3092101301666665E-3</v>
      </c>
      <c r="X4999">
        <f>W4999*Diccionario!$B$45</f>
        <v>1.6805919507649999E-3</v>
      </c>
      <c r="Y4999">
        <f>X4999*Diccionario!$B$46</f>
        <v>1.49572683618085E-3</v>
      </c>
      <c r="Z4999">
        <f>Y4999*Diccionario!$B$47</f>
        <v>5.5341892938691451E-4</v>
      </c>
      <c r="AA4999">
        <f>Z4999*Diccionario!$B$48</f>
        <v>5.5341892938691451E-4</v>
      </c>
      <c r="AB4999">
        <f>AA4999*Diccionario!$B$49</f>
        <v>4.1506419704018585E-4</v>
      </c>
      <c r="AC4999">
        <f t="shared" si="785"/>
        <v>4.1506419704018585E-4</v>
      </c>
      <c r="AD4999">
        <f t="shared" si="786"/>
        <v>1.3516169869401858E-3</v>
      </c>
      <c r="AE4999">
        <f t="shared" si="787"/>
        <v>2.2649950571717115E-6</v>
      </c>
      <c r="AF4999" t="e">
        <f ca="1">IF(AD4999="","",_xludf.RANK.EQ(AD4999,$AD$2:$AD$5513,0))</f>
        <v>#NAME?</v>
      </c>
      <c r="AH4999" t="str">
        <f t="shared" si="788"/>
        <v>Baja</v>
      </c>
      <c r="AI4999" t="s">
        <v>153</v>
      </c>
      <c r="AJ4999" t="str">
        <f>IFERROR(VLOOKUP(B4999,Maestro_Regionales!$A$2:$B$35,2,FALSE),"Otras zonas")</f>
        <v>Suroccidente</v>
      </c>
      <c r="AK4999" t="str">
        <f t="shared" si="789"/>
        <v>REGIMEN DE EXCEPCION | Suroccidente</v>
      </c>
    </row>
    <row r="5000" spans="1:37">
      <c r="A5000" s="4" t="s">
        <v>2114</v>
      </c>
      <c r="B5000" s="4" t="s">
        <v>2115</v>
      </c>
      <c r="C5000" s="4" t="s">
        <v>2120</v>
      </c>
      <c r="D5000" s="4" t="s">
        <v>2121</v>
      </c>
      <c r="E5000" s="4" t="s">
        <v>86</v>
      </c>
      <c r="F5000" s="4">
        <v>1</v>
      </c>
      <c r="G5000" s="4">
        <v>0</v>
      </c>
      <c r="H5000" s="4">
        <v>0</v>
      </c>
      <c r="I5000">
        <f t="shared" si="780"/>
        <v>1</v>
      </c>
      <c r="J5000">
        <f t="shared" si="781"/>
        <v>1</v>
      </c>
      <c r="K5000">
        <f t="shared" si="782"/>
        <v>0</v>
      </c>
      <c r="L5000">
        <f t="shared" si="783"/>
        <v>0</v>
      </c>
      <c r="M5000">
        <f>I5000*Diccionario!$B$36</f>
        <v>2.2200196078431371E-3</v>
      </c>
      <c r="N5000">
        <f>M5000*Diccionario!$B$37</f>
        <v>2.2422198039215687E-4</v>
      </c>
      <c r="O5000">
        <f>N5000*Diccionario!$B$38</f>
        <v>3.3633297058823532E-5</v>
      </c>
      <c r="P5000">
        <f>O5000*Diccionario!$B$39</f>
        <v>3.026996735294118E-5</v>
      </c>
      <c r="Q5000">
        <f>P5000*Diccionario!$B$40</f>
        <v>1.2107986941176473E-5</v>
      </c>
      <c r="R5000">
        <f>Q5000*Diccionario!$B$41</f>
        <v>7.870191511764708E-6</v>
      </c>
      <c r="S5000">
        <f t="shared" si="784"/>
        <v>7.870191511764708E-6</v>
      </c>
      <c r="T5000">
        <f>I5000*Diccionario!$B$36</f>
        <v>2.2200196078431371E-3</v>
      </c>
      <c r="U5000">
        <f>T5000*Diccionario!$B$42</f>
        <v>2.2422198039215687E-4</v>
      </c>
      <c r="V5000">
        <f>U5000*Diccionario!$B$43</f>
        <v>1.9058868333333333E-4</v>
      </c>
      <c r="W5000">
        <f>V5000*Diccionario!$B$44</f>
        <v>3.6211849833333333E-5</v>
      </c>
      <c r="X5000">
        <f>W5000*Diccionario!$B$45</f>
        <v>1.4122621435000001E-5</v>
      </c>
      <c r="Y5000">
        <f>X5000*Diccionario!$B$46</f>
        <v>1.256913307715E-5</v>
      </c>
      <c r="Z5000">
        <f>Y5000*Diccionario!$B$47</f>
        <v>4.6505792385454997E-6</v>
      </c>
      <c r="AA5000">
        <f>Z5000*Diccionario!$B$48</f>
        <v>4.6505792385454997E-6</v>
      </c>
      <c r="AB5000">
        <f>AA5000*Diccionario!$B$49</f>
        <v>3.4879344289091247E-6</v>
      </c>
      <c r="AC5000">
        <f t="shared" si="785"/>
        <v>3.4879344289091247E-6</v>
      </c>
      <c r="AD5000">
        <f t="shared" si="786"/>
        <v>1.1358125940673833E-5</v>
      </c>
      <c r="AE5000">
        <f t="shared" si="787"/>
        <v>1.9033571909005983E-8</v>
      </c>
      <c r="AF5000" t="e">
        <f ca="1">IF(AD5000="","",_xludf.RANK.EQ(AD5000,$AD$2:$AD$5513,0))</f>
        <v>#NAME?</v>
      </c>
      <c r="AH5000" t="str">
        <f t="shared" si="788"/>
        <v>Baja</v>
      </c>
      <c r="AI5000" t="s">
        <v>153</v>
      </c>
      <c r="AJ5000" t="str">
        <f>IFERROR(VLOOKUP(B5000,Maestro_Regionales!$A$2:$B$35,2,FALSE),"Otras zonas")</f>
        <v>Suroccidente</v>
      </c>
      <c r="AK5000" t="str">
        <f t="shared" si="789"/>
        <v>EPS SANITAS | Suroccidente</v>
      </c>
    </row>
    <row r="5001" spans="1:37">
      <c r="A5001" s="4" t="s">
        <v>2114</v>
      </c>
      <c r="B5001" s="4" t="s">
        <v>2115</v>
      </c>
      <c r="C5001" s="4" t="s">
        <v>2122</v>
      </c>
      <c r="D5001" s="4" t="s">
        <v>2123</v>
      </c>
      <c r="E5001" s="4" t="s">
        <v>87</v>
      </c>
      <c r="F5001" s="4">
        <v>2564</v>
      </c>
      <c r="G5001" s="4">
        <v>11780</v>
      </c>
      <c r="H5001" s="4">
        <v>0</v>
      </c>
      <c r="I5001">
        <f t="shared" si="780"/>
        <v>14344</v>
      </c>
      <c r="J5001">
        <f t="shared" si="781"/>
        <v>0.17875069715560513</v>
      </c>
      <c r="K5001">
        <f t="shared" si="782"/>
        <v>0.8212493028443949</v>
      </c>
      <c r="L5001">
        <f t="shared" si="783"/>
        <v>0</v>
      </c>
      <c r="M5001">
        <f>I5001*Diccionario!$B$36</f>
        <v>31.843961254901959</v>
      </c>
      <c r="N5001">
        <f>M5001*Diccionario!$B$37</f>
        <v>3.2162400867450982</v>
      </c>
      <c r="O5001">
        <f>N5001*Diccionario!$B$38</f>
        <v>0.4824360130117647</v>
      </c>
      <c r="P5001">
        <f>O5001*Diccionario!$B$39</f>
        <v>0.43419241171058826</v>
      </c>
      <c r="Q5001">
        <f>P5001*Diccionario!$B$40</f>
        <v>0.17367696468423532</v>
      </c>
      <c r="R5001">
        <f>Q5001*Diccionario!$B$41</f>
        <v>0.11289002704475297</v>
      </c>
      <c r="S5001">
        <f t="shared" si="784"/>
        <v>0.11289002704475297</v>
      </c>
      <c r="T5001">
        <f>I5001*Diccionario!$B$36</f>
        <v>31.843961254901959</v>
      </c>
      <c r="U5001">
        <f>T5001*Diccionario!$B$42</f>
        <v>3.2162400867450982</v>
      </c>
      <c r="V5001">
        <f>U5001*Diccionario!$B$43</f>
        <v>2.7338040737333333</v>
      </c>
      <c r="W5001">
        <f>V5001*Diccionario!$B$44</f>
        <v>0.51942277400933334</v>
      </c>
      <c r="X5001">
        <f>W5001*Diccionario!$B$45</f>
        <v>0.20257488186364001</v>
      </c>
      <c r="Y5001">
        <f>X5001*Diccionario!$B$46</f>
        <v>0.1802916448586396</v>
      </c>
      <c r="Z5001">
        <f>Y5001*Diccionario!$B$47</f>
        <v>6.6707908597696652E-2</v>
      </c>
      <c r="AA5001">
        <f>Z5001*Diccionario!$B$48</f>
        <v>6.6707908597696652E-2</v>
      </c>
      <c r="AB5001">
        <f>AA5001*Diccionario!$B$49</f>
        <v>5.0030931448272489E-2</v>
      </c>
      <c r="AC5001">
        <f t="shared" si="785"/>
        <v>5.0030931448272489E-2</v>
      </c>
      <c r="AD5001">
        <f t="shared" si="786"/>
        <v>0.16292095849302546</v>
      </c>
      <c r="AE5001">
        <f t="shared" si="787"/>
        <v>2.730175554627818E-4</v>
      </c>
      <c r="AF5001" t="e">
        <f ca="1">IF(AD5001="","",_xludf.RANK.EQ(AD5001,$AD$2:$AD$5513,0))</f>
        <v>#NAME?</v>
      </c>
      <c r="AH5001" t="str">
        <f t="shared" si="788"/>
        <v>Media</v>
      </c>
      <c r="AI5001" t="s">
        <v>153</v>
      </c>
      <c r="AJ5001" t="str">
        <f>IFERROR(VLOOKUP(B5001,Maestro_Regionales!$A$2:$B$35,2,FALSE),"Otras zonas")</f>
        <v>Suroccidente</v>
      </c>
      <c r="AK5001" t="str">
        <f t="shared" si="789"/>
        <v>NUEVA EPS | Suroccidente</v>
      </c>
    </row>
    <row r="5002" spans="1:37">
      <c r="A5002" s="4" t="s">
        <v>2114</v>
      </c>
      <c r="B5002" s="4" t="s">
        <v>2115</v>
      </c>
      <c r="C5002" s="4" t="s">
        <v>2122</v>
      </c>
      <c r="D5002" s="4" t="s">
        <v>2123</v>
      </c>
      <c r="E5002" s="4" t="s">
        <v>162</v>
      </c>
      <c r="F5002" s="4">
        <v>1069</v>
      </c>
      <c r="G5002" s="4">
        <v>570</v>
      </c>
      <c r="H5002" s="4">
        <v>0</v>
      </c>
      <c r="I5002">
        <f t="shared" si="780"/>
        <v>1639</v>
      </c>
      <c r="J5002">
        <f t="shared" si="781"/>
        <v>0.65222696766320931</v>
      </c>
      <c r="K5002">
        <f t="shared" si="782"/>
        <v>0.34777303233679074</v>
      </c>
      <c r="L5002">
        <f t="shared" si="783"/>
        <v>0</v>
      </c>
      <c r="M5002">
        <f>I5002*Diccionario!$B$36</f>
        <v>3.6386121372549018</v>
      </c>
      <c r="N5002">
        <f>M5002*Diccionario!$B$37</f>
        <v>0.3674998258627451</v>
      </c>
      <c r="O5002">
        <f>N5002*Diccionario!$B$38</f>
        <v>5.5124973879411766E-2</v>
      </c>
      <c r="P5002">
        <f>O5002*Diccionario!$B$39</f>
        <v>4.9612476491470589E-2</v>
      </c>
      <c r="Q5002">
        <f>P5002*Diccionario!$B$40</f>
        <v>1.9844990596588237E-2</v>
      </c>
      <c r="R5002">
        <f>Q5002*Diccionario!$B$41</f>
        <v>1.2899243887782354E-2</v>
      </c>
      <c r="S5002">
        <f t="shared" si="784"/>
        <v>1.2899243887782354E-2</v>
      </c>
      <c r="T5002">
        <f>I5002*Diccionario!$B$36</f>
        <v>3.6386121372549018</v>
      </c>
      <c r="U5002">
        <f>T5002*Diccionario!$B$42</f>
        <v>0.3674998258627451</v>
      </c>
      <c r="V5002">
        <f>U5002*Diccionario!$B$43</f>
        <v>0.31237485198333331</v>
      </c>
      <c r="W5002">
        <f>V5002*Diccionario!$B$44</f>
        <v>5.9351221876833331E-2</v>
      </c>
      <c r="X5002">
        <f>W5002*Diccionario!$B$45</f>
        <v>2.3146976531964999E-2</v>
      </c>
      <c r="Y5002">
        <f>X5002*Diccionario!$B$46</f>
        <v>2.0600809113448849E-2</v>
      </c>
      <c r="Z5002">
        <f>Y5002*Diccionario!$B$47</f>
        <v>7.622299371976074E-3</v>
      </c>
      <c r="AA5002">
        <f>Z5002*Diccionario!$B$48</f>
        <v>7.622299371976074E-3</v>
      </c>
      <c r="AB5002">
        <f>AA5002*Diccionario!$B$49</f>
        <v>5.7167245289820555E-3</v>
      </c>
      <c r="AC5002">
        <f t="shared" si="785"/>
        <v>5.7167245289820555E-3</v>
      </c>
      <c r="AD5002">
        <f t="shared" si="786"/>
        <v>1.8615968416764411E-2</v>
      </c>
      <c r="AE5002">
        <f t="shared" si="787"/>
        <v>3.1196024358860805E-5</v>
      </c>
      <c r="AF5002" t="e">
        <f ca="1">IF(AD5002="","",_xludf.RANK.EQ(AD5002,$AD$2:$AD$5513,0))</f>
        <v>#NAME?</v>
      </c>
      <c r="AH5002" t="str">
        <f t="shared" si="788"/>
        <v>Baja</v>
      </c>
      <c r="AI5002" t="s">
        <v>153</v>
      </c>
      <c r="AJ5002" t="str">
        <f>IFERROR(VLOOKUP(B5002,Maestro_Regionales!$A$2:$B$35,2,FALSE),"Otras zonas")</f>
        <v>Suroccidente</v>
      </c>
      <c r="AK5002" t="str">
        <f t="shared" si="789"/>
        <v>EPS SOS | Suroccidente</v>
      </c>
    </row>
    <row r="5003" spans="1:37">
      <c r="A5003" s="4" t="s">
        <v>2114</v>
      </c>
      <c r="B5003" s="4" t="s">
        <v>2115</v>
      </c>
      <c r="C5003" s="4" t="s">
        <v>2122</v>
      </c>
      <c r="D5003" s="4" t="s">
        <v>2123</v>
      </c>
      <c r="E5003" s="4" t="s">
        <v>90</v>
      </c>
      <c r="F5003" s="4">
        <v>0</v>
      </c>
      <c r="G5003" s="4">
        <v>0</v>
      </c>
      <c r="H5003" s="4">
        <v>124</v>
      </c>
      <c r="I5003">
        <f t="shared" si="780"/>
        <v>124</v>
      </c>
      <c r="J5003">
        <f t="shared" si="781"/>
        <v>0</v>
      </c>
      <c r="K5003">
        <f t="shared" si="782"/>
        <v>0</v>
      </c>
      <c r="L5003">
        <f t="shared" si="783"/>
        <v>1</v>
      </c>
      <c r="M5003">
        <f>I5003*Diccionario!$B$36</f>
        <v>0.27528243137254899</v>
      </c>
      <c r="N5003">
        <f>M5003*Diccionario!$B$37</f>
        <v>2.780352556862745E-2</v>
      </c>
      <c r="O5003">
        <f>N5003*Diccionario!$B$38</f>
        <v>4.1705288352941175E-3</v>
      </c>
      <c r="P5003">
        <f>O5003*Diccionario!$B$39</f>
        <v>3.7534759517647057E-3</v>
      </c>
      <c r="Q5003">
        <f>P5003*Diccionario!$B$40</f>
        <v>1.5013903807058824E-3</v>
      </c>
      <c r="R5003">
        <f>Q5003*Diccionario!$B$41</f>
        <v>9.7590374745882365E-4</v>
      </c>
      <c r="S5003">
        <f t="shared" si="784"/>
        <v>9.7590374745882365E-4</v>
      </c>
      <c r="T5003">
        <f>I5003*Diccionario!$B$36</f>
        <v>0.27528243137254899</v>
      </c>
      <c r="U5003">
        <f>T5003*Diccionario!$B$42</f>
        <v>2.780352556862745E-2</v>
      </c>
      <c r="V5003">
        <f>U5003*Diccionario!$B$43</f>
        <v>2.3632996733333331E-2</v>
      </c>
      <c r="W5003">
        <f>V5003*Diccionario!$B$44</f>
        <v>4.4902693793333328E-3</v>
      </c>
      <c r="X5003">
        <f>W5003*Diccionario!$B$45</f>
        <v>1.7512050579399998E-3</v>
      </c>
      <c r="Y5003">
        <f>X5003*Diccionario!$B$46</f>
        <v>1.5585725015665999E-3</v>
      </c>
      <c r="Z5003">
        <f>Y5003*Diccionario!$B$47</f>
        <v>5.7667182557964193E-4</v>
      </c>
      <c r="AA5003">
        <f>Z5003*Diccionario!$B$48</f>
        <v>5.7667182557964193E-4</v>
      </c>
      <c r="AB5003">
        <f>AA5003*Diccionario!$B$49</f>
        <v>4.3250386918473145E-4</v>
      </c>
      <c r="AC5003">
        <f t="shared" si="785"/>
        <v>4.3250386918473145E-4</v>
      </c>
      <c r="AD5003">
        <f t="shared" si="786"/>
        <v>1.4084076166435552E-3</v>
      </c>
      <c r="AE5003">
        <f t="shared" si="787"/>
        <v>2.3601629167167415E-6</v>
      </c>
      <c r="AF5003" t="e">
        <f ca="1">IF(AD5003="","",_xludf.RANK.EQ(AD5003,$AD$2:$AD$5513,0))</f>
        <v>#NAME?</v>
      </c>
      <c r="AH5003" t="str">
        <f t="shared" si="788"/>
        <v>Baja</v>
      </c>
      <c r="AI5003" t="s">
        <v>153</v>
      </c>
      <c r="AJ5003" t="str">
        <f>IFERROR(VLOOKUP(B5003,Maestro_Regionales!$A$2:$B$35,2,FALSE),"Otras zonas")</f>
        <v>Suroccidente</v>
      </c>
      <c r="AK5003" t="str">
        <f t="shared" si="789"/>
        <v>REGIMEN DE EXCEPCION | Suroccidente</v>
      </c>
    </row>
    <row r="5004" spans="1:37">
      <c r="A5004" s="4" t="s">
        <v>2114</v>
      </c>
      <c r="B5004" s="4" t="s">
        <v>2115</v>
      </c>
      <c r="C5004" s="4" t="s">
        <v>2122</v>
      </c>
      <c r="D5004" s="4" t="s">
        <v>2123</v>
      </c>
      <c r="E5004" s="4" t="s">
        <v>85</v>
      </c>
      <c r="F5004" s="4">
        <v>11</v>
      </c>
      <c r="G5004" s="4">
        <v>6</v>
      </c>
      <c r="H5004" s="4">
        <v>0</v>
      </c>
      <c r="I5004">
        <f t="shared" si="780"/>
        <v>17</v>
      </c>
      <c r="J5004">
        <f t="shared" si="781"/>
        <v>0.6470588235294118</v>
      </c>
      <c r="K5004">
        <f t="shared" si="782"/>
        <v>0.35294117647058826</v>
      </c>
      <c r="L5004">
        <f t="shared" si="783"/>
        <v>0</v>
      </c>
      <c r="M5004">
        <f>I5004*Diccionario!$B$36</f>
        <v>3.7740333333333334E-2</v>
      </c>
      <c r="N5004">
        <f>M5004*Diccionario!$B$37</f>
        <v>3.8117736666666668E-3</v>
      </c>
      <c r="O5004">
        <f>N5004*Diccionario!$B$38</f>
        <v>5.7176605000000004E-4</v>
      </c>
      <c r="P5004">
        <f>O5004*Diccionario!$B$39</f>
        <v>5.1458944500000004E-4</v>
      </c>
      <c r="Q5004">
        <f>P5004*Diccionario!$B$40</f>
        <v>2.0583577800000003E-4</v>
      </c>
      <c r="R5004">
        <f>Q5004*Diccionario!$B$41</f>
        <v>1.3379325570000002E-4</v>
      </c>
      <c r="S5004">
        <f t="shared" si="784"/>
        <v>1.3379325570000002E-4</v>
      </c>
      <c r="T5004">
        <f>I5004*Diccionario!$B$36</f>
        <v>3.7740333333333334E-2</v>
      </c>
      <c r="U5004">
        <f>T5004*Diccionario!$B$42</f>
        <v>3.8117736666666668E-3</v>
      </c>
      <c r="V5004">
        <f>U5004*Diccionario!$B$43</f>
        <v>3.2400076166666666E-3</v>
      </c>
      <c r="W5004">
        <f>V5004*Diccionario!$B$44</f>
        <v>6.1560144716666667E-4</v>
      </c>
      <c r="X5004">
        <f>W5004*Diccionario!$B$45</f>
        <v>2.40084564395E-4</v>
      </c>
      <c r="Y5004">
        <f>X5004*Diccionario!$B$46</f>
        <v>2.1367526231155001E-4</v>
      </c>
      <c r="Z5004">
        <f>Y5004*Diccionario!$B$47</f>
        <v>7.9059847055273501E-5</v>
      </c>
      <c r="AA5004">
        <f>Z5004*Diccionario!$B$48</f>
        <v>7.9059847055273501E-5</v>
      </c>
      <c r="AB5004">
        <f>AA5004*Diccionario!$B$49</f>
        <v>5.9294885291455126E-5</v>
      </c>
      <c r="AC5004">
        <f t="shared" si="785"/>
        <v>5.9294885291455126E-5</v>
      </c>
      <c r="AD5004">
        <f t="shared" si="786"/>
        <v>1.9308814099145514E-4</v>
      </c>
      <c r="AE5004">
        <f t="shared" si="787"/>
        <v>3.235707224531017E-7</v>
      </c>
      <c r="AF5004" t="e">
        <f ca="1">IF(AD5004="","",_xludf.RANK.EQ(AD5004,$AD$2:$AD$5513,0))</f>
        <v>#NAME?</v>
      </c>
      <c r="AH5004" t="str">
        <f t="shared" si="788"/>
        <v>Baja</v>
      </c>
      <c r="AI5004" t="s">
        <v>153</v>
      </c>
      <c r="AJ5004" t="str">
        <f>IFERROR(VLOOKUP(B5004,Maestro_Regionales!$A$2:$B$35,2,FALSE),"Otras zonas")</f>
        <v>Suroccidente</v>
      </c>
      <c r="AK5004" t="str">
        <f t="shared" si="789"/>
        <v>SALUD TOTAL EPS | Suroccidente</v>
      </c>
    </row>
    <row r="5005" spans="1:37">
      <c r="A5005" s="4" t="s">
        <v>2114</v>
      </c>
      <c r="B5005" s="4" t="s">
        <v>2115</v>
      </c>
      <c r="C5005" s="4" t="s">
        <v>2124</v>
      </c>
      <c r="D5005" s="4" t="s">
        <v>190</v>
      </c>
      <c r="E5005" s="4" t="s">
        <v>88</v>
      </c>
      <c r="F5005" s="4">
        <v>160</v>
      </c>
      <c r="G5005" s="4">
        <v>2688</v>
      </c>
      <c r="H5005" s="4">
        <v>0</v>
      </c>
      <c r="I5005">
        <f t="shared" si="780"/>
        <v>2848</v>
      </c>
      <c r="J5005">
        <f t="shared" si="781"/>
        <v>5.6179775280898875E-2</v>
      </c>
      <c r="K5005">
        <f t="shared" si="782"/>
        <v>0.9438202247191011</v>
      </c>
      <c r="L5005">
        <f t="shared" si="783"/>
        <v>0</v>
      </c>
      <c r="M5005">
        <f>I5005*Diccionario!$B$36</f>
        <v>6.3226158431372541</v>
      </c>
      <c r="N5005">
        <f>M5005*Diccionario!$B$37</f>
        <v>0.63858420015686268</v>
      </c>
      <c r="O5005">
        <f>N5005*Diccionario!$B$38</f>
        <v>9.5787630023529399E-2</v>
      </c>
      <c r="P5005">
        <f>O5005*Diccionario!$B$39</f>
        <v>8.6208867021176458E-2</v>
      </c>
      <c r="Q5005">
        <f>P5005*Diccionario!$B$40</f>
        <v>3.4483546808470586E-2</v>
      </c>
      <c r="R5005">
        <f>Q5005*Diccionario!$B$41</f>
        <v>2.2414305425505883E-2</v>
      </c>
      <c r="S5005">
        <f t="shared" si="784"/>
        <v>2.2414305425505883E-2</v>
      </c>
      <c r="T5005">
        <f>I5005*Diccionario!$B$36</f>
        <v>6.3226158431372541</v>
      </c>
      <c r="U5005">
        <f>T5005*Diccionario!$B$42</f>
        <v>0.63858420015686268</v>
      </c>
      <c r="V5005">
        <f>U5005*Diccionario!$B$43</f>
        <v>0.54279657013333327</v>
      </c>
      <c r="W5005">
        <f>V5005*Diccionario!$B$44</f>
        <v>0.10313134832533333</v>
      </c>
      <c r="X5005">
        <f>W5005*Diccionario!$B$45</f>
        <v>4.0221225846879996E-2</v>
      </c>
      <c r="Y5005">
        <f>X5005*Diccionario!$B$46</f>
        <v>3.57968910037232E-2</v>
      </c>
      <c r="Z5005">
        <f>Y5005*Diccionario!$B$47</f>
        <v>1.3244849671377583E-2</v>
      </c>
      <c r="AA5005">
        <f>Z5005*Diccionario!$B$48</f>
        <v>1.3244849671377583E-2</v>
      </c>
      <c r="AB5005">
        <f>AA5005*Diccionario!$B$49</f>
        <v>9.9336372535331879E-3</v>
      </c>
      <c r="AC5005">
        <f t="shared" si="785"/>
        <v>9.9336372535331879E-3</v>
      </c>
      <c r="AD5005">
        <f t="shared" si="786"/>
        <v>3.2347942679039073E-2</v>
      </c>
      <c r="AE5005">
        <f t="shared" si="787"/>
        <v>5.4207612796849029E-5</v>
      </c>
      <c r="AF5005" t="e">
        <f ca="1">IF(AD5005="","",_xludf.RANK.EQ(AD5005,$AD$2:$AD$5513,0))</f>
        <v>#NAME?</v>
      </c>
      <c r="AH5005" t="str">
        <f t="shared" si="788"/>
        <v>Baja</v>
      </c>
      <c r="AI5005" t="s">
        <v>153</v>
      </c>
      <c r="AJ5005" t="str">
        <f>IFERROR(VLOOKUP(B5005,Maestro_Regionales!$A$2:$B$35,2,FALSE),"Otras zonas")</f>
        <v>Suroccidente</v>
      </c>
      <c r="AK5005" t="str">
        <f t="shared" si="789"/>
        <v>COOSALUD EPS | Suroccidente</v>
      </c>
    </row>
    <row r="5006" spans="1:37">
      <c r="A5006" s="4" t="s">
        <v>2114</v>
      </c>
      <c r="B5006" s="4" t="s">
        <v>2115</v>
      </c>
      <c r="C5006" s="4" t="s">
        <v>2124</v>
      </c>
      <c r="D5006" s="4" t="s">
        <v>190</v>
      </c>
      <c r="E5006" s="4" t="s">
        <v>87</v>
      </c>
      <c r="F5006" s="4">
        <v>483</v>
      </c>
      <c r="G5006" s="4">
        <v>1667</v>
      </c>
      <c r="H5006" s="4">
        <v>0</v>
      </c>
      <c r="I5006">
        <f t="shared" si="780"/>
        <v>2150</v>
      </c>
      <c r="J5006">
        <f t="shared" si="781"/>
        <v>0.22465116279069766</v>
      </c>
      <c r="K5006">
        <f t="shared" si="782"/>
        <v>0.77534883720930237</v>
      </c>
      <c r="L5006">
        <f t="shared" si="783"/>
        <v>0</v>
      </c>
      <c r="M5006">
        <f>I5006*Diccionario!$B$36</f>
        <v>4.7730421568627444</v>
      </c>
      <c r="N5006">
        <f>M5006*Diccionario!$B$37</f>
        <v>0.48207725784313721</v>
      </c>
      <c r="O5006">
        <f>N5006*Diccionario!$B$38</f>
        <v>7.2311588676470584E-2</v>
      </c>
      <c r="P5006">
        <f>O5006*Diccionario!$B$39</f>
        <v>6.5080429808823531E-2</v>
      </c>
      <c r="Q5006">
        <f>P5006*Diccionario!$B$40</f>
        <v>2.6032171923529412E-2</v>
      </c>
      <c r="R5006">
        <f>Q5006*Diccionario!$B$41</f>
        <v>1.6920911750294119E-2</v>
      </c>
      <c r="S5006">
        <f t="shared" si="784"/>
        <v>1.6920911750294119E-2</v>
      </c>
      <c r="T5006">
        <f>I5006*Diccionario!$B$36</f>
        <v>4.7730421568627444</v>
      </c>
      <c r="U5006">
        <f>T5006*Diccionario!$B$42</f>
        <v>0.48207725784313721</v>
      </c>
      <c r="V5006">
        <f>U5006*Diccionario!$B$43</f>
        <v>0.40976566916666662</v>
      </c>
      <c r="W5006">
        <f>V5006*Diccionario!$B$44</f>
        <v>7.7855477141666657E-2</v>
      </c>
      <c r="X5006">
        <f>W5006*Diccionario!$B$45</f>
        <v>3.0363636085249997E-2</v>
      </c>
      <c r="Y5006">
        <f>X5006*Diccionario!$B$46</f>
        <v>2.7023636115872499E-2</v>
      </c>
      <c r="Z5006">
        <f>Y5006*Diccionario!$B$47</f>
        <v>9.9987453628728254E-3</v>
      </c>
      <c r="AA5006">
        <f>Z5006*Diccionario!$B$48</f>
        <v>9.9987453628728254E-3</v>
      </c>
      <c r="AB5006">
        <f>AA5006*Diccionario!$B$49</f>
        <v>7.499059022154619E-3</v>
      </c>
      <c r="AC5006">
        <f t="shared" si="785"/>
        <v>7.499059022154619E-3</v>
      </c>
      <c r="AD5006">
        <f t="shared" si="786"/>
        <v>2.4419970772448736E-2</v>
      </c>
      <c r="AE5006">
        <f t="shared" si="787"/>
        <v>4.0922179604362855E-5</v>
      </c>
      <c r="AF5006" t="e">
        <f ca="1">IF(AD5006="","",_xludf.RANK.EQ(AD5006,$AD$2:$AD$5513,0))</f>
        <v>#NAME?</v>
      </c>
      <c r="AH5006" t="str">
        <f t="shared" si="788"/>
        <v>Baja</v>
      </c>
      <c r="AI5006" t="s">
        <v>153</v>
      </c>
      <c r="AJ5006" t="str">
        <f>IFERROR(VLOOKUP(B5006,Maestro_Regionales!$A$2:$B$35,2,FALSE),"Otras zonas")</f>
        <v>Suroccidente</v>
      </c>
      <c r="AK5006" t="str">
        <f t="shared" si="789"/>
        <v>NUEVA EPS | Suroccidente</v>
      </c>
    </row>
    <row r="5007" spans="1:37">
      <c r="A5007" s="4" t="s">
        <v>2114</v>
      </c>
      <c r="B5007" s="4" t="s">
        <v>2115</v>
      </c>
      <c r="C5007" s="4" t="s">
        <v>2124</v>
      </c>
      <c r="D5007" s="4" t="s">
        <v>190</v>
      </c>
      <c r="E5007" s="4" t="s">
        <v>90</v>
      </c>
      <c r="F5007" s="4">
        <v>0</v>
      </c>
      <c r="G5007" s="4">
        <v>0</v>
      </c>
      <c r="H5007" s="4">
        <v>86</v>
      </c>
      <c r="I5007">
        <f t="shared" si="780"/>
        <v>86</v>
      </c>
      <c r="J5007">
        <f t="shared" si="781"/>
        <v>0</v>
      </c>
      <c r="K5007">
        <f t="shared" si="782"/>
        <v>0</v>
      </c>
      <c r="L5007">
        <f t="shared" si="783"/>
        <v>1</v>
      </c>
      <c r="M5007">
        <f>I5007*Diccionario!$B$36</f>
        <v>0.19092168627450978</v>
      </c>
      <c r="N5007">
        <f>M5007*Diccionario!$B$37</f>
        <v>1.9283090313725489E-2</v>
      </c>
      <c r="O5007">
        <f>N5007*Diccionario!$B$38</f>
        <v>2.8924635470588232E-3</v>
      </c>
      <c r="P5007">
        <f>O5007*Diccionario!$B$39</f>
        <v>2.603217192352941E-3</v>
      </c>
      <c r="Q5007">
        <f>P5007*Diccionario!$B$40</f>
        <v>1.0412868769411764E-3</v>
      </c>
      <c r="R5007">
        <f>Q5007*Diccionario!$B$41</f>
        <v>6.7683647001176464E-4</v>
      </c>
      <c r="S5007">
        <f t="shared" si="784"/>
        <v>6.7683647001176464E-4</v>
      </c>
      <c r="T5007">
        <f>I5007*Diccionario!$B$36</f>
        <v>0.19092168627450978</v>
      </c>
      <c r="U5007">
        <f>T5007*Diccionario!$B$42</f>
        <v>1.9283090313725489E-2</v>
      </c>
      <c r="V5007">
        <f>U5007*Diccionario!$B$43</f>
        <v>1.6390626766666666E-2</v>
      </c>
      <c r="W5007">
        <f>V5007*Diccionario!$B$44</f>
        <v>3.1142190856666666E-3</v>
      </c>
      <c r="X5007">
        <f>W5007*Diccionario!$B$45</f>
        <v>1.2145454434099999E-3</v>
      </c>
      <c r="Y5007">
        <f>X5007*Diccionario!$B$46</f>
        <v>1.0809454446348999E-3</v>
      </c>
      <c r="Z5007">
        <f>Y5007*Diccionario!$B$47</f>
        <v>3.9994981451491296E-4</v>
      </c>
      <c r="AA5007">
        <f>Z5007*Diccionario!$B$48</f>
        <v>3.9994981451491296E-4</v>
      </c>
      <c r="AB5007">
        <f>AA5007*Diccionario!$B$49</f>
        <v>2.9996236088618473E-4</v>
      </c>
      <c r="AC5007">
        <f t="shared" si="785"/>
        <v>2.9996236088618473E-4</v>
      </c>
      <c r="AD5007">
        <f t="shared" si="786"/>
        <v>9.7679883089794948E-4</v>
      </c>
      <c r="AE5007">
        <f t="shared" si="787"/>
        <v>1.6368871841745142E-6</v>
      </c>
      <c r="AF5007" t="e">
        <f ca="1">IF(AD5007="","",_xludf.RANK.EQ(AD5007,$AD$2:$AD$5513,0))</f>
        <v>#NAME?</v>
      </c>
      <c r="AH5007" t="str">
        <f t="shared" si="788"/>
        <v>Baja</v>
      </c>
      <c r="AI5007" t="s">
        <v>153</v>
      </c>
      <c r="AJ5007" t="str">
        <f>IFERROR(VLOOKUP(B5007,Maestro_Regionales!$A$2:$B$35,2,FALSE),"Otras zonas")</f>
        <v>Suroccidente</v>
      </c>
      <c r="AK5007" t="str">
        <f t="shared" si="789"/>
        <v>REGIMEN DE EXCEPCION | Suroccidente</v>
      </c>
    </row>
    <row r="5008" spans="1:37">
      <c r="A5008" s="4" t="s">
        <v>2114</v>
      </c>
      <c r="B5008" s="4" t="s">
        <v>2115</v>
      </c>
      <c r="C5008" s="4" t="s">
        <v>2124</v>
      </c>
      <c r="D5008" s="4" t="s">
        <v>190</v>
      </c>
      <c r="E5008" s="4" t="s">
        <v>162</v>
      </c>
      <c r="F5008" s="4">
        <v>5</v>
      </c>
      <c r="G5008" s="4">
        <v>0</v>
      </c>
      <c r="H5008" s="4">
        <v>0</v>
      </c>
      <c r="I5008">
        <f t="shared" si="780"/>
        <v>5</v>
      </c>
      <c r="J5008">
        <f t="shared" si="781"/>
        <v>1</v>
      </c>
      <c r="K5008">
        <f t="shared" si="782"/>
        <v>0</v>
      </c>
      <c r="L5008">
        <f t="shared" si="783"/>
        <v>0</v>
      </c>
      <c r="M5008">
        <f>I5008*Diccionario!$B$36</f>
        <v>1.1100098039215685E-2</v>
      </c>
      <c r="N5008">
        <f>M5008*Diccionario!$B$37</f>
        <v>1.1211099019607844E-3</v>
      </c>
      <c r="O5008">
        <f>N5008*Diccionario!$B$38</f>
        <v>1.6816648529411766E-4</v>
      </c>
      <c r="P5008">
        <f>O5008*Diccionario!$B$39</f>
        <v>1.513498367647059E-4</v>
      </c>
      <c r="Q5008">
        <f>P5008*Diccionario!$B$40</f>
        <v>6.053993470588236E-5</v>
      </c>
      <c r="R5008">
        <f>Q5008*Diccionario!$B$41</f>
        <v>3.9350957558823535E-5</v>
      </c>
      <c r="S5008">
        <f t="shared" si="784"/>
        <v>3.9350957558823535E-5</v>
      </c>
      <c r="T5008">
        <f>I5008*Diccionario!$B$36</f>
        <v>1.1100098039215685E-2</v>
      </c>
      <c r="U5008">
        <f>T5008*Diccionario!$B$42</f>
        <v>1.1211099019607844E-3</v>
      </c>
      <c r="V5008">
        <f>U5008*Diccionario!$B$43</f>
        <v>9.5294341666666671E-4</v>
      </c>
      <c r="W5008">
        <f>V5008*Diccionario!$B$44</f>
        <v>1.8105924916666667E-4</v>
      </c>
      <c r="X5008">
        <f>W5008*Diccionario!$B$45</f>
        <v>7.0613107175000004E-5</v>
      </c>
      <c r="Y5008">
        <f>X5008*Diccionario!$B$46</f>
        <v>6.284566538575001E-5</v>
      </c>
      <c r="Z5008">
        <f>Y5008*Diccionario!$B$47</f>
        <v>2.3252896192727505E-5</v>
      </c>
      <c r="AA5008">
        <f>Z5008*Diccionario!$B$48</f>
        <v>2.3252896192727505E-5</v>
      </c>
      <c r="AB5008">
        <f>AA5008*Diccionario!$B$49</f>
        <v>1.7439672144545629E-5</v>
      </c>
      <c r="AC5008">
        <f t="shared" si="785"/>
        <v>1.7439672144545629E-5</v>
      </c>
      <c r="AD5008">
        <f t="shared" si="786"/>
        <v>5.6790629703369164E-5</v>
      </c>
      <c r="AE5008">
        <f t="shared" si="787"/>
        <v>9.5167859545029915E-8</v>
      </c>
      <c r="AF5008" t="e">
        <f ca="1">IF(AD5008="","",_xludf.RANK.EQ(AD5008,$AD$2:$AD$5513,0))</f>
        <v>#NAME?</v>
      </c>
      <c r="AH5008" t="str">
        <f t="shared" si="788"/>
        <v>Baja</v>
      </c>
      <c r="AI5008" t="s">
        <v>153</v>
      </c>
      <c r="AJ5008" t="str">
        <f>IFERROR(VLOOKUP(B5008,Maestro_Regionales!$A$2:$B$35,2,FALSE),"Otras zonas")</f>
        <v>Suroccidente</v>
      </c>
      <c r="AK5008" t="str">
        <f t="shared" si="789"/>
        <v>EPS SOS | Suroccidente</v>
      </c>
    </row>
    <row r="5009" spans="1:37">
      <c r="A5009" s="4" t="s">
        <v>2114</v>
      </c>
      <c r="B5009" s="4" t="s">
        <v>2115</v>
      </c>
      <c r="C5009" s="4" t="s">
        <v>2125</v>
      </c>
      <c r="D5009" s="4" t="s">
        <v>420</v>
      </c>
      <c r="E5009" s="4" t="s">
        <v>87</v>
      </c>
      <c r="F5009" s="4">
        <v>1749</v>
      </c>
      <c r="G5009" s="4">
        <v>9007</v>
      </c>
      <c r="H5009" s="4">
        <v>0</v>
      </c>
      <c r="I5009">
        <f t="shared" si="780"/>
        <v>10756</v>
      </c>
      <c r="J5009">
        <f t="shared" si="781"/>
        <v>0.16260691706954258</v>
      </c>
      <c r="K5009">
        <f t="shared" si="782"/>
        <v>0.83739308293045744</v>
      </c>
      <c r="L5009">
        <f t="shared" si="783"/>
        <v>0</v>
      </c>
      <c r="M5009">
        <f>I5009*Diccionario!$B$36</f>
        <v>23.878530901960783</v>
      </c>
      <c r="N5009">
        <f>M5009*Diccionario!$B$37</f>
        <v>2.4117316210980393</v>
      </c>
      <c r="O5009">
        <f>N5009*Diccionario!$B$38</f>
        <v>0.36175974316470588</v>
      </c>
      <c r="P5009">
        <f>O5009*Diccionario!$B$39</f>
        <v>0.32558376884823531</v>
      </c>
      <c r="Q5009">
        <f>P5009*Diccionario!$B$40</f>
        <v>0.13023350753929414</v>
      </c>
      <c r="R5009">
        <f>Q5009*Diccionario!$B$41</f>
        <v>8.4651779900541194E-2</v>
      </c>
      <c r="S5009">
        <f t="shared" si="784"/>
        <v>8.4651779900541194E-2</v>
      </c>
      <c r="T5009">
        <f>I5009*Diccionario!$B$36</f>
        <v>23.878530901960783</v>
      </c>
      <c r="U5009">
        <f>T5009*Diccionario!$B$42</f>
        <v>2.4117316210980393</v>
      </c>
      <c r="V5009">
        <f>U5009*Diccionario!$B$43</f>
        <v>2.0499718779333334</v>
      </c>
      <c r="W5009">
        <f>V5009*Diccionario!$B$44</f>
        <v>0.38949465680733336</v>
      </c>
      <c r="X5009">
        <f>W5009*Diccionario!$B$45</f>
        <v>0.15190291615486001</v>
      </c>
      <c r="Y5009">
        <f>X5009*Diccionario!$B$46</f>
        <v>0.13519359537782541</v>
      </c>
      <c r="Z5009">
        <f>Y5009*Diccionario!$B$47</f>
        <v>5.00216302897954E-2</v>
      </c>
      <c r="AA5009">
        <f>Z5009*Diccionario!$B$48</f>
        <v>5.00216302897954E-2</v>
      </c>
      <c r="AB5009">
        <f>AA5009*Diccionario!$B$49</f>
        <v>3.7516222717346552E-2</v>
      </c>
      <c r="AC5009">
        <f t="shared" si="785"/>
        <v>3.7516222717346552E-2</v>
      </c>
      <c r="AD5009">
        <f t="shared" si="786"/>
        <v>0.12216800261788774</v>
      </c>
      <c r="AE5009">
        <f t="shared" si="787"/>
        <v>2.0472509945326832E-4</v>
      </c>
      <c r="AF5009" t="e">
        <f ca="1">IF(AD5009="","",_xludf.RANK.EQ(AD5009,$AD$2:$AD$5513,0))</f>
        <v>#NAME?</v>
      </c>
      <c r="AH5009" t="str">
        <f t="shared" si="788"/>
        <v>Baja</v>
      </c>
      <c r="AI5009" t="s">
        <v>153</v>
      </c>
      <c r="AJ5009" t="str">
        <f>IFERROR(VLOOKUP(B5009,Maestro_Regionales!$A$2:$B$35,2,FALSE),"Otras zonas")</f>
        <v>Suroccidente</v>
      </c>
      <c r="AK5009" t="str">
        <f t="shared" si="789"/>
        <v>NUEVA EPS | Suroccidente</v>
      </c>
    </row>
    <row r="5010" spans="1:37">
      <c r="A5010" s="4" t="s">
        <v>2114</v>
      </c>
      <c r="B5010" s="4" t="s">
        <v>2115</v>
      </c>
      <c r="C5010" s="4" t="s">
        <v>2125</v>
      </c>
      <c r="D5010" s="4" t="s">
        <v>420</v>
      </c>
      <c r="E5010" s="4" t="s">
        <v>162</v>
      </c>
      <c r="F5010" s="4">
        <v>465</v>
      </c>
      <c r="G5010" s="4">
        <v>189</v>
      </c>
      <c r="H5010" s="4">
        <v>0</v>
      </c>
      <c r="I5010">
        <f t="shared" si="780"/>
        <v>654</v>
      </c>
      <c r="J5010">
        <f t="shared" si="781"/>
        <v>0.71100917431192656</v>
      </c>
      <c r="K5010">
        <f t="shared" si="782"/>
        <v>0.28899082568807338</v>
      </c>
      <c r="L5010">
        <f t="shared" si="783"/>
        <v>0</v>
      </c>
      <c r="M5010">
        <f>I5010*Diccionario!$B$36</f>
        <v>1.4518928235294117</v>
      </c>
      <c r="N5010">
        <f>M5010*Diccionario!$B$37</f>
        <v>0.1466411751764706</v>
      </c>
      <c r="O5010">
        <f>N5010*Diccionario!$B$38</f>
        <v>2.1996176276470589E-2</v>
      </c>
      <c r="P5010">
        <f>O5010*Diccionario!$B$39</f>
        <v>1.9796558648823532E-2</v>
      </c>
      <c r="Q5010">
        <f>P5010*Diccionario!$B$40</f>
        <v>7.9186234595294124E-3</v>
      </c>
      <c r="R5010">
        <f>Q5010*Diccionario!$B$41</f>
        <v>5.1471052486941182E-3</v>
      </c>
      <c r="S5010">
        <f t="shared" si="784"/>
        <v>5.1471052486941182E-3</v>
      </c>
      <c r="T5010">
        <f>I5010*Diccionario!$B$36</f>
        <v>1.4518928235294117</v>
      </c>
      <c r="U5010">
        <f>T5010*Diccionario!$B$42</f>
        <v>0.1466411751764706</v>
      </c>
      <c r="V5010">
        <f>U5010*Diccionario!$B$43</f>
        <v>0.12464499890000001</v>
      </c>
      <c r="W5010">
        <f>V5010*Diccionario!$B$44</f>
        <v>2.3682549791000002E-2</v>
      </c>
      <c r="X5010">
        <f>W5010*Diccionario!$B$45</f>
        <v>9.236194418490001E-3</v>
      </c>
      <c r="Y5010">
        <f>X5010*Diccionario!$B$46</f>
        <v>8.2202130324561008E-3</v>
      </c>
      <c r="Z5010">
        <f>Y5010*Diccionario!$B$47</f>
        <v>3.0414788220087573E-3</v>
      </c>
      <c r="AA5010">
        <f>Z5010*Diccionario!$B$48</f>
        <v>3.0414788220087573E-3</v>
      </c>
      <c r="AB5010">
        <f>AA5010*Diccionario!$B$49</f>
        <v>2.2811091165065682E-3</v>
      </c>
      <c r="AC5010">
        <f t="shared" si="785"/>
        <v>2.2811091165065682E-3</v>
      </c>
      <c r="AD5010">
        <f t="shared" si="786"/>
        <v>7.4282143652006864E-3</v>
      </c>
      <c r="AE5010">
        <f t="shared" si="787"/>
        <v>1.2447956028489912E-5</v>
      </c>
      <c r="AF5010" t="e">
        <f ca="1">IF(AD5010="","",_xludf.RANK.EQ(AD5010,$AD$2:$AD$5513,0))</f>
        <v>#NAME?</v>
      </c>
      <c r="AH5010" t="str">
        <f t="shared" si="788"/>
        <v>Baja</v>
      </c>
      <c r="AI5010" t="s">
        <v>153</v>
      </c>
      <c r="AJ5010" t="str">
        <f>IFERROR(VLOOKUP(B5010,Maestro_Regionales!$A$2:$B$35,2,FALSE),"Otras zonas")</f>
        <v>Suroccidente</v>
      </c>
      <c r="AK5010" t="str">
        <f t="shared" si="789"/>
        <v>EPS SOS | Suroccidente</v>
      </c>
    </row>
    <row r="5011" spans="1:37">
      <c r="A5011" s="4" t="s">
        <v>2114</v>
      </c>
      <c r="B5011" s="4" t="s">
        <v>2115</v>
      </c>
      <c r="C5011" s="4" t="s">
        <v>2125</v>
      </c>
      <c r="D5011" s="4" t="s">
        <v>420</v>
      </c>
      <c r="E5011" s="4" t="s">
        <v>90</v>
      </c>
      <c r="F5011" s="4">
        <v>0</v>
      </c>
      <c r="G5011" s="4">
        <v>0</v>
      </c>
      <c r="H5011" s="4">
        <v>182</v>
      </c>
      <c r="I5011">
        <f t="shared" si="780"/>
        <v>182</v>
      </c>
      <c r="J5011">
        <f t="shared" si="781"/>
        <v>0</v>
      </c>
      <c r="K5011">
        <f t="shared" si="782"/>
        <v>0</v>
      </c>
      <c r="L5011">
        <f t="shared" si="783"/>
        <v>1</v>
      </c>
      <c r="M5011">
        <f>I5011*Diccionario!$B$36</f>
        <v>0.40404356862745094</v>
      </c>
      <c r="N5011">
        <f>M5011*Diccionario!$B$37</f>
        <v>4.080840043137255E-2</v>
      </c>
      <c r="O5011">
        <f>N5011*Diccionario!$B$38</f>
        <v>6.121260064705882E-3</v>
      </c>
      <c r="P5011">
        <f>O5011*Diccionario!$B$39</f>
        <v>5.5091340582352939E-3</v>
      </c>
      <c r="Q5011">
        <f>P5011*Diccionario!$B$40</f>
        <v>2.2036536232941176E-3</v>
      </c>
      <c r="R5011">
        <f>Q5011*Diccionario!$B$41</f>
        <v>1.4323748551411766E-3</v>
      </c>
      <c r="S5011">
        <f t="shared" si="784"/>
        <v>1.4323748551411766E-3</v>
      </c>
      <c r="T5011">
        <f>I5011*Diccionario!$B$36</f>
        <v>0.40404356862745094</v>
      </c>
      <c r="U5011">
        <f>T5011*Diccionario!$B$42</f>
        <v>4.080840043137255E-2</v>
      </c>
      <c r="V5011">
        <f>U5011*Diccionario!$B$43</f>
        <v>3.4687140366666668E-2</v>
      </c>
      <c r="W5011">
        <f>V5011*Diccionario!$B$44</f>
        <v>6.5905566696666668E-3</v>
      </c>
      <c r="X5011">
        <f>W5011*Diccionario!$B$45</f>
        <v>2.5703171011700002E-3</v>
      </c>
      <c r="Y5011">
        <f>X5011*Diccionario!$B$46</f>
        <v>2.2875822200413001E-3</v>
      </c>
      <c r="Z5011">
        <f>Y5011*Diccionario!$B$47</f>
        <v>8.4640542141528098E-4</v>
      </c>
      <c r="AA5011">
        <f>Z5011*Diccionario!$B$48</f>
        <v>8.4640542141528098E-4</v>
      </c>
      <c r="AB5011">
        <f>AA5011*Diccionario!$B$49</f>
        <v>6.3480406606146076E-4</v>
      </c>
      <c r="AC5011">
        <f t="shared" si="785"/>
        <v>6.3480406606146076E-4</v>
      </c>
      <c r="AD5011">
        <f t="shared" si="786"/>
        <v>2.0671789212026374E-3</v>
      </c>
      <c r="AE5011">
        <f t="shared" si="787"/>
        <v>3.4641100874390886E-6</v>
      </c>
      <c r="AF5011" t="e">
        <f ca="1">IF(AD5011="","",_xludf.RANK.EQ(AD5011,$AD$2:$AD$5513,0))</f>
        <v>#NAME?</v>
      </c>
      <c r="AH5011" t="str">
        <f t="shared" si="788"/>
        <v>Baja</v>
      </c>
      <c r="AI5011" t="s">
        <v>153</v>
      </c>
      <c r="AJ5011" t="str">
        <f>IFERROR(VLOOKUP(B5011,Maestro_Regionales!$A$2:$B$35,2,FALSE),"Otras zonas")</f>
        <v>Suroccidente</v>
      </c>
      <c r="AK5011" t="str">
        <f t="shared" si="789"/>
        <v>REGIMEN DE EXCEPCION | Suroccidente</v>
      </c>
    </row>
    <row r="5012" spans="1:37">
      <c r="A5012" s="4" t="s">
        <v>2114</v>
      </c>
      <c r="B5012" s="4" t="s">
        <v>2115</v>
      </c>
      <c r="C5012" s="4" t="s">
        <v>2126</v>
      </c>
      <c r="D5012" s="4" t="s">
        <v>2127</v>
      </c>
      <c r="E5012" s="4" t="s">
        <v>852</v>
      </c>
      <c r="F5012" s="4">
        <v>3362</v>
      </c>
      <c r="G5012" s="4">
        <v>69217</v>
      </c>
      <c r="H5012" s="4">
        <v>0</v>
      </c>
      <c r="I5012">
        <f t="shared" si="780"/>
        <v>72579</v>
      </c>
      <c r="J5012">
        <f t="shared" si="781"/>
        <v>4.6321938852836218E-2</v>
      </c>
      <c r="K5012">
        <f t="shared" si="782"/>
        <v>0.9536780611471638</v>
      </c>
      <c r="L5012">
        <f t="shared" si="783"/>
        <v>0</v>
      </c>
      <c r="M5012">
        <f>I5012*Diccionario!$B$36</f>
        <v>161.12680311764706</v>
      </c>
      <c r="N5012">
        <f>M5012*Diccionario!$B$37</f>
        <v>16.273807114882352</v>
      </c>
      <c r="O5012">
        <f>N5012*Diccionario!$B$38</f>
        <v>2.4410710672323526</v>
      </c>
      <c r="P5012">
        <f>O5012*Diccionario!$B$39</f>
        <v>2.1969639605091174</v>
      </c>
      <c r="Q5012">
        <f>P5012*Diccionario!$B$40</f>
        <v>0.87878558420364694</v>
      </c>
      <c r="R5012">
        <f>Q5012*Diccionario!$B$41</f>
        <v>0.57121062973237058</v>
      </c>
      <c r="S5012">
        <f t="shared" si="784"/>
        <v>0.57121062973237058</v>
      </c>
      <c r="T5012">
        <f>I5012*Diccionario!$B$36</f>
        <v>161.12680311764706</v>
      </c>
      <c r="U5012">
        <f>T5012*Diccionario!$B$42</f>
        <v>16.273807114882352</v>
      </c>
      <c r="V5012">
        <f>U5012*Diccionario!$B$43</f>
        <v>13.832736047649998</v>
      </c>
      <c r="W5012">
        <f>V5012*Diccionario!$B$44</f>
        <v>2.6282198490534996</v>
      </c>
      <c r="X5012">
        <f>W5012*Diccionario!$B$45</f>
        <v>1.0250057411308648</v>
      </c>
      <c r="Y5012">
        <f>X5012*Diccionario!$B$46</f>
        <v>0.91225510960646972</v>
      </c>
      <c r="Z5012">
        <f>Y5012*Diccionario!$B$47</f>
        <v>0.33753439055439377</v>
      </c>
      <c r="AA5012">
        <f>Z5012*Diccionario!$B$48</f>
        <v>0.33753439055439377</v>
      </c>
      <c r="AB5012">
        <f>AA5012*Diccionario!$B$49</f>
        <v>0.25315079291579534</v>
      </c>
      <c r="AC5012">
        <f t="shared" si="785"/>
        <v>0.25315079291579534</v>
      </c>
      <c r="AD5012">
        <f t="shared" si="786"/>
        <v>0.82436142264816592</v>
      </c>
      <c r="AE5012">
        <f t="shared" si="787"/>
        <v>1.3814376155837449E-3</v>
      </c>
      <c r="AF5012" t="e">
        <f ca="1">IF(AD5012="","",_xludf.RANK.EQ(AD5012,$AD$2:$AD$5513,0))</f>
        <v>#NAME?</v>
      </c>
      <c r="AH5012" t="str">
        <f t="shared" si="788"/>
        <v>Media</v>
      </c>
      <c r="AI5012" t="s">
        <v>153</v>
      </c>
      <c r="AJ5012" t="str">
        <f>IFERROR(VLOOKUP(B5012,Maestro_Regionales!$A$2:$B$35,2,FALSE),"Otras zonas")</f>
        <v>Suroccidente</v>
      </c>
      <c r="AK5012" t="str">
        <f t="shared" si="789"/>
        <v>EMSSANAR EPS | Suroccidente</v>
      </c>
    </row>
    <row r="5013" spans="1:37">
      <c r="A5013" s="4" t="s">
        <v>2114</v>
      </c>
      <c r="B5013" s="4" t="s">
        <v>2115</v>
      </c>
      <c r="C5013" s="4" t="s">
        <v>2126</v>
      </c>
      <c r="D5013" s="4" t="s">
        <v>2127</v>
      </c>
      <c r="E5013" s="4" t="s">
        <v>88</v>
      </c>
      <c r="F5013" s="4">
        <v>6868</v>
      </c>
      <c r="G5013" s="4">
        <v>54347</v>
      </c>
      <c r="H5013" s="4">
        <v>0</v>
      </c>
      <c r="I5013">
        <f t="shared" si="780"/>
        <v>61215</v>
      </c>
      <c r="J5013">
        <f t="shared" si="781"/>
        <v>0.11219472351547823</v>
      </c>
      <c r="K5013">
        <f t="shared" si="782"/>
        <v>0.88780527648452179</v>
      </c>
      <c r="L5013">
        <f t="shared" si="783"/>
        <v>0</v>
      </c>
      <c r="M5013">
        <f>I5013*Diccionario!$B$36</f>
        <v>135.89850029411764</v>
      </c>
      <c r="N5013">
        <f>M5013*Diccionario!$B$37</f>
        <v>13.725748529705882</v>
      </c>
      <c r="O5013">
        <f>N5013*Diccionario!$B$38</f>
        <v>2.0588622794558824</v>
      </c>
      <c r="P5013">
        <f>O5013*Diccionario!$B$39</f>
        <v>1.8529760515102942</v>
      </c>
      <c r="Q5013">
        <f>P5013*Diccionario!$B$40</f>
        <v>0.74119042060411777</v>
      </c>
      <c r="R5013">
        <f>Q5013*Diccionario!$B$41</f>
        <v>0.48177377339267657</v>
      </c>
      <c r="S5013">
        <f t="shared" si="784"/>
        <v>0.48177377339267657</v>
      </c>
      <c r="T5013">
        <f>I5013*Diccionario!$B$36</f>
        <v>135.89850029411764</v>
      </c>
      <c r="U5013">
        <f>T5013*Diccionario!$B$42</f>
        <v>13.725748529705882</v>
      </c>
      <c r="V5013">
        <f>U5013*Diccionario!$B$43</f>
        <v>11.66688625025</v>
      </c>
      <c r="W5013">
        <f>V5013*Diccionario!$B$44</f>
        <v>2.2167083875475</v>
      </c>
      <c r="X5013">
        <f>W5013*Diccionario!$B$45</f>
        <v>0.86451627114352503</v>
      </c>
      <c r="Y5013">
        <f>X5013*Diccionario!$B$46</f>
        <v>0.7694194813177373</v>
      </c>
      <c r="Z5013">
        <f>Y5013*Diccionario!$B$47</f>
        <v>0.28468520808756281</v>
      </c>
      <c r="AA5013">
        <f>Z5013*Diccionario!$B$48</f>
        <v>0.28468520808756281</v>
      </c>
      <c r="AB5013">
        <f>AA5013*Diccionario!$B$49</f>
        <v>0.21351390606567211</v>
      </c>
      <c r="AC5013">
        <f t="shared" si="785"/>
        <v>0.21351390606567211</v>
      </c>
      <c r="AD5013">
        <f t="shared" si="786"/>
        <v>0.69528767945834868</v>
      </c>
      <c r="AE5013">
        <f t="shared" si="787"/>
        <v>1.1651401044098012E-3</v>
      </c>
      <c r="AF5013" t="e">
        <f ca="1">IF(AD5013="","",_xludf.RANK.EQ(AD5013,$AD$2:$AD$5513,0))</f>
        <v>#NAME?</v>
      </c>
      <c r="AH5013" t="str">
        <f t="shared" si="788"/>
        <v>Media</v>
      </c>
      <c r="AI5013" t="s">
        <v>153</v>
      </c>
      <c r="AJ5013" t="str">
        <f>IFERROR(VLOOKUP(B5013,Maestro_Regionales!$A$2:$B$35,2,FALSE),"Otras zonas")</f>
        <v>Suroccidente</v>
      </c>
      <c r="AK5013" t="str">
        <f t="shared" si="789"/>
        <v>COOSALUD EPS | Suroccidente</v>
      </c>
    </row>
    <row r="5014" spans="1:37">
      <c r="A5014" s="4" t="s">
        <v>2114</v>
      </c>
      <c r="B5014" s="4" t="s">
        <v>2115</v>
      </c>
      <c r="C5014" s="4" t="s">
        <v>2126</v>
      </c>
      <c r="D5014" s="4" t="s">
        <v>2127</v>
      </c>
      <c r="E5014" s="4" t="s">
        <v>95</v>
      </c>
      <c r="F5014" s="4">
        <v>1466</v>
      </c>
      <c r="G5014" s="4">
        <v>44870</v>
      </c>
      <c r="H5014" s="4">
        <v>0</v>
      </c>
      <c r="I5014">
        <f t="shared" si="780"/>
        <v>46336</v>
      </c>
      <c r="J5014">
        <f t="shared" si="781"/>
        <v>3.1638466850828731E-2</v>
      </c>
      <c r="K5014">
        <f t="shared" si="782"/>
        <v>0.96836153314917128</v>
      </c>
      <c r="L5014">
        <f t="shared" si="783"/>
        <v>0</v>
      </c>
      <c r="M5014">
        <f>I5014*Diccionario!$B$36</f>
        <v>102.8668285490196</v>
      </c>
      <c r="N5014">
        <f>M5014*Diccionario!$B$37</f>
        <v>10.38954968345098</v>
      </c>
      <c r="O5014">
        <f>N5014*Diccionario!$B$38</f>
        <v>1.5584324525176469</v>
      </c>
      <c r="P5014">
        <f>O5014*Diccionario!$B$39</f>
        <v>1.4025892072658823</v>
      </c>
      <c r="Q5014">
        <f>P5014*Diccionario!$B$40</f>
        <v>0.56103568290635297</v>
      </c>
      <c r="R5014">
        <f>Q5014*Diccionario!$B$41</f>
        <v>0.36467319388912944</v>
      </c>
      <c r="S5014">
        <f t="shared" si="784"/>
        <v>0.36467319388912944</v>
      </c>
      <c r="T5014">
        <f>I5014*Diccionario!$B$36</f>
        <v>102.8668285490196</v>
      </c>
      <c r="U5014">
        <f>T5014*Diccionario!$B$42</f>
        <v>10.38954968345098</v>
      </c>
      <c r="V5014">
        <f>U5014*Diccionario!$B$43</f>
        <v>8.8311172309333319</v>
      </c>
      <c r="W5014">
        <f>V5014*Diccionario!$B$44</f>
        <v>1.6779122738773331</v>
      </c>
      <c r="X5014">
        <f>W5014*Diccionario!$B$45</f>
        <v>0.65438578681215998</v>
      </c>
      <c r="Y5014">
        <f>X5014*Diccionario!$B$46</f>
        <v>0.58240335026282242</v>
      </c>
      <c r="Z5014">
        <f>Y5014*Diccionario!$B$47</f>
        <v>0.21548923959724428</v>
      </c>
      <c r="AA5014">
        <f>Z5014*Diccionario!$B$48</f>
        <v>0.21548923959724428</v>
      </c>
      <c r="AB5014">
        <f>AA5014*Diccionario!$B$49</f>
        <v>0.1616169296979332</v>
      </c>
      <c r="AC5014">
        <f t="shared" si="785"/>
        <v>0.1616169296979332</v>
      </c>
      <c r="AD5014">
        <f t="shared" si="786"/>
        <v>0.52629012358706262</v>
      </c>
      <c r="AE5014">
        <f t="shared" si="787"/>
        <v>8.8193958797570099E-4</v>
      </c>
      <c r="AF5014" t="e">
        <f ca="1">IF(AD5014="","",_xludf.RANK.EQ(AD5014,$AD$2:$AD$5513,0))</f>
        <v>#NAME?</v>
      </c>
      <c r="AH5014" t="str">
        <f t="shared" si="788"/>
        <v>Media</v>
      </c>
      <c r="AI5014" t="s">
        <v>153</v>
      </c>
      <c r="AJ5014" t="str">
        <f>IFERROR(VLOOKUP(B5014,Maestro_Regionales!$A$2:$B$35,2,FALSE),"Otras zonas")</f>
        <v>Suroccidente</v>
      </c>
      <c r="AK5014" t="str">
        <f t="shared" si="789"/>
        <v>ASMETSALUD EPS | Suroccidente</v>
      </c>
    </row>
    <row r="5015" spans="1:37">
      <c r="A5015" s="4" t="s">
        <v>2114</v>
      </c>
      <c r="B5015" s="4" t="s">
        <v>2115</v>
      </c>
      <c r="C5015" s="4" t="s">
        <v>2126</v>
      </c>
      <c r="D5015" s="4" t="s">
        <v>2127</v>
      </c>
      <c r="E5015" s="4" t="s">
        <v>162</v>
      </c>
      <c r="F5015" s="4">
        <v>21059</v>
      </c>
      <c r="G5015" s="4">
        <v>11916</v>
      </c>
      <c r="H5015" s="4">
        <v>0</v>
      </c>
      <c r="I5015">
        <f t="shared" si="780"/>
        <v>32975</v>
      </c>
      <c r="J5015">
        <f t="shared" si="781"/>
        <v>0.63863532979529947</v>
      </c>
      <c r="K5015">
        <f t="shared" si="782"/>
        <v>0.36136467020470053</v>
      </c>
      <c r="L5015">
        <f t="shared" si="783"/>
        <v>0</v>
      </c>
      <c r="M5015">
        <f>I5015*Diccionario!$B$36</f>
        <v>73.205146568627441</v>
      </c>
      <c r="N5015">
        <f>M5015*Diccionario!$B$37</f>
        <v>7.393719803431372</v>
      </c>
      <c r="O5015">
        <f>N5015*Diccionario!$B$38</f>
        <v>1.1090579705147057</v>
      </c>
      <c r="P5015">
        <f>O5015*Diccionario!$B$39</f>
        <v>0.99815217346323515</v>
      </c>
      <c r="Q5015">
        <f>P5015*Diccionario!$B$40</f>
        <v>0.39926086938529409</v>
      </c>
      <c r="R5015">
        <f>Q5015*Diccionario!$B$41</f>
        <v>0.25951956510044116</v>
      </c>
      <c r="S5015">
        <f t="shared" si="784"/>
        <v>0.25951956510044116</v>
      </c>
      <c r="T5015">
        <f>I5015*Diccionario!$B$36</f>
        <v>73.205146568627441</v>
      </c>
      <c r="U5015">
        <f>T5015*Diccionario!$B$42</f>
        <v>7.393719803431372</v>
      </c>
      <c r="V5015">
        <f>U5015*Diccionario!$B$43</f>
        <v>6.2846618329166661</v>
      </c>
      <c r="W5015">
        <f>V5015*Diccionario!$B$44</f>
        <v>1.1940857482541667</v>
      </c>
      <c r="X5015">
        <f>W5015*Diccionario!$B$45</f>
        <v>0.46569344181912503</v>
      </c>
      <c r="Y5015">
        <f>X5015*Diccionario!$B$46</f>
        <v>0.41446716321902127</v>
      </c>
      <c r="Z5015">
        <f>Y5015*Diccionario!$B$47</f>
        <v>0.15335285039103788</v>
      </c>
      <c r="AA5015">
        <f>Z5015*Diccionario!$B$48</f>
        <v>0.15335285039103788</v>
      </c>
      <c r="AB5015">
        <f>AA5015*Diccionario!$B$49</f>
        <v>0.11501463779327842</v>
      </c>
      <c r="AC5015">
        <f t="shared" si="785"/>
        <v>0.11501463779327842</v>
      </c>
      <c r="AD5015">
        <f t="shared" si="786"/>
        <v>0.37453420289371958</v>
      </c>
      <c r="AE5015">
        <f t="shared" si="787"/>
        <v>6.2763203369947218E-4</v>
      </c>
      <c r="AF5015" t="e">
        <f ca="1">IF(AD5015="","",_xludf.RANK.EQ(AD5015,$AD$2:$AD$5513,0))</f>
        <v>#NAME?</v>
      </c>
      <c r="AH5015" t="str">
        <f t="shared" si="788"/>
        <v>Media</v>
      </c>
      <c r="AI5015" t="s">
        <v>153</v>
      </c>
      <c r="AJ5015" t="str">
        <f>IFERROR(VLOOKUP(B5015,Maestro_Regionales!$A$2:$B$35,2,FALSE),"Otras zonas")</f>
        <v>Suroccidente</v>
      </c>
      <c r="AK5015" t="str">
        <f t="shared" si="789"/>
        <v>EPS SOS | Suroccidente</v>
      </c>
    </row>
    <row r="5016" spans="1:37">
      <c r="A5016" s="4" t="s">
        <v>2114</v>
      </c>
      <c r="B5016" s="4" t="s">
        <v>2115</v>
      </c>
      <c r="C5016" s="4" t="s">
        <v>2126</v>
      </c>
      <c r="D5016" s="4" t="s">
        <v>2127</v>
      </c>
      <c r="E5016" s="4" t="s">
        <v>418</v>
      </c>
      <c r="F5016" s="4">
        <v>20519</v>
      </c>
      <c r="G5016" s="4">
        <v>10627</v>
      </c>
      <c r="H5016" s="4">
        <v>0</v>
      </c>
      <c r="I5016">
        <f t="shared" si="780"/>
        <v>31146</v>
      </c>
      <c r="J5016">
        <f t="shared" si="781"/>
        <v>0.65880048802414437</v>
      </c>
      <c r="K5016">
        <f t="shared" si="782"/>
        <v>0.34119951197585563</v>
      </c>
      <c r="L5016">
        <f t="shared" si="783"/>
        <v>0</v>
      </c>
      <c r="M5016">
        <f>I5016*Diccionario!$B$36</f>
        <v>69.144730705882353</v>
      </c>
      <c r="N5016">
        <f>M5016*Diccionario!$B$37</f>
        <v>6.9836178012941179</v>
      </c>
      <c r="O5016">
        <f>N5016*Diccionario!$B$38</f>
        <v>1.0475426701941177</v>
      </c>
      <c r="P5016">
        <f>O5016*Diccionario!$B$39</f>
        <v>0.94278840317470602</v>
      </c>
      <c r="Q5016">
        <f>P5016*Diccionario!$B$40</f>
        <v>0.37711536126988243</v>
      </c>
      <c r="R5016">
        <f>Q5016*Diccionario!$B$41</f>
        <v>0.24512498482542358</v>
      </c>
      <c r="S5016">
        <f t="shared" si="784"/>
        <v>0.24512498482542358</v>
      </c>
      <c r="T5016">
        <f>I5016*Diccionario!$B$36</f>
        <v>69.144730705882353</v>
      </c>
      <c r="U5016">
        <f>T5016*Diccionario!$B$42</f>
        <v>6.9836178012941179</v>
      </c>
      <c r="V5016">
        <f>U5016*Diccionario!$B$43</f>
        <v>5.9360751311</v>
      </c>
      <c r="W5016">
        <f>V5016*Diccionario!$B$44</f>
        <v>1.1278542749089999</v>
      </c>
      <c r="X5016">
        <f>W5016*Diccionario!$B$45</f>
        <v>0.43986316721450996</v>
      </c>
      <c r="Y5016">
        <f>X5016*Diccionario!$B$46</f>
        <v>0.39147821882091388</v>
      </c>
      <c r="Z5016">
        <f>Y5016*Diccionario!$B$47</f>
        <v>0.14484694096373812</v>
      </c>
      <c r="AA5016">
        <f>Z5016*Diccionario!$B$48</f>
        <v>0.14484694096373812</v>
      </c>
      <c r="AB5016">
        <f>AA5016*Diccionario!$B$49</f>
        <v>0.10863520572280359</v>
      </c>
      <c r="AC5016">
        <f t="shared" si="785"/>
        <v>0.10863520572280359</v>
      </c>
      <c r="AD5016">
        <f t="shared" si="786"/>
        <v>0.35376019054822716</v>
      </c>
      <c r="AE5016">
        <f t="shared" si="787"/>
        <v>5.9281963067790028E-4</v>
      </c>
      <c r="AF5016" t="e">
        <f ca="1">IF(AD5016="","",_xludf.RANK.EQ(AD5016,$AD$2:$AD$5513,0))</f>
        <v>#NAME?</v>
      </c>
      <c r="AH5016" t="str">
        <f t="shared" si="788"/>
        <v>Media</v>
      </c>
      <c r="AI5016" t="s">
        <v>153</v>
      </c>
      <c r="AJ5016" t="str">
        <f>IFERROR(VLOOKUP(B5016,Maestro_Regionales!$A$2:$B$35,2,FALSE),"Otras zonas")</f>
        <v>Suroccidente</v>
      </c>
      <c r="AK5016" t="str">
        <f t="shared" si="789"/>
        <v>COMFENALCO VALLE EPS | Suroccidente</v>
      </c>
    </row>
    <row r="5017" spans="1:37">
      <c r="A5017" s="4" t="s">
        <v>2114</v>
      </c>
      <c r="B5017" s="4" t="s">
        <v>2115</v>
      </c>
      <c r="C5017" s="4" t="s">
        <v>2126</v>
      </c>
      <c r="D5017" s="4" t="s">
        <v>2127</v>
      </c>
      <c r="E5017" s="4" t="s">
        <v>87</v>
      </c>
      <c r="F5017" s="4">
        <v>16545</v>
      </c>
      <c r="G5017" s="4">
        <v>14162</v>
      </c>
      <c r="H5017" s="4">
        <v>0</v>
      </c>
      <c r="I5017">
        <f t="shared" si="780"/>
        <v>30707</v>
      </c>
      <c r="J5017">
        <f t="shared" si="781"/>
        <v>0.53880222750512907</v>
      </c>
      <c r="K5017">
        <f t="shared" si="782"/>
        <v>0.46119777249487087</v>
      </c>
      <c r="L5017">
        <f t="shared" si="783"/>
        <v>0</v>
      </c>
      <c r="M5017">
        <f>I5017*Diccionario!$B$36</f>
        <v>68.170142098039207</v>
      </c>
      <c r="N5017">
        <f>M5017*Diccionario!$B$37</f>
        <v>6.8851843519019607</v>
      </c>
      <c r="O5017">
        <f>N5017*Diccionario!$B$38</f>
        <v>1.0327776527852941</v>
      </c>
      <c r="P5017">
        <f>O5017*Diccionario!$B$39</f>
        <v>0.92949988750676471</v>
      </c>
      <c r="Q5017">
        <f>P5017*Diccionario!$B$40</f>
        <v>0.37179995500270591</v>
      </c>
      <c r="R5017">
        <f>Q5017*Diccionario!$B$41</f>
        <v>0.24166997075175883</v>
      </c>
      <c r="S5017">
        <f t="shared" si="784"/>
        <v>0.24166997075175883</v>
      </c>
      <c r="T5017">
        <f>I5017*Diccionario!$B$36</f>
        <v>68.170142098039207</v>
      </c>
      <c r="U5017">
        <f>T5017*Diccionario!$B$42</f>
        <v>6.8851843519019607</v>
      </c>
      <c r="V5017">
        <f>U5017*Diccionario!$B$43</f>
        <v>5.8524066991166661</v>
      </c>
      <c r="W5017">
        <f>V5017*Diccionario!$B$44</f>
        <v>1.1119572728321665</v>
      </c>
      <c r="X5017">
        <f>W5017*Diccionario!$B$45</f>
        <v>0.43366333640454496</v>
      </c>
      <c r="Y5017">
        <f>X5017*Diccionario!$B$46</f>
        <v>0.38596036940004502</v>
      </c>
      <c r="Z5017">
        <f>Y5017*Diccionario!$B$47</f>
        <v>0.14280533667801665</v>
      </c>
      <c r="AA5017">
        <f>Z5017*Diccionario!$B$48</f>
        <v>0.14280533667801665</v>
      </c>
      <c r="AB5017">
        <f>AA5017*Diccionario!$B$49</f>
        <v>0.10710400250851249</v>
      </c>
      <c r="AC5017">
        <f t="shared" si="785"/>
        <v>0.10710400250851249</v>
      </c>
      <c r="AD5017">
        <f t="shared" si="786"/>
        <v>0.34877397326027132</v>
      </c>
      <c r="AE5017">
        <f t="shared" si="787"/>
        <v>5.8446389260984662E-4</v>
      </c>
      <c r="AF5017" t="e">
        <f ca="1">IF(AD5017="","",_xludf.RANK.EQ(AD5017,$AD$2:$AD$5513,0))</f>
        <v>#NAME?</v>
      </c>
      <c r="AH5017" t="str">
        <f t="shared" si="788"/>
        <v>Media</v>
      </c>
      <c r="AI5017" t="s">
        <v>153</v>
      </c>
      <c r="AJ5017" t="str">
        <f>IFERROR(VLOOKUP(B5017,Maestro_Regionales!$A$2:$B$35,2,FALSE),"Otras zonas")</f>
        <v>Suroccidente</v>
      </c>
      <c r="AK5017" t="str">
        <f t="shared" si="789"/>
        <v>NUEVA EPS | Suroccidente</v>
      </c>
    </row>
    <row r="5018" spans="1:37">
      <c r="A5018" s="4" t="s">
        <v>2114</v>
      </c>
      <c r="B5018" s="4" t="s">
        <v>2115</v>
      </c>
      <c r="C5018" s="4" t="s">
        <v>2126</v>
      </c>
      <c r="D5018" s="4" t="s">
        <v>2127</v>
      </c>
      <c r="E5018" s="4" t="s">
        <v>90</v>
      </c>
      <c r="F5018" s="4">
        <v>0</v>
      </c>
      <c r="G5018" s="4">
        <v>0</v>
      </c>
      <c r="H5018" s="4">
        <v>6009</v>
      </c>
      <c r="I5018">
        <f t="shared" si="780"/>
        <v>6009</v>
      </c>
      <c r="J5018">
        <f t="shared" si="781"/>
        <v>0</v>
      </c>
      <c r="K5018">
        <f t="shared" si="782"/>
        <v>0</v>
      </c>
      <c r="L5018">
        <f t="shared" si="783"/>
        <v>1</v>
      </c>
      <c r="M5018">
        <f>I5018*Diccionario!$B$36</f>
        <v>13.34009782352941</v>
      </c>
      <c r="N5018">
        <f>M5018*Diccionario!$B$37</f>
        <v>1.3473498801764705</v>
      </c>
      <c r="O5018">
        <f>N5018*Diccionario!$B$38</f>
        <v>0.20210248202647058</v>
      </c>
      <c r="P5018">
        <f>O5018*Diccionario!$B$39</f>
        <v>0.18189223382382352</v>
      </c>
      <c r="Q5018">
        <f>P5018*Diccionario!$B$40</f>
        <v>7.2756893529529409E-2</v>
      </c>
      <c r="R5018">
        <f>Q5018*Diccionario!$B$41</f>
        <v>4.7291980794194118E-2</v>
      </c>
      <c r="S5018">
        <f t="shared" si="784"/>
        <v>4.7291980794194118E-2</v>
      </c>
      <c r="T5018">
        <f>I5018*Diccionario!$B$36</f>
        <v>13.34009782352941</v>
      </c>
      <c r="U5018">
        <f>T5018*Diccionario!$B$42</f>
        <v>1.3473498801764705</v>
      </c>
      <c r="V5018">
        <f>U5018*Diccionario!$B$43</f>
        <v>1.14524739815</v>
      </c>
      <c r="W5018">
        <f>V5018*Diccionario!$B$44</f>
        <v>0.21759700564849999</v>
      </c>
      <c r="X5018">
        <f>W5018*Diccionario!$B$45</f>
        <v>8.4862832202915003E-2</v>
      </c>
      <c r="Y5018">
        <f>X5018*Diccionario!$B$46</f>
        <v>7.5527920660594355E-2</v>
      </c>
      <c r="Z5018">
        <f>Y5018*Diccionario!$B$47</f>
        <v>2.7945330644419911E-2</v>
      </c>
      <c r="AA5018">
        <f>Z5018*Diccionario!$B$48</f>
        <v>2.7945330644419911E-2</v>
      </c>
      <c r="AB5018">
        <f>AA5018*Diccionario!$B$49</f>
        <v>2.0958997983314933E-2</v>
      </c>
      <c r="AC5018">
        <f t="shared" si="785"/>
        <v>2.0958997983314933E-2</v>
      </c>
      <c r="AD5018">
        <f t="shared" si="786"/>
        <v>6.8250978777509047E-2</v>
      </c>
      <c r="AE5018">
        <f t="shared" si="787"/>
        <v>1.1437273360121692E-4</v>
      </c>
      <c r="AF5018" t="e">
        <f ca="1">IF(AD5018="","",_xludf.RANK.EQ(AD5018,$AD$2:$AD$5513,0))</f>
        <v>#NAME?</v>
      </c>
      <c r="AH5018" t="str">
        <f t="shared" si="788"/>
        <v>Baja</v>
      </c>
      <c r="AI5018" t="s">
        <v>153</v>
      </c>
      <c r="AJ5018" t="str">
        <f>IFERROR(VLOOKUP(B5018,Maestro_Regionales!$A$2:$B$35,2,FALSE),"Otras zonas")</f>
        <v>Suroccidente</v>
      </c>
      <c r="AK5018" t="str">
        <f t="shared" si="789"/>
        <v>REGIMEN DE EXCEPCION | Suroccidente</v>
      </c>
    </row>
    <row r="5019" spans="1:37">
      <c r="A5019" s="4" t="s">
        <v>2114</v>
      </c>
      <c r="B5019" s="4" t="s">
        <v>2115</v>
      </c>
      <c r="C5019" s="4" t="s">
        <v>2126</v>
      </c>
      <c r="D5019" s="4" t="s">
        <v>2127</v>
      </c>
      <c r="E5019" s="4" t="s">
        <v>417</v>
      </c>
      <c r="F5019" s="4">
        <v>295</v>
      </c>
      <c r="G5019" s="4">
        <v>2527</v>
      </c>
      <c r="H5019" s="4">
        <v>0</v>
      </c>
      <c r="I5019">
        <f t="shared" si="780"/>
        <v>2822</v>
      </c>
      <c r="J5019">
        <f t="shared" si="781"/>
        <v>0.10453579021970234</v>
      </c>
      <c r="K5019">
        <f t="shared" si="782"/>
        <v>0.89546420978029762</v>
      </c>
      <c r="L5019">
        <f t="shared" si="783"/>
        <v>0</v>
      </c>
      <c r="M5019">
        <f>I5019*Diccionario!$B$36</f>
        <v>6.2648953333333326</v>
      </c>
      <c r="N5019">
        <f>M5019*Diccionario!$B$37</f>
        <v>0.63275442866666665</v>
      </c>
      <c r="O5019">
        <f>N5019*Diccionario!$B$38</f>
        <v>9.4913164299999991E-2</v>
      </c>
      <c r="P5019">
        <f>O5019*Diccionario!$B$39</f>
        <v>8.5421847869999998E-2</v>
      </c>
      <c r="Q5019">
        <f>P5019*Diccionario!$B$40</f>
        <v>3.4168739147999998E-2</v>
      </c>
      <c r="R5019">
        <f>Q5019*Diccionario!$B$41</f>
        <v>2.22096804462E-2</v>
      </c>
      <c r="S5019">
        <f t="shared" si="784"/>
        <v>2.22096804462E-2</v>
      </c>
      <c r="T5019">
        <f>I5019*Diccionario!$B$36</f>
        <v>6.2648953333333326</v>
      </c>
      <c r="U5019">
        <f>T5019*Diccionario!$B$42</f>
        <v>0.63275442866666665</v>
      </c>
      <c r="V5019">
        <f>U5019*Diccionario!$B$43</f>
        <v>0.53784126436666668</v>
      </c>
      <c r="W5019">
        <f>V5019*Diccionario!$B$44</f>
        <v>0.10218984022966666</v>
      </c>
      <c r="X5019">
        <f>W5019*Diccionario!$B$45</f>
        <v>3.985403768957E-2</v>
      </c>
      <c r="Y5019">
        <f>X5019*Diccionario!$B$46</f>
        <v>3.5470093543717301E-2</v>
      </c>
      <c r="Z5019">
        <f>Y5019*Diccionario!$B$47</f>
        <v>1.3123934611175402E-2</v>
      </c>
      <c r="AA5019">
        <f>Z5019*Diccionario!$B$48</f>
        <v>1.3123934611175402E-2</v>
      </c>
      <c r="AB5019">
        <f>AA5019*Diccionario!$B$49</f>
        <v>9.8429509583815508E-3</v>
      </c>
      <c r="AC5019">
        <f t="shared" si="785"/>
        <v>9.8429509583815508E-3</v>
      </c>
      <c r="AD5019">
        <f t="shared" si="786"/>
        <v>3.2052631404581547E-2</v>
      </c>
      <c r="AE5019">
        <f t="shared" si="787"/>
        <v>5.3712739927214866E-5</v>
      </c>
      <c r="AF5019" t="e">
        <f ca="1">IF(AD5019="","",_xludf.RANK.EQ(AD5019,$AD$2:$AD$5513,0))</f>
        <v>#NAME?</v>
      </c>
      <c r="AH5019" t="str">
        <f t="shared" si="788"/>
        <v>Baja</v>
      </c>
      <c r="AI5019" t="s">
        <v>153</v>
      </c>
      <c r="AJ5019" t="str">
        <f>IFERROR(VLOOKUP(B5019,Maestro_Regionales!$A$2:$B$35,2,FALSE),"Otras zonas")</f>
        <v>Suroccidente</v>
      </c>
      <c r="AK5019" t="str">
        <f t="shared" si="789"/>
        <v>MALLAMAS EPSI | Suroccidente</v>
      </c>
    </row>
    <row r="5020" spans="1:37">
      <c r="A5020" s="4" t="s">
        <v>2114</v>
      </c>
      <c r="B5020" s="4" t="s">
        <v>2115</v>
      </c>
      <c r="C5020" s="4" t="s">
        <v>2126</v>
      </c>
      <c r="D5020" s="4" t="s">
        <v>2127</v>
      </c>
      <c r="E5020" s="4" t="s">
        <v>93</v>
      </c>
      <c r="F5020" s="4">
        <v>1927</v>
      </c>
      <c r="G5020" s="4">
        <v>0</v>
      </c>
      <c r="H5020" s="4">
        <v>0</v>
      </c>
      <c r="I5020">
        <f t="shared" si="780"/>
        <v>1927</v>
      </c>
      <c r="J5020">
        <f t="shared" si="781"/>
        <v>1</v>
      </c>
      <c r="K5020">
        <f t="shared" si="782"/>
        <v>0</v>
      </c>
      <c r="L5020">
        <f t="shared" si="783"/>
        <v>0</v>
      </c>
      <c r="M5020">
        <f>I5020*Diccionario!$B$36</f>
        <v>4.277977784313725</v>
      </c>
      <c r="N5020">
        <f>M5020*Diccionario!$B$37</f>
        <v>0.43207575621568628</v>
      </c>
      <c r="O5020">
        <f>N5020*Diccionario!$B$38</f>
        <v>6.4811363432352942E-2</v>
      </c>
      <c r="P5020">
        <f>O5020*Diccionario!$B$39</f>
        <v>5.8330227089117649E-2</v>
      </c>
      <c r="Q5020">
        <f>P5020*Diccionario!$B$40</f>
        <v>2.3332090835647062E-2</v>
      </c>
      <c r="R5020">
        <f>Q5020*Diccionario!$B$41</f>
        <v>1.5165859043170591E-2</v>
      </c>
      <c r="S5020">
        <f t="shared" si="784"/>
        <v>1.5165859043170591E-2</v>
      </c>
      <c r="T5020">
        <f>I5020*Diccionario!$B$36</f>
        <v>4.277977784313725</v>
      </c>
      <c r="U5020">
        <f>T5020*Diccionario!$B$42</f>
        <v>0.43207575621568628</v>
      </c>
      <c r="V5020">
        <f>U5020*Diccionario!$B$43</f>
        <v>0.36726439278333334</v>
      </c>
      <c r="W5020">
        <f>V5020*Diccionario!$B$44</f>
        <v>6.9780234628833329E-2</v>
      </c>
      <c r="X5020">
        <f>W5020*Diccionario!$B$45</f>
        <v>2.7214291505245E-2</v>
      </c>
      <c r="Y5020">
        <f>X5020*Diccionario!$B$46</f>
        <v>2.422071943966805E-2</v>
      </c>
      <c r="Z5020">
        <f>Y5020*Diccionario!$B$47</f>
        <v>8.9616661926771781E-3</v>
      </c>
      <c r="AA5020">
        <f>Z5020*Diccionario!$B$48</f>
        <v>8.9616661926771781E-3</v>
      </c>
      <c r="AB5020">
        <f>AA5020*Diccionario!$B$49</f>
        <v>6.7212496445078831E-3</v>
      </c>
      <c r="AC5020">
        <f t="shared" si="785"/>
        <v>6.7212496445078831E-3</v>
      </c>
      <c r="AD5020">
        <f t="shared" si="786"/>
        <v>2.1887108687678472E-2</v>
      </c>
      <c r="AE5020">
        <f t="shared" si="787"/>
        <v>3.6677693068654525E-5</v>
      </c>
      <c r="AF5020" t="e">
        <f ca="1">IF(AD5020="","",_xludf.RANK.EQ(AD5020,$AD$2:$AD$5513,0))</f>
        <v>#NAME?</v>
      </c>
      <c r="AH5020" t="str">
        <f t="shared" si="788"/>
        <v>Baja</v>
      </c>
      <c r="AI5020" t="s">
        <v>153</v>
      </c>
      <c r="AJ5020" t="str">
        <f>IFERROR(VLOOKUP(B5020,Maestro_Regionales!$A$2:$B$35,2,FALSE),"Otras zonas")</f>
        <v>Suroccidente</v>
      </c>
      <c r="AK5020" t="str">
        <f t="shared" si="789"/>
        <v>FERRONALES - EAS | Suroccidente</v>
      </c>
    </row>
    <row r="5021" spans="1:37">
      <c r="A5021" s="4" t="s">
        <v>2114</v>
      </c>
      <c r="B5021" s="4" t="s">
        <v>2115</v>
      </c>
      <c r="C5021" s="4" t="s">
        <v>2126</v>
      </c>
      <c r="D5021" s="4" t="s">
        <v>2127</v>
      </c>
      <c r="E5021" s="4" t="s">
        <v>85</v>
      </c>
      <c r="F5021" s="4">
        <v>358</v>
      </c>
      <c r="G5021" s="4">
        <v>122</v>
      </c>
      <c r="H5021" s="4">
        <v>0</v>
      </c>
      <c r="I5021">
        <f t="shared" si="780"/>
        <v>480</v>
      </c>
      <c r="J5021">
        <f t="shared" si="781"/>
        <v>0.74583333333333335</v>
      </c>
      <c r="K5021">
        <f t="shared" si="782"/>
        <v>0.25416666666666665</v>
      </c>
      <c r="L5021">
        <f t="shared" si="783"/>
        <v>0</v>
      </c>
      <c r="M5021">
        <f>I5021*Diccionario!$B$36</f>
        <v>1.0656094117647057</v>
      </c>
      <c r="N5021">
        <f>M5021*Diccionario!$B$37</f>
        <v>0.10762655058823528</v>
      </c>
      <c r="O5021">
        <f>N5021*Diccionario!$B$38</f>
        <v>1.6143982588235292E-2</v>
      </c>
      <c r="P5021">
        <f>O5021*Diccionario!$B$39</f>
        <v>1.4529584329411763E-2</v>
      </c>
      <c r="Q5021">
        <f>P5021*Diccionario!$B$40</f>
        <v>5.8118337317647059E-3</v>
      </c>
      <c r="R5021">
        <f>Q5021*Diccionario!$B$41</f>
        <v>3.7776919256470591E-3</v>
      </c>
      <c r="S5021">
        <f t="shared" si="784"/>
        <v>3.7776919256470591E-3</v>
      </c>
      <c r="T5021">
        <f>I5021*Diccionario!$B$36</f>
        <v>1.0656094117647057</v>
      </c>
      <c r="U5021">
        <f>T5021*Diccionario!$B$42</f>
        <v>0.10762655058823528</v>
      </c>
      <c r="V5021">
        <f>U5021*Diccionario!$B$43</f>
        <v>9.1482567999999986E-2</v>
      </c>
      <c r="W5021">
        <f>V5021*Diccionario!$B$44</f>
        <v>1.7381687919999996E-2</v>
      </c>
      <c r="X5021">
        <f>W5021*Diccionario!$B$45</f>
        <v>6.7788582887999991E-3</v>
      </c>
      <c r="Y5021">
        <f>X5021*Diccionario!$B$46</f>
        <v>6.0331838770319992E-3</v>
      </c>
      <c r="Z5021">
        <f>Y5021*Diccionario!$B$47</f>
        <v>2.2322780345018396E-3</v>
      </c>
      <c r="AA5021">
        <f>Z5021*Diccionario!$B$48</f>
        <v>2.2322780345018396E-3</v>
      </c>
      <c r="AB5021">
        <f>AA5021*Diccionario!$B$49</f>
        <v>1.6742085258763797E-3</v>
      </c>
      <c r="AC5021">
        <f t="shared" si="785"/>
        <v>1.6742085258763797E-3</v>
      </c>
      <c r="AD5021">
        <f t="shared" si="786"/>
        <v>5.4519004515234393E-3</v>
      </c>
      <c r="AE5021">
        <f t="shared" si="787"/>
        <v>9.1361145163228705E-6</v>
      </c>
      <c r="AF5021" t="e">
        <f ca="1">IF(AD5021="","",_xludf.RANK.EQ(AD5021,$AD$2:$AD$5513,0))</f>
        <v>#NAME?</v>
      </c>
      <c r="AH5021" t="str">
        <f t="shared" si="788"/>
        <v>Baja</v>
      </c>
      <c r="AI5021" t="s">
        <v>153</v>
      </c>
      <c r="AJ5021" t="str">
        <f>IFERROR(VLOOKUP(B5021,Maestro_Regionales!$A$2:$B$35,2,FALSE),"Otras zonas")</f>
        <v>Suroccidente</v>
      </c>
      <c r="AK5021" t="str">
        <f t="shared" si="789"/>
        <v>SALUD TOTAL EPS | Suroccidente</v>
      </c>
    </row>
    <row r="5022" spans="1:37">
      <c r="A5022" s="4" t="s">
        <v>2114</v>
      </c>
      <c r="B5022" s="4" t="s">
        <v>2115</v>
      </c>
      <c r="C5022" s="4" t="s">
        <v>2126</v>
      </c>
      <c r="D5022" s="4" t="s">
        <v>2127</v>
      </c>
      <c r="E5022" s="4" t="s">
        <v>86</v>
      </c>
      <c r="F5022" s="4">
        <v>6</v>
      </c>
      <c r="G5022" s="4">
        <v>8</v>
      </c>
      <c r="H5022" s="4">
        <v>0</v>
      </c>
      <c r="I5022">
        <f t="shared" si="780"/>
        <v>14</v>
      </c>
      <c r="J5022">
        <f t="shared" si="781"/>
        <v>0.42857142857142855</v>
      </c>
      <c r="K5022">
        <f t="shared" si="782"/>
        <v>0.5714285714285714</v>
      </c>
      <c r="L5022">
        <f t="shared" si="783"/>
        <v>0</v>
      </c>
      <c r="M5022">
        <f>I5022*Diccionario!$B$36</f>
        <v>3.1080274509803919E-2</v>
      </c>
      <c r="N5022">
        <f>M5022*Diccionario!$B$37</f>
        <v>3.1391077254901961E-3</v>
      </c>
      <c r="O5022">
        <f>N5022*Diccionario!$B$38</f>
        <v>4.7086615882352938E-4</v>
      </c>
      <c r="P5022">
        <f>O5022*Diccionario!$B$39</f>
        <v>4.2377954294117644E-4</v>
      </c>
      <c r="Q5022">
        <f>P5022*Diccionario!$B$40</f>
        <v>1.695118171764706E-4</v>
      </c>
      <c r="R5022">
        <f>Q5022*Diccionario!$B$41</f>
        <v>1.1018268116470589E-4</v>
      </c>
      <c r="S5022">
        <f t="shared" si="784"/>
        <v>1.1018268116470589E-4</v>
      </c>
      <c r="T5022">
        <f>I5022*Diccionario!$B$36</f>
        <v>3.1080274509803919E-2</v>
      </c>
      <c r="U5022">
        <f>T5022*Diccionario!$B$42</f>
        <v>3.1391077254901961E-3</v>
      </c>
      <c r="V5022">
        <f>U5022*Diccionario!$B$43</f>
        <v>2.6682415666666667E-3</v>
      </c>
      <c r="W5022">
        <f>V5022*Diccionario!$B$44</f>
        <v>5.0696589766666665E-4</v>
      </c>
      <c r="X5022">
        <f>W5022*Diccionario!$B$45</f>
        <v>1.9771670009000001E-4</v>
      </c>
      <c r="Y5022">
        <f>X5022*Diccionario!$B$46</f>
        <v>1.759678630801E-4</v>
      </c>
      <c r="Z5022">
        <f>Y5022*Diccionario!$B$47</f>
        <v>6.5108109339636995E-5</v>
      </c>
      <c r="AA5022">
        <f>Z5022*Diccionario!$B$48</f>
        <v>6.5108109339636995E-5</v>
      </c>
      <c r="AB5022">
        <f>AA5022*Diccionario!$B$49</f>
        <v>4.883108200472775E-5</v>
      </c>
      <c r="AC5022">
        <f t="shared" si="785"/>
        <v>4.883108200472775E-5</v>
      </c>
      <c r="AD5022">
        <f t="shared" si="786"/>
        <v>1.5901376316943363E-4</v>
      </c>
      <c r="AE5022">
        <f t="shared" si="787"/>
        <v>2.6647000672608368E-7</v>
      </c>
      <c r="AF5022" t="e">
        <f ca="1">IF(AD5022="","",_xludf.RANK.EQ(AD5022,$AD$2:$AD$5513,0))</f>
        <v>#NAME?</v>
      </c>
      <c r="AH5022" t="str">
        <f t="shared" si="788"/>
        <v>Baja</v>
      </c>
      <c r="AI5022" t="s">
        <v>153</v>
      </c>
      <c r="AJ5022" t="str">
        <f>IFERROR(VLOOKUP(B5022,Maestro_Regionales!$A$2:$B$35,2,FALSE),"Otras zonas")</f>
        <v>Suroccidente</v>
      </c>
      <c r="AK5022" t="str">
        <f t="shared" si="789"/>
        <v>EPS SANITAS | Suroccidente</v>
      </c>
    </row>
    <row r="5023" spans="1:37">
      <c r="A5023" s="4" t="s">
        <v>2114</v>
      </c>
      <c r="B5023" s="4" t="s">
        <v>2115</v>
      </c>
      <c r="C5023" s="4" t="s">
        <v>2126</v>
      </c>
      <c r="D5023" s="4" t="s">
        <v>2127</v>
      </c>
      <c r="E5023" s="4" t="s">
        <v>89</v>
      </c>
      <c r="F5023" s="4">
        <v>0</v>
      </c>
      <c r="G5023" s="4">
        <v>1</v>
      </c>
      <c r="H5023" s="4">
        <v>0</v>
      </c>
      <c r="I5023">
        <f t="shared" si="780"/>
        <v>1</v>
      </c>
      <c r="J5023">
        <f t="shared" si="781"/>
        <v>0</v>
      </c>
      <c r="K5023">
        <f t="shared" si="782"/>
        <v>1</v>
      </c>
      <c r="L5023">
        <f t="shared" si="783"/>
        <v>0</v>
      </c>
      <c r="M5023">
        <f>I5023*Diccionario!$B$36</f>
        <v>2.2200196078431371E-3</v>
      </c>
      <c r="N5023">
        <f>M5023*Diccionario!$B$37</f>
        <v>2.2422198039215687E-4</v>
      </c>
      <c r="O5023">
        <f>N5023*Diccionario!$B$38</f>
        <v>3.3633297058823532E-5</v>
      </c>
      <c r="P5023">
        <f>O5023*Diccionario!$B$39</f>
        <v>3.026996735294118E-5</v>
      </c>
      <c r="Q5023">
        <f>P5023*Diccionario!$B$40</f>
        <v>1.2107986941176473E-5</v>
      </c>
      <c r="R5023">
        <f>Q5023*Diccionario!$B$41</f>
        <v>7.870191511764708E-6</v>
      </c>
      <c r="S5023">
        <f t="shared" si="784"/>
        <v>7.870191511764708E-6</v>
      </c>
      <c r="T5023">
        <f>I5023*Diccionario!$B$36</f>
        <v>2.2200196078431371E-3</v>
      </c>
      <c r="U5023">
        <f>T5023*Diccionario!$B$42</f>
        <v>2.2422198039215687E-4</v>
      </c>
      <c r="V5023">
        <f>U5023*Diccionario!$B$43</f>
        <v>1.9058868333333333E-4</v>
      </c>
      <c r="W5023">
        <f>V5023*Diccionario!$B$44</f>
        <v>3.6211849833333333E-5</v>
      </c>
      <c r="X5023">
        <f>W5023*Diccionario!$B$45</f>
        <v>1.4122621435000001E-5</v>
      </c>
      <c r="Y5023">
        <f>X5023*Diccionario!$B$46</f>
        <v>1.256913307715E-5</v>
      </c>
      <c r="Z5023">
        <f>Y5023*Diccionario!$B$47</f>
        <v>4.6505792385454997E-6</v>
      </c>
      <c r="AA5023">
        <f>Z5023*Diccionario!$B$48</f>
        <v>4.6505792385454997E-6</v>
      </c>
      <c r="AB5023">
        <f>AA5023*Diccionario!$B$49</f>
        <v>3.4879344289091247E-6</v>
      </c>
      <c r="AC5023">
        <f t="shared" si="785"/>
        <v>3.4879344289091247E-6</v>
      </c>
      <c r="AD5023">
        <f t="shared" si="786"/>
        <v>1.1358125940673833E-5</v>
      </c>
      <c r="AE5023">
        <f t="shared" si="787"/>
        <v>1.9033571909005983E-8</v>
      </c>
      <c r="AF5023" t="e">
        <f ca="1">IF(AD5023="","",_xludf.RANK.EQ(AD5023,$AD$2:$AD$5513,0))</f>
        <v>#NAME?</v>
      </c>
      <c r="AH5023" t="str">
        <f t="shared" si="788"/>
        <v>Baja</v>
      </c>
      <c r="AI5023" t="s">
        <v>153</v>
      </c>
      <c r="AJ5023" t="str">
        <f>IFERROR(VLOOKUP(B5023,Maestro_Regionales!$A$2:$B$35,2,FALSE),"Otras zonas")</f>
        <v>Suroccidente</v>
      </c>
      <c r="AK5023" t="str">
        <f t="shared" si="789"/>
        <v>PROTEGER EPS (ANTES CAJACOPI EPS) | Suroccidente</v>
      </c>
    </row>
    <row r="5024" spans="1:37">
      <c r="A5024" s="4" t="s">
        <v>2114</v>
      </c>
      <c r="B5024" s="4" t="s">
        <v>2115</v>
      </c>
      <c r="C5024" s="4" t="s">
        <v>2126</v>
      </c>
      <c r="D5024" s="4" t="s">
        <v>2127</v>
      </c>
      <c r="E5024" s="4" t="s">
        <v>70</v>
      </c>
      <c r="F5024" s="4">
        <v>1</v>
      </c>
      <c r="G5024" s="4">
        <v>0</v>
      </c>
      <c r="H5024" s="4">
        <v>0</v>
      </c>
      <c r="I5024">
        <f t="shared" si="780"/>
        <v>1</v>
      </c>
      <c r="J5024">
        <f t="shared" si="781"/>
        <v>1</v>
      </c>
      <c r="K5024">
        <f t="shared" si="782"/>
        <v>0</v>
      </c>
      <c r="L5024">
        <f t="shared" si="783"/>
        <v>0</v>
      </c>
      <c r="M5024">
        <f>I5024*Diccionario!$B$36</f>
        <v>2.2200196078431371E-3</v>
      </c>
      <c r="N5024">
        <f>M5024*Diccionario!$B$37</f>
        <v>2.2422198039215687E-4</v>
      </c>
      <c r="O5024">
        <f>N5024*Diccionario!$B$38</f>
        <v>3.3633297058823532E-5</v>
      </c>
      <c r="P5024">
        <f>O5024*Diccionario!$B$39</f>
        <v>3.026996735294118E-5</v>
      </c>
      <c r="Q5024">
        <f>P5024*Diccionario!$B$40</f>
        <v>1.2107986941176473E-5</v>
      </c>
      <c r="R5024">
        <f>Q5024*Diccionario!$B$41</f>
        <v>7.870191511764708E-6</v>
      </c>
      <c r="S5024">
        <f t="shared" si="784"/>
        <v>7.870191511764708E-6</v>
      </c>
      <c r="T5024">
        <f>I5024*Diccionario!$B$36</f>
        <v>2.2200196078431371E-3</v>
      </c>
      <c r="U5024">
        <f>T5024*Diccionario!$B$42</f>
        <v>2.2422198039215687E-4</v>
      </c>
      <c r="V5024">
        <f>U5024*Diccionario!$B$43</f>
        <v>1.9058868333333333E-4</v>
      </c>
      <c r="W5024">
        <f>V5024*Diccionario!$B$44</f>
        <v>3.6211849833333333E-5</v>
      </c>
      <c r="X5024">
        <f>W5024*Diccionario!$B$45</f>
        <v>1.4122621435000001E-5</v>
      </c>
      <c r="Y5024">
        <f>X5024*Diccionario!$B$46</f>
        <v>1.256913307715E-5</v>
      </c>
      <c r="Z5024">
        <f>Y5024*Diccionario!$B$47</f>
        <v>4.6505792385454997E-6</v>
      </c>
      <c r="AA5024">
        <f>Z5024*Diccionario!$B$48</f>
        <v>4.6505792385454997E-6</v>
      </c>
      <c r="AB5024">
        <f>AA5024*Diccionario!$B$49</f>
        <v>3.4879344289091247E-6</v>
      </c>
      <c r="AC5024">
        <f t="shared" si="785"/>
        <v>3.4879344289091247E-6</v>
      </c>
      <c r="AD5024">
        <f t="shared" si="786"/>
        <v>1.1358125940673833E-5</v>
      </c>
      <c r="AE5024">
        <f t="shared" si="787"/>
        <v>1.9033571909005983E-8</v>
      </c>
      <c r="AF5024" t="e">
        <f ca="1">IF(AD5024="","",_xludf.RANK.EQ(AD5024,$AD$2:$AD$5513,0))</f>
        <v>#NAME?</v>
      </c>
      <c r="AH5024" t="str">
        <f t="shared" si="788"/>
        <v>Baja</v>
      </c>
      <c r="AI5024" t="s">
        <v>153</v>
      </c>
      <c r="AJ5024" t="str">
        <f>IFERROR(VLOOKUP(B5024,Maestro_Regionales!$A$2:$B$35,2,FALSE),"Otras zonas")</f>
        <v>Suroccidente</v>
      </c>
      <c r="AK5024" t="str">
        <f t="shared" si="789"/>
        <v>EPS SURA | Suroccidente</v>
      </c>
    </row>
    <row r="5025" spans="1:37">
      <c r="A5025" s="4" t="s">
        <v>2114</v>
      </c>
      <c r="B5025" s="4" t="s">
        <v>2115</v>
      </c>
      <c r="C5025" s="4" t="s">
        <v>2128</v>
      </c>
      <c r="D5025" s="4" t="s">
        <v>2129</v>
      </c>
      <c r="E5025" s="4" t="s">
        <v>87</v>
      </c>
      <c r="F5025" s="4">
        <v>26534</v>
      </c>
      <c r="G5025" s="4">
        <v>16245</v>
      </c>
      <c r="H5025" s="4">
        <v>0</v>
      </c>
      <c r="I5025">
        <f t="shared" si="780"/>
        <v>42779</v>
      </c>
      <c r="J5025">
        <f t="shared" si="781"/>
        <v>0.62025760302952382</v>
      </c>
      <c r="K5025">
        <f t="shared" si="782"/>
        <v>0.37974239697047618</v>
      </c>
      <c r="L5025">
        <f t="shared" si="783"/>
        <v>0</v>
      </c>
      <c r="M5025">
        <f>I5025*Diccionario!$B$36</f>
        <v>94.970218803921568</v>
      </c>
      <c r="N5025">
        <f>M5025*Diccionario!$B$37</f>
        <v>9.5919920991960783</v>
      </c>
      <c r="O5025">
        <f>N5025*Diccionario!$B$38</f>
        <v>1.4387988148794117</v>
      </c>
      <c r="P5025">
        <f>O5025*Diccionario!$B$39</f>
        <v>1.2949189333914706</v>
      </c>
      <c r="Q5025">
        <f>P5025*Diccionario!$B$40</f>
        <v>0.51796757335658827</v>
      </c>
      <c r="R5025">
        <f>Q5025*Diccionario!$B$41</f>
        <v>0.3366789226817824</v>
      </c>
      <c r="S5025">
        <f t="shared" si="784"/>
        <v>0.3366789226817824</v>
      </c>
      <c r="T5025">
        <f>I5025*Diccionario!$B$36</f>
        <v>94.970218803921568</v>
      </c>
      <c r="U5025">
        <f>T5025*Diccionario!$B$42</f>
        <v>9.5919920991960783</v>
      </c>
      <c r="V5025">
        <f>U5025*Diccionario!$B$43</f>
        <v>8.1531932843166661</v>
      </c>
      <c r="W5025">
        <f>V5025*Diccionario!$B$44</f>
        <v>1.5491067240201666</v>
      </c>
      <c r="X5025">
        <f>W5025*Diccionario!$B$45</f>
        <v>0.60415162236786502</v>
      </c>
      <c r="Y5025">
        <f>X5025*Diccionario!$B$46</f>
        <v>0.53769494390739991</v>
      </c>
      <c r="Z5025">
        <f>Y5025*Diccionario!$B$47</f>
        <v>0.19894712924573796</v>
      </c>
      <c r="AA5025">
        <f>Z5025*Diccionario!$B$48</f>
        <v>0.19894712924573796</v>
      </c>
      <c r="AB5025">
        <f>AA5025*Diccionario!$B$49</f>
        <v>0.14921034693430346</v>
      </c>
      <c r="AC5025">
        <f t="shared" si="785"/>
        <v>0.14921034693430346</v>
      </c>
      <c r="AD5025">
        <f t="shared" si="786"/>
        <v>0.48588926961608586</v>
      </c>
      <c r="AE5025">
        <f t="shared" si="787"/>
        <v>8.1423717269536689E-4</v>
      </c>
      <c r="AF5025" t="e">
        <f ca="1">IF(AD5025="","",_xludf.RANK.EQ(AD5025,$AD$2:$AD$5513,0))</f>
        <v>#NAME?</v>
      </c>
      <c r="AH5025" t="str">
        <f t="shared" si="788"/>
        <v>Media</v>
      </c>
      <c r="AI5025" t="s">
        <v>153</v>
      </c>
      <c r="AJ5025" t="str">
        <f>IFERROR(VLOOKUP(B5025,Maestro_Regionales!$A$2:$B$35,2,FALSE),"Otras zonas")</f>
        <v>Suroccidente</v>
      </c>
      <c r="AK5025" t="str">
        <f t="shared" si="789"/>
        <v>NUEVA EPS | Suroccidente</v>
      </c>
    </row>
    <row r="5026" spans="1:37">
      <c r="A5026" s="4" t="s">
        <v>2114</v>
      </c>
      <c r="B5026" s="4" t="s">
        <v>2115</v>
      </c>
      <c r="C5026" s="4" t="s">
        <v>2128</v>
      </c>
      <c r="D5026" s="4" t="s">
        <v>2129</v>
      </c>
      <c r="E5026" s="4" t="s">
        <v>162</v>
      </c>
      <c r="F5026" s="4">
        <v>28540</v>
      </c>
      <c r="G5026" s="4">
        <v>9243</v>
      </c>
      <c r="H5026" s="4">
        <v>0</v>
      </c>
      <c r="I5026">
        <f t="shared" si="780"/>
        <v>37783</v>
      </c>
      <c r="J5026">
        <f t="shared" si="781"/>
        <v>0.75536616997062167</v>
      </c>
      <c r="K5026">
        <f t="shared" si="782"/>
        <v>0.2446338300293783</v>
      </c>
      <c r="L5026">
        <f t="shared" si="783"/>
        <v>0</v>
      </c>
      <c r="M5026">
        <f>I5026*Diccionario!$B$36</f>
        <v>83.879000843137248</v>
      </c>
      <c r="N5026">
        <f>M5026*Diccionario!$B$37</f>
        <v>8.4717790851568626</v>
      </c>
      <c r="O5026">
        <f>N5026*Diccionario!$B$38</f>
        <v>1.2707668627735293</v>
      </c>
      <c r="P5026">
        <f>O5026*Diccionario!$B$39</f>
        <v>1.1436901764961764</v>
      </c>
      <c r="Q5026">
        <f>P5026*Diccionario!$B$40</f>
        <v>0.45747607059847062</v>
      </c>
      <c r="R5026">
        <f>Q5026*Diccionario!$B$41</f>
        <v>0.29735944588900592</v>
      </c>
      <c r="S5026">
        <f t="shared" si="784"/>
        <v>0.29735944588900592</v>
      </c>
      <c r="T5026">
        <f>I5026*Diccionario!$B$36</f>
        <v>83.879000843137248</v>
      </c>
      <c r="U5026">
        <f>T5026*Diccionario!$B$42</f>
        <v>8.4717790851568626</v>
      </c>
      <c r="V5026">
        <f>U5026*Diccionario!$B$43</f>
        <v>7.2010122223833326</v>
      </c>
      <c r="W5026">
        <f>V5026*Diccionario!$B$44</f>
        <v>1.3681923222528332</v>
      </c>
      <c r="X5026">
        <f>W5026*Diccionario!$B$45</f>
        <v>0.53359500567860496</v>
      </c>
      <c r="Y5026">
        <f>X5026*Diccionario!$B$46</f>
        <v>0.47489955505395842</v>
      </c>
      <c r="Z5026">
        <f>Y5026*Diccionario!$B$47</f>
        <v>0.17571283536996463</v>
      </c>
      <c r="AA5026">
        <f>Z5026*Diccionario!$B$48</f>
        <v>0.17571283536996463</v>
      </c>
      <c r="AB5026">
        <f>AA5026*Diccionario!$B$49</f>
        <v>0.13178462652747347</v>
      </c>
      <c r="AC5026">
        <f t="shared" si="785"/>
        <v>0.13178462652747347</v>
      </c>
      <c r="AD5026">
        <f t="shared" si="786"/>
        <v>0.42914407241647939</v>
      </c>
      <c r="AE5026">
        <f t="shared" si="787"/>
        <v>7.1914544743797298E-4</v>
      </c>
      <c r="AF5026" t="e">
        <f ca="1">IF(AD5026="","",_xludf.RANK.EQ(AD5026,$AD$2:$AD$5513,0))</f>
        <v>#NAME?</v>
      </c>
      <c r="AH5026" t="str">
        <f t="shared" si="788"/>
        <v>Media</v>
      </c>
      <c r="AI5026" t="s">
        <v>153</v>
      </c>
      <c r="AJ5026" t="str">
        <f>IFERROR(VLOOKUP(B5026,Maestro_Regionales!$A$2:$B$35,2,FALSE),"Otras zonas")</f>
        <v>Suroccidente</v>
      </c>
      <c r="AK5026" t="str">
        <f t="shared" si="789"/>
        <v>EPS SOS | Suroccidente</v>
      </c>
    </row>
    <row r="5027" spans="1:37">
      <c r="A5027" s="4" t="s">
        <v>2114</v>
      </c>
      <c r="B5027" s="4" t="s">
        <v>2115</v>
      </c>
      <c r="C5027" s="4" t="s">
        <v>2128</v>
      </c>
      <c r="D5027" s="4" t="s">
        <v>2129</v>
      </c>
      <c r="E5027" s="4" t="s">
        <v>852</v>
      </c>
      <c r="F5027" s="4">
        <v>2735</v>
      </c>
      <c r="G5027" s="4">
        <v>29598</v>
      </c>
      <c r="H5027" s="4">
        <v>0</v>
      </c>
      <c r="I5027">
        <f t="shared" si="780"/>
        <v>32333</v>
      </c>
      <c r="J5027">
        <f t="shared" si="781"/>
        <v>8.4588500912380543E-2</v>
      </c>
      <c r="K5027">
        <f t="shared" si="782"/>
        <v>0.91541149908761943</v>
      </c>
      <c r="L5027">
        <f t="shared" si="783"/>
        <v>0</v>
      </c>
      <c r="M5027">
        <f>I5027*Diccionario!$B$36</f>
        <v>71.779893980392146</v>
      </c>
      <c r="N5027">
        <f>M5027*Diccionario!$B$37</f>
        <v>7.2497692920196073</v>
      </c>
      <c r="O5027">
        <f>N5027*Diccionario!$B$38</f>
        <v>1.087465393802941</v>
      </c>
      <c r="P5027">
        <f>O5027*Diccionario!$B$39</f>
        <v>0.97871885442264694</v>
      </c>
      <c r="Q5027">
        <f>P5027*Diccionario!$B$40</f>
        <v>0.39148754176905881</v>
      </c>
      <c r="R5027">
        <f>Q5027*Diccionario!$B$41</f>
        <v>0.25446690214988826</v>
      </c>
      <c r="S5027">
        <f t="shared" si="784"/>
        <v>0.25446690214988826</v>
      </c>
      <c r="T5027">
        <f>I5027*Diccionario!$B$36</f>
        <v>71.779893980392146</v>
      </c>
      <c r="U5027">
        <f>T5027*Diccionario!$B$42</f>
        <v>7.2497692920196073</v>
      </c>
      <c r="V5027">
        <f>U5027*Diccionario!$B$43</f>
        <v>6.162303898216666</v>
      </c>
      <c r="W5027">
        <f>V5027*Diccionario!$B$44</f>
        <v>1.1708377406611665</v>
      </c>
      <c r="X5027">
        <f>W5027*Diccionario!$B$45</f>
        <v>0.45662671885785494</v>
      </c>
      <c r="Y5027">
        <f>X5027*Diccionario!$B$46</f>
        <v>0.4063977797834909</v>
      </c>
      <c r="Z5027">
        <f>Y5027*Diccionario!$B$47</f>
        <v>0.15036717851989162</v>
      </c>
      <c r="AA5027">
        <f>Z5027*Diccionario!$B$48</f>
        <v>0.15036717851989162</v>
      </c>
      <c r="AB5027">
        <f>AA5027*Diccionario!$B$49</f>
        <v>0.11277538388991871</v>
      </c>
      <c r="AC5027">
        <f t="shared" si="785"/>
        <v>0.11277538388991871</v>
      </c>
      <c r="AD5027">
        <f t="shared" si="786"/>
        <v>0.36724228603980696</v>
      </c>
      <c r="AE5027">
        <f t="shared" si="787"/>
        <v>6.1541248053389032E-4</v>
      </c>
      <c r="AF5027" t="e">
        <f ca="1">IF(AD5027="","",_xludf.RANK.EQ(AD5027,$AD$2:$AD$5513,0))</f>
        <v>#NAME?</v>
      </c>
      <c r="AH5027" t="str">
        <f t="shared" si="788"/>
        <v>Media</v>
      </c>
      <c r="AI5027" t="s">
        <v>153</v>
      </c>
      <c r="AJ5027" t="str">
        <f>IFERROR(VLOOKUP(B5027,Maestro_Regionales!$A$2:$B$35,2,FALSE),"Otras zonas")</f>
        <v>Suroccidente</v>
      </c>
      <c r="AK5027" t="str">
        <f t="shared" si="789"/>
        <v>EMSSANAR EPS | Suroccidente</v>
      </c>
    </row>
    <row r="5028" spans="1:37">
      <c r="A5028" s="4" t="s">
        <v>2114</v>
      </c>
      <c r="B5028" s="4" t="s">
        <v>2115</v>
      </c>
      <c r="C5028" s="4" t="s">
        <v>2128</v>
      </c>
      <c r="D5028" s="4" t="s">
        <v>2129</v>
      </c>
      <c r="E5028" s="4" t="s">
        <v>70</v>
      </c>
      <c r="F5028" s="4">
        <v>15917</v>
      </c>
      <c r="G5028" s="4">
        <v>4513</v>
      </c>
      <c r="H5028" s="4">
        <v>0</v>
      </c>
      <c r="I5028">
        <f t="shared" si="780"/>
        <v>20430</v>
      </c>
      <c r="J5028">
        <f t="shared" si="781"/>
        <v>0.77909936368086152</v>
      </c>
      <c r="K5028">
        <f t="shared" si="782"/>
        <v>0.22090063631913853</v>
      </c>
      <c r="L5028">
        <f t="shared" si="783"/>
        <v>0</v>
      </c>
      <c r="M5028">
        <f>I5028*Diccionario!$B$36</f>
        <v>45.355000588235292</v>
      </c>
      <c r="N5028">
        <f>M5028*Diccionario!$B$37</f>
        <v>4.580855059411765</v>
      </c>
      <c r="O5028">
        <f>N5028*Diccionario!$B$38</f>
        <v>0.68712825891176477</v>
      </c>
      <c r="P5028">
        <f>O5028*Diccionario!$B$39</f>
        <v>0.61841543302058832</v>
      </c>
      <c r="Q5028">
        <f>P5028*Diccionario!$B$40</f>
        <v>0.24736617320823534</v>
      </c>
      <c r="R5028">
        <f>Q5028*Diccionario!$B$41</f>
        <v>0.16078801258535297</v>
      </c>
      <c r="S5028">
        <f t="shared" si="784"/>
        <v>0.16078801258535297</v>
      </c>
      <c r="T5028">
        <f>I5028*Diccionario!$B$36</f>
        <v>45.355000588235292</v>
      </c>
      <c r="U5028">
        <f>T5028*Diccionario!$B$42</f>
        <v>4.580855059411765</v>
      </c>
      <c r="V5028">
        <f>U5028*Diccionario!$B$43</f>
        <v>3.8937268005000001</v>
      </c>
      <c r="W5028">
        <f>V5028*Diccionario!$B$44</f>
        <v>0.73980809209499998</v>
      </c>
      <c r="X5028">
        <f>W5028*Diccionario!$B$45</f>
        <v>0.28852515591705002</v>
      </c>
      <c r="Y5028">
        <f>X5028*Diccionario!$B$46</f>
        <v>0.25678738876617452</v>
      </c>
      <c r="Z5028">
        <f>Y5028*Diccionario!$B$47</f>
        <v>9.5011333843484577E-2</v>
      </c>
      <c r="AA5028">
        <f>Z5028*Diccionario!$B$48</f>
        <v>9.5011333843484577E-2</v>
      </c>
      <c r="AB5028">
        <f>AA5028*Diccionario!$B$49</f>
        <v>7.1258500382613429E-2</v>
      </c>
      <c r="AC5028">
        <f t="shared" si="785"/>
        <v>7.1258500382613429E-2</v>
      </c>
      <c r="AD5028">
        <f t="shared" si="786"/>
        <v>0.23204651296796641</v>
      </c>
      <c r="AE5028">
        <f t="shared" si="787"/>
        <v>3.8885587410099223E-4</v>
      </c>
      <c r="AF5028" t="e">
        <f ca="1">IF(AD5028="","",_xludf.RANK.EQ(AD5028,$AD$2:$AD$5513,0))</f>
        <v>#NAME?</v>
      </c>
      <c r="AH5028" t="str">
        <f t="shared" si="788"/>
        <v>Media</v>
      </c>
      <c r="AI5028" t="s">
        <v>153</v>
      </c>
      <c r="AJ5028" t="str">
        <f>IFERROR(VLOOKUP(B5028,Maestro_Regionales!$A$2:$B$35,2,FALSE),"Otras zonas")</f>
        <v>Suroccidente</v>
      </c>
      <c r="AK5028" t="str">
        <f t="shared" si="789"/>
        <v>EPS SURA | Suroccidente</v>
      </c>
    </row>
    <row r="5029" spans="1:37">
      <c r="A5029" s="4" t="s">
        <v>2114</v>
      </c>
      <c r="B5029" s="4" t="s">
        <v>2115</v>
      </c>
      <c r="C5029" s="4" t="s">
        <v>2128</v>
      </c>
      <c r="D5029" s="4" t="s">
        <v>2129</v>
      </c>
      <c r="E5029" s="4" t="s">
        <v>90</v>
      </c>
      <c r="F5029" s="4">
        <v>0</v>
      </c>
      <c r="G5029" s="4">
        <v>0</v>
      </c>
      <c r="H5029" s="4">
        <v>2530</v>
      </c>
      <c r="I5029">
        <f t="shared" si="780"/>
        <v>2530</v>
      </c>
      <c r="J5029">
        <f t="shared" si="781"/>
        <v>0</v>
      </c>
      <c r="K5029">
        <f t="shared" si="782"/>
        <v>0</v>
      </c>
      <c r="L5029">
        <f t="shared" si="783"/>
        <v>1</v>
      </c>
      <c r="M5029">
        <f>I5029*Diccionario!$B$36</f>
        <v>5.6166496078431365</v>
      </c>
      <c r="N5029">
        <f>M5029*Diccionario!$B$37</f>
        <v>0.56728161039215685</v>
      </c>
      <c r="O5029">
        <f>N5029*Diccionario!$B$38</f>
        <v>8.5092241558823528E-2</v>
      </c>
      <c r="P5029">
        <f>O5029*Diccionario!$B$39</f>
        <v>7.6583017402941184E-2</v>
      </c>
      <c r="Q5029">
        <f>P5029*Diccionario!$B$40</f>
        <v>3.0633206961176475E-2</v>
      </c>
      <c r="R5029">
        <f>Q5029*Diccionario!$B$41</f>
        <v>1.991158452476471E-2</v>
      </c>
      <c r="S5029">
        <f t="shared" si="784"/>
        <v>1.991158452476471E-2</v>
      </c>
      <c r="T5029">
        <f>I5029*Diccionario!$B$36</f>
        <v>5.6166496078431365</v>
      </c>
      <c r="U5029">
        <f>T5029*Diccionario!$B$42</f>
        <v>0.56728161039215685</v>
      </c>
      <c r="V5029">
        <f>U5029*Diccionario!$B$43</f>
        <v>0.4821893688333333</v>
      </c>
      <c r="W5029">
        <f>V5029*Diccionario!$B$44</f>
        <v>9.1615980078333326E-2</v>
      </c>
      <c r="X5029">
        <f>W5029*Diccionario!$B$45</f>
        <v>3.5730232230549996E-2</v>
      </c>
      <c r="Y5029">
        <f>X5029*Diccionario!$B$46</f>
        <v>3.1799906685189498E-2</v>
      </c>
      <c r="Z5029">
        <f>Y5029*Diccionario!$B$47</f>
        <v>1.1765965473520114E-2</v>
      </c>
      <c r="AA5029">
        <f>Z5029*Diccionario!$B$48</f>
        <v>1.1765965473520114E-2</v>
      </c>
      <c r="AB5029">
        <f>AA5029*Diccionario!$B$49</f>
        <v>8.8244741051400847E-3</v>
      </c>
      <c r="AC5029">
        <f t="shared" si="785"/>
        <v>8.8244741051400847E-3</v>
      </c>
      <c r="AD5029">
        <f t="shared" si="786"/>
        <v>2.8736058629904797E-2</v>
      </c>
      <c r="AE5029">
        <f t="shared" si="787"/>
        <v>4.8154936929785133E-5</v>
      </c>
      <c r="AF5029" t="e">
        <f ca="1">IF(AD5029="","",_xludf.RANK.EQ(AD5029,$AD$2:$AD$5513,0))</f>
        <v>#NAME?</v>
      </c>
      <c r="AH5029" t="str">
        <f t="shared" si="788"/>
        <v>Baja</v>
      </c>
      <c r="AI5029" t="s">
        <v>153</v>
      </c>
      <c r="AJ5029" t="str">
        <f>IFERROR(VLOOKUP(B5029,Maestro_Regionales!$A$2:$B$35,2,FALSE),"Otras zonas")</f>
        <v>Suroccidente</v>
      </c>
      <c r="AK5029" t="str">
        <f t="shared" si="789"/>
        <v>REGIMEN DE EXCEPCION | Suroccidente</v>
      </c>
    </row>
    <row r="5030" spans="1:37">
      <c r="A5030" s="4" t="s">
        <v>2114</v>
      </c>
      <c r="B5030" s="4" t="s">
        <v>2115</v>
      </c>
      <c r="C5030" s="4" t="s">
        <v>2128</v>
      </c>
      <c r="D5030" s="4" t="s">
        <v>2129</v>
      </c>
      <c r="E5030" s="4" t="s">
        <v>85</v>
      </c>
      <c r="F5030" s="4">
        <v>1232</v>
      </c>
      <c r="G5030" s="4">
        <v>300</v>
      </c>
      <c r="H5030" s="4">
        <v>0</v>
      </c>
      <c r="I5030">
        <f t="shared" si="780"/>
        <v>1532</v>
      </c>
      <c r="J5030">
        <f t="shared" si="781"/>
        <v>0.80417754569190603</v>
      </c>
      <c r="K5030">
        <f t="shared" si="782"/>
        <v>0.195822454308094</v>
      </c>
      <c r="L5030">
        <f t="shared" si="783"/>
        <v>0</v>
      </c>
      <c r="M5030">
        <f>I5030*Diccionario!$B$36</f>
        <v>3.4010700392156861</v>
      </c>
      <c r="N5030">
        <f>M5030*Diccionario!$B$37</f>
        <v>0.34350807396078431</v>
      </c>
      <c r="O5030">
        <f>N5030*Diccionario!$B$38</f>
        <v>5.1526211094117647E-2</v>
      </c>
      <c r="P5030">
        <f>O5030*Diccionario!$B$39</f>
        <v>4.6373589984705886E-2</v>
      </c>
      <c r="Q5030">
        <f>P5030*Diccionario!$B$40</f>
        <v>1.8549435993882354E-2</v>
      </c>
      <c r="R5030">
        <f>Q5030*Diccionario!$B$41</f>
        <v>1.2057133396023531E-2</v>
      </c>
      <c r="S5030">
        <f t="shared" si="784"/>
        <v>1.2057133396023531E-2</v>
      </c>
      <c r="T5030">
        <f>I5030*Diccionario!$B$36</f>
        <v>3.4010700392156861</v>
      </c>
      <c r="U5030">
        <f>T5030*Diccionario!$B$42</f>
        <v>0.34350807396078431</v>
      </c>
      <c r="V5030">
        <f>U5030*Diccionario!$B$43</f>
        <v>0.29198186286666666</v>
      </c>
      <c r="W5030">
        <f>V5030*Diccionario!$B$44</f>
        <v>5.5476553944666669E-2</v>
      </c>
      <c r="X5030">
        <f>W5030*Diccionario!$B$45</f>
        <v>2.1635856038420002E-2</v>
      </c>
      <c r="Y5030">
        <f>X5030*Diccionario!$B$46</f>
        <v>1.9255911874193801E-2</v>
      </c>
      <c r="Z5030">
        <f>Y5030*Diccionario!$B$47</f>
        <v>7.1246873934517063E-3</v>
      </c>
      <c r="AA5030">
        <f>Z5030*Diccionario!$B$48</f>
        <v>7.1246873934517063E-3</v>
      </c>
      <c r="AB5030">
        <f>AA5030*Diccionario!$B$49</f>
        <v>5.3435155450887797E-3</v>
      </c>
      <c r="AC5030">
        <f t="shared" si="785"/>
        <v>5.3435155450887797E-3</v>
      </c>
      <c r="AD5030">
        <f t="shared" si="786"/>
        <v>1.7400648941112311E-2</v>
      </c>
      <c r="AE5030">
        <f t="shared" si="787"/>
        <v>2.9159432164597162E-5</v>
      </c>
      <c r="AF5030" t="e">
        <f ca="1">IF(AD5030="","",_xludf.RANK.EQ(AD5030,$AD$2:$AD$5513,0))</f>
        <v>#NAME?</v>
      </c>
      <c r="AH5030" t="str">
        <f t="shared" si="788"/>
        <v>Baja</v>
      </c>
      <c r="AI5030" t="s">
        <v>153</v>
      </c>
      <c r="AJ5030" t="str">
        <f>IFERROR(VLOOKUP(B5030,Maestro_Regionales!$A$2:$B$35,2,FALSE),"Otras zonas")</f>
        <v>Suroccidente</v>
      </c>
      <c r="AK5030" t="str">
        <f t="shared" si="789"/>
        <v>SALUD TOTAL EPS | Suroccidente</v>
      </c>
    </row>
    <row r="5031" spans="1:37">
      <c r="A5031" s="4" t="s">
        <v>2114</v>
      </c>
      <c r="B5031" s="4" t="s">
        <v>2115</v>
      </c>
      <c r="C5031" s="4" t="s">
        <v>2128</v>
      </c>
      <c r="D5031" s="4" t="s">
        <v>2129</v>
      </c>
      <c r="E5031" s="4" t="s">
        <v>93</v>
      </c>
      <c r="F5031" s="4">
        <v>77</v>
      </c>
      <c r="G5031" s="4">
        <v>0</v>
      </c>
      <c r="H5031" s="4">
        <v>0</v>
      </c>
      <c r="I5031">
        <f t="shared" si="780"/>
        <v>77</v>
      </c>
      <c r="J5031">
        <f t="shared" si="781"/>
        <v>1</v>
      </c>
      <c r="K5031">
        <f t="shared" si="782"/>
        <v>0</v>
      </c>
      <c r="L5031">
        <f t="shared" si="783"/>
        <v>0</v>
      </c>
      <c r="M5031">
        <f>I5031*Diccionario!$B$36</f>
        <v>0.17094150980392156</v>
      </c>
      <c r="N5031">
        <f>M5031*Diccionario!$B$37</f>
        <v>1.7265092490196077E-2</v>
      </c>
      <c r="O5031">
        <f>N5031*Diccionario!$B$38</f>
        <v>2.5897638735294117E-3</v>
      </c>
      <c r="P5031">
        <f>O5031*Diccionario!$B$39</f>
        <v>2.3307874861764706E-3</v>
      </c>
      <c r="Q5031">
        <f>P5031*Diccionario!$B$40</f>
        <v>9.3231499447058829E-4</v>
      </c>
      <c r="R5031">
        <f>Q5031*Diccionario!$B$41</f>
        <v>6.0600474640588246E-4</v>
      </c>
      <c r="S5031">
        <f t="shared" si="784"/>
        <v>6.0600474640588246E-4</v>
      </c>
      <c r="T5031">
        <f>I5031*Diccionario!$B$36</f>
        <v>0.17094150980392156</v>
      </c>
      <c r="U5031">
        <f>T5031*Diccionario!$B$42</f>
        <v>1.7265092490196077E-2</v>
      </c>
      <c r="V5031">
        <f>U5031*Diccionario!$B$43</f>
        <v>1.4675328616666665E-2</v>
      </c>
      <c r="W5031">
        <f>V5031*Diccionario!$B$44</f>
        <v>2.7883124371666664E-3</v>
      </c>
      <c r="X5031">
        <f>W5031*Diccionario!$B$45</f>
        <v>1.0874418504949999E-3</v>
      </c>
      <c r="Y5031">
        <f>X5031*Diccionario!$B$46</f>
        <v>9.6782324694054997E-4</v>
      </c>
      <c r="Z5031">
        <f>Y5031*Diccionario!$B$47</f>
        <v>3.5809460136800351E-4</v>
      </c>
      <c r="AA5031">
        <f>Z5031*Diccionario!$B$48</f>
        <v>3.5809460136800351E-4</v>
      </c>
      <c r="AB5031">
        <f>AA5031*Diccionario!$B$49</f>
        <v>2.6857095102600262E-4</v>
      </c>
      <c r="AC5031">
        <f t="shared" si="785"/>
        <v>2.6857095102600262E-4</v>
      </c>
      <c r="AD5031">
        <f t="shared" si="786"/>
        <v>8.7457569743188508E-4</v>
      </c>
      <c r="AE5031">
        <f t="shared" si="787"/>
        <v>1.4655850369934605E-6</v>
      </c>
      <c r="AF5031" t="e">
        <f ca="1">IF(AD5031="","",_xludf.RANK.EQ(AD5031,$AD$2:$AD$5513,0))</f>
        <v>#NAME?</v>
      </c>
      <c r="AH5031" t="str">
        <f t="shared" si="788"/>
        <v>Baja</v>
      </c>
      <c r="AI5031" t="s">
        <v>153</v>
      </c>
      <c r="AJ5031" t="str">
        <f>IFERROR(VLOOKUP(B5031,Maestro_Regionales!$A$2:$B$35,2,FALSE),"Otras zonas")</f>
        <v>Suroccidente</v>
      </c>
      <c r="AK5031" t="str">
        <f t="shared" si="789"/>
        <v>FERRONALES - EAS | Suroccidente</v>
      </c>
    </row>
    <row r="5032" spans="1:37">
      <c r="A5032" s="4" t="s">
        <v>2114</v>
      </c>
      <c r="B5032" s="4" t="s">
        <v>2115</v>
      </c>
      <c r="C5032" s="4" t="s">
        <v>2128</v>
      </c>
      <c r="D5032" s="4" t="s">
        <v>2129</v>
      </c>
      <c r="E5032" s="4" t="s">
        <v>86</v>
      </c>
      <c r="F5032" s="4">
        <v>31</v>
      </c>
      <c r="G5032" s="4">
        <v>1</v>
      </c>
      <c r="H5032" s="4">
        <v>0</v>
      </c>
      <c r="I5032">
        <f t="shared" si="780"/>
        <v>32</v>
      </c>
      <c r="J5032">
        <f t="shared" si="781"/>
        <v>0.96875</v>
      </c>
      <c r="K5032">
        <f t="shared" si="782"/>
        <v>3.125E-2</v>
      </c>
      <c r="L5032">
        <f t="shared" si="783"/>
        <v>0</v>
      </c>
      <c r="M5032">
        <f>I5032*Diccionario!$B$36</f>
        <v>7.1040627450980387E-2</v>
      </c>
      <c r="N5032">
        <f>M5032*Diccionario!$B$37</f>
        <v>7.1751033725490198E-3</v>
      </c>
      <c r="O5032">
        <f>N5032*Diccionario!$B$38</f>
        <v>1.076265505882353E-3</v>
      </c>
      <c r="P5032">
        <f>O5032*Diccionario!$B$39</f>
        <v>9.6863895529411775E-4</v>
      </c>
      <c r="Q5032">
        <f>P5032*Diccionario!$B$40</f>
        <v>3.8745558211764715E-4</v>
      </c>
      <c r="R5032">
        <f>Q5032*Diccionario!$B$41</f>
        <v>2.5184612837647066E-4</v>
      </c>
      <c r="S5032">
        <f t="shared" si="784"/>
        <v>2.5184612837647066E-4</v>
      </c>
      <c r="T5032">
        <f>I5032*Diccionario!$B$36</f>
        <v>7.1040627450980387E-2</v>
      </c>
      <c r="U5032">
        <f>T5032*Diccionario!$B$42</f>
        <v>7.1751033725490198E-3</v>
      </c>
      <c r="V5032">
        <f>U5032*Diccionario!$B$43</f>
        <v>6.0988378666666666E-3</v>
      </c>
      <c r="W5032">
        <f>V5032*Diccionario!$B$44</f>
        <v>1.1587791946666667E-3</v>
      </c>
      <c r="X5032">
        <f>W5032*Diccionario!$B$45</f>
        <v>4.5192388592000003E-4</v>
      </c>
      <c r="Y5032">
        <f>X5032*Diccionario!$B$46</f>
        <v>4.0221225846880001E-4</v>
      </c>
      <c r="Z5032">
        <f>Y5032*Diccionario!$B$47</f>
        <v>1.4881853563345599E-4</v>
      </c>
      <c r="AA5032">
        <f>Z5032*Diccionario!$B$48</f>
        <v>1.4881853563345599E-4</v>
      </c>
      <c r="AB5032">
        <f>AA5032*Diccionario!$B$49</f>
        <v>1.1161390172509199E-4</v>
      </c>
      <c r="AC5032">
        <f t="shared" si="785"/>
        <v>1.1161390172509199E-4</v>
      </c>
      <c r="AD5032">
        <f t="shared" si="786"/>
        <v>3.6346003010156265E-4</v>
      </c>
      <c r="AE5032">
        <f t="shared" si="787"/>
        <v>6.0907430108819145E-7</v>
      </c>
      <c r="AF5032" t="e">
        <f ca="1">IF(AD5032="","",_xludf.RANK.EQ(AD5032,$AD$2:$AD$5513,0))</f>
        <v>#NAME?</v>
      </c>
      <c r="AH5032" t="str">
        <f t="shared" si="788"/>
        <v>Baja</v>
      </c>
      <c r="AI5032" t="s">
        <v>153</v>
      </c>
      <c r="AJ5032" t="str">
        <f>IFERROR(VLOOKUP(B5032,Maestro_Regionales!$A$2:$B$35,2,FALSE),"Otras zonas")</f>
        <v>Suroccidente</v>
      </c>
      <c r="AK5032" t="str">
        <f t="shared" si="789"/>
        <v>EPS SANITAS | Suroccidente</v>
      </c>
    </row>
    <row r="5033" spans="1:37">
      <c r="A5033" s="4" t="s">
        <v>2114</v>
      </c>
      <c r="B5033" s="4" t="s">
        <v>2115</v>
      </c>
      <c r="C5033" s="4" t="s">
        <v>2130</v>
      </c>
      <c r="D5033" s="4" t="s">
        <v>2131</v>
      </c>
      <c r="E5033" s="4" t="s">
        <v>87</v>
      </c>
      <c r="F5033" s="4">
        <v>6751</v>
      </c>
      <c r="G5033" s="4">
        <v>7882</v>
      </c>
      <c r="H5033" s="4">
        <v>0</v>
      </c>
      <c r="I5033">
        <f t="shared" si="780"/>
        <v>14633</v>
      </c>
      <c r="J5033">
        <f t="shared" si="781"/>
        <v>0.4613544727670334</v>
      </c>
      <c r="K5033">
        <f t="shared" si="782"/>
        <v>0.53864552723296655</v>
      </c>
      <c r="L5033">
        <f t="shared" si="783"/>
        <v>0</v>
      </c>
      <c r="M5033">
        <f>I5033*Diccionario!$B$36</f>
        <v>32.485546921568627</v>
      </c>
      <c r="N5033">
        <f>M5033*Diccionario!$B$37</f>
        <v>3.2810402390784317</v>
      </c>
      <c r="O5033">
        <f>N5033*Diccionario!$B$38</f>
        <v>0.49215603586176471</v>
      </c>
      <c r="P5033">
        <f>O5033*Diccionario!$B$39</f>
        <v>0.44294043227558827</v>
      </c>
      <c r="Q5033">
        <f>P5033*Diccionario!$B$40</f>
        <v>0.17717617291023532</v>
      </c>
      <c r="R5033">
        <f>Q5033*Diccionario!$B$41</f>
        <v>0.11516451239165297</v>
      </c>
      <c r="S5033">
        <f t="shared" si="784"/>
        <v>0.11516451239165297</v>
      </c>
      <c r="T5033">
        <f>I5033*Diccionario!$B$36</f>
        <v>32.485546921568627</v>
      </c>
      <c r="U5033">
        <f>T5033*Diccionario!$B$42</f>
        <v>3.2810402390784317</v>
      </c>
      <c r="V5033">
        <f>U5033*Diccionario!$B$43</f>
        <v>2.788884203216667</v>
      </c>
      <c r="W5033">
        <f>V5033*Diccionario!$B$44</f>
        <v>0.52988799861116676</v>
      </c>
      <c r="X5033">
        <f>W5033*Diccionario!$B$45</f>
        <v>0.20665631945835505</v>
      </c>
      <c r="Y5033">
        <f>X5033*Diccionario!$B$46</f>
        <v>0.18392412431793601</v>
      </c>
      <c r="Z5033">
        <f>Y5033*Diccionario!$B$47</f>
        <v>6.805192599763632E-2</v>
      </c>
      <c r="AA5033">
        <f>Z5033*Diccionario!$B$48</f>
        <v>6.805192599763632E-2</v>
      </c>
      <c r="AB5033">
        <f>AA5033*Diccionario!$B$49</f>
        <v>5.103894449822724E-2</v>
      </c>
      <c r="AC5033">
        <f t="shared" si="785"/>
        <v>5.103894449822724E-2</v>
      </c>
      <c r="AD5033">
        <f t="shared" si="786"/>
        <v>0.1662034568898802</v>
      </c>
      <c r="AE5033">
        <f t="shared" si="787"/>
        <v>2.7851825774448456E-4</v>
      </c>
      <c r="AF5033" t="e">
        <f ca="1">IF(AD5033="","",_xludf.RANK.EQ(AD5033,$AD$2:$AD$5513,0))</f>
        <v>#NAME?</v>
      </c>
      <c r="AH5033" t="str">
        <f t="shared" si="788"/>
        <v>Media</v>
      </c>
      <c r="AI5033" t="s">
        <v>153</v>
      </c>
      <c r="AJ5033" t="str">
        <f>IFERROR(VLOOKUP(B5033,Maestro_Regionales!$A$2:$B$35,2,FALSE),"Otras zonas")</f>
        <v>Suroccidente</v>
      </c>
      <c r="AK5033" t="str">
        <f t="shared" si="789"/>
        <v>NUEVA EPS | Suroccidente</v>
      </c>
    </row>
    <row r="5034" spans="1:37">
      <c r="A5034" s="4" t="s">
        <v>2114</v>
      </c>
      <c r="B5034" s="4" t="s">
        <v>2115</v>
      </c>
      <c r="C5034" s="4" t="s">
        <v>2130</v>
      </c>
      <c r="D5034" s="4" t="s">
        <v>2131</v>
      </c>
      <c r="E5034" s="4" t="s">
        <v>852</v>
      </c>
      <c r="F5034" s="4">
        <v>316</v>
      </c>
      <c r="G5034" s="4">
        <v>3323</v>
      </c>
      <c r="H5034" s="4">
        <v>0</v>
      </c>
      <c r="I5034">
        <f t="shared" si="780"/>
        <v>3639</v>
      </c>
      <c r="J5034">
        <f t="shared" si="781"/>
        <v>8.6837043143720802E-2</v>
      </c>
      <c r="K5034">
        <f t="shared" si="782"/>
        <v>0.91316295685627924</v>
      </c>
      <c r="L5034">
        <f t="shared" si="783"/>
        <v>0</v>
      </c>
      <c r="M5034">
        <f>I5034*Diccionario!$B$36</f>
        <v>8.0786513529411756</v>
      </c>
      <c r="N5034">
        <f>M5034*Diccionario!$B$37</f>
        <v>0.8159437866470588</v>
      </c>
      <c r="O5034">
        <f>N5034*Diccionario!$B$38</f>
        <v>0.12239156799705882</v>
      </c>
      <c r="P5034">
        <f>O5034*Diccionario!$B$39</f>
        <v>0.11015241119735293</v>
      </c>
      <c r="Q5034">
        <f>P5034*Diccionario!$B$40</f>
        <v>4.4060964478941173E-2</v>
      </c>
      <c r="R5034">
        <f>Q5034*Diccionario!$B$41</f>
        <v>2.8639626911311764E-2</v>
      </c>
      <c r="S5034">
        <f t="shared" si="784"/>
        <v>2.8639626911311764E-2</v>
      </c>
      <c r="T5034">
        <f>I5034*Diccionario!$B$36</f>
        <v>8.0786513529411756</v>
      </c>
      <c r="U5034">
        <f>T5034*Diccionario!$B$42</f>
        <v>0.8159437866470588</v>
      </c>
      <c r="V5034">
        <f>U5034*Diccionario!$B$43</f>
        <v>0.69355221864999994</v>
      </c>
      <c r="W5034">
        <f>V5034*Diccionario!$B$44</f>
        <v>0.13177492154349998</v>
      </c>
      <c r="X5034">
        <f>W5034*Diccionario!$B$45</f>
        <v>5.1392219401964999E-2</v>
      </c>
      <c r="Y5034">
        <f>X5034*Diccionario!$B$46</f>
        <v>4.5739075267748848E-2</v>
      </c>
      <c r="Z5034">
        <f>Y5034*Diccionario!$B$47</f>
        <v>1.6923457849067073E-2</v>
      </c>
      <c r="AA5034">
        <f>Z5034*Diccionario!$B$48</f>
        <v>1.6923457849067073E-2</v>
      </c>
      <c r="AB5034">
        <f>AA5034*Diccionario!$B$49</f>
        <v>1.2692593386800306E-2</v>
      </c>
      <c r="AC5034">
        <f t="shared" si="785"/>
        <v>1.2692593386800306E-2</v>
      </c>
      <c r="AD5034">
        <f t="shared" si="786"/>
        <v>4.1332220298112066E-2</v>
      </c>
      <c r="AE5034">
        <f t="shared" si="787"/>
        <v>6.9263168176872755E-5</v>
      </c>
      <c r="AF5034" t="e">
        <f ca="1">IF(AD5034="","",_xludf.RANK.EQ(AD5034,$AD$2:$AD$5513,0))</f>
        <v>#NAME?</v>
      </c>
      <c r="AH5034" t="str">
        <f t="shared" si="788"/>
        <v>Baja</v>
      </c>
      <c r="AI5034" t="s">
        <v>153</v>
      </c>
      <c r="AJ5034" t="str">
        <f>IFERROR(VLOOKUP(B5034,Maestro_Regionales!$A$2:$B$35,2,FALSE),"Otras zonas")</f>
        <v>Suroccidente</v>
      </c>
      <c r="AK5034" t="str">
        <f t="shared" si="789"/>
        <v>EMSSANAR EPS | Suroccidente</v>
      </c>
    </row>
    <row r="5035" spans="1:37">
      <c r="A5035" s="4" t="s">
        <v>2114</v>
      </c>
      <c r="B5035" s="4" t="s">
        <v>2115</v>
      </c>
      <c r="C5035" s="4" t="s">
        <v>2130</v>
      </c>
      <c r="D5035" s="4" t="s">
        <v>2131</v>
      </c>
      <c r="E5035" s="4" t="s">
        <v>162</v>
      </c>
      <c r="F5035" s="4">
        <v>1815</v>
      </c>
      <c r="G5035" s="4">
        <v>523</v>
      </c>
      <c r="H5035" s="4">
        <v>0</v>
      </c>
      <c r="I5035">
        <f t="shared" si="780"/>
        <v>2338</v>
      </c>
      <c r="J5035">
        <f t="shared" si="781"/>
        <v>0.77630453378956377</v>
      </c>
      <c r="K5035">
        <f t="shared" si="782"/>
        <v>0.22369546621043626</v>
      </c>
      <c r="L5035">
        <f t="shared" si="783"/>
        <v>0</v>
      </c>
      <c r="M5035">
        <f>I5035*Diccionario!$B$36</f>
        <v>5.1904058431372544</v>
      </c>
      <c r="N5035">
        <f>M5035*Diccionario!$B$37</f>
        <v>0.5242309901568627</v>
      </c>
      <c r="O5035">
        <f>N5035*Diccionario!$B$38</f>
        <v>7.8634648523529402E-2</v>
      </c>
      <c r="P5035">
        <f>O5035*Diccionario!$B$39</f>
        <v>7.0771183671176463E-2</v>
      </c>
      <c r="Q5035">
        <f>P5035*Diccionario!$B$40</f>
        <v>2.8308473468470586E-2</v>
      </c>
      <c r="R5035">
        <f>Q5035*Diccionario!$B$41</f>
        <v>1.8400507754505881E-2</v>
      </c>
      <c r="S5035">
        <f t="shared" si="784"/>
        <v>1.8400507754505881E-2</v>
      </c>
      <c r="T5035">
        <f>I5035*Diccionario!$B$36</f>
        <v>5.1904058431372544</v>
      </c>
      <c r="U5035">
        <f>T5035*Diccionario!$B$42</f>
        <v>0.5242309901568627</v>
      </c>
      <c r="V5035">
        <f>U5035*Diccionario!$B$43</f>
        <v>0.44559634163333328</v>
      </c>
      <c r="W5035">
        <f>V5035*Diccionario!$B$44</f>
        <v>8.4663304910333331E-2</v>
      </c>
      <c r="X5035">
        <f>W5035*Diccionario!$B$45</f>
        <v>3.3018688915030001E-2</v>
      </c>
      <c r="Y5035">
        <f>X5035*Diccionario!$B$46</f>
        <v>2.93866331343767E-2</v>
      </c>
      <c r="Z5035">
        <f>Y5035*Diccionario!$B$47</f>
        <v>1.0873054259719378E-2</v>
      </c>
      <c r="AA5035">
        <f>Z5035*Diccionario!$B$48</f>
        <v>1.0873054259719378E-2</v>
      </c>
      <c r="AB5035">
        <f>AA5035*Diccionario!$B$49</f>
        <v>8.1547906947895335E-3</v>
      </c>
      <c r="AC5035">
        <f t="shared" si="785"/>
        <v>8.1547906947895335E-3</v>
      </c>
      <c r="AD5035">
        <f t="shared" si="786"/>
        <v>2.6555298449295415E-2</v>
      </c>
      <c r="AE5035">
        <f t="shared" si="787"/>
        <v>4.4500491123255973E-5</v>
      </c>
      <c r="AF5035" t="e">
        <f ca="1">IF(AD5035="","",_xludf.RANK.EQ(AD5035,$AD$2:$AD$5513,0))</f>
        <v>#NAME?</v>
      </c>
      <c r="AH5035" t="str">
        <f t="shared" si="788"/>
        <v>Baja</v>
      </c>
      <c r="AI5035" t="s">
        <v>153</v>
      </c>
      <c r="AJ5035" t="str">
        <f>IFERROR(VLOOKUP(B5035,Maestro_Regionales!$A$2:$B$35,2,FALSE),"Otras zonas")</f>
        <v>Suroccidente</v>
      </c>
      <c r="AK5035" t="str">
        <f t="shared" si="789"/>
        <v>EPS SOS | Suroccidente</v>
      </c>
    </row>
    <row r="5036" spans="1:37">
      <c r="A5036" s="4" t="s">
        <v>2114</v>
      </c>
      <c r="B5036" s="4" t="s">
        <v>2115</v>
      </c>
      <c r="C5036" s="4" t="s">
        <v>2130</v>
      </c>
      <c r="D5036" s="4" t="s">
        <v>2131</v>
      </c>
      <c r="E5036" s="4" t="s">
        <v>90</v>
      </c>
      <c r="F5036" s="4">
        <v>0</v>
      </c>
      <c r="G5036" s="4">
        <v>0</v>
      </c>
      <c r="H5036" s="4">
        <v>168</v>
      </c>
      <c r="I5036">
        <f t="shared" si="780"/>
        <v>168</v>
      </c>
      <c r="J5036">
        <f t="shared" si="781"/>
        <v>0</v>
      </c>
      <c r="K5036">
        <f t="shared" si="782"/>
        <v>0</v>
      </c>
      <c r="L5036">
        <f t="shared" si="783"/>
        <v>1</v>
      </c>
      <c r="M5036">
        <f>I5036*Diccionario!$B$36</f>
        <v>0.37296329411764706</v>
      </c>
      <c r="N5036">
        <f>M5036*Diccionario!$B$37</f>
        <v>3.7669292705882353E-2</v>
      </c>
      <c r="O5036">
        <f>N5036*Diccionario!$B$38</f>
        <v>5.6503939058823527E-3</v>
      </c>
      <c r="P5036">
        <f>O5036*Diccionario!$B$39</f>
        <v>5.0853545152941175E-3</v>
      </c>
      <c r="Q5036">
        <f>P5036*Diccionario!$B$40</f>
        <v>2.0341418061176472E-3</v>
      </c>
      <c r="R5036">
        <f>Q5036*Diccionario!$B$41</f>
        <v>1.3221921739764706E-3</v>
      </c>
      <c r="S5036">
        <f t="shared" si="784"/>
        <v>1.3221921739764706E-3</v>
      </c>
      <c r="T5036">
        <f>I5036*Diccionario!$B$36</f>
        <v>0.37296329411764706</v>
      </c>
      <c r="U5036">
        <f>T5036*Diccionario!$B$42</f>
        <v>3.7669292705882353E-2</v>
      </c>
      <c r="V5036">
        <f>U5036*Diccionario!$B$43</f>
        <v>3.2018898800000001E-2</v>
      </c>
      <c r="W5036">
        <f>V5036*Diccionario!$B$44</f>
        <v>6.0835907720000002E-3</v>
      </c>
      <c r="X5036">
        <f>W5036*Diccionario!$B$45</f>
        <v>2.3726004010800003E-3</v>
      </c>
      <c r="Y5036">
        <f>X5036*Diccionario!$B$46</f>
        <v>2.1116143569612001E-3</v>
      </c>
      <c r="Z5036">
        <f>Y5036*Diccionario!$B$47</f>
        <v>7.81297312075644E-4</v>
      </c>
      <c r="AA5036">
        <f>Z5036*Diccionario!$B$48</f>
        <v>7.81297312075644E-4</v>
      </c>
      <c r="AB5036">
        <f>AA5036*Diccionario!$B$49</f>
        <v>5.8597298405673294E-4</v>
      </c>
      <c r="AC5036">
        <f t="shared" si="785"/>
        <v>5.8597298405673294E-4</v>
      </c>
      <c r="AD5036">
        <f t="shared" si="786"/>
        <v>1.9081651580332036E-3</v>
      </c>
      <c r="AE5036">
        <f t="shared" si="787"/>
        <v>3.1976400807130046E-6</v>
      </c>
      <c r="AF5036" t="e">
        <f ca="1">IF(AD5036="","",_xludf.RANK.EQ(AD5036,$AD$2:$AD$5513,0))</f>
        <v>#NAME?</v>
      </c>
      <c r="AH5036" t="str">
        <f t="shared" si="788"/>
        <v>Baja</v>
      </c>
      <c r="AI5036" t="s">
        <v>153</v>
      </c>
      <c r="AJ5036" t="str">
        <f>IFERROR(VLOOKUP(B5036,Maestro_Regionales!$A$2:$B$35,2,FALSE),"Otras zonas")</f>
        <v>Suroccidente</v>
      </c>
      <c r="AK5036" t="str">
        <f t="shared" si="789"/>
        <v>REGIMEN DE EXCEPCION | Suroccidente</v>
      </c>
    </row>
    <row r="5037" spans="1:37">
      <c r="A5037" s="4" t="s">
        <v>2114</v>
      </c>
      <c r="B5037" s="4" t="s">
        <v>2115</v>
      </c>
      <c r="C5037" s="4" t="s">
        <v>2130</v>
      </c>
      <c r="D5037" s="4" t="s">
        <v>2131</v>
      </c>
      <c r="E5037" s="4" t="s">
        <v>85</v>
      </c>
      <c r="F5037" s="4">
        <v>19</v>
      </c>
      <c r="G5037" s="4">
        <v>5</v>
      </c>
      <c r="H5037" s="4">
        <v>0</v>
      </c>
      <c r="I5037">
        <f t="shared" si="780"/>
        <v>24</v>
      </c>
      <c r="J5037">
        <f t="shared" si="781"/>
        <v>0.79166666666666663</v>
      </c>
      <c r="K5037">
        <f t="shared" si="782"/>
        <v>0.20833333333333334</v>
      </c>
      <c r="L5037">
        <f t="shared" si="783"/>
        <v>0</v>
      </c>
      <c r="M5037">
        <f>I5037*Diccionario!$B$36</f>
        <v>5.328047058823529E-2</v>
      </c>
      <c r="N5037">
        <f>M5037*Diccionario!$B$37</f>
        <v>5.3813275294117644E-3</v>
      </c>
      <c r="O5037">
        <f>N5037*Diccionario!$B$38</f>
        <v>8.071991294117646E-4</v>
      </c>
      <c r="P5037">
        <f>O5037*Diccionario!$B$39</f>
        <v>7.2647921647058813E-4</v>
      </c>
      <c r="Q5037">
        <f>P5037*Diccionario!$B$40</f>
        <v>2.9059168658823525E-4</v>
      </c>
      <c r="R5037">
        <f>Q5037*Diccionario!$B$41</f>
        <v>1.8888459628235292E-4</v>
      </c>
      <c r="S5037">
        <f t="shared" si="784"/>
        <v>1.8888459628235292E-4</v>
      </c>
      <c r="T5037">
        <f>I5037*Diccionario!$B$36</f>
        <v>5.328047058823529E-2</v>
      </c>
      <c r="U5037">
        <f>T5037*Diccionario!$B$42</f>
        <v>5.3813275294117644E-3</v>
      </c>
      <c r="V5037">
        <f>U5037*Diccionario!$B$43</f>
        <v>4.5741283999999995E-3</v>
      </c>
      <c r="W5037">
        <f>V5037*Diccionario!$B$44</f>
        <v>8.6908439599999994E-4</v>
      </c>
      <c r="X5037">
        <f>W5037*Diccionario!$B$45</f>
        <v>3.3894291443999997E-4</v>
      </c>
      <c r="Y5037">
        <f>X5037*Diccionario!$B$46</f>
        <v>3.0165919385159999E-4</v>
      </c>
      <c r="Z5037">
        <f>Y5037*Diccionario!$B$47</f>
        <v>1.1161390172509199E-4</v>
      </c>
      <c r="AA5037">
        <f>Z5037*Diccionario!$B$48</f>
        <v>1.1161390172509199E-4</v>
      </c>
      <c r="AB5037">
        <f>AA5037*Diccionario!$B$49</f>
        <v>8.3710426293818994E-5</v>
      </c>
      <c r="AC5037">
        <f t="shared" si="785"/>
        <v>8.3710426293818994E-5</v>
      </c>
      <c r="AD5037">
        <f t="shared" si="786"/>
        <v>2.7259502257617193E-4</v>
      </c>
      <c r="AE5037">
        <f t="shared" si="787"/>
        <v>4.5680572581614348E-7</v>
      </c>
      <c r="AF5037" t="e">
        <f ca="1">IF(AD5037="","",_xludf.RANK.EQ(AD5037,$AD$2:$AD$5513,0))</f>
        <v>#NAME?</v>
      </c>
      <c r="AH5037" t="str">
        <f t="shared" si="788"/>
        <v>Baja</v>
      </c>
      <c r="AI5037" t="s">
        <v>153</v>
      </c>
      <c r="AJ5037" t="str">
        <f>IFERROR(VLOOKUP(B5037,Maestro_Regionales!$A$2:$B$35,2,FALSE),"Otras zonas")</f>
        <v>Suroccidente</v>
      </c>
      <c r="AK5037" t="str">
        <f t="shared" si="789"/>
        <v>SALUD TOTAL EPS | Suroccidente</v>
      </c>
    </row>
    <row r="5038" spans="1:37">
      <c r="A5038" s="4" t="s">
        <v>2114</v>
      </c>
      <c r="B5038" s="4" t="s">
        <v>2115</v>
      </c>
      <c r="C5038" s="4" t="s">
        <v>2130</v>
      </c>
      <c r="D5038" s="4" t="s">
        <v>2131</v>
      </c>
      <c r="E5038" s="4" t="s">
        <v>86</v>
      </c>
      <c r="F5038" s="4">
        <v>2</v>
      </c>
      <c r="G5038" s="4">
        <v>0</v>
      </c>
      <c r="H5038" s="4">
        <v>0</v>
      </c>
      <c r="I5038">
        <f t="shared" si="780"/>
        <v>2</v>
      </c>
      <c r="J5038">
        <f t="shared" si="781"/>
        <v>1</v>
      </c>
      <c r="K5038">
        <f t="shared" si="782"/>
        <v>0</v>
      </c>
      <c r="L5038">
        <f t="shared" si="783"/>
        <v>0</v>
      </c>
      <c r="M5038">
        <f>I5038*Diccionario!$B$36</f>
        <v>4.4400392156862742E-3</v>
      </c>
      <c r="N5038">
        <f>M5038*Diccionario!$B$37</f>
        <v>4.4844396078431374E-4</v>
      </c>
      <c r="O5038">
        <f>N5038*Diccionario!$B$38</f>
        <v>6.7266594117647063E-5</v>
      </c>
      <c r="P5038">
        <f>O5038*Diccionario!$B$39</f>
        <v>6.053993470588236E-5</v>
      </c>
      <c r="Q5038">
        <f>P5038*Diccionario!$B$40</f>
        <v>2.4215973882352947E-5</v>
      </c>
      <c r="R5038">
        <f>Q5038*Diccionario!$B$41</f>
        <v>1.5740383023529416E-5</v>
      </c>
      <c r="S5038">
        <f t="shared" si="784"/>
        <v>1.5740383023529416E-5</v>
      </c>
      <c r="T5038">
        <f>I5038*Diccionario!$B$36</f>
        <v>4.4400392156862742E-3</v>
      </c>
      <c r="U5038">
        <f>T5038*Diccionario!$B$42</f>
        <v>4.4844396078431374E-4</v>
      </c>
      <c r="V5038">
        <f>U5038*Diccionario!$B$43</f>
        <v>3.8117736666666666E-4</v>
      </c>
      <c r="W5038">
        <f>V5038*Diccionario!$B$44</f>
        <v>7.2423699666666666E-5</v>
      </c>
      <c r="X5038">
        <f>W5038*Diccionario!$B$45</f>
        <v>2.8245242870000002E-5</v>
      </c>
      <c r="Y5038">
        <f>X5038*Diccionario!$B$46</f>
        <v>2.5138266154300001E-5</v>
      </c>
      <c r="Z5038">
        <f>Y5038*Diccionario!$B$47</f>
        <v>9.3011584770909993E-6</v>
      </c>
      <c r="AA5038">
        <f>Z5038*Diccionario!$B$48</f>
        <v>9.3011584770909993E-6</v>
      </c>
      <c r="AB5038">
        <f>AA5038*Diccionario!$B$49</f>
        <v>6.9758688578182495E-6</v>
      </c>
      <c r="AC5038">
        <f t="shared" si="785"/>
        <v>6.9758688578182495E-6</v>
      </c>
      <c r="AD5038">
        <f t="shared" si="786"/>
        <v>2.2716251881347665E-5</v>
      </c>
      <c r="AE5038">
        <f t="shared" si="787"/>
        <v>3.8067143818011966E-8</v>
      </c>
      <c r="AF5038" t="e">
        <f ca="1">IF(AD5038="","",_xludf.RANK.EQ(AD5038,$AD$2:$AD$5513,0))</f>
        <v>#NAME?</v>
      </c>
      <c r="AH5038" t="str">
        <f t="shared" si="788"/>
        <v>Baja</v>
      </c>
      <c r="AI5038" t="s">
        <v>153</v>
      </c>
      <c r="AJ5038" t="str">
        <f>IFERROR(VLOOKUP(B5038,Maestro_Regionales!$A$2:$B$35,2,FALSE),"Otras zonas")</f>
        <v>Suroccidente</v>
      </c>
      <c r="AK5038" t="str">
        <f t="shared" si="789"/>
        <v>EPS SANITAS | Suroccidente</v>
      </c>
    </row>
    <row r="5039" spans="1:37">
      <c r="A5039" s="4" t="s">
        <v>2114</v>
      </c>
      <c r="B5039" s="4" t="s">
        <v>2115</v>
      </c>
      <c r="C5039" s="4" t="s">
        <v>2130</v>
      </c>
      <c r="D5039" s="4" t="s">
        <v>2131</v>
      </c>
      <c r="E5039" s="4" t="s">
        <v>1095</v>
      </c>
      <c r="F5039" s="4">
        <v>0</v>
      </c>
      <c r="G5039" s="4">
        <v>1</v>
      </c>
      <c r="H5039" s="4">
        <v>0</v>
      </c>
      <c r="I5039">
        <f t="shared" si="780"/>
        <v>1</v>
      </c>
      <c r="J5039">
        <f t="shared" si="781"/>
        <v>0</v>
      </c>
      <c r="K5039">
        <f t="shared" si="782"/>
        <v>1</v>
      </c>
      <c r="L5039">
        <f t="shared" si="783"/>
        <v>0</v>
      </c>
      <c r="M5039">
        <f>I5039*Diccionario!$B$36</f>
        <v>2.2200196078431371E-3</v>
      </c>
      <c r="N5039">
        <f>M5039*Diccionario!$B$37</f>
        <v>2.2422198039215687E-4</v>
      </c>
      <c r="O5039">
        <f>N5039*Diccionario!$B$38</f>
        <v>3.3633297058823532E-5</v>
      </c>
      <c r="P5039">
        <f>O5039*Diccionario!$B$39</f>
        <v>3.026996735294118E-5</v>
      </c>
      <c r="Q5039">
        <f>P5039*Diccionario!$B$40</f>
        <v>1.2107986941176473E-5</v>
      </c>
      <c r="R5039">
        <f>Q5039*Diccionario!$B$41</f>
        <v>7.870191511764708E-6</v>
      </c>
      <c r="S5039">
        <f t="shared" si="784"/>
        <v>7.870191511764708E-6</v>
      </c>
      <c r="T5039">
        <f>I5039*Diccionario!$B$36</f>
        <v>2.2200196078431371E-3</v>
      </c>
      <c r="U5039">
        <f>T5039*Diccionario!$B$42</f>
        <v>2.2422198039215687E-4</v>
      </c>
      <c r="V5039">
        <f>U5039*Diccionario!$B$43</f>
        <v>1.9058868333333333E-4</v>
      </c>
      <c r="W5039">
        <f>V5039*Diccionario!$B$44</f>
        <v>3.6211849833333333E-5</v>
      </c>
      <c r="X5039">
        <f>W5039*Diccionario!$B$45</f>
        <v>1.4122621435000001E-5</v>
      </c>
      <c r="Y5039">
        <f>X5039*Diccionario!$B$46</f>
        <v>1.256913307715E-5</v>
      </c>
      <c r="Z5039">
        <f>Y5039*Diccionario!$B$47</f>
        <v>4.6505792385454997E-6</v>
      </c>
      <c r="AA5039">
        <f>Z5039*Diccionario!$B$48</f>
        <v>4.6505792385454997E-6</v>
      </c>
      <c r="AB5039">
        <f>AA5039*Diccionario!$B$49</f>
        <v>3.4879344289091247E-6</v>
      </c>
      <c r="AC5039">
        <f t="shared" si="785"/>
        <v>3.4879344289091247E-6</v>
      </c>
      <c r="AD5039">
        <f t="shared" si="786"/>
        <v>1.1358125940673833E-5</v>
      </c>
      <c r="AE5039">
        <f t="shared" si="787"/>
        <v>1.9033571909005983E-8</v>
      </c>
      <c r="AF5039" t="e">
        <f ca="1">IF(AD5039="","",_xludf.RANK.EQ(AD5039,$AD$2:$AD$5513,0))</f>
        <v>#NAME?</v>
      </c>
      <c r="AH5039" t="str">
        <f t="shared" si="788"/>
        <v>Baja</v>
      </c>
      <c r="AI5039" t="s">
        <v>153</v>
      </c>
      <c r="AJ5039" t="str">
        <f>IFERROR(VLOOKUP(B5039,Maestro_Regionales!$A$2:$B$35,2,FALSE),"Otras zonas")</f>
        <v>Suroccidente</v>
      </c>
      <c r="AK5039" t="str">
        <f t="shared" si="789"/>
        <v>PIJAOS SALUD EPSI | Suroccidente</v>
      </c>
    </row>
    <row r="5040" spans="1:37">
      <c r="A5040" s="4" t="s">
        <v>2114</v>
      </c>
      <c r="B5040" s="4" t="s">
        <v>2115</v>
      </c>
      <c r="C5040" s="4" t="s">
        <v>2130</v>
      </c>
      <c r="D5040" s="4" t="s">
        <v>2131</v>
      </c>
      <c r="E5040" s="4" t="s">
        <v>70</v>
      </c>
      <c r="F5040" s="4">
        <v>1</v>
      </c>
      <c r="G5040" s="4">
        <v>0</v>
      </c>
      <c r="H5040" s="4">
        <v>0</v>
      </c>
      <c r="I5040">
        <f t="shared" si="780"/>
        <v>1</v>
      </c>
      <c r="J5040">
        <f t="shared" si="781"/>
        <v>1</v>
      </c>
      <c r="K5040">
        <f t="shared" si="782"/>
        <v>0</v>
      </c>
      <c r="L5040">
        <f t="shared" si="783"/>
        <v>0</v>
      </c>
      <c r="M5040">
        <f>I5040*Diccionario!$B$36</f>
        <v>2.2200196078431371E-3</v>
      </c>
      <c r="N5040">
        <f>M5040*Diccionario!$B$37</f>
        <v>2.2422198039215687E-4</v>
      </c>
      <c r="O5040">
        <f>N5040*Diccionario!$B$38</f>
        <v>3.3633297058823532E-5</v>
      </c>
      <c r="P5040">
        <f>O5040*Diccionario!$B$39</f>
        <v>3.026996735294118E-5</v>
      </c>
      <c r="Q5040">
        <f>P5040*Diccionario!$B$40</f>
        <v>1.2107986941176473E-5</v>
      </c>
      <c r="R5040">
        <f>Q5040*Diccionario!$B$41</f>
        <v>7.870191511764708E-6</v>
      </c>
      <c r="S5040">
        <f t="shared" si="784"/>
        <v>7.870191511764708E-6</v>
      </c>
      <c r="T5040">
        <f>I5040*Diccionario!$B$36</f>
        <v>2.2200196078431371E-3</v>
      </c>
      <c r="U5040">
        <f>T5040*Diccionario!$B$42</f>
        <v>2.2422198039215687E-4</v>
      </c>
      <c r="V5040">
        <f>U5040*Diccionario!$B$43</f>
        <v>1.9058868333333333E-4</v>
      </c>
      <c r="W5040">
        <f>V5040*Diccionario!$B$44</f>
        <v>3.6211849833333333E-5</v>
      </c>
      <c r="X5040">
        <f>W5040*Diccionario!$B$45</f>
        <v>1.4122621435000001E-5</v>
      </c>
      <c r="Y5040">
        <f>X5040*Diccionario!$B$46</f>
        <v>1.256913307715E-5</v>
      </c>
      <c r="Z5040">
        <f>Y5040*Diccionario!$B$47</f>
        <v>4.6505792385454997E-6</v>
      </c>
      <c r="AA5040">
        <f>Z5040*Diccionario!$B$48</f>
        <v>4.6505792385454997E-6</v>
      </c>
      <c r="AB5040">
        <f>AA5040*Diccionario!$B$49</f>
        <v>3.4879344289091247E-6</v>
      </c>
      <c r="AC5040">
        <f t="shared" si="785"/>
        <v>3.4879344289091247E-6</v>
      </c>
      <c r="AD5040">
        <f t="shared" si="786"/>
        <v>1.1358125940673833E-5</v>
      </c>
      <c r="AE5040">
        <f t="shared" si="787"/>
        <v>1.9033571909005983E-8</v>
      </c>
      <c r="AF5040" t="e">
        <f ca="1">IF(AD5040="","",_xludf.RANK.EQ(AD5040,$AD$2:$AD$5513,0))</f>
        <v>#NAME?</v>
      </c>
      <c r="AH5040" t="str">
        <f t="shared" si="788"/>
        <v>Baja</v>
      </c>
      <c r="AI5040" t="s">
        <v>153</v>
      </c>
      <c r="AJ5040" t="str">
        <f>IFERROR(VLOOKUP(B5040,Maestro_Regionales!$A$2:$B$35,2,FALSE),"Otras zonas")</f>
        <v>Suroccidente</v>
      </c>
      <c r="AK5040" t="str">
        <f t="shared" si="789"/>
        <v>EPS SURA | Suroccidente</v>
      </c>
    </row>
    <row r="5041" spans="1:37">
      <c r="A5041" s="4" t="s">
        <v>2114</v>
      </c>
      <c r="B5041" s="4" t="s">
        <v>2115</v>
      </c>
      <c r="C5041" s="4" t="s">
        <v>2132</v>
      </c>
      <c r="D5041" s="4" t="s">
        <v>2133</v>
      </c>
      <c r="E5041" s="4" t="s">
        <v>87</v>
      </c>
      <c r="F5041" s="4">
        <v>3846</v>
      </c>
      <c r="G5041" s="4">
        <v>11604</v>
      </c>
      <c r="H5041" s="4">
        <v>0</v>
      </c>
      <c r="I5041">
        <f t="shared" si="780"/>
        <v>15450</v>
      </c>
      <c r="J5041">
        <f t="shared" si="781"/>
        <v>0.24893203883495146</v>
      </c>
      <c r="K5041">
        <f t="shared" si="782"/>
        <v>0.75106796116504859</v>
      </c>
      <c r="L5041">
        <f t="shared" si="783"/>
        <v>0</v>
      </c>
      <c r="M5041">
        <f>I5041*Diccionario!$B$36</f>
        <v>34.299302941176471</v>
      </c>
      <c r="N5041">
        <f>M5041*Diccionario!$B$37</f>
        <v>3.4642295970588237</v>
      </c>
      <c r="O5041">
        <f>N5041*Diccionario!$B$38</f>
        <v>0.51963443955882349</v>
      </c>
      <c r="P5041">
        <f>O5041*Diccionario!$B$39</f>
        <v>0.46767099560294118</v>
      </c>
      <c r="Q5041">
        <f>P5041*Diccionario!$B$40</f>
        <v>0.18706839824117649</v>
      </c>
      <c r="R5041">
        <f>Q5041*Diccionario!$B$41</f>
        <v>0.12159445885676472</v>
      </c>
      <c r="S5041">
        <f t="shared" si="784"/>
        <v>0.12159445885676472</v>
      </c>
      <c r="T5041">
        <f>I5041*Diccionario!$B$36</f>
        <v>34.299302941176471</v>
      </c>
      <c r="U5041">
        <f>T5041*Diccionario!$B$42</f>
        <v>3.4642295970588237</v>
      </c>
      <c r="V5041">
        <f>U5041*Diccionario!$B$43</f>
        <v>2.9445951575000002</v>
      </c>
      <c r="W5041">
        <f>V5041*Diccionario!$B$44</f>
        <v>0.55947307992500006</v>
      </c>
      <c r="X5041">
        <f>W5041*Diccionario!$B$45</f>
        <v>0.21819450117075004</v>
      </c>
      <c r="Y5041">
        <f>X5041*Diccionario!$B$46</f>
        <v>0.19419310604196754</v>
      </c>
      <c r="Z5041">
        <f>Y5041*Diccionario!$B$47</f>
        <v>7.1851449235527984E-2</v>
      </c>
      <c r="AA5041">
        <f>Z5041*Diccionario!$B$48</f>
        <v>7.1851449235527984E-2</v>
      </c>
      <c r="AB5041">
        <f>AA5041*Diccionario!$B$49</f>
        <v>5.3888586926645984E-2</v>
      </c>
      <c r="AC5041">
        <f t="shared" si="785"/>
        <v>5.3888586926645984E-2</v>
      </c>
      <c r="AD5041">
        <f t="shared" si="786"/>
        <v>0.1754830457834107</v>
      </c>
      <c r="AE5041">
        <f t="shared" si="787"/>
        <v>2.9406868599414238E-4</v>
      </c>
      <c r="AF5041" t="e">
        <f ca="1">IF(AD5041="","",_xludf.RANK.EQ(AD5041,$AD$2:$AD$5513,0))</f>
        <v>#NAME?</v>
      </c>
      <c r="AH5041" t="str">
        <f t="shared" si="788"/>
        <v>Media</v>
      </c>
      <c r="AI5041" t="s">
        <v>153</v>
      </c>
      <c r="AJ5041" t="str">
        <f>IFERROR(VLOOKUP(B5041,Maestro_Regionales!$A$2:$B$35,2,FALSE),"Otras zonas")</f>
        <v>Suroccidente</v>
      </c>
      <c r="AK5041" t="str">
        <f t="shared" si="789"/>
        <v>NUEVA EPS | Suroccidente</v>
      </c>
    </row>
    <row r="5042" spans="1:37">
      <c r="A5042" s="4" t="s">
        <v>2114</v>
      </c>
      <c r="B5042" s="4" t="s">
        <v>2115</v>
      </c>
      <c r="C5042" s="4" t="s">
        <v>2132</v>
      </c>
      <c r="D5042" s="4" t="s">
        <v>2133</v>
      </c>
      <c r="E5042" s="4" t="s">
        <v>852</v>
      </c>
      <c r="F5042" s="4">
        <v>308</v>
      </c>
      <c r="G5042" s="4">
        <v>6263</v>
      </c>
      <c r="H5042" s="4">
        <v>0</v>
      </c>
      <c r="I5042">
        <f t="shared" si="780"/>
        <v>6571</v>
      </c>
      <c r="J5042">
        <f t="shared" si="781"/>
        <v>4.6872622127530059E-2</v>
      </c>
      <c r="K5042">
        <f t="shared" si="782"/>
        <v>0.95312737787246993</v>
      </c>
      <c r="L5042">
        <f t="shared" si="783"/>
        <v>0</v>
      </c>
      <c r="M5042">
        <f>I5042*Diccionario!$B$36</f>
        <v>14.587748843137254</v>
      </c>
      <c r="N5042">
        <f>M5042*Diccionario!$B$37</f>
        <v>1.4733626331568628</v>
      </c>
      <c r="O5042">
        <f>N5042*Diccionario!$B$38</f>
        <v>0.22100439497352942</v>
      </c>
      <c r="P5042">
        <f>O5042*Diccionario!$B$39</f>
        <v>0.19890395547617648</v>
      </c>
      <c r="Q5042">
        <f>P5042*Diccionario!$B$40</f>
        <v>7.9561582190470603E-2</v>
      </c>
      <c r="R5042">
        <f>Q5042*Diccionario!$B$41</f>
        <v>5.1715028423805896E-2</v>
      </c>
      <c r="S5042">
        <f t="shared" si="784"/>
        <v>5.1715028423805896E-2</v>
      </c>
      <c r="T5042">
        <f>I5042*Diccionario!$B$36</f>
        <v>14.587748843137254</v>
      </c>
      <c r="U5042">
        <f>T5042*Diccionario!$B$42</f>
        <v>1.4733626331568628</v>
      </c>
      <c r="V5042">
        <f>U5042*Diccionario!$B$43</f>
        <v>1.2523582381833334</v>
      </c>
      <c r="W5042">
        <f>V5042*Diccionario!$B$44</f>
        <v>0.23794806525483334</v>
      </c>
      <c r="X5042">
        <f>W5042*Diccionario!$B$45</f>
        <v>9.2799745449385004E-2</v>
      </c>
      <c r="Y5042">
        <f>X5042*Diccionario!$B$46</f>
        <v>8.2591773449952652E-2</v>
      </c>
      <c r="Z5042">
        <f>Y5042*Diccionario!$B$47</f>
        <v>3.055895617648248E-2</v>
      </c>
      <c r="AA5042">
        <f>Z5042*Diccionario!$B$48</f>
        <v>3.055895617648248E-2</v>
      </c>
      <c r="AB5042">
        <f>AA5042*Diccionario!$B$49</f>
        <v>2.291921713236186E-2</v>
      </c>
      <c r="AC5042">
        <f t="shared" si="785"/>
        <v>2.291921713236186E-2</v>
      </c>
      <c r="AD5042">
        <f t="shared" si="786"/>
        <v>7.4634245556167753E-2</v>
      </c>
      <c r="AE5042">
        <f t="shared" si="787"/>
        <v>1.250696010140783E-4</v>
      </c>
      <c r="AF5042" t="e">
        <f ca="1">IF(AD5042="","",_xludf.RANK.EQ(AD5042,$AD$2:$AD$5513,0))</f>
        <v>#NAME?</v>
      </c>
      <c r="AH5042" t="str">
        <f t="shared" si="788"/>
        <v>Baja</v>
      </c>
      <c r="AI5042" t="s">
        <v>153</v>
      </c>
      <c r="AJ5042" t="str">
        <f>IFERROR(VLOOKUP(B5042,Maestro_Regionales!$A$2:$B$35,2,FALSE),"Otras zonas")</f>
        <v>Suroccidente</v>
      </c>
      <c r="AK5042" t="str">
        <f t="shared" si="789"/>
        <v>EMSSANAR EPS | Suroccidente</v>
      </c>
    </row>
    <row r="5043" spans="1:37">
      <c r="A5043" s="4" t="s">
        <v>2114</v>
      </c>
      <c r="B5043" s="4" t="s">
        <v>2115</v>
      </c>
      <c r="C5043" s="4" t="s">
        <v>2132</v>
      </c>
      <c r="D5043" s="4" t="s">
        <v>2133</v>
      </c>
      <c r="E5043" s="4" t="s">
        <v>70</v>
      </c>
      <c r="F5043" s="4">
        <v>786</v>
      </c>
      <c r="G5043" s="4">
        <v>410</v>
      </c>
      <c r="H5043" s="4">
        <v>0</v>
      </c>
      <c r="I5043">
        <f t="shared" si="780"/>
        <v>1196</v>
      </c>
      <c r="J5043">
        <f t="shared" si="781"/>
        <v>0.65719063545150502</v>
      </c>
      <c r="K5043">
        <f t="shared" si="782"/>
        <v>0.34280936454849498</v>
      </c>
      <c r="L5043">
        <f t="shared" si="783"/>
        <v>0</v>
      </c>
      <c r="M5043">
        <f>I5043*Diccionario!$B$36</f>
        <v>2.655143450980392</v>
      </c>
      <c r="N5043">
        <f>M5043*Diccionario!$B$37</f>
        <v>0.26816948854901962</v>
      </c>
      <c r="O5043">
        <f>N5043*Diccionario!$B$38</f>
        <v>4.0225423282352943E-2</v>
      </c>
      <c r="P5043">
        <f>O5043*Diccionario!$B$39</f>
        <v>3.6202880954117653E-2</v>
      </c>
      <c r="Q5043">
        <f>P5043*Diccionario!$B$40</f>
        <v>1.4481152381647062E-2</v>
      </c>
      <c r="R5043">
        <f>Q5043*Diccionario!$B$41</f>
        <v>9.4127490480705907E-3</v>
      </c>
      <c r="S5043">
        <f t="shared" si="784"/>
        <v>9.4127490480705907E-3</v>
      </c>
      <c r="T5043">
        <f>I5043*Diccionario!$B$36</f>
        <v>2.655143450980392</v>
      </c>
      <c r="U5043">
        <f>T5043*Diccionario!$B$42</f>
        <v>0.26816948854901962</v>
      </c>
      <c r="V5043">
        <f>U5043*Diccionario!$B$43</f>
        <v>0.22794406526666666</v>
      </c>
      <c r="W5043">
        <f>V5043*Diccionario!$B$44</f>
        <v>4.3309372400666665E-2</v>
      </c>
      <c r="X5043">
        <f>W5043*Diccionario!$B$45</f>
        <v>1.6890655236259999E-2</v>
      </c>
      <c r="Y5043">
        <f>X5043*Diccionario!$B$46</f>
        <v>1.5032683160271398E-2</v>
      </c>
      <c r="Z5043">
        <f>Y5043*Diccionario!$B$47</f>
        <v>5.562092769300417E-3</v>
      </c>
      <c r="AA5043">
        <f>Z5043*Diccionario!$B$48</f>
        <v>5.562092769300417E-3</v>
      </c>
      <c r="AB5043">
        <f>AA5043*Diccionario!$B$49</f>
        <v>4.171569576975313E-3</v>
      </c>
      <c r="AC5043">
        <f t="shared" si="785"/>
        <v>4.171569576975313E-3</v>
      </c>
      <c r="AD5043">
        <f t="shared" si="786"/>
        <v>1.3584318625045904E-2</v>
      </c>
      <c r="AE5043">
        <f t="shared" si="787"/>
        <v>2.2764152003171152E-5</v>
      </c>
      <c r="AF5043" t="e">
        <f ca="1">IF(AD5043="","",_xludf.RANK.EQ(AD5043,$AD$2:$AD$5513,0))</f>
        <v>#NAME?</v>
      </c>
      <c r="AH5043" t="str">
        <f t="shared" si="788"/>
        <v>Baja</v>
      </c>
      <c r="AI5043" t="s">
        <v>153</v>
      </c>
      <c r="AJ5043" t="str">
        <f>IFERROR(VLOOKUP(B5043,Maestro_Regionales!$A$2:$B$35,2,FALSE),"Otras zonas")</f>
        <v>Suroccidente</v>
      </c>
      <c r="AK5043" t="str">
        <f t="shared" si="789"/>
        <v>EPS SURA | Suroccidente</v>
      </c>
    </row>
    <row r="5044" spans="1:37">
      <c r="A5044" s="4" t="s">
        <v>2114</v>
      </c>
      <c r="B5044" s="4" t="s">
        <v>2115</v>
      </c>
      <c r="C5044" s="4" t="s">
        <v>2132</v>
      </c>
      <c r="D5044" s="4" t="s">
        <v>2133</v>
      </c>
      <c r="E5044" s="4" t="s">
        <v>162</v>
      </c>
      <c r="F5044" s="4">
        <v>396</v>
      </c>
      <c r="G5044" s="4">
        <v>156</v>
      </c>
      <c r="H5044" s="4">
        <v>0</v>
      </c>
      <c r="I5044">
        <f t="shared" si="780"/>
        <v>552</v>
      </c>
      <c r="J5044">
        <f t="shared" si="781"/>
        <v>0.71739130434782605</v>
      </c>
      <c r="K5044">
        <f t="shared" si="782"/>
        <v>0.28260869565217389</v>
      </c>
      <c r="L5044">
        <f t="shared" si="783"/>
        <v>0</v>
      </c>
      <c r="M5044">
        <f>I5044*Diccionario!$B$36</f>
        <v>1.2254508235294117</v>
      </c>
      <c r="N5044">
        <f>M5044*Diccionario!$B$37</f>
        <v>0.12377053317647059</v>
      </c>
      <c r="O5044">
        <f>N5044*Diccionario!$B$38</f>
        <v>1.8565579976470587E-2</v>
      </c>
      <c r="P5044">
        <f>O5044*Diccionario!$B$39</f>
        <v>1.670902197882353E-2</v>
      </c>
      <c r="Q5044">
        <f>P5044*Diccionario!$B$40</f>
        <v>6.6836087915294121E-3</v>
      </c>
      <c r="R5044">
        <f>Q5044*Diccionario!$B$41</f>
        <v>4.3443457144941178E-3</v>
      </c>
      <c r="S5044">
        <f t="shared" si="784"/>
        <v>4.3443457144941178E-3</v>
      </c>
      <c r="T5044">
        <f>I5044*Diccionario!$B$36</f>
        <v>1.2254508235294117</v>
      </c>
      <c r="U5044">
        <f>T5044*Diccionario!$B$42</f>
        <v>0.12377053317647059</v>
      </c>
      <c r="V5044">
        <f>U5044*Diccionario!$B$43</f>
        <v>0.10520495319999999</v>
      </c>
      <c r="W5044">
        <f>V5044*Diccionario!$B$44</f>
        <v>1.9988941107999997E-2</v>
      </c>
      <c r="X5044">
        <f>W5044*Diccionario!$B$45</f>
        <v>7.7956870321199993E-3</v>
      </c>
      <c r="Y5044">
        <f>X5044*Diccionario!$B$46</f>
        <v>6.9381614585867996E-3</v>
      </c>
      <c r="Z5044">
        <f>Y5044*Diccionario!$B$47</f>
        <v>2.5671197396771156E-3</v>
      </c>
      <c r="AA5044">
        <f>Z5044*Diccionario!$B$48</f>
        <v>2.5671197396771156E-3</v>
      </c>
      <c r="AB5044">
        <f>AA5044*Diccionario!$B$49</f>
        <v>1.9253398047578366E-3</v>
      </c>
      <c r="AC5044">
        <f t="shared" si="785"/>
        <v>1.9253398047578366E-3</v>
      </c>
      <c r="AD5044">
        <f t="shared" si="786"/>
        <v>6.2696855192519545E-3</v>
      </c>
      <c r="AE5044">
        <f t="shared" si="787"/>
        <v>1.05065316937713E-5</v>
      </c>
      <c r="AF5044" t="e">
        <f ca="1">IF(AD5044="","",_xludf.RANK.EQ(AD5044,$AD$2:$AD$5513,0))</f>
        <v>#NAME?</v>
      </c>
      <c r="AH5044" t="str">
        <f t="shared" si="788"/>
        <v>Baja</v>
      </c>
      <c r="AI5044" t="s">
        <v>153</v>
      </c>
      <c r="AJ5044" t="str">
        <f>IFERROR(VLOOKUP(B5044,Maestro_Regionales!$A$2:$B$35,2,FALSE),"Otras zonas")</f>
        <v>Suroccidente</v>
      </c>
      <c r="AK5044" t="str">
        <f t="shared" si="789"/>
        <v>EPS SOS | Suroccidente</v>
      </c>
    </row>
    <row r="5045" spans="1:37">
      <c r="A5045" s="4" t="s">
        <v>2114</v>
      </c>
      <c r="B5045" s="4" t="s">
        <v>2115</v>
      </c>
      <c r="C5045" s="4" t="s">
        <v>2132</v>
      </c>
      <c r="D5045" s="4" t="s">
        <v>2133</v>
      </c>
      <c r="E5045" s="4" t="s">
        <v>90</v>
      </c>
      <c r="F5045" s="4">
        <v>0</v>
      </c>
      <c r="G5045" s="4">
        <v>0</v>
      </c>
      <c r="H5045" s="4">
        <v>543</v>
      </c>
      <c r="I5045">
        <f t="shared" si="780"/>
        <v>543</v>
      </c>
      <c r="J5045">
        <f t="shared" si="781"/>
        <v>0</v>
      </c>
      <c r="K5045">
        <f t="shared" si="782"/>
        <v>0</v>
      </c>
      <c r="L5045">
        <f t="shared" si="783"/>
        <v>1</v>
      </c>
      <c r="M5045">
        <f>I5045*Diccionario!$B$36</f>
        <v>1.2054706470588235</v>
      </c>
      <c r="N5045">
        <f>M5045*Diccionario!$B$37</f>
        <v>0.12175253535294117</v>
      </c>
      <c r="O5045">
        <f>N5045*Diccionario!$B$38</f>
        <v>1.8262880302941174E-2</v>
      </c>
      <c r="P5045">
        <f>O5045*Diccionario!$B$39</f>
        <v>1.6436592272647058E-2</v>
      </c>
      <c r="Q5045">
        <f>P5045*Diccionario!$B$40</f>
        <v>6.574636909058823E-3</v>
      </c>
      <c r="R5045">
        <f>Q5045*Diccionario!$B$41</f>
        <v>4.2735139908882348E-3</v>
      </c>
      <c r="S5045">
        <f t="shared" si="784"/>
        <v>4.2735139908882348E-3</v>
      </c>
      <c r="T5045">
        <f>I5045*Diccionario!$B$36</f>
        <v>1.2054706470588235</v>
      </c>
      <c r="U5045">
        <f>T5045*Diccionario!$B$42</f>
        <v>0.12175253535294117</v>
      </c>
      <c r="V5045">
        <f>U5045*Diccionario!$B$43</f>
        <v>0.10348965504999999</v>
      </c>
      <c r="W5045">
        <f>V5045*Diccionario!$B$44</f>
        <v>1.96630344595E-2</v>
      </c>
      <c r="X5045">
        <f>W5045*Diccionario!$B$45</f>
        <v>7.6685834392050001E-3</v>
      </c>
      <c r="Y5045">
        <f>X5045*Diccionario!$B$46</f>
        <v>6.8250392608924506E-3</v>
      </c>
      <c r="Z5045">
        <f>Y5045*Diccionario!$B$47</f>
        <v>2.5252645265302067E-3</v>
      </c>
      <c r="AA5045">
        <f>Z5045*Diccionario!$B$48</f>
        <v>2.5252645265302067E-3</v>
      </c>
      <c r="AB5045">
        <f>AA5045*Diccionario!$B$49</f>
        <v>1.8939483948976551E-3</v>
      </c>
      <c r="AC5045">
        <f t="shared" si="785"/>
        <v>1.8939483948976551E-3</v>
      </c>
      <c r="AD5045">
        <f t="shared" si="786"/>
        <v>6.1674623857858896E-3</v>
      </c>
      <c r="AE5045">
        <f t="shared" si="787"/>
        <v>1.0335229546590246E-5</v>
      </c>
      <c r="AF5045" t="e">
        <f ca="1">IF(AD5045="","",_xludf.RANK.EQ(AD5045,$AD$2:$AD$5513,0))</f>
        <v>#NAME?</v>
      </c>
      <c r="AH5045" t="str">
        <f t="shared" si="788"/>
        <v>Baja</v>
      </c>
      <c r="AI5045" t="s">
        <v>153</v>
      </c>
      <c r="AJ5045" t="str">
        <f>IFERROR(VLOOKUP(B5045,Maestro_Regionales!$A$2:$B$35,2,FALSE),"Otras zonas")</f>
        <v>Suroccidente</v>
      </c>
      <c r="AK5045" t="str">
        <f t="shared" si="789"/>
        <v>REGIMEN DE EXCEPCION | Suroccidente</v>
      </c>
    </row>
    <row r="5046" spans="1:37">
      <c r="A5046" s="4" t="s">
        <v>2114</v>
      </c>
      <c r="B5046" s="4" t="s">
        <v>2115</v>
      </c>
      <c r="C5046" s="4" t="s">
        <v>2132</v>
      </c>
      <c r="D5046" s="4" t="s">
        <v>2133</v>
      </c>
      <c r="E5046" s="4" t="s">
        <v>85</v>
      </c>
      <c r="F5046" s="4">
        <v>32</v>
      </c>
      <c r="G5046" s="4">
        <v>18</v>
      </c>
      <c r="H5046" s="4">
        <v>0</v>
      </c>
      <c r="I5046">
        <f t="shared" si="780"/>
        <v>50</v>
      </c>
      <c r="J5046">
        <f t="shared" si="781"/>
        <v>0.64</v>
      </c>
      <c r="K5046">
        <f t="shared" si="782"/>
        <v>0.36</v>
      </c>
      <c r="L5046">
        <f t="shared" si="783"/>
        <v>0</v>
      </c>
      <c r="M5046">
        <f>I5046*Diccionario!$B$36</f>
        <v>0.11100098039215686</v>
      </c>
      <c r="N5046">
        <f>M5046*Diccionario!$B$37</f>
        <v>1.1211099019607844E-2</v>
      </c>
      <c r="O5046">
        <f>N5046*Diccionario!$B$38</f>
        <v>1.6816648529411765E-3</v>
      </c>
      <c r="P5046">
        <f>O5046*Diccionario!$B$39</f>
        <v>1.5134983676470589E-3</v>
      </c>
      <c r="Q5046">
        <f>P5046*Diccionario!$B$40</f>
        <v>6.0539934705882358E-4</v>
      </c>
      <c r="R5046">
        <f>Q5046*Diccionario!$B$41</f>
        <v>3.9350957558823533E-4</v>
      </c>
      <c r="S5046">
        <f t="shared" si="784"/>
        <v>3.9350957558823533E-4</v>
      </c>
      <c r="T5046">
        <f>I5046*Diccionario!$B$36</f>
        <v>0.11100098039215686</v>
      </c>
      <c r="U5046">
        <f>T5046*Diccionario!$B$42</f>
        <v>1.1211099019607844E-2</v>
      </c>
      <c r="V5046">
        <f>U5046*Diccionario!$B$43</f>
        <v>9.5294341666666664E-3</v>
      </c>
      <c r="W5046">
        <f>V5046*Diccionario!$B$44</f>
        <v>1.8105924916666666E-3</v>
      </c>
      <c r="X5046">
        <f>W5046*Diccionario!$B$45</f>
        <v>7.0613107174999996E-4</v>
      </c>
      <c r="Y5046">
        <f>X5046*Diccionario!$B$46</f>
        <v>6.2845665385749994E-4</v>
      </c>
      <c r="Z5046">
        <f>Y5046*Diccionario!$B$47</f>
        <v>2.3252896192727497E-4</v>
      </c>
      <c r="AA5046">
        <f>Z5046*Diccionario!$B$48</f>
        <v>2.3252896192727497E-4</v>
      </c>
      <c r="AB5046">
        <f>AA5046*Diccionario!$B$49</f>
        <v>1.7439672144545622E-4</v>
      </c>
      <c r="AC5046">
        <f t="shared" si="785"/>
        <v>1.7439672144545622E-4</v>
      </c>
      <c r="AD5046">
        <f t="shared" si="786"/>
        <v>5.6790629703369155E-4</v>
      </c>
      <c r="AE5046">
        <f t="shared" si="787"/>
        <v>9.5167859545029901E-7</v>
      </c>
      <c r="AF5046" t="e">
        <f ca="1">IF(AD5046="","",_xludf.RANK.EQ(AD5046,$AD$2:$AD$5513,0))</f>
        <v>#NAME?</v>
      </c>
      <c r="AH5046" t="str">
        <f t="shared" si="788"/>
        <v>Baja</v>
      </c>
      <c r="AI5046" t="s">
        <v>153</v>
      </c>
      <c r="AJ5046" t="str">
        <f>IFERROR(VLOOKUP(B5046,Maestro_Regionales!$A$2:$B$35,2,FALSE),"Otras zonas")</f>
        <v>Suroccidente</v>
      </c>
      <c r="AK5046" t="str">
        <f t="shared" si="789"/>
        <v>SALUD TOTAL EPS | Suroccidente</v>
      </c>
    </row>
    <row r="5047" spans="1:37">
      <c r="A5047" s="4" t="s">
        <v>2114</v>
      </c>
      <c r="B5047" s="4" t="s">
        <v>2115</v>
      </c>
      <c r="C5047" s="4" t="s">
        <v>2132</v>
      </c>
      <c r="D5047" s="4" t="s">
        <v>2133</v>
      </c>
      <c r="E5047" s="4" t="s">
        <v>86</v>
      </c>
      <c r="F5047" s="4">
        <v>2</v>
      </c>
      <c r="G5047" s="4">
        <v>0</v>
      </c>
      <c r="H5047" s="4">
        <v>0</v>
      </c>
      <c r="I5047">
        <f t="shared" si="780"/>
        <v>2</v>
      </c>
      <c r="J5047">
        <f t="shared" si="781"/>
        <v>1</v>
      </c>
      <c r="K5047">
        <f t="shared" si="782"/>
        <v>0</v>
      </c>
      <c r="L5047">
        <f t="shared" si="783"/>
        <v>0</v>
      </c>
      <c r="M5047">
        <f>I5047*Diccionario!$B$36</f>
        <v>4.4400392156862742E-3</v>
      </c>
      <c r="N5047">
        <f>M5047*Diccionario!$B$37</f>
        <v>4.4844396078431374E-4</v>
      </c>
      <c r="O5047">
        <f>N5047*Diccionario!$B$38</f>
        <v>6.7266594117647063E-5</v>
      </c>
      <c r="P5047">
        <f>O5047*Diccionario!$B$39</f>
        <v>6.053993470588236E-5</v>
      </c>
      <c r="Q5047">
        <f>P5047*Diccionario!$B$40</f>
        <v>2.4215973882352947E-5</v>
      </c>
      <c r="R5047">
        <f>Q5047*Diccionario!$B$41</f>
        <v>1.5740383023529416E-5</v>
      </c>
      <c r="S5047">
        <f t="shared" si="784"/>
        <v>1.5740383023529416E-5</v>
      </c>
      <c r="T5047">
        <f>I5047*Diccionario!$B$36</f>
        <v>4.4400392156862742E-3</v>
      </c>
      <c r="U5047">
        <f>T5047*Diccionario!$B$42</f>
        <v>4.4844396078431374E-4</v>
      </c>
      <c r="V5047">
        <f>U5047*Diccionario!$B$43</f>
        <v>3.8117736666666666E-4</v>
      </c>
      <c r="W5047">
        <f>V5047*Diccionario!$B$44</f>
        <v>7.2423699666666666E-5</v>
      </c>
      <c r="X5047">
        <f>W5047*Diccionario!$B$45</f>
        <v>2.8245242870000002E-5</v>
      </c>
      <c r="Y5047">
        <f>X5047*Diccionario!$B$46</f>
        <v>2.5138266154300001E-5</v>
      </c>
      <c r="Z5047">
        <f>Y5047*Diccionario!$B$47</f>
        <v>9.3011584770909993E-6</v>
      </c>
      <c r="AA5047">
        <f>Z5047*Diccionario!$B$48</f>
        <v>9.3011584770909993E-6</v>
      </c>
      <c r="AB5047">
        <f>AA5047*Diccionario!$B$49</f>
        <v>6.9758688578182495E-6</v>
      </c>
      <c r="AC5047">
        <f t="shared" si="785"/>
        <v>6.9758688578182495E-6</v>
      </c>
      <c r="AD5047">
        <f t="shared" si="786"/>
        <v>2.2716251881347665E-5</v>
      </c>
      <c r="AE5047">
        <f t="shared" si="787"/>
        <v>3.8067143818011966E-8</v>
      </c>
      <c r="AF5047" t="e">
        <f ca="1">IF(AD5047="","",_xludf.RANK.EQ(AD5047,$AD$2:$AD$5513,0))</f>
        <v>#NAME?</v>
      </c>
      <c r="AH5047" t="str">
        <f t="shared" si="788"/>
        <v>Baja</v>
      </c>
      <c r="AI5047" t="s">
        <v>153</v>
      </c>
      <c r="AJ5047" t="str">
        <f>IFERROR(VLOOKUP(B5047,Maestro_Regionales!$A$2:$B$35,2,FALSE),"Otras zonas")</f>
        <v>Suroccidente</v>
      </c>
      <c r="AK5047" t="str">
        <f t="shared" si="789"/>
        <v>EPS SANITAS | Suroccidente</v>
      </c>
    </row>
    <row r="5048" spans="1:37">
      <c r="A5048" s="4" t="s">
        <v>2114</v>
      </c>
      <c r="B5048" s="4" t="s">
        <v>2115</v>
      </c>
      <c r="C5048" s="4" t="s">
        <v>2134</v>
      </c>
      <c r="D5048" s="4" t="s">
        <v>2135</v>
      </c>
      <c r="E5048" s="4" t="s">
        <v>87</v>
      </c>
      <c r="F5048" s="4">
        <v>2434</v>
      </c>
      <c r="G5048" s="4">
        <v>7798</v>
      </c>
      <c r="H5048" s="4">
        <v>0</v>
      </c>
      <c r="I5048">
        <f t="shared" si="780"/>
        <v>10232</v>
      </c>
      <c r="J5048">
        <f t="shared" si="781"/>
        <v>0.23788115715402658</v>
      </c>
      <c r="K5048">
        <f t="shared" si="782"/>
        <v>0.76211884284597342</v>
      </c>
      <c r="L5048">
        <f t="shared" si="783"/>
        <v>0</v>
      </c>
      <c r="M5048">
        <f>I5048*Diccionario!$B$36</f>
        <v>22.715240627450978</v>
      </c>
      <c r="N5048">
        <f>M5048*Diccionario!$B$37</f>
        <v>2.294239303372549</v>
      </c>
      <c r="O5048">
        <f>N5048*Diccionario!$B$38</f>
        <v>0.34413589550588236</v>
      </c>
      <c r="P5048">
        <f>O5048*Diccionario!$B$39</f>
        <v>0.30972230595529415</v>
      </c>
      <c r="Q5048">
        <f>P5048*Diccionario!$B$40</f>
        <v>0.12388892238211767</v>
      </c>
      <c r="R5048">
        <f>Q5048*Diccionario!$B$41</f>
        <v>8.0527799548376494E-2</v>
      </c>
      <c r="S5048">
        <f t="shared" si="784"/>
        <v>8.0527799548376494E-2</v>
      </c>
      <c r="T5048">
        <f>I5048*Diccionario!$B$36</f>
        <v>22.715240627450978</v>
      </c>
      <c r="U5048">
        <f>T5048*Diccionario!$B$42</f>
        <v>2.294239303372549</v>
      </c>
      <c r="V5048">
        <f>U5048*Diccionario!$B$43</f>
        <v>1.9501034078666666</v>
      </c>
      <c r="W5048">
        <f>V5048*Diccionario!$B$44</f>
        <v>0.37051964749466665</v>
      </c>
      <c r="X5048">
        <f>W5048*Diccionario!$B$45</f>
        <v>0.14450266252291999</v>
      </c>
      <c r="Y5048">
        <f>X5048*Diccionario!$B$46</f>
        <v>0.12860736964539879</v>
      </c>
      <c r="Z5048">
        <f>Y5048*Diccionario!$B$47</f>
        <v>4.7584726768797554E-2</v>
      </c>
      <c r="AA5048">
        <f>Z5048*Diccionario!$B$48</f>
        <v>4.7584726768797554E-2</v>
      </c>
      <c r="AB5048">
        <f>AA5048*Diccionario!$B$49</f>
        <v>3.5688545076598167E-2</v>
      </c>
      <c r="AC5048">
        <f t="shared" si="785"/>
        <v>3.5688545076598167E-2</v>
      </c>
      <c r="AD5048">
        <f t="shared" si="786"/>
        <v>0.11621634462497465</v>
      </c>
      <c r="AE5048">
        <f t="shared" si="787"/>
        <v>1.9475150777294921E-4</v>
      </c>
      <c r="AF5048" t="e">
        <f ca="1">IF(AD5048="","",_xludf.RANK.EQ(AD5048,$AD$2:$AD$5513,0))</f>
        <v>#NAME?</v>
      </c>
      <c r="AH5048" t="str">
        <f t="shared" si="788"/>
        <v>Baja</v>
      </c>
      <c r="AI5048" t="s">
        <v>153</v>
      </c>
      <c r="AJ5048" t="str">
        <f>IFERROR(VLOOKUP(B5048,Maestro_Regionales!$A$2:$B$35,2,FALSE),"Otras zonas")</f>
        <v>Suroccidente</v>
      </c>
      <c r="AK5048" t="str">
        <f t="shared" si="789"/>
        <v>NUEVA EPS | Suroccidente</v>
      </c>
    </row>
    <row r="5049" spans="1:37">
      <c r="A5049" s="4" t="s">
        <v>2114</v>
      </c>
      <c r="B5049" s="4" t="s">
        <v>2115</v>
      </c>
      <c r="C5049" s="4" t="s">
        <v>2134</v>
      </c>
      <c r="D5049" s="4" t="s">
        <v>2135</v>
      </c>
      <c r="E5049" s="4" t="s">
        <v>95</v>
      </c>
      <c r="F5049" s="4">
        <v>284</v>
      </c>
      <c r="G5049" s="4">
        <v>3782</v>
      </c>
      <c r="H5049" s="4">
        <v>0</v>
      </c>
      <c r="I5049">
        <f t="shared" si="780"/>
        <v>4066</v>
      </c>
      <c r="J5049">
        <f t="shared" si="781"/>
        <v>6.9847515986227252E-2</v>
      </c>
      <c r="K5049">
        <f t="shared" si="782"/>
        <v>0.93015248401377271</v>
      </c>
      <c r="L5049">
        <f t="shared" si="783"/>
        <v>0</v>
      </c>
      <c r="M5049">
        <f>I5049*Diccionario!$B$36</f>
        <v>9.0265997254901951</v>
      </c>
      <c r="N5049">
        <f>M5049*Diccionario!$B$37</f>
        <v>0.91168657227450978</v>
      </c>
      <c r="O5049">
        <f>N5049*Diccionario!$B$38</f>
        <v>0.13675298584117646</v>
      </c>
      <c r="P5049">
        <f>O5049*Diccionario!$B$39</f>
        <v>0.12307768725705881</v>
      </c>
      <c r="Q5049">
        <f>P5049*Diccionario!$B$40</f>
        <v>4.9231074902823524E-2</v>
      </c>
      <c r="R5049">
        <f>Q5049*Diccionario!$B$41</f>
        <v>3.2000198686835291E-2</v>
      </c>
      <c r="S5049">
        <f t="shared" si="784"/>
        <v>3.2000198686835291E-2</v>
      </c>
      <c r="T5049">
        <f>I5049*Diccionario!$B$36</f>
        <v>9.0265997254901951</v>
      </c>
      <c r="U5049">
        <f>T5049*Diccionario!$B$42</f>
        <v>0.91168657227450978</v>
      </c>
      <c r="V5049">
        <f>U5049*Diccionario!$B$43</f>
        <v>0.77493358643333332</v>
      </c>
      <c r="W5049">
        <f>V5049*Diccionario!$B$44</f>
        <v>0.14723738142233334</v>
      </c>
      <c r="X5049">
        <f>W5049*Diccionario!$B$45</f>
        <v>5.7422578754710005E-2</v>
      </c>
      <c r="Y5049">
        <f>X5049*Diccionario!$B$46</f>
        <v>5.1106095091691908E-2</v>
      </c>
      <c r="Z5049">
        <f>Y5049*Diccionario!$B$47</f>
        <v>1.8909255183926006E-2</v>
      </c>
      <c r="AA5049">
        <f>Z5049*Diccionario!$B$48</f>
        <v>1.8909255183926006E-2</v>
      </c>
      <c r="AB5049">
        <f>AA5049*Diccionario!$B$49</f>
        <v>1.4181941387944505E-2</v>
      </c>
      <c r="AC5049">
        <f t="shared" si="785"/>
        <v>1.4181941387944505E-2</v>
      </c>
      <c r="AD5049">
        <f t="shared" si="786"/>
        <v>4.6182140074779797E-2</v>
      </c>
      <c r="AE5049">
        <f t="shared" si="787"/>
        <v>7.7390503382018309E-5</v>
      </c>
      <c r="AF5049" t="e">
        <f ca="1">IF(AD5049="","",_xludf.RANK.EQ(AD5049,$AD$2:$AD$5513,0))</f>
        <v>#NAME?</v>
      </c>
      <c r="AH5049" t="str">
        <f t="shared" si="788"/>
        <v>Baja</v>
      </c>
      <c r="AI5049" t="s">
        <v>153</v>
      </c>
      <c r="AJ5049" t="str">
        <f>IFERROR(VLOOKUP(B5049,Maestro_Regionales!$A$2:$B$35,2,FALSE),"Otras zonas")</f>
        <v>Suroccidente</v>
      </c>
      <c r="AK5049" t="str">
        <f t="shared" si="789"/>
        <v>ASMETSALUD EPS | Suroccidente</v>
      </c>
    </row>
    <row r="5050" spans="1:37">
      <c r="A5050" s="4" t="s">
        <v>2114</v>
      </c>
      <c r="B5050" s="4" t="s">
        <v>2115</v>
      </c>
      <c r="C5050" s="4" t="s">
        <v>2134</v>
      </c>
      <c r="D5050" s="4" t="s">
        <v>2135</v>
      </c>
      <c r="E5050" s="4" t="s">
        <v>162</v>
      </c>
      <c r="F5050" s="4">
        <v>1814</v>
      </c>
      <c r="G5050" s="4">
        <v>831</v>
      </c>
      <c r="H5050" s="4">
        <v>0</v>
      </c>
      <c r="I5050">
        <f t="shared" si="780"/>
        <v>2645</v>
      </c>
      <c r="J5050">
        <f t="shared" si="781"/>
        <v>0.6858223062381853</v>
      </c>
      <c r="K5050">
        <f t="shared" si="782"/>
        <v>0.31417769376181476</v>
      </c>
      <c r="L5050">
        <f t="shared" si="783"/>
        <v>0</v>
      </c>
      <c r="M5050">
        <f>I5050*Diccionario!$B$36</f>
        <v>5.8719518627450977</v>
      </c>
      <c r="N5050">
        <f>M5050*Diccionario!$B$37</f>
        <v>0.59306713813725487</v>
      </c>
      <c r="O5050">
        <f>N5050*Diccionario!$B$38</f>
        <v>8.896007072058823E-2</v>
      </c>
      <c r="P5050">
        <f>O5050*Diccionario!$B$39</f>
        <v>8.0064063648529415E-2</v>
      </c>
      <c r="Q5050">
        <f>P5050*Diccionario!$B$40</f>
        <v>3.2025625459411768E-2</v>
      </c>
      <c r="R5050">
        <f>Q5050*Diccionario!$B$41</f>
        <v>2.0816656548617651E-2</v>
      </c>
      <c r="S5050">
        <f t="shared" si="784"/>
        <v>2.0816656548617651E-2</v>
      </c>
      <c r="T5050">
        <f>I5050*Diccionario!$B$36</f>
        <v>5.8719518627450977</v>
      </c>
      <c r="U5050">
        <f>T5050*Diccionario!$B$42</f>
        <v>0.59306713813725487</v>
      </c>
      <c r="V5050">
        <f>U5050*Diccionario!$B$43</f>
        <v>0.50410706741666667</v>
      </c>
      <c r="W5050">
        <f>V5050*Diccionario!$B$44</f>
        <v>9.5780342809166669E-2</v>
      </c>
      <c r="X5050">
        <f>W5050*Diccionario!$B$45</f>
        <v>3.7354333695575004E-2</v>
      </c>
      <c r="Y5050">
        <f>X5050*Diccionario!$B$46</f>
        <v>3.3245356989061753E-2</v>
      </c>
      <c r="Z5050">
        <f>Y5050*Diccionario!$B$47</f>
        <v>1.2300782085952849E-2</v>
      </c>
      <c r="AA5050">
        <f>Z5050*Diccionario!$B$48</f>
        <v>1.2300782085952849E-2</v>
      </c>
      <c r="AB5050">
        <f>AA5050*Diccionario!$B$49</f>
        <v>9.2255865644646357E-3</v>
      </c>
      <c r="AC5050">
        <f t="shared" si="785"/>
        <v>9.2255865644646357E-3</v>
      </c>
      <c r="AD5050">
        <f t="shared" si="786"/>
        <v>3.0042243113082286E-2</v>
      </c>
      <c r="AE5050">
        <f t="shared" si="787"/>
        <v>5.0343797699320819E-5</v>
      </c>
      <c r="AF5050" t="e">
        <f ca="1">IF(AD5050="","",_xludf.RANK.EQ(AD5050,$AD$2:$AD$5513,0))</f>
        <v>#NAME?</v>
      </c>
      <c r="AH5050" t="str">
        <f t="shared" si="788"/>
        <v>Baja</v>
      </c>
      <c r="AI5050" t="s">
        <v>153</v>
      </c>
      <c r="AJ5050" t="str">
        <f>IFERROR(VLOOKUP(B5050,Maestro_Regionales!$A$2:$B$35,2,FALSE),"Otras zonas")</f>
        <v>Suroccidente</v>
      </c>
      <c r="AK5050" t="str">
        <f t="shared" si="789"/>
        <v>EPS SOS | Suroccidente</v>
      </c>
    </row>
    <row r="5051" spans="1:37">
      <c r="A5051" s="4" t="s">
        <v>2114</v>
      </c>
      <c r="B5051" s="4" t="s">
        <v>2115</v>
      </c>
      <c r="C5051" s="4" t="s">
        <v>2134</v>
      </c>
      <c r="D5051" s="4" t="s">
        <v>2135</v>
      </c>
      <c r="E5051" s="4" t="s">
        <v>90</v>
      </c>
      <c r="F5051" s="4">
        <v>0</v>
      </c>
      <c r="G5051" s="4">
        <v>0</v>
      </c>
      <c r="H5051" s="4">
        <v>257</v>
      </c>
      <c r="I5051">
        <f t="shared" si="780"/>
        <v>257</v>
      </c>
      <c r="J5051">
        <f t="shared" si="781"/>
        <v>0</v>
      </c>
      <c r="K5051">
        <f t="shared" si="782"/>
        <v>0</v>
      </c>
      <c r="L5051">
        <f t="shared" si="783"/>
        <v>1</v>
      </c>
      <c r="M5051">
        <f>I5051*Diccionario!$B$36</f>
        <v>0.57054503921568622</v>
      </c>
      <c r="N5051">
        <f>M5051*Diccionario!$B$37</f>
        <v>5.7625048960784311E-2</v>
      </c>
      <c r="O5051">
        <f>N5051*Diccionario!$B$38</f>
        <v>8.643757344117646E-3</v>
      </c>
      <c r="P5051">
        <f>O5051*Diccionario!$B$39</f>
        <v>7.7793816097058814E-3</v>
      </c>
      <c r="Q5051">
        <f>P5051*Diccionario!$B$40</f>
        <v>3.1117526438823526E-3</v>
      </c>
      <c r="R5051">
        <f>Q5051*Diccionario!$B$41</f>
        <v>2.0226392185235293E-3</v>
      </c>
      <c r="S5051">
        <f t="shared" si="784"/>
        <v>2.0226392185235293E-3</v>
      </c>
      <c r="T5051">
        <f>I5051*Diccionario!$B$36</f>
        <v>0.57054503921568622</v>
      </c>
      <c r="U5051">
        <f>T5051*Diccionario!$B$42</f>
        <v>5.7625048960784311E-2</v>
      </c>
      <c r="V5051">
        <f>U5051*Diccionario!$B$43</f>
        <v>4.8981291616666665E-2</v>
      </c>
      <c r="W5051">
        <f>V5051*Diccionario!$B$44</f>
        <v>9.3064454071666667E-3</v>
      </c>
      <c r="X5051">
        <f>W5051*Diccionario!$B$45</f>
        <v>3.6295137087950001E-3</v>
      </c>
      <c r="Y5051">
        <f>X5051*Diccionario!$B$46</f>
        <v>3.2302672008275501E-3</v>
      </c>
      <c r="Z5051">
        <f>Y5051*Diccionario!$B$47</f>
        <v>1.1951988643061934E-3</v>
      </c>
      <c r="AA5051">
        <f>Z5051*Diccionario!$B$48</f>
        <v>1.1951988643061934E-3</v>
      </c>
      <c r="AB5051">
        <f>AA5051*Diccionario!$B$49</f>
        <v>8.9639914822964512E-4</v>
      </c>
      <c r="AC5051">
        <f t="shared" si="785"/>
        <v>8.9639914822964512E-4</v>
      </c>
      <c r="AD5051">
        <f t="shared" si="786"/>
        <v>2.9190383667531744E-3</v>
      </c>
      <c r="AE5051">
        <f t="shared" si="787"/>
        <v>4.8916279806145361E-6</v>
      </c>
      <c r="AF5051" t="e">
        <f ca="1">IF(AD5051="","",_xludf.RANK.EQ(AD5051,$AD$2:$AD$5513,0))</f>
        <v>#NAME?</v>
      </c>
      <c r="AH5051" t="str">
        <f t="shared" si="788"/>
        <v>Baja</v>
      </c>
      <c r="AI5051" t="s">
        <v>153</v>
      </c>
      <c r="AJ5051" t="str">
        <f>IFERROR(VLOOKUP(B5051,Maestro_Regionales!$A$2:$B$35,2,FALSE),"Otras zonas")</f>
        <v>Suroccidente</v>
      </c>
      <c r="AK5051" t="str">
        <f t="shared" si="789"/>
        <v>REGIMEN DE EXCEPCION | Suroccidente</v>
      </c>
    </row>
    <row r="5052" spans="1:37">
      <c r="A5052" s="4" t="s">
        <v>2114</v>
      </c>
      <c r="B5052" s="4" t="s">
        <v>2115</v>
      </c>
      <c r="C5052" s="4" t="s">
        <v>2134</v>
      </c>
      <c r="D5052" s="4" t="s">
        <v>2135</v>
      </c>
      <c r="E5052" s="4" t="s">
        <v>85</v>
      </c>
      <c r="F5052" s="4">
        <v>24</v>
      </c>
      <c r="G5052" s="4">
        <v>8</v>
      </c>
      <c r="H5052" s="4">
        <v>0</v>
      </c>
      <c r="I5052">
        <f t="shared" si="780"/>
        <v>32</v>
      </c>
      <c r="J5052">
        <f t="shared" si="781"/>
        <v>0.75</v>
      </c>
      <c r="K5052">
        <f t="shared" si="782"/>
        <v>0.25</v>
      </c>
      <c r="L5052">
        <f t="shared" si="783"/>
        <v>0</v>
      </c>
      <c r="M5052">
        <f>I5052*Diccionario!$B$36</f>
        <v>7.1040627450980387E-2</v>
      </c>
      <c r="N5052">
        <f>M5052*Diccionario!$B$37</f>
        <v>7.1751033725490198E-3</v>
      </c>
      <c r="O5052">
        <f>N5052*Diccionario!$B$38</f>
        <v>1.076265505882353E-3</v>
      </c>
      <c r="P5052">
        <f>O5052*Diccionario!$B$39</f>
        <v>9.6863895529411775E-4</v>
      </c>
      <c r="Q5052">
        <f>P5052*Diccionario!$B$40</f>
        <v>3.8745558211764715E-4</v>
      </c>
      <c r="R5052">
        <f>Q5052*Diccionario!$B$41</f>
        <v>2.5184612837647066E-4</v>
      </c>
      <c r="S5052">
        <f t="shared" si="784"/>
        <v>2.5184612837647066E-4</v>
      </c>
      <c r="T5052">
        <f>I5052*Diccionario!$B$36</f>
        <v>7.1040627450980387E-2</v>
      </c>
      <c r="U5052">
        <f>T5052*Diccionario!$B$42</f>
        <v>7.1751033725490198E-3</v>
      </c>
      <c r="V5052">
        <f>U5052*Diccionario!$B$43</f>
        <v>6.0988378666666666E-3</v>
      </c>
      <c r="W5052">
        <f>V5052*Diccionario!$B$44</f>
        <v>1.1587791946666667E-3</v>
      </c>
      <c r="X5052">
        <f>W5052*Diccionario!$B$45</f>
        <v>4.5192388592000003E-4</v>
      </c>
      <c r="Y5052">
        <f>X5052*Diccionario!$B$46</f>
        <v>4.0221225846880001E-4</v>
      </c>
      <c r="Z5052">
        <f>Y5052*Diccionario!$B$47</f>
        <v>1.4881853563345599E-4</v>
      </c>
      <c r="AA5052">
        <f>Z5052*Diccionario!$B$48</f>
        <v>1.4881853563345599E-4</v>
      </c>
      <c r="AB5052">
        <f>AA5052*Diccionario!$B$49</f>
        <v>1.1161390172509199E-4</v>
      </c>
      <c r="AC5052">
        <f t="shared" si="785"/>
        <v>1.1161390172509199E-4</v>
      </c>
      <c r="AD5052">
        <f t="shared" si="786"/>
        <v>3.6346003010156265E-4</v>
      </c>
      <c r="AE5052">
        <f t="shared" si="787"/>
        <v>6.0907430108819145E-7</v>
      </c>
      <c r="AF5052" t="e">
        <f ca="1">IF(AD5052="","",_xludf.RANK.EQ(AD5052,$AD$2:$AD$5513,0))</f>
        <v>#NAME?</v>
      </c>
      <c r="AH5052" t="str">
        <f t="shared" si="788"/>
        <v>Baja</v>
      </c>
      <c r="AI5052" t="s">
        <v>153</v>
      </c>
      <c r="AJ5052" t="str">
        <f>IFERROR(VLOOKUP(B5052,Maestro_Regionales!$A$2:$B$35,2,FALSE),"Otras zonas")</f>
        <v>Suroccidente</v>
      </c>
      <c r="AK5052" t="str">
        <f t="shared" si="789"/>
        <v>SALUD TOTAL EPS | Suroccidente</v>
      </c>
    </row>
    <row r="5053" spans="1:37">
      <c r="A5053" s="4" t="s">
        <v>2114</v>
      </c>
      <c r="B5053" s="4" t="s">
        <v>2115</v>
      </c>
      <c r="C5053" s="4" t="s">
        <v>2134</v>
      </c>
      <c r="D5053" s="4" t="s">
        <v>2135</v>
      </c>
      <c r="E5053" s="4" t="s">
        <v>86</v>
      </c>
      <c r="F5053" s="4">
        <v>0</v>
      </c>
      <c r="G5053" s="4">
        <v>1</v>
      </c>
      <c r="H5053" s="4">
        <v>0</v>
      </c>
      <c r="I5053">
        <f t="shared" si="780"/>
        <v>1</v>
      </c>
      <c r="J5053">
        <f t="shared" si="781"/>
        <v>0</v>
      </c>
      <c r="K5053">
        <f t="shared" si="782"/>
        <v>1</v>
      </c>
      <c r="L5053">
        <f t="shared" si="783"/>
        <v>0</v>
      </c>
      <c r="M5053">
        <f>I5053*Diccionario!$B$36</f>
        <v>2.2200196078431371E-3</v>
      </c>
      <c r="N5053">
        <f>M5053*Diccionario!$B$37</f>
        <v>2.2422198039215687E-4</v>
      </c>
      <c r="O5053">
        <f>N5053*Diccionario!$B$38</f>
        <v>3.3633297058823532E-5</v>
      </c>
      <c r="P5053">
        <f>O5053*Diccionario!$B$39</f>
        <v>3.026996735294118E-5</v>
      </c>
      <c r="Q5053">
        <f>P5053*Diccionario!$B$40</f>
        <v>1.2107986941176473E-5</v>
      </c>
      <c r="R5053">
        <f>Q5053*Diccionario!$B$41</f>
        <v>7.870191511764708E-6</v>
      </c>
      <c r="S5053">
        <f t="shared" si="784"/>
        <v>7.870191511764708E-6</v>
      </c>
      <c r="T5053">
        <f>I5053*Diccionario!$B$36</f>
        <v>2.2200196078431371E-3</v>
      </c>
      <c r="U5053">
        <f>T5053*Diccionario!$B$42</f>
        <v>2.2422198039215687E-4</v>
      </c>
      <c r="V5053">
        <f>U5053*Diccionario!$B$43</f>
        <v>1.9058868333333333E-4</v>
      </c>
      <c r="W5053">
        <f>V5053*Diccionario!$B$44</f>
        <v>3.6211849833333333E-5</v>
      </c>
      <c r="X5053">
        <f>W5053*Diccionario!$B$45</f>
        <v>1.4122621435000001E-5</v>
      </c>
      <c r="Y5053">
        <f>X5053*Diccionario!$B$46</f>
        <v>1.256913307715E-5</v>
      </c>
      <c r="Z5053">
        <f>Y5053*Diccionario!$B$47</f>
        <v>4.6505792385454997E-6</v>
      </c>
      <c r="AA5053">
        <f>Z5053*Diccionario!$B$48</f>
        <v>4.6505792385454997E-6</v>
      </c>
      <c r="AB5053">
        <f>AA5053*Diccionario!$B$49</f>
        <v>3.4879344289091247E-6</v>
      </c>
      <c r="AC5053">
        <f t="shared" si="785"/>
        <v>3.4879344289091247E-6</v>
      </c>
      <c r="AD5053">
        <f t="shared" si="786"/>
        <v>1.1358125940673833E-5</v>
      </c>
      <c r="AE5053">
        <f t="shared" si="787"/>
        <v>1.9033571909005983E-8</v>
      </c>
      <c r="AF5053" t="e">
        <f ca="1">IF(AD5053="","",_xludf.RANK.EQ(AD5053,$AD$2:$AD$5513,0))</f>
        <v>#NAME?</v>
      </c>
      <c r="AH5053" t="str">
        <f t="shared" si="788"/>
        <v>Baja</v>
      </c>
      <c r="AI5053" t="s">
        <v>153</v>
      </c>
      <c r="AJ5053" t="str">
        <f>IFERROR(VLOOKUP(B5053,Maestro_Regionales!$A$2:$B$35,2,FALSE),"Otras zonas")</f>
        <v>Suroccidente</v>
      </c>
      <c r="AK5053" t="str">
        <f t="shared" si="789"/>
        <v>EPS SANITAS | Suroccidente</v>
      </c>
    </row>
    <row r="5054" spans="1:37">
      <c r="A5054" s="4" t="s">
        <v>2114</v>
      </c>
      <c r="B5054" s="4" t="s">
        <v>2115</v>
      </c>
      <c r="C5054" s="4" t="s">
        <v>2136</v>
      </c>
      <c r="D5054" s="4" t="s">
        <v>101</v>
      </c>
      <c r="E5054" s="4" t="s">
        <v>87</v>
      </c>
      <c r="F5054" s="4">
        <v>18700</v>
      </c>
      <c r="G5054" s="4">
        <v>6669</v>
      </c>
      <c r="H5054" s="4">
        <v>0</v>
      </c>
      <c r="I5054">
        <f t="shared" si="780"/>
        <v>25369</v>
      </c>
      <c r="J5054">
        <f t="shared" si="781"/>
        <v>0.73712010721747012</v>
      </c>
      <c r="K5054">
        <f t="shared" si="782"/>
        <v>0.26287989278252988</v>
      </c>
      <c r="L5054">
        <f t="shared" si="783"/>
        <v>0</v>
      </c>
      <c r="M5054">
        <f>I5054*Diccionario!$B$36</f>
        <v>56.319677431372547</v>
      </c>
      <c r="N5054">
        <f>M5054*Diccionario!$B$37</f>
        <v>5.6882874205686278</v>
      </c>
      <c r="O5054">
        <f>N5054*Diccionario!$B$38</f>
        <v>0.8532431130852941</v>
      </c>
      <c r="P5054">
        <f>O5054*Diccionario!$B$39</f>
        <v>0.76791880177676475</v>
      </c>
      <c r="Q5054">
        <f>P5054*Diccionario!$B$40</f>
        <v>0.30716752071070591</v>
      </c>
      <c r="R5054">
        <f>Q5054*Diccionario!$B$41</f>
        <v>0.19965888846195884</v>
      </c>
      <c r="S5054">
        <f t="shared" si="784"/>
        <v>0.19965888846195884</v>
      </c>
      <c r="T5054">
        <f>I5054*Diccionario!$B$36</f>
        <v>56.319677431372547</v>
      </c>
      <c r="U5054">
        <f>T5054*Diccionario!$B$42</f>
        <v>5.6882874205686278</v>
      </c>
      <c r="V5054">
        <f>U5054*Diccionario!$B$43</f>
        <v>4.8350443074833338</v>
      </c>
      <c r="W5054">
        <f>V5054*Diccionario!$B$44</f>
        <v>0.91865841842183338</v>
      </c>
      <c r="X5054">
        <f>W5054*Diccionario!$B$45</f>
        <v>0.35827678318451506</v>
      </c>
      <c r="Y5054">
        <f>X5054*Diccionario!$B$46</f>
        <v>0.31886633703421841</v>
      </c>
      <c r="Z5054">
        <f>Y5054*Diccionario!$B$47</f>
        <v>0.11798054470266081</v>
      </c>
      <c r="AA5054">
        <f>Z5054*Diccionario!$B$48</f>
        <v>0.11798054470266081</v>
      </c>
      <c r="AB5054">
        <f>AA5054*Diccionario!$B$49</f>
        <v>8.8485408526995601E-2</v>
      </c>
      <c r="AC5054">
        <f t="shared" si="785"/>
        <v>8.8485408526995601E-2</v>
      </c>
      <c r="AD5054">
        <f t="shared" si="786"/>
        <v>0.28814429698895444</v>
      </c>
      <c r="AE5054">
        <f t="shared" si="787"/>
        <v>4.8286268575957274E-4</v>
      </c>
      <c r="AF5054" t="e">
        <f ca="1">IF(AD5054="","",_xludf.RANK.EQ(AD5054,$AD$2:$AD$5513,0))</f>
        <v>#NAME?</v>
      </c>
      <c r="AH5054" t="str">
        <f t="shared" si="788"/>
        <v>Media</v>
      </c>
      <c r="AI5054" t="s">
        <v>153</v>
      </c>
      <c r="AJ5054" t="str">
        <f>IFERROR(VLOOKUP(B5054,Maestro_Regionales!$A$2:$B$35,2,FALSE),"Otras zonas")</f>
        <v>Suroccidente</v>
      </c>
      <c r="AK5054" t="str">
        <f t="shared" si="789"/>
        <v>NUEVA EPS | Suroccidente</v>
      </c>
    </row>
    <row r="5055" spans="1:37">
      <c r="A5055" s="4" t="s">
        <v>2114</v>
      </c>
      <c r="B5055" s="4" t="s">
        <v>2115</v>
      </c>
      <c r="C5055" s="4" t="s">
        <v>2136</v>
      </c>
      <c r="D5055" s="4" t="s">
        <v>101</v>
      </c>
      <c r="E5055" s="4" t="s">
        <v>852</v>
      </c>
      <c r="F5055" s="4">
        <v>2098</v>
      </c>
      <c r="G5055" s="4">
        <v>20921</v>
      </c>
      <c r="H5055" s="4">
        <v>0</v>
      </c>
      <c r="I5055">
        <f t="shared" si="780"/>
        <v>23019</v>
      </c>
      <c r="J5055">
        <f t="shared" si="781"/>
        <v>9.1142100004344237E-2</v>
      </c>
      <c r="K5055">
        <f t="shared" si="782"/>
        <v>0.9088578999956558</v>
      </c>
      <c r="L5055">
        <f t="shared" si="783"/>
        <v>0</v>
      </c>
      <c r="M5055">
        <f>I5055*Diccionario!$B$36</f>
        <v>51.102631352941174</v>
      </c>
      <c r="N5055">
        <f>M5055*Diccionario!$B$37</f>
        <v>5.1613657666470587</v>
      </c>
      <c r="O5055">
        <f>N5055*Diccionario!$B$38</f>
        <v>0.77420486499705876</v>
      </c>
      <c r="P5055">
        <f>O5055*Diccionario!$B$39</f>
        <v>0.69678437849735286</v>
      </c>
      <c r="Q5055">
        <f>P5055*Diccionario!$B$40</f>
        <v>0.27871375139894117</v>
      </c>
      <c r="R5055">
        <f>Q5055*Diccionario!$B$41</f>
        <v>0.18116393840931178</v>
      </c>
      <c r="S5055">
        <f t="shared" si="784"/>
        <v>0.18116393840931178</v>
      </c>
      <c r="T5055">
        <f>I5055*Diccionario!$B$36</f>
        <v>51.102631352941174</v>
      </c>
      <c r="U5055">
        <f>T5055*Diccionario!$B$42</f>
        <v>5.1613657666470587</v>
      </c>
      <c r="V5055">
        <f>U5055*Diccionario!$B$43</f>
        <v>4.3871609016499997</v>
      </c>
      <c r="W5055">
        <f>V5055*Diccionario!$B$44</f>
        <v>0.83356057131349992</v>
      </c>
      <c r="X5055">
        <f>W5055*Diccionario!$B$45</f>
        <v>0.32508862281226497</v>
      </c>
      <c r="Y5055">
        <f>X5055*Diccionario!$B$46</f>
        <v>0.28932887430291582</v>
      </c>
      <c r="Z5055">
        <f>Y5055*Diccionario!$B$47</f>
        <v>0.10705168349207884</v>
      </c>
      <c r="AA5055">
        <f>Z5055*Diccionario!$B$48</f>
        <v>0.10705168349207884</v>
      </c>
      <c r="AB5055">
        <f>AA5055*Diccionario!$B$49</f>
        <v>8.0288762619059137E-2</v>
      </c>
      <c r="AC5055">
        <f t="shared" si="785"/>
        <v>8.0288762619059137E-2</v>
      </c>
      <c r="AD5055">
        <f t="shared" si="786"/>
        <v>0.26145270102837093</v>
      </c>
      <c r="AE5055">
        <f t="shared" si="787"/>
        <v>4.3813379177340867E-4</v>
      </c>
      <c r="AF5055" t="e">
        <f ca="1">IF(AD5055="","",_xludf.RANK.EQ(AD5055,$AD$2:$AD$5513,0))</f>
        <v>#NAME?</v>
      </c>
      <c r="AH5055" t="str">
        <f t="shared" si="788"/>
        <v>Media</v>
      </c>
      <c r="AI5055" t="s">
        <v>153</v>
      </c>
      <c r="AJ5055" t="str">
        <f>IFERROR(VLOOKUP(B5055,Maestro_Regionales!$A$2:$B$35,2,FALSE),"Otras zonas")</f>
        <v>Suroccidente</v>
      </c>
      <c r="AK5055" t="str">
        <f t="shared" si="789"/>
        <v>EMSSANAR EPS | Suroccidente</v>
      </c>
    </row>
    <row r="5056" spans="1:37">
      <c r="A5056" s="4" t="s">
        <v>2114</v>
      </c>
      <c r="B5056" s="4" t="s">
        <v>2115</v>
      </c>
      <c r="C5056" s="4" t="s">
        <v>2136</v>
      </c>
      <c r="D5056" s="4" t="s">
        <v>101</v>
      </c>
      <c r="E5056" s="4" t="s">
        <v>162</v>
      </c>
      <c r="F5056" s="4">
        <v>16487</v>
      </c>
      <c r="G5056" s="4">
        <v>4293</v>
      </c>
      <c r="H5056" s="4">
        <v>0</v>
      </c>
      <c r="I5056">
        <f t="shared" si="780"/>
        <v>20780</v>
      </c>
      <c r="J5056">
        <f t="shared" si="781"/>
        <v>0.79340712223291632</v>
      </c>
      <c r="K5056">
        <f t="shared" si="782"/>
        <v>0.20659287776708374</v>
      </c>
      <c r="L5056">
        <f t="shared" si="783"/>
        <v>0</v>
      </c>
      <c r="M5056">
        <f>I5056*Diccionario!$B$36</f>
        <v>46.132007450980389</v>
      </c>
      <c r="N5056">
        <f>M5056*Diccionario!$B$37</f>
        <v>4.6593327525490196</v>
      </c>
      <c r="O5056">
        <f>N5056*Diccionario!$B$38</f>
        <v>0.69889991288235287</v>
      </c>
      <c r="P5056">
        <f>O5056*Diccionario!$B$39</f>
        <v>0.62900992159411762</v>
      </c>
      <c r="Q5056">
        <f>P5056*Diccionario!$B$40</f>
        <v>0.25160396863764706</v>
      </c>
      <c r="R5056">
        <f>Q5056*Diccionario!$B$41</f>
        <v>0.16354257961447061</v>
      </c>
      <c r="S5056">
        <f t="shared" si="784"/>
        <v>0.16354257961447061</v>
      </c>
      <c r="T5056">
        <f>I5056*Diccionario!$B$36</f>
        <v>46.132007450980389</v>
      </c>
      <c r="U5056">
        <f>T5056*Diccionario!$B$42</f>
        <v>4.6593327525490196</v>
      </c>
      <c r="V5056">
        <f>U5056*Diccionario!$B$43</f>
        <v>3.9604328396666664</v>
      </c>
      <c r="W5056">
        <f>V5056*Diccionario!$B$44</f>
        <v>0.7524822395366666</v>
      </c>
      <c r="X5056">
        <f>W5056*Diccionario!$B$45</f>
        <v>0.29346807341929998</v>
      </c>
      <c r="Y5056">
        <f>X5056*Diccionario!$B$46</f>
        <v>0.26118658534317701</v>
      </c>
      <c r="Z5056">
        <f>Y5056*Diccionario!$B$47</f>
        <v>9.6639036576975493E-2</v>
      </c>
      <c r="AA5056">
        <f>Z5056*Diccionario!$B$48</f>
        <v>9.6639036576975493E-2</v>
      </c>
      <c r="AB5056">
        <f>AA5056*Diccionario!$B$49</f>
        <v>7.2479277432731623E-2</v>
      </c>
      <c r="AC5056">
        <f t="shared" si="785"/>
        <v>7.2479277432731623E-2</v>
      </c>
      <c r="AD5056">
        <f t="shared" si="786"/>
        <v>0.23602185704720224</v>
      </c>
      <c r="AE5056">
        <f t="shared" si="787"/>
        <v>3.9551762426914431E-4</v>
      </c>
      <c r="AF5056" t="e">
        <f ca="1">IF(AD5056="","",_xludf.RANK.EQ(AD5056,$AD$2:$AD$5513,0))</f>
        <v>#NAME?</v>
      </c>
      <c r="AH5056" t="str">
        <f t="shared" si="788"/>
        <v>Media</v>
      </c>
      <c r="AI5056" t="s">
        <v>153</v>
      </c>
      <c r="AJ5056" t="str">
        <f>IFERROR(VLOOKUP(B5056,Maestro_Regionales!$A$2:$B$35,2,FALSE),"Otras zonas")</f>
        <v>Suroccidente</v>
      </c>
      <c r="AK5056" t="str">
        <f t="shared" si="789"/>
        <v>EPS SOS | Suroccidente</v>
      </c>
    </row>
    <row r="5057" spans="1:37">
      <c r="A5057" s="4" t="s">
        <v>2114</v>
      </c>
      <c r="B5057" s="4" t="s">
        <v>2115</v>
      </c>
      <c r="C5057" s="4" t="s">
        <v>2136</v>
      </c>
      <c r="D5057" s="4" t="s">
        <v>101</v>
      </c>
      <c r="E5057" s="4" t="s">
        <v>95</v>
      </c>
      <c r="F5057" s="4">
        <v>444</v>
      </c>
      <c r="G5057" s="4">
        <v>4374</v>
      </c>
      <c r="H5057" s="4">
        <v>0</v>
      </c>
      <c r="I5057">
        <f t="shared" si="780"/>
        <v>4818</v>
      </c>
      <c r="J5057">
        <f t="shared" si="781"/>
        <v>9.2154420921544203E-2</v>
      </c>
      <c r="K5057">
        <f t="shared" si="782"/>
        <v>0.90784557907845576</v>
      </c>
      <c r="L5057">
        <f t="shared" si="783"/>
        <v>0</v>
      </c>
      <c r="M5057">
        <f>I5057*Diccionario!$B$36</f>
        <v>10.696054470588235</v>
      </c>
      <c r="N5057">
        <f>M5057*Diccionario!$B$37</f>
        <v>1.0803015015294117</v>
      </c>
      <c r="O5057">
        <f>N5057*Diccionario!$B$38</f>
        <v>0.16204522522941175</v>
      </c>
      <c r="P5057">
        <f>O5057*Diccionario!$B$39</f>
        <v>0.14584070270647059</v>
      </c>
      <c r="Q5057">
        <f>P5057*Diccionario!$B$40</f>
        <v>5.8336281082588239E-2</v>
      </c>
      <c r="R5057">
        <f>Q5057*Diccionario!$B$41</f>
        <v>3.7918582703682355E-2</v>
      </c>
      <c r="S5057">
        <f t="shared" si="784"/>
        <v>3.7918582703682355E-2</v>
      </c>
      <c r="T5057">
        <f>I5057*Diccionario!$B$36</f>
        <v>10.696054470588235</v>
      </c>
      <c r="U5057">
        <f>T5057*Diccionario!$B$42</f>
        <v>1.0803015015294117</v>
      </c>
      <c r="V5057">
        <f>U5057*Diccionario!$B$43</f>
        <v>0.91825627629999995</v>
      </c>
      <c r="W5057">
        <f>V5057*Diccionario!$B$44</f>
        <v>0.17446869249700001</v>
      </c>
      <c r="X5057">
        <f>W5057*Diccionario!$B$45</f>
        <v>6.8042790073830003E-2</v>
      </c>
      <c r="Y5057">
        <f>X5057*Diccionario!$B$46</f>
        <v>6.0558083165708702E-2</v>
      </c>
      <c r="Z5057">
        <f>Y5057*Diccionario!$B$47</f>
        <v>2.240649077131222E-2</v>
      </c>
      <c r="AA5057">
        <f>Z5057*Diccionario!$B$48</f>
        <v>2.240649077131222E-2</v>
      </c>
      <c r="AB5057">
        <f>AA5057*Diccionario!$B$49</f>
        <v>1.6804868078484164E-2</v>
      </c>
      <c r="AC5057">
        <f t="shared" si="785"/>
        <v>1.6804868078484164E-2</v>
      </c>
      <c r="AD5057">
        <f t="shared" si="786"/>
        <v>5.4723450782166519E-2</v>
      </c>
      <c r="AE5057">
        <f t="shared" si="787"/>
        <v>9.1703749457590808E-5</v>
      </c>
      <c r="AF5057" t="e">
        <f ca="1">IF(AD5057="","",_xludf.RANK.EQ(AD5057,$AD$2:$AD$5513,0))</f>
        <v>#NAME?</v>
      </c>
      <c r="AH5057" t="str">
        <f t="shared" si="788"/>
        <v>Baja</v>
      </c>
      <c r="AI5057" t="s">
        <v>153</v>
      </c>
      <c r="AJ5057" t="str">
        <f>IFERROR(VLOOKUP(B5057,Maestro_Regionales!$A$2:$B$35,2,FALSE),"Otras zonas")</f>
        <v>Suroccidente</v>
      </c>
      <c r="AK5057" t="str">
        <f t="shared" si="789"/>
        <v>ASMETSALUD EPS | Suroccidente</v>
      </c>
    </row>
    <row r="5058" spans="1:37">
      <c r="A5058" s="4" t="s">
        <v>2114</v>
      </c>
      <c r="B5058" s="4" t="s">
        <v>2115</v>
      </c>
      <c r="C5058" s="4" t="s">
        <v>2136</v>
      </c>
      <c r="D5058" s="4" t="s">
        <v>101</v>
      </c>
      <c r="E5058" s="4" t="s">
        <v>85</v>
      </c>
      <c r="F5058" s="4">
        <v>1964</v>
      </c>
      <c r="G5058" s="4">
        <v>956</v>
      </c>
      <c r="H5058" s="4">
        <v>0</v>
      </c>
      <c r="I5058">
        <f t="shared" ref="I5058:I5121" si="790">SUM(F5058:H5058)</f>
        <v>2920</v>
      </c>
      <c r="J5058">
        <f t="shared" ref="J5058:J5121" si="791">IFERROR(F5058/I5058,0)</f>
        <v>0.67260273972602735</v>
      </c>
      <c r="K5058">
        <f t="shared" ref="K5058:K5121" si="792">IFERROR(G5058/I5058,0)</f>
        <v>0.32739726027397259</v>
      </c>
      <c r="L5058">
        <f t="shared" ref="L5058:L5121" si="793">IFERROR(H5058/I5058,0)</f>
        <v>0</v>
      </c>
      <c r="M5058">
        <f>I5058*Diccionario!$B$36</f>
        <v>6.4824572549019601</v>
      </c>
      <c r="N5058">
        <f>M5058*Diccionario!$B$37</f>
        <v>0.65472818274509803</v>
      </c>
      <c r="O5058">
        <f>N5058*Diccionario!$B$38</f>
        <v>9.8209227411764702E-2</v>
      </c>
      <c r="P5058">
        <f>O5058*Diccionario!$B$39</f>
        <v>8.8388304670588239E-2</v>
      </c>
      <c r="Q5058">
        <f>P5058*Diccionario!$B$40</f>
        <v>3.5355321868235298E-2</v>
      </c>
      <c r="R5058">
        <f>Q5058*Diccionario!$B$41</f>
        <v>2.2980959214352944E-2</v>
      </c>
      <c r="S5058">
        <f t="shared" ref="S5058:S5121" si="794">R5058</f>
        <v>2.2980959214352944E-2</v>
      </c>
      <c r="T5058">
        <f>I5058*Diccionario!$B$36</f>
        <v>6.4824572549019601</v>
      </c>
      <c r="U5058">
        <f>T5058*Diccionario!$B$42</f>
        <v>0.65472818274509803</v>
      </c>
      <c r="V5058">
        <f>U5058*Diccionario!$B$43</f>
        <v>0.55651895533333329</v>
      </c>
      <c r="W5058">
        <f>V5058*Diccionario!$B$44</f>
        <v>0.10573860151333332</v>
      </c>
      <c r="X5058">
        <f>W5058*Diccionario!$B$45</f>
        <v>4.1238054590199996E-2</v>
      </c>
      <c r="Y5058">
        <f>X5058*Diccionario!$B$46</f>
        <v>3.6701868585277998E-2</v>
      </c>
      <c r="Z5058">
        <f>Y5058*Diccionario!$B$47</f>
        <v>1.357969137655286E-2</v>
      </c>
      <c r="AA5058">
        <f>Z5058*Diccionario!$B$48</f>
        <v>1.357969137655286E-2</v>
      </c>
      <c r="AB5058">
        <f>AA5058*Diccionario!$B$49</f>
        <v>1.0184768532414644E-2</v>
      </c>
      <c r="AC5058">
        <f t="shared" ref="AC5058:AC5121" si="795">AB5058</f>
        <v>1.0184768532414644E-2</v>
      </c>
      <c r="AD5058">
        <f t="shared" ref="AD5058:AD5121" si="796">S5058+AC5058</f>
        <v>3.3165727746767584E-2</v>
      </c>
      <c r="AE5058">
        <f t="shared" ref="AE5058:AE5121" si="797">IFERROR(AD5058/SUM($AD$2:$AD$5513),0)</f>
        <v>5.5578029974297454E-5</v>
      </c>
      <c r="AF5058" t="e">
        <f ca="1">IF(AD5058="","",_xludf.RANK.EQ(AD5058,$AD$2:$AD$5513,0))</f>
        <v>#NAME?</v>
      </c>
      <c r="AH5058" t="str">
        <f t="shared" ref="AH5058:AH5121" si="798">IF(SUM($AD$2:$AD$5513)=0,"",IF((SUMIF($AD$2:$AD$5513,"&gt;"&amp;$AD5058,$AD$2:$AD$5513)+$AD5058)/SUM($AD$2:$AD$5513)&lt;=40%,"Alta",IF((SUMIF($AD$2:$AD$5513,"&gt;"&amp;$AD5058,$AD$2:$AD$5513)+$AD5058)/SUM($AD$2:$AD$5513)&lt;=80%,"Media","Baja")))</f>
        <v>Baja</v>
      </c>
      <c r="AI5058" t="s">
        <v>153</v>
      </c>
      <c r="AJ5058" t="str">
        <f>IFERROR(VLOOKUP(B5058,Maestro_Regionales!$A$2:$B$35,2,FALSE),"Otras zonas")</f>
        <v>Suroccidente</v>
      </c>
      <c r="AK5058" t="str">
        <f t="shared" ref="AK5058:AK5121" si="799">E5058&amp;" | "&amp;AJ5058</f>
        <v>SALUD TOTAL EPS | Suroccidente</v>
      </c>
    </row>
    <row r="5059" spans="1:37">
      <c r="A5059" s="4" t="s">
        <v>2114</v>
      </c>
      <c r="B5059" s="4" t="s">
        <v>2115</v>
      </c>
      <c r="C5059" s="4" t="s">
        <v>2136</v>
      </c>
      <c r="D5059" s="4" t="s">
        <v>101</v>
      </c>
      <c r="E5059" s="4" t="s">
        <v>90</v>
      </c>
      <c r="F5059" s="4">
        <v>0</v>
      </c>
      <c r="G5059" s="4">
        <v>0</v>
      </c>
      <c r="H5059" s="4">
        <v>558</v>
      </c>
      <c r="I5059">
        <f t="shared" si="790"/>
        <v>558</v>
      </c>
      <c r="J5059">
        <f t="shared" si="791"/>
        <v>0</v>
      </c>
      <c r="K5059">
        <f t="shared" si="792"/>
        <v>0</v>
      </c>
      <c r="L5059">
        <f t="shared" si="793"/>
        <v>1</v>
      </c>
      <c r="M5059">
        <f>I5059*Diccionario!$B$36</f>
        <v>1.2387709411764705</v>
      </c>
      <c r="N5059">
        <f>M5059*Diccionario!$B$37</f>
        <v>0.12511586505882352</v>
      </c>
      <c r="O5059">
        <f>N5059*Diccionario!$B$38</f>
        <v>1.8767379758823529E-2</v>
      </c>
      <c r="P5059">
        <f>O5059*Diccionario!$B$39</f>
        <v>1.6890641782941175E-2</v>
      </c>
      <c r="Q5059">
        <f>P5059*Diccionario!$B$40</f>
        <v>6.7562567131764706E-3</v>
      </c>
      <c r="R5059">
        <f>Q5059*Diccionario!$B$41</f>
        <v>4.3915668635647062E-3</v>
      </c>
      <c r="S5059">
        <f t="shared" si="794"/>
        <v>4.3915668635647062E-3</v>
      </c>
      <c r="T5059">
        <f>I5059*Diccionario!$B$36</f>
        <v>1.2387709411764705</v>
      </c>
      <c r="U5059">
        <f>T5059*Diccionario!$B$42</f>
        <v>0.12511586505882352</v>
      </c>
      <c r="V5059">
        <f>U5059*Diccionario!$B$43</f>
        <v>0.10634848529999999</v>
      </c>
      <c r="W5059">
        <f>V5059*Diccionario!$B$44</f>
        <v>2.0206212206999998E-2</v>
      </c>
      <c r="X5059">
        <f>W5059*Diccionario!$B$45</f>
        <v>7.8804227607299996E-3</v>
      </c>
      <c r="Y5059">
        <f>X5059*Diccionario!$B$46</f>
        <v>7.0135762570496998E-3</v>
      </c>
      <c r="Z5059">
        <f>Y5059*Diccionario!$B$47</f>
        <v>2.5950232151083887E-3</v>
      </c>
      <c r="AA5059">
        <f>Z5059*Diccionario!$B$48</f>
        <v>2.5950232151083887E-3</v>
      </c>
      <c r="AB5059">
        <f>AA5059*Diccionario!$B$49</f>
        <v>1.9462674113312915E-3</v>
      </c>
      <c r="AC5059">
        <f t="shared" si="795"/>
        <v>1.9462674113312915E-3</v>
      </c>
      <c r="AD5059">
        <f t="shared" si="796"/>
        <v>6.337834274895998E-3</v>
      </c>
      <c r="AE5059">
        <f t="shared" si="797"/>
        <v>1.0620733125225337E-5</v>
      </c>
      <c r="AF5059" t="e">
        <f ca="1">IF(AD5059="","",_xludf.RANK.EQ(AD5059,$AD$2:$AD$5513,0))</f>
        <v>#NAME?</v>
      </c>
      <c r="AH5059" t="str">
        <f t="shared" si="798"/>
        <v>Baja</v>
      </c>
      <c r="AI5059" t="s">
        <v>153</v>
      </c>
      <c r="AJ5059" t="str">
        <f>IFERROR(VLOOKUP(B5059,Maestro_Regionales!$A$2:$B$35,2,FALSE),"Otras zonas")</f>
        <v>Suroccidente</v>
      </c>
      <c r="AK5059" t="str">
        <f t="shared" si="799"/>
        <v>REGIMEN DE EXCEPCION | Suroccidente</v>
      </c>
    </row>
    <row r="5060" spans="1:37">
      <c r="A5060" s="4" t="s">
        <v>2114</v>
      </c>
      <c r="B5060" s="4" t="s">
        <v>2115</v>
      </c>
      <c r="C5060" s="4" t="s">
        <v>2136</v>
      </c>
      <c r="D5060" s="4" t="s">
        <v>101</v>
      </c>
      <c r="E5060" s="4" t="s">
        <v>86</v>
      </c>
      <c r="F5060" s="4">
        <v>4</v>
      </c>
      <c r="G5060" s="4">
        <v>3</v>
      </c>
      <c r="H5060" s="4">
        <v>0</v>
      </c>
      <c r="I5060">
        <f t="shared" si="790"/>
        <v>7</v>
      </c>
      <c r="J5060">
        <f t="shared" si="791"/>
        <v>0.5714285714285714</v>
      </c>
      <c r="K5060">
        <f t="shared" si="792"/>
        <v>0.42857142857142855</v>
      </c>
      <c r="L5060">
        <f t="shared" si="793"/>
        <v>0</v>
      </c>
      <c r="M5060">
        <f>I5060*Diccionario!$B$36</f>
        <v>1.554013725490196E-2</v>
      </c>
      <c r="N5060">
        <f>M5060*Diccionario!$B$37</f>
        <v>1.569553862745098E-3</v>
      </c>
      <c r="O5060">
        <f>N5060*Diccionario!$B$38</f>
        <v>2.3543307941176469E-4</v>
      </c>
      <c r="P5060">
        <f>O5060*Diccionario!$B$39</f>
        <v>2.1188977147058822E-4</v>
      </c>
      <c r="Q5060">
        <f>P5060*Diccionario!$B$40</f>
        <v>8.4755908588235299E-5</v>
      </c>
      <c r="R5060">
        <f>Q5060*Diccionario!$B$41</f>
        <v>5.5091340582352947E-5</v>
      </c>
      <c r="S5060">
        <f t="shared" si="794"/>
        <v>5.5091340582352947E-5</v>
      </c>
      <c r="T5060">
        <f>I5060*Diccionario!$B$36</f>
        <v>1.554013725490196E-2</v>
      </c>
      <c r="U5060">
        <f>T5060*Diccionario!$B$42</f>
        <v>1.569553862745098E-3</v>
      </c>
      <c r="V5060">
        <f>U5060*Diccionario!$B$43</f>
        <v>1.3341207833333334E-3</v>
      </c>
      <c r="W5060">
        <f>V5060*Diccionario!$B$44</f>
        <v>2.5348294883333332E-4</v>
      </c>
      <c r="X5060">
        <f>W5060*Diccionario!$B$45</f>
        <v>9.8858350045000006E-5</v>
      </c>
      <c r="Y5060">
        <f>X5060*Diccionario!$B$46</f>
        <v>8.7983931540050001E-5</v>
      </c>
      <c r="Z5060">
        <f>Y5060*Diccionario!$B$47</f>
        <v>3.2554054669818498E-5</v>
      </c>
      <c r="AA5060">
        <f>Z5060*Diccionario!$B$48</f>
        <v>3.2554054669818498E-5</v>
      </c>
      <c r="AB5060">
        <f>AA5060*Diccionario!$B$49</f>
        <v>2.4415541002363875E-5</v>
      </c>
      <c r="AC5060">
        <f t="shared" si="795"/>
        <v>2.4415541002363875E-5</v>
      </c>
      <c r="AD5060">
        <f t="shared" si="796"/>
        <v>7.9506881584716815E-5</v>
      </c>
      <c r="AE5060">
        <f t="shared" si="797"/>
        <v>1.3323500336304184E-7</v>
      </c>
      <c r="AF5060" t="e">
        <f ca="1">IF(AD5060="","",_xludf.RANK.EQ(AD5060,$AD$2:$AD$5513,0))</f>
        <v>#NAME?</v>
      </c>
      <c r="AH5060" t="str">
        <f t="shared" si="798"/>
        <v>Baja</v>
      </c>
      <c r="AI5060" t="s">
        <v>153</v>
      </c>
      <c r="AJ5060" t="str">
        <f>IFERROR(VLOOKUP(B5060,Maestro_Regionales!$A$2:$B$35,2,FALSE),"Otras zonas")</f>
        <v>Suroccidente</v>
      </c>
      <c r="AK5060" t="str">
        <f t="shared" si="799"/>
        <v>EPS SANITAS | Suroccidente</v>
      </c>
    </row>
    <row r="5061" spans="1:37">
      <c r="A5061" s="4" t="s">
        <v>2114</v>
      </c>
      <c r="B5061" s="4" t="s">
        <v>2115</v>
      </c>
      <c r="C5061" s="4" t="s">
        <v>2136</v>
      </c>
      <c r="D5061" s="4" t="s">
        <v>101</v>
      </c>
      <c r="E5061" s="4" t="s">
        <v>70</v>
      </c>
      <c r="F5061" s="4">
        <v>3</v>
      </c>
      <c r="G5061" s="4">
        <v>0</v>
      </c>
      <c r="H5061" s="4">
        <v>0</v>
      </c>
      <c r="I5061">
        <f t="shared" si="790"/>
        <v>3</v>
      </c>
      <c r="J5061">
        <f t="shared" si="791"/>
        <v>1</v>
      </c>
      <c r="K5061">
        <f t="shared" si="792"/>
        <v>0</v>
      </c>
      <c r="L5061">
        <f t="shared" si="793"/>
        <v>0</v>
      </c>
      <c r="M5061">
        <f>I5061*Diccionario!$B$36</f>
        <v>6.6600588235294113E-3</v>
      </c>
      <c r="N5061">
        <f>M5061*Diccionario!$B$37</f>
        <v>6.7266594117647055E-4</v>
      </c>
      <c r="O5061">
        <f>N5061*Diccionario!$B$38</f>
        <v>1.0089989117647057E-4</v>
      </c>
      <c r="P5061">
        <f>O5061*Diccionario!$B$39</f>
        <v>9.0809902058823516E-5</v>
      </c>
      <c r="Q5061">
        <f>P5061*Diccionario!$B$40</f>
        <v>3.6323960823529406E-5</v>
      </c>
      <c r="R5061">
        <f>Q5061*Diccionario!$B$41</f>
        <v>2.3610574535294115E-5</v>
      </c>
      <c r="S5061">
        <f t="shared" si="794"/>
        <v>2.3610574535294115E-5</v>
      </c>
      <c r="T5061">
        <f>I5061*Diccionario!$B$36</f>
        <v>6.6600588235294113E-3</v>
      </c>
      <c r="U5061">
        <f>T5061*Diccionario!$B$42</f>
        <v>6.7266594117647055E-4</v>
      </c>
      <c r="V5061">
        <f>U5061*Diccionario!$B$43</f>
        <v>5.7176604999999994E-4</v>
      </c>
      <c r="W5061">
        <f>V5061*Diccionario!$B$44</f>
        <v>1.0863554949999999E-4</v>
      </c>
      <c r="X5061">
        <f>W5061*Diccionario!$B$45</f>
        <v>4.2367864304999996E-5</v>
      </c>
      <c r="Y5061">
        <f>X5061*Diccionario!$B$46</f>
        <v>3.7707399231449999E-5</v>
      </c>
      <c r="Z5061">
        <f>Y5061*Diccionario!$B$47</f>
        <v>1.3951737715636499E-5</v>
      </c>
      <c r="AA5061">
        <f>Z5061*Diccionario!$B$48</f>
        <v>1.3951737715636499E-5</v>
      </c>
      <c r="AB5061">
        <f>AA5061*Diccionario!$B$49</f>
        <v>1.0463803286727374E-5</v>
      </c>
      <c r="AC5061">
        <f t="shared" si="795"/>
        <v>1.0463803286727374E-5</v>
      </c>
      <c r="AD5061">
        <f t="shared" si="796"/>
        <v>3.4074377822021491E-5</v>
      </c>
      <c r="AE5061">
        <f t="shared" si="797"/>
        <v>5.7100715727017936E-8</v>
      </c>
      <c r="AF5061" t="e">
        <f ca="1">IF(AD5061="","",_xludf.RANK.EQ(AD5061,$AD$2:$AD$5513,0))</f>
        <v>#NAME?</v>
      </c>
      <c r="AH5061" t="str">
        <f t="shared" si="798"/>
        <v>Baja</v>
      </c>
      <c r="AI5061" t="s">
        <v>153</v>
      </c>
      <c r="AJ5061" t="str">
        <f>IFERROR(VLOOKUP(B5061,Maestro_Regionales!$A$2:$B$35,2,FALSE),"Otras zonas")</f>
        <v>Suroccidente</v>
      </c>
      <c r="AK5061" t="str">
        <f t="shared" si="799"/>
        <v>EPS SURA | Suroccidente</v>
      </c>
    </row>
    <row r="5062" spans="1:37">
      <c r="A5062" s="4" t="s">
        <v>2114</v>
      </c>
      <c r="B5062" s="4" t="s">
        <v>2115</v>
      </c>
      <c r="C5062" s="4" t="s">
        <v>2137</v>
      </c>
      <c r="D5062" s="4" t="s">
        <v>2138</v>
      </c>
      <c r="E5062" s="4" t="s">
        <v>87</v>
      </c>
      <c r="F5062" s="4">
        <v>22524</v>
      </c>
      <c r="G5062" s="4">
        <v>18312</v>
      </c>
      <c r="H5062" s="4">
        <v>0</v>
      </c>
      <c r="I5062">
        <f t="shared" si="790"/>
        <v>40836</v>
      </c>
      <c r="J5062">
        <f t="shared" si="791"/>
        <v>0.55157214222744633</v>
      </c>
      <c r="K5062">
        <f t="shared" si="792"/>
        <v>0.44842785777255362</v>
      </c>
      <c r="L5062">
        <f t="shared" si="793"/>
        <v>0</v>
      </c>
      <c r="M5062">
        <f>I5062*Diccionario!$B$36</f>
        <v>90.65672070588235</v>
      </c>
      <c r="N5062">
        <f>M5062*Diccionario!$B$37</f>
        <v>9.1563287912941185</v>
      </c>
      <c r="O5062">
        <f>N5062*Diccionario!$B$38</f>
        <v>1.3734493186941177</v>
      </c>
      <c r="P5062">
        <f>O5062*Diccionario!$B$39</f>
        <v>1.2361043868247059</v>
      </c>
      <c r="Q5062">
        <f>P5062*Diccionario!$B$40</f>
        <v>0.49444175472988239</v>
      </c>
      <c r="R5062">
        <f>Q5062*Diccionario!$B$41</f>
        <v>0.32138714057442358</v>
      </c>
      <c r="S5062">
        <f t="shared" si="794"/>
        <v>0.32138714057442358</v>
      </c>
      <c r="T5062">
        <f>I5062*Diccionario!$B$36</f>
        <v>90.65672070588235</v>
      </c>
      <c r="U5062">
        <f>T5062*Diccionario!$B$42</f>
        <v>9.1563287912941185</v>
      </c>
      <c r="V5062">
        <f>U5062*Diccionario!$B$43</f>
        <v>7.7828794726000003</v>
      </c>
      <c r="W5062">
        <f>V5062*Diccionario!$B$44</f>
        <v>1.478747099794</v>
      </c>
      <c r="X5062">
        <f>W5062*Diccionario!$B$45</f>
        <v>0.57671136891966002</v>
      </c>
      <c r="Y5062">
        <f>X5062*Diccionario!$B$46</f>
        <v>0.51327311833849742</v>
      </c>
      <c r="Z5062">
        <f>Y5062*Diccionario!$B$47</f>
        <v>0.18991105378524403</v>
      </c>
      <c r="AA5062">
        <f>Z5062*Diccionario!$B$48</f>
        <v>0.18991105378524403</v>
      </c>
      <c r="AB5062">
        <f>AA5062*Diccionario!$B$49</f>
        <v>0.14243329033893304</v>
      </c>
      <c r="AC5062">
        <f t="shared" si="795"/>
        <v>0.14243329033893304</v>
      </c>
      <c r="AD5062">
        <f t="shared" si="796"/>
        <v>0.46382043091335662</v>
      </c>
      <c r="AE5062">
        <f t="shared" si="797"/>
        <v>7.772549424761683E-4</v>
      </c>
      <c r="AF5062" t="e">
        <f ca="1">IF(AD5062="","",_xludf.RANK.EQ(AD5062,$AD$2:$AD$5513,0))</f>
        <v>#NAME?</v>
      </c>
      <c r="AH5062" t="str">
        <f t="shared" si="798"/>
        <v>Media</v>
      </c>
      <c r="AI5062" t="s">
        <v>153</v>
      </c>
      <c r="AJ5062" t="str">
        <f>IFERROR(VLOOKUP(B5062,Maestro_Regionales!$A$2:$B$35,2,FALSE),"Otras zonas")</f>
        <v>Suroccidente</v>
      </c>
      <c r="AK5062" t="str">
        <f t="shared" si="799"/>
        <v>NUEVA EPS | Suroccidente</v>
      </c>
    </row>
    <row r="5063" spans="1:37">
      <c r="A5063" s="4" t="s">
        <v>2114</v>
      </c>
      <c r="B5063" s="4" t="s">
        <v>2115</v>
      </c>
      <c r="C5063" s="4" t="s">
        <v>2137</v>
      </c>
      <c r="D5063" s="4" t="s">
        <v>2138</v>
      </c>
      <c r="E5063" s="4" t="s">
        <v>88</v>
      </c>
      <c r="F5063" s="4">
        <v>4662</v>
      </c>
      <c r="G5063" s="4">
        <v>35145</v>
      </c>
      <c r="H5063" s="4">
        <v>0</v>
      </c>
      <c r="I5063">
        <f t="shared" si="790"/>
        <v>39807</v>
      </c>
      <c r="J5063">
        <f t="shared" si="791"/>
        <v>0.11711508026226543</v>
      </c>
      <c r="K5063">
        <f t="shared" si="792"/>
        <v>0.88288491973773453</v>
      </c>
      <c r="L5063">
        <f t="shared" si="793"/>
        <v>0</v>
      </c>
      <c r="M5063">
        <f>I5063*Diccionario!$B$36</f>
        <v>88.372320529411752</v>
      </c>
      <c r="N5063">
        <f>M5063*Diccionario!$B$37</f>
        <v>8.9256043734705877</v>
      </c>
      <c r="O5063">
        <f>N5063*Diccionario!$B$38</f>
        <v>1.3388406560205881</v>
      </c>
      <c r="P5063">
        <f>O5063*Diccionario!$B$39</f>
        <v>1.2049565904185293</v>
      </c>
      <c r="Q5063">
        <f>P5063*Diccionario!$B$40</f>
        <v>0.48198263616741177</v>
      </c>
      <c r="R5063">
        <f>Q5063*Diccionario!$B$41</f>
        <v>0.31328871350881765</v>
      </c>
      <c r="S5063">
        <f t="shared" si="794"/>
        <v>0.31328871350881765</v>
      </c>
      <c r="T5063">
        <f>I5063*Diccionario!$B$36</f>
        <v>88.372320529411752</v>
      </c>
      <c r="U5063">
        <f>T5063*Diccionario!$B$42</f>
        <v>8.9256043734705877</v>
      </c>
      <c r="V5063">
        <f>U5063*Diccionario!$B$43</f>
        <v>7.5867637174499993</v>
      </c>
      <c r="W5063">
        <f>V5063*Diccionario!$B$44</f>
        <v>1.4414851063154999</v>
      </c>
      <c r="X5063">
        <f>W5063*Diccionario!$B$45</f>
        <v>0.56217919146304496</v>
      </c>
      <c r="Y5063">
        <f>X5063*Diccionario!$B$46</f>
        <v>0.50033948040211007</v>
      </c>
      <c r="Z5063">
        <f>Y5063*Diccionario!$B$47</f>
        <v>0.18512560774878073</v>
      </c>
      <c r="AA5063">
        <f>Z5063*Diccionario!$B$48</f>
        <v>0.18512560774878073</v>
      </c>
      <c r="AB5063">
        <f>AA5063*Diccionario!$B$49</f>
        <v>0.13884420581158555</v>
      </c>
      <c r="AC5063">
        <f t="shared" si="795"/>
        <v>0.13884420581158555</v>
      </c>
      <c r="AD5063">
        <f t="shared" si="796"/>
        <v>0.45213291932040323</v>
      </c>
      <c r="AE5063">
        <f t="shared" si="797"/>
        <v>7.5766939698180104E-4</v>
      </c>
      <c r="AF5063" t="e">
        <f ca="1">IF(AD5063="","",_xludf.RANK.EQ(AD5063,$AD$2:$AD$5513,0))</f>
        <v>#NAME?</v>
      </c>
      <c r="AH5063" t="str">
        <f t="shared" si="798"/>
        <v>Media</v>
      </c>
      <c r="AI5063" t="s">
        <v>153</v>
      </c>
      <c r="AJ5063" t="str">
        <f>IFERROR(VLOOKUP(B5063,Maestro_Regionales!$A$2:$B$35,2,FALSE),"Otras zonas")</f>
        <v>Suroccidente</v>
      </c>
      <c r="AK5063" t="str">
        <f t="shared" si="799"/>
        <v>COOSALUD EPS | Suroccidente</v>
      </c>
    </row>
    <row r="5064" spans="1:37">
      <c r="A5064" s="4" t="s">
        <v>2114</v>
      </c>
      <c r="B5064" s="4" t="s">
        <v>2115</v>
      </c>
      <c r="C5064" s="4" t="s">
        <v>2137</v>
      </c>
      <c r="D5064" s="4" t="s">
        <v>2138</v>
      </c>
      <c r="E5064" s="4" t="s">
        <v>162</v>
      </c>
      <c r="F5064" s="4">
        <v>25304</v>
      </c>
      <c r="G5064" s="4">
        <v>9145</v>
      </c>
      <c r="H5064" s="4">
        <v>0</v>
      </c>
      <c r="I5064">
        <f t="shared" si="790"/>
        <v>34449</v>
      </c>
      <c r="J5064">
        <f t="shared" si="791"/>
        <v>0.73453510987256521</v>
      </c>
      <c r="K5064">
        <f t="shared" si="792"/>
        <v>0.26546489012743474</v>
      </c>
      <c r="L5064">
        <f t="shared" si="793"/>
        <v>0</v>
      </c>
      <c r="M5064">
        <f>I5064*Diccionario!$B$36</f>
        <v>76.477455470588225</v>
      </c>
      <c r="N5064">
        <f>M5064*Diccionario!$B$37</f>
        <v>7.7242230025294116</v>
      </c>
      <c r="O5064">
        <f>N5064*Diccionario!$B$38</f>
        <v>1.1586334503794118</v>
      </c>
      <c r="P5064">
        <f>O5064*Diccionario!$B$39</f>
        <v>1.0427701053414706</v>
      </c>
      <c r="Q5064">
        <f>P5064*Diccionario!$B$40</f>
        <v>0.41710804213658825</v>
      </c>
      <c r="R5064">
        <f>Q5064*Diccionario!$B$41</f>
        <v>0.27112022738878239</v>
      </c>
      <c r="S5064">
        <f t="shared" si="794"/>
        <v>0.27112022738878239</v>
      </c>
      <c r="T5064">
        <f>I5064*Diccionario!$B$36</f>
        <v>76.477455470588225</v>
      </c>
      <c r="U5064">
        <f>T5064*Diccionario!$B$42</f>
        <v>7.7242230025294116</v>
      </c>
      <c r="V5064">
        <f>U5064*Diccionario!$B$43</f>
        <v>6.5655895521499996</v>
      </c>
      <c r="W5064">
        <f>V5064*Diccionario!$B$44</f>
        <v>1.2474620149084998</v>
      </c>
      <c r="X5064">
        <f>W5064*Diccionario!$B$45</f>
        <v>0.48651018581431493</v>
      </c>
      <c r="Y5064">
        <f>X5064*Diccionario!$B$46</f>
        <v>0.43299406537474028</v>
      </c>
      <c r="Z5064">
        <f>Y5064*Diccionario!$B$47</f>
        <v>0.16020780418865391</v>
      </c>
      <c r="AA5064">
        <f>Z5064*Diccionario!$B$48</f>
        <v>0.16020780418865391</v>
      </c>
      <c r="AB5064">
        <f>AA5064*Diccionario!$B$49</f>
        <v>0.12015585314149044</v>
      </c>
      <c r="AC5064">
        <f t="shared" si="795"/>
        <v>0.12015585314149044</v>
      </c>
      <c r="AD5064">
        <f t="shared" si="796"/>
        <v>0.39127608053027285</v>
      </c>
      <c r="AE5064">
        <f t="shared" si="797"/>
        <v>6.5568751869334702E-4</v>
      </c>
      <c r="AF5064" t="e">
        <f ca="1">IF(AD5064="","",_xludf.RANK.EQ(AD5064,$AD$2:$AD$5513,0))</f>
        <v>#NAME?</v>
      </c>
      <c r="AH5064" t="str">
        <f t="shared" si="798"/>
        <v>Media</v>
      </c>
      <c r="AI5064" t="s">
        <v>153</v>
      </c>
      <c r="AJ5064" t="str">
        <f>IFERROR(VLOOKUP(B5064,Maestro_Regionales!$A$2:$B$35,2,FALSE),"Otras zonas")</f>
        <v>Suroccidente</v>
      </c>
      <c r="AK5064" t="str">
        <f t="shared" si="799"/>
        <v>EPS SOS | Suroccidente</v>
      </c>
    </row>
    <row r="5065" spans="1:37">
      <c r="A5065" s="4" t="s">
        <v>2114</v>
      </c>
      <c r="B5065" s="4" t="s">
        <v>2115</v>
      </c>
      <c r="C5065" s="4" t="s">
        <v>2137</v>
      </c>
      <c r="D5065" s="4" t="s">
        <v>2138</v>
      </c>
      <c r="E5065" s="4" t="s">
        <v>86</v>
      </c>
      <c r="F5065" s="4">
        <v>17483</v>
      </c>
      <c r="G5065" s="4">
        <v>5827</v>
      </c>
      <c r="H5065" s="4">
        <v>0</v>
      </c>
      <c r="I5065">
        <f t="shared" si="790"/>
        <v>23310</v>
      </c>
      <c r="J5065">
        <f t="shared" si="791"/>
        <v>0.75002145002145004</v>
      </c>
      <c r="K5065">
        <f t="shared" si="792"/>
        <v>0.24997854997854999</v>
      </c>
      <c r="L5065">
        <f t="shared" si="793"/>
        <v>0</v>
      </c>
      <c r="M5065">
        <f>I5065*Diccionario!$B$36</f>
        <v>51.748657058823525</v>
      </c>
      <c r="N5065">
        <f>M5065*Diccionario!$B$37</f>
        <v>5.2266143629411763</v>
      </c>
      <c r="O5065">
        <f>N5065*Diccionario!$B$38</f>
        <v>0.78399215444117643</v>
      </c>
      <c r="P5065">
        <f>O5065*Diccionario!$B$39</f>
        <v>0.70559293899705877</v>
      </c>
      <c r="Q5065">
        <f>P5065*Diccionario!$B$40</f>
        <v>0.2822371755988235</v>
      </c>
      <c r="R5065">
        <f>Q5065*Diccionario!$B$41</f>
        <v>0.18345416413923529</v>
      </c>
      <c r="S5065">
        <f t="shared" si="794"/>
        <v>0.18345416413923529</v>
      </c>
      <c r="T5065">
        <f>I5065*Diccionario!$B$36</f>
        <v>51.748657058823525</v>
      </c>
      <c r="U5065">
        <f>T5065*Diccionario!$B$42</f>
        <v>5.2266143629411763</v>
      </c>
      <c r="V5065">
        <f>U5065*Diccionario!$B$43</f>
        <v>4.4426222084999996</v>
      </c>
      <c r="W5065">
        <f>V5065*Diccionario!$B$44</f>
        <v>0.84409821961499998</v>
      </c>
      <c r="X5065">
        <f>W5065*Diccionario!$B$45</f>
        <v>0.32919830564984998</v>
      </c>
      <c r="Y5065">
        <f>X5065*Diccionario!$B$46</f>
        <v>0.29298649202836646</v>
      </c>
      <c r="Z5065">
        <f>Y5065*Diccionario!$B$47</f>
        <v>0.10840500205049559</v>
      </c>
      <c r="AA5065">
        <f>Z5065*Diccionario!$B$48</f>
        <v>0.10840500205049559</v>
      </c>
      <c r="AB5065">
        <f>AA5065*Diccionario!$B$49</f>
        <v>8.1303751537871699E-2</v>
      </c>
      <c r="AC5065">
        <f t="shared" si="795"/>
        <v>8.1303751537871699E-2</v>
      </c>
      <c r="AD5065">
        <f t="shared" si="796"/>
        <v>0.26475791567710699</v>
      </c>
      <c r="AE5065">
        <f t="shared" si="797"/>
        <v>4.4367256119892933E-4</v>
      </c>
      <c r="AF5065" t="e">
        <f ca="1">IF(AD5065="","",_xludf.RANK.EQ(AD5065,$AD$2:$AD$5513,0))</f>
        <v>#NAME?</v>
      </c>
      <c r="AH5065" t="str">
        <f t="shared" si="798"/>
        <v>Media</v>
      </c>
      <c r="AI5065" t="s">
        <v>153</v>
      </c>
      <c r="AJ5065" t="str">
        <f>IFERROR(VLOOKUP(B5065,Maestro_Regionales!$A$2:$B$35,2,FALSE),"Otras zonas")</f>
        <v>Suroccidente</v>
      </c>
      <c r="AK5065" t="str">
        <f t="shared" si="799"/>
        <v>EPS SANITAS | Suroccidente</v>
      </c>
    </row>
    <row r="5066" spans="1:37">
      <c r="A5066" s="4" t="s">
        <v>2114</v>
      </c>
      <c r="B5066" s="4" t="s">
        <v>2115</v>
      </c>
      <c r="C5066" s="4" t="s">
        <v>2137</v>
      </c>
      <c r="D5066" s="4" t="s">
        <v>2138</v>
      </c>
      <c r="E5066" s="4" t="s">
        <v>90</v>
      </c>
      <c r="F5066" s="4">
        <v>0</v>
      </c>
      <c r="G5066" s="4">
        <v>0</v>
      </c>
      <c r="H5066" s="4">
        <v>2798</v>
      </c>
      <c r="I5066">
        <f t="shared" si="790"/>
        <v>2798</v>
      </c>
      <c r="J5066">
        <f t="shared" si="791"/>
        <v>0</v>
      </c>
      <c r="K5066">
        <f t="shared" si="792"/>
        <v>0</v>
      </c>
      <c r="L5066">
        <f t="shared" si="793"/>
        <v>1</v>
      </c>
      <c r="M5066">
        <f>I5066*Diccionario!$B$36</f>
        <v>6.2116148627450976</v>
      </c>
      <c r="N5066">
        <f>M5066*Diccionario!$B$37</f>
        <v>0.62737310113725486</v>
      </c>
      <c r="O5066">
        <f>N5066*Diccionario!$B$38</f>
        <v>9.4105965170588224E-2</v>
      </c>
      <c r="P5066">
        <f>O5066*Diccionario!$B$39</f>
        <v>8.4695368653529404E-2</v>
      </c>
      <c r="Q5066">
        <f>P5066*Diccionario!$B$40</f>
        <v>3.387814746141176E-2</v>
      </c>
      <c r="R5066">
        <f>Q5066*Diccionario!$B$41</f>
        <v>2.2020795849917646E-2</v>
      </c>
      <c r="S5066">
        <f t="shared" si="794"/>
        <v>2.2020795849917646E-2</v>
      </c>
      <c r="T5066">
        <f>I5066*Diccionario!$B$36</f>
        <v>6.2116148627450976</v>
      </c>
      <c r="U5066">
        <f>T5066*Diccionario!$B$42</f>
        <v>0.62737310113725486</v>
      </c>
      <c r="V5066">
        <f>U5066*Diccionario!$B$43</f>
        <v>0.53326713596666664</v>
      </c>
      <c r="W5066">
        <f>V5066*Diccionario!$B$44</f>
        <v>0.10132075583366666</v>
      </c>
      <c r="X5066">
        <f>W5066*Diccionario!$B$45</f>
        <v>3.9515094775130002E-2</v>
      </c>
      <c r="Y5066">
        <f>X5066*Diccionario!$B$46</f>
        <v>3.5168434349865704E-2</v>
      </c>
      <c r="Z5066">
        <f>Y5066*Diccionario!$B$47</f>
        <v>1.301232070945031E-2</v>
      </c>
      <c r="AA5066">
        <f>Z5066*Diccionario!$B$48</f>
        <v>1.301232070945031E-2</v>
      </c>
      <c r="AB5066">
        <f>AA5066*Diccionario!$B$49</f>
        <v>9.7592405320877321E-3</v>
      </c>
      <c r="AC5066">
        <f t="shared" si="795"/>
        <v>9.7592405320877321E-3</v>
      </c>
      <c r="AD5066">
        <f t="shared" si="796"/>
        <v>3.1780036382005376E-2</v>
      </c>
      <c r="AE5066">
        <f t="shared" si="797"/>
        <v>5.3255934201398725E-5</v>
      </c>
      <c r="AF5066" t="e">
        <f ca="1">IF(AD5066="","",_xludf.RANK.EQ(AD5066,$AD$2:$AD$5513,0))</f>
        <v>#NAME?</v>
      </c>
      <c r="AH5066" t="str">
        <f t="shared" si="798"/>
        <v>Baja</v>
      </c>
      <c r="AI5066" t="s">
        <v>153</v>
      </c>
      <c r="AJ5066" t="str">
        <f>IFERROR(VLOOKUP(B5066,Maestro_Regionales!$A$2:$B$35,2,FALSE),"Otras zonas")</f>
        <v>Suroccidente</v>
      </c>
      <c r="AK5066" t="str">
        <f t="shared" si="799"/>
        <v>REGIMEN DE EXCEPCION | Suroccidente</v>
      </c>
    </row>
    <row r="5067" spans="1:37">
      <c r="A5067" s="4" t="s">
        <v>2114</v>
      </c>
      <c r="B5067" s="4" t="s">
        <v>2115</v>
      </c>
      <c r="C5067" s="4" t="s">
        <v>2137</v>
      </c>
      <c r="D5067" s="4" t="s">
        <v>2138</v>
      </c>
      <c r="E5067" s="4" t="s">
        <v>85</v>
      </c>
      <c r="F5067" s="4">
        <v>1361</v>
      </c>
      <c r="G5067" s="4">
        <v>330</v>
      </c>
      <c r="H5067" s="4">
        <v>0</v>
      </c>
      <c r="I5067">
        <f t="shared" si="790"/>
        <v>1691</v>
      </c>
      <c r="J5067">
        <f t="shared" si="791"/>
        <v>0.80484920165582496</v>
      </c>
      <c r="K5067">
        <f t="shared" si="792"/>
        <v>0.19515079834417504</v>
      </c>
      <c r="L5067">
        <f t="shared" si="793"/>
        <v>0</v>
      </c>
      <c r="M5067">
        <f>I5067*Diccionario!$B$36</f>
        <v>3.7540531568627449</v>
      </c>
      <c r="N5067">
        <f>M5067*Diccionario!$B$37</f>
        <v>0.37915936884313728</v>
      </c>
      <c r="O5067">
        <f>N5067*Diccionario!$B$38</f>
        <v>5.6873905326470589E-2</v>
      </c>
      <c r="P5067">
        <f>O5067*Diccionario!$B$39</f>
        <v>5.118651479382353E-2</v>
      </c>
      <c r="Q5067">
        <f>P5067*Diccionario!$B$40</f>
        <v>2.0474605917529413E-2</v>
      </c>
      <c r="R5067">
        <f>Q5067*Diccionario!$B$41</f>
        <v>1.3308493846394119E-2</v>
      </c>
      <c r="S5067">
        <f t="shared" si="794"/>
        <v>1.3308493846394119E-2</v>
      </c>
      <c r="T5067">
        <f>I5067*Diccionario!$B$36</f>
        <v>3.7540531568627449</v>
      </c>
      <c r="U5067">
        <f>T5067*Diccionario!$B$42</f>
        <v>0.37915936884313728</v>
      </c>
      <c r="V5067">
        <f>U5067*Diccionario!$B$43</f>
        <v>0.3222854635166667</v>
      </c>
      <c r="W5067">
        <f>V5067*Diccionario!$B$44</f>
        <v>6.1234238068166677E-2</v>
      </c>
      <c r="X5067">
        <f>W5067*Diccionario!$B$45</f>
        <v>2.3881352846585005E-2</v>
      </c>
      <c r="Y5067">
        <f>X5067*Diccionario!$B$46</f>
        <v>2.1254404033460655E-2</v>
      </c>
      <c r="Z5067">
        <f>Y5067*Diccionario!$B$47</f>
        <v>7.8641294923804429E-3</v>
      </c>
      <c r="AA5067">
        <f>Z5067*Diccionario!$B$48</f>
        <v>7.8641294923804429E-3</v>
      </c>
      <c r="AB5067">
        <f>AA5067*Diccionario!$B$49</f>
        <v>5.8980971192853322E-3</v>
      </c>
      <c r="AC5067">
        <f t="shared" si="795"/>
        <v>5.8980971192853322E-3</v>
      </c>
      <c r="AD5067">
        <f t="shared" si="796"/>
        <v>1.9206590965679452E-2</v>
      </c>
      <c r="AE5067">
        <f t="shared" si="797"/>
        <v>3.2185770098129117E-5</v>
      </c>
      <c r="AF5067" t="e">
        <f ca="1">IF(AD5067="","",_xludf.RANK.EQ(AD5067,$AD$2:$AD$5513,0))</f>
        <v>#NAME?</v>
      </c>
      <c r="AH5067" t="str">
        <f t="shared" si="798"/>
        <v>Baja</v>
      </c>
      <c r="AI5067" t="s">
        <v>153</v>
      </c>
      <c r="AJ5067" t="str">
        <f>IFERROR(VLOOKUP(B5067,Maestro_Regionales!$A$2:$B$35,2,FALSE),"Otras zonas")</f>
        <v>Suroccidente</v>
      </c>
      <c r="AK5067" t="str">
        <f t="shared" si="799"/>
        <v>SALUD TOTAL EPS | Suroccidente</v>
      </c>
    </row>
    <row r="5068" spans="1:37">
      <c r="A5068" s="4" t="s">
        <v>2114</v>
      </c>
      <c r="B5068" s="4" t="s">
        <v>2115</v>
      </c>
      <c r="C5068" s="4" t="s">
        <v>2137</v>
      </c>
      <c r="D5068" s="4" t="s">
        <v>2138</v>
      </c>
      <c r="E5068" s="4" t="s">
        <v>91</v>
      </c>
      <c r="F5068" s="4">
        <v>176</v>
      </c>
      <c r="G5068" s="4">
        <v>777</v>
      </c>
      <c r="H5068" s="4">
        <v>0</v>
      </c>
      <c r="I5068">
        <f t="shared" si="790"/>
        <v>953</v>
      </c>
      <c r="J5068">
        <f t="shared" si="791"/>
        <v>0.18467995802728226</v>
      </c>
      <c r="K5068">
        <f t="shared" si="792"/>
        <v>0.81532004197271768</v>
      </c>
      <c r="L5068">
        <f t="shared" si="793"/>
        <v>0</v>
      </c>
      <c r="M5068">
        <f>I5068*Diccionario!$B$36</f>
        <v>2.1156786862745096</v>
      </c>
      <c r="N5068">
        <f>M5068*Diccionario!$B$37</f>
        <v>0.21368354731372549</v>
      </c>
      <c r="O5068">
        <f>N5068*Diccionario!$B$38</f>
        <v>3.2052532097058821E-2</v>
      </c>
      <c r="P5068">
        <f>O5068*Diccionario!$B$39</f>
        <v>2.8847278887352938E-2</v>
      </c>
      <c r="Q5068">
        <f>P5068*Diccionario!$B$40</f>
        <v>1.1538911554941175E-2</v>
      </c>
      <c r="R5068">
        <f>Q5068*Diccionario!$B$41</f>
        <v>7.5002925107117641E-3</v>
      </c>
      <c r="S5068">
        <f t="shared" si="794"/>
        <v>7.5002925107117641E-3</v>
      </c>
      <c r="T5068">
        <f>I5068*Diccionario!$B$36</f>
        <v>2.1156786862745096</v>
      </c>
      <c r="U5068">
        <f>T5068*Diccionario!$B$42</f>
        <v>0.21368354731372549</v>
      </c>
      <c r="V5068">
        <f>U5068*Diccionario!$B$43</f>
        <v>0.18163101521666666</v>
      </c>
      <c r="W5068">
        <f>V5068*Diccionario!$B$44</f>
        <v>3.4509892891166669E-2</v>
      </c>
      <c r="X5068">
        <f>W5068*Diccionario!$B$45</f>
        <v>1.3458858227555002E-2</v>
      </c>
      <c r="Y5068">
        <f>X5068*Diccionario!$B$46</f>
        <v>1.1978383822523952E-2</v>
      </c>
      <c r="Z5068">
        <f>Y5068*Diccionario!$B$47</f>
        <v>4.4320020143338622E-3</v>
      </c>
      <c r="AA5068">
        <f>Z5068*Diccionario!$B$48</f>
        <v>4.4320020143338622E-3</v>
      </c>
      <c r="AB5068">
        <f>AA5068*Diccionario!$B$49</f>
        <v>3.3240015107503969E-3</v>
      </c>
      <c r="AC5068">
        <f t="shared" si="795"/>
        <v>3.3240015107503969E-3</v>
      </c>
      <c r="AD5068">
        <f t="shared" si="796"/>
        <v>1.082429402146216E-2</v>
      </c>
      <c r="AE5068">
        <f t="shared" si="797"/>
        <v>1.8138994029282695E-5</v>
      </c>
      <c r="AF5068" t="e">
        <f ca="1">IF(AD5068="","",_xludf.RANK.EQ(AD5068,$AD$2:$AD$5513,0))</f>
        <v>#NAME?</v>
      </c>
      <c r="AH5068" t="str">
        <f t="shared" si="798"/>
        <v>Baja</v>
      </c>
      <c r="AI5068" t="s">
        <v>153</v>
      </c>
      <c r="AJ5068" t="str">
        <f>IFERROR(VLOOKUP(B5068,Maestro_Regionales!$A$2:$B$35,2,FALSE),"Otras zonas")</f>
        <v>Suroccidente</v>
      </c>
      <c r="AK5068" t="str">
        <f t="shared" si="799"/>
        <v>FAMISANAR | Suroccidente</v>
      </c>
    </row>
    <row r="5069" spans="1:37">
      <c r="A5069" s="4" t="s">
        <v>2114</v>
      </c>
      <c r="B5069" s="4" t="s">
        <v>2115</v>
      </c>
      <c r="C5069" s="4" t="s">
        <v>2137</v>
      </c>
      <c r="D5069" s="4" t="s">
        <v>2138</v>
      </c>
      <c r="E5069" s="4" t="s">
        <v>93</v>
      </c>
      <c r="F5069" s="4">
        <v>78</v>
      </c>
      <c r="G5069" s="4">
        <v>0</v>
      </c>
      <c r="H5069" s="4">
        <v>0</v>
      </c>
      <c r="I5069">
        <f t="shared" si="790"/>
        <v>78</v>
      </c>
      <c r="J5069">
        <f t="shared" si="791"/>
        <v>1</v>
      </c>
      <c r="K5069">
        <f t="shared" si="792"/>
        <v>0</v>
      </c>
      <c r="L5069">
        <f t="shared" si="793"/>
        <v>0</v>
      </c>
      <c r="M5069">
        <f>I5069*Diccionario!$B$36</f>
        <v>0.17316152941176469</v>
      </c>
      <c r="N5069">
        <f>M5069*Diccionario!$B$37</f>
        <v>1.7489314470588234E-2</v>
      </c>
      <c r="O5069">
        <f>N5069*Diccionario!$B$38</f>
        <v>2.6233971705882349E-3</v>
      </c>
      <c r="P5069">
        <f>O5069*Diccionario!$B$39</f>
        <v>2.3610574535294117E-3</v>
      </c>
      <c r="Q5069">
        <f>P5069*Diccionario!$B$40</f>
        <v>9.4442298141176467E-4</v>
      </c>
      <c r="R5069">
        <f>Q5069*Diccionario!$B$41</f>
        <v>6.1387493791764702E-4</v>
      </c>
      <c r="S5069">
        <f t="shared" si="794"/>
        <v>6.1387493791764702E-4</v>
      </c>
      <c r="T5069">
        <f>I5069*Diccionario!$B$36</f>
        <v>0.17316152941176469</v>
      </c>
      <c r="U5069">
        <f>T5069*Diccionario!$B$42</f>
        <v>1.7489314470588234E-2</v>
      </c>
      <c r="V5069">
        <f>U5069*Diccionario!$B$43</f>
        <v>1.4865917299999998E-2</v>
      </c>
      <c r="W5069">
        <f>V5069*Diccionario!$B$44</f>
        <v>2.8245242869999999E-3</v>
      </c>
      <c r="X5069">
        <f>W5069*Diccionario!$B$45</f>
        <v>1.10156447193E-3</v>
      </c>
      <c r="Y5069">
        <f>X5069*Diccionario!$B$46</f>
        <v>9.803923800177001E-4</v>
      </c>
      <c r="Z5069">
        <f>Y5069*Diccionario!$B$47</f>
        <v>3.6274518060654901E-4</v>
      </c>
      <c r="AA5069">
        <f>Z5069*Diccionario!$B$48</f>
        <v>3.6274518060654901E-4</v>
      </c>
      <c r="AB5069">
        <f>AA5069*Diccionario!$B$49</f>
        <v>2.7205888545491175E-4</v>
      </c>
      <c r="AC5069">
        <f t="shared" si="795"/>
        <v>2.7205888545491175E-4</v>
      </c>
      <c r="AD5069">
        <f t="shared" si="796"/>
        <v>8.8593382337255871E-4</v>
      </c>
      <c r="AE5069">
        <f t="shared" si="797"/>
        <v>1.4846186089024663E-6</v>
      </c>
      <c r="AF5069" t="e">
        <f ca="1">IF(AD5069="","",_xludf.RANK.EQ(AD5069,$AD$2:$AD$5513,0))</f>
        <v>#NAME?</v>
      </c>
      <c r="AH5069" t="str">
        <f t="shared" si="798"/>
        <v>Baja</v>
      </c>
      <c r="AI5069" t="s">
        <v>153</v>
      </c>
      <c r="AJ5069" t="str">
        <f>IFERROR(VLOOKUP(B5069,Maestro_Regionales!$A$2:$B$35,2,FALSE),"Otras zonas")</f>
        <v>Suroccidente</v>
      </c>
      <c r="AK5069" t="str">
        <f t="shared" si="799"/>
        <v>FERRONALES - EAS | Suroccidente</v>
      </c>
    </row>
    <row r="5070" spans="1:37">
      <c r="A5070" s="4" t="s">
        <v>2114</v>
      </c>
      <c r="B5070" s="4" t="s">
        <v>2115</v>
      </c>
      <c r="C5070" s="4" t="s">
        <v>2137</v>
      </c>
      <c r="D5070" s="4" t="s">
        <v>2138</v>
      </c>
      <c r="E5070" s="4" t="s">
        <v>70</v>
      </c>
      <c r="F5070" s="4">
        <v>1</v>
      </c>
      <c r="G5070" s="4">
        <v>0</v>
      </c>
      <c r="H5070" s="4">
        <v>0</v>
      </c>
      <c r="I5070">
        <f t="shared" si="790"/>
        <v>1</v>
      </c>
      <c r="J5070">
        <f t="shared" si="791"/>
        <v>1</v>
      </c>
      <c r="K5070">
        <f t="shared" si="792"/>
        <v>0</v>
      </c>
      <c r="L5070">
        <f t="shared" si="793"/>
        <v>0</v>
      </c>
      <c r="M5070">
        <f>I5070*Diccionario!$B$36</f>
        <v>2.2200196078431371E-3</v>
      </c>
      <c r="N5070">
        <f>M5070*Diccionario!$B$37</f>
        <v>2.2422198039215687E-4</v>
      </c>
      <c r="O5070">
        <f>N5070*Diccionario!$B$38</f>
        <v>3.3633297058823532E-5</v>
      </c>
      <c r="P5070">
        <f>O5070*Diccionario!$B$39</f>
        <v>3.026996735294118E-5</v>
      </c>
      <c r="Q5070">
        <f>P5070*Diccionario!$B$40</f>
        <v>1.2107986941176473E-5</v>
      </c>
      <c r="R5070">
        <f>Q5070*Diccionario!$B$41</f>
        <v>7.870191511764708E-6</v>
      </c>
      <c r="S5070">
        <f t="shared" si="794"/>
        <v>7.870191511764708E-6</v>
      </c>
      <c r="T5070">
        <f>I5070*Diccionario!$B$36</f>
        <v>2.2200196078431371E-3</v>
      </c>
      <c r="U5070">
        <f>T5070*Diccionario!$B$42</f>
        <v>2.2422198039215687E-4</v>
      </c>
      <c r="V5070">
        <f>U5070*Diccionario!$B$43</f>
        <v>1.9058868333333333E-4</v>
      </c>
      <c r="W5070">
        <f>V5070*Diccionario!$B$44</f>
        <v>3.6211849833333333E-5</v>
      </c>
      <c r="X5070">
        <f>W5070*Diccionario!$B$45</f>
        <v>1.4122621435000001E-5</v>
      </c>
      <c r="Y5070">
        <f>X5070*Diccionario!$B$46</f>
        <v>1.256913307715E-5</v>
      </c>
      <c r="Z5070">
        <f>Y5070*Diccionario!$B$47</f>
        <v>4.6505792385454997E-6</v>
      </c>
      <c r="AA5070">
        <f>Z5070*Diccionario!$B$48</f>
        <v>4.6505792385454997E-6</v>
      </c>
      <c r="AB5070">
        <f>AA5070*Diccionario!$B$49</f>
        <v>3.4879344289091247E-6</v>
      </c>
      <c r="AC5070">
        <f t="shared" si="795"/>
        <v>3.4879344289091247E-6</v>
      </c>
      <c r="AD5070">
        <f t="shared" si="796"/>
        <v>1.1358125940673833E-5</v>
      </c>
      <c r="AE5070">
        <f t="shared" si="797"/>
        <v>1.9033571909005983E-8</v>
      </c>
      <c r="AF5070" t="e">
        <f ca="1">IF(AD5070="","",_xludf.RANK.EQ(AD5070,$AD$2:$AD$5513,0))</f>
        <v>#NAME?</v>
      </c>
      <c r="AH5070" t="str">
        <f t="shared" si="798"/>
        <v>Baja</v>
      </c>
      <c r="AI5070" t="s">
        <v>153</v>
      </c>
      <c r="AJ5070" t="str">
        <f>IFERROR(VLOOKUP(B5070,Maestro_Regionales!$A$2:$B$35,2,FALSE),"Otras zonas")</f>
        <v>Suroccidente</v>
      </c>
      <c r="AK5070" t="str">
        <f t="shared" si="799"/>
        <v>EPS SURA | Suroccidente</v>
      </c>
    </row>
    <row r="5071" spans="1:37">
      <c r="A5071" s="4" t="s">
        <v>2114</v>
      </c>
      <c r="B5071" s="4" t="s">
        <v>2115</v>
      </c>
      <c r="C5071" s="4" t="s">
        <v>2139</v>
      </c>
      <c r="D5071" s="4" t="s">
        <v>2140</v>
      </c>
      <c r="E5071" s="4" t="s">
        <v>88</v>
      </c>
      <c r="F5071" s="4">
        <v>1390</v>
      </c>
      <c r="G5071" s="4">
        <v>18686</v>
      </c>
      <c r="H5071" s="4">
        <v>0</v>
      </c>
      <c r="I5071">
        <f t="shared" si="790"/>
        <v>20076</v>
      </c>
      <c r="J5071">
        <f t="shared" si="791"/>
        <v>6.9236899780832833E-2</v>
      </c>
      <c r="K5071">
        <f t="shared" si="792"/>
        <v>0.93076310021916719</v>
      </c>
      <c r="L5071">
        <f t="shared" si="793"/>
        <v>0</v>
      </c>
      <c r="M5071">
        <f>I5071*Diccionario!$B$36</f>
        <v>44.569113647058821</v>
      </c>
      <c r="N5071">
        <f>M5071*Diccionario!$B$37</f>
        <v>4.5014804783529412</v>
      </c>
      <c r="O5071">
        <f>N5071*Diccionario!$B$38</f>
        <v>0.67522207175294113</v>
      </c>
      <c r="P5071">
        <f>O5071*Diccionario!$B$39</f>
        <v>0.60769986457764702</v>
      </c>
      <c r="Q5071">
        <f>P5071*Diccionario!$B$40</f>
        <v>0.24307994583105882</v>
      </c>
      <c r="R5071">
        <f>Q5071*Diccionario!$B$41</f>
        <v>0.15800196479018824</v>
      </c>
      <c r="S5071">
        <f t="shared" si="794"/>
        <v>0.15800196479018824</v>
      </c>
      <c r="T5071">
        <f>I5071*Diccionario!$B$36</f>
        <v>44.569113647058821</v>
      </c>
      <c r="U5071">
        <f>T5071*Diccionario!$B$42</f>
        <v>4.5014804783529412</v>
      </c>
      <c r="V5071">
        <f>U5071*Diccionario!$B$43</f>
        <v>3.8262584066000001</v>
      </c>
      <c r="W5071">
        <f>V5071*Diccionario!$B$44</f>
        <v>0.72698909725400007</v>
      </c>
      <c r="X5071">
        <f>W5071*Diccionario!$B$45</f>
        <v>0.28352574792906005</v>
      </c>
      <c r="Y5071">
        <f>X5071*Diccionario!$B$46</f>
        <v>0.25233791565686342</v>
      </c>
      <c r="Z5071">
        <f>Y5071*Diccionario!$B$47</f>
        <v>9.336502879303947E-2</v>
      </c>
      <c r="AA5071">
        <f>Z5071*Diccionario!$B$48</f>
        <v>9.336502879303947E-2</v>
      </c>
      <c r="AB5071">
        <f>AA5071*Diccionario!$B$49</f>
        <v>7.0023771594779599E-2</v>
      </c>
      <c r="AC5071">
        <f t="shared" si="795"/>
        <v>7.0023771594779599E-2</v>
      </c>
      <c r="AD5071">
        <f t="shared" si="796"/>
        <v>0.22802573638496784</v>
      </c>
      <c r="AE5071">
        <f t="shared" si="797"/>
        <v>3.8211798964520407E-4</v>
      </c>
      <c r="AF5071" t="e">
        <f ca="1">IF(AD5071="","",_xludf.RANK.EQ(AD5071,$AD$2:$AD$5513,0))</f>
        <v>#NAME?</v>
      </c>
      <c r="AH5071" t="str">
        <f t="shared" si="798"/>
        <v>Media</v>
      </c>
      <c r="AI5071" t="s">
        <v>153</v>
      </c>
      <c r="AJ5071" t="str">
        <f>IFERROR(VLOOKUP(B5071,Maestro_Regionales!$A$2:$B$35,2,FALSE),"Otras zonas")</f>
        <v>Suroccidente</v>
      </c>
      <c r="AK5071" t="str">
        <f t="shared" si="799"/>
        <v>COOSALUD EPS | Suroccidente</v>
      </c>
    </row>
    <row r="5072" spans="1:37">
      <c r="A5072" s="4" t="s">
        <v>2114</v>
      </c>
      <c r="B5072" s="4" t="s">
        <v>2115</v>
      </c>
      <c r="C5072" s="4" t="s">
        <v>2139</v>
      </c>
      <c r="D5072" s="4" t="s">
        <v>2140</v>
      </c>
      <c r="E5072" s="4" t="s">
        <v>87</v>
      </c>
      <c r="F5072" s="4">
        <v>4610</v>
      </c>
      <c r="G5072" s="4">
        <v>8451</v>
      </c>
      <c r="H5072" s="4">
        <v>0</v>
      </c>
      <c r="I5072">
        <f t="shared" si="790"/>
        <v>13061</v>
      </c>
      <c r="J5072">
        <f t="shared" si="791"/>
        <v>0.35295919148610366</v>
      </c>
      <c r="K5072">
        <f t="shared" si="792"/>
        <v>0.64704080851389634</v>
      </c>
      <c r="L5072">
        <f t="shared" si="793"/>
        <v>0</v>
      </c>
      <c r="M5072">
        <f>I5072*Diccionario!$B$36</f>
        <v>28.995676098039212</v>
      </c>
      <c r="N5072">
        <f>M5072*Diccionario!$B$37</f>
        <v>2.9285632859019608</v>
      </c>
      <c r="O5072">
        <f>N5072*Diccionario!$B$38</f>
        <v>0.43928449288529409</v>
      </c>
      <c r="P5072">
        <f>O5072*Diccionario!$B$39</f>
        <v>0.39535604359676468</v>
      </c>
      <c r="Q5072">
        <f>P5072*Diccionario!$B$40</f>
        <v>0.15814241743870588</v>
      </c>
      <c r="R5072">
        <f>Q5072*Diccionario!$B$41</f>
        <v>0.10279257133515883</v>
      </c>
      <c r="S5072">
        <f t="shared" si="794"/>
        <v>0.10279257133515883</v>
      </c>
      <c r="T5072">
        <f>I5072*Diccionario!$B$36</f>
        <v>28.995676098039212</v>
      </c>
      <c r="U5072">
        <f>T5072*Diccionario!$B$42</f>
        <v>2.9285632859019608</v>
      </c>
      <c r="V5072">
        <f>U5072*Diccionario!$B$43</f>
        <v>2.4892787930166667</v>
      </c>
      <c r="W5072">
        <f>V5072*Diccionario!$B$44</f>
        <v>0.47296297067316667</v>
      </c>
      <c r="X5072">
        <f>W5072*Diccionario!$B$45</f>
        <v>0.18445555856253501</v>
      </c>
      <c r="Y5072">
        <f>X5072*Diccionario!$B$46</f>
        <v>0.16416544712065617</v>
      </c>
      <c r="Z5072">
        <f>Y5072*Diccionario!$B$47</f>
        <v>6.0741215434642781E-2</v>
      </c>
      <c r="AA5072">
        <f>Z5072*Diccionario!$B$48</f>
        <v>6.0741215434642781E-2</v>
      </c>
      <c r="AB5072">
        <f>AA5072*Diccionario!$B$49</f>
        <v>4.5555911575982086E-2</v>
      </c>
      <c r="AC5072">
        <f t="shared" si="795"/>
        <v>4.5555911575982086E-2</v>
      </c>
      <c r="AD5072">
        <f t="shared" si="796"/>
        <v>0.14834848291114092</v>
      </c>
      <c r="AE5072">
        <f t="shared" si="797"/>
        <v>2.4859748270352708E-4</v>
      </c>
      <c r="AF5072" t="e">
        <f ca="1">IF(AD5072="","",_xludf.RANK.EQ(AD5072,$AD$2:$AD$5513,0))</f>
        <v>#NAME?</v>
      </c>
      <c r="AH5072" t="str">
        <f t="shared" si="798"/>
        <v>Media</v>
      </c>
      <c r="AI5072" t="s">
        <v>153</v>
      </c>
      <c r="AJ5072" t="str">
        <f>IFERROR(VLOOKUP(B5072,Maestro_Regionales!$A$2:$B$35,2,FALSE),"Otras zonas")</f>
        <v>Suroccidente</v>
      </c>
      <c r="AK5072" t="str">
        <f t="shared" si="799"/>
        <v>NUEVA EPS | Suroccidente</v>
      </c>
    </row>
    <row r="5073" spans="1:37">
      <c r="A5073" s="4" t="s">
        <v>2114</v>
      </c>
      <c r="B5073" s="4" t="s">
        <v>2115</v>
      </c>
      <c r="C5073" s="4" t="s">
        <v>2139</v>
      </c>
      <c r="D5073" s="4" t="s">
        <v>2140</v>
      </c>
      <c r="E5073" s="4" t="s">
        <v>162</v>
      </c>
      <c r="F5073" s="4">
        <v>2809</v>
      </c>
      <c r="G5073" s="4">
        <v>1310</v>
      </c>
      <c r="H5073" s="4">
        <v>0</v>
      </c>
      <c r="I5073">
        <f t="shared" si="790"/>
        <v>4119</v>
      </c>
      <c r="J5073">
        <f t="shared" si="791"/>
        <v>0.68196164117504243</v>
      </c>
      <c r="K5073">
        <f t="shared" si="792"/>
        <v>0.31803835882495751</v>
      </c>
      <c r="L5073">
        <f t="shared" si="793"/>
        <v>0</v>
      </c>
      <c r="M5073">
        <f>I5073*Diccionario!$B$36</f>
        <v>9.1442607647058818</v>
      </c>
      <c r="N5073">
        <f>M5073*Diccionario!$B$37</f>
        <v>0.92357033723529414</v>
      </c>
      <c r="O5073">
        <f>N5073*Diccionario!$B$38</f>
        <v>0.13853555058529413</v>
      </c>
      <c r="P5073">
        <f>O5073*Diccionario!$B$39</f>
        <v>0.12468199552676472</v>
      </c>
      <c r="Q5073">
        <f>P5073*Diccionario!$B$40</f>
        <v>4.9872798210705893E-2</v>
      </c>
      <c r="R5073">
        <f>Q5073*Diccionario!$B$41</f>
        <v>3.2417318836958829E-2</v>
      </c>
      <c r="S5073">
        <f t="shared" si="794"/>
        <v>3.2417318836958829E-2</v>
      </c>
      <c r="T5073">
        <f>I5073*Diccionario!$B$36</f>
        <v>9.1442607647058818</v>
      </c>
      <c r="U5073">
        <f>T5073*Diccionario!$B$42</f>
        <v>0.92357033723529414</v>
      </c>
      <c r="V5073">
        <f>U5073*Diccionario!$B$43</f>
        <v>0.78503478665000004</v>
      </c>
      <c r="W5073">
        <f>V5073*Diccionario!$B$44</f>
        <v>0.14915660946350001</v>
      </c>
      <c r="X5073">
        <f>W5073*Diccionario!$B$45</f>
        <v>5.8171077690765009E-2</v>
      </c>
      <c r="Y5073">
        <f>X5073*Diccionario!$B$46</f>
        <v>5.1772259144780862E-2</v>
      </c>
      <c r="Z5073">
        <f>Y5073*Diccionario!$B$47</f>
        <v>1.915573588356892E-2</v>
      </c>
      <c r="AA5073">
        <f>Z5073*Diccionario!$B$48</f>
        <v>1.915573588356892E-2</v>
      </c>
      <c r="AB5073">
        <f>AA5073*Diccionario!$B$49</f>
        <v>1.436680191267669E-2</v>
      </c>
      <c r="AC5073">
        <f t="shared" si="795"/>
        <v>1.436680191267669E-2</v>
      </c>
      <c r="AD5073">
        <f t="shared" si="796"/>
        <v>4.6784120749635519E-2</v>
      </c>
      <c r="AE5073">
        <f t="shared" si="797"/>
        <v>7.8399282693195641E-5</v>
      </c>
      <c r="AF5073" t="e">
        <f ca="1">IF(AD5073="","",_xludf.RANK.EQ(AD5073,$AD$2:$AD$5513,0))</f>
        <v>#NAME?</v>
      </c>
      <c r="AH5073" t="str">
        <f t="shared" si="798"/>
        <v>Baja</v>
      </c>
      <c r="AI5073" t="s">
        <v>153</v>
      </c>
      <c r="AJ5073" t="str">
        <f>IFERROR(VLOOKUP(B5073,Maestro_Regionales!$A$2:$B$35,2,FALSE),"Otras zonas")</f>
        <v>Suroccidente</v>
      </c>
      <c r="AK5073" t="str">
        <f t="shared" si="799"/>
        <v>EPS SOS | Suroccidente</v>
      </c>
    </row>
    <row r="5074" spans="1:37">
      <c r="A5074" s="4" t="s">
        <v>2114</v>
      </c>
      <c r="B5074" s="4" t="s">
        <v>2115</v>
      </c>
      <c r="C5074" s="4" t="s">
        <v>2139</v>
      </c>
      <c r="D5074" s="4" t="s">
        <v>2140</v>
      </c>
      <c r="E5074" s="4" t="s">
        <v>90</v>
      </c>
      <c r="F5074" s="4">
        <v>0</v>
      </c>
      <c r="G5074" s="4">
        <v>0</v>
      </c>
      <c r="H5074" s="4">
        <v>461</v>
      </c>
      <c r="I5074">
        <f t="shared" si="790"/>
        <v>461</v>
      </c>
      <c r="J5074">
        <f t="shared" si="791"/>
        <v>0</v>
      </c>
      <c r="K5074">
        <f t="shared" si="792"/>
        <v>0</v>
      </c>
      <c r="L5074">
        <f t="shared" si="793"/>
        <v>1</v>
      </c>
      <c r="M5074">
        <f>I5074*Diccionario!$B$36</f>
        <v>1.0234290392156862</v>
      </c>
      <c r="N5074">
        <f>M5074*Diccionario!$B$37</f>
        <v>0.1033663329607843</v>
      </c>
      <c r="O5074">
        <f>N5074*Diccionario!$B$38</f>
        <v>1.5504949944117646E-2</v>
      </c>
      <c r="P5074">
        <f>O5074*Diccionario!$B$39</f>
        <v>1.3954454949705881E-2</v>
      </c>
      <c r="Q5074">
        <f>P5074*Diccionario!$B$40</f>
        <v>5.5817819798823533E-3</v>
      </c>
      <c r="R5074">
        <f>Q5074*Diccionario!$B$41</f>
        <v>3.6281582869235299E-3</v>
      </c>
      <c r="S5074">
        <f t="shared" si="794"/>
        <v>3.6281582869235299E-3</v>
      </c>
      <c r="T5074">
        <f>I5074*Diccionario!$B$36</f>
        <v>1.0234290392156862</v>
      </c>
      <c r="U5074">
        <f>T5074*Diccionario!$B$42</f>
        <v>0.1033663329607843</v>
      </c>
      <c r="V5074">
        <f>U5074*Diccionario!$B$43</f>
        <v>8.7861383016666655E-2</v>
      </c>
      <c r="W5074">
        <f>V5074*Diccionario!$B$44</f>
        <v>1.6693662773166664E-2</v>
      </c>
      <c r="X5074">
        <f>W5074*Diccionario!$B$45</f>
        <v>6.5105284815349992E-3</v>
      </c>
      <c r="Y5074">
        <f>X5074*Diccionario!$B$46</f>
        <v>5.7943703485661491E-3</v>
      </c>
      <c r="Z5074">
        <f>Y5074*Diccionario!$B$47</f>
        <v>2.1439170289694752E-3</v>
      </c>
      <c r="AA5074">
        <f>Z5074*Diccionario!$B$48</f>
        <v>2.1439170289694752E-3</v>
      </c>
      <c r="AB5074">
        <f>AA5074*Diccionario!$B$49</f>
        <v>1.6079377717271065E-3</v>
      </c>
      <c r="AC5074">
        <f t="shared" si="795"/>
        <v>1.6079377717271065E-3</v>
      </c>
      <c r="AD5074">
        <f t="shared" si="796"/>
        <v>5.2360960586506364E-3</v>
      </c>
      <c r="AE5074">
        <f t="shared" si="797"/>
        <v>8.7744766500517573E-6</v>
      </c>
      <c r="AF5074" t="e">
        <f ca="1">IF(AD5074="","",_xludf.RANK.EQ(AD5074,$AD$2:$AD$5513,0))</f>
        <v>#NAME?</v>
      </c>
      <c r="AH5074" t="str">
        <f t="shared" si="798"/>
        <v>Baja</v>
      </c>
      <c r="AI5074" t="s">
        <v>153</v>
      </c>
      <c r="AJ5074" t="str">
        <f>IFERROR(VLOOKUP(B5074,Maestro_Regionales!$A$2:$B$35,2,FALSE),"Otras zonas")</f>
        <v>Suroccidente</v>
      </c>
      <c r="AK5074" t="str">
        <f t="shared" si="799"/>
        <v>REGIMEN DE EXCEPCION | Suroccidente</v>
      </c>
    </row>
    <row r="5075" spans="1:37">
      <c r="A5075" s="4" t="s">
        <v>2114</v>
      </c>
      <c r="B5075" s="4" t="s">
        <v>2115</v>
      </c>
      <c r="C5075" s="4" t="s">
        <v>2139</v>
      </c>
      <c r="D5075" s="4" t="s">
        <v>2140</v>
      </c>
      <c r="E5075" s="4" t="s">
        <v>93</v>
      </c>
      <c r="F5075" s="4">
        <v>167</v>
      </c>
      <c r="G5075" s="4">
        <v>0</v>
      </c>
      <c r="H5075" s="4">
        <v>0</v>
      </c>
      <c r="I5075">
        <f t="shared" si="790"/>
        <v>167</v>
      </c>
      <c r="J5075">
        <f t="shared" si="791"/>
        <v>1</v>
      </c>
      <c r="K5075">
        <f t="shared" si="792"/>
        <v>0</v>
      </c>
      <c r="L5075">
        <f t="shared" si="793"/>
        <v>0</v>
      </c>
      <c r="M5075">
        <f>I5075*Diccionario!$B$36</f>
        <v>0.37074327450980388</v>
      </c>
      <c r="N5075">
        <f>M5075*Diccionario!$B$37</f>
        <v>3.7445070725490193E-2</v>
      </c>
      <c r="O5075">
        <f>N5075*Diccionario!$B$38</f>
        <v>5.6167606088235291E-3</v>
      </c>
      <c r="P5075">
        <f>O5075*Diccionario!$B$39</f>
        <v>5.0550845479411764E-3</v>
      </c>
      <c r="Q5075">
        <f>P5075*Diccionario!$B$40</f>
        <v>2.0220338191764705E-3</v>
      </c>
      <c r="R5075">
        <f>Q5075*Diccionario!$B$41</f>
        <v>1.314321982464706E-3</v>
      </c>
      <c r="S5075">
        <f t="shared" si="794"/>
        <v>1.314321982464706E-3</v>
      </c>
      <c r="T5075">
        <f>I5075*Diccionario!$B$36</f>
        <v>0.37074327450980388</v>
      </c>
      <c r="U5075">
        <f>T5075*Diccionario!$B$42</f>
        <v>3.7445070725490193E-2</v>
      </c>
      <c r="V5075">
        <f>U5075*Diccionario!$B$43</f>
        <v>3.1828310116666661E-2</v>
      </c>
      <c r="W5075">
        <f>V5075*Diccionario!$B$44</f>
        <v>6.0473789221666659E-3</v>
      </c>
      <c r="X5075">
        <f>W5075*Diccionario!$B$45</f>
        <v>2.3584777796449999E-3</v>
      </c>
      <c r="Y5075">
        <f>X5075*Diccionario!$B$46</f>
        <v>2.0990452238840501E-3</v>
      </c>
      <c r="Z5075">
        <f>Y5075*Diccionario!$B$47</f>
        <v>7.7664673283709849E-4</v>
      </c>
      <c r="AA5075">
        <f>Z5075*Diccionario!$B$48</f>
        <v>7.7664673283709849E-4</v>
      </c>
      <c r="AB5075">
        <f>AA5075*Diccionario!$B$49</f>
        <v>5.8248504962782387E-4</v>
      </c>
      <c r="AC5075">
        <f t="shared" si="795"/>
        <v>5.8248504962782387E-4</v>
      </c>
      <c r="AD5075">
        <f t="shared" si="796"/>
        <v>1.8968070320925299E-3</v>
      </c>
      <c r="AE5075">
        <f t="shared" si="797"/>
        <v>3.1786065088039988E-6</v>
      </c>
      <c r="AF5075" t="e">
        <f ca="1">IF(AD5075="","",_xludf.RANK.EQ(AD5075,$AD$2:$AD$5513,0))</f>
        <v>#NAME?</v>
      </c>
      <c r="AH5075" t="str">
        <f t="shared" si="798"/>
        <v>Baja</v>
      </c>
      <c r="AI5075" t="s">
        <v>153</v>
      </c>
      <c r="AJ5075" t="str">
        <f>IFERROR(VLOOKUP(B5075,Maestro_Regionales!$A$2:$B$35,2,FALSE),"Otras zonas")</f>
        <v>Suroccidente</v>
      </c>
      <c r="AK5075" t="str">
        <f t="shared" si="799"/>
        <v>FERRONALES - EAS | Suroccidente</v>
      </c>
    </row>
    <row r="5076" spans="1:37">
      <c r="A5076" s="4" t="s">
        <v>2114</v>
      </c>
      <c r="B5076" s="4" t="s">
        <v>2115</v>
      </c>
      <c r="C5076" s="4" t="s">
        <v>2139</v>
      </c>
      <c r="D5076" s="4" t="s">
        <v>2140</v>
      </c>
      <c r="E5076" s="4" t="s">
        <v>85</v>
      </c>
      <c r="F5076" s="4">
        <v>21</v>
      </c>
      <c r="G5076" s="4">
        <v>19</v>
      </c>
      <c r="H5076" s="4">
        <v>0</v>
      </c>
      <c r="I5076">
        <f t="shared" si="790"/>
        <v>40</v>
      </c>
      <c r="J5076">
        <f t="shared" si="791"/>
        <v>0.52500000000000002</v>
      </c>
      <c r="K5076">
        <f t="shared" si="792"/>
        <v>0.47499999999999998</v>
      </c>
      <c r="L5076">
        <f t="shared" si="793"/>
        <v>0</v>
      </c>
      <c r="M5076">
        <f>I5076*Diccionario!$B$36</f>
        <v>8.8800784313725484E-2</v>
      </c>
      <c r="N5076">
        <f>M5076*Diccionario!$B$37</f>
        <v>8.9688792156862752E-3</v>
      </c>
      <c r="O5076">
        <f>N5076*Diccionario!$B$38</f>
        <v>1.3453318823529413E-3</v>
      </c>
      <c r="P5076">
        <f>O5076*Diccionario!$B$39</f>
        <v>1.2107986941176472E-3</v>
      </c>
      <c r="Q5076">
        <f>P5076*Diccionario!$B$40</f>
        <v>4.8431947764705888E-4</v>
      </c>
      <c r="R5076">
        <f>Q5076*Diccionario!$B$41</f>
        <v>3.1480766047058828E-4</v>
      </c>
      <c r="S5076">
        <f t="shared" si="794"/>
        <v>3.1480766047058828E-4</v>
      </c>
      <c r="T5076">
        <f>I5076*Diccionario!$B$36</f>
        <v>8.8800784313725484E-2</v>
      </c>
      <c r="U5076">
        <f>T5076*Diccionario!$B$42</f>
        <v>8.9688792156862752E-3</v>
      </c>
      <c r="V5076">
        <f>U5076*Diccionario!$B$43</f>
        <v>7.6235473333333336E-3</v>
      </c>
      <c r="W5076">
        <f>V5076*Diccionario!$B$44</f>
        <v>1.4484739933333334E-3</v>
      </c>
      <c r="X5076">
        <f>W5076*Diccionario!$B$45</f>
        <v>5.6490485740000004E-4</v>
      </c>
      <c r="Y5076">
        <f>X5076*Diccionario!$B$46</f>
        <v>5.0276532308600008E-4</v>
      </c>
      <c r="Z5076">
        <f>Y5076*Diccionario!$B$47</f>
        <v>1.8602316954182004E-4</v>
      </c>
      <c r="AA5076">
        <f>Z5076*Diccionario!$B$48</f>
        <v>1.8602316954182004E-4</v>
      </c>
      <c r="AB5076">
        <f>AA5076*Diccionario!$B$49</f>
        <v>1.3951737715636503E-4</v>
      </c>
      <c r="AC5076">
        <f t="shared" si="795"/>
        <v>1.3951737715636503E-4</v>
      </c>
      <c r="AD5076">
        <f t="shared" si="796"/>
        <v>4.5432503762695331E-4</v>
      </c>
      <c r="AE5076">
        <f t="shared" si="797"/>
        <v>7.6134287636023932E-7</v>
      </c>
      <c r="AF5076" t="e">
        <f ca="1">IF(AD5076="","",_xludf.RANK.EQ(AD5076,$AD$2:$AD$5513,0))</f>
        <v>#NAME?</v>
      </c>
      <c r="AH5076" t="str">
        <f t="shared" si="798"/>
        <v>Baja</v>
      </c>
      <c r="AI5076" t="s">
        <v>153</v>
      </c>
      <c r="AJ5076" t="str">
        <f>IFERROR(VLOOKUP(B5076,Maestro_Regionales!$A$2:$B$35,2,FALSE),"Otras zonas")</f>
        <v>Suroccidente</v>
      </c>
      <c r="AK5076" t="str">
        <f t="shared" si="799"/>
        <v>SALUD TOTAL EPS | Suroccidente</v>
      </c>
    </row>
    <row r="5077" spans="1:37">
      <c r="A5077" s="4" t="s">
        <v>2114</v>
      </c>
      <c r="B5077" s="4" t="s">
        <v>2115</v>
      </c>
      <c r="C5077" s="4" t="s">
        <v>2139</v>
      </c>
      <c r="D5077" s="4" t="s">
        <v>2140</v>
      </c>
      <c r="E5077" s="4" t="s">
        <v>70</v>
      </c>
      <c r="F5077" s="4">
        <v>2</v>
      </c>
      <c r="G5077" s="4">
        <v>0</v>
      </c>
      <c r="H5077" s="4">
        <v>0</v>
      </c>
      <c r="I5077">
        <f t="shared" si="790"/>
        <v>2</v>
      </c>
      <c r="J5077">
        <f t="shared" si="791"/>
        <v>1</v>
      </c>
      <c r="K5077">
        <f t="shared" si="792"/>
        <v>0</v>
      </c>
      <c r="L5077">
        <f t="shared" si="793"/>
        <v>0</v>
      </c>
      <c r="M5077">
        <f>I5077*Diccionario!$B$36</f>
        <v>4.4400392156862742E-3</v>
      </c>
      <c r="N5077">
        <f>M5077*Diccionario!$B$37</f>
        <v>4.4844396078431374E-4</v>
      </c>
      <c r="O5077">
        <f>N5077*Diccionario!$B$38</f>
        <v>6.7266594117647063E-5</v>
      </c>
      <c r="P5077">
        <f>O5077*Diccionario!$B$39</f>
        <v>6.053993470588236E-5</v>
      </c>
      <c r="Q5077">
        <f>P5077*Diccionario!$B$40</f>
        <v>2.4215973882352947E-5</v>
      </c>
      <c r="R5077">
        <f>Q5077*Diccionario!$B$41</f>
        <v>1.5740383023529416E-5</v>
      </c>
      <c r="S5077">
        <f t="shared" si="794"/>
        <v>1.5740383023529416E-5</v>
      </c>
      <c r="T5077">
        <f>I5077*Diccionario!$B$36</f>
        <v>4.4400392156862742E-3</v>
      </c>
      <c r="U5077">
        <f>T5077*Diccionario!$B$42</f>
        <v>4.4844396078431374E-4</v>
      </c>
      <c r="V5077">
        <f>U5077*Diccionario!$B$43</f>
        <v>3.8117736666666666E-4</v>
      </c>
      <c r="W5077">
        <f>V5077*Diccionario!$B$44</f>
        <v>7.2423699666666666E-5</v>
      </c>
      <c r="X5077">
        <f>W5077*Diccionario!$B$45</f>
        <v>2.8245242870000002E-5</v>
      </c>
      <c r="Y5077">
        <f>X5077*Diccionario!$B$46</f>
        <v>2.5138266154300001E-5</v>
      </c>
      <c r="Z5077">
        <f>Y5077*Diccionario!$B$47</f>
        <v>9.3011584770909993E-6</v>
      </c>
      <c r="AA5077">
        <f>Z5077*Diccionario!$B$48</f>
        <v>9.3011584770909993E-6</v>
      </c>
      <c r="AB5077">
        <f>AA5077*Diccionario!$B$49</f>
        <v>6.9758688578182495E-6</v>
      </c>
      <c r="AC5077">
        <f t="shared" si="795"/>
        <v>6.9758688578182495E-6</v>
      </c>
      <c r="AD5077">
        <f t="shared" si="796"/>
        <v>2.2716251881347665E-5</v>
      </c>
      <c r="AE5077">
        <f t="shared" si="797"/>
        <v>3.8067143818011966E-8</v>
      </c>
      <c r="AF5077" t="e">
        <f ca="1">IF(AD5077="","",_xludf.RANK.EQ(AD5077,$AD$2:$AD$5513,0))</f>
        <v>#NAME?</v>
      </c>
      <c r="AH5077" t="str">
        <f t="shared" si="798"/>
        <v>Baja</v>
      </c>
      <c r="AI5077" t="s">
        <v>153</v>
      </c>
      <c r="AJ5077" t="str">
        <f>IFERROR(VLOOKUP(B5077,Maestro_Regionales!$A$2:$B$35,2,FALSE),"Otras zonas")</f>
        <v>Suroccidente</v>
      </c>
      <c r="AK5077" t="str">
        <f t="shared" si="799"/>
        <v>EPS SURA | Suroccidente</v>
      </c>
    </row>
    <row r="5078" spans="1:37">
      <c r="A5078" s="4" t="s">
        <v>2114</v>
      </c>
      <c r="B5078" s="4" t="s">
        <v>2115</v>
      </c>
      <c r="C5078" s="4" t="s">
        <v>2139</v>
      </c>
      <c r="D5078" s="4" t="s">
        <v>2140</v>
      </c>
      <c r="E5078" s="4" t="s">
        <v>86</v>
      </c>
      <c r="F5078" s="4">
        <v>1</v>
      </c>
      <c r="G5078" s="4">
        <v>0</v>
      </c>
      <c r="H5078" s="4">
        <v>0</v>
      </c>
      <c r="I5078">
        <f t="shared" si="790"/>
        <v>1</v>
      </c>
      <c r="J5078">
        <f t="shared" si="791"/>
        <v>1</v>
      </c>
      <c r="K5078">
        <f t="shared" si="792"/>
        <v>0</v>
      </c>
      <c r="L5078">
        <f t="shared" si="793"/>
        <v>0</v>
      </c>
      <c r="M5078">
        <f>I5078*Diccionario!$B$36</f>
        <v>2.2200196078431371E-3</v>
      </c>
      <c r="N5078">
        <f>M5078*Diccionario!$B$37</f>
        <v>2.2422198039215687E-4</v>
      </c>
      <c r="O5078">
        <f>N5078*Diccionario!$B$38</f>
        <v>3.3633297058823532E-5</v>
      </c>
      <c r="P5078">
        <f>O5078*Diccionario!$B$39</f>
        <v>3.026996735294118E-5</v>
      </c>
      <c r="Q5078">
        <f>P5078*Diccionario!$B$40</f>
        <v>1.2107986941176473E-5</v>
      </c>
      <c r="R5078">
        <f>Q5078*Diccionario!$B$41</f>
        <v>7.870191511764708E-6</v>
      </c>
      <c r="S5078">
        <f t="shared" si="794"/>
        <v>7.870191511764708E-6</v>
      </c>
      <c r="T5078">
        <f>I5078*Diccionario!$B$36</f>
        <v>2.2200196078431371E-3</v>
      </c>
      <c r="U5078">
        <f>T5078*Diccionario!$B$42</f>
        <v>2.2422198039215687E-4</v>
      </c>
      <c r="V5078">
        <f>U5078*Diccionario!$B$43</f>
        <v>1.9058868333333333E-4</v>
      </c>
      <c r="W5078">
        <f>V5078*Diccionario!$B$44</f>
        <v>3.6211849833333333E-5</v>
      </c>
      <c r="X5078">
        <f>W5078*Diccionario!$B$45</f>
        <v>1.4122621435000001E-5</v>
      </c>
      <c r="Y5078">
        <f>X5078*Diccionario!$B$46</f>
        <v>1.256913307715E-5</v>
      </c>
      <c r="Z5078">
        <f>Y5078*Diccionario!$B$47</f>
        <v>4.6505792385454997E-6</v>
      </c>
      <c r="AA5078">
        <f>Z5078*Diccionario!$B$48</f>
        <v>4.6505792385454997E-6</v>
      </c>
      <c r="AB5078">
        <f>AA5078*Diccionario!$B$49</f>
        <v>3.4879344289091247E-6</v>
      </c>
      <c r="AC5078">
        <f t="shared" si="795"/>
        <v>3.4879344289091247E-6</v>
      </c>
      <c r="AD5078">
        <f t="shared" si="796"/>
        <v>1.1358125940673833E-5</v>
      </c>
      <c r="AE5078">
        <f t="shared" si="797"/>
        <v>1.9033571909005983E-8</v>
      </c>
      <c r="AF5078" t="e">
        <f ca="1">IF(AD5078="","",_xludf.RANK.EQ(AD5078,$AD$2:$AD$5513,0))</f>
        <v>#NAME?</v>
      </c>
      <c r="AH5078" t="str">
        <f t="shared" si="798"/>
        <v>Baja</v>
      </c>
      <c r="AI5078" t="s">
        <v>153</v>
      </c>
      <c r="AJ5078" t="str">
        <f>IFERROR(VLOOKUP(B5078,Maestro_Regionales!$A$2:$B$35,2,FALSE),"Otras zonas")</f>
        <v>Suroccidente</v>
      </c>
      <c r="AK5078" t="str">
        <f t="shared" si="799"/>
        <v>EPS SANITAS | Suroccidente</v>
      </c>
    </row>
    <row r="5079" spans="1:37">
      <c r="A5079" s="4" t="s">
        <v>2114</v>
      </c>
      <c r="B5079" s="4" t="s">
        <v>2115</v>
      </c>
      <c r="C5079" s="4" t="s">
        <v>2141</v>
      </c>
      <c r="D5079" s="4" t="s">
        <v>2142</v>
      </c>
      <c r="E5079" s="4" t="s">
        <v>88</v>
      </c>
      <c r="F5079" s="4">
        <v>235</v>
      </c>
      <c r="G5079" s="4">
        <v>4695</v>
      </c>
      <c r="H5079" s="4">
        <v>0</v>
      </c>
      <c r="I5079">
        <f t="shared" si="790"/>
        <v>4930</v>
      </c>
      <c r="J5079">
        <f t="shared" si="791"/>
        <v>4.766734279918864E-2</v>
      </c>
      <c r="K5079">
        <f t="shared" si="792"/>
        <v>0.95233265720081139</v>
      </c>
      <c r="L5079">
        <f t="shared" si="793"/>
        <v>0</v>
      </c>
      <c r="M5079">
        <f>I5079*Diccionario!$B$36</f>
        <v>10.944696666666665</v>
      </c>
      <c r="N5079">
        <f>M5079*Diccionario!$B$37</f>
        <v>1.1054143633333333</v>
      </c>
      <c r="O5079">
        <f>N5079*Diccionario!$B$38</f>
        <v>0.1658121545</v>
      </c>
      <c r="P5079">
        <f>O5079*Diccionario!$B$39</f>
        <v>0.14923093905000001</v>
      </c>
      <c r="Q5079">
        <f>P5079*Diccionario!$B$40</f>
        <v>5.9692375620000009E-2</v>
      </c>
      <c r="R5079">
        <f>Q5079*Diccionario!$B$41</f>
        <v>3.8800044153000007E-2</v>
      </c>
      <c r="S5079">
        <f t="shared" si="794"/>
        <v>3.8800044153000007E-2</v>
      </c>
      <c r="T5079">
        <f>I5079*Diccionario!$B$36</f>
        <v>10.944696666666665</v>
      </c>
      <c r="U5079">
        <f>T5079*Diccionario!$B$42</f>
        <v>1.1054143633333333</v>
      </c>
      <c r="V5079">
        <f>U5079*Diccionario!$B$43</f>
        <v>0.93960220883333334</v>
      </c>
      <c r="W5079">
        <f>V5079*Diccionario!$B$44</f>
        <v>0.17852441967833332</v>
      </c>
      <c r="X5079">
        <f>W5079*Diccionario!$B$45</f>
        <v>6.9624523674549993E-2</v>
      </c>
      <c r="Y5079">
        <f>X5079*Diccionario!$B$46</f>
        <v>6.1965826070349492E-2</v>
      </c>
      <c r="Z5079">
        <f>Y5079*Diccionario!$B$47</f>
        <v>2.2927355646029313E-2</v>
      </c>
      <c r="AA5079">
        <f>Z5079*Diccionario!$B$48</f>
        <v>2.2927355646029313E-2</v>
      </c>
      <c r="AB5079">
        <f>AA5079*Diccionario!$B$49</f>
        <v>1.7195516734521986E-2</v>
      </c>
      <c r="AC5079">
        <f t="shared" si="795"/>
        <v>1.7195516734521986E-2</v>
      </c>
      <c r="AD5079">
        <f t="shared" si="796"/>
        <v>5.5995560887521993E-2</v>
      </c>
      <c r="AE5079">
        <f t="shared" si="797"/>
        <v>9.3835509511399487E-5</v>
      </c>
      <c r="AF5079" t="e">
        <f ca="1">IF(AD5079="","",_xludf.RANK.EQ(AD5079,$AD$2:$AD$5513,0))</f>
        <v>#NAME?</v>
      </c>
      <c r="AH5079" t="str">
        <f t="shared" si="798"/>
        <v>Baja</v>
      </c>
      <c r="AI5079" t="s">
        <v>153</v>
      </c>
      <c r="AJ5079" t="str">
        <f>IFERROR(VLOOKUP(B5079,Maestro_Regionales!$A$2:$B$35,2,FALSE),"Otras zonas")</f>
        <v>Suroccidente</v>
      </c>
      <c r="AK5079" t="str">
        <f t="shared" si="799"/>
        <v>COOSALUD EPS | Suroccidente</v>
      </c>
    </row>
    <row r="5080" spans="1:37">
      <c r="A5080" s="4" t="s">
        <v>2114</v>
      </c>
      <c r="B5080" s="4" t="s">
        <v>2115</v>
      </c>
      <c r="C5080" s="4" t="s">
        <v>2141</v>
      </c>
      <c r="D5080" s="4" t="s">
        <v>2142</v>
      </c>
      <c r="E5080" s="4" t="s">
        <v>87</v>
      </c>
      <c r="F5080" s="4">
        <v>455</v>
      </c>
      <c r="G5080" s="4">
        <v>1480</v>
      </c>
      <c r="H5080" s="4">
        <v>0</v>
      </c>
      <c r="I5080">
        <f t="shared" si="790"/>
        <v>1935</v>
      </c>
      <c r="J5080">
        <f t="shared" si="791"/>
        <v>0.23514211886304909</v>
      </c>
      <c r="K5080">
        <f t="shared" si="792"/>
        <v>0.76485788113695086</v>
      </c>
      <c r="L5080">
        <f t="shared" si="793"/>
        <v>0</v>
      </c>
      <c r="M5080">
        <f>I5080*Diccionario!$B$36</f>
        <v>4.29573794117647</v>
      </c>
      <c r="N5080">
        <f>M5080*Diccionario!$B$37</f>
        <v>0.4338695320588235</v>
      </c>
      <c r="O5080">
        <f>N5080*Diccionario!$B$38</f>
        <v>6.5080429808823517E-2</v>
      </c>
      <c r="P5080">
        <f>O5080*Diccionario!$B$39</f>
        <v>5.8572386827941164E-2</v>
      </c>
      <c r="Q5080">
        <f>P5080*Diccionario!$B$40</f>
        <v>2.3428954731176468E-2</v>
      </c>
      <c r="R5080">
        <f>Q5080*Diccionario!$B$41</f>
        <v>1.5228820575264704E-2</v>
      </c>
      <c r="S5080">
        <f t="shared" si="794"/>
        <v>1.5228820575264704E-2</v>
      </c>
      <c r="T5080">
        <f>I5080*Diccionario!$B$36</f>
        <v>4.29573794117647</v>
      </c>
      <c r="U5080">
        <f>T5080*Diccionario!$B$42</f>
        <v>0.4338695320588235</v>
      </c>
      <c r="V5080">
        <f>U5080*Diccionario!$B$43</f>
        <v>0.36878910224999994</v>
      </c>
      <c r="W5080">
        <f>V5080*Diccionario!$B$44</f>
        <v>7.0069929427499997E-2</v>
      </c>
      <c r="X5080">
        <f>W5080*Diccionario!$B$45</f>
        <v>2.7327272476724999E-2</v>
      </c>
      <c r="Y5080">
        <f>X5080*Diccionario!$B$46</f>
        <v>2.432127250428525E-2</v>
      </c>
      <c r="Z5080">
        <f>Y5080*Diccionario!$B$47</f>
        <v>8.9988708265855422E-3</v>
      </c>
      <c r="AA5080">
        <f>Z5080*Diccionario!$B$48</f>
        <v>8.9988708265855422E-3</v>
      </c>
      <c r="AB5080">
        <f>AA5080*Diccionario!$B$49</f>
        <v>6.7491531199391566E-3</v>
      </c>
      <c r="AC5080">
        <f t="shared" si="795"/>
        <v>6.7491531199391566E-3</v>
      </c>
      <c r="AD5080">
        <f t="shared" si="796"/>
        <v>2.1977973695203861E-2</v>
      </c>
      <c r="AE5080">
        <f t="shared" si="797"/>
        <v>3.6829961643926567E-5</v>
      </c>
      <c r="AF5080" t="e">
        <f ca="1">IF(AD5080="","",_xludf.RANK.EQ(AD5080,$AD$2:$AD$5513,0))</f>
        <v>#NAME?</v>
      </c>
      <c r="AH5080" t="str">
        <f t="shared" si="798"/>
        <v>Baja</v>
      </c>
      <c r="AI5080" t="s">
        <v>153</v>
      </c>
      <c r="AJ5080" t="str">
        <f>IFERROR(VLOOKUP(B5080,Maestro_Regionales!$A$2:$B$35,2,FALSE),"Otras zonas")</f>
        <v>Suroccidente</v>
      </c>
      <c r="AK5080" t="str">
        <f t="shared" si="799"/>
        <v>NUEVA EPS | Suroccidente</v>
      </c>
    </row>
    <row r="5081" spans="1:37">
      <c r="A5081" s="4" t="s">
        <v>2114</v>
      </c>
      <c r="B5081" s="4" t="s">
        <v>2115</v>
      </c>
      <c r="C5081" s="4" t="s">
        <v>2141</v>
      </c>
      <c r="D5081" s="4" t="s">
        <v>2142</v>
      </c>
      <c r="E5081" s="4" t="s">
        <v>90</v>
      </c>
      <c r="F5081" s="4">
        <v>0</v>
      </c>
      <c r="G5081" s="4">
        <v>0</v>
      </c>
      <c r="H5081" s="4">
        <v>127</v>
      </c>
      <c r="I5081">
        <f t="shared" si="790"/>
        <v>127</v>
      </c>
      <c r="J5081">
        <f t="shared" si="791"/>
        <v>0</v>
      </c>
      <c r="K5081">
        <f t="shared" si="792"/>
        <v>0</v>
      </c>
      <c r="L5081">
        <f t="shared" si="793"/>
        <v>1</v>
      </c>
      <c r="M5081">
        <f>I5081*Diccionario!$B$36</f>
        <v>0.28194249019607842</v>
      </c>
      <c r="N5081">
        <f>M5081*Diccionario!$B$37</f>
        <v>2.8476191509803923E-2</v>
      </c>
      <c r="O5081">
        <f>N5081*Diccionario!$B$38</f>
        <v>4.2714287264705884E-3</v>
      </c>
      <c r="P5081">
        <f>O5081*Diccionario!$B$39</f>
        <v>3.8442858538235295E-3</v>
      </c>
      <c r="Q5081">
        <f>P5081*Diccionario!$B$40</f>
        <v>1.5377143415294119E-3</v>
      </c>
      <c r="R5081">
        <f>Q5081*Diccionario!$B$41</f>
        <v>9.9951432199411774E-4</v>
      </c>
      <c r="S5081">
        <f t="shared" si="794"/>
        <v>9.9951432199411774E-4</v>
      </c>
      <c r="T5081">
        <f>I5081*Diccionario!$B$36</f>
        <v>0.28194249019607842</v>
      </c>
      <c r="U5081">
        <f>T5081*Diccionario!$B$42</f>
        <v>2.8476191509803923E-2</v>
      </c>
      <c r="V5081">
        <f>U5081*Diccionario!$B$43</f>
        <v>2.4204762783333333E-2</v>
      </c>
      <c r="W5081">
        <f>V5081*Diccionario!$B$44</f>
        <v>4.5989049288333332E-3</v>
      </c>
      <c r="X5081">
        <f>W5081*Diccionario!$B$45</f>
        <v>1.793572922245E-3</v>
      </c>
      <c r="Y5081">
        <f>X5081*Diccionario!$B$46</f>
        <v>1.59627990079805E-3</v>
      </c>
      <c r="Z5081">
        <f>Y5081*Diccionario!$B$47</f>
        <v>5.9062356329527845E-4</v>
      </c>
      <c r="AA5081">
        <f>Z5081*Diccionario!$B$48</f>
        <v>5.9062356329527845E-4</v>
      </c>
      <c r="AB5081">
        <f>AA5081*Diccionario!$B$49</f>
        <v>4.4296767247145884E-4</v>
      </c>
      <c r="AC5081">
        <f t="shared" si="795"/>
        <v>4.4296767247145884E-4</v>
      </c>
      <c r="AD5081">
        <f t="shared" si="796"/>
        <v>1.4424819944655765E-3</v>
      </c>
      <c r="AE5081">
        <f t="shared" si="797"/>
        <v>2.4172636324437592E-6</v>
      </c>
      <c r="AF5081" t="e">
        <f ca="1">IF(AD5081="","",_xludf.RANK.EQ(AD5081,$AD$2:$AD$5513,0))</f>
        <v>#NAME?</v>
      </c>
      <c r="AH5081" t="str">
        <f t="shared" si="798"/>
        <v>Baja</v>
      </c>
      <c r="AI5081" t="s">
        <v>153</v>
      </c>
      <c r="AJ5081" t="str">
        <f>IFERROR(VLOOKUP(B5081,Maestro_Regionales!$A$2:$B$35,2,FALSE),"Otras zonas")</f>
        <v>Suroccidente</v>
      </c>
      <c r="AK5081" t="str">
        <f t="shared" si="799"/>
        <v>REGIMEN DE EXCEPCION | Suroccidente</v>
      </c>
    </row>
    <row r="5082" spans="1:37">
      <c r="A5082" s="4" t="s">
        <v>2114</v>
      </c>
      <c r="B5082" s="4" t="s">
        <v>2115</v>
      </c>
      <c r="C5082" s="4" t="s">
        <v>2141</v>
      </c>
      <c r="D5082" s="4" t="s">
        <v>2142</v>
      </c>
      <c r="E5082" s="4" t="s">
        <v>162</v>
      </c>
      <c r="F5082" s="4">
        <v>3</v>
      </c>
      <c r="G5082" s="4">
        <v>1</v>
      </c>
      <c r="H5082" s="4">
        <v>0</v>
      </c>
      <c r="I5082">
        <f t="shared" si="790"/>
        <v>4</v>
      </c>
      <c r="J5082">
        <f t="shared" si="791"/>
        <v>0.75</v>
      </c>
      <c r="K5082">
        <f t="shared" si="792"/>
        <v>0.25</v>
      </c>
      <c r="L5082">
        <f t="shared" si="793"/>
        <v>0</v>
      </c>
      <c r="M5082">
        <f>I5082*Diccionario!$B$36</f>
        <v>8.8800784313725484E-3</v>
      </c>
      <c r="N5082">
        <f>M5082*Diccionario!$B$37</f>
        <v>8.9688792156862747E-4</v>
      </c>
      <c r="O5082">
        <f>N5082*Diccionario!$B$38</f>
        <v>1.3453318823529413E-4</v>
      </c>
      <c r="P5082">
        <f>O5082*Diccionario!$B$39</f>
        <v>1.2107986941176472E-4</v>
      </c>
      <c r="Q5082">
        <f>P5082*Diccionario!$B$40</f>
        <v>4.8431947764705893E-5</v>
      </c>
      <c r="R5082">
        <f>Q5082*Diccionario!$B$41</f>
        <v>3.1480766047058832E-5</v>
      </c>
      <c r="S5082">
        <f t="shared" si="794"/>
        <v>3.1480766047058832E-5</v>
      </c>
      <c r="T5082">
        <f>I5082*Diccionario!$B$36</f>
        <v>8.8800784313725484E-3</v>
      </c>
      <c r="U5082">
        <f>T5082*Diccionario!$B$42</f>
        <v>8.9688792156862747E-4</v>
      </c>
      <c r="V5082">
        <f>U5082*Diccionario!$B$43</f>
        <v>7.6235473333333332E-4</v>
      </c>
      <c r="W5082">
        <f>V5082*Diccionario!$B$44</f>
        <v>1.4484739933333333E-4</v>
      </c>
      <c r="X5082">
        <f>W5082*Diccionario!$B$45</f>
        <v>5.6490485740000004E-5</v>
      </c>
      <c r="Y5082">
        <f>X5082*Diccionario!$B$46</f>
        <v>5.0276532308600001E-5</v>
      </c>
      <c r="Z5082">
        <f>Y5082*Diccionario!$B$47</f>
        <v>1.8602316954181999E-5</v>
      </c>
      <c r="AA5082">
        <f>Z5082*Diccionario!$B$48</f>
        <v>1.8602316954181999E-5</v>
      </c>
      <c r="AB5082">
        <f>AA5082*Diccionario!$B$49</f>
        <v>1.3951737715636499E-5</v>
      </c>
      <c r="AC5082">
        <f t="shared" si="795"/>
        <v>1.3951737715636499E-5</v>
      </c>
      <c r="AD5082">
        <f t="shared" si="796"/>
        <v>4.5432503762695331E-5</v>
      </c>
      <c r="AE5082">
        <f t="shared" si="797"/>
        <v>7.6134287636023932E-8</v>
      </c>
      <c r="AF5082" t="e">
        <f ca="1">IF(AD5082="","",_xludf.RANK.EQ(AD5082,$AD$2:$AD$5513,0))</f>
        <v>#NAME?</v>
      </c>
      <c r="AH5082" t="str">
        <f t="shared" si="798"/>
        <v>Baja</v>
      </c>
      <c r="AI5082" t="s">
        <v>153</v>
      </c>
      <c r="AJ5082" t="str">
        <f>IFERROR(VLOOKUP(B5082,Maestro_Regionales!$A$2:$B$35,2,FALSE),"Otras zonas")</f>
        <v>Suroccidente</v>
      </c>
      <c r="AK5082" t="str">
        <f t="shared" si="799"/>
        <v>EPS SOS | Suroccidente</v>
      </c>
    </row>
    <row r="5083" spans="1:37">
      <c r="A5083" s="4" t="s">
        <v>2114</v>
      </c>
      <c r="B5083" s="4" t="s">
        <v>2115</v>
      </c>
      <c r="C5083" s="4" t="s">
        <v>2143</v>
      </c>
      <c r="D5083" s="4" t="s">
        <v>2144</v>
      </c>
      <c r="E5083" s="4" t="s">
        <v>88</v>
      </c>
      <c r="F5083" s="4">
        <v>180</v>
      </c>
      <c r="G5083" s="4">
        <v>3562</v>
      </c>
      <c r="H5083" s="4">
        <v>0</v>
      </c>
      <c r="I5083">
        <f t="shared" si="790"/>
        <v>3742</v>
      </c>
      <c r="J5083">
        <f t="shared" si="791"/>
        <v>4.8102618920363445E-2</v>
      </c>
      <c r="K5083">
        <f t="shared" si="792"/>
        <v>0.95189738107963651</v>
      </c>
      <c r="L5083">
        <f t="shared" si="793"/>
        <v>0</v>
      </c>
      <c r="M5083">
        <f>I5083*Diccionario!$B$36</f>
        <v>8.3073133725490198</v>
      </c>
      <c r="N5083">
        <f>M5083*Diccionario!$B$37</f>
        <v>0.83903865062745109</v>
      </c>
      <c r="O5083">
        <f>N5083*Diccionario!$B$38</f>
        <v>0.12585579759411766</v>
      </c>
      <c r="P5083">
        <f>O5083*Diccionario!$B$39</f>
        <v>0.11327021783470589</v>
      </c>
      <c r="Q5083">
        <f>P5083*Diccionario!$B$40</f>
        <v>4.530808713388236E-2</v>
      </c>
      <c r="R5083">
        <f>Q5083*Diccionario!$B$41</f>
        <v>2.9450256637023536E-2</v>
      </c>
      <c r="S5083">
        <f t="shared" si="794"/>
        <v>2.9450256637023536E-2</v>
      </c>
      <c r="T5083">
        <f>I5083*Diccionario!$B$36</f>
        <v>8.3073133725490198</v>
      </c>
      <c r="U5083">
        <f>T5083*Diccionario!$B$42</f>
        <v>0.83903865062745109</v>
      </c>
      <c r="V5083">
        <f>U5083*Diccionario!$B$43</f>
        <v>0.7131828530333334</v>
      </c>
      <c r="W5083">
        <f>V5083*Diccionario!$B$44</f>
        <v>0.13550474207633334</v>
      </c>
      <c r="X5083">
        <f>W5083*Diccionario!$B$45</f>
        <v>5.2846849409770004E-2</v>
      </c>
      <c r="Y5083">
        <f>X5083*Diccionario!$B$46</f>
        <v>4.7033695974695304E-2</v>
      </c>
      <c r="Z5083">
        <f>Y5083*Diccionario!$B$47</f>
        <v>1.7402467510637263E-2</v>
      </c>
      <c r="AA5083">
        <f>Z5083*Diccionario!$B$48</f>
        <v>1.7402467510637263E-2</v>
      </c>
      <c r="AB5083">
        <f>AA5083*Diccionario!$B$49</f>
        <v>1.3051850632977948E-2</v>
      </c>
      <c r="AC5083">
        <f t="shared" si="795"/>
        <v>1.3051850632977948E-2</v>
      </c>
      <c r="AD5083">
        <f t="shared" si="796"/>
        <v>4.2502107270001484E-2</v>
      </c>
      <c r="AE5083">
        <f t="shared" si="797"/>
        <v>7.1223626083500384E-5</v>
      </c>
      <c r="AF5083" t="e">
        <f ca="1">IF(AD5083="","",_xludf.RANK.EQ(AD5083,$AD$2:$AD$5513,0))</f>
        <v>#NAME?</v>
      </c>
      <c r="AH5083" t="str">
        <f t="shared" si="798"/>
        <v>Baja</v>
      </c>
      <c r="AI5083" t="s">
        <v>153</v>
      </c>
      <c r="AJ5083" t="str">
        <f>IFERROR(VLOOKUP(B5083,Maestro_Regionales!$A$2:$B$35,2,FALSE),"Otras zonas")</f>
        <v>Suroccidente</v>
      </c>
      <c r="AK5083" t="str">
        <f t="shared" si="799"/>
        <v>COOSALUD EPS | Suroccidente</v>
      </c>
    </row>
    <row r="5084" spans="1:37">
      <c r="A5084" s="4" t="s">
        <v>2114</v>
      </c>
      <c r="B5084" s="4" t="s">
        <v>2115</v>
      </c>
      <c r="C5084" s="4" t="s">
        <v>2143</v>
      </c>
      <c r="D5084" s="4" t="s">
        <v>2144</v>
      </c>
      <c r="E5084" s="4" t="s">
        <v>87</v>
      </c>
      <c r="F5084" s="4">
        <v>477</v>
      </c>
      <c r="G5084" s="4">
        <v>1514</v>
      </c>
      <c r="H5084" s="4">
        <v>0</v>
      </c>
      <c r="I5084">
        <f t="shared" si="790"/>
        <v>1991</v>
      </c>
      <c r="J5084">
        <f t="shared" si="791"/>
        <v>0.2395781014565545</v>
      </c>
      <c r="K5084">
        <f t="shared" si="792"/>
        <v>0.76042189854344555</v>
      </c>
      <c r="L5084">
        <f t="shared" si="793"/>
        <v>0</v>
      </c>
      <c r="M5084">
        <f>I5084*Diccionario!$B$36</f>
        <v>4.420059039215686</v>
      </c>
      <c r="N5084">
        <f>M5084*Diccionario!$B$37</f>
        <v>0.44642596296078429</v>
      </c>
      <c r="O5084">
        <f>N5084*Diccionario!$B$38</f>
        <v>6.6963894444117641E-2</v>
      </c>
      <c r="P5084">
        <f>O5084*Diccionario!$B$39</f>
        <v>6.026750499970588E-2</v>
      </c>
      <c r="Q5084">
        <f>P5084*Diccionario!$B$40</f>
        <v>2.4107001999882353E-2</v>
      </c>
      <c r="R5084">
        <f>Q5084*Diccionario!$B$41</f>
        <v>1.5669551299923531E-2</v>
      </c>
      <c r="S5084">
        <f t="shared" si="794"/>
        <v>1.5669551299923531E-2</v>
      </c>
      <c r="T5084">
        <f>I5084*Diccionario!$B$36</f>
        <v>4.420059039215686</v>
      </c>
      <c r="U5084">
        <f>T5084*Diccionario!$B$42</f>
        <v>0.44642596296078429</v>
      </c>
      <c r="V5084">
        <f>U5084*Diccionario!$B$43</f>
        <v>0.37946206851666664</v>
      </c>
      <c r="W5084">
        <f>V5084*Diccionario!$B$44</f>
        <v>7.2097793018166656E-2</v>
      </c>
      <c r="X5084">
        <f>W5084*Diccionario!$B$45</f>
        <v>2.8118139277084998E-2</v>
      </c>
      <c r="Y5084">
        <f>X5084*Diccionario!$B$46</f>
        <v>2.5025143956605649E-2</v>
      </c>
      <c r="Z5084">
        <f>Y5084*Diccionario!$B$47</f>
        <v>9.2593032639440905E-3</v>
      </c>
      <c r="AA5084">
        <f>Z5084*Diccionario!$B$48</f>
        <v>9.2593032639440905E-3</v>
      </c>
      <c r="AB5084">
        <f>AA5084*Diccionario!$B$49</f>
        <v>6.9444774479580675E-3</v>
      </c>
      <c r="AC5084">
        <f t="shared" si="795"/>
        <v>6.9444774479580675E-3</v>
      </c>
      <c r="AD5084">
        <f t="shared" si="796"/>
        <v>2.2614028747881598E-2</v>
      </c>
      <c r="AE5084">
        <f t="shared" si="797"/>
        <v>3.7895841670830907E-5</v>
      </c>
      <c r="AF5084" t="e">
        <f ca="1">IF(AD5084="","",_xludf.RANK.EQ(AD5084,$AD$2:$AD$5513,0))</f>
        <v>#NAME?</v>
      </c>
      <c r="AH5084" t="str">
        <f t="shared" si="798"/>
        <v>Baja</v>
      </c>
      <c r="AI5084" t="s">
        <v>153</v>
      </c>
      <c r="AJ5084" t="str">
        <f>IFERROR(VLOOKUP(B5084,Maestro_Regionales!$A$2:$B$35,2,FALSE),"Otras zonas")</f>
        <v>Suroccidente</v>
      </c>
      <c r="AK5084" t="str">
        <f t="shared" si="799"/>
        <v>NUEVA EPS | Suroccidente</v>
      </c>
    </row>
    <row r="5085" spans="1:37">
      <c r="A5085" s="4" t="s">
        <v>2114</v>
      </c>
      <c r="B5085" s="4" t="s">
        <v>2115</v>
      </c>
      <c r="C5085" s="4" t="s">
        <v>2143</v>
      </c>
      <c r="D5085" s="4" t="s">
        <v>2144</v>
      </c>
      <c r="E5085" s="4" t="s">
        <v>90</v>
      </c>
      <c r="F5085" s="4">
        <v>0</v>
      </c>
      <c r="G5085" s="4">
        <v>0</v>
      </c>
      <c r="H5085" s="4">
        <v>146</v>
      </c>
      <c r="I5085">
        <f t="shared" si="790"/>
        <v>146</v>
      </c>
      <c r="J5085">
        <f t="shared" si="791"/>
        <v>0</v>
      </c>
      <c r="K5085">
        <f t="shared" si="792"/>
        <v>0</v>
      </c>
      <c r="L5085">
        <f t="shared" si="793"/>
        <v>1</v>
      </c>
      <c r="M5085">
        <f>I5085*Diccionario!$B$36</f>
        <v>0.32412286274509799</v>
      </c>
      <c r="N5085">
        <f>M5085*Diccionario!$B$37</f>
        <v>3.2736409137254903E-2</v>
      </c>
      <c r="O5085">
        <f>N5085*Diccionario!$B$38</f>
        <v>4.9104613705882351E-3</v>
      </c>
      <c r="P5085">
        <f>O5085*Diccionario!$B$39</f>
        <v>4.4194152335294114E-3</v>
      </c>
      <c r="Q5085">
        <f>P5085*Diccionario!$B$40</f>
        <v>1.7677660934117647E-3</v>
      </c>
      <c r="R5085">
        <f>Q5085*Diccionario!$B$41</f>
        <v>1.1490479607176472E-3</v>
      </c>
      <c r="S5085">
        <f t="shared" si="794"/>
        <v>1.1490479607176472E-3</v>
      </c>
      <c r="T5085">
        <f>I5085*Diccionario!$B$36</f>
        <v>0.32412286274509799</v>
      </c>
      <c r="U5085">
        <f>T5085*Diccionario!$B$42</f>
        <v>3.2736409137254903E-2</v>
      </c>
      <c r="V5085">
        <f>U5085*Diccionario!$B$43</f>
        <v>2.7825947766666668E-2</v>
      </c>
      <c r="W5085">
        <f>V5085*Diccionario!$B$44</f>
        <v>5.286930075666667E-3</v>
      </c>
      <c r="X5085">
        <f>W5085*Diccionario!$B$45</f>
        <v>2.0619027295100002E-3</v>
      </c>
      <c r="Y5085">
        <f>X5085*Diccionario!$B$46</f>
        <v>1.8350934292639001E-3</v>
      </c>
      <c r="Z5085">
        <f>Y5085*Diccionario!$B$47</f>
        <v>6.7898456882764307E-4</v>
      </c>
      <c r="AA5085">
        <f>Z5085*Diccionario!$B$48</f>
        <v>6.7898456882764307E-4</v>
      </c>
      <c r="AB5085">
        <f>AA5085*Diccionario!$B$49</f>
        <v>5.092384266207323E-4</v>
      </c>
      <c r="AC5085">
        <f t="shared" si="795"/>
        <v>5.092384266207323E-4</v>
      </c>
      <c r="AD5085">
        <f t="shared" si="796"/>
        <v>1.6582863873383794E-3</v>
      </c>
      <c r="AE5085">
        <f t="shared" si="797"/>
        <v>2.7789014987148728E-6</v>
      </c>
      <c r="AF5085" t="e">
        <f ca="1">IF(AD5085="","",_xludf.RANK.EQ(AD5085,$AD$2:$AD$5513,0))</f>
        <v>#NAME?</v>
      </c>
      <c r="AH5085" t="str">
        <f t="shared" si="798"/>
        <v>Baja</v>
      </c>
      <c r="AI5085" t="s">
        <v>153</v>
      </c>
      <c r="AJ5085" t="str">
        <f>IFERROR(VLOOKUP(B5085,Maestro_Regionales!$A$2:$B$35,2,FALSE),"Otras zonas")</f>
        <v>Suroccidente</v>
      </c>
      <c r="AK5085" t="str">
        <f t="shared" si="799"/>
        <v>REGIMEN DE EXCEPCION | Suroccidente</v>
      </c>
    </row>
    <row r="5086" spans="1:37">
      <c r="A5086" s="4" t="s">
        <v>2114</v>
      </c>
      <c r="B5086" s="4" t="s">
        <v>2115</v>
      </c>
      <c r="C5086" s="4" t="s">
        <v>2143</v>
      </c>
      <c r="D5086" s="4" t="s">
        <v>2144</v>
      </c>
      <c r="E5086" s="4" t="s">
        <v>162</v>
      </c>
      <c r="F5086" s="4">
        <v>3</v>
      </c>
      <c r="G5086" s="4">
        <v>0</v>
      </c>
      <c r="H5086" s="4">
        <v>0</v>
      </c>
      <c r="I5086">
        <f t="shared" si="790"/>
        <v>3</v>
      </c>
      <c r="J5086">
        <f t="shared" si="791"/>
        <v>1</v>
      </c>
      <c r="K5086">
        <f t="shared" si="792"/>
        <v>0</v>
      </c>
      <c r="L5086">
        <f t="shared" si="793"/>
        <v>0</v>
      </c>
      <c r="M5086">
        <f>I5086*Diccionario!$B$36</f>
        <v>6.6600588235294113E-3</v>
      </c>
      <c r="N5086">
        <f>M5086*Diccionario!$B$37</f>
        <v>6.7266594117647055E-4</v>
      </c>
      <c r="O5086">
        <f>N5086*Diccionario!$B$38</f>
        <v>1.0089989117647057E-4</v>
      </c>
      <c r="P5086">
        <f>O5086*Diccionario!$B$39</f>
        <v>9.0809902058823516E-5</v>
      </c>
      <c r="Q5086">
        <f>P5086*Diccionario!$B$40</f>
        <v>3.6323960823529406E-5</v>
      </c>
      <c r="R5086">
        <f>Q5086*Diccionario!$B$41</f>
        <v>2.3610574535294115E-5</v>
      </c>
      <c r="S5086">
        <f t="shared" si="794"/>
        <v>2.3610574535294115E-5</v>
      </c>
      <c r="T5086">
        <f>I5086*Diccionario!$B$36</f>
        <v>6.6600588235294113E-3</v>
      </c>
      <c r="U5086">
        <f>T5086*Diccionario!$B$42</f>
        <v>6.7266594117647055E-4</v>
      </c>
      <c r="V5086">
        <f>U5086*Diccionario!$B$43</f>
        <v>5.7176604999999994E-4</v>
      </c>
      <c r="W5086">
        <f>V5086*Diccionario!$B$44</f>
        <v>1.0863554949999999E-4</v>
      </c>
      <c r="X5086">
        <f>W5086*Diccionario!$B$45</f>
        <v>4.2367864304999996E-5</v>
      </c>
      <c r="Y5086">
        <f>X5086*Diccionario!$B$46</f>
        <v>3.7707399231449999E-5</v>
      </c>
      <c r="Z5086">
        <f>Y5086*Diccionario!$B$47</f>
        <v>1.3951737715636499E-5</v>
      </c>
      <c r="AA5086">
        <f>Z5086*Diccionario!$B$48</f>
        <v>1.3951737715636499E-5</v>
      </c>
      <c r="AB5086">
        <f>AA5086*Diccionario!$B$49</f>
        <v>1.0463803286727374E-5</v>
      </c>
      <c r="AC5086">
        <f t="shared" si="795"/>
        <v>1.0463803286727374E-5</v>
      </c>
      <c r="AD5086">
        <f t="shared" si="796"/>
        <v>3.4074377822021491E-5</v>
      </c>
      <c r="AE5086">
        <f t="shared" si="797"/>
        <v>5.7100715727017936E-8</v>
      </c>
      <c r="AF5086" t="e">
        <f ca="1">IF(AD5086="","",_xludf.RANK.EQ(AD5086,$AD$2:$AD$5513,0))</f>
        <v>#NAME?</v>
      </c>
      <c r="AH5086" t="str">
        <f t="shared" si="798"/>
        <v>Baja</v>
      </c>
      <c r="AI5086" t="s">
        <v>153</v>
      </c>
      <c r="AJ5086" t="str">
        <f>IFERROR(VLOOKUP(B5086,Maestro_Regionales!$A$2:$B$35,2,FALSE),"Otras zonas")</f>
        <v>Suroccidente</v>
      </c>
      <c r="AK5086" t="str">
        <f t="shared" si="799"/>
        <v>EPS SOS | Suroccidente</v>
      </c>
    </row>
    <row r="5087" spans="1:37">
      <c r="A5087" s="4" t="s">
        <v>2114</v>
      </c>
      <c r="B5087" s="4" t="s">
        <v>2115</v>
      </c>
      <c r="C5087" s="4" t="s">
        <v>2143</v>
      </c>
      <c r="D5087" s="4" t="s">
        <v>2144</v>
      </c>
      <c r="E5087" s="4" t="s">
        <v>70</v>
      </c>
      <c r="F5087" s="4">
        <v>1</v>
      </c>
      <c r="G5087" s="4">
        <v>0</v>
      </c>
      <c r="H5087" s="4">
        <v>0</v>
      </c>
      <c r="I5087">
        <f t="shared" si="790"/>
        <v>1</v>
      </c>
      <c r="J5087">
        <f t="shared" si="791"/>
        <v>1</v>
      </c>
      <c r="K5087">
        <f t="shared" si="792"/>
        <v>0</v>
      </c>
      <c r="L5087">
        <f t="shared" si="793"/>
        <v>0</v>
      </c>
      <c r="M5087">
        <f>I5087*Diccionario!$B$36</f>
        <v>2.2200196078431371E-3</v>
      </c>
      <c r="N5087">
        <f>M5087*Diccionario!$B$37</f>
        <v>2.2422198039215687E-4</v>
      </c>
      <c r="O5087">
        <f>N5087*Diccionario!$B$38</f>
        <v>3.3633297058823532E-5</v>
      </c>
      <c r="P5087">
        <f>O5087*Diccionario!$B$39</f>
        <v>3.026996735294118E-5</v>
      </c>
      <c r="Q5087">
        <f>P5087*Diccionario!$B$40</f>
        <v>1.2107986941176473E-5</v>
      </c>
      <c r="R5087">
        <f>Q5087*Diccionario!$B$41</f>
        <v>7.870191511764708E-6</v>
      </c>
      <c r="S5087">
        <f t="shared" si="794"/>
        <v>7.870191511764708E-6</v>
      </c>
      <c r="T5087">
        <f>I5087*Diccionario!$B$36</f>
        <v>2.2200196078431371E-3</v>
      </c>
      <c r="U5087">
        <f>T5087*Diccionario!$B$42</f>
        <v>2.2422198039215687E-4</v>
      </c>
      <c r="V5087">
        <f>U5087*Diccionario!$B$43</f>
        <v>1.9058868333333333E-4</v>
      </c>
      <c r="W5087">
        <f>V5087*Diccionario!$B$44</f>
        <v>3.6211849833333333E-5</v>
      </c>
      <c r="X5087">
        <f>W5087*Diccionario!$B$45</f>
        <v>1.4122621435000001E-5</v>
      </c>
      <c r="Y5087">
        <f>X5087*Diccionario!$B$46</f>
        <v>1.256913307715E-5</v>
      </c>
      <c r="Z5087">
        <f>Y5087*Diccionario!$B$47</f>
        <v>4.6505792385454997E-6</v>
      </c>
      <c r="AA5087">
        <f>Z5087*Diccionario!$B$48</f>
        <v>4.6505792385454997E-6</v>
      </c>
      <c r="AB5087">
        <f>AA5087*Diccionario!$B$49</f>
        <v>3.4879344289091247E-6</v>
      </c>
      <c r="AC5087">
        <f t="shared" si="795"/>
        <v>3.4879344289091247E-6</v>
      </c>
      <c r="AD5087">
        <f t="shared" si="796"/>
        <v>1.1358125940673833E-5</v>
      </c>
      <c r="AE5087">
        <f t="shared" si="797"/>
        <v>1.9033571909005983E-8</v>
      </c>
      <c r="AF5087" t="e">
        <f ca="1">IF(AD5087="","",_xludf.RANK.EQ(AD5087,$AD$2:$AD$5513,0))</f>
        <v>#NAME?</v>
      </c>
      <c r="AH5087" t="str">
        <f t="shared" si="798"/>
        <v>Baja</v>
      </c>
      <c r="AI5087" t="s">
        <v>153</v>
      </c>
      <c r="AJ5087" t="str">
        <f>IFERROR(VLOOKUP(B5087,Maestro_Regionales!$A$2:$B$35,2,FALSE),"Otras zonas")</f>
        <v>Suroccidente</v>
      </c>
      <c r="AK5087" t="str">
        <f t="shared" si="799"/>
        <v>EPS SURA | Suroccidente</v>
      </c>
    </row>
    <row r="5088" spans="1:37">
      <c r="A5088" s="4" t="s">
        <v>2114</v>
      </c>
      <c r="B5088" s="4" t="s">
        <v>2115</v>
      </c>
      <c r="C5088" s="4" t="s">
        <v>2145</v>
      </c>
      <c r="D5088" s="4" t="s">
        <v>2146</v>
      </c>
      <c r="E5088" s="4" t="s">
        <v>87</v>
      </c>
      <c r="F5088" s="4">
        <v>14740</v>
      </c>
      <c r="G5088" s="4">
        <v>4412</v>
      </c>
      <c r="H5088" s="4">
        <v>0</v>
      </c>
      <c r="I5088">
        <f t="shared" si="790"/>
        <v>19152</v>
      </c>
      <c r="J5088">
        <f t="shared" si="791"/>
        <v>0.76963241436925645</v>
      </c>
      <c r="K5088">
        <f t="shared" si="792"/>
        <v>0.23036758563074353</v>
      </c>
      <c r="L5088">
        <f t="shared" si="793"/>
        <v>0</v>
      </c>
      <c r="M5088">
        <f>I5088*Diccionario!$B$36</f>
        <v>42.517815529411763</v>
      </c>
      <c r="N5088">
        <f>M5088*Diccionario!$B$37</f>
        <v>4.2942993684705879</v>
      </c>
      <c r="O5088">
        <f>N5088*Diccionario!$B$38</f>
        <v>0.64414490527058821</v>
      </c>
      <c r="P5088">
        <f>O5088*Diccionario!$B$39</f>
        <v>0.57973041474352938</v>
      </c>
      <c r="Q5088">
        <f>P5088*Diccionario!$B$40</f>
        <v>0.23189216589741177</v>
      </c>
      <c r="R5088">
        <f>Q5088*Diccionario!$B$41</f>
        <v>0.15072990783331766</v>
      </c>
      <c r="S5088">
        <f t="shared" si="794"/>
        <v>0.15072990783331766</v>
      </c>
      <c r="T5088">
        <f>I5088*Diccionario!$B$36</f>
        <v>42.517815529411763</v>
      </c>
      <c r="U5088">
        <f>T5088*Diccionario!$B$42</f>
        <v>4.2942993684705879</v>
      </c>
      <c r="V5088">
        <f>U5088*Diccionario!$B$43</f>
        <v>3.6501544631999998</v>
      </c>
      <c r="W5088">
        <f>V5088*Diccionario!$B$44</f>
        <v>0.69352934800799992</v>
      </c>
      <c r="X5088">
        <f>W5088*Diccionario!$B$45</f>
        <v>0.27047644572311996</v>
      </c>
      <c r="Y5088">
        <f>X5088*Diccionario!$B$46</f>
        <v>0.24072403669357678</v>
      </c>
      <c r="Z5088">
        <f>Y5088*Diccionario!$B$47</f>
        <v>8.9067893576623411E-2</v>
      </c>
      <c r="AA5088">
        <f>Z5088*Diccionario!$B$48</f>
        <v>8.9067893576623411E-2</v>
      </c>
      <c r="AB5088">
        <f>AA5088*Diccionario!$B$49</f>
        <v>6.6800920182467555E-2</v>
      </c>
      <c r="AC5088">
        <f t="shared" si="795"/>
        <v>6.6800920182467555E-2</v>
      </c>
      <c r="AD5088">
        <f t="shared" si="796"/>
        <v>0.21753082801578522</v>
      </c>
      <c r="AE5088">
        <f t="shared" si="797"/>
        <v>3.645309692012825E-4</v>
      </c>
      <c r="AF5088" t="e">
        <f ca="1">IF(AD5088="","",_xludf.RANK.EQ(AD5088,$AD$2:$AD$5513,0))</f>
        <v>#NAME?</v>
      </c>
      <c r="AH5088" t="str">
        <f t="shared" si="798"/>
        <v>Media</v>
      </c>
      <c r="AI5088" t="s">
        <v>153</v>
      </c>
      <c r="AJ5088" t="str">
        <f>IFERROR(VLOOKUP(B5088,Maestro_Regionales!$A$2:$B$35,2,FALSE),"Otras zonas")</f>
        <v>Suroccidente</v>
      </c>
      <c r="AK5088" t="str">
        <f t="shared" si="799"/>
        <v>NUEVA EPS | Suroccidente</v>
      </c>
    </row>
    <row r="5089" spans="1:37">
      <c r="A5089" s="4" t="s">
        <v>2114</v>
      </c>
      <c r="B5089" s="4" t="s">
        <v>2115</v>
      </c>
      <c r="C5089" s="4" t="s">
        <v>2145</v>
      </c>
      <c r="D5089" s="4" t="s">
        <v>2146</v>
      </c>
      <c r="E5089" s="4" t="s">
        <v>852</v>
      </c>
      <c r="F5089" s="4">
        <v>1487</v>
      </c>
      <c r="G5089" s="4">
        <v>15109</v>
      </c>
      <c r="H5089" s="4">
        <v>0</v>
      </c>
      <c r="I5089">
        <f t="shared" si="790"/>
        <v>16596</v>
      </c>
      <c r="J5089">
        <f t="shared" si="791"/>
        <v>8.9599903591226798E-2</v>
      </c>
      <c r="K5089">
        <f t="shared" si="792"/>
        <v>0.91040009640877317</v>
      </c>
      <c r="L5089">
        <f t="shared" si="793"/>
        <v>0</v>
      </c>
      <c r="M5089">
        <f>I5089*Diccionario!$B$36</f>
        <v>36.843445411764705</v>
      </c>
      <c r="N5089">
        <f>M5089*Diccionario!$B$37</f>
        <v>3.7211879865882356</v>
      </c>
      <c r="O5089">
        <f>N5089*Diccionario!$B$38</f>
        <v>0.55817819798823531</v>
      </c>
      <c r="P5089">
        <f>O5089*Diccionario!$B$39</f>
        <v>0.50236037818941182</v>
      </c>
      <c r="Q5089">
        <f>P5089*Diccionario!$B$40</f>
        <v>0.20094415127576473</v>
      </c>
      <c r="R5089">
        <f>Q5089*Diccionario!$B$41</f>
        <v>0.13061369832924707</v>
      </c>
      <c r="S5089">
        <f t="shared" si="794"/>
        <v>0.13061369832924707</v>
      </c>
      <c r="T5089">
        <f>I5089*Diccionario!$B$36</f>
        <v>36.843445411764705</v>
      </c>
      <c r="U5089">
        <f>T5089*Diccionario!$B$42</f>
        <v>3.7211879865882356</v>
      </c>
      <c r="V5089">
        <f>U5089*Diccionario!$B$43</f>
        <v>3.1630097886000001</v>
      </c>
      <c r="W5089">
        <f>V5089*Diccionario!$B$44</f>
        <v>0.60097185983400003</v>
      </c>
      <c r="X5089">
        <f>W5089*Diccionario!$B$45</f>
        <v>0.23437902533526003</v>
      </c>
      <c r="Y5089">
        <f>X5089*Diccionario!$B$46</f>
        <v>0.20859733254838142</v>
      </c>
      <c r="Z5089">
        <f>Y5089*Diccionario!$B$47</f>
        <v>7.718101304290112E-2</v>
      </c>
      <c r="AA5089">
        <f>Z5089*Diccionario!$B$48</f>
        <v>7.718101304290112E-2</v>
      </c>
      <c r="AB5089">
        <f>AA5089*Diccionario!$B$49</f>
        <v>5.788575978217584E-2</v>
      </c>
      <c r="AC5089">
        <f t="shared" si="795"/>
        <v>5.788575978217584E-2</v>
      </c>
      <c r="AD5089">
        <f t="shared" si="796"/>
        <v>0.18849945811142291</v>
      </c>
      <c r="AE5089">
        <f t="shared" si="797"/>
        <v>3.1588115940186324E-4</v>
      </c>
      <c r="AF5089" t="e">
        <f ca="1">IF(AD5089="","",_xludf.RANK.EQ(AD5089,$AD$2:$AD$5513,0))</f>
        <v>#NAME?</v>
      </c>
      <c r="AH5089" t="str">
        <f t="shared" si="798"/>
        <v>Media</v>
      </c>
      <c r="AI5089" t="s">
        <v>153</v>
      </c>
      <c r="AJ5089" t="str">
        <f>IFERROR(VLOOKUP(B5089,Maestro_Regionales!$A$2:$B$35,2,FALSE),"Otras zonas")</f>
        <v>Suroccidente</v>
      </c>
      <c r="AK5089" t="str">
        <f t="shared" si="799"/>
        <v>EMSSANAR EPS | Suroccidente</v>
      </c>
    </row>
    <row r="5090" spans="1:37">
      <c r="A5090" s="4" t="s">
        <v>2114</v>
      </c>
      <c r="B5090" s="4" t="s">
        <v>2115</v>
      </c>
      <c r="C5090" s="4" t="s">
        <v>2145</v>
      </c>
      <c r="D5090" s="4" t="s">
        <v>2146</v>
      </c>
      <c r="E5090" s="4" t="s">
        <v>162</v>
      </c>
      <c r="F5090" s="4">
        <v>5950</v>
      </c>
      <c r="G5090" s="4">
        <v>1672</v>
      </c>
      <c r="H5090" s="4">
        <v>0</v>
      </c>
      <c r="I5090">
        <f t="shared" si="790"/>
        <v>7622</v>
      </c>
      <c r="J5090">
        <f t="shared" si="791"/>
        <v>0.78063500393597485</v>
      </c>
      <c r="K5090">
        <f t="shared" si="792"/>
        <v>0.21936499606402518</v>
      </c>
      <c r="L5090">
        <f t="shared" si="793"/>
        <v>0</v>
      </c>
      <c r="M5090">
        <f>I5090*Diccionario!$B$36</f>
        <v>16.92098945098039</v>
      </c>
      <c r="N5090">
        <f>M5090*Diccionario!$B$37</f>
        <v>1.7090199345490193</v>
      </c>
      <c r="O5090">
        <f>N5090*Diccionario!$B$38</f>
        <v>0.25635299018235291</v>
      </c>
      <c r="P5090">
        <f>O5090*Diccionario!$B$39</f>
        <v>0.23071769116411764</v>
      </c>
      <c r="Q5090">
        <f>P5090*Diccionario!$B$40</f>
        <v>9.2287076465647058E-2</v>
      </c>
      <c r="R5090">
        <f>Q5090*Diccionario!$B$41</f>
        <v>5.998659970267059E-2</v>
      </c>
      <c r="S5090">
        <f t="shared" si="794"/>
        <v>5.998659970267059E-2</v>
      </c>
      <c r="T5090">
        <f>I5090*Diccionario!$B$36</f>
        <v>16.92098945098039</v>
      </c>
      <c r="U5090">
        <f>T5090*Diccionario!$B$42</f>
        <v>1.7090199345490193</v>
      </c>
      <c r="V5090">
        <f>U5090*Diccionario!$B$43</f>
        <v>1.4526669443666664</v>
      </c>
      <c r="W5090">
        <f>V5090*Diccionario!$B$44</f>
        <v>0.27600671942966665</v>
      </c>
      <c r="X5090">
        <f>W5090*Diccionario!$B$45</f>
        <v>0.10764262057757</v>
      </c>
      <c r="Y5090">
        <f>X5090*Diccionario!$B$46</f>
        <v>9.5801932314037302E-2</v>
      </c>
      <c r="Z5090">
        <f>Y5090*Diccionario!$B$47</f>
        <v>3.5446714956193802E-2</v>
      </c>
      <c r="AA5090">
        <f>Z5090*Diccionario!$B$48</f>
        <v>3.5446714956193802E-2</v>
      </c>
      <c r="AB5090">
        <f>AA5090*Diccionario!$B$49</f>
        <v>2.658503621714535E-2</v>
      </c>
      <c r="AC5090">
        <f t="shared" si="795"/>
        <v>2.658503621714535E-2</v>
      </c>
      <c r="AD5090">
        <f t="shared" si="796"/>
        <v>8.657163591981594E-2</v>
      </c>
      <c r="AE5090">
        <f t="shared" si="797"/>
        <v>1.4507388509044358E-4</v>
      </c>
      <c r="AF5090" t="e">
        <f ca="1">IF(AD5090="","",_xludf.RANK.EQ(AD5090,$AD$2:$AD$5513,0))</f>
        <v>#NAME?</v>
      </c>
      <c r="AH5090" t="str">
        <f t="shared" si="798"/>
        <v>Baja</v>
      </c>
      <c r="AI5090" t="s">
        <v>153</v>
      </c>
      <c r="AJ5090" t="str">
        <f>IFERROR(VLOOKUP(B5090,Maestro_Regionales!$A$2:$B$35,2,FALSE),"Otras zonas")</f>
        <v>Suroccidente</v>
      </c>
      <c r="AK5090" t="str">
        <f t="shared" si="799"/>
        <v>EPS SOS | Suroccidente</v>
      </c>
    </row>
    <row r="5091" spans="1:37">
      <c r="A5091" s="4" t="s">
        <v>2114</v>
      </c>
      <c r="B5091" s="4" t="s">
        <v>2115</v>
      </c>
      <c r="C5091" s="4" t="s">
        <v>2145</v>
      </c>
      <c r="D5091" s="4" t="s">
        <v>2146</v>
      </c>
      <c r="E5091" s="4" t="s">
        <v>95</v>
      </c>
      <c r="F5091" s="4">
        <v>364</v>
      </c>
      <c r="G5091" s="4">
        <v>4089</v>
      </c>
      <c r="H5091" s="4">
        <v>0</v>
      </c>
      <c r="I5091">
        <f t="shared" si="790"/>
        <v>4453</v>
      </c>
      <c r="J5091">
        <f t="shared" si="791"/>
        <v>8.1742645407590395E-2</v>
      </c>
      <c r="K5091">
        <f t="shared" si="792"/>
        <v>0.91825735459240965</v>
      </c>
      <c r="L5091">
        <f t="shared" si="793"/>
        <v>0</v>
      </c>
      <c r="M5091">
        <f>I5091*Diccionario!$B$36</f>
        <v>9.8857473137254903</v>
      </c>
      <c r="N5091">
        <f>M5091*Diccionario!$B$37</f>
        <v>0.99846047868627463</v>
      </c>
      <c r="O5091">
        <f>N5091*Diccionario!$B$38</f>
        <v>0.14976907180294119</v>
      </c>
      <c r="P5091">
        <f>O5091*Diccionario!$B$39</f>
        <v>0.13479216462264706</v>
      </c>
      <c r="Q5091">
        <f>P5091*Diccionario!$B$40</f>
        <v>5.3916865849058832E-2</v>
      </c>
      <c r="R5091">
        <f>Q5091*Diccionario!$B$41</f>
        <v>3.5045962801888243E-2</v>
      </c>
      <c r="S5091">
        <f t="shared" si="794"/>
        <v>3.5045962801888243E-2</v>
      </c>
      <c r="T5091">
        <f>I5091*Diccionario!$B$36</f>
        <v>9.8857473137254903</v>
      </c>
      <c r="U5091">
        <f>T5091*Diccionario!$B$42</f>
        <v>0.99846047868627463</v>
      </c>
      <c r="V5091">
        <f>U5091*Diccionario!$B$43</f>
        <v>0.84869140688333344</v>
      </c>
      <c r="W5091">
        <f>V5091*Diccionario!$B$44</f>
        <v>0.16125136730783335</v>
      </c>
      <c r="X5091">
        <f>W5091*Diccionario!$B$45</f>
        <v>6.2888033250055014E-2</v>
      </c>
      <c r="Y5091">
        <f>X5091*Diccionario!$B$46</f>
        <v>5.5970349592548964E-2</v>
      </c>
      <c r="Z5091">
        <f>Y5091*Diccionario!$B$47</f>
        <v>2.0709029349243117E-2</v>
      </c>
      <c r="AA5091">
        <f>Z5091*Diccionario!$B$48</f>
        <v>2.0709029349243117E-2</v>
      </c>
      <c r="AB5091">
        <f>AA5091*Diccionario!$B$49</f>
        <v>1.5531772011932338E-2</v>
      </c>
      <c r="AC5091">
        <f t="shared" si="795"/>
        <v>1.5531772011932338E-2</v>
      </c>
      <c r="AD5091">
        <f t="shared" si="796"/>
        <v>5.057773481382058E-2</v>
      </c>
      <c r="AE5091">
        <f t="shared" si="797"/>
        <v>8.4756495710803636E-5</v>
      </c>
      <c r="AF5091" t="e">
        <f ca="1">IF(AD5091="","",_xludf.RANK.EQ(AD5091,$AD$2:$AD$5513,0))</f>
        <v>#NAME?</v>
      </c>
      <c r="AH5091" t="str">
        <f t="shared" si="798"/>
        <v>Baja</v>
      </c>
      <c r="AI5091" t="s">
        <v>153</v>
      </c>
      <c r="AJ5091" t="str">
        <f>IFERROR(VLOOKUP(B5091,Maestro_Regionales!$A$2:$B$35,2,FALSE),"Otras zonas")</f>
        <v>Suroccidente</v>
      </c>
      <c r="AK5091" t="str">
        <f t="shared" si="799"/>
        <v>ASMETSALUD EPS | Suroccidente</v>
      </c>
    </row>
    <row r="5092" spans="1:37">
      <c r="A5092" s="4" t="s">
        <v>2114</v>
      </c>
      <c r="B5092" s="4" t="s">
        <v>2115</v>
      </c>
      <c r="C5092" s="4" t="s">
        <v>2145</v>
      </c>
      <c r="D5092" s="4" t="s">
        <v>2146</v>
      </c>
      <c r="E5092" s="4" t="s">
        <v>85</v>
      </c>
      <c r="F5092" s="4">
        <v>723</v>
      </c>
      <c r="G5092" s="4">
        <v>347</v>
      </c>
      <c r="H5092" s="4">
        <v>0</v>
      </c>
      <c r="I5092">
        <f t="shared" si="790"/>
        <v>1070</v>
      </c>
      <c r="J5092">
        <f t="shared" si="791"/>
        <v>0.67570093457943925</v>
      </c>
      <c r="K5092">
        <f t="shared" si="792"/>
        <v>0.32429906542056075</v>
      </c>
      <c r="L5092">
        <f t="shared" si="793"/>
        <v>0</v>
      </c>
      <c r="M5092">
        <f>I5092*Diccionario!$B$36</f>
        <v>2.3754209803921569</v>
      </c>
      <c r="N5092">
        <f>M5092*Diccionario!$B$37</f>
        <v>0.23991751901960787</v>
      </c>
      <c r="O5092">
        <f>N5092*Diccionario!$B$38</f>
        <v>3.5987627852941177E-2</v>
      </c>
      <c r="P5092">
        <f>O5092*Diccionario!$B$39</f>
        <v>3.2388865067647057E-2</v>
      </c>
      <c r="Q5092">
        <f>P5092*Diccionario!$B$40</f>
        <v>1.2955546027058824E-2</v>
      </c>
      <c r="R5092">
        <f>Q5092*Diccionario!$B$41</f>
        <v>8.4211049175882367E-3</v>
      </c>
      <c r="S5092">
        <f t="shared" si="794"/>
        <v>8.4211049175882367E-3</v>
      </c>
      <c r="T5092">
        <f>I5092*Diccionario!$B$36</f>
        <v>2.3754209803921569</v>
      </c>
      <c r="U5092">
        <f>T5092*Diccionario!$B$42</f>
        <v>0.23991751901960787</v>
      </c>
      <c r="V5092">
        <f>U5092*Diccionario!$B$43</f>
        <v>0.20392989116666668</v>
      </c>
      <c r="W5092">
        <f>V5092*Diccionario!$B$44</f>
        <v>3.8746679321666672E-2</v>
      </c>
      <c r="X5092">
        <f>W5092*Diccionario!$B$45</f>
        <v>1.5111204935450002E-2</v>
      </c>
      <c r="Y5092">
        <f>X5092*Diccionario!$B$46</f>
        <v>1.3448972392550503E-2</v>
      </c>
      <c r="Z5092">
        <f>Y5092*Diccionario!$B$47</f>
        <v>4.9761197852436862E-3</v>
      </c>
      <c r="AA5092">
        <f>Z5092*Diccionario!$B$48</f>
        <v>4.9761197852436862E-3</v>
      </c>
      <c r="AB5092">
        <f>AA5092*Diccionario!$B$49</f>
        <v>3.7320898389327645E-3</v>
      </c>
      <c r="AC5092">
        <f t="shared" si="795"/>
        <v>3.7320898389327645E-3</v>
      </c>
      <c r="AD5092">
        <f t="shared" si="796"/>
        <v>1.2153194756521001E-2</v>
      </c>
      <c r="AE5092">
        <f t="shared" si="797"/>
        <v>2.0365921942636402E-5</v>
      </c>
      <c r="AF5092" t="e">
        <f ca="1">IF(AD5092="","",_xludf.RANK.EQ(AD5092,$AD$2:$AD$5513,0))</f>
        <v>#NAME?</v>
      </c>
      <c r="AH5092" t="str">
        <f t="shared" si="798"/>
        <v>Baja</v>
      </c>
      <c r="AI5092" t="s">
        <v>153</v>
      </c>
      <c r="AJ5092" t="str">
        <f>IFERROR(VLOOKUP(B5092,Maestro_Regionales!$A$2:$B$35,2,FALSE),"Otras zonas")</f>
        <v>Suroccidente</v>
      </c>
      <c r="AK5092" t="str">
        <f t="shared" si="799"/>
        <v>SALUD TOTAL EPS | Suroccidente</v>
      </c>
    </row>
    <row r="5093" spans="1:37">
      <c r="A5093" s="4" t="s">
        <v>2114</v>
      </c>
      <c r="B5093" s="4" t="s">
        <v>2115</v>
      </c>
      <c r="C5093" s="4" t="s">
        <v>2145</v>
      </c>
      <c r="D5093" s="4" t="s">
        <v>2146</v>
      </c>
      <c r="E5093" s="4" t="s">
        <v>90</v>
      </c>
      <c r="F5093" s="4">
        <v>0</v>
      </c>
      <c r="G5093" s="4">
        <v>0</v>
      </c>
      <c r="H5093" s="4">
        <v>471</v>
      </c>
      <c r="I5093">
        <f t="shared" si="790"/>
        <v>471</v>
      </c>
      <c r="J5093">
        <f t="shared" si="791"/>
        <v>0</v>
      </c>
      <c r="K5093">
        <f t="shared" si="792"/>
        <v>0</v>
      </c>
      <c r="L5093">
        <f t="shared" si="793"/>
        <v>1</v>
      </c>
      <c r="M5093">
        <f>I5093*Diccionario!$B$36</f>
        <v>1.0456292352941177</v>
      </c>
      <c r="N5093">
        <f>M5093*Diccionario!$B$37</f>
        <v>0.10560855276470589</v>
      </c>
      <c r="O5093">
        <f>N5093*Diccionario!$B$38</f>
        <v>1.5841282914705882E-2</v>
      </c>
      <c r="P5093">
        <f>O5093*Diccionario!$B$39</f>
        <v>1.4257154623235294E-2</v>
      </c>
      <c r="Q5093">
        <f>P5093*Diccionario!$B$40</f>
        <v>5.7028618492941177E-3</v>
      </c>
      <c r="R5093">
        <f>Q5093*Diccionario!$B$41</f>
        <v>3.7068602020411765E-3</v>
      </c>
      <c r="S5093">
        <f t="shared" si="794"/>
        <v>3.7068602020411765E-3</v>
      </c>
      <c r="T5093">
        <f>I5093*Diccionario!$B$36</f>
        <v>1.0456292352941177</v>
      </c>
      <c r="U5093">
        <f>T5093*Diccionario!$B$42</f>
        <v>0.10560855276470589</v>
      </c>
      <c r="V5093">
        <f>U5093*Diccionario!$B$43</f>
        <v>8.9767269849999998E-2</v>
      </c>
      <c r="W5093">
        <f>V5093*Diccionario!$B$44</f>
        <v>1.7055781271499999E-2</v>
      </c>
      <c r="X5093">
        <f>W5093*Diccionario!$B$45</f>
        <v>6.651754695885E-3</v>
      </c>
      <c r="Y5093">
        <f>X5093*Diccionario!$B$46</f>
        <v>5.9200616793376503E-3</v>
      </c>
      <c r="Z5093">
        <f>Y5093*Diccionario!$B$47</f>
        <v>2.1904228213549307E-3</v>
      </c>
      <c r="AA5093">
        <f>Z5093*Diccionario!$B$48</f>
        <v>2.1904228213549307E-3</v>
      </c>
      <c r="AB5093">
        <f>AA5093*Diccionario!$B$49</f>
        <v>1.6428171160161979E-3</v>
      </c>
      <c r="AC5093">
        <f t="shared" si="795"/>
        <v>1.6428171160161979E-3</v>
      </c>
      <c r="AD5093">
        <f t="shared" si="796"/>
        <v>5.3496773180573744E-3</v>
      </c>
      <c r="AE5093">
        <f t="shared" si="797"/>
        <v>8.9648123691418158E-6</v>
      </c>
      <c r="AF5093" t="e">
        <f ca="1">IF(AD5093="","",_xludf.RANK.EQ(AD5093,$AD$2:$AD$5513,0))</f>
        <v>#NAME?</v>
      </c>
      <c r="AH5093" t="str">
        <f t="shared" si="798"/>
        <v>Baja</v>
      </c>
      <c r="AI5093" t="s">
        <v>153</v>
      </c>
      <c r="AJ5093" t="str">
        <f>IFERROR(VLOOKUP(B5093,Maestro_Regionales!$A$2:$B$35,2,FALSE),"Otras zonas")</f>
        <v>Suroccidente</v>
      </c>
      <c r="AK5093" t="str">
        <f t="shared" si="799"/>
        <v>REGIMEN DE EXCEPCION | Suroccidente</v>
      </c>
    </row>
    <row r="5094" spans="1:37">
      <c r="A5094" s="4" t="s">
        <v>2114</v>
      </c>
      <c r="B5094" s="4" t="s">
        <v>2115</v>
      </c>
      <c r="C5094" s="4" t="s">
        <v>2145</v>
      </c>
      <c r="D5094" s="4" t="s">
        <v>2146</v>
      </c>
      <c r="E5094" s="4" t="s">
        <v>86</v>
      </c>
      <c r="F5094" s="4">
        <v>5</v>
      </c>
      <c r="G5094" s="4">
        <v>0</v>
      </c>
      <c r="H5094" s="4">
        <v>0</v>
      </c>
      <c r="I5094">
        <f t="shared" si="790"/>
        <v>5</v>
      </c>
      <c r="J5094">
        <f t="shared" si="791"/>
        <v>1</v>
      </c>
      <c r="K5094">
        <f t="shared" si="792"/>
        <v>0</v>
      </c>
      <c r="L5094">
        <f t="shared" si="793"/>
        <v>0</v>
      </c>
      <c r="M5094">
        <f>I5094*Diccionario!$B$36</f>
        <v>1.1100098039215685E-2</v>
      </c>
      <c r="N5094">
        <f>M5094*Diccionario!$B$37</f>
        <v>1.1211099019607844E-3</v>
      </c>
      <c r="O5094">
        <f>N5094*Diccionario!$B$38</f>
        <v>1.6816648529411766E-4</v>
      </c>
      <c r="P5094">
        <f>O5094*Diccionario!$B$39</f>
        <v>1.513498367647059E-4</v>
      </c>
      <c r="Q5094">
        <f>P5094*Diccionario!$B$40</f>
        <v>6.053993470588236E-5</v>
      </c>
      <c r="R5094">
        <f>Q5094*Diccionario!$B$41</f>
        <v>3.9350957558823535E-5</v>
      </c>
      <c r="S5094">
        <f t="shared" si="794"/>
        <v>3.9350957558823535E-5</v>
      </c>
      <c r="T5094">
        <f>I5094*Diccionario!$B$36</f>
        <v>1.1100098039215685E-2</v>
      </c>
      <c r="U5094">
        <f>T5094*Diccionario!$B$42</f>
        <v>1.1211099019607844E-3</v>
      </c>
      <c r="V5094">
        <f>U5094*Diccionario!$B$43</f>
        <v>9.5294341666666671E-4</v>
      </c>
      <c r="W5094">
        <f>V5094*Diccionario!$B$44</f>
        <v>1.8105924916666667E-4</v>
      </c>
      <c r="X5094">
        <f>W5094*Diccionario!$B$45</f>
        <v>7.0613107175000004E-5</v>
      </c>
      <c r="Y5094">
        <f>X5094*Diccionario!$B$46</f>
        <v>6.284566538575001E-5</v>
      </c>
      <c r="Z5094">
        <f>Y5094*Diccionario!$B$47</f>
        <v>2.3252896192727505E-5</v>
      </c>
      <c r="AA5094">
        <f>Z5094*Diccionario!$B$48</f>
        <v>2.3252896192727505E-5</v>
      </c>
      <c r="AB5094">
        <f>AA5094*Diccionario!$B$49</f>
        <v>1.7439672144545629E-5</v>
      </c>
      <c r="AC5094">
        <f t="shared" si="795"/>
        <v>1.7439672144545629E-5</v>
      </c>
      <c r="AD5094">
        <f t="shared" si="796"/>
        <v>5.6790629703369164E-5</v>
      </c>
      <c r="AE5094">
        <f t="shared" si="797"/>
        <v>9.5167859545029915E-8</v>
      </c>
      <c r="AF5094" t="e">
        <f ca="1">IF(AD5094="","",_xludf.RANK.EQ(AD5094,$AD$2:$AD$5513,0))</f>
        <v>#NAME?</v>
      </c>
      <c r="AH5094" t="str">
        <f t="shared" si="798"/>
        <v>Baja</v>
      </c>
      <c r="AI5094" t="s">
        <v>153</v>
      </c>
      <c r="AJ5094" t="str">
        <f>IFERROR(VLOOKUP(B5094,Maestro_Regionales!$A$2:$B$35,2,FALSE),"Otras zonas")</f>
        <v>Suroccidente</v>
      </c>
      <c r="AK5094" t="str">
        <f t="shared" si="799"/>
        <v>EPS SANITAS | Suroccidente</v>
      </c>
    </row>
    <row r="5095" spans="1:37">
      <c r="A5095" s="4" t="s">
        <v>2114</v>
      </c>
      <c r="B5095" s="4" t="s">
        <v>2115</v>
      </c>
      <c r="C5095" s="4" t="s">
        <v>2145</v>
      </c>
      <c r="D5095" s="4" t="s">
        <v>2146</v>
      </c>
      <c r="E5095" s="4" t="s">
        <v>70</v>
      </c>
      <c r="F5095" s="4">
        <v>1</v>
      </c>
      <c r="G5095" s="4">
        <v>0</v>
      </c>
      <c r="H5095" s="4">
        <v>0</v>
      </c>
      <c r="I5095">
        <f t="shared" si="790"/>
        <v>1</v>
      </c>
      <c r="J5095">
        <f t="shared" si="791"/>
        <v>1</v>
      </c>
      <c r="K5095">
        <f t="shared" si="792"/>
        <v>0</v>
      </c>
      <c r="L5095">
        <f t="shared" si="793"/>
        <v>0</v>
      </c>
      <c r="M5095">
        <f>I5095*Diccionario!$B$36</f>
        <v>2.2200196078431371E-3</v>
      </c>
      <c r="N5095">
        <f>M5095*Diccionario!$B$37</f>
        <v>2.2422198039215687E-4</v>
      </c>
      <c r="O5095">
        <f>N5095*Diccionario!$B$38</f>
        <v>3.3633297058823532E-5</v>
      </c>
      <c r="P5095">
        <f>O5095*Diccionario!$B$39</f>
        <v>3.026996735294118E-5</v>
      </c>
      <c r="Q5095">
        <f>P5095*Diccionario!$B$40</f>
        <v>1.2107986941176473E-5</v>
      </c>
      <c r="R5095">
        <f>Q5095*Diccionario!$B$41</f>
        <v>7.870191511764708E-6</v>
      </c>
      <c r="S5095">
        <f t="shared" si="794"/>
        <v>7.870191511764708E-6</v>
      </c>
      <c r="T5095">
        <f>I5095*Diccionario!$B$36</f>
        <v>2.2200196078431371E-3</v>
      </c>
      <c r="U5095">
        <f>T5095*Diccionario!$B$42</f>
        <v>2.2422198039215687E-4</v>
      </c>
      <c r="V5095">
        <f>U5095*Diccionario!$B$43</f>
        <v>1.9058868333333333E-4</v>
      </c>
      <c r="W5095">
        <f>V5095*Diccionario!$B$44</f>
        <v>3.6211849833333333E-5</v>
      </c>
      <c r="X5095">
        <f>W5095*Diccionario!$B$45</f>
        <v>1.4122621435000001E-5</v>
      </c>
      <c r="Y5095">
        <f>X5095*Diccionario!$B$46</f>
        <v>1.256913307715E-5</v>
      </c>
      <c r="Z5095">
        <f>Y5095*Diccionario!$B$47</f>
        <v>4.6505792385454997E-6</v>
      </c>
      <c r="AA5095">
        <f>Z5095*Diccionario!$B$48</f>
        <v>4.6505792385454997E-6</v>
      </c>
      <c r="AB5095">
        <f>AA5095*Diccionario!$B$49</f>
        <v>3.4879344289091247E-6</v>
      </c>
      <c r="AC5095">
        <f t="shared" si="795"/>
        <v>3.4879344289091247E-6</v>
      </c>
      <c r="AD5095">
        <f t="shared" si="796"/>
        <v>1.1358125940673833E-5</v>
      </c>
      <c r="AE5095">
        <f t="shared" si="797"/>
        <v>1.9033571909005983E-8</v>
      </c>
      <c r="AF5095" t="e">
        <f ca="1">IF(AD5095="","",_xludf.RANK.EQ(AD5095,$AD$2:$AD$5513,0))</f>
        <v>#NAME?</v>
      </c>
      <c r="AH5095" t="str">
        <f t="shared" si="798"/>
        <v>Baja</v>
      </c>
      <c r="AI5095" t="s">
        <v>153</v>
      </c>
      <c r="AJ5095" t="str">
        <f>IFERROR(VLOOKUP(B5095,Maestro_Regionales!$A$2:$B$35,2,FALSE),"Otras zonas")</f>
        <v>Suroccidente</v>
      </c>
      <c r="AK5095" t="str">
        <f t="shared" si="799"/>
        <v>EPS SURA | Suroccidente</v>
      </c>
    </row>
    <row r="5096" spans="1:37">
      <c r="A5096" s="4" t="s">
        <v>2114</v>
      </c>
      <c r="B5096" s="4" t="s">
        <v>2115</v>
      </c>
      <c r="C5096" s="4" t="s">
        <v>2147</v>
      </c>
      <c r="D5096" s="4" t="s">
        <v>2148</v>
      </c>
      <c r="E5096" s="4" t="s">
        <v>852</v>
      </c>
      <c r="F5096" s="4">
        <v>252</v>
      </c>
      <c r="G5096" s="4">
        <v>6258</v>
      </c>
      <c r="H5096" s="4">
        <v>0</v>
      </c>
      <c r="I5096">
        <f t="shared" si="790"/>
        <v>6510</v>
      </c>
      <c r="J5096">
        <f t="shared" si="791"/>
        <v>3.870967741935484E-2</v>
      </c>
      <c r="K5096">
        <f t="shared" si="792"/>
        <v>0.96129032258064517</v>
      </c>
      <c r="L5096">
        <f t="shared" si="793"/>
        <v>0</v>
      </c>
      <c r="M5096">
        <f>I5096*Diccionario!$B$36</f>
        <v>14.452327647058823</v>
      </c>
      <c r="N5096">
        <f>M5096*Diccionario!$B$37</f>
        <v>1.4596850923529412</v>
      </c>
      <c r="O5096">
        <f>N5096*Diccionario!$B$38</f>
        <v>0.21895276385294118</v>
      </c>
      <c r="P5096">
        <f>O5096*Diccionario!$B$39</f>
        <v>0.19705748746764706</v>
      </c>
      <c r="Q5096">
        <f>P5096*Diccionario!$B$40</f>
        <v>7.8822994987058831E-2</v>
      </c>
      <c r="R5096">
        <f>Q5096*Diccionario!$B$41</f>
        <v>5.1234946741588239E-2</v>
      </c>
      <c r="S5096">
        <f t="shared" si="794"/>
        <v>5.1234946741588239E-2</v>
      </c>
      <c r="T5096">
        <f>I5096*Diccionario!$B$36</f>
        <v>14.452327647058823</v>
      </c>
      <c r="U5096">
        <f>T5096*Diccionario!$B$42</f>
        <v>1.4596850923529412</v>
      </c>
      <c r="V5096">
        <f>U5096*Diccionario!$B$43</f>
        <v>1.2407323285</v>
      </c>
      <c r="W5096">
        <f>V5096*Diccionario!$B$44</f>
        <v>0.23573914241500002</v>
      </c>
      <c r="X5096">
        <f>W5096*Diccionario!$B$45</f>
        <v>9.1938265541850014E-2</v>
      </c>
      <c r="Y5096">
        <f>X5096*Diccionario!$B$46</f>
        <v>8.1825056332246515E-2</v>
      </c>
      <c r="Z5096">
        <f>Y5096*Diccionario!$B$47</f>
        <v>3.0275270842931211E-2</v>
      </c>
      <c r="AA5096">
        <f>Z5096*Diccionario!$B$48</f>
        <v>3.0275270842931211E-2</v>
      </c>
      <c r="AB5096">
        <f>AA5096*Diccionario!$B$49</f>
        <v>2.2706453132198406E-2</v>
      </c>
      <c r="AC5096">
        <f t="shared" si="795"/>
        <v>2.2706453132198406E-2</v>
      </c>
      <c r="AD5096">
        <f t="shared" si="796"/>
        <v>7.3941399873786645E-2</v>
      </c>
      <c r="AE5096">
        <f t="shared" si="797"/>
        <v>1.2390855312762893E-4</v>
      </c>
      <c r="AF5096" t="e">
        <f ca="1">IF(AD5096="","",_xludf.RANK.EQ(AD5096,$AD$2:$AD$5513,0))</f>
        <v>#NAME?</v>
      </c>
      <c r="AH5096" t="str">
        <f t="shared" si="798"/>
        <v>Baja</v>
      </c>
      <c r="AI5096" t="s">
        <v>153</v>
      </c>
      <c r="AJ5096" t="str">
        <f>IFERROR(VLOOKUP(B5096,Maestro_Regionales!$A$2:$B$35,2,FALSE),"Otras zonas")</f>
        <v>Suroccidente</v>
      </c>
      <c r="AK5096" t="str">
        <f t="shared" si="799"/>
        <v>EMSSANAR EPS | Suroccidente</v>
      </c>
    </row>
    <row r="5097" spans="1:37">
      <c r="A5097" s="4" t="s">
        <v>2114</v>
      </c>
      <c r="B5097" s="4" t="s">
        <v>2115</v>
      </c>
      <c r="C5097" s="4" t="s">
        <v>2147</v>
      </c>
      <c r="D5097" s="4" t="s">
        <v>2148</v>
      </c>
      <c r="E5097" s="4" t="s">
        <v>87</v>
      </c>
      <c r="F5097" s="4">
        <v>1737</v>
      </c>
      <c r="G5097" s="4">
        <v>3427</v>
      </c>
      <c r="H5097" s="4">
        <v>0</v>
      </c>
      <c r="I5097">
        <f t="shared" si="790"/>
        <v>5164</v>
      </c>
      <c r="J5097">
        <f t="shared" si="791"/>
        <v>0.3363671572424477</v>
      </c>
      <c r="K5097">
        <f t="shared" si="792"/>
        <v>0.6636328427575523</v>
      </c>
      <c r="L5097">
        <f t="shared" si="793"/>
        <v>0</v>
      </c>
      <c r="M5097">
        <f>I5097*Diccionario!$B$36</f>
        <v>11.464181254901961</v>
      </c>
      <c r="N5097">
        <f>M5097*Diccionario!$B$37</f>
        <v>1.1578823067450981</v>
      </c>
      <c r="O5097">
        <f>N5097*Diccionario!$B$38</f>
        <v>0.17368234601176472</v>
      </c>
      <c r="P5097">
        <f>O5097*Diccionario!$B$39</f>
        <v>0.15631411141058824</v>
      </c>
      <c r="Q5097">
        <f>P5097*Diccionario!$B$40</f>
        <v>6.2525644564235303E-2</v>
      </c>
      <c r="R5097">
        <f>Q5097*Diccionario!$B$41</f>
        <v>4.0641668966752947E-2</v>
      </c>
      <c r="S5097">
        <f t="shared" si="794"/>
        <v>4.0641668966752947E-2</v>
      </c>
      <c r="T5097">
        <f>I5097*Diccionario!$B$36</f>
        <v>11.464181254901961</v>
      </c>
      <c r="U5097">
        <f>T5097*Diccionario!$B$42</f>
        <v>1.1578823067450981</v>
      </c>
      <c r="V5097">
        <f>U5097*Diccionario!$B$43</f>
        <v>0.98419996073333338</v>
      </c>
      <c r="W5097">
        <f>V5097*Diccionario!$B$44</f>
        <v>0.18699799253933336</v>
      </c>
      <c r="X5097">
        <f>W5097*Diccionario!$B$45</f>
        <v>7.2929217090340018E-2</v>
      </c>
      <c r="Y5097">
        <f>X5097*Diccionario!$B$46</f>
        <v>6.4907003210402617E-2</v>
      </c>
      <c r="Z5097">
        <f>Y5097*Diccionario!$B$47</f>
        <v>2.4015591187848968E-2</v>
      </c>
      <c r="AA5097">
        <f>Z5097*Diccionario!$B$48</f>
        <v>2.4015591187848968E-2</v>
      </c>
      <c r="AB5097">
        <f>AA5097*Diccionario!$B$49</f>
        <v>1.8011693390886728E-2</v>
      </c>
      <c r="AC5097">
        <f t="shared" si="795"/>
        <v>1.8011693390886728E-2</v>
      </c>
      <c r="AD5097">
        <f t="shared" si="796"/>
        <v>5.8653362357639675E-2</v>
      </c>
      <c r="AE5097">
        <f t="shared" si="797"/>
        <v>9.8289365338106901E-5</v>
      </c>
      <c r="AF5097" t="e">
        <f ca="1">IF(AD5097="","",_xludf.RANK.EQ(AD5097,$AD$2:$AD$5513,0))</f>
        <v>#NAME?</v>
      </c>
      <c r="AH5097" t="str">
        <f t="shared" si="798"/>
        <v>Baja</v>
      </c>
      <c r="AI5097" t="s">
        <v>153</v>
      </c>
      <c r="AJ5097" t="str">
        <f>IFERROR(VLOOKUP(B5097,Maestro_Regionales!$A$2:$B$35,2,FALSE),"Otras zonas")</f>
        <v>Suroccidente</v>
      </c>
      <c r="AK5097" t="str">
        <f t="shared" si="799"/>
        <v>NUEVA EPS | Suroccidente</v>
      </c>
    </row>
    <row r="5098" spans="1:37">
      <c r="A5098" s="4" t="s">
        <v>2114</v>
      </c>
      <c r="B5098" s="4" t="s">
        <v>2115</v>
      </c>
      <c r="C5098" s="4" t="s">
        <v>2147</v>
      </c>
      <c r="D5098" s="4" t="s">
        <v>2148</v>
      </c>
      <c r="E5098" s="4" t="s">
        <v>90</v>
      </c>
      <c r="F5098" s="4">
        <v>0</v>
      </c>
      <c r="G5098" s="4">
        <v>0</v>
      </c>
      <c r="H5098" s="4">
        <v>240</v>
      </c>
      <c r="I5098">
        <f t="shared" si="790"/>
        <v>240</v>
      </c>
      <c r="J5098">
        <f t="shared" si="791"/>
        <v>0</v>
      </c>
      <c r="K5098">
        <f t="shared" si="792"/>
        <v>0</v>
      </c>
      <c r="L5098">
        <f t="shared" si="793"/>
        <v>1</v>
      </c>
      <c r="M5098">
        <f>I5098*Diccionario!$B$36</f>
        <v>0.53280470588235285</v>
      </c>
      <c r="N5098">
        <f>M5098*Diccionario!$B$37</f>
        <v>5.3813275294117641E-2</v>
      </c>
      <c r="O5098">
        <f>N5098*Diccionario!$B$38</f>
        <v>8.0719912941176458E-3</v>
      </c>
      <c r="P5098">
        <f>O5098*Diccionario!$B$39</f>
        <v>7.2647921647058817E-3</v>
      </c>
      <c r="Q5098">
        <f>P5098*Diccionario!$B$40</f>
        <v>2.9059168658823529E-3</v>
      </c>
      <c r="R5098">
        <f>Q5098*Diccionario!$B$41</f>
        <v>1.8888459628235296E-3</v>
      </c>
      <c r="S5098">
        <f t="shared" si="794"/>
        <v>1.8888459628235296E-3</v>
      </c>
      <c r="T5098">
        <f>I5098*Diccionario!$B$36</f>
        <v>0.53280470588235285</v>
      </c>
      <c r="U5098">
        <f>T5098*Diccionario!$B$42</f>
        <v>5.3813275294117641E-2</v>
      </c>
      <c r="V5098">
        <f>U5098*Diccionario!$B$43</f>
        <v>4.5741283999999993E-2</v>
      </c>
      <c r="W5098">
        <f>V5098*Diccionario!$B$44</f>
        <v>8.6908439599999981E-3</v>
      </c>
      <c r="X5098">
        <f>W5098*Diccionario!$B$45</f>
        <v>3.3894291443999996E-3</v>
      </c>
      <c r="Y5098">
        <f>X5098*Diccionario!$B$46</f>
        <v>3.0165919385159996E-3</v>
      </c>
      <c r="Z5098">
        <f>Y5098*Diccionario!$B$47</f>
        <v>1.1161390172509198E-3</v>
      </c>
      <c r="AA5098">
        <f>Z5098*Diccionario!$B$48</f>
        <v>1.1161390172509198E-3</v>
      </c>
      <c r="AB5098">
        <f>AA5098*Diccionario!$B$49</f>
        <v>8.3710426293818986E-4</v>
      </c>
      <c r="AC5098">
        <f t="shared" si="795"/>
        <v>8.3710426293818986E-4</v>
      </c>
      <c r="AD5098">
        <f t="shared" si="796"/>
        <v>2.7259502257617196E-3</v>
      </c>
      <c r="AE5098">
        <f t="shared" si="797"/>
        <v>4.5680572581614353E-6</v>
      </c>
      <c r="AF5098" t="e">
        <f ca="1">IF(AD5098="","",_xludf.RANK.EQ(AD5098,$AD$2:$AD$5513,0))</f>
        <v>#NAME?</v>
      </c>
      <c r="AH5098" t="str">
        <f t="shared" si="798"/>
        <v>Baja</v>
      </c>
      <c r="AI5098" t="s">
        <v>153</v>
      </c>
      <c r="AJ5098" t="str">
        <f>IFERROR(VLOOKUP(B5098,Maestro_Regionales!$A$2:$B$35,2,FALSE),"Otras zonas")</f>
        <v>Suroccidente</v>
      </c>
      <c r="AK5098" t="str">
        <f t="shared" si="799"/>
        <v>REGIMEN DE EXCEPCION | Suroccidente</v>
      </c>
    </row>
    <row r="5099" spans="1:37">
      <c r="A5099" s="4" t="s">
        <v>2114</v>
      </c>
      <c r="B5099" s="4" t="s">
        <v>2115</v>
      </c>
      <c r="C5099" s="4" t="s">
        <v>2147</v>
      </c>
      <c r="D5099" s="4" t="s">
        <v>2148</v>
      </c>
      <c r="E5099" s="4" t="s">
        <v>162</v>
      </c>
      <c r="F5099" s="4">
        <v>5</v>
      </c>
      <c r="G5099" s="4">
        <v>2</v>
      </c>
      <c r="H5099" s="4">
        <v>0</v>
      </c>
      <c r="I5099">
        <f t="shared" si="790"/>
        <v>7</v>
      </c>
      <c r="J5099">
        <f t="shared" si="791"/>
        <v>0.7142857142857143</v>
      </c>
      <c r="K5099">
        <f t="shared" si="792"/>
        <v>0.2857142857142857</v>
      </c>
      <c r="L5099">
        <f t="shared" si="793"/>
        <v>0</v>
      </c>
      <c r="M5099">
        <f>I5099*Diccionario!$B$36</f>
        <v>1.554013725490196E-2</v>
      </c>
      <c r="N5099">
        <f>M5099*Diccionario!$B$37</f>
        <v>1.569553862745098E-3</v>
      </c>
      <c r="O5099">
        <f>N5099*Diccionario!$B$38</f>
        <v>2.3543307941176469E-4</v>
      </c>
      <c r="P5099">
        <f>O5099*Diccionario!$B$39</f>
        <v>2.1188977147058822E-4</v>
      </c>
      <c r="Q5099">
        <f>P5099*Diccionario!$B$40</f>
        <v>8.4755908588235299E-5</v>
      </c>
      <c r="R5099">
        <f>Q5099*Diccionario!$B$41</f>
        <v>5.5091340582352947E-5</v>
      </c>
      <c r="S5099">
        <f t="shared" si="794"/>
        <v>5.5091340582352947E-5</v>
      </c>
      <c r="T5099">
        <f>I5099*Diccionario!$B$36</f>
        <v>1.554013725490196E-2</v>
      </c>
      <c r="U5099">
        <f>T5099*Diccionario!$B$42</f>
        <v>1.569553862745098E-3</v>
      </c>
      <c r="V5099">
        <f>U5099*Diccionario!$B$43</f>
        <v>1.3341207833333334E-3</v>
      </c>
      <c r="W5099">
        <f>V5099*Diccionario!$B$44</f>
        <v>2.5348294883333332E-4</v>
      </c>
      <c r="X5099">
        <f>W5099*Diccionario!$B$45</f>
        <v>9.8858350045000006E-5</v>
      </c>
      <c r="Y5099">
        <f>X5099*Diccionario!$B$46</f>
        <v>8.7983931540050001E-5</v>
      </c>
      <c r="Z5099">
        <f>Y5099*Diccionario!$B$47</f>
        <v>3.2554054669818498E-5</v>
      </c>
      <c r="AA5099">
        <f>Z5099*Diccionario!$B$48</f>
        <v>3.2554054669818498E-5</v>
      </c>
      <c r="AB5099">
        <f>AA5099*Diccionario!$B$49</f>
        <v>2.4415541002363875E-5</v>
      </c>
      <c r="AC5099">
        <f t="shared" si="795"/>
        <v>2.4415541002363875E-5</v>
      </c>
      <c r="AD5099">
        <f t="shared" si="796"/>
        <v>7.9506881584716815E-5</v>
      </c>
      <c r="AE5099">
        <f t="shared" si="797"/>
        <v>1.3323500336304184E-7</v>
      </c>
      <c r="AF5099" t="e">
        <f ca="1">IF(AD5099="","",_xludf.RANK.EQ(AD5099,$AD$2:$AD$5513,0))</f>
        <v>#NAME?</v>
      </c>
      <c r="AH5099" t="str">
        <f t="shared" si="798"/>
        <v>Baja</v>
      </c>
      <c r="AI5099" t="s">
        <v>153</v>
      </c>
      <c r="AJ5099" t="str">
        <f>IFERROR(VLOOKUP(B5099,Maestro_Regionales!$A$2:$B$35,2,FALSE),"Otras zonas")</f>
        <v>Suroccidente</v>
      </c>
      <c r="AK5099" t="str">
        <f t="shared" si="799"/>
        <v>EPS SOS | Suroccidente</v>
      </c>
    </row>
    <row r="5100" spans="1:37">
      <c r="A5100" s="4" t="s">
        <v>2114</v>
      </c>
      <c r="B5100" s="4" t="s">
        <v>2115</v>
      </c>
      <c r="C5100" s="4" t="s">
        <v>2149</v>
      </c>
      <c r="D5100" s="4" t="s">
        <v>2150</v>
      </c>
      <c r="E5100" s="4" t="s">
        <v>162</v>
      </c>
      <c r="F5100" s="4">
        <v>15305</v>
      </c>
      <c r="G5100" s="4">
        <v>3981</v>
      </c>
      <c r="H5100" s="4">
        <v>0</v>
      </c>
      <c r="I5100">
        <f t="shared" si="790"/>
        <v>19286</v>
      </c>
      <c r="J5100">
        <f t="shared" si="791"/>
        <v>0.79358083583946903</v>
      </c>
      <c r="K5100">
        <f t="shared" si="792"/>
        <v>0.20641916416053097</v>
      </c>
      <c r="L5100">
        <f t="shared" si="793"/>
        <v>0</v>
      </c>
      <c r="M5100">
        <f>I5100*Diccionario!$B$36</f>
        <v>42.815298156862745</v>
      </c>
      <c r="N5100">
        <f>M5100*Diccionario!$B$37</f>
        <v>4.3243451138431377</v>
      </c>
      <c r="O5100">
        <f>N5100*Diccionario!$B$38</f>
        <v>0.64865176707647065</v>
      </c>
      <c r="P5100">
        <f>O5100*Diccionario!$B$39</f>
        <v>0.58378659036882363</v>
      </c>
      <c r="Q5100">
        <f>P5100*Diccionario!$B$40</f>
        <v>0.23351463614752946</v>
      </c>
      <c r="R5100">
        <f>Q5100*Diccionario!$B$41</f>
        <v>0.15178451349589414</v>
      </c>
      <c r="S5100">
        <f t="shared" si="794"/>
        <v>0.15178451349589414</v>
      </c>
      <c r="T5100">
        <f>I5100*Diccionario!$B$36</f>
        <v>42.815298156862745</v>
      </c>
      <c r="U5100">
        <f>T5100*Diccionario!$B$42</f>
        <v>4.3243451138431377</v>
      </c>
      <c r="V5100">
        <f>U5100*Diccionario!$B$43</f>
        <v>3.6756933467666668</v>
      </c>
      <c r="W5100">
        <f>V5100*Diccionario!$B$44</f>
        <v>0.69838173588566665</v>
      </c>
      <c r="X5100">
        <f>W5100*Diccionario!$B$45</f>
        <v>0.27236887699541001</v>
      </c>
      <c r="Y5100">
        <f>X5100*Diccionario!$B$46</f>
        <v>0.24240830052591492</v>
      </c>
      <c r="Z5100">
        <f>Y5100*Diccionario!$B$47</f>
        <v>8.9691071194588523E-2</v>
      </c>
      <c r="AA5100">
        <f>Z5100*Diccionario!$B$48</f>
        <v>8.9691071194588523E-2</v>
      </c>
      <c r="AB5100">
        <f>AA5100*Diccionario!$B$49</f>
        <v>6.7268303395941392E-2</v>
      </c>
      <c r="AC5100">
        <f t="shared" si="795"/>
        <v>6.7268303395941392E-2</v>
      </c>
      <c r="AD5100">
        <f t="shared" si="796"/>
        <v>0.21905281689183553</v>
      </c>
      <c r="AE5100">
        <f t="shared" si="797"/>
        <v>3.6708146783708939E-4</v>
      </c>
      <c r="AF5100" t="e">
        <f ca="1">IF(AD5100="","",_xludf.RANK.EQ(AD5100,$AD$2:$AD$5513,0))</f>
        <v>#NAME?</v>
      </c>
      <c r="AH5100" t="str">
        <f t="shared" si="798"/>
        <v>Media</v>
      </c>
      <c r="AI5100" t="s">
        <v>153</v>
      </c>
      <c r="AJ5100" t="str">
        <f>IFERROR(VLOOKUP(B5100,Maestro_Regionales!$A$2:$B$35,2,FALSE),"Otras zonas")</f>
        <v>Suroccidente</v>
      </c>
      <c r="AK5100" t="str">
        <f t="shared" si="799"/>
        <v>EPS SOS | Suroccidente</v>
      </c>
    </row>
    <row r="5101" spans="1:37">
      <c r="A5101" s="4" t="s">
        <v>2114</v>
      </c>
      <c r="B5101" s="4" t="s">
        <v>2115</v>
      </c>
      <c r="C5101" s="4" t="s">
        <v>2149</v>
      </c>
      <c r="D5101" s="4" t="s">
        <v>2150</v>
      </c>
      <c r="E5101" s="4" t="s">
        <v>87</v>
      </c>
      <c r="F5101" s="4">
        <v>9286</v>
      </c>
      <c r="G5101" s="4">
        <v>5522</v>
      </c>
      <c r="H5101" s="4">
        <v>0</v>
      </c>
      <c r="I5101">
        <f t="shared" si="790"/>
        <v>14808</v>
      </c>
      <c r="J5101">
        <f t="shared" si="791"/>
        <v>0.62709346299297675</v>
      </c>
      <c r="K5101">
        <f t="shared" si="792"/>
        <v>0.37290653700702325</v>
      </c>
      <c r="L5101">
        <f t="shared" si="793"/>
        <v>0</v>
      </c>
      <c r="M5101">
        <f>I5101*Diccionario!$B$36</f>
        <v>32.874050352941175</v>
      </c>
      <c r="N5101">
        <f>M5101*Diccionario!$B$37</f>
        <v>3.320279085647059</v>
      </c>
      <c r="O5101">
        <f>N5101*Diccionario!$B$38</f>
        <v>0.49804186284705881</v>
      </c>
      <c r="P5101">
        <f>O5101*Diccionario!$B$39</f>
        <v>0.44823767656235292</v>
      </c>
      <c r="Q5101">
        <f>P5101*Diccionario!$B$40</f>
        <v>0.17929507062494118</v>
      </c>
      <c r="R5101">
        <f>Q5101*Diccionario!$B$41</f>
        <v>0.11654179590621178</v>
      </c>
      <c r="S5101">
        <f t="shared" si="794"/>
        <v>0.11654179590621178</v>
      </c>
      <c r="T5101">
        <f>I5101*Diccionario!$B$36</f>
        <v>32.874050352941175</v>
      </c>
      <c r="U5101">
        <f>T5101*Diccionario!$B$42</f>
        <v>3.320279085647059</v>
      </c>
      <c r="V5101">
        <f>U5101*Diccionario!$B$43</f>
        <v>2.8222372228000001</v>
      </c>
      <c r="W5101">
        <f>V5101*Diccionario!$B$44</f>
        <v>0.53622507233200001</v>
      </c>
      <c r="X5101">
        <f>W5101*Diccionario!$B$45</f>
        <v>0.20912777820948</v>
      </c>
      <c r="Y5101">
        <f>X5101*Diccionario!$B$46</f>
        <v>0.1861237226064372</v>
      </c>
      <c r="Z5101">
        <f>Y5101*Diccionario!$B$47</f>
        <v>6.8865777364381764E-2</v>
      </c>
      <c r="AA5101">
        <f>Z5101*Diccionario!$B$48</f>
        <v>6.8865777364381764E-2</v>
      </c>
      <c r="AB5101">
        <f>AA5101*Diccionario!$B$49</f>
        <v>5.1649333023286323E-2</v>
      </c>
      <c r="AC5101">
        <f t="shared" si="795"/>
        <v>5.1649333023286323E-2</v>
      </c>
      <c r="AD5101">
        <f t="shared" si="796"/>
        <v>0.16819112892949811</v>
      </c>
      <c r="AE5101">
        <f t="shared" si="797"/>
        <v>2.8184913282856057E-4</v>
      </c>
      <c r="AF5101" t="e">
        <f ca="1">IF(AD5101="","",_xludf.RANK.EQ(AD5101,$AD$2:$AD$5513,0))</f>
        <v>#NAME?</v>
      </c>
      <c r="AH5101" t="str">
        <f t="shared" si="798"/>
        <v>Media</v>
      </c>
      <c r="AI5101" t="s">
        <v>153</v>
      </c>
      <c r="AJ5101" t="str">
        <f>IFERROR(VLOOKUP(B5101,Maestro_Regionales!$A$2:$B$35,2,FALSE),"Otras zonas")</f>
        <v>Suroccidente</v>
      </c>
      <c r="AK5101" t="str">
        <f t="shared" si="799"/>
        <v>NUEVA EPS | Suroccidente</v>
      </c>
    </row>
    <row r="5102" spans="1:37">
      <c r="A5102" s="4" t="s">
        <v>2114</v>
      </c>
      <c r="B5102" s="4" t="s">
        <v>2115</v>
      </c>
      <c r="C5102" s="4" t="s">
        <v>2149</v>
      </c>
      <c r="D5102" s="4" t="s">
        <v>2150</v>
      </c>
      <c r="E5102" s="4" t="s">
        <v>88</v>
      </c>
      <c r="F5102" s="4">
        <v>1503</v>
      </c>
      <c r="G5102" s="4">
        <v>8464</v>
      </c>
      <c r="H5102" s="4">
        <v>0</v>
      </c>
      <c r="I5102">
        <f t="shared" si="790"/>
        <v>9967</v>
      </c>
      <c r="J5102">
        <f t="shared" si="791"/>
        <v>0.1507976321862145</v>
      </c>
      <c r="K5102">
        <f t="shared" si="792"/>
        <v>0.84920236781378544</v>
      </c>
      <c r="L5102">
        <f t="shared" si="793"/>
        <v>0</v>
      </c>
      <c r="M5102">
        <f>I5102*Diccionario!$B$36</f>
        <v>22.126935431372548</v>
      </c>
      <c r="N5102">
        <f>M5102*Diccionario!$B$37</f>
        <v>2.2348204785686274</v>
      </c>
      <c r="O5102">
        <f>N5102*Diccionario!$B$38</f>
        <v>0.33522307178529409</v>
      </c>
      <c r="P5102">
        <f>O5102*Diccionario!$B$39</f>
        <v>0.3017007646067647</v>
      </c>
      <c r="Q5102">
        <f>P5102*Diccionario!$B$40</f>
        <v>0.12068030584270589</v>
      </c>
      <c r="R5102">
        <f>Q5102*Diccionario!$B$41</f>
        <v>7.8442198797758836E-2</v>
      </c>
      <c r="S5102">
        <f t="shared" si="794"/>
        <v>7.8442198797758836E-2</v>
      </c>
      <c r="T5102">
        <f>I5102*Diccionario!$B$36</f>
        <v>22.126935431372548</v>
      </c>
      <c r="U5102">
        <f>T5102*Diccionario!$B$42</f>
        <v>2.2348204785686274</v>
      </c>
      <c r="V5102">
        <f>U5102*Diccionario!$B$43</f>
        <v>1.8995974067833332</v>
      </c>
      <c r="W5102">
        <f>V5102*Diccionario!$B$44</f>
        <v>0.36092350728883332</v>
      </c>
      <c r="X5102">
        <f>W5102*Diccionario!$B$45</f>
        <v>0.140760167842645</v>
      </c>
      <c r="Y5102">
        <f>X5102*Diccionario!$B$46</f>
        <v>0.12527654937995406</v>
      </c>
      <c r="Z5102">
        <f>Y5102*Diccionario!$B$47</f>
        <v>4.6352323270583001E-2</v>
      </c>
      <c r="AA5102">
        <f>Z5102*Diccionario!$B$48</f>
        <v>4.6352323270583001E-2</v>
      </c>
      <c r="AB5102">
        <f>AA5102*Diccionario!$B$49</f>
        <v>3.4764242452937251E-2</v>
      </c>
      <c r="AC5102">
        <f t="shared" si="795"/>
        <v>3.4764242452937251E-2</v>
      </c>
      <c r="AD5102">
        <f t="shared" si="796"/>
        <v>0.11320644125069609</v>
      </c>
      <c r="AE5102">
        <f t="shared" si="797"/>
        <v>1.8970761121706262E-4</v>
      </c>
      <c r="AF5102" t="e">
        <f ca="1">IF(AD5102="","",_xludf.RANK.EQ(AD5102,$AD$2:$AD$5513,0))</f>
        <v>#NAME?</v>
      </c>
      <c r="AH5102" t="str">
        <f t="shared" si="798"/>
        <v>Baja</v>
      </c>
      <c r="AI5102" t="s">
        <v>153</v>
      </c>
      <c r="AJ5102" t="str">
        <f>IFERROR(VLOOKUP(B5102,Maestro_Regionales!$A$2:$B$35,2,FALSE),"Otras zonas")</f>
        <v>Suroccidente</v>
      </c>
      <c r="AK5102" t="str">
        <f t="shared" si="799"/>
        <v>COOSALUD EPS | Suroccidente</v>
      </c>
    </row>
    <row r="5103" spans="1:37">
      <c r="A5103" s="4" t="s">
        <v>2114</v>
      </c>
      <c r="B5103" s="4" t="s">
        <v>2115</v>
      </c>
      <c r="C5103" s="4" t="s">
        <v>2149</v>
      </c>
      <c r="D5103" s="4" t="s">
        <v>2150</v>
      </c>
      <c r="E5103" s="4" t="s">
        <v>95</v>
      </c>
      <c r="F5103" s="4">
        <v>522</v>
      </c>
      <c r="G5103" s="4">
        <v>7786</v>
      </c>
      <c r="H5103" s="4">
        <v>0</v>
      </c>
      <c r="I5103">
        <f t="shared" si="790"/>
        <v>8308</v>
      </c>
      <c r="J5103">
        <f t="shared" si="791"/>
        <v>6.2831006259027447E-2</v>
      </c>
      <c r="K5103">
        <f t="shared" si="792"/>
        <v>0.93716899374097251</v>
      </c>
      <c r="L5103">
        <f t="shared" si="793"/>
        <v>0</v>
      </c>
      <c r="M5103">
        <f>I5103*Diccionario!$B$36</f>
        <v>18.443922901960782</v>
      </c>
      <c r="N5103">
        <f>M5103*Diccionario!$B$37</f>
        <v>1.8628362130980392</v>
      </c>
      <c r="O5103">
        <f>N5103*Diccionario!$B$38</f>
        <v>0.27942543196470587</v>
      </c>
      <c r="P5103">
        <f>O5103*Diccionario!$B$39</f>
        <v>0.25148288876823527</v>
      </c>
      <c r="Q5103">
        <f>P5103*Diccionario!$B$40</f>
        <v>0.10059315550729411</v>
      </c>
      <c r="R5103">
        <f>Q5103*Diccionario!$B$41</f>
        <v>6.5385551079741172E-2</v>
      </c>
      <c r="S5103">
        <f t="shared" si="794"/>
        <v>6.5385551079741172E-2</v>
      </c>
      <c r="T5103">
        <f>I5103*Diccionario!$B$36</f>
        <v>18.443922901960782</v>
      </c>
      <c r="U5103">
        <f>T5103*Diccionario!$B$42</f>
        <v>1.8628362130980392</v>
      </c>
      <c r="V5103">
        <f>U5103*Diccionario!$B$43</f>
        <v>1.5834107811333333</v>
      </c>
      <c r="W5103">
        <f>V5103*Diccionario!$B$44</f>
        <v>0.30084804841533336</v>
      </c>
      <c r="X5103">
        <f>W5103*Diccionario!$B$45</f>
        <v>0.11733073888198001</v>
      </c>
      <c r="Y5103">
        <f>X5103*Diccionario!$B$46</f>
        <v>0.1044243576049622</v>
      </c>
      <c r="Z5103">
        <f>Y5103*Diccionario!$B$47</f>
        <v>3.8637012313836011E-2</v>
      </c>
      <c r="AA5103">
        <f>Z5103*Diccionario!$B$48</f>
        <v>3.8637012313836011E-2</v>
      </c>
      <c r="AB5103">
        <f>AA5103*Diccionario!$B$49</f>
        <v>2.8977759235377008E-2</v>
      </c>
      <c r="AC5103">
        <f t="shared" si="795"/>
        <v>2.8977759235377008E-2</v>
      </c>
      <c r="AD5103">
        <f t="shared" si="796"/>
        <v>9.4363310315118187E-2</v>
      </c>
      <c r="AE5103">
        <f t="shared" si="797"/>
        <v>1.5813091542002166E-4</v>
      </c>
      <c r="AF5103" t="e">
        <f ca="1">IF(AD5103="","",_xludf.RANK.EQ(AD5103,$AD$2:$AD$5513,0))</f>
        <v>#NAME?</v>
      </c>
      <c r="AH5103" t="str">
        <f t="shared" si="798"/>
        <v>Baja</v>
      </c>
      <c r="AI5103" t="s">
        <v>153</v>
      </c>
      <c r="AJ5103" t="str">
        <f>IFERROR(VLOOKUP(B5103,Maestro_Regionales!$A$2:$B$35,2,FALSE),"Otras zonas")</f>
        <v>Suroccidente</v>
      </c>
      <c r="AK5103" t="str">
        <f t="shared" si="799"/>
        <v>ASMETSALUD EPS | Suroccidente</v>
      </c>
    </row>
    <row r="5104" spans="1:37">
      <c r="A5104" s="4" t="s">
        <v>2114</v>
      </c>
      <c r="B5104" s="4" t="s">
        <v>2115</v>
      </c>
      <c r="C5104" s="4" t="s">
        <v>2149</v>
      </c>
      <c r="D5104" s="4" t="s">
        <v>2150</v>
      </c>
      <c r="E5104" s="4" t="s">
        <v>852</v>
      </c>
      <c r="F5104" s="4">
        <v>497</v>
      </c>
      <c r="G5104" s="4">
        <v>5921</v>
      </c>
      <c r="H5104" s="4">
        <v>0</v>
      </c>
      <c r="I5104">
        <f t="shared" si="790"/>
        <v>6418</v>
      </c>
      <c r="J5104">
        <f t="shared" si="791"/>
        <v>7.7438454347148647E-2</v>
      </c>
      <c r="K5104">
        <f t="shared" si="792"/>
        <v>0.92256154565285131</v>
      </c>
      <c r="L5104">
        <f t="shared" si="793"/>
        <v>0</v>
      </c>
      <c r="M5104">
        <f>I5104*Diccionario!$B$36</f>
        <v>14.248085843137254</v>
      </c>
      <c r="N5104">
        <f>M5104*Diccionario!$B$37</f>
        <v>1.4390566701568628</v>
      </c>
      <c r="O5104">
        <f>N5104*Diccionario!$B$38</f>
        <v>0.21585850052352942</v>
      </c>
      <c r="P5104">
        <f>O5104*Diccionario!$B$39</f>
        <v>0.19427265047117648</v>
      </c>
      <c r="Q5104">
        <f>P5104*Diccionario!$B$40</f>
        <v>7.7709060188470597E-2</v>
      </c>
      <c r="R5104">
        <f>Q5104*Diccionario!$B$41</f>
        <v>5.0510889122505891E-2</v>
      </c>
      <c r="S5104">
        <f t="shared" si="794"/>
        <v>5.0510889122505891E-2</v>
      </c>
      <c r="T5104">
        <f>I5104*Diccionario!$B$36</f>
        <v>14.248085843137254</v>
      </c>
      <c r="U5104">
        <f>T5104*Diccionario!$B$42</f>
        <v>1.4390566701568628</v>
      </c>
      <c r="V5104">
        <f>U5104*Diccionario!$B$43</f>
        <v>1.2231981696333334</v>
      </c>
      <c r="W5104">
        <f>V5104*Diccionario!$B$44</f>
        <v>0.23240765223033336</v>
      </c>
      <c r="X5104">
        <f>W5104*Diccionario!$B$45</f>
        <v>9.0638984369830006E-2</v>
      </c>
      <c r="Y5104">
        <f>X5104*Diccionario!$B$46</f>
        <v>8.06686960891487E-2</v>
      </c>
      <c r="Z5104">
        <f>Y5104*Diccionario!$B$47</f>
        <v>2.984741755298502E-2</v>
      </c>
      <c r="AA5104">
        <f>Z5104*Diccionario!$B$48</f>
        <v>2.984741755298502E-2</v>
      </c>
      <c r="AB5104">
        <f>AA5104*Diccionario!$B$49</f>
        <v>2.2385563164738765E-2</v>
      </c>
      <c r="AC5104">
        <f t="shared" si="795"/>
        <v>2.2385563164738765E-2</v>
      </c>
      <c r="AD5104">
        <f t="shared" si="796"/>
        <v>7.2896452287244659E-2</v>
      </c>
      <c r="AE5104">
        <f t="shared" si="797"/>
        <v>1.2215746451200039E-4</v>
      </c>
      <c r="AF5104" t="e">
        <f ca="1">IF(AD5104="","",_xludf.RANK.EQ(AD5104,$AD$2:$AD$5513,0))</f>
        <v>#NAME?</v>
      </c>
      <c r="AH5104" t="str">
        <f t="shared" si="798"/>
        <v>Baja</v>
      </c>
      <c r="AI5104" t="s">
        <v>153</v>
      </c>
      <c r="AJ5104" t="str">
        <f>IFERROR(VLOOKUP(B5104,Maestro_Regionales!$A$2:$B$35,2,FALSE),"Otras zonas")</f>
        <v>Suroccidente</v>
      </c>
      <c r="AK5104" t="str">
        <f t="shared" si="799"/>
        <v>EMSSANAR EPS | Suroccidente</v>
      </c>
    </row>
    <row r="5105" spans="1:37">
      <c r="A5105" s="4" t="s">
        <v>2114</v>
      </c>
      <c r="B5105" s="4" t="s">
        <v>2115</v>
      </c>
      <c r="C5105" s="4" t="s">
        <v>2149</v>
      </c>
      <c r="D5105" s="4" t="s">
        <v>2150</v>
      </c>
      <c r="E5105" s="4" t="s">
        <v>85</v>
      </c>
      <c r="F5105" s="4">
        <v>996</v>
      </c>
      <c r="G5105" s="4">
        <v>497</v>
      </c>
      <c r="H5105" s="4">
        <v>0</v>
      </c>
      <c r="I5105">
        <f t="shared" si="790"/>
        <v>1493</v>
      </c>
      <c r="J5105">
        <f t="shared" si="791"/>
        <v>0.66711319490957799</v>
      </c>
      <c r="K5105">
        <f t="shared" si="792"/>
        <v>0.33288680509042196</v>
      </c>
      <c r="L5105">
        <f t="shared" si="793"/>
        <v>0</v>
      </c>
      <c r="M5105">
        <f>I5105*Diccionario!$B$36</f>
        <v>3.3144892745098038</v>
      </c>
      <c r="N5105">
        <f>M5105*Diccionario!$B$37</f>
        <v>0.3347634167254902</v>
      </c>
      <c r="O5105">
        <f>N5105*Diccionario!$B$38</f>
        <v>5.0214512508823528E-2</v>
      </c>
      <c r="P5105">
        <f>O5105*Diccionario!$B$39</f>
        <v>4.5193061257941175E-2</v>
      </c>
      <c r="Q5105">
        <f>P5105*Diccionario!$B$40</f>
        <v>1.8077224503176472E-2</v>
      </c>
      <c r="R5105">
        <f>Q5105*Diccionario!$B$41</f>
        <v>1.1750195927064708E-2</v>
      </c>
      <c r="S5105">
        <f t="shared" si="794"/>
        <v>1.1750195927064708E-2</v>
      </c>
      <c r="T5105">
        <f>I5105*Diccionario!$B$36</f>
        <v>3.3144892745098038</v>
      </c>
      <c r="U5105">
        <f>T5105*Diccionario!$B$42</f>
        <v>0.3347634167254902</v>
      </c>
      <c r="V5105">
        <f>U5105*Diccionario!$B$43</f>
        <v>0.28454890421666668</v>
      </c>
      <c r="W5105">
        <f>V5105*Diccionario!$B$44</f>
        <v>5.4064291801166668E-2</v>
      </c>
      <c r="X5105">
        <f>W5105*Diccionario!$B$45</f>
        <v>2.1085073802455001E-2</v>
      </c>
      <c r="Y5105">
        <f>X5105*Diccionario!$B$46</f>
        <v>1.8765715684184951E-2</v>
      </c>
      <c r="Z5105">
        <f>Y5105*Diccionario!$B$47</f>
        <v>6.9433148031484314E-3</v>
      </c>
      <c r="AA5105">
        <f>Z5105*Diccionario!$B$48</f>
        <v>6.9433148031484314E-3</v>
      </c>
      <c r="AB5105">
        <f>AA5105*Diccionario!$B$49</f>
        <v>5.2074861023613233E-3</v>
      </c>
      <c r="AC5105">
        <f t="shared" si="795"/>
        <v>5.2074861023613233E-3</v>
      </c>
      <c r="AD5105">
        <f t="shared" si="796"/>
        <v>1.6957682029426033E-2</v>
      </c>
      <c r="AE5105">
        <f t="shared" si="797"/>
        <v>2.8417122860145932E-5</v>
      </c>
      <c r="AF5105" t="e">
        <f ca="1">IF(AD5105="","",_xludf.RANK.EQ(AD5105,$AD$2:$AD$5513,0))</f>
        <v>#NAME?</v>
      </c>
      <c r="AH5105" t="str">
        <f t="shared" si="798"/>
        <v>Baja</v>
      </c>
      <c r="AI5105" t="s">
        <v>153</v>
      </c>
      <c r="AJ5105" t="str">
        <f>IFERROR(VLOOKUP(B5105,Maestro_Regionales!$A$2:$B$35,2,FALSE),"Otras zonas")</f>
        <v>Suroccidente</v>
      </c>
      <c r="AK5105" t="str">
        <f t="shared" si="799"/>
        <v>SALUD TOTAL EPS | Suroccidente</v>
      </c>
    </row>
    <row r="5106" spans="1:37">
      <c r="A5106" s="4" t="s">
        <v>2114</v>
      </c>
      <c r="B5106" s="4" t="s">
        <v>2115</v>
      </c>
      <c r="C5106" s="4" t="s">
        <v>2149</v>
      </c>
      <c r="D5106" s="4" t="s">
        <v>2150</v>
      </c>
      <c r="E5106" s="4" t="s">
        <v>90</v>
      </c>
      <c r="F5106" s="4">
        <v>0</v>
      </c>
      <c r="G5106" s="4">
        <v>0</v>
      </c>
      <c r="H5106" s="4">
        <v>707</v>
      </c>
      <c r="I5106">
        <f t="shared" si="790"/>
        <v>707</v>
      </c>
      <c r="J5106">
        <f t="shared" si="791"/>
        <v>0</v>
      </c>
      <c r="K5106">
        <f t="shared" si="792"/>
        <v>0</v>
      </c>
      <c r="L5106">
        <f t="shared" si="793"/>
        <v>1</v>
      </c>
      <c r="M5106">
        <f>I5106*Diccionario!$B$36</f>
        <v>1.569553862745098</v>
      </c>
      <c r="N5106">
        <f>M5106*Diccionario!$B$37</f>
        <v>0.1585249401372549</v>
      </c>
      <c r="O5106">
        <f>N5106*Diccionario!$B$38</f>
        <v>2.3778741020588235E-2</v>
      </c>
      <c r="P5106">
        <f>O5106*Diccionario!$B$39</f>
        <v>2.1400866918529413E-2</v>
      </c>
      <c r="Q5106">
        <f>P5106*Diccionario!$B$40</f>
        <v>8.560346767411766E-3</v>
      </c>
      <c r="R5106">
        <f>Q5106*Diccionario!$B$41</f>
        <v>5.5642253988176481E-3</v>
      </c>
      <c r="S5106">
        <f t="shared" si="794"/>
        <v>5.5642253988176481E-3</v>
      </c>
      <c r="T5106">
        <f>I5106*Diccionario!$B$36</f>
        <v>1.569553862745098</v>
      </c>
      <c r="U5106">
        <f>T5106*Diccionario!$B$42</f>
        <v>0.1585249401372549</v>
      </c>
      <c r="V5106">
        <f>U5106*Diccionario!$B$43</f>
        <v>0.13474619911666666</v>
      </c>
      <c r="W5106">
        <f>V5106*Diccionario!$B$44</f>
        <v>2.5601777832166665E-2</v>
      </c>
      <c r="X5106">
        <f>W5106*Diccionario!$B$45</f>
        <v>9.9846933545450003E-3</v>
      </c>
      <c r="Y5106">
        <f>X5106*Diccionario!$B$46</f>
        <v>8.8863770855450511E-3</v>
      </c>
      <c r="Z5106">
        <f>Y5106*Diccionario!$B$47</f>
        <v>3.2879595216516689E-3</v>
      </c>
      <c r="AA5106">
        <f>Z5106*Diccionario!$B$48</f>
        <v>3.2879595216516689E-3</v>
      </c>
      <c r="AB5106">
        <f>AA5106*Diccionario!$B$49</f>
        <v>2.4659696412387515E-3</v>
      </c>
      <c r="AC5106">
        <f t="shared" si="795"/>
        <v>2.4659696412387515E-3</v>
      </c>
      <c r="AD5106">
        <f t="shared" si="796"/>
        <v>8.0301950400563996E-3</v>
      </c>
      <c r="AE5106">
        <f t="shared" si="797"/>
        <v>1.3456735339667229E-5</v>
      </c>
      <c r="AF5106" t="e">
        <f ca="1">IF(AD5106="","",_xludf.RANK.EQ(AD5106,$AD$2:$AD$5513,0))</f>
        <v>#NAME?</v>
      </c>
      <c r="AH5106" t="str">
        <f t="shared" si="798"/>
        <v>Baja</v>
      </c>
      <c r="AI5106" t="s">
        <v>153</v>
      </c>
      <c r="AJ5106" t="str">
        <f>IFERROR(VLOOKUP(B5106,Maestro_Regionales!$A$2:$B$35,2,FALSE),"Otras zonas")</f>
        <v>Suroccidente</v>
      </c>
      <c r="AK5106" t="str">
        <f t="shared" si="799"/>
        <v>REGIMEN DE EXCEPCION | Suroccidente</v>
      </c>
    </row>
    <row r="5107" spans="1:37">
      <c r="A5107" s="4" t="s">
        <v>2114</v>
      </c>
      <c r="B5107" s="4" t="s">
        <v>2115</v>
      </c>
      <c r="C5107" s="4" t="s">
        <v>2149</v>
      </c>
      <c r="D5107" s="4" t="s">
        <v>2150</v>
      </c>
      <c r="E5107" s="4" t="s">
        <v>86</v>
      </c>
      <c r="F5107" s="4">
        <v>0</v>
      </c>
      <c r="G5107" s="4">
        <v>2</v>
      </c>
      <c r="H5107" s="4">
        <v>0</v>
      </c>
      <c r="I5107">
        <f t="shared" si="790"/>
        <v>2</v>
      </c>
      <c r="J5107">
        <f t="shared" si="791"/>
        <v>0</v>
      </c>
      <c r="K5107">
        <f t="shared" si="792"/>
        <v>1</v>
      </c>
      <c r="L5107">
        <f t="shared" si="793"/>
        <v>0</v>
      </c>
      <c r="M5107">
        <f>I5107*Diccionario!$B$36</f>
        <v>4.4400392156862742E-3</v>
      </c>
      <c r="N5107">
        <f>M5107*Diccionario!$B$37</f>
        <v>4.4844396078431374E-4</v>
      </c>
      <c r="O5107">
        <f>N5107*Diccionario!$B$38</f>
        <v>6.7266594117647063E-5</v>
      </c>
      <c r="P5107">
        <f>O5107*Diccionario!$B$39</f>
        <v>6.053993470588236E-5</v>
      </c>
      <c r="Q5107">
        <f>P5107*Diccionario!$B$40</f>
        <v>2.4215973882352947E-5</v>
      </c>
      <c r="R5107">
        <f>Q5107*Diccionario!$B$41</f>
        <v>1.5740383023529416E-5</v>
      </c>
      <c r="S5107">
        <f t="shared" si="794"/>
        <v>1.5740383023529416E-5</v>
      </c>
      <c r="T5107">
        <f>I5107*Diccionario!$B$36</f>
        <v>4.4400392156862742E-3</v>
      </c>
      <c r="U5107">
        <f>T5107*Diccionario!$B$42</f>
        <v>4.4844396078431374E-4</v>
      </c>
      <c r="V5107">
        <f>U5107*Diccionario!$B$43</f>
        <v>3.8117736666666666E-4</v>
      </c>
      <c r="W5107">
        <f>V5107*Diccionario!$B$44</f>
        <v>7.2423699666666666E-5</v>
      </c>
      <c r="X5107">
        <f>W5107*Diccionario!$B$45</f>
        <v>2.8245242870000002E-5</v>
      </c>
      <c r="Y5107">
        <f>X5107*Diccionario!$B$46</f>
        <v>2.5138266154300001E-5</v>
      </c>
      <c r="Z5107">
        <f>Y5107*Diccionario!$B$47</f>
        <v>9.3011584770909993E-6</v>
      </c>
      <c r="AA5107">
        <f>Z5107*Diccionario!$B$48</f>
        <v>9.3011584770909993E-6</v>
      </c>
      <c r="AB5107">
        <f>AA5107*Diccionario!$B$49</f>
        <v>6.9758688578182495E-6</v>
      </c>
      <c r="AC5107">
        <f t="shared" si="795"/>
        <v>6.9758688578182495E-6</v>
      </c>
      <c r="AD5107">
        <f t="shared" si="796"/>
        <v>2.2716251881347665E-5</v>
      </c>
      <c r="AE5107">
        <f t="shared" si="797"/>
        <v>3.8067143818011966E-8</v>
      </c>
      <c r="AF5107" t="e">
        <f ca="1">IF(AD5107="","",_xludf.RANK.EQ(AD5107,$AD$2:$AD$5513,0))</f>
        <v>#NAME?</v>
      </c>
      <c r="AH5107" t="str">
        <f t="shared" si="798"/>
        <v>Baja</v>
      </c>
      <c r="AI5107" t="s">
        <v>153</v>
      </c>
      <c r="AJ5107" t="str">
        <f>IFERROR(VLOOKUP(B5107,Maestro_Regionales!$A$2:$B$35,2,FALSE),"Otras zonas")</f>
        <v>Suroccidente</v>
      </c>
      <c r="AK5107" t="str">
        <f t="shared" si="799"/>
        <v>EPS SANITAS | Suroccidente</v>
      </c>
    </row>
    <row r="5108" spans="1:37">
      <c r="A5108" s="4" t="s">
        <v>2114</v>
      </c>
      <c r="B5108" s="4" t="s">
        <v>2115</v>
      </c>
      <c r="C5108" s="4" t="s">
        <v>2149</v>
      </c>
      <c r="D5108" s="4" t="s">
        <v>2150</v>
      </c>
      <c r="E5108" s="4" t="s">
        <v>417</v>
      </c>
      <c r="F5108" s="4">
        <v>0</v>
      </c>
      <c r="G5108" s="4">
        <v>1</v>
      </c>
      <c r="H5108" s="4">
        <v>0</v>
      </c>
      <c r="I5108">
        <f t="shared" si="790"/>
        <v>1</v>
      </c>
      <c r="J5108">
        <f t="shared" si="791"/>
        <v>0</v>
      </c>
      <c r="K5108">
        <f t="shared" si="792"/>
        <v>1</v>
      </c>
      <c r="L5108">
        <f t="shared" si="793"/>
        <v>0</v>
      </c>
      <c r="M5108">
        <f>I5108*Diccionario!$B$36</f>
        <v>2.2200196078431371E-3</v>
      </c>
      <c r="N5108">
        <f>M5108*Diccionario!$B$37</f>
        <v>2.2422198039215687E-4</v>
      </c>
      <c r="O5108">
        <f>N5108*Diccionario!$B$38</f>
        <v>3.3633297058823532E-5</v>
      </c>
      <c r="P5108">
        <f>O5108*Diccionario!$B$39</f>
        <v>3.026996735294118E-5</v>
      </c>
      <c r="Q5108">
        <f>P5108*Diccionario!$B$40</f>
        <v>1.2107986941176473E-5</v>
      </c>
      <c r="R5108">
        <f>Q5108*Diccionario!$B$41</f>
        <v>7.870191511764708E-6</v>
      </c>
      <c r="S5108">
        <f t="shared" si="794"/>
        <v>7.870191511764708E-6</v>
      </c>
      <c r="T5108">
        <f>I5108*Diccionario!$B$36</f>
        <v>2.2200196078431371E-3</v>
      </c>
      <c r="U5108">
        <f>T5108*Diccionario!$B$42</f>
        <v>2.2422198039215687E-4</v>
      </c>
      <c r="V5108">
        <f>U5108*Diccionario!$B$43</f>
        <v>1.9058868333333333E-4</v>
      </c>
      <c r="W5108">
        <f>V5108*Diccionario!$B$44</f>
        <v>3.6211849833333333E-5</v>
      </c>
      <c r="X5108">
        <f>W5108*Diccionario!$B$45</f>
        <v>1.4122621435000001E-5</v>
      </c>
      <c r="Y5108">
        <f>X5108*Diccionario!$B$46</f>
        <v>1.256913307715E-5</v>
      </c>
      <c r="Z5108">
        <f>Y5108*Diccionario!$B$47</f>
        <v>4.6505792385454997E-6</v>
      </c>
      <c r="AA5108">
        <f>Z5108*Diccionario!$B$48</f>
        <v>4.6505792385454997E-6</v>
      </c>
      <c r="AB5108">
        <f>AA5108*Diccionario!$B$49</f>
        <v>3.4879344289091247E-6</v>
      </c>
      <c r="AC5108">
        <f t="shared" si="795"/>
        <v>3.4879344289091247E-6</v>
      </c>
      <c r="AD5108">
        <f t="shared" si="796"/>
        <v>1.1358125940673833E-5</v>
      </c>
      <c r="AE5108">
        <f t="shared" si="797"/>
        <v>1.9033571909005983E-8</v>
      </c>
      <c r="AF5108" t="e">
        <f ca="1">IF(AD5108="","",_xludf.RANK.EQ(AD5108,$AD$2:$AD$5513,0))</f>
        <v>#NAME?</v>
      </c>
      <c r="AH5108" t="str">
        <f t="shared" si="798"/>
        <v>Baja</v>
      </c>
      <c r="AI5108" t="s">
        <v>153</v>
      </c>
      <c r="AJ5108" t="str">
        <f>IFERROR(VLOOKUP(B5108,Maestro_Regionales!$A$2:$B$35,2,FALSE),"Otras zonas")</f>
        <v>Suroccidente</v>
      </c>
      <c r="AK5108" t="str">
        <f t="shared" si="799"/>
        <v>MALLAMAS EPSI | Suroccidente</v>
      </c>
    </row>
    <row r="5109" spans="1:37">
      <c r="A5109" s="4" t="s">
        <v>2114</v>
      </c>
      <c r="B5109" s="4" t="s">
        <v>2115</v>
      </c>
      <c r="C5109" s="4" t="s">
        <v>2151</v>
      </c>
      <c r="D5109" s="4" t="s">
        <v>2152</v>
      </c>
      <c r="E5109" s="4" t="s">
        <v>87</v>
      </c>
      <c r="F5109" s="4">
        <v>4302</v>
      </c>
      <c r="G5109" s="4">
        <v>5129</v>
      </c>
      <c r="H5109" s="4">
        <v>0</v>
      </c>
      <c r="I5109">
        <f t="shared" si="790"/>
        <v>9431</v>
      </c>
      <c r="J5109">
        <f t="shared" si="791"/>
        <v>0.45615523274308134</v>
      </c>
      <c r="K5109">
        <f t="shared" si="792"/>
        <v>0.54384476725691866</v>
      </c>
      <c r="L5109">
        <f t="shared" si="793"/>
        <v>0</v>
      </c>
      <c r="M5109">
        <f>I5109*Diccionario!$B$36</f>
        <v>20.937004921568626</v>
      </c>
      <c r="N5109">
        <f>M5109*Diccionario!$B$37</f>
        <v>2.1146374970784314</v>
      </c>
      <c r="O5109">
        <f>N5109*Diccionario!$B$38</f>
        <v>0.3171956245617647</v>
      </c>
      <c r="P5109">
        <f>O5109*Diccionario!$B$39</f>
        <v>0.28547606210558824</v>
      </c>
      <c r="Q5109">
        <f>P5109*Diccionario!$B$40</f>
        <v>0.11419042484223529</v>
      </c>
      <c r="R5109">
        <f>Q5109*Diccionario!$B$41</f>
        <v>7.4223776147452944E-2</v>
      </c>
      <c r="S5109">
        <f t="shared" si="794"/>
        <v>7.4223776147452944E-2</v>
      </c>
      <c r="T5109">
        <f>I5109*Diccionario!$B$36</f>
        <v>20.937004921568626</v>
      </c>
      <c r="U5109">
        <f>T5109*Diccionario!$B$42</f>
        <v>2.1146374970784314</v>
      </c>
      <c r="V5109">
        <f>U5109*Diccionario!$B$43</f>
        <v>1.7974418725166665</v>
      </c>
      <c r="W5109">
        <f>V5109*Diccionario!$B$44</f>
        <v>0.34151395577816662</v>
      </c>
      <c r="X5109">
        <f>W5109*Diccionario!$B$45</f>
        <v>0.13319044275348499</v>
      </c>
      <c r="Y5109">
        <f>X5109*Diccionario!$B$46</f>
        <v>0.11853949405060164</v>
      </c>
      <c r="Z5109">
        <f>Y5109*Diccionario!$B$47</f>
        <v>4.3859612798722608E-2</v>
      </c>
      <c r="AA5109">
        <f>Z5109*Diccionario!$B$48</f>
        <v>4.3859612798722608E-2</v>
      </c>
      <c r="AB5109">
        <f>AA5109*Diccionario!$B$49</f>
        <v>3.2894709599041956E-2</v>
      </c>
      <c r="AC5109">
        <f t="shared" si="795"/>
        <v>3.2894709599041956E-2</v>
      </c>
      <c r="AD5109">
        <f t="shared" si="796"/>
        <v>0.10711848574649491</v>
      </c>
      <c r="AE5109">
        <f t="shared" si="797"/>
        <v>1.7950561667383539E-4</v>
      </c>
      <c r="AF5109" t="e">
        <f ca="1">IF(AD5109="","",_xludf.RANK.EQ(AD5109,$AD$2:$AD$5513,0))</f>
        <v>#NAME?</v>
      </c>
      <c r="AH5109" t="str">
        <f t="shared" si="798"/>
        <v>Baja</v>
      </c>
      <c r="AI5109" t="s">
        <v>153</v>
      </c>
      <c r="AJ5109" t="str">
        <f>IFERROR(VLOOKUP(B5109,Maestro_Regionales!$A$2:$B$35,2,FALSE),"Otras zonas")</f>
        <v>Suroccidente</v>
      </c>
      <c r="AK5109" t="str">
        <f t="shared" si="799"/>
        <v>NUEVA EPS | Suroccidente</v>
      </c>
    </row>
    <row r="5110" spans="1:37">
      <c r="A5110" s="4" t="s">
        <v>2114</v>
      </c>
      <c r="B5110" s="4" t="s">
        <v>2115</v>
      </c>
      <c r="C5110" s="4" t="s">
        <v>2151</v>
      </c>
      <c r="D5110" s="4" t="s">
        <v>2152</v>
      </c>
      <c r="E5110" s="4" t="s">
        <v>852</v>
      </c>
      <c r="F5110" s="4">
        <v>491</v>
      </c>
      <c r="G5110" s="4">
        <v>5309</v>
      </c>
      <c r="H5110" s="4">
        <v>0</v>
      </c>
      <c r="I5110">
        <f t="shared" si="790"/>
        <v>5800</v>
      </c>
      <c r="J5110">
        <f t="shared" si="791"/>
        <v>8.4655172413793098E-2</v>
      </c>
      <c r="K5110">
        <f t="shared" si="792"/>
        <v>0.91534482758620694</v>
      </c>
      <c r="L5110">
        <f t="shared" si="793"/>
        <v>0</v>
      </c>
      <c r="M5110">
        <f>I5110*Diccionario!$B$36</f>
        <v>12.876113725490194</v>
      </c>
      <c r="N5110">
        <f>M5110*Diccionario!$B$37</f>
        <v>1.3004874862745097</v>
      </c>
      <c r="O5110">
        <f>N5110*Diccionario!$B$38</f>
        <v>0.19507312294117646</v>
      </c>
      <c r="P5110">
        <f>O5110*Diccionario!$B$39</f>
        <v>0.17556581064705881</v>
      </c>
      <c r="Q5110">
        <f>P5110*Diccionario!$B$40</f>
        <v>7.0226324258823525E-2</v>
      </c>
      <c r="R5110">
        <f>Q5110*Diccionario!$B$41</f>
        <v>4.5647110768235293E-2</v>
      </c>
      <c r="S5110">
        <f t="shared" si="794"/>
        <v>4.5647110768235293E-2</v>
      </c>
      <c r="T5110">
        <f>I5110*Diccionario!$B$36</f>
        <v>12.876113725490194</v>
      </c>
      <c r="U5110">
        <f>T5110*Diccionario!$B$42</f>
        <v>1.3004874862745097</v>
      </c>
      <c r="V5110">
        <f>U5110*Diccionario!$B$43</f>
        <v>1.1054143633333333</v>
      </c>
      <c r="W5110">
        <f>V5110*Diccionario!$B$44</f>
        <v>0.21002872903333333</v>
      </c>
      <c r="X5110">
        <f>W5110*Diccionario!$B$45</f>
        <v>8.1911204323000003E-2</v>
      </c>
      <c r="Y5110">
        <f>X5110*Diccionario!$B$46</f>
        <v>7.2900971847470006E-2</v>
      </c>
      <c r="Z5110">
        <f>Y5110*Diccionario!$B$47</f>
        <v>2.6973359583563901E-2</v>
      </c>
      <c r="AA5110">
        <f>Z5110*Diccionario!$B$48</f>
        <v>2.6973359583563901E-2</v>
      </c>
      <c r="AB5110">
        <f>AA5110*Diccionario!$B$49</f>
        <v>2.0230019687672927E-2</v>
      </c>
      <c r="AC5110">
        <f t="shared" si="795"/>
        <v>2.0230019687672927E-2</v>
      </c>
      <c r="AD5110">
        <f t="shared" si="796"/>
        <v>6.587713045590822E-2</v>
      </c>
      <c r="AE5110">
        <f t="shared" si="797"/>
        <v>1.1039471707223468E-4</v>
      </c>
      <c r="AF5110" t="e">
        <f ca="1">IF(AD5110="","",_xludf.RANK.EQ(AD5110,$AD$2:$AD$5513,0))</f>
        <v>#NAME?</v>
      </c>
      <c r="AH5110" t="str">
        <f t="shared" si="798"/>
        <v>Baja</v>
      </c>
      <c r="AI5110" t="s">
        <v>153</v>
      </c>
      <c r="AJ5110" t="str">
        <f>IFERROR(VLOOKUP(B5110,Maestro_Regionales!$A$2:$B$35,2,FALSE),"Otras zonas")</f>
        <v>Suroccidente</v>
      </c>
      <c r="AK5110" t="str">
        <f t="shared" si="799"/>
        <v>EMSSANAR EPS | Suroccidente</v>
      </c>
    </row>
    <row r="5111" spans="1:37">
      <c r="A5111" s="4" t="s">
        <v>2114</v>
      </c>
      <c r="B5111" s="4" t="s">
        <v>2115</v>
      </c>
      <c r="C5111" s="4" t="s">
        <v>2151</v>
      </c>
      <c r="D5111" s="4" t="s">
        <v>2152</v>
      </c>
      <c r="E5111" s="4" t="s">
        <v>162</v>
      </c>
      <c r="F5111" s="4">
        <v>2451</v>
      </c>
      <c r="G5111" s="4">
        <v>1059</v>
      </c>
      <c r="H5111" s="4">
        <v>0</v>
      </c>
      <c r="I5111">
        <f t="shared" si="790"/>
        <v>3510</v>
      </c>
      <c r="J5111">
        <f t="shared" si="791"/>
        <v>0.69829059829059825</v>
      </c>
      <c r="K5111">
        <f t="shared" si="792"/>
        <v>0.30170940170940169</v>
      </c>
      <c r="L5111">
        <f t="shared" si="793"/>
        <v>0</v>
      </c>
      <c r="M5111">
        <f>I5111*Diccionario!$B$36</f>
        <v>7.7922688235294109</v>
      </c>
      <c r="N5111">
        <f>M5111*Diccionario!$B$37</f>
        <v>0.78701915117647059</v>
      </c>
      <c r="O5111">
        <f>N5111*Diccionario!$B$38</f>
        <v>0.11805287267647058</v>
      </c>
      <c r="P5111">
        <f>O5111*Diccionario!$B$39</f>
        <v>0.10624758540882352</v>
      </c>
      <c r="Q5111">
        <f>P5111*Diccionario!$B$40</f>
        <v>4.249903416352941E-2</v>
      </c>
      <c r="R5111">
        <f>Q5111*Diccionario!$B$41</f>
        <v>2.7624372206294118E-2</v>
      </c>
      <c r="S5111">
        <f t="shared" si="794"/>
        <v>2.7624372206294118E-2</v>
      </c>
      <c r="T5111">
        <f>I5111*Diccionario!$B$36</f>
        <v>7.7922688235294109</v>
      </c>
      <c r="U5111">
        <f>T5111*Diccionario!$B$42</f>
        <v>0.78701915117647059</v>
      </c>
      <c r="V5111">
        <f>U5111*Diccionario!$B$43</f>
        <v>0.66896627850000001</v>
      </c>
      <c r="W5111">
        <f>V5111*Diccionario!$B$44</f>
        <v>0.12710359291500001</v>
      </c>
      <c r="X5111">
        <f>W5111*Diccionario!$B$45</f>
        <v>4.9570401236850005E-2</v>
      </c>
      <c r="Y5111">
        <f>X5111*Diccionario!$B$46</f>
        <v>4.4117657100796508E-2</v>
      </c>
      <c r="Z5111">
        <f>Y5111*Diccionario!$B$47</f>
        <v>1.6323533127294707E-2</v>
      </c>
      <c r="AA5111">
        <f>Z5111*Diccionario!$B$48</f>
        <v>1.6323533127294707E-2</v>
      </c>
      <c r="AB5111">
        <f>AA5111*Diccionario!$B$49</f>
        <v>1.2242649845471031E-2</v>
      </c>
      <c r="AC5111">
        <f t="shared" si="795"/>
        <v>1.2242649845471031E-2</v>
      </c>
      <c r="AD5111">
        <f t="shared" si="796"/>
        <v>3.986702205176515E-2</v>
      </c>
      <c r="AE5111">
        <f t="shared" si="797"/>
        <v>6.6807837400610997E-5</v>
      </c>
      <c r="AF5111" t="e">
        <f ca="1">IF(AD5111="","",_xludf.RANK.EQ(AD5111,$AD$2:$AD$5513,0))</f>
        <v>#NAME?</v>
      </c>
      <c r="AH5111" t="str">
        <f t="shared" si="798"/>
        <v>Baja</v>
      </c>
      <c r="AI5111" t="s">
        <v>153</v>
      </c>
      <c r="AJ5111" t="str">
        <f>IFERROR(VLOOKUP(B5111,Maestro_Regionales!$A$2:$B$35,2,FALSE),"Otras zonas")</f>
        <v>Suroccidente</v>
      </c>
      <c r="AK5111" t="str">
        <f t="shared" si="799"/>
        <v>EPS SOS | Suroccidente</v>
      </c>
    </row>
    <row r="5112" spans="1:37">
      <c r="A5112" s="4" t="s">
        <v>2114</v>
      </c>
      <c r="B5112" s="4" t="s">
        <v>2115</v>
      </c>
      <c r="C5112" s="4" t="s">
        <v>2151</v>
      </c>
      <c r="D5112" s="4" t="s">
        <v>2152</v>
      </c>
      <c r="E5112" s="4" t="s">
        <v>95</v>
      </c>
      <c r="F5112" s="4">
        <v>185</v>
      </c>
      <c r="G5112" s="4">
        <v>1549</v>
      </c>
      <c r="H5112" s="4">
        <v>0</v>
      </c>
      <c r="I5112">
        <f t="shared" si="790"/>
        <v>1734</v>
      </c>
      <c r="J5112">
        <f t="shared" si="791"/>
        <v>0.10668973471741638</v>
      </c>
      <c r="K5112">
        <f t="shared" si="792"/>
        <v>0.89331026528258362</v>
      </c>
      <c r="L5112">
        <f t="shared" si="793"/>
        <v>0</v>
      </c>
      <c r="M5112">
        <f>I5112*Diccionario!$B$36</f>
        <v>3.8495139999999997</v>
      </c>
      <c r="N5112">
        <f>M5112*Diccionario!$B$37</f>
        <v>0.388800914</v>
      </c>
      <c r="O5112">
        <f>N5112*Diccionario!$B$38</f>
        <v>5.8320137099999995E-2</v>
      </c>
      <c r="P5112">
        <f>O5112*Diccionario!$B$39</f>
        <v>5.2488123389999995E-2</v>
      </c>
      <c r="Q5112">
        <f>P5112*Diccionario!$B$40</f>
        <v>2.0995249356000001E-2</v>
      </c>
      <c r="R5112">
        <f>Q5112*Diccionario!$B$41</f>
        <v>1.36469120814E-2</v>
      </c>
      <c r="S5112">
        <f t="shared" si="794"/>
        <v>1.36469120814E-2</v>
      </c>
      <c r="T5112">
        <f>I5112*Diccionario!$B$36</f>
        <v>3.8495139999999997</v>
      </c>
      <c r="U5112">
        <f>T5112*Diccionario!$B$42</f>
        <v>0.388800914</v>
      </c>
      <c r="V5112">
        <f>U5112*Diccionario!$B$43</f>
        <v>0.3304807769</v>
      </c>
      <c r="W5112">
        <f>V5112*Diccionario!$B$44</f>
        <v>6.2791347610999998E-2</v>
      </c>
      <c r="X5112">
        <f>W5112*Diccionario!$B$45</f>
        <v>2.4488625568289998E-2</v>
      </c>
      <c r="Y5112">
        <f>X5112*Diccionario!$B$46</f>
        <v>2.1794876755778098E-2</v>
      </c>
      <c r="Z5112">
        <f>Y5112*Diccionario!$B$47</f>
        <v>8.0641043996378965E-3</v>
      </c>
      <c r="AA5112">
        <f>Z5112*Diccionario!$B$48</f>
        <v>8.0641043996378965E-3</v>
      </c>
      <c r="AB5112">
        <f>AA5112*Diccionario!$B$49</f>
        <v>6.0480782997284228E-3</v>
      </c>
      <c r="AC5112">
        <f t="shared" si="795"/>
        <v>6.0480782997284228E-3</v>
      </c>
      <c r="AD5112">
        <f t="shared" si="796"/>
        <v>1.9694990381128423E-2</v>
      </c>
      <c r="AE5112">
        <f t="shared" si="797"/>
        <v>3.3004213690216365E-5</v>
      </c>
      <c r="AF5112" t="e">
        <f ca="1">IF(AD5112="","",_xludf.RANK.EQ(AD5112,$AD$2:$AD$5513,0))</f>
        <v>#NAME?</v>
      </c>
      <c r="AH5112" t="str">
        <f t="shared" si="798"/>
        <v>Baja</v>
      </c>
      <c r="AI5112" t="s">
        <v>153</v>
      </c>
      <c r="AJ5112" t="str">
        <f>IFERROR(VLOOKUP(B5112,Maestro_Regionales!$A$2:$B$35,2,FALSE),"Otras zonas")</f>
        <v>Suroccidente</v>
      </c>
      <c r="AK5112" t="str">
        <f t="shared" si="799"/>
        <v>ASMETSALUD EPS | Suroccidente</v>
      </c>
    </row>
    <row r="5113" spans="1:37">
      <c r="A5113" s="4" t="s">
        <v>2114</v>
      </c>
      <c r="B5113" s="4" t="s">
        <v>2115</v>
      </c>
      <c r="C5113" s="4" t="s">
        <v>2151</v>
      </c>
      <c r="D5113" s="4" t="s">
        <v>2152</v>
      </c>
      <c r="E5113" s="4" t="s">
        <v>85</v>
      </c>
      <c r="F5113" s="4">
        <v>238</v>
      </c>
      <c r="G5113" s="4">
        <v>125</v>
      </c>
      <c r="H5113" s="4">
        <v>0</v>
      </c>
      <c r="I5113">
        <f t="shared" si="790"/>
        <v>363</v>
      </c>
      <c r="J5113">
        <f t="shared" si="791"/>
        <v>0.65564738292011016</v>
      </c>
      <c r="K5113">
        <f t="shared" si="792"/>
        <v>0.34435261707988979</v>
      </c>
      <c r="L5113">
        <f t="shared" si="793"/>
        <v>0</v>
      </c>
      <c r="M5113">
        <f>I5113*Diccionario!$B$36</f>
        <v>0.80586711764705876</v>
      </c>
      <c r="N5113">
        <f>M5113*Diccionario!$B$37</f>
        <v>8.1392578882352934E-2</v>
      </c>
      <c r="O5113">
        <f>N5113*Diccionario!$B$38</f>
        <v>1.220888683235294E-2</v>
      </c>
      <c r="P5113">
        <f>O5113*Diccionario!$B$39</f>
        <v>1.0987998149117646E-2</v>
      </c>
      <c r="Q5113">
        <f>P5113*Diccionario!$B$40</f>
        <v>4.3951992596470589E-3</v>
      </c>
      <c r="R5113">
        <f>Q5113*Diccionario!$B$41</f>
        <v>2.8568795187705882E-3</v>
      </c>
      <c r="S5113">
        <f t="shared" si="794"/>
        <v>2.8568795187705882E-3</v>
      </c>
      <c r="T5113">
        <f>I5113*Diccionario!$B$36</f>
        <v>0.80586711764705876</v>
      </c>
      <c r="U5113">
        <f>T5113*Diccionario!$B$42</f>
        <v>8.1392578882352934E-2</v>
      </c>
      <c r="V5113">
        <f>U5113*Diccionario!$B$43</f>
        <v>6.9183692049999995E-2</v>
      </c>
      <c r="W5113">
        <f>V5113*Diccionario!$B$44</f>
        <v>1.31449014895E-2</v>
      </c>
      <c r="X5113">
        <f>W5113*Diccionario!$B$45</f>
        <v>5.1265115809050006E-3</v>
      </c>
      <c r="Y5113">
        <f>X5113*Diccionario!$B$46</f>
        <v>4.5625953070054506E-3</v>
      </c>
      <c r="Z5113">
        <f>Y5113*Diccionario!$B$47</f>
        <v>1.6881602635920167E-3</v>
      </c>
      <c r="AA5113">
        <f>Z5113*Diccionario!$B$48</f>
        <v>1.6881602635920167E-3</v>
      </c>
      <c r="AB5113">
        <f>AA5113*Diccionario!$B$49</f>
        <v>1.2661201976940126E-3</v>
      </c>
      <c r="AC5113">
        <f t="shared" si="795"/>
        <v>1.2661201976940126E-3</v>
      </c>
      <c r="AD5113">
        <f t="shared" si="796"/>
        <v>4.1229997164646008E-3</v>
      </c>
      <c r="AE5113">
        <f t="shared" si="797"/>
        <v>6.909186602969171E-6</v>
      </c>
      <c r="AF5113" t="e">
        <f ca="1">IF(AD5113="","",_xludf.RANK.EQ(AD5113,$AD$2:$AD$5513,0))</f>
        <v>#NAME?</v>
      </c>
      <c r="AH5113" t="str">
        <f t="shared" si="798"/>
        <v>Baja</v>
      </c>
      <c r="AI5113" t="s">
        <v>153</v>
      </c>
      <c r="AJ5113" t="str">
        <f>IFERROR(VLOOKUP(B5113,Maestro_Regionales!$A$2:$B$35,2,FALSE),"Otras zonas")</f>
        <v>Suroccidente</v>
      </c>
      <c r="AK5113" t="str">
        <f t="shared" si="799"/>
        <v>SALUD TOTAL EPS | Suroccidente</v>
      </c>
    </row>
    <row r="5114" spans="1:37">
      <c r="A5114" s="4" t="s">
        <v>2114</v>
      </c>
      <c r="B5114" s="4" t="s">
        <v>2115</v>
      </c>
      <c r="C5114" s="4" t="s">
        <v>2151</v>
      </c>
      <c r="D5114" s="4" t="s">
        <v>2152</v>
      </c>
      <c r="E5114" s="4" t="s">
        <v>90</v>
      </c>
      <c r="F5114" s="4">
        <v>0</v>
      </c>
      <c r="G5114" s="4">
        <v>0</v>
      </c>
      <c r="H5114" s="4">
        <v>219</v>
      </c>
      <c r="I5114">
        <f t="shared" si="790"/>
        <v>219</v>
      </c>
      <c r="J5114">
        <f t="shared" si="791"/>
        <v>0</v>
      </c>
      <c r="K5114">
        <f t="shared" si="792"/>
        <v>0</v>
      </c>
      <c r="L5114">
        <f t="shared" si="793"/>
        <v>1</v>
      </c>
      <c r="M5114">
        <f>I5114*Diccionario!$B$36</f>
        <v>0.48618429411764702</v>
      </c>
      <c r="N5114">
        <f>M5114*Diccionario!$B$37</f>
        <v>4.9104613705882351E-2</v>
      </c>
      <c r="O5114">
        <f>N5114*Diccionario!$B$38</f>
        <v>7.3656920558823526E-3</v>
      </c>
      <c r="P5114">
        <f>O5114*Diccionario!$B$39</f>
        <v>6.6291228502941175E-3</v>
      </c>
      <c r="Q5114">
        <f>P5114*Diccionario!$B$40</f>
        <v>2.6516491401176474E-3</v>
      </c>
      <c r="R5114">
        <f>Q5114*Diccionario!$B$41</f>
        <v>1.7235719410764708E-3</v>
      </c>
      <c r="S5114">
        <f t="shared" si="794"/>
        <v>1.7235719410764708E-3</v>
      </c>
      <c r="T5114">
        <f>I5114*Diccionario!$B$36</f>
        <v>0.48618429411764702</v>
      </c>
      <c r="U5114">
        <f>T5114*Diccionario!$B$42</f>
        <v>4.9104613705882351E-2</v>
      </c>
      <c r="V5114">
        <f>U5114*Diccionario!$B$43</f>
        <v>4.1738921649999997E-2</v>
      </c>
      <c r="W5114">
        <f>V5114*Diccionario!$B$44</f>
        <v>7.9303951134999991E-3</v>
      </c>
      <c r="X5114">
        <f>W5114*Diccionario!$B$45</f>
        <v>3.0928540942649998E-3</v>
      </c>
      <c r="Y5114">
        <f>X5114*Diccionario!$B$46</f>
        <v>2.7526401438958499E-3</v>
      </c>
      <c r="Z5114">
        <f>Y5114*Diccionario!$B$47</f>
        <v>1.0184768532414644E-3</v>
      </c>
      <c r="AA5114">
        <f>Z5114*Diccionario!$B$48</f>
        <v>1.0184768532414644E-3</v>
      </c>
      <c r="AB5114">
        <f>AA5114*Diccionario!$B$49</f>
        <v>7.6385763993109829E-4</v>
      </c>
      <c r="AC5114">
        <f t="shared" si="795"/>
        <v>7.6385763993109829E-4</v>
      </c>
      <c r="AD5114">
        <f t="shared" si="796"/>
        <v>2.4874295810075691E-3</v>
      </c>
      <c r="AE5114">
        <f t="shared" si="797"/>
        <v>4.1683522480723097E-6</v>
      </c>
      <c r="AF5114" t="e">
        <f ca="1">IF(AD5114="","",_xludf.RANK.EQ(AD5114,$AD$2:$AD$5513,0))</f>
        <v>#NAME?</v>
      </c>
      <c r="AH5114" t="str">
        <f t="shared" si="798"/>
        <v>Baja</v>
      </c>
      <c r="AI5114" t="s">
        <v>153</v>
      </c>
      <c r="AJ5114" t="str">
        <f>IFERROR(VLOOKUP(B5114,Maestro_Regionales!$A$2:$B$35,2,FALSE),"Otras zonas")</f>
        <v>Suroccidente</v>
      </c>
      <c r="AK5114" t="str">
        <f t="shared" si="799"/>
        <v>REGIMEN DE EXCEPCION | Suroccidente</v>
      </c>
    </row>
    <row r="5115" spans="1:37">
      <c r="A5115" s="4" t="s">
        <v>2114</v>
      </c>
      <c r="B5115" s="4" t="s">
        <v>2115</v>
      </c>
      <c r="C5115" s="4" t="s">
        <v>2153</v>
      </c>
      <c r="D5115" s="4" t="s">
        <v>2154</v>
      </c>
      <c r="E5115" s="4" t="s">
        <v>87</v>
      </c>
      <c r="F5115" s="4">
        <v>9255</v>
      </c>
      <c r="G5115" s="4">
        <v>3476</v>
      </c>
      <c r="H5115" s="4">
        <v>0</v>
      </c>
      <c r="I5115">
        <f t="shared" si="790"/>
        <v>12731</v>
      </c>
      <c r="J5115">
        <f t="shared" si="791"/>
        <v>0.72696567433822956</v>
      </c>
      <c r="K5115">
        <f t="shared" si="792"/>
        <v>0.27303432566177049</v>
      </c>
      <c r="L5115">
        <f t="shared" si="793"/>
        <v>0</v>
      </c>
      <c r="M5115">
        <f>I5115*Diccionario!$B$36</f>
        <v>28.263069627450978</v>
      </c>
      <c r="N5115">
        <f>M5115*Diccionario!$B$37</f>
        <v>2.8545700323725489</v>
      </c>
      <c r="O5115">
        <f>N5115*Diccionario!$B$38</f>
        <v>0.4281855048558823</v>
      </c>
      <c r="P5115">
        <f>O5115*Diccionario!$B$39</f>
        <v>0.38536695437029406</v>
      </c>
      <c r="Q5115">
        <f>P5115*Diccionario!$B$40</f>
        <v>0.15414678174811763</v>
      </c>
      <c r="R5115">
        <f>Q5115*Diccionario!$B$41</f>
        <v>0.10019540813627646</v>
      </c>
      <c r="S5115">
        <f t="shared" si="794"/>
        <v>0.10019540813627646</v>
      </c>
      <c r="T5115">
        <f>I5115*Diccionario!$B$36</f>
        <v>28.263069627450978</v>
      </c>
      <c r="U5115">
        <f>T5115*Diccionario!$B$42</f>
        <v>2.8545700323725489</v>
      </c>
      <c r="V5115">
        <f>U5115*Diccionario!$B$43</f>
        <v>2.4263845275166664</v>
      </c>
      <c r="W5115">
        <f>V5115*Diccionario!$B$44</f>
        <v>0.46101306022816663</v>
      </c>
      <c r="X5115">
        <f>W5115*Diccionario!$B$45</f>
        <v>0.17979509348898498</v>
      </c>
      <c r="Y5115">
        <f>X5115*Diccionario!$B$46</f>
        <v>0.16001763320519663</v>
      </c>
      <c r="Z5115">
        <f>Y5115*Diccionario!$B$47</f>
        <v>5.9206524285922754E-2</v>
      </c>
      <c r="AA5115">
        <f>Z5115*Diccionario!$B$48</f>
        <v>5.9206524285922754E-2</v>
      </c>
      <c r="AB5115">
        <f>AA5115*Diccionario!$B$49</f>
        <v>4.4404893214442062E-2</v>
      </c>
      <c r="AC5115">
        <f t="shared" si="795"/>
        <v>4.4404893214442062E-2</v>
      </c>
      <c r="AD5115">
        <f t="shared" si="796"/>
        <v>0.14460030135071852</v>
      </c>
      <c r="AE5115">
        <f t="shared" si="797"/>
        <v>2.4231640397355509E-4</v>
      </c>
      <c r="AF5115" t="e">
        <f ca="1">IF(AD5115="","",_xludf.RANK.EQ(AD5115,$AD$2:$AD$5513,0))</f>
        <v>#NAME?</v>
      </c>
      <c r="AH5115" t="str">
        <f t="shared" si="798"/>
        <v>Media</v>
      </c>
      <c r="AI5115" t="s">
        <v>153</v>
      </c>
      <c r="AJ5115" t="str">
        <f>IFERROR(VLOOKUP(B5115,Maestro_Regionales!$A$2:$B$35,2,FALSE),"Otras zonas")</f>
        <v>Suroccidente</v>
      </c>
      <c r="AK5115" t="str">
        <f t="shared" si="799"/>
        <v>NUEVA EPS | Suroccidente</v>
      </c>
    </row>
    <row r="5116" spans="1:37">
      <c r="A5116" s="4" t="s">
        <v>2114</v>
      </c>
      <c r="B5116" s="4" t="s">
        <v>2115</v>
      </c>
      <c r="C5116" s="4" t="s">
        <v>2153</v>
      </c>
      <c r="D5116" s="4" t="s">
        <v>2154</v>
      </c>
      <c r="E5116" s="4" t="s">
        <v>852</v>
      </c>
      <c r="F5116" s="4">
        <v>862</v>
      </c>
      <c r="G5116" s="4">
        <v>8704</v>
      </c>
      <c r="H5116" s="4">
        <v>0</v>
      </c>
      <c r="I5116">
        <f t="shared" si="790"/>
        <v>9566</v>
      </c>
      <c r="J5116">
        <f t="shared" si="791"/>
        <v>9.0110809115617807E-2</v>
      </c>
      <c r="K5116">
        <f t="shared" si="792"/>
        <v>0.90988919088438214</v>
      </c>
      <c r="L5116">
        <f t="shared" si="793"/>
        <v>0</v>
      </c>
      <c r="M5116">
        <f>I5116*Diccionario!$B$36</f>
        <v>21.236707568627448</v>
      </c>
      <c r="N5116">
        <f>M5116*Diccionario!$B$37</f>
        <v>2.1449074644313724</v>
      </c>
      <c r="O5116">
        <f>N5116*Diccionario!$B$38</f>
        <v>0.32173611966470583</v>
      </c>
      <c r="P5116">
        <f>O5116*Diccionario!$B$39</f>
        <v>0.28956250769823527</v>
      </c>
      <c r="Q5116">
        <f>P5116*Diccionario!$B$40</f>
        <v>0.11582500307929411</v>
      </c>
      <c r="R5116">
        <f>Q5116*Diccionario!$B$41</f>
        <v>7.5286252001541168E-2</v>
      </c>
      <c r="S5116">
        <f t="shared" si="794"/>
        <v>7.5286252001541168E-2</v>
      </c>
      <c r="T5116">
        <f>I5116*Diccionario!$B$36</f>
        <v>21.236707568627448</v>
      </c>
      <c r="U5116">
        <f>T5116*Diccionario!$B$42</f>
        <v>2.1449074644313724</v>
      </c>
      <c r="V5116">
        <f>U5116*Diccionario!$B$43</f>
        <v>1.8231713447666664</v>
      </c>
      <c r="W5116">
        <f>V5116*Diccionario!$B$44</f>
        <v>0.34640255550566662</v>
      </c>
      <c r="X5116">
        <f>W5116*Diccionario!$B$45</f>
        <v>0.13509699664720998</v>
      </c>
      <c r="Y5116">
        <f>X5116*Diccionario!$B$46</f>
        <v>0.12023632701601689</v>
      </c>
      <c r="Z5116">
        <f>Y5116*Diccionario!$B$47</f>
        <v>4.4487440995926247E-2</v>
      </c>
      <c r="AA5116">
        <f>Z5116*Diccionario!$B$48</f>
        <v>4.4487440995926247E-2</v>
      </c>
      <c r="AB5116">
        <f>AA5116*Diccionario!$B$49</f>
        <v>3.3365580746944686E-2</v>
      </c>
      <c r="AC5116">
        <f t="shared" si="795"/>
        <v>3.3365580746944686E-2</v>
      </c>
      <c r="AD5116">
        <f t="shared" si="796"/>
        <v>0.10865183274848586</v>
      </c>
      <c r="AE5116">
        <f t="shared" si="797"/>
        <v>1.8207514888155118E-4</v>
      </c>
      <c r="AF5116" t="e">
        <f ca="1">IF(AD5116="","",_xludf.RANK.EQ(AD5116,$AD$2:$AD$5513,0))</f>
        <v>#NAME?</v>
      </c>
      <c r="AH5116" t="str">
        <f t="shared" si="798"/>
        <v>Baja</v>
      </c>
      <c r="AI5116" t="s">
        <v>153</v>
      </c>
      <c r="AJ5116" t="str">
        <f>IFERROR(VLOOKUP(B5116,Maestro_Regionales!$A$2:$B$35,2,FALSE),"Otras zonas")</f>
        <v>Suroccidente</v>
      </c>
      <c r="AK5116" t="str">
        <f t="shared" si="799"/>
        <v>EMSSANAR EPS | Suroccidente</v>
      </c>
    </row>
    <row r="5117" spans="1:37">
      <c r="A5117" s="4" t="s">
        <v>2114</v>
      </c>
      <c r="B5117" s="4" t="s">
        <v>2115</v>
      </c>
      <c r="C5117" s="4" t="s">
        <v>2153</v>
      </c>
      <c r="D5117" s="4" t="s">
        <v>2154</v>
      </c>
      <c r="E5117" s="4" t="s">
        <v>162</v>
      </c>
      <c r="F5117" s="4">
        <v>4820</v>
      </c>
      <c r="G5117" s="4">
        <v>1322</v>
      </c>
      <c r="H5117" s="4">
        <v>0</v>
      </c>
      <c r="I5117">
        <f t="shared" si="790"/>
        <v>6142</v>
      </c>
      <c r="J5117">
        <f t="shared" si="791"/>
        <v>0.78476066427873659</v>
      </c>
      <c r="K5117">
        <f t="shared" si="792"/>
        <v>0.21523933572126344</v>
      </c>
      <c r="L5117">
        <f t="shared" si="793"/>
        <v>0</v>
      </c>
      <c r="M5117">
        <f>I5117*Diccionario!$B$36</f>
        <v>13.635360431372549</v>
      </c>
      <c r="N5117">
        <f>M5117*Diccionario!$B$37</f>
        <v>1.3771714035686276</v>
      </c>
      <c r="O5117">
        <f>N5117*Diccionario!$B$38</f>
        <v>0.20657571053529414</v>
      </c>
      <c r="P5117">
        <f>O5117*Diccionario!$B$39</f>
        <v>0.18591813948176472</v>
      </c>
      <c r="Q5117">
        <f>P5117*Diccionario!$B$40</f>
        <v>7.4367255792705894E-2</v>
      </c>
      <c r="R5117">
        <f>Q5117*Diccionario!$B$41</f>
        <v>4.8338716265258833E-2</v>
      </c>
      <c r="S5117">
        <f t="shared" si="794"/>
        <v>4.8338716265258833E-2</v>
      </c>
      <c r="T5117">
        <f>I5117*Diccionario!$B$36</f>
        <v>13.635360431372549</v>
      </c>
      <c r="U5117">
        <f>T5117*Diccionario!$B$42</f>
        <v>1.3771714035686276</v>
      </c>
      <c r="V5117">
        <f>U5117*Diccionario!$B$43</f>
        <v>1.1705956930333334</v>
      </c>
      <c r="W5117">
        <f>V5117*Diccionario!$B$44</f>
        <v>0.22241318167633337</v>
      </c>
      <c r="X5117">
        <f>W5117*Diccionario!$B$45</f>
        <v>8.6741140853770021E-2</v>
      </c>
      <c r="Y5117">
        <f>X5117*Diccionario!$B$46</f>
        <v>7.7199615359855325E-2</v>
      </c>
      <c r="Z5117">
        <f>Y5117*Diccionario!$B$47</f>
        <v>2.8563857683146471E-2</v>
      </c>
      <c r="AA5117">
        <f>Z5117*Diccionario!$B$48</f>
        <v>2.8563857683146471E-2</v>
      </c>
      <c r="AB5117">
        <f>AA5117*Diccionario!$B$49</f>
        <v>2.1422893262359854E-2</v>
      </c>
      <c r="AC5117">
        <f t="shared" si="795"/>
        <v>2.1422893262359854E-2</v>
      </c>
      <c r="AD5117">
        <f t="shared" si="796"/>
        <v>6.9761609527618687E-2</v>
      </c>
      <c r="AE5117">
        <f t="shared" si="797"/>
        <v>1.1690419866511476E-4</v>
      </c>
      <c r="AF5117" t="e">
        <f ca="1">IF(AD5117="","",_xludf.RANK.EQ(AD5117,$AD$2:$AD$5513,0))</f>
        <v>#NAME?</v>
      </c>
      <c r="AH5117" t="str">
        <f t="shared" si="798"/>
        <v>Baja</v>
      </c>
      <c r="AI5117" t="s">
        <v>153</v>
      </c>
      <c r="AJ5117" t="str">
        <f>IFERROR(VLOOKUP(B5117,Maestro_Regionales!$A$2:$B$35,2,FALSE),"Otras zonas")</f>
        <v>Suroccidente</v>
      </c>
      <c r="AK5117" t="str">
        <f t="shared" si="799"/>
        <v>EPS SOS | Suroccidente</v>
      </c>
    </row>
    <row r="5118" spans="1:37">
      <c r="A5118" s="4" t="s">
        <v>2114</v>
      </c>
      <c r="B5118" s="4" t="s">
        <v>2115</v>
      </c>
      <c r="C5118" s="4" t="s">
        <v>2153</v>
      </c>
      <c r="D5118" s="4" t="s">
        <v>2154</v>
      </c>
      <c r="E5118" s="4" t="s">
        <v>95</v>
      </c>
      <c r="F5118" s="4">
        <v>248</v>
      </c>
      <c r="G5118" s="4">
        <v>2439</v>
      </c>
      <c r="H5118" s="4">
        <v>0</v>
      </c>
      <c r="I5118">
        <f t="shared" si="790"/>
        <v>2687</v>
      </c>
      <c r="J5118">
        <f t="shared" si="791"/>
        <v>9.2296241161146264E-2</v>
      </c>
      <c r="K5118">
        <f t="shared" si="792"/>
        <v>0.90770375883885379</v>
      </c>
      <c r="L5118">
        <f t="shared" si="793"/>
        <v>0</v>
      </c>
      <c r="M5118">
        <f>I5118*Diccionario!$B$36</f>
        <v>5.9651926862745093</v>
      </c>
      <c r="N5118">
        <f>M5118*Diccionario!$B$37</f>
        <v>0.60248446131372546</v>
      </c>
      <c r="O5118">
        <f>N5118*Diccionario!$B$38</f>
        <v>9.0372669197058816E-2</v>
      </c>
      <c r="P5118">
        <f>O5118*Diccionario!$B$39</f>
        <v>8.1335402277352933E-2</v>
      </c>
      <c r="Q5118">
        <f>P5118*Diccionario!$B$40</f>
        <v>3.2534160910941176E-2</v>
      </c>
      <c r="R5118">
        <f>Q5118*Diccionario!$B$41</f>
        <v>2.1147204592111765E-2</v>
      </c>
      <c r="S5118">
        <f t="shared" si="794"/>
        <v>2.1147204592111765E-2</v>
      </c>
      <c r="T5118">
        <f>I5118*Diccionario!$B$36</f>
        <v>5.9651926862745093</v>
      </c>
      <c r="U5118">
        <f>T5118*Diccionario!$B$42</f>
        <v>0.60248446131372546</v>
      </c>
      <c r="V5118">
        <f>U5118*Diccionario!$B$43</f>
        <v>0.51211179211666658</v>
      </c>
      <c r="W5118">
        <f>V5118*Diccionario!$B$44</f>
        <v>9.7301240502166653E-2</v>
      </c>
      <c r="X5118">
        <f>W5118*Diccionario!$B$45</f>
        <v>3.7947483795844998E-2</v>
      </c>
      <c r="Y5118">
        <f>X5118*Diccionario!$B$46</f>
        <v>3.3773260578302051E-2</v>
      </c>
      <c r="Z5118">
        <f>Y5118*Diccionario!$B$47</f>
        <v>1.249610641397176E-2</v>
      </c>
      <c r="AA5118">
        <f>Z5118*Diccionario!$B$48</f>
        <v>1.249610641397176E-2</v>
      </c>
      <c r="AB5118">
        <f>AA5118*Diccionario!$B$49</f>
        <v>9.3720798104788196E-3</v>
      </c>
      <c r="AC5118">
        <f t="shared" si="795"/>
        <v>9.3720798104788196E-3</v>
      </c>
      <c r="AD5118">
        <f t="shared" si="796"/>
        <v>3.0519284402590587E-2</v>
      </c>
      <c r="AE5118">
        <f t="shared" si="797"/>
        <v>5.1143207719499073E-5</v>
      </c>
      <c r="AF5118" t="e">
        <f ca="1">IF(AD5118="","",_xludf.RANK.EQ(AD5118,$AD$2:$AD$5513,0))</f>
        <v>#NAME?</v>
      </c>
      <c r="AH5118" t="str">
        <f t="shared" si="798"/>
        <v>Baja</v>
      </c>
      <c r="AI5118" t="s">
        <v>153</v>
      </c>
      <c r="AJ5118" t="str">
        <f>IFERROR(VLOOKUP(B5118,Maestro_Regionales!$A$2:$B$35,2,FALSE),"Otras zonas")</f>
        <v>Suroccidente</v>
      </c>
      <c r="AK5118" t="str">
        <f t="shared" si="799"/>
        <v>ASMETSALUD EPS | Suroccidente</v>
      </c>
    </row>
    <row r="5119" spans="1:37">
      <c r="A5119" s="4" t="s">
        <v>2114</v>
      </c>
      <c r="B5119" s="4" t="s">
        <v>2115</v>
      </c>
      <c r="C5119" s="4" t="s">
        <v>2153</v>
      </c>
      <c r="D5119" s="4" t="s">
        <v>2154</v>
      </c>
      <c r="E5119" s="4" t="s">
        <v>90</v>
      </c>
      <c r="F5119" s="4">
        <v>0</v>
      </c>
      <c r="G5119" s="4">
        <v>0</v>
      </c>
      <c r="H5119" s="4">
        <v>629</v>
      </c>
      <c r="I5119">
        <f t="shared" si="790"/>
        <v>629</v>
      </c>
      <c r="J5119">
        <f t="shared" si="791"/>
        <v>0</v>
      </c>
      <c r="K5119">
        <f t="shared" si="792"/>
        <v>0</v>
      </c>
      <c r="L5119">
        <f t="shared" si="793"/>
        <v>1</v>
      </c>
      <c r="M5119">
        <f>I5119*Diccionario!$B$36</f>
        <v>1.3963923333333332</v>
      </c>
      <c r="N5119">
        <f>M5119*Diccionario!$B$37</f>
        <v>0.14103562566666666</v>
      </c>
      <c r="O5119">
        <f>N5119*Diccionario!$B$38</f>
        <v>2.1155343849999998E-2</v>
      </c>
      <c r="P5119">
        <f>O5119*Diccionario!$B$39</f>
        <v>1.9039809464999998E-2</v>
      </c>
      <c r="Q5119">
        <f>P5119*Diccionario!$B$40</f>
        <v>7.6159237859999996E-3</v>
      </c>
      <c r="R5119">
        <f>Q5119*Diccionario!$B$41</f>
        <v>4.9503504608999997E-3</v>
      </c>
      <c r="S5119">
        <f t="shared" si="794"/>
        <v>4.9503504608999997E-3</v>
      </c>
      <c r="T5119">
        <f>I5119*Diccionario!$B$36</f>
        <v>1.3963923333333332</v>
      </c>
      <c r="U5119">
        <f>T5119*Diccionario!$B$42</f>
        <v>0.14103562566666666</v>
      </c>
      <c r="V5119">
        <f>U5119*Diccionario!$B$43</f>
        <v>0.11988028181666666</v>
      </c>
      <c r="W5119">
        <f>V5119*Diccionario!$B$44</f>
        <v>2.2777253545166666E-2</v>
      </c>
      <c r="X5119">
        <f>W5119*Diccionario!$B$45</f>
        <v>8.8831288826150007E-3</v>
      </c>
      <c r="Y5119">
        <f>X5119*Diccionario!$B$46</f>
        <v>7.9059847055273514E-3</v>
      </c>
      <c r="Z5119">
        <f>Y5119*Diccionario!$B$47</f>
        <v>2.9252143410451199E-3</v>
      </c>
      <c r="AA5119">
        <f>Z5119*Diccionario!$B$48</f>
        <v>2.9252143410451199E-3</v>
      </c>
      <c r="AB5119">
        <f>AA5119*Diccionario!$B$49</f>
        <v>2.1939107557838399E-3</v>
      </c>
      <c r="AC5119">
        <f t="shared" si="795"/>
        <v>2.1939107557838399E-3</v>
      </c>
      <c r="AD5119">
        <f t="shared" si="796"/>
        <v>7.14426121668384E-3</v>
      </c>
      <c r="AE5119">
        <f t="shared" si="797"/>
        <v>1.1972116730764762E-5</v>
      </c>
      <c r="AF5119" t="e">
        <f ca="1">IF(AD5119="","",_xludf.RANK.EQ(AD5119,$AD$2:$AD$5513,0))</f>
        <v>#NAME?</v>
      </c>
      <c r="AH5119" t="str">
        <f t="shared" si="798"/>
        <v>Baja</v>
      </c>
      <c r="AI5119" t="s">
        <v>153</v>
      </c>
      <c r="AJ5119" t="str">
        <f>IFERROR(VLOOKUP(B5119,Maestro_Regionales!$A$2:$B$35,2,FALSE),"Otras zonas")</f>
        <v>Suroccidente</v>
      </c>
      <c r="AK5119" t="str">
        <f t="shared" si="799"/>
        <v>REGIMEN DE EXCEPCION | Suroccidente</v>
      </c>
    </row>
    <row r="5120" spans="1:37">
      <c r="A5120" s="4" t="s">
        <v>2114</v>
      </c>
      <c r="B5120" s="4" t="s">
        <v>2115</v>
      </c>
      <c r="C5120" s="4" t="s">
        <v>2153</v>
      </c>
      <c r="D5120" s="4" t="s">
        <v>2154</v>
      </c>
      <c r="E5120" s="4" t="s">
        <v>85</v>
      </c>
      <c r="F5120" s="4">
        <v>99</v>
      </c>
      <c r="G5120" s="4">
        <v>24</v>
      </c>
      <c r="H5120" s="4">
        <v>0</v>
      </c>
      <c r="I5120">
        <f t="shared" si="790"/>
        <v>123</v>
      </c>
      <c r="J5120">
        <f t="shared" si="791"/>
        <v>0.80487804878048785</v>
      </c>
      <c r="K5120">
        <f t="shared" si="792"/>
        <v>0.1951219512195122</v>
      </c>
      <c r="L5120">
        <f t="shared" si="793"/>
        <v>0</v>
      </c>
      <c r="M5120">
        <f>I5120*Diccionario!$B$36</f>
        <v>0.27306241176470586</v>
      </c>
      <c r="N5120">
        <f>M5120*Diccionario!$B$37</f>
        <v>2.7579303588235293E-2</v>
      </c>
      <c r="O5120">
        <f>N5120*Diccionario!$B$38</f>
        <v>4.1368955382352938E-3</v>
      </c>
      <c r="P5120">
        <f>O5120*Diccionario!$B$39</f>
        <v>3.7232059844117646E-3</v>
      </c>
      <c r="Q5120">
        <f>P5120*Diccionario!$B$40</f>
        <v>1.4892823937647059E-3</v>
      </c>
      <c r="R5120">
        <f>Q5120*Diccionario!$B$41</f>
        <v>9.6803355594705888E-4</v>
      </c>
      <c r="S5120">
        <f t="shared" si="794"/>
        <v>9.6803355594705888E-4</v>
      </c>
      <c r="T5120">
        <f>I5120*Diccionario!$B$36</f>
        <v>0.27306241176470586</v>
      </c>
      <c r="U5120">
        <f>T5120*Diccionario!$B$42</f>
        <v>2.7579303588235293E-2</v>
      </c>
      <c r="V5120">
        <f>U5120*Diccionario!$B$43</f>
        <v>2.3442408049999999E-2</v>
      </c>
      <c r="W5120">
        <f>V5120*Diccionario!$B$44</f>
        <v>4.4540575294999994E-3</v>
      </c>
      <c r="X5120">
        <f>W5120*Diccionario!$B$45</f>
        <v>1.7370824365049997E-3</v>
      </c>
      <c r="Y5120">
        <f>X5120*Diccionario!$B$46</f>
        <v>1.5460033684894497E-3</v>
      </c>
      <c r="Z5120">
        <f>Y5120*Diccionario!$B$47</f>
        <v>5.7202124634109642E-4</v>
      </c>
      <c r="AA5120">
        <f>Z5120*Diccionario!$B$48</f>
        <v>5.7202124634109642E-4</v>
      </c>
      <c r="AB5120">
        <f>AA5120*Diccionario!$B$49</f>
        <v>4.2901593475582232E-4</v>
      </c>
      <c r="AC5120">
        <f t="shared" si="795"/>
        <v>4.2901593475582232E-4</v>
      </c>
      <c r="AD5120">
        <f t="shared" si="796"/>
        <v>1.3970494907028811E-3</v>
      </c>
      <c r="AE5120">
        <f t="shared" si="797"/>
        <v>2.3411293448077353E-6</v>
      </c>
      <c r="AF5120" t="e">
        <f ca="1">IF(AD5120="","",_xludf.RANK.EQ(AD5120,$AD$2:$AD$5513,0))</f>
        <v>#NAME?</v>
      </c>
      <c r="AH5120" t="str">
        <f t="shared" si="798"/>
        <v>Baja</v>
      </c>
      <c r="AI5120" t="s">
        <v>153</v>
      </c>
      <c r="AJ5120" t="str">
        <f>IFERROR(VLOOKUP(B5120,Maestro_Regionales!$A$2:$B$35,2,FALSE),"Otras zonas")</f>
        <v>Suroccidente</v>
      </c>
      <c r="AK5120" t="str">
        <f t="shared" si="799"/>
        <v>SALUD TOTAL EPS | Suroccidente</v>
      </c>
    </row>
    <row r="5121" spans="1:37">
      <c r="A5121" s="4" t="s">
        <v>2114</v>
      </c>
      <c r="B5121" s="4" t="s">
        <v>2115</v>
      </c>
      <c r="C5121" s="4" t="s">
        <v>2155</v>
      </c>
      <c r="D5121" s="4" t="s">
        <v>2156</v>
      </c>
      <c r="E5121" s="4" t="s">
        <v>88</v>
      </c>
      <c r="F5121" s="4">
        <v>4503</v>
      </c>
      <c r="G5121" s="4">
        <v>37876</v>
      </c>
      <c r="H5121" s="4">
        <v>0</v>
      </c>
      <c r="I5121">
        <f t="shared" si="790"/>
        <v>42379</v>
      </c>
      <c r="J5121">
        <f t="shared" si="791"/>
        <v>0.10625545671205078</v>
      </c>
      <c r="K5121">
        <f t="shared" si="792"/>
        <v>0.89374454328794917</v>
      </c>
      <c r="L5121">
        <f t="shared" si="793"/>
        <v>0</v>
      </c>
      <c r="M5121">
        <f>I5121*Diccionario!$B$36</f>
        <v>94.082210960784309</v>
      </c>
      <c r="N5121">
        <f>M5121*Diccionario!$B$37</f>
        <v>9.5023033070392167</v>
      </c>
      <c r="O5121">
        <f>N5121*Diccionario!$B$38</f>
        <v>1.4253454960558825</v>
      </c>
      <c r="P5121">
        <f>O5121*Diccionario!$B$39</f>
        <v>1.2828109464502941</v>
      </c>
      <c r="Q5121">
        <f>P5121*Diccionario!$B$40</f>
        <v>0.51312437858011772</v>
      </c>
      <c r="R5121">
        <f>Q5121*Diccionario!$B$41</f>
        <v>0.33353084607707656</v>
      </c>
      <c r="S5121">
        <f t="shared" si="794"/>
        <v>0.33353084607707656</v>
      </c>
      <c r="T5121">
        <f>I5121*Diccionario!$B$36</f>
        <v>94.082210960784309</v>
      </c>
      <c r="U5121">
        <f>T5121*Diccionario!$B$42</f>
        <v>9.5023033070392167</v>
      </c>
      <c r="V5121">
        <f>U5121*Diccionario!$B$43</f>
        <v>8.076957810983334</v>
      </c>
      <c r="W5121">
        <f>V5121*Diccionario!$B$44</f>
        <v>1.5346219840868334</v>
      </c>
      <c r="X5121">
        <f>W5121*Diccionario!$B$45</f>
        <v>0.59850257379386507</v>
      </c>
      <c r="Y5121">
        <f>X5121*Diccionario!$B$46</f>
        <v>0.53266729067653995</v>
      </c>
      <c r="Z5121">
        <f>Y5121*Diccionario!$B$47</f>
        <v>0.19708689755031977</v>
      </c>
      <c r="AA5121">
        <f>Z5121*Diccionario!$B$48</f>
        <v>0.19708689755031977</v>
      </c>
      <c r="AB5121">
        <f>AA5121*Diccionario!$B$49</f>
        <v>0.14781517316273984</v>
      </c>
      <c r="AC5121">
        <f t="shared" si="795"/>
        <v>0.14781517316273984</v>
      </c>
      <c r="AD5121">
        <f t="shared" si="796"/>
        <v>0.4813460192398164</v>
      </c>
      <c r="AE5121">
        <f t="shared" si="797"/>
        <v>8.0662374393176463E-4</v>
      </c>
      <c r="AF5121" t="e">
        <f ca="1">IF(AD5121="","",_xludf.RANK.EQ(AD5121,$AD$2:$AD$5513,0))</f>
        <v>#NAME?</v>
      </c>
      <c r="AH5121" t="str">
        <f t="shared" si="798"/>
        <v>Media</v>
      </c>
      <c r="AI5121" t="s">
        <v>153</v>
      </c>
      <c r="AJ5121" t="str">
        <f>IFERROR(VLOOKUP(B5121,Maestro_Regionales!$A$2:$B$35,2,FALSE),"Otras zonas")</f>
        <v>Suroccidente</v>
      </c>
      <c r="AK5121" t="str">
        <f t="shared" si="799"/>
        <v>COOSALUD EPS | Suroccidente</v>
      </c>
    </row>
    <row r="5122" spans="1:37">
      <c r="A5122" s="4" t="s">
        <v>2114</v>
      </c>
      <c r="B5122" s="4" t="s">
        <v>2115</v>
      </c>
      <c r="C5122" s="4" t="s">
        <v>2155</v>
      </c>
      <c r="D5122" s="4" t="s">
        <v>2156</v>
      </c>
      <c r="E5122" s="4" t="s">
        <v>87</v>
      </c>
      <c r="F5122" s="4">
        <v>16984</v>
      </c>
      <c r="G5122" s="4">
        <v>13878</v>
      </c>
      <c r="H5122" s="4">
        <v>0</v>
      </c>
      <c r="I5122">
        <f t="shared" ref="I5122:I5185" si="800">SUM(F5122:H5122)</f>
        <v>30862</v>
      </c>
      <c r="J5122">
        <f t="shared" ref="J5122:J5185" si="801">IFERROR(F5122/I5122,0)</f>
        <v>0.55032078283973818</v>
      </c>
      <c r="K5122">
        <f t="shared" ref="K5122:K5185" si="802">IFERROR(G5122/I5122,0)</f>
        <v>0.44967921716026182</v>
      </c>
      <c r="L5122">
        <f t="shared" ref="L5122:L5185" si="803">IFERROR(H5122/I5122,0)</f>
        <v>0</v>
      </c>
      <c r="M5122">
        <f>I5122*Diccionario!$B$36</f>
        <v>68.514245137254903</v>
      </c>
      <c r="N5122">
        <f>M5122*Diccionario!$B$37</f>
        <v>6.9199387588627452</v>
      </c>
      <c r="O5122">
        <f>N5122*Diccionario!$B$38</f>
        <v>1.0379908138294118</v>
      </c>
      <c r="P5122">
        <f>O5122*Diccionario!$B$39</f>
        <v>0.93419173244647069</v>
      </c>
      <c r="Q5122">
        <f>P5122*Diccionario!$B$40</f>
        <v>0.3736766929785883</v>
      </c>
      <c r="R5122">
        <f>Q5122*Diccionario!$B$41</f>
        <v>0.24288985043608241</v>
      </c>
      <c r="S5122">
        <f t="shared" ref="S5122:S5185" si="804">R5122</f>
        <v>0.24288985043608241</v>
      </c>
      <c r="T5122">
        <f>I5122*Diccionario!$B$36</f>
        <v>68.514245137254903</v>
      </c>
      <c r="U5122">
        <f>T5122*Diccionario!$B$42</f>
        <v>6.9199387588627452</v>
      </c>
      <c r="V5122">
        <f>U5122*Diccionario!$B$43</f>
        <v>5.8819479450333336</v>
      </c>
      <c r="W5122">
        <f>V5122*Diccionario!$B$44</f>
        <v>1.1175701095563333</v>
      </c>
      <c r="X5122">
        <f>W5122*Diccionario!$B$45</f>
        <v>0.43585234272696999</v>
      </c>
      <c r="Y5122">
        <f>X5122*Diccionario!$B$46</f>
        <v>0.38790858502700332</v>
      </c>
      <c r="Z5122">
        <f>Y5122*Diccionario!$B$47</f>
        <v>0.14352617645999122</v>
      </c>
      <c r="AA5122">
        <f>Z5122*Diccionario!$B$48</f>
        <v>0.14352617645999122</v>
      </c>
      <c r="AB5122">
        <f>AA5122*Diccionario!$B$49</f>
        <v>0.10764463234499341</v>
      </c>
      <c r="AC5122">
        <f t="shared" ref="AC5122:AC5185" si="805">AB5122</f>
        <v>0.10764463234499341</v>
      </c>
      <c r="AD5122">
        <f t="shared" ref="AD5122:AD5185" si="806">S5122+AC5122</f>
        <v>0.3505344827810758</v>
      </c>
      <c r="AE5122">
        <f t="shared" ref="AE5122:AE5185" si="807">IFERROR(AD5122/SUM($AD$2:$AD$5513),0)</f>
        <v>5.874140962557426E-4</v>
      </c>
      <c r="AF5122" t="e">
        <f ca="1">IF(AD5122="","",_xludf.RANK.EQ(AD5122,$AD$2:$AD$5513,0))</f>
        <v>#NAME?</v>
      </c>
      <c r="AH5122" t="str">
        <f t="shared" ref="AH5122:AH5185" si="808">IF(SUM($AD$2:$AD$5513)=0,"",IF((SUMIF($AD$2:$AD$5513,"&gt;"&amp;$AD5122,$AD$2:$AD$5513)+$AD5122)/SUM($AD$2:$AD$5513)&lt;=40%,"Alta",IF((SUMIF($AD$2:$AD$5513,"&gt;"&amp;$AD5122,$AD$2:$AD$5513)+$AD5122)/SUM($AD$2:$AD$5513)&lt;=80%,"Media","Baja")))</f>
        <v>Media</v>
      </c>
      <c r="AI5122" t="s">
        <v>153</v>
      </c>
      <c r="AJ5122" t="str">
        <f>IFERROR(VLOOKUP(B5122,Maestro_Regionales!$A$2:$B$35,2,FALSE),"Otras zonas")</f>
        <v>Suroccidente</v>
      </c>
      <c r="AK5122" t="str">
        <f t="shared" ref="AK5122:AK5185" si="809">E5122&amp;" | "&amp;AJ5122</f>
        <v>NUEVA EPS | Suroccidente</v>
      </c>
    </row>
    <row r="5123" spans="1:37">
      <c r="A5123" s="4" t="s">
        <v>2114</v>
      </c>
      <c r="B5123" s="4" t="s">
        <v>2115</v>
      </c>
      <c r="C5123" s="4" t="s">
        <v>2155</v>
      </c>
      <c r="D5123" s="4" t="s">
        <v>2156</v>
      </c>
      <c r="E5123" s="4" t="s">
        <v>162</v>
      </c>
      <c r="F5123" s="4">
        <v>16994</v>
      </c>
      <c r="G5123" s="4">
        <v>4982</v>
      </c>
      <c r="H5123" s="4">
        <v>0</v>
      </c>
      <c r="I5123">
        <f t="shared" si="800"/>
        <v>21976</v>
      </c>
      <c r="J5123">
        <f t="shared" si="801"/>
        <v>0.77329814342919545</v>
      </c>
      <c r="K5123">
        <f t="shared" si="802"/>
        <v>0.22670185657080452</v>
      </c>
      <c r="L5123">
        <f t="shared" si="803"/>
        <v>0</v>
      </c>
      <c r="M5123">
        <f>I5123*Diccionario!$B$36</f>
        <v>48.787150901960779</v>
      </c>
      <c r="N5123">
        <f>M5123*Diccionario!$B$37</f>
        <v>4.9275022410980389</v>
      </c>
      <c r="O5123">
        <f>N5123*Diccionario!$B$38</f>
        <v>0.73912533616470577</v>
      </c>
      <c r="P5123">
        <f>O5123*Diccionario!$B$39</f>
        <v>0.66521280254823523</v>
      </c>
      <c r="Q5123">
        <f>P5123*Diccionario!$B$40</f>
        <v>0.2660851210192941</v>
      </c>
      <c r="R5123">
        <f>Q5123*Diccionario!$B$41</f>
        <v>0.17295532866254118</v>
      </c>
      <c r="S5123">
        <f t="shared" si="804"/>
        <v>0.17295532866254118</v>
      </c>
      <c r="T5123">
        <f>I5123*Diccionario!$B$36</f>
        <v>48.787150901960779</v>
      </c>
      <c r="U5123">
        <f>T5123*Diccionario!$B$42</f>
        <v>4.9275022410980389</v>
      </c>
      <c r="V5123">
        <f>U5123*Diccionario!$B$43</f>
        <v>4.1883769049333326</v>
      </c>
      <c r="W5123">
        <f>V5123*Diccionario!$B$44</f>
        <v>0.79579161193733317</v>
      </c>
      <c r="X5123">
        <f>W5123*Diccionario!$B$45</f>
        <v>0.31035872865555997</v>
      </c>
      <c r="Y5123">
        <f>X5123*Diccionario!$B$46</f>
        <v>0.27621926850344836</v>
      </c>
      <c r="Z5123">
        <f>Y5123*Diccionario!$B$47</f>
        <v>0.10220112934627588</v>
      </c>
      <c r="AA5123">
        <f>Z5123*Diccionario!$B$48</f>
        <v>0.10220112934627588</v>
      </c>
      <c r="AB5123">
        <f>AA5123*Diccionario!$B$49</f>
        <v>7.665084700970691E-2</v>
      </c>
      <c r="AC5123">
        <f t="shared" si="805"/>
        <v>7.665084700970691E-2</v>
      </c>
      <c r="AD5123">
        <f t="shared" si="806"/>
        <v>0.24960617567224808</v>
      </c>
      <c r="AE5123">
        <f t="shared" si="807"/>
        <v>4.1828177627231536E-4</v>
      </c>
      <c r="AF5123" t="e">
        <f ca="1">IF(AD5123="","",_xludf.RANK.EQ(AD5123,$AD$2:$AD$5513,0))</f>
        <v>#NAME?</v>
      </c>
      <c r="AH5123" t="str">
        <f t="shared" si="808"/>
        <v>Media</v>
      </c>
      <c r="AI5123" t="s">
        <v>153</v>
      </c>
      <c r="AJ5123" t="str">
        <f>IFERROR(VLOOKUP(B5123,Maestro_Regionales!$A$2:$B$35,2,FALSE),"Otras zonas")</f>
        <v>Suroccidente</v>
      </c>
      <c r="AK5123" t="str">
        <f t="shared" si="809"/>
        <v>EPS SOS | Suroccidente</v>
      </c>
    </row>
    <row r="5124" spans="1:37">
      <c r="A5124" s="4" t="s">
        <v>2114</v>
      </c>
      <c r="B5124" s="4" t="s">
        <v>2115</v>
      </c>
      <c r="C5124" s="4" t="s">
        <v>2155</v>
      </c>
      <c r="D5124" s="4" t="s">
        <v>2156</v>
      </c>
      <c r="E5124" s="4" t="s">
        <v>70</v>
      </c>
      <c r="F5124" s="4">
        <v>15709</v>
      </c>
      <c r="G5124" s="4">
        <v>3913</v>
      </c>
      <c r="H5124" s="4">
        <v>0</v>
      </c>
      <c r="I5124">
        <f t="shared" si="800"/>
        <v>19622</v>
      </c>
      <c r="J5124">
        <f t="shared" si="801"/>
        <v>0.80058098053205584</v>
      </c>
      <c r="K5124">
        <f t="shared" si="802"/>
        <v>0.19941901946794413</v>
      </c>
      <c r="L5124">
        <f t="shared" si="803"/>
        <v>0</v>
      </c>
      <c r="M5124">
        <f>I5124*Diccionario!$B$36</f>
        <v>43.561224745098038</v>
      </c>
      <c r="N5124">
        <f>M5124*Diccionario!$B$37</f>
        <v>4.3996836992549024</v>
      </c>
      <c r="O5124">
        <f>N5124*Diccionario!$B$38</f>
        <v>0.65995255488823534</v>
      </c>
      <c r="P5124">
        <f>O5124*Diccionario!$B$39</f>
        <v>0.59395729939941178</v>
      </c>
      <c r="Q5124">
        <f>P5124*Diccionario!$B$40</f>
        <v>0.23758291975976473</v>
      </c>
      <c r="R5124">
        <f>Q5124*Diccionario!$B$41</f>
        <v>0.15442889784384708</v>
      </c>
      <c r="S5124">
        <f t="shared" si="804"/>
        <v>0.15442889784384708</v>
      </c>
      <c r="T5124">
        <f>I5124*Diccionario!$B$36</f>
        <v>43.561224745098038</v>
      </c>
      <c r="U5124">
        <f>T5124*Diccionario!$B$42</f>
        <v>4.3996836992549024</v>
      </c>
      <c r="V5124">
        <f>U5124*Diccionario!$B$43</f>
        <v>3.739731144366667</v>
      </c>
      <c r="W5124">
        <f>V5124*Diccionario!$B$44</f>
        <v>0.71054891742966675</v>
      </c>
      <c r="X5124">
        <f>W5124*Diccionario!$B$45</f>
        <v>0.27711407779757002</v>
      </c>
      <c r="Y5124">
        <f>X5124*Diccionario!$B$46</f>
        <v>0.24663152923983733</v>
      </c>
      <c r="Z5124">
        <f>Y5124*Diccionario!$B$47</f>
        <v>9.125366581873981E-2</v>
      </c>
      <c r="AA5124">
        <f>Z5124*Diccionario!$B$48</f>
        <v>9.125366581873981E-2</v>
      </c>
      <c r="AB5124">
        <f>AA5124*Diccionario!$B$49</f>
        <v>6.844024936405485E-2</v>
      </c>
      <c r="AC5124">
        <f t="shared" si="805"/>
        <v>6.844024936405485E-2</v>
      </c>
      <c r="AD5124">
        <f t="shared" si="806"/>
        <v>0.22286914720790194</v>
      </c>
      <c r="AE5124">
        <f t="shared" si="807"/>
        <v>3.7347674799851537E-4</v>
      </c>
      <c r="AF5124" t="e">
        <f ca="1">IF(AD5124="","",_xludf.RANK.EQ(AD5124,$AD$2:$AD$5513,0))</f>
        <v>#NAME?</v>
      </c>
      <c r="AH5124" t="str">
        <f t="shared" si="808"/>
        <v>Media</v>
      </c>
      <c r="AI5124" t="s">
        <v>153</v>
      </c>
      <c r="AJ5124" t="str">
        <f>IFERROR(VLOOKUP(B5124,Maestro_Regionales!$A$2:$B$35,2,FALSE),"Otras zonas")</f>
        <v>Suroccidente</v>
      </c>
      <c r="AK5124" t="str">
        <f t="shared" si="809"/>
        <v>EPS SURA | Suroccidente</v>
      </c>
    </row>
    <row r="5125" spans="1:37">
      <c r="A5125" s="4" t="s">
        <v>2114</v>
      </c>
      <c r="B5125" s="4" t="s">
        <v>2115</v>
      </c>
      <c r="C5125" s="4" t="s">
        <v>2155</v>
      </c>
      <c r="D5125" s="4" t="s">
        <v>2156</v>
      </c>
      <c r="E5125" s="4" t="s">
        <v>418</v>
      </c>
      <c r="F5125" s="4">
        <v>12807</v>
      </c>
      <c r="G5125" s="4">
        <v>4608</v>
      </c>
      <c r="H5125" s="4">
        <v>0</v>
      </c>
      <c r="I5125">
        <f t="shared" si="800"/>
        <v>17415</v>
      </c>
      <c r="J5125">
        <f t="shared" si="801"/>
        <v>0.7354005167958656</v>
      </c>
      <c r="K5125">
        <f t="shared" si="802"/>
        <v>0.26459948320413434</v>
      </c>
      <c r="L5125">
        <f t="shared" si="803"/>
        <v>0</v>
      </c>
      <c r="M5125">
        <f>I5125*Diccionario!$B$36</f>
        <v>38.661641470588229</v>
      </c>
      <c r="N5125">
        <f>M5125*Diccionario!$B$37</f>
        <v>3.9048257885294113</v>
      </c>
      <c r="O5125">
        <f>N5125*Diccionario!$B$38</f>
        <v>0.5857238682794117</v>
      </c>
      <c r="P5125">
        <f>O5125*Diccionario!$B$39</f>
        <v>0.5271514814514705</v>
      </c>
      <c r="Q5125">
        <f>P5125*Diccionario!$B$40</f>
        <v>0.2108605925805882</v>
      </c>
      <c r="R5125">
        <f>Q5125*Diccionario!$B$41</f>
        <v>0.13705938517738234</v>
      </c>
      <c r="S5125">
        <f t="shared" si="804"/>
        <v>0.13705938517738234</v>
      </c>
      <c r="T5125">
        <f>I5125*Diccionario!$B$36</f>
        <v>38.661641470588229</v>
      </c>
      <c r="U5125">
        <f>T5125*Diccionario!$B$42</f>
        <v>3.9048257885294113</v>
      </c>
      <c r="V5125">
        <f>U5125*Diccionario!$B$43</f>
        <v>3.3191019202499996</v>
      </c>
      <c r="W5125">
        <f>V5125*Diccionario!$B$44</f>
        <v>0.63062936484749998</v>
      </c>
      <c r="X5125">
        <f>W5125*Diccionario!$B$45</f>
        <v>0.245945452290525</v>
      </c>
      <c r="Y5125">
        <f>X5125*Diccionario!$B$46</f>
        <v>0.21889145253856726</v>
      </c>
      <c r="Z5125">
        <f>Y5125*Diccionario!$B$47</f>
        <v>8.0989837439269879E-2</v>
      </c>
      <c r="AA5125">
        <f>Z5125*Diccionario!$B$48</f>
        <v>8.0989837439269879E-2</v>
      </c>
      <c r="AB5125">
        <f>AA5125*Diccionario!$B$49</f>
        <v>6.074237807945241E-2</v>
      </c>
      <c r="AC5125">
        <f t="shared" si="805"/>
        <v>6.074237807945241E-2</v>
      </c>
      <c r="AD5125">
        <f t="shared" si="806"/>
        <v>0.19780176325683474</v>
      </c>
      <c r="AE5125">
        <f t="shared" si="807"/>
        <v>3.3146965479533908E-4</v>
      </c>
      <c r="AF5125" t="e">
        <f ca="1">IF(AD5125="","",_xludf.RANK.EQ(AD5125,$AD$2:$AD$5513,0))</f>
        <v>#NAME?</v>
      </c>
      <c r="AH5125" t="str">
        <f t="shared" si="808"/>
        <v>Media</v>
      </c>
      <c r="AI5125" t="s">
        <v>153</v>
      </c>
      <c r="AJ5125" t="str">
        <f>IFERROR(VLOOKUP(B5125,Maestro_Regionales!$A$2:$B$35,2,FALSE),"Otras zonas")</f>
        <v>Suroccidente</v>
      </c>
      <c r="AK5125" t="str">
        <f t="shared" si="809"/>
        <v>COMFENALCO VALLE EPS | Suroccidente</v>
      </c>
    </row>
    <row r="5126" spans="1:37">
      <c r="A5126" s="4" t="s">
        <v>2114</v>
      </c>
      <c r="B5126" s="4" t="s">
        <v>2115</v>
      </c>
      <c r="C5126" s="4" t="s">
        <v>2155</v>
      </c>
      <c r="D5126" s="4" t="s">
        <v>2156</v>
      </c>
      <c r="E5126" s="4" t="s">
        <v>86</v>
      </c>
      <c r="F5126" s="4">
        <v>13719</v>
      </c>
      <c r="G5126" s="4">
        <v>2774</v>
      </c>
      <c r="H5126" s="4">
        <v>0</v>
      </c>
      <c r="I5126">
        <f t="shared" si="800"/>
        <v>16493</v>
      </c>
      <c r="J5126">
        <f t="shared" si="801"/>
        <v>0.83180743345661801</v>
      </c>
      <c r="K5126">
        <f t="shared" si="802"/>
        <v>0.16819256654338205</v>
      </c>
      <c r="L5126">
        <f t="shared" si="803"/>
        <v>0</v>
      </c>
      <c r="M5126">
        <f>I5126*Diccionario!$B$36</f>
        <v>36.614783392156859</v>
      </c>
      <c r="N5126">
        <f>M5126*Diccionario!$B$37</f>
        <v>3.6980931226078431</v>
      </c>
      <c r="O5126">
        <f>N5126*Diccionario!$B$38</f>
        <v>0.55471396839117648</v>
      </c>
      <c r="P5126">
        <f>O5126*Diccionario!$B$39</f>
        <v>0.49924257155205887</v>
      </c>
      <c r="Q5126">
        <f>P5126*Diccionario!$B$40</f>
        <v>0.19969702862082356</v>
      </c>
      <c r="R5126">
        <f>Q5126*Diccionario!$B$41</f>
        <v>0.12980306860353533</v>
      </c>
      <c r="S5126">
        <f t="shared" si="804"/>
        <v>0.12980306860353533</v>
      </c>
      <c r="T5126">
        <f>I5126*Diccionario!$B$36</f>
        <v>36.614783392156859</v>
      </c>
      <c r="U5126">
        <f>T5126*Diccionario!$B$42</f>
        <v>3.6980931226078431</v>
      </c>
      <c r="V5126">
        <f>U5126*Diccionario!$B$43</f>
        <v>3.1433791542166665</v>
      </c>
      <c r="W5126">
        <f>V5126*Diccionario!$B$44</f>
        <v>0.59724203930116659</v>
      </c>
      <c r="X5126">
        <f>W5126*Diccionario!$B$45</f>
        <v>0.23292439532745499</v>
      </c>
      <c r="Y5126">
        <f>X5126*Diccionario!$B$46</f>
        <v>0.20730271184143495</v>
      </c>
      <c r="Z5126">
        <f>Y5126*Diccionario!$B$47</f>
        <v>7.670200338133093E-2</v>
      </c>
      <c r="AA5126">
        <f>Z5126*Diccionario!$B$48</f>
        <v>7.670200338133093E-2</v>
      </c>
      <c r="AB5126">
        <f>AA5126*Diccionario!$B$49</f>
        <v>5.7526502535998197E-2</v>
      </c>
      <c r="AC5126">
        <f t="shared" si="805"/>
        <v>5.7526502535998197E-2</v>
      </c>
      <c r="AD5126">
        <f t="shared" si="806"/>
        <v>0.18732957113953352</v>
      </c>
      <c r="AE5126">
        <f t="shared" si="807"/>
        <v>3.1392070149523568E-4</v>
      </c>
      <c r="AF5126" t="e">
        <f ca="1">IF(AD5126="","",_xludf.RANK.EQ(AD5126,$AD$2:$AD$5513,0))</f>
        <v>#NAME?</v>
      </c>
      <c r="AH5126" t="str">
        <f t="shared" si="808"/>
        <v>Media</v>
      </c>
      <c r="AI5126" t="s">
        <v>153</v>
      </c>
      <c r="AJ5126" t="str">
        <f>IFERROR(VLOOKUP(B5126,Maestro_Regionales!$A$2:$B$35,2,FALSE),"Otras zonas")</f>
        <v>Suroccidente</v>
      </c>
      <c r="AK5126" t="str">
        <f t="shared" si="809"/>
        <v>EPS SANITAS | Suroccidente</v>
      </c>
    </row>
    <row r="5127" spans="1:37">
      <c r="A5127" s="4" t="s">
        <v>2114</v>
      </c>
      <c r="B5127" s="4" t="s">
        <v>2115</v>
      </c>
      <c r="C5127" s="4" t="s">
        <v>2155</v>
      </c>
      <c r="D5127" s="4" t="s">
        <v>2156</v>
      </c>
      <c r="E5127" s="4" t="s">
        <v>85</v>
      </c>
      <c r="F5127" s="4">
        <v>5648</v>
      </c>
      <c r="G5127" s="4">
        <v>2676</v>
      </c>
      <c r="H5127" s="4">
        <v>0</v>
      </c>
      <c r="I5127">
        <f t="shared" si="800"/>
        <v>8324</v>
      </c>
      <c r="J5127">
        <f t="shared" si="801"/>
        <v>0.67851994233541568</v>
      </c>
      <c r="K5127">
        <f t="shared" si="802"/>
        <v>0.32148005766458432</v>
      </c>
      <c r="L5127">
        <f t="shared" si="803"/>
        <v>0</v>
      </c>
      <c r="M5127">
        <f>I5127*Diccionario!$B$36</f>
        <v>18.479443215686274</v>
      </c>
      <c r="N5127">
        <f>M5127*Diccionario!$B$37</f>
        <v>1.8664237647843138</v>
      </c>
      <c r="O5127">
        <f>N5127*Diccionario!$B$38</f>
        <v>0.27996356471764705</v>
      </c>
      <c r="P5127">
        <f>O5127*Diccionario!$B$39</f>
        <v>0.25196720824588237</v>
      </c>
      <c r="Q5127">
        <f>P5127*Diccionario!$B$40</f>
        <v>0.10078688329835295</v>
      </c>
      <c r="R5127">
        <f>Q5127*Diccionario!$B$41</f>
        <v>6.5511474143929424E-2</v>
      </c>
      <c r="S5127">
        <f t="shared" si="804"/>
        <v>6.5511474143929424E-2</v>
      </c>
      <c r="T5127">
        <f>I5127*Diccionario!$B$36</f>
        <v>18.479443215686274</v>
      </c>
      <c r="U5127">
        <f>T5127*Diccionario!$B$42</f>
        <v>1.8664237647843138</v>
      </c>
      <c r="V5127">
        <f>U5127*Diccionario!$B$43</f>
        <v>1.5864602000666668</v>
      </c>
      <c r="W5127">
        <f>V5127*Diccionario!$B$44</f>
        <v>0.30142743801266669</v>
      </c>
      <c r="X5127">
        <f>W5127*Diccionario!$B$45</f>
        <v>0.11755670082494002</v>
      </c>
      <c r="Y5127">
        <f>X5127*Diccionario!$B$46</f>
        <v>0.10462546373419662</v>
      </c>
      <c r="Z5127">
        <f>Y5127*Diccionario!$B$47</f>
        <v>3.871142158165275E-2</v>
      </c>
      <c r="AA5127">
        <f>Z5127*Diccionario!$B$48</f>
        <v>3.871142158165275E-2</v>
      </c>
      <c r="AB5127">
        <f>AA5127*Diccionario!$B$49</f>
        <v>2.9033566186239562E-2</v>
      </c>
      <c r="AC5127">
        <f t="shared" si="805"/>
        <v>2.9033566186239562E-2</v>
      </c>
      <c r="AD5127">
        <f t="shared" si="806"/>
        <v>9.4545040330168986E-2</v>
      </c>
      <c r="AE5127">
        <f t="shared" si="807"/>
        <v>1.584354525705658E-4</v>
      </c>
      <c r="AF5127" t="e">
        <f ca="1">IF(AD5127="","",_xludf.RANK.EQ(AD5127,$AD$2:$AD$5513,0))</f>
        <v>#NAME?</v>
      </c>
      <c r="AH5127" t="str">
        <f t="shared" si="808"/>
        <v>Baja</v>
      </c>
      <c r="AI5127" t="s">
        <v>153</v>
      </c>
      <c r="AJ5127" t="str">
        <f>IFERROR(VLOOKUP(B5127,Maestro_Regionales!$A$2:$B$35,2,FALSE),"Otras zonas")</f>
        <v>Suroccidente</v>
      </c>
      <c r="AK5127" t="str">
        <f t="shared" si="809"/>
        <v>SALUD TOTAL EPS | Suroccidente</v>
      </c>
    </row>
    <row r="5128" spans="1:37">
      <c r="A5128" s="4" t="s">
        <v>2114</v>
      </c>
      <c r="B5128" s="4" t="s">
        <v>2115</v>
      </c>
      <c r="C5128" s="4" t="s">
        <v>2155</v>
      </c>
      <c r="D5128" s="4" t="s">
        <v>2156</v>
      </c>
      <c r="E5128" s="4" t="s">
        <v>95</v>
      </c>
      <c r="F5128" s="4">
        <v>219</v>
      </c>
      <c r="G5128" s="4">
        <v>4717</v>
      </c>
      <c r="H5128" s="4">
        <v>0</v>
      </c>
      <c r="I5128">
        <f t="shared" si="800"/>
        <v>4936</v>
      </c>
      <c r="J5128">
        <f t="shared" si="801"/>
        <v>4.4367909238249598E-2</v>
      </c>
      <c r="K5128">
        <f t="shared" si="802"/>
        <v>0.95563209076175037</v>
      </c>
      <c r="L5128">
        <f t="shared" si="803"/>
        <v>0</v>
      </c>
      <c r="M5128">
        <f>I5128*Diccionario!$B$36</f>
        <v>10.958016784313724</v>
      </c>
      <c r="N5128">
        <f>M5128*Diccionario!$B$37</f>
        <v>1.1067596952156862</v>
      </c>
      <c r="O5128">
        <f>N5128*Diccionario!$B$38</f>
        <v>0.16601395428235291</v>
      </c>
      <c r="P5128">
        <f>O5128*Diccionario!$B$39</f>
        <v>0.14941255885411761</v>
      </c>
      <c r="Q5128">
        <f>P5128*Diccionario!$B$40</f>
        <v>5.9765023541647047E-2</v>
      </c>
      <c r="R5128">
        <f>Q5128*Diccionario!$B$41</f>
        <v>3.8847265302070583E-2</v>
      </c>
      <c r="S5128">
        <f t="shared" si="804"/>
        <v>3.8847265302070583E-2</v>
      </c>
      <c r="T5128">
        <f>I5128*Diccionario!$B$36</f>
        <v>10.958016784313724</v>
      </c>
      <c r="U5128">
        <f>T5128*Diccionario!$B$42</f>
        <v>1.1067596952156862</v>
      </c>
      <c r="V5128">
        <f>U5128*Diccionario!$B$43</f>
        <v>0.94074574093333319</v>
      </c>
      <c r="W5128">
        <f>V5128*Diccionario!$B$44</f>
        <v>0.17874169077733332</v>
      </c>
      <c r="X5128">
        <f>W5128*Diccionario!$B$45</f>
        <v>6.9709259403160001E-2</v>
      </c>
      <c r="Y5128">
        <f>X5128*Diccionario!$B$46</f>
        <v>6.2041240868812401E-2</v>
      </c>
      <c r="Z5128">
        <f>Y5128*Diccionario!$B$47</f>
        <v>2.2955259121460587E-2</v>
      </c>
      <c r="AA5128">
        <f>Z5128*Diccionario!$B$48</f>
        <v>2.2955259121460587E-2</v>
      </c>
      <c r="AB5128">
        <f>AA5128*Diccionario!$B$49</f>
        <v>1.7216444341095441E-2</v>
      </c>
      <c r="AC5128">
        <f t="shared" si="805"/>
        <v>1.7216444341095441E-2</v>
      </c>
      <c r="AD5128">
        <f t="shared" si="806"/>
        <v>5.6063709643166024E-2</v>
      </c>
      <c r="AE5128">
        <f t="shared" si="807"/>
        <v>9.3949710942853502E-5</v>
      </c>
      <c r="AF5128" t="e">
        <f ca="1">IF(AD5128="","",_xludf.RANK.EQ(AD5128,$AD$2:$AD$5513,0))</f>
        <v>#NAME?</v>
      </c>
      <c r="AH5128" t="str">
        <f t="shared" si="808"/>
        <v>Baja</v>
      </c>
      <c r="AI5128" t="s">
        <v>153</v>
      </c>
      <c r="AJ5128" t="str">
        <f>IFERROR(VLOOKUP(B5128,Maestro_Regionales!$A$2:$B$35,2,FALSE),"Otras zonas")</f>
        <v>Suroccidente</v>
      </c>
      <c r="AK5128" t="str">
        <f t="shared" si="809"/>
        <v>ASMETSALUD EPS | Suroccidente</v>
      </c>
    </row>
    <row r="5129" spans="1:37">
      <c r="A5129" s="4" t="s">
        <v>2114</v>
      </c>
      <c r="B5129" s="4" t="s">
        <v>2115</v>
      </c>
      <c r="C5129" s="4" t="s">
        <v>2155</v>
      </c>
      <c r="D5129" s="4" t="s">
        <v>2156</v>
      </c>
      <c r="E5129" s="4" t="s">
        <v>90</v>
      </c>
      <c r="F5129" s="4">
        <v>0</v>
      </c>
      <c r="G5129" s="4">
        <v>0</v>
      </c>
      <c r="H5129" s="4">
        <v>1934</v>
      </c>
      <c r="I5129">
        <f t="shared" si="800"/>
        <v>1934</v>
      </c>
      <c r="J5129">
        <f t="shared" si="801"/>
        <v>0</v>
      </c>
      <c r="K5129">
        <f t="shared" si="802"/>
        <v>0</v>
      </c>
      <c r="L5129">
        <f t="shared" si="803"/>
        <v>1</v>
      </c>
      <c r="M5129">
        <f>I5129*Diccionario!$B$36</f>
        <v>4.2935179215686272</v>
      </c>
      <c r="N5129">
        <f>M5129*Diccionario!$B$37</f>
        <v>0.43364531007843138</v>
      </c>
      <c r="O5129">
        <f>N5129*Diccionario!$B$38</f>
        <v>6.5046796511764704E-2</v>
      </c>
      <c r="P5129">
        <f>O5129*Diccionario!$B$39</f>
        <v>5.8542116860588238E-2</v>
      </c>
      <c r="Q5129">
        <f>P5129*Diccionario!$B$40</f>
        <v>2.3416846744235296E-2</v>
      </c>
      <c r="R5129">
        <f>Q5129*Diccionario!$B$41</f>
        <v>1.5220950383752943E-2</v>
      </c>
      <c r="S5129">
        <f t="shared" si="804"/>
        <v>1.5220950383752943E-2</v>
      </c>
      <c r="T5129">
        <f>I5129*Diccionario!$B$36</f>
        <v>4.2935179215686272</v>
      </c>
      <c r="U5129">
        <f>T5129*Diccionario!$B$42</f>
        <v>0.43364531007843138</v>
      </c>
      <c r="V5129">
        <f>U5129*Diccionario!$B$43</f>
        <v>0.36859851356666667</v>
      </c>
      <c r="W5129">
        <f>V5129*Diccionario!$B$44</f>
        <v>7.0033717577666674E-2</v>
      </c>
      <c r="X5129">
        <f>W5129*Diccionario!$B$45</f>
        <v>2.7313149855290004E-2</v>
      </c>
      <c r="Y5129">
        <f>X5129*Diccionario!$B$46</f>
        <v>2.4308703371208103E-2</v>
      </c>
      <c r="Z5129">
        <f>Y5129*Diccionario!$B$47</f>
        <v>8.9942202473469977E-3</v>
      </c>
      <c r="AA5129">
        <f>Z5129*Diccionario!$B$48</f>
        <v>8.9942202473469977E-3</v>
      </c>
      <c r="AB5129">
        <f>AA5129*Diccionario!$B$49</f>
        <v>6.7456651855102483E-3</v>
      </c>
      <c r="AC5129">
        <f t="shared" si="805"/>
        <v>6.7456651855102483E-3</v>
      </c>
      <c r="AD5129">
        <f t="shared" si="806"/>
        <v>2.1966615569263191E-2</v>
      </c>
      <c r="AE5129">
        <f t="shared" si="807"/>
        <v>3.6810928072017567E-5</v>
      </c>
      <c r="AF5129" t="e">
        <f ca="1">IF(AD5129="","",_xludf.RANK.EQ(AD5129,$AD$2:$AD$5513,0))</f>
        <v>#NAME?</v>
      </c>
      <c r="AH5129" t="str">
        <f t="shared" si="808"/>
        <v>Baja</v>
      </c>
      <c r="AI5129" t="s">
        <v>153</v>
      </c>
      <c r="AJ5129" t="str">
        <f>IFERROR(VLOOKUP(B5129,Maestro_Regionales!$A$2:$B$35,2,FALSE),"Otras zonas")</f>
        <v>Suroccidente</v>
      </c>
      <c r="AK5129" t="str">
        <f t="shared" si="809"/>
        <v>REGIMEN DE EXCEPCION | Suroccidente</v>
      </c>
    </row>
    <row r="5130" spans="1:37">
      <c r="A5130" s="4" t="s">
        <v>2114</v>
      </c>
      <c r="B5130" s="4" t="s">
        <v>2115</v>
      </c>
      <c r="C5130" s="4" t="s">
        <v>2155</v>
      </c>
      <c r="D5130" s="4" t="s">
        <v>2156</v>
      </c>
      <c r="E5130" s="4" t="s">
        <v>91</v>
      </c>
      <c r="F5130" s="4">
        <v>353</v>
      </c>
      <c r="G5130" s="4">
        <v>565</v>
      </c>
      <c r="H5130" s="4">
        <v>0</v>
      </c>
      <c r="I5130">
        <f t="shared" si="800"/>
        <v>918</v>
      </c>
      <c r="J5130">
        <f t="shared" si="801"/>
        <v>0.38453159041394336</v>
      </c>
      <c r="K5130">
        <f t="shared" si="802"/>
        <v>0.61546840958605664</v>
      </c>
      <c r="L5130">
        <f t="shared" si="803"/>
        <v>0</v>
      </c>
      <c r="M5130">
        <f>I5130*Diccionario!$B$36</f>
        <v>2.0379779999999998</v>
      </c>
      <c r="N5130">
        <f>M5130*Diccionario!$B$37</f>
        <v>0.205835778</v>
      </c>
      <c r="O5130">
        <f>N5130*Diccionario!$B$38</f>
        <v>3.0875366699999997E-2</v>
      </c>
      <c r="P5130">
        <f>O5130*Diccionario!$B$39</f>
        <v>2.7787830029999998E-2</v>
      </c>
      <c r="Q5130">
        <f>P5130*Diccionario!$B$40</f>
        <v>1.1115132012E-2</v>
      </c>
      <c r="R5130">
        <f>Q5130*Diccionario!$B$41</f>
        <v>7.2248358078000003E-3</v>
      </c>
      <c r="S5130">
        <f t="shared" si="804"/>
        <v>7.2248358078000003E-3</v>
      </c>
      <c r="T5130">
        <f>I5130*Diccionario!$B$36</f>
        <v>2.0379779999999998</v>
      </c>
      <c r="U5130">
        <f>T5130*Diccionario!$B$42</f>
        <v>0.205835778</v>
      </c>
      <c r="V5130">
        <f>U5130*Diccionario!$B$43</f>
        <v>0.17496041129999998</v>
      </c>
      <c r="W5130">
        <f>V5130*Diccionario!$B$44</f>
        <v>3.3242478146999994E-2</v>
      </c>
      <c r="X5130">
        <f>W5130*Diccionario!$B$45</f>
        <v>1.2964566477329999E-2</v>
      </c>
      <c r="Y5130">
        <f>X5130*Diccionario!$B$46</f>
        <v>1.15384641648237E-2</v>
      </c>
      <c r="Z5130">
        <f>Y5130*Diccionario!$B$47</f>
        <v>4.2692317409847693E-3</v>
      </c>
      <c r="AA5130">
        <f>Z5130*Diccionario!$B$48</f>
        <v>4.2692317409847693E-3</v>
      </c>
      <c r="AB5130">
        <f>AA5130*Diccionario!$B$49</f>
        <v>3.2019238057385772E-3</v>
      </c>
      <c r="AC5130">
        <f t="shared" si="805"/>
        <v>3.2019238057385772E-3</v>
      </c>
      <c r="AD5130">
        <f t="shared" si="806"/>
        <v>1.0426759613538578E-2</v>
      </c>
      <c r="AE5130">
        <f t="shared" si="807"/>
        <v>1.747281901246749E-5</v>
      </c>
      <c r="AF5130" t="e">
        <f ca="1">IF(AD5130="","",_xludf.RANK.EQ(AD5130,$AD$2:$AD$5513,0))</f>
        <v>#NAME?</v>
      </c>
      <c r="AH5130" t="str">
        <f t="shared" si="808"/>
        <v>Baja</v>
      </c>
      <c r="AI5130" t="s">
        <v>153</v>
      </c>
      <c r="AJ5130" t="str">
        <f>IFERROR(VLOOKUP(B5130,Maestro_Regionales!$A$2:$B$35,2,FALSE),"Otras zonas")</f>
        <v>Suroccidente</v>
      </c>
      <c r="AK5130" t="str">
        <f t="shared" si="809"/>
        <v>FAMISANAR | Suroccidente</v>
      </c>
    </row>
    <row r="5131" spans="1:37">
      <c r="A5131" s="4" t="s">
        <v>2114</v>
      </c>
      <c r="B5131" s="4" t="s">
        <v>2115</v>
      </c>
      <c r="C5131" s="4" t="s">
        <v>2157</v>
      </c>
      <c r="D5131" s="4" t="s">
        <v>2158</v>
      </c>
      <c r="E5131" s="4" t="s">
        <v>87</v>
      </c>
      <c r="F5131" s="4">
        <v>1545</v>
      </c>
      <c r="G5131" s="4">
        <v>5299</v>
      </c>
      <c r="H5131" s="4">
        <v>0</v>
      </c>
      <c r="I5131">
        <f t="shared" si="800"/>
        <v>6844</v>
      </c>
      <c r="J5131">
        <f t="shared" si="801"/>
        <v>0.22574517825832846</v>
      </c>
      <c r="K5131">
        <f t="shared" si="802"/>
        <v>0.77425482174167148</v>
      </c>
      <c r="L5131">
        <f t="shared" si="803"/>
        <v>0</v>
      </c>
      <c r="M5131">
        <f>I5131*Diccionario!$B$36</f>
        <v>15.19381419607843</v>
      </c>
      <c r="N5131">
        <f>M5131*Diccionario!$B$37</f>
        <v>1.5345752338039216</v>
      </c>
      <c r="O5131">
        <f>N5131*Diccionario!$B$38</f>
        <v>0.23018628507058822</v>
      </c>
      <c r="P5131">
        <f>O5131*Diccionario!$B$39</f>
        <v>0.2071676565635294</v>
      </c>
      <c r="Q5131">
        <f>P5131*Diccionario!$B$40</f>
        <v>8.2867062625411769E-2</v>
      </c>
      <c r="R5131">
        <f>Q5131*Diccionario!$B$41</f>
        <v>5.3863590706517653E-2</v>
      </c>
      <c r="S5131">
        <f t="shared" si="804"/>
        <v>5.3863590706517653E-2</v>
      </c>
      <c r="T5131">
        <f>I5131*Diccionario!$B$36</f>
        <v>15.19381419607843</v>
      </c>
      <c r="U5131">
        <f>T5131*Diccionario!$B$42</f>
        <v>1.5345752338039216</v>
      </c>
      <c r="V5131">
        <f>U5131*Diccionario!$B$43</f>
        <v>1.3043889487333333</v>
      </c>
      <c r="W5131">
        <f>V5131*Diccionario!$B$44</f>
        <v>0.24783390025933333</v>
      </c>
      <c r="X5131">
        <f>W5131*Diccionario!$B$45</f>
        <v>9.6655221101139999E-2</v>
      </c>
      <c r="Y5131">
        <f>X5131*Diccionario!$B$46</f>
        <v>8.6023146780014603E-2</v>
      </c>
      <c r="Z5131">
        <f>Y5131*Diccionario!$B$47</f>
        <v>3.1828564308605402E-2</v>
      </c>
      <c r="AA5131">
        <f>Z5131*Diccionario!$B$48</f>
        <v>3.1828564308605402E-2</v>
      </c>
      <c r="AB5131">
        <f>AA5131*Diccionario!$B$49</f>
        <v>2.3871423231454053E-2</v>
      </c>
      <c r="AC5131">
        <f t="shared" si="805"/>
        <v>2.3871423231454053E-2</v>
      </c>
      <c r="AD5131">
        <f t="shared" si="806"/>
        <v>7.7735013937971706E-2</v>
      </c>
      <c r="AE5131">
        <f t="shared" si="807"/>
        <v>1.3026576614523692E-4</v>
      </c>
      <c r="AF5131" t="e">
        <f ca="1">IF(AD5131="","",_xludf.RANK.EQ(AD5131,$AD$2:$AD$5513,0))</f>
        <v>#NAME?</v>
      </c>
      <c r="AH5131" t="str">
        <f t="shared" si="808"/>
        <v>Baja</v>
      </c>
      <c r="AI5131" t="s">
        <v>153</v>
      </c>
      <c r="AJ5131" t="str">
        <f>IFERROR(VLOOKUP(B5131,Maestro_Regionales!$A$2:$B$35,2,FALSE),"Otras zonas")</f>
        <v>Suroccidente</v>
      </c>
      <c r="AK5131" t="str">
        <f t="shared" si="809"/>
        <v>NUEVA EPS | Suroccidente</v>
      </c>
    </row>
    <row r="5132" spans="1:37">
      <c r="A5132" s="4" t="s">
        <v>2114</v>
      </c>
      <c r="B5132" s="4" t="s">
        <v>2115</v>
      </c>
      <c r="C5132" s="4" t="s">
        <v>2157</v>
      </c>
      <c r="D5132" s="4" t="s">
        <v>2158</v>
      </c>
      <c r="E5132" s="4" t="s">
        <v>88</v>
      </c>
      <c r="F5132" s="4">
        <v>208</v>
      </c>
      <c r="G5132" s="4">
        <v>2787</v>
      </c>
      <c r="H5132" s="4">
        <v>0</v>
      </c>
      <c r="I5132">
        <f t="shared" si="800"/>
        <v>2995</v>
      </c>
      <c r="J5132">
        <f t="shared" si="801"/>
        <v>6.9449081803005006E-2</v>
      </c>
      <c r="K5132">
        <f t="shared" si="802"/>
        <v>0.93055091819699498</v>
      </c>
      <c r="L5132">
        <f t="shared" si="803"/>
        <v>0</v>
      </c>
      <c r="M5132">
        <f>I5132*Diccionario!$B$36</f>
        <v>6.6489587254901954</v>
      </c>
      <c r="N5132">
        <f>M5132*Diccionario!$B$37</f>
        <v>0.67154483127450981</v>
      </c>
      <c r="O5132">
        <f>N5132*Diccionario!$B$38</f>
        <v>0.10073172469117647</v>
      </c>
      <c r="P5132">
        <f>O5132*Diccionario!$B$39</f>
        <v>9.0658552222058833E-2</v>
      </c>
      <c r="Q5132">
        <f>P5132*Diccionario!$B$40</f>
        <v>3.6263420888823533E-2</v>
      </c>
      <c r="R5132">
        <f>Q5132*Diccionario!$B$41</f>
        <v>2.3571223577735296E-2</v>
      </c>
      <c r="S5132">
        <f t="shared" si="804"/>
        <v>2.3571223577735296E-2</v>
      </c>
      <c r="T5132">
        <f>I5132*Diccionario!$B$36</f>
        <v>6.6489587254901954</v>
      </c>
      <c r="U5132">
        <f>T5132*Diccionario!$B$42</f>
        <v>0.67154483127450981</v>
      </c>
      <c r="V5132">
        <f>U5132*Diccionario!$B$43</f>
        <v>0.57081310658333329</v>
      </c>
      <c r="W5132">
        <f>V5132*Diccionario!$B$44</f>
        <v>0.10845449025083333</v>
      </c>
      <c r="X5132">
        <f>W5132*Diccionario!$B$45</f>
        <v>4.2297251197825E-2</v>
      </c>
      <c r="Y5132">
        <f>X5132*Diccionario!$B$46</f>
        <v>3.7644553566064248E-2</v>
      </c>
      <c r="Z5132">
        <f>Y5132*Diccionario!$B$47</f>
        <v>1.3928484819443771E-2</v>
      </c>
      <c r="AA5132">
        <f>Z5132*Diccionario!$B$48</f>
        <v>1.3928484819443771E-2</v>
      </c>
      <c r="AB5132">
        <f>AA5132*Diccionario!$B$49</f>
        <v>1.0446363614582829E-2</v>
      </c>
      <c r="AC5132">
        <f t="shared" si="805"/>
        <v>1.0446363614582829E-2</v>
      </c>
      <c r="AD5132">
        <f t="shared" si="806"/>
        <v>3.4017587192318122E-2</v>
      </c>
      <c r="AE5132">
        <f t="shared" si="807"/>
        <v>5.7005547867472906E-5</v>
      </c>
      <c r="AF5132" t="e">
        <f ca="1">IF(AD5132="","",_xludf.RANK.EQ(AD5132,$AD$2:$AD$5513,0))</f>
        <v>#NAME?</v>
      </c>
      <c r="AH5132" t="str">
        <f t="shared" si="808"/>
        <v>Baja</v>
      </c>
      <c r="AI5132" t="s">
        <v>153</v>
      </c>
      <c r="AJ5132" t="str">
        <f>IFERROR(VLOOKUP(B5132,Maestro_Regionales!$A$2:$B$35,2,FALSE),"Otras zonas")</f>
        <v>Suroccidente</v>
      </c>
      <c r="AK5132" t="str">
        <f t="shared" si="809"/>
        <v>COOSALUD EPS | Suroccidente</v>
      </c>
    </row>
    <row r="5133" spans="1:37">
      <c r="A5133" s="4" t="s">
        <v>2114</v>
      </c>
      <c r="B5133" s="4" t="s">
        <v>2115</v>
      </c>
      <c r="C5133" s="4" t="s">
        <v>2157</v>
      </c>
      <c r="D5133" s="4" t="s">
        <v>2158</v>
      </c>
      <c r="E5133" s="4" t="s">
        <v>162</v>
      </c>
      <c r="F5133" s="4">
        <v>750</v>
      </c>
      <c r="G5133" s="4">
        <v>239</v>
      </c>
      <c r="H5133" s="4">
        <v>0</v>
      </c>
      <c r="I5133">
        <f t="shared" si="800"/>
        <v>989</v>
      </c>
      <c r="J5133">
        <f t="shared" si="801"/>
        <v>0.75834175935288173</v>
      </c>
      <c r="K5133">
        <f t="shared" si="802"/>
        <v>0.2416582406471183</v>
      </c>
      <c r="L5133">
        <f t="shared" si="803"/>
        <v>0</v>
      </c>
      <c r="M5133">
        <f>I5133*Diccionario!$B$36</f>
        <v>2.1955993921568626</v>
      </c>
      <c r="N5133">
        <f>M5133*Diccionario!$B$37</f>
        <v>0.22175553860784314</v>
      </c>
      <c r="O5133">
        <f>N5133*Diccionario!$B$38</f>
        <v>3.3263330791176472E-2</v>
      </c>
      <c r="P5133">
        <f>O5133*Diccionario!$B$39</f>
        <v>2.9936997712058825E-2</v>
      </c>
      <c r="Q5133">
        <f>P5133*Diccionario!$B$40</f>
        <v>1.1974799084823531E-2</v>
      </c>
      <c r="R5133">
        <f>Q5133*Diccionario!$B$41</f>
        <v>7.7836194051352954E-3</v>
      </c>
      <c r="S5133">
        <f t="shared" si="804"/>
        <v>7.7836194051352954E-3</v>
      </c>
      <c r="T5133">
        <f>I5133*Diccionario!$B$36</f>
        <v>2.1955993921568626</v>
      </c>
      <c r="U5133">
        <f>T5133*Diccionario!$B$42</f>
        <v>0.22175553860784314</v>
      </c>
      <c r="V5133">
        <f>U5133*Diccionario!$B$43</f>
        <v>0.18849220781666667</v>
      </c>
      <c r="W5133">
        <f>V5133*Diccionario!$B$44</f>
        <v>3.5813519485166666E-2</v>
      </c>
      <c r="X5133">
        <f>W5133*Diccionario!$B$45</f>
        <v>1.3967272599215E-2</v>
      </c>
      <c r="Y5133">
        <f>X5133*Diccionario!$B$46</f>
        <v>1.243087261330135E-2</v>
      </c>
      <c r="Z5133">
        <f>Y5133*Diccionario!$B$47</f>
        <v>4.5994228669214996E-3</v>
      </c>
      <c r="AA5133">
        <f>Z5133*Diccionario!$B$48</f>
        <v>4.5994228669214996E-3</v>
      </c>
      <c r="AB5133">
        <f>AA5133*Diccionario!$B$49</f>
        <v>3.4495671501911249E-3</v>
      </c>
      <c r="AC5133">
        <f t="shared" si="805"/>
        <v>3.4495671501911249E-3</v>
      </c>
      <c r="AD5133">
        <f t="shared" si="806"/>
        <v>1.1233186555326419E-2</v>
      </c>
      <c r="AE5133">
        <f t="shared" si="807"/>
        <v>1.8824202618006914E-5</v>
      </c>
      <c r="AF5133" t="e">
        <f ca="1">IF(AD5133="","",_xludf.RANK.EQ(AD5133,$AD$2:$AD$5513,0))</f>
        <v>#NAME?</v>
      </c>
      <c r="AH5133" t="str">
        <f t="shared" si="808"/>
        <v>Baja</v>
      </c>
      <c r="AI5133" t="s">
        <v>153</v>
      </c>
      <c r="AJ5133" t="str">
        <f>IFERROR(VLOOKUP(B5133,Maestro_Regionales!$A$2:$B$35,2,FALSE),"Otras zonas")</f>
        <v>Suroccidente</v>
      </c>
      <c r="AK5133" t="str">
        <f t="shared" si="809"/>
        <v>EPS SOS | Suroccidente</v>
      </c>
    </row>
    <row r="5134" spans="1:37">
      <c r="A5134" s="4" t="s">
        <v>2114</v>
      </c>
      <c r="B5134" s="4" t="s">
        <v>2115</v>
      </c>
      <c r="C5134" s="4" t="s">
        <v>2157</v>
      </c>
      <c r="D5134" s="4" t="s">
        <v>2158</v>
      </c>
      <c r="E5134" s="4" t="s">
        <v>90</v>
      </c>
      <c r="F5134" s="4">
        <v>0</v>
      </c>
      <c r="G5134" s="4">
        <v>0</v>
      </c>
      <c r="H5134" s="4">
        <v>151</v>
      </c>
      <c r="I5134">
        <f t="shared" si="800"/>
        <v>151</v>
      </c>
      <c r="J5134">
        <f t="shared" si="801"/>
        <v>0</v>
      </c>
      <c r="K5134">
        <f t="shared" si="802"/>
        <v>0</v>
      </c>
      <c r="L5134">
        <f t="shared" si="803"/>
        <v>1</v>
      </c>
      <c r="M5134">
        <f>I5134*Diccionario!$B$36</f>
        <v>0.33522296078431368</v>
      </c>
      <c r="N5134">
        <f>M5134*Diccionario!$B$37</f>
        <v>3.3857519039215682E-2</v>
      </c>
      <c r="O5134">
        <f>N5134*Diccionario!$B$38</f>
        <v>5.0786278558823525E-3</v>
      </c>
      <c r="P5134">
        <f>O5134*Diccionario!$B$39</f>
        <v>4.570765070294117E-3</v>
      </c>
      <c r="Q5134">
        <f>P5134*Diccionario!$B$40</f>
        <v>1.8283060281176469E-3</v>
      </c>
      <c r="R5134">
        <f>Q5134*Diccionario!$B$41</f>
        <v>1.1883989182764705E-3</v>
      </c>
      <c r="S5134">
        <f t="shared" si="804"/>
        <v>1.1883989182764705E-3</v>
      </c>
      <c r="T5134">
        <f>I5134*Diccionario!$B$36</f>
        <v>0.33522296078431368</v>
      </c>
      <c r="U5134">
        <f>T5134*Diccionario!$B$42</f>
        <v>3.3857519039215682E-2</v>
      </c>
      <c r="V5134">
        <f>U5134*Diccionario!$B$43</f>
        <v>2.8778891183333329E-2</v>
      </c>
      <c r="W5134">
        <f>V5134*Diccionario!$B$44</f>
        <v>5.4679893248333325E-3</v>
      </c>
      <c r="X5134">
        <f>W5134*Diccionario!$B$45</f>
        <v>2.1325158366849997E-3</v>
      </c>
      <c r="Y5134">
        <f>X5134*Diccionario!$B$46</f>
        <v>1.8979390946496498E-3</v>
      </c>
      <c r="Z5134">
        <f>Y5134*Diccionario!$B$47</f>
        <v>7.0223746502037039E-4</v>
      </c>
      <c r="AA5134">
        <f>Z5134*Diccionario!$B$48</f>
        <v>7.0223746502037039E-4</v>
      </c>
      <c r="AB5134">
        <f>AA5134*Diccionario!$B$49</f>
        <v>5.2667809876527779E-4</v>
      </c>
      <c r="AC5134">
        <f t="shared" si="805"/>
        <v>5.2667809876527779E-4</v>
      </c>
      <c r="AD5134">
        <f t="shared" si="806"/>
        <v>1.7150770170417484E-3</v>
      </c>
      <c r="AE5134">
        <f t="shared" si="807"/>
        <v>2.8740693582599029E-6</v>
      </c>
      <c r="AF5134" t="e">
        <f ca="1">IF(AD5134="","",_xludf.RANK.EQ(AD5134,$AD$2:$AD$5513,0))</f>
        <v>#NAME?</v>
      </c>
      <c r="AH5134" t="str">
        <f t="shared" si="808"/>
        <v>Baja</v>
      </c>
      <c r="AI5134" t="s">
        <v>153</v>
      </c>
      <c r="AJ5134" t="str">
        <f>IFERROR(VLOOKUP(B5134,Maestro_Regionales!$A$2:$B$35,2,FALSE),"Otras zonas")</f>
        <v>Suroccidente</v>
      </c>
      <c r="AK5134" t="str">
        <f t="shared" si="809"/>
        <v>REGIMEN DE EXCEPCION | Suroccidente</v>
      </c>
    </row>
    <row r="5135" spans="1:37">
      <c r="A5135" s="4" t="s">
        <v>2114</v>
      </c>
      <c r="B5135" s="4" t="s">
        <v>2115</v>
      </c>
      <c r="C5135" s="4" t="s">
        <v>2157</v>
      </c>
      <c r="D5135" s="4" t="s">
        <v>2158</v>
      </c>
      <c r="E5135" s="4" t="s">
        <v>85</v>
      </c>
      <c r="F5135" s="4">
        <v>11</v>
      </c>
      <c r="G5135" s="4">
        <v>4</v>
      </c>
      <c r="H5135" s="4">
        <v>0</v>
      </c>
      <c r="I5135">
        <f t="shared" si="800"/>
        <v>15</v>
      </c>
      <c r="J5135">
        <f t="shared" si="801"/>
        <v>0.73333333333333328</v>
      </c>
      <c r="K5135">
        <f t="shared" si="802"/>
        <v>0.26666666666666666</v>
      </c>
      <c r="L5135">
        <f t="shared" si="803"/>
        <v>0</v>
      </c>
      <c r="M5135">
        <f>I5135*Diccionario!$B$36</f>
        <v>3.3300294117647053E-2</v>
      </c>
      <c r="N5135">
        <f>M5135*Diccionario!$B$37</f>
        <v>3.3633297058823525E-3</v>
      </c>
      <c r="O5135">
        <f>N5135*Diccionario!$B$38</f>
        <v>5.0449945588235286E-4</v>
      </c>
      <c r="P5135">
        <f>O5135*Diccionario!$B$39</f>
        <v>4.5404951029411761E-4</v>
      </c>
      <c r="Q5135">
        <f>P5135*Diccionario!$B$40</f>
        <v>1.8161980411764706E-4</v>
      </c>
      <c r="R5135">
        <f>Q5135*Diccionario!$B$41</f>
        <v>1.180528726764706E-4</v>
      </c>
      <c r="S5135">
        <f t="shared" si="804"/>
        <v>1.180528726764706E-4</v>
      </c>
      <c r="T5135">
        <f>I5135*Diccionario!$B$36</f>
        <v>3.3300294117647053E-2</v>
      </c>
      <c r="U5135">
        <f>T5135*Diccionario!$B$42</f>
        <v>3.3633297058823525E-3</v>
      </c>
      <c r="V5135">
        <f>U5135*Diccionario!$B$43</f>
        <v>2.8588302499999996E-3</v>
      </c>
      <c r="W5135">
        <f>V5135*Diccionario!$B$44</f>
        <v>5.4317774749999988E-4</v>
      </c>
      <c r="X5135">
        <f>W5135*Diccionario!$B$45</f>
        <v>2.1183932152499997E-4</v>
      </c>
      <c r="Y5135">
        <f>X5135*Diccionario!$B$46</f>
        <v>1.8853699615724998E-4</v>
      </c>
      <c r="Z5135">
        <f>Y5135*Diccionario!$B$47</f>
        <v>6.9758688578182488E-5</v>
      </c>
      <c r="AA5135">
        <f>Z5135*Diccionario!$B$48</f>
        <v>6.9758688578182488E-5</v>
      </c>
      <c r="AB5135">
        <f>AA5135*Diccionario!$B$49</f>
        <v>5.2319016433636866E-5</v>
      </c>
      <c r="AC5135">
        <f t="shared" si="805"/>
        <v>5.2319016433636866E-5</v>
      </c>
      <c r="AD5135">
        <f t="shared" si="806"/>
        <v>1.7037188911010748E-4</v>
      </c>
      <c r="AE5135">
        <f t="shared" si="807"/>
        <v>2.855035786350897E-7</v>
      </c>
      <c r="AF5135" t="e">
        <f ca="1">IF(AD5135="","",_xludf.RANK.EQ(AD5135,$AD$2:$AD$5513,0))</f>
        <v>#NAME?</v>
      </c>
      <c r="AH5135" t="str">
        <f t="shared" si="808"/>
        <v>Baja</v>
      </c>
      <c r="AI5135" t="s">
        <v>153</v>
      </c>
      <c r="AJ5135" t="str">
        <f>IFERROR(VLOOKUP(B5135,Maestro_Regionales!$A$2:$B$35,2,FALSE),"Otras zonas")</f>
        <v>Suroccidente</v>
      </c>
      <c r="AK5135" t="str">
        <f t="shared" si="809"/>
        <v>SALUD TOTAL EPS | Suroccidente</v>
      </c>
    </row>
    <row r="5136" spans="1:37">
      <c r="A5136" s="4" t="s">
        <v>2114</v>
      </c>
      <c r="B5136" s="4" t="s">
        <v>2115</v>
      </c>
      <c r="C5136" s="4" t="s">
        <v>2159</v>
      </c>
      <c r="D5136" s="4" t="s">
        <v>294</v>
      </c>
      <c r="E5136" s="4" t="s">
        <v>87</v>
      </c>
      <c r="F5136" s="4">
        <v>5916</v>
      </c>
      <c r="G5136" s="4">
        <v>12673</v>
      </c>
      <c r="H5136" s="4">
        <v>0</v>
      </c>
      <c r="I5136">
        <f t="shared" si="800"/>
        <v>18589</v>
      </c>
      <c r="J5136">
        <f t="shared" si="801"/>
        <v>0.31825273010920435</v>
      </c>
      <c r="K5136">
        <f t="shared" si="802"/>
        <v>0.68174726989079559</v>
      </c>
      <c r="L5136">
        <f t="shared" si="803"/>
        <v>0</v>
      </c>
      <c r="M5136">
        <f>I5136*Diccionario!$B$36</f>
        <v>41.267944490196072</v>
      </c>
      <c r="N5136">
        <f>M5136*Diccionario!$B$37</f>
        <v>4.1680623935098033</v>
      </c>
      <c r="O5136">
        <f>N5136*Diccionario!$B$38</f>
        <v>0.62520935902647046</v>
      </c>
      <c r="P5136">
        <f>O5136*Diccionario!$B$39</f>
        <v>0.56268842312382339</v>
      </c>
      <c r="Q5136">
        <f>P5136*Diccionario!$B$40</f>
        <v>0.22507536924952937</v>
      </c>
      <c r="R5136">
        <f>Q5136*Diccionario!$B$41</f>
        <v>0.1462989900121941</v>
      </c>
      <c r="S5136">
        <f t="shared" si="804"/>
        <v>0.1462989900121941</v>
      </c>
      <c r="T5136">
        <f>I5136*Diccionario!$B$36</f>
        <v>41.267944490196072</v>
      </c>
      <c r="U5136">
        <f>T5136*Diccionario!$B$42</f>
        <v>4.1680623935098033</v>
      </c>
      <c r="V5136">
        <f>U5136*Diccionario!$B$43</f>
        <v>3.5428530344833327</v>
      </c>
      <c r="W5136">
        <f>V5136*Diccionario!$B$44</f>
        <v>0.67314207655183322</v>
      </c>
      <c r="X5136">
        <f>W5136*Diccionario!$B$45</f>
        <v>0.26252540985521494</v>
      </c>
      <c r="Y5136">
        <f>X5136*Diccionario!$B$46</f>
        <v>0.23364761477114129</v>
      </c>
      <c r="Z5136">
        <f>Y5136*Diccionario!$B$47</f>
        <v>8.6449617465322273E-2</v>
      </c>
      <c r="AA5136">
        <f>Z5136*Diccionario!$B$48</f>
        <v>8.6449617465322273E-2</v>
      </c>
      <c r="AB5136">
        <f>AA5136*Diccionario!$B$49</f>
        <v>6.4837213098991708E-2</v>
      </c>
      <c r="AC5136">
        <f t="shared" si="805"/>
        <v>6.4837213098991708E-2</v>
      </c>
      <c r="AD5136">
        <f t="shared" si="806"/>
        <v>0.21113620311118581</v>
      </c>
      <c r="AE5136">
        <f t="shared" si="807"/>
        <v>3.5381506821651208E-4</v>
      </c>
      <c r="AF5136" t="e">
        <f ca="1">IF(AD5136="","",_xludf.RANK.EQ(AD5136,$AD$2:$AD$5513,0))</f>
        <v>#NAME?</v>
      </c>
      <c r="AH5136" t="str">
        <f t="shared" si="808"/>
        <v>Media</v>
      </c>
      <c r="AI5136" t="s">
        <v>153</v>
      </c>
      <c r="AJ5136" t="str">
        <f>IFERROR(VLOOKUP(B5136,Maestro_Regionales!$A$2:$B$35,2,FALSE),"Otras zonas")</f>
        <v>Suroccidente</v>
      </c>
      <c r="AK5136" t="str">
        <f t="shared" si="809"/>
        <v>NUEVA EPS | Suroccidente</v>
      </c>
    </row>
    <row r="5137" spans="1:37">
      <c r="A5137" s="4" t="s">
        <v>2114</v>
      </c>
      <c r="B5137" s="4" t="s">
        <v>2115</v>
      </c>
      <c r="C5137" s="4" t="s">
        <v>2159</v>
      </c>
      <c r="D5137" s="4" t="s">
        <v>294</v>
      </c>
      <c r="E5137" s="4" t="s">
        <v>88</v>
      </c>
      <c r="F5137" s="4">
        <v>1485</v>
      </c>
      <c r="G5137" s="4">
        <v>10838</v>
      </c>
      <c r="H5137" s="4">
        <v>0</v>
      </c>
      <c r="I5137">
        <f t="shared" si="800"/>
        <v>12323</v>
      </c>
      <c r="J5137">
        <f t="shared" si="801"/>
        <v>0.12050637020206119</v>
      </c>
      <c r="K5137">
        <f t="shared" si="802"/>
        <v>0.87949362979793877</v>
      </c>
      <c r="L5137">
        <f t="shared" si="803"/>
        <v>0</v>
      </c>
      <c r="M5137">
        <f>I5137*Diccionario!$B$36</f>
        <v>27.35730162745098</v>
      </c>
      <c r="N5137">
        <f>M5137*Diccionario!$B$37</f>
        <v>2.7630874643725489</v>
      </c>
      <c r="O5137">
        <f>N5137*Diccionario!$B$38</f>
        <v>0.41446311965588234</v>
      </c>
      <c r="P5137">
        <f>O5137*Diccionario!$B$39</f>
        <v>0.37301680769029411</v>
      </c>
      <c r="Q5137">
        <f>P5137*Diccionario!$B$40</f>
        <v>0.14920672307611765</v>
      </c>
      <c r="R5137">
        <f>Q5137*Diccionario!$B$41</f>
        <v>9.6984369999476475E-2</v>
      </c>
      <c r="S5137">
        <f t="shared" si="804"/>
        <v>9.6984369999476475E-2</v>
      </c>
      <c r="T5137">
        <f>I5137*Diccionario!$B$36</f>
        <v>27.35730162745098</v>
      </c>
      <c r="U5137">
        <f>T5137*Diccionario!$B$42</f>
        <v>2.7630874643725489</v>
      </c>
      <c r="V5137">
        <f>U5137*Diccionario!$B$43</f>
        <v>2.3486243447166664</v>
      </c>
      <c r="W5137">
        <f>V5137*Diccionario!$B$44</f>
        <v>0.44623862549616661</v>
      </c>
      <c r="X5137">
        <f>W5137*Diccionario!$B$45</f>
        <v>0.17403306394350498</v>
      </c>
      <c r="Y5137">
        <f>X5137*Diccionario!$B$46</f>
        <v>0.15488942690971944</v>
      </c>
      <c r="Z5137">
        <f>Y5137*Diccionario!$B$47</f>
        <v>5.7309087956596193E-2</v>
      </c>
      <c r="AA5137">
        <f>Z5137*Diccionario!$B$48</f>
        <v>5.7309087956596193E-2</v>
      </c>
      <c r="AB5137">
        <f>AA5137*Diccionario!$B$49</f>
        <v>4.2981815967447143E-2</v>
      </c>
      <c r="AC5137">
        <f t="shared" si="805"/>
        <v>4.2981815967447143E-2</v>
      </c>
      <c r="AD5137">
        <f t="shared" si="806"/>
        <v>0.13996618596692362</v>
      </c>
      <c r="AE5137">
        <f t="shared" si="807"/>
        <v>2.3455070663468068E-4</v>
      </c>
      <c r="AF5137" t="e">
        <f ca="1">IF(AD5137="","",_xludf.RANK.EQ(AD5137,$AD$2:$AD$5513,0))</f>
        <v>#NAME?</v>
      </c>
      <c r="AH5137" t="str">
        <f t="shared" si="808"/>
        <v>Baja</v>
      </c>
      <c r="AI5137" t="s">
        <v>153</v>
      </c>
      <c r="AJ5137" t="str">
        <f>IFERROR(VLOOKUP(B5137,Maestro_Regionales!$A$2:$B$35,2,FALSE),"Otras zonas")</f>
        <v>Suroccidente</v>
      </c>
      <c r="AK5137" t="str">
        <f t="shared" si="809"/>
        <v>COOSALUD EPS | Suroccidente</v>
      </c>
    </row>
    <row r="5138" spans="1:37">
      <c r="A5138" s="4" t="s">
        <v>2114</v>
      </c>
      <c r="B5138" s="4" t="s">
        <v>2115</v>
      </c>
      <c r="C5138" s="4" t="s">
        <v>2159</v>
      </c>
      <c r="D5138" s="4" t="s">
        <v>294</v>
      </c>
      <c r="E5138" s="4" t="s">
        <v>162</v>
      </c>
      <c r="F5138" s="4">
        <v>810</v>
      </c>
      <c r="G5138" s="4">
        <v>483</v>
      </c>
      <c r="H5138" s="4">
        <v>0</v>
      </c>
      <c r="I5138">
        <f t="shared" si="800"/>
        <v>1293</v>
      </c>
      <c r="J5138">
        <f t="shared" si="801"/>
        <v>0.62645011600928069</v>
      </c>
      <c r="K5138">
        <f t="shared" si="802"/>
        <v>0.37354988399071926</v>
      </c>
      <c r="L5138">
        <f t="shared" si="803"/>
        <v>0</v>
      </c>
      <c r="M5138">
        <f>I5138*Diccionario!$B$36</f>
        <v>2.8704853529411762</v>
      </c>
      <c r="N5138">
        <f>M5138*Diccionario!$B$37</f>
        <v>0.28991902064705882</v>
      </c>
      <c r="O5138">
        <f>N5138*Diccionario!$B$38</f>
        <v>4.3487853097058819E-2</v>
      </c>
      <c r="P5138">
        <f>O5138*Diccionario!$B$39</f>
        <v>3.9139067787352939E-2</v>
      </c>
      <c r="Q5138">
        <f>P5138*Diccionario!$B$40</f>
        <v>1.5655627114941176E-2</v>
      </c>
      <c r="R5138">
        <f>Q5138*Diccionario!$B$41</f>
        <v>1.0176157624711765E-2</v>
      </c>
      <c r="S5138">
        <f t="shared" si="804"/>
        <v>1.0176157624711765E-2</v>
      </c>
      <c r="T5138">
        <f>I5138*Diccionario!$B$36</f>
        <v>2.8704853529411762</v>
      </c>
      <c r="U5138">
        <f>T5138*Diccionario!$B$42</f>
        <v>0.28991902064705882</v>
      </c>
      <c r="V5138">
        <f>U5138*Diccionario!$B$43</f>
        <v>0.24643116755</v>
      </c>
      <c r="W5138">
        <f>V5138*Diccionario!$B$44</f>
        <v>4.6821921834499999E-2</v>
      </c>
      <c r="X5138">
        <f>W5138*Diccionario!$B$45</f>
        <v>1.8260549515454999E-2</v>
      </c>
      <c r="Y5138">
        <f>X5138*Diccionario!$B$46</f>
        <v>1.6251889068754948E-2</v>
      </c>
      <c r="Z5138">
        <f>Y5138*Diccionario!$B$47</f>
        <v>6.0131989554393309E-3</v>
      </c>
      <c r="AA5138">
        <f>Z5138*Diccionario!$B$48</f>
        <v>6.0131989554393309E-3</v>
      </c>
      <c r="AB5138">
        <f>AA5138*Diccionario!$B$49</f>
        <v>4.5098992165794986E-3</v>
      </c>
      <c r="AC5138">
        <f t="shared" si="805"/>
        <v>4.5098992165794986E-3</v>
      </c>
      <c r="AD5138">
        <f t="shared" si="806"/>
        <v>1.4686056841291264E-2</v>
      </c>
      <c r="AE5138">
        <f t="shared" si="807"/>
        <v>2.4610408478344733E-5</v>
      </c>
      <c r="AF5138" t="e">
        <f ca="1">IF(AD5138="","",_xludf.RANK.EQ(AD5138,$AD$2:$AD$5513,0))</f>
        <v>#NAME?</v>
      </c>
      <c r="AH5138" t="str">
        <f t="shared" si="808"/>
        <v>Baja</v>
      </c>
      <c r="AI5138" t="s">
        <v>153</v>
      </c>
      <c r="AJ5138" t="str">
        <f>IFERROR(VLOOKUP(B5138,Maestro_Regionales!$A$2:$B$35,2,FALSE),"Otras zonas")</f>
        <v>Suroccidente</v>
      </c>
      <c r="AK5138" t="str">
        <f t="shared" si="809"/>
        <v>EPS SOS | Suroccidente</v>
      </c>
    </row>
    <row r="5139" spans="1:37">
      <c r="A5139" s="4" t="s">
        <v>2114</v>
      </c>
      <c r="B5139" s="4" t="s">
        <v>2115</v>
      </c>
      <c r="C5139" s="4" t="s">
        <v>2159</v>
      </c>
      <c r="D5139" s="4" t="s">
        <v>294</v>
      </c>
      <c r="E5139" s="4" t="s">
        <v>90</v>
      </c>
      <c r="F5139" s="4">
        <v>0</v>
      </c>
      <c r="G5139" s="4">
        <v>0</v>
      </c>
      <c r="H5139" s="4">
        <v>584</v>
      </c>
      <c r="I5139">
        <f t="shared" si="800"/>
        <v>584</v>
      </c>
      <c r="J5139">
        <f t="shared" si="801"/>
        <v>0</v>
      </c>
      <c r="K5139">
        <f t="shared" si="802"/>
        <v>0</v>
      </c>
      <c r="L5139">
        <f t="shared" si="803"/>
        <v>1</v>
      </c>
      <c r="M5139">
        <f>I5139*Diccionario!$B$36</f>
        <v>1.296491450980392</v>
      </c>
      <c r="N5139">
        <f>M5139*Diccionario!$B$37</f>
        <v>0.13094563654901961</v>
      </c>
      <c r="O5139">
        <f>N5139*Diccionario!$B$38</f>
        <v>1.964184548235294E-2</v>
      </c>
      <c r="P5139">
        <f>O5139*Diccionario!$B$39</f>
        <v>1.7677660934117646E-2</v>
      </c>
      <c r="Q5139">
        <f>P5139*Diccionario!$B$40</f>
        <v>7.0710643736470588E-3</v>
      </c>
      <c r="R5139">
        <f>Q5139*Diccionario!$B$41</f>
        <v>4.5961918428705888E-3</v>
      </c>
      <c r="S5139">
        <f t="shared" si="804"/>
        <v>4.5961918428705888E-3</v>
      </c>
      <c r="T5139">
        <f>I5139*Diccionario!$B$36</f>
        <v>1.296491450980392</v>
      </c>
      <c r="U5139">
        <f>T5139*Diccionario!$B$42</f>
        <v>0.13094563654901961</v>
      </c>
      <c r="V5139">
        <f>U5139*Diccionario!$B$43</f>
        <v>0.11130379106666667</v>
      </c>
      <c r="W5139">
        <f>V5139*Diccionario!$B$44</f>
        <v>2.1147720302666668E-2</v>
      </c>
      <c r="X5139">
        <f>W5139*Diccionario!$B$45</f>
        <v>8.2476109180400006E-3</v>
      </c>
      <c r="Y5139">
        <f>X5139*Diccionario!$B$46</f>
        <v>7.3403737170556005E-3</v>
      </c>
      <c r="Z5139">
        <f>Y5139*Diccionario!$B$47</f>
        <v>2.7159382753105723E-3</v>
      </c>
      <c r="AA5139">
        <f>Z5139*Diccionario!$B$48</f>
        <v>2.7159382753105723E-3</v>
      </c>
      <c r="AB5139">
        <f>AA5139*Diccionario!$B$49</f>
        <v>2.0369537064829292E-3</v>
      </c>
      <c r="AC5139">
        <f t="shared" si="805"/>
        <v>2.0369537064829292E-3</v>
      </c>
      <c r="AD5139">
        <f t="shared" si="806"/>
        <v>6.6331455493535176E-3</v>
      </c>
      <c r="AE5139">
        <f t="shared" si="807"/>
        <v>1.1115605994859491E-5</v>
      </c>
      <c r="AF5139" t="e">
        <f ca="1">IF(AD5139="","",_xludf.RANK.EQ(AD5139,$AD$2:$AD$5513,0))</f>
        <v>#NAME?</v>
      </c>
      <c r="AH5139" t="str">
        <f t="shared" si="808"/>
        <v>Baja</v>
      </c>
      <c r="AI5139" t="s">
        <v>153</v>
      </c>
      <c r="AJ5139" t="str">
        <f>IFERROR(VLOOKUP(B5139,Maestro_Regionales!$A$2:$B$35,2,FALSE),"Otras zonas")</f>
        <v>Suroccidente</v>
      </c>
      <c r="AK5139" t="str">
        <f t="shared" si="809"/>
        <v>REGIMEN DE EXCEPCION | Suroccidente</v>
      </c>
    </row>
    <row r="5140" spans="1:37">
      <c r="A5140" s="4" t="s">
        <v>2114</v>
      </c>
      <c r="B5140" s="4" t="s">
        <v>2115</v>
      </c>
      <c r="C5140" s="4" t="s">
        <v>2159</v>
      </c>
      <c r="D5140" s="4" t="s">
        <v>294</v>
      </c>
      <c r="E5140" s="4" t="s">
        <v>85</v>
      </c>
      <c r="F5140" s="4">
        <v>31</v>
      </c>
      <c r="G5140" s="4">
        <v>9</v>
      </c>
      <c r="H5140" s="4">
        <v>0</v>
      </c>
      <c r="I5140">
        <f t="shared" si="800"/>
        <v>40</v>
      </c>
      <c r="J5140">
        <f t="shared" si="801"/>
        <v>0.77500000000000002</v>
      </c>
      <c r="K5140">
        <f t="shared" si="802"/>
        <v>0.22500000000000001</v>
      </c>
      <c r="L5140">
        <f t="shared" si="803"/>
        <v>0</v>
      </c>
      <c r="M5140">
        <f>I5140*Diccionario!$B$36</f>
        <v>8.8800784313725484E-2</v>
      </c>
      <c r="N5140">
        <f>M5140*Diccionario!$B$37</f>
        <v>8.9688792156862752E-3</v>
      </c>
      <c r="O5140">
        <f>N5140*Diccionario!$B$38</f>
        <v>1.3453318823529413E-3</v>
      </c>
      <c r="P5140">
        <f>O5140*Diccionario!$B$39</f>
        <v>1.2107986941176472E-3</v>
      </c>
      <c r="Q5140">
        <f>P5140*Diccionario!$B$40</f>
        <v>4.8431947764705888E-4</v>
      </c>
      <c r="R5140">
        <f>Q5140*Diccionario!$B$41</f>
        <v>3.1480766047058828E-4</v>
      </c>
      <c r="S5140">
        <f t="shared" si="804"/>
        <v>3.1480766047058828E-4</v>
      </c>
      <c r="T5140">
        <f>I5140*Diccionario!$B$36</f>
        <v>8.8800784313725484E-2</v>
      </c>
      <c r="U5140">
        <f>T5140*Diccionario!$B$42</f>
        <v>8.9688792156862752E-3</v>
      </c>
      <c r="V5140">
        <f>U5140*Diccionario!$B$43</f>
        <v>7.6235473333333336E-3</v>
      </c>
      <c r="W5140">
        <f>V5140*Diccionario!$B$44</f>
        <v>1.4484739933333334E-3</v>
      </c>
      <c r="X5140">
        <f>W5140*Diccionario!$B$45</f>
        <v>5.6490485740000004E-4</v>
      </c>
      <c r="Y5140">
        <f>X5140*Diccionario!$B$46</f>
        <v>5.0276532308600008E-4</v>
      </c>
      <c r="Z5140">
        <f>Y5140*Diccionario!$B$47</f>
        <v>1.8602316954182004E-4</v>
      </c>
      <c r="AA5140">
        <f>Z5140*Diccionario!$B$48</f>
        <v>1.8602316954182004E-4</v>
      </c>
      <c r="AB5140">
        <f>AA5140*Diccionario!$B$49</f>
        <v>1.3951737715636503E-4</v>
      </c>
      <c r="AC5140">
        <f t="shared" si="805"/>
        <v>1.3951737715636503E-4</v>
      </c>
      <c r="AD5140">
        <f t="shared" si="806"/>
        <v>4.5432503762695331E-4</v>
      </c>
      <c r="AE5140">
        <f t="shared" si="807"/>
        <v>7.6134287636023932E-7</v>
      </c>
      <c r="AF5140" t="e">
        <f ca="1">IF(AD5140="","",_xludf.RANK.EQ(AD5140,$AD$2:$AD$5513,0))</f>
        <v>#NAME?</v>
      </c>
      <c r="AH5140" t="str">
        <f t="shared" si="808"/>
        <v>Baja</v>
      </c>
      <c r="AI5140" t="s">
        <v>153</v>
      </c>
      <c r="AJ5140" t="str">
        <f>IFERROR(VLOOKUP(B5140,Maestro_Regionales!$A$2:$B$35,2,FALSE),"Otras zonas")</f>
        <v>Suroccidente</v>
      </c>
      <c r="AK5140" t="str">
        <f t="shared" si="809"/>
        <v>SALUD TOTAL EPS | Suroccidente</v>
      </c>
    </row>
    <row r="5141" spans="1:37">
      <c r="A5141" s="4" t="s">
        <v>2114</v>
      </c>
      <c r="B5141" s="4" t="s">
        <v>2115</v>
      </c>
      <c r="C5141" s="4" t="s">
        <v>2160</v>
      </c>
      <c r="D5141" s="4" t="s">
        <v>610</v>
      </c>
      <c r="E5141" s="4" t="s">
        <v>87</v>
      </c>
      <c r="F5141" s="4">
        <v>2244</v>
      </c>
      <c r="G5141" s="4">
        <v>3150</v>
      </c>
      <c r="H5141" s="4">
        <v>0</v>
      </c>
      <c r="I5141">
        <f t="shared" si="800"/>
        <v>5394</v>
      </c>
      <c r="J5141">
        <f t="shared" si="801"/>
        <v>0.41601779755283647</v>
      </c>
      <c r="K5141">
        <f t="shared" si="802"/>
        <v>0.58398220244716348</v>
      </c>
      <c r="L5141">
        <f t="shared" si="803"/>
        <v>0</v>
      </c>
      <c r="M5141">
        <f>I5141*Diccionario!$B$36</f>
        <v>11.974785764705882</v>
      </c>
      <c r="N5141">
        <f>M5141*Diccionario!$B$37</f>
        <v>1.2094533622352941</v>
      </c>
      <c r="O5141">
        <f>N5141*Diccionario!$B$38</f>
        <v>0.18141800433529412</v>
      </c>
      <c r="P5141">
        <f>O5141*Diccionario!$B$39</f>
        <v>0.1632762039017647</v>
      </c>
      <c r="Q5141">
        <f>P5141*Diccionario!$B$40</f>
        <v>6.5310481560705888E-2</v>
      </c>
      <c r="R5141">
        <f>Q5141*Diccionario!$B$41</f>
        <v>4.2451813014458828E-2</v>
      </c>
      <c r="S5141">
        <f t="shared" si="804"/>
        <v>4.2451813014458828E-2</v>
      </c>
      <c r="T5141">
        <f>I5141*Diccionario!$B$36</f>
        <v>11.974785764705882</v>
      </c>
      <c r="U5141">
        <f>T5141*Diccionario!$B$42</f>
        <v>1.2094533622352941</v>
      </c>
      <c r="V5141">
        <f>U5141*Diccionario!$B$43</f>
        <v>1.0280353578999999</v>
      </c>
      <c r="W5141">
        <f>V5141*Diccionario!$B$44</f>
        <v>0.19532671800099999</v>
      </c>
      <c r="X5141">
        <f>W5141*Diccionario!$B$45</f>
        <v>7.6177420020390005E-2</v>
      </c>
      <c r="Y5141">
        <f>X5141*Diccionario!$B$46</f>
        <v>6.7797903818147112E-2</v>
      </c>
      <c r="Z5141">
        <f>Y5141*Diccionario!$B$47</f>
        <v>2.5085224412714432E-2</v>
      </c>
      <c r="AA5141">
        <f>Z5141*Diccionario!$B$48</f>
        <v>2.5085224412714432E-2</v>
      </c>
      <c r="AB5141">
        <f>AA5141*Diccionario!$B$49</f>
        <v>1.8813918309535823E-2</v>
      </c>
      <c r="AC5141">
        <f t="shared" si="805"/>
        <v>1.8813918309535823E-2</v>
      </c>
      <c r="AD5141">
        <f t="shared" si="806"/>
        <v>6.1265731323994654E-2</v>
      </c>
      <c r="AE5141">
        <f t="shared" si="807"/>
        <v>1.0266708687717827E-4</v>
      </c>
      <c r="AF5141" t="e">
        <f ca="1">IF(AD5141="","",_xludf.RANK.EQ(AD5141,$AD$2:$AD$5513,0))</f>
        <v>#NAME?</v>
      </c>
      <c r="AH5141" t="str">
        <f t="shared" si="808"/>
        <v>Baja</v>
      </c>
      <c r="AI5141" t="s">
        <v>153</v>
      </c>
      <c r="AJ5141" t="str">
        <f>IFERROR(VLOOKUP(B5141,Maestro_Regionales!$A$2:$B$35,2,FALSE),"Otras zonas")</f>
        <v>Suroccidente</v>
      </c>
      <c r="AK5141" t="str">
        <f t="shared" si="809"/>
        <v>NUEVA EPS | Suroccidente</v>
      </c>
    </row>
    <row r="5142" spans="1:37">
      <c r="A5142" s="4" t="s">
        <v>2114</v>
      </c>
      <c r="B5142" s="4" t="s">
        <v>2115</v>
      </c>
      <c r="C5142" s="4" t="s">
        <v>2160</v>
      </c>
      <c r="D5142" s="4" t="s">
        <v>610</v>
      </c>
      <c r="E5142" s="4" t="s">
        <v>88</v>
      </c>
      <c r="F5142" s="4">
        <v>404</v>
      </c>
      <c r="G5142" s="4">
        <v>4336</v>
      </c>
      <c r="H5142" s="4">
        <v>0</v>
      </c>
      <c r="I5142">
        <f t="shared" si="800"/>
        <v>4740</v>
      </c>
      <c r="J5142">
        <f t="shared" si="801"/>
        <v>8.5232067510548529E-2</v>
      </c>
      <c r="K5142">
        <f t="shared" si="802"/>
        <v>0.91476793248945143</v>
      </c>
      <c r="L5142">
        <f t="shared" si="803"/>
        <v>0</v>
      </c>
      <c r="M5142">
        <f>I5142*Diccionario!$B$36</f>
        <v>10.522892941176471</v>
      </c>
      <c r="N5142">
        <f>M5142*Diccionario!$B$37</f>
        <v>1.0628121870588236</v>
      </c>
      <c r="O5142">
        <f>N5142*Diccionario!$B$38</f>
        <v>0.15942182805882354</v>
      </c>
      <c r="P5142">
        <f>O5142*Diccionario!$B$39</f>
        <v>0.14347964525294118</v>
      </c>
      <c r="Q5142">
        <f>P5142*Diccionario!$B$40</f>
        <v>5.7391858101176474E-2</v>
      </c>
      <c r="R5142">
        <f>Q5142*Diccionario!$B$41</f>
        <v>3.7304707765764708E-2</v>
      </c>
      <c r="S5142">
        <f t="shared" si="804"/>
        <v>3.7304707765764708E-2</v>
      </c>
      <c r="T5142">
        <f>I5142*Diccionario!$B$36</f>
        <v>10.522892941176471</v>
      </c>
      <c r="U5142">
        <f>T5142*Diccionario!$B$42</f>
        <v>1.0628121870588236</v>
      </c>
      <c r="V5142">
        <f>U5142*Diccionario!$B$43</f>
        <v>0.90339035900000009</v>
      </c>
      <c r="W5142">
        <f>V5142*Diccionario!$B$44</f>
        <v>0.17164416821000003</v>
      </c>
      <c r="X5142">
        <f>W5142*Diccionario!$B$45</f>
        <v>6.6941225601900009E-2</v>
      </c>
      <c r="Y5142">
        <f>X5142*Diccionario!$B$46</f>
        <v>5.9577690785691008E-2</v>
      </c>
      <c r="Z5142">
        <f>Y5142*Diccionario!$B$47</f>
        <v>2.2043745590705672E-2</v>
      </c>
      <c r="AA5142">
        <f>Z5142*Diccionario!$B$48</f>
        <v>2.2043745590705672E-2</v>
      </c>
      <c r="AB5142">
        <f>AA5142*Diccionario!$B$49</f>
        <v>1.6532809193029255E-2</v>
      </c>
      <c r="AC5142">
        <f t="shared" si="805"/>
        <v>1.6532809193029255E-2</v>
      </c>
      <c r="AD5142">
        <f t="shared" si="806"/>
        <v>5.3837516958793963E-2</v>
      </c>
      <c r="AE5142">
        <f t="shared" si="807"/>
        <v>9.0219130848688341E-5</v>
      </c>
      <c r="AF5142" t="e">
        <f ca="1">IF(AD5142="","",_xludf.RANK.EQ(AD5142,$AD$2:$AD$5513,0))</f>
        <v>#NAME?</v>
      </c>
      <c r="AH5142" t="str">
        <f t="shared" si="808"/>
        <v>Baja</v>
      </c>
      <c r="AI5142" t="s">
        <v>153</v>
      </c>
      <c r="AJ5142" t="str">
        <f>IFERROR(VLOOKUP(B5142,Maestro_Regionales!$A$2:$B$35,2,FALSE),"Otras zonas")</f>
        <v>Suroccidente</v>
      </c>
      <c r="AK5142" t="str">
        <f t="shared" si="809"/>
        <v>COOSALUD EPS | Suroccidente</v>
      </c>
    </row>
    <row r="5143" spans="1:37">
      <c r="A5143" s="4" t="s">
        <v>2114</v>
      </c>
      <c r="B5143" s="4" t="s">
        <v>2115</v>
      </c>
      <c r="C5143" s="4" t="s">
        <v>2160</v>
      </c>
      <c r="D5143" s="4" t="s">
        <v>610</v>
      </c>
      <c r="E5143" s="4" t="s">
        <v>162</v>
      </c>
      <c r="F5143" s="4">
        <v>904</v>
      </c>
      <c r="G5143" s="4">
        <v>360</v>
      </c>
      <c r="H5143" s="4">
        <v>0</v>
      </c>
      <c r="I5143">
        <f t="shared" si="800"/>
        <v>1264</v>
      </c>
      <c r="J5143">
        <f t="shared" si="801"/>
        <v>0.71518987341772156</v>
      </c>
      <c r="K5143">
        <f t="shared" si="802"/>
        <v>0.2848101265822785</v>
      </c>
      <c r="L5143">
        <f t="shared" si="803"/>
        <v>0</v>
      </c>
      <c r="M5143">
        <f>I5143*Diccionario!$B$36</f>
        <v>2.8061047843137255</v>
      </c>
      <c r="N5143">
        <f>M5143*Diccionario!$B$37</f>
        <v>0.2834165832156863</v>
      </c>
      <c r="O5143">
        <f>N5143*Diccionario!$B$38</f>
        <v>4.2512487482352944E-2</v>
      </c>
      <c r="P5143">
        <f>O5143*Diccionario!$B$39</f>
        <v>3.8261238734117652E-2</v>
      </c>
      <c r="Q5143">
        <f>P5143*Diccionario!$B$40</f>
        <v>1.5304495493647062E-2</v>
      </c>
      <c r="R5143">
        <f>Q5143*Diccionario!$B$41</f>
        <v>9.9479220708705903E-3</v>
      </c>
      <c r="S5143">
        <f t="shared" si="804"/>
        <v>9.9479220708705903E-3</v>
      </c>
      <c r="T5143">
        <f>I5143*Diccionario!$B$36</f>
        <v>2.8061047843137255</v>
      </c>
      <c r="U5143">
        <f>T5143*Diccionario!$B$42</f>
        <v>0.2834165832156863</v>
      </c>
      <c r="V5143">
        <f>U5143*Diccionario!$B$43</f>
        <v>0.24090409573333335</v>
      </c>
      <c r="W5143">
        <f>V5143*Diccionario!$B$44</f>
        <v>4.577177818933334E-2</v>
      </c>
      <c r="X5143">
        <f>W5143*Diccionario!$B$45</f>
        <v>1.7850993493840003E-2</v>
      </c>
      <c r="Y5143">
        <f>X5143*Diccionario!$B$46</f>
        <v>1.5887384209517602E-2</v>
      </c>
      <c r="Z5143">
        <f>Y5143*Diccionario!$B$47</f>
        <v>5.8783321575215123E-3</v>
      </c>
      <c r="AA5143">
        <f>Z5143*Diccionario!$B$48</f>
        <v>5.8783321575215123E-3</v>
      </c>
      <c r="AB5143">
        <f>AA5143*Diccionario!$B$49</f>
        <v>4.408749118141134E-3</v>
      </c>
      <c r="AC5143">
        <f t="shared" si="805"/>
        <v>4.408749118141134E-3</v>
      </c>
      <c r="AD5143">
        <f t="shared" si="806"/>
        <v>1.4356671189011724E-2</v>
      </c>
      <c r="AE5143">
        <f t="shared" si="807"/>
        <v>2.4058434892983559E-5</v>
      </c>
      <c r="AF5143" t="e">
        <f ca="1">IF(AD5143="","",_xludf.RANK.EQ(AD5143,$AD$2:$AD$5513,0))</f>
        <v>#NAME?</v>
      </c>
      <c r="AH5143" t="str">
        <f t="shared" si="808"/>
        <v>Baja</v>
      </c>
      <c r="AI5143" t="s">
        <v>153</v>
      </c>
      <c r="AJ5143" t="str">
        <f>IFERROR(VLOOKUP(B5143,Maestro_Regionales!$A$2:$B$35,2,FALSE),"Otras zonas")</f>
        <v>Suroccidente</v>
      </c>
      <c r="AK5143" t="str">
        <f t="shared" si="809"/>
        <v>EPS SOS | Suroccidente</v>
      </c>
    </row>
    <row r="5144" spans="1:37">
      <c r="A5144" s="4" t="s">
        <v>2114</v>
      </c>
      <c r="B5144" s="4" t="s">
        <v>2115</v>
      </c>
      <c r="C5144" s="4" t="s">
        <v>2160</v>
      </c>
      <c r="D5144" s="4" t="s">
        <v>610</v>
      </c>
      <c r="E5144" s="4" t="s">
        <v>90</v>
      </c>
      <c r="F5144" s="4">
        <v>0</v>
      </c>
      <c r="G5144" s="4">
        <v>0</v>
      </c>
      <c r="H5144" s="4">
        <v>271</v>
      </c>
      <c r="I5144">
        <f t="shared" si="800"/>
        <v>271</v>
      </c>
      <c r="J5144">
        <f t="shared" si="801"/>
        <v>0</v>
      </c>
      <c r="K5144">
        <f t="shared" si="802"/>
        <v>0</v>
      </c>
      <c r="L5144">
        <f t="shared" si="803"/>
        <v>1</v>
      </c>
      <c r="M5144">
        <f>I5144*Diccionario!$B$36</f>
        <v>0.60162531372549011</v>
      </c>
      <c r="N5144">
        <f>M5144*Diccionario!$B$37</f>
        <v>6.0764156686274502E-2</v>
      </c>
      <c r="O5144">
        <f>N5144*Diccionario!$B$38</f>
        <v>9.1146235029411753E-3</v>
      </c>
      <c r="P5144">
        <f>O5144*Diccionario!$B$39</f>
        <v>8.2031611526470587E-3</v>
      </c>
      <c r="Q5144">
        <f>P5144*Diccionario!$B$40</f>
        <v>3.2812644610588238E-3</v>
      </c>
      <c r="R5144">
        <f>Q5144*Diccionario!$B$41</f>
        <v>2.1328218996882354E-3</v>
      </c>
      <c r="S5144">
        <f t="shared" si="804"/>
        <v>2.1328218996882354E-3</v>
      </c>
      <c r="T5144">
        <f>I5144*Diccionario!$B$36</f>
        <v>0.60162531372549011</v>
      </c>
      <c r="U5144">
        <f>T5144*Diccionario!$B$42</f>
        <v>6.0764156686274502E-2</v>
      </c>
      <c r="V5144">
        <f>U5144*Diccionario!$B$43</f>
        <v>5.1649533183333325E-2</v>
      </c>
      <c r="W5144">
        <f>V5144*Diccionario!$B$44</f>
        <v>9.8134113048333315E-3</v>
      </c>
      <c r="X5144">
        <f>W5144*Diccionario!$B$45</f>
        <v>3.8272304088849993E-3</v>
      </c>
      <c r="Y5144">
        <f>X5144*Diccionario!$B$46</f>
        <v>3.4062350639076492E-3</v>
      </c>
      <c r="Z5144">
        <f>Y5144*Diccionario!$B$47</f>
        <v>1.2603069736458303E-3</v>
      </c>
      <c r="AA5144">
        <f>Z5144*Diccionario!$B$48</f>
        <v>1.2603069736458303E-3</v>
      </c>
      <c r="AB5144">
        <f>AA5144*Diccionario!$B$49</f>
        <v>9.4523023023437272E-4</v>
      </c>
      <c r="AC5144">
        <f t="shared" si="805"/>
        <v>9.4523023023437272E-4</v>
      </c>
      <c r="AD5144">
        <f t="shared" si="806"/>
        <v>3.0780521299226082E-3</v>
      </c>
      <c r="AE5144">
        <f t="shared" si="807"/>
        <v>5.1580979873406201E-6</v>
      </c>
      <c r="AF5144" t="e">
        <f ca="1">IF(AD5144="","",_xludf.RANK.EQ(AD5144,$AD$2:$AD$5513,0))</f>
        <v>#NAME?</v>
      </c>
      <c r="AH5144" t="str">
        <f t="shared" si="808"/>
        <v>Baja</v>
      </c>
      <c r="AI5144" t="s">
        <v>153</v>
      </c>
      <c r="AJ5144" t="str">
        <f>IFERROR(VLOOKUP(B5144,Maestro_Regionales!$A$2:$B$35,2,FALSE),"Otras zonas")</f>
        <v>Suroccidente</v>
      </c>
      <c r="AK5144" t="str">
        <f t="shared" si="809"/>
        <v>REGIMEN DE EXCEPCION | Suroccidente</v>
      </c>
    </row>
    <row r="5145" spans="1:37">
      <c r="A5145" s="4" t="s">
        <v>2114</v>
      </c>
      <c r="B5145" s="4" t="s">
        <v>2115</v>
      </c>
      <c r="C5145" s="4" t="s">
        <v>2161</v>
      </c>
      <c r="D5145" s="4" t="s">
        <v>2162</v>
      </c>
      <c r="E5145" s="4" t="s">
        <v>87</v>
      </c>
      <c r="F5145" s="4">
        <v>2048</v>
      </c>
      <c r="G5145" s="4">
        <v>5948</v>
      </c>
      <c r="H5145" s="4">
        <v>0</v>
      </c>
      <c r="I5145">
        <f t="shared" si="800"/>
        <v>7996</v>
      </c>
      <c r="J5145">
        <f t="shared" si="801"/>
        <v>0.25612806403201599</v>
      </c>
      <c r="K5145">
        <f t="shared" si="802"/>
        <v>0.74387193596798395</v>
      </c>
      <c r="L5145">
        <f t="shared" si="803"/>
        <v>0</v>
      </c>
      <c r="M5145">
        <f>I5145*Diccionario!$B$36</f>
        <v>17.751276784313724</v>
      </c>
      <c r="N5145">
        <f>M5145*Diccionario!$B$37</f>
        <v>1.7928789552156863</v>
      </c>
      <c r="O5145">
        <f>N5145*Diccionario!$B$38</f>
        <v>0.26893184328235292</v>
      </c>
      <c r="P5145">
        <f>O5145*Diccionario!$B$39</f>
        <v>0.24203865895411764</v>
      </c>
      <c r="Q5145">
        <f>P5145*Diccionario!$B$40</f>
        <v>9.6815463581647054E-2</v>
      </c>
      <c r="R5145">
        <f>Q5145*Diccionario!$B$41</f>
        <v>6.2930051328070585E-2</v>
      </c>
      <c r="S5145">
        <f t="shared" si="804"/>
        <v>6.2930051328070585E-2</v>
      </c>
      <c r="T5145">
        <f>I5145*Diccionario!$B$36</f>
        <v>17.751276784313724</v>
      </c>
      <c r="U5145">
        <f>T5145*Diccionario!$B$42</f>
        <v>1.7928789552156863</v>
      </c>
      <c r="V5145">
        <f>U5145*Diccionario!$B$43</f>
        <v>1.5239471119333332</v>
      </c>
      <c r="W5145">
        <f>V5145*Diccionario!$B$44</f>
        <v>0.28954995126733329</v>
      </c>
      <c r="X5145">
        <f>W5145*Diccionario!$B$45</f>
        <v>0.11292448099425999</v>
      </c>
      <c r="Y5145">
        <f>X5145*Diccionario!$B$46</f>
        <v>0.1005027880848914</v>
      </c>
      <c r="Z5145">
        <f>Y5145*Diccionario!$B$47</f>
        <v>3.7186031591409818E-2</v>
      </c>
      <c r="AA5145">
        <f>Z5145*Diccionario!$B$48</f>
        <v>3.7186031591409818E-2</v>
      </c>
      <c r="AB5145">
        <f>AA5145*Diccionario!$B$49</f>
        <v>2.7889523693557364E-2</v>
      </c>
      <c r="AC5145">
        <f t="shared" si="805"/>
        <v>2.7889523693557364E-2</v>
      </c>
      <c r="AD5145">
        <f t="shared" si="806"/>
        <v>9.0819575021627949E-2</v>
      </c>
      <c r="AE5145">
        <f t="shared" si="807"/>
        <v>1.521924409844118E-4</v>
      </c>
      <c r="AF5145" t="e">
        <f ca="1">IF(AD5145="","",_xludf.RANK.EQ(AD5145,$AD$2:$AD$5513,0))</f>
        <v>#NAME?</v>
      </c>
      <c r="AH5145" t="str">
        <f t="shared" si="808"/>
        <v>Baja</v>
      </c>
      <c r="AI5145" t="s">
        <v>153</v>
      </c>
      <c r="AJ5145" t="str">
        <f>IFERROR(VLOOKUP(B5145,Maestro_Regionales!$A$2:$B$35,2,FALSE),"Otras zonas")</f>
        <v>Suroccidente</v>
      </c>
      <c r="AK5145" t="str">
        <f t="shared" si="809"/>
        <v>NUEVA EPS | Suroccidente</v>
      </c>
    </row>
    <row r="5146" spans="1:37">
      <c r="A5146" s="4" t="s">
        <v>2114</v>
      </c>
      <c r="B5146" s="4" t="s">
        <v>2115</v>
      </c>
      <c r="C5146" s="4" t="s">
        <v>2161</v>
      </c>
      <c r="D5146" s="4" t="s">
        <v>2162</v>
      </c>
      <c r="E5146" s="4" t="s">
        <v>162</v>
      </c>
      <c r="F5146" s="4">
        <v>862</v>
      </c>
      <c r="G5146" s="4">
        <v>413</v>
      </c>
      <c r="H5146" s="4">
        <v>0</v>
      </c>
      <c r="I5146">
        <f t="shared" si="800"/>
        <v>1275</v>
      </c>
      <c r="J5146">
        <f t="shared" si="801"/>
        <v>0.67607843137254897</v>
      </c>
      <c r="K5146">
        <f t="shared" si="802"/>
        <v>0.32392156862745097</v>
      </c>
      <c r="L5146">
        <f t="shared" si="803"/>
        <v>0</v>
      </c>
      <c r="M5146">
        <f>I5146*Diccionario!$B$36</f>
        <v>2.8305249999999997</v>
      </c>
      <c r="N5146">
        <f>M5146*Diccionario!$B$37</f>
        <v>0.28588302500000001</v>
      </c>
      <c r="O5146">
        <f>N5146*Diccionario!$B$38</f>
        <v>4.2882453750000001E-2</v>
      </c>
      <c r="P5146">
        <f>O5146*Diccionario!$B$39</f>
        <v>3.8594208375000001E-2</v>
      </c>
      <c r="Q5146">
        <f>P5146*Diccionario!$B$40</f>
        <v>1.5437683350000002E-2</v>
      </c>
      <c r="R5146">
        <f>Q5146*Diccionario!$B$41</f>
        <v>1.0034494177500002E-2</v>
      </c>
      <c r="S5146">
        <f t="shared" si="804"/>
        <v>1.0034494177500002E-2</v>
      </c>
      <c r="T5146">
        <f>I5146*Diccionario!$B$36</f>
        <v>2.8305249999999997</v>
      </c>
      <c r="U5146">
        <f>T5146*Diccionario!$B$42</f>
        <v>0.28588302500000001</v>
      </c>
      <c r="V5146">
        <f>U5146*Diccionario!$B$43</f>
        <v>0.24300057124999999</v>
      </c>
      <c r="W5146">
        <f>V5146*Diccionario!$B$44</f>
        <v>4.6170108537499997E-2</v>
      </c>
      <c r="X5146">
        <f>W5146*Diccionario!$B$45</f>
        <v>1.8006342329624999E-2</v>
      </c>
      <c r="Y5146">
        <f>X5146*Diccionario!$B$46</f>
        <v>1.602564467336625E-2</v>
      </c>
      <c r="Z5146">
        <f>Y5146*Diccionario!$B$47</f>
        <v>5.9294885291455122E-3</v>
      </c>
      <c r="AA5146">
        <f>Z5146*Diccionario!$B$48</f>
        <v>5.9294885291455122E-3</v>
      </c>
      <c r="AB5146">
        <f>AA5146*Diccionario!$B$49</f>
        <v>4.4471163968591342E-3</v>
      </c>
      <c r="AC5146">
        <f t="shared" si="805"/>
        <v>4.4471163968591342E-3</v>
      </c>
      <c r="AD5146">
        <f t="shared" si="806"/>
        <v>1.4481610574359136E-2</v>
      </c>
      <c r="AE5146">
        <f t="shared" si="807"/>
        <v>2.4267804183982626E-5</v>
      </c>
      <c r="AF5146" t="e">
        <f ca="1">IF(AD5146="","",_xludf.RANK.EQ(AD5146,$AD$2:$AD$5513,0))</f>
        <v>#NAME?</v>
      </c>
      <c r="AH5146" t="str">
        <f t="shared" si="808"/>
        <v>Baja</v>
      </c>
      <c r="AI5146" t="s">
        <v>153</v>
      </c>
      <c r="AJ5146" t="str">
        <f>IFERROR(VLOOKUP(B5146,Maestro_Regionales!$A$2:$B$35,2,FALSE),"Otras zonas")</f>
        <v>Suroccidente</v>
      </c>
      <c r="AK5146" t="str">
        <f t="shared" si="809"/>
        <v>EPS SOS | Suroccidente</v>
      </c>
    </row>
    <row r="5147" spans="1:37">
      <c r="A5147" s="4" t="s">
        <v>2114</v>
      </c>
      <c r="B5147" s="4" t="s">
        <v>2115</v>
      </c>
      <c r="C5147" s="4" t="s">
        <v>2161</v>
      </c>
      <c r="D5147" s="4" t="s">
        <v>2162</v>
      </c>
      <c r="E5147" s="4" t="s">
        <v>90</v>
      </c>
      <c r="F5147" s="4">
        <v>0</v>
      </c>
      <c r="G5147" s="4">
        <v>0</v>
      </c>
      <c r="H5147" s="4">
        <v>123</v>
      </c>
      <c r="I5147">
        <f t="shared" si="800"/>
        <v>123</v>
      </c>
      <c r="J5147">
        <f t="shared" si="801"/>
        <v>0</v>
      </c>
      <c r="K5147">
        <f t="shared" si="802"/>
        <v>0</v>
      </c>
      <c r="L5147">
        <f t="shared" si="803"/>
        <v>1</v>
      </c>
      <c r="M5147">
        <f>I5147*Diccionario!$B$36</f>
        <v>0.27306241176470586</v>
      </c>
      <c r="N5147">
        <f>M5147*Diccionario!$B$37</f>
        <v>2.7579303588235293E-2</v>
      </c>
      <c r="O5147">
        <f>N5147*Diccionario!$B$38</f>
        <v>4.1368955382352938E-3</v>
      </c>
      <c r="P5147">
        <f>O5147*Diccionario!$B$39</f>
        <v>3.7232059844117646E-3</v>
      </c>
      <c r="Q5147">
        <f>P5147*Diccionario!$B$40</f>
        <v>1.4892823937647059E-3</v>
      </c>
      <c r="R5147">
        <f>Q5147*Diccionario!$B$41</f>
        <v>9.6803355594705888E-4</v>
      </c>
      <c r="S5147">
        <f t="shared" si="804"/>
        <v>9.6803355594705888E-4</v>
      </c>
      <c r="T5147">
        <f>I5147*Diccionario!$B$36</f>
        <v>0.27306241176470586</v>
      </c>
      <c r="U5147">
        <f>T5147*Diccionario!$B$42</f>
        <v>2.7579303588235293E-2</v>
      </c>
      <c r="V5147">
        <f>U5147*Diccionario!$B$43</f>
        <v>2.3442408049999999E-2</v>
      </c>
      <c r="W5147">
        <f>V5147*Diccionario!$B$44</f>
        <v>4.4540575294999994E-3</v>
      </c>
      <c r="X5147">
        <f>W5147*Diccionario!$B$45</f>
        <v>1.7370824365049997E-3</v>
      </c>
      <c r="Y5147">
        <f>X5147*Diccionario!$B$46</f>
        <v>1.5460033684894497E-3</v>
      </c>
      <c r="Z5147">
        <f>Y5147*Diccionario!$B$47</f>
        <v>5.7202124634109642E-4</v>
      </c>
      <c r="AA5147">
        <f>Z5147*Diccionario!$B$48</f>
        <v>5.7202124634109642E-4</v>
      </c>
      <c r="AB5147">
        <f>AA5147*Diccionario!$B$49</f>
        <v>4.2901593475582232E-4</v>
      </c>
      <c r="AC5147">
        <f t="shared" si="805"/>
        <v>4.2901593475582232E-4</v>
      </c>
      <c r="AD5147">
        <f t="shared" si="806"/>
        <v>1.3970494907028811E-3</v>
      </c>
      <c r="AE5147">
        <f t="shared" si="807"/>
        <v>2.3411293448077353E-6</v>
      </c>
      <c r="AF5147" t="e">
        <f ca="1">IF(AD5147="","",_xludf.RANK.EQ(AD5147,$AD$2:$AD$5513,0))</f>
        <v>#NAME?</v>
      </c>
      <c r="AH5147" t="str">
        <f t="shared" si="808"/>
        <v>Baja</v>
      </c>
      <c r="AI5147" t="s">
        <v>153</v>
      </c>
      <c r="AJ5147" t="str">
        <f>IFERROR(VLOOKUP(B5147,Maestro_Regionales!$A$2:$B$35,2,FALSE),"Otras zonas")</f>
        <v>Suroccidente</v>
      </c>
      <c r="AK5147" t="str">
        <f t="shared" si="809"/>
        <v>REGIMEN DE EXCEPCION | Suroccidente</v>
      </c>
    </row>
    <row r="5148" spans="1:37">
      <c r="A5148" s="4" t="s">
        <v>2114</v>
      </c>
      <c r="B5148" s="4" t="s">
        <v>2115</v>
      </c>
      <c r="C5148" s="4" t="s">
        <v>2161</v>
      </c>
      <c r="D5148" s="4" t="s">
        <v>2162</v>
      </c>
      <c r="E5148" s="4" t="s">
        <v>85</v>
      </c>
      <c r="F5148" s="4">
        <v>1</v>
      </c>
      <c r="G5148" s="4">
        <v>0</v>
      </c>
      <c r="H5148" s="4">
        <v>0</v>
      </c>
      <c r="I5148">
        <f t="shared" si="800"/>
        <v>1</v>
      </c>
      <c r="J5148">
        <f t="shared" si="801"/>
        <v>1</v>
      </c>
      <c r="K5148">
        <f t="shared" si="802"/>
        <v>0</v>
      </c>
      <c r="L5148">
        <f t="shared" si="803"/>
        <v>0</v>
      </c>
      <c r="M5148">
        <f>I5148*Diccionario!$B$36</f>
        <v>2.2200196078431371E-3</v>
      </c>
      <c r="N5148">
        <f>M5148*Diccionario!$B$37</f>
        <v>2.2422198039215687E-4</v>
      </c>
      <c r="O5148">
        <f>N5148*Diccionario!$B$38</f>
        <v>3.3633297058823532E-5</v>
      </c>
      <c r="P5148">
        <f>O5148*Diccionario!$B$39</f>
        <v>3.026996735294118E-5</v>
      </c>
      <c r="Q5148">
        <f>P5148*Diccionario!$B$40</f>
        <v>1.2107986941176473E-5</v>
      </c>
      <c r="R5148">
        <f>Q5148*Diccionario!$B$41</f>
        <v>7.870191511764708E-6</v>
      </c>
      <c r="S5148">
        <f t="shared" si="804"/>
        <v>7.870191511764708E-6</v>
      </c>
      <c r="T5148">
        <f>I5148*Diccionario!$B$36</f>
        <v>2.2200196078431371E-3</v>
      </c>
      <c r="U5148">
        <f>T5148*Diccionario!$B$42</f>
        <v>2.2422198039215687E-4</v>
      </c>
      <c r="V5148">
        <f>U5148*Diccionario!$B$43</f>
        <v>1.9058868333333333E-4</v>
      </c>
      <c r="W5148">
        <f>V5148*Diccionario!$B$44</f>
        <v>3.6211849833333333E-5</v>
      </c>
      <c r="X5148">
        <f>W5148*Diccionario!$B$45</f>
        <v>1.4122621435000001E-5</v>
      </c>
      <c r="Y5148">
        <f>X5148*Diccionario!$B$46</f>
        <v>1.256913307715E-5</v>
      </c>
      <c r="Z5148">
        <f>Y5148*Diccionario!$B$47</f>
        <v>4.6505792385454997E-6</v>
      </c>
      <c r="AA5148">
        <f>Z5148*Diccionario!$B$48</f>
        <v>4.6505792385454997E-6</v>
      </c>
      <c r="AB5148">
        <f>AA5148*Diccionario!$B$49</f>
        <v>3.4879344289091247E-6</v>
      </c>
      <c r="AC5148">
        <f t="shared" si="805"/>
        <v>3.4879344289091247E-6</v>
      </c>
      <c r="AD5148">
        <f t="shared" si="806"/>
        <v>1.1358125940673833E-5</v>
      </c>
      <c r="AE5148">
        <f t="shared" si="807"/>
        <v>1.9033571909005983E-8</v>
      </c>
      <c r="AF5148" t="e">
        <f ca="1">IF(AD5148="","",_xludf.RANK.EQ(AD5148,$AD$2:$AD$5513,0))</f>
        <v>#NAME?</v>
      </c>
      <c r="AH5148" t="str">
        <f t="shared" si="808"/>
        <v>Baja</v>
      </c>
      <c r="AI5148" t="s">
        <v>153</v>
      </c>
      <c r="AJ5148" t="str">
        <f>IFERROR(VLOOKUP(B5148,Maestro_Regionales!$A$2:$B$35,2,FALSE),"Otras zonas")</f>
        <v>Suroccidente</v>
      </c>
      <c r="AK5148" t="str">
        <f t="shared" si="809"/>
        <v>SALUD TOTAL EPS | Suroccidente</v>
      </c>
    </row>
    <row r="5149" spans="1:37">
      <c r="A5149" s="4" t="s">
        <v>2114</v>
      </c>
      <c r="B5149" s="4" t="s">
        <v>2115</v>
      </c>
      <c r="C5149" s="4" t="s">
        <v>2163</v>
      </c>
      <c r="D5149" s="4" t="s">
        <v>2164</v>
      </c>
      <c r="E5149" s="4" t="s">
        <v>852</v>
      </c>
      <c r="F5149" s="4">
        <v>4910</v>
      </c>
      <c r="G5149" s="4">
        <v>78007</v>
      </c>
      <c r="H5149" s="4">
        <v>0</v>
      </c>
      <c r="I5149">
        <f t="shared" si="800"/>
        <v>82917</v>
      </c>
      <c r="J5149">
        <f t="shared" si="801"/>
        <v>5.9215842348372467E-2</v>
      </c>
      <c r="K5149">
        <f t="shared" si="802"/>
        <v>0.94078415765162748</v>
      </c>
      <c r="L5149">
        <f t="shared" si="803"/>
        <v>0</v>
      </c>
      <c r="M5149">
        <f>I5149*Diccionario!$B$36</f>
        <v>184.07736582352939</v>
      </c>
      <c r="N5149">
        <f>M5149*Diccionario!$B$37</f>
        <v>18.591813948176469</v>
      </c>
      <c r="O5149">
        <f>N5149*Diccionario!$B$38</f>
        <v>2.7887720922264703</v>
      </c>
      <c r="P5149">
        <f>O5149*Diccionario!$B$39</f>
        <v>2.5098948830038235</v>
      </c>
      <c r="Q5149">
        <f>P5149*Diccionario!$B$40</f>
        <v>1.0039579532015295</v>
      </c>
      <c r="R5149">
        <f>Q5149*Diccionario!$B$41</f>
        <v>0.65257266958099414</v>
      </c>
      <c r="S5149">
        <f t="shared" si="804"/>
        <v>0.65257266958099414</v>
      </c>
      <c r="T5149">
        <f>I5149*Diccionario!$B$36</f>
        <v>184.07736582352939</v>
      </c>
      <c r="U5149">
        <f>T5149*Diccionario!$B$42</f>
        <v>18.591813948176469</v>
      </c>
      <c r="V5149">
        <f>U5149*Diccionario!$B$43</f>
        <v>15.803041855949997</v>
      </c>
      <c r="W5149">
        <f>V5149*Diccionario!$B$44</f>
        <v>3.0025779526304994</v>
      </c>
      <c r="X5149">
        <f>W5149*Diccionario!$B$45</f>
        <v>1.1710054015258948</v>
      </c>
      <c r="Y5149">
        <f>X5149*Diccionario!$B$46</f>
        <v>1.0421948073580465</v>
      </c>
      <c r="Z5149">
        <f>Y5149*Diccionario!$B$47</f>
        <v>0.38561207872247721</v>
      </c>
      <c r="AA5149">
        <f>Z5149*Diccionario!$B$48</f>
        <v>0.38561207872247721</v>
      </c>
      <c r="AB5149">
        <f>AA5149*Diccionario!$B$49</f>
        <v>0.2892090590418579</v>
      </c>
      <c r="AC5149">
        <f t="shared" si="805"/>
        <v>0.2892090590418579</v>
      </c>
      <c r="AD5149">
        <f t="shared" si="806"/>
        <v>0.94178172862285203</v>
      </c>
      <c r="AE5149">
        <f t="shared" si="807"/>
        <v>1.5782066819790487E-3</v>
      </c>
      <c r="AF5149" t="e">
        <f ca="1">IF(AD5149="","",_xludf.RANK.EQ(AD5149,$AD$2:$AD$5513,0))</f>
        <v>#NAME?</v>
      </c>
      <c r="AH5149" t="str">
        <f t="shared" si="808"/>
        <v>Media</v>
      </c>
      <c r="AI5149" t="s">
        <v>153</v>
      </c>
      <c r="AJ5149" t="str">
        <f>IFERROR(VLOOKUP(B5149,Maestro_Regionales!$A$2:$B$35,2,FALSE),"Otras zonas")</f>
        <v>Suroccidente</v>
      </c>
      <c r="AK5149" t="str">
        <f t="shared" si="809"/>
        <v>EMSSANAR EPS | Suroccidente</v>
      </c>
    </row>
    <row r="5150" spans="1:37">
      <c r="A5150" s="4" t="s">
        <v>2114</v>
      </c>
      <c r="B5150" s="4" t="s">
        <v>2115</v>
      </c>
      <c r="C5150" s="4" t="s">
        <v>2163</v>
      </c>
      <c r="D5150" s="4" t="s">
        <v>2164</v>
      </c>
      <c r="E5150" s="4" t="s">
        <v>87</v>
      </c>
      <c r="F5150" s="4">
        <v>47650</v>
      </c>
      <c r="G5150" s="4">
        <v>21612</v>
      </c>
      <c r="H5150" s="4">
        <v>0</v>
      </c>
      <c r="I5150">
        <f t="shared" si="800"/>
        <v>69262</v>
      </c>
      <c r="J5150">
        <f t="shared" si="801"/>
        <v>0.68796742802691235</v>
      </c>
      <c r="K5150">
        <f t="shared" si="802"/>
        <v>0.3120325719730877</v>
      </c>
      <c r="L5150">
        <f t="shared" si="803"/>
        <v>0</v>
      </c>
      <c r="M5150">
        <f>I5150*Diccionario!$B$36</f>
        <v>153.76299807843137</v>
      </c>
      <c r="N5150">
        <f>M5150*Diccionario!$B$37</f>
        <v>15.530062805921569</v>
      </c>
      <c r="O5150">
        <f>N5150*Diccionario!$B$38</f>
        <v>2.3295094208882352</v>
      </c>
      <c r="P5150">
        <f>O5150*Diccionario!$B$39</f>
        <v>2.0965584787994116</v>
      </c>
      <c r="Q5150">
        <f>P5150*Diccionario!$B$40</f>
        <v>0.83862339151976473</v>
      </c>
      <c r="R5150">
        <f>Q5150*Diccionario!$B$41</f>
        <v>0.54510520448784705</v>
      </c>
      <c r="S5150">
        <f t="shared" si="804"/>
        <v>0.54510520448784705</v>
      </c>
      <c r="T5150">
        <f>I5150*Diccionario!$B$36</f>
        <v>153.76299807843137</v>
      </c>
      <c r="U5150">
        <f>T5150*Diccionario!$B$42</f>
        <v>15.530062805921569</v>
      </c>
      <c r="V5150">
        <f>U5150*Diccionario!$B$43</f>
        <v>13.200553385033333</v>
      </c>
      <c r="W5150">
        <f>V5150*Diccionario!$B$44</f>
        <v>2.508105143156333</v>
      </c>
      <c r="X5150">
        <f>W5150*Diccionario!$B$45</f>
        <v>0.97816100583096988</v>
      </c>
      <c r="Y5150">
        <f>X5150*Diccionario!$B$46</f>
        <v>0.87056329518956321</v>
      </c>
      <c r="Z5150">
        <f>Y5150*Diccionario!$B$47</f>
        <v>0.32210841922013839</v>
      </c>
      <c r="AA5150">
        <f>Z5150*Diccionario!$B$48</f>
        <v>0.32210841922013839</v>
      </c>
      <c r="AB5150">
        <f>AA5150*Diccionario!$B$49</f>
        <v>0.24158131441510378</v>
      </c>
      <c r="AC5150">
        <f t="shared" si="805"/>
        <v>0.24158131441510378</v>
      </c>
      <c r="AD5150">
        <f t="shared" si="806"/>
        <v>0.78668651890295083</v>
      </c>
      <c r="AE5150">
        <f t="shared" si="807"/>
        <v>1.3183032575615719E-3</v>
      </c>
      <c r="AF5150" t="e">
        <f ca="1">IF(AD5150="","",_xludf.RANK.EQ(AD5150,$AD$2:$AD$5513,0))</f>
        <v>#NAME?</v>
      </c>
      <c r="AH5150" t="str">
        <f t="shared" si="808"/>
        <v>Media</v>
      </c>
      <c r="AI5150" t="s">
        <v>153</v>
      </c>
      <c r="AJ5150" t="str">
        <f>IFERROR(VLOOKUP(B5150,Maestro_Regionales!$A$2:$B$35,2,FALSE),"Otras zonas")</f>
        <v>Suroccidente</v>
      </c>
      <c r="AK5150" t="str">
        <f t="shared" si="809"/>
        <v>NUEVA EPS | Suroccidente</v>
      </c>
    </row>
    <row r="5151" spans="1:37">
      <c r="A5151" s="4" t="s">
        <v>2114</v>
      </c>
      <c r="B5151" s="4" t="s">
        <v>2115</v>
      </c>
      <c r="C5151" s="4" t="s">
        <v>2163</v>
      </c>
      <c r="D5151" s="4" t="s">
        <v>2164</v>
      </c>
      <c r="E5151" s="4" t="s">
        <v>86</v>
      </c>
      <c r="F5151" s="4">
        <v>42168</v>
      </c>
      <c r="G5151" s="4">
        <v>9218</v>
      </c>
      <c r="H5151" s="4">
        <v>0</v>
      </c>
      <c r="I5151">
        <f t="shared" si="800"/>
        <v>51386</v>
      </c>
      <c r="J5151">
        <f t="shared" si="801"/>
        <v>0.82061261822286224</v>
      </c>
      <c r="K5151">
        <f t="shared" si="802"/>
        <v>0.17938738177713776</v>
      </c>
      <c r="L5151">
        <f t="shared" si="803"/>
        <v>0</v>
      </c>
      <c r="M5151">
        <f>I5151*Diccionario!$B$36</f>
        <v>114.07792756862744</v>
      </c>
      <c r="N5151">
        <f>M5151*Diccionario!$B$37</f>
        <v>11.521870684431372</v>
      </c>
      <c r="O5151">
        <f>N5151*Diccionario!$B$38</f>
        <v>1.7282806026647057</v>
      </c>
      <c r="P5151">
        <f>O5151*Diccionario!$B$39</f>
        <v>1.5554525423982353</v>
      </c>
      <c r="Q5151">
        <f>P5151*Diccionario!$B$40</f>
        <v>0.62218101695929418</v>
      </c>
      <c r="R5151">
        <f>Q5151*Diccionario!$B$41</f>
        <v>0.40441766102354121</v>
      </c>
      <c r="S5151">
        <f t="shared" si="804"/>
        <v>0.40441766102354121</v>
      </c>
      <c r="T5151">
        <f>I5151*Diccionario!$B$36</f>
        <v>114.07792756862744</v>
      </c>
      <c r="U5151">
        <f>T5151*Diccionario!$B$42</f>
        <v>11.521870684431372</v>
      </c>
      <c r="V5151">
        <f>U5151*Diccionario!$B$43</f>
        <v>9.7935900817666663</v>
      </c>
      <c r="W5151">
        <f>V5151*Diccionario!$B$44</f>
        <v>1.8607821155356665</v>
      </c>
      <c r="X5151">
        <f>W5151*Diccionario!$B$45</f>
        <v>0.72570502505890999</v>
      </c>
      <c r="Y5151">
        <f>X5151*Diccionario!$B$46</f>
        <v>0.64587747230242987</v>
      </c>
      <c r="Z5151">
        <f>Y5151*Diccionario!$B$47</f>
        <v>0.23897466475189905</v>
      </c>
      <c r="AA5151">
        <f>Z5151*Diccionario!$B$48</f>
        <v>0.23897466475189905</v>
      </c>
      <c r="AB5151">
        <f>AA5151*Diccionario!$B$49</f>
        <v>0.17923099856392427</v>
      </c>
      <c r="AC5151">
        <f t="shared" si="805"/>
        <v>0.17923099856392427</v>
      </c>
      <c r="AD5151">
        <f t="shared" si="806"/>
        <v>0.58364865958746548</v>
      </c>
      <c r="AE5151">
        <f t="shared" si="807"/>
        <v>9.7805912611618117E-4</v>
      </c>
      <c r="AF5151" t="e">
        <f ca="1">IF(AD5151="","",_xludf.RANK.EQ(AD5151,$AD$2:$AD$5513,0))</f>
        <v>#NAME?</v>
      </c>
      <c r="AH5151" t="str">
        <f t="shared" si="808"/>
        <v>Media</v>
      </c>
      <c r="AI5151" t="s">
        <v>153</v>
      </c>
      <c r="AJ5151" t="str">
        <f>IFERROR(VLOOKUP(B5151,Maestro_Regionales!$A$2:$B$35,2,FALSE),"Otras zonas")</f>
        <v>Suroccidente</v>
      </c>
      <c r="AK5151" t="str">
        <f t="shared" si="809"/>
        <v>EPS SANITAS | Suroccidente</v>
      </c>
    </row>
    <row r="5152" spans="1:37">
      <c r="A5152" s="4" t="s">
        <v>2114</v>
      </c>
      <c r="B5152" s="4" t="s">
        <v>2115</v>
      </c>
      <c r="C5152" s="4" t="s">
        <v>2163</v>
      </c>
      <c r="D5152" s="4" t="s">
        <v>2164</v>
      </c>
      <c r="E5152" s="4" t="s">
        <v>162</v>
      </c>
      <c r="F5152" s="4">
        <v>34437</v>
      </c>
      <c r="G5152" s="4">
        <v>10539</v>
      </c>
      <c r="H5152" s="4">
        <v>0</v>
      </c>
      <c r="I5152">
        <f t="shared" si="800"/>
        <v>44976</v>
      </c>
      <c r="J5152">
        <f t="shared" si="801"/>
        <v>0.76567502668089649</v>
      </c>
      <c r="K5152">
        <f t="shared" si="802"/>
        <v>0.23432497331910351</v>
      </c>
      <c r="L5152">
        <f t="shared" si="803"/>
        <v>0</v>
      </c>
      <c r="M5152">
        <f>I5152*Diccionario!$B$36</f>
        <v>99.847601882352933</v>
      </c>
      <c r="N5152">
        <f>M5152*Diccionario!$B$37</f>
        <v>10.084607790117646</v>
      </c>
      <c r="O5152">
        <f>N5152*Diccionario!$B$38</f>
        <v>1.512691168517647</v>
      </c>
      <c r="P5152">
        <f>O5152*Diccionario!$B$39</f>
        <v>1.3614220516658824</v>
      </c>
      <c r="Q5152">
        <f>P5152*Diccionario!$B$40</f>
        <v>0.54456882066635293</v>
      </c>
      <c r="R5152">
        <f>Q5152*Diccionario!$B$41</f>
        <v>0.35396973343312943</v>
      </c>
      <c r="S5152">
        <f t="shared" si="804"/>
        <v>0.35396973343312943</v>
      </c>
      <c r="T5152">
        <f>I5152*Diccionario!$B$36</f>
        <v>99.847601882352933</v>
      </c>
      <c r="U5152">
        <f>T5152*Diccionario!$B$42</f>
        <v>10.084607790117646</v>
      </c>
      <c r="V5152">
        <f>U5152*Diccionario!$B$43</f>
        <v>8.5719166215999998</v>
      </c>
      <c r="W5152">
        <f>V5152*Diccionario!$B$44</f>
        <v>1.628664158104</v>
      </c>
      <c r="X5152">
        <f>W5152*Diccionario!$B$45</f>
        <v>0.63517902166056006</v>
      </c>
      <c r="Y5152">
        <f>X5152*Diccionario!$B$46</f>
        <v>0.56530932927789845</v>
      </c>
      <c r="Z5152">
        <f>Y5152*Diccionario!$B$47</f>
        <v>0.20916445183282242</v>
      </c>
      <c r="AA5152">
        <f>Z5152*Diccionario!$B$48</f>
        <v>0.20916445183282242</v>
      </c>
      <c r="AB5152">
        <f>AA5152*Diccionario!$B$49</f>
        <v>0.15687333887461682</v>
      </c>
      <c r="AC5152">
        <f t="shared" si="805"/>
        <v>0.15687333887461682</v>
      </c>
      <c r="AD5152">
        <f t="shared" si="806"/>
        <v>0.51084307230774628</v>
      </c>
      <c r="AE5152">
        <f t="shared" si="807"/>
        <v>8.5605393017945306E-4</v>
      </c>
      <c r="AF5152" t="e">
        <f ca="1">IF(AD5152="","",_xludf.RANK.EQ(AD5152,$AD$2:$AD$5513,0))</f>
        <v>#NAME?</v>
      </c>
      <c r="AH5152" t="str">
        <f t="shared" si="808"/>
        <v>Media</v>
      </c>
      <c r="AI5152" t="s">
        <v>153</v>
      </c>
      <c r="AJ5152" t="str">
        <f>IFERROR(VLOOKUP(B5152,Maestro_Regionales!$A$2:$B$35,2,FALSE),"Otras zonas")</f>
        <v>Suroccidente</v>
      </c>
      <c r="AK5152" t="str">
        <f t="shared" si="809"/>
        <v>EPS SOS | Suroccidente</v>
      </c>
    </row>
    <row r="5153" spans="1:37">
      <c r="A5153" s="4" t="s">
        <v>2114</v>
      </c>
      <c r="B5153" s="4" t="s">
        <v>2115</v>
      </c>
      <c r="C5153" s="4" t="s">
        <v>2163</v>
      </c>
      <c r="D5153" s="4" t="s">
        <v>2164</v>
      </c>
      <c r="E5153" s="4" t="s">
        <v>70</v>
      </c>
      <c r="F5153" s="4">
        <v>33806</v>
      </c>
      <c r="G5153" s="4">
        <v>8342</v>
      </c>
      <c r="H5153" s="4">
        <v>0</v>
      </c>
      <c r="I5153">
        <f t="shared" si="800"/>
        <v>42148</v>
      </c>
      <c r="J5153">
        <f t="shared" si="801"/>
        <v>0.80207839043370976</v>
      </c>
      <c r="K5153">
        <f t="shared" si="802"/>
        <v>0.19792160956629021</v>
      </c>
      <c r="L5153">
        <f t="shared" si="803"/>
        <v>0</v>
      </c>
      <c r="M5153">
        <f>I5153*Diccionario!$B$36</f>
        <v>93.569386431372536</v>
      </c>
      <c r="N5153">
        <f>M5153*Diccionario!$B$37</f>
        <v>9.4505080295686259</v>
      </c>
      <c r="O5153">
        <f>N5153*Diccionario!$B$38</f>
        <v>1.4175762044352938</v>
      </c>
      <c r="P5153">
        <f>O5153*Diccionario!$B$39</f>
        <v>1.2758185839917644</v>
      </c>
      <c r="Q5153">
        <f>P5153*Diccionario!$B$40</f>
        <v>0.51032743359670574</v>
      </c>
      <c r="R5153">
        <f>Q5153*Diccionario!$B$41</f>
        <v>0.33171283183785877</v>
      </c>
      <c r="S5153">
        <f t="shared" si="804"/>
        <v>0.33171283183785877</v>
      </c>
      <c r="T5153">
        <f>I5153*Diccionario!$B$36</f>
        <v>93.569386431372536</v>
      </c>
      <c r="U5153">
        <f>T5153*Diccionario!$B$42</f>
        <v>9.4505080295686259</v>
      </c>
      <c r="V5153">
        <f>U5153*Diccionario!$B$43</f>
        <v>8.0329318251333319</v>
      </c>
      <c r="W5153">
        <f>V5153*Diccionario!$B$44</f>
        <v>1.5262570467753331</v>
      </c>
      <c r="X5153">
        <f>W5153*Diccionario!$B$45</f>
        <v>0.59524024824237998</v>
      </c>
      <c r="Y5153">
        <f>X5153*Diccionario!$B$46</f>
        <v>0.52976382093571817</v>
      </c>
      <c r="Z5153">
        <f>Y5153*Diccionario!$B$47</f>
        <v>0.19601261374621573</v>
      </c>
      <c r="AA5153">
        <f>Z5153*Diccionario!$B$48</f>
        <v>0.19601261374621573</v>
      </c>
      <c r="AB5153">
        <f>AA5153*Diccionario!$B$49</f>
        <v>0.1470094603096618</v>
      </c>
      <c r="AC5153">
        <f t="shared" si="805"/>
        <v>0.1470094603096618</v>
      </c>
      <c r="AD5153">
        <f t="shared" si="806"/>
        <v>0.4787222921475206</v>
      </c>
      <c r="AE5153">
        <f t="shared" si="807"/>
        <v>8.02226988820784E-4</v>
      </c>
      <c r="AF5153" t="e">
        <f ca="1">IF(AD5153="","",_xludf.RANK.EQ(AD5153,$AD$2:$AD$5513,0))</f>
        <v>#NAME?</v>
      </c>
      <c r="AH5153" t="str">
        <f t="shared" si="808"/>
        <v>Media</v>
      </c>
      <c r="AI5153" t="s">
        <v>153</v>
      </c>
      <c r="AJ5153" t="str">
        <f>IFERROR(VLOOKUP(B5153,Maestro_Regionales!$A$2:$B$35,2,FALSE),"Otras zonas")</f>
        <v>Suroccidente</v>
      </c>
      <c r="AK5153" t="str">
        <f t="shared" si="809"/>
        <v>EPS SURA | Suroccidente</v>
      </c>
    </row>
    <row r="5154" spans="1:37">
      <c r="A5154" s="4" t="s">
        <v>2114</v>
      </c>
      <c r="B5154" s="4" t="s">
        <v>2115</v>
      </c>
      <c r="C5154" s="4" t="s">
        <v>2163</v>
      </c>
      <c r="D5154" s="4" t="s">
        <v>2164</v>
      </c>
      <c r="E5154" s="4" t="s">
        <v>85</v>
      </c>
      <c r="F5154" s="4">
        <v>23631</v>
      </c>
      <c r="G5154" s="4">
        <v>8222</v>
      </c>
      <c r="H5154" s="4">
        <v>0</v>
      </c>
      <c r="I5154">
        <f t="shared" si="800"/>
        <v>31853</v>
      </c>
      <c r="J5154">
        <f t="shared" si="801"/>
        <v>0.74187674630333089</v>
      </c>
      <c r="K5154">
        <f t="shared" si="802"/>
        <v>0.25812325369666905</v>
      </c>
      <c r="L5154">
        <f t="shared" si="803"/>
        <v>0</v>
      </c>
      <c r="M5154">
        <f>I5154*Diccionario!$B$36</f>
        <v>70.714284568627448</v>
      </c>
      <c r="N5154">
        <f>M5154*Diccionario!$B$37</f>
        <v>7.142142741431373</v>
      </c>
      <c r="O5154">
        <f>N5154*Diccionario!$B$38</f>
        <v>1.0713214112147058</v>
      </c>
      <c r="P5154">
        <f>O5154*Diccionario!$B$39</f>
        <v>0.9641892700932353</v>
      </c>
      <c r="Q5154">
        <f>P5154*Diccionario!$B$40</f>
        <v>0.38567570803729412</v>
      </c>
      <c r="R5154">
        <f>Q5154*Diccionario!$B$41</f>
        <v>0.25068921022424118</v>
      </c>
      <c r="S5154">
        <f t="shared" si="804"/>
        <v>0.25068921022424118</v>
      </c>
      <c r="T5154">
        <f>I5154*Diccionario!$B$36</f>
        <v>70.714284568627448</v>
      </c>
      <c r="U5154">
        <f>T5154*Diccionario!$B$42</f>
        <v>7.142142741431373</v>
      </c>
      <c r="V5154">
        <f>U5154*Diccionario!$B$43</f>
        <v>6.0708213302166669</v>
      </c>
      <c r="W5154">
        <f>V5154*Diccionario!$B$44</f>
        <v>1.1534560527411668</v>
      </c>
      <c r="X5154">
        <f>W5154*Diccionario!$B$45</f>
        <v>0.44984786056905507</v>
      </c>
      <c r="Y5154">
        <f>X5154*Diccionario!$B$46</f>
        <v>0.40036459590645901</v>
      </c>
      <c r="Z5154">
        <f>Y5154*Diccionario!$B$47</f>
        <v>0.14813490048538983</v>
      </c>
      <c r="AA5154">
        <f>Z5154*Diccionario!$B$48</f>
        <v>0.14813490048538983</v>
      </c>
      <c r="AB5154">
        <f>AA5154*Diccionario!$B$49</f>
        <v>0.11110117536404238</v>
      </c>
      <c r="AC5154">
        <f t="shared" si="805"/>
        <v>0.11110117536404238</v>
      </c>
      <c r="AD5154">
        <f t="shared" si="806"/>
        <v>0.36179038558828358</v>
      </c>
      <c r="AE5154">
        <f t="shared" si="807"/>
        <v>6.0627636601756749E-4</v>
      </c>
      <c r="AF5154" t="e">
        <f ca="1">IF(AD5154="","",_xludf.RANK.EQ(AD5154,$AD$2:$AD$5513,0))</f>
        <v>#NAME?</v>
      </c>
      <c r="AH5154" t="str">
        <f t="shared" si="808"/>
        <v>Media</v>
      </c>
      <c r="AI5154" t="s">
        <v>153</v>
      </c>
      <c r="AJ5154" t="str">
        <f>IFERROR(VLOOKUP(B5154,Maestro_Regionales!$A$2:$B$35,2,FALSE),"Otras zonas")</f>
        <v>Suroccidente</v>
      </c>
      <c r="AK5154" t="str">
        <f t="shared" si="809"/>
        <v>SALUD TOTAL EPS | Suroccidente</v>
      </c>
    </row>
    <row r="5155" spans="1:37">
      <c r="A5155" s="4" t="s">
        <v>2114</v>
      </c>
      <c r="B5155" s="4" t="s">
        <v>2115</v>
      </c>
      <c r="C5155" s="4" t="s">
        <v>2163</v>
      </c>
      <c r="D5155" s="4" t="s">
        <v>2164</v>
      </c>
      <c r="E5155" s="4" t="s">
        <v>418</v>
      </c>
      <c r="F5155" s="4">
        <v>20142</v>
      </c>
      <c r="G5155" s="4">
        <v>7258</v>
      </c>
      <c r="H5155" s="4">
        <v>0</v>
      </c>
      <c r="I5155">
        <f t="shared" si="800"/>
        <v>27400</v>
      </c>
      <c r="J5155">
        <f t="shared" si="801"/>
        <v>0.73510948905109486</v>
      </c>
      <c r="K5155">
        <f t="shared" si="802"/>
        <v>0.26489051094890509</v>
      </c>
      <c r="L5155">
        <f t="shared" si="803"/>
        <v>0</v>
      </c>
      <c r="M5155">
        <f>I5155*Diccionario!$B$36</f>
        <v>60.82853725490196</v>
      </c>
      <c r="N5155">
        <f>M5155*Diccionario!$B$37</f>
        <v>6.1436822627450987</v>
      </c>
      <c r="O5155">
        <f>N5155*Diccionario!$B$38</f>
        <v>0.92155233941176473</v>
      </c>
      <c r="P5155">
        <f>O5155*Diccionario!$B$39</f>
        <v>0.82939710547058831</v>
      </c>
      <c r="Q5155">
        <f>P5155*Diccionario!$B$40</f>
        <v>0.33175884218823537</v>
      </c>
      <c r="R5155">
        <f>Q5155*Diccionario!$B$41</f>
        <v>0.215643247422353</v>
      </c>
      <c r="S5155">
        <f t="shared" si="804"/>
        <v>0.215643247422353</v>
      </c>
      <c r="T5155">
        <f>I5155*Diccionario!$B$36</f>
        <v>60.82853725490196</v>
      </c>
      <c r="U5155">
        <f>T5155*Diccionario!$B$42</f>
        <v>6.1436822627450987</v>
      </c>
      <c r="V5155">
        <f>U5155*Diccionario!$B$43</f>
        <v>5.222129923333334</v>
      </c>
      <c r="W5155">
        <f>V5155*Diccionario!$B$44</f>
        <v>0.99220468543333351</v>
      </c>
      <c r="X5155">
        <f>W5155*Diccionario!$B$45</f>
        <v>0.38695982731900008</v>
      </c>
      <c r="Y5155">
        <f>X5155*Diccionario!$B$46</f>
        <v>0.34439424631391008</v>
      </c>
      <c r="Z5155">
        <f>Y5155*Diccionario!$B$47</f>
        <v>0.12742587113614673</v>
      </c>
      <c r="AA5155">
        <f>Z5155*Diccionario!$B$48</f>
        <v>0.12742587113614673</v>
      </c>
      <c r="AB5155">
        <f>AA5155*Diccionario!$B$49</f>
        <v>9.5569403352110047E-2</v>
      </c>
      <c r="AC5155">
        <f t="shared" si="805"/>
        <v>9.5569403352110047E-2</v>
      </c>
      <c r="AD5155">
        <f t="shared" si="806"/>
        <v>0.31121265077446303</v>
      </c>
      <c r="AE5155">
        <f t="shared" si="807"/>
        <v>5.2151987030676396E-4</v>
      </c>
      <c r="AF5155" t="e">
        <f ca="1">IF(AD5155="","",_xludf.RANK.EQ(AD5155,$AD$2:$AD$5513,0))</f>
        <v>#NAME?</v>
      </c>
      <c r="AH5155" t="str">
        <f t="shared" si="808"/>
        <v>Media</v>
      </c>
      <c r="AI5155" t="s">
        <v>153</v>
      </c>
      <c r="AJ5155" t="str">
        <f>IFERROR(VLOOKUP(B5155,Maestro_Regionales!$A$2:$B$35,2,FALSE),"Otras zonas")</f>
        <v>Suroccidente</v>
      </c>
      <c r="AK5155" t="str">
        <f t="shared" si="809"/>
        <v>COMFENALCO VALLE EPS | Suroccidente</v>
      </c>
    </row>
    <row r="5156" spans="1:37">
      <c r="A5156" s="4" t="s">
        <v>2114</v>
      </c>
      <c r="B5156" s="4" t="s">
        <v>2115</v>
      </c>
      <c r="C5156" s="4" t="s">
        <v>2163</v>
      </c>
      <c r="D5156" s="4" t="s">
        <v>2164</v>
      </c>
      <c r="E5156" s="4" t="s">
        <v>90</v>
      </c>
      <c r="F5156" s="4">
        <v>0</v>
      </c>
      <c r="G5156" s="4">
        <v>0</v>
      </c>
      <c r="H5156" s="4">
        <v>5575</v>
      </c>
      <c r="I5156">
        <f t="shared" si="800"/>
        <v>5575</v>
      </c>
      <c r="J5156">
        <f t="shared" si="801"/>
        <v>0</v>
      </c>
      <c r="K5156">
        <f t="shared" si="802"/>
        <v>0</v>
      </c>
      <c r="L5156">
        <f t="shared" si="803"/>
        <v>1</v>
      </c>
      <c r="M5156">
        <f>I5156*Diccionario!$B$36</f>
        <v>12.376609313725488</v>
      </c>
      <c r="N5156">
        <f>M5156*Diccionario!$B$37</f>
        <v>1.2500375406862745</v>
      </c>
      <c r="O5156">
        <f>N5156*Diccionario!$B$38</f>
        <v>0.18750563110294116</v>
      </c>
      <c r="P5156">
        <f>O5156*Diccionario!$B$39</f>
        <v>0.16875506799264706</v>
      </c>
      <c r="Q5156">
        <f>P5156*Diccionario!$B$40</f>
        <v>6.750202719705882E-2</v>
      </c>
      <c r="R5156">
        <f>Q5156*Diccionario!$B$41</f>
        <v>4.3876317678088236E-2</v>
      </c>
      <c r="S5156">
        <f t="shared" si="804"/>
        <v>4.3876317678088236E-2</v>
      </c>
      <c r="T5156">
        <f>I5156*Diccionario!$B$36</f>
        <v>12.376609313725488</v>
      </c>
      <c r="U5156">
        <f>T5156*Diccionario!$B$42</f>
        <v>1.2500375406862745</v>
      </c>
      <c r="V5156">
        <f>U5156*Diccionario!$B$43</f>
        <v>1.0625319095833332</v>
      </c>
      <c r="W5156">
        <f>V5156*Diccionario!$B$44</f>
        <v>0.20188106282083332</v>
      </c>
      <c r="X5156">
        <f>W5156*Diccionario!$B$45</f>
        <v>7.873361450012499E-2</v>
      </c>
      <c r="Y5156">
        <f>X5156*Diccionario!$B$46</f>
        <v>7.0072916905111249E-2</v>
      </c>
      <c r="Z5156">
        <f>Y5156*Diccionario!$B$47</f>
        <v>2.5926979254891163E-2</v>
      </c>
      <c r="AA5156">
        <f>Z5156*Diccionario!$B$48</f>
        <v>2.5926979254891163E-2</v>
      </c>
      <c r="AB5156">
        <f>AA5156*Diccionario!$B$49</f>
        <v>1.9445234441168371E-2</v>
      </c>
      <c r="AC5156">
        <f t="shared" si="805"/>
        <v>1.9445234441168371E-2</v>
      </c>
      <c r="AD5156">
        <f t="shared" si="806"/>
        <v>6.3321552119256608E-2</v>
      </c>
      <c r="AE5156">
        <f t="shared" si="807"/>
        <v>1.0611216339270833E-4</v>
      </c>
      <c r="AF5156" t="e">
        <f ca="1">IF(AD5156="","",_xludf.RANK.EQ(AD5156,$AD$2:$AD$5513,0))</f>
        <v>#NAME?</v>
      </c>
      <c r="AH5156" t="str">
        <f t="shared" si="808"/>
        <v>Baja</v>
      </c>
      <c r="AI5156" t="s">
        <v>153</v>
      </c>
      <c r="AJ5156" t="str">
        <f>IFERROR(VLOOKUP(B5156,Maestro_Regionales!$A$2:$B$35,2,FALSE),"Otras zonas")</f>
        <v>Suroccidente</v>
      </c>
      <c r="AK5156" t="str">
        <f t="shared" si="809"/>
        <v>REGIMEN DE EXCEPCION | Suroccidente</v>
      </c>
    </row>
    <row r="5157" spans="1:37">
      <c r="A5157" s="4" t="s">
        <v>2114</v>
      </c>
      <c r="B5157" s="4" t="s">
        <v>2115</v>
      </c>
      <c r="C5157" s="4" t="s">
        <v>2163</v>
      </c>
      <c r="D5157" s="4" t="s">
        <v>2164</v>
      </c>
      <c r="E5157" s="4" t="s">
        <v>88</v>
      </c>
      <c r="F5157" s="4">
        <v>366</v>
      </c>
      <c r="G5157" s="4">
        <v>3004</v>
      </c>
      <c r="H5157" s="4">
        <v>0</v>
      </c>
      <c r="I5157">
        <f t="shared" si="800"/>
        <v>3370</v>
      </c>
      <c r="J5157">
        <f t="shared" si="801"/>
        <v>0.1086053412462908</v>
      </c>
      <c r="K5157">
        <f t="shared" si="802"/>
        <v>0.89139465875370916</v>
      </c>
      <c r="L5157">
        <f t="shared" si="803"/>
        <v>0</v>
      </c>
      <c r="M5157">
        <f>I5157*Diccionario!$B$36</f>
        <v>7.4814660784313718</v>
      </c>
      <c r="N5157">
        <f>M5157*Diccionario!$B$37</f>
        <v>0.75562807392156861</v>
      </c>
      <c r="O5157">
        <f>N5157*Diccionario!$B$38</f>
        <v>0.11334421108823528</v>
      </c>
      <c r="P5157">
        <f>O5157*Diccionario!$B$39</f>
        <v>0.10200978997941175</v>
      </c>
      <c r="Q5157">
        <f>P5157*Diccionario!$B$40</f>
        <v>4.0803915991764701E-2</v>
      </c>
      <c r="R5157">
        <f>Q5157*Diccionario!$B$41</f>
        <v>2.6522545394647056E-2</v>
      </c>
      <c r="S5157">
        <f t="shared" si="804"/>
        <v>2.6522545394647056E-2</v>
      </c>
      <c r="T5157">
        <f>I5157*Diccionario!$B$36</f>
        <v>7.4814660784313718</v>
      </c>
      <c r="U5157">
        <f>T5157*Diccionario!$B$42</f>
        <v>0.75562807392156861</v>
      </c>
      <c r="V5157">
        <f>U5157*Diccionario!$B$43</f>
        <v>0.64228386283333327</v>
      </c>
      <c r="W5157">
        <f>V5157*Diccionario!$B$44</f>
        <v>0.12203393393833332</v>
      </c>
      <c r="X5157">
        <f>W5157*Diccionario!$B$45</f>
        <v>4.7593234235950001E-2</v>
      </c>
      <c r="Y5157">
        <f>X5157*Diccionario!$B$46</f>
        <v>4.2357978469995498E-2</v>
      </c>
      <c r="Z5157">
        <f>Y5157*Diccionario!$B$47</f>
        <v>1.5672452033898335E-2</v>
      </c>
      <c r="AA5157">
        <f>Z5157*Diccionario!$B$48</f>
        <v>1.5672452033898335E-2</v>
      </c>
      <c r="AB5157">
        <f>AA5157*Diccionario!$B$49</f>
        <v>1.1754339025423752E-2</v>
      </c>
      <c r="AC5157">
        <f t="shared" si="805"/>
        <v>1.1754339025423752E-2</v>
      </c>
      <c r="AD5157">
        <f t="shared" si="806"/>
        <v>3.8276884420070809E-2</v>
      </c>
      <c r="AE5157">
        <f t="shared" si="807"/>
        <v>6.4143137333350149E-5</v>
      </c>
      <c r="AF5157" t="e">
        <f ca="1">IF(AD5157="","",_xludf.RANK.EQ(AD5157,$AD$2:$AD$5513,0))</f>
        <v>#NAME?</v>
      </c>
      <c r="AH5157" t="str">
        <f t="shared" si="808"/>
        <v>Baja</v>
      </c>
      <c r="AI5157" t="s">
        <v>153</v>
      </c>
      <c r="AJ5157" t="str">
        <f>IFERROR(VLOOKUP(B5157,Maestro_Regionales!$A$2:$B$35,2,FALSE),"Otras zonas")</f>
        <v>Suroccidente</v>
      </c>
      <c r="AK5157" t="str">
        <f t="shared" si="809"/>
        <v>COOSALUD EPS | Suroccidente</v>
      </c>
    </row>
    <row r="5158" spans="1:37">
      <c r="A5158" s="4" t="s">
        <v>2114</v>
      </c>
      <c r="B5158" s="4" t="s">
        <v>2115</v>
      </c>
      <c r="C5158" s="4" t="s">
        <v>2163</v>
      </c>
      <c r="D5158" s="4" t="s">
        <v>2164</v>
      </c>
      <c r="E5158" s="4" t="s">
        <v>91</v>
      </c>
      <c r="F5158" s="4">
        <v>511</v>
      </c>
      <c r="G5158" s="4">
        <v>899</v>
      </c>
      <c r="H5158" s="4">
        <v>0</v>
      </c>
      <c r="I5158">
        <f t="shared" si="800"/>
        <v>1410</v>
      </c>
      <c r="J5158">
        <f t="shared" si="801"/>
        <v>0.36241134751773052</v>
      </c>
      <c r="K5158">
        <f t="shared" si="802"/>
        <v>0.63758865248226948</v>
      </c>
      <c r="L5158">
        <f t="shared" si="803"/>
        <v>0</v>
      </c>
      <c r="M5158">
        <f>I5158*Diccionario!$B$36</f>
        <v>3.1302276470588235</v>
      </c>
      <c r="N5158">
        <f>M5158*Diccionario!$B$37</f>
        <v>0.3161529923529412</v>
      </c>
      <c r="O5158">
        <f>N5158*Diccionario!$B$38</f>
        <v>4.7422948852941176E-2</v>
      </c>
      <c r="P5158">
        <f>O5158*Diccionario!$B$39</f>
        <v>4.2680653967647059E-2</v>
      </c>
      <c r="Q5158">
        <f>P5158*Diccionario!$B$40</f>
        <v>1.7072261587058823E-2</v>
      </c>
      <c r="R5158">
        <f>Q5158*Diccionario!$B$41</f>
        <v>1.1096970031588235E-2</v>
      </c>
      <c r="S5158">
        <f t="shared" si="804"/>
        <v>1.1096970031588235E-2</v>
      </c>
      <c r="T5158">
        <f>I5158*Diccionario!$B$36</f>
        <v>3.1302276470588235</v>
      </c>
      <c r="U5158">
        <f>T5158*Diccionario!$B$42</f>
        <v>0.3161529923529412</v>
      </c>
      <c r="V5158">
        <f>U5158*Diccionario!$B$43</f>
        <v>0.26873004350000002</v>
      </c>
      <c r="W5158">
        <f>V5158*Diccionario!$B$44</f>
        <v>5.1058708265000002E-2</v>
      </c>
      <c r="X5158">
        <f>W5158*Diccionario!$B$45</f>
        <v>1.9912896223350001E-2</v>
      </c>
      <c r="Y5158">
        <f>X5158*Diccionario!$B$46</f>
        <v>1.77224776387815E-2</v>
      </c>
      <c r="Z5158">
        <f>Y5158*Diccionario!$B$47</f>
        <v>6.557316726349155E-3</v>
      </c>
      <c r="AA5158">
        <f>Z5158*Diccionario!$B$48</f>
        <v>6.557316726349155E-3</v>
      </c>
      <c r="AB5158">
        <f>AA5158*Diccionario!$B$49</f>
        <v>4.9179875447618662E-3</v>
      </c>
      <c r="AC5158">
        <f t="shared" si="805"/>
        <v>4.9179875447618662E-3</v>
      </c>
      <c r="AD5158">
        <f t="shared" si="806"/>
        <v>1.6014957576350103E-2</v>
      </c>
      <c r="AE5158">
        <f t="shared" si="807"/>
        <v>2.6837336391698433E-5</v>
      </c>
      <c r="AF5158" t="e">
        <f ca="1">IF(AD5158="","",_xludf.RANK.EQ(AD5158,$AD$2:$AD$5513,0))</f>
        <v>#NAME?</v>
      </c>
      <c r="AH5158" t="str">
        <f t="shared" si="808"/>
        <v>Baja</v>
      </c>
      <c r="AI5158" t="s">
        <v>153</v>
      </c>
      <c r="AJ5158" t="str">
        <f>IFERROR(VLOOKUP(B5158,Maestro_Regionales!$A$2:$B$35,2,FALSE),"Otras zonas")</f>
        <v>Suroccidente</v>
      </c>
      <c r="AK5158" t="str">
        <f t="shared" si="809"/>
        <v>FAMISANAR | Suroccidente</v>
      </c>
    </row>
    <row r="5159" spans="1:37">
      <c r="A5159" s="4" t="s">
        <v>2114</v>
      </c>
      <c r="B5159" s="4" t="s">
        <v>2115</v>
      </c>
      <c r="C5159" s="4" t="s">
        <v>2163</v>
      </c>
      <c r="D5159" s="4" t="s">
        <v>2164</v>
      </c>
      <c r="E5159" s="4" t="s">
        <v>93</v>
      </c>
      <c r="F5159" s="4">
        <v>211</v>
      </c>
      <c r="G5159" s="4">
        <v>0</v>
      </c>
      <c r="H5159" s="4">
        <v>0</v>
      </c>
      <c r="I5159">
        <f t="shared" si="800"/>
        <v>211</v>
      </c>
      <c r="J5159">
        <f t="shared" si="801"/>
        <v>1</v>
      </c>
      <c r="K5159">
        <f t="shared" si="802"/>
        <v>0</v>
      </c>
      <c r="L5159">
        <f t="shared" si="803"/>
        <v>0</v>
      </c>
      <c r="M5159">
        <f>I5159*Diccionario!$B$36</f>
        <v>0.46842413725490195</v>
      </c>
      <c r="N5159">
        <f>M5159*Diccionario!$B$37</f>
        <v>4.7310837862745099E-2</v>
      </c>
      <c r="O5159">
        <f>N5159*Diccionario!$B$38</f>
        <v>7.0966256794117643E-3</v>
      </c>
      <c r="P5159">
        <f>O5159*Diccionario!$B$39</f>
        <v>6.3869631114705878E-3</v>
      </c>
      <c r="Q5159">
        <f>P5159*Diccionario!$B$40</f>
        <v>2.5547852445882355E-3</v>
      </c>
      <c r="R5159">
        <f>Q5159*Diccionario!$B$41</f>
        <v>1.6606104089823531E-3</v>
      </c>
      <c r="S5159">
        <f t="shared" si="804"/>
        <v>1.6606104089823531E-3</v>
      </c>
      <c r="T5159">
        <f>I5159*Diccionario!$B$36</f>
        <v>0.46842413725490195</v>
      </c>
      <c r="U5159">
        <f>T5159*Diccionario!$B$42</f>
        <v>4.7310837862745099E-2</v>
      </c>
      <c r="V5159">
        <f>U5159*Diccionario!$B$43</f>
        <v>4.0214212183333334E-2</v>
      </c>
      <c r="W5159">
        <f>V5159*Diccionario!$B$44</f>
        <v>7.6407003148333333E-3</v>
      </c>
      <c r="X5159">
        <f>W5159*Diccionario!$B$45</f>
        <v>2.9798731227850001E-3</v>
      </c>
      <c r="Y5159">
        <f>X5159*Diccionario!$B$46</f>
        <v>2.6520870792786501E-3</v>
      </c>
      <c r="Z5159">
        <f>Y5159*Diccionario!$B$47</f>
        <v>9.8127221933310056E-4</v>
      </c>
      <c r="AA5159">
        <f>Z5159*Diccionario!$B$48</f>
        <v>9.8127221933310056E-4</v>
      </c>
      <c r="AB5159">
        <f>AA5159*Diccionario!$B$49</f>
        <v>7.3595416449982547E-4</v>
      </c>
      <c r="AC5159">
        <f t="shared" si="805"/>
        <v>7.3595416449982547E-4</v>
      </c>
      <c r="AD5159">
        <f t="shared" si="806"/>
        <v>2.3965645734821787E-3</v>
      </c>
      <c r="AE5159">
        <f t="shared" si="807"/>
        <v>4.0160836728002619E-6</v>
      </c>
      <c r="AF5159" t="e">
        <f ca="1">IF(AD5159="","",_xludf.RANK.EQ(AD5159,$AD$2:$AD$5513,0))</f>
        <v>#NAME?</v>
      </c>
      <c r="AH5159" t="str">
        <f t="shared" si="808"/>
        <v>Baja</v>
      </c>
      <c r="AI5159" t="s">
        <v>153</v>
      </c>
      <c r="AJ5159" t="str">
        <f>IFERROR(VLOOKUP(B5159,Maestro_Regionales!$A$2:$B$35,2,FALSE),"Otras zonas")</f>
        <v>Suroccidente</v>
      </c>
      <c r="AK5159" t="str">
        <f t="shared" si="809"/>
        <v>FERRONALES - EAS | Suroccidente</v>
      </c>
    </row>
    <row r="5160" spans="1:37">
      <c r="A5160" s="4" t="s">
        <v>2114</v>
      </c>
      <c r="B5160" s="4" t="s">
        <v>2115</v>
      </c>
      <c r="C5160" s="4" t="s">
        <v>2163</v>
      </c>
      <c r="D5160" s="4" t="s">
        <v>2164</v>
      </c>
      <c r="E5160" s="4" t="s">
        <v>89</v>
      </c>
      <c r="F5160" s="4">
        <v>1</v>
      </c>
      <c r="G5160" s="4">
        <v>0</v>
      </c>
      <c r="H5160" s="4">
        <v>0</v>
      </c>
      <c r="I5160">
        <f t="shared" si="800"/>
        <v>1</v>
      </c>
      <c r="J5160">
        <f t="shared" si="801"/>
        <v>1</v>
      </c>
      <c r="K5160">
        <f t="shared" si="802"/>
        <v>0</v>
      </c>
      <c r="L5160">
        <f t="shared" si="803"/>
        <v>0</v>
      </c>
      <c r="M5160">
        <f>I5160*Diccionario!$B$36</f>
        <v>2.2200196078431371E-3</v>
      </c>
      <c r="N5160">
        <f>M5160*Diccionario!$B$37</f>
        <v>2.2422198039215687E-4</v>
      </c>
      <c r="O5160">
        <f>N5160*Diccionario!$B$38</f>
        <v>3.3633297058823532E-5</v>
      </c>
      <c r="P5160">
        <f>O5160*Diccionario!$B$39</f>
        <v>3.026996735294118E-5</v>
      </c>
      <c r="Q5160">
        <f>P5160*Diccionario!$B$40</f>
        <v>1.2107986941176473E-5</v>
      </c>
      <c r="R5160">
        <f>Q5160*Diccionario!$B$41</f>
        <v>7.870191511764708E-6</v>
      </c>
      <c r="S5160">
        <f t="shared" si="804"/>
        <v>7.870191511764708E-6</v>
      </c>
      <c r="T5160">
        <f>I5160*Diccionario!$B$36</f>
        <v>2.2200196078431371E-3</v>
      </c>
      <c r="U5160">
        <f>T5160*Diccionario!$B$42</f>
        <v>2.2422198039215687E-4</v>
      </c>
      <c r="V5160">
        <f>U5160*Diccionario!$B$43</f>
        <v>1.9058868333333333E-4</v>
      </c>
      <c r="W5160">
        <f>V5160*Diccionario!$B$44</f>
        <v>3.6211849833333333E-5</v>
      </c>
      <c r="X5160">
        <f>W5160*Diccionario!$B$45</f>
        <v>1.4122621435000001E-5</v>
      </c>
      <c r="Y5160">
        <f>X5160*Diccionario!$B$46</f>
        <v>1.256913307715E-5</v>
      </c>
      <c r="Z5160">
        <f>Y5160*Diccionario!$B$47</f>
        <v>4.6505792385454997E-6</v>
      </c>
      <c r="AA5160">
        <f>Z5160*Diccionario!$B$48</f>
        <v>4.6505792385454997E-6</v>
      </c>
      <c r="AB5160">
        <f>AA5160*Diccionario!$B$49</f>
        <v>3.4879344289091247E-6</v>
      </c>
      <c r="AC5160">
        <f t="shared" si="805"/>
        <v>3.4879344289091247E-6</v>
      </c>
      <c r="AD5160">
        <f t="shared" si="806"/>
        <v>1.1358125940673833E-5</v>
      </c>
      <c r="AE5160">
        <f t="shared" si="807"/>
        <v>1.9033571909005983E-8</v>
      </c>
      <c r="AF5160" t="e">
        <f ca="1">IF(AD5160="","",_xludf.RANK.EQ(AD5160,$AD$2:$AD$5513,0))</f>
        <v>#NAME?</v>
      </c>
      <c r="AH5160" t="str">
        <f t="shared" si="808"/>
        <v>Baja</v>
      </c>
      <c r="AI5160" t="s">
        <v>153</v>
      </c>
      <c r="AJ5160" t="str">
        <f>IFERROR(VLOOKUP(B5160,Maestro_Regionales!$A$2:$B$35,2,FALSE),"Otras zonas")</f>
        <v>Suroccidente</v>
      </c>
      <c r="AK5160" t="str">
        <f t="shared" si="809"/>
        <v>PROTEGER EPS (ANTES CAJACOPI EPS) | Suroccidente</v>
      </c>
    </row>
    <row r="5161" spans="1:37">
      <c r="A5161" s="4" t="s">
        <v>2114</v>
      </c>
      <c r="B5161" s="4" t="s">
        <v>2115</v>
      </c>
      <c r="C5161" s="4" t="s">
        <v>2165</v>
      </c>
      <c r="D5161" s="4" t="s">
        <v>2166</v>
      </c>
      <c r="E5161" s="4" t="s">
        <v>852</v>
      </c>
      <c r="F5161" s="4">
        <v>1403</v>
      </c>
      <c r="G5161" s="4">
        <v>15113</v>
      </c>
      <c r="H5161" s="4">
        <v>0</v>
      </c>
      <c r="I5161">
        <f t="shared" si="800"/>
        <v>16516</v>
      </c>
      <c r="J5161">
        <f t="shared" si="801"/>
        <v>8.4947929280697512E-2</v>
      </c>
      <c r="K5161">
        <f t="shared" si="802"/>
        <v>0.9150520707193025</v>
      </c>
      <c r="L5161">
        <f t="shared" si="803"/>
        <v>0</v>
      </c>
      <c r="M5161">
        <f>I5161*Diccionario!$B$36</f>
        <v>36.665843843137253</v>
      </c>
      <c r="N5161">
        <f>M5161*Diccionario!$B$37</f>
        <v>3.7032502281568629</v>
      </c>
      <c r="O5161">
        <f>N5161*Diccionario!$B$38</f>
        <v>0.55548753422352937</v>
      </c>
      <c r="P5161">
        <f>O5161*Diccionario!$B$39</f>
        <v>0.49993878080117643</v>
      </c>
      <c r="Q5161">
        <f>P5161*Diccionario!$B$40</f>
        <v>0.19997551232047059</v>
      </c>
      <c r="R5161">
        <f>Q5161*Diccionario!$B$41</f>
        <v>0.12998408300830588</v>
      </c>
      <c r="S5161">
        <f t="shared" si="804"/>
        <v>0.12998408300830588</v>
      </c>
      <c r="T5161">
        <f>I5161*Diccionario!$B$36</f>
        <v>36.665843843137253</v>
      </c>
      <c r="U5161">
        <f>T5161*Diccionario!$B$42</f>
        <v>3.7032502281568629</v>
      </c>
      <c r="V5161">
        <f>U5161*Diccionario!$B$43</f>
        <v>3.1477626939333332</v>
      </c>
      <c r="W5161">
        <f>V5161*Diccionario!$B$44</f>
        <v>0.5980749118473333</v>
      </c>
      <c r="X5161">
        <f>W5161*Diccionario!$B$45</f>
        <v>0.23324921562046</v>
      </c>
      <c r="Y5161">
        <f>X5161*Diccionario!$B$46</f>
        <v>0.20759180190220941</v>
      </c>
      <c r="Z5161">
        <f>Y5161*Diccionario!$B$47</f>
        <v>7.6808966703817483E-2</v>
      </c>
      <c r="AA5161">
        <f>Z5161*Diccionario!$B$48</f>
        <v>7.6808966703817483E-2</v>
      </c>
      <c r="AB5161">
        <f>AA5161*Diccionario!$B$49</f>
        <v>5.7606725027863112E-2</v>
      </c>
      <c r="AC5161">
        <f t="shared" si="805"/>
        <v>5.7606725027863112E-2</v>
      </c>
      <c r="AD5161">
        <f t="shared" si="806"/>
        <v>0.18759080803616901</v>
      </c>
      <c r="AE5161">
        <f t="shared" si="807"/>
        <v>3.1435847364914279E-4</v>
      </c>
      <c r="AF5161" t="e">
        <f ca="1">IF(AD5161="","",_xludf.RANK.EQ(AD5161,$AD$2:$AD$5513,0))</f>
        <v>#NAME?</v>
      </c>
      <c r="AH5161" t="str">
        <f t="shared" si="808"/>
        <v>Media</v>
      </c>
      <c r="AI5161" t="s">
        <v>153</v>
      </c>
      <c r="AJ5161" t="str">
        <f>IFERROR(VLOOKUP(B5161,Maestro_Regionales!$A$2:$B$35,2,FALSE),"Otras zonas")</f>
        <v>Suroccidente</v>
      </c>
      <c r="AK5161" t="str">
        <f t="shared" si="809"/>
        <v>EMSSANAR EPS | Suroccidente</v>
      </c>
    </row>
    <row r="5162" spans="1:37">
      <c r="A5162" s="4" t="s">
        <v>2114</v>
      </c>
      <c r="B5162" s="4" t="s">
        <v>2115</v>
      </c>
      <c r="C5162" s="4" t="s">
        <v>2165</v>
      </c>
      <c r="D5162" s="4" t="s">
        <v>2166</v>
      </c>
      <c r="E5162" s="4" t="s">
        <v>87</v>
      </c>
      <c r="F5162" s="4">
        <v>12157</v>
      </c>
      <c r="G5162" s="4">
        <v>3875</v>
      </c>
      <c r="H5162" s="4">
        <v>0</v>
      </c>
      <c r="I5162">
        <f t="shared" si="800"/>
        <v>16032</v>
      </c>
      <c r="J5162">
        <f t="shared" si="801"/>
        <v>0.75829590818363268</v>
      </c>
      <c r="K5162">
        <f t="shared" si="802"/>
        <v>0.24170409181636726</v>
      </c>
      <c r="L5162">
        <f t="shared" si="803"/>
        <v>0</v>
      </c>
      <c r="M5162">
        <f>I5162*Diccionario!$B$36</f>
        <v>35.591354352941174</v>
      </c>
      <c r="N5162">
        <f>M5162*Diccionario!$B$37</f>
        <v>3.5947267896470589</v>
      </c>
      <c r="O5162">
        <f>N5162*Diccionario!$B$38</f>
        <v>0.53920901844705882</v>
      </c>
      <c r="P5162">
        <f>O5162*Diccionario!$B$39</f>
        <v>0.48528811660235294</v>
      </c>
      <c r="Q5162">
        <f>P5162*Diccionario!$B$40</f>
        <v>0.19411524664094118</v>
      </c>
      <c r="R5162">
        <f>Q5162*Diccionario!$B$41</f>
        <v>0.12617491031661177</v>
      </c>
      <c r="S5162">
        <f t="shared" si="804"/>
        <v>0.12617491031661177</v>
      </c>
      <c r="T5162">
        <f>I5162*Diccionario!$B$36</f>
        <v>35.591354352941174</v>
      </c>
      <c r="U5162">
        <f>T5162*Diccionario!$B$42</f>
        <v>3.5947267896470589</v>
      </c>
      <c r="V5162">
        <f>U5162*Diccionario!$B$43</f>
        <v>3.0555177711999999</v>
      </c>
      <c r="W5162">
        <f>V5162*Diccionario!$B$44</f>
        <v>0.58054837652799995</v>
      </c>
      <c r="X5162">
        <f>W5162*Diccionario!$B$45</f>
        <v>0.22641386684591999</v>
      </c>
      <c r="Y5162">
        <f>X5162*Diccionario!$B$46</f>
        <v>0.20150834149286881</v>
      </c>
      <c r="Z5162">
        <f>Y5162*Diccionario!$B$47</f>
        <v>7.4558086352361455E-2</v>
      </c>
      <c r="AA5162">
        <f>Z5162*Diccionario!$B$48</f>
        <v>7.4558086352361455E-2</v>
      </c>
      <c r="AB5162">
        <f>AA5162*Diccionario!$B$49</f>
        <v>5.5918564764271095E-2</v>
      </c>
      <c r="AC5162">
        <f t="shared" si="805"/>
        <v>5.5918564764271095E-2</v>
      </c>
      <c r="AD5162">
        <f t="shared" si="806"/>
        <v>0.18209347508088286</v>
      </c>
      <c r="AE5162">
        <f t="shared" si="807"/>
        <v>3.0514622484518388E-4</v>
      </c>
      <c r="AF5162" t="e">
        <f ca="1">IF(AD5162="","",_xludf.RANK.EQ(AD5162,$AD$2:$AD$5513,0))</f>
        <v>#NAME?</v>
      </c>
      <c r="AH5162" t="str">
        <f t="shared" si="808"/>
        <v>Media</v>
      </c>
      <c r="AI5162" t="s">
        <v>153</v>
      </c>
      <c r="AJ5162" t="str">
        <f>IFERROR(VLOOKUP(B5162,Maestro_Regionales!$A$2:$B$35,2,FALSE),"Otras zonas")</f>
        <v>Suroccidente</v>
      </c>
      <c r="AK5162" t="str">
        <f t="shared" si="809"/>
        <v>NUEVA EPS | Suroccidente</v>
      </c>
    </row>
    <row r="5163" spans="1:37">
      <c r="A5163" s="4" t="s">
        <v>2114</v>
      </c>
      <c r="B5163" s="4" t="s">
        <v>2115</v>
      </c>
      <c r="C5163" s="4" t="s">
        <v>2165</v>
      </c>
      <c r="D5163" s="4" t="s">
        <v>2166</v>
      </c>
      <c r="E5163" s="4" t="s">
        <v>162</v>
      </c>
      <c r="F5163" s="4">
        <v>4731</v>
      </c>
      <c r="G5163" s="4">
        <v>1446</v>
      </c>
      <c r="H5163" s="4">
        <v>0</v>
      </c>
      <c r="I5163">
        <f t="shared" si="800"/>
        <v>6177</v>
      </c>
      <c r="J5163">
        <f t="shared" si="801"/>
        <v>0.76590577950461391</v>
      </c>
      <c r="K5163">
        <f t="shared" si="802"/>
        <v>0.23409422049538611</v>
      </c>
      <c r="L5163">
        <f t="shared" si="803"/>
        <v>0</v>
      </c>
      <c r="M5163">
        <f>I5163*Diccionario!$B$36</f>
        <v>13.713061117647058</v>
      </c>
      <c r="N5163">
        <f>M5163*Diccionario!$B$37</f>
        <v>1.3850191728823529</v>
      </c>
      <c r="O5163">
        <f>N5163*Diccionario!$B$38</f>
        <v>0.20775287593235292</v>
      </c>
      <c r="P5163">
        <f>O5163*Diccionario!$B$39</f>
        <v>0.18697758833911762</v>
      </c>
      <c r="Q5163">
        <f>P5163*Diccionario!$B$40</f>
        <v>7.4791035335647058E-2</v>
      </c>
      <c r="R5163">
        <f>Q5163*Diccionario!$B$41</f>
        <v>4.8614172968170589E-2</v>
      </c>
      <c r="S5163">
        <f t="shared" si="804"/>
        <v>4.8614172968170589E-2</v>
      </c>
      <c r="T5163">
        <f>I5163*Diccionario!$B$36</f>
        <v>13.713061117647058</v>
      </c>
      <c r="U5163">
        <f>T5163*Diccionario!$B$42</f>
        <v>1.3850191728823529</v>
      </c>
      <c r="V5163">
        <f>U5163*Diccionario!$B$43</f>
        <v>1.1772662969499998</v>
      </c>
      <c r="W5163">
        <f>V5163*Diccionario!$B$44</f>
        <v>0.22368059642049998</v>
      </c>
      <c r="X5163">
        <f>W5163*Diccionario!$B$45</f>
        <v>8.7235432603994995E-2</v>
      </c>
      <c r="Y5163">
        <f>X5163*Diccionario!$B$46</f>
        <v>7.763953501755555E-2</v>
      </c>
      <c r="Z5163">
        <f>Y5163*Diccionario!$B$47</f>
        <v>2.8726627956495554E-2</v>
      </c>
      <c r="AA5163">
        <f>Z5163*Diccionario!$B$48</f>
        <v>2.8726627956495554E-2</v>
      </c>
      <c r="AB5163">
        <f>AA5163*Diccionario!$B$49</f>
        <v>2.1544970967371666E-2</v>
      </c>
      <c r="AC5163">
        <f t="shared" si="805"/>
        <v>2.1544970967371666E-2</v>
      </c>
      <c r="AD5163">
        <f t="shared" si="806"/>
        <v>7.0159143935542262E-2</v>
      </c>
      <c r="AE5163">
        <f t="shared" si="807"/>
        <v>1.1757037368192995E-4</v>
      </c>
      <c r="AF5163" t="e">
        <f ca="1">IF(AD5163="","",_xludf.RANK.EQ(AD5163,$AD$2:$AD$5513,0))</f>
        <v>#NAME?</v>
      </c>
      <c r="AH5163" t="str">
        <f t="shared" si="808"/>
        <v>Baja</v>
      </c>
      <c r="AI5163" t="s">
        <v>153</v>
      </c>
      <c r="AJ5163" t="str">
        <f>IFERROR(VLOOKUP(B5163,Maestro_Regionales!$A$2:$B$35,2,FALSE),"Otras zonas")</f>
        <v>Suroccidente</v>
      </c>
      <c r="AK5163" t="str">
        <f t="shared" si="809"/>
        <v>EPS SOS | Suroccidente</v>
      </c>
    </row>
    <row r="5164" spans="1:37">
      <c r="A5164" s="4" t="s">
        <v>2114</v>
      </c>
      <c r="B5164" s="4" t="s">
        <v>2115</v>
      </c>
      <c r="C5164" s="4" t="s">
        <v>2165</v>
      </c>
      <c r="D5164" s="4" t="s">
        <v>2166</v>
      </c>
      <c r="E5164" s="4" t="s">
        <v>85</v>
      </c>
      <c r="F5164" s="4">
        <v>2195</v>
      </c>
      <c r="G5164" s="4">
        <v>775</v>
      </c>
      <c r="H5164" s="4">
        <v>0</v>
      </c>
      <c r="I5164">
        <f t="shared" si="800"/>
        <v>2970</v>
      </c>
      <c r="J5164">
        <f t="shared" si="801"/>
        <v>0.73905723905723908</v>
      </c>
      <c r="K5164">
        <f t="shared" si="802"/>
        <v>0.26094276094276092</v>
      </c>
      <c r="L5164">
        <f t="shared" si="803"/>
        <v>0</v>
      </c>
      <c r="M5164">
        <f>I5164*Diccionario!$B$36</f>
        <v>6.5934582352941176</v>
      </c>
      <c r="N5164">
        <f>M5164*Diccionario!$B$37</f>
        <v>0.66593928176470596</v>
      </c>
      <c r="O5164">
        <f>N5164*Diccionario!$B$38</f>
        <v>9.9890892264705891E-2</v>
      </c>
      <c r="P5164">
        <f>O5164*Diccionario!$B$39</f>
        <v>8.9901803038235306E-2</v>
      </c>
      <c r="Q5164">
        <f>P5164*Diccionario!$B$40</f>
        <v>3.5960721215294124E-2</v>
      </c>
      <c r="R5164">
        <f>Q5164*Diccionario!$B$41</f>
        <v>2.3374468789941181E-2</v>
      </c>
      <c r="S5164">
        <f t="shared" si="804"/>
        <v>2.3374468789941181E-2</v>
      </c>
      <c r="T5164">
        <f>I5164*Diccionario!$B$36</f>
        <v>6.5934582352941176</v>
      </c>
      <c r="U5164">
        <f>T5164*Diccionario!$B$42</f>
        <v>0.66593928176470596</v>
      </c>
      <c r="V5164">
        <f>U5164*Diccionario!$B$43</f>
        <v>0.56604838950000003</v>
      </c>
      <c r="W5164">
        <f>V5164*Diccionario!$B$44</f>
        <v>0.107549194005</v>
      </c>
      <c r="X5164">
        <f>W5164*Diccionario!$B$45</f>
        <v>4.1944185661950004E-2</v>
      </c>
      <c r="Y5164">
        <f>X5164*Diccionario!$B$46</f>
        <v>3.7330325239135501E-2</v>
      </c>
      <c r="Z5164">
        <f>Y5164*Diccionario!$B$47</f>
        <v>1.3812220338480135E-2</v>
      </c>
      <c r="AA5164">
        <f>Z5164*Diccionario!$B$48</f>
        <v>1.3812220338480135E-2</v>
      </c>
      <c r="AB5164">
        <f>AA5164*Diccionario!$B$49</f>
        <v>1.0359165253860101E-2</v>
      </c>
      <c r="AC5164">
        <f t="shared" si="805"/>
        <v>1.0359165253860101E-2</v>
      </c>
      <c r="AD5164">
        <f t="shared" si="806"/>
        <v>3.373363404380128E-2</v>
      </c>
      <c r="AE5164">
        <f t="shared" si="807"/>
        <v>5.6529708569747764E-5</v>
      </c>
      <c r="AF5164" t="e">
        <f ca="1">IF(AD5164="","",_xludf.RANK.EQ(AD5164,$AD$2:$AD$5513,0))</f>
        <v>#NAME?</v>
      </c>
      <c r="AH5164" t="str">
        <f t="shared" si="808"/>
        <v>Baja</v>
      </c>
      <c r="AI5164" t="s">
        <v>153</v>
      </c>
      <c r="AJ5164" t="str">
        <f>IFERROR(VLOOKUP(B5164,Maestro_Regionales!$A$2:$B$35,2,FALSE),"Otras zonas")</f>
        <v>Suroccidente</v>
      </c>
      <c r="AK5164" t="str">
        <f t="shared" si="809"/>
        <v>SALUD TOTAL EPS | Suroccidente</v>
      </c>
    </row>
    <row r="5165" spans="1:37">
      <c r="A5165" s="4" t="s">
        <v>2114</v>
      </c>
      <c r="B5165" s="4" t="s">
        <v>2115</v>
      </c>
      <c r="C5165" s="4" t="s">
        <v>2165</v>
      </c>
      <c r="D5165" s="4" t="s">
        <v>2166</v>
      </c>
      <c r="E5165" s="4" t="s">
        <v>95</v>
      </c>
      <c r="F5165" s="4">
        <v>163</v>
      </c>
      <c r="G5165" s="4">
        <v>2110</v>
      </c>
      <c r="H5165" s="4">
        <v>0</v>
      </c>
      <c r="I5165">
        <f t="shared" si="800"/>
        <v>2273</v>
      </c>
      <c r="J5165">
        <f t="shared" si="801"/>
        <v>7.1711394632644088E-2</v>
      </c>
      <c r="K5165">
        <f t="shared" si="802"/>
        <v>0.92828860536735591</v>
      </c>
      <c r="L5165">
        <f t="shared" si="803"/>
        <v>0</v>
      </c>
      <c r="M5165">
        <f>I5165*Diccionario!$B$36</f>
        <v>5.0461045686274506</v>
      </c>
      <c r="N5165">
        <f>M5165*Diccionario!$B$37</f>
        <v>0.5096565614313725</v>
      </c>
      <c r="O5165">
        <f>N5165*Diccionario!$B$38</f>
        <v>7.6448484214705875E-2</v>
      </c>
      <c r="P5165">
        <f>O5165*Diccionario!$B$39</f>
        <v>6.8803635793235285E-2</v>
      </c>
      <c r="Q5165">
        <f>P5165*Diccionario!$B$40</f>
        <v>2.7521454317294115E-2</v>
      </c>
      <c r="R5165">
        <f>Q5165*Diccionario!$B$41</f>
        <v>1.7888945306241175E-2</v>
      </c>
      <c r="S5165">
        <f t="shared" si="804"/>
        <v>1.7888945306241175E-2</v>
      </c>
      <c r="T5165">
        <f>I5165*Diccionario!$B$36</f>
        <v>5.0461045686274506</v>
      </c>
      <c r="U5165">
        <f>T5165*Diccionario!$B$42</f>
        <v>0.5096565614313725</v>
      </c>
      <c r="V5165">
        <f>U5165*Diccionario!$B$43</f>
        <v>0.4332080772166666</v>
      </c>
      <c r="W5165">
        <f>V5165*Diccionario!$B$44</f>
        <v>8.2309534671166654E-2</v>
      </c>
      <c r="X5165">
        <f>W5165*Diccionario!$B$45</f>
        <v>3.2100718521754994E-2</v>
      </c>
      <c r="Y5165">
        <f>X5165*Diccionario!$B$46</f>
        <v>2.8569639484361944E-2</v>
      </c>
      <c r="Z5165">
        <f>Y5165*Diccionario!$B$47</f>
        <v>1.0570766609213919E-2</v>
      </c>
      <c r="AA5165">
        <f>Z5165*Diccionario!$B$48</f>
        <v>1.0570766609213919E-2</v>
      </c>
      <c r="AB5165">
        <f>AA5165*Diccionario!$B$49</f>
        <v>7.92807495691044E-3</v>
      </c>
      <c r="AC5165">
        <f t="shared" si="805"/>
        <v>7.92807495691044E-3</v>
      </c>
      <c r="AD5165">
        <f t="shared" si="806"/>
        <v>2.5817020263151615E-2</v>
      </c>
      <c r="AE5165">
        <f t="shared" si="807"/>
        <v>4.3263308949170584E-5</v>
      </c>
      <c r="AF5165" t="e">
        <f ca="1">IF(AD5165="","",_xludf.RANK.EQ(AD5165,$AD$2:$AD$5513,0))</f>
        <v>#NAME?</v>
      </c>
      <c r="AH5165" t="str">
        <f t="shared" si="808"/>
        <v>Baja</v>
      </c>
      <c r="AI5165" t="s">
        <v>153</v>
      </c>
      <c r="AJ5165" t="str">
        <f>IFERROR(VLOOKUP(B5165,Maestro_Regionales!$A$2:$B$35,2,FALSE),"Otras zonas")</f>
        <v>Suroccidente</v>
      </c>
      <c r="AK5165" t="str">
        <f t="shared" si="809"/>
        <v>ASMETSALUD EPS | Suroccidente</v>
      </c>
    </row>
    <row r="5166" spans="1:37">
      <c r="A5166" s="4" t="s">
        <v>2114</v>
      </c>
      <c r="B5166" s="4" t="s">
        <v>2115</v>
      </c>
      <c r="C5166" s="4" t="s">
        <v>2165</v>
      </c>
      <c r="D5166" s="4" t="s">
        <v>2166</v>
      </c>
      <c r="E5166" s="4" t="s">
        <v>90</v>
      </c>
      <c r="F5166" s="4">
        <v>0</v>
      </c>
      <c r="G5166" s="4">
        <v>0</v>
      </c>
      <c r="H5166" s="4">
        <v>516</v>
      </c>
      <c r="I5166">
        <f t="shared" si="800"/>
        <v>516</v>
      </c>
      <c r="J5166">
        <f t="shared" si="801"/>
        <v>0</v>
      </c>
      <c r="K5166">
        <f t="shared" si="802"/>
        <v>0</v>
      </c>
      <c r="L5166">
        <f t="shared" si="803"/>
        <v>1</v>
      </c>
      <c r="M5166">
        <f>I5166*Diccionario!$B$36</f>
        <v>1.1455301176470587</v>
      </c>
      <c r="N5166">
        <f>M5166*Diccionario!$B$37</f>
        <v>0.11569854188235294</v>
      </c>
      <c r="O5166">
        <f>N5166*Diccionario!$B$38</f>
        <v>1.7354781282352939E-2</v>
      </c>
      <c r="P5166">
        <f>O5166*Diccionario!$B$39</f>
        <v>1.5619303154117645E-2</v>
      </c>
      <c r="Q5166">
        <f>P5166*Diccionario!$B$40</f>
        <v>6.2477212616470585E-3</v>
      </c>
      <c r="R5166">
        <f>Q5166*Diccionario!$B$41</f>
        <v>4.0610188200705883E-3</v>
      </c>
      <c r="S5166">
        <f t="shared" si="804"/>
        <v>4.0610188200705883E-3</v>
      </c>
      <c r="T5166">
        <f>I5166*Diccionario!$B$36</f>
        <v>1.1455301176470587</v>
      </c>
      <c r="U5166">
        <f>T5166*Diccionario!$B$42</f>
        <v>0.11569854188235294</v>
      </c>
      <c r="V5166">
        <f>U5166*Diccionario!$B$43</f>
        <v>9.8343760599999996E-2</v>
      </c>
      <c r="W5166">
        <f>V5166*Diccionario!$B$44</f>
        <v>1.8685314514E-2</v>
      </c>
      <c r="X5166">
        <f>W5166*Diccionario!$B$45</f>
        <v>7.2872726604600001E-3</v>
      </c>
      <c r="Y5166">
        <f>X5166*Diccionario!$B$46</f>
        <v>6.4856726678094003E-3</v>
      </c>
      <c r="Z5166">
        <f>Y5166*Diccionario!$B$47</f>
        <v>2.3996988870894783E-3</v>
      </c>
      <c r="AA5166">
        <f>Z5166*Diccionario!$B$48</f>
        <v>2.3996988870894783E-3</v>
      </c>
      <c r="AB5166">
        <f>AA5166*Diccionario!$B$49</f>
        <v>1.7997741653171086E-3</v>
      </c>
      <c r="AC5166">
        <f t="shared" si="805"/>
        <v>1.7997741653171086E-3</v>
      </c>
      <c r="AD5166">
        <f t="shared" si="806"/>
        <v>5.8607929853876969E-3</v>
      </c>
      <c r="AE5166">
        <f t="shared" si="807"/>
        <v>9.8213231050470846E-6</v>
      </c>
      <c r="AF5166" t="e">
        <f ca="1">IF(AD5166="","",_xludf.RANK.EQ(AD5166,$AD$2:$AD$5513,0))</f>
        <v>#NAME?</v>
      </c>
      <c r="AH5166" t="str">
        <f t="shared" si="808"/>
        <v>Baja</v>
      </c>
      <c r="AI5166" t="s">
        <v>153</v>
      </c>
      <c r="AJ5166" t="str">
        <f>IFERROR(VLOOKUP(B5166,Maestro_Regionales!$A$2:$B$35,2,FALSE),"Otras zonas")</f>
        <v>Suroccidente</v>
      </c>
      <c r="AK5166" t="str">
        <f t="shared" si="809"/>
        <v>REGIMEN DE EXCEPCION | Suroccidente</v>
      </c>
    </row>
    <row r="5167" spans="1:37">
      <c r="A5167" s="4" t="s">
        <v>2114</v>
      </c>
      <c r="B5167" s="4" t="s">
        <v>2115</v>
      </c>
      <c r="C5167" s="4" t="s">
        <v>2165</v>
      </c>
      <c r="D5167" s="4" t="s">
        <v>2166</v>
      </c>
      <c r="E5167" s="4" t="s">
        <v>86</v>
      </c>
      <c r="F5167" s="4">
        <v>12</v>
      </c>
      <c r="G5167" s="4">
        <v>1</v>
      </c>
      <c r="H5167" s="4">
        <v>0</v>
      </c>
      <c r="I5167">
        <f t="shared" si="800"/>
        <v>13</v>
      </c>
      <c r="J5167">
        <f t="shared" si="801"/>
        <v>0.92307692307692313</v>
      </c>
      <c r="K5167">
        <f t="shared" si="802"/>
        <v>7.6923076923076927E-2</v>
      </c>
      <c r="L5167">
        <f t="shared" si="803"/>
        <v>0</v>
      </c>
      <c r="M5167">
        <f>I5167*Diccionario!$B$36</f>
        <v>2.8860254901960782E-2</v>
      </c>
      <c r="N5167">
        <f>M5167*Diccionario!$B$37</f>
        <v>2.9148857450980391E-3</v>
      </c>
      <c r="O5167">
        <f>N5167*Diccionario!$B$38</f>
        <v>4.3723286176470584E-4</v>
      </c>
      <c r="P5167">
        <f>O5167*Diccionario!$B$39</f>
        <v>3.9350957558823528E-4</v>
      </c>
      <c r="Q5167">
        <f>P5167*Diccionario!$B$40</f>
        <v>1.5740383023529411E-4</v>
      </c>
      <c r="R5167">
        <f>Q5167*Diccionario!$B$41</f>
        <v>1.0231248965294118E-4</v>
      </c>
      <c r="S5167">
        <f t="shared" si="804"/>
        <v>1.0231248965294118E-4</v>
      </c>
      <c r="T5167">
        <f>I5167*Diccionario!$B$36</f>
        <v>2.8860254901960782E-2</v>
      </c>
      <c r="U5167">
        <f>T5167*Diccionario!$B$42</f>
        <v>2.9148857450980391E-3</v>
      </c>
      <c r="V5167">
        <f>U5167*Diccionario!$B$43</f>
        <v>2.477652883333333E-3</v>
      </c>
      <c r="W5167">
        <f>V5167*Diccionario!$B$44</f>
        <v>4.7075404783333325E-4</v>
      </c>
      <c r="X5167">
        <f>W5167*Diccionario!$B$45</f>
        <v>1.8359407865499997E-4</v>
      </c>
      <c r="Y5167">
        <f>X5167*Diccionario!$B$46</f>
        <v>1.6339873000294997E-4</v>
      </c>
      <c r="Z5167">
        <f>Y5167*Diccionario!$B$47</f>
        <v>6.0457530101091489E-5</v>
      </c>
      <c r="AA5167">
        <f>Z5167*Diccionario!$B$48</f>
        <v>6.0457530101091489E-5</v>
      </c>
      <c r="AB5167">
        <f>AA5167*Diccionario!$B$49</f>
        <v>4.534314757581862E-5</v>
      </c>
      <c r="AC5167">
        <f t="shared" si="805"/>
        <v>4.534314757581862E-5</v>
      </c>
      <c r="AD5167">
        <f t="shared" si="806"/>
        <v>1.4765563722875978E-4</v>
      </c>
      <c r="AE5167">
        <f t="shared" si="807"/>
        <v>2.4743643481707771E-7</v>
      </c>
      <c r="AF5167" t="e">
        <f ca="1">IF(AD5167="","",_xludf.RANK.EQ(AD5167,$AD$2:$AD$5513,0))</f>
        <v>#NAME?</v>
      </c>
      <c r="AH5167" t="str">
        <f t="shared" si="808"/>
        <v>Baja</v>
      </c>
      <c r="AI5167" t="s">
        <v>153</v>
      </c>
      <c r="AJ5167" t="str">
        <f>IFERROR(VLOOKUP(B5167,Maestro_Regionales!$A$2:$B$35,2,FALSE),"Otras zonas")</f>
        <v>Suroccidente</v>
      </c>
      <c r="AK5167" t="str">
        <f t="shared" si="809"/>
        <v>EPS SANITAS | Suroccidente</v>
      </c>
    </row>
    <row r="5168" spans="1:37">
      <c r="A5168" s="4" t="s">
        <v>2114</v>
      </c>
      <c r="B5168" s="4" t="s">
        <v>2115</v>
      </c>
      <c r="C5168" s="4" t="s">
        <v>2167</v>
      </c>
      <c r="D5168" s="4" t="s">
        <v>1546</v>
      </c>
      <c r="E5168" s="4" t="s">
        <v>87</v>
      </c>
      <c r="F5168" s="4">
        <v>2862</v>
      </c>
      <c r="G5168" s="4">
        <v>9117</v>
      </c>
      <c r="H5168" s="4">
        <v>0</v>
      </c>
      <c r="I5168">
        <f t="shared" si="800"/>
        <v>11979</v>
      </c>
      <c r="J5168">
        <f t="shared" si="801"/>
        <v>0.23891810668670171</v>
      </c>
      <c r="K5168">
        <f t="shared" si="802"/>
        <v>0.76108189331329823</v>
      </c>
      <c r="L5168">
        <f t="shared" si="803"/>
        <v>0</v>
      </c>
      <c r="M5168">
        <f>I5168*Diccionario!$B$36</f>
        <v>26.593614882352938</v>
      </c>
      <c r="N5168">
        <f>M5168*Diccionario!$B$37</f>
        <v>2.6859551031176467</v>
      </c>
      <c r="O5168">
        <f>N5168*Diccionario!$B$38</f>
        <v>0.40289326546764698</v>
      </c>
      <c r="P5168">
        <f>O5168*Diccionario!$B$39</f>
        <v>0.36260393892088227</v>
      </c>
      <c r="Q5168">
        <f>P5168*Diccionario!$B$40</f>
        <v>0.14504157556835293</v>
      </c>
      <c r="R5168">
        <f>Q5168*Diccionario!$B$41</f>
        <v>9.4277024119429412E-2</v>
      </c>
      <c r="S5168">
        <f t="shared" si="804"/>
        <v>9.4277024119429412E-2</v>
      </c>
      <c r="T5168">
        <f>I5168*Diccionario!$B$36</f>
        <v>26.593614882352938</v>
      </c>
      <c r="U5168">
        <f>T5168*Diccionario!$B$42</f>
        <v>2.6859551031176467</v>
      </c>
      <c r="V5168">
        <f>U5168*Diccionario!$B$43</f>
        <v>2.2830618376499996</v>
      </c>
      <c r="W5168">
        <f>V5168*Diccionario!$B$44</f>
        <v>0.43378174915349993</v>
      </c>
      <c r="X5168">
        <f>W5168*Diccionario!$B$45</f>
        <v>0.16917488216986498</v>
      </c>
      <c r="Y5168">
        <f>X5168*Diccionario!$B$46</f>
        <v>0.15056564513117984</v>
      </c>
      <c r="Z5168">
        <f>Y5168*Diccionario!$B$47</f>
        <v>5.5709288698536544E-2</v>
      </c>
      <c r="AA5168">
        <f>Z5168*Diccionario!$B$48</f>
        <v>5.5709288698536544E-2</v>
      </c>
      <c r="AB5168">
        <f>AA5168*Diccionario!$B$49</f>
        <v>4.1781966523902411E-2</v>
      </c>
      <c r="AC5168">
        <f t="shared" si="805"/>
        <v>4.1781966523902411E-2</v>
      </c>
      <c r="AD5168">
        <f t="shared" si="806"/>
        <v>0.13605899064333182</v>
      </c>
      <c r="AE5168">
        <f t="shared" si="807"/>
        <v>2.2800315789798262E-4</v>
      </c>
      <c r="AF5168" t="e">
        <f ca="1">IF(AD5168="","",_xludf.RANK.EQ(AD5168,$AD$2:$AD$5513,0))</f>
        <v>#NAME?</v>
      </c>
      <c r="AH5168" t="str">
        <f t="shared" si="808"/>
        <v>Baja</v>
      </c>
      <c r="AI5168" t="s">
        <v>153</v>
      </c>
      <c r="AJ5168" t="str">
        <f>IFERROR(VLOOKUP(B5168,Maestro_Regionales!$A$2:$B$35,2,FALSE),"Otras zonas")</f>
        <v>Suroccidente</v>
      </c>
      <c r="AK5168" t="str">
        <f t="shared" si="809"/>
        <v>NUEVA EPS | Suroccidente</v>
      </c>
    </row>
    <row r="5169" spans="1:37">
      <c r="A5169" s="4" t="s">
        <v>2114</v>
      </c>
      <c r="B5169" s="4" t="s">
        <v>2115</v>
      </c>
      <c r="C5169" s="4" t="s">
        <v>2167</v>
      </c>
      <c r="D5169" s="4" t="s">
        <v>1546</v>
      </c>
      <c r="E5169" s="4" t="s">
        <v>162</v>
      </c>
      <c r="F5169" s="4">
        <v>2111</v>
      </c>
      <c r="G5169" s="4">
        <v>698</v>
      </c>
      <c r="H5169" s="4">
        <v>0</v>
      </c>
      <c r="I5169">
        <f t="shared" si="800"/>
        <v>2809</v>
      </c>
      <c r="J5169">
        <f t="shared" si="801"/>
        <v>0.75151299394802418</v>
      </c>
      <c r="K5169">
        <f t="shared" si="802"/>
        <v>0.2484870060519758</v>
      </c>
      <c r="L5169">
        <f t="shared" si="803"/>
        <v>0</v>
      </c>
      <c r="M5169">
        <f>I5169*Diccionario!$B$36</f>
        <v>6.2360350784313718</v>
      </c>
      <c r="N5169">
        <f>M5169*Diccionario!$B$37</f>
        <v>0.62983954292156863</v>
      </c>
      <c r="O5169">
        <f>N5169*Diccionario!$B$38</f>
        <v>9.4475931438235294E-2</v>
      </c>
      <c r="P5169">
        <f>O5169*Diccionario!$B$39</f>
        <v>8.5028338294411768E-2</v>
      </c>
      <c r="Q5169">
        <f>P5169*Diccionario!$B$40</f>
        <v>3.4011335317764707E-2</v>
      </c>
      <c r="R5169">
        <f>Q5169*Diccionario!$B$41</f>
        <v>2.210736795654706E-2</v>
      </c>
      <c r="S5169">
        <f t="shared" si="804"/>
        <v>2.210736795654706E-2</v>
      </c>
      <c r="T5169">
        <f>I5169*Diccionario!$B$36</f>
        <v>6.2360350784313718</v>
      </c>
      <c r="U5169">
        <f>T5169*Diccionario!$B$42</f>
        <v>0.62983954292156863</v>
      </c>
      <c r="V5169">
        <f>U5169*Diccionario!$B$43</f>
        <v>0.53536361148333333</v>
      </c>
      <c r="W5169">
        <f>V5169*Diccionario!$B$44</f>
        <v>0.10171908618183334</v>
      </c>
      <c r="X5169">
        <f>W5169*Diccionario!$B$45</f>
        <v>3.9670443610915006E-2</v>
      </c>
      <c r="Y5169">
        <f>X5169*Diccionario!$B$46</f>
        <v>3.5306694813714352E-2</v>
      </c>
      <c r="Z5169">
        <f>Y5169*Diccionario!$B$47</f>
        <v>1.3063477081074311E-2</v>
      </c>
      <c r="AA5169">
        <f>Z5169*Diccionario!$B$48</f>
        <v>1.3063477081074311E-2</v>
      </c>
      <c r="AB5169">
        <f>AA5169*Diccionario!$B$49</f>
        <v>9.7976078108057332E-3</v>
      </c>
      <c r="AC5169">
        <f t="shared" si="805"/>
        <v>9.7976078108057332E-3</v>
      </c>
      <c r="AD5169">
        <f t="shared" si="806"/>
        <v>3.1904975767352795E-2</v>
      </c>
      <c r="AE5169">
        <f t="shared" si="807"/>
        <v>5.3465303492397802E-5</v>
      </c>
      <c r="AF5169" t="e">
        <f ca="1">IF(AD5169="","",_xludf.RANK.EQ(AD5169,$AD$2:$AD$5513,0))</f>
        <v>#NAME?</v>
      </c>
      <c r="AH5169" t="str">
        <f t="shared" si="808"/>
        <v>Baja</v>
      </c>
      <c r="AI5169" t="s">
        <v>153</v>
      </c>
      <c r="AJ5169" t="str">
        <f>IFERROR(VLOOKUP(B5169,Maestro_Regionales!$A$2:$B$35,2,FALSE),"Otras zonas")</f>
        <v>Suroccidente</v>
      </c>
      <c r="AK5169" t="str">
        <f t="shared" si="809"/>
        <v>EPS SOS | Suroccidente</v>
      </c>
    </row>
    <row r="5170" spans="1:37">
      <c r="A5170" s="4" t="s">
        <v>2114</v>
      </c>
      <c r="B5170" s="4" t="s">
        <v>2115</v>
      </c>
      <c r="C5170" s="4" t="s">
        <v>2167</v>
      </c>
      <c r="D5170" s="4" t="s">
        <v>1546</v>
      </c>
      <c r="E5170" s="4" t="s">
        <v>852</v>
      </c>
      <c r="F5170" s="4">
        <v>214</v>
      </c>
      <c r="G5170" s="4">
        <v>2262</v>
      </c>
      <c r="H5170" s="4">
        <v>0</v>
      </c>
      <c r="I5170">
        <f t="shared" si="800"/>
        <v>2476</v>
      </c>
      <c r="J5170">
        <f t="shared" si="801"/>
        <v>8.6429725363489501E-2</v>
      </c>
      <c r="K5170">
        <f t="shared" si="802"/>
        <v>0.91357027463651053</v>
      </c>
      <c r="L5170">
        <f t="shared" si="803"/>
        <v>0</v>
      </c>
      <c r="M5170">
        <f>I5170*Diccionario!$B$36</f>
        <v>5.4967685490196079</v>
      </c>
      <c r="N5170">
        <f>M5170*Diccionario!$B$37</f>
        <v>0.55517362345098042</v>
      </c>
      <c r="O5170">
        <f>N5170*Diccionario!$B$38</f>
        <v>8.3276043517647058E-2</v>
      </c>
      <c r="P5170">
        <f>O5170*Diccionario!$B$39</f>
        <v>7.4948439165882355E-2</v>
      </c>
      <c r="Q5170">
        <f>P5170*Diccionario!$B$40</f>
        <v>2.9979375666352944E-2</v>
      </c>
      <c r="R5170">
        <f>Q5170*Diccionario!$B$41</f>
        <v>1.9486594183129414E-2</v>
      </c>
      <c r="S5170">
        <f t="shared" si="804"/>
        <v>1.9486594183129414E-2</v>
      </c>
      <c r="T5170">
        <f>I5170*Diccionario!$B$36</f>
        <v>5.4967685490196079</v>
      </c>
      <c r="U5170">
        <f>T5170*Diccionario!$B$42</f>
        <v>0.55517362345098042</v>
      </c>
      <c r="V5170">
        <f>U5170*Diccionario!$B$43</f>
        <v>0.47189757993333337</v>
      </c>
      <c r="W5170">
        <f>V5170*Diccionario!$B$44</f>
        <v>8.966054018733334E-2</v>
      </c>
      <c r="X5170">
        <f>W5170*Diccionario!$B$45</f>
        <v>3.4967610673060007E-2</v>
      </c>
      <c r="Y5170">
        <f>X5170*Diccionario!$B$46</f>
        <v>3.1121173499023408E-2</v>
      </c>
      <c r="Z5170">
        <f>Y5170*Diccionario!$B$47</f>
        <v>1.1514834194638661E-2</v>
      </c>
      <c r="AA5170">
        <f>Z5170*Diccionario!$B$48</f>
        <v>1.1514834194638661E-2</v>
      </c>
      <c r="AB5170">
        <f>AA5170*Diccionario!$B$49</f>
        <v>8.6361256459789957E-3</v>
      </c>
      <c r="AC5170">
        <f t="shared" si="805"/>
        <v>8.6361256459789957E-3</v>
      </c>
      <c r="AD5170">
        <f t="shared" si="806"/>
        <v>2.8122719829108411E-2</v>
      </c>
      <c r="AE5170">
        <f t="shared" si="807"/>
        <v>4.7127124046698814E-5</v>
      </c>
      <c r="AF5170" t="e">
        <f ca="1">IF(AD5170="","",_xludf.RANK.EQ(AD5170,$AD$2:$AD$5513,0))</f>
        <v>#NAME?</v>
      </c>
      <c r="AH5170" t="str">
        <f t="shared" si="808"/>
        <v>Baja</v>
      </c>
      <c r="AI5170" t="s">
        <v>153</v>
      </c>
      <c r="AJ5170" t="str">
        <f>IFERROR(VLOOKUP(B5170,Maestro_Regionales!$A$2:$B$35,2,FALSE),"Otras zonas")</f>
        <v>Suroccidente</v>
      </c>
      <c r="AK5170" t="str">
        <f t="shared" si="809"/>
        <v>EMSSANAR EPS | Suroccidente</v>
      </c>
    </row>
    <row r="5171" spans="1:37">
      <c r="A5171" s="4" t="s">
        <v>2114</v>
      </c>
      <c r="B5171" s="4" t="s">
        <v>2115</v>
      </c>
      <c r="C5171" s="4" t="s">
        <v>2167</v>
      </c>
      <c r="D5171" s="4" t="s">
        <v>1546</v>
      </c>
      <c r="E5171" s="4" t="s">
        <v>90</v>
      </c>
      <c r="F5171" s="4">
        <v>0</v>
      </c>
      <c r="G5171" s="4">
        <v>0</v>
      </c>
      <c r="H5171" s="4">
        <v>221</v>
      </c>
      <c r="I5171">
        <f t="shared" si="800"/>
        <v>221</v>
      </c>
      <c r="J5171">
        <f t="shared" si="801"/>
        <v>0</v>
      </c>
      <c r="K5171">
        <f t="shared" si="802"/>
        <v>0</v>
      </c>
      <c r="L5171">
        <f t="shared" si="803"/>
        <v>1</v>
      </c>
      <c r="M5171">
        <f>I5171*Diccionario!$B$36</f>
        <v>0.49062433333333327</v>
      </c>
      <c r="N5171">
        <f>M5171*Diccionario!$B$37</f>
        <v>4.9553057666666664E-2</v>
      </c>
      <c r="O5171">
        <f>N5171*Diccionario!$B$38</f>
        <v>7.4329586499999991E-3</v>
      </c>
      <c r="P5171">
        <f>O5171*Diccionario!$B$39</f>
        <v>6.6896627849999989E-3</v>
      </c>
      <c r="Q5171">
        <f>P5171*Diccionario!$B$40</f>
        <v>2.6758651139999999E-3</v>
      </c>
      <c r="R5171">
        <f>Q5171*Diccionario!$B$41</f>
        <v>1.7393123240999999E-3</v>
      </c>
      <c r="S5171">
        <f t="shared" si="804"/>
        <v>1.7393123240999999E-3</v>
      </c>
      <c r="T5171">
        <f>I5171*Diccionario!$B$36</f>
        <v>0.49062433333333327</v>
      </c>
      <c r="U5171">
        <f>T5171*Diccionario!$B$42</f>
        <v>4.9553057666666664E-2</v>
      </c>
      <c r="V5171">
        <f>U5171*Diccionario!$B$43</f>
        <v>4.2120099016666662E-2</v>
      </c>
      <c r="W5171">
        <f>V5171*Diccionario!$B$44</f>
        <v>8.002818813166666E-3</v>
      </c>
      <c r="X5171">
        <f>W5171*Diccionario!$B$45</f>
        <v>3.121099337135E-3</v>
      </c>
      <c r="Y5171">
        <f>X5171*Diccionario!$B$46</f>
        <v>2.7777784100501499E-3</v>
      </c>
      <c r="Z5171">
        <f>Y5171*Diccionario!$B$47</f>
        <v>1.0277780117185554E-3</v>
      </c>
      <c r="AA5171">
        <f>Z5171*Diccionario!$B$48</f>
        <v>1.0277780117185554E-3</v>
      </c>
      <c r="AB5171">
        <f>AA5171*Diccionario!$B$49</f>
        <v>7.7083350878891655E-4</v>
      </c>
      <c r="AC5171">
        <f t="shared" si="805"/>
        <v>7.7083350878891655E-4</v>
      </c>
      <c r="AD5171">
        <f t="shared" si="806"/>
        <v>2.5101458328889163E-3</v>
      </c>
      <c r="AE5171">
        <f t="shared" si="807"/>
        <v>4.2064193918903212E-6</v>
      </c>
      <c r="AF5171" t="e">
        <f ca="1">IF(AD5171="","",_xludf.RANK.EQ(AD5171,$AD$2:$AD$5513,0))</f>
        <v>#NAME?</v>
      </c>
      <c r="AH5171" t="str">
        <f t="shared" si="808"/>
        <v>Baja</v>
      </c>
      <c r="AI5171" t="s">
        <v>153</v>
      </c>
      <c r="AJ5171" t="str">
        <f>IFERROR(VLOOKUP(B5171,Maestro_Regionales!$A$2:$B$35,2,FALSE),"Otras zonas")</f>
        <v>Suroccidente</v>
      </c>
      <c r="AK5171" t="str">
        <f t="shared" si="809"/>
        <v>REGIMEN DE EXCEPCION | Suroccidente</v>
      </c>
    </row>
    <row r="5172" spans="1:37">
      <c r="A5172" s="4" t="s">
        <v>2114</v>
      </c>
      <c r="B5172" s="4" t="s">
        <v>2115</v>
      </c>
      <c r="C5172" s="4" t="s">
        <v>2168</v>
      </c>
      <c r="D5172" s="4" t="s">
        <v>2169</v>
      </c>
      <c r="E5172" s="4" t="s">
        <v>87</v>
      </c>
      <c r="F5172" s="4">
        <v>2466</v>
      </c>
      <c r="G5172" s="4">
        <v>8460</v>
      </c>
      <c r="H5172" s="4">
        <v>0</v>
      </c>
      <c r="I5172">
        <f t="shared" si="800"/>
        <v>10926</v>
      </c>
      <c r="J5172">
        <f t="shared" si="801"/>
        <v>0.2257001647446458</v>
      </c>
      <c r="K5172">
        <f t="shared" si="802"/>
        <v>0.77429983525535417</v>
      </c>
      <c r="L5172">
        <f t="shared" si="803"/>
        <v>0</v>
      </c>
      <c r="M5172">
        <f>I5172*Diccionario!$B$36</f>
        <v>24.255934235294117</v>
      </c>
      <c r="N5172">
        <f>M5172*Diccionario!$B$37</f>
        <v>2.4498493577647058</v>
      </c>
      <c r="O5172">
        <f>N5172*Diccionario!$B$38</f>
        <v>0.36747740366470588</v>
      </c>
      <c r="P5172">
        <f>O5172*Diccionario!$B$39</f>
        <v>0.33072966329823528</v>
      </c>
      <c r="Q5172">
        <f>P5172*Diccionario!$B$40</f>
        <v>0.13229186531929413</v>
      </c>
      <c r="R5172">
        <f>Q5172*Diccionario!$B$41</f>
        <v>8.5989712457541181E-2</v>
      </c>
      <c r="S5172">
        <f t="shared" si="804"/>
        <v>8.5989712457541181E-2</v>
      </c>
      <c r="T5172">
        <f>I5172*Diccionario!$B$36</f>
        <v>24.255934235294117</v>
      </c>
      <c r="U5172">
        <f>T5172*Diccionario!$B$42</f>
        <v>2.4498493577647058</v>
      </c>
      <c r="V5172">
        <f>U5172*Diccionario!$B$43</f>
        <v>2.0823719541000001</v>
      </c>
      <c r="W5172">
        <f>V5172*Diccionario!$B$44</f>
        <v>0.395650671279</v>
      </c>
      <c r="X5172">
        <f>W5172*Diccionario!$B$45</f>
        <v>0.15430376179881</v>
      </c>
      <c r="Y5172">
        <f>X5172*Diccionario!$B$46</f>
        <v>0.1373303480009409</v>
      </c>
      <c r="Z5172">
        <f>Y5172*Diccionario!$B$47</f>
        <v>5.0812228760348133E-2</v>
      </c>
      <c r="AA5172">
        <f>Z5172*Diccionario!$B$48</f>
        <v>5.0812228760348133E-2</v>
      </c>
      <c r="AB5172">
        <f>AA5172*Diccionario!$B$49</f>
        <v>3.8109171570261099E-2</v>
      </c>
      <c r="AC5172">
        <f t="shared" si="805"/>
        <v>3.8109171570261099E-2</v>
      </c>
      <c r="AD5172">
        <f t="shared" si="806"/>
        <v>0.12409888402780228</v>
      </c>
      <c r="AE5172">
        <f t="shared" si="807"/>
        <v>2.0796080667779933E-4</v>
      </c>
      <c r="AF5172" t="e">
        <f ca="1">IF(AD5172="","",_xludf.RANK.EQ(AD5172,$AD$2:$AD$5513,0))</f>
        <v>#NAME?</v>
      </c>
      <c r="AH5172" t="str">
        <f t="shared" si="808"/>
        <v>Baja</v>
      </c>
      <c r="AI5172" t="s">
        <v>153</v>
      </c>
      <c r="AJ5172" t="str">
        <f>IFERROR(VLOOKUP(B5172,Maestro_Regionales!$A$2:$B$35,2,FALSE),"Otras zonas")</f>
        <v>Suroccidente</v>
      </c>
      <c r="AK5172" t="str">
        <f t="shared" si="809"/>
        <v>NUEVA EPS | Suroccidente</v>
      </c>
    </row>
    <row r="5173" spans="1:37">
      <c r="A5173" s="4" t="s">
        <v>2114</v>
      </c>
      <c r="B5173" s="4" t="s">
        <v>2115</v>
      </c>
      <c r="C5173" s="4" t="s">
        <v>2168</v>
      </c>
      <c r="D5173" s="4" t="s">
        <v>2169</v>
      </c>
      <c r="E5173" s="4" t="s">
        <v>852</v>
      </c>
      <c r="F5173" s="4">
        <v>241</v>
      </c>
      <c r="G5173" s="4">
        <v>2610</v>
      </c>
      <c r="H5173" s="4">
        <v>0</v>
      </c>
      <c r="I5173">
        <f t="shared" si="800"/>
        <v>2851</v>
      </c>
      <c r="J5173">
        <f t="shared" si="801"/>
        <v>8.4531743247983168E-2</v>
      </c>
      <c r="K5173">
        <f t="shared" si="802"/>
        <v>0.91546825675201682</v>
      </c>
      <c r="L5173">
        <f t="shared" si="803"/>
        <v>0</v>
      </c>
      <c r="M5173">
        <f>I5173*Diccionario!$B$36</f>
        <v>6.3292759019607843</v>
      </c>
      <c r="N5173">
        <f>M5173*Diccionario!$B$37</f>
        <v>0.63925686609803922</v>
      </c>
      <c r="O5173">
        <f>N5173*Diccionario!$B$38</f>
        <v>9.5888529914705881E-2</v>
      </c>
      <c r="P5173">
        <f>O5173*Diccionario!$B$39</f>
        <v>8.6299676923235299E-2</v>
      </c>
      <c r="Q5173">
        <f>P5173*Diccionario!$B$40</f>
        <v>3.4519870769294123E-2</v>
      </c>
      <c r="R5173">
        <f>Q5173*Diccionario!$B$41</f>
        <v>2.2437916000041181E-2</v>
      </c>
      <c r="S5173">
        <f t="shared" si="804"/>
        <v>2.2437916000041181E-2</v>
      </c>
      <c r="T5173">
        <f>I5173*Diccionario!$B$36</f>
        <v>6.3292759019607843</v>
      </c>
      <c r="U5173">
        <f>T5173*Diccionario!$B$42</f>
        <v>0.63925686609803922</v>
      </c>
      <c r="V5173">
        <f>U5173*Diccionario!$B$43</f>
        <v>0.54336833618333336</v>
      </c>
      <c r="W5173">
        <f>V5173*Diccionario!$B$44</f>
        <v>0.10323998387483334</v>
      </c>
      <c r="X5173">
        <f>W5173*Diccionario!$B$45</f>
        <v>4.0263593711185E-2</v>
      </c>
      <c r="Y5173">
        <f>X5173*Diccionario!$B$46</f>
        <v>3.5834598402954651E-2</v>
      </c>
      <c r="Z5173">
        <f>Y5173*Diccionario!$B$47</f>
        <v>1.325880140909322E-2</v>
      </c>
      <c r="AA5173">
        <f>Z5173*Diccionario!$B$48</f>
        <v>1.325880140909322E-2</v>
      </c>
      <c r="AB5173">
        <f>AA5173*Diccionario!$B$49</f>
        <v>9.9441010568199154E-3</v>
      </c>
      <c r="AC5173">
        <f t="shared" si="805"/>
        <v>9.9441010568199154E-3</v>
      </c>
      <c r="AD5173">
        <f t="shared" si="806"/>
        <v>3.2382017056861098E-2</v>
      </c>
      <c r="AE5173">
        <f t="shared" si="807"/>
        <v>5.4264713512576057E-5</v>
      </c>
      <c r="AF5173" t="e">
        <f ca="1">IF(AD5173="","",_xludf.RANK.EQ(AD5173,$AD$2:$AD$5513,0))</f>
        <v>#NAME?</v>
      </c>
      <c r="AH5173" t="str">
        <f t="shared" si="808"/>
        <v>Baja</v>
      </c>
      <c r="AI5173" t="s">
        <v>153</v>
      </c>
      <c r="AJ5173" t="str">
        <f>IFERROR(VLOOKUP(B5173,Maestro_Regionales!$A$2:$B$35,2,FALSE),"Otras zonas")</f>
        <v>Suroccidente</v>
      </c>
      <c r="AK5173" t="str">
        <f t="shared" si="809"/>
        <v>EMSSANAR EPS | Suroccidente</v>
      </c>
    </row>
    <row r="5174" spans="1:37">
      <c r="A5174" s="4" t="s">
        <v>2114</v>
      </c>
      <c r="B5174" s="4" t="s">
        <v>2115</v>
      </c>
      <c r="C5174" s="4" t="s">
        <v>2168</v>
      </c>
      <c r="D5174" s="4" t="s">
        <v>2169</v>
      </c>
      <c r="E5174" s="4" t="s">
        <v>162</v>
      </c>
      <c r="F5174" s="4">
        <v>1186</v>
      </c>
      <c r="G5174" s="4">
        <v>334</v>
      </c>
      <c r="H5174" s="4">
        <v>0</v>
      </c>
      <c r="I5174">
        <f t="shared" si="800"/>
        <v>1520</v>
      </c>
      <c r="J5174">
        <f t="shared" si="801"/>
        <v>0.78026315789473688</v>
      </c>
      <c r="K5174">
        <f t="shared" si="802"/>
        <v>0.21973684210526315</v>
      </c>
      <c r="L5174">
        <f t="shared" si="803"/>
        <v>0</v>
      </c>
      <c r="M5174">
        <f>I5174*Diccionario!$B$36</f>
        <v>3.3744298039215685</v>
      </c>
      <c r="N5174">
        <f>M5174*Diccionario!$B$37</f>
        <v>0.34081741019607842</v>
      </c>
      <c r="O5174">
        <f>N5174*Diccionario!$B$38</f>
        <v>5.1122611529411763E-2</v>
      </c>
      <c r="P5174">
        <f>O5174*Diccionario!$B$39</f>
        <v>4.6010350376470589E-2</v>
      </c>
      <c r="Q5174">
        <f>P5174*Diccionario!$B$40</f>
        <v>1.8404140150588236E-2</v>
      </c>
      <c r="R5174">
        <f>Q5174*Diccionario!$B$41</f>
        <v>1.1962691097882354E-2</v>
      </c>
      <c r="S5174">
        <f t="shared" si="804"/>
        <v>1.1962691097882354E-2</v>
      </c>
      <c r="T5174">
        <f>I5174*Diccionario!$B$36</f>
        <v>3.3744298039215685</v>
      </c>
      <c r="U5174">
        <f>T5174*Diccionario!$B$42</f>
        <v>0.34081741019607842</v>
      </c>
      <c r="V5174">
        <f>U5174*Diccionario!$B$43</f>
        <v>0.28969479866666664</v>
      </c>
      <c r="W5174">
        <f>V5174*Diccionario!$B$44</f>
        <v>5.5042011746666661E-2</v>
      </c>
      <c r="X5174">
        <f>W5174*Diccionario!$B$45</f>
        <v>2.1466384581199999E-2</v>
      </c>
      <c r="Y5174">
        <f>X5174*Diccionario!$B$46</f>
        <v>1.9105082277267999E-2</v>
      </c>
      <c r="Z5174">
        <f>Y5174*Diccionario!$B$47</f>
        <v>7.0688804425891594E-3</v>
      </c>
      <c r="AA5174">
        <f>Z5174*Diccionario!$B$48</f>
        <v>7.0688804425891594E-3</v>
      </c>
      <c r="AB5174">
        <f>AA5174*Diccionario!$B$49</f>
        <v>5.3016603319418695E-3</v>
      </c>
      <c r="AC5174">
        <f t="shared" si="805"/>
        <v>5.3016603319418695E-3</v>
      </c>
      <c r="AD5174">
        <f t="shared" si="806"/>
        <v>1.7264351429824222E-2</v>
      </c>
      <c r="AE5174">
        <f t="shared" si="807"/>
        <v>2.8931029301689088E-5</v>
      </c>
      <c r="AF5174" t="e">
        <f ca="1">IF(AD5174="","",_xludf.RANK.EQ(AD5174,$AD$2:$AD$5513,0))</f>
        <v>#NAME?</v>
      </c>
      <c r="AH5174" t="str">
        <f t="shared" si="808"/>
        <v>Baja</v>
      </c>
      <c r="AI5174" t="s">
        <v>153</v>
      </c>
      <c r="AJ5174" t="str">
        <f>IFERROR(VLOOKUP(B5174,Maestro_Regionales!$A$2:$B$35,2,FALSE),"Otras zonas")</f>
        <v>Suroccidente</v>
      </c>
      <c r="AK5174" t="str">
        <f t="shared" si="809"/>
        <v>EPS SOS | Suroccidente</v>
      </c>
    </row>
    <row r="5175" spans="1:37">
      <c r="A5175" s="4" t="s">
        <v>2114</v>
      </c>
      <c r="B5175" s="4" t="s">
        <v>2115</v>
      </c>
      <c r="C5175" s="4" t="s">
        <v>2168</v>
      </c>
      <c r="D5175" s="4" t="s">
        <v>2169</v>
      </c>
      <c r="E5175" s="4" t="s">
        <v>90</v>
      </c>
      <c r="F5175" s="4">
        <v>0</v>
      </c>
      <c r="G5175" s="4">
        <v>0</v>
      </c>
      <c r="H5175" s="4">
        <v>158</v>
      </c>
      <c r="I5175">
        <f t="shared" si="800"/>
        <v>158</v>
      </c>
      <c r="J5175">
        <f t="shared" si="801"/>
        <v>0</v>
      </c>
      <c r="K5175">
        <f t="shared" si="802"/>
        <v>0</v>
      </c>
      <c r="L5175">
        <f t="shared" si="803"/>
        <v>1</v>
      </c>
      <c r="M5175">
        <f>I5175*Diccionario!$B$36</f>
        <v>0.35076309803921568</v>
      </c>
      <c r="N5175">
        <f>M5175*Diccionario!$B$37</f>
        <v>3.5427072901960788E-2</v>
      </c>
      <c r="O5175">
        <f>N5175*Diccionario!$B$38</f>
        <v>5.314060935294118E-3</v>
      </c>
      <c r="P5175">
        <f>O5175*Diccionario!$B$39</f>
        <v>4.7826548417647064E-3</v>
      </c>
      <c r="Q5175">
        <f>P5175*Diccionario!$B$40</f>
        <v>1.9130619367058828E-3</v>
      </c>
      <c r="R5175">
        <f>Q5175*Diccionario!$B$41</f>
        <v>1.2434902588588238E-3</v>
      </c>
      <c r="S5175">
        <f t="shared" si="804"/>
        <v>1.2434902588588238E-3</v>
      </c>
      <c r="T5175">
        <f>I5175*Diccionario!$B$36</f>
        <v>0.35076309803921568</v>
      </c>
      <c r="U5175">
        <f>T5175*Diccionario!$B$42</f>
        <v>3.5427072901960788E-2</v>
      </c>
      <c r="V5175">
        <f>U5175*Diccionario!$B$43</f>
        <v>3.0113011966666669E-2</v>
      </c>
      <c r="W5175">
        <f>V5175*Diccionario!$B$44</f>
        <v>5.7214722736666675E-3</v>
      </c>
      <c r="X5175">
        <f>W5175*Diccionario!$B$45</f>
        <v>2.2313741867300003E-3</v>
      </c>
      <c r="Y5175">
        <f>X5175*Diccionario!$B$46</f>
        <v>1.9859230261897003E-3</v>
      </c>
      <c r="Z5175">
        <f>Y5175*Diccionario!$B$47</f>
        <v>7.3479151969018904E-4</v>
      </c>
      <c r="AA5175">
        <f>Z5175*Diccionario!$B$48</f>
        <v>7.3479151969018904E-4</v>
      </c>
      <c r="AB5175">
        <f>AA5175*Diccionario!$B$49</f>
        <v>5.5109363976764175E-4</v>
      </c>
      <c r="AC5175">
        <f t="shared" si="805"/>
        <v>5.5109363976764175E-4</v>
      </c>
      <c r="AD5175">
        <f t="shared" si="806"/>
        <v>1.7945838986264655E-3</v>
      </c>
      <c r="AE5175">
        <f t="shared" si="807"/>
        <v>3.0073043616229449E-6</v>
      </c>
      <c r="AF5175" t="e">
        <f ca="1">IF(AD5175="","",_xludf.RANK.EQ(AD5175,$AD$2:$AD$5513,0))</f>
        <v>#NAME?</v>
      </c>
      <c r="AH5175" t="str">
        <f t="shared" si="808"/>
        <v>Baja</v>
      </c>
      <c r="AI5175" t="s">
        <v>153</v>
      </c>
      <c r="AJ5175" t="str">
        <f>IFERROR(VLOOKUP(B5175,Maestro_Regionales!$A$2:$B$35,2,FALSE),"Otras zonas")</f>
        <v>Suroccidente</v>
      </c>
      <c r="AK5175" t="str">
        <f t="shared" si="809"/>
        <v>REGIMEN DE EXCEPCION | Suroccidente</v>
      </c>
    </row>
    <row r="5176" spans="1:37">
      <c r="A5176" s="4" t="s">
        <v>2114</v>
      </c>
      <c r="B5176" s="4" t="s">
        <v>2115</v>
      </c>
      <c r="C5176" s="4" t="s">
        <v>2170</v>
      </c>
      <c r="D5176" s="4" t="s">
        <v>2171</v>
      </c>
      <c r="E5176" s="4" t="s">
        <v>88</v>
      </c>
      <c r="F5176" s="4">
        <v>2989</v>
      </c>
      <c r="G5176" s="4">
        <v>17923</v>
      </c>
      <c r="H5176" s="4">
        <v>0</v>
      </c>
      <c r="I5176">
        <f t="shared" si="800"/>
        <v>20912</v>
      </c>
      <c r="J5176">
        <f t="shared" si="801"/>
        <v>0.14293228768171384</v>
      </c>
      <c r="K5176">
        <f t="shared" si="802"/>
        <v>0.85706771231828616</v>
      </c>
      <c r="L5176">
        <f t="shared" si="803"/>
        <v>0</v>
      </c>
      <c r="M5176">
        <f>I5176*Diccionario!$B$36</f>
        <v>46.425050039215684</v>
      </c>
      <c r="N5176">
        <f>M5176*Diccionario!$B$37</f>
        <v>4.6889300539607843</v>
      </c>
      <c r="O5176">
        <f>N5176*Diccionario!$B$38</f>
        <v>0.7033395080941176</v>
      </c>
      <c r="P5176">
        <f>O5176*Diccionario!$B$39</f>
        <v>0.63300555728470587</v>
      </c>
      <c r="Q5176">
        <f>P5176*Diccionario!$B$40</f>
        <v>0.25320222291388234</v>
      </c>
      <c r="R5176">
        <f>Q5176*Diccionario!$B$41</f>
        <v>0.16458144489402352</v>
      </c>
      <c r="S5176">
        <f t="shared" si="804"/>
        <v>0.16458144489402352</v>
      </c>
      <c r="T5176">
        <f>I5176*Diccionario!$B$36</f>
        <v>46.425050039215684</v>
      </c>
      <c r="U5176">
        <f>T5176*Diccionario!$B$42</f>
        <v>4.6889300539607843</v>
      </c>
      <c r="V5176">
        <f>U5176*Diccionario!$B$43</f>
        <v>3.9855905458666667</v>
      </c>
      <c r="W5176">
        <f>V5176*Diccionario!$B$44</f>
        <v>0.75726220371466668</v>
      </c>
      <c r="X5176">
        <f>W5176*Diccionario!$B$45</f>
        <v>0.29533225944871999</v>
      </c>
      <c r="Y5176">
        <f>X5176*Diccionario!$B$46</f>
        <v>0.26284571090936082</v>
      </c>
      <c r="Z5176">
        <f>Y5176*Diccionario!$B$47</f>
        <v>9.7252913036463495E-2</v>
      </c>
      <c r="AA5176">
        <f>Z5176*Diccionario!$B$48</f>
        <v>9.7252913036463495E-2</v>
      </c>
      <c r="AB5176">
        <f>AA5176*Diccionario!$B$49</f>
        <v>7.2939684777347621E-2</v>
      </c>
      <c r="AC5176">
        <f t="shared" si="805"/>
        <v>7.2939684777347621E-2</v>
      </c>
      <c r="AD5176">
        <f t="shared" si="806"/>
        <v>0.23752112967137112</v>
      </c>
      <c r="AE5176">
        <f t="shared" si="807"/>
        <v>3.9803005576113297E-4</v>
      </c>
      <c r="AF5176" t="e">
        <f ca="1">IF(AD5176="","",_xludf.RANK.EQ(AD5176,$AD$2:$AD$5513,0))</f>
        <v>#NAME?</v>
      </c>
      <c r="AH5176" t="str">
        <f t="shared" si="808"/>
        <v>Media</v>
      </c>
      <c r="AI5176" t="s">
        <v>153</v>
      </c>
      <c r="AJ5176" t="str">
        <f>IFERROR(VLOOKUP(B5176,Maestro_Regionales!$A$2:$B$35,2,FALSE),"Otras zonas")</f>
        <v>Suroccidente</v>
      </c>
      <c r="AK5176" t="str">
        <f t="shared" si="809"/>
        <v>COOSALUD EPS | Suroccidente</v>
      </c>
    </row>
    <row r="5177" spans="1:37">
      <c r="A5177" s="4" t="s">
        <v>2114</v>
      </c>
      <c r="B5177" s="4" t="s">
        <v>2115</v>
      </c>
      <c r="C5177" s="4" t="s">
        <v>2170</v>
      </c>
      <c r="D5177" s="4" t="s">
        <v>2171</v>
      </c>
      <c r="E5177" s="4" t="s">
        <v>87</v>
      </c>
      <c r="F5177" s="4">
        <v>6402</v>
      </c>
      <c r="G5177" s="4">
        <v>4648</v>
      </c>
      <c r="H5177" s="4">
        <v>0</v>
      </c>
      <c r="I5177">
        <f t="shared" si="800"/>
        <v>11050</v>
      </c>
      <c r="J5177">
        <f t="shared" si="801"/>
        <v>0.57936651583710408</v>
      </c>
      <c r="K5177">
        <f t="shared" si="802"/>
        <v>0.42063348416289592</v>
      </c>
      <c r="L5177">
        <f t="shared" si="803"/>
        <v>0</v>
      </c>
      <c r="M5177">
        <f>I5177*Diccionario!$B$36</f>
        <v>24.531216666666666</v>
      </c>
      <c r="N5177">
        <f>M5177*Diccionario!$B$37</f>
        <v>2.4776528833333336</v>
      </c>
      <c r="O5177">
        <f>N5177*Diccionario!$B$38</f>
        <v>0.3716479325</v>
      </c>
      <c r="P5177">
        <f>O5177*Diccionario!$B$39</f>
        <v>0.33448313925000001</v>
      </c>
      <c r="Q5177">
        <f>P5177*Diccionario!$B$40</f>
        <v>0.1337932557</v>
      </c>
      <c r="R5177">
        <f>Q5177*Diccionario!$B$41</f>
        <v>8.6965616204999999E-2</v>
      </c>
      <c r="S5177">
        <f t="shared" si="804"/>
        <v>8.6965616204999999E-2</v>
      </c>
      <c r="T5177">
        <f>I5177*Diccionario!$B$36</f>
        <v>24.531216666666666</v>
      </c>
      <c r="U5177">
        <f>T5177*Diccionario!$B$42</f>
        <v>2.4776528833333336</v>
      </c>
      <c r="V5177">
        <f>U5177*Diccionario!$B$43</f>
        <v>2.1060049508333334</v>
      </c>
      <c r="W5177">
        <f>V5177*Diccionario!$B$44</f>
        <v>0.40014094065833333</v>
      </c>
      <c r="X5177">
        <f>W5177*Diccionario!$B$45</f>
        <v>0.15605496685674999</v>
      </c>
      <c r="Y5177">
        <f>X5177*Diccionario!$B$46</f>
        <v>0.13888892050250751</v>
      </c>
      <c r="Z5177">
        <f>Y5177*Diccionario!$B$47</f>
        <v>5.138890058592778E-2</v>
      </c>
      <c r="AA5177">
        <f>Z5177*Diccionario!$B$48</f>
        <v>5.138890058592778E-2</v>
      </c>
      <c r="AB5177">
        <f>AA5177*Diccionario!$B$49</f>
        <v>3.8541675439445838E-2</v>
      </c>
      <c r="AC5177">
        <f t="shared" si="805"/>
        <v>3.8541675439445838E-2</v>
      </c>
      <c r="AD5177">
        <f t="shared" si="806"/>
        <v>0.12550729164444585</v>
      </c>
      <c r="AE5177">
        <f t="shared" si="807"/>
        <v>2.1032096959451609E-4</v>
      </c>
      <c r="AF5177" t="e">
        <f ca="1">IF(AD5177="","",_xludf.RANK.EQ(AD5177,$AD$2:$AD$5513,0))</f>
        <v>#NAME?</v>
      </c>
      <c r="AH5177" t="str">
        <f t="shared" si="808"/>
        <v>Baja</v>
      </c>
      <c r="AI5177" t="s">
        <v>153</v>
      </c>
      <c r="AJ5177" t="str">
        <f>IFERROR(VLOOKUP(B5177,Maestro_Regionales!$A$2:$B$35,2,FALSE),"Otras zonas")</f>
        <v>Suroccidente</v>
      </c>
      <c r="AK5177" t="str">
        <f t="shared" si="809"/>
        <v>NUEVA EPS | Suroccidente</v>
      </c>
    </row>
    <row r="5178" spans="1:37">
      <c r="A5178" s="4" t="s">
        <v>2114</v>
      </c>
      <c r="B5178" s="4" t="s">
        <v>2115</v>
      </c>
      <c r="C5178" s="4" t="s">
        <v>2170</v>
      </c>
      <c r="D5178" s="4" t="s">
        <v>2171</v>
      </c>
      <c r="E5178" s="4" t="s">
        <v>162</v>
      </c>
      <c r="F5178" s="4">
        <v>3382</v>
      </c>
      <c r="G5178" s="4">
        <v>1229</v>
      </c>
      <c r="H5178" s="4">
        <v>0</v>
      </c>
      <c r="I5178">
        <f t="shared" si="800"/>
        <v>4611</v>
      </c>
      <c r="J5178">
        <f t="shared" si="801"/>
        <v>0.73346345695076987</v>
      </c>
      <c r="K5178">
        <f t="shared" si="802"/>
        <v>0.26653654304923008</v>
      </c>
      <c r="L5178">
        <f t="shared" si="803"/>
        <v>0</v>
      </c>
      <c r="M5178">
        <f>I5178*Diccionario!$B$36</f>
        <v>10.236510411764705</v>
      </c>
      <c r="N5178">
        <f>M5178*Diccionario!$B$37</f>
        <v>1.0338875515882353</v>
      </c>
      <c r="O5178">
        <f>N5178*Diccionario!$B$38</f>
        <v>0.15508313273823529</v>
      </c>
      <c r="P5178">
        <f>O5178*Diccionario!$B$39</f>
        <v>0.13957481946441178</v>
      </c>
      <c r="Q5178">
        <f>P5178*Diccionario!$B$40</f>
        <v>5.5829927785764712E-2</v>
      </c>
      <c r="R5178">
        <f>Q5178*Diccionario!$B$41</f>
        <v>3.6289453060747066E-2</v>
      </c>
      <c r="S5178">
        <f t="shared" si="804"/>
        <v>3.6289453060747066E-2</v>
      </c>
      <c r="T5178">
        <f>I5178*Diccionario!$B$36</f>
        <v>10.236510411764705</v>
      </c>
      <c r="U5178">
        <f>T5178*Diccionario!$B$42</f>
        <v>1.0338875515882353</v>
      </c>
      <c r="V5178">
        <f>U5178*Diccionario!$B$43</f>
        <v>0.87880441884999994</v>
      </c>
      <c r="W5178">
        <f>V5178*Diccionario!$B$44</f>
        <v>0.1669728395815</v>
      </c>
      <c r="X5178">
        <f>W5178*Diccionario!$B$45</f>
        <v>6.5119407436785001E-2</v>
      </c>
      <c r="Y5178">
        <f>X5178*Diccionario!$B$46</f>
        <v>5.7956272618738654E-2</v>
      </c>
      <c r="Z5178">
        <f>Y5178*Diccionario!$B$47</f>
        <v>2.1443820868933303E-2</v>
      </c>
      <c r="AA5178">
        <f>Z5178*Diccionario!$B$48</f>
        <v>2.1443820868933303E-2</v>
      </c>
      <c r="AB5178">
        <f>AA5178*Diccionario!$B$49</f>
        <v>1.6082865651699977E-2</v>
      </c>
      <c r="AC5178">
        <f t="shared" si="805"/>
        <v>1.6082865651699977E-2</v>
      </c>
      <c r="AD5178">
        <f t="shared" si="806"/>
        <v>5.2372318712447047E-2</v>
      </c>
      <c r="AE5178">
        <f t="shared" si="807"/>
        <v>8.7763800072426584E-5</v>
      </c>
      <c r="AF5178" t="e">
        <f ca="1">IF(AD5178="","",_xludf.RANK.EQ(AD5178,$AD$2:$AD$5513,0))</f>
        <v>#NAME?</v>
      </c>
      <c r="AH5178" t="str">
        <f t="shared" si="808"/>
        <v>Baja</v>
      </c>
      <c r="AI5178" t="s">
        <v>153</v>
      </c>
      <c r="AJ5178" t="str">
        <f>IFERROR(VLOOKUP(B5178,Maestro_Regionales!$A$2:$B$35,2,FALSE),"Otras zonas")</f>
        <v>Suroccidente</v>
      </c>
      <c r="AK5178" t="str">
        <f t="shared" si="809"/>
        <v>EPS SOS | Suroccidente</v>
      </c>
    </row>
    <row r="5179" spans="1:37">
      <c r="A5179" s="4" t="s">
        <v>2114</v>
      </c>
      <c r="B5179" s="4" t="s">
        <v>2115</v>
      </c>
      <c r="C5179" s="4" t="s">
        <v>2170</v>
      </c>
      <c r="D5179" s="4" t="s">
        <v>2171</v>
      </c>
      <c r="E5179" s="4" t="s">
        <v>90</v>
      </c>
      <c r="F5179" s="4">
        <v>0</v>
      </c>
      <c r="G5179" s="4">
        <v>0</v>
      </c>
      <c r="H5179" s="4">
        <v>1142</v>
      </c>
      <c r="I5179">
        <f t="shared" si="800"/>
        <v>1142</v>
      </c>
      <c r="J5179">
        <f t="shared" si="801"/>
        <v>0</v>
      </c>
      <c r="K5179">
        <f t="shared" si="802"/>
        <v>0</v>
      </c>
      <c r="L5179">
        <f t="shared" si="803"/>
        <v>1</v>
      </c>
      <c r="M5179">
        <f>I5179*Diccionario!$B$36</f>
        <v>2.5352623921568624</v>
      </c>
      <c r="N5179">
        <f>M5179*Diccionario!$B$37</f>
        <v>0.25606150160784313</v>
      </c>
      <c r="O5179">
        <f>N5179*Diccionario!$B$38</f>
        <v>3.8409225241176466E-2</v>
      </c>
      <c r="P5179">
        <f>O5179*Diccionario!$B$39</f>
        <v>3.4568302717058817E-2</v>
      </c>
      <c r="Q5179">
        <f>P5179*Diccionario!$B$40</f>
        <v>1.3827321086823528E-2</v>
      </c>
      <c r="R5179">
        <f>Q5179*Diccionario!$B$41</f>
        <v>8.9877587064352924E-3</v>
      </c>
      <c r="S5179">
        <f t="shared" si="804"/>
        <v>8.9877587064352924E-3</v>
      </c>
      <c r="T5179">
        <f>I5179*Diccionario!$B$36</f>
        <v>2.5352623921568624</v>
      </c>
      <c r="U5179">
        <f>T5179*Diccionario!$B$42</f>
        <v>0.25606150160784313</v>
      </c>
      <c r="V5179">
        <f>U5179*Diccionario!$B$43</f>
        <v>0.21765227636666665</v>
      </c>
      <c r="W5179">
        <f>V5179*Diccionario!$B$44</f>
        <v>4.1353932509666666E-2</v>
      </c>
      <c r="X5179">
        <f>W5179*Diccionario!$B$45</f>
        <v>1.6128033678770002E-2</v>
      </c>
      <c r="Y5179">
        <f>X5179*Diccionario!$B$46</f>
        <v>1.4353949974105301E-2</v>
      </c>
      <c r="Z5179">
        <f>Y5179*Diccionario!$B$47</f>
        <v>5.310961490418961E-3</v>
      </c>
      <c r="AA5179">
        <f>Z5179*Diccionario!$B$48</f>
        <v>5.310961490418961E-3</v>
      </c>
      <c r="AB5179">
        <f>AA5179*Diccionario!$B$49</f>
        <v>3.9832211178142205E-3</v>
      </c>
      <c r="AC5179">
        <f t="shared" si="805"/>
        <v>3.9832211178142205E-3</v>
      </c>
      <c r="AD5179">
        <f t="shared" si="806"/>
        <v>1.2970979824249513E-2</v>
      </c>
      <c r="AE5179">
        <f t="shared" si="807"/>
        <v>2.1736339120084824E-5</v>
      </c>
      <c r="AF5179" t="e">
        <f ca="1">IF(AD5179="","",_xludf.RANK.EQ(AD5179,$AD$2:$AD$5513,0))</f>
        <v>#NAME?</v>
      </c>
      <c r="AH5179" t="str">
        <f t="shared" si="808"/>
        <v>Baja</v>
      </c>
      <c r="AI5179" t="s">
        <v>153</v>
      </c>
      <c r="AJ5179" t="str">
        <f>IFERROR(VLOOKUP(B5179,Maestro_Regionales!$A$2:$B$35,2,FALSE),"Otras zonas")</f>
        <v>Suroccidente</v>
      </c>
      <c r="AK5179" t="str">
        <f t="shared" si="809"/>
        <v>REGIMEN DE EXCEPCION | Suroccidente</v>
      </c>
    </row>
    <row r="5180" spans="1:37">
      <c r="A5180" s="4" t="s">
        <v>2114</v>
      </c>
      <c r="B5180" s="4" t="s">
        <v>2115</v>
      </c>
      <c r="C5180" s="4" t="s">
        <v>2170</v>
      </c>
      <c r="D5180" s="4" t="s">
        <v>2171</v>
      </c>
      <c r="E5180" s="4" t="s">
        <v>85</v>
      </c>
      <c r="F5180" s="4">
        <v>30</v>
      </c>
      <c r="G5180" s="4">
        <v>15</v>
      </c>
      <c r="H5180" s="4">
        <v>0</v>
      </c>
      <c r="I5180">
        <f t="shared" si="800"/>
        <v>45</v>
      </c>
      <c r="J5180">
        <f t="shared" si="801"/>
        <v>0.66666666666666663</v>
      </c>
      <c r="K5180">
        <f t="shared" si="802"/>
        <v>0.33333333333333331</v>
      </c>
      <c r="L5180">
        <f t="shared" si="803"/>
        <v>0</v>
      </c>
      <c r="M5180">
        <f>I5180*Diccionario!$B$36</f>
        <v>9.9900882352941173E-2</v>
      </c>
      <c r="N5180">
        <f>M5180*Diccionario!$B$37</f>
        <v>1.0089989117647059E-2</v>
      </c>
      <c r="O5180">
        <f>N5180*Diccionario!$B$38</f>
        <v>1.5134983676470589E-3</v>
      </c>
      <c r="P5180">
        <f>O5180*Diccionario!$B$39</f>
        <v>1.3621485308823531E-3</v>
      </c>
      <c r="Q5180">
        <f>P5180*Diccionario!$B$40</f>
        <v>5.4485941235294126E-4</v>
      </c>
      <c r="R5180">
        <f>Q5180*Diccionario!$B$41</f>
        <v>3.5415861802941181E-4</v>
      </c>
      <c r="S5180">
        <f t="shared" si="804"/>
        <v>3.5415861802941181E-4</v>
      </c>
      <c r="T5180">
        <f>I5180*Diccionario!$B$36</f>
        <v>9.9900882352941173E-2</v>
      </c>
      <c r="U5180">
        <f>T5180*Diccionario!$B$42</f>
        <v>1.0089989117647059E-2</v>
      </c>
      <c r="V5180">
        <f>U5180*Diccionario!$B$43</f>
        <v>8.5764907500000005E-3</v>
      </c>
      <c r="W5180">
        <f>V5180*Diccionario!$B$44</f>
        <v>1.6295332425000002E-3</v>
      </c>
      <c r="X5180">
        <f>W5180*Diccionario!$B$45</f>
        <v>6.3551796457500011E-4</v>
      </c>
      <c r="Y5180">
        <f>X5180*Diccionario!$B$46</f>
        <v>5.6561098847175012E-4</v>
      </c>
      <c r="Z5180">
        <f>Y5180*Diccionario!$B$47</f>
        <v>2.0927606573454755E-4</v>
      </c>
      <c r="AA5180">
        <f>Z5180*Diccionario!$B$48</f>
        <v>2.0927606573454755E-4</v>
      </c>
      <c r="AB5180">
        <f>AA5180*Diccionario!$B$49</f>
        <v>1.5695704930091065E-4</v>
      </c>
      <c r="AC5180">
        <f t="shared" si="805"/>
        <v>1.5695704930091065E-4</v>
      </c>
      <c r="AD5180">
        <f t="shared" si="806"/>
        <v>5.1111566733032243E-4</v>
      </c>
      <c r="AE5180">
        <f t="shared" si="807"/>
        <v>8.5651073590526917E-7</v>
      </c>
      <c r="AF5180" t="e">
        <f ca="1">IF(AD5180="","",_xludf.RANK.EQ(AD5180,$AD$2:$AD$5513,0))</f>
        <v>#NAME?</v>
      </c>
      <c r="AH5180" t="str">
        <f t="shared" si="808"/>
        <v>Baja</v>
      </c>
      <c r="AI5180" t="s">
        <v>153</v>
      </c>
      <c r="AJ5180" t="str">
        <f>IFERROR(VLOOKUP(B5180,Maestro_Regionales!$A$2:$B$35,2,FALSE),"Otras zonas")</f>
        <v>Suroccidente</v>
      </c>
      <c r="AK5180" t="str">
        <f t="shared" si="809"/>
        <v>SALUD TOTAL EPS | Suroccidente</v>
      </c>
    </row>
    <row r="5181" spans="1:37">
      <c r="A5181" s="4" t="s">
        <v>2114</v>
      </c>
      <c r="B5181" s="4" t="s">
        <v>2115</v>
      </c>
      <c r="C5181" s="4" t="s">
        <v>2170</v>
      </c>
      <c r="D5181" s="4" t="s">
        <v>2171</v>
      </c>
      <c r="E5181" s="4" t="s">
        <v>86</v>
      </c>
      <c r="F5181" s="4">
        <v>1</v>
      </c>
      <c r="G5181" s="4">
        <v>0</v>
      </c>
      <c r="H5181" s="4">
        <v>0</v>
      </c>
      <c r="I5181">
        <f t="shared" si="800"/>
        <v>1</v>
      </c>
      <c r="J5181">
        <f t="shared" si="801"/>
        <v>1</v>
      </c>
      <c r="K5181">
        <f t="shared" si="802"/>
        <v>0</v>
      </c>
      <c r="L5181">
        <f t="shared" si="803"/>
        <v>0</v>
      </c>
      <c r="M5181">
        <f>I5181*Diccionario!$B$36</f>
        <v>2.2200196078431371E-3</v>
      </c>
      <c r="N5181">
        <f>M5181*Diccionario!$B$37</f>
        <v>2.2422198039215687E-4</v>
      </c>
      <c r="O5181">
        <f>N5181*Diccionario!$B$38</f>
        <v>3.3633297058823532E-5</v>
      </c>
      <c r="P5181">
        <f>O5181*Diccionario!$B$39</f>
        <v>3.026996735294118E-5</v>
      </c>
      <c r="Q5181">
        <f>P5181*Diccionario!$B$40</f>
        <v>1.2107986941176473E-5</v>
      </c>
      <c r="R5181">
        <f>Q5181*Diccionario!$B$41</f>
        <v>7.870191511764708E-6</v>
      </c>
      <c r="S5181">
        <f t="shared" si="804"/>
        <v>7.870191511764708E-6</v>
      </c>
      <c r="T5181">
        <f>I5181*Diccionario!$B$36</f>
        <v>2.2200196078431371E-3</v>
      </c>
      <c r="U5181">
        <f>T5181*Diccionario!$B$42</f>
        <v>2.2422198039215687E-4</v>
      </c>
      <c r="V5181">
        <f>U5181*Diccionario!$B$43</f>
        <v>1.9058868333333333E-4</v>
      </c>
      <c r="W5181">
        <f>V5181*Diccionario!$B$44</f>
        <v>3.6211849833333333E-5</v>
      </c>
      <c r="X5181">
        <f>W5181*Diccionario!$B$45</f>
        <v>1.4122621435000001E-5</v>
      </c>
      <c r="Y5181">
        <f>X5181*Diccionario!$B$46</f>
        <v>1.256913307715E-5</v>
      </c>
      <c r="Z5181">
        <f>Y5181*Diccionario!$B$47</f>
        <v>4.6505792385454997E-6</v>
      </c>
      <c r="AA5181">
        <f>Z5181*Diccionario!$B$48</f>
        <v>4.6505792385454997E-6</v>
      </c>
      <c r="AB5181">
        <f>AA5181*Diccionario!$B$49</f>
        <v>3.4879344289091247E-6</v>
      </c>
      <c r="AC5181">
        <f t="shared" si="805"/>
        <v>3.4879344289091247E-6</v>
      </c>
      <c r="AD5181">
        <f t="shared" si="806"/>
        <v>1.1358125940673833E-5</v>
      </c>
      <c r="AE5181">
        <f t="shared" si="807"/>
        <v>1.9033571909005983E-8</v>
      </c>
      <c r="AF5181" t="e">
        <f ca="1">IF(AD5181="","",_xludf.RANK.EQ(AD5181,$AD$2:$AD$5513,0))</f>
        <v>#NAME?</v>
      </c>
      <c r="AH5181" t="str">
        <f t="shared" si="808"/>
        <v>Baja</v>
      </c>
      <c r="AI5181" t="s">
        <v>153</v>
      </c>
      <c r="AJ5181" t="str">
        <f>IFERROR(VLOOKUP(B5181,Maestro_Regionales!$A$2:$B$35,2,FALSE),"Otras zonas")</f>
        <v>Suroccidente</v>
      </c>
      <c r="AK5181" t="str">
        <f t="shared" si="809"/>
        <v>EPS SANITAS | Suroccidente</v>
      </c>
    </row>
    <row r="5182" spans="1:37">
      <c r="A5182" s="4" t="s">
        <v>2114</v>
      </c>
      <c r="B5182" s="4" t="s">
        <v>2115</v>
      </c>
      <c r="C5182" s="4" t="s">
        <v>2172</v>
      </c>
      <c r="D5182" s="4" t="s">
        <v>2012</v>
      </c>
      <c r="E5182" s="4" t="s">
        <v>852</v>
      </c>
      <c r="F5182" s="4">
        <v>552</v>
      </c>
      <c r="G5182" s="4">
        <v>4549</v>
      </c>
      <c r="H5182" s="4">
        <v>0</v>
      </c>
      <c r="I5182">
        <f t="shared" si="800"/>
        <v>5101</v>
      </c>
      <c r="J5182">
        <f t="shared" si="801"/>
        <v>0.10821407567143697</v>
      </c>
      <c r="K5182">
        <f t="shared" si="802"/>
        <v>0.89178592432856307</v>
      </c>
      <c r="L5182">
        <f t="shared" si="803"/>
        <v>0</v>
      </c>
      <c r="M5182">
        <f>I5182*Diccionario!$B$36</f>
        <v>11.324320019607843</v>
      </c>
      <c r="N5182">
        <f>M5182*Diccionario!$B$37</f>
        <v>1.1437563219803921</v>
      </c>
      <c r="O5182">
        <f>N5182*Diccionario!$B$38</f>
        <v>0.1715634482970588</v>
      </c>
      <c r="P5182">
        <f>O5182*Diccionario!$B$39</f>
        <v>0.15440710346735292</v>
      </c>
      <c r="Q5182">
        <f>P5182*Diccionario!$B$40</f>
        <v>6.1762841386941172E-2</v>
      </c>
      <c r="R5182">
        <f>Q5182*Diccionario!$B$41</f>
        <v>4.014584690151176E-2</v>
      </c>
      <c r="S5182">
        <f t="shared" si="804"/>
        <v>4.014584690151176E-2</v>
      </c>
      <c r="T5182">
        <f>I5182*Diccionario!$B$36</f>
        <v>11.324320019607843</v>
      </c>
      <c r="U5182">
        <f>T5182*Diccionario!$B$42</f>
        <v>1.1437563219803921</v>
      </c>
      <c r="V5182">
        <f>U5182*Diccionario!$B$43</f>
        <v>0.97219287368333329</v>
      </c>
      <c r="W5182">
        <f>V5182*Diccionario!$B$44</f>
        <v>0.18471664599983334</v>
      </c>
      <c r="X5182">
        <f>W5182*Diccionario!$B$45</f>
        <v>7.2039491939935002E-2</v>
      </c>
      <c r="Y5182">
        <f>X5182*Diccionario!$B$46</f>
        <v>6.4115147826542151E-2</v>
      </c>
      <c r="Z5182">
        <f>Y5182*Diccionario!$B$47</f>
        <v>2.3722604695820597E-2</v>
      </c>
      <c r="AA5182">
        <f>Z5182*Diccionario!$B$48</f>
        <v>2.3722604695820597E-2</v>
      </c>
      <c r="AB5182">
        <f>AA5182*Diccionario!$B$49</f>
        <v>1.7791953521865446E-2</v>
      </c>
      <c r="AC5182">
        <f t="shared" si="805"/>
        <v>1.7791953521865446E-2</v>
      </c>
      <c r="AD5182">
        <f t="shared" si="806"/>
        <v>5.7937800423377206E-2</v>
      </c>
      <c r="AE5182">
        <f t="shared" si="807"/>
        <v>9.7090250307839486E-5</v>
      </c>
      <c r="AF5182" t="e">
        <f ca="1">IF(AD5182="","",_xludf.RANK.EQ(AD5182,$AD$2:$AD$5513,0))</f>
        <v>#NAME?</v>
      </c>
      <c r="AH5182" t="str">
        <f t="shared" si="808"/>
        <v>Baja</v>
      </c>
      <c r="AI5182" t="s">
        <v>153</v>
      </c>
      <c r="AJ5182" t="str">
        <f>IFERROR(VLOOKUP(B5182,Maestro_Regionales!$A$2:$B$35,2,FALSE),"Otras zonas")</f>
        <v>Suroccidente</v>
      </c>
      <c r="AK5182" t="str">
        <f t="shared" si="809"/>
        <v>EMSSANAR EPS | Suroccidente</v>
      </c>
    </row>
    <row r="5183" spans="1:37">
      <c r="A5183" s="4" t="s">
        <v>2114</v>
      </c>
      <c r="B5183" s="4" t="s">
        <v>2115</v>
      </c>
      <c r="C5183" s="4" t="s">
        <v>2172</v>
      </c>
      <c r="D5183" s="4" t="s">
        <v>2012</v>
      </c>
      <c r="E5183" s="4" t="s">
        <v>162</v>
      </c>
      <c r="F5183" s="4">
        <v>2078</v>
      </c>
      <c r="G5183" s="4">
        <v>552</v>
      </c>
      <c r="H5183" s="4">
        <v>0</v>
      </c>
      <c r="I5183">
        <f t="shared" si="800"/>
        <v>2630</v>
      </c>
      <c r="J5183">
        <f t="shared" si="801"/>
        <v>0.79011406844106469</v>
      </c>
      <c r="K5183">
        <f t="shared" si="802"/>
        <v>0.20988593155893537</v>
      </c>
      <c r="L5183">
        <f t="shared" si="803"/>
        <v>0</v>
      </c>
      <c r="M5183">
        <f>I5183*Diccionario!$B$36</f>
        <v>5.8386515686274505</v>
      </c>
      <c r="N5183">
        <f>M5183*Diccionario!$B$37</f>
        <v>0.58970380843137249</v>
      </c>
      <c r="O5183">
        <f>N5183*Diccionario!$B$38</f>
        <v>8.8455571264705865E-2</v>
      </c>
      <c r="P5183">
        <f>O5183*Diccionario!$B$39</f>
        <v>7.9610014138235277E-2</v>
      </c>
      <c r="Q5183">
        <f>P5183*Diccionario!$B$40</f>
        <v>3.1844005655294112E-2</v>
      </c>
      <c r="R5183">
        <f>Q5183*Diccionario!$B$41</f>
        <v>2.0698603675941174E-2</v>
      </c>
      <c r="S5183">
        <f t="shared" si="804"/>
        <v>2.0698603675941174E-2</v>
      </c>
      <c r="T5183">
        <f>I5183*Diccionario!$B$36</f>
        <v>5.8386515686274505</v>
      </c>
      <c r="U5183">
        <f>T5183*Diccionario!$B$42</f>
        <v>0.58970380843137249</v>
      </c>
      <c r="V5183">
        <f>U5183*Diccionario!$B$43</f>
        <v>0.50124823716666655</v>
      </c>
      <c r="W5183">
        <f>V5183*Diccionario!$B$44</f>
        <v>9.5237165061666643E-2</v>
      </c>
      <c r="X5183">
        <f>W5183*Diccionario!$B$45</f>
        <v>3.714249437404999E-2</v>
      </c>
      <c r="Y5183">
        <f>X5183*Diccionario!$B$46</f>
        <v>3.3056819992904489E-2</v>
      </c>
      <c r="Z5183">
        <f>Y5183*Diccionario!$B$47</f>
        <v>1.2231023397374662E-2</v>
      </c>
      <c r="AA5183">
        <f>Z5183*Diccionario!$B$48</f>
        <v>1.2231023397374662E-2</v>
      </c>
      <c r="AB5183">
        <f>AA5183*Diccionario!$B$49</f>
        <v>9.1732675480309962E-3</v>
      </c>
      <c r="AC5183">
        <f t="shared" si="805"/>
        <v>9.1732675480309962E-3</v>
      </c>
      <c r="AD5183">
        <f t="shared" si="806"/>
        <v>2.9871871223972168E-2</v>
      </c>
      <c r="AE5183">
        <f t="shared" si="807"/>
        <v>5.0058294120685713E-5</v>
      </c>
      <c r="AF5183" t="e">
        <f ca="1">IF(AD5183="","",_xludf.RANK.EQ(AD5183,$AD$2:$AD$5513,0))</f>
        <v>#NAME?</v>
      </c>
      <c r="AH5183" t="str">
        <f t="shared" si="808"/>
        <v>Baja</v>
      </c>
      <c r="AI5183" t="s">
        <v>153</v>
      </c>
      <c r="AJ5183" t="str">
        <f>IFERROR(VLOOKUP(B5183,Maestro_Regionales!$A$2:$B$35,2,FALSE),"Otras zonas")</f>
        <v>Suroccidente</v>
      </c>
      <c r="AK5183" t="str">
        <f t="shared" si="809"/>
        <v>EPS SOS | Suroccidente</v>
      </c>
    </row>
    <row r="5184" spans="1:37">
      <c r="A5184" s="4" t="s">
        <v>2114</v>
      </c>
      <c r="B5184" s="4" t="s">
        <v>2115</v>
      </c>
      <c r="C5184" s="4" t="s">
        <v>2172</v>
      </c>
      <c r="D5184" s="4" t="s">
        <v>2012</v>
      </c>
      <c r="E5184" s="4" t="s">
        <v>87</v>
      </c>
      <c r="F5184" s="4">
        <v>1604</v>
      </c>
      <c r="G5184" s="4">
        <v>587</v>
      </c>
      <c r="H5184" s="4">
        <v>0</v>
      </c>
      <c r="I5184">
        <f t="shared" si="800"/>
        <v>2191</v>
      </c>
      <c r="J5184">
        <f t="shared" si="801"/>
        <v>0.73208580556823366</v>
      </c>
      <c r="K5184">
        <f t="shared" si="802"/>
        <v>0.26791419443176634</v>
      </c>
      <c r="L5184">
        <f t="shared" si="803"/>
        <v>0</v>
      </c>
      <c r="M5184">
        <f>I5184*Diccionario!$B$36</f>
        <v>4.8640629607843131</v>
      </c>
      <c r="N5184">
        <f>M5184*Diccionario!$B$37</f>
        <v>0.49127035903921568</v>
      </c>
      <c r="O5184">
        <f>N5184*Diccionario!$B$38</f>
        <v>7.3690553855882343E-2</v>
      </c>
      <c r="P5184">
        <f>O5184*Diccionario!$B$39</f>
        <v>6.6321498470294116E-2</v>
      </c>
      <c r="Q5184">
        <f>P5184*Diccionario!$B$40</f>
        <v>2.6528599388117649E-2</v>
      </c>
      <c r="R5184">
        <f>Q5184*Diccionario!$B$41</f>
        <v>1.7243589602276472E-2</v>
      </c>
      <c r="S5184">
        <f t="shared" si="804"/>
        <v>1.7243589602276472E-2</v>
      </c>
      <c r="T5184">
        <f>I5184*Diccionario!$B$36</f>
        <v>4.8640629607843131</v>
      </c>
      <c r="U5184">
        <f>T5184*Diccionario!$B$42</f>
        <v>0.49127035903921568</v>
      </c>
      <c r="V5184">
        <f>U5184*Diccionario!$B$43</f>
        <v>0.41757980518333332</v>
      </c>
      <c r="W5184">
        <f>V5184*Diccionario!$B$44</f>
        <v>7.9340162984833332E-2</v>
      </c>
      <c r="X5184">
        <f>W5184*Diccionario!$B$45</f>
        <v>3.0942663564085E-2</v>
      </c>
      <c r="Y5184">
        <f>X5184*Diccionario!$B$46</f>
        <v>2.7538970572035651E-2</v>
      </c>
      <c r="Z5184">
        <f>Y5184*Diccionario!$B$47</f>
        <v>1.018941911165319E-2</v>
      </c>
      <c r="AA5184">
        <f>Z5184*Diccionario!$B$48</f>
        <v>1.018941911165319E-2</v>
      </c>
      <c r="AB5184">
        <f>AA5184*Diccionario!$B$49</f>
        <v>7.6420643337398921E-3</v>
      </c>
      <c r="AC5184">
        <f t="shared" si="805"/>
        <v>7.6420643337398921E-3</v>
      </c>
      <c r="AD5184">
        <f t="shared" si="806"/>
        <v>2.4885653936016362E-2</v>
      </c>
      <c r="AE5184">
        <f t="shared" si="807"/>
        <v>4.1702556052632096E-5</v>
      </c>
      <c r="AF5184" t="e">
        <f ca="1">IF(AD5184="","",_xludf.RANK.EQ(AD5184,$AD$2:$AD$5513,0))</f>
        <v>#NAME?</v>
      </c>
      <c r="AH5184" t="str">
        <f t="shared" si="808"/>
        <v>Baja</v>
      </c>
      <c r="AI5184" t="s">
        <v>153</v>
      </c>
      <c r="AJ5184" t="str">
        <f>IFERROR(VLOOKUP(B5184,Maestro_Regionales!$A$2:$B$35,2,FALSE),"Otras zonas")</f>
        <v>Suroccidente</v>
      </c>
      <c r="AK5184" t="str">
        <f t="shared" si="809"/>
        <v>NUEVA EPS | Suroccidente</v>
      </c>
    </row>
    <row r="5185" spans="1:37">
      <c r="A5185" s="4" t="s">
        <v>2114</v>
      </c>
      <c r="B5185" s="4" t="s">
        <v>2115</v>
      </c>
      <c r="C5185" s="4" t="s">
        <v>2172</v>
      </c>
      <c r="D5185" s="4" t="s">
        <v>2012</v>
      </c>
      <c r="E5185" s="4" t="s">
        <v>88</v>
      </c>
      <c r="F5185" s="4">
        <v>144</v>
      </c>
      <c r="G5185" s="4">
        <v>1406</v>
      </c>
      <c r="H5185" s="4">
        <v>0</v>
      </c>
      <c r="I5185">
        <f t="shared" si="800"/>
        <v>1550</v>
      </c>
      <c r="J5185">
        <f t="shared" si="801"/>
        <v>9.290322580645162E-2</v>
      </c>
      <c r="K5185">
        <f t="shared" si="802"/>
        <v>0.90709677419354839</v>
      </c>
      <c r="L5185">
        <f t="shared" si="803"/>
        <v>0</v>
      </c>
      <c r="M5185">
        <f>I5185*Diccionario!$B$36</f>
        <v>3.4410303921568626</v>
      </c>
      <c r="N5185">
        <f>M5185*Diccionario!$B$37</f>
        <v>0.34754406960784312</v>
      </c>
      <c r="O5185">
        <f>N5185*Diccionario!$B$38</f>
        <v>5.2131610441176465E-2</v>
      </c>
      <c r="P5185">
        <f>O5185*Diccionario!$B$39</f>
        <v>4.6918449397058817E-2</v>
      </c>
      <c r="Q5185">
        <f>P5185*Diccionario!$B$40</f>
        <v>1.8767379758823529E-2</v>
      </c>
      <c r="R5185">
        <f>Q5185*Diccionario!$B$41</f>
        <v>1.2198796843235294E-2</v>
      </c>
      <c r="S5185">
        <f t="shared" si="804"/>
        <v>1.2198796843235294E-2</v>
      </c>
      <c r="T5185">
        <f>I5185*Diccionario!$B$36</f>
        <v>3.4410303921568626</v>
      </c>
      <c r="U5185">
        <f>T5185*Diccionario!$B$42</f>
        <v>0.34754406960784312</v>
      </c>
      <c r="V5185">
        <f>U5185*Diccionario!$B$43</f>
        <v>0.29541245916666664</v>
      </c>
      <c r="W5185">
        <f>V5185*Diccionario!$B$44</f>
        <v>5.6128367241666664E-2</v>
      </c>
      <c r="X5185">
        <f>W5185*Diccionario!$B$45</f>
        <v>2.1890063224249998E-2</v>
      </c>
      <c r="Y5185">
        <f>X5185*Diccionario!$B$46</f>
        <v>1.9482156269582499E-2</v>
      </c>
      <c r="Z5185">
        <f>Y5185*Diccionario!$B$47</f>
        <v>7.208397819745525E-3</v>
      </c>
      <c r="AA5185">
        <f>Z5185*Diccionario!$B$48</f>
        <v>7.208397819745525E-3</v>
      </c>
      <c r="AB5185">
        <f>AA5185*Diccionario!$B$49</f>
        <v>5.4062983648091433E-3</v>
      </c>
      <c r="AC5185">
        <f t="shared" si="805"/>
        <v>5.4062983648091433E-3</v>
      </c>
      <c r="AD5185">
        <f t="shared" si="806"/>
        <v>1.7605095208044437E-2</v>
      </c>
      <c r="AE5185">
        <f t="shared" si="807"/>
        <v>2.9502036458959264E-5</v>
      </c>
      <c r="AF5185" t="e">
        <f ca="1">IF(AD5185="","",_xludf.RANK.EQ(AD5185,$AD$2:$AD$5513,0))</f>
        <v>#NAME?</v>
      </c>
      <c r="AH5185" t="str">
        <f t="shared" si="808"/>
        <v>Baja</v>
      </c>
      <c r="AI5185" t="s">
        <v>153</v>
      </c>
      <c r="AJ5185" t="str">
        <f>IFERROR(VLOOKUP(B5185,Maestro_Regionales!$A$2:$B$35,2,FALSE),"Otras zonas")</f>
        <v>Suroccidente</v>
      </c>
      <c r="AK5185" t="str">
        <f t="shared" si="809"/>
        <v>COOSALUD EPS | Suroccidente</v>
      </c>
    </row>
    <row r="5186" spans="1:37">
      <c r="A5186" s="4" t="s">
        <v>2114</v>
      </c>
      <c r="B5186" s="4" t="s">
        <v>2115</v>
      </c>
      <c r="C5186" s="4" t="s">
        <v>2172</v>
      </c>
      <c r="D5186" s="4" t="s">
        <v>2012</v>
      </c>
      <c r="E5186" s="4" t="s">
        <v>90</v>
      </c>
      <c r="F5186" s="4">
        <v>0</v>
      </c>
      <c r="G5186" s="4">
        <v>0</v>
      </c>
      <c r="H5186" s="4">
        <v>103</v>
      </c>
      <c r="I5186">
        <f t="shared" ref="I5186:I5249" si="810">SUM(F5186:H5186)</f>
        <v>103</v>
      </c>
      <c r="J5186">
        <f t="shared" ref="J5186:J5249" si="811">IFERROR(F5186/I5186,0)</f>
        <v>0</v>
      </c>
      <c r="K5186">
        <f t="shared" ref="K5186:K5249" si="812">IFERROR(G5186/I5186,0)</f>
        <v>0</v>
      </c>
      <c r="L5186">
        <f t="shared" ref="L5186:L5249" si="813">IFERROR(H5186/I5186,0)</f>
        <v>1</v>
      </c>
      <c r="M5186">
        <f>I5186*Diccionario!$B$36</f>
        <v>0.22866201960784313</v>
      </c>
      <c r="N5186">
        <f>M5186*Diccionario!$B$37</f>
        <v>2.3094863980392157E-2</v>
      </c>
      <c r="O5186">
        <f>N5186*Diccionario!$B$38</f>
        <v>3.4642295970588235E-3</v>
      </c>
      <c r="P5186">
        <f>O5186*Diccionario!$B$39</f>
        <v>3.1178066373529411E-3</v>
      </c>
      <c r="Q5186">
        <f>P5186*Diccionario!$B$40</f>
        <v>1.2471226549411766E-3</v>
      </c>
      <c r="R5186">
        <f>Q5186*Diccionario!$B$41</f>
        <v>8.1062972571176487E-4</v>
      </c>
      <c r="S5186">
        <f t="shared" ref="S5186:S5249" si="814">R5186</f>
        <v>8.1062972571176487E-4</v>
      </c>
      <c r="T5186">
        <f>I5186*Diccionario!$B$36</f>
        <v>0.22866201960784313</v>
      </c>
      <c r="U5186">
        <f>T5186*Diccionario!$B$42</f>
        <v>2.3094863980392157E-2</v>
      </c>
      <c r="V5186">
        <f>U5186*Diccionario!$B$43</f>
        <v>1.9630634383333331E-2</v>
      </c>
      <c r="W5186">
        <f>V5186*Diccionario!$B$44</f>
        <v>3.729820532833333E-3</v>
      </c>
      <c r="X5186">
        <f>W5186*Diccionario!$B$45</f>
        <v>1.4546300078049999E-3</v>
      </c>
      <c r="Y5186">
        <f>X5186*Diccionario!$B$46</f>
        <v>1.29462070694645E-3</v>
      </c>
      <c r="Z5186">
        <f>Y5186*Diccionario!$B$47</f>
        <v>4.7900966157018646E-4</v>
      </c>
      <c r="AA5186">
        <f>Z5186*Diccionario!$B$48</f>
        <v>4.7900966157018646E-4</v>
      </c>
      <c r="AB5186">
        <f>AA5186*Diccionario!$B$49</f>
        <v>3.5925724617763983E-4</v>
      </c>
      <c r="AC5186">
        <f t="shared" ref="AC5186:AC5249" si="815">AB5186</f>
        <v>3.5925724617763983E-4</v>
      </c>
      <c r="AD5186">
        <f t="shared" ref="AD5186:AD5249" si="816">S5186+AC5186</f>
        <v>1.1698869718894046E-3</v>
      </c>
      <c r="AE5186">
        <f t="shared" ref="AE5186:AE5249" si="817">IFERROR(AD5186/SUM($AD$2:$AD$5513),0)</f>
        <v>1.9604579066276159E-6</v>
      </c>
      <c r="AF5186" t="e">
        <f ca="1">IF(AD5186="","",_xludf.RANK.EQ(AD5186,$AD$2:$AD$5513,0))</f>
        <v>#NAME?</v>
      </c>
      <c r="AH5186" t="str">
        <f t="shared" ref="AH5186:AH5249" si="818">IF(SUM($AD$2:$AD$5513)=0,"",IF((SUMIF($AD$2:$AD$5513,"&gt;"&amp;$AD5186,$AD$2:$AD$5513)+$AD5186)/SUM($AD$2:$AD$5513)&lt;=40%,"Alta",IF((SUMIF($AD$2:$AD$5513,"&gt;"&amp;$AD5186,$AD$2:$AD$5513)+$AD5186)/SUM($AD$2:$AD$5513)&lt;=80%,"Media","Baja")))</f>
        <v>Baja</v>
      </c>
      <c r="AI5186" t="s">
        <v>153</v>
      </c>
      <c r="AJ5186" t="str">
        <f>IFERROR(VLOOKUP(B5186,Maestro_Regionales!$A$2:$B$35,2,FALSE),"Otras zonas")</f>
        <v>Suroccidente</v>
      </c>
      <c r="AK5186" t="str">
        <f t="shared" ref="AK5186:AK5249" si="819">E5186&amp;" | "&amp;AJ5186</f>
        <v>REGIMEN DE EXCEPCION | Suroccidente</v>
      </c>
    </row>
    <row r="5187" spans="1:37">
      <c r="A5187" s="4" t="s">
        <v>2114</v>
      </c>
      <c r="B5187" s="4" t="s">
        <v>2115</v>
      </c>
      <c r="C5187" s="4" t="s">
        <v>2173</v>
      </c>
      <c r="D5187" s="4" t="s">
        <v>2174</v>
      </c>
      <c r="E5187" s="4" t="s">
        <v>852</v>
      </c>
      <c r="F5187" s="4">
        <v>1129</v>
      </c>
      <c r="G5187" s="4">
        <v>20757</v>
      </c>
      <c r="H5187" s="4">
        <v>0</v>
      </c>
      <c r="I5187">
        <f t="shared" si="810"/>
        <v>21886</v>
      </c>
      <c r="J5187">
        <f t="shared" si="811"/>
        <v>5.1585488440098692E-2</v>
      </c>
      <c r="K5187">
        <f t="shared" si="812"/>
        <v>0.94841451155990131</v>
      </c>
      <c r="L5187">
        <f t="shared" si="813"/>
        <v>0</v>
      </c>
      <c r="M5187">
        <f>I5187*Diccionario!$B$36</f>
        <v>48.587349137254897</v>
      </c>
      <c r="N5187">
        <f>M5187*Diccionario!$B$37</f>
        <v>4.9073222628627446</v>
      </c>
      <c r="O5187">
        <f>N5187*Diccionario!$B$38</f>
        <v>0.73609833942941172</v>
      </c>
      <c r="P5187">
        <f>O5187*Diccionario!$B$39</f>
        <v>0.66248850548647054</v>
      </c>
      <c r="Q5187">
        <f>P5187*Diccionario!$B$40</f>
        <v>0.26499540219458823</v>
      </c>
      <c r="R5187">
        <f>Q5187*Diccionario!$B$41</f>
        <v>0.17224701142648235</v>
      </c>
      <c r="S5187">
        <f t="shared" si="814"/>
        <v>0.17224701142648235</v>
      </c>
      <c r="T5187">
        <f>I5187*Diccionario!$B$36</f>
        <v>48.587349137254897</v>
      </c>
      <c r="U5187">
        <f>T5187*Diccionario!$B$42</f>
        <v>4.9073222628627446</v>
      </c>
      <c r="V5187">
        <f>U5187*Diccionario!$B$43</f>
        <v>4.1712239234333328</v>
      </c>
      <c r="W5187">
        <f>V5187*Diccionario!$B$44</f>
        <v>0.7925325454523332</v>
      </c>
      <c r="X5187">
        <f>W5187*Diccionario!$B$45</f>
        <v>0.30908769272640996</v>
      </c>
      <c r="Y5187">
        <f>X5187*Diccionario!$B$46</f>
        <v>0.27508804652650487</v>
      </c>
      <c r="Z5187">
        <f>Y5187*Diccionario!$B$47</f>
        <v>0.1017825772148068</v>
      </c>
      <c r="AA5187">
        <f>Z5187*Diccionario!$B$48</f>
        <v>0.1017825772148068</v>
      </c>
      <c r="AB5187">
        <f>AA5187*Diccionario!$B$49</f>
        <v>7.6336932911105104E-2</v>
      </c>
      <c r="AC5187">
        <f t="shared" si="815"/>
        <v>7.6336932911105104E-2</v>
      </c>
      <c r="AD5187">
        <f t="shared" si="816"/>
        <v>0.24858394433758746</v>
      </c>
      <c r="AE5187">
        <f t="shared" si="817"/>
        <v>4.1656875480050484E-4</v>
      </c>
      <c r="AF5187" t="e">
        <f ca="1">IF(AD5187="","",_xludf.RANK.EQ(AD5187,$AD$2:$AD$5513,0))</f>
        <v>#NAME?</v>
      </c>
      <c r="AH5187" t="str">
        <f t="shared" si="818"/>
        <v>Media</v>
      </c>
      <c r="AI5187" t="s">
        <v>153</v>
      </c>
      <c r="AJ5187" t="str">
        <f>IFERROR(VLOOKUP(B5187,Maestro_Regionales!$A$2:$B$35,2,FALSE),"Otras zonas")</f>
        <v>Suroccidente</v>
      </c>
      <c r="AK5187" t="str">
        <f t="shared" si="819"/>
        <v>EMSSANAR EPS | Suroccidente</v>
      </c>
    </row>
    <row r="5188" spans="1:37">
      <c r="A5188" s="4" t="s">
        <v>2114</v>
      </c>
      <c r="B5188" s="4" t="s">
        <v>2115</v>
      </c>
      <c r="C5188" s="4" t="s">
        <v>2173</v>
      </c>
      <c r="D5188" s="4" t="s">
        <v>2174</v>
      </c>
      <c r="E5188" s="4" t="s">
        <v>87</v>
      </c>
      <c r="F5188" s="4">
        <v>3544</v>
      </c>
      <c r="G5188" s="4">
        <v>8640</v>
      </c>
      <c r="H5188" s="4">
        <v>0</v>
      </c>
      <c r="I5188">
        <f t="shared" si="810"/>
        <v>12184</v>
      </c>
      <c r="J5188">
        <f t="shared" si="811"/>
        <v>0.29087327642810246</v>
      </c>
      <c r="K5188">
        <f t="shared" si="812"/>
        <v>0.70912672357189754</v>
      </c>
      <c r="L5188">
        <f t="shared" si="813"/>
        <v>0</v>
      </c>
      <c r="M5188">
        <f>I5188*Diccionario!$B$36</f>
        <v>27.048718901960783</v>
      </c>
      <c r="N5188">
        <f>M5188*Diccionario!$B$37</f>
        <v>2.7319206090980392</v>
      </c>
      <c r="O5188">
        <f>N5188*Diccionario!$B$38</f>
        <v>0.4097880913647059</v>
      </c>
      <c r="P5188">
        <f>O5188*Diccionario!$B$39</f>
        <v>0.36880928222823534</v>
      </c>
      <c r="Q5188">
        <f>P5188*Diccionario!$B$40</f>
        <v>0.14752371289129415</v>
      </c>
      <c r="R5188">
        <f>Q5188*Diccionario!$B$41</f>
        <v>9.5890413379341205E-2</v>
      </c>
      <c r="S5188">
        <f t="shared" si="814"/>
        <v>9.5890413379341205E-2</v>
      </c>
      <c r="T5188">
        <f>I5188*Diccionario!$B$36</f>
        <v>27.048718901960783</v>
      </c>
      <c r="U5188">
        <f>T5188*Diccionario!$B$42</f>
        <v>2.7319206090980392</v>
      </c>
      <c r="V5188">
        <f>U5188*Diccionario!$B$43</f>
        <v>2.3221325177333334</v>
      </c>
      <c r="W5188">
        <f>V5188*Diccionario!$B$44</f>
        <v>0.44120517836933337</v>
      </c>
      <c r="X5188">
        <f>W5188*Diccionario!$B$45</f>
        <v>0.17207001956404003</v>
      </c>
      <c r="Y5188">
        <f>X5188*Diccionario!$B$46</f>
        <v>0.15314231741199563</v>
      </c>
      <c r="Z5188">
        <f>Y5188*Diccionario!$B$47</f>
        <v>5.6662657442438383E-2</v>
      </c>
      <c r="AA5188">
        <f>Z5188*Diccionario!$B$48</f>
        <v>5.6662657442438383E-2</v>
      </c>
      <c r="AB5188">
        <f>AA5188*Diccionario!$B$49</f>
        <v>4.2496993081828791E-2</v>
      </c>
      <c r="AC5188">
        <f t="shared" si="815"/>
        <v>4.2496993081828791E-2</v>
      </c>
      <c r="AD5188">
        <f t="shared" si="816"/>
        <v>0.13838740646116998</v>
      </c>
      <c r="AE5188">
        <f t="shared" si="817"/>
        <v>2.319050401393289E-4</v>
      </c>
      <c r="AF5188" t="e">
        <f ca="1">IF(AD5188="","",_xludf.RANK.EQ(AD5188,$AD$2:$AD$5513,0))</f>
        <v>#NAME?</v>
      </c>
      <c r="AH5188" t="str">
        <f t="shared" si="818"/>
        <v>Baja</v>
      </c>
      <c r="AI5188" t="s">
        <v>153</v>
      </c>
      <c r="AJ5188" t="str">
        <f>IFERROR(VLOOKUP(B5188,Maestro_Regionales!$A$2:$B$35,2,FALSE),"Otras zonas")</f>
        <v>Suroccidente</v>
      </c>
      <c r="AK5188" t="str">
        <f t="shared" si="819"/>
        <v>NUEVA EPS | Suroccidente</v>
      </c>
    </row>
    <row r="5189" spans="1:37">
      <c r="A5189" s="4" t="s">
        <v>2114</v>
      </c>
      <c r="B5189" s="4" t="s">
        <v>2115</v>
      </c>
      <c r="C5189" s="4" t="s">
        <v>2173</v>
      </c>
      <c r="D5189" s="4" t="s">
        <v>2174</v>
      </c>
      <c r="E5189" s="4" t="s">
        <v>162</v>
      </c>
      <c r="F5189" s="4">
        <v>3633</v>
      </c>
      <c r="G5189" s="4">
        <v>676</v>
      </c>
      <c r="H5189" s="4">
        <v>0</v>
      </c>
      <c r="I5189">
        <f t="shared" si="810"/>
        <v>4309</v>
      </c>
      <c r="J5189">
        <f t="shared" si="811"/>
        <v>0.84311905314458113</v>
      </c>
      <c r="K5189">
        <f t="shared" si="812"/>
        <v>0.1568809468554189</v>
      </c>
      <c r="L5189">
        <f t="shared" si="813"/>
        <v>0</v>
      </c>
      <c r="M5189">
        <f>I5189*Diccionario!$B$36</f>
        <v>9.5660644901960783</v>
      </c>
      <c r="N5189">
        <f>M5189*Diccionario!$B$37</f>
        <v>0.96617251350980393</v>
      </c>
      <c r="O5189">
        <f>N5189*Diccionario!$B$38</f>
        <v>0.14492587702647058</v>
      </c>
      <c r="P5189">
        <f>O5189*Diccionario!$B$39</f>
        <v>0.13043328932382353</v>
      </c>
      <c r="Q5189">
        <f>P5189*Diccionario!$B$40</f>
        <v>5.2173315729529414E-2</v>
      </c>
      <c r="R5189">
        <f>Q5189*Diccionario!$B$41</f>
        <v>3.3912655224194121E-2</v>
      </c>
      <c r="S5189">
        <f t="shared" si="814"/>
        <v>3.3912655224194121E-2</v>
      </c>
      <c r="T5189">
        <f>I5189*Diccionario!$B$36</f>
        <v>9.5660644901960783</v>
      </c>
      <c r="U5189">
        <f>T5189*Diccionario!$B$42</f>
        <v>0.96617251350980393</v>
      </c>
      <c r="V5189">
        <f>U5189*Diccionario!$B$43</f>
        <v>0.82124663648333329</v>
      </c>
      <c r="W5189">
        <f>V5189*Diccionario!$B$44</f>
        <v>0.15603686093183333</v>
      </c>
      <c r="X5189">
        <f>W5189*Diccionario!$B$45</f>
        <v>6.0854375763415E-2</v>
      </c>
      <c r="Y5189">
        <f>X5189*Diccionario!$B$46</f>
        <v>5.4160394429439353E-2</v>
      </c>
      <c r="Z5189">
        <f>Y5189*Diccionario!$B$47</f>
        <v>2.0039345938892561E-2</v>
      </c>
      <c r="AA5189">
        <f>Z5189*Diccionario!$B$48</f>
        <v>2.0039345938892561E-2</v>
      </c>
      <c r="AB5189">
        <f>AA5189*Diccionario!$B$49</f>
        <v>1.5029509454169421E-2</v>
      </c>
      <c r="AC5189">
        <f t="shared" si="815"/>
        <v>1.5029509454169421E-2</v>
      </c>
      <c r="AD5189">
        <f t="shared" si="816"/>
        <v>4.8942164678363542E-2</v>
      </c>
      <c r="AE5189">
        <f t="shared" si="817"/>
        <v>8.2015661355906773E-5</v>
      </c>
      <c r="AF5189" t="e">
        <f ca="1">IF(AD5189="","",_xludf.RANK.EQ(AD5189,$AD$2:$AD$5513,0))</f>
        <v>#NAME?</v>
      </c>
      <c r="AH5189" t="str">
        <f t="shared" si="818"/>
        <v>Baja</v>
      </c>
      <c r="AI5189" t="s">
        <v>153</v>
      </c>
      <c r="AJ5189" t="str">
        <f>IFERROR(VLOOKUP(B5189,Maestro_Regionales!$A$2:$B$35,2,FALSE),"Otras zonas")</f>
        <v>Suroccidente</v>
      </c>
      <c r="AK5189" t="str">
        <f t="shared" si="819"/>
        <v>EPS SOS | Suroccidente</v>
      </c>
    </row>
    <row r="5190" spans="1:37">
      <c r="A5190" s="4" t="s">
        <v>2114</v>
      </c>
      <c r="B5190" s="4" t="s">
        <v>2115</v>
      </c>
      <c r="C5190" s="4" t="s">
        <v>2173</v>
      </c>
      <c r="D5190" s="4" t="s">
        <v>2174</v>
      </c>
      <c r="E5190" s="4" t="s">
        <v>90</v>
      </c>
      <c r="F5190" s="4">
        <v>0</v>
      </c>
      <c r="G5190" s="4">
        <v>0</v>
      </c>
      <c r="H5190" s="4">
        <v>787</v>
      </c>
      <c r="I5190">
        <f t="shared" si="810"/>
        <v>787</v>
      </c>
      <c r="J5190">
        <f t="shared" si="811"/>
        <v>0</v>
      </c>
      <c r="K5190">
        <f t="shared" si="812"/>
        <v>0</v>
      </c>
      <c r="L5190">
        <f t="shared" si="813"/>
        <v>1</v>
      </c>
      <c r="M5190">
        <f>I5190*Diccionario!$B$36</f>
        <v>1.7471554313725488</v>
      </c>
      <c r="N5190">
        <f>M5190*Diccionario!$B$37</f>
        <v>0.17646269856862745</v>
      </c>
      <c r="O5190">
        <f>N5190*Diccionario!$B$38</f>
        <v>2.6469404785294116E-2</v>
      </c>
      <c r="P5190">
        <f>O5190*Diccionario!$B$39</f>
        <v>2.3822464306764705E-2</v>
      </c>
      <c r="Q5190">
        <f>P5190*Diccionario!$B$40</f>
        <v>9.5289857227058832E-3</v>
      </c>
      <c r="R5190">
        <f>Q5190*Diccionario!$B$41</f>
        <v>6.1938407197588245E-3</v>
      </c>
      <c r="S5190">
        <f t="shared" si="814"/>
        <v>6.1938407197588245E-3</v>
      </c>
      <c r="T5190">
        <f>I5190*Diccionario!$B$36</f>
        <v>1.7471554313725488</v>
      </c>
      <c r="U5190">
        <f>T5190*Diccionario!$B$42</f>
        <v>0.17646269856862745</v>
      </c>
      <c r="V5190">
        <f>U5190*Diccionario!$B$43</f>
        <v>0.14999329378333334</v>
      </c>
      <c r="W5190">
        <f>V5190*Diccionario!$B$44</f>
        <v>2.8498725818833337E-2</v>
      </c>
      <c r="X5190">
        <f>W5190*Diccionario!$B$45</f>
        <v>1.1114503069345001E-2</v>
      </c>
      <c r="Y5190">
        <f>X5190*Diccionario!$B$46</f>
        <v>9.8919077317170517E-3</v>
      </c>
      <c r="Z5190">
        <f>Y5190*Diccionario!$B$47</f>
        <v>3.660005860735309E-3</v>
      </c>
      <c r="AA5190">
        <f>Z5190*Diccionario!$B$48</f>
        <v>3.660005860735309E-3</v>
      </c>
      <c r="AB5190">
        <f>AA5190*Diccionario!$B$49</f>
        <v>2.7450043955514819E-3</v>
      </c>
      <c r="AC5190">
        <f t="shared" si="815"/>
        <v>2.7450043955514819E-3</v>
      </c>
      <c r="AD5190">
        <f t="shared" si="816"/>
        <v>8.9388451153103073E-3</v>
      </c>
      <c r="AE5190">
        <f t="shared" si="817"/>
        <v>1.497942109238771E-5</v>
      </c>
      <c r="AF5190" t="e">
        <f ca="1">IF(AD5190="","",_xludf.RANK.EQ(AD5190,$AD$2:$AD$5513,0))</f>
        <v>#NAME?</v>
      </c>
      <c r="AH5190" t="str">
        <f t="shared" si="818"/>
        <v>Baja</v>
      </c>
      <c r="AI5190" t="s">
        <v>153</v>
      </c>
      <c r="AJ5190" t="str">
        <f>IFERROR(VLOOKUP(B5190,Maestro_Regionales!$A$2:$B$35,2,FALSE),"Otras zonas")</f>
        <v>Suroccidente</v>
      </c>
      <c r="AK5190" t="str">
        <f t="shared" si="819"/>
        <v>REGIMEN DE EXCEPCION | Suroccidente</v>
      </c>
    </row>
    <row r="5191" spans="1:37">
      <c r="A5191" s="4" t="s">
        <v>2114</v>
      </c>
      <c r="B5191" s="4" t="s">
        <v>2115</v>
      </c>
      <c r="C5191" s="4" t="s">
        <v>2173</v>
      </c>
      <c r="D5191" s="4" t="s">
        <v>2174</v>
      </c>
      <c r="E5191" s="4" t="s">
        <v>85</v>
      </c>
      <c r="F5191" s="4">
        <v>37</v>
      </c>
      <c r="G5191" s="4">
        <v>37</v>
      </c>
      <c r="H5191" s="4">
        <v>0</v>
      </c>
      <c r="I5191">
        <f t="shared" si="810"/>
        <v>74</v>
      </c>
      <c r="J5191">
        <f t="shared" si="811"/>
        <v>0.5</v>
      </c>
      <c r="K5191">
        <f t="shared" si="812"/>
        <v>0.5</v>
      </c>
      <c r="L5191">
        <f t="shared" si="813"/>
        <v>0</v>
      </c>
      <c r="M5191">
        <f>I5191*Diccionario!$B$36</f>
        <v>0.16428145098039215</v>
      </c>
      <c r="N5191">
        <f>M5191*Diccionario!$B$37</f>
        <v>1.6592426549019608E-2</v>
      </c>
      <c r="O5191">
        <f>N5191*Diccionario!$B$38</f>
        <v>2.4888639823529412E-3</v>
      </c>
      <c r="P5191">
        <f>O5191*Diccionario!$B$39</f>
        <v>2.2399775841176472E-3</v>
      </c>
      <c r="Q5191">
        <f>P5191*Diccionario!$B$40</f>
        <v>8.9599103364705894E-4</v>
      </c>
      <c r="R5191">
        <f>Q5191*Diccionario!$B$41</f>
        <v>5.8239417187058837E-4</v>
      </c>
      <c r="S5191">
        <f t="shared" si="814"/>
        <v>5.8239417187058837E-4</v>
      </c>
      <c r="T5191">
        <f>I5191*Diccionario!$B$36</f>
        <v>0.16428145098039215</v>
      </c>
      <c r="U5191">
        <f>T5191*Diccionario!$B$42</f>
        <v>1.6592426549019608E-2</v>
      </c>
      <c r="V5191">
        <f>U5191*Diccionario!$B$43</f>
        <v>1.4103562566666667E-2</v>
      </c>
      <c r="W5191">
        <f>V5191*Diccionario!$B$44</f>
        <v>2.6796768876666669E-3</v>
      </c>
      <c r="X5191">
        <f>W5191*Diccionario!$B$45</f>
        <v>1.0450739861900002E-3</v>
      </c>
      <c r="Y5191">
        <f>X5191*Diccionario!$B$46</f>
        <v>9.301158477091002E-4</v>
      </c>
      <c r="Z5191">
        <f>Y5191*Diccionario!$B$47</f>
        <v>3.441428636523671E-4</v>
      </c>
      <c r="AA5191">
        <f>Z5191*Diccionario!$B$48</f>
        <v>3.441428636523671E-4</v>
      </c>
      <c r="AB5191">
        <f>AA5191*Diccionario!$B$49</f>
        <v>2.5810714773927534E-4</v>
      </c>
      <c r="AC5191">
        <f t="shared" si="815"/>
        <v>2.5810714773927534E-4</v>
      </c>
      <c r="AD5191">
        <f t="shared" si="816"/>
        <v>8.4050131960986376E-4</v>
      </c>
      <c r="AE5191">
        <f t="shared" si="817"/>
        <v>1.4084843212664428E-6</v>
      </c>
      <c r="AF5191" t="e">
        <f ca="1">IF(AD5191="","",_xludf.RANK.EQ(AD5191,$AD$2:$AD$5513,0))</f>
        <v>#NAME?</v>
      </c>
      <c r="AH5191" t="str">
        <f t="shared" si="818"/>
        <v>Baja</v>
      </c>
      <c r="AI5191" t="s">
        <v>153</v>
      </c>
      <c r="AJ5191" t="str">
        <f>IFERROR(VLOOKUP(B5191,Maestro_Regionales!$A$2:$B$35,2,FALSE),"Otras zonas")</f>
        <v>Suroccidente</v>
      </c>
      <c r="AK5191" t="str">
        <f t="shared" si="819"/>
        <v>SALUD TOTAL EPS | Suroccidente</v>
      </c>
    </row>
    <row r="5192" spans="1:37">
      <c r="A5192" s="4" t="s">
        <v>2114</v>
      </c>
      <c r="B5192" s="4" t="s">
        <v>2115</v>
      </c>
      <c r="C5192" s="4" t="s">
        <v>2173</v>
      </c>
      <c r="D5192" s="4" t="s">
        <v>2174</v>
      </c>
      <c r="E5192" s="4" t="s">
        <v>86</v>
      </c>
      <c r="F5192" s="4">
        <v>0</v>
      </c>
      <c r="G5192" s="4">
        <v>2</v>
      </c>
      <c r="H5192" s="4">
        <v>0</v>
      </c>
      <c r="I5192">
        <f t="shared" si="810"/>
        <v>2</v>
      </c>
      <c r="J5192">
        <f t="shared" si="811"/>
        <v>0</v>
      </c>
      <c r="K5192">
        <f t="shared" si="812"/>
        <v>1</v>
      </c>
      <c r="L5192">
        <f t="shared" si="813"/>
        <v>0</v>
      </c>
      <c r="M5192">
        <f>I5192*Diccionario!$B$36</f>
        <v>4.4400392156862742E-3</v>
      </c>
      <c r="N5192">
        <f>M5192*Diccionario!$B$37</f>
        <v>4.4844396078431374E-4</v>
      </c>
      <c r="O5192">
        <f>N5192*Diccionario!$B$38</f>
        <v>6.7266594117647063E-5</v>
      </c>
      <c r="P5192">
        <f>O5192*Diccionario!$B$39</f>
        <v>6.053993470588236E-5</v>
      </c>
      <c r="Q5192">
        <f>P5192*Diccionario!$B$40</f>
        <v>2.4215973882352947E-5</v>
      </c>
      <c r="R5192">
        <f>Q5192*Diccionario!$B$41</f>
        <v>1.5740383023529416E-5</v>
      </c>
      <c r="S5192">
        <f t="shared" si="814"/>
        <v>1.5740383023529416E-5</v>
      </c>
      <c r="T5192">
        <f>I5192*Diccionario!$B$36</f>
        <v>4.4400392156862742E-3</v>
      </c>
      <c r="U5192">
        <f>T5192*Diccionario!$B$42</f>
        <v>4.4844396078431374E-4</v>
      </c>
      <c r="V5192">
        <f>U5192*Diccionario!$B$43</f>
        <v>3.8117736666666666E-4</v>
      </c>
      <c r="W5192">
        <f>V5192*Diccionario!$B$44</f>
        <v>7.2423699666666666E-5</v>
      </c>
      <c r="X5192">
        <f>W5192*Diccionario!$B$45</f>
        <v>2.8245242870000002E-5</v>
      </c>
      <c r="Y5192">
        <f>X5192*Diccionario!$B$46</f>
        <v>2.5138266154300001E-5</v>
      </c>
      <c r="Z5192">
        <f>Y5192*Diccionario!$B$47</f>
        <v>9.3011584770909993E-6</v>
      </c>
      <c r="AA5192">
        <f>Z5192*Diccionario!$B$48</f>
        <v>9.3011584770909993E-6</v>
      </c>
      <c r="AB5192">
        <f>AA5192*Diccionario!$B$49</f>
        <v>6.9758688578182495E-6</v>
      </c>
      <c r="AC5192">
        <f t="shared" si="815"/>
        <v>6.9758688578182495E-6</v>
      </c>
      <c r="AD5192">
        <f t="shared" si="816"/>
        <v>2.2716251881347665E-5</v>
      </c>
      <c r="AE5192">
        <f t="shared" si="817"/>
        <v>3.8067143818011966E-8</v>
      </c>
      <c r="AF5192" t="e">
        <f ca="1">IF(AD5192="","",_xludf.RANK.EQ(AD5192,$AD$2:$AD$5513,0))</f>
        <v>#NAME?</v>
      </c>
      <c r="AH5192" t="str">
        <f t="shared" si="818"/>
        <v>Baja</v>
      </c>
      <c r="AI5192" t="s">
        <v>153</v>
      </c>
      <c r="AJ5192" t="str">
        <f>IFERROR(VLOOKUP(B5192,Maestro_Regionales!$A$2:$B$35,2,FALSE),"Otras zonas")</f>
        <v>Suroccidente</v>
      </c>
      <c r="AK5192" t="str">
        <f t="shared" si="819"/>
        <v>EPS SANITAS | Suroccidente</v>
      </c>
    </row>
    <row r="5193" spans="1:37">
      <c r="A5193" s="4" t="s">
        <v>2114</v>
      </c>
      <c r="B5193" s="4" t="s">
        <v>2115</v>
      </c>
      <c r="C5193" s="4" t="s">
        <v>2173</v>
      </c>
      <c r="D5193" s="4" t="s">
        <v>2174</v>
      </c>
      <c r="E5193" s="4" t="s">
        <v>88</v>
      </c>
      <c r="F5193" s="4">
        <v>1</v>
      </c>
      <c r="G5193" s="4">
        <v>0</v>
      </c>
      <c r="H5193" s="4">
        <v>0</v>
      </c>
      <c r="I5193">
        <f t="shared" si="810"/>
        <v>1</v>
      </c>
      <c r="J5193">
        <f t="shared" si="811"/>
        <v>1</v>
      </c>
      <c r="K5193">
        <f t="shared" si="812"/>
        <v>0</v>
      </c>
      <c r="L5193">
        <f t="shared" si="813"/>
        <v>0</v>
      </c>
      <c r="M5193">
        <f>I5193*Diccionario!$B$36</f>
        <v>2.2200196078431371E-3</v>
      </c>
      <c r="N5193">
        <f>M5193*Diccionario!$B$37</f>
        <v>2.2422198039215687E-4</v>
      </c>
      <c r="O5193">
        <f>N5193*Diccionario!$B$38</f>
        <v>3.3633297058823532E-5</v>
      </c>
      <c r="P5193">
        <f>O5193*Diccionario!$B$39</f>
        <v>3.026996735294118E-5</v>
      </c>
      <c r="Q5193">
        <f>P5193*Diccionario!$B$40</f>
        <v>1.2107986941176473E-5</v>
      </c>
      <c r="R5193">
        <f>Q5193*Diccionario!$B$41</f>
        <v>7.870191511764708E-6</v>
      </c>
      <c r="S5193">
        <f t="shared" si="814"/>
        <v>7.870191511764708E-6</v>
      </c>
      <c r="T5193">
        <f>I5193*Diccionario!$B$36</f>
        <v>2.2200196078431371E-3</v>
      </c>
      <c r="U5193">
        <f>T5193*Diccionario!$B$42</f>
        <v>2.2422198039215687E-4</v>
      </c>
      <c r="V5193">
        <f>U5193*Diccionario!$B$43</f>
        <v>1.9058868333333333E-4</v>
      </c>
      <c r="W5193">
        <f>V5193*Diccionario!$B$44</f>
        <v>3.6211849833333333E-5</v>
      </c>
      <c r="X5193">
        <f>W5193*Diccionario!$B$45</f>
        <v>1.4122621435000001E-5</v>
      </c>
      <c r="Y5193">
        <f>X5193*Diccionario!$B$46</f>
        <v>1.256913307715E-5</v>
      </c>
      <c r="Z5193">
        <f>Y5193*Diccionario!$B$47</f>
        <v>4.6505792385454997E-6</v>
      </c>
      <c r="AA5193">
        <f>Z5193*Diccionario!$B$48</f>
        <v>4.6505792385454997E-6</v>
      </c>
      <c r="AB5193">
        <f>AA5193*Diccionario!$B$49</f>
        <v>3.4879344289091247E-6</v>
      </c>
      <c r="AC5193">
        <f t="shared" si="815"/>
        <v>3.4879344289091247E-6</v>
      </c>
      <c r="AD5193">
        <f t="shared" si="816"/>
        <v>1.1358125940673833E-5</v>
      </c>
      <c r="AE5193">
        <f t="shared" si="817"/>
        <v>1.9033571909005983E-8</v>
      </c>
      <c r="AF5193" t="e">
        <f ca="1">IF(AD5193="","",_xludf.RANK.EQ(AD5193,$AD$2:$AD$5513,0))</f>
        <v>#NAME?</v>
      </c>
      <c r="AH5193" t="str">
        <f t="shared" si="818"/>
        <v>Baja</v>
      </c>
      <c r="AI5193" t="s">
        <v>153</v>
      </c>
      <c r="AJ5193" t="str">
        <f>IFERROR(VLOOKUP(B5193,Maestro_Regionales!$A$2:$B$35,2,FALSE),"Otras zonas")</f>
        <v>Suroccidente</v>
      </c>
      <c r="AK5193" t="str">
        <f t="shared" si="819"/>
        <v>COOSALUD EPS | Suroccidente</v>
      </c>
    </row>
    <row r="5194" spans="1:37">
      <c r="A5194" s="4" t="s">
        <v>2114</v>
      </c>
      <c r="B5194" s="4" t="s">
        <v>2115</v>
      </c>
      <c r="C5194" s="4" t="s">
        <v>2173</v>
      </c>
      <c r="D5194" s="4" t="s">
        <v>2174</v>
      </c>
      <c r="E5194" s="4" t="s">
        <v>92</v>
      </c>
      <c r="F5194" s="4">
        <v>1</v>
      </c>
      <c r="G5194" s="4">
        <v>0</v>
      </c>
      <c r="H5194" s="4">
        <v>0</v>
      </c>
      <c r="I5194">
        <f t="shared" si="810"/>
        <v>1</v>
      </c>
      <c r="J5194">
        <f t="shared" si="811"/>
        <v>1</v>
      </c>
      <c r="K5194">
        <f t="shared" si="812"/>
        <v>0</v>
      </c>
      <c r="L5194">
        <f t="shared" si="813"/>
        <v>0</v>
      </c>
      <c r="M5194">
        <f>I5194*Diccionario!$B$36</f>
        <v>2.2200196078431371E-3</v>
      </c>
      <c r="N5194">
        <f>M5194*Diccionario!$B$37</f>
        <v>2.2422198039215687E-4</v>
      </c>
      <c r="O5194">
        <f>N5194*Diccionario!$B$38</f>
        <v>3.3633297058823532E-5</v>
      </c>
      <c r="P5194">
        <f>O5194*Diccionario!$B$39</f>
        <v>3.026996735294118E-5</v>
      </c>
      <c r="Q5194">
        <f>P5194*Diccionario!$B$40</f>
        <v>1.2107986941176473E-5</v>
      </c>
      <c r="R5194">
        <f>Q5194*Diccionario!$B$41</f>
        <v>7.870191511764708E-6</v>
      </c>
      <c r="S5194">
        <f t="shared" si="814"/>
        <v>7.870191511764708E-6</v>
      </c>
      <c r="T5194">
        <f>I5194*Diccionario!$B$36</f>
        <v>2.2200196078431371E-3</v>
      </c>
      <c r="U5194">
        <f>T5194*Diccionario!$B$42</f>
        <v>2.2422198039215687E-4</v>
      </c>
      <c r="V5194">
        <f>U5194*Diccionario!$B$43</f>
        <v>1.9058868333333333E-4</v>
      </c>
      <c r="W5194">
        <f>V5194*Diccionario!$B$44</f>
        <v>3.6211849833333333E-5</v>
      </c>
      <c r="X5194">
        <f>W5194*Diccionario!$B$45</f>
        <v>1.4122621435000001E-5</v>
      </c>
      <c r="Y5194">
        <f>X5194*Diccionario!$B$46</f>
        <v>1.256913307715E-5</v>
      </c>
      <c r="Z5194">
        <f>Y5194*Diccionario!$B$47</f>
        <v>4.6505792385454997E-6</v>
      </c>
      <c r="AA5194">
        <f>Z5194*Diccionario!$B$48</f>
        <v>4.6505792385454997E-6</v>
      </c>
      <c r="AB5194">
        <f>AA5194*Diccionario!$B$49</f>
        <v>3.4879344289091247E-6</v>
      </c>
      <c r="AC5194">
        <f t="shared" si="815"/>
        <v>3.4879344289091247E-6</v>
      </c>
      <c r="AD5194">
        <f t="shared" si="816"/>
        <v>1.1358125940673833E-5</v>
      </c>
      <c r="AE5194">
        <f t="shared" si="817"/>
        <v>1.9033571909005983E-8</v>
      </c>
      <c r="AF5194" t="e">
        <f ca="1">IF(AD5194="","",_xludf.RANK.EQ(AD5194,$AD$2:$AD$5513,0))</f>
        <v>#NAME?</v>
      </c>
      <c r="AH5194" t="str">
        <f t="shared" si="818"/>
        <v>Baja</v>
      </c>
      <c r="AI5194" t="s">
        <v>153</v>
      </c>
      <c r="AJ5194" t="str">
        <f>IFERROR(VLOOKUP(B5194,Maestro_Regionales!$A$2:$B$35,2,FALSE),"Otras zonas")</f>
        <v>Suroccidente</v>
      </c>
      <c r="AK5194" t="str">
        <f t="shared" si="819"/>
        <v>EPS FAMILIAR DE COLOMBIA | Suroccidente</v>
      </c>
    </row>
    <row r="5195" spans="1:37">
      <c r="A5195" s="4" t="s">
        <v>2114</v>
      </c>
      <c r="B5195" s="4" t="s">
        <v>2115</v>
      </c>
      <c r="C5195" s="4" t="s">
        <v>2175</v>
      </c>
      <c r="D5195" s="4" t="s">
        <v>2176</v>
      </c>
      <c r="E5195" s="4" t="s">
        <v>87</v>
      </c>
      <c r="F5195" s="4">
        <v>2344</v>
      </c>
      <c r="G5195" s="4">
        <v>9815</v>
      </c>
      <c r="H5195" s="4">
        <v>0</v>
      </c>
      <c r="I5195">
        <f t="shared" si="810"/>
        <v>12159</v>
      </c>
      <c r="J5195">
        <f t="shared" si="811"/>
        <v>0.19277901143186119</v>
      </c>
      <c r="K5195">
        <f t="shared" si="812"/>
        <v>0.80722098856813884</v>
      </c>
      <c r="L5195">
        <f t="shared" si="813"/>
        <v>0</v>
      </c>
      <c r="M5195">
        <f>I5195*Diccionario!$B$36</f>
        <v>26.993218411764705</v>
      </c>
      <c r="N5195">
        <f>M5195*Diccionario!$B$37</f>
        <v>2.7263150595882353</v>
      </c>
      <c r="O5195">
        <f>N5195*Diccionario!$B$38</f>
        <v>0.4089472589382353</v>
      </c>
      <c r="P5195">
        <f>O5195*Diccionario!$B$39</f>
        <v>0.36805253304441177</v>
      </c>
      <c r="Q5195">
        <f>P5195*Diccionario!$B$40</f>
        <v>0.14722101321776471</v>
      </c>
      <c r="R5195">
        <f>Q5195*Diccionario!$B$41</f>
        <v>9.5693658591547062E-2</v>
      </c>
      <c r="S5195">
        <f t="shared" si="814"/>
        <v>9.5693658591547062E-2</v>
      </c>
      <c r="T5195">
        <f>I5195*Diccionario!$B$36</f>
        <v>26.993218411764705</v>
      </c>
      <c r="U5195">
        <f>T5195*Diccionario!$B$42</f>
        <v>2.7263150595882353</v>
      </c>
      <c r="V5195">
        <f>U5195*Diccionario!$B$43</f>
        <v>2.31736780065</v>
      </c>
      <c r="W5195">
        <f>V5195*Diccionario!$B$44</f>
        <v>0.44029988212350002</v>
      </c>
      <c r="X5195">
        <f>W5195*Diccionario!$B$45</f>
        <v>0.171716954028165</v>
      </c>
      <c r="Y5195">
        <f>X5195*Diccionario!$B$46</f>
        <v>0.15282808908506684</v>
      </c>
      <c r="Z5195">
        <f>Y5195*Diccionario!$B$47</f>
        <v>5.6546392961474734E-2</v>
      </c>
      <c r="AA5195">
        <f>Z5195*Diccionario!$B$48</f>
        <v>5.6546392961474734E-2</v>
      </c>
      <c r="AB5195">
        <f>AA5195*Diccionario!$B$49</f>
        <v>4.2409794721106051E-2</v>
      </c>
      <c r="AC5195">
        <f t="shared" si="815"/>
        <v>4.2409794721106051E-2</v>
      </c>
      <c r="AD5195">
        <f t="shared" si="816"/>
        <v>0.13810345331265311</v>
      </c>
      <c r="AE5195">
        <f t="shared" si="817"/>
        <v>2.3142920084160369E-4</v>
      </c>
      <c r="AF5195" t="e">
        <f ca="1">IF(AD5195="","",_xludf.RANK.EQ(AD5195,$AD$2:$AD$5513,0))</f>
        <v>#NAME?</v>
      </c>
      <c r="AH5195" t="str">
        <f t="shared" si="818"/>
        <v>Baja</v>
      </c>
      <c r="AI5195" t="s">
        <v>153</v>
      </c>
      <c r="AJ5195" t="str">
        <f>IFERROR(VLOOKUP(B5195,Maestro_Regionales!$A$2:$B$35,2,FALSE),"Otras zonas")</f>
        <v>Suroccidente</v>
      </c>
      <c r="AK5195" t="str">
        <f t="shared" si="819"/>
        <v>NUEVA EPS | Suroccidente</v>
      </c>
    </row>
    <row r="5196" spans="1:37">
      <c r="A5196" s="4" t="s">
        <v>2114</v>
      </c>
      <c r="B5196" s="4" t="s">
        <v>2115</v>
      </c>
      <c r="C5196" s="4" t="s">
        <v>2175</v>
      </c>
      <c r="D5196" s="4" t="s">
        <v>2176</v>
      </c>
      <c r="E5196" s="4" t="s">
        <v>90</v>
      </c>
      <c r="F5196" s="4">
        <v>0</v>
      </c>
      <c r="G5196" s="4">
        <v>0</v>
      </c>
      <c r="H5196" s="4">
        <v>201</v>
      </c>
      <c r="I5196">
        <f t="shared" si="810"/>
        <v>201</v>
      </c>
      <c r="J5196">
        <f t="shared" si="811"/>
        <v>0</v>
      </c>
      <c r="K5196">
        <f t="shared" si="812"/>
        <v>0</v>
      </c>
      <c r="L5196">
        <f t="shared" si="813"/>
        <v>1</v>
      </c>
      <c r="M5196">
        <f>I5196*Diccionario!$B$36</f>
        <v>0.44622394117647057</v>
      </c>
      <c r="N5196">
        <f>M5196*Diccionario!$B$37</f>
        <v>4.5068618058823534E-2</v>
      </c>
      <c r="O5196">
        <f>N5196*Diccionario!$B$38</f>
        <v>6.7602927088235296E-3</v>
      </c>
      <c r="P5196">
        <f>O5196*Diccionario!$B$39</f>
        <v>6.0842634379411767E-3</v>
      </c>
      <c r="Q5196">
        <f>P5196*Diccionario!$B$40</f>
        <v>2.433705375176471E-3</v>
      </c>
      <c r="R5196">
        <f>Q5196*Diccionario!$B$41</f>
        <v>1.5819084938647062E-3</v>
      </c>
      <c r="S5196">
        <f t="shared" si="814"/>
        <v>1.5819084938647062E-3</v>
      </c>
      <c r="T5196">
        <f>I5196*Diccionario!$B$36</f>
        <v>0.44622394117647057</v>
      </c>
      <c r="U5196">
        <f>T5196*Diccionario!$B$42</f>
        <v>4.5068618058823534E-2</v>
      </c>
      <c r="V5196">
        <f>U5196*Diccionario!$B$43</f>
        <v>3.8308325350000005E-2</v>
      </c>
      <c r="W5196">
        <f>V5196*Diccionario!$B$44</f>
        <v>7.2785818165000014E-3</v>
      </c>
      <c r="X5196">
        <f>W5196*Diccionario!$B$45</f>
        <v>2.8386469084350006E-3</v>
      </c>
      <c r="Y5196">
        <f>X5196*Diccionario!$B$46</f>
        <v>2.5263957485071506E-3</v>
      </c>
      <c r="Z5196">
        <f>Y5196*Diccionario!$B$47</f>
        <v>9.3476642694764571E-4</v>
      </c>
      <c r="AA5196">
        <f>Z5196*Diccionario!$B$48</f>
        <v>9.3476642694764571E-4</v>
      </c>
      <c r="AB5196">
        <f>AA5196*Diccionario!$B$49</f>
        <v>7.0107482021073428E-4</v>
      </c>
      <c r="AC5196">
        <f t="shared" si="815"/>
        <v>7.0107482021073428E-4</v>
      </c>
      <c r="AD5196">
        <f t="shared" si="816"/>
        <v>2.2829833140754407E-3</v>
      </c>
      <c r="AE5196">
        <f t="shared" si="817"/>
        <v>3.8257479537102027E-6</v>
      </c>
      <c r="AF5196" t="e">
        <f ca="1">IF(AD5196="","",_xludf.RANK.EQ(AD5196,$AD$2:$AD$5513,0))</f>
        <v>#NAME?</v>
      </c>
      <c r="AH5196" t="str">
        <f t="shared" si="818"/>
        <v>Baja</v>
      </c>
      <c r="AI5196" t="s">
        <v>153</v>
      </c>
      <c r="AJ5196" t="str">
        <f>IFERROR(VLOOKUP(B5196,Maestro_Regionales!$A$2:$B$35,2,FALSE),"Otras zonas")</f>
        <v>Suroccidente</v>
      </c>
      <c r="AK5196" t="str">
        <f t="shared" si="819"/>
        <v>REGIMEN DE EXCEPCION | Suroccidente</v>
      </c>
    </row>
    <row r="5197" spans="1:37">
      <c r="A5197" s="4" t="s">
        <v>2114</v>
      </c>
      <c r="B5197" s="4" t="s">
        <v>2115</v>
      </c>
      <c r="C5197" s="4" t="s">
        <v>2175</v>
      </c>
      <c r="D5197" s="4" t="s">
        <v>2176</v>
      </c>
      <c r="E5197" s="4" t="s">
        <v>162</v>
      </c>
      <c r="F5197" s="4">
        <v>15</v>
      </c>
      <c r="G5197" s="4">
        <v>3</v>
      </c>
      <c r="H5197" s="4">
        <v>0</v>
      </c>
      <c r="I5197">
        <f t="shared" si="810"/>
        <v>18</v>
      </c>
      <c r="J5197">
        <f t="shared" si="811"/>
        <v>0.83333333333333337</v>
      </c>
      <c r="K5197">
        <f t="shared" si="812"/>
        <v>0.16666666666666666</v>
      </c>
      <c r="L5197">
        <f t="shared" si="813"/>
        <v>0</v>
      </c>
      <c r="M5197">
        <f>I5197*Diccionario!$B$36</f>
        <v>3.9960352941176468E-2</v>
      </c>
      <c r="N5197">
        <f>M5197*Diccionario!$B$37</f>
        <v>4.0359956470588237E-3</v>
      </c>
      <c r="O5197">
        <f>N5197*Diccionario!$B$38</f>
        <v>6.0539934705882358E-4</v>
      </c>
      <c r="P5197">
        <f>O5197*Diccionario!$B$39</f>
        <v>5.4485941235294126E-4</v>
      </c>
      <c r="Q5197">
        <f>P5197*Diccionario!$B$40</f>
        <v>2.1794376494117652E-4</v>
      </c>
      <c r="R5197">
        <f>Q5197*Diccionario!$B$41</f>
        <v>1.4166344721176473E-4</v>
      </c>
      <c r="S5197">
        <f t="shared" si="814"/>
        <v>1.4166344721176473E-4</v>
      </c>
      <c r="T5197">
        <f>I5197*Diccionario!$B$36</f>
        <v>3.9960352941176468E-2</v>
      </c>
      <c r="U5197">
        <f>T5197*Diccionario!$B$42</f>
        <v>4.0359956470588237E-3</v>
      </c>
      <c r="V5197">
        <f>U5197*Diccionario!$B$43</f>
        <v>3.4305963000000003E-3</v>
      </c>
      <c r="W5197">
        <f>V5197*Diccionario!$B$44</f>
        <v>6.5181329700000001E-4</v>
      </c>
      <c r="X5197">
        <f>W5197*Diccionario!$B$45</f>
        <v>2.5420718582999999E-4</v>
      </c>
      <c r="Y5197">
        <f>X5197*Diccionario!$B$46</f>
        <v>2.2624439538869998E-4</v>
      </c>
      <c r="Z5197">
        <f>Y5197*Diccionario!$B$47</f>
        <v>8.3710426293818994E-5</v>
      </c>
      <c r="AA5197">
        <f>Z5197*Diccionario!$B$48</f>
        <v>8.3710426293818994E-5</v>
      </c>
      <c r="AB5197">
        <f>AA5197*Diccionario!$B$49</f>
        <v>6.2782819720364242E-5</v>
      </c>
      <c r="AC5197">
        <f t="shared" si="815"/>
        <v>6.2782819720364242E-5</v>
      </c>
      <c r="AD5197">
        <f t="shared" si="816"/>
        <v>2.0444626693212896E-4</v>
      </c>
      <c r="AE5197">
        <f t="shared" si="817"/>
        <v>3.4260429436210761E-7</v>
      </c>
      <c r="AF5197" t="e">
        <f ca="1">IF(AD5197="","",_xludf.RANK.EQ(AD5197,$AD$2:$AD$5513,0))</f>
        <v>#NAME?</v>
      </c>
      <c r="AH5197" t="str">
        <f t="shared" si="818"/>
        <v>Baja</v>
      </c>
      <c r="AI5197" t="s">
        <v>153</v>
      </c>
      <c r="AJ5197" t="str">
        <f>IFERROR(VLOOKUP(B5197,Maestro_Regionales!$A$2:$B$35,2,FALSE),"Otras zonas")</f>
        <v>Suroccidente</v>
      </c>
      <c r="AK5197" t="str">
        <f t="shared" si="819"/>
        <v>EPS SOS | Suroccidente</v>
      </c>
    </row>
    <row r="5198" spans="1:37">
      <c r="A5198" s="4" t="s">
        <v>2114</v>
      </c>
      <c r="B5198" s="4" t="s">
        <v>2115</v>
      </c>
      <c r="C5198" s="4" t="s">
        <v>2175</v>
      </c>
      <c r="D5198" s="4" t="s">
        <v>2176</v>
      </c>
      <c r="E5198" s="4" t="s">
        <v>85</v>
      </c>
      <c r="F5198" s="4">
        <v>9</v>
      </c>
      <c r="G5198" s="4">
        <v>4</v>
      </c>
      <c r="H5198" s="4">
        <v>0</v>
      </c>
      <c r="I5198">
        <f t="shared" si="810"/>
        <v>13</v>
      </c>
      <c r="J5198">
        <f t="shared" si="811"/>
        <v>0.69230769230769229</v>
      </c>
      <c r="K5198">
        <f t="shared" si="812"/>
        <v>0.30769230769230771</v>
      </c>
      <c r="L5198">
        <f t="shared" si="813"/>
        <v>0</v>
      </c>
      <c r="M5198">
        <f>I5198*Diccionario!$B$36</f>
        <v>2.8860254901960782E-2</v>
      </c>
      <c r="N5198">
        <f>M5198*Diccionario!$B$37</f>
        <v>2.9148857450980391E-3</v>
      </c>
      <c r="O5198">
        <f>N5198*Diccionario!$B$38</f>
        <v>4.3723286176470584E-4</v>
      </c>
      <c r="P5198">
        <f>O5198*Diccionario!$B$39</f>
        <v>3.9350957558823528E-4</v>
      </c>
      <c r="Q5198">
        <f>P5198*Diccionario!$B$40</f>
        <v>1.5740383023529411E-4</v>
      </c>
      <c r="R5198">
        <f>Q5198*Diccionario!$B$41</f>
        <v>1.0231248965294118E-4</v>
      </c>
      <c r="S5198">
        <f t="shared" si="814"/>
        <v>1.0231248965294118E-4</v>
      </c>
      <c r="T5198">
        <f>I5198*Diccionario!$B$36</f>
        <v>2.8860254901960782E-2</v>
      </c>
      <c r="U5198">
        <f>T5198*Diccionario!$B$42</f>
        <v>2.9148857450980391E-3</v>
      </c>
      <c r="V5198">
        <f>U5198*Diccionario!$B$43</f>
        <v>2.477652883333333E-3</v>
      </c>
      <c r="W5198">
        <f>V5198*Diccionario!$B$44</f>
        <v>4.7075404783333325E-4</v>
      </c>
      <c r="X5198">
        <f>W5198*Diccionario!$B$45</f>
        <v>1.8359407865499997E-4</v>
      </c>
      <c r="Y5198">
        <f>X5198*Diccionario!$B$46</f>
        <v>1.6339873000294997E-4</v>
      </c>
      <c r="Z5198">
        <f>Y5198*Diccionario!$B$47</f>
        <v>6.0457530101091489E-5</v>
      </c>
      <c r="AA5198">
        <f>Z5198*Diccionario!$B$48</f>
        <v>6.0457530101091489E-5</v>
      </c>
      <c r="AB5198">
        <f>AA5198*Diccionario!$B$49</f>
        <v>4.534314757581862E-5</v>
      </c>
      <c r="AC5198">
        <f t="shared" si="815"/>
        <v>4.534314757581862E-5</v>
      </c>
      <c r="AD5198">
        <f t="shared" si="816"/>
        <v>1.4765563722875978E-4</v>
      </c>
      <c r="AE5198">
        <f t="shared" si="817"/>
        <v>2.4743643481707771E-7</v>
      </c>
      <c r="AF5198" t="e">
        <f ca="1">IF(AD5198="","",_xludf.RANK.EQ(AD5198,$AD$2:$AD$5513,0))</f>
        <v>#NAME?</v>
      </c>
      <c r="AH5198" t="str">
        <f t="shared" si="818"/>
        <v>Baja</v>
      </c>
      <c r="AI5198" t="s">
        <v>153</v>
      </c>
      <c r="AJ5198" t="str">
        <f>IFERROR(VLOOKUP(B5198,Maestro_Regionales!$A$2:$B$35,2,FALSE),"Otras zonas")</f>
        <v>Suroccidente</v>
      </c>
      <c r="AK5198" t="str">
        <f t="shared" si="819"/>
        <v>SALUD TOTAL EPS | Suroccidente</v>
      </c>
    </row>
    <row r="5199" spans="1:37">
      <c r="A5199" s="4" t="s">
        <v>2114</v>
      </c>
      <c r="B5199" s="4" t="s">
        <v>2115</v>
      </c>
      <c r="C5199" s="4" t="s">
        <v>2175</v>
      </c>
      <c r="D5199" s="4" t="s">
        <v>2176</v>
      </c>
      <c r="E5199" s="4" t="s">
        <v>86</v>
      </c>
      <c r="F5199" s="4">
        <v>1</v>
      </c>
      <c r="G5199" s="4">
        <v>0</v>
      </c>
      <c r="H5199" s="4">
        <v>0</v>
      </c>
      <c r="I5199">
        <f t="shared" si="810"/>
        <v>1</v>
      </c>
      <c r="J5199">
        <f t="shared" si="811"/>
        <v>1</v>
      </c>
      <c r="K5199">
        <f t="shared" si="812"/>
        <v>0</v>
      </c>
      <c r="L5199">
        <f t="shared" si="813"/>
        <v>0</v>
      </c>
      <c r="M5199">
        <f>I5199*Diccionario!$B$36</f>
        <v>2.2200196078431371E-3</v>
      </c>
      <c r="N5199">
        <f>M5199*Diccionario!$B$37</f>
        <v>2.2422198039215687E-4</v>
      </c>
      <c r="O5199">
        <f>N5199*Diccionario!$B$38</f>
        <v>3.3633297058823532E-5</v>
      </c>
      <c r="P5199">
        <f>O5199*Diccionario!$B$39</f>
        <v>3.026996735294118E-5</v>
      </c>
      <c r="Q5199">
        <f>P5199*Diccionario!$B$40</f>
        <v>1.2107986941176473E-5</v>
      </c>
      <c r="R5199">
        <f>Q5199*Diccionario!$B$41</f>
        <v>7.870191511764708E-6</v>
      </c>
      <c r="S5199">
        <f t="shared" si="814"/>
        <v>7.870191511764708E-6</v>
      </c>
      <c r="T5199">
        <f>I5199*Diccionario!$B$36</f>
        <v>2.2200196078431371E-3</v>
      </c>
      <c r="U5199">
        <f>T5199*Diccionario!$B$42</f>
        <v>2.2422198039215687E-4</v>
      </c>
      <c r="V5199">
        <f>U5199*Diccionario!$B$43</f>
        <v>1.9058868333333333E-4</v>
      </c>
      <c r="W5199">
        <f>V5199*Diccionario!$B$44</f>
        <v>3.6211849833333333E-5</v>
      </c>
      <c r="X5199">
        <f>W5199*Diccionario!$B$45</f>
        <v>1.4122621435000001E-5</v>
      </c>
      <c r="Y5199">
        <f>X5199*Diccionario!$B$46</f>
        <v>1.256913307715E-5</v>
      </c>
      <c r="Z5199">
        <f>Y5199*Diccionario!$B$47</f>
        <v>4.6505792385454997E-6</v>
      </c>
      <c r="AA5199">
        <f>Z5199*Diccionario!$B$48</f>
        <v>4.6505792385454997E-6</v>
      </c>
      <c r="AB5199">
        <f>AA5199*Diccionario!$B$49</f>
        <v>3.4879344289091247E-6</v>
      </c>
      <c r="AC5199">
        <f t="shared" si="815"/>
        <v>3.4879344289091247E-6</v>
      </c>
      <c r="AD5199">
        <f t="shared" si="816"/>
        <v>1.1358125940673833E-5</v>
      </c>
      <c r="AE5199">
        <f t="shared" si="817"/>
        <v>1.9033571909005983E-8</v>
      </c>
      <c r="AF5199" t="e">
        <f ca="1">IF(AD5199="","",_xludf.RANK.EQ(AD5199,$AD$2:$AD$5513,0))</f>
        <v>#NAME?</v>
      </c>
      <c r="AH5199" t="str">
        <f t="shared" si="818"/>
        <v>Baja</v>
      </c>
      <c r="AI5199" t="s">
        <v>153</v>
      </c>
      <c r="AJ5199" t="str">
        <f>IFERROR(VLOOKUP(B5199,Maestro_Regionales!$A$2:$B$35,2,FALSE),"Otras zonas")</f>
        <v>Suroccidente</v>
      </c>
      <c r="AK5199" t="str">
        <f t="shared" si="819"/>
        <v>EPS SANITAS | Suroccidente</v>
      </c>
    </row>
    <row r="5200" spans="1:37">
      <c r="A5200" s="4" t="s">
        <v>2114</v>
      </c>
      <c r="B5200" s="4" t="s">
        <v>2115</v>
      </c>
      <c r="C5200" s="4" t="s">
        <v>2177</v>
      </c>
      <c r="D5200" s="4" t="s">
        <v>2178</v>
      </c>
      <c r="E5200" s="4" t="s">
        <v>87</v>
      </c>
      <c r="F5200" s="4">
        <v>2352</v>
      </c>
      <c r="G5200" s="4">
        <v>11371</v>
      </c>
      <c r="H5200" s="4">
        <v>0</v>
      </c>
      <c r="I5200">
        <f t="shared" si="810"/>
        <v>13723</v>
      </c>
      <c r="J5200">
        <f t="shared" si="811"/>
        <v>0.17139109524156526</v>
      </c>
      <c r="K5200">
        <f t="shared" si="812"/>
        <v>0.82860890475843474</v>
      </c>
      <c r="L5200">
        <f t="shared" si="813"/>
        <v>0</v>
      </c>
      <c r="M5200">
        <f>I5200*Diccionario!$B$36</f>
        <v>30.46532907843137</v>
      </c>
      <c r="N5200">
        <f>M5200*Diccionario!$B$37</f>
        <v>3.0769982369215687</v>
      </c>
      <c r="O5200">
        <f>N5200*Diccionario!$B$38</f>
        <v>0.46154973553823531</v>
      </c>
      <c r="P5200">
        <f>O5200*Diccionario!$B$39</f>
        <v>0.41539476198441178</v>
      </c>
      <c r="Q5200">
        <f>P5200*Diccionario!$B$40</f>
        <v>0.16615790479376472</v>
      </c>
      <c r="R5200">
        <f>Q5200*Diccionario!$B$41</f>
        <v>0.10800263811594707</v>
      </c>
      <c r="S5200">
        <f t="shared" si="814"/>
        <v>0.10800263811594707</v>
      </c>
      <c r="T5200">
        <f>I5200*Diccionario!$B$36</f>
        <v>30.46532907843137</v>
      </c>
      <c r="U5200">
        <f>T5200*Diccionario!$B$42</f>
        <v>3.0769982369215687</v>
      </c>
      <c r="V5200">
        <f>U5200*Diccionario!$B$43</f>
        <v>2.6154485013833333</v>
      </c>
      <c r="W5200">
        <f>V5200*Diccionario!$B$44</f>
        <v>0.49693521526283335</v>
      </c>
      <c r="X5200">
        <f>W5200*Diccionario!$B$45</f>
        <v>0.19380473395250503</v>
      </c>
      <c r="Y5200">
        <f>X5200*Diccionario!$B$46</f>
        <v>0.17248621321772947</v>
      </c>
      <c r="Z5200">
        <f>Y5200*Diccionario!$B$47</f>
        <v>6.3819898890559904E-2</v>
      </c>
      <c r="AA5200">
        <f>Z5200*Diccionario!$B$48</f>
        <v>6.3819898890559904E-2</v>
      </c>
      <c r="AB5200">
        <f>AA5200*Diccionario!$B$49</f>
        <v>4.7864924167919931E-2</v>
      </c>
      <c r="AC5200">
        <f t="shared" si="815"/>
        <v>4.7864924167919931E-2</v>
      </c>
      <c r="AD5200">
        <f t="shared" si="816"/>
        <v>0.155867562283867</v>
      </c>
      <c r="AE5200">
        <f t="shared" si="817"/>
        <v>2.6119770730728909E-4</v>
      </c>
      <c r="AF5200" t="e">
        <f ca="1">IF(AD5200="","",_xludf.RANK.EQ(AD5200,$AD$2:$AD$5513,0))</f>
        <v>#NAME?</v>
      </c>
      <c r="AH5200" t="str">
        <f t="shared" si="818"/>
        <v>Media</v>
      </c>
      <c r="AI5200" t="s">
        <v>153</v>
      </c>
      <c r="AJ5200" t="str">
        <f>IFERROR(VLOOKUP(B5200,Maestro_Regionales!$A$2:$B$35,2,FALSE),"Otras zonas")</f>
        <v>Suroccidente</v>
      </c>
      <c r="AK5200" t="str">
        <f t="shared" si="819"/>
        <v>NUEVA EPS | Suroccidente</v>
      </c>
    </row>
    <row r="5201" spans="1:37">
      <c r="A5201" s="4" t="s">
        <v>2114</v>
      </c>
      <c r="B5201" s="4" t="s">
        <v>2115</v>
      </c>
      <c r="C5201" s="4" t="s">
        <v>2177</v>
      </c>
      <c r="D5201" s="4" t="s">
        <v>2178</v>
      </c>
      <c r="E5201" s="4" t="s">
        <v>852</v>
      </c>
      <c r="F5201" s="4">
        <v>212</v>
      </c>
      <c r="G5201" s="4">
        <v>3056</v>
      </c>
      <c r="H5201" s="4">
        <v>0</v>
      </c>
      <c r="I5201">
        <f t="shared" si="810"/>
        <v>3268</v>
      </c>
      <c r="J5201">
        <f t="shared" si="811"/>
        <v>6.4871481028151781E-2</v>
      </c>
      <c r="K5201">
        <f t="shared" si="812"/>
        <v>0.93512851897184823</v>
      </c>
      <c r="L5201">
        <f t="shared" si="813"/>
        <v>0</v>
      </c>
      <c r="M5201">
        <f>I5201*Diccionario!$B$36</f>
        <v>7.2550240784313722</v>
      </c>
      <c r="N5201">
        <f>M5201*Diccionario!$B$37</f>
        <v>0.73275743192156861</v>
      </c>
      <c r="O5201">
        <f>N5201*Diccionario!$B$38</f>
        <v>0.10991361478823529</v>
      </c>
      <c r="P5201">
        <f>O5201*Diccionario!$B$39</f>
        <v>9.8922253309411762E-2</v>
      </c>
      <c r="Q5201">
        <f>P5201*Diccionario!$B$40</f>
        <v>3.9568901323764706E-2</v>
      </c>
      <c r="R5201">
        <f>Q5201*Diccionario!$B$41</f>
        <v>2.5719785860447059E-2</v>
      </c>
      <c r="S5201">
        <f t="shared" si="814"/>
        <v>2.5719785860447059E-2</v>
      </c>
      <c r="T5201">
        <f>I5201*Diccionario!$B$36</f>
        <v>7.2550240784313722</v>
      </c>
      <c r="U5201">
        <f>T5201*Diccionario!$B$42</f>
        <v>0.73275743192156861</v>
      </c>
      <c r="V5201">
        <f>U5201*Diccionario!$B$43</f>
        <v>0.62284381713333326</v>
      </c>
      <c r="W5201">
        <f>V5201*Diccionario!$B$44</f>
        <v>0.11834032525533332</v>
      </c>
      <c r="X5201">
        <f>W5201*Diccionario!$B$45</f>
        <v>4.6152726849579995E-2</v>
      </c>
      <c r="Y5201">
        <f>X5201*Diccionario!$B$46</f>
        <v>4.1075926896126193E-2</v>
      </c>
      <c r="Z5201">
        <f>Y5201*Diccionario!$B$47</f>
        <v>1.5198092951566692E-2</v>
      </c>
      <c r="AA5201">
        <f>Z5201*Diccionario!$B$48</f>
        <v>1.5198092951566692E-2</v>
      </c>
      <c r="AB5201">
        <f>AA5201*Diccionario!$B$49</f>
        <v>1.1398569713675019E-2</v>
      </c>
      <c r="AC5201">
        <f t="shared" si="815"/>
        <v>1.1398569713675019E-2</v>
      </c>
      <c r="AD5201">
        <f t="shared" si="816"/>
        <v>3.7118355574122075E-2</v>
      </c>
      <c r="AE5201">
        <f t="shared" si="817"/>
        <v>6.2201712998631527E-5</v>
      </c>
      <c r="AF5201" t="e">
        <f ca="1">IF(AD5201="","",_xludf.RANK.EQ(AD5201,$AD$2:$AD$5513,0))</f>
        <v>#NAME?</v>
      </c>
      <c r="AH5201" t="str">
        <f t="shared" si="818"/>
        <v>Baja</v>
      </c>
      <c r="AI5201" t="s">
        <v>153</v>
      </c>
      <c r="AJ5201" t="str">
        <f>IFERROR(VLOOKUP(B5201,Maestro_Regionales!$A$2:$B$35,2,FALSE),"Otras zonas")</f>
        <v>Suroccidente</v>
      </c>
      <c r="AK5201" t="str">
        <f t="shared" si="819"/>
        <v>EMSSANAR EPS | Suroccidente</v>
      </c>
    </row>
    <row r="5202" spans="1:37">
      <c r="A5202" s="4" t="s">
        <v>2114</v>
      </c>
      <c r="B5202" s="4" t="s">
        <v>2115</v>
      </c>
      <c r="C5202" s="4" t="s">
        <v>2177</v>
      </c>
      <c r="D5202" s="4" t="s">
        <v>2178</v>
      </c>
      <c r="E5202" s="4" t="s">
        <v>90</v>
      </c>
      <c r="F5202" s="4">
        <v>0</v>
      </c>
      <c r="G5202" s="4">
        <v>0</v>
      </c>
      <c r="H5202" s="4">
        <v>194</v>
      </c>
      <c r="I5202">
        <f t="shared" si="810"/>
        <v>194</v>
      </c>
      <c r="J5202">
        <f t="shared" si="811"/>
        <v>0</v>
      </c>
      <c r="K5202">
        <f t="shared" si="812"/>
        <v>0</v>
      </c>
      <c r="L5202">
        <f t="shared" si="813"/>
        <v>1</v>
      </c>
      <c r="M5202">
        <f>I5202*Diccionario!$B$36</f>
        <v>0.43068380392156858</v>
      </c>
      <c r="N5202">
        <f>M5202*Diccionario!$B$37</f>
        <v>4.3499064196078428E-2</v>
      </c>
      <c r="O5202">
        <f>N5202*Diccionario!$B$38</f>
        <v>6.5248596294117641E-3</v>
      </c>
      <c r="P5202">
        <f>O5202*Diccionario!$B$39</f>
        <v>5.8723736664705881E-3</v>
      </c>
      <c r="Q5202">
        <f>P5202*Diccionario!$B$40</f>
        <v>2.3489494665882354E-3</v>
      </c>
      <c r="R5202">
        <f>Q5202*Diccionario!$B$41</f>
        <v>1.5268171532823531E-3</v>
      </c>
      <c r="S5202">
        <f t="shared" si="814"/>
        <v>1.5268171532823531E-3</v>
      </c>
      <c r="T5202">
        <f>I5202*Diccionario!$B$36</f>
        <v>0.43068380392156858</v>
      </c>
      <c r="U5202">
        <f>T5202*Diccionario!$B$42</f>
        <v>4.3499064196078428E-2</v>
      </c>
      <c r="V5202">
        <f>U5202*Diccionario!$B$43</f>
        <v>3.6974204566666662E-2</v>
      </c>
      <c r="W5202">
        <f>V5202*Diccionario!$B$44</f>
        <v>7.0250988676666655E-3</v>
      </c>
      <c r="X5202">
        <f>W5202*Diccionario!$B$45</f>
        <v>2.7397885583899995E-3</v>
      </c>
      <c r="Y5202">
        <f>X5202*Diccionario!$B$46</f>
        <v>2.4384118169670996E-3</v>
      </c>
      <c r="Z5202">
        <f>Y5202*Diccionario!$B$47</f>
        <v>9.0221237227782684E-4</v>
      </c>
      <c r="AA5202">
        <f>Z5202*Diccionario!$B$48</f>
        <v>9.0221237227782684E-4</v>
      </c>
      <c r="AB5202">
        <f>AA5202*Diccionario!$B$49</f>
        <v>6.766592792083701E-4</v>
      </c>
      <c r="AC5202">
        <f t="shared" si="815"/>
        <v>6.766592792083701E-4</v>
      </c>
      <c r="AD5202">
        <f t="shared" si="816"/>
        <v>2.2034764324907231E-3</v>
      </c>
      <c r="AE5202">
        <f t="shared" si="817"/>
        <v>3.6925129503471598E-6</v>
      </c>
      <c r="AF5202" t="e">
        <f ca="1">IF(AD5202="","",_xludf.RANK.EQ(AD5202,$AD$2:$AD$5513,0))</f>
        <v>#NAME?</v>
      </c>
      <c r="AH5202" t="str">
        <f t="shared" si="818"/>
        <v>Baja</v>
      </c>
      <c r="AI5202" t="s">
        <v>153</v>
      </c>
      <c r="AJ5202" t="str">
        <f>IFERROR(VLOOKUP(B5202,Maestro_Regionales!$A$2:$B$35,2,FALSE),"Otras zonas")</f>
        <v>Suroccidente</v>
      </c>
      <c r="AK5202" t="str">
        <f t="shared" si="819"/>
        <v>REGIMEN DE EXCEPCION | Suroccidente</v>
      </c>
    </row>
    <row r="5203" spans="1:37">
      <c r="A5203" s="4" t="s">
        <v>2114</v>
      </c>
      <c r="B5203" s="4" t="s">
        <v>2115</v>
      </c>
      <c r="C5203" s="4" t="s">
        <v>2177</v>
      </c>
      <c r="D5203" s="4" t="s">
        <v>2178</v>
      </c>
      <c r="E5203" s="4" t="s">
        <v>162</v>
      </c>
      <c r="F5203" s="4">
        <v>11</v>
      </c>
      <c r="G5203" s="4">
        <v>1</v>
      </c>
      <c r="H5203" s="4">
        <v>0</v>
      </c>
      <c r="I5203">
        <f t="shared" si="810"/>
        <v>12</v>
      </c>
      <c r="J5203">
        <f t="shared" si="811"/>
        <v>0.91666666666666663</v>
      </c>
      <c r="K5203">
        <f t="shared" si="812"/>
        <v>8.3333333333333329E-2</v>
      </c>
      <c r="L5203">
        <f t="shared" si="813"/>
        <v>0</v>
      </c>
      <c r="M5203">
        <f>I5203*Diccionario!$B$36</f>
        <v>2.6640235294117645E-2</v>
      </c>
      <c r="N5203">
        <f>M5203*Diccionario!$B$37</f>
        <v>2.6906637647058822E-3</v>
      </c>
      <c r="O5203">
        <f>N5203*Diccionario!$B$38</f>
        <v>4.035995647058823E-4</v>
      </c>
      <c r="P5203">
        <f>O5203*Diccionario!$B$39</f>
        <v>3.6323960823529406E-4</v>
      </c>
      <c r="Q5203">
        <f>P5203*Diccionario!$B$40</f>
        <v>1.4529584329411763E-4</v>
      </c>
      <c r="R5203">
        <f>Q5203*Diccionario!$B$41</f>
        <v>9.4442298141176462E-5</v>
      </c>
      <c r="S5203">
        <f t="shared" si="814"/>
        <v>9.4442298141176462E-5</v>
      </c>
      <c r="T5203">
        <f>I5203*Diccionario!$B$36</f>
        <v>2.6640235294117645E-2</v>
      </c>
      <c r="U5203">
        <f>T5203*Diccionario!$B$42</f>
        <v>2.6906637647058822E-3</v>
      </c>
      <c r="V5203">
        <f>U5203*Diccionario!$B$43</f>
        <v>2.2870641999999997E-3</v>
      </c>
      <c r="W5203">
        <f>V5203*Diccionario!$B$44</f>
        <v>4.3454219799999997E-4</v>
      </c>
      <c r="X5203">
        <f>W5203*Diccionario!$B$45</f>
        <v>1.6947145721999998E-4</v>
      </c>
      <c r="Y5203">
        <f>X5203*Diccionario!$B$46</f>
        <v>1.508295969258E-4</v>
      </c>
      <c r="Z5203">
        <f>Y5203*Diccionario!$B$47</f>
        <v>5.5806950862545996E-5</v>
      </c>
      <c r="AA5203">
        <f>Z5203*Diccionario!$B$48</f>
        <v>5.5806950862545996E-5</v>
      </c>
      <c r="AB5203">
        <f>AA5203*Diccionario!$B$49</f>
        <v>4.1855213146909497E-5</v>
      </c>
      <c r="AC5203">
        <f t="shared" si="815"/>
        <v>4.1855213146909497E-5</v>
      </c>
      <c r="AD5203">
        <f t="shared" si="816"/>
        <v>1.3629751128808597E-4</v>
      </c>
      <c r="AE5203">
        <f t="shared" si="817"/>
        <v>2.2840286290807174E-7</v>
      </c>
      <c r="AF5203" t="e">
        <f ca="1">IF(AD5203="","",_xludf.RANK.EQ(AD5203,$AD$2:$AD$5513,0))</f>
        <v>#NAME?</v>
      </c>
      <c r="AH5203" t="str">
        <f t="shared" si="818"/>
        <v>Baja</v>
      </c>
      <c r="AI5203" t="s">
        <v>153</v>
      </c>
      <c r="AJ5203" t="str">
        <f>IFERROR(VLOOKUP(B5203,Maestro_Regionales!$A$2:$B$35,2,FALSE),"Otras zonas")</f>
        <v>Suroccidente</v>
      </c>
      <c r="AK5203" t="str">
        <f t="shared" si="819"/>
        <v>EPS SOS | Suroccidente</v>
      </c>
    </row>
    <row r="5204" spans="1:37">
      <c r="A5204" s="4" t="s">
        <v>2114</v>
      </c>
      <c r="B5204" s="4" t="s">
        <v>2115</v>
      </c>
      <c r="C5204" s="4" t="s">
        <v>2179</v>
      </c>
      <c r="D5204" s="4" t="s">
        <v>2180</v>
      </c>
      <c r="E5204" s="4" t="s">
        <v>87</v>
      </c>
      <c r="F5204" s="4">
        <v>38112</v>
      </c>
      <c r="G5204" s="4">
        <v>30801</v>
      </c>
      <c r="H5204" s="4">
        <v>0</v>
      </c>
      <c r="I5204">
        <f t="shared" si="810"/>
        <v>68913</v>
      </c>
      <c r="J5204">
        <f t="shared" si="811"/>
        <v>0.55304514387706238</v>
      </c>
      <c r="K5204">
        <f t="shared" si="812"/>
        <v>0.44695485612293762</v>
      </c>
      <c r="L5204">
        <f t="shared" si="813"/>
        <v>0</v>
      </c>
      <c r="M5204">
        <f>I5204*Diccionario!$B$36</f>
        <v>152.9882112352941</v>
      </c>
      <c r="N5204">
        <f>M5204*Diccionario!$B$37</f>
        <v>15.451809334764706</v>
      </c>
      <c r="O5204">
        <f>N5204*Diccionario!$B$38</f>
        <v>2.3177714002147058</v>
      </c>
      <c r="P5204">
        <f>O5204*Diccionario!$B$39</f>
        <v>2.0859942601932353</v>
      </c>
      <c r="Q5204">
        <f>P5204*Diccionario!$B$40</f>
        <v>0.83439770407729419</v>
      </c>
      <c r="R5204">
        <f>Q5204*Diccionario!$B$41</f>
        <v>0.54235850765024129</v>
      </c>
      <c r="S5204">
        <f t="shared" si="814"/>
        <v>0.54235850765024129</v>
      </c>
      <c r="T5204">
        <f>I5204*Diccionario!$B$36</f>
        <v>152.9882112352941</v>
      </c>
      <c r="U5204">
        <f>T5204*Diccionario!$B$42</f>
        <v>15.451809334764706</v>
      </c>
      <c r="V5204">
        <f>U5204*Diccionario!$B$43</f>
        <v>13.134037934549999</v>
      </c>
      <c r="W5204">
        <f>V5204*Diccionario!$B$44</f>
        <v>2.4954672075644999</v>
      </c>
      <c r="X5204">
        <f>W5204*Diccionario!$B$45</f>
        <v>0.973232210950155</v>
      </c>
      <c r="Y5204">
        <f>X5204*Diccionario!$B$46</f>
        <v>0.86617666774563795</v>
      </c>
      <c r="Z5204">
        <f>Y5204*Diccionario!$B$47</f>
        <v>0.32048536706588604</v>
      </c>
      <c r="AA5204">
        <f>Z5204*Diccionario!$B$48</f>
        <v>0.32048536706588604</v>
      </c>
      <c r="AB5204">
        <f>AA5204*Diccionario!$B$49</f>
        <v>0.24036402529941453</v>
      </c>
      <c r="AC5204">
        <f t="shared" si="815"/>
        <v>0.24036402529941453</v>
      </c>
      <c r="AD5204">
        <f t="shared" si="816"/>
        <v>0.78272253294965588</v>
      </c>
      <c r="AE5204">
        <f t="shared" si="817"/>
        <v>1.3116605409653293E-3</v>
      </c>
      <c r="AF5204" t="e">
        <f ca="1">IF(AD5204="","",_xludf.RANK.EQ(AD5204,$AD$2:$AD$5513,0))</f>
        <v>#NAME?</v>
      </c>
      <c r="AH5204" t="str">
        <f t="shared" si="818"/>
        <v>Media</v>
      </c>
      <c r="AI5204" t="s">
        <v>153</v>
      </c>
      <c r="AJ5204" t="str">
        <f>IFERROR(VLOOKUP(B5204,Maestro_Regionales!$A$2:$B$35,2,FALSE),"Otras zonas")</f>
        <v>Suroccidente</v>
      </c>
      <c r="AK5204" t="str">
        <f t="shared" si="819"/>
        <v>NUEVA EPS | Suroccidente</v>
      </c>
    </row>
    <row r="5205" spans="1:37">
      <c r="A5205" s="4" t="s">
        <v>2114</v>
      </c>
      <c r="B5205" s="4" t="s">
        <v>2115</v>
      </c>
      <c r="C5205" s="4" t="s">
        <v>2179</v>
      </c>
      <c r="D5205" s="4" t="s">
        <v>2180</v>
      </c>
      <c r="E5205" s="4" t="s">
        <v>852</v>
      </c>
      <c r="F5205" s="4">
        <v>4401</v>
      </c>
      <c r="G5205" s="4">
        <v>53977</v>
      </c>
      <c r="H5205" s="4">
        <v>0</v>
      </c>
      <c r="I5205">
        <f t="shared" si="810"/>
        <v>58378</v>
      </c>
      <c r="J5205">
        <f t="shared" si="811"/>
        <v>7.5387988625852206E-2</v>
      </c>
      <c r="K5205">
        <f t="shared" si="812"/>
        <v>0.92461201137414784</v>
      </c>
      <c r="L5205">
        <f t="shared" si="813"/>
        <v>0</v>
      </c>
      <c r="M5205">
        <f>I5205*Diccionario!$B$36</f>
        <v>129.60030466666666</v>
      </c>
      <c r="N5205">
        <f>M5205*Diccionario!$B$37</f>
        <v>13.089630771333333</v>
      </c>
      <c r="O5205">
        <f>N5205*Diccionario!$B$38</f>
        <v>1.9634446156999998</v>
      </c>
      <c r="P5205">
        <f>O5205*Diccionario!$B$39</f>
        <v>1.76710015413</v>
      </c>
      <c r="Q5205">
        <f>P5205*Diccionario!$B$40</f>
        <v>0.70684006165200008</v>
      </c>
      <c r="R5205">
        <f>Q5205*Diccionario!$B$41</f>
        <v>0.45944604007380008</v>
      </c>
      <c r="S5205">
        <f t="shared" si="814"/>
        <v>0.45944604007380008</v>
      </c>
      <c r="T5205">
        <f>I5205*Diccionario!$B$36</f>
        <v>129.60030466666666</v>
      </c>
      <c r="U5205">
        <f>T5205*Diccionario!$B$42</f>
        <v>13.089630771333333</v>
      </c>
      <c r="V5205">
        <f>U5205*Diccionario!$B$43</f>
        <v>11.126186155633333</v>
      </c>
      <c r="W5205">
        <f>V5205*Diccionario!$B$44</f>
        <v>2.1139753695703334</v>
      </c>
      <c r="X5205">
        <f>W5205*Diccionario!$B$45</f>
        <v>0.82445039413243004</v>
      </c>
      <c r="Y5205">
        <f>X5205*Diccionario!$B$46</f>
        <v>0.73376085077786279</v>
      </c>
      <c r="Z5205">
        <f>Y5205*Diccionario!$B$47</f>
        <v>0.27149151478780925</v>
      </c>
      <c r="AA5205">
        <f>Z5205*Diccionario!$B$48</f>
        <v>0.27149151478780925</v>
      </c>
      <c r="AB5205">
        <f>AA5205*Diccionario!$B$49</f>
        <v>0.20361863609085695</v>
      </c>
      <c r="AC5205">
        <f t="shared" si="815"/>
        <v>0.20361863609085695</v>
      </c>
      <c r="AD5205">
        <f t="shared" si="816"/>
        <v>0.66306467616465703</v>
      </c>
      <c r="AE5205">
        <f t="shared" si="817"/>
        <v>1.1111418609039512E-3</v>
      </c>
      <c r="AF5205" t="e">
        <f ca="1">IF(AD5205="","",_xludf.RANK.EQ(AD5205,$AD$2:$AD$5513,0))</f>
        <v>#NAME?</v>
      </c>
      <c r="AH5205" t="str">
        <f t="shared" si="818"/>
        <v>Media</v>
      </c>
      <c r="AI5205" t="s">
        <v>153</v>
      </c>
      <c r="AJ5205" t="str">
        <f>IFERROR(VLOOKUP(B5205,Maestro_Regionales!$A$2:$B$35,2,FALSE),"Otras zonas")</f>
        <v>Suroccidente</v>
      </c>
      <c r="AK5205" t="str">
        <f t="shared" si="819"/>
        <v>EMSSANAR EPS | Suroccidente</v>
      </c>
    </row>
    <row r="5206" spans="1:37">
      <c r="A5206" s="4" t="s">
        <v>2114</v>
      </c>
      <c r="B5206" s="4" t="s">
        <v>2115</v>
      </c>
      <c r="C5206" s="4" t="s">
        <v>2179</v>
      </c>
      <c r="D5206" s="4" t="s">
        <v>2180</v>
      </c>
      <c r="E5206" s="4" t="s">
        <v>86</v>
      </c>
      <c r="F5206" s="4">
        <v>30996</v>
      </c>
      <c r="G5206" s="4">
        <v>11915</v>
      </c>
      <c r="H5206" s="4">
        <v>0</v>
      </c>
      <c r="I5206">
        <f t="shared" si="810"/>
        <v>42911</v>
      </c>
      <c r="J5206">
        <f t="shared" si="811"/>
        <v>0.72233226911514525</v>
      </c>
      <c r="K5206">
        <f t="shared" si="812"/>
        <v>0.27766773088485469</v>
      </c>
      <c r="L5206">
        <f t="shared" si="813"/>
        <v>0</v>
      </c>
      <c r="M5206">
        <f>I5206*Diccionario!$B$36</f>
        <v>95.263261392156849</v>
      </c>
      <c r="N5206">
        <f>M5206*Diccionario!$B$37</f>
        <v>9.6215894006078422</v>
      </c>
      <c r="O5206">
        <f>N5206*Diccionario!$B$38</f>
        <v>1.4432384100911764</v>
      </c>
      <c r="P5206">
        <f>O5206*Diccionario!$B$39</f>
        <v>1.2989145690820587</v>
      </c>
      <c r="Q5206">
        <f>P5206*Diccionario!$B$40</f>
        <v>0.51956582763282355</v>
      </c>
      <c r="R5206">
        <f>Q5206*Diccionario!$B$41</f>
        <v>0.33771778796133534</v>
      </c>
      <c r="S5206">
        <f t="shared" si="814"/>
        <v>0.33771778796133534</v>
      </c>
      <c r="T5206">
        <f>I5206*Diccionario!$B$36</f>
        <v>95.263261392156849</v>
      </c>
      <c r="U5206">
        <f>T5206*Diccionario!$B$42</f>
        <v>9.6215894006078422</v>
      </c>
      <c r="V5206">
        <f>U5206*Diccionario!$B$43</f>
        <v>8.178350990516666</v>
      </c>
      <c r="W5206">
        <f>V5206*Diccionario!$B$44</f>
        <v>1.5538866881981666</v>
      </c>
      <c r="X5206">
        <f>W5206*Diccionario!$B$45</f>
        <v>0.60601580839728497</v>
      </c>
      <c r="Y5206">
        <f>X5206*Diccionario!$B$46</f>
        <v>0.53935406947358366</v>
      </c>
      <c r="Z5206">
        <f>Y5206*Diccionario!$B$47</f>
        <v>0.19956100570522595</v>
      </c>
      <c r="AA5206">
        <f>Z5206*Diccionario!$B$48</f>
        <v>0.19956100570522595</v>
      </c>
      <c r="AB5206">
        <f>AA5206*Diccionario!$B$49</f>
        <v>0.14967075427891946</v>
      </c>
      <c r="AC5206">
        <f t="shared" si="815"/>
        <v>0.14967075427891946</v>
      </c>
      <c r="AD5206">
        <f t="shared" si="816"/>
        <v>0.4873885422402548</v>
      </c>
      <c r="AE5206">
        <f t="shared" si="817"/>
        <v>8.1674960418735561E-4</v>
      </c>
      <c r="AF5206" t="e">
        <f ca="1">IF(AD5206="","",_xludf.RANK.EQ(AD5206,$AD$2:$AD$5513,0))</f>
        <v>#NAME?</v>
      </c>
      <c r="AH5206" t="str">
        <f t="shared" si="818"/>
        <v>Media</v>
      </c>
      <c r="AI5206" t="s">
        <v>153</v>
      </c>
      <c r="AJ5206" t="str">
        <f>IFERROR(VLOOKUP(B5206,Maestro_Regionales!$A$2:$B$35,2,FALSE),"Otras zonas")</f>
        <v>Suroccidente</v>
      </c>
      <c r="AK5206" t="str">
        <f t="shared" si="819"/>
        <v>EPS SANITAS | Suroccidente</v>
      </c>
    </row>
    <row r="5207" spans="1:37">
      <c r="A5207" s="4" t="s">
        <v>2114</v>
      </c>
      <c r="B5207" s="4" t="s">
        <v>2115</v>
      </c>
      <c r="C5207" s="4" t="s">
        <v>2179</v>
      </c>
      <c r="D5207" s="4" t="s">
        <v>2180</v>
      </c>
      <c r="E5207" s="4" t="s">
        <v>162</v>
      </c>
      <c r="F5207" s="4">
        <v>21325</v>
      </c>
      <c r="G5207" s="4">
        <v>8014</v>
      </c>
      <c r="H5207" s="4">
        <v>0</v>
      </c>
      <c r="I5207">
        <f t="shared" si="810"/>
        <v>29339</v>
      </c>
      <c r="J5207">
        <f t="shared" si="811"/>
        <v>0.72684822250247116</v>
      </c>
      <c r="K5207">
        <f t="shared" si="812"/>
        <v>0.27315177749752889</v>
      </c>
      <c r="L5207">
        <f t="shared" si="813"/>
        <v>0</v>
      </c>
      <c r="M5207">
        <f>I5207*Diccionario!$B$36</f>
        <v>65.133155274509804</v>
      </c>
      <c r="N5207">
        <f>M5207*Diccionario!$B$37</f>
        <v>6.5784486827254902</v>
      </c>
      <c r="O5207">
        <f>N5207*Diccionario!$B$38</f>
        <v>0.98676730240882349</v>
      </c>
      <c r="P5207">
        <f>O5207*Diccionario!$B$39</f>
        <v>0.88809057216794118</v>
      </c>
      <c r="Q5207">
        <f>P5207*Diccionario!$B$40</f>
        <v>0.35523622886717648</v>
      </c>
      <c r="R5207">
        <f>Q5207*Diccionario!$B$41</f>
        <v>0.23090354876366473</v>
      </c>
      <c r="S5207">
        <f t="shared" si="814"/>
        <v>0.23090354876366473</v>
      </c>
      <c r="T5207">
        <f>I5207*Diccionario!$B$36</f>
        <v>65.133155274509804</v>
      </c>
      <c r="U5207">
        <f>T5207*Diccionario!$B$42</f>
        <v>6.5784486827254902</v>
      </c>
      <c r="V5207">
        <f>U5207*Diccionario!$B$43</f>
        <v>5.5916813803166665</v>
      </c>
      <c r="W5207">
        <f>V5207*Diccionario!$B$44</f>
        <v>1.0624194622601666</v>
      </c>
      <c r="X5207">
        <f>W5207*Diccionario!$B$45</f>
        <v>0.414343590281465</v>
      </c>
      <c r="Y5207">
        <f>X5207*Diccionario!$B$46</f>
        <v>0.36876579535050386</v>
      </c>
      <c r="Z5207">
        <f>Y5207*Diccionario!$B$47</f>
        <v>0.13644334427968643</v>
      </c>
      <c r="AA5207">
        <f>Z5207*Diccionario!$B$48</f>
        <v>0.13644334427968643</v>
      </c>
      <c r="AB5207">
        <f>AA5207*Diccionario!$B$49</f>
        <v>0.10233250820976483</v>
      </c>
      <c r="AC5207">
        <f t="shared" si="815"/>
        <v>0.10233250820976483</v>
      </c>
      <c r="AD5207">
        <f t="shared" si="816"/>
        <v>0.33323605697342956</v>
      </c>
      <c r="AE5207">
        <f t="shared" si="817"/>
        <v>5.5842596623832653E-4</v>
      </c>
      <c r="AF5207" t="e">
        <f ca="1">IF(AD5207="","",_xludf.RANK.EQ(AD5207,$AD$2:$AD$5513,0))</f>
        <v>#NAME?</v>
      </c>
      <c r="AH5207" t="str">
        <f t="shared" si="818"/>
        <v>Media</v>
      </c>
      <c r="AI5207" t="s">
        <v>153</v>
      </c>
      <c r="AJ5207" t="str">
        <f>IFERROR(VLOOKUP(B5207,Maestro_Regionales!$A$2:$B$35,2,FALSE),"Otras zonas")</f>
        <v>Suroccidente</v>
      </c>
      <c r="AK5207" t="str">
        <f t="shared" si="819"/>
        <v>EPS SOS | Suroccidente</v>
      </c>
    </row>
    <row r="5208" spans="1:37">
      <c r="A5208" s="4" t="s">
        <v>2114</v>
      </c>
      <c r="B5208" s="4" t="s">
        <v>2115</v>
      </c>
      <c r="C5208" s="4" t="s">
        <v>2179</v>
      </c>
      <c r="D5208" s="4" t="s">
        <v>2180</v>
      </c>
      <c r="E5208" s="4" t="s">
        <v>70</v>
      </c>
      <c r="F5208" s="4">
        <v>4161</v>
      </c>
      <c r="G5208" s="4">
        <v>2638</v>
      </c>
      <c r="H5208" s="4">
        <v>0</v>
      </c>
      <c r="I5208">
        <f t="shared" si="810"/>
        <v>6799</v>
      </c>
      <c r="J5208">
        <f t="shared" si="811"/>
        <v>0.61200176496543612</v>
      </c>
      <c r="K5208">
        <f t="shared" si="812"/>
        <v>0.38799823503456393</v>
      </c>
      <c r="L5208">
        <f t="shared" si="813"/>
        <v>0</v>
      </c>
      <c r="M5208">
        <f>I5208*Diccionario!$B$36</f>
        <v>15.093913313725489</v>
      </c>
      <c r="N5208">
        <f>M5208*Diccionario!$B$37</f>
        <v>1.5244852446862744</v>
      </c>
      <c r="O5208">
        <f>N5208*Diccionario!$B$38</f>
        <v>0.22867278670294117</v>
      </c>
      <c r="P5208">
        <f>O5208*Diccionario!$B$39</f>
        <v>0.20580550803264705</v>
      </c>
      <c r="Q5208">
        <f>P5208*Diccionario!$B$40</f>
        <v>8.2322203213058831E-2</v>
      </c>
      <c r="R5208">
        <f>Q5208*Diccionario!$B$41</f>
        <v>5.350943208848824E-2</v>
      </c>
      <c r="S5208">
        <f t="shared" si="814"/>
        <v>5.350943208848824E-2</v>
      </c>
      <c r="T5208">
        <f>I5208*Diccionario!$B$36</f>
        <v>15.093913313725489</v>
      </c>
      <c r="U5208">
        <f>T5208*Diccionario!$B$42</f>
        <v>1.5244852446862744</v>
      </c>
      <c r="V5208">
        <f>U5208*Diccionario!$B$43</f>
        <v>1.2958124579833332</v>
      </c>
      <c r="W5208">
        <f>V5208*Diccionario!$B$44</f>
        <v>0.24620436701683332</v>
      </c>
      <c r="X5208">
        <f>W5208*Diccionario!$B$45</f>
        <v>9.6019703136564993E-2</v>
      </c>
      <c r="Y5208">
        <f>X5208*Diccionario!$B$46</f>
        <v>8.5457535791542846E-2</v>
      </c>
      <c r="Z5208">
        <f>Y5208*Diccionario!$B$47</f>
        <v>3.1619288242870851E-2</v>
      </c>
      <c r="AA5208">
        <f>Z5208*Diccionario!$B$48</f>
        <v>3.1619288242870851E-2</v>
      </c>
      <c r="AB5208">
        <f>AA5208*Diccionario!$B$49</f>
        <v>2.3714466182153136E-2</v>
      </c>
      <c r="AC5208">
        <f t="shared" si="815"/>
        <v>2.3714466182153136E-2</v>
      </c>
      <c r="AD5208">
        <f t="shared" si="816"/>
        <v>7.7223898270641383E-2</v>
      </c>
      <c r="AE5208">
        <f t="shared" si="817"/>
        <v>1.2940925540933166E-4</v>
      </c>
      <c r="AF5208" t="e">
        <f ca="1">IF(AD5208="","",_xludf.RANK.EQ(AD5208,$AD$2:$AD$5513,0))</f>
        <v>#NAME?</v>
      </c>
      <c r="AH5208" t="str">
        <f t="shared" si="818"/>
        <v>Baja</v>
      </c>
      <c r="AI5208" t="s">
        <v>153</v>
      </c>
      <c r="AJ5208" t="str">
        <f>IFERROR(VLOOKUP(B5208,Maestro_Regionales!$A$2:$B$35,2,FALSE),"Otras zonas")</f>
        <v>Suroccidente</v>
      </c>
      <c r="AK5208" t="str">
        <f t="shared" si="819"/>
        <v>EPS SURA | Suroccidente</v>
      </c>
    </row>
    <row r="5209" spans="1:37">
      <c r="A5209" s="4" t="s">
        <v>2114</v>
      </c>
      <c r="B5209" s="4" t="s">
        <v>2115</v>
      </c>
      <c r="C5209" s="4" t="s">
        <v>2179</v>
      </c>
      <c r="D5209" s="4" t="s">
        <v>2180</v>
      </c>
      <c r="E5209" s="4" t="s">
        <v>95</v>
      </c>
      <c r="F5209" s="4">
        <v>426</v>
      </c>
      <c r="G5209" s="4">
        <v>5396</v>
      </c>
      <c r="H5209" s="4">
        <v>0</v>
      </c>
      <c r="I5209">
        <f t="shared" si="810"/>
        <v>5822</v>
      </c>
      <c r="J5209">
        <f t="shared" si="811"/>
        <v>7.3170731707317069E-2</v>
      </c>
      <c r="K5209">
        <f t="shared" si="812"/>
        <v>0.92682926829268297</v>
      </c>
      <c r="L5209">
        <f t="shared" si="813"/>
        <v>0</v>
      </c>
      <c r="M5209">
        <f>I5209*Diccionario!$B$36</f>
        <v>12.924954156862745</v>
      </c>
      <c r="N5209">
        <f>M5209*Diccionario!$B$37</f>
        <v>1.3054203698431373</v>
      </c>
      <c r="O5209">
        <f>N5209*Diccionario!$B$38</f>
        <v>0.19581305547647057</v>
      </c>
      <c r="P5209">
        <f>O5209*Diccionario!$B$39</f>
        <v>0.17623174992882351</v>
      </c>
      <c r="Q5209">
        <f>P5209*Diccionario!$B$40</f>
        <v>7.0492699971529404E-2</v>
      </c>
      <c r="R5209">
        <f>Q5209*Diccionario!$B$41</f>
        <v>4.5820254981494113E-2</v>
      </c>
      <c r="S5209">
        <f t="shared" si="814"/>
        <v>4.5820254981494113E-2</v>
      </c>
      <c r="T5209">
        <f>I5209*Diccionario!$B$36</f>
        <v>12.924954156862745</v>
      </c>
      <c r="U5209">
        <f>T5209*Diccionario!$B$42</f>
        <v>1.3054203698431373</v>
      </c>
      <c r="V5209">
        <f>U5209*Diccionario!$B$43</f>
        <v>1.1096073143666667</v>
      </c>
      <c r="W5209">
        <f>V5209*Diccionario!$B$44</f>
        <v>0.21082538972966669</v>
      </c>
      <c r="X5209">
        <f>W5209*Diccionario!$B$45</f>
        <v>8.222190199457001E-2</v>
      </c>
      <c r="Y5209">
        <f>X5209*Diccionario!$B$46</f>
        <v>7.3177492775167316E-2</v>
      </c>
      <c r="Z5209">
        <f>Y5209*Diccionario!$B$47</f>
        <v>2.7075672326811906E-2</v>
      </c>
      <c r="AA5209">
        <f>Z5209*Diccionario!$B$48</f>
        <v>2.7075672326811906E-2</v>
      </c>
      <c r="AB5209">
        <f>AA5209*Diccionario!$B$49</f>
        <v>2.0306754245108929E-2</v>
      </c>
      <c r="AC5209">
        <f t="shared" si="815"/>
        <v>2.0306754245108929E-2</v>
      </c>
      <c r="AD5209">
        <f t="shared" si="816"/>
        <v>6.6127009226603042E-2</v>
      </c>
      <c r="AE5209">
        <f t="shared" si="817"/>
        <v>1.1081345565423281E-4</v>
      </c>
      <c r="AF5209" t="e">
        <f ca="1">IF(AD5209="","",_xludf.RANK.EQ(AD5209,$AD$2:$AD$5513,0))</f>
        <v>#NAME?</v>
      </c>
      <c r="AH5209" t="str">
        <f t="shared" si="818"/>
        <v>Baja</v>
      </c>
      <c r="AI5209" t="s">
        <v>153</v>
      </c>
      <c r="AJ5209" t="str">
        <f>IFERROR(VLOOKUP(B5209,Maestro_Regionales!$A$2:$B$35,2,FALSE),"Otras zonas")</f>
        <v>Suroccidente</v>
      </c>
      <c r="AK5209" t="str">
        <f t="shared" si="819"/>
        <v>ASMETSALUD EPS | Suroccidente</v>
      </c>
    </row>
    <row r="5210" spans="1:37">
      <c r="A5210" s="4" t="s">
        <v>2114</v>
      </c>
      <c r="B5210" s="4" t="s">
        <v>2115</v>
      </c>
      <c r="C5210" s="4" t="s">
        <v>2179</v>
      </c>
      <c r="D5210" s="4" t="s">
        <v>2180</v>
      </c>
      <c r="E5210" s="4" t="s">
        <v>90</v>
      </c>
      <c r="F5210" s="4">
        <v>0</v>
      </c>
      <c r="G5210" s="4">
        <v>0</v>
      </c>
      <c r="H5210" s="4">
        <v>4183</v>
      </c>
      <c r="I5210">
        <f t="shared" si="810"/>
        <v>4183</v>
      </c>
      <c r="J5210">
        <f t="shared" si="811"/>
        <v>0</v>
      </c>
      <c r="K5210">
        <f t="shared" si="812"/>
        <v>0</v>
      </c>
      <c r="L5210">
        <f t="shared" si="813"/>
        <v>1</v>
      </c>
      <c r="M5210">
        <f>I5210*Diccionario!$B$36</f>
        <v>9.2863420196078419</v>
      </c>
      <c r="N5210">
        <f>M5210*Diccionario!$B$37</f>
        <v>0.93792054398039204</v>
      </c>
      <c r="O5210">
        <f>N5210*Diccionario!$B$38</f>
        <v>0.14068808159705881</v>
      </c>
      <c r="P5210">
        <f>O5210*Diccionario!$B$39</f>
        <v>0.12661927343735294</v>
      </c>
      <c r="Q5210">
        <f>P5210*Diccionario!$B$40</f>
        <v>5.0647709374941174E-2</v>
      </c>
      <c r="R5210">
        <f>Q5210*Diccionario!$B$41</f>
        <v>3.2921011093711768E-2</v>
      </c>
      <c r="S5210">
        <f t="shared" si="814"/>
        <v>3.2921011093711768E-2</v>
      </c>
      <c r="T5210">
        <f>I5210*Diccionario!$B$36</f>
        <v>9.2863420196078419</v>
      </c>
      <c r="U5210">
        <f>T5210*Diccionario!$B$42</f>
        <v>0.93792054398039204</v>
      </c>
      <c r="V5210">
        <f>U5210*Diccionario!$B$43</f>
        <v>0.79723246238333323</v>
      </c>
      <c r="W5210">
        <f>V5210*Diccionario!$B$44</f>
        <v>0.15147416785283332</v>
      </c>
      <c r="X5210">
        <f>W5210*Diccionario!$B$45</f>
        <v>5.9074925462604996E-2</v>
      </c>
      <c r="Y5210">
        <f>X5210*Diccionario!$B$46</f>
        <v>5.257668366171845E-2</v>
      </c>
      <c r="Z5210">
        <f>Y5210*Diccionario!$B$47</f>
        <v>1.9453372954835825E-2</v>
      </c>
      <c r="AA5210">
        <f>Z5210*Diccionario!$B$48</f>
        <v>1.9453372954835825E-2</v>
      </c>
      <c r="AB5210">
        <f>AA5210*Diccionario!$B$49</f>
        <v>1.4590029716126869E-2</v>
      </c>
      <c r="AC5210">
        <f t="shared" si="815"/>
        <v>1.4590029716126869E-2</v>
      </c>
      <c r="AD5210">
        <f t="shared" si="816"/>
        <v>4.7511040809838638E-2</v>
      </c>
      <c r="AE5210">
        <f t="shared" si="817"/>
        <v>7.9617431295372009E-5</v>
      </c>
      <c r="AF5210" t="e">
        <f ca="1">IF(AD5210="","",_xludf.RANK.EQ(AD5210,$AD$2:$AD$5513,0))</f>
        <v>#NAME?</v>
      </c>
      <c r="AH5210" t="str">
        <f t="shared" si="818"/>
        <v>Baja</v>
      </c>
      <c r="AI5210" t="s">
        <v>153</v>
      </c>
      <c r="AJ5210" t="str">
        <f>IFERROR(VLOOKUP(B5210,Maestro_Regionales!$A$2:$B$35,2,FALSE),"Otras zonas")</f>
        <v>Suroccidente</v>
      </c>
      <c r="AK5210" t="str">
        <f t="shared" si="819"/>
        <v>REGIMEN DE EXCEPCION | Suroccidente</v>
      </c>
    </row>
    <row r="5211" spans="1:37">
      <c r="A5211" s="4" t="s">
        <v>2114</v>
      </c>
      <c r="B5211" s="4" t="s">
        <v>2115</v>
      </c>
      <c r="C5211" s="4" t="s">
        <v>2179</v>
      </c>
      <c r="D5211" s="4" t="s">
        <v>2180</v>
      </c>
      <c r="E5211" s="4" t="s">
        <v>85</v>
      </c>
      <c r="F5211" s="4">
        <v>2078</v>
      </c>
      <c r="G5211" s="4">
        <v>798</v>
      </c>
      <c r="H5211" s="4">
        <v>0</v>
      </c>
      <c r="I5211">
        <f t="shared" si="810"/>
        <v>2876</v>
      </c>
      <c r="J5211">
        <f t="shared" si="811"/>
        <v>0.72253129346314326</v>
      </c>
      <c r="K5211">
        <f t="shared" si="812"/>
        <v>0.27746870653685674</v>
      </c>
      <c r="L5211">
        <f t="shared" si="813"/>
        <v>0</v>
      </c>
      <c r="M5211">
        <f>I5211*Diccionario!$B$36</f>
        <v>6.3847763921568621</v>
      </c>
      <c r="N5211">
        <f>M5211*Diccionario!$B$37</f>
        <v>0.64486241560784308</v>
      </c>
      <c r="O5211">
        <f>N5211*Diccionario!$B$38</f>
        <v>9.6729362341176461E-2</v>
      </c>
      <c r="P5211">
        <f>O5211*Diccionario!$B$39</f>
        <v>8.7056426107058812E-2</v>
      </c>
      <c r="Q5211">
        <f>P5211*Diccionario!$B$40</f>
        <v>3.4822570442823525E-2</v>
      </c>
      <c r="R5211">
        <f>Q5211*Diccionario!$B$41</f>
        <v>2.2634670787835293E-2</v>
      </c>
      <c r="S5211">
        <f t="shared" si="814"/>
        <v>2.2634670787835293E-2</v>
      </c>
      <c r="T5211">
        <f>I5211*Diccionario!$B$36</f>
        <v>6.3847763921568621</v>
      </c>
      <c r="U5211">
        <f>T5211*Diccionario!$B$42</f>
        <v>0.64486241560784308</v>
      </c>
      <c r="V5211">
        <f>U5211*Diccionario!$B$43</f>
        <v>0.54813305326666661</v>
      </c>
      <c r="W5211">
        <f>V5211*Diccionario!$B$44</f>
        <v>0.10414528012066666</v>
      </c>
      <c r="X5211">
        <f>W5211*Diccionario!$B$45</f>
        <v>4.0616659247059997E-2</v>
      </c>
      <c r="Y5211">
        <f>X5211*Diccionario!$B$46</f>
        <v>3.6148826729883399E-2</v>
      </c>
      <c r="Z5211">
        <f>Y5211*Diccionario!$B$47</f>
        <v>1.3375065890056857E-2</v>
      </c>
      <c r="AA5211">
        <f>Z5211*Diccionario!$B$48</f>
        <v>1.3375065890056857E-2</v>
      </c>
      <c r="AB5211">
        <f>AA5211*Diccionario!$B$49</f>
        <v>1.0031299417542643E-2</v>
      </c>
      <c r="AC5211">
        <f t="shared" si="815"/>
        <v>1.0031299417542643E-2</v>
      </c>
      <c r="AD5211">
        <f t="shared" si="816"/>
        <v>3.2665970205377939E-2</v>
      </c>
      <c r="AE5211">
        <f t="shared" si="817"/>
        <v>5.4740552810301199E-5</v>
      </c>
      <c r="AF5211" t="e">
        <f ca="1">IF(AD5211="","",_xludf.RANK.EQ(AD5211,$AD$2:$AD$5513,0))</f>
        <v>#NAME?</v>
      </c>
      <c r="AH5211" t="str">
        <f t="shared" si="818"/>
        <v>Baja</v>
      </c>
      <c r="AI5211" t="s">
        <v>153</v>
      </c>
      <c r="AJ5211" t="str">
        <f>IFERROR(VLOOKUP(B5211,Maestro_Regionales!$A$2:$B$35,2,FALSE),"Otras zonas")</f>
        <v>Suroccidente</v>
      </c>
      <c r="AK5211" t="str">
        <f t="shared" si="819"/>
        <v>SALUD TOTAL EPS | Suroccidente</v>
      </c>
    </row>
    <row r="5212" spans="1:37">
      <c r="A5212" s="4" t="s">
        <v>2114</v>
      </c>
      <c r="B5212" s="4" t="s">
        <v>2115</v>
      </c>
      <c r="C5212" s="4" t="s">
        <v>2179</v>
      </c>
      <c r="D5212" s="4" t="s">
        <v>2180</v>
      </c>
      <c r="E5212" s="4" t="s">
        <v>91</v>
      </c>
      <c r="F5212" s="4">
        <v>430</v>
      </c>
      <c r="G5212" s="4">
        <v>1715</v>
      </c>
      <c r="H5212" s="4">
        <v>0</v>
      </c>
      <c r="I5212">
        <f t="shared" si="810"/>
        <v>2145</v>
      </c>
      <c r="J5212">
        <f t="shared" si="811"/>
        <v>0.20046620046620048</v>
      </c>
      <c r="K5212">
        <f t="shared" si="812"/>
        <v>0.79953379953379955</v>
      </c>
      <c r="L5212">
        <f t="shared" si="813"/>
        <v>0</v>
      </c>
      <c r="M5212">
        <f>I5212*Diccionario!$B$36</f>
        <v>4.7619420588235295</v>
      </c>
      <c r="N5212">
        <f>M5212*Diccionario!$B$37</f>
        <v>0.48095614794117653</v>
      </c>
      <c r="O5212">
        <f>N5212*Diccionario!$B$38</f>
        <v>7.2143422191176476E-2</v>
      </c>
      <c r="P5212">
        <f>O5212*Diccionario!$B$39</f>
        <v>6.4929079972058837E-2</v>
      </c>
      <c r="Q5212">
        <f>P5212*Diccionario!$B$40</f>
        <v>2.5971631988823535E-2</v>
      </c>
      <c r="R5212">
        <f>Q5212*Diccionario!$B$41</f>
        <v>1.6881560792735298E-2</v>
      </c>
      <c r="S5212">
        <f t="shared" si="814"/>
        <v>1.6881560792735298E-2</v>
      </c>
      <c r="T5212">
        <f>I5212*Diccionario!$B$36</f>
        <v>4.7619420588235295</v>
      </c>
      <c r="U5212">
        <f>T5212*Diccionario!$B$42</f>
        <v>0.48095614794117653</v>
      </c>
      <c r="V5212">
        <f>U5212*Diccionario!$B$43</f>
        <v>0.40881272575000005</v>
      </c>
      <c r="W5212">
        <f>V5212*Diccionario!$B$44</f>
        <v>7.7674417892500014E-2</v>
      </c>
      <c r="X5212">
        <f>W5212*Diccionario!$B$45</f>
        <v>3.0293022978075006E-2</v>
      </c>
      <c r="Y5212">
        <f>X5212*Diccionario!$B$46</f>
        <v>2.6960790450486754E-2</v>
      </c>
      <c r="Z5212">
        <f>Y5212*Diccionario!$B$47</f>
        <v>9.9754924666800981E-3</v>
      </c>
      <c r="AA5212">
        <f>Z5212*Diccionario!$B$48</f>
        <v>9.9754924666800981E-3</v>
      </c>
      <c r="AB5212">
        <f>AA5212*Diccionario!$B$49</f>
        <v>7.4816193500100731E-3</v>
      </c>
      <c r="AC5212">
        <f t="shared" si="815"/>
        <v>7.4816193500100731E-3</v>
      </c>
      <c r="AD5212">
        <f t="shared" si="816"/>
        <v>2.4363180142745369E-2</v>
      </c>
      <c r="AE5212">
        <f t="shared" si="817"/>
        <v>4.0827011744817826E-5</v>
      </c>
      <c r="AF5212" t="e">
        <f ca="1">IF(AD5212="","",_xludf.RANK.EQ(AD5212,$AD$2:$AD$5513,0))</f>
        <v>#NAME?</v>
      </c>
      <c r="AH5212" t="str">
        <f t="shared" si="818"/>
        <v>Baja</v>
      </c>
      <c r="AI5212" t="s">
        <v>153</v>
      </c>
      <c r="AJ5212" t="str">
        <f>IFERROR(VLOOKUP(B5212,Maestro_Regionales!$A$2:$B$35,2,FALSE),"Otras zonas")</f>
        <v>Suroccidente</v>
      </c>
      <c r="AK5212" t="str">
        <f t="shared" si="819"/>
        <v>FAMISANAR | Suroccidente</v>
      </c>
    </row>
    <row r="5213" spans="1:37">
      <c r="A5213" s="4" t="s">
        <v>2114</v>
      </c>
      <c r="B5213" s="4" t="s">
        <v>2115</v>
      </c>
      <c r="C5213" s="4" t="s">
        <v>2179</v>
      </c>
      <c r="D5213" s="4" t="s">
        <v>2180</v>
      </c>
      <c r="E5213" s="4" t="s">
        <v>93</v>
      </c>
      <c r="F5213" s="4">
        <v>180</v>
      </c>
      <c r="G5213" s="4">
        <v>0</v>
      </c>
      <c r="H5213" s="4">
        <v>0</v>
      </c>
      <c r="I5213">
        <f t="shared" si="810"/>
        <v>180</v>
      </c>
      <c r="J5213">
        <f t="shared" si="811"/>
        <v>1</v>
      </c>
      <c r="K5213">
        <f t="shared" si="812"/>
        <v>0</v>
      </c>
      <c r="L5213">
        <f t="shared" si="813"/>
        <v>0</v>
      </c>
      <c r="M5213">
        <f>I5213*Diccionario!$B$36</f>
        <v>0.39960352941176469</v>
      </c>
      <c r="N5213">
        <f>M5213*Diccionario!$B$37</f>
        <v>4.0359956470588237E-2</v>
      </c>
      <c r="O5213">
        <f>N5213*Diccionario!$B$38</f>
        <v>6.0539934705882356E-3</v>
      </c>
      <c r="P5213">
        <f>O5213*Diccionario!$B$39</f>
        <v>5.4485941235294126E-3</v>
      </c>
      <c r="Q5213">
        <f>P5213*Diccionario!$B$40</f>
        <v>2.179437649411765E-3</v>
      </c>
      <c r="R5213">
        <f>Q5213*Diccionario!$B$41</f>
        <v>1.4166344721176472E-3</v>
      </c>
      <c r="S5213">
        <f t="shared" si="814"/>
        <v>1.4166344721176472E-3</v>
      </c>
      <c r="T5213">
        <f>I5213*Diccionario!$B$36</f>
        <v>0.39960352941176469</v>
      </c>
      <c r="U5213">
        <f>T5213*Diccionario!$B$42</f>
        <v>4.0359956470588237E-2</v>
      </c>
      <c r="V5213">
        <f>U5213*Diccionario!$B$43</f>
        <v>3.4305963000000002E-2</v>
      </c>
      <c r="W5213">
        <f>V5213*Diccionario!$B$44</f>
        <v>6.5181329700000007E-3</v>
      </c>
      <c r="X5213">
        <f>W5213*Diccionario!$B$45</f>
        <v>2.5420718583000004E-3</v>
      </c>
      <c r="Y5213">
        <f>X5213*Diccionario!$B$46</f>
        <v>2.2624439538870005E-3</v>
      </c>
      <c r="Z5213">
        <f>Y5213*Diccionario!$B$47</f>
        <v>8.3710426293819018E-4</v>
      </c>
      <c r="AA5213">
        <f>Z5213*Diccionario!$B$48</f>
        <v>8.3710426293819018E-4</v>
      </c>
      <c r="AB5213">
        <f>AA5213*Diccionario!$B$49</f>
        <v>6.2782819720364261E-4</v>
      </c>
      <c r="AC5213">
        <f t="shared" si="815"/>
        <v>6.2782819720364261E-4</v>
      </c>
      <c r="AD5213">
        <f t="shared" si="816"/>
        <v>2.0444626693212897E-3</v>
      </c>
      <c r="AE5213">
        <f t="shared" si="817"/>
        <v>3.4260429436210767E-6</v>
      </c>
      <c r="AF5213" t="e">
        <f ca="1">IF(AD5213="","",_xludf.RANK.EQ(AD5213,$AD$2:$AD$5513,0))</f>
        <v>#NAME?</v>
      </c>
      <c r="AH5213" t="str">
        <f t="shared" si="818"/>
        <v>Baja</v>
      </c>
      <c r="AI5213" t="s">
        <v>153</v>
      </c>
      <c r="AJ5213" t="str">
        <f>IFERROR(VLOOKUP(B5213,Maestro_Regionales!$A$2:$B$35,2,FALSE),"Otras zonas")</f>
        <v>Suroccidente</v>
      </c>
      <c r="AK5213" t="str">
        <f t="shared" si="819"/>
        <v>FERRONALES - EAS | Suroccidente</v>
      </c>
    </row>
    <row r="5214" spans="1:37">
      <c r="A5214" s="4" t="s">
        <v>2114</v>
      </c>
      <c r="B5214" s="4" t="s">
        <v>2115</v>
      </c>
      <c r="C5214" s="4" t="s">
        <v>2181</v>
      </c>
      <c r="D5214" s="4" t="s">
        <v>2182</v>
      </c>
      <c r="E5214" s="4" t="s">
        <v>87</v>
      </c>
      <c r="F5214" s="4">
        <v>719</v>
      </c>
      <c r="G5214" s="4">
        <v>1285</v>
      </c>
      <c r="H5214" s="4">
        <v>0</v>
      </c>
      <c r="I5214">
        <f t="shared" si="810"/>
        <v>2004</v>
      </c>
      <c r="J5214">
        <f t="shared" si="811"/>
        <v>0.35878243512974051</v>
      </c>
      <c r="K5214">
        <f t="shared" si="812"/>
        <v>0.64121756487025949</v>
      </c>
      <c r="L5214">
        <f t="shared" si="813"/>
        <v>0</v>
      </c>
      <c r="M5214">
        <f>I5214*Diccionario!$B$36</f>
        <v>4.4489192941176467</v>
      </c>
      <c r="N5214">
        <f>M5214*Diccionario!$B$37</f>
        <v>0.44934084870588237</v>
      </c>
      <c r="O5214">
        <f>N5214*Diccionario!$B$38</f>
        <v>6.7401127305882352E-2</v>
      </c>
      <c r="P5214">
        <f>O5214*Diccionario!$B$39</f>
        <v>6.0661014575294117E-2</v>
      </c>
      <c r="Q5214">
        <f>P5214*Diccionario!$B$40</f>
        <v>2.4264405830117648E-2</v>
      </c>
      <c r="R5214">
        <f>Q5214*Diccionario!$B$41</f>
        <v>1.5771863789576471E-2</v>
      </c>
      <c r="S5214">
        <f t="shared" si="814"/>
        <v>1.5771863789576471E-2</v>
      </c>
      <c r="T5214">
        <f>I5214*Diccionario!$B$36</f>
        <v>4.4489192941176467</v>
      </c>
      <c r="U5214">
        <f>T5214*Diccionario!$B$42</f>
        <v>0.44934084870588237</v>
      </c>
      <c r="V5214">
        <f>U5214*Diccionario!$B$43</f>
        <v>0.38193972139999999</v>
      </c>
      <c r="W5214">
        <f>V5214*Diccionario!$B$44</f>
        <v>7.2568547065999994E-2</v>
      </c>
      <c r="X5214">
        <f>W5214*Diccionario!$B$45</f>
        <v>2.8301733355739999E-2</v>
      </c>
      <c r="Y5214">
        <f>X5214*Diccionario!$B$46</f>
        <v>2.5188542686608601E-2</v>
      </c>
      <c r="Z5214">
        <f>Y5214*Diccionario!$B$47</f>
        <v>9.3197607940451819E-3</v>
      </c>
      <c r="AA5214">
        <f>Z5214*Diccionario!$B$48</f>
        <v>9.3197607940451819E-3</v>
      </c>
      <c r="AB5214">
        <f>AA5214*Diccionario!$B$49</f>
        <v>6.9898205955338868E-3</v>
      </c>
      <c r="AC5214">
        <f t="shared" si="815"/>
        <v>6.9898205955338868E-3</v>
      </c>
      <c r="AD5214">
        <f t="shared" si="816"/>
        <v>2.2761684385110358E-2</v>
      </c>
      <c r="AE5214">
        <f t="shared" si="817"/>
        <v>3.8143278105647984E-5</v>
      </c>
      <c r="AF5214" t="e">
        <f ca="1">IF(AD5214="","",_xludf.RANK.EQ(AD5214,$AD$2:$AD$5513,0))</f>
        <v>#NAME?</v>
      </c>
      <c r="AH5214" t="str">
        <f t="shared" si="818"/>
        <v>Baja</v>
      </c>
      <c r="AI5214" t="s">
        <v>153</v>
      </c>
      <c r="AJ5214" t="str">
        <f>IFERROR(VLOOKUP(B5214,Maestro_Regionales!$A$2:$B$35,2,FALSE),"Otras zonas")</f>
        <v>Suroccidente</v>
      </c>
      <c r="AK5214" t="str">
        <f t="shared" si="819"/>
        <v>NUEVA EPS | Suroccidente</v>
      </c>
    </row>
    <row r="5215" spans="1:37">
      <c r="A5215" s="4" t="s">
        <v>2114</v>
      </c>
      <c r="B5215" s="4" t="s">
        <v>2115</v>
      </c>
      <c r="C5215" s="4" t="s">
        <v>2181</v>
      </c>
      <c r="D5215" s="4" t="s">
        <v>2182</v>
      </c>
      <c r="E5215" s="4" t="s">
        <v>88</v>
      </c>
      <c r="F5215" s="4">
        <v>140</v>
      </c>
      <c r="G5215" s="4">
        <v>1475</v>
      </c>
      <c r="H5215" s="4">
        <v>0</v>
      </c>
      <c r="I5215">
        <f t="shared" si="810"/>
        <v>1615</v>
      </c>
      <c r="J5215">
        <f t="shared" si="811"/>
        <v>8.6687306501547989E-2</v>
      </c>
      <c r="K5215">
        <f t="shared" si="812"/>
        <v>0.91331269349845201</v>
      </c>
      <c r="L5215">
        <f t="shared" si="813"/>
        <v>0</v>
      </c>
      <c r="M5215">
        <f>I5215*Diccionario!$B$36</f>
        <v>3.5853316666666664</v>
      </c>
      <c r="N5215">
        <f>M5215*Diccionario!$B$37</f>
        <v>0.36211849833333332</v>
      </c>
      <c r="O5215">
        <f>N5215*Diccionario!$B$38</f>
        <v>5.4317774749999999E-2</v>
      </c>
      <c r="P5215">
        <f>O5215*Diccionario!$B$39</f>
        <v>4.8885997275000002E-2</v>
      </c>
      <c r="Q5215">
        <f>P5215*Diccionario!$B$40</f>
        <v>1.9554398910000003E-2</v>
      </c>
      <c r="R5215">
        <f>Q5215*Diccionario!$B$41</f>
        <v>1.2710359291500002E-2</v>
      </c>
      <c r="S5215">
        <f t="shared" si="814"/>
        <v>1.2710359291500002E-2</v>
      </c>
      <c r="T5215">
        <f>I5215*Diccionario!$B$36</f>
        <v>3.5853316666666664</v>
      </c>
      <c r="U5215">
        <f>T5215*Diccionario!$B$42</f>
        <v>0.36211849833333332</v>
      </c>
      <c r="V5215">
        <f>U5215*Diccionario!$B$43</f>
        <v>0.30780072358333332</v>
      </c>
      <c r="W5215">
        <f>V5215*Diccionario!$B$44</f>
        <v>5.8482137480833335E-2</v>
      </c>
      <c r="X5215">
        <f>W5215*Diccionario!$B$45</f>
        <v>2.2808033617525002E-2</v>
      </c>
      <c r="Y5215">
        <f>X5215*Diccionario!$B$46</f>
        <v>2.0299149919597251E-2</v>
      </c>
      <c r="Z5215">
        <f>Y5215*Diccionario!$B$47</f>
        <v>7.5106854702509827E-3</v>
      </c>
      <c r="AA5215">
        <f>Z5215*Diccionario!$B$48</f>
        <v>7.5106854702509827E-3</v>
      </c>
      <c r="AB5215">
        <f>AA5215*Diccionario!$B$49</f>
        <v>5.6330141026882368E-3</v>
      </c>
      <c r="AC5215">
        <f t="shared" si="815"/>
        <v>5.6330141026882368E-3</v>
      </c>
      <c r="AD5215">
        <f t="shared" si="816"/>
        <v>1.8343373394188241E-2</v>
      </c>
      <c r="AE5215">
        <f t="shared" si="817"/>
        <v>3.0739218633044664E-5</v>
      </c>
      <c r="AF5215" t="e">
        <f ca="1">IF(AD5215="","",_xludf.RANK.EQ(AD5215,$AD$2:$AD$5513,0))</f>
        <v>#NAME?</v>
      </c>
      <c r="AH5215" t="str">
        <f t="shared" si="818"/>
        <v>Baja</v>
      </c>
      <c r="AI5215" t="s">
        <v>153</v>
      </c>
      <c r="AJ5215" t="str">
        <f>IFERROR(VLOOKUP(B5215,Maestro_Regionales!$A$2:$B$35,2,FALSE),"Otras zonas")</f>
        <v>Suroccidente</v>
      </c>
      <c r="AK5215" t="str">
        <f t="shared" si="819"/>
        <v>COOSALUD EPS | Suroccidente</v>
      </c>
    </row>
    <row r="5216" spans="1:37">
      <c r="A5216" s="4" t="s">
        <v>2114</v>
      </c>
      <c r="B5216" s="4" t="s">
        <v>2115</v>
      </c>
      <c r="C5216" s="4" t="s">
        <v>2181</v>
      </c>
      <c r="D5216" s="4" t="s">
        <v>2182</v>
      </c>
      <c r="E5216" s="4" t="s">
        <v>90</v>
      </c>
      <c r="F5216" s="4">
        <v>0</v>
      </c>
      <c r="G5216" s="4">
        <v>0</v>
      </c>
      <c r="H5216" s="4">
        <v>47</v>
      </c>
      <c r="I5216">
        <f t="shared" si="810"/>
        <v>47</v>
      </c>
      <c r="J5216">
        <f t="shared" si="811"/>
        <v>0</v>
      </c>
      <c r="K5216">
        <f t="shared" si="812"/>
        <v>0</v>
      </c>
      <c r="L5216">
        <f t="shared" si="813"/>
        <v>1</v>
      </c>
      <c r="M5216">
        <f>I5216*Diccionario!$B$36</f>
        <v>0.10434092156862744</v>
      </c>
      <c r="N5216">
        <f>M5216*Diccionario!$B$37</f>
        <v>1.0538433078431372E-2</v>
      </c>
      <c r="O5216">
        <f>N5216*Diccionario!$B$38</f>
        <v>1.5807649617647058E-3</v>
      </c>
      <c r="P5216">
        <f>O5216*Diccionario!$B$39</f>
        <v>1.4226884655882351E-3</v>
      </c>
      <c r="Q5216">
        <f>P5216*Diccionario!$B$40</f>
        <v>5.6907538623529412E-4</v>
      </c>
      <c r="R5216">
        <f>Q5216*Diccionario!$B$41</f>
        <v>3.6989900105294119E-4</v>
      </c>
      <c r="S5216">
        <f t="shared" si="814"/>
        <v>3.6989900105294119E-4</v>
      </c>
      <c r="T5216">
        <f>I5216*Diccionario!$B$36</f>
        <v>0.10434092156862744</v>
      </c>
      <c r="U5216">
        <f>T5216*Diccionario!$B$42</f>
        <v>1.0538433078431372E-2</v>
      </c>
      <c r="V5216">
        <f>U5216*Diccionario!$B$43</f>
        <v>8.9576681166666661E-3</v>
      </c>
      <c r="W5216">
        <f>V5216*Diccionario!$B$44</f>
        <v>1.7019569421666666E-3</v>
      </c>
      <c r="X5216">
        <f>W5216*Diccionario!$B$45</f>
        <v>6.6376320744500003E-4</v>
      </c>
      <c r="Y5216">
        <f>X5216*Diccionario!$B$46</f>
        <v>5.9074925462605007E-4</v>
      </c>
      <c r="Z5216">
        <f>Y5216*Diccionario!$B$47</f>
        <v>2.1857722421163853E-4</v>
      </c>
      <c r="AA5216">
        <f>Z5216*Diccionario!$B$48</f>
        <v>2.1857722421163853E-4</v>
      </c>
      <c r="AB5216">
        <f>AA5216*Diccionario!$B$49</f>
        <v>1.6393291815872889E-4</v>
      </c>
      <c r="AC5216">
        <f t="shared" si="815"/>
        <v>1.6393291815872889E-4</v>
      </c>
      <c r="AD5216">
        <f t="shared" si="816"/>
        <v>5.3383191921167012E-4</v>
      </c>
      <c r="AE5216">
        <f t="shared" si="817"/>
        <v>8.9457787972328111E-7</v>
      </c>
      <c r="AF5216" t="e">
        <f ca="1">IF(AD5216="","",_xludf.RANK.EQ(AD5216,$AD$2:$AD$5513,0))</f>
        <v>#NAME?</v>
      </c>
      <c r="AH5216" t="str">
        <f t="shared" si="818"/>
        <v>Baja</v>
      </c>
      <c r="AI5216" t="s">
        <v>153</v>
      </c>
      <c r="AJ5216" t="str">
        <f>IFERROR(VLOOKUP(B5216,Maestro_Regionales!$A$2:$B$35,2,FALSE),"Otras zonas")</f>
        <v>Suroccidente</v>
      </c>
      <c r="AK5216" t="str">
        <f t="shared" si="819"/>
        <v>REGIMEN DE EXCEPCION | Suroccidente</v>
      </c>
    </row>
    <row r="5217" spans="1:37">
      <c r="A5217" s="4" t="s">
        <v>2114</v>
      </c>
      <c r="B5217" s="4" t="s">
        <v>2115</v>
      </c>
      <c r="C5217" s="4" t="s">
        <v>2181</v>
      </c>
      <c r="D5217" s="4" t="s">
        <v>2182</v>
      </c>
      <c r="E5217" s="4" t="s">
        <v>162</v>
      </c>
      <c r="F5217" s="4">
        <v>2</v>
      </c>
      <c r="G5217" s="4">
        <v>0</v>
      </c>
      <c r="H5217" s="4">
        <v>0</v>
      </c>
      <c r="I5217">
        <f t="shared" si="810"/>
        <v>2</v>
      </c>
      <c r="J5217">
        <f t="shared" si="811"/>
        <v>1</v>
      </c>
      <c r="K5217">
        <f t="shared" si="812"/>
        <v>0</v>
      </c>
      <c r="L5217">
        <f t="shared" si="813"/>
        <v>0</v>
      </c>
      <c r="M5217">
        <f>I5217*Diccionario!$B$36</f>
        <v>4.4400392156862742E-3</v>
      </c>
      <c r="N5217">
        <f>M5217*Diccionario!$B$37</f>
        <v>4.4844396078431374E-4</v>
      </c>
      <c r="O5217">
        <f>N5217*Diccionario!$B$38</f>
        <v>6.7266594117647063E-5</v>
      </c>
      <c r="P5217">
        <f>O5217*Diccionario!$B$39</f>
        <v>6.053993470588236E-5</v>
      </c>
      <c r="Q5217">
        <f>P5217*Diccionario!$B$40</f>
        <v>2.4215973882352947E-5</v>
      </c>
      <c r="R5217">
        <f>Q5217*Diccionario!$B$41</f>
        <v>1.5740383023529416E-5</v>
      </c>
      <c r="S5217">
        <f t="shared" si="814"/>
        <v>1.5740383023529416E-5</v>
      </c>
      <c r="T5217">
        <f>I5217*Diccionario!$B$36</f>
        <v>4.4400392156862742E-3</v>
      </c>
      <c r="U5217">
        <f>T5217*Diccionario!$B$42</f>
        <v>4.4844396078431374E-4</v>
      </c>
      <c r="V5217">
        <f>U5217*Diccionario!$B$43</f>
        <v>3.8117736666666666E-4</v>
      </c>
      <c r="W5217">
        <f>V5217*Diccionario!$B$44</f>
        <v>7.2423699666666666E-5</v>
      </c>
      <c r="X5217">
        <f>W5217*Diccionario!$B$45</f>
        <v>2.8245242870000002E-5</v>
      </c>
      <c r="Y5217">
        <f>X5217*Diccionario!$B$46</f>
        <v>2.5138266154300001E-5</v>
      </c>
      <c r="Z5217">
        <f>Y5217*Diccionario!$B$47</f>
        <v>9.3011584770909993E-6</v>
      </c>
      <c r="AA5217">
        <f>Z5217*Diccionario!$B$48</f>
        <v>9.3011584770909993E-6</v>
      </c>
      <c r="AB5217">
        <f>AA5217*Diccionario!$B$49</f>
        <v>6.9758688578182495E-6</v>
      </c>
      <c r="AC5217">
        <f t="shared" si="815"/>
        <v>6.9758688578182495E-6</v>
      </c>
      <c r="AD5217">
        <f t="shared" si="816"/>
        <v>2.2716251881347665E-5</v>
      </c>
      <c r="AE5217">
        <f t="shared" si="817"/>
        <v>3.8067143818011966E-8</v>
      </c>
      <c r="AF5217" t="e">
        <f ca="1">IF(AD5217="","",_xludf.RANK.EQ(AD5217,$AD$2:$AD$5513,0))</f>
        <v>#NAME?</v>
      </c>
      <c r="AH5217" t="str">
        <f t="shared" si="818"/>
        <v>Baja</v>
      </c>
      <c r="AI5217" t="s">
        <v>153</v>
      </c>
      <c r="AJ5217" t="str">
        <f>IFERROR(VLOOKUP(B5217,Maestro_Regionales!$A$2:$B$35,2,FALSE),"Otras zonas")</f>
        <v>Suroccidente</v>
      </c>
      <c r="AK5217" t="str">
        <f t="shared" si="819"/>
        <v>EPS SOS | Suroccidente</v>
      </c>
    </row>
    <row r="5218" spans="1:37">
      <c r="A5218" s="4" t="s">
        <v>2114</v>
      </c>
      <c r="B5218" s="4" t="s">
        <v>2115</v>
      </c>
      <c r="C5218" s="4" t="s">
        <v>2183</v>
      </c>
      <c r="D5218" s="4" t="s">
        <v>2184</v>
      </c>
      <c r="E5218" s="4" t="s">
        <v>852</v>
      </c>
      <c r="F5218" s="4">
        <v>308</v>
      </c>
      <c r="G5218" s="4">
        <v>4971</v>
      </c>
      <c r="H5218" s="4">
        <v>0</v>
      </c>
      <c r="I5218">
        <f t="shared" si="810"/>
        <v>5279</v>
      </c>
      <c r="J5218">
        <f t="shared" si="811"/>
        <v>5.8344383405948094E-2</v>
      </c>
      <c r="K5218">
        <f t="shared" si="812"/>
        <v>0.94165561659405195</v>
      </c>
      <c r="L5218">
        <f t="shared" si="813"/>
        <v>0</v>
      </c>
      <c r="M5218">
        <f>I5218*Diccionario!$B$36</f>
        <v>11.71948350980392</v>
      </c>
      <c r="N5218">
        <f>M5218*Diccionario!$B$37</f>
        <v>1.1836678344901961</v>
      </c>
      <c r="O5218">
        <f>N5218*Diccionario!$B$38</f>
        <v>0.17755017517352942</v>
      </c>
      <c r="P5218">
        <f>O5218*Diccionario!$B$39</f>
        <v>0.15979515765617647</v>
      </c>
      <c r="Q5218">
        <f>P5218*Diccionario!$B$40</f>
        <v>6.3918063062470595E-2</v>
      </c>
      <c r="R5218">
        <f>Q5218*Diccionario!$B$41</f>
        <v>4.1546740990605888E-2</v>
      </c>
      <c r="S5218">
        <f t="shared" si="814"/>
        <v>4.1546740990605888E-2</v>
      </c>
      <c r="T5218">
        <f>I5218*Diccionario!$B$36</f>
        <v>11.71948350980392</v>
      </c>
      <c r="U5218">
        <f>T5218*Diccionario!$B$42</f>
        <v>1.1836678344901961</v>
      </c>
      <c r="V5218">
        <f>U5218*Diccionario!$B$43</f>
        <v>1.0061176593166667</v>
      </c>
      <c r="W5218">
        <f>V5218*Diccionario!$B$44</f>
        <v>0.19116235527016667</v>
      </c>
      <c r="X5218">
        <f>W5218*Diccionario!$B$45</f>
        <v>7.4553318555365011E-2</v>
      </c>
      <c r="Y5218">
        <f>X5218*Diccionario!$B$46</f>
        <v>6.6352453514274864E-2</v>
      </c>
      <c r="Z5218">
        <f>Y5218*Diccionario!$B$47</f>
        <v>2.4550407800281698E-2</v>
      </c>
      <c r="AA5218">
        <f>Z5218*Diccionario!$B$48</f>
        <v>2.4550407800281698E-2</v>
      </c>
      <c r="AB5218">
        <f>AA5218*Diccionario!$B$49</f>
        <v>1.8412805850211274E-2</v>
      </c>
      <c r="AC5218">
        <f t="shared" si="815"/>
        <v>1.8412805850211274E-2</v>
      </c>
      <c r="AD5218">
        <f t="shared" si="816"/>
        <v>5.9959546840817161E-2</v>
      </c>
      <c r="AE5218">
        <f t="shared" si="817"/>
        <v>1.0047822610764257E-4</v>
      </c>
      <c r="AF5218" t="e">
        <f ca="1">IF(AD5218="","",_xludf.RANK.EQ(AD5218,$AD$2:$AD$5513,0))</f>
        <v>#NAME?</v>
      </c>
      <c r="AH5218" t="str">
        <f t="shared" si="818"/>
        <v>Baja</v>
      </c>
      <c r="AI5218" t="s">
        <v>153</v>
      </c>
      <c r="AJ5218" t="str">
        <f>IFERROR(VLOOKUP(B5218,Maestro_Regionales!$A$2:$B$35,2,FALSE),"Otras zonas")</f>
        <v>Suroccidente</v>
      </c>
      <c r="AK5218" t="str">
        <f t="shared" si="819"/>
        <v>EMSSANAR EPS | Suroccidente</v>
      </c>
    </row>
    <row r="5219" spans="1:37">
      <c r="A5219" s="4" t="s">
        <v>2114</v>
      </c>
      <c r="B5219" s="4" t="s">
        <v>2115</v>
      </c>
      <c r="C5219" s="4" t="s">
        <v>2183</v>
      </c>
      <c r="D5219" s="4" t="s">
        <v>2184</v>
      </c>
      <c r="E5219" s="4" t="s">
        <v>87</v>
      </c>
      <c r="F5219" s="4">
        <v>558</v>
      </c>
      <c r="G5219" s="4">
        <v>303</v>
      </c>
      <c r="H5219" s="4">
        <v>0</v>
      </c>
      <c r="I5219">
        <f t="shared" si="810"/>
        <v>861</v>
      </c>
      <c r="J5219">
        <f t="shared" si="811"/>
        <v>0.6480836236933798</v>
      </c>
      <c r="K5219">
        <f t="shared" si="812"/>
        <v>0.3519163763066202</v>
      </c>
      <c r="L5219">
        <f t="shared" si="813"/>
        <v>0</v>
      </c>
      <c r="M5219">
        <f>I5219*Diccionario!$B$36</f>
        <v>1.9114368823529411</v>
      </c>
      <c r="N5219">
        <f>M5219*Diccionario!$B$37</f>
        <v>0.19305512511764705</v>
      </c>
      <c r="O5219">
        <f>N5219*Diccionario!$B$38</f>
        <v>2.8958268767647056E-2</v>
      </c>
      <c r="P5219">
        <f>O5219*Diccionario!$B$39</f>
        <v>2.6062441890882349E-2</v>
      </c>
      <c r="Q5219">
        <f>P5219*Diccionario!$B$40</f>
        <v>1.0424976756352941E-2</v>
      </c>
      <c r="R5219">
        <f>Q5219*Diccionario!$B$41</f>
        <v>6.7762348916294117E-3</v>
      </c>
      <c r="S5219">
        <f t="shared" si="814"/>
        <v>6.7762348916294117E-3</v>
      </c>
      <c r="T5219">
        <f>I5219*Diccionario!$B$36</f>
        <v>1.9114368823529411</v>
      </c>
      <c r="U5219">
        <f>T5219*Diccionario!$B$42</f>
        <v>0.19305512511764705</v>
      </c>
      <c r="V5219">
        <f>U5219*Diccionario!$B$43</f>
        <v>0.16409685634999999</v>
      </c>
      <c r="W5219">
        <f>V5219*Diccionario!$B$44</f>
        <v>3.1178402706499998E-2</v>
      </c>
      <c r="X5219">
        <f>W5219*Diccionario!$B$45</f>
        <v>1.2159577055535E-2</v>
      </c>
      <c r="Y5219">
        <f>X5219*Diccionario!$B$46</f>
        <v>1.0822023579426149E-2</v>
      </c>
      <c r="Z5219">
        <f>Y5219*Diccionario!$B$47</f>
        <v>4.0041487243876756E-3</v>
      </c>
      <c r="AA5219">
        <f>Z5219*Diccionario!$B$48</f>
        <v>4.0041487243876756E-3</v>
      </c>
      <c r="AB5219">
        <f>AA5219*Diccionario!$B$49</f>
        <v>3.0031115432907567E-3</v>
      </c>
      <c r="AC5219">
        <f t="shared" si="815"/>
        <v>3.0031115432907567E-3</v>
      </c>
      <c r="AD5219">
        <f t="shared" si="816"/>
        <v>9.7793464349201688E-3</v>
      </c>
      <c r="AE5219">
        <f t="shared" si="817"/>
        <v>1.638790541365415E-5</v>
      </c>
      <c r="AF5219" t="e">
        <f ca="1">IF(AD5219="","",_xludf.RANK.EQ(AD5219,$AD$2:$AD$5513,0))</f>
        <v>#NAME?</v>
      </c>
      <c r="AH5219" t="str">
        <f t="shared" si="818"/>
        <v>Baja</v>
      </c>
      <c r="AI5219" t="s">
        <v>153</v>
      </c>
      <c r="AJ5219" t="str">
        <f>IFERROR(VLOOKUP(B5219,Maestro_Regionales!$A$2:$B$35,2,FALSE),"Otras zonas")</f>
        <v>Suroccidente</v>
      </c>
      <c r="AK5219" t="str">
        <f t="shared" si="819"/>
        <v>NUEVA EPS | Suroccidente</v>
      </c>
    </row>
    <row r="5220" spans="1:37">
      <c r="A5220" s="4" t="s">
        <v>2114</v>
      </c>
      <c r="B5220" s="4" t="s">
        <v>2115</v>
      </c>
      <c r="C5220" s="4" t="s">
        <v>2183</v>
      </c>
      <c r="D5220" s="4" t="s">
        <v>2184</v>
      </c>
      <c r="E5220" s="4" t="s">
        <v>162</v>
      </c>
      <c r="F5220" s="4">
        <v>387</v>
      </c>
      <c r="G5220" s="4">
        <v>103</v>
      </c>
      <c r="H5220" s="4">
        <v>0</v>
      </c>
      <c r="I5220">
        <f t="shared" si="810"/>
        <v>490</v>
      </c>
      <c r="J5220">
        <f t="shared" si="811"/>
        <v>0.78979591836734697</v>
      </c>
      <c r="K5220">
        <f t="shared" si="812"/>
        <v>0.21020408163265306</v>
      </c>
      <c r="L5220">
        <f t="shared" si="813"/>
        <v>0</v>
      </c>
      <c r="M5220">
        <f>I5220*Diccionario!$B$36</f>
        <v>1.0878096078431372</v>
      </c>
      <c r="N5220">
        <f>M5220*Diccionario!$B$37</f>
        <v>0.10986877039215687</v>
      </c>
      <c r="O5220">
        <f>N5220*Diccionario!$B$38</f>
        <v>1.6480315558823528E-2</v>
      </c>
      <c r="P5220">
        <f>O5220*Diccionario!$B$39</f>
        <v>1.4832284002941176E-2</v>
      </c>
      <c r="Q5220">
        <f>P5220*Diccionario!$B$40</f>
        <v>5.9329136011764712E-3</v>
      </c>
      <c r="R5220">
        <f>Q5220*Diccionario!$B$41</f>
        <v>3.8563938407647066E-3</v>
      </c>
      <c r="S5220">
        <f t="shared" si="814"/>
        <v>3.8563938407647066E-3</v>
      </c>
      <c r="T5220">
        <f>I5220*Diccionario!$B$36</f>
        <v>1.0878096078431372</v>
      </c>
      <c r="U5220">
        <f>T5220*Diccionario!$B$42</f>
        <v>0.10986877039215687</v>
      </c>
      <c r="V5220">
        <f>U5220*Diccionario!$B$43</f>
        <v>9.3388454833333329E-2</v>
      </c>
      <c r="W5220">
        <f>V5220*Diccionario!$B$44</f>
        <v>1.7743806418333334E-2</v>
      </c>
      <c r="X5220">
        <f>W5220*Diccionario!$B$45</f>
        <v>6.9200845031500008E-3</v>
      </c>
      <c r="Y5220">
        <f>X5220*Diccionario!$B$46</f>
        <v>6.1588752078035004E-3</v>
      </c>
      <c r="Z5220">
        <f>Y5220*Diccionario!$B$47</f>
        <v>2.2787838268872951E-3</v>
      </c>
      <c r="AA5220">
        <f>Z5220*Diccionario!$B$48</f>
        <v>2.2787838268872951E-3</v>
      </c>
      <c r="AB5220">
        <f>AA5220*Diccionario!$B$49</f>
        <v>1.7090878701654713E-3</v>
      </c>
      <c r="AC5220">
        <f t="shared" si="815"/>
        <v>1.7090878701654713E-3</v>
      </c>
      <c r="AD5220">
        <f t="shared" si="816"/>
        <v>5.5654817109301782E-3</v>
      </c>
      <c r="AE5220">
        <f t="shared" si="817"/>
        <v>9.3264502354129307E-6</v>
      </c>
      <c r="AF5220" t="e">
        <f ca="1">IF(AD5220="","",_xludf.RANK.EQ(AD5220,$AD$2:$AD$5513,0))</f>
        <v>#NAME?</v>
      </c>
      <c r="AH5220" t="str">
        <f t="shared" si="818"/>
        <v>Baja</v>
      </c>
      <c r="AI5220" t="s">
        <v>153</v>
      </c>
      <c r="AJ5220" t="str">
        <f>IFERROR(VLOOKUP(B5220,Maestro_Regionales!$A$2:$B$35,2,FALSE),"Otras zonas")</f>
        <v>Suroccidente</v>
      </c>
      <c r="AK5220" t="str">
        <f t="shared" si="819"/>
        <v>EPS SOS | Suroccidente</v>
      </c>
    </row>
    <row r="5221" spans="1:37">
      <c r="A5221" s="4" t="s">
        <v>2114</v>
      </c>
      <c r="B5221" s="4" t="s">
        <v>2115</v>
      </c>
      <c r="C5221" s="4" t="s">
        <v>2183</v>
      </c>
      <c r="D5221" s="4" t="s">
        <v>2184</v>
      </c>
      <c r="E5221" s="4" t="s">
        <v>90</v>
      </c>
      <c r="F5221" s="4">
        <v>0</v>
      </c>
      <c r="G5221" s="4">
        <v>0</v>
      </c>
      <c r="H5221" s="4">
        <v>136</v>
      </c>
      <c r="I5221">
        <f t="shared" si="810"/>
        <v>136</v>
      </c>
      <c r="J5221">
        <f t="shared" si="811"/>
        <v>0</v>
      </c>
      <c r="K5221">
        <f t="shared" si="812"/>
        <v>0</v>
      </c>
      <c r="L5221">
        <f t="shared" si="813"/>
        <v>1</v>
      </c>
      <c r="M5221">
        <f>I5221*Diccionario!$B$36</f>
        <v>0.30192266666666667</v>
      </c>
      <c r="N5221">
        <f>M5221*Diccionario!$B$37</f>
        <v>3.0494189333333335E-2</v>
      </c>
      <c r="O5221">
        <f>N5221*Diccionario!$B$38</f>
        <v>4.5741284000000004E-3</v>
      </c>
      <c r="P5221">
        <f>O5221*Diccionario!$B$39</f>
        <v>4.1167155600000003E-3</v>
      </c>
      <c r="Q5221">
        <f>P5221*Diccionario!$B$40</f>
        <v>1.6466862240000003E-3</v>
      </c>
      <c r="R5221">
        <f>Q5221*Diccionario!$B$41</f>
        <v>1.0703460456000001E-3</v>
      </c>
      <c r="S5221">
        <f t="shared" si="814"/>
        <v>1.0703460456000001E-3</v>
      </c>
      <c r="T5221">
        <f>I5221*Diccionario!$B$36</f>
        <v>0.30192266666666667</v>
      </c>
      <c r="U5221">
        <f>T5221*Diccionario!$B$42</f>
        <v>3.0494189333333335E-2</v>
      </c>
      <c r="V5221">
        <f>U5221*Diccionario!$B$43</f>
        <v>2.5920060933333332E-2</v>
      </c>
      <c r="W5221">
        <f>V5221*Diccionario!$B$44</f>
        <v>4.9248115773333333E-3</v>
      </c>
      <c r="X5221">
        <f>W5221*Diccionario!$B$45</f>
        <v>1.92067651516E-3</v>
      </c>
      <c r="Y5221">
        <f>X5221*Diccionario!$B$46</f>
        <v>1.7094020984924001E-3</v>
      </c>
      <c r="Z5221">
        <f>Y5221*Diccionario!$B$47</f>
        <v>6.3247877644218801E-4</v>
      </c>
      <c r="AA5221">
        <f>Z5221*Diccionario!$B$48</f>
        <v>6.3247877644218801E-4</v>
      </c>
      <c r="AB5221">
        <f>AA5221*Diccionario!$B$49</f>
        <v>4.7435908233164101E-4</v>
      </c>
      <c r="AC5221">
        <f t="shared" si="815"/>
        <v>4.7435908233164101E-4</v>
      </c>
      <c r="AD5221">
        <f t="shared" si="816"/>
        <v>1.5447051279316411E-3</v>
      </c>
      <c r="AE5221">
        <f t="shared" si="817"/>
        <v>2.5885657796248136E-6</v>
      </c>
      <c r="AF5221" t="e">
        <f ca="1">IF(AD5221="","",_xludf.RANK.EQ(AD5221,$AD$2:$AD$5513,0))</f>
        <v>#NAME?</v>
      </c>
      <c r="AH5221" t="str">
        <f t="shared" si="818"/>
        <v>Baja</v>
      </c>
      <c r="AI5221" t="s">
        <v>153</v>
      </c>
      <c r="AJ5221" t="str">
        <f>IFERROR(VLOOKUP(B5221,Maestro_Regionales!$A$2:$B$35,2,FALSE),"Otras zonas")</f>
        <v>Suroccidente</v>
      </c>
      <c r="AK5221" t="str">
        <f t="shared" si="819"/>
        <v>REGIMEN DE EXCEPCION | Suroccidente</v>
      </c>
    </row>
    <row r="5222" spans="1:37">
      <c r="A5222" s="4" t="s">
        <v>2114</v>
      </c>
      <c r="B5222" s="4" t="s">
        <v>2115</v>
      </c>
      <c r="C5222" s="4" t="s">
        <v>2185</v>
      </c>
      <c r="D5222" s="4" t="s">
        <v>2186</v>
      </c>
      <c r="E5222" s="4" t="s">
        <v>88</v>
      </c>
      <c r="F5222" s="4">
        <v>578</v>
      </c>
      <c r="G5222" s="4">
        <v>5462</v>
      </c>
      <c r="H5222" s="4">
        <v>0</v>
      </c>
      <c r="I5222">
        <f t="shared" si="810"/>
        <v>6040</v>
      </c>
      <c r="J5222">
        <f t="shared" si="811"/>
        <v>9.5695364238410602E-2</v>
      </c>
      <c r="K5222">
        <f t="shared" si="812"/>
        <v>0.90430463576158937</v>
      </c>
      <c r="L5222">
        <f t="shared" si="813"/>
        <v>0</v>
      </c>
      <c r="M5222">
        <f>I5222*Diccionario!$B$36</f>
        <v>13.408918431372548</v>
      </c>
      <c r="N5222">
        <f>M5222*Diccionario!$B$37</f>
        <v>1.3543007615686276</v>
      </c>
      <c r="O5222">
        <f>N5222*Diccionario!$B$38</f>
        <v>0.20314511423529413</v>
      </c>
      <c r="P5222">
        <f>O5222*Diccionario!$B$39</f>
        <v>0.18283060281176472</v>
      </c>
      <c r="Q5222">
        <f>P5222*Diccionario!$B$40</f>
        <v>7.3132241124705885E-2</v>
      </c>
      <c r="R5222">
        <f>Q5222*Diccionario!$B$41</f>
        <v>4.7535956731058829E-2</v>
      </c>
      <c r="S5222">
        <f t="shared" si="814"/>
        <v>4.7535956731058829E-2</v>
      </c>
      <c r="T5222">
        <f>I5222*Diccionario!$B$36</f>
        <v>13.408918431372548</v>
      </c>
      <c r="U5222">
        <f>T5222*Diccionario!$B$42</f>
        <v>1.3543007615686276</v>
      </c>
      <c r="V5222">
        <f>U5222*Diccionario!$B$43</f>
        <v>1.1511556473333333</v>
      </c>
      <c r="W5222">
        <f>V5222*Diccionario!$B$44</f>
        <v>0.21871957299333333</v>
      </c>
      <c r="X5222">
        <f>W5222*Diccionario!$B$45</f>
        <v>8.5300633467400008E-2</v>
      </c>
      <c r="Y5222">
        <f>X5222*Diccionario!$B$46</f>
        <v>7.5917563785986006E-2</v>
      </c>
      <c r="Z5222">
        <f>Y5222*Diccionario!$B$47</f>
        <v>2.8089498600814822E-2</v>
      </c>
      <c r="AA5222">
        <f>Z5222*Diccionario!$B$48</f>
        <v>2.8089498600814822E-2</v>
      </c>
      <c r="AB5222">
        <f>AA5222*Diccionario!$B$49</f>
        <v>2.1067123950611118E-2</v>
      </c>
      <c r="AC5222">
        <f t="shared" si="815"/>
        <v>2.1067123950611118E-2</v>
      </c>
      <c r="AD5222">
        <f t="shared" si="816"/>
        <v>6.8603080681669953E-2</v>
      </c>
      <c r="AE5222">
        <f t="shared" si="817"/>
        <v>1.1496277433039614E-4</v>
      </c>
      <c r="AF5222" t="e">
        <f ca="1">IF(AD5222="","",_xludf.RANK.EQ(AD5222,$AD$2:$AD$5513,0))</f>
        <v>#NAME?</v>
      </c>
      <c r="AH5222" t="str">
        <f t="shared" si="818"/>
        <v>Baja</v>
      </c>
      <c r="AI5222" t="s">
        <v>153</v>
      </c>
      <c r="AJ5222" t="str">
        <f>IFERROR(VLOOKUP(B5222,Maestro_Regionales!$A$2:$B$35,2,FALSE),"Otras zonas")</f>
        <v>Suroccidente</v>
      </c>
      <c r="AK5222" t="str">
        <f t="shared" si="819"/>
        <v>COOSALUD EPS | Suroccidente</v>
      </c>
    </row>
    <row r="5223" spans="1:37">
      <c r="A5223" s="4" t="s">
        <v>2114</v>
      </c>
      <c r="B5223" s="4" t="s">
        <v>2115</v>
      </c>
      <c r="C5223" s="4" t="s">
        <v>2185</v>
      </c>
      <c r="D5223" s="4" t="s">
        <v>2186</v>
      </c>
      <c r="E5223" s="4" t="s">
        <v>162</v>
      </c>
      <c r="F5223" s="4">
        <v>1653</v>
      </c>
      <c r="G5223" s="4">
        <v>663</v>
      </c>
      <c r="H5223" s="4">
        <v>0</v>
      </c>
      <c r="I5223">
        <f t="shared" si="810"/>
        <v>2316</v>
      </c>
      <c r="J5223">
        <f t="shared" si="811"/>
        <v>0.71373056994818651</v>
      </c>
      <c r="K5223">
        <f t="shared" si="812"/>
        <v>0.28626943005181349</v>
      </c>
      <c r="L5223">
        <f t="shared" si="813"/>
        <v>0</v>
      </c>
      <c r="M5223">
        <f>I5223*Diccionario!$B$36</f>
        <v>5.1415654117647058</v>
      </c>
      <c r="N5223">
        <f>M5223*Diccionario!$B$37</f>
        <v>0.51929810658823528</v>
      </c>
      <c r="O5223">
        <f>N5223*Diccionario!$B$38</f>
        <v>7.7894715988235289E-2</v>
      </c>
      <c r="P5223">
        <f>O5223*Diccionario!$B$39</f>
        <v>7.0105244389411764E-2</v>
      </c>
      <c r="Q5223">
        <f>P5223*Diccionario!$B$40</f>
        <v>2.8042097755764706E-2</v>
      </c>
      <c r="R5223">
        <f>Q5223*Diccionario!$B$41</f>
        <v>1.8227363541247061E-2</v>
      </c>
      <c r="S5223">
        <f t="shared" si="814"/>
        <v>1.8227363541247061E-2</v>
      </c>
      <c r="T5223">
        <f>I5223*Diccionario!$B$36</f>
        <v>5.1415654117647058</v>
      </c>
      <c r="U5223">
        <f>T5223*Diccionario!$B$42</f>
        <v>0.51929810658823528</v>
      </c>
      <c r="V5223">
        <f>U5223*Diccionario!$B$43</f>
        <v>0.44140339059999995</v>
      </c>
      <c r="W5223">
        <f>V5223*Diccionario!$B$44</f>
        <v>8.3866644213999988E-2</v>
      </c>
      <c r="X5223">
        <f>W5223*Diccionario!$B$45</f>
        <v>3.2707991243459994E-2</v>
      </c>
      <c r="Y5223">
        <f>X5223*Diccionario!$B$46</f>
        <v>2.9110112206679396E-2</v>
      </c>
      <c r="Z5223">
        <f>Y5223*Diccionario!$B$47</f>
        <v>1.0770741516471376E-2</v>
      </c>
      <c r="AA5223">
        <f>Z5223*Diccionario!$B$48</f>
        <v>1.0770741516471376E-2</v>
      </c>
      <c r="AB5223">
        <f>AA5223*Diccionario!$B$49</f>
        <v>8.0780561373535315E-3</v>
      </c>
      <c r="AC5223">
        <f t="shared" si="815"/>
        <v>8.0780561373535315E-3</v>
      </c>
      <c r="AD5223">
        <f t="shared" si="816"/>
        <v>2.6305419678600592E-2</v>
      </c>
      <c r="AE5223">
        <f t="shared" si="817"/>
        <v>4.4081752541257845E-5</v>
      </c>
      <c r="AF5223" t="e">
        <f ca="1">IF(AD5223="","",_xludf.RANK.EQ(AD5223,$AD$2:$AD$5513,0))</f>
        <v>#NAME?</v>
      </c>
      <c r="AH5223" t="str">
        <f t="shared" si="818"/>
        <v>Baja</v>
      </c>
      <c r="AI5223" t="s">
        <v>153</v>
      </c>
      <c r="AJ5223" t="str">
        <f>IFERROR(VLOOKUP(B5223,Maestro_Regionales!$A$2:$B$35,2,FALSE),"Otras zonas")</f>
        <v>Suroccidente</v>
      </c>
      <c r="AK5223" t="str">
        <f t="shared" si="819"/>
        <v>EPS SOS | Suroccidente</v>
      </c>
    </row>
    <row r="5224" spans="1:37">
      <c r="A5224" s="4" t="s">
        <v>2114</v>
      </c>
      <c r="B5224" s="4" t="s">
        <v>2115</v>
      </c>
      <c r="C5224" s="4" t="s">
        <v>2185</v>
      </c>
      <c r="D5224" s="4" t="s">
        <v>2186</v>
      </c>
      <c r="E5224" s="4" t="s">
        <v>87</v>
      </c>
      <c r="F5224" s="4">
        <v>722</v>
      </c>
      <c r="G5224" s="4">
        <v>334</v>
      </c>
      <c r="H5224" s="4">
        <v>0</v>
      </c>
      <c r="I5224">
        <f t="shared" si="810"/>
        <v>1056</v>
      </c>
      <c r="J5224">
        <f t="shared" si="811"/>
        <v>0.68371212121212122</v>
      </c>
      <c r="K5224">
        <f t="shared" si="812"/>
        <v>0.31628787878787878</v>
      </c>
      <c r="L5224">
        <f t="shared" si="813"/>
        <v>0</v>
      </c>
      <c r="M5224">
        <f>I5224*Diccionario!$B$36</f>
        <v>2.3443407058823529</v>
      </c>
      <c r="N5224">
        <f>M5224*Diccionario!$B$37</f>
        <v>0.23677841129411767</v>
      </c>
      <c r="O5224">
        <f>N5224*Diccionario!$B$38</f>
        <v>3.5516761694117646E-2</v>
      </c>
      <c r="P5224">
        <f>O5224*Diccionario!$B$39</f>
        <v>3.196508552470588E-2</v>
      </c>
      <c r="Q5224">
        <f>P5224*Diccionario!$B$40</f>
        <v>1.2786034209882353E-2</v>
      </c>
      <c r="R5224">
        <f>Q5224*Diccionario!$B$41</f>
        <v>8.3109222364235302E-3</v>
      </c>
      <c r="S5224">
        <f t="shared" si="814"/>
        <v>8.3109222364235302E-3</v>
      </c>
      <c r="T5224">
        <f>I5224*Diccionario!$B$36</f>
        <v>2.3443407058823529</v>
      </c>
      <c r="U5224">
        <f>T5224*Diccionario!$B$42</f>
        <v>0.23677841129411767</v>
      </c>
      <c r="V5224">
        <f>U5224*Diccionario!$B$43</f>
        <v>0.20126164960000001</v>
      </c>
      <c r="W5224">
        <f>V5224*Diccionario!$B$44</f>
        <v>3.8239713424000003E-2</v>
      </c>
      <c r="X5224">
        <f>W5224*Diccionario!$B$45</f>
        <v>1.4913488235360001E-2</v>
      </c>
      <c r="Y5224">
        <f>X5224*Diccionario!$B$46</f>
        <v>1.3273004529470401E-2</v>
      </c>
      <c r="Z5224">
        <f>Y5224*Diccionario!$B$47</f>
        <v>4.9110116759040487E-3</v>
      </c>
      <c r="AA5224">
        <f>Z5224*Diccionario!$B$48</f>
        <v>4.9110116759040487E-3</v>
      </c>
      <c r="AB5224">
        <f>AA5224*Diccionario!$B$49</f>
        <v>3.6832587569280368E-3</v>
      </c>
      <c r="AC5224">
        <f t="shared" si="815"/>
        <v>3.6832587569280368E-3</v>
      </c>
      <c r="AD5224">
        <f t="shared" si="816"/>
        <v>1.1994180993351568E-2</v>
      </c>
      <c r="AE5224">
        <f t="shared" si="817"/>
        <v>2.0099451935910318E-5</v>
      </c>
      <c r="AF5224" t="e">
        <f ca="1">IF(AD5224="","",_xludf.RANK.EQ(AD5224,$AD$2:$AD$5513,0))</f>
        <v>#NAME?</v>
      </c>
      <c r="AH5224" t="str">
        <f t="shared" si="818"/>
        <v>Baja</v>
      </c>
      <c r="AI5224" t="s">
        <v>153</v>
      </c>
      <c r="AJ5224" t="str">
        <f>IFERROR(VLOOKUP(B5224,Maestro_Regionales!$A$2:$B$35,2,FALSE),"Otras zonas")</f>
        <v>Suroccidente</v>
      </c>
      <c r="AK5224" t="str">
        <f t="shared" si="819"/>
        <v>NUEVA EPS | Suroccidente</v>
      </c>
    </row>
    <row r="5225" spans="1:37">
      <c r="A5225" s="4" t="s">
        <v>2114</v>
      </c>
      <c r="B5225" s="4" t="s">
        <v>2115</v>
      </c>
      <c r="C5225" s="4" t="s">
        <v>2185</v>
      </c>
      <c r="D5225" s="4" t="s">
        <v>2186</v>
      </c>
      <c r="E5225" s="4" t="s">
        <v>90</v>
      </c>
      <c r="F5225" s="4">
        <v>0</v>
      </c>
      <c r="G5225" s="4">
        <v>0</v>
      </c>
      <c r="H5225" s="4">
        <v>123</v>
      </c>
      <c r="I5225">
        <f t="shared" si="810"/>
        <v>123</v>
      </c>
      <c r="J5225">
        <f t="shared" si="811"/>
        <v>0</v>
      </c>
      <c r="K5225">
        <f t="shared" si="812"/>
        <v>0</v>
      </c>
      <c r="L5225">
        <f t="shared" si="813"/>
        <v>1</v>
      </c>
      <c r="M5225">
        <f>I5225*Diccionario!$B$36</f>
        <v>0.27306241176470586</v>
      </c>
      <c r="N5225">
        <f>M5225*Diccionario!$B$37</f>
        <v>2.7579303588235293E-2</v>
      </c>
      <c r="O5225">
        <f>N5225*Diccionario!$B$38</f>
        <v>4.1368955382352938E-3</v>
      </c>
      <c r="P5225">
        <f>O5225*Diccionario!$B$39</f>
        <v>3.7232059844117646E-3</v>
      </c>
      <c r="Q5225">
        <f>P5225*Diccionario!$B$40</f>
        <v>1.4892823937647059E-3</v>
      </c>
      <c r="R5225">
        <f>Q5225*Diccionario!$B$41</f>
        <v>9.6803355594705888E-4</v>
      </c>
      <c r="S5225">
        <f t="shared" si="814"/>
        <v>9.6803355594705888E-4</v>
      </c>
      <c r="T5225">
        <f>I5225*Diccionario!$B$36</f>
        <v>0.27306241176470586</v>
      </c>
      <c r="U5225">
        <f>T5225*Diccionario!$B$42</f>
        <v>2.7579303588235293E-2</v>
      </c>
      <c r="V5225">
        <f>U5225*Diccionario!$B$43</f>
        <v>2.3442408049999999E-2</v>
      </c>
      <c r="W5225">
        <f>V5225*Diccionario!$B$44</f>
        <v>4.4540575294999994E-3</v>
      </c>
      <c r="X5225">
        <f>W5225*Diccionario!$B$45</f>
        <v>1.7370824365049997E-3</v>
      </c>
      <c r="Y5225">
        <f>X5225*Diccionario!$B$46</f>
        <v>1.5460033684894497E-3</v>
      </c>
      <c r="Z5225">
        <f>Y5225*Diccionario!$B$47</f>
        <v>5.7202124634109642E-4</v>
      </c>
      <c r="AA5225">
        <f>Z5225*Diccionario!$B$48</f>
        <v>5.7202124634109642E-4</v>
      </c>
      <c r="AB5225">
        <f>AA5225*Diccionario!$B$49</f>
        <v>4.2901593475582232E-4</v>
      </c>
      <c r="AC5225">
        <f t="shared" si="815"/>
        <v>4.2901593475582232E-4</v>
      </c>
      <c r="AD5225">
        <f t="shared" si="816"/>
        <v>1.3970494907028811E-3</v>
      </c>
      <c r="AE5225">
        <f t="shared" si="817"/>
        <v>2.3411293448077353E-6</v>
      </c>
      <c r="AF5225" t="e">
        <f ca="1">IF(AD5225="","",_xludf.RANK.EQ(AD5225,$AD$2:$AD$5513,0))</f>
        <v>#NAME?</v>
      </c>
      <c r="AH5225" t="str">
        <f t="shared" si="818"/>
        <v>Baja</v>
      </c>
      <c r="AI5225" t="s">
        <v>153</v>
      </c>
      <c r="AJ5225" t="str">
        <f>IFERROR(VLOOKUP(B5225,Maestro_Regionales!$A$2:$B$35,2,FALSE),"Otras zonas")</f>
        <v>Suroccidente</v>
      </c>
      <c r="AK5225" t="str">
        <f t="shared" si="819"/>
        <v>REGIMEN DE EXCEPCION | Suroccidente</v>
      </c>
    </row>
    <row r="5226" spans="1:37">
      <c r="A5226" s="4" t="s">
        <v>2114</v>
      </c>
      <c r="B5226" s="4" t="s">
        <v>2115</v>
      </c>
      <c r="C5226" s="4" t="s">
        <v>2187</v>
      </c>
      <c r="D5226" s="4" t="s">
        <v>2188</v>
      </c>
      <c r="E5226" s="4" t="s">
        <v>852</v>
      </c>
      <c r="F5226" s="4">
        <v>778</v>
      </c>
      <c r="G5226" s="4">
        <v>6871</v>
      </c>
      <c r="H5226" s="4">
        <v>0</v>
      </c>
      <c r="I5226">
        <f t="shared" si="810"/>
        <v>7649</v>
      </c>
      <c r="J5226">
        <f t="shared" si="811"/>
        <v>0.10171264217544777</v>
      </c>
      <c r="K5226">
        <f t="shared" si="812"/>
        <v>0.89828735782455227</v>
      </c>
      <c r="L5226">
        <f t="shared" si="813"/>
        <v>0</v>
      </c>
      <c r="M5226">
        <f>I5226*Diccionario!$B$36</f>
        <v>16.980929980392155</v>
      </c>
      <c r="N5226">
        <f>M5226*Diccionario!$B$37</f>
        <v>1.7150739280196077</v>
      </c>
      <c r="O5226">
        <f>N5226*Diccionario!$B$38</f>
        <v>0.25726108920294116</v>
      </c>
      <c r="P5226">
        <f>O5226*Diccionario!$B$39</f>
        <v>0.23153498028264705</v>
      </c>
      <c r="Q5226">
        <f>P5226*Diccionario!$B$40</f>
        <v>9.2613992113058818E-2</v>
      </c>
      <c r="R5226">
        <f>Q5226*Diccionario!$B$41</f>
        <v>6.0199094873488235E-2</v>
      </c>
      <c r="S5226">
        <f t="shared" si="814"/>
        <v>6.0199094873488235E-2</v>
      </c>
      <c r="T5226">
        <f>I5226*Diccionario!$B$36</f>
        <v>16.980929980392155</v>
      </c>
      <c r="U5226">
        <f>T5226*Diccionario!$B$42</f>
        <v>1.7150739280196077</v>
      </c>
      <c r="V5226">
        <f>U5226*Diccionario!$B$43</f>
        <v>1.4578128388166665</v>
      </c>
      <c r="W5226">
        <f>V5226*Diccionario!$B$44</f>
        <v>0.27698443937516665</v>
      </c>
      <c r="X5226">
        <f>W5226*Diccionario!$B$45</f>
        <v>0.10802393135631499</v>
      </c>
      <c r="Y5226">
        <f>X5226*Diccionario!$B$46</f>
        <v>9.6141298907120351E-2</v>
      </c>
      <c r="Z5226">
        <f>Y5226*Diccionario!$B$47</f>
        <v>3.5572280595634533E-2</v>
      </c>
      <c r="AA5226">
        <f>Z5226*Diccionario!$B$48</f>
        <v>3.5572280595634533E-2</v>
      </c>
      <c r="AB5226">
        <f>AA5226*Diccionario!$B$49</f>
        <v>2.6679210446725901E-2</v>
      </c>
      <c r="AC5226">
        <f t="shared" si="815"/>
        <v>2.6679210446725901E-2</v>
      </c>
      <c r="AD5226">
        <f t="shared" si="816"/>
        <v>8.6878305320214136E-2</v>
      </c>
      <c r="AE5226">
        <f t="shared" si="817"/>
        <v>1.4558779153198674E-4</v>
      </c>
      <c r="AF5226" t="e">
        <f ca="1">IF(AD5226="","",_xludf.RANK.EQ(AD5226,$AD$2:$AD$5513,0))</f>
        <v>#NAME?</v>
      </c>
      <c r="AH5226" t="str">
        <f t="shared" si="818"/>
        <v>Baja</v>
      </c>
      <c r="AI5226" t="s">
        <v>153</v>
      </c>
      <c r="AJ5226" t="str">
        <f>IFERROR(VLOOKUP(B5226,Maestro_Regionales!$A$2:$B$35,2,FALSE),"Otras zonas")</f>
        <v>Suroccidente</v>
      </c>
      <c r="AK5226" t="str">
        <f t="shared" si="819"/>
        <v>EMSSANAR EPS | Suroccidente</v>
      </c>
    </row>
    <row r="5227" spans="1:37">
      <c r="A5227" s="4" t="s">
        <v>2114</v>
      </c>
      <c r="B5227" s="4" t="s">
        <v>2115</v>
      </c>
      <c r="C5227" s="4" t="s">
        <v>2187</v>
      </c>
      <c r="D5227" s="4" t="s">
        <v>2188</v>
      </c>
      <c r="E5227" s="4" t="s">
        <v>87</v>
      </c>
      <c r="F5227" s="4">
        <v>2025</v>
      </c>
      <c r="G5227" s="4">
        <v>1105</v>
      </c>
      <c r="H5227" s="4">
        <v>0</v>
      </c>
      <c r="I5227">
        <f t="shared" si="810"/>
        <v>3130</v>
      </c>
      <c r="J5227">
        <f t="shared" si="811"/>
        <v>0.64696485623003197</v>
      </c>
      <c r="K5227">
        <f t="shared" si="812"/>
        <v>0.35303514376996803</v>
      </c>
      <c r="L5227">
        <f t="shared" si="813"/>
        <v>0</v>
      </c>
      <c r="M5227">
        <f>I5227*Diccionario!$B$36</f>
        <v>6.9486613725490187</v>
      </c>
      <c r="N5227">
        <f>M5227*Diccionario!$B$37</f>
        <v>0.70181479862745089</v>
      </c>
      <c r="O5227">
        <f>N5227*Diccionario!$B$38</f>
        <v>0.10527221979411763</v>
      </c>
      <c r="P5227">
        <f>O5227*Diccionario!$B$39</f>
        <v>9.474499781470587E-2</v>
      </c>
      <c r="Q5227">
        <f>P5227*Diccionario!$B$40</f>
        <v>3.7897999125882348E-2</v>
      </c>
      <c r="R5227">
        <f>Q5227*Diccionario!$B$41</f>
        <v>2.4633699431823527E-2</v>
      </c>
      <c r="S5227">
        <f t="shared" si="814"/>
        <v>2.4633699431823527E-2</v>
      </c>
      <c r="T5227">
        <f>I5227*Diccionario!$B$36</f>
        <v>6.9486613725490187</v>
      </c>
      <c r="U5227">
        <f>T5227*Diccionario!$B$42</f>
        <v>0.70181479862745089</v>
      </c>
      <c r="V5227">
        <f>U5227*Diccionario!$B$43</f>
        <v>0.59654257883333328</v>
      </c>
      <c r="W5227">
        <f>V5227*Diccionario!$B$44</f>
        <v>0.11334308997833333</v>
      </c>
      <c r="X5227">
        <f>W5227*Diccionario!$B$45</f>
        <v>4.4203805091549996E-2</v>
      </c>
      <c r="Y5227">
        <f>X5227*Diccionario!$B$46</f>
        <v>3.9341386531479498E-2</v>
      </c>
      <c r="Z5227">
        <f>Y5227*Diccionario!$B$47</f>
        <v>1.4556313016647414E-2</v>
      </c>
      <c r="AA5227">
        <f>Z5227*Diccionario!$B$48</f>
        <v>1.4556313016647414E-2</v>
      </c>
      <c r="AB5227">
        <f>AA5227*Diccionario!$B$49</f>
        <v>1.091723476248556E-2</v>
      </c>
      <c r="AC5227">
        <f t="shared" si="815"/>
        <v>1.091723476248556E-2</v>
      </c>
      <c r="AD5227">
        <f t="shared" si="816"/>
        <v>3.5550934194309089E-2</v>
      </c>
      <c r="AE5227">
        <f t="shared" si="817"/>
        <v>5.9575080075188713E-5</v>
      </c>
      <c r="AF5227" t="e">
        <f ca="1">IF(AD5227="","",_xludf.RANK.EQ(AD5227,$AD$2:$AD$5513,0))</f>
        <v>#NAME?</v>
      </c>
      <c r="AH5227" t="str">
        <f t="shared" si="818"/>
        <v>Baja</v>
      </c>
      <c r="AI5227" t="s">
        <v>153</v>
      </c>
      <c r="AJ5227" t="str">
        <f>IFERROR(VLOOKUP(B5227,Maestro_Regionales!$A$2:$B$35,2,FALSE),"Otras zonas")</f>
        <v>Suroccidente</v>
      </c>
      <c r="AK5227" t="str">
        <f t="shared" si="819"/>
        <v>NUEVA EPS | Suroccidente</v>
      </c>
    </row>
    <row r="5228" spans="1:37">
      <c r="A5228" s="4" t="s">
        <v>2114</v>
      </c>
      <c r="B5228" s="4" t="s">
        <v>2115</v>
      </c>
      <c r="C5228" s="4" t="s">
        <v>2187</v>
      </c>
      <c r="D5228" s="4" t="s">
        <v>2188</v>
      </c>
      <c r="E5228" s="4" t="s">
        <v>162</v>
      </c>
      <c r="F5228" s="4">
        <v>2174</v>
      </c>
      <c r="G5228" s="4">
        <v>674</v>
      </c>
      <c r="H5228" s="4">
        <v>0</v>
      </c>
      <c r="I5228">
        <f t="shared" si="810"/>
        <v>2848</v>
      </c>
      <c r="J5228">
        <f t="shared" si="811"/>
        <v>0.7633426966292135</v>
      </c>
      <c r="K5228">
        <f t="shared" si="812"/>
        <v>0.23665730337078653</v>
      </c>
      <c r="L5228">
        <f t="shared" si="813"/>
        <v>0</v>
      </c>
      <c r="M5228">
        <f>I5228*Diccionario!$B$36</f>
        <v>6.3226158431372541</v>
      </c>
      <c r="N5228">
        <f>M5228*Diccionario!$B$37</f>
        <v>0.63858420015686268</v>
      </c>
      <c r="O5228">
        <f>N5228*Diccionario!$B$38</f>
        <v>9.5787630023529399E-2</v>
      </c>
      <c r="P5228">
        <f>O5228*Diccionario!$B$39</f>
        <v>8.6208867021176458E-2</v>
      </c>
      <c r="Q5228">
        <f>P5228*Diccionario!$B$40</f>
        <v>3.4483546808470586E-2</v>
      </c>
      <c r="R5228">
        <f>Q5228*Diccionario!$B$41</f>
        <v>2.2414305425505883E-2</v>
      </c>
      <c r="S5228">
        <f t="shared" si="814"/>
        <v>2.2414305425505883E-2</v>
      </c>
      <c r="T5228">
        <f>I5228*Diccionario!$B$36</f>
        <v>6.3226158431372541</v>
      </c>
      <c r="U5228">
        <f>T5228*Diccionario!$B$42</f>
        <v>0.63858420015686268</v>
      </c>
      <c r="V5228">
        <f>U5228*Diccionario!$B$43</f>
        <v>0.54279657013333327</v>
      </c>
      <c r="W5228">
        <f>V5228*Diccionario!$B$44</f>
        <v>0.10313134832533333</v>
      </c>
      <c r="X5228">
        <f>W5228*Diccionario!$B$45</f>
        <v>4.0221225846879996E-2</v>
      </c>
      <c r="Y5228">
        <f>X5228*Diccionario!$B$46</f>
        <v>3.57968910037232E-2</v>
      </c>
      <c r="Z5228">
        <f>Y5228*Diccionario!$B$47</f>
        <v>1.3244849671377583E-2</v>
      </c>
      <c r="AA5228">
        <f>Z5228*Diccionario!$B$48</f>
        <v>1.3244849671377583E-2</v>
      </c>
      <c r="AB5228">
        <f>AA5228*Diccionario!$B$49</f>
        <v>9.9336372535331879E-3</v>
      </c>
      <c r="AC5228">
        <f t="shared" si="815"/>
        <v>9.9336372535331879E-3</v>
      </c>
      <c r="AD5228">
        <f t="shared" si="816"/>
        <v>3.2347942679039073E-2</v>
      </c>
      <c r="AE5228">
        <f t="shared" si="817"/>
        <v>5.4207612796849029E-5</v>
      </c>
      <c r="AF5228" t="e">
        <f ca="1">IF(AD5228="","",_xludf.RANK.EQ(AD5228,$AD$2:$AD$5513,0))</f>
        <v>#NAME?</v>
      </c>
      <c r="AH5228" t="str">
        <f t="shared" si="818"/>
        <v>Baja</v>
      </c>
      <c r="AI5228" t="s">
        <v>153</v>
      </c>
      <c r="AJ5228" t="str">
        <f>IFERROR(VLOOKUP(B5228,Maestro_Regionales!$A$2:$B$35,2,FALSE),"Otras zonas")</f>
        <v>Suroccidente</v>
      </c>
      <c r="AK5228" t="str">
        <f t="shared" si="819"/>
        <v>EPS SOS | Suroccidente</v>
      </c>
    </row>
    <row r="5229" spans="1:37">
      <c r="A5229" s="4" t="s">
        <v>2114</v>
      </c>
      <c r="B5229" s="4" t="s">
        <v>2115</v>
      </c>
      <c r="C5229" s="4" t="s">
        <v>2187</v>
      </c>
      <c r="D5229" s="4" t="s">
        <v>2188</v>
      </c>
      <c r="E5229" s="4" t="s">
        <v>90</v>
      </c>
      <c r="F5229" s="4">
        <v>0</v>
      </c>
      <c r="G5229" s="4">
        <v>0</v>
      </c>
      <c r="H5229" s="4">
        <v>115</v>
      </c>
      <c r="I5229">
        <f t="shared" si="810"/>
        <v>115</v>
      </c>
      <c r="J5229">
        <f t="shared" si="811"/>
        <v>0</v>
      </c>
      <c r="K5229">
        <f t="shared" si="812"/>
        <v>0</v>
      </c>
      <c r="L5229">
        <f t="shared" si="813"/>
        <v>1</v>
      </c>
      <c r="M5229">
        <f>I5229*Diccionario!$B$36</f>
        <v>0.25530225490196079</v>
      </c>
      <c r="N5229">
        <f>M5229*Diccionario!$B$37</f>
        <v>2.5785527745098041E-2</v>
      </c>
      <c r="O5229">
        <f>N5229*Diccionario!$B$38</f>
        <v>3.8678291617647059E-3</v>
      </c>
      <c r="P5229">
        <f>O5229*Diccionario!$B$39</f>
        <v>3.4810462455882353E-3</v>
      </c>
      <c r="Q5229">
        <f>P5229*Diccionario!$B$40</f>
        <v>1.3924184982352943E-3</v>
      </c>
      <c r="R5229">
        <f>Q5229*Diccionario!$B$41</f>
        <v>9.0507202385294125E-4</v>
      </c>
      <c r="S5229">
        <f t="shared" si="814"/>
        <v>9.0507202385294125E-4</v>
      </c>
      <c r="T5229">
        <f>I5229*Diccionario!$B$36</f>
        <v>0.25530225490196079</v>
      </c>
      <c r="U5229">
        <f>T5229*Diccionario!$B$42</f>
        <v>2.5785527745098041E-2</v>
      </c>
      <c r="V5229">
        <f>U5229*Diccionario!$B$43</f>
        <v>2.1917698583333336E-2</v>
      </c>
      <c r="W5229">
        <f>V5229*Diccionario!$B$44</f>
        <v>4.1643627308333335E-3</v>
      </c>
      <c r="X5229">
        <f>W5229*Diccionario!$B$45</f>
        <v>1.624101465025E-3</v>
      </c>
      <c r="Y5229">
        <f>X5229*Diccionario!$B$46</f>
        <v>1.4454503038722501E-3</v>
      </c>
      <c r="Z5229">
        <f>Y5229*Diccionario!$B$47</f>
        <v>5.3481661243273248E-4</v>
      </c>
      <c r="AA5229">
        <f>Z5229*Diccionario!$B$48</f>
        <v>5.3481661243273248E-4</v>
      </c>
      <c r="AB5229">
        <f>AA5229*Diccionario!$B$49</f>
        <v>4.0111245932454933E-4</v>
      </c>
      <c r="AC5229">
        <f t="shared" si="815"/>
        <v>4.0111245932454933E-4</v>
      </c>
      <c r="AD5229">
        <f t="shared" si="816"/>
        <v>1.3061844831774906E-3</v>
      </c>
      <c r="AE5229">
        <f t="shared" si="817"/>
        <v>2.1888607695356876E-6</v>
      </c>
      <c r="AF5229" t="e">
        <f ca="1">IF(AD5229="","",_xludf.RANK.EQ(AD5229,$AD$2:$AD$5513,0))</f>
        <v>#NAME?</v>
      </c>
      <c r="AH5229" t="str">
        <f t="shared" si="818"/>
        <v>Baja</v>
      </c>
      <c r="AI5229" t="s">
        <v>153</v>
      </c>
      <c r="AJ5229" t="str">
        <f>IFERROR(VLOOKUP(B5229,Maestro_Regionales!$A$2:$B$35,2,FALSE),"Otras zonas")</f>
        <v>Suroccidente</v>
      </c>
      <c r="AK5229" t="str">
        <f t="shared" si="819"/>
        <v>REGIMEN DE EXCEPCION | Suroccidente</v>
      </c>
    </row>
    <row r="5230" spans="1:37">
      <c r="A5230" s="4" t="s">
        <v>2114</v>
      </c>
      <c r="B5230" s="4" t="s">
        <v>2115</v>
      </c>
      <c r="C5230" s="4" t="s">
        <v>2187</v>
      </c>
      <c r="D5230" s="4" t="s">
        <v>2188</v>
      </c>
      <c r="E5230" s="4" t="s">
        <v>86</v>
      </c>
      <c r="F5230" s="4">
        <v>1</v>
      </c>
      <c r="G5230" s="4">
        <v>0</v>
      </c>
      <c r="H5230" s="4">
        <v>0</v>
      </c>
      <c r="I5230">
        <f t="shared" si="810"/>
        <v>1</v>
      </c>
      <c r="J5230">
        <f t="shared" si="811"/>
        <v>1</v>
      </c>
      <c r="K5230">
        <f t="shared" si="812"/>
        <v>0</v>
      </c>
      <c r="L5230">
        <f t="shared" si="813"/>
        <v>0</v>
      </c>
      <c r="M5230">
        <f>I5230*Diccionario!$B$36</f>
        <v>2.2200196078431371E-3</v>
      </c>
      <c r="N5230">
        <f>M5230*Diccionario!$B$37</f>
        <v>2.2422198039215687E-4</v>
      </c>
      <c r="O5230">
        <f>N5230*Diccionario!$B$38</f>
        <v>3.3633297058823532E-5</v>
      </c>
      <c r="P5230">
        <f>O5230*Diccionario!$B$39</f>
        <v>3.026996735294118E-5</v>
      </c>
      <c r="Q5230">
        <f>P5230*Diccionario!$B$40</f>
        <v>1.2107986941176473E-5</v>
      </c>
      <c r="R5230">
        <f>Q5230*Diccionario!$B$41</f>
        <v>7.870191511764708E-6</v>
      </c>
      <c r="S5230">
        <f t="shared" si="814"/>
        <v>7.870191511764708E-6</v>
      </c>
      <c r="T5230">
        <f>I5230*Diccionario!$B$36</f>
        <v>2.2200196078431371E-3</v>
      </c>
      <c r="U5230">
        <f>T5230*Diccionario!$B$42</f>
        <v>2.2422198039215687E-4</v>
      </c>
      <c r="V5230">
        <f>U5230*Diccionario!$B$43</f>
        <v>1.9058868333333333E-4</v>
      </c>
      <c r="W5230">
        <f>V5230*Diccionario!$B$44</f>
        <v>3.6211849833333333E-5</v>
      </c>
      <c r="X5230">
        <f>W5230*Diccionario!$B$45</f>
        <v>1.4122621435000001E-5</v>
      </c>
      <c r="Y5230">
        <f>X5230*Diccionario!$B$46</f>
        <v>1.256913307715E-5</v>
      </c>
      <c r="Z5230">
        <f>Y5230*Diccionario!$B$47</f>
        <v>4.6505792385454997E-6</v>
      </c>
      <c r="AA5230">
        <f>Z5230*Diccionario!$B$48</f>
        <v>4.6505792385454997E-6</v>
      </c>
      <c r="AB5230">
        <f>AA5230*Diccionario!$B$49</f>
        <v>3.4879344289091247E-6</v>
      </c>
      <c r="AC5230">
        <f t="shared" si="815"/>
        <v>3.4879344289091247E-6</v>
      </c>
      <c r="AD5230">
        <f t="shared" si="816"/>
        <v>1.1358125940673833E-5</v>
      </c>
      <c r="AE5230">
        <f t="shared" si="817"/>
        <v>1.9033571909005983E-8</v>
      </c>
      <c r="AF5230" t="e">
        <f ca="1">IF(AD5230="","",_xludf.RANK.EQ(AD5230,$AD$2:$AD$5513,0))</f>
        <v>#NAME?</v>
      </c>
      <c r="AH5230" t="str">
        <f t="shared" si="818"/>
        <v>Baja</v>
      </c>
      <c r="AI5230" t="s">
        <v>153</v>
      </c>
      <c r="AJ5230" t="str">
        <f>IFERROR(VLOOKUP(B5230,Maestro_Regionales!$A$2:$B$35,2,FALSE),"Otras zonas")</f>
        <v>Suroccidente</v>
      </c>
      <c r="AK5230" t="str">
        <f t="shared" si="819"/>
        <v>EPS SANITAS | Suroccidente</v>
      </c>
    </row>
    <row r="5231" spans="1:37">
      <c r="A5231" s="4" t="s">
        <v>2114</v>
      </c>
      <c r="B5231" s="4" t="s">
        <v>2115</v>
      </c>
      <c r="C5231" s="4" t="s">
        <v>2189</v>
      </c>
      <c r="D5231" s="4" t="s">
        <v>2190</v>
      </c>
      <c r="E5231" s="4" t="s">
        <v>87</v>
      </c>
      <c r="F5231" s="4">
        <v>14655</v>
      </c>
      <c r="G5231" s="4">
        <v>10371</v>
      </c>
      <c r="H5231" s="4">
        <v>0</v>
      </c>
      <c r="I5231">
        <f t="shared" si="810"/>
        <v>25026</v>
      </c>
      <c r="J5231">
        <f t="shared" si="811"/>
        <v>0.58559098537520982</v>
      </c>
      <c r="K5231">
        <f t="shared" si="812"/>
        <v>0.41440901462479024</v>
      </c>
      <c r="L5231">
        <f t="shared" si="813"/>
        <v>0</v>
      </c>
      <c r="M5231">
        <f>I5231*Diccionario!$B$36</f>
        <v>55.558210705882352</v>
      </c>
      <c r="N5231">
        <f>M5231*Diccionario!$B$37</f>
        <v>5.6113792812941181</v>
      </c>
      <c r="O5231">
        <f>N5231*Diccionario!$B$38</f>
        <v>0.84170689219411765</v>
      </c>
      <c r="P5231">
        <f>O5231*Diccionario!$B$39</f>
        <v>0.75753620297470592</v>
      </c>
      <c r="Q5231">
        <f>P5231*Diccionario!$B$40</f>
        <v>0.30301448118988239</v>
      </c>
      <c r="R5231">
        <f>Q5231*Diccionario!$B$41</f>
        <v>0.19695941277342355</v>
      </c>
      <c r="S5231">
        <f t="shared" si="814"/>
        <v>0.19695941277342355</v>
      </c>
      <c r="T5231">
        <f>I5231*Diccionario!$B$36</f>
        <v>55.558210705882352</v>
      </c>
      <c r="U5231">
        <f>T5231*Diccionario!$B$42</f>
        <v>5.6113792812941181</v>
      </c>
      <c r="V5231">
        <f>U5231*Diccionario!$B$43</f>
        <v>4.7696723891000001</v>
      </c>
      <c r="W5231">
        <f>V5231*Diccionario!$B$44</f>
        <v>0.90623775392900008</v>
      </c>
      <c r="X5231">
        <f>W5231*Diccionario!$B$45</f>
        <v>0.35343272403231002</v>
      </c>
      <c r="Y5231">
        <f>X5231*Diccionario!$B$46</f>
        <v>0.31455512438875594</v>
      </c>
      <c r="Z5231">
        <f>Y5231*Diccionario!$B$47</f>
        <v>0.1163853960238397</v>
      </c>
      <c r="AA5231">
        <f>Z5231*Diccionario!$B$48</f>
        <v>0.1163853960238397</v>
      </c>
      <c r="AB5231">
        <f>AA5231*Diccionario!$B$49</f>
        <v>8.7289047017879776E-2</v>
      </c>
      <c r="AC5231">
        <f t="shared" si="815"/>
        <v>8.7289047017879776E-2</v>
      </c>
      <c r="AD5231">
        <f t="shared" si="816"/>
        <v>0.28424845979130331</v>
      </c>
      <c r="AE5231">
        <f t="shared" si="817"/>
        <v>4.7633417059478366E-4</v>
      </c>
      <c r="AF5231" t="e">
        <f ca="1">IF(AD5231="","",_xludf.RANK.EQ(AD5231,$AD$2:$AD$5513,0))</f>
        <v>#NAME?</v>
      </c>
      <c r="AH5231" t="str">
        <f t="shared" si="818"/>
        <v>Media</v>
      </c>
      <c r="AI5231" t="s">
        <v>153</v>
      </c>
      <c r="AJ5231" t="str">
        <f>IFERROR(VLOOKUP(B5231,Maestro_Regionales!$A$2:$B$35,2,FALSE),"Otras zonas")</f>
        <v>Suroccidente</v>
      </c>
      <c r="AK5231" t="str">
        <f t="shared" si="819"/>
        <v>NUEVA EPS | Suroccidente</v>
      </c>
    </row>
    <row r="5232" spans="1:37">
      <c r="A5232" s="4" t="s">
        <v>2114</v>
      </c>
      <c r="B5232" s="4" t="s">
        <v>2115</v>
      </c>
      <c r="C5232" s="4" t="s">
        <v>2189</v>
      </c>
      <c r="D5232" s="4" t="s">
        <v>2190</v>
      </c>
      <c r="E5232" s="4" t="s">
        <v>95</v>
      </c>
      <c r="F5232" s="4">
        <v>1740</v>
      </c>
      <c r="G5232" s="4">
        <v>22699</v>
      </c>
      <c r="H5232" s="4">
        <v>0</v>
      </c>
      <c r="I5232">
        <f t="shared" si="810"/>
        <v>24439</v>
      </c>
      <c r="J5232">
        <f t="shared" si="811"/>
        <v>7.1197675845983882E-2</v>
      </c>
      <c r="K5232">
        <f t="shared" si="812"/>
        <v>0.92880232415401609</v>
      </c>
      <c r="L5232">
        <f t="shared" si="813"/>
        <v>0</v>
      </c>
      <c r="M5232">
        <f>I5232*Diccionario!$B$36</f>
        <v>54.255059196078427</v>
      </c>
      <c r="N5232">
        <f>M5232*Diccionario!$B$37</f>
        <v>5.4797609788039212</v>
      </c>
      <c r="O5232">
        <f>N5232*Diccionario!$B$38</f>
        <v>0.82196414682058816</v>
      </c>
      <c r="P5232">
        <f>O5232*Diccionario!$B$39</f>
        <v>0.73976773213852931</v>
      </c>
      <c r="Q5232">
        <f>P5232*Diccionario!$B$40</f>
        <v>0.29590709285541172</v>
      </c>
      <c r="R5232">
        <f>Q5232*Diccionario!$B$41</f>
        <v>0.19233961035601763</v>
      </c>
      <c r="S5232">
        <f t="shared" si="814"/>
        <v>0.19233961035601763</v>
      </c>
      <c r="T5232">
        <f>I5232*Diccionario!$B$36</f>
        <v>54.255059196078427</v>
      </c>
      <c r="U5232">
        <f>T5232*Diccionario!$B$42</f>
        <v>5.4797609788039212</v>
      </c>
      <c r="V5232">
        <f>U5232*Diccionario!$B$43</f>
        <v>4.6577968319833332</v>
      </c>
      <c r="W5232">
        <f>V5232*Diccionario!$B$44</f>
        <v>0.88498139807683329</v>
      </c>
      <c r="X5232">
        <f>W5232*Diccionario!$B$45</f>
        <v>0.34514274524996502</v>
      </c>
      <c r="Y5232">
        <f>X5232*Diccionario!$B$46</f>
        <v>0.30717704327246886</v>
      </c>
      <c r="Z5232">
        <f>Y5232*Diccionario!$B$47</f>
        <v>0.11365550601081348</v>
      </c>
      <c r="AA5232">
        <f>Z5232*Diccionario!$B$48</f>
        <v>0.11365550601081348</v>
      </c>
      <c r="AB5232">
        <f>AA5232*Diccionario!$B$49</f>
        <v>8.5241629508110109E-2</v>
      </c>
      <c r="AC5232">
        <f t="shared" si="815"/>
        <v>8.5241629508110109E-2</v>
      </c>
      <c r="AD5232">
        <f t="shared" si="816"/>
        <v>0.27758123986412775</v>
      </c>
      <c r="AE5232">
        <f t="shared" si="817"/>
        <v>4.6516146388419713E-4</v>
      </c>
      <c r="AF5232" t="e">
        <f ca="1">IF(AD5232="","",_xludf.RANK.EQ(AD5232,$AD$2:$AD$5513,0))</f>
        <v>#NAME?</v>
      </c>
      <c r="AH5232" t="str">
        <f t="shared" si="818"/>
        <v>Media</v>
      </c>
      <c r="AI5232" t="s">
        <v>153</v>
      </c>
      <c r="AJ5232" t="str">
        <f>IFERROR(VLOOKUP(B5232,Maestro_Regionales!$A$2:$B$35,2,FALSE),"Otras zonas")</f>
        <v>Suroccidente</v>
      </c>
      <c r="AK5232" t="str">
        <f t="shared" si="819"/>
        <v>ASMETSALUD EPS | Suroccidente</v>
      </c>
    </row>
    <row r="5233" spans="1:37">
      <c r="A5233" s="4" t="s">
        <v>2114</v>
      </c>
      <c r="B5233" s="4" t="s">
        <v>2115</v>
      </c>
      <c r="C5233" s="4" t="s">
        <v>2189</v>
      </c>
      <c r="D5233" s="4" t="s">
        <v>2190</v>
      </c>
      <c r="E5233" s="4" t="s">
        <v>162</v>
      </c>
      <c r="F5233" s="4">
        <v>17818</v>
      </c>
      <c r="G5233" s="4">
        <v>6324</v>
      </c>
      <c r="H5233" s="4">
        <v>0</v>
      </c>
      <c r="I5233">
        <f t="shared" si="810"/>
        <v>24142</v>
      </c>
      <c r="J5233">
        <f t="shared" si="811"/>
        <v>0.73804987159307434</v>
      </c>
      <c r="K5233">
        <f t="shared" si="812"/>
        <v>0.26195012840692566</v>
      </c>
      <c r="L5233">
        <f t="shared" si="813"/>
        <v>0</v>
      </c>
      <c r="M5233">
        <f>I5233*Diccionario!$B$36</f>
        <v>53.595713372549014</v>
      </c>
      <c r="N5233">
        <f>M5233*Diccionario!$B$37</f>
        <v>5.4131670506274512</v>
      </c>
      <c r="O5233">
        <f>N5233*Diccionario!$B$38</f>
        <v>0.8119750575941177</v>
      </c>
      <c r="P5233">
        <f>O5233*Diccionario!$B$39</f>
        <v>0.73077755183470594</v>
      </c>
      <c r="Q5233">
        <f>P5233*Diccionario!$B$40</f>
        <v>0.29231102073388238</v>
      </c>
      <c r="R5233">
        <f>Q5233*Diccionario!$B$41</f>
        <v>0.19000216347702356</v>
      </c>
      <c r="S5233">
        <f t="shared" si="814"/>
        <v>0.19000216347702356</v>
      </c>
      <c r="T5233">
        <f>I5233*Diccionario!$B$36</f>
        <v>53.595713372549014</v>
      </c>
      <c r="U5233">
        <f>T5233*Diccionario!$B$42</f>
        <v>5.4131670506274512</v>
      </c>
      <c r="V5233">
        <f>U5233*Diccionario!$B$43</f>
        <v>4.6011919930333338</v>
      </c>
      <c r="W5233">
        <f>V5233*Diccionario!$B$44</f>
        <v>0.87422647867633341</v>
      </c>
      <c r="X5233">
        <f>W5233*Diccionario!$B$45</f>
        <v>0.34094832668377006</v>
      </c>
      <c r="Y5233">
        <f>X5233*Diccionario!$B$46</f>
        <v>0.30344401074855537</v>
      </c>
      <c r="Z5233">
        <f>Y5233*Diccionario!$B$47</f>
        <v>0.11227428397696548</v>
      </c>
      <c r="AA5233">
        <f>Z5233*Diccionario!$B$48</f>
        <v>0.11227428397696548</v>
      </c>
      <c r="AB5233">
        <f>AA5233*Diccionario!$B$49</f>
        <v>8.4205712982724112E-2</v>
      </c>
      <c r="AC5233">
        <f t="shared" si="815"/>
        <v>8.4205712982724112E-2</v>
      </c>
      <c r="AD5233">
        <f t="shared" si="816"/>
        <v>0.27420787645974765</v>
      </c>
      <c r="AE5233">
        <f t="shared" si="817"/>
        <v>4.5950849302722237E-4</v>
      </c>
      <c r="AF5233" t="e">
        <f ca="1">IF(AD5233="","",_xludf.RANK.EQ(AD5233,$AD$2:$AD$5513,0))</f>
        <v>#NAME?</v>
      </c>
      <c r="AH5233" t="str">
        <f t="shared" si="818"/>
        <v>Media</v>
      </c>
      <c r="AI5233" t="s">
        <v>153</v>
      </c>
      <c r="AJ5233" t="str">
        <f>IFERROR(VLOOKUP(B5233,Maestro_Regionales!$A$2:$B$35,2,FALSE),"Otras zonas")</f>
        <v>Suroccidente</v>
      </c>
      <c r="AK5233" t="str">
        <f t="shared" si="819"/>
        <v>EPS SOS | Suroccidente</v>
      </c>
    </row>
    <row r="5234" spans="1:37">
      <c r="A5234" s="4" t="s">
        <v>2114</v>
      </c>
      <c r="B5234" s="4" t="s">
        <v>2115</v>
      </c>
      <c r="C5234" s="4" t="s">
        <v>2189</v>
      </c>
      <c r="D5234" s="4" t="s">
        <v>2190</v>
      </c>
      <c r="E5234" s="4" t="s">
        <v>418</v>
      </c>
      <c r="F5234" s="4">
        <v>10366</v>
      </c>
      <c r="G5234" s="4">
        <v>2899</v>
      </c>
      <c r="H5234" s="4">
        <v>0</v>
      </c>
      <c r="I5234">
        <f t="shared" si="810"/>
        <v>13265</v>
      </c>
      <c r="J5234">
        <f t="shared" si="811"/>
        <v>0.78145495665284581</v>
      </c>
      <c r="K5234">
        <f t="shared" si="812"/>
        <v>0.21854504334715416</v>
      </c>
      <c r="L5234">
        <f t="shared" si="813"/>
        <v>0</v>
      </c>
      <c r="M5234">
        <f>I5234*Diccionario!$B$36</f>
        <v>29.448560098039213</v>
      </c>
      <c r="N5234">
        <f>M5234*Diccionario!$B$37</f>
        <v>2.9743045699019608</v>
      </c>
      <c r="O5234">
        <f>N5234*Diccionario!$B$38</f>
        <v>0.4461456854852941</v>
      </c>
      <c r="P5234">
        <f>O5234*Diccionario!$B$39</f>
        <v>0.40153111693676469</v>
      </c>
      <c r="Q5234">
        <f>P5234*Diccionario!$B$40</f>
        <v>0.16061244677470587</v>
      </c>
      <c r="R5234">
        <f>Q5234*Diccionario!$B$41</f>
        <v>0.10439809040355882</v>
      </c>
      <c r="S5234">
        <f t="shared" si="814"/>
        <v>0.10439809040355882</v>
      </c>
      <c r="T5234">
        <f>I5234*Diccionario!$B$36</f>
        <v>29.448560098039213</v>
      </c>
      <c r="U5234">
        <f>T5234*Diccionario!$B$42</f>
        <v>2.9743045699019608</v>
      </c>
      <c r="V5234">
        <f>U5234*Diccionario!$B$43</f>
        <v>2.5281588844166665</v>
      </c>
      <c r="W5234">
        <f>V5234*Diccionario!$B$44</f>
        <v>0.48035018803916663</v>
      </c>
      <c r="X5234">
        <f>W5234*Diccionario!$B$45</f>
        <v>0.18733657333527498</v>
      </c>
      <c r="Y5234">
        <f>X5234*Diccionario!$B$46</f>
        <v>0.16672955026839473</v>
      </c>
      <c r="Z5234">
        <f>Y5234*Diccionario!$B$47</f>
        <v>6.1689933599306052E-2</v>
      </c>
      <c r="AA5234">
        <f>Z5234*Diccionario!$B$48</f>
        <v>6.1689933599306052E-2</v>
      </c>
      <c r="AB5234">
        <f>AA5234*Diccionario!$B$49</f>
        <v>4.6267450199479539E-2</v>
      </c>
      <c r="AC5234">
        <f t="shared" si="815"/>
        <v>4.6267450199479539E-2</v>
      </c>
      <c r="AD5234">
        <f t="shared" si="816"/>
        <v>0.15066554060303836</v>
      </c>
      <c r="AE5234">
        <f t="shared" si="817"/>
        <v>2.524803313729643E-4</v>
      </c>
      <c r="AF5234" t="e">
        <f ca="1">IF(AD5234="","",_xludf.RANK.EQ(AD5234,$AD$2:$AD$5513,0))</f>
        <v>#NAME?</v>
      </c>
      <c r="AH5234" t="str">
        <f t="shared" si="818"/>
        <v>Media</v>
      </c>
      <c r="AI5234" t="s">
        <v>153</v>
      </c>
      <c r="AJ5234" t="str">
        <f>IFERROR(VLOOKUP(B5234,Maestro_Regionales!$A$2:$B$35,2,FALSE),"Otras zonas")</f>
        <v>Suroccidente</v>
      </c>
      <c r="AK5234" t="str">
        <f t="shared" si="819"/>
        <v>COMFENALCO VALLE EPS | Suroccidente</v>
      </c>
    </row>
    <row r="5235" spans="1:37">
      <c r="A5235" s="4" t="s">
        <v>2114</v>
      </c>
      <c r="B5235" s="4" t="s">
        <v>2115</v>
      </c>
      <c r="C5235" s="4" t="s">
        <v>2189</v>
      </c>
      <c r="D5235" s="4" t="s">
        <v>2190</v>
      </c>
      <c r="E5235" s="4" t="s">
        <v>85</v>
      </c>
      <c r="F5235" s="4">
        <v>6744</v>
      </c>
      <c r="G5235" s="4">
        <v>2484</v>
      </c>
      <c r="H5235" s="4">
        <v>0</v>
      </c>
      <c r="I5235">
        <f t="shared" si="810"/>
        <v>9228</v>
      </c>
      <c r="J5235">
        <f t="shared" si="811"/>
        <v>0.73081924577373214</v>
      </c>
      <c r="K5235">
        <f t="shared" si="812"/>
        <v>0.26918075422626786</v>
      </c>
      <c r="L5235">
        <f t="shared" si="813"/>
        <v>0</v>
      </c>
      <c r="M5235">
        <f>I5235*Diccionario!$B$36</f>
        <v>20.486340941176469</v>
      </c>
      <c r="N5235">
        <f>M5235*Diccionario!$B$37</f>
        <v>2.0691204350588235</v>
      </c>
      <c r="O5235">
        <f>N5235*Diccionario!$B$38</f>
        <v>0.31036806525882349</v>
      </c>
      <c r="P5235">
        <f>O5235*Diccionario!$B$39</f>
        <v>0.27933125873294112</v>
      </c>
      <c r="Q5235">
        <f>P5235*Diccionario!$B$40</f>
        <v>0.11173250349317645</v>
      </c>
      <c r="R5235">
        <f>Q5235*Diccionario!$B$41</f>
        <v>7.2626127270564694E-2</v>
      </c>
      <c r="S5235">
        <f t="shared" si="814"/>
        <v>7.2626127270564694E-2</v>
      </c>
      <c r="T5235">
        <f>I5235*Diccionario!$B$36</f>
        <v>20.486340941176469</v>
      </c>
      <c r="U5235">
        <f>T5235*Diccionario!$B$42</f>
        <v>2.0691204350588235</v>
      </c>
      <c r="V5235">
        <f>U5235*Diccionario!$B$43</f>
        <v>1.7587523697999998</v>
      </c>
      <c r="W5235">
        <f>V5235*Diccionario!$B$44</f>
        <v>0.33416295026199999</v>
      </c>
      <c r="X5235">
        <f>W5235*Diccionario!$B$45</f>
        <v>0.13032355060218001</v>
      </c>
      <c r="Y5235">
        <f>X5235*Diccionario!$B$46</f>
        <v>0.11598796003594021</v>
      </c>
      <c r="Z5235">
        <f>Y5235*Diccionario!$B$47</f>
        <v>4.2915545213297879E-2</v>
      </c>
      <c r="AA5235">
        <f>Z5235*Diccionario!$B$48</f>
        <v>4.2915545213297879E-2</v>
      </c>
      <c r="AB5235">
        <f>AA5235*Diccionario!$B$49</f>
        <v>3.2186658909973409E-2</v>
      </c>
      <c r="AC5235">
        <f t="shared" si="815"/>
        <v>3.2186658909973409E-2</v>
      </c>
      <c r="AD5235">
        <f t="shared" si="816"/>
        <v>0.1048127861805381</v>
      </c>
      <c r="AE5235">
        <f t="shared" si="817"/>
        <v>1.7564180157630716E-4</v>
      </c>
      <c r="AF5235" t="e">
        <f ca="1">IF(AD5235="","",_xludf.RANK.EQ(AD5235,$AD$2:$AD$5513,0))</f>
        <v>#NAME?</v>
      </c>
      <c r="AH5235" t="str">
        <f t="shared" si="818"/>
        <v>Baja</v>
      </c>
      <c r="AI5235" t="s">
        <v>153</v>
      </c>
      <c r="AJ5235" t="str">
        <f>IFERROR(VLOOKUP(B5235,Maestro_Regionales!$A$2:$B$35,2,FALSE),"Otras zonas")</f>
        <v>Suroccidente</v>
      </c>
      <c r="AK5235" t="str">
        <f t="shared" si="819"/>
        <v>SALUD TOTAL EPS | Suroccidente</v>
      </c>
    </row>
    <row r="5236" spans="1:37">
      <c r="A5236" s="4" t="s">
        <v>2114</v>
      </c>
      <c r="B5236" s="4" t="s">
        <v>2115</v>
      </c>
      <c r="C5236" s="4" t="s">
        <v>2189</v>
      </c>
      <c r="D5236" s="4" t="s">
        <v>2190</v>
      </c>
      <c r="E5236" s="4" t="s">
        <v>86</v>
      </c>
      <c r="F5236" s="4">
        <v>7737</v>
      </c>
      <c r="G5236" s="4">
        <v>1266</v>
      </c>
      <c r="H5236" s="4">
        <v>0</v>
      </c>
      <c r="I5236">
        <f t="shared" si="810"/>
        <v>9003</v>
      </c>
      <c r="J5236">
        <f t="shared" si="811"/>
        <v>0.85938020659780068</v>
      </c>
      <c r="K5236">
        <f t="shared" si="812"/>
        <v>0.14061979340219927</v>
      </c>
      <c r="L5236">
        <f t="shared" si="813"/>
        <v>0</v>
      </c>
      <c r="M5236">
        <f>I5236*Diccionario!$B$36</f>
        <v>19.986836529411764</v>
      </c>
      <c r="N5236">
        <f>M5236*Diccionario!$B$37</f>
        <v>2.0186704894705882</v>
      </c>
      <c r="O5236">
        <f>N5236*Diccionario!$B$38</f>
        <v>0.30280057342058825</v>
      </c>
      <c r="P5236">
        <f>O5236*Diccionario!$B$39</f>
        <v>0.27252051607852945</v>
      </c>
      <c r="Q5236">
        <f>P5236*Diccionario!$B$40</f>
        <v>0.10900820643141179</v>
      </c>
      <c r="R5236">
        <f>Q5236*Diccionario!$B$41</f>
        <v>7.0855334180417673E-2</v>
      </c>
      <c r="S5236">
        <f t="shared" si="814"/>
        <v>7.0855334180417673E-2</v>
      </c>
      <c r="T5236">
        <f>I5236*Diccionario!$B$36</f>
        <v>19.986836529411764</v>
      </c>
      <c r="U5236">
        <f>T5236*Diccionario!$B$42</f>
        <v>2.0186704894705882</v>
      </c>
      <c r="V5236">
        <f>U5236*Diccionario!$B$43</f>
        <v>1.7158699160499999</v>
      </c>
      <c r="W5236">
        <f>V5236*Diccionario!$B$44</f>
        <v>0.32601528404949998</v>
      </c>
      <c r="X5236">
        <f>W5236*Diccionario!$B$45</f>
        <v>0.12714596077930498</v>
      </c>
      <c r="Y5236">
        <f>X5236*Diccionario!$B$46</f>
        <v>0.11315990509358144</v>
      </c>
      <c r="Z5236">
        <f>Y5236*Diccionario!$B$47</f>
        <v>4.186916488462513E-2</v>
      </c>
      <c r="AA5236">
        <f>Z5236*Diccionario!$B$48</f>
        <v>4.186916488462513E-2</v>
      </c>
      <c r="AB5236">
        <f>AA5236*Diccionario!$B$49</f>
        <v>3.1401873663468846E-2</v>
      </c>
      <c r="AC5236">
        <f t="shared" si="815"/>
        <v>3.1401873663468846E-2</v>
      </c>
      <c r="AD5236">
        <f t="shared" si="816"/>
        <v>0.10225720784388652</v>
      </c>
      <c r="AE5236">
        <f t="shared" si="817"/>
        <v>1.7135924789678087E-4</v>
      </c>
      <c r="AF5236" t="e">
        <f ca="1">IF(AD5236="","",_xludf.RANK.EQ(AD5236,$AD$2:$AD$5513,0))</f>
        <v>#NAME?</v>
      </c>
      <c r="AH5236" t="str">
        <f t="shared" si="818"/>
        <v>Baja</v>
      </c>
      <c r="AI5236" t="s">
        <v>153</v>
      </c>
      <c r="AJ5236" t="str">
        <f>IFERROR(VLOOKUP(B5236,Maestro_Regionales!$A$2:$B$35,2,FALSE),"Otras zonas")</f>
        <v>Suroccidente</v>
      </c>
      <c r="AK5236" t="str">
        <f t="shared" si="819"/>
        <v>EPS SANITAS | Suroccidente</v>
      </c>
    </row>
    <row r="5237" spans="1:37">
      <c r="A5237" s="4" t="s">
        <v>2114</v>
      </c>
      <c r="B5237" s="4" t="s">
        <v>2115</v>
      </c>
      <c r="C5237" s="4" t="s">
        <v>2189</v>
      </c>
      <c r="D5237" s="4" t="s">
        <v>2190</v>
      </c>
      <c r="E5237" s="4" t="s">
        <v>88</v>
      </c>
      <c r="F5237" s="4">
        <v>426</v>
      </c>
      <c r="G5237" s="4">
        <v>3625</v>
      </c>
      <c r="H5237" s="4">
        <v>0</v>
      </c>
      <c r="I5237">
        <f t="shared" si="810"/>
        <v>4051</v>
      </c>
      <c r="J5237">
        <f t="shared" si="811"/>
        <v>0.10515921994569243</v>
      </c>
      <c r="K5237">
        <f t="shared" si="812"/>
        <v>0.89484078005430756</v>
      </c>
      <c r="L5237">
        <f t="shared" si="813"/>
        <v>0</v>
      </c>
      <c r="M5237">
        <f>I5237*Diccionario!$B$36</f>
        <v>8.9932994313725487</v>
      </c>
      <c r="N5237">
        <f>M5237*Diccionario!$B$37</f>
        <v>0.90832324256862751</v>
      </c>
      <c r="O5237">
        <f>N5237*Diccionario!$B$38</f>
        <v>0.13624848638529413</v>
      </c>
      <c r="P5237">
        <f>O5237*Diccionario!$B$39</f>
        <v>0.12262363774676473</v>
      </c>
      <c r="Q5237">
        <f>P5237*Diccionario!$B$40</f>
        <v>4.9049455098705896E-2</v>
      </c>
      <c r="R5237">
        <f>Q5237*Diccionario!$B$41</f>
        <v>3.1882145814158831E-2</v>
      </c>
      <c r="S5237">
        <f t="shared" si="814"/>
        <v>3.1882145814158831E-2</v>
      </c>
      <c r="T5237">
        <f>I5237*Diccionario!$B$36</f>
        <v>8.9932994313725487</v>
      </c>
      <c r="U5237">
        <f>T5237*Diccionario!$B$42</f>
        <v>0.90832324256862751</v>
      </c>
      <c r="V5237">
        <f>U5237*Diccionario!$B$43</f>
        <v>0.77207475618333332</v>
      </c>
      <c r="W5237">
        <f>V5237*Diccionario!$B$44</f>
        <v>0.14669420367483332</v>
      </c>
      <c r="X5237">
        <f>W5237*Diccionario!$B$45</f>
        <v>5.7210739433184998E-2</v>
      </c>
      <c r="Y5237">
        <f>X5237*Diccionario!$B$46</f>
        <v>5.0917558095534651E-2</v>
      </c>
      <c r="Z5237">
        <f>Y5237*Diccionario!$B$47</f>
        <v>1.8839496495347819E-2</v>
      </c>
      <c r="AA5237">
        <f>Z5237*Diccionario!$B$48</f>
        <v>1.8839496495347819E-2</v>
      </c>
      <c r="AB5237">
        <f>AA5237*Diccionario!$B$49</f>
        <v>1.4129622371510865E-2</v>
      </c>
      <c r="AC5237">
        <f t="shared" si="815"/>
        <v>1.4129622371510865E-2</v>
      </c>
      <c r="AD5237">
        <f t="shared" si="816"/>
        <v>4.6011768185669696E-2</v>
      </c>
      <c r="AE5237">
        <f t="shared" si="817"/>
        <v>7.7104999803383231E-5</v>
      </c>
      <c r="AF5237" t="e">
        <f ca="1">IF(AD5237="","",_xludf.RANK.EQ(AD5237,$AD$2:$AD$5513,0))</f>
        <v>#NAME?</v>
      </c>
      <c r="AH5237" t="str">
        <f t="shared" si="818"/>
        <v>Baja</v>
      </c>
      <c r="AI5237" t="s">
        <v>153</v>
      </c>
      <c r="AJ5237" t="str">
        <f>IFERROR(VLOOKUP(B5237,Maestro_Regionales!$A$2:$B$35,2,FALSE),"Otras zonas")</f>
        <v>Suroccidente</v>
      </c>
      <c r="AK5237" t="str">
        <f t="shared" si="819"/>
        <v>COOSALUD EPS | Suroccidente</v>
      </c>
    </row>
    <row r="5238" spans="1:37">
      <c r="A5238" s="4" t="s">
        <v>2114</v>
      </c>
      <c r="B5238" s="4" t="s">
        <v>2115</v>
      </c>
      <c r="C5238" s="4" t="s">
        <v>2189</v>
      </c>
      <c r="D5238" s="4" t="s">
        <v>2190</v>
      </c>
      <c r="E5238" s="4" t="s">
        <v>70</v>
      </c>
      <c r="F5238" s="4">
        <v>3178</v>
      </c>
      <c r="G5238" s="4">
        <v>579</v>
      </c>
      <c r="H5238" s="4">
        <v>0</v>
      </c>
      <c r="I5238">
        <f t="shared" si="810"/>
        <v>3757</v>
      </c>
      <c r="J5238">
        <f t="shared" si="811"/>
        <v>0.84588767633750328</v>
      </c>
      <c r="K5238">
        <f t="shared" si="812"/>
        <v>0.15411232366249666</v>
      </c>
      <c r="L5238">
        <f t="shared" si="813"/>
        <v>0</v>
      </c>
      <c r="M5238">
        <f>I5238*Diccionario!$B$36</f>
        <v>8.3406136666666661</v>
      </c>
      <c r="N5238">
        <f>M5238*Diccionario!$B$37</f>
        <v>0.84240198033333336</v>
      </c>
      <c r="O5238">
        <f>N5238*Diccionario!$B$38</f>
        <v>0.12636029704999999</v>
      </c>
      <c r="P5238">
        <f>O5238*Diccionario!$B$39</f>
        <v>0.11372426734499999</v>
      </c>
      <c r="Q5238">
        <f>P5238*Diccionario!$B$40</f>
        <v>4.5489706938000002E-2</v>
      </c>
      <c r="R5238">
        <f>Q5238*Diccionario!$B$41</f>
        <v>2.9568309509700002E-2</v>
      </c>
      <c r="S5238">
        <f t="shared" si="814"/>
        <v>2.9568309509700002E-2</v>
      </c>
      <c r="T5238">
        <f>I5238*Diccionario!$B$36</f>
        <v>8.3406136666666661</v>
      </c>
      <c r="U5238">
        <f>T5238*Diccionario!$B$42</f>
        <v>0.84240198033333336</v>
      </c>
      <c r="V5238">
        <f>U5238*Diccionario!$B$43</f>
        <v>0.71604168328333329</v>
      </c>
      <c r="W5238">
        <f>V5238*Diccionario!$B$44</f>
        <v>0.13604791982383332</v>
      </c>
      <c r="X5238">
        <f>W5238*Diccionario!$B$45</f>
        <v>5.3058688731294996E-2</v>
      </c>
      <c r="Y5238">
        <f>X5238*Diccionario!$B$46</f>
        <v>4.7222232970852547E-2</v>
      </c>
      <c r="Z5238">
        <f>Y5238*Diccionario!$B$47</f>
        <v>1.7472226199215443E-2</v>
      </c>
      <c r="AA5238">
        <f>Z5238*Diccionario!$B$48</f>
        <v>1.7472226199215443E-2</v>
      </c>
      <c r="AB5238">
        <f>AA5238*Diccionario!$B$49</f>
        <v>1.3104169649411582E-2</v>
      </c>
      <c r="AC5238">
        <f t="shared" si="815"/>
        <v>1.3104169649411582E-2</v>
      </c>
      <c r="AD5238">
        <f t="shared" si="816"/>
        <v>4.2672479159111584E-2</v>
      </c>
      <c r="AE5238">
        <f t="shared" si="817"/>
        <v>7.1509129662135462E-5</v>
      </c>
      <c r="AF5238" t="e">
        <f ca="1">IF(AD5238="","",_xludf.RANK.EQ(AD5238,$AD$2:$AD$5513,0))</f>
        <v>#NAME?</v>
      </c>
      <c r="AH5238" t="str">
        <f t="shared" si="818"/>
        <v>Baja</v>
      </c>
      <c r="AI5238" t="s">
        <v>153</v>
      </c>
      <c r="AJ5238" t="str">
        <f>IFERROR(VLOOKUP(B5238,Maestro_Regionales!$A$2:$B$35,2,FALSE),"Otras zonas")</f>
        <v>Suroccidente</v>
      </c>
      <c r="AK5238" t="str">
        <f t="shared" si="819"/>
        <v>EPS SURA | Suroccidente</v>
      </c>
    </row>
    <row r="5239" spans="1:37">
      <c r="A5239" s="4" t="s">
        <v>2114</v>
      </c>
      <c r="B5239" s="4" t="s">
        <v>2115</v>
      </c>
      <c r="C5239" s="4" t="s">
        <v>2189</v>
      </c>
      <c r="D5239" s="4" t="s">
        <v>2190</v>
      </c>
      <c r="E5239" s="4" t="s">
        <v>90</v>
      </c>
      <c r="F5239" s="4">
        <v>0</v>
      </c>
      <c r="G5239" s="4">
        <v>0</v>
      </c>
      <c r="H5239" s="4">
        <v>1108</v>
      </c>
      <c r="I5239">
        <f t="shared" si="810"/>
        <v>1108</v>
      </c>
      <c r="J5239">
        <f t="shared" si="811"/>
        <v>0</v>
      </c>
      <c r="K5239">
        <f t="shared" si="812"/>
        <v>0</v>
      </c>
      <c r="L5239">
        <f t="shared" si="813"/>
        <v>1</v>
      </c>
      <c r="M5239">
        <f>I5239*Diccionario!$B$36</f>
        <v>2.4597817254901959</v>
      </c>
      <c r="N5239">
        <f>M5239*Diccionario!$B$37</f>
        <v>0.24843795427450979</v>
      </c>
      <c r="O5239">
        <f>N5239*Diccionario!$B$38</f>
        <v>3.7265693141176469E-2</v>
      </c>
      <c r="P5239">
        <f>O5239*Diccionario!$B$39</f>
        <v>3.3539123827058821E-2</v>
      </c>
      <c r="Q5239">
        <f>P5239*Diccionario!$B$40</f>
        <v>1.3415649530823529E-2</v>
      </c>
      <c r="R5239">
        <f>Q5239*Diccionario!$B$41</f>
        <v>8.7201721950352935E-3</v>
      </c>
      <c r="S5239">
        <f t="shared" si="814"/>
        <v>8.7201721950352935E-3</v>
      </c>
      <c r="T5239">
        <f>I5239*Diccionario!$B$36</f>
        <v>2.4597817254901959</v>
      </c>
      <c r="U5239">
        <f>T5239*Diccionario!$B$42</f>
        <v>0.24843795427450979</v>
      </c>
      <c r="V5239">
        <f>U5239*Diccionario!$B$43</f>
        <v>0.21117226113333332</v>
      </c>
      <c r="W5239">
        <f>V5239*Diccionario!$B$44</f>
        <v>4.0122729615333329E-2</v>
      </c>
      <c r="X5239">
        <f>W5239*Diccionario!$B$45</f>
        <v>1.564786454998E-2</v>
      </c>
      <c r="Y5239">
        <f>X5239*Diccionario!$B$46</f>
        <v>1.3926599449482199E-2</v>
      </c>
      <c r="Z5239">
        <f>Y5239*Diccionario!$B$47</f>
        <v>5.1528417963084133E-3</v>
      </c>
      <c r="AA5239">
        <f>Z5239*Diccionario!$B$48</f>
        <v>5.1528417963084133E-3</v>
      </c>
      <c r="AB5239">
        <f>AA5239*Diccionario!$B$49</f>
        <v>3.86463134723131E-3</v>
      </c>
      <c r="AC5239">
        <f t="shared" si="815"/>
        <v>3.86463134723131E-3</v>
      </c>
      <c r="AD5239">
        <f t="shared" si="816"/>
        <v>1.2584803542266603E-2</v>
      </c>
      <c r="AE5239">
        <f t="shared" si="817"/>
        <v>2.1089197675178622E-5</v>
      </c>
      <c r="AF5239" t="e">
        <f ca="1">IF(AD5239="","",_xludf.RANK.EQ(AD5239,$AD$2:$AD$5513,0))</f>
        <v>#NAME?</v>
      </c>
      <c r="AH5239" t="str">
        <f t="shared" si="818"/>
        <v>Baja</v>
      </c>
      <c r="AI5239" t="s">
        <v>153</v>
      </c>
      <c r="AJ5239" t="str">
        <f>IFERROR(VLOOKUP(B5239,Maestro_Regionales!$A$2:$B$35,2,FALSE),"Otras zonas")</f>
        <v>Suroccidente</v>
      </c>
      <c r="AK5239" t="str">
        <f t="shared" si="819"/>
        <v>REGIMEN DE EXCEPCION | Suroccidente</v>
      </c>
    </row>
    <row r="5240" spans="1:37">
      <c r="A5240" s="4" t="s">
        <v>2114</v>
      </c>
      <c r="B5240" s="4" t="s">
        <v>2115</v>
      </c>
      <c r="C5240" s="4" t="s">
        <v>2189</v>
      </c>
      <c r="D5240" s="4" t="s">
        <v>2190</v>
      </c>
      <c r="E5240" s="4" t="s">
        <v>93</v>
      </c>
      <c r="F5240" s="4">
        <v>93</v>
      </c>
      <c r="G5240" s="4">
        <v>0</v>
      </c>
      <c r="H5240" s="4">
        <v>0</v>
      </c>
      <c r="I5240">
        <f t="shared" si="810"/>
        <v>93</v>
      </c>
      <c r="J5240">
        <f t="shared" si="811"/>
        <v>1</v>
      </c>
      <c r="K5240">
        <f t="shared" si="812"/>
        <v>0</v>
      </c>
      <c r="L5240">
        <f t="shared" si="813"/>
        <v>0</v>
      </c>
      <c r="M5240">
        <f>I5240*Diccionario!$B$36</f>
        <v>0.20646182352941175</v>
      </c>
      <c r="N5240">
        <f>M5240*Diccionario!$B$37</f>
        <v>2.0852644176470588E-2</v>
      </c>
      <c r="O5240">
        <f>N5240*Diccionario!$B$38</f>
        <v>3.1278966264705883E-3</v>
      </c>
      <c r="P5240">
        <f>O5240*Diccionario!$B$39</f>
        <v>2.8151069638235296E-3</v>
      </c>
      <c r="Q5240">
        <f>P5240*Diccionario!$B$40</f>
        <v>1.126042785529412E-3</v>
      </c>
      <c r="R5240">
        <f>Q5240*Diccionario!$B$41</f>
        <v>7.3192781059411782E-4</v>
      </c>
      <c r="S5240">
        <f t="shared" si="814"/>
        <v>7.3192781059411782E-4</v>
      </c>
      <c r="T5240">
        <f>I5240*Diccionario!$B$36</f>
        <v>0.20646182352941175</v>
      </c>
      <c r="U5240">
        <f>T5240*Diccionario!$B$42</f>
        <v>2.0852644176470588E-2</v>
      </c>
      <c r="V5240">
        <f>U5240*Diccionario!$B$43</f>
        <v>1.7724747549999999E-2</v>
      </c>
      <c r="W5240">
        <f>V5240*Diccionario!$B$44</f>
        <v>3.3677020344999998E-3</v>
      </c>
      <c r="X5240">
        <f>W5240*Diccionario!$B$45</f>
        <v>1.3134037934549999E-3</v>
      </c>
      <c r="Y5240">
        <f>X5240*Diccionario!$B$46</f>
        <v>1.1689293761749499E-3</v>
      </c>
      <c r="Z5240">
        <f>Y5240*Diccionario!$B$47</f>
        <v>4.3250386918473145E-4</v>
      </c>
      <c r="AA5240">
        <f>Z5240*Diccionario!$B$48</f>
        <v>4.3250386918473145E-4</v>
      </c>
      <c r="AB5240">
        <f>AA5240*Diccionario!$B$49</f>
        <v>3.2437790188854859E-4</v>
      </c>
      <c r="AC5240">
        <f t="shared" si="815"/>
        <v>3.2437790188854859E-4</v>
      </c>
      <c r="AD5240">
        <f t="shared" si="816"/>
        <v>1.0563057124826664E-3</v>
      </c>
      <c r="AE5240">
        <f t="shared" si="817"/>
        <v>1.7701221875375562E-6</v>
      </c>
      <c r="AF5240" t="e">
        <f ca="1">IF(AD5240="","",_xludf.RANK.EQ(AD5240,$AD$2:$AD$5513,0))</f>
        <v>#NAME?</v>
      </c>
      <c r="AH5240" t="str">
        <f t="shared" si="818"/>
        <v>Baja</v>
      </c>
      <c r="AI5240" t="s">
        <v>153</v>
      </c>
      <c r="AJ5240" t="str">
        <f>IFERROR(VLOOKUP(B5240,Maestro_Regionales!$A$2:$B$35,2,FALSE),"Otras zonas")</f>
        <v>Suroccidente</v>
      </c>
      <c r="AK5240" t="str">
        <f t="shared" si="819"/>
        <v>FERRONALES - EAS | Suroccidente</v>
      </c>
    </row>
    <row r="5241" spans="1:37">
      <c r="A5241" s="4" t="s">
        <v>2114</v>
      </c>
      <c r="B5241" s="4" t="s">
        <v>2115</v>
      </c>
      <c r="C5241" s="4" t="s">
        <v>2189</v>
      </c>
      <c r="D5241" s="4" t="s">
        <v>2190</v>
      </c>
      <c r="E5241" s="4" t="s">
        <v>89</v>
      </c>
      <c r="F5241" s="4">
        <v>1</v>
      </c>
      <c r="G5241" s="4">
        <v>0</v>
      </c>
      <c r="H5241" s="4">
        <v>0</v>
      </c>
      <c r="I5241">
        <f t="shared" si="810"/>
        <v>1</v>
      </c>
      <c r="J5241">
        <f t="shared" si="811"/>
        <v>1</v>
      </c>
      <c r="K5241">
        <f t="shared" si="812"/>
        <v>0</v>
      </c>
      <c r="L5241">
        <f t="shared" si="813"/>
        <v>0</v>
      </c>
      <c r="M5241">
        <f>I5241*Diccionario!$B$36</f>
        <v>2.2200196078431371E-3</v>
      </c>
      <c r="N5241">
        <f>M5241*Diccionario!$B$37</f>
        <v>2.2422198039215687E-4</v>
      </c>
      <c r="O5241">
        <f>N5241*Diccionario!$B$38</f>
        <v>3.3633297058823532E-5</v>
      </c>
      <c r="P5241">
        <f>O5241*Diccionario!$B$39</f>
        <v>3.026996735294118E-5</v>
      </c>
      <c r="Q5241">
        <f>P5241*Diccionario!$B$40</f>
        <v>1.2107986941176473E-5</v>
      </c>
      <c r="R5241">
        <f>Q5241*Diccionario!$B$41</f>
        <v>7.870191511764708E-6</v>
      </c>
      <c r="S5241">
        <f t="shared" si="814"/>
        <v>7.870191511764708E-6</v>
      </c>
      <c r="T5241">
        <f>I5241*Diccionario!$B$36</f>
        <v>2.2200196078431371E-3</v>
      </c>
      <c r="U5241">
        <f>T5241*Diccionario!$B$42</f>
        <v>2.2422198039215687E-4</v>
      </c>
      <c r="V5241">
        <f>U5241*Diccionario!$B$43</f>
        <v>1.9058868333333333E-4</v>
      </c>
      <c r="W5241">
        <f>V5241*Diccionario!$B$44</f>
        <v>3.6211849833333333E-5</v>
      </c>
      <c r="X5241">
        <f>W5241*Diccionario!$B$45</f>
        <v>1.4122621435000001E-5</v>
      </c>
      <c r="Y5241">
        <f>X5241*Diccionario!$B$46</f>
        <v>1.256913307715E-5</v>
      </c>
      <c r="Z5241">
        <f>Y5241*Diccionario!$B$47</f>
        <v>4.6505792385454997E-6</v>
      </c>
      <c r="AA5241">
        <f>Z5241*Diccionario!$B$48</f>
        <v>4.6505792385454997E-6</v>
      </c>
      <c r="AB5241">
        <f>AA5241*Diccionario!$B$49</f>
        <v>3.4879344289091247E-6</v>
      </c>
      <c r="AC5241">
        <f t="shared" si="815"/>
        <v>3.4879344289091247E-6</v>
      </c>
      <c r="AD5241">
        <f t="shared" si="816"/>
        <v>1.1358125940673833E-5</v>
      </c>
      <c r="AE5241">
        <f t="shared" si="817"/>
        <v>1.9033571909005983E-8</v>
      </c>
      <c r="AF5241" t="e">
        <f ca="1">IF(AD5241="","",_xludf.RANK.EQ(AD5241,$AD$2:$AD$5513,0))</f>
        <v>#NAME?</v>
      </c>
      <c r="AH5241" t="str">
        <f t="shared" si="818"/>
        <v>Baja</v>
      </c>
      <c r="AI5241" t="s">
        <v>153</v>
      </c>
      <c r="AJ5241" t="str">
        <f>IFERROR(VLOOKUP(B5241,Maestro_Regionales!$A$2:$B$35,2,FALSE),"Otras zonas")</f>
        <v>Suroccidente</v>
      </c>
      <c r="AK5241" t="str">
        <f t="shared" si="819"/>
        <v>PROTEGER EPS (ANTES CAJACOPI EPS) | Suroccidente</v>
      </c>
    </row>
    <row r="5242" spans="1:37">
      <c r="A5242" s="4" t="s">
        <v>2114</v>
      </c>
      <c r="B5242" s="4" t="s">
        <v>2115</v>
      </c>
      <c r="C5242" s="4" t="s">
        <v>2191</v>
      </c>
      <c r="D5242" s="4" t="s">
        <v>2192</v>
      </c>
      <c r="E5242" s="4" t="s">
        <v>87</v>
      </c>
      <c r="F5242" s="4">
        <v>13501</v>
      </c>
      <c r="G5242" s="4">
        <v>4780</v>
      </c>
      <c r="H5242" s="4">
        <v>0</v>
      </c>
      <c r="I5242">
        <f t="shared" si="810"/>
        <v>18281</v>
      </c>
      <c r="J5242">
        <f t="shared" si="811"/>
        <v>0.73852633882172747</v>
      </c>
      <c r="K5242">
        <f t="shared" si="812"/>
        <v>0.26147366117827253</v>
      </c>
      <c r="L5242">
        <f t="shared" si="813"/>
        <v>0</v>
      </c>
      <c r="M5242">
        <f>I5242*Diccionario!$B$36</f>
        <v>40.584178450980389</v>
      </c>
      <c r="N5242">
        <f>M5242*Diccionario!$B$37</f>
        <v>4.0990020235490192</v>
      </c>
      <c r="O5242">
        <f>N5242*Diccionario!$B$38</f>
        <v>0.61485030353235282</v>
      </c>
      <c r="P5242">
        <f>O5242*Diccionario!$B$39</f>
        <v>0.55336527317911754</v>
      </c>
      <c r="Q5242">
        <f>P5242*Diccionario!$B$40</f>
        <v>0.22134610927164702</v>
      </c>
      <c r="R5242">
        <f>Q5242*Diccionario!$B$41</f>
        <v>0.14387497102657057</v>
      </c>
      <c r="S5242">
        <f t="shared" si="814"/>
        <v>0.14387497102657057</v>
      </c>
      <c r="T5242">
        <f>I5242*Diccionario!$B$36</f>
        <v>40.584178450980389</v>
      </c>
      <c r="U5242">
        <f>T5242*Diccionario!$B$42</f>
        <v>4.0990020235490192</v>
      </c>
      <c r="V5242">
        <f>U5242*Diccionario!$B$43</f>
        <v>3.4841517200166661</v>
      </c>
      <c r="W5242">
        <f>V5242*Diccionario!$B$44</f>
        <v>0.66198882680316651</v>
      </c>
      <c r="X5242">
        <f>W5242*Diccionario!$B$45</f>
        <v>0.25817564245323493</v>
      </c>
      <c r="Y5242">
        <f>X5242*Diccionario!$B$46</f>
        <v>0.22977632178337909</v>
      </c>
      <c r="Z5242">
        <f>Y5242*Diccionario!$B$47</f>
        <v>8.5017239059850258E-2</v>
      </c>
      <c r="AA5242">
        <f>Z5242*Diccionario!$B$48</f>
        <v>8.5017239059850258E-2</v>
      </c>
      <c r="AB5242">
        <f>AA5242*Diccionario!$B$49</f>
        <v>6.3762929294887694E-2</v>
      </c>
      <c r="AC5242">
        <f t="shared" si="815"/>
        <v>6.3762929294887694E-2</v>
      </c>
      <c r="AD5242">
        <f t="shared" si="816"/>
        <v>0.20763790032145826</v>
      </c>
      <c r="AE5242">
        <f t="shared" si="817"/>
        <v>3.4795272806853824E-4</v>
      </c>
      <c r="AF5242" t="e">
        <f ca="1">IF(AD5242="","",_xludf.RANK.EQ(AD5242,$AD$2:$AD$5513,0))</f>
        <v>#NAME?</v>
      </c>
      <c r="AH5242" t="str">
        <f t="shared" si="818"/>
        <v>Media</v>
      </c>
      <c r="AI5242" t="s">
        <v>153</v>
      </c>
      <c r="AJ5242" t="str">
        <f>IFERROR(VLOOKUP(B5242,Maestro_Regionales!$A$2:$B$35,2,FALSE),"Otras zonas")</f>
        <v>Suroccidente</v>
      </c>
      <c r="AK5242" t="str">
        <f t="shared" si="819"/>
        <v>NUEVA EPS | Suroccidente</v>
      </c>
    </row>
    <row r="5243" spans="1:37">
      <c r="A5243" s="4" t="s">
        <v>2114</v>
      </c>
      <c r="B5243" s="4" t="s">
        <v>2115</v>
      </c>
      <c r="C5243" s="4" t="s">
        <v>2191</v>
      </c>
      <c r="D5243" s="4" t="s">
        <v>2192</v>
      </c>
      <c r="E5243" s="4" t="s">
        <v>852</v>
      </c>
      <c r="F5243" s="4">
        <v>1480</v>
      </c>
      <c r="G5243" s="4">
        <v>13632</v>
      </c>
      <c r="H5243" s="4">
        <v>0</v>
      </c>
      <c r="I5243">
        <f t="shared" si="810"/>
        <v>15112</v>
      </c>
      <c r="J5243">
        <f t="shared" si="811"/>
        <v>9.793541556379036E-2</v>
      </c>
      <c r="K5243">
        <f t="shared" si="812"/>
        <v>0.90206458443620963</v>
      </c>
      <c r="L5243">
        <f t="shared" si="813"/>
        <v>0</v>
      </c>
      <c r="M5243">
        <f>I5243*Diccionario!$B$36</f>
        <v>33.548936313725491</v>
      </c>
      <c r="N5243">
        <f>M5243*Diccionario!$B$37</f>
        <v>3.3884425676862748</v>
      </c>
      <c r="O5243">
        <f>N5243*Diccionario!$B$38</f>
        <v>0.5082663851529412</v>
      </c>
      <c r="P5243">
        <f>O5243*Diccionario!$B$39</f>
        <v>0.45743974663764708</v>
      </c>
      <c r="Q5243">
        <f>P5243*Diccionario!$B$40</f>
        <v>0.18297589865505884</v>
      </c>
      <c r="R5243">
        <f>Q5243*Diccionario!$B$41</f>
        <v>0.11893433412578824</v>
      </c>
      <c r="S5243">
        <f t="shared" si="814"/>
        <v>0.11893433412578824</v>
      </c>
      <c r="T5243">
        <f>I5243*Diccionario!$B$36</f>
        <v>33.548936313725491</v>
      </c>
      <c r="U5243">
        <f>T5243*Diccionario!$B$42</f>
        <v>3.3884425676862748</v>
      </c>
      <c r="V5243">
        <f>U5243*Diccionario!$B$43</f>
        <v>2.8801761825333334</v>
      </c>
      <c r="W5243">
        <f>V5243*Diccionario!$B$44</f>
        <v>0.54723347468133332</v>
      </c>
      <c r="X5243">
        <f>W5243*Diccionario!$B$45</f>
        <v>0.21342105512572002</v>
      </c>
      <c r="Y5243">
        <f>X5243*Diccionario!$B$46</f>
        <v>0.18994473906189083</v>
      </c>
      <c r="Z5243">
        <f>Y5243*Diccionario!$B$47</f>
        <v>7.0279553452899601E-2</v>
      </c>
      <c r="AA5243">
        <f>Z5243*Diccionario!$B$48</f>
        <v>7.0279553452899601E-2</v>
      </c>
      <c r="AB5243">
        <f>AA5243*Diccionario!$B$49</f>
        <v>5.2709665089674701E-2</v>
      </c>
      <c r="AC5243">
        <f t="shared" si="815"/>
        <v>5.2709665089674701E-2</v>
      </c>
      <c r="AD5243">
        <f t="shared" si="816"/>
        <v>0.17164399921546294</v>
      </c>
      <c r="AE5243">
        <f t="shared" si="817"/>
        <v>2.8763533868889839E-4</v>
      </c>
      <c r="AF5243" t="e">
        <f ca="1">IF(AD5243="","",_xludf.RANK.EQ(AD5243,$AD$2:$AD$5513,0))</f>
        <v>#NAME?</v>
      </c>
      <c r="AH5243" t="str">
        <f t="shared" si="818"/>
        <v>Media</v>
      </c>
      <c r="AI5243" t="s">
        <v>153</v>
      </c>
      <c r="AJ5243" t="str">
        <f>IFERROR(VLOOKUP(B5243,Maestro_Regionales!$A$2:$B$35,2,FALSE),"Otras zonas")</f>
        <v>Suroccidente</v>
      </c>
      <c r="AK5243" t="str">
        <f t="shared" si="819"/>
        <v>EMSSANAR EPS | Suroccidente</v>
      </c>
    </row>
    <row r="5244" spans="1:37">
      <c r="A5244" s="4" t="s">
        <v>2114</v>
      </c>
      <c r="B5244" s="4" t="s">
        <v>2115</v>
      </c>
      <c r="C5244" s="4" t="s">
        <v>2191</v>
      </c>
      <c r="D5244" s="4" t="s">
        <v>2192</v>
      </c>
      <c r="E5244" s="4" t="s">
        <v>88</v>
      </c>
      <c r="F5244" s="4">
        <v>1194</v>
      </c>
      <c r="G5244" s="4">
        <v>4412</v>
      </c>
      <c r="H5244" s="4">
        <v>0</v>
      </c>
      <c r="I5244">
        <f t="shared" si="810"/>
        <v>5606</v>
      </c>
      <c r="J5244">
        <f t="shared" si="811"/>
        <v>0.2129860863360685</v>
      </c>
      <c r="K5244">
        <f t="shared" si="812"/>
        <v>0.78701391366393147</v>
      </c>
      <c r="L5244">
        <f t="shared" si="813"/>
        <v>0</v>
      </c>
      <c r="M5244">
        <f>I5244*Diccionario!$B$36</f>
        <v>12.445429921568627</v>
      </c>
      <c r="N5244">
        <f>M5244*Diccionario!$B$37</f>
        <v>1.2569884220784313</v>
      </c>
      <c r="O5244">
        <f>N5244*Diccionario!$B$38</f>
        <v>0.18854826331176469</v>
      </c>
      <c r="P5244">
        <f>O5244*Diccionario!$B$39</f>
        <v>0.16969343698058822</v>
      </c>
      <c r="Q5244">
        <f>P5244*Diccionario!$B$40</f>
        <v>6.7877374792235295E-2</v>
      </c>
      <c r="R5244">
        <f>Q5244*Diccionario!$B$41</f>
        <v>4.4120293614952941E-2</v>
      </c>
      <c r="S5244">
        <f t="shared" si="814"/>
        <v>4.4120293614952941E-2</v>
      </c>
      <c r="T5244">
        <f>I5244*Diccionario!$B$36</f>
        <v>12.445429921568627</v>
      </c>
      <c r="U5244">
        <f>T5244*Diccionario!$B$42</f>
        <v>1.2569884220784313</v>
      </c>
      <c r="V5244">
        <f>U5244*Diccionario!$B$43</f>
        <v>1.0684401587666665</v>
      </c>
      <c r="W5244">
        <f>V5244*Diccionario!$B$44</f>
        <v>0.20300363016566664</v>
      </c>
      <c r="X5244">
        <f>W5244*Diccionario!$B$45</f>
        <v>7.9171415764609995E-2</v>
      </c>
      <c r="Y5244">
        <f>X5244*Diccionario!$B$46</f>
        <v>7.0462560030502899E-2</v>
      </c>
      <c r="Z5244">
        <f>Y5244*Diccionario!$B$47</f>
        <v>2.6071147211286071E-2</v>
      </c>
      <c r="AA5244">
        <f>Z5244*Diccionario!$B$48</f>
        <v>2.6071147211286071E-2</v>
      </c>
      <c r="AB5244">
        <f>AA5244*Diccionario!$B$49</f>
        <v>1.9553360408464553E-2</v>
      </c>
      <c r="AC5244">
        <f t="shared" si="815"/>
        <v>1.9553360408464553E-2</v>
      </c>
      <c r="AD5244">
        <f t="shared" si="816"/>
        <v>6.3673654023417486E-2</v>
      </c>
      <c r="AE5244">
        <f t="shared" si="817"/>
        <v>1.0670220412188751E-4</v>
      </c>
      <c r="AF5244" t="e">
        <f ca="1">IF(AD5244="","",_xludf.RANK.EQ(AD5244,$AD$2:$AD$5513,0))</f>
        <v>#NAME?</v>
      </c>
      <c r="AH5244" t="str">
        <f t="shared" si="818"/>
        <v>Baja</v>
      </c>
      <c r="AI5244" t="s">
        <v>153</v>
      </c>
      <c r="AJ5244" t="str">
        <f>IFERROR(VLOOKUP(B5244,Maestro_Regionales!$A$2:$B$35,2,FALSE),"Otras zonas")</f>
        <v>Suroccidente</v>
      </c>
      <c r="AK5244" t="str">
        <f t="shared" si="819"/>
        <v>COOSALUD EPS | Suroccidente</v>
      </c>
    </row>
    <row r="5245" spans="1:37">
      <c r="A5245" s="4" t="s">
        <v>2114</v>
      </c>
      <c r="B5245" s="4" t="s">
        <v>2115</v>
      </c>
      <c r="C5245" s="4" t="s">
        <v>2191</v>
      </c>
      <c r="D5245" s="4" t="s">
        <v>2192</v>
      </c>
      <c r="E5245" s="4" t="s">
        <v>162</v>
      </c>
      <c r="F5245" s="4">
        <v>2533</v>
      </c>
      <c r="G5245" s="4">
        <v>891</v>
      </c>
      <c r="H5245" s="4">
        <v>0</v>
      </c>
      <c r="I5245">
        <f t="shared" si="810"/>
        <v>3424</v>
      </c>
      <c r="J5245">
        <f t="shared" si="811"/>
        <v>0.7397780373831776</v>
      </c>
      <c r="K5245">
        <f t="shared" si="812"/>
        <v>0.26022196261682246</v>
      </c>
      <c r="L5245">
        <f t="shared" si="813"/>
        <v>0</v>
      </c>
      <c r="M5245">
        <f>I5245*Diccionario!$B$36</f>
        <v>7.6013471372549013</v>
      </c>
      <c r="N5245">
        <f>M5245*Diccionario!$B$37</f>
        <v>0.76773606086274504</v>
      </c>
      <c r="O5245">
        <f>N5245*Diccionario!$B$38</f>
        <v>0.11516040912941175</v>
      </c>
      <c r="P5245">
        <f>O5245*Diccionario!$B$39</f>
        <v>0.10364436821647058</v>
      </c>
      <c r="Q5245">
        <f>P5245*Diccionario!$B$40</f>
        <v>4.1457747286588235E-2</v>
      </c>
      <c r="R5245">
        <f>Q5245*Diccionario!$B$41</f>
        <v>2.6947535736282353E-2</v>
      </c>
      <c r="S5245">
        <f t="shared" si="814"/>
        <v>2.6947535736282353E-2</v>
      </c>
      <c r="T5245">
        <f>I5245*Diccionario!$B$36</f>
        <v>7.6013471372549013</v>
      </c>
      <c r="U5245">
        <f>T5245*Diccionario!$B$42</f>
        <v>0.76773606086274504</v>
      </c>
      <c r="V5245">
        <f>U5245*Diccionario!$B$43</f>
        <v>0.65257565173333332</v>
      </c>
      <c r="W5245">
        <f>V5245*Diccionario!$B$44</f>
        <v>0.12398937382933334</v>
      </c>
      <c r="X5245">
        <f>W5245*Diccionario!$B$45</f>
        <v>4.8355855793440004E-2</v>
      </c>
      <c r="Y5245">
        <f>X5245*Diccionario!$B$46</f>
        <v>4.3036711656161603E-2</v>
      </c>
      <c r="Z5245">
        <f>Y5245*Diccionario!$B$47</f>
        <v>1.5923583312779793E-2</v>
      </c>
      <c r="AA5245">
        <f>Z5245*Diccionario!$B$48</f>
        <v>1.5923583312779793E-2</v>
      </c>
      <c r="AB5245">
        <f>AA5245*Diccionario!$B$49</f>
        <v>1.1942687484584845E-2</v>
      </c>
      <c r="AC5245">
        <f t="shared" si="815"/>
        <v>1.1942687484584845E-2</v>
      </c>
      <c r="AD5245">
        <f t="shared" si="816"/>
        <v>3.8890223220867201E-2</v>
      </c>
      <c r="AE5245">
        <f t="shared" si="817"/>
        <v>6.5170950216436474E-5</v>
      </c>
      <c r="AF5245" t="e">
        <f ca="1">IF(AD5245="","",_xludf.RANK.EQ(AD5245,$AD$2:$AD$5513,0))</f>
        <v>#NAME?</v>
      </c>
      <c r="AH5245" t="str">
        <f t="shared" si="818"/>
        <v>Baja</v>
      </c>
      <c r="AI5245" t="s">
        <v>153</v>
      </c>
      <c r="AJ5245" t="str">
        <f>IFERROR(VLOOKUP(B5245,Maestro_Regionales!$A$2:$B$35,2,FALSE),"Otras zonas")</f>
        <v>Suroccidente</v>
      </c>
      <c r="AK5245" t="str">
        <f t="shared" si="819"/>
        <v>EPS SOS | Suroccidente</v>
      </c>
    </row>
    <row r="5246" spans="1:37">
      <c r="A5246" s="4" t="s">
        <v>2114</v>
      </c>
      <c r="B5246" s="4" t="s">
        <v>2115</v>
      </c>
      <c r="C5246" s="4" t="s">
        <v>2191</v>
      </c>
      <c r="D5246" s="4" t="s">
        <v>2192</v>
      </c>
      <c r="E5246" s="4" t="s">
        <v>90</v>
      </c>
      <c r="F5246" s="4">
        <v>0</v>
      </c>
      <c r="G5246" s="4">
        <v>0</v>
      </c>
      <c r="H5246" s="4">
        <v>782</v>
      </c>
      <c r="I5246">
        <f t="shared" si="810"/>
        <v>782</v>
      </c>
      <c r="J5246">
        <f t="shared" si="811"/>
        <v>0</v>
      </c>
      <c r="K5246">
        <f t="shared" si="812"/>
        <v>0</v>
      </c>
      <c r="L5246">
        <f t="shared" si="813"/>
        <v>1</v>
      </c>
      <c r="M5246">
        <f>I5246*Diccionario!$B$36</f>
        <v>1.7360553333333333</v>
      </c>
      <c r="N5246">
        <f>M5246*Diccionario!$B$37</f>
        <v>0.17534158866666666</v>
      </c>
      <c r="O5246">
        <f>N5246*Diccionario!$B$38</f>
        <v>2.6301238299999998E-2</v>
      </c>
      <c r="P5246">
        <f>O5246*Diccionario!$B$39</f>
        <v>2.3671114469999997E-2</v>
      </c>
      <c r="Q5246">
        <f>P5246*Diccionario!$B$40</f>
        <v>9.4684457879999993E-3</v>
      </c>
      <c r="R5246">
        <f>Q5246*Diccionario!$B$41</f>
        <v>6.1544897622000001E-3</v>
      </c>
      <c r="S5246">
        <f t="shared" si="814"/>
        <v>6.1544897622000001E-3</v>
      </c>
      <c r="T5246">
        <f>I5246*Diccionario!$B$36</f>
        <v>1.7360553333333333</v>
      </c>
      <c r="U5246">
        <f>T5246*Diccionario!$B$42</f>
        <v>0.17534158866666666</v>
      </c>
      <c r="V5246">
        <f>U5246*Diccionario!$B$43</f>
        <v>0.14904035036666666</v>
      </c>
      <c r="W5246">
        <f>V5246*Diccionario!$B$44</f>
        <v>2.8317666569666666E-2</v>
      </c>
      <c r="X5246">
        <f>W5246*Diccionario!$B$45</f>
        <v>1.1043889962169999E-2</v>
      </c>
      <c r="Y5246">
        <f>X5246*Diccionario!$B$46</f>
        <v>9.8290620663312993E-3</v>
      </c>
      <c r="Z5246">
        <f>Y5246*Diccionario!$B$47</f>
        <v>3.6367529645425808E-3</v>
      </c>
      <c r="AA5246">
        <f>Z5246*Diccionario!$B$48</f>
        <v>3.6367529645425808E-3</v>
      </c>
      <c r="AB5246">
        <f>AA5246*Diccionario!$B$49</f>
        <v>2.7275647234069355E-3</v>
      </c>
      <c r="AC5246">
        <f t="shared" si="815"/>
        <v>2.7275647234069355E-3</v>
      </c>
      <c r="AD5246">
        <f t="shared" si="816"/>
        <v>8.8820544856069352E-3</v>
      </c>
      <c r="AE5246">
        <f t="shared" si="817"/>
        <v>1.4884253232842675E-5</v>
      </c>
      <c r="AF5246" t="e">
        <f ca="1">IF(AD5246="","",_xludf.RANK.EQ(AD5246,$AD$2:$AD$5513,0))</f>
        <v>#NAME?</v>
      </c>
      <c r="AH5246" t="str">
        <f t="shared" si="818"/>
        <v>Baja</v>
      </c>
      <c r="AI5246" t="s">
        <v>153</v>
      </c>
      <c r="AJ5246" t="str">
        <f>IFERROR(VLOOKUP(B5246,Maestro_Regionales!$A$2:$B$35,2,FALSE),"Otras zonas")</f>
        <v>Suroccidente</v>
      </c>
      <c r="AK5246" t="str">
        <f t="shared" si="819"/>
        <v>REGIMEN DE EXCEPCION | Suroccidente</v>
      </c>
    </row>
    <row r="5247" spans="1:37">
      <c r="A5247" s="4" t="s">
        <v>2114</v>
      </c>
      <c r="B5247" s="4" t="s">
        <v>2115</v>
      </c>
      <c r="C5247" s="4" t="s">
        <v>2191</v>
      </c>
      <c r="D5247" s="4" t="s">
        <v>2192</v>
      </c>
      <c r="E5247" s="4" t="s">
        <v>85</v>
      </c>
      <c r="F5247" s="4">
        <v>44</v>
      </c>
      <c r="G5247" s="4">
        <v>14</v>
      </c>
      <c r="H5247" s="4">
        <v>0</v>
      </c>
      <c r="I5247">
        <f t="shared" si="810"/>
        <v>58</v>
      </c>
      <c r="J5247">
        <f t="shared" si="811"/>
        <v>0.75862068965517238</v>
      </c>
      <c r="K5247">
        <f t="shared" si="812"/>
        <v>0.2413793103448276</v>
      </c>
      <c r="L5247">
        <f t="shared" si="813"/>
        <v>0</v>
      </c>
      <c r="M5247">
        <f>I5247*Diccionario!$B$36</f>
        <v>0.12876113725490196</v>
      </c>
      <c r="N5247">
        <f>M5247*Diccionario!$B$37</f>
        <v>1.3004874862745099E-2</v>
      </c>
      <c r="O5247">
        <f>N5247*Diccionario!$B$38</f>
        <v>1.9507312294117648E-3</v>
      </c>
      <c r="P5247">
        <f>O5247*Diccionario!$B$39</f>
        <v>1.7556581064705884E-3</v>
      </c>
      <c r="Q5247">
        <f>P5247*Diccionario!$B$40</f>
        <v>7.0226324258823537E-4</v>
      </c>
      <c r="R5247">
        <f>Q5247*Diccionario!$B$41</f>
        <v>4.5647110768235301E-4</v>
      </c>
      <c r="S5247">
        <f t="shared" si="814"/>
        <v>4.5647110768235301E-4</v>
      </c>
      <c r="T5247">
        <f>I5247*Diccionario!$B$36</f>
        <v>0.12876113725490196</v>
      </c>
      <c r="U5247">
        <f>T5247*Diccionario!$B$42</f>
        <v>1.3004874862745099E-2</v>
      </c>
      <c r="V5247">
        <f>U5247*Diccionario!$B$43</f>
        <v>1.1054143633333334E-2</v>
      </c>
      <c r="W5247">
        <f>V5247*Diccionario!$B$44</f>
        <v>2.1002872903333335E-3</v>
      </c>
      <c r="X5247">
        <f>W5247*Diccionario!$B$45</f>
        <v>8.1911204323000008E-4</v>
      </c>
      <c r="Y5247">
        <f>X5247*Diccionario!$B$46</f>
        <v>7.2900971847470006E-4</v>
      </c>
      <c r="Z5247">
        <f>Y5247*Diccionario!$B$47</f>
        <v>2.6973359583563899E-4</v>
      </c>
      <c r="AA5247">
        <f>Z5247*Diccionario!$B$48</f>
        <v>2.6973359583563899E-4</v>
      </c>
      <c r="AB5247">
        <f>AA5247*Diccionario!$B$49</f>
        <v>2.0230019687672926E-4</v>
      </c>
      <c r="AC5247">
        <f t="shared" si="815"/>
        <v>2.0230019687672926E-4</v>
      </c>
      <c r="AD5247">
        <f t="shared" si="816"/>
        <v>6.5877130455908222E-4</v>
      </c>
      <c r="AE5247">
        <f t="shared" si="817"/>
        <v>1.1039471707223469E-6</v>
      </c>
      <c r="AF5247" t="e">
        <f ca="1">IF(AD5247="","",_xludf.RANK.EQ(AD5247,$AD$2:$AD$5513,0))</f>
        <v>#NAME?</v>
      </c>
      <c r="AH5247" t="str">
        <f t="shared" si="818"/>
        <v>Baja</v>
      </c>
      <c r="AI5247" t="s">
        <v>153</v>
      </c>
      <c r="AJ5247" t="str">
        <f>IFERROR(VLOOKUP(B5247,Maestro_Regionales!$A$2:$B$35,2,FALSE),"Otras zonas")</f>
        <v>Suroccidente</v>
      </c>
      <c r="AK5247" t="str">
        <f t="shared" si="819"/>
        <v>SALUD TOTAL EPS | Suroccidente</v>
      </c>
    </row>
    <row r="5248" spans="1:37">
      <c r="A5248" s="4" t="s">
        <v>2114</v>
      </c>
      <c r="B5248" s="4" t="s">
        <v>2115</v>
      </c>
      <c r="C5248" s="4" t="s">
        <v>2191</v>
      </c>
      <c r="D5248" s="4" t="s">
        <v>2192</v>
      </c>
      <c r="E5248" s="4" t="s">
        <v>93</v>
      </c>
      <c r="F5248" s="4">
        <v>47</v>
      </c>
      <c r="G5248" s="4">
        <v>0</v>
      </c>
      <c r="H5248" s="4">
        <v>0</v>
      </c>
      <c r="I5248">
        <f t="shared" si="810"/>
        <v>47</v>
      </c>
      <c r="J5248">
        <f t="shared" si="811"/>
        <v>1</v>
      </c>
      <c r="K5248">
        <f t="shared" si="812"/>
        <v>0</v>
      </c>
      <c r="L5248">
        <f t="shared" si="813"/>
        <v>0</v>
      </c>
      <c r="M5248">
        <f>I5248*Diccionario!$B$36</f>
        <v>0.10434092156862744</v>
      </c>
      <c r="N5248">
        <f>M5248*Diccionario!$B$37</f>
        <v>1.0538433078431372E-2</v>
      </c>
      <c r="O5248">
        <f>N5248*Diccionario!$B$38</f>
        <v>1.5807649617647058E-3</v>
      </c>
      <c r="P5248">
        <f>O5248*Diccionario!$B$39</f>
        <v>1.4226884655882351E-3</v>
      </c>
      <c r="Q5248">
        <f>P5248*Diccionario!$B$40</f>
        <v>5.6907538623529412E-4</v>
      </c>
      <c r="R5248">
        <f>Q5248*Diccionario!$B$41</f>
        <v>3.6989900105294119E-4</v>
      </c>
      <c r="S5248">
        <f t="shared" si="814"/>
        <v>3.6989900105294119E-4</v>
      </c>
      <c r="T5248">
        <f>I5248*Diccionario!$B$36</f>
        <v>0.10434092156862744</v>
      </c>
      <c r="U5248">
        <f>T5248*Diccionario!$B$42</f>
        <v>1.0538433078431372E-2</v>
      </c>
      <c r="V5248">
        <f>U5248*Diccionario!$B$43</f>
        <v>8.9576681166666661E-3</v>
      </c>
      <c r="W5248">
        <f>V5248*Diccionario!$B$44</f>
        <v>1.7019569421666666E-3</v>
      </c>
      <c r="X5248">
        <f>W5248*Diccionario!$B$45</f>
        <v>6.6376320744500003E-4</v>
      </c>
      <c r="Y5248">
        <f>X5248*Diccionario!$B$46</f>
        <v>5.9074925462605007E-4</v>
      </c>
      <c r="Z5248">
        <f>Y5248*Diccionario!$B$47</f>
        <v>2.1857722421163853E-4</v>
      </c>
      <c r="AA5248">
        <f>Z5248*Diccionario!$B$48</f>
        <v>2.1857722421163853E-4</v>
      </c>
      <c r="AB5248">
        <f>AA5248*Diccionario!$B$49</f>
        <v>1.6393291815872889E-4</v>
      </c>
      <c r="AC5248">
        <f t="shared" si="815"/>
        <v>1.6393291815872889E-4</v>
      </c>
      <c r="AD5248">
        <f t="shared" si="816"/>
        <v>5.3383191921167012E-4</v>
      </c>
      <c r="AE5248">
        <f t="shared" si="817"/>
        <v>8.9457787972328111E-7</v>
      </c>
      <c r="AF5248" t="e">
        <f ca="1">IF(AD5248="","",_xludf.RANK.EQ(AD5248,$AD$2:$AD$5513,0))</f>
        <v>#NAME?</v>
      </c>
      <c r="AH5248" t="str">
        <f t="shared" si="818"/>
        <v>Baja</v>
      </c>
      <c r="AI5248" t="s">
        <v>153</v>
      </c>
      <c r="AJ5248" t="str">
        <f>IFERROR(VLOOKUP(B5248,Maestro_Regionales!$A$2:$B$35,2,FALSE),"Otras zonas")</f>
        <v>Suroccidente</v>
      </c>
      <c r="AK5248" t="str">
        <f t="shared" si="819"/>
        <v>FERRONALES - EAS | Suroccidente</v>
      </c>
    </row>
    <row r="5249" spans="1:37">
      <c r="A5249" s="4" t="s">
        <v>2114</v>
      </c>
      <c r="B5249" s="4" t="s">
        <v>2115</v>
      </c>
      <c r="C5249" s="4" t="s">
        <v>2191</v>
      </c>
      <c r="D5249" s="4" t="s">
        <v>2192</v>
      </c>
      <c r="E5249" s="4" t="s">
        <v>86</v>
      </c>
      <c r="F5249" s="4">
        <v>2</v>
      </c>
      <c r="G5249" s="4">
        <v>1</v>
      </c>
      <c r="H5249" s="4">
        <v>0</v>
      </c>
      <c r="I5249">
        <f t="shared" si="810"/>
        <v>3</v>
      </c>
      <c r="J5249">
        <f t="shared" si="811"/>
        <v>0.66666666666666663</v>
      </c>
      <c r="K5249">
        <f t="shared" si="812"/>
        <v>0.33333333333333331</v>
      </c>
      <c r="L5249">
        <f t="shared" si="813"/>
        <v>0</v>
      </c>
      <c r="M5249">
        <f>I5249*Diccionario!$B$36</f>
        <v>6.6600588235294113E-3</v>
      </c>
      <c r="N5249">
        <f>M5249*Diccionario!$B$37</f>
        <v>6.7266594117647055E-4</v>
      </c>
      <c r="O5249">
        <f>N5249*Diccionario!$B$38</f>
        <v>1.0089989117647057E-4</v>
      </c>
      <c r="P5249">
        <f>O5249*Diccionario!$B$39</f>
        <v>9.0809902058823516E-5</v>
      </c>
      <c r="Q5249">
        <f>P5249*Diccionario!$B$40</f>
        <v>3.6323960823529406E-5</v>
      </c>
      <c r="R5249">
        <f>Q5249*Diccionario!$B$41</f>
        <v>2.3610574535294115E-5</v>
      </c>
      <c r="S5249">
        <f t="shared" si="814"/>
        <v>2.3610574535294115E-5</v>
      </c>
      <c r="T5249">
        <f>I5249*Diccionario!$B$36</f>
        <v>6.6600588235294113E-3</v>
      </c>
      <c r="U5249">
        <f>T5249*Diccionario!$B$42</f>
        <v>6.7266594117647055E-4</v>
      </c>
      <c r="V5249">
        <f>U5249*Diccionario!$B$43</f>
        <v>5.7176604999999994E-4</v>
      </c>
      <c r="W5249">
        <f>V5249*Diccionario!$B$44</f>
        <v>1.0863554949999999E-4</v>
      </c>
      <c r="X5249">
        <f>W5249*Diccionario!$B$45</f>
        <v>4.2367864304999996E-5</v>
      </c>
      <c r="Y5249">
        <f>X5249*Diccionario!$B$46</f>
        <v>3.7707399231449999E-5</v>
      </c>
      <c r="Z5249">
        <f>Y5249*Diccionario!$B$47</f>
        <v>1.3951737715636499E-5</v>
      </c>
      <c r="AA5249">
        <f>Z5249*Diccionario!$B$48</f>
        <v>1.3951737715636499E-5</v>
      </c>
      <c r="AB5249">
        <f>AA5249*Diccionario!$B$49</f>
        <v>1.0463803286727374E-5</v>
      </c>
      <c r="AC5249">
        <f t="shared" si="815"/>
        <v>1.0463803286727374E-5</v>
      </c>
      <c r="AD5249">
        <f t="shared" si="816"/>
        <v>3.4074377822021491E-5</v>
      </c>
      <c r="AE5249">
        <f t="shared" si="817"/>
        <v>5.7100715727017936E-8</v>
      </c>
      <c r="AF5249" t="e">
        <f ca="1">IF(AD5249="","",_xludf.RANK.EQ(AD5249,$AD$2:$AD$5513,0))</f>
        <v>#NAME?</v>
      </c>
      <c r="AH5249" t="str">
        <f t="shared" si="818"/>
        <v>Baja</v>
      </c>
      <c r="AI5249" t="s">
        <v>153</v>
      </c>
      <c r="AJ5249" t="str">
        <f>IFERROR(VLOOKUP(B5249,Maestro_Regionales!$A$2:$B$35,2,FALSE),"Otras zonas")</f>
        <v>Suroccidente</v>
      </c>
      <c r="AK5249" t="str">
        <f t="shared" si="819"/>
        <v>EPS SANITAS | Suroccidente</v>
      </c>
    </row>
    <row r="5250" spans="1:37">
      <c r="A5250" s="4" t="s">
        <v>2114</v>
      </c>
      <c r="B5250" s="4" t="s">
        <v>2115</v>
      </c>
      <c r="C5250" s="4" t="s">
        <v>2191</v>
      </c>
      <c r="D5250" s="4" t="s">
        <v>2192</v>
      </c>
      <c r="E5250" s="4" t="s">
        <v>70</v>
      </c>
      <c r="F5250" s="4">
        <v>1</v>
      </c>
      <c r="G5250" s="4">
        <v>0</v>
      </c>
      <c r="H5250" s="4">
        <v>0</v>
      </c>
      <c r="I5250">
        <f t="shared" ref="I5250:I5313" si="820">SUM(F5250:H5250)</f>
        <v>1</v>
      </c>
      <c r="J5250">
        <f t="shared" ref="J5250:J5313" si="821">IFERROR(F5250/I5250,0)</f>
        <v>1</v>
      </c>
      <c r="K5250">
        <f t="shared" ref="K5250:K5313" si="822">IFERROR(G5250/I5250,0)</f>
        <v>0</v>
      </c>
      <c r="L5250">
        <f t="shared" ref="L5250:L5313" si="823">IFERROR(H5250/I5250,0)</f>
        <v>0</v>
      </c>
      <c r="M5250">
        <f>I5250*Diccionario!$B$36</f>
        <v>2.2200196078431371E-3</v>
      </c>
      <c r="N5250">
        <f>M5250*Diccionario!$B$37</f>
        <v>2.2422198039215687E-4</v>
      </c>
      <c r="O5250">
        <f>N5250*Diccionario!$B$38</f>
        <v>3.3633297058823532E-5</v>
      </c>
      <c r="P5250">
        <f>O5250*Diccionario!$B$39</f>
        <v>3.026996735294118E-5</v>
      </c>
      <c r="Q5250">
        <f>P5250*Diccionario!$B$40</f>
        <v>1.2107986941176473E-5</v>
      </c>
      <c r="R5250">
        <f>Q5250*Diccionario!$B$41</f>
        <v>7.870191511764708E-6</v>
      </c>
      <c r="S5250">
        <f t="shared" ref="S5250:S5313" si="824">R5250</f>
        <v>7.870191511764708E-6</v>
      </c>
      <c r="T5250">
        <f>I5250*Diccionario!$B$36</f>
        <v>2.2200196078431371E-3</v>
      </c>
      <c r="U5250">
        <f>T5250*Diccionario!$B$42</f>
        <v>2.2422198039215687E-4</v>
      </c>
      <c r="V5250">
        <f>U5250*Diccionario!$B$43</f>
        <v>1.9058868333333333E-4</v>
      </c>
      <c r="W5250">
        <f>V5250*Diccionario!$B$44</f>
        <v>3.6211849833333333E-5</v>
      </c>
      <c r="X5250">
        <f>W5250*Diccionario!$B$45</f>
        <v>1.4122621435000001E-5</v>
      </c>
      <c r="Y5250">
        <f>X5250*Diccionario!$B$46</f>
        <v>1.256913307715E-5</v>
      </c>
      <c r="Z5250">
        <f>Y5250*Diccionario!$B$47</f>
        <v>4.6505792385454997E-6</v>
      </c>
      <c r="AA5250">
        <f>Z5250*Diccionario!$B$48</f>
        <v>4.6505792385454997E-6</v>
      </c>
      <c r="AB5250">
        <f>AA5250*Diccionario!$B$49</f>
        <v>3.4879344289091247E-6</v>
      </c>
      <c r="AC5250">
        <f t="shared" ref="AC5250:AC5313" si="825">AB5250</f>
        <v>3.4879344289091247E-6</v>
      </c>
      <c r="AD5250">
        <f t="shared" ref="AD5250:AD5313" si="826">S5250+AC5250</f>
        <v>1.1358125940673833E-5</v>
      </c>
      <c r="AE5250">
        <f t="shared" ref="AE5250:AE5313" si="827">IFERROR(AD5250/SUM($AD$2:$AD$5513),0)</f>
        <v>1.9033571909005983E-8</v>
      </c>
      <c r="AF5250" t="e">
        <f ca="1">IF(AD5250="","",_xludf.RANK.EQ(AD5250,$AD$2:$AD$5513,0))</f>
        <v>#NAME?</v>
      </c>
      <c r="AH5250" t="str">
        <f t="shared" ref="AH5250:AH5313" si="828">IF(SUM($AD$2:$AD$5513)=0,"",IF((SUMIF($AD$2:$AD$5513,"&gt;"&amp;$AD5250,$AD$2:$AD$5513)+$AD5250)/SUM($AD$2:$AD$5513)&lt;=40%,"Alta",IF((SUMIF($AD$2:$AD$5513,"&gt;"&amp;$AD5250,$AD$2:$AD$5513)+$AD5250)/SUM($AD$2:$AD$5513)&lt;=80%,"Media","Baja")))</f>
        <v>Baja</v>
      </c>
      <c r="AI5250" t="s">
        <v>153</v>
      </c>
      <c r="AJ5250" t="str">
        <f>IFERROR(VLOOKUP(B5250,Maestro_Regionales!$A$2:$B$35,2,FALSE),"Otras zonas")</f>
        <v>Suroccidente</v>
      </c>
      <c r="AK5250" t="str">
        <f t="shared" ref="AK5250:AK5313" si="829">E5250&amp;" | "&amp;AJ5250</f>
        <v>EPS SURA | Suroccidente</v>
      </c>
    </row>
    <row r="5251" spans="1:37">
      <c r="A5251" s="4" t="s">
        <v>2193</v>
      </c>
      <c r="B5251" s="4" t="s">
        <v>2194</v>
      </c>
      <c r="C5251" s="4" t="s">
        <v>2195</v>
      </c>
      <c r="D5251" s="4" t="s">
        <v>2194</v>
      </c>
      <c r="E5251" s="4" t="s">
        <v>87</v>
      </c>
      <c r="F5251" s="4">
        <v>13853</v>
      </c>
      <c r="G5251" s="4">
        <v>63102</v>
      </c>
      <c r="H5251" s="4">
        <v>0</v>
      </c>
      <c r="I5251">
        <f t="shared" si="820"/>
        <v>76955</v>
      </c>
      <c r="J5251">
        <f t="shared" si="821"/>
        <v>0.18001429406796179</v>
      </c>
      <c r="K5251">
        <f t="shared" si="822"/>
        <v>0.81998570593203823</v>
      </c>
      <c r="L5251">
        <f t="shared" si="823"/>
        <v>0</v>
      </c>
      <c r="M5251">
        <f>I5251*Diccionario!$B$36</f>
        <v>170.84160892156862</v>
      </c>
      <c r="N5251">
        <f>M5251*Diccionario!$B$37</f>
        <v>17.255002501078433</v>
      </c>
      <c r="O5251">
        <f>N5251*Diccionario!$B$38</f>
        <v>2.5882503751617647</v>
      </c>
      <c r="P5251">
        <f>O5251*Diccionario!$B$39</f>
        <v>2.3294253376455885</v>
      </c>
      <c r="Q5251">
        <f>P5251*Diccionario!$B$40</f>
        <v>0.93177013505823547</v>
      </c>
      <c r="R5251">
        <f>Q5251*Diccionario!$B$41</f>
        <v>0.60565058778785308</v>
      </c>
      <c r="S5251">
        <f t="shared" si="824"/>
        <v>0.60565058778785308</v>
      </c>
      <c r="T5251">
        <f>I5251*Diccionario!$B$36</f>
        <v>170.84160892156862</v>
      </c>
      <c r="U5251">
        <f>T5251*Diccionario!$B$42</f>
        <v>17.255002501078433</v>
      </c>
      <c r="V5251">
        <f>U5251*Diccionario!$B$43</f>
        <v>14.666752125916668</v>
      </c>
      <c r="W5251">
        <f>V5251*Diccionario!$B$44</f>
        <v>2.786682903924167</v>
      </c>
      <c r="X5251">
        <f>W5251*Diccionario!$B$45</f>
        <v>1.0868063325304251</v>
      </c>
      <c r="Y5251">
        <f>X5251*Diccionario!$B$46</f>
        <v>0.96725763595207837</v>
      </c>
      <c r="Z5251">
        <f>Y5251*Diccionario!$B$47</f>
        <v>0.35788532530226896</v>
      </c>
      <c r="AA5251">
        <f>Z5251*Diccionario!$B$48</f>
        <v>0.35788532530226896</v>
      </c>
      <c r="AB5251">
        <f>AA5251*Diccionario!$B$49</f>
        <v>0.26841399397670174</v>
      </c>
      <c r="AC5251">
        <f t="shared" si="825"/>
        <v>0.26841399397670174</v>
      </c>
      <c r="AD5251">
        <f t="shared" si="826"/>
        <v>0.87406458176455482</v>
      </c>
      <c r="AE5251">
        <f t="shared" si="827"/>
        <v>1.4647285262575553E-3</v>
      </c>
      <c r="AF5251" t="e">
        <f ca="1">IF(AD5251="","",_xludf.RANK.EQ(AD5251,$AD$2:$AD$5513,0))</f>
        <v>#NAME?</v>
      </c>
      <c r="AH5251" t="str">
        <f t="shared" si="828"/>
        <v>Media</v>
      </c>
      <c r="AI5251" t="s">
        <v>153</v>
      </c>
      <c r="AJ5251" t="str">
        <f>IFERROR(VLOOKUP(B5251,Maestro_Regionales!$A$2:$B$35,2,FALSE),"Otras zonas")</f>
        <v>Otras zonas</v>
      </c>
      <c r="AK5251" t="str">
        <f t="shared" si="829"/>
        <v>NUEVA EPS | Otras zonas</v>
      </c>
    </row>
    <row r="5252" spans="1:37">
      <c r="A5252" s="4" t="s">
        <v>2193</v>
      </c>
      <c r="B5252" s="4" t="s">
        <v>2194</v>
      </c>
      <c r="C5252" s="4" t="s">
        <v>2195</v>
      </c>
      <c r="D5252" s="4" t="s">
        <v>2194</v>
      </c>
      <c r="E5252" s="4" t="s">
        <v>86</v>
      </c>
      <c r="F5252" s="4">
        <v>9927</v>
      </c>
      <c r="G5252" s="4">
        <v>10029</v>
      </c>
      <c r="H5252" s="4">
        <v>0</v>
      </c>
      <c r="I5252">
        <f t="shared" si="820"/>
        <v>19956</v>
      </c>
      <c r="J5252">
        <f t="shared" si="821"/>
        <v>0.49744437763078775</v>
      </c>
      <c r="K5252">
        <f t="shared" si="822"/>
        <v>0.50255562236921225</v>
      </c>
      <c r="L5252">
        <f t="shared" si="823"/>
        <v>0</v>
      </c>
      <c r="M5252">
        <f>I5252*Diccionario!$B$36</f>
        <v>44.302711294117643</v>
      </c>
      <c r="N5252">
        <f>M5252*Diccionario!$B$37</f>
        <v>4.4745738407058822</v>
      </c>
      <c r="O5252">
        <f>N5252*Diccionario!$B$38</f>
        <v>0.67118607610588232</v>
      </c>
      <c r="P5252">
        <f>O5252*Diccionario!$B$39</f>
        <v>0.60406746849529414</v>
      </c>
      <c r="Q5252">
        <f>P5252*Diccionario!$B$40</f>
        <v>0.24162698739811767</v>
      </c>
      <c r="R5252">
        <f>Q5252*Diccionario!$B$41</f>
        <v>0.15705754180877649</v>
      </c>
      <c r="S5252">
        <f t="shared" si="824"/>
        <v>0.15705754180877649</v>
      </c>
      <c r="T5252">
        <f>I5252*Diccionario!$B$36</f>
        <v>44.302711294117643</v>
      </c>
      <c r="U5252">
        <f>T5252*Diccionario!$B$42</f>
        <v>4.4745738407058822</v>
      </c>
      <c r="V5252">
        <f>U5252*Diccionario!$B$43</f>
        <v>3.8033877645999996</v>
      </c>
      <c r="W5252">
        <f>V5252*Diccionario!$B$44</f>
        <v>0.72264367527399997</v>
      </c>
      <c r="X5252">
        <f>W5252*Diccionario!$B$45</f>
        <v>0.28183103335685999</v>
      </c>
      <c r="Y5252">
        <f>X5252*Diccionario!$B$46</f>
        <v>0.25082961968760542</v>
      </c>
      <c r="Z5252">
        <f>Y5252*Diccionario!$B$47</f>
        <v>9.2806959284414001E-2</v>
      </c>
      <c r="AA5252">
        <f>Z5252*Diccionario!$B$48</f>
        <v>9.2806959284414001E-2</v>
      </c>
      <c r="AB5252">
        <f>AA5252*Diccionario!$B$49</f>
        <v>6.9605219463310497E-2</v>
      </c>
      <c r="AC5252">
        <f t="shared" si="825"/>
        <v>6.9605219463310497E-2</v>
      </c>
      <c r="AD5252">
        <f t="shared" si="826"/>
        <v>0.22666276127208698</v>
      </c>
      <c r="AE5252">
        <f t="shared" si="827"/>
        <v>3.7983396101612334E-4</v>
      </c>
      <c r="AF5252" t="e">
        <f ca="1">IF(AD5252="","",_xludf.RANK.EQ(AD5252,$AD$2:$AD$5513,0))</f>
        <v>#NAME?</v>
      </c>
      <c r="AH5252" t="str">
        <f t="shared" si="828"/>
        <v>Media</v>
      </c>
      <c r="AI5252" t="s">
        <v>153</v>
      </c>
      <c r="AJ5252" t="str">
        <f>IFERROR(VLOOKUP(B5252,Maestro_Regionales!$A$2:$B$35,2,FALSE),"Otras zonas")</f>
        <v>Otras zonas</v>
      </c>
      <c r="AK5252" t="str">
        <f t="shared" si="829"/>
        <v>EPS SANITAS | Otras zonas</v>
      </c>
    </row>
    <row r="5253" spans="1:37">
      <c r="A5253" s="4" t="s">
        <v>2193</v>
      </c>
      <c r="B5253" s="4" t="s">
        <v>2194</v>
      </c>
      <c r="C5253" s="4" t="s">
        <v>2195</v>
      </c>
      <c r="D5253" s="4" t="s">
        <v>2194</v>
      </c>
      <c r="E5253" s="4" t="s">
        <v>88</v>
      </c>
      <c r="F5253" s="4">
        <v>1142</v>
      </c>
      <c r="G5253" s="4">
        <v>16962</v>
      </c>
      <c r="H5253" s="4">
        <v>0</v>
      </c>
      <c r="I5253">
        <f t="shared" si="820"/>
        <v>18104</v>
      </c>
      <c r="J5253">
        <f t="shared" si="821"/>
        <v>6.3079982324348208E-2</v>
      </c>
      <c r="K5253">
        <f t="shared" si="822"/>
        <v>0.93692001767565181</v>
      </c>
      <c r="L5253">
        <f t="shared" si="823"/>
        <v>0</v>
      </c>
      <c r="M5253">
        <f>I5253*Diccionario!$B$36</f>
        <v>40.191234980392153</v>
      </c>
      <c r="N5253">
        <f>M5253*Diccionario!$B$37</f>
        <v>4.0593147330196073</v>
      </c>
      <c r="O5253">
        <f>N5253*Diccionario!$B$38</f>
        <v>0.60889720995294105</v>
      </c>
      <c r="P5253">
        <f>O5253*Diccionario!$B$39</f>
        <v>0.54800748895764695</v>
      </c>
      <c r="Q5253">
        <f>P5253*Diccionario!$B$40</f>
        <v>0.21920299558305878</v>
      </c>
      <c r="R5253">
        <f>Q5253*Diccionario!$B$41</f>
        <v>0.14248194712898821</v>
      </c>
      <c r="S5253">
        <f t="shared" si="824"/>
        <v>0.14248194712898821</v>
      </c>
      <c r="T5253">
        <f>I5253*Diccionario!$B$36</f>
        <v>40.191234980392153</v>
      </c>
      <c r="U5253">
        <f>T5253*Diccionario!$B$42</f>
        <v>4.0593147330196073</v>
      </c>
      <c r="V5253">
        <f>U5253*Diccionario!$B$43</f>
        <v>3.4504175230666663</v>
      </c>
      <c r="W5253">
        <f>V5253*Diccionario!$B$44</f>
        <v>0.65557932938266661</v>
      </c>
      <c r="X5253">
        <f>W5253*Diccionario!$B$45</f>
        <v>0.25567593845923997</v>
      </c>
      <c r="Y5253">
        <f>X5253*Diccionario!$B$46</f>
        <v>0.22755158522872357</v>
      </c>
      <c r="Z5253">
        <f>Y5253*Diccionario!$B$47</f>
        <v>8.4194086534627718E-2</v>
      </c>
      <c r="AA5253">
        <f>Z5253*Diccionario!$B$48</f>
        <v>8.4194086534627718E-2</v>
      </c>
      <c r="AB5253">
        <f>AA5253*Diccionario!$B$49</f>
        <v>6.3145564900970785E-2</v>
      </c>
      <c r="AC5253">
        <f t="shared" si="825"/>
        <v>6.3145564900970785E-2</v>
      </c>
      <c r="AD5253">
        <f t="shared" si="826"/>
        <v>0.20562751202995899</v>
      </c>
      <c r="AE5253">
        <f t="shared" si="827"/>
        <v>3.4458378584064416E-4</v>
      </c>
      <c r="AF5253" t="e">
        <f ca="1">IF(AD5253="","",_xludf.RANK.EQ(AD5253,$AD$2:$AD$5513,0))</f>
        <v>#NAME?</v>
      </c>
      <c r="AH5253" t="str">
        <f t="shared" si="828"/>
        <v>Media</v>
      </c>
      <c r="AI5253" t="s">
        <v>153</v>
      </c>
      <c r="AJ5253" t="str">
        <f>IFERROR(VLOOKUP(B5253,Maestro_Regionales!$A$2:$B$35,2,FALSE),"Otras zonas")</f>
        <v>Otras zonas</v>
      </c>
      <c r="AK5253" t="str">
        <f t="shared" si="829"/>
        <v>COOSALUD EPS | Otras zonas</v>
      </c>
    </row>
    <row r="5254" spans="1:37">
      <c r="A5254" s="4" t="s">
        <v>2193</v>
      </c>
      <c r="B5254" s="4" t="s">
        <v>2194</v>
      </c>
      <c r="C5254" s="4" t="s">
        <v>2195</v>
      </c>
      <c r="D5254" s="4" t="s">
        <v>2194</v>
      </c>
      <c r="E5254" s="4" t="s">
        <v>90</v>
      </c>
      <c r="F5254" s="4">
        <v>0</v>
      </c>
      <c r="G5254" s="4">
        <v>0</v>
      </c>
      <c r="H5254" s="4">
        <v>2590</v>
      </c>
      <c r="I5254">
        <f t="shared" si="820"/>
        <v>2590</v>
      </c>
      <c r="J5254">
        <f t="shared" si="821"/>
        <v>0</v>
      </c>
      <c r="K5254">
        <f t="shared" si="822"/>
        <v>0</v>
      </c>
      <c r="L5254">
        <f t="shared" si="823"/>
        <v>1</v>
      </c>
      <c r="M5254">
        <f>I5254*Diccionario!$B$36</f>
        <v>5.7498507843137254</v>
      </c>
      <c r="N5254">
        <f>M5254*Diccionario!$B$37</f>
        <v>0.58073492921568626</v>
      </c>
      <c r="O5254">
        <f>N5254*Diccionario!$B$38</f>
        <v>8.7110239382352933E-2</v>
      </c>
      <c r="P5254">
        <f>O5254*Diccionario!$B$39</f>
        <v>7.839921544411764E-2</v>
      </c>
      <c r="Q5254">
        <f>P5254*Diccionario!$B$40</f>
        <v>3.1359686177647055E-2</v>
      </c>
      <c r="R5254">
        <f>Q5254*Diccionario!$B$41</f>
        <v>2.0383796015470586E-2</v>
      </c>
      <c r="S5254">
        <f t="shared" si="824"/>
        <v>2.0383796015470586E-2</v>
      </c>
      <c r="T5254">
        <f>I5254*Diccionario!$B$36</f>
        <v>5.7498507843137254</v>
      </c>
      <c r="U5254">
        <f>T5254*Diccionario!$B$42</f>
        <v>0.58073492921568626</v>
      </c>
      <c r="V5254">
        <f>U5254*Diccionario!$B$43</f>
        <v>0.4936246898333333</v>
      </c>
      <c r="W5254">
        <f>V5254*Diccionario!$B$44</f>
        <v>9.3788691068333332E-2</v>
      </c>
      <c r="X5254">
        <f>W5254*Diccionario!$B$45</f>
        <v>3.6577589516650001E-2</v>
      </c>
      <c r="Y5254">
        <f>X5254*Diccionario!$B$46</f>
        <v>3.2554054669818498E-2</v>
      </c>
      <c r="Z5254">
        <f>Y5254*Diccionario!$B$47</f>
        <v>1.2045000227832845E-2</v>
      </c>
      <c r="AA5254">
        <f>Z5254*Diccionario!$B$48</f>
        <v>1.2045000227832845E-2</v>
      </c>
      <c r="AB5254">
        <f>AA5254*Diccionario!$B$49</f>
        <v>9.033750170874634E-3</v>
      </c>
      <c r="AC5254">
        <f t="shared" si="825"/>
        <v>9.033750170874634E-3</v>
      </c>
      <c r="AD5254">
        <f t="shared" si="826"/>
        <v>2.941754618634522E-2</v>
      </c>
      <c r="AE5254">
        <f t="shared" si="827"/>
        <v>4.929695124432548E-5</v>
      </c>
      <c r="AF5254" t="e">
        <f ca="1">IF(AD5254="","",_xludf.RANK.EQ(AD5254,$AD$2:$AD$5513,0))</f>
        <v>#NAME?</v>
      </c>
      <c r="AH5254" t="str">
        <f t="shared" si="828"/>
        <v>Baja</v>
      </c>
      <c r="AI5254" t="s">
        <v>153</v>
      </c>
      <c r="AJ5254" t="str">
        <f>IFERROR(VLOOKUP(B5254,Maestro_Regionales!$A$2:$B$35,2,FALSE),"Otras zonas")</f>
        <v>Otras zonas</v>
      </c>
      <c r="AK5254" t="str">
        <f t="shared" si="829"/>
        <v>REGIMEN DE EXCEPCION | Otras zonas</v>
      </c>
    </row>
    <row r="5255" spans="1:37">
      <c r="A5255" s="4" t="s">
        <v>2193</v>
      </c>
      <c r="B5255" s="4" t="s">
        <v>2194</v>
      </c>
      <c r="C5255" s="4" t="s">
        <v>2195</v>
      </c>
      <c r="D5255" s="4" t="s">
        <v>2194</v>
      </c>
      <c r="E5255" s="4" t="s">
        <v>85</v>
      </c>
      <c r="F5255" s="4">
        <v>109</v>
      </c>
      <c r="G5255" s="4">
        <v>67</v>
      </c>
      <c r="H5255" s="4">
        <v>0</v>
      </c>
      <c r="I5255">
        <f t="shared" si="820"/>
        <v>176</v>
      </c>
      <c r="J5255">
        <f t="shared" si="821"/>
        <v>0.61931818181818177</v>
      </c>
      <c r="K5255">
        <f t="shared" si="822"/>
        <v>0.38068181818181818</v>
      </c>
      <c r="L5255">
        <f t="shared" si="823"/>
        <v>0</v>
      </c>
      <c r="M5255">
        <f>I5255*Diccionario!$B$36</f>
        <v>0.39072345098039213</v>
      </c>
      <c r="N5255">
        <f>M5255*Diccionario!$B$37</f>
        <v>3.9463068549019605E-2</v>
      </c>
      <c r="O5255">
        <f>N5255*Diccionario!$B$38</f>
        <v>5.9194602823529402E-3</v>
      </c>
      <c r="P5255">
        <f>O5255*Diccionario!$B$39</f>
        <v>5.3275142541176464E-3</v>
      </c>
      <c r="Q5255">
        <f>P5255*Diccionario!$B$40</f>
        <v>2.1310057016470586E-3</v>
      </c>
      <c r="R5255">
        <f>Q5255*Diccionario!$B$41</f>
        <v>1.3851537060705881E-3</v>
      </c>
      <c r="S5255">
        <f t="shared" si="824"/>
        <v>1.3851537060705881E-3</v>
      </c>
      <c r="T5255">
        <f>I5255*Diccionario!$B$36</f>
        <v>0.39072345098039213</v>
      </c>
      <c r="U5255">
        <f>T5255*Diccionario!$B$42</f>
        <v>3.9463068549019605E-2</v>
      </c>
      <c r="V5255">
        <f>U5255*Diccionario!$B$43</f>
        <v>3.3543608266666664E-2</v>
      </c>
      <c r="W5255">
        <f>V5255*Diccionario!$B$44</f>
        <v>6.3732855706666661E-3</v>
      </c>
      <c r="X5255">
        <f>W5255*Diccionario!$B$45</f>
        <v>2.4855813725599999E-3</v>
      </c>
      <c r="Y5255">
        <f>X5255*Diccionario!$B$46</f>
        <v>2.2121674215783999E-3</v>
      </c>
      <c r="Z5255">
        <f>Y5255*Diccionario!$B$47</f>
        <v>8.1850194598400794E-4</v>
      </c>
      <c r="AA5255">
        <f>Z5255*Diccionario!$B$48</f>
        <v>8.1850194598400794E-4</v>
      </c>
      <c r="AB5255">
        <f>AA5255*Diccionario!$B$49</f>
        <v>6.1387645948800598E-4</v>
      </c>
      <c r="AC5255">
        <f t="shared" si="825"/>
        <v>6.1387645948800598E-4</v>
      </c>
      <c r="AD5255">
        <f t="shared" si="826"/>
        <v>1.9990301655585943E-3</v>
      </c>
      <c r="AE5255">
        <f t="shared" si="827"/>
        <v>3.3499086559850524E-6</v>
      </c>
      <c r="AF5255" t="e">
        <f ca="1">IF(AD5255="","",_xludf.RANK.EQ(AD5255,$AD$2:$AD$5513,0))</f>
        <v>#NAME?</v>
      </c>
      <c r="AH5255" t="str">
        <f t="shared" si="828"/>
        <v>Baja</v>
      </c>
      <c r="AI5255" t="s">
        <v>153</v>
      </c>
      <c r="AJ5255" t="str">
        <f>IFERROR(VLOOKUP(B5255,Maestro_Regionales!$A$2:$B$35,2,FALSE),"Otras zonas")</f>
        <v>Otras zonas</v>
      </c>
      <c r="AK5255" t="str">
        <f t="shared" si="829"/>
        <v>SALUD TOTAL EPS | Otras zonas</v>
      </c>
    </row>
    <row r="5256" spans="1:37">
      <c r="A5256" s="4" t="s">
        <v>2193</v>
      </c>
      <c r="B5256" s="4" t="s">
        <v>2194</v>
      </c>
      <c r="C5256" s="4" t="s">
        <v>2195</v>
      </c>
      <c r="D5256" s="4" t="s">
        <v>2194</v>
      </c>
      <c r="E5256" s="4" t="s">
        <v>203</v>
      </c>
      <c r="F5256" s="4">
        <v>0</v>
      </c>
      <c r="G5256" s="4">
        <v>2</v>
      </c>
      <c r="H5256" s="4">
        <v>0</v>
      </c>
      <c r="I5256">
        <f t="shared" si="820"/>
        <v>2</v>
      </c>
      <c r="J5256">
        <f t="shared" si="821"/>
        <v>0</v>
      </c>
      <c r="K5256">
        <f t="shared" si="822"/>
        <v>1</v>
      </c>
      <c r="L5256">
        <f t="shared" si="823"/>
        <v>0</v>
      </c>
      <c r="M5256">
        <f>I5256*Diccionario!$B$36</f>
        <v>4.4400392156862742E-3</v>
      </c>
      <c r="N5256">
        <f>M5256*Diccionario!$B$37</f>
        <v>4.4844396078431374E-4</v>
      </c>
      <c r="O5256">
        <f>N5256*Diccionario!$B$38</f>
        <v>6.7266594117647063E-5</v>
      </c>
      <c r="P5256">
        <f>O5256*Diccionario!$B$39</f>
        <v>6.053993470588236E-5</v>
      </c>
      <c r="Q5256">
        <f>P5256*Diccionario!$B$40</f>
        <v>2.4215973882352947E-5</v>
      </c>
      <c r="R5256">
        <f>Q5256*Diccionario!$B$41</f>
        <v>1.5740383023529416E-5</v>
      </c>
      <c r="S5256">
        <f t="shared" si="824"/>
        <v>1.5740383023529416E-5</v>
      </c>
      <c r="T5256">
        <f>I5256*Diccionario!$B$36</f>
        <v>4.4400392156862742E-3</v>
      </c>
      <c r="U5256">
        <f>T5256*Diccionario!$B$42</f>
        <v>4.4844396078431374E-4</v>
      </c>
      <c r="V5256">
        <f>U5256*Diccionario!$B$43</f>
        <v>3.8117736666666666E-4</v>
      </c>
      <c r="W5256">
        <f>V5256*Diccionario!$B$44</f>
        <v>7.2423699666666666E-5</v>
      </c>
      <c r="X5256">
        <f>W5256*Diccionario!$B$45</f>
        <v>2.8245242870000002E-5</v>
      </c>
      <c r="Y5256">
        <f>X5256*Diccionario!$B$46</f>
        <v>2.5138266154300001E-5</v>
      </c>
      <c r="Z5256">
        <f>Y5256*Diccionario!$B$47</f>
        <v>9.3011584770909993E-6</v>
      </c>
      <c r="AA5256">
        <f>Z5256*Diccionario!$B$48</f>
        <v>9.3011584770909993E-6</v>
      </c>
      <c r="AB5256">
        <f>AA5256*Diccionario!$B$49</f>
        <v>6.9758688578182495E-6</v>
      </c>
      <c r="AC5256">
        <f t="shared" si="825"/>
        <v>6.9758688578182495E-6</v>
      </c>
      <c r="AD5256">
        <f t="shared" si="826"/>
        <v>2.2716251881347665E-5</v>
      </c>
      <c r="AE5256">
        <f t="shared" si="827"/>
        <v>3.8067143818011966E-8</v>
      </c>
      <c r="AF5256" t="e">
        <f ca="1">IF(AD5256="","",_xludf.RANK.EQ(AD5256,$AD$2:$AD$5513,0))</f>
        <v>#NAME?</v>
      </c>
      <c r="AH5256" t="str">
        <f t="shared" si="828"/>
        <v>Baja</v>
      </c>
      <c r="AI5256" t="s">
        <v>153</v>
      </c>
      <c r="AJ5256" t="str">
        <f>IFERROR(VLOOKUP(B5256,Maestro_Regionales!$A$2:$B$35,2,FALSE),"Otras zonas")</f>
        <v>Otras zonas</v>
      </c>
      <c r="AK5256" t="str">
        <f t="shared" si="829"/>
        <v>CAPRESOCA EPS | Otras zonas</v>
      </c>
    </row>
    <row r="5257" spans="1:37">
      <c r="A5257" s="4" t="s">
        <v>2193</v>
      </c>
      <c r="B5257" s="4" t="s">
        <v>2194</v>
      </c>
      <c r="C5257" s="4" t="s">
        <v>2195</v>
      </c>
      <c r="D5257" s="4" t="s">
        <v>2194</v>
      </c>
      <c r="E5257" s="4" t="s">
        <v>89</v>
      </c>
      <c r="F5257" s="4">
        <v>0</v>
      </c>
      <c r="G5257" s="4">
        <v>1</v>
      </c>
      <c r="H5257" s="4">
        <v>0</v>
      </c>
      <c r="I5257">
        <f t="shared" si="820"/>
        <v>1</v>
      </c>
      <c r="J5257">
        <f t="shared" si="821"/>
        <v>0</v>
      </c>
      <c r="K5257">
        <f t="shared" si="822"/>
        <v>1</v>
      </c>
      <c r="L5257">
        <f t="shared" si="823"/>
        <v>0</v>
      </c>
      <c r="M5257">
        <f>I5257*Diccionario!$B$36</f>
        <v>2.2200196078431371E-3</v>
      </c>
      <c r="N5257">
        <f>M5257*Diccionario!$B$37</f>
        <v>2.2422198039215687E-4</v>
      </c>
      <c r="O5257">
        <f>N5257*Diccionario!$B$38</f>
        <v>3.3633297058823532E-5</v>
      </c>
      <c r="P5257">
        <f>O5257*Diccionario!$B$39</f>
        <v>3.026996735294118E-5</v>
      </c>
      <c r="Q5257">
        <f>P5257*Diccionario!$B$40</f>
        <v>1.2107986941176473E-5</v>
      </c>
      <c r="R5257">
        <f>Q5257*Diccionario!$B$41</f>
        <v>7.870191511764708E-6</v>
      </c>
      <c r="S5257">
        <f t="shared" si="824"/>
        <v>7.870191511764708E-6</v>
      </c>
      <c r="T5257">
        <f>I5257*Diccionario!$B$36</f>
        <v>2.2200196078431371E-3</v>
      </c>
      <c r="U5257">
        <f>T5257*Diccionario!$B$42</f>
        <v>2.2422198039215687E-4</v>
      </c>
      <c r="V5257">
        <f>U5257*Diccionario!$B$43</f>
        <v>1.9058868333333333E-4</v>
      </c>
      <c r="W5257">
        <f>V5257*Diccionario!$B$44</f>
        <v>3.6211849833333333E-5</v>
      </c>
      <c r="X5257">
        <f>W5257*Diccionario!$B$45</f>
        <v>1.4122621435000001E-5</v>
      </c>
      <c r="Y5257">
        <f>X5257*Diccionario!$B$46</f>
        <v>1.256913307715E-5</v>
      </c>
      <c r="Z5257">
        <f>Y5257*Diccionario!$B$47</f>
        <v>4.6505792385454997E-6</v>
      </c>
      <c r="AA5257">
        <f>Z5257*Diccionario!$B$48</f>
        <v>4.6505792385454997E-6</v>
      </c>
      <c r="AB5257">
        <f>AA5257*Diccionario!$B$49</f>
        <v>3.4879344289091247E-6</v>
      </c>
      <c r="AC5257">
        <f t="shared" si="825"/>
        <v>3.4879344289091247E-6</v>
      </c>
      <c r="AD5257">
        <f t="shared" si="826"/>
        <v>1.1358125940673833E-5</v>
      </c>
      <c r="AE5257">
        <f t="shared" si="827"/>
        <v>1.9033571909005983E-8</v>
      </c>
      <c r="AF5257" t="e">
        <f ca="1">IF(AD5257="","",_xludf.RANK.EQ(AD5257,$AD$2:$AD$5513,0))</f>
        <v>#NAME?</v>
      </c>
      <c r="AH5257" t="str">
        <f t="shared" si="828"/>
        <v>Baja</v>
      </c>
      <c r="AI5257" t="s">
        <v>153</v>
      </c>
      <c r="AJ5257" t="str">
        <f>IFERROR(VLOOKUP(B5257,Maestro_Regionales!$A$2:$B$35,2,FALSE),"Otras zonas")</f>
        <v>Otras zonas</v>
      </c>
      <c r="AK5257" t="str">
        <f t="shared" si="829"/>
        <v>PROTEGER EPS (ANTES CAJACOPI EPS) | Otras zonas</v>
      </c>
    </row>
    <row r="5258" spans="1:37">
      <c r="A5258" s="4" t="s">
        <v>2193</v>
      </c>
      <c r="B5258" s="4" t="s">
        <v>2194</v>
      </c>
      <c r="C5258" s="4" t="s">
        <v>2196</v>
      </c>
      <c r="D5258" s="4" t="s">
        <v>2197</v>
      </c>
      <c r="E5258" s="4" t="s">
        <v>87</v>
      </c>
      <c r="F5258" s="4">
        <v>3045</v>
      </c>
      <c r="G5258" s="4">
        <v>33076</v>
      </c>
      <c r="H5258" s="4">
        <v>0</v>
      </c>
      <c r="I5258">
        <f t="shared" si="820"/>
        <v>36121</v>
      </c>
      <c r="J5258">
        <f t="shared" si="821"/>
        <v>8.4299991694582105E-2</v>
      </c>
      <c r="K5258">
        <f t="shared" si="822"/>
        <v>0.91570000830541787</v>
      </c>
      <c r="L5258">
        <f t="shared" si="823"/>
        <v>0</v>
      </c>
      <c r="M5258">
        <f>I5258*Diccionario!$B$36</f>
        <v>80.189328254901952</v>
      </c>
      <c r="N5258">
        <f>M5258*Diccionario!$B$37</f>
        <v>8.0991221537450979</v>
      </c>
      <c r="O5258">
        <f>N5258*Diccionario!$B$38</f>
        <v>1.2148683230617647</v>
      </c>
      <c r="P5258">
        <f>O5258*Diccionario!$B$39</f>
        <v>1.0933814907555883</v>
      </c>
      <c r="Q5258">
        <f>P5258*Diccionario!$B$40</f>
        <v>0.43735259630223533</v>
      </c>
      <c r="R5258">
        <f>Q5258*Diccionario!$B$41</f>
        <v>0.28427918759645299</v>
      </c>
      <c r="S5258">
        <f t="shared" si="824"/>
        <v>0.28427918759645299</v>
      </c>
      <c r="T5258">
        <f>I5258*Diccionario!$B$36</f>
        <v>80.189328254901952</v>
      </c>
      <c r="U5258">
        <f>T5258*Diccionario!$B$42</f>
        <v>8.0991221537450979</v>
      </c>
      <c r="V5258">
        <f>U5258*Diccionario!$B$43</f>
        <v>6.884253830683333</v>
      </c>
      <c r="W5258">
        <f>V5258*Diccionario!$B$44</f>
        <v>1.3080082278298333</v>
      </c>
      <c r="X5258">
        <f>W5258*Diccionario!$B$45</f>
        <v>0.51012320885363505</v>
      </c>
      <c r="Y5258">
        <f>X5258*Diccionario!$B$46</f>
        <v>0.45400965587973519</v>
      </c>
      <c r="Z5258">
        <f>Y5258*Diccionario!$B$47</f>
        <v>0.16798357267550201</v>
      </c>
      <c r="AA5258">
        <f>Z5258*Diccionario!$B$48</f>
        <v>0.16798357267550201</v>
      </c>
      <c r="AB5258">
        <f>AA5258*Diccionario!$B$49</f>
        <v>0.12598767950662651</v>
      </c>
      <c r="AC5258">
        <f t="shared" si="825"/>
        <v>0.12598767950662651</v>
      </c>
      <c r="AD5258">
        <f t="shared" si="826"/>
        <v>0.41026686710307947</v>
      </c>
      <c r="AE5258">
        <f t="shared" si="827"/>
        <v>6.8751165092520504E-4</v>
      </c>
      <c r="AF5258" t="e">
        <f ca="1">IF(AD5258="","",_xludf.RANK.EQ(AD5258,$AD$2:$AD$5513,0))</f>
        <v>#NAME?</v>
      </c>
      <c r="AH5258" t="str">
        <f t="shared" si="828"/>
        <v>Media</v>
      </c>
      <c r="AI5258" t="s">
        <v>153</v>
      </c>
      <c r="AJ5258" t="str">
        <f>IFERROR(VLOOKUP(B5258,Maestro_Regionales!$A$2:$B$35,2,FALSE),"Otras zonas")</f>
        <v>Otras zonas</v>
      </c>
      <c r="AK5258" t="str">
        <f t="shared" si="829"/>
        <v>NUEVA EPS | Otras zonas</v>
      </c>
    </row>
    <row r="5259" spans="1:37">
      <c r="A5259" s="4" t="s">
        <v>2193</v>
      </c>
      <c r="B5259" s="4" t="s">
        <v>2194</v>
      </c>
      <c r="C5259" s="4" t="s">
        <v>2196</v>
      </c>
      <c r="D5259" s="4" t="s">
        <v>2197</v>
      </c>
      <c r="E5259" s="4" t="s">
        <v>86</v>
      </c>
      <c r="F5259" s="4">
        <v>729</v>
      </c>
      <c r="G5259" s="4">
        <v>7119</v>
      </c>
      <c r="H5259" s="4">
        <v>0</v>
      </c>
      <c r="I5259">
        <f t="shared" si="820"/>
        <v>7848</v>
      </c>
      <c r="J5259">
        <f t="shared" si="821"/>
        <v>9.2889908256880732E-2</v>
      </c>
      <c r="K5259">
        <f t="shared" si="822"/>
        <v>0.9071100917431193</v>
      </c>
      <c r="L5259">
        <f t="shared" si="823"/>
        <v>0</v>
      </c>
      <c r="M5259">
        <f>I5259*Diccionario!$B$36</f>
        <v>17.422713882352941</v>
      </c>
      <c r="N5259">
        <f>M5259*Diccionario!$B$37</f>
        <v>1.7596941021176471</v>
      </c>
      <c r="O5259">
        <f>N5259*Diccionario!$B$38</f>
        <v>0.26395411531764706</v>
      </c>
      <c r="P5259">
        <f>O5259*Diccionario!$B$39</f>
        <v>0.23755870378588237</v>
      </c>
      <c r="Q5259">
        <f>P5259*Diccionario!$B$40</f>
        <v>9.5023481514352956E-2</v>
      </c>
      <c r="R5259">
        <f>Q5259*Diccionario!$B$41</f>
        <v>6.1765262984329425E-2</v>
      </c>
      <c r="S5259">
        <f t="shared" si="824"/>
        <v>6.1765262984329425E-2</v>
      </c>
      <c r="T5259">
        <f>I5259*Diccionario!$B$36</f>
        <v>17.422713882352941</v>
      </c>
      <c r="U5259">
        <f>T5259*Diccionario!$B$42</f>
        <v>1.7596941021176471</v>
      </c>
      <c r="V5259">
        <f>U5259*Diccionario!$B$43</f>
        <v>1.4957399868000001</v>
      </c>
      <c r="W5259">
        <f>V5259*Diccionario!$B$44</f>
        <v>0.28419059749200004</v>
      </c>
      <c r="X5259">
        <f>W5259*Diccionario!$B$45</f>
        <v>0.11083433302188002</v>
      </c>
      <c r="Y5259">
        <f>X5259*Diccionario!$B$46</f>
        <v>9.8642556389473224E-2</v>
      </c>
      <c r="Z5259">
        <f>Y5259*Diccionario!$B$47</f>
        <v>3.6497745864105091E-2</v>
      </c>
      <c r="AA5259">
        <f>Z5259*Diccionario!$B$48</f>
        <v>3.6497745864105091E-2</v>
      </c>
      <c r="AB5259">
        <f>AA5259*Diccionario!$B$49</f>
        <v>2.7373309398078818E-2</v>
      </c>
      <c r="AC5259">
        <f t="shared" si="825"/>
        <v>2.7373309398078818E-2</v>
      </c>
      <c r="AD5259">
        <f t="shared" si="826"/>
        <v>8.9138572382408243E-2</v>
      </c>
      <c r="AE5259">
        <f t="shared" si="827"/>
        <v>1.4937547234187895E-4</v>
      </c>
      <c r="AF5259" t="e">
        <f ca="1">IF(AD5259="","",_xludf.RANK.EQ(AD5259,$AD$2:$AD$5513,0))</f>
        <v>#NAME?</v>
      </c>
      <c r="AH5259" t="str">
        <f t="shared" si="828"/>
        <v>Baja</v>
      </c>
      <c r="AI5259" t="s">
        <v>153</v>
      </c>
      <c r="AJ5259" t="str">
        <f>IFERROR(VLOOKUP(B5259,Maestro_Regionales!$A$2:$B$35,2,FALSE),"Otras zonas")</f>
        <v>Otras zonas</v>
      </c>
      <c r="AK5259" t="str">
        <f t="shared" si="829"/>
        <v>EPS SANITAS | Otras zonas</v>
      </c>
    </row>
    <row r="5260" spans="1:37">
      <c r="A5260" s="4" t="s">
        <v>2193</v>
      </c>
      <c r="B5260" s="4" t="s">
        <v>2194</v>
      </c>
      <c r="C5260" s="4" t="s">
        <v>2196</v>
      </c>
      <c r="D5260" s="4" t="s">
        <v>2197</v>
      </c>
      <c r="E5260" s="4" t="s">
        <v>88</v>
      </c>
      <c r="F5260" s="4">
        <v>249</v>
      </c>
      <c r="G5260" s="4">
        <v>6480</v>
      </c>
      <c r="H5260" s="4">
        <v>0</v>
      </c>
      <c r="I5260">
        <f t="shared" si="820"/>
        <v>6729</v>
      </c>
      <c r="J5260">
        <f t="shared" si="821"/>
        <v>3.7004012483281321E-2</v>
      </c>
      <c r="K5260">
        <f t="shared" si="822"/>
        <v>0.96299598751671867</v>
      </c>
      <c r="L5260">
        <f t="shared" si="823"/>
        <v>0</v>
      </c>
      <c r="M5260">
        <f>I5260*Diccionario!$B$36</f>
        <v>14.93851194117647</v>
      </c>
      <c r="N5260">
        <f>M5260*Diccionario!$B$37</f>
        <v>1.5087897060588236</v>
      </c>
      <c r="O5260">
        <f>N5260*Diccionario!$B$38</f>
        <v>0.22631845590882352</v>
      </c>
      <c r="P5260">
        <f>O5260*Diccionario!$B$39</f>
        <v>0.20368661031794116</v>
      </c>
      <c r="Q5260">
        <f>P5260*Diccionario!$B$40</f>
        <v>8.1474644127176477E-2</v>
      </c>
      <c r="R5260">
        <f>Q5260*Diccionario!$B$41</f>
        <v>5.2958518682664713E-2</v>
      </c>
      <c r="S5260">
        <f t="shared" si="824"/>
        <v>5.2958518682664713E-2</v>
      </c>
      <c r="T5260">
        <f>I5260*Diccionario!$B$36</f>
        <v>14.93851194117647</v>
      </c>
      <c r="U5260">
        <f>T5260*Diccionario!$B$42</f>
        <v>1.5087897060588236</v>
      </c>
      <c r="V5260">
        <f>U5260*Diccionario!$B$43</f>
        <v>1.28247125015</v>
      </c>
      <c r="W5260">
        <f>V5260*Diccionario!$B$44</f>
        <v>0.24366953752849999</v>
      </c>
      <c r="X5260">
        <f>W5260*Diccionario!$B$45</f>
        <v>9.5031119636114991E-2</v>
      </c>
      <c r="Y5260">
        <f>X5260*Diccionario!$B$46</f>
        <v>8.4577696476142342E-2</v>
      </c>
      <c r="Z5260">
        <f>Y5260*Diccionario!$B$47</f>
        <v>3.1293747696172665E-2</v>
      </c>
      <c r="AA5260">
        <f>Z5260*Diccionario!$B$48</f>
        <v>3.1293747696172665E-2</v>
      </c>
      <c r="AB5260">
        <f>AA5260*Diccionario!$B$49</f>
        <v>2.34703107721295E-2</v>
      </c>
      <c r="AC5260">
        <f t="shared" si="825"/>
        <v>2.34703107721295E-2</v>
      </c>
      <c r="AD5260">
        <f t="shared" si="826"/>
        <v>7.6428829454794206E-2</v>
      </c>
      <c r="AE5260">
        <f t="shared" si="827"/>
        <v>1.2807690537570122E-4</v>
      </c>
      <c r="AF5260" t="e">
        <f ca="1">IF(AD5260="","",_xludf.RANK.EQ(AD5260,$AD$2:$AD$5513,0))</f>
        <v>#NAME?</v>
      </c>
      <c r="AH5260" t="str">
        <f t="shared" si="828"/>
        <v>Baja</v>
      </c>
      <c r="AI5260" t="s">
        <v>153</v>
      </c>
      <c r="AJ5260" t="str">
        <f>IFERROR(VLOOKUP(B5260,Maestro_Regionales!$A$2:$B$35,2,FALSE),"Otras zonas")</f>
        <v>Otras zonas</v>
      </c>
      <c r="AK5260" t="str">
        <f t="shared" si="829"/>
        <v>COOSALUD EPS | Otras zonas</v>
      </c>
    </row>
    <row r="5261" spans="1:37">
      <c r="A5261" s="4" t="s">
        <v>2193</v>
      </c>
      <c r="B5261" s="4" t="s">
        <v>2194</v>
      </c>
      <c r="C5261" s="4" t="s">
        <v>2196</v>
      </c>
      <c r="D5261" s="4" t="s">
        <v>2197</v>
      </c>
      <c r="E5261" s="4" t="s">
        <v>90</v>
      </c>
      <c r="F5261" s="4">
        <v>0</v>
      </c>
      <c r="G5261" s="4">
        <v>0</v>
      </c>
      <c r="H5261" s="4">
        <v>928</v>
      </c>
      <c r="I5261">
        <f t="shared" si="820"/>
        <v>928</v>
      </c>
      <c r="J5261">
        <f t="shared" si="821"/>
        <v>0</v>
      </c>
      <c r="K5261">
        <f t="shared" si="822"/>
        <v>0</v>
      </c>
      <c r="L5261">
        <f t="shared" si="823"/>
        <v>1</v>
      </c>
      <c r="M5261">
        <f>I5261*Diccionario!$B$36</f>
        <v>2.0601781960784313</v>
      </c>
      <c r="N5261">
        <f>M5261*Diccionario!$B$37</f>
        <v>0.20807799780392158</v>
      </c>
      <c r="O5261">
        <f>N5261*Diccionario!$B$38</f>
        <v>3.1211699670588237E-2</v>
      </c>
      <c r="P5261">
        <f>O5261*Diccionario!$B$39</f>
        <v>2.8090529703529415E-2</v>
      </c>
      <c r="Q5261">
        <f>P5261*Diccionario!$B$40</f>
        <v>1.1236211881411766E-2</v>
      </c>
      <c r="R5261">
        <f>Q5261*Diccionario!$B$41</f>
        <v>7.3035377229176482E-3</v>
      </c>
      <c r="S5261">
        <f t="shared" si="824"/>
        <v>7.3035377229176482E-3</v>
      </c>
      <c r="T5261">
        <f>I5261*Diccionario!$B$36</f>
        <v>2.0601781960784313</v>
      </c>
      <c r="U5261">
        <f>T5261*Diccionario!$B$42</f>
        <v>0.20807799780392158</v>
      </c>
      <c r="V5261">
        <f>U5261*Diccionario!$B$43</f>
        <v>0.17686629813333335</v>
      </c>
      <c r="W5261">
        <f>V5261*Diccionario!$B$44</f>
        <v>3.3604596645333336E-2</v>
      </c>
      <c r="X5261">
        <f>W5261*Diccionario!$B$45</f>
        <v>1.3105792691680001E-2</v>
      </c>
      <c r="Y5261">
        <f>X5261*Diccionario!$B$46</f>
        <v>1.1664155495595201E-2</v>
      </c>
      <c r="Z5261">
        <f>Y5261*Diccionario!$B$47</f>
        <v>4.3157375333702239E-3</v>
      </c>
      <c r="AA5261">
        <f>Z5261*Diccionario!$B$48</f>
        <v>4.3157375333702239E-3</v>
      </c>
      <c r="AB5261">
        <f>AA5261*Diccionario!$B$49</f>
        <v>3.2368031500276681E-3</v>
      </c>
      <c r="AC5261">
        <f t="shared" si="825"/>
        <v>3.2368031500276681E-3</v>
      </c>
      <c r="AD5261">
        <f t="shared" si="826"/>
        <v>1.0540340872945315E-2</v>
      </c>
      <c r="AE5261">
        <f t="shared" si="827"/>
        <v>1.766315473155755E-5</v>
      </c>
      <c r="AF5261" t="e">
        <f ca="1">IF(AD5261="","",_xludf.RANK.EQ(AD5261,$AD$2:$AD$5513,0))</f>
        <v>#NAME?</v>
      </c>
      <c r="AH5261" t="str">
        <f t="shared" si="828"/>
        <v>Baja</v>
      </c>
      <c r="AI5261" t="s">
        <v>153</v>
      </c>
      <c r="AJ5261" t="str">
        <f>IFERROR(VLOOKUP(B5261,Maestro_Regionales!$A$2:$B$35,2,FALSE),"Otras zonas")</f>
        <v>Otras zonas</v>
      </c>
      <c r="AK5261" t="str">
        <f t="shared" si="829"/>
        <v>REGIMEN DE EXCEPCION | Otras zonas</v>
      </c>
    </row>
    <row r="5262" spans="1:37">
      <c r="A5262" s="4" t="s">
        <v>2193</v>
      </c>
      <c r="B5262" s="4" t="s">
        <v>2194</v>
      </c>
      <c r="C5262" s="4" t="s">
        <v>2196</v>
      </c>
      <c r="D5262" s="4" t="s">
        <v>2197</v>
      </c>
      <c r="E5262" s="4" t="s">
        <v>85</v>
      </c>
      <c r="F5262" s="4">
        <v>31</v>
      </c>
      <c r="G5262" s="4">
        <v>4</v>
      </c>
      <c r="H5262" s="4">
        <v>0</v>
      </c>
      <c r="I5262">
        <f t="shared" si="820"/>
        <v>35</v>
      </c>
      <c r="J5262">
        <f t="shared" si="821"/>
        <v>0.88571428571428568</v>
      </c>
      <c r="K5262">
        <f t="shared" si="822"/>
        <v>0.11428571428571428</v>
      </c>
      <c r="L5262">
        <f t="shared" si="823"/>
        <v>0</v>
      </c>
      <c r="M5262">
        <f>I5262*Diccionario!$B$36</f>
        <v>7.7700686274509795E-2</v>
      </c>
      <c r="N5262">
        <f>M5262*Diccionario!$B$37</f>
        <v>7.8477693137254893E-3</v>
      </c>
      <c r="O5262">
        <f>N5262*Diccionario!$B$38</f>
        <v>1.1771653970588233E-3</v>
      </c>
      <c r="P5262">
        <f>O5262*Diccionario!$B$39</f>
        <v>1.059448857352941E-3</v>
      </c>
      <c r="Q5262">
        <f>P5262*Diccionario!$B$40</f>
        <v>4.2377954294117639E-4</v>
      </c>
      <c r="R5262">
        <f>Q5262*Diccionario!$B$41</f>
        <v>2.7545670291176464E-4</v>
      </c>
      <c r="S5262">
        <f t="shared" si="824"/>
        <v>2.7545670291176464E-4</v>
      </c>
      <c r="T5262">
        <f>I5262*Diccionario!$B$36</f>
        <v>7.7700686274509795E-2</v>
      </c>
      <c r="U5262">
        <f>T5262*Diccionario!$B$42</f>
        <v>7.8477693137254893E-3</v>
      </c>
      <c r="V5262">
        <f>U5262*Diccionario!$B$43</f>
        <v>6.670603916666666E-3</v>
      </c>
      <c r="W5262">
        <f>V5262*Diccionario!$B$44</f>
        <v>1.2674147441666666E-3</v>
      </c>
      <c r="X5262">
        <f>W5262*Diccionario!$B$45</f>
        <v>4.9429175022499996E-4</v>
      </c>
      <c r="Y5262">
        <f>X5262*Diccionario!$B$46</f>
        <v>4.3991965770024999E-4</v>
      </c>
      <c r="Z5262">
        <f>Y5262*Diccionario!$B$47</f>
        <v>1.6277027334909248E-4</v>
      </c>
      <c r="AA5262">
        <f>Z5262*Diccionario!$B$48</f>
        <v>1.6277027334909248E-4</v>
      </c>
      <c r="AB5262">
        <f>AA5262*Diccionario!$B$49</f>
        <v>1.2207770501181935E-4</v>
      </c>
      <c r="AC5262">
        <f t="shared" si="825"/>
        <v>1.2207770501181935E-4</v>
      </c>
      <c r="AD5262">
        <f t="shared" si="826"/>
        <v>3.9753440792358397E-4</v>
      </c>
      <c r="AE5262">
        <f t="shared" si="827"/>
        <v>6.6617501681520905E-7</v>
      </c>
      <c r="AF5262" t="e">
        <f ca="1">IF(AD5262="","",_xludf.RANK.EQ(AD5262,$AD$2:$AD$5513,0))</f>
        <v>#NAME?</v>
      </c>
      <c r="AH5262" t="str">
        <f t="shared" si="828"/>
        <v>Baja</v>
      </c>
      <c r="AI5262" t="s">
        <v>153</v>
      </c>
      <c r="AJ5262" t="str">
        <f>IFERROR(VLOOKUP(B5262,Maestro_Regionales!$A$2:$B$35,2,FALSE),"Otras zonas")</f>
        <v>Otras zonas</v>
      </c>
      <c r="AK5262" t="str">
        <f t="shared" si="829"/>
        <v>SALUD TOTAL EPS | Otras zonas</v>
      </c>
    </row>
    <row r="5263" spans="1:37">
      <c r="A5263" s="4" t="s">
        <v>2193</v>
      </c>
      <c r="B5263" s="4" t="s">
        <v>2194</v>
      </c>
      <c r="C5263" s="4" t="s">
        <v>2198</v>
      </c>
      <c r="D5263" s="4" t="s">
        <v>2199</v>
      </c>
      <c r="E5263" s="4" t="s">
        <v>86</v>
      </c>
      <c r="F5263" s="4">
        <v>457</v>
      </c>
      <c r="G5263" s="4">
        <v>2098</v>
      </c>
      <c r="H5263" s="4">
        <v>0</v>
      </c>
      <c r="I5263">
        <f t="shared" si="820"/>
        <v>2555</v>
      </c>
      <c r="J5263">
        <f t="shared" si="821"/>
        <v>0.17886497064579257</v>
      </c>
      <c r="K5263">
        <f t="shared" si="822"/>
        <v>0.82113502935420746</v>
      </c>
      <c r="L5263">
        <f t="shared" si="823"/>
        <v>0</v>
      </c>
      <c r="M5263">
        <f>I5263*Diccionario!$B$36</f>
        <v>5.6721500980392152</v>
      </c>
      <c r="N5263">
        <f>M5263*Diccionario!$B$37</f>
        <v>0.57288715990196082</v>
      </c>
      <c r="O5263">
        <f>N5263*Diccionario!$B$38</f>
        <v>8.5933073985294123E-2</v>
      </c>
      <c r="P5263">
        <f>O5263*Diccionario!$B$39</f>
        <v>7.733976658676471E-2</v>
      </c>
      <c r="Q5263">
        <f>P5263*Diccionario!$B$40</f>
        <v>3.0935906634705884E-2</v>
      </c>
      <c r="R5263">
        <f>Q5263*Diccionario!$B$41</f>
        <v>2.0108339312558825E-2</v>
      </c>
      <c r="S5263">
        <f t="shared" si="824"/>
        <v>2.0108339312558825E-2</v>
      </c>
      <c r="T5263">
        <f>I5263*Diccionario!$B$36</f>
        <v>5.6721500980392152</v>
      </c>
      <c r="U5263">
        <f>T5263*Diccionario!$B$42</f>
        <v>0.57288715990196082</v>
      </c>
      <c r="V5263">
        <f>U5263*Diccionario!$B$43</f>
        <v>0.48695408591666667</v>
      </c>
      <c r="W5263">
        <f>V5263*Diccionario!$B$44</f>
        <v>9.2521276324166665E-2</v>
      </c>
      <c r="X5263">
        <f>W5263*Diccionario!$B$45</f>
        <v>3.6083297766425E-2</v>
      </c>
      <c r="Y5263">
        <f>X5263*Diccionario!$B$46</f>
        <v>3.2114135012118253E-2</v>
      </c>
      <c r="Z5263">
        <f>Y5263*Diccionario!$B$47</f>
        <v>1.1882229954483754E-2</v>
      </c>
      <c r="AA5263">
        <f>Z5263*Diccionario!$B$48</f>
        <v>1.1882229954483754E-2</v>
      </c>
      <c r="AB5263">
        <f>AA5263*Diccionario!$B$49</f>
        <v>8.911672465862816E-3</v>
      </c>
      <c r="AC5263">
        <f t="shared" si="825"/>
        <v>8.911672465862816E-3</v>
      </c>
      <c r="AD5263">
        <f t="shared" si="826"/>
        <v>2.9020011778421641E-2</v>
      </c>
      <c r="AE5263">
        <f t="shared" si="827"/>
        <v>4.8630776227510281E-5</v>
      </c>
      <c r="AF5263" t="e">
        <f ca="1">IF(AD5263="","",_xludf.RANK.EQ(AD5263,$AD$2:$AD$5513,0))</f>
        <v>#NAME?</v>
      </c>
      <c r="AH5263" t="str">
        <f t="shared" si="828"/>
        <v>Baja</v>
      </c>
      <c r="AI5263" t="s">
        <v>153</v>
      </c>
      <c r="AJ5263" t="str">
        <f>IFERROR(VLOOKUP(B5263,Maestro_Regionales!$A$2:$B$35,2,FALSE),"Otras zonas")</f>
        <v>Otras zonas</v>
      </c>
      <c r="AK5263" t="str">
        <f t="shared" si="829"/>
        <v>EPS SANITAS | Otras zonas</v>
      </c>
    </row>
    <row r="5264" spans="1:37">
      <c r="A5264" s="4" t="s">
        <v>2193</v>
      </c>
      <c r="B5264" s="4" t="s">
        <v>2194</v>
      </c>
      <c r="C5264" s="4" t="s">
        <v>2198</v>
      </c>
      <c r="D5264" s="4" t="s">
        <v>2199</v>
      </c>
      <c r="E5264" s="4" t="s">
        <v>87</v>
      </c>
      <c r="F5264" s="4">
        <v>148</v>
      </c>
      <c r="G5264" s="4">
        <v>629</v>
      </c>
      <c r="H5264" s="4">
        <v>0</v>
      </c>
      <c r="I5264">
        <f t="shared" si="820"/>
        <v>777</v>
      </c>
      <c r="J5264">
        <f t="shared" si="821"/>
        <v>0.19047619047619047</v>
      </c>
      <c r="K5264">
        <f t="shared" si="822"/>
        <v>0.80952380952380953</v>
      </c>
      <c r="L5264">
        <f t="shared" si="823"/>
        <v>0</v>
      </c>
      <c r="M5264">
        <f>I5264*Diccionario!$B$36</f>
        <v>1.7249552352941175</v>
      </c>
      <c r="N5264">
        <f>M5264*Diccionario!$B$37</f>
        <v>0.17422047876470589</v>
      </c>
      <c r="O5264">
        <f>N5264*Diccionario!$B$38</f>
        <v>2.6133071814705883E-2</v>
      </c>
      <c r="P5264">
        <f>O5264*Diccionario!$B$39</f>
        <v>2.3519764633235296E-2</v>
      </c>
      <c r="Q5264">
        <f>P5264*Diccionario!$B$40</f>
        <v>9.4079058532941188E-3</v>
      </c>
      <c r="R5264">
        <f>Q5264*Diccionario!$B$41</f>
        <v>6.1151388046411775E-3</v>
      </c>
      <c r="S5264">
        <f t="shared" si="824"/>
        <v>6.1151388046411775E-3</v>
      </c>
      <c r="T5264">
        <f>I5264*Diccionario!$B$36</f>
        <v>1.7249552352941175</v>
      </c>
      <c r="U5264">
        <f>T5264*Diccionario!$B$42</f>
        <v>0.17422047876470589</v>
      </c>
      <c r="V5264">
        <f>U5264*Diccionario!$B$43</f>
        <v>0.14808740695</v>
      </c>
      <c r="W5264">
        <f>V5264*Diccionario!$B$44</f>
        <v>2.8136607320499999E-2</v>
      </c>
      <c r="X5264">
        <f>W5264*Diccionario!$B$45</f>
        <v>1.0973276854995001E-2</v>
      </c>
      <c r="Y5264">
        <f>X5264*Diccionario!$B$46</f>
        <v>9.7662164009455505E-3</v>
      </c>
      <c r="Z5264">
        <f>Y5264*Diccionario!$B$47</f>
        <v>3.6135000683498535E-3</v>
      </c>
      <c r="AA5264">
        <f>Z5264*Diccionario!$B$48</f>
        <v>3.6135000683498535E-3</v>
      </c>
      <c r="AB5264">
        <f>AA5264*Diccionario!$B$49</f>
        <v>2.71012505126239E-3</v>
      </c>
      <c r="AC5264">
        <f t="shared" si="825"/>
        <v>2.71012505126239E-3</v>
      </c>
      <c r="AD5264">
        <f t="shared" si="826"/>
        <v>8.8252638559035666E-3</v>
      </c>
      <c r="AE5264">
        <f t="shared" si="827"/>
        <v>1.4789085373297646E-5</v>
      </c>
      <c r="AF5264" t="e">
        <f ca="1">IF(AD5264="","",_xludf.RANK.EQ(AD5264,$AD$2:$AD$5513,0))</f>
        <v>#NAME?</v>
      </c>
      <c r="AH5264" t="str">
        <f t="shared" si="828"/>
        <v>Baja</v>
      </c>
      <c r="AI5264" t="s">
        <v>153</v>
      </c>
      <c r="AJ5264" t="str">
        <f>IFERROR(VLOOKUP(B5264,Maestro_Regionales!$A$2:$B$35,2,FALSE),"Otras zonas")</f>
        <v>Otras zonas</v>
      </c>
      <c r="AK5264" t="str">
        <f t="shared" si="829"/>
        <v>NUEVA EPS | Otras zonas</v>
      </c>
    </row>
    <row r="5265" spans="1:37">
      <c r="A5265" s="4" t="s">
        <v>2193</v>
      </c>
      <c r="B5265" s="4" t="s">
        <v>2194</v>
      </c>
      <c r="C5265" s="4" t="s">
        <v>2198</v>
      </c>
      <c r="D5265" s="4" t="s">
        <v>2199</v>
      </c>
      <c r="E5265" s="4" t="s">
        <v>90</v>
      </c>
      <c r="F5265" s="4">
        <v>0</v>
      </c>
      <c r="G5265" s="4">
        <v>0</v>
      </c>
      <c r="H5265" s="4">
        <v>95</v>
      </c>
      <c r="I5265">
        <f t="shared" si="820"/>
        <v>95</v>
      </c>
      <c r="J5265">
        <f t="shared" si="821"/>
        <v>0</v>
      </c>
      <c r="K5265">
        <f t="shared" si="822"/>
        <v>0</v>
      </c>
      <c r="L5265">
        <f t="shared" si="823"/>
        <v>1</v>
      </c>
      <c r="M5265">
        <f>I5265*Diccionario!$B$36</f>
        <v>0.21090186274509803</v>
      </c>
      <c r="N5265">
        <f>M5265*Diccionario!$B$37</f>
        <v>2.1301088137254901E-2</v>
      </c>
      <c r="O5265">
        <f>N5265*Diccionario!$B$38</f>
        <v>3.1951632205882352E-3</v>
      </c>
      <c r="P5265">
        <f>O5265*Diccionario!$B$39</f>
        <v>2.8756468985294118E-3</v>
      </c>
      <c r="Q5265">
        <f>P5265*Diccionario!$B$40</f>
        <v>1.1502587594117647E-3</v>
      </c>
      <c r="R5265">
        <f>Q5265*Diccionario!$B$41</f>
        <v>7.4766819361764714E-4</v>
      </c>
      <c r="S5265">
        <f t="shared" si="824"/>
        <v>7.4766819361764714E-4</v>
      </c>
      <c r="T5265">
        <f>I5265*Diccionario!$B$36</f>
        <v>0.21090186274509803</v>
      </c>
      <c r="U5265">
        <f>T5265*Diccionario!$B$42</f>
        <v>2.1301088137254901E-2</v>
      </c>
      <c r="V5265">
        <f>U5265*Diccionario!$B$43</f>
        <v>1.8105924916666665E-2</v>
      </c>
      <c r="W5265">
        <f>V5265*Diccionario!$B$44</f>
        <v>3.4401257341666663E-3</v>
      </c>
      <c r="X5265">
        <f>W5265*Diccionario!$B$45</f>
        <v>1.341649036325E-3</v>
      </c>
      <c r="Y5265">
        <f>X5265*Diccionario!$B$46</f>
        <v>1.1940676423292499E-3</v>
      </c>
      <c r="Z5265">
        <f>Y5265*Diccionario!$B$47</f>
        <v>4.4180502766182246E-4</v>
      </c>
      <c r="AA5265">
        <f>Z5265*Diccionario!$B$48</f>
        <v>4.4180502766182246E-4</v>
      </c>
      <c r="AB5265">
        <f>AA5265*Diccionario!$B$49</f>
        <v>3.3135377074636685E-4</v>
      </c>
      <c r="AC5265">
        <f t="shared" si="825"/>
        <v>3.3135377074636685E-4</v>
      </c>
      <c r="AD5265">
        <f t="shared" si="826"/>
        <v>1.0790219643640139E-3</v>
      </c>
      <c r="AE5265">
        <f t="shared" si="827"/>
        <v>1.808189331355568E-6</v>
      </c>
      <c r="AF5265" t="e">
        <f ca="1">IF(AD5265="","",_xludf.RANK.EQ(AD5265,$AD$2:$AD$5513,0))</f>
        <v>#NAME?</v>
      </c>
      <c r="AH5265" t="str">
        <f t="shared" si="828"/>
        <v>Baja</v>
      </c>
      <c r="AI5265" t="s">
        <v>153</v>
      </c>
      <c r="AJ5265" t="str">
        <f>IFERROR(VLOOKUP(B5265,Maestro_Regionales!$A$2:$B$35,2,FALSE),"Otras zonas")</f>
        <v>Otras zonas</v>
      </c>
      <c r="AK5265" t="str">
        <f t="shared" si="829"/>
        <v>REGIMEN DE EXCEPCION | Otras zonas</v>
      </c>
    </row>
    <row r="5266" spans="1:37">
      <c r="A5266" s="4" t="s">
        <v>2193</v>
      </c>
      <c r="B5266" s="4" t="s">
        <v>2194</v>
      </c>
      <c r="C5266" s="4" t="s">
        <v>2200</v>
      </c>
      <c r="D5266" s="4" t="s">
        <v>2201</v>
      </c>
      <c r="E5266" s="4" t="s">
        <v>87</v>
      </c>
      <c r="F5266" s="4">
        <v>1523</v>
      </c>
      <c r="G5266" s="4">
        <v>15719</v>
      </c>
      <c r="H5266" s="4">
        <v>0</v>
      </c>
      <c r="I5266">
        <f t="shared" si="820"/>
        <v>17242</v>
      </c>
      <c r="J5266">
        <f t="shared" si="821"/>
        <v>8.8330820090476742E-2</v>
      </c>
      <c r="K5266">
        <f t="shared" si="822"/>
        <v>0.91166917990952323</v>
      </c>
      <c r="L5266">
        <f t="shared" si="823"/>
        <v>0</v>
      </c>
      <c r="M5266">
        <f>I5266*Diccionario!$B$36</f>
        <v>38.277578078431368</v>
      </c>
      <c r="N5266">
        <f>M5266*Diccionario!$B$37</f>
        <v>3.8660353859215686</v>
      </c>
      <c r="O5266">
        <f>N5266*Diccionario!$B$38</f>
        <v>0.57990530788823524</v>
      </c>
      <c r="P5266">
        <f>O5266*Diccionario!$B$39</f>
        <v>0.5219147770994117</v>
      </c>
      <c r="Q5266">
        <f>P5266*Diccionario!$B$40</f>
        <v>0.2087659108397647</v>
      </c>
      <c r="R5266">
        <f>Q5266*Diccionario!$B$41</f>
        <v>0.13569784204584706</v>
      </c>
      <c r="S5266">
        <f t="shared" si="824"/>
        <v>0.13569784204584706</v>
      </c>
      <c r="T5266">
        <f>I5266*Diccionario!$B$36</f>
        <v>38.277578078431368</v>
      </c>
      <c r="U5266">
        <f>T5266*Diccionario!$B$42</f>
        <v>3.8660353859215686</v>
      </c>
      <c r="V5266">
        <f>U5266*Diccionario!$B$43</f>
        <v>3.2861300780333331</v>
      </c>
      <c r="W5266">
        <f>V5266*Diccionario!$B$44</f>
        <v>0.62436471482633327</v>
      </c>
      <c r="X5266">
        <f>W5266*Diccionario!$B$45</f>
        <v>0.24350223878226998</v>
      </c>
      <c r="Y5266">
        <f>X5266*Diccionario!$B$46</f>
        <v>0.21671699251622029</v>
      </c>
      <c r="Z5266">
        <f>Y5266*Diccionario!$B$47</f>
        <v>8.0185287231001504E-2</v>
      </c>
      <c r="AA5266">
        <f>Z5266*Diccionario!$B$48</f>
        <v>8.0185287231001504E-2</v>
      </c>
      <c r="AB5266">
        <f>AA5266*Diccionario!$B$49</f>
        <v>6.0138965423251131E-2</v>
      </c>
      <c r="AC5266">
        <f t="shared" si="825"/>
        <v>6.0138965423251131E-2</v>
      </c>
      <c r="AD5266">
        <f t="shared" si="826"/>
        <v>0.19583680746909821</v>
      </c>
      <c r="AE5266">
        <f t="shared" si="827"/>
        <v>3.2817684685508113E-4</v>
      </c>
      <c r="AF5266" t="e">
        <f ca="1">IF(AD5266="","",_xludf.RANK.EQ(AD5266,$AD$2:$AD$5513,0))</f>
        <v>#NAME?</v>
      </c>
      <c r="AH5266" t="str">
        <f t="shared" si="828"/>
        <v>Media</v>
      </c>
      <c r="AI5266" t="s">
        <v>153</v>
      </c>
      <c r="AJ5266" t="str">
        <f>IFERROR(VLOOKUP(B5266,Maestro_Regionales!$A$2:$B$35,2,FALSE),"Otras zonas")</f>
        <v>Otras zonas</v>
      </c>
      <c r="AK5266" t="str">
        <f t="shared" si="829"/>
        <v>NUEVA EPS | Otras zonas</v>
      </c>
    </row>
    <row r="5267" spans="1:37">
      <c r="A5267" s="4" t="s">
        <v>2193</v>
      </c>
      <c r="B5267" s="4" t="s">
        <v>2194</v>
      </c>
      <c r="C5267" s="4" t="s">
        <v>2200</v>
      </c>
      <c r="D5267" s="4" t="s">
        <v>2201</v>
      </c>
      <c r="E5267" s="4" t="s">
        <v>86</v>
      </c>
      <c r="F5267" s="4">
        <v>365</v>
      </c>
      <c r="G5267" s="4">
        <v>3921</v>
      </c>
      <c r="H5267" s="4">
        <v>0</v>
      </c>
      <c r="I5267">
        <f t="shared" si="820"/>
        <v>4286</v>
      </c>
      <c r="J5267">
        <f t="shared" si="821"/>
        <v>8.5160989267382178E-2</v>
      </c>
      <c r="K5267">
        <f t="shared" si="822"/>
        <v>0.91483901073261786</v>
      </c>
      <c r="L5267">
        <f t="shared" si="823"/>
        <v>0</v>
      </c>
      <c r="M5267">
        <f>I5267*Diccionario!$B$36</f>
        <v>9.515004039215686</v>
      </c>
      <c r="N5267">
        <f>M5267*Diccionario!$B$37</f>
        <v>0.96101540796078433</v>
      </c>
      <c r="O5267">
        <f>N5267*Diccionario!$B$38</f>
        <v>0.14415231119411764</v>
      </c>
      <c r="P5267">
        <f>O5267*Diccionario!$B$39</f>
        <v>0.12973708007470588</v>
      </c>
      <c r="Q5267">
        <f>P5267*Diccionario!$B$40</f>
        <v>5.1894832029882355E-2</v>
      </c>
      <c r="R5267">
        <f>Q5267*Diccionario!$B$41</f>
        <v>3.3731640819423529E-2</v>
      </c>
      <c r="S5267">
        <f t="shared" si="824"/>
        <v>3.3731640819423529E-2</v>
      </c>
      <c r="T5267">
        <f>I5267*Diccionario!$B$36</f>
        <v>9.515004039215686</v>
      </c>
      <c r="U5267">
        <f>T5267*Diccionario!$B$42</f>
        <v>0.96101540796078433</v>
      </c>
      <c r="V5267">
        <f>U5267*Diccionario!$B$43</f>
        <v>0.81686309676666669</v>
      </c>
      <c r="W5267">
        <f>V5267*Diccionario!$B$44</f>
        <v>0.15520398838566668</v>
      </c>
      <c r="X5267">
        <f>W5267*Diccionario!$B$45</f>
        <v>6.0529555470410008E-2</v>
      </c>
      <c r="Y5267">
        <f>X5267*Diccionario!$B$46</f>
        <v>5.3871304368664906E-2</v>
      </c>
      <c r="Z5267">
        <f>Y5267*Diccionario!$B$47</f>
        <v>1.9932382616406015E-2</v>
      </c>
      <c r="AA5267">
        <f>Z5267*Diccionario!$B$48</f>
        <v>1.9932382616406015E-2</v>
      </c>
      <c r="AB5267">
        <f>AA5267*Diccionario!$B$49</f>
        <v>1.4949286962304511E-2</v>
      </c>
      <c r="AC5267">
        <f t="shared" si="825"/>
        <v>1.4949286962304511E-2</v>
      </c>
      <c r="AD5267">
        <f t="shared" si="826"/>
        <v>4.8680927781728042E-2</v>
      </c>
      <c r="AE5267">
        <f t="shared" si="827"/>
        <v>8.1577889201999625E-5</v>
      </c>
      <c r="AF5267" t="e">
        <f ca="1">IF(AD5267="","",_xludf.RANK.EQ(AD5267,$AD$2:$AD$5513,0))</f>
        <v>#NAME?</v>
      </c>
      <c r="AH5267" t="str">
        <f t="shared" si="828"/>
        <v>Baja</v>
      </c>
      <c r="AI5267" t="s">
        <v>153</v>
      </c>
      <c r="AJ5267" t="str">
        <f>IFERROR(VLOOKUP(B5267,Maestro_Regionales!$A$2:$B$35,2,FALSE),"Otras zonas")</f>
        <v>Otras zonas</v>
      </c>
      <c r="AK5267" t="str">
        <f t="shared" si="829"/>
        <v>EPS SANITAS | Otras zonas</v>
      </c>
    </row>
    <row r="5268" spans="1:37">
      <c r="A5268" s="4" t="s">
        <v>2193</v>
      </c>
      <c r="B5268" s="4" t="s">
        <v>2194</v>
      </c>
      <c r="C5268" s="4" t="s">
        <v>2200</v>
      </c>
      <c r="D5268" s="4" t="s">
        <v>2201</v>
      </c>
      <c r="E5268" s="4" t="s">
        <v>90</v>
      </c>
      <c r="F5268" s="4">
        <v>0</v>
      </c>
      <c r="G5268" s="4">
        <v>0</v>
      </c>
      <c r="H5268" s="4">
        <v>502</v>
      </c>
      <c r="I5268">
        <f t="shared" si="820"/>
        <v>502</v>
      </c>
      <c r="J5268">
        <f t="shared" si="821"/>
        <v>0</v>
      </c>
      <c r="K5268">
        <f t="shared" si="822"/>
        <v>0</v>
      </c>
      <c r="L5268">
        <f t="shared" si="823"/>
        <v>1</v>
      </c>
      <c r="M5268">
        <f>I5268*Diccionario!$B$36</f>
        <v>1.1144498431372549</v>
      </c>
      <c r="N5268">
        <f>M5268*Diccionario!$B$37</f>
        <v>0.11255943415686276</v>
      </c>
      <c r="O5268">
        <f>N5268*Diccionario!$B$38</f>
        <v>1.6883915123529412E-2</v>
      </c>
      <c r="P5268">
        <f>O5268*Diccionario!$B$39</f>
        <v>1.5195523611176471E-2</v>
      </c>
      <c r="Q5268">
        <f>P5268*Diccionario!$B$40</f>
        <v>6.078209444470589E-3</v>
      </c>
      <c r="R5268">
        <f>Q5268*Diccionario!$B$41</f>
        <v>3.9508361389058834E-3</v>
      </c>
      <c r="S5268">
        <f t="shared" si="824"/>
        <v>3.9508361389058834E-3</v>
      </c>
      <c r="T5268">
        <f>I5268*Diccionario!$B$36</f>
        <v>1.1144498431372549</v>
      </c>
      <c r="U5268">
        <f>T5268*Diccionario!$B$42</f>
        <v>0.11255943415686276</v>
      </c>
      <c r="V5268">
        <f>U5268*Diccionario!$B$43</f>
        <v>9.5675519033333337E-2</v>
      </c>
      <c r="W5268">
        <f>V5268*Diccionario!$B$44</f>
        <v>1.8178348616333335E-2</v>
      </c>
      <c r="X5268">
        <f>W5268*Diccionario!$B$45</f>
        <v>7.0895559603700014E-3</v>
      </c>
      <c r="Y5268">
        <f>X5268*Diccionario!$B$46</f>
        <v>6.3097048047293016E-3</v>
      </c>
      <c r="Z5268">
        <f>Y5268*Diccionario!$B$47</f>
        <v>2.3345907777498416E-3</v>
      </c>
      <c r="AA5268">
        <f>Z5268*Diccionario!$B$48</f>
        <v>2.3345907777498416E-3</v>
      </c>
      <c r="AB5268">
        <f>AA5268*Diccionario!$B$49</f>
        <v>1.7509430833123813E-3</v>
      </c>
      <c r="AC5268">
        <f t="shared" si="825"/>
        <v>1.7509430833123813E-3</v>
      </c>
      <c r="AD5268">
        <f t="shared" si="826"/>
        <v>5.7017792222182652E-3</v>
      </c>
      <c r="AE5268">
        <f t="shared" si="827"/>
        <v>9.5548530983210048E-6</v>
      </c>
      <c r="AF5268" t="e">
        <f ca="1">IF(AD5268="","",_xludf.RANK.EQ(AD5268,$AD$2:$AD$5513,0))</f>
        <v>#NAME?</v>
      </c>
      <c r="AH5268" t="str">
        <f t="shared" si="828"/>
        <v>Baja</v>
      </c>
      <c r="AI5268" t="s">
        <v>153</v>
      </c>
      <c r="AJ5268" t="str">
        <f>IFERROR(VLOOKUP(B5268,Maestro_Regionales!$A$2:$B$35,2,FALSE),"Otras zonas")</f>
        <v>Otras zonas</v>
      </c>
      <c r="AK5268" t="str">
        <f t="shared" si="829"/>
        <v>REGIMEN DE EXCEPCION | Otras zonas</v>
      </c>
    </row>
    <row r="5269" spans="1:37">
      <c r="A5269" s="4" t="s">
        <v>2193</v>
      </c>
      <c r="B5269" s="4" t="s">
        <v>2194</v>
      </c>
      <c r="C5269" s="4" t="s">
        <v>2200</v>
      </c>
      <c r="D5269" s="4" t="s">
        <v>2201</v>
      </c>
      <c r="E5269" s="4" t="s">
        <v>203</v>
      </c>
      <c r="F5269" s="4">
        <v>0</v>
      </c>
      <c r="G5269" s="4">
        <v>1</v>
      </c>
      <c r="H5269" s="4">
        <v>0</v>
      </c>
      <c r="I5269">
        <f t="shared" si="820"/>
        <v>1</v>
      </c>
      <c r="J5269">
        <f t="shared" si="821"/>
        <v>0</v>
      </c>
      <c r="K5269">
        <f t="shared" si="822"/>
        <v>1</v>
      </c>
      <c r="L5269">
        <f t="shared" si="823"/>
        <v>0</v>
      </c>
      <c r="M5269">
        <f>I5269*Diccionario!$B$36</f>
        <v>2.2200196078431371E-3</v>
      </c>
      <c r="N5269">
        <f>M5269*Diccionario!$B$37</f>
        <v>2.2422198039215687E-4</v>
      </c>
      <c r="O5269">
        <f>N5269*Diccionario!$B$38</f>
        <v>3.3633297058823532E-5</v>
      </c>
      <c r="P5269">
        <f>O5269*Diccionario!$B$39</f>
        <v>3.026996735294118E-5</v>
      </c>
      <c r="Q5269">
        <f>P5269*Diccionario!$B$40</f>
        <v>1.2107986941176473E-5</v>
      </c>
      <c r="R5269">
        <f>Q5269*Diccionario!$B$41</f>
        <v>7.870191511764708E-6</v>
      </c>
      <c r="S5269">
        <f t="shared" si="824"/>
        <v>7.870191511764708E-6</v>
      </c>
      <c r="T5269">
        <f>I5269*Diccionario!$B$36</f>
        <v>2.2200196078431371E-3</v>
      </c>
      <c r="U5269">
        <f>T5269*Diccionario!$B$42</f>
        <v>2.2422198039215687E-4</v>
      </c>
      <c r="V5269">
        <f>U5269*Diccionario!$B$43</f>
        <v>1.9058868333333333E-4</v>
      </c>
      <c r="W5269">
        <f>V5269*Diccionario!$B$44</f>
        <v>3.6211849833333333E-5</v>
      </c>
      <c r="X5269">
        <f>W5269*Diccionario!$B$45</f>
        <v>1.4122621435000001E-5</v>
      </c>
      <c r="Y5269">
        <f>X5269*Diccionario!$B$46</f>
        <v>1.256913307715E-5</v>
      </c>
      <c r="Z5269">
        <f>Y5269*Diccionario!$B$47</f>
        <v>4.6505792385454997E-6</v>
      </c>
      <c r="AA5269">
        <f>Z5269*Diccionario!$B$48</f>
        <v>4.6505792385454997E-6</v>
      </c>
      <c r="AB5269">
        <f>AA5269*Diccionario!$B$49</f>
        <v>3.4879344289091247E-6</v>
      </c>
      <c r="AC5269">
        <f t="shared" si="825"/>
        <v>3.4879344289091247E-6</v>
      </c>
      <c r="AD5269">
        <f t="shared" si="826"/>
        <v>1.1358125940673833E-5</v>
      </c>
      <c r="AE5269">
        <f t="shared" si="827"/>
        <v>1.9033571909005983E-8</v>
      </c>
      <c r="AF5269" t="e">
        <f ca="1">IF(AD5269="","",_xludf.RANK.EQ(AD5269,$AD$2:$AD$5513,0))</f>
        <v>#NAME?</v>
      </c>
      <c r="AH5269" t="str">
        <f t="shared" si="828"/>
        <v>Baja</v>
      </c>
      <c r="AI5269" t="s">
        <v>153</v>
      </c>
      <c r="AJ5269" t="str">
        <f>IFERROR(VLOOKUP(B5269,Maestro_Regionales!$A$2:$B$35,2,FALSE),"Otras zonas")</f>
        <v>Otras zonas</v>
      </c>
      <c r="AK5269" t="str">
        <f t="shared" si="829"/>
        <v>CAPRESOCA EPS | Otras zonas</v>
      </c>
    </row>
    <row r="5270" spans="1:37">
      <c r="A5270" s="4" t="s">
        <v>2193</v>
      </c>
      <c r="B5270" s="4" t="s">
        <v>2194</v>
      </c>
      <c r="C5270" s="4" t="s">
        <v>2202</v>
      </c>
      <c r="D5270" s="4" t="s">
        <v>2203</v>
      </c>
      <c r="E5270" s="4" t="s">
        <v>86</v>
      </c>
      <c r="F5270" s="4">
        <v>453</v>
      </c>
      <c r="G5270" s="4">
        <v>2627</v>
      </c>
      <c r="H5270" s="4">
        <v>0</v>
      </c>
      <c r="I5270">
        <f t="shared" si="820"/>
        <v>3080</v>
      </c>
      <c r="J5270">
        <f t="shared" si="821"/>
        <v>0.14707792207792209</v>
      </c>
      <c r="K5270">
        <f t="shared" si="822"/>
        <v>0.85292207792207797</v>
      </c>
      <c r="L5270">
        <f t="shared" si="823"/>
        <v>0</v>
      </c>
      <c r="M5270">
        <f>I5270*Diccionario!$B$36</f>
        <v>6.8376603921568622</v>
      </c>
      <c r="N5270">
        <f>M5270*Diccionario!$B$37</f>
        <v>0.69060369960784307</v>
      </c>
      <c r="O5270">
        <f>N5270*Diccionario!$B$38</f>
        <v>0.10359055494117646</v>
      </c>
      <c r="P5270">
        <f>O5270*Diccionario!$B$39</f>
        <v>9.3231499447058816E-2</v>
      </c>
      <c r="Q5270">
        <f>P5270*Diccionario!$B$40</f>
        <v>3.7292599778823529E-2</v>
      </c>
      <c r="R5270">
        <f>Q5270*Diccionario!$B$41</f>
        <v>2.4240189856235293E-2</v>
      </c>
      <c r="S5270">
        <f t="shared" si="824"/>
        <v>2.4240189856235293E-2</v>
      </c>
      <c r="T5270">
        <f>I5270*Diccionario!$B$36</f>
        <v>6.8376603921568622</v>
      </c>
      <c r="U5270">
        <f>T5270*Diccionario!$B$42</f>
        <v>0.69060369960784307</v>
      </c>
      <c r="V5270">
        <f>U5270*Diccionario!$B$43</f>
        <v>0.58701314466666654</v>
      </c>
      <c r="W5270">
        <f>V5270*Diccionario!$B$44</f>
        <v>0.11153249748666665</v>
      </c>
      <c r="X5270">
        <f>W5270*Diccionario!$B$45</f>
        <v>4.3497674019799995E-2</v>
      </c>
      <c r="Y5270">
        <f>X5270*Diccionario!$B$46</f>
        <v>3.8712929877621996E-2</v>
      </c>
      <c r="Z5270">
        <f>Y5270*Diccionario!$B$47</f>
        <v>1.4323784054720139E-2</v>
      </c>
      <c r="AA5270">
        <f>Z5270*Diccionario!$B$48</f>
        <v>1.4323784054720139E-2</v>
      </c>
      <c r="AB5270">
        <f>AA5270*Diccionario!$B$49</f>
        <v>1.0742838041040105E-2</v>
      </c>
      <c r="AC5270">
        <f t="shared" si="825"/>
        <v>1.0742838041040105E-2</v>
      </c>
      <c r="AD5270">
        <f t="shared" si="826"/>
        <v>3.49830278972754E-2</v>
      </c>
      <c r="AE5270">
        <f t="shared" si="827"/>
        <v>5.8623401479738416E-5</v>
      </c>
      <c r="AF5270" t="e">
        <f ca="1">IF(AD5270="","",_xludf.RANK.EQ(AD5270,$AD$2:$AD$5513,0))</f>
        <v>#NAME?</v>
      </c>
      <c r="AH5270" t="str">
        <f t="shared" si="828"/>
        <v>Baja</v>
      </c>
      <c r="AI5270" t="s">
        <v>153</v>
      </c>
      <c r="AJ5270" t="str">
        <f>IFERROR(VLOOKUP(B5270,Maestro_Regionales!$A$2:$B$35,2,FALSE),"Otras zonas")</f>
        <v>Otras zonas</v>
      </c>
      <c r="AK5270" t="str">
        <f t="shared" si="829"/>
        <v>EPS SANITAS | Otras zonas</v>
      </c>
    </row>
    <row r="5271" spans="1:37">
      <c r="A5271" s="4" t="s">
        <v>2193</v>
      </c>
      <c r="B5271" s="4" t="s">
        <v>2194</v>
      </c>
      <c r="C5271" s="4" t="s">
        <v>2202</v>
      </c>
      <c r="D5271" s="4" t="s">
        <v>2203</v>
      </c>
      <c r="E5271" s="4" t="s">
        <v>87</v>
      </c>
      <c r="F5271" s="4">
        <v>223</v>
      </c>
      <c r="G5271" s="4">
        <v>1044</v>
      </c>
      <c r="H5271" s="4">
        <v>0</v>
      </c>
      <c r="I5271">
        <f t="shared" si="820"/>
        <v>1267</v>
      </c>
      <c r="J5271">
        <f t="shared" si="821"/>
        <v>0.17600631412786108</v>
      </c>
      <c r="K5271">
        <f t="shared" si="822"/>
        <v>0.82399368587213895</v>
      </c>
      <c r="L5271">
        <f t="shared" si="823"/>
        <v>0</v>
      </c>
      <c r="M5271">
        <f>I5271*Diccionario!$B$36</f>
        <v>2.8127648431372547</v>
      </c>
      <c r="N5271">
        <f>M5271*Diccionario!$B$37</f>
        <v>0.28408924915686273</v>
      </c>
      <c r="O5271">
        <f>N5271*Diccionario!$B$38</f>
        <v>4.2613387373529411E-2</v>
      </c>
      <c r="P5271">
        <f>O5271*Diccionario!$B$39</f>
        <v>3.8352048636176472E-2</v>
      </c>
      <c r="Q5271">
        <f>P5271*Diccionario!$B$40</f>
        <v>1.534081945447059E-2</v>
      </c>
      <c r="R5271">
        <f>Q5271*Diccionario!$B$41</f>
        <v>9.9715326454058832E-3</v>
      </c>
      <c r="S5271">
        <f t="shared" si="824"/>
        <v>9.9715326454058832E-3</v>
      </c>
      <c r="T5271">
        <f>I5271*Diccionario!$B$36</f>
        <v>2.8127648431372547</v>
      </c>
      <c r="U5271">
        <f>T5271*Diccionario!$B$42</f>
        <v>0.28408924915686273</v>
      </c>
      <c r="V5271">
        <f>U5271*Diccionario!$B$43</f>
        <v>0.24147586178333333</v>
      </c>
      <c r="W5271">
        <f>V5271*Diccionario!$B$44</f>
        <v>4.588041373883333E-2</v>
      </c>
      <c r="X5271">
        <f>W5271*Diccionario!$B$45</f>
        <v>1.7893361358145E-2</v>
      </c>
      <c r="Y5271">
        <f>X5271*Diccionario!$B$46</f>
        <v>1.592509160874905E-2</v>
      </c>
      <c r="Z5271">
        <f>Y5271*Diccionario!$B$47</f>
        <v>5.8922838952371482E-3</v>
      </c>
      <c r="AA5271">
        <f>Z5271*Diccionario!$B$48</f>
        <v>5.8922838952371482E-3</v>
      </c>
      <c r="AB5271">
        <f>AA5271*Diccionario!$B$49</f>
        <v>4.4192129214278616E-3</v>
      </c>
      <c r="AC5271">
        <f t="shared" si="825"/>
        <v>4.4192129214278616E-3</v>
      </c>
      <c r="AD5271">
        <f t="shared" si="826"/>
        <v>1.4390745566833745E-2</v>
      </c>
      <c r="AE5271">
        <f t="shared" si="827"/>
        <v>2.4115535608710577E-5</v>
      </c>
      <c r="AF5271" t="e">
        <f ca="1">IF(AD5271="","",_xludf.RANK.EQ(AD5271,$AD$2:$AD$5513,0))</f>
        <v>#NAME?</v>
      </c>
      <c r="AH5271" t="str">
        <f t="shared" si="828"/>
        <v>Baja</v>
      </c>
      <c r="AI5271" t="s">
        <v>153</v>
      </c>
      <c r="AJ5271" t="str">
        <f>IFERROR(VLOOKUP(B5271,Maestro_Regionales!$A$2:$B$35,2,FALSE),"Otras zonas")</f>
        <v>Otras zonas</v>
      </c>
      <c r="AK5271" t="str">
        <f t="shared" si="829"/>
        <v>NUEVA EPS | Otras zonas</v>
      </c>
    </row>
    <row r="5272" spans="1:37">
      <c r="A5272" s="4" t="s">
        <v>2193</v>
      </c>
      <c r="B5272" s="4" t="s">
        <v>2194</v>
      </c>
      <c r="C5272" s="4" t="s">
        <v>2202</v>
      </c>
      <c r="D5272" s="4" t="s">
        <v>2203</v>
      </c>
      <c r="E5272" s="4" t="s">
        <v>90</v>
      </c>
      <c r="F5272" s="4">
        <v>0</v>
      </c>
      <c r="G5272" s="4">
        <v>0</v>
      </c>
      <c r="H5272" s="4">
        <v>111</v>
      </c>
      <c r="I5272">
        <f t="shared" si="820"/>
        <v>111</v>
      </c>
      <c r="J5272">
        <f t="shared" si="821"/>
        <v>0</v>
      </c>
      <c r="K5272">
        <f t="shared" si="822"/>
        <v>0</v>
      </c>
      <c r="L5272">
        <f t="shared" si="823"/>
        <v>1</v>
      </c>
      <c r="M5272">
        <f>I5272*Diccionario!$B$36</f>
        <v>0.24642217647058823</v>
      </c>
      <c r="N5272">
        <f>M5272*Diccionario!$B$37</f>
        <v>2.4888639823529412E-2</v>
      </c>
      <c r="O5272">
        <f>N5272*Diccionario!$B$38</f>
        <v>3.7332959735294118E-3</v>
      </c>
      <c r="P5272">
        <f>O5272*Diccionario!$B$39</f>
        <v>3.3599663761764709E-3</v>
      </c>
      <c r="Q5272">
        <f>P5272*Diccionario!$B$40</f>
        <v>1.3439865504705885E-3</v>
      </c>
      <c r="R5272">
        <f>Q5272*Diccionario!$B$41</f>
        <v>8.735912578058826E-4</v>
      </c>
      <c r="S5272">
        <f t="shared" si="824"/>
        <v>8.735912578058826E-4</v>
      </c>
      <c r="T5272">
        <f>I5272*Diccionario!$B$36</f>
        <v>0.24642217647058823</v>
      </c>
      <c r="U5272">
        <f>T5272*Diccionario!$B$42</f>
        <v>2.4888639823529412E-2</v>
      </c>
      <c r="V5272">
        <f>U5272*Diccionario!$B$43</f>
        <v>2.1155343850000001E-2</v>
      </c>
      <c r="W5272">
        <f>V5272*Diccionario!$B$44</f>
        <v>4.0195153315000006E-3</v>
      </c>
      <c r="X5272">
        <f>W5272*Diccionario!$B$45</f>
        <v>1.5676109792850002E-3</v>
      </c>
      <c r="Y5272">
        <f>X5272*Diccionario!$B$46</f>
        <v>1.3951737715636502E-3</v>
      </c>
      <c r="Z5272">
        <f>Y5272*Diccionario!$B$47</f>
        <v>5.1621429547855056E-4</v>
      </c>
      <c r="AA5272">
        <f>Z5272*Diccionario!$B$48</f>
        <v>5.1621429547855056E-4</v>
      </c>
      <c r="AB5272">
        <f>AA5272*Diccionario!$B$49</f>
        <v>3.8716072160891292E-4</v>
      </c>
      <c r="AC5272">
        <f t="shared" si="825"/>
        <v>3.8716072160891292E-4</v>
      </c>
      <c r="AD5272">
        <f t="shared" si="826"/>
        <v>1.2607519794147954E-3</v>
      </c>
      <c r="AE5272">
        <f t="shared" si="827"/>
        <v>2.1127264818996641E-6</v>
      </c>
      <c r="AF5272" t="e">
        <f ca="1">IF(AD5272="","",_xludf.RANK.EQ(AD5272,$AD$2:$AD$5513,0))</f>
        <v>#NAME?</v>
      </c>
      <c r="AH5272" t="str">
        <f t="shared" si="828"/>
        <v>Baja</v>
      </c>
      <c r="AI5272" t="s">
        <v>153</v>
      </c>
      <c r="AJ5272" t="str">
        <f>IFERROR(VLOOKUP(B5272,Maestro_Regionales!$A$2:$B$35,2,FALSE),"Otras zonas")</f>
        <v>Otras zonas</v>
      </c>
      <c r="AK5272" t="str">
        <f t="shared" si="829"/>
        <v>REGIMEN DE EXCEPCION | Otras zonas</v>
      </c>
    </row>
    <row r="5273" spans="1:37">
      <c r="A5273" s="4" t="s">
        <v>2193</v>
      </c>
      <c r="B5273" s="4" t="s">
        <v>2194</v>
      </c>
      <c r="C5273" s="4" t="s">
        <v>2202</v>
      </c>
      <c r="D5273" s="4" t="s">
        <v>2203</v>
      </c>
      <c r="E5273" s="4" t="s">
        <v>203</v>
      </c>
      <c r="F5273" s="4">
        <v>1</v>
      </c>
      <c r="G5273" s="4">
        <v>0</v>
      </c>
      <c r="H5273" s="4">
        <v>0</v>
      </c>
      <c r="I5273">
        <f t="shared" si="820"/>
        <v>1</v>
      </c>
      <c r="J5273">
        <f t="shared" si="821"/>
        <v>1</v>
      </c>
      <c r="K5273">
        <f t="shared" si="822"/>
        <v>0</v>
      </c>
      <c r="L5273">
        <f t="shared" si="823"/>
        <v>0</v>
      </c>
      <c r="M5273">
        <f>I5273*Diccionario!$B$36</f>
        <v>2.2200196078431371E-3</v>
      </c>
      <c r="N5273">
        <f>M5273*Diccionario!$B$37</f>
        <v>2.2422198039215687E-4</v>
      </c>
      <c r="O5273">
        <f>N5273*Diccionario!$B$38</f>
        <v>3.3633297058823532E-5</v>
      </c>
      <c r="P5273">
        <f>O5273*Diccionario!$B$39</f>
        <v>3.026996735294118E-5</v>
      </c>
      <c r="Q5273">
        <f>P5273*Diccionario!$B$40</f>
        <v>1.2107986941176473E-5</v>
      </c>
      <c r="R5273">
        <f>Q5273*Diccionario!$B$41</f>
        <v>7.870191511764708E-6</v>
      </c>
      <c r="S5273">
        <f t="shared" si="824"/>
        <v>7.870191511764708E-6</v>
      </c>
      <c r="T5273">
        <f>I5273*Diccionario!$B$36</f>
        <v>2.2200196078431371E-3</v>
      </c>
      <c r="U5273">
        <f>T5273*Diccionario!$B$42</f>
        <v>2.2422198039215687E-4</v>
      </c>
      <c r="V5273">
        <f>U5273*Diccionario!$B$43</f>
        <v>1.9058868333333333E-4</v>
      </c>
      <c r="W5273">
        <f>V5273*Diccionario!$B$44</f>
        <v>3.6211849833333333E-5</v>
      </c>
      <c r="X5273">
        <f>W5273*Diccionario!$B$45</f>
        <v>1.4122621435000001E-5</v>
      </c>
      <c r="Y5273">
        <f>X5273*Diccionario!$B$46</f>
        <v>1.256913307715E-5</v>
      </c>
      <c r="Z5273">
        <f>Y5273*Diccionario!$B$47</f>
        <v>4.6505792385454997E-6</v>
      </c>
      <c r="AA5273">
        <f>Z5273*Diccionario!$B$48</f>
        <v>4.6505792385454997E-6</v>
      </c>
      <c r="AB5273">
        <f>AA5273*Diccionario!$B$49</f>
        <v>3.4879344289091247E-6</v>
      </c>
      <c r="AC5273">
        <f t="shared" si="825"/>
        <v>3.4879344289091247E-6</v>
      </c>
      <c r="AD5273">
        <f t="shared" si="826"/>
        <v>1.1358125940673833E-5</v>
      </c>
      <c r="AE5273">
        <f t="shared" si="827"/>
        <v>1.9033571909005983E-8</v>
      </c>
      <c r="AF5273" t="e">
        <f ca="1">IF(AD5273="","",_xludf.RANK.EQ(AD5273,$AD$2:$AD$5513,0))</f>
        <v>#NAME?</v>
      </c>
      <c r="AH5273" t="str">
        <f t="shared" si="828"/>
        <v>Baja</v>
      </c>
      <c r="AI5273" t="s">
        <v>153</v>
      </c>
      <c r="AJ5273" t="str">
        <f>IFERROR(VLOOKUP(B5273,Maestro_Regionales!$A$2:$B$35,2,FALSE),"Otras zonas")</f>
        <v>Otras zonas</v>
      </c>
      <c r="AK5273" t="str">
        <f t="shared" si="829"/>
        <v>CAPRESOCA EPS | Otras zonas</v>
      </c>
    </row>
    <row r="5274" spans="1:37">
      <c r="A5274" s="4" t="s">
        <v>2193</v>
      </c>
      <c r="B5274" s="4" t="s">
        <v>2194</v>
      </c>
      <c r="C5274" s="4" t="s">
        <v>2204</v>
      </c>
      <c r="D5274" s="4" t="s">
        <v>2205</v>
      </c>
      <c r="E5274" s="4" t="s">
        <v>87</v>
      </c>
      <c r="F5274" s="4">
        <v>8921</v>
      </c>
      <c r="G5274" s="4">
        <v>46317</v>
      </c>
      <c r="H5274" s="4">
        <v>0</v>
      </c>
      <c r="I5274">
        <f t="shared" si="820"/>
        <v>55238</v>
      </c>
      <c r="J5274">
        <f t="shared" si="821"/>
        <v>0.1615011405192078</v>
      </c>
      <c r="K5274">
        <f t="shared" si="822"/>
        <v>0.83849885948079217</v>
      </c>
      <c r="L5274">
        <f t="shared" si="823"/>
        <v>0</v>
      </c>
      <c r="M5274">
        <f>I5274*Diccionario!$B$36</f>
        <v>122.6294430980392</v>
      </c>
      <c r="N5274">
        <f>M5274*Diccionario!$B$37</f>
        <v>12.38557375290196</v>
      </c>
      <c r="O5274">
        <f>N5274*Diccionario!$B$38</f>
        <v>1.8578360629352939</v>
      </c>
      <c r="P5274">
        <f>O5274*Diccionario!$B$39</f>
        <v>1.6720524566417645</v>
      </c>
      <c r="Q5274">
        <f>P5274*Diccionario!$B$40</f>
        <v>0.66882098265670586</v>
      </c>
      <c r="R5274">
        <f>Q5274*Diccionario!$B$41</f>
        <v>0.43473363872685883</v>
      </c>
      <c r="S5274">
        <f t="shared" si="824"/>
        <v>0.43473363872685883</v>
      </c>
      <c r="T5274">
        <f>I5274*Diccionario!$B$36</f>
        <v>122.6294430980392</v>
      </c>
      <c r="U5274">
        <f>T5274*Diccionario!$B$42</f>
        <v>12.38557375290196</v>
      </c>
      <c r="V5274">
        <f>U5274*Diccionario!$B$43</f>
        <v>10.527737689966665</v>
      </c>
      <c r="W5274">
        <f>V5274*Diccionario!$B$44</f>
        <v>2.0002701610936664</v>
      </c>
      <c r="X5274">
        <f>W5274*Diccionario!$B$45</f>
        <v>0.78010536282652987</v>
      </c>
      <c r="Y5274">
        <f>X5274*Diccionario!$B$46</f>
        <v>0.69429377291561156</v>
      </c>
      <c r="Z5274">
        <f>Y5274*Diccionario!$B$47</f>
        <v>0.25688869597877628</v>
      </c>
      <c r="AA5274">
        <f>Z5274*Diccionario!$B$48</f>
        <v>0.25688869597877628</v>
      </c>
      <c r="AB5274">
        <f>AA5274*Diccionario!$B$49</f>
        <v>0.19266652198408221</v>
      </c>
      <c r="AC5274">
        <f t="shared" si="825"/>
        <v>0.19266652198408221</v>
      </c>
      <c r="AD5274">
        <f t="shared" si="826"/>
        <v>0.62740016071094107</v>
      </c>
      <c r="AE5274">
        <f t="shared" si="827"/>
        <v>1.0513764451096723E-3</v>
      </c>
      <c r="AF5274" t="e">
        <f ca="1">IF(AD5274="","",_xludf.RANK.EQ(AD5274,$AD$2:$AD$5513,0))</f>
        <v>#NAME?</v>
      </c>
      <c r="AH5274" t="str">
        <f t="shared" si="828"/>
        <v>Media</v>
      </c>
      <c r="AI5274" t="s">
        <v>153</v>
      </c>
      <c r="AJ5274" t="str">
        <f>IFERROR(VLOOKUP(B5274,Maestro_Regionales!$A$2:$B$35,2,FALSE),"Otras zonas")</f>
        <v>Otras zonas</v>
      </c>
      <c r="AK5274" t="str">
        <f t="shared" si="829"/>
        <v>NUEVA EPS | Otras zonas</v>
      </c>
    </row>
    <row r="5275" spans="1:37">
      <c r="A5275" s="4" t="s">
        <v>2193</v>
      </c>
      <c r="B5275" s="4" t="s">
        <v>2194</v>
      </c>
      <c r="C5275" s="4" t="s">
        <v>2204</v>
      </c>
      <c r="D5275" s="4" t="s">
        <v>2205</v>
      </c>
      <c r="E5275" s="4" t="s">
        <v>88</v>
      </c>
      <c r="F5275" s="4">
        <v>960</v>
      </c>
      <c r="G5275" s="4">
        <v>10713</v>
      </c>
      <c r="H5275" s="4">
        <v>0</v>
      </c>
      <c r="I5275">
        <f t="shared" si="820"/>
        <v>11673</v>
      </c>
      <c r="J5275">
        <f t="shared" si="821"/>
        <v>8.2241069133898739E-2</v>
      </c>
      <c r="K5275">
        <f t="shared" si="822"/>
        <v>0.91775893086610127</v>
      </c>
      <c r="L5275">
        <f t="shared" si="823"/>
        <v>0</v>
      </c>
      <c r="M5275">
        <f>I5275*Diccionario!$B$36</f>
        <v>25.914288882352938</v>
      </c>
      <c r="N5275">
        <f>M5275*Diccionario!$B$37</f>
        <v>2.6173431771176467</v>
      </c>
      <c r="O5275">
        <f>N5275*Diccionario!$B$38</f>
        <v>0.39260147656764699</v>
      </c>
      <c r="P5275">
        <f>O5275*Diccionario!$B$39</f>
        <v>0.35334132891088232</v>
      </c>
      <c r="Q5275">
        <f>P5275*Diccionario!$B$40</f>
        <v>0.14133653156435294</v>
      </c>
      <c r="R5275">
        <f>Q5275*Diccionario!$B$41</f>
        <v>9.1868745516829414E-2</v>
      </c>
      <c r="S5275">
        <f t="shared" si="824"/>
        <v>9.1868745516829414E-2</v>
      </c>
      <c r="T5275">
        <f>I5275*Diccionario!$B$36</f>
        <v>25.914288882352938</v>
      </c>
      <c r="U5275">
        <f>T5275*Diccionario!$B$42</f>
        <v>2.6173431771176467</v>
      </c>
      <c r="V5275">
        <f>U5275*Diccionario!$B$43</f>
        <v>2.2247417005499996</v>
      </c>
      <c r="W5275">
        <f>V5275*Diccionario!$B$44</f>
        <v>0.42270092310449991</v>
      </c>
      <c r="X5275">
        <f>W5275*Diccionario!$B$45</f>
        <v>0.16485336001075498</v>
      </c>
      <c r="Y5275">
        <f>X5275*Diccionario!$B$46</f>
        <v>0.14671949040957194</v>
      </c>
      <c r="Z5275">
        <f>Y5275*Diccionario!$B$47</f>
        <v>5.4286211451541617E-2</v>
      </c>
      <c r="AA5275">
        <f>Z5275*Diccionario!$B$48</f>
        <v>5.4286211451541617E-2</v>
      </c>
      <c r="AB5275">
        <f>AA5275*Diccionario!$B$49</f>
        <v>4.0714658588656215E-2</v>
      </c>
      <c r="AC5275">
        <f t="shared" si="825"/>
        <v>4.0714658588656215E-2</v>
      </c>
      <c r="AD5275">
        <f t="shared" si="826"/>
        <v>0.13258340410548564</v>
      </c>
      <c r="AE5275">
        <f t="shared" si="827"/>
        <v>2.2217888489382679E-4</v>
      </c>
      <c r="AF5275" t="e">
        <f ca="1">IF(AD5275="","",_xludf.RANK.EQ(AD5275,$AD$2:$AD$5513,0))</f>
        <v>#NAME?</v>
      </c>
      <c r="AH5275" t="str">
        <f t="shared" si="828"/>
        <v>Baja</v>
      </c>
      <c r="AI5275" t="s">
        <v>153</v>
      </c>
      <c r="AJ5275" t="str">
        <f>IFERROR(VLOOKUP(B5275,Maestro_Regionales!$A$2:$B$35,2,FALSE),"Otras zonas")</f>
        <v>Otras zonas</v>
      </c>
      <c r="AK5275" t="str">
        <f t="shared" si="829"/>
        <v>COOSALUD EPS | Otras zonas</v>
      </c>
    </row>
    <row r="5276" spans="1:37">
      <c r="A5276" s="4" t="s">
        <v>2193</v>
      </c>
      <c r="B5276" s="4" t="s">
        <v>2194</v>
      </c>
      <c r="C5276" s="4" t="s">
        <v>2204</v>
      </c>
      <c r="D5276" s="4" t="s">
        <v>2205</v>
      </c>
      <c r="E5276" s="4" t="s">
        <v>90</v>
      </c>
      <c r="F5276" s="4">
        <v>0</v>
      </c>
      <c r="G5276" s="4">
        <v>0</v>
      </c>
      <c r="H5276" s="4">
        <v>1501</v>
      </c>
      <c r="I5276">
        <f t="shared" si="820"/>
        <v>1501</v>
      </c>
      <c r="J5276">
        <f t="shared" si="821"/>
        <v>0</v>
      </c>
      <c r="K5276">
        <f t="shared" si="822"/>
        <v>0</v>
      </c>
      <c r="L5276">
        <f t="shared" si="823"/>
        <v>1</v>
      </c>
      <c r="M5276">
        <f>I5276*Diccionario!$B$36</f>
        <v>3.3322494313725488</v>
      </c>
      <c r="N5276">
        <f>M5276*Diccionario!$B$37</f>
        <v>0.33655719256862743</v>
      </c>
      <c r="O5276">
        <f>N5276*Diccionario!$B$38</f>
        <v>5.048357888529411E-2</v>
      </c>
      <c r="P5276">
        <f>O5276*Diccionario!$B$39</f>
        <v>4.5435220996764697E-2</v>
      </c>
      <c r="Q5276">
        <f>P5276*Diccionario!$B$40</f>
        <v>1.8174088398705879E-2</v>
      </c>
      <c r="R5276">
        <f>Q5276*Diccionario!$B$41</f>
        <v>1.1813157459158822E-2</v>
      </c>
      <c r="S5276">
        <f t="shared" si="824"/>
        <v>1.1813157459158822E-2</v>
      </c>
      <c r="T5276">
        <f>I5276*Diccionario!$B$36</f>
        <v>3.3322494313725488</v>
      </c>
      <c r="U5276">
        <f>T5276*Diccionario!$B$42</f>
        <v>0.33655719256862743</v>
      </c>
      <c r="V5276">
        <f>U5276*Diccionario!$B$43</f>
        <v>0.28607361368333328</v>
      </c>
      <c r="W5276">
        <f>V5276*Diccionario!$B$44</f>
        <v>5.4353986599833322E-2</v>
      </c>
      <c r="X5276">
        <f>W5276*Diccionario!$B$45</f>
        <v>2.1198054773934997E-2</v>
      </c>
      <c r="Y5276">
        <f>X5276*Diccionario!$B$46</f>
        <v>1.8866268748802147E-2</v>
      </c>
      <c r="Z5276">
        <f>Y5276*Diccionario!$B$47</f>
        <v>6.9805194370567945E-3</v>
      </c>
      <c r="AA5276">
        <f>Z5276*Diccionario!$B$48</f>
        <v>6.9805194370567945E-3</v>
      </c>
      <c r="AB5276">
        <f>AA5276*Diccionario!$B$49</f>
        <v>5.2353895777925959E-3</v>
      </c>
      <c r="AC5276">
        <f t="shared" si="825"/>
        <v>5.2353895777925959E-3</v>
      </c>
      <c r="AD5276">
        <f t="shared" si="826"/>
        <v>1.7048547036951418E-2</v>
      </c>
      <c r="AE5276">
        <f t="shared" si="827"/>
        <v>2.8569391435417971E-5</v>
      </c>
      <c r="AF5276" t="e">
        <f ca="1">IF(AD5276="","",_xludf.RANK.EQ(AD5276,$AD$2:$AD$5513,0))</f>
        <v>#NAME?</v>
      </c>
      <c r="AH5276" t="str">
        <f t="shared" si="828"/>
        <v>Baja</v>
      </c>
      <c r="AI5276" t="s">
        <v>153</v>
      </c>
      <c r="AJ5276" t="str">
        <f>IFERROR(VLOOKUP(B5276,Maestro_Regionales!$A$2:$B$35,2,FALSE),"Otras zonas")</f>
        <v>Otras zonas</v>
      </c>
      <c r="AK5276" t="str">
        <f t="shared" si="829"/>
        <v>REGIMEN DE EXCEPCION | Otras zonas</v>
      </c>
    </row>
    <row r="5277" spans="1:37">
      <c r="A5277" s="4" t="s">
        <v>2193</v>
      </c>
      <c r="B5277" s="4" t="s">
        <v>2194</v>
      </c>
      <c r="C5277" s="4" t="s">
        <v>2204</v>
      </c>
      <c r="D5277" s="4" t="s">
        <v>2205</v>
      </c>
      <c r="E5277" s="4" t="s">
        <v>86</v>
      </c>
      <c r="F5277" s="4">
        <v>390</v>
      </c>
      <c r="G5277" s="4">
        <v>444</v>
      </c>
      <c r="H5277" s="4">
        <v>0</v>
      </c>
      <c r="I5277">
        <f t="shared" si="820"/>
        <v>834</v>
      </c>
      <c r="J5277">
        <f t="shared" si="821"/>
        <v>0.46762589928057552</v>
      </c>
      <c r="K5277">
        <f t="shared" si="822"/>
        <v>0.53237410071942448</v>
      </c>
      <c r="L5277">
        <f t="shared" si="823"/>
        <v>0</v>
      </c>
      <c r="M5277">
        <f>I5277*Diccionario!$B$36</f>
        <v>1.8514963529411763</v>
      </c>
      <c r="N5277">
        <f>M5277*Diccionario!$B$37</f>
        <v>0.18700113164705881</v>
      </c>
      <c r="O5277">
        <f>N5277*Diccionario!$B$38</f>
        <v>2.8050169747058821E-2</v>
      </c>
      <c r="P5277">
        <f>O5277*Diccionario!$B$39</f>
        <v>2.5245152772352938E-2</v>
      </c>
      <c r="Q5277">
        <f>P5277*Diccionario!$B$40</f>
        <v>1.0098061108941176E-2</v>
      </c>
      <c r="R5277">
        <f>Q5277*Diccionario!$B$41</f>
        <v>6.5637397208117643E-3</v>
      </c>
      <c r="S5277">
        <f t="shared" si="824"/>
        <v>6.5637397208117643E-3</v>
      </c>
      <c r="T5277">
        <f>I5277*Diccionario!$B$36</f>
        <v>1.8514963529411763</v>
      </c>
      <c r="U5277">
        <f>T5277*Diccionario!$B$42</f>
        <v>0.18700113164705881</v>
      </c>
      <c r="V5277">
        <f>U5277*Diccionario!$B$43</f>
        <v>0.15895096189999999</v>
      </c>
      <c r="W5277">
        <f>V5277*Diccionario!$B$44</f>
        <v>3.0200682760999999E-2</v>
      </c>
      <c r="X5277">
        <f>W5277*Diccionario!$B$45</f>
        <v>1.177826627679E-2</v>
      </c>
      <c r="Y5277">
        <f>X5277*Diccionario!$B$46</f>
        <v>1.0482656986343099E-2</v>
      </c>
      <c r="Z5277">
        <f>Y5277*Diccionario!$B$47</f>
        <v>3.8785830849469467E-3</v>
      </c>
      <c r="AA5277">
        <f>Z5277*Diccionario!$B$48</f>
        <v>3.8785830849469467E-3</v>
      </c>
      <c r="AB5277">
        <f>AA5277*Diccionario!$B$49</f>
        <v>2.90893731371021E-3</v>
      </c>
      <c r="AC5277">
        <f t="shared" si="825"/>
        <v>2.90893731371021E-3</v>
      </c>
      <c r="AD5277">
        <f t="shared" si="826"/>
        <v>9.4726770345219743E-3</v>
      </c>
      <c r="AE5277">
        <f t="shared" si="827"/>
        <v>1.5873998972110984E-5</v>
      </c>
      <c r="AF5277" t="e">
        <f ca="1">IF(AD5277="","",_xludf.RANK.EQ(AD5277,$AD$2:$AD$5513,0))</f>
        <v>#NAME?</v>
      </c>
      <c r="AH5277" t="str">
        <f t="shared" si="828"/>
        <v>Baja</v>
      </c>
      <c r="AI5277" t="s">
        <v>153</v>
      </c>
      <c r="AJ5277" t="str">
        <f>IFERROR(VLOOKUP(B5277,Maestro_Regionales!$A$2:$B$35,2,FALSE),"Otras zonas")</f>
        <v>Otras zonas</v>
      </c>
      <c r="AK5277" t="str">
        <f t="shared" si="829"/>
        <v>EPS SANITAS | Otras zonas</v>
      </c>
    </row>
    <row r="5278" spans="1:37">
      <c r="A5278" s="4" t="s">
        <v>2193</v>
      </c>
      <c r="B5278" s="4" t="s">
        <v>2194</v>
      </c>
      <c r="C5278" s="4" t="s">
        <v>2204</v>
      </c>
      <c r="D5278" s="4" t="s">
        <v>2205</v>
      </c>
      <c r="E5278" s="4" t="s">
        <v>85</v>
      </c>
      <c r="F5278" s="4">
        <v>92</v>
      </c>
      <c r="G5278" s="4">
        <v>37</v>
      </c>
      <c r="H5278" s="4">
        <v>0</v>
      </c>
      <c r="I5278">
        <f t="shared" si="820"/>
        <v>129</v>
      </c>
      <c r="J5278">
        <f t="shared" si="821"/>
        <v>0.71317829457364346</v>
      </c>
      <c r="K5278">
        <f t="shared" si="822"/>
        <v>0.2868217054263566</v>
      </c>
      <c r="L5278">
        <f t="shared" si="823"/>
        <v>0</v>
      </c>
      <c r="M5278">
        <f>I5278*Diccionario!$B$36</f>
        <v>0.28638252941176467</v>
      </c>
      <c r="N5278">
        <f>M5278*Diccionario!$B$37</f>
        <v>2.8924635470588236E-2</v>
      </c>
      <c r="O5278">
        <f>N5278*Diccionario!$B$38</f>
        <v>4.3386953205882348E-3</v>
      </c>
      <c r="P5278">
        <f>O5278*Diccionario!$B$39</f>
        <v>3.9048257885294113E-3</v>
      </c>
      <c r="Q5278">
        <f>P5278*Diccionario!$B$40</f>
        <v>1.5619303154117646E-3</v>
      </c>
      <c r="R5278">
        <f>Q5278*Diccionario!$B$41</f>
        <v>1.0152547050176471E-3</v>
      </c>
      <c r="S5278">
        <f t="shared" si="824"/>
        <v>1.0152547050176471E-3</v>
      </c>
      <c r="T5278">
        <f>I5278*Diccionario!$B$36</f>
        <v>0.28638252941176467</v>
      </c>
      <c r="U5278">
        <f>T5278*Diccionario!$B$42</f>
        <v>2.8924635470588236E-2</v>
      </c>
      <c r="V5278">
        <f>U5278*Diccionario!$B$43</f>
        <v>2.4585940149999999E-2</v>
      </c>
      <c r="W5278">
        <f>V5278*Diccionario!$B$44</f>
        <v>4.6713286285000001E-3</v>
      </c>
      <c r="X5278">
        <f>W5278*Diccionario!$B$45</f>
        <v>1.821818165115E-3</v>
      </c>
      <c r="Y5278">
        <f>X5278*Diccionario!$B$46</f>
        <v>1.6214181669523501E-3</v>
      </c>
      <c r="Z5278">
        <f>Y5278*Diccionario!$B$47</f>
        <v>5.9992472177236957E-4</v>
      </c>
      <c r="AA5278">
        <f>Z5278*Diccionario!$B$48</f>
        <v>5.9992472177236957E-4</v>
      </c>
      <c r="AB5278">
        <f>AA5278*Diccionario!$B$49</f>
        <v>4.4994354132927715E-4</v>
      </c>
      <c r="AC5278">
        <f t="shared" si="825"/>
        <v>4.4994354132927715E-4</v>
      </c>
      <c r="AD5278">
        <f t="shared" si="826"/>
        <v>1.4651982463469242E-3</v>
      </c>
      <c r="AE5278">
        <f t="shared" si="827"/>
        <v>2.4553307762617712E-6</v>
      </c>
      <c r="AF5278" t="e">
        <f ca="1">IF(AD5278="","",_xludf.RANK.EQ(AD5278,$AD$2:$AD$5513,0))</f>
        <v>#NAME?</v>
      </c>
      <c r="AH5278" t="str">
        <f t="shared" si="828"/>
        <v>Baja</v>
      </c>
      <c r="AI5278" t="s">
        <v>153</v>
      </c>
      <c r="AJ5278" t="str">
        <f>IFERROR(VLOOKUP(B5278,Maestro_Regionales!$A$2:$B$35,2,FALSE),"Otras zonas")</f>
        <v>Otras zonas</v>
      </c>
      <c r="AK5278" t="str">
        <f t="shared" si="829"/>
        <v>SALUD TOTAL EPS | Otras zonas</v>
      </c>
    </row>
    <row r="5279" spans="1:37">
      <c r="A5279" s="4" t="s">
        <v>2193</v>
      </c>
      <c r="B5279" s="4" t="s">
        <v>2194</v>
      </c>
      <c r="C5279" s="4" t="s">
        <v>2204</v>
      </c>
      <c r="D5279" s="4" t="s">
        <v>2205</v>
      </c>
      <c r="E5279" s="4" t="s">
        <v>89</v>
      </c>
      <c r="F5279" s="4">
        <v>0</v>
      </c>
      <c r="G5279" s="4">
        <v>1</v>
      </c>
      <c r="H5279" s="4">
        <v>0</v>
      </c>
      <c r="I5279">
        <f t="shared" si="820"/>
        <v>1</v>
      </c>
      <c r="J5279">
        <f t="shared" si="821"/>
        <v>0</v>
      </c>
      <c r="K5279">
        <f t="shared" si="822"/>
        <v>1</v>
      </c>
      <c r="L5279">
        <f t="shared" si="823"/>
        <v>0</v>
      </c>
      <c r="M5279">
        <f>I5279*Diccionario!$B$36</f>
        <v>2.2200196078431371E-3</v>
      </c>
      <c r="N5279">
        <f>M5279*Diccionario!$B$37</f>
        <v>2.2422198039215687E-4</v>
      </c>
      <c r="O5279">
        <f>N5279*Diccionario!$B$38</f>
        <v>3.3633297058823532E-5</v>
      </c>
      <c r="P5279">
        <f>O5279*Diccionario!$B$39</f>
        <v>3.026996735294118E-5</v>
      </c>
      <c r="Q5279">
        <f>P5279*Diccionario!$B$40</f>
        <v>1.2107986941176473E-5</v>
      </c>
      <c r="R5279">
        <f>Q5279*Diccionario!$B$41</f>
        <v>7.870191511764708E-6</v>
      </c>
      <c r="S5279">
        <f t="shared" si="824"/>
        <v>7.870191511764708E-6</v>
      </c>
      <c r="T5279">
        <f>I5279*Diccionario!$B$36</f>
        <v>2.2200196078431371E-3</v>
      </c>
      <c r="U5279">
        <f>T5279*Diccionario!$B$42</f>
        <v>2.2422198039215687E-4</v>
      </c>
      <c r="V5279">
        <f>U5279*Diccionario!$B$43</f>
        <v>1.9058868333333333E-4</v>
      </c>
      <c r="W5279">
        <f>V5279*Diccionario!$B$44</f>
        <v>3.6211849833333333E-5</v>
      </c>
      <c r="X5279">
        <f>W5279*Diccionario!$B$45</f>
        <v>1.4122621435000001E-5</v>
      </c>
      <c r="Y5279">
        <f>X5279*Diccionario!$B$46</f>
        <v>1.256913307715E-5</v>
      </c>
      <c r="Z5279">
        <f>Y5279*Diccionario!$B$47</f>
        <v>4.6505792385454997E-6</v>
      </c>
      <c r="AA5279">
        <f>Z5279*Diccionario!$B$48</f>
        <v>4.6505792385454997E-6</v>
      </c>
      <c r="AB5279">
        <f>AA5279*Diccionario!$B$49</f>
        <v>3.4879344289091247E-6</v>
      </c>
      <c r="AC5279">
        <f t="shared" si="825"/>
        <v>3.4879344289091247E-6</v>
      </c>
      <c r="AD5279">
        <f t="shared" si="826"/>
        <v>1.1358125940673833E-5</v>
      </c>
      <c r="AE5279">
        <f t="shared" si="827"/>
        <v>1.9033571909005983E-8</v>
      </c>
      <c r="AF5279" t="e">
        <f ca="1">IF(AD5279="","",_xludf.RANK.EQ(AD5279,$AD$2:$AD$5513,0))</f>
        <v>#NAME?</v>
      </c>
      <c r="AH5279" t="str">
        <f t="shared" si="828"/>
        <v>Baja</v>
      </c>
      <c r="AI5279" t="s">
        <v>153</v>
      </c>
      <c r="AJ5279" t="str">
        <f>IFERROR(VLOOKUP(B5279,Maestro_Regionales!$A$2:$B$35,2,FALSE),"Otras zonas")</f>
        <v>Otras zonas</v>
      </c>
      <c r="AK5279" t="str">
        <f t="shared" si="829"/>
        <v>PROTEGER EPS (ANTES CAJACOPI EPS) | Otras zonas</v>
      </c>
    </row>
    <row r="5280" spans="1:37">
      <c r="A5280" s="4" t="s">
        <v>2193</v>
      </c>
      <c r="B5280" s="4" t="s">
        <v>2194</v>
      </c>
      <c r="C5280" s="4" t="s">
        <v>2206</v>
      </c>
      <c r="D5280" s="4" t="s">
        <v>2207</v>
      </c>
      <c r="E5280" s="4" t="s">
        <v>87</v>
      </c>
      <c r="F5280" s="4">
        <v>7410</v>
      </c>
      <c r="G5280" s="4">
        <v>33022</v>
      </c>
      <c r="H5280" s="4">
        <v>0</v>
      </c>
      <c r="I5280">
        <f t="shared" si="820"/>
        <v>40432</v>
      </c>
      <c r="J5280">
        <f t="shared" si="821"/>
        <v>0.18327067669172933</v>
      </c>
      <c r="K5280">
        <f t="shared" si="822"/>
        <v>0.81672932330827064</v>
      </c>
      <c r="L5280">
        <f t="shared" si="823"/>
        <v>0</v>
      </c>
      <c r="M5280">
        <f>I5280*Diccionario!$B$36</f>
        <v>89.759832784313716</v>
      </c>
      <c r="N5280">
        <f>M5280*Diccionario!$B$37</f>
        <v>9.065743111215685</v>
      </c>
      <c r="O5280">
        <f>N5280*Diccionario!$B$38</f>
        <v>1.3598614666823527</v>
      </c>
      <c r="P5280">
        <f>O5280*Diccionario!$B$39</f>
        <v>1.2238753200141175</v>
      </c>
      <c r="Q5280">
        <f>P5280*Diccionario!$B$40</f>
        <v>0.48955012800564701</v>
      </c>
      <c r="R5280">
        <f>Q5280*Diccionario!$B$41</f>
        <v>0.31820758320367054</v>
      </c>
      <c r="S5280">
        <f t="shared" si="824"/>
        <v>0.31820758320367054</v>
      </c>
      <c r="T5280">
        <f>I5280*Diccionario!$B$36</f>
        <v>89.759832784313716</v>
      </c>
      <c r="U5280">
        <f>T5280*Diccionario!$B$42</f>
        <v>9.065743111215685</v>
      </c>
      <c r="V5280">
        <f>U5280*Diccionario!$B$43</f>
        <v>7.7058816445333322</v>
      </c>
      <c r="W5280">
        <f>V5280*Diccionario!$B$44</f>
        <v>1.464117512461333</v>
      </c>
      <c r="X5280">
        <f>W5280*Diccionario!$B$45</f>
        <v>0.57100582985991988</v>
      </c>
      <c r="Y5280">
        <f>X5280*Diccionario!$B$46</f>
        <v>0.50819518857532875</v>
      </c>
      <c r="Z5280">
        <f>Y5280*Diccionario!$B$47</f>
        <v>0.18803221977287163</v>
      </c>
      <c r="AA5280">
        <f>Z5280*Diccionario!$B$48</f>
        <v>0.18803221977287163</v>
      </c>
      <c r="AB5280">
        <f>AA5280*Diccionario!$B$49</f>
        <v>0.14102416482965371</v>
      </c>
      <c r="AC5280">
        <f t="shared" si="825"/>
        <v>0.14102416482965371</v>
      </c>
      <c r="AD5280">
        <f t="shared" si="826"/>
        <v>0.45923174803332423</v>
      </c>
      <c r="AE5280">
        <f t="shared" si="827"/>
        <v>7.6956537942492957E-4</v>
      </c>
      <c r="AF5280" t="e">
        <f ca="1">IF(AD5280="","",_xludf.RANK.EQ(AD5280,$AD$2:$AD$5513,0))</f>
        <v>#NAME?</v>
      </c>
      <c r="AH5280" t="str">
        <f t="shared" si="828"/>
        <v>Media</v>
      </c>
      <c r="AI5280" t="s">
        <v>153</v>
      </c>
      <c r="AJ5280" t="str">
        <f>IFERROR(VLOOKUP(B5280,Maestro_Regionales!$A$2:$B$35,2,FALSE),"Otras zonas")</f>
        <v>Otras zonas</v>
      </c>
      <c r="AK5280" t="str">
        <f t="shared" si="829"/>
        <v>NUEVA EPS | Otras zonas</v>
      </c>
    </row>
    <row r="5281" spans="1:37">
      <c r="A5281" s="4" t="s">
        <v>2193</v>
      </c>
      <c r="B5281" s="4" t="s">
        <v>2194</v>
      </c>
      <c r="C5281" s="4" t="s">
        <v>2206</v>
      </c>
      <c r="D5281" s="4" t="s">
        <v>2207</v>
      </c>
      <c r="E5281" s="4" t="s">
        <v>86</v>
      </c>
      <c r="F5281" s="4">
        <v>1520</v>
      </c>
      <c r="G5281" s="4">
        <v>9801</v>
      </c>
      <c r="H5281" s="4">
        <v>0</v>
      </c>
      <c r="I5281">
        <f t="shared" si="820"/>
        <v>11321</v>
      </c>
      <c r="J5281">
        <f t="shared" si="821"/>
        <v>0.13426375761858492</v>
      </c>
      <c r="K5281">
        <f t="shared" si="822"/>
        <v>0.86573624238141511</v>
      </c>
      <c r="L5281">
        <f t="shared" si="823"/>
        <v>0</v>
      </c>
      <c r="M5281">
        <f>I5281*Diccionario!$B$36</f>
        <v>25.132841980392154</v>
      </c>
      <c r="N5281">
        <f>M5281*Diccionario!$B$37</f>
        <v>2.5384170400196076</v>
      </c>
      <c r="O5281">
        <f>N5281*Diccionario!$B$38</f>
        <v>0.38076255600294112</v>
      </c>
      <c r="P5281">
        <f>O5281*Diccionario!$B$39</f>
        <v>0.34268630040264703</v>
      </c>
      <c r="Q5281">
        <f>P5281*Diccionario!$B$40</f>
        <v>0.13707452016105881</v>
      </c>
      <c r="R5281">
        <f>Q5281*Diccionario!$B$41</f>
        <v>8.9098438104688232E-2</v>
      </c>
      <c r="S5281">
        <f t="shared" si="824"/>
        <v>8.9098438104688232E-2</v>
      </c>
      <c r="T5281">
        <f>I5281*Diccionario!$B$36</f>
        <v>25.132841980392154</v>
      </c>
      <c r="U5281">
        <f>T5281*Diccionario!$B$42</f>
        <v>2.5384170400196076</v>
      </c>
      <c r="V5281">
        <f>U5281*Diccionario!$B$43</f>
        <v>2.1576544840166663</v>
      </c>
      <c r="W5281">
        <f>V5281*Diccionario!$B$44</f>
        <v>0.4099543519631666</v>
      </c>
      <c r="X5281">
        <f>W5281*Diccionario!$B$45</f>
        <v>0.15988219726563499</v>
      </c>
      <c r="Y5281">
        <f>X5281*Diccionario!$B$46</f>
        <v>0.14229515556641514</v>
      </c>
      <c r="Z5281">
        <f>Y5281*Diccionario!$B$47</f>
        <v>5.2649207559573599E-2</v>
      </c>
      <c r="AA5281">
        <f>Z5281*Diccionario!$B$48</f>
        <v>5.2649207559573599E-2</v>
      </c>
      <c r="AB5281">
        <f>AA5281*Diccionario!$B$49</f>
        <v>3.9486905669680203E-2</v>
      </c>
      <c r="AC5281">
        <f t="shared" si="825"/>
        <v>3.9486905669680203E-2</v>
      </c>
      <c r="AD5281">
        <f t="shared" si="826"/>
        <v>0.12858534377436842</v>
      </c>
      <c r="AE5281">
        <f t="shared" si="827"/>
        <v>2.1547906758185664E-4</v>
      </c>
      <c r="AF5281" t="e">
        <f ca="1">IF(AD5281="","",_xludf.RANK.EQ(AD5281,$AD$2:$AD$5513,0))</f>
        <v>#NAME?</v>
      </c>
      <c r="AH5281" t="str">
        <f t="shared" si="828"/>
        <v>Baja</v>
      </c>
      <c r="AI5281" t="s">
        <v>153</v>
      </c>
      <c r="AJ5281" t="str">
        <f>IFERROR(VLOOKUP(B5281,Maestro_Regionales!$A$2:$B$35,2,FALSE),"Otras zonas")</f>
        <v>Otras zonas</v>
      </c>
      <c r="AK5281" t="str">
        <f t="shared" si="829"/>
        <v>EPS SANITAS | Otras zonas</v>
      </c>
    </row>
    <row r="5282" spans="1:37">
      <c r="A5282" s="4" t="s">
        <v>2193</v>
      </c>
      <c r="B5282" s="4" t="s">
        <v>2194</v>
      </c>
      <c r="C5282" s="4" t="s">
        <v>2206</v>
      </c>
      <c r="D5282" s="4" t="s">
        <v>2207</v>
      </c>
      <c r="E5282" s="4" t="s">
        <v>88</v>
      </c>
      <c r="F5282" s="4">
        <v>294</v>
      </c>
      <c r="G5282" s="4">
        <v>5416</v>
      </c>
      <c r="H5282" s="4">
        <v>0</v>
      </c>
      <c r="I5282">
        <f t="shared" si="820"/>
        <v>5710</v>
      </c>
      <c r="J5282">
        <f t="shared" si="821"/>
        <v>5.1488616462346759E-2</v>
      </c>
      <c r="K5282">
        <f t="shared" si="822"/>
        <v>0.94851138353765319</v>
      </c>
      <c r="L5282">
        <f t="shared" si="823"/>
        <v>0</v>
      </c>
      <c r="M5282">
        <f>I5282*Diccionario!$B$36</f>
        <v>12.676311960784313</v>
      </c>
      <c r="N5282">
        <f>M5282*Diccionario!$B$37</f>
        <v>1.2803075080392157</v>
      </c>
      <c r="O5282">
        <f>N5282*Diccionario!$B$38</f>
        <v>0.19204612620588235</v>
      </c>
      <c r="P5282">
        <f>O5282*Diccionario!$B$39</f>
        <v>0.17284151358529412</v>
      </c>
      <c r="Q5282">
        <f>P5282*Diccionario!$B$40</f>
        <v>6.9136605434117648E-2</v>
      </c>
      <c r="R5282">
        <f>Q5282*Diccionario!$B$41</f>
        <v>4.4938793532176474E-2</v>
      </c>
      <c r="S5282">
        <f t="shared" si="824"/>
        <v>4.4938793532176474E-2</v>
      </c>
      <c r="T5282">
        <f>I5282*Diccionario!$B$36</f>
        <v>12.676311960784313</v>
      </c>
      <c r="U5282">
        <f>T5282*Diccionario!$B$42</f>
        <v>1.2803075080392157</v>
      </c>
      <c r="V5282">
        <f>U5282*Diccionario!$B$43</f>
        <v>1.0882613818333333</v>
      </c>
      <c r="W5282">
        <f>V5282*Diccionario!$B$44</f>
        <v>0.20676966254833334</v>
      </c>
      <c r="X5282">
        <f>W5282*Diccionario!$B$45</f>
        <v>8.0640168393850006E-2</v>
      </c>
      <c r="Y5282">
        <f>X5282*Diccionario!$B$46</f>
        <v>7.1769749870526506E-2</v>
      </c>
      <c r="Z5282">
        <f>Y5282*Diccionario!$B$47</f>
        <v>2.6554807452094806E-2</v>
      </c>
      <c r="AA5282">
        <f>Z5282*Diccionario!$B$48</f>
        <v>2.6554807452094806E-2</v>
      </c>
      <c r="AB5282">
        <f>AA5282*Diccionario!$B$49</f>
        <v>1.9916105589071104E-2</v>
      </c>
      <c r="AC5282">
        <f t="shared" si="825"/>
        <v>1.9916105589071104E-2</v>
      </c>
      <c r="AD5282">
        <f t="shared" si="826"/>
        <v>6.4854899121247575E-2</v>
      </c>
      <c r="AE5282">
        <f t="shared" si="827"/>
        <v>1.0868169560042414E-4</v>
      </c>
      <c r="AF5282" t="e">
        <f ca="1">IF(AD5282="","",_xludf.RANK.EQ(AD5282,$AD$2:$AD$5513,0))</f>
        <v>#NAME?</v>
      </c>
      <c r="AH5282" t="str">
        <f t="shared" si="828"/>
        <v>Baja</v>
      </c>
      <c r="AI5282" t="s">
        <v>153</v>
      </c>
      <c r="AJ5282" t="str">
        <f>IFERROR(VLOOKUP(B5282,Maestro_Regionales!$A$2:$B$35,2,FALSE),"Otras zonas")</f>
        <v>Otras zonas</v>
      </c>
      <c r="AK5282" t="str">
        <f t="shared" si="829"/>
        <v>COOSALUD EPS | Otras zonas</v>
      </c>
    </row>
    <row r="5283" spans="1:37">
      <c r="A5283" s="4" t="s">
        <v>2193</v>
      </c>
      <c r="B5283" s="4" t="s">
        <v>2194</v>
      </c>
      <c r="C5283" s="4" t="s">
        <v>2206</v>
      </c>
      <c r="D5283" s="4" t="s">
        <v>2207</v>
      </c>
      <c r="E5283" s="4" t="s">
        <v>90</v>
      </c>
      <c r="F5283" s="4">
        <v>0</v>
      </c>
      <c r="G5283" s="4">
        <v>0</v>
      </c>
      <c r="H5283" s="4">
        <v>1434</v>
      </c>
      <c r="I5283">
        <f t="shared" si="820"/>
        <v>1434</v>
      </c>
      <c r="J5283">
        <f t="shared" si="821"/>
        <v>0</v>
      </c>
      <c r="K5283">
        <f t="shared" si="822"/>
        <v>0</v>
      </c>
      <c r="L5283">
        <f t="shared" si="823"/>
        <v>1</v>
      </c>
      <c r="M5283">
        <f>I5283*Diccionario!$B$36</f>
        <v>3.1835081176470585</v>
      </c>
      <c r="N5283">
        <f>M5283*Diccionario!$B$37</f>
        <v>0.32153431988235293</v>
      </c>
      <c r="O5283">
        <f>N5283*Diccionario!$B$38</f>
        <v>4.8230147982352936E-2</v>
      </c>
      <c r="P5283">
        <f>O5283*Diccionario!$B$39</f>
        <v>4.3407133184117645E-2</v>
      </c>
      <c r="Q5283">
        <f>P5283*Diccionario!$B$40</f>
        <v>1.7362853273647057E-2</v>
      </c>
      <c r="R5283">
        <f>Q5283*Diccionario!$B$41</f>
        <v>1.1285854627870589E-2</v>
      </c>
      <c r="S5283">
        <f t="shared" si="824"/>
        <v>1.1285854627870589E-2</v>
      </c>
      <c r="T5283">
        <f>I5283*Diccionario!$B$36</f>
        <v>3.1835081176470585</v>
      </c>
      <c r="U5283">
        <f>T5283*Diccionario!$B$42</f>
        <v>0.32153431988235293</v>
      </c>
      <c r="V5283">
        <f>U5283*Diccionario!$B$43</f>
        <v>0.2733041719</v>
      </c>
      <c r="W5283">
        <f>V5283*Diccionario!$B$44</f>
        <v>5.1927792660999998E-2</v>
      </c>
      <c r="X5283">
        <f>W5283*Diccionario!$B$45</f>
        <v>2.0251839137789999E-2</v>
      </c>
      <c r="Y5283">
        <f>X5283*Diccionario!$B$46</f>
        <v>1.8024136832633098E-2</v>
      </c>
      <c r="Z5283">
        <f>Y5283*Diccionario!$B$47</f>
        <v>6.6689306280742463E-3</v>
      </c>
      <c r="AA5283">
        <f>Z5283*Diccionario!$B$48</f>
        <v>6.6689306280742463E-3</v>
      </c>
      <c r="AB5283">
        <f>AA5283*Diccionario!$B$49</f>
        <v>5.0016979710556849E-3</v>
      </c>
      <c r="AC5283">
        <f t="shared" si="825"/>
        <v>5.0016979710556849E-3</v>
      </c>
      <c r="AD5283">
        <f t="shared" si="826"/>
        <v>1.6287552598926273E-2</v>
      </c>
      <c r="AE5283">
        <f t="shared" si="827"/>
        <v>2.7294142117514575E-5</v>
      </c>
      <c r="AF5283" t="e">
        <f ca="1">IF(AD5283="","",_xludf.RANK.EQ(AD5283,$AD$2:$AD$5513,0))</f>
        <v>#NAME?</v>
      </c>
      <c r="AH5283" t="str">
        <f t="shared" si="828"/>
        <v>Baja</v>
      </c>
      <c r="AI5283" t="s">
        <v>153</v>
      </c>
      <c r="AJ5283" t="str">
        <f>IFERROR(VLOOKUP(B5283,Maestro_Regionales!$A$2:$B$35,2,FALSE),"Otras zonas")</f>
        <v>Otras zonas</v>
      </c>
      <c r="AK5283" t="str">
        <f t="shared" si="829"/>
        <v>REGIMEN DE EXCEPCION | Otras zonas</v>
      </c>
    </row>
    <row r="5284" spans="1:37">
      <c r="A5284" s="4" t="s">
        <v>2193</v>
      </c>
      <c r="B5284" s="4" t="s">
        <v>2194</v>
      </c>
      <c r="C5284" s="4" t="s">
        <v>2206</v>
      </c>
      <c r="D5284" s="4" t="s">
        <v>2207</v>
      </c>
      <c r="E5284" s="4" t="s">
        <v>203</v>
      </c>
      <c r="F5284" s="4">
        <v>0</v>
      </c>
      <c r="G5284" s="4">
        <v>1</v>
      </c>
      <c r="H5284" s="4">
        <v>0</v>
      </c>
      <c r="I5284">
        <f t="shared" si="820"/>
        <v>1</v>
      </c>
      <c r="J5284">
        <f t="shared" si="821"/>
        <v>0</v>
      </c>
      <c r="K5284">
        <f t="shared" si="822"/>
        <v>1</v>
      </c>
      <c r="L5284">
        <f t="shared" si="823"/>
        <v>0</v>
      </c>
      <c r="M5284">
        <f>I5284*Diccionario!$B$36</f>
        <v>2.2200196078431371E-3</v>
      </c>
      <c r="N5284">
        <f>M5284*Diccionario!$B$37</f>
        <v>2.2422198039215687E-4</v>
      </c>
      <c r="O5284">
        <f>N5284*Diccionario!$B$38</f>
        <v>3.3633297058823532E-5</v>
      </c>
      <c r="P5284">
        <f>O5284*Diccionario!$B$39</f>
        <v>3.026996735294118E-5</v>
      </c>
      <c r="Q5284">
        <f>P5284*Diccionario!$B$40</f>
        <v>1.2107986941176473E-5</v>
      </c>
      <c r="R5284">
        <f>Q5284*Diccionario!$B$41</f>
        <v>7.870191511764708E-6</v>
      </c>
      <c r="S5284">
        <f t="shared" si="824"/>
        <v>7.870191511764708E-6</v>
      </c>
      <c r="T5284">
        <f>I5284*Diccionario!$B$36</f>
        <v>2.2200196078431371E-3</v>
      </c>
      <c r="U5284">
        <f>T5284*Diccionario!$B$42</f>
        <v>2.2422198039215687E-4</v>
      </c>
      <c r="V5284">
        <f>U5284*Diccionario!$B$43</f>
        <v>1.9058868333333333E-4</v>
      </c>
      <c r="W5284">
        <f>V5284*Diccionario!$B$44</f>
        <v>3.6211849833333333E-5</v>
      </c>
      <c r="X5284">
        <f>W5284*Diccionario!$B$45</f>
        <v>1.4122621435000001E-5</v>
      </c>
      <c r="Y5284">
        <f>X5284*Diccionario!$B$46</f>
        <v>1.256913307715E-5</v>
      </c>
      <c r="Z5284">
        <f>Y5284*Diccionario!$B$47</f>
        <v>4.6505792385454997E-6</v>
      </c>
      <c r="AA5284">
        <f>Z5284*Diccionario!$B$48</f>
        <v>4.6505792385454997E-6</v>
      </c>
      <c r="AB5284">
        <f>AA5284*Diccionario!$B$49</f>
        <v>3.4879344289091247E-6</v>
      </c>
      <c r="AC5284">
        <f t="shared" si="825"/>
        <v>3.4879344289091247E-6</v>
      </c>
      <c r="AD5284">
        <f t="shared" si="826"/>
        <v>1.1358125940673833E-5</v>
      </c>
      <c r="AE5284">
        <f t="shared" si="827"/>
        <v>1.9033571909005983E-8</v>
      </c>
      <c r="AF5284" t="e">
        <f ca="1">IF(AD5284="","",_xludf.RANK.EQ(AD5284,$AD$2:$AD$5513,0))</f>
        <v>#NAME?</v>
      </c>
      <c r="AH5284" t="str">
        <f t="shared" si="828"/>
        <v>Baja</v>
      </c>
      <c r="AI5284" t="s">
        <v>153</v>
      </c>
      <c r="AJ5284" t="str">
        <f>IFERROR(VLOOKUP(B5284,Maestro_Regionales!$A$2:$B$35,2,FALSE),"Otras zonas")</f>
        <v>Otras zonas</v>
      </c>
      <c r="AK5284" t="str">
        <f t="shared" si="829"/>
        <v>CAPRESOCA EPS | Otras zonas</v>
      </c>
    </row>
    <row r="5285" spans="1:37">
      <c r="A5285" s="4" t="s">
        <v>2208</v>
      </c>
      <c r="B5285" s="4" t="s">
        <v>2209</v>
      </c>
      <c r="C5285" s="4" t="s">
        <v>2210</v>
      </c>
      <c r="D5285" s="4" t="s">
        <v>2211</v>
      </c>
      <c r="E5285" s="4" t="s">
        <v>86</v>
      </c>
      <c r="F5285" s="4">
        <v>61772</v>
      </c>
      <c r="G5285" s="4">
        <v>15193</v>
      </c>
      <c r="H5285" s="4">
        <v>0</v>
      </c>
      <c r="I5285">
        <f t="shared" si="820"/>
        <v>76965</v>
      </c>
      <c r="J5285">
        <f t="shared" si="821"/>
        <v>0.80259858377184434</v>
      </c>
      <c r="K5285">
        <f t="shared" si="822"/>
        <v>0.19740141622815566</v>
      </c>
      <c r="L5285">
        <f t="shared" si="823"/>
        <v>0</v>
      </c>
      <c r="M5285">
        <f>I5285*Diccionario!$B$36</f>
        <v>170.86380911764704</v>
      </c>
      <c r="N5285">
        <f>M5285*Diccionario!$B$37</f>
        <v>17.257244720882351</v>
      </c>
      <c r="O5285">
        <f>N5285*Diccionario!$B$38</f>
        <v>2.5885867081323526</v>
      </c>
      <c r="P5285">
        <f>O5285*Diccionario!$B$39</f>
        <v>2.3297280373191174</v>
      </c>
      <c r="Q5285">
        <f>P5285*Diccionario!$B$40</f>
        <v>0.93189121492764704</v>
      </c>
      <c r="R5285">
        <f>Q5285*Diccionario!$B$41</f>
        <v>0.60572928970297057</v>
      </c>
      <c r="S5285">
        <f t="shared" si="824"/>
        <v>0.60572928970297057</v>
      </c>
      <c r="T5285">
        <f>I5285*Diccionario!$B$36</f>
        <v>170.86380911764704</v>
      </c>
      <c r="U5285">
        <f>T5285*Diccionario!$B$42</f>
        <v>17.257244720882351</v>
      </c>
      <c r="V5285">
        <f>U5285*Diccionario!$B$43</f>
        <v>14.668658012749997</v>
      </c>
      <c r="W5285">
        <f>V5285*Diccionario!$B$44</f>
        <v>2.7870450224224994</v>
      </c>
      <c r="X5285">
        <f>W5285*Diccionario!$B$45</f>
        <v>1.0869475587447748</v>
      </c>
      <c r="Y5285">
        <f>X5285*Diccionario!$B$46</f>
        <v>0.96738332728284959</v>
      </c>
      <c r="Z5285">
        <f>Y5285*Diccionario!$B$47</f>
        <v>0.35793183109465432</v>
      </c>
      <c r="AA5285">
        <f>Z5285*Diccionario!$B$48</f>
        <v>0.35793183109465432</v>
      </c>
      <c r="AB5285">
        <f>AA5285*Diccionario!$B$49</f>
        <v>0.26844887332099077</v>
      </c>
      <c r="AC5285">
        <f t="shared" si="825"/>
        <v>0.26844887332099077</v>
      </c>
      <c r="AD5285">
        <f t="shared" si="826"/>
        <v>0.87417816302396134</v>
      </c>
      <c r="AE5285">
        <f t="shared" si="827"/>
        <v>1.4649188619766452E-3</v>
      </c>
      <c r="AF5285" t="e">
        <f ca="1">IF(AD5285="","",_xludf.RANK.EQ(AD5285,$AD$2:$AD$5513,0))</f>
        <v>#NAME?</v>
      </c>
      <c r="AH5285" t="str">
        <f t="shared" si="828"/>
        <v>Media</v>
      </c>
      <c r="AI5285" t="s">
        <v>153</v>
      </c>
      <c r="AJ5285" t="str">
        <f>IFERROR(VLOOKUP(B5285,Maestro_Regionales!$A$2:$B$35,2,FALSE),"Otras zonas")</f>
        <v>Otras zonas</v>
      </c>
      <c r="AK5285" t="str">
        <f t="shared" si="829"/>
        <v>EPS SANITAS | Otras zonas</v>
      </c>
    </row>
    <row r="5286" spans="1:37">
      <c r="A5286" s="4" t="s">
        <v>2208</v>
      </c>
      <c r="B5286" s="4" t="s">
        <v>2209</v>
      </c>
      <c r="C5286" s="4" t="s">
        <v>2210</v>
      </c>
      <c r="D5286" s="4" t="s">
        <v>2211</v>
      </c>
      <c r="E5286" s="4" t="s">
        <v>87</v>
      </c>
      <c r="F5286" s="4">
        <v>27821</v>
      </c>
      <c r="G5286" s="4">
        <v>35758</v>
      </c>
      <c r="H5286" s="4">
        <v>0</v>
      </c>
      <c r="I5286">
        <f t="shared" si="820"/>
        <v>63579</v>
      </c>
      <c r="J5286">
        <f t="shared" si="821"/>
        <v>0.43758159140596736</v>
      </c>
      <c r="K5286">
        <f t="shared" si="822"/>
        <v>0.56241840859403258</v>
      </c>
      <c r="L5286">
        <f t="shared" si="823"/>
        <v>0</v>
      </c>
      <c r="M5286">
        <f>I5286*Diccionario!$B$36</f>
        <v>141.14662664705881</v>
      </c>
      <c r="N5286">
        <f>M5286*Diccionario!$B$37</f>
        <v>14.255809291352941</v>
      </c>
      <c r="O5286">
        <f>N5286*Diccionario!$B$38</f>
        <v>2.1383713937029412</v>
      </c>
      <c r="P5286">
        <f>O5286*Diccionario!$B$39</f>
        <v>1.9245342543326471</v>
      </c>
      <c r="Q5286">
        <f>P5286*Diccionario!$B$40</f>
        <v>0.76981370173305885</v>
      </c>
      <c r="R5286">
        <f>Q5286*Diccionario!$B$41</f>
        <v>0.50037890612648828</v>
      </c>
      <c r="S5286">
        <f t="shared" si="824"/>
        <v>0.50037890612648828</v>
      </c>
      <c r="T5286">
        <f>I5286*Diccionario!$B$36</f>
        <v>141.14662664705881</v>
      </c>
      <c r="U5286">
        <f>T5286*Diccionario!$B$42</f>
        <v>14.255809291352941</v>
      </c>
      <c r="V5286">
        <f>U5286*Diccionario!$B$43</f>
        <v>12.117437897649999</v>
      </c>
      <c r="W5286">
        <f>V5286*Diccionario!$B$44</f>
        <v>2.3023132005534999</v>
      </c>
      <c r="X5286">
        <f>W5286*Diccionario!$B$45</f>
        <v>0.897902148215865</v>
      </c>
      <c r="Y5286">
        <f>X5286*Diccionario!$B$46</f>
        <v>0.79913291191211988</v>
      </c>
      <c r="Z5286">
        <f>Y5286*Diccionario!$B$47</f>
        <v>0.29567917740748434</v>
      </c>
      <c r="AA5286">
        <f>Z5286*Diccionario!$B$48</f>
        <v>0.29567917740748434</v>
      </c>
      <c r="AB5286">
        <f>AA5286*Diccionario!$B$49</f>
        <v>0.22175938305561327</v>
      </c>
      <c r="AC5286">
        <f t="shared" si="825"/>
        <v>0.22175938305561327</v>
      </c>
      <c r="AD5286">
        <f t="shared" si="826"/>
        <v>0.72213828918210154</v>
      </c>
      <c r="AE5286">
        <f t="shared" si="827"/>
        <v>1.2101354684026912E-3</v>
      </c>
      <c r="AF5286" t="e">
        <f ca="1">IF(AD5286="","",_xludf.RANK.EQ(AD5286,$AD$2:$AD$5513,0))</f>
        <v>#NAME?</v>
      </c>
      <c r="AH5286" t="str">
        <f t="shared" si="828"/>
        <v>Media</v>
      </c>
      <c r="AI5286" t="s">
        <v>153</v>
      </c>
      <c r="AJ5286" t="str">
        <f>IFERROR(VLOOKUP(B5286,Maestro_Regionales!$A$2:$B$35,2,FALSE),"Otras zonas")</f>
        <v>Otras zonas</v>
      </c>
      <c r="AK5286" t="str">
        <f t="shared" si="829"/>
        <v>NUEVA EPS | Otras zonas</v>
      </c>
    </row>
    <row r="5287" spans="1:37">
      <c r="A5287" s="4" t="s">
        <v>2208</v>
      </c>
      <c r="B5287" s="4" t="s">
        <v>2209</v>
      </c>
      <c r="C5287" s="4" t="s">
        <v>2210</v>
      </c>
      <c r="D5287" s="4" t="s">
        <v>2211</v>
      </c>
      <c r="E5287" s="4" t="s">
        <v>203</v>
      </c>
      <c r="F5287" s="4">
        <v>7357</v>
      </c>
      <c r="G5287" s="4">
        <v>46256</v>
      </c>
      <c r="H5287" s="4">
        <v>0</v>
      </c>
      <c r="I5287">
        <f t="shared" si="820"/>
        <v>53613</v>
      </c>
      <c r="J5287">
        <f t="shared" si="821"/>
        <v>0.13722418070244158</v>
      </c>
      <c r="K5287">
        <f t="shared" si="822"/>
        <v>0.86277581929755842</v>
      </c>
      <c r="L5287">
        <f t="shared" si="823"/>
        <v>0</v>
      </c>
      <c r="M5287">
        <f>I5287*Diccionario!$B$36</f>
        <v>119.02191123529411</v>
      </c>
      <c r="N5287">
        <f>M5287*Diccionario!$B$37</f>
        <v>12.021213034764706</v>
      </c>
      <c r="O5287">
        <f>N5287*Diccionario!$B$38</f>
        <v>1.8031819552147059</v>
      </c>
      <c r="P5287">
        <f>O5287*Diccionario!$B$39</f>
        <v>1.6228637596932354</v>
      </c>
      <c r="Q5287">
        <f>P5287*Diccionario!$B$40</f>
        <v>0.64914550387729419</v>
      </c>
      <c r="R5287">
        <f>Q5287*Diccionario!$B$41</f>
        <v>0.42194457752024123</v>
      </c>
      <c r="S5287">
        <f t="shared" si="824"/>
        <v>0.42194457752024123</v>
      </c>
      <c r="T5287">
        <f>I5287*Diccionario!$B$36</f>
        <v>119.02191123529411</v>
      </c>
      <c r="U5287">
        <f>T5287*Diccionario!$B$42</f>
        <v>12.021213034764706</v>
      </c>
      <c r="V5287">
        <f>U5287*Diccionario!$B$43</f>
        <v>10.21803107955</v>
      </c>
      <c r="W5287">
        <f>V5287*Diccionario!$B$44</f>
        <v>1.9414259051145</v>
      </c>
      <c r="X5287">
        <f>W5287*Diccionario!$B$45</f>
        <v>0.75715610299465497</v>
      </c>
      <c r="Y5287">
        <f>X5287*Diccionario!$B$46</f>
        <v>0.67386893166524298</v>
      </c>
      <c r="Z5287">
        <f>Y5287*Diccionario!$B$47</f>
        <v>0.24933150471613991</v>
      </c>
      <c r="AA5287">
        <f>Z5287*Diccionario!$B$48</f>
        <v>0.24933150471613991</v>
      </c>
      <c r="AB5287">
        <f>AA5287*Diccionario!$B$49</f>
        <v>0.18699862853710492</v>
      </c>
      <c r="AC5287">
        <f t="shared" si="825"/>
        <v>0.18699862853710492</v>
      </c>
      <c r="AD5287">
        <f t="shared" si="826"/>
        <v>0.60894320605734609</v>
      </c>
      <c r="AE5287">
        <f t="shared" si="827"/>
        <v>1.0204468907575375E-3</v>
      </c>
      <c r="AF5287" t="e">
        <f ca="1">IF(AD5287="","",_xludf.RANK.EQ(AD5287,$AD$2:$AD$5513,0))</f>
        <v>#NAME?</v>
      </c>
      <c r="AH5287" t="str">
        <f t="shared" si="828"/>
        <v>Media</v>
      </c>
      <c r="AI5287" t="s">
        <v>153</v>
      </c>
      <c r="AJ5287" t="str">
        <f>IFERROR(VLOOKUP(B5287,Maestro_Regionales!$A$2:$B$35,2,FALSE),"Otras zonas")</f>
        <v>Otras zonas</v>
      </c>
      <c r="AK5287" t="str">
        <f t="shared" si="829"/>
        <v>CAPRESOCA EPS | Otras zonas</v>
      </c>
    </row>
    <row r="5288" spans="1:37">
      <c r="A5288" s="4" t="s">
        <v>2208</v>
      </c>
      <c r="B5288" s="4" t="s">
        <v>2209</v>
      </c>
      <c r="C5288" s="4" t="s">
        <v>2210</v>
      </c>
      <c r="D5288" s="4" t="s">
        <v>2211</v>
      </c>
      <c r="E5288" s="4" t="s">
        <v>90</v>
      </c>
      <c r="F5288" s="4">
        <v>0</v>
      </c>
      <c r="G5288" s="4">
        <v>0</v>
      </c>
      <c r="H5288" s="4">
        <v>5908</v>
      </c>
      <c r="I5288">
        <f t="shared" si="820"/>
        <v>5908</v>
      </c>
      <c r="J5288">
        <f t="shared" si="821"/>
        <v>0</v>
      </c>
      <c r="K5288">
        <f t="shared" si="822"/>
        <v>0</v>
      </c>
      <c r="L5288">
        <f t="shared" si="823"/>
        <v>1</v>
      </c>
      <c r="M5288">
        <f>I5288*Diccionario!$B$36</f>
        <v>13.115875843137253</v>
      </c>
      <c r="N5288">
        <f>M5288*Diccionario!$B$37</f>
        <v>1.3247034601568626</v>
      </c>
      <c r="O5288">
        <f>N5288*Diccionario!$B$38</f>
        <v>0.19870551902352937</v>
      </c>
      <c r="P5288">
        <f>O5288*Diccionario!$B$39</f>
        <v>0.17883496712117644</v>
      </c>
      <c r="Q5288">
        <f>P5288*Diccionario!$B$40</f>
        <v>7.1533986848470579E-2</v>
      </c>
      <c r="R5288">
        <f>Q5288*Diccionario!$B$41</f>
        <v>4.6497091451505879E-2</v>
      </c>
      <c r="S5288">
        <f t="shared" si="824"/>
        <v>4.6497091451505879E-2</v>
      </c>
      <c r="T5288">
        <f>I5288*Diccionario!$B$36</f>
        <v>13.115875843137253</v>
      </c>
      <c r="U5288">
        <f>T5288*Diccionario!$B$42</f>
        <v>1.3247034601568626</v>
      </c>
      <c r="V5288">
        <f>U5288*Diccionario!$B$43</f>
        <v>1.1259979411333332</v>
      </c>
      <c r="W5288">
        <f>V5288*Diccionario!$B$44</f>
        <v>0.2139396088153333</v>
      </c>
      <c r="X5288">
        <f>W5288*Diccionario!$B$45</f>
        <v>8.3436447437979996E-2</v>
      </c>
      <c r="Y5288">
        <f>X5288*Diccionario!$B$46</f>
        <v>7.42584382198022E-2</v>
      </c>
      <c r="Z5288">
        <f>Y5288*Diccionario!$B$47</f>
        <v>2.7475622141326813E-2</v>
      </c>
      <c r="AA5288">
        <f>Z5288*Diccionario!$B$48</f>
        <v>2.7475622141326813E-2</v>
      </c>
      <c r="AB5288">
        <f>AA5288*Diccionario!$B$49</f>
        <v>2.0606716605995109E-2</v>
      </c>
      <c r="AC5288">
        <f t="shared" si="825"/>
        <v>2.0606716605995109E-2</v>
      </c>
      <c r="AD5288">
        <f t="shared" si="826"/>
        <v>6.7103808057500991E-2</v>
      </c>
      <c r="AE5288">
        <f t="shared" si="827"/>
        <v>1.1245034283840732E-4</v>
      </c>
      <c r="AF5288" t="e">
        <f ca="1">IF(AD5288="","",_xludf.RANK.EQ(AD5288,$AD$2:$AD$5513,0))</f>
        <v>#NAME?</v>
      </c>
      <c r="AH5288" t="str">
        <f t="shared" si="828"/>
        <v>Baja</v>
      </c>
      <c r="AI5288" t="s">
        <v>153</v>
      </c>
      <c r="AJ5288" t="str">
        <f>IFERROR(VLOOKUP(B5288,Maestro_Regionales!$A$2:$B$35,2,FALSE),"Otras zonas")</f>
        <v>Otras zonas</v>
      </c>
      <c r="AK5288" t="str">
        <f t="shared" si="829"/>
        <v>REGIMEN DE EXCEPCION | Otras zonas</v>
      </c>
    </row>
    <row r="5289" spans="1:37">
      <c r="A5289" s="4" t="s">
        <v>2208</v>
      </c>
      <c r="B5289" s="4" t="s">
        <v>2209</v>
      </c>
      <c r="C5289" s="4" t="s">
        <v>2210</v>
      </c>
      <c r="D5289" s="4" t="s">
        <v>2211</v>
      </c>
      <c r="E5289" s="4" t="s">
        <v>88</v>
      </c>
      <c r="F5289" s="4">
        <v>1299</v>
      </c>
      <c r="G5289" s="4">
        <v>2089</v>
      </c>
      <c r="H5289" s="4">
        <v>0</v>
      </c>
      <c r="I5289">
        <f t="shared" si="820"/>
        <v>3388</v>
      </c>
      <c r="J5289">
        <f t="shared" si="821"/>
        <v>0.38341204250295158</v>
      </c>
      <c r="K5289">
        <f t="shared" si="822"/>
        <v>0.61658795749704842</v>
      </c>
      <c r="L5289">
        <f t="shared" si="823"/>
        <v>0</v>
      </c>
      <c r="M5289">
        <f>I5289*Diccionario!$B$36</f>
        <v>7.5214264313725483</v>
      </c>
      <c r="N5289">
        <f>M5289*Diccionario!$B$37</f>
        <v>0.75966406956862742</v>
      </c>
      <c r="O5289">
        <f>N5289*Diccionario!$B$38</f>
        <v>0.11394961043529411</v>
      </c>
      <c r="P5289">
        <f>O5289*Diccionario!$B$39</f>
        <v>0.1025546493917647</v>
      </c>
      <c r="Q5289">
        <f>P5289*Diccionario!$B$40</f>
        <v>4.1021859756705886E-2</v>
      </c>
      <c r="R5289">
        <f>Q5289*Diccionario!$B$41</f>
        <v>2.6664208841858827E-2</v>
      </c>
      <c r="S5289">
        <f t="shared" si="824"/>
        <v>2.6664208841858827E-2</v>
      </c>
      <c r="T5289">
        <f>I5289*Diccionario!$B$36</f>
        <v>7.5214264313725483</v>
      </c>
      <c r="U5289">
        <f>T5289*Diccionario!$B$42</f>
        <v>0.75966406956862742</v>
      </c>
      <c r="V5289">
        <f>U5289*Diccionario!$B$43</f>
        <v>0.64571445913333325</v>
      </c>
      <c r="W5289">
        <f>V5289*Diccionario!$B$44</f>
        <v>0.12268574723533332</v>
      </c>
      <c r="X5289">
        <f>W5289*Diccionario!$B$45</f>
        <v>4.7847441421779997E-2</v>
      </c>
      <c r="Y5289">
        <f>X5289*Diccionario!$B$46</f>
        <v>4.25842228653842E-2</v>
      </c>
      <c r="Z5289">
        <f>Y5289*Diccionario!$B$47</f>
        <v>1.5756162460192152E-2</v>
      </c>
      <c r="AA5289">
        <f>Z5289*Diccionario!$B$48</f>
        <v>1.5756162460192152E-2</v>
      </c>
      <c r="AB5289">
        <f>AA5289*Diccionario!$B$49</f>
        <v>1.1817121845144114E-2</v>
      </c>
      <c r="AC5289">
        <f t="shared" si="825"/>
        <v>1.1817121845144114E-2</v>
      </c>
      <c r="AD5289">
        <f t="shared" si="826"/>
        <v>3.8481330687002942E-2</v>
      </c>
      <c r="AE5289">
        <f t="shared" si="827"/>
        <v>6.4485741627712262E-5</v>
      </c>
      <c r="AF5289" t="e">
        <f ca="1">IF(AD5289="","",_xludf.RANK.EQ(AD5289,$AD$2:$AD$5513,0))</f>
        <v>#NAME?</v>
      </c>
      <c r="AH5289" t="str">
        <f t="shared" si="828"/>
        <v>Baja</v>
      </c>
      <c r="AI5289" t="s">
        <v>153</v>
      </c>
      <c r="AJ5289" t="str">
        <f>IFERROR(VLOOKUP(B5289,Maestro_Regionales!$A$2:$B$35,2,FALSE),"Otras zonas")</f>
        <v>Otras zonas</v>
      </c>
      <c r="AK5289" t="str">
        <f t="shared" si="829"/>
        <v>COOSALUD EPS | Otras zonas</v>
      </c>
    </row>
    <row r="5290" spans="1:37">
      <c r="A5290" s="4" t="s">
        <v>2208</v>
      </c>
      <c r="B5290" s="4" t="s">
        <v>2209</v>
      </c>
      <c r="C5290" s="4" t="s">
        <v>2210</v>
      </c>
      <c r="D5290" s="4" t="s">
        <v>2211</v>
      </c>
      <c r="E5290" s="4" t="s">
        <v>85</v>
      </c>
      <c r="F5290" s="4">
        <v>1</v>
      </c>
      <c r="G5290" s="4">
        <v>0</v>
      </c>
      <c r="H5290" s="4">
        <v>0</v>
      </c>
      <c r="I5290">
        <f t="shared" si="820"/>
        <v>1</v>
      </c>
      <c r="J5290">
        <f t="shared" si="821"/>
        <v>1</v>
      </c>
      <c r="K5290">
        <f t="shared" si="822"/>
        <v>0</v>
      </c>
      <c r="L5290">
        <f t="shared" si="823"/>
        <v>0</v>
      </c>
      <c r="M5290">
        <f>I5290*Diccionario!$B$36</f>
        <v>2.2200196078431371E-3</v>
      </c>
      <c r="N5290">
        <f>M5290*Diccionario!$B$37</f>
        <v>2.2422198039215687E-4</v>
      </c>
      <c r="O5290">
        <f>N5290*Diccionario!$B$38</f>
        <v>3.3633297058823532E-5</v>
      </c>
      <c r="P5290">
        <f>O5290*Diccionario!$B$39</f>
        <v>3.026996735294118E-5</v>
      </c>
      <c r="Q5290">
        <f>P5290*Diccionario!$B$40</f>
        <v>1.2107986941176473E-5</v>
      </c>
      <c r="R5290">
        <f>Q5290*Diccionario!$B$41</f>
        <v>7.870191511764708E-6</v>
      </c>
      <c r="S5290">
        <f t="shared" si="824"/>
        <v>7.870191511764708E-6</v>
      </c>
      <c r="T5290">
        <f>I5290*Diccionario!$B$36</f>
        <v>2.2200196078431371E-3</v>
      </c>
      <c r="U5290">
        <f>T5290*Diccionario!$B$42</f>
        <v>2.2422198039215687E-4</v>
      </c>
      <c r="V5290">
        <f>U5290*Diccionario!$B$43</f>
        <v>1.9058868333333333E-4</v>
      </c>
      <c r="W5290">
        <f>V5290*Diccionario!$B$44</f>
        <v>3.6211849833333333E-5</v>
      </c>
      <c r="X5290">
        <f>W5290*Diccionario!$B$45</f>
        <v>1.4122621435000001E-5</v>
      </c>
      <c r="Y5290">
        <f>X5290*Diccionario!$B$46</f>
        <v>1.256913307715E-5</v>
      </c>
      <c r="Z5290">
        <f>Y5290*Diccionario!$B$47</f>
        <v>4.6505792385454997E-6</v>
      </c>
      <c r="AA5290">
        <f>Z5290*Diccionario!$B$48</f>
        <v>4.6505792385454997E-6</v>
      </c>
      <c r="AB5290">
        <f>AA5290*Diccionario!$B$49</f>
        <v>3.4879344289091247E-6</v>
      </c>
      <c r="AC5290">
        <f t="shared" si="825"/>
        <v>3.4879344289091247E-6</v>
      </c>
      <c r="AD5290">
        <f t="shared" si="826"/>
        <v>1.1358125940673833E-5</v>
      </c>
      <c r="AE5290">
        <f t="shared" si="827"/>
        <v>1.9033571909005983E-8</v>
      </c>
      <c r="AF5290" t="e">
        <f ca="1">IF(AD5290="","",_xludf.RANK.EQ(AD5290,$AD$2:$AD$5513,0))</f>
        <v>#NAME?</v>
      </c>
      <c r="AH5290" t="str">
        <f t="shared" si="828"/>
        <v>Baja</v>
      </c>
      <c r="AI5290" t="s">
        <v>153</v>
      </c>
      <c r="AJ5290" t="str">
        <f>IFERROR(VLOOKUP(B5290,Maestro_Regionales!$A$2:$B$35,2,FALSE),"Otras zonas")</f>
        <v>Otras zonas</v>
      </c>
      <c r="AK5290" t="str">
        <f t="shared" si="829"/>
        <v>SALUD TOTAL EPS | Otras zonas</v>
      </c>
    </row>
    <row r="5291" spans="1:37">
      <c r="A5291" s="4" t="s">
        <v>2208</v>
      </c>
      <c r="B5291" s="4" t="s">
        <v>2209</v>
      </c>
      <c r="C5291" s="4" t="s">
        <v>2212</v>
      </c>
      <c r="D5291" s="4" t="s">
        <v>2213</v>
      </c>
      <c r="E5291" s="4" t="s">
        <v>203</v>
      </c>
      <c r="F5291" s="4">
        <v>1976</v>
      </c>
      <c r="G5291" s="4">
        <v>11233</v>
      </c>
      <c r="H5291" s="4">
        <v>0</v>
      </c>
      <c r="I5291">
        <f t="shared" si="820"/>
        <v>13209</v>
      </c>
      <c r="J5291">
        <f t="shared" si="821"/>
        <v>0.14959497312438488</v>
      </c>
      <c r="K5291">
        <f t="shared" si="822"/>
        <v>0.85040502687561514</v>
      </c>
      <c r="L5291">
        <f t="shared" si="823"/>
        <v>0</v>
      </c>
      <c r="M5291">
        <f>I5291*Diccionario!$B$36</f>
        <v>29.324238999999999</v>
      </c>
      <c r="N5291">
        <f>M5291*Diccionario!$B$37</f>
        <v>2.961748139</v>
      </c>
      <c r="O5291">
        <f>N5291*Diccionario!$B$38</f>
        <v>0.44426222085</v>
      </c>
      <c r="P5291">
        <f>O5291*Diccionario!$B$39</f>
        <v>0.39983599876500003</v>
      </c>
      <c r="Q5291">
        <f>P5291*Diccionario!$B$40</f>
        <v>0.15993439950600002</v>
      </c>
      <c r="R5291">
        <f>Q5291*Diccionario!$B$41</f>
        <v>0.10395735967890002</v>
      </c>
      <c r="S5291">
        <f t="shared" si="824"/>
        <v>0.10395735967890002</v>
      </c>
      <c r="T5291">
        <f>I5291*Diccionario!$B$36</f>
        <v>29.324238999999999</v>
      </c>
      <c r="U5291">
        <f>T5291*Diccionario!$B$42</f>
        <v>2.961748139</v>
      </c>
      <c r="V5291">
        <f>U5291*Diccionario!$B$43</f>
        <v>2.5174859181499998</v>
      </c>
      <c r="W5291">
        <f>V5291*Diccionario!$B$44</f>
        <v>0.47832232444849998</v>
      </c>
      <c r="X5291">
        <f>W5291*Diccionario!$B$45</f>
        <v>0.18654570653491501</v>
      </c>
      <c r="Y5291">
        <f>X5291*Diccionario!$B$46</f>
        <v>0.16602567881607436</v>
      </c>
      <c r="Z5291">
        <f>Y5291*Diccionario!$B$47</f>
        <v>6.1429501161947508E-2</v>
      </c>
      <c r="AA5291">
        <f>Z5291*Diccionario!$B$48</f>
        <v>6.1429501161947508E-2</v>
      </c>
      <c r="AB5291">
        <f>AA5291*Diccionario!$B$49</f>
        <v>4.6072125871460631E-2</v>
      </c>
      <c r="AC5291">
        <f t="shared" si="825"/>
        <v>4.6072125871460631E-2</v>
      </c>
      <c r="AD5291">
        <f t="shared" si="826"/>
        <v>0.15002948555036066</v>
      </c>
      <c r="AE5291">
        <f t="shared" si="827"/>
        <v>2.5141445134606002E-4</v>
      </c>
      <c r="AF5291" t="e">
        <f ca="1">IF(AD5291="","",_xludf.RANK.EQ(AD5291,$AD$2:$AD$5513,0))</f>
        <v>#NAME?</v>
      </c>
      <c r="AH5291" t="str">
        <f t="shared" si="828"/>
        <v>Media</v>
      </c>
      <c r="AI5291" t="s">
        <v>153</v>
      </c>
      <c r="AJ5291" t="str">
        <f>IFERROR(VLOOKUP(B5291,Maestro_Regionales!$A$2:$B$35,2,FALSE),"Otras zonas")</f>
        <v>Otras zonas</v>
      </c>
      <c r="AK5291" t="str">
        <f t="shared" si="829"/>
        <v>CAPRESOCA EPS | Otras zonas</v>
      </c>
    </row>
    <row r="5292" spans="1:37">
      <c r="A5292" s="4" t="s">
        <v>2208</v>
      </c>
      <c r="B5292" s="4" t="s">
        <v>2209</v>
      </c>
      <c r="C5292" s="4" t="s">
        <v>2212</v>
      </c>
      <c r="D5292" s="4" t="s">
        <v>2213</v>
      </c>
      <c r="E5292" s="4" t="s">
        <v>87</v>
      </c>
      <c r="F5292" s="4">
        <v>5365</v>
      </c>
      <c r="G5292" s="4">
        <v>6897</v>
      </c>
      <c r="H5292" s="4">
        <v>0</v>
      </c>
      <c r="I5292">
        <f t="shared" si="820"/>
        <v>12262</v>
      </c>
      <c r="J5292">
        <f t="shared" si="821"/>
        <v>0.43753058228673952</v>
      </c>
      <c r="K5292">
        <f t="shared" si="822"/>
        <v>0.56246941771326053</v>
      </c>
      <c r="L5292">
        <f t="shared" si="823"/>
        <v>0</v>
      </c>
      <c r="M5292">
        <f>I5292*Diccionario!$B$36</f>
        <v>27.221880431372547</v>
      </c>
      <c r="N5292">
        <f>M5292*Diccionario!$B$37</f>
        <v>2.7494099235686273</v>
      </c>
      <c r="O5292">
        <f>N5292*Diccionario!$B$38</f>
        <v>0.41241148853529408</v>
      </c>
      <c r="P5292">
        <f>O5292*Diccionario!$B$39</f>
        <v>0.37117033968176466</v>
      </c>
      <c r="Q5292">
        <f>P5292*Diccionario!$B$40</f>
        <v>0.14846813587270588</v>
      </c>
      <c r="R5292">
        <f>Q5292*Diccionario!$B$41</f>
        <v>9.6504288317258824E-2</v>
      </c>
      <c r="S5292">
        <f t="shared" si="824"/>
        <v>9.6504288317258824E-2</v>
      </c>
      <c r="T5292">
        <f>I5292*Diccionario!$B$36</f>
        <v>27.221880431372547</v>
      </c>
      <c r="U5292">
        <f>T5292*Diccionario!$B$42</f>
        <v>2.7494099235686273</v>
      </c>
      <c r="V5292">
        <f>U5292*Diccionario!$B$43</f>
        <v>2.3369984350333333</v>
      </c>
      <c r="W5292">
        <f>V5292*Diccionario!$B$44</f>
        <v>0.44402970265633335</v>
      </c>
      <c r="X5292">
        <f>W5292*Diccionario!$B$45</f>
        <v>0.17317158403597002</v>
      </c>
      <c r="Y5292">
        <f>X5292*Diccionario!$B$46</f>
        <v>0.15412270979201331</v>
      </c>
      <c r="Z5292">
        <f>Y5292*Diccionario!$B$47</f>
        <v>5.7025402623044924E-2</v>
      </c>
      <c r="AA5292">
        <f>Z5292*Diccionario!$B$48</f>
        <v>5.7025402623044924E-2</v>
      </c>
      <c r="AB5292">
        <f>AA5292*Diccionario!$B$49</f>
        <v>4.2769051967283693E-2</v>
      </c>
      <c r="AC5292">
        <f t="shared" si="825"/>
        <v>4.2769051967283693E-2</v>
      </c>
      <c r="AD5292">
        <f t="shared" si="826"/>
        <v>0.13927334028454252</v>
      </c>
      <c r="AE5292">
        <f t="shared" si="827"/>
        <v>2.3338965874823134E-4</v>
      </c>
      <c r="AF5292" t="e">
        <f ca="1">IF(AD5292="","",_xludf.RANK.EQ(AD5292,$AD$2:$AD$5513,0))</f>
        <v>#NAME?</v>
      </c>
      <c r="AH5292" t="str">
        <f t="shared" si="828"/>
        <v>Baja</v>
      </c>
      <c r="AI5292" t="s">
        <v>153</v>
      </c>
      <c r="AJ5292" t="str">
        <f>IFERROR(VLOOKUP(B5292,Maestro_Regionales!$A$2:$B$35,2,FALSE),"Otras zonas")</f>
        <v>Otras zonas</v>
      </c>
      <c r="AK5292" t="str">
        <f t="shared" si="829"/>
        <v>NUEVA EPS | Otras zonas</v>
      </c>
    </row>
    <row r="5293" spans="1:37">
      <c r="A5293" s="4" t="s">
        <v>2208</v>
      </c>
      <c r="B5293" s="4" t="s">
        <v>2209</v>
      </c>
      <c r="C5293" s="4" t="s">
        <v>2212</v>
      </c>
      <c r="D5293" s="4" t="s">
        <v>2213</v>
      </c>
      <c r="E5293" s="4" t="s">
        <v>86</v>
      </c>
      <c r="F5293" s="4">
        <v>4459</v>
      </c>
      <c r="G5293" s="4">
        <v>3375</v>
      </c>
      <c r="H5293" s="4">
        <v>0</v>
      </c>
      <c r="I5293">
        <f t="shared" si="820"/>
        <v>7834</v>
      </c>
      <c r="J5293">
        <f t="shared" si="821"/>
        <v>0.56918560122542761</v>
      </c>
      <c r="K5293">
        <f t="shared" si="822"/>
        <v>0.43081439877457239</v>
      </c>
      <c r="L5293">
        <f t="shared" si="823"/>
        <v>0</v>
      </c>
      <c r="M5293">
        <f>I5293*Diccionario!$B$36</f>
        <v>17.391633607843136</v>
      </c>
      <c r="N5293">
        <f>M5293*Diccionario!$B$37</f>
        <v>1.7565549943921568</v>
      </c>
      <c r="O5293">
        <f>N5293*Diccionario!$B$38</f>
        <v>0.26348324915882348</v>
      </c>
      <c r="P5293">
        <f>O5293*Diccionario!$B$39</f>
        <v>0.23713492424294114</v>
      </c>
      <c r="Q5293">
        <f>P5293*Diccionario!$B$40</f>
        <v>9.4853969697176466E-2</v>
      </c>
      <c r="R5293">
        <f>Q5293*Diccionario!$B$41</f>
        <v>6.1655080303164703E-2</v>
      </c>
      <c r="S5293">
        <f t="shared" si="824"/>
        <v>6.1655080303164703E-2</v>
      </c>
      <c r="T5293">
        <f>I5293*Diccionario!$B$36</f>
        <v>17.391633607843136</v>
      </c>
      <c r="U5293">
        <f>T5293*Diccionario!$B$42</f>
        <v>1.7565549943921568</v>
      </c>
      <c r="V5293">
        <f>U5293*Diccionario!$B$43</f>
        <v>1.4930717452333333</v>
      </c>
      <c r="W5293">
        <f>V5293*Diccionario!$B$44</f>
        <v>0.28368363159433335</v>
      </c>
      <c r="X5293">
        <f>W5293*Diccionario!$B$45</f>
        <v>0.11063661632179</v>
      </c>
      <c r="Y5293">
        <f>X5293*Diccionario!$B$46</f>
        <v>9.8466588526393103E-2</v>
      </c>
      <c r="Z5293">
        <f>Y5293*Diccionario!$B$47</f>
        <v>3.6432637754765448E-2</v>
      </c>
      <c r="AA5293">
        <f>Z5293*Diccionario!$B$48</f>
        <v>3.6432637754765448E-2</v>
      </c>
      <c r="AB5293">
        <f>AA5293*Diccionario!$B$49</f>
        <v>2.7324478316074086E-2</v>
      </c>
      <c r="AC5293">
        <f t="shared" si="825"/>
        <v>2.7324478316074086E-2</v>
      </c>
      <c r="AD5293">
        <f t="shared" si="826"/>
        <v>8.8979558619238786E-2</v>
      </c>
      <c r="AE5293">
        <f t="shared" si="827"/>
        <v>1.4910900233515282E-4</v>
      </c>
      <c r="AF5293" t="e">
        <f ca="1">IF(AD5293="","",_xludf.RANK.EQ(AD5293,$AD$2:$AD$5513,0))</f>
        <v>#NAME?</v>
      </c>
      <c r="AH5293" t="str">
        <f t="shared" si="828"/>
        <v>Baja</v>
      </c>
      <c r="AI5293" t="s">
        <v>153</v>
      </c>
      <c r="AJ5293" t="str">
        <f>IFERROR(VLOOKUP(B5293,Maestro_Regionales!$A$2:$B$35,2,FALSE),"Otras zonas")</f>
        <v>Otras zonas</v>
      </c>
      <c r="AK5293" t="str">
        <f t="shared" si="829"/>
        <v>EPS SANITAS | Otras zonas</v>
      </c>
    </row>
    <row r="5294" spans="1:37">
      <c r="A5294" s="4" t="s">
        <v>2208</v>
      </c>
      <c r="B5294" s="4" t="s">
        <v>2209</v>
      </c>
      <c r="C5294" s="4" t="s">
        <v>2212</v>
      </c>
      <c r="D5294" s="4" t="s">
        <v>2213</v>
      </c>
      <c r="E5294" s="4" t="s">
        <v>90</v>
      </c>
      <c r="F5294" s="4">
        <v>0</v>
      </c>
      <c r="G5294" s="4">
        <v>0</v>
      </c>
      <c r="H5294" s="4">
        <v>650</v>
      </c>
      <c r="I5294">
        <f t="shared" si="820"/>
        <v>650</v>
      </c>
      <c r="J5294">
        <f t="shared" si="821"/>
        <v>0</v>
      </c>
      <c r="K5294">
        <f t="shared" si="822"/>
        <v>0</v>
      </c>
      <c r="L5294">
        <f t="shared" si="823"/>
        <v>1</v>
      </c>
      <c r="M5294">
        <f>I5294*Diccionario!$B$36</f>
        <v>1.443012745098039</v>
      </c>
      <c r="N5294">
        <f>M5294*Diccionario!$B$37</f>
        <v>0.14574428725490196</v>
      </c>
      <c r="O5294">
        <f>N5294*Diccionario!$B$38</f>
        <v>2.1861643088235294E-2</v>
      </c>
      <c r="P5294">
        <f>O5294*Diccionario!$B$39</f>
        <v>1.9675478779411764E-2</v>
      </c>
      <c r="Q5294">
        <f>P5294*Diccionario!$B$40</f>
        <v>7.8701915117647056E-3</v>
      </c>
      <c r="R5294">
        <f>Q5294*Diccionario!$B$41</f>
        <v>5.1156244826470586E-3</v>
      </c>
      <c r="S5294">
        <f t="shared" si="824"/>
        <v>5.1156244826470586E-3</v>
      </c>
      <c r="T5294">
        <f>I5294*Diccionario!$B$36</f>
        <v>1.443012745098039</v>
      </c>
      <c r="U5294">
        <f>T5294*Diccionario!$B$42</f>
        <v>0.14574428725490196</v>
      </c>
      <c r="V5294">
        <f>U5294*Diccionario!$B$43</f>
        <v>0.12388264416666667</v>
      </c>
      <c r="W5294">
        <f>V5294*Diccionario!$B$44</f>
        <v>2.3537702391666668E-2</v>
      </c>
      <c r="X5294">
        <f>W5294*Diccionario!$B$45</f>
        <v>9.1797039327500014E-3</v>
      </c>
      <c r="Y5294">
        <f>X5294*Diccionario!$B$46</f>
        <v>8.1699365001475007E-3</v>
      </c>
      <c r="Z5294">
        <f>Y5294*Diccionario!$B$47</f>
        <v>3.0228765050545753E-3</v>
      </c>
      <c r="AA5294">
        <f>Z5294*Diccionario!$B$48</f>
        <v>3.0228765050545753E-3</v>
      </c>
      <c r="AB5294">
        <f>AA5294*Diccionario!$B$49</f>
        <v>2.2671573787909315E-3</v>
      </c>
      <c r="AC5294">
        <f t="shared" si="825"/>
        <v>2.2671573787909315E-3</v>
      </c>
      <c r="AD5294">
        <f t="shared" si="826"/>
        <v>7.3827818614379901E-3</v>
      </c>
      <c r="AE5294">
        <f t="shared" si="827"/>
        <v>1.2371821740853886E-5</v>
      </c>
      <c r="AF5294" t="e">
        <f ca="1">IF(AD5294="","",_xludf.RANK.EQ(AD5294,$AD$2:$AD$5513,0))</f>
        <v>#NAME?</v>
      </c>
      <c r="AH5294" t="str">
        <f t="shared" si="828"/>
        <v>Baja</v>
      </c>
      <c r="AI5294" t="s">
        <v>153</v>
      </c>
      <c r="AJ5294" t="str">
        <f>IFERROR(VLOOKUP(B5294,Maestro_Regionales!$A$2:$B$35,2,FALSE),"Otras zonas")</f>
        <v>Otras zonas</v>
      </c>
      <c r="AK5294" t="str">
        <f t="shared" si="829"/>
        <v>REGIMEN DE EXCEPCION | Otras zonas</v>
      </c>
    </row>
    <row r="5295" spans="1:37">
      <c r="A5295" s="4" t="s">
        <v>2208</v>
      </c>
      <c r="B5295" s="4" t="s">
        <v>2209</v>
      </c>
      <c r="C5295" s="4" t="s">
        <v>2212</v>
      </c>
      <c r="D5295" s="4" t="s">
        <v>2213</v>
      </c>
      <c r="E5295" s="4" t="s">
        <v>85</v>
      </c>
      <c r="F5295" s="4">
        <v>177</v>
      </c>
      <c r="G5295" s="4">
        <v>56</v>
      </c>
      <c r="H5295" s="4">
        <v>0</v>
      </c>
      <c r="I5295">
        <f t="shared" si="820"/>
        <v>233</v>
      </c>
      <c r="J5295">
        <f t="shared" si="821"/>
        <v>0.75965665236051505</v>
      </c>
      <c r="K5295">
        <f t="shared" si="822"/>
        <v>0.24034334763948498</v>
      </c>
      <c r="L5295">
        <f t="shared" si="823"/>
        <v>0</v>
      </c>
      <c r="M5295">
        <f>I5295*Diccionario!$B$36</f>
        <v>0.51726456862745096</v>
      </c>
      <c r="N5295">
        <f>M5295*Diccionario!$B$37</f>
        <v>5.2243721431372549E-2</v>
      </c>
      <c r="O5295">
        <f>N5295*Diccionario!$B$38</f>
        <v>7.836558214705882E-3</v>
      </c>
      <c r="P5295">
        <f>O5295*Diccionario!$B$39</f>
        <v>7.0529023932352939E-3</v>
      </c>
      <c r="Q5295">
        <f>P5295*Diccionario!$B$40</f>
        <v>2.8211609572941177E-3</v>
      </c>
      <c r="R5295">
        <f>Q5295*Diccionario!$B$41</f>
        <v>1.8337546222411765E-3</v>
      </c>
      <c r="S5295">
        <f t="shared" si="824"/>
        <v>1.8337546222411765E-3</v>
      </c>
      <c r="T5295">
        <f>I5295*Diccionario!$B$36</f>
        <v>0.51726456862745096</v>
      </c>
      <c r="U5295">
        <f>T5295*Diccionario!$B$42</f>
        <v>5.2243721431372549E-2</v>
      </c>
      <c r="V5295">
        <f>U5295*Diccionario!$B$43</f>
        <v>4.4407163216666663E-2</v>
      </c>
      <c r="W5295">
        <f>V5295*Diccionario!$B$44</f>
        <v>8.4373610111666657E-3</v>
      </c>
      <c r="X5295">
        <f>W5295*Diccionario!$B$45</f>
        <v>3.2905707943549998E-3</v>
      </c>
      <c r="Y5295">
        <f>X5295*Diccionario!$B$46</f>
        <v>2.9286080069759498E-3</v>
      </c>
      <c r="Z5295">
        <f>Y5295*Diccionario!$B$47</f>
        <v>1.0835849625811015E-3</v>
      </c>
      <c r="AA5295">
        <f>Z5295*Diccionario!$B$48</f>
        <v>1.0835849625811015E-3</v>
      </c>
      <c r="AB5295">
        <f>AA5295*Diccionario!$B$49</f>
        <v>8.1268872193582611E-4</v>
      </c>
      <c r="AC5295">
        <f t="shared" si="825"/>
        <v>8.1268872193582611E-4</v>
      </c>
      <c r="AD5295">
        <f t="shared" si="826"/>
        <v>2.6464433441770025E-3</v>
      </c>
      <c r="AE5295">
        <f t="shared" si="827"/>
        <v>4.4348222547983928E-6</v>
      </c>
      <c r="AF5295" t="e">
        <f ca="1">IF(AD5295="","",_xludf.RANK.EQ(AD5295,$AD$2:$AD$5513,0))</f>
        <v>#NAME?</v>
      </c>
      <c r="AH5295" t="str">
        <f t="shared" si="828"/>
        <v>Baja</v>
      </c>
      <c r="AI5295" t="s">
        <v>153</v>
      </c>
      <c r="AJ5295" t="str">
        <f>IFERROR(VLOOKUP(B5295,Maestro_Regionales!$A$2:$B$35,2,FALSE),"Otras zonas")</f>
        <v>Otras zonas</v>
      </c>
      <c r="AK5295" t="str">
        <f t="shared" si="829"/>
        <v>SALUD TOTAL EPS | Otras zonas</v>
      </c>
    </row>
    <row r="5296" spans="1:37">
      <c r="A5296" s="4" t="s">
        <v>2208</v>
      </c>
      <c r="B5296" s="4" t="s">
        <v>2209</v>
      </c>
      <c r="C5296" s="4" t="s">
        <v>2212</v>
      </c>
      <c r="D5296" s="4" t="s">
        <v>2213</v>
      </c>
      <c r="E5296" s="4" t="s">
        <v>89</v>
      </c>
      <c r="F5296" s="4">
        <v>0</v>
      </c>
      <c r="G5296" s="4">
        <v>2</v>
      </c>
      <c r="H5296" s="4">
        <v>0</v>
      </c>
      <c r="I5296">
        <f t="shared" si="820"/>
        <v>2</v>
      </c>
      <c r="J5296">
        <f t="shared" si="821"/>
        <v>0</v>
      </c>
      <c r="K5296">
        <f t="shared" si="822"/>
        <v>1</v>
      </c>
      <c r="L5296">
        <f t="shared" si="823"/>
        <v>0</v>
      </c>
      <c r="M5296">
        <f>I5296*Diccionario!$B$36</f>
        <v>4.4400392156862742E-3</v>
      </c>
      <c r="N5296">
        <f>M5296*Diccionario!$B$37</f>
        <v>4.4844396078431374E-4</v>
      </c>
      <c r="O5296">
        <f>N5296*Diccionario!$B$38</f>
        <v>6.7266594117647063E-5</v>
      </c>
      <c r="P5296">
        <f>O5296*Diccionario!$B$39</f>
        <v>6.053993470588236E-5</v>
      </c>
      <c r="Q5296">
        <f>P5296*Diccionario!$B$40</f>
        <v>2.4215973882352947E-5</v>
      </c>
      <c r="R5296">
        <f>Q5296*Diccionario!$B$41</f>
        <v>1.5740383023529416E-5</v>
      </c>
      <c r="S5296">
        <f t="shared" si="824"/>
        <v>1.5740383023529416E-5</v>
      </c>
      <c r="T5296">
        <f>I5296*Diccionario!$B$36</f>
        <v>4.4400392156862742E-3</v>
      </c>
      <c r="U5296">
        <f>T5296*Diccionario!$B$42</f>
        <v>4.4844396078431374E-4</v>
      </c>
      <c r="V5296">
        <f>U5296*Diccionario!$B$43</f>
        <v>3.8117736666666666E-4</v>
      </c>
      <c r="W5296">
        <f>V5296*Diccionario!$B$44</f>
        <v>7.2423699666666666E-5</v>
      </c>
      <c r="X5296">
        <f>W5296*Diccionario!$B$45</f>
        <v>2.8245242870000002E-5</v>
      </c>
      <c r="Y5296">
        <f>X5296*Diccionario!$B$46</f>
        <v>2.5138266154300001E-5</v>
      </c>
      <c r="Z5296">
        <f>Y5296*Diccionario!$B$47</f>
        <v>9.3011584770909993E-6</v>
      </c>
      <c r="AA5296">
        <f>Z5296*Diccionario!$B$48</f>
        <v>9.3011584770909993E-6</v>
      </c>
      <c r="AB5296">
        <f>AA5296*Diccionario!$B$49</f>
        <v>6.9758688578182495E-6</v>
      </c>
      <c r="AC5296">
        <f t="shared" si="825"/>
        <v>6.9758688578182495E-6</v>
      </c>
      <c r="AD5296">
        <f t="shared" si="826"/>
        <v>2.2716251881347665E-5</v>
      </c>
      <c r="AE5296">
        <f t="shared" si="827"/>
        <v>3.8067143818011966E-8</v>
      </c>
      <c r="AF5296" t="e">
        <f ca="1">IF(AD5296="","",_xludf.RANK.EQ(AD5296,$AD$2:$AD$5513,0))</f>
        <v>#NAME?</v>
      </c>
      <c r="AH5296" t="str">
        <f t="shared" si="828"/>
        <v>Baja</v>
      </c>
      <c r="AI5296" t="s">
        <v>153</v>
      </c>
      <c r="AJ5296" t="str">
        <f>IFERROR(VLOOKUP(B5296,Maestro_Regionales!$A$2:$B$35,2,FALSE),"Otras zonas")</f>
        <v>Otras zonas</v>
      </c>
      <c r="AK5296" t="str">
        <f t="shared" si="829"/>
        <v>PROTEGER EPS (ANTES CAJACOPI EPS) | Otras zonas</v>
      </c>
    </row>
    <row r="5297" spans="1:37">
      <c r="A5297" s="4" t="s">
        <v>2208</v>
      </c>
      <c r="B5297" s="4" t="s">
        <v>2209</v>
      </c>
      <c r="C5297" s="4" t="s">
        <v>2214</v>
      </c>
      <c r="D5297" s="4" t="s">
        <v>2215</v>
      </c>
      <c r="E5297" s="4" t="s">
        <v>203</v>
      </c>
      <c r="F5297" s="4">
        <v>278</v>
      </c>
      <c r="G5297" s="4">
        <v>1451</v>
      </c>
      <c r="H5297" s="4">
        <v>0</v>
      </c>
      <c r="I5297">
        <f t="shared" si="820"/>
        <v>1729</v>
      </c>
      <c r="J5297">
        <f t="shared" si="821"/>
        <v>0.1607865818392134</v>
      </c>
      <c r="K5297">
        <f t="shared" si="822"/>
        <v>0.83921341816078654</v>
      </c>
      <c r="L5297">
        <f t="shared" si="823"/>
        <v>0</v>
      </c>
      <c r="M5297">
        <f>I5297*Diccionario!$B$36</f>
        <v>3.8384139019607839</v>
      </c>
      <c r="N5297">
        <f>M5297*Diccionario!$B$37</f>
        <v>0.3876798040980392</v>
      </c>
      <c r="O5297">
        <f>N5297*Diccionario!$B$38</f>
        <v>5.8151970614705881E-2</v>
      </c>
      <c r="P5297">
        <f>O5297*Diccionario!$B$39</f>
        <v>5.2336773553235294E-2</v>
      </c>
      <c r="Q5297">
        <f>P5297*Diccionario!$B$40</f>
        <v>2.093470942129412E-2</v>
      </c>
      <c r="R5297">
        <f>Q5297*Diccionario!$B$41</f>
        <v>1.3607561123841179E-2</v>
      </c>
      <c r="S5297">
        <f t="shared" si="824"/>
        <v>1.3607561123841179E-2</v>
      </c>
      <c r="T5297">
        <f>I5297*Diccionario!$B$36</f>
        <v>3.8384139019607839</v>
      </c>
      <c r="U5297">
        <f>T5297*Diccionario!$B$42</f>
        <v>0.3876798040980392</v>
      </c>
      <c r="V5297">
        <f>U5297*Diccionario!$B$43</f>
        <v>0.32952783348333331</v>
      </c>
      <c r="W5297">
        <f>V5297*Diccionario!$B$44</f>
        <v>6.2610288361833327E-2</v>
      </c>
      <c r="X5297">
        <f>W5297*Diccionario!$B$45</f>
        <v>2.4418012461115E-2</v>
      </c>
      <c r="Y5297">
        <f>X5297*Diccionario!$B$46</f>
        <v>2.1732031090392349E-2</v>
      </c>
      <c r="Z5297">
        <f>Y5297*Diccionario!$B$47</f>
        <v>8.0408515034451691E-3</v>
      </c>
      <c r="AA5297">
        <f>Z5297*Diccionario!$B$48</f>
        <v>8.0408515034451691E-3</v>
      </c>
      <c r="AB5297">
        <f>AA5297*Diccionario!$B$49</f>
        <v>6.0306386275838769E-3</v>
      </c>
      <c r="AC5297">
        <f t="shared" si="825"/>
        <v>6.0306386275838769E-3</v>
      </c>
      <c r="AD5297">
        <f t="shared" si="826"/>
        <v>1.9638199751425056E-2</v>
      </c>
      <c r="AE5297">
        <f t="shared" si="827"/>
        <v>3.2909045830671343E-5</v>
      </c>
      <c r="AF5297" t="e">
        <f ca="1">IF(AD5297="","",_xludf.RANK.EQ(AD5297,$AD$2:$AD$5513,0))</f>
        <v>#NAME?</v>
      </c>
      <c r="AH5297" t="str">
        <f t="shared" si="828"/>
        <v>Baja</v>
      </c>
      <c r="AI5297" t="s">
        <v>153</v>
      </c>
      <c r="AJ5297" t="str">
        <f>IFERROR(VLOOKUP(B5297,Maestro_Regionales!$A$2:$B$35,2,FALSE),"Otras zonas")</f>
        <v>Otras zonas</v>
      </c>
      <c r="AK5297" t="str">
        <f t="shared" si="829"/>
        <v>CAPRESOCA EPS | Otras zonas</v>
      </c>
    </row>
    <row r="5298" spans="1:37">
      <c r="A5298" s="4" t="s">
        <v>2208</v>
      </c>
      <c r="B5298" s="4" t="s">
        <v>2209</v>
      </c>
      <c r="C5298" s="4" t="s">
        <v>2214</v>
      </c>
      <c r="D5298" s="4" t="s">
        <v>2215</v>
      </c>
      <c r="E5298" s="4" t="s">
        <v>87</v>
      </c>
      <c r="F5298" s="4">
        <v>119</v>
      </c>
      <c r="G5298" s="4">
        <v>82</v>
      </c>
      <c r="H5298" s="4">
        <v>0</v>
      </c>
      <c r="I5298">
        <f t="shared" si="820"/>
        <v>201</v>
      </c>
      <c r="J5298">
        <f t="shared" si="821"/>
        <v>0.59203980099502485</v>
      </c>
      <c r="K5298">
        <f t="shared" si="822"/>
        <v>0.4079601990049751</v>
      </c>
      <c r="L5298">
        <f t="shared" si="823"/>
        <v>0</v>
      </c>
      <c r="M5298">
        <f>I5298*Diccionario!$B$36</f>
        <v>0.44622394117647057</v>
      </c>
      <c r="N5298">
        <f>M5298*Diccionario!$B$37</f>
        <v>4.5068618058823534E-2</v>
      </c>
      <c r="O5298">
        <f>N5298*Diccionario!$B$38</f>
        <v>6.7602927088235296E-3</v>
      </c>
      <c r="P5298">
        <f>O5298*Diccionario!$B$39</f>
        <v>6.0842634379411767E-3</v>
      </c>
      <c r="Q5298">
        <f>P5298*Diccionario!$B$40</f>
        <v>2.433705375176471E-3</v>
      </c>
      <c r="R5298">
        <f>Q5298*Diccionario!$B$41</f>
        <v>1.5819084938647062E-3</v>
      </c>
      <c r="S5298">
        <f t="shared" si="824"/>
        <v>1.5819084938647062E-3</v>
      </c>
      <c r="T5298">
        <f>I5298*Diccionario!$B$36</f>
        <v>0.44622394117647057</v>
      </c>
      <c r="U5298">
        <f>T5298*Diccionario!$B$42</f>
        <v>4.5068618058823534E-2</v>
      </c>
      <c r="V5298">
        <f>U5298*Diccionario!$B$43</f>
        <v>3.8308325350000005E-2</v>
      </c>
      <c r="W5298">
        <f>V5298*Diccionario!$B$44</f>
        <v>7.2785818165000014E-3</v>
      </c>
      <c r="X5298">
        <f>W5298*Diccionario!$B$45</f>
        <v>2.8386469084350006E-3</v>
      </c>
      <c r="Y5298">
        <f>X5298*Diccionario!$B$46</f>
        <v>2.5263957485071506E-3</v>
      </c>
      <c r="Z5298">
        <f>Y5298*Diccionario!$B$47</f>
        <v>9.3476642694764571E-4</v>
      </c>
      <c r="AA5298">
        <f>Z5298*Diccionario!$B$48</f>
        <v>9.3476642694764571E-4</v>
      </c>
      <c r="AB5298">
        <f>AA5298*Diccionario!$B$49</f>
        <v>7.0107482021073428E-4</v>
      </c>
      <c r="AC5298">
        <f t="shared" si="825"/>
        <v>7.0107482021073428E-4</v>
      </c>
      <c r="AD5298">
        <f t="shared" si="826"/>
        <v>2.2829833140754407E-3</v>
      </c>
      <c r="AE5298">
        <f t="shared" si="827"/>
        <v>3.8257479537102027E-6</v>
      </c>
      <c r="AF5298" t="e">
        <f ca="1">IF(AD5298="","",_xludf.RANK.EQ(AD5298,$AD$2:$AD$5513,0))</f>
        <v>#NAME?</v>
      </c>
      <c r="AH5298" t="str">
        <f t="shared" si="828"/>
        <v>Baja</v>
      </c>
      <c r="AI5298" t="s">
        <v>153</v>
      </c>
      <c r="AJ5298" t="str">
        <f>IFERROR(VLOOKUP(B5298,Maestro_Regionales!$A$2:$B$35,2,FALSE),"Otras zonas")</f>
        <v>Otras zonas</v>
      </c>
      <c r="AK5298" t="str">
        <f t="shared" si="829"/>
        <v>NUEVA EPS | Otras zonas</v>
      </c>
    </row>
    <row r="5299" spans="1:37">
      <c r="A5299" s="4" t="s">
        <v>2208</v>
      </c>
      <c r="B5299" s="4" t="s">
        <v>2209</v>
      </c>
      <c r="C5299" s="4" t="s">
        <v>2214</v>
      </c>
      <c r="D5299" s="4" t="s">
        <v>2215</v>
      </c>
      <c r="E5299" s="4" t="s">
        <v>90</v>
      </c>
      <c r="F5299" s="4">
        <v>0</v>
      </c>
      <c r="G5299" s="4">
        <v>0</v>
      </c>
      <c r="H5299" s="4">
        <v>42</v>
      </c>
      <c r="I5299">
        <f t="shared" si="820"/>
        <v>42</v>
      </c>
      <c r="J5299">
        <f t="shared" si="821"/>
        <v>0</v>
      </c>
      <c r="K5299">
        <f t="shared" si="822"/>
        <v>0</v>
      </c>
      <c r="L5299">
        <f t="shared" si="823"/>
        <v>1</v>
      </c>
      <c r="M5299">
        <f>I5299*Diccionario!$B$36</f>
        <v>9.3240823529411765E-2</v>
      </c>
      <c r="N5299">
        <f>M5299*Diccionario!$B$37</f>
        <v>9.4173231764705882E-3</v>
      </c>
      <c r="O5299">
        <f>N5299*Diccionario!$B$38</f>
        <v>1.4125984764705882E-3</v>
      </c>
      <c r="P5299">
        <f>O5299*Diccionario!$B$39</f>
        <v>1.2713386288235294E-3</v>
      </c>
      <c r="Q5299">
        <f>P5299*Diccionario!$B$40</f>
        <v>5.085354515294118E-4</v>
      </c>
      <c r="R5299">
        <f>Q5299*Diccionario!$B$41</f>
        <v>3.3054804349411766E-4</v>
      </c>
      <c r="S5299">
        <f t="shared" si="824"/>
        <v>3.3054804349411766E-4</v>
      </c>
      <c r="T5299">
        <f>I5299*Diccionario!$B$36</f>
        <v>9.3240823529411765E-2</v>
      </c>
      <c r="U5299">
        <f>T5299*Diccionario!$B$42</f>
        <v>9.4173231764705882E-3</v>
      </c>
      <c r="V5299">
        <f>U5299*Diccionario!$B$43</f>
        <v>8.0047247000000002E-3</v>
      </c>
      <c r="W5299">
        <f>V5299*Diccionario!$B$44</f>
        <v>1.5208976930000001E-3</v>
      </c>
      <c r="X5299">
        <f>W5299*Diccionario!$B$45</f>
        <v>5.9315010027000006E-4</v>
      </c>
      <c r="Y5299">
        <f>X5299*Diccionario!$B$46</f>
        <v>5.2790358924030003E-4</v>
      </c>
      <c r="Z5299">
        <f>Y5299*Diccionario!$B$47</f>
        <v>1.95324328018911E-4</v>
      </c>
      <c r="AA5299">
        <f>Z5299*Diccionario!$B$48</f>
        <v>1.95324328018911E-4</v>
      </c>
      <c r="AB5299">
        <f>AA5299*Diccionario!$B$49</f>
        <v>1.4649324601418324E-4</v>
      </c>
      <c r="AC5299">
        <f t="shared" si="825"/>
        <v>1.4649324601418324E-4</v>
      </c>
      <c r="AD5299">
        <f t="shared" si="826"/>
        <v>4.7704128950830089E-4</v>
      </c>
      <c r="AE5299">
        <f t="shared" si="827"/>
        <v>7.9941002017825115E-7</v>
      </c>
      <c r="AF5299" t="e">
        <f ca="1">IF(AD5299="","",_xludf.RANK.EQ(AD5299,$AD$2:$AD$5513,0))</f>
        <v>#NAME?</v>
      </c>
      <c r="AH5299" t="str">
        <f t="shared" si="828"/>
        <v>Baja</v>
      </c>
      <c r="AI5299" t="s">
        <v>153</v>
      </c>
      <c r="AJ5299" t="str">
        <f>IFERROR(VLOOKUP(B5299,Maestro_Regionales!$A$2:$B$35,2,FALSE),"Otras zonas")</f>
        <v>Otras zonas</v>
      </c>
      <c r="AK5299" t="str">
        <f t="shared" si="829"/>
        <v>REGIMEN DE EXCEPCION | Otras zonas</v>
      </c>
    </row>
    <row r="5300" spans="1:37">
      <c r="A5300" s="4" t="s">
        <v>2208</v>
      </c>
      <c r="B5300" s="4" t="s">
        <v>2209</v>
      </c>
      <c r="C5300" s="4" t="s">
        <v>2216</v>
      </c>
      <c r="D5300" s="4" t="s">
        <v>2217</v>
      </c>
      <c r="E5300" s="4" t="s">
        <v>203</v>
      </c>
      <c r="F5300" s="4">
        <v>807</v>
      </c>
      <c r="G5300" s="4">
        <v>7841</v>
      </c>
      <c r="H5300" s="4">
        <v>0</v>
      </c>
      <c r="I5300">
        <f t="shared" si="820"/>
        <v>8648</v>
      </c>
      <c r="J5300">
        <f t="shared" si="821"/>
        <v>9.3316373728029603E-2</v>
      </c>
      <c r="K5300">
        <f t="shared" si="822"/>
        <v>0.90668362627197041</v>
      </c>
      <c r="L5300">
        <f t="shared" si="823"/>
        <v>0</v>
      </c>
      <c r="M5300">
        <f>I5300*Diccionario!$B$36</f>
        <v>19.198729568627449</v>
      </c>
      <c r="N5300">
        <f>M5300*Diccionario!$B$37</f>
        <v>1.9390716864313724</v>
      </c>
      <c r="O5300">
        <f>N5300*Diccionario!$B$38</f>
        <v>0.29086075296470587</v>
      </c>
      <c r="P5300">
        <f>O5300*Diccionario!$B$39</f>
        <v>0.26177467766823531</v>
      </c>
      <c r="Q5300">
        <f>P5300*Diccionario!$B$40</f>
        <v>0.10470987106729412</v>
      </c>
      <c r="R5300">
        <f>Q5300*Diccionario!$B$41</f>
        <v>6.8061416193741189E-2</v>
      </c>
      <c r="S5300">
        <f t="shared" si="824"/>
        <v>6.8061416193741189E-2</v>
      </c>
      <c r="T5300">
        <f>I5300*Diccionario!$B$36</f>
        <v>19.198729568627449</v>
      </c>
      <c r="U5300">
        <f>T5300*Diccionario!$B$42</f>
        <v>1.9390716864313724</v>
      </c>
      <c r="V5300">
        <f>U5300*Diccionario!$B$43</f>
        <v>1.6482109334666666</v>
      </c>
      <c r="W5300">
        <f>V5300*Diccionario!$B$44</f>
        <v>0.31316007735866663</v>
      </c>
      <c r="X5300">
        <f>W5300*Diccionario!$B$45</f>
        <v>0.12213243016987999</v>
      </c>
      <c r="Y5300">
        <f>X5300*Diccionario!$B$46</f>
        <v>0.10869786285119319</v>
      </c>
      <c r="Z5300">
        <f>Y5300*Diccionario!$B$47</f>
        <v>4.0218209254941482E-2</v>
      </c>
      <c r="AA5300">
        <f>Z5300*Diccionario!$B$48</f>
        <v>4.0218209254941482E-2</v>
      </c>
      <c r="AB5300">
        <f>AA5300*Diccionario!$B$49</f>
        <v>3.016365694120611E-2</v>
      </c>
      <c r="AC5300">
        <f t="shared" si="825"/>
        <v>3.016365694120611E-2</v>
      </c>
      <c r="AD5300">
        <f t="shared" si="826"/>
        <v>9.8225073134947299E-2</v>
      </c>
      <c r="AE5300">
        <f t="shared" si="827"/>
        <v>1.6460232986908373E-4</v>
      </c>
      <c r="AF5300" t="e">
        <f ca="1">IF(AD5300="","",_xludf.RANK.EQ(AD5300,$AD$2:$AD$5513,0))</f>
        <v>#NAME?</v>
      </c>
      <c r="AH5300" t="str">
        <f t="shared" si="828"/>
        <v>Baja</v>
      </c>
      <c r="AI5300" t="s">
        <v>153</v>
      </c>
      <c r="AJ5300" t="str">
        <f>IFERROR(VLOOKUP(B5300,Maestro_Regionales!$A$2:$B$35,2,FALSE),"Otras zonas")</f>
        <v>Otras zonas</v>
      </c>
      <c r="AK5300" t="str">
        <f t="shared" si="829"/>
        <v>CAPRESOCA EPS | Otras zonas</v>
      </c>
    </row>
    <row r="5301" spans="1:37">
      <c r="A5301" s="4" t="s">
        <v>2208</v>
      </c>
      <c r="B5301" s="4" t="s">
        <v>2209</v>
      </c>
      <c r="C5301" s="4" t="s">
        <v>2216</v>
      </c>
      <c r="D5301" s="4" t="s">
        <v>2217</v>
      </c>
      <c r="E5301" s="4" t="s">
        <v>87</v>
      </c>
      <c r="F5301" s="4">
        <v>345</v>
      </c>
      <c r="G5301" s="4">
        <v>1449</v>
      </c>
      <c r="H5301" s="4">
        <v>0</v>
      </c>
      <c r="I5301">
        <f t="shared" si="820"/>
        <v>1794</v>
      </c>
      <c r="J5301">
        <f t="shared" si="821"/>
        <v>0.19230769230769232</v>
      </c>
      <c r="K5301">
        <f t="shared" si="822"/>
        <v>0.80769230769230771</v>
      </c>
      <c r="L5301">
        <f t="shared" si="823"/>
        <v>0</v>
      </c>
      <c r="M5301">
        <f>I5301*Diccionario!$B$36</f>
        <v>3.9827151764705881</v>
      </c>
      <c r="N5301">
        <f>M5301*Diccionario!$B$37</f>
        <v>0.40225423282352946</v>
      </c>
      <c r="O5301">
        <f>N5301*Diccionario!$B$38</f>
        <v>6.0338134923529414E-2</v>
      </c>
      <c r="P5301">
        <f>O5301*Diccionario!$B$39</f>
        <v>5.4304321431176472E-2</v>
      </c>
      <c r="Q5301">
        <f>P5301*Diccionario!$B$40</f>
        <v>2.1721728572470591E-2</v>
      </c>
      <c r="R5301">
        <f>Q5301*Diccionario!$B$41</f>
        <v>1.4119123572105884E-2</v>
      </c>
      <c r="S5301">
        <f t="shared" si="824"/>
        <v>1.4119123572105884E-2</v>
      </c>
      <c r="T5301">
        <f>I5301*Diccionario!$B$36</f>
        <v>3.9827151764705881</v>
      </c>
      <c r="U5301">
        <f>T5301*Diccionario!$B$42</f>
        <v>0.40225423282352946</v>
      </c>
      <c r="V5301">
        <f>U5301*Diccionario!$B$43</f>
        <v>0.34191609790000005</v>
      </c>
      <c r="W5301">
        <f>V5301*Diccionario!$B$44</f>
        <v>6.4964058601000005E-2</v>
      </c>
      <c r="X5301">
        <f>W5301*Diccionario!$B$45</f>
        <v>2.5335982854390003E-2</v>
      </c>
      <c r="Y5301">
        <f>X5301*Diccionario!$B$46</f>
        <v>2.2549024740407105E-2</v>
      </c>
      <c r="Z5301">
        <f>Y5301*Diccionario!$B$47</f>
        <v>8.3431391539506294E-3</v>
      </c>
      <c r="AA5301">
        <f>Z5301*Diccionario!$B$48</f>
        <v>8.3431391539506294E-3</v>
      </c>
      <c r="AB5301">
        <f>AA5301*Diccionario!$B$49</f>
        <v>6.2573543654629721E-3</v>
      </c>
      <c r="AC5301">
        <f t="shared" si="825"/>
        <v>6.2573543654629721E-3</v>
      </c>
      <c r="AD5301">
        <f t="shared" si="826"/>
        <v>2.0376477937568856E-2</v>
      </c>
      <c r="AE5301">
        <f t="shared" si="827"/>
        <v>3.4146228004756732E-5</v>
      </c>
      <c r="AF5301" t="e">
        <f ca="1">IF(AD5301="","",_xludf.RANK.EQ(AD5301,$AD$2:$AD$5513,0))</f>
        <v>#NAME?</v>
      </c>
      <c r="AH5301" t="str">
        <f t="shared" si="828"/>
        <v>Baja</v>
      </c>
      <c r="AI5301" t="s">
        <v>153</v>
      </c>
      <c r="AJ5301" t="str">
        <f>IFERROR(VLOOKUP(B5301,Maestro_Regionales!$A$2:$B$35,2,FALSE),"Otras zonas")</f>
        <v>Otras zonas</v>
      </c>
      <c r="AK5301" t="str">
        <f t="shared" si="829"/>
        <v>NUEVA EPS | Otras zonas</v>
      </c>
    </row>
    <row r="5302" spans="1:37">
      <c r="A5302" s="4" t="s">
        <v>2208</v>
      </c>
      <c r="B5302" s="4" t="s">
        <v>2209</v>
      </c>
      <c r="C5302" s="4" t="s">
        <v>2216</v>
      </c>
      <c r="D5302" s="4" t="s">
        <v>2217</v>
      </c>
      <c r="E5302" s="4" t="s">
        <v>86</v>
      </c>
      <c r="F5302" s="4">
        <v>275</v>
      </c>
      <c r="G5302" s="4">
        <v>275</v>
      </c>
      <c r="H5302" s="4">
        <v>0</v>
      </c>
      <c r="I5302">
        <f t="shared" si="820"/>
        <v>550</v>
      </c>
      <c r="J5302">
        <f t="shared" si="821"/>
        <v>0.5</v>
      </c>
      <c r="K5302">
        <f t="shared" si="822"/>
        <v>0.5</v>
      </c>
      <c r="L5302">
        <f t="shared" si="823"/>
        <v>0</v>
      </c>
      <c r="M5302">
        <f>I5302*Diccionario!$B$36</f>
        <v>1.2210107843137255</v>
      </c>
      <c r="N5302">
        <f>M5302*Diccionario!$B$37</f>
        <v>0.12332208921568628</v>
      </c>
      <c r="O5302">
        <f>N5302*Diccionario!$B$38</f>
        <v>1.8498313382352943E-2</v>
      </c>
      <c r="P5302">
        <f>O5302*Diccionario!$B$39</f>
        <v>1.664848204411765E-2</v>
      </c>
      <c r="Q5302">
        <f>P5302*Diccionario!$B$40</f>
        <v>6.6593928176470604E-3</v>
      </c>
      <c r="R5302">
        <f>Q5302*Diccionario!$B$41</f>
        <v>4.3286053314705898E-3</v>
      </c>
      <c r="S5302">
        <f t="shared" si="824"/>
        <v>4.3286053314705898E-3</v>
      </c>
      <c r="T5302">
        <f>I5302*Diccionario!$B$36</f>
        <v>1.2210107843137255</v>
      </c>
      <c r="U5302">
        <f>T5302*Diccionario!$B$42</f>
        <v>0.12332208921568628</v>
      </c>
      <c r="V5302">
        <f>U5302*Diccionario!$B$43</f>
        <v>0.10482377583333334</v>
      </c>
      <c r="W5302">
        <f>V5302*Diccionario!$B$44</f>
        <v>1.9916517408333334E-2</v>
      </c>
      <c r="X5302">
        <f>W5302*Diccionario!$B$45</f>
        <v>7.7674417892500004E-3</v>
      </c>
      <c r="Y5302">
        <f>X5302*Diccionario!$B$46</f>
        <v>6.9130231924325004E-3</v>
      </c>
      <c r="Z5302">
        <f>Y5302*Diccionario!$B$47</f>
        <v>2.5578185812000251E-3</v>
      </c>
      <c r="AA5302">
        <f>Z5302*Diccionario!$B$48</f>
        <v>2.5578185812000251E-3</v>
      </c>
      <c r="AB5302">
        <f>AA5302*Diccionario!$B$49</f>
        <v>1.9183639359000187E-3</v>
      </c>
      <c r="AC5302">
        <f t="shared" si="825"/>
        <v>1.9183639359000187E-3</v>
      </c>
      <c r="AD5302">
        <f t="shared" si="826"/>
        <v>6.2469692673706081E-3</v>
      </c>
      <c r="AE5302">
        <f t="shared" si="827"/>
        <v>1.046846454995329E-5</v>
      </c>
      <c r="AF5302" t="e">
        <f ca="1">IF(AD5302="","",_xludf.RANK.EQ(AD5302,$AD$2:$AD$5513,0))</f>
        <v>#NAME?</v>
      </c>
      <c r="AH5302" t="str">
        <f t="shared" si="828"/>
        <v>Baja</v>
      </c>
      <c r="AI5302" t="s">
        <v>153</v>
      </c>
      <c r="AJ5302" t="str">
        <f>IFERROR(VLOOKUP(B5302,Maestro_Regionales!$A$2:$B$35,2,FALSE),"Otras zonas")</f>
        <v>Otras zonas</v>
      </c>
      <c r="AK5302" t="str">
        <f t="shared" si="829"/>
        <v>EPS SANITAS | Otras zonas</v>
      </c>
    </row>
    <row r="5303" spans="1:37">
      <c r="A5303" s="4" t="s">
        <v>2208</v>
      </c>
      <c r="B5303" s="4" t="s">
        <v>2209</v>
      </c>
      <c r="C5303" s="4" t="s">
        <v>2216</v>
      </c>
      <c r="D5303" s="4" t="s">
        <v>2217</v>
      </c>
      <c r="E5303" s="4" t="s">
        <v>90</v>
      </c>
      <c r="F5303" s="4">
        <v>0</v>
      </c>
      <c r="G5303" s="4">
        <v>0</v>
      </c>
      <c r="H5303" s="4">
        <v>314</v>
      </c>
      <c r="I5303">
        <f t="shared" si="820"/>
        <v>314</v>
      </c>
      <c r="J5303">
        <f t="shared" si="821"/>
        <v>0</v>
      </c>
      <c r="K5303">
        <f t="shared" si="822"/>
        <v>0</v>
      </c>
      <c r="L5303">
        <f t="shared" si="823"/>
        <v>1</v>
      </c>
      <c r="M5303">
        <f>I5303*Diccionario!$B$36</f>
        <v>0.697086156862745</v>
      </c>
      <c r="N5303">
        <f>M5303*Diccionario!$B$37</f>
        <v>7.0405701843137256E-2</v>
      </c>
      <c r="O5303">
        <f>N5303*Diccionario!$B$38</f>
        <v>1.0560855276470589E-2</v>
      </c>
      <c r="P5303">
        <f>O5303*Diccionario!$B$39</f>
        <v>9.5047697488235307E-3</v>
      </c>
      <c r="Q5303">
        <f>P5303*Diccionario!$B$40</f>
        <v>3.8019078995294125E-3</v>
      </c>
      <c r="R5303">
        <f>Q5303*Diccionario!$B$41</f>
        <v>2.4712401346941183E-3</v>
      </c>
      <c r="S5303">
        <f t="shared" si="824"/>
        <v>2.4712401346941183E-3</v>
      </c>
      <c r="T5303">
        <f>I5303*Diccionario!$B$36</f>
        <v>0.697086156862745</v>
      </c>
      <c r="U5303">
        <f>T5303*Diccionario!$B$42</f>
        <v>7.0405701843137256E-2</v>
      </c>
      <c r="V5303">
        <f>U5303*Diccionario!$B$43</f>
        <v>5.9844846566666665E-2</v>
      </c>
      <c r="W5303">
        <f>V5303*Diccionario!$B$44</f>
        <v>1.1370520847666666E-2</v>
      </c>
      <c r="X5303">
        <f>W5303*Diccionario!$B$45</f>
        <v>4.43450313059E-3</v>
      </c>
      <c r="Y5303">
        <f>X5303*Diccionario!$B$46</f>
        <v>3.9467077862251005E-3</v>
      </c>
      <c r="Z5303">
        <f>Y5303*Diccionario!$B$47</f>
        <v>1.4602818809032871E-3</v>
      </c>
      <c r="AA5303">
        <f>Z5303*Diccionario!$B$48</f>
        <v>1.4602818809032871E-3</v>
      </c>
      <c r="AB5303">
        <f>AA5303*Diccionario!$B$49</f>
        <v>1.0952114106774654E-3</v>
      </c>
      <c r="AC5303">
        <f t="shared" si="825"/>
        <v>1.0952114106774654E-3</v>
      </c>
      <c r="AD5303">
        <f t="shared" si="826"/>
        <v>3.5664515453715838E-3</v>
      </c>
      <c r="AE5303">
        <f t="shared" si="827"/>
        <v>5.9765415794278791E-6</v>
      </c>
      <c r="AF5303" t="e">
        <f ca="1">IF(AD5303="","",_xludf.RANK.EQ(AD5303,$AD$2:$AD$5513,0))</f>
        <v>#NAME?</v>
      </c>
      <c r="AH5303" t="str">
        <f t="shared" si="828"/>
        <v>Baja</v>
      </c>
      <c r="AI5303" t="s">
        <v>153</v>
      </c>
      <c r="AJ5303" t="str">
        <f>IFERROR(VLOOKUP(B5303,Maestro_Regionales!$A$2:$B$35,2,FALSE),"Otras zonas")</f>
        <v>Otras zonas</v>
      </c>
      <c r="AK5303" t="str">
        <f t="shared" si="829"/>
        <v>REGIMEN DE EXCEPCION | Otras zonas</v>
      </c>
    </row>
    <row r="5304" spans="1:37">
      <c r="A5304" s="4" t="s">
        <v>2208</v>
      </c>
      <c r="B5304" s="4" t="s">
        <v>2209</v>
      </c>
      <c r="C5304" s="4" t="s">
        <v>2218</v>
      </c>
      <c r="D5304" s="4" t="s">
        <v>2219</v>
      </c>
      <c r="E5304" s="4" t="s">
        <v>203</v>
      </c>
      <c r="F5304" s="4">
        <v>128</v>
      </c>
      <c r="G5304" s="4">
        <v>552</v>
      </c>
      <c r="H5304" s="4">
        <v>0</v>
      </c>
      <c r="I5304">
        <f t="shared" si="820"/>
        <v>680</v>
      </c>
      <c r="J5304">
        <f t="shared" si="821"/>
        <v>0.18823529411764706</v>
      </c>
      <c r="K5304">
        <f t="shared" si="822"/>
        <v>0.81176470588235294</v>
      </c>
      <c r="L5304">
        <f t="shared" si="823"/>
        <v>0</v>
      </c>
      <c r="M5304">
        <f>I5304*Diccionario!$B$36</f>
        <v>1.5096133333333333</v>
      </c>
      <c r="N5304">
        <f>M5304*Diccionario!$B$37</f>
        <v>0.15247094666666666</v>
      </c>
      <c r="O5304">
        <f>N5304*Diccionario!$B$38</f>
        <v>2.2870642E-2</v>
      </c>
      <c r="P5304">
        <f>O5304*Diccionario!$B$39</f>
        <v>2.0583577799999999E-2</v>
      </c>
      <c r="Q5304">
        <f>P5304*Diccionario!$B$40</f>
        <v>8.2334311200000006E-3</v>
      </c>
      <c r="R5304">
        <f>Q5304*Diccionario!$B$41</f>
        <v>5.3517302280000007E-3</v>
      </c>
      <c r="S5304">
        <f t="shared" si="824"/>
        <v>5.3517302280000007E-3</v>
      </c>
      <c r="T5304">
        <f>I5304*Diccionario!$B$36</f>
        <v>1.5096133333333333</v>
      </c>
      <c r="U5304">
        <f>T5304*Diccionario!$B$42</f>
        <v>0.15247094666666666</v>
      </c>
      <c r="V5304">
        <f>U5304*Diccionario!$B$43</f>
        <v>0.12960030466666667</v>
      </c>
      <c r="W5304">
        <f>V5304*Diccionario!$B$44</f>
        <v>2.4624057886666668E-2</v>
      </c>
      <c r="X5304">
        <f>W5304*Diccionario!$B$45</f>
        <v>9.6033825758000003E-3</v>
      </c>
      <c r="Y5304">
        <f>X5304*Diccionario!$B$46</f>
        <v>8.5470104924620007E-3</v>
      </c>
      <c r="Z5304">
        <f>Y5304*Diccionario!$B$47</f>
        <v>3.16239388221094E-3</v>
      </c>
      <c r="AA5304">
        <f>Z5304*Diccionario!$B$48</f>
        <v>3.16239388221094E-3</v>
      </c>
      <c r="AB5304">
        <f>AA5304*Diccionario!$B$49</f>
        <v>2.3717954116582052E-3</v>
      </c>
      <c r="AC5304">
        <f t="shared" si="825"/>
        <v>2.3717954116582052E-3</v>
      </c>
      <c r="AD5304">
        <f t="shared" si="826"/>
        <v>7.7235256396582059E-3</v>
      </c>
      <c r="AE5304">
        <f t="shared" si="827"/>
        <v>1.2942828898124068E-5</v>
      </c>
      <c r="AF5304" t="e">
        <f ca="1">IF(AD5304="","",_xludf.RANK.EQ(AD5304,$AD$2:$AD$5513,0))</f>
        <v>#NAME?</v>
      </c>
      <c r="AH5304" t="str">
        <f t="shared" si="828"/>
        <v>Baja</v>
      </c>
      <c r="AI5304" t="s">
        <v>153</v>
      </c>
      <c r="AJ5304" t="str">
        <f>IFERROR(VLOOKUP(B5304,Maestro_Regionales!$A$2:$B$35,2,FALSE),"Otras zonas")</f>
        <v>Otras zonas</v>
      </c>
      <c r="AK5304" t="str">
        <f t="shared" si="829"/>
        <v>CAPRESOCA EPS | Otras zonas</v>
      </c>
    </row>
    <row r="5305" spans="1:37">
      <c r="A5305" s="4" t="s">
        <v>2208</v>
      </c>
      <c r="B5305" s="4" t="s">
        <v>2209</v>
      </c>
      <c r="C5305" s="4" t="s">
        <v>2218</v>
      </c>
      <c r="D5305" s="4" t="s">
        <v>2219</v>
      </c>
      <c r="E5305" s="4" t="s">
        <v>87</v>
      </c>
      <c r="F5305" s="4">
        <v>88</v>
      </c>
      <c r="G5305" s="4">
        <v>40</v>
      </c>
      <c r="H5305" s="4">
        <v>0</v>
      </c>
      <c r="I5305">
        <f t="shared" si="820"/>
        <v>128</v>
      </c>
      <c r="J5305">
        <f t="shared" si="821"/>
        <v>0.6875</v>
      </c>
      <c r="K5305">
        <f t="shared" si="822"/>
        <v>0.3125</v>
      </c>
      <c r="L5305">
        <f t="shared" si="823"/>
        <v>0</v>
      </c>
      <c r="M5305">
        <f>I5305*Diccionario!$B$36</f>
        <v>0.28416250980392155</v>
      </c>
      <c r="N5305">
        <f>M5305*Diccionario!$B$37</f>
        <v>2.8700413490196079E-2</v>
      </c>
      <c r="O5305">
        <f>N5305*Diccionario!$B$38</f>
        <v>4.3050620235294121E-3</v>
      </c>
      <c r="P5305">
        <f>O5305*Diccionario!$B$39</f>
        <v>3.874555821176471E-3</v>
      </c>
      <c r="Q5305">
        <f>P5305*Diccionario!$B$40</f>
        <v>1.5498223284705886E-3</v>
      </c>
      <c r="R5305">
        <f>Q5305*Diccionario!$B$41</f>
        <v>1.0073845135058826E-3</v>
      </c>
      <c r="S5305">
        <f t="shared" si="824"/>
        <v>1.0073845135058826E-3</v>
      </c>
      <c r="T5305">
        <f>I5305*Diccionario!$B$36</f>
        <v>0.28416250980392155</v>
      </c>
      <c r="U5305">
        <f>T5305*Diccionario!$B$42</f>
        <v>2.8700413490196079E-2</v>
      </c>
      <c r="V5305">
        <f>U5305*Diccionario!$B$43</f>
        <v>2.4395351466666666E-2</v>
      </c>
      <c r="W5305">
        <f>V5305*Diccionario!$B$44</f>
        <v>4.6351167786666666E-3</v>
      </c>
      <c r="X5305">
        <f>W5305*Diccionario!$B$45</f>
        <v>1.8076955436800001E-3</v>
      </c>
      <c r="Y5305">
        <f>X5305*Diccionario!$B$46</f>
        <v>1.6088490338752E-3</v>
      </c>
      <c r="Z5305">
        <f>Y5305*Diccionario!$B$47</f>
        <v>5.9527414253382396E-4</v>
      </c>
      <c r="AA5305">
        <f>Z5305*Diccionario!$B$48</f>
        <v>5.9527414253382396E-4</v>
      </c>
      <c r="AB5305">
        <f>AA5305*Diccionario!$B$49</f>
        <v>4.4645560690036797E-4</v>
      </c>
      <c r="AC5305">
        <f t="shared" si="825"/>
        <v>4.4645560690036797E-4</v>
      </c>
      <c r="AD5305">
        <f t="shared" si="826"/>
        <v>1.4538401204062506E-3</v>
      </c>
      <c r="AE5305">
        <f t="shared" si="827"/>
        <v>2.4362972043527658E-6</v>
      </c>
      <c r="AF5305" t="e">
        <f ca="1">IF(AD5305="","",_xludf.RANK.EQ(AD5305,$AD$2:$AD$5513,0))</f>
        <v>#NAME?</v>
      </c>
      <c r="AH5305" t="str">
        <f t="shared" si="828"/>
        <v>Baja</v>
      </c>
      <c r="AI5305" t="s">
        <v>153</v>
      </c>
      <c r="AJ5305" t="str">
        <f>IFERROR(VLOOKUP(B5305,Maestro_Regionales!$A$2:$B$35,2,FALSE),"Otras zonas")</f>
        <v>Otras zonas</v>
      </c>
      <c r="AK5305" t="str">
        <f t="shared" si="829"/>
        <v>NUEVA EPS | Otras zonas</v>
      </c>
    </row>
    <row r="5306" spans="1:37">
      <c r="A5306" s="4" t="s">
        <v>2208</v>
      </c>
      <c r="B5306" s="4" t="s">
        <v>2209</v>
      </c>
      <c r="C5306" s="4" t="s">
        <v>2218</v>
      </c>
      <c r="D5306" s="4" t="s">
        <v>2219</v>
      </c>
      <c r="E5306" s="4" t="s">
        <v>90</v>
      </c>
      <c r="F5306" s="4">
        <v>0</v>
      </c>
      <c r="G5306" s="4">
        <v>0</v>
      </c>
      <c r="H5306" s="4">
        <v>42</v>
      </c>
      <c r="I5306">
        <f t="shared" si="820"/>
        <v>42</v>
      </c>
      <c r="J5306">
        <f t="shared" si="821"/>
        <v>0</v>
      </c>
      <c r="K5306">
        <f t="shared" si="822"/>
        <v>0</v>
      </c>
      <c r="L5306">
        <f t="shared" si="823"/>
        <v>1</v>
      </c>
      <c r="M5306">
        <f>I5306*Diccionario!$B$36</f>
        <v>9.3240823529411765E-2</v>
      </c>
      <c r="N5306">
        <f>M5306*Diccionario!$B$37</f>
        <v>9.4173231764705882E-3</v>
      </c>
      <c r="O5306">
        <f>N5306*Diccionario!$B$38</f>
        <v>1.4125984764705882E-3</v>
      </c>
      <c r="P5306">
        <f>O5306*Diccionario!$B$39</f>
        <v>1.2713386288235294E-3</v>
      </c>
      <c r="Q5306">
        <f>P5306*Diccionario!$B$40</f>
        <v>5.085354515294118E-4</v>
      </c>
      <c r="R5306">
        <f>Q5306*Diccionario!$B$41</f>
        <v>3.3054804349411766E-4</v>
      </c>
      <c r="S5306">
        <f t="shared" si="824"/>
        <v>3.3054804349411766E-4</v>
      </c>
      <c r="T5306">
        <f>I5306*Diccionario!$B$36</f>
        <v>9.3240823529411765E-2</v>
      </c>
      <c r="U5306">
        <f>T5306*Diccionario!$B$42</f>
        <v>9.4173231764705882E-3</v>
      </c>
      <c r="V5306">
        <f>U5306*Diccionario!$B$43</f>
        <v>8.0047247000000002E-3</v>
      </c>
      <c r="W5306">
        <f>V5306*Diccionario!$B$44</f>
        <v>1.5208976930000001E-3</v>
      </c>
      <c r="X5306">
        <f>W5306*Diccionario!$B$45</f>
        <v>5.9315010027000006E-4</v>
      </c>
      <c r="Y5306">
        <f>X5306*Diccionario!$B$46</f>
        <v>5.2790358924030003E-4</v>
      </c>
      <c r="Z5306">
        <f>Y5306*Diccionario!$B$47</f>
        <v>1.95324328018911E-4</v>
      </c>
      <c r="AA5306">
        <f>Z5306*Diccionario!$B$48</f>
        <v>1.95324328018911E-4</v>
      </c>
      <c r="AB5306">
        <f>AA5306*Diccionario!$B$49</f>
        <v>1.4649324601418324E-4</v>
      </c>
      <c r="AC5306">
        <f t="shared" si="825"/>
        <v>1.4649324601418324E-4</v>
      </c>
      <c r="AD5306">
        <f t="shared" si="826"/>
        <v>4.7704128950830089E-4</v>
      </c>
      <c r="AE5306">
        <f t="shared" si="827"/>
        <v>7.9941002017825115E-7</v>
      </c>
      <c r="AF5306" t="e">
        <f ca="1">IF(AD5306="","",_xludf.RANK.EQ(AD5306,$AD$2:$AD$5513,0))</f>
        <v>#NAME?</v>
      </c>
      <c r="AH5306" t="str">
        <f t="shared" si="828"/>
        <v>Baja</v>
      </c>
      <c r="AI5306" t="s">
        <v>153</v>
      </c>
      <c r="AJ5306" t="str">
        <f>IFERROR(VLOOKUP(B5306,Maestro_Regionales!$A$2:$B$35,2,FALSE),"Otras zonas")</f>
        <v>Otras zonas</v>
      </c>
      <c r="AK5306" t="str">
        <f t="shared" si="829"/>
        <v>REGIMEN DE EXCEPCION | Otras zonas</v>
      </c>
    </row>
    <row r="5307" spans="1:37">
      <c r="A5307" s="4" t="s">
        <v>2208</v>
      </c>
      <c r="B5307" s="4" t="s">
        <v>2209</v>
      </c>
      <c r="C5307" s="4" t="s">
        <v>2220</v>
      </c>
      <c r="D5307" s="4" t="s">
        <v>2221</v>
      </c>
      <c r="E5307" s="4" t="s">
        <v>87</v>
      </c>
      <c r="F5307" s="4">
        <v>5560</v>
      </c>
      <c r="G5307" s="4">
        <v>5952</v>
      </c>
      <c r="H5307" s="4">
        <v>0</v>
      </c>
      <c r="I5307">
        <f t="shared" si="820"/>
        <v>11512</v>
      </c>
      <c r="J5307">
        <f t="shared" si="821"/>
        <v>0.4829742876997915</v>
      </c>
      <c r="K5307">
        <f t="shared" si="822"/>
        <v>0.51702571230020844</v>
      </c>
      <c r="L5307">
        <f t="shared" si="823"/>
        <v>0</v>
      </c>
      <c r="M5307">
        <f>I5307*Diccionario!$B$36</f>
        <v>25.556865725490194</v>
      </c>
      <c r="N5307">
        <f>M5307*Diccionario!$B$37</f>
        <v>2.5812434382745097</v>
      </c>
      <c r="O5307">
        <f>N5307*Diccionario!$B$38</f>
        <v>0.38718651574117646</v>
      </c>
      <c r="P5307">
        <f>O5307*Diccionario!$B$39</f>
        <v>0.34846786416705883</v>
      </c>
      <c r="Q5307">
        <f>P5307*Diccionario!$B$40</f>
        <v>0.13938714566682353</v>
      </c>
      <c r="R5307">
        <f>Q5307*Diccionario!$B$41</f>
        <v>9.0601644683435303E-2</v>
      </c>
      <c r="S5307">
        <f t="shared" si="824"/>
        <v>9.0601644683435303E-2</v>
      </c>
      <c r="T5307">
        <f>I5307*Diccionario!$B$36</f>
        <v>25.556865725490194</v>
      </c>
      <c r="U5307">
        <f>T5307*Diccionario!$B$42</f>
        <v>2.5812434382745097</v>
      </c>
      <c r="V5307">
        <f>U5307*Diccionario!$B$43</f>
        <v>2.1940569225333331</v>
      </c>
      <c r="W5307">
        <f>V5307*Diccionario!$B$44</f>
        <v>0.4168708152813333</v>
      </c>
      <c r="X5307">
        <f>W5307*Diccionario!$B$45</f>
        <v>0.16257961795971998</v>
      </c>
      <c r="Y5307">
        <f>X5307*Diccionario!$B$46</f>
        <v>0.14469585998415077</v>
      </c>
      <c r="Z5307">
        <f>Y5307*Diccionario!$B$47</f>
        <v>5.3537468194135782E-2</v>
      </c>
      <c r="AA5307">
        <f>Z5307*Diccionario!$B$48</f>
        <v>5.3537468194135782E-2</v>
      </c>
      <c r="AB5307">
        <f>AA5307*Diccionario!$B$49</f>
        <v>4.0153101145601833E-2</v>
      </c>
      <c r="AC5307">
        <f t="shared" si="825"/>
        <v>4.0153101145601833E-2</v>
      </c>
      <c r="AD5307">
        <f t="shared" si="826"/>
        <v>0.13075474582903712</v>
      </c>
      <c r="AE5307">
        <f t="shared" si="827"/>
        <v>2.191144798164768E-4</v>
      </c>
      <c r="AF5307" t="e">
        <f ca="1">IF(AD5307="","",_xludf.RANK.EQ(AD5307,$AD$2:$AD$5513,0))</f>
        <v>#NAME?</v>
      </c>
      <c r="AH5307" t="str">
        <f t="shared" si="828"/>
        <v>Baja</v>
      </c>
      <c r="AI5307" t="s">
        <v>153</v>
      </c>
      <c r="AJ5307" t="str">
        <f>IFERROR(VLOOKUP(B5307,Maestro_Regionales!$A$2:$B$35,2,FALSE),"Otras zonas")</f>
        <v>Otras zonas</v>
      </c>
      <c r="AK5307" t="str">
        <f t="shared" si="829"/>
        <v>NUEVA EPS | Otras zonas</v>
      </c>
    </row>
    <row r="5308" spans="1:37">
      <c r="A5308" s="4" t="s">
        <v>2208</v>
      </c>
      <c r="B5308" s="4" t="s">
        <v>2209</v>
      </c>
      <c r="C5308" s="4" t="s">
        <v>2220</v>
      </c>
      <c r="D5308" s="4" t="s">
        <v>2221</v>
      </c>
      <c r="E5308" s="4" t="s">
        <v>203</v>
      </c>
      <c r="F5308" s="4">
        <v>661</v>
      </c>
      <c r="G5308" s="4">
        <v>4644</v>
      </c>
      <c r="H5308" s="4">
        <v>0</v>
      </c>
      <c r="I5308">
        <f t="shared" si="820"/>
        <v>5305</v>
      </c>
      <c r="J5308">
        <f t="shared" si="821"/>
        <v>0.12459943449575872</v>
      </c>
      <c r="K5308">
        <f t="shared" si="822"/>
        <v>0.87540056550424128</v>
      </c>
      <c r="L5308">
        <f t="shared" si="823"/>
        <v>0</v>
      </c>
      <c r="M5308">
        <f>I5308*Diccionario!$B$36</f>
        <v>11.777204019607842</v>
      </c>
      <c r="N5308">
        <f>M5308*Diccionario!$B$37</f>
        <v>1.1894976059803921</v>
      </c>
      <c r="O5308">
        <f>N5308*Diccionario!$B$38</f>
        <v>0.17842464089705881</v>
      </c>
      <c r="P5308">
        <f>O5308*Diccionario!$B$39</f>
        <v>0.16058217680735293</v>
      </c>
      <c r="Q5308">
        <f>P5308*Diccionario!$B$40</f>
        <v>6.4232870722941177E-2</v>
      </c>
      <c r="R5308">
        <f>Q5308*Diccionario!$B$41</f>
        <v>4.1751365969911768E-2</v>
      </c>
      <c r="S5308">
        <f t="shared" si="824"/>
        <v>4.1751365969911768E-2</v>
      </c>
      <c r="T5308">
        <f>I5308*Diccionario!$B$36</f>
        <v>11.777204019607842</v>
      </c>
      <c r="U5308">
        <f>T5308*Diccionario!$B$42</f>
        <v>1.1894976059803921</v>
      </c>
      <c r="V5308">
        <f>U5308*Diccionario!$B$43</f>
        <v>1.0110729650833332</v>
      </c>
      <c r="W5308">
        <f>V5308*Diccionario!$B$44</f>
        <v>0.19210386336583332</v>
      </c>
      <c r="X5308">
        <f>W5308*Diccionario!$B$45</f>
        <v>7.4920506712675E-2</v>
      </c>
      <c r="Y5308">
        <f>X5308*Diccionario!$B$46</f>
        <v>6.6679250974280749E-2</v>
      </c>
      <c r="Z5308">
        <f>Y5308*Diccionario!$B$47</f>
        <v>2.4671322860483878E-2</v>
      </c>
      <c r="AA5308">
        <f>Z5308*Diccionario!$B$48</f>
        <v>2.4671322860483878E-2</v>
      </c>
      <c r="AB5308">
        <f>AA5308*Diccionario!$B$49</f>
        <v>1.8503492145362909E-2</v>
      </c>
      <c r="AC5308">
        <f t="shared" si="825"/>
        <v>1.8503492145362909E-2</v>
      </c>
      <c r="AD5308">
        <f t="shared" si="826"/>
        <v>6.0254858115274673E-2</v>
      </c>
      <c r="AE5308">
        <f t="shared" si="827"/>
        <v>1.0097309897727672E-4</v>
      </c>
      <c r="AF5308" t="e">
        <f ca="1">IF(AD5308="","",_xludf.RANK.EQ(AD5308,$AD$2:$AD$5513,0))</f>
        <v>#NAME?</v>
      </c>
      <c r="AH5308" t="str">
        <f t="shared" si="828"/>
        <v>Baja</v>
      </c>
      <c r="AI5308" t="s">
        <v>153</v>
      </c>
      <c r="AJ5308" t="str">
        <f>IFERROR(VLOOKUP(B5308,Maestro_Regionales!$A$2:$B$35,2,FALSE),"Otras zonas")</f>
        <v>Otras zonas</v>
      </c>
      <c r="AK5308" t="str">
        <f t="shared" si="829"/>
        <v>CAPRESOCA EPS | Otras zonas</v>
      </c>
    </row>
    <row r="5309" spans="1:37">
      <c r="A5309" s="4" t="s">
        <v>2208</v>
      </c>
      <c r="B5309" s="4" t="s">
        <v>2209</v>
      </c>
      <c r="C5309" s="4" t="s">
        <v>2220</v>
      </c>
      <c r="D5309" s="4" t="s">
        <v>2221</v>
      </c>
      <c r="E5309" s="4" t="s">
        <v>86</v>
      </c>
      <c r="F5309" s="4">
        <v>469</v>
      </c>
      <c r="G5309" s="4">
        <v>374</v>
      </c>
      <c r="H5309" s="4">
        <v>0</v>
      </c>
      <c r="I5309">
        <f t="shared" si="820"/>
        <v>843</v>
      </c>
      <c r="J5309">
        <f t="shared" si="821"/>
        <v>0.55634638196915775</v>
      </c>
      <c r="K5309">
        <f t="shared" si="822"/>
        <v>0.44365361803084225</v>
      </c>
      <c r="L5309">
        <f t="shared" si="823"/>
        <v>0</v>
      </c>
      <c r="M5309">
        <f>I5309*Diccionario!$B$36</f>
        <v>1.8714765294117646</v>
      </c>
      <c r="N5309">
        <f>M5309*Diccionario!$B$37</f>
        <v>0.18901912947058824</v>
      </c>
      <c r="O5309">
        <f>N5309*Diccionario!$B$38</f>
        <v>2.8352869420588234E-2</v>
      </c>
      <c r="P5309">
        <f>O5309*Diccionario!$B$39</f>
        <v>2.5517582478529411E-2</v>
      </c>
      <c r="Q5309">
        <f>P5309*Diccionario!$B$40</f>
        <v>1.0207032991411765E-2</v>
      </c>
      <c r="R5309">
        <f>Q5309*Diccionario!$B$41</f>
        <v>6.6345714444176473E-3</v>
      </c>
      <c r="S5309">
        <f t="shared" si="824"/>
        <v>6.6345714444176473E-3</v>
      </c>
      <c r="T5309">
        <f>I5309*Diccionario!$B$36</f>
        <v>1.8714765294117646</v>
      </c>
      <c r="U5309">
        <f>T5309*Diccionario!$B$42</f>
        <v>0.18901912947058824</v>
      </c>
      <c r="V5309">
        <f>U5309*Diccionario!$B$43</f>
        <v>0.16066626005000001</v>
      </c>
      <c r="W5309">
        <f>V5309*Diccionario!$B$44</f>
        <v>3.0526589409500003E-2</v>
      </c>
      <c r="X5309">
        <f>W5309*Diccionario!$B$45</f>
        <v>1.1905369869705001E-2</v>
      </c>
      <c r="Y5309">
        <f>X5309*Diccionario!$B$46</f>
        <v>1.0595779184037452E-2</v>
      </c>
      <c r="Z5309">
        <f>Y5309*Diccionario!$B$47</f>
        <v>3.9204382980938569E-3</v>
      </c>
      <c r="AA5309">
        <f>Z5309*Diccionario!$B$48</f>
        <v>3.9204382980938569E-3</v>
      </c>
      <c r="AB5309">
        <f>AA5309*Diccionario!$B$49</f>
        <v>2.9403287235703927E-3</v>
      </c>
      <c r="AC5309">
        <f t="shared" si="825"/>
        <v>2.9403287235703927E-3</v>
      </c>
      <c r="AD5309">
        <f t="shared" si="826"/>
        <v>9.5749001679880409E-3</v>
      </c>
      <c r="AE5309">
        <f t="shared" si="827"/>
        <v>1.6045301119292044E-5</v>
      </c>
      <c r="AF5309" t="e">
        <f ca="1">IF(AD5309="","",_xludf.RANK.EQ(AD5309,$AD$2:$AD$5513,0))</f>
        <v>#NAME?</v>
      </c>
      <c r="AH5309" t="str">
        <f t="shared" si="828"/>
        <v>Baja</v>
      </c>
      <c r="AI5309" t="s">
        <v>153</v>
      </c>
      <c r="AJ5309" t="str">
        <f>IFERROR(VLOOKUP(B5309,Maestro_Regionales!$A$2:$B$35,2,FALSE),"Otras zonas")</f>
        <v>Otras zonas</v>
      </c>
      <c r="AK5309" t="str">
        <f t="shared" si="829"/>
        <v>EPS SANITAS | Otras zonas</v>
      </c>
    </row>
    <row r="5310" spans="1:37">
      <c r="A5310" s="4" t="s">
        <v>2208</v>
      </c>
      <c r="B5310" s="4" t="s">
        <v>2209</v>
      </c>
      <c r="C5310" s="4" t="s">
        <v>2220</v>
      </c>
      <c r="D5310" s="4" t="s">
        <v>2221</v>
      </c>
      <c r="E5310" s="4" t="s">
        <v>90</v>
      </c>
      <c r="F5310" s="4">
        <v>0</v>
      </c>
      <c r="G5310" s="4">
        <v>0</v>
      </c>
      <c r="H5310" s="4">
        <v>272</v>
      </c>
      <c r="I5310">
        <f t="shared" si="820"/>
        <v>272</v>
      </c>
      <c r="J5310">
        <f t="shared" si="821"/>
        <v>0</v>
      </c>
      <c r="K5310">
        <f t="shared" si="822"/>
        <v>0</v>
      </c>
      <c r="L5310">
        <f t="shared" si="823"/>
        <v>1</v>
      </c>
      <c r="M5310">
        <f>I5310*Diccionario!$B$36</f>
        <v>0.60384533333333335</v>
      </c>
      <c r="N5310">
        <f>M5310*Diccionario!$B$37</f>
        <v>6.0988378666666669E-2</v>
      </c>
      <c r="O5310">
        <f>N5310*Diccionario!$B$38</f>
        <v>9.1482568000000007E-3</v>
      </c>
      <c r="P5310">
        <f>O5310*Diccionario!$B$39</f>
        <v>8.2334311200000006E-3</v>
      </c>
      <c r="Q5310">
        <f>P5310*Diccionario!$B$40</f>
        <v>3.2933724480000005E-3</v>
      </c>
      <c r="R5310">
        <f>Q5310*Diccionario!$B$41</f>
        <v>2.1406920912000003E-3</v>
      </c>
      <c r="S5310">
        <f t="shared" si="824"/>
        <v>2.1406920912000003E-3</v>
      </c>
      <c r="T5310">
        <f>I5310*Diccionario!$B$36</f>
        <v>0.60384533333333335</v>
      </c>
      <c r="U5310">
        <f>T5310*Diccionario!$B$42</f>
        <v>6.0988378666666669E-2</v>
      </c>
      <c r="V5310">
        <f>U5310*Diccionario!$B$43</f>
        <v>5.1840121866666665E-2</v>
      </c>
      <c r="W5310">
        <f>V5310*Diccionario!$B$44</f>
        <v>9.8496231546666667E-3</v>
      </c>
      <c r="X5310">
        <f>W5310*Diccionario!$B$45</f>
        <v>3.84135303032E-3</v>
      </c>
      <c r="Y5310">
        <f>X5310*Diccionario!$B$46</f>
        <v>3.4188041969848001E-3</v>
      </c>
      <c r="Z5310">
        <f>Y5310*Diccionario!$B$47</f>
        <v>1.264957552884376E-3</v>
      </c>
      <c r="AA5310">
        <f>Z5310*Diccionario!$B$48</f>
        <v>1.264957552884376E-3</v>
      </c>
      <c r="AB5310">
        <f>AA5310*Diccionario!$B$49</f>
        <v>9.4871816466328201E-4</v>
      </c>
      <c r="AC5310">
        <f t="shared" si="825"/>
        <v>9.4871816466328201E-4</v>
      </c>
      <c r="AD5310">
        <f t="shared" si="826"/>
        <v>3.0894102558632823E-3</v>
      </c>
      <c r="AE5310">
        <f t="shared" si="827"/>
        <v>5.1771315592496271E-6</v>
      </c>
      <c r="AF5310" t="e">
        <f ca="1">IF(AD5310="","",_xludf.RANK.EQ(AD5310,$AD$2:$AD$5513,0))</f>
        <v>#NAME?</v>
      </c>
      <c r="AH5310" t="str">
        <f t="shared" si="828"/>
        <v>Baja</v>
      </c>
      <c r="AI5310" t="s">
        <v>153</v>
      </c>
      <c r="AJ5310" t="str">
        <f>IFERROR(VLOOKUP(B5310,Maestro_Regionales!$A$2:$B$35,2,FALSE),"Otras zonas")</f>
        <v>Otras zonas</v>
      </c>
      <c r="AK5310" t="str">
        <f t="shared" si="829"/>
        <v>REGIMEN DE EXCEPCION | Otras zonas</v>
      </c>
    </row>
    <row r="5311" spans="1:37">
      <c r="A5311" s="4" t="s">
        <v>2208</v>
      </c>
      <c r="B5311" s="4" t="s">
        <v>2209</v>
      </c>
      <c r="C5311" s="4" t="s">
        <v>2220</v>
      </c>
      <c r="D5311" s="4" t="s">
        <v>2221</v>
      </c>
      <c r="E5311" s="4" t="s">
        <v>88</v>
      </c>
      <c r="F5311" s="4">
        <v>1</v>
      </c>
      <c r="G5311" s="4">
        <v>0</v>
      </c>
      <c r="H5311" s="4">
        <v>0</v>
      </c>
      <c r="I5311">
        <f t="shared" si="820"/>
        <v>1</v>
      </c>
      <c r="J5311">
        <f t="shared" si="821"/>
        <v>1</v>
      </c>
      <c r="K5311">
        <f t="shared" si="822"/>
        <v>0</v>
      </c>
      <c r="L5311">
        <f t="shared" si="823"/>
        <v>0</v>
      </c>
      <c r="M5311">
        <f>I5311*Diccionario!$B$36</f>
        <v>2.2200196078431371E-3</v>
      </c>
      <c r="N5311">
        <f>M5311*Diccionario!$B$37</f>
        <v>2.2422198039215687E-4</v>
      </c>
      <c r="O5311">
        <f>N5311*Diccionario!$B$38</f>
        <v>3.3633297058823532E-5</v>
      </c>
      <c r="P5311">
        <f>O5311*Diccionario!$B$39</f>
        <v>3.026996735294118E-5</v>
      </c>
      <c r="Q5311">
        <f>P5311*Diccionario!$B$40</f>
        <v>1.2107986941176473E-5</v>
      </c>
      <c r="R5311">
        <f>Q5311*Diccionario!$B$41</f>
        <v>7.870191511764708E-6</v>
      </c>
      <c r="S5311">
        <f t="shared" si="824"/>
        <v>7.870191511764708E-6</v>
      </c>
      <c r="T5311">
        <f>I5311*Diccionario!$B$36</f>
        <v>2.2200196078431371E-3</v>
      </c>
      <c r="U5311">
        <f>T5311*Diccionario!$B$42</f>
        <v>2.2422198039215687E-4</v>
      </c>
      <c r="V5311">
        <f>U5311*Diccionario!$B$43</f>
        <v>1.9058868333333333E-4</v>
      </c>
      <c r="W5311">
        <f>V5311*Diccionario!$B$44</f>
        <v>3.6211849833333333E-5</v>
      </c>
      <c r="X5311">
        <f>W5311*Diccionario!$B$45</f>
        <v>1.4122621435000001E-5</v>
      </c>
      <c r="Y5311">
        <f>X5311*Diccionario!$B$46</f>
        <v>1.256913307715E-5</v>
      </c>
      <c r="Z5311">
        <f>Y5311*Diccionario!$B$47</f>
        <v>4.6505792385454997E-6</v>
      </c>
      <c r="AA5311">
        <f>Z5311*Diccionario!$B$48</f>
        <v>4.6505792385454997E-6</v>
      </c>
      <c r="AB5311">
        <f>AA5311*Diccionario!$B$49</f>
        <v>3.4879344289091247E-6</v>
      </c>
      <c r="AC5311">
        <f t="shared" si="825"/>
        <v>3.4879344289091247E-6</v>
      </c>
      <c r="AD5311">
        <f t="shared" si="826"/>
        <v>1.1358125940673833E-5</v>
      </c>
      <c r="AE5311">
        <f t="shared" si="827"/>
        <v>1.9033571909005983E-8</v>
      </c>
      <c r="AF5311" t="e">
        <f ca="1">IF(AD5311="","",_xludf.RANK.EQ(AD5311,$AD$2:$AD$5513,0))</f>
        <v>#NAME?</v>
      </c>
      <c r="AH5311" t="str">
        <f t="shared" si="828"/>
        <v>Baja</v>
      </c>
      <c r="AI5311" t="s">
        <v>153</v>
      </c>
      <c r="AJ5311" t="str">
        <f>IFERROR(VLOOKUP(B5311,Maestro_Regionales!$A$2:$B$35,2,FALSE),"Otras zonas")</f>
        <v>Otras zonas</v>
      </c>
      <c r="AK5311" t="str">
        <f t="shared" si="829"/>
        <v>COOSALUD EPS | Otras zonas</v>
      </c>
    </row>
    <row r="5312" spans="1:37">
      <c r="A5312" s="4" t="s">
        <v>2208</v>
      </c>
      <c r="B5312" s="4" t="s">
        <v>2209</v>
      </c>
      <c r="C5312" s="4" t="s">
        <v>2222</v>
      </c>
      <c r="D5312" s="4" t="s">
        <v>2223</v>
      </c>
      <c r="E5312" s="4" t="s">
        <v>203</v>
      </c>
      <c r="F5312" s="4">
        <v>1112</v>
      </c>
      <c r="G5312" s="4">
        <v>7777</v>
      </c>
      <c r="H5312" s="4">
        <v>0</v>
      </c>
      <c r="I5312">
        <f t="shared" si="820"/>
        <v>8889</v>
      </c>
      <c r="J5312">
        <f t="shared" si="821"/>
        <v>0.12509843626954664</v>
      </c>
      <c r="K5312">
        <f t="shared" si="822"/>
        <v>0.87490156373045336</v>
      </c>
      <c r="L5312">
        <f t="shared" si="823"/>
        <v>0</v>
      </c>
      <c r="M5312">
        <f>I5312*Diccionario!$B$36</f>
        <v>19.733754294117645</v>
      </c>
      <c r="N5312">
        <f>M5312*Diccionario!$B$37</f>
        <v>1.9931091837058823</v>
      </c>
      <c r="O5312">
        <f>N5312*Diccionario!$B$38</f>
        <v>0.29896637755588235</v>
      </c>
      <c r="P5312">
        <f>O5312*Diccionario!$B$39</f>
        <v>0.26906973980029414</v>
      </c>
      <c r="Q5312">
        <f>P5312*Diccionario!$B$40</f>
        <v>0.10762789592011766</v>
      </c>
      <c r="R5312">
        <f>Q5312*Diccionario!$B$41</f>
        <v>6.9958132348076491E-2</v>
      </c>
      <c r="S5312">
        <f t="shared" si="824"/>
        <v>6.9958132348076491E-2</v>
      </c>
      <c r="T5312">
        <f>I5312*Diccionario!$B$36</f>
        <v>19.733754294117645</v>
      </c>
      <c r="U5312">
        <f>T5312*Diccionario!$B$42</f>
        <v>1.9931091837058823</v>
      </c>
      <c r="V5312">
        <f>U5312*Diccionario!$B$43</f>
        <v>1.6941428061499999</v>
      </c>
      <c r="W5312">
        <f>V5312*Diccionario!$B$44</f>
        <v>0.32188713316849998</v>
      </c>
      <c r="X5312">
        <f>W5312*Diccionario!$B$45</f>
        <v>0.125535981935715</v>
      </c>
      <c r="Y5312">
        <f>X5312*Diccionario!$B$46</f>
        <v>0.11172702392278634</v>
      </c>
      <c r="Z5312">
        <f>Y5312*Diccionario!$B$47</f>
        <v>4.1338998851430948E-2</v>
      </c>
      <c r="AA5312">
        <f>Z5312*Diccionario!$B$48</f>
        <v>4.1338998851430948E-2</v>
      </c>
      <c r="AB5312">
        <f>AA5312*Diccionario!$B$49</f>
        <v>3.1004249138573213E-2</v>
      </c>
      <c r="AC5312">
        <f t="shared" si="825"/>
        <v>3.1004249138573213E-2</v>
      </c>
      <c r="AD5312">
        <f t="shared" si="826"/>
        <v>0.10096238148664971</v>
      </c>
      <c r="AE5312">
        <f t="shared" si="827"/>
        <v>1.6918942069915421E-4</v>
      </c>
      <c r="AF5312" t="e">
        <f ca="1">IF(AD5312="","",_xludf.RANK.EQ(AD5312,$AD$2:$AD$5513,0))</f>
        <v>#NAME?</v>
      </c>
      <c r="AH5312" t="str">
        <f t="shared" si="828"/>
        <v>Baja</v>
      </c>
      <c r="AI5312" t="s">
        <v>153</v>
      </c>
      <c r="AJ5312" t="str">
        <f>IFERROR(VLOOKUP(B5312,Maestro_Regionales!$A$2:$B$35,2,FALSE),"Otras zonas")</f>
        <v>Otras zonas</v>
      </c>
      <c r="AK5312" t="str">
        <f t="shared" si="829"/>
        <v>CAPRESOCA EPS | Otras zonas</v>
      </c>
    </row>
    <row r="5313" spans="1:37">
      <c r="A5313" s="4" t="s">
        <v>2208</v>
      </c>
      <c r="B5313" s="4" t="s">
        <v>2209</v>
      </c>
      <c r="C5313" s="4" t="s">
        <v>2222</v>
      </c>
      <c r="D5313" s="4" t="s">
        <v>2223</v>
      </c>
      <c r="E5313" s="4" t="s">
        <v>87</v>
      </c>
      <c r="F5313" s="4">
        <v>1428</v>
      </c>
      <c r="G5313" s="4">
        <v>1609</v>
      </c>
      <c r="H5313" s="4">
        <v>0</v>
      </c>
      <c r="I5313">
        <f t="shared" si="820"/>
        <v>3037</v>
      </c>
      <c r="J5313">
        <f t="shared" si="821"/>
        <v>0.47020085610800133</v>
      </c>
      <c r="K5313">
        <f t="shared" si="822"/>
        <v>0.52979914389199867</v>
      </c>
      <c r="L5313">
        <f t="shared" si="823"/>
        <v>0</v>
      </c>
      <c r="M5313">
        <f>I5313*Diccionario!$B$36</f>
        <v>6.7421995490196069</v>
      </c>
      <c r="N5313">
        <f>M5313*Diccionario!$B$37</f>
        <v>0.68096215445098029</v>
      </c>
      <c r="O5313">
        <f>N5313*Diccionario!$B$38</f>
        <v>0.10214432316764704</v>
      </c>
      <c r="P5313">
        <f>O5313*Diccionario!$B$39</f>
        <v>9.1929890850882337E-2</v>
      </c>
      <c r="Q5313">
        <f>P5313*Diccionario!$B$40</f>
        <v>3.6771956340352935E-2</v>
      </c>
      <c r="R5313">
        <f>Q5313*Diccionario!$B$41</f>
        <v>2.3901771621229407E-2</v>
      </c>
      <c r="S5313">
        <f t="shared" si="824"/>
        <v>2.3901771621229407E-2</v>
      </c>
      <c r="T5313">
        <f>I5313*Diccionario!$B$36</f>
        <v>6.7421995490196069</v>
      </c>
      <c r="U5313">
        <f>T5313*Diccionario!$B$42</f>
        <v>0.68096215445098029</v>
      </c>
      <c r="V5313">
        <f>U5313*Diccionario!$B$43</f>
        <v>0.5788178312833332</v>
      </c>
      <c r="W5313">
        <f>V5313*Diccionario!$B$44</f>
        <v>0.10997538794383331</v>
      </c>
      <c r="X5313">
        <f>W5313*Diccionario!$B$45</f>
        <v>4.2890401298094995E-2</v>
      </c>
      <c r="Y5313">
        <f>X5313*Diccionario!$B$46</f>
        <v>3.8172457155304547E-2</v>
      </c>
      <c r="Z5313">
        <f>Y5313*Diccionario!$B$47</f>
        <v>1.4123809147462682E-2</v>
      </c>
      <c r="AA5313">
        <f>Z5313*Diccionario!$B$48</f>
        <v>1.4123809147462682E-2</v>
      </c>
      <c r="AB5313">
        <f>AA5313*Diccionario!$B$49</f>
        <v>1.0592856860597012E-2</v>
      </c>
      <c r="AC5313">
        <f t="shared" si="825"/>
        <v>1.0592856860597012E-2</v>
      </c>
      <c r="AD5313">
        <f t="shared" si="826"/>
        <v>3.4494628481826418E-2</v>
      </c>
      <c r="AE5313">
        <f t="shared" si="827"/>
        <v>5.7804957887651147E-5</v>
      </c>
      <c r="AF5313" t="e">
        <f ca="1">IF(AD5313="","",_xludf.RANK.EQ(AD5313,$AD$2:$AD$5513,0))</f>
        <v>#NAME?</v>
      </c>
      <c r="AH5313" t="str">
        <f t="shared" si="828"/>
        <v>Baja</v>
      </c>
      <c r="AI5313" t="s">
        <v>153</v>
      </c>
      <c r="AJ5313" t="str">
        <f>IFERROR(VLOOKUP(B5313,Maestro_Regionales!$A$2:$B$35,2,FALSE),"Otras zonas")</f>
        <v>Otras zonas</v>
      </c>
      <c r="AK5313" t="str">
        <f t="shared" si="829"/>
        <v>NUEVA EPS | Otras zonas</v>
      </c>
    </row>
    <row r="5314" spans="1:37">
      <c r="A5314" s="4" t="s">
        <v>2208</v>
      </c>
      <c r="B5314" s="4" t="s">
        <v>2209</v>
      </c>
      <c r="C5314" s="4" t="s">
        <v>2222</v>
      </c>
      <c r="D5314" s="4" t="s">
        <v>2223</v>
      </c>
      <c r="E5314" s="4" t="s">
        <v>86</v>
      </c>
      <c r="F5314" s="4">
        <v>1562</v>
      </c>
      <c r="G5314" s="4">
        <v>1046</v>
      </c>
      <c r="H5314" s="4">
        <v>0</v>
      </c>
      <c r="I5314">
        <f t="shared" ref="I5314:I5377" si="830">SUM(F5314:H5314)</f>
        <v>2608</v>
      </c>
      <c r="J5314">
        <f t="shared" ref="J5314:J5377" si="831">IFERROR(F5314/I5314,0)</f>
        <v>0.5989263803680982</v>
      </c>
      <c r="K5314">
        <f t="shared" ref="K5314:K5377" si="832">IFERROR(G5314/I5314,0)</f>
        <v>0.40107361963190186</v>
      </c>
      <c r="L5314">
        <f t="shared" ref="L5314:L5377" si="833">IFERROR(H5314/I5314,0)</f>
        <v>0</v>
      </c>
      <c r="M5314">
        <f>I5314*Diccionario!$B$36</f>
        <v>5.7898111372549019</v>
      </c>
      <c r="N5314">
        <f>M5314*Diccionario!$B$37</f>
        <v>0.58477092486274518</v>
      </c>
      <c r="O5314">
        <f>N5314*Diccionario!$B$38</f>
        <v>8.771563872941178E-2</v>
      </c>
      <c r="P5314">
        <f>O5314*Diccionario!$B$39</f>
        <v>7.8944074856470606E-2</v>
      </c>
      <c r="Q5314">
        <f>P5314*Diccionario!$B$40</f>
        <v>3.1577629942588246E-2</v>
      </c>
      <c r="R5314">
        <f>Q5314*Diccionario!$B$41</f>
        <v>2.0525459462682361E-2</v>
      </c>
      <c r="S5314">
        <f t="shared" ref="S5314:S5377" si="834">R5314</f>
        <v>2.0525459462682361E-2</v>
      </c>
      <c r="T5314">
        <f>I5314*Diccionario!$B$36</f>
        <v>5.7898111372549019</v>
      </c>
      <c r="U5314">
        <f>T5314*Diccionario!$B$42</f>
        <v>0.58477092486274518</v>
      </c>
      <c r="V5314">
        <f>U5314*Diccionario!$B$43</f>
        <v>0.49705528613333338</v>
      </c>
      <c r="W5314">
        <f>V5314*Diccionario!$B$44</f>
        <v>9.4440504365333341E-2</v>
      </c>
      <c r="X5314">
        <f>W5314*Diccionario!$B$45</f>
        <v>3.6831796702480005E-2</v>
      </c>
      <c r="Y5314">
        <f>X5314*Diccionario!$B$46</f>
        <v>3.2780299065207207E-2</v>
      </c>
      <c r="Z5314">
        <f>Y5314*Diccionario!$B$47</f>
        <v>1.2128710654126667E-2</v>
      </c>
      <c r="AA5314">
        <f>Z5314*Diccionario!$B$48</f>
        <v>1.2128710654126667E-2</v>
      </c>
      <c r="AB5314">
        <f>AA5314*Diccionario!$B$49</f>
        <v>9.0965329905949993E-3</v>
      </c>
      <c r="AC5314">
        <f t="shared" ref="AC5314:AC5377" si="835">AB5314</f>
        <v>9.0965329905949993E-3</v>
      </c>
      <c r="AD5314">
        <f t="shared" ref="AD5314:AD5377" si="836">S5314+AC5314</f>
        <v>2.962199245327736E-2</v>
      </c>
      <c r="AE5314">
        <f t="shared" ref="AE5314:AE5377" si="837">IFERROR(AD5314/SUM($AD$2:$AD$5513),0)</f>
        <v>4.9639555538687606E-5</v>
      </c>
      <c r="AF5314" t="e">
        <f ca="1">IF(AD5314="","",_xludf.RANK.EQ(AD5314,$AD$2:$AD$5513,0))</f>
        <v>#NAME?</v>
      </c>
      <c r="AH5314" t="str">
        <f t="shared" ref="AH5314:AH5377" si="838">IF(SUM($AD$2:$AD$5513)=0,"",IF((SUMIF($AD$2:$AD$5513,"&gt;"&amp;$AD5314,$AD$2:$AD$5513)+$AD5314)/SUM($AD$2:$AD$5513)&lt;=40%,"Alta",IF((SUMIF($AD$2:$AD$5513,"&gt;"&amp;$AD5314,$AD$2:$AD$5513)+$AD5314)/SUM($AD$2:$AD$5513)&lt;=80%,"Media","Baja")))</f>
        <v>Baja</v>
      </c>
      <c r="AI5314" t="s">
        <v>153</v>
      </c>
      <c r="AJ5314" t="str">
        <f>IFERROR(VLOOKUP(B5314,Maestro_Regionales!$A$2:$B$35,2,FALSE),"Otras zonas")</f>
        <v>Otras zonas</v>
      </c>
      <c r="AK5314" t="str">
        <f t="shared" ref="AK5314:AK5377" si="839">E5314&amp;" | "&amp;AJ5314</f>
        <v>EPS SANITAS | Otras zonas</v>
      </c>
    </row>
    <row r="5315" spans="1:37">
      <c r="A5315" s="4" t="s">
        <v>2208</v>
      </c>
      <c r="B5315" s="4" t="s">
        <v>2209</v>
      </c>
      <c r="C5315" s="4" t="s">
        <v>2222</v>
      </c>
      <c r="D5315" s="4" t="s">
        <v>2223</v>
      </c>
      <c r="E5315" s="4" t="s">
        <v>90</v>
      </c>
      <c r="F5315" s="4">
        <v>0</v>
      </c>
      <c r="G5315" s="4">
        <v>0</v>
      </c>
      <c r="H5315" s="4">
        <v>457</v>
      </c>
      <c r="I5315">
        <f t="shared" si="830"/>
        <v>457</v>
      </c>
      <c r="J5315">
        <f t="shared" si="831"/>
        <v>0</v>
      </c>
      <c r="K5315">
        <f t="shared" si="832"/>
        <v>0</v>
      </c>
      <c r="L5315">
        <f t="shared" si="833"/>
        <v>1</v>
      </c>
      <c r="M5315">
        <f>I5315*Diccionario!$B$36</f>
        <v>1.0145489607843137</v>
      </c>
      <c r="N5315">
        <f>M5315*Diccionario!$B$37</f>
        <v>0.10246944503921569</v>
      </c>
      <c r="O5315">
        <f>N5315*Diccionario!$B$38</f>
        <v>1.5370416755882353E-2</v>
      </c>
      <c r="P5315">
        <f>O5315*Diccionario!$B$39</f>
        <v>1.3833375080294117E-2</v>
      </c>
      <c r="Q5315">
        <f>P5315*Diccionario!$B$40</f>
        <v>5.5333500321176473E-3</v>
      </c>
      <c r="R5315">
        <f>Q5315*Diccionario!$B$41</f>
        <v>3.5966775208764708E-3</v>
      </c>
      <c r="S5315">
        <f t="shared" si="834"/>
        <v>3.5966775208764708E-3</v>
      </c>
      <c r="T5315">
        <f>I5315*Diccionario!$B$36</f>
        <v>1.0145489607843137</v>
      </c>
      <c r="U5315">
        <f>T5315*Diccionario!$B$42</f>
        <v>0.10246944503921569</v>
      </c>
      <c r="V5315">
        <f>U5315*Diccionario!$B$43</f>
        <v>8.7099028283333338E-2</v>
      </c>
      <c r="W5315">
        <f>V5315*Diccionario!$B$44</f>
        <v>1.6548815373833334E-2</v>
      </c>
      <c r="X5315">
        <f>W5315*Diccionario!$B$45</f>
        <v>6.4540379957950004E-3</v>
      </c>
      <c r="Y5315">
        <f>X5315*Diccionario!$B$46</f>
        <v>5.7440938162575507E-3</v>
      </c>
      <c r="Z5315">
        <f>Y5315*Diccionario!$B$47</f>
        <v>2.1253147120152936E-3</v>
      </c>
      <c r="AA5315">
        <f>Z5315*Diccionario!$B$48</f>
        <v>2.1253147120152936E-3</v>
      </c>
      <c r="AB5315">
        <f>AA5315*Diccionario!$B$49</f>
        <v>1.5939860340114702E-3</v>
      </c>
      <c r="AC5315">
        <f t="shared" si="835"/>
        <v>1.5939860340114702E-3</v>
      </c>
      <c r="AD5315">
        <f t="shared" si="836"/>
        <v>5.190663554887941E-3</v>
      </c>
      <c r="AE5315">
        <f t="shared" si="837"/>
        <v>8.6983423624157326E-6</v>
      </c>
      <c r="AF5315" t="e">
        <f ca="1">IF(AD5315="","",_xludf.RANK.EQ(AD5315,$AD$2:$AD$5513,0))</f>
        <v>#NAME?</v>
      </c>
      <c r="AH5315" t="str">
        <f t="shared" si="838"/>
        <v>Baja</v>
      </c>
      <c r="AI5315" t="s">
        <v>153</v>
      </c>
      <c r="AJ5315" t="str">
        <f>IFERROR(VLOOKUP(B5315,Maestro_Regionales!$A$2:$B$35,2,FALSE),"Otras zonas")</f>
        <v>Otras zonas</v>
      </c>
      <c r="AK5315" t="str">
        <f t="shared" si="839"/>
        <v>REGIMEN DE EXCEPCION | Otras zonas</v>
      </c>
    </row>
    <row r="5316" spans="1:37">
      <c r="A5316" s="4" t="s">
        <v>2208</v>
      </c>
      <c r="B5316" s="4" t="s">
        <v>2209</v>
      </c>
      <c r="C5316" s="4" t="s">
        <v>2222</v>
      </c>
      <c r="D5316" s="4" t="s">
        <v>2223</v>
      </c>
      <c r="E5316" s="4" t="s">
        <v>89</v>
      </c>
      <c r="F5316" s="4">
        <v>0</v>
      </c>
      <c r="G5316" s="4">
        <v>2</v>
      </c>
      <c r="H5316" s="4">
        <v>0</v>
      </c>
      <c r="I5316">
        <f t="shared" si="830"/>
        <v>2</v>
      </c>
      <c r="J5316">
        <f t="shared" si="831"/>
        <v>0</v>
      </c>
      <c r="K5316">
        <f t="shared" si="832"/>
        <v>1</v>
      </c>
      <c r="L5316">
        <f t="shared" si="833"/>
        <v>0</v>
      </c>
      <c r="M5316">
        <f>I5316*Diccionario!$B$36</f>
        <v>4.4400392156862742E-3</v>
      </c>
      <c r="N5316">
        <f>M5316*Diccionario!$B$37</f>
        <v>4.4844396078431374E-4</v>
      </c>
      <c r="O5316">
        <f>N5316*Diccionario!$B$38</f>
        <v>6.7266594117647063E-5</v>
      </c>
      <c r="P5316">
        <f>O5316*Diccionario!$B$39</f>
        <v>6.053993470588236E-5</v>
      </c>
      <c r="Q5316">
        <f>P5316*Diccionario!$B$40</f>
        <v>2.4215973882352947E-5</v>
      </c>
      <c r="R5316">
        <f>Q5316*Diccionario!$B$41</f>
        <v>1.5740383023529416E-5</v>
      </c>
      <c r="S5316">
        <f t="shared" si="834"/>
        <v>1.5740383023529416E-5</v>
      </c>
      <c r="T5316">
        <f>I5316*Diccionario!$B$36</f>
        <v>4.4400392156862742E-3</v>
      </c>
      <c r="U5316">
        <f>T5316*Diccionario!$B$42</f>
        <v>4.4844396078431374E-4</v>
      </c>
      <c r="V5316">
        <f>U5316*Diccionario!$B$43</f>
        <v>3.8117736666666666E-4</v>
      </c>
      <c r="W5316">
        <f>V5316*Diccionario!$B$44</f>
        <v>7.2423699666666666E-5</v>
      </c>
      <c r="X5316">
        <f>W5316*Diccionario!$B$45</f>
        <v>2.8245242870000002E-5</v>
      </c>
      <c r="Y5316">
        <f>X5316*Diccionario!$B$46</f>
        <v>2.5138266154300001E-5</v>
      </c>
      <c r="Z5316">
        <f>Y5316*Diccionario!$B$47</f>
        <v>9.3011584770909993E-6</v>
      </c>
      <c r="AA5316">
        <f>Z5316*Diccionario!$B$48</f>
        <v>9.3011584770909993E-6</v>
      </c>
      <c r="AB5316">
        <f>AA5316*Diccionario!$B$49</f>
        <v>6.9758688578182495E-6</v>
      </c>
      <c r="AC5316">
        <f t="shared" si="835"/>
        <v>6.9758688578182495E-6</v>
      </c>
      <c r="AD5316">
        <f t="shared" si="836"/>
        <v>2.2716251881347665E-5</v>
      </c>
      <c r="AE5316">
        <f t="shared" si="837"/>
        <v>3.8067143818011966E-8</v>
      </c>
      <c r="AF5316" t="e">
        <f ca="1">IF(AD5316="","",_xludf.RANK.EQ(AD5316,$AD$2:$AD$5513,0))</f>
        <v>#NAME?</v>
      </c>
      <c r="AH5316" t="str">
        <f t="shared" si="838"/>
        <v>Baja</v>
      </c>
      <c r="AI5316" t="s">
        <v>153</v>
      </c>
      <c r="AJ5316" t="str">
        <f>IFERROR(VLOOKUP(B5316,Maestro_Regionales!$A$2:$B$35,2,FALSE),"Otras zonas")</f>
        <v>Otras zonas</v>
      </c>
      <c r="AK5316" t="str">
        <f t="shared" si="839"/>
        <v>PROTEGER EPS (ANTES CAJACOPI EPS) | Otras zonas</v>
      </c>
    </row>
    <row r="5317" spans="1:37">
      <c r="A5317" s="4" t="s">
        <v>2208</v>
      </c>
      <c r="B5317" s="4" t="s">
        <v>2209</v>
      </c>
      <c r="C5317" s="4" t="s">
        <v>2222</v>
      </c>
      <c r="D5317" s="4" t="s">
        <v>2223</v>
      </c>
      <c r="E5317" s="4" t="s">
        <v>88</v>
      </c>
      <c r="F5317" s="4">
        <v>1</v>
      </c>
      <c r="G5317" s="4">
        <v>0</v>
      </c>
      <c r="H5317" s="4">
        <v>0</v>
      </c>
      <c r="I5317">
        <f t="shared" si="830"/>
        <v>1</v>
      </c>
      <c r="J5317">
        <f t="shared" si="831"/>
        <v>1</v>
      </c>
      <c r="K5317">
        <f t="shared" si="832"/>
        <v>0</v>
      </c>
      <c r="L5317">
        <f t="shared" si="833"/>
        <v>0</v>
      </c>
      <c r="M5317">
        <f>I5317*Diccionario!$B$36</f>
        <v>2.2200196078431371E-3</v>
      </c>
      <c r="N5317">
        <f>M5317*Diccionario!$B$37</f>
        <v>2.2422198039215687E-4</v>
      </c>
      <c r="O5317">
        <f>N5317*Diccionario!$B$38</f>
        <v>3.3633297058823532E-5</v>
      </c>
      <c r="P5317">
        <f>O5317*Diccionario!$B$39</f>
        <v>3.026996735294118E-5</v>
      </c>
      <c r="Q5317">
        <f>P5317*Diccionario!$B$40</f>
        <v>1.2107986941176473E-5</v>
      </c>
      <c r="R5317">
        <f>Q5317*Diccionario!$B$41</f>
        <v>7.870191511764708E-6</v>
      </c>
      <c r="S5317">
        <f t="shared" si="834"/>
        <v>7.870191511764708E-6</v>
      </c>
      <c r="T5317">
        <f>I5317*Diccionario!$B$36</f>
        <v>2.2200196078431371E-3</v>
      </c>
      <c r="U5317">
        <f>T5317*Diccionario!$B$42</f>
        <v>2.2422198039215687E-4</v>
      </c>
      <c r="V5317">
        <f>U5317*Diccionario!$B$43</f>
        <v>1.9058868333333333E-4</v>
      </c>
      <c r="W5317">
        <f>V5317*Diccionario!$B$44</f>
        <v>3.6211849833333333E-5</v>
      </c>
      <c r="X5317">
        <f>W5317*Diccionario!$B$45</f>
        <v>1.4122621435000001E-5</v>
      </c>
      <c r="Y5317">
        <f>X5317*Diccionario!$B$46</f>
        <v>1.256913307715E-5</v>
      </c>
      <c r="Z5317">
        <f>Y5317*Diccionario!$B$47</f>
        <v>4.6505792385454997E-6</v>
      </c>
      <c r="AA5317">
        <f>Z5317*Diccionario!$B$48</f>
        <v>4.6505792385454997E-6</v>
      </c>
      <c r="AB5317">
        <f>AA5317*Diccionario!$B$49</f>
        <v>3.4879344289091247E-6</v>
      </c>
      <c r="AC5317">
        <f t="shared" si="835"/>
        <v>3.4879344289091247E-6</v>
      </c>
      <c r="AD5317">
        <f t="shared" si="836"/>
        <v>1.1358125940673833E-5</v>
      </c>
      <c r="AE5317">
        <f t="shared" si="837"/>
        <v>1.9033571909005983E-8</v>
      </c>
      <c r="AF5317" t="e">
        <f ca="1">IF(AD5317="","",_xludf.RANK.EQ(AD5317,$AD$2:$AD$5513,0))</f>
        <v>#NAME?</v>
      </c>
      <c r="AH5317" t="str">
        <f t="shared" si="838"/>
        <v>Baja</v>
      </c>
      <c r="AI5317" t="s">
        <v>153</v>
      </c>
      <c r="AJ5317" t="str">
        <f>IFERROR(VLOOKUP(B5317,Maestro_Regionales!$A$2:$B$35,2,FALSE),"Otras zonas")</f>
        <v>Otras zonas</v>
      </c>
      <c r="AK5317" t="str">
        <f t="shared" si="839"/>
        <v>COOSALUD EPS | Otras zonas</v>
      </c>
    </row>
    <row r="5318" spans="1:37">
      <c r="A5318" s="4" t="s">
        <v>2208</v>
      </c>
      <c r="B5318" s="4" t="s">
        <v>2209</v>
      </c>
      <c r="C5318" s="4" t="s">
        <v>2224</v>
      </c>
      <c r="D5318" s="4" t="s">
        <v>2225</v>
      </c>
      <c r="E5318" s="4" t="s">
        <v>203</v>
      </c>
      <c r="F5318" s="4">
        <v>596</v>
      </c>
      <c r="G5318" s="4">
        <v>4531</v>
      </c>
      <c r="H5318" s="4">
        <v>0</v>
      </c>
      <c r="I5318">
        <f t="shared" si="830"/>
        <v>5127</v>
      </c>
      <c r="J5318">
        <f t="shared" si="831"/>
        <v>0.11624731811975814</v>
      </c>
      <c r="K5318">
        <f t="shared" si="832"/>
        <v>0.88375268188024181</v>
      </c>
      <c r="L5318">
        <f t="shared" si="833"/>
        <v>0</v>
      </c>
      <c r="M5318">
        <f>I5318*Diccionario!$B$36</f>
        <v>11.382040529411764</v>
      </c>
      <c r="N5318">
        <f>M5318*Diccionario!$B$37</f>
        <v>1.1495860934705882</v>
      </c>
      <c r="O5318">
        <f>N5318*Diccionario!$B$38</f>
        <v>0.17243791402058822</v>
      </c>
      <c r="P5318">
        <f>O5318*Diccionario!$B$39</f>
        <v>0.15519412261852941</v>
      </c>
      <c r="Q5318">
        <f>P5318*Diccionario!$B$40</f>
        <v>6.2077649047411768E-2</v>
      </c>
      <c r="R5318">
        <f>Q5318*Diccionario!$B$41</f>
        <v>4.0350471880817647E-2</v>
      </c>
      <c r="S5318">
        <f t="shared" si="834"/>
        <v>4.0350471880817647E-2</v>
      </c>
      <c r="T5318">
        <f>I5318*Diccionario!$B$36</f>
        <v>11.382040529411764</v>
      </c>
      <c r="U5318">
        <f>T5318*Diccionario!$B$42</f>
        <v>1.1495860934705882</v>
      </c>
      <c r="V5318">
        <f>U5318*Diccionario!$B$43</f>
        <v>0.97714817944999988</v>
      </c>
      <c r="W5318">
        <f>V5318*Diccionario!$B$44</f>
        <v>0.18565815409549999</v>
      </c>
      <c r="X5318">
        <f>W5318*Diccionario!$B$45</f>
        <v>7.2406680097245005E-2</v>
      </c>
      <c r="Y5318">
        <f>X5318*Diccionario!$B$46</f>
        <v>6.444194528654805E-2</v>
      </c>
      <c r="Z5318">
        <f>Y5318*Diccionario!$B$47</f>
        <v>2.384351975602278E-2</v>
      </c>
      <c r="AA5318">
        <f>Z5318*Diccionario!$B$48</f>
        <v>2.384351975602278E-2</v>
      </c>
      <c r="AB5318">
        <f>AA5318*Diccionario!$B$49</f>
        <v>1.7882639817017085E-2</v>
      </c>
      <c r="AC5318">
        <f t="shared" si="835"/>
        <v>1.7882639817017085E-2</v>
      </c>
      <c r="AD5318">
        <f t="shared" si="836"/>
        <v>5.8233111697834732E-2</v>
      </c>
      <c r="AE5318">
        <f t="shared" si="837"/>
        <v>9.7585123177473655E-5</v>
      </c>
      <c r="AF5318" t="e">
        <f ca="1">IF(AD5318="","",_xludf.RANK.EQ(AD5318,$AD$2:$AD$5513,0))</f>
        <v>#NAME?</v>
      </c>
      <c r="AH5318" t="str">
        <f t="shared" si="838"/>
        <v>Baja</v>
      </c>
      <c r="AI5318" t="s">
        <v>153</v>
      </c>
      <c r="AJ5318" t="str">
        <f>IFERROR(VLOOKUP(B5318,Maestro_Regionales!$A$2:$B$35,2,FALSE),"Otras zonas")</f>
        <v>Otras zonas</v>
      </c>
      <c r="AK5318" t="str">
        <f t="shared" si="839"/>
        <v>CAPRESOCA EPS | Otras zonas</v>
      </c>
    </row>
    <row r="5319" spans="1:37">
      <c r="A5319" s="4" t="s">
        <v>2208</v>
      </c>
      <c r="B5319" s="4" t="s">
        <v>2209</v>
      </c>
      <c r="C5319" s="4" t="s">
        <v>2224</v>
      </c>
      <c r="D5319" s="4" t="s">
        <v>2225</v>
      </c>
      <c r="E5319" s="4" t="s">
        <v>87</v>
      </c>
      <c r="F5319" s="4">
        <v>367</v>
      </c>
      <c r="G5319" s="4">
        <v>1224</v>
      </c>
      <c r="H5319" s="4">
        <v>0</v>
      </c>
      <c r="I5319">
        <f t="shared" si="830"/>
        <v>1591</v>
      </c>
      <c r="J5319">
        <f t="shared" si="831"/>
        <v>0.23067253299811438</v>
      </c>
      <c r="K5319">
        <f t="shared" si="832"/>
        <v>0.76932746700188559</v>
      </c>
      <c r="L5319">
        <f t="shared" si="833"/>
        <v>0</v>
      </c>
      <c r="M5319">
        <f>I5319*Diccionario!$B$36</f>
        <v>3.5320511960784313</v>
      </c>
      <c r="N5319">
        <f>M5319*Diccionario!$B$37</f>
        <v>0.35673717080392159</v>
      </c>
      <c r="O5319">
        <f>N5319*Diccionario!$B$38</f>
        <v>5.3510575620588238E-2</v>
      </c>
      <c r="P5319">
        <f>O5319*Diccionario!$B$39</f>
        <v>4.8159518058529416E-2</v>
      </c>
      <c r="Q5319">
        <f>P5319*Diccionario!$B$40</f>
        <v>1.9263807223411769E-2</v>
      </c>
      <c r="R5319">
        <f>Q5319*Diccionario!$B$41</f>
        <v>1.252147469521765E-2</v>
      </c>
      <c r="S5319">
        <f t="shared" si="834"/>
        <v>1.252147469521765E-2</v>
      </c>
      <c r="T5319">
        <f>I5319*Diccionario!$B$36</f>
        <v>3.5320511960784313</v>
      </c>
      <c r="U5319">
        <f>T5319*Diccionario!$B$42</f>
        <v>0.35673717080392159</v>
      </c>
      <c r="V5319">
        <f>U5319*Diccionario!$B$43</f>
        <v>0.30322659518333334</v>
      </c>
      <c r="W5319">
        <f>V5319*Diccionario!$B$44</f>
        <v>5.7613053084833332E-2</v>
      </c>
      <c r="X5319">
        <f>W5319*Diccionario!$B$45</f>
        <v>2.2469090703085001E-2</v>
      </c>
      <c r="Y5319">
        <f>X5319*Diccionario!$B$46</f>
        <v>1.9997490725745651E-2</v>
      </c>
      <c r="Z5319">
        <f>Y5319*Diccionario!$B$47</f>
        <v>7.3990715685258905E-3</v>
      </c>
      <c r="AA5319">
        <f>Z5319*Diccionario!$B$48</f>
        <v>7.3990715685258905E-3</v>
      </c>
      <c r="AB5319">
        <f>AA5319*Diccionario!$B$49</f>
        <v>5.5493036763944181E-3</v>
      </c>
      <c r="AC5319">
        <f t="shared" si="835"/>
        <v>5.5493036763944181E-3</v>
      </c>
      <c r="AD5319">
        <f t="shared" si="836"/>
        <v>1.807077837161207E-2</v>
      </c>
      <c r="AE5319">
        <f t="shared" si="837"/>
        <v>3.0282412907228522E-5</v>
      </c>
      <c r="AF5319" t="e">
        <f ca="1">IF(AD5319="","",_xludf.RANK.EQ(AD5319,$AD$2:$AD$5513,0))</f>
        <v>#NAME?</v>
      </c>
      <c r="AH5319" t="str">
        <f t="shared" si="838"/>
        <v>Baja</v>
      </c>
      <c r="AI5319" t="s">
        <v>153</v>
      </c>
      <c r="AJ5319" t="str">
        <f>IFERROR(VLOOKUP(B5319,Maestro_Regionales!$A$2:$B$35,2,FALSE),"Otras zonas")</f>
        <v>Otras zonas</v>
      </c>
      <c r="AK5319" t="str">
        <f t="shared" si="839"/>
        <v>NUEVA EPS | Otras zonas</v>
      </c>
    </row>
    <row r="5320" spans="1:37">
      <c r="A5320" s="4" t="s">
        <v>2208</v>
      </c>
      <c r="B5320" s="4" t="s">
        <v>2209</v>
      </c>
      <c r="C5320" s="4" t="s">
        <v>2224</v>
      </c>
      <c r="D5320" s="4" t="s">
        <v>2225</v>
      </c>
      <c r="E5320" s="4" t="s">
        <v>90</v>
      </c>
      <c r="F5320" s="4">
        <v>0</v>
      </c>
      <c r="G5320" s="4">
        <v>0</v>
      </c>
      <c r="H5320" s="4">
        <v>152</v>
      </c>
      <c r="I5320">
        <f t="shared" si="830"/>
        <v>152</v>
      </c>
      <c r="J5320">
        <f t="shared" si="831"/>
        <v>0</v>
      </c>
      <c r="K5320">
        <f t="shared" si="832"/>
        <v>0</v>
      </c>
      <c r="L5320">
        <f t="shared" si="833"/>
        <v>1</v>
      </c>
      <c r="M5320">
        <f>I5320*Diccionario!$B$36</f>
        <v>0.33744298039215681</v>
      </c>
      <c r="N5320">
        <f>M5320*Diccionario!$B$37</f>
        <v>3.4081741019607842E-2</v>
      </c>
      <c r="O5320">
        <f>N5320*Diccionario!$B$38</f>
        <v>5.1122611529411761E-3</v>
      </c>
      <c r="P5320">
        <f>O5320*Diccionario!$B$39</f>
        <v>4.6010350376470589E-3</v>
      </c>
      <c r="Q5320">
        <f>P5320*Diccionario!$B$40</f>
        <v>1.8404140150588236E-3</v>
      </c>
      <c r="R5320">
        <f>Q5320*Diccionario!$B$41</f>
        <v>1.1962691097882354E-3</v>
      </c>
      <c r="S5320">
        <f t="shared" si="834"/>
        <v>1.1962691097882354E-3</v>
      </c>
      <c r="T5320">
        <f>I5320*Diccionario!$B$36</f>
        <v>0.33744298039215681</v>
      </c>
      <c r="U5320">
        <f>T5320*Diccionario!$B$42</f>
        <v>3.4081741019607842E-2</v>
      </c>
      <c r="V5320">
        <f>U5320*Diccionario!$B$43</f>
        <v>2.8969479866666665E-2</v>
      </c>
      <c r="W5320">
        <f>V5320*Diccionario!$B$44</f>
        <v>5.5042011746666668E-3</v>
      </c>
      <c r="X5320">
        <f>W5320*Diccionario!$B$45</f>
        <v>2.14663845812E-3</v>
      </c>
      <c r="Y5320">
        <f>X5320*Diccionario!$B$46</f>
        <v>1.9105082277268001E-3</v>
      </c>
      <c r="Z5320">
        <f>Y5320*Diccionario!$B$47</f>
        <v>7.06888044258916E-4</v>
      </c>
      <c r="AA5320">
        <f>Z5320*Diccionario!$B$48</f>
        <v>7.06888044258916E-4</v>
      </c>
      <c r="AB5320">
        <f>AA5320*Diccionario!$B$49</f>
        <v>5.3016603319418697E-4</v>
      </c>
      <c r="AC5320">
        <f t="shared" si="835"/>
        <v>5.3016603319418697E-4</v>
      </c>
      <c r="AD5320">
        <f t="shared" si="836"/>
        <v>1.7264351429824225E-3</v>
      </c>
      <c r="AE5320">
        <f t="shared" si="837"/>
        <v>2.8931029301689091E-6</v>
      </c>
      <c r="AF5320" t="e">
        <f ca="1">IF(AD5320="","",_xludf.RANK.EQ(AD5320,$AD$2:$AD$5513,0))</f>
        <v>#NAME?</v>
      </c>
      <c r="AH5320" t="str">
        <f t="shared" si="838"/>
        <v>Baja</v>
      </c>
      <c r="AI5320" t="s">
        <v>153</v>
      </c>
      <c r="AJ5320" t="str">
        <f>IFERROR(VLOOKUP(B5320,Maestro_Regionales!$A$2:$B$35,2,FALSE),"Otras zonas")</f>
        <v>Otras zonas</v>
      </c>
      <c r="AK5320" t="str">
        <f t="shared" si="839"/>
        <v>REGIMEN DE EXCEPCION | Otras zonas</v>
      </c>
    </row>
    <row r="5321" spans="1:37">
      <c r="A5321" s="4" t="s">
        <v>2208</v>
      </c>
      <c r="B5321" s="4" t="s">
        <v>2209</v>
      </c>
      <c r="C5321" s="4" t="s">
        <v>2224</v>
      </c>
      <c r="D5321" s="4" t="s">
        <v>2225</v>
      </c>
      <c r="E5321" s="4" t="s">
        <v>86</v>
      </c>
      <c r="F5321" s="4">
        <v>65</v>
      </c>
      <c r="G5321" s="4">
        <v>55</v>
      </c>
      <c r="H5321" s="4">
        <v>0</v>
      </c>
      <c r="I5321">
        <f t="shared" si="830"/>
        <v>120</v>
      </c>
      <c r="J5321">
        <f t="shared" si="831"/>
        <v>0.54166666666666663</v>
      </c>
      <c r="K5321">
        <f t="shared" si="832"/>
        <v>0.45833333333333331</v>
      </c>
      <c r="L5321">
        <f t="shared" si="833"/>
        <v>0</v>
      </c>
      <c r="M5321">
        <f>I5321*Diccionario!$B$36</f>
        <v>0.26640235294117642</v>
      </c>
      <c r="N5321">
        <f>M5321*Diccionario!$B$37</f>
        <v>2.690663764705882E-2</v>
      </c>
      <c r="O5321">
        <f>N5321*Diccionario!$B$38</f>
        <v>4.0359956470588229E-3</v>
      </c>
      <c r="P5321">
        <f>O5321*Diccionario!$B$39</f>
        <v>3.6323960823529408E-3</v>
      </c>
      <c r="Q5321">
        <f>P5321*Diccionario!$B$40</f>
        <v>1.4529584329411765E-3</v>
      </c>
      <c r="R5321">
        <f>Q5321*Diccionario!$B$41</f>
        <v>9.4442298141176478E-4</v>
      </c>
      <c r="S5321">
        <f t="shared" si="834"/>
        <v>9.4442298141176478E-4</v>
      </c>
      <c r="T5321">
        <f>I5321*Diccionario!$B$36</f>
        <v>0.26640235294117642</v>
      </c>
      <c r="U5321">
        <f>T5321*Diccionario!$B$42</f>
        <v>2.690663764705882E-2</v>
      </c>
      <c r="V5321">
        <f>U5321*Diccionario!$B$43</f>
        <v>2.2870641999999997E-2</v>
      </c>
      <c r="W5321">
        <f>V5321*Diccionario!$B$44</f>
        <v>4.345421979999999E-3</v>
      </c>
      <c r="X5321">
        <f>W5321*Diccionario!$B$45</f>
        <v>1.6947145721999998E-3</v>
      </c>
      <c r="Y5321">
        <f>X5321*Diccionario!$B$46</f>
        <v>1.5082959692579998E-3</v>
      </c>
      <c r="Z5321">
        <f>Y5321*Diccionario!$B$47</f>
        <v>5.580695086254599E-4</v>
      </c>
      <c r="AA5321">
        <f>Z5321*Diccionario!$B$48</f>
        <v>5.580695086254599E-4</v>
      </c>
      <c r="AB5321">
        <f>AA5321*Diccionario!$B$49</f>
        <v>4.1855213146909493E-4</v>
      </c>
      <c r="AC5321">
        <f t="shared" si="835"/>
        <v>4.1855213146909493E-4</v>
      </c>
      <c r="AD5321">
        <f t="shared" si="836"/>
        <v>1.3629751128808598E-3</v>
      </c>
      <c r="AE5321">
        <f t="shared" si="837"/>
        <v>2.2840286290807176E-6</v>
      </c>
      <c r="AF5321" t="e">
        <f ca="1">IF(AD5321="","",_xludf.RANK.EQ(AD5321,$AD$2:$AD$5513,0))</f>
        <v>#NAME?</v>
      </c>
      <c r="AH5321" t="str">
        <f t="shared" si="838"/>
        <v>Baja</v>
      </c>
      <c r="AI5321" t="s">
        <v>153</v>
      </c>
      <c r="AJ5321" t="str">
        <f>IFERROR(VLOOKUP(B5321,Maestro_Regionales!$A$2:$B$35,2,FALSE),"Otras zonas")</f>
        <v>Otras zonas</v>
      </c>
      <c r="AK5321" t="str">
        <f t="shared" si="839"/>
        <v>EPS SANITAS | Otras zonas</v>
      </c>
    </row>
    <row r="5322" spans="1:37">
      <c r="A5322" s="4" t="s">
        <v>2208</v>
      </c>
      <c r="B5322" s="4" t="s">
        <v>2209</v>
      </c>
      <c r="C5322" s="4" t="s">
        <v>2226</v>
      </c>
      <c r="D5322" s="4" t="s">
        <v>2227</v>
      </c>
      <c r="E5322" s="4" t="s">
        <v>87</v>
      </c>
      <c r="F5322" s="4">
        <v>990</v>
      </c>
      <c r="G5322" s="4">
        <v>3785</v>
      </c>
      <c r="H5322" s="4">
        <v>0</v>
      </c>
      <c r="I5322">
        <f t="shared" si="830"/>
        <v>4775</v>
      </c>
      <c r="J5322">
        <f t="shared" si="831"/>
        <v>0.20732984293193718</v>
      </c>
      <c r="K5322">
        <f t="shared" si="832"/>
        <v>0.79267015706806288</v>
      </c>
      <c r="L5322">
        <f t="shared" si="833"/>
        <v>0</v>
      </c>
      <c r="M5322">
        <f>I5322*Diccionario!$B$36</f>
        <v>10.60059362745098</v>
      </c>
      <c r="N5322">
        <f>M5322*Diccionario!$B$37</f>
        <v>1.070659956372549</v>
      </c>
      <c r="O5322">
        <f>N5322*Diccionario!$B$38</f>
        <v>0.16059899345588233</v>
      </c>
      <c r="P5322">
        <f>O5322*Diccionario!$B$39</f>
        <v>0.14453909411029409</v>
      </c>
      <c r="Q5322">
        <f>P5322*Diccionario!$B$40</f>
        <v>5.7815637644117637E-2</v>
      </c>
      <c r="R5322">
        <f>Q5322*Diccionario!$B$41</f>
        <v>3.7580164468676465E-2</v>
      </c>
      <c r="S5322">
        <f t="shared" si="834"/>
        <v>3.7580164468676465E-2</v>
      </c>
      <c r="T5322">
        <f>I5322*Diccionario!$B$36</f>
        <v>10.60059362745098</v>
      </c>
      <c r="U5322">
        <f>T5322*Diccionario!$B$42</f>
        <v>1.070659956372549</v>
      </c>
      <c r="V5322">
        <f>U5322*Diccionario!$B$43</f>
        <v>0.9100609629166666</v>
      </c>
      <c r="W5322">
        <f>V5322*Diccionario!$B$44</f>
        <v>0.17291158295416667</v>
      </c>
      <c r="X5322">
        <f>W5322*Diccionario!$B$45</f>
        <v>6.743551735212501E-2</v>
      </c>
      <c r="Y5322">
        <f>X5322*Diccionario!$B$46</f>
        <v>6.001761044339126E-2</v>
      </c>
      <c r="Z5322">
        <f>Y5322*Diccionario!$B$47</f>
        <v>2.2206515864054765E-2</v>
      </c>
      <c r="AA5322">
        <f>Z5322*Diccionario!$B$48</f>
        <v>2.2206515864054765E-2</v>
      </c>
      <c r="AB5322">
        <f>AA5322*Diccionario!$B$49</f>
        <v>1.6654886898041073E-2</v>
      </c>
      <c r="AC5322">
        <f t="shared" si="835"/>
        <v>1.6654886898041073E-2</v>
      </c>
      <c r="AD5322">
        <f t="shared" si="836"/>
        <v>5.4235051366717538E-2</v>
      </c>
      <c r="AE5322">
        <f t="shared" si="837"/>
        <v>9.0885305865503547E-5</v>
      </c>
      <c r="AF5322" t="e">
        <f ca="1">IF(AD5322="","",_xludf.RANK.EQ(AD5322,$AD$2:$AD$5513,0))</f>
        <v>#NAME?</v>
      </c>
      <c r="AH5322" t="str">
        <f t="shared" si="838"/>
        <v>Baja</v>
      </c>
      <c r="AI5322" t="s">
        <v>153</v>
      </c>
      <c r="AJ5322" t="str">
        <f>IFERROR(VLOOKUP(B5322,Maestro_Regionales!$A$2:$B$35,2,FALSE),"Otras zonas")</f>
        <v>Otras zonas</v>
      </c>
      <c r="AK5322" t="str">
        <f t="shared" si="839"/>
        <v>NUEVA EPS | Otras zonas</v>
      </c>
    </row>
    <row r="5323" spans="1:37">
      <c r="A5323" s="4" t="s">
        <v>2208</v>
      </c>
      <c r="B5323" s="4" t="s">
        <v>2209</v>
      </c>
      <c r="C5323" s="4" t="s">
        <v>2226</v>
      </c>
      <c r="D5323" s="4" t="s">
        <v>2227</v>
      </c>
      <c r="E5323" s="4" t="s">
        <v>203</v>
      </c>
      <c r="F5323" s="4">
        <v>614</v>
      </c>
      <c r="G5323" s="4">
        <v>3966</v>
      </c>
      <c r="H5323" s="4">
        <v>0</v>
      </c>
      <c r="I5323">
        <f t="shared" si="830"/>
        <v>4580</v>
      </c>
      <c r="J5323">
        <f t="shared" si="831"/>
        <v>0.13406113537117903</v>
      </c>
      <c r="K5323">
        <f t="shared" si="832"/>
        <v>0.86593886462882097</v>
      </c>
      <c r="L5323">
        <f t="shared" si="833"/>
        <v>0</v>
      </c>
      <c r="M5323">
        <f>I5323*Diccionario!$B$36</f>
        <v>10.167689803921569</v>
      </c>
      <c r="N5323">
        <f>M5323*Diccionario!$B$37</f>
        <v>1.0269366701960785</v>
      </c>
      <c r="O5323">
        <f>N5323*Diccionario!$B$38</f>
        <v>0.15404050052941176</v>
      </c>
      <c r="P5323">
        <f>O5323*Diccionario!$B$39</f>
        <v>0.13863645047647058</v>
      </c>
      <c r="Q5323">
        <f>P5323*Diccionario!$B$40</f>
        <v>5.5454580190588236E-2</v>
      </c>
      <c r="R5323">
        <f>Q5323*Diccionario!$B$41</f>
        <v>3.6045477123882355E-2</v>
      </c>
      <c r="S5323">
        <f t="shared" si="834"/>
        <v>3.6045477123882355E-2</v>
      </c>
      <c r="T5323">
        <f>I5323*Diccionario!$B$36</f>
        <v>10.167689803921569</v>
      </c>
      <c r="U5323">
        <f>T5323*Diccionario!$B$42</f>
        <v>1.0269366701960785</v>
      </c>
      <c r="V5323">
        <f>U5323*Diccionario!$B$43</f>
        <v>0.87289616966666672</v>
      </c>
      <c r="W5323">
        <f>V5323*Diccionario!$B$44</f>
        <v>0.16585027223666668</v>
      </c>
      <c r="X5323">
        <f>W5323*Diccionario!$B$45</f>
        <v>6.468160617230001E-2</v>
      </c>
      <c r="Y5323">
        <f>X5323*Diccionario!$B$46</f>
        <v>5.756662949334701E-2</v>
      </c>
      <c r="Z5323">
        <f>Y5323*Diccionario!$B$47</f>
        <v>2.1299652912538394E-2</v>
      </c>
      <c r="AA5323">
        <f>Z5323*Diccionario!$B$48</f>
        <v>2.1299652912538394E-2</v>
      </c>
      <c r="AB5323">
        <f>AA5323*Diccionario!$B$49</f>
        <v>1.5974739684403796E-2</v>
      </c>
      <c r="AC5323">
        <f t="shared" si="835"/>
        <v>1.5974739684403796E-2</v>
      </c>
      <c r="AD5323">
        <f t="shared" si="836"/>
        <v>5.2020216808286154E-2</v>
      </c>
      <c r="AE5323">
        <f t="shared" si="837"/>
        <v>8.7173759343247393E-5</v>
      </c>
      <c r="AF5323" t="e">
        <f ca="1">IF(AD5323="","",_xludf.RANK.EQ(AD5323,$AD$2:$AD$5513,0))</f>
        <v>#NAME?</v>
      </c>
      <c r="AH5323" t="str">
        <f t="shared" si="838"/>
        <v>Baja</v>
      </c>
      <c r="AI5323" t="s">
        <v>153</v>
      </c>
      <c r="AJ5323" t="str">
        <f>IFERROR(VLOOKUP(B5323,Maestro_Regionales!$A$2:$B$35,2,FALSE),"Otras zonas")</f>
        <v>Otras zonas</v>
      </c>
      <c r="AK5323" t="str">
        <f t="shared" si="839"/>
        <v>CAPRESOCA EPS | Otras zonas</v>
      </c>
    </row>
    <row r="5324" spans="1:37">
      <c r="A5324" s="4" t="s">
        <v>2208</v>
      </c>
      <c r="B5324" s="4" t="s">
        <v>2209</v>
      </c>
      <c r="C5324" s="4" t="s">
        <v>2226</v>
      </c>
      <c r="D5324" s="4" t="s">
        <v>2227</v>
      </c>
      <c r="E5324" s="4" t="s">
        <v>86</v>
      </c>
      <c r="F5324" s="4">
        <v>272</v>
      </c>
      <c r="G5324" s="4">
        <v>187</v>
      </c>
      <c r="H5324" s="4">
        <v>0</v>
      </c>
      <c r="I5324">
        <f t="shared" si="830"/>
        <v>459</v>
      </c>
      <c r="J5324">
        <f t="shared" si="831"/>
        <v>0.59259259259259256</v>
      </c>
      <c r="K5324">
        <f t="shared" si="832"/>
        <v>0.40740740740740738</v>
      </c>
      <c r="L5324">
        <f t="shared" si="833"/>
        <v>0</v>
      </c>
      <c r="M5324">
        <f>I5324*Diccionario!$B$36</f>
        <v>1.0189889999999999</v>
      </c>
      <c r="N5324">
        <f>M5324*Diccionario!$B$37</f>
        <v>0.102917889</v>
      </c>
      <c r="O5324">
        <f>N5324*Diccionario!$B$38</f>
        <v>1.5437683349999998E-2</v>
      </c>
      <c r="P5324">
        <f>O5324*Diccionario!$B$39</f>
        <v>1.3893915014999999E-2</v>
      </c>
      <c r="Q5324">
        <f>P5324*Diccionario!$B$40</f>
        <v>5.5575660059999999E-3</v>
      </c>
      <c r="R5324">
        <f>Q5324*Diccionario!$B$41</f>
        <v>3.6124179039000001E-3</v>
      </c>
      <c r="S5324">
        <f t="shared" si="834"/>
        <v>3.6124179039000001E-3</v>
      </c>
      <c r="T5324">
        <f>I5324*Diccionario!$B$36</f>
        <v>1.0189889999999999</v>
      </c>
      <c r="U5324">
        <f>T5324*Diccionario!$B$42</f>
        <v>0.102917889</v>
      </c>
      <c r="V5324">
        <f>U5324*Diccionario!$B$43</f>
        <v>8.748020564999999E-2</v>
      </c>
      <c r="W5324">
        <f>V5324*Diccionario!$B$44</f>
        <v>1.6621239073499997E-2</v>
      </c>
      <c r="X5324">
        <f>W5324*Diccionario!$B$45</f>
        <v>6.4822832386649994E-3</v>
      </c>
      <c r="Y5324">
        <f>X5324*Diccionario!$B$46</f>
        <v>5.7692320824118499E-3</v>
      </c>
      <c r="Z5324">
        <f>Y5324*Diccionario!$B$47</f>
        <v>2.1346158704923846E-3</v>
      </c>
      <c r="AA5324">
        <f>Z5324*Diccionario!$B$48</f>
        <v>2.1346158704923846E-3</v>
      </c>
      <c r="AB5324">
        <f>AA5324*Diccionario!$B$49</f>
        <v>1.6009619028692886E-3</v>
      </c>
      <c r="AC5324">
        <f t="shared" si="835"/>
        <v>1.6009619028692886E-3</v>
      </c>
      <c r="AD5324">
        <f t="shared" si="836"/>
        <v>5.2133798067692892E-3</v>
      </c>
      <c r="AE5324">
        <f t="shared" si="837"/>
        <v>8.736409506233745E-6</v>
      </c>
      <c r="AF5324" t="e">
        <f ca="1">IF(AD5324="","",_xludf.RANK.EQ(AD5324,$AD$2:$AD$5513,0))</f>
        <v>#NAME?</v>
      </c>
      <c r="AH5324" t="str">
        <f t="shared" si="838"/>
        <v>Baja</v>
      </c>
      <c r="AI5324" t="s">
        <v>153</v>
      </c>
      <c r="AJ5324" t="str">
        <f>IFERROR(VLOOKUP(B5324,Maestro_Regionales!$A$2:$B$35,2,FALSE),"Otras zonas")</f>
        <v>Otras zonas</v>
      </c>
      <c r="AK5324" t="str">
        <f t="shared" si="839"/>
        <v>EPS SANITAS | Otras zonas</v>
      </c>
    </row>
    <row r="5325" spans="1:37">
      <c r="A5325" s="4" t="s">
        <v>2208</v>
      </c>
      <c r="B5325" s="4" t="s">
        <v>2209</v>
      </c>
      <c r="C5325" s="4" t="s">
        <v>2226</v>
      </c>
      <c r="D5325" s="4" t="s">
        <v>2227</v>
      </c>
      <c r="E5325" s="4" t="s">
        <v>90</v>
      </c>
      <c r="F5325" s="4">
        <v>0</v>
      </c>
      <c r="G5325" s="4">
        <v>0</v>
      </c>
      <c r="H5325" s="4">
        <v>232</v>
      </c>
      <c r="I5325">
        <f t="shared" si="830"/>
        <v>232</v>
      </c>
      <c r="J5325">
        <f t="shared" si="831"/>
        <v>0</v>
      </c>
      <c r="K5325">
        <f t="shared" si="832"/>
        <v>0</v>
      </c>
      <c r="L5325">
        <f t="shared" si="833"/>
        <v>1</v>
      </c>
      <c r="M5325">
        <f>I5325*Diccionario!$B$36</f>
        <v>0.51504454901960783</v>
      </c>
      <c r="N5325">
        <f>M5325*Diccionario!$B$37</f>
        <v>5.2019499450980396E-2</v>
      </c>
      <c r="O5325">
        <f>N5325*Diccionario!$B$38</f>
        <v>7.8029249176470592E-3</v>
      </c>
      <c r="P5325">
        <f>O5325*Diccionario!$B$39</f>
        <v>7.0226324258823537E-3</v>
      </c>
      <c r="Q5325">
        <f>P5325*Diccionario!$B$40</f>
        <v>2.8090529703529415E-3</v>
      </c>
      <c r="R5325">
        <f>Q5325*Diccionario!$B$41</f>
        <v>1.825884430729412E-3</v>
      </c>
      <c r="S5325">
        <f t="shared" si="834"/>
        <v>1.825884430729412E-3</v>
      </c>
      <c r="T5325">
        <f>I5325*Diccionario!$B$36</f>
        <v>0.51504454901960783</v>
      </c>
      <c r="U5325">
        <f>T5325*Diccionario!$B$42</f>
        <v>5.2019499450980396E-2</v>
      </c>
      <c r="V5325">
        <f>U5325*Diccionario!$B$43</f>
        <v>4.4216574533333337E-2</v>
      </c>
      <c r="W5325">
        <f>V5325*Diccionario!$B$44</f>
        <v>8.401149161333334E-3</v>
      </c>
      <c r="X5325">
        <f>W5325*Diccionario!$B$45</f>
        <v>3.2764481729200003E-3</v>
      </c>
      <c r="Y5325">
        <f>X5325*Diccionario!$B$46</f>
        <v>2.9160388738988002E-3</v>
      </c>
      <c r="Z5325">
        <f>Y5325*Diccionario!$B$47</f>
        <v>1.078934383342556E-3</v>
      </c>
      <c r="AA5325">
        <f>Z5325*Diccionario!$B$48</f>
        <v>1.078934383342556E-3</v>
      </c>
      <c r="AB5325">
        <f>AA5325*Diccionario!$B$49</f>
        <v>8.0920078750691704E-4</v>
      </c>
      <c r="AC5325">
        <f t="shared" si="835"/>
        <v>8.0920078750691704E-4</v>
      </c>
      <c r="AD5325">
        <f t="shared" si="836"/>
        <v>2.6350852182363289E-3</v>
      </c>
      <c r="AE5325">
        <f t="shared" si="837"/>
        <v>4.4157886828893875E-6</v>
      </c>
      <c r="AF5325" t="e">
        <f ca="1">IF(AD5325="","",_xludf.RANK.EQ(AD5325,$AD$2:$AD$5513,0))</f>
        <v>#NAME?</v>
      </c>
      <c r="AH5325" t="str">
        <f t="shared" si="838"/>
        <v>Baja</v>
      </c>
      <c r="AI5325" t="s">
        <v>153</v>
      </c>
      <c r="AJ5325" t="str">
        <f>IFERROR(VLOOKUP(B5325,Maestro_Regionales!$A$2:$B$35,2,FALSE),"Otras zonas")</f>
        <v>Otras zonas</v>
      </c>
      <c r="AK5325" t="str">
        <f t="shared" si="839"/>
        <v>REGIMEN DE EXCEPCION | Otras zonas</v>
      </c>
    </row>
    <row r="5326" spans="1:37">
      <c r="A5326" s="4" t="s">
        <v>2208</v>
      </c>
      <c r="B5326" s="4" t="s">
        <v>2209</v>
      </c>
      <c r="C5326" s="4" t="s">
        <v>2228</v>
      </c>
      <c r="D5326" s="4" t="s">
        <v>2229</v>
      </c>
      <c r="E5326" s="4" t="s">
        <v>203</v>
      </c>
      <c r="F5326" s="4">
        <v>2166</v>
      </c>
      <c r="G5326" s="4">
        <v>19922</v>
      </c>
      <c r="H5326" s="4">
        <v>0</v>
      </c>
      <c r="I5326">
        <f t="shared" si="830"/>
        <v>22088</v>
      </c>
      <c r="J5326">
        <f t="shared" si="831"/>
        <v>9.806229626946758E-2</v>
      </c>
      <c r="K5326">
        <f t="shared" si="832"/>
        <v>0.90193770373053239</v>
      </c>
      <c r="L5326">
        <f t="shared" si="833"/>
        <v>0</v>
      </c>
      <c r="M5326">
        <f>I5326*Diccionario!$B$36</f>
        <v>49.035793098039214</v>
      </c>
      <c r="N5326">
        <f>M5326*Diccionario!$B$37</f>
        <v>4.9526151029019605</v>
      </c>
      <c r="O5326">
        <f>N5326*Diccionario!$B$38</f>
        <v>0.74289226543529407</v>
      </c>
      <c r="P5326">
        <f>O5326*Diccionario!$B$39</f>
        <v>0.66860303889176464</v>
      </c>
      <c r="Q5326">
        <f>P5326*Diccionario!$B$40</f>
        <v>0.26744121555670586</v>
      </c>
      <c r="R5326">
        <f>Q5326*Diccionario!$B$41</f>
        <v>0.17383679011185882</v>
      </c>
      <c r="S5326">
        <f t="shared" si="834"/>
        <v>0.17383679011185882</v>
      </c>
      <c r="T5326">
        <f>I5326*Diccionario!$B$36</f>
        <v>49.035793098039214</v>
      </c>
      <c r="U5326">
        <f>T5326*Diccionario!$B$42</f>
        <v>4.9526151029019605</v>
      </c>
      <c r="V5326">
        <f>U5326*Diccionario!$B$43</f>
        <v>4.209722837466666</v>
      </c>
      <c r="W5326">
        <f>V5326*Diccionario!$B$44</f>
        <v>0.79984733911866657</v>
      </c>
      <c r="X5326">
        <f>W5326*Diccionario!$B$45</f>
        <v>0.31194046225627997</v>
      </c>
      <c r="Y5326">
        <f>X5326*Diccionario!$B$46</f>
        <v>0.27762701140808915</v>
      </c>
      <c r="Z5326">
        <f>Y5326*Diccionario!$B$47</f>
        <v>0.10272199422099298</v>
      </c>
      <c r="AA5326">
        <f>Z5326*Diccionario!$B$48</f>
        <v>0.10272199422099298</v>
      </c>
      <c r="AB5326">
        <f>AA5326*Diccionario!$B$49</f>
        <v>7.7041495665744739E-2</v>
      </c>
      <c r="AC5326">
        <f t="shared" si="835"/>
        <v>7.7041495665744739E-2</v>
      </c>
      <c r="AD5326">
        <f t="shared" si="836"/>
        <v>0.25087828577760357</v>
      </c>
      <c r="AE5326">
        <f t="shared" si="837"/>
        <v>4.2041353632612404E-4</v>
      </c>
      <c r="AF5326" t="e">
        <f ca="1">IF(AD5326="","",_xludf.RANK.EQ(AD5326,$AD$2:$AD$5513,0))</f>
        <v>#NAME?</v>
      </c>
      <c r="AH5326" t="str">
        <f t="shared" si="838"/>
        <v>Media</v>
      </c>
      <c r="AI5326" t="s">
        <v>153</v>
      </c>
      <c r="AJ5326" t="str">
        <f>IFERROR(VLOOKUP(B5326,Maestro_Regionales!$A$2:$B$35,2,FALSE),"Otras zonas")</f>
        <v>Otras zonas</v>
      </c>
      <c r="AK5326" t="str">
        <f t="shared" si="839"/>
        <v>CAPRESOCA EPS | Otras zonas</v>
      </c>
    </row>
    <row r="5327" spans="1:37">
      <c r="A5327" s="4" t="s">
        <v>2208</v>
      </c>
      <c r="B5327" s="4" t="s">
        <v>2209</v>
      </c>
      <c r="C5327" s="4" t="s">
        <v>2228</v>
      </c>
      <c r="D5327" s="4" t="s">
        <v>2229</v>
      </c>
      <c r="E5327" s="4" t="s">
        <v>87</v>
      </c>
      <c r="F5327" s="4">
        <v>3319</v>
      </c>
      <c r="G5327" s="4">
        <v>9850</v>
      </c>
      <c r="H5327" s="4">
        <v>0</v>
      </c>
      <c r="I5327">
        <f t="shared" si="830"/>
        <v>13169</v>
      </c>
      <c r="J5327">
        <f t="shared" si="831"/>
        <v>0.25203128559495785</v>
      </c>
      <c r="K5327">
        <f t="shared" si="832"/>
        <v>0.74796871440504209</v>
      </c>
      <c r="L5327">
        <f t="shared" si="833"/>
        <v>0</v>
      </c>
      <c r="M5327">
        <f>I5327*Diccionario!$B$36</f>
        <v>29.235438215686273</v>
      </c>
      <c r="N5327">
        <f>M5327*Diccionario!$B$37</f>
        <v>2.9527792597843137</v>
      </c>
      <c r="O5327">
        <f>N5327*Diccionario!$B$38</f>
        <v>0.44291688896764703</v>
      </c>
      <c r="P5327">
        <f>O5327*Diccionario!$B$39</f>
        <v>0.39862520007088231</v>
      </c>
      <c r="Q5327">
        <f>P5327*Diccionario!$B$40</f>
        <v>0.15945008002835293</v>
      </c>
      <c r="R5327">
        <f>Q5327*Diccionario!$B$41</f>
        <v>0.10364255201842941</v>
      </c>
      <c r="S5327">
        <f t="shared" si="834"/>
        <v>0.10364255201842941</v>
      </c>
      <c r="T5327">
        <f>I5327*Diccionario!$B$36</f>
        <v>29.235438215686273</v>
      </c>
      <c r="U5327">
        <f>T5327*Diccionario!$B$42</f>
        <v>2.9527792597843137</v>
      </c>
      <c r="V5327">
        <f>U5327*Diccionario!$B$43</f>
        <v>2.5098623708166667</v>
      </c>
      <c r="W5327">
        <f>V5327*Diccionario!$B$44</f>
        <v>0.47687385045516667</v>
      </c>
      <c r="X5327">
        <f>W5327*Diccionario!$B$45</f>
        <v>0.18598080167751502</v>
      </c>
      <c r="Y5327">
        <f>X5327*Diccionario!$B$46</f>
        <v>0.16552291349298837</v>
      </c>
      <c r="Z5327">
        <f>Y5327*Diccionario!$B$47</f>
        <v>6.1243477992405697E-2</v>
      </c>
      <c r="AA5327">
        <f>Z5327*Diccionario!$B$48</f>
        <v>6.1243477992405697E-2</v>
      </c>
      <c r="AB5327">
        <f>AA5327*Diccionario!$B$49</f>
        <v>4.5932608494304271E-2</v>
      </c>
      <c r="AC5327">
        <f t="shared" si="835"/>
        <v>4.5932608494304271E-2</v>
      </c>
      <c r="AD5327">
        <f t="shared" si="836"/>
        <v>0.14957516051273367</v>
      </c>
      <c r="AE5327">
        <f t="shared" si="837"/>
        <v>2.5065310846969973E-4</v>
      </c>
      <c r="AF5327" t="e">
        <f ca="1">IF(AD5327="","",_xludf.RANK.EQ(AD5327,$AD$2:$AD$5513,0))</f>
        <v>#NAME?</v>
      </c>
      <c r="AH5327" t="str">
        <f t="shared" si="838"/>
        <v>Media</v>
      </c>
      <c r="AI5327" t="s">
        <v>153</v>
      </c>
      <c r="AJ5327" t="str">
        <f>IFERROR(VLOOKUP(B5327,Maestro_Regionales!$A$2:$B$35,2,FALSE),"Otras zonas")</f>
        <v>Otras zonas</v>
      </c>
      <c r="AK5327" t="str">
        <f t="shared" si="839"/>
        <v>NUEVA EPS | Otras zonas</v>
      </c>
    </row>
    <row r="5328" spans="1:37">
      <c r="A5328" s="4" t="s">
        <v>2208</v>
      </c>
      <c r="B5328" s="4" t="s">
        <v>2209</v>
      </c>
      <c r="C5328" s="4" t="s">
        <v>2228</v>
      </c>
      <c r="D5328" s="4" t="s">
        <v>2229</v>
      </c>
      <c r="E5328" s="4" t="s">
        <v>86</v>
      </c>
      <c r="F5328" s="4">
        <v>1562</v>
      </c>
      <c r="G5328" s="4">
        <v>1161</v>
      </c>
      <c r="H5328" s="4">
        <v>0</v>
      </c>
      <c r="I5328">
        <f t="shared" si="830"/>
        <v>2723</v>
      </c>
      <c r="J5328">
        <f t="shared" si="831"/>
        <v>0.57363202350348885</v>
      </c>
      <c r="K5328">
        <f t="shared" si="832"/>
        <v>0.4263679764965112</v>
      </c>
      <c r="L5328">
        <f t="shared" si="833"/>
        <v>0</v>
      </c>
      <c r="M5328">
        <f>I5328*Diccionario!$B$36</f>
        <v>6.0451133921568623</v>
      </c>
      <c r="N5328">
        <f>M5328*Diccionario!$B$37</f>
        <v>0.61055645260784308</v>
      </c>
      <c r="O5328">
        <f>N5328*Diccionario!$B$38</f>
        <v>9.1583467891176454E-2</v>
      </c>
      <c r="P5328">
        <f>O5328*Diccionario!$B$39</f>
        <v>8.242512110205881E-2</v>
      </c>
      <c r="Q5328">
        <f>P5328*Diccionario!$B$40</f>
        <v>3.2970048440823525E-2</v>
      </c>
      <c r="R5328">
        <f>Q5328*Diccionario!$B$41</f>
        <v>2.1430531486535294E-2</v>
      </c>
      <c r="S5328">
        <f t="shared" si="834"/>
        <v>2.1430531486535294E-2</v>
      </c>
      <c r="T5328">
        <f>I5328*Diccionario!$B$36</f>
        <v>6.0451133921568623</v>
      </c>
      <c r="U5328">
        <f>T5328*Diccionario!$B$42</f>
        <v>0.61055645260784308</v>
      </c>
      <c r="V5328">
        <f>U5328*Diccionario!$B$43</f>
        <v>0.51897298471666664</v>
      </c>
      <c r="W5328">
        <f>V5328*Diccionario!$B$44</f>
        <v>9.8604867096166657E-2</v>
      </c>
      <c r="X5328">
        <f>W5328*Diccionario!$B$45</f>
        <v>3.8455898167504998E-2</v>
      </c>
      <c r="Y5328">
        <f>X5328*Diccionario!$B$46</f>
        <v>3.4225749369079447E-2</v>
      </c>
      <c r="Z5328">
        <f>Y5328*Diccionario!$B$47</f>
        <v>1.2663527266559395E-2</v>
      </c>
      <c r="AA5328">
        <f>Z5328*Diccionario!$B$48</f>
        <v>1.2663527266559395E-2</v>
      </c>
      <c r="AB5328">
        <f>AA5328*Diccionario!$B$49</f>
        <v>9.4976454499195468E-3</v>
      </c>
      <c r="AC5328">
        <f t="shared" si="835"/>
        <v>9.4976454499195468E-3</v>
      </c>
      <c r="AD5328">
        <f t="shared" si="836"/>
        <v>3.0928176936454839E-2</v>
      </c>
      <c r="AE5328">
        <f t="shared" si="837"/>
        <v>5.1828416308223279E-5</v>
      </c>
      <c r="AF5328" t="e">
        <f ca="1">IF(AD5328="","",_xludf.RANK.EQ(AD5328,$AD$2:$AD$5513,0))</f>
        <v>#NAME?</v>
      </c>
      <c r="AH5328" t="str">
        <f t="shared" si="838"/>
        <v>Baja</v>
      </c>
      <c r="AI5328" t="s">
        <v>153</v>
      </c>
      <c r="AJ5328" t="str">
        <f>IFERROR(VLOOKUP(B5328,Maestro_Regionales!$A$2:$B$35,2,FALSE),"Otras zonas")</f>
        <v>Otras zonas</v>
      </c>
      <c r="AK5328" t="str">
        <f t="shared" si="839"/>
        <v>EPS SANITAS | Otras zonas</v>
      </c>
    </row>
    <row r="5329" spans="1:37">
      <c r="A5329" s="4" t="s">
        <v>2208</v>
      </c>
      <c r="B5329" s="4" t="s">
        <v>2209</v>
      </c>
      <c r="C5329" s="4" t="s">
        <v>2228</v>
      </c>
      <c r="D5329" s="4" t="s">
        <v>2229</v>
      </c>
      <c r="E5329" s="4" t="s">
        <v>90</v>
      </c>
      <c r="F5329" s="4">
        <v>0</v>
      </c>
      <c r="G5329" s="4">
        <v>0</v>
      </c>
      <c r="H5329" s="4">
        <v>871</v>
      </c>
      <c r="I5329">
        <f t="shared" si="830"/>
        <v>871</v>
      </c>
      <c r="J5329">
        <f t="shared" si="831"/>
        <v>0</v>
      </c>
      <c r="K5329">
        <f t="shared" si="832"/>
        <v>0</v>
      </c>
      <c r="L5329">
        <f t="shared" si="833"/>
        <v>1</v>
      </c>
      <c r="M5329">
        <f>I5329*Diccionario!$B$36</f>
        <v>1.9336370784313723</v>
      </c>
      <c r="N5329">
        <f>M5329*Diccionario!$B$37</f>
        <v>0.19529734492156861</v>
      </c>
      <c r="O5329">
        <f>N5329*Diccionario!$B$38</f>
        <v>2.9294601738235289E-2</v>
      </c>
      <c r="P5329">
        <f>O5329*Diccionario!$B$39</f>
        <v>2.6365141564411762E-2</v>
      </c>
      <c r="Q5329">
        <f>P5329*Diccionario!$B$40</f>
        <v>1.0546056625764706E-2</v>
      </c>
      <c r="R5329">
        <f>Q5329*Diccionario!$B$41</f>
        <v>6.8549368067470588E-3</v>
      </c>
      <c r="S5329">
        <f t="shared" si="834"/>
        <v>6.8549368067470588E-3</v>
      </c>
      <c r="T5329">
        <f>I5329*Diccionario!$B$36</f>
        <v>1.9336370784313723</v>
      </c>
      <c r="U5329">
        <f>T5329*Diccionario!$B$42</f>
        <v>0.19529734492156861</v>
      </c>
      <c r="V5329">
        <f>U5329*Diccionario!$B$43</f>
        <v>0.1660027431833333</v>
      </c>
      <c r="W5329">
        <f>V5329*Diccionario!$B$44</f>
        <v>3.1540521204833326E-2</v>
      </c>
      <c r="X5329">
        <f>W5329*Diccionario!$B$45</f>
        <v>1.2300803269884997E-2</v>
      </c>
      <c r="Y5329">
        <f>X5329*Diccionario!$B$46</f>
        <v>1.0947714910197647E-2</v>
      </c>
      <c r="Z5329">
        <f>Y5329*Diccionario!$B$47</f>
        <v>4.0506545167731294E-3</v>
      </c>
      <c r="AA5329">
        <f>Z5329*Diccionario!$B$48</f>
        <v>4.0506545167731294E-3</v>
      </c>
      <c r="AB5329">
        <f>AA5329*Diccionario!$B$49</f>
        <v>3.0379908875798473E-3</v>
      </c>
      <c r="AC5329">
        <f t="shared" si="835"/>
        <v>3.0379908875798473E-3</v>
      </c>
      <c r="AD5329">
        <f t="shared" si="836"/>
        <v>9.892927694326906E-3</v>
      </c>
      <c r="AE5329">
        <f t="shared" si="837"/>
        <v>1.6578241132744207E-5</v>
      </c>
      <c r="AF5329" t="e">
        <f ca="1">IF(AD5329="","",_xludf.RANK.EQ(AD5329,$AD$2:$AD$5513,0))</f>
        <v>#NAME?</v>
      </c>
      <c r="AH5329" t="str">
        <f t="shared" si="838"/>
        <v>Baja</v>
      </c>
      <c r="AI5329" t="s">
        <v>153</v>
      </c>
      <c r="AJ5329" t="str">
        <f>IFERROR(VLOOKUP(B5329,Maestro_Regionales!$A$2:$B$35,2,FALSE),"Otras zonas")</f>
        <v>Otras zonas</v>
      </c>
      <c r="AK5329" t="str">
        <f t="shared" si="839"/>
        <v>REGIMEN DE EXCEPCION | Otras zonas</v>
      </c>
    </row>
    <row r="5330" spans="1:37">
      <c r="A5330" s="4" t="s">
        <v>2208</v>
      </c>
      <c r="B5330" s="4" t="s">
        <v>2209</v>
      </c>
      <c r="C5330" s="4" t="s">
        <v>2230</v>
      </c>
      <c r="D5330" s="4" t="s">
        <v>2231</v>
      </c>
      <c r="E5330" s="4" t="s">
        <v>203</v>
      </c>
      <c r="F5330" s="4">
        <v>739</v>
      </c>
      <c r="G5330" s="4">
        <v>5717</v>
      </c>
      <c r="H5330" s="4">
        <v>0</v>
      </c>
      <c r="I5330">
        <f t="shared" si="830"/>
        <v>6456</v>
      </c>
      <c r="J5330">
        <f t="shared" si="831"/>
        <v>0.11446716232961586</v>
      </c>
      <c r="K5330">
        <f t="shared" si="832"/>
        <v>0.88553283767038415</v>
      </c>
      <c r="L5330">
        <f t="shared" si="833"/>
        <v>0</v>
      </c>
      <c r="M5330">
        <f>I5330*Diccionario!$B$36</f>
        <v>14.332446588235292</v>
      </c>
      <c r="N5330">
        <f>M5330*Diccionario!$B$37</f>
        <v>1.4475771054117645</v>
      </c>
      <c r="O5330">
        <f>N5330*Diccionario!$B$38</f>
        <v>0.21713656581176469</v>
      </c>
      <c r="P5330">
        <f>O5330*Diccionario!$B$39</f>
        <v>0.19542290923058822</v>
      </c>
      <c r="Q5330">
        <f>P5330*Diccionario!$B$40</f>
        <v>7.8169163692235297E-2</v>
      </c>
      <c r="R5330">
        <f>Q5330*Diccionario!$B$41</f>
        <v>5.0809956399952942E-2</v>
      </c>
      <c r="S5330">
        <f t="shared" si="834"/>
        <v>5.0809956399952942E-2</v>
      </c>
      <c r="T5330">
        <f>I5330*Diccionario!$B$36</f>
        <v>14.332446588235292</v>
      </c>
      <c r="U5330">
        <f>T5330*Diccionario!$B$42</f>
        <v>1.4475771054117645</v>
      </c>
      <c r="V5330">
        <f>U5330*Diccionario!$B$43</f>
        <v>1.2304405395999998</v>
      </c>
      <c r="W5330">
        <f>V5330*Diccionario!$B$44</f>
        <v>0.23378370252399996</v>
      </c>
      <c r="X5330">
        <f>W5330*Diccionario!$B$45</f>
        <v>9.1175643984359983E-2</v>
      </c>
      <c r="Y5330">
        <f>X5330*Diccionario!$B$46</f>
        <v>8.114632314608039E-2</v>
      </c>
      <c r="Z5330">
        <f>Y5330*Diccionario!$B$47</f>
        <v>3.0024139564049743E-2</v>
      </c>
      <c r="AA5330">
        <f>Z5330*Diccionario!$B$48</f>
        <v>3.0024139564049743E-2</v>
      </c>
      <c r="AB5330">
        <f>AA5330*Diccionario!$B$49</f>
        <v>2.2518104673037307E-2</v>
      </c>
      <c r="AC5330">
        <f t="shared" si="835"/>
        <v>2.2518104673037307E-2</v>
      </c>
      <c r="AD5330">
        <f t="shared" si="836"/>
        <v>7.3328061072990253E-2</v>
      </c>
      <c r="AE5330">
        <f t="shared" si="837"/>
        <v>1.228807402445426E-4</v>
      </c>
      <c r="AF5330" t="e">
        <f ca="1">IF(AD5330="","",_xludf.RANK.EQ(AD5330,$AD$2:$AD$5513,0))</f>
        <v>#NAME?</v>
      </c>
      <c r="AH5330" t="str">
        <f t="shared" si="838"/>
        <v>Baja</v>
      </c>
      <c r="AI5330" t="s">
        <v>153</v>
      </c>
      <c r="AJ5330" t="str">
        <f>IFERROR(VLOOKUP(B5330,Maestro_Regionales!$A$2:$B$35,2,FALSE),"Otras zonas")</f>
        <v>Otras zonas</v>
      </c>
      <c r="AK5330" t="str">
        <f t="shared" si="839"/>
        <v>CAPRESOCA EPS | Otras zonas</v>
      </c>
    </row>
    <row r="5331" spans="1:37">
      <c r="A5331" s="4" t="s">
        <v>2208</v>
      </c>
      <c r="B5331" s="4" t="s">
        <v>2209</v>
      </c>
      <c r="C5331" s="4" t="s">
        <v>2230</v>
      </c>
      <c r="D5331" s="4" t="s">
        <v>2231</v>
      </c>
      <c r="E5331" s="4" t="s">
        <v>87</v>
      </c>
      <c r="F5331" s="4">
        <v>916</v>
      </c>
      <c r="G5331" s="4">
        <v>2725</v>
      </c>
      <c r="H5331" s="4">
        <v>0</v>
      </c>
      <c r="I5331">
        <f t="shared" si="830"/>
        <v>3641</v>
      </c>
      <c r="J5331">
        <f t="shared" si="831"/>
        <v>0.25157923647349628</v>
      </c>
      <c r="K5331">
        <f t="shared" si="832"/>
        <v>0.74842076352650366</v>
      </c>
      <c r="L5331">
        <f t="shared" si="833"/>
        <v>0</v>
      </c>
      <c r="M5331">
        <f>I5331*Diccionario!$B$36</f>
        <v>8.083091392156863</v>
      </c>
      <c r="N5331">
        <f>M5331*Diccionario!$B$37</f>
        <v>0.81639223060784316</v>
      </c>
      <c r="O5331">
        <f>N5331*Diccionario!$B$38</f>
        <v>0.12245883459117647</v>
      </c>
      <c r="P5331">
        <f>O5331*Diccionario!$B$39</f>
        <v>0.11021295113205883</v>
      </c>
      <c r="Q5331">
        <f>P5331*Diccionario!$B$40</f>
        <v>4.408518045282353E-2</v>
      </c>
      <c r="R5331">
        <f>Q5331*Diccionario!$B$41</f>
        <v>2.8655367294335297E-2</v>
      </c>
      <c r="S5331">
        <f t="shared" si="834"/>
        <v>2.8655367294335297E-2</v>
      </c>
      <c r="T5331">
        <f>I5331*Diccionario!$B$36</f>
        <v>8.083091392156863</v>
      </c>
      <c r="U5331">
        <f>T5331*Diccionario!$B$42</f>
        <v>0.81639223060784316</v>
      </c>
      <c r="V5331">
        <f>U5331*Diccionario!$B$43</f>
        <v>0.6939333960166667</v>
      </c>
      <c r="W5331">
        <f>V5331*Diccionario!$B$44</f>
        <v>0.13184734524316669</v>
      </c>
      <c r="X5331">
        <f>W5331*Diccionario!$B$45</f>
        <v>5.1420464644835011E-2</v>
      </c>
      <c r="Y5331">
        <f>X5331*Diccionario!$B$46</f>
        <v>4.5764213533903163E-2</v>
      </c>
      <c r="Z5331">
        <f>Y5331*Diccionario!$B$47</f>
        <v>1.6932759007544169E-2</v>
      </c>
      <c r="AA5331">
        <f>Z5331*Diccionario!$B$48</f>
        <v>1.6932759007544169E-2</v>
      </c>
      <c r="AB5331">
        <f>AA5331*Diccionario!$B$49</f>
        <v>1.2699569255658127E-2</v>
      </c>
      <c r="AC5331">
        <f t="shared" si="835"/>
        <v>1.2699569255658127E-2</v>
      </c>
      <c r="AD5331">
        <f t="shared" si="836"/>
        <v>4.1354936549993421E-2</v>
      </c>
      <c r="AE5331">
        <f t="shared" si="837"/>
        <v>6.9301235320690769E-5</v>
      </c>
      <c r="AF5331" t="e">
        <f ca="1">IF(AD5331="","",_xludf.RANK.EQ(AD5331,$AD$2:$AD$5513,0))</f>
        <v>#NAME?</v>
      </c>
      <c r="AH5331" t="str">
        <f t="shared" si="838"/>
        <v>Baja</v>
      </c>
      <c r="AI5331" t="s">
        <v>153</v>
      </c>
      <c r="AJ5331" t="str">
        <f>IFERROR(VLOOKUP(B5331,Maestro_Regionales!$A$2:$B$35,2,FALSE),"Otras zonas")</f>
        <v>Otras zonas</v>
      </c>
      <c r="AK5331" t="str">
        <f t="shared" si="839"/>
        <v>NUEVA EPS | Otras zonas</v>
      </c>
    </row>
    <row r="5332" spans="1:37">
      <c r="A5332" s="4" t="s">
        <v>2208</v>
      </c>
      <c r="B5332" s="4" t="s">
        <v>2209</v>
      </c>
      <c r="C5332" s="4" t="s">
        <v>2230</v>
      </c>
      <c r="D5332" s="4" t="s">
        <v>2231</v>
      </c>
      <c r="E5332" s="4" t="s">
        <v>86</v>
      </c>
      <c r="F5332" s="4">
        <v>454</v>
      </c>
      <c r="G5332" s="4">
        <v>411</v>
      </c>
      <c r="H5332" s="4">
        <v>0</v>
      </c>
      <c r="I5332">
        <f t="shared" si="830"/>
        <v>865</v>
      </c>
      <c r="J5332">
        <f t="shared" si="831"/>
        <v>0.52485549132947973</v>
      </c>
      <c r="K5332">
        <f t="shared" si="832"/>
        <v>0.47514450867052022</v>
      </c>
      <c r="L5332">
        <f t="shared" si="833"/>
        <v>0</v>
      </c>
      <c r="M5332">
        <f>I5332*Diccionario!$B$36</f>
        <v>1.9203169607843136</v>
      </c>
      <c r="N5332">
        <f>M5332*Diccionario!$B$37</f>
        <v>0.19395201303921569</v>
      </c>
      <c r="O5332">
        <f>N5332*Diccionario!$B$38</f>
        <v>2.9092801955882354E-2</v>
      </c>
      <c r="P5332">
        <f>O5332*Diccionario!$B$39</f>
        <v>2.6183521760294121E-2</v>
      </c>
      <c r="Q5332">
        <f>P5332*Diccionario!$B$40</f>
        <v>1.047340870411765E-2</v>
      </c>
      <c r="R5332">
        <f>Q5332*Diccionario!$B$41</f>
        <v>6.8077156576764721E-3</v>
      </c>
      <c r="S5332">
        <f t="shared" si="834"/>
        <v>6.8077156576764721E-3</v>
      </c>
      <c r="T5332">
        <f>I5332*Diccionario!$B$36</f>
        <v>1.9203169607843136</v>
      </c>
      <c r="U5332">
        <f>T5332*Diccionario!$B$42</f>
        <v>0.19395201303921569</v>
      </c>
      <c r="V5332">
        <f>U5332*Diccionario!$B$43</f>
        <v>0.16485921108333335</v>
      </c>
      <c r="W5332">
        <f>V5332*Diccionario!$B$44</f>
        <v>3.1323250105833339E-2</v>
      </c>
      <c r="X5332">
        <f>W5332*Diccionario!$B$45</f>
        <v>1.2216067541275003E-2</v>
      </c>
      <c r="Y5332">
        <f>X5332*Diccionario!$B$46</f>
        <v>1.0872300111734753E-2</v>
      </c>
      <c r="Z5332">
        <f>Y5332*Diccionario!$B$47</f>
        <v>4.0227510413418585E-3</v>
      </c>
      <c r="AA5332">
        <f>Z5332*Diccionario!$B$48</f>
        <v>4.0227510413418585E-3</v>
      </c>
      <c r="AB5332">
        <f>AA5332*Diccionario!$B$49</f>
        <v>3.0170632810063939E-3</v>
      </c>
      <c r="AC5332">
        <f t="shared" si="835"/>
        <v>3.0170632810063939E-3</v>
      </c>
      <c r="AD5332">
        <f t="shared" si="836"/>
        <v>9.8247789386828668E-3</v>
      </c>
      <c r="AE5332">
        <f t="shared" si="837"/>
        <v>1.6464039701290178E-5</v>
      </c>
      <c r="AF5332" t="e">
        <f ca="1">IF(AD5332="","",_xludf.RANK.EQ(AD5332,$AD$2:$AD$5513,0))</f>
        <v>#NAME?</v>
      </c>
      <c r="AH5332" t="str">
        <f t="shared" si="838"/>
        <v>Baja</v>
      </c>
      <c r="AI5332" t="s">
        <v>153</v>
      </c>
      <c r="AJ5332" t="str">
        <f>IFERROR(VLOOKUP(B5332,Maestro_Regionales!$A$2:$B$35,2,FALSE),"Otras zonas")</f>
        <v>Otras zonas</v>
      </c>
      <c r="AK5332" t="str">
        <f t="shared" si="839"/>
        <v>EPS SANITAS | Otras zonas</v>
      </c>
    </row>
    <row r="5333" spans="1:37">
      <c r="A5333" s="4" t="s">
        <v>2208</v>
      </c>
      <c r="B5333" s="4" t="s">
        <v>2209</v>
      </c>
      <c r="C5333" s="4" t="s">
        <v>2230</v>
      </c>
      <c r="D5333" s="4" t="s">
        <v>2231</v>
      </c>
      <c r="E5333" s="4" t="s">
        <v>90</v>
      </c>
      <c r="F5333" s="4">
        <v>0</v>
      </c>
      <c r="G5333" s="4">
        <v>0</v>
      </c>
      <c r="H5333" s="4">
        <v>222</v>
      </c>
      <c r="I5333">
        <f t="shared" si="830"/>
        <v>222</v>
      </c>
      <c r="J5333">
        <f t="shared" si="831"/>
        <v>0</v>
      </c>
      <c r="K5333">
        <f t="shared" si="832"/>
        <v>0</v>
      </c>
      <c r="L5333">
        <f t="shared" si="833"/>
        <v>1</v>
      </c>
      <c r="M5333">
        <f>I5333*Diccionario!$B$36</f>
        <v>0.49284435294117646</v>
      </c>
      <c r="N5333">
        <f>M5333*Diccionario!$B$37</f>
        <v>4.9777279647058824E-2</v>
      </c>
      <c r="O5333">
        <f>N5333*Diccionario!$B$38</f>
        <v>7.4665919470588236E-3</v>
      </c>
      <c r="P5333">
        <f>O5333*Diccionario!$B$39</f>
        <v>6.7199327523529417E-3</v>
      </c>
      <c r="Q5333">
        <f>P5333*Diccionario!$B$40</f>
        <v>2.687973100941177E-3</v>
      </c>
      <c r="R5333">
        <f>Q5333*Diccionario!$B$41</f>
        <v>1.7471825156117652E-3</v>
      </c>
      <c r="S5333">
        <f t="shared" si="834"/>
        <v>1.7471825156117652E-3</v>
      </c>
      <c r="T5333">
        <f>I5333*Diccionario!$B$36</f>
        <v>0.49284435294117646</v>
      </c>
      <c r="U5333">
        <f>T5333*Diccionario!$B$42</f>
        <v>4.9777279647058824E-2</v>
      </c>
      <c r="V5333">
        <f>U5333*Diccionario!$B$43</f>
        <v>4.2310687700000002E-2</v>
      </c>
      <c r="W5333">
        <f>V5333*Diccionario!$B$44</f>
        <v>8.0390306630000012E-3</v>
      </c>
      <c r="X5333">
        <f>W5333*Diccionario!$B$45</f>
        <v>3.1352219585700004E-3</v>
      </c>
      <c r="Y5333">
        <f>X5333*Diccionario!$B$46</f>
        <v>2.7903475431273004E-3</v>
      </c>
      <c r="Z5333">
        <f>Y5333*Diccionario!$B$47</f>
        <v>1.0324285909571011E-3</v>
      </c>
      <c r="AA5333">
        <f>Z5333*Diccionario!$B$48</f>
        <v>1.0324285909571011E-3</v>
      </c>
      <c r="AB5333">
        <f>AA5333*Diccionario!$B$49</f>
        <v>7.7432144321782585E-4</v>
      </c>
      <c r="AC5333">
        <f t="shared" si="835"/>
        <v>7.7432144321782585E-4</v>
      </c>
      <c r="AD5333">
        <f t="shared" si="836"/>
        <v>2.5215039588295908E-3</v>
      </c>
      <c r="AE5333">
        <f t="shared" si="837"/>
        <v>4.2254529637993282E-6</v>
      </c>
      <c r="AF5333" t="e">
        <f ca="1">IF(AD5333="","",_xludf.RANK.EQ(AD5333,$AD$2:$AD$5513,0))</f>
        <v>#NAME?</v>
      </c>
      <c r="AH5333" t="str">
        <f t="shared" si="838"/>
        <v>Baja</v>
      </c>
      <c r="AI5333" t="s">
        <v>153</v>
      </c>
      <c r="AJ5333" t="str">
        <f>IFERROR(VLOOKUP(B5333,Maestro_Regionales!$A$2:$B$35,2,FALSE),"Otras zonas")</f>
        <v>Otras zonas</v>
      </c>
      <c r="AK5333" t="str">
        <f t="shared" si="839"/>
        <v>REGIMEN DE EXCEPCION | Otras zonas</v>
      </c>
    </row>
    <row r="5334" spans="1:37">
      <c r="A5334" s="4" t="s">
        <v>2208</v>
      </c>
      <c r="B5334" s="4" t="s">
        <v>2209</v>
      </c>
      <c r="C5334" s="4" t="s">
        <v>2232</v>
      </c>
      <c r="D5334" s="4" t="s">
        <v>2233</v>
      </c>
      <c r="E5334" s="4" t="s">
        <v>203</v>
      </c>
      <c r="F5334" s="4">
        <v>171</v>
      </c>
      <c r="G5334" s="4">
        <v>741</v>
      </c>
      <c r="H5334" s="4">
        <v>0</v>
      </c>
      <c r="I5334">
        <f t="shared" si="830"/>
        <v>912</v>
      </c>
      <c r="J5334">
        <f t="shared" si="831"/>
        <v>0.1875</v>
      </c>
      <c r="K5334">
        <f t="shared" si="832"/>
        <v>0.8125</v>
      </c>
      <c r="L5334">
        <f t="shared" si="833"/>
        <v>0</v>
      </c>
      <c r="M5334">
        <f>I5334*Diccionario!$B$36</f>
        <v>2.0246578823529409</v>
      </c>
      <c r="N5334">
        <f>M5334*Diccionario!$B$37</f>
        <v>0.20449044611764705</v>
      </c>
      <c r="O5334">
        <f>N5334*Diccionario!$B$38</f>
        <v>3.0673566917647055E-2</v>
      </c>
      <c r="P5334">
        <f>O5334*Diccionario!$B$39</f>
        <v>2.760621022588235E-2</v>
      </c>
      <c r="Q5334">
        <f>P5334*Diccionario!$B$40</f>
        <v>1.104248409035294E-2</v>
      </c>
      <c r="R5334">
        <f>Q5334*Diccionario!$B$41</f>
        <v>7.1776146587294119E-3</v>
      </c>
      <c r="S5334">
        <f t="shared" si="834"/>
        <v>7.1776146587294119E-3</v>
      </c>
      <c r="T5334">
        <f>I5334*Diccionario!$B$36</f>
        <v>2.0246578823529409</v>
      </c>
      <c r="U5334">
        <f>T5334*Diccionario!$B$42</f>
        <v>0.20449044611764705</v>
      </c>
      <c r="V5334">
        <f>U5334*Diccionario!$B$43</f>
        <v>0.1738168792</v>
      </c>
      <c r="W5334">
        <f>V5334*Diccionario!$B$44</f>
        <v>3.3025207048000001E-2</v>
      </c>
      <c r="X5334">
        <f>W5334*Diccionario!$B$45</f>
        <v>1.2879830748720001E-2</v>
      </c>
      <c r="Y5334">
        <f>X5334*Diccionario!$B$46</f>
        <v>1.1463049366360801E-2</v>
      </c>
      <c r="Z5334">
        <f>Y5334*Diccionario!$B$47</f>
        <v>4.2413282655534958E-3</v>
      </c>
      <c r="AA5334">
        <f>Z5334*Diccionario!$B$48</f>
        <v>4.2413282655534958E-3</v>
      </c>
      <c r="AB5334">
        <f>AA5334*Diccionario!$B$49</f>
        <v>3.1809961991651221E-3</v>
      </c>
      <c r="AC5334">
        <f t="shared" si="835"/>
        <v>3.1809961991651221E-3</v>
      </c>
      <c r="AD5334">
        <f t="shared" si="836"/>
        <v>1.0358610857894534E-2</v>
      </c>
      <c r="AE5334">
        <f t="shared" si="837"/>
        <v>1.7358617581013455E-5</v>
      </c>
      <c r="AF5334" t="e">
        <f ca="1">IF(AD5334="","",_xludf.RANK.EQ(AD5334,$AD$2:$AD$5513,0))</f>
        <v>#NAME?</v>
      </c>
      <c r="AH5334" t="str">
        <f t="shared" si="838"/>
        <v>Baja</v>
      </c>
      <c r="AI5334" t="s">
        <v>153</v>
      </c>
      <c r="AJ5334" t="str">
        <f>IFERROR(VLOOKUP(B5334,Maestro_Regionales!$A$2:$B$35,2,FALSE),"Otras zonas")</f>
        <v>Otras zonas</v>
      </c>
      <c r="AK5334" t="str">
        <f t="shared" si="839"/>
        <v>CAPRESOCA EPS | Otras zonas</v>
      </c>
    </row>
    <row r="5335" spans="1:37">
      <c r="A5335" s="4" t="s">
        <v>2208</v>
      </c>
      <c r="B5335" s="4" t="s">
        <v>2209</v>
      </c>
      <c r="C5335" s="4" t="s">
        <v>2232</v>
      </c>
      <c r="D5335" s="4" t="s">
        <v>2233</v>
      </c>
      <c r="E5335" s="4" t="s">
        <v>87</v>
      </c>
      <c r="F5335" s="4">
        <v>77</v>
      </c>
      <c r="G5335" s="4">
        <v>44</v>
      </c>
      <c r="H5335" s="4">
        <v>0</v>
      </c>
      <c r="I5335">
        <f t="shared" si="830"/>
        <v>121</v>
      </c>
      <c r="J5335">
        <f t="shared" si="831"/>
        <v>0.63636363636363635</v>
      </c>
      <c r="K5335">
        <f t="shared" si="832"/>
        <v>0.36363636363636365</v>
      </c>
      <c r="L5335">
        <f t="shared" si="833"/>
        <v>0</v>
      </c>
      <c r="M5335">
        <f>I5335*Diccionario!$B$36</f>
        <v>0.26862237254901961</v>
      </c>
      <c r="N5335">
        <f>M5335*Diccionario!$B$37</f>
        <v>2.713085962745098E-2</v>
      </c>
      <c r="O5335">
        <f>N5335*Diccionario!$B$38</f>
        <v>4.0696289441176465E-3</v>
      </c>
      <c r="P5335">
        <f>O5335*Diccionario!$B$39</f>
        <v>3.662666049705882E-3</v>
      </c>
      <c r="Q5335">
        <f>P5335*Diccionario!$B$40</f>
        <v>1.465066419882353E-3</v>
      </c>
      <c r="R5335">
        <f>Q5335*Diccionario!$B$41</f>
        <v>9.5229317292352944E-4</v>
      </c>
      <c r="S5335">
        <f t="shared" si="834"/>
        <v>9.5229317292352944E-4</v>
      </c>
      <c r="T5335">
        <f>I5335*Diccionario!$B$36</f>
        <v>0.26862237254901961</v>
      </c>
      <c r="U5335">
        <f>T5335*Diccionario!$B$42</f>
        <v>2.713085962745098E-2</v>
      </c>
      <c r="V5335">
        <f>U5335*Diccionario!$B$43</f>
        <v>2.3061230683333333E-2</v>
      </c>
      <c r="W5335">
        <f>V5335*Diccionario!$B$44</f>
        <v>4.3816338298333334E-3</v>
      </c>
      <c r="X5335">
        <f>W5335*Diccionario!$B$45</f>
        <v>1.7088371936350001E-3</v>
      </c>
      <c r="Y5335">
        <f>X5335*Diccionario!$B$46</f>
        <v>1.5208651023351501E-3</v>
      </c>
      <c r="Z5335">
        <f>Y5335*Diccionario!$B$47</f>
        <v>5.6272008786400552E-4</v>
      </c>
      <c r="AA5335">
        <f>Z5335*Diccionario!$B$48</f>
        <v>5.6272008786400552E-4</v>
      </c>
      <c r="AB5335">
        <f>AA5335*Diccionario!$B$49</f>
        <v>4.2204006589800411E-4</v>
      </c>
      <c r="AC5335">
        <f t="shared" si="835"/>
        <v>4.2204006589800411E-4</v>
      </c>
      <c r="AD5335">
        <f t="shared" si="836"/>
        <v>1.3743332388215334E-3</v>
      </c>
      <c r="AE5335">
        <f t="shared" si="837"/>
        <v>2.3030622009897234E-6</v>
      </c>
      <c r="AF5335" t="e">
        <f ca="1">IF(AD5335="","",_xludf.RANK.EQ(AD5335,$AD$2:$AD$5513,0))</f>
        <v>#NAME?</v>
      </c>
      <c r="AH5335" t="str">
        <f t="shared" si="838"/>
        <v>Baja</v>
      </c>
      <c r="AI5335" t="s">
        <v>153</v>
      </c>
      <c r="AJ5335" t="str">
        <f>IFERROR(VLOOKUP(B5335,Maestro_Regionales!$A$2:$B$35,2,FALSE),"Otras zonas")</f>
        <v>Otras zonas</v>
      </c>
      <c r="AK5335" t="str">
        <f t="shared" si="839"/>
        <v>NUEVA EPS | Otras zonas</v>
      </c>
    </row>
    <row r="5336" spans="1:37">
      <c r="A5336" s="4" t="s">
        <v>2208</v>
      </c>
      <c r="B5336" s="4" t="s">
        <v>2209</v>
      </c>
      <c r="C5336" s="4" t="s">
        <v>2232</v>
      </c>
      <c r="D5336" s="4" t="s">
        <v>2233</v>
      </c>
      <c r="E5336" s="4" t="s">
        <v>90</v>
      </c>
      <c r="F5336" s="4">
        <v>0</v>
      </c>
      <c r="G5336" s="4">
        <v>0</v>
      </c>
      <c r="H5336" s="4">
        <v>38</v>
      </c>
      <c r="I5336">
        <f t="shared" si="830"/>
        <v>38</v>
      </c>
      <c r="J5336">
        <f t="shared" si="831"/>
        <v>0</v>
      </c>
      <c r="K5336">
        <f t="shared" si="832"/>
        <v>0</v>
      </c>
      <c r="L5336">
        <f t="shared" si="833"/>
        <v>1</v>
      </c>
      <c r="M5336">
        <f>I5336*Diccionario!$B$36</f>
        <v>8.4360745098039203E-2</v>
      </c>
      <c r="N5336">
        <f>M5336*Diccionario!$B$37</f>
        <v>8.5204352549019605E-3</v>
      </c>
      <c r="O5336">
        <f>N5336*Diccionario!$B$38</f>
        <v>1.278065288235294E-3</v>
      </c>
      <c r="P5336">
        <f>O5336*Diccionario!$B$39</f>
        <v>1.1502587594117647E-3</v>
      </c>
      <c r="Q5336">
        <f>P5336*Diccionario!$B$40</f>
        <v>4.601035037647059E-4</v>
      </c>
      <c r="R5336">
        <f>Q5336*Diccionario!$B$41</f>
        <v>2.9906727744705885E-4</v>
      </c>
      <c r="S5336">
        <f t="shared" si="834"/>
        <v>2.9906727744705885E-4</v>
      </c>
      <c r="T5336">
        <f>I5336*Diccionario!$B$36</f>
        <v>8.4360745098039203E-2</v>
      </c>
      <c r="U5336">
        <f>T5336*Diccionario!$B$42</f>
        <v>8.5204352549019605E-3</v>
      </c>
      <c r="V5336">
        <f>U5336*Diccionario!$B$43</f>
        <v>7.2423699666666662E-3</v>
      </c>
      <c r="W5336">
        <f>V5336*Diccionario!$B$44</f>
        <v>1.3760502936666667E-3</v>
      </c>
      <c r="X5336">
        <f>W5336*Diccionario!$B$45</f>
        <v>5.3665961453000001E-4</v>
      </c>
      <c r="Y5336">
        <f>X5336*Diccionario!$B$46</f>
        <v>4.7762705693170002E-4</v>
      </c>
      <c r="Z5336">
        <f>Y5336*Diccionario!$B$47</f>
        <v>1.76722011064729E-4</v>
      </c>
      <c r="AA5336">
        <f>Z5336*Diccionario!$B$48</f>
        <v>1.76722011064729E-4</v>
      </c>
      <c r="AB5336">
        <f>AA5336*Diccionario!$B$49</f>
        <v>1.3254150829854674E-4</v>
      </c>
      <c r="AC5336">
        <f t="shared" si="835"/>
        <v>1.3254150829854674E-4</v>
      </c>
      <c r="AD5336">
        <f t="shared" si="836"/>
        <v>4.3160878574560562E-4</v>
      </c>
      <c r="AE5336">
        <f t="shared" si="837"/>
        <v>7.2327573254222727E-7</v>
      </c>
      <c r="AF5336" t="e">
        <f ca="1">IF(AD5336="","",_xludf.RANK.EQ(AD5336,$AD$2:$AD$5513,0))</f>
        <v>#NAME?</v>
      </c>
      <c r="AH5336" t="str">
        <f t="shared" si="838"/>
        <v>Baja</v>
      </c>
      <c r="AI5336" t="s">
        <v>153</v>
      </c>
      <c r="AJ5336" t="str">
        <f>IFERROR(VLOOKUP(B5336,Maestro_Regionales!$A$2:$B$35,2,FALSE),"Otras zonas")</f>
        <v>Otras zonas</v>
      </c>
      <c r="AK5336" t="str">
        <f t="shared" si="839"/>
        <v>REGIMEN DE EXCEPCION | Otras zonas</v>
      </c>
    </row>
    <row r="5337" spans="1:37">
      <c r="A5337" s="4" t="s">
        <v>2208</v>
      </c>
      <c r="B5337" s="4" t="s">
        <v>2209</v>
      </c>
      <c r="C5337" s="4" t="s">
        <v>2234</v>
      </c>
      <c r="D5337" s="4" t="s">
        <v>109</v>
      </c>
      <c r="E5337" s="4" t="s">
        <v>203</v>
      </c>
      <c r="F5337" s="4">
        <v>311</v>
      </c>
      <c r="G5337" s="4">
        <v>1598</v>
      </c>
      <c r="H5337" s="4">
        <v>0</v>
      </c>
      <c r="I5337">
        <f t="shared" si="830"/>
        <v>1909</v>
      </c>
      <c r="J5337">
        <f t="shared" si="831"/>
        <v>0.16291251964379255</v>
      </c>
      <c r="K5337">
        <f t="shared" si="832"/>
        <v>0.83708748035620739</v>
      </c>
      <c r="L5337">
        <f t="shared" si="833"/>
        <v>0</v>
      </c>
      <c r="M5337">
        <f>I5337*Diccionario!$B$36</f>
        <v>4.2380174313725485</v>
      </c>
      <c r="N5337">
        <f>M5337*Diccionario!$B$37</f>
        <v>0.42803976056862741</v>
      </c>
      <c r="O5337">
        <f>N5337*Diccionario!$B$38</f>
        <v>6.4205964085294109E-2</v>
      </c>
      <c r="P5337">
        <f>O5337*Diccionario!$B$39</f>
        <v>5.7785367676764697E-2</v>
      </c>
      <c r="Q5337">
        <f>P5337*Diccionario!$B$40</f>
        <v>2.311414707070588E-2</v>
      </c>
      <c r="R5337">
        <f>Q5337*Diccionario!$B$41</f>
        <v>1.5024195595958823E-2</v>
      </c>
      <c r="S5337">
        <f t="shared" si="834"/>
        <v>1.5024195595958823E-2</v>
      </c>
      <c r="T5337">
        <f>I5337*Diccionario!$B$36</f>
        <v>4.2380174313725485</v>
      </c>
      <c r="U5337">
        <f>T5337*Diccionario!$B$42</f>
        <v>0.42803976056862741</v>
      </c>
      <c r="V5337">
        <f>U5337*Diccionario!$B$43</f>
        <v>0.3638337964833333</v>
      </c>
      <c r="W5337">
        <f>V5337*Diccionario!$B$44</f>
        <v>6.9128421331833334E-2</v>
      </c>
      <c r="X5337">
        <f>W5337*Diccionario!$B$45</f>
        <v>2.6960084319415E-2</v>
      </c>
      <c r="Y5337">
        <f>X5337*Diccionario!$B$46</f>
        <v>2.3994475044279349E-2</v>
      </c>
      <c r="Z5337">
        <f>Y5337*Diccionario!$B$47</f>
        <v>8.8779557663833594E-3</v>
      </c>
      <c r="AA5337">
        <f>Z5337*Diccionario!$B$48</f>
        <v>8.8779557663833594E-3</v>
      </c>
      <c r="AB5337">
        <f>AA5337*Diccionario!$B$49</f>
        <v>6.6584668247875196E-3</v>
      </c>
      <c r="AC5337">
        <f t="shared" si="835"/>
        <v>6.6584668247875196E-3</v>
      </c>
      <c r="AD5337">
        <f t="shared" si="836"/>
        <v>2.1682662420746342E-2</v>
      </c>
      <c r="AE5337">
        <f t="shared" si="837"/>
        <v>3.6335088774292412E-5</v>
      </c>
      <c r="AF5337" t="e">
        <f ca="1">IF(AD5337="","",_xludf.RANK.EQ(AD5337,$AD$2:$AD$5513,0))</f>
        <v>#NAME?</v>
      </c>
      <c r="AH5337" t="str">
        <f t="shared" si="838"/>
        <v>Baja</v>
      </c>
      <c r="AI5337" t="s">
        <v>153</v>
      </c>
      <c r="AJ5337" t="str">
        <f>IFERROR(VLOOKUP(B5337,Maestro_Regionales!$A$2:$B$35,2,FALSE),"Otras zonas")</f>
        <v>Otras zonas</v>
      </c>
      <c r="AK5337" t="str">
        <f t="shared" si="839"/>
        <v>CAPRESOCA EPS | Otras zonas</v>
      </c>
    </row>
    <row r="5338" spans="1:37">
      <c r="A5338" s="4" t="s">
        <v>2208</v>
      </c>
      <c r="B5338" s="4" t="s">
        <v>2209</v>
      </c>
      <c r="C5338" s="4" t="s">
        <v>2234</v>
      </c>
      <c r="D5338" s="4" t="s">
        <v>109</v>
      </c>
      <c r="E5338" s="4" t="s">
        <v>87</v>
      </c>
      <c r="F5338" s="4">
        <v>185</v>
      </c>
      <c r="G5338" s="4">
        <v>150</v>
      </c>
      <c r="H5338" s="4">
        <v>0</v>
      </c>
      <c r="I5338">
        <f t="shared" si="830"/>
        <v>335</v>
      </c>
      <c r="J5338">
        <f t="shared" si="831"/>
        <v>0.55223880597014929</v>
      </c>
      <c r="K5338">
        <f t="shared" si="832"/>
        <v>0.44776119402985076</v>
      </c>
      <c r="L5338">
        <f t="shared" si="833"/>
        <v>0</v>
      </c>
      <c r="M5338">
        <f>I5338*Diccionario!$B$36</f>
        <v>0.74370656862745088</v>
      </c>
      <c r="N5338">
        <f>M5338*Diccionario!$B$37</f>
        <v>7.5114363431372538E-2</v>
      </c>
      <c r="O5338">
        <f>N5338*Diccionario!$B$38</f>
        <v>1.126715451470588E-2</v>
      </c>
      <c r="P5338">
        <f>O5338*Diccionario!$B$39</f>
        <v>1.0140439063235293E-2</v>
      </c>
      <c r="Q5338">
        <f>P5338*Diccionario!$B$40</f>
        <v>4.0561756252941172E-3</v>
      </c>
      <c r="R5338">
        <f>Q5338*Diccionario!$B$41</f>
        <v>2.6365141564411764E-3</v>
      </c>
      <c r="S5338">
        <f t="shared" si="834"/>
        <v>2.6365141564411764E-3</v>
      </c>
      <c r="T5338">
        <f>I5338*Diccionario!$B$36</f>
        <v>0.74370656862745088</v>
      </c>
      <c r="U5338">
        <f>T5338*Diccionario!$B$42</f>
        <v>7.5114363431372538E-2</v>
      </c>
      <c r="V5338">
        <f>U5338*Diccionario!$B$43</f>
        <v>6.3847208916666662E-2</v>
      </c>
      <c r="W5338">
        <f>V5338*Diccionario!$B$44</f>
        <v>1.2130969694166665E-2</v>
      </c>
      <c r="X5338">
        <f>W5338*Diccionario!$B$45</f>
        <v>4.7310781807249997E-3</v>
      </c>
      <c r="Y5338">
        <f>X5338*Diccionario!$B$46</f>
        <v>4.2106595808452498E-3</v>
      </c>
      <c r="Z5338">
        <f>Y5338*Diccionario!$B$47</f>
        <v>1.5579440449127425E-3</v>
      </c>
      <c r="AA5338">
        <f>Z5338*Diccionario!$B$48</f>
        <v>1.5579440449127425E-3</v>
      </c>
      <c r="AB5338">
        <f>AA5338*Diccionario!$B$49</f>
        <v>1.1684580336845569E-3</v>
      </c>
      <c r="AC5338">
        <f t="shared" si="835"/>
        <v>1.1684580336845569E-3</v>
      </c>
      <c r="AD5338">
        <f t="shared" si="836"/>
        <v>3.8049721901257331E-3</v>
      </c>
      <c r="AE5338">
        <f t="shared" si="837"/>
        <v>6.3762465895170022E-6</v>
      </c>
      <c r="AF5338" t="e">
        <f ca="1">IF(AD5338="","",_xludf.RANK.EQ(AD5338,$AD$2:$AD$5513,0))</f>
        <v>#NAME?</v>
      </c>
      <c r="AH5338" t="str">
        <f t="shared" si="838"/>
        <v>Baja</v>
      </c>
      <c r="AI5338" t="s">
        <v>153</v>
      </c>
      <c r="AJ5338" t="str">
        <f>IFERROR(VLOOKUP(B5338,Maestro_Regionales!$A$2:$B$35,2,FALSE),"Otras zonas")</f>
        <v>Otras zonas</v>
      </c>
      <c r="AK5338" t="str">
        <f t="shared" si="839"/>
        <v>NUEVA EPS | Otras zonas</v>
      </c>
    </row>
    <row r="5339" spans="1:37">
      <c r="A5339" s="4" t="s">
        <v>2208</v>
      </c>
      <c r="B5339" s="4" t="s">
        <v>2209</v>
      </c>
      <c r="C5339" s="4" t="s">
        <v>2234</v>
      </c>
      <c r="D5339" s="4" t="s">
        <v>109</v>
      </c>
      <c r="E5339" s="4" t="s">
        <v>86</v>
      </c>
      <c r="F5339" s="4">
        <v>115</v>
      </c>
      <c r="G5339" s="4">
        <v>74</v>
      </c>
      <c r="H5339" s="4">
        <v>0</v>
      </c>
      <c r="I5339">
        <f t="shared" si="830"/>
        <v>189</v>
      </c>
      <c r="J5339">
        <f t="shared" si="831"/>
        <v>0.60846560846560849</v>
      </c>
      <c r="K5339">
        <f t="shared" si="832"/>
        <v>0.39153439153439151</v>
      </c>
      <c r="L5339">
        <f t="shared" si="833"/>
        <v>0</v>
      </c>
      <c r="M5339">
        <f>I5339*Diccionario!$B$36</f>
        <v>0.41958370588235289</v>
      </c>
      <c r="N5339">
        <f>M5339*Diccionario!$B$37</f>
        <v>4.2377954294117642E-2</v>
      </c>
      <c r="O5339">
        <f>N5339*Diccionario!$B$38</f>
        <v>6.3566931441176458E-3</v>
      </c>
      <c r="P5339">
        <f>O5339*Diccionario!$B$39</f>
        <v>5.7210238297058817E-3</v>
      </c>
      <c r="Q5339">
        <f>P5339*Diccionario!$B$40</f>
        <v>2.2884095318823528E-3</v>
      </c>
      <c r="R5339">
        <f>Q5339*Diccionario!$B$41</f>
        <v>1.4874661957235294E-3</v>
      </c>
      <c r="S5339">
        <f t="shared" si="834"/>
        <v>1.4874661957235294E-3</v>
      </c>
      <c r="T5339">
        <f>I5339*Diccionario!$B$36</f>
        <v>0.41958370588235289</v>
      </c>
      <c r="U5339">
        <f>T5339*Diccionario!$B$42</f>
        <v>4.2377954294117642E-2</v>
      </c>
      <c r="V5339">
        <f>U5339*Diccionario!$B$43</f>
        <v>3.6021261149999997E-2</v>
      </c>
      <c r="W5339">
        <f>V5339*Diccionario!$B$44</f>
        <v>6.8440396184999992E-3</v>
      </c>
      <c r="X5339">
        <f>W5339*Diccionario!$B$45</f>
        <v>2.6691754512149996E-3</v>
      </c>
      <c r="Y5339">
        <f>X5339*Diccionario!$B$46</f>
        <v>2.3755661515813499E-3</v>
      </c>
      <c r="Z5339">
        <f>Y5339*Diccionario!$B$47</f>
        <v>8.7895947608509942E-4</v>
      </c>
      <c r="AA5339">
        <f>Z5339*Diccionario!$B$48</f>
        <v>8.7895947608509942E-4</v>
      </c>
      <c r="AB5339">
        <f>AA5339*Diccionario!$B$49</f>
        <v>6.5921960706382451E-4</v>
      </c>
      <c r="AC5339">
        <f t="shared" si="835"/>
        <v>6.5921960706382451E-4</v>
      </c>
      <c r="AD5339">
        <f t="shared" si="836"/>
        <v>2.1466858027873537E-3</v>
      </c>
      <c r="AE5339">
        <f t="shared" si="837"/>
        <v>3.5973450908021293E-6</v>
      </c>
      <c r="AF5339" t="e">
        <f ca="1">IF(AD5339="","",_xludf.RANK.EQ(AD5339,$AD$2:$AD$5513,0))</f>
        <v>#NAME?</v>
      </c>
      <c r="AH5339" t="str">
        <f t="shared" si="838"/>
        <v>Baja</v>
      </c>
      <c r="AI5339" t="s">
        <v>153</v>
      </c>
      <c r="AJ5339" t="str">
        <f>IFERROR(VLOOKUP(B5339,Maestro_Regionales!$A$2:$B$35,2,FALSE),"Otras zonas")</f>
        <v>Otras zonas</v>
      </c>
      <c r="AK5339" t="str">
        <f t="shared" si="839"/>
        <v>EPS SANITAS | Otras zonas</v>
      </c>
    </row>
    <row r="5340" spans="1:37">
      <c r="A5340" s="4" t="s">
        <v>2208</v>
      </c>
      <c r="B5340" s="4" t="s">
        <v>2209</v>
      </c>
      <c r="C5340" s="4" t="s">
        <v>2234</v>
      </c>
      <c r="D5340" s="4" t="s">
        <v>109</v>
      </c>
      <c r="E5340" s="4" t="s">
        <v>90</v>
      </c>
      <c r="F5340" s="4">
        <v>0</v>
      </c>
      <c r="G5340" s="4">
        <v>0</v>
      </c>
      <c r="H5340" s="4">
        <v>82</v>
      </c>
      <c r="I5340">
        <f t="shared" si="830"/>
        <v>82</v>
      </c>
      <c r="J5340">
        <f t="shared" si="831"/>
        <v>0</v>
      </c>
      <c r="K5340">
        <f t="shared" si="832"/>
        <v>0</v>
      </c>
      <c r="L5340">
        <f t="shared" si="833"/>
        <v>1</v>
      </c>
      <c r="M5340">
        <f>I5340*Diccionario!$B$36</f>
        <v>0.18204160784313725</v>
      </c>
      <c r="N5340">
        <f>M5340*Diccionario!$B$37</f>
        <v>1.8386202392156863E-2</v>
      </c>
      <c r="O5340">
        <f>N5340*Diccionario!$B$38</f>
        <v>2.7579303588235295E-3</v>
      </c>
      <c r="P5340">
        <f>O5340*Diccionario!$B$39</f>
        <v>2.4821373229411766E-3</v>
      </c>
      <c r="Q5340">
        <f>P5340*Diccionario!$B$40</f>
        <v>9.9285492917647062E-4</v>
      </c>
      <c r="R5340">
        <f>Q5340*Diccionario!$B$41</f>
        <v>6.4535570396470588E-4</v>
      </c>
      <c r="S5340">
        <f t="shared" si="834"/>
        <v>6.4535570396470588E-4</v>
      </c>
      <c r="T5340">
        <f>I5340*Diccionario!$B$36</f>
        <v>0.18204160784313725</v>
      </c>
      <c r="U5340">
        <f>T5340*Diccionario!$B$42</f>
        <v>1.8386202392156863E-2</v>
      </c>
      <c r="V5340">
        <f>U5340*Diccionario!$B$43</f>
        <v>1.5628272033333335E-2</v>
      </c>
      <c r="W5340">
        <f>V5340*Diccionario!$B$44</f>
        <v>2.9693716863333336E-3</v>
      </c>
      <c r="X5340">
        <f>W5340*Diccionario!$B$45</f>
        <v>1.1580549576700001E-3</v>
      </c>
      <c r="Y5340">
        <f>X5340*Diccionario!$B$46</f>
        <v>1.0306689123263E-3</v>
      </c>
      <c r="Z5340">
        <f>Y5340*Diccionario!$B$47</f>
        <v>3.8134749756073099E-4</v>
      </c>
      <c r="AA5340">
        <f>Z5340*Diccionario!$B$48</f>
        <v>3.8134749756073099E-4</v>
      </c>
      <c r="AB5340">
        <f>AA5340*Diccionario!$B$49</f>
        <v>2.8601062317054821E-4</v>
      </c>
      <c r="AC5340">
        <f t="shared" si="835"/>
        <v>2.8601062317054821E-4</v>
      </c>
      <c r="AD5340">
        <f t="shared" si="836"/>
        <v>9.3136632713525409E-4</v>
      </c>
      <c r="AE5340">
        <f t="shared" si="837"/>
        <v>1.5607528965384902E-6</v>
      </c>
      <c r="AF5340" t="e">
        <f ca="1">IF(AD5340="","",_xludf.RANK.EQ(AD5340,$AD$2:$AD$5513,0))</f>
        <v>#NAME?</v>
      </c>
      <c r="AH5340" t="str">
        <f t="shared" si="838"/>
        <v>Baja</v>
      </c>
      <c r="AI5340" t="s">
        <v>153</v>
      </c>
      <c r="AJ5340" t="str">
        <f>IFERROR(VLOOKUP(B5340,Maestro_Regionales!$A$2:$B$35,2,FALSE),"Otras zonas")</f>
        <v>Otras zonas</v>
      </c>
      <c r="AK5340" t="str">
        <f t="shared" si="839"/>
        <v>REGIMEN DE EXCEPCION | Otras zonas</v>
      </c>
    </row>
    <row r="5341" spans="1:37">
      <c r="A5341" s="4" t="s">
        <v>2208</v>
      </c>
      <c r="B5341" s="4" t="s">
        <v>2209</v>
      </c>
      <c r="C5341" s="4" t="s">
        <v>2235</v>
      </c>
      <c r="D5341" s="4" t="s">
        <v>2236</v>
      </c>
      <c r="E5341" s="4" t="s">
        <v>203</v>
      </c>
      <c r="F5341" s="4">
        <v>222</v>
      </c>
      <c r="G5341" s="4">
        <v>1051</v>
      </c>
      <c r="H5341" s="4">
        <v>0</v>
      </c>
      <c r="I5341">
        <f t="shared" si="830"/>
        <v>1273</v>
      </c>
      <c r="J5341">
        <f t="shared" si="831"/>
        <v>0.17439120188531029</v>
      </c>
      <c r="K5341">
        <f t="shared" si="832"/>
        <v>0.82560879811468968</v>
      </c>
      <c r="L5341">
        <f t="shared" si="833"/>
        <v>0</v>
      </c>
      <c r="M5341">
        <f>I5341*Diccionario!$B$36</f>
        <v>2.8260849607843137</v>
      </c>
      <c r="N5341">
        <f>M5341*Diccionario!$B$37</f>
        <v>0.28543458103921571</v>
      </c>
      <c r="O5341">
        <f>N5341*Diccionario!$B$38</f>
        <v>4.2815187155882353E-2</v>
      </c>
      <c r="P5341">
        <f>O5341*Diccionario!$B$39</f>
        <v>3.8533668440294121E-2</v>
      </c>
      <c r="Q5341">
        <f>P5341*Diccionario!$B$40</f>
        <v>1.5413467376117649E-2</v>
      </c>
      <c r="R5341">
        <f>Q5341*Diccionario!$B$41</f>
        <v>1.0018753794476472E-2</v>
      </c>
      <c r="S5341">
        <f t="shared" si="834"/>
        <v>1.0018753794476472E-2</v>
      </c>
      <c r="T5341">
        <f>I5341*Diccionario!$B$36</f>
        <v>2.8260849607843137</v>
      </c>
      <c r="U5341">
        <f>T5341*Diccionario!$B$42</f>
        <v>0.28543458103921571</v>
      </c>
      <c r="V5341">
        <f>U5341*Diccionario!$B$43</f>
        <v>0.24261939388333334</v>
      </c>
      <c r="W5341">
        <f>V5341*Diccionario!$B$44</f>
        <v>4.6097684837833337E-2</v>
      </c>
      <c r="X5341">
        <f>W5341*Diccionario!$B$45</f>
        <v>1.7978097086755001E-2</v>
      </c>
      <c r="Y5341">
        <f>X5341*Diccionario!$B$46</f>
        <v>1.6000506407211949E-2</v>
      </c>
      <c r="Z5341">
        <f>Y5341*Diccionario!$B$47</f>
        <v>5.9201873706684208E-3</v>
      </c>
      <c r="AA5341">
        <f>Z5341*Diccionario!$B$48</f>
        <v>5.9201873706684208E-3</v>
      </c>
      <c r="AB5341">
        <f>AA5341*Diccionario!$B$49</f>
        <v>4.4401405280013158E-3</v>
      </c>
      <c r="AC5341">
        <f t="shared" si="835"/>
        <v>4.4401405280013158E-3</v>
      </c>
      <c r="AD5341">
        <f t="shared" si="836"/>
        <v>1.4458894322477787E-2</v>
      </c>
      <c r="AE5341">
        <f t="shared" si="837"/>
        <v>2.4229737040164612E-5</v>
      </c>
      <c r="AF5341" t="e">
        <f ca="1">IF(AD5341="","",_xludf.RANK.EQ(AD5341,$AD$2:$AD$5513,0))</f>
        <v>#NAME?</v>
      </c>
      <c r="AH5341" t="str">
        <f t="shared" si="838"/>
        <v>Baja</v>
      </c>
      <c r="AI5341" t="s">
        <v>153</v>
      </c>
      <c r="AJ5341" t="str">
        <f>IFERROR(VLOOKUP(B5341,Maestro_Regionales!$A$2:$B$35,2,FALSE),"Otras zonas")</f>
        <v>Otras zonas</v>
      </c>
      <c r="AK5341" t="str">
        <f t="shared" si="839"/>
        <v>CAPRESOCA EPS | Otras zonas</v>
      </c>
    </row>
    <row r="5342" spans="1:37">
      <c r="A5342" s="4" t="s">
        <v>2208</v>
      </c>
      <c r="B5342" s="4" t="s">
        <v>2209</v>
      </c>
      <c r="C5342" s="4" t="s">
        <v>2235</v>
      </c>
      <c r="D5342" s="4" t="s">
        <v>2236</v>
      </c>
      <c r="E5342" s="4" t="s">
        <v>87</v>
      </c>
      <c r="F5342" s="4">
        <v>137</v>
      </c>
      <c r="G5342" s="4">
        <v>137</v>
      </c>
      <c r="H5342" s="4">
        <v>0</v>
      </c>
      <c r="I5342">
        <f t="shared" si="830"/>
        <v>274</v>
      </c>
      <c r="J5342">
        <f t="shared" si="831"/>
        <v>0.5</v>
      </c>
      <c r="K5342">
        <f t="shared" si="832"/>
        <v>0.5</v>
      </c>
      <c r="L5342">
        <f t="shared" si="833"/>
        <v>0</v>
      </c>
      <c r="M5342">
        <f>I5342*Diccionario!$B$36</f>
        <v>0.6082853725490196</v>
      </c>
      <c r="N5342">
        <f>M5342*Diccionario!$B$37</f>
        <v>6.1436822627450982E-2</v>
      </c>
      <c r="O5342">
        <f>N5342*Diccionario!$B$38</f>
        <v>9.2155233941176463E-3</v>
      </c>
      <c r="P5342">
        <f>O5342*Diccionario!$B$39</f>
        <v>8.2939710547058811E-3</v>
      </c>
      <c r="Q5342">
        <f>P5342*Diccionario!$B$40</f>
        <v>3.3175884218823526E-3</v>
      </c>
      <c r="R5342">
        <f>Q5342*Diccionario!$B$41</f>
        <v>2.1564324742235292E-3</v>
      </c>
      <c r="S5342">
        <f t="shared" si="834"/>
        <v>2.1564324742235292E-3</v>
      </c>
      <c r="T5342">
        <f>I5342*Diccionario!$B$36</f>
        <v>0.6082853725490196</v>
      </c>
      <c r="U5342">
        <f>T5342*Diccionario!$B$42</f>
        <v>6.1436822627450982E-2</v>
      </c>
      <c r="V5342">
        <f>U5342*Diccionario!$B$43</f>
        <v>5.2221299233333331E-2</v>
      </c>
      <c r="W5342">
        <f>V5342*Diccionario!$B$44</f>
        <v>9.9220468543333336E-3</v>
      </c>
      <c r="X5342">
        <f>W5342*Diccionario!$B$45</f>
        <v>3.8695982731900003E-3</v>
      </c>
      <c r="Y5342">
        <f>X5342*Diccionario!$B$46</f>
        <v>3.4439424631391002E-3</v>
      </c>
      <c r="Z5342">
        <f>Y5342*Diccionario!$B$47</f>
        <v>1.274258711361467E-3</v>
      </c>
      <c r="AA5342">
        <f>Z5342*Diccionario!$B$48</f>
        <v>1.274258711361467E-3</v>
      </c>
      <c r="AB5342">
        <f>AA5342*Diccionario!$B$49</f>
        <v>9.5569403352110027E-4</v>
      </c>
      <c r="AC5342">
        <f t="shared" si="835"/>
        <v>9.5569403352110027E-4</v>
      </c>
      <c r="AD5342">
        <f t="shared" si="836"/>
        <v>3.1121265077446295E-3</v>
      </c>
      <c r="AE5342">
        <f t="shared" si="837"/>
        <v>5.2151987030676378E-6</v>
      </c>
      <c r="AF5342" t="e">
        <f ca="1">IF(AD5342="","",_xludf.RANK.EQ(AD5342,$AD$2:$AD$5513,0))</f>
        <v>#NAME?</v>
      </c>
      <c r="AH5342" t="str">
        <f t="shared" si="838"/>
        <v>Baja</v>
      </c>
      <c r="AI5342" t="s">
        <v>153</v>
      </c>
      <c r="AJ5342" t="str">
        <f>IFERROR(VLOOKUP(B5342,Maestro_Regionales!$A$2:$B$35,2,FALSE),"Otras zonas")</f>
        <v>Otras zonas</v>
      </c>
      <c r="AK5342" t="str">
        <f t="shared" si="839"/>
        <v>NUEVA EPS | Otras zonas</v>
      </c>
    </row>
    <row r="5343" spans="1:37">
      <c r="A5343" s="4" t="s">
        <v>2208</v>
      </c>
      <c r="B5343" s="4" t="s">
        <v>2209</v>
      </c>
      <c r="C5343" s="4" t="s">
        <v>2235</v>
      </c>
      <c r="D5343" s="4" t="s">
        <v>2236</v>
      </c>
      <c r="E5343" s="4" t="s">
        <v>90</v>
      </c>
      <c r="F5343" s="4">
        <v>0</v>
      </c>
      <c r="G5343" s="4">
        <v>0</v>
      </c>
      <c r="H5343" s="4">
        <v>31</v>
      </c>
      <c r="I5343">
        <f t="shared" si="830"/>
        <v>31</v>
      </c>
      <c r="J5343">
        <f t="shared" si="831"/>
        <v>0</v>
      </c>
      <c r="K5343">
        <f t="shared" si="832"/>
        <v>0</v>
      </c>
      <c r="L5343">
        <f t="shared" si="833"/>
        <v>1</v>
      </c>
      <c r="M5343">
        <f>I5343*Diccionario!$B$36</f>
        <v>6.8820607843137246E-2</v>
      </c>
      <c r="N5343">
        <f>M5343*Diccionario!$B$37</f>
        <v>6.9508813921568624E-3</v>
      </c>
      <c r="O5343">
        <f>N5343*Diccionario!$B$38</f>
        <v>1.0426322088235294E-3</v>
      </c>
      <c r="P5343">
        <f>O5343*Diccionario!$B$39</f>
        <v>9.3836898794117643E-4</v>
      </c>
      <c r="Q5343">
        <f>P5343*Diccionario!$B$40</f>
        <v>3.753475951764706E-4</v>
      </c>
      <c r="R5343">
        <f>Q5343*Diccionario!$B$41</f>
        <v>2.4397593686470591E-4</v>
      </c>
      <c r="S5343">
        <f t="shared" si="834"/>
        <v>2.4397593686470591E-4</v>
      </c>
      <c r="T5343">
        <f>I5343*Diccionario!$B$36</f>
        <v>6.8820607843137246E-2</v>
      </c>
      <c r="U5343">
        <f>T5343*Diccionario!$B$42</f>
        <v>6.9508813921568624E-3</v>
      </c>
      <c r="V5343">
        <f>U5343*Diccionario!$B$43</f>
        <v>5.9082491833333329E-3</v>
      </c>
      <c r="W5343">
        <f>V5343*Diccionario!$B$44</f>
        <v>1.1225673448333332E-3</v>
      </c>
      <c r="X5343">
        <f>W5343*Diccionario!$B$45</f>
        <v>4.3780126448499996E-4</v>
      </c>
      <c r="Y5343">
        <f>X5343*Diccionario!$B$46</f>
        <v>3.8964312539164998E-4</v>
      </c>
      <c r="Z5343">
        <f>Y5343*Diccionario!$B$47</f>
        <v>1.4416795639491048E-4</v>
      </c>
      <c r="AA5343">
        <f>Z5343*Diccionario!$B$48</f>
        <v>1.4416795639491048E-4</v>
      </c>
      <c r="AB5343">
        <f>AA5343*Diccionario!$B$49</f>
        <v>1.0812596729618286E-4</v>
      </c>
      <c r="AC5343">
        <f t="shared" si="835"/>
        <v>1.0812596729618286E-4</v>
      </c>
      <c r="AD5343">
        <f t="shared" si="836"/>
        <v>3.521019041608888E-4</v>
      </c>
      <c r="AE5343">
        <f t="shared" si="837"/>
        <v>5.9004072917918538E-7</v>
      </c>
      <c r="AF5343" t="e">
        <f ca="1">IF(AD5343="","",_xludf.RANK.EQ(AD5343,$AD$2:$AD$5513,0))</f>
        <v>#NAME?</v>
      </c>
      <c r="AH5343" t="str">
        <f t="shared" si="838"/>
        <v>Baja</v>
      </c>
      <c r="AI5343" t="s">
        <v>153</v>
      </c>
      <c r="AJ5343" t="str">
        <f>IFERROR(VLOOKUP(B5343,Maestro_Regionales!$A$2:$B$35,2,FALSE),"Otras zonas")</f>
        <v>Otras zonas</v>
      </c>
      <c r="AK5343" t="str">
        <f t="shared" si="839"/>
        <v>REGIMEN DE EXCEPCION | Otras zonas</v>
      </c>
    </row>
    <row r="5344" spans="1:37">
      <c r="A5344" s="4" t="s">
        <v>2208</v>
      </c>
      <c r="B5344" s="4" t="s">
        <v>2209</v>
      </c>
      <c r="C5344" s="4" t="s">
        <v>2235</v>
      </c>
      <c r="D5344" s="4" t="s">
        <v>2236</v>
      </c>
      <c r="E5344" s="4" t="s">
        <v>86</v>
      </c>
      <c r="F5344" s="4">
        <v>2</v>
      </c>
      <c r="G5344" s="4">
        <v>0</v>
      </c>
      <c r="H5344" s="4">
        <v>0</v>
      </c>
      <c r="I5344">
        <f t="shared" si="830"/>
        <v>2</v>
      </c>
      <c r="J5344">
        <f t="shared" si="831"/>
        <v>1</v>
      </c>
      <c r="K5344">
        <f t="shared" si="832"/>
        <v>0</v>
      </c>
      <c r="L5344">
        <f t="shared" si="833"/>
        <v>0</v>
      </c>
      <c r="M5344">
        <f>I5344*Diccionario!$B$36</f>
        <v>4.4400392156862742E-3</v>
      </c>
      <c r="N5344">
        <f>M5344*Diccionario!$B$37</f>
        <v>4.4844396078431374E-4</v>
      </c>
      <c r="O5344">
        <f>N5344*Diccionario!$B$38</f>
        <v>6.7266594117647063E-5</v>
      </c>
      <c r="P5344">
        <f>O5344*Diccionario!$B$39</f>
        <v>6.053993470588236E-5</v>
      </c>
      <c r="Q5344">
        <f>P5344*Diccionario!$B$40</f>
        <v>2.4215973882352947E-5</v>
      </c>
      <c r="R5344">
        <f>Q5344*Diccionario!$B$41</f>
        <v>1.5740383023529416E-5</v>
      </c>
      <c r="S5344">
        <f t="shared" si="834"/>
        <v>1.5740383023529416E-5</v>
      </c>
      <c r="T5344">
        <f>I5344*Diccionario!$B$36</f>
        <v>4.4400392156862742E-3</v>
      </c>
      <c r="U5344">
        <f>T5344*Diccionario!$B$42</f>
        <v>4.4844396078431374E-4</v>
      </c>
      <c r="V5344">
        <f>U5344*Diccionario!$B$43</f>
        <v>3.8117736666666666E-4</v>
      </c>
      <c r="W5344">
        <f>V5344*Diccionario!$B$44</f>
        <v>7.2423699666666666E-5</v>
      </c>
      <c r="X5344">
        <f>W5344*Diccionario!$B$45</f>
        <v>2.8245242870000002E-5</v>
      </c>
      <c r="Y5344">
        <f>X5344*Diccionario!$B$46</f>
        <v>2.5138266154300001E-5</v>
      </c>
      <c r="Z5344">
        <f>Y5344*Diccionario!$B$47</f>
        <v>9.3011584770909993E-6</v>
      </c>
      <c r="AA5344">
        <f>Z5344*Diccionario!$B$48</f>
        <v>9.3011584770909993E-6</v>
      </c>
      <c r="AB5344">
        <f>AA5344*Diccionario!$B$49</f>
        <v>6.9758688578182495E-6</v>
      </c>
      <c r="AC5344">
        <f t="shared" si="835"/>
        <v>6.9758688578182495E-6</v>
      </c>
      <c r="AD5344">
        <f t="shared" si="836"/>
        <v>2.2716251881347665E-5</v>
      </c>
      <c r="AE5344">
        <f t="shared" si="837"/>
        <v>3.8067143818011966E-8</v>
      </c>
      <c r="AF5344" t="e">
        <f ca="1">IF(AD5344="","",_xludf.RANK.EQ(AD5344,$AD$2:$AD$5513,0))</f>
        <v>#NAME?</v>
      </c>
      <c r="AH5344" t="str">
        <f t="shared" si="838"/>
        <v>Baja</v>
      </c>
      <c r="AI5344" t="s">
        <v>153</v>
      </c>
      <c r="AJ5344" t="str">
        <f>IFERROR(VLOOKUP(B5344,Maestro_Regionales!$A$2:$B$35,2,FALSE),"Otras zonas")</f>
        <v>Otras zonas</v>
      </c>
      <c r="AK5344" t="str">
        <f t="shared" si="839"/>
        <v>EPS SANITAS | Otras zonas</v>
      </c>
    </row>
    <row r="5345" spans="1:37">
      <c r="A5345" s="4" t="s">
        <v>2208</v>
      </c>
      <c r="B5345" s="4" t="s">
        <v>2209</v>
      </c>
      <c r="C5345" s="4" t="s">
        <v>2237</v>
      </c>
      <c r="D5345" s="4" t="s">
        <v>2238</v>
      </c>
      <c r="E5345" s="4" t="s">
        <v>87</v>
      </c>
      <c r="F5345" s="4">
        <v>843</v>
      </c>
      <c r="G5345" s="4">
        <v>2877</v>
      </c>
      <c r="H5345" s="4">
        <v>0</v>
      </c>
      <c r="I5345">
        <f t="shared" si="830"/>
        <v>3720</v>
      </c>
      <c r="J5345">
        <f t="shared" si="831"/>
        <v>0.22661290322580646</v>
      </c>
      <c r="K5345">
        <f t="shared" si="832"/>
        <v>0.77338709677419359</v>
      </c>
      <c r="L5345">
        <f t="shared" si="833"/>
        <v>0</v>
      </c>
      <c r="M5345">
        <f>I5345*Diccionario!$B$36</f>
        <v>8.2584729411764695</v>
      </c>
      <c r="N5345">
        <f>M5345*Diccionario!$B$37</f>
        <v>0.83410576705882344</v>
      </c>
      <c r="O5345">
        <f>N5345*Diccionario!$B$38</f>
        <v>0.12511586505882352</v>
      </c>
      <c r="P5345">
        <f>O5345*Diccionario!$B$39</f>
        <v>0.11260427855294117</v>
      </c>
      <c r="Q5345">
        <f>P5345*Diccionario!$B$40</f>
        <v>4.5041711421176467E-2</v>
      </c>
      <c r="R5345">
        <f>Q5345*Diccionario!$B$41</f>
        <v>2.9277112423764705E-2</v>
      </c>
      <c r="S5345">
        <f t="shared" si="834"/>
        <v>2.9277112423764705E-2</v>
      </c>
      <c r="T5345">
        <f>I5345*Diccionario!$B$36</f>
        <v>8.2584729411764695</v>
      </c>
      <c r="U5345">
        <f>T5345*Diccionario!$B$42</f>
        <v>0.83410576705882344</v>
      </c>
      <c r="V5345">
        <f>U5345*Diccionario!$B$43</f>
        <v>0.70898990199999989</v>
      </c>
      <c r="W5345">
        <f>V5345*Diccionario!$B$44</f>
        <v>0.13470808137999998</v>
      </c>
      <c r="X5345">
        <f>W5345*Diccionario!$B$45</f>
        <v>5.2536151738199997E-2</v>
      </c>
      <c r="Y5345">
        <f>X5345*Diccionario!$B$46</f>
        <v>4.6757175046998001E-2</v>
      </c>
      <c r="Z5345">
        <f>Y5345*Diccionario!$B$47</f>
        <v>1.7300154767389261E-2</v>
      </c>
      <c r="AA5345">
        <f>Z5345*Diccionario!$B$48</f>
        <v>1.7300154767389261E-2</v>
      </c>
      <c r="AB5345">
        <f>AA5345*Diccionario!$B$49</f>
        <v>1.2975116075541946E-2</v>
      </c>
      <c r="AC5345">
        <f t="shared" si="835"/>
        <v>1.2975116075541946E-2</v>
      </c>
      <c r="AD5345">
        <f t="shared" si="836"/>
        <v>4.2252228499306654E-2</v>
      </c>
      <c r="AE5345">
        <f t="shared" si="837"/>
        <v>7.0804887501502243E-5</v>
      </c>
      <c r="AF5345" t="e">
        <f ca="1">IF(AD5345="","",_xludf.RANK.EQ(AD5345,$AD$2:$AD$5513,0))</f>
        <v>#NAME?</v>
      </c>
      <c r="AH5345" t="str">
        <f t="shared" si="838"/>
        <v>Baja</v>
      </c>
      <c r="AI5345" t="s">
        <v>153</v>
      </c>
      <c r="AJ5345" t="str">
        <f>IFERROR(VLOOKUP(B5345,Maestro_Regionales!$A$2:$B$35,2,FALSE),"Otras zonas")</f>
        <v>Otras zonas</v>
      </c>
      <c r="AK5345" t="str">
        <f t="shared" si="839"/>
        <v>NUEVA EPS | Otras zonas</v>
      </c>
    </row>
    <row r="5346" spans="1:37">
      <c r="A5346" s="4" t="s">
        <v>2208</v>
      </c>
      <c r="B5346" s="4" t="s">
        <v>2209</v>
      </c>
      <c r="C5346" s="4" t="s">
        <v>2237</v>
      </c>
      <c r="D5346" s="4" t="s">
        <v>2238</v>
      </c>
      <c r="E5346" s="4" t="s">
        <v>203</v>
      </c>
      <c r="F5346" s="4">
        <v>437</v>
      </c>
      <c r="G5346" s="4">
        <v>2763</v>
      </c>
      <c r="H5346" s="4">
        <v>0</v>
      </c>
      <c r="I5346">
        <f t="shared" si="830"/>
        <v>3200</v>
      </c>
      <c r="J5346">
        <f t="shared" si="831"/>
        <v>0.1365625</v>
      </c>
      <c r="K5346">
        <f t="shared" si="832"/>
        <v>0.86343749999999997</v>
      </c>
      <c r="L5346">
        <f t="shared" si="833"/>
        <v>0</v>
      </c>
      <c r="M5346">
        <f>I5346*Diccionario!$B$36</f>
        <v>7.1040627450980391</v>
      </c>
      <c r="N5346">
        <f>M5346*Diccionario!$B$37</f>
        <v>0.71751033725490199</v>
      </c>
      <c r="O5346">
        <f>N5346*Diccionario!$B$38</f>
        <v>0.1076265505882353</v>
      </c>
      <c r="P5346">
        <f>O5346*Diccionario!$B$39</f>
        <v>9.686389552941177E-2</v>
      </c>
      <c r="Q5346">
        <f>P5346*Diccionario!$B$40</f>
        <v>3.8745558211764709E-2</v>
      </c>
      <c r="R5346">
        <f>Q5346*Diccionario!$B$41</f>
        <v>2.5184612837647061E-2</v>
      </c>
      <c r="S5346">
        <f t="shared" si="834"/>
        <v>2.5184612837647061E-2</v>
      </c>
      <c r="T5346">
        <f>I5346*Diccionario!$B$36</f>
        <v>7.1040627450980391</v>
      </c>
      <c r="U5346">
        <f>T5346*Diccionario!$B$42</f>
        <v>0.71751033725490199</v>
      </c>
      <c r="V5346">
        <f>U5346*Diccionario!$B$43</f>
        <v>0.60988378666666665</v>
      </c>
      <c r="W5346">
        <f>V5346*Diccionario!$B$44</f>
        <v>0.11587791946666666</v>
      </c>
      <c r="X5346">
        <f>W5346*Diccionario!$B$45</f>
        <v>4.5192388591999998E-2</v>
      </c>
      <c r="Y5346">
        <f>X5346*Diccionario!$B$46</f>
        <v>4.0221225846879996E-2</v>
      </c>
      <c r="Z5346">
        <f>Y5346*Diccionario!$B$47</f>
        <v>1.4881853563345598E-2</v>
      </c>
      <c r="AA5346">
        <f>Z5346*Diccionario!$B$48</f>
        <v>1.4881853563345598E-2</v>
      </c>
      <c r="AB5346">
        <f>AA5346*Diccionario!$B$49</f>
        <v>1.1161390172509198E-2</v>
      </c>
      <c r="AC5346">
        <f t="shared" si="835"/>
        <v>1.1161390172509198E-2</v>
      </c>
      <c r="AD5346">
        <f t="shared" si="836"/>
        <v>3.634600301015626E-2</v>
      </c>
      <c r="AE5346">
        <f t="shared" si="837"/>
        <v>6.0907430108819137E-5</v>
      </c>
      <c r="AF5346" t="e">
        <f ca="1">IF(AD5346="","",_xludf.RANK.EQ(AD5346,$AD$2:$AD$5513,0))</f>
        <v>#NAME?</v>
      </c>
      <c r="AH5346" t="str">
        <f t="shared" si="838"/>
        <v>Baja</v>
      </c>
      <c r="AI5346" t="s">
        <v>153</v>
      </c>
      <c r="AJ5346" t="str">
        <f>IFERROR(VLOOKUP(B5346,Maestro_Regionales!$A$2:$B$35,2,FALSE),"Otras zonas")</f>
        <v>Otras zonas</v>
      </c>
      <c r="AK5346" t="str">
        <f t="shared" si="839"/>
        <v>CAPRESOCA EPS | Otras zonas</v>
      </c>
    </row>
    <row r="5347" spans="1:37">
      <c r="A5347" s="4" t="s">
        <v>2208</v>
      </c>
      <c r="B5347" s="4" t="s">
        <v>2209</v>
      </c>
      <c r="C5347" s="4" t="s">
        <v>2237</v>
      </c>
      <c r="D5347" s="4" t="s">
        <v>2238</v>
      </c>
      <c r="E5347" s="4" t="s">
        <v>86</v>
      </c>
      <c r="F5347" s="4">
        <v>239</v>
      </c>
      <c r="G5347" s="4">
        <v>220</v>
      </c>
      <c r="H5347" s="4">
        <v>0</v>
      </c>
      <c r="I5347">
        <f t="shared" si="830"/>
        <v>459</v>
      </c>
      <c r="J5347">
        <f t="shared" si="831"/>
        <v>0.52069716775599129</v>
      </c>
      <c r="K5347">
        <f t="shared" si="832"/>
        <v>0.47930283224400871</v>
      </c>
      <c r="L5347">
        <f t="shared" si="833"/>
        <v>0</v>
      </c>
      <c r="M5347">
        <f>I5347*Diccionario!$B$36</f>
        <v>1.0189889999999999</v>
      </c>
      <c r="N5347">
        <f>M5347*Diccionario!$B$37</f>
        <v>0.102917889</v>
      </c>
      <c r="O5347">
        <f>N5347*Diccionario!$B$38</f>
        <v>1.5437683349999998E-2</v>
      </c>
      <c r="P5347">
        <f>O5347*Diccionario!$B$39</f>
        <v>1.3893915014999999E-2</v>
      </c>
      <c r="Q5347">
        <f>P5347*Diccionario!$B$40</f>
        <v>5.5575660059999999E-3</v>
      </c>
      <c r="R5347">
        <f>Q5347*Diccionario!$B$41</f>
        <v>3.6124179039000001E-3</v>
      </c>
      <c r="S5347">
        <f t="shared" si="834"/>
        <v>3.6124179039000001E-3</v>
      </c>
      <c r="T5347">
        <f>I5347*Diccionario!$B$36</f>
        <v>1.0189889999999999</v>
      </c>
      <c r="U5347">
        <f>T5347*Diccionario!$B$42</f>
        <v>0.102917889</v>
      </c>
      <c r="V5347">
        <f>U5347*Diccionario!$B$43</f>
        <v>8.748020564999999E-2</v>
      </c>
      <c r="W5347">
        <f>V5347*Diccionario!$B$44</f>
        <v>1.6621239073499997E-2</v>
      </c>
      <c r="X5347">
        <f>W5347*Diccionario!$B$45</f>
        <v>6.4822832386649994E-3</v>
      </c>
      <c r="Y5347">
        <f>X5347*Diccionario!$B$46</f>
        <v>5.7692320824118499E-3</v>
      </c>
      <c r="Z5347">
        <f>Y5347*Diccionario!$B$47</f>
        <v>2.1346158704923846E-3</v>
      </c>
      <c r="AA5347">
        <f>Z5347*Diccionario!$B$48</f>
        <v>2.1346158704923846E-3</v>
      </c>
      <c r="AB5347">
        <f>AA5347*Diccionario!$B$49</f>
        <v>1.6009619028692886E-3</v>
      </c>
      <c r="AC5347">
        <f t="shared" si="835"/>
        <v>1.6009619028692886E-3</v>
      </c>
      <c r="AD5347">
        <f t="shared" si="836"/>
        <v>5.2133798067692892E-3</v>
      </c>
      <c r="AE5347">
        <f t="shared" si="837"/>
        <v>8.736409506233745E-6</v>
      </c>
      <c r="AF5347" t="e">
        <f ca="1">IF(AD5347="","",_xludf.RANK.EQ(AD5347,$AD$2:$AD$5513,0))</f>
        <v>#NAME?</v>
      </c>
      <c r="AH5347" t="str">
        <f t="shared" si="838"/>
        <v>Baja</v>
      </c>
      <c r="AI5347" t="s">
        <v>153</v>
      </c>
      <c r="AJ5347" t="str">
        <f>IFERROR(VLOOKUP(B5347,Maestro_Regionales!$A$2:$B$35,2,FALSE),"Otras zonas")</f>
        <v>Otras zonas</v>
      </c>
      <c r="AK5347" t="str">
        <f t="shared" si="839"/>
        <v>EPS SANITAS | Otras zonas</v>
      </c>
    </row>
    <row r="5348" spans="1:37">
      <c r="A5348" s="4" t="s">
        <v>2208</v>
      </c>
      <c r="B5348" s="4" t="s">
        <v>2209</v>
      </c>
      <c r="C5348" s="4" t="s">
        <v>2237</v>
      </c>
      <c r="D5348" s="4" t="s">
        <v>2238</v>
      </c>
      <c r="E5348" s="4" t="s">
        <v>90</v>
      </c>
      <c r="F5348" s="4">
        <v>0</v>
      </c>
      <c r="G5348" s="4">
        <v>0</v>
      </c>
      <c r="H5348" s="4">
        <v>149</v>
      </c>
      <c r="I5348">
        <f t="shared" si="830"/>
        <v>149</v>
      </c>
      <c r="J5348">
        <f t="shared" si="831"/>
        <v>0</v>
      </c>
      <c r="K5348">
        <f t="shared" si="832"/>
        <v>0</v>
      </c>
      <c r="L5348">
        <f t="shared" si="833"/>
        <v>1</v>
      </c>
      <c r="M5348">
        <f>I5348*Diccionario!$B$36</f>
        <v>0.33078292156862743</v>
      </c>
      <c r="N5348">
        <f>M5348*Diccionario!$B$37</f>
        <v>3.3409075078431376E-2</v>
      </c>
      <c r="O5348">
        <f>N5348*Diccionario!$B$38</f>
        <v>5.011361261764706E-3</v>
      </c>
      <c r="P5348">
        <f>O5348*Diccionario!$B$39</f>
        <v>4.5102251355882356E-3</v>
      </c>
      <c r="Q5348">
        <f>P5348*Diccionario!$B$40</f>
        <v>1.8040900542352944E-3</v>
      </c>
      <c r="R5348">
        <f>Q5348*Diccionario!$B$41</f>
        <v>1.1726585352529414E-3</v>
      </c>
      <c r="S5348">
        <f t="shared" si="834"/>
        <v>1.1726585352529414E-3</v>
      </c>
      <c r="T5348">
        <f>I5348*Diccionario!$B$36</f>
        <v>0.33078292156862743</v>
      </c>
      <c r="U5348">
        <f>T5348*Diccionario!$B$42</f>
        <v>3.3409075078431376E-2</v>
      </c>
      <c r="V5348">
        <f>U5348*Diccionario!$B$43</f>
        <v>2.839771381666667E-2</v>
      </c>
      <c r="W5348">
        <f>V5348*Diccionario!$B$44</f>
        <v>5.3955656251666673E-3</v>
      </c>
      <c r="X5348">
        <f>W5348*Diccionario!$B$45</f>
        <v>2.1042705938150003E-3</v>
      </c>
      <c r="Y5348">
        <f>X5348*Diccionario!$B$46</f>
        <v>1.8728008284953502E-3</v>
      </c>
      <c r="Z5348">
        <f>Y5348*Diccionario!$B$47</f>
        <v>6.9293630654327959E-4</v>
      </c>
      <c r="AA5348">
        <f>Z5348*Diccionario!$B$48</f>
        <v>6.9293630654327959E-4</v>
      </c>
      <c r="AB5348">
        <f>AA5348*Diccionario!$B$49</f>
        <v>5.1970222990745975E-4</v>
      </c>
      <c r="AC5348">
        <f t="shared" si="835"/>
        <v>5.1970222990745975E-4</v>
      </c>
      <c r="AD5348">
        <f t="shared" si="836"/>
        <v>1.6923607651604011E-3</v>
      </c>
      <c r="AE5348">
        <f t="shared" si="837"/>
        <v>2.8360022144418914E-6</v>
      </c>
      <c r="AF5348" t="e">
        <f ca="1">IF(AD5348="","",_xludf.RANK.EQ(AD5348,$AD$2:$AD$5513,0))</f>
        <v>#NAME?</v>
      </c>
      <c r="AH5348" t="str">
        <f t="shared" si="838"/>
        <v>Baja</v>
      </c>
      <c r="AI5348" t="s">
        <v>153</v>
      </c>
      <c r="AJ5348" t="str">
        <f>IFERROR(VLOOKUP(B5348,Maestro_Regionales!$A$2:$B$35,2,FALSE),"Otras zonas")</f>
        <v>Otras zonas</v>
      </c>
      <c r="AK5348" t="str">
        <f t="shared" si="839"/>
        <v>REGIMEN DE EXCEPCION | Otras zonas</v>
      </c>
    </row>
    <row r="5349" spans="1:37">
      <c r="A5349" s="4" t="s">
        <v>2208</v>
      </c>
      <c r="B5349" s="4" t="s">
        <v>2209</v>
      </c>
      <c r="C5349" s="4" t="s">
        <v>2239</v>
      </c>
      <c r="D5349" s="4" t="s">
        <v>2240</v>
      </c>
      <c r="E5349" s="4" t="s">
        <v>203</v>
      </c>
      <c r="F5349" s="4">
        <v>478</v>
      </c>
      <c r="G5349" s="4">
        <v>4819</v>
      </c>
      <c r="H5349" s="4">
        <v>0</v>
      </c>
      <c r="I5349">
        <f t="shared" si="830"/>
        <v>5297</v>
      </c>
      <c r="J5349">
        <f t="shared" si="831"/>
        <v>9.0239758353785157E-2</v>
      </c>
      <c r="K5349">
        <f t="shared" si="832"/>
        <v>0.90976024164621483</v>
      </c>
      <c r="L5349">
        <f t="shared" si="833"/>
        <v>0</v>
      </c>
      <c r="M5349">
        <f>I5349*Diccionario!$B$36</f>
        <v>11.759443862745098</v>
      </c>
      <c r="N5349">
        <f>M5349*Diccionario!$B$37</f>
        <v>1.1877038301372549</v>
      </c>
      <c r="O5349">
        <f>N5349*Diccionario!$B$38</f>
        <v>0.17815557452058822</v>
      </c>
      <c r="P5349">
        <f>O5349*Diccionario!$B$39</f>
        <v>0.16034001706852941</v>
      </c>
      <c r="Q5349">
        <f>P5349*Diccionario!$B$40</f>
        <v>6.413600682741176E-2</v>
      </c>
      <c r="R5349">
        <f>Q5349*Diccionario!$B$41</f>
        <v>4.1688404437817649E-2</v>
      </c>
      <c r="S5349">
        <f t="shared" si="834"/>
        <v>4.1688404437817649E-2</v>
      </c>
      <c r="T5349">
        <f>I5349*Diccionario!$B$36</f>
        <v>11.759443862745098</v>
      </c>
      <c r="U5349">
        <f>T5349*Diccionario!$B$42</f>
        <v>1.1877038301372549</v>
      </c>
      <c r="V5349">
        <f>U5349*Diccionario!$B$43</f>
        <v>1.0095482556166666</v>
      </c>
      <c r="W5349">
        <f>V5349*Diccionario!$B$44</f>
        <v>0.19181416856716665</v>
      </c>
      <c r="X5349">
        <f>W5349*Diccionario!$B$45</f>
        <v>7.4807525741194994E-2</v>
      </c>
      <c r="Y5349">
        <f>X5349*Diccionario!$B$46</f>
        <v>6.6578697909663545E-2</v>
      </c>
      <c r="Z5349">
        <f>Y5349*Diccionario!$B$47</f>
        <v>2.4634118226575512E-2</v>
      </c>
      <c r="AA5349">
        <f>Z5349*Diccionario!$B$48</f>
        <v>2.4634118226575512E-2</v>
      </c>
      <c r="AB5349">
        <f>AA5349*Diccionario!$B$49</f>
        <v>1.8475588669931632E-2</v>
      </c>
      <c r="AC5349">
        <f t="shared" si="835"/>
        <v>1.8475588669931632E-2</v>
      </c>
      <c r="AD5349">
        <f t="shared" si="836"/>
        <v>6.0163993107749281E-2</v>
      </c>
      <c r="AE5349">
        <f t="shared" si="837"/>
        <v>1.0082083040200467E-4</v>
      </c>
      <c r="AF5349" t="e">
        <f ca="1">IF(AD5349="","",_xludf.RANK.EQ(AD5349,$AD$2:$AD$5513,0))</f>
        <v>#NAME?</v>
      </c>
      <c r="AH5349" t="str">
        <f t="shared" si="838"/>
        <v>Baja</v>
      </c>
      <c r="AI5349" t="s">
        <v>153</v>
      </c>
      <c r="AJ5349" t="str">
        <f>IFERROR(VLOOKUP(B5349,Maestro_Regionales!$A$2:$B$35,2,FALSE),"Otras zonas")</f>
        <v>Otras zonas</v>
      </c>
      <c r="AK5349" t="str">
        <f t="shared" si="839"/>
        <v>CAPRESOCA EPS | Otras zonas</v>
      </c>
    </row>
    <row r="5350" spans="1:37">
      <c r="A5350" s="4" t="s">
        <v>2208</v>
      </c>
      <c r="B5350" s="4" t="s">
        <v>2209</v>
      </c>
      <c r="C5350" s="4" t="s">
        <v>2239</v>
      </c>
      <c r="D5350" s="4" t="s">
        <v>2240</v>
      </c>
      <c r="E5350" s="4" t="s">
        <v>87</v>
      </c>
      <c r="F5350" s="4">
        <v>195</v>
      </c>
      <c r="G5350" s="4">
        <v>184</v>
      </c>
      <c r="H5350" s="4">
        <v>0</v>
      </c>
      <c r="I5350">
        <f t="shared" si="830"/>
        <v>379</v>
      </c>
      <c r="J5350">
        <f t="shared" si="831"/>
        <v>0.51451187335092352</v>
      </c>
      <c r="K5350">
        <f t="shared" si="832"/>
        <v>0.48548812664907653</v>
      </c>
      <c r="L5350">
        <f t="shared" si="833"/>
        <v>0</v>
      </c>
      <c r="M5350">
        <f>I5350*Diccionario!$B$36</f>
        <v>0.84138743137254901</v>
      </c>
      <c r="N5350">
        <f>M5350*Diccionario!$B$37</f>
        <v>8.4980130568627452E-2</v>
      </c>
      <c r="O5350">
        <f>N5350*Diccionario!$B$38</f>
        <v>1.2747019585294117E-2</v>
      </c>
      <c r="P5350">
        <f>O5350*Diccionario!$B$39</f>
        <v>1.1472317626764705E-2</v>
      </c>
      <c r="Q5350">
        <f>P5350*Diccionario!$B$40</f>
        <v>4.5889270507058827E-3</v>
      </c>
      <c r="R5350">
        <f>Q5350*Diccionario!$B$41</f>
        <v>2.9828025829588237E-3</v>
      </c>
      <c r="S5350">
        <f t="shared" si="834"/>
        <v>2.9828025829588237E-3</v>
      </c>
      <c r="T5350">
        <f>I5350*Diccionario!$B$36</f>
        <v>0.84138743137254901</v>
      </c>
      <c r="U5350">
        <f>T5350*Diccionario!$B$42</f>
        <v>8.4980130568627452E-2</v>
      </c>
      <c r="V5350">
        <f>U5350*Diccionario!$B$43</f>
        <v>7.2233110983333335E-2</v>
      </c>
      <c r="W5350">
        <f>V5350*Diccionario!$B$44</f>
        <v>1.3724291086833334E-2</v>
      </c>
      <c r="X5350">
        <f>W5350*Diccionario!$B$45</f>
        <v>5.3524735238649999E-3</v>
      </c>
      <c r="Y5350">
        <f>X5350*Diccionario!$B$46</f>
        <v>4.7637014362398502E-3</v>
      </c>
      <c r="Z5350">
        <f>Y5350*Diccionario!$B$47</f>
        <v>1.7625695314087446E-3</v>
      </c>
      <c r="AA5350">
        <f>Z5350*Diccionario!$B$48</f>
        <v>1.7625695314087446E-3</v>
      </c>
      <c r="AB5350">
        <f>AA5350*Diccionario!$B$49</f>
        <v>1.3219271485565584E-3</v>
      </c>
      <c r="AC5350">
        <f t="shared" si="835"/>
        <v>1.3219271485565584E-3</v>
      </c>
      <c r="AD5350">
        <f t="shared" si="836"/>
        <v>4.3047297315153823E-3</v>
      </c>
      <c r="AE5350">
        <f t="shared" si="837"/>
        <v>7.2137237535132665E-6</v>
      </c>
      <c r="AF5350" t="e">
        <f ca="1">IF(AD5350="","",_xludf.RANK.EQ(AD5350,$AD$2:$AD$5513,0))</f>
        <v>#NAME?</v>
      </c>
      <c r="AH5350" t="str">
        <f t="shared" si="838"/>
        <v>Baja</v>
      </c>
      <c r="AI5350" t="s">
        <v>153</v>
      </c>
      <c r="AJ5350" t="str">
        <f>IFERROR(VLOOKUP(B5350,Maestro_Regionales!$A$2:$B$35,2,FALSE),"Otras zonas")</f>
        <v>Otras zonas</v>
      </c>
      <c r="AK5350" t="str">
        <f t="shared" si="839"/>
        <v>NUEVA EPS | Otras zonas</v>
      </c>
    </row>
    <row r="5351" spans="1:37">
      <c r="A5351" s="4" t="s">
        <v>2208</v>
      </c>
      <c r="B5351" s="4" t="s">
        <v>2209</v>
      </c>
      <c r="C5351" s="4" t="s">
        <v>2239</v>
      </c>
      <c r="D5351" s="4" t="s">
        <v>2240</v>
      </c>
      <c r="E5351" s="4" t="s">
        <v>90</v>
      </c>
      <c r="F5351" s="4">
        <v>0</v>
      </c>
      <c r="G5351" s="4">
        <v>0</v>
      </c>
      <c r="H5351" s="4">
        <v>155</v>
      </c>
      <c r="I5351">
        <f t="shared" si="830"/>
        <v>155</v>
      </c>
      <c r="J5351">
        <f t="shared" si="831"/>
        <v>0</v>
      </c>
      <c r="K5351">
        <f t="shared" si="832"/>
        <v>0</v>
      </c>
      <c r="L5351">
        <f t="shared" si="833"/>
        <v>1</v>
      </c>
      <c r="M5351">
        <f>I5351*Diccionario!$B$36</f>
        <v>0.34410303921568625</v>
      </c>
      <c r="N5351">
        <f>M5351*Diccionario!$B$37</f>
        <v>3.4754406960784315E-2</v>
      </c>
      <c r="O5351">
        <f>N5351*Diccionario!$B$38</f>
        <v>5.213161044117647E-3</v>
      </c>
      <c r="P5351">
        <f>O5351*Diccionario!$B$39</f>
        <v>4.6918449397058823E-3</v>
      </c>
      <c r="Q5351">
        <f>P5351*Diccionario!$B$40</f>
        <v>1.8767379758823531E-3</v>
      </c>
      <c r="R5351">
        <f>Q5351*Diccionario!$B$41</f>
        <v>1.2198796843235296E-3</v>
      </c>
      <c r="S5351">
        <f t="shared" si="834"/>
        <v>1.2198796843235296E-3</v>
      </c>
      <c r="T5351">
        <f>I5351*Diccionario!$B$36</f>
        <v>0.34410303921568625</v>
      </c>
      <c r="U5351">
        <f>T5351*Diccionario!$B$42</f>
        <v>3.4754406960784315E-2</v>
      </c>
      <c r="V5351">
        <f>U5351*Diccionario!$B$43</f>
        <v>2.9541245916666667E-2</v>
      </c>
      <c r="W5351">
        <f>V5351*Diccionario!$B$44</f>
        <v>5.6128367241666671E-3</v>
      </c>
      <c r="X5351">
        <f>W5351*Diccionario!$B$45</f>
        <v>2.1890063224250002E-3</v>
      </c>
      <c r="Y5351">
        <f>X5351*Diccionario!$B$46</f>
        <v>1.9482156269582502E-3</v>
      </c>
      <c r="Z5351">
        <f>Y5351*Diccionario!$B$47</f>
        <v>7.2083978197455252E-4</v>
      </c>
      <c r="AA5351">
        <f>Z5351*Diccionario!$B$48</f>
        <v>7.2083978197455252E-4</v>
      </c>
      <c r="AB5351">
        <f>AA5351*Diccionario!$B$49</f>
        <v>5.4062983648091442E-4</v>
      </c>
      <c r="AC5351">
        <f t="shared" si="835"/>
        <v>5.4062983648091442E-4</v>
      </c>
      <c r="AD5351">
        <f t="shared" si="836"/>
        <v>1.760509520804444E-3</v>
      </c>
      <c r="AE5351">
        <f t="shared" si="837"/>
        <v>2.9502036458959272E-6</v>
      </c>
      <c r="AF5351" t="e">
        <f ca="1">IF(AD5351="","",_xludf.RANK.EQ(AD5351,$AD$2:$AD$5513,0))</f>
        <v>#NAME?</v>
      </c>
      <c r="AH5351" t="str">
        <f t="shared" si="838"/>
        <v>Baja</v>
      </c>
      <c r="AI5351" t="s">
        <v>153</v>
      </c>
      <c r="AJ5351" t="str">
        <f>IFERROR(VLOOKUP(B5351,Maestro_Regionales!$A$2:$B$35,2,FALSE),"Otras zonas")</f>
        <v>Otras zonas</v>
      </c>
      <c r="AK5351" t="str">
        <f t="shared" si="839"/>
        <v>REGIMEN DE EXCEPCION | Otras zonas</v>
      </c>
    </row>
    <row r="5352" spans="1:37">
      <c r="A5352" s="4" t="s">
        <v>2208</v>
      </c>
      <c r="B5352" s="4" t="s">
        <v>2209</v>
      </c>
      <c r="C5352" s="4" t="s">
        <v>2241</v>
      </c>
      <c r="D5352" s="4" t="s">
        <v>2242</v>
      </c>
      <c r="E5352" s="4" t="s">
        <v>203</v>
      </c>
      <c r="F5352" s="4">
        <v>1189</v>
      </c>
      <c r="G5352" s="4">
        <v>7985</v>
      </c>
      <c r="H5352" s="4">
        <v>0</v>
      </c>
      <c r="I5352">
        <f t="shared" si="830"/>
        <v>9174</v>
      </c>
      <c r="J5352">
        <f t="shared" si="831"/>
        <v>0.12960540658382386</v>
      </c>
      <c r="K5352">
        <f t="shared" si="832"/>
        <v>0.8703945934161762</v>
      </c>
      <c r="L5352">
        <f t="shared" si="833"/>
        <v>0</v>
      </c>
      <c r="M5352">
        <f>I5352*Diccionario!$B$36</f>
        <v>20.366459882352938</v>
      </c>
      <c r="N5352">
        <f>M5352*Diccionario!$B$37</f>
        <v>2.0570124481176468</v>
      </c>
      <c r="O5352">
        <f>N5352*Diccionario!$B$38</f>
        <v>0.30855186721764699</v>
      </c>
      <c r="P5352">
        <f>O5352*Diccionario!$B$39</f>
        <v>0.27769668049588231</v>
      </c>
      <c r="Q5352">
        <f>P5352*Diccionario!$B$40</f>
        <v>0.11107867219835293</v>
      </c>
      <c r="R5352">
        <f>Q5352*Diccionario!$B$41</f>
        <v>7.2201136928929405E-2</v>
      </c>
      <c r="S5352">
        <f t="shared" si="834"/>
        <v>7.2201136928929405E-2</v>
      </c>
      <c r="T5352">
        <f>I5352*Diccionario!$B$36</f>
        <v>20.366459882352938</v>
      </c>
      <c r="U5352">
        <f>T5352*Diccionario!$B$42</f>
        <v>2.0570124481176468</v>
      </c>
      <c r="V5352">
        <f>U5352*Diccionario!$B$43</f>
        <v>1.7484605808999998</v>
      </c>
      <c r="W5352">
        <f>V5352*Diccionario!$B$44</f>
        <v>0.33220751037099994</v>
      </c>
      <c r="X5352">
        <f>W5352*Diccionario!$B$45</f>
        <v>0.12956092904468999</v>
      </c>
      <c r="Y5352">
        <f>X5352*Diccionario!$B$46</f>
        <v>0.1153092268497741</v>
      </c>
      <c r="Z5352">
        <f>Y5352*Diccionario!$B$47</f>
        <v>4.2664413934416417E-2</v>
      </c>
      <c r="AA5352">
        <f>Z5352*Diccionario!$B$48</f>
        <v>4.2664413934416417E-2</v>
      </c>
      <c r="AB5352">
        <f>AA5352*Diccionario!$B$49</f>
        <v>3.1998310450812313E-2</v>
      </c>
      <c r="AC5352">
        <f t="shared" si="835"/>
        <v>3.1998310450812313E-2</v>
      </c>
      <c r="AD5352">
        <f t="shared" si="836"/>
        <v>0.10419944737974171</v>
      </c>
      <c r="AE5352">
        <f t="shared" si="837"/>
        <v>1.7461398869322083E-4</v>
      </c>
      <c r="AF5352" t="e">
        <f ca="1">IF(AD5352="","",_xludf.RANK.EQ(AD5352,$AD$2:$AD$5513,0))</f>
        <v>#NAME?</v>
      </c>
      <c r="AH5352" t="str">
        <f t="shared" si="838"/>
        <v>Baja</v>
      </c>
      <c r="AI5352" t="s">
        <v>153</v>
      </c>
      <c r="AJ5352" t="str">
        <f>IFERROR(VLOOKUP(B5352,Maestro_Regionales!$A$2:$B$35,2,FALSE),"Otras zonas")</f>
        <v>Otras zonas</v>
      </c>
      <c r="AK5352" t="str">
        <f t="shared" si="839"/>
        <v>CAPRESOCA EPS | Otras zonas</v>
      </c>
    </row>
    <row r="5353" spans="1:37">
      <c r="A5353" s="4" t="s">
        <v>2208</v>
      </c>
      <c r="B5353" s="4" t="s">
        <v>2209</v>
      </c>
      <c r="C5353" s="4" t="s">
        <v>2241</v>
      </c>
      <c r="D5353" s="4" t="s">
        <v>2242</v>
      </c>
      <c r="E5353" s="4" t="s">
        <v>87</v>
      </c>
      <c r="F5353" s="4">
        <v>3987</v>
      </c>
      <c r="G5353" s="4">
        <v>4664</v>
      </c>
      <c r="H5353" s="4">
        <v>0</v>
      </c>
      <c r="I5353">
        <f t="shared" si="830"/>
        <v>8651</v>
      </c>
      <c r="J5353">
        <f t="shared" si="831"/>
        <v>0.46087157554039998</v>
      </c>
      <c r="K5353">
        <f t="shared" si="832"/>
        <v>0.53912842445960008</v>
      </c>
      <c r="L5353">
        <f t="shared" si="833"/>
        <v>0</v>
      </c>
      <c r="M5353">
        <f>I5353*Diccionario!$B$36</f>
        <v>19.20538962745098</v>
      </c>
      <c r="N5353">
        <f>M5353*Diccionario!$B$37</f>
        <v>1.9397443523725491</v>
      </c>
      <c r="O5353">
        <f>N5353*Diccionario!$B$38</f>
        <v>0.29096165285588232</v>
      </c>
      <c r="P5353">
        <f>O5353*Diccionario!$B$39</f>
        <v>0.2618654875702941</v>
      </c>
      <c r="Q5353">
        <f>P5353*Diccionario!$B$40</f>
        <v>0.10474619502811765</v>
      </c>
      <c r="R5353">
        <f>Q5353*Diccionario!$B$41</f>
        <v>6.8085026768276477E-2</v>
      </c>
      <c r="S5353">
        <f t="shared" si="834"/>
        <v>6.8085026768276477E-2</v>
      </c>
      <c r="T5353">
        <f>I5353*Diccionario!$B$36</f>
        <v>19.20538962745098</v>
      </c>
      <c r="U5353">
        <f>T5353*Diccionario!$B$42</f>
        <v>1.9397443523725491</v>
      </c>
      <c r="V5353">
        <f>U5353*Diccionario!$B$43</f>
        <v>1.6487826995166666</v>
      </c>
      <c r="W5353">
        <f>V5353*Diccionario!$B$44</f>
        <v>0.31326871290816666</v>
      </c>
      <c r="X5353">
        <f>W5353*Diccionario!$B$45</f>
        <v>0.122174798034185</v>
      </c>
      <c r="Y5353">
        <f>X5353*Diccionario!$B$46</f>
        <v>0.10873557025042466</v>
      </c>
      <c r="Z5353">
        <f>Y5353*Diccionario!$B$47</f>
        <v>4.0232160992657119E-2</v>
      </c>
      <c r="AA5353">
        <f>Z5353*Diccionario!$B$48</f>
        <v>4.0232160992657119E-2</v>
      </c>
      <c r="AB5353">
        <f>AA5353*Diccionario!$B$49</f>
        <v>3.0174120744492841E-2</v>
      </c>
      <c r="AC5353">
        <f t="shared" si="835"/>
        <v>3.0174120744492841E-2</v>
      </c>
      <c r="AD5353">
        <f t="shared" si="836"/>
        <v>9.8259147512769318E-2</v>
      </c>
      <c r="AE5353">
        <f t="shared" si="837"/>
        <v>1.6465943058481072E-4</v>
      </c>
      <c r="AF5353" t="e">
        <f ca="1">IF(AD5353="","",_xludf.RANK.EQ(AD5353,$AD$2:$AD$5513,0))</f>
        <v>#NAME?</v>
      </c>
      <c r="AH5353" t="str">
        <f t="shared" si="838"/>
        <v>Baja</v>
      </c>
      <c r="AI5353" t="s">
        <v>153</v>
      </c>
      <c r="AJ5353" t="str">
        <f>IFERROR(VLOOKUP(B5353,Maestro_Regionales!$A$2:$B$35,2,FALSE),"Otras zonas")</f>
        <v>Otras zonas</v>
      </c>
      <c r="AK5353" t="str">
        <f t="shared" si="839"/>
        <v>NUEVA EPS | Otras zonas</v>
      </c>
    </row>
    <row r="5354" spans="1:37">
      <c r="A5354" s="4" t="s">
        <v>2208</v>
      </c>
      <c r="B5354" s="4" t="s">
        <v>2209</v>
      </c>
      <c r="C5354" s="4" t="s">
        <v>2241</v>
      </c>
      <c r="D5354" s="4" t="s">
        <v>2242</v>
      </c>
      <c r="E5354" s="4" t="s">
        <v>86</v>
      </c>
      <c r="F5354" s="4">
        <v>3188</v>
      </c>
      <c r="G5354" s="4">
        <v>2207</v>
      </c>
      <c r="H5354" s="4">
        <v>0</v>
      </c>
      <c r="I5354">
        <f t="shared" si="830"/>
        <v>5395</v>
      </c>
      <c r="J5354">
        <f t="shared" si="831"/>
        <v>0.59091751621872102</v>
      </c>
      <c r="K5354">
        <f t="shared" si="832"/>
        <v>0.40908248378127898</v>
      </c>
      <c r="L5354">
        <f t="shared" si="833"/>
        <v>0</v>
      </c>
      <c r="M5354">
        <f>I5354*Diccionario!$B$36</f>
        <v>11.977005784313725</v>
      </c>
      <c r="N5354">
        <f>M5354*Diccionario!$B$37</f>
        <v>1.2096775842156864</v>
      </c>
      <c r="O5354">
        <f>N5354*Diccionario!$B$38</f>
        <v>0.18145163763235295</v>
      </c>
      <c r="P5354">
        <f>O5354*Diccionario!$B$39</f>
        <v>0.16330647386911765</v>
      </c>
      <c r="Q5354">
        <f>P5354*Diccionario!$B$40</f>
        <v>6.5322589547647067E-2</v>
      </c>
      <c r="R5354">
        <f>Q5354*Diccionario!$B$41</f>
        <v>4.2459683205970593E-2</v>
      </c>
      <c r="S5354">
        <f t="shared" si="834"/>
        <v>4.2459683205970593E-2</v>
      </c>
      <c r="T5354">
        <f>I5354*Diccionario!$B$36</f>
        <v>11.977005784313725</v>
      </c>
      <c r="U5354">
        <f>T5354*Diccionario!$B$42</f>
        <v>1.2096775842156864</v>
      </c>
      <c r="V5354">
        <f>U5354*Diccionario!$B$43</f>
        <v>1.0282259465833334</v>
      </c>
      <c r="W5354">
        <f>V5354*Diccionario!$B$44</f>
        <v>0.19536292985083337</v>
      </c>
      <c r="X5354">
        <f>W5354*Diccionario!$B$45</f>
        <v>7.6191542641825011E-2</v>
      </c>
      <c r="Y5354">
        <f>X5354*Diccionario!$B$46</f>
        <v>6.7810472951224263E-2</v>
      </c>
      <c r="Z5354">
        <f>Y5354*Diccionario!$B$47</f>
        <v>2.5089874991952976E-2</v>
      </c>
      <c r="AA5354">
        <f>Z5354*Diccionario!$B$48</f>
        <v>2.5089874991952976E-2</v>
      </c>
      <c r="AB5354">
        <f>AA5354*Diccionario!$B$49</f>
        <v>1.8817406243964732E-2</v>
      </c>
      <c r="AC5354">
        <f t="shared" si="835"/>
        <v>1.8817406243964732E-2</v>
      </c>
      <c r="AD5354">
        <f t="shared" si="836"/>
        <v>6.1277089449935325E-2</v>
      </c>
      <c r="AE5354">
        <f t="shared" si="837"/>
        <v>1.0268612044908727E-4</v>
      </c>
      <c r="AF5354" t="e">
        <f ca="1">IF(AD5354="","",_xludf.RANK.EQ(AD5354,$AD$2:$AD$5513,0))</f>
        <v>#NAME?</v>
      </c>
      <c r="AH5354" t="str">
        <f t="shared" si="838"/>
        <v>Baja</v>
      </c>
      <c r="AI5354" t="s">
        <v>153</v>
      </c>
      <c r="AJ5354" t="str">
        <f>IFERROR(VLOOKUP(B5354,Maestro_Regionales!$A$2:$B$35,2,FALSE),"Otras zonas")</f>
        <v>Otras zonas</v>
      </c>
      <c r="AK5354" t="str">
        <f t="shared" si="839"/>
        <v>EPS SANITAS | Otras zonas</v>
      </c>
    </row>
    <row r="5355" spans="1:37">
      <c r="A5355" s="4" t="s">
        <v>2208</v>
      </c>
      <c r="B5355" s="4" t="s">
        <v>2209</v>
      </c>
      <c r="C5355" s="4" t="s">
        <v>2241</v>
      </c>
      <c r="D5355" s="4" t="s">
        <v>2242</v>
      </c>
      <c r="E5355" s="4" t="s">
        <v>90</v>
      </c>
      <c r="F5355" s="4">
        <v>0</v>
      </c>
      <c r="G5355" s="4">
        <v>0</v>
      </c>
      <c r="H5355" s="4">
        <v>445</v>
      </c>
      <c r="I5355">
        <f t="shared" si="830"/>
        <v>445</v>
      </c>
      <c r="J5355">
        <f t="shared" si="831"/>
        <v>0</v>
      </c>
      <c r="K5355">
        <f t="shared" si="832"/>
        <v>0</v>
      </c>
      <c r="L5355">
        <f t="shared" si="833"/>
        <v>1</v>
      </c>
      <c r="M5355">
        <f>I5355*Diccionario!$B$36</f>
        <v>0.98790872549019604</v>
      </c>
      <c r="N5355">
        <f>M5355*Diccionario!$B$37</f>
        <v>9.9778781274509801E-2</v>
      </c>
      <c r="O5355">
        <f>N5355*Diccionario!$B$38</f>
        <v>1.4966817191176469E-2</v>
      </c>
      <c r="P5355">
        <f>O5355*Diccionario!$B$39</f>
        <v>1.3470135472058822E-2</v>
      </c>
      <c r="Q5355">
        <f>P5355*Diccionario!$B$40</f>
        <v>5.3880541888235295E-3</v>
      </c>
      <c r="R5355">
        <f>Q5355*Diccionario!$B$41</f>
        <v>3.5022352227352944E-3</v>
      </c>
      <c r="S5355">
        <f t="shared" si="834"/>
        <v>3.5022352227352944E-3</v>
      </c>
      <c r="T5355">
        <f>I5355*Diccionario!$B$36</f>
        <v>0.98790872549019604</v>
      </c>
      <c r="U5355">
        <f>T5355*Diccionario!$B$42</f>
        <v>9.9778781274509801E-2</v>
      </c>
      <c r="V5355">
        <f>U5355*Diccionario!$B$43</f>
        <v>8.481196408333333E-2</v>
      </c>
      <c r="W5355">
        <f>V5355*Diccionario!$B$44</f>
        <v>1.6114273175833332E-2</v>
      </c>
      <c r="X5355">
        <f>W5355*Diccionario!$B$45</f>
        <v>6.2845665385749998E-3</v>
      </c>
      <c r="Y5355">
        <f>X5355*Diccionario!$B$46</f>
        <v>5.5932642193317495E-3</v>
      </c>
      <c r="Z5355">
        <f>Y5355*Diccionario!$B$47</f>
        <v>2.0695077611527471E-3</v>
      </c>
      <c r="AA5355">
        <f>Z5355*Diccionario!$B$48</f>
        <v>2.0695077611527471E-3</v>
      </c>
      <c r="AB5355">
        <f>AA5355*Diccionario!$B$49</f>
        <v>1.5521308208645604E-3</v>
      </c>
      <c r="AC5355">
        <f t="shared" si="835"/>
        <v>1.5521308208645604E-3</v>
      </c>
      <c r="AD5355">
        <f t="shared" si="836"/>
        <v>5.0543660435998549E-3</v>
      </c>
      <c r="AE5355">
        <f t="shared" si="837"/>
        <v>8.4699394995076601E-6</v>
      </c>
      <c r="AF5355" t="e">
        <f ca="1">IF(AD5355="","",_xludf.RANK.EQ(AD5355,$AD$2:$AD$5513,0))</f>
        <v>#NAME?</v>
      </c>
      <c r="AH5355" t="str">
        <f t="shared" si="838"/>
        <v>Baja</v>
      </c>
      <c r="AI5355" t="s">
        <v>153</v>
      </c>
      <c r="AJ5355" t="str">
        <f>IFERROR(VLOOKUP(B5355,Maestro_Regionales!$A$2:$B$35,2,FALSE),"Otras zonas")</f>
        <v>Otras zonas</v>
      </c>
      <c r="AK5355" t="str">
        <f t="shared" si="839"/>
        <v>REGIMEN DE EXCEPCION | Otras zonas</v>
      </c>
    </row>
    <row r="5356" spans="1:37">
      <c r="A5356" s="4" t="s">
        <v>2208</v>
      </c>
      <c r="B5356" s="4" t="s">
        <v>2209</v>
      </c>
      <c r="C5356" s="4" t="s">
        <v>2241</v>
      </c>
      <c r="D5356" s="4" t="s">
        <v>2242</v>
      </c>
      <c r="E5356" s="4" t="s">
        <v>85</v>
      </c>
      <c r="F5356" s="4">
        <v>100</v>
      </c>
      <c r="G5356" s="4">
        <v>26</v>
      </c>
      <c r="H5356" s="4">
        <v>0</v>
      </c>
      <c r="I5356">
        <f t="shared" si="830"/>
        <v>126</v>
      </c>
      <c r="J5356">
        <f t="shared" si="831"/>
        <v>0.79365079365079361</v>
      </c>
      <c r="K5356">
        <f t="shared" si="832"/>
        <v>0.20634920634920634</v>
      </c>
      <c r="L5356">
        <f t="shared" si="833"/>
        <v>0</v>
      </c>
      <c r="M5356">
        <f>I5356*Diccionario!$B$36</f>
        <v>0.27972247058823529</v>
      </c>
      <c r="N5356">
        <f>M5356*Diccionario!$B$37</f>
        <v>2.8251969529411766E-2</v>
      </c>
      <c r="O5356">
        <f>N5356*Diccionario!$B$38</f>
        <v>4.2377954294117648E-3</v>
      </c>
      <c r="P5356">
        <f>O5356*Diccionario!$B$39</f>
        <v>3.8140158864705884E-3</v>
      </c>
      <c r="Q5356">
        <f>P5356*Diccionario!$B$40</f>
        <v>1.5256063545882354E-3</v>
      </c>
      <c r="R5356">
        <f>Q5356*Diccionario!$B$41</f>
        <v>9.9164413048235308E-4</v>
      </c>
      <c r="S5356">
        <f t="shared" si="834"/>
        <v>9.9164413048235308E-4</v>
      </c>
      <c r="T5356">
        <f>I5356*Diccionario!$B$36</f>
        <v>0.27972247058823529</v>
      </c>
      <c r="U5356">
        <f>T5356*Diccionario!$B$42</f>
        <v>2.8251969529411766E-2</v>
      </c>
      <c r="V5356">
        <f>U5356*Diccionario!$B$43</f>
        <v>2.4014174100000001E-2</v>
      </c>
      <c r="W5356">
        <f>V5356*Diccionario!$B$44</f>
        <v>4.5626930790000006E-3</v>
      </c>
      <c r="X5356">
        <f>W5356*Diccionario!$B$45</f>
        <v>1.7794503008100003E-3</v>
      </c>
      <c r="Y5356">
        <f>X5356*Diccionario!$B$46</f>
        <v>1.5837107677209002E-3</v>
      </c>
      <c r="Z5356">
        <f>Y5356*Diccionario!$B$47</f>
        <v>5.8597298405673305E-4</v>
      </c>
      <c r="AA5356">
        <f>Z5356*Diccionario!$B$48</f>
        <v>5.8597298405673305E-4</v>
      </c>
      <c r="AB5356">
        <f>AA5356*Diccionario!$B$49</f>
        <v>4.3947973804254982E-4</v>
      </c>
      <c r="AC5356">
        <f t="shared" si="835"/>
        <v>4.3947973804254982E-4</v>
      </c>
      <c r="AD5356">
        <f t="shared" si="836"/>
        <v>1.4311238685249029E-3</v>
      </c>
      <c r="AE5356">
        <f t="shared" si="837"/>
        <v>2.3982300605347539E-6</v>
      </c>
      <c r="AF5356" t="e">
        <f ca="1">IF(AD5356="","",_xludf.RANK.EQ(AD5356,$AD$2:$AD$5513,0))</f>
        <v>#NAME?</v>
      </c>
      <c r="AH5356" t="str">
        <f t="shared" si="838"/>
        <v>Baja</v>
      </c>
      <c r="AI5356" t="s">
        <v>153</v>
      </c>
      <c r="AJ5356" t="str">
        <f>IFERROR(VLOOKUP(B5356,Maestro_Regionales!$A$2:$B$35,2,FALSE),"Otras zonas")</f>
        <v>Otras zonas</v>
      </c>
      <c r="AK5356" t="str">
        <f t="shared" si="839"/>
        <v>SALUD TOTAL EPS | Otras zonas</v>
      </c>
    </row>
    <row r="5357" spans="1:37">
      <c r="A5357" s="4" t="s">
        <v>2208</v>
      </c>
      <c r="B5357" s="4" t="s">
        <v>2209</v>
      </c>
      <c r="C5357" s="4" t="s">
        <v>2241</v>
      </c>
      <c r="D5357" s="4" t="s">
        <v>2242</v>
      </c>
      <c r="E5357" s="4" t="s">
        <v>88</v>
      </c>
      <c r="F5357" s="4">
        <v>3</v>
      </c>
      <c r="G5357" s="4">
        <v>0</v>
      </c>
      <c r="H5357" s="4">
        <v>0</v>
      </c>
      <c r="I5357">
        <f t="shared" si="830"/>
        <v>3</v>
      </c>
      <c r="J5357">
        <f t="shared" si="831"/>
        <v>1</v>
      </c>
      <c r="K5357">
        <f t="shared" si="832"/>
        <v>0</v>
      </c>
      <c r="L5357">
        <f t="shared" si="833"/>
        <v>0</v>
      </c>
      <c r="M5357">
        <f>I5357*Diccionario!$B$36</f>
        <v>6.6600588235294113E-3</v>
      </c>
      <c r="N5357">
        <f>M5357*Diccionario!$B$37</f>
        <v>6.7266594117647055E-4</v>
      </c>
      <c r="O5357">
        <f>N5357*Diccionario!$B$38</f>
        <v>1.0089989117647057E-4</v>
      </c>
      <c r="P5357">
        <f>O5357*Diccionario!$B$39</f>
        <v>9.0809902058823516E-5</v>
      </c>
      <c r="Q5357">
        <f>P5357*Diccionario!$B$40</f>
        <v>3.6323960823529406E-5</v>
      </c>
      <c r="R5357">
        <f>Q5357*Diccionario!$B$41</f>
        <v>2.3610574535294115E-5</v>
      </c>
      <c r="S5357">
        <f t="shared" si="834"/>
        <v>2.3610574535294115E-5</v>
      </c>
      <c r="T5357">
        <f>I5357*Diccionario!$B$36</f>
        <v>6.6600588235294113E-3</v>
      </c>
      <c r="U5357">
        <f>T5357*Diccionario!$B$42</f>
        <v>6.7266594117647055E-4</v>
      </c>
      <c r="V5357">
        <f>U5357*Diccionario!$B$43</f>
        <v>5.7176604999999994E-4</v>
      </c>
      <c r="W5357">
        <f>V5357*Diccionario!$B$44</f>
        <v>1.0863554949999999E-4</v>
      </c>
      <c r="X5357">
        <f>W5357*Diccionario!$B$45</f>
        <v>4.2367864304999996E-5</v>
      </c>
      <c r="Y5357">
        <f>X5357*Diccionario!$B$46</f>
        <v>3.7707399231449999E-5</v>
      </c>
      <c r="Z5357">
        <f>Y5357*Diccionario!$B$47</f>
        <v>1.3951737715636499E-5</v>
      </c>
      <c r="AA5357">
        <f>Z5357*Diccionario!$B$48</f>
        <v>1.3951737715636499E-5</v>
      </c>
      <c r="AB5357">
        <f>AA5357*Diccionario!$B$49</f>
        <v>1.0463803286727374E-5</v>
      </c>
      <c r="AC5357">
        <f t="shared" si="835"/>
        <v>1.0463803286727374E-5</v>
      </c>
      <c r="AD5357">
        <f t="shared" si="836"/>
        <v>3.4074377822021491E-5</v>
      </c>
      <c r="AE5357">
        <f t="shared" si="837"/>
        <v>5.7100715727017936E-8</v>
      </c>
      <c r="AF5357" t="e">
        <f ca="1">IF(AD5357="","",_xludf.RANK.EQ(AD5357,$AD$2:$AD$5513,0))</f>
        <v>#NAME?</v>
      </c>
      <c r="AH5357" t="str">
        <f t="shared" si="838"/>
        <v>Baja</v>
      </c>
      <c r="AI5357" t="s">
        <v>153</v>
      </c>
      <c r="AJ5357" t="str">
        <f>IFERROR(VLOOKUP(B5357,Maestro_Regionales!$A$2:$B$35,2,FALSE),"Otras zonas")</f>
        <v>Otras zonas</v>
      </c>
      <c r="AK5357" t="str">
        <f t="shared" si="839"/>
        <v>COOSALUD EPS | Otras zonas</v>
      </c>
    </row>
    <row r="5358" spans="1:37">
      <c r="A5358" s="4" t="s">
        <v>2208</v>
      </c>
      <c r="B5358" s="4" t="s">
        <v>2209</v>
      </c>
      <c r="C5358" s="4" t="s">
        <v>2243</v>
      </c>
      <c r="D5358" s="4" t="s">
        <v>2244</v>
      </c>
      <c r="E5358" s="4" t="s">
        <v>87</v>
      </c>
      <c r="F5358" s="4">
        <v>1373</v>
      </c>
      <c r="G5358" s="4">
        <v>4691</v>
      </c>
      <c r="H5358" s="4">
        <v>0</v>
      </c>
      <c r="I5358">
        <f t="shared" si="830"/>
        <v>6064</v>
      </c>
      <c r="J5358">
        <f t="shared" si="831"/>
        <v>0.22641820580474933</v>
      </c>
      <c r="K5358">
        <f t="shared" si="832"/>
        <v>0.77358179419525064</v>
      </c>
      <c r="L5358">
        <f t="shared" si="833"/>
        <v>0</v>
      </c>
      <c r="M5358">
        <f>I5358*Diccionario!$B$36</f>
        <v>13.462198901960784</v>
      </c>
      <c r="N5358">
        <f>M5358*Diccionario!$B$37</f>
        <v>1.3596820890980392</v>
      </c>
      <c r="O5358">
        <f>N5358*Diccionario!$B$38</f>
        <v>0.20395231336470587</v>
      </c>
      <c r="P5358">
        <f>O5358*Diccionario!$B$39</f>
        <v>0.18355708202823529</v>
      </c>
      <c r="Q5358">
        <f>P5358*Diccionario!$B$40</f>
        <v>7.3422832811294123E-2</v>
      </c>
      <c r="R5358">
        <f>Q5358*Diccionario!$B$41</f>
        <v>4.7724841327341179E-2</v>
      </c>
      <c r="S5358">
        <f t="shared" si="834"/>
        <v>4.7724841327341179E-2</v>
      </c>
      <c r="T5358">
        <f>I5358*Diccionario!$B$36</f>
        <v>13.462198901960784</v>
      </c>
      <c r="U5358">
        <f>T5358*Diccionario!$B$42</f>
        <v>1.3596820890980392</v>
      </c>
      <c r="V5358">
        <f>U5358*Diccionario!$B$43</f>
        <v>1.1557297757333334</v>
      </c>
      <c r="W5358">
        <f>V5358*Diccionario!$B$44</f>
        <v>0.21958865738933334</v>
      </c>
      <c r="X5358">
        <f>W5358*Diccionario!$B$45</f>
        <v>8.5639576381839999E-2</v>
      </c>
      <c r="Y5358">
        <f>X5358*Diccionario!$B$46</f>
        <v>7.6219222979837603E-2</v>
      </c>
      <c r="Z5358">
        <f>Y5358*Diccionario!$B$47</f>
        <v>2.8201112502539913E-2</v>
      </c>
      <c r="AA5358">
        <f>Z5358*Diccionario!$B$48</f>
        <v>2.8201112502539913E-2</v>
      </c>
      <c r="AB5358">
        <f>AA5358*Diccionario!$B$49</f>
        <v>2.1150834376904935E-2</v>
      </c>
      <c r="AC5358">
        <f t="shared" si="835"/>
        <v>2.1150834376904935E-2</v>
      </c>
      <c r="AD5358">
        <f t="shared" si="836"/>
        <v>6.8875675704246117E-2</v>
      </c>
      <c r="AE5358">
        <f t="shared" si="837"/>
        <v>1.1541958005621226E-4</v>
      </c>
      <c r="AF5358" t="e">
        <f ca="1">IF(AD5358="","",_xludf.RANK.EQ(AD5358,$AD$2:$AD$5513,0))</f>
        <v>#NAME?</v>
      </c>
      <c r="AH5358" t="str">
        <f t="shared" si="838"/>
        <v>Baja</v>
      </c>
      <c r="AI5358" t="s">
        <v>153</v>
      </c>
      <c r="AJ5358" t="str">
        <f>IFERROR(VLOOKUP(B5358,Maestro_Regionales!$A$2:$B$35,2,FALSE),"Otras zonas")</f>
        <v>Otras zonas</v>
      </c>
      <c r="AK5358" t="str">
        <f t="shared" si="839"/>
        <v>NUEVA EPS | Otras zonas</v>
      </c>
    </row>
    <row r="5359" spans="1:37">
      <c r="A5359" s="4" t="s">
        <v>2208</v>
      </c>
      <c r="B5359" s="4" t="s">
        <v>2209</v>
      </c>
      <c r="C5359" s="4" t="s">
        <v>2243</v>
      </c>
      <c r="D5359" s="4" t="s">
        <v>2244</v>
      </c>
      <c r="E5359" s="4" t="s">
        <v>203</v>
      </c>
      <c r="F5359" s="4">
        <v>535</v>
      </c>
      <c r="G5359" s="4">
        <v>4640</v>
      </c>
      <c r="H5359" s="4">
        <v>0</v>
      </c>
      <c r="I5359">
        <f t="shared" si="830"/>
        <v>5175</v>
      </c>
      <c r="J5359">
        <f t="shared" si="831"/>
        <v>0.10338164251207729</v>
      </c>
      <c r="K5359">
        <f t="shared" si="832"/>
        <v>0.89661835748792273</v>
      </c>
      <c r="L5359">
        <f t="shared" si="833"/>
        <v>0</v>
      </c>
      <c r="M5359">
        <f>I5359*Diccionario!$B$36</f>
        <v>11.488601470588234</v>
      </c>
      <c r="N5359">
        <f>M5359*Diccionario!$B$37</f>
        <v>1.1603487485294117</v>
      </c>
      <c r="O5359">
        <f>N5359*Diccionario!$B$38</f>
        <v>0.17405231227941176</v>
      </c>
      <c r="P5359">
        <f>O5359*Diccionario!$B$39</f>
        <v>0.1566470810514706</v>
      </c>
      <c r="Q5359">
        <f>P5359*Diccionario!$B$40</f>
        <v>6.2658832420588242E-2</v>
      </c>
      <c r="R5359">
        <f>Q5359*Diccionario!$B$41</f>
        <v>4.0728241073382361E-2</v>
      </c>
      <c r="S5359">
        <f t="shared" si="834"/>
        <v>4.0728241073382361E-2</v>
      </c>
      <c r="T5359">
        <f>I5359*Diccionario!$B$36</f>
        <v>11.488601470588234</v>
      </c>
      <c r="U5359">
        <f>T5359*Diccionario!$B$42</f>
        <v>1.1603487485294117</v>
      </c>
      <c r="V5359">
        <f>U5359*Diccionario!$B$43</f>
        <v>0.98629643624999996</v>
      </c>
      <c r="W5359">
        <f>V5359*Diccionario!$B$44</f>
        <v>0.18739632288749999</v>
      </c>
      <c r="X5359">
        <f>W5359*Diccionario!$B$45</f>
        <v>7.3084565926125E-2</v>
      </c>
      <c r="Y5359">
        <f>X5359*Diccionario!$B$46</f>
        <v>6.5045263674251258E-2</v>
      </c>
      <c r="Z5359">
        <f>Y5359*Diccionario!$B$47</f>
        <v>2.4066747559472964E-2</v>
      </c>
      <c r="AA5359">
        <f>Z5359*Diccionario!$B$48</f>
        <v>2.4066747559472964E-2</v>
      </c>
      <c r="AB5359">
        <f>AA5359*Diccionario!$B$49</f>
        <v>1.8050060669604722E-2</v>
      </c>
      <c r="AC5359">
        <f t="shared" si="835"/>
        <v>1.8050060669604722E-2</v>
      </c>
      <c r="AD5359">
        <f t="shared" si="836"/>
        <v>5.877830174298708E-2</v>
      </c>
      <c r="AE5359">
        <f t="shared" si="837"/>
        <v>9.8498734629105951E-5</v>
      </c>
      <c r="AF5359" t="e">
        <f ca="1">IF(AD5359="","",_xludf.RANK.EQ(AD5359,$AD$2:$AD$5513,0))</f>
        <v>#NAME?</v>
      </c>
      <c r="AH5359" t="str">
        <f t="shared" si="838"/>
        <v>Baja</v>
      </c>
      <c r="AI5359" t="s">
        <v>153</v>
      </c>
      <c r="AJ5359" t="str">
        <f>IFERROR(VLOOKUP(B5359,Maestro_Regionales!$A$2:$B$35,2,FALSE),"Otras zonas")</f>
        <v>Otras zonas</v>
      </c>
      <c r="AK5359" t="str">
        <f t="shared" si="839"/>
        <v>CAPRESOCA EPS | Otras zonas</v>
      </c>
    </row>
    <row r="5360" spans="1:37">
      <c r="A5360" s="4" t="s">
        <v>2208</v>
      </c>
      <c r="B5360" s="4" t="s">
        <v>2209</v>
      </c>
      <c r="C5360" s="4" t="s">
        <v>2243</v>
      </c>
      <c r="D5360" s="4" t="s">
        <v>2244</v>
      </c>
      <c r="E5360" s="4" t="s">
        <v>86</v>
      </c>
      <c r="F5360" s="4">
        <v>326</v>
      </c>
      <c r="G5360" s="4">
        <v>268</v>
      </c>
      <c r="H5360" s="4">
        <v>0</v>
      </c>
      <c r="I5360">
        <f t="shared" si="830"/>
        <v>594</v>
      </c>
      <c r="J5360">
        <f t="shared" si="831"/>
        <v>0.54882154882154888</v>
      </c>
      <c r="K5360">
        <f t="shared" si="832"/>
        <v>0.45117845117845118</v>
      </c>
      <c r="L5360">
        <f t="shared" si="833"/>
        <v>0</v>
      </c>
      <c r="M5360">
        <f>I5360*Diccionario!$B$36</f>
        <v>1.3186916470588235</v>
      </c>
      <c r="N5360">
        <f>M5360*Diccionario!$B$37</f>
        <v>0.13318785635294117</v>
      </c>
      <c r="O5360">
        <f>N5360*Diccionario!$B$38</f>
        <v>1.9978178452941173E-2</v>
      </c>
      <c r="P5360">
        <f>O5360*Diccionario!$B$39</f>
        <v>1.7980360607647055E-2</v>
      </c>
      <c r="Q5360">
        <f>P5360*Diccionario!$B$40</f>
        <v>7.1921442430588223E-3</v>
      </c>
      <c r="R5360">
        <f>Q5360*Diccionario!$B$41</f>
        <v>4.674893757988235E-3</v>
      </c>
      <c r="S5360">
        <f t="shared" si="834"/>
        <v>4.674893757988235E-3</v>
      </c>
      <c r="T5360">
        <f>I5360*Diccionario!$B$36</f>
        <v>1.3186916470588235</v>
      </c>
      <c r="U5360">
        <f>T5360*Diccionario!$B$42</f>
        <v>0.13318785635294117</v>
      </c>
      <c r="V5360">
        <f>U5360*Diccionario!$B$43</f>
        <v>0.11320967789999999</v>
      </c>
      <c r="W5360">
        <f>V5360*Diccionario!$B$44</f>
        <v>2.1509838800999999E-2</v>
      </c>
      <c r="X5360">
        <f>W5360*Diccionario!$B$45</f>
        <v>8.3888371323899997E-3</v>
      </c>
      <c r="Y5360">
        <f>X5360*Diccionario!$B$46</f>
        <v>7.4660650478270999E-3</v>
      </c>
      <c r="Z5360">
        <f>Y5360*Diccionario!$B$47</f>
        <v>2.7624440676960269E-3</v>
      </c>
      <c r="AA5360">
        <f>Z5360*Diccionario!$B$48</f>
        <v>2.7624440676960269E-3</v>
      </c>
      <c r="AB5360">
        <f>AA5360*Diccionario!$B$49</f>
        <v>2.0718330507720202E-3</v>
      </c>
      <c r="AC5360">
        <f t="shared" si="835"/>
        <v>2.0718330507720202E-3</v>
      </c>
      <c r="AD5360">
        <f t="shared" si="836"/>
        <v>6.7467268087602547E-3</v>
      </c>
      <c r="AE5360">
        <f t="shared" si="837"/>
        <v>1.130594171394955E-5</v>
      </c>
      <c r="AF5360" t="e">
        <f ca="1">IF(AD5360="","",_xludf.RANK.EQ(AD5360,$AD$2:$AD$5513,0))</f>
        <v>#NAME?</v>
      </c>
      <c r="AH5360" t="str">
        <f t="shared" si="838"/>
        <v>Baja</v>
      </c>
      <c r="AI5360" t="s">
        <v>153</v>
      </c>
      <c r="AJ5360" t="str">
        <f>IFERROR(VLOOKUP(B5360,Maestro_Regionales!$A$2:$B$35,2,FALSE),"Otras zonas")</f>
        <v>Otras zonas</v>
      </c>
      <c r="AK5360" t="str">
        <f t="shared" si="839"/>
        <v>EPS SANITAS | Otras zonas</v>
      </c>
    </row>
    <row r="5361" spans="1:37">
      <c r="A5361" s="4" t="s">
        <v>2208</v>
      </c>
      <c r="B5361" s="4" t="s">
        <v>2209</v>
      </c>
      <c r="C5361" s="4" t="s">
        <v>2243</v>
      </c>
      <c r="D5361" s="4" t="s">
        <v>2244</v>
      </c>
      <c r="E5361" s="4" t="s">
        <v>90</v>
      </c>
      <c r="F5361" s="4">
        <v>0</v>
      </c>
      <c r="G5361" s="4">
        <v>0</v>
      </c>
      <c r="H5361" s="4">
        <v>294</v>
      </c>
      <c r="I5361">
        <f t="shared" si="830"/>
        <v>294</v>
      </c>
      <c r="J5361">
        <f t="shared" si="831"/>
        <v>0</v>
      </c>
      <c r="K5361">
        <f t="shared" si="832"/>
        <v>0</v>
      </c>
      <c r="L5361">
        <f t="shared" si="833"/>
        <v>1</v>
      </c>
      <c r="M5361">
        <f>I5361*Diccionario!$B$36</f>
        <v>0.65268576470588235</v>
      </c>
      <c r="N5361">
        <f>M5361*Diccionario!$B$37</f>
        <v>6.5921262235294126E-2</v>
      </c>
      <c r="O5361">
        <f>N5361*Diccionario!$B$38</f>
        <v>9.8881893352941192E-3</v>
      </c>
      <c r="P5361">
        <f>O5361*Diccionario!$B$39</f>
        <v>8.8993704017647068E-3</v>
      </c>
      <c r="Q5361">
        <f>P5361*Diccionario!$B$40</f>
        <v>3.5597481607058828E-3</v>
      </c>
      <c r="R5361">
        <f>Q5361*Diccionario!$B$41</f>
        <v>2.3138363044588237E-3</v>
      </c>
      <c r="S5361">
        <f t="shared" si="834"/>
        <v>2.3138363044588237E-3</v>
      </c>
      <c r="T5361">
        <f>I5361*Diccionario!$B$36</f>
        <v>0.65268576470588235</v>
      </c>
      <c r="U5361">
        <f>T5361*Diccionario!$B$42</f>
        <v>6.5921262235294126E-2</v>
      </c>
      <c r="V5361">
        <f>U5361*Diccionario!$B$43</f>
        <v>5.6033072900000008E-2</v>
      </c>
      <c r="W5361">
        <f>V5361*Diccionario!$B$44</f>
        <v>1.0646283851000003E-2</v>
      </c>
      <c r="X5361">
        <f>W5361*Diccionario!$B$45</f>
        <v>4.152050701890001E-3</v>
      </c>
      <c r="Y5361">
        <f>X5361*Diccionario!$B$46</f>
        <v>3.6953251246821008E-3</v>
      </c>
      <c r="Z5361">
        <f>Y5361*Diccionario!$B$47</f>
        <v>1.3672702961323772E-3</v>
      </c>
      <c r="AA5361">
        <f>Z5361*Diccionario!$B$48</f>
        <v>1.3672702961323772E-3</v>
      </c>
      <c r="AB5361">
        <f>AA5361*Diccionario!$B$49</f>
        <v>1.0254527220992828E-3</v>
      </c>
      <c r="AC5361">
        <f t="shared" si="835"/>
        <v>1.0254527220992828E-3</v>
      </c>
      <c r="AD5361">
        <f t="shared" si="836"/>
        <v>3.3392890265581065E-3</v>
      </c>
      <c r="AE5361">
        <f t="shared" si="837"/>
        <v>5.5958701412477581E-6</v>
      </c>
      <c r="AF5361" t="e">
        <f ca="1">IF(AD5361="","",_xludf.RANK.EQ(AD5361,$AD$2:$AD$5513,0))</f>
        <v>#NAME?</v>
      </c>
      <c r="AH5361" t="str">
        <f t="shared" si="838"/>
        <v>Baja</v>
      </c>
      <c r="AI5361" t="s">
        <v>153</v>
      </c>
      <c r="AJ5361" t="str">
        <f>IFERROR(VLOOKUP(B5361,Maestro_Regionales!$A$2:$B$35,2,FALSE),"Otras zonas")</f>
        <v>Otras zonas</v>
      </c>
      <c r="AK5361" t="str">
        <f t="shared" si="839"/>
        <v>REGIMEN DE EXCEPCION | Otras zonas</v>
      </c>
    </row>
    <row r="5362" spans="1:37">
      <c r="A5362" s="4" t="s">
        <v>2208</v>
      </c>
      <c r="B5362" s="4" t="s">
        <v>2209</v>
      </c>
      <c r="C5362" s="4" t="s">
        <v>2245</v>
      </c>
      <c r="D5362" s="4" t="s">
        <v>511</v>
      </c>
      <c r="E5362" s="4" t="s">
        <v>87</v>
      </c>
      <c r="F5362" s="4">
        <v>11370</v>
      </c>
      <c r="G5362" s="4">
        <v>10773</v>
      </c>
      <c r="H5362" s="4">
        <v>0</v>
      </c>
      <c r="I5362">
        <f t="shared" si="830"/>
        <v>22143</v>
      </c>
      <c r="J5362">
        <f t="shared" si="831"/>
        <v>0.5134805581899472</v>
      </c>
      <c r="K5362">
        <f t="shared" si="832"/>
        <v>0.48651944181005286</v>
      </c>
      <c r="L5362">
        <f t="shared" si="833"/>
        <v>0</v>
      </c>
      <c r="M5362">
        <f>I5362*Diccionario!$B$36</f>
        <v>49.157894176470585</v>
      </c>
      <c r="N5362">
        <f>M5362*Diccionario!$B$37</f>
        <v>4.9649473118235292</v>
      </c>
      <c r="O5362">
        <f>N5362*Diccionario!$B$38</f>
        <v>0.74474209677352932</v>
      </c>
      <c r="P5362">
        <f>O5362*Diccionario!$B$39</f>
        <v>0.67026788709617635</v>
      </c>
      <c r="Q5362">
        <f>P5362*Diccionario!$B$40</f>
        <v>0.26810715483847053</v>
      </c>
      <c r="R5362">
        <f>Q5362*Diccionario!$B$41</f>
        <v>0.17426965064500585</v>
      </c>
      <c r="S5362">
        <f t="shared" si="834"/>
        <v>0.17426965064500585</v>
      </c>
      <c r="T5362">
        <f>I5362*Diccionario!$B$36</f>
        <v>49.157894176470585</v>
      </c>
      <c r="U5362">
        <f>T5362*Diccionario!$B$42</f>
        <v>4.9649473118235292</v>
      </c>
      <c r="V5362">
        <f>U5362*Diccionario!$B$43</f>
        <v>4.22020521505</v>
      </c>
      <c r="W5362">
        <f>V5362*Diccionario!$B$44</f>
        <v>0.80183899085950006</v>
      </c>
      <c r="X5362">
        <f>W5362*Diccionario!$B$45</f>
        <v>0.31271720643520501</v>
      </c>
      <c r="Y5362">
        <f>X5362*Diccionario!$B$46</f>
        <v>0.27831831372733246</v>
      </c>
      <c r="Z5362">
        <f>Y5362*Diccionario!$B$47</f>
        <v>0.102977776079113</v>
      </c>
      <c r="AA5362">
        <f>Z5362*Diccionario!$B$48</f>
        <v>0.102977776079113</v>
      </c>
      <c r="AB5362">
        <f>AA5362*Diccionario!$B$49</f>
        <v>7.7233332059334747E-2</v>
      </c>
      <c r="AC5362">
        <f t="shared" si="835"/>
        <v>7.7233332059334747E-2</v>
      </c>
      <c r="AD5362">
        <f t="shared" si="836"/>
        <v>0.25150298270434057</v>
      </c>
      <c r="AE5362">
        <f t="shared" si="837"/>
        <v>4.2146038278111927E-4</v>
      </c>
      <c r="AF5362" t="e">
        <f ca="1">IF(AD5362="","",_xludf.RANK.EQ(AD5362,$AD$2:$AD$5513,0))</f>
        <v>#NAME?</v>
      </c>
      <c r="AH5362" t="str">
        <f t="shared" si="838"/>
        <v>Media</v>
      </c>
      <c r="AI5362" t="s">
        <v>153</v>
      </c>
      <c r="AJ5362" t="str">
        <f>IFERROR(VLOOKUP(B5362,Maestro_Regionales!$A$2:$B$35,2,FALSE),"Otras zonas")</f>
        <v>Otras zonas</v>
      </c>
      <c r="AK5362" t="str">
        <f t="shared" si="839"/>
        <v>NUEVA EPS | Otras zonas</v>
      </c>
    </row>
    <row r="5363" spans="1:37">
      <c r="A5363" s="4" t="s">
        <v>2208</v>
      </c>
      <c r="B5363" s="4" t="s">
        <v>2209</v>
      </c>
      <c r="C5363" s="4" t="s">
        <v>2245</v>
      </c>
      <c r="D5363" s="4" t="s">
        <v>511</v>
      </c>
      <c r="E5363" s="4" t="s">
        <v>203</v>
      </c>
      <c r="F5363" s="4">
        <v>1044</v>
      </c>
      <c r="G5363" s="4">
        <v>7724</v>
      </c>
      <c r="H5363" s="4">
        <v>0</v>
      </c>
      <c r="I5363">
        <f t="shared" si="830"/>
        <v>8768</v>
      </c>
      <c r="J5363">
        <f t="shared" si="831"/>
        <v>0.11906934306569343</v>
      </c>
      <c r="K5363">
        <f t="shared" si="832"/>
        <v>0.88093065693430661</v>
      </c>
      <c r="L5363">
        <f t="shared" si="833"/>
        <v>0</v>
      </c>
      <c r="M5363">
        <f>I5363*Diccionario!$B$36</f>
        <v>19.465131921568627</v>
      </c>
      <c r="N5363">
        <f>M5363*Diccionario!$B$37</f>
        <v>1.9659783240784314</v>
      </c>
      <c r="O5363">
        <f>N5363*Diccionario!$B$38</f>
        <v>0.29489674861176468</v>
      </c>
      <c r="P5363">
        <f>O5363*Diccionario!$B$39</f>
        <v>0.2654070737505882</v>
      </c>
      <c r="Q5363">
        <f>P5363*Diccionario!$B$40</f>
        <v>0.10616282950023528</v>
      </c>
      <c r="R5363">
        <f>Q5363*Diccionario!$B$41</f>
        <v>6.9005839175152933E-2</v>
      </c>
      <c r="S5363">
        <f t="shared" si="834"/>
        <v>6.9005839175152933E-2</v>
      </c>
      <c r="T5363">
        <f>I5363*Diccionario!$B$36</f>
        <v>19.465131921568627</v>
      </c>
      <c r="U5363">
        <f>T5363*Diccionario!$B$42</f>
        <v>1.9659783240784314</v>
      </c>
      <c r="V5363">
        <f>U5363*Diccionario!$B$43</f>
        <v>1.6710815754666666</v>
      </c>
      <c r="W5363">
        <f>V5363*Diccionario!$B$44</f>
        <v>0.31750549933866667</v>
      </c>
      <c r="X5363">
        <f>W5363*Diccionario!$B$45</f>
        <v>0.12382714474208001</v>
      </c>
      <c r="Y5363">
        <f>X5363*Diccionario!$B$46</f>
        <v>0.11020615882045121</v>
      </c>
      <c r="Z5363">
        <f>Y5363*Diccionario!$B$47</f>
        <v>4.0776278763566945E-2</v>
      </c>
      <c r="AA5363">
        <f>Z5363*Diccionario!$B$48</f>
        <v>4.0776278763566945E-2</v>
      </c>
      <c r="AB5363">
        <f>AA5363*Diccionario!$B$49</f>
        <v>3.0582209072675209E-2</v>
      </c>
      <c r="AC5363">
        <f t="shared" si="835"/>
        <v>3.0582209072675209E-2</v>
      </c>
      <c r="AD5363">
        <f t="shared" si="836"/>
        <v>9.9588048247828145E-2</v>
      </c>
      <c r="AE5363">
        <f t="shared" si="837"/>
        <v>1.6688635849816441E-4</v>
      </c>
      <c r="AF5363" t="e">
        <f ca="1">IF(AD5363="","",_xludf.RANK.EQ(AD5363,$AD$2:$AD$5513,0))</f>
        <v>#NAME?</v>
      </c>
      <c r="AH5363" t="str">
        <f t="shared" si="838"/>
        <v>Baja</v>
      </c>
      <c r="AI5363" t="s">
        <v>153</v>
      </c>
      <c r="AJ5363" t="str">
        <f>IFERROR(VLOOKUP(B5363,Maestro_Regionales!$A$2:$B$35,2,FALSE),"Otras zonas")</f>
        <v>Otras zonas</v>
      </c>
      <c r="AK5363" t="str">
        <f t="shared" si="839"/>
        <v>CAPRESOCA EPS | Otras zonas</v>
      </c>
    </row>
    <row r="5364" spans="1:37">
      <c r="A5364" s="4" t="s">
        <v>2208</v>
      </c>
      <c r="B5364" s="4" t="s">
        <v>2209</v>
      </c>
      <c r="C5364" s="4" t="s">
        <v>2245</v>
      </c>
      <c r="D5364" s="4" t="s">
        <v>511</v>
      </c>
      <c r="E5364" s="4" t="s">
        <v>86</v>
      </c>
      <c r="F5364" s="4">
        <v>5411</v>
      </c>
      <c r="G5364" s="4">
        <v>2716</v>
      </c>
      <c r="H5364" s="4">
        <v>0</v>
      </c>
      <c r="I5364">
        <f t="shared" si="830"/>
        <v>8127</v>
      </c>
      <c r="J5364">
        <f t="shared" si="831"/>
        <v>0.66580534022394489</v>
      </c>
      <c r="K5364">
        <f t="shared" si="832"/>
        <v>0.33419465977605511</v>
      </c>
      <c r="L5364">
        <f t="shared" si="833"/>
        <v>0</v>
      </c>
      <c r="M5364">
        <f>I5364*Diccionario!$B$36</f>
        <v>18.042099352941175</v>
      </c>
      <c r="N5364">
        <f>M5364*Diccionario!$B$37</f>
        <v>1.8222520346470588</v>
      </c>
      <c r="O5364">
        <f>N5364*Diccionario!$B$38</f>
        <v>0.2733378051970588</v>
      </c>
      <c r="P5364">
        <f>O5364*Diccionario!$B$39</f>
        <v>0.24600402467735294</v>
      </c>
      <c r="Q5364">
        <f>P5364*Diccionario!$B$40</f>
        <v>9.8401609870941181E-2</v>
      </c>
      <c r="R5364">
        <f>Q5364*Diccionario!$B$41</f>
        <v>6.3961046416111764E-2</v>
      </c>
      <c r="S5364">
        <f t="shared" si="834"/>
        <v>6.3961046416111764E-2</v>
      </c>
      <c r="T5364">
        <f>I5364*Diccionario!$B$36</f>
        <v>18.042099352941175</v>
      </c>
      <c r="U5364">
        <f>T5364*Diccionario!$B$42</f>
        <v>1.8222520346470588</v>
      </c>
      <c r="V5364">
        <f>U5364*Diccionario!$B$43</f>
        <v>1.54891422945</v>
      </c>
      <c r="W5364">
        <f>V5364*Diccionario!$B$44</f>
        <v>0.2942937035955</v>
      </c>
      <c r="X5364">
        <f>W5364*Diccionario!$B$45</f>
        <v>0.11477454440224501</v>
      </c>
      <c r="Y5364">
        <f>X5364*Diccionario!$B$46</f>
        <v>0.10214934451799806</v>
      </c>
      <c r="Z5364">
        <f>Y5364*Diccionario!$B$47</f>
        <v>3.779525747165928E-2</v>
      </c>
      <c r="AA5364">
        <f>Z5364*Diccionario!$B$48</f>
        <v>3.779525747165928E-2</v>
      </c>
      <c r="AB5364">
        <f>AA5364*Diccionario!$B$49</f>
        <v>2.834644310374446E-2</v>
      </c>
      <c r="AC5364">
        <f t="shared" si="835"/>
        <v>2.834644310374446E-2</v>
      </c>
      <c r="AD5364">
        <f t="shared" si="836"/>
        <v>9.230748951985622E-2</v>
      </c>
      <c r="AE5364">
        <f t="shared" si="837"/>
        <v>1.5468583890449158E-4</v>
      </c>
      <c r="AF5364" t="e">
        <f ca="1">IF(AD5364="","",_xludf.RANK.EQ(AD5364,$AD$2:$AD$5513,0))</f>
        <v>#NAME?</v>
      </c>
      <c r="AH5364" t="str">
        <f t="shared" si="838"/>
        <v>Baja</v>
      </c>
      <c r="AI5364" t="s">
        <v>153</v>
      </c>
      <c r="AJ5364" t="str">
        <f>IFERROR(VLOOKUP(B5364,Maestro_Regionales!$A$2:$B$35,2,FALSE),"Otras zonas")</f>
        <v>Otras zonas</v>
      </c>
      <c r="AK5364" t="str">
        <f t="shared" si="839"/>
        <v>EPS SANITAS | Otras zonas</v>
      </c>
    </row>
    <row r="5365" spans="1:37">
      <c r="A5365" s="4" t="s">
        <v>2208</v>
      </c>
      <c r="B5365" s="4" t="s">
        <v>2209</v>
      </c>
      <c r="C5365" s="4" t="s">
        <v>2245</v>
      </c>
      <c r="D5365" s="4" t="s">
        <v>511</v>
      </c>
      <c r="E5365" s="4" t="s">
        <v>90</v>
      </c>
      <c r="F5365" s="4">
        <v>0</v>
      </c>
      <c r="G5365" s="4">
        <v>0</v>
      </c>
      <c r="H5365" s="4">
        <v>620</v>
      </c>
      <c r="I5365">
        <f t="shared" si="830"/>
        <v>620</v>
      </c>
      <c r="J5365">
        <f t="shared" si="831"/>
        <v>0</v>
      </c>
      <c r="K5365">
        <f t="shared" si="832"/>
        <v>0</v>
      </c>
      <c r="L5365">
        <f t="shared" si="833"/>
        <v>1</v>
      </c>
      <c r="M5365">
        <f>I5365*Diccionario!$B$36</f>
        <v>1.376412156862745</v>
      </c>
      <c r="N5365">
        <f>M5365*Diccionario!$B$37</f>
        <v>0.13901762784313726</v>
      </c>
      <c r="O5365">
        <f>N5365*Diccionario!$B$38</f>
        <v>2.0852644176470588E-2</v>
      </c>
      <c r="P5365">
        <f>O5365*Diccionario!$B$39</f>
        <v>1.8767379758823529E-2</v>
      </c>
      <c r="Q5365">
        <f>P5365*Diccionario!$B$40</f>
        <v>7.5069519035294123E-3</v>
      </c>
      <c r="R5365">
        <f>Q5365*Diccionario!$B$41</f>
        <v>4.8795187372941183E-3</v>
      </c>
      <c r="S5365">
        <f t="shared" si="834"/>
        <v>4.8795187372941183E-3</v>
      </c>
      <c r="T5365">
        <f>I5365*Diccionario!$B$36</f>
        <v>1.376412156862745</v>
      </c>
      <c r="U5365">
        <f>T5365*Diccionario!$B$42</f>
        <v>0.13901762784313726</v>
      </c>
      <c r="V5365">
        <f>U5365*Diccionario!$B$43</f>
        <v>0.11816498366666667</v>
      </c>
      <c r="W5365">
        <f>V5365*Diccionario!$B$44</f>
        <v>2.2451346896666668E-2</v>
      </c>
      <c r="X5365">
        <f>W5365*Diccionario!$B$45</f>
        <v>8.7560252897000007E-3</v>
      </c>
      <c r="Y5365">
        <f>X5365*Diccionario!$B$46</f>
        <v>7.7928625078330007E-3</v>
      </c>
      <c r="Z5365">
        <f>Y5365*Diccionario!$B$47</f>
        <v>2.8833591278982101E-3</v>
      </c>
      <c r="AA5365">
        <f>Z5365*Diccionario!$B$48</f>
        <v>2.8833591278982101E-3</v>
      </c>
      <c r="AB5365">
        <f>AA5365*Diccionario!$B$49</f>
        <v>2.1625193459236577E-3</v>
      </c>
      <c r="AC5365">
        <f t="shared" si="835"/>
        <v>2.1625193459236577E-3</v>
      </c>
      <c r="AD5365">
        <f t="shared" si="836"/>
        <v>7.042038083217776E-3</v>
      </c>
      <c r="AE5365">
        <f t="shared" si="837"/>
        <v>1.1800814583583709E-5</v>
      </c>
      <c r="AF5365" t="e">
        <f ca="1">IF(AD5365="","",_xludf.RANK.EQ(AD5365,$AD$2:$AD$5513,0))</f>
        <v>#NAME?</v>
      </c>
      <c r="AH5365" t="str">
        <f t="shared" si="838"/>
        <v>Baja</v>
      </c>
      <c r="AI5365" t="s">
        <v>153</v>
      </c>
      <c r="AJ5365" t="str">
        <f>IFERROR(VLOOKUP(B5365,Maestro_Regionales!$A$2:$B$35,2,FALSE),"Otras zonas")</f>
        <v>Otras zonas</v>
      </c>
      <c r="AK5365" t="str">
        <f t="shared" si="839"/>
        <v>REGIMEN DE EXCEPCION | Otras zonas</v>
      </c>
    </row>
    <row r="5366" spans="1:37">
      <c r="A5366" s="4" t="s">
        <v>2208</v>
      </c>
      <c r="B5366" s="4" t="s">
        <v>2209</v>
      </c>
      <c r="C5366" s="4" t="s">
        <v>2245</v>
      </c>
      <c r="D5366" s="4" t="s">
        <v>511</v>
      </c>
      <c r="E5366" s="4" t="s">
        <v>88</v>
      </c>
      <c r="F5366" s="4">
        <v>1</v>
      </c>
      <c r="G5366" s="4">
        <v>0</v>
      </c>
      <c r="H5366" s="4">
        <v>0</v>
      </c>
      <c r="I5366">
        <f t="shared" si="830"/>
        <v>1</v>
      </c>
      <c r="J5366">
        <f t="shared" si="831"/>
        <v>1</v>
      </c>
      <c r="K5366">
        <f t="shared" si="832"/>
        <v>0</v>
      </c>
      <c r="L5366">
        <f t="shared" si="833"/>
        <v>0</v>
      </c>
      <c r="M5366">
        <f>I5366*Diccionario!$B$36</f>
        <v>2.2200196078431371E-3</v>
      </c>
      <c r="N5366">
        <f>M5366*Diccionario!$B$37</f>
        <v>2.2422198039215687E-4</v>
      </c>
      <c r="O5366">
        <f>N5366*Diccionario!$B$38</f>
        <v>3.3633297058823532E-5</v>
      </c>
      <c r="P5366">
        <f>O5366*Diccionario!$B$39</f>
        <v>3.026996735294118E-5</v>
      </c>
      <c r="Q5366">
        <f>P5366*Diccionario!$B$40</f>
        <v>1.2107986941176473E-5</v>
      </c>
      <c r="R5366">
        <f>Q5366*Diccionario!$B$41</f>
        <v>7.870191511764708E-6</v>
      </c>
      <c r="S5366">
        <f t="shared" si="834"/>
        <v>7.870191511764708E-6</v>
      </c>
      <c r="T5366">
        <f>I5366*Diccionario!$B$36</f>
        <v>2.2200196078431371E-3</v>
      </c>
      <c r="U5366">
        <f>T5366*Diccionario!$B$42</f>
        <v>2.2422198039215687E-4</v>
      </c>
      <c r="V5366">
        <f>U5366*Diccionario!$B$43</f>
        <v>1.9058868333333333E-4</v>
      </c>
      <c r="W5366">
        <f>V5366*Diccionario!$B$44</f>
        <v>3.6211849833333333E-5</v>
      </c>
      <c r="X5366">
        <f>W5366*Diccionario!$B$45</f>
        <v>1.4122621435000001E-5</v>
      </c>
      <c r="Y5366">
        <f>X5366*Diccionario!$B$46</f>
        <v>1.256913307715E-5</v>
      </c>
      <c r="Z5366">
        <f>Y5366*Diccionario!$B$47</f>
        <v>4.6505792385454997E-6</v>
      </c>
      <c r="AA5366">
        <f>Z5366*Diccionario!$B$48</f>
        <v>4.6505792385454997E-6</v>
      </c>
      <c r="AB5366">
        <f>AA5366*Diccionario!$B$49</f>
        <v>3.4879344289091247E-6</v>
      </c>
      <c r="AC5366">
        <f t="shared" si="835"/>
        <v>3.4879344289091247E-6</v>
      </c>
      <c r="AD5366">
        <f t="shared" si="836"/>
        <v>1.1358125940673833E-5</v>
      </c>
      <c r="AE5366">
        <f t="shared" si="837"/>
        <v>1.9033571909005983E-8</v>
      </c>
      <c r="AF5366" t="e">
        <f ca="1">IF(AD5366="","",_xludf.RANK.EQ(AD5366,$AD$2:$AD$5513,0))</f>
        <v>#NAME?</v>
      </c>
      <c r="AH5366" t="str">
        <f t="shared" si="838"/>
        <v>Baja</v>
      </c>
      <c r="AI5366" t="s">
        <v>153</v>
      </c>
      <c r="AJ5366" t="str">
        <f>IFERROR(VLOOKUP(B5366,Maestro_Regionales!$A$2:$B$35,2,FALSE),"Otras zonas")</f>
        <v>Otras zonas</v>
      </c>
      <c r="AK5366" t="str">
        <f t="shared" si="839"/>
        <v>COOSALUD EPS | Otras zonas</v>
      </c>
    </row>
    <row r="5367" spans="1:37">
      <c r="A5367" s="4" t="s">
        <v>2246</v>
      </c>
      <c r="B5367" s="4" t="s">
        <v>2247</v>
      </c>
      <c r="C5367" s="4" t="s">
        <v>2248</v>
      </c>
      <c r="D5367" s="4" t="s">
        <v>2249</v>
      </c>
      <c r="E5367" s="4" t="s">
        <v>852</v>
      </c>
      <c r="F5367" s="4">
        <v>2606</v>
      </c>
      <c r="G5367" s="4">
        <v>22269</v>
      </c>
      <c r="H5367" s="4">
        <v>0</v>
      </c>
      <c r="I5367">
        <f t="shared" si="830"/>
        <v>24875</v>
      </c>
      <c r="J5367">
        <f t="shared" si="831"/>
        <v>0.10476381909547738</v>
      </c>
      <c r="K5367">
        <f t="shared" si="832"/>
        <v>0.89523618090452262</v>
      </c>
      <c r="L5367">
        <f t="shared" si="833"/>
        <v>0</v>
      </c>
      <c r="M5367">
        <f>I5367*Diccionario!$B$36</f>
        <v>55.222987745098038</v>
      </c>
      <c r="N5367">
        <f>M5367*Diccionario!$B$37</f>
        <v>5.5775217622549018</v>
      </c>
      <c r="O5367">
        <f>N5367*Diccionario!$B$38</f>
        <v>0.83662826433823523</v>
      </c>
      <c r="P5367">
        <f>O5367*Diccionario!$B$39</f>
        <v>0.75296543790441173</v>
      </c>
      <c r="Q5367">
        <f>P5367*Diccionario!$B$40</f>
        <v>0.30118617516176471</v>
      </c>
      <c r="R5367">
        <f>Q5367*Diccionario!$B$41</f>
        <v>0.19577101385514706</v>
      </c>
      <c r="S5367">
        <f t="shared" si="834"/>
        <v>0.19577101385514706</v>
      </c>
      <c r="T5367">
        <f>I5367*Diccionario!$B$36</f>
        <v>55.222987745098038</v>
      </c>
      <c r="U5367">
        <f>T5367*Diccionario!$B$42</f>
        <v>5.5775217622549018</v>
      </c>
      <c r="V5367">
        <f>U5367*Diccionario!$B$43</f>
        <v>4.7408934979166668</v>
      </c>
      <c r="W5367">
        <f>V5367*Diccionario!$B$44</f>
        <v>0.90076976460416669</v>
      </c>
      <c r="X5367">
        <f>W5367*Diccionario!$B$45</f>
        <v>0.35130020819562502</v>
      </c>
      <c r="Y5367">
        <f>X5367*Diccionario!$B$46</f>
        <v>0.3126571852941063</v>
      </c>
      <c r="Z5367">
        <f>Y5367*Diccionario!$B$47</f>
        <v>0.11568315855881933</v>
      </c>
      <c r="AA5367">
        <f>Z5367*Diccionario!$B$48</f>
        <v>0.11568315855881933</v>
      </c>
      <c r="AB5367">
        <f>AA5367*Diccionario!$B$49</f>
        <v>8.6762368919114499E-2</v>
      </c>
      <c r="AC5367">
        <f t="shared" si="835"/>
        <v>8.6762368919114499E-2</v>
      </c>
      <c r="AD5367">
        <f t="shared" si="836"/>
        <v>0.28253338277426154</v>
      </c>
      <c r="AE5367">
        <f t="shared" si="837"/>
        <v>4.734601012365237E-4</v>
      </c>
      <c r="AF5367" t="e">
        <f ca="1">IF(AD5367="","",_xludf.RANK.EQ(AD5367,$AD$2:$AD$5513,0))</f>
        <v>#NAME?</v>
      </c>
      <c r="AH5367" t="str">
        <f t="shared" si="838"/>
        <v>Media</v>
      </c>
      <c r="AI5367" t="s">
        <v>153</v>
      </c>
      <c r="AJ5367" t="str">
        <f>IFERROR(VLOOKUP(B5367,Maestro_Regionales!$A$2:$B$35,2,FALSE),"Otras zonas")</f>
        <v>Otras zonas</v>
      </c>
      <c r="AK5367" t="str">
        <f t="shared" si="839"/>
        <v>EMSSANAR EPS | Otras zonas</v>
      </c>
    </row>
    <row r="5368" spans="1:37">
      <c r="A5368" s="4" t="s">
        <v>2246</v>
      </c>
      <c r="B5368" s="4" t="s">
        <v>2247</v>
      </c>
      <c r="C5368" s="4" t="s">
        <v>2248</v>
      </c>
      <c r="D5368" s="4" t="s">
        <v>2249</v>
      </c>
      <c r="E5368" s="4" t="s">
        <v>87</v>
      </c>
      <c r="F5368" s="4">
        <v>12984</v>
      </c>
      <c r="G5368" s="4">
        <v>7209</v>
      </c>
      <c r="H5368" s="4">
        <v>0</v>
      </c>
      <c r="I5368">
        <f t="shared" si="830"/>
        <v>20193</v>
      </c>
      <c r="J5368">
        <f t="shared" si="831"/>
        <v>0.64299509731094939</v>
      </c>
      <c r="K5368">
        <f t="shared" si="832"/>
        <v>0.35700490268905066</v>
      </c>
      <c r="L5368">
        <f t="shared" si="833"/>
        <v>0</v>
      </c>
      <c r="M5368">
        <f>I5368*Diccionario!$B$36</f>
        <v>44.828855941176471</v>
      </c>
      <c r="N5368">
        <f>M5368*Diccionario!$B$37</f>
        <v>4.5277144500588236</v>
      </c>
      <c r="O5368">
        <f>N5368*Diccionario!$B$38</f>
        <v>0.67915716750882349</v>
      </c>
      <c r="P5368">
        <f>O5368*Diccionario!$B$39</f>
        <v>0.61124145075794112</v>
      </c>
      <c r="Q5368">
        <f>P5368*Diccionario!$B$40</f>
        <v>0.24449658030317645</v>
      </c>
      <c r="R5368">
        <f>Q5368*Diccionario!$B$41</f>
        <v>0.15892277719706469</v>
      </c>
      <c r="S5368">
        <f t="shared" si="834"/>
        <v>0.15892277719706469</v>
      </c>
      <c r="T5368">
        <f>I5368*Diccionario!$B$36</f>
        <v>44.828855941176471</v>
      </c>
      <c r="U5368">
        <f>T5368*Diccionario!$B$42</f>
        <v>4.5277144500588236</v>
      </c>
      <c r="V5368">
        <f>U5368*Diccionario!$B$43</f>
        <v>3.8485572825499998</v>
      </c>
      <c r="W5368">
        <f>V5368*Diccionario!$B$44</f>
        <v>0.73122588368450003</v>
      </c>
      <c r="X5368">
        <f>W5368*Diccionario!$B$45</f>
        <v>0.28517809463695504</v>
      </c>
      <c r="Y5368">
        <f>X5368*Diccionario!$B$46</f>
        <v>0.25380850422689</v>
      </c>
      <c r="Z5368">
        <f>Y5368*Diccionario!$B$47</f>
        <v>9.3909146563949303E-2</v>
      </c>
      <c r="AA5368">
        <f>Z5368*Diccionario!$B$48</f>
        <v>9.3909146563949303E-2</v>
      </c>
      <c r="AB5368">
        <f>AA5368*Diccionario!$B$49</f>
        <v>7.043185992296197E-2</v>
      </c>
      <c r="AC5368">
        <f t="shared" si="835"/>
        <v>7.043185992296197E-2</v>
      </c>
      <c r="AD5368">
        <f t="shared" si="836"/>
        <v>0.22935463712002666</v>
      </c>
      <c r="AE5368">
        <f t="shared" si="837"/>
        <v>3.8434491755855773E-4</v>
      </c>
      <c r="AF5368" t="e">
        <f ca="1">IF(AD5368="","",_xludf.RANK.EQ(AD5368,$AD$2:$AD$5513,0))</f>
        <v>#NAME?</v>
      </c>
      <c r="AH5368" t="str">
        <f t="shared" si="838"/>
        <v>Media</v>
      </c>
      <c r="AI5368" t="s">
        <v>153</v>
      </c>
      <c r="AJ5368" t="str">
        <f>IFERROR(VLOOKUP(B5368,Maestro_Regionales!$A$2:$B$35,2,FALSE),"Otras zonas")</f>
        <v>Otras zonas</v>
      </c>
      <c r="AK5368" t="str">
        <f t="shared" si="839"/>
        <v>NUEVA EPS | Otras zonas</v>
      </c>
    </row>
    <row r="5369" spans="1:37">
      <c r="A5369" s="4" t="s">
        <v>2246</v>
      </c>
      <c r="B5369" s="4" t="s">
        <v>2247</v>
      </c>
      <c r="C5369" s="4" t="s">
        <v>2248</v>
      </c>
      <c r="D5369" s="4" t="s">
        <v>2249</v>
      </c>
      <c r="E5369" s="4" t="s">
        <v>417</v>
      </c>
      <c r="F5369" s="4">
        <v>854</v>
      </c>
      <c r="G5369" s="4">
        <v>8032</v>
      </c>
      <c r="H5369" s="4">
        <v>0</v>
      </c>
      <c r="I5369">
        <f t="shared" si="830"/>
        <v>8886</v>
      </c>
      <c r="J5369">
        <f t="shared" si="831"/>
        <v>9.6106234526221024E-2</v>
      </c>
      <c r="K5369">
        <f t="shared" si="832"/>
        <v>0.90389376547377898</v>
      </c>
      <c r="L5369">
        <f t="shared" si="833"/>
        <v>0</v>
      </c>
      <c r="M5369">
        <f>I5369*Diccionario!$B$36</f>
        <v>19.727094235294118</v>
      </c>
      <c r="N5369">
        <f>M5369*Diccionario!$B$37</f>
        <v>1.9924365177647061</v>
      </c>
      <c r="O5369">
        <f>N5369*Diccionario!$B$38</f>
        <v>0.29886547766470589</v>
      </c>
      <c r="P5369">
        <f>O5369*Diccionario!$B$39</f>
        <v>0.2689789298982353</v>
      </c>
      <c r="Q5369">
        <f>P5369*Diccionario!$B$40</f>
        <v>0.10759157195929413</v>
      </c>
      <c r="R5369">
        <f>Q5369*Diccionario!$B$41</f>
        <v>6.9934521773541189E-2</v>
      </c>
      <c r="S5369">
        <f t="shared" si="834"/>
        <v>6.9934521773541189E-2</v>
      </c>
      <c r="T5369">
        <f>I5369*Diccionario!$B$36</f>
        <v>19.727094235294118</v>
      </c>
      <c r="U5369">
        <f>T5369*Diccionario!$B$42</f>
        <v>1.9924365177647061</v>
      </c>
      <c r="V5369">
        <f>U5369*Diccionario!$B$43</f>
        <v>1.6935710401000001</v>
      </c>
      <c r="W5369">
        <f>V5369*Diccionario!$B$44</f>
        <v>0.32177849761900001</v>
      </c>
      <c r="X5369">
        <f>W5369*Diccionario!$B$45</f>
        <v>0.12549361407141002</v>
      </c>
      <c r="Y5369">
        <f>X5369*Diccionario!$B$46</f>
        <v>0.11168931652355492</v>
      </c>
      <c r="Z5369">
        <f>Y5369*Diccionario!$B$47</f>
        <v>4.1325047113715319E-2</v>
      </c>
      <c r="AA5369">
        <f>Z5369*Diccionario!$B$48</f>
        <v>4.1325047113715319E-2</v>
      </c>
      <c r="AB5369">
        <f>AA5369*Diccionario!$B$49</f>
        <v>3.0993785335286489E-2</v>
      </c>
      <c r="AC5369">
        <f t="shared" si="835"/>
        <v>3.0993785335286489E-2</v>
      </c>
      <c r="AD5369">
        <f t="shared" si="836"/>
        <v>0.10092830710882768</v>
      </c>
      <c r="AE5369">
        <f t="shared" si="837"/>
        <v>1.6913231998342716E-4</v>
      </c>
      <c r="AF5369" t="e">
        <f ca="1">IF(AD5369="","",_xludf.RANK.EQ(AD5369,$AD$2:$AD$5513,0))</f>
        <v>#NAME?</v>
      </c>
      <c r="AH5369" t="str">
        <f t="shared" si="838"/>
        <v>Baja</v>
      </c>
      <c r="AI5369" t="s">
        <v>153</v>
      </c>
      <c r="AJ5369" t="str">
        <f>IFERROR(VLOOKUP(B5369,Maestro_Regionales!$A$2:$B$35,2,FALSE),"Otras zonas")</f>
        <v>Otras zonas</v>
      </c>
      <c r="AK5369" t="str">
        <f t="shared" si="839"/>
        <v>MALLAMAS EPSI | Otras zonas</v>
      </c>
    </row>
    <row r="5370" spans="1:37">
      <c r="A5370" s="4" t="s">
        <v>2246</v>
      </c>
      <c r="B5370" s="4" t="s">
        <v>2247</v>
      </c>
      <c r="C5370" s="4" t="s">
        <v>2248</v>
      </c>
      <c r="D5370" s="4" t="s">
        <v>2249</v>
      </c>
      <c r="E5370" s="4" t="s">
        <v>92</v>
      </c>
      <c r="F5370" s="4">
        <v>93</v>
      </c>
      <c r="G5370" s="4">
        <v>2760</v>
      </c>
      <c r="H5370" s="4">
        <v>0</v>
      </c>
      <c r="I5370">
        <f t="shared" si="830"/>
        <v>2853</v>
      </c>
      <c r="J5370">
        <f t="shared" si="831"/>
        <v>3.2597266035751839E-2</v>
      </c>
      <c r="K5370">
        <f t="shared" si="832"/>
        <v>0.96740273396424814</v>
      </c>
      <c r="L5370">
        <f t="shared" si="833"/>
        <v>0</v>
      </c>
      <c r="M5370">
        <f>I5370*Diccionario!$B$36</f>
        <v>6.3337159411764699</v>
      </c>
      <c r="N5370">
        <f>M5370*Diccionario!$B$37</f>
        <v>0.63970531005882347</v>
      </c>
      <c r="O5370">
        <f>N5370*Diccionario!$B$38</f>
        <v>9.5955796508823521E-2</v>
      </c>
      <c r="P5370">
        <f>O5370*Diccionario!$B$39</f>
        <v>8.6360216857941166E-2</v>
      </c>
      <c r="Q5370">
        <f>P5370*Diccionario!$B$40</f>
        <v>3.4544086743176466E-2</v>
      </c>
      <c r="R5370">
        <f>Q5370*Diccionario!$B$41</f>
        <v>2.2453656383064704E-2</v>
      </c>
      <c r="S5370">
        <f t="shared" si="834"/>
        <v>2.2453656383064704E-2</v>
      </c>
      <c r="T5370">
        <f>I5370*Diccionario!$B$36</f>
        <v>6.3337159411764699</v>
      </c>
      <c r="U5370">
        <f>T5370*Diccionario!$B$42</f>
        <v>0.63970531005882347</v>
      </c>
      <c r="V5370">
        <f>U5370*Diccionario!$B$43</f>
        <v>0.5437495135499999</v>
      </c>
      <c r="W5370">
        <f>V5370*Diccionario!$B$44</f>
        <v>0.10331240757449998</v>
      </c>
      <c r="X5370">
        <f>W5370*Diccionario!$B$45</f>
        <v>4.0291838954054998E-2</v>
      </c>
      <c r="Y5370">
        <f>X5370*Diccionario!$B$46</f>
        <v>3.5859736669108952E-2</v>
      </c>
      <c r="Z5370">
        <f>Y5370*Diccionario!$B$47</f>
        <v>1.3268102567570312E-2</v>
      </c>
      <c r="AA5370">
        <f>Z5370*Diccionario!$B$48</f>
        <v>1.3268102567570312E-2</v>
      </c>
      <c r="AB5370">
        <f>AA5370*Diccionario!$B$49</f>
        <v>9.9510769256777338E-3</v>
      </c>
      <c r="AC5370">
        <f t="shared" si="835"/>
        <v>9.9510769256777338E-3</v>
      </c>
      <c r="AD5370">
        <f t="shared" si="836"/>
        <v>3.2404733308742439E-2</v>
      </c>
      <c r="AE5370">
        <f t="shared" si="837"/>
        <v>5.4302780656394057E-5</v>
      </c>
      <c r="AF5370" t="e">
        <f ca="1">IF(AD5370="","",_xludf.RANK.EQ(AD5370,$AD$2:$AD$5513,0))</f>
        <v>#NAME?</v>
      </c>
      <c r="AH5370" t="str">
        <f t="shared" si="838"/>
        <v>Baja</v>
      </c>
      <c r="AI5370" t="s">
        <v>153</v>
      </c>
      <c r="AJ5370" t="str">
        <f>IFERROR(VLOOKUP(B5370,Maestro_Regionales!$A$2:$B$35,2,FALSE),"Otras zonas")</f>
        <v>Otras zonas</v>
      </c>
      <c r="AK5370" t="str">
        <f t="shared" si="839"/>
        <v>EPS FAMILIAR DE COLOMBIA | Otras zonas</v>
      </c>
    </row>
    <row r="5371" spans="1:37">
      <c r="A5371" s="4" t="s">
        <v>2246</v>
      </c>
      <c r="B5371" s="4" t="s">
        <v>2247</v>
      </c>
      <c r="C5371" s="4" t="s">
        <v>2248</v>
      </c>
      <c r="D5371" s="4" t="s">
        <v>2249</v>
      </c>
      <c r="E5371" s="4" t="s">
        <v>90</v>
      </c>
      <c r="F5371" s="4">
        <v>0</v>
      </c>
      <c r="G5371" s="4">
        <v>0</v>
      </c>
      <c r="H5371" s="4">
        <v>2368</v>
      </c>
      <c r="I5371">
        <f t="shared" si="830"/>
        <v>2368</v>
      </c>
      <c r="J5371">
        <f t="shared" si="831"/>
        <v>0</v>
      </c>
      <c r="K5371">
        <f t="shared" si="832"/>
        <v>0</v>
      </c>
      <c r="L5371">
        <f t="shared" si="833"/>
        <v>1</v>
      </c>
      <c r="M5371">
        <f>I5371*Diccionario!$B$36</f>
        <v>5.2570064313725489</v>
      </c>
      <c r="N5371">
        <f>M5371*Diccionario!$B$37</f>
        <v>0.53095764956862745</v>
      </c>
      <c r="O5371">
        <f>N5371*Diccionario!$B$38</f>
        <v>7.9643647435294118E-2</v>
      </c>
      <c r="P5371">
        <f>O5371*Diccionario!$B$39</f>
        <v>7.1679282691764712E-2</v>
      </c>
      <c r="Q5371">
        <f>P5371*Diccionario!$B$40</f>
        <v>2.8671713076705886E-2</v>
      </c>
      <c r="R5371">
        <f>Q5371*Diccionario!$B$41</f>
        <v>1.8636613499858828E-2</v>
      </c>
      <c r="S5371">
        <f t="shared" si="834"/>
        <v>1.8636613499858828E-2</v>
      </c>
      <c r="T5371">
        <f>I5371*Diccionario!$B$36</f>
        <v>5.2570064313725489</v>
      </c>
      <c r="U5371">
        <f>T5371*Diccionario!$B$42</f>
        <v>0.53095764956862745</v>
      </c>
      <c r="V5371">
        <f>U5371*Diccionario!$B$43</f>
        <v>0.45131400213333334</v>
      </c>
      <c r="W5371">
        <f>V5371*Diccionario!$B$44</f>
        <v>8.5749660405333342E-2</v>
      </c>
      <c r="X5371">
        <f>W5371*Diccionario!$B$45</f>
        <v>3.3442367558080006E-2</v>
      </c>
      <c r="Y5371">
        <f>X5371*Diccionario!$B$46</f>
        <v>2.9763707126691206E-2</v>
      </c>
      <c r="Z5371">
        <f>Y5371*Diccionario!$B$47</f>
        <v>1.1012571636875747E-2</v>
      </c>
      <c r="AA5371">
        <f>Z5371*Diccionario!$B$48</f>
        <v>1.1012571636875747E-2</v>
      </c>
      <c r="AB5371">
        <f>AA5371*Diccionario!$B$49</f>
        <v>8.2594287276568108E-3</v>
      </c>
      <c r="AC5371">
        <f t="shared" si="835"/>
        <v>8.2594287276568108E-3</v>
      </c>
      <c r="AD5371">
        <f t="shared" si="836"/>
        <v>2.689604222751564E-2</v>
      </c>
      <c r="AE5371">
        <f t="shared" si="837"/>
        <v>4.507149828052617E-5</v>
      </c>
      <c r="AF5371" t="e">
        <f ca="1">IF(AD5371="","",_xludf.RANK.EQ(AD5371,$AD$2:$AD$5513,0))</f>
        <v>#NAME?</v>
      </c>
      <c r="AH5371" t="str">
        <f t="shared" si="838"/>
        <v>Baja</v>
      </c>
      <c r="AI5371" t="s">
        <v>153</v>
      </c>
      <c r="AJ5371" t="str">
        <f>IFERROR(VLOOKUP(B5371,Maestro_Regionales!$A$2:$B$35,2,FALSE),"Otras zonas")</f>
        <v>Otras zonas</v>
      </c>
      <c r="AK5371" t="str">
        <f t="shared" si="839"/>
        <v>REGIMEN DE EXCEPCION | Otras zonas</v>
      </c>
    </row>
    <row r="5372" spans="1:37">
      <c r="A5372" s="4" t="s">
        <v>2246</v>
      </c>
      <c r="B5372" s="4" t="s">
        <v>2247</v>
      </c>
      <c r="C5372" s="4" t="s">
        <v>2248</v>
      </c>
      <c r="D5372" s="4" t="s">
        <v>2249</v>
      </c>
      <c r="E5372" s="4" t="s">
        <v>86</v>
      </c>
      <c r="F5372" s="4">
        <v>3</v>
      </c>
      <c r="G5372" s="4">
        <v>3</v>
      </c>
      <c r="H5372" s="4">
        <v>0</v>
      </c>
      <c r="I5372">
        <f t="shared" si="830"/>
        <v>6</v>
      </c>
      <c r="J5372">
        <f t="shared" si="831"/>
        <v>0.5</v>
      </c>
      <c r="K5372">
        <f t="shared" si="832"/>
        <v>0.5</v>
      </c>
      <c r="L5372">
        <f t="shared" si="833"/>
        <v>0</v>
      </c>
      <c r="M5372">
        <f>I5372*Diccionario!$B$36</f>
        <v>1.3320117647058823E-2</v>
      </c>
      <c r="N5372">
        <f>M5372*Diccionario!$B$37</f>
        <v>1.3453318823529411E-3</v>
      </c>
      <c r="O5372">
        <f>N5372*Diccionario!$B$38</f>
        <v>2.0179978235294115E-4</v>
      </c>
      <c r="P5372">
        <f>O5372*Diccionario!$B$39</f>
        <v>1.8161980411764703E-4</v>
      </c>
      <c r="Q5372">
        <f>P5372*Diccionario!$B$40</f>
        <v>7.2647921647058813E-5</v>
      </c>
      <c r="R5372">
        <f>Q5372*Diccionario!$B$41</f>
        <v>4.7221149070588231E-5</v>
      </c>
      <c r="S5372">
        <f t="shared" si="834"/>
        <v>4.7221149070588231E-5</v>
      </c>
      <c r="T5372">
        <f>I5372*Diccionario!$B$36</f>
        <v>1.3320117647058823E-2</v>
      </c>
      <c r="U5372">
        <f>T5372*Diccionario!$B$42</f>
        <v>1.3453318823529411E-3</v>
      </c>
      <c r="V5372">
        <f>U5372*Diccionario!$B$43</f>
        <v>1.1435320999999999E-3</v>
      </c>
      <c r="W5372">
        <f>V5372*Diccionario!$B$44</f>
        <v>2.1727109899999998E-4</v>
      </c>
      <c r="X5372">
        <f>W5372*Diccionario!$B$45</f>
        <v>8.4735728609999992E-5</v>
      </c>
      <c r="Y5372">
        <f>X5372*Diccionario!$B$46</f>
        <v>7.5414798462899999E-5</v>
      </c>
      <c r="Z5372">
        <f>Y5372*Diccionario!$B$47</f>
        <v>2.7903475431272998E-5</v>
      </c>
      <c r="AA5372">
        <f>Z5372*Diccionario!$B$48</f>
        <v>2.7903475431272998E-5</v>
      </c>
      <c r="AB5372">
        <f>AA5372*Diccionario!$B$49</f>
        <v>2.0927606573454748E-5</v>
      </c>
      <c r="AC5372">
        <f t="shared" si="835"/>
        <v>2.0927606573454748E-5</v>
      </c>
      <c r="AD5372">
        <f t="shared" si="836"/>
        <v>6.8148755644042983E-5</v>
      </c>
      <c r="AE5372">
        <f t="shared" si="837"/>
        <v>1.1420143145403587E-7</v>
      </c>
      <c r="AF5372" t="e">
        <f ca="1">IF(AD5372="","",_xludf.RANK.EQ(AD5372,$AD$2:$AD$5513,0))</f>
        <v>#NAME?</v>
      </c>
      <c r="AH5372" t="str">
        <f t="shared" si="838"/>
        <v>Baja</v>
      </c>
      <c r="AI5372" t="s">
        <v>153</v>
      </c>
      <c r="AJ5372" t="str">
        <f>IFERROR(VLOOKUP(B5372,Maestro_Regionales!$A$2:$B$35,2,FALSE),"Otras zonas")</f>
        <v>Otras zonas</v>
      </c>
      <c r="AK5372" t="str">
        <f t="shared" si="839"/>
        <v>EPS SANITAS | Otras zonas</v>
      </c>
    </row>
    <row r="5373" spans="1:37">
      <c r="A5373" s="4" t="s">
        <v>2246</v>
      </c>
      <c r="B5373" s="4" t="s">
        <v>2247</v>
      </c>
      <c r="C5373" s="4" t="s">
        <v>2250</v>
      </c>
      <c r="D5373" s="4" t="s">
        <v>1572</v>
      </c>
      <c r="E5373" s="4" t="s">
        <v>852</v>
      </c>
      <c r="F5373" s="4">
        <v>191</v>
      </c>
      <c r="G5373" s="4">
        <v>2303</v>
      </c>
      <c r="H5373" s="4">
        <v>0</v>
      </c>
      <c r="I5373">
        <f t="shared" si="830"/>
        <v>2494</v>
      </c>
      <c r="J5373">
        <f t="shared" si="831"/>
        <v>7.6583801122694473E-2</v>
      </c>
      <c r="K5373">
        <f t="shared" si="832"/>
        <v>0.92341619887730553</v>
      </c>
      <c r="L5373">
        <f t="shared" si="833"/>
        <v>0</v>
      </c>
      <c r="M5373">
        <f>I5373*Diccionario!$B$36</f>
        <v>5.5367289019607835</v>
      </c>
      <c r="N5373">
        <f>M5373*Diccionario!$B$37</f>
        <v>0.55920961909803912</v>
      </c>
      <c r="O5373">
        <f>N5373*Diccionario!$B$38</f>
        <v>8.3881442864705863E-2</v>
      </c>
      <c r="P5373">
        <f>O5373*Diccionario!$B$39</f>
        <v>7.5493298578235279E-2</v>
      </c>
      <c r="Q5373">
        <f>P5373*Diccionario!$B$40</f>
        <v>3.0197319431294112E-2</v>
      </c>
      <c r="R5373">
        <f>Q5373*Diccionario!$B$41</f>
        <v>1.9628257630341175E-2</v>
      </c>
      <c r="S5373">
        <f t="shared" si="834"/>
        <v>1.9628257630341175E-2</v>
      </c>
      <c r="T5373">
        <f>I5373*Diccionario!$B$36</f>
        <v>5.5367289019607835</v>
      </c>
      <c r="U5373">
        <f>T5373*Diccionario!$B$42</f>
        <v>0.55920961909803912</v>
      </c>
      <c r="V5373">
        <f>U5373*Diccionario!$B$43</f>
        <v>0.47532817623333323</v>
      </c>
      <c r="W5373">
        <f>V5373*Diccionario!$B$44</f>
        <v>9.0312353484333321E-2</v>
      </c>
      <c r="X5373">
        <f>W5373*Diccionario!$B$45</f>
        <v>3.5221817858889996E-2</v>
      </c>
      <c r="Y5373">
        <f>X5373*Diccionario!$B$46</f>
        <v>3.1347417894412095E-2</v>
      </c>
      <c r="Z5373">
        <f>Y5373*Diccionario!$B$47</f>
        <v>1.1598544620932474E-2</v>
      </c>
      <c r="AA5373">
        <f>Z5373*Diccionario!$B$48</f>
        <v>1.1598544620932474E-2</v>
      </c>
      <c r="AB5373">
        <f>AA5373*Diccionario!$B$49</f>
        <v>8.6989084656993558E-3</v>
      </c>
      <c r="AC5373">
        <f t="shared" si="835"/>
        <v>8.6989084656993558E-3</v>
      </c>
      <c r="AD5373">
        <f t="shared" si="836"/>
        <v>2.8327166096040531E-2</v>
      </c>
      <c r="AE5373">
        <f t="shared" si="837"/>
        <v>4.7469728341060907E-5</v>
      </c>
      <c r="AF5373" t="e">
        <f ca="1">IF(AD5373="","",_xludf.RANK.EQ(AD5373,$AD$2:$AD$5513,0))</f>
        <v>#NAME?</v>
      </c>
      <c r="AH5373" t="str">
        <f t="shared" si="838"/>
        <v>Baja</v>
      </c>
      <c r="AI5373" t="s">
        <v>153</v>
      </c>
      <c r="AJ5373" t="str">
        <f>IFERROR(VLOOKUP(B5373,Maestro_Regionales!$A$2:$B$35,2,FALSE),"Otras zonas")</f>
        <v>Otras zonas</v>
      </c>
      <c r="AK5373" t="str">
        <f t="shared" si="839"/>
        <v>EMSSANAR EPS | Otras zonas</v>
      </c>
    </row>
    <row r="5374" spans="1:37">
      <c r="A5374" s="4" t="s">
        <v>2246</v>
      </c>
      <c r="B5374" s="4" t="s">
        <v>2247</v>
      </c>
      <c r="C5374" s="4" t="s">
        <v>2250</v>
      </c>
      <c r="D5374" s="4" t="s">
        <v>1572</v>
      </c>
      <c r="E5374" s="4" t="s">
        <v>417</v>
      </c>
      <c r="F5374" s="4">
        <v>203</v>
      </c>
      <c r="G5374" s="4">
        <v>1980</v>
      </c>
      <c r="H5374" s="4">
        <v>0</v>
      </c>
      <c r="I5374">
        <f t="shared" si="830"/>
        <v>2183</v>
      </c>
      <c r="J5374">
        <f t="shared" si="831"/>
        <v>9.2991296381126895E-2</v>
      </c>
      <c r="K5374">
        <f t="shared" si="832"/>
        <v>0.90700870361887309</v>
      </c>
      <c r="L5374">
        <f t="shared" si="833"/>
        <v>0</v>
      </c>
      <c r="M5374">
        <f>I5374*Diccionario!$B$36</f>
        <v>4.8463028039215681</v>
      </c>
      <c r="N5374">
        <f>M5374*Diccionario!$B$37</f>
        <v>0.4894765831960784</v>
      </c>
      <c r="O5374">
        <f>N5374*Diccionario!$B$38</f>
        <v>7.3421487479411754E-2</v>
      </c>
      <c r="P5374">
        <f>O5374*Diccionario!$B$39</f>
        <v>6.607933873147058E-2</v>
      </c>
      <c r="Q5374">
        <f>P5374*Diccionario!$B$40</f>
        <v>2.6431735492588232E-2</v>
      </c>
      <c r="R5374">
        <f>Q5374*Diccionario!$B$41</f>
        <v>1.7180628070182353E-2</v>
      </c>
      <c r="S5374">
        <f t="shared" si="834"/>
        <v>1.7180628070182353E-2</v>
      </c>
      <c r="T5374">
        <f>I5374*Diccionario!$B$36</f>
        <v>4.8463028039215681</v>
      </c>
      <c r="U5374">
        <f>T5374*Diccionario!$B$42</f>
        <v>0.4894765831960784</v>
      </c>
      <c r="V5374">
        <f>U5374*Diccionario!$B$43</f>
        <v>0.4160550957166666</v>
      </c>
      <c r="W5374">
        <f>V5374*Diccionario!$B$44</f>
        <v>7.905046818616665E-2</v>
      </c>
      <c r="X5374">
        <f>W5374*Diccionario!$B$45</f>
        <v>3.0829682592604993E-2</v>
      </c>
      <c r="Y5374">
        <f>X5374*Diccionario!$B$46</f>
        <v>2.7438417507418444E-2</v>
      </c>
      <c r="Z5374">
        <f>Y5374*Diccionario!$B$47</f>
        <v>1.0152214477744824E-2</v>
      </c>
      <c r="AA5374">
        <f>Z5374*Diccionario!$B$48</f>
        <v>1.0152214477744824E-2</v>
      </c>
      <c r="AB5374">
        <f>AA5374*Diccionario!$B$49</f>
        <v>7.6141608583086186E-3</v>
      </c>
      <c r="AC5374">
        <f t="shared" si="835"/>
        <v>7.6141608583086186E-3</v>
      </c>
      <c r="AD5374">
        <f t="shared" si="836"/>
        <v>2.479478892849097E-2</v>
      </c>
      <c r="AE5374">
        <f t="shared" si="837"/>
        <v>4.1550287477360046E-5</v>
      </c>
      <c r="AF5374" t="e">
        <f ca="1">IF(AD5374="","",_xludf.RANK.EQ(AD5374,$AD$2:$AD$5513,0))</f>
        <v>#NAME?</v>
      </c>
      <c r="AH5374" t="str">
        <f t="shared" si="838"/>
        <v>Baja</v>
      </c>
      <c r="AI5374" t="s">
        <v>153</v>
      </c>
      <c r="AJ5374" t="str">
        <f>IFERROR(VLOOKUP(B5374,Maestro_Regionales!$A$2:$B$35,2,FALSE),"Otras zonas")</f>
        <v>Otras zonas</v>
      </c>
      <c r="AK5374" t="str">
        <f t="shared" si="839"/>
        <v>MALLAMAS EPSI | Otras zonas</v>
      </c>
    </row>
    <row r="5375" spans="1:37">
      <c r="A5375" s="4" t="s">
        <v>2246</v>
      </c>
      <c r="B5375" s="4" t="s">
        <v>2247</v>
      </c>
      <c r="C5375" s="4" t="s">
        <v>2250</v>
      </c>
      <c r="D5375" s="4" t="s">
        <v>1572</v>
      </c>
      <c r="E5375" s="4" t="s">
        <v>87</v>
      </c>
      <c r="F5375" s="4">
        <v>389</v>
      </c>
      <c r="G5375" s="4">
        <v>147</v>
      </c>
      <c r="H5375" s="4">
        <v>0</v>
      </c>
      <c r="I5375">
        <f t="shared" si="830"/>
        <v>536</v>
      </c>
      <c r="J5375">
        <f t="shared" si="831"/>
        <v>0.72574626865671643</v>
      </c>
      <c r="K5375">
        <f t="shared" si="832"/>
        <v>0.27425373134328357</v>
      </c>
      <c r="L5375">
        <f t="shared" si="833"/>
        <v>0</v>
      </c>
      <c r="M5375">
        <f>I5375*Diccionario!$B$36</f>
        <v>1.1899305098039215</v>
      </c>
      <c r="N5375">
        <f>M5375*Diccionario!$B$37</f>
        <v>0.12018298149019607</v>
      </c>
      <c r="O5375">
        <f>N5375*Diccionario!$B$38</f>
        <v>1.8027447223529409E-2</v>
      </c>
      <c r="P5375">
        <f>O5375*Diccionario!$B$39</f>
        <v>1.6224702501176469E-2</v>
      </c>
      <c r="Q5375">
        <f>P5375*Diccionario!$B$40</f>
        <v>6.4898810004705883E-3</v>
      </c>
      <c r="R5375">
        <f>Q5375*Diccionario!$B$41</f>
        <v>4.2184226503058824E-3</v>
      </c>
      <c r="S5375">
        <f t="shared" si="834"/>
        <v>4.2184226503058824E-3</v>
      </c>
      <c r="T5375">
        <f>I5375*Diccionario!$B$36</f>
        <v>1.1899305098039215</v>
      </c>
      <c r="U5375">
        <f>T5375*Diccionario!$B$42</f>
        <v>0.12018298149019607</v>
      </c>
      <c r="V5375">
        <f>U5375*Diccionario!$B$43</f>
        <v>0.10215553426666665</v>
      </c>
      <c r="W5375">
        <f>V5375*Diccionario!$B$44</f>
        <v>1.9409551510666666E-2</v>
      </c>
      <c r="X5375">
        <f>W5375*Diccionario!$B$45</f>
        <v>7.5697250891599999E-3</v>
      </c>
      <c r="Y5375">
        <f>X5375*Diccionario!$B$46</f>
        <v>6.7370553293524E-3</v>
      </c>
      <c r="Z5375">
        <f>Y5375*Diccionario!$B$47</f>
        <v>2.492710471860388E-3</v>
      </c>
      <c r="AA5375">
        <f>Z5375*Diccionario!$B$48</f>
        <v>2.492710471860388E-3</v>
      </c>
      <c r="AB5375">
        <f>AA5375*Diccionario!$B$49</f>
        <v>1.869532853895291E-3</v>
      </c>
      <c r="AC5375">
        <f t="shared" si="835"/>
        <v>1.869532853895291E-3</v>
      </c>
      <c r="AD5375">
        <f t="shared" si="836"/>
        <v>6.0879555042011729E-3</v>
      </c>
      <c r="AE5375">
        <f t="shared" si="837"/>
        <v>1.0201994543227203E-5</v>
      </c>
      <c r="AF5375" t="e">
        <f ca="1">IF(AD5375="","",_xludf.RANK.EQ(AD5375,$AD$2:$AD$5513,0))</f>
        <v>#NAME?</v>
      </c>
      <c r="AH5375" t="str">
        <f t="shared" si="838"/>
        <v>Baja</v>
      </c>
      <c r="AI5375" t="s">
        <v>153</v>
      </c>
      <c r="AJ5375" t="str">
        <f>IFERROR(VLOOKUP(B5375,Maestro_Regionales!$A$2:$B$35,2,FALSE),"Otras zonas")</f>
        <v>Otras zonas</v>
      </c>
      <c r="AK5375" t="str">
        <f t="shared" si="839"/>
        <v>NUEVA EPS | Otras zonas</v>
      </c>
    </row>
    <row r="5376" spans="1:37">
      <c r="A5376" s="4" t="s">
        <v>2246</v>
      </c>
      <c r="B5376" s="4" t="s">
        <v>2247</v>
      </c>
      <c r="C5376" s="4" t="s">
        <v>2250</v>
      </c>
      <c r="D5376" s="4" t="s">
        <v>1572</v>
      </c>
      <c r="E5376" s="4" t="s">
        <v>90</v>
      </c>
      <c r="F5376" s="4">
        <v>0</v>
      </c>
      <c r="G5376" s="4">
        <v>0</v>
      </c>
      <c r="H5376" s="4">
        <v>122</v>
      </c>
      <c r="I5376">
        <f t="shared" si="830"/>
        <v>122</v>
      </c>
      <c r="J5376">
        <f t="shared" si="831"/>
        <v>0</v>
      </c>
      <c r="K5376">
        <f t="shared" si="832"/>
        <v>0</v>
      </c>
      <c r="L5376">
        <f t="shared" si="833"/>
        <v>1</v>
      </c>
      <c r="M5376">
        <f>I5376*Diccionario!$B$36</f>
        <v>0.27084239215686273</v>
      </c>
      <c r="N5376">
        <f>M5376*Diccionario!$B$37</f>
        <v>2.7355081607843137E-2</v>
      </c>
      <c r="O5376">
        <f>N5376*Diccionario!$B$38</f>
        <v>4.1032622411764702E-3</v>
      </c>
      <c r="P5376">
        <f>O5376*Diccionario!$B$39</f>
        <v>3.6929360170588231E-3</v>
      </c>
      <c r="Q5376">
        <f>P5376*Diccionario!$B$40</f>
        <v>1.4771744068235292E-3</v>
      </c>
      <c r="R5376">
        <f>Q5376*Diccionario!$B$41</f>
        <v>9.60163364435294E-4</v>
      </c>
      <c r="S5376">
        <f t="shared" si="834"/>
        <v>9.60163364435294E-4</v>
      </c>
      <c r="T5376">
        <f>I5376*Diccionario!$B$36</f>
        <v>0.27084239215686273</v>
      </c>
      <c r="U5376">
        <f>T5376*Diccionario!$B$42</f>
        <v>2.7355081607843137E-2</v>
      </c>
      <c r="V5376">
        <f>U5376*Diccionario!$B$43</f>
        <v>2.3251819366666666E-2</v>
      </c>
      <c r="W5376">
        <f>V5376*Diccionario!$B$44</f>
        <v>4.4178456796666668E-3</v>
      </c>
      <c r="X5376">
        <f>W5376*Diccionario!$B$45</f>
        <v>1.72295981507E-3</v>
      </c>
      <c r="Y5376">
        <f>X5376*Diccionario!$B$46</f>
        <v>1.5334342354123001E-3</v>
      </c>
      <c r="Z5376">
        <f>Y5376*Diccionario!$B$47</f>
        <v>5.6737066710255103E-4</v>
      </c>
      <c r="AA5376">
        <f>Z5376*Diccionario!$B$48</f>
        <v>5.6737066710255103E-4</v>
      </c>
      <c r="AB5376">
        <f>AA5376*Diccionario!$B$49</f>
        <v>4.255280003269133E-4</v>
      </c>
      <c r="AC5376">
        <f t="shared" si="835"/>
        <v>4.255280003269133E-4</v>
      </c>
      <c r="AD5376">
        <f t="shared" si="836"/>
        <v>1.3856913647622073E-3</v>
      </c>
      <c r="AE5376">
        <f t="shared" si="837"/>
        <v>2.3220957728987292E-6</v>
      </c>
      <c r="AF5376" t="e">
        <f ca="1">IF(AD5376="","",_xludf.RANK.EQ(AD5376,$AD$2:$AD$5513,0))</f>
        <v>#NAME?</v>
      </c>
      <c r="AH5376" t="str">
        <f t="shared" si="838"/>
        <v>Baja</v>
      </c>
      <c r="AI5376" t="s">
        <v>153</v>
      </c>
      <c r="AJ5376" t="str">
        <f>IFERROR(VLOOKUP(B5376,Maestro_Regionales!$A$2:$B$35,2,FALSE),"Otras zonas")</f>
        <v>Otras zonas</v>
      </c>
      <c r="AK5376" t="str">
        <f t="shared" si="839"/>
        <v>REGIMEN DE EXCEPCION | Otras zonas</v>
      </c>
    </row>
    <row r="5377" spans="1:37">
      <c r="A5377" s="4" t="s">
        <v>2246</v>
      </c>
      <c r="B5377" s="4" t="s">
        <v>2247</v>
      </c>
      <c r="C5377" s="4" t="s">
        <v>2251</v>
      </c>
      <c r="D5377" s="4" t="s">
        <v>2252</v>
      </c>
      <c r="E5377" s="4" t="s">
        <v>852</v>
      </c>
      <c r="F5377" s="4">
        <v>1047</v>
      </c>
      <c r="G5377" s="4">
        <v>20409</v>
      </c>
      <c r="H5377" s="4">
        <v>0</v>
      </c>
      <c r="I5377">
        <f t="shared" si="830"/>
        <v>21456</v>
      </c>
      <c r="J5377">
        <f t="shared" si="831"/>
        <v>4.8797539149888144E-2</v>
      </c>
      <c r="K5377">
        <f t="shared" si="832"/>
        <v>0.95120246085011184</v>
      </c>
      <c r="L5377">
        <f t="shared" si="833"/>
        <v>0</v>
      </c>
      <c r="M5377">
        <f>I5377*Diccionario!$B$36</f>
        <v>47.632740705882348</v>
      </c>
      <c r="N5377">
        <f>M5377*Diccionario!$B$37</f>
        <v>4.8109068112941173</v>
      </c>
      <c r="O5377">
        <f>N5377*Diccionario!$B$38</f>
        <v>0.72163602169411756</v>
      </c>
      <c r="P5377">
        <f>O5377*Diccionario!$B$39</f>
        <v>0.6494724195247058</v>
      </c>
      <c r="Q5377">
        <f>P5377*Diccionario!$B$40</f>
        <v>0.25978896780988231</v>
      </c>
      <c r="R5377">
        <f>Q5377*Diccionario!$B$41</f>
        <v>0.1688628290764235</v>
      </c>
      <c r="S5377">
        <f t="shared" si="834"/>
        <v>0.1688628290764235</v>
      </c>
      <c r="T5377">
        <f>I5377*Diccionario!$B$36</f>
        <v>47.632740705882348</v>
      </c>
      <c r="U5377">
        <f>T5377*Diccionario!$B$42</f>
        <v>4.8109068112941173</v>
      </c>
      <c r="V5377">
        <f>U5377*Diccionario!$B$43</f>
        <v>4.0892707895999996</v>
      </c>
      <c r="W5377">
        <f>V5377*Diccionario!$B$44</f>
        <v>0.77696145002399997</v>
      </c>
      <c r="X5377">
        <f>W5377*Diccionario!$B$45</f>
        <v>0.30301496550936002</v>
      </c>
      <c r="Y5377">
        <f>X5377*Diccionario!$B$46</f>
        <v>0.26968331930333045</v>
      </c>
      <c r="Z5377">
        <f>Y5377*Diccionario!$B$47</f>
        <v>9.9782828142232272E-2</v>
      </c>
      <c r="AA5377">
        <f>Z5377*Diccionario!$B$48</f>
        <v>9.9782828142232272E-2</v>
      </c>
      <c r="AB5377">
        <f>AA5377*Diccionario!$B$49</f>
        <v>7.4837121106674204E-2</v>
      </c>
      <c r="AC5377">
        <f t="shared" si="835"/>
        <v>7.4837121106674204E-2</v>
      </c>
      <c r="AD5377">
        <f t="shared" si="836"/>
        <v>0.2436999501830977</v>
      </c>
      <c r="AE5377">
        <f t="shared" si="837"/>
        <v>4.0838431887963225E-4</v>
      </c>
      <c r="AF5377" t="e">
        <f ca="1">IF(AD5377="","",_xludf.RANK.EQ(AD5377,$AD$2:$AD$5513,0))</f>
        <v>#NAME?</v>
      </c>
      <c r="AH5377" t="str">
        <f t="shared" si="838"/>
        <v>Media</v>
      </c>
      <c r="AI5377" t="s">
        <v>153</v>
      </c>
      <c r="AJ5377" t="str">
        <f>IFERROR(VLOOKUP(B5377,Maestro_Regionales!$A$2:$B$35,2,FALSE),"Otras zonas")</f>
        <v>Otras zonas</v>
      </c>
      <c r="AK5377" t="str">
        <f t="shared" si="839"/>
        <v>EMSSANAR EPS | Otras zonas</v>
      </c>
    </row>
    <row r="5378" spans="1:37">
      <c r="A5378" s="4" t="s">
        <v>2246</v>
      </c>
      <c r="B5378" s="4" t="s">
        <v>2247</v>
      </c>
      <c r="C5378" s="4" t="s">
        <v>2251</v>
      </c>
      <c r="D5378" s="4" t="s">
        <v>2252</v>
      </c>
      <c r="E5378" s="4" t="s">
        <v>87</v>
      </c>
      <c r="F5378" s="4">
        <v>4058</v>
      </c>
      <c r="G5378" s="4">
        <v>5637</v>
      </c>
      <c r="H5378" s="4">
        <v>0</v>
      </c>
      <c r="I5378">
        <f t="shared" ref="I5378:I5441" si="840">SUM(F5378:H5378)</f>
        <v>9695</v>
      </c>
      <c r="J5378">
        <f t="shared" ref="J5378:J5441" si="841">IFERROR(F5378/I5378,0)</f>
        <v>0.41856627127385249</v>
      </c>
      <c r="K5378">
        <f t="shared" ref="K5378:K5441" si="842">IFERROR(G5378/I5378,0)</f>
        <v>0.58143372872614751</v>
      </c>
      <c r="L5378">
        <f t="shared" ref="L5378:L5441" si="843">IFERROR(H5378/I5378,0)</f>
        <v>0</v>
      </c>
      <c r="M5378">
        <f>I5378*Diccionario!$B$36</f>
        <v>21.523090098039216</v>
      </c>
      <c r="N5378">
        <f>M5378*Diccionario!$B$37</f>
        <v>2.1738320999019609</v>
      </c>
      <c r="O5378">
        <f>N5378*Diccionario!$B$38</f>
        <v>0.32607481498529411</v>
      </c>
      <c r="P5378">
        <f>O5378*Diccionario!$B$39</f>
        <v>0.29346733348676474</v>
      </c>
      <c r="Q5378">
        <f>P5378*Diccionario!$B$40</f>
        <v>0.11738693339470591</v>
      </c>
      <c r="R5378">
        <f>Q5378*Diccionario!$B$41</f>
        <v>7.6301506706558844E-2</v>
      </c>
      <c r="S5378">
        <f t="shared" ref="S5378:S5441" si="844">R5378</f>
        <v>7.6301506706558844E-2</v>
      </c>
      <c r="T5378">
        <f>I5378*Diccionario!$B$36</f>
        <v>21.523090098039216</v>
      </c>
      <c r="U5378">
        <f>T5378*Diccionario!$B$42</f>
        <v>2.1738320999019609</v>
      </c>
      <c r="V5378">
        <f>U5378*Diccionario!$B$43</f>
        <v>1.8477572849166668</v>
      </c>
      <c r="W5378">
        <f>V5378*Diccionario!$B$44</f>
        <v>0.35107388413416668</v>
      </c>
      <c r="X5378">
        <f>W5378*Diccionario!$B$45</f>
        <v>0.13691881481232501</v>
      </c>
      <c r="Y5378">
        <f>X5378*Diccionario!$B$46</f>
        <v>0.12185774518296927</v>
      </c>
      <c r="Z5378">
        <f>Y5378*Diccionario!$B$47</f>
        <v>4.5087365717698627E-2</v>
      </c>
      <c r="AA5378">
        <f>Z5378*Diccionario!$B$48</f>
        <v>4.5087365717698627E-2</v>
      </c>
      <c r="AB5378">
        <f>AA5378*Diccionario!$B$49</f>
        <v>3.3815524288273974E-2</v>
      </c>
      <c r="AC5378">
        <f t="shared" ref="AC5378:AC5441" si="845">AB5378</f>
        <v>3.3815524288273974E-2</v>
      </c>
      <c r="AD5378">
        <f t="shared" ref="AD5378:AD5441" si="846">S5378+AC5378</f>
        <v>0.11011703099483282</v>
      </c>
      <c r="AE5378">
        <f t="shared" ref="AE5378:AE5441" si="847">IFERROR(AD5378/SUM($AD$2:$AD$5513),0)</f>
        <v>1.84530479657813E-4</v>
      </c>
      <c r="AF5378" t="e">
        <f ca="1">IF(AD5378="","",_xludf.RANK.EQ(AD5378,$AD$2:$AD$5513,0))</f>
        <v>#NAME?</v>
      </c>
      <c r="AH5378" t="str">
        <f t="shared" ref="AH5378:AH5441" si="848">IF(SUM($AD$2:$AD$5513)=0,"",IF((SUMIF($AD$2:$AD$5513,"&gt;"&amp;$AD5378,$AD$2:$AD$5513)+$AD5378)/SUM($AD$2:$AD$5513)&lt;=40%,"Alta",IF((SUMIF($AD$2:$AD$5513,"&gt;"&amp;$AD5378,$AD$2:$AD$5513)+$AD5378)/SUM($AD$2:$AD$5513)&lt;=80%,"Media","Baja")))</f>
        <v>Baja</v>
      </c>
      <c r="AI5378" t="s">
        <v>153</v>
      </c>
      <c r="AJ5378" t="str">
        <f>IFERROR(VLOOKUP(B5378,Maestro_Regionales!$A$2:$B$35,2,FALSE),"Otras zonas")</f>
        <v>Otras zonas</v>
      </c>
      <c r="AK5378" t="str">
        <f t="shared" ref="AK5378:AK5441" si="849">E5378&amp;" | "&amp;AJ5378</f>
        <v>NUEVA EPS | Otras zonas</v>
      </c>
    </row>
    <row r="5379" spans="1:37">
      <c r="A5379" s="4" t="s">
        <v>2246</v>
      </c>
      <c r="B5379" s="4" t="s">
        <v>2247</v>
      </c>
      <c r="C5379" s="4" t="s">
        <v>2251</v>
      </c>
      <c r="D5379" s="4" t="s">
        <v>2252</v>
      </c>
      <c r="E5379" s="4" t="s">
        <v>417</v>
      </c>
      <c r="F5379" s="4">
        <v>506</v>
      </c>
      <c r="G5379" s="4">
        <v>7979</v>
      </c>
      <c r="H5379" s="4">
        <v>0</v>
      </c>
      <c r="I5379">
        <f t="shared" si="840"/>
        <v>8485</v>
      </c>
      <c r="J5379">
        <f t="shared" si="841"/>
        <v>5.9634649381261048E-2</v>
      </c>
      <c r="K5379">
        <f t="shared" si="842"/>
        <v>0.94036535061873894</v>
      </c>
      <c r="L5379">
        <f t="shared" si="843"/>
        <v>0</v>
      </c>
      <c r="M5379">
        <f>I5379*Diccionario!$B$36</f>
        <v>18.836866372549018</v>
      </c>
      <c r="N5379">
        <f>M5379*Diccionario!$B$37</f>
        <v>1.902523503627451</v>
      </c>
      <c r="O5379">
        <f>N5379*Diccionario!$B$38</f>
        <v>0.28537852554411763</v>
      </c>
      <c r="P5379">
        <f>O5379*Diccionario!$B$39</f>
        <v>0.25684067298970586</v>
      </c>
      <c r="Q5379">
        <f>P5379*Diccionario!$B$40</f>
        <v>0.10273626919588236</v>
      </c>
      <c r="R5379">
        <f>Q5379*Diccionario!$B$41</f>
        <v>6.6778574977323535E-2</v>
      </c>
      <c r="S5379">
        <f t="shared" si="844"/>
        <v>6.6778574977323535E-2</v>
      </c>
      <c r="T5379">
        <f>I5379*Diccionario!$B$36</f>
        <v>18.836866372549018</v>
      </c>
      <c r="U5379">
        <f>T5379*Diccionario!$B$42</f>
        <v>1.902523503627451</v>
      </c>
      <c r="V5379">
        <f>U5379*Diccionario!$B$43</f>
        <v>1.6171449780833334</v>
      </c>
      <c r="W5379">
        <f>V5379*Diccionario!$B$44</f>
        <v>0.30725754583583337</v>
      </c>
      <c r="X5379">
        <f>W5379*Diccionario!$B$45</f>
        <v>0.11983044287597502</v>
      </c>
      <c r="Y5379">
        <f>X5379*Diccionario!$B$46</f>
        <v>0.10664909415961778</v>
      </c>
      <c r="Z5379">
        <f>Y5379*Diccionario!$B$47</f>
        <v>3.9460164839058579E-2</v>
      </c>
      <c r="AA5379">
        <f>Z5379*Diccionario!$B$48</f>
        <v>3.9460164839058579E-2</v>
      </c>
      <c r="AB5379">
        <f>AA5379*Diccionario!$B$49</f>
        <v>2.9595123629293934E-2</v>
      </c>
      <c r="AC5379">
        <f t="shared" si="845"/>
        <v>2.9595123629293934E-2</v>
      </c>
      <c r="AD5379">
        <f t="shared" si="846"/>
        <v>9.6373698606617472E-2</v>
      </c>
      <c r="AE5379">
        <f t="shared" si="847"/>
        <v>1.6149985764791575E-4</v>
      </c>
      <c r="AF5379" t="e">
        <f ca="1">IF(AD5379="","",_xludf.RANK.EQ(AD5379,$AD$2:$AD$5513,0))</f>
        <v>#NAME?</v>
      </c>
      <c r="AH5379" t="str">
        <f t="shared" si="848"/>
        <v>Baja</v>
      </c>
      <c r="AI5379" t="s">
        <v>153</v>
      </c>
      <c r="AJ5379" t="str">
        <f>IFERROR(VLOOKUP(B5379,Maestro_Regionales!$A$2:$B$35,2,FALSE),"Otras zonas")</f>
        <v>Otras zonas</v>
      </c>
      <c r="AK5379" t="str">
        <f t="shared" si="849"/>
        <v>MALLAMAS EPSI | Otras zonas</v>
      </c>
    </row>
    <row r="5380" spans="1:37">
      <c r="A5380" s="4" t="s">
        <v>2246</v>
      </c>
      <c r="B5380" s="4" t="s">
        <v>2247</v>
      </c>
      <c r="C5380" s="4" t="s">
        <v>2251</v>
      </c>
      <c r="D5380" s="4" t="s">
        <v>2252</v>
      </c>
      <c r="E5380" s="4" t="s">
        <v>90</v>
      </c>
      <c r="F5380" s="4">
        <v>0</v>
      </c>
      <c r="G5380" s="4">
        <v>0</v>
      </c>
      <c r="H5380" s="4">
        <v>1650</v>
      </c>
      <c r="I5380">
        <f t="shared" si="840"/>
        <v>1650</v>
      </c>
      <c r="J5380">
        <f t="shared" si="841"/>
        <v>0</v>
      </c>
      <c r="K5380">
        <f t="shared" si="842"/>
        <v>0</v>
      </c>
      <c r="L5380">
        <f t="shared" si="843"/>
        <v>1</v>
      </c>
      <c r="M5380">
        <f>I5380*Diccionario!$B$36</f>
        <v>3.6630323529411761</v>
      </c>
      <c r="N5380">
        <f>M5380*Diccionario!$B$37</f>
        <v>0.36996626764705881</v>
      </c>
      <c r="O5380">
        <f>N5380*Diccionario!$B$38</f>
        <v>5.5494940147058823E-2</v>
      </c>
      <c r="P5380">
        <f>O5380*Diccionario!$B$39</f>
        <v>4.9945446132352939E-2</v>
      </c>
      <c r="Q5380">
        <f>P5380*Diccionario!$B$40</f>
        <v>1.9978178452941177E-2</v>
      </c>
      <c r="R5380">
        <f>Q5380*Diccionario!$B$41</f>
        <v>1.2985815994411766E-2</v>
      </c>
      <c r="S5380">
        <f t="shared" si="844"/>
        <v>1.2985815994411766E-2</v>
      </c>
      <c r="T5380">
        <f>I5380*Diccionario!$B$36</f>
        <v>3.6630323529411761</v>
      </c>
      <c r="U5380">
        <f>T5380*Diccionario!$B$42</f>
        <v>0.36996626764705881</v>
      </c>
      <c r="V5380">
        <f>U5380*Diccionario!$B$43</f>
        <v>0.31447132750000001</v>
      </c>
      <c r="W5380">
        <f>V5380*Diccionario!$B$44</f>
        <v>5.9749552225000002E-2</v>
      </c>
      <c r="X5380">
        <f>W5380*Diccionario!$B$45</f>
        <v>2.3302325367750003E-2</v>
      </c>
      <c r="Y5380">
        <f>X5380*Diccionario!$B$46</f>
        <v>2.0739069577297504E-2</v>
      </c>
      <c r="Z5380">
        <f>Y5380*Diccionario!$B$47</f>
        <v>7.6734557436000765E-3</v>
      </c>
      <c r="AA5380">
        <f>Z5380*Diccionario!$B$48</f>
        <v>7.6734557436000765E-3</v>
      </c>
      <c r="AB5380">
        <f>AA5380*Diccionario!$B$49</f>
        <v>5.7550918077000574E-3</v>
      </c>
      <c r="AC5380">
        <f t="shared" si="845"/>
        <v>5.7550918077000574E-3</v>
      </c>
      <c r="AD5380">
        <f t="shared" si="846"/>
        <v>1.8740907802111822E-2</v>
      </c>
      <c r="AE5380">
        <f t="shared" si="847"/>
        <v>3.1405393649859869E-5</v>
      </c>
      <c r="AF5380" t="e">
        <f ca="1">IF(AD5380="","",_xludf.RANK.EQ(AD5380,$AD$2:$AD$5513,0))</f>
        <v>#NAME?</v>
      </c>
      <c r="AH5380" t="str">
        <f t="shared" si="848"/>
        <v>Baja</v>
      </c>
      <c r="AI5380" t="s">
        <v>153</v>
      </c>
      <c r="AJ5380" t="str">
        <f>IFERROR(VLOOKUP(B5380,Maestro_Regionales!$A$2:$B$35,2,FALSE),"Otras zonas")</f>
        <v>Otras zonas</v>
      </c>
      <c r="AK5380" t="str">
        <f t="shared" si="849"/>
        <v>REGIMEN DE EXCEPCION | Otras zonas</v>
      </c>
    </row>
    <row r="5381" spans="1:37">
      <c r="A5381" s="4" t="s">
        <v>2246</v>
      </c>
      <c r="B5381" s="4" t="s">
        <v>2247</v>
      </c>
      <c r="C5381" s="4" t="s">
        <v>2253</v>
      </c>
      <c r="D5381" s="4" t="s">
        <v>2254</v>
      </c>
      <c r="E5381" s="4" t="s">
        <v>852</v>
      </c>
      <c r="F5381" s="4">
        <v>2013</v>
      </c>
      <c r="G5381" s="4">
        <v>31698</v>
      </c>
      <c r="H5381" s="4">
        <v>0</v>
      </c>
      <c r="I5381">
        <f t="shared" si="840"/>
        <v>33711</v>
      </c>
      <c r="J5381">
        <f t="shared" si="841"/>
        <v>5.9713446649461599E-2</v>
      </c>
      <c r="K5381">
        <f t="shared" si="842"/>
        <v>0.94028655335053835</v>
      </c>
      <c r="L5381">
        <f t="shared" si="843"/>
        <v>0</v>
      </c>
      <c r="M5381">
        <f>I5381*Diccionario!$B$36</f>
        <v>74.839080999999993</v>
      </c>
      <c r="N5381">
        <f>M5381*Diccionario!$B$37</f>
        <v>7.5587471810000002</v>
      </c>
      <c r="O5381">
        <f>N5381*Diccionario!$B$38</f>
        <v>1.13381207715</v>
      </c>
      <c r="P5381">
        <f>O5381*Diccionario!$B$39</f>
        <v>1.0204308694349999</v>
      </c>
      <c r="Q5381">
        <f>P5381*Diccionario!$B$40</f>
        <v>0.40817234777400002</v>
      </c>
      <c r="R5381">
        <f>Q5381*Diccionario!$B$41</f>
        <v>0.2653120260531</v>
      </c>
      <c r="S5381">
        <f t="shared" si="844"/>
        <v>0.2653120260531</v>
      </c>
      <c r="T5381">
        <f>I5381*Diccionario!$B$36</f>
        <v>74.839080999999993</v>
      </c>
      <c r="U5381">
        <f>T5381*Diccionario!$B$42</f>
        <v>7.5587471810000002</v>
      </c>
      <c r="V5381">
        <f>U5381*Diccionario!$B$43</f>
        <v>6.4249351038500002</v>
      </c>
      <c r="W5381">
        <f>V5381*Diccionario!$B$44</f>
        <v>1.2207376697315</v>
      </c>
      <c r="X5381">
        <f>W5381*Diccionario!$B$45</f>
        <v>0.47608769119528499</v>
      </c>
      <c r="Y5381">
        <f>X5381*Diccionario!$B$46</f>
        <v>0.42371804516380362</v>
      </c>
      <c r="Z5381">
        <f>Y5381*Diccionario!$B$47</f>
        <v>0.15677567671060733</v>
      </c>
      <c r="AA5381">
        <f>Z5381*Diccionario!$B$48</f>
        <v>0.15677567671060733</v>
      </c>
      <c r="AB5381">
        <f>AA5381*Diccionario!$B$49</f>
        <v>0.11758175753295549</v>
      </c>
      <c r="AC5381">
        <f t="shared" si="845"/>
        <v>0.11758175753295549</v>
      </c>
      <c r="AD5381">
        <f t="shared" si="846"/>
        <v>0.38289378358605552</v>
      </c>
      <c r="AE5381">
        <f t="shared" si="847"/>
        <v>6.4164074262450059E-4</v>
      </c>
      <c r="AF5381" t="e">
        <f ca="1">IF(AD5381="","",_xludf.RANK.EQ(AD5381,$AD$2:$AD$5513,0))</f>
        <v>#NAME?</v>
      </c>
      <c r="AH5381" t="str">
        <f t="shared" si="848"/>
        <v>Media</v>
      </c>
      <c r="AI5381" t="s">
        <v>153</v>
      </c>
      <c r="AJ5381" t="str">
        <f>IFERROR(VLOOKUP(B5381,Maestro_Regionales!$A$2:$B$35,2,FALSE),"Otras zonas")</f>
        <v>Otras zonas</v>
      </c>
      <c r="AK5381" t="str">
        <f t="shared" si="849"/>
        <v>EMSSANAR EPS | Otras zonas</v>
      </c>
    </row>
    <row r="5382" spans="1:37">
      <c r="A5382" s="4" t="s">
        <v>2246</v>
      </c>
      <c r="B5382" s="4" t="s">
        <v>2247</v>
      </c>
      <c r="C5382" s="4" t="s">
        <v>2253</v>
      </c>
      <c r="D5382" s="4" t="s">
        <v>2254</v>
      </c>
      <c r="E5382" s="4" t="s">
        <v>87</v>
      </c>
      <c r="F5382" s="4">
        <v>9355</v>
      </c>
      <c r="G5382" s="4">
        <v>13563</v>
      </c>
      <c r="H5382" s="4">
        <v>0</v>
      </c>
      <c r="I5382">
        <f t="shared" si="840"/>
        <v>22918</v>
      </c>
      <c r="J5382">
        <f t="shared" si="841"/>
        <v>0.40819443232393754</v>
      </c>
      <c r="K5382">
        <f t="shared" si="842"/>
        <v>0.59180556767606252</v>
      </c>
      <c r="L5382">
        <f t="shared" si="843"/>
        <v>0</v>
      </c>
      <c r="M5382">
        <f>I5382*Diccionario!$B$36</f>
        <v>50.878409372549015</v>
      </c>
      <c r="N5382">
        <f>M5382*Diccionario!$B$37</f>
        <v>5.1387193466274512</v>
      </c>
      <c r="O5382">
        <f>N5382*Diccionario!$B$38</f>
        <v>0.77080790199411764</v>
      </c>
      <c r="P5382">
        <f>O5382*Diccionario!$B$39</f>
        <v>0.69372711179470592</v>
      </c>
      <c r="Q5382">
        <f>P5382*Diccionario!$B$40</f>
        <v>0.27749084471788238</v>
      </c>
      <c r="R5382">
        <f>Q5382*Diccionario!$B$41</f>
        <v>0.18036904906662354</v>
      </c>
      <c r="S5382">
        <f t="shared" si="844"/>
        <v>0.18036904906662354</v>
      </c>
      <c r="T5382">
        <f>I5382*Diccionario!$B$36</f>
        <v>50.878409372549015</v>
      </c>
      <c r="U5382">
        <f>T5382*Diccionario!$B$42</f>
        <v>5.1387193466274512</v>
      </c>
      <c r="V5382">
        <f>U5382*Diccionario!$B$43</f>
        <v>4.3679114446333331</v>
      </c>
      <c r="W5382">
        <f>V5382*Diccionario!$B$44</f>
        <v>0.82990317448033335</v>
      </c>
      <c r="X5382">
        <f>W5382*Diccionario!$B$45</f>
        <v>0.32366223804733002</v>
      </c>
      <c r="Y5382">
        <f>X5382*Diccionario!$B$46</f>
        <v>0.2880593918621237</v>
      </c>
      <c r="Z5382">
        <f>Y5382*Diccionario!$B$47</f>
        <v>0.10658197498898576</v>
      </c>
      <c r="AA5382">
        <f>Z5382*Diccionario!$B$48</f>
        <v>0.10658197498898576</v>
      </c>
      <c r="AB5382">
        <f>AA5382*Diccionario!$B$49</f>
        <v>7.9936481241739327E-2</v>
      </c>
      <c r="AC5382">
        <f t="shared" si="845"/>
        <v>7.9936481241739327E-2</v>
      </c>
      <c r="AD5382">
        <f t="shared" si="846"/>
        <v>0.2603055303083629</v>
      </c>
      <c r="AE5382">
        <f t="shared" si="847"/>
        <v>4.3621140101059912E-4</v>
      </c>
      <c r="AF5382" t="e">
        <f ca="1">IF(AD5382="","",_xludf.RANK.EQ(AD5382,$AD$2:$AD$5513,0))</f>
        <v>#NAME?</v>
      </c>
      <c r="AH5382" t="str">
        <f t="shared" si="848"/>
        <v>Media</v>
      </c>
      <c r="AI5382" t="s">
        <v>153</v>
      </c>
      <c r="AJ5382" t="str">
        <f>IFERROR(VLOOKUP(B5382,Maestro_Regionales!$A$2:$B$35,2,FALSE),"Otras zonas")</f>
        <v>Otras zonas</v>
      </c>
      <c r="AK5382" t="str">
        <f t="shared" si="849"/>
        <v>NUEVA EPS | Otras zonas</v>
      </c>
    </row>
    <row r="5383" spans="1:37">
      <c r="A5383" s="4" t="s">
        <v>2246</v>
      </c>
      <c r="B5383" s="4" t="s">
        <v>2247</v>
      </c>
      <c r="C5383" s="4" t="s">
        <v>2253</v>
      </c>
      <c r="D5383" s="4" t="s">
        <v>2254</v>
      </c>
      <c r="E5383" s="4" t="s">
        <v>417</v>
      </c>
      <c r="F5383" s="4">
        <v>915</v>
      </c>
      <c r="G5383" s="4">
        <v>11602</v>
      </c>
      <c r="H5383" s="4">
        <v>0</v>
      </c>
      <c r="I5383">
        <f t="shared" si="840"/>
        <v>12517</v>
      </c>
      <c r="J5383">
        <f t="shared" si="841"/>
        <v>7.3100583206838696E-2</v>
      </c>
      <c r="K5383">
        <f t="shared" si="842"/>
        <v>0.92689941679316135</v>
      </c>
      <c r="L5383">
        <f t="shared" si="843"/>
        <v>0</v>
      </c>
      <c r="M5383">
        <f>I5383*Diccionario!$B$36</f>
        <v>27.787985431372547</v>
      </c>
      <c r="N5383">
        <f>M5383*Diccionario!$B$37</f>
        <v>2.8065865285686273</v>
      </c>
      <c r="O5383">
        <f>N5383*Diccionario!$B$38</f>
        <v>0.42098797928529408</v>
      </c>
      <c r="P5383">
        <f>O5383*Diccionario!$B$39</f>
        <v>0.37888918135676469</v>
      </c>
      <c r="Q5383">
        <f>P5383*Diccionario!$B$40</f>
        <v>0.15155567254270588</v>
      </c>
      <c r="R5383">
        <f>Q5383*Diccionario!$B$41</f>
        <v>9.8511187152758833E-2</v>
      </c>
      <c r="S5383">
        <f t="shared" si="844"/>
        <v>9.8511187152758833E-2</v>
      </c>
      <c r="T5383">
        <f>I5383*Diccionario!$B$36</f>
        <v>27.787985431372547</v>
      </c>
      <c r="U5383">
        <f>T5383*Diccionario!$B$42</f>
        <v>2.8065865285686273</v>
      </c>
      <c r="V5383">
        <f>U5383*Diccionario!$B$43</f>
        <v>2.3855985492833334</v>
      </c>
      <c r="W5383">
        <f>V5383*Diccionario!$B$44</f>
        <v>0.45326372436383333</v>
      </c>
      <c r="X5383">
        <f>W5383*Diccionario!$B$45</f>
        <v>0.17677285250189501</v>
      </c>
      <c r="Y5383">
        <f>X5383*Diccionario!$B$46</f>
        <v>0.15732783872668657</v>
      </c>
      <c r="Z5383">
        <f>Y5383*Diccionario!$B$47</f>
        <v>5.8211300328874033E-2</v>
      </c>
      <c r="AA5383">
        <f>Z5383*Diccionario!$B$48</f>
        <v>5.8211300328874033E-2</v>
      </c>
      <c r="AB5383">
        <f>AA5383*Diccionario!$B$49</f>
        <v>4.3658475246655525E-2</v>
      </c>
      <c r="AC5383">
        <f t="shared" si="845"/>
        <v>4.3658475246655525E-2</v>
      </c>
      <c r="AD5383">
        <f t="shared" si="846"/>
        <v>0.14216966239941436</v>
      </c>
      <c r="AE5383">
        <f t="shared" si="847"/>
        <v>2.3824321958502788E-4</v>
      </c>
      <c r="AF5383" t="e">
        <f ca="1">IF(AD5383="","",_xludf.RANK.EQ(AD5383,$AD$2:$AD$5513,0))</f>
        <v>#NAME?</v>
      </c>
      <c r="AH5383" t="str">
        <f t="shared" si="848"/>
        <v>Media</v>
      </c>
      <c r="AI5383" t="s">
        <v>153</v>
      </c>
      <c r="AJ5383" t="str">
        <f>IFERROR(VLOOKUP(B5383,Maestro_Regionales!$A$2:$B$35,2,FALSE),"Otras zonas")</f>
        <v>Otras zonas</v>
      </c>
      <c r="AK5383" t="str">
        <f t="shared" si="849"/>
        <v>MALLAMAS EPSI | Otras zonas</v>
      </c>
    </row>
    <row r="5384" spans="1:37">
      <c r="A5384" s="4" t="s">
        <v>2246</v>
      </c>
      <c r="B5384" s="4" t="s">
        <v>2247</v>
      </c>
      <c r="C5384" s="4" t="s">
        <v>2253</v>
      </c>
      <c r="D5384" s="4" t="s">
        <v>2254</v>
      </c>
      <c r="E5384" s="4" t="s">
        <v>92</v>
      </c>
      <c r="F5384" s="4">
        <v>41</v>
      </c>
      <c r="G5384" s="4">
        <v>1886</v>
      </c>
      <c r="H5384" s="4">
        <v>0</v>
      </c>
      <c r="I5384">
        <f t="shared" si="840"/>
        <v>1927</v>
      </c>
      <c r="J5384">
        <f t="shared" si="841"/>
        <v>2.1276595744680851E-2</v>
      </c>
      <c r="K5384">
        <f t="shared" si="842"/>
        <v>0.97872340425531912</v>
      </c>
      <c r="L5384">
        <f t="shared" si="843"/>
        <v>0</v>
      </c>
      <c r="M5384">
        <f>I5384*Diccionario!$B$36</f>
        <v>4.277977784313725</v>
      </c>
      <c r="N5384">
        <f>M5384*Diccionario!$B$37</f>
        <v>0.43207575621568628</v>
      </c>
      <c r="O5384">
        <f>N5384*Diccionario!$B$38</f>
        <v>6.4811363432352942E-2</v>
      </c>
      <c r="P5384">
        <f>O5384*Diccionario!$B$39</f>
        <v>5.8330227089117649E-2</v>
      </c>
      <c r="Q5384">
        <f>P5384*Diccionario!$B$40</f>
        <v>2.3332090835647062E-2</v>
      </c>
      <c r="R5384">
        <f>Q5384*Diccionario!$B$41</f>
        <v>1.5165859043170591E-2</v>
      </c>
      <c r="S5384">
        <f t="shared" si="844"/>
        <v>1.5165859043170591E-2</v>
      </c>
      <c r="T5384">
        <f>I5384*Diccionario!$B$36</f>
        <v>4.277977784313725</v>
      </c>
      <c r="U5384">
        <f>T5384*Diccionario!$B$42</f>
        <v>0.43207575621568628</v>
      </c>
      <c r="V5384">
        <f>U5384*Diccionario!$B$43</f>
        <v>0.36726439278333334</v>
      </c>
      <c r="W5384">
        <f>V5384*Diccionario!$B$44</f>
        <v>6.9780234628833329E-2</v>
      </c>
      <c r="X5384">
        <f>W5384*Diccionario!$B$45</f>
        <v>2.7214291505245E-2</v>
      </c>
      <c r="Y5384">
        <f>X5384*Diccionario!$B$46</f>
        <v>2.422071943966805E-2</v>
      </c>
      <c r="Z5384">
        <f>Y5384*Diccionario!$B$47</f>
        <v>8.9616661926771781E-3</v>
      </c>
      <c r="AA5384">
        <f>Z5384*Diccionario!$B$48</f>
        <v>8.9616661926771781E-3</v>
      </c>
      <c r="AB5384">
        <f>AA5384*Diccionario!$B$49</f>
        <v>6.7212496445078831E-3</v>
      </c>
      <c r="AC5384">
        <f t="shared" si="845"/>
        <v>6.7212496445078831E-3</v>
      </c>
      <c r="AD5384">
        <f t="shared" si="846"/>
        <v>2.1887108687678472E-2</v>
      </c>
      <c r="AE5384">
        <f t="shared" si="847"/>
        <v>3.6677693068654525E-5</v>
      </c>
      <c r="AF5384" t="e">
        <f ca="1">IF(AD5384="","",_xludf.RANK.EQ(AD5384,$AD$2:$AD$5513,0))</f>
        <v>#NAME?</v>
      </c>
      <c r="AH5384" t="str">
        <f t="shared" si="848"/>
        <v>Baja</v>
      </c>
      <c r="AI5384" t="s">
        <v>153</v>
      </c>
      <c r="AJ5384" t="str">
        <f>IFERROR(VLOOKUP(B5384,Maestro_Regionales!$A$2:$B$35,2,FALSE),"Otras zonas")</f>
        <v>Otras zonas</v>
      </c>
      <c r="AK5384" t="str">
        <f t="shared" si="849"/>
        <v>EPS FAMILIAR DE COLOMBIA | Otras zonas</v>
      </c>
    </row>
    <row r="5385" spans="1:37">
      <c r="A5385" s="4" t="s">
        <v>2246</v>
      </c>
      <c r="B5385" s="4" t="s">
        <v>2247</v>
      </c>
      <c r="C5385" s="4" t="s">
        <v>2253</v>
      </c>
      <c r="D5385" s="4" t="s">
        <v>2254</v>
      </c>
      <c r="E5385" s="4" t="s">
        <v>90</v>
      </c>
      <c r="F5385" s="4">
        <v>0</v>
      </c>
      <c r="G5385" s="4">
        <v>0</v>
      </c>
      <c r="H5385" s="4">
        <v>1622</v>
      </c>
      <c r="I5385">
        <f t="shared" si="840"/>
        <v>1622</v>
      </c>
      <c r="J5385">
        <f t="shared" si="841"/>
        <v>0</v>
      </c>
      <c r="K5385">
        <f t="shared" si="842"/>
        <v>0</v>
      </c>
      <c r="L5385">
        <f t="shared" si="843"/>
        <v>1</v>
      </c>
      <c r="M5385">
        <f>I5385*Diccionario!$B$36</f>
        <v>3.6008718039215686</v>
      </c>
      <c r="N5385">
        <f>M5385*Diccionario!$B$37</f>
        <v>0.36368805219607847</v>
      </c>
      <c r="O5385">
        <f>N5385*Diccionario!$B$38</f>
        <v>5.4553207829411768E-2</v>
      </c>
      <c r="P5385">
        <f>O5385*Diccionario!$B$39</f>
        <v>4.9097887046470591E-2</v>
      </c>
      <c r="Q5385">
        <f>P5385*Diccionario!$B$40</f>
        <v>1.9639154818588238E-2</v>
      </c>
      <c r="R5385">
        <f>Q5385*Diccionario!$B$41</f>
        <v>1.2765450632082355E-2</v>
      </c>
      <c r="S5385">
        <f t="shared" si="844"/>
        <v>1.2765450632082355E-2</v>
      </c>
      <c r="T5385">
        <f>I5385*Diccionario!$B$36</f>
        <v>3.6008718039215686</v>
      </c>
      <c r="U5385">
        <f>T5385*Diccionario!$B$42</f>
        <v>0.36368805219607847</v>
      </c>
      <c r="V5385">
        <f>U5385*Diccionario!$B$43</f>
        <v>0.30913484436666672</v>
      </c>
      <c r="W5385">
        <f>V5385*Diccionario!$B$44</f>
        <v>5.873562042966668E-2</v>
      </c>
      <c r="X5385">
        <f>W5385*Diccionario!$B$45</f>
        <v>2.2906891967570005E-2</v>
      </c>
      <c r="Y5385">
        <f>X5385*Diccionario!$B$46</f>
        <v>2.0387133851137305E-2</v>
      </c>
      <c r="Z5385">
        <f>Y5385*Diccionario!$B$47</f>
        <v>7.5432395249208023E-3</v>
      </c>
      <c r="AA5385">
        <f>Z5385*Diccionario!$B$48</f>
        <v>7.5432395249208023E-3</v>
      </c>
      <c r="AB5385">
        <f>AA5385*Diccionario!$B$49</f>
        <v>5.657429643690602E-3</v>
      </c>
      <c r="AC5385">
        <f t="shared" si="845"/>
        <v>5.657429643690602E-3</v>
      </c>
      <c r="AD5385">
        <f t="shared" si="846"/>
        <v>1.8422880275772956E-2</v>
      </c>
      <c r="AE5385">
        <f t="shared" si="847"/>
        <v>3.0872453636407699E-5</v>
      </c>
      <c r="AF5385" t="e">
        <f ca="1">IF(AD5385="","",_xludf.RANK.EQ(AD5385,$AD$2:$AD$5513,0))</f>
        <v>#NAME?</v>
      </c>
      <c r="AH5385" t="str">
        <f t="shared" si="848"/>
        <v>Baja</v>
      </c>
      <c r="AI5385" t="s">
        <v>153</v>
      </c>
      <c r="AJ5385" t="str">
        <f>IFERROR(VLOOKUP(B5385,Maestro_Regionales!$A$2:$B$35,2,FALSE),"Otras zonas")</f>
        <v>Otras zonas</v>
      </c>
      <c r="AK5385" t="str">
        <f t="shared" si="849"/>
        <v>REGIMEN DE EXCEPCION | Otras zonas</v>
      </c>
    </row>
    <row r="5386" spans="1:37">
      <c r="A5386" s="4" t="s">
        <v>2246</v>
      </c>
      <c r="B5386" s="4" t="s">
        <v>2247</v>
      </c>
      <c r="C5386" s="4" t="s">
        <v>2253</v>
      </c>
      <c r="D5386" s="4" t="s">
        <v>2254</v>
      </c>
      <c r="E5386" s="4" t="s">
        <v>86</v>
      </c>
      <c r="F5386" s="4">
        <v>3</v>
      </c>
      <c r="G5386" s="4">
        <v>1</v>
      </c>
      <c r="H5386" s="4">
        <v>0</v>
      </c>
      <c r="I5386">
        <f t="shared" si="840"/>
        <v>4</v>
      </c>
      <c r="J5386">
        <f t="shared" si="841"/>
        <v>0.75</v>
      </c>
      <c r="K5386">
        <f t="shared" si="842"/>
        <v>0.25</v>
      </c>
      <c r="L5386">
        <f t="shared" si="843"/>
        <v>0</v>
      </c>
      <c r="M5386">
        <f>I5386*Diccionario!$B$36</f>
        <v>8.8800784313725484E-3</v>
      </c>
      <c r="N5386">
        <f>M5386*Diccionario!$B$37</f>
        <v>8.9688792156862747E-4</v>
      </c>
      <c r="O5386">
        <f>N5386*Diccionario!$B$38</f>
        <v>1.3453318823529413E-4</v>
      </c>
      <c r="P5386">
        <f>O5386*Diccionario!$B$39</f>
        <v>1.2107986941176472E-4</v>
      </c>
      <c r="Q5386">
        <f>P5386*Diccionario!$B$40</f>
        <v>4.8431947764705893E-5</v>
      </c>
      <c r="R5386">
        <f>Q5386*Diccionario!$B$41</f>
        <v>3.1480766047058832E-5</v>
      </c>
      <c r="S5386">
        <f t="shared" si="844"/>
        <v>3.1480766047058832E-5</v>
      </c>
      <c r="T5386">
        <f>I5386*Diccionario!$B$36</f>
        <v>8.8800784313725484E-3</v>
      </c>
      <c r="U5386">
        <f>T5386*Diccionario!$B$42</f>
        <v>8.9688792156862747E-4</v>
      </c>
      <c r="V5386">
        <f>U5386*Diccionario!$B$43</f>
        <v>7.6235473333333332E-4</v>
      </c>
      <c r="W5386">
        <f>V5386*Diccionario!$B$44</f>
        <v>1.4484739933333333E-4</v>
      </c>
      <c r="X5386">
        <f>W5386*Diccionario!$B$45</f>
        <v>5.6490485740000004E-5</v>
      </c>
      <c r="Y5386">
        <f>X5386*Diccionario!$B$46</f>
        <v>5.0276532308600001E-5</v>
      </c>
      <c r="Z5386">
        <f>Y5386*Diccionario!$B$47</f>
        <v>1.8602316954181999E-5</v>
      </c>
      <c r="AA5386">
        <f>Z5386*Diccionario!$B$48</f>
        <v>1.8602316954181999E-5</v>
      </c>
      <c r="AB5386">
        <f>AA5386*Diccionario!$B$49</f>
        <v>1.3951737715636499E-5</v>
      </c>
      <c r="AC5386">
        <f t="shared" si="845"/>
        <v>1.3951737715636499E-5</v>
      </c>
      <c r="AD5386">
        <f t="shared" si="846"/>
        <v>4.5432503762695331E-5</v>
      </c>
      <c r="AE5386">
        <f t="shared" si="847"/>
        <v>7.6134287636023932E-8</v>
      </c>
      <c r="AF5386" t="e">
        <f ca="1">IF(AD5386="","",_xludf.RANK.EQ(AD5386,$AD$2:$AD$5513,0))</f>
        <v>#NAME?</v>
      </c>
      <c r="AH5386" t="str">
        <f t="shared" si="848"/>
        <v>Baja</v>
      </c>
      <c r="AI5386" t="s">
        <v>153</v>
      </c>
      <c r="AJ5386" t="str">
        <f>IFERROR(VLOOKUP(B5386,Maestro_Regionales!$A$2:$B$35,2,FALSE),"Otras zonas")</f>
        <v>Otras zonas</v>
      </c>
      <c r="AK5386" t="str">
        <f t="shared" si="849"/>
        <v>EPS SANITAS | Otras zonas</v>
      </c>
    </row>
    <row r="5387" spans="1:37">
      <c r="A5387" s="4" t="s">
        <v>2246</v>
      </c>
      <c r="B5387" s="4" t="s">
        <v>2247</v>
      </c>
      <c r="C5387" s="4" t="s">
        <v>2255</v>
      </c>
      <c r="D5387" s="4" t="s">
        <v>2256</v>
      </c>
      <c r="E5387" s="4" t="s">
        <v>852</v>
      </c>
      <c r="F5387" s="4">
        <v>342</v>
      </c>
      <c r="G5387" s="4">
        <v>9275</v>
      </c>
      <c r="H5387" s="4">
        <v>0</v>
      </c>
      <c r="I5387">
        <f t="shared" si="840"/>
        <v>9617</v>
      </c>
      <c r="J5387">
        <f t="shared" si="841"/>
        <v>3.5562025579702609E-2</v>
      </c>
      <c r="K5387">
        <f t="shared" si="842"/>
        <v>0.96443797442029744</v>
      </c>
      <c r="L5387">
        <f t="shared" si="843"/>
        <v>0</v>
      </c>
      <c r="M5387">
        <f>I5387*Diccionario!$B$36</f>
        <v>21.349928568627451</v>
      </c>
      <c r="N5387">
        <f>M5387*Diccionario!$B$37</f>
        <v>2.1563427854313728</v>
      </c>
      <c r="O5387">
        <f>N5387*Diccionario!$B$38</f>
        <v>0.32345141781470593</v>
      </c>
      <c r="P5387">
        <f>O5387*Diccionario!$B$39</f>
        <v>0.29110627603323536</v>
      </c>
      <c r="Q5387">
        <f>P5387*Diccionario!$B$40</f>
        <v>0.11644251041329415</v>
      </c>
      <c r="R5387">
        <f>Q5387*Diccionario!$B$41</f>
        <v>7.5687631768641198E-2</v>
      </c>
      <c r="S5387">
        <f t="shared" si="844"/>
        <v>7.5687631768641198E-2</v>
      </c>
      <c r="T5387">
        <f>I5387*Diccionario!$B$36</f>
        <v>21.349928568627451</v>
      </c>
      <c r="U5387">
        <f>T5387*Diccionario!$B$42</f>
        <v>2.1563427854313728</v>
      </c>
      <c r="V5387">
        <f>U5387*Diccionario!$B$43</f>
        <v>1.8328913676166669</v>
      </c>
      <c r="W5387">
        <f>V5387*Diccionario!$B$44</f>
        <v>0.34824935984716671</v>
      </c>
      <c r="X5387">
        <f>W5387*Diccionario!$B$45</f>
        <v>0.13581725034039502</v>
      </c>
      <c r="Y5387">
        <f>X5387*Diccionario!$B$46</f>
        <v>0.12087735280295157</v>
      </c>
      <c r="Z5387">
        <f>Y5387*Diccionario!$B$47</f>
        <v>4.4724620537092079E-2</v>
      </c>
      <c r="AA5387">
        <f>Z5387*Diccionario!$B$48</f>
        <v>4.4724620537092079E-2</v>
      </c>
      <c r="AB5387">
        <f>AA5387*Diccionario!$B$49</f>
        <v>3.3543465402819057E-2</v>
      </c>
      <c r="AC5387">
        <f t="shared" si="845"/>
        <v>3.3543465402819057E-2</v>
      </c>
      <c r="AD5387">
        <f t="shared" si="846"/>
        <v>0.10923109717146026</v>
      </c>
      <c r="AE5387">
        <f t="shared" si="847"/>
        <v>1.8304586104891054E-4</v>
      </c>
      <c r="AF5387" t="e">
        <f ca="1">IF(AD5387="","",_xludf.RANK.EQ(AD5387,$AD$2:$AD$5513,0))</f>
        <v>#NAME?</v>
      </c>
      <c r="AH5387" t="str">
        <f t="shared" si="848"/>
        <v>Baja</v>
      </c>
      <c r="AI5387" t="s">
        <v>153</v>
      </c>
      <c r="AJ5387" t="str">
        <f>IFERROR(VLOOKUP(B5387,Maestro_Regionales!$A$2:$B$35,2,FALSE),"Otras zonas")</f>
        <v>Otras zonas</v>
      </c>
      <c r="AK5387" t="str">
        <f t="shared" si="849"/>
        <v>EMSSANAR EPS | Otras zonas</v>
      </c>
    </row>
    <row r="5388" spans="1:37">
      <c r="A5388" s="4" t="s">
        <v>2246</v>
      </c>
      <c r="B5388" s="4" t="s">
        <v>2247</v>
      </c>
      <c r="C5388" s="4" t="s">
        <v>2255</v>
      </c>
      <c r="D5388" s="4" t="s">
        <v>2256</v>
      </c>
      <c r="E5388" s="4" t="s">
        <v>417</v>
      </c>
      <c r="F5388" s="4">
        <v>45</v>
      </c>
      <c r="G5388" s="4">
        <v>1793</v>
      </c>
      <c r="H5388" s="4">
        <v>0</v>
      </c>
      <c r="I5388">
        <f t="shared" si="840"/>
        <v>1838</v>
      </c>
      <c r="J5388">
        <f t="shared" si="841"/>
        <v>2.4483133841131665E-2</v>
      </c>
      <c r="K5388">
        <f t="shared" si="842"/>
        <v>0.97551686615886835</v>
      </c>
      <c r="L5388">
        <f t="shared" si="843"/>
        <v>0</v>
      </c>
      <c r="M5388">
        <f>I5388*Diccionario!$B$36</f>
        <v>4.0803960392156862</v>
      </c>
      <c r="N5388">
        <f>M5388*Diccionario!$B$37</f>
        <v>0.41211999996078436</v>
      </c>
      <c r="O5388">
        <f>N5388*Diccionario!$B$38</f>
        <v>6.1817999994117648E-2</v>
      </c>
      <c r="P5388">
        <f>O5388*Diccionario!$B$39</f>
        <v>5.5636199994705884E-2</v>
      </c>
      <c r="Q5388">
        <f>P5388*Diccionario!$B$40</f>
        <v>2.2254479997882354E-2</v>
      </c>
      <c r="R5388">
        <f>Q5388*Diccionario!$B$41</f>
        <v>1.446541199862353E-2</v>
      </c>
      <c r="S5388">
        <f t="shared" si="844"/>
        <v>1.446541199862353E-2</v>
      </c>
      <c r="T5388">
        <f>I5388*Diccionario!$B$36</f>
        <v>4.0803960392156862</v>
      </c>
      <c r="U5388">
        <f>T5388*Diccionario!$B$42</f>
        <v>0.41211999996078436</v>
      </c>
      <c r="V5388">
        <f>U5388*Diccionario!$B$43</f>
        <v>0.35030199996666667</v>
      </c>
      <c r="W5388">
        <f>V5388*Diccionario!$B$44</f>
        <v>6.6557379993666663E-2</v>
      </c>
      <c r="X5388">
        <f>W5388*Diccionario!$B$45</f>
        <v>2.5957378197529999E-2</v>
      </c>
      <c r="Y5388">
        <f>X5388*Diccionario!$B$46</f>
        <v>2.3102066595801701E-2</v>
      </c>
      <c r="Z5388">
        <f>Y5388*Diccionario!$B$47</f>
        <v>8.5477646404466291E-3</v>
      </c>
      <c r="AA5388">
        <f>Z5388*Diccionario!$B$48</f>
        <v>8.5477646404466291E-3</v>
      </c>
      <c r="AB5388">
        <f>AA5388*Diccionario!$B$49</f>
        <v>6.4108234803349718E-3</v>
      </c>
      <c r="AC5388">
        <f t="shared" si="845"/>
        <v>6.4108234803349718E-3</v>
      </c>
      <c r="AD5388">
        <f t="shared" si="846"/>
        <v>2.0876235478958501E-2</v>
      </c>
      <c r="AE5388">
        <f t="shared" si="847"/>
        <v>3.4983705168752987E-5</v>
      </c>
      <c r="AF5388" t="e">
        <f ca="1">IF(AD5388="","",_xludf.RANK.EQ(AD5388,$AD$2:$AD$5513,0))</f>
        <v>#NAME?</v>
      </c>
      <c r="AH5388" t="str">
        <f t="shared" si="848"/>
        <v>Baja</v>
      </c>
      <c r="AI5388" t="s">
        <v>153</v>
      </c>
      <c r="AJ5388" t="str">
        <f>IFERROR(VLOOKUP(B5388,Maestro_Regionales!$A$2:$B$35,2,FALSE),"Otras zonas")</f>
        <v>Otras zonas</v>
      </c>
      <c r="AK5388" t="str">
        <f t="shared" si="849"/>
        <v>MALLAMAS EPSI | Otras zonas</v>
      </c>
    </row>
    <row r="5389" spans="1:37">
      <c r="A5389" s="4" t="s">
        <v>2246</v>
      </c>
      <c r="B5389" s="4" t="s">
        <v>2247</v>
      </c>
      <c r="C5389" s="4" t="s">
        <v>2255</v>
      </c>
      <c r="D5389" s="4" t="s">
        <v>2256</v>
      </c>
      <c r="E5389" s="4" t="s">
        <v>87</v>
      </c>
      <c r="F5389" s="4">
        <v>641</v>
      </c>
      <c r="G5389" s="4">
        <v>995</v>
      </c>
      <c r="H5389" s="4">
        <v>0</v>
      </c>
      <c r="I5389">
        <f t="shared" si="840"/>
        <v>1636</v>
      </c>
      <c r="J5389">
        <f t="shared" si="841"/>
        <v>0.39180929095354522</v>
      </c>
      <c r="K5389">
        <f t="shared" si="842"/>
        <v>0.60819070904645478</v>
      </c>
      <c r="L5389">
        <f t="shared" si="843"/>
        <v>0</v>
      </c>
      <c r="M5389">
        <f>I5389*Diccionario!$B$36</f>
        <v>3.6319520784313721</v>
      </c>
      <c r="N5389">
        <f>M5389*Diccionario!$B$37</f>
        <v>0.36682715992156861</v>
      </c>
      <c r="O5389">
        <f>N5389*Diccionario!$B$38</f>
        <v>5.5024073988235292E-2</v>
      </c>
      <c r="P5389">
        <f>O5389*Diccionario!$B$39</f>
        <v>4.9521666589411761E-2</v>
      </c>
      <c r="Q5389">
        <f>P5389*Diccionario!$B$40</f>
        <v>1.9808666635764707E-2</v>
      </c>
      <c r="R5389">
        <f>Q5389*Diccionario!$B$41</f>
        <v>1.2875633313247059E-2</v>
      </c>
      <c r="S5389">
        <f t="shared" si="844"/>
        <v>1.2875633313247059E-2</v>
      </c>
      <c r="T5389">
        <f>I5389*Diccionario!$B$36</f>
        <v>3.6319520784313721</v>
      </c>
      <c r="U5389">
        <f>T5389*Diccionario!$B$42</f>
        <v>0.36682715992156861</v>
      </c>
      <c r="V5389">
        <f>U5389*Diccionario!$B$43</f>
        <v>0.31180308593333333</v>
      </c>
      <c r="W5389">
        <f>V5389*Diccionario!$B$44</f>
        <v>5.9242586327333334E-2</v>
      </c>
      <c r="X5389">
        <f>W5389*Diccionario!$B$45</f>
        <v>2.3104608667660002E-2</v>
      </c>
      <c r="Y5389">
        <f>X5389*Diccionario!$B$46</f>
        <v>2.0563101714217401E-2</v>
      </c>
      <c r="Z5389">
        <f>Y5389*Diccionario!$B$47</f>
        <v>7.6083476342604381E-3</v>
      </c>
      <c r="AA5389">
        <f>Z5389*Diccionario!$B$48</f>
        <v>7.6083476342604381E-3</v>
      </c>
      <c r="AB5389">
        <f>AA5389*Diccionario!$B$49</f>
        <v>5.7062607256953288E-3</v>
      </c>
      <c r="AC5389">
        <f t="shared" si="845"/>
        <v>5.7062607256953288E-3</v>
      </c>
      <c r="AD5389">
        <f t="shared" si="846"/>
        <v>1.8581894038942389E-2</v>
      </c>
      <c r="AE5389">
        <f t="shared" si="847"/>
        <v>3.1138923643133784E-5</v>
      </c>
      <c r="AF5389" t="e">
        <f ca="1">IF(AD5389="","",_xludf.RANK.EQ(AD5389,$AD$2:$AD$5513,0))</f>
        <v>#NAME?</v>
      </c>
      <c r="AH5389" t="str">
        <f t="shared" si="848"/>
        <v>Baja</v>
      </c>
      <c r="AI5389" t="s">
        <v>153</v>
      </c>
      <c r="AJ5389" t="str">
        <f>IFERROR(VLOOKUP(B5389,Maestro_Regionales!$A$2:$B$35,2,FALSE),"Otras zonas")</f>
        <v>Otras zonas</v>
      </c>
      <c r="AK5389" t="str">
        <f t="shared" si="849"/>
        <v>NUEVA EPS | Otras zonas</v>
      </c>
    </row>
    <row r="5390" spans="1:37">
      <c r="A5390" s="4" t="s">
        <v>2246</v>
      </c>
      <c r="B5390" s="4" t="s">
        <v>2247</v>
      </c>
      <c r="C5390" s="4" t="s">
        <v>2255</v>
      </c>
      <c r="D5390" s="4" t="s">
        <v>2256</v>
      </c>
      <c r="E5390" s="4" t="s">
        <v>90</v>
      </c>
      <c r="F5390" s="4">
        <v>0</v>
      </c>
      <c r="G5390" s="4">
        <v>0</v>
      </c>
      <c r="H5390" s="4">
        <v>302</v>
      </c>
      <c r="I5390">
        <f t="shared" si="840"/>
        <v>302</v>
      </c>
      <c r="J5390">
        <f t="shared" si="841"/>
        <v>0</v>
      </c>
      <c r="K5390">
        <f t="shared" si="842"/>
        <v>0</v>
      </c>
      <c r="L5390">
        <f t="shared" si="843"/>
        <v>1</v>
      </c>
      <c r="M5390">
        <f>I5390*Diccionario!$B$36</f>
        <v>0.67044592156862737</v>
      </c>
      <c r="N5390">
        <f>M5390*Diccionario!$B$37</f>
        <v>6.7715038078431364E-2</v>
      </c>
      <c r="O5390">
        <f>N5390*Diccionario!$B$38</f>
        <v>1.0157255711764705E-2</v>
      </c>
      <c r="P5390">
        <f>O5390*Diccionario!$B$39</f>
        <v>9.1415301405882339E-3</v>
      </c>
      <c r="Q5390">
        <f>P5390*Diccionario!$B$40</f>
        <v>3.6566120562352938E-3</v>
      </c>
      <c r="R5390">
        <f>Q5390*Diccionario!$B$41</f>
        <v>2.376797836552941E-3</v>
      </c>
      <c r="S5390">
        <f t="shared" si="844"/>
        <v>2.376797836552941E-3</v>
      </c>
      <c r="T5390">
        <f>I5390*Diccionario!$B$36</f>
        <v>0.67044592156862737</v>
      </c>
      <c r="U5390">
        <f>T5390*Diccionario!$B$42</f>
        <v>6.7715038078431364E-2</v>
      </c>
      <c r="V5390">
        <f>U5390*Diccionario!$B$43</f>
        <v>5.7557782366666657E-2</v>
      </c>
      <c r="W5390">
        <f>V5390*Diccionario!$B$44</f>
        <v>1.0935978649666665E-2</v>
      </c>
      <c r="X5390">
        <f>W5390*Diccionario!$B$45</f>
        <v>4.2650316733699994E-3</v>
      </c>
      <c r="Y5390">
        <f>X5390*Diccionario!$B$46</f>
        <v>3.7958781892992997E-3</v>
      </c>
      <c r="Z5390">
        <f>Y5390*Diccionario!$B$47</f>
        <v>1.4044749300407408E-3</v>
      </c>
      <c r="AA5390">
        <f>Z5390*Diccionario!$B$48</f>
        <v>1.4044749300407408E-3</v>
      </c>
      <c r="AB5390">
        <f>AA5390*Diccionario!$B$49</f>
        <v>1.0533561975305556E-3</v>
      </c>
      <c r="AC5390">
        <f t="shared" si="845"/>
        <v>1.0533561975305556E-3</v>
      </c>
      <c r="AD5390">
        <f t="shared" si="846"/>
        <v>3.4301540340834968E-3</v>
      </c>
      <c r="AE5390">
        <f t="shared" si="847"/>
        <v>5.7481387165198058E-6</v>
      </c>
      <c r="AF5390" t="e">
        <f ca="1">IF(AD5390="","",_xludf.RANK.EQ(AD5390,$AD$2:$AD$5513,0))</f>
        <v>#NAME?</v>
      </c>
      <c r="AH5390" t="str">
        <f t="shared" si="848"/>
        <v>Baja</v>
      </c>
      <c r="AI5390" t="s">
        <v>153</v>
      </c>
      <c r="AJ5390" t="str">
        <f>IFERROR(VLOOKUP(B5390,Maestro_Regionales!$A$2:$B$35,2,FALSE),"Otras zonas")</f>
        <v>Otras zonas</v>
      </c>
      <c r="AK5390" t="str">
        <f t="shared" si="849"/>
        <v>REGIMEN DE EXCEPCION | Otras zonas</v>
      </c>
    </row>
    <row r="5391" spans="1:37">
      <c r="A5391" s="4" t="s">
        <v>2246</v>
      </c>
      <c r="B5391" s="4" t="s">
        <v>2247</v>
      </c>
      <c r="C5391" s="4" t="s">
        <v>2257</v>
      </c>
      <c r="D5391" s="4" t="s">
        <v>2258</v>
      </c>
      <c r="E5391" s="4" t="s">
        <v>852</v>
      </c>
      <c r="F5391" s="4">
        <v>329</v>
      </c>
      <c r="G5391" s="4">
        <v>11179</v>
      </c>
      <c r="H5391" s="4">
        <v>0</v>
      </c>
      <c r="I5391">
        <f t="shared" si="840"/>
        <v>11508</v>
      </c>
      <c r="J5391">
        <f t="shared" si="841"/>
        <v>2.8588807785888078E-2</v>
      </c>
      <c r="K5391">
        <f t="shared" si="842"/>
        <v>0.97141119221411187</v>
      </c>
      <c r="L5391">
        <f t="shared" si="843"/>
        <v>0</v>
      </c>
      <c r="M5391">
        <f>I5391*Diccionario!$B$36</f>
        <v>25.547985647058823</v>
      </c>
      <c r="N5391">
        <f>M5391*Diccionario!$B$37</f>
        <v>2.5803465503529415</v>
      </c>
      <c r="O5391">
        <f>N5391*Diccionario!$B$38</f>
        <v>0.38705198255294121</v>
      </c>
      <c r="P5391">
        <f>O5391*Diccionario!$B$39</f>
        <v>0.34834678429764709</v>
      </c>
      <c r="Q5391">
        <f>P5391*Diccionario!$B$40</f>
        <v>0.13933871371905884</v>
      </c>
      <c r="R5391">
        <f>Q5391*Diccionario!$B$41</f>
        <v>9.0570163917388258E-2</v>
      </c>
      <c r="S5391">
        <f t="shared" si="844"/>
        <v>9.0570163917388258E-2</v>
      </c>
      <c r="T5391">
        <f>I5391*Diccionario!$B$36</f>
        <v>25.547985647058823</v>
      </c>
      <c r="U5391">
        <f>T5391*Diccionario!$B$42</f>
        <v>2.5803465503529415</v>
      </c>
      <c r="V5391">
        <f>U5391*Diccionario!$B$43</f>
        <v>2.1932945678000002</v>
      </c>
      <c r="W5391">
        <f>V5391*Diccionario!$B$44</f>
        <v>0.41672596788200006</v>
      </c>
      <c r="X5391">
        <f>W5391*Diccionario!$B$45</f>
        <v>0.16252312747398004</v>
      </c>
      <c r="Y5391">
        <f>X5391*Diccionario!$B$46</f>
        <v>0.14464558345184222</v>
      </c>
      <c r="Z5391">
        <f>Y5391*Diccionario!$B$47</f>
        <v>5.3518865877181625E-2</v>
      </c>
      <c r="AA5391">
        <f>Z5391*Diccionario!$B$48</f>
        <v>5.3518865877181625E-2</v>
      </c>
      <c r="AB5391">
        <f>AA5391*Diccionario!$B$49</f>
        <v>4.0139149407886217E-2</v>
      </c>
      <c r="AC5391">
        <f t="shared" si="845"/>
        <v>4.0139149407886217E-2</v>
      </c>
      <c r="AD5391">
        <f t="shared" si="846"/>
        <v>0.13070931332527447</v>
      </c>
      <c r="AE5391">
        <f t="shared" si="847"/>
        <v>2.1903834552884085E-4</v>
      </c>
      <c r="AF5391" t="e">
        <f ca="1">IF(AD5391="","",_xludf.RANK.EQ(AD5391,$AD$2:$AD$5513,0))</f>
        <v>#NAME?</v>
      </c>
      <c r="AH5391" t="str">
        <f t="shared" si="848"/>
        <v>Baja</v>
      </c>
      <c r="AI5391" t="s">
        <v>153</v>
      </c>
      <c r="AJ5391" t="str">
        <f>IFERROR(VLOOKUP(B5391,Maestro_Regionales!$A$2:$B$35,2,FALSE),"Otras zonas")</f>
        <v>Otras zonas</v>
      </c>
      <c r="AK5391" t="str">
        <f t="shared" si="849"/>
        <v>EMSSANAR EPS | Otras zonas</v>
      </c>
    </row>
    <row r="5392" spans="1:37">
      <c r="A5392" s="4" t="s">
        <v>2246</v>
      </c>
      <c r="B5392" s="4" t="s">
        <v>2247</v>
      </c>
      <c r="C5392" s="4" t="s">
        <v>2257</v>
      </c>
      <c r="D5392" s="4" t="s">
        <v>2258</v>
      </c>
      <c r="E5392" s="4" t="s">
        <v>417</v>
      </c>
      <c r="F5392" s="4">
        <v>166</v>
      </c>
      <c r="G5392" s="4">
        <v>2629</v>
      </c>
      <c r="H5392" s="4">
        <v>0</v>
      </c>
      <c r="I5392">
        <f t="shared" si="840"/>
        <v>2795</v>
      </c>
      <c r="J5392">
        <f t="shared" si="841"/>
        <v>5.9391771019677998E-2</v>
      </c>
      <c r="K5392">
        <f t="shared" si="842"/>
        <v>0.94060822898032204</v>
      </c>
      <c r="L5392">
        <f t="shared" si="843"/>
        <v>0</v>
      </c>
      <c r="M5392">
        <f>I5392*Diccionario!$B$36</f>
        <v>6.2049548039215683</v>
      </c>
      <c r="N5392">
        <f>M5392*Diccionario!$B$37</f>
        <v>0.62670043519607843</v>
      </c>
      <c r="O5392">
        <f>N5392*Diccionario!$B$38</f>
        <v>9.4005065279411756E-2</v>
      </c>
      <c r="P5392">
        <f>O5392*Diccionario!$B$39</f>
        <v>8.4604558751470577E-2</v>
      </c>
      <c r="Q5392">
        <f>P5392*Diccionario!$B$40</f>
        <v>3.3841823500588231E-2</v>
      </c>
      <c r="R5392">
        <f>Q5392*Diccionario!$B$41</f>
        <v>2.1997185275382351E-2</v>
      </c>
      <c r="S5392">
        <f t="shared" si="844"/>
        <v>2.1997185275382351E-2</v>
      </c>
      <c r="T5392">
        <f>I5392*Diccionario!$B$36</f>
        <v>6.2049548039215683</v>
      </c>
      <c r="U5392">
        <f>T5392*Diccionario!$B$42</f>
        <v>0.62670043519607843</v>
      </c>
      <c r="V5392">
        <f>U5392*Diccionario!$B$43</f>
        <v>0.53269536991666666</v>
      </c>
      <c r="W5392">
        <f>V5392*Diccionario!$B$44</f>
        <v>0.10121212028416667</v>
      </c>
      <c r="X5392">
        <f>W5392*Diccionario!$B$45</f>
        <v>3.9472726910824998E-2</v>
      </c>
      <c r="Y5392">
        <f>X5392*Diccionario!$B$46</f>
        <v>3.5130726950634246E-2</v>
      </c>
      <c r="Z5392">
        <f>Y5392*Diccionario!$B$47</f>
        <v>1.2998368971734672E-2</v>
      </c>
      <c r="AA5392">
        <f>Z5392*Diccionario!$B$48</f>
        <v>1.2998368971734672E-2</v>
      </c>
      <c r="AB5392">
        <f>AA5392*Diccionario!$B$49</f>
        <v>9.7487767288010028E-3</v>
      </c>
      <c r="AC5392">
        <f t="shared" si="845"/>
        <v>9.7487767288010028E-3</v>
      </c>
      <c r="AD5392">
        <f t="shared" si="846"/>
        <v>3.1745962004183351E-2</v>
      </c>
      <c r="AE5392">
        <f t="shared" si="847"/>
        <v>5.3198833485671697E-5</v>
      </c>
      <c r="AF5392" t="e">
        <f ca="1">IF(AD5392="","",_xludf.RANK.EQ(AD5392,$AD$2:$AD$5513,0))</f>
        <v>#NAME?</v>
      </c>
      <c r="AH5392" t="str">
        <f t="shared" si="848"/>
        <v>Baja</v>
      </c>
      <c r="AI5392" t="s">
        <v>153</v>
      </c>
      <c r="AJ5392" t="str">
        <f>IFERROR(VLOOKUP(B5392,Maestro_Regionales!$A$2:$B$35,2,FALSE),"Otras zonas")</f>
        <v>Otras zonas</v>
      </c>
      <c r="AK5392" t="str">
        <f t="shared" si="849"/>
        <v>MALLAMAS EPSI | Otras zonas</v>
      </c>
    </row>
    <row r="5393" spans="1:37">
      <c r="A5393" s="4" t="s">
        <v>2246</v>
      </c>
      <c r="B5393" s="4" t="s">
        <v>2247</v>
      </c>
      <c r="C5393" s="4" t="s">
        <v>2257</v>
      </c>
      <c r="D5393" s="4" t="s">
        <v>2258</v>
      </c>
      <c r="E5393" s="4" t="s">
        <v>87</v>
      </c>
      <c r="F5393" s="4">
        <v>414</v>
      </c>
      <c r="G5393" s="4">
        <v>807</v>
      </c>
      <c r="H5393" s="4">
        <v>0</v>
      </c>
      <c r="I5393">
        <f t="shared" si="840"/>
        <v>1221</v>
      </c>
      <c r="J5393">
        <f t="shared" si="841"/>
        <v>0.33906633906633904</v>
      </c>
      <c r="K5393">
        <f t="shared" si="842"/>
        <v>0.6609336609336609</v>
      </c>
      <c r="L5393">
        <f t="shared" si="843"/>
        <v>0</v>
      </c>
      <c r="M5393">
        <f>I5393*Diccionario!$B$36</f>
        <v>2.7106439411764702</v>
      </c>
      <c r="N5393">
        <f>M5393*Diccionario!$B$37</f>
        <v>0.27377503805882353</v>
      </c>
      <c r="O5393">
        <f>N5393*Diccionario!$B$38</f>
        <v>4.1066255708823531E-2</v>
      </c>
      <c r="P5393">
        <f>O5393*Diccionario!$B$39</f>
        <v>3.695963013794118E-2</v>
      </c>
      <c r="Q5393">
        <f>P5393*Diccionario!$B$40</f>
        <v>1.4783852055176473E-2</v>
      </c>
      <c r="R5393">
        <f>Q5393*Diccionario!$B$41</f>
        <v>9.6095038358647075E-3</v>
      </c>
      <c r="S5393">
        <f t="shared" si="844"/>
        <v>9.6095038358647075E-3</v>
      </c>
      <c r="T5393">
        <f>I5393*Diccionario!$B$36</f>
        <v>2.7106439411764702</v>
      </c>
      <c r="U5393">
        <f>T5393*Diccionario!$B$42</f>
        <v>0.27377503805882353</v>
      </c>
      <c r="V5393">
        <f>U5393*Diccionario!$B$43</f>
        <v>0.23270878235</v>
      </c>
      <c r="W5393">
        <f>V5393*Diccionario!$B$44</f>
        <v>4.4214668646499998E-2</v>
      </c>
      <c r="X5393">
        <f>W5393*Diccionario!$B$45</f>
        <v>1.7243720772134999E-2</v>
      </c>
      <c r="Y5393">
        <f>X5393*Diccionario!$B$46</f>
        <v>1.534691148720015E-2</v>
      </c>
      <c r="Z5393">
        <f>Y5393*Diccionario!$B$47</f>
        <v>5.6783572502640553E-3</v>
      </c>
      <c r="AA5393">
        <f>Z5393*Diccionario!$B$48</f>
        <v>5.6783572502640553E-3</v>
      </c>
      <c r="AB5393">
        <f>AA5393*Diccionario!$B$49</f>
        <v>4.2587679376980417E-3</v>
      </c>
      <c r="AC5393">
        <f t="shared" si="845"/>
        <v>4.2587679376980417E-3</v>
      </c>
      <c r="AD5393">
        <f t="shared" si="846"/>
        <v>1.386827177356275E-2</v>
      </c>
      <c r="AE5393">
        <f t="shared" si="847"/>
        <v>2.3239991300896304E-5</v>
      </c>
      <c r="AF5393" t="e">
        <f ca="1">IF(AD5393="","",_xludf.RANK.EQ(AD5393,$AD$2:$AD$5513,0))</f>
        <v>#NAME?</v>
      </c>
      <c r="AH5393" t="str">
        <f t="shared" si="848"/>
        <v>Baja</v>
      </c>
      <c r="AI5393" t="s">
        <v>153</v>
      </c>
      <c r="AJ5393" t="str">
        <f>IFERROR(VLOOKUP(B5393,Maestro_Regionales!$A$2:$B$35,2,FALSE),"Otras zonas")</f>
        <v>Otras zonas</v>
      </c>
      <c r="AK5393" t="str">
        <f t="shared" si="849"/>
        <v>NUEVA EPS | Otras zonas</v>
      </c>
    </row>
    <row r="5394" spans="1:37">
      <c r="A5394" s="4" t="s">
        <v>2246</v>
      </c>
      <c r="B5394" s="4" t="s">
        <v>2247</v>
      </c>
      <c r="C5394" s="4" t="s">
        <v>2257</v>
      </c>
      <c r="D5394" s="4" t="s">
        <v>2258</v>
      </c>
      <c r="E5394" s="4" t="s">
        <v>90</v>
      </c>
      <c r="F5394" s="4">
        <v>0</v>
      </c>
      <c r="G5394" s="4">
        <v>0</v>
      </c>
      <c r="H5394" s="4">
        <v>719</v>
      </c>
      <c r="I5394">
        <f t="shared" si="840"/>
        <v>719</v>
      </c>
      <c r="J5394">
        <f t="shared" si="841"/>
        <v>0</v>
      </c>
      <c r="K5394">
        <f t="shared" si="842"/>
        <v>0</v>
      </c>
      <c r="L5394">
        <f t="shared" si="843"/>
        <v>1</v>
      </c>
      <c r="M5394">
        <f>I5394*Diccionario!$B$36</f>
        <v>1.5961940980392155</v>
      </c>
      <c r="N5394">
        <f>M5394*Diccionario!$B$37</f>
        <v>0.16121560390196077</v>
      </c>
      <c r="O5394">
        <f>N5394*Diccionario!$B$38</f>
        <v>2.4182340585294115E-2</v>
      </c>
      <c r="P5394">
        <f>O5394*Diccionario!$B$39</f>
        <v>2.1764106526764703E-2</v>
      </c>
      <c r="Q5394">
        <f>P5394*Diccionario!$B$40</f>
        <v>8.7056426107058812E-3</v>
      </c>
      <c r="R5394">
        <f>Q5394*Diccionario!$B$41</f>
        <v>5.6586676969588232E-3</v>
      </c>
      <c r="S5394">
        <f t="shared" si="844"/>
        <v>5.6586676969588232E-3</v>
      </c>
      <c r="T5394">
        <f>I5394*Diccionario!$B$36</f>
        <v>1.5961940980392155</v>
      </c>
      <c r="U5394">
        <f>T5394*Diccionario!$B$42</f>
        <v>0.16121560390196077</v>
      </c>
      <c r="V5394">
        <f>U5394*Diccionario!$B$43</f>
        <v>0.13703326331666665</v>
      </c>
      <c r="W5394">
        <f>V5394*Diccionario!$B$44</f>
        <v>2.6036320030166666E-2</v>
      </c>
      <c r="X5394">
        <f>W5394*Diccionario!$B$45</f>
        <v>1.0154164811764999E-2</v>
      </c>
      <c r="Y5394">
        <f>X5394*Diccionario!$B$46</f>
        <v>9.0372066824708497E-3</v>
      </c>
      <c r="Z5394">
        <f>Y5394*Diccionario!$B$47</f>
        <v>3.3437664725142141E-3</v>
      </c>
      <c r="AA5394">
        <f>Z5394*Diccionario!$B$48</f>
        <v>3.3437664725142141E-3</v>
      </c>
      <c r="AB5394">
        <f>AA5394*Diccionario!$B$49</f>
        <v>2.5078248543856608E-3</v>
      </c>
      <c r="AC5394">
        <f t="shared" si="845"/>
        <v>2.5078248543856608E-3</v>
      </c>
      <c r="AD5394">
        <f t="shared" si="846"/>
        <v>8.1664925513444848E-3</v>
      </c>
      <c r="AE5394">
        <f t="shared" si="847"/>
        <v>1.36851382025753E-5</v>
      </c>
      <c r="AF5394" t="e">
        <f ca="1">IF(AD5394="","",_xludf.RANK.EQ(AD5394,$AD$2:$AD$5513,0))</f>
        <v>#NAME?</v>
      </c>
      <c r="AH5394" t="str">
        <f t="shared" si="848"/>
        <v>Baja</v>
      </c>
      <c r="AI5394" t="s">
        <v>153</v>
      </c>
      <c r="AJ5394" t="str">
        <f>IFERROR(VLOOKUP(B5394,Maestro_Regionales!$A$2:$B$35,2,FALSE),"Otras zonas")</f>
        <v>Otras zonas</v>
      </c>
      <c r="AK5394" t="str">
        <f t="shared" si="849"/>
        <v>REGIMEN DE EXCEPCION | Otras zonas</v>
      </c>
    </row>
    <row r="5395" spans="1:37">
      <c r="A5395" s="4" t="s">
        <v>2246</v>
      </c>
      <c r="B5395" s="4" t="s">
        <v>2247</v>
      </c>
      <c r="C5395" s="4" t="s">
        <v>2259</v>
      </c>
      <c r="D5395" s="4" t="s">
        <v>2260</v>
      </c>
      <c r="E5395" s="4" t="s">
        <v>852</v>
      </c>
      <c r="F5395" s="4">
        <v>384</v>
      </c>
      <c r="G5395" s="4">
        <v>11955</v>
      </c>
      <c r="H5395" s="4">
        <v>0</v>
      </c>
      <c r="I5395">
        <f t="shared" si="840"/>
        <v>12339</v>
      </c>
      <c r="J5395">
        <f t="shared" si="841"/>
        <v>3.112083637247751E-2</v>
      </c>
      <c r="K5395">
        <f t="shared" si="842"/>
        <v>0.96887916362752247</v>
      </c>
      <c r="L5395">
        <f t="shared" si="843"/>
        <v>0</v>
      </c>
      <c r="M5395">
        <f>I5395*Diccionario!$B$36</f>
        <v>27.392821941176468</v>
      </c>
      <c r="N5395">
        <f>M5395*Diccionario!$B$37</f>
        <v>2.7666750160588234</v>
      </c>
      <c r="O5395">
        <f>N5395*Diccionario!$B$38</f>
        <v>0.41500125240882352</v>
      </c>
      <c r="P5395">
        <f>O5395*Diccionario!$B$39</f>
        <v>0.37350112716794115</v>
      </c>
      <c r="Q5395">
        <f>P5395*Diccionario!$B$40</f>
        <v>0.14940045086717646</v>
      </c>
      <c r="R5395">
        <f>Q5395*Diccionario!$B$41</f>
        <v>9.7110293063664699E-2</v>
      </c>
      <c r="S5395">
        <f t="shared" si="844"/>
        <v>9.7110293063664699E-2</v>
      </c>
      <c r="T5395">
        <f>I5395*Diccionario!$B$36</f>
        <v>27.392821941176468</v>
      </c>
      <c r="U5395">
        <f>T5395*Diccionario!$B$42</f>
        <v>2.7666750160588234</v>
      </c>
      <c r="V5395">
        <f>U5395*Diccionario!$B$43</f>
        <v>2.35167376365</v>
      </c>
      <c r="W5395">
        <f>V5395*Diccionario!$B$44</f>
        <v>0.4468180150935</v>
      </c>
      <c r="X5395">
        <f>W5395*Diccionario!$B$45</f>
        <v>0.174259025886465</v>
      </c>
      <c r="Y5395">
        <f>X5395*Diccionario!$B$46</f>
        <v>0.15509053303895384</v>
      </c>
      <c r="Z5395">
        <f>Y5395*Diccionario!$B$47</f>
        <v>5.7383497224412924E-2</v>
      </c>
      <c r="AA5395">
        <f>Z5395*Diccionario!$B$48</f>
        <v>5.7383497224412924E-2</v>
      </c>
      <c r="AB5395">
        <f>AA5395*Diccionario!$B$49</f>
        <v>4.303762291830969E-2</v>
      </c>
      <c r="AC5395">
        <f t="shared" si="845"/>
        <v>4.303762291830969E-2</v>
      </c>
      <c r="AD5395">
        <f t="shared" si="846"/>
        <v>0.1401479159819744</v>
      </c>
      <c r="AE5395">
        <f t="shared" si="847"/>
        <v>2.3485524378522477E-4</v>
      </c>
      <c r="AF5395" t="e">
        <f ca="1">IF(AD5395="","",_xludf.RANK.EQ(AD5395,$AD$2:$AD$5513,0))</f>
        <v>#NAME?</v>
      </c>
      <c r="AH5395" t="str">
        <f t="shared" si="848"/>
        <v>Baja</v>
      </c>
      <c r="AI5395" t="s">
        <v>153</v>
      </c>
      <c r="AJ5395" t="str">
        <f>IFERROR(VLOOKUP(B5395,Maestro_Regionales!$A$2:$B$35,2,FALSE),"Otras zonas")</f>
        <v>Otras zonas</v>
      </c>
      <c r="AK5395" t="str">
        <f t="shared" si="849"/>
        <v>EMSSANAR EPS | Otras zonas</v>
      </c>
    </row>
    <row r="5396" spans="1:37">
      <c r="A5396" s="4" t="s">
        <v>2246</v>
      </c>
      <c r="B5396" s="4" t="s">
        <v>2247</v>
      </c>
      <c r="C5396" s="4" t="s">
        <v>2259</v>
      </c>
      <c r="D5396" s="4" t="s">
        <v>2260</v>
      </c>
      <c r="E5396" s="4" t="s">
        <v>417</v>
      </c>
      <c r="F5396" s="4">
        <v>319</v>
      </c>
      <c r="G5396" s="4">
        <v>3684</v>
      </c>
      <c r="H5396" s="4">
        <v>0</v>
      </c>
      <c r="I5396">
        <f t="shared" si="840"/>
        <v>4003</v>
      </c>
      <c r="J5396">
        <f t="shared" si="841"/>
        <v>7.9690232325755686E-2</v>
      </c>
      <c r="K5396">
        <f t="shared" si="842"/>
        <v>0.92030976767424433</v>
      </c>
      <c r="L5396">
        <f t="shared" si="843"/>
        <v>0</v>
      </c>
      <c r="M5396">
        <f>I5396*Diccionario!$B$36</f>
        <v>8.8867384901960786</v>
      </c>
      <c r="N5396">
        <f>M5396*Diccionario!$B$37</f>
        <v>0.89756058750980405</v>
      </c>
      <c r="O5396">
        <f>N5396*Diccionario!$B$38</f>
        <v>0.1346340881264706</v>
      </c>
      <c r="P5396">
        <f>O5396*Diccionario!$B$39</f>
        <v>0.12117067931382354</v>
      </c>
      <c r="Q5396">
        <f>P5396*Diccionario!$B$40</f>
        <v>4.8468271725529422E-2</v>
      </c>
      <c r="R5396">
        <f>Q5396*Diccionario!$B$41</f>
        <v>3.1504376621594124E-2</v>
      </c>
      <c r="S5396">
        <f t="shared" si="844"/>
        <v>3.1504376621594124E-2</v>
      </c>
      <c r="T5396">
        <f>I5396*Diccionario!$B$36</f>
        <v>8.8867384901960786</v>
      </c>
      <c r="U5396">
        <f>T5396*Diccionario!$B$42</f>
        <v>0.89756058750980405</v>
      </c>
      <c r="V5396">
        <f>U5396*Diccionario!$B$43</f>
        <v>0.76292649938333346</v>
      </c>
      <c r="W5396">
        <f>V5396*Diccionario!$B$44</f>
        <v>0.14495603488283335</v>
      </c>
      <c r="X5396">
        <f>W5396*Diccionario!$B$45</f>
        <v>5.653285360430501E-2</v>
      </c>
      <c r="Y5396">
        <f>X5396*Diccionario!$B$46</f>
        <v>5.0314239707831457E-2</v>
      </c>
      <c r="Z5396">
        <f>Y5396*Diccionario!$B$47</f>
        <v>1.8616268691897638E-2</v>
      </c>
      <c r="AA5396">
        <f>Z5396*Diccionario!$B$48</f>
        <v>1.8616268691897638E-2</v>
      </c>
      <c r="AB5396">
        <f>AA5396*Diccionario!$B$49</f>
        <v>1.3962201518923228E-2</v>
      </c>
      <c r="AC5396">
        <f t="shared" si="845"/>
        <v>1.3962201518923228E-2</v>
      </c>
      <c r="AD5396">
        <f t="shared" si="846"/>
        <v>4.5466578140517355E-2</v>
      </c>
      <c r="AE5396">
        <f t="shared" si="847"/>
        <v>7.6191388351750947E-5</v>
      </c>
      <c r="AF5396" t="e">
        <f ca="1">IF(AD5396="","",_xludf.RANK.EQ(AD5396,$AD$2:$AD$5513,0))</f>
        <v>#NAME?</v>
      </c>
      <c r="AH5396" t="str">
        <f t="shared" si="848"/>
        <v>Baja</v>
      </c>
      <c r="AI5396" t="s">
        <v>153</v>
      </c>
      <c r="AJ5396" t="str">
        <f>IFERROR(VLOOKUP(B5396,Maestro_Regionales!$A$2:$B$35,2,FALSE),"Otras zonas")</f>
        <v>Otras zonas</v>
      </c>
      <c r="AK5396" t="str">
        <f t="shared" si="849"/>
        <v>MALLAMAS EPSI | Otras zonas</v>
      </c>
    </row>
    <row r="5397" spans="1:37">
      <c r="A5397" s="4" t="s">
        <v>2246</v>
      </c>
      <c r="B5397" s="4" t="s">
        <v>2247</v>
      </c>
      <c r="C5397" s="4" t="s">
        <v>2259</v>
      </c>
      <c r="D5397" s="4" t="s">
        <v>2260</v>
      </c>
      <c r="E5397" s="4" t="s">
        <v>87</v>
      </c>
      <c r="F5397" s="4">
        <v>713</v>
      </c>
      <c r="G5397" s="4">
        <v>1493</v>
      </c>
      <c r="H5397" s="4">
        <v>0</v>
      </c>
      <c r="I5397">
        <f t="shared" si="840"/>
        <v>2206</v>
      </c>
      <c r="J5397">
        <f t="shared" si="841"/>
        <v>0.32320942883046239</v>
      </c>
      <c r="K5397">
        <f t="shared" si="842"/>
        <v>0.67679057116953767</v>
      </c>
      <c r="L5397">
        <f t="shared" si="843"/>
        <v>0</v>
      </c>
      <c r="M5397">
        <f>I5397*Diccionario!$B$36</f>
        <v>4.8973632549019603</v>
      </c>
      <c r="N5397">
        <f>M5397*Diccionario!$B$37</f>
        <v>0.494633688745098</v>
      </c>
      <c r="O5397">
        <f>N5397*Diccionario!$B$38</f>
        <v>7.4195053311764694E-2</v>
      </c>
      <c r="P5397">
        <f>O5397*Diccionario!$B$39</f>
        <v>6.6775547980588226E-2</v>
      </c>
      <c r="Q5397">
        <f>P5397*Diccionario!$B$40</f>
        <v>2.6710219192235291E-2</v>
      </c>
      <c r="R5397">
        <f>Q5397*Diccionario!$B$41</f>
        <v>1.7361642474952938E-2</v>
      </c>
      <c r="S5397">
        <f t="shared" si="844"/>
        <v>1.7361642474952938E-2</v>
      </c>
      <c r="T5397">
        <f>I5397*Diccionario!$B$36</f>
        <v>4.8973632549019603</v>
      </c>
      <c r="U5397">
        <f>T5397*Diccionario!$B$42</f>
        <v>0.494633688745098</v>
      </c>
      <c r="V5397">
        <f>U5397*Diccionario!$B$43</f>
        <v>0.42043863543333326</v>
      </c>
      <c r="W5397">
        <f>V5397*Diccionario!$B$44</f>
        <v>7.9883340732333316E-2</v>
      </c>
      <c r="X5397">
        <f>W5397*Diccionario!$B$45</f>
        <v>3.1154502885609996E-2</v>
      </c>
      <c r="Y5397">
        <f>X5397*Diccionario!$B$46</f>
        <v>2.7727507568192897E-2</v>
      </c>
      <c r="Z5397">
        <f>Y5397*Diccionario!$B$47</f>
        <v>1.0259177800231372E-2</v>
      </c>
      <c r="AA5397">
        <f>Z5397*Diccionario!$B$48</f>
        <v>1.0259177800231372E-2</v>
      </c>
      <c r="AB5397">
        <f>AA5397*Diccionario!$B$49</f>
        <v>7.694383350173529E-3</v>
      </c>
      <c r="AC5397">
        <f t="shared" si="845"/>
        <v>7.694383350173529E-3</v>
      </c>
      <c r="AD5397">
        <f t="shared" si="846"/>
        <v>2.5056025825126466E-2</v>
      </c>
      <c r="AE5397">
        <f t="shared" si="847"/>
        <v>4.1988059631267181E-5</v>
      </c>
      <c r="AF5397" t="e">
        <f ca="1">IF(AD5397="","",_xludf.RANK.EQ(AD5397,$AD$2:$AD$5513,0))</f>
        <v>#NAME?</v>
      </c>
      <c r="AH5397" t="str">
        <f t="shared" si="848"/>
        <v>Baja</v>
      </c>
      <c r="AI5397" t="s">
        <v>153</v>
      </c>
      <c r="AJ5397" t="str">
        <f>IFERROR(VLOOKUP(B5397,Maestro_Regionales!$A$2:$B$35,2,FALSE),"Otras zonas")</f>
        <v>Otras zonas</v>
      </c>
      <c r="AK5397" t="str">
        <f t="shared" si="849"/>
        <v>NUEVA EPS | Otras zonas</v>
      </c>
    </row>
    <row r="5398" spans="1:37">
      <c r="A5398" s="4" t="s">
        <v>2246</v>
      </c>
      <c r="B5398" s="4" t="s">
        <v>2247</v>
      </c>
      <c r="C5398" s="4" t="s">
        <v>2259</v>
      </c>
      <c r="D5398" s="4" t="s">
        <v>2260</v>
      </c>
      <c r="E5398" s="4" t="s">
        <v>90</v>
      </c>
      <c r="F5398" s="4">
        <v>0</v>
      </c>
      <c r="G5398" s="4">
        <v>0</v>
      </c>
      <c r="H5398" s="4">
        <v>720</v>
      </c>
      <c r="I5398">
        <f t="shared" si="840"/>
        <v>720</v>
      </c>
      <c r="J5398">
        <f t="shared" si="841"/>
        <v>0</v>
      </c>
      <c r="K5398">
        <f t="shared" si="842"/>
        <v>0</v>
      </c>
      <c r="L5398">
        <f t="shared" si="843"/>
        <v>1</v>
      </c>
      <c r="M5398">
        <f>I5398*Diccionario!$B$36</f>
        <v>1.5984141176470588</v>
      </c>
      <c r="N5398">
        <f>M5398*Diccionario!$B$37</f>
        <v>0.16143982588235295</v>
      </c>
      <c r="O5398">
        <f>N5398*Diccionario!$B$38</f>
        <v>2.4215973882352942E-2</v>
      </c>
      <c r="P5398">
        <f>O5398*Diccionario!$B$39</f>
        <v>2.179437649411765E-2</v>
      </c>
      <c r="Q5398">
        <f>P5398*Diccionario!$B$40</f>
        <v>8.7177505976470601E-3</v>
      </c>
      <c r="R5398">
        <f>Q5398*Diccionario!$B$41</f>
        <v>5.6665378884705889E-3</v>
      </c>
      <c r="S5398">
        <f t="shared" si="844"/>
        <v>5.6665378884705889E-3</v>
      </c>
      <c r="T5398">
        <f>I5398*Diccionario!$B$36</f>
        <v>1.5984141176470588</v>
      </c>
      <c r="U5398">
        <f>T5398*Diccionario!$B$42</f>
        <v>0.16143982588235295</v>
      </c>
      <c r="V5398">
        <f>U5398*Diccionario!$B$43</f>
        <v>0.13722385200000001</v>
      </c>
      <c r="W5398">
        <f>V5398*Diccionario!$B$44</f>
        <v>2.6072531880000003E-2</v>
      </c>
      <c r="X5398">
        <f>W5398*Diccionario!$B$45</f>
        <v>1.0168287433200002E-2</v>
      </c>
      <c r="Y5398">
        <f>X5398*Diccionario!$B$46</f>
        <v>9.0497758155480019E-3</v>
      </c>
      <c r="Z5398">
        <f>Y5398*Diccionario!$B$47</f>
        <v>3.3484170517527607E-3</v>
      </c>
      <c r="AA5398">
        <f>Z5398*Diccionario!$B$48</f>
        <v>3.3484170517527607E-3</v>
      </c>
      <c r="AB5398">
        <f>AA5398*Diccionario!$B$49</f>
        <v>2.5113127888145704E-3</v>
      </c>
      <c r="AC5398">
        <f t="shared" si="845"/>
        <v>2.5113127888145704E-3</v>
      </c>
      <c r="AD5398">
        <f t="shared" si="846"/>
        <v>8.1778506772851589E-3</v>
      </c>
      <c r="AE5398">
        <f t="shared" si="847"/>
        <v>1.3704171774484307E-5</v>
      </c>
      <c r="AF5398" t="e">
        <f ca="1">IF(AD5398="","",_xludf.RANK.EQ(AD5398,$AD$2:$AD$5513,0))</f>
        <v>#NAME?</v>
      </c>
      <c r="AH5398" t="str">
        <f t="shared" si="848"/>
        <v>Baja</v>
      </c>
      <c r="AI5398" t="s">
        <v>153</v>
      </c>
      <c r="AJ5398" t="str">
        <f>IFERROR(VLOOKUP(B5398,Maestro_Regionales!$A$2:$B$35,2,FALSE),"Otras zonas")</f>
        <v>Otras zonas</v>
      </c>
      <c r="AK5398" t="str">
        <f t="shared" si="849"/>
        <v>REGIMEN DE EXCEPCION | Otras zonas</v>
      </c>
    </row>
    <row r="5399" spans="1:37">
      <c r="A5399" s="4" t="s">
        <v>2246</v>
      </c>
      <c r="B5399" s="4" t="s">
        <v>2247</v>
      </c>
      <c r="C5399" s="4" t="s">
        <v>2261</v>
      </c>
      <c r="D5399" s="4" t="s">
        <v>2262</v>
      </c>
      <c r="E5399" s="4" t="s">
        <v>852</v>
      </c>
      <c r="F5399" s="4">
        <v>404</v>
      </c>
      <c r="G5399" s="4">
        <v>6240</v>
      </c>
      <c r="H5399" s="4">
        <v>0</v>
      </c>
      <c r="I5399">
        <f t="shared" si="840"/>
        <v>6644</v>
      </c>
      <c r="J5399">
        <f t="shared" si="841"/>
        <v>6.0806742925948225E-2</v>
      </c>
      <c r="K5399">
        <f t="shared" si="842"/>
        <v>0.93919325707405177</v>
      </c>
      <c r="L5399">
        <f t="shared" si="843"/>
        <v>0</v>
      </c>
      <c r="M5399">
        <f>I5399*Diccionario!$B$36</f>
        <v>14.749810274509803</v>
      </c>
      <c r="N5399">
        <f>M5399*Diccionario!$B$37</f>
        <v>1.4897308377254903</v>
      </c>
      <c r="O5399">
        <f>N5399*Diccionario!$B$38</f>
        <v>0.22345962565882355</v>
      </c>
      <c r="P5399">
        <f>O5399*Diccionario!$B$39</f>
        <v>0.20111366309294121</v>
      </c>
      <c r="Q5399">
        <f>P5399*Diccionario!$B$40</f>
        <v>8.0445465237176494E-2</v>
      </c>
      <c r="R5399">
        <f>Q5399*Diccionario!$B$41</f>
        <v>5.2289552404164726E-2</v>
      </c>
      <c r="S5399">
        <f t="shared" si="844"/>
        <v>5.2289552404164726E-2</v>
      </c>
      <c r="T5399">
        <f>I5399*Diccionario!$B$36</f>
        <v>14.749810274509803</v>
      </c>
      <c r="U5399">
        <f>T5399*Diccionario!$B$42</f>
        <v>1.4897308377254903</v>
      </c>
      <c r="V5399">
        <f>U5399*Diccionario!$B$43</f>
        <v>1.2662712120666668</v>
      </c>
      <c r="W5399">
        <f>V5399*Diccionario!$B$44</f>
        <v>0.24059153029266669</v>
      </c>
      <c r="X5399">
        <f>W5399*Diccionario!$B$45</f>
        <v>9.3830696814140011E-2</v>
      </c>
      <c r="Y5399">
        <f>X5399*Diccionario!$B$46</f>
        <v>8.3509320164584608E-2</v>
      </c>
      <c r="Z5399">
        <f>Y5399*Diccionario!$B$47</f>
        <v>3.0898448460896306E-2</v>
      </c>
      <c r="AA5399">
        <f>Z5399*Diccionario!$B$48</f>
        <v>3.0898448460896306E-2</v>
      </c>
      <c r="AB5399">
        <f>AA5399*Diccionario!$B$49</f>
        <v>2.317383634567223E-2</v>
      </c>
      <c r="AC5399">
        <f t="shared" si="845"/>
        <v>2.317383634567223E-2</v>
      </c>
      <c r="AD5399">
        <f t="shared" si="846"/>
        <v>7.5463388749836963E-2</v>
      </c>
      <c r="AE5399">
        <f t="shared" si="847"/>
        <v>1.2645905176343579E-4</v>
      </c>
      <c r="AF5399" t="e">
        <f ca="1">IF(AD5399="","",_xludf.RANK.EQ(AD5399,$AD$2:$AD$5513,0))</f>
        <v>#NAME?</v>
      </c>
      <c r="AH5399" t="str">
        <f t="shared" si="848"/>
        <v>Baja</v>
      </c>
      <c r="AI5399" t="s">
        <v>153</v>
      </c>
      <c r="AJ5399" t="str">
        <f>IFERROR(VLOOKUP(B5399,Maestro_Regionales!$A$2:$B$35,2,FALSE),"Otras zonas")</f>
        <v>Otras zonas</v>
      </c>
      <c r="AK5399" t="str">
        <f t="shared" si="849"/>
        <v>EMSSANAR EPS | Otras zonas</v>
      </c>
    </row>
    <row r="5400" spans="1:37">
      <c r="A5400" s="4" t="s">
        <v>2246</v>
      </c>
      <c r="B5400" s="4" t="s">
        <v>2247</v>
      </c>
      <c r="C5400" s="4" t="s">
        <v>2261</v>
      </c>
      <c r="D5400" s="4" t="s">
        <v>2262</v>
      </c>
      <c r="E5400" s="4" t="s">
        <v>417</v>
      </c>
      <c r="F5400" s="4">
        <v>345</v>
      </c>
      <c r="G5400" s="4">
        <v>4502</v>
      </c>
      <c r="H5400" s="4">
        <v>0</v>
      </c>
      <c r="I5400">
        <f t="shared" si="840"/>
        <v>4847</v>
      </c>
      <c r="J5400">
        <f t="shared" si="841"/>
        <v>7.1178048277284925E-2</v>
      </c>
      <c r="K5400">
        <f t="shared" si="842"/>
        <v>0.92882195172271509</v>
      </c>
      <c r="L5400">
        <f t="shared" si="843"/>
        <v>0</v>
      </c>
      <c r="M5400">
        <f>I5400*Diccionario!$B$36</f>
        <v>10.760435039215686</v>
      </c>
      <c r="N5400">
        <f>M5400*Diccionario!$B$37</f>
        <v>1.0868039389607844</v>
      </c>
      <c r="O5400">
        <f>N5400*Diccionario!$B$38</f>
        <v>0.16302059084411766</v>
      </c>
      <c r="P5400">
        <f>O5400*Diccionario!$B$39</f>
        <v>0.14671853175970589</v>
      </c>
      <c r="Q5400">
        <f>P5400*Diccionario!$B$40</f>
        <v>5.8687412703882363E-2</v>
      </c>
      <c r="R5400">
        <f>Q5400*Diccionario!$B$41</f>
        <v>3.8146818257523536E-2</v>
      </c>
      <c r="S5400">
        <f t="shared" si="844"/>
        <v>3.8146818257523536E-2</v>
      </c>
      <c r="T5400">
        <f>I5400*Diccionario!$B$36</f>
        <v>10.760435039215686</v>
      </c>
      <c r="U5400">
        <f>T5400*Diccionario!$B$42</f>
        <v>1.0868039389607844</v>
      </c>
      <c r="V5400">
        <f>U5400*Diccionario!$B$43</f>
        <v>0.92378334811666674</v>
      </c>
      <c r="W5400">
        <f>V5400*Diccionario!$B$44</f>
        <v>0.17551883614216668</v>
      </c>
      <c r="X5400">
        <f>W5400*Diccionario!$B$45</f>
        <v>6.845234609544501E-2</v>
      </c>
      <c r="Y5400">
        <f>X5400*Diccionario!$B$46</f>
        <v>6.0922588024946059E-2</v>
      </c>
      <c r="Z5400">
        <f>Y5400*Diccionario!$B$47</f>
        <v>2.2541357569230043E-2</v>
      </c>
      <c r="AA5400">
        <f>Z5400*Diccionario!$B$48</f>
        <v>2.2541357569230043E-2</v>
      </c>
      <c r="AB5400">
        <f>AA5400*Diccionario!$B$49</f>
        <v>1.6906018176922534E-2</v>
      </c>
      <c r="AC5400">
        <f t="shared" si="845"/>
        <v>1.6906018176922534E-2</v>
      </c>
      <c r="AD5400">
        <f t="shared" si="846"/>
        <v>5.505283643444607E-2</v>
      </c>
      <c r="AE5400">
        <f t="shared" si="847"/>
        <v>9.2255723042951998E-5</v>
      </c>
      <c r="AF5400" t="e">
        <f ca="1">IF(AD5400="","",_xludf.RANK.EQ(AD5400,$AD$2:$AD$5513,0))</f>
        <v>#NAME?</v>
      </c>
      <c r="AH5400" t="str">
        <f t="shared" si="848"/>
        <v>Baja</v>
      </c>
      <c r="AI5400" t="s">
        <v>153</v>
      </c>
      <c r="AJ5400" t="str">
        <f>IFERROR(VLOOKUP(B5400,Maestro_Regionales!$A$2:$B$35,2,FALSE),"Otras zonas")</f>
        <v>Otras zonas</v>
      </c>
      <c r="AK5400" t="str">
        <f t="shared" si="849"/>
        <v>MALLAMAS EPSI | Otras zonas</v>
      </c>
    </row>
    <row r="5401" spans="1:37">
      <c r="A5401" s="4" t="s">
        <v>2246</v>
      </c>
      <c r="B5401" s="4" t="s">
        <v>2247</v>
      </c>
      <c r="C5401" s="4" t="s">
        <v>2261</v>
      </c>
      <c r="D5401" s="4" t="s">
        <v>2262</v>
      </c>
      <c r="E5401" s="4" t="s">
        <v>87</v>
      </c>
      <c r="F5401" s="4">
        <v>1223</v>
      </c>
      <c r="G5401" s="4">
        <v>741</v>
      </c>
      <c r="H5401" s="4">
        <v>0</v>
      </c>
      <c r="I5401">
        <f t="shared" si="840"/>
        <v>1964</v>
      </c>
      <c r="J5401">
        <f t="shared" si="841"/>
        <v>0.62270875763747457</v>
      </c>
      <c r="K5401">
        <f t="shared" si="842"/>
        <v>0.37729124236252548</v>
      </c>
      <c r="L5401">
        <f t="shared" si="843"/>
        <v>0</v>
      </c>
      <c r="M5401">
        <f>I5401*Diccionario!$B$36</f>
        <v>4.3601185098039217</v>
      </c>
      <c r="N5401">
        <f>M5401*Diccionario!$B$37</f>
        <v>0.44037196949019614</v>
      </c>
      <c r="O5401">
        <f>N5401*Diccionario!$B$38</f>
        <v>6.605579542352942E-2</v>
      </c>
      <c r="P5401">
        <f>O5401*Diccionario!$B$39</f>
        <v>5.945021588117648E-2</v>
      </c>
      <c r="Q5401">
        <f>P5401*Diccionario!$B$40</f>
        <v>2.3780086352470593E-2</v>
      </c>
      <c r="R5401">
        <f>Q5401*Diccionario!$B$41</f>
        <v>1.5457056129105886E-2</v>
      </c>
      <c r="S5401">
        <f t="shared" si="844"/>
        <v>1.5457056129105886E-2</v>
      </c>
      <c r="T5401">
        <f>I5401*Diccionario!$B$36</f>
        <v>4.3601185098039217</v>
      </c>
      <c r="U5401">
        <f>T5401*Diccionario!$B$42</f>
        <v>0.44037196949019614</v>
      </c>
      <c r="V5401">
        <f>U5401*Diccionario!$B$43</f>
        <v>0.37431617406666673</v>
      </c>
      <c r="W5401">
        <f>V5401*Diccionario!$B$44</f>
        <v>7.1120073072666684E-2</v>
      </c>
      <c r="X5401">
        <f>W5401*Diccionario!$B$45</f>
        <v>2.7736828498340006E-2</v>
      </c>
      <c r="Y5401">
        <f>X5401*Diccionario!$B$46</f>
        <v>2.4685777363522607E-2</v>
      </c>
      <c r="Z5401">
        <f>Y5401*Diccionario!$B$47</f>
        <v>9.1337376245033651E-3</v>
      </c>
      <c r="AA5401">
        <f>Z5401*Diccionario!$B$48</f>
        <v>9.1337376245033651E-3</v>
      </c>
      <c r="AB5401">
        <f>AA5401*Diccionario!$B$49</f>
        <v>6.8503032183775238E-3</v>
      </c>
      <c r="AC5401">
        <f t="shared" si="845"/>
        <v>6.8503032183775238E-3</v>
      </c>
      <c r="AD5401">
        <f t="shared" si="846"/>
        <v>2.2307359347483409E-2</v>
      </c>
      <c r="AE5401">
        <f t="shared" si="847"/>
        <v>3.7381935229287751E-5</v>
      </c>
      <c r="AF5401" t="e">
        <f ca="1">IF(AD5401="","",_xludf.RANK.EQ(AD5401,$AD$2:$AD$5513,0))</f>
        <v>#NAME?</v>
      </c>
      <c r="AH5401" t="str">
        <f t="shared" si="848"/>
        <v>Baja</v>
      </c>
      <c r="AI5401" t="s">
        <v>153</v>
      </c>
      <c r="AJ5401" t="str">
        <f>IFERROR(VLOOKUP(B5401,Maestro_Regionales!$A$2:$B$35,2,FALSE),"Otras zonas")</f>
        <v>Otras zonas</v>
      </c>
      <c r="AK5401" t="str">
        <f t="shared" si="849"/>
        <v>NUEVA EPS | Otras zonas</v>
      </c>
    </row>
    <row r="5402" spans="1:37">
      <c r="A5402" s="4" t="s">
        <v>2246</v>
      </c>
      <c r="B5402" s="4" t="s">
        <v>2247</v>
      </c>
      <c r="C5402" s="4" t="s">
        <v>2261</v>
      </c>
      <c r="D5402" s="4" t="s">
        <v>2262</v>
      </c>
      <c r="E5402" s="4" t="s">
        <v>90</v>
      </c>
      <c r="F5402" s="4">
        <v>0</v>
      </c>
      <c r="G5402" s="4">
        <v>0</v>
      </c>
      <c r="H5402" s="4">
        <v>609</v>
      </c>
      <c r="I5402">
        <f t="shared" si="840"/>
        <v>609</v>
      </c>
      <c r="J5402">
        <f t="shared" si="841"/>
        <v>0</v>
      </c>
      <c r="K5402">
        <f t="shared" si="842"/>
        <v>0</v>
      </c>
      <c r="L5402">
        <f t="shared" si="843"/>
        <v>1</v>
      </c>
      <c r="M5402">
        <f>I5402*Diccionario!$B$36</f>
        <v>1.3519919411764705</v>
      </c>
      <c r="N5402">
        <f>M5402*Diccionario!$B$37</f>
        <v>0.13655118605882352</v>
      </c>
      <c r="O5402">
        <f>N5402*Diccionario!$B$38</f>
        <v>2.0482677908823528E-2</v>
      </c>
      <c r="P5402">
        <f>O5402*Diccionario!$B$39</f>
        <v>1.8434410117941176E-2</v>
      </c>
      <c r="Q5402">
        <f>P5402*Diccionario!$B$40</f>
        <v>7.3737640471764707E-3</v>
      </c>
      <c r="R5402">
        <f>Q5402*Diccionario!$B$41</f>
        <v>4.7929466306647064E-3</v>
      </c>
      <c r="S5402">
        <f t="shared" si="844"/>
        <v>4.7929466306647064E-3</v>
      </c>
      <c r="T5402">
        <f>I5402*Diccionario!$B$36</f>
        <v>1.3519919411764705</v>
      </c>
      <c r="U5402">
        <f>T5402*Diccionario!$B$42</f>
        <v>0.13655118605882352</v>
      </c>
      <c r="V5402">
        <f>U5402*Diccionario!$B$43</f>
        <v>0.11606850814999999</v>
      </c>
      <c r="W5402">
        <f>V5402*Diccionario!$B$44</f>
        <v>2.2053016548499997E-2</v>
      </c>
      <c r="X5402">
        <f>W5402*Diccionario!$B$45</f>
        <v>8.6006764539149991E-3</v>
      </c>
      <c r="Y5402">
        <f>X5402*Diccionario!$B$46</f>
        <v>7.6546020439843491E-3</v>
      </c>
      <c r="Z5402">
        <f>Y5402*Diccionario!$B$47</f>
        <v>2.8322027562742093E-3</v>
      </c>
      <c r="AA5402">
        <f>Z5402*Diccionario!$B$48</f>
        <v>2.8322027562742093E-3</v>
      </c>
      <c r="AB5402">
        <f>AA5402*Diccionario!$B$49</f>
        <v>2.1241520672056571E-3</v>
      </c>
      <c r="AC5402">
        <f t="shared" si="845"/>
        <v>2.1241520672056571E-3</v>
      </c>
      <c r="AD5402">
        <f t="shared" si="846"/>
        <v>6.9170986978703639E-3</v>
      </c>
      <c r="AE5402">
        <f t="shared" si="847"/>
        <v>1.1591445292584643E-5</v>
      </c>
      <c r="AF5402" t="e">
        <f ca="1">IF(AD5402="","",_xludf.RANK.EQ(AD5402,$AD$2:$AD$5513,0))</f>
        <v>#NAME?</v>
      </c>
      <c r="AH5402" t="str">
        <f t="shared" si="848"/>
        <v>Baja</v>
      </c>
      <c r="AI5402" t="s">
        <v>153</v>
      </c>
      <c r="AJ5402" t="str">
        <f>IFERROR(VLOOKUP(B5402,Maestro_Regionales!$A$2:$B$35,2,FALSE),"Otras zonas")</f>
        <v>Otras zonas</v>
      </c>
      <c r="AK5402" t="str">
        <f t="shared" si="849"/>
        <v>REGIMEN DE EXCEPCION | Otras zonas</v>
      </c>
    </row>
    <row r="5403" spans="1:37">
      <c r="A5403" s="4" t="s">
        <v>2246</v>
      </c>
      <c r="B5403" s="4" t="s">
        <v>2247</v>
      </c>
      <c r="C5403" s="4" t="s">
        <v>2261</v>
      </c>
      <c r="D5403" s="4" t="s">
        <v>2262</v>
      </c>
      <c r="E5403" s="4" t="s">
        <v>92</v>
      </c>
      <c r="F5403" s="4">
        <v>1</v>
      </c>
      <c r="G5403" s="4">
        <v>0</v>
      </c>
      <c r="H5403" s="4">
        <v>0</v>
      </c>
      <c r="I5403">
        <f t="shared" si="840"/>
        <v>1</v>
      </c>
      <c r="J5403">
        <f t="shared" si="841"/>
        <v>1</v>
      </c>
      <c r="K5403">
        <f t="shared" si="842"/>
        <v>0</v>
      </c>
      <c r="L5403">
        <f t="shared" si="843"/>
        <v>0</v>
      </c>
      <c r="M5403">
        <f>I5403*Diccionario!$B$36</f>
        <v>2.2200196078431371E-3</v>
      </c>
      <c r="N5403">
        <f>M5403*Diccionario!$B$37</f>
        <v>2.2422198039215687E-4</v>
      </c>
      <c r="O5403">
        <f>N5403*Diccionario!$B$38</f>
        <v>3.3633297058823532E-5</v>
      </c>
      <c r="P5403">
        <f>O5403*Diccionario!$B$39</f>
        <v>3.026996735294118E-5</v>
      </c>
      <c r="Q5403">
        <f>P5403*Diccionario!$B$40</f>
        <v>1.2107986941176473E-5</v>
      </c>
      <c r="R5403">
        <f>Q5403*Diccionario!$B$41</f>
        <v>7.870191511764708E-6</v>
      </c>
      <c r="S5403">
        <f t="shared" si="844"/>
        <v>7.870191511764708E-6</v>
      </c>
      <c r="T5403">
        <f>I5403*Diccionario!$B$36</f>
        <v>2.2200196078431371E-3</v>
      </c>
      <c r="U5403">
        <f>T5403*Diccionario!$B$42</f>
        <v>2.2422198039215687E-4</v>
      </c>
      <c r="V5403">
        <f>U5403*Diccionario!$B$43</f>
        <v>1.9058868333333333E-4</v>
      </c>
      <c r="W5403">
        <f>V5403*Diccionario!$B$44</f>
        <v>3.6211849833333333E-5</v>
      </c>
      <c r="X5403">
        <f>W5403*Diccionario!$B$45</f>
        <v>1.4122621435000001E-5</v>
      </c>
      <c r="Y5403">
        <f>X5403*Diccionario!$B$46</f>
        <v>1.256913307715E-5</v>
      </c>
      <c r="Z5403">
        <f>Y5403*Diccionario!$B$47</f>
        <v>4.6505792385454997E-6</v>
      </c>
      <c r="AA5403">
        <f>Z5403*Diccionario!$B$48</f>
        <v>4.6505792385454997E-6</v>
      </c>
      <c r="AB5403">
        <f>AA5403*Diccionario!$B$49</f>
        <v>3.4879344289091247E-6</v>
      </c>
      <c r="AC5403">
        <f t="shared" si="845"/>
        <v>3.4879344289091247E-6</v>
      </c>
      <c r="AD5403">
        <f t="shared" si="846"/>
        <v>1.1358125940673833E-5</v>
      </c>
      <c r="AE5403">
        <f t="shared" si="847"/>
        <v>1.9033571909005983E-8</v>
      </c>
      <c r="AF5403" t="e">
        <f ca="1">IF(AD5403="","",_xludf.RANK.EQ(AD5403,$AD$2:$AD$5513,0))</f>
        <v>#NAME?</v>
      </c>
      <c r="AH5403" t="str">
        <f t="shared" si="848"/>
        <v>Baja</v>
      </c>
      <c r="AI5403" t="s">
        <v>153</v>
      </c>
      <c r="AJ5403" t="str">
        <f>IFERROR(VLOOKUP(B5403,Maestro_Regionales!$A$2:$B$35,2,FALSE),"Otras zonas")</f>
        <v>Otras zonas</v>
      </c>
      <c r="AK5403" t="str">
        <f t="shared" si="849"/>
        <v>EPS FAMILIAR DE COLOMBIA | Otras zonas</v>
      </c>
    </row>
    <row r="5404" spans="1:37">
      <c r="A5404" s="4" t="s">
        <v>2246</v>
      </c>
      <c r="B5404" s="4" t="s">
        <v>2247</v>
      </c>
      <c r="C5404" s="4" t="s">
        <v>2263</v>
      </c>
      <c r="D5404" s="4" t="s">
        <v>343</v>
      </c>
      <c r="E5404" s="4" t="s">
        <v>852</v>
      </c>
      <c r="F5404" s="4">
        <v>343</v>
      </c>
      <c r="G5404" s="4">
        <v>4300</v>
      </c>
      <c r="H5404" s="4">
        <v>0</v>
      </c>
      <c r="I5404">
        <f t="shared" si="840"/>
        <v>4643</v>
      </c>
      <c r="J5404">
        <f t="shared" si="841"/>
        <v>7.38746500107689E-2</v>
      </c>
      <c r="K5404">
        <f t="shared" si="842"/>
        <v>0.92612534998923113</v>
      </c>
      <c r="L5404">
        <f t="shared" si="843"/>
        <v>0</v>
      </c>
      <c r="M5404">
        <f>I5404*Diccionario!$B$36</f>
        <v>10.307551039215685</v>
      </c>
      <c r="N5404">
        <f>M5404*Diccionario!$B$37</f>
        <v>1.0410626549607842</v>
      </c>
      <c r="O5404">
        <f>N5404*Diccionario!$B$38</f>
        <v>0.15615939824411762</v>
      </c>
      <c r="P5404">
        <f>O5404*Diccionario!$B$39</f>
        <v>0.14054345841970586</v>
      </c>
      <c r="Q5404">
        <f>P5404*Diccionario!$B$40</f>
        <v>5.6217383367882345E-2</v>
      </c>
      <c r="R5404">
        <f>Q5404*Diccionario!$B$41</f>
        <v>3.6541299189123529E-2</v>
      </c>
      <c r="S5404">
        <f t="shared" si="844"/>
        <v>3.6541299189123529E-2</v>
      </c>
      <c r="T5404">
        <f>I5404*Diccionario!$B$36</f>
        <v>10.307551039215685</v>
      </c>
      <c r="U5404">
        <f>T5404*Diccionario!$B$42</f>
        <v>1.0410626549607842</v>
      </c>
      <c r="V5404">
        <f>U5404*Diccionario!$B$43</f>
        <v>0.88490325671666659</v>
      </c>
      <c r="W5404">
        <f>V5404*Diccionario!$B$44</f>
        <v>0.16813161877616664</v>
      </c>
      <c r="X5404">
        <f>W5404*Diccionario!$B$45</f>
        <v>6.5571331322704998E-2</v>
      </c>
      <c r="Y5404">
        <f>X5404*Diccionario!$B$46</f>
        <v>5.8358484877207448E-2</v>
      </c>
      <c r="Z5404">
        <f>Y5404*Diccionario!$B$47</f>
        <v>2.1592639404566755E-2</v>
      </c>
      <c r="AA5404">
        <f>Z5404*Diccionario!$B$48</f>
        <v>2.1592639404566755E-2</v>
      </c>
      <c r="AB5404">
        <f>AA5404*Diccionario!$B$49</f>
        <v>1.6194479553425067E-2</v>
      </c>
      <c r="AC5404">
        <f t="shared" si="845"/>
        <v>1.6194479553425067E-2</v>
      </c>
      <c r="AD5404">
        <f t="shared" si="846"/>
        <v>5.2735778742548596E-2</v>
      </c>
      <c r="AE5404">
        <f t="shared" si="847"/>
        <v>8.8372874373514754E-5</v>
      </c>
      <c r="AF5404" t="e">
        <f ca="1">IF(AD5404="","",_xludf.RANK.EQ(AD5404,$AD$2:$AD$5513,0))</f>
        <v>#NAME?</v>
      </c>
      <c r="AH5404" t="str">
        <f t="shared" si="848"/>
        <v>Baja</v>
      </c>
      <c r="AI5404" t="s">
        <v>153</v>
      </c>
      <c r="AJ5404" t="str">
        <f>IFERROR(VLOOKUP(B5404,Maestro_Regionales!$A$2:$B$35,2,FALSE),"Otras zonas")</f>
        <v>Otras zonas</v>
      </c>
      <c r="AK5404" t="str">
        <f t="shared" si="849"/>
        <v>EMSSANAR EPS | Otras zonas</v>
      </c>
    </row>
    <row r="5405" spans="1:37">
      <c r="A5405" s="4" t="s">
        <v>2246</v>
      </c>
      <c r="B5405" s="4" t="s">
        <v>2247</v>
      </c>
      <c r="C5405" s="4" t="s">
        <v>2263</v>
      </c>
      <c r="D5405" s="4" t="s">
        <v>343</v>
      </c>
      <c r="E5405" s="4" t="s">
        <v>87</v>
      </c>
      <c r="F5405" s="4">
        <v>297</v>
      </c>
      <c r="G5405" s="4">
        <v>171</v>
      </c>
      <c r="H5405" s="4">
        <v>0</v>
      </c>
      <c r="I5405">
        <f t="shared" si="840"/>
        <v>468</v>
      </c>
      <c r="J5405">
        <f t="shared" si="841"/>
        <v>0.63461538461538458</v>
      </c>
      <c r="K5405">
        <f t="shared" si="842"/>
        <v>0.36538461538461536</v>
      </c>
      <c r="L5405">
        <f t="shared" si="843"/>
        <v>0</v>
      </c>
      <c r="M5405">
        <f>I5405*Diccionario!$B$36</f>
        <v>1.0389691764705882</v>
      </c>
      <c r="N5405">
        <f>M5405*Diccionario!$B$37</f>
        <v>0.10493588682352942</v>
      </c>
      <c r="O5405">
        <f>N5405*Diccionario!$B$38</f>
        <v>1.5740383023529411E-2</v>
      </c>
      <c r="P5405">
        <f>O5405*Diccionario!$B$39</f>
        <v>1.416634472117647E-2</v>
      </c>
      <c r="Q5405">
        <f>P5405*Diccionario!$B$40</f>
        <v>5.666537888470588E-3</v>
      </c>
      <c r="R5405">
        <f>Q5405*Diccionario!$B$41</f>
        <v>3.6832496275058823E-3</v>
      </c>
      <c r="S5405">
        <f t="shared" si="844"/>
        <v>3.6832496275058823E-3</v>
      </c>
      <c r="T5405">
        <f>I5405*Diccionario!$B$36</f>
        <v>1.0389691764705882</v>
      </c>
      <c r="U5405">
        <f>T5405*Diccionario!$B$42</f>
        <v>0.10493588682352942</v>
      </c>
      <c r="V5405">
        <f>U5405*Diccionario!$B$43</f>
        <v>8.9195503800000006E-2</v>
      </c>
      <c r="W5405">
        <f>V5405*Diccionario!$B$44</f>
        <v>1.6947145722000002E-2</v>
      </c>
      <c r="X5405">
        <f>W5405*Diccionario!$B$45</f>
        <v>6.6093868315800011E-3</v>
      </c>
      <c r="Y5405">
        <f>X5405*Diccionario!$B$46</f>
        <v>5.8823542801062015E-3</v>
      </c>
      <c r="Z5405">
        <f>Y5405*Diccionario!$B$47</f>
        <v>2.1764710836392944E-3</v>
      </c>
      <c r="AA5405">
        <f>Z5405*Diccionario!$B$48</f>
        <v>2.1764710836392944E-3</v>
      </c>
      <c r="AB5405">
        <f>AA5405*Diccionario!$B$49</f>
        <v>1.6323533127294708E-3</v>
      </c>
      <c r="AC5405">
        <f t="shared" si="845"/>
        <v>1.6323533127294708E-3</v>
      </c>
      <c r="AD5405">
        <f t="shared" si="846"/>
        <v>5.3156029402353531E-3</v>
      </c>
      <c r="AE5405">
        <f t="shared" si="847"/>
        <v>8.9077116534147981E-6</v>
      </c>
      <c r="AF5405" t="e">
        <f ca="1">IF(AD5405="","",_xludf.RANK.EQ(AD5405,$AD$2:$AD$5513,0))</f>
        <v>#NAME?</v>
      </c>
      <c r="AH5405" t="str">
        <f t="shared" si="848"/>
        <v>Baja</v>
      </c>
      <c r="AI5405" t="s">
        <v>153</v>
      </c>
      <c r="AJ5405" t="str">
        <f>IFERROR(VLOOKUP(B5405,Maestro_Regionales!$A$2:$B$35,2,FALSE),"Otras zonas")</f>
        <v>Otras zonas</v>
      </c>
      <c r="AK5405" t="str">
        <f t="shared" si="849"/>
        <v>NUEVA EPS | Otras zonas</v>
      </c>
    </row>
    <row r="5406" spans="1:37">
      <c r="A5406" s="4" t="s">
        <v>2246</v>
      </c>
      <c r="B5406" s="4" t="s">
        <v>2247</v>
      </c>
      <c r="C5406" s="4" t="s">
        <v>2263</v>
      </c>
      <c r="D5406" s="4" t="s">
        <v>343</v>
      </c>
      <c r="E5406" s="4" t="s">
        <v>90</v>
      </c>
      <c r="F5406" s="4">
        <v>0</v>
      </c>
      <c r="G5406" s="4">
        <v>0</v>
      </c>
      <c r="H5406" s="4">
        <v>130</v>
      </c>
      <c r="I5406">
        <f t="shared" si="840"/>
        <v>130</v>
      </c>
      <c r="J5406">
        <f t="shared" si="841"/>
        <v>0</v>
      </c>
      <c r="K5406">
        <f t="shared" si="842"/>
        <v>0</v>
      </c>
      <c r="L5406">
        <f t="shared" si="843"/>
        <v>1</v>
      </c>
      <c r="M5406">
        <f>I5406*Diccionario!$B$36</f>
        <v>0.2886025490196078</v>
      </c>
      <c r="N5406">
        <f>M5406*Diccionario!$B$37</f>
        <v>2.9148857450980389E-2</v>
      </c>
      <c r="O5406">
        <f>N5406*Diccionario!$B$38</f>
        <v>4.3723286176470585E-3</v>
      </c>
      <c r="P5406">
        <f>O5406*Diccionario!$B$39</f>
        <v>3.9350957558823528E-3</v>
      </c>
      <c r="Q5406">
        <f>P5406*Diccionario!$B$40</f>
        <v>1.5740383023529411E-3</v>
      </c>
      <c r="R5406">
        <f>Q5406*Diccionario!$B$41</f>
        <v>1.0231248965294117E-3</v>
      </c>
      <c r="S5406">
        <f t="shared" si="844"/>
        <v>1.0231248965294117E-3</v>
      </c>
      <c r="T5406">
        <f>I5406*Diccionario!$B$36</f>
        <v>0.2886025490196078</v>
      </c>
      <c r="U5406">
        <f>T5406*Diccionario!$B$42</f>
        <v>2.9148857450980389E-2</v>
      </c>
      <c r="V5406">
        <f>U5406*Diccionario!$B$43</f>
        <v>2.4776528833333328E-2</v>
      </c>
      <c r="W5406">
        <f>V5406*Diccionario!$B$44</f>
        <v>4.7075404783333327E-3</v>
      </c>
      <c r="X5406">
        <f>W5406*Diccionario!$B$45</f>
        <v>1.8359407865499997E-3</v>
      </c>
      <c r="Y5406">
        <f>X5406*Diccionario!$B$46</f>
        <v>1.6339873000294997E-3</v>
      </c>
      <c r="Z5406">
        <f>Y5406*Diccionario!$B$47</f>
        <v>6.0457530101091486E-4</v>
      </c>
      <c r="AA5406">
        <f>Z5406*Diccionario!$B$48</f>
        <v>6.0457530101091486E-4</v>
      </c>
      <c r="AB5406">
        <f>AA5406*Diccionario!$B$49</f>
        <v>4.5343147575818612E-4</v>
      </c>
      <c r="AC5406">
        <f t="shared" si="845"/>
        <v>4.5343147575818612E-4</v>
      </c>
      <c r="AD5406">
        <f t="shared" si="846"/>
        <v>1.4765563722875978E-3</v>
      </c>
      <c r="AE5406">
        <f t="shared" si="847"/>
        <v>2.4743643481707769E-6</v>
      </c>
      <c r="AF5406" t="e">
        <f ca="1">IF(AD5406="","",_xludf.RANK.EQ(AD5406,$AD$2:$AD$5513,0))</f>
        <v>#NAME?</v>
      </c>
      <c r="AH5406" t="str">
        <f t="shared" si="848"/>
        <v>Baja</v>
      </c>
      <c r="AI5406" t="s">
        <v>153</v>
      </c>
      <c r="AJ5406" t="str">
        <f>IFERROR(VLOOKUP(B5406,Maestro_Regionales!$A$2:$B$35,2,FALSE),"Otras zonas")</f>
        <v>Otras zonas</v>
      </c>
      <c r="AK5406" t="str">
        <f t="shared" si="849"/>
        <v>REGIMEN DE EXCEPCION | Otras zonas</v>
      </c>
    </row>
    <row r="5407" spans="1:37">
      <c r="A5407" s="4" t="s">
        <v>2246</v>
      </c>
      <c r="B5407" s="4" t="s">
        <v>2247</v>
      </c>
      <c r="C5407" s="4" t="s">
        <v>2263</v>
      </c>
      <c r="D5407" s="4" t="s">
        <v>343</v>
      </c>
      <c r="E5407" s="4" t="s">
        <v>86</v>
      </c>
      <c r="F5407" s="4">
        <v>1</v>
      </c>
      <c r="G5407" s="4">
        <v>0</v>
      </c>
      <c r="H5407" s="4">
        <v>0</v>
      </c>
      <c r="I5407">
        <f t="shared" si="840"/>
        <v>1</v>
      </c>
      <c r="J5407">
        <f t="shared" si="841"/>
        <v>1</v>
      </c>
      <c r="K5407">
        <f t="shared" si="842"/>
        <v>0</v>
      </c>
      <c r="L5407">
        <f t="shared" si="843"/>
        <v>0</v>
      </c>
      <c r="M5407">
        <f>I5407*Diccionario!$B$36</f>
        <v>2.2200196078431371E-3</v>
      </c>
      <c r="N5407">
        <f>M5407*Diccionario!$B$37</f>
        <v>2.2422198039215687E-4</v>
      </c>
      <c r="O5407">
        <f>N5407*Diccionario!$B$38</f>
        <v>3.3633297058823532E-5</v>
      </c>
      <c r="P5407">
        <f>O5407*Diccionario!$B$39</f>
        <v>3.026996735294118E-5</v>
      </c>
      <c r="Q5407">
        <f>P5407*Diccionario!$B$40</f>
        <v>1.2107986941176473E-5</v>
      </c>
      <c r="R5407">
        <f>Q5407*Diccionario!$B$41</f>
        <v>7.870191511764708E-6</v>
      </c>
      <c r="S5407">
        <f t="shared" si="844"/>
        <v>7.870191511764708E-6</v>
      </c>
      <c r="T5407">
        <f>I5407*Diccionario!$B$36</f>
        <v>2.2200196078431371E-3</v>
      </c>
      <c r="U5407">
        <f>T5407*Diccionario!$B$42</f>
        <v>2.2422198039215687E-4</v>
      </c>
      <c r="V5407">
        <f>U5407*Diccionario!$B$43</f>
        <v>1.9058868333333333E-4</v>
      </c>
      <c r="W5407">
        <f>V5407*Diccionario!$B$44</f>
        <v>3.6211849833333333E-5</v>
      </c>
      <c r="X5407">
        <f>W5407*Diccionario!$B$45</f>
        <v>1.4122621435000001E-5</v>
      </c>
      <c r="Y5407">
        <f>X5407*Diccionario!$B$46</f>
        <v>1.256913307715E-5</v>
      </c>
      <c r="Z5407">
        <f>Y5407*Diccionario!$B$47</f>
        <v>4.6505792385454997E-6</v>
      </c>
      <c r="AA5407">
        <f>Z5407*Diccionario!$B$48</f>
        <v>4.6505792385454997E-6</v>
      </c>
      <c r="AB5407">
        <f>AA5407*Diccionario!$B$49</f>
        <v>3.4879344289091247E-6</v>
      </c>
      <c r="AC5407">
        <f t="shared" si="845"/>
        <v>3.4879344289091247E-6</v>
      </c>
      <c r="AD5407">
        <f t="shared" si="846"/>
        <v>1.1358125940673833E-5</v>
      </c>
      <c r="AE5407">
        <f t="shared" si="847"/>
        <v>1.9033571909005983E-8</v>
      </c>
      <c r="AF5407" t="e">
        <f ca="1">IF(AD5407="","",_xludf.RANK.EQ(AD5407,$AD$2:$AD$5513,0))</f>
        <v>#NAME?</v>
      </c>
      <c r="AH5407" t="str">
        <f t="shared" si="848"/>
        <v>Baja</v>
      </c>
      <c r="AI5407" t="s">
        <v>153</v>
      </c>
      <c r="AJ5407" t="str">
        <f>IFERROR(VLOOKUP(B5407,Maestro_Regionales!$A$2:$B$35,2,FALSE),"Otras zonas")</f>
        <v>Otras zonas</v>
      </c>
      <c r="AK5407" t="str">
        <f t="shared" si="849"/>
        <v>EPS SANITAS | Otras zonas</v>
      </c>
    </row>
    <row r="5408" spans="1:37">
      <c r="A5408" s="4" t="s">
        <v>2246</v>
      </c>
      <c r="B5408" s="4" t="s">
        <v>2247</v>
      </c>
      <c r="C5408" s="4" t="s">
        <v>2264</v>
      </c>
      <c r="D5408" s="4" t="s">
        <v>1944</v>
      </c>
      <c r="E5408" s="4" t="s">
        <v>852</v>
      </c>
      <c r="F5408" s="4">
        <v>532</v>
      </c>
      <c r="G5408" s="4">
        <v>13287</v>
      </c>
      <c r="H5408" s="4">
        <v>0</v>
      </c>
      <c r="I5408">
        <f t="shared" si="840"/>
        <v>13819</v>
      </c>
      <c r="J5408">
        <f t="shared" si="841"/>
        <v>3.849772052970548E-2</v>
      </c>
      <c r="K5408">
        <f t="shared" si="842"/>
        <v>0.96150227947029454</v>
      </c>
      <c r="L5408">
        <f t="shared" si="843"/>
        <v>0</v>
      </c>
      <c r="M5408">
        <f>I5408*Diccionario!$B$36</f>
        <v>30.678450960784311</v>
      </c>
      <c r="N5408">
        <f>M5408*Diccionario!$B$37</f>
        <v>3.0985235470392154</v>
      </c>
      <c r="O5408">
        <f>N5408*Diccionario!$B$38</f>
        <v>0.46477853205588227</v>
      </c>
      <c r="P5408">
        <f>O5408*Diccionario!$B$39</f>
        <v>0.41830067885029404</v>
      </c>
      <c r="Q5408">
        <f>P5408*Diccionario!$B$40</f>
        <v>0.16732027154011764</v>
      </c>
      <c r="R5408">
        <f>Q5408*Diccionario!$B$41</f>
        <v>0.10875817650107647</v>
      </c>
      <c r="S5408">
        <f t="shared" si="844"/>
        <v>0.10875817650107647</v>
      </c>
      <c r="T5408">
        <f>I5408*Diccionario!$B$36</f>
        <v>30.678450960784311</v>
      </c>
      <c r="U5408">
        <f>T5408*Diccionario!$B$42</f>
        <v>3.0985235470392154</v>
      </c>
      <c r="V5408">
        <f>U5408*Diccionario!$B$43</f>
        <v>2.633745014983333</v>
      </c>
      <c r="W5408">
        <f>V5408*Diccionario!$B$44</f>
        <v>0.50041155284683325</v>
      </c>
      <c r="X5408">
        <f>W5408*Diccionario!$B$45</f>
        <v>0.19516050561026496</v>
      </c>
      <c r="Y5408">
        <f>X5408*Diccionario!$B$46</f>
        <v>0.17369284999313581</v>
      </c>
      <c r="Z5408">
        <f>Y5408*Diccionario!$B$47</f>
        <v>6.4266354497460251E-2</v>
      </c>
      <c r="AA5408">
        <f>Z5408*Diccionario!$B$48</f>
        <v>6.4266354497460251E-2</v>
      </c>
      <c r="AB5408">
        <f>AA5408*Diccionario!$B$49</f>
        <v>4.8199765873095185E-2</v>
      </c>
      <c r="AC5408">
        <f t="shared" si="845"/>
        <v>4.8199765873095185E-2</v>
      </c>
      <c r="AD5408">
        <f t="shared" si="846"/>
        <v>0.15695794237417166</v>
      </c>
      <c r="AE5408">
        <f t="shared" si="847"/>
        <v>2.630249302105536E-4</v>
      </c>
      <c r="AF5408" t="e">
        <f ca="1">IF(AD5408="","",_xludf.RANK.EQ(AD5408,$AD$2:$AD$5513,0))</f>
        <v>#NAME?</v>
      </c>
      <c r="AH5408" t="str">
        <f t="shared" si="848"/>
        <v>Media</v>
      </c>
      <c r="AI5408" t="s">
        <v>153</v>
      </c>
      <c r="AJ5408" t="str">
        <f>IFERROR(VLOOKUP(B5408,Maestro_Regionales!$A$2:$B$35,2,FALSE),"Otras zonas")</f>
        <v>Otras zonas</v>
      </c>
      <c r="AK5408" t="str">
        <f t="shared" si="849"/>
        <v>EMSSANAR EPS | Otras zonas</v>
      </c>
    </row>
    <row r="5409" spans="1:37">
      <c r="A5409" s="4" t="s">
        <v>2246</v>
      </c>
      <c r="B5409" s="4" t="s">
        <v>2247</v>
      </c>
      <c r="C5409" s="4" t="s">
        <v>2264</v>
      </c>
      <c r="D5409" s="4" t="s">
        <v>1944</v>
      </c>
      <c r="E5409" s="4" t="s">
        <v>417</v>
      </c>
      <c r="F5409" s="4">
        <v>349</v>
      </c>
      <c r="G5409" s="4">
        <v>4807</v>
      </c>
      <c r="H5409" s="4">
        <v>0</v>
      </c>
      <c r="I5409">
        <f t="shared" si="840"/>
        <v>5156</v>
      </c>
      <c r="J5409">
        <f t="shared" si="841"/>
        <v>6.7688130333591931E-2</v>
      </c>
      <c r="K5409">
        <f t="shared" si="842"/>
        <v>0.93231186966640811</v>
      </c>
      <c r="L5409">
        <f t="shared" si="843"/>
        <v>0</v>
      </c>
      <c r="M5409">
        <f>I5409*Diccionario!$B$36</f>
        <v>11.446421098039215</v>
      </c>
      <c r="N5409">
        <f>M5409*Diccionario!$B$37</f>
        <v>1.1560885309019608</v>
      </c>
      <c r="O5409">
        <f>N5409*Diccionario!$B$38</f>
        <v>0.17341327963529413</v>
      </c>
      <c r="P5409">
        <f>O5409*Diccionario!$B$39</f>
        <v>0.15607195167176471</v>
      </c>
      <c r="Q5409">
        <f>P5409*Diccionario!$B$40</f>
        <v>6.2428780668705885E-2</v>
      </c>
      <c r="R5409">
        <f>Q5409*Diccionario!$B$41</f>
        <v>4.0578707434658828E-2</v>
      </c>
      <c r="S5409">
        <f t="shared" si="844"/>
        <v>4.0578707434658828E-2</v>
      </c>
      <c r="T5409">
        <f>I5409*Diccionario!$B$36</f>
        <v>11.446421098039215</v>
      </c>
      <c r="U5409">
        <f>T5409*Diccionario!$B$42</f>
        <v>1.1560885309019608</v>
      </c>
      <c r="V5409">
        <f>U5409*Diccionario!$B$43</f>
        <v>0.98267525126666666</v>
      </c>
      <c r="W5409">
        <f>V5409*Diccionario!$B$44</f>
        <v>0.18670829774066666</v>
      </c>
      <c r="X5409">
        <f>W5409*Diccionario!$B$45</f>
        <v>7.2816236118859998E-2</v>
      </c>
      <c r="Y5409">
        <f>X5409*Diccionario!$B$46</f>
        <v>6.4806450145785399E-2</v>
      </c>
      <c r="Z5409">
        <f>Y5409*Diccionario!$B$47</f>
        <v>2.3978386553940599E-2</v>
      </c>
      <c r="AA5409">
        <f>Z5409*Diccionario!$B$48</f>
        <v>2.3978386553940599E-2</v>
      </c>
      <c r="AB5409">
        <f>AA5409*Diccionario!$B$49</f>
        <v>1.7983789915455448E-2</v>
      </c>
      <c r="AC5409">
        <f t="shared" si="845"/>
        <v>1.7983789915455448E-2</v>
      </c>
      <c r="AD5409">
        <f t="shared" si="846"/>
        <v>5.8562497350114276E-2</v>
      </c>
      <c r="AE5409">
        <f t="shared" si="847"/>
        <v>9.8137096762834831E-5</v>
      </c>
      <c r="AF5409" t="e">
        <f ca="1">IF(AD5409="","",_xludf.RANK.EQ(AD5409,$AD$2:$AD$5513,0))</f>
        <v>#NAME?</v>
      </c>
      <c r="AH5409" t="str">
        <f t="shared" si="848"/>
        <v>Baja</v>
      </c>
      <c r="AI5409" t="s">
        <v>153</v>
      </c>
      <c r="AJ5409" t="str">
        <f>IFERROR(VLOOKUP(B5409,Maestro_Regionales!$A$2:$B$35,2,FALSE),"Otras zonas")</f>
        <v>Otras zonas</v>
      </c>
      <c r="AK5409" t="str">
        <f t="shared" si="849"/>
        <v>MALLAMAS EPSI | Otras zonas</v>
      </c>
    </row>
    <row r="5410" spans="1:37">
      <c r="A5410" s="4" t="s">
        <v>2246</v>
      </c>
      <c r="B5410" s="4" t="s">
        <v>2247</v>
      </c>
      <c r="C5410" s="4" t="s">
        <v>2264</v>
      </c>
      <c r="D5410" s="4" t="s">
        <v>1944</v>
      </c>
      <c r="E5410" s="4" t="s">
        <v>87</v>
      </c>
      <c r="F5410" s="4">
        <v>438</v>
      </c>
      <c r="G5410" s="4">
        <v>1054</v>
      </c>
      <c r="H5410" s="4">
        <v>0</v>
      </c>
      <c r="I5410">
        <f t="shared" si="840"/>
        <v>1492</v>
      </c>
      <c r="J5410">
        <f t="shared" si="841"/>
        <v>0.29356568364611257</v>
      </c>
      <c r="K5410">
        <f t="shared" si="842"/>
        <v>0.70643431635388743</v>
      </c>
      <c r="L5410">
        <f t="shared" si="843"/>
        <v>0</v>
      </c>
      <c r="M5410">
        <f>I5410*Diccionario!$B$36</f>
        <v>3.3122692549019606</v>
      </c>
      <c r="N5410">
        <f>M5410*Diccionario!$B$37</f>
        <v>0.33453919474509802</v>
      </c>
      <c r="O5410">
        <f>N5410*Diccionario!$B$38</f>
        <v>5.0180879211764701E-2</v>
      </c>
      <c r="P5410">
        <f>O5410*Diccionario!$B$39</f>
        <v>4.5162791290588235E-2</v>
      </c>
      <c r="Q5410">
        <f>P5410*Diccionario!$B$40</f>
        <v>1.8065116516235293E-2</v>
      </c>
      <c r="R5410">
        <f>Q5410*Diccionario!$B$41</f>
        <v>1.1742325735552941E-2</v>
      </c>
      <c r="S5410">
        <f t="shared" si="844"/>
        <v>1.1742325735552941E-2</v>
      </c>
      <c r="T5410">
        <f>I5410*Diccionario!$B$36</f>
        <v>3.3122692549019606</v>
      </c>
      <c r="U5410">
        <f>T5410*Diccionario!$B$42</f>
        <v>0.33453919474509802</v>
      </c>
      <c r="V5410">
        <f>U5410*Diccionario!$B$43</f>
        <v>0.28435831553333329</v>
      </c>
      <c r="W5410">
        <f>V5410*Diccionario!$B$44</f>
        <v>5.4028079951333324E-2</v>
      </c>
      <c r="X5410">
        <f>W5410*Diccionario!$B$45</f>
        <v>2.1070951181019999E-2</v>
      </c>
      <c r="Y5410">
        <f>X5410*Diccionario!$B$46</f>
        <v>1.87531465511078E-2</v>
      </c>
      <c r="Z5410">
        <f>Y5410*Diccionario!$B$47</f>
        <v>6.9386642239098861E-3</v>
      </c>
      <c r="AA5410">
        <f>Z5410*Diccionario!$B$48</f>
        <v>6.9386642239098861E-3</v>
      </c>
      <c r="AB5410">
        <f>AA5410*Diccionario!$B$49</f>
        <v>5.2039981679324141E-3</v>
      </c>
      <c r="AC5410">
        <f t="shared" si="845"/>
        <v>5.2039981679324141E-3</v>
      </c>
      <c r="AD5410">
        <f t="shared" si="846"/>
        <v>1.6946323903485355E-2</v>
      </c>
      <c r="AE5410">
        <f t="shared" si="847"/>
        <v>2.8398089288236921E-5</v>
      </c>
      <c r="AF5410" t="e">
        <f ca="1">IF(AD5410="","",_xludf.RANK.EQ(AD5410,$AD$2:$AD$5513,0))</f>
        <v>#NAME?</v>
      </c>
      <c r="AH5410" t="str">
        <f t="shared" si="848"/>
        <v>Baja</v>
      </c>
      <c r="AI5410" t="s">
        <v>153</v>
      </c>
      <c r="AJ5410" t="str">
        <f>IFERROR(VLOOKUP(B5410,Maestro_Regionales!$A$2:$B$35,2,FALSE),"Otras zonas")</f>
        <v>Otras zonas</v>
      </c>
      <c r="AK5410" t="str">
        <f t="shared" si="849"/>
        <v>NUEVA EPS | Otras zonas</v>
      </c>
    </row>
    <row r="5411" spans="1:37">
      <c r="A5411" s="4" t="s">
        <v>2246</v>
      </c>
      <c r="B5411" s="4" t="s">
        <v>2247</v>
      </c>
      <c r="C5411" s="4" t="s">
        <v>2264</v>
      </c>
      <c r="D5411" s="4" t="s">
        <v>1944</v>
      </c>
      <c r="E5411" s="4" t="s">
        <v>90</v>
      </c>
      <c r="F5411" s="4">
        <v>0</v>
      </c>
      <c r="G5411" s="4">
        <v>0</v>
      </c>
      <c r="H5411" s="4">
        <v>459</v>
      </c>
      <c r="I5411">
        <f t="shared" si="840"/>
        <v>459</v>
      </c>
      <c r="J5411">
        <f t="shared" si="841"/>
        <v>0</v>
      </c>
      <c r="K5411">
        <f t="shared" si="842"/>
        <v>0</v>
      </c>
      <c r="L5411">
        <f t="shared" si="843"/>
        <v>1</v>
      </c>
      <c r="M5411">
        <f>I5411*Diccionario!$B$36</f>
        <v>1.0189889999999999</v>
      </c>
      <c r="N5411">
        <f>M5411*Diccionario!$B$37</f>
        <v>0.102917889</v>
      </c>
      <c r="O5411">
        <f>N5411*Diccionario!$B$38</f>
        <v>1.5437683349999998E-2</v>
      </c>
      <c r="P5411">
        <f>O5411*Diccionario!$B$39</f>
        <v>1.3893915014999999E-2</v>
      </c>
      <c r="Q5411">
        <f>P5411*Diccionario!$B$40</f>
        <v>5.5575660059999999E-3</v>
      </c>
      <c r="R5411">
        <f>Q5411*Diccionario!$B$41</f>
        <v>3.6124179039000001E-3</v>
      </c>
      <c r="S5411">
        <f t="shared" si="844"/>
        <v>3.6124179039000001E-3</v>
      </c>
      <c r="T5411">
        <f>I5411*Diccionario!$B$36</f>
        <v>1.0189889999999999</v>
      </c>
      <c r="U5411">
        <f>T5411*Diccionario!$B$42</f>
        <v>0.102917889</v>
      </c>
      <c r="V5411">
        <f>U5411*Diccionario!$B$43</f>
        <v>8.748020564999999E-2</v>
      </c>
      <c r="W5411">
        <f>V5411*Diccionario!$B$44</f>
        <v>1.6621239073499997E-2</v>
      </c>
      <c r="X5411">
        <f>W5411*Diccionario!$B$45</f>
        <v>6.4822832386649994E-3</v>
      </c>
      <c r="Y5411">
        <f>X5411*Diccionario!$B$46</f>
        <v>5.7692320824118499E-3</v>
      </c>
      <c r="Z5411">
        <f>Y5411*Diccionario!$B$47</f>
        <v>2.1346158704923846E-3</v>
      </c>
      <c r="AA5411">
        <f>Z5411*Diccionario!$B$48</f>
        <v>2.1346158704923846E-3</v>
      </c>
      <c r="AB5411">
        <f>AA5411*Diccionario!$B$49</f>
        <v>1.6009619028692886E-3</v>
      </c>
      <c r="AC5411">
        <f t="shared" si="845"/>
        <v>1.6009619028692886E-3</v>
      </c>
      <c r="AD5411">
        <f t="shared" si="846"/>
        <v>5.2133798067692892E-3</v>
      </c>
      <c r="AE5411">
        <f t="shared" si="847"/>
        <v>8.736409506233745E-6</v>
      </c>
      <c r="AF5411" t="e">
        <f ca="1">IF(AD5411="","",_xludf.RANK.EQ(AD5411,$AD$2:$AD$5513,0))</f>
        <v>#NAME?</v>
      </c>
      <c r="AH5411" t="str">
        <f t="shared" si="848"/>
        <v>Baja</v>
      </c>
      <c r="AI5411" t="s">
        <v>153</v>
      </c>
      <c r="AJ5411" t="str">
        <f>IFERROR(VLOOKUP(B5411,Maestro_Regionales!$A$2:$B$35,2,FALSE),"Otras zonas")</f>
        <v>Otras zonas</v>
      </c>
      <c r="AK5411" t="str">
        <f t="shared" si="849"/>
        <v>REGIMEN DE EXCEPCION | Otras zonas</v>
      </c>
    </row>
    <row r="5412" spans="1:37">
      <c r="A5412" s="4" t="s">
        <v>2246</v>
      </c>
      <c r="B5412" s="4" t="s">
        <v>2247</v>
      </c>
      <c r="C5412" s="4" t="s">
        <v>2265</v>
      </c>
      <c r="D5412" s="4" t="s">
        <v>1741</v>
      </c>
      <c r="E5412" s="4" t="s">
        <v>417</v>
      </c>
      <c r="F5412" s="4">
        <v>266</v>
      </c>
      <c r="G5412" s="4">
        <v>4252</v>
      </c>
      <c r="H5412" s="4">
        <v>0</v>
      </c>
      <c r="I5412">
        <f t="shared" si="840"/>
        <v>4518</v>
      </c>
      <c r="J5412">
        <f t="shared" si="841"/>
        <v>5.887560867640549E-2</v>
      </c>
      <c r="K5412">
        <f t="shared" si="842"/>
        <v>0.94112439132359449</v>
      </c>
      <c r="L5412">
        <f t="shared" si="843"/>
        <v>0</v>
      </c>
      <c r="M5412">
        <f>I5412*Diccionario!$B$36</f>
        <v>10.030048588235294</v>
      </c>
      <c r="N5412">
        <f>M5412*Diccionario!$B$37</f>
        <v>1.0130349074117648</v>
      </c>
      <c r="O5412">
        <f>N5412*Diccionario!$B$38</f>
        <v>0.15195523611176473</v>
      </c>
      <c r="P5412">
        <f>O5412*Diccionario!$B$39</f>
        <v>0.13675971250058827</v>
      </c>
      <c r="Q5412">
        <f>P5412*Diccionario!$B$40</f>
        <v>5.4703885000235312E-2</v>
      </c>
      <c r="R5412">
        <f>Q5412*Diccionario!$B$41</f>
        <v>3.5557525250152953E-2</v>
      </c>
      <c r="S5412">
        <f t="shared" si="844"/>
        <v>3.5557525250152953E-2</v>
      </c>
      <c r="T5412">
        <f>I5412*Diccionario!$B$36</f>
        <v>10.030048588235294</v>
      </c>
      <c r="U5412">
        <f>T5412*Diccionario!$B$42</f>
        <v>1.0130349074117648</v>
      </c>
      <c r="V5412">
        <f>U5412*Diccionario!$B$43</f>
        <v>0.86107967130000007</v>
      </c>
      <c r="W5412">
        <f>V5412*Diccionario!$B$44</f>
        <v>0.16360513754700001</v>
      </c>
      <c r="X5412">
        <f>W5412*Diccionario!$B$45</f>
        <v>6.380600364333E-2</v>
      </c>
      <c r="Y5412">
        <f>X5412*Diccionario!$B$46</f>
        <v>5.6787343242563702E-2</v>
      </c>
      <c r="Z5412">
        <f>Y5412*Diccionario!$B$47</f>
        <v>2.1011316999748571E-2</v>
      </c>
      <c r="AA5412">
        <f>Z5412*Diccionario!$B$48</f>
        <v>2.1011316999748571E-2</v>
      </c>
      <c r="AB5412">
        <f>AA5412*Diccionario!$B$49</f>
        <v>1.575848774981143E-2</v>
      </c>
      <c r="AC5412">
        <f t="shared" si="845"/>
        <v>1.575848774981143E-2</v>
      </c>
      <c r="AD5412">
        <f t="shared" si="846"/>
        <v>5.1316012999964383E-2</v>
      </c>
      <c r="AE5412">
        <f t="shared" si="847"/>
        <v>8.5993677884889038E-5</v>
      </c>
      <c r="AF5412" t="e">
        <f ca="1">IF(AD5412="","",_xludf.RANK.EQ(AD5412,$AD$2:$AD$5513,0))</f>
        <v>#NAME?</v>
      </c>
      <c r="AH5412" t="str">
        <f t="shared" si="848"/>
        <v>Baja</v>
      </c>
      <c r="AI5412" t="s">
        <v>153</v>
      </c>
      <c r="AJ5412" t="str">
        <f>IFERROR(VLOOKUP(B5412,Maestro_Regionales!$A$2:$B$35,2,FALSE),"Otras zonas")</f>
        <v>Otras zonas</v>
      </c>
      <c r="AK5412" t="str">
        <f t="shared" si="849"/>
        <v>MALLAMAS EPSI | Otras zonas</v>
      </c>
    </row>
    <row r="5413" spans="1:37">
      <c r="A5413" s="4" t="s">
        <v>2246</v>
      </c>
      <c r="B5413" s="4" t="s">
        <v>2247</v>
      </c>
      <c r="C5413" s="4" t="s">
        <v>2265</v>
      </c>
      <c r="D5413" s="4" t="s">
        <v>1741</v>
      </c>
      <c r="E5413" s="4" t="s">
        <v>852</v>
      </c>
      <c r="F5413" s="4">
        <v>192</v>
      </c>
      <c r="G5413" s="4">
        <v>2460</v>
      </c>
      <c r="H5413" s="4">
        <v>0</v>
      </c>
      <c r="I5413">
        <f t="shared" si="840"/>
        <v>2652</v>
      </c>
      <c r="J5413">
        <f t="shared" si="841"/>
        <v>7.2398190045248875E-2</v>
      </c>
      <c r="K5413">
        <f t="shared" si="842"/>
        <v>0.92760180995475117</v>
      </c>
      <c r="L5413">
        <f t="shared" si="843"/>
        <v>0</v>
      </c>
      <c r="M5413">
        <f>I5413*Diccionario!$B$36</f>
        <v>5.8874919999999999</v>
      </c>
      <c r="N5413">
        <f>M5413*Diccionario!$B$37</f>
        <v>0.59463669200000002</v>
      </c>
      <c r="O5413">
        <f>N5413*Diccionario!$B$38</f>
        <v>8.9195503800000006E-2</v>
      </c>
      <c r="P5413">
        <f>O5413*Diccionario!$B$39</f>
        <v>8.0275953420000004E-2</v>
      </c>
      <c r="Q5413">
        <f>P5413*Diccionario!$B$40</f>
        <v>3.2110381368000006E-2</v>
      </c>
      <c r="R5413">
        <f>Q5413*Diccionario!$B$41</f>
        <v>2.0871747889200005E-2</v>
      </c>
      <c r="S5413">
        <f t="shared" si="844"/>
        <v>2.0871747889200005E-2</v>
      </c>
      <c r="T5413">
        <f>I5413*Diccionario!$B$36</f>
        <v>5.8874919999999999</v>
      </c>
      <c r="U5413">
        <f>T5413*Diccionario!$B$42</f>
        <v>0.59463669200000002</v>
      </c>
      <c r="V5413">
        <f>U5413*Diccionario!$B$43</f>
        <v>0.50544118820000006</v>
      </c>
      <c r="W5413">
        <f>V5413*Diccionario!$B$44</f>
        <v>9.6033825758000013E-2</v>
      </c>
      <c r="X5413">
        <f>W5413*Diccionario!$B$45</f>
        <v>3.7453192045620004E-2</v>
      </c>
      <c r="Y5413">
        <f>X5413*Diccionario!$B$46</f>
        <v>3.3333340920601806E-2</v>
      </c>
      <c r="Z5413">
        <f>Y5413*Diccionario!$B$47</f>
        <v>1.2333336140622668E-2</v>
      </c>
      <c r="AA5413">
        <f>Z5413*Diccionario!$B$48</f>
        <v>1.2333336140622668E-2</v>
      </c>
      <c r="AB5413">
        <f>AA5413*Diccionario!$B$49</f>
        <v>9.2500021054670017E-3</v>
      </c>
      <c r="AC5413">
        <f t="shared" si="845"/>
        <v>9.2500021054670017E-3</v>
      </c>
      <c r="AD5413">
        <f t="shared" si="846"/>
        <v>3.0121749994667005E-2</v>
      </c>
      <c r="AE5413">
        <f t="shared" si="847"/>
        <v>5.0477032702683868E-5</v>
      </c>
      <c r="AF5413" t="e">
        <f ca="1">IF(AD5413="","",_xludf.RANK.EQ(AD5413,$AD$2:$AD$5513,0))</f>
        <v>#NAME?</v>
      </c>
      <c r="AH5413" t="str">
        <f t="shared" si="848"/>
        <v>Baja</v>
      </c>
      <c r="AI5413" t="s">
        <v>153</v>
      </c>
      <c r="AJ5413" t="str">
        <f>IFERROR(VLOOKUP(B5413,Maestro_Regionales!$A$2:$B$35,2,FALSE),"Otras zonas")</f>
        <v>Otras zonas</v>
      </c>
      <c r="AK5413" t="str">
        <f t="shared" si="849"/>
        <v>EMSSANAR EPS | Otras zonas</v>
      </c>
    </row>
    <row r="5414" spans="1:37">
      <c r="A5414" s="4" t="s">
        <v>2246</v>
      </c>
      <c r="B5414" s="4" t="s">
        <v>2247</v>
      </c>
      <c r="C5414" s="4" t="s">
        <v>2265</v>
      </c>
      <c r="D5414" s="4" t="s">
        <v>1741</v>
      </c>
      <c r="E5414" s="4" t="s">
        <v>87</v>
      </c>
      <c r="F5414" s="4">
        <v>230</v>
      </c>
      <c r="G5414" s="4">
        <v>119</v>
      </c>
      <c r="H5414" s="4">
        <v>0</v>
      </c>
      <c r="I5414">
        <f t="shared" si="840"/>
        <v>349</v>
      </c>
      <c r="J5414">
        <f t="shared" si="841"/>
        <v>0.65902578796561606</v>
      </c>
      <c r="K5414">
        <f t="shared" si="842"/>
        <v>0.34097421203438394</v>
      </c>
      <c r="L5414">
        <f t="shared" si="843"/>
        <v>0</v>
      </c>
      <c r="M5414">
        <f>I5414*Diccionario!$B$36</f>
        <v>0.77478684313725488</v>
      </c>
      <c r="N5414">
        <f>M5414*Diccionario!$B$37</f>
        <v>7.825347115686275E-2</v>
      </c>
      <c r="O5414">
        <f>N5414*Diccionario!$B$38</f>
        <v>1.1738020673529413E-2</v>
      </c>
      <c r="P5414">
        <f>O5414*Diccionario!$B$39</f>
        <v>1.0564218606176472E-2</v>
      </c>
      <c r="Q5414">
        <f>P5414*Diccionario!$B$40</f>
        <v>4.2256874424705894E-3</v>
      </c>
      <c r="R5414">
        <f>Q5414*Diccionario!$B$41</f>
        <v>2.7466968376058834E-3</v>
      </c>
      <c r="S5414">
        <f t="shared" si="844"/>
        <v>2.7466968376058834E-3</v>
      </c>
      <c r="T5414">
        <f>I5414*Diccionario!$B$36</f>
        <v>0.77478684313725488</v>
      </c>
      <c r="U5414">
        <f>T5414*Diccionario!$B$42</f>
        <v>7.825347115686275E-2</v>
      </c>
      <c r="V5414">
        <f>U5414*Diccionario!$B$43</f>
        <v>6.6515450483333335E-2</v>
      </c>
      <c r="W5414">
        <f>V5414*Diccionario!$B$44</f>
        <v>1.2637935591833334E-2</v>
      </c>
      <c r="X5414">
        <f>W5414*Diccionario!$B$45</f>
        <v>4.9287948808150002E-3</v>
      </c>
      <c r="Y5414">
        <f>X5414*Diccionario!$B$46</f>
        <v>4.3866274439253502E-3</v>
      </c>
      <c r="Z5414">
        <f>Y5414*Diccionario!$B$47</f>
        <v>1.6230521542523796E-3</v>
      </c>
      <c r="AA5414">
        <f>Z5414*Diccionario!$B$48</f>
        <v>1.6230521542523796E-3</v>
      </c>
      <c r="AB5414">
        <f>AA5414*Diccionario!$B$49</f>
        <v>1.2172891156892846E-3</v>
      </c>
      <c r="AC5414">
        <f t="shared" si="845"/>
        <v>1.2172891156892846E-3</v>
      </c>
      <c r="AD5414">
        <f t="shared" si="846"/>
        <v>3.9639859532951682E-3</v>
      </c>
      <c r="AE5414">
        <f t="shared" si="847"/>
        <v>6.6427165962430887E-6</v>
      </c>
      <c r="AF5414" t="e">
        <f ca="1">IF(AD5414="","",_xludf.RANK.EQ(AD5414,$AD$2:$AD$5513,0))</f>
        <v>#NAME?</v>
      </c>
      <c r="AH5414" t="str">
        <f t="shared" si="848"/>
        <v>Baja</v>
      </c>
      <c r="AI5414" t="s">
        <v>153</v>
      </c>
      <c r="AJ5414" t="str">
        <f>IFERROR(VLOOKUP(B5414,Maestro_Regionales!$A$2:$B$35,2,FALSE),"Otras zonas")</f>
        <v>Otras zonas</v>
      </c>
      <c r="AK5414" t="str">
        <f t="shared" si="849"/>
        <v>NUEVA EPS | Otras zonas</v>
      </c>
    </row>
    <row r="5415" spans="1:37">
      <c r="A5415" s="4" t="s">
        <v>2246</v>
      </c>
      <c r="B5415" s="4" t="s">
        <v>2247</v>
      </c>
      <c r="C5415" s="4" t="s">
        <v>2265</v>
      </c>
      <c r="D5415" s="4" t="s">
        <v>1741</v>
      </c>
      <c r="E5415" s="4" t="s">
        <v>90</v>
      </c>
      <c r="F5415" s="4">
        <v>0</v>
      </c>
      <c r="G5415" s="4">
        <v>0</v>
      </c>
      <c r="H5415" s="4">
        <v>88</v>
      </c>
      <c r="I5415">
        <f t="shared" si="840"/>
        <v>88</v>
      </c>
      <c r="J5415">
        <f t="shared" si="841"/>
        <v>0</v>
      </c>
      <c r="K5415">
        <f t="shared" si="842"/>
        <v>0</v>
      </c>
      <c r="L5415">
        <f t="shared" si="843"/>
        <v>1</v>
      </c>
      <c r="M5415">
        <f>I5415*Diccionario!$B$36</f>
        <v>0.19536172549019606</v>
      </c>
      <c r="N5415">
        <f>M5415*Diccionario!$B$37</f>
        <v>1.9731534274509802E-2</v>
      </c>
      <c r="O5415">
        <f>N5415*Diccionario!$B$38</f>
        <v>2.9597301411764701E-3</v>
      </c>
      <c r="P5415">
        <f>O5415*Diccionario!$B$39</f>
        <v>2.6637571270588232E-3</v>
      </c>
      <c r="Q5415">
        <f>P5415*Diccionario!$B$40</f>
        <v>1.0655028508235293E-3</v>
      </c>
      <c r="R5415">
        <f>Q5415*Diccionario!$B$41</f>
        <v>6.9257685303529407E-4</v>
      </c>
      <c r="S5415">
        <f t="shared" si="844"/>
        <v>6.9257685303529407E-4</v>
      </c>
      <c r="T5415">
        <f>I5415*Diccionario!$B$36</f>
        <v>0.19536172549019606</v>
      </c>
      <c r="U5415">
        <f>T5415*Diccionario!$B$42</f>
        <v>1.9731534274509802E-2</v>
      </c>
      <c r="V5415">
        <f>U5415*Diccionario!$B$43</f>
        <v>1.6771804133333332E-2</v>
      </c>
      <c r="W5415">
        <f>V5415*Diccionario!$B$44</f>
        <v>3.186642785333333E-3</v>
      </c>
      <c r="X5415">
        <f>W5415*Diccionario!$B$45</f>
        <v>1.24279068628E-3</v>
      </c>
      <c r="Y5415">
        <f>X5415*Diccionario!$B$46</f>
        <v>1.1060837107892E-3</v>
      </c>
      <c r="Z5415">
        <f>Y5415*Diccionario!$B$47</f>
        <v>4.0925097299200397E-4</v>
      </c>
      <c r="AA5415">
        <f>Z5415*Diccionario!$B$48</f>
        <v>4.0925097299200397E-4</v>
      </c>
      <c r="AB5415">
        <f>AA5415*Diccionario!$B$49</f>
        <v>3.0693822974400299E-4</v>
      </c>
      <c r="AC5415">
        <f t="shared" si="845"/>
        <v>3.0693822974400299E-4</v>
      </c>
      <c r="AD5415">
        <f t="shared" si="846"/>
        <v>9.9951508277929717E-4</v>
      </c>
      <c r="AE5415">
        <f t="shared" si="847"/>
        <v>1.6749543279925262E-6</v>
      </c>
      <c r="AF5415" t="e">
        <f ca="1">IF(AD5415="","",_xludf.RANK.EQ(AD5415,$AD$2:$AD$5513,0))</f>
        <v>#NAME?</v>
      </c>
      <c r="AH5415" t="str">
        <f t="shared" si="848"/>
        <v>Baja</v>
      </c>
      <c r="AI5415" t="s">
        <v>153</v>
      </c>
      <c r="AJ5415" t="str">
        <f>IFERROR(VLOOKUP(B5415,Maestro_Regionales!$A$2:$B$35,2,FALSE),"Otras zonas")</f>
        <v>Otras zonas</v>
      </c>
      <c r="AK5415" t="str">
        <f t="shared" si="849"/>
        <v>REGIMEN DE EXCEPCION | Otras zonas</v>
      </c>
    </row>
    <row r="5416" spans="1:37">
      <c r="A5416" s="4" t="s">
        <v>2246</v>
      </c>
      <c r="B5416" s="4" t="s">
        <v>2247</v>
      </c>
      <c r="C5416" s="4" t="s">
        <v>2266</v>
      </c>
      <c r="D5416" s="4" t="s">
        <v>2267</v>
      </c>
      <c r="E5416" s="4" t="s">
        <v>852</v>
      </c>
      <c r="F5416" s="4">
        <v>879</v>
      </c>
      <c r="G5416" s="4">
        <v>24308</v>
      </c>
      <c r="H5416" s="4">
        <v>0</v>
      </c>
      <c r="I5416">
        <f t="shared" si="840"/>
        <v>25187</v>
      </c>
      <c r="J5416">
        <f t="shared" si="841"/>
        <v>3.4898955810537181E-2</v>
      </c>
      <c r="K5416">
        <f t="shared" si="842"/>
        <v>0.96510104418946285</v>
      </c>
      <c r="L5416">
        <f t="shared" si="843"/>
        <v>0</v>
      </c>
      <c r="M5416">
        <f>I5416*Diccionario!$B$36</f>
        <v>55.915633862745096</v>
      </c>
      <c r="N5416">
        <f>M5416*Diccionario!$B$37</f>
        <v>5.6474790201372551</v>
      </c>
      <c r="O5416">
        <f>N5416*Diccionario!$B$38</f>
        <v>0.84712185302058829</v>
      </c>
      <c r="P5416">
        <f>O5416*Diccionario!$B$39</f>
        <v>0.76240966771852947</v>
      </c>
      <c r="Q5416">
        <f>P5416*Diccionario!$B$40</f>
        <v>0.3049638670874118</v>
      </c>
      <c r="R5416">
        <f>Q5416*Diccionario!$B$41</f>
        <v>0.19822651360681767</v>
      </c>
      <c r="S5416">
        <f t="shared" si="844"/>
        <v>0.19822651360681767</v>
      </c>
      <c r="T5416">
        <f>I5416*Diccionario!$B$36</f>
        <v>55.915633862745096</v>
      </c>
      <c r="U5416">
        <f>T5416*Diccionario!$B$42</f>
        <v>5.6474790201372551</v>
      </c>
      <c r="V5416">
        <f>U5416*Diccionario!$B$43</f>
        <v>4.8003571671166672</v>
      </c>
      <c r="W5416">
        <f>V5416*Diccionario!$B$44</f>
        <v>0.91206786175216681</v>
      </c>
      <c r="X5416">
        <f>W5416*Diccionario!$B$45</f>
        <v>0.35570646608334505</v>
      </c>
      <c r="Y5416">
        <f>X5416*Diccionario!$B$46</f>
        <v>0.31657875481417708</v>
      </c>
      <c r="Z5416">
        <f>Y5416*Diccionario!$B$47</f>
        <v>0.11713413928124551</v>
      </c>
      <c r="AA5416">
        <f>Z5416*Diccionario!$B$48</f>
        <v>0.11713413928124551</v>
      </c>
      <c r="AB5416">
        <f>AA5416*Diccionario!$B$49</f>
        <v>8.7850604460934137E-2</v>
      </c>
      <c r="AC5416">
        <f t="shared" si="845"/>
        <v>8.7850604460934137E-2</v>
      </c>
      <c r="AD5416">
        <f t="shared" si="846"/>
        <v>0.28607711806775182</v>
      </c>
      <c r="AE5416">
        <f t="shared" si="847"/>
        <v>4.7939857567213368E-4</v>
      </c>
      <c r="AF5416" t="e">
        <f ca="1">IF(AD5416="","",_xludf.RANK.EQ(AD5416,$AD$2:$AD$5513,0))</f>
        <v>#NAME?</v>
      </c>
      <c r="AH5416" t="str">
        <f t="shared" si="848"/>
        <v>Media</v>
      </c>
      <c r="AI5416" t="s">
        <v>153</v>
      </c>
      <c r="AJ5416" t="str">
        <f>IFERROR(VLOOKUP(B5416,Maestro_Regionales!$A$2:$B$35,2,FALSE),"Otras zonas")</f>
        <v>Otras zonas</v>
      </c>
      <c r="AK5416" t="str">
        <f t="shared" si="849"/>
        <v>EMSSANAR EPS | Otras zonas</v>
      </c>
    </row>
    <row r="5417" spans="1:37">
      <c r="A5417" s="4" t="s">
        <v>2246</v>
      </c>
      <c r="B5417" s="4" t="s">
        <v>2247</v>
      </c>
      <c r="C5417" s="4" t="s">
        <v>2266</v>
      </c>
      <c r="D5417" s="4" t="s">
        <v>2267</v>
      </c>
      <c r="E5417" s="4" t="s">
        <v>87</v>
      </c>
      <c r="F5417" s="4">
        <v>2644</v>
      </c>
      <c r="G5417" s="4">
        <v>6178</v>
      </c>
      <c r="H5417" s="4">
        <v>0</v>
      </c>
      <c r="I5417">
        <f t="shared" si="840"/>
        <v>8822</v>
      </c>
      <c r="J5417">
        <f t="shared" si="841"/>
        <v>0.29970528224892312</v>
      </c>
      <c r="K5417">
        <f t="shared" si="842"/>
        <v>0.70029471775107688</v>
      </c>
      <c r="L5417">
        <f t="shared" si="843"/>
        <v>0</v>
      </c>
      <c r="M5417">
        <f>I5417*Diccionario!$B$36</f>
        <v>19.585012980392154</v>
      </c>
      <c r="N5417">
        <f>M5417*Diccionario!$B$37</f>
        <v>1.9780863110196076</v>
      </c>
      <c r="O5417">
        <f>N5417*Diccionario!$B$38</f>
        <v>0.29671294665294112</v>
      </c>
      <c r="P5417">
        <f>O5417*Diccionario!$B$39</f>
        <v>0.26704165198764701</v>
      </c>
      <c r="Q5417">
        <f>P5417*Diccionario!$B$40</f>
        <v>0.1068166607950588</v>
      </c>
      <c r="R5417">
        <f>Q5417*Diccionario!$B$41</f>
        <v>6.9430829516788223E-2</v>
      </c>
      <c r="S5417">
        <f t="shared" si="844"/>
        <v>6.9430829516788223E-2</v>
      </c>
      <c r="T5417">
        <f>I5417*Diccionario!$B$36</f>
        <v>19.585012980392154</v>
      </c>
      <c r="U5417">
        <f>T5417*Diccionario!$B$42</f>
        <v>1.9780863110196076</v>
      </c>
      <c r="V5417">
        <f>U5417*Diccionario!$B$43</f>
        <v>1.6813733643666664</v>
      </c>
      <c r="W5417">
        <f>V5417*Diccionario!$B$44</f>
        <v>0.31946093922966662</v>
      </c>
      <c r="X5417">
        <f>W5417*Diccionario!$B$45</f>
        <v>0.12458976629956998</v>
      </c>
      <c r="Y5417">
        <f>X5417*Diccionario!$B$46</f>
        <v>0.11088489200661729</v>
      </c>
      <c r="Z5417">
        <f>Y5417*Diccionario!$B$47</f>
        <v>4.1027410042448399E-2</v>
      </c>
      <c r="AA5417">
        <f>Z5417*Diccionario!$B$48</f>
        <v>4.1027410042448399E-2</v>
      </c>
      <c r="AB5417">
        <f>AA5417*Diccionario!$B$49</f>
        <v>3.0770557531836301E-2</v>
      </c>
      <c r="AC5417">
        <f t="shared" si="845"/>
        <v>3.0770557531836301E-2</v>
      </c>
      <c r="AD5417">
        <f t="shared" si="846"/>
        <v>0.10020138704862452</v>
      </c>
      <c r="AE5417">
        <f t="shared" si="847"/>
        <v>1.6791417138125074E-4</v>
      </c>
      <c r="AF5417" t="e">
        <f ca="1">IF(AD5417="","",_xludf.RANK.EQ(AD5417,$AD$2:$AD$5513,0))</f>
        <v>#NAME?</v>
      </c>
      <c r="AH5417" t="str">
        <f t="shared" si="848"/>
        <v>Baja</v>
      </c>
      <c r="AI5417" t="s">
        <v>153</v>
      </c>
      <c r="AJ5417" t="str">
        <f>IFERROR(VLOOKUP(B5417,Maestro_Regionales!$A$2:$B$35,2,FALSE),"Otras zonas")</f>
        <v>Otras zonas</v>
      </c>
      <c r="AK5417" t="str">
        <f t="shared" si="849"/>
        <v>NUEVA EPS | Otras zonas</v>
      </c>
    </row>
    <row r="5418" spans="1:37">
      <c r="A5418" s="4" t="s">
        <v>2246</v>
      </c>
      <c r="B5418" s="4" t="s">
        <v>2247</v>
      </c>
      <c r="C5418" s="4" t="s">
        <v>2266</v>
      </c>
      <c r="D5418" s="4" t="s">
        <v>2267</v>
      </c>
      <c r="E5418" s="4" t="s">
        <v>417</v>
      </c>
      <c r="F5418" s="4">
        <v>353</v>
      </c>
      <c r="G5418" s="4">
        <v>5494</v>
      </c>
      <c r="H5418" s="4">
        <v>0</v>
      </c>
      <c r="I5418">
        <f t="shared" si="840"/>
        <v>5847</v>
      </c>
      <c r="J5418">
        <f t="shared" si="841"/>
        <v>6.0372840773046006E-2</v>
      </c>
      <c r="K5418">
        <f t="shared" si="842"/>
        <v>0.93962715922695395</v>
      </c>
      <c r="L5418">
        <f t="shared" si="843"/>
        <v>0</v>
      </c>
      <c r="M5418">
        <f>I5418*Diccionario!$B$36</f>
        <v>12.980454647058822</v>
      </c>
      <c r="N5418">
        <f>M5418*Diccionario!$B$37</f>
        <v>1.3110259193529412</v>
      </c>
      <c r="O5418">
        <f>N5418*Diccionario!$B$38</f>
        <v>0.19665388790294117</v>
      </c>
      <c r="P5418">
        <f>O5418*Diccionario!$B$39</f>
        <v>0.17698849911264705</v>
      </c>
      <c r="Q5418">
        <f>P5418*Diccionario!$B$40</f>
        <v>7.0795399645058821E-2</v>
      </c>
      <c r="R5418">
        <f>Q5418*Diccionario!$B$41</f>
        <v>4.6017009769288235E-2</v>
      </c>
      <c r="S5418">
        <f t="shared" si="844"/>
        <v>4.6017009769288235E-2</v>
      </c>
      <c r="T5418">
        <f>I5418*Diccionario!$B$36</f>
        <v>12.980454647058822</v>
      </c>
      <c r="U5418">
        <f>T5418*Diccionario!$B$42</f>
        <v>1.3110259193529412</v>
      </c>
      <c r="V5418">
        <f>U5418*Diccionario!$B$43</f>
        <v>1.1143720314500001</v>
      </c>
      <c r="W5418">
        <f>V5418*Diccionario!$B$44</f>
        <v>0.21173068597550002</v>
      </c>
      <c r="X5418">
        <f>W5418*Diccionario!$B$45</f>
        <v>8.2574967530445006E-2</v>
      </c>
      <c r="Y5418">
        <f>X5418*Diccionario!$B$46</f>
        <v>7.3491721102096064E-2</v>
      </c>
      <c r="Z5418">
        <f>Y5418*Diccionario!$B$47</f>
        <v>2.7191936807775544E-2</v>
      </c>
      <c r="AA5418">
        <f>Z5418*Diccionario!$B$48</f>
        <v>2.7191936807775544E-2</v>
      </c>
      <c r="AB5418">
        <f>AA5418*Diccionario!$B$49</f>
        <v>2.0393952605831659E-2</v>
      </c>
      <c r="AC5418">
        <f t="shared" si="845"/>
        <v>2.0393952605831659E-2</v>
      </c>
      <c r="AD5418">
        <f t="shared" si="846"/>
        <v>6.6410962375119897E-2</v>
      </c>
      <c r="AE5418">
        <f t="shared" si="847"/>
        <v>1.1128929495195797E-4</v>
      </c>
      <c r="AF5418" t="e">
        <f ca="1">IF(AD5418="","",_xludf.RANK.EQ(AD5418,$AD$2:$AD$5513,0))</f>
        <v>#NAME?</v>
      </c>
      <c r="AH5418" t="str">
        <f t="shared" si="848"/>
        <v>Baja</v>
      </c>
      <c r="AI5418" t="s">
        <v>153</v>
      </c>
      <c r="AJ5418" t="str">
        <f>IFERROR(VLOOKUP(B5418,Maestro_Regionales!$A$2:$B$35,2,FALSE),"Otras zonas")</f>
        <v>Otras zonas</v>
      </c>
      <c r="AK5418" t="str">
        <f t="shared" si="849"/>
        <v>MALLAMAS EPSI | Otras zonas</v>
      </c>
    </row>
    <row r="5419" spans="1:37">
      <c r="A5419" s="4" t="s">
        <v>2246</v>
      </c>
      <c r="B5419" s="4" t="s">
        <v>2247</v>
      </c>
      <c r="C5419" s="4" t="s">
        <v>2266</v>
      </c>
      <c r="D5419" s="4" t="s">
        <v>2267</v>
      </c>
      <c r="E5419" s="4" t="s">
        <v>90</v>
      </c>
      <c r="F5419" s="4">
        <v>0</v>
      </c>
      <c r="G5419" s="4">
        <v>0</v>
      </c>
      <c r="H5419" s="4">
        <v>1021</v>
      </c>
      <c r="I5419">
        <f t="shared" si="840"/>
        <v>1021</v>
      </c>
      <c r="J5419">
        <f t="shared" si="841"/>
        <v>0</v>
      </c>
      <c r="K5419">
        <f t="shared" si="842"/>
        <v>0</v>
      </c>
      <c r="L5419">
        <f t="shared" si="843"/>
        <v>1</v>
      </c>
      <c r="M5419">
        <f>I5419*Diccionario!$B$36</f>
        <v>2.2666400196078431</v>
      </c>
      <c r="N5419">
        <f>M5419*Diccionario!$B$37</f>
        <v>0.22893064198039217</v>
      </c>
      <c r="O5419">
        <f>N5419*Diccionario!$B$38</f>
        <v>3.4339596297058822E-2</v>
      </c>
      <c r="P5419">
        <f>O5419*Diccionario!$B$39</f>
        <v>3.090563666735294E-2</v>
      </c>
      <c r="Q5419">
        <f>P5419*Diccionario!$B$40</f>
        <v>1.2362254666941177E-2</v>
      </c>
      <c r="R5419">
        <f>Q5419*Diccionario!$B$41</f>
        <v>8.0354655335117663E-3</v>
      </c>
      <c r="S5419">
        <f t="shared" si="844"/>
        <v>8.0354655335117663E-3</v>
      </c>
      <c r="T5419">
        <f>I5419*Diccionario!$B$36</f>
        <v>2.2666400196078431</v>
      </c>
      <c r="U5419">
        <f>T5419*Diccionario!$B$42</f>
        <v>0.22893064198039217</v>
      </c>
      <c r="V5419">
        <f>U5419*Diccionario!$B$43</f>
        <v>0.19459104568333335</v>
      </c>
      <c r="W5419">
        <f>V5419*Diccionario!$B$44</f>
        <v>3.6972298679833336E-2</v>
      </c>
      <c r="X5419">
        <f>W5419*Diccionario!$B$45</f>
        <v>1.4419196485135002E-2</v>
      </c>
      <c r="Y5419">
        <f>X5419*Diccionario!$B$46</f>
        <v>1.2833084871770152E-2</v>
      </c>
      <c r="Z5419">
        <f>Y5419*Diccionario!$B$47</f>
        <v>4.7482414025549566E-3</v>
      </c>
      <c r="AA5419">
        <f>Z5419*Diccionario!$B$48</f>
        <v>4.7482414025549566E-3</v>
      </c>
      <c r="AB5419">
        <f>AA5419*Diccionario!$B$49</f>
        <v>3.5611810519162175E-3</v>
      </c>
      <c r="AC5419">
        <f t="shared" si="845"/>
        <v>3.5611810519162175E-3</v>
      </c>
      <c r="AD5419">
        <f t="shared" si="846"/>
        <v>1.1596646585427984E-2</v>
      </c>
      <c r="AE5419">
        <f t="shared" si="847"/>
        <v>1.9433276919095109E-5</v>
      </c>
      <c r="AF5419" t="e">
        <f ca="1">IF(AD5419="","",_xludf.RANK.EQ(AD5419,$AD$2:$AD$5513,0))</f>
        <v>#NAME?</v>
      </c>
      <c r="AH5419" t="str">
        <f t="shared" si="848"/>
        <v>Baja</v>
      </c>
      <c r="AI5419" t="s">
        <v>153</v>
      </c>
      <c r="AJ5419" t="str">
        <f>IFERROR(VLOOKUP(B5419,Maestro_Regionales!$A$2:$B$35,2,FALSE),"Otras zonas")</f>
        <v>Otras zonas</v>
      </c>
      <c r="AK5419" t="str">
        <f t="shared" si="849"/>
        <v>REGIMEN DE EXCEPCION | Otras zonas</v>
      </c>
    </row>
    <row r="5420" spans="1:37">
      <c r="A5420" s="4" t="s">
        <v>2246</v>
      </c>
      <c r="B5420" s="4" t="s">
        <v>2247</v>
      </c>
      <c r="C5420" s="4" t="s">
        <v>2266</v>
      </c>
      <c r="D5420" s="4" t="s">
        <v>2267</v>
      </c>
      <c r="E5420" s="4" t="s">
        <v>70</v>
      </c>
      <c r="F5420" s="4">
        <v>1</v>
      </c>
      <c r="G5420" s="4">
        <v>0</v>
      </c>
      <c r="H5420" s="4">
        <v>0</v>
      </c>
      <c r="I5420">
        <f t="shared" si="840"/>
        <v>1</v>
      </c>
      <c r="J5420">
        <f t="shared" si="841"/>
        <v>1</v>
      </c>
      <c r="K5420">
        <f t="shared" si="842"/>
        <v>0</v>
      </c>
      <c r="L5420">
        <f t="shared" si="843"/>
        <v>0</v>
      </c>
      <c r="M5420">
        <f>I5420*Diccionario!$B$36</f>
        <v>2.2200196078431371E-3</v>
      </c>
      <c r="N5420">
        <f>M5420*Diccionario!$B$37</f>
        <v>2.2422198039215687E-4</v>
      </c>
      <c r="O5420">
        <f>N5420*Diccionario!$B$38</f>
        <v>3.3633297058823532E-5</v>
      </c>
      <c r="P5420">
        <f>O5420*Diccionario!$B$39</f>
        <v>3.026996735294118E-5</v>
      </c>
      <c r="Q5420">
        <f>P5420*Diccionario!$B$40</f>
        <v>1.2107986941176473E-5</v>
      </c>
      <c r="R5420">
        <f>Q5420*Diccionario!$B$41</f>
        <v>7.870191511764708E-6</v>
      </c>
      <c r="S5420">
        <f t="shared" si="844"/>
        <v>7.870191511764708E-6</v>
      </c>
      <c r="T5420">
        <f>I5420*Diccionario!$B$36</f>
        <v>2.2200196078431371E-3</v>
      </c>
      <c r="U5420">
        <f>T5420*Diccionario!$B$42</f>
        <v>2.2422198039215687E-4</v>
      </c>
      <c r="V5420">
        <f>U5420*Diccionario!$B$43</f>
        <v>1.9058868333333333E-4</v>
      </c>
      <c r="W5420">
        <f>V5420*Diccionario!$B$44</f>
        <v>3.6211849833333333E-5</v>
      </c>
      <c r="X5420">
        <f>W5420*Diccionario!$B$45</f>
        <v>1.4122621435000001E-5</v>
      </c>
      <c r="Y5420">
        <f>X5420*Diccionario!$B$46</f>
        <v>1.256913307715E-5</v>
      </c>
      <c r="Z5420">
        <f>Y5420*Diccionario!$B$47</f>
        <v>4.6505792385454997E-6</v>
      </c>
      <c r="AA5420">
        <f>Z5420*Diccionario!$B$48</f>
        <v>4.6505792385454997E-6</v>
      </c>
      <c r="AB5420">
        <f>AA5420*Diccionario!$B$49</f>
        <v>3.4879344289091247E-6</v>
      </c>
      <c r="AC5420">
        <f t="shared" si="845"/>
        <v>3.4879344289091247E-6</v>
      </c>
      <c r="AD5420">
        <f t="shared" si="846"/>
        <v>1.1358125940673833E-5</v>
      </c>
      <c r="AE5420">
        <f t="shared" si="847"/>
        <v>1.9033571909005983E-8</v>
      </c>
      <c r="AF5420" t="e">
        <f ca="1">IF(AD5420="","",_xludf.RANK.EQ(AD5420,$AD$2:$AD$5513,0))</f>
        <v>#NAME?</v>
      </c>
      <c r="AH5420" t="str">
        <f t="shared" si="848"/>
        <v>Baja</v>
      </c>
      <c r="AI5420" t="s">
        <v>153</v>
      </c>
      <c r="AJ5420" t="str">
        <f>IFERROR(VLOOKUP(B5420,Maestro_Regionales!$A$2:$B$35,2,FALSE),"Otras zonas")</f>
        <v>Otras zonas</v>
      </c>
      <c r="AK5420" t="str">
        <f t="shared" si="849"/>
        <v>EPS SURA | Otras zonas</v>
      </c>
    </row>
    <row r="5421" spans="1:37">
      <c r="A5421" s="4" t="s">
        <v>2246</v>
      </c>
      <c r="B5421" s="4" t="s">
        <v>2247</v>
      </c>
      <c r="C5421" s="4" t="s">
        <v>2268</v>
      </c>
      <c r="D5421" s="4" t="s">
        <v>2269</v>
      </c>
      <c r="E5421" s="4" t="s">
        <v>852</v>
      </c>
      <c r="F5421" s="4">
        <v>779</v>
      </c>
      <c r="G5421" s="4">
        <v>13877</v>
      </c>
      <c r="H5421" s="4">
        <v>0</v>
      </c>
      <c r="I5421">
        <f t="shared" si="840"/>
        <v>14656</v>
      </c>
      <c r="J5421">
        <f t="shared" si="841"/>
        <v>5.3152292576419215E-2</v>
      </c>
      <c r="K5421">
        <f t="shared" si="842"/>
        <v>0.94684770742358082</v>
      </c>
      <c r="L5421">
        <f t="shared" si="843"/>
        <v>0</v>
      </c>
      <c r="M5421">
        <f>I5421*Diccionario!$B$36</f>
        <v>32.536607372549014</v>
      </c>
      <c r="N5421">
        <f>M5421*Diccionario!$B$37</f>
        <v>3.2861973446274506</v>
      </c>
      <c r="O5421">
        <f>N5421*Diccionario!$B$38</f>
        <v>0.49292960169411759</v>
      </c>
      <c r="P5421">
        <f>O5421*Diccionario!$B$39</f>
        <v>0.44363664152470583</v>
      </c>
      <c r="Q5421">
        <f>P5421*Diccionario!$B$40</f>
        <v>0.17745465660988236</v>
      </c>
      <c r="R5421">
        <f>Q5421*Diccionario!$B$41</f>
        <v>0.11534552679642353</v>
      </c>
      <c r="S5421">
        <f t="shared" si="844"/>
        <v>0.11534552679642353</v>
      </c>
      <c r="T5421">
        <f>I5421*Diccionario!$B$36</f>
        <v>32.536607372549014</v>
      </c>
      <c r="U5421">
        <f>T5421*Diccionario!$B$42</f>
        <v>3.2861973446274506</v>
      </c>
      <c r="V5421">
        <f>U5421*Diccionario!$B$43</f>
        <v>2.7932677429333328</v>
      </c>
      <c r="W5421">
        <f>V5421*Diccionario!$B$44</f>
        <v>0.53072087115733324</v>
      </c>
      <c r="X5421">
        <f>W5421*Diccionario!$B$45</f>
        <v>0.20698113975135998</v>
      </c>
      <c r="Y5421">
        <f>X5421*Diccionario!$B$46</f>
        <v>0.18421321437871038</v>
      </c>
      <c r="Z5421">
        <f>Y5421*Diccionario!$B$47</f>
        <v>6.8158889320122845E-2</v>
      </c>
      <c r="AA5421">
        <f>Z5421*Diccionario!$B$48</f>
        <v>6.8158889320122845E-2</v>
      </c>
      <c r="AB5421">
        <f>AA5421*Diccionario!$B$49</f>
        <v>5.1119166990092134E-2</v>
      </c>
      <c r="AC5421">
        <f t="shared" si="845"/>
        <v>5.1119166990092134E-2</v>
      </c>
      <c r="AD5421">
        <f t="shared" si="846"/>
        <v>0.16646469378651566</v>
      </c>
      <c r="AE5421">
        <f t="shared" si="847"/>
        <v>2.7895602989839161E-4</v>
      </c>
      <c r="AF5421" t="e">
        <f ca="1">IF(AD5421="","",_xludf.RANK.EQ(AD5421,$AD$2:$AD$5513,0))</f>
        <v>#NAME?</v>
      </c>
      <c r="AH5421" t="str">
        <f t="shared" si="848"/>
        <v>Media</v>
      </c>
      <c r="AI5421" t="s">
        <v>153</v>
      </c>
      <c r="AJ5421" t="str">
        <f>IFERROR(VLOOKUP(B5421,Maestro_Regionales!$A$2:$B$35,2,FALSE),"Otras zonas")</f>
        <v>Otras zonas</v>
      </c>
      <c r="AK5421" t="str">
        <f t="shared" si="849"/>
        <v>EMSSANAR EPS | Otras zonas</v>
      </c>
    </row>
    <row r="5422" spans="1:37">
      <c r="A5422" s="4" t="s">
        <v>2246</v>
      </c>
      <c r="B5422" s="4" t="s">
        <v>2247</v>
      </c>
      <c r="C5422" s="4" t="s">
        <v>2268</v>
      </c>
      <c r="D5422" s="4" t="s">
        <v>2269</v>
      </c>
      <c r="E5422" s="4" t="s">
        <v>87</v>
      </c>
      <c r="F5422" s="4">
        <v>3173</v>
      </c>
      <c r="G5422" s="4">
        <v>3374</v>
      </c>
      <c r="H5422" s="4">
        <v>0</v>
      </c>
      <c r="I5422">
        <f t="shared" si="840"/>
        <v>6547</v>
      </c>
      <c r="J5422">
        <f t="shared" si="841"/>
        <v>0.48464945776691615</v>
      </c>
      <c r="K5422">
        <f t="shared" si="842"/>
        <v>0.51535054223308385</v>
      </c>
      <c r="L5422">
        <f t="shared" si="843"/>
        <v>0</v>
      </c>
      <c r="M5422">
        <f>I5422*Diccionario!$B$36</f>
        <v>14.534468372549018</v>
      </c>
      <c r="N5422">
        <f>M5422*Diccionario!$B$37</f>
        <v>1.4679813056274509</v>
      </c>
      <c r="O5422">
        <f>N5422*Diccionario!$B$38</f>
        <v>0.22019719584411762</v>
      </c>
      <c r="P5422">
        <f>O5422*Diccionario!$B$39</f>
        <v>0.19817747625970586</v>
      </c>
      <c r="Q5422">
        <f>P5422*Diccionario!$B$40</f>
        <v>7.9270990503882352E-2</v>
      </c>
      <c r="R5422">
        <f>Q5422*Diccionario!$B$41</f>
        <v>5.1526143827523532E-2</v>
      </c>
      <c r="S5422">
        <f t="shared" si="844"/>
        <v>5.1526143827523532E-2</v>
      </c>
      <c r="T5422">
        <f>I5422*Diccionario!$B$36</f>
        <v>14.534468372549018</v>
      </c>
      <c r="U5422">
        <f>T5422*Diccionario!$B$42</f>
        <v>1.4679813056274509</v>
      </c>
      <c r="V5422">
        <f>U5422*Diccionario!$B$43</f>
        <v>1.2477841097833333</v>
      </c>
      <c r="W5422">
        <f>V5422*Diccionario!$B$44</f>
        <v>0.23707898085883333</v>
      </c>
      <c r="X5422">
        <f>W5422*Diccionario!$B$45</f>
        <v>9.2460802534945E-2</v>
      </c>
      <c r="Y5422">
        <f>X5422*Diccionario!$B$46</f>
        <v>8.2290114256101055E-2</v>
      </c>
      <c r="Z5422">
        <f>Y5422*Diccionario!$B$47</f>
        <v>3.0447342274757389E-2</v>
      </c>
      <c r="AA5422">
        <f>Z5422*Diccionario!$B$48</f>
        <v>3.0447342274757389E-2</v>
      </c>
      <c r="AB5422">
        <f>AA5422*Diccionario!$B$49</f>
        <v>2.2835506706068043E-2</v>
      </c>
      <c r="AC5422">
        <f t="shared" si="845"/>
        <v>2.2835506706068043E-2</v>
      </c>
      <c r="AD5422">
        <f t="shared" si="846"/>
        <v>7.4361650533591575E-2</v>
      </c>
      <c r="AE5422">
        <f t="shared" si="847"/>
        <v>1.2461279528826216E-4</v>
      </c>
      <c r="AF5422" t="e">
        <f ca="1">IF(AD5422="","",_xludf.RANK.EQ(AD5422,$AD$2:$AD$5513,0))</f>
        <v>#NAME?</v>
      </c>
      <c r="AH5422" t="str">
        <f t="shared" si="848"/>
        <v>Baja</v>
      </c>
      <c r="AI5422" t="s">
        <v>153</v>
      </c>
      <c r="AJ5422" t="str">
        <f>IFERROR(VLOOKUP(B5422,Maestro_Regionales!$A$2:$B$35,2,FALSE),"Otras zonas")</f>
        <v>Otras zonas</v>
      </c>
      <c r="AK5422" t="str">
        <f t="shared" si="849"/>
        <v>NUEVA EPS | Otras zonas</v>
      </c>
    </row>
    <row r="5423" spans="1:37">
      <c r="A5423" s="4" t="s">
        <v>2246</v>
      </c>
      <c r="B5423" s="4" t="s">
        <v>2247</v>
      </c>
      <c r="C5423" s="4" t="s">
        <v>2268</v>
      </c>
      <c r="D5423" s="4" t="s">
        <v>2269</v>
      </c>
      <c r="E5423" s="4" t="s">
        <v>417</v>
      </c>
      <c r="F5423" s="4">
        <v>469</v>
      </c>
      <c r="G5423" s="4">
        <v>5064</v>
      </c>
      <c r="H5423" s="4">
        <v>0</v>
      </c>
      <c r="I5423">
        <f t="shared" si="840"/>
        <v>5533</v>
      </c>
      <c r="J5423">
        <f t="shared" si="841"/>
        <v>8.4764142418217961E-2</v>
      </c>
      <c r="K5423">
        <f t="shared" si="842"/>
        <v>0.91523585758178205</v>
      </c>
      <c r="L5423">
        <f t="shared" si="843"/>
        <v>0</v>
      </c>
      <c r="M5423">
        <f>I5423*Diccionario!$B$36</f>
        <v>12.283368490196077</v>
      </c>
      <c r="N5423">
        <f>M5423*Diccionario!$B$37</f>
        <v>1.2406202175098038</v>
      </c>
      <c r="O5423">
        <f>N5423*Diccionario!$B$38</f>
        <v>0.18609303262647056</v>
      </c>
      <c r="P5423">
        <f>O5423*Diccionario!$B$39</f>
        <v>0.1674837293638235</v>
      </c>
      <c r="Q5423">
        <f>P5423*Diccionario!$B$40</f>
        <v>6.6993491745529404E-2</v>
      </c>
      <c r="R5423">
        <f>Q5423*Diccionario!$B$41</f>
        <v>4.3545769634594111E-2</v>
      </c>
      <c r="S5423">
        <f t="shared" si="844"/>
        <v>4.3545769634594111E-2</v>
      </c>
      <c r="T5423">
        <f>I5423*Diccionario!$B$36</f>
        <v>12.283368490196077</v>
      </c>
      <c r="U5423">
        <f>T5423*Diccionario!$B$42</f>
        <v>1.2406202175098038</v>
      </c>
      <c r="V5423">
        <f>U5423*Diccionario!$B$43</f>
        <v>1.0545271848833331</v>
      </c>
      <c r="W5423">
        <f>V5423*Diccionario!$B$44</f>
        <v>0.20036016512783328</v>
      </c>
      <c r="X5423">
        <f>W5423*Diccionario!$B$45</f>
        <v>7.8140464399854975E-2</v>
      </c>
      <c r="Y5423">
        <f>X5423*Diccionario!$B$46</f>
        <v>6.9545013315870929E-2</v>
      </c>
      <c r="Z5423">
        <f>Y5423*Diccionario!$B$47</f>
        <v>2.5731654926872245E-2</v>
      </c>
      <c r="AA5423">
        <f>Z5423*Diccionario!$B$48</f>
        <v>2.5731654926872245E-2</v>
      </c>
      <c r="AB5423">
        <f>AA5423*Diccionario!$B$49</f>
        <v>1.9298741195154186E-2</v>
      </c>
      <c r="AC5423">
        <f t="shared" si="845"/>
        <v>1.9298741195154186E-2</v>
      </c>
      <c r="AD5423">
        <f t="shared" si="846"/>
        <v>6.284451082974829E-2</v>
      </c>
      <c r="AE5423">
        <f t="shared" si="847"/>
        <v>1.0531275337253005E-4</v>
      </c>
      <c r="AF5423" t="e">
        <f ca="1">IF(AD5423="","",_xludf.RANK.EQ(AD5423,$AD$2:$AD$5513,0))</f>
        <v>#NAME?</v>
      </c>
      <c r="AH5423" t="str">
        <f t="shared" si="848"/>
        <v>Baja</v>
      </c>
      <c r="AI5423" t="s">
        <v>153</v>
      </c>
      <c r="AJ5423" t="str">
        <f>IFERROR(VLOOKUP(B5423,Maestro_Regionales!$A$2:$B$35,2,FALSE),"Otras zonas")</f>
        <v>Otras zonas</v>
      </c>
      <c r="AK5423" t="str">
        <f t="shared" si="849"/>
        <v>MALLAMAS EPSI | Otras zonas</v>
      </c>
    </row>
    <row r="5424" spans="1:37">
      <c r="A5424" s="4" t="s">
        <v>2246</v>
      </c>
      <c r="B5424" s="4" t="s">
        <v>2247</v>
      </c>
      <c r="C5424" s="4" t="s">
        <v>2268</v>
      </c>
      <c r="D5424" s="4" t="s">
        <v>2269</v>
      </c>
      <c r="E5424" s="4" t="s">
        <v>90</v>
      </c>
      <c r="F5424" s="4">
        <v>0</v>
      </c>
      <c r="G5424" s="4">
        <v>0</v>
      </c>
      <c r="H5424" s="4">
        <v>606</v>
      </c>
      <c r="I5424">
        <f t="shared" si="840"/>
        <v>606</v>
      </c>
      <c r="J5424">
        <f t="shared" si="841"/>
        <v>0</v>
      </c>
      <c r="K5424">
        <f t="shared" si="842"/>
        <v>0</v>
      </c>
      <c r="L5424">
        <f t="shared" si="843"/>
        <v>1</v>
      </c>
      <c r="M5424">
        <f>I5424*Diccionario!$B$36</f>
        <v>1.345331882352941</v>
      </c>
      <c r="N5424">
        <f>M5424*Diccionario!$B$37</f>
        <v>0.13587852011764706</v>
      </c>
      <c r="O5424">
        <f>N5424*Diccionario!$B$38</f>
        <v>2.0381778017647057E-2</v>
      </c>
      <c r="P5424">
        <f>O5424*Diccionario!$B$39</f>
        <v>1.8343600215882352E-2</v>
      </c>
      <c r="Q5424">
        <f>P5424*Diccionario!$B$40</f>
        <v>7.3374400863529411E-3</v>
      </c>
      <c r="R5424">
        <f>Q5424*Diccionario!$B$41</f>
        <v>4.7693360561294118E-3</v>
      </c>
      <c r="S5424">
        <f t="shared" si="844"/>
        <v>4.7693360561294118E-3</v>
      </c>
      <c r="T5424">
        <f>I5424*Diccionario!$B$36</f>
        <v>1.345331882352941</v>
      </c>
      <c r="U5424">
        <f>T5424*Diccionario!$B$42</f>
        <v>0.13587852011764706</v>
      </c>
      <c r="V5424">
        <f>U5424*Diccionario!$B$43</f>
        <v>0.11549674209999999</v>
      </c>
      <c r="W5424">
        <f>V5424*Diccionario!$B$44</f>
        <v>2.1944380999E-2</v>
      </c>
      <c r="X5424">
        <f>W5424*Diccionario!$B$45</f>
        <v>8.5583085896100003E-3</v>
      </c>
      <c r="Y5424">
        <f>X5424*Diccionario!$B$46</f>
        <v>7.6168946447529003E-3</v>
      </c>
      <c r="Z5424">
        <f>Y5424*Diccionario!$B$47</f>
        <v>2.818251018558573E-3</v>
      </c>
      <c r="AA5424">
        <f>Z5424*Diccionario!$B$48</f>
        <v>2.818251018558573E-3</v>
      </c>
      <c r="AB5424">
        <f>AA5424*Diccionario!$B$49</f>
        <v>2.11368826391893E-3</v>
      </c>
      <c r="AC5424">
        <f t="shared" si="845"/>
        <v>2.11368826391893E-3</v>
      </c>
      <c r="AD5424">
        <f t="shared" si="846"/>
        <v>6.8830243200483417E-3</v>
      </c>
      <c r="AE5424">
        <f t="shared" si="847"/>
        <v>1.1534344576857624E-5</v>
      </c>
      <c r="AF5424" t="e">
        <f ca="1">IF(AD5424="","",_xludf.RANK.EQ(AD5424,$AD$2:$AD$5513,0))</f>
        <v>#NAME?</v>
      </c>
      <c r="AH5424" t="str">
        <f t="shared" si="848"/>
        <v>Baja</v>
      </c>
      <c r="AI5424" t="s">
        <v>153</v>
      </c>
      <c r="AJ5424" t="str">
        <f>IFERROR(VLOOKUP(B5424,Maestro_Regionales!$A$2:$B$35,2,FALSE),"Otras zonas")</f>
        <v>Otras zonas</v>
      </c>
      <c r="AK5424" t="str">
        <f t="shared" si="849"/>
        <v>REGIMEN DE EXCEPCION | Otras zonas</v>
      </c>
    </row>
    <row r="5425" spans="1:37">
      <c r="A5425" s="4" t="s">
        <v>2246</v>
      </c>
      <c r="B5425" s="4" t="s">
        <v>2247</v>
      </c>
      <c r="C5425" s="4" t="s">
        <v>2268</v>
      </c>
      <c r="D5425" s="4" t="s">
        <v>2269</v>
      </c>
      <c r="E5425" s="4" t="s">
        <v>160</v>
      </c>
      <c r="F5425" s="4">
        <v>0</v>
      </c>
      <c r="G5425" s="4">
        <v>2</v>
      </c>
      <c r="H5425" s="4">
        <v>0</v>
      </c>
      <c r="I5425">
        <f t="shared" si="840"/>
        <v>2</v>
      </c>
      <c r="J5425">
        <f t="shared" si="841"/>
        <v>0</v>
      </c>
      <c r="K5425">
        <f t="shared" si="842"/>
        <v>1</v>
      </c>
      <c r="L5425">
        <f t="shared" si="843"/>
        <v>0</v>
      </c>
      <c r="M5425">
        <f>I5425*Diccionario!$B$36</f>
        <v>4.4400392156862742E-3</v>
      </c>
      <c r="N5425">
        <f>M5425*Diccionario!$B$37</f>
        <v>4.4844396078431374E-4</v>
      </c>
      <c r="O5425">
        <f>N5425*Diccionario!$B$38</f>
        <v>6.7266594117647063E-5</v>
      </c>
      <c r="P5425">
        <f>O5425*Diccionario!$B$39</f>
        <v>6.053993470588236E-5</v>
      </c>
      <c r="Q5425">
        <f>P5425*Diccionario!$B$40</f>
        <v>2.4215973882352947E-5</v>
      </c>
      <c r="R5425">
        <f>Q5425*Diccionario!$B$41</f>
        <v>1.5740383023529416E-5</v>
      </c>
      <c r="S5425">
        <f t="shared" si="844"/>
        <v>1.5740383023529416E-5</v>
      </c>
      <c r="T5425">
        <f>I5425*Diccionario!$B$36</f>
        <v>4.4400392156862742E-3</v>
      </c>
      <c r="U5425">
        <f>T5425*Diccionario!$B$42</f>
        <v>4.4844396078431374E-4</v>
      </c>
      <c r="V5425">
        <f>U5425*Diccionario!$B$43</f>
        <v>3.8117736666666666E-4</v>
      </c>
      <c r="W5425">
        <f>V5425*Diccionario!$B$44</f>
        <v>7.2423699666666666E-5</v>
      </c>
      <c r="X5425">
        <f>W5425*Diccionario!$B$45</f>
        <v>2.8245242870000002E-5</v>
      </c>
      <c r="Y5425">
        <f>X5425*Diccionario!$B$46</f>
        <v>2.5138266154300001E-5</v>
      </c>
      <c r="Z5425">
        <f>Y5425*Diccionario!$B$47</f>
        <v>9.3011584770909993E-6</v>
      </c>
      <c r="AA5425">
        <f>Z5425*Diccionario!$B$48</f>
        <v>9.3011584770909993E-6</v>
      </c>
      <c r="AB5425">
        <f>AA5425*Diccionario!$B$49</f>
        <v>6.9758688578182495E-6</v>
      </c>
      <c r="AC5425">
        <f t="shared" si="845"/>
        <v>6.9758688578182495E-6</v>
      </c>
      <c r="AD5425">
        <f t="shared" si="846"/>
        <v>2.2716251881347665E-5</v>
      </c>
      <c r="AE5425">
        <f t="shared" si="847"/>
        <v>3.8067143818011966E-8</v>
      </c>
      <c r="AF5425" t="e">
        <f ca="1">IF(AD5425="","",_xludf.RANK.EQ(AD5425,$AD$2:$AD$5513,0))</f>
        <v>#NAME?</v>
      </c>
      <c r="AH5425" t="str">
        <f t="shared" si="848"/>
        <v>Baja</v>
      </c>
      <c r="AI5425" t="s">
        <v>153</v>
      </c>
      <c r="AJ5425" t="str">
        <f>IFERROR(VLOOKUP(B5425,Maestro_Regionales!$A$2:$B$35,2,FALSE),"Otras zonas")</f>
        <v>Otras zonas</v>
      </c>
      <c r="AK5425" t="str">
        <f t="shared" si="849"/>
        <v>SAVIA SALUD EPS | Otras zonas</v>
      </c>
    </row>
    <row r="5426" spans="1:37">
      <c r="A5426" s="4" t="s">
        <v>2246</v>
      </c>
      <c r="B5426" s="4" t="s">
        <v>2247</v>
      </c>
      <c r="C5426" s="4" t="s">
        <v>2268</v>
      </c>
      <c r="D5426" s="4" t="s">
        <v>2269</v>
      </c>
      <c r="E5426" s="4" t="s">
        <v>86</v>
      </c>
      <c r="F5426" s="4">
        <v>2</v>
      </c>
      <c r="G5426" s="4">
        <v>0</v>
      </c>
      <c r="H5426" s="4">
        <v>0</v>
      </c>
      <c r="I5426">
        <f t="shared" si="840"/>
        <v>2</v>
      </c>
      <c r="J5426">
        <f t="shared" si="841"/>
        <v>1</v>
      </c>
      <c r="K5426">
        <f t="shared" si="842"/>
        <v>0</v>
      </c>
      <c r="L5426">
        <f t="shared" si="843"/>
        <v>0</v>
      </c>
      <c r="M5426">
        <f>I5426*Diccionario!$B$36</f>
        <v>4.4400392156862742E-3</v>
      </c>
      <c r="N5426">
        <f>M5426*Diccionario!$B$37</f>
        <v>4.4844396078431374E-4</v>
      </c>
      <c r="O5426">
        <f>N5426*Diccionario!$B$38</f>
        <v>6.7266594117647063E-5</v>
      </c>
      <c r="P5426">
        <f>O5426*Diccionario!$B$39</f>
        <v>6.053993470588236E-5</v>
      </c>
      <c r="Q5426">
        <f>P5426*Diccionario!$B$40</f>
        <v>2.4215973882352947E-5</v>
      </c>
      <c r="R5426">
        <f>Q5426*Diccionario!$B$41</f>
        <v>1.5740383023529416E-5</v>
      </c>
      <c r="S5426">
        <f t="shared" si="844"/>
        <v>1.5740383023529416E-5</v>
      </c>
      <c r="T5426">
        <f>I5426*Diccionario!$B$36</f>
        <v>4.4400392156862742E-3</v>
      </c>
      <c r="U5426">
        <f>T5426*Diccionario!$B$42</f>
        <v>4.4844396078431374E-4</v>
      </c>
      <c r="V5426">
        <f>U5426*Diccionario!$B$43</f>
        <v>3.8117736666666666E-4</v>
      </c>
      <c r="W5426">
        <f>V5426*Diccionario!$B$44</f>
        <v>7.2423699666666666E-5</v>
      </c>
      <c r="X5426">
        <f>W5426*Diccionario!$B$45</f>
        <v>2.8245242870000002E-5</v>
      </c>
      <c r="Y5426">
        <f>X5426*Diccionario!$B$46</f>
        <v>2.5138266154300001E-5</v>
      </c>
      <c r="Z5426">
        <f>Y5426*Diccionario!$B$47</f>
        <v>9.3011584770909993E-6</v>
      </c>
      <c r="AA5426">
        <f>Z5426*Diccionario!$B$48</f>
        <v>9.3011584770909993E-6</v>
      </c>
      <c r="AB5426">
        <f>AA5426*Diccionario!$B$49</f>
        <v>6.9758688578182495E-6</v>
      </c>
      <c r="AC5426">
        <f t="shared" si="845"/>
        <v>6.9758688578182495E-6</v>
      </c>
      <c r="AD5426">
        <f t="shared" si="846"/>
        <v>2.2716251881347665E-5</v>
      </c>
      <c r="AE5426">
        <f t="shared" si="847"/>
        <v>3.8067143818011966E-8</v>
      </c>
      <c r="AF5426" t="e">
        <f ca="1">IF(AD5426="","",_xludf.RANK.EQ(AD5426,$AD$2:$AD$5513,0))</f>
        <v>#NAME?</v>
      </c>
      <c r="AH5426" t="str">
        <f t="shared" si="848"/>
        <v>Baja</v>
      </c>
      <c r="AI5426" t="s">
        <v>153</v>
      </c>
      <c r="AJ5426" t="str">
        <f>IFERROR(VLOOKUP(B5426,Maestro_Regionales!$A$2:$B$35,2,FALSE),"Otras zonas")</f>
        <v>Otras zonas</v>
      </c>
      <c r="AK5426" t="str">
        <f t="shared" si="849"/>
        <v>EPS SANITAS | Otras zonas</v>
      </c>
    </row>
    <row r="5427" spans="1:37">
      <c r="A5427" s="4" t="s">
        <v>2270</v>
      </c>
      <c r="B5427" s="4" t="s">
        <v>2271</v>
      </c>
      <c r="C5427" s="4" t="s">
        <v>2272</v>
      </c>
      <c r="D5427" s="4" t="s">
        <v>1934</v>
      </c>
      <c r="E5427" s="4" t="s">
        <v>87</v>
      </c>
      <c r="F5427" s="4">
        <v>14737</v>
      </c>
      <c r="G5427" s="4">
        <v>14310</v>
      </c>
      <c r="H5427" s="4">
        <v>0</v>
      </c>
      <c r="I5427">
        <f t="shared" si="840"/>
        <v>29047</v>
      </c>
      <c r="J5427">
        <f t="shared" si="841"/>
        <v>0.50735015664268257</v>
      </c>
      <c r="K5427">
        <f t="shared" si="842"/>
        <v>0.49264984335731743</v>
      </c>
      <c r="L5427">
        <f t="shared" si="843"/>
        <v>0</v>
      </c>
      <c r="M5427">
        <f>I5427*Diccionario!$B$36</f>
        <v>64.484909549019605</v>
      </c>
      <c r="N5427">
        <f>M5427*Diccionario!$B$37</f>
        <v>6.5129758644509801</v>
      </c>
      <c r="O5427">
        <f>N5427*Diccionario!$B$38</f>
        <v>0.97694637966764697</v>
      </c>
      <c r="P5427">
        <f>O5427*Diccionario!$B$39</f>
        <v>0.87925174170088227</v>
      </c>
      <c r="Q5427">
        <f>P5427*Diccionario!$B$40</f>
        <v>0.35170069668035292</v>
      </c>
      <c r="R5427">
        <f>Q5427*Diccionario!$B$41</f>
        <v>0.22860545284222941</v>
      </c>
      <c r="S5427">
        <f t="shared" si="844"/>
        <v>0.22860545284222941</v>
      </c>
      <c r="T5427">
        <f>I5427*Diccionario!$B$36</f>
        <v>64.484909549019605</v>
      </c>
      <c r="U5427">
        <f>T5427*Diccionario!$B$42</f>
        <v>6.5129758644509801</v>
      </c>
      <c r="V5427">
        <f>U5427*Diccionario!$B$43</f>
        <v>5.5360294847833327</v>
      </c>
      <c r="W5427">
        <f>V5427*Diccionario!$B$44</f>
        <v>1.0518456021088332</v>
      </c>
      <c r="X5427">
        <f>W5427*Diccionario!$B$45</f>
        <v>0.41021978482244492</v>
      </c>
      <c r="Y5427">
        <f>X5427*Diccionario!$B$46</f>
        <v>0.36509560849197598</v>
      </c>
      <c r="Z5427">
        <f>Y5427*Diccionario!$B$47</f>
        <v>0.13508537514203112</v>
      </c>
      <c r="AA5427">
        <f>Z5427*Diccionario!$B$48</f>
        <v>0.13508537514203112</v>
      </c>
      <c r="AB5427">
        <f>AA5427*Diccionario!$B$49</f>
        <v>0.10131403135652334</v>
      </c>
      <c r="AC5427">
        <f t="shared" si="845"/>
        <v>0.10131403135652334</v>
      </c>
      <c r="AD5427">
        <f t="shared" si="846"/>
        <v>0.32991948419875272</v>
      </c>
      <c r="AE5427">
        <f t="shared" si="847"/>
        <v>5.5286816324089658E-4</v>
      </c>
      <c r="AF5427" t="e">
        <f ca="1">IF(AD5427="","",_xludf.RANK.EQ(AD5427,$AD$2:$AD$5513,0))</f>
        <v>#NAME?</v>
      </c>
      <c r="AH5427" t="str">
        <f t="shared" si="848"/>
        <v>Media</v>
      </c>
      <c r="AI5427" t="s">
        <v>153</v>
      </c>
      <c r="AJ5427" t="str">
        <f>IFERROR(VLOOKUP(B5427,Maestro_Regionales!$A$2:$B$35,2,FALSE),"Otras zonas")</f>
        <v>Otras zonas</v>
      </c>
      <c r="AK5427" t="str">
        <f t="shared" si="849"/>
        <v>NUEVA EPS | Otras zonas</v>
      </c>
    </row>
    <row r="5428" spans="1:37">
      <c r="A5428" s="4" t="s">
        <v>2270</v>
      </c>
      <c r="B5428" s="4" t="s">
        <v>2271</v>
      </c>
      <c r="C5428" s="4" t="s">
        <v>2272</v>
      </c>
      <c r="D5428" s="4" t="s">
        <v>1934</v>
      </c>
      <c r="E5428" s="4" t="s">
        <v>86</v>
      </c>
      <c r="F5428" s="4">
        <v>24385</v>
      </c>
      <c r="G5428" s="4">
        <v>3489</v>
      </c>
      <c r="H5428" s="4">
        <v>0</v>
      </c>
      <c r="I5428">
        <f t="shared" si="840"/>
        <v>27874</v>
      </c>
      <c r="J5428">
        <f t="shared" si="841"/>
        <v>0.8748295902992036</v>
      </c>
      <c r="K5428">
        <f t="shared" si="842"/>
        <v>0.12517040970079643</v>
      </c>
      <c r="L5428">
        <f t="shared" si="843"/>
        <v>0</v>
      </c>
      <c r="M5428">
        <f>I5428*Diccionario!$B$36</f>
        <v>61.880826549019602</v>
      </c>
      <c r="N5428">
        <f>M5428*Diccionario!$B$37</f>
        <v>6.2499634814509806</v>
      </c>
      <c r="O5428">
        <f>N5428*Diccionario!$B$38</f>
        <v>0.93749452221764706</v>
      </c>
      <c r="P5428">
        <f>O5428*Diccionario!$B$39</f>
        <v>0.84374506999588239</v>
      </c>
      <c r="Q5428">
        <f>P5428*Diccionario!$B$40</f>
        <v>0.33749802799835299</v>
      </c>
      <c r="R5428">
        <f>Q5428*Diccionario!$B$41</f>
        <v>0.21937371819892945</v>
      </c>
      <c r="S5428">
        <f t="shared" si="844"/>
        <v>0.21937371819892945</v>
      </c>
      <c r="T5428">
        <f>I5428*Diccionario!$B$36</f>
        <v>61.880826549019602</v>
      </c>
      <c r="U5428">
        <f>T5428*Diccionario!$B$42</f>
        <v>6.2499634814509806</v>
      </c>
      <c r="V5428">
        <f>U5428*Diccionario!$B$43</f>
        <v>5.3124689592333336</v>
      </c>
      <c r="W5428">
        <f>V5428*Diccionario!$B$44</f>
        <v>1.0093691022543334</v>
      </c>
      <c r="X5428">
        <f>W5428*Diccionario!$B$45</f>
        <v>0.39365394987919006</v>
      </c>
      <c r="Y5428">
        <f>X5428*Diccionario!$B$46</f>
        <v>0.35035201539247918</v>
      </c>
      <c r="Z5428">
        <f>Y5428*Diccionario!$B$47</f>
        <v>0.12963024569521731</v>
      </c>
      <c r="AA5428">
        <f>Z5428*Diccionario!$B$48</f>
        <v>0.12963024569521731</v>
      </c>
      <c r="AB5428">
        <f>AA5428*Diccionario!$B$49</f>
        <v>9.7222684271412979E-2</v>
      </c>
      <c r="AC5428">
        <f t="shared" si="845"/>
        <v>9.7222684271412979E-2</v>
      </c>
      <c r="AD5428">
        <f t="shared" si="846"/>
        <v>0.31659640247034243</v>
      </c>
      <c r="AE5428">
        <f t="shared" si="847"/>
        <v>5.3054178339163275E-4</v>
      </c>
      <c r="AF5428" t="e">
        <f ca="1">IF(AD5428="","",_xludf.RANK.EQ(AD5428,$AD$2:$AD$5513,0))</f>
        <v>#NAME?</v>
      </c>
      <c r="AH5428" t="str">
        <f t="shared" si="848"/>
        <v>Media</v>
      </c>
      <c r="AI5428" t="s">
        <v>153</v>
      </c>
      <c r="AJ5428" t="str">
        <f>IFERROR(VLOOKUP(B5428,Maestro_Regionales!$A$2:$B$35,2,FALSE),"Otras zonas")</f>
        <v>Otras zonas</v>
      </c>
      <c r="AK5428" t="str">
        <f t="shared" si="849"/>
        <v>EPS SANITAS | Otras zonas</v>
      </c>
    </row>
    <row r="5429" spans="1:37">
      <c r="A5429" s="4" t="s">
        <v>2270</v>
      </c>
      <c r="B5429" s="4" t="s">
        <v>2271</v>
      </c>
      <c r="C5429" s="4" t="s">
        <v>2272</v>
      </c>
      <c r="D5429" s="4" t="s">
        <v>1934</v>
      </c>
      <c r="E5429" s="4" t="s">
        <v>90</v>
      </c>
      <c r="F5429" s="4">
        <v>0</v>
      </c>
      <c r="G5429" s="4">
        <v>0</v>
      </c>
      <c r="H5429" s="4">
        <v>1058</v>
      </c>
      <c r="I5429">
        <f t="shared" si="840"/>
        <v>1058</v>
      </c>
      <c r="J5429">
        <f t="shared" si="841"/>
        <v>0</v>
      </c>
      <c r="K5429">
        <f t="shared" si="842"/>
        <v>0</v>
      </c>
      <c r="L5429">
        <f t="shared" si="843"/>
        <v>1</v>
      </c>
      <c r="M5429">
        <f>I5429*Diccionario!$B$36</f>
        <v>2.3487807450980389</v>
      </c>
      <c r="N5429">
        <f>M5429*Diccionario!$B$37</f>
        <v>0.23722685525490195</v>
      </c>
      <c r="O5429">
        <f>N5429*Diccionario!$B$38</f>
        <v>3.5584028288235293E-2</v>
      </c>
      <c r="P5429">
        <f>O5429*Diccionario!$B$39</f>
        <v>3.2025625459411768E-2</v>
      </c>
      <c r="Q5429">
        <f>P5429*Diccionario!$B$40</f>
        <v>1.2810250183764707E-2</v>
      </c>
      <c r="R5429">
        <f>Q5429*Diccionario!$B$41</f>
        <v>8.3266626194470599E-3</v>
      </c>
      <c r="S5429">
        <f t="shared" si="844"/>
        <v>8.3266626194470599E-3</v>
      </c>
      <c r="T5429">
        <f>I5429*Diccionario!$B$36</f>
        <v>2.3487807450980389</v>
      </c>
      <c r="U5429">
        <f>T5429*Diccionario!$B$42</f>
        <v>0.23722685525490195</v>
      </c>
      <c r="V5429">
        <f>U5429*Diccionario!$B$43</f>
        <v>0.20164282696666666</v>
      </c>
      <c r="W5429">
        <f>V5429*Diccionario!$B$44</f>
        <v>3.8312137123666663E-2</v>
      </c>
      <c r="X5429">
        <f>W5429*Diccionario!$B$45</f>
        <v>1.4941733478229999E-2</v>
      </c>
      <c r="Y5429">
        <f>X5429*Diccionario!$B$46</f>
        <v>1.32981427956247E-2</v>
      </c>
      <c r="Z5429">
        <f>Y5429*Diccionario!$B$47</f>
        <v>4.9203128343811393E-3</v>
      </c>
      <c r="AA5429">
        <f>Z5429*Diccionario!$B$48</f>
        <v>4.9203128343811393E-3</v>
      </c>
      <c r="AB5429">
        <f>AA5429*Diccionario!$B$49</f>
        <v>3.6902346257858543E-3</v>
      </c>
      <c r="AC5429">
        <f t="shared" si="845"/>
        <v>3.6902346257858543E-3</v>
      </c>
      <c r="AD5429">
        <f t="shared" si="846"/>
        <v>1.2016897245232914E-2</v>
      </c>
      <c r="AE5429">
        <f t="shared" si="847"/>
        <v>2.0137519079728328E-5</v>
      </c>
      <c r="AF5429" t="e">
        <f ca="1">IF(AD5429="","",_xludf.RANK.EQ(AD5429,$AD$2:$AD$5513,0))</f>
        <v>#NAME?</v>
      </c>
      <c r="AH5429" t="str">
        <f t="shared" si="848"/>
        <v>Baja</v>
      </c>
      <c r="AI5429" t="s">
        <v>153</v>
      </c>
      <c r="AJ5429" t="str">
        <f>IFERROR(VLOOKUP(B5429,Maestro_Regionales!$A$2:$B$35,2,FALSE),"Otras zonas")</f>
        <v>Otras zonas</v>
      </c>
      <c r="AK5429" t="str">
        <f t="shared" si="849"/>
        <v>REGIMEN DE EXCEPCION | Otras zonas</v>
      </c>
    </row>
    <row r="5430" spans="1:37">
      <c r="A5430" s="4" t="s">
        <v>2270</v>
      </c>
      <c r="B5430" s="4" t="s">
        <v>2271</v>
      </c>
      <c r="C5430" s="4" t="s">
        <v>2273</v>
      </c>
      <c r="D5430" s="4" t="s">
        <v>1641</v>
      </c>
      <c r="E5430" s="4" t="s">
        <v>87</v>
      </c>
      <c r="F5430" s="4">
        <v>2772</v>
      </c>
      <c r="G5430" s="4">
        <v>1505</v>
      </c>
      <c r="H5430" s="4">
        <v>0</v>
      </c>
      <c r="I5430">
        <f t="shared" si="840"/>
        <v>4277</v>
      </c>
      <c r="J5430">
        <f t="shared" si="841"/>
        <v>0.64811783960720126</v>
      </c>
      <c r="K5430">
        <f t="shared" si="842"/>
        <v>0.35188216039279868</v>
      </c>
      <c r="L5430">
        <f t="shared" si="843"/>
        <v>0</v>
      </c>
      <c r="M5430">
        <f>I5430*Diccionario!$B$36</f>
        <v>9.4950238627450965</v>
      </c>
      <c r="N5430">
        <f>M5430*Diccionario!$B$37</f>
        <v>0.95899741013725481</v>
      </c>
      <c r="O5430">
        <f>N5430*Diccionario!$B$38</f>
        <v>0.14384961152058823</v>
      </c>
      <c r="P5430">
        <f>O5430*Diccionario!$B$39</f>
        <v>0.12946465036852942</v>
      </c>
      <c r="Q5430">
        <f>P5430*Diccionario!$B$40</f>
        <v>5.1785860147411766E-2</v>
      </c>
      <c r="R5430">
        <f>Q5430*Diccionario!$B$41</f>
        <v>3.3660809095817652E-2</v>
      </c>
      <c r="S5430">
        <f t="shared" si="844"/>
        <v>3.3660809095817652E-2</v>
      </c>
      <c r="T5430">
        <f>I5430*Diccionario!$B$36</f>
        <v>9.4950238627450965</v>
      </c>
      <c r="U5430">
        <f>T5430*Diccionario!$B$42</f>
        <v>0.95899741013725481</v>
      </c>
      <c r="V5430">
        <f>U5430*Diccionario!$B$43</f>
        <v>0.81514779861666653</v>
      </c>
      <c r="W5430">
        <f>V5430*Diccionario!$B$44</f>
        <v>0.15487808173716663</v>
      </c>
      <c r="X5430">
        <f>W5430*Diccionario!$B$45</f>
        <v>6.0402451877494989E-2</v>
      </c>
      <c r="Y5430">
        <f>X5430*Diccionario!$B$46</f>
        <v>5.3758182170970538E-2</v>
      </c>
      <c r="Z5430">
        <f>Y5430*Diccionario!$B$47</f>
        <v>1.9890527403259098E-2</v>
      </c>
      <c r="AA5430">
        <f>Z5430*Diccionario!$B$48</f>
        <v>1.9890527403259098E-2</v>
      </c>
      <c r="AB5430">
        <f>AA5430*Diccionario!$B$49</f>
        <v>1.4917895552444323E-2</v>
      </c>
      <c r="AC5430">
        <f t="shared" si="845"/>
        <v>1.4917895552444323E-2</v>
      </c>
      <c r="AD5430">
        <f t="shared" si="846"/>
        <v>4.8578704648261972E-2</v>
      </c>
      <c r="AE5430">
        <f t="shared" si="847"/>
        <v>8.1406587054818561E-5</v>
      </c>
      <c r="AF5430" t="e">
        <f ca="1">IF(AD5430="","",_xludf.RANK.EQ(AD5430,$AD$2:$AD$5513,0))</f>
        <v>#NAME?</v>
      </c>
      <c r="AH5430" t="str">
        <f t="shared" si="848"/>
        <v>Baja</v>
      </c>
      <c r="AI5430" t="s">
        <v>153</v>
      </c>
      <c r="AJ5430" t="str">
        <f>IFERROR(VLOOKUP(B5430,Maestro_Regionales!$A$2:$B$35,2,FALSE),"Otras zonas")</f>
        <v>Otras zonas</v>
      </c>
      <c r="AK5430" t="str">
        <f t="shared" si="849"/>
        <v>NUEVA EPS | Otras zonas</v>
      </c>
    </row>
    <row r="5431" spans="1:37">
      <c r="A5431" s="4" t="s">
        <v>2270</v>
      </c>
      <c r="B5431" s="4" t="s">
        <v>2271</v>
      </c>
      <c r="C5431" s="4" t="s">
        <v>2273</v>
      </c>
      <c r="D5431" s="4" t="s">
        <v>1641</v>
      </c>
      <c r="E5431" s="4" t="s">
        <v>90</v>
      </c>
      <c r="F5431" s="4">
        <v>0</v>
      </c>
      <c r="G5431" s="4">
        <v>0</v>
      </c>
      <c r="H5431" s="4">
        <v>103</v>
      </c>
      <c r="I5431">
        <f t="shared" si="840"/>
        <v>103</v>
      </c>
      <c r="J5431">
        <f t="shared" si="841"/>
        <v>0</v>
      </c>
      <c r="K5431">
        <f t="shared" si="842"/>
        <v>0</v>
      </c>
      <c r="L5431">
        <f t="shared" si="843"/>
        <v>1</v>
      </c>
      <c r="M5431">
        <f>I5431*Diccionario!$B$36</f>
        <v>0.22866201960784313</v>
      </c>
      <c r="N5431">
        <f>M5431*Diccionario!$B$37</f>
        <v>2.3094863980392157E-2</v>
      </c>
      <c r="O5431">
        <f>N5431*Diccionario!$B$38</f>
        <v>3.4642295970588235E-3</v>
      </c>
      <c r="P5431">
        <f>O5431*Diccionario!$B$39</f>
        <v>3.1178066373529411E-3</v>
      </c>
      <c r="Q5431">
        <f>P5431*Diccionario!$B$40</f>
        <v>1.2471226549411766E-3</v>
      </c>
      <c r="R5431">
        <f>Q5431*Diccionario!$B$41</f>
        <v>8.1062972571176487E-4</v>
      </c>
      <c r="S5431">
        <f t="shared" si="844"/>
        <v>8.1062972571176487E-4</v>
      </c>
      <c r="T5431">
        <f>I5431*Diccionario!$B$36</f>
        <v>0.22866201960784313</v>
      </c>
      <c r="U5431">
        <f>T5431*Diccionario!$B$42</f>
        <v>2.3094863980392157E-2</v>
      </c>
      <c r="V5431">
        <f>U5431*Diccionario!$B$43</f>
        <v>1.9630634383333331E-2</v>
      </c>
      <c r="W5431">
        <f>V5431*Diccionario!$B$44</f>
        <v>3.729820532833333E-3</v>
      </c>
      <c r="X5431">
        <f>W5431*Diccionario!$B$45</f>
        <v>1.4546300078049999E-3</v>
      </c>
      <c r="Y5431">
        <f>X5431*Diccionario!$B$46</f>
        <v>1.29462070694645E-3</v>
      </c>
      <c r="Z5431">
        <f>Y5431*Diccionario!$B$47</f>
        <v>4.7900966157018646E-4</v>
      </c>
      <c r="AA5431">
        <f>Z5431*Diccionario!$B$48</f>
        <v>4.7900966157018646E-4</v>
      </c>
      <c r="AB5431">
        <f>AA5431*Diccionario!$B$49</f>
        <v>3.5925724617763983E-4</v>
      </c>
      <c r="AC5431">
        <f t="shared" si="845"/>
        <v>3.5925724617763983E-4</v>
      </c>
      <c r="AD5431">
        <f t="shared" si="846"/>
        <v>1.1698869718894046E-3</v>
      </c>
      <c r="AE5431">
        <f t="shared" si="847"/>
        <v>1.9604579066276159E-6</v>
      </c>
      <c r="AF5431" t="e">
        <f ca="1">IF(AD5431="","",_xludf.RANK.EQ(AD5431,$AD$2:$AD$5513,0))</f>
        <v>#NAME?</v>
      </c>
      <c r="AH5431" t="str">
        <f t="shared" si="848"/>
        <v>Baja</v>
      </c>
      <c r="AI5431" t="s">
        <v>153</v>
      </c>
      <c r="AJ5431" t="str">
        <f>IFERROR(VLOOKUP(B5431,Maestro_Regionales!$A$2:$B$35,2,FALSE),"Otras zonas")</f>
        <v>Otras zonas</v>
      </c>
      <c r="AK5431" t="str">
        <f t="shared" si="849"/>
        <v>REGIMEN DE EXCEPCION | Otras zonas</v>
      </c>
    </row>
    <row r="5432" spans="1:37">
      <c r="A5432" s="4" t="s">
        <v>2274</v>
      </c>
      <c r="B5432" s="4" t="s">
        <v>2275</v>
      </c>
      <c r="C5432" s="4" t="s">
        <v>2276</v>
      </c>
      <c r="D5432" s="4" t="s">
        <v>2277</v>
      </c>
      <c r="E5432" s="4" t="s">
        <v>90</v>
      </c>
      <c r="F5432" s="4">
        <v>0</v>
      </c>
      <c r="G5432" s="4">
        <v>0</v>
      </c>
      <c r="H5432" s="4">
        <v>7</v>
      </c>
      <c r="I5432">
        <f t="shared" si="840"/>
        <v>7</v>
      </c>
      <c r="J5432">
        <f t="shared" si="841"/>
        <v>0</v>
      </c>
      <c r="K5432">
        <f t="shared" si="842"/>
        <v>0</v>
      </c>
      <c r="L5432">
        <f t="shared" si="843"/>
        <v>1</v>
      </c>
      <c r="M5432">
        <f>I5432*Diccionario!$B$36</f>
        <v>1.554013725490196E-2</v>
      </c>
      <c r="N5432">
        <f>M5432*Diccionario!$B$37</f>
        <v>1.569553862745098E-3</v>
      </c>
      <c r="O5432">
        <f>N5432*Diccionario!$B$38</f>
        <v>2.3543307941176469E-4</v>
      </c>
      <c r="P5432">
        <f>O5432*Diccionario!$B$39</f>
        <v>2.1188977147058822E-4</v>
      </c>
      <c r="Q5432">
        <f>P5432*Diccionario!$B$40</f>
        <v>8.4755908588235299E-5</v>
      </c>
      <c r="R5432">
        <f>Q5432*Diccionario!$B$41</f>
        <v>5.5091340582352947E-5</v>
      </c>
      <c r="S5432">
        <f t="shared" si="844"/>
        <v>5.5091340582352947E-5</v>
      </c>
      <c r="T5432">
        <f>I5432*Diccionario!$B$36</f>
        <v>1.554013725490196E-2</v>
      </c>
      <c r="U5432">
        <f>T5432*Diccionario!$B$42</f>
        <v>1.569553862745098E-3</v>
      </c>
      <c r="V5432">
        <f>U5432*Diccionario!$B$43</f>
        <v>1.3341207833333334E-3</v>
      </c>
      <c r="W5432">
        <f>V5432*Diccionario!$B$44</f>
        <v>2.5348294883333332E-4</v>
      </c>
      <c r="X5432">
        <f>W5432*Diccionario!$B$45</f>
        <v>9.8858350045000006E-5</v>
      </c>
      <c r="Y5432">
        <f>X5432*Diccionario!$B$46</f>
        <v>8.7983931540050001E-5</v>
      </c>
      <c r="Z5432">
        <f>Y5432*Diccionario!$B$47</f>
        <v>3.2554054669818498E-5</v>
      </c>
      <c r="AA5432">
        <f>Z5432*Diccionario!$B$48</f>
        <v>3.2554054669818498E-5</v>
      </c>
      <c r="AB5432">
        <f>AA5432*Diccionario!$B$49</f>
        <v>2.4415541002363875E-5</v>
      </c>
      <c r="AC5432">
        <f t="shared" si="845"/>
        <v>2.4415541002363875E-5</v>
      </c>
      <c r="AD5432">
        <f t="shared" si="846"/>
        <v>7.9506881584716815E-5</v>
      </c>
      <c r="AE5432">
        <f t="shared" si="847"/>
        <v>1.3323500336304184E-7</v>
      </c>
      <c r="AF5432" t="e">
        <f ca="1">IF(AD5432="","",_xludf.RANK.EQ(AD5432,$AD$2:$AD$5513,0))</f>
        <v>#NAME?</v>
      </c>
      <c r="AH5432" t="str">
        <f t="shared" si="848"/>
        <v>Baja</v>
      </c>
      <c r="AI5432" t="s">
        <v>153</v>
      </c>
      <c r="AJ5432" t="str">
        <f>IFERROR(VLOOKUP(B5432,Maestro_Regionales!$A$2:$B$35,2,FALSE),"Otras zonas")</f>
        <v>Otras zonas</v>
      </c>
      <c r="AK5432" t="str">
        <f t="shared" si="849"/>
        <v>REGIMEN DE EXCEPCION | Otras zonas</v>
      </c>
    </row>
    <row r="5433" spans="1:37">
      <c r="A5433" s="4" t="s">
        <v>2274</v>
      </c>
      <c r="B5433" s="4" t="s">
        <v>2275</v>
      </c>
      <c r="C5433" s="4" t="s">
        <v>2278</v>
      </c>
      <c r="D5433" s="4" t="s">
        <v>2279</v>
      </c>
      <c r="E5433" s="4" t="s">
        <v>87</v>
      </c>
      <c r="F5433" s="4">
        <v>6728</v>
      </c>
      <c r="G5433" s="4">
        <v>22154</v>
      </c>
      <c r="H5433" s="4">
        <v>0</v>
      </c>
      <c r="I5433">
        <f t="shared" si="840"/>
        <v>28882</v>
      </c>
      <c r="J5433">
        <f t="shared" si="841"/>
        <v>0.23294785679662072</v>
      </c>
      <c r="K5433">
        <f t="shared" si="842"/>
        <v>0.76705214320337922</v>
      </c>
      <c r="L5433">
        <f t="shared" si="843"/>
        <v>0</v>
      </c>
      <c r="M5433">
        <f>I5433*Diccionario!$B$36</f>
        <v>64.118606313725479</v>
      </c>
      <c r="N5433">
        <f>M5433*Diccionario!$B$37</f>
        <v>6.4759792376862739</v>
      </c>
      <c r="O5433">
        <f>N5433*Diccionario!$B$38</f>
        <v>0.97139688565294102</v>
      </c>
      <c r="P5433">
        <f>O5433*Diccionario!$B$39</f>
        <v>0.87425719708764693</v>
      </c>
      <c r="Q5433">
        <f>P5433*Diccionario!$B$40</f>
        <v>0.34970287883505879</v>
      </c>
      <c r="R5433">
        <f>Q5433*Diccionario!$B$41</f>
        <v>0.22730687124278823</v>
      </c>
      <c r="S5433">
        <f t="shared" si="844"/>
        <v>0.22730687124278823</v>
      </c>
      <c r="T5433">
        <f>I5433*Diccionario!$B$36</f>
        <v>64.118606313725479</v>
      </c>
      <c r="U5433">
        <f>T5433*Diccionario!$B$42</f>
        <v>6.4759792376862739</v>
      </c>
      <c r="V5433">
        <f>U5433*Diccionario!$B$43</f>
        <v>5.5045823520333323</v>
      </c>
      <c r="W5433">
        <f>V5433*Diccionario!$B$44</f>
        <v>1.0458706468863332</v>
      </c>
      <c r="X5433">
        <f>W5433*Diccionario!$B$45</f>
        <v>0.40788955228566998</v>
      </c>
      <c r="Y5433">
        <f>X5433*Diccionario!$B$46</f>
        <v>0.36302170153424629</v>
      </c>
      <c r="Z5433">
        <f>Y5433*Diccionario!$B$47</f>
        <v>0.13431802956767114</v>
      </c>
      <c r="AA5433">
        <f>Z5433*Diccionario!$B$48</f>
        <v>0.13431802956767114</v>
      </c>
      <c r="AB5433">
        <f>AA5433*Diccionario!$B$49</f>
        <v>0.10073852217575335</v>
      </c>
      <c r="AC5433">
        <f t="shared" si="845"/>
        <v>0.10073852217575335</v>
      </c>
      <c r="AD5433">
        <f t="shared" si="846"/>
        <v>0.32804539341854155</v>
      </c>
      <c r="AE5433">
        <f t="shared" si="847"/>
        <v>5.4972762387591064E-4</v>
      </c>
      <c r="AF5433" t="e">
        <f ca="1">IF(AD5433="","",_xludf.RANK.EQ(AD5433,$AD$2:$AD$5513,0))</f>
        <v>#NAME?</v>
      </c>
      <c r="AH5433" t="str">
        <f t="shared" si="848"/>
        <v>Media</v>
      </c>
      <c r="AI5433" t="s">
        <v>153</v>
      </c>
      <c r="AJ5433" t="str">
        <f>IFERROR(VLOOKUP(B5433,Maestro_Regionales!$A$2:$B$35,2,FALSE),"Otras zonas")</f>
        <v>Otras zonas</v>
      </c>
      <c r="AK5433" t="str">
        <f t="shared" si="849"/>
        <v>NUEVA EPS | Otras zonas</v>
      </c>
    </row>
    <row r="5434" spans="1:37">
      <c r="A5434" s="4" t="s">
        <v>2274</v>
      </c>
      <c r="B5434" s="4" t="s">
        <v>2275</v>
      </c>
      <c r="C5434" s="4" t="s">
        <v>2278</v>
      </c>
      <c r="D5434" s="4" t="s">
        <v>2279</v>
      </c>
      <c r="E5434" s="4" t="s">
        <v>417</v>
      </c>
      <c r="F5434" s="4">
        <v>1725</v>
      </c>
      <c r="G5434" s="4">
        <v>14330</v>
      </c>
      <c r="H5434" s="4">
        <v>0</v>
      </c>
      <c r="I5434">
        <f t="shared" si="840"/>
        <v>16055</v>
      </c>
      <c r="J5434">
        <f t="shared" si="841"/>
        <v>0.10744316412332607</v>
      </c>
      <c r="K5434">
        <f t="shared" si="842"/>
        <v>0.89255683587667389</v>
      </c>
      <c r="L5434">
        <f t="shared" si="843"/>
        <v>0</v>
      </c>
      <c r="M5434">
        <f>I5434*Diccionario!$B$36</f>
        <v>35.642414803921568</v>
      </c>
      <c r="N5434">
        <f>M5434*Diccionario!$B$37</f>
        <v>3.5998838951960788</v>
      </c>
      <c r="O5434">
        <f>N5434*Diccionario!$B$38</f>
        <v>0.53998258427941181</v>
      </c>
      <c r="P5434">
        <f>O5434*Diccionario!$B$39</f>
        <v>0.48598432585147067</v>
      </c>
      <c r="Q5434">
        <f>P5434*Diccionario!$B$40</f>
        <v>0.19439373034058827</v>
      </c>
      <c r="R5434">
        <f>Q5434*Diccionario!$B$41</f>
        <v>0.12635592472138238</v>
      </c>
      <c r="S5434">
        <f t="shared" si="844"/>
        <v>0.12635592472138238</v>
      </c>
      <c r="T5434">
        <f>I5434*Diccionario!$B$36</f>
        <v>35.642414803921568</v>
      </c>
      <c r="U5434">
        <f>T5434*Diccionario!$B$42</f>
        <v>3.5998838951960788</v>
      </c>
      <c r="V5434">
        <f>U5434*Diccionario!$B$43</f>
        <v>3.0599013109166671</v>
      </c>
      <c r="W5434">
        <f>V5434*Diccionario!$B$44</f>
        <v>0.58138124907416677</v>
      </c>
      <c r="X5434">
        <f>W5434*Diccionario!$B$45</f>
        <v>0.22673868713892506</v>
      </c>
      <c r="Y5434">
        <f>X5434*Diccionario!$B$46</f>
        <v>0.2017974315536433</v>
      </c>
      <c r="Z5434">
        <f>Y5434*Diccionario!$B$47</f>
        <v>7.4665049674848022E-2</v>
      </c>
      <c r="AA5434">
        <f>Z5434*Diccionario!$B$48</f>
        <v>7.4665049674848022E-2</v>
      </c>
      <c r="AB5434">
        <f>AA5434*Diccionario!$B$49</f>
        <v>5.5998787256136016E-2</v>
      </c>
      <c r="AC5434">
        <f t="shared" si="845"/>
        <v>5.5998787256136016E-2</v>
      </c>
      <c r="AD5434">
        <f t="shared" si="846"/>
        <v>0.1823547119775184</v>
      </c>
      <c r="AE5434">
        <f t="shared" si="847"/>
        <v>3.0558399699909109E-4</v>
      </c>
      <c r="AF5434" t="e">
        <f ca="1">IF(AD5434="","",_xludf.RANK.EQ(AD5434,$AD$2:$AD$5513,0))</f>
        <v>#NAME?</v>
      </c>
      <c r="AH5434" t="str">
        <f t="shared" si="848"/>
        <v>Media</v>
      </c>
      <c r="AI5434" t="s">
        <v>153</v>
      </c>
      <c r="AJ5434" t="str">
        <f>IFERROR(VLOOKUP(B5434,Maestro_Regionales!$A$2:$B$35,2,FALSE),"Otras zonas")</f>
        <v>Otras zonas</v>
      </c>
      <c r="AK5434" t="str">
        <f t="shared" si="849"/>
        <v>MALLAMAS EPSI | Otras zonas</v>
      </c>
    </row>
    <row r="5435" spans="1:37">
      <c r="A5435" s="4" t="s">
        <v>2274</v>
      </c>
      <c r="B5435" s="4" t="s">
        <v>2275</v>
      </c>
      <c r="C5435" s="4" t="s">
        <v>2278</v>
      </c>
      <c r="D5435" s="4" t="s">
        <v>2279</v>
      </c>
      <c r="E5435" s="4" t="s">
        <v>86</v>
      </c>
      <c r="F5435" s="4">
        <v>8017</v>
      </c>
      <c r="G5435" s="4">
        <v>1639</v>
      </c>
      <c r="H5435" s="4">
        <v>0</v>
      </c>
      <c r="I5435">
        <f t="shared" si="840"/>
        <v>9656</v>
      </c>
      <c r="J5435">
        <f t="shared" si="841"/>
        <v>0.83026097763048878</v>
      </c>
      <c r="K5435">
        <f t="shared" si="842"/>
        <v>0.16973902236951119</v>
      </c>
      <c r="L5435">
        <f t="shared" si="843"/>
        <v>0</v>
      </c>
      <c r="M5435">
        <f>I5435*Diccionario!$B$36</f>
        <v>21.436509333333333</v>
      </c>
      <c r="N5435">
        <f>M5435*Diccionario!$B$37</f>
        <v>2.1650874426666666</v>
      </c>
      <c r="O5435">
        <f>N5435*Diccionario!$B$38</f>
        <v>0.3247631164</v>
      </c>
      <c r="P5435">
        <f>O5435*Diccionario!$B$39</f>
        <v>0.29228680476000002</v>
      </c>
      <c r="Q5435">
        <f>P5435*Diccionario!$B$40</f>
        <v>0.11691472190400001</v>
      </c>
      <c r="R5435">
        <f>Q5435*Diccionario!$B$41</f>
        <v>7.5994569237600007E-2</v>
      </c>
      <c r="S5435">
        <f t="shared" si="844"/>
        <v>7.5994569237600007E-2</v>
      </c>
      <c r="T5435">
        <f>I5435*Diccionario!$B$36</f>
        <v>21.436509333333333</v>
      </c>
      <c r="U5435">
        <f>T5435*Diccionario!$B$42</f>
        <v>2.1650874426666666</v>
      </c>
      <c r="V5435">
        <f>U5435*Diccionario!$B$43</f>
        <v>1.8403243262666666</v>
      </c>
      <c r="W5435">
        <f>V5435*Diccionario!$B$44</f>
        <v>0.34966162199066669</v>
      </c>
      <c r="X5435">
        <f>W5435*Diccionario!$B$45</f>
        <v>0.13636803257636002</v>
      </c>
      <c r="Y5435">
        <f>X5435*Diccionario!$B$46</f>
        <v>0.12136754899296041</v>
      </c>
      <c r="Z5435">
        <f>Y5435*Diccionario!$B$47</f>
        <v>4.4905993127395349E-2</v>
      </c>
      <c r="AA5435">
        <f>Z5435*Diccionario!$B$48</f>
        <v>4.4905993127395349E-2</v>
      </c>
      <c r="AB5435">
        <f>AA5435*Diccionario!$B$49</f>
        <v>3.3679494845546512E-2</v>
      </c>
      <c r="AC5435">
        <f t="shared" si="845"/>
        <v>3.3679494845546512E-2</v>
      </c>
      <c r="AD5435">
        <f t="shared" si="846"/>
        <v>0.10967406408314652</v>
      </c>
      <c r="AE5435">
        <f t="shared" si="847"/>
        <v>1.8378817035336176E-4</v>
      </c>
      <c r="AF5435" t="e">
        <f ca="1">IF(AD5435="","",_xludf.RANK.EQ(AD5435,$AD$2:$AD$5513,0))</f>
        <v>#NAME?</v>
      </c>
      <c r="AH5435" t="str">
        <f t="shared" si="848"/>
        <v>Baja</v>
      </c>
      <c r="AI5435" t="s">
        <v>153</v>
      </c>
      <c r="AJ5435" t="str">
        <f>IFERROR(VLOOKUP(B5435,Maestro_Regionales!$A$2:$B$35,2,FALSE),"Otras zonas")</f>
        <v>Otras zonas</v>
      </c>
      <c r="AK5435" t="str">
        <f t="shared" si="849"/>
        <v>EPS SANITAS | Otras zonas</v>
      </c>
    </row>
    <row r="5436" spans="1:37">
      <c r="A5436" s="4" t="s">
        <v>2274</v>
      </c>
      <c r="B5436" s="4" t="s">
        <v>2275</v>
      </c>
      <c r="C5436" s="4" t="s">
        <v>2278</v>
      </c>
      <c r="D5436" s="4" t="s">
        <v>2279</v>
      </c>
      <c r="E5436" s="4" t="s">
        <v>90</v>
      </c>
      <c r="F5436" s="4">
        <v>0</v>
      </c>
      <c r="G5436" s="4">
        <v>0</v>
      </c>
      <c r="H5436" s="4">
        <v>1849</v>
      </c>
      <c r="I5436">
        <f t="shared" si="840"/>
        <v>1849</v>
      </c>
      <c r="J5436">
        <f t="shared" si="841"/>
        <v>0</v>
      </c>
      <c r="K5436">
        <f t="shared" si="842"/>
        <v>0</v>
      </c>
      <c r="L5436">
        <f t="shared" si="843"/>
        <v>1</v>
      </c>
      <c r="M5436">
        <f>I5436*Diccionario!$B$36</f>
        <v>4.1048162549019604</v>
      </c>
      <c r="N5436">
        <f>M5436*Diccionario!$B$37</f>
        <v>0.41458644174509801</v>
      </c>
      <c r="O5436">
        <f>N5436*Diccionario!$B$38</f>
        <v>6.2187966261764697E-2</v>
      </c>
      <c r="P5436">
        <f>O5436*Diccionario!$B$39</f>
        <v>5.5969169635588227E-2</v>
      </c>
      <c r="Q5436">
        <f>P5436*Diccionario!$B$40</f>
        <v>2.2387667854235294E-2</v>
      </c>
      <c r="R5436">
        <f>Q5436*Diccionario!$B$41</f>
        <v>1.455198410525294E-2</v>
      </c>
      <c r="S5436">
        <f t="shared" si="844"/>
        <v>1.455198410525294E-2</v>
      </c>
      <c r="T5436">
        <f>I5436*Diccionario!$B$36</f>
        <v>4.1048162549019604</v>
      </c>
      <c r="U5436">
        <f>T5436*Diccionario!$B$42</f>
        <v>0.41458644174509801</v>
      </c>
      <c r="V5436">
        <f>U5436*Diccionario!$B$43</f>
        <v>0.35239847548333331</v>
      </c>
      <c r="W5436">
        <f>V5436*Diccionario!$B$44</f>
        <v>6.6955710341833327E-2</v>
      </c>
      <c r="X5436">
        <f>W5436*Diccionario!$B$45</f>
        <v>2.6112727033314999E-2</v>
      </c>
      <c r="Y5436">
        <f>X5436*Diccionario!$B$46</f>
        <v>2.3240327059650349E-2</v>
      </c>
      <c r="Z5436">
        <f>Y5436*Diccionario!$B$47</f>
        <v>8.5989210120706282E-3</v>
      </c>
      <c r="AA5436">
        <f>Z5436*Diccionario!$B$48</f>
        <v>8.5989210120706282E-3</v>
      </c>
      <c r="AB5436">
        <f>AA5436*Diccionario!$B$49</f>
        <v>6.4491907590529711E-3</v>
      </c>
      <c r="AC5436">
        <f t="shared" si="845"/>
        <v>6.4491907590529711E-3</v>
      </c>
      <c r="AD5436">
        <f t="shared" si="846"/>
        <v>2.1001174864305912E-2</v>
      </c>
      <c r="AE5436">
        <f t="shared" si="847"/>
        <v>3.5193074459752051E-5</v>
      </c>
      <c r="AF5436" t="e">
        <f ca="1">IF(AD5436="","",_xludf.RANK.EQ(AD5436,$AD$2:$AD$5513,0))</f>
        <v>#NAME?</v>
      </c>
      <c r="AH5436" t="str">
        <f t="shared" si="848"/>
        <v>Baja</v>
      </c>
      <c r="AI5436" t="s">
        <v>153</v>
      </c>
      <c r="AJ5436" t="str">
        <f>IFERROR(VLOOKUP(B5436,Maestro_Regionales!$A$2:$B$35,2,FALSE),"Otras zonas")</f>
        <v>Otras zonas</v>
      </c>
      <c r="AK5436" t="str">
        <f t="shared" si="849"/>
        <v>REGIMEN DE EXCEPCION | Otras zonas</v>
      </c>
    </row>
    <row r="5437" spans="1:37">
      <c r="A5437" s="4" t="s">
        <v>2274</v>
      </c>
      <c r="B5437" s="4" t="s">
        <v>2275</v>
      </c>
      <c r="C5437" s="4" t="s">
        <v>2280</v>
      </c>
      <c r="D5437" s="4" t="s">
        <v>2281</v>
      </c>
      <c r="E5437" s="4" t="s">
        <v>417</v>
      </c>
      <c r="F5437" s="4">
        <v>50</v>
      </c>
      <c r="G5437" s="4">
        <v>1607</v>
      </c>
      <c r="H5437" s="4">
        <v>0</v>
      </c>
      <c r="I5437">
        <f t="shared" si="840"/>
        <v>1657</v>
      </c>
      <c r="J5437">
        <f t="shared" si="841"/>
        <v>3.0175015087507542E-2</v>
      </c>
      <c r="K5437">
        <f t="shared" si="842"/>
        <v>0.96982498491249247</v>
      </c>
      <c r="L5437">
        <f t="shared" si="843"/>
        <v>0</v>
      </c>
      <c r="M5437">
        <f>I5437*Diccionario!$B$36</f>
        <v>3.6785724901960783</v>
      </c>
      <c r="N5437">
        <f>M5437*Diccionario!$B$37</f>
        <v>0.37153582150980391</v>
      </c>
      <c r="O5437">
        <f>N5437*Diccionario!$B$38</f>
        <v>5.5730373226470585E-2</v>
      </c>
      <c r="P5437">
        <f>O5437*Diccionario!$B$39</f>
        <v>5.0157335903823527E-2</v>
      </c>
      <c r="Q5437">
        <f>P5437*Diccionario!$B$40</f>
        <v>2.0062934361529412E-2</v>
      </c>
      <c r="R5437">
        <f>Q5437*Diccionario!$B$41</f>
        <v>1.3040907334994118E-2</v>
      </c>
      <c r="S5437">
        <f t="shared" si="844"/>
        <v>1.3040907334994118E-2</v>
      </c>
      <c r="T5437">
        <f>I5437*Diccionario!$B$36</f>
        <v>3.6785724901960783</v>
      </c>
      <c r="U5437">
        <f>T5437*Diccionario!$B$42</f>
        <v>0.37153582150980391</v>
      </c>
      <c r="V5437">
        <f>U5437*Diccionario!$B$43</f>
        <v>0.31580544828333329</v>
      </c>
      <c r="W5437">
        <f>V5437*Diccionario!$B$44</f>
        <v>6.0003035173833326E-2</v>
      </c>
      <c r="X5437">
        <f>W5437*Diccionario!$B$45</f>
        <v>2.3401183717795E-2</v>
      </c>
      <c r="Y5437">
        <f>X5437*Diccionario!$B$46</f>
        <v>2.082705350883755E-2</v>
      </c>
      <c r="Z5437">
        <f>Y5437*Diccionario!$B$47</f>
        <v>7.7060097982698935E-3</v>
      </c>
      <c r="AA5437">
        <f>Z5437*Diccionario!$B$48</f>
        <v>7.7060097982698935E-3</v>
      </c>
      <c r="AB5437">
        <f>AA5437*Diccionario!$B$49</f>
        <v>5.7795073487024199E-3</v>
      </c>
      <c r="AC5437">
        <f t="shared" si="845"/>
        <v>5.7795073487024199E-3</v>
      </c>
      <c r="AD5437">
        <f t="shared" si="846"/>
        <v>1.8820414683696537E-2</v>
      </c>
      <c r="AE5437">
        <f t="shared" si="847"/>
        <v>3.1538628653222905E-5</v>
      </c>
      <c r="AF5437" t="e">
        <f ca="1">IF(AD5437="","",_xludf.RANK.EQ(AD5437,$AD$2:$AD$5513,0))</f>
        <v>#NAME?</v>
      </c>
      <c r="AH5437" t="str">
        <f t="shared" si="848"/>
        <v>Baja</v>
      </c>
      <c r="AI5437" t="s">
        <v>153</v>
      </c>
      <c r="AJ5437" t="str">
        <f>IFERROR(VLOOKUP(B5437,Maestro_Regionales!$A$2:$B$35,2,FALSE),"Otras zonas")</f>
        <v>Otras zonas</v>
      </c>
      <c r="AK5437" t="str">
        <f t="shared" si="849"/>
        <v>MALLAMAS EPSI | Otras zonas</v>
      </c>
    </row>
    <row r="5438" spans="1:37">
      <c r="A5438" s="4" t="s">
        <v>2274</v>
      </c>
      <c r="B5438" s="4" t="s">
        <v>2275</v>
      </c>
      <c r="C5438" s="4" t="s">
        <v>2280</v>
      </c>
      <c r="D5438" s="4" t="s">
        <v>2281</v>
      </c>
      <c r="E5438" s="4" t="s">
        <v>87</v>
      </c>
      <c r="F5438" s="4">
        <v>102</v>
      </c>
      <c r="G5438" s="4">
        <v>60</v>
      </c>
      <c r="H5438" s="4">
        <v>0</v>
      </c>
      <c r="I5438">
        <f t="shared" si="840"/>
        <v>162</v>
      </c>
      <c r="J5438">
        <f t="shared" si="841"/>
        <v>0.62962962962962965</v>
      </c>
      <c r="K5438">
        <f t="shared" si="842"/>
        <v>0.37037037037037035</v>
      </c>
      <c r="L5438">
        <f t="shared" si="843"/>
        <v>0</v>
      </c>
      <c r="M5438">
        <f>I5438*Diccionario!$B$36</f>
        <v>0.35964317647058819</v>
      </c>
      <c r="N5438">
        <f>M5438*Diccionario!$B$37</f>
        <v>3.6323960823529407E-2</v>
      </c>
      <c r="O5438">
        <f>N5438*Diccionario!$B$38</f>
        <v>5.4485941235294108E-3</v>
      </c>
      <c r="P5438">
        <f>O5438*Diccionario!$B$39</f>
        <v>4.90373471117647E-3</v>
      </c>
      <c r="Q5438">
        <f>P5438*Diccionario!$B$40</f>
        <v>1.9614938844705883E-3</v>
      </c>
      <c r="R5438">
        <f>Q5438*Diccionario!$B$41</f>
        <v>1.2749710249058824E-3</v>
      </c>
      <c r="S5438">
        <f t="shared" si="844"/>
        <v>1.2749710249058824E-3</v>
      </c>
      <c r="T5438">
        <f>I5438*Diccionario!$B$36</f>
        <v>0.35964317647058819</v>
      </c>
      <c r="U5438">
        <f>T5438*Diccionario!$B$42</f>
        <v>3.6323960823529407E-2</v>
      </c>
      <c r="V5438">
        <f>U5438*Diccionario!$B$43</f>
        <v>3.0875366699999993E-2</v>
      </c>
      <c r="W5438">
        <f>V5438*Diccionario!$B$44</f>
        <v>5.8663196729999987E-3</v>
      </c>
      <c r="X5438">
        <f>W5438*Diccionario!$B$45</f>
        <v>2.2878646724699995E-3</v>
      </c>
      <c r="Y5438">
        <f>X5438*Diccionario!$B$46</f>
        <v>2.0361995584982995E-3</v>
      </c>
      <c r="Z5438">
        <f>Y5438*Diccionario!$B$47</f>
        <v>7.5339383664437085E-4</v>
      </c>
      <c r="AA5438">
        <f>Z5438*Diccionario!$B$48</f>
        <v>7.5339383664437085E-4</v>
      </c>
      <c r="AB5438">
        <f>AA5438*Diccionario!$B$49</f>
        <v>5.6504537748327816E-4</v>
      </c>
      <c r="AC5438">
        <f t="shared" si="845"/>
        <v>5.6504537748327816E-4</v>
      </c>
      <c r="AD5438">
        <f t="shared" si="846"/>
        <v>1.8400164023891605E-3</v>
      </c>
      <c r="AE5438">
        <f t="shared" si="847"/>
        <v>3.0834386492589684E-6</v>
      </c>
      <c r="AF5438" t="e">
        <f ca="1">IF(AD5438="","",_xludf.RANK.EQ(AD5438,$AD$2:$AD$5513,0))</f>
        <v>#NAME?</v>
      </c>
      <c r="AH5438" t="str">
        <f t="shared" si="848"/>
        <v>Baja</v>
      </c>
      <c r="AI5438" t="s">
        <v>153</v>
      </c>
      <c r="AJ5438" t="str">
        <f>IFERROR(VLOOKUP(B5438,Maestro_Regionales!$A$2:$B$35,2,FALSE),"Otras zonas")</f>
        <v>Otras zonas</v>
      </c>
      <c r="AK5438" t="str">
        <f t="shared" si="849"/>
        <v>NUEVA EPS | Otras zonas</v>
      </c>
    </row>
    <row r="5439" spans="1:37">
      <c r="A5439" s="4" t="s">
        <v>2274</v>
      </c>
      <c r="B5439" s="4" t="s">
        <v>2275</v>
      </c>
      <c r="C5439" s="4" t="s">
        <v>2280</v>
      </c>
      <c r="D5439" s="4" t="s">
        <v>2281</v>
      </c>
      <c r="E5439" s="4" t="s">
        <v>90</v>
      </c>
      <c r="F5439" s="4">
        <v>0</v>
      </c>
      <c r="G5439" s="4">
        <v>0</v>
      </c>
      <c r="H5439" s="4">
        <v>17</v>
      </c>
      <c r="I5439">
        <f t="shared" si="840"/>
        <v>17</v>
      </c>
      <c r="J5439">
        <f t="shared" si="841"/>
        <v>0</v>
      </c>
      <c r="K5439">
        <f t="shared" si="842"/>
        <v>0</v>
      </c>
      <c r="L5439">
        <f t="shared" si="843"/>
        <v>1</v>
      </c>
      <c r="M5439">
        <f>I5439*Diccionario!$B$36</f>
        <v>3.7740333333333334E-2</v>
      </c>
      <c r="N5439">
        <f>M5439*Diccionario!$B$37</f>
        <v>3.8117736666666668E-3</v>
      </c>
      <c r="O5439">
        <f>N5439*Diccionario!$B$38</f>
        <v>5.7176605000000004E-4</v>
      </c>
      <c r="P5439">
        <f>O5439*Diccionario!$B$39</f>
        <v>5.1458944500000004E-4</v>
      </c>
      <c r="Q5439">
        <f>P5439*Diccionario!$B$40</f>
        <v>2.0583577800000003E-4</v>
      </c>
      <c r="R5439">
        <f>Q5439*Diccionario!$B$41</f>
        <v>1.3379325570000002E-4</v>
      </c>
      <c r="S5439">
        <f t="shared" si="844"/>
        <v>1.3379325570000002E-4</v>
      </c>
      <c r="T5439">
        <f>I5439*Diccionario!$B$36</f>
        <v>3.7740333333333334E-2</v>
      </c>
      <c r="U5439">
        <f>T5439*Diccionario!$B$42</f>
        <v>3.8117736666666668E-3</v>
      </c>
      <c r="V5439">
        <f>U5439*Diccionario!$B$43</f>
        <v>3.2400076166666666E-3</v>
      </c>
      <c r="W5439">
        <f>V5439*Diccionario!$B$44</f>
        <v>6.1560144716666667E-4</v>
      </c>
      <c r="X5439">
        <f>W5439*Diccionario!$B$45</f>
        <v>2.40084564395E-4</v>
      </c>
      <c r="Y5439">
        <f>X5439*Diccionario!$B$46</f>
        <v>2.1367526231155001E-4</v>
      </c>
      <c r="Z5439">
        <f>Y5439*Diccionario!$B$47</f>
        <v>7.9059847055273501E-5</v>
      </c>
      <c r="AA5439">
        <f>Z5439*Diccionario!$B$48</f>
        <v>7.9059847055273501E-5</v>
      </c>
      <c r="AB5439">
        <f>AA5439*Diccionario!$B$49</f>
        <v>5.9294885291455126E-5</v>
      </c>
      <c r="AC5439">
        <f t="shared" si="845"/>
        <v>5.9294885291455126E-5</v>
      </c>
      <c r="AD5439">
        <f t="shared" si="846"/>
        <v>1.9308814099145514E-4</v>
      </c>
      <c r="AE5439">
        <f t="shared" si="847"/>
        <v>3.235707224531017E-7</v>
      </c>
      <c r="AF5439" t="e">
        <f ca="1">IF(AD5439="","",_xludf.RANK.EQ(AD5439,$AD$2:$AD$5513,0))</f>
        <v>#NAME?</v>
      </c>
      <c r="AH5439" t="str">
        <f t="shared" si="848"/>
        <v>Baja</v>
      </c>
      <c r="AI5439" t="s">
        <v>153</v>
      </c>
      <c r="AJ5439" t="str">
        <f>IFERROR(VLOOKUP(B5439,Maestro_Regionales!$A$2:$B$35,2,FALSE),"Otras zonas")</f>
        <v>Otras zonas</v>
      </c>
      <c r="AK5439" t="str">
        <f t="shared" si="849"/>
        <v>REGIMEN DE EXCEPCION | Otras zonas</v>
      </c>
    </row>
    <row r="5440" spans="1:37">
      <c r="A5440" s="4" t="s">
        <v>2274</v>
      </c>
      <c r="B5440" s="4" t="s">
        <v>2275</v>
      </c>
      <c r="C5440" s="4" t="s">
        <v>2282</v>
      </c>
      <c r="D5440" s="4" t="s">
        <v>2283</v>
      </c>
      <c r="E5440" s="4" t="s">
        <v>417</v>
      </c>
      <c r="F5440" s="4">
        <v>165</v>
      </c>
      <c r="G5440" s="4">
        <v>2294</v>
      </c>
      <c r="H5440" s="4">
        <v>0</v>
      </c>
      <c r="I5440">
        <f t="shared" si="840"/>
        <v>2459</v>
      </c>
      <c r="J5440">
        <f t="shared" si="841"/>
        <v>6.710044733631558E-2</v>
      </c>
      <c r="K5440">
        <f t="shared" si="842"/>
        <v>0.93289955266368441</v>
      </c>
      <c r="L5440">
        <f t="shared" si="843"/>
        <v>0</v>
      </c>
      <c r="M5440">
        <f>I5440*Diccionario!$B$36</f>
        <v>5.4590282156862742</v>
      </c>
      <c r="N5440">
        <f>M5440*Diccionario!$B$37</f>
        <v>0.55136184978431368</v>
      </c>
      <c r="O5440">
        <f>N5440*Diccionario!$B$38</f>
        <v>8.2704277467647053E-2</v>
      </c>
      <c r="P5440">
        <f>O5440*Diccionario!$B$39</f>
        <v>7.443384972088235E-2</v>
      </c>
      <c r="Q5440">
        <f>P5440*Diccionario!$B$40</f>
        <v>2.9773539888352941E-2</v>
      </c>
      <c r="R5440">
        <f>Q5440*Diccionario!$B$41</f>
        <v>1.9352800927429411E-2</v>
      </c>
      <c r="S5440">
        <f t="shared" si="844"/>
        <v>1.9352800927429411E-2</v>
      </c>
      <c r="T5440">
        <f>I5440*Diccionario!$B$36</f>
        <v>5.4590282156862742</v>
      </c>
      <c r="U5440">
        <f>T5440*Diccionario!$B$42</f>
        <v>0.55136184978431368</v>
      </c>
      <c r="V5440">
        <f>U5440*Diccionario!$B$43</f>
        <v>0.4686575723166666</v>
      </c>
      <c r="W5440">
        <f>V5440*Diccionario!$B$44</f>
        <v>8.9044938740166654E-2</v>
      </c>
      <c r="X5440">
        <f>W5440*Diccionario!$B$45</f>
        <v>3.4727526108664995E-2</v>
      </c>
      <c r="Y5440">
        <f>X5440*Diccionario!$B$46</f>
        <v>3.0907498236711847E-2</v>
      </c>
      <c r="Z5440">
        <f>Y5440*Diccionario!$B$47</f>
        <v>1.1435774347583383E-2</v>
      </c>
      <c r="AA5440">
        <f>Z5440*Diccionario!$B$48</f>
        <v>1.1435774347583383E-2</v>
      </c>
      <c r="AB5440">
        <f>AA5440*Diccionario!$B$49</f>
        <v>8.5768307606875378E-3</v>
      </c>
      <c r="AC5440">
        <f t="shared" si="845"/>
        <v>8.5768307606875378E-3</v>
      </c>
      <c r="AD5440">
        <f t="shared" si="846"/>
        <v>2.7929631688116949E-2</v>
      </c>
      <c r="AE5440">
        <f t="shared" si="847"/>
        <v>4.6803553324245701E-5</v>
      </c>
      <c r="AF5440" t="e">
        <f ca="1">IF(AD5440="","",_xludf.RANK.EQ(AD5440,$AD$2:$AD$5513,0))</f>
        <v>#NAME?</v>
      </c>
      <c r="AH5440" t="str">
        <f t="shared" si="848"/>
        <v>Baja</v>
      </c>
      <c r="AI5440" t="s">
        <v>153</v>
      </c>
      <c r="AJ5440" t="str">
        <f>IFERROR(VLOOKUP(B5440,Maestro_Regionales!$A$2:$B$35,2,FALSE),"Otras zonas")</f>
        <v>Otras zonas</v>
      </c>
      <c r="AK5440" t="str">
        <f t="shared" si="849"/>
        <v>MALLAMAS EPSI | Otras zonas</v>
      </c>
    </row>
    <row r="5441" spans="1:37">
      <c r="A5441" s="4" t="s">
        <v>2274</v>
      </c>
      <c r="B5441" s="4" t="s">
        <v>2275</v>
      </c>
      <c r="C5441" s="4" t="s">
        <v>2282</v>
      </c>
      <c r="D5441" s="4" t="s">
        <v>2283</v>
      </c>
      <c r="E5441" s="4" t="s">
        <v>87</v>
      </c>
      <c r="F5441" s="4">
        <v>57</v>
      </c>
      <c r="G5441" s="4">
        <v>41</v>
      </c>
      <c r="H5441" s="4">
        <v>0</v>
      </c>
      <c r="I5441">
        <f t="shared" si="840"/>
        <v>98</v>
      </c>
      <c r="J5441">
        <f t="shared" si="841"/>
        <v>0.58163265306122447</v>
      </c>
      <c r="K5441">
        <f t="shared" si="842"/>
        <v>0.41836734693877553</v>
      </c>
      <c r="L5441">
        <f t="shared" si="843"/>
        <v>0</v>
      </c>
      <c r="M5441">
        <f>I5441*Diccionario!$B$36</f>
        <v>0.21756192156862744</v>
      </c>
      <c r="N5441">
        <f>M5441*Diccionario!$B$37</f>
        <v>2.1973754078431374E-2</v>
      </c>
      <c r="O5441">
        <f>N5441*Diccionario!$B$38</f>
        <v>3.2960631117647061E-3</v>
      </c>
      <c r="P5441">
        <f>O5441*Diccionario!$B$39</f>
        <v>2.9664568005882356E-3</v>
      </c>
      <c r="Q5441">
        <f>P5441*Diccionario!$B$40</f>
        <v>1.1865827202352944E-3</v>
      </c>
      <c r="R5441">
        <f>Q5441*Diccionario!$B$41</f>
        <v>7.7127876815294134E-4</v>
      </c>
      <c r="S5441">
        <f t="shared" si="844"/>
        <v>7.7127876815294134E-4</v>
      </c>
      <c r="T5441">
        <f>I5441*Diccionario!$B$36</f>
        <v>0.21756192156862744</v>
      </c>
      <c r="U5441">
        <f>T5441*Diccionario!$B$42</f>
        <v>2.1973754078431374E-2</v>
      </c>
      <c r="V5441">
        <f>U5441*Diccionario!$B$43</f>
        <v>1.8677690966666667E-2</v>
      </c>
      <c r="W5441">
        <f>V5441*Diccionario!$B$44</f>
        <v>3.5487612836666666E-3</v>
      </c>
      <c r="X5441">
        <f>W5441*Diccionario!$B$45</f>
        <v>1.3840169006300001E-3</v>
      </c>
      <c r="Y5441">
        <f>X5441*Diccionario!$B$46</f>
        <v>1.2317750415607E-3</v>
      </c>
      <c r="Z5441">
        <f>Y5441*Diccionario!$B$47</f>
        <v>4.5575676537745898E-4</v>
      </c>
      <c r="AA5441">
        <f>Z5441*Diccionario!$B$48</f>
        <v>4.5575676537745898E-4</v>
      </c>
      <c r="AB5441">
        <f>AA5441*Diccionario!$B$49</f>
        <v>3.4181757403309424E-4</v>
      </c>
      <c r="AC5441">
        <f t="shared" si="845"/>
        <v>3.4181757403309424E-4</v>
      </c>
      <c r="AD5441">
        <f t="shared" si="846"/>
        <v>1.1130963421860356E-3</v>
      </c>
      <c r="AE5441">
        <f t="shared" si="847"/>
        <v>1.8652900470825863E-6</v>
      </c>
      <c r="AF5441" t="e">
        <f ca="1">IF(AD5441="","",_xludf.RANK.EQ(AD5441,$AD$2:$AD$5513,0))</f>
        <v>#NAME?</v>
      </c>
      <c r="AH5441" t="str">
        <f t="shared" si="848"/>
        <v>Baja</v>
      </c>
      <c r="AI5441" t="s">
        <v>153</v>
      </c>
      <c r="AJ5441" t="str">
        <f>IFERROR(VLOOKUP(B5441,Maestro_Regionales!$A$2:$B$35,2,FALSE),"Otras zonas")</f>
        <v>Otras zonas</v>
      </c>
      <c r="AK5441" t="str">
        <f t="shared" si="849"/>
        <v>NUEVA EPS | Otras zonas</v>
      </c>
    </row>
    <row r="5442" spans="1:37">
      <c r="A5442" s="4" t="s">
        <v>2274</v>
      </c>
      <c r="B5442" s="4" t="s">
        <v>2275</v>
      </c>
      <c r="C5442" s="4" t="s">
        <v>2282</v>
      </c>
      <c r="D5442" s="4" t="s">
        <v>2283</v>
      </c>
      <c r="E5442" s="4" t="s">
        <v>90</v>
      </c>
      <c r="F5442" s="4">
        <v>0</v>
      </c>
      <c r="G5442" s="4">
        <v>0</v>
      </c>
      <c r="H5442" s="4">
        <v>41</v>
      </c>
      <c r="I5442">
        <f t="shared" ref="I5442:I5505" si="850">SUM(F5442:H5442)</f>
        <v>41</v>
      </c>
      <c r="J5442">
        <f t="shared" ref="J5442:J5505" si="851">IFERROR(F5442/I5442,0)</f>
        <v>0</v>
      </c>
      <c r="K5442">
        <f t="shared" ref="K5442:K5505" si="852">IFERROR(G5442/I5442,0)</f>
        <v>0</v>
      </c>
      <c r="L5442">
        <f t="shared" ref="L5442:L5505" si="853">IFERROR(H5442/I5442,0)</f>
        <v>1</v>
      </c>
      <c r="M5442">
        <f>I5442*Diccionario!$B$36</f>
        <v>9.1020803921568624E-2</v>
      </c>
      <c r="N5442">
        <f>M5442*Diccionario!$B$37</f>
        <v>9.1931011960784317E-3</v>
      </c>
      <c r="O5442">
        <f>N5442*Diccionario!$B$38</f>
        <v>1.3789651794117648E-3</v>
      </c>
      <c r="P5442">
        <f>O5442*Diccionario!$B$39</f>
        <v>1.2410686614705883E-3</v>
      </c>
      <c r="Q5442">
        <f>P5442*Diccionario!$B$40</f>
        <v>4.9642746458823531E-4</v>
      </c>
      <c r="R5442">
        <f>Q5442*Diccionario!$B$41</f>
        <v>3.2267785198235294E-4</v>
      </c>
      <c r="S5442">
        <f t="shared" ref="S5442:S5505" si="854">R5442</f>
        <v>3.2267785198235294E-4</v>
      </c>
      <c r="T5442">
        <f>I5442*Diccionario!$B$36</f>
        <v>9.1020803921568624E-2</v>
      </c>
      <c r="U5442">
        <f>T5442*Diccionario!$B$42</f>
        <v>9.1931011960784317E-3</v>
      </c>
      <c r="V5442">
        <f>U5442*Diccionario!$B$43</f>
        <v>7.8141360166666674E-3</v>
      </c>
      <c r="W5442">
        <f>V5442*Diccionario!$B$44</f>
        <v>1.4846858431666668E-3</v>
      </c>
      <c r="X5442">
        <f>W5442*Diccionario!$B$45</f>
        <v>5.7902747883500005E-4</v>
      </c>
      <c r="Y5442">
        <f>X5442*Diccionario!$B$46</f>
        <v>5.1533445616315E-4</v>
      </c>
      <c r="Z5442">
        <f>Y5442*Diccionario!$B$47</f>
        <v>1.9067374878036549E-4</v>
      </c>
      <c r="AA5442">
        <f>Z5442*Diccionario!$B$48</f>
        <v>1.9067374878036549E-4</v>
      </c>
      <c r="AB5442">
        <f>AA5442*Diccionario!$B$49</f>
        <v>1.4300531158527411E-4</v>
      </c>
      <c r="AC5442">
        <f t="shared" ref="AC5442:AC5505" si="855">AB5442</f>
        <v>1.4300531158527411E-4</v>
      </c>
      <c r="AD5442">
        <f t="shared" ref="AD5442:AD5505" si="856">S5442+AC5442</f>
        <v>4.6568316356762705E-4</v>
      </c>
      <c r="AE5442">
        <f t="shared" ref="AE5442:AE5505" si="857">IFERROR(AD5442/SUM($AD$2:$AD$5513),0)</f>
        <v>7.8037644826924508E-7</v>
      </c>
      <c r="AF5442" t="e">
        <f ca="1">IF(AD5442="","",_xludf.RANK.EQ(AD5442,$AD$2:$AD$5513,0))</f>
        <v>#NAME?</v>
      </c>
      <c r="AH5442" t="str">
        <f t="shared" ref="AH5442:AH5505" si="858">IF(SUM($AD$2:$AD$5513)=0,"",IF((SUMIF($AD$2:$AD$5513,"&gt;"&amp;$AD5442,$AD$2:$AD$5513)+$AD5442)/SUM($AD$2:$AD$5513)&lt;=40%,"Alta",IF((SUMIF($AD$2:$AD$5513,"&gt;"&amp;$AD5442,$AD$2:$AD$5513)+$AD5442)/SUM($AD$2:$AD$5513)&lt;=80%,"Media","Baja")))</f>
        <v>Baja</v>
      </c>
      <c r="AI5442" t="s">
        <v>153</v>
      </c>
      <c r="AJ5442" t="str">
        <f>IFERROR(VLOOKUP(B5442,Maestro_Regionales!$A$2:$B$35,2,FALSE),"Otras zonas")</f>
        <v>Otras zonas</v>
      </c>
      <c r="AK5442" t="str">
        <f t="shared" ref="AK5442:AK5505" si="859">E5442&amp;" | "&amp;AJ5442</f>
        <v>REGIMEN DE EXCEPCION | Otras zonas</v>
      </c>
    </row>
    <row r="5443" spans="1:37">
      <c r="A5443" s="4" t="s">
        <v>2274</v>
      </c>
      <c r="B5443" s="4" t="s">
        <v>2275</v>
      </c>
      <c r="C5443" s="4" t="s">
        <v>2284</v>
      </c>
      <c r="D5443" s="4" t="s">
        <v>2285</v>
      </c>
      <c r="E5443" s="4" t="s">
        <v>417</v>
      </c>
      <c r="F5443" s="4">
        <v>76</v>
      </c>
      <c r="G5443" s="4">
        <v>3085</v>
      </c>
      <c r="H5443" s="4">
        <v>0</v>
      </c>
      <c r="I5443">
        <f t="shared" si="850"/>
        <v>3161</v>
      </c>
      <c r="J5443">
        <f t="shared" si="851"/>
        <v>2.4043024359379942E-2</v>
      </c>
      <c r="K5443">
        <f t="shared" si="852"/>
        <v>0.97595697564062001</v>
      </c>
      <c r="L5443">
        <f t="shared" si="853"/>
        <v>0</v>
      </c>
      <c r="M5443">
        <f>I5443*Diccionario!$B$36</f>
        <v>7.017481980392156</v>
      </c>
      <c r="N5443">
        <f>M5443*Diccionario!$B$37</f>
        <v>0.70876568001960782</v>
      </c>
      <c r="O5443">
        <f>N5443*Diccionario!$B$38</f>
        <v>0.10631485200294118</v>
      </c>
      <c r="P5443">
        <f>O5443*Diccionario!$B$39</f>
        <v>9.5683366802647066E-2</v>
      </c>
      <c r="Q5443">
        <f>P5443*Diccionario!$B$40</f>
        <v>3.827334672105883E-2</v>
      </c>
      <c r="R5443">
        <f>Q5443*Diccionario!$B$41</f>
        <v>2.4877675368688242E-2</v>
      </c>
      <c r="S5443">
        <f t="shared" si="854"/>
        <v>2.4877675368688242E-2</v>
      </c>
      <c r="T5443">
        <f>I5443*Diccionario!$B$36</f>
        <v>7.017481980392156</v>
      </c>
      <c r="U5443">
        <f>T5443*Diccionario!$B$42</f>
        <v>0.70876568001960782</v>
      </c>
      <c r="V5443">
        <f>U5443*Diccionario!$B$43</f>
        <v>0.60245082801666661</v>
      </c>
      <c r="W5443">
        <f>V5443*Diccionario!$B$44</f>
        <v>0.11446565732316666</v>
      </c>
      <c r="X5443">
        <f>W5443*Diccionario!$B$45</f>
        <v>4.4641606356035E-2</v>
      </c>
      <c r="Y5443">
        <f>X5443*Diccionario!$B$46</f>
        <v>3.9731029656871149E-2</v>
      </c>
      <c r="Z5443">
        <f>Y5443*Diccionario!$B$47</f>
        <v>1.4700480973042326E-2</v>
      </c>
      <c r="AA5443">
        <f>Z5443*Diccionario!$B$48</f>
        <v>1.4700480973042326E-2</v>
      </c>
      <c r="AB5443">
        <f>AA5443*Diccionario!$B$49</f>
        <v>1.1025360729781743E-2</v>
      </c>
      <c r="AC5443">
        <f t="shared" si="855"/>
        <v>1.1025360729781743E-2</v>
      </c>
      <c r="AD5443">
        <f t="shared" si="856"/>
        <v>3.5903036098469981E-2</v>
      </c>
      <c r="AE5443">
        <f t="shared" si="857"/>
        <v>6.0165120804367903E-5</v>
      </c>
      <c r="AF5443" t="e">
        <f ca="1">IF(AD5443="","",_xludf.RANK.EQ(AD5443,$AD$2:$AD$5513,0))</f>
        <v>#NAME?</v>
      </c>
      <c r="AH5443" t="str">
        <f t="shared" si="858"/>
        <v>Baja</v>
      </c>
      <c r="AI5443" t="s">
        <v>153</v>
      </c>
      <c r="AJ5443" t="str">
        <f>IFERROR(VLOOKUP(B5443,Maestro_Regionales!$A$2:$B$35,2,FALSE),"Otras zonas")</f>
        <v>Otras zonas</v>
      </c>
      <c r="AK5443" t="str">
        <f t="shared" si="859"/>
        <v>MALLAMAS EPSI | Otras zonas</v>
      </c>
    </row>
    <row r="5444" spans="1:37">
      <c r="A5444" s="4" t="s">
        <v>2274</v>
      </c>
      <c r="B5444" s="4" t="s">
        <v>2275</v>
      </c>
      <c r="C5444" s="4" t="s">
        <v>2284</v>
      </c>
      <c r="D5444" s="4" t="s">
        <v>2285</v>
      </c>
      <c r="E5444" s="4" t="s">
        <v>87</v>
      </c>
      <c r="F5444" s="4">
        <v>56</v>
      </c>
      <c r="G5444" s="4">
        <v>128</v>
      </c>
      <c r="H5444" s="4">
        <v>0</v>
      </c>
      <c r="I5444">
        <f t="shared" si="850"/>
        <v>184</v>
      </c>
      <c r="J5444">
        <f t="shared" si="851"/>
        <v>0.30434782608695654</v>
      </c>
      <c r="K5444">
        <f t="shared" si="852"/>
        <v>0.69565217391304346</v>
      </c>
      <c r="L5444">
        <f t="shared" si="853"/>
        <v>0</v>
      </c>
      <c r="M5444">
        <f>I5444*Diccionario!$B$36</f>
        <v>0.4084836078431372</v>
      </c>
      <c r="N5444">
        <f>M5444*Diccionario!$B$37</f>
        <v>4.1256844392156856E-2</v>
      </c>
      <c r="O5444">
        <f>N5444*Diccionario!$B$38</f>
        <v>6.1885266588235285E-3</v>
      </c>
      <c r="P5444">
        <f>O5444*Diccionario!$B$39</f>
        <v>5.5696739929411761E-3</v>
      </c>
      <c r="Q5444">
        <f>P5444*Diccionario!$B$40</f>
        <v>2.2278695971764705E-3</v>
      </c>
      <c r="R5444">
        <f>Q5444*Diccionario!$B$41</f>
        <v>1.4481152381647059E-3</v>
      </c>
      <c r="S5444">
        <f t="shared" si="854"/>
        <v>1.4481152381647059E-3</v>
      </c>
      <c r="T5444">
        <f>I5444*Diccionario!$B$36</f>
        <v>0.4084836078431372</v>
      </c>
      <c r="U5444">
        <f>T5444*Diccionario!$B$42</f>
        <v>4.1256844392156856E-2</v>
      </c>
      <c r="V5444">
        <f>U5444*Diccionario!$B$43</f>
        <v>3.5068317733333326E-2</v>
      </c>
      <c r="W5444">
        <f>V5444*Diccionario!$B$44</f>
        <v>6.6629803693333319E-3</v>
      </c>
      <c r="X5444">
        <f>W5444*Diccionario!$B$45</f>
        <v>2.5985623440399996E-3</v>
      </c>
      <c r="Y5444">
        <f>X5444*Diccionario!$B$46</f>
        <v>2.3127204861955997E-3</v>
      </c>
      <c r="Z5444">
        <f>Y5444*Diccionario!$B$47</f>
        <v>8.5570657989237188E-4</v>
      </c>
      <c r="AA5444">
        <f>Z5444*Diccionario!$B$48</f>
        <v>8.5570657989237188E-4</v>
      </c>
      <c r="AB5444">
        <f>AA5444*Diccionario!$B$49</f>
        <v>6.4177993491927891E-4</v>
      </c>
      <c r="AC5444">
        <f t="shared" si="855"/>
        <v>6.4177993491927891E-4</v>
      </c>
      <c r="AD5444">
        <f t="shared" si="856"/>
        <v>2.0898951730839847E-3</v>
      </c>
      <c r="AE5444">
        <f t="shared" si="857"/>
        <v>3.5021772312570997E-6</v>
      </c>
      <c r="AF5444" t="e">
        <f ca="1">IF(AD5444="","",_xludf.RANK.EQ(AD5444,$AD$2:$AD$5513,0))</f>
        <v>#NAME?</v>
      </c>
      <c r="AH5444" t="str">
        <f t="shared" si="858"/>
        <v>Baja</v>
      </c>
      <c r="AI5444" t="s">
        <v>153</v>
      </c>
      <c r="AJ5444" t="str">
        <f>IFERROR(VLOOKUP(B5444,Maestro_Regionales!$A$2:$B$35,2,FALSE),"Otras zonas")</f>
        <v>Otras zonas</v>
      </c>
      <c r="AK5444" t="str">
        <f t="shared" si="859"/>
        <v>NUEVA EPS | Otras zonas</v>
      </c>
    </row>
    <row r="5445" spans="1:37">
      <c r="A5445" s="4" t="s">
        <v>2274</v>
      </c>
      <c r="B5445" s="4" t="s">
        <v>2275</v>
      </c>
      <c r="C5445" s="4" t="s">
        <v>2284</v>
      </c>
      <c r="D5445" s="4" t="s">
        <v>2285</v>
      </c>
      <c r="E5445" s="4" t="s">
        <v>90</v>
      </c>
      <c r="F5445" s="4">
        <v>0</v>
      </c>
      <c r="G5445" s="4">
        <v>0</v>
      </c>
      <c r="H5445" s="4">
        <v>14</v>
      </c>
      <c r="I5445">
        <f t="shared" si="850"/>
        <v>14</v>
      </c>
      <c r="J5445">
        <f t="shared" si="851"/>
        <v>0</v>
      </c>
      <c r="K5445">
        <f t="shared" si="852"/>
        <v>0</v>
      </c>
      <c r="L5445">
        <f t="shared" si="853"/>
        <v>1</v>
      </c>
      <c r="M5445">
        <f>I5445*Diccionario!$B$36</f>
        <v>3.1080274509803919E-2</v>
      </c>
      <c r="N5445">
        <f>M5445*Diccionario!$B$37</f>
        <v>3.1391077254901961E-3</v>
      </c>
      <c r="O5445">
        <f>N5445*Diccionario!$B$38</f>
        <v>4.7086615882352938E-4</v>
      </c>
      <c r="P5445">
        <f>O5445*Diccionario!$B$39</f>
        <v>4.2377954294117644E-4</v>
      </c>
      <c r="Q5445">
        <f>P5445*Diccionario!$B$40</f>
        <v>1.695118171764706E-4</v>
      </c>
      <c r="R5445">
        <f>Q5445*Diccionario!$B$41</f>
        <v>1.1018268116470589E-4</v>
      </c>
      <c r="S5445">
        <f t="shared" si="854"/>
        <v>1.1018268116470589E-4</v>
      </c>
      <c r="T5445">
        <f>I5445*Diccionario!$B$36</f>
        <v>3.1080274509803919E-2</v>
      </c>
      <c r="U5445">
        <f>T5445*Diccionario!$B$42</f>
        <v>3.1391077254901961E-3</v>
      </c>
      <c r="V5445">
        <f>U5445*Diccionario!$B$43</f>
        <v>2.6682415666666667E-3</v>
      </c>
      <c r="W5445">
        <f>V5445*Diccionario!$B$44</f>
        <v>5.0696589766666665E-4</v>
      </c>
      <c r="X5445">
        <f>W5445*Diccionario!$B$45</f>
        <v>1.9771670009000001E-4</v>
      </c>
      <c r="Y5445">
        <f>X5445*Diccionario!$B$46</f>
        <v>1.759678630801E-4</v>
      </c>
      <c r="Z5445">
        <f>Y5445*Diccionario!$B$47</f>
        <v>6.5108109339636995E-5</v>
      </c>
      <c r="AA5445">
        <f>Z5445*Diccionario!$B$48</f>
        <v>6.5108109339636995E-5</v>
      </c>
      <c r="AB5445">
        <f>AA5445*Diccionario!$B$49</f>
        <v>4.883108200472775E-5</v>
      </c>
      <c r="AC5445">
        <f t="shared" si="855"/>
        <v>4.883108200472775E-5</v>
      </c>
      <c r="AD5445">
        <f t="shared" si="856"/>
        <v>1.5901376316943363E-4</v>
      </c>
      <c r="AE5445">
        <f t="shared" si="857"/>
        <v>2.6647000672608368E-7</v>
      </c>
      <c r="AF5445" t="e">
        <f ca="1">IF(AD5445="","",_xludf.RANK.EQ(AD5445,$AD$2:$AD$5513,0))</f>
        <v>#NAME?</v>
      </c>
      <c r="AH5445" t="str">
        <f t="shared" si="858"/>
        <v>Baja</v>
      </c>
      <c r="AI5445" t="s">
        <v>153</v>
      </c>
      <c r="AJ5445" t="str">
        <f>IFERROR(VLOOKUP(B5445,Maestro_Regionales!$A$2:$B$35,2,FALSE),"Otras zonas")</f>
        <v>Otras zonas</v>
      </c>
      <c r="AK5445" t="str">
        <f t="shared" si="859"/>
        <v>REGIMEN DE EXCEPCION | Otras zonas</v>
      </c>
    </row>
    <row r="5446" spans="1:37">
      <c r="A5446" s="4" t="s">
        <v>2274</v>
      </c>
      <c r="B5446" s="4" t="s">
        <v>2275</v>
      </c>
      <c r="C5446" s="4" t="s">
        <v>2286</v>
      </c>
      <c r="D5446" s="4" t="s">
        <v>610</v>
      </c>
      <c r="E5446" s="4" t="s">
        <v>417</v>
      </c>
      <c r="F5446" s="4">
        <v>1</v>
      </c>
      <c r="G5446" s="4">
        <v>158</v>
      </c>
      <c r="H5446" s="4">
        <v>0</v>
      </c>
      <c r="I5446">
        <f t="shared" si="850"/>
        <v>159</v>
      </c>
      <c r="J5446">
        <f t="shared" si="851"/>
        <v>6.2893081761006293E-3</v>
      </c>
      <c r="K5446">
        <f t="shared" si="852"/>
        <v>0.99371069182389937</v>
      </c>
      <c r="L5446">
        <f t="shared" si="853"/>
        <v>0</v>
      </c>
      <c r="M5446">
        <f>I5446*Diccionario!$B$36</f>
        <v>0.35298311764705881</v>
      </c>
      <c r="N5446">
        <f>M5446*Diccionario!$B$37</f>
        <v>3.5651294882352941E-2</v>
      </c>
      <c r="O5446">
        <f>N5446*Diccionario!$B$38</f>
        <v>5.3476942323529408E-3</v>
      </c>
      <c r="P5446">
        <f>O5446*Diccionario!$B$39</f>
        <v>4.8129248091176467E-3</v>
      </c>
      <c r="Q5446">
        <f>P5446*Diccionario!$B$40</f>
        <v>1.9251699236470588E-3</v>
      </c>
      <c r="R5446">
        <f>Q5446*Diccionario!$B$41</f>
        <v>1.2513604503705882E-3</v>
      </c>
      <c r="S5446">
        <f t="shared" si="854"/>
        <v>1.2513604503705882E-3</v>
      </c>
      <c r="T5446">
        <f>I5446*Diccionario!$B$36</f>
        <v>0.35298311764705881</v>
      </c>
      <c r="U5446">
        <f>T5446*Diccionario!$B$42</f>
        <v>3.5651294882352941E-2</v>
      </c>
      <c r="V5446">
        <f>U5446*Diccionario!$B$43</f>
        <v>3.0303600649999998E-2</v>
      </c>
      <c r="W5446">
        <f>V5446*Diccionario!$B$44</f>
        <v>5.7576841235E-3</v>
      </c>
      <c r="X5446">
        <f>W5446*Diccionario!$B$45</f>
        <v>2.2454968081650002E-3</v>
      </c>
      <c r="Y5446">
        <f>X5446*Diccionario!$B$46</f>
        <v>1.9984921592668503E-3</v>
      </c>
      <c r="Z5446">
        <f>Y5446*Diccionario!$B$47</f>
        <v>7.3944209892873455E-4</v>
      </c>
      <c r="AA5446">
        <f>Z5446*Diccionario!$B$48</f>
        <v>7.3944209892873455E-4</v>
      </c>
      <c r="AB5446">
        <f>AA5446*Diccionario!$B$49</f>
        <v>5.5458157419655094E-4</v>
      </c>
      <c r="AC5446">
        <f t="shared" si="855"/>
        <v>5.5458157419655094E-4</v>
      </c>
      <c r="AD5446">
        <f t="shared" si="856"/>
        <v>1.8059420245671392E-3</v>
      </c>
      <c r="AE5446">
        <f t="shared" si="857"/>
        <v>3.0263379335319507E-6</v>
      </c>
      <c r="AF5446" t="e">
        <f ca="1">IF(AD5446="","",_xludf.RANK.EQ(AD5446,$AD$2:$AD$5513,0))</f>
        <v>#NAME?</v>
      </c>
      <c r="AH5446" t="str">
        <f t="shared" si="858"/>
        <v>Baja</v>
      </c>
      <c r="AI5446" t="s">
        <v>153</v>
      </c>
      <c r="AJ5446" t="str">
        <f>IFERROR(VLOOKUP(B5446,Maestro_Regionales!$A$2:$B$35,2,FALSE),"Otras zonas")</f>
        <v>Otras zonas</v>
      </c>
      <c r="AK5446" t="str">
        <f t="shared" si="859"/>
        <v>MALLAMAS EPSI | Otras zonas</v>
      </c>
    </row>
    <row r="5447" spans="1:37">
      <c r="A5447" s="4" t="s">
        <v>2274</v>
      </c>
      <c r="B5447" s="4" t="s">
        <v>2275</v>
      </c>
      <c r="C5447" s="4" t="s">
        <v>2286</v>
      </c>
      <c r="D5447" s="4" t="s">
        <v>610</v>
      </c>
      <c r="E5447" s="4" t="s">
        <v>87</v>
      </c>
      <c r="F5447" s="4">
        <v>7</v>
      </c>
      <c r="G5447" s="4">
        <v>6</v>
      </c>
      <c r="H5447" s="4">
        <v>0</v>
      </c>
      <c r="I5447">
        <f t="shared" si="850"/>
        <v>13</v>
      </c>
      <c r="J5447">
        <f t="shared" si="851"/>
        <v>0.53846153846153844</v>
      </c>
      <c r="K5447">
        <f t="shared" si="852"/>
        <v>0.46153846153846156</v>
      </c>
      <c r="L5447">
        <f t="shared" si="853"/>
        <v>0</v>
      </c>
      <c r="M5447">
        <f>I5447*Diccionario!$B$36</f>
        <v>2.8860254901960782E-2</v>
      </c>
      <c r="N5447">
        <f>M5447*Diccionario!$B$37</f>
        <v>2.9148857450980391E-3</v>
      </c>
      <c r="O5447">
        <f>N5447*Diccionario!$B$38</f>
        <v>4.3723286176470584E-4</v>
      </c>
      <c r="P5447">
        <f>O5447*Diccionario!$B$39</f>
        <v>3.9350957558823528E-4</v>
      </c>
      <c r="Q5447">
        <f>P5447*Diccionario!$B$40</f>
        <v>1.5740383023529411E-4</v>
      </c>
      <c r="R5447">
        <f>Q5447*Diccionario!$B$41</f>
        <v>1.0231248965294118E-4</v>
      </c>
      <c r="S5447">
        <f t="shared" si="854"/>
        <v>1.0231248965294118E-4</v>
      </c>
      <c r="T5447">
        <f>I5447*Diccionario!$B$36</f>
        <v>2.8860254901960782E-2</v>
      </c>
      <c r="U5447">
        <f>T5447*Diccionario!$B$42</f>
        <v>2.9148857450980391E-3</v>
      </c>
      <c r="V5447">
        <f>U5447*Diccionario!$B$43</f>
        <v>2.477652883333333E-3</v>
      </c>
      <c r="W5447">
        <f>V5447*Diccionario!$B$44</f>
        <v>4.7075404783333325E-4</v>
      </c>
      <c r="X5447">
        <f>W5447*Diccionario!$B$45</f>
        <v>1.8359407865499997E-4</v>
      </c>
      <c r="Y5447">
        <f>X5447*Diccionario!$B$46</f>
        <v>1.6339873000294997E-4</v>
      </c>
      <c r="Z5447">
        <f>Y5447*Diccionario!$B$47</f>
        <v>6.0457530101091489E-5</v>
      </c>
      <c r="AA5447">
        <f>Z5447*Diccionario!$B$48</f>
        <v>6.0457530101091489E-5</v>
      </c>
      <c r="AB5447">
        <f>AA5447*Diccionario!$B$49</f>
        <v>4.534314757581862E-5</v>
      </c>
      <c r="AC5447">
        <f t="shared" si="855"/>
        <v>4.534314757581862E-5</v>
      </c>
      <c r="AD5447">
        <f t="shared" si="856"/>
        <v>1.4765563722875978E-4</v>
      </c>
      <c r="AE5447">
        <f t="shared" si="857"/>
        <v>2.4743643481707771E-7</v>
      </c>
      <c r="AF5447" t="e">
        <f ca="1">IF(AD5447="","",_xludf.RANK.EQ(AD5447,$AD$2:$AD$5513,0))</f>
        <v>#NAME?</v>
      </c>
      <c r="AH5447" t="str">
        <f t="shared" si="858"/>
        <v>Baja</v>
      </c>
      <c r="AI5447" t="s">
        <v>153</v>
      </c>
      <c r="AJ5447" t="str">
        <f>IFERROR(VLOOKUP(B5447,Maestro_Regionales!$A$2:$B$35,2,FALSE),"Otras zonas")</f>
        <v>Otras zonas</v>
      </c>
      <c r="AK5447" t="str">
        <f t="shared" si="859"/>
        <v>NUEVA EPS | Otras zonas</v>
      </c>
    </row>
    <row r="5448" spans="1:37">
      <c r="A5448" s="4" t="s">
        <v>2274</v>
      </c>
      <c r="B5448" s="4" t="s">
        <v>2275</v>
      </c>
      <c r="C5448" s="4" t="s">
        <v>2287</v>
      </c>
      <c r="D5448" s="4" t="s">
        <v>2288</v>
      </c>
      <c r="E5448" s="4" t="s">
        <v>417</v>
      </c>
      <c r="F5448" s="4">
        <v>32</v>
      </c>
      <c r="G5448" s="4">
        <v>1053</v>
      </c>
      <c r="H5448" s="4">
        <v>0</v>
      </c>
      <c r="I5448">
        <f t="shared" si="850"/>
        <v>1085</v>
      </c>
      <c r="J5448">
        <f t="shared" si="851"/>
        <v>2.9493087557603687E-2</v>
      </c>
      <c r="K5448">
        <f t="shared" si="852"/>
        <v>0.97050691244239629</v>
      </c>
      <c r="L5448">
        <f t="shared" si="853"/>
        <v>0</v>
      </c>
      <c r="M5448">
        <f>I5448*Diccionario!$B$36</f>
        <v>2.4087212745098037</v>
      </c>
      <c r="N5448">
        <f>M5448*Diccionario!$B$37</f>
        <v>0.24328084872549019</v>
      </c>
      <c r="O5448">
        <f>N5448*Diccionario!$B$38</f>
        <v>3.6492127308823528E-2</v>
      </c>
      <c r="P5448">
        <f>O5448*Diccionario!$B$39</f>
        <v>3.2842914577941175E-2</v>
      </c>
      <c r="Q5448">
        <f>P5448*Diccionario!$B$40</f>
        <v>1.3137165831176471E-2</v>
      </c>
      <c r="R5448">
        <f>Q5448*Diccionario!$B$41</f>
        <v>8.5391577902647064E-3</v>
      </c>
      <c r="S5448">
        <f t="shared" si="854"/>
        <v>8.5391577902647064E-3</v>
      </c>
      <c r="T5448">
        <f>I5448*Diccionario!$B$36</f>
        <v>2.4087212745098037</v>
      </c>
      <c r="U5448">
        <f>T5448*Diccionario!$B$42</f>
        <v>0.24328084872549019</v>
      </c>
      <c r="V5448">
        <f>U5448*Diccionario!$B$43</f>
        <v>0.20678872141666665</v>
      </c>
      <c r="W5448">
        <f>V5448*Diccionario!$B$44</f>
        <v>3.9289857069166663E-2</v>
      </c>
      <c r="X5448">
        <f>W5448*Diccionario!$B$45</f>
        <v>1.5323044256975E-2</v>
      </c>
      <c r="Y5448">
        <f>X5448*Diccionario!$B$46</f>
        <v>1.3637509388707749E-2</v>
      </c>
      <c r="Z5448">
        <f>Y5448*Diccionario!$B$47</f>
        <v>5.0458784738218673E-3</v>
      </c>
      <c r="AA5448">
        <f>Z5448*Diccionario!$B$48</f>
        <v>5.0458784738218673E-3</v>
      </c>
      <c r="AB5448">
        <f>AA5448*Diccionario!$B$49</f>
        <v>3.7844088553664005E-3</v>
      </c>
      <c r="AC5448">
        <f t="shared" si="855"/>
        <v>3.7844088553664005E-3</v>
      </c>
      <c r="AD5448">
        <f t="shared" si="856"/>
        <v>1.2323566645631107E-2</v>
      </c>
      <c r="AE5448">
        <f t="shared" si="857"/>
        <v>2.0651425521271488E-5</v>
      </c>
      <c r="AF5448" t="e">
        <f ca="1">IF(AD5448="","",_xludf.RANK.EQ(AD5448,$AD$2:$AD$5513,0))</f>
        <v>#NAME?</v>
      </c>
      <c r="AH5448" t="str">
        <f t="shared" si="858"/>
        <v>Baja</v>
      </c>
      <c r="AI5448" t="s">
        <v>153</v>
      </c>
      <c r="AJ5448" t="str">
        <f>IFERROR(VLOOKUP(B5448,Maestro_Regionales!$A$2:$B$35,2,FALSE),"Otras zonas")</f>
        <v>Otras zonas</v>
      </c>
      <c r="AK5448" t="str">
        <f t="shared" si="859"/>
        <v>MALLAMAS EPSI | Otras zonas</v>
      </c>
    </row>
    <row r="5449" spans="1:37">
      <c r="A5449" s="4" t="s">
        <v>2274</v>
      </c>
      <c r="B5449" s="4" t="s">
        <v>2275</v>
      </c>
      <c r="C5449" s="4" t="s">
        <v>2287</v>
      </c>
      <c r="D5449" s="4" t="s">
        <v>2288</v>
      </c>
      <c r="E5449" s="4" t="s">
        <v>87</v>
      </c>
      <c r="F5449" s="4">
        <v>18</v>
      </c>
      <c r="G5449" s="4">
        <v>20</v>
      </c>
      <c r="H5449" s="4">
        <v>0</v>
      </c>
      <c r="I5449">
        <f t="shared" si="850"/>
        <v>38</v>
      </c>
      <c r="J5449">
        <f t="shared" si="851"/>
        <v>0.47368421052631576</v>
      </c>
      <c r="K5449">
        <f t="shared" si="852"/>
        <v>0.52631578947368418</v>
      </c>
      <c r="L5449">
        <f t="shared" si="853"/>
        <v>0</v>
      </c>
      <c r="M5449">
        <f>I5449*Diccionario!$B$36</f>
        <v>8.4360745098039203E-2</v>
      </c>
      <c r="N5449">
        <f>M5449*Diccionario!$B$37</f>
        <v>8.5204352549019605E-3</v>
      </c>
      <c r="O5449">
        <f>N5449*Diccionario!$B$38</f>
        <v>1.278065288235294E-3</v>
      </c>
      <c r="P5449">
        <f>O5449*Diccionario!$B$39</f>
        <v>1.1502587594117647E-3</v>
      </c>
      <c r="Q5449">
        <f>P5449*Diccionario!$B$40</f>
        <v>4.601035037647059E-4</v>
      </c>
      <c r="R5449">
        <f>Q5449*Diccionario!$B$41</f>
        <v>2.9906727744705885E-4</v>
      </c>
      <c r="S5449">
        <f t="shared" si="854"/>
        <v>2.9906727744705885E-4</v>
      </c>
      <c r="T5449">
        <f>I5449*Diccionario!$B$36</f>
        <v>8.4360745098039203E-2</v>
      </c>
      <c r="U5449">
        <f>T5449*Diccionario!$B$42</f>
        <v>8.5204352549019605E-3</v>
      </c>
      <c r="V5449">
        <f>U5449*Diccionario!$B$43</f>
        <v>7.2423699666666662E-3</v>
      </c>
      <c r="W5449">
        <f>V5449*Diccionario!$B$44</f>
        <v>1.3760502936666667E-3</v>
      </c>
      <c r="X5449">
        <f>W5449*Diccionario!$B$45</f>
        <v>5.3665961453000001E-4</v>
      </c>
      <c r="Y5449">
        <f>X5449*Diccionario!$B$46</f>
        <v>4.7762705693170002E-4</v>
      </c>
      <c r="Z5449">
        <f>Y5449*Diccionario!$B$47</f>
        <v>1.76722011064729E-4</v>
      </c>
      <c r="AA5449">
        <f>Z5449*Diccionario!$B$48</f>
        <v>1.76722011064729E-4</v>
      </c>
      <c r="AB5449">
        <f>AA5449*Diccionario!$B$49</f>
        <v>1.3254150829854674E-4</v>
      </c>
      <c r="AC5449">
        <f t="shared" si="855"/>
        <v>1.3254150829854674E-4</v>
      </c>
      <c r="AD5449">
        <f t="shared" si="856"/>
        <v>4.3160878574560562E-4</v>
      </c>
      <c r="AE5449">
        <f t="shared" si="857"/>
        <v>7.2327573254222727E-7</v>
      </c>
      <c r="AF5449" t="e">
        <f ca="1">IF(AD5449="","",_xludf.RANK.EQ(AD5449,$AD$2:$AD$5513,0))</f>
        <v>#NAME?</v>
      </c>
      <c r="AH5449" t="str">
        <f t="shared" si="858"/>
        <v>Baja</v>
      </c>
      <c r="AI5449" t="s">
        <v>153</v>
      </c>
      <c r="AJ5449" t="str">
        <f>IFERROR(VLOOKUP(B5449,Maestro_Regionales!$A$2:$B$35,2,FALSE),"Otras zonas")</f>
        <v>Otras zonas</v>
      </c>
      <c r="AK5449" t="str">
        <f t="shared" si="859"/>
        <v>NUEVA EPS | Otras zonas</v>
      </c>
    </row>
    <row r="5450" spans="1:37">
      <c r="A5450" s="4" t="s">
        <v>2274</v>
      </c>
      <c r="B5450" s="4" t="s">
        <v>2275</v>
      </c>
      <c r="C5450" s="4" t="s">
        <v>2287</v>
      </c>
      <c r="D5450" s="4" t="s">
        <v>2288</v>
      </c>
      <c r="E5450" s="4" t="s">
        <v>90</v>
      </c>
      <c r="F5450" s="4">
        <v>0</v>
      </c>
      <c r="G5450" s="4">
        <v>0</v>
      </c>
      <c r="H5450" s="4">
        <v>10</v>
      </c>
      <c r="I5450">
        <f t="shared" si="850"/>
        <v>10</v>
      </c>
      <c r="J5450">
        <f t="shared" si="851"/>
        <v>0</v>
      </c>
      <c r="K5450">
        <f t="shared" si="852"/>
        <v>0</v>
      </c>
      <c r="L5450">
        <f t="shared" si="853"/>
        <v>1</v>
      </c>
      <c r="M5450">
        <f>I5450*Diccionario!$B$36</f>
        <v>2.2200196078431371E-2</v>
      </c>
      <c r="N5450">
        <f>M5450*Diccionario!$B$37</f>
        <v>2.2422198039215688E-3</v>
      </c>
      <c r="O5450">
        <f>N5450*Diccionario!$B$38</f>
        <v>3.3633297058823533E-4</v>
      </c>
      <c r="P5450">
        <f>O5450*Diccionario!$B$39</f>
        <v>3.0269967352941179E-4</v>
      </c>
      <c r="Q5450">
        <f>P5450*Diccionario!$B$40</f>
        <v>1.2107986941176472E-4</v>
      </c>
      <c r="R5450">
        <f>Q5450*Diccionario!$B$41</f>
        <v>7.870191511764707E-5</v>
      </c>
      <c r="S5450">
        <f t="shared" si="854"/>
        <v>7.870191511764707E-5</v>
      </c>
      <c r="T5450">
        <f>I5450*Diccionario!$B$36</f>
        <v>2.2200196078431371E-2</v>
      </c>
      <c r="U5450">
        <f>T5450*Diccionario!$B$42</f>
        <v>2.2422198039215688E-3</v>
      </c>
      <c r="V5450">
        <f>U5450*Diccionario!$B$43</f>
        <v>1.9058868333333334E-3</v>
      </c>
      <c r="W5450">
        <f>V5450*Diccionario!$B$44</f>
        <v>3.6211849833333334E-4</v>
      </c>
      <c r="X5450">
        <f>W5450*Diccionario!$B$45</f>
        <v>1.4122621435000001E-4</v>
      </c>
      <c r="Y5450">
        <f>X5450*Diccionario!$B$46</f>
        <v>1.2569133077150002E-4</v>
      </c>
      <c r="Z5450">
        <f>Y5450*Diccionario!$B$47</f>
        <v>4.650579238545501E-5</v>
      </c>
      <c r="AA5450">
        <f>Z5450*Diccionario!$B$48</f>
        <v>4.650579238545501E-5</v>
      </c>
      <c r="AB5450">
        <f>AA5450*Diccionario!$B$49</f>
        <v>3.4879344289091258E-5</v>
      </c>
      <c r="AC5450">
        <f t="shared" si="855"/>
        <v>3.4879344289091258E-5</v>
      </c>
      <c r="AD5450">
        <f t="shared" si="856"/>
        <v>1.1358125940673833E-4</v>
      </c>
      <c r="AE5450">
        <f t="shared" si="857"/>
        <v>1.9033571909005983E-7</v>
      </c>
      <c r="AF5450" t="e">
        <f ca="1">IF(AD5450="","",_xludf.RANK.EQ(AD5450,$AD$2:$AD$5513,0))</f>
        <v>#NAME?</v>
      </c>
      <c r="AH5450" t="str">
        <f t="shared" si="858"/>
        <v>Baja</v>
      </c>
      <c r="AI5450" t="s">
        <v>153</v>
      </c>
      <c r="AJ5450" t="str">
        <f>IFERROR(VLOOKUP(B5450,Maestro_Regionales!$A$2:$B$35,2,FALSE),"Otras zonas")</f>
        <v>Otras zonas</v>
      </c>
      <c r="AK5450" t="str">
        <f t="shared" si="859"/>
        <v>REGIMEN DE EXCEPCION | Otras zonas</v>
      </c>
    </row>
    <row r="5451" spans="1:37">
      <c r="A5451" s="4" t="s">
        <v>2274</v>
      </c>
      <c r="B5451" s="4" t="s">
        <v>2275</v>
      </c>
      <c r="C5451" s="4" t="s">
        <v>2289</v>
      </c>
      <c r="D5451" s="4" t="s">
        <v>2290</v>
      </c>
      <c r="E5451" s="4" t="s">
        <v>417</v>
      </c>
      <c r="F5451" s="4">
        <v>11</v>
      </c>
      <c r="G5451" s="4">
        <v>467</v>
      </c>
      <c r="H5451" s="4">
        <v>0</v>
      </c>
      <c r="I5451">
        <f t="shared" si="850"/>
        <v>478</v>
      </c>
      <c r="J5451">
        <f t="shared" si="851"/>
        <v>2.3012552301255231E-2</v>
      </c>
      <c r="K5451">
        <f t="shared" si="852"/>
        <v>0.97698744769874479</v>
      </c>
      <c r="L5451">
        <f t="shared" si="853"/>
        <v>0</v>
      </c>
      <c r="M5451">
        <f>I5451*Diccionario!$B$36</f>
        <v>1.0611693725490194</v>
      </c>
      <c r="N5451">
        <f>M5451*Diccionario!$B$37</f>
        <v>0.10717810662745098</v>
      </c>
      <c r="O5451">
        <f>N5451*Diccionario!$B$38</f>
        <v>1.6076715994117644E-2</v>
      </c>
      <c r="P5451">
        <f>O5451*Diccionario!$B$39</f>
        <v>1.4469044394705879E-2</v>
      </c>
      <c r="Q5451">
        <f>P5451*Diccionario!$B$40</f>
        <v>5.7876177578823525E-3</v>
      </c>
      <c r="R5451">
        <f>Q5451*Diccionario!$B$41</f>
        <v>3.7619515426235294E-3</v>
      </c>
      <c r="S5451">
        <f t="shared" si="854"/>
        <v>3.7619515426235294E-3</v>
      </c>
      <c r="T5451">
        <f>I5451*Diccionario!$B$36</f>
        <v>1.0611693725490194</v>
      </c>
      <c r="U5451">
        <f>T5451*Diccionario!$B$42</f>
        <v>0.10717810662745098</v>
      </c>
      <c r="V5451">
        <f>U5451*Diccionario!$B$43</f>
        <v>9.1101390633333321E-2</v>
      </c>
      <c r="W5451">
        <f>V5451*Diccionario!$B$44</f>
        <v>1.7309264220333333E-2</v>
      </c>
      <c r="X5451">
        <f>W5451*Diccionario!$B$45</f>
        <v>6.7506130459300002E-3</v>
      </c>
      <c r="Y5451">
        <f>X5451*Diccionario!$B$46</f>
        <v>6.0080456108777E-3</v>
      </c>
      <c r="Z5451">
        <f>Y5451*Diccionario!$B$47</f>
        <v>2.222976876024749E-3</v>
      </c>
      <c r="AA5451">
        <f>Z5451*Diccionario!$B$48</f>
        <v>2.222976876024749E-3</v>
      </c>
      <c r="AB5451">
        <f>AA5451*Diccionario!$B$49</f>
        <v>1.6672326570185618E-3</v>
      </c>
      <c r="AC5451">
        <f t="shared" si="855"/>
        <v>1.6672326570185618E-3</v>
      </c>
      <c r="AD5451">
        <f t="shared" si="856"/>
        <v>5.4291841996420911E-3</v>
      </c>
      <c r="AE5451">
        <f t="shared" si="857"/>
        <v>9.0980473725048582E-6</v>
      </c>
      <c r="AF5451" t="e">
        <f ca="1">IF(AD5451="","",_xludf.RANK.EQ(AD5451,$AD$2:$AD$5513,0))</f>
        <v>#NAME?</v>
      </c>
      <c r="AH5451" t="str">
        <f t="shared" si="858"/>
        <v>Baja</v>
      </c>
      <c r="AI5451" t="s">
        <v>153</v>
      </c>
      <c r="AJ5451" t="str">
        <f>IFERROR(VLOOKUP(B5451,Maestro_Regionales!$A$2:$B$35,2,FALSE),"Otras zonas")</f>
        <v>Otras zonas</v>
      </c>
      <c r="AK5451" t="str">
        <f t="shared" si="859"/>
        <v>MALLAMAS EPSI | Otras zonas</v>
      </c>
    </row>
    <row r="5452" spans="1:37">
      <c r="A5452" s="4" t="s">
        <v>2274</v>
      </c>
      <c r="B5452" s="4" t="s">
        <v>2275</v>
      </c>
      <c r="C5452" s="4" t="s">
        <v>2289</v>
      </c>
      <c r="D5452" s="4" t="s">
        <v>2290</v>
      </c>
      <c r="E5452" s="4" t="s">
        <v>87</v>
      </c>
      <c r="F5452" s="4">
        <v>3</v>
      </c>
      <c r="G5452" s="4">
        <v>16</v>
      </c>
      <c r="H5452" s="4">
        <v>0</v>
      </c>
      <c r="I5452">
        <f t="shared" si="850"/>
        <v>19</v>
      </c>
      <c r="J5452">
        <f t="shared" si="851"/>
        <v>0.15789473684210525</v>
      </c>
      <c r="K5452">
        <f t="shared" si="852"/>
        <v>0.84210526315789469</v>
      </c>
      <c r="L5452">
        <f t="shared" si="853"/>
        <v>0</v>
      </c>
      <c r="M5452">
        <f>I5452*Diccionario!$B$36</f>
        <v>4.2180372549019601E-2</v>
      </c>
      <c r="N5452">
        <f>M5452*Diccionario!$B$37</f>
        <v>4.2602176274509802E-3</v>
      </c>
      <c r="O5452">
        <f>N5452*Diccionario!$B$38</f>
        <v>6.3903264411764701E-4</v>
      </c>
      <c r="P5452">
        <f>O5452*Diccionario!$B$39</f>
        <v>5.7512937970588237E-4</v>
      </c>
      <c r="Q5452">
        <f>P5452*Diccionario!$B$40</f>
        <v>2.3005175188235295E-4</v>
      </c>
      <c r="R5452">
        <f>Q5452*Diccionario!$B$41</f>
        <v>1.4953363872352942E-4</v>
      </c>
      <c r="S5452">
        <f t="shared" si="854"/>
        <v>1.4953363872352942E-4</v>
      </c>
      <c r="T5452">
        <f>I5452*Diccionario!$B$36</f>
        <v>4.2180372549019601E-2</v>
      </c>
      <c r="U5452">
        <f>T5452*Diccionario!$B$42</f>
        <v>4.2602176274509802E-3</v>
      </c>
      <c r="V5452">
        <f>U5452*Diccionario!$B$43</f>
        <v>3.6211849833333331E-3</v>
      </c>
      <c r="W5452">
        <f>V5452*Diccionario!$B$44</f>
        <v>6.8802514683333335E-4</v>
      </c>
      <c r="X5452">
        <f>W5452*Diccionario!$B$45</f>
        <v>2.68329807265E-4</v>
      </c>
      <c r="Y5452">
        <f>X5452*Diccionario!$B$46</f>
        <v>2.3881352846585001E-4</v>
      </c>
      <c r="Z5452">
        <f>Y5452*Diccionario!$B$47</f>
        <v>8.83610055323645E-5</v>
      </c>
      <c r="AA5452">
        <f>Z5452*Diccionario!$B$48</f>
        <v>8.83610055323645E-5</v>
      </c>
      <c r="AB5452">
        <f>AA5452*Diccionario!$B$49</f>
        <v>6.6270754149273372E-5</v>
      </c>
      <c r="AC5452">
        <f t="shared" si="855"/>
        <v>6.6270754149273372E-5</v>
      </c>
      <c r="AD5452">
        <f t="shared" si="856"/>
        <v>2.1580439287280281E-4</v>
      </c>
      <c r="AE5452">
        <f t="shared" si="857"/>
        <v>3.6163786627111364E-7</v>
      </c>
      <c r="AF5452" t="e">
        <f ca="1">IF(AD5452="","",_xludf.RANK.EQ(AD5452,$AD$2:$AD$5513,0))</f>
        <v>#NAME?</v>
      </c>
      <c r="AH5452" t="str">
        <f t="shared" si="858"/>
        <v>Baja</v>
      </c>
      <c r="AI5452" t="s">
        <v>153</v>
      </c>
      <c r="AJ5452" t="str">
        <f>IFERROR(VLOOKUP(B5452,Maestro_Regionales!$A$2:$B$35,2,FALSE),"Otras zonas")</f>
        <v>Otras zonas</v>
      </c>
      <c r="AK5452" t="str">
        <f t="shared" si="859"/>
        <v>NUEVA EPS | Otras zonas</v>
      </c>
    </row>
    <row r="5453" spans="1:37">
      <c r="A5453" s="4" t="s">
        <v>2274</v>
      </c>
      <c r="B5453" s="4" t="s">
        <v>2275</v>
      </c>
      <c r="C5453" s="4" t="s">
        <v>2289</v>
      </c>
      <c r="D5453" s="4" t="s">
        <v>2290</v>
      </c>
      <c r="E5453" s="4" t="s">
        <v>90</v>
      </c>
      <c r="F5453" s="4">
        <v>0</v>
      </c>
      <c r="G5453" s="4">
        <v>0</v>
      </c>
      <c r="H5453" s="4">
        <v>9</v>
      </c>
      <c r="I5453">
        <f t="shared" si="850"/>
        <v>9</v>
      </c>
      <c r="J5453">
        <f t="shared" si="851"/>
        <v>0</v>
      </c>
      <c r="K5453">
        <f t="shared" si="852"/>
        <v>0</v>
      </c>
      <c r="L5453">
        <f t="shared" si="853"/>
        <v>1</v>
      </c>
      <c r="M5453">
        <f>I5453*Diccionario!$B$36</f>
        <v>1.9980176470588234E-2</v>
      </c>
      <c r="N5453">
        <f>M5453*Diccionario!$B$37</f>
        <v>2.0179978235294119E-3</v>
      </c>
      <c r="O5453">
        <f>N5453*Diccionario!$B$38</f>
        <v>3.0269967352941179E-4</v>
      </c>
      <c r="P5453">
        <f>O5453*Diccionario!$B$39</f>
        <v>2.7242970617647063E-4</v>
      </c>
      <c r="Q5453">
        <f>P5453*Diccionario!$B$40</f>
        <v>1.0897188247058826E-4</v>
      </c>
      <c r="R5453">
        <f>Q5453*Diccionario!$B$41</f>
        <v>7.0831723605882367E-5</v>
      </c>
      <c r="S5453">
        <f t="shared" si="854"/>
        <v>7.0831723605882367E-5</v>
      </c>
      <c r="T5453">
        <f>I5453*Diccionario!$B$36</f>
        <v>1.9980176470588234E-2</v>
      </c>
      <c r="U5453">
        <f>T5453*Diccionario!$B$42</f>
        <v>2.0179978235294119E-3</v>
      </c>
      <c r="V5453">
        <f>U5453*Diccionario!$B$43</f>
        <v>1.7152981500000001E-3</v>
      </c>
      <c r="W5453">
        <f>V5453*Diccionario!$B$44</f>
        <v>3.259066485E-4</v>
      </c>
      <c r="X5453">
        <f>W5453*Diccionario!$B$45</f>
        <v>1.2710359291499999E-4</v>
      </c>
      <c r="Y5453">
        <f>X5453*Diccionario!$B$46</f>
        <v>1.1312219769434999E-4</v>
      </c>
      <c r="Z5453">
        <f>Y5453*Diccionario!$B$47</f>
        <v>4.1855213146909497E-5</v>
      </c>
      <c r="AA5453">
        <f>Z5453*Diccionario!$B$48</f>
        <v>4.1855213146909497E-5</v>
      </c>
      <c r="AB5453">
        <f>AA5453*Diccionario!$B$49</f>
        <v>3.1391409860182121E-5</v>
      </c>
      <c r="AC5453">
        <f t="shared" si="855"/>
        <v>3.1391409860182121E-5</v>
      </c>
      <c r="AD5453">
        <f t="shared" si="856"/>
        <v>1.0222313346606448E-4</v>
      </c>
      <c r="AE5453">
        <f t="shared" si="857"/>
        <v>1.7130214718105381E-7</v>
      </c>
      <c r="AF5453" t="e">
        <f ca="1">IF(AD5453="","",_xludf.RANK.EQ(AD5453,$AD$2:$AD$5513,0))</f>
        <v>#NAME?</v>
      </c>
      <c r="AH5453" t="str">
        <f t="shared" si="858"/>
        <v>Baja</v>
      </c>
      <c r="AI5453" t="s">
        <v>153</v>
      </c>
      <c r="AJ5453" t="str">
        <f>IFERROR(VLOOKUP(B5453,Maestro_Regionales!$A$2:$B$35,2,FALSE),"Otras zonas")</f>
        <v>Otras zonas</v>
      </c>
      <c r="AK5453" t="str">
        <f t="shared" si="859"/>
        <v>REGIMEN DE EXCEPCION | Otras zonas</v>
      </c>
    </row>
    <row r="5454" spans="1:37">
      <c r="A5454" s="4" t="s">
        <v>2274</v>
      </c>
      <c r="B5454" s="4" t="s">
        <v>2275</v>
      </c>
      <c r="C5454" s="4" t="s">
        <v>2291</v>
      </c>
      <c r="D5454" s="4" t="s">
        <v>2292</v>
      </c>
      <c r="E5454" s="4" t="s">
        <v>417</v>
      </c>
      <c r="F5454" s="4">
        <v>32</v>
      </c>
      <c r="G5454" s="4">
        <v>987</v>
      </c>
      <c r="H5454" s="4">
        <v>0</v>
      </c>
      <c r="I5454">
        <f t="shared" si="850"/>
        <v>1019</v>
      </c>
      <c r="J5454">
        <f t="shared" si="851"/>
        <v>3.1403336604514227E-2</v>
      </c>
      <c r="K5454">
        <f t="shared" si="852"/>
        <v>0.96859666339548578</v>
      </c>
      <c r="L5454">
        <f t="shared" si="853"/>
        <v>0</v>
      </c>
      <c r="M5454">
        <f>I5454*Diccionario!$B$36</f>
        <v>2.2621999803921566</v>
      </c>
      <c r="N5454">
        <f>M5454*Diccionario!$B$37</f>
        <v>0.22848219801960784</v>
      </c>
      <c r="O5454">
        <f>N5454*Diccionario!$B$38</f>
        <v>3.4272329702941175E-2</v>
      </c>
      <c r="P5454">
        <f>O5454*Diccionario!$B$39</f>
        <v>3.0845096732647057E-2</v>
      </c>
      <c r="Q5454">
        <f>P5454*Diccionario!$B$40</f>
        <v>1.2338038693058823E-2</v>
      </c>
      <c r="R5454">
        <f>Q5454*Diccionario!$B$41</f>
        <v>8.0197251504882348E-3</v>
      </c>
      <c r="S5454">
        <f t="shared" si="854"/>
        <v>8.0197251504882348E-3</v>
      </c>
      <c r="T5454">
        <f>I5454*Diccionario!$B$36</f>
        <v>2.2621999803921566</v>
      </c>
      <c r="U5454">
        <f>T5454*Diccionario!$B$42</f>
        <v>0.22848219801960784</v>
      </c>
      <c r="V5454">
        <f>U5454*Diccionario!$B$43</f>
        <v>0.19420986831666667</v>
      </c>
      <c r="W5454">
        <f>V5454*Diccionario!$B$44</f>
        <v>3.6899874980166669E-2</v>
      </c>
      <c r="X5454">
        <f>W5454*Diccionario!$B$45</f>
        <v>1.4390951242265002E-2</v>
      </c>
      <c r="Y5454">
        <f>X5454*Diccionario!$B$46</f>
        <v>1.2807946605615851E-2</v>
      </c>
      <c r="Z5454">
        <f>Y5454*Diccionario!$B$47</f>
        <v>4.7389402440778652E-3</v>
      </c>
      <c r="AA5454">
        <f>Z5454*Diccionario!$B$48</f>
        <v>4.7389402440778652E-3</v>
      </c>
      <c r="AB5454">
        <f>AA5454*Diccionario!$B$49</f>
        <v>3.5542051830583987E-3</v>
      </c>
      <c r="AC5454">
        <f t="shared" si="855"/>
        <v>3.5542051830583987E-3</v>
      </c>
      <c r="AD5454">
        <f t="shared" si="856"/>
        <v>1.1573930333546634E-2</v>
      </c>
      <c r="AE5454">
        <f t="shared" si="857"/>
        <v>1.9395209775277095E-5</v>
      </c>
      <c r="AF5454" t="e">
        <f ca="1">IF(AD5454="","",_xludf.RANK.EQ(AD5454,$AD$2:$AD$5513,0))</f>
        <v>#NAME?</v>
      </c>
      <c r="AH5454" t="str">
        <f t="shared" si="858"/>
        <v>Baja</v>
      </c>
      <c r="AI5454" t="s">
        <v>153</v>
      </c>
      <c r="AJ5454" t="str">
        <f>IFERROR(VLOOKUP(B5454,Maestro_Regionales!$A$2:$B$35,2,FALSE),"Otras zonas")</f>
        <v>Otras zonas</v>
      </c>
      <c r="AK5454" t="str">
        <f t="shared" si="859"/>
        <v>MALLAMAS EPSI | Otras zonas</v>
      </c>
    </row>
    <row r="5455" spans="1:37">
      <c r="A5455" s="4" t="s">
        <v>2274</v>
      </c>
      <c r="B5455" s="4" t="s">
        <v>2275</v>
      </c>
      <c r="C5455" s="4" t="s">
        <v>2291</v>
      </c>
      <c r="D5455" s="4" t="s">
        <v>2292</v>
      </c>
      <c r="E5455" s="4" t="s">
        <v>87</v>
      </c>
      <c r="F5455" s="4">
        <v>8</v>
      </c>
      <c r="G5455" s="4">
        <v>20</v>
      </c>
      <c r="H5455" s="4">
        <v>0</v>
      </c>
      <c r="I5455">
        <f t="shared" si="850"/>
        <v>28</v>
      </c>
      <c r="J5455">
        <f t="shared" si="851"/>
        <v>0.2857142857142857</v>
      </c>
      <c r="K5455">
        <f t="shared" si="852"/>
        <v>0.7142857142857143</v>
      </c>
      <c r="L5455">
        <f t="shared" si="853"/>
        <v>0</v>
      </c>
      <c r="M5455">
        <f>I5455*Diccionario!$B$36</f>
        <v>6.2160549019607839E-2</v>
      </c>
      <c r="N5455">
        <f>M5455*Diccionario!$B$37</f>
        <v>6.2782154509803921E-3</v>
      </c>
      <c r="O5455">
        <f>N5455*Diccionario!$B$38</f>
        <v>9.4173231764705875E-4</v>
      </c>
      <c r="P5455">
        <f>O5455*Diccionario!$B$39</f>
        <v>8.4755908588235289E-4</v>
      </c>
      <c r="Q5455">
        <f>P5455*Diccionario!$B$40</f>
        <v>3.390236343529412E-4</v>
      </c>
      <c r="R5455">
        <f>Q5455*Diccionario!$B$41</f>
        <v>2.2036536232941179E-4</v>
      </c>
      <c r="S5455">
        <f t="shared" si="854"/>
        <v>2.2036536232941179E-4</v>
      </c>
      <c r="T5455">
        <f>I5455*Diccionario!$B$36</f>
        <v>6.2160549019607839E-2</v>
      </c>
      <c r="U5455">
        <f>T5455*Diccionario!$B$42</f>
        <v>6.2782154509803921E-3</v>
      </c>
      <c r="V5455">
        <f>U5455*Diccionario!$B$43</f>
        <v>5.3364831333333335E-3</v>
      </c>
      <c r="W5455">
        <f>V5455*Diccionario!$B$44</f>
        <v>1.0139317953333333E-3</v>
      </c>
      <c r="X5455">
        <f>W5455*Diccionario!$B$45</f>
        <v>3.9543340018000002E-4</v>
      </c>
      <c r="Y5455">
        <f>X5455*Diccionario!$B$46</f>
        <v>3.519357261602E-4</v>
      </c>
      <c r="Z5455">
        <f>Y5455*Diccionario!$B$47</f>
        <v>1.3021621867927399E-4</v>
      </c>
      <c r="AA5455">
        <f>Z5455*Diccionario!$B$48</f>
        <v>1.3021621867927399E-4</v>
      </c>
      <c r="AB5455">
        <f>AA5455*Diccionario!$B$49</f>
        <v>9.76621640094555E-5</v>
      </c>
      <c r="AC5455">
        <f t="shared" si="855"/>
        <v>9.76621640094555E-5</v>
      </c>
      <c r="AD5455">
        <f t="shared" si="856"/>
        <v>3.1802752633886726E-4</v>
      </c>
      <c r="AE5455">
        <f t="shared" si="857"/>
        <v>5.3294001345216736E-7</v>
      </c>
      <c r="AF5455" t="e">
        <f ca="1">IF(AD5455="","",_xludf.RANK.EQ(AD5455,$AD$2:$AD$5513,0))</f>
        <v>#NAME?</v>
      </c>
      <c r="AH5455" t="str">
        <f t="shared" si="858"/>
        <v>Baja</v>
      </c>
      <c r="AI5455" t="s">
        <v>153</v>
      </c>
      <c r="AJ5455" t="str">
        <f>IFERROR(VLOOKUP(B5455,Maestro_Regionales!$A$2:$B$35,2,FALSE),"Otras zonas")</f>
        <v>Otras zonas</v>
      </c>
      <c r="AK5455" t="str">
        <f t="shared" si="859"/>
        <v>NUEVA EPS | Otras zonas</v>
      </c>
    </row>
    <row r="5456" spans="1:37">
      <c r="A5456" s="4" t="s">
        <v>2274</v>
      </c>
      <c r="B5456" s="4" t="s">
        <v>2275</v>
      </c>
      <c r="C5456" s="4" t="s">
        <v>2291</v>
      </c>
      <c r="D5456" s="4" t="s">
        <v>2292</v>
      </c>
      <c r="E5456" s="4" t="s">
        <v>90</v>
      </c>
      <c r="F5456" s="4">
        <v>0</v>
      </c>
      <c r="G5456" s="4">
        <v>0</v>
      </c>
      <c r="H5456" s="4">
        <v>2</v>
      </c>
      <c r="I5456">
        <f t="shared" si="850"/>
        <v>2</v>
      </c>
      <c r="J5456">
        <f t="shared" si="851"/>
        <v>0</v>
      </c>
      <c r="K5456">
        <f t="shared" si="852"/>
        <v>0</v>
      </c>
      <c r="L5456">
        <f t="shared" si="853"/>
        <v>1</v>
      </c>
      <c r="M5456">
        <f>I5456*Diccionario!$B$36</f>
        <v>4.4400392156862742E-3</v>
      </c>
      <c r="N5456">
        <f>M5456*Diccionario!$B$37</f>
        <v>4.4844396078431374E-4</v>
      </c>
      <c r="O5456">
        <f>N5456*Diccionario!$B$38</f>
        <v>6.7266594117647063E-5</v>
      </c>
      <c r="P5456">
        <f>O5456*Diccionario!$B$39</f>
        <v>6.053993470588236E-5</v>
      </c>
      <c r="Q5456">
        <f>P5456*Diccionario!$B$40</f>
        <v>2.4215973882352947E-5</v>
      </c>
      <c r="R5456">
        <f>Q5456*Diccionario!$B$41</f>
        <v>1.5740383023529416E-5</v>
      </c>
      <c r="S5456">
        <f t="shared" si="854"/>
        <v>1.5740383023529416E-5</v>
      </c>
      <c r="T5456">
        <f>I5456*Diccionario!$B$36</f>
        <v>4.4400392156862742E-3</v>
      </c>
      <c r="U5456">
        <f>T5456*Diccionario!$B$42</f>
        <v>4.4844396078431374E-4</v>
      </c>
      <c r="V5456">
        <f>U5456*Diccionario!$B$43</f>
        <v>3.8117736666666666E-4</v>
      </c>
      <c r="W5456">
        <f>V5456*Diccionario!$B$44</f>
        <v>7.2423699666666666E-5</v>
      </c>
      <c r="X5456">
        <f>W5456*Diccionario!$B$45</f>
        <v>2.8245242870000002E-5</v>
      </c>
      <c r="Y5456">
        <f>X5456*Diccionario!$B$46</f>
        <v>2.5138266154300001E-5</v>
      </c>
      <c r="Z5456">
        <f>Y5456*Diccionario!$B$47</f>
        <v>9.3011584770909993E-6</v>
      </c>
      <c r="AA5456">
        <f>Z5456*Diccionario!$B$48</f>
        <v>9.3011584770909993E-6</v>
      </c>
      <c r="AB5456">
        <f>AA5456*Diccionario!$B$49</f>
        <v>6.9758688578182495E-6</v>
      </c>
      <c r="AC5456">
        <f t="shared" si="855"/>
        <v>6.9758688578182495E-6</v>
      </c>
      <c r="AD5456">
        <f t="shared" si="856"/>
        <v>2.2716251881347665E-5</v>
      </c>
      <c r="AE5456">
        <f t="shared" si="857"/>
        <v>3.8067143818011966E-8</v>
      </c>
      <c r="AF5456" t="e">
        <f ca="1">IF(AD5456="","",_xludf.RANK.EQ(AD5456,$AD$2:$AD$5513,0))</f>
        <v>#NAME?</v>
      </c>
      <c r="AH5456" t="str">
        <f t="shared" si="858"/>
        <v>Baja</v>
      </c>
      <c r="AI5456" t="s">
        <v>153</v>
      </c>
      <c r="AJ5456" t="str">
        <f>IFERROR(VLOOKUP(B5456,Maestro_Regionales!$A$2:$B$35,2,FALSE),"Otras zonas")</f>
        <v>Otras zonas</v>
      </c>
      <c r="AK5456" t="str">
        <f t="shared" si="859"/>
        <v>REGIMEN DE EXCEPCION | Otras zonas</v>
      </c>
    </row>
    <row r="5457" spans="1:37">
      <c r="A5457" s="4" t="s">
        <v>2274</v>
      </c>
      <c r="B5457" s="4" t="s">
        <v>2275</v>
      </c>
      <c r="C5457" s="4" t="s">
        <v>2293</v>
      </c>
      <c r="D5457" s="4" t="s">
        <v>2294</v>
      </c>
      <c r="E5457" s="4" t="s">
        <v>87</v>
      </c>
      <c r="F5457" s="4">
        <v>587</v>
      </c>
      <c r="G5457" s="4">
        <v>5084</v>
      </c>
      <c r="H5457" s="4">
        <v>0</v>
      </c>
      <c r="I5457">
        <f t="shared" si="850"/>
        <v>5671</v>
      </c>
      <c r="J5457">
        <f t="shared" si="851"/>
        <v>0.10350908129077764</v>
      </c>
      <c r="K5457">
        <f t="shared" si="852"/>
        <v>0.89649091870922237</v>
      </c>
      <c r="L5457">
        <f t="shared" si="853"/>
        <v>0</v>
      </c>
      <c r="M5457">
        <f>I5457*Diccionario!$B$36</f>
        <v>12.58973119607843</v>
      </c>
      <c r="N5457">
        <f>M5457*Diccionario!$B$37</f>
        <v>1.2715628508039216</v>
      </c>
      <c r="O5457">
        <f>N5457*Diccionario!$B$38</f>
        <v>0.19073442762058823</v>
      </c>
      <c r="P5457">
        <f>O5457*Diccionario!$B$39</f>
        <v>0.1716609848585294</v>
      </c>
      <c r="Q5457">
        <f>P5457*Diccionario!$B$40</f>
        <v>6.8664393943411769E-2</v>
      </c>
      <c r="R5457">
        <f>Q5457*Diccionario!$B$41</f>
        <v>4.4631856063217651E-2</v>
      </c>
      <c r="S5457">
        <f t="shared" si="854"/>
        <v>4.4631856063217651E-2</v>
      </c>
      <c r="T5457">
        <f>I5457*Diccionario!$B$36</f>
        <v>12.58973119607843</v>
      </c>
      <c r="U5457">
        <f>T5457*Diccionario!$B$42</f>
        <v>1.2715628508039216</v>
      </c>
      <c r="V5457">
        <f>U5457*Diccionario!$B$43</f>
        <v>1.0808284231833334</v>
      </c>
      <c r="W5457">
        <f>V5457*Diccionario!$B$44</f>
        <v>0.20535740040483336</v>
      </c>
      <c r="X5457">
        <f>W5457*Diccionario!$B$45</f>
        <v>8.0089386157885009E-2</v>
      </c>
      <c r="Y5457">
        <f>X5457*Diccionario!$B$46</f>
        <v>7.1279553680517665E-2</v>
      </c>
      <c r="Z5457">
        <f>Y5457*Diccionario!$B$47</f>
        <v>2.6373434861791535E-2</v>
      </c>
      <c r="AA5457">
        <f>Z5457*Diccionario!$B$48</f>
        <v>2.6373434861791535E-2</v>
      </c>
      <c r="AB5457">
        <f>AA5457*Diccionario!$B$49</f>
        <v>1.9780076146343653E-2</v>
      </c>
      <c r="AC5457">
        <f t="shared" si="855"/>
        <v>1.9780076146343653E-2</v>
      </c>
      <c r="AD5457">
        <f t="shared" si="856"/>
        <v>6.4411932209561304E-2</v>
      </c>
      <c r="AE5457">
        <f t="shared" si="857"/>
        <v>1.0793938629597292E-4</v>
      </c>
      <c r="AF5457" t="e">
        <f ca="1">IF(AD5457="","",_xludf.RANK.EQ(AD5457,$AD$2:$AD$5513,0))</f>
        <v>#NAME?</v>
      </c>
      <c r="AH5457" t="str">
        <f t="shared" si="858"/>
        <v>Baja</v>
      </c>
      <c r="AI5457" t="s">
        <v>153</v>
      </c>
      <c r="AJ5457" t="str">
        <f>IFERROR(VLOOKUP(B5457,Maestro_Regionales!$A$2:$B$35,2,FALSE),"Otras zonas")</f>
        <v>Otras zonas</v>
      </c>
      <c r="AK5457" t="str">
        <f t="shared" si="859"/>
        <v>NUEVA EPS | Otras zonas</v>
      </c>
    </row>
    <row r="5458" spans="1:37">
      <c r="A5458" s="4" t="s">
        <v>2274</v>
      </c>
      <c r="B5458" s="4" t="s">
        <v>2275</v>
      </c>
      <c r="C5458" s="4" t="s">
        <v>2293</v>
      </c>
      <c r="D5458" s="4" t="s">
        <v>2294</v>
      </c>
      <c r="E5458" s="4" t="s">
        <v>417</v>
      </c>
      <c r="F5458" s="4">
        <v>68</v>
      </c>
      <c r="G5458" s="4">
        <v>1528</v>
      </c>
      <c r="H5458" s="4">
        <v>0</v>
      </c>
      <c r="I5458">
        <f t="shared" si="850"/>
        <v>1596</v>
      </c>
      <c r="J5458">
        <f t="shared" si="851"/>
        <v>4.2606516290726815E-2</v>
      </c>
      <c r="K5458">
        <f t="shared" si="852"/>
        <v>0.95739348370927313</v>
      </c>
      <c r="L5458">
        <f t="shared" si="853"/>
        <v>0</v>
      </c>
      <c r="M5458">
        <f>I5458*Diccionario!$B$36</f>
        <v>3.5431512941176466</v>
      </c>
      <c r="N5458">
        <f>M5458*Diccionario!$B$37</f>
        <v>0.35785828070588233</v>
      </c>
      <c r="O5458">
        <f>N5458*Diccionario!$B$38</f>
        <v>5.3678742105882346E-2</v>
      </c>
      <c r="P5458">
        <f>O5458*Diccionario!$B$39</f>
        <v>4.831086789529411E-2</v>
      </c>
      <c r="Q5458">
        <f>P5458*Diccionario!$B$40</f>
        <v>1.9324347158117646E-2</v>
      </c>
      <c r="R5458">
        <f>Q5458*Diccionario!$B$41</f>
        <v>1.2560825652776471E-2</v>
      </c>
      <c r="S5458">
        <f t="shared" si="854"/>
        <v>1.2560825652776471E-2</v>
      </c>
      <c r="T5458">
        <f>I5458*Diccionario!$B$36</f>
        <v>3.5431512941176466</v>
      </c>
      <c r="U5458">
        <f>T5458*Diccionario!$B$42</f>
        <v>0.35785828070588233</v>
      </c>
      <c r="V5458">
        <f>U5458*Diccionario!$B$43</f>
        <v>0.30417953859999997</v>
      </c>
      <c r="W5458">
        <f>V5458*Diccionario!$B$44</f>
        <v>5.7794112333999996E-2</v>
      </c>
      <c r="X5458">
        <f>W5458*Diccionario!$B$45</f>
        <v>2.2539703810259999E-2</v>
      </c>
      <c r="Y5458">
        <f>X5458*Diccionario!$B$46</f>
        <v>2.00603363911314E-2</v>
      </c>
      <c r="Z5458">
        <f>Y5458*Diccionario!$B$47</f>
        <v>7.4223244647186179E-3</v>
      </c>
      <c r="AA5458">
        <f>Z5458*Diccionario!$B$48</f>
        <v>7.4223244647186179E-3</v>
      </c>
      <c r="AB5458">
        <f>AA5458*Diccionario!$B$49</f>
        <v>5.5667433485389632E-3</v>
      </c>
      <c r="AC5458">
        <f t="shared" si="855"/>
        <v>5.5667433485389632E-3</v>
      </c>
      <c r="AD5458">
        <f t="shared" si="856"/>
        <v>1.8127569001315434E-2</v>
      </c>
      <c r="AE5458">
        <f t="shared" si="857"/>
        <v>3.037758076677354E-5</v>
      </c>
      <c r="AF5458" t="e">
        <f ca="1">IF(AD5458="","",_xludf.RANK.EQ(AD5458,$AD$2:$AD$5513,0))</f>
        <v>#NAME?</v>
      </c>
      <c r="AH5458" t="str">
        <f t="shared" si="858"/>
        <v>Baja</v>
      </c>
      <c r="AI5458" t="s">
        <v>153</v>
      </c>
      <c r="AJ5458" t="str">
        <f>IFERROR(VLOOKUP(B5458,Maestro_Regionales!$A$2:$B$35,2,FALSE),"Otras zonas")</f>
        <v>Otras zonas</v>
      </c>
      <c r="AK5458" t="str">
        <f t="shared" si="859"/>
        <v>MALLAMAS EPSI | Otras zonas</v>
      </c>
    </row>
    <row r="5459" spans="1:37">
      <c r="A5459" s="4" t="s">
        <v>2274</v>
      </c>
      <c r="B5459" s="4" t="s">
        <v>2275</v>
      </c>
      <c r="C5459" s="4" t="s">
        <v>2293</v>
      </c>
      <c r="D5459" s="4" t="s">
        <v>2294</v>
      </c>
      <c r="E5459" s="4" t="s">
        <v>90</v>
      </c>
      <c r="F5459" s="4">
        <v>0</v>
      </c>
      <c r="G5459" s="4">
        <v>0</v>
      </c>
      <c r="H5459" s="4">
        <v>143</v>
      </c>
      <c r="I5459">
        <f t="shared" si="850"/>
        <v>143</v>
      </c>
      <c r="J5459">
        <f t="shared" si="851"/>
        <v>0</v>
      </c>
      <c r="K5459">
        <f t="shared" si="852"/>
        <v>0</v>
      </c>
      <c r="L5459">
        <f t="shared" si="853"/>
        <v>1</v>
      </c>
      <c r="M5459">
        <f>I5459*Diccionario!$B$36</f>
        <v>0.31746280392156861</v>
      </c>
      <c r="N5459">
        <f>M5459*Diccionario!$B$37</f>
        <v>3.206374319607843E-2</v>
      </c>
      <c r="O5459">
        <f>N5459*Diccionario!$B$38</f>
        <v>4.8095614794117642E-3</v>
      </c>
      <c r="P5459">
        <f>O5459*Diccionario!$B$39</f>
        <v>4.3286053314705881E-3</v>
      </c>
      <c r="Q5459">
        <f>P5459*Diccionario!$B$40</f>
        <v>1.7314421325882352E-3</v>
      </c>
      <c r="R5459">
        <f>Q5459*Diccionario!$B$41</f>
        <v>1.125437386182353E-3</v>
      </c>
      <c r="S5459">
        <f t="shared" si="854"/>
        <v>1.125437386182353E-3</v>
      </c>
      <c r="T5459">
        <f>I5459*Diccionario!$B$36</f>
        <v>0.31746280392156861</v>
      </c>
      <c r="U5459">
        <f>T5459*Diccionario!$B$42</f>
        <v>3.206374319607843E-2</v>
      </c>
      <c r="V5459">
        <f>U5459*Diccionario!$B$43</f>
        <v>2.7254181716666666E-2</v>
      </c>
      <c r="W5459">
        <f>V5459*Diccionario!$B$44</f>
        <v>5.1782945261666666E-3</v>
      </c>
      <c r="X5459">
        <f>W5459*Diccionario!$B$45</f>
        <v>2.019534865205E-3</v>
      </c>
      <c r="Y5459">
        <f>X5459*Diccionario!$B$46</f>
        <v>1.79738603003245E-3</v>
      </c>
      <c r="Z5459">
        <f>Y5459*Diccionario!$B$47</f>
        <v>6.6503283111200655E-4</v>
      </c>
      <c r="AA5459">
        <f>Z5459*Diccionario!$B$48</f>
        <v>6.6503283111200655E-4</v>
      </c>
      <c r="AB5459">
        <f>AA5459*Diccionario!$B$49</f>
        <v>4.9877462333400486E-4</v>
      </c>
      <c r="AC5459">
        <f t="shared" si="855"/>
        <v>4.9877462333400486E-4</v>
      </c>
      <c r="AD5459">
        <f t="shared" si="856"/>
        <v>1.6242120095163578E-3</v>
      </c>
      <c r="AE5459">
        <f t="shared" si="857"/>
        <v>2.7218007829878552E-6</v>
      </c>
      <c r="AF5459" t="e">
        <f ca="1">IF(AD5459="","",_xludf.RANK.EQ(AD5459,$AD$2:$AD$5513,0))</f>
        <v>#NAME?</v>
      </c>
      <c r="AH5459" t="str">
        <f t="shared" si="858"/>
        <v>Baja</v>
      </c>
      <c r="AI5459" t="s">
        <v>153</v>
      </c>
      <c r="AJ5459" t="str">
        <f>IFERROR(VLOOKUP(B5459,Maestro_Regionales!$A$2:$B$35,2,FALSE),"Otras zonas")</f>
        <v>Otras zonas</v>
      </c>
      <c r="AK5459" t="str">
        <f t="shared" si="859"/>
        <v>REGIMEN DE EXCEPCION | Otras zonas</v>
      </c>
    </row>
    <row r="5460" spans="1:37">
      <c r="A5460" s="4" t="s">
        <v>2274</v>
      </c>
      <c r="B5460" s="4" t="s">
        <v>2275</v>
      </c>
      <c r="C5460" s="4" t="s">
        <v>2295</v>
      </c>
      <c r="D5460" s="4" t="s">
        <v>1732</v>
      </c>
      <c r="E5460" s="4" t="s">
        <v>417</v>
      </c>
      <c r="F5460" s="4">
        <v>35</v>
      </c>
      <c r="G5460" s="4">
        <v>1244</v>
      </c>
      <c r="H5460" s="4">
        <v>0</v>
      </c>
      <c r="I5460">
        <f t="shared" si="850"/>
        <v>1279</v>
      </c>
      <c r="J5460">
        <f t="shared" si="851"/>
        <v>2.7365129007036748E-2</v>
      </c>
      <c r="K5460">
        <f t="shared" si="852"/>
        <v>0.97263487099296331</v>
      </c>
      <c r="L5460">
        <f t="shared" si="853"/>
        <v>0</v>
      </c>
      <c r="M5460">
        <f>I5460*Diccionario!$B$36</f>
        <v>2.8394050784313722</v>
      </c>
      <c r="N5460">
        <f>M5460*Diccionario!$B$37</f>
        <v>0.28677991292156862</v>
      </c>
      <c r="O5460">
        <f>N5460*Diccionario!$B$38</f>
        <v>4.3016986938235295E-2</v>
      </c>
      <c r="P5460">
        <f>O5460*Diccionario!$B$39</f>
        <v>3.8715288244411769E-2</v>
      </c>
      <c r="Q5460">
        <f>P5460*Diccionario!$B$40</f>
        <v>1.5486115297764709E-2</v>
      </c>
      <c r="R5460">
        <f>Q5460*Diccionario!$B$41</f>
        <v>1.0065974943547062E-2</v>
      </c>
      <c r="S5460">
        <f t="shared" si="854"/>
        <v>1.0065974943547062E-2</v>
      </c>
      <c r="T5460">
        <f>I5460*Diccionario!$B$36</f>
        <v>2.8394050784313722</v>
      </c>
      <c r="U5460">
        <f>T5460*Diccionario!$B$42</f>
        <v>0.28677991292156862</v>
      </c>
      <c r="V5460">
        <f>U5460*Diccionario!$B$43</f>
        <v>0.24376292598333332</v>
      </c>
      <c r="W5460">
        <f>V5460*Diccionario!$B$44</f>
        <v>4.6314955936833331E-2</v>
      </c>
      <c r="X5460">
        <f>W5460*Diccionario!$B$45</f>
        <v>1.8062832815364999E-2</v>
      </c>
      <c r="Y5460">
        <f>X5460*Diccionario!$B$46</f>
        <v>1.6075921205674849E-2</v>
      </c>
      <c r="Z5460">
        <f>Y5460*Diccionario!$B$47</f>
        <v>5.9480908460996943E-3</v>
      </c>
      <c r="AA5460">
        <f>Z5460*Diccionario!$B$48</f>
        <v>5.9480908460996943E-3</v>
      </c>
      <c r="AB5460">
        <f>AA5460*Diccionario!$B$49</f>
        <v>4.4610681345747709E-3</v>
      </c>
      <c r="AC5460">
        <f t="shared" si="855"/>
        <v>4.4610681345747709E-3</v>
      </c>
      <c r="AD5460">
        <f t="shared" si="856"/>
        <v>1.4527043078121832E-2</v>
      </c>
      <c r="AE5460">
        <f t="shared" si="857"/>
        <v>2.4343938471618651E-5</v>
      </c>
      <c r="AF5460" t="e">
        <f ca="1">IF(AD5460="","",_xludf.RANK.EQ(AD5460,$AD$2:$AD$5513,0))</f>
        <v>#NAME?</v>
      </c>
      <c r="AH5460" t="str">
        <f t="shared" si="858"/>
        <v>Baja</v>
      </c>
      <c r="AI5460" t="s">
        <v>153</v>
      </c>
      <c r="AJ5460" t="str">
        <f>IFERROR(VLOOKUP(B5460,Maestro_Regionales!$A$2:$B$35,2,FALSE),"Otras zonas")</f>
        <v>Otras zonas</v>
      </c>
      <c r="AK5460" t="str">
        <f t="shared" si="859"/>
        <v>MALLAMAS EPSI | Otras zonas</v>
      </c>
    </row>
    <row r="5461" spans="1:37">
      <c r="A5461" s="4" t="s">
        <v>2274</v>
      </c>
      <c r="B5461" s="4" t="s">
        <v>2275</v>
      </c>
      <c r="C5461" s="4" t="s">
        <v>2295</v>
      </c>
      <c r="D5461" s="4" t="s">
        <v>1732</v>
      </c>
      <c r="E5461" s="4" t="s">
        <v>87</v>
      </c>
      <c r="F5461" s="4">
        <v>18</v>
      </c>
      <c r="G5461" s="4">
        <v>32</v>
      </c>
      <c r="H5461" s="4">
        <v>0</v>
      </c>
      <c r="I5461">
        <f t="shared" si="850"/>
        <v>50</v>
      </c>
      <c r="J5461">
        <f t="shared" si="851"/>
        <v>0.36</v>
      </c>
      <c r="K5461">
        <f t="shared" si="852"/>
        <v>0.64</v>
      </c>
      <c r="L5461">
        <f t="shared" si="853"/>
        <v>0</v>
      </c>
      <c r="M5461">
        <f>I5461*Diccionario!$B$36</f>
        <v>0.11100098039215686</v>
      </c>
      <c r="N5461">
        <f>M5461*Diccionario!$B$37</f>
        <v>1.1211099019607844E-2</v>
      </c>
      <c r="O5461">
        <f>N5461*Diccionario!$B$38</f>
        <v>1.6816648529411765E-3</v>
      </c>
      <c r="P5461">
        <f>O5461*Diccionario!$B$39</f>
        <v>1.5134983676470589E-3</v>
      </c>
      <c r="Q5461">
        <f>P5461*Diccionario!$B$40</f>
        <v>6.0539934705882358E-4</v>
      </c>
      <c r="R5461">
        <f>Q5461*Diccionario!$B$41</f>
        <v>3.9350957558823533E-4</v>
      </c>
      <c r="S5461">
        <f t="shared" si="854"/>
        <v>3.9350957558823533E-4</v>
      </c>
      <c r="T5461">
        <f>I5461*Diccionario!$B$36</f>
        <v>0.11100098039215686</v>
      </c>
      <c r="U5461">
        <f>T5461*Diccionario!$B$42</f>
        <v>1.1211099019607844E-2</v>
      </c>
      <c r="V5461">
        <f>U5461*Diccionario!$B$43</f>
        <v>9.5294341666666664E-3</v>
      </c>
      <c r="W5461">
        <f>V5461*Diccionario!$B$44</f>
        <v>1.8105924916666666E-3</v>
      </c>
      <c r="X5461">
        <f>W5461*Diccionario!$B$45</f>
        <v>7.0613107174999996E-4</v>
      </c>
      <c r="Y5461">
        <f>X5461*Diccionario!$B$46</f>
        <v>6.2845665385749994E-4</v>
      </c>
      <c r="Z5461">
        <f>Y5461*Diccionario!$B$47</f>
        <v>2.3252896192727497E-4</v>
      </c>
      <c r="AA5461">
        <f>Z5461*Diccionario!$B$48</f>
        <v>2.3252896192727497E-4</v>
      </c>
      <c r="AB5461">
        <f>AA5461*Diccionario!$B$49</f>
        <v>1.7439672144545622E-4</v>
      </c>
      <c r="AC5461">
        <f t="shared" si="855"/>
        <v>1.7439672144545622E-4</v>
      </c>
      <c r="AD5461">
        <f t="shared" si="856"/>
        <v>5.6790629703369155E-4</v>
      </c>
      <c r="AE5461">
        <f t="shared" si="857"/>
        <v>9.5167859545029901E-7</v>
      </c>
      <c r="AF5461" t="e">
        <f ca="1">IF(AD5461="","",_xludf.RANK.EQ(AD5461,$AD$2:$AD$5513,0))</f>
        <v>#NAME?</v>
      </c>
      <c r="AH5461" t="str">
        <f t="shared" si="858"/>
        <v>Baja</v>
      </c>
      <c r="AI5461" t="s">
        <v>153</v>
      </c>
      <c r="AJ5461" t="str">
        <f>IFERROR(VLOOKUP(B5461,Maestro_Regionales!$A$2:$B$35,2,FALSE),"Otras zonas")</f>
        <v>Otras zonas</v>
      </c>
      <c r="AK5461" t="str">
        <f t="shared" si="859"/>
        <v>NUEVA EPS | Otras zonas</v>
      </c>
    </row>
    <row r="5462" spans="1:37">
      <c r="A5462" s="4" t="s">
        <v>2274</v>
      </c>
      <c r="B5462" s="4" t="s">
        <v>2275</v>
      </c>
      <c r="C5462" s="4" t="s">
        <v>2295</v>
      </c>
      <c r="D5462" s="4" t="s">
        <v>1732</v>
      </c>
      <c r="E5462" s="4" t="s">
        <v>90</v>
      </c>
      <c r="F5462" s="4">
        <v>0</v>
      </c>
      <c r="G5462" s="4">
        <v>0</v>
      </c>
      <c r="H5462" s="4">
        <v>13</v>
      </c>
      <c r="I5462">
        <f t="shared" si="850"/>
        <v>13</v>
      </c>
      <c r="J5462">
        <f t="shared" si="851"/>
        <v>0</v>
      </c>
      <c r="K5462">
        <f t="shared" si="852"/>
        <v>0</v>
      </c>
      <c r="L5462">
        <f t="shared" si="853"/>
        <v>1</v>
      </c>
      <c r="M5462">
        <f>I5462*Diccionario!$B$36</f>
        <v>2.8860254901960782E-2</v>
      </c>
      <c r="N5462">
        <f>M5462*Diccionario!$B$37</f>
        <v>2.9148857450980391E-3</v>
      </c>
      <c r="O5462">
        <f>N5462*Diccionario!$B$38</f>
        <v>4.3723286176470584E-4</v>
      </c>
      <c r="P5462">
        <f>O5462*Diccionario!$B$39</f>
        <v>3.9350957558823528E-4</v>
      </c>
      <c r="Q5462">
        <f>P5462*Diccionario!$B$40</f>
        <v>1.5740383023529411E-4</v>
      </c>
      <c r="R5462">
        <f>Q5462*Diccionario!$B$41</f>
        <v>1.0231248965294118E-4</v>
      </c>
      <c r="S5462">
        <f t="shared" si="854"/>
        <v>1.0231248965294118E-4</v>
      </c>
      <c r="T5462">
        <f>I5462*Diccionario!$B$36</f>
        <v>2.8860254901960782E-2</v>
      </c>
      <c r="U5462">
        <f>T5462*Diccionario!$B$42</f>
        <v>2.9148857450980391E-3</v>
      </c>
      <c r="V5462">
        <f>U5462*Diccionario!$B$43</f>
        <v>2.477652883333333E-3</v>
      </c>
      <c r="W5462">
        <f>V5462*Diccionario!$B$44</f>
        <v>4.7075404783333325E-4</v>
      </c>
      <c r="X5462">
        <f>W5462*Diccionario!$B$45</f>
        <v>1.8359407865499997E-4</v>
      </c>
      <c r="Y5462">
        <f>X5462*Diccionario!$B$46</f>
        <v>1.6339873000294997E-4</v>
      </c>
      <c r="Z5462">
        <f>Y5462*Diccionario!$B$47</f>
        <v>6.0457530101091489E-5</v>
      </c>
      <c r="AA5462">
        <f>Z5462*Diccionario!$B$48</f>
        <v>6.0457530101091489E-5</v>
      </c>
      <c r="AB5462">
        <f>AA5462*Diccionario!$B$49</f>
        <v>4.534314757581862E-5</v>
      </c>
      <c r="AC5462">
        <f t="shared" si="855"/>
        <v>4.534314757581862E-5</v>
      </c>
      <c r="AD5462">
        <f t="shared" si="856"/>
        <v>1.4765563722875978E-4</v>
      </c>
      <c r="AE5462">
        <f t="shared" si="857"/>
        <v>2.4743643481707771E-7</v>
      </c>
      <c r="AF5462" t="e">
        <f ca="1">IF(AD5462="","",_xludf.RANK.EQ(AD5462,$AD$2:$AD$5513,0))</f>
        <v>#NAME?</v>
      </c>
      <c r="AH5462" t="str">
        <f t="shared" si="858"/>
        <v>Baja</v>
      </c>
      <c r="AI5462" t="s">
        <v>153</v>
      </c>
      <c r="AJ5462" t="str">
        <f>IFERROR(VLOOKUP(B5462,Maestro_Regionales!$A$2:$B$35,2,FALSE),"Otras zonas")</f>
        <v>Otras zonas</v>
      </c>
      <c r="AK5462" t="str">
        <f t="shared" si="859"/>
        <v>REGIMEN DE EXCEPCION | Otras zonas</v>
      </c>
    </row>
    <row r="5463" spans="1:37">
      <c r="A5463" s="4" t="s">
        <v>2274</v>
      </c>
      <c r="B5463" s="4" t="s">
        <v>2275</v>
      </c>
      <c r="C5463" s="4" t="s">
        <v>2296</v>
      </c>
      <c r="D5463" s="4" t="s">
        <v>2297</v>
      </c>
      <c r="E5463" s="4" t="s">
        <v>417</v>
      </c>
      <c r="F5463" s="4">
        <v>72</v>
      </c>
      <c r="G5463" s="4">
        <v>2946</v>
      </c>
      <c r="H5463" s="4">
        <v>0</v>
      </c>
      <c r="I5463">
        <f t="shared" si="850"/>
        <v>3018</v>
      </c>
      <c r="J5463">
        <f t="shared" si="851"/>
        <v>2.3856858846918488E-2</v>
      </c>
      <c r="K5463">
        <f t="shared" si="852"/>
        <v>0.97614314115308154</v>
      </c>
      <c r="L5463">
        <f t="shared" si="853"/>
        <v>0</v>
      </c>
      <c r="M5463">
        <f>I5463*Diccionario!$B$36</f>
        <v>6.7000191764705876</v>
      </c>
      <c r="N5463">
        <f>M5463*Diccionario!$B$37</f>
        <v>0.67670193682352942</v>
      </c>
      <c r="O5463">
        <f>N5463*Diccionario!$B$38</f>
        <v>0.10150529052352941</v>
      </c>
      <c r="P5463">
        <f>O5463*Diccionario!$B$39</f>
        <v>9.1354761471176479E-2</v>
      </c>
      <c r="Q5463">
        <f>P5463*Diccionario!$B$40</f>
        <v>3.6541904588470592E-2</v>
      </c>
      <c r="R5463">
        <f>Q5463*Diccionario!$B$41</f>
        <v>2.3752237982505885E-2</v>
      </c>
      <c r="S5463">
        <f t="shared" si="854"/>
        <v>2.3752237982505885E-2</v>
      </c>
      <c r="T5463">
        <f>I5463*Diccionario!$B$36</f>
        <v>6.7000191764705876</v>
      </c>
      <c r="U5463">
        <f>T5463*Diccionario!$B$42</f>
        <v>0.67670193682352942</v>
      </c>
      <c r="V5463">
        <f>U5463*Diccionario!$B$43</f>
        <v>0.5751966463</v>
      </c>
      <c r="W5463">
        <f>V5463*Diccionario!$B$44</f>
        <v>0.10928736279700001</v>
      </c>
      <c r="X5463">
        <f>W5463*Diccionario!$B$45</f>
        <v>4.2622071490830006E-2</v>
      </c>
      <c r="Y5463">
        <f>X5463*Diccionario!$B$46</f>
        <v>3.7933643626838709E-2</v>
      </c>
      <c r="Z5463">
        <f>Y5463*Diccionario!$B$47</f>
        <v>1.4035448141930322E-2</v>
      </c>
      <c r="AA5463">
        <f>Z5463*Diccionario!$B$48</f>
        <v>1.4035448141930322E-2</v>
      </c>
      <c r="AB5463">
        <f>AA5463*Diccionario!$B$49</f>
        <v>1.0526586106447742E-2</v>
      </c>
      <c r="AC5463">
        <f t="shared" si="855"/>
        <v>1.0526586106447742E-2</v>
      </c>
      <c r="AD5463">
        <f t="shared" si="856"/>
        <v>3.4278824088953629E-2</v>
      </c>
      <c r="AE5463">
        <f t="shared" si="857"/>
        <v>5.7443320021380054E-5</v>
      </c>
      <c r="AF5463" t="e">
        <f ca="1">IF(AD5463="","",_xludf.RANK.EQ(AD5463,$AD$2:$AD$5513,0))</f>
        <v>#NAME?</v>
      </c>
      <c r="AH5463" t="str">
        <f t="shared" si="858"/>
        <v>Baja</v>
      </c>
      <c r="AI5463" t="s">
        <v>153</v>
      </c>
      <c r="AJ5463" t="str">
        <f>IFERROR(VLOOKUP(B5463,Maestro_Regionales!$A$2:$B$35,2,FALSE),"Otras zonas")</f>
        <v>Otras zonas</v>
      </c>
      <c r="AK5463" t="str">
        <f t="shared" si="859"/>
        <v>MALLAMAS EPSI | Otras zonas</v>
      </c>
    </row>
    <row r="5464" spans="1:37">
      <c r="A5464" s="4" t="s">
        <v>2274</v>
      </c>
      <c r="B5464" s="4" t="s">
        <v>2275</v>
      </c>
      <c r="C5464" s="4" t="s">
        <v>2296</v>
      </c>
      <c r="D5464" s="4" t="s">
        <v>2297</v>
      </c>
      <c r="E5464" s="4" t="s">
        <v>87</v>
      </c>
      <c r="F5464" s="4">
        <v>51</v>
      </c>
      <c r="G5464" s="4">
        <v>89</v>
      </c>
      <c r="H5464" s="4">
        <v>0</v>
      </c>
      <c r="I5464">
        <f t="shared" si="850"/>
        <v>140</v>
      </c>
      <c r="J5464">
        <f t="shared" si="851"/>
        <v>0.36428571428571427</v>
      </c>
      <c r="K5464">
        <f t="shared" si="852"/>
        <v>0.63571428571428568</v>
      </c>
      <c r="L5464">
        <f t="shared" si="853"/>
        <v>0</v>
      </c>
      <c r="M5464">
        <f>I5464*Diccionario!$B$36</f>
        <v>0.31080274509803918</v>
      </c>
      <c r="N5464">
        <f>M5464*Diccionario!$B$37</f>
        <v>3.1391077254901957E-2</v>
      </c>
      <c r="O5464">
        <f>N5464*Diccionario!$B$38</f>
        <v>4.7086615882352932E-3</v>
      </c>
      <c r="P5464">
        <f>O5464*Diccionario!$B$39</f>
        <v>4.2377954294117639E-3</v>
      </c>
      <c r="Q5464">
        <f>P5464*Diccionario!$B$40</f>
        <v>1.6951181717647056E-3</v>
      </c>
      <c r="R5464">
        <f>Q5464*Diccionario!$B$41</f>
        <v>1.1018268116470586E-3</v>
      </c>
      <c r="S5464">
        <f t="shared" si="854"/>
        <v>1.1018268116470586E-3</v>
      </c>
      <c r="T5464">
        <f>I5464*Diccionario!$B$36</f>
        <v>0.31080274509803918</v>
      </c>
      <c r="U5464">
        <f>T5464*Diccionario!$B$42</f>
        <v>3.1391077254901957E-2</v>
      </c>
      <c r="V5464">
        <f>U5464*Diccionario!$B$43</f>
        <v>2.6682415666666664E-2</v>
      </c>
      <c r="W5464">
        <f>V5464*Diccionario!$B$44</f>
        <v>5.0696589766666663E-3</v>
      </c>
      <c r="X5464">
        <f>W5464*Diccionario!$B$45</f>
        <v>1.9771670008999999E-3</v>
      </c>
      <c r="Y5464">
        <f>X5464*Diccionario!$B$46</f>
        <v>1.759678630801E-3</v>
      </c>
      <c r="Z5464">
        <f>Y5464*Diccionario!$B$47</f>
        <v>6.5108109339636993E-4</v>
      </c>
      <c r="AA5464">
        <f>Z5464*Diccionario!$B$48</f>
        <v>6.5108109339636993E-4</v>
      </c>
      <c r="AB5464">
        <f>AA5464*Diccionario!$B$49</f>
        <v>4.8831082004727742E-4</v>
      </c>
      <c r="AC5464">
        <f t="shared" si="855"/>
        <v>4.8831082004727742E-4</v>
      </c>
      <c r="AD5464">
        <f t="shared" si="856"/>
        <v>1.5901376316943359E-3</v>
      </c>
      <c r="AE5464">
        <f t="shared" si="857"/>
        <v>2.6647000672608362E-6</v>
      </c>
      <c r="AF5464" t="e">
        <f ca="1">IF(AD5464="","",_xludf.RANK.EQ(AD5464,$AD$2:$AD$5513,0))</f>
        <v>#NAME?</v>
      </c>
      <c r="AH5464" t="str">
        <f t="shared" si="858"/>
        <v>Baja</v>
      </c>
      <c r="AI5464" t="s">
        <v>153</v>
      </c>
      <c r="AJ5464" t="str">
        <f>IFERROR(VLOOKUP(B5464,Maestro_Regionales!$A$2:$B$35,2,FALSE),"Otras zonas")</f>
        <v>Otras zonas</v>
      </c>
      <c r="AK5464" t="str">
        <f t="shared" si="859"/>
        <v>NUEVA EPS | Otras zonas</v>
      </c>
    </row>
    <row r="5465" spans="1:37">
      <c r="A5465" s="4" t="s">
        <v>2274</v>
      </c>
      <c r="B5465" s="4" t="s">
        <v>2275</v>
      </c>
      <c r="C5465" s="4" t="s">
        <v>2296</v>
      </c>
      <c r="D5465" s="4" t="s">
        <v>2297</v>
      </c>
      <c r="E5465" s="4" t="s">
        <v>90</v>
      </c>
      <c r="F5465" s="4">
        <v>0</v>
      </c>
      <c r="G5465" s="4">
        <v>0</v>
      </c>
      <c r="H5465" s="4">
        <v>31</v>
      </c>
      <c r="I5465">
        <f t="shared" si="850"/>
        <v>31</v>
      </c>
      <c r="J5465">
        <f t="shared" si="851"/>
        <v>0</v>
      </c>
      <c r="K5465">
        <f t="shared" si="852"/>
        <v>0</v>
      </c>
      <c r="L5465">
        <f t="shared" si="853"/>
        <v>1</v>
      </c>
      <c r="M5465">
        <f>I5465*Diccionario!$B$36</f>
        <v>6.8820607843137246E-2</v>
      </c>
      <c r="N5465">
        <f>M5465*Diccionario!$B$37</f>
        <v>6.9508813921568624E-3</v>
      </c>
      <c r="O5465">
        <f>N5465*Diccionario!$B$38</f>
        <v>1.0426322088235294E-3</v>
      </c>
      <c r="P5465">
        <f>O5465*Diccionario!$B$39</f>
        <v>9.3836898794117643E-4</v>
      </c>
      <c r="Q5465">
        <f>P5465*Diccionario!$B$40</f>
        <v>3.753475951764706E-4</v>
      </c>
      <c r="R5465">
        <f>Q5465*Diccionario!$B$41</f>
        <v>2.4397593686470591E-4</v>
      </c>
      <c r="S5465">
        <f t="shared" si="854"/>
        <v>2.4397593686470591E-4</v>
      </c>
      <c r="T5465">
        <f>I5465*Diccionario!$B$36</f>
        <v>6.8820607843137246E-2</v>
      </c>
      <c r="U5465">
        <f>T5465*Diccionario!$B$42</f>
        <v>6.9508813921568624E-3</v>
      </c>
      <c r="V5465">
        <f>U5465*Diccionario!$B$43</f>
        <v>5.9082491833333329E-3</v>
      </c>
      <c r="W5465">
        <f>V5465*Diccionario!$B$44</f>
        <v>1.1225673448333332E-3</v>
      </c>
      <c r="X5465">
        <f>W5465*Diccionario!$B$45</f>
        <v>4.3780126448499996E-4</v>
      </c>
      <c r="Y5465">
        <f>X5465*Diccionario!$B$46</f>
        <v>3.8964312539164998E-4</v>
      </c>
      <c r="Z5465">
        <f>Y5465*Diccionario!$B$47</f>
        <v>1.4416795639491048E-4</v>
      </c>
      <c r="AA5465">
        <f>Z5465*Diccionario!$B$48</f>
        <v>1.4416795639491048E-4</v>
      </c>
      <c r="AB5465">
        <f>AA5465*Diccionario!$B$49</f>
        <v>1.0812596729618286E-4</v>
      </c>
      <c r="AC5465">
        <f t="shared" si="855"/>
        <v>1.0812596729618286E-4</v>
      </c>
      <c r="AD5465">
        <f t="shared" si="856"/>
        <v>3.521019041608888E-4</v>
      </c>
      <c r="AE5465">
        <f t="shared" si="857"/>
        <v>5.9004072917918538E-7</v>
      </c>
      <c r="AF5465" t="e">
        <f ca="1">IF(AD5465="","",_xludf.RANK.EQ(AD5465,$AD$2:$AD$5513,0))</f>
        <v>#NAME?</v>
      </c>
      <c r="AH5465" t="str">
        <f t="shared" si="858"/>
        <v>Baja</v>
      </c>
      <c r="AI5465" t="s">
        <v>153</v>
      </c>
      <c r="AJ5465" t="str">
        <f>IFERROR(VLOOKUP(B5465,Maestro_Regionales!$A$2:$B$35,2,FALSE),"Otras zonas")</f>
        <v>Otras zonas</v>
      </c>
      <c r="AK5465" t="str">
        <f t="shared" si="859"/>
        <v>REGIMEN DE EXCEPCION | Otras zonas</v>
      </c>
    </row>
    <row r="5466" spans="1:37">
      <c r="A5466" s="4" t="s">
        <v>2298</v>
      </c>
      <c r="B5466" s="4" t="s">
        <v>2299</v>
      </c>
      <c r="C5466" s="4" t="s">
        <v>2300</v>
      </c>
      <c r="D5466" s="4" t="s">
        <v>2301</v>
      </c>
      <c r="E5466" s="4" t="s">
        <v>87</v>
      </c>
      <c r="F5466" s="4">
        <v>0</v>
      </c>
      <c r="G5466" s="4">
        <v>1350</v>
      </c>
      <c r="H5466" s="4">
        <v>0</v>
      </c>
      <c r="I5466">
        <f t="shared" si="850"/>
        <v>1350</v>
      </c>
      <c r="J5466">
        <f t="shared" si="851"/>
        <v>0</v>
      </c>
      <c r="K5466">
        <f t="shared" si="852"/>
        <v>1</v>
      </c>
      <c r="L5466">
        <f t="shared" si="853"/>
        <v>0</v>
      </c>
      <c r="M5466">
        <f>I5466*Diccionario!$B$36</f>
        <v>2.997026470588235</v>
      </c>
      <c r="N5466">
        <f>M5466*Diccionario!$B$37</f>
        <v>0.30269967352941174</v>
      </c>
      <c r="O5466">
        <f>N5466*Diccionario!$B$38</f>
        <v>4.5404951029411757E-2</v>
      </c>
      <c r="P5466">
        <f>O5466*Diccionario!$B$39</f>
        <v>4.0864455926470582E-2</v>
      </c>
      <c r="Q5466">
        <f>P5466*Diccionario!$B$40</f>
        <v>1.6345782370588233E-2</v>
      </c>
      <c r="R5466">
        <f>Q5466*Diccionario!$B$41</f>
        <v>1.0624758540882353E-2</v>
      </c>
      <c r="S5466">
        <f t="shared" si="854"/>
        <v>1.0624758540882353E-2</v>
      </c>
      <c r="T5466">
        <f>I5466*Diccionario!$B$36</f>
        <v>2.997026470588235</v>
      </c>
      <c r="U5466">
        <f>T5466*Diccionario!$B$42</f>
        <v>0.30269967352941174</v>
      </c>
      <c r="V5466">
        <f>U5466*Diccionario!$B$43</f>
        <v>0.25729472249999996</v>
      </c>
      <c r="W5466">
        <f>V5466*Diccionario!$B$44</f>
        <v>4.8885997274999995E-2</v>
      </c>
      <c r="X5466">
        <f>W5466*Diccionario!$B$45</f>
        <v>1.906553893725E-2</v>
      </c>
      <c r="Y5466">
        <f>X5466*Diccionario!$B$46</f>
        <v>1.69683296541525E-2</v>
      </c>
      <c r="Z5466">
        <f>Y5466*Diccionario!$B$47</f>
        <v>6.2782819720364254E-3</v>
      </c>
      <c r="AA5466">
        <f>Z5466*Diccionario!$B$48</f>
        <v>6.2782819720364254E-3</v>
      </c>
      <c r="AB5466">
        <f>AA5466*Diccionario!$B$49</f>
        <v>4.7087114790273187E-3</v>
      </c>
      <c r="AC5466">
        <f t="shared" si="855"/>
        <v>4.7087114790273187E-3</v>
      </c>
      <c r="AD5466">
        <f t="shared" si="856"/>
        <v>1.5333470019909671E-2</v>
      </c>
      <c r="AE5466">
        <f t="shared" si="857"/>
        <v>2.5695322077158072E-5</v>
      </c>
      <c r="AF5466" t="e">
        <f ca="1">IF(AD5466="","",_xludf.RANK.EQ(AD5466,$AD$2:$AD$5513,0))</f>
        <v>#NAME?</v>
      </c>
      <c r="AH5466" t="str">
        <f t="shared" si="858"/>
        <v>Baja</v>
      </c>
      <c r="AI5466" t="s">
        <v>153</v>
      </c>
      <c r="AJ5466" t="str">
        <f>IFERROR(VLOOKUP(B5466,Maestro_Regionales!$A$2:$B$35,2,FALSE),"Otras zonas")</f>
        <v>Otras zonas</v>
      </c>
      <c r="AK5466" t="str">
        <f t="shared" si="859"/>
        <v>NUEVA EPS | Otras zonas</v>
      </c>
    </row>
    <row r="5467" spans="1:37">
      <c r="A5467" s="4" t="s">
        <v>2298</v>
      </c>
      <c r="B5467" s="4" t="s">
        <v>2299</v>
      </c>
      <c r="C5467" s="4" t="s">
        <v>2302</v>
      </c>
      <c r="D5467" s="4" t="s">
        <v>2303</v>
      </c>
      <c r="E5467" s="4" t="s">
        <v>87</v>
      </c>
      <c r="F5467" s="4">
        <v>5831</v>
      </c>
      <c r="G5467" s="4">
        <v>33753</v>
      </c>
      <c r="H5467" s="4">
        <v>0</v>
      </c>
      <c r="I5467">
        <f t="shared" si="850"/>
        <v>39584</v>
      </c>
      <c r="J5467">
        <f t="shared" si="851"/>
        <v>0.14730699272433306</v>
      </c>
      <c r="K5467">
        <f t="shared" si="852"/>
        <v>0.85269300727566688</v>
      </c>
      <c r="L5467">
        <f t="shared" si="853"/>
        <v>0</v>
      </c>
      <c r="M5467">
        <f>I5467*Diccionario!$B$36</f>
        <v>87.877256156862742</v>
      </c>
      <c r="N5467">
        <f>M5467*Diccionario!$B$37</f>
        <v>8.875602871843137</v>
      </c>
      <c r="O5467">
        <f>N5467*Diccionario!$B$38</f>
        <v>1.3313404307764705</v>
      </c>
      <c r="P5467">
        <f>O5467*Diccionario!$B$39</f>
        <v>1.1982063876988234</v>
      </c>
      <c r="Q5467">
        <f>P5467*Diccionario!$B$40</f>
        <v>0.47928255507952938</v>
      </c>
      <c r="R5467">
        <f>Q5467*Diccionario!$B$41</f>
        <v>0.31153366080169409</v>
      </c>
      <c r="S5467">
        <f t="shared" si="854"/>
        <v>0.31153366080169409</v>
      </c>
      <c r="T5467">
        <f>I5467*Diccionario!$B$36</f>
        <v>87.877256156862742</v>
      </c>
      <c r="U5467">
        <f>T5467*Diccionario!$B$42</f>
        <v>8.875602871843137</v>
      </c>
      <c r="V5467">
        <f>U5467*Diccionario!$B$43</f>
        <v>7.5442624410666665</v>
      </c>
      <c r="W5467">
        <f>V5467*Diccionario!$B$44</f>
        <v>1.4334098638026667</v>
      </c>
      <c r="X5467">
        <f>W5467*Diccionario!$B$45</f>
        <v>0.55902984688304003</v>
      </c>
      <c r="Y5467">
        <f>X5467*Diccionario!$B$46</f>
        <v>0.49753656372590566</v>
      </c>
      <c r="Z5467">
        <f>Y5467*Diccionario!$B$47</f>
        <v>0.1840885285785851</v>
      </c>
      <c r="AA5467">
        <f>Z5467*Diccionario!$B$48</f>
        <v>0.1840885285785851</v>
      </c>
      <c r="AB5467">
        <f>AA5467*Diccionario!$B$49</f>
        <v>0.13806639643393881</v>
      </c>
      <c r="AC5467">
        <f t="shared" si="855"/>
        <v>0.13806639643393881</v>
      </c>
      <c r="AD5467">
        <f t="shared" si="856"/>
        <v>0.4496000572356329</v>
      </c>
      <c r="AE5467">
        <f t="shared" si="857"/>
        <v>7.5342491044609258E-4</v>
      </c>
      <c r="AF5467" t="e">
        <f ca="1">IF(AD5467="","",_xludf.RANK.EQ(AD5467,$AD$2:$AD$5513,0))</f>
        <v>#NAME?</v>
      </c>
      <c r="AH5467" t="str">
        <f t="shared" si="858"/>
        <v>Media</v>
      </c>
      <c r="AI5467" t="s">
        <v>153</v>
      </c>
      <c r="AJ5467" t="str">
        <f>IFERROR(VLOOKUP(B5467,Maestro_Regionales!$A$2:$B$35,2,FALSE),"Otras zonas")</f>
        <v>Otras zonas</v>
      </c>
      <c r="AK5467" t="str">
        <f t="shared" si="859"/>
        <v>NUEVA EPS | Otras zonas</v>
      </c>
    </row>
    <row r="5468" spans="1:37">
      <c r="A5468" s="4" t="s">
        <v>2298</v>
      </c>
      <c r="B5468" s="4" t="s">
        <v>2299</v>
      </c>
      <c r="C5468" s="4" t="s">
        <v>2302</v>
      </c>
      <c r="D5468" s="4" t="s">
        <v>2303</v>
      </c>
      <c r="E5468" s="4" t="s">
        <v>90</v>
      </c>
      <c r="F5468" s="4">
        <v>0</v>
      </c>
      <c r="G5468" s="4">
        <v>0</v>
      </c>
      <c r="H5468" s="4">
        <v>1047</v>
      </c>
      <c r="I5468">
        <f t="shared" si="850"/>
        <v>1047</v>
      </c>
      <c r="J5468">
        <f t="shared" si="851"/>
        <v>0</v>
      </c>
      <c r="K5468">
        <f t="shared" si="852"/>
        <v>0</v>
      </c>
      <c r="L5468">
        <f t="shared" si="853"/>
        <v>1</v>
      </c>
      <c r="M5468">
        <f>I5468*Diccionario!$B$36</f>
        <v>2.3243605294117646</v>
      </c>
      <c r="N5468">
        <f>M5468*Diccionario!$B$37</f>
        <v>0.23476041347058824</v>
      </c>
      <c r="O5468">
        <f>N5468*Diccionario!$B$38</f>
        <v>3.5214062020588237E-2</v>
      </c>
      <c r="P5468">
        <f>O5468*Diccionario!$B$39</f>
        <v>3.1692655818529411E-2</v>
      </c>
      <c r="Q5468">
        <f>P5468*Diccionario!$B$40</f>
        <v>1.2677062327411765E-2</v>
      </c>
      <c r="R5468">
        <f>Q5468*Diccionario!$B$41</f>
        <v>8.240090512817648E-3</v>
      </c>
      <c r="S5468">
        <f t="shared" si="854"/>
        <v>8.240090512817648E-3</v>
      </c>
      <c r="T5468">
        <f>I5468*Diccionario!$B$36</f>
        <v>2.3243605294117646</v>
      </c>
      <c r="U5468">
        <f>T5468*Diccionario!$B$42</f>
        <v>0.23476041347058824</v>
      </c>
      <c r="V5468">
        <f>U5468*Diccionario!$B$43</f>
        <v>0.19954635144999999</v>
      </c>
      <c r="W5468">
        <f>V5468*Diccionario!$B$44</f>
        <v>3.7913806775499999E-2</v>
      </c>
      <c r="X5468">
        <f>W5468*Diccionario!$B$45</f>
        <v>1.4786384642445E-2</v>
      </c>
      <c r="Y5468">
        <f>X5468*Diccionario!$B$46</f>
        <v>1.3159882331776051E-2</v>
      </c>
      <c r="Z5468">
        <f>Y5468*Diccionario!$B$47</f>
        <v>4.8691564627571385E-3</v>
      </c>
      <c r="AA5468">
        <f>Z5468*Diccionario!$B$48</f>
        <v>4.8691564627571385E-3</v>
      </c>
      <c r="AB5468">
        <f>AA5468*Diccionario!$B$49</f>
        <v>3.6518673470678541E-3</v>
      </c>
      <c r="AC5468">
        <f t="shared" si="855"/>
        <v>3.6518673470678541E-3</v>
      </c>
      <c r="AD5468">
        <f t="shared" si="856"/>
        <v>1.1891957859885501E-2</v>
      </c>
      <c r="AE5468">
        <f t="shared" si="857"/>
        <v>1.9928149788729261E-5</v>
      </c>
      <c r="AF5468" t="e">
        <f ca="1">IF(AD5468="","",_xludf.RANK.EQ(AD5468,$AD$2:$AD$5513,0))</f>
        <v>#NAME?</v>
      </c>
      <c r="AH5468" t="str">
        <f t="shared" si="858"/>
        <v>Baja</v>
      </c>
      <c r="AI5468" t="s">
        <v>153</v>
      </c>
      <c r="AJ5468" t="str">
        <f>IFERROR(VLOOKUP(B5468,Maestro_Regionales!$A$2:$B$35,2,FALSE),"Otras zonas")</f>
        <v>Otras zonas</v>
      </c>
      <c r="AK5468" t="str">
        <f t="shared" si="859"/>
        <v>REGIMEN DE EXCEPCION | Otras zonas</v>
      </c>
    </row>
    <row r="5469" spans="1:37">
      <c r="A5469" s="4" t="s">
        <v>2298</v>
      </c>
      <c r="B5469" s="4" t="s">
        <v>2299</v>
      </c>
      <c r="C5469" s="4" t="s">
        <v>2304</v>
      </c>
      <c r="D5469" s="4" t="s">
        <v>2305</v>
      </c>
      <c r="E5469" s="4" t="s">
        <v>87</v>
      </c>
      <c r="F5469" s="4">
        <v>590</v>
      </c>
      <c r="G5469" s="4">
        <v>7286</v>
      </c>
      <c r="H5469" s="4">
        <v>0</v>
      </c>
      <c r="I5469">
        <f t="shared" si="850"/>
        <v>7876</v>
      </c>
      <c r="J5469">
        <f t="shared" si="851"/>
        <v>7.4911122397155916E-2</v>
      </c>
      <c r="K5469">
        <f t="shared" si="852"/>
        <v>0.92508887760284408</v>
      </c>
      <c r="L5469">
        <f t="shared" si="853"/>
        <v>0</v>
      </c>
      <c r="M5469">
        <f>I5469*Diccionario!$B$36</f>
        <v>17.484874431372546</v>
      </c>
      <c r="N5469">
        <f>M5469*Diccionario!$B$37</f>
        <v>1.7659723175686273</v>
      </c>
      <c r="O5469">
        <f>N5469*Diccionario!$B$38</f>
        <v>0.26489584763529406</v>
      </c>
      <c r="P5469">
        <f>O5469*Diccionario!$B$39</f>
        <v>0.23840626287176467</v>
      </c>
      <c r="Q5469">
        <f>P5469*Diccionario!$B$40</f>
        <v>9.5362505148705867E-2</v>
      </c>
      <c r="R5469">
        <f>Q5469*Diccionario!$B$41</f>
        <v>6.1985628346658814E-2</v>
      </c>
      <c r="S5469">
        <f t="shared" si="854"/>
        <v>6.1985628346658814E-2</v>
      </c>
      <c r="T5469">
        <f>I5469*Diccionario!$B$36</f>
        <v>17.484874431372546</v>
      </c>
      <c r="U5469">
        <f>T5469*Diccionario!$B$42</f>
        <v>1.7659723175686273</v>
      </c>
      <c r="V5469">
        <f>U5469*Diccionario!$B$43</f>
        <v>1.5010764699333332</v>
      </c>
      <c r="W5469">
        <f>V5469*Diccionario!$B$44</f>
        <v>0.28520452928733331</v>
      </c>
      <c r="X5469">
        <f>W5469*Diccionario!$B$45</f>
        <v>0.11122976642205999</v>
      </c>
      <c r="Y5469">
        <f>X5469*Diccionario!$B$46</f>
        <v>9.8994492115633395E-2</v>
      </c>
      <c r="Z5469">
        <f>Y5469*Diccionario!$B$47</f>
        <v>3.6627962082784356E-2</v>
      </c>
      <c r="AA5469">
        <f>Z5469*Diccionario!$B$48</f>
        <v>3.6627962082784356E-2</v>
      </c>
      <c r="AB5469">
        <f>AA5469*Diccionario!$B$49</f>
        <v>2.7470971562088269E-2</v>
      </c>
      <c r="AC5469">
        <f t="shared" si="855"/>
        <v>2.7470971562088269E-2</v>
      </c>
      <c r="AD5469">
        <f t="shared" si="856"/>
        <v>8.9456599908747075E-2</v>
      </c>
      <c r="AE5469">
        <f t="shared" si="857"/>
        <v>1.4990841235533106E-4</v>
      </c>
      <c r="AF5469" t="e">
        <f ca="1">IF(AD5469="","",_xludf.RANK.EQ(AD5469,$AD$2:$AD$5513,0))</f>
        <v>#NAME?</v>
      </c>
      <c r="AH5469" t="str">
        <f t="shared" si="858"/>
        <v>Baja</v>
      </c>
      <c r="AI5469" t="s">
        <v>153</v>
      </c>
      <c r="AJ5469" t="str">
        <f>IFERROR(VLOOKUP(B5469,Maestro_Regionales!$A$2:$B$35,2,FALSE),"Otras zonas")</f>
        <v>Otras zonas</v>
      </c>
      <c r="AK5469" t="str">
        <f t="shared" si="859"/>
        <v>NUEVA EPS | Otras zonas</v>
      </c>
    </row>
    <row r="5470" spans="1:37">
      <c r="A5470" s="4" t="s">
        <v>2298</v>
      </c>
      <c r="B5470" s="4" t="s">
        <v>2299</v>
      </c>
      <c r="C5470" s="4" t="s">
        <v>2304</v>
      </c>
      <c r="D5470" s="4" t="s">
        <v>2305</v>
      </c>
      <c r="E5470" s="4" t="s">
        <v>90</v>
      </c>
      <c r="F5470" s="4">
        <v>0</v>
      </c>
      <c r="G5470" s="4">
        <v>0</v>
      </c>
      <c r="H5470" s="4">
        <v>33</v>
      </c>
      <c r="I5470">
        <f t="shared" si="850"/>
        <v>33</v>
      </c>
      <c r="J5470">
        <f t="shared" si="851"/>
        <v>0</v>
      </c>
      <c r="K5470">
        <f t="shared" si="852"/>
        <v>0</v>
      </c>
      <c r="L5470">
        <f t="shared" si="853"/>
        <v>1</v>
      </c>
      <c r="M5470">
        <f>I5470*Diccionario!$B$36</f>
        <v>7.3260647058823528E-2</v>
      </c>
      <c r="N5470">
        <f>M5470*Diccionario!$B$37</f>
        <v>7.3993253529411772E-3</v>
      </c>
      <c r="O5470">
        <f>N5470*Diccionario!$B$38</f>
        <v>1.1098988029411764E-3</v>
      </c>
      <c r="P5470">
        <f>O5470*Diccionario!$B$39</f>
        <v>9.9890892264705876E-4</v>
      </c>
      <c r="Q5470">
        <f>P5470*Diccionario!$B$40</f>
        <v>3.9956356905882352E-4</v>
      </c>
      <c r="R5470">
        <f>Q5470*Diccionario!$B$41</f>
        <v>2.5971631988823532E-4</v>
      </c>
      <c r="S5470">
        <f t="shared" si="854"/>
        <v>2.5971631988823532E-4</v>
      </c>
      <c r="T5470">
        <f>I5470*Diccionario!$B$36</f>
        <v>7.3260647058823528E-2</v>
      </c>
      <c r="U5470">
        <f>T5470*Diccionario!$B$42</f>
        <v>7.3993253529411772E-3</v>
      </c>
      <c r="V5470">
        <f>U5470*Diccionario!$B$43</f>
        <v>6.2894265500000003E-3</v>
      </c>
      <c r="W5470">
        <f>V5470*Diccionario!$B$44</f>
        <v>1.1949910445000001E-3</v>
      </c>
      <c r="X5470">
        <f>W5470*Diccionario!$B$45</f>
        <v>4.6604650735500004E-4</v>
      </c>
      <c r="Y5470">
        <f>X5470*Diccionario!$B$46</f>
        <v>4.1478139154595004E-4</v>
      </c>
      <c r="Z5470">
        <f>Y5470*Diccionario!$B$47</f>
        <v>1.5346911487200152E-4</v>
      </c>
      <c r="AA5470">
        <f>Z5470*Diccionario!$B$48</f>
        <v>1.5346911487200152E-4</v>
      </c>
      <c r="AB5470">
        <f>AA5470*Diccionario!$B$49</f>
        <v>1.1510183615400115E-4</v>
      </c>
      <c r="AC5470">
        <f t="shared" si="855"/>
        <v>1.1510183615400115E-4</v>
      </c>
      <c r="AD5470">
        <f t="shared" si="856"/>
        <v>3.7481815604223649E-4</v>
      </c>
      <c r="AE5470">
        <f t="shared" si="857"/>
        <v>6.2810787299719742E-7</v>
      </c>
      <c r="AF5470" t="e">
        <f ca="1">IF(AD5470="","",_xludf.RANK.EQ(AD5470,$AD$2:$AD$5513,0))</f>
        <v>#NAME?</v>
      </c>
      <c r="AH5470" t="str">
        <f t="shared" si="858"/>
        <v>Baja</v>
      </c>
      <c r="AI5470" t="s">
        <v>153</v>
      </c>
      <c r="AJ5470" t="str">
        <f>IFERROR(VLOOKUP(B5470,Maestro_Regionales!$A$2:$B$35,2,FALSE),"Otras zonas")</f>
        <v>Otras zonas</v>
      </c>
      <c r="AK5470" t="str">
        <f t="shared" si="859"/>
        <v>REGIMEN DE EXCEPCION | Otras zonas</v>
      </c>
    </row>
    <row r="5471" spans="1:37">
      <c r="A5471" s="4" t="s">
        <v>2298</v>
      </c>
      <c r="B5471" s="4" t="s">
        <v>2299</v>
      </c>
      <c r="C5471" s="4" t="s">
        <v>2306</v>
      </c>
      <c r="D5471" s="4" t="s">
        <v>2307</v>
      </c>
      <c r="E5471" s="4" t="s">
        <v>90</v>
      </c>
      <c r="F5471" s="4">
        <v>0</v>
      </c>
      <c r="G5471" s="4">
        <v>0</v>
      </c>
      <c r="H5471" s="4">
        <v>2</v>
      </c>
      <c r="I5471">
        <f t="shared" si="850"/>
        <v>2</v>
      </c>
      <c r="J5471">
        <f t="shared" si="851"/>
        <v>0</v>
      </c>
      <c r="K5471">
        <f t="shared" si="852"/>
        <v>0</v>
      </c>
      <c r="L5471">
        <f t="shared" si="853"/>
        <v>1</v>
      </c>
      <c r="M5471">
        <f>I5471*Diccionario!$B$36</f>
        <v>4.4400392156862742E-3</v>
      </c>
      <c r="N5471">
        <f>M5471*Diccionario!$B$37</f>
        <v>4.4844396078431374E-4</v>
      </c>
      <c r="O5471">
        <f>N5471*Diccionario!$B$38</f>
        <v>6.7266594117647063E-5</v>
      </c>
      <c r="P5471">
        <f>O5471*Diccionario!$B$39</f>
        <v>6.053993470588236E-5</v>
      </c>
      <c r="Q5471">
        <f>P5471*Diccionario!$B$40</f>
        <v>2.4215973882352947E-5</v>
      </c>
      <c r="R5471">
        <f>Q5471*Diccionario!$B$41</f>
        <v>1.5740383023529416E-5</v>
      </c>
      <c r="S5471">
        <f t="shared" si="854"/>
        <v>1.5740383023529416E-5</v>
      </c>
      <c r="T5471">
        <f>I5471*Diccionario!$B$36</f>
        <v>4.4400392156862742E-3</v>
      </c>
      <c r="U5471">
        <f>T5471*Diccionario!$B$42</f>
        <v>4.4844396078431374E-4</v>
      </c>
      <c r="V5471">
        <f>U5471*Diccionario!$B$43</f>
        <v>3.8117736666666666E-4</v>
      </c>
      <c r="W5471">
        <f>V5471*Diccionario!$B$44</f>
        <v>7.2423699666666666E-5</v>
      </c>
      <c r="X5471">
        <f>W5471*Diccionario!$B$45</f>
        <v>2.8245242870000002E-5</v>
      </c>
      <c r="Y5471">
        <f>X5471*Diccionario!$B$46</f>
        <v>2.5138266154300001E-5</v>
      </c>
      <c r="Z5471">
        <f>Y5471*Diccionario!$B$47</f>
        <v>9.3011584770909993E-6</v>
      </c>
      <c r="AA5471">
        <f>Z5471*Diccionario!$B$48</f>
        <v>9.3011584770909993E-6</v>
      </c>
      <c r="AB5471">
        <f>AA5471*Diccionario!$B$49</f>
        <v>6.9758688578182495E-6</v>
      </c>
      <c r="AC5471">
        <f t="shared" si="855"/>
        <v>6.9758688578182495E-6</v>
      </c>
      <c r="AD5471">
        <f t="shared" si="856"/>
        <v>2.2716251881347665E-5</v>
      </c>
      <c r="AE5471">
        <f t="shared" si="857"/>
        <v>3.8067143818011966E-8</v>
      </c>
      <c r="AF5471" t="e">
        <f ca="1">IF(AD5471="","",_xludf.RANK.EQ(AD5471,$AD$2:$AD$5513,0))</f>
        <v>#NAME?</v>
      </c>
      <c r="AH5471" t="str">
        <f t="shared" si="858"/>
        <v>Baja</v>
      </c>
      <c r="AI5471" t="s">
        <v>153</v>
      </c>
      <c r="AJ5471" t="str">
        <f>IFERROR(VLOOKUP(B5471,Maestro_Regionales!$A$2:$B$35,2,FALSE),"Otras zonas")</f>
        <v>Otras zonas</v>
      </c>
      <c r="AK5471" t="str">
        <f t="shared" si="859"/>
        <v>REGIMEN DE EXCEPCION | Otras zonas</v>
      </c>
    </row>
    <row r="5472" spans="1:37">
      <c r="A5472" s="4" t="s">
        <v>2298</v>
      </c>
      <c r="B5472" s="4" t="s">
        <v>2299</v>
      </c>
      <c r="C5472" s="4" t="s">
        <v>2308</v>
      </c>
      <c r="D5472" s="4" t="s">
        <v>2309</v>
      </c>
      <c r="E5472" s="4" t="s">
        <v>87</v>
      </c>
      <c r="F5472" s="4">
        <v>57</v>
      </c>
      <c r="G5472" s="4">
        <v>1566</v>
      </c>
      <c r="H5472" s="4">
        <v>0</v>
      </c>
      <c r="I5472">
        <f t="shared" si="850"/>
        <v>1623</v>
      </c>
      <c r="J5472">
        <f t="shared" si="851"/>
        <v>3.512014787430684E-2</v>
      </c>
      <c r="K5472">
        <f t="shared" si="852"/>
        <v>0.96487985212569316</v>
      </c>
      <c r="L5472">
        <f t="shared" si="853"/>
        <v>0</v>
      </c>
      <c r="M5472">
        <f>I5472*Diccionario!$B$36</f>
        <v>3.6030918235294114</v>
      </c>
      <c r="N5472">
        <f>M5472*Diccionario!$B$37</f>
        <v>0.3639122741764706</v>
      </c>
      <c r="O5472">
        <f>N5472*Diccionario!$B$38</f>
        <v>5.4586841126470588E-2</v>
      </c>
      <c r="P5472">
        <f>O5472*Diccionario!$B$39</f>
        <v>4.9128157013823531E-2</v>
      </c>
      <c r="Q5472">
        <f>P5472*Diccionario!$B$40</f>
        <v>1.9651262805529413E-2</v>
      </c>
      <c r="R5472">
        <f>Q5472*Diccionario!$B$41</f>
        <v>1.2773320823594119E-2</v>
      </c>
      <c r="S5472">
        <f t="shared" si="854"/>
        <v>1.2773320823594119E-2</v>
      </c>
      <c r="T5472">
        <f>I5472*Diccionario!$B$36</f>
        <v>3.6030918235294114</v>
      </c>
      <c r="U5472">
        <f>T5472*Diccionario!$B$42</f>
        <v>0.3639122741764706</v>
      </c>
      <c r="V5472">
        <f>U5472*Diccionario!$B$43</f>
        <v>0.30932543304999999</v>
      </c>
      <c r="W5472">
        <f>V5472*Diccionario!$B$44</f>
        <v>5.8771832279499996E-2</v>
      </c>
      <c r="X5472">
        <f>W5472*Diccionario!$B$45</f>
        <v>2.2921014589004998E-2</v>
      </c>
      <c r="Y5472">
        <f>X5472*Diccionario!$B$46</f>
        <v>2.0399702984214448E-2</v>
      </c>
      <c r="Z5472">
        <f>Y5472*Diccionario!$B$47</f>
        <v>7.5478901041593459E-3</v>
      </c>
      <c r="AA5472">
        <f>Z5472*Diccionario!$B$48</f>
        <v>7.5478901041593459E-3</v>
      </c>
      <c r="AB5472">
        <f>AA5472*Diccionario!$B$49</f>
        <v>5.6609175781195094E-3</v>
      </c>
      <c r="AC5472">
        <f t="shared" si="855"/>
        <v>5.6609175781195094E-3</v>
      </c>
      <c r="AD5472">
        <f t="shared" si="856"/>
        <v>1.843423840171363E-2</v>
      </c>
      <c r="AE5472">
        <f t="shared" si="857"/>
        <v>3.0891487208316706E-5</v>
      </c>
      <c r="AF5472" t="e">
        <f ca="1">IF(AD5472="","",_xludf.RANK.EQ(AD5472,$AD$2:$AD$5513,0))</f>
        <v>#NAME?</v>
      </c>
      <c r="AH5472" t="str">
        <f t="shared" si="858"/>
        <v>Baja</v>
      </c>
      <c r="AI5472" t="s">
        <v>153</v>
      </c>
      <c r="AJ5472" t="str">
        <f>IFERROR(VLOOKUP(B5472,Maestro_Regionales!$A$2:$B$35,2,FALSE),"Otras zonas")</f>
        <v>Otras zonas</v>
      </c>
      <c r="AK5472" t="str">
        <f t="shared" si="859"/>
        <v>NUEVA EPS | Otras zonas</v>
      </c>
    </row>
    <row r="5473" spans="1:37">
      <c r="A5473" s="4" t="s">
        <v>2298</v>
      </c>
      <c r="B5473" s="4" t="s">
        <v>2299</v>
      </c>
      <c r="C5473" s="4" t="s">
        <v>2308</v>
      </c>
      <c r="D5473" s="4" t="s">
        <v>2309</v>
      </c>
      <c r="E5473" s="4" t="s">
        <v>90</v>
      </c>
      <c r="F5473" s="4">
        <v>0</v>
      </c>
      <c r="G5473" s="4">
        <v>0</v>
      </c>
      <c r="H5473" s="4">
        <v>11</v>
      </c>
      <c r="I5473">
        <f t="shared" si="850"/>
        <v>11</v>
      </c>
      <c r="J5473">
        <f t="shared" si="851"/>
        <v>0</v>
      </c>
      <c r="K5473">
        <f t="shared" si="852"/>
        <v>0</v>
      </c>
      <c r="L5473">
        <f t="shared" si="853"/>
        <v>1</v>
      </c>
      <c r="M5473">
        <f>I5473*Diccionario!$B$36</f>
        <v>2.4420215686274508E-2</v>
      </c>
      <c r="N5473">
        <f>M5473*Diccionario!$B$37</f>
        <v>2.4664417843137253E-3</v>
      </c>
      <c r="O5473">
        <f>N5473*Diccionario!$B$38</f>
        <v>3.6996626764705876E-4</v>
      </c>
      <c r="P5473">
        <f>O5473*Diccionario!$B$39</f>
        <v>3.329696408823529E-4</v>
      </c>
      <c r="Q5473">
        <f>P5473*Diccionario!$B$40</f>
        <v>1.3318785635294117E-4</v>
      </c>
      <c r="R5473">
        <f>Q5473*Diccionario!$B$41</f>
        <v>8.6572106629411759E-5</v>
      </c>
      <c r="S5473">
        <f t="shared" si="854"/>
        <v>8.6572106629411759E-5</v>
      </c>
      <c r="T5473">
        <f>I5473*Diccionario!$B$36</f>
        <v>2.4420215686274508E-2</v>
      </c>
      <c r="U5473">
        <f>T5473*Diccionario!$B$42</f>
        <v>2.4664417843137253E-3</v>
      </c>
      <c r="V5473">
        <f>U5473*Diccionario!$B$43</f>
        <v>2.0964755166666665E-3</v>
      </c>
      <c r="W5473">
        <f>V5473*Diccionario!$B$44</f>
        <v>3.9833034816666663E-4</v>
      </c>
      <c r="X5473">
        <f>W5473*Diccionario!$B$45</f>
        <v>1.55348835785E-4</v>
      </c>
      <c r="Y5473">
        <f>X5473*Diccionario!$B$46</f>
        <v>1.3826046384865E-4</v>
      </c>
      <c r="Z5473">
        <f>Y5473*Diccionario!$B$47</f>
        <v>5.1156371624000496E-5</v>
      </c>
      <c r="AA5473">
        <f>Z5473*Diccionario!$B$48</f>
        <v>5.1156371624000496E-5</v>
      </c>
      <c r="AB5473">
        <f>AA5473*Diccionario!$B$49</f>
        <v>3.8367278718000374E-5</v>
      </c>
      <c r="AC5473">
        <f t="shared" si="855"/>
        <v>3.8367278718000374E-5</v>
      </c>
      <c r="AD5473">
        <f t="shared" si="856"/>
        <v>1.2493938534741215E-4</v>
      </c>
      <c r="AE5473">
        <f t="shared" si="857"/>
        <v>2.0936929099906577E-7</v>
      </c>
      <c r="AF5473" t="e">
        <f ca="1">IF(AD5473="","",_xludf.RANK.EQ(AD5473,$AD$2:$AD$5513,0))</f>
        <v>#NAME?</v>
      </c>
      <c r="AH5473" t="str">
        <f t="shared" si="858"/>
        <v>Baja</v>
      </c>
      <c r="AI5473" t="s">
        <v>153</v>
      </c>
      <c r="AJ5473" t="str">
        <f>IFERROR(VLOOKUP(B5473,Maestro_Regionales!$A$2:$B$35,2,FALSE),"Otras zonas")</f>
        <v>Otras zonas</v>
      </c>
      <c r="AK5473" t="str">
        <f t="shared" si="859"/>
        <v>REGIMEN DE EXCEPCION | Otras zonas</v>
      </c>
    </row>
    <row r="5474" spans="1:37">
      <c r="A5474" s="4" t="s">
        <v>2298</v>
      </c>
      <c r="B5474" s="4" t="s">
        <v>2299</v>
      </c>
      <c r="C5474" s="4" t="s">
        <v>2310</v>
      </c>
      <c r="D5474" s="4" t="s">
        <v>82</v>
      </c>
      <c r="E5474" s="4" t="s">
        <v>87</v>
      </c>
      <c r="F5474" s="4">
        <v>46</v>
      </c>
      <c r="G5474" s="4">
        <v>1379</v>
      </c>
      <c r="H5474" s="4">
        <v>0</v>
      </c>
      <c r="I5474">
        <f t="shared" si="850"/>
        <v>1425</v>
      </c>
      <c r="J5474">
        <f t="shared" si="851"/>
        <v>3.2280701754385965E-2</v>
      </c>
      <c r="K5474">
        <f t="shared" si="852"/>
        <v>0.96771929824561409</v>
      </c>
      <c r="L5474">
        <f t="shared" si="853"/>
        <v>0</v>
      </c>
      <c r="M5474">
        <f>I5474*Diccionario!$B$36</f>
        <v>3.1635279411764703</v>
      </c>
      <c r="N5474">
        <f>M5474*Diccionario!$B$37</f>
        <v>0.31951632205882352</v>
      </c>
      <c r="O5474">
        <f>N5474*Diccionario!$B$38</f>
        <v>4.7927448308823527E-2</v>
      </c>
      <c r="P5474">
        <f>O5474*Diccionario!$B$39</f>
        <v>4.3134703477941176E-2</v>
      </c>
      <c r="Q5474">
        <f>P5474*Diccionario!$B$40</f>
        <v>1.7253881391176472E-2</v>
      </c>
      <c r="R5474">
        <f>Q5474*Diccionario!$B$41</f>
        <v>1.1215022904264706E-2</v>
      </c>
      <c r="S5474">
        <f t="shared" si="854"/>
        <v>1.1215022904264706E-2</v>
      </c>
      <c r="T5474">
        <f>I5474*Diccionario!$B$36</f>
        <v>3.1635279411764703</v>
      </c>
      <c r="U5474">
        <f>T5474*Diccionario!$B$42</f>
        <v>0.31951632205882352</v>
      </c>
      <c r="V5474">
        <f>U5474*Diccionario!$B$43</f>
        <v>0.27158887374999996</v>
      </c>
      <c r="W5474">
        <f>V5474*Diccionario!$B$44</f>
        <v>5.1601886012499994E-2</v>
      </c>
      <c r="X5474">
        <f>W5474*Diccionario!$B$45</f>
        <v>2.0124735544874997E-2</v>
      </c>
      <c r="Y5474">
        <f>X5474*Diccionario!$B$46</f>
        <v>1.7911014634938747E-2</v>
      </c>
      <c r="Z5474">
        <f>Y5474*Diccionario!$B$47</f>
        <v>6.627075414927336E-3</v>
      </c>
      <c r="AA5474">
        <f>Z5474*Diccionario!$B$48</f>
        <v>6.627075414927336E-3</v>
      </c>
      <c r="AB5474">
        <f>AA5474*Diccionario!$B$49</f>
        <v>4.9703065611955023E-3</v>
      </c>
      <c r="AC5474">
        <f t="shared" si="855"/>
        <v>4.9703065611955023E-3</v>
      </c>
      <c r="AD5474">
        <f t="shared" si="856"/>
        <v>1.618532946546021E-2</v>
      </c>
      <c r="AE5474">
        <f t="shared" si="857"/>
        <v>2.7122839970333521E-5</v>
      </c>
      <c r="AF5474" t="e">
        <f ca="1">IF(AD5474="","",_xludf.RANK.EQ(AD5474,$AD$2:$AD$5513,0))</f>
        <v>#NAME?</v>
      </c>
      <c r="AH5474" t="str">
        <f t="shared" si="858"/>
        <v>Baja</v>
      </c>
      <c r="AI5474" t="s">
        <v>153</v>
      </c>
      <c r="AJ5474" t="str">
        <f>IFERROR(VLOOKUP(B5474,Maestro_Regionales!$A$2:$B$35,2,FALSE),"Otras zonas")</f>
        <v>Otras zonas</v>
      </c>
      <c r="AK5474" t="str">
        <f t="shared" si="859"/>
        <v>NUEVA EPS | Otras zonas</v>
      </c>
    </row>
    <row r="5475" spans="1:37">
      <c r="A5475" s="4" t="s">
        <v>2298</v>
      </c>
      <c r="B5475" s="4" t="s">
        <v>2299</v>
      </c>
      <c r="C5475" s="4" t="s">
        <v>2310</v>
      </c>
      <c r="D5475" s="4" t="s">
        <v>82</v>
      </c>
      <c r="E5475" s="4" t="s">
        <v>90</v>
      </c>
      <c r="F5475" s="4">
        <v>0</v>
      </c>
      <c r="G5475" s="4">
        <v>0</v>
      </c>
      <c r="H5475" s="4">
        <v>2</v>
      </c>
      <c r="I5475">
        <f t="shared" si="850"/>
        <v>2</v>
      </c>
      <c r="J5475">
        <f t="shared" si="851"/>
        <v>0</v>
      </c>
      <c r="K5475">
        <f t="shared" si="852"/>
        <v>0</v>
      </c>
      <c r="L5475">
        <f t="shared" si="853"/>
        <v>1</v>
      </c>
      <c r="M5475">
        <f>I5475*Diccionario!$B$36</f>
        <v>4.4400392156862742E-3</v>
      </c>
      <c r="N5475">
        <f>M5475*Diccionario!$B$37</f>
        <v>4.4844396078431374E-4</v>
      </c>
      <c r="O5475">
        <f>N5475*Diccionario!$B$38</f>
        <v>6.7266594117647063E-5</v>
      </c>
      <c r="P5475">
        <f>O5475*Diccionario!$B$39</f>
        <v>6.053993470588236E-5</v>
      </c>
      <c r="Q5475">
        <f>P5475*Diccionario!$B$40</f>
        <v>2.4215973882352947E-5</v>
      </c>
      <c r="R5475">
        <f>Q5475*Diccionario!$B$41</f>
        <v>1.5740383023529416E-5</v>
      </c>
      <c r="S5475">
        <f t="shared" si="854"/>
        <v>1.5740383023529416E-5</v>
      </c>
      <c r="T5475">
        <f>I5475*Diccionario!$B$36</f>
        <v>4.4400392156862742E-3</v>
      </c>
      <c r="U5475">
        <f>T5475*Diccionario!$B$42</f>
        <v>4.4844396078431374E-4</v>
      </c>
      <c r="V5475">
        <f>U5475*Diccionario!$B$43</f>
        <v>3.8117736666666666E-4</v>
      </c>
      <c r="W5475">
        <f>V5475*Diccionario!$B$44</f>
        <v>7.2423699666666666E-5</v>
      </c>
      <c r="X5475">
        <f>W5475*Diccionario!$B$45</f>
        <v>2.8245242870000002E-5</v>
      </c>
      <c r="Y5475">
        <f>X5475*Diccionario!$B$46</f>
        <v>2.5138266154300001E-5</v>
      </c>
      <c r="Z5475">
        <f>Y5475*Diccionario!$B$47</f>
        <v>9.3011584770909993E-6</v>
      </c>
      <c r="AA5475">
        <f>Z5475*Diccionario!$B$48</f>
        <v>9.3011584770909993E-6</v>
      </c>
      <c r="AB5475">
        <f>AA5475*Diccionario!$B$49</f>
        <v>6.9758688578182495E-6</v>
      </c>
      <c r="AC5475">
        <f t="shared" si="855"/>
        <v>6.9758688578182495E-6</v>
      </c>
      <c r="AD5475">
        <f t="shared" si="856"/>
        <v>2.2716251881347665E-5</v>
      </c>
      <c r="AE5475">
        <f t="shared" si="857"/>
        <v>3.8067143818011966E-8</v>
      </c>
      <c r="AF5475" t="e">
        <f ca="1">IF(AD5475="","",_xludf.RANK.EQ(AD5475,$AD$2:$AD$5513,0))</f>
        <v>#NAME?</v>
      </c>
      <c r="AH5475" t="str">
        <f t="shared" si="858"/>
        <v>Baja</v>
      </c>
      <c r="AI5475" t="s">
        <v>153</v>
      </c>
      <c r="AJ5475" t="str">
        <f>IFERROR(VLOOKUP(B5475,Maestro_Regionales!$A$2:$B$35,2,FALSE),"Otras zonas")</f>
        <v>Otras zonas</v>
      </c>
      <c r="AK5475" t="str">
        <f t="shared" si="859"/>
        <v>REGIMEN DE EXCEPCION | Otras zonas</v>
      </c>
    </row>
    <row r="5476" spans="1:37">
      <c r="A5476" s="4" t="s">
        <v>2298</v>
      </c>
      <c r="B5476" s="4" t="s">
        <v>2299</v>
      </c>
      <c r="C5476" s="4" t="s">
        <v>2311</v>
      </c>
      <c r="D5476" s="4" t="s">
        <v>2312</v>
      </c>
      <c r="E5476" s="4" t="s">
        <v>87</v>
      </c>
      <c r="F5476" s="4">
        <v>8</v>
      </c>
      <c r="G5476" s="4">
        <v>191</v>
      </c>
      <c r="H5476" s="4">
        <v>0</v>
      </c>
      <c r="I5476">
        <f t="shared" si="850"/>
        <v>199</v>
      </c>
      <c r="J5476">
        <f t="shared" si="851"/>
        <v>4.0201005025125629E-2</v>
      </c>
      <c r="K5476">
        <f t="shared" si="852"/>
        <v>0.95979899497487442</v>
      </c>
      <c r="L5476">
        <f t="shared" si="853"/>
        <v>0</v>
      </c>
      <c r="M5476">
        <f>I5476*Diccionario!$B$36</f>
        <v>0.44178390196078426</v>
      </c>
      <c r="N5476">
        <f>M5476*Diccionario!$B$37</f>
        <v>4.4620174098039214E-2</v>
      </c>
      <c r="O5476">
        <f>N5476*Diccionario!$B$38</f>
        <v>6.6930261147058823E-3</v>
      </c>
      <c r="P5476">
        <f>O5476*Diccionario!$B$39</f>
        <v>6.0237235032352945E-3</v>
      </c>
      <c r="Q5476">
        <f>P5476*Diccionario!$B$40</f>
        <v>2.4094894012941181E-3</v>
      </c>
      <c r="R5476">
        <f>Q5476*Diccionario!$B$41</f>
        <v>1.5661681108411769E-3</v>
      </c>
      <c r="S5476">
        <f t="shared" si="854"/>
        <v>1.5661681108411769E-3</v>
      </c>
      <c r="T5476">
        <f>I5476*Diccionario!$B$36</f>
        <v>0.44178390196078426</v>
      </c>
      <c r="U5476">
        <f>T5476*Diccionario!$B$42</f>
        <v>4.4620174098039214E-2</v>
      </c>
      <c r="V5476">
        <f>U5476*Diccionario!$B$43</f>
        <v>3.7927147983333333E-2</v>
      </c>
      <c r="W5476">
        <f>V5476*Diccionario!$B$44</f>
        <v>7.2061581168333336E-3</v>
      </c>
      <c r="X5476">
        <f>W5476*Diccionario!$B$45</f>
        <v>2.8104016655650004E-3</v>
      </c>
      <c r="Y5476">
        <f>X5476*Diccionario!$B$46</f>
        <v>2.5012574823528506E-3</v>
      </c>
      <c r="Z5476">
        <f>Y5476*Diccionario!$B$47</f>
        <v>9.254652684705547E-4</v>
      </c>
      <c r="AA5476">
        <f>Z5476*Diccionario!$B$48</f>
        <v>9.254652684705547E-4</v>
      </c>
      <c r="AB5476">
        <f>AA5476*Diccionario!$B$49</f>
        <v>6.9409895135291602E-4</v>
      </c>
      <c r="AC5476">
        <f t="shared" si="855"/>
        <v>6.9409895135291602E-4</v>
      </c>
      <c r="AD5476">
        <f t="shared" si="856"/>
        <v>2.260267062194093E-3</v>
      </c>
      <c r="AE5476">
        <f t="shared" si="857"/>
        <v>3.7876808098921911E-6</v>
      </c>
      <c r="AF5476" t="e">
        <f ca="1">IF(AD5476="","",_xludf.RANK.EQ(AD5476,$AD$2:$AD$5513,0))</f>
        <v>#NAME?</v>
      </c>
      <c r="AH5476" t="str">
        <f t="shared" si="858"/>
        <v>Baja</v>
      </c>
      <c r="AI5476" t="s">
        <v>153</v>
      </c>
      <c r="AJ5476" t="str">
        <f>IFERROR(VLOOKUP(B5476,Maestro_Regionales!$A$2:$B$35,2,FALSE),"Otras zonas")</f>
        <v>Otras zonas</v>
      </c>
      <c r="AK5476" t="str">
        <f t="shared" si="859"/>
        <v>NUEVA EPS | Otras zonas</v>
      </c>
    </row>
    <row r="5477" spans="1:37">
      <c r="A5477" s="4" t="s">
        <v>2298</v>
      </c>
      <c r="B5477" s="4" t="s">
        <v>2299</v>
      </c>
      <c r="C5477" s="4" t="s">
        <v>2311</v>
      </c>
      <c r="D5477" s="4" t="s">
        <v>2312</v>
      </c>
      <c r="E5477" s="4" t="s">
        <v>90</v>
      </c>
      <c r="F5477" s="4">
        <v>0</v>
      </c>
      <c r="G5477" s="4">
        <v>0</v>
      </c>
      <c r="H5477" s="4">
        <v>2</v>
      </c>
      <c r="I5477">
        <f t="shared" si="850"/>
        <v>2</v>
      </c>
      <c r="J5477">
        <f t="shared" si="851"/>
        <v>0</v>
      </c>
      <c r="K5477">
        <f t="shared" si="852"/>
        <v>0</v>
      </c>
      <c r="L5477">
        <f t="shared" si="853"/>
        <v>1</v>
      </c>
      <c r="M5477">
        <f>I5477*Diccionario!$B$36</f>
        <v>4.4400392156862742E-3</v>
      </c>
      <c r="N5477">
        <f>M5477*Diccionario!$B$37</f>
        <v>4.4844396078431374E-4</v>
      </c>
      <c r="O5477">
        <f>N5477*Diccionario!$B$38</f>
        <v>6.7266594117647063E-5</v>
      </c>
      <c r="P5477">
        <f>O5477*Diccionario!$B$39</f>
        <v>6.053993470588236E-5</v>
      </c>
      <c r="Q5477">
        <f>P5477*Diccionario!$B$40</f>
        <v>2.4215973882352947E-5</v>
      </c>
      <c r="R5477">
        <f>Q5477*Diccionario!$B$41</f>
        <v>1.5740383023529416E-5</v>
      </c>
      <c r="S5477">
        <f t="shared" si="854"/>
        <v>1.5740383023529416E-5</v>
      </c>
      <c r="T5477">
        <f>I5477*Diccionario!$B$36</f>
        <v>4.4400392156862742E-3</v>
      </c>
      <c r="U5477">
        <f>T5477*Diccionario!$B$42</f>
        <v>4.4844396078431374E-4</v>
      </c>
      <c r="V5477">
        <f>U5477*Diccionario!$B$43</f>
        <v>3.8117736666666666E-4</v>
      </c>
      <c r="W5477">
        <f>V5477*Diccionario!$B$44</f>
        <v>7.2423699666666666E-5</v>
      </c>
      <c r="X5477">
        <f>W5477*Diccionario!$B$45</f>
        <v>2.8245242870000002E-5</v>
      </c>
      <c r="Y5477">
        <f>X5477*Diccionario!$B$46</f>
        <v>2.5138266154300001E-5</v>
      </c>
      <c r="Z5477">
        <f>Y5477*Diccionario!$B$47</f>
        <v>9.3011584770909993E-6</v>
      </c>
      <c r="AA5477">
        <f>Z5477*Diccionario!$B$48</f>
        <v>9.3011584770909993E-6</v>
      </c>
      <c r="AB5477">
        <f>AA5477*Diccionario!$B$49</f>
        <v>6.9758688578182495E-6</v>
      </c>
      <c r="AC5477">
        <f t="shared" si="855"/>
        <v>6.9758688578182495E-6</v>
      </c>
      <c r="AD5477">
        <f t="shared" si="856"/>
        <v>2.2716251881347665E-5</v>
      </c>
      <c r="AE5477">
        <f t="shared" si="857"/>
        <v>3.8067143818011966E-8</v>
      </c>
      <c r="AF5477" t="e">
        <f ca="1">IF(AD5477="","",_xludf.RANK.EQ(AD5477,$AD$2:$AD$5513,0))</f>
        <v>#NAME?</v>
      </c>
      <c r="AH5477" t="str">
        <f t="shared" si="858"/>
        <v>Baja</v>
      </c>
      <c r="AI5477" t="s">
        <v>153</v>
      </c>
      <c r="AJ5477" t="str">
        <f>IFERROR(VLOOKUP(B5477,Maestro_Regionales!$A$2:$B$35,2,FALSE),"Otras zonas")</f>
        <v>Otras zonas</v>
      </c>
      <c r="AK5477" t="str">
        <f t="shared" si="859"/>
        <v>REGIMEN DE EXCEPCION | Otras zonas</v>
      </c>
    </row>
    <row r="5478" spans="1:37">
      <c r="A5478" s="4" t="s">
        <v>2298</v>
      </c>
      <c r="B5478" s="4" t="s">
        <v>2299</v>
      </c>
      <c r="C5478" s="4" t="s">
        <v>2313</v>
      </c>
      <c r="D5478" s="4" t="s">
        <v>2314</v>
      </c>
      <c r="E5478" s="4" t="s">
        <v>87</v>
      </c>
      <c r="F5478" s="4">
        <v>10</v>
      </c>
      <c r="G5478" s="4">
        <v>532</v>
      </c>
      <c r="H5478" s="4">
        <v>0</v>
      </c>
      <c r="I5478">
        <f t="shared" si="850"/>
        <v>542</v>
      </c>
      <c r="J5478">
        <f t="shared" si="851"/>
        <v>1.8450184501845018E-2</v>
      </c>
      <c r="K5478">
        <f t="shared" si="852"/>
        <v>0.98154981549815501</v>
      </c>
      <c r="L5478">
        <f t="shared" si="853"/>
        <v>0</v>
      </c>
      <c r="M5478">
        <f>I5478*Diccionario!$B$36</f>
        <v>1.2032506274509802</v>
      </c>
      <c r="N5478">
        <f>M5478*Diccionario!$B$37</f>
        <v>0.121528313372549</v>
      </c>
      <c r="O5478">
        <f>N5478*Diccionario!$B$38</f>
        <v>1.8229247005882351E-2</v>
      </c>
      <c r="P5478">
        <f>O5478*Diccionario!$B$39</f>
        <v>1.6406322305294117E-2</v>
      </c>
      <c r="Q5478">
        <f>P5478*Diccionario!$B$40</f>
        <v>6.5625289221176476E-3</v>
      </c>
      <c r="R5478">
        <f>Q5478*Diccionario!$B$41</f>
        <v>4.2656437993764708E-3</v>
      </c>
      <c r="S5478">
        <f t="shared" si="854"/>
        <v>4.2656437993764708E-3</v>
      </c>
      <c r="T5478">
        <f>I5478*Diccionario!$B$36</f>
        <v>1.2032506274509802</v>
      </c>
      <c r="U5478">
        <f>T5478*Diccionario!$B$42</f>
        <v>0.121528313372549</v>
      </c>
      <c r="V5478">
        <f>U5478*Diccionario!$B$43</f>
        <v>0.10329906636666665</v>
      </c>
      <c r="W5478">
        <f>V5478*Diccionario!$B$44</f>
        <v>1.9626822609666663E-2</v>
      </c>
      <c r="X5478">
        <f>W5478*Diccionario!$B$45</f>
        <v>7.6544608177699985E-3</v>
      </c>
      <c r="Y5478">
        <f>X5478*Diccionario!$B$46</f>
        <v>6.8124701278152984E-3</v>
      </c>
      <c r="Z5478">
        <f>Y5478*Diccionario!$B$47</f>
        <v>2.5206139472916606E-3</v>
      </c>
      <c r="AA5478">
        <f>Z5478*Diccionario!$B$48</f>
        <v>2.5206139472916606E-3</v>
      </c>
      <c r="AB5478">
        <f>AA5478*Diccionario!$B$49</f>
        <v>1.8904604604687454E-3</v>
      </c>
      <c r="AC5478">
        <f t="shared" si="855"/>
        <v>1.8904604604687454E-3</v>
      </c>
      <c r="AD5478">
        <f t="shared" si="856"/>
        <v>6.1561042598452164E-3</v>
      </c>
      <c r="AE5478">
        <f t="shared" si="857"/>
        <v>1.031619597468124E-5</v>
      </c>
      <c r="AF5478" t="e">
        <f ca="1">IF(AD5478="","",_xludf.RANK.EQ(AD5478,$AD$2:$AD$5513,0))</f>
        <v>#NAME?</v>
      </c>
      <c r="AH5478" t="str">
        <f t="shared" si="858"/>
        <v>Baja</v>
      </c>
      <c r="AI5478" t="s">
        <v>153</v>
      </c>
      <c r="AJ5478" t="str">
        <f>IFERROR(VLOOKUP(B5478,Maestro_Regionales!$A$2:$B$35,2,FALSE),"Otras zonas")</f>
        <v>Otras zonas</v>
      </c>
      <c r="AK5478" t="str">
        <f t="shared" si="859"/>
        <v>NUEVA EPS | Otras zonas</v>
      </c>
    </row>
    <row r="5479" spans="1:37">
      <c r="A5479" s="4" t="s">
        <v>2298</v>
      </c>
      <c r="B5479" s="4" t="s">
        <v>2299</v>
      </c>
      <c r="C5479" s="4" t="s">
        <v>2313</v>
      </c>
      <c r="D5479" s="4" t="s">
        <v>2314</v>
      </c>
      <c r="E5479" s="4" t="s">
        <v>90</v>
      </c>
      <c r="F5479" s="4">
        <v>0</v>
      </c>
      <c r="G5479" s="4">
        <v>0</v>
      </c>
      <c r="H5479" s="4">
        <v>9</v>
      </c>
      <c r="I5479">
        <f t="shared" si="850"/>
        <v>9</v>
      </c>
      <c r="J5479">
        <f t="shared" si="851"/>
        <v>0</v>
      </c>
      <c r="K5479">
        <f t="shared" si="852"/>
        <v>0</v>
      </c>
      <c r="L5479">
        <f t="shared" si="853"/>
        <v>1</v>
      </c>
      <c r="M5479">
        <f>I5479*Diccionario!$B$36</f>
        <v>1.9980176470588234E-2</v>
      </c>
      <c r="N5479">
        <f>M5479*Diccionario!$B$37</f>
        <v>2.0179978235294119E-3</v>
      </c>
      <c r="O5479">
        <f>N5479*Diccionario!$B$38</f>
        <v>3.0269967352941179E-4</v>
      </c>
      <c r="P5479">
        <f>O5479*Diccionario!$B$39</f>
        <v>2.7242970617647063E-4</v>
      </c>
      <c r="Q5479">
        <f>P5479*Diccionario!$B$40</f>
        <v>1.0897188247058826E-4</v>
      </c>
      <c r="R5479">
        <f>Q5479*Diccionario!$B$41</f>
        <v>7.0831723605882367E-5</v>
      </c>
      <c r="S5479">
        <f t="shared" si="854"/>
        <v>7.0831723605882367E-5</v>
      </c>
      <c r="T5479">
        <f>I5479*Diccionario!$B$36</f>
        <v>1.9980176470588234E-2</v>
      </c>
      <c r="U5479">
        <f>T5479*Diccionario!$B$42</f>
        <v>2.0179978235294119E-3</v>
      </c>
      <c r="V5479">
        <f>U5479*Diccionario!$B$43</f>
        <v>1.7152981500000001E-3</v>
      </c>
      <c r="W5479">
        <f>V5479*Diccionario!$B$44</f>
        <v>3.259066485E-4</v>
      </c>
      <c r="X5479">
        <f>W5479*Diccionario!$B$45</f>
        <v>1.2710359291499999E-4</v>
      </c>
      <c r="Y5479">
        <f>X5479*Diccionario!$B$46</f>
        <v>1.1312219769434999E-4</v>
      </c>
      <c r="Z5479">
        <f>Y5479*Diccionario!$B$47</f>
        <v>4.1855213146909497E-5</v>
      </c>
      <c r="AA5479">
        <f>Z5479*Diccionario!$B$48</f>
        <v>4.1855213146909497E-5</v>
      </c>
      <c r="AB5479">
        <f>AA5479*Diccionario!$B$49</f>
        <v>3.1391409860182121E-5</v>
      </c>
      <c r="AC5479">
        <f t="shared" si="855"/>
        <v>3.1391409860182121E-5</v>
      </c>
      <c r="AD5479">
        <f t="shared" si="856"/>
        <v>1.0222313346606448E-4</v>
      </c>
      <c r="AE5479">
        <f t="shared" si="857"/>
        <v>1.7130214718105381E-7</v>
      </c>
      <c r="AF5479" t="e">
        <f ca="1">IF(AD5479="","",_xludf.RANK.EQ(AD5479,$AD$2:$AD$5513,0))</f>
        <v>#NAME?</v>
      </c>
      <c r="AH5479" t="str">
        <f t="shared" si="858"/>
        <v>Baja</v>
      </c>
      <c r="AI5479" t="s">
        <v>153</v>
      </c>
      <c r="AJ5479" t="str">
        <f>IFERROR(VLOOKUP(B5479,Maestro_Regionales!$A$2:$B$35,2,FALSE),"Otras zonas")</f>
        <v>Otras zonas</v>
      </c>
      <c r="AK5479" t="str">
        <f t="shared" si="859"/>
        <v>REGIMEN DE EXCEPCION | Otras zonas</v>
      </c>
    </row>
    <row r="5480" spans="1:37">
      <c r="A5480" s="4" t="s">
        <v>2298</v>
      </c>
      <c r="B5480" s="4" t="s">
        <v>2299</v>
      </c>
      <c r="C5480" s="4" t="s">
        <v>2315</v>
      </c>
      <c r="D5480" s="4" t="s">
        <v>2316</v>
      </c>
      <c r="E5480" s="4" t="s">
        <v>87</v>
      </c>
      <c r="F5480" s="4">
        <v>14</v>
      </c>
      <c r="G5480" s="4">
        <v>1122</v>
      </c>
      <c r="H5480" s="4">
        <v>0</v>
      </c>
      <c r="I5480">
        <f t="shared" si="850"/>
        <v>1136</v>
      </c>
      <c r="J5480">
        <f t="shared" si="851"/>
        <v>1.232394366197183E-2</v>
      </c>
      <c r="K5480">
        <f t="shared" si="852"/>
        <v>0.98767605633802813</v>
      </c>
      <c r="L5480">
        <f t="shared" si="853"/>
        <v>0</v>
      </c>
      <c r="M5480">
        <f>I5480*Diccionario!$B$36</f>
        <v>2.5219422745098039</v>
      </c>
      <c r="N5480">
        <f>M5480*Diccionario!$B$37</f>
        <v>0.25471616972549022</v>
      </c>
      <c r="O5480">
        <f>N5480*Diccionario!$B$38</f>
        <v>3.8207425458823531E-2</v>
      </c>
      <c r="P5480">
        <f>O5480*Diccionario!$B$39</f>
        <v>3.4386682912941176E-2</v>
      </c>
      <c r="Q5480">
        <f>P5480*Diccionario!$B$40</f>
        <v>1.3754673165176472E-2</v>
      </c>
      <c r="R5480">
        <f>Q5480*Diccionario!$B$41</f>
        <v>8.9405375573647066E-3</v>
      </c>
      <c r="S5480">
        <f t="shared" si="854"/>
        <v>8.9405375573647066E-3</v>
      </c>
      <c r="T5480">
        <f>I5480*Diccionario!$B$36</f>
        <v>2.5219422745098039</v>
      </c>
      <c r="U5480">
        <f>T5480*Diccionario!$B$42</f>
        <v>0.25471616972549022</v>
      </c>
      <c r="V5480">
        <f>U5480*Diccionario!$B$43</f>
        <v>0.21650874426666666</v>
      </c>
      <c r="W5480">
        <f>V5480*Diccionario!$B$44</f>
        <v>4.1136661410666665E-2</v>
      </c>
      <c r="X5480">
        <f>W5480*Diccionario!$B$45</f>
        <v>1.6043297950160001E-2</v>
      </c>
      <c r="Y5480">
        <f>X5480*Diccionario!$B$46</f>
        <v>1.42785351756424E-2</v>
      </c>
      <c r="Z5480">
        <f>Y5480*Diccionario!$B$47</f>
        <v>5.2830580149876884E-3</v>
      </c>
      <c r="AA5480">
        <f>Z5480*Diccionario!$B$48</f>
        <v>5.2830580149876884E-3</v>
      </c>
      <c r="AB5480">
        <f>AA5480*Diccionario!$B$49</f>
        <v>3.9622935112407663E-3</v>
      </c>
      <c r="AC5480">
        <f t="shared" si="855"/>
        <v>3.9622935112407663E-3</v>
      </c>
      <c r="AD5480">
        <f t="shared" si="856"/>
        <v>1.2902831068605472E-2</v>
      </c>
      <c r="AE5480">
        <f t="shared" si="857"/>
        <v>2.1622137688630792E-5</v>
      </c>
      <c r="AF5480" t="e">
        <f ca="1">IF(AD5480="","",_xludf.RANK.EQ(AD5480,$AD$2:$AD$5513,0))</f>
        <v>#NAME?</v>
      </c>
      <c r="AH5480" t="str">
        <f t="shared" si="858"/>
        <v>Baja</v>
      </c>
      <c r="AI5480" t="s">
        <v>153</v>
      </c>
      <c r="AJ5480" t="str">
        <f>IFERROR(VLOOKUP(B5480,Maestro_Regionales!$A$2:$B$35,2,FALSE),"Otras zonas")</f>
        <v>Otras zonas</v>
      </c>
      <c r="AK5480" t="str">
        <f t="shared" si="859"/>
        <v>NUEVA EPS | Otras zonas</v>
      </c>
    </row>
    <row r="5481" spans="1:37">
      <c r="A5481" s="4" t="s">
        <v>2298</v>
      </c>
      <c r="B5481" s="4" t="s">
        <v>2299</v>
      </c>
      <c r="C5481" s="4" t="s">
        <v>2317</v>
      </c>
      <c r="D5481" s="4" t="s">
        <v>2318</v>
      </c>
      <c r="E5481" s="4" t="s">
        <v>87</v>
      </c>
      <c r="F5481" s="4">
        <v>15</v>
      </c>
      <c r="G5481" s="4">
        <v>617</v>
      </c>
      <c r="H5481" s="4">
        <v>0</v>
      </c>
      <c r="I5481">
        <f t="shared" si="850"/>
        <v>632</v>
      </c>
      <c r="J5481">
        <f t="shared" si="851"/>
        <v>2.3734177215189875E-2</v>
      </c>
      <c r="K5481">
        <f t="shared" si="852"/>
        <v>0.97626582278481011</v>
      </c>
      <c r="L5481">
        <f t="shared" si="853"/>
        <v>0</v>
      </c>
      <c r="M5481">
        <f>I5481*Diccionario!$B$36</f>
        <v>1.4030523921568627</v>
      </c>
      <c r="N5481">
        <f>M5481*Diccionario!$B$37</f>
        <v>0.14170829160784315</v>
      </c>
      <c r="O5481">
        <f>N5481*Diccionario!$B$38</f>
        <v>2.1256243741176472E-2</v>
      </c>
      <c r="P5481">
        <f>O5481*Diccionario!$B$39</f>
        <v>1.9130619367058826E-2</v>
      </c>
      <c r="Q5481">
        <f>P5481*Diccionario!$B$40</f>
        <v>7.652247746823531E-3</v>
      </c>
      <c r="R5481">
        <f>Q5481*Diccionario!$B$41</f>
        <v>4.9739610354352952E-3</v>
      </c>
      <c r="S5481">
        <f t="shared" si="854"/>
        <v>4.9739610354352952E-3</v>
      </c>
      <c r="T5481">
        <f>I5481*Diccionario!$B$36</f>
        <v>1.4030523921568627</v>
      </c>
      <c r="U5481">
        <f>T5481*Diccionario!$B$42</f>
        <v>0.14170829160784315</v>
      </c>
      <c r="V5481">
        <f>U5481*Diccionario!$B$43</f>
        <v>0.12045204786666668</v>
      </c>
      <c r="W5481">
        <f>V5481*Diccionario!$B$44</f>
        <v>2.288588909466667E-2</v>
      </c>
      <c r="X5481">
        <f>W5481*Diccionario!$B$45</f>
        <v>8.9254967469200013E-3</v>
      </c>
      <c r="Y5481">
        <f>X5481*Diccionario!$B$46</f>
        <v>7.9436921047588011E-3</v>
      </c>
      <c r="Z5481">
        <f>Y5481*Diccionario!$B$47</f>
        <v>2.9391660787607562E-3</v>
      </c>
      <c r="AA5481">
        <f>Z5481*Diccionario!$B$48</f>
        <v>2.9391660787607562E-3</v>
      </c>
      <c r="AB5481">
        <f>AA5481*Diccionario!$B$49</f>
        <v>2.204374559070567E-3</v>
      </c>
      <c r="AC5481">
        <f t="shared" si="855"/>
        <v>2.204374559070567E-3</v>
      </c>
      <c r="AD5481">
        <f t="shared" si="856"/>
        <v>7.1783355945058622E-3</v>
      </c>
      <c r="AE5481">
        <f t="shared" si="857"/>
        <v>1.202921744649178E-5</v>
      </c>
      <c r="AF5481" t="e">
        <f ca="1">IF(AD5481="","",_xludf.RANK.EQ(AD5481,$AD$2:$AD$5513,0))</f>
        <v>#NAME?</v>
      </c>
      <c r="AH5481" t="str">
        <f t="shared" si="858"/>
        <v>Baja</v>
      </c>
      <c r="AI5481" t="s">
        <v>153</v>
      </c>
      <c r="AJ5481" t="str">
        <f>IFERROR(VLOOKUP(B5481,Maestro_Regionales!$A$2:$B$35,2,FALSE),"Otras zonas")</f>
        <v>Otras zonas</v>
      </c>
      <c r="AK5481" t="str">
        <f t="shared" si="859"/>
        <v>NUEVA EPS | Otras zonas</v>
      </c>
    </row>
    <row r="5482" spans="1:37">
      <c r="A5482" s="4" t="s">
        <v>2319</v>
      </c>
      <c r="B5482" s="4" t="s">
        <v>2320</v>
      </c>
      <c r="C5482" s="4" t="s">
        <v>2321</v>
      </c>
      <c r="D5482" s="4" t="s">
        <v>2322</v>
      </c>
      <c r="E5482" s="4" t="s">
        <v>87</v>
      </c>
      <c r="F5482" s="4">
        <v>17152</v>
      </c>
      <c r="G5482" s="4">
        <v>45085</v>
      </c>
      <c r="H5482" s="4">
        <v>0</v>
      </c>
      <c r="I5482">
        <f t="shared" si="850"/>
        <v>62237</v>
      </c>
      <c r="J5482">
        <f t="shared" si="851"/>
        <v>0.27559168983080806</v>
      </c>
      <c r="K5482">
        <f t="shared" si="852"/>
        <v>0.72440831016919194</v>
      </c>
      <c r="L5482">
        <f t="shared" si="853"/>
        <v>0</v>
      </c>
      <c r="M5482">
        <f>I5482*Diccionario!$B$36</f>
        <v>138.16736033333333</v>
      </c>
      <c r="N5482">
        <f>M5482*Diccionario!$B$37</f>
        <v>13.954903393666667</v>
      </c>
      <c r="O5482">
        <f>N5482*Diccionario!$B$38</f>
        <v>2.0932355090499999</v>
      </c>
      <c r="P5482">
        <f>O5482*Diccionario!$B$39</f>
        <v>1.8839119581449999</v>
      </c>
      <c r="Q5482">
        <f>P5482*Diccionario!$B$40</f>
        <v>0.75356478325800003</v>
      </c>
      <c r="R5482">
        <f>Q5482*Diccionario!$B$41</f>
        <v>0.48981710911770004</v>
      </c>
      <c r="S5482">
        <f t="shared" si="854"/>
        <v>0.48981710911770004</v>
      </c>
      <c r="T5482">
        <f>I5482*Diccionario!$B$36</f>
        <v>138.16736033333333</v>
      </c>
      <c r="U5482">
        <f>T5482*Diccionario!$B$42</f>
        <v>13.954903393666667</v>
      </c>
      <c r="V5482">
        <f>U5482*Diccionario!$B$43</f>
        <v>11.861667884616667</v>
      </c>
      <c r="W5482">
        <f>V5482*Diccionario!$B$44</f>
        <v>2.2537168980771667</v>
      </c>
      <c r="X5482">
        <f>W5482*Diccionario!$B$45</f>
        <v>0.878949590250095</v>
      </c>
      <c r="Y5482">
        <f>X5482*Diccionario!$B$46</f>
        <v>0.78226513532258457</v>
      </c>
      <c r="Z5482">
        <f>Y5482*Diccionario!$B$47</f>
        <v>0.28943810006935627</v>
      </c>
      <c r="AA5482">
        <f>Z5482*Diccionario!$B$48</f>
        <v>0.28943810006935627</v>
      </c>
      <c r="AB5482">
        <f>AA5482*Diccionario!$B$49</f>
        <v>0.21707857505201722</v>
      </c>
      <c r="AC5482">
        <f t="shared" si="855"/>
        <v>0.21707857505201722</v>
      </c>
      <c r="AD5482">
        <f t="shared" si="856"/>
        <v>0.70689568416971726</v>
      </c>
      <c r="AE5482">
        <f t="shared" si="857"/>
        <v>1.1845924149008053E-3</v>
      </c>
      <c r="AF5482" t="e">
        <f ca="1">IF(AD5482="","",_xludf.RANK.EQ(AD5482,$AD$2:$AD$5513,0))</f>
        <v>#NAME?</v>
      </c>
      <c r="AH5482" t="str">
        <f t="shared" si="858"/>
        <v>Media</v>
      </c>
      <c r="AI5482" t="s">
        <v>153</v>
      </c>
      <c r="AJ5482" t="str">
        <f>IFERROR(VLOOKUP(B5482,Maestro_Regionales!$A$2:$B$35,2,FALSE),"Otras zonas")</f>
        <v>Otras zonas</v>
      </c>
      <c r="AK5482" t="str">
        <f t="shared" si="859"/>
        <v>NUEVA EPS | Otras zonas</v>
      </c>
    </row>
    <row r="5483" spans="1:37">
      <c r="A5483" s="4" t="s">
        <v>2319</v>
      </c>
      <c r="B5483" s="4" t="s">
        <v>2320</v>
      </c>
      <c r="C5483" s="4" t="s">
        <v>2321</v>
      </c>
      <c r="D5483" s="4" t="s">
        <v>2322</v>
      </c>
      <c r="E5483" s="4" t="s">
        <v>90</v>
      </c>
      <c r="F5483" s="4">
        <v>0</v>
      </c>
      <c r="G5483" s="4">
        <v>0</v>
      </c>
      <c r="H5483" s="4">
        <v>2081</v>
      </c>
      <c r="I5483">
        <f t="shared" si="850"/>
        <v>2081</v>
      </c>
      <c r="J5483">
        <f t="shared" si="851"/>
        <v>0</v>
      </c>
      <c r="K5483">
        <f t="shared" si="852"/>
        <v>0</v>
      </c>
      <c r="L5483">
        <f t="shared" si="853"/>
        <v>1</v>
      </c>
      <c r="M5483">
        <f>I5483*Diccionario!$B$36</f>
        <v>4.6198608039215685</v>
      </c>
      <c r="N5483">
        <f>M5483*Diccionario!$B$37</f>
        <v>0.46660594119607846</v>
      </c>
      <c r="O5483">
        <f>N5483*Diccionario!$B$38</f>
        <v>6.9990891179411763E-2</v>
      </c>
      <c r="P5483">
        <f>O5483*Diccionario!$B$39</f>
        <v>6.2991802061470592E-2</v>
      </c>
      <c r="Q5483">
        <f>P5483*Diccionario!$B$40</f>
        <v>2.5196720824588237E-2</v>
      </c>
      <c r="R5483">
        <f>Q5483*Diccionario!$B$41</f>
        <v>1.6377868535982356E-2</v>
      </c>
      <c r="S5483">
        <f t="shared" si="854"/>
        <v>1.6377868535982356E-2</v>
      </c>
      <c r="T5483">
        <f>I5483*Diccionario!$B$36</f>
        <v>4.6198608039215685</v>
      </c>
      <c r="U5483">
        <f>T5483*Diccionario!$B$42</f>
        <v>0.46660594119607846</v>
      </c>
      <c r="V5483">
        <f>U5483*Diccionario!$B$43</f>
        <v>0.39661505001666669</v>
      </c>
      <c r="W5483">
        <f>V5483*Diccionario!$B$44</f>
        <v>7.5356859503166673E-2</v>
      </c>
      <c r="X5483">
        <f>W5483*Diccionario!$B$45</f>
        <v>2.9389175206235005E-2</v>
      </c>
      <c r="Y5483">
        <f>X5483*Diccionario!$B$46</f>
        <v>2.6156365933549156E-2</v>
      </c>
      <c r="Z5483">
        <f>Y5483*Diccionario!$B$47</f>
        <v>9.6778553954131874E-3</v>
      </c>
      <c r="AA5483">
        <f>Z5483*Diccionario!$B$48</f>
        <v>9.6778553954131874E-3</v>
      </c>
      <c r="AB5483">
        <f>AA5483*Diccionario!$B$49</f>
        <v>7.2583915465598906E-3</v>
      </c>
      <c r="AC5483">
        <f t="shared" si="855"/>
        <v>7.2583915465598906E-3</v>
      </c>
      <c r="AD5483">
        <f t="shared" si="856"/>
        <v>2.3636260082542247E-2</v>
      </c>
      <c r="AE5483">
        <f t="shared" si="857"/>
        <v>3.9608863142641451E-5</v>
      </c>
      <c r="AF5483" t="e">
        <f ca="1">IF(AD5483="","",_xludf.RANK.EQ(AD5483,$AD$2:$AD$5513,0))</f>
        <v>#NAME?</v>
      </c>
      <c r="AH5483" t="str">
        <f t="shared" si="858"/>
        <v>Baja</v>
      </c>
      <c r="AI5483" t="s">
        <v>153</v>
      </c>
      <c r="AJ5483" t="str">
        <f>IFERROR(VLOOKUP(B5483,Maestro_Regionales!$A$2:$B$35,2,FALSE),"Otras zonas")</f>
        <v>Otras zonas</v>
      </c>
      <c r="AK5483" t="str">
        <f t="shared" si="859"/>
        <v>REGIMEN DE EXCEPCION | Otras zonas</v>
      </c>
    </row>
    <row r="5484" spans="1:37">
      <c r="A5484" s="4" t="s">
        <v>2319</v>
      </c>
      <c r="B5484" s="4" t="s">
        <v>2320</v>
      </c>
      <c r="C5484" s="4" t="s">
        <v>2323</v>
      </c>
      <c r="D5484" s="4" t="s">
        <v>436</v>
      </c>
      <c r="E5484" s="4" t="s">
        <v>87</v>
      </c>
      <c r="F5484" s="4">
        <v>977</v>
      </c>
      <c r="G5484" s="4">
        <v>7881</v>
      </c>
      <c r="H5484" s="4">
        <v>0</v>
      </c>
      <c r="I5484">
        <f t="shared" si="850"/>
        <v>8858</v>
      </c>
      <c r="J5484">
        <f t="shared" si="851"/>
        <v>0.11029577782795214</v>
      </c>
      <c r="K5484">
        <f t="shared" si="852"/>
        <v>0.88970422217204792</v>
      </c>
      <c r="L5484">
        <f t="shared" si="853"/>
        <v>0</v>
      </c>
      <c r="M5484">
        <f>I5484*Diccionario!$B$36</f>
        <v>19.664933686274509</v>
      </c>
      <c r="N5484">
        <f>M5484*Diccionario!$B$37</f>
        <v>1.9861583023137255</v>
      </c>
      <c r="O5484">
        <f>N5484*Diccionario!$B$38</f>
        <v>0.29792374534705879</v>
      </c>
      <c r="P5484">
        <f>O5484*Diccionario!$B$39</f>
        <v>0.26813137081235294</v>
      </c>
      <c r="Q5484">
        <f>P5484*Diccionario!$B$40</f>
        <v>0.10725254832494119</v>
      </c>
      <c r="R5484">
        <f>Q5484*Diccionario!$B$41</f>
        <v>6.9714156411211772E-2</v>
      </c>
      <c r="S5484">
        <f t="shared" si="854"/>
        <v>6.9714156411211772E-2</v>
      </c>
      <c r="T5484">
        <f>I5484*Diccionario!$B$36</f>
        <v>19.664933686274509</v>
      </c>
      <c r="U5484">
        <f>T5484*Diccionario!$B$42</f>
        <v>1.9861583023137255</v>
      </c>
      <c r="V5484">
        <f>U5484*Diccionario!$B$43</f>
        <v>1.6882345569666666</v>
      </c>
      <c r="W5484">
        <f>V5484*Diccionario!$B$44</f>
        <v>0.32076456582366664</v>
      </c>
      <c r="X5484">
        <f>W5484*Diccionario!$B$45</f>
        <v>0.12509818067122999</v>
      </c>
      <c r="Y5484">
        <f>X5484*Diccionario!$B$46</f>
        <v>0.11133738079739469</v>
      </c>
      <c r="Z5484">
        <f>Y5484*Diccionario!$B$47</f>
        <v>4.1194830895036033E-2</v>
      </c>
      <c r="AA5484">
        <f>Z5484*Diccionario!$B$48</f>
        <v>4.1194830895036033E-2</v>
      </c>
      <c r="AB5484">
        <f>AA5484*Diccionario!$B$49</f>
        <v>3.0896123171277025E-2</v>
      </c>
      <c r="AC5484">
        <f t="shared" si="855"/>
        <v>3.0896123171277025E-2</v>
      </c>
      <c r="AD5484">
        <f t="shared" si="856"/>
        <v>0.1006102795824888</v>
      </c>
      <c r="AE5484">
        <f t="shared" si="857"/>
        <v>1.6859937996997499E-4</v>
      </c>
      <c r="AF5484" t="e">
        <f ca="1">IF(AD5484="","",_xludf.RANK.EQ(AD5484,$AD$2:$AD$5513,0))</f>
        <v>#NAME?</v>
      </c>
      <c r="AH5484" t="str">
        <f t="shared" si="858"/>
        <v>Baja</v>
      </c>
      <c r="AI5484" t="s">
        <v>153</v>
      </c>
      <c r="AJ5484" t="str">
        <f>IFERROR(VLOOKUP(B5484,Maestro_Regionales!$A$2:$B$35,2,FALSE),"Otras zonas")</f>
        <v>Otras zonas</v>
      </c>
      <c r="AK5484" t="str">
        <f t="shared" si="859"/>
        <v>NUEVA EPS | Otras zonas</v>
      </c>
    </row>
    <row r="5485" spans="1:37">
      <c r="A5485" s="4" t="s">
        <v>2319</v>
      </c>
      <c r="B5485" s="4" t="s">
        <v>2320</v>
      </c>
      <c r="C5485" s="4" t="s">
        <v>2323</v>
      </c>
      <c r="D5485" s="4" t="s">
        <v>436</v>
      </c>
      <c r="E5485" s="4" t="s">
        <v>90</v>
      </c>
      <c r="F5485" s="4">
        <v>0</v>
      </c>
      <c r="G5485" s="4">
        <v>0</v>
      </c>
      <c r="H5485" s="4">
        <v>113</v>
      </c>
      <c r="I5485">
        <f t="shared" si="850"/>
        <v>113</v>
      </c>
      <c r="J5485">
        <f t="shared" si="851"/>
        <v>0</v>
      </c>
      <c r="K5485">
        <f t="shared" si="852"/>
        <v>0</v>
      </c>
      <c r="L5485">
        <f t="shared" si="853"/>
        <v>1</v>
      </c>
      <c r="M5485">
        <f>I5485*Diccionario!$B$36</f>
        <v>0.25086221568627448</v>
      </c>
      <c r="N5485">
        <f>M5485*Diccionario!$B$37</f>
        <v>2.5337083784313725E-2</v>
      </c>
      <c r="O5485">
        <f>N5485*Diccionario!$B$38</f>
        <v>3.8005625676470586E-3</v>
      </c>
      <c r="P5485">
        <f>O5485*Diccionario!$B$39</f>
        <v>3.4205063108823527E-3</v>
      </c>
      <c r="Q5485">
        <f>P5485*Diccionario!$B$40</f>
        <v>1.3682025243529411E-3</v>
      </c>
      <c r="R5485">
        <f>Q5485*Diccionario!$B$41</f>
        <v>8.8933164082941171E-4</v>
      </c>
      <c r="S5485">
        <f t="shared" si="854"/>
        <v>8.8933164082941171E-4</v>
      </c>
      <c r="T5485">
        <f>I5485*Diccionario!$B$36</f>
        <v>0.25086221568627448</v>
      </c>
      <c r="U5485">
        <f>T5485*Diccionario!$B$42</f>
        <v>2.5337083784313725E-2</v>
      </c>
      <c r="V5485">
        <f>U5485*Diccionario!$B$43</f>
        <v>2.1536521216666667E-2</v>
      </c>
      <c r="W5485">
        <f>V5485*Diccionario!$B$44</f>
        <v>4.0919390311666666E-3</v>
      </c>
      <c r="X5485">
        <f>W5485*Diccionario!$B$45</f>
        <v>1.595856222155E-3</v>
      </c>
      <c r="Y5485">
        <f>X5485*Diccionario!$B$46</f>
        <v>1.42031203771795E-3</v>
      </c>
      <c r="Z5485">
        <f>Y5485*Diccionario!$B$47</f>
        <v>5.2551545395564147E-4</v>
      </c>
      <c r="AA5485">
        <f>Z5485*Diccionario!$B$48</f>
        <v>5.2551545395564147E-4</v>
      </c>
      <c r="AB5485">
        <f>AA5485*Diccionario!$B$49</f>
        <v>3.9413659046673107E-4</v>
      </c>
      <c r="AC5485">
        <f t="shared" si="855"/>
        <v>3.9413659046673107E-4</v>
      </c>
      <c r="AD5485">
        <f t="shared" si="856"/>
        <v>1.2834682312961427E-3</v>
      </c>
      <c r="AE5485">
        <f t="shared" si="857"/>
        <v>2.1507936257176752E-6</v>
      </c>
      <c r="AF5485" t="e">
        <f ca="1">IF(AD5485="","",_xludf.RANK.EQ(AD5485,$AD$2:$AD$5513,0))</f>
        <v>#NAME?</v>
      </c>
      <c r="AH5485" t="str">
        <f t="shared" si="858"/>
        <v>Baja</v>
      </c>
      <c r="AI5485" t="s">
        <v>153</v>
      </c>
      <c r="AJ5485" t="str">
        <f>IFERROR(VLOOKUP(B5485,Maestro_Regionales!$A$2:$B$35,2,FALSE),"Otras zonas")</f>
        <v>Otras zonas</v>
      </c>
      <c r="AK5485" t="str">
        <f t="shared" si="859"/>
        <v>REGIMEN DE EXCEPCION | Otras zonas</v>
      </c>
    </row>
    <row r="5486" spans="1:37">
      <c r="A5486" s="4" t="s">
        <v>2319</v>
      </c>
      <c r="B5486" s="4" t="s">
        <v>2320</v>
      </c>
      <c r="C5486" s="4" t="s">
        <v>2324</v>
      </c>
      <c r="D5486" s="4" t="s">
        <v>2325</v>
      </c>
      <c r="E5486" s="4" t="s">
        <v>87</v>
      </c>
      <c r="F5486" s="4">
        <v>1328</v>
      </c>
      <c r="G5486" s="4">
        <v>10279</v>
      </c>
      <c r="H5486" s="4">
        <v>0</v>
      </c>
      <c r="I5486">
        <f t="shared" si="850"/>
        <v>11607</v>
      </c>
      <c r="J5486">
        <f t="shared" si="851"/>
        <v>0.11441371586111829</v>
      </c>
      <c r="K5486">
        <f t="shared" si="852"/>
        <v>0.88558628413888174</v>
      </c>
      <c r="L5486">
        <f t="shared" si="853"/>
        <v>0</v>
      </c>
      <c r="M5486">
        <f>I5486*Diccionario!$B$36</f>
        <v>25.767767588235291</v>
      </c>
      <c r="N5486">
        <f>M5486*Diccionario!$B$37</f>
        <v>2.6025445264117644</v>
      </c>
      <c r="O5486">
        <f>N5486*Diccionario!$B$38</f>
        <v>0.39038167896176462</v>
      </c>
      <c r="P5486">
        <f>O5486*Diccionario!$B$39</f>
        <v>0.35134351106558814</v>
      </c>
      <c r="Q5486">
        <f>P5486*Diccionario!$B$40</f>
        <v>0.14053740442623527</v>
      </c>
      <c r="R5486">
        <f>Q5486*Diccionario!$B$41</f>
        <v>9.1349312877052932E-2</v>
      </c>
      <c r="S5486">
        <f t="shared" si="854"/>
        <v>9.1349312877052932E-2</v>
      </c>
      <c r="T5486">
        <f>I5486*Diccionario!$B$36</f>
        <v>25.767767588235291</v>
      </c>
      <c r="U5486">
        <f>T5486*Diccionario!$B$42</f>
        <v>2.6025445264117644</v>
      </c>
      <c r="V5486">
        <f>U5486*Diccionario!$B$43</f>
        <v>2.2121628474499997</v>
      </c>
      <c r="W5486">
        <f>V5486*Diccionario!$B$44</f>
        <v>0.42031094101549993</v>
      </c>
      <c r="X5486">
        <f>W5486*Diccionario!$B$45</f>
        <v>0.16392126699604498</v>
      </c>
      <c r="Y5486">
        <f>X5486*Diccionario!$B$46</f>
        <v>0.14588992762648004</v>
      </c>
      <c r="Z5486">
        <f>Y5486*Diccionario!$B$47</f>
        <v>5.3979273221797616E-2</v>
      </c>
      <c r="AA5486">
        <f>Z5486*Diccionario!$B$48</f>
        <v>5.3979273221797616E-2</v>
      </c>
      <c r="AB5486">
        <f>AA5486*Diccionario!$B$49</f>
        <v>4.0484454916348209E-2</v>
      </c>
      <c r="AC5486">
        <f t="shared" si="855"/>
        <v>4.0484454916348209E-2</v>
      </c>
      <c r="AD5486">
        <f t="shared" si="856"/>
        <v>0.13183376779340114</v>
      </c>
      <c r="AE5486">
        <f t="shared" si="857"/>
        <v>2.2092266914783238E-4</v>
      </c>
      <c r="AF5486" t="e">
        <f ca="1">IF(AD5486="","",_xludf.RANK.EQ(AD5486,$AD$2:$AD$5513,0))</f>
        <v>#NAME?</v>
      </c>
      <c r="AH5486" t="str">
        <f t="shared" si="858"/>
        <v>Baja</v>
      </c>
      <c r="AI5486" t="s">
        <v>153</v>
      </c>
      <c r="AJ5486" t="str">
        <f>IFERROR(VLOOKUP(B5486,Maestro_Regionales!$A$2:$B$35,2,FALSE),"Otras zonas")</f>
        <v>Otras zonas</v>
      </c>
      <c r="AK5486" t="str">
        <f t="shared" si="859"/>
        <v>NUEVA EPS | Otras zonas</v>
      </c>
    </row>
    <row r="5487" spans="1:37">
      <c r="A5487" s="4" t="s">
        <v>2319</v>
      </c>
      <c r="B5487" s="4" t="s">
        <v>2320</v>
      </c>
      <c r="C5487" s="4" t="s">
        <v>2324</v>
      </c>
      <c r="D5487" s="4" t="s">
        <v>2325</v>
      </c>
      <c r="E5487" s="4" t="s">
        <v>90</v>
      </c>
      <c r="F5487" s="4">
        <v>0</v>
      </c>
      <c r="G5487" s="4">
        <v>0</v>
      </c>
      <c r="H5487" s="4">
        <v>159</v>
      </c>
      <c r="I5487">
        <f t="shared" si="850"/>
        <v>159</v>
      </c>
      <c r="J5487">
        <f t="shared" si="851"/>
        <v>0</v>
      </c>
      <c r="K5487">
        <f t="shared" si="852"/>
        <v>0</v>
      </c>
      <c r="L5487">
        <f t="shared" si="853"/>
        <v>1</v>
      </c>
      <c r="M5487">
        <f>I5487*Diccionario!$B$36</f>
        <v>0.35298311764705881</v>
      </c>
      <c r="N5487">
        <f>M5487*Diccionario!$B$37</f>
        <v>3.5651294882352941E-2</v>
      </c>
      <c r="O5487">
        <f>N5487*Diccionario!$B$38</f>
        <v>5.3476942323529408E-3</v>
      </c>
      <c r="P5487">
        <f>O5487*Diccionario!$B$39</f>
        <v>4.8129248091176467E-3</v>
      </c>
      <c r="Q5487">
        <f>P5487*Diccionario!$B$40</f>
        <v>1.9251699236470588E-3</v>
      </c>
      <c r="R5487">
        <f>Q5487*Diccionario!$B$41</f>
        <v>1.2513604503705882E-3</v>
      </c>
      <c r="S5487">
        <f t="shared" si="854"/>
        <v>1.2513604503705882E-3</v>
      </c>
      <c r="T5487">
        <f>I5487*Diccionario!$B$36</f>
        <v>0.35298311764705881</v>
      </c>
      <c r="U5487">
        <f>T5487*Diccionario!$B$42</f>
        <v>3.5651294882352941E-2</v>
      </c>
      <c r="V5487">
        <f>U5487*Diccionario!$B$43</f>
        <v>3.0303600649999998E-2</v>
      </c>
      <c r="W5487">
        <f>V5487*Diccionario!$B$44</f>
        <v>5.7576841235E-3</v>
      </c>
      <c r="X5487">
        <f>W5487*Diccionario!$B$45</f>
        <v>2.2454968081650002E-3</v>
      </c>
      <c r="Y5487">
        <f>X5487*Diccionario!$B$46</f>
        <v>1.9984921592668503E-3</v>
      </c>
      <c r="Z5487">
        <f>Y5487*Diccionario!$B$47</f>
        <v>7.3944209892873455E-4</v>
      </c>
      <c r="AA5487">
        <f>Z5487*Diccionario!$B$48</f>
        <v>7.3944209892873455E-4</v>
      </c>
      <c r="AB5487">
        <f>AA5487*Diccionario!$B$49</f>
        <v>5.5458157419655094E-4</v>
      </c>
      <c r="AC5487">
        <f t="shared" si="855"/>
        <v>5.5458157419655094E-4</v>
      </c>
      <c r="AD5487">
        <f t="shared" si="856"/>
        <v>1.8059420245671392E-3</v>
      </c>
      <c r="AE5487">
        <f t="shared" si="857"/>
        <v>3.0263379335319507E-6</v>
      </c>
      <c r="AF5487" t="e">
        <f ca="1">IF(AD5487="","",_xludf.RANK.EQ(AD5487,$AD$2:$AD$5513,0))</f>
        <v>#NAME?</v>
      </c>
      <c r="AH5487" t="str">
        <f t="shared" si="858"/>
        <v>Baja</v>
      </c>
      <c r="AI5487" t="s">
        <v>153</v>
      </c>
      <c r="AJ5487" t="str">
        <f>IFERROR(VLOOKUP(B5487,Maestro_Regionales!$A$2:$B$35,2,FALSE),"Otras zonas")</f>
        <v>Otras zonas</v>
      </c>
      <c r="AK5487" t="str">
        <f t="shared" si="859"/>
        <v>REGIMEN DE EXCEPCION | Otras zonas</v>
      </c>
    </row>
    <row r="5488" spans="1:37">
      <c r="A5488" s="4" t="s">
        <v>2319</v>
      </c>
      <c r="B5488" s="4" t="s">
        <v>2320</v>
      </c>
      <c r="C5488" s="4" t="s">
        <v>2326</v>
      </c>
      <c r="D5488" s="4" t="s">
        <v>620</v>
      </c>
      <c r="E5488" s="4" t="s">
        <v>87</v>
      </c>
      <c r="F5488" s="4">
        <v>386</v>
      </c>
      <c r="G5488" s="4">
        <v>3253</v>
      </c>
      <c r="H5488" s="4">
        <v>0</v>
      </c>
      <c r="I5488">
        <f t="shared" si="850"/>
        <v>3639</v>
      </c>
      <c r="J5488">
        <f t="shared" si="851"/>
        <v>0.10607309700467162</v>
      </c>
      <c r="K5488">
        <f t="shared" si="852"/>
        <v>0.8939269029953284</v>
      </c>
      <c r="L5488">
        <f t="shared" si="853"/>
        <v>0</v>
      </c>
      <c r="M5488">
        <f>I5488*Diccionario!$B$36</f>
        <v>8.0786513529411756</v>
      </c>
      <c r="N5488">
        <f>M5488*Diccionario!$B$37</f>
        <v>0.8159437866470588</v>
      </c>
      <c r="O5488">
        <f>N5488*Diccionario!$B$38</f>
        <v>0.12239156799705882</v>
      </c>
      <c r="P5488">
        <f>O5488*Diccionario!$B$39</f>
        <v>0.11015241119735293</v>
      </c>
      <c r="Q5488">
        <f>P5488*Diccionario!$B$40</f>
        <v>4.4060964478941173E-2</v>
      </c>
      <c r="R5488">
        <f>Q5488*Diccionario!$B$41</f>
        <v>2.8639626911311764E-2</v>
      </c>
      <c r="S5488">
        <f t="shared" si="854"/>
        <v>2.8639626911311764E-2</v>
      </c>
      <c r="T5488">
        <f>I5488*Diccionario!$B$36</f>
        <v>8.0786513529411756</v>
      </c>
      <c r="U5488">
        <f>T5488*Diccionario!$B$42</f>
        <v>0.8159437866470588</v>
      </c>
      <c r="V5488">
        <f>U5488*Diccionario!$B$43</f>
        <v>0.69355221864999994</v>
      </c>
      <c r="W5488">
        <f>V5488*Diccionario!$B$44</f>
        <v>0.13177492154349998</v>
      </c>
      <c r="X5488">
        <f>W5488*Diccionario!$B$45</f>
        <v>5.1392219401964999E-2</v>
      </c>
      <c r="Y5488">
        <f>X5488*Diccionario!$B$46</f>
        <v>4.5739075267748848E-2</v>
      </c>
      <c r="Z5488">
        <f>Y5488*Diccionario!$B$47</f>
        <v>1.6923457849067073E-2</v>
      </c>
      <c r="AA5488">
        <f>Z5488*Diccionario!$B$48</f>
        <v>1.6923457849067073E-2</v>
      </c>
      <c r="AB5488">
        <f>AA5488*Diccionario!$B$49</f>
        <v>1.2692593386800306E-2</v>
      </c>
      <c r="AC5488">
        <f t="shared" si="855"/>
        <v>1.2692593386800306E-2</v>
      </c>
      <c r="AD5488">
        <f t="shared" si="856"/>
        <v>4.1332220298112066E-2</v>
      </c>
      <c r="AE5488">
        <f t="shared" si="857"/>
        <v>6.9263168176872755E-5</v>
      </c>
      <c r="AF5488" t="e">
        <f ca="1">IF(AD5488="","",_xludf.RANK.EQ(AD5488,$AD$2:$AD$5513,0))</f>
        <v>#NAME?</v>
      </c>
      <c r="AH5488" t="str">
        <f t="shared" si="858"/>
        <v>Baja</v>
      </c>
      <c r="AI5488" t="s">
        <v>153</v>
      </c>
      <c r="AJ5488" t="str">
        <f>IFERROR(VLOOKUP(B5488,Maestro_Regionales!$A$2:$B$35,2,FALSE),"Otras zonas")</f>
        <v>Otras zonas</v>
      </c>
      <c r="AK5488" t="str">
        <f t="shared" si="859"/>
        <v>NUEVA EPS | Otras zonas</v>
      </c>
    </row>
    <row r="5489" spans="1:37">
      <c r="A5489" s="4" t="s">
        <v>2319</v>
      </c>
      <c r="B5489" s="4" t="s">
        <v>2320</v>
      </c>
      <c r="C5489" s="4" t="s">
        <v>2326</v>
      </c>
      <c r="D5489" s="4" t="s">
        <v>620</v>
      </c>
      <c r="E5489" s="4" t="s">
        <v>90</v>
      </c>
      <c r="F5489" s="4">
        <v>0</v>
      </c>
      <c r="G5489" s="4">
        <v>0</v>
      </c>
      <c r="H5489" s="4">
        <v>55</v>
      </c>
      <c r="I5489">
        <f t="shared" si="850"/>
        <v>55</v>
      </c>
      <c r="J5489">
        <f t="shared" si="851"/>
        <v>0</v>
      </c>
      <c r="K5489">
        <f t="shared" si="852"/>
        <v>0</v>
      </c>
      <c r="L5489">
        <f t="shared" si="853"/>
        <v>1</v>
      </c>
      <c r="M5489">
        <f>I5489*Diccionario!$B$36</f>
        <v>0.12210107843137254</v>
      </c>
      <c r="N5489">
        <f>M5489*Diccionario!$B$37</f>
        <v>1.2332208921568628E-2</v>
      </c>
      <c r="O5489">
        <f>N5489*Diccionario!$B$38</f>
        <v>1.8498313382352941E-3</v>
      </c>
      <c r="P5489">
        <f>O5489*Diccionario!$B$39</f>
        <v>1.6648482044117647E-3</v>
      </c>
      <c r="Q5489">
        <f>P5489*Diccionario!$B$40</f>
        <v>6.6593928176470591E-4</v>
      </c>
      <c r="R5489">
        <f>Q5489*Diccionario!$B$41</f>
        <v>4.3286053314705886E-4</v>
      </c>
      <c r="S5489">
        <f t="shared" si="854"/>
        <v>4.3286053314705886E-4</v>
      </c>
      <c r="T5489">
        <f>I5489*Diccionario!$B$36</f>
        <v>0.12210107843137254</v>
      </c>
      <c r="U5489">
        <f>T5489*Diccionario!$B$42</f>
        <v>1.2332208921568628E-2</v>
      </c>
      <c r="V5489">
        <f>U5489*Diccionario!$B$43</f>
        <v>1.0482377583333334E-2</v>
      </c>
      <c r="W5489">
        <f>V5489*Diccionario!$B$44</f>
        <v>1.9916517408333336E-3</v>
      </c>
      <c r="X5489">
        <f>W5489*Diccionario!$B$45</f>
        <v>7.7674417892500014E-4</v>
      </c>
      <c r="Y5489">
        <f>X5489*Diccionario!$B$46</f>
        <v>6.9130231924325019E-4</v>
      </c>
      <c r="Z5489">
        <f>Y5489*Diccionario!$B$47</f>
        <v>2.5578185812000258E-4</v>
      </c>
      <c r="AA5489">
        <f>Z5489*Diccionario!$B$48</f>
        <v>2.5578185812000258E-4</v>
      </c>
      <c r="AB5489">
        <f>AA5489*Diccionario!$B$49</f>
        <v>1.9183639359000192E-4</v>
      </c>
      <c r="AC5489">
        <f t="shared" si="855"/>
        <v>1.9183639359000192E-4</v>
      </c>
      <c r="AD5489">
        <f t="shared" si="856"/>
        <v>6.2469692673706079E-4</v>
      </c>
      <c r="AE5489">
        <f t="shared" si="857"/>
        <v>1.046846454995329E-6</v>
      </c>
      <c r="AF5489" t="e">
        <f ca="1">IF(AD5489="","",_xludf.RANK.EQ(AD5489,$AD$2:$AD$5513,0))</f>
        <v>#NAME?</v>
      </c>
      <c r="AH5489" t="str">
        <f t="shared" si="858"/>
        <v>Baja</v>
      </c>
      <c r="AI5489" t="s">
        <v>153</v>
      </c>
      <c r="AJ5489" t="str">
        <f>IFERROR(VLOOKUP(B5489,Maestro_Regionales!$A$2:$B$35,2,FALSE),"Otras zonas")</f>
        <v>Otras zonas</v>
      </c>
      <c r="AK5489" t="str">
        <f t="shared" si="859"/>
        <v>REGIMEN DE EXCEPCION | Otras zonas</v>
      </c>
    </row>
    <row r="5490" spans="1:37">
      <c r="A5490" s="4" t="s">
        <v>2327</v>
      </c>
      <c r="B5490" s="4" t="s">
        <v>2328</v>
      </c>
      <c r="C5490" s="4" t="s">
        <v>2329</v>
      </c>
      <c r="D5490" s="4" t="s">
        <v>2330</v>
      </c>
      <c r="E5490" s="4" t="s">
        <v>87</v>
      </c>
      <c r="F5490" s="4">
        <v>0</v>
      </c>
      <c r="G5490" s="4">
        <v>2494</v>
      </c>
      <c r="H5490" s="4">
        <v>0</v>
      </c>
      <c r="I5490">
        <f t="shared" si="850"/>
        <v>2494</v>
      </c>
      <c r="J5490">
        <f t="shared" si="851"/>
        <v>0</v>
      </c>
      <c r="K5490">
        <f t="shared" si="852"/>
        <v>1</v>
      </c>
      <c r="L5490">
        <f t="shared" si="853"/>
        <v>0</v>
      </c>
      <c r="M5490">
        <f>I5490*Diccionario!$B$36</f>
        <v>5.5367289019607835</v>
      </c>
      <c r="N5490">
        <f>M5490*Diccionario!$B$37</f>
        <v>0.55920961909803912</v>
      </c>
      <c r="O5490">
        <f>N5490*Diccionario!$B$38</f>
        <v>8.3881442864705863E-2</v>
      </c>
      <c r="P5490">
        <f>O5490*Diccionario!$B$39</f>
        <v>7.5493298578235279E-2</v>
      </c>
      <c r="Q5490">
        <f>P5490*Diccionario!$B$40</f>
        <v>3.0197319431294112E-2</v>
      </c>
      <c r="R5490">
        <f>Q5490*Diccionario!$B$41</f>
        <v>1.9628257630341175E-2</v>
      </c>
      <c r="S5490">
        <f t="shared" si="854"/>
        <v>1.9628257630341175E-2</v>
      </c>
      <c r="T5490">
        <f>I5490*Diccionario!$B$36</f>
        <v>5.5367289019607835</v>
      </c>
      <c r="U5490">
        <f>T5490*Diccionario!$B$42</f>
        <v>0.55920961909803912</v>
      </c>
      <c r="V5490">
        <f>U5490*Diccionario!$B$43</f>
        <v>0.47532817623333323</v>
      </c>
      <c r="W5490">
        <f>V5490*Diccionario!$B$44</f>
        <v>9.0312353484333321E-2</v>
      </c>
      <c r="X5490">
        <f>W5490*Diccionario!$B$45</f>
        <v>3.5221817858889996E-2</v>
      </c>
      <c r="Y5490">
        <f>X5490*Diccionario!$B$46</f>
        <v>3.1347417894412095E-2</v>
      </c>
      <c r="Z5490">
        <f>Y5490*Diccionario!$B$47</f>
        <v>1.1598544620932474E-2</v>
      </c>
      <c r="AA5490">
        <f>Z5490*Diccionario!$B$48</f>
        <v>1.1598544620932474E-2</v>
      </c>
      <c r="AB5490">
        <f>AA5490*Diccionario!$B$49</f>
        <v>8.6989084656993558E-3</v>
      </c>
      <c r="AC5490">
        <f t="shared" si="855"/>
        <v>8.6989084656993558E-3</v>
      </c>
      <c r="AD5490">
        <f t="shared" si="856"/>
        <v>2.8327166096040531E-2</v>
      </c>
      <c r="AE5490">
        <f t="shared" si="857"/>
        <v>4.7469728341060907E-5</v>
      </c>
      <c r="AF5490" t="e">
        <f ca="1">IF(AD5490="","",_xludf.RANK.EQ(AD5490,$AD$2:$AD$5513,0))</f>
        <v>#NAME?</v>
      </c>
      <c r="AH5490" t="str">
        <f t="shared" si="858"/>
        <v>Baja</v>
      </c>
      <c r="AI5490" t="s">
        <v>153</v>
      </c>
      <c r="AJ5490" t="str">
        <f>IFERROR(VLOOKUP(B5490,Maestro_Regionales!$A$2:$B$35,2,FALSE),"Otras zonas")</f>
        <v>Otras zonas</v>
      </c>
      <c r="AK5490" t="str">
        <f t="shared" si="859"/>
        <v>NUEVA EPS | Otras zonas</v>
      </c>
    </row>
    <row r="5491" spans="1:37">
      <c r="A5491" s="4" t="s">
        <v>2327</v>
      </c>
      <c r="B5491" s="4" t="s">
        <v>2328</v>
      </c>
      <c r="C5491" s="4" t="s">
        <v>2329</v>
      </c>
      <c r="D5491" s="4" t="s">
        <v>2330</v>
      </c>
      <c r="E5491" s="4" t="s">
        <v>90</v>
      </c>
      <c r="F5491" s="4">
        <v>0</v>
      </c>
      <c r="G5491" s="4">
        <v>0</v>
      </c>
      <c r="H5491" s="4">
        <v>2</v>
      </c>
      <c r="I5491">
        <f t="shared" si="850"/>
        <v>2</v>
      </c>
      <c r="J5491">
        <f t="shared" si="851"/>
        <v>0</v>
      </c>
      <c r="K5491">
        <f t="shared" si="852"/>
        <v>0</v>
      </c>
      <c r="L5491">
        <f t="shared" si="853"/>
        <v>1</v>
      </c>
      <c r="M5491">
        <f>I5491*Diccionario!$B$36</f>
        <v>4.4400392156862742E-3</v>
      </c>
      <c r="N5491">
        <f>M5491*Diccionario!$B$37</f>
        <v>4.4844396078431374E-4</v>
      </c>
      <c r="O5491">
        <f>N5491*Diccionario!$B$38</f>
        <v>6.7266594117647063E-5</v>
      </c>
      <c r="P5491">
        <f>O5491*Diccionario!$B$39</f>
        <v>6.053993470588236E-5</v>
      </c>
      <c r="Q5491">
        <f>P5491*Diccionario!$B$40</f>
        <v>2.4215973882352947E-5</v>
      </c>
      <c r="R5491">
        <f>Q5491*Diccionario!$B$41</f>
        <v>1.5740383023529416E-5</v>
      </c>
      <c r="S5491">
        <f t="shared" si="854"/>
        <v>1.5740383023529416E-5</v>
      </c>
      <c r="T5491">
        <f>I5491*Diccionario!$B$36</f>
        <v>4.4400392156862742E-3</v>
      </c>
      <c r="U5491">
        <f>T5491*Diccionario!$B$42</f>
        <v>4.4844396078431374E-4</v>
      </c>
      <c r="V5491">
        <f>U5491*Diccionario!$B$43</f>
        <v>3.8117736666666666E-4</v>
      </c>
      <c r="W5491">
        <f>V5491*Diccionario!$B$44</f>
        <v>7.2423699666666666E-5</v>
      </c>
      <c r="X5491">
        <f>W5491*Diccionario!$B$45</f>
        <v>2.8245242870000002E-5</v>
      </c>
      <c r="Y5491">
        <f>X5491*Diccionario!$B$46</f>
        <v>2.5138266154300001E-5</v>
      </c>
      <c r="Z5491">
        <f>Y5491*Diccionario!$B$47</f>
        <v>9.3011584770909993E-6</v>
      </c>
      <c r="AA5491">
        <f>Z5491*Diccionario!$B$48</f>
        <v>9.3011584770909993E-6</v>
      </c>
      <c r="AB5491">
        <f>AA5491*Diccionario!$B$49</f>
        <v>6.9758688578182495E-6</v>
      </c>
      <c r="AC5491">
        <f t="shared" si="855"/>
        <v>6.9758688578182495E-6</v>
      </c>
      <c r="AD5491">
        <f t="shared" si="856"/>
        <v>2.2716251881347665E-5</v>
      </c>
      <c r="AE5491">
        <f t="shared" si="857"/>
        <v>3.8067143818011966E-8</v>
      </c>
      <c r="AF5491" t="e">
        <f ca="1">IF(AD5491="","",_xludf.RANK.EQ(AD5491,$AD$2:$AD$5513,0))</f>
        <v>#NAME?</v>
      </c>
      <c r="AH5491" t="str">
        <f t="shared" si="858"/>
        <v>Baja</v>
      </c>
      <c r="AI5491" t="s">
        <v>153</v>
      </c>
      <c r="AJ5491" t="str">
        <f>IFERROR(VLOOKUP(B5491,Maestro_Regionales!$A$2:$B$35,2,FALSE),"Otras zonas")</f>
        <v>Otras zonas</v>
      </c>
      <c r="AK5491" t="str">
        <f t="shared" si="859"/>
        <v>REGIMEN DE EXCEPCION | Otras zonas</v>
      </c>
    </row>
    <row r="5492" spans="1:37">
      <c r="A5492" s="4" t="s">
        <v>2327</v>
      </c>
      <c r="B5492" s="4" t="s">
        <v>2328</v>
      </c>
      <c r="C5492" s="4" t="s">
        <v>2331</v>
      </c>
      <c r="D5492" s="4" t="s">
        <v>2332</v>
      </c>
      <c r="E5492" s="4" t="s">
        <v>87</v>
      </c>
      <c r="F5492" s="4">
        <v>5014</v>
      </c>
      <c r="G5492" s="4">
        <v>17053</v>
      </c>
      <c r="H5492" s="4">
        <v>0</v>
      </c>
      <c r="I5492">
        <f t="shared" si="850"/>
        <v>22067</v>
      </c>
      <c r="J5492">
        <f t="shared" si="851"/>
        <v>0.2272171115239951</v>
      </c>
      <c r="K5492">
        <f t="shared" si="852"/>
        <v>0.77278288847600485</v>
      </c>
      <c r="L5492">
        <f t="shared" si="853"/>
        <v>0</v>
      </c>
      <c r="M5492">
        <f>I5492*Diccionario!$B$36</f>
        <v>48.989172686274507</v>
      </c>
      <c r="N5492">
        <f>M5492*Diccionario!$B$37</f>
        <v>4.9479064413137257</v>
      </c>
      <c r="O5492">
        <f>N5492*Diccionario!$B$38</f>
        <v>0.74218596619705879</v>
      </c>
      <c r="P5492">
        <f>O5492*Diccionario!$B$39</f>
        <v>0.66796736957735292</v>
      </c>
      <c r="Q5492">
        <f>P5492*Diccionario!$B$40</f>
        <v>0.26718694783094116</v>
      </c>
      <c r="R5492">
        <f>Q5492*Diccionario!$B$41</f>
        <v>0.17367151609011175</v>
      </c>
      <c r="S5492">
        <f t="shared" si="854"/>
        <v>0.17367151609011175</v>
      </c>
      <c r="T5492">
        <f>I5492*Diccionario!$B$36</f>
        <v>48.989172686274507</v>
      </c>
      <c r="U5492">
        <f>T5492*Diccionario!$B$42</f>
        <v>4.9479064413137257</v>
      </c>
      <c r="V5492">
        <f>U5492*Diccionario!$B$43</f>
        <v>4.2057204751166664</v>
      </c>
      <c r="W5492">
        <f>V5492*Diccionario!$B$44</f>
        <v>0.79908689027216662</v>
      </c>
      <c r="X5492">
        <f>W5492*Diccionario!$B$45</f>
        <v>0.311643887206145</v>
      </c>
      <c r="Y5492">
        <f>X5492*Diccionario!$B$46</f>
        <v>0.27736305961346908</v>
      </c>
      <c r="Z5492">
        <f>Y5492*Diccionario!$B$47</f>
        <v>0.10262433205698356</v>
      </c>
      <c r="AA5492">
        <f>Z5492*Diccionario!$B$48</f>
        <v>0.10262433205698356</v>
      </c>
      <c r="AB5492">
        <f>AA5492*Diccionario!$B$49</f>
        <v>7.6968249042737663E-2</v>
      </c>
      <c r="AC5492">
        <f t="shared" si="855"/>
        <v>7.6968249042737663E-2</v>
      </c>
      <c r="AD5492">
        <f t="shared" si="856"/>
        <v>0.25063976513284941</v>
      </c>
      <c r="AE5492">
        <f t="shared" si="857"/>
        <v>4.200138313160349E-4</v>
      </c>
      <c r="AF5492" t="e">
        <f ca="1">IF(AD5492="","",_xludf.RANK.EQ(AD5492,$AD$2:$AD$5513,0))</f>
        <v>#NAME?</v>
      </c>
      <c r="AH5492" t="str">
        <f t="shared" si="858"/>
        <v>Media</v>
      </c>
      <c r="AI5492" t="s">
        <v>153</v>
      </c>
      <c r="AJ5492" t="str">
        <f>IFERROR(VLOOKUP(B5492,Maestro_Regionales!$A$2:$B$35,2,FALSE),"Otras zonas")</f>
        <v>Otras zonas</v>
      </c>
      <c r="AK5492" t="str">
        <f t="shared" si="859"/>
        <v>NUEVA EPS | Otras zonas</v>
      </c>
    </row>
    <row r="5493" spans="1:37">
      <c r="A5493" s="4" t="s">
        <v>2327</v>
      </c>
      <c r="B5493" s="4" t="s">
        <v>2328</v>
      </c>
      <c r="C5493" s="4" t="s">
        <v>2331</v>
      </c>
      <c r="D5493" s="4" t="s">
        <v>2332</v>
      </c>
      <c r="E5493" s="4" t="s">
        <v>417</v>
      </c>
      <c r="F5493" s="4">
        <v>306</v>
      </c>
      <c r="G5493" s="4">
        <v>4888</v>
      </c>
      <c r="H5493" s="4">
        <v>0</v>
      </c>
      <c r="I5493">
        <f t="shared" si="850"/>
        <v>5194</v>
      </c>
      <c r="J5493">
        <f t="shared" si="851"/>
        <v>5.8914131690412014E-2</v>
      </c>
      <c r="K5493">
        <f t="shared" si="852"/>
        <v>0.94108586830958796</v>
      </c>
      <c r="L5493">
        <f t="shared" si="853"/>
        <v>0</v>
      </c>
      <c r="M5493">
        <f>I5493*Diccionario!$B$36</f>
        <v>11.530781843137254</v>
      </c>
      <c r="N5493">
        <f>M5493*Diccionario!$B$37</f>
        <v>1.1646089661568626</v>
      </c>
      <c r="O5493">
        <f>N5493*Diccionario!$B$38</f>
        <v>0.17469134492352939</v>
      </c>
      <c r="P5493">
        <f>O5493*Diccionario!$B$39</f>
        <v>0.15722221043117646</v>
      </c>
      <c r="Q5493">
        <f>P5493*Diccionario!$B$40</f>
        <v>6.2888884172470585E-2</v>
      </c>
      <c r="R5493">
        <f>Q5493*Diccionario!$B$41</f>
        <v>4.087777471210588E-2</v>
      </c>
      <c r="S5493">
        <f t="shared" si="854"/>
        <v>4.087777471210588E-2</v>
      </c>
      <c r="T5493">
        <f>I5493*Diccionario!$B$36</f>
        <v>11.530781843137254</v>
      </c>
      <c r="U5493">
        <f>T5493*Diccionario!$B$42</f>
        <v>1.1646089661568626</v>
      </c>
      <c r="V5493">
        <f>U5493*Diccionario!$B$43</f>
        <v>0.98991762123333316</v>
      </c>
      <c r="W5493">
        <f>V5493*Diccionario!$B$44</f>
        <v>0.1880843480343333</v>
      </c>
      <c r="X5493">
        <f>W5493*Diccionario!$B$45</f>
        <v>7.3352895733389989E-2</v>
      </c>
      <c r="Y5493">
        <f>X5493*Diccionario!$B$46</f>
        <v>6.5284077202717089E-2</v>
      </c>
      <c r="Z5493">
        <f>Y5493*Diccionario!$B$47</f>
        <v>2.4155108565005322E-2</v>
      </c>
      <c r="AA5493">
        <f>Z5493*Diccionario!$B$48</f>
        <v>2.4155108565005322E-2</v>
      </c>
      <c r="AB5493">
        <f>AA5493*Diccionario!$B$49</f>
        <v>1.811633142375399E-2</v>
      </c>
      <c r="AC5493">
        <f t="shared" si="855"/>
        <v>1.811633142375399E-2</v>
      </c>
      <c r="AD5493">
        <f t="shared" si="856"/>
        <v>5.899410613585987E-2</v>
      </c>
      <c r="AE5493">
        <f t="shared" si="857"/>
        <v>9.8860372495377044E-5</v>
      </c>
      <c r="AF5493" t="e">
        <f ca="1">IF(AD5493="","",_xludf.RANK.EQ(AD5493,$AD$2:$AD$5513,0))</f>
        <v>#NAME?</v>
      </c>
      <c r="AH5493" t="str">
        <f t="shared" si="858"/>
        <v>Baja</v>
      </c>
      <c r="AI5493" t="s">
        <v>153</v>
      </c>
      <c r="AJ5493" t="str">
        <f>IFERROR(VLOOKUP(B5493,Maestro_Regionales!$A$2:$B$35,2,FALSE),"Otras zonas")</f>
        <v>Otras zonas</v>
      </c>
      <c r="AK5493" t="str">
        <f t="shared" si="859"/>
        <v>MALLAMAS EPSI | Otras zonas</v>
      </c>
    </row>
    <row r="5494" spans="1:37">
      <c r="A5494" s="4" t="s">
        <v>2327</v>
      </c>
      <c r="B5494" s="4" t="s">
        <v>2328</v>
      </c>
      <c r="C5494" s="4" t="s">
        <v>2331</v>
      </c>
      <c r="D5494" s="4" t="s">
        <v>2332</v>
      </c>
      <c r="E5494" s="4" t="s">
        <v>90</v>
      </c>
      <c r="F5494" s="4">
        <v>0</v>
      </c>
      <c r="G5494" s="4">
        <v>0</v>
      </c>
      <c r="H5494" s="4">
        <v>1124</v>
      </c>
      <c r="I5494">
        <f t="shared" si="850"/>
        <v>1124</v>
      </c>
      <c r="J5494">
        <f t="shared" si="851"/>
        <v>0</v>
      </c>
      <c r="K5494">
        <f t="shared" si="852"/>
        <v>0</v>
      </c>
      <c r="L5494">
        <f t="shared" si="853"/>
        <v>1</v>
      </c>
      <c r="M5494">
        <f>I5494*Diccionario!$B$36</f>
        <v>2.4953020392156859</v>
      </c>
      <c r="N5494">
        <f>M5494*Diccionario!$B$37</f>
        <v>0.25202550596078427</v>
      </c>
      <c r="O5494">
        <f>N5494*Diccionario!$B$38</f>
        <v>3.780382589411764E-2</v>
      </c>
      <c r="P5494">
        <f>O5494*Diccionario!$B$39</f>
        <v>3.4023443304705879E-2</v>
      </c>
      <c r="Q5494">
        <f>P5494*Diccionario!$B$40</f>
        <v>1.3609377321882353E-2</v>
      </c>
      <c r="R5494">
        <f>Q5494*Diccionario!$B$41</f>
        <v>8.8460952592235298E-3</v>
      </c>
      <c r="S5494">
        <f t="shared" si="854"/>
        <v>8.8460952592235298E-3</v>
      </c>
      <c r="T5494">
        <f>I5494*Diccionario!$B$36</f>
        <v>2.4953020392156859</v>
      </c>
      <c r="U5494">
        <f>T5494*Diccionario!$B$42</f>
        <v>0.25202550596078427</v>
      </c>
      <c r="V5494">
        <f>U5494*Diccionario!$B$43</f>
        <v>0.21422168006666661</v>
      </c>
      <c r="W5494">
        <f>V5494*Diccionario!$B$44</f>
        <v>4.0702119212666657E-2</v>
      </c>
      <c r="X5494">
        <f>W5494*Diccionario!$B$45</f>
        <v>1.5873826492939998E-2</v>
      </c>
      <c r="Y5494">
        <f>X5494*Diccionario!$B$46</f>
        <v>1.4127705578716598E-2</v>
      </c>
      <c r="Z5494">
        <f>Y5494*Diccionario!$B$47</f>
        <v>5.2272510641251414E-3</v>
      </c>
      <c r="AA5494">
        <f>Z5494*Diccionario!$B$48</f>
        <v>5.2272510641251414E-3</v>
      </c>
      <c r="AB5494">
        <f>AA5494*Diccionario!$B$49</f>
        <v>3.9204382980938561E-3</v>
      </c>
      <c r="AC5494">
        <f t="shared" si="855"/>
        <v>3.9204382980938561E-3</v>
      </c>
      <c r="AD5494">
        <f t="shared" si="856"/>
        <v>1.2766533557317387E-2</v>
      </c>
      <c r="AE5494">
        <f t="shared" si="857"/>
        <v>2.1393734825722721E-5</v>
      </c>
      <c r="AF5494" t="e">
        <f ca="1">IF(AD5494="","",_xludf.RANK.EQ(AD5494,$AD$2:$AD$5513,0))</f>
        <v>#NAME?</v>
      </c>
      <c r="AH5494" t="str">
        <f t="shared" si="858"/>
        <v>Baja</v>
      </c>
      <c r="AI5494" t="s">
        <v>153</v>
      </c>
      <c r="AJ5494" t="str">
        <f>IFERROR(VLOOKUP(B5494,Maestro_Regionales!$A$2:$B$35,2,FALSE),"Otras zonas")</f>
        <v>Otras zonas</v>
      </c>
      <c r="AK5494" t="str">
        <f t="shared" si="859"/>
        <v>REGIMEN DE EXCEPCION | Otras zonas</v>
      </c>
    </row>
    <row r="5495" spans="1:37">
      <c r="A5495" s="4" t="s">
        <v>2327</v>
      </c>
      <c r="B5495" s="4" t="s">
        <v>2328</v>
      </c>
      <c r="C5495" s="4" t="s">
        <v>2333</v>
      </c>
      <c r="D5495" s="4" t="s">
        <v>2334</v>
      </c>
      <c r="E5495" s="4" t="s">
        <v>87</v>
      </c>
      <c r="F5495" s="4">
        <v>259</v>
      </c>
      <c r="G5495" s="4">
        <v>1925</v>
      </c>
      <c r="H5495" s="4">
        <v>0</v>
      </c>
      <c r="I5495">
        <f t="shared" si="850"/>
        <v>2184</v>
      </c>
      <c r="J5495">
        <f t="shared" si="851"/>
        <v>0.11858974358974358</v>
      </c>
      <c r="K5495">
        <f t="shared" si="852"/>
        <v>0.88141025641025639</v>
      </c>
      <c r="L5495">
        <f t="shared" si="853"/>
        <v>0</v>
      </c>
      <c r="M5495">
        <f>I5495*Diccionario!$B$36</f>
        <v>4.8485228235294118</v>
      </c>
      <c r="N5495">
        <f>M5495*Diccionario!$B$37</f>
        <v>0.48970080517647063</v>
      </c>
      <c r="O5495">
        <f>N5495*Diccionario!$B$38</f>
        <v>7.3455120776470595E-2</v>
      </c>
      <c r="P5495">
        <f>O5495*Diccionario!$B$39</f>
        <v>6.6109608698823541E-2</v>
      </c>
      <c r="Q5495">
        <f>P5495*Diccionario!$B$40</f>
        <v>2.6443843479529418E-2</v>
      </c>
      <c r="R5495">
        <f>Q5495*Diccionario!$B$41</f>
        <v>1.7188498261694121E-2</v>
      </c>
      <c r="S5495">
        <f t="shared" si="854"/>
        <v>1.7188498261694121E-2</v>
      </c>
      <c r="T5495">
        <f>I5495*Diccionario!$B$36</f>
        <v>4.8485228235294118</v>
      </c>
      <c r="U5495">
        <f>T5495*Diccionario!$B$42</f>
        <v>0.48970080517647063</v>
      </c>
      <c r="V5495">
        <f>U5495*Diccionario!$B$43</f>
        <v>0.41624568440000004</v>
      </c>
      <c r="W5495">
        <f>V5495*Diccionario!$B$44</f>
        <v>7.9086680036000015E-2</v>
      </c>
      <c r="X5495">
        <f>W5495*Diccionario!$B$45</f>
        <v>3.0843805214040006E-2</v>
      </c>
      <c r="Y5495">
        <f>X5495*Diccionario!$B$46</f>
        <v>2.7450986640495605E-2</v>
      </c>
      <c r="Z5495">
        <f>Y5495*Diccionario!$B$47</f>
        <v>1.0156865056983374E-2</v>
      </c>
      <c r="AA5495">
        <f>Z5495*Diccionario!$B$48</f>
        <v>1.0156865056983374E-2</v>
      </c>
      <c r="AB5495">
        <f>AA5495*Diccionario!$B$49</f>
        <v>7.6176487927375304E-3</v>
      </c>
      <c r="AC5495">
        <f t="shared" si="855"/>
        <v>7.6176487927375304E-3</v>
      </c>
      <c r="AD5495">
        <f t="shared" si="856"/>
        <v>2.4806147054431651E-2</v>
      </c>
      <c r="AE5495">
        <f t="shared" si="857"/>
        <v>4.1569321049269067E-5</v>
      </c>
      <c r="AF5495" t="e">
        <f ca="1">IF(AD5495="","",_xludf.RANK.EQ(AD5495,$AD$2:$AD$5513,0))</f>
        <v>#NAME?</v>
      </c>
      <c r="AH5495" t="str">
        <f t="shared" si="858"/>
        <v>Baja</v>
      </c>
      <c r="AI5495" t="s">
        <v>153</v>
      </c>
      <c r="AJ5495" t="str">
        <f>IFERROR(VLOOKUP(B5495,Maestro_Regionales!$A$2:$B$35,2,FALSE),"Otras zonas")</f>
        <v>Otras zonas</v>
      </c>
      <c r="AK5495" t="str">
        <f t="shared" si="859"/>
        <v>NUEVA EPS | Otras zonas</v>
      </c>
    </row>
    <row r="5496" spans="1:37">
      <c r="A5496" s="4" t="s">
        <v>2327</v>
      </c>
      <c r="B5496" s="4" t="s">
        <v>2328</v>
      </c>
      <c r="C5496" s="4" t="s">
        <v>2333</v>
      </c>
      <c r="D5496" s="4" t="s">
        <v>2334</v>
      </c>
      <c r="E5496" s="4" t="s">
        <v>90</v>
      </c>
      <c r="F5496" s="4">
        <v>0</v>
      </c>
      <c r="G5496" s="4">
        <v>0</v>
      </c>
      <c r="H5496" s="4">
        <v>27</v>
      </c>
      <c r="I5496">
        <f t="shared" si="850"/>
        <v>27</v>
      </c>
      <c r="J5496">
        <f t="shared" si="851"/>
        <v>0</v>
      </c>
      <c r="K5496">
        <f t="shared" si="852"/>
        <v>0</v>
      </c>
      <c r="L5496">
        <f t="shared" si="853"/>
        <v>1</v>
      </c>
      <c r="M5496">
        <f>I5496*Diccionario!$B$36</f>
        <v>5.9940529411764698E-2</v>
      </c>
      <c r="N5496">
        <f>M5496*Diccionario!$B$37</f>
        <v>6.0539934705882347E-3</v>
      </c>
      <c r="O5496">
        <f>N5496*Diccionario!$B$38</f>
        <v>9.0809902058823521E-4</v>
      </c>
      <c r="P5496">
        <f>O5496*Diccionario!$B$39</f>
        <v>8.1728911852941167E-4</v>
      </c>
      <c r="Q5496">
        <f>P5496*Diccionario!$B$40</f>
        <v>3.2691564741176471E-4</v>
      </c>
      <c r="R5496">
        <f>Q5496*Diccionario!$B$41</f>
        <v>2.1249517081764707E-4</v>
      </c>
      <c r="S5496">
        <f t="shared" si="854"/>
        <v>2.1249517081764707E-4</v>
      </c>
      <c r="T5496">
        <f>I5496*Diccionario!$B$36</f>
        <v>5.9940529411764698E-2</v>
      </c>
      <c r="U5496">
        <f>T5496*Diccionario!$B$42</f>
        <v>6.0539934705882347E-3</v>
      </c>
      <c r="V5496">
        <f>U5496*Diccionario!$B$43</f>
        <v>5.1458944499999998E-3</v>
      </c>
      <c r="W5496">
        <f>V5496*Diccionario!$B$44</f>
        <v>9.7771994550000007E-4</v>
      </c>
      <c r="X5496">
        <f>W5496*Diccionario!$B$45</f>
        <v>3.8131077874500006E-4</v>
      </c>
      <c r="Y5496">
        <f>X5496*Diccionario!$B$46</f>
        <v>3.3936659308305008E-4</v>
      </c>
      <c r="Z5496">
        <f>Y5496*Diccionario!$B$47</f>
        <v>1.2556563944072854E-4</v>
      </c>
      <c r="AA5496">
        <f>Z5496*Diccionario!$B$48</f>
        <v>1.2556563944072854E-4</v>
      </c>
      <c r="AB5496">
        <f>AA5496*Diccionario!$B$49</f>
        <v>9.4174229580546397E-5</v>
      </c>
      <c r="AC5496">
        <f t="shared" si="855"/>
        <v>9.4174229580546397E-5</v>
      </c>
      <c r="AD5496">
        <f t="shared" si="856"/>
        <v>3.0666940039819347E-4</v>
      </c>
      <c r="AE5496">
        <f t="shared" si="857"/>
        <v>5.139064415431615E-7</v>
      </c>
      <c r="AF5496" t="e">
        <f ca="1">IF(AD5496="","",_xludf.RANK.EQ(AD5496,$AD$2:$AD$5513,0))</f>
        <v>#NAME?</v>
      </c>
      <c r="AH5496" t="str">
        <f t="shared" si="858"/>
        <v>Baja</v>
      </c>
      <c r="AI5496" t="s">
        <v>153</v>
      </c>
      <c r="AJ5496" t="str">
        <f>IFERROR(VLOOKUP(B5496,Maestro_Regionales!$A$2:$B$35,2,FALSE),"Otras zonas")</f>
        <v>Otras zonas</v>
      </c>
      <c r="AK5496" t="str">
        <f t="shared" si="859"/>
        <v>REGIMEN DE EXCEPCION | Otras zonas</v>
      </c>
    </row>
    <row r="5497" spans="1:37">
      <c r="A5497" s="4" t="s">
        <v>2327</v>
      </c>
      <c r="B5497" s="4" t="s">
        <v>2328</v>
      </c>
      <c r="C5497" s="4" t="s">
        <v>2335</v>
      </c>
      <c r="D5497" s="4" t="s">
        <v>2336</v>
      </c>
      <c r="E5497" s="4" t="s">
        <v>87</v>
      </c>
      <c r="F5497" s="4">
        <v>9</v>
      </c>
      <c r="G5497" s="4">
        <v>448</v>
      </c>
      <c r="H5497" s="4">
        <v>0</v>
      </c>
      <c r="I5497">
        <f t="shared" si="850"/>
        <v>457</v>
      </c>
      <c r="J5497">
        <f t="shared" si="851"/>
        <v>1.9693654266958426E-2</v>
      </c>
      <c r="K5497">
        <f t="shared" si="852"/>
        <v>0.98030634573304154</v>
      </c>
      <c r="L5497">
        <f t="shared" si="853"/>
        <v>0</v>
      </c>
      <c r="M5497">
        <f>I5497*Diccionario!$B$36</f>
        <v>1.0145489607843137</v>
      </c>
      <c r="N5497">
        <f>M5497*Diccionario!$B$37</f>
        <v>0.10246944503921569</v>
      </c>
      <c r="O5497">
        <f>N5497*Diccionario!$B$38</f>
        <v>1.5370416755882353E-2</v>
      </c>
      <c r="P5497">
        <f>O5497*Diccionario!$B$39</f>
        <v>1.3833375080294117E-2</v>
      </c>
      <c r="Q5497">
        <f>P5497*Diccionario!$B$40</f>
        <v>5.5333500321176473E-3</v>
      </c>
      <c r="R5497">
        <f>Q5497*Diccionario!$B$41</f>
        <v>3.5966775208764708E-3</v>
      </c>
      <c r="S5497">
        <f t="shared" si="854"/>
        <v>3.5966775208764708E-3</v>
      </c>
      <c r="T5497">
        <f>I5497*Diccionario!$B$36</f>
        <v>1.0145489607843137</v>
      </c>
      <c r="U5497">
        <f>T5497*Diccionario!$B$42</f>
        <v>0.10246944503921569</v>
      </c>
      <c r="V5497">
        <f>U5497*Diccionario!$B$43</f>
        <v>8.7099028283333338E-2</v>
      </c>
      <c r="W5497">
        <f>V5497*Diccionario!$B$44</f>
        <v>1.6548815373833334E-2</v>
      </c>
      <c r="X5497">
        <f>W5497*Diccionario!$B$45</f>
        <v>6.4540379957950004E-3</v>
      </c>
      <c r="Y5497">
        <f>X5497*Diccionario!$B$46</f>
        <v>5.7440938162575507E-3</v>
      </c>
      <c r="Z5497">
        <f>Y5497*Diccionario!$B$47</f>
        <v>2.1253147120152936E-3</v>
      </c>
      <c r="AA5497">
        <f>Z5497*Diccionario!$B$48</f>
        <v>2.1253147120152936E-3</v>
      </c>
      <c r="AB5497">
        <f>AA5497*Diccionario!$B$49</f>
        <v>1.5939860340114702E-3</v>
      </c>
      <c r="AC5497">
        <f t="shared" si="855"/>
        <v>1.5939860340114702E-3</v>
      </c>
      <c r="AD5497">
        <f t="shared" si="856"/>
        <v>5.190663554887941E-3</v>
      </c>
      <c r="AE5497">
        <f t="shared" si="857"/>
        <v>8.6983423624157326E-6</v>
      </c>
      <c r="AF5497" t="e">
        <f ca="1">IF(AD5497="","",_xludf.RANK.EQ(AD5497,$AD$2:$AD$5513,0))</f>
        <v>#NAME?</v>
      </c>
      <c r="AH5497" t="str">
        <f t="shared" si="858"/>
        <v>Baja</v>
      </c>
      <c r="AI5497" t="s">
        <v>153</v>
      </c>
      <c r="AJ5497" t="str">
        <f>IFERROR(VLOOKUP(B5497,Maestro_Regionales!$A$2:$B$35,2,FALSE),"Otras zonas")</f>
        <v>Otras zonas</v>
      </c>
      <c r="AK5497" t="str">
        <f t="shared" si="859"/>
        <v>NUEVA EPS | Otras zonas</v>
      </c>
    </row>
    <row r="5498" spans="1:37">
      <c r="A5498" s="4" t="s">
        <v>2327</v>
      </c>
      <c r="B5498" s="4" t="s">
        <v>2328</v>
      </c>
      <c r="C5498" s="4" t="s">
        <v>2335</v>
      </c>
      <c r="D5498" s="4" t="s">
        <v>2336</v>
      </c>
      <c r="E5498" s="4" t="s">
        <v>90</v>
      </c>
      <c r="F5498" s="4">
        <v>0</v>
      </c>
      <c r="G5498" s="4">
        <v>0</v>
      </c>
      <c r="H5498" s="4">
        <v>19</v>
      </c>
      <c r="I5498">
        <f t="shared" si="850"/>
        <v>19</v>
      </c>
      <c r="J5498">
        <f t="shared" si="851"/>
        <v>0</v>
      </c>
      <c r="K5498">
        <f t="shared" si="852"/>
        <v>0</v>
      </c>
      <c r="L5498">
        <f t="shared" si="853"/>
        <v>1</v>
      </c>
      <c r="M5498">
        <f>I5498*Diccionario!$B$36</f>
        <v>4.2180372549019601E-2</v>
      </c>
      <c r="N5498">
        <f>M5498*Diccionario!$B$37</f>
        <v>4.2602176274509802E-3</v>
      </c>
      <c r="O5498">
        <f>N5498*Diccionario!$B$38</f>
        <v>6.3903264411764701E-4</v>
      </c>
      <c r="P5498">
        <f>O5498*Diccionario!$B$39</f>
        <v>5.7512937970588237E-4</v>
      </c>
      <c r="Q5498">
        <f>P5498*Diccionario!$B$40</f>
        <v>2.3005175188235295E-4</v>
      </c>
      <c r="R5498">
        <f>Q5498*Diccionario!$B$41</f>
        <v>1.4953363872352942E-4</v>
      </c>
      <c r="S5498">
        <f t="shared" si="854"/>
        <v>1.4953363872352942E-4</v>
      </c>
      <c r="T5498">
        <f>I5498*Diccionario!$B$36</f>
        <v>4.2180372549019601E-2</v>
      </c>
      <c r="U5498">
        <f>T5498*Diccionario!$B$42</f>
        <v>4.2602176274509802E-3</v>
      </c>
      <c r="V5498">
        <f>U5498*Diccionario!$B$43</f>
        <v>3.6211849833333331E-3</v>
      </c>
      <c r="W5498">
        <f>V5498*Diccionario!$B$44</f>
        <v>6.8802514683333335E-4</v>
      </c>
      <c r="X5498">
        <f>W5498*Diccionario!$B$45</f>
        <v>2.68329807265E-4</v>
      </c>
      <c r="Y5498">
        <f>X5498*Diccionario!$B$46</f>
        <v>2.3881352846585001E-4</v>
      </c>
      <c r="Z5498">
        <f>Y5498*Diccionario!$B$47</f>
        <v>8.83610055323645E-5</v>
      </c>
      <c r="AA5498">
        <f>Z5498*Diccionario!$B$48</f>
        <v>8.83610055323645E-5</v>
      </c>
      <c r="AB5498">
        <f>AA5498*Diccionario!$B$49</f>
        <v>6.6270754149273372E-5</v>
      </c>
      <c r="AC5498">
        <f t="shared" si="855"/>
        <v>6.6270754149273372E-5</v>
      </c>
      <c r="AD5498">
        <f t="shared" si="856"/>
        <v>2.1580439287280281E-4</v>
      </c>
      <c r="AE5498">
        <f t="shared" si="857"/>
        <v>3.6163786627111364E-7</v>
      </c>
      <c r="AF5498" t="e">
        <f ca="1">IF(AD5498="","",_xludf.RANK.EQ(AD5498,$AD$2:$AD$5513,0))</f>
        <v>#NAME?</v>
      </c>
      <c r="AH5498" t="str">
        <f t="shared" si="858"/>
        <v>Baja</v>
      </c>
      <c r="AI5498" t="s">
        <v>153</v>
      </c>
      <c r="AJ5498" t="str">
        <f>IFERROR(VLOOKUP(B5498,Maestro_Regionales!$A$2:$B$35,2,FALSE),"Otras zonas")</f>
        <v>Otras zonas</v>
      </c>
      <c r="AK5498" t="str">
        <f t="shared" si="859"/>
        <v>REGIMEN DE EXCEPCION | Otras zonas</v>
      </c>
    </row>
    <row r="5499" spans="1:37">
      <c r="A5499" s="4" t="s">
        <v>2327</v>
      </c>
      <c r="B5499" s="4" t="s">
        <v>2328</v>
      </c>
      <c r="C5499" s="4" t="s">
        <v>2337</v>
      </c>
      <c r="D5499" s="4" t="s">
        <v>2338</v>
      </c>
      <c r="E5499" s="4" t="s">
        <v>87</v>
      </c>
      <c r="F5499" s="4">
        <v>174</v>
      </c>
      <c r="G5499" s="4">
        <v>1516</v>
      </c>
      <c r="H5499" s="4">
        <v>0</v>
      </c>
      <c r="I5499">
        <f t="shared" si="850"/>
        <v>1690</v>
      </c>
      <c r="J5499">
        <f t="shared" si="851"/>
        <v>0.10295857988165681</v>
      </c>
      <c r="K5499">
        <f t="shared" si="852"/>
        <v>0.8970414201183432</v>
      </c>
      <c r="L5499">
        <f t="shared" si="853"/>
        <v>0</v>
      </c>
      <c r="M5499">
        <f>I5499*Diccionario!$B$36</f>
        <v>3.7518331372549016</v>
      </c>
      <c r="N5499">
        <f>M5499*Diccionario!$B$37</f>
        <v>0.3789351468627451</v>
      </c>
      <c r="O5499">
        <f>N5499*Diccionario!$B$38</f>
        <v>5.6840272029411762E-2</v>
      </c>
      <c r="P5499">
        <f>O5499*Diccionario!$B$39</f>
        <v>5.115624482647059E-2</v>
      </c>
      <c r="Q5499">
        <f>P5499*Diccionario!$B$40</f>
        <v>2.0462497930588238E-2</v>
      </c>
      <c r="R5499">
        <f>Q5499*Diccionario!$B$41</f>
        <v>1.3300623654882356E-2</v>
      </c>
      <c r="S5499">
        <f t="shared" si="854"/>
        <v>1.3300623654882356E-2</v>
      </c>
      <c r="T5499">
        <f>I5499*Diccionario!$B$36</f>
        <v>3.7518331372549016</v>
      </c>
      <c r="U5499">
        <f>T5499*Diccionario!$B$42</f>
        <v>0.3789351468627451</v>
      </c>
      <c r="V5499">
        <f>U5499*Diccionario!$B$43</f>
        <v>0.32209487483333332</v>
      </c>
      <c r="W5499">
        <f>V5499*Diccionario!$B$44</f>
        <v>6.1198026218333333E-2</v>
      </c>
      <c r="X5499">
        <f>W5499*Diccionario!$B$45</f>
        <v>2.3867230225149999E-2</v>
      </c>
      <c r="Y5499">
        <f>X5499*Diccionario!$B$46</f>
        <v>2.1241834900383498E-2</v>
      </c>
      <c r="Z5499">
        <f>Y5499*Diccionario!$B$47</f>
        <v>7.859478913141895E-3</v>
      </c>
      <c r="AA5499">
        <f>Z5499*Diccionario!$B$48</f>
        <v>7.859478913141895E-3</v>
      </c>
      <c r="AB5499">
        <f>AA5499*Diccionario!$B$49</f>
        <v>5.8946091848564213E-3</v>
      </c>
      <c r="AC5499">
        <f t="shared" si="855"/>
        <v>5.8946091848564213E-3</v>
      </c>
      <c r="AD5499">
        <f t="shared" si="856"/>
        <v>1.9195232839738778E-2</v>
      </c>
      <c r="AE5499">
        <f t="shared" si="857"/>
        <v>3.216673652622011E-5</v>
      </c>
      <c r="AF5499" t="e">
        <f ca="1">IF(AD5499="","",_xludf.RANK.EQ(AD5499,$AD$2:$AD$5513,0))</f>
        <v>#NAME?</v>
      </c>
      <c r="AH5499" t="str">
        <f t="shared" si="858"/>
        <v>Baja</v>
      </c>
      <c r="AI5499" t="s">
        <v>153</v>
      </c>
      <c r="AJ5499" t="str">
        <f>IFERROR(VLOOKUP(B5499,Maestro_Regionales!$A$2:$B$35,2,FALSE),"Otras zonas")</f>
        <v>Otras zonas</v>
      </c>
      <c r="AK5499" t="str">
        <f t="shared" si="859"/>
        <v>NUEVA EPS | Otras zonas</v>
      </c>
    </row>
    <row r="5500" spans="1:37">
      <c r="A5500" s="4" t="s">
        <v>2327</v>
      </c>
      <c r="B5500" s="4" t="s">
        <v>2328</v>
      </c>
      <c r="C5500" s="4" t="s">
        <v>2337</v>
      </c>
      <c r="D5500" s="4" t="s">
        <v>2338</v>
      </c>
      <c r="E5500" s="4" t="s">
        <v>90</v>
      </c>
      <c r="F5500" s="4">
        <v>0</v>
      </c>
      <c r="G5500" s="4">
        <v>0</v>
      </c>
      <c r="H5500" s="4">
        <v>39</v>
      </c>
      <c r="I5500">
        <f t="shared" si="850"/>
        <v>39</v>
      </c>
      <c r="J5500">
        <f t="shared" si="851"/>
        <v>0</v>
      </c>
      <c r="K5500">
        <f t="shared" si="852"/>
        <v>0</v>
      </c>
      <c r="L5500">
        <f t="shared" si="853"/>
        <v>1</v>
      </c>
      <c r="M5500">
        <f>I5500*Diccionario!$B$36</f>
        <v>8.6580764705882343E-2</v>
      </c>
      <c r="N5500">
        <f>M5500*Diccionario!$B$37</f>
        <v>8.744657235294117E-3</v>
      </c>
      <c r="O5500">
        <f>N5500*Diccionario!$B$38</f>
        <v>1.3116985852941175E-3</v>
      </c>
      <c r="P5500">
        <f>O5500*Diccionario!$B$39</f>
        <v>1.1805287267647058E-3</v>
      </c>
      <c r="Q5500">
        <f>P5500*Diccionario!$B$40</f>
        <v>4.7221149070588234E-4</v>
      </c>
      <c r="R5500">
        <f>Q5500*Diccionario!$B$41</f>
        <v>3.0693746895882351E-4</v>
      </c>
      <c r="S5500">
        <f t="shared" si="854"/>
        <v>3.0693746895882351E-4</v>
      </c>
      <c r="T5500">
        <f>I5500*Diccionario!$B$36</f>
        <v>8.6580764705882343E-2</v>
      </c>
      <c r="U5500">
        <f>T5500*Diccionario!$B$42</f>
        <v>8.744657235294117E-3</v>
      </c>
      <c r="V5500">
        <f>U5500*Diccionario!$B$43</f>
        <v>7.4329586499999991E-3</v>
      </c>
      <c r="W5500">
        <f>V5500*Diccionario!$B$44</f>
        <v>1.4122621434999999E-3</v>
      </c>
      <c r="X5500">
        <f>W5500*Diccionario!$B$45</f>
        <v>5.5078223596500002E-4</v>
      </c>
      <c r="Y5500">
        <f>X5500*Diccionario!$B$46</f>
        <v>4.9019619000885005E-4</v>
      </c>
      <c r="Z5500">
        <f>Y5500*Diccionario!$B$47</f>
        <v>1.8137259030327451E-4</v>
      </c>
      <c r="AA5500">
        <f>Z5500*Diccionario!$B$48</f>
        <v>1.8137259030327451E-4</v>
      </c>
      <c r="AB5500">
        <f>AA5500*Diccionario!$B$49</f>
        <v>1.3602944272745587E-4</v>
      </c>
      <c r="AC5500">
        <f t="shared" si="855"/>
        <v>1.3602944272745587E-4</v>
      </c>
      <c r="AD5500">
        <f t="shared" si="856"/>
        <v>4.4296691168627935E-4</v>
      </c>
      <c r="AE5500">
        <f t="shared" si="857"/>
        <v>7.4230930445123314E-7</v>
      </c>
      <c r="AF5500" t="e">
        <f ca="1">IF(AD5500="","",_xludf.RANK.EQ(AD5500,$AD$2:$AD$5513,0))</f>
        <v>#NAME?</v>
      </c>
      <c r="AH5500" t="str">
        <f t="shared" si="858"/>
        <v>Baja</v>
      </c>
      <c r="AI5500" t="s">
        <v>153</v>
      </c>
      <c r="AJ5500" t="str">
        <f>IFERROR(VLOOKUP(B5500,Maestro_Regionales!$A$2:$B$35,2,FALSE),"Otras zonas")</f>
        <v>Otras zonas</v>
      </c>
      <c r="AK5500" t="str">
        <f t="shared" si="859"/>
        <v>REGIMEN DE EXCEPCION | Otras zonas</v>
      </c>
    </row>
    <row r="5501" spans="1:37">
      <c r="A5501" s="4" t="s">
        <v>2327</v>
      </c>
      <c r="B5501" s="4" t="s">
        <v>2328</v>
      </c>
      <c r="C5501" s="4" t="s">
        <v>2339</v>
      </c>
      <c r="D5501" s="4" t="s">
        <v>2340</v>
      </c>
      <c r="E5501" s="4" t="s">
        <v>87</v>
      </c>
      <c r="F5501" s="4">
        <v>0</v>
      </c>
      <c r="G5501" s="4">
        <v>55</v>
      </c>
      <c r="H5501" s="4">
        <v>0</v>
      </c>
      <c r="I5501">
        <f t="shared" si="850"/>
        <v>55</v>
      </c>
      <c r="J5501">
        <f t="shared" si="851"/>
        <v>0</v>
      </c>
      <c r="K5501">
        <f t="shared" si="852"/>
        <v>1</v>
      </c>
      <c r="L5501">
        <f t="shared" si="853"/>
        <v>0</v>
      </c>
      <c r="M5501">
        <f>I5501*Diccionario!$B$36</f>
        <v>0.12210107843137254</v>
      </c>
      <c r="N5501">
        <f>M5501*Diccionario!$B$37</f>
        <v>1.2332208921568628E-2</v>
      </c>
      <c r="O5501">
        <f>N5501*Diccionario!$B$38</f>
        <v>1.8498313382352941E-3</v>
      </c>
      <c r="P5501">
        <f>O5501*Diccionario!$B$39</f>
        <v>1.6648482044117647E-3</v>
      </c>
      <c r="Q5501">
        <f>P5501*Diccionario!$B$40</f>
        <v>6.6593928176470591E-4</v>
      </c>
      <c r="R5501">
        <f>Q5501*Diccionario!$B$41</f>
        <v>4.3286053314705886E-4</v>
      </c>
      <c r="S5501">
        <f t="shared" si="854"/>
        <v>4.3286053314705886E-4</v>
      </c>
      <c r="T5501">
        <f>I5501*Diccionario!$B$36</f>
        <v>0.12210107843137254</v>
      </c>
      <c r="U5501">
        <f>T5501*Diccionario!$B$42</f>
        <v>1.2332208921568628E-2</v>
      </c>
      <c r="V5501">
        <f>U5501*Diccionario!$B$43</f>
        <v>1.0482377583333334E-2</v>
      </c>
      <c r="W5501">
        <f>V5501*Diccionario!$B$44</f>
        <v>1.9916517408333336E-3</v>
      </c>
      <c r="X5501">
        <f>W5501*Diccionario!$B$45</f>
        <v>7.7674417892500014E-4</v>
      </c>
      <c r="Y5501">
        <f>X5501*Diccionario!$B$46</f>
        <v>6.9130231924325019E-4</v>
      </c>
      <c r="Z5501">
        <f>Y5501*Diccionario!$B$47</f>
        <v>2.5578185812000258E-4</v>
      </c>
      <c r="AA5501">
        <f>Z5501*Diccionario!$B$48</f>
        <v>2.5578185812000258E-4</v>
      </c>
      <c r="AB5501">
        <f>AA5501*Diccionario!$B$49</f>
        <v>1.9183639359000192E-4</v>
      </c>
      <c r="AC5501">
        <f t="shared" si="855"/>
        <v>1.9183639359000192E-4</v>
      </c>
      <c r="AD5501">
        <f t="shared" si="856"/>
        <v>6.2469692673706079E-4</v>
      </c>
      <c r="AE5501">
        <f t="shared" si="857"/>
        <v>1.046846454995329E-6</v>
      </c>
      <c r="AF5501" t="e">
        <f ca="1">IF(AD5501="","",_xludf.RANK.EQ(AD5501,$AD$2:$AD$5513,0))</f>
        <v>#NAME?</v>
      </c>
      <c r="AH5501" t="str">
        <f t="shared" si="858"/>
        <v>Baja</v>
      </c>
      <c r="AI5501" t="s">
        <v>153</v>
      </c>
      <c r="AJ5501" t="str">
        <f>IFERROR(VLOOKUP(B5501,Maestro_Regionales!$A$2:$B$35,2,FALSE),"Otras zonas")</f>
        <v>Otras zonas</v>
      </c>
      <c r="AK5501" t="str">
        <f t="shared" si="859"/>
        <v>NUEVA EPS | Otras zonas</v>
      </c>
    </row>
    <row r="5502" spans="1:37">
      <c r="A5502" s="4" t="s">
        <v>2327</v>
      </c>
      <c r="B5502" s="4" t="s">
        <v>2328</v>
      </c>
      <c r="C5502" s="4" t="s">
        <v>2341</v>
      </c>
      <c r="D5502" s="4" t="s">
        <v>2342</v>
      </c>
      <c r="E5502" s="4" t="s">
        <v>87</v>
      </c>
      <c r="F5502" s="4">
        <v>8</v>
      </c>
      <c r="G5502" s="4">
        <v>156</v>
      </c>
      <c r="H5502" s="4">
        <v>0</v>
      </c>
      <c r="I5502">
        <f t="shared" si="850"/>
        <v>164</v>
      </c>
      <c r="J5502">
        <f t="shared" si="851"/>
        <v>4.878048780487805E-2</v>
      </c>
      <c r="K5502">
        <f t="shared" si="852"/>
        <v>0.95121951219512191</v>
      </c>
      <c r="L5502">
        <f t="shared" si="853"/>
        <v>0</v>
      </c>
      <c r="M5502">
        <f>I5502*Diccionario!$B$36</f>
        <v>0.3640832156862745</v>
      </c>
      <c r="N5502">
        <f>M5502*Diccionario!$B$37</f>
        <v>3.6772404784313727E-2</v>
      </c>
      <c r="O5502">
        <f>N5502*Diccionario!$B$38</f>
        <v>5.515860717647059E-3</v>
      </c>
      <c r="P5502">
        <f>O5502*Diccionario!$B$39</f>
        <v>4.9642746458823531E-3</v>
      </c>
      <c r="Q5502">
        <f>P5502*Diccionario!$B$40</f>
        <v>1.9857098583529412E-3</v>
      </c>
      <c r="R5502">
        <f>Q5502*Diccionario!$B$41</f>
        <v>1.2907114079294118E-3</v>
      </c>
      <c r="S5502">
        <f t="shared" si="854"/>
        <v>1.2907114079294118E-3</v>
      </c>
      <c r="T5502">
        <f>I5502*Diccionario!$B$36</f>
        <v>0.3640832156862745</v>
      </c>
      <c r="U5502">
        <f>T5502*Diccionario!$B$42</f>
        <v>3.6772404784313727E-2</v>
      </c>
      <c r="V5502">
        <f>U5502*Diccionario!$B$43</f>
        <v>3.1256544066666669E-2</v>
      </c>
      <c r="W5502">
        <f>V5502*Diccionario!$B$44</f>
        <v>5.9387433726666673E-3</v>
      </c>
      <c r="X5502">
        <f>W5502*Diccionario!$B$45</f>
        <v>2.3161099153400002E-3</v>
      </c>
      <c r="Y5502">
        <f>X5502*Diccionario!$B$46</f>
        <v>2.0613378246526E-3</v>
      </c>
      <c r="Z5502">
        <f>Y5502*Diccionario!$B$47</f>
        <v>7.6269499512146197E-4</v>
      </c>
      <c r="AA5502">
        <f>Z5502*Diccionario!$B$48</f>
        <v>7.6269499512146197E-4</v>
      </c>
      <c r="AB5502">
        <f>AA5502*Diccionario!$B$49</f>
        <v>5.7202124634109642E-4</v>
      </c>
      <c r="AC5502">
        <f t="shared" si="855"/>
        <v>5.7202124634109642E-4</v>
      </c>
      <c r="AD5502">
        <f t="shared" si="856"/>
        <v>1.8627326542705082E-3</v>
      </c>
      <c r="AE5502">
        <f t="shared" si="857"/>
        <v>3.1215057930769803E-6</v>
      </c>
      <c r="AF5502" t="e">
        <f ca="1">IF(AD5502="","",_xludf.RANK.EQ(AD5502,$AD$2:$AD$5513,0))</f>
        <v>#NAME?</v>
      </c>
      <c r="AH5502" t="str">
        <f t="shared" si="858"/>
        <v>Baja</v>
      </c>
      <c r="AI5502" t="s">
        <v>153</v>
      </c>
      <c r="AJ5502" t="str">
        <f>IFERROR(VLOOKUP(B5502,Maestro_Regionales!$A$2:$B$35,2,FALSE),"Otras zonas")</f>
        <v>Otras zonas</v>
      </c>
      <c r="AK5502" t="str">
        <f t="shared" si="859"/>
        <v>NUEVA EPS | Otras zonas</v>
      </c>
    </row>
    <row r="5503" spans="1:37">
      <c r="A5503" s="4" t="s">
        <v>2327</v>
      </c>
      <c r="B5503" s="4" t="s">
        <v>2328</v>
      </c>
      <c r="C5503" s="4" t="s">
        <v>2341</v>
      </c>
      <c r="D5503" s="4" t="s">
        <v>2342</v>
      </c>
      <c r="E5503" s="4" t="s">
        <v>90</v>
      </c>
      <c r="F5503" s="4">
        <v>0</v>
      </c>
      <c r="G5503" s="4">
        <v>0</v>
      </c>
      <c r="H5503" s="4">
        <v>13</v>
      </c>
      <c r="I5503">
        <f t="shared" si="850"/>
        <v>13</v>
      </c>
      <c r="J5503">
        <f t="shared" si="851"/>
        <v>0</v>
      </c>
      <c r="K5503">
        <f t="shared" si="852"/>
        <v>0</v>
      </c>
      <c r="L5503">
        <f t="shared" si="853"/>
        <v>1</v>
      </c>
      <c r="M5503">
        <f>I5503*Diccionario!$B$36</f>
        <v>2.8860254901960782E-2</v>
      </c>
      <c r="N5503">
        <f>M5503*Diccionario!$B$37</f>
        <v>2.9148857450980391E-3</v>
      </c>
      <c r="O5503">
        <f>N5503*Diccionario!$B$38</f>
        <v>4.3723286176470584E-4</v>
      </c>
      <c r="P5503">
        <f>O5503*Diccionario!$B$39</f>
        <v>3.9350957558823528E-4</v>
      </c>
      <c r="Q5503">
        <f>P5503*Diccionario!$B$40</f>
        <v>1.5740383023529411E-4</v>
      </c>
      <c r="R5503">
        <f>Q5503*Diccionario!$B$41</f>
        <v>1.0231248965294118E-4</v>
      </c>
      <c r="S5503">
        <f t="shared" si="854"/>
        <v>1.0231248965294118E-4</v>
      </c>
      <c r="T5503">
        <f>I5503*Diccionario!$B$36</f>
        <v>2.8860254901960782E-2</v>
      </c>
      <c r="U5503">
        <f>T5503*Diccionario!$B$42</f>
        <v>2.9148857450980391E-3</v>
      </c>
      <c r="V5503">
        <f>U5503*Diccionario!$B$43</f>
        <v>2.477652883333333E-3</v>
      </c>
      <c r="W5503">
        <f>V5503*Diccionario!$B$44</f>
        <v>4.7075404783333325E-4</v>
      </c>
      <c r="X5503">
        <f>W5503*Diccionario!$B$45</f>
        <v>1.8359407865499997E-4</v>
      </c>
      <c r="Y5503">
        <f>X5503*Diccionario!$B$46</f>
        <v>1.6339873000294997E-4</v>
      </c>
      <c r="Z5503">
        <f>Y5503*Diccionario!$B$47</f>
        <v>6.0457530101091489E-5</v>
      </c>
      <c r="AA5503">
        <f>Z5503*Diccionario!$B$48</f>
        <v>6.0457530101091489E-5</v>
      </c>
      <c r="AB5503">
        <f>AA5503*Diccionario!$B$49</f>
        <v>4.534314757581862E-5</v>
      </c>
      <c r="AC5503">
        <f t="shared" si="855"/>
        <v>4.534314757581862E-5</v>
      </c>
      <c r="AD5503">
        <f t="shared" si="856"/>
        <v>1.4765563722875978E-4</v>
      </c>
      <c r="AE5503">
        <f t="shared" si="857"/>
        <v>2.4743643481707771E-7</v>
      </c>
      <c r="AF5503" t="e">
        <f ca="1">IF(AD5503="","",_xludf.RANK.EQ(AD5503,$AD$2:$AD$5513,0))</f>
        <v>#NAME?</v>
      </c>
      <c r="AH5503" t="str">
        <f t="shared" si="858"/>
        <v>Baja</v>
      </c>
      <c r="AI5503" t="s">
        <v>153</v>
      </c>
      <c r="AJ5503" t="str">
        <f>IFERROR(VLOOKUP(B5503,Maestro_Regionales!$A$2:$B$35,2,FALSE),"Otras zonas")</f>
        <v>Otras zonas</v>
      </c>
      <c r="AK5503" t="str">
        <f t="shared" si="859"/>
        <v>REGIMEN DE EXCEPCION | Otras zonas</v>
      </c>
    </row>
    <row r="5504" spans="1:37">
      <c r="A5504" s="4" t="s">
        <v>2343</v>
      </c>
      <c r="B5504" s="4" t="s">
        <v>2344</v>
      </c>
      <c r="C5504" s="4" t="s">
        <v>2345</v>
      </c>
      <c r="D5504" s="4" t="s">
        <v>2346</v>
      </c>
      <c r="E5504" s="4" t="s">
        <v>87</v>
      </c>
      <c r="F5504" s="4">
        <v>6772</v>
      </c>
      <c r="G5504" s="4">
        <v>24408</v>
      </c>
      <c r="H5504" s="4">
        <v>0</v>
      </c>
      <c r="I5504">
        <f t="shared" si="850"/>
        <v>31180</v>
      </c>
      <c r="J5504">
        <f t="shared" si="851"/>
        <v>0.21719050673508658</v>
      </c>
      <c r="K5504">
        <f t="shared" si="852"/>
        <v>0.78280949326491345</v>
      </c>
      <c r="L5504">
        <f t="shared" si="853"/>
        <v>0</v>
      </c>
      <c r="M5504">
        <f>I5504*Diccionario!$B$36</f>
        <v>69.220211372549016</v>
      </c>
      <c r="N5504">
        <f>M5504*Diccionario!$B$37</f>
        <v>6.9912413486274509</v>
      </c>
      <c r="O5504">
        <f>N5504*Diccionario!$B$38</f>
        <v>1.0486862022941177</v>
      </c>
      <c r="P5504">
        <f>O5504*Diccionario!$B$39</f>
        <v>0.9438175820647059</v>
      </c>
      <c r="Q5504">
        <f>P5504*Diccionario!$B$40</f>
        <v>0.3775270328258824</v>
      </c>
      <c r="R5504">
        <f>Q5504*Diccionario!$B$41</f>
        <v>0.24539257133682357</v>
      </c>
      <c r="S5504">
        <f t="shared" si="854"/>
        <v>0.24539257133682357</v>
      </c>
      <c r="T5504">
        <f>I5504*Diccionario!$B$36</f>
        <v>69.220211372549016</v>
      </c>
      <c r="U5504">
        <f>T5504*Diccionario!$B$42</f>
        <v>6.9912413486274509</v>
      </c>
      <c r="V5504">
        <f>U5504*Diccionario!$B$43</f>
        <v>5.9425551463333335</v>
      </c>
      <c r="W5504">
        <f>V5504*Diccionario!$B$44</f>
        <v>1.1290854778033335</v>
      </c>
      <c r="X5504">
        <f>W5504*Diccionario!$B$45</f>
        <v>0.44034333634330008</v>
      </c>
      <c r="Y5504">
        <f>X5504*Diccionario!$B$46</f>
        <v>0.39190556934553711</v>
      </c>
      <c r="Z5504">
        <f>Y5504*Diccionario!$B$47</f>
        <v>0.14500506065784874</v>
      </c>
      <c r="AA5504">
        <f>Z5504*Diccionario!$B$48</f>
        <v>0.14500506065784874</v>
      </c>
      <c r="AB5504">
        <f>AA5504*Diccionario!$B$49</f>
        <v>0.10875379549338655</v>
      </c>
      <c r="AC5504">
        <f t="shared" si="855"/>
        <v>0.10875379549338655</v>
      </c>
      <c r="AD5504">
        <f t="shared" si="856"/>
        <v>0.35414636683021011</v>
      </c>
      <c r="AE5504">
        <f t="shared" si="857"/>
        <v>5.9346677212280651E-4</v>
      </c>
      <c r="AF5504" t="e">
        <f ca="1">IF(AD5504="","",_xludf.RANK.EQ(AD5504,$AD$2:$AD$5513,0))</f>
        <v>#NAME?</v>
      </c>
      <c r="AH5504" t="str">
        <f t="shared" si="858"/>
        <v>Media</v>
      </c>
      <c r="AI5504" t="s">
        <v>153</v>
      </c>
      <c r="AJ5504" t="str">
        <f>IFERROR(VLOOKUP(B5504,Maestro_Regionales!$A$2:$B$35,2,FALSE),"Otras zonas")</f>
        <v>Otras zonas</v>
      </c>
      <c r="AK5504" t="str">
        <f t="shared" si="859"/>
        <v>NUEVA EPS | Otras zonas</v>
      </c>
    </row>
    <row r="5505" spans="1:37">
      <c r="A5505" s="4" t="s">
        <v>2343</v>
      </c>
      <c r="B5505" s="4" t="s">
        <v>2344</v>
      </c>
      <c r="C5505" s="4" t="s">
        <v>2345</v>
      </c>
      <c r="D5505" s="4" t="s">
        <v>2346</v>
      </c>
      <c r="E5505" s="4" t="s">
        <v>90</v>
      </c>
      <c r="F5505" s="4">
        <v>0</v>
      </c>
      <c r="G5505" s="4">
        <v>0</v>
      </c>
      <c r="H5505" s="4">
        <v>690</v>
      </c>
      <c r="I5505">
        <f t="shared" si="850"/>
        <v>690</v>
      </c>
      <c r="J5505">
        <f t="shared" si="851"/>
        <v>0</v>
      </c>
      <c r="K5505">
        <f t="shared" si="852"/>
        <v>0</v>
      </c>
      <c r="L5505">
        <f t="shared" si="853"/>
        <v>1</v>
      </c>
      <c r="M5505">
        <f>I5505*Diccionario!$B$36</f>
        <v>1.5318135294117645</v>
      </c>
      <c r="N5505">
        <f>M5505*Diccionario!$B$37</f>
        <v>0.15471316647058822</v>
      </c>
      <c r="O5505">
        <f>N5505*Diccionario!$B$38</f>
        <v>2.3206974970588233E-2</v>
      </c>
      <c r="P5505">
        <f>O5505*Diccionario!$B$39</f>
        <v>2.0886277473529412E-2</v>
      </c>
      <c r="Q5505">
        <f>P5505*Diccionario!$B$40</f>
        <v>8.3545109894117651E-3</v>
      </c>
      <c r="R5505">
        <f>Q5505*Diccionario!$B$41</f>
        <v>5.4304321431176477E-3</v>
      </c>
      <c r="S5505">
        <f t="shared" si="854"/>
        <v>5.4304321431176477E-3</v>
      </c>
      <c r="T5505">
        <f>I5505*Diccionario!$B$36</f>
        <v>1.5318135294117645</v>
      </c>
      <c r="U5505">
        <f>T5505*Diccionario!$B$42</f>
        <v>0.15471316647058822</v>
      </c>
      <c r="V5505">
        <f>U5505*Diccionario!$B$43</f>
        <v>0.13150619149999998</v>
      </c>
      <c r="W5505">
        <f>V5505*Diccionario!$B$44</f>
        <v>2.4986176384999996E-2</v>
      </c>
      <c r="X5505">
        <f>W5505*Diccionario!$B$45</f>
        <v>9.7446087901499993E-3</v>
      </c>
      <c r="Y5505">
        <f>X5505*Diccionario!$B$46</f>
        <v>8.6727018232335001E-3</v>
      </c>
      <c r="Z5505">
        <f>Y5505*Diccionario!$B$47</f>
        <v>3.2088996745963951E-3</v>
      </c>
      <c r="AA5505">
        <f>Z5505*Diccionario!$B$48</f>
        <v>3.2088996745963951E-3</v>
      </c>
      <c r="AB5505">
        <f>AA5505*Diccionario!$B$49</f>
        <v>2.4066747559472962E-3</v>
      </c>
      <c r="AC5505">
        <f t="shared" si="855"/>
        <v>2.4066747559472962E-3</v>
      </c>
      <c r="AD5505">
        <f t="shared" si="856"/>
        <v>7.837106899064944E-3</v>
      </c>
      <c r="AE5505">
        <f t="shared" si="857"/>
        <v>1.3133164617214126E-5</v>
      </c>
      <c r="AF5505" t="e">
        <f ca="1">IF(AD5505="","",_xludf.RANK.EQ(AD5505,$AD$2:$AD$5513,0))</f>
        <v>#NAME?</v>
      </c>
      <c r="AH5505" t="str">
        <f t="shared" si="858"/>
        <v>Baja</v>
      </c>
      <c r="AI5505" t="s">
        <v>153</v>
      </c>
      <c r="AJ5505" t="str">
        <f>IFERROR(VLOOKUP(B5505,Maestro_Regionales!$A$2:$B$35,2,FALSE),"Otras zonas")</f>
        <v>Otras zonas</v>
      </c>
      <c r="AK5505" t="str">
        <f t="shared" si="859"/>
        <v>REGIMEN DE EXCEPCION | Otras zonas</v>
      </c>
    </row>
    <row r="5506" spans="1:37">
      <c r="A5506" s="4" t="s">
        <v>2343</v>
      </c>
      <c r="B5506" s="4" t="s">
        <v>2344</v>
      </c>
      <c r="C5506" s="4" t="s">
        <v>2347</v>
      </c>
      <c r="D5506" s="4" t="s">
        <v>2348</v>
      </c>
      <c r="E5506" s="4" t="s">
        <v>87</v>
      </c>
      <c r="F5506" s="4">
        <v>1828</v>
      </c>
      <c r="G5506" s="4">
        <v>7147</v>
      </c>
      <c r="H5506" s="4">
        <v>0</v>
      </c>
      <c r="I5506">
        <f t="shared" ref="I5506:I5569" si="860">SUM(F5506:H5506)</f>
        <v>8975</v>
      </c>
      <c r="J5506">
        <f t="shared" ref="J5506:J5569" si="861">IFERROR(F5506/I5506,0)</f>
        <v>0.20367688022284122</v>
      </c>
      <c r="K5506">
        <f t="shared" ref="K5506:K5513" si="862">IFERROR(G5506/I5506,0)</f>
        <v>0.79632311977715875</v>
      </c>
      <c r="L5506">
        <f t="shared" ref="L5506:L5513" si="863">IFERROR(H5506/I5506,0)</f>
        <v>0</v>
      </c>
      <c r="M5506">
        <f>I5506*Diccionario!$B$36</f>
        <v>19.924675980392156</v>
      </c>
      <c r="N5506">
        <f>M5506*Diccionario!$B$37</f>
        <v>2.0123922740196076</v>
      </c>
      <c r="O5506">
        <f>N5506*Diccionario!$B$38</f>
        <v>0.30185884110294114</v>
      </c>
      <c r="P5506">
        <f>O5506*Diccionario!$B$39</f>
        <v>0.27167295699264704</v>
      </c>
      <c r="Q5506">
        <f>P5506*Diccionario!$B$40</f>
        <v>0.10866918279705882</v>
      </c>
      <c r="R5506">
        <f>Q5506*Diccionario!$B$41</f>
        <v>7.0634968818088242E-2</v>
      </c>
      <c r="S5506">
        <f t="shared" ref="S5506:S5569" si="864">R5506</f>
        <v>7.0634968818088242E-2</v>
      </c>
      <c r="T5506">
        <f>I5506*Diccionario!$B$36</f>
        <v>19.924675980392156</v>
      </c>
      <c r="U5506">
        <f>T5506*Diccionario!$B$42</f>
        <v>2.0123922740196076</v>
      </c>
      <c r="V5506">
        <f>U5506*Diccionario!$B$43</f>
        <v>1.7105334329166664</v>
      </c>
      <c r="W5506">
        <f>V5506*Diccionario!$B$44</f>
        <v>0.3250013522541666</v>
      </c>
      <c r="X5506">
        <f>W5506*Diccionario!$B$45</f>
        <v>0.12675052737912498</v>
      </c>
      <c r="Y5506">
        <f>X5506*Diccionario!$B$46</f>
        <v>0.11280796936742124</v>
      </c>
      <c r="Z5506">
        <f>Y5506*Diccionario!$B$47</f>
        <v>4.1738948665945859E-2</v>
      </c>
      <c r="AA5506">
        <f>Z5506*Diccionario!$B$48</f>
        <v>4.1738948665945859E-2</v>
      </c>
      <c r="AB5506">
        <f>AA5506*Diccionario!$B$49</f>
        <v>3.1304211499459396E-2</v>
      </c>
      <c r="AC5506">
        <f t="shared" ref="AC5506:AC5569" si="865">AB5506</f>
        <v>3.1304211499459396E-2</v>
      </c>
      <c r="AD5506">
        <f t="shared" ref="AD5506:AD5569" si="866">S5506+AC5506</f>
        <v>0.10193918031754765</v>
      </c>
      <c r="AE5506">
        <f t="shared" ref="AE5506:AE5569" si="867">IFERROR(AD5506/SUM($AD$2:$AD$5513),0)</f>
        <v>1.7082630788332868E-4</v>
      </c>
      <c r="AF5506" t="e">
        <f ca="1">IF(AD5506="","",_xludf.RANK.EQ(AD5506,$AD$2:$AD$5513,0))</f>
        <v>#NAME?</v>
      </c>
      <c r="AH5506" t="str">
        <f t="shared" ref="AH5506:AH5513" si="868">IF(SUM($AD$2:$AD$5513)=0,"",IF((SUMIF($AD$2:$AD$5513,"&gt;"&amp;$AD5506,$AD$2:$AD$5513)+$AD5506)/SUM($AD$2:$AD$5513)&lt;=40%,"Alta",IF((SUMIF($AD$2:$AD$5513,"&gt;"&amp;$AD5506,$AD$2:$AD$5513)+$AD5506)/SUM($AD$2:$AD$5513)&lt;=80%,"Media","Baja")))</f>
        <v>Baja</v>
      </c>
      <c r="AI5506" t="s">
        <v>153</v>
      </c>
      <c r="AJ5506" t="str">
        <f>IFERROR(VLOOKUP(B5506,Maestro_Regionales!$A$2:$B$35,2,FALSE),"Otras zonas")</f>
        <v>Otras zonas</v>
      </c>
      <c r="AK5506" t="str">
        <f t="shared" ref="AK5506:AK5569" si="869">E5506&amp;" | "&amp;AJ5506</f>
        <v>NUEVA EPS | Otras zonas</v>
      </c>
    </row>
    <row r="5507" spans="1:37">
      <c r="A5507" s="4" t="s">
        <v>2343</v>
      </c>
      <c r="B5507" s="4" t="s">
        <v>2344</v>
      </c>
      <c r="C5507" s="4" t="s">
        <v>2347</v>
      </c>
      <c r="D5507" s="4" t="s">
        <v>2348</v>
      </c>
      <c r="E5507" s="4" t="s">
        <v>90</v>
      </c>
      <c r="F5507" s="4">
        <v>0</v>
      </c>
      <c r="G5507" s="4">
        <v>0</v>
      </c>
      <c r="H5507" s="4">
        <v>239</v>
      </c>
      <c r="I5507">
        <f t="shared" si="860"/>
        <v>239</v>
      </c>
      <c r="J5507">
        <f t="shared" si="861"/>
        <v>0</v>
      </c>
      <c r="K5507">
        <f t="shared" si="862"/>
        <v>0</v>
      </c>
      <c r="L5507">
        <f t="shared" si="863"/>
        <v>1</v>
      </c>
      <c r="M5507">
        <f>I5507*Diccionario!$B$36</f>
        <v>0.53058468627450972</v>
      </c>
      <c r="N5507">
        <f>M5507*Diccionario!$B$37</f>
        <v>5.3589053313725488E-2</v>
      </c>
      <c r="O5507">
        <f>N5507*Diccionario!$B$38</f>
        <v>8.0383579970588221E-3</v>
      </c>
      <c r="P5507">
        <f>O5507*Diccionario!$B$39</f>
        <v>7.2345221973529397E-3</v>
      </c>
      <c r="Q5507">
        <f>P5507*Diccionario!$B$40</f>
        <v>2.8938088789411762E-3</v>
      </c>
      <c r="R5507">
        <f>Q5507*Diccionario!$B$41</f>
        <v>1.8809757713117647E-3</v>
      </c>
      <c r="S5507">
        <f t="shared" si="864"/>
        <v>1.8809757713117647E-3</v>
      </c>
      <c r="T5507">
        <f>I5507*Diccionario!$B$36</f>
        <v>0.53058468627450972</v>
      </c>
      <c r="U5507">
        <f>T5507*Diccionario!$B$42</f>
        <v>5.3589053313725488E-2</v>
      </c>
      <c r="V5507">
        <f>U5507*Diccionario!$B$43</f>
        <v>4.555069531666666E-2</v>
      </c>
      <c r="W5507">
        <f>V5507*Diccionario!$B$44</f>
        <v>8.6546321101666664E-3</v>
      </c>
      <c r="X5507">
        <f>W5507*Diccionario!$B$45</f>
        <v>3.3753065229650001E-3</v>
      </c>
      <c r="Y5507">
        <f>X5507*Diccionario!$B$46</f>
        <v>3.00402280543885E-3</v>
      </c>
      <c r="Z5507">
        <f>Y5507*Diccionario!$B$47</f>
        <v>1.1114884380123745E-3</v>
      </c>
      <c r="AA5507">
        <f>Z5507*Diccionario!$B$48</f>
        <v>1.1114884380123745E-3</v>
      </c>
      <c r="AB5507">
        <f>AA5507*Diccionario!$B$49</f>
        <v>8.3361632850928089E-4</v>
      </c>
      <c r="AC5507">
        <f t="shared" si="865"/>
        <v>8.3361632850928089E-4</v>
      </c>
      <c r="AD5507">
        <f t="shared" si="866"/>
        <v>2.7145920998210456E-3</v>
      </c>
      <c r="AE5507">
        <f t="shared" si="867"/>
        <v>4.5490236862524291E-6</v>
      </c>
      <c r="AF5507" t="e">
        <f ca="1">IF(AD5507="","",_xludf.RANK.EQ(AD5507,$AD$2:$AD$5513,0))</f>
        <v>#NAME?</v>
      </c>
      <c r="AH5507" t="str">
        <f t="shared" si="868"/>
        <v>Baja</v>
      </c>
      <c r="AI5507" t="s">
        <v>153</v>
      </c>
      <c r="AJ5507" t="str">
        <f>IFERROR(VLOOKUP(B5507,Maestro_Regionales!$A$2:$B$35,2,FALSE),"Otras zonas")</f>
        <v>Otras zonas</v>
      </c>
      <c r="AK5507" t="str">
        <f t="shared" si="869"/>
        <v>REGIMEN DE EXCEPCION | Otras zonas</v>
      </c>
    </row>
    <row r="5508" spans="1:37">
      <c r="A5508" s="4" t="s">
        <v>2343</v>
      </c>
      <c r="B5508" s="4" t="s">
        <v>2344</v>
      </c>
      <c r="C5508" s="4" t="s">
        <v>2349</v>
      </c>
      <c r="D5508" s="4" t="s">
        <v>2350</v>
      </c>
      <c r="E5508" s="4" t="s">
        <v>87</v>
      </c>
      <c r="F5508" s="4">
        <v>1146</v>
      </c>
      <c r="G5508" s="4">
        <v>2610</v>
      </c>
      <c r="H5508" s="4">
        <v>0</v>
      </c>
      <c r="I5508">
        <f t="shared" si="860"/>
        <v>3756</v>
      </c>
      <c r="J5508">
        <f t="shared" si="861"/>
        <v>0.305111821086262</v>
      </c>
      <c r="K5508">
        <f t="shared" si="862"/>
        <v>0.694888178913738</v>
      </c>
      <c r="L5508">
        <f t="shared" si="863"/>
        <v>0</v>
      </c>
      <c r="M5508">
        <f>I5508*Diccionario!$B$36</f>
        <v>8.3383936470588225</v>
      </c>
      <c r="N5508">
        <f>M5508*Diccionario!$B$37</f>
        <v>0.84217775835294117</v>
      </c>
      <c r="O5508">
        <f>N5508*Diccionario!$B$38</f>
        <v>0.12632666375294116</v>
      </c>
      <c r="P5508">
        <f>O5508*Diccionario!$B$39</f>
        <v>0.11369399737764704</v>
      </c>
      <c r="Q5508">
        <f>P5508*Diccionario!$B$40</f>
        <v>4.5477598951058823E-2</v>
      </c>
      <c r="R5508">
        <f>Q5508*Diccionario!$B$41</f>
        <v>2.9560439318188237E-2</v>
      </c>
      <c r="S5508">
        <f t="shared" si="864"/>
        <v>2.9560439318188237E-2</v>
      </c>
      <c r="T5508">
        <f>I5508*Diccionario!$B$36</f>
        <v>8.3383936470588225</v>
      </c>
      <c r="U5508">
        <f>T5508*Diccionario!$B$42</f>
        <v>0.84217775835294117</v>
      </c>
      <c r="V5508">
        <f>U5508*Diccionario!$B$43</f>
        <v>0.71585109459999996</v>
      </c>
      <c r="W5508">
        <f>V5508*Diccionario!$B$44</f>
        <v>0.136011707974</v>
      </c>
      <c r="X5508">
        <f>W5508*Diccionario!$B$45</f>
        <v>5.3044566109860004E-2</v>
      </c>
      <c r="Y5508">
        <f>X5508*Diccionario!$B$46</f>
        <v>4.7209663837775404E-2</v>
      </c>
      <c r="Z5508">
        <f>Y5508*Diccionario!$B$47</f>
        <v>1.7467575619976899E-2</v>
      </c>
      <c r="AA5508">
        <f>Z5508*Diccionario!$B$48</f>
        <v>1.7467575619976899E-2</v>
      </c>
      <c r="AB5508">
        <f>AA5508*Diccionario!$B$49</f>
        <v>1.3100681714982673E-2</v>
      </c>
      <c r="AC5508">
        <f t="shared" si="865"/>
        <v>1.3100681714982673E-2</v>
      </c>
      <c r="AD5508">
        <f t="shared" si="866"/>
        <v>4.2661121033170907E-2</v>
      </c>
      <c r="AE5508">
        <f t="shared" si="867"/>
        <v>7.1490096090226455E-5</v>
      </c>
      <c r="AF5508" t="e">
        <f ca="1">IF(AD5508="","",_xludf.RANK.EQ(AD5508,$AD$2:$AD$5513,0))</f>
        <v>#NAME?</v>
      </c>
      <c r="AH5508" t="str">
        <f t="shared" si="868"/>
        <v>Baja</v>
      </c>
      <c r="AI5508" t="s">
        <v>153</v>
      </c>
      <c r="AJ5508" t="str">
        <f>IFERROR(VLOOKUP(B5508,Maestro_Regionales!$A$2:$B$35,2,FALSE),"Otras zonas")</f>
        <v>Otras zonas</v>
      </c>
      <c r="AK5508" t="str">
        <f t="shared" si="869"/>
        <v>NUEVA EPS | Otras zonas</v>
      </c>
    </row>
    <row r="5509" spans="1:37">
      <c r="A5509" s="4" t="s">
        <v>2343</v>
      </c>
      <c r="B5509" s="4" t="s">
        <v>2344</v>
      </c>
      <c r="C5509" s="4" t="s">
        <v>2349</v>
      </c>
      <c r="D5509" s="4" t="s">
        <v>2350</v>
      </c>
      <c r="E5509" s="4" t="s">
        <v>90</v>
      </c>
      <c r="F5509" s="4">
        <v>0</v>
      </c>
      <c r="G5509" s="4">
        <v>0</v>
      </c>
      <c r="H5509" s="4">
        <v>93</v>
      </c>
      <c r="I5509">
        <f t="shared" si="860"/>
        <v>93</v>
      </c>
      <c r="J5509">
        <f t="shared" si="861"/>
        <v>0</v>
      </c>
      <c r="K5509">
        <f t="shared" si="862"/>
        <v>0</v>
      </c>
      <c r="L5509">
        <f t="shared" si="863"/>
        <v>1</v>
      </c>
      <c r="M5509">
        <f>I5509*Diccionario!$B$36</f>
        <v>0.20646182352941175</v>
      </c>
      <c r="N5509">
        <f>M5509*Diccionario!$B$37</f>
        <v>2.0852644176470588E-2</v>
      </c>
      <c r="O5509">
        <f>N5509*Diccionario!$B$38</f>
        <v>3.1278966264705883E-3</v>
      </c>
      <c r="P5509">
        <f>O5509*Diccionario!$B$39</f>
        <v>2.8151069638235296E-3</v>
      </c>
      <c r="Q5509">
        <f>P5509*Diccionario!$B$40</f>
        <v>1.126042785529412E-3</v>
      </c>
      <c r="R5509">
        <f>Q5509*Diccionario!$B$41</f>
        <v>7.3192781059411782E-4</v>
      </c>
      <c r="S5509">
        <f t="shared" si="864"/>
        <v>7.3192781059411782E-4</v>
      </c>
      <c r="T5509">
        <f>I5509*Diccionario!$B$36</f>
        <v>0.20646182352941175</v>
      </c>
      <c r="U5509">
        <f>T5509*Diccionario!$B$42</f>
        <v>2.0852644176470588E-2</v>
      </c>
      <c r="V5509">
        <f>U5509*Diccionario!$B$43</f>
        <v>1.7724747549999999E-2</v>
      </c>
      <c r="W5509">
        <f>V5509*Diccionario!$B$44</f>
        <v>3.3677020344999998E-3</v>
      </c>
      <c r="X5509">
        <f>W5509*Diccionario!$B$45</f>
        <v>1.3134037934549999E-3</v>
      </c>
      <c r="Y5509">
        <f>X5509*Diccionario!$B$46</f>
        <v>1.1689293761749499E-3</v>
      </c>
      <c r="Z5509">
        <f>Y5509*Diccionario!$B$47</f>
        <v>4.3250386918473145E-4</v>
      </c>
      <c r="AA5509">
        <f>Z5509*Diccionario!$B$48</f>
        <v>4.3250386918473145E-4</v>
      </c>
      <c r="AB5509">
        <f>AA5509*Diccionario!$B$49</f>
        <v>3.2437790188854859E-4</v>
      </c>
      <c r="AC5509">
        <f t="shared" si="865"/>
        <v>3.2437790188854859E-4</v>
      </c>
      <c r="AD5509">
        <f t="shared" si="866"/>
        <v>1.0563057124826664E-3</v>
      </c>
      <c r="AE5509">
        <f t="shared" si="867"/>
        <v>1.7701221875375562E-6</v>
      </c>
      <c r="AF5509" t="e">
        <f ca="1">IF(AD5509="","",_xludf.RANK.EQ(AD5509,$AD$2:$AD$5513,0))</f>
        <v>#NAME?</v>
      </c>
      <c r="AH5509" t="str">
        <f t="shared" si="868"/>
        <v>Baja</v>
      </c>
      <c r="AI5509" t="s">
        <v>153</v>
      </c>
      <c r="AJ5509" t="str">
        <f>IFERROR(VLOOKUP(B5509,Maestro_Regionales!$A$2:$B$35,2,FALSE),"Otras zonas")</f>
        <v>Otras zonas</v>
      </c>
      <c r="AK5509" t="str">
        <f t="shared" si="869"/>
        <v>REGIMEN DE EXCEPCION | Otras zonas</v>
      </c>
    </row>
    <row r="5510" spans="1:37">
      <c r="A5510" s="4" t="s">
        <v>2343</v>
      </c>
      <c r="B5510" s="4" t="s">
        <v>2344</v>
      </c>
      <c r="C5510" s="4" t="s">
        <v>2351</v>
      </c>
      <c r="D5510" s="4" t="s">
        <v>2352</v>
      </c>
      <c r="E5510" s="4" t="s">
        <v>417</v>
      </c>
      <c r="F5510" s="4">
        <v>2330</v>
      </c>
      <c r="G5510" s="4">
        <v>44049</v>
      </c>
      <c r="H5510" s="4">
        <v>0</v>
      </c>
      <c r="I5510">
        <f t="shared" si="860"/>
        <v>46379</v>
      </c>
      <c r="J5510">
        <f t="shared" si="861"/>
        <v>5.0238254382371332E-2</v>
      </c>
      <c r="K5510">
        <f t="shared" si="862"/>
        <v>0.94976174561762872</v>
      </c>
      <c r="L5510">
        <f t="shared" si="863"/>
        <v>0</v>
      </c>
      <c r="M5510">
        <f>I5510*Diccionario!$B$36</f>
        <v>102.96228939215686</v>
      </c>
      <c r="N5510">
        <f>M5510*Diccionario!$B$37</f>
        <v>10.399191228607844</v>
      </c>
      <c r="O5510">
        <f>N5510*Diccionario!$B$38</f>
        <v>1.5598786842911765</v>
      </c>
      <c r="P5510">
        <f>O5510*Diccionario!$B$39</f>
        <v>1.4038908158620589</v>
      </c>
      <c r="Q5510">
        <f>P5510*Diccionario!$B$40</f>
        <v>0.56155632634482355</v>
      </c>
      <c r="R5510">
        <f>Q5510*Diccionario!$B$41</f>
        <v>0.3650116121241353</v>
      </c>
      <c r="S5510">
        <f t="shared" si="864"/>
        <v>0.3650116121241353</v>
      </c>
      <c r="T5510">
        <f>I5510*Diccionario!$B$36</f>
        <v>102.96228939215686</v>
      </c>
      <c r="U5510">
        <f>T5510*Diccionario!$B$42</f>
        <v>10.399191228607844</v>
      </c>
      <c r="V5510">
        <f>U5510*Diccionario!$B$43</f>
        <v>8.8393125443166678</v>
      </c>
      <c r="W5510">
        <f>V5510*Diccionario!$B$44</f>
        <v>1.6794693834201668</v>
      </c>
      <c r="X5510">
        <f>W5510*Diccionario!$B$45</f>
        <v>0.65499305953386511</v>
      </c>
      <c r="Y5510">
        <f>X5510*Diccionario!$B$46</f>
        <v>0.58294382298513991</v>
      </c>
      <c r="Z5510">
        <f>Y5510*Diccionario!$B$47</f>
        <v>0.21568921450450176</v>
      </c>
      <c r="AA5510">
        <f>Z5510*Diccionario!$B$48</f>
        <v>0.21568921450450176</v>
      </c>
      <c r="AB5510">
        <f>AA5510*Diccionario!$B$49</f>
        <v>0.16176691087837633</v>
      </c>
      <c r="AC5510">
        <f t="shared" si="865"/>
        <v>0.16176691087837633</v>
      </c>
      <c r="AD5510">
        <f t="shared" si="866"/>
        <v>0.5267785230025116</v>
      </c>
      <c r="AE5510">
        <f t="shared" si="867"/>
        <v>8.8275803156778829E-4</v>
      </c>
      <c r="AF5510" t="e">
        <f ca="1">IF(AD5510="","",_xludf.RANK.EQ(AD5510,$AD$2:$AD$5513,0))</f>
        <v>#NAME?</v>
      </c>
      <c r="AH5510" t="str">
        <f t="shared" si="868"/>
        <v>Media</v>
      </c>
      <c r="AI5510" t="s">
        <v>153</v>
      </c>
      <c r="AJ5510" t="str">
        <f>IFERROR(VLOOKUP(B5510,Maestro_Regionales!$A$2:$B$35,2,FALSE),"Otras zonas")</f>
        <v>Otras zonas</v>
      </c>
      <c r="AK5510" t="str">
        <f t="shared" si="869"/>
        <v>MALLAMAS EPSI | Otras zonas</v>
      </c>
    </row>
    <row r="5511" spans="1:37">
      <c r="A5511" s="4" t="s">
        <v>2343</v>
      </c>
      <c r="B5511" s="4" t="s">
        <v>2344</v>
      </c>
      <c r="C5511" s="4" t="s">
        <v>2351</v>
      </c>
      <c r="D5511" s="4" t="s">
        <v>2352</v>
      </c>
      <c r="E5511" s="4" t="s">
        <v>87</v>
      </c>
      <c r="F5511" s="4">
        <v>639</v>
      </c>
      <c r="G5511" s="4">
        <v>684</v>
      </c>
      <c r="H5511" s="4">
        <v>0</v>
      </c>
      <c r="I5511">
        <f t="shared" si="860"/>
        <v>1323</v>
      </c>
      <c r="J5511">
        <f t="shared" si="861"/>
        <v>0.48299319727891155</v>
      </c>
      <c r="K5511">
        <f t="shared" si="862"/>
        <v>0.51700680272108845</v>
      </c>
      <c r="L5511">
        <f t="shared" si="863"/>
        <v>0</v>
      </c>
      <c r="M5511">
        <f>I5511*Diccionario!$B$36</f>
        <v>2.9370859411764703</v>
      </c>
      <c r="N5511">
        <f>M5511*Diccionario!$B$37</f>
        <v>0.29664568005882352</v>
      </c>
      <c r="O5511">
        <f>N5511*Diccionario!$B$38</f>
        <v>4.4496852008823529E-2</v>
      </c>
      <c r="P5511">
        <f>O5511*Diccionario!$B$39</f>
        <v>4.0047166807941174E-2</v>
      </c>
      <c r="Q5511">
        <f>P5511*Diccionario!$B$40</f>
        <v>1.601886672317647E-2</v>
      </c>
      <c r="R5511">
        <f>Q5511*Diccionario!$B$41</f>
        <v>1.0412263370064706E-2</v>
      </c>
      <c r="S5511">
        <f t="shared" si="864"/>
        <v>1.0412263370064706E-2</v>
      </c>
      <c r="T5511">
        <f>I5511*Diccionario!$B$36</f>
        <v>2.9370859411764703</v>
      </c>
      <c r="U5511">
        <f>T5511*Diccionario!$B$42</f>
        <v>0.29664568005882352</v>
      </c>
      <c r="V5511">
        <f>U5511*Diccionario!$B$43</f>
        <v>0.25214882805</v>
      </c>
      <c r="W5511">
        <f>V5511*Diccionario!$B$44</f>
        <v>4.7908277329500003E-2</v>
      </c>
      <c r="X5511">
        <f>W5511*Diccionario!$B$45</f>
        <v>1.8684228158505001E-2</v>
      </c>
      <c r="Y5511">
        <f>X5511*Diccionario!$B$46</f>
        <v>1.6628963061069452E-2</v>
      </c>
      <c r="Z5511">
        <f>Y5511*Diccionario!$B$47</f>
        <v>6.1527163325956974E-3</v>
      </c>
      <c r="AA5511">
        <f>Z5511*Diccionario!$B$48</f>
        <v>6.1527163325956974E-3</v>
      </c>
      <c r="AB5511">
        <f>AA5511*Diccionario!$B$49</f>
        <v>4.6145372494467733E-3</v>
      </c>
      <c r="AC5511">
        <f t="shared" si="865"/>
        <v>4.6145372494467733E-3</v>
      </c>
      <c r="AD5511">
        <f t="shared" si="866"/>
        <v>1.502680061951148E-2</v>
      </c>
      <c r="AE5511">
        <f t="shared" si="867"/>
        <v>2.5181415635614913E-5</v>
      </c>
      <c r="AF5511" t="e">
        <f ca="1">IF(AD5511="","",_xludf.RANK.EQ(AD5511,$AD$2:$AD$5513,0))</f>
        <v>#NAME?</v>
      </c>
      <c r="AH5511" t="str">
        <f t="shared" si="868"/>
        <v>Baja</v>
      </c>
      <c r="AI5511" t="s">
        <v>153</v>
      </c>
      <c r="AJ5511" t="str">
        <f>IFERROR(VLOOKUP(B5511,Maestro_Regionales!$A$2:$B$35,2,FALSE),"Otras zonas")</f>
        <v>Otras zonas</v>
      </c>
      <c r="AK5511" t="str">
        <f t="shared" si="869"/>
        <v>NUEVA EPS | Otras zonas</v>
      </c>
    </row>
    <row r="5512" spans="1:37">
      <c r="A5512" s="4" t="s">
        <v>2343</v>
      </c>
      <c r="B5512" s="4" t="s">
        <v>2344</v>
      </c>
      <c r="C5512" s="4" t="s">
        <v>2351</v>
      </c>
      <c r="D5512" s="4" t="s">
        <v>2352</v>
      </c>
      <c r="E5512" s="4" t="s">
        <v>90</v>
      </c>
      <c r="F5512" s="4">
        <v>0</v>
      </c>
      <c r="G5512" s="4">
        <v>0</v>
      </c>
      <c r="H5512" s="4">
        <v>603</v>
      </c>
      <c r="I5512">
        <f t="shared" si="860"/>
        <v>603</v>
      </c>
      <c r="J5512">
        <f t="shared" si="861"/>
        <v>0</v>
      </c>
      <c r="K5512">
        <f t="shared" si="862"/>
        <v>0</v>
      </c>
      <c r="L5512">
        <f t="shared" si="863"/>
        <v>1</v>
      </c>
      <c r="M5512">
        <f>I5512*Diccionario!$B$36</f>
        <v>1.3386718235294117</v>
      </c>
      <c r="N5512">
        <f>M5512*Diccionario!$B$37</f>
        <v>0.1352058541764706</v>
      </c>
      <c r="O5512">
        <f>N5512*Diccionario!$B$38</f>
        <v>2.028087812647059E-2</v>
      </c>
      <c r="P5512">
        <f>O5512*Diccionario!$B$39</f>
        <v>1.8252790313823531E-2</v>
      </c>
      <c r="Q5512">
        <f>P5512*Diccionario!$B$40</f>
        <v>7.3011161255294131E-3</v>
      </c>
      <c r="R5512">
        <f>Q5512*Diccionario!$B$41</f>
        <v>4.7457254815941189E-3</v>
      </c>
      <c r="S5512">
        <f t="shared" si="864"/>
        <v>4.7457254815941189E-3</v>
      </c>
      <c r="T5512">
        <f>I5512*Diccionario!$B$36</f>
        <v>1.3386718235294117</v>
      </c>
      <c r="U5512">
        <f>T5512*Diccionario!$B$42</f>
        <v>0.1352058541764706</v>
      </c>
      <c r="V5512">
        <f>U5512*Diccionario!$B$43</f>
        <v>0.11492497605</v>
      </c>
      <c r="W5512">
        <f>V5512*Diccionario!$B$44</f>
        <v>2.18357454495E-2</v>
      </c>
      <c r="X5512">
        <f>W5512*Diccionario!$B$45</f>
        <v>8.5159407253049997E-3</v>
      </c>
      <c r="Y5512">
        <f>X5512*Diccionario!$B$46</f>
        <v>7.5791872455214498E-3</v>
      </c>
      <c r="Z5512">
        <f>Y5512*Diccionario!$B$47</f>
        <v>2.8042992808429363E-3</v>
      </c>
      <c r="AA5512">
        <f>Z5512*Diccionario!$B$48</f>
        <v>2.8042992808429363E-3</v>
      </c>
      <c r="AB5512">
        <f>AA5512*Diccionario!$B$49</f>
        <v>2.1032244606322024E-3</v>
      </c>
      <c r="AC5512">
        <f t="shared" si="865"/>
        <v>2.1032244606322024E-3</v>
      </c>
      <c r="AD5512">
        <f t="shared" si="866"/>
        <v>6.8489499422263213E-3</v>
      </c>
      <c r="AE5512">
        <f t="shared" si="867"/>
        <v>1.1477243861130608E-5</v>
      </c>
      <c r="AF5512" t="e">
        <f ca="1">IF(AD5512="","",_xludf.RANK.EQ(AD5512,$AD$2:$AD$5513,0))</f>
        <v>#NAME?</v>
      </c>
      <c r="AH5512" t="str">
        <f t="shared" si="868"/>
        <v>Baja</v>
      </c>
      <c r="AI5512" t="s">
        <v>153</v>
      </c>
      <c r="AJ5512" t="str">
        <f>IFERROR(VLOOKUP(B5512,Maestro_Regionales!$A$2:$B$35,2,FALSE),"Otras zonas")</f>
        <v>Otras zonas</v>
      </c>
      <c r="AK5512" t="str">
        <f t="shared" si="869"/>
        <v>REGIMEN DE EXCEPCION | Otras zonas</v>
      </c>
    </row>
    <row r="5513" spans="1:37">
      <c r="A5513" s="4"/>
      <c r="B5513" s="4"/>
      <c r="C5513" s="4"/>
      <c r="D5513" s="4"/>
      <c r="E5513" s="4"/>
      <c r="F5513" s="4"/>
      <c r="G5513" s="4"/>
      <c r="H5513" s="4"/>
      <c r="I5513">
        <f t="shared" si="860"/>
        <v>0</v>
      </c>
      <c r="J5513">
        <f t="shared" si="861"/>
        <v>0</v>
      </c>
      <c r="K5513">
        <f t="shared" si="862"/>
        <v>0</v>
      </c>
      <c r="L5513">
        <f t="shared" si="863"/>
        <v>0</v>
      </c>
      <c r="M5513">
        <f>I5513*Diccionario!$B$36</f>
        <v>0</v>
      </c>
      <c r="N5513">
        <f>M5513*Diccionario!$B$37</f>
        <v>0</v>
      </c>
      <c r="O5513">
        <f>N5513*Diccionario!$B$38</f>
        <v>0</v>
      </c>
      <c r="P5513">
        <f>O5513*Diccionario!$B$39</f>
        <v>0</v>
      </c>
      <c r="Q5513">
        <f>P5513*Diccionario!$B$40</f>
        <v>0</v>
      </c>
      <c r="R5513">
        <f>Q5513*Diccionario!$B$41</f>
        <v>0</v>
      </c>
      <c r="S5513">
        <f t="shared" si="864"/>
        <v>0</v>
      </c>
      <c r="T5513">
        <f>I5513*Diccionario!$B$36</f>
        <v>0</v>
      </c>
      <c r="U5513">
        <f>T5513*Diccionario!$B$42</f>
        <v>0</v>
      </c>
      <c r="V5513">
        <f>U5513*Diccionario!$B$43</f>
        <v>0</v>
      </c>
      <c r="W5513">
        <f>V5513*Diccionario!$B$44</f>
        <v>0</v>
      </c>
      <c r="X5513">
        <f>W5513*Diccionario!$B$45</f>
        <v>0</v>
      </c>
      <c r="Y5513">
        <f>X5513*Diccionario!$B$46</f>
        <v>0</v>
      </c>
      <c r="Z5513">
        <f>Y5513*Diccionario!$B$47</f>
        <v>0</v>
      </c>
      <c r="AA5513">
        <f>Z5513*Diccionario!$B$48</f>
        <v>0</v>
      </c>
      <c r="AB5513">
        <f>AA5513*Diccionario!$B$49</f>
        <v>0</v>
      </c>
      <c r="AC5513">
        <f t="shared" si="865"/>
        <v>0</v>
      </c>
      <c r="AD5513">
        <f t="shared" si="866"/>
        <v>0</v>
      </c>
      <c r="AE5513">
        <f t="shared" si="867"/>
        <v>0</v>
      </c>
      <c r="AF5513" t="e">
        <f ca="1">IF(AD5513="","",_xludf.RANK.EQ(AD5513,$AD$2:$AD$5513,0))</f>
        <v>#NAME?</v>
      </c>
      <c r="AH5513" t="str">
        <f t="shared" si="868"/>
        <v>Baja</v>
      </c>
      <c r="AJ5513" t="str">
        <f>IFERROR(VLOOKUP(B5513,Maestro_Regionales!$A$2:$B$35,2,FALSE),"Otras zonas")</f>
        <v>Otras zonas</v>
      </c>
      <c r="AK5513" t="str">
        <f t="shared" si="869"/>
        <v xml:space="preserve"> | Otras zonas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1"/>
  <sheetViews>
    <sheetView topLeftCell="K106" workbookViewId="0"/>
  </sheetViews>
  <sheetFormatPr baseColWidth="10" defaultColWidth="9" defaultRowHeight="14.25"/>
  <cols>
    <col min="1" max="8" width="18" customWidth="1"/>
    <col min="9" max="25" width="14" customWidth="1"/>
    <col min="26" max="26" width="23.625" customWidth="1"/>
  </cols>
  <sheetData>
    <row r="1" spans="1:26" ht="30">
      <c r="A1" s="3" t="s">
        <v>2353</v>
      </c>
      <c r="B1" s="3" t="s">
        <v>64</v>
      </c>
      <c r="C1" s="3" t="s">
        <v>2354</v>
      </c>
      <c r="D1" s="3" t="s">
        <v>36</v>
      </c>
      <c r="E1" s="3" t="s">
        <v>2355</v>
      </c>
      <c r="F1" s="3" t="s">
        <v>2356</v>
      </c>
      <c r="G1" s="3" t="s">
        <v>2357</v>
      </c>
      <c r="H1" s="3" t="s">
        <v>2358</v>
      </c>
      <c r="I1" s="1" t="s">
        <v>2359</v>
      </c>
      <c r="J1" s="1" t="s">
        <v>2360</v>
      </c>
      <c r="K1" s="1" t="s">
        <v>2361</v>
      </c>
      <c r="L1" s="1" t="s">
        <v>2362</v>
      </c>
      <c r="M1" s="1" t="s">
        <v>2363</v>
      </c>
      <c r="N1" s="1" t="s">
        <v>2364</v>
      </c>
      <c r="O1" s="1" t="s">
        <v>2365</v>
      </c>
      <c r="P1" s="1" t="s">
        <v>2366</v>
      </c>
      <c r="Q1" s="1" t="s">
        <v>2367</v>
      </c>
      <c r="R1" s="1" t="s">
        <v>2368</v>
      </c>
      <c r="S1" s="1" t="s">
        <v>2369</v>
      </c>
      <c r="T1" s="1" t="s">
        <v>2370</v>
      </c>
      <c r="U1" s="1" t="s">
        <v>2371</v>
      </c>
      <c r="V1" s="1" t="s">
        <v>2372</v>
      </c>
      <c r="W1" s="1" t="s">
        <v>2373</v>
      </c>
      <c r="X1" s="1" t="s">
        <v>2374</v>
      </c>
      <c r="Y1" s="1" t="s">
        <v>2375</v>
      </c>
      <c r="Z1" s="1" t="s">
        <v>29</v>
      </c>
    </row>
    <row r="2" spans="1:26">
      <c r="A2" s="4">
        <v>1</v>
      </c>
      <c r="B2" s="4" t="s">
        <v>518</v>
      </c>
      <c r="C2" s="4" t="s">
        <v>2376</v>
      </c>
      <c r="D2" s="4" t="s">
        <v>86</v>
      </c>
      <c r="E2" s="4" t="s">
        <v>2377</v>
      </c>
      <c r="F2" s="4">
        <v>0</v>
      </c>
      <c r="G2" s="4">
        <v>59.980747999999998</v>
      </c>
      <c r="H2" s="4">
        <f>SUMIFS(Potencial_IMFINZI!$AD$2:$AD$5513,Potencial_IMFINZI!$E$2:$E$5513,D2,Potencial_IMFINZI!$AJ$2:$AJ$5513,B2)</f>
        <v>8.9435133050719209</v>
      </c>
      <c r="I2">
        <v>2579493</v>
      </c>
      <c r="J2">
        <f t="shared" ref="J2:J33" si="0">IFERROR(G2/SUMIFS($G$2:$G$121,$B$2:$B$121,B2),0)</f>
        <v>0.22072720840411578</v>
      </c>
      <c r="K2" t="str">
        <f t="shared" ref="K2:K33" si="1">IF(J2&lt;20%,"Bajo",IF(J2&lt;=40%,"Medio","Alto"))</f>
        <v>Medio</v>
      </c>
      <c r="L2" t="s">
        <v>2378</v>
      </c>
      <c r="M2" t="s">
        <v>80</v>
      </c>
      <c r="N2" t="s">
        <v>2379</v>
      </c>
      <c r="O2">
        <v>2</v>
      </c>
      <c r="P2">
        <f t="shared" ref="P2:P33" si="2">IF(K2="Bajo",1,IF(K2="Medio",3,5))</f>
        <v>3</v>
      </c>
      <c r="Q2">
        <f t="shared" ref="Q2:Q33" si="3">IF(L2="Sí",5,IF(L2="Parcial",3,IF(L2="No",1,3)))</f>
        <v>1</v>
      </c>
      <c r="R2">
        <f t="shared" ref="R2:R33" si="4">IF(M2="Baja",5,IF(M2="Media",3,IF(M2="Alta",1,3)))</f>
        <v>5</v>
      </c>
      <c r="S2">
        <f t="shared" ref="S2:S33" si="5">IF(N2="Controlada",5,IF(N2="Vencida",3,IF(N2="Crítica",1,3)))</f>
        <v>5</v>
      </c>
      <c r="T2">
        <f>IF(N2="Crítica",MIN(Q2*Diccionario!$B$53+R2*Diccionario!$B$54+S2*Diccionario!$B$55,2),Q2*Diccionario!$B$53+R2*Diccionario!$B$54+S2*Diccionario!$B$55)</f>
        <v>3.8</v>
      </c>
      <c r="U2">
        <f t="shared" ref="U2:U33" si="6">AVERAGE(IF(O2=1,5,IF(O2&lt;=3,3,1)),IF(F2=0,3,IF(F2=1,5,IF(F2&lt;=3,3,1))))</f>
        <v>3</v>
      </c>
      <c r="V2">
        <f>P2*Diccionario!$B$50+T2*Diccionario!$B$51+U2*Diccionario!$B$52</f>
        <v>3.2800000000000002</v>
      </c>
      <c r="W2" t="str">
        <f t="shared" ref="W2:W33" si="7">IF(AND(U2&gt;=3.5,T2&gt;=3.5),"Acelerar Valor",IF(AND(U2&lt;3.5,T2&gt;=3.5),"Orquestar Ecosistema",IF(AND(U2&gt;=3.5,T2&lt;3.5),"Desbloquear Acceso","Construir Condiciones")))</f>
        <v>Orquestar Ecosistema</v>
      </c>
      <c r="X2" t="str">
        <f t="shared" ref="X2:X33" si="8">IF(N2="Crítica","No invertir",IF(V2&gt;=4,"Alta",IF(V2&gt;=3,"Selectiva","Baja")))</f>
        <v>Selectiva</v>
      </c>
      <c r="Y2" t="s">
        <v>2380</v>
      </c>
      <c r="Z2" t="str">
        <f t="shared" ref="Z2:Z33" si="9">D2&amp;" | "&amp;B2</f>
        <v>EPS SANITAS | Centro</v>
      </c>
    </row>
    <row r="3" spans="1:26">
      <c r="A3" s="4">
        <v>2</v>
      </c>
      <c r="B3" s="4" t="s">
        <v>518</v>
      </c>
      <c r="C3" s="4" t="s">
        <v>2376</v>
      </c>
      <c r="D3" s="4" t="s">
        <v>87</v>
      </c>
      <c r="E3" s="4" t="s">
        <v>2381</v>
      </c>
      <c r="F3" s="4">
        <v>9</v>
      </c>
      <c r="G3" s="4">
        <v>53.520645000000002</v>
      </c>
      <c r="H3" s="4">
        <f>SUMIFS(Potencial_IMFINZI!$AD$2:$AD$5513,Potencial_IMFINZI!$E$2:$E$5513,D3,Potencial_IMFINZI!$AJ$2:$AJ$5513,B3)</f>
        <v>19.863976578873768</v>
      </c>
      <c r="I3">
        <v>2301674</v>
      </c>
      <c r="J3">
        <f t="shared" si="0"/>
        <v>0.19695423876403972</v>
      </c>
      <c r="K3" t="str">
        <f t="shared" si="1"/>
        <v>Bajo</v>
      </c>
      <c r="L3" t="s">
        <v>2382</v>
      </c>
      <c r="M3" t="s">
        <v>2382</v>
      </c>
      <c r="N3" t="s">
        <v>2382</v>
      </c>
      <c r="O3">
        <v>2</v>
      </c>
      <c r="P3">
        <f t="shared" si="2"/>
        <v>1</v>
      </c>
      <c r="Q3">
        <f t="shared" si="3"/>
        <v>3</v>
      </c>
      <c r="R3">
        <f t="shared" si="4"/>
        <v>3</v>
      </c>
      <c r="S3">
        <f t="shared" si="5"/>
        <v>3</v>
      </c>
      <c r="T3">
        <f>IF(N3="Crítica",MIN(Q3*Diccionario!$B$53+R3*Diccionario!$B$54+S3*Diccionario!$B$55,2),Q3*Diccionario!$B$53+R3*Diccionario!$B$54+S3*Diccionario!$B$55)</f>
        <v>3</v>
      </c>
      <c r="U3">
        <f t="shared" si="6"/>
        <v>2</v>
      </c>
      <c r="V3">
        <f>P3*Diccionario!$B$50+T3*Diccionario!$B$51+U3*Diccionario!$B$52</f>
        <v>1.9499999999999997</v>
      </c>
      <c r="W3" t="str">
        <f t="shared" si="7"/>
        <v>Construir Condiciones</v>
      </c>
      <c r="X3" t="str">
        <f t="shared" si="8"/>
        <v>Baja</v>
      </c>
      <c r="Y3" t="s">
        <v>2380</v>
      </c>
      <c r="Z3" t="str">
        <f t="shared" si="9"/>
        <v>NUEVA EPS | Centro</v>
      </c>
    </row>
    <row r="4" spans="1:26">
      <c r="A4" s="4">
        <v>3</v>
      </c>
      <c r="B4" s="4" t="s">
        <v>518</v>
      </c>
      <c r="C4" s="4" t="s">
        <v>2376</v>
      </c>
      <c r="D4" s="4" t="s">
        <v>85</v>
      </c>
      <c r="E4" s="4" t="s">
        <v>2377</v>
      </c>
      <c r="F4" s="4">
        <v>0</v>
      </c>
      <c r="G4" s="4">
        <v>35.406478999999997</v>
      </c>
      <c r="H4" s="4">
        <f>SUMIFS(Potencial_IMFINZI!$AD$2:$AD$5513,Potencial_IMFINZI!$E$2:$E$5513,D4,Potencial_IMFINZI!$AJ$2:$AJ$5513,B4)</f>
        <v>4.7964230034871536</v>
      </c>
      <c r="I4">
        <v>1522668</v>
      </c>
      <c r="J4">
        <f t="shared" si="0"/>
        <v>0.13029469504263183</v>
      </c>
      <c r="K4" t="str">
        <f t="shared" si="1"/>
        <v>Bajo</v>
      </c>
      <c r="L4" t="s">
        <v>2382</v>
      </c>
      <c r="M4" t="s">
        <v>2382</v>
      </c>
      <c r="N4" t="s">
        <v>2382</v>
      </c>
      <c r="O4">
        <v>2</v>
      </c>
      <c r="P4">
        <f t="shared" si="2"/>
        <v>1</v>
      </c>
      <c r="Q4">
        <f t="shared" si="3"/>
        <v>3</v>
      </c>
      <c r="R4">
        <f t="shared" si="4"/>
        <v>3</v>
      </c>
      <c r="S4">
        <f t="shared" si="5"/>
        <v>3</v>
      </c>
      <c r="T4">
        <f>IF(N4="Crítica",MIN(Q4*Diccionario!$B$53+R4*Diccionario!$B$54+S4*Diccionario!$B$55,2),Q4*Diccionario!$B$53+R4*Diccionario!$B$54+S4*Diccionario!$B$55)</f>
        <v>3</v>
      </c>
      <c r="U4">
        <f t="shared" si="6"/>
        <v>3</v>
      </c>
      <c r="V4">
        <f>P4*Diccionario!$B$50+T4*Diccionario!$B$51+U4*Diccionario!$B$52</f>
        <v>2.1999999999999997</v>
      </c>
      <c r="W4" t="str">
        <f t="shared" si="7"/>
        <v>Construir Condiciones</v>
      </c>
      <c r="X4" t="str">
        <f t="shared" si="8"/>
        <v>Baja</v>
      </c>
      <c r="Y4" t="s">
        <v>2380</v>
      </c>
      <c r="Z4" t="str">
        <f t="shared" si="9"/>
        <v>SALUD TOTAL EPS | Centro</v>
      </c>
    </row>
    <row r="5" spans="1:26">
      <c r="A5" s="4">
        <v>4</v>
      </c>
      <c r="B5" s="4" t="s">
        <v>518</v>
      </c>
      <c r="C5" s="4" t="s">
        <v>2376</v>
      </c>
      <c r="D5" s="4" t="s">
        <v>415</v>
      </c>
      <c r="E5" s="4" t="s">
        <v>2377</v>
      </c>
      <c r="F5" s="4">
        <v>0</v>
      </c>
      <c r="G5" s="4">
        <v>34.899473</v>
      </c>
      <c r="H5" s="4">
        <f>SUMIFS(Potencial_IMFINZI!$AD$2:$AD$5513,Potencial_IMFINZI!$E$2:$E$5513,D5,Potencial_IMFINZI!$AJ$2:$AJ$5513,B5)</f>
        <v>5.6790629703369164E-5</v>
      </c>
      <c r="I5">
        <v>1500864</v>
      </c>
      <c r="J5">
        <f t="shared" si="0"/>
        <v>0.12842892939689268</v>
      </c>
      <c r="K5" t="str">
        <f t="shared" si="1"/>
        <v>Bajo</v>
      </c>
      <c r="L5" t="s">
        <v>2382</v>
      </c>
      <c r="M5" t="s">
        <v>2382</v>
      </c>
      <c r="N5" t="s">
        <v>2382</v>
      </c>
      <c r="O5">
        <v>2</v>
      </c>
      <c r="P5">
        <f t="shared" si="2"/>
        <v>1</v>
      </c>
      <c r="Q5">
        <f t="shared" si="3"/>
        <v>3</v>
      </c>
      <c r="R5">
        <f t="shared" si="4"/>
        <v>3</v>
      </c>
      <c r="S5">
        <f t="shared" si="5"/>
        <v>3</v>
      </c>
      <c r="T5">
        <f>IF(N5="Crítica",MIN(Q5*Diccionario!$B$53+R5*Diccionario!$B$54+S5*Diccionario!$B$55,2),Q5*Diccionario!$B$53+R5*Diccionario!$B$54+S5*Diccionario!$B$55)</f>
        <v>3</v>
      </c>
      <c r="U5">
        <f t="shared" si="6"/>
        <v>3</v>
      </c>
      <c r="V5">
        <f>P5*Diccionario!$B$50+T5*Diccionario!$B$51+U5*Diccionario!$B$52</f>
        <v>2.1999999999999997</v>
      </c>
      <c r="W5" t="str">
        <f t="shared" si="7"/>
        <v>Construir Condiciones</v>
      </c>
      <c r="X5" t="str">
        <f t="shared" si="8"/>
        <v>Baja</v>
      </c>
      <c r="Y5" t="s">
        <v>2380</v>
      </c>
      <c r="Z5" t="str">
        <f t="shared" si="9"/>
        <v>COMPENSAR EPS | Centro</v>
      </c>
    </row>
    <row r="6" spans="1:26">
      <c r="A6" s="4">
        <v>5</v>
      </c>
      <c r="B6" s="4" t="s">
        <v>518</v>
      </c>
      <c r="C6" s="4" t="s">
        <v>2376</v>
      </c>
      <c r="D6" s="4" t="s">
        <v>91</v>
      </c>
      <c r="E6" s="4" t="s">
        <v>2377</v>
      </c>
      <c r="F6" s="4">
        <v>0</v>
      </c>
      <c r="G6" s="4">
        <v>31.954443999999999</v>
      </c>
      <c r="H6" s="4">
        <f>SUMIFS(Potencial_IMFINZI!$AD$2:$AD$5513,Potencial_IMFINZI!$E$2:$E$5513,D6,Potencial_IMFINZI!$AJ$2:$AJ$5513,B6)</f>
        <v>2.4967318861529808</v>
      </c>
      <c r="I6">
        <v>1374212</v>
      </c>
      <c r="J6">
        <f t="shared" si="0"/>
        <v>0.11759131813804068</v>
      </c>
      <c r="K6" t="str">
        <f t="shared" si="1"/>
        <v>Bajo</v>
      </c>
      <c r="L6" t="s">
        <v>2382</v>
      </c>
      <c r="M6" t="s">
        <v>2382</v>
      </c>
      <c r="N6" t="s">
        <v>2382</v>
      </c>
      <c r="O6">
        <v>2</v>
      </c>
      <c r="P6">
        <f t="shared" si="2"/>
        <v>1</v>
      </c>
      <c r="Q6">
        <f t="shared" si="3"/>
        <v>3</v>
      </c>
      <c r="R6">
        <f t="shared" si="4"/>
        <v>3</v>
      </c>
      <c r="S6">
        <f t="shared" si="5"/>
        <v>3</v>
      </c>
      <c r="T6">
        <f>IF(N6="Crítica",MIN(Q6*Diccionario!$B$53+R6*Diccionario!$B$54+S6*Diccionario!$B$55,2),Q6*Diccionario!$B$53+R6*Diccionario!$B$54+S6*Diccionario!$B$55)</f>
        <v>3</v>
      </c>
      <c r="U6">
        <f t="shared" si="6"/>
        <v>3</v>
      </c>
      <c r="V6">
        <f>P6*Diccionario!$B$50+T6*Diccionario!$B$51+U6*Diccionario!$B$52</f>
        <v>2.1999999999999997</v>
      </c>
      <c r="W6" t="str">
        <f t="shared" si="7"/>
        <v>Construir Condiciones</v>
      </c>
      <c r="X6" t="str">
        <f t="shared" si="8"/>
        <v>Baja</v>
      </c>
      <c r="Y6" t="s">
        <v>2380</v>
      </c>
      <c r="Z6" t="str">
        <f t="shared" si="9"/>
        <v>FAMISANAR | Centro</v>
      </c>
    </row>
    <row r="7" spans="1:26">
      <c r="A7" s="4">
        <v>6</v>
      </c>
      <c r="B7" s="4" t="s">
        <v>518</v>
      </c>
      <c r="C7" s="4" t="s">
        <v>2376</v>
      </c>
      <c r="D7" s="4" t="s">
        <v>416</v>
      </c>
      <c r="E7" s="4" t="s">
        <v>2377</v>
      </c>
      <c r="F7" s="4">
        <v>0</v>
      </c>
      <c r="G7" s="4">
        <v>20.950278000000001</v>
      </c>
      <c r="H7" s="4">
        <f>SUMIFS(Potencial_IMFINZI!$AD$2:$AD$5513,Potencial_IMFINZI!$E$2:$E$5513,D7,Potencial_IMFINZI!$AJ$2:$AJ$5513,B7)</f>
        <v>1.1358125940673833E-5</v>
      </c>
      <c r="I7">
        <v>900974</v>
      </c>
      <c r="J7">
        <f t="shared" si="0"/>
        <v>7.7096343950731699E-2</v>
      </c>
      <c r="K7" t="str">
        <f t="shared" si="1"/>
        <v>Bajo</v>
      </c>
      <c r="L7" t="s">
        <v>2382</v>
      </c>
      <c r="M7" t="s">
        <v>2382</v>
      </c>
      <c r="N7" t="s">
        <v>2382</v>
      </c>
      <c r="O7">
        <v>2</v>
      </c>
      <c r="P7">
        <f t="shared" si="2"/>
        <v>1</v>
      </c>
      <c r="Q7">
        <f t="shared" si="3"/>
        <v>3</v>
      </c>
      <c r="R7">
        <f t="shared" si="4"/>
        <v>3</v>
      </c>
      <c r="S7">
        <f t="shared" si="5"/>
        <v>3</v>
      </c>
      <c r="T7">
        <f>IF(N7="Crítica",MIN(Q7*Diccionario!$B$53+R7*Diccionario!$B$54+S7*Diccionario!$B$55,2),Q7*Diccionario!$B$53+R7*Diccionario!$B$54+S7*Diccionario!$B$55)</f>
        <v>3</v>
      </c>
      <c r="U7">
        <f t="shared" si="6"/>
        <v>3</v>
      </c>
      <c r="V7">
        <f>P7*Diccionario!$B$50+T7*Diccionario!$B$51+U7*Diccionario!$B$52</f>
        <v>2.1999999999999997</v>
      </c>
      <c r="W7" t="str">
        <f t="shared" si="7"/>
        <v>Construir Condiciones</v>
      </c>
      <c r="X7" t="str">
        <f t="shared" si="8"/>
        <v>Baja</v>
      </c>
      <c r="Y7" t="s">
        <v>2380</v>
      </c>
      <c r="Z7" t="str">
        <f t="shared" si="9"/>
        <v>CAPITAL SALUD EPS | Centro</v>
      </c>
    </row>
    <row r="8" spans="1:26">
      <c r="A8" s="4">
        <v>7</v>
      </c>
      <c r="B8" s="4" t="s">
        <v>518</v>
      </c>
      <c r="C8" s="4" t="s">
        <v>2376</v>
      </c>
      <c r="D8" s="4" t="s">
        <v>70</v>
      </c>
      <c r="E8" s="4" t="s">
        <v>2383</v>
      </c>
      <c r="F8" s="4">
        <v>4</v>
      </c>
      <c r="G8" s="4">
        <v>11.812066</v>
      </c>
      <c r="H8" s="4">
        <f>SUMIFS(Potencial_IMFINZI!$AD$2:$AD$5513,Potencial_IMFINZI!$E$2:$E$5513,D8,Potencial_IMFINZI!$AJ$2:$AJ$5513,B8)</f>
        <v>8.6094594630307678E-2</v>
      </c>
      <c r="I8">
        <v>507982</v>
      </c>
      <c r="J8">
        <f t="shared" si="0"/>
        <v>4.3468019999770097E-2</v>
      </c>
      <c r="K8" t="str">
        <f t="shared" si="1"/>
        <v>Bajo</v>
      </c>
      <c r="L8" t="s">
        <v>2382</v>
      </c>
      <c r="M8" t="s">
        <v>2382</v>
      </c>
      <c r="N8" t="s">
        <v>2382</v>
      </c>
      <c r="O8">
        <v>2</v>
      </c>
      <c r="P8">
        <f t="shared" si="2"/>
        <v>1</v>
      </c>
      <c r="Q8">
        <f t="shared" si="3"/>
        <v>3</v>
      </c>
      <c r="R8">
        <f t="shared" si="4"/>
        <v>3</v>
      </c>
      <c r="S8">
        <f t="shared" si="5"/>
        <v>3</v>
      </c>
      <c r="T8">
        <f>IF(N8="Crítica",MIN(Q8*Diccionario!$B$53+R8*Diccionario!$B$54+S8*Diccionario!$B$55,2),Q8*Diccionario!$B$53+R8*Diccionario!$B$54+S8*Diccionario!$B$55)</f>
        <v>3</v>
      </c>
      <c r="U8">
        <f t="shared" si="6"/>
        <v>2</v>
      </c>
      <c r="V8">
        <f>P8*Diccionario!$B$50+T8*Diccionario!$B$51+U8*Diccionario!$B$52</f>
        <v>1.9499999999999997</v>
      </c>
      <c r="W8" t="str">
        <f t="shared" si="7"/>
        <v>Construir Condiciones</v>
      </c>
      <c r="X8" t="str">
        <f t="shared" si="8"/>
        <v>Baja</v>
      </c>
      <c r="Y8" t="s">
        <v>2380</v>
      </c>
      <c r="Z8" t="str">
        <f t="shared" si="9"/>
        <v>EPS SURA | Centro</v>
      </c>
    </row>
    <row r="9" spans="1:26">
      <c r="A9" s="4">
        <v>8</v>
      </c>
      <c r="B9" s="4" t="s">
        <v>518</v>
      </c>
      <c r="C9" s="4" t="s">
        <v>2376</v>
      </c>
      <c r="D9" s="4" t="s">
        <v>94</v>
      </c>
      <c r="E9" s="4" t="s">
        <v>2377</v>
      </c>
      <c r="F9" s="4">
        <v>0</v>
      </c>
      <c r="G9" s="4">
        <v>5.8357619999999999</v>
      </c>
      <c r="H9" s="4">
        <f>SUMIFS(Potencial_IMFINZI!$AD$2:$AD$5513,Potencial_IMFINZI!$E$2:$E$5513,D9,Potencial_IMFINZI!$AJ$2:$AJ$5513,B9)</f>
        <v>1.1358125940673833E-5</v>
      </c>
      <c r="I9">
        <v>250969</v>
      </c>
      <c r="J9">
        <f t="shared" si="0"/>
        <v>2.1475414997672578E-2</v>
      </c>
      <c r="K9" t="str">
        <f t="shared" si="1"/>
        <v>Bajo</v>
      </c>
      <c r="L9" t="s">
        <v>2382</v>
      </c>
      <c r="M9" t="s">
        <v>2382</v>
      </c>
      <c r="N9" t="s">
        <v>2382</v>
      </c>
      <c r="O9">
        <v>2</v>
      </c>
      <c r="P9">
        <f t="shared" si="2"/>
        <v>1</v>
      </c>
      <c r="Q9">
        <f t="shared" si="3"/>
        <v>3</v>
      </c>
      <c r="R9">
        <f t="shared" si="4"/>
        <v>3</v>
      </c>
      <c r="S9">
        <f t="shared" si="5"/>
        <v>3</v>
      </c>
      <c r="T9">
        <f>IF(N9="Crítica",MIN(Q9*Diccionario!$B$53+R9*Diccionario!$B$54+S9*Diccionario!$B$55,2),Q9*Diccionario!$B$53+R9*Diccionario!$B$54+S9*Diccionario!$B$55)</f>
        <v>3</v>
      </c>
      <c r="U9">
        <f t="shared" si="6"/>
        <v>3</v>
      </c>
      <c r="V9">
        <f>P9*Diccionario!$B$50+T9*Diccionario!$B$51+U9*Diccionario!$B$52</f>
        <v>2.1999999999999997</v>
      </c>
      <c r="W9" t="str">
        <f t="shared" si="7"/>
        <v>Construir Condiciones</v>
      </c>
      <c r="X9" t="str">
        <f t="shared" si="8"/>
        <v>Baja</v>
      </c>
      <c r="Y9" t="s">
        <v>2380</v>
      </c>
      <c r="Z9" t="str">
        <f t="shared" si="9"/>
        <v>ALIANSALUD EPS | Centro</v>
      </c>
    </row>
    <row r="10" spans="1:26">
      <c r="A10" s="4">
        <v>9</v>
      </c>
      <c r="B10" s="4" t="s">
        <v>518</v>
      </c>
      <c r="C10" s="4" t="s">
        <v>2376</v>
      </c>
      <c r="D10" s="4" t="s">
        <v>90</v>
      </c>
      <c r="E10" s="4" t="s">
        <v>2377</v>
      </c>
      <c r="F10" s="4">
        <v>0</v>
      </c>
      <c r="G10" s="4">
        <v>5.4626000000000001</v>
      </c>
      <c r="H10" s="4">
        <f>SUMIFS(Potencial_IMFINZI!$AD$2:$AD$5513,Potencial_IMFINZI!$E$2:$E$5513,D10,Potencial_IMFINZI!$AJ$2:$AJ$5513,B10)</f>
        <v>1.0436868345625774</v>
      </c>
      <c r="I10">
        <v>234921</v>
      </c>
      <c r="J10">
        <f t="shared" si="0"/>
        <v>2.0102190933469568E-2</v>
      </c>
      <c r="K10" t="str">
        <f t="shared" si="1"/>
        <v>Bajo</v>
      </c>
      <c r="L10" t="s">
        <v>2382</v>
      </c>
      <c r="M10" t="s">
        <v>2382</v>
      </c>
      <c r="N10" t="s">
        <v>2382</v>
      </c>
      <c r="O10">
        <v>2</v>
      </c>
      <c r="P10">
        <f t="shared" si="2"/>
        <v>1</v>
      </c>
      <c r="Q10">
        <f t="shared" si="3"/>
        <v>3</v>
      </c>
      <c r="R10">
        <f t="shared" si="4"/>
        <v>3</v>
      </c>
      <c r="S10">
        <f t="shared" si="5"/>
        <v>3</v>
      </c>
      <c r="T10">
        <f>IF(N10="Crítica",MIN(Q10*Diccionario!$B$53+R10*Diccionario!$B$54+S10*Diccionario!$B$55,2),Q10*Diccionario!$B$53+R10*Diccionario!$B$54+S10*Diccionario!$B$55)</f>
        <v>3</v>
      </c>
      <c r="U10">
        <f t="shared" si="6"/>
        <v>3</v>
      </c>
      <c r="V10">
        <f>P10*Diccionario!$B$50+T10*Diccionario!$B$51+U10*Diccionario!$B$52</f>
        <v>2.1999999999999997</v>
      </c>
      <c r="W10" t="str">
        <f t="shared" si="7"/>
        <v>Construir Condiciones</v>
      </c>
      <c r="X10" t="str">
        <f t="shared" si="8"/>
        <v>Baja</v>
      </c>
      <c r="Y10" t="s">
        <v>2380</v>
      </c>
      <c r="Z10" t="str">
        <f t="shared" si="9"/>
        <v>REGIMEN DE EXCEPCION | Centro</v>
      </c>
    </row>
    <row r="11" spans="1:26">
      <c r="A11" s="4">
        <v>10</v>
      </c>
      <c r="B11" s="4" t="s">
        <v>518</v>
      </c>
      <c r="C11" s="4" t="s">
        <v>2376</v>
      </c>
      <c r="D11" s="4" t="s">
        <v>95</v>
      </c>
      <c r="E11" s="4" t="s">
        <v>2377</v>
      </c>
      <c r="F11" s="4">
        <v>0</v>
      </c>
      <c r="G11" s="4">
        <v>4.7077859999999996</v>
      </c>
      <c r="H11" s="4">
        <f>SUMIFS(Potencial_IMFINZI!$AD$2:$AD$5513,Potencial_IMFINZI!$E$2:$E$5513,D11,Potencial_IMFINZI!$AJ$2:$AJ$5513,B11)</f>
        <v>2.2995434616969437</v>
      </c>
      <c r="I11">
        <v>202460</v>
      </c>
      <c r="J11">
        <f t="shared" si="0"/>
        <v>1.7324499880261222E-2</v>
      </c>
      <c r="K11" t="str">
        <f t="shared" si="1"/>
        <v>Bajo</v>
      </c>
      <c r="L11" t="s">
        <v>2382</v>
      </c>
      <c r="M11" t="s">
        <v>2382</v>
      </c>
      <c r="N11" t="s">
        <v>2382</v>
      </c>
      <c r="O11">
        <v>2</v>
      </c>
      <c r="P11">
        <f t="shared" si="2"/>
        <v>1</v>
      </c>
      <c r="Q11">
        <f t="shared" si="3"/>
        <v>3</v>
      </c>
      <c r="R11">
        <f t="shared" si="4"/>
        <v>3</v>
      </c>
      <c r="S11">
        <f t="shared" si="5"/>
        <v>3</v>
      </c>
      <c r="T11">
        <f>IF(N11="Crítica",MIN(Q11*Diccionario!$B$53+R11*Diccionario!$B$54+S11*Diccionario!$B$55,2),Q11*Diccionario!$B$53+R11*Diccionario!$B$54+S11*Diccionario!$B$55)</f>
        <v>3</v>
      </c>
      <c r="U11">
        <f t="shared" si="6"/>
        <v>3</v>
      </c>
      <c r="V11">
        <f>P11*Diccionario!$B$50+T11*Diccionario!$B$51+U11*Diccionario!$B$52</f>
        <v>2.1999999999999997</v>
      </c>
      <c r="W11" t="str">
        <f t="shared" si="7"/>
        <v>Construir Condiciones</v>
      </c>
      <c r="X11" t="str">
        <f t="shared" si="8"/>
        <v>Baja</v>
      </c>
      <c r="Y11" t="s">
        <v>2380</v>
      </c>
      <c r="Z11" t="str">
        <f t="shared" si="9"/>
        <v>ASMETSALUD EPS | Centro</v>
      </c>
    </row>
    <row r="12" spans="1:26">
      <c r="A12" s="4">
        <v>11</v>
      </c>
      <c r="B12" s="4" t="s">
        <v>518</v>
      </c>
      <c r="C12" s="4" t="s">
        <v>2376</v>
      </c>
      <c r="D12" s="4" t="s">
        <v>88</v>
      </c>
      <c r="E12" s="4" t="s">
        <v>2377</v>
      </c>
      <c r="F12" s="4">
        <v>0</v>
      </c>
      <c r="G12" s="4">
        <v>3.587205</v>
      </c>
      <c r="H12" s="4">
        <f>SUMIFS(Potencial_IMFINZI!$AD$2:$AD$5513,Potencial_IMFINZI!$E$2:$E$5513,D12,Potencial_IMFINZI!$AJ$2:$AJ$5513,B12)</f>
        <v>1.3670640382195023</v>
      </c>
      <c r="I12">
        <v>154269</v>
      </c>
      <c r="J12">
        <f t="shared" si="0"/>
        <v>1.3200798123145882E-2</v>
      </c>
      <c r="K12" t="str">
        <f t="shared" si="1"/>
        <v>Bajo</v>
      </c>
      <c r="L12" t="s">
        <v>2382</v>
      </c>
      <c r="M12" t="s">
        <v>2382</v>
      </c>
      <c r="N12" t="s">
        <v>2382</v>
      </c>
      <c r="O12">
        <v>2</v>
      </c>
      <c r="P12">
        <f t="shared" si="2"/>
        <v>1</v>
      </c>
      <c r="Q12">
        <f t="shared" si="3"/>
        <v>3</v>
      </c>
      <c r="R12">
        <f t="shared" si="4"/>
        <v>3</v>
      </c>
      <c r="S12">
        <f t="shared" si="5"/>
        <v>3</v>
      </c>
      <c r="T12">
        <f>IF(N12="Crítica",MIN(Q12*Diccionario!$B$53+R12*Diccionario!$B$54+S12*Diccionario!$B$55,2),Q12*Diccionario!$B$53+R12*Diccionario!$B$54+S12*Diccionario!$B$55)</f>
        <v>3</v>
      </c>
      <c r="U12">
        <f t="shared" si="6"/>
        <v>3</v>
      </c>
      <c r="V12">
        <f>P12*Diccionario!$B$50+T12*Diccionario!$B$51+U12*Diccionario!$B$52</f>
        <v>2.1999999999999997</v>
      </c>
      <c r="W12" t="str">
        <f t="shared" si="7"/>
        <v>Construir Condiciones</v>
      </c>
      <c r="X12" t="str">
        <f t="shared" si="8"/>
        <v>Baja</v>
      </c>
      <c r="Y12" t="s">
        <v>2380</v>
      </c>
      <c r="Z12" t="str">
        <f t="shared" si="9"/>
        <v>COOSALUD EPS | Centro</v>
      </c>
    </row>
    <row r="13" spans="1:26">
      <c r="A13" s="4">
        <v>12</v>
      </c>
      <c r="B13" s="4" t="s">
        <v>518</v>
      </c>
      <c r="C13" s="4" t="s">
        <v>2376</v>
      </c>
      <c r="D13" s="4" t="s">
        <v>89</v>
      </c>
      <c r="E13" s="4" t="s">
        <v>2377</v>
      </c>
      <c r="F13" s="4">
        <v>0</v>
      </c>
      <c r="G13" s="4">
        <v>1.818262</v>
      </c>
      <c r="H13" s="4">
        <f>SUMIFS(Potencial_IMFINZI!$AD$2:$AD$5513,Potencial_IMFINZI!$E$2:$E$5513,D13,Potencial_IMFINZI!$AJ$2:$AJ$5513,B13)</f>
        <v>0.88808050917534587</v>
      </c>
      <c r="I13">
        <v>78195</v>
      </c>
      <c r="J13">
        <f t="shared" si="0"/>
        <v>6.6911452222517195E-3</v>
      </c>
      <c r="K13" t="str">
        <f t="shared" si="1"/>
        <v>Bajo</v>
      </c>
      <c r="L13" t="s">
        <v>2382</v>
      </c>
      <c r="M13" t="s">
        <v>2382</v>
      </c>
      <c r="N13" t="s">
        <v>2382</v>
      </c>
      <c r="O13">
        <v>2</v>
      </c>
      <c r="P13">
        <f t="shared" si="2"/>
        <v>1</v>
      </c>
      <c r="Q13">
        <f t="shared" si="3"/>
        <v>3</v>
      </c>
      <c r="R13">
        <f t="shared" si="4"/>
        <v>3</v>
      </c>
      <c r="S13">
        <f t="shared" si="5"/>
        <v>3</v>
      </c>
      <c r="T13">
        <f>IF(N13="Crítica",MIN(Q13*Diccionario!$B$53+R13*Diccionario!$B$54+S13*Diccionario!$B$55,2),Q13*Diccionario!$B$53+R13*Diccionario!$B$54+S13*Diccionario!$B$55)</f>
        <v>3</v>
      </c>
      <c r="U13">
        <f t="shared" si="6"/>
        <v>3</v>
      </c>
      <c r="V13">
        <f>P13*Diccionario!$B$50+T13*Diccionario!$B$51+U13*Diccionario!$B$52</f>
        <v>2.1999999999999997</v>
      </c>
      <c r="W13" t="str">
        <f t="shared" si="7"/>
        <v>Construir Condiciones</v>
      </c>
      <c r="X13" t="str">
        <f t="shared" si="8"/>
        <v>Baja</v>
      </c>
      <c r="Y13" t="s">
        <v>2380</v>
      </c>
      <c r="Z13" t="str">
        <f t="shared" si="9"/>
        <v>PROTEGER EPS (ANTES CAJACOPI EPS) | Centro</v>
      </c>
    </row>
    <row r="14" spans="1:26">
      <c r="A14" s="4">
        <v>13</v>
      </c>
      <c r="B14" s="4" t="s">
        <v>518</v>
      </c>
      <c r="C14" s="4" t="s">
        <v>2376</v>
      </c>
      <c r="D14" s="4" t="s">
        <v>1095</v>
      </c>
      <c r="E14" s="4" t="s">
        <v>2377</v>
      </c>
      <c r="F14" s="4">
        <v>0</v>
      </c>
      <c r="G14" s="4">
        <v>1.493814</v>
      </c>
      <c r="H14" s="4">
        <f>SUMIFS(Potencial_IMFINZI!$AD$2:$AD$5513,Potencial_IMFINZI!$E$2:$E$5513,D14,Potencial_IMFINZI!$AJ$2:$AJ$5513,B14)</f>
        <v>0.72966872668076821</v>
      </c>
      <c r="I14">
        <v>64242</v>
      </c>
      <c r="J14">
        <f t="shared" si="0"/>
        <v>5.497187099016935E-3</v>
      </c>
      <c r="K14" t="str">
        <f t="shared" si="1"/>
        <v>Bajo</v>
      </c>
      <c r="L14" t="s">
        <v>2382</v>
      </c>
      <c r="M14" t="s">
        <v>2382</v>
      </c>
      <c r="N14" t="s">
        <v>2382</v>
      </c>
      <c r="O14">
        <v>2</v>
      </c>
      <c r="P14">
        <f t="shared" si="2"/>
        <v>1</v>
      </c>
      <c r="Q14">
        <f t="shared" si="3"/>
        <v>3</v>
      </c>
      <c r="R14">
        <f t="shared" si="4"/>
        <v>3</v>
      </c>
      <c r="S14">
        <f t="shared" si="5"/>
        <v>3</v>
      </c>
      <c r="T14">
        <f>IF(N14="Crítica",MIN(Q14*Diccionario!$B$53+R14*Diccionario!$B$54+S14*Diccionario!$B$55,2),Q14*Diccionario!$B$53+R14*Diccionario!$B$54+S14*Diccionario!$B$55)</f>
        <v>3</v>
      </c>
      <c r="U14">
        <f t="shared" si="6"/>
        <v>3</v>
      </c>
      <c r="V14">
        <f>P14*Diccionario!$B$50+T14*Diccionario!$B$51+U14*Diccionario!$B$52</f>
        <v>2.1999999999999997</v>
      </c>
      <c r="W14" t="str">
        <f t="shared" si="7"/>
        <v>Construir Condiciones</v>
      </c>
      <c r="X14" t="str">
        <f t="shared" si="8"/>
        <v>Baja</v>
      </c>
      <c r="Y14" t="s">
        <v>2380</v>
      </c>
      <c r="Z14" t="str">
        <f t="shared" si="9"/>
        <v>PIJAOS SALUD EPSI | Centro</v>
      </c>
    </row>
    <row r="15" spans="1:26">
      <c r="A15" s="4">
        <v>14</v>
      </c>
      <c r="B15" s="4" t="s">
        <v>518</v>
      </c>
      <c r="C15" s="4" t="s">
        <v>2376</v>
      </c>
      <c r="D15" s="4" t="s">
        <v>417</v>
      </c>
      <c r="E15" s="4" t="s">
        <v>2377</v>
      </c>
      <c r="F15" s="4">
        <v>0</v>
      </c>
      <c r="G15" s="4">
        <v>0.22890199999999999</v>
      </c>
      <c r="H15" s="4">
        <f>SUMIFS(Potencial_IMFINZI!$AD$2:$AD$5513,Potencial_IMFINZI!$E$2:$E$5513,D15,Potencial_IMFINZI!$AJ$2:$AJ$5513,B15)</f>
        <v>0.1102192541282989</v>
      </c>
      <c r="I15">
        <v>9844</v>
      </c>
      <c r="J15">
        <f t="shared" si="0"/>
        <v>8.4235194029455768E-4</v>
      </c>
      <c r="K15" t="str">
        <f t="shared" si="1"/>
        <v>Bajo</v>
      </c>
      <c r="L15" t="s">
        <v>2382</v>
      </c>
      <c r="M15" t="s">
        <v>2382</v>
      </c>
      <c r="N15" t="s">
        <v>2382</v>
      </c>
      <c r="O15">
        <v>2</v>
      </c>
      <c r="P15">
        <f t="shared" si="2"/>
        <v>1</v>
      </c>
      <c r="Q15">
        <f t="shared" si="3"/>
        <v>3</v>
      </c>
      <c r="R15">
        <f t="shared" si="4"/>
        <v>3</v>
      </c>
      <c r="S15">
        <f t="shared" si="5"/>
        <v>3</v>
      </c>
      <c r="T15">
        <f>IF(N15="Crítica",MIN(Q15*Diccionario!$B$53+R15*Diccionario!$B$54+S15*Diccionario!$B$55,2),Q15*Diccionario!$B$53+R15*Diccionario!$B$54+S15*Diccionario!$B$55)</f>
        <v>3</v>
      </c>
      <c r="U15">
        <f t="shared" si="6"/>
        <v>3</v>
      </c>
      <c r="V15">
        <f>P15*Diccionario!$B$50+T15*Diccionario!$B$51+U15*Diccionario!$B$52</f>
        <v>2.1999999999999997</v>
      </c>
      <c r="W15" t="str">
        <f t="shared" si="7"/>
        <v>Construir Condiciones</v>
      </c>
      <c r="X15" t="str">
        <f t="shared" si="8"/>
        <v>Baja</v>
      </c>
      <c r="Y15" t="s">
        <v>2380</v>
      </c>
      <c r="Z15" t="str">
        <f t="shared" si="9"/>
        <v>MALLAMAS EPSI | Centro</v>
      </c>
    </row>
    <row r="16" spans="1:26">
      <c r="A16" s="4">
        <v>15</v>
      </c>
      <c r="B16" s="4" t="s">
        <v>518</v>
      </c>
      <c r="C16" s="4" t="s">
        <v>2376</v>
      </c>
      <c r="D16" s="4" t="s">
        <v>93</v>
      </c>
      <c r="E16" s="4" t="s">
        <v>2377</v>
      </c>
      <c r="F16" s="4">
        <v>0</v>
      </c>
      <c r="G16" s="4">
        <v>8.2198999999999994E-2</v>
      </c>
      <c r="H16" s="4">
        <f>SUMIFS(Potencial_IMFINZI!$AD$2:$AD$5513,Potencial_IMFINZI!$E$2:$E$5513,D16,Potencial_IMFINZI!$AJ$2:$AJ$5513,B16)</f>
        <v>9.7679883089794948E-3</v>
      </c>
      <c r="I16">
        <v>3535</v>
      </c>
      <c r="J16">
        <f t="shared" si="0"/>
        <v>3.0248965557431713E-4</v>
      </c>
      <c r="K16" t="str">
        <f t="shared" si="1"/>
        <v>Bajo</v>
      </c>
      <c r="L16" t="s">
        <v>2382</v>
      </c>
      <c r="M16" t="s">
        <v>2382</v>
      </c>
      <c r="N16" t="s">
        <v>2382</v>
      </c>
      <c r="O16">
        <v>2</v>
      </c>
      <c r="P16">
        <f t="shared" si="2"/>
        <v>1</v>
      </c>
      <c r="Q16">
        <f t="shared" si="3"/>
        <v>3</v>
      </c>
      <c r="R16">
        <f t="shared" si="4"/>
        <v>3</v>
      </c>
      <c r="S16">
        <f t="shared" si="5"/>
        <v>3</v>
      </c>
      <c r="T16">
        <f>IF(N16="Crítica",MIN(Q16*Diccionario!$B$53+R16*Diccionario!$B$54+S16*Diccionario!$B$55,2),Q16*Diccionario!$B$53+R16*Diccionario!$B$54+S16*Diccionario!$B$55)</f>
        <v>3</v>
      </c>
      <c r="U16">
        <f t="shared" si="6"/>
        <v>3</v>
      </c>
      <c r="V16">
        <f>P16*Diccionario!$B$50+T16*Diccionario!$B$51+U16*Diccionario!$B$52</f>
        <v>2.1999999999999997</v>
      </c>
      <c r="W16" t="str">
        <f t="shared" si="7"/>
        <v>Construir Condiciones</v>
      </c>
      <c r="X16" t="str">
        <f t="shared" si="8"/>
        <v>Baja</v>
      </c>
      <c r="Y16" t="s">
        <v>2380</v>
      </c>
      <c r="Z16" t="str">
        <f t="shared" si="9"/>
        <v>FERRONALES - EAS | Centro</v>
      </c>
    </row>
    <row r="17" spans="1:26">
      <c r="A17" s="4">
        <v>16</v>
      </c>
      <c r="B17" s="4" t="s">
        <v>518</v>
      </c>
      <c r="C17" s="4" t="s">
        <v>2376</v>
      </c>
      <c r="D17" s="4" t="s">
        <v>203</v>
      </c>
      <c r="E17" s="4" t="s">
        <v>2377</v>
      </c>
      <c r="F17" s="4">
        <v>0</v>
      </c>
      <c r="G17" s="4">
        <v>2.7900000000000001E-4</v>
      </c>
      <c r="H17" s="4">
        <f>SUMIFS(Potencial_IMFINZI!$AD$2:$AD$5513,Potencial_IMFINZI!$E$2:$E$5513,D17,Potencial_IMFINZI!$AJ$2:$AJ$5513,B17)</f>
        <v>1.2493938534741215E-4</v>
      </c>
      <c r="I17">
        <v>12</v>
      </c>
      <c r="J17">
        <f t="shared" si="0"/>
        <v>1.026710956401349E-6</v>
      </c>
      <c r="K17" t="str">
        <f t="shared" si="1"/>
        <v>Bajo</v>
      </c>
      <c r="L17" t="s">
        <v>2382</v>
      </c>
      <c r="M17" t="s">
        <v>2382</v>
      </c>
      <c r="N17" t="s">
        <v>2382</v>
      </c>
      <c r="O17">
        <v>2</v>
      </c>
      <c r="P17">
        <f t="shared" si="2"/>
        <v>1</v>
      </c>
      <c r="Q17">
        <f t="shared" si="3"/>
        <v>3</v>
      </c>
      <c r="R17">
        <f t="shared" si="4"/>
        <v>3</v>
      </c>
      <c r="S17">
        <f t="shared" si="5"/>
        <v>3</v>
      </c>
      <c r="T17">
        <f>IF(N17="Crítica",MIN(Q17*Diccionario!$B$53+R17*Diccionario!$B$54+S17*Diccionario!$B$55,2),Q17*Diccionario!$B$53+R17*Diccionario!$B$54+S17*Diccionario!$B$55)</f>
        <v>3</v>
      </c>
      <c r="U17">
        <f t="shared" si="6"/>
        <v>3</v>
      </c>
      <c r="V17">
        <f>P17*Diccionario!$B$50+T17*Diccionario!$B$51+U17*Diccionario!$B$52</f>
        <v>2.1999999999999997</v>
      </c>
      <c r="W17" t="str">
        <f t="shared" si="7"/>
        <v>Construir Condiciones</v>
      </c>
      <c r="X17" t="str">
        <f t="shared" si="8"/>
        <v>Baja</v>
      </c>
      <c r="Y17" t="s">
        <v>2380</v>
      </c>
      <c r="Z17" t="str">
        <f t="shared" si="9"/>
        <v>CAPRESOCA EPS | Centro</v>
      </c>
    </row>
    <row r="18" spans="1:26">
      <c r="A18" s="4">
        <v>17</v>
      </c>
      <c r="B18" s="4" t="s">
        <v>518</v>
      </c>
      <c r="C18" s="4" t="s">
        <v>2376</v>
      </c>
      <c r="D18" s="4" t="s">
        <v>77</v>
      </c>
      <c r="E18" s="4" t="s">
        <v>2377</v>
      </c>
      <c r="F18" s="4">
        <v>0</v>
      </c>
      <c r="G18" s="4">
        <v>2.5599999999999999E-4</v>
      </c>
      <c r="H18" s="4">
        <f>SUMIFS(Potencial_IMFINZI!$AD$2:$AD$5513,Potencial_IMFINZI!$E$2:$E$5513,D18,Potencial_IMFINZI!$AJ$2:$AJ$5513,B18)</f>
        <v>2.2716251881347665E-5</v>
      </c>
      <c r="I18">
        <v>11</v>
      </c>
      <c r="J18">
        <f t="shared" si="0"/>
        <v>9.4207170193098693E-7</v>
      </c>
      <c r="K18" t="str">
        <f t="shared" si="1"/>
        <v>Bajo</v>
      </c>
      <c r="L18" t="s">
        <v>2382</v>
      </c>
      <c r="M18" t="s">
        <v>2382</v>
      </c>
      <c r="N18" t="s">
        <v>2382</v>
      </c>
      <c r="O18">
        <v>2</v>
      </c>
      <c r="P18">
        <f t="shared" si="2"/>
        <v>1</v>
      </c>
      <c r="Q18">
        <f t="shared" si="3"/>
        <v>3</v>
      </c>
      <c r="R18">
        <f t="shared" si="4"/>
        <v>3</v>
      </c>
      <c r="S18">
        <f t="shared" si="5"/>
        <v>3</v>
      </c>
      <c r="T18">
        <f>IF(N18="Crítica",MIN(Q18*Diccionario!$B$53+R18*Diccionario!$B$54+S18*Diccionario!$B$55,2),Q18*Diccionario!$B$53+R18*Diccionario!$B$54+S18*Diccionario!$B$55)</f>
        <v>3</v>
      </c>
      <c r="U18">
        <f t="shared" si="6"/>
        <v>3</v>
      </c>
      <c r="V18">
        <f>P18*Diccionario!$B$50+T18*Diccionario!$B$51+U18*Diccionario!$B$52</f>
        <v>2.1999999999999997</v>
      </c>
      <c r="W18" t="str">
        <f t="shared" si="7"/>
        <v>Construir Condiciones</v>
      </c>
      <c r="X18" t="str">
        <f t="shared" si="8"/>
        <v>Baja</v>
      </c>
      <c r="Y18" t="s">
        <v>2380</v>
      </c>
      <c r="Z18" t="str">
        <f t="shared" si="9"/>
        <v>MUTUAL SER | Centro</v>
      </c>
    </row>
    <row r="19" spans="1:26">
      <c r="A19" s="4">
        <v>18</v>
      </c>
      <c r="B19" s="4" t="s">
        <v>518</v>
      </c>
      <c r="C19" s="4" t="s">
        <v>2376</v>
      </c>
      <c r="D19" s="4" t="s">
        <v>162</v>
      </c>
      <c r="E19" s="4" t="s">
        <v>2377</v>
      </c>
      <c r="F19" s="4">
        <v>0</v>
      </c>
      <c r="G19" s="4">
        <v>1.3999999999999999E-4</v>
      </c>
      <c r="H19" s="4">
        <f>SUMIFS(Potencial_IMFINZI!$AD$2:$AD$5513,Potencial_IMFINZI!$E$2:$E$5513,D19,Potencial_IMFINZI!$AJ$2:$AJ$5513,B19)</f>
        <v>1.1358125940673833E-5</v>
      </c>
      <c r="I19">
        <v>6</v>
      </c>
      <c r="J19">
        <f t="shared" si="0"/>
        <v>5.1519546199350846E-7</v>
      </c>
      <c r="K19" t="str">
        <f t="shared" si="1"/>
        <v>Bajo</v>
      </c>
      <c r="L19" t="s">
        <v>2382</v>
      </c>
      <c r="M19" t="s">
        <v>2382</v>
      </c>
      <c r="N19" t="s">
        <v>2382</v>
      </c>
      <c r="O19">
        <v>2</v>
      </c>
      <c r="P19">
        <f t="shared" si="2"/>
        <v>1</v>
      </c>
      <c r="Q19">
        <f t="shared" si="3"/>
        <v>3</v>
      </c>
      <c r="R19">
        <f t="shared" si="4"/>
        <v>3</v>
      </c>
      <c r="S19">
        <f t="shared" si="5"/>
        <v>3</v>
      </c>
      <c r="T19">
        <f>IF(N19="Crítica",MIN(Q19*Diccionario!$B$53+R19*Diccionario!$B$54+S19*Diccionario!$B$55,2),Q19*Diccionario!$B$53+R19*Diccionario!$B$54+S19*Diccionario!$B$55)</f>
        <v>3</v>
      </c>
      <c r="U19">
        <f t="shared" si="6"/>
        <v>3</v>
      </c>
      <c r="V19">
        <f>P19*Diccionario!$B$50+T19*Diccionario!$B$51+U19*Diccionario!$B$52</f>
        <v>2.1999999999999997</v>
      </c>
      <c r="W19" t="str">
        <f t="shared" si="7"/>
        <v>Construir Condiciones</v>
      </c>
      <c r="X19" t="str">
        <f t="shared" si="8"/>
        <v>Baja</v>
      </c>
      <c r="Y19" t="s">
        <v>2380</v>
      </c>
      <c r="Z19" t="str">
        <f t="shared" si="9"/>
        <v>EPS SOS | Centro</v>
      </c>
    </row>
    <row r="20" spans="1:26">
      <c r="A20" s="4">
        <v>19</v>
      </c>
      <c r="B20" s="4" t="s">
        <v>518</v>
      </c>
      <c r="C20" s="4" t="s">
        <v>2376</v>
      </c>
      <c r="D20" s="4" t="s">
        <v>160</v>
      </c>
      <c r="E20" s="4" t="s">
        <v>2377</v>
      </c>
      <c r="F20" s="4">
        <v>0</v>
      </c>
      <c r="G20" s="4">
        <v>9.2999999999999997E-5</v>
      </c>
      <c r="H20" s="4">
        <f>SUMIFS(Potencial_IMFINZI!$AD$2:$AD$5513,Potencial_IMFINZI!$E$2:$E$5513,D20,Potencial_IMFINZI!$AJ$2:$AJ$5513,B20)</f>
        <v>0</v>
      </c>
      <c r="I20">
        <v>4</v>
      </c>
      <c r="J20">
        <f t="shared" si="0"/>
        <v>3.4223698546711632E-7</v>
      </c>
      <c r="K20" t="str">
        <f t="shared" si="1"/>
        <v>Bajo</v>
      </c>
      <c r="L20" t="s">
        <v>2382</v>
      </c>
      <c r="M20" t="s">
        <v>2382</v>
      </c>
      <c r="N20" t="s">
        <v>2382</v>
      </c>
      <c r="O20">
        <v>2</v>
      </c>
      <c r="P20">
        <f t="shared" si="2"/>
        <v>1</v>
      </c>
      <c r="Q20">
        <f t="shared" si="3"/>
        <v>3</v>
      </c>
      <c r="R20">
        <f t="shared" si="4"/>
        <v>3</v>
      </c>
      <c r="S20">
        <f t="shared" si="5"/>
        <v>3</v>
      </c>
      <c r="T20">
        <f>IF(N20="Crítica",MIN(Q20*Diccionario!$B$53+R20*Diccionario!$B$54+S20*Diccionario!$B$55,2),Q20*Diccionario!$B$53+R20*Diccionario!$B$54+S20*Diccionario!$B$55)</f>
        <v>3</v>
      </c>
      <c r="U20">
        <f t="shared" si="6"/>
        <v>3</v>
      </c>
      <c r="V20">
        <f>P20*Diccionario!$B$50+T20*Diccionario!$B$51+U20*Diccionario!$B$52</f>
        <v>2.1999999999999997</v>
      </c>
      <c r="W20" t="str">
        <f t="shared" si="7"/>
        <v>Construir Condiciones</v>
      </c>
      <c r="X20" t="str">
        <f t="shared" si="8"/>
        <v>Baja</v>
      </c>
      <c r="Y20" t="s">
        <v>2380</v>
      </c>
      <c r="Z20" t="str">
        <f t="shared" si="9"/>
        <v>SAVIA SALUD EPS | Centro</v>
      </c>
    </row>
    <row r="21" spans="1:26">
      <c r="A21" s="4">
        <v>20</v>
      </c>
      <c r="B21" s="4" t="s">
        <v>518</v>
      </c>
      <c r="C21" s="4" t="s">
        <v>2376</v>
      </c>
      <c r="D21" s="4" t="s">
        <v>92</v>
      </c>
      <c r="E21" s="4" t="s">
        <v>2377</v>
      </c>
      <c r="F21" s="4">
        <v>0</v>
      </c>
      <c r="G21" s="4">
        <v>6.9999999999999994E-5</v>
      </c>
      <c r="H21" s="4">
        <f>SUMIFS(Potencial_IMFINZI!$AD$2:$AD$5513,Potencial_IMFINZI!$E$2:$E$5513,D21,Potencial_IMFINZI!$AJ$2:$AJ$5513,B21)</f>
        <v>2.2716251881347665E-5</v>
      </c>
      <c r="I21">
        <v>3</v>
      </c>
      <c r="J21">
        <f t="shared" si="0"/>
        <v>2.5759773099675423E-7</v>
      </c>
      <c r="K21" t="str">
        <f t="shared" si="1"/>
        <v>Bajo</v>
      </c>
      <c r="L21" t="s">
        <v>2382</v>
      </c>
      <c r="M21" t="s">
        <v>2382</v>
      </c>
      <c r="N21" t="s">
        <v>2382</v>
      </c>
      <c r="O21">
        <v>2</v>
      </c>
      <c r="P21">
        <f t="shared" si="2"/>
        <v>1</v>
      </c>
      <c r="Q21">
        <f t="shared" si="3"/>
        <v>3</v>
      </c>
      <c r="R21">
        <f t="shared" si="4"/>
        <v>3</v>
      </c>
      <c r="S21">
        <f t="shared" si="5"/>
        <v>3</v>
      </c>
      <c r="T21">
        <f>IF(N21="Crítica",MIN(Q21*Diccionario!$B$53+R21*Diccionario!$B$54+S21*Diccionario!$B$55,2),Q21*Diccionario!$B$53+R21*Diccionario!$B$54+S21*Diccionario!$B$55)</f>
        <v>3</v>
      </c>
      <c r="U21">
        <f t="shared" si="6"/>
        <v>3</v>
      </c>
      <c r="V21">
        <f>P21*Diccionario!$B$50+T21*Diccionario!$B$51+U21*Diccionario!$B$52</f>
        <v>2.1999999999999997</v>
      </c>
      <c r="W21" t="str">
        <f t="shared" si="7"/>
        <v>Construir Condiciones</v>
      </c>
      <c r="X21" t="str">
        <f t="shared" si="8"/>
        <v>Baja</v>
      </c>
      <c r="Y21" t="s">
        <v>2380</v>
      </c>
      <c r="Z21" t="str">
        <f t="shared" si="9"/>
        <v>EPS FAMILIAR DE COLOMBIA | Centro</v>
      </c>
    </row>
    <row r="22" spans="1:26">
      <c r="A22" s="4">
        <v>21</v>
      </c>
      <c r="B22" s="4" t="s">
        <v>518</v>
      </c>
      <c r="C22" s="4" t="s">
        <v>2376</v>
      </c>
      <c r="D22" s="4" t="s">
        <v>418</v>
      </c>
      <c r="E22" s="4" t="s">
        <v>2377</v>
      </c>
      <c r="F22" s="4">
        <v>0</v>
      </c>
      <c r="G22" s="4">
        <v>2.3E-5</v>
      </c>
      <c r="H22" s="4">
        <f>SUMIFS(Potencial_IMFINZI!$AD$2:$AD$5513,Potencial_IMFINZI!$E$2:$E$5513,D22,Potencial_IMFINZI!$AJ$2:$AJ$5513,B22)</f>
        <v>0</v>
      </c>
      <c r="I22">
        <v>1</v>
      </c>
      <c r="J22">
        <f t="shared" si="0"/>
        <v>8.463925447036211E-8</v>
      </c>
      <c r="K22" t="str">
        <f t="shared" si="1"/>
        <v>Bajo</v>
      </c>
      <c r="L22" t="s">
        <v>2382</v>
      </c>
      <c r="M22" t="s">
        <v>2382</v>
      </c>
      <c r="N22" t="s">
        <v>2382</v>
      </c>
      <c r="O22">
        <v>2</v>
      </c>
      <c r="P22">
        <f t="shared" si="2"/>
        <v>1</v>
      </c>
      <c r="Q22">
        <f t="shared" si="3"/>
        <v>3</v>
      </c>
      <c r="R22">
        <f t="shared" si="4"/>
        <v>3</v>
      </c>
      <c r="S22">
        <f t="shared" si="5"/>
        <v>3</v>
      </c>
      <c r="T22">
        <f>IF(N22="Crítica",MIN(Q22*Diccionario!$B$53+R22*Diccionario!$B$54+S22*Diccionario!$B$55,2),Q22*Diccionario!$B$53+R22*Diccionario!$B$54+S22*Diccionario!$B$55)</f>
        <v>3</v>
      </c>
      <c r="U22">
        <f t="shared" si="6"/>
        <v>3</v>
      </c>
      <c r="V22">
        <f>P22*Diccionario!$B$50+T22*Diccionario!$B$51+U22*Diccionario!$B$52</f>
        <v>2.1999999999999997</v>
      </c>
      <c r="W22" t="str">
        <f t="shared" si="7"/>
        <v>Construir Condiciones</v>
      </c>
      <c r="X22" t="str">
        <f t="shared" si="8"/>
        <v>Baja</v>
      </c>
      <c r="Y22" t="s">
        <v>2380</v>
      </c>
      <c r="Z22" t="str">
        <f t="shared" si="9"/>
        <v>COMFENALCO VALLE EPS | Centro</v>
      </c>
    </row>
    <row r="23" spans="1:26">
      <c r="A23" s="4">
        <v>22</v>
      </c>
      <c r="B23" s="4" t="s">
        <v>762</v>
      </c>
      <c r="C23" s="4" t="s">
        <v>2384</v>
      </c>
      <c r="D23" s="4" t="s">
        <v>87</v>
      </c>
      <c r="E23" s="4" t="s">
        <v>2385</v>
      </c>
      <c r="F23" s="4">
        <v>4</v>
      </c>
      <c r="G23" s="4">
        <v>45.232838999999998</v>
      </c>
      <c r="H23" s="4">
        <f>SUMIFS(Potencial_IMFINZI!$AD$2:$AD$5513,Potencial_IMFINZI!$E$2:$E$5513,D23,Potencial_IMFINZI!$AJ$2:$AJ$5513,B23)</f>
        <v>22.09443991859952</v>
      </c>
      <c r="I23">
        <v>1945254</v>
      </c>
      <c r="J23">
        <f t="shared" si="0"/>
        <v>0.22092313063349459</v>
      </c>
      <c r="K23" t="str">
        <f t="shared" si="1"/>
        <v>Medio</v>
      </c>
      <c r="L23" t="s">
        <v>2382</v>
      </c>
      <c r="M23" t="s">
        <v>2382</v>
      </c>
      <c r="N23" t="s">
        <v>2382</v>
      </c>
      <c r="O23">
        <v>2</v>
      </c>
      <c r="P23">
        <f t="shared" si="2"/>
        <v>3</v>
      </c>
      <c r="Q23">
        <f t="shared" si="3"/>
        <v>3</v>
      </c>
      <c r="R23">
        <f t="shared" si="4"/>
        <v>3</v>
      </c>
      <c r="S23">
        <f t="shared" si="5"/>
        <v>3</v>
      </c>
      <c r="T23">
        <f>IF(N23="Crítica",MIN(Q23*Diccionario!$B$53+R23*Diccionario!$B$54+S23*Diccionario!$B$55,2),Q23*Diccionario!$B$53+R23*Diccionario!$B$54+S23*Diccionario!$B$55)</f>
        <v>3</v>
      </c>
      <c r="U23">
        <f t="shared" si="6"/>
        <v>2</v>
      </c>
      <c r="V23">
        <f>P23*Diccionario!$B$50+T23*Diccionario!$B$51+U23*Diccionario!$B$52</f>
        <v>2.75</v>
      </c>
      <c r="W23" t="str">
        <f t="shared" si="7"/>
        <v>Construir Condiciones</v>
      </c>
      <c r="X23" t="str">
        <f t="shared" si="8"/>
        <v>Baja</v>
      </c>
      <c r="Y23" t="s">
        <v>2380</v>
      </c>
      <c r="Z23" t="str">
        <f t="shared" si="9"/>
        <v>NUEVA EPS | Suroccidente</v>
      </c>
    </row>
    <row r="24" spans="1:26">
      <c r="A24" s="4">
        <v>23</v>
      </c>
      <c r="B24" s="4" t="s">
        <v>762</v>
      </c>
      <c r="C24" s="4" t="s">
        <v>2384</v>
      </c>
      <c r="D24" s="4" t="s">
        <v>852</v>
      </c>
      <c r="E24" s="4" t="s">
        <v>2377</v>
      </c>
      <c r="F24" s="4">
        <v>0</v>
      </c>
      <c r="G24" s="4">
        <v>32.302424000000002</v>
      </c>
      <c r="H24" s="4">
        <f>SUMIFS(Potencial_IMFINZI!$AD$2:$AD$5513,Potencial_IMFINZI!$E$2:$E$5513,D24,Potencial_IMFINZI!$AJ$2:$AJ$5513,B24)</f>
        <v>15.778447319887453</v>
      </c>
      <c r="I24">
        <v>1389177</v>
      </c>
      <c r="J24">
        <f t="shared" si="0"/>
        <v>0.15776928432748896</v>
      </c>
      <c r="K24" t="str">
        <f t="shared" si="1"/>
        <v>Bajo</v>
      </c>
      <c r="L24" t="s">
        <v>2382</v>
      </c>
      <c r="M24" t="s">
        <v>2382</v>
      </c>
      <c r="N24" t="s">
        <v>2382</v>
      </c>
      <c r="O24">
        <v>2</v>
      </c>
      <c r="P24">
        <f t="shared" si="2"/>
        <v>1</v>
      </c>
      <c r="Q24">
        <f t="shared" si="3"/>
        <v>3</v>
      </c>
      <c r="R24">
        <f t="shared" si="4"/>
        <v>3</v>
      </c>
      <c r="S24">
        <f t="shared" si="5"/>
        <v>3</v>
      </c>
      <c r="T24">
        <f>IF(N24="Crítica",MIN(Q24*Diccionario!$B$53+R24*Diccionario!$B$54+S24*Diccionario!$B$55,2),Q24*Diccionario!$B$53+R24*Diccionario!$B$54+S24*Diccionario!$B$55)</f>
        <v>3</v>
      </c>
      <c r="U24">
        <f t="shared" si="6"/>
        <v>3</v>
      </c>
      <c r="V24">
        <f>P24*Diccionario!$B$50+T24*Diccionario!$B$51+U24*Diccionario!$B$52</f>
        <v>2.1999999999999997</v>
      </c>
      <c r="W24" t="str">
        <f t="shared" si="7"/>
        <v>Construir Condiciones</v>
      </c>
      <c r="X24" t="str">
        <f t="shared" si="8"/>
        <v>Baja</v>
      </c>
      <c r="Y24" t="s">
        <v>2380</v>
      </c>
      <c r="Z24" t="str">
        <f t="shared" si="9"/>
        <v>EMSSANAR EPS | Suroccidente</v>
      </c>
    </row>
    <row r="25" spans="1:26">
      <c r="A25" s="4">
        <v>24</v>
      </c>
      <c r="B25" s="4" t="s">
        <v>762</v>
      </c>
      <c r="C25" s="4" t="s">
        <v>2384</v>
      </c>
      <c r="D25" s="4" t="s">
        <v>70</v>
      </c>
      <c r="E25" s="4" t="s">
        <v>2385</v>
      </c>
      <c r="F25" s="4">
        <v>4</v>
      </c>
      <c r="G25" s="4">
        <v>25.044722</v>
      </c>
      <c r="H25" s="4">
        <f>SUMIFS(Potencial_IMFINZI!$AD$2:$AD$5513,Potencial_IMFINZI!$E$2:$E$5513,D25,Potencial_IMFINZI!$AJ$2:$AJ$5513,B25)</f>
        <v>12.233349051284335</v>
      </c>
      <c r="I25">
        <v>1077057</v>
      </c>
      <c r="J25">
        <f t="shared" si="0"/>
        <v>0.12232171387883824</v>
      </c>
      <c r="K25" t="str">
        <f t="shared" si="1"/>
        <v>Bajo</v>
      </c>
      <c r="L25" t="s">
        <v>2382</v>
      </c>
      <c r="M25" t="s">
        <v>2382</v>
      </c>
      <c r="N25" t="s">
        <v>2382</v>
      </c>
      <c r="O25">
        <v>2</v>
      </c>
      <c r="P25">
        <f t="shared" si="2"/>
        <v>1</v>
      </c>
      <c r="Q25">
        <f t="shared" si="3"/>
        <v>3</v>
      </c>
      <c r="R25">
        <f t="shared" si="4"/>
        <v>3</v>
      </c>
      <c r="S25">
        <f t="shared" si="5"/>
        <v>3</v>
      </c>
      <c r="T25">
        <f>IF(N25="Crítica",MIN(Q25*Diccionario!$B$53+R25*Diccionario!$B$54+S25*Diccionario!$B$55,2),Q25*Diccionario!$B$53+R25*Diccionario!$B$54+S25*Diccionario!$B$55)</f>
        <v>3</v>
      </c>
      <c r="U25">
        <f t="shared" si="6"/>
        <v>2</v>
      </c>
      <c r="V25">
        <f>P25*Diccionario!$B$50+T25*Diccionario!$B$51+U25*Diccionario!$B$52</f>
        <v>1.9499999999999997</v>
      </c>
      <c r="W25" t="str">
        <f t="shared" si="7"/>
        <v>Construir Condiciones</v>
      </c>
      <c r="X25" t="str">
        <f t="shared" si="8"/>
        <v>Baja</v>
      </c>
      <c r="Y25" t="s">
        <v>2380</v>
      </c>
      <c r="Z25" t="str">
        <f t="shared" si="9"/>
        <v>EPS SURA | Suroccidente</v>
      </c>
    </row>
    <row r="26" spans="1:26">
      <c r="A26" s="4">
        <v>25</v>
      </c>
      <c r="B26" s="4" t="s">
        <v>762</v>
      </c>
      <c r="C26" s="4" t="s">
        <v>2384</v>
      </c>
      <c r="D26" s="4" t="s">
        <v>86</v>
      </c>
      <c r="E26" s="4" t="s">
        <v>2377</v>
      </c>
      <c r="F26" s="4">
        <v>0</v>
      </c>
      <c r="G26" s="4">
        <v>22.055396000000002</v>
      </c>
      <c r="H26" s="4">
        <f>SUMIFS(Potencial_IMFINZI!$AD$2:$AD$5513,Potencial_IMFINZI!$E$2:$E$5513,D26,Potencial_IMFINZI!$AJ$2:$AJ$5513,B26)</f>
        <v>10.773182454729129</v>
      </c>
      <c r="I26">
        <v>948500</v>
      </c>
      <c r="J26">
        <f t="shared" si="0"/>
        <v>0.10772145280736091</v>
      </c>
      <c r="K26" t="str">
        <f t="shared" si="1"/>
        <v>Bajo</v>
      </c>
      <c r="L26" t="s">
        <v>2382</v>
      </c>
      <c r="M26" t="s">
        <v>2382</v>
      </c>
      <c r="N26" t="s">
        <v>2382</v>
      </c>
      <c r="O26">
        <v>2</v>
      </c>
      <c r="P26">
        <f t="shared" si="2"/>
        <v>1</v>
      </c>
      <c r="Q26">
        <f t="shared" si="3"/>
        <v>3</v>
      </c>
      <c r="R26">
        <f t="shared" si="4"/>
        <v>3</v>
      </c>
      <c r="S26">
        <f t="shared" si="5"/>
        <v>3</v>
      </c>
      <c r="T26">
        <f>IF(N26="Crítica",MIN(Q26*Diccionario!$B$53+R26*Diccionario!$B$54+S26*Diccionario!$B$55,2),Q26*Diccionario!$B$53+R26*Diccionario!$B$54+S26*Diccionario!$B$55)</f>
        <v>3</v>
      </c>
      <c r="U26">
        <f t="shared" si="6"/>
        <v>3</v>
      </c>
      <c r="V26">
        <f>P26*Diccionario!$B$50+T26*Diccionario!$B$51+U26*Diccionario!$B$52</f>
        <v>2.1999999999999997</v>
      </c>
      <c r="W26" t="str">
        <f t="shared" si="7"/>
        <v>Construir Condiciones</v>
      </c>
      <c r="X26" t="str">
        <f t="shared" si="8"/>
        <v>Baja</v>
      </c>
      <c r="Y26" t="s">
        <v>2380</v>
      </c>
      <c r="Z26" t="str">
        <f t="shared" si="9"/>
        <v>EPS SANITAS | Suroccidente</v>
      </c>
    </row>
    <row r="27" spans="1:26">
      <c r="A27" s="4">
        <v>26</v>
      </c>
      <c r="B27" s="4" t="s">
        <v>762</v>
      </c>
      <c r="C27" s="4" t="s">
        <v>2384</v>
      </c>
      <c r="D27" s="4" t="s">
        <v>85</v>
      </c>
      <c r="E27" s="4" t="s">
        <v>2377</v>
      </c>
      <c r="F27" s="4">
        <v>0</v>
      </c>
      <c r="G27" s="4">
        <v>21.229824000000001</v>
      </c>
      <c r="H27" s="4">
        <f>SUMIFS(Potencial_IMFINZI!$AD$2:$AD$5513,Potencial_IMFINZI!$E$2:$E$5513,D27,Potencial_IMFINZI!$AJ$2:$AJ$5513,B27)</f>
        <v>10.369923551331446</v>
      </c>
      <c r="I27">
        <v>912996</v>
      </c>
      <c r="J27">
        <f t="shared" si="0"/>
        <v>0.10368925065433321</v>
      </c>
      <c r="K27" t="str">
        <f t="shared" si="1"/>
        <v>Bajo</v>
      </c>
      <c r="L27" t="s">
        <v>2382</v>
      </c>
      <c r="M27" t="s">
        <v>2382</v>
      </c>
      <c r="N27" t="s">
        <v>2382</v>
      </c>
      <c r="O27">
        <v>2</v>
      </c>
      <c r="P27">
        <f t="shared" si="2"/>
        <v>1</v>
      </c>
      <c r="Q27">
        <f t="shared" si="3"/>
        <v>3</v>
      </c>
      <c r="R27">
        <f t="shared" si="4"/>
        <v>3</v>
      </c>
      <c r="S27">
        <f t="shared" si="5"/>
        <v>3</v>
      </c>
      <c r="T27">
        <f>IF(N27="Crítica",MIN(Q27*Diccionario!$B$53+R27*Diccionario!$B$54+S27*Diccionario!$B$55,2),Q27*Diccionario!$B$53+R27*Diccionario!$B$54+S27*Diccionario!$B$55)</f>
        <v>3</v>
      </c>
      <c r="U27">
        <f t="shared" si="6"/>
        <v>3</v>
      </c>
      <c r="V27">
        <f>P27*Diccionario!$B$50+T27*Diccionario!$B$51+U27*Diccionario!$B$52</f>
        <v>2.1999999999999997</v>
      </c>
      <c r="W27" t="str">
        <f t="shared" si="7"/>
        <v>Construir Condiciones</v>
      </c>
      <c r="X27" t="str">
        <f t="shared" si="8"/>
        <v>Baja</v>
      </c>
      <c r="Y27" t="s">
        <v>2380</v>
      </c>
      <c r="Z27" t="str">
        <f t="shared" si="9"/>
        <v>SALUD TOTAL EPS | Suroccidente</v>
      </c>
    </row>
    <row r="28" spans="1:26">
      <c r="A28" s="4">
        <v>27</v>
      </c>
      <c r="B28" s="4" t="s">
        <v>762</v>
      </c>
      <c r="C28" s="4" t="s">
        <v>2384</v>
      </c>
      <c r="D28" s="4" t="s">
        <v>162</v>
      </c>
      <c r="E28" s="4" t="s">
        <v>2377</v>
      </c>
      <c r="F28" s="4">
        <v>0</v>
      </c>
      <c r="G28" s="4">
        <v>15.571854</v>
      </c>
      <c r="H28" s="4">
        <f>SUMIFS(Potencial_IMFINZI!$AD$2:$AD$5513,Potencial_IMFINZI!$E$2:$E$5513,D28,Potencial_IMFINZI!$AJ$2:$AJ$5513,B28)</f>
        <v>7.6062302730688662</v>
      </c>
      <c r="I28">
        <v>669673</v>
      </c>
      <c r="J28">
        <f t="shared" si="0"/>
        <v>7.6054981546652536E-2</v>
      </c>
      <c r="K28" t="str">
        <f t="shared" si="1"/>
        <v>Bajo</v>
      </c>
      <c r="L28" t="s">
        <v>2382</v>
      </c>
      <c r="M28" t="s">
        <v>2382</v>
      </c>
      <c r="N28" t="s">
        <v>2382</v>
      </c>
      <c r="O28">
        <v>2</v>
      </c>
      <c r="P28">
        <f t="shared" si="2"/>
        <v>1</v>
      </c>
      <c r="Q28">
        <f t="shared" si="3"/>
        <v>3</v>
      </c>
      <c r="R28">
        <f t="shared" si="4"/>
        <v>3</v>
      </c>
      <c r="S28">
        <f t="shared" si="5"/>
        <v>3</v>
      </c>
      <c r="T28">
        <f>IF(N28="Crítica",MIN(Q28*Diccionario!$B$53+R28*Diccionario!$B$54+S28*Diccionario!$B$55,2),Q28*Diccionario!$B$53+R28*Diccionario!$B$54+S28*Diccionario!$B$55)</f>
        <v>3</v>
      </c>
      <c r="U28">
        <f t="shared" si="6"/>
        <v>3</v>
      </c>
      <c r="V28">
        <f>P28*Diccionario!$B$50+T28*Diccionario!$B$51+U28*Diccionario!$B$52</f>
        <v>2.1999999999999997</v>
      </c>
      <c r="W28" t="str">
        <f t="shared" si="7"/>
        <v>Construir Condiciones</v>
      </c>
      <c r="X28" t="str">
        <f t="shared" si="8"/>
        <v>Baja</v>
      </c>
      <c r="Y28" t="s">
        <v>2380</v>
      </c>
      <c r="Z28" t="str">
        <f t="shared" si="9"/>
        <v>EPS SOS | Suroccidente</v>
      </c>
    </row>
    <row r="29" spans="1:26">
      <c r="A29" s="4">
        <v>28</v>
      </c>
      <c r="B29" s="4" t="s">
        <v>762</v>
      </c>
      <c r="C29" s="4" t="s">
        <v>2384</v>
      </c>
      <c r="D29" s="4" t="s">
        <v>88</v>
      </c>
      <c r="E29" s="4" t="s">
        <v>2377</v>
      </c>
      <c r="F29" s="4">
        <v>0</v>
      </c>
      <c r="G29" s="4">
        <v>12.285169</v>
      </c>
      <c r="H29" s="4">
        <f>SUMIFS(Potencial_IMFINZI!$AD$2:$AD$5513,Potencial_IMFINZI!$E$2:$E$5513,D29,Potencial_IMFINZI!$AJ$2:$AJ$5513,B29)</f>
        <v>6.0008159619843253</v>
      </c>
      <c r="I29">
        <v>528328</v>
      </c>
      <c r="J29">
        <f t="shared" si="0"/>
        <v>6.0002380037245902E-2</v>
      </c>
      <c r="K29" t="str">
        <f t="shared" si="1"/>
        <v>Bajo</v>
      </c>
      <c r="L29" t="s">
        <v>2382</v>
      </c>
      <c r="M29" t="s">
        <v>2382</v>
      </c>
      <c r="N29" t="s">
        <v>2382</v>
      </c>
      <c r="O29">
        <v>2</v>
      </c>
      <c r="P29">
        <f t="shared" si="2"/>
        <v>1</v>
      </c>
      <c r="Q29">
        <f t="shared" si="3"/>
        <v>3</v>
      </c>
      <c r="R29">
        <f t="shared" si="4"/>
        <v>3</v>
      </c>
      <c r="S29">
        <f t="shared" si="5"/>
        <v>3</v>
      </c>
      <c r="T29">
        <f>IF(N29="Crítica",MIN(Q29*Diccionario!$B$53+R29*Diccionario!$B$54+S29*Diccionario!$B$55,2),Q29*Diccionario!$B$53+R29*Diccionario!$B$54+S29*Diccionario!$B$55)</f>
        <v>3</v>
      </c>
      <c r="U29">
        <f t="shared" si="6"/>
        <v>3</v>
      </c>
      <c r="V29">
        <f>P29*Diccionario!$B$50+T29*Diccionario!$B$51+U29*Diccionario!$B$52</f>
        <v>2.1999999999999997</v>
      </c>
      <c r="W29" t="str">
        <f t="shared" si="7"/>
        <v>Construir Condiciones</v>
      </c>
      <c r="X29" t="str">
        <f t="shared" si="8"/>
        <v>Baja</v>
      </c>
      <c r="Y29" t="s">
        <v>2380</v>
      </c>
      <c r="Z29" t="str">
        <f t="shared" si="9"/>
        <v>COOSALUD EPS | Suroccidente</v>
      </c>
    </row>
    <row r="30" spans="1:26">
      <c r="A30" s="4">
        <v>29</v>
      </c>
      <c r="B30" s="4" t="s">
        <v>762</v>
      </c>
      <c r="C30" s="4" t="s">
        <v>2384</v>
      </c>
      <c r="D30" s="4" t="s">
        <v>95</v>
      </c>
      <c r="E30" s="4" t="s">
        <v>2377</v>
      </c>
      <c r="F30" s="4">
        <v>0</v>
      </c>
      <c r="G30" s="4">
        <v>12.162534000000001</v>
      </c>
      <c r="H30" s="4">
        <f>SUMIFS(Potencial_IMFINZI!$AD$2:$AD$5513,Potencial_IMFINZI!$E$2:$E$5513,D30,Potencial_IMFINZI!$AJ$2:$AJ$5513,B30)</f>
        <v>5.9409132057732119</v>
      </c>
      <c r="I30">
        <v>523054</v>
      </c>
      <c r="J30">
        <f t="shared" si="0"/>
        <v>5.9403414579313044E-2</v>
      </c>
      <c r="K30" t="str">
        <f t="shared" si="1"/>
        <v>Bajo</v>
      </c>
      <c r="L30" t="s">
        <v>2382</v>
      </c>
      <c r="M30" t="s">
        <v>2382</v>
      </c>
      <c r="N30" t="s">
        <v>2382</v>
      </c>
      <c r="O30">
        <v>2</v>
      </c>
      <c r="P30">
        <f t="shared" si="2"/>
        <v>1</v>
      </c>
      <c r="Q30">
        <f t="shared" si="3"/>
        <v>3</v>
      </c>
      <c r="R30">
        <f t="shared" si="4"/>
        <v>3</v>
      </c>
      <c r="S30">
        <f t="shared" si="5"/>
        <v>3</v>
      </c>
      <c r="T30">
        <f>IF(N30="Crítica",MIN(Q30*Diccionario!$B$53+R30*Diccionario!$B$54+S30*Diccionario!$B$55,2),Q30*Diccionario!$B$53+R30*Diccionario!$B$54+S30*Diccionario!$B$55)</f>
        <v>3</v>
      </c>
      <c r="U30">
        <f t="shared" si="6"/>
        <v>3</v>
      </c>
      <c r="V30">
        <f>P30*Diccionario!$B$50+T30*Diccionario!$B$51+U30*Diccionario!$B$52</f>
        <v>2.1999999999999997</v>
      </c>
      <c r="W30" t="str">
        <f t="shared" si="7"/>
        <v>Construir Condiciones</v>
      </c>
      <c r="X30" t="str">
        <f t="shared" si="8"/>
        <v>Baja</v>
      </c>
      <c r="Y30" t="s">
        <v>2380</v>
      </c>
      <c r="Z30" t="str">
        <f t="shared" si="9"/>
        <v>ASMETSALUD EPS | Suroccidente</v>
      </c>
    </row>
    <row r="31" spans="1:26">
      <c r="A31" s="4">
        <v>30</v>
      </c>
      <c r="B31" s="4" t="s">
        <v>762</v>
      </c>
      <c r="C31" s="4" t="s">
        <v>2384</v>
      </c>
      <c r="D31" s="4" t="s">
        <v>418</v>
      </c>
      <c r="E31" s="4" t="s">
        <v>2377</v>
      </c>
      <c r="F31" s="4">
        <v>0</v>
      </c>
      <c r="G31" s="4">
        <v>6.9304870000000003</v>
      </c>
      <c r="H31" s="4">
        <f>SUMIFS(Potencial_IMFINZI!$AD$2:$AD$5513,Potencial_IMFINZI!$E$2:$E$5513,D31,Potencial_IMFINZI!$AJ$2:$AJ$5513,B31)</f>
        <v>3.3852667203659541</v>
      </c>
      <c r="I31">
        <v>298048</v>
      </c>
      <c r="J31">
        <f t="shared" si="0"/>
        <v>3.3849409382743716E-2</v>
      </c>
      <c r="K31" t="str">
        <f t="shared" si="1"/>
        <v>Bajo</v>
      </c>
      <c r="L31" t="s">
        <v>2382</v>
      </c>
      <c r="M31" t="s">
        <v>2382</v>
      </c>
      <c r="N31" t="s">
        <v>2382</v>
      </c>
      <c r="O31">
        <v>2</v>
      </c>
      <c r="P31">
        <f t="shared" si="2"/>
        <v>1</v>
      </c>
      <c r="Q31">
        <f t="shared" si="3"/>
        <v>3</v>
      </c>
      <c r="R31">
        <f t="shared" si="4"/>
        <v>3</v>
      </c>
      <c r="S31">
        <f t="shared" si="5"/>
        <v>3</v>
      </c>
      <c r="T31">
        <f>IF(N31="Crítica",MIN(Q31*Diccionario!$B$53+R31*Diccionario!$B$54+S31*Diccionario!$B$55,2),Q31*Diccionario!$B$53+R31*Diccionario!$B$54+S31*Diccionario!$B$55)</f>
        <v>3</v>
      </c>
      <c r="U31">
        <f t="shared" si="6"/>
        <v>3</v>
      </c>
      <c r="V31">
        <f>P31*Diccionario!$B$50+T31*Diccionario!$B$51+U31*Diccionario!$B$52</f>
        <v>2.1999999999999997</v>
      </c>
      <c r="W31" t="str">
        <f t="shared" si="7"/>
        <v>Construir Condiciones</v>
      </c>
      <c r="X31" t="str">
        <f t="shared" si="8"/>
        <v>Baja</v>
      </c>
      <c r="Y31" t="s">
        <v>2380</v>
      </c>
      <c r="Z31" t="str">
        <f t="shared" si="9"/>
        <v>COMFENALCO VALLE EPS | Suroccidente</v>
      </c>
    </row>
    <row r="32" spans="1:26">
      <c r="A32" s="4">
        <v>31</v>
      </c>
      <c r="B32" s="4" t="s">
        <v>762</v>
      </c>
      <c r="C32" s="4" t="s">
        <v>2384</v>
      </c>
      <c r="D32" s="4" t="s">
        <v>417</v>
      </c>
      <c r="E32" s="4" t="s">
        <v>2377</v>
      </c>
      <c r="F32" s="4">
        <v>0</v>
      </c>
      <c r="G32" s="4">
        <v>5.8001620000000003</v>
      </c>
      <c r="H32" s="4">
        <f>SUMIFS(Potencial_IMFINZI!$AD$2:$AD$5513,Potencial_IMFINZI!$E$2:$E$5513,D32,Potencial_IMFINZI!$AJ$2:$AJ$5513,B32)</f>
        <v>2.8331482183897996</v>
      </c>
      <c r="I32">
        <v>249438</v>
      </c>
      <c r="J32">
        <f t="shared" si="0"/>
        <v>2.832875352399241E-2</v>
      </c>
      <c r="K32" t="str">
        <f t="shared" si="1"/>
        <v>Bajo</v>
      </c>
      <c r="L32" t="s">
        <v>2382</v>
      </c>
      <c r="M32" t="s">
        <v>2382</v>
      </c>
      <c r="N32" t="s">
        <v>2382</v>
      </c>
      <c r="O32">
        <v>2</v>
      </c>
      <c r="P32">
        <f t="shared" si="2"/>
        <v>1</v>
      </c>
      <c r="Q32">
        <f t="shared" si="3"/>
        <v>3</v>
      </c>
      <c r="R32">
        <f t="shared" si="4"/>
        <v>3</v>
      </c>
      <c r="S32">
        <f t="shared" si="5"/>
        <v>3</v>
      </c>
      <c r="T32">
        <f>IF(N32="Crítica",MIN(Q32*Diccionario!$B$53+R32*Diccionario!$B$54+S32*Diccionario!$B$55,2),Q32*Diccionario!$B$53+R32*Diccionario!$B$54+S32*Diccionario!$B$55)</f>
        <v>3</v>
      </c>
      <c r="U32">
        <f t="shared" si="6"/>
        <v>3</v>
      </c>
      <c r="V32">
        <f>P32*Diccionario!$B$50+T32*Diccionario!$B$51+U32*Diccionario!$B$52</f>
        <v>2.1999999999999997</v>
      </c>
      <c r="W32" t="str">
        <f t="shared" si="7"/>
        <v>Construir Condiciones</v>
      </c>
      <c r="X32" t="str">
        <f t="shared" si="8"/>
        <v>Baja</v>
      </c>
      <c r="Y32" t="s">
        <v>2380</v>
      </c>
      <c r="Z32" t="str">
        <f t="shared" si="9"/>
        <v>MALLAMAS EPSI | Suroccidente</v>
      </c>
    </row>
    <row r="33" spans="1:26">
      <c r="A33" s="4">
        <v>32</v>
      </c>
      <c r="B33" s="4" t="s">
        <v>762</v>
      </c>
      <c r="C33" s="4" t="s">
        <v>2384</v>
      </c>
      <c r="D33" s="4" t="s">
        <v>90</v>
      </c>
      <c r="E33" s="4" t="s">
        <v>2377</v>
      </c>
      <c r="F33" s="4">
        <v>0</v>
      </c>
      <c r="G33" s="4">
        <v>3.7560210000000001</v>
      </c>
      <c r="H33" s="4">
        <f>SUMIFS(Potencial_IMFINZI!$AD$2:$AD$5513,Potencial_IMFINZI!$E$2:$E$5513,D33,Potencial_IMFINZI!$AJ$2:$AJ$5513,B33)</f>
        <v>1.8346667250711035</v>
      </c>
      <c r="I33">
        <v>161529</v>
      </c>
      <c r="J33">
        <f t="shared" si="0"/>
        <v>1.8344900218293814E-2</v>
      </c>
      <c r="K33" t="str">
        <f t="shared" si="1"/>
        <v>Bajo</v>
      </c>
      <c r="L33" t="s">
        <v>2382</v>
      </c>
      <c r="M33" t="s">
        <v>2382</v>
      </c>
      <c r="N33" t="s">
        <v>2382</v>
      </c>
      <c r="O33">
        <v>2</v>
      </c>
      <c r="P33">
        <f t="shared" si="2"/>
        <v>1</v>
      </c>
      <c r="Q33">
        <f t="shared" si="3"/>
        <v>3</v>
      </c>
      <c r="R33">
        <f t="shared" si="4"/>
        <v>3</v>
      </c>
      <c r="S33">
        <f t="shared" si="5"/>
        <v>3</v>
      </c>
      <c r="T33">
        <f>IF(N33="Crítica",MIN(Q33*Diccionario!$B$53+R33*Diccionario!$B$54+S33*Diccionario!$B$55,2),Q33*Diccionario!$B$53+R33*Diccionario!$B$54+S33*Diccionario!$B$55)</f>
        <v>3</v>
      </c>
      <c r="U33">
        <f t="shared" si="6"/>
        <v>3</v>
      </c>
      <c r="V33">
        <f>P33*Diccionario!$B$50+T33*Diccionario!$B$51+U33*Diccionario!$B$52</f>
        <v>2.1999999999999997</v>
      </c>
      <c r="W33" t="str">
        <f t="shared" si="7"/>
        <v>Construir Condiciones</v>
      </c>
      <c r="X33" t="str">
        <f t="shared" si="8"/>
        <v>Baja</v>
      </c>
      <c r="Y33" t="s">
        <v>2380</v>
      </c>
      <c r="Z33" t="str">
        <f t="shared" si="9"/>
        <v>REGIMEN DE EXCEPCION | Suroccidente</v>
      </c>
    </row>
    <row r="34" spans="1:26">
      <c r="A34" s="4">
        <v>33</v>
      </c>
      <c r="B34" s="4" t="s">
        <v>762</v>
      </c>
      <c r="C34" s="4" t="s">
        <v>2384</v>
      </c>
      <c r="D34" s="4" t="s">
        <v>91</v>
      </c>
      <c r="E34" s="4" t="s">
        <v>2377</v>
      </c>
      <c r="F34" s="4">
        <v>0</v>
      </c>
      <c r="G34" s="4">
        <v>1.4527030000000001</v>
      </c>
      <c r="H34" s="4">
        <f>SUMIFS(Potencial_IMFINZI!$AD$2:$AD$5513,Potencial_IMFINZI!$E$2:$E$5513,D34,Potencial_IMFINZI!$AJ$2:$AJ$5513,B34)</f>
        <v>0.70958756001765699</v>
      </c>
      <c r="I34">
        <v>62474</v>
      </c>
      <c r="J34">
        <f t="shared" ref="J34:J65" si="10">IFERROR(G34/SUMIFS($G$2:$G$121,$B$2:$B$121,B34),0)</f>
        <v>7.0951923809307992E-3</v>
      </c>
      <c r="K34" t="str">
        <f t="shared" ref="K34:K65" si="11">IF(J34&lt;20%,"Bajo",IF(J34&lt;=40%,"Medio","Alto"))</f>
        <v>Bajo</v>
      </c>
      <c r="L34" t="s">
        <v>2382</v>
      </c>
      <c r="M34" t="s">
        <v>2382</v>
      </c>
      <c r="N34" t="s">
        <v>2382</v>
      </c>
      <c r="O34">
        <v>2</v>
      </c>
      <c r="P34">
        <f t="shared" ref="P34:P65" si="12">IF(K34="Bajo",1,IF(K34="Medio",3,5))</f>
        <v>1</v>
      </c>
      <c r="Q34">
        <f t="shared" ref="Q34:Q65" si="13">IF(L34="Sí",5,IF(L34="Parcial",3,IF(L34="No",1,3)))</f>
        <v>3</v>
      </c>
      <c r="R34">
        <f t="shared" ref="R34:R65" si="14">IF(M34="Baja",5,IF(M34="Media",3,IF(M34="Alta",1,3)))</f>
        <v>3</v>
      </c>
      <c r="S34">
        <f t="shared" ref="S34:S65" si="15">IF(N34="Controlada",5,IF(N34="Vencida",3,IF(N34="Crítica",1,3)))</f>
        <v>3</v>
      </c>
      <c r="T34">
        <f>IF(N34="Crítica",MIN(Q34*Diccionario!$B$53+R34*Diccionario!$B$54+S34*Diccionario!$B$55,2),Q34*Diccionario!$B$53+R34*Diccionario!$B$54+S34*Diccionario!$B$55)</f>
        <v>3</v>
      </c>
      <c r="U34">
        <f t="shared" ref="U34:U65" si="16">AVERAGE(IF(O34=1,5,IF(O34&lt;=3,3,1)),IF(F34=0,3,IF(F34=1,5,IF(F34&lt;=3,3,1))))</f>
        <v>3</v>
      </c>
      <c r="V34">
        <f>P34*Diccionario!$B$50+T34*Diccionario!$B$51+U34*Diccionario!$B$52</f>
        <v>2.1999999999999997</v>
      </c>
      <c r="W34" t="str">
        <f t="shared" ref="W34:W65" si="17">IF(AND(U34&gt;=3.5,T34&gt;=3.5),"Acelerar Valor",IF(AND(U34&lt;3.5,T34&gt;=3.5),"Orquestar Ecosistema",IF(AND(U34&gt;=3.5,T34&lt;3.5),"Desbloquear Acceso","Construir Condiciones")))</f>
        <v>Construir Condiciones</v>
      </c>
      <c r="X34" t="str">
        <f t="shared" ref="X34:X65" si="18">IF(N34="Crítica","No invertir",IF(V34&gt;=4,"Alta",IF(V34&gt;=3,"Selectiva","Baja")))</f>
        <v>Baja</v>
      </c>
      <c r="Y34" t="s">
        <v>2380</v>
      </c>
      <c r="Z34" t="str">
        <f t="shared" ref="Z34:Z65" si="19">D34&amp;" | "&amp;B34</f>
        <v>FAMISANAR | Suroccidente</v>
      </c>
    </row>
    <row r="35" spans="1:26">
      <c r="A35" s="4">
        <v>34</v>
      </c>
      <c r="B35" s="4" t="s">
        <v>762</v>
      </c>
      <c r="C35" s="4" t="s">
        <v>2384</v>
      </c>
      <c r="D35" s="4" t="s">
        <v>1095</v>
      </c>
      <c r="E35" s="4" t="s">
        <v>2377</v>
      </c>
      <c r="F35" s="4">
        <v>0</v>
      </c>
      <c r="G35" s="4">
        <v>0.73844299999999996</v>
      </c>
      <c r="H35" s="4">
        <f>SUMIFS(Potencial_IMFINZI!$AD$2:$AD$5513,Potencial_IMFINZI!$E$2:$E$5513,D35,Potencial_IMFINZI!$AJ$2:$AJ$5513,B35)</f>
        <v>0.36070000549797887</v>
      </c>
      <c r="I35">
        <v>31757</v>
      </c>
      <c r="J35">
        <f t="shared" si="10"/>
        <v>3.606652665652705E-3</v>
      </c>
      <c r="K35" t="str">
        <f t="shared" si="11"/>
        <v>Bajo</v>
      </c>
      <c r="L35" t="s">
        <v>2382</v>
      </c>
      <c r="M35" t="s">
        <v>2382</v>
      </c>
      <c r="N35" t="s">
        <v>2382</v>
      </c>
      <c r="O35">
        <v>2</v>
      </c>
      <c r="P35">
        <f t="shared" si="12"/>
        <v>1</v>
      </c>
      <c r="Q35">
        <f t="shared" si="13"/>
        <v>3</v>
      </c>
      <c r="R35">
        <f t="shared" si="14"/>
        <v>3</v>
      </c>
      <c r="S35">
        <f t="shared" si="15"/>
        <v>3</v>
      </c>
      <c r="T35">
        <f>IF(N35="Crítica",MIN(Q35*Diccionario!$B$53+R35*Diccionario!$B$54+S35*Diccionario!$B$55,2),Q35*Diccionario!$B$53+R35*Diccionario!$B$54+S35*Diccionario!$B$55)</f>
        <v>3</v>
      </c>
      <c r="U35">
        <f t="shared" si="16"/>
        <v>3</v>
      </c>
      <c r="V35">
        <f>P35*Diccionario!$B$50+T35*Diccionario!$B$51+U35*Diccionario!$B$52</f>
        <v>2.1999999999999997</v>
      </c>
      <c r="W35" t="str">
        <f t="shared" si="17"/>
        <v>Construir Condiciones</v>
      </c>
      <c r="X35" t="str">
        <f t="shared" si="18"/>
        <v>Baja</v>
      </c>
      <c r="Y35" t="s">
        <v>2380</v>
      </c>
      <c r="Z35" t="str">
        <f t="shared" si="19"/>
        <v>PIJAOS SALUD EPSI | Suroccidente</v>
      </c>
    </row>
    <row r="36" spans="1:26">
      <c r="A36" s="4">
        <v>35</v>
      </c>
      <c r="B36" s="4" t="s">
        <v>762</v>
      </c>
      <c r="C36" s="4" t="s">
        <v>2384</v>
      </c>
      <c r="D36" s="4" t="s">
        <v>93</v>
      </c>
      <c r="E36" s="4" t="s">
        <v>2377</v>
      </c>
      <c r="F36" s="4">
        <v>0</v>
      </c>
      <c r="G36" s="4">
        <v>0.18128</v>
      </c>
      <c r="H36" s="4">
        <f>SUMIFS(Potencial_IMFINZI!$AD$2:$AD$5513,Potencial_IMFINZI!$E$2:$E$5513,D36,Potencial_IMFINZI!$AJ$2:$AJ$5513,B36)</f>
        <v>8.8547949833493164E-2</v>
      </c>
      <c r="I36">
        <v>7796</v>
      </c>
      <c r="J36">
        <f t="shared" si="10"/>
        <v>8.8539534565230135E-4</v>
      </c>
      <c r="K36" t="str">
        <f t="shared" si="11"/>
        <v>Bajo</v>
      </c>
      <c r="L36" t="s">
        <v>2382</v>
      </c>
      <c r="M36" t="s">
        <v>2382</v>
      </c>
      <c r="N36" t="s">
        <v>2382</v>
      </c>
      <c r="O36">
        <v>2</v>
      </c>
      <c r="P36">
        <f t="shared" si="12"/>
        <v>1</v>
      </c>
      <c r="Q36">
        <f t="shared" si="13"/>
        <v>3</v>
      </c>
      <c r="R36">
        <f t="shared" si="14"/>
        <v>3</v>
      </c>
      <c r="S36">
        <f t="shared" si="15"/>
        <v>3</v>
      </c>
      <c r="T36">
        <f>IF(N36="Crítica",MIN(Q36*Diccionario!$B$53+R36*Diccionario!$B$54+S36*Diccionario!$B$55,2),Q36*Diccionario!$B$53+R36*Diccionario!$B$54+S36*Diccionario!$B$55)</f>
        <v>3</v>
      </c>
      <c r="U36">
        <f t="shared" si="16"/>
        <v>3</v>
      </c>
      <c r="V36">
        <f>P36*Diccionario!$B$50+T36*Diccionario!$B$51+U36*Diccionario!$B$52</f>
        <v>2.1999999999999997</v>
      </c>
      <c r="W36" t="str">
        <f t="shared" si="17"/>
        <v>Construir Condiciones</v>
      </c>
      <c r="X36" t="str">
        <f t="shared" si="18"/>
        <v>Baja</v>
      </c>
      <c r="Y36" t="s">
        <v>2380</v>
      </c>
      <c r="Z36" t="str">
        <f t="shared" si="19"/>
        <v>FERRONALES - EAS | Suroccidente</v>
      </c>
    </row>
    <row r="37" spans="1:26">
      <c r="A37" s="4">
        <v>36</v>
      </c>
      <c r="B37" s="4" t="s">
        <v>762</v>
      </c>
      <c r="C37" s="4" t="s">
        <v>2384</v>
      </c>
      <c r="D37" s="4" t="s">
        <v>92</v>
      </c>
      <c r="E37" s="4" t="s">
        <v>2377</v>
      </c>
      <c r="F37" s="4">
        <v>0</v>
      </c>
      <c r="G37" s="4">
        <v>5.8100000000000003E-4</v>
      </c>
      <c r="H37" s="4">
        <f>SUMIFS(Potencial_IMFINZI!$AD$2:$AD$5513,Potencial_IMFINZI!$E$2:$E$5513,D37,Potencial_IMFINZI!$AJ$2:$AJ$5513,B37)</f>
        <v>2.8395314851684583E-4</v>
      </c>
      <c r="I37">
        <v>25</v>
      </c>
      <c r="J37">
        <f t="shared" si="10"/>
        <v>2.8376803609001939E-6</v>
      </c>
      <c r="K37" t="str">
        <f t="shared" si="11"/>
        <v>Bajo</v>
      </c>
      <c r="L37" t="s">
        <v>2382</v>
      </c>
      <c r="M37" t="s">
        <v>2382</v>
      </c>
      <c r="N37" t="s">
        <v>2382</v>
      </c>
      <c r="O37">
        <v>2</v>
      </c>
      <c r="P37">
        <f t="shared" si="12"/>
        <v>1</v>
      </c>
      <c r="Q37">
        <f t="shared" si="13"/>
        <v>3</v>
      </c>
      <c r="R37">
        <f t="shared" si="14"/>
        <v>3</v>
      </c>
      <c r="S37">
        <f t="shared" si="15"/>
        <v>3</v>
      </c>
      <c r="T37">
        <f>IF(N37="Crítica",MIN(Q37*Diccionario!$B$53+R37*Diccionario!$B$54+S37*Diccionario!$B$55,2),Q37*Diccionario!$B$53+R37*Diccionario!$B$54+S37*Diccionario!$B$55)</f>
        <v>3</v>
      </c>
      <c r="U37">
        <f t="shared" si="16"/>
        <v>3</v>
      </c>
      <c r="V37">
        <f>P37*Diccionario!$B$50+T37*Diccionario!$B$51+U37*Diccionario!$B$52</f>
        <v>2.1999999999999997</v>
      </c>
      <c r="W37" t="str">
        <f t="shared" si="17"/>
        <v>Construir Condiciones</v>
      </c>
      <c r="X37" t="str">
        <f t="shared" si="18"/>
        <v>Baja</v>
      </c>
      <c r="Y37" t="s">
        <v>2380</v>
      </c>
      <c r="Z37" t="str">
        <f t="shared" si="19"/>
        <v>EPS FAMILIAR DE COLOMBIA | Suroccidente</v>
      </c>
    </row>
    <row r="38" spans="1:26">
      <c r="A38" s="4">
        <v>37</v>
      </c>
      <c r="B38" s="4" t="s">
        <v>762</v>
      </c>
      <c r="C38" s="4" t="s">
        <v>2384</v>
      </c>
      <c r="D38" s="4" t="s">
        <v>161</v>
      </c>
      <c r="E38" s="4" t="s">
        <v>2377</v>
      </c>
      <c r="F38" s="4">
        <v>0</v>
      </c>
      <c r="G38" s="4">
        <v>6.9999999999999994E-5</v>
      </c>
      <c r="H38" s="4">
        <f>SUMIFS(Potencial_IMFINZI!$AD$2:$AD$5513,Potencial_IMFINZI!$E$2:$E$5513,D38,Potencial_IMFINZI!$AJ$2:$AJ$5513,B38)</f>
        <v>3.4074377822021498E-5</v>
      </c>
      <c r="I38">
        <v>3</v>
      </c>
      <c r="J38">
        <f t="shared" si="10"/>
        <v>3.4188920010845702E-7</v>
      </c>
      <c r="K38" t="str">
        <f t="shared" si="11"/>
        <v>Bajo</v>
      </c>
      <c r="L38" t="s">
        <v>2382</v>
      </c>
      <c r="M38" t="s">
        <v>2382</v>
      </c>
      <c r="N38" t="s">
        <v>2382</v>
      </c>
      <c r="O38">
        <v>2</v>
      </c>
      <c r="P38">
        <f t="shared" si="12"/>
        <v>1</v>
      </c>
      <c r="Q38">
        <f t="shared" si="13"/>
        <v>3</v>
      </c>
      <c r="R38">
        <f t="shared" si="14"/>
        <v>3</v>
      </c>
      <c r="S38">
        <f t="shared" si="15"/>
        <v>3</v>
      </c>
      <c r="T38">
        <f>IF(N38="Crítica",MIN(Q38*Diccionario!$B$53+R38*Diccionario!$B$54+S38*Diccionario!$B$55,2),Q38*Diccionario!$B$53+R38*Diccionario!$B$54+S38*Diccionario!$B$55)</f>
        <v>3</v>
      </c>
      <c r="U38">
        <f t="shared" si="16"/>
        <v>3</v>
      </c>
      <c r="V38">
        <f>P38*Diccionario!$B$50+T38*Diccionario!$B$51+U38*Diccionario!$B$52</f>
        <v>2.1999999999999997</v>
      </c>
      <c r="W38" t="str">
        <f t="shared" si="17"/>
        <v>Construir Condiciones</v>
      </c>
      <c r="X38" t="str">
        <f t="shared" si="18"/>
        <v>Baja</v>
      </c>
      <c r="Y38" t="s">
        <v>2380</v>
      </c>
      <c r="Z38" t="str">
        <f t="shared" si="19"/>
        <v>EPM - EAS | Suroccidente</v>
      </c>
    </row>
    <row r="39" spans="1:26">
      <c r="A39" s="4">
        <v>38</v>
      </c>
      <c r="B39" s="4" t="s">
        <v>762</v>
      </c>
      <c r="C39" s="4" t="s">
        <v>2384</v>
      </c>
      <c r="D39" s="4" t="s">
        <v>89</v>
      </c>
      <c r="E39" s="4" t="s">
        <v>2377</v>
      </c>
      <c r="F39" s="4">
        <v>0</v>
      </c>
      <c r="G39" s="4">
        <v>6.9999999999999994E-5</v>
      </c>
      <c r="H39" s="4">
        <f>SUMIFS(Potencial_IMFINZI!$AD$2:$AD$5513,Potencial_IMFINZI!$E$2:$E$5513,D39,Potencial_IMFINZI!$AJ$2:$AJ$5513,B39)</f>
        <v>3.4074377822021498E-5</v>
      </c>
      <c r="I39">
        <v>3</v>
      </c>
      <c r="J39">
        <f t="shared" si="10"/>
        <v>3.4188920010845702E-7</v>
      </c>
      <c r="K39" t="str">
        <f t="shared" si="11"/>
        <v>Bajo</v>
      </c>
      <c r="L39" t="s">
        <v>2382</v>
      </c>
      <c r="M39" t="s">
        <v>2382</v>
      </c>
      <c r="N39" t="s">
        <v>2382</v>
      </c>
      <c r="O39">
        <v>2</v>
      </c>
      <c r="P39">
        <f t="shared" si="12"/>
        <v>1</v>
      </c>
      <c r="Q39">
        <f t="shared" si="13"/>
        <v>3</v>
      </c>
      <c r="R39">
        <f t="shared" si="14"/>
        <v>3</v>
      </c>
      <c r="S39">
        <f t="shared" si="15"/>
        <v>3</v>
      </c>
      <c r="T39">
        <f>IF(N39="Crítica",MIN(Q39*Diccionario!$B$53+R39*Diccionario!$B$54+S39*Diccionario!$B$55,2),Q39*Diccionario!$B$53+R39*Diccionario!$B$54+S39*Diccionario!$B$55)</f>
        <v>3</v>
      </c>
      <c r="U39">
        <f t="shared" si="16"/>
        <v>3</v>
      </c>
      <c r="V39">
        <f>P39*Diccionario!$B$50+T39*Diccionario!$B$51+U39*Diccionario!$B$52</f>
        <v>2.1999999999999997</v>
      </c>
      <c r="W39" t="str">
        <f t="shared" si="17"/>
        <v>Construir Condiciones</v>
      </c>
      <c r="X39" t="str">
        <f t="shared" si="18"/>
        <v>Baja</v>
      </c>
      <c r="Y39" t="s">
        <v>2380</v>
      </c>
      <c r="Z39" t="str">
        <f t="shared" si="19"/>
        <v>PROTEGER EPS (ANTES CAJACOPI EPS) | Suroccidente</v>
      </c>
    </row>
    <row r="40" spans="1:26">
      <c r="A40" s="4">
        <v>39</v>
      </c>
      <c r="B40" s="4" t="s">
        <v>762</v>
      </c>
      <c r="C40" s="4" t="s">
        <v>2384</v>
      </c>
      <c r="D40" s="4" t="s">
        <v>415</v>
      </c>
      <c r="E40" s="4" t="s">
        <v>2377</v>
      </c>
      <c r="F40" s="4">
        <v>0</v>
      </c>
      <c r="G40" s="4">
        <v>4.6999999999999997E-5</v>
      </c>
      <c r="H40" s="4">
        <f>SUMIFS(Potencial_IMFINZI!$AD$2:$AD$5513,Potencial_IMFINZI!$E$2:$E$5513,D40,Potencial_IMFINZI!$AJ$2:$AJ$5513,B40)</f>
        <v>2.2716251881347665E-5</v>
      </c>
      <c r="I40">
        <v>2</v>
      </c>
      <c r="J40">
        <f t="shared" si="10"/>
        <v>2.295541772156783E-7</v>
      </c>
      <c r="K40" t="str">
        <f t="shared" si="11"/>
        <v>Bajo</v>
      </c>
      <c r="L40" t="s">
        <v>2382</v>
      </c>
      <c r="M40" t="s">
        <v>2382</v>
      </c>
      <c r="N40" t="s">
        <v>2382</v>
      </c>
      <c r="O40">
        <v>2</v>
      </c>
      <c r="P40">
        <f t="shared" si="12"/>
        <v>1</v>
      </c>
      <c r="Q40">
        <f t="shared" si="13"/>
        <v>3</v>
      </c>
      <c r="R40">
        <f t="shared" si="14"/>
        <v>3</v>
      </c>
      <c r="S40">
        <f t="shared" si="15"/>
        <v>3</v>
      </c>
      <c r="T40">
        <f>IF(N40="Crítica",MIN(Q40*Diccionario!$B$53+R40*Diccionario!$B$54+S40*Diccionario!$B$55,2),Q40*Diccionario!$B$53+R40*Diccionario!$B$54+S40*Diccionario!$B$55)</f>
        <v>3</v>
      </c>
      <c r="U40">
        <f t="shared" si="16"/>
        <v>3</v>
      </c>
      <c r="V40">
        <f>P40*Diccionario!$B$50+T40*Diccionario!$B$51+U40*Diccionario!$B$52</f>
        <v>2.1999999999999997</v>
      </c>
      <c r="W40" t="str">
        <f t="shared" si="17"/>
        <v>Construir Condiciones</v>
      </c>
      <c r="X40" t="str">
        <f t="shared" si="18"/>
        <v>Baja</v>
      </c>
      <c r="Y40" t="s">
        <v>2380</v>
      </c>
      <c r="Z40" t="str">
        <f t="shared" si="19"/>
        <v>COMPENSAR EPS | Suroccidente</v>
      </c>
    </row>
    <row r="41" spans="1:26">
      <c r="A41" s="4">
        <v>40</v>
      </c>
      <c r="B41" s="4" t="s">
        <v>762</v>
      </c>
      <c r="C41" s="4" t="s">
        <v>2384</v>
      </c>
      <c r="D41" s="4" t="s">
        <v>416</v>
      </c>
      <c r="E41" s="4" t="s">
        <v>2377</v>
      </c>
      <c r="F41" s="4">
        <v>0</v>
      </c>
      <c r="G41" s="4">
        <v>2.3E-5</v>
      </c>
      <c r="H41" s="4">
        <f>SUMIFS(Potencial_IMFINZI!$AD$2:$AD$5513,Potencial_IMFINZI!$E$2:$E$5513,D41,Potencial_IMFINZI!$AJ$2:$AJ$5513,B41)</f>
        <v>1.1358125940673833E-5</v>
      </c>
      <c r="I41">
        <v>1</v>
      </c>
      <c r="J41">
        <f t="shared" si="10"/>
        <v>1.1233502289277874E-7</v>
      </c>
      <c r="K41" t="str">
        <f t="shared" si="11"/>
        <v>Bajo</v>
      </c>
      <c r="L41" t="s">
        <v>2382</v>
      </c>
      <c r="M41" t="s">
        <v>2382</v>
      </c>
      <c r="N41" t="s">
        <v>2382</v>
      </c>
      <c r="O41">
        <v>2</v>
      </c>
      <c r="P41">
        <f t="shared" si="12"/>
        <v>1</v>
      </c>
      <c r="Q41">
        <f t="shared" si="13"/>
        <v>3</v>
      </c>
      <c r="R41">
        <f t="shared" si="14"/>
        <v>3</v>
      </c>
      <c r="S41">
        <f t="shared" si="15"/>
        <v>3</v>
      </c>
      <c r="T41">
        <f>IF(N41="Crítica",MIN(Q41*Diccionario!$B$53+R41*Diccionario!$B$54+S41*Diccionario!$B$55,2),Q41*Diccionario!$B$53+R41*Diccionario!$B$54+S41*Diccionario!$B$55)</f>
        <v>3</v>
      </c>
      <c r="U41">
        <f t="shared" si="16"/>
        <v>3</v>
      </c>
      <c r="V41">
        <f>P41*Diccionario!$B$50+T41*Diccionario!$B$51+U41*Diccionario!$B$52</f>
        <v>2.1999999999999997</v>
      </c>
      <c r="W41" t="str">
        <f t="shared" si="17"/>
        <v>Construir Condiciones</v>
      </c>
      <c r="X41" t="str">
        <f t="shared" si="18"/>
        <v>Baja</v>
      </c>
      <c r="Y41" t="s">
        <v>2380</v>
      </c>
      <c r="Z41" t="str">
        <f t="shared" si="19"/>
        <v>CAPITAL SALUD EPS | Suroccidente</v>
      </c>
    </row>
    <row r="42" spans="1:26">
      <c r="A42" s="4">
        <v>41</v>
      </c>
      <c r="B42" s="4" t="s">
        <v>762</v>
      </c>
      <c r="C42" s="4" t="s">
        <v>2384</v>
      </c>
      <c r="D42" s="4" t="s">
        <v>77</v>
      </c>
      <c r="E42" s="4" t="s">
        <v>2377</v>
      </c>
      <c r="F42" s="4">
        <v>0</v>
      </c>
      <c r="G42" s="4">
        <v>2.3E-5</v>
      </c>
      <c r="H42" s="4">
        <f>SUMIFS(Potencial_IMFINZI!$AD$2:$AD$5513,Potencial_IMFINZI!$E$2:$E$5513,D42,Potencial_IMFINZI!$AJ$2:$AJ$5513,B42)</f>
        <v>1.1358125940673833E-5</v>
      </c>
      <c r="I42">
        <v>1</v>
      </c>
      <c r="J42">
        <f t="shared" si="10"/>
        <v>1.1233502289277874E-7</v>
      </c>
      <c r="K42" t="str">
        <f t="shared" si="11"/>
        <v>Bajo</v>
      </c>
      <c r="L42" t="s">
        <v>2382</v>
      </c>
      <c r="M42" t="s">
        <v>2382</v>
      </c>
      <c r="N42" t="s">
        <v>2382</v>
      </c>
      <c r="O42">
        <v>2</v>
      </c>
      <c r="P42">
        <f t="shared" si="12"/>
        <v>1</v>
      </c>
      <c r="Q42">
        <f t="shared" si="13"/>
        <v>3</v>
      </c>
      <c r="R42">
        <f t="shared" si="14"/>
        <v>3</v>
      </c>
      <c r="S42">
        <f t="shared" si="15"/>
        <v>3</v>
      </c>
      <c r="T42">
        <f>IF(N42="Crítica",MIN(Q42*Diccionario!$B$53+R42*Diccionario!$B$54+S42*Diccionario!$B$55,2),Q42*Diccionario!$B$53+R42*Diccionario!$B$54+S42*Diccionario!$B$55)</f>
        <v>3</v>
      </c>
      <c r="U42">
        <f t="shared" si="16"/>
        <v>3</v>
      </c>
      <c r="V42">
        <f>P42*Diccionario!$B$50+T42*Diccionario!$B$51+U42*Diccionario!$B$52</f>
        <v>2.1999999999999997</v>
      </c>
      <c r="W42" t="str">
        <f t="shared" si="17"/>
        <v>Construir Condiciones</v>
      </c>
      <c r="X42" t="str">
        <f t="shared" si="18"/>
        <v>Baja</v>
      </c>
      <c r="Y42" t="s">
        <v>2380</v>
      </c>
      <c r="Z42" t="str">
        <f t="shared" si="19"/>
        <v>MUTUAL SER | Suroccidente</v>
      </c>
    </row>
    <row r="43" spans="1:26">
      <c r="A43" s="4">
        <v>42</v>
      </c>
      <c r="B43" s="4" t="s">
        <v>762</v>
      </c>
      <c r="C43" s="4" t="s">
        <v>2384</v>
      </c>
      <c r="D43" s="4" t="s">
        <v>160</v>
      </c>
      <c r="E43" s="4" t="s">
        <v>2377</v>
      </c>
      <c r="F43" s="4">
        <v>0</v>
      </c>
      <c r="G43" s="4">
        <v>2.3E-5</v>
      </c>
      <c r="H43" s="4">
        <f>SUMIFS(Potencial_IMFINZI!$AD$2:$AD$5513,Potencial_IMFINZI!$E$2:$E$5513,D43,Potencial_IMFINZI!$AJ$2:$AJ$5513,B43)</f>
        <v>1.1358125940673833E-5</v>
      </c>
      <c r="I43">
        <v>1</v>
      </c>
      <c r="J43">
        <f t="shared" si="10"/>
        <v>1.1233502289277874E-7</v>
      </c>
      <c r="K43" t="str">
        <f t="shared" si="11"/>
        <v>Bajo</v>
      </c>
      <c r="L43" t="s">
        <v>2382</v>
      </c>
      <c r="M43" t="s">
        <v>2382</v>
      </c>
      <c r="N43" t="s">
        <v>2382</v>
      </c>
      <c r="O43">
        <v>2</v>
      </c>
      <c r="P43">
        <f t="shared" si="12"/>
        <v>1</v>
      </c>
      <c r="Q43">
        <f t="shared" si="13"/>
        <v>3</v>
      </c>
      <c r="R43">
        <f t="shared" si="14"/>
        <v>3</v>
      </c>
      <c r="S43">
        <f t="shared" si="15"/>
        <v>3</v>
      </c>
      <c r="T43">
        <f>IF(N43="Crítica",MIN(Q43*Diccionario!$B$53+R43*Diccionario!$B$54+S43*Diccionario!$B$55,2),Q43*Diccionario!$B$53+R43*Diccionario!$B$54+S43*Diccionario!$B$55)</f>
        <v>3</v>
      </c>
      <c r="U43">
        <f t="shared" si="16"/>
        <v>3</v>
      </c>
      <c r="V43">
        <f>P43*Diccionario!$B$50+T43*Diccionario!$B$51+U43*Diccionario!$B$52</f>
        <v>2.1999999999999997</v>
      </c>
      <c r="W43" t="str">
        <f t="shared" si="17"/>
        <v>Construir Condiciones</v>
      </c>
      <c r="X43" t="str">
        <f t="shared" si="18"/>
        <v>Baja</v>
      </c>
      <c r="Y43" t="s">
        <v>2380</v>
      </c>
      <c r="Z43" t="str">
        <f t="shared" si="19"/>
        <v>SAVIA SALUD EPS | Suroccidente</v>
      </c>
    </row>
    <row r="44" spans="1:26">
      <c r="A44" s="4">
        <v>43</v>
      </c>
      <c r="B44" s="4" t="s">
        <v>74</v>
      </c>
      <c r="C44" s="4" t="s">
        <v>2386</v>
      </c>
      <c r="D44" s="4" t="s">
        <v>77</v>
      </c>
      <c r="E44" s="4" t="s">
        <v>2377</v>
      </c>
      <c r="F44" s="4">
        <v>0</v>
      </c>
      <c r="G44" s="4">
        <v>55.616802999999997</v>
      </c>
      <c r="H44" s="4">
        <f>SUMIFS(Potencial_IMFINZI!$AD$2:$AD$5513,Potencial_IMFINZI!$E$2:$E$5513,D44,Potencial_IMFINZI!$AJ$2:$AJ$5513,B44)</f>
        <v>27.166592787422474</v>
      </c>
      <c r="I44">
        <v>2391820</v>
      </c>
      <c r="J44">
        <f t="shared" si="10"/>
        <v>0.24637174601271902</v>
      </c>
      <c r="K44" t="str">
        <f t="shared" si="11"/>
        <v>Medio</v>
      </c>
      <c r="L44" t="s">
        <v>2382</v>
      </c>
      <c r="M44" t="s">
        <v>2382</v>
      </c>
      <c r="N44" t="s">
        <v>2382</v>
      </c>
      <c r="O44">
        <v>2</v>
      </c>
      <c r="P44">
        <f t="shared" si="12"/>
        <v>3</v>
      </c>
      <c r="Q44">
        <f t="shared" si="13"/>
        <v>3</v>
      </c>
      <c r="R44">
        <f t="shared" si="14"/>
        <v>3</v>
      </c>
      <c r="S44">
        <f t="shared" si="15"/>
        <v>3</v>
      </c>
      <c r="T44">
        <f>IF(N44="Crítica",MIN(Q44*Diccionario!$B$53+R44*Diccionario!$B$54+S44*Diccionario!$B$55,2),Q44*Diccionario!$B$53+R44*Diccionario!$B$54+S44*Diccionario!$B$55)</f>
        <v>3</v>
      </c>
      <c r="U44">
        <f t="shared" si="16"/>
        <v>3</v>
      </c>
      <c r="V44">
        <f>P44*Diccionario!$B$50+T44*Diccionario!$B$51+U44*Diccionario!$B$52</f>
        <v>3</v>
      </c>
      <c r="W44" t="str">
        <f t="shared" si="17"/>
        <v>Construir Condiciones</v>
      </c>
      <c r="X44" t="str">
        <f t="shared" si="18"/>
        <v>Selectiva</v>
      </c>
      <c r="Y44" t="s">
        <v>2380</v>
      </c>
      <c r="Z44" t="str">
        <f t="shared" si="19"/>
        <v>MUTUAL SER | Costa</v>
      </c>
    </row>
    <row r="45" spans="1:26">
      <c r="A45" s="4">
        <v>44</v>
      </c>
      <c r="B45" s="4" t="s">
        <v>74</v>
      </c>
      <c r="C45" s="4" t="s">
        <v>2386</v>
      </c>
      <c r="D45" s="4" t="s">
        <v>87</v>
      </c>
      <c r="E45" s="4" t="s">
        <v>2387</v>
      </c>
      <c r="F45" s="4">
        <v>5</v>
      </c>
      <c r="G45" s="4">
        <v>45.727055999999997</v>
      </c>
      <c r="H45" s="4">
        <f>SUMIFS(Potencial_IMFINZI!$AD$2:$AD$5513,Potencial_IMFINZI!$E$2:$E$5513,D45,Potencial_IMFINZI!$AJ$2:$AJ$5513,B45)</f>
        <v>22.335845527342627</v>
      </c>
      <c r="I45">
        <v>1966508</v>
      </c>
      <c r="J45">
        <f t="shared" si="10"/>
        <v>0.20256206791931891</v>
      </c>
      <c r="K45" t="str">
        <f t="shared" si="11"/>
        <v>Medio</v>
      </c>
      <c r="L45" t="s">
        <v>2382</v>
      </c>
      <c r="M45" t="s">
        <v>2382</v>
      </c>
      <c r="N45" t="s">
        <v>2382</v>
      </c>
      <c r="O45">
        <v>2</v>
      </c>
      <c r="P45">
        <f t="shared" si="12"/>
        <v>3</v>
      </c>
      <c r="Q45">
        <f t="shared" si="13"/>
        <v>3</v>
      </c>
      <c r="R45">
        <f t="shared" si="14"/>
        <v>3</v>
      </c>
      <c r="S45">
        <f t="shared" si="15"/>
        <v>3</v>
      </c>
      <c r="T45">
        <f>IF(N45="Crítica",MIN(Q45*Diccionario!$B$53+R45*Diccionario!$B$54+S45*Diccionario!$B$55,2),Q45*Diccionario!$B$53+R45*Diccionario!$B$54+S45*Diccionario!$B$55)</f>
        <v>3</v>
      </c>
      <c r="U45">
        <f t="shared" si="16"/>
        <v>2</v>
      </c>
      <c r="V45">
        <f>P45*Diccionario!$B$50+T45*Diccionario!$B$51+U45*Diccionario!$B$52</f>
        <v>2.75</v>
      </c>
      <c r="W45" t="str">
        <f t="shared" si="17"/>
        <v>Construir Condiciones</v>
      </c>
      <c r="X45" t="str">
        <f t="shared" si="18"/>
        <v>Baja</v>
      </c>
      <c r="Y45" t="s">
        <v>2380</v>
      </c>
      <c r="Z45" t="str">
        <f t="shared" si="19"/>
        <v>NUEVA EPS | Costa</v>
      </c>
    </row>
    <row r="46" spans="1:26">
      <c r="A46" s="4">
        <v>45</v>
      </c>
      <c r="B46" s="4" t="s">
        <v>74</v>
      </c>
      <c r="C46" s="4" t="s">
        <v>2386</v>
      </c>
      <c r="D46" s="4" t="s">
        <v>85</v>
      </c>
      <c r="E46" s="4" t="s">
        <v>2377</v>
      </c>
      <c r="F46" s="4">
        <v>0</v>
      </c>
      <c r="G46" s="4">
        <v>32.898094</v>
      </c>
      <c r="H46" s="4">
        <f>SUMIFS(Potencial_IMFINZI!$AD$2:$AD$5513,Potencial_IMFINZI!$E$2:$E$5513,D46,Potencial_IMFINZI!$AJ$2:$AJ$5513,B46)</f>
        <v>16.069408432109693</v>
      </c>
      <c r="I46">
        <v>1414794</v>
      </c>
      <c r="J46">
        <f t="shared" si="10"/>
        <v>0.14573223238434896</v>
      </c>
      <c r="K46" t="str">
        <f t="shared" si="11"/>
        <v>Bajo</v>
      </c>
      <c r="L46" t="s">
        <v>2382</v>
      </c>
      <c r="M46" t="s">
        <v>2382</v>
      </c>
      <c r="N46" t="s">
        <v>2382</v>
      </c>
      <c r="O46">
        <v>2</v>
      </c>
      <c r="P46">
        <f t="shared" si="12"/>
        <v>1</v>
      </c>
      <c r="Q46">
        <f t="shared" si="13"/>
        <v>3</v>
      </c>
      <c r="R46">
        <f t="shared" si="14"/>
        <v>3</v>
      </c>
      <c r="S46">
        <f t="shared" si="15"/>
        <v>3</v>
      </c>
      <c r="T46">
        <f>IF(N46="Crítica",MIN(Q46*Diccionario!$B$53+R46*Diccionario!$B$54+S46*Diccionario!$B$55,2),Q46*Diccionario!$B$53+R46*Diccionario!$B$54+S46*Diccionario!$B$55)</f>
        <v>3</v>
      </c>
      <c r="U46">
        <f t="shared" si="16"/>
        <v>3</v>
      </c>
      <c r="V46">
        <f>P46*Diccionario!$B$50+T46*Diccionario!$B$51+U46*Diccionario!$B$52</f>
        <v>2.1999999999999997</v>
      </c>
      <c r="W46" t="str">
        <f t="shared" si="17"/>
        <v>Construir Condiciones</v>
      </c>
      <c r="X46" t="str">
        <f t="shared" si="18"/>
        <v>Baja</v>
      </c>
      <c r="Y46" t="s">
        <v>2380</v>
      </c>
      <c r="Z46" t="str">
        <f t="shared" si="19"/>
        <v>SALUD TOTAL EPS | Costa</v>
      </c>
    </row>
    <row r="47" spans="1:26">
      <c r="A47" s="4">
        <v>46</v>
      </c>
      <c r="B47" s="4" t="s">
        <v>74</v>
      </c>
      <c r="C47" s="4" t="s">
        <v>2386</v>
      </c>
      <c r="D47" s="4" t="s">
        <v>88</v>
      </c>
      <c r="E47" s="4" t="s">
        <v>2377</v>
      </c>
      <c r="F47" s="4">
        <v>0</v>
      </c>
      <c r="G47" s="4">
        <v>28.443206</v>
      </c>
      <c r="H47" s="4">
        <f>SUMIFS(Potencial_IMFINZI!$AD$2:$AD$5513,Potencial_IMFINZI!$E$2:$E$5513,D47,Potencial_IMFINZI!$AJ$2:$AJ$5513,B47)</f>
        <v>13.893373231891641</v>
      </c>
      <c r="I47">
        <v>1223210</v>
      </c>
      <c r="J47">
        <f t="shared" si="10"/>
        <v>0.12599793491221431</v>
      </c>
      <c r="K47" t="str">
        <f t="shared" si="11"/>
        <v>Bajo</v>
      </c>
      <c r="L47" t="s">
        <v>2382</v>
      </c>
      <c r="M47" t="s">
        <v>2382</v>
      </c>
      <c r="N47" t="s">
        <v>2382</v>
      </c>
      <c r="O47">
        <v>2</v>
      </c>
      <c r="P47">
        <f t="shared" si="12"/>
        <v>1</v>
      </c>
      <c r="Q47">
        <f t="shared" si="13"/>
        <v>3</v>
      </c>
      <c r="R47">
        <f t="shared" si="14"/>
        <v>3</v>
      </c>
      <c r="S47">
        <f t="shared" si="15"/>
        <v>3</v>
      </c>
      <c r="T47">
        <f>IF(N47="Crítica",MIN(Q47*Diccionario!$B$53+R47*Diccionario!$B$54+S47*Diccionario!$B$55,2),Q47*Diccionario!$B$53+R47*Diccionario!$B$54+S47*Diccionario!$B$55)</f>
        <v>3</v>
      </c>
      <c r="U47">
        <f t="shared" si="16"/>
        <v>3</v>
      </c>
      <c r="V47">
        <f>P47*Diccionario!$B$50+T47*Diccionario!$B$51+U47*Diccionario!$B$52</f>
        <v>2.1999999999999997</v>
      </c>
      <c r="W47" t="str">
        <f t="shared" si="17"/>
        <v>Construir Condiciones</v>
      </c>
      <c r="X47" t="str">
        <f t="shared" si="18"/>
        <v>Baja</v>
      </c>
      <c r="Y47" t="s">
        <v>2380</v>
      </c>
      <c r="Z47" t="str">
        <f t="shared" si="19"/>
        <v>COOSALUD EPS | Costa</v>
      </c>
    </row>
    <row r="48" spans="1:26">
      <c r="A48" s="4">
        <v>47</v>
      </c>
      <c r="B48" s="4" t="s">
        <v>74</v>
      </c>
      <c r="C48" s="4" t="s">
        <v>2386</v>
      </c>
      <c r="D48" s="4" t="s">
        <v>89</v>
      </c>
      <c r="E48" s="4" t="s">
        <v>2377</v>
      </c>
      <c r="F48" s="4">
        <v>0</v>
      </c>
      <c r="G48" s="4">
        <v>21.116372999999999</v>
      </c>
      <c r="H48" s="4">
        <f>SUMIFS(Potencial_IMFINZI!$AD$2:$AD$5513,Potencial_IMFINZI!$E$2:$E$5513,D48,Potencial_IMFINZI!$AJ$2:$AJ$5513,B48)</f>
        <v>10.314507254866896</v>
      </c>
      <c r="I48">
        <v>908117</v>
      </c>
      <c r="J48">
        <f t="shared" si="10"/>
        <v>9.3541473167126091E-2</v>
      </c>
      <c r="K48" t="str">
        <f t="shared" si="11"/>
        <v>Bajo</v>
      </c>
      <c r="L48" t="s">
        <v>2382</v>
      </c>
      <c r="M48" t="s">
        <v>2382</v>
      </c>
      <c r="N48" t="s">
        <v>2382</v>
      </c>
      <c r="O48">
        <v>2</v>
      </c>
      <c r="P48">
        <f t="shared" si="12"/>
        <v>1</v>
      </c>
      <c r="Q48">
        <f t="shared" si="13"/>
        <v>3</v>
      </c>
      <c r="R48">
        <f t="shared" si="14"/>
        <v>3</v>
      </c>
      <c r="S48">
        <f t="shared" si="15"/>
        <v>3</v>
      </c>
      <c r="T48">
        <f>IF(N48="Crítica",MIN(Q48*Diccionario!$B$53+R48*Diccionario!$B$54+S48*Diccionario!$B$55,2),Q48*Diccionario!$B$53+R48*Diccionario!$B$54+S48*Diccionario!$B$55)</f>
        <v>3</v>
      </c>
      <c r="U48">
        <f t="shared" si="16"/>
        <v>3</v>
      </c>
      <c r="V48">
        <f>P48*Diccionario!$B$50+T48*Diccionario!$B$51+U48*Diccionario!$B$52</f>
        <v>2.1999999999999997</v>
      </c>
      <c r="W48" t="str">
        <f t="shared" si="17"/>
        <v>Construir Condiciones</v>
      </c>
      <c r="X48" t="str">
        <f t="shared" si="18"/>
        <v>Baja</v>
      </c>
      <c r="Y48" t="s">
        <v>2380</v>
      </c>
      <c r="Z48" t="str">
        <f t="shared" si="19"/>
        <v>PROTEGER EPS (ANTES CAJACOPI EPS) | Costa</v>
      </c>
    </row>
    <row r="49" spans="1:26">
      <c r="A49" s="4">
        <v>48</v>
      </c>
      <c r="B49" s="4" t="s">
        <v>74</v>
      </c>
      <c r="C49" s="4" t="s">
        <v>2386</v>
      </c>
      <c r="D49" s="4" t="s">
        <v>70</v>
      </c>
      <c r="E49" s="4" t="s">
        <v>2388</v>
      </c>
      <c r="F49" s="4">
        <v>1</v>
      </c>
      <c r="G49" s="4">
        <v>14.753583000000001</v>
      </c>
      <c r="H49" s="4">
        <f>SUMIFS(Potencial_IMFINZI!$AD$2:$AD$5513,Potencial_IMFINZI!$E$2:$E$5513,D49,Potencial_IMFINZI!$AJ$2:$AJ$5513,B49)</f>
        <v>7.2065378212165578</v>
      </c>
      <c r="I49">
        <v>634483</v>
      </c>
      <c r="J49">
        <f t="shared" si="10"/>
        <v>6.5355536593025121E-2</v>
      </c>
      <c r="K49" t="str">
        <f t="shared" si="11"/>
        <v>Bajo</v>
      </c>
      <c r="L49" t="s">
        <v>2382</v>
      </c>
      <c r="M49" t="s">
        <v>2382</v>
      </c>
      <c r="N49" t="s">
        <v>2382</v>
      </c>
      <c r="O49">
        <v>2</v>
      </c>
      <c r="P49">
        <f t="shared" si="12"/>
        <v>1</v>
      </c>
      <c r="Q49">
        <f t="shared" si="13"/>
        <v>3</v>
      </c>
      <c r="R49">
        <f t="shared" si="14"/>
        <v>3</v>
      </c>
      <c r="S49">
        <f t="shared" si="15"/>
        <v>3</v>
      </c>
      <c r="T49">
        <f>IF(N49="Crítica",MIN(Q49*Diccionario!$B$53+R49*Diccionario!$B$54+S49*Diccionario!$B$55,2),Q49*Diccionario!$B$53+R49*Diccionario!$B$54+S49*Diccionario!$B$55)</f>
        <v>3</v>
      </c>
      <c r="U49">
        <f t="shared" si="16"/>
        <v>4</v>
      </c>
      <c r="V49">
        <f>P49*Diccionario!$B$50+T49*Diccionario!$B$51+U49*Diccionario!$B$52</f>
        <v>2.4499999999999997</v>
      </c>
      <c r="W49" t="str">
        <f t="shared" si="17"/>
        <v>Desbloquear Acceso</v>
      </c>
      <c r="X49" t="str">
        <f t="shared" si="18"/>
        <v>Baja</v>
      </c>
      <c r="Y49" t="s">
        <v>2380</v>
      </c>
      <c r="Z49" t="str">
        <f t="shared" si="19"/>
        <v>EPS SURA | Costa</v>
      </c>
    </row>
    <row r="50" spans="1:26">
      <c r="A50" s="4">
        <v>49</v>
      </c>
      <c r="B50" s="4" t="s">
        <v>74</v>
      </c>
      <c r="C50" s="4" t="s">
        <v>2386</v>
      </c>
      <c r="D50" s="4" t="s">
        <v>86</v>
      </c>
      <c r="E50" s="4" t="s">
        <v>2377</v>
      </c>
      <c r="F50" s="4">
        <v>0</v>
      </c>
      <c r="G50" s="4">
        <v>13.397822</v>
      </c>
      <c r="H50" s="4">
        <f>SUMIFS(Potencial_IMFINZI!$AD$2:$AD$5513,Potencial_IMFINZI!$E$2:$E$5513,D50,Potencial_IMFINZI!$AJ$2:$AJ$5513,B50)</f>
        <v>6.5443022882455715</v>
      </c>
      <c r="I50">
        <v>576178</v>
      </c>
      <c r="J50">
        <f t="shared" si="10"/>
        <v>5.934977598240624E-2</v>
      </c>
      <c r="K50" t="str">
        <f t="shared" si="11"/>
        <v>Bajo</v>
      </c>
      <c r="L50" t="s">
        <v>2382</v>
      </c>
      <c r="M50" t="s">
        <v>2382</v>
      </c>
      <c r="N50" t="s">
        <v>2382</v>
      </c>
      <c r="O50">
        <v>2</v>
      </c>
      <c r="P50">
        <f t="shared" si="12"/>
        <v>1</v>
      </c>
      <c r="Q50">
        <f t="shared" si="13"/>
        <v>3</v>
      </c>
      <c r="R50">
        <f t="shared" si="14"/>
        <v>3</v>
      </c>
      <c r="S50">
        <f t="shared" si="15"/>
        <v>3</v>
      </c>
      <c r="T50">
        <f>IF(N50="Crítica",MIN(Q50*Diccionario!$B$53+R50*Diccionario!$B$54+S50*Diccionario!$B$55,2),Q50*Diccionario!$B$53+R50*Diccionario!$B$54+S50*Diccionario!$B$55)</f>
        <v>3</v>
      </c>
      <c r="U50">
        <f t="shared" si="16"/>
        <v>3</v>
      </c>
      <c r="V50">
        <f>P50*Diccionario!$B$50+T50*Diccionario!$B$51+U50*Diccionario!$B$52</f>
        <v>2.1999999999999997</v>
      </c>
      <c r="W50" t="str">
        <f t="shared" si="17"/>
        <v>Construir Condiciones</v>
      </c>
      <c r="X50" t="str">
        <f t="shared" si="18"/>
        <v>Baja</v>
      </c>
      <c r="Y50" t="s">
        <v>2380</v>
      </c>
      <c r="Z50" t="str">
        <f t="shared" si="19"/>
        <v>EPS SANITAS | Costa</v>
      </c>
    </row>
    <row r="51" spans="1:26">
      <c r="A51" s="4">
        <v>50</v>
      </c>
      <c r="B51" s="4" t="s">
        <v>74</v>
      </c>
      <c r="C51" s="4" t="s">
        <v>2386</v>
      </c>
      <c r="D51" s="4" t="s">
        <v>90</v>
      </c>
      <c r="E51" s="4" t="s">
        <v>2377</v>
      </c>
      <c r="F51" s="4">
        <v>0</v>
      </c>
      <c r="G51" s="4">
        <v>4.36355</v>
      </c>
      <c r="H51" s="4">
        <f>SUMIFS(Potencial_IMFINZI!$AD$2:$AD$5513,Potencial_IMFINZI!$E$2:$E$5513,D51,Potencial_IMFINZI!$AJ$2:$AJ$5513,B51)</f>
        <v>2.1314204815230884</v>
      </c>
      <c r="I51">
        <v>187656</v>
      </c>
      <c r="J51">
        <f t="shared" si="10"/>
        <v>1.9329687690135662E-2</v>
      </c>
      <c r="K51" t="str">
        <f t="shared" si="11"/>
        <v>Bajo</v>
      </c>
      <c r="L51" t="s">
        <v>2382</v>
      </c>
      <c r="M51" t="s">
        <v>2382</v>
      </c>
      <c r="N51" t="s">
        <v>2382</v>
      </c>
      <c r="O51">
        <v>2</v>
      </c>
      <c r="P51">
        <f t="shared" si="12"/>
        <v>1</v>
      </c>
      <c r="Q51">
        <f t="shared" si="13"/>
        <v>3</v>
      </c>
      <c r="R51">
        <f t="shared" si="14"/>
        <v>3</v>
      </c>
      <c r="S51">
        <f t="shared" si="15"/>
        <v>3</v>
      </c>
      <c r="T51">
        <f>IF(N51="Crítica",MIN(Q51*Diccionario!$B$53+R51*Diccionario!$B$54+S51*Diccionario!$B$55,2),Q51*Diccionario!$B$53+R51*Diccionario!$B$54+S51*Diccionario!$B$55)</f>
        <v>3</v>
      </c>
      <c r="U51">
        <f t="shared" si="16"/>
        <v>3</v>
      </c>
      <c r="V51">
        <f>P51*Diccionario!$B$50+T51*Diccionario!$B$51+U51*Diccionario!$B$52</f>
        <v>2.1999999999999997</v>
      </c>
      <c r="W51" t="str">
        <f t="shared" si="17"/>
        <v>Construir Condiciones</v>
      </c>
      <c r="X51" t="str">
        <f t="shared" si="18"/>
        <v>Baja</v>
      </c>
      <c r="Y51" t="s">
        <v>2380</v>
      </c>
      <c r="Z51" t="str">
        <f t="shared" si="19"/>
        <v>REGIMEN DE EXCEPCION | Costa</v>
      </c>
    </row>
    <row r="52" spans="1:26">
      <c r="A52" s="4">
        <v>51</v>
      </c>
      <c r="B52" s="4" t="s">
        <v>74</v>
      </c>
      <c r="C52" s="4" t="s">
        <v>2386</v>
      </c>
      <c r="D52" s="4" t="s">
        <v>505</v>
      </c>
      <c r="E52" s="4" t="s">
        <v>2377</v>
      </c>
      <c r="F52" s="4">
        <v>0</v>
      </c>
      <c r="G52" s="4">
        <v>2.641276</v>
      </c>
      <c r="H52" s="4">
        <f>SUMIFS(Potencial_IMFINZI!$AD$2:$AD$5513,Potencial_IMFINZI!$E$2:$E$5513,D52,Potencial_IMFINZI!$AJ$2:$AJ$5513,B52)</f>
        <v>1.2901581674751996</v>
      </c>
      <c r="I52">
        <v>113589</v>
      </c>
      <c r="J52">
        <f t="shared" si="10"/>
        <v>1.1700344944701162E-2</v>
      </c>
      <c r="K52" t="str">
        <f t="shared" si="11"/>
        <v>Bajo</v>
      </c>
      <c r="L52" t="s">
        <v>2382</v>
      </c>
      <c r="M52" t="s">
        <v>2382</v>
      </c>
      <c r="N52" t="s">
        <v>2382</v>
      </c>
      <c r="O52">
        <v>2</v>
      </c>
      <c r="P52">
        <f t="shared" si="12"/>
        <v>1</v>
      </c>
      <c r="Q52">
        <f t="shared" si="13"/>
        <v>3</v>
      </c>
      <c r="R52">
        <f t="shared" si="14"/>
        <v>3</v>
      </c>
      <c r="S52">
        <f t="shared" si="15"/>
        <v>3</v>
      </c>
      <c r="T52">
        <f>IF(N52="Crítica",MIN(Q52*Diccionario!$B$53+R52*Diccionario!$B$54+S52*Diccionario!$B$55,2),Q52*Diccionario!$B$53+R52*Diccionario!$B$54+S52*Diccionario!$B$55)</f>
        <v>3</v>
      </c>
      <c r="U52">
        <f t="shared" si="16"/>
        <v>3</v>
      </c>
      <c r="V52">
        <f>P52*Diccionario!$B$50+T52*Diccionario!$B$51+U52*Diccionario!$B$52</f>
        <v>2.1999999999999997</v>
      </c>
      <c r="W52" t="str">
        <f t="shared" si="17"/>
        <v>Construir Condiciones</v>
      </c>
      <c r="X52" t="str">
        <f t="shared" si="18"/>
        <v>Baja</v>
      </c>
      <c r="Y52" t="s">
        <v>2380</v>
      </c>
      <c r="Z52" t="str">
        <f t="shared" si="19"/>
        <v>DUSAKAWI EPSI | Costa</v>
      </c>
    </row>
    <row r="53" spans="1:26">
      <c r="A53" s="4">
        <v>52</v>
      </c>
      <c r="B53" s="4" t="s">
        <v>74</v>
      </c>
      <c r="C53" s="4" t="s">
        <v>2386</v>
      </c>
      <c r="D53" s="4" t="s">
        <v>95</v>
      </c>
      <c r="E53" s="4" t="s">
        <v>2377</v>
      </c>
      <c r="F53" s="4">
        <v>0</v>
      </c>
      <c r="G53" s="4">
        <v>2.4674140000000002</v>
      </c>
      <c r="H53" s="4">
        <f>SUMIFS(Potencial_IMFINZI!$AD$2:$AD$5513,Potencial_IMFINZI!$E$2:$E$5513,D53,Potencial_IMFINZI!$AJ$2:$AJ$5513,B53)</f>
        <v>1.2052334598167813</v>
      </c>
      <c r="I53">
        <v>106112</v>
      </c>
      <c r="J53">
        <f t="shared" si="10"/>
        <v>1.0930169706378614E-2</v>
      </c>
      <c r="K53" t="str">
        <f t="shared" si="11"/>
        <v>Bajo</v>
      </c>
      <c r="L53" t="s">
        <v>2382</v>
      </c>
      <c r="M53" t="s">
        <v>2382</v>
      </c>
      <c r="N53" t="s">
        <v>2382</v>
      </c>
      <c r="O53">
        <v>2</v>
      </c>
      <c r="P53">
        <f t="shared" si="12"/>
        <v>1</v>
      </c>
      <c r="Q53">
        <f t="shared" si="13"/>
        <v>3</v>
      </c>
      <c r="R53">
        <f t="shared" si="14"/>
        <v>3</v>
      </c>
      <c r="S53">
        <f t="shared" si="15"/>
        <v>3</v>
      </c>
      <c r="T53">
        <f>IF(N53="Crítica",MIN(Q53*Diccionario!$B$53+R53*Diccionario!$B$54+S53*Diccionario!$B$55,2),Q53*Diccionario!$B$53+R53*Diccionario!$B$54+S53*Diccionario!$B$55)</f>
        <v>3</v>
      </c>
      <c r="U53">
        <f t="shared" si="16"/>
        <v>3</v>
      </c>
      <c r="V53">
        <f>P53*Diccionario!$B$50+T53*Diccionario!$B$51+U53*Diccionario!$B$52</f>
        <v>2.1999999999999997</v>
      </c>
      <c r="W53" t="str">
        <f t="shared" si="17"/>
        <v>Construir Condiciones</v>
      </c>
      <c r="X53" t="str">
        <f t="shared" si="18"/>
        <v>Baja</v>
      </c>
      <c r="Y53" t="s">
        <v>2380</v>
      </c>
      <c r="Z53" t="str">
        <f t="shared" si="19"/>
        <v>ASMETSALUD EPS | Costa</v>
      </c>
    </row>
    <row r="54" spans="1:26">
      <c r="A54" s="4">
        <v>53</v>
      </c>
      <c r="B54" s="4" t="s">
        <v>74</v>
      </c>
      <c r="C54" s="4" t="s">
        <v>2386</v>
      </c>
      <c r="D54" s="4" t="s">
        <v>91</v>
      </c>
      <c r="E54" s="4" t="s">
        <v>2377</v>
      </c>
      <c r="F54" s="4">
        <v>0</v>
      </c>
      <c r="G54" s="4">
        <v>2.4160249999999999</v>
      </c>
      <c r="H54" s="4">
        <f>SUMIFS(Potencial_IMFINZI!$AD$2:$AD$5513,Potencial_IMFINZI!$E$2:$E$5513,D54,Potencial_IMFINZI!$AJ$2:$AJ$5513,B54)</f>
        <v>1.1801320014878924</v>
      </c>
      <c r="I54">
        <v>103902</v>
      </c>
      <c r="J54">
        <f t="shared" si="10"/>
        <v>1.0702526314940819E-2</v>
      </c>
      <c r="K54" t="str">
        <f t="shared" si="11"/>
        <v>Bajo</v>
      </c>
      <c r="L54" t="s">
        <v>2382</v>
      </c>
      <c r="M54" t="s">
        <v>2382</v>
      </c>
      <c r="N54" t="s">
        <v>2382</v>
      </c>
      <c r="O54">
        <v>2</v>
      </c>
      <c r="P54">
        <f t="shared" si="12"/>
        <v>1</v>
      </c>
      <c r="Q54">
        <f t="shared" si="13"/>
        <v>3</v>
      </c>
      <c r="R54">
        <f t="shared" si="14"/>
        <v>3</v>
      </c>
      <c r="S54">
        <f t="shared" si="15"/>
        <v>3</v>
      </c>
      <c r="T54">
        <f>IF(N54="Crítica",MIN(Q54*Diccionario!$B$53+R54*Diccionario!$B$54+S54*Diccionario!$B$55,2),Q54*Diccionario!$B$53+R54*Diccionario!$B$54+S54*Diccionario!$B$55)</f>
        <v>3</v>
      </c>
      <c r="U54">
        <f t="shared" si="16"/>
        <v>3</v>
      </c>
      <c r="V54">
        <f>P54*Diccionario!$B$50+T54*Diccionario!$B$51+U54*Diccionario!$B$52</f>
        <v>2.1999999999999997</v>
      </c>
      <c r="W54" t="str">
        <f t="shared" si="17"/>
        <v>Construir Condiciones</v>
      </c>
      <c r="X54" t="str">
        <f t="shared" si="18"/>
        <v>Baja</v>
      </c>
      <c r="Y54" t="s">
        <v>2380</v>
      </c>
      <c r="Z54" t="str">
        <f t="shared" si="19"/>
        <v>FAMISANAR | Costa</v>
      </c>
    </row>
    <row r="55" spans="1:26">
      <c r="A55" s="4">
        <v>54</v>
      </c>
      <c r="B55" s="4" t="s">
        <v>74</v>
      </c>
      <c r="C55" s="4" t="s">
        <v>2386</v>
      </c>
      <c r="D55" s="4" t="s">
        <v>92</v>
      </c>
      <c r="E55" s="4" t="s">
        <v>2377</v>
      </c>
      <c r="F55" s="4">
        <v>0</v>
      </c>
      <c r="G55" s="4">
        <v>1.6380060000000001</v>
      </c>
      <c r="H55" s="4">
        <f>SUMIFS(Potencial_IMFINZI!$AD$2:$AD$5513,Potencial_IMFINZI!$E$2:$E$5513,D55,Potencial_IMFINZI!$AJ$2:$AJ$5513,B55)</f>
        <v>0.80010046563888682</v>
      </c>
      <c r="I55">
        <v>70443</v>
      </c>
      <c r="J55">
        <f t="shared" si="10"/>
        <v>7.2560517043618973E-3</v>
      </c>
      <c r="K55" t="str">
        <f t="shared" si="11"/>
        <v>Bajo</v>
      </c>
      <c r="L55" t="s">
        <v>2382</v>
      </c>
      <c r="M55" t="s">
        <v>2382</v>
      </c>
      <c r="N55" t="s">
        <v>2382</v>
      </c>
      <c r="O55">
        <v>2</v>
      </c>
      <c r="P55">
        <f t="shared" si="12"/>
        <v>1</v>
      </c>
      <c r="Q55">
        <f t="shared" si="13"/>
        <v>3</v>
      </c>
      <c r="R55">
        <f t="shared" si="14"/>
        <v>3</v>
      </c>
      <c r="S55">
        <f t="shared" si="15"/>
        <v>3</v>
      </c>
      <c r="T55">
        <f>IF(N55="Crítica",MIN(Q55*Diccionario!$B$53+R55*Diccionario!$B$54+S55*Diccionario!$B$55,2),Q55*Diccionario!$B$53+R55*Diccionario!$B$54+S55*Diccionario!$B$55)</f>
        <v>3</v>
      </c>
      <c r="U55">
        <f t="shared" si="16"/>
        <v>3</v>
      </c>
      <c r="V55">
        <f>P55*Diccionario!$B$50+T55*Diccionario!$B$51+U55*Diccionario!$B$52</f>
        <v>2.1999999999999997</v>
      </c>
      <c r="W55" t="str">
        <f t="shared" si="17"/>
        <v>Construir Condiciones</v>
      </c>
      <c r="X55" t="str">
        <f t="shared" si="18"/>
        <v>Baja</v>
      </c>
      <c r="Y55" t="s">
        <v>2380</v>
      </c>
      <c r="Z55" t="str">
        <f t="shared" si="19"/>
        <v>EPS FAMILIAR DE COLOMBIA | Costa</v>
      </c>
    </row>
    <row r="56" spans="1:26">
      <c r="A56" s="4">
        <v>55</v>
      </c>
      <c r="B56" s="4" t="s">
        <v>74</v>
      </c>
      <c r="C56" s="4" t="s">
        <v>2386</v>
      </c>
      <c r="D56" s="4" t="s">
        <v>93</v>
      </c>
      <c r="E56" s="4" t="s">
        <v>2377</v>
      </c>
      <c r="F56" s="4">
        <v>0</v>
      </c>
      <c r="G56" s="4">
        <v>0.263874</v>
      </c>
      <c r="H56" s="4">
        <f>SUMIFS(Potencial_IMFINZI!$AD$2:$AD$5513,Potencial_IMFINZI!$E$2:$E$5513,D56,Potencial_IMFINZI!$AJ$2:$AJ$5513,B56)</f>
        <v>0.12889201317476667</v>
      </c>
      <c r="I56">
        <v>11348</v>
      </c>
      <c r="J56">
        <f t="shared" si="10"/>
        <v>1.1689110952199143E-3</v>
      </c>
      <c r="K56" t="str">
        <f t="shared" si="11"/>
        <v>Bajo</v>
      </c>
      <c r="L56" t="s">
        <v>2382</v>
      </c>
      <c r="M56" t="s">
        <v>2382</v>
      </c>
      <c r="N56" t="s">
        <v>2382</v>
      </c>
      <c r="O56">
        <v>2</v>
      </c>
      <c r="P56">
        <f t="shared" si="12"/>
        <v>1</v>
      </c>
      <c r="Q56">
        <f t="shared" si="13"/>
        <v>3</v>
      </c>
      <c r="R56">
        <f t="shared" si="14"/>
        <v>3</v>
      </c>
      <c r="S56">
        <f t="shared" si="15"/>
        <v>3</v>
      </c>
      <c r="T56">
        <f>IF(N56="Crítica",MIN(Q56*Diccionario!$B$53+R56*Diccionario!$B$54+S56*Diccionario!$B$55,2),Q56*Diccionario!$B$53+R56*Diccionario!$B$54+S56*Diccionario!$B$55)</f>
        <v>3</v>
      </c>
      <c r="U56">
        <f t="shared" si="16"/>
        <v>3</v>
      </c>
      <c r="V56">
        <f>P56*Diccionario!$B$50+T56*Diccionario!$B$51+U56*Diccionario!$B$52</f>
        <v>2.1999999999999997</v>
      </c>
      <c r="W56" t="str">
        <f t="shared" si="17"/>
        <v>Construir Condiciones</v>
      </c>
      <c r="X56" t="str">
        <f t="shared" si="18"/>
        <v>Baja</v>
      </c>
      <c r="Y56" t="s">
        <v>2380</v>
      </c>
      <c r="Z56" t="str">
        <f t="shared" si="19"/>
        <v>FERRONALES - EAS | Costa</v>
      </c>
    </row>
    <row r="57" spans="1:26">
      <c r="A57" s="4">
        <v>56</v>
      </c>
      <c r="B57" s="4" t="s">
        <v>74</v>
      </c>
      <c r="C57" s="4" t="s">
        <v>2386</v>
      </c>
      <c r="D57" s="4" t="s">
        <v>94</v>
      </c>
      <c r="E57" s="4" t="s">
        <v>2377</v>
      </c>
      <c r="F57" s="4">
        <v>0</v>
      </c>
      <c r="G57" s="4">
        <v>1.16E-4</v>
      </c>
      <c r="H57" s="4">
        <f>SUMIFS(Potencial_IMFINZI!$AD$2:$AD$5513,Potencial_IMFINZI!$E$2:$E$5513,D57,Potencial_IMFINZI!$AJ$2:$AJ$5513,B57)</f>
        <v>5.6790629703369164E-5</v>
      </c>
      <c r="I57">
        <v>5</v>
      </c>
      <c r="J57">
        <f t="shared" si="10"/>
        <v>5.1385770119644255E-7</v>
      </c>
      <c r="K57" t="str">
        <f t="shared" si="11"/>
        <v>Bajo</v>
      </c>
      <c r="L57" t="s">
        <v>2382</v>
      </c>
      <c r="M57" t="s">
        <v>2382</v>
      </c>
      <c r="N57" t="s">
        <v>2382</v>
      </c>
      <c r="O57">
        <v>2</v>
      </c>
      <c r="P57">
        <f t="shared" si="12"/>
        <v>1</v>
      </c>
      <c r="Q57">
        <f t="shared" si="13"/>
        <v>3</v>
      </c>
      <c r="R57">
        <f t="shared" si="14"/>
        <v>3</v>
      </c>
      <c r="S57">
        <f t="shared" si="15"/>
        <v>3</v>
      </c>
      <c r="T57">
        <f>IF(N57="Crítica",MIN(Q57*Diccionario!$B$53+R57*Diccionario!$B$54+S57*Diccionario!$B$55,2),Q57*Diccionario!$B$53+R57*Diccionario!$B$54+S57*Diccionario!$B$55)</f>
        <v>3</v>
      </c>
      <c r="U57">
        <f t="shared" si="16"/>
        <v>3</v>
      </c>
      <c r="V57">
        <f>P57*Diccionario!$B$50+T57*Diccionario!$B$51+U57*Diccionario!$B$52</f>
        <v>2.1999999999999997</v>
      </c>
      <c r="W57" t="str">
        <f t="shared" si="17"/>
        <v>Construir Condiciones</v>
      </c>
      <c r="X57" t="str">
        <f t="shared" si="18"/>
        <v>Baja</v>
      </c>
      <c r="Y57" t="s">
        <v>2380</v>
      </c>
      <c r="Z57" t="str">
        <f t="shared" si="19"/>
        <v>ALIANSALUD EPS | Costa</v>
      </c>
    </row>
    <row r="58" spans="1:26">
      <c r="A58" s="4">
        <v>57</v>
      </c>
      <c r="B58" s="4" t="s">
        <v>74</v>
      </c>
      <c r="C58" s="4" t="s">
        <v>2386</v>
      </c>
      <c r="D58" s="4" t="s">
        <v>203</v>
      </c>
      <c r="E58" s="4" t="s">
        <v>2377</v>
      </c>
      <c r="F58" s="4">
        <v>0</v>
      </c>
      <c r="G58" s="4">
        <v>9.2999999999999997E-5</v>
      </c>
      <c r="H58" s="4">
        <f>SUMIFS(Potencial_IMFINZI!$AD$2:$AD$5513,Potencial_IMFINZI!$E$2:$E$5513,D58,Potencial_IMFINZI!$AJ$2:$AJ$5513,B58)</f>
        <v>4.5432503762695331E-5</v>
      </c>
      <c r="I58">
        <v>4</v>
      </c>
      <c r="J58">
        <f t="shared" si="10"/>
        <v>4.1197212251094094E-7</v>
      </c>
      <c r="K58" t="str">
        <f t="shared" si="11"/>
        <v>Bajo</v>
      </c>
      <c r="L58" t="s">
        <v>2382</v>
      </c>
      <c r="M58" t="s">
        <v>2382</v>
      </c>
      <c r="N58" t="s">
        <v>2382</v>
      </c>
      <c r="O58">
        <v>2</v>
      </c>
      <c r="P58">
        <f t="shared" si="12"/>
        <v>1</v>
      </c>
      <c r="Q58">
        <f t="shared" si="13"/>
        <v>3</v>
      </c>
      <c r="R58">
        <f t="shared" si="14"/>
        <v>3</v>
      </c>
      <c r="S58">
        <f t="shared" si="15"/>
        <v>3</v>
      </c>
      <c r="T58">
        <f>IF(N58="Crítica",MIN(Q58*Diccionario!$B$53+R58*Diccionario!$B$54+S58*Diccionario!$B$55,2),Q58*Diccionario!$B$53+R58*Diccionario!$B$54+S58*Diccionario!$B$55)</f>
        <v>3</v>
      </c>
      <c r="U58">
        <f t="shared" si="16"/>
        <v>3</v>
      </c>
      <c r="V58">
        <f>P58*Diccionario!$B$50+T58*Diccionario!$B$51+U58*Diccionario!$B$52</f>
        <v>2.1999999999999997</v>
      </c>
      <c r="W58" t="str">
        <f t="shared" si="17"/>
        <v>Construir Condiciones</v>
      </c>
      <c r="X58" t="str">
        <f t="shared" si="18"/>
        <v>Baja</v>
      </c>
      <c r="Y58" t="s">
        <v>2380</v>
      </c>
      <c r="Z58" t="str">
        <f t="shared" si="19"/>
        <v>CAPRESOCA EPS | Costa</v>
      </c>
    </row>
    <row r="59" spans="1:26">
      <c r="A59" s="4">
        <v>58</v>
      </c>
      <c r="B59" s="4" t="s">
        <v>74</v>
      </c>
      <c r="C59" s="4" t="s">
        <v>2386</v>
      </c>
      <c r="D59" s="4" t="s">
        <v>160</v>
      </c>
      <c r="E59" s="4" t="s">
        <v>2377</v>
      </c>
      <c r="F59" s="4">
        <v>0</v>
      </c>
      <c r="G59" s="4">
        <v>6.9999999999999994E-5</v>
      </c>
      <c r="H59" s="4">
        <f>SUMIFS(Potencial_IMFINZI!$AD$2:$AD$5513,Potencial_IMFINZI!$E$2:$E$5513,D59,Potencial_IMFINZI!$AJ$2:$AJ$5513,B59)</f>
        <v>3.4074377822021498E-5</v>
      </c>
      <c r="I59">
        <v>3</v>
      </c>
      <c r="J59">
        <f t="shared" si="10"/>
        <v>3.1008654382543943E-7</v>
      </c>
      <c r="K59" t="str">
        <f t="shared" si="11"/>
        <v>Bajo</v>
      </c>
      <c r="L59" t="s">
        <v>2382</v>
      </c>
      <c r="M59" t="s">
        <v>2382</v>
      </c>
      <c r="N59" t="s">
        <v>2382</v>
      </c>
      <c r="O59">
        <v>2</v>
      </c>
      <c r="P59">
        <f t="shared" si="12"/>
        <v>1</v>
      </c>
      <c r="Q59">
        <f t="shared" si="13"/>
        <v>3</v>
      </c>
      <c r="R59">
        <f t="shared" si="14"/>
        <v>3</v>
      </c>
      <c r="S59">
        <f t="shared" si="15"/>
        <v>3</v>
      </c>
      <c r="T59">
        <f>IF(N59="Crítica",MIN(Q59*Diccionario!$B$53+R59*Diccionario!$B$54+S59*Diccionario!$B$55,2),Q59*Diccionario!$B$53+R59*Diccionario!$B$54+S59*Diccionario!$B$55)</f>
        <v>3</v>
      </c>
      <c r="U59">
        <f t="shared" si="16"/>
        <v>3</v>
      </c>
      <c r="V59">
        <f>P59*Diccionario!$B$50+T59*Diccionario!$B$51+U59*Diccionario!$B$52</f>
        <v>2.1999999999999997</v>
      </c>
      <c r="W59" t="str">
        <f t="shared" si="17"/>
        <v>Construir Condiciones</v>
      </c>
      <c r="X59" t="str">
        <f t="shared" si="18"/>
        <v>Baja</v>
      </c>
      <c r="Y59" t="s">
        <v>2380</v>
      </c>
      <c r="Z59" t="str">
        <f t="shared" si="19"/>
        <v>SAVIA SALUD EPS | Costa</v>
      </c>
    </row>
    <row r="60" spans="1:26">
      <c r="A60" s="4">
        <v>59</v>
      </c>
      <c r="B60" s="4" t="s">
        <v>74</v>
      </c>
      <c r="C60" s="4" t="s">
        <v>2386</v>
      </c>
      <c r="D60" s="4" t="s">
        <v>416</v>
      </c>
      <c r="E60" s="4" t="s">
        <v>2377</v>
      </c>
      <c r="F60" s="4">
        <v>0</v>
      </c>
      <c r="G60" s="4">
        <v>2.3E-5</v>
      </c>
      <c r="H60" s="4">
        <f>SUMIFS(Potencial_IMFINZI!$AD$2:$AD$5513,Potencial_IMFINZI!$E$2:$E$5513,D60,Potencial_IMFINZI!$AJ$2:$AJ$5513,B60)</f>
        <v>1.1358125940673833E-5</v>
      </c>
      <c r="I60">
        <v>1</v>
      </c>
      <c r="J60">
        <f t="shared" si="10"/>
        <v>1.0188557868550154E-7</v>
      </c>
      <c r="K60" t="str">
        <f t="shared" si="11"/>
        <v>Bajo</v>
      </c>
      <c r="L60" t="s">
        <v>2382</v>
      </c>
      <c r="M60" t="s">
        <v>2382</v>
      </c>
      <c r="N60" t="s">
        <v>2382</v>
      </c>
      <c r="O60">
        <v>2</v>
      </c>
      <c r="P60">
        <f t="shared" si="12"/>
        <v>1</v>
      </c>
      <c r="Q60">
        <f t="shared" si="13"/>
        <v>3</v>
      </c>
      <c r="R60">
        <f t="shared" si="14"/>
        <v>3</v>
      </c>
      <c r="S60">
        <f t="shared" si="15"/>
        <v>3</v>
      </c>
      <c r="T60">
        <f>IF(N60="Crítica",MIN(Q60*Diccionario!$B$53+R60*Diccionario!$B$54+S60*Diccionario!$B$55,2),Q60*Diccionario!$B$53+R60*Diccionario!$B$54+S60*Diccionario!$B$55)</f>
        <v>3</v>
      </c>
      <c r="U60">
        <f t="shared" si="16"/>
        <v>3</v>
      </c>
      <c r="V60">
        <f>P60*Diccionario!$B$50+T60*Diccionario!$B$51+U60*Diccionario!$B$52</f>
        <v>2.1999999999999997</v>
      </c>
      <c r="W60" t="str">
        <f t="shared" si="17"/>
        <v>Construir Condiciones</v>
      </c>
      <c r="X60" t="str">
        <f t="shared" si="18"/>
        <v>Baja</v>
      </c>
      <c r="Y60" t="s">
        <v>2380</v>
      </c>
      <c r="Z60" t="str">
        <f t="shared" si="19"/>
        <v>CAPITAL SALUD EPS | Costa</v>
      </c>
    </row>
    <row r="61" spans="1:26">
      <c r="A61" s="4">
        <v>60</v>
      </c>
      <c r="B61" s="4" t="s">
        <v>74</v>
      </c>
      <c r="C61" s="4" t="s">
        <v>2386</v>
      </c>
      <c r="D61" s="4" t="s">
        <v>415</v>
      </c>
      <c r="E61" s="4" t="s">
        <v>2377</v>
      </c>
      <c r="F61" s="4">
        <v>0</v>
      </c>
      <c r="G61" s="4">
        <v>2.3E-5</v>
      </c>
      <c r="H61" s="4">
        <f>SUMIFS(Potencial_IMFINZI!$AD$2:$AD$5513,Potencial_IMFINZI!$E$2:$E$5513,D61,Potencial_IMFINZI!$AJ$2:$AJ$5513,B61)</f>
        <v>1.1358125940673833E-5</v>
      </c>
      <c r="I61">
        <v>1</v>
      </c>
      <c r="J61">
        <f t="shared" si="10"/>
        <v>1.0188557868550154E-7</v>
      </c>
      <c r="K61" t="str">
        <f t="shared" si="11"/>
        <v>Bajo</v>
      </c>
      <c r="L61" t="s">
        <v>2382</v>
      </c>
      <c r="M61" t="s">
        <v>2382</v>
      </c>
      <c r="N61" t="s">
        <v>2382</v>
      </c>
      <c r="O61">
        <v>2</v>
      </c>
      <c r="P61">
        <f t="shared" si="12"/>
        <v>1</v>
      </c>
      <c r="Q61">
        <f t="shared" si="13"/>
        <v>3</v>
      </c>
      <c r="R61">
        <f t="shared" si="14"/>
        <v>3</v>
      </c>
      <c r="S61">
        <f t="shared" si="15"/>
        <v>3</v>
      </c>
      <c r="T61">
        <f>IF(N61="Crítica",MIN(Q61*Diccionario!$B$53+R61*Diccionario!$B$54+S61*Diccionario!$B$55,2),Q61*Diccionario!$B$53+R61*Diccionario!$B$54+S61*Diccionario!$B$55)</f>
        <v>3</v>
      </c>
      <c r="U61">
        <f t="shared" si="16"/>
        <v>3</v>
      </c>
      <c r="V61">
        <f>P61*Diccionario!$B$50+T61*Diccionario!$B$51+U61*Diccionario!$B$52</f>
        <v>2.1999999999999997</v>
      </c>
      <c r="W61" t="str">
        <f t="shared" si="17"/>
        <v>Construir Condiciones</v>
      </c>
      <c r="X61" t="str">
        <f t="shared" si="18"/>
        <v>Baja</v>
      </c>
      <c r="Y61" t="s">
        <v>2380</v>
      </c>
      <c r="Z61" t="str">
        <f t="shared" si="19"/>
        <v>COMPENSAR EPS | Costa</v>
      </c>
    </row>
    <row r="62" spans="1:26">
      <c r="A62" s="4">
        <v>61</v>
      </c>
      <c r="B62" s="4" t="s">
        <v>74</v>
      </c>
      <c r="C62" s="4" t="s">
        <v>2386</v>
      </c>
      <c r="D62" s="4" t="s">
        <v>161</v>
      </c>
      <c r="E62" s="4" t="s">
        <v>2377</v>
      </c>
      <c r="F62" s="4">
        <v>0</v>
      </c>
      <c r="G62" s="4">
        <v>2.3E-5</v>
      </c>
      <c r="H62" s="4">
        <f>SUMIFS(Potencial_IMFINZI!$AD$2:$AD$5513,Potencial_IMFINZI!$E$2:$E$5513,D62,Potencial_IMFINZI!$AJ$2:$AJ$5513,B62)</f>
        <v>1.1358125940673833E-5</v>
      </c>
      <c r="I62">
        <v>1</v>
      </c>
      <c r="J62">
        <f t="shared" si="10"/>
        <v>1.0188557868550154E-7</v>
      </c>
      <c r="K62" t="str">
        <f t="shared" si="11"/>
        <v>Bajo</v>
      </c>
      <c r="L62" t="s">
        <v>2382</v>
      </c>
      <c r="M62" t="s">
        <v>2382</v>
      </c>
      <c r="N62" t="s">
        <v>2382</v>
      </c>
      <c r="O62">
        <v>2</v>
      </c>
      <c r="P62">
        <f t="shared" si="12"/>
        <v>1</v>
      </c>
      <c r="Q62">
        <f t="shared" si="13"/>
        <v>3</v>
      </c>
      <c r="R62">
        <f t="shared" si="14"/>
        <v>3</v>
      </c>
      <c r="S62">
        <f t="shared" si="15"/>
        <v>3</v>
      </c>
      <c r="T62">
        <f>IF(N62="Crítica",MIN(Q62*Diccionario!$B$53+R62*Diccionario!$B$54+S62*Diccionario!$B$55,2),Q62*Diccionario!$B$53+R62*Diccionario!$B$54+S62*Diccionario!$B$55)</f>
        <v>3</v>
      </c>
      <c r="U62">
        <f t="shared" si="16"/>
        <v>3</v>
      </c>
      <c r="V62">
        <f>P62*Diccionario!$B$50+T62*Diccionario!$B$51+U62*Diccionario!$B$52</f>
        <v>2.1999999999999997</v>
      </c>
      <c r="W62" t="str">
        <f t="shared" si="17"/>
        <v>Construir Condiciones</v>
      </c>
      <c r="X62" t="str">
        <f t="shared" si="18"/>
        <v>Baja</v>
      </c>
      <c r="Y62" t="s">
        <v>2380</v>
      </c>
      <c r="Z62" t="str">
        <f t="shared" si="19"/>
        <v>EPM - EAS | Costa</v>
      </c>
    </row>
    <row r="63" spans="1:26">
      <c r="A63" s="4">
        <v>62</v>
      </c>
      <c r="B63" s="4" t="s">
        <v>159</v>
      </c>
      <c r="C63" s="4" t="s">
        <v>159</v>
      </c>
      <c r="D63" s="4" t="s">
        <v>70</v>
      </c>
      <c r="E63" s="4" t="s">
        <v>2389</v>
      </c>
      <c r="F63" s="4">
        <v>1</v>
      </c>
      <c r="G63" s="4">
        <v>73.122741000000005</v>
      </c>
      <c r="H63" s="4">
        <f>SUMIFS(Potencial_IMFINZI!$AD$2:$AD$5513,Potencial_IMFINZI!$E$2:$E$5513,D63,Potencial_IMFINZI!$AJ$2:$AJ$5513,B63)</f>
        <v>35.717546543732837</v>
      </c>
      <c r="I63">
        <v>3144669</v>
      </c>
      <c r="J63">
        <f t="shared" si="10"/>
        <v>0.44243553714746359</v>
      </c>
      <c r="K63" t="str">
        <f t="shared" si="11"/>
        <v>Alto</v>
      </c>
      <c r="L63" t="s">
        <v>2378</v>
      </c>
      <c r="M63" t="s">
        <v>80</v>
      </c>
      <c r="N63" t="s">
        <v>2379</v>
      </c>
      <c r="O63">
        <v>2</v>
      </c>
      <c r="P63">
        <f t="shared" si="12"/>
        <v>5</v>
      </c>
      <c r="Q63">
        <f t="shared" si="13"/>
        <v>1</v>
      </c>
      <c r="R63">
        <f t="shared" si="14"/>
        <v>5</v>
      </c>
      <c r="S63">
        <f t="shared" si="15"/>
        <v>5</v>
      </c>
      <c r="T63">
        <f>IF(N63="Crítica",MIN(Q63*Diccionario!$B$53+R63*Diccionario!$B$54+S63*Diccionario!$B$55,2),Q63*Diccionario!$B$53+R63*Diccionario!$B$54+S63*Diccionario!$B$55)</f>
        <v>3.8</v>
      </c>
      <c r="U63">
        <f t="shared" si="16"/>
        <v>4</v>
      </c>
      <c r="V63">
        <f>P63*Diccionario!$B$50+T63*Diccionario!$B$51+U63*Diccionario!$B$52</f>
        <v>4.33</v>
      </c>
      <c r="W63" t="str">
        <f t="shared" si="17"/>
        <v>Acelerar Valor</v>
      </c>
      <c r="X63" t="str">
        <f t="shared" si="18"/>
        <v>Alta</v>
      </c>
      <c r="Y63" t="s">
        <v>2380</v>
      </c>
      <c r="Z63" t="str">
        <f t="shared" si="19"/>
        <v>EPS SURA | Antioquia</v>
      </c>
    </row>
    <row r="64" spans="1:26">
      <c r="A64" s="4">
        <v>63</v>
      </c>
      <c r="B64" s="4" t="s">
        <v>159</v>
      </c>
      <c r="C64" s="4" t="s">
        <v>159</v>
      </c>
      <c r="D64" s="4" t="s">
        <v>160</v>
      </c>
      <c r="E64" s="4" t="s">
        <v>2377</v>
      </c>
      <c r="F64" s="4">
        <v>0</v>
      </c>
      <c r="G64" s="4">
        <v>38.811312000000001</v>
      </c>
      <c r="H64" s="4">
        <f>SUMIFS(Potencial_IMFINZI!$AD$2:$AD$5513,Potencial_IMFINZI!$E$2:$E$5513,D64,Potencial_IMFINZI!$AJ$2:$AJ$5513,B64)</f>
        <v>18.957779858823045</v>
      </c>
      <c r="I64">
        <v>1669094</v>
      </c>
      <c r="J64">
        <f t="shared" si="10"/>
        <v>0.23483123631973532</v>
      </c>
      <c r="K64" t="str">
        <f t="shared" si="11"/>
        <v>Medio</v>
      </c>
      <c r="L64" t="s">
        <v>2391</v>
      </c>
      <c r="M64" t="s">
        <v>72</v>
      </c>
      <c r="N64" t="s">
        <v>2392</v>
      </c>
      <c r="O64">
        <v>2</v>
      </c>
      <c r="P64">
        <f t="shared" si="12"/>
        <v>3</v>
      </c>
      <c r="Q64">
        <f t="shared" si="13"/>
        <v>5</v>
      </c>
      <c r="R64">
        <f t="shared" si="14"/>
        <v>3</v>
      </c>
      <c r="S64">
        <f t="shared" si="15"/>
        <v>3</v>
      </c>
      <c r="T64">
        <f>IF(N64="Crítica",MIN(Q64*Diccionario!$B$53+R64*Diccionario!$B$54+S64*Diccionario!$B$55,2),Q64*Diccionario!$B$53+R64*Diccionario!$B$54+S64*Diccionario!$B$55)</f>
        <v>3.6</v>
      </c>
      <c r="U64">
        <f t="shared" si="16"/>
        <v>3</v>
      </c>
      <c r="V64">
        <f>P64*Diccionario!$B$50+T64*Diccionario!$B$51+U64*Diccionario!$B$52</f>
        <v>3.21</v>
      </c>
      <c r="W64" t="str">
        <f t="shared" si="17"/>
        <v>Orquestar Ecosistema</v>
      </c>
      <c r="X64" t="str">
        <f t="shared" si="18"/>
        <v>Selectiva</v>
      </c>
      <c r="Y64" t="s">
        <v>2380</v>
      </c>
      <c r="Z64" t="str">
        <f t="shared" si="19"/>
        <v>SAVIA SALUD EPS | Antioquia</v>
      </c>
    </row>
    <row r="65" spans="1:26">
      <c r="A65" s="4">
        <v>64</v>
      </c>
      <c r="B65" s="4" t="s">
        <v>159</v>
      </c>
      <c r="C65" s="4" t="s">
        <v>159</v>
      </c>
      <c r="D65" s="4" t="s">
        <v>87</v>
      </c>
      <c r="E65" s="4" t="s">
        <v>2393</v>
      </c>
      <c r="F65" s="4">
        <v>7</v>
      </c>
      <c r="G65" s="4">
        <v>22.169288999999999</v>
      </c>
      <c r="H65" s="4">
        <f>SUMIFS(Potencial_IMFINZI!$AD$2:$AD$5513,Potencial_IMFINZI!$E$2:$E$5513,D65,Potencial_IMFINZI!$AJ$2:$AJ$5513,B65)</f>
        <v>10.82881455558655</v>
      </c>
      <c r="I65">
        <v>953398</v>
      </c>
      <c r="J65">
        <f t="shared" si="10"/>
        <v>0.13413722123589916</v>
      </c>
      <c r="K65" t="str">
        <f t="shared" si="11"/>
        <v>Bajo</v>
      </c>
      <c r="L65" t="s">
        <v>2391</v>
      </c>
      <c r="M65" t="s">
        <v>2390</v>
      </c>
      <c r="N65" t="s">
        <v>2394</v>
      </c>
      <c r="O65">
        <v>2</v>
      </c>
      <c r="P65">
        <f t="shared" si="12"/>
        <v>1</v>
      </c>
      <c r="Q65">
        <f t="shared" si="13"/>
        <v>5</v>
      </c>
      <c r="R65">
        <f t="shared" si="14"/>
        <v>1</v>
      </c>
      <c r="S65">
        <f t="shared" si="15"/>
        <v>1</v>
      </c>
      <c r="T65">
        <f>IF(N65="Crítica",MIN(Q65*Diccionario!$B$53+R65*Diccionario!$B$54+S65*Diccionario!$B$55,2),Q65*Diccionario!$B$53+R65*Diccionario!$B$54+S65*Diccionario!$B$55)</f>
        <v>2</v>
      </c>
      <c r="U65">
        <f t="shared" si="16"/>
        <v>2</v>
      </c>
      <c r="V65">
        <f>P65*Diccionario!$B$50+T65*Diccionario!$B$51+U65*Diccionario!$B$52</f>
        <v>1.6</v>
      </c>
      <c r="W65" t="str">
        <f t="shared" si="17"/>
        <v>Construir Condiciones</v>
      </c>
      <c r="X65" t="str">
        <f t="shared" si="18"/>
        <v>No invertir</v>
      </c>
      <c r="Y65" t="s">
        <v>2380</v>
      </c>
      <c r="Z65" t="str">
        <f t="shared" si="19"/>
        <v>NUEVA EPS | Antioquia</v>
      </c>
    </row>
    <row r="66" spans="1:26">
      <c r="A66" s="4">
        <v>65</v>
      </c>
      <c r="B66" s="4" t="s">
        <v>159</v>
      </c>
      <c r="C66" s="4" t="s">
        <v>159</v>
      </c>
      <c r="D66" s="4" t="s">
        <v>85</v>
      </c>
      <c r="E66" s="4" t="s">
        <v>2377</v>
      </c>
      <c r="F66" s="4">
        <v>0</v>
      </c>
      <c r="G66" s="4">
        <v>13.152224</v>
      </c>
      <c r="H66" s="4">
        <f>SUMIFS(Potencial_IMFINZI!$AD$2:$AD$5513,Potencial_IMFINZI!$E$2:$E$5513,D66,Potencial_IMFINZI!$AJ$2:$AJ$5513,B66)</f>
        <v>6.4243377620601745</v>
      </c>
      <c r="I66">
        <v>565616</v>
      </c>
      <c r="J66">
        <f t="shared" ref="J66:J97" si="20">IFERROR(G66/SUMIFS($G$2:$G$121,$B$2:$B$121,B66),0)</f>
        <v>7.9578681140026766E-2</v>
      </c>
      <c r="K66" t="str">
        <f t="shared" ref="K66:K97" si="21">IF(J66&lt;20%,"Bajo",IF(J66&lt;=40%,"Medio","Alto"))</f>
        <v>Bajo</v>
      </c>
      <c r="L66" t="s">
        <v>2378</v>
      </c>
      <c r="M66" t="s">
        <v>72</v>
      </c>
      <c r="N66" t="s">
        <v>2379</v>
      </c>
      <c r="O66">
        <v>2</v>
      </c>
      <c r="P66">
        <f t="shared" ref="P66:P97" si="22">IF(K66="Bajo",1,IF(K66="Medio",3,5))</f>
        <v>1</v>
      </c>
      <c r="Q66">
        <f t="shared" ref="Q66:Q97" si="23">IF(L66="Sí",5,IF(L66="Parcial",3,IF(L66="No",1,3)))</f>
        <v>1</v>
      </c>
      <c r="R66">
        <f t="shared" ref="R66:R97" si="24">IF(M66="Baja",5,IF(M66="Media",3,IF(M66="Alta",1,3)))</f>
        <v>3</v>
      </c>
      <c r="S66">
        <f t="shared" ref="S66:S97" si="25">IF(N66="Controlada",5,IF(N66="Vencida",3,IF(N66="Crítica",1,3)))</f>
        <v>5</v>
      </c>
      <c r="T66">
        <f>IF(N66="Crítica",MIN(Q66*Diccionario!$B$53+R66*Diccionario!$B$54+S66*Diccionario!$B$55,2),Q66*Diccionario!$B$53+R66*Diccionario!$B$54+S66*Diccionario!$B$55)</f>
        <v>3.2</v>
      </c>
      <c r="U66">
        <f t="shared" ref="U66:U97" si="26">AVERAGE(IF(O66=1,5,IF(O66&lt;=3,3,1)),IF(F66=0,3,IF(F66=1,5,IF(F66&lt;=3,3,1))))</f>
        <v>3</v>
      </c>
      <c r="V66">
        <f>P66*Diccionario!$B$50+T66*Diccionario!$B$51+U66*Diccionario!$B$52</f>
        <v>2.27</v>
      </c>
      <c r="W66" t="str">
        <f t="shared" ref="W66:W97" si="27">IF(AND(U66&gt;=3.5,T66&gt;=3.5),"Acelerar Valor",IF(AND(U66&lt;3.5,T66&gt;=3.5),"Orquestar Ecosistema",IF(AND(U66&gt;=3.5,T66&lt;3.5),"Desbloquear Acceso","Construir Condiciones")))</f>
        <v>Construir Condiciones</v>
      </c>
      <c r="X66" t="str">
        <f t="shared" ref="X66:X97" si="28">IF(N66="Crítica","No invertir",IF(V66&gt;=4,"Alta",IF(V66&gt;=3,"Selectiva","Baja")))</f>
        <v>Baja</v>
      </c>
      <c r="Y66" t="s">
        <v>2380</v>
      </c>
      <c r="Z66" t="str">
        <f t="shared" ref="Z66:Z97" si="29">D66&amp;" | "&amp;B66</f>
        <v>SALUD TOTAL EPS | Antioquia</v>
      </c>
    </row>
    <row r="67" spans="1:26">
      <c r="A67" s="4">
        <v>66</v>
      </c>
      <c r="B67" s="4" t="s">
        <v>159</v>
      </c>
      <c r="C67" s="4" t="s">
        <v>159</v>
      </c>
      <c r="D67" s="4" t="s">
        <v>88</v>
      </c>
      <c r="E67" s="4" t="s">
        <v>2377</v>
      </c>
      <c r="F67" s="4">
        <v>0</v>
      </c>
      <c r="G67" s="4">
        <v>10.836606</v>
      </c>
      <c r="H67" s="4">
        <f>SUMIFS(Potencial_IMFINZI!$AD$2:$AD$5513,Potencial_IMFINZI!$E$2:$E$5513,D67,Potencial_IMFINZI!$AJ$2:$AJ$5513,B67)</f>
        <v>5.2932501483841063</v>
      </c>
      <c r="I67">
        <v>466032</v>
      </c>
      <c r="J67">
        <f t="shared" si="20"/>
        <v>6.5567831989030975E-2</v>
      </c>
      <c r="K67" t="str">
        <f t="shared" si="21"/>
        <v>Bajo</v>
      </c>
      <c r="L67" t="s">
        <v>2391</v>
      </c>
      <c r="M67" t="s">
        <v>72</v>
      </c>
      <c r="N67" t="s">
        <v>2392</v>
      </c>
      <c r="O67">
        <v>2</v>
      </c>
      <c r="P67">
        <f t="shared" si="22"/>
        <v>1</v>
      </c>
      <c r="Q67">
        <f t="shared" si="23"/>
        <v>5</v>
      </c>
      <c r="R67">
        <f t="shared" si="24"/>
        <v>3</v>
      </c>
      <c r="S67">
        <f t="shared" si="25"/>
        <v>3</v>
      </c>
      <c r="T67">
        <f>IF(N67="Crítica",MIN(Q67*Diccionario!$B$53+R67*Diccionario!$B$54+S67*Diccionario!$B$55,2),Q67*Diccionario!$B$53+R67*Diccionario!$B$54+S67*Diccionario!$B$55)</f>
        <v>3.6</v>
      </c>
      <c r="U67">
        <f t="shared" si="26"/>
        <v>3</v>
      </c>
      <c r="V67">
        <f>P67*Diccionario!$B$50+T67*Diccionario!$B$51+U67*Diccionario!$B$52</f>
        <v>2.41</v>
      </c>
      <c r="W67" t="str">
        <f t="shared" si="27"/>
        <v>Orquestar Ecosistema</v>
      </c>
      <c r="X67" t="str">
        <f t="shared" si="28"/>
        <v>Baja</v>
      </c>
      <c r="Y67" t="s">
        <v>2380</v>
      </c>
      <c r="Z67" t="str">
        <f t="shared" si="29"/>
        <v>COOSALUD EPS | Antioquia</v>
      </c>
    </row>
    <row r="68" spans="1:26">
      <c r="A68" s="4">
        <v>67</v>
      </c>
      <c r="B68" s="4" t="s">
        <v>159</v>
      </c>
      <c r="C68" s="4" t="s">
        <v>159</v>
      </c>
      <c r="D68" s="4" t="s">
        <v>86</v>
      </c>
      <c r="E68" s="4" t="s">
        <v>2377</v>
      </c>
      <c r="F68" s="4">
        <v>0</v>
      </c>
      <c r="G68" s="4">
        <v>3.645756</v>
      </c>
      <c r="H68" s="4">
        <f>SUMIFS(Potencial_IMFINZI!$AD$2:$AD$5513,Potencial_IMFINZI!$E$2:$E$5513,D68,Potencial_IMFINZI!$AJ$2:$AJ$5513,B68)</f>
        <v>1.7808064918604278</v>
      </c>
      <c r="I68">
        <v>156787</v>
      </c>
      <c r="J68">
        <f t="shared" si="20"/>
        <v>2.2058965406788953E-2</v>
      </c>
      <c r="K68" t="str">
        <f t="shared" si="21"/>
        <v>Bajo</v>
      </c>
      <c r="L68" t="s">
        <v>2382</v>
      </c>
      <c r="M68" t="s">
        <v>2382</v>
      </c>
      <c r="N68" t="s">
        <v>2382</v>
      </c>
      <c r="O68">
        <v>2</v>
      </c>
      <c r="P68">
        <f t="shared" si="22"/>
        <v>1</v>
      </c>
      <c r="Q68">
        <f t="shared" si="23"/>
        <v>3</v>
      </c>
      <c r="R68">
        <f t="shared" si="24"/>
        <v>3</v>
      </c>
      <c r="S68">
        <f t="shared" si="25"/>
        <v>3</v>
      </c>
      <c r="T68">
        <f>IF(N68="Crítica",MIN(Q68*Diccionario!$B$53+R68*Diccionario!$B$54+S68*Diccionario!$B$55,2),Q68*Diccionario!$B$53+R68*Diccionario!$B$54+S68*Diccionario!$B$55)</f>
        <v>3</v>
      </c>
      <c r="U68">
        <f t="shared" si="26"/>
        <v>3</v>
      </c>
      <c r="V68">
        <f>P68*Diccionario!$B$50+T68*Diccionario!$B$51+U68*Diccionario!$B$52</f>
        <v>2.1999999999999997</v>
      </c>
      <c r="W68" t="str">
        <f t="shared" si="27"/>
        <v>Construir Condiciones</v>
      </c>
      <c r="X68" t="str">
        <f t="shared" si="28"/>
        <v>Baja</v>
      </c>
      <c r="Y68" t="s">
        <v>2380</v>
      </c>
      <c r="Z68" t="str">
        <f t="shared" si="29"/>
        <v>EPS SANITAS | Antioquia</v>
      </c>
    </row>
    <row r="69" spans="1:26">
      <c r="A69" s="4">
        <v>68</v>
      </c>
      <c r="B69" s="4" t="s">
        <v>159</v>
      </c>
      <c r="C69" s="4" t="s">
        <v>159</v>
      </c>
      <c r="D69" s="4" t="s">
        <v>90</v>
      </c>
      <c r="E69" s="4" t="s">
        <v>2377</v>
      </c>
      <c r="F69" s="4">
        <v>0</v>
      </c>
      <c r="G69" s="4">
        <v>2.8081860000000001</v>
      </c>
      <c r="H69" s="4">
        <f>SUMIFS(Potencial_IMFINZI!$AD$2:$AD$5513,Potencial_IMFINZI!$E$2:$E$5513,D69,Potencial_IMFINZI!$AJ$2:$AJ$5513,B69)</f>
        <v>1.3716867954773564</v>
      </c>
      <c r="I69">
        <v>120767</v>
      </c>
      <c r="J69">
        <f t="shared" si="20"/>
        <v>1.699117489756008E-2</v>
      </c>
      <c r="K69" t="str">
        <f t="shared" si="21"/>
        <v>Bajo</v>
      </c>
      <c r="L69" t="s">
        <v>2382</v>
      </c>
      <c r="M69" t="s">
        <v>2382</v>
      </c>
      <c r="N69" t="s">
        <v>2382</v>
      </c>
      <c r="O69">
        <v>2</v>
      </c>
      <c r="P69">
        <f t="shared" si="22"/>
        <v>1</v>
      </c>
      <c r="Q69">
        <f t="shared" si="23"/>
        <v>3</v>
      </c>
      <c r="R69">
        <f t="shared" si="24"/>
        <v>3</v>
      </c>
      <c r="S69">
        <f t="shared" si="25"/>
        <v>3</v>
      </c>
      <c r="T69">
        <f>IF(N69="Crítica",MIN(Q69*Diccionario!$B$53+R69*Diccionario!$B$54+S69*Diccionario!$B$55,2),Q69*Diccionario!$B$53+R69*Diccionario!$B$54+S69*Diccionario!$B$55)</f>
        <v>3</v>
      </c>
      <c r="U69">
        <f t="shared" si="26"/>
        <v>3</v>
      </c>
      <c r="V69">
        <f>P69*Diccionario!$B$50+T69*Diccionario!$B$51+U69*Diccionario!$B$52</f>
        <v>2.1999999999999997</v>
      </c>
      <c r="W69" t="str">
        <f t="shared" si="27"/>
        <v>Construir Condiciones</v>
      </c>
      <c r="X69" t="str">
        <f t="shared" si="28"/>
        <v>Baja</v>
      </c>
      <c r="Y69" t="s">
        <v>2380</v>
      </c>
      <c r="Z69" t="str">
        <f t="shared" si="29"/>
        <v>REGIMEN DE EXCEPCION | Antioquia</v>
      </c>
    </row>
    <row r="70" spans="1:26">
      <c r="A70" s="4">
        <v>69</v>
      </c>
      <c r="B70" s="4" t="s">
        <v>159</v>
      </c>
      <c r="C70" s="4" t="s">
        <v>159</v>
      </c>
      <c r="D70" s="4" t="s">
        <v>92</v>
      </c>
      <c r="E70" s="4" t="s">
        <v>2377</v>
      </c>
      <c r="F70" s="4">
        <v>0</v>
      </c>
      <c r="G70" s="4">
        <v>0.52493500000000004</v>
      </c>
      <c r="H70" s="4">
        <f>SUMIFS(Potencial_IMFINZI!$AD$2:$AD$5513,Potencial_IMFINZI!$E$2:$E$5513,D70,Potencial_IMFINZI!$AJ$2:$AJ$5513,B70)</f>
        <v>0.25640969311071171</v>
      </c>
      <c r="I70">
        <v>22575</v>
      </c>
      <c r="J70">
        <f t="shared" si="20"/>
        <v>3.1761651097365704E-3</v>
      </c>
      <c r="K70" t="str">
        <f t="shared" si="21"/>
        <v>Bajo</v>
      </c>
      <c r="L70" t="s">
        <v>2382</v>
      </c>
      <c r="M70" t="s">
        <v>2382</v>
      </c>
      <c r="N70" t="s">
        <v>2382</v>
      </c>
      <c r="O70">
        <v>2</v>
      </c>
      <c r="P70">
        <f t="shared" si="22"/>
        <v>1</v>
      </c>
      <c r="Q70">
        <f t="shared" si="23"/>
        <v>3</v>
      </c>
      <c r="R70">
        <f t="shared" si="24"/>
        <v>3</v>
      </c>
      <c r="S70">
        <f t="shared" si="25"/>
        <v>3</v>
      </c>
      <c r="T70">
        <f>IF(N70="Crítica",MIN(Q70*Diccionario!$B$53+R70*Diccionario!$B$54+S70*Diccionario!$B$55,2),Q70*Diccionario!$B$53+R70*Diccionario!$B$54+S70*Diccionario!$B$55)</f>
        <v>3</v>
      </c>
      <c r="U70">
        <f t="shared" si="26"/>
        <v>3</v>
      </c>
      <c r="V70">
        <f>P70*Diccionario!$B$50+T70*Diccionario!$B$51+U70*Diccionario!$B$52</f>
        <v>2.1999999999999997</v>
      </c>
      <c r="W70" t="str">
        <f t="shared" si="27"/>
        <v>Construir Condiciones</v>
      </c>
      <c r="X70" t="str">
        <f t="shared" si="28"/>
        <v>Baja</v>
      </c>
      <c r="Y70" t="s">
        <v>2380</v>
      </c>
      <c r="Z70" t="str">
        <f t="shared" si="29"/>
        <v>EPS FAMILIAR DE COLOMBIA | Antioquia</v>
      </c>
    </row>
    <row r="71" spans="1:26">
      <c r="A71" s="4">
        <v>70</v>
      </c>
      <c r="B71" s="4" t="s">
        <v>159</v>
      </c>
      <c r="C71" s="4" t="s">
        <v>159</v>
      </c>
      <c r="D71" s="4" t="s">
        <v>161</v>
      </c>
      <c r="E71" s="4" t="s">
        <v>2377</v>
      </c>
      <c r="F71" s="4">
        <v>0</v>
      </c>
      <c r="G71" s="4">
        <v>0.157166</v>
      </c>
      <c r="H71" s="4">
        <f>SUMIFS(Potencial_IMFINZI!$AD$2:$AD$5513,Potencial_IMFINZI!$E$2:$E$5513,D71,Potencial_IMFINZI!$AJ$2:$AJ$5513,B71)</f>
        <v>7.6769573233014379E-2</v>
      </c>
      <c r="I71">
        <v>6759</v>
      </c>
      <c r="J71">
        <f t="shared" si="20"/>
        <v>9.509466231759318E-4</v>
      </c>
      <c r="K71" t="str">
        <f t="shared" si="21"/>
        <v>Bajo</v>
      </c>
      <c r="L71" t="s">
        <v>2382</v>
      </c>
      <c r="M71" t="s">
        <v>2382</v>
      </c>
      <c r="N71" t="s">
        <v>2382</v>
      </c>
      <c r="O71">
        <v>2</v>
      </c>
      <c r="P71">
        <f t="shared" si="22"/>
        <v>1</v>
      </c>
      <c r="Q71">
        <f t="shared" si="23"/>
        <v>3</v>
      </c>
      <c r="R71">
        <f t="shared" si="24"/>
        <v>3</v>
      </c>
      <c r="S71">
        <f t="shared" si="25"/>
        <v>3</v>
      </c>
      <c r="T71">
        <f>IF(N71="Crítica",MIN(Q71*Diccionario!$B$53+R71*Diccionario!$B$54+S71*Diccionario!$B$55,2),Q71*Diccionario!$B$53+R71*Diccionario!$B$54+S71*Diccionario!$B$55)</f>
        <v>3</v>
      </c>
      <c r="U71">
        <f t="shared" si="26"/>
        <v>3</v>
      </c>
      <c r="V71">
        <f>P71*Diccionario!$B$50+T71*Diccionario!$B$51+U71*Diccionario!$B$52</f>
        <v>2.1999999999999997</v>
      </c>
      <c r="W71" t="str">
        <f t="shared" si="27"/>
        <v>Construir Condiciones</v>
      </c>
      <c r="X71" t="str">
        <f t="shared" si="28"/>
        <v>Baja</v>
      </c>
      <c r="Y71" t="s">
        <v>2380</v>
      </c>
      <c r="Z71" t="str">
        <f t="shared" si="29"/>
        <v>EPM - EAS | Antioquia</v>
      </c>
    </row>
    <row r="72" spans="1:26">
      <c r="A72" s="4">
        <v>71</v>
      </c>
      <c r="B72" s="4" t="s">
        <v>159</v>
      </c>
      <c r="C72" s="4" t="s">
        <v>159</v>
      </c>
      <c r="D72" s="4" t="s">
        <v>93</v>
      </c>
      <c r="E72" s="4" t="s">
        <v>2377</v>
      </c>
      <c r="F72" s="4">
        <v>0</v>
      </c>
      <c r="G72" s="4">
        <v>4.4575999999999998E-2</v>
      </c>
      <c r="H72" s="4">
        <f>SUMIFS(Potencial_IMFINZI!$AD$2:$AD$5513,Potencial_IMFINZI!$E$2:$E$5513,D72,Potencial_IMFINZI!$AJ$2:$AJ$5513,B72)</f>
        <v>2.1773527428271731E-2</v>
      </c>
      <c r="I72">
        <v>1917</v>
      </c>
      <c r="J72">
        <f t="shared" si="20"/>
        <v>2.6971098503932359E-4</v>
      </c>
      <c r="K72" t="str">
        <f t="shared" si="21"/>
        <v>Bajo</v>
      </c>
      <c r="L72" t="s">
        <v>2382</v>
      </c>
      <c r="M72" t="s">
        <v>2382</v>
      </c>
      <c r="N72" t="s">
        <v>2382</v>
      </c>
      <c r="O72">
        <v>2</v>
      </c>
      <c r="P72">
        <f t="shared" si="22"/>
        <v>1</v>
      </c>
      <c r="Q72">
        <f t="shared" si="23"/>
        <v>3</v>
      </c>
      <c r="R72">
        <f t="shared" si="24"/>
        <v>3</v>
      </c>
      <c r="S72">
        <f t="shared" si="25"/>
        <v>3</v>
      </c>
      <c r="T72">
        <f>IF(N72="Crítica",MIN(Q72*Diccionario!$B$53+R72*Diccionario!$B$54+S72*Diccionario!$B$55,2),Q72*Diccionario!$B$53+R72*Diccionario!$B$54+S72*Diccionario!$B$55)</f>
        <v>3</v>
      </c>
      <c r="U72">
        <f t="shared" si="26"/>
        <v>3</v>
      </c>
      <c r="V72">
        <f>P72*Diccionario!$B$50+T72*Diccionario!$B$51+U72*Diccionario!$B$52</f>
        <v>2.1999999999999997</v>
      </c>
      <c r="W72" t="str">
        <f t="shared" si="27"/>
        <v>Construir Condiciones</v>
      </c>
      <c r="X72" t="str">
        <f t="shared" si="28"/>
        <v>Baja</v>
      </c>
      <c r="Y72" t="s">
        <v>2380</v>
      </c>
      <c r="Z72" t="str">
        <f t="shared" si="29"/>
        <v>FERRONALES - EAS | Antioquia</v>
      </c>
    </row>
    <row r="73" spans="1:26">
      <c r="A73" s="4">
        <v>72</v>
      </c>
      <c r="B73" s="4" t="s">
        <v>159</v>
      </c>
      <c r="C73" s="4" t="s">
        <v>159</v>
      </c>
      <c r="D73" s="4" t="s">
        <v>89</v>
      </c>
      <c r="E73" s="4" t="s">
        <v>2377</v>
      </c>
      <c r="F73" s="4">
        <v>0</v>
      </c>
      <c r="G73" s="4">
        <v>1.8599999999999999E-4</v>
      </c>
      <c r="H73" s="4">
        <f>SUMIFS(Potencial_IMFINZI!$AD$2:$AD$5513,Potencial_IMFINZI!$E$2:$E$5513,D73,Potencial_IMFINZI!$AJ$2:$AJ$5513,B73)</f>
        <v>9.0865007525390662E-5</v>
      </c>
      <c r="I73">
        <v>8</v>
      </c>
      <c r="J73">
        <f t="shared" si="20"/>
        <v>1.1254092609770773E-6</v>
      </c>
      <c r="K73" t="str">
        <f t="shared" si="21"/>
        <v>Bajo</v>
      </c>
      <c r="L73" t="s">
        <v>2382</v>
      </c>
      <c r="M73" t="s">
        <v>2382</v>
      </c>
      <c r="N73" t="s">
        <v>2382</v>
      </c>
      <c r="O73">
        <v>2</v>
      </c>
      <c r="P73">
        <f t="shared" si="22"/>
        <v>1</v>
      </c>
      <c r="Q73">
        <f t="shared" si="23"/>
        <v>3</v>
      </c>
      <c r="R73">
        <f t="shared" si="24"/>
        <v>3</v>
      </c>
      <c r="S73">
        <f t="shared" si="25"/>
        <v>3</v>
      </c>
      <c r="T73">
        <f>IF(N73="Crítica",MIN(Q73*Diccionario!$B$53+R73*Diccionario!$B$54+S73*Diccionario!$B$55,2),Q73*Diccionario!$B$53+R73*Diccionario!$B$54+S73*Diccionario!$B$55)</f>
        <v>3</v>
      </c>
      <c r="U73">
        <f t="shared" si="26"/>
        <v>3</v>
      </c>
      <c r="V73">
        <f>P73*Diccionario!$B$50+T73*Diccionario!$B$51+U73*Diccionario!$B$52</f>
        <v>2.1999999999999997</v>
      </c>
      <c r="W73" t="str">
        <f t="shared" si="27"/>
        <v>Construir Condiciones</v>
      </c>
      <c r="X73" t="str">
        <f t="shared" si="28"/>
        <v>Baja</v>
      </c>
      <c r="Y73" t="s">
        <v>2380</v>
      </c>
      <c r="Z73" t="str">
        <f t="shared" si="29"/>
        <v>PROTEGER EPS (ANTES CAJACOPI EPS) | Antioquia</v>
      </c>
    </row>
    <row r="74" spans="1:26">
      <c r="A74" s="4">
        <v>73</v>
      </c>
      <c r="B74" s="4" t="s">
        <v>159</v>
      </c>
      <c r="C74" s="4" t="s">
        <v>159</v>
      </c>
      <c r="D74" s="4" t="s">
        <v>162</v>
      </c>
      <c r="E74" s="4" t="s">
        <v>2377</v>
      </c>
      <c r="F74" s="4">
        <v>0</v>
      </c>
      <c r="G74" s="4">
        <v>1.16E-4</v>
      </c>
      <c r="H74" s="4">
        <f>SUMIFS(Potencial_IMFINZI!$AD$2:$AD$5513,Potencial_IMFINZI!$E$2:$E$5513,D74,Potencial_IMFINZI!$AJ$2:$AJ$5513,B74)</f>
        <v>5.6790629703369164E-5</v>
      </c>
      <c r="I74">
        <v>5</v>
      </c>
      <c r="J74">
        <f t="shared" si="20"/>
        <v>7.0186814125452128E-7</v>
      </c>
      <c r="K74" t="str">
        <f t="shared" si="21"/>
        <v>Bajo</v>
      </c>
      <c r="L74" t="s">
        <v>2382</v>
      </c>
      <c r="M74" t="s">
        <v>2382</v>
      </c>
      <c r="N74" t="s">
        <v>2382</v>
      </c>
      <c r="O74">
        <v>2</v>
      </c>
      <c r="P74">
        <f t="shared" si="22"/>
        <v>1</v>
      </c>
      <c r="Q74">
        <f t="shared" si="23"/>
        <v>3</v>
      </c>
      <c r="R74">
        <f t="shared" si="24"/>
        <v>3</v>
      </c>
      <c r="S74">
        <f t="shared" si="25"/>
        <v>3</v>
      </c>
      <c r="T74">
        <f>IF(N74="Crítica",MIN(Q74*Diccionario!$B$53+R74*Diccionario!$B$54+S74*Diccionario!$B$55,2),Q74*Diccionario!$B$53+R74*Diccionario!$B$54+S74*Diccionario!$B$55)</f>
        <v>3</v>
      </c>
      <c r="U74">
        <f t="shared" si="26"/>
        <v>3</v>
      </c>
      <c r="V74">
        <f>P74*Diccionario!$B$50+T74*Diccionario!$B$51+U74*Diccionario!$B$52</f>
        <v>2.1999999999999997</v>
      </c>
      <c r="W74" t="str">
        <f t="shared" si="27"/>
        <v>Construir Condiciones</v>
      </c>
      <c r="X74" t="str">
        <f t="shared" si="28"/>
        <v>Baja</v>
      </c>
      <c r="Y74" t="s">
        <v>2380</v>
      </c>
      <c r="Z74" t="str">
        <f t="shared" si="29"/>
        <v>EPS SOS | Antioquia</v>
      </c>
    </row>
    <row r="75" spans="1:26">
      <c r="A75" s="4">
        <v>74</v>
      </c>
      <c r="B75" s="4" t="s">
        <v>159</v>
      </c>
      <c r="C75" s="4" t="s">
        <v>159</v>
      </c>
      <c r="D75" s="4" t="s">
        <v>232</v>
      </c>
      <c r="E75" s="4" t="s">
        <v>2377</v>
      </c>
      <c r="F75" s="4">
        <v>0</v>
      </c>
      <c r="G75" s="4">
        <v>4.6999999999999997E-5</v>
      </c>
      <c r="H75" s="4">
        <f>SUMIFS(Potencial_IMFINZI!$AD$2:$AD$5513,Potencial_IMFINZI!$E$2:$E$5513,D75,Potencial_IMFINZI!$AJ$2:$AJ$5513,B75)</f>
        <v>2.2716251881347665E-5</v>
      </c>
      <c r="I75">
        <v>2</v>
      </c>
      <c r="J75">
        <f t="shared" si="20"/>
        <v>2.8437760895657327E-7</v>
      </c>
      <c r="K75" t="str">
        <f t="shared" si="21"/>
        <v>Bajo</v>
      </c>
      <c r="L75" t="s">
        <v>2382</v>
      </c>
      <c r="M75" t="s">
        <v>2382</v>
      </c>
      <c r="N75" t="s">
        <v>2382</v>
      </c>
      <c r="O75">
        <v>2</v>
      </c>
      <c r="P75">
        <f t="shared" si="22"/>
        <v>1</v>
      </c>
      <c r="Q75">
        <f t="shared" si="23"/>
        <v>3</v>
      </c>
      <c r="R75">
        <f t="shared" si="24"/>
        <v>3</v>
      </c>
      <c r="S75">
        <f t="shared" si="25"/>
        <v>3</v>
      </c>
      <c r="T75">
        <f>IF(N75="Crítica",MIN(Q75*Diccionario!$B$53+R75*Diccionario!$B$54+S75*Diccionario!$B$55,2),Q75*Diccionario!$B$53+R75*Diccionario!$B$54+S75*Diccionario!$B$55)</f>
        <v>3</v>
      </c>
      <c r="U75">
        <f t="shared" si="26"/>
        <v>3</v>
      </c>
      <c r="V75">
        <f>P75*Diccionario!$B$50+T75*Diccionario!$B$51+U75*Diccionario!$B$52</f>
        <v>2.1999999999999997</v>
      </c>
      <c r="W75" t="str">
        <f t="shared" si="27"/>
        <v>Construir Condiciones</v>
      </c>
      <c r="X75" t="str">
        <f t="shared" si="28"/>
        <v>Baja</v>
      </c>
      <c r="Y75" t="s">
        <v>2380</v>
      </c>
      <c r="Z75" t="str">
        <f t="shared" si="29"/>
        <v>COMFACHOCO EPS | Antioquia</v>
      </c>
    </row>
    <row r="76" spans="1:26">
      <c r="A76" s="4">
        <v>75</v>
      </c>
      <c r="B76" s="4" t="s">
        <v>159</v>
      </c>
      <c r="C76" s="4" t="s">
        <v>159</v>
      </c>
      <c r="D76" s="4" t="s">
        <v>95</v>
      </c>
      <c r="E76" s="4" t="s">
        <v>2377</v>
      </c>
      <c r="F76" s="4">
        <v>0</v>
      </c>
      <c r="G76" s="4">
        <v>2.3E-5</v>
      </c>
      <c r="H76" s="4">
        <f>SUMIFS(Potencial_IMFINZI!$AD$2:$AD$5513,Potencial_IMFINZI!$E$2:$E$5513,D76,Potencial_IMFINZI!$AJ$2:$AJ$5513,B76)</f>
        <v>1.1358125940673833E-5</v>
      </c>
      <c r="I76">
        <v>1</v>
      </c>
      <c r="J76">
        <f t="shared" si="20"/>
        <v>1.3916351076598265E-7</v>
      </c>
      <c r="K76" t="str">
        <f t="shared" si="21"/>
        <v>Bajo</v>
      </c>
      <c r="L76" t="s">
        <v>2382</v>
      </c>
      <c r="M76" t="s">
        <v>2382</v>
      </c>
      <c r="N76" t="s">
        <v>2382</v>
      </c>
      <c r="O76">
        <v>2</v>
      </c>
      <c r="P76">
        <f t="shared" si="22"/>
        <v>1</v>
      </c>
      <c r="Q76">
        <f t="shared" si="23"/>
        <v>3</v>
      </c>
      <c r="R76">
        <f t="shared" si="24"/>
        <v>3</v>
      </c>
      <c r="S76">
        <f t="shared" si="25"/>
        <v>3</v>
      </c>
      <c r="T76">
        <f>IF(N76="Crítica",MIN(Q76*Diccionario!$B$53+R76*Diccionario!$B$54+S76*Diccionario!$B$55,2),Q76*Diccionario!$B$53+R76*Diccionario!$B$54+S76*Diccionario!$B$55)</f>
        <v>3</v>
      </c>
      <c r="U76">
        <f t="shared" si="26"/>
        <v>3</v>
      </c>
      <c r="V76">
        <f>P76*Diccionario!$B$50+T76*Diccionario!$B$51+U76*Diccionario!$B$52</f>
        <v>2.1999999999999997</v>
      </c>
      <c r="W76" t="str">
        <f t="shared" si="27"/>
        <v>Construir Condiciones</v>
      </c>
      <c r="X76" t="str">
        <f t="shared" si="28"/>
        <v>Baja</v>
      </c>
      <c r="Y76" t="s">
        <v>2380</v>
      </c>
      <c r="Z76" t="str">
        <f t="shared" si="29"/>
        <v>ASMETSALUD EPS | Antioquia</v>
      </c>
    </row>
    <row r="77" spans="1:26">
      <c r="A77" s="4">
        <v>76</v>
      </c>
      <c r="B77" s="4" t="s">
        <v>159</v>
      </c>
      <c r="C77" s="4" t="s">
        <v>159</v>
      </c>
      <c r="D77" s="4" t="s">
        <v>203</v>
      </c>
      <c r="E77" s="4" t="s">
        <v>2377</v>
      </c>
      <c r="F77" s="4">
        <v>0</v>
      </c>
      <c r="G77" s="4">
        <v>2.3E-5</v>
      </c>
      <c r="H77" s="4">
        <f>SUMIFS(Potencial_IMFINZI!$AD$2:$AD$5513,Potencial_IMFINZI!$E$2:$E$5513,D77,Potencial_IMFINZI!$AJ$2:$AJ$5513,B77)</f>
        <v>1.1358125940673833E-5</v>
      </c>
      <c r="I77">
        <v>1</v>
      </c>
      <c r="J77">
        <f t="shared" si="20"/>
        <v>1.3916351076598265E-7</v>
      </c>
      <c r="K77" t="str">
        <f t="shared" si="21"/>
        <v>Bajo</v>
      </c>
      <c r="L77" t="s">
        <v>2382</v>
      </c>
      <c r="M77" t="s">
        <v>2382</v>
      </c>
      <c r="N77" t="s">
        <v>2382</v>
      </c>
      <c r="O77">
        <v>2</v>
      </c>
      <c r="P77">
        <f t="shared" si="22"/>
        <v>1</v>
      </c>
      <c r="Q77">
        <f t="shared" si="23"/>
        <v>3</v>
      </c>
      <c r="R77">
        <f t="shared" si="24"/>
        <v>3</v>
      </c>
      <c r="S77">
        <f t="shared" si="25"/>
        <v>3</v>
      </c>
      <c r="T77">
        <f>IF(N77="Crítica",MIN(Q77*Diccionario!$B$53+R77*Diccionario!$B$54+S77*Diccionario!$B$55,2),Q77*Diccionario!$B$53+R77*Diccionario!$B$54+S77*Diccionario!$B$55)</f>
        <v>3</v>
      </c>
      <c r="U77">
        <f t="shared" si="26"/>
        <v>3</v>
      </c>
      <c r="V77">
        <f>P77*Diccionario!$B$50+T77*Diccionario!$B$51+U77*Diccionario!$B$52</f>
        <v>2.1999999999999997</v>
      </c>
      <c r="W77" t="str">
        <f t="shared" si="27"/>
        <v>Construir Condiciones</v>
      </c>
      <c r="X77" t="str">
        <f t="shared" si="28"/>
        <v>Baja</v>
      </c>
      <c r="Y77" t="s">
        <v>2380</v>
      </c>
      <c r="Z77" t="str">
        <f t="shared" si="29"/>
        <v>CAPRESOCA EPS | Antioquia</v>
      </c>
    </row>
    <row r="78" spans="1:26">
      <c r="A78" s="4">
        <v>77</v>
      </c>
      <c r="B78" s="4" t="s">
        <v>159</v>
      </c>
      <c r="C78" s="4" t="s">
        <v>159</v>
      </c>
      <c r="D78" s="4" t="s">
        <v>77</v>
      </c>
      <c r="E78" s="4" t="s">
        <v>2377</v>
      </c>
      <c r="F78" s="4">
        <v>0</v>
      </c>
      <c r="G78" s="4">
        <v>2.3E-5</v>
      </c>
      <c r="H78" s="4">
        <f>SUMIFS(Potencial_IMFINZI!$AD$2:$AD$5513,Potencial_IMFINZI!$E$2:$E$5513,D78,Potencial_IMFINZI!$AJ$2:$AJ$5513,B78)</f>
        <v>1.1358125940673833E-5</v>
      </c>
      <c r="I78">
        <v>1</v>
      </c>
      <c r="J78">
        <f t="shared" si="20"/>
        <v>1.3916351076598265E-7</v>
      </c>
      <c r="K78" t="str">
        <f t="shared" si="21"/>
        <v>Bajo</v>
      </c>
      <c r="L78" t="s">
        <v>2382</v>
      </c>
      <c r="M78" t="s">
        <v>2382</v>
      </c>
      <c r="N78" t="s">
        <v>2382</v>
      </c>
      <c r="O78">
        <v>2</v>
      </c>
      <c r="P78">
        <f t="shared" si="22"/>
        <v>1</v>
      </c>
      <c r="Q78">
        <f t="shared" si="23"/>
        <v>3</v>
      </c>
      <c r="R78">
        <f t="shared" si="24"/>
        <v>3</v>
      </c>
      <c r="S78">
        <f t="shared" si="25"/>
        <v>3</v>
      </c>
      <c r="T78">
        <f>IF(N78="Crítica",MIN(Q78*Diccionario!$B$53+R78*Diccionario!$B$54+S78*Diccionario!$B$55,2),Q78*Diccionario!$B$53+R78*Diccionario!$B$54+S78*Diccionario!$B$55)</f>
        <v>3</v>
      </c>
      <c r="U78">
        <f t="shared" si="26"/>
        <v>3</v>
      </c>
      <c r="V78">
        <f>P78*Diccionario!$B$50+T78*Diccionario!$B$51+U78*Diccionario!$B$52</f>
        <v>2.1999999999999997</v>
      </c>
      <c r="W78" t="str">
        <f t="shared" si="27"/>
        <v>Construir Condiciones</v>
      </c>
      <c r="X78" t="str">
        <f t="shared" si="28"/>
        <v>Baja</v>
      </c>
      <c r="Y78" t="s">
        <v>2380</v>
      </c>
      <c r="Z78" t="str">
        <f t="shared" si="29"/>
        <v>MUTUAL SER | Antioquia</v>
      </c>
    </row>
    <row r="79" spans="1:26">
      <c r="A79" s="4">
        <v>78</v>
      </c>
      <c r="B79" s="4" t="s">
        <v>1678</v>
      </c>
      <c r="C79" s="4" t="s">
        <v>2395</v>
      </c>
      <c r="D79" s="4" t="s">
        <v>87</v>
      </c>
      <c r="E79" s="4" t="s">
        <v>2396</v>
      </c>
      <c r="F79" s="4">
        <v>4</v>
      </c>
      <c r="G79" s="4">
        <v>39.913848999999999</v>
      </c>
      <c r="H79" s="4">
        <f>SUMIFS(Potencial_IMFINZI!$AD$2:$AD$5513,Potencial_IMFINZI!$E$2:$E$5513,D79,Potencial_IMFINZI!$AJ$2:$AJ$5513,B79)</f>
        <v>19.496325400300098</v>
      </c>
      <c r="I79">
        <v>1716509</v>
      </c>
      <c r="J79">
        <f t="shared" si="20"/>
        <v>0.41584072004540207</v>
      </c>
      <c r="K79" t="str">
        <f t="shared" si="21"/>
        <v>Alto</v>
      </c>
      <c r="L79" t="s">
        <v>2382</v>
      </c>
      <c r="M79" t="s">
        <v>2382</v>
      </c>
      <c r="N79" t="s">
        <v>2382</v>
      </c>
      <c r="O79">
        <v>2</v>
      </c>
      <c r="P79">
        <f t="shared" si="22"/>
        <v>5</v>
      </c>
      <c r="Q79">
        <f t="shared" si="23"/>
        <v>3</v>
      </c>
      <c r="R79">
        <f t="shared" si="24"/>
        <v>3</v>
      </c>
      <c r="S79">
        <f t="shared" si="25"/>
        <v>3</v>
      </c>
      <c r="T79">
        <f>IF(N79="Crítica",MIN(Q79*Diccionario!$B$53+R79*Diccionario!$B$54+S79*Diccionario!$B$55,2),Q79*Diccionario!$B$53+R79*Diccionario!$B$54+S79*Diccionario!$B$55)</f>
        <v>3</v>
      </c>
      <c r="U79">
        <f t="shared" si="26"/>
        <v>2</v>
      </c>
      <c r="V79">
        <f>P79*Diccionario!$B$50+T79*Diccionario!$B$51+U79*Diccionario!$B$52</f>
        <v>3.55</v>
      </c>
      <c r="W79" t="str">
        <f t="shared" si="27"/>
        <v>Construir Condiciones</v>
      </c>
      <c r="X79" t="str">
        <f t="shared" si="28"/>
        <v>Selectiva</v>
      </c>
      <c r="Y79" t="s">
        <v>2380</v>
      </c>
      <c r="Z79" t="str">
        <f t="shared" si="29"/>
        <v>NUEVA EPS | Santanderes</v>
      </c>
    </row>
    <row r="80" spans="1:26">
      <c r="A80" s="4">
        <v>79</v>
      </c>
      <c r="B80" s="4" t="s">
        <v>1678</v>
      </c>
      <c r="C80" s="4" t="s">
        <v>2395</v>
      </c>
      <c r="D80" s="4" t="s">
        <v>88</v>
      </c>
      <c r="E80" s="4" t="s">
        <v>2377</v>
      </c>
      <c r="F80" s="4">
        <v>0</v>
      </c>
      <c r="G80" s="4">
        <v>16.934218999999999</v>
      </c>
      <c r="H80" s="4">
        <f>SUMIFS(Potencial_IMFINZI!$AD$2:$AD$5513,Potencial_IMFINZI!$E$2:$E$5513,D80,Potencial_IMFINZI!$AJ$2:$AJ$5513,B80)</f>
        <v>8.27169151380701</v>
      </c>
      <c r="I80">
        <v>728262</v>
      </c>
      <c r="J80">
        <f t="shared" si="20"/>
        <v>0.17642843270681632</v>
      </c>
      <c r="K80" t="str">
        <f t="shared" si="21"/>
        <v>Bajo</v>
      </c>
      <c r="L80" t="s">
        <v>2382</v>
      </c>
      <c r="M80" t="s">
        <v>2382</v>
      </c>
      <c r="N80" t="s">
        <v>2382</v>
      </c>
      <c r="O80">
        <v>2</v>
      </c>
      <c r="P80">
        <f t="shared" si="22"/>
        <v>1</v>
      </c>
      <c r="Q80">
        <f t="shared" si="23"/>
        <v>3</v>
      </c>
      <c r="R80">
        <f t="shared" si="24"/>
        <v>3</v>
      </c>
      <c r="S80">
        <f t="shared" si="25"/>
        <v>3</v>
      </c>
      <c r="T80">
        <f>IF(N80="Crítica",MIN(Q80*Diccionario!$B$53+R80*Diccionario!$B$54+S80*Diccionario!$B$55,2),Q80*Diccionario!$B$53+R80*Diccionario!$B$54+S80*Diccionario!$B$55)</f>
        <v>3</v>
      </c>
      <c r="U80">
        <f t="shared" si="26"/>
        <v>3</v>
      </c>
      <c r="V80">
        <f>P80*Diccionario!$B$50+T80*Diccionario!$B$51+U80*Diccionario!$B$52</f>
        <v>2.1999999999999997</v>
      </c>
      <c r="W80" t="str">
        <f t="shared" si="27"/>
        <v>Construir Condiciones</v>
      </c>
      <c r="X80" t="str">
        <f t="shared" si="28"/>
        <v>Baja</v>
      </c>
      <c r="Y80" t="s">
        <v>2380</v>
      </c>
      <c r="Z80" t="str">
        <f t="shared" si="29"/>
        <v>COOSALUD EPS | Santanderes</v>
      </c>
    </row>
    <row r="81" spans="1:26">
      <c r="A81" s="4">
        <v>80</v>
      </c>
      <c r="B81" s="4" t="s">
        <v>1678</v>
      </c>
      <c r="C81" s="4" t="s">
        <v>2395</v>
      </c>
      <c r="D81" s="4" t="s">
        <v>86</v>
      </c>
      <c r="E81" s="4" t="s">
        <v>2377</v>
      </c>
      <c r="F81" s="4">
        <v>0</v>
      </c>
      <c r="G81" s="4">
        <v>15.869305000000001</v>
      </c>
      <c r="H81" s="4">
        <f>SUMIFS(Potencial_IMFINZI!$AD$2:$AD$5513,Potencial_IMFINZI!$E$2:$E$5513,D81,Potencial_IMFINZI!$AJ$2:$AJ$5513,B81)</f>
        <v>7.7515234201019672</v>
      </c>
      <c r="I81">
        <v>682465</v>
      </c>
      <c r="J81">
        <f t="shared" si="20"/>
        <v>0.16533367197486015</v>
      </c>
      <c r="K81" t="str">
        <f t="shared" si="21"/>
        <v>Bajo</v>
      </c>
      <c r="L81" t="s">
        <v>2382</v>
      </c>
      <c r="M81" t="s">
        <v>2382</v>
      </c>
      <c r="N81" t="s">
        <v>2382</v>
      </c>
      <c r="O81">
        <v>2</v>
      </c>
      <c r="P81">
        <f t="shared" si="22"/>
        <v>1</v>
      </c>
      <c r="Q81">
        <f t="shared" si="23"/>
        <v>3</v>
      </c>
      <c r="R81">
        <f t="shared" si="24"/>
        <v>3</v>
      </c>
      <c r="S81">
        <f t="shared" si="25"/>
        <v>3</v>
      </c>
      <c r="T81">
        <f>IF(N81="Crítica",MIN(Q81*Diccionario!$B$53+R81*Diccionario!$B$54+S81*Diccionario!$B$55,2),Q81*Diccionario!$B$53+R81*Diccionario!$B$54+S81*Diccionario!$B$55)</f>
        <v>3</v>
      </c>
      <c r="U81">
        <f t="shared" si="26"/>
        <v>3</v>
      </c>
      <c r="V81">
        <f>P81*Diccionario!$B$50+T81*Diccionario!$B$51+U81*Diccionario!$B$52</f>
        <v>2.1999999999999997</v>
      </c>
      <c r="W81" t="str">
        <f t="shared" si="27"/>
        <v>Construir Condiciones</v>
      </c>
      <c r="X81" t="str">
        <f t="shared" si="28"/>
        <v>Baja</v>
      </c>
      <c r="Y81" t="s">
        <v>2380</v>
      </c>
      <c r="Z81" t="str">
        <f t="shared" si="29"/>
        <v>EPS SANITAS | Santanderes</v>
      </c>
    </row>
    <row r="82" spans="1:26">
      <c r="A82" s="4">
        <v>81</v>
      </c>
      <c r="B82" s="4" t="s">
        <v>1678</v>
      </c>
      <c r="C82" s="4" t="s">
        <v>2395</v>
      </c>
      <c r="D82" s="4" t="s">
        <v>85</v>
      </c>
      <c r="E82" s="4" t="s">
        <v>2377</v>
      </c>
      <c r="F82" s="4">
        <v>0</v>
      </c>
      <c r="G82" s="4">
        <v>6.8737500000000002</v>
      </c>
      <c r="H82" s="4">
        <f>SUMIFS(Potencial_IMFINZI!$AD$2:$AD$5513,Potencial_IMFINZI!$E$2:$E$5513,D82,Potencial_IMFINZI!$AJ$2:$AJ$5513,B82)</f>
        <v>3.3575528930707099</v>
      </c>
      <c r="I82">
        <v>295608</v>
      </c>
      <c r="J82">
        <f t="shared" si="20"/>
        <v>7.1613868895783084E-2</v>
      </c>
      <c r="K82" t="str">
        <f t="shared" si="21"/>
        <v>Bajo</v>
      </c>
      <c r="L82" t="s">
        <v>2382</v>
      </c>
      <c r="M82" t="s">
        <v>2382</v>
      </c>
      <c r="N82" t="s">
        <v>2382</v>
      </c>
      <c r="O82">
        <v>2</v>
      </c>
      <c r="P82">
        <f t="shared" si="22"/>
        <v>1</v>
      </c>
      <c r="Q82">
        <f t="shared" si="23"/>
        <v>3</v>
      </c>
      <c r="R82">
        <f t="shared" si="24"/>
        <v>3</v>
      </c>
      <c r="S82">
        <f t="shared" si="25"/>
        <v>3</v>
      </c>
      <c r="T82">
        <f>IF(N82="Crítica",MIN(Q82*Diccionario!$B$53+R82*Diccionario!$B$54+S82*Diccionario!$B$55,2),Q82*Diccionario!$B$53+R82*Diccionario!$B$54+S82*Diccionario!$B$55)</f>
        <v>3</v>
      </c>
      <c r="U82">
        <f t="shared" si="26"/>
        <v>3</v>
      </c>
      <c r="V82">
        <f>P82*Diccionario!$B$50+T82*Diccionario!$B$51+U82*Diccionario!$B$52</f>
        <v>2.1999999999999997</v>
      </c>
      <c r="W82" t="str">
        <f t="shared" si="27"/>
        <v>Construir Condiciones</v>
      </c>
      <c r="X82" t="str">
        <f t="shared" si="28"/>
        <v>Baja</v>
      </c>
      <c r="Y82" t="s">
        <v>2380</v>
      </c>
      <c r="Z82" t="str">
        <f t="shared" si="29"/>
        <v>SALUD TOTAL EPS | Santanderes</v>
      </c>
    </row>
    <row r="83" spans="1:26">
      <c r="A83" s="4">
        <v>82</v>
      </c>
      <c r="B83" s="4" t="s">
        <v>1678</v>
      </c>
      <c r="C83" s="4" t="s">
        <v>2395</v>
      </c>
      <c r="D83" s="4" t="s">
        <v>854</v>
      </c>
      <c r="E83" s="4" t="s">
        <v>2377</v>
      </c>
      <c r="F83" s="4">
        <v>0</v>
      </c>
      <c r="G83" s="4">
        <v>5.9244719999999997</v>
      </c>
      <c r="H83" s="4">
        <f>SUMIFS(Potencial_IMFINZI!$AD$2:$AD$5513,Potencial_IMFINZI!$E$2:$E$5513,D83,Potencial_IMFINZI!$AJ$2:$AJ$5513,B83)</f>
        <v>2.8938687596686412</v>
      </c>
      <c r="I83">
        <v>254784</v>
      </c>
      <c r="J83">
        <f t="shared" si="20"/>
        <v>6.1723856859027135E-2</v>
      </c>
      <c r="K83" t="str">
        <f t="shared" si="21"/>
        <v>Bajo</v>
      </c>
      <c r="L83" t="s">
        <v>2382</v>
      </c>
      <c r="M83" t="s">
        <v>2382</v>
      </c>
      <c r="N83" t="s">
        <v>2382</v>
      </c>
      <c r="O83">
        <v>2</v>
      </c>
      <c r="P83">
        <f t="shared" si="22"/>
        <v>1</v>
      </c>
      <c r="Q83">
        <f t="shared" si="23"/>
        <v>3</v>
      </c>
      <c r="R83">
        <f t="shared" si="24"/>
        <v>3</v>
      </c>
      <c r="S83">
        <f t="shared" si="25"/>
        <v>3</v>
      </c>
      <c r="T83">
        <f>IF(N83="Crítica",MIN(Q83*Diccionario!$B$53+R83*Diccionario!$B$54+S83*Diccionario!$B$55,2),Q83*Diccionario!$B$53+R83*Diccionario!$B$54+S83*Diccionario!$B$55)</f>
        <v>3</v>
      </c>
      <c r="U83">
        <f t="shared" si="26"/>
        <v>3</v>
      </c>
      <c r="V83">
        <f>P83*Diccionario!$B$50+T83*Diccionario!$B$51+U83*Diccionario!$B$52</f>
        <v>2.1999999999999997</v>
      </c>
      <c r="W83" t="str">
        <f t="shared" si="27"/>
        <v>Construir Condiciones</v>
      </c>
      <c r="X83" t="str">
        <f t="shared" si="28"/>
        <v>Baja</v>
      </c>
      <c r="Y83" t="s">
        <v>2380</v>
      </c>
      <c r="Z83" t="str">
        <f t="shared" si="29"/>
        <v>COMFAORIENTE | Santanderes</v>
      </c>
    </row>
    <row r="84" spans="1:26">
      <c r="A84" s="4">
        <v>83</v>
      </c>
      <c r="B84" s="4" t="s">
        <v>1678</v>
      </c>
      <c r="C84" s="4" t="s">
        <v>2395</v>
      </c>
      <c r="D84" s="4" t="s">
        <v>70</v>
      </c>
      <c r="E84" s="4" t="s">
        <v>2397</v>
      </c>
      <c r="F84" s="4">
        <v>1</v>
      </c>
      <c r="G84" s="4">
        <v>3.6716129999999998</v>
      </c>
      <c r="H84" s="4">
        <f>SUMIFS(Potencial_IMFINZI!$AD$2:$AD$5513,Potencial_IMFINZI!$E$2:$E$5513,D84,Potencial_IMFINZI!$AJ$2:$AJ$5513,B84)</f>
        <v>1.7934367279064571</v>
      </c>
      <c r="I84">
        <v>157899</v>
      </c>
      <c r="J84">
        <f t="shared" si="20"/>
        <v>3.8252542210300458E-2</v>
      </c>
      <c r="K84" t="str">
        <f t="shared" si="21"/>
        <v>Bajo</v>
      </c>
      <c r="L84" t="s">
        <v>2382</v>
      </c>
      <c r="M84" t="s">
        <v>2382</v>
      </c>
      <c r="N84" t="s">
        <v>2382</v>
      </c>
      <c r="O84">
        <v>2</v>
      </c>
      <c r="P84">
        <f t="shared" si="22"/>
        <v>1</v>
      </c>
      <c r="Q84">
        <f t="shared" si="23"/>
        <v>3</v>
      </c>
      <c r="R84">
        <f t="shared" si="24"/>
        <v>3</v>
      </c>
      <c r="S84">
        <f t="shared" si="25"/>
        <v>3</v>
      </c>
      <c r="T84">
        <f>IF(N84="Crítica",MIN(Q84*Diccionario!$B$53+R84*Diccionario!$B$54+S84*Diccionario!$B$55,2),Q84*Diccionario!$B$53+R84*Diccionario!$B$54+S84*Diccionario!$B$55)</f>
        <v>3</v>
      </c>
      <c r="U84">
        <f t="shared" si="26"/>
        <v>4</v>
      </c>
      <c r="V84">
        <f>P84*Diccionario!$B$50+T84*Diccionario!$B$51+U84*Diccionario!$B$52</f>
        <v>2.4499999999999997</v>
      </c>
      <c r="W84" t="str">
        <f t="shared" si="27"/>
        <v>Desbloquear Acceso</v>
      </c>
      <c r="X84" t="str">
        <f t="shared" si="28"/>
        <v>Baja</v>
      </c>
      <c r="Y84" t="s">
        <v>2380</v>
      </c>
      <c r="Z84" t="str">
        <f t="shared" si="29"/>
        <v>EPS SURA | Santanderes</v>
      </c>
    </row>
    <row r="85" spans="1:26">
      <c r="A85" s="4">
        <v>84</v>
      </c>
      <c r="B85" s="4" t="s">
        <v>1678</v>
      </c>
      <c r="C85" s="4" t="s">
        <v>2395</v>
      </c>
      <c r="D85" s="4" t="s">
        <v>90</v>
      </c>
      <c r="E85" s="4" t="s">
        <v>2377</v>
      </c>
      <c r="F85" s="4">
        <v>0</v>
      </c>
      <c r="G85" s="4">
        <v>2.4551599999999998</v>
      </c>
      <c r="H85" s="4">
        <f>SUMIFS(Potencial_IMFINZI!$AD$2:$AD$5513,Potencial_IMFINZI!$E$2:$E$5513,D85,Potencial_IMFINZI!$AJ$2:$AJ$5513,B85)</f>
        <v>1.1992477274460462</v>
      </c>
      <c r="I85">
        <v>105585</v>
      </c>
      <c r="J85">
        <f t="shared" si="20"/>
        <v>2.5578978920992292E-2</v>
      </c>
      <c r="K85" t="str">
        <f t="shared" si="21"/>
        <v>Bajo</v>
      </c>
      <c r="L85" t="s">
        <v>2382</v>
      </c>
      <c r="M85" t="s">
        <v>2382</v>
      </c>
      <c r="N85" t="s">
        <v>2382</v>
      </c>
      <c r="O85">
        <v>2</v>
      </c>
      <c r="P85">
        <f t="shared" si="22"/>
        <v>1</v>
      </c>
      <c r="Q85">
        <f t="shared" si="23"/>
        <v>3</v>
      </c>
      <c r="R85">
        <f t="shared" si="24"/>
        <v>3</v>
      </c>
      <c r="S85">
        <f t="shared" si="25"/>
        <v>3</v>
      </c>
      <c r="T85">
        <f>IF(N85="Crítica",MIN(Q85*Diccionario!$B$53+R85*Diccionario!$B$54+S85*Diccionario!$B$55,2),Q85*Diccionario!$B$53+R85*Diccionario!$B$54+S85*Diccionario!$B$55)</f>
        <v>3</v>
      </c>
      <c r="U85">
        <f t="shared" si="26"/>
        <v>3</v>
      </c>
      <c r="V85">
        <f>P85*Diccionario!$B$50+T85*Diccionario!$B$51+U85*Diccionario!$B$52</f>
        <v>2.1999999999999997</v>
      </c>
      <c r="W85" t="str">
        <f t="shared" si="27"/>
        <v>Construir Condiciones</v>
      </c>
      <c r="X85" t="str">
        <f t="shared" si="28"/>
        <v>Baja</v>
      </c>
      <c r="Y85" t="s">
        <v>2380</v>
      </c>
      <c r="Z85" t="str">
        <f t="shared" si="29"/>
        <v>REGIMEN DE EXCEPCION | Santanderes</v>
      </c>
    </row>
    <row r="86" spans="1:26">
      <c r="A86" s="4">
        <v>85</v>
      </c>
      <c r="B86" s="4" t="s">
        <v>1678</v>
      </c>
      <c r="C86" s="4" t="s">
        <v>2395</v>
      </c>
      <c r="D86" s="4" t="s">
        <v>91</v>
      </c>
      <c r="E86" s="4" t="s">
        <v>2377</v>
      </c>
      <c r="F86" s="4">
        <v>0</v>
      </c>
      <c r="G86" s="4">
        <v>2.3885169999999998</v>
      </c>
      <c r="H86" s="4">
        <f>SUMIFS(Potencial_IMFINZI!$AD$2:$AD$5513,Potencial_IMFINZI!$E$2:$E$5513,D86,Potencial_IMFINZI!$AJ$2:$AJ$5513,B86)</f>
        <v>1.1666953385000753</v>
      </c>
      <c r="I86">
        <v>102719</v>
      </c>
      <c r="J86">
        <f t="shared" si="20"/>
        <v>2.4884661690249006E-2</v>
      </c>
      <c r="K86" t="str">
        <f t="shared" si="21"/>
        <v>Bajo</v>
      </c>
      <c r="L86" t="s">
        <v>2382</v>
      </c>
      <c r="M86" t="s">
        <v>2382</v>
      </c>
      <c r="N86" t="s">
        <v>2382</v>
      </c>
      <c r="O86">
        <v>2</v>
      </c>
      <c r="P86">
        <f t="shared" si="22"/>
        <v>1</v>
      </c>
      <c r="Q86">
        <f t="shared" si="23"/>
        <v>3</v>
      </c>
      <c r="R86">
        <f t="shared" si="24"/>
        <v>3</v>
      </c>
      <c r="S86">
        <f t="shared" si="25"/>
        <v>3</v>
      </c>
      <c r="T86">
        <f>IF(N86="Crítica",MIN(Q86*Diccionario!$B$53+R86*Diccionario!$B$54+S86*Diccionario!$B$55,2),Q86*Diccionario!$B$53+R86*Diccionario!$B$54+S86*Diccionario!$B$55)</f>
        <v>3</v>
      </c>
      <c r="U86">
        <f t="shared" si="26"/>
        <v>3</v>
      </c>
      <c r="V86">
        <f>P86*Diccionario!$B$50+T86*Diccionario!$B$51+U86*Diccionario!$B$52</f>
        <v>2.1999999999999997</v>
      </c>
      <c r="W86" t="str">
        <f t="shared" si="27"/>
        <v>Construir Condiciones</v>
      </c>
      <c r="X86" t="str">
        <f t="shared" si="28"/>
        <v>Baja</v>
      </c>
      <c r="Y86" t="s">
        <v>2380</v>
      </c>
      <c r="Z86" t="str">
        <f t="shared" si="29"/>
        <v>FAMISANAR | Santanderes</v>
      </c>
    </row>
    <row r="87" spans="1:26">
      <c r="A87" s="4">
        <v>86</v>
      </c>
      <c r="B87" s="4" t="s">
        <v>1678</v>
      </c>
      <c r="C87" s="4" t="s">
        <v>2395</v>
      </c>
      <c r="D87" s="4" t="s">
        <v>1810</v>
      </c>
      <c r="E87" s="4" t="s">
        <v>2377</v>
      </c>
      <c r="F87" s="4">
        <v>0</v>
      </c>
      <c r="G87" s="4">
        <v>1.919808</v>
      </c>
      <c r="H87" s="4">
        <f>SUMIFS(Potencial_IMFINZI!$AD$2:$AD$5513,Potencial_IMFINZI!$E$2:$E$5513,D87,Potencial_IMFINZI!$AJ$2:$AJ$5513,B87)</f>
        <v>0.93774959391391288</v>
      </c>
      <c r="I87">
        <v>82562</v>
      </c>
      <c r="J87">
        <f t="shared" si="20"/>
        <v>2.0001437121960432E-2</v>
      </c>
      <c r="K87" t="str">
        <f t="shared" si="21"/>
        <v>Bajo</v>
      </c>
      <c r="L87" t="s">
        <v>2382</v>
      </c>
      <c r="M87" t="s">
        <v>2382</v>
      </c>
      <c r="N87" t="s">
        <v>2382</v>
      </c>
      <c r="O87">
        <v>2</v>
      </c>
      <c r="P87">
        <f t="shared" si="22"/>
        <v>1</v>
      </c>
      <c r="Q87">
        <f t="shared" si="23"/>
        <v>3</v>
      </c>
      <c r="R87">
        <f t="shared" si="24"/>
        <v>3</v>
      </c>
      <c r="S87">
        <f t="shared" si="25"/>
        <v>3</v>
      </c>
      <c r="T87">
        <f>IF(N87="Crítica",MIN(Q87*Diccionario!$B$53+R87*Diccionario!$B$54+S87*Diccionario!$B$55,2),Q87*Diccionario!$B$53+R87*Diccionario!$B$54+S87*Diccionario!$B$55)</f>
        <v>3</v>
      </c>
      <c r="U87">
        <f t="shared" si="26"/>
        <v>3</v>
      </c>
      <c r="V87">
        <f>P87*Diccionario!$B$50+T87*Diccionario!$B$51+U87*Diccionario!$B$52</f>
        <v>2.1999999999999997</v>
      </c>
      <c r="W87" t="str">
        <f t="shared" si="27"/>
        <v>Construir Condiciones</v>
      </c>
      <c r="X87" t="str">
        <f t="shared" si="28"/>
        <v>Baja</v>
      </c>
      <c r="Y87" t="s">
        <v>2380</v>
      </c>
      <c r="Z87" t="str">
        <f t="shared" si="29"/>
        <v>FUNDACIÓN SALUD MIA EPS | Santanderes</v>
      </c>
    </row>
    <row r="88" spans="1:26">
      <c r="A88" s="4">
        <v>87</v>
      </c>
      <c r="B88" s="4" t="s">
        <v>1678</v>
      </c>
      <c r="C88" s="4" t="s">
        <v>2395</v>
      </c>
      <c r="D88" s="4" t="s">
        <v>93</v>
      </c>
      <c r="E88" s="4" t="s">
        <v>2377</v>
      </c>
      <c r="F88" s="4">
        <v>0</v>
      </c>
      <c r="G88" s="4">
        <v>3.2274999999999998E-2</v>
      </c>
      <c r="H88" s="4">
        <f>SUMIFS(Potencial_IMFINZI!$AD$2:$AD$5513,Potencial_IMFINZI!$E$2:$E$5513,D88,Potencial_IMFINZI!$AJ$2:$AJ$5513,B88)</f>
        <v>1.5765078805655277E-2</v>
      </c>
      <c r="I88">
        <v>1388</v>
      </c>
      <c r="J88">
        <f t="shared" si="20"/>
        <v>3.3625570010713203E-4</v>
      </c>
      <c r="K88" t="str">
        <f t="shared" si="21"/>
        <v>Bajo</v>
      </c>
      <c r="L88" t="s">
        <v>2382</v>
      </c>
      <c r="M88" t="s">
        <v>2382</v>
      </c>
      <c r="N88" t="s">
        <v>2382</v>
      </c>
      <c r="O88">
        <v>2</v>
      </c>
      <c r="P88">
        <f t="shared" si="22"/>
        <v>1</v>
      </c>
      <c r="Q88">
        <f t="shared" si="23"/>
        <v>3</v>
      </c>
      <c r="R88">
        <f t="shared" si="24"/>
        <v>3</v>
      </c>
      <c r="S88">
        <f t="shared" si="25"/>
        <v>3</v>
      </c>
      <c r="T88">
        <f>IF(N88="Crítica",MIN(Q88*Diccionario!$B$53+R88*Diccionario!$B$54+S88*Diccionario!$B$55,2),Q88*Diccionario!$B$53+R88*Diccionario!$B$54+S88*Diccionario!$B$55)</f>
        <v>3</v>
      </c>
      <c r="U88">
        <f t="shared" si="26"/>
        <v>3</v>
      </c>
      <c r="V88">
        <f>P88*Diccionario!$B$50+T88*Diccionario!$B$51+U88*Diccionario!$B$52</f>
        <v>2.1999999999999997</v>
      </c>
      <c r="W88" t="str">
        <f t="shared" si="27"/>
        <v>Construir Condiciones</v>
      </c>
      <c r="X88" t="str">
        <f t="shared" si="28"/>
        <v>Baja</v>
      </c>
      <c r="Y88" t="s">
        <v>2380</v>
      </c>
      <c r="Z88" t="str">
        <f t="shared" si="29"/>
        <v>FERRONALES - EAS | Santanderes</v>
      </c>
    </row>
    <row r="89" spans="1:26">
      <c r="A89" s="4">
        <v>88</v>
      </c>
      <c r="B89" s="4" t="s">
        <v>1678</v>
      </c>
      <c r="C89" s="4" t="s">
        <v>2395</v>
      </c>
      <c r="D89" s="4" t="s">
        <v>89</v>
      </c>
      <c r="E89" s="4" t="s">
        <v>2377</v>
      </c>
      <c r="F89" s="4">
        <v>0</v>
      </c>
      <c r="G89" s="4">
        <v>2.0900000000000001E-4</v>
      </c>
      <c r="H89" s="4">
        <f>SUMIFS(Potencial_IMFINZI!$AD$2:$AD$5513,Potencial_IMFINZI!$E$2:$E$5513,D89,Potencial_IMFINZI!$AJ$2:$AJ$5513,B89)</f>
        <v>1.0222313346606448E-4</v>
      </c>
      <c r="I89">
        <v>9</v>
      </c>
      <c r="J89">
        <f t="shared" si="20"/>
        <v>2.1774575157983146E-6</v>
      </c>
      <c r="K89" t="str">
        <f t="shared" si="21"/>
        <v>Bajo</v>
      </c>
      <c r="L89" t="s">
        <v>2382</v>
      </c>
      <c r="M89" t="s">
        <v>2382</v>
      </c>
      <c r="N89" t="s">
        <v>2382</v>
      </c>
      <c r="O89">
        <v>2</v>
      </c>
      <c r="P89">
        <f t="shared" si="22"/>
        <v>1</v>
      </c>
      <c r="Q89">
        <f t="shared" si="23"/>
        <v>3</v>
      </c>
      <c r="R89">
        <f t="shared" si="24"/>
        <v>3</v>
      </c>
      <c r="S89">
        <f t="shared" si="25"/>
        <v>3</v>
      </c>
      <c r="T89">
        <f>IF(N89="Crítica",MIN(Q89*Diccionario!$B$53+R89*Diccionario!$B$54+S89*Diccionario!$B$55,2),Q89*Diccionario!$B$53+R89*Diccionario!$B$54+S89*Diccionario!$B$55)</f>
        <v>3</v>
      </c>
      <c r="U89">
        <f t="shared" si="26"/>
        <v>3</v>
      </c>
      <c r="V89">
        <f>P89*Diccionario!$B$50+T89*Diccionario!$B$51+U89*Diccionario!$B$52</f>
        <v>2.1999999999999997</v>
      </c>
      <c r="W89" t="str">
        <f t="shared" si="27"/>
        <v>Construir Condiciones</v>
      </c>
      <c r="X89" t="str">
        <f t="shared" si="28"/>
        <v>Baja</v>
      </c>
      <c r="Y89" t="s">
        <v>2380</v>
      </c>
      <c r="Z89" t="str">
        <f t="shared" si="29"/>
        <v>PROTEGER EPS (ANTES CAJACOPI EPS) | Santanderes</v>
      </c>
    </row>
    <row r="90" spans="1:26">
      <c r="A90" s="4">
        <v>89</v>
      </c>
      <c r="B90" s="4" t="s">
        <v>1678</v>
      </c>
      <c r="C90" s="4" t="s">
        <v>2395</v>
      </c>
      <c r="D90" s="4" t="s">
        <v>203</v>
      </c>
      <c r="E90" s="4" t="s">
        <v>2377</v>
      </c>
      <c r="F90" s="4">
        <v>0</v>
      </c>
      <c r="G90" s="4">
        <v>1.3999999999999999E-4</v>
      </c>
      <c r="H90" s="4">
        <f>SUMIFS(Potencial_IMFINZI!$AD$2:$AD$5513,Potencial_IMFINZI!$E$2:$E$5513,D90,Potencial_IMFINZI!$AJ$2:$AJ$5513,B90)</f>
        <v>6.8148755644042996E-5</v>
      </c>
      <c r="I90">
        <v>6</v>
      </c>
      <c r="J90">
        <f t="shared" si="20"/>
        <v>1.4585839818744689E-6</v>
      </c>
      <c r="K90" t="str">
        <f t="shared" si="21"/>
        <v>Bajo</v>
      </c>
      <c r="L90" t="s">
        <v>2382</v>
      </c>
      <c r="M90" t="s">
        <v>2382</v>
      </c>
      <c r="N90" t="s">
        <v>2382</v>
      </c>
      <c r="O90">
        <v>2</v>
      </c>
      <c r="P90">
        <f t="shared" si="22"/>
        <v>1</v>
      </c>
      <c r="Q90">
        <f t="shared" si="23"/>
        <v>3</v>
      </c>
      <c r="R90">
        <f t="shared" si="24"/>
        <v>3</v>
      </c>
      <c r="S90">
        <f t="shared" si="25"/>
        <v>3</v>
      </c>
      <c r="T90">
        <f>IF(N90="Crítica",MIN(Q90*Diccionario!$B$53+R90*Diccionario!$B$54+S90*Diccionario!$B$55,2),Q90*Diccionario!$B$53+R90*Diccionario!$B$54+S90*Diccionario!$B$55)</f>
        <v>3</v>
      </c>
      <c r="U90">
        <f t="shared" si="26"/>
        <v>3</v>
      </c>
      <c r="V90">
        <f>P90*Diccionario!$B$50+T90*Diccionario!$B$51+U90*Diccionario!$B$52</f>
        <v>2.1999999999999997</v>
      </c>
      <c r="W90" t="str">
        <f t="shared" si="27"/>
        <v>Construir Condiciones</v>
      </c>
      <c r="X90" t="str">
        <f t="shared" si="28"/>
        <v>Baja</v>
      </c>
      <c r="Y90" t="s">
        <v>2380</v>
      </c>
      <c r="Z90" t="str">
        <f t="shared" si="29"/>
        <v>CAPRESOCA EPS | Santanderes</v>
      </c>
    </row>
    <row r="91" spans="1:26">
      <c r="A91" s="4">
        <v>90</v>
      </c>
      <c r="B91" s="4" t="s">
        <v>1678</v>
      </c>
      <c r="C91" s="4" t="s">
        <v>2395</v>
      </c>
      <c r="D91" s="4" t="s">
        <v>77</v>
      </c>
      <c r="E91" s="4" t="s">
        <v>2377</v>
      </c>
      <c r="F91" s="4">
        <v>0</v>
      </c>
      <c r="G91" s="4">
        <v>6.9999999999999994E-5</v>
      </c>
      <c r="H91" s="4">
        <f>SUMIFS(Potencial_IMFINZI!$AD$2:$AD$5513,Potencial_IMFINZI!$E$2:$E$5513,D91,Potencial_IMFINZI!$AJ$2:$AJ$5513,B91)</f>
        <v>3.4074377822021498E-5</v>
      </c>
      <c r="I91">
        <v>3</v>
      </c>
      <c r="J91">
        <f t="shared" si="20"/>
        <v>7.2929199093723445E-7</v>
      </c>
      <c r="K91" t="str">
        <f t="shared" si="21"/>
        <v>Bajo</v>
      </c>
      <c r="L91" t="s">
        <v>2382</v>
      </c>
      <c r="M91" t="s">
        <v>2382</v>
      </c>
      <c r="N91" t="s">
        <v>2382</v>
      </c>
      <c r="O91">
        <v>2</v>
      </c>
      <c r="P91">
        <f t="shared" si="22"/>
        <v>1</v>
      </c>
      <c r="Q91">
        <f t="shared" si="23"/>
        <v>3</v>
      </c>
      <c r="R91">
        <f t="shared" si="24"/>
        <v>3</v>
      </c>
      <c r="S91">
        <f t="shared" si="25"/>
        <v>3</v>
      </c>
      <c r="T91">
        <f>IF(N91="Crítica",MIN(Q91*Diccionario!$B$53+R91*Diccionario!$B$54+S91*Diccionario!$B$55,2),Q91*Diccionario!$B$53+R91*Diccionario!$B$54+S91*Diccionario!$B$55)</f>
        <v>3</v>
      </c>
      <c r="U91">
        <f t="shared" si="26"/>
        <v>3</v>
      </c>
      <c r="V91">
        <f>P91*Diccionario!$B$50+T91*Diccionario!$B$51+U91*Diccionario!$B$52</f>
        <v>2.1999999999999997</v>
      </c>
      <c r="W91" t="str">
        <f t="shared" si="27"/>
        <v>Construir Condiciones</v>
      </c>
      <c r="X91" t="str">
        <f t="shared" si="28"/>
        <v>Baja</v>
      </c>
      <c r="Y91" t="s">
        <v>2380</v>
      </c>
      <c r="Z91" t="str">
        <f t="shared" si="29"/>
        <v>MUTUAL SER | Santanderes</v>
      </c>
    </row>
    <row r="92" spans="1:26">
      <c r="A92" s="4">
        <v>91</v>
      </c>
      <c r="B92" s="4" t="s">
        <v>1678</v>
      </c>
      <c r="C92" s="4" t="s">
        <v>2395</v>
      </c>
      <c r="D92" s="4" t="s">
        <v>94</v>
      </c>
      <c r="E92" s="4" t="s">
        <v>2377</v>
      </c>
      <c r="F92" s="4">
        <v>0</v>
      </c>
      <c r="G92" s="4">
        <v>4.6999999999999997E-5</v>
      </c>
      <c r="H92" s="4">
        <f>SUMIFS(Potencial_IMFINZI!$AD$2:$AD$5513,Potencial_IMFINZI!$E$2:$E$5513,D92,Potencial_IMFINZI!$AJ$2:$AJ$5513,B92)</f>
        <v>2.2716251881347665E-5</v>
      </c>
      <c r="I92">
        <v>2</v>
      </c>
      <c r="J92">
        <f t="shared" si="20"/>
        <v>4.8966747962928601E-7</v>
      </c>
      <c r="K92" t="str">
        <f t="shared" si="21"/>
        <v>Bajo</v>
      </c>
      <c r="L92" t="s">
        <v>2382</v>
      </c>
      <c r="M92" t="s">
        <v>2382</v>
      </c>
      <c r="N92" t="s">
        <v>2382</v>
      </c>
      <c r="O92">
        <v>2</v>
      </c>
      <c r="P92">
        <f t="shared" si="22"/>
        <v>1</v>
      </c>
      <c r="Q92">
        <f t="shared" si="23"/>
        <v>3</v>
      </c>
      <c r="R92">
        <f t="shared" si="24"/>
        <v>3</v>
      </c>
      <c r="S92">
        <f t="shared" si="25"/>
        <v>3</v>
      </c>
      <c r="T92">
        <f>IF(N92="Crítica",MIN(Q92*Diccionario!$B$53+R92*Diccionario!$B$54+S92*Diccionario!$B$55,2),Q92*Diccionario!$B$53+R92*Diccionario!$B$54+S92*Diccionario!$B$55)</f>
        <v>3</v>
      </c>
      <c r="U92">
        <f t="shared" si="26"/>
        <v>3</v>
      </c>
      <c r="V92">
        <f>P92*Diccionario!$B$50+T92*Diccionario!$B$51+U92*Diccionario!$B$52</f>
        <v>2.1999999999999997</v>
      </c>
      <c r="W92" t="str">
        <f t="shared" si="27"/>
        <v>Construir Condiciones</v>
      </c>
      <c r="X92" t="str">
        <f t="shared" si="28"/>
        <v>Baja</v>
      </c>
      <c r="Y92" t="s">
        <v>2380</v>
      </c>
      <c r="Z92" t="str">
        <f t="shared" si="29"/>
        <v>ALIANSALUD EPS | Santanderes</v>
      </c>
    </row>
    <row r="93" spans="1:26">
      <c r="A93" s="4">
        <v>92</v>
      </c>
      <c r="B93" s="4" t="s">
        <v>1678</v>
      </c>
      <c r="C93" s="4" t="s">
        <v>2395</v>
      </c>
      <c r="D93" s="4" t="s">
        <v>505</v>
      </c>
      <c r="E93" s="4" t="s">
        <v>2377</v>
      </c>
      <c r="F93" s="4">
        <v>0</v>
      </c>
      <c r="G93" s="4">
        <v>2.3E-5</v>
      </c>
      <c r="H93" s="4">
        <f>SUMIFS(Potencial_IMFINZI!$AD$2:$AD$5513,Potencial_IMFINZI!$E$2:$E$5513,D93,Potencial_IMFINZI!$AJ$2:$AJ$5513,B93)</f>
        <v>1.1358125940673833E-5</v>
      </c>
      <c r="I93">
        <v>1</v>
      </c>
      <c r="J93">
        <f t="shared" si="20"/>
        <v>2.3962451130794849E-7</v>
      </c>
      <c r="K93" t="str">
        <f t="shared" si="21"/>
        <v>Bajo</v>
      </c>
      <c r="L93" t="s">
        <v>2382</v>
      </c>
      <c r="M93" t="s">
        <v>2382</v>
      </c>
      <c r="N93" t="s">
        <v>2382</v>
      </c>
      <c r="O93">
        <v>2</v>
      </c>
      <c r="P93">
        <f t="shared" si="22"/>
        <v>1</v>
      </c>
      <c r="Q93">
        <f t="shared" si="23"/>
        <v>3</v>
      </c>
      <c r="R93">
        <f t="shared" si="24"/>
        <v>3</v>
      </c>
      <c r="S93">
        <f t="shared" si="25"/>
        <v>3</v>
      </c>
      <c r="T93">
        <f>IF(N93="Crítica",MIN(Q93*Diccionario!$B$53+R93*Diccionario!$B$54+S93*Diccionario!$B$55,2),Q93*Diccionario!$B$53+R93*Diccionario!$B$54+S93*Diccionario!$B$55)</f>
        <v>3</v>
      </c>
      <c r="U93">
        <f t="shared" si="26"/>
        <v>3</v>
      </c>
      <c r="V93">
        <f>P93*Diccionario!$B$50+T93*Diccionario!$B$51+U93*Diccionario!$B$52</f>
        <v>2.1999999999999997</v>
      </c>
      <c r="W93" t="str">
        <f t="shared" si="27"/>
        <v>Construir Condiciones</v>
      </c>
      <c r="X93" t="str">
        <f t="shared" si="28"/>
        <v>Baja</v>
      </c>
      <c r="Y93" t="s">
        <v>2380</v>
      </c>
      <c r="Z93" t="str">
        <f t="shared" si="29"/>
        <v>DUSAKAWI EPSI | Santanderes</v>
      </c>
    </row>
    <row r="94" spans="1:26">
      <c r="A94" s="4">
        <v>93</v>
      </c>
      <c r="B94" s="4" t="s">
        <v>1678</v>
      </c>
      <c r="C94" s="4" t="s">
        <v>2395</v>
      </c>
      <c r="D94" s="4" t="s">
        <v>92</v>
      </c>
      <c r="E94" s="4" t="s">
        <v>2377</v>
      </c>
      <c r="F94" s="4">
        <v>0</v>
      </c>
      <c r="G94" s="4">
        <v>2.3E-5</v>
      </c>
      <c r="H94" s="4">
        <f>SUMIFS(Potencial_IMFINZI!$AD$2:$AD$5513,Potencial_IMFINZI!$E$2:$E$5513,D94,Potencial_IMFINZI!$AJ$2:$AJ$5513,B94)</f>
        <v>1.1358125940673833E-5</v>
      </c>
      <c r="I94">
        <v>1</v>
      </c>
      <c r="J94">
        <f t="shared" si="20"/>
        <v>2.3962451130794849E-7</v>
      </c>
      <c r="K94" t="str">
        <f t="shared" si="21"/>
        <v>Bajo</v>
      </c>
      <c r="L94" t="s">
        <v>2382</v>
      </c>
      <c r="M94" t="s">
        <v>2382</v>
      </c>
      <c r="N94" t="s">
        <v>2382</v>
      </c>
      <c r="O94">
        <v>2</v>
      </c>
      <c r="P94">
        <f t="shared" si="22"/>
        <v>1</v>
      </c>
      <c r="Q94">
        <f t="shared" si="23"/>
        <v>3</v>
      </c>
      <c r="R94">
        <f t="shared" si="24"/>
        <v>3</v>
      </c>
      <c r="S94">
        <f t="shared" si="25"/>
        <v>3</v>
      </c>
      <c r="T94">
        <f>IF(N94="Crítica",MIN(Q94*Diccionario!$B$53+R94*Diccionario!$B$54+S94*Diccionario!$B$55,2),Q94*Diccionario!$B$53+R94*Diccionario!$B$54+S94*Diccionario!$B$55)</f>
        <v>3</v>
      </c>
      <c r="U94">
        <f t="shared" si="26"/>
        <v>3</v>
      </c>
      <c r="V94">
        <f>P94*Diccionario!$B$50+T94*Diccionario!$B$51+U94*Diccionario!$B$52</f>
        <v>2.1999999999999997</v>
      </c>
      <c r="W94" t="str">
        <f t="shared" si="27"/>
        <v>Construir Condiciones</v>
      </c>
      <c r="X94" t="str">
        <f t="shared" si="28"/>
        <v>Baja</v>
      </c>
      <c r="Y94" t="s">
        <v>2380</v>
      </c>
      <c r="Z94" t="str">
        <f t="shared" si="29"/>
        <v>EPS FAMILIAR DE COLOMBIA | Santanderes</v>
      </c>
    </row>
    <row r="95" spans="1:26">
      <c r="A95" s="4">
        <v>94</v>
      </c>
      <c r="B95" s="4" t="s">
        <v>1678</v>
      </c>
      <c r="C95" s="4" t="s">
        <v>2395</v>
      </c>
      <c r="D95" s="4" t="s">
        <v>162</v>
      </c>
      <c r="E95" s="4" t="s">
        <v>2377</v>
      </c>
      <c r="F95" s="4">
        <v>0</v>
      </c>
      <c r="G95" s="4">
        <v>2.3E-5</v>
      </c>
      <c r="H95" s="4">
        <f>SUMIFS(Potencial_IMFINZI!$AD$2:$AD$5513,Potencial_IMFINZI!$E$2:$E$5513,D95,Potencial_IMFINZI!$AJ$2:$AJ$5513,B95)</f>
        <v>1.1358125940673833E-5</v>
      </c>
      <c r="I95">
        <v>1</v>
      </c>
      <c r="J95">
        <f t="shared" si="20"/>
        <v>2.3962451130794849E-7</v>
      </c>
      <c r="K95" t="str">
        <f t="shared" si="21"/>
        <v>Bajo</v>
      </c>
      <c r="L95" t="s">
        <v>2382</v>
      </c>
      <c r="M95" t="s">
        <v>2382</v>
      </c>
      <c r="N95" t="s">
        <v>2382</v>
      </c>
      <c r="O95">
        <v>2</v>
      </c>
      <c r="P95">
        <f t="shared" si="22"/>
        <v>1</v>
      </c>
      <c r="Q95">
        <f t="shared" si="23"/>
        <v>3</v>
      </c>
      <c r="R95">
        <f t="shared" si="24"/>
        <v>3</v>
      </c>
      <c r="S95">
        <f t="shared" si="25"/>
        <v>3</v>
      </c>
      <c r="T95">
        <f>IF(N95="Crítica",MIN(Q95*Diccionario!$B$53+R95*Diccionario!$B$54+S95*Diccionario!$B$55,2),Q95*Diccionario!$B$53+R95*Diccionario!$B$54+S95*Diccionario!$B$55)</f>
        <v>3</v>
      </c>
      <c r="U95">
        <f t="shared" si="26"/>
        <v>3</v>
      </c>
      <c r="V95">
        <f>P95*Diccionario!$B$50+T95*Diccionario!$B$51+U95*Diccionario!$B$52</f>
        <v>2.1999999999999997</v>
      </c>
      <c r="W95" t="str">
        <f t="shared" si="27"/>
        <v>Construir Condiciones</v>
      </c>
      <c r="X95" t="str">
        <f t="shared" si="28"/>
        <v>Baja</v>
      </c>
      <c r="Y95" t="s">
        <v>2380</v>
      </c>
      <c r="Z95" t="str">
        <f t="shared" si="29"/>
        <v>EPS SOS | Santanderes</v>
      </c>
    </row>
    <row r="96" spans="1:26">
      <c r="A96" s="4">
        <v>95</v>
      </c>
      <c r="B96" s="4" t="s">
        <v>154</v>
      </c>
      <c r="C96" s="4" t="s">
        <v>2398</v>
      </c>
      <c r="D96" s="4" t="s">
        <v>87</v>
      </c>
      <c r="E96" s="4" t="s">
        <v>2399</v>
      </c>
      <c r="F96" s="4">
        <v>1</v>
      </c>
      <c r="G96" s="4">
        <v>58.370437000000003</v>
      </c>
      <c r="H96" s="4">
        <f>SUMIFS(Potencial_IMFINZI!$AD$2:$AD$5513,Potencial_IMFINZI!$E$2:$E$5513,D96,Potencial_IMFINZI!$AJ$2:$AJ$5513,B96)</f>
        <v>34.790360006943764</v>
      </c>
      <c r="I96">
        <v>2510241</v>
      </c>
      <c r="J96">
        <f t="shared" si="20"/>
        <v>0.22607291010172881</v>
      </c>
      <c r="K96" t="str">
        <f t="shared" si="21"/>
        <v>Medio</v>
      </c>
      <c r="L96" t="s">
        <v>2382</v>
      </c>
      <c r="M96" t="s">
        <v>2382</v>
      </c>
      <c r="N96" t="s">
        <v>2382</v>
      </c>
      <c r="O96">
        <v>2</v>
      </c>
      <c r="P96">
        <f t="shared" si="22"/>
        <v>3</v>
      </c>
      <c r="Q96">
        <f t="shared" si="23"/>
        <v>3</v>
      </c>
      <c r="R96">
        <f t="shared" si="24"/>
        <v>3</v>
      </c>
      <c r="S96">
        <f t="shared" si="25"/>
        <v>3</v>
      </c>
      <c r="T96">
        <f>IF(N96="Crítica",MIN(Q96*Diccionario!$B$53+R96*Diccionario!$B$54+S96*Diccionario!$B$55,2),Q96*Diccionario!$B$53+R96*Diccionario!$B$54+S96*Diccionario!$B$55)</f>
        <v>3</v>
      </c>
      <c r="U96">
        <f t="shared" si="26"/>
        <v>4</v>
      </c>
      <c r="V96">
        <f>P96*Diccionario!$B$50+T96*Diccionario!$B$51+U96*Diccionario!$B$52</f>
        <v>3.25</v>
      </c>
      <c r="W96" t="str">
        <f t="shared" si="27"/>
        <v>Desbloquear Acceso</v>
      </c>
      <c r="X96" t="str">
        <f t="shared" si="28"/>
        <v>Selectiva</v>
      </c>
      <c r="Y96" t="s">
        <v>2380</v>
      </c>
      <c r="Z96" t="str">
        <f t="shared" si="29"/>
        <v>NUEVA EPS | Otras zonas</v>
      </c>
    </row>
    <row r="97" spans="1:26">
      <c r="A97" s="4">
        <v>96</v>
      </c>
      <c r="B97" s="4" t="s">
        <v>154</v>
      </c>
      <c r="C97" s="4" t="s">
        <v>2398</v>
      </c>
      <c r="D97" s="4" t="s">
        <v>90</v>
      </c>
      <c r="E97" s="4" t="s">
        <v>2377</v>
      </c>
      <c r="F97" s="4">
        <v>0</v>
      </c>
      <c r="G97" s="4">
        <v>34.033720000000002</v>
      </c>
      <c r="H97" s="4">
        <f>SUMIFS(Potencial_IMFINZI!$AD$2:$AD$5513,Potencial_IMFINZI!$E$2:$E$5513,D97,Potencial_IMFINZI!$AJ$2:$AJ$5513,B97)</f>
        <v>18.248692056346734</v>
      </c>
      <c r="I97">
        <v>1463632</v>
      </c>
      <c r="J97">
        <f t="shared" si="20"/>
        <v>0.1318150508619185</v>
      </c>
      <c r="K97" t="str">
        <f t="shared" si="21"/>
        <v>Bajo</v>
      </c>
      <c r="L97" t="s">
        <v>2382</v>
      </c>
      <c r="M97" t="s">
        <v>2382</v>
      </c>
      <c r="N97" t="s">
        <v>2382</v>
      </c>
      <c r="O97">
        <v>2</v>
      </c>
      <c r="P97">
        <f t="shared" si="22"/>
        <v>1</v>
      </c>
      <c r="Q97">
        <f t="shared" si="23"/>
        <v>3</v>
      </c>
      <c r="R97">
        <f t="shared" si="24"/>
        <v>3</v>
      </c>
      <c r="S97">
        <f t="shared" si="25"/>
        <v>3</v>
      </c>
      <c r="T97">
        <f>IF(N97="Crítica",MIN(Q97*Diccionario!$B$53+R97*Diccionario!$B$54+S97*Diccionario!$B$55,2),Q97*Diccionario!$B$53+R97*Diccionario!$B$54+S97*Diccionario!$B$55)</f>
        <v>3</v>
      </c>
      <c r="U97">
        <f t="shared" si="26"/>
        <v>3</v>
      </c>
      <c r="V97">
        <f>P97*Diccionario!$B$50+T97*Diccionario!$B$51+U97*Diccionario!$B$52</f>
        <v>2.1999999999999997</v>
      </c>
      <c r="W97" t="str">
        <f t="shared" si="27"/>
        <v>Construir Condiciones</v>
      </c>
      <c r="X97" t="str">
        <f t="shared" si="28"/>
        <v>Baja</v>
      </c>
      <c r="Y97" t="s">
        <v>2380</v>
      </c>
      <c r="Z97" t="str">
        <f t="shared" si="29"/>
        <v>REGIMEN DE EXCEPCION | Otras zonas</v>
      </c>
    </row>
    <row r="98" spans="1:26">
      <c r="A98" s="4">
        <v>97</v>
      </c>
      <c r="B98" s="4" t="s">
        <v>154</v>
      </c>
      <c r="C98" s="4" t="s">
        <v>2398</v>
      </c>
      <c r="D98" s="4" t="s">
        <v>86</v>
      </c>
      <c r="E98" s="4" t="s">
        <v>2377</v>
      </c>
      <c r="F98" s="4">
        <v>0</v>
      </c>
      <c r="G98" s="4">
        <v>27.233146999999999</v>
      </c>
      <c r="H98" s="4">
        <f>SUMIFS(Potencial_IMFINZI!$AD$2:$AD$5513,Potencial_IMFINZI!$E$2:$E$5513,D98,Potencial_IMFINZI!$AJ$2:$AJ$5513,B98)</f>
        <v>33.657000768079591</v>
      </c>
      <c r="I98">
        <v>1171171</v>
      </c>
      <c r="J98">
        <f t="shared" ref="J98:J121" si="30">IFERROR(G98/SUMIFS($G$2:$G$121,$B$2:$B$121,B98),0)</f>
        <v>0.10547594141736792</v>
      </c>
      <c r="K98" t="str">
        <f t="shared" ref="K98:K129" si="31">IF(J98&lt;20%,"Bajo",IF(J98&lt;=40%,"Medio","Alto"))</f>
        <v>Bajo</v>
      </c>
      <c r="L98" t="s">
        <v>2382</v>
      </c>
      <c r="M98" t="s">
        <v>2382</v>
      </c>
      <c r="N98" t="s">
        <v>2382</v>
      </c>
      <c r="O98">
        <v>2</v>
      </c>
      <c r="P98">
        <f t="shared" ref="P98:P121" si="32">IF(K98="Bajo",1,IF(K98="Medio",3,5))</f>
        <v>1</v>
      </c>
      <c r="Q98">
        <f t="shared" ref="Q98:Q121" si="33">IF(L98="Sí",5,IF(L98="Parcial",3,IF(L98="No",1,3)))</f>
        <v>3</v>
      </c>
      <c r="R98">
        <f t="shared" ref="R98:R121" si="34">IF(M98="Baja",5,IF(M98="Media",3,IF(M98="Alta",1,3)))</f>
        <v>3</v>
      </c>
      <c r="S98">
        <f t="shared" ref="S98:S121" si="35">IF(N98="Controlada",5,IF(N98="Vencida",3,IF(N98="Crítica",1,3)))</f>
        <v>3</v>
      </c>
      <c r="T98">
        <f>IF(N98="Crítica",MIN(Q98*Diccionario!$B$53+R98*Diccionario!$B$54+S98*Diccionario!$B$55,2),Q98*Diccionario!$B$53+R98*Diccionario!$B$54+S98*Diccionario!$B$55)</f>
        <v>3</v>
      </c>
      <c r="U98">
        <f t="shared" ref="U98:U121" si="36">AVERAGE(IF(O98=1,5,IF(O98&lt;=3,3,1)),IF(F98=0,3,IF(F98=1,5,IF(F98&lt;=3,3,1))))</f>
        <v>3</v>
      </c>
      <c r="V98">
        <f>P98*Diccionario!$B$50+T98*Diccionario!$B$51+U98*Diccionario!$B$52</f>
        <v>2.1999999999999997</v>
      </c>
      <c r="W98" t="str">
        <f t="shared" ref="W98:W121" si="37">IF(AND(U98&gt;=3.5,T98&gt;=3.5),"Acelerar Valor",IF(AND(U98&lt;3.5,T98&gt;=3.5),"Orquestar Ecosistema",IF(AND(U98&gt;=3.5,T98&lt;3.5),"Desbloquear Acceso","Construir Condiciones")))</f>
        <v>Construir Condiciones</v>
      </c>
      <c r="X98" t="str">
        <f t="shared" ref="X98:X121" si="38">IF(N98="Crítica","No invertir",IF(V98&gt;=4,"Alta",IF(V98&gt;=3,"Selectiva","Baja")))</f>
        <v>Baja</v>
      </c>
      <c r="Y98" t="s">
        <v>2380</v>
      </c>
      <c r="Z98" t="str">
        <f t="shared" ref="Z98:Z121" si="39">D98&amp;" | "&amp;B98</f>
        <v>EPS SANITAS | Otras zonas</v>
      </c>
    </row>
    <row r="99" spans="1:26">
      <c r="A99" s="4">
        <v>98</v>
      </c>
      <c r="B99" s="4" t="s">
        <v>154</v>
      </c>
      <c r="C99" s="4" t="s">
        <v>2398</v>
      </c>
      <c r="D99" s="4" t="s">
        <v>91</v>
      </c>
      <c r="E99" s="4" t="s">
        <v>2377</v>
      </c>
      <c r="F99" s="4">
        <v>0</v>
      </c>
      <c r="G99" s="4">
        <v>21.243939000000001</v>
      </c>
      <c r="H99" s="4">
        <f>SUMIFS(Potencial_IMFINZI!$AD$2:$AD$5513,Potencial_IMFINZI!$E$2:$E$5513,D99,Potencial_IMFINZI!$AJ$2:$AJ$5513,B99)</f>
        <v>23.488559012809716</v>
      </c>
      <c r="I99">
        <v>913603</v>
      </c>
      <c r="J99">
        <f t="shared" si="30"/>
        <v>8.2279307104615493E-2</v>
      </c>
      <c r="K99" t="str">
        <f t="shared" si="31"/>
        <v>Bajo</v>
      </c>
      <c r="L99" t="s">
        <v>2382</v>
      </c>
      <c r="M99" t="s">
        <v>2382</v>
      </c>
      <c r="N99" t="s">
        <v>2382</v>
      </c>
      <c r="O99">
        <v>2</v>
      </c>
      <c r="P99">
        <f t="shared" si="32"/>
        <v>1</v>
      </c>
      <c r="Q99">
        <f t="shared" si="33"/>
        <v>3</v>
      </c>
      <c r="R99">
        <f t="shared" si="34"/>
        <v>3</v>
      </c>
      <c r="S99">
        <f t="shared" si="35"/>
        <v>3</v>
      </c>
      <c r="T99">
        <f>IF(N99="Crítica",MIN(Q99*Diccionario!$B$53+R99*Diccionario!$B$54+S99*Diccionario!$B$55,2),Q99*Diccionario!$B$53+R99*Diccionario!$B$54+S99*Diccionario!$B$55)</f>
        <v>3</v>
      </c>
      <c r="U99">
        <f t="shared" si="36"/>
        <v>3</v>
      </c>
      <c r="V99">
        <f>P99*Diccionario!$B$50+T99*Diccionario!$B$51+U99*Diccionario!$B$52</f>
        <v>2.1999999999999997</v>
      </c>
      <c r="W99" t="str">
        <f t="shared" si="37"/>
        <v>Construir Condiciones</v>
      </c>
      <c r="X99" t="str">
        <f t="shared" si="38"/>
        <v>Baja</v>
      </c>
      <c r="Y99" t="s">
        <v>2380</v>
      </c>
      <c r="Z99" t="str">
        <f t="shared" si="39"/>
        <v>FAMISANAR | Otras zonas</v>
      </c>
    </row>
    <row r="100" spans="1:26">
      <c r="A100" s="4">
        <v>99</v>
      </c>
      <c r="B100" s="4" t="s">
        <v>154</v>
      </c>
      <c r="C100" s="4" t="s">
        <v>2398</v>
      </c>
      <c r="D100" s="4" t="s">
        <v>85</v>
      </c>
      <c r="E100" s="4" t="s">
        <v>2377</v>
      </c>
      <c r="F100" s="4">
        <v>0</v>
      </c>
      <c r="G100" s="4">
        <v>17.889472000000001</v>
      </c>
      <c r="H100" s="4">
        <f>SUMIFS(Potencial_IMFINZI!$AD$2:$AD$5513,Potencial_IMFINZI!$E$2:$E$5513,D100,Potencial_IMFINZI!$AJ$2:$AJ$5513,B100)</f>
        <v>21.236526591922619</v>
      </c>
      <c r="I100">
        <v>769343</v>
      </c>
      <c r="J100">
        <f t="shared" si="30"/>
        <v>6.9287214608713565E-2</v>
      </c>
      <c r="K100" t="str">
        <f t="shared" si="31"/>
        <v>Bajo</v>
      </c>
      <c r="L100" t="s">
        <v>2382</v>
      </c>
      <c r="M100" t="s">
        <v>2382</v>
      </c>
      <c r="N100" t="s">
        <v>2382</v>
      </c>
      <c r="O100">
        <v>2</v>
      </c>
      <c r="P100">
        <f t="shared" si="32"/>
        <v>1</v>
      </c>
      <c r="Q100">
        <f t="shared" si="33"/>
        <v>3</v>
      </c>
      <c r="R100">
        <f t="shared" si="34"/>
        <v>3</v>
      </c>
      <c r="S100">
        <f t="shared" si="35"/>
        <v>3</v>
      </c>
      <c r="T100">
        <f>IF(N100="Crítica",MIN(Q100*Diccionario!$B$53+R100*Diccionario!$B$54+S100*Diccionario!$B$55,2),Q100*Diccionario!$B$53+R100*Diccionario!$B$54+S100*Diccionario!$B$55)</f>
        <v>3</v>
      </c>
      <c r="U100">
        <f t="shared" si="36"/>
        <v>3</v>
      </c>
      <c r="V100">
        <f>P100*Diccionario!$B$50+T100*Diccionario!$B$51+U100*Diccionario!$B$52</f>
        <v>2.1999999999999997</v>
      </c>
      <c r="W100" t="str">
        <f t="shared" si="37"/>
        <v>Construir Condiciones</v>
      </c>
      <c r="X100" t="str">
        <f t="shared" si="38"/>
        <v>Baja</v>
      </c>
      <c r="Y100" t="s">
        <v>2380</v>
      </c>
      <c r="Z100" t="str">
        <f t="shared" si="39"/>
        <v>SALUD TOTAL EPS | Otras zonas</v>
      </c>
    </row>
    <row r="101" spans="1:26">
      <c r="A101" s="4">
        <v>100</v>
      </c>
      <c r="B101" s="4" t="s">
        <v>154</v>
      </c>
      <c r="C101" s="4" t="s">
        <v>2398</v>
      </c>
      <c r="D101" s="4" t="s">
        <v>95</v>
      </c>
      <c r="E101" s="4" t="s">
        <v>2377</v>
      </c>
      <c r="F101" s="4">
        <v>0</v>
      </c>
      <c r="G101" s="4">
        <v>17.307590999999999</v>
      </c>
      <c r="H101" s="4">
        <f>SUMIFS(Potencial_IMFINZI!$AD$2:$AD$5513,Potencial_IMFINZI!$E$2:$E$5513,D101,Potencial_IMFINZI!$AJ$2:$AJ$5513,B101)</f>
        <v>8.4540916582882861</v>
      </c>
      <c r="I101">
        <v>744319</v>
      </c>
      <c r="J101">
        <f t="shared" si="30"/>
        <v>6.703354755114288E-2</v>
      </c>
      <c r="K101" t="str">
        <f t="shared" si="31"/>
        <v>Bajo</v>
      </c>
      <c r="L101" t="s">
        <v>2382</v>
      </c>
      <c r="M101" t="s">
        <v>2382</v>
      </c>
      <c r="N101" t="s">
        <v>2382</v>
      </c>
      <c r="O101">
        <v>2</v>
      </c>
      <c r="P101">
        <f t="shared" si="32"/>
        <v>1</v>
      </c>
      <c r="Q101">
        <f t="shared" si="33"/>
        <v>3</v>
      </c>
      <c r="R101">
        <f t="shared" si="34"/>
        <v>3</v>
      </c>
      <c r="S101">
        <f t="shared" si="35"/>
        <v>3</v>
      </c>
      <c r="T101">
        <f>IF(N101="Crítica",MIN(Q101*Diccionario!$B$53+R101*Diccionario!$B$54+S101*Diccionario!$B$55,2),Q101*Diccionario!$B$53+R101*Diccionario!$B$54+S101*Diccionario!$B$55)</f>
        <v>3</v>
      </c>
      <c r="U101">
        <f t="shared" si="36"/>
        <v>3</v>
      </c>
      <c r="V101">
        <f>P101*Diccionario!$B$50+T101*Diccionario!$B$51+U101*Diccionario!$B$52</f>
        <v>2.1999999999999997</v>
      </c>
      <c r="W101" t="str">
        <f t="shared" si="37"/>
        <v>Construir Condiciones</v>
      </c>
      <c r="X101" t="str">
        <f t="shared" si="38"/>
        <v>Baja</v>
      </c>
      <c r="Y101" t="s">
        <v>2380</v>
      </c>
      <c r="Z101" t="str">
        <f t="shared" si="39"/>
        <v>ASMETSALUD EPS | Otras zonas</v>
      </c>
    </row>
    <row r="102" spans="1:26">
      <c r="A102" s="4">
        <v>101</v>
      </c>
      <c r="B102" s="4" t="s">
        <v>154</v>
      </c>
      <c r="C102" s="4" t="s">
        <v>2398</v>
      </c>
      <c r="D102" s="4" t="s">
        <v>89</v>
      </c>
      <c r="E102" s="4" t="s">
        <v>2377</v>
      </c>
      <c r="F102" s="4">
        <v>0</v>
      </c>
      <c r="G102" s="4">
        <v>8.9157510000000002</v>
      </c>
      <c r="H102" s="4">
        <f>SUMIFS(Potencial_IMFINZI!$AD$2:$AD$5513,Potencial_IMFINZI!$E$2:$E$5513,D102,Potencial_IMFINZI!$AJ$2:$AJ$5513,B102)</f>
        <v>4.3550575875585071</v>
      </c>
      <c r="I102">
        <v>383425</v>
      </c>
      <c r="J102">
        <f t="shared" si="30"/>
        <v>3.453134630998906E-2</v>
      </c>
      <c r="K102" t="str">
        <f t="shared" si="31"/>
        <v>Bajo</v>
      </c>
      <c r="L102" t="s">
        <v>2382</v>
      </c>
      <c r="M102" t="s">
        <v>2382</v>
      </c>
      <c r="N102" t="s">
        <v>2382</v>
      </c>
      <c r="O102">
        <v>2</v>
      </c>
      <c r="P102">
        <f t="shared" si="32"/>
        <v>1</v>
      </c>
      <c r="Q102">
        <f t="shared" si="33"/>
        <v>3</v>
      </c>
      <c r="R102">
        <f t="shared" si="34"/>
        <v>3</v>
      </c>
      <c r="S102">
        <f t="shared" si="35"/>
        <v>3</v>
      </c>
      <c r="T102">
        <f>IF(N102="Crítica",MIN(Q102*Diccionario!$B$53+R102*Diccionario!$B$54+S102*Diccionario!$B$55,2),Q102*Diccionario!$B$53+R102*Diccionario!$B$54+S102*Diccionario!$B$55)</f>
        <v>3</v>
      </c>
      <c r="U102">
        <f t="shared" si="36"/>
        <v>3</v>
      </c>
      <c r="V102">
        <f>P102*Diccionario!$B$50+T102*Diccionario!$B$51+U102*Diccionario!$B$52</f>
        <v>2.1999999999999997</v>
      </c>
      <c r="W102" t="str">
        <f t="shared" si="37"/>
        <v>Construir Condiciones</v>
      </c>
      <c r="X102" t="str">
        <f t="shared" si="38"/>
        <v>Baja</v>
      </c>
      <c r="Y102" t="s">
        <v>2380</v>
      </c>
      <c r="Z102" t="str">
        <f t="shared" si="39"/>
        <v>PROTEGER EPS (ANTES CAJACOPI EPS) | Otras zonas</v>
      </c>
    </row>
    <row r="103" spans="1:26">
      <c r="A103" s="4">
        <v>102</v>
      </c>
      <c r="B103" s="4" t="s">
        <v>154</v>
      </c>
      <c r="C103" s="4" t="s">
        <v>2398</v>
      </c>
      <c r="D103" s="4" t="s">
        <v>77</v>
      </c>
      <c r="E103" s="4" t="s">
        <v>2377</v>
      </c>
      <c r="F103" s="4">
        <v>0</v>
      </c>
      <c r="G103" s="4">
        <v>7.242076</v>
      </c>
      <c r="H103" s="4">
        <f>SUMIFS(Potencial_IMFINZI!$AD$2:$AD$5513,Potencial_IMFINZI!$E$2:$E$5513,D103,Potencial_IMFINZI!$AJ$2:$AJ$5513,B103)</f>
        <v>3.5375678311044485</v>
      </c>
      <c r="I103">
        <v>311448</v>
      </c>
      <c r="J103">
        <f t="shared" si="30"/>
        <v>2.8049082389050604E-2</v>
      </c>
      <c r="K103" t="str">
        <f t="shared" si="31"/>
        <v>Bajo</v>
      </c>
      <c r="L103" t="s">
        <v>2382</v>
      </c>
      <c r="M103" t="s">
        <v>2382</v>
      </c>
      <c r="N103" t="s">
        <v>2382</v>
      </c>
      <c r="O103">
        <v>2</v>
      </c>
      <c r="P103">
        <f t="shared" si="32"/>
        <v>1</v>
      </c>
      <c r="Q103">
        <f t="shared" si="33"/>
        <v>3</v>
      </c>
      <c r="R103">
        <f t="shared" si="34"/>
        <v>3</v>
      </c>
      <c r="S103">
        <f t="shared" si="35"/>
        <v>3</v>
      </c>
      <c r="T103">
        <f>IF(N103="Crítica",MIN(Q103*Diccionario!$B$53+R103*Diccionario!$B$54+S103*Diccionario!$B$55,2),Q103*Diccionario!$B$53+R103*Diccionario!$B$54+S103*Diccionario!$B$55)</f>
        <v>3</v>
      </c>
      <c r="U103">
        <f t="shared" si="36"/>
        <v>3</v>
      </c>
      <c r="V103">
        <f>P103*Diccionario!$B$50+T103*Diccionario!$B$51+U103*Diccionario!$B$52</f>
        <v>2.1999999999999997</v>
      </c>
      <c r="W103" t="str">
        <f t="shared" si="37"/>
        <v>Construir Condiciones</v>
      </c>
      <c r="X103" t="str">
        <f t="shared" si="38"/>
        <v>Baja</v>
      </c>
      <c r="Y103" t="s">
        <v>2380</v>
      </c>
      <c r="Z103" t="str">
        <f t="shared" si="39"/>
        <v>MUTUAL SER | Otras zonas</v>
      </c>
    </row>
    <row r="104" spans="1:26">
      <c r="A104" s="4">
        <v>103</v>
      </c>
      <c r="B104" s="4" t="s">
        <v>154</v>
      </c>
      <c r="C104" s="4" t="s">
        <v>2398</v>
      </c>
      <c r="D104" s="4" t="s">
        <v>1413</v>
      </c>
      <c r="E104" s="4" t="s">
        <v>2377</v>
      </c>
      <c r="F104" s="4">
        <v>0</v>
      </c>
      <c r="G104" s="4">
        <v>7.0719110000000001</v>
      </c>
      <c r="H104" s="4">
        <f>SUMIFS(Potencial_IMFINZI!$AD$2:$AD$5513,Potencial_IMFINZI!$E$2:$E$5513,D104,Potencial_IMFINZI!$AJ$2:$AJ$5513,B104)</f>
        <v>3.4543468423371326</v>
      </c>
      <c r="I104">
        <v>304130</v>
      </c>
      <c r="J104">
        <f t="shared" si="30"/>
        <v>2.7390021077800513E-2</v>
      </c>
      <c r="K104" t="str">
        <f t="shared" si="31"/>
        <v>Bajo</v>
      </c>
      <c r="L104" t="s">
        <v>2382</v>
      </c>
      <c r="M104" t="s">
        <v>2382</v>
      </c>
      <c r="N104" t="s">
        <v>2382</v>
      </c>
      <c r="O104">
        <v>2</v>
      </c>
      <c r="P104">
        <f t="shared" si="32"/>
        <v>1</v>
      </c>
      <c r="Q104">
        <f t="shared" si="33"/>
        <v>3</v>
      </c>
      <c r="R104">
        <f t="shared" si="34"/>
        <v>3</v>
      </c>
      <c r="S104">
        <f t="shared" si="35"/>
        <v>3</v>
      </c>
      <c r="T104">
        <f>IF(N104="Crítica",MIN(Q104*Diccionario!$B$53+R104*Diccionario!$B$54+S104*Diccionario!$B$55,2),Q104*Diccionario!$B$53+R104*Diccionario!$B$54+S104*Diccionario!$B$55)</f>
        <v>3</v>
      </c>
      <c r="U104">
        <f t="shared" si="36"/>
        <v>3</v>
      </c>
      <c r="V104">
        <f>P104*Diccionario!$B$50+T104*Diccionario!$B$51+U104*Diccionario!$B$52</f>
        <v>2.1999999999999997</v>
      </c>
      <c r="W104" t="str">
        <f t="shared" si="37"/>
        <v>Construir Condiciones</v>
      </c>
      <c r="X104" t="str">
        <f t="shared" si="38"/>
        <v>Baja</v>
      </c>
      <c r="Y104" t="s">
        <v>2380</v>
      </c>
      <c r="Z104" t="str">
        <f t="shared" si="39"/>
        <v>ANAS WAYUU EPSI | Otras zonas</v>
      </c>
    </row>
    <row r="105" spans="1:26">
      <c r="A105" s="4">
        <v>104</v>
      </c>
      <c r="B105" s="4" t="s">
        <v>154</v>
      </c>
      <c r="C105" s="4" t="s">
        <v>2398</v>
      </c>
      <c r="D105" s="4" t="s">
        <v>415</v>
      </c>
      <c r="E105" s="4" t="s">
        <v>2377</v>
      </c>
      <c r="F105" s="4">
        <v>0</v>
      </c>
      <c r="G105" s="4">
        <v>6.6673099999999996</v>
      </c>
      <c r="H105" s="4">
        <f>SUMIFS(Potencial_IMFINZI!$AD$2:$AD$5513,Potencial_IMFINZI!$E$2:$E$5513,D105,Potencial_IMFINZI!$AJ$2:$AJ$5513,B105)</f>
        <v>20.303660992163191</v>
      </c>
      <c r="I105">
        <v>286730</v>
      </c>
      <c r="J105">
        <f t="shared" si="30"/>
        <v>2.5822972239360781E-2</v>
      </c>
      <c r="K105" t="str">
        <f t="shared" si="31"/>
        <v>Bajo</v>
      </c>
      <c r="L105" t="s">
        <v>2382</v>
      </c>
      <c r="M105" t="s">
        <v>2382</v>
      </c>
      <c r="N105" t="s">
        <v>2382</v>
      </c>
      <c r="O105">
        <v>2</v>
      </c>
      <c r="P105">
        <f t="shared" si="32"/>
        <v>1</v>
      </c>
      <c r="Q105">
        <f t="shared" si="33"/>
        <v>3</v>
      </c>
      <c r="R105">
        <f t="shared" si="34"/>
        <v>3</v>
      </c>
      <c r="S105">
        <f t="shared" si="35"/>
        <v>3</v>
      </c>
      <c r="T105">
        <f>IF(N105="Crítica",MIN(Q105*Diccionario!$B$53+R105*Diccionario!$B$54+S105*Diccionario!$B$55,2),Q105*Diccionario!$B$53+R105*Diccionario!$B$54+S105*Diccionario!$B$55)</f>
        <v>3</v>
      </c>
      <c r="U105">
        <f t="shared" si="36"/>
        <v>3</v>
      </c>
      <c r="V105">
        <f>P105*Diccionario!$B$50+T105*Diccionario!$B$51+U105*Diccionario!$B$52</f>
        <v>2.1999999999999997</v>
      </c>
      <c r="W105" t="str">
        <f t="shared" si="37"/>
        <v>Construir Condiciones</v>
      </c>
      <c r="X105" t="str">
        <f t="shared" si="38"/>
        <v>Baja</v>
      </c>
      <c r="Y105" t="s">
        <v>2380</v>
      </c>
      <c r="Z105" t="str">
        <f t="shared" si="39"/>
        <v>COMPENSAR EPS | Otras zonas</v>
      </c>
    </row>
    <row r="106" spans="1:26">
      <c r="A106" s="4">
        <v>105</v>
      </c>
      <c r="B106" s="4" t="s">
        <v>154</v>
      </c>
      <c r="C106" s="4" t="s">
        <v>2398</v>
      </c>
      <c r="D106" s="4" t="s">
        <v>92</v>
      </c>
      <c r="E106" s="4" t="s">
        <v>2377</v>
      </c>
      <c r="F106" s="4">
        <v>0</v>
      </c>
      <c r="G106" s="4">
        <v>6.6366160000000001</v>
      </c>
      <c r="H106" s="4">
        <f>SUMIFS(Potencial_IMFINZI!$AD$2:$AD$5513,Potencial_IMFINZI!$E$2:$E$5513,D106,Potencial_IMFINZI!$AJ$2:$AJ$5513,B106)</f>
        <v>3.2417340828536596</v>
      </c>
      <c r="I106">
        <v>285410</v>
      </c>
      <c r="J106">
        <f t="shared" si="30"/>
        <v>2.5704092164800737E-2</v>
      </c>
      <c r="K106" t="str">
        <f t="shared" si="31"/>
        <v>Bajo</v>
      </c>
      <c r="L106" t="s">
        <v>2382</v>
      </c>
      <c r="M106" t="s">
        <v>2382</v>
      </c>
      <c r="N106" t="s">
        <v>2382</v>
      </c>
      <c r="O106">
        <v>2</v>
      </c>
      <c r="P106">
        <f t="shared" si="32"/>
        <v>1</v>
      </c>
      <c r="Q106">
        <f t="shared" si="33"/>
        <v>3</v>
      </c>
      <c r="R106">
        <f t="shared" si="34"/>
        <v>3</v>
      </c>
      <c r="S106">
        <f t="shared" si="35"/>
        <v>3</v>
      </c>
      <c r="T106">
        <f>IF(N106="Crítica",MIN(Q106*Diccionario!$B$53+R106*Diccionario!$B$54+S106*Diccionario!$B$55,2),Q106*Diccionario!$B$53+R106*Diccionario!$B$54+S106*Diccionario!$B$55)</f>
        <v>3</v>
      </c>
      <c r="U106">
        <f t="shared" si="36"/>
        <v>3</v>
      </c>
      <c r="V106">
        <f>P106*Diccionario!$B$50+T106*Diccionario!$B$51+U106*Diccionario!$B$52</f>
        <v>2.1999999999999997</v>
      </c>
      <c r="W106" t="str">
        <f t="shared" si="37"/>
        <v>Construir Condiciones</v>
      </c>
      <c r="X106" t="str">
        <f t="shared" si="38"/>
        <v>Baja</v>
      </c>
      <c r="Y106" t="s">
        <v>2380</v>
      </c>
      <c r="Z106" t="str">
        <f t="shared" si="39"/>
        <v>EPS FAMILIAR DE COLOMBIA | Otras zonas</v>
      </c>
    </row>
    <row r="107" spans="1:26">
      <c r="A107" s="4">
        <v>106</v>
      </c>
      <c r="B107" s="4" t="s">
        <v>154</v>
      </c>
      <c r="C107" s="4" t="s">
        <v>2398</v>
      </c>
      <c r="D107" s="4" t="s">
        <v>852</v>
      </c>
      <c r="E107" s="4" t="s">
        <v>2377</v>
      </c>
      <c r="F107" s="4">
        <v>0</v>
      </c>
      <c r="G107" s="4">
        <v>6.3182140000000002</v>
      </c>
      <c r="H107" s="4">
        <f>SUMIFS(Potencial_IMFINZI!$AD$2:$AD$5513,Potencial_IMFINZI!$E$2:$E$5513,D107,Potencial_IMFINZI!$AJ$2:$AJ$5513,B107)</f>
        <v>3.0861959062220712</v>
      </c>
      <c r="I107">
        <v>271717</v>
      </c>
      <c r="J107">
        <f t="shared" si="30"/>
        <v>2.4470898266968334E-2</v>
      </c>
      <c r="K107" t="str">
        <f t="shared" si="31"/>
        <v>Bajo</v>
      </c>
      <c r="L107" t="s">
        <v>2382</v>
      </c>
      <c r="M107" t="s">
        <v>2382</v>
      </c>
      <c r="N107" t="s">
        <v>2382</v>
      </c>
      <c r="O107">
        <v>2</v>
      </c>
      <c r="P107">
        <f t="shared" si="32"/>
        <v>1</v>
      </c>
      <c r="Q107">
        <f t="shared" si="33"/>
        <v>3</v>
      </c>
      <c r="R107">
        <f t="shared" si="34"/>
        <v>3</v>
      </c>
      <c r="S107">
        <f t="shared" si="35"/>
        <v>3</v>
      </c>
      <c r="T107">
        <f>IF(N107="Crítica",MIN(Q107*Diccionario!$B$53+R107*Diccionario!$B$54+S107*Diccionario!$B$55,2),Q107*Diccionario!$B$53+R107*Diccionario!$B$54+S107*Diccionario!$B$55)</f>
        <v>3</v>
      </c>
      <c r="U107">
        <f t="shared" si="36"/>
        <v>3</v>
      </c>
      <c r="V107">
        <f>P107*Diccionario!$B$50+T107*Diccionario!$B$51+U107*Diccionario!$B$52</f>
        <v>2.1999999999999997</v>
      </c>
      <c r="W107" t="str">
        <f t="shared" si="37"/>
        <v>Construir Condiciones</v>
      </c>
      <c r="X107" t="str">
        <f t="shared" si="38"/>
        <v>Baja</v>
      </c>
      <c r="Y107" t="s">
        <v>2380</v>
      </c>
      <c r="Z107" t="str">
        <f t="shared" si="39"/>
        <v>EMSSANAR EPS | Otras zonas</v>
      </c>
    </row>
    <row r="108" spans="1:26">
      <c r="A108" s="4">
        <v>107</v>
      </c>
      <c r="B108" s="4" t="s">
        <v>154</v>
      </c>
      <c r="C108" s="4" t="s">
        <v>2398</v>
      </c>
      <c r="D108" s="4" t="s">
        <v>88</v>
      </c>
      <c r="E108" s="4" t="s">
        <v>2377</v>
      </c>
      <c r="F108" s="4">
        <v>0</v>
      </c>
      <c r="G108" s="4">
        <v>6.1425850000000004</v>
      </c>
      <c r="H108" s="4">
        <f>SUMIFS(Potencial_IMFINZI!$AD$2:$AD$5513,Potencial_IMFINZI!$E$2:$E$5513,D108,Potencial_IMFINZI!$AJ$2:$AJ$5513,B108)</f>
        <v>3.3855506735144707</v>
      </c>
      <c r="I108">
        <v>264164</v>
      </c>
      <c r="J108">
        <f t="shared" si="30"/>
        <v>2.3790674489848822E-2</v>
      </c>
      <c r="K108" t="str">
        <f t="shared" si="31"/>
        <v>Bajo</v>
      </c>
      <c r="L108" t="s">
        <v>2382</v>
      </c>
      <c r="M108" t="s">
        <v>2382</v>
      </c>
      <c r="N108" t="s">
        <v>2382</v>
      </c>
      <c r="O108">
        <v>2</v>
      </c>
      <c r="P108">
        <f t="shared" si="32"/>
        <v>1</v>
      </c>
      <c r="Q108">
        <f t="shared" si="33"/>
        <v>3</v>
      </c>
      <c r="R108">
        <f t="shared" si="34"/>
        <v>3</v>
      </c>
      <c r="S108">
        <f t="shared" si="35"/>
        <v>3</v>
      </c>
      <c r="T108">
        <f>IF(N108="Crítica",MIN(Q108*Diccionario!$B$53+R108*Diccionario!$B$54+S108*Diccionario!$B$55,2),Q108*Diccionario!$B$53+R108*Diccionario!$B$54+S108*Diccionario!$B$55)</f>
        <v>3</v>
      </c>
      <c r="U108">
        <f t="shared" si="36"/>
        <v>3</v>
      </c>
      <c r="V108">
        <f>P108*Diccionario!$B$50+T108*Diccionario!$B$51+U108*Diccionario!$B$52</f>
        <v>2.1999999999999997</v>
      </c>
      <c r="W108" t="str">
        <f t="shared" si="37"/>
        <v>Construir Condiciones</v>
      </c>
      <c r="X108" t="str">
        <f t="shared" si="38"/>
        <v>Baja</v>
      </c>
      <c r="Y108" t="s">
        <v>2380</v>
      </c>
      <c r="Z108" t="str">
        <f t="shared" si="39"/>
        <v>COOSALUD EPS | Otras zonas</v>
      </c>
    </row>
    <row r="109" spans="1:26">
      <c r="A109" s="4">
        <v>108</v>
      </c>
      <c r="B109" s="4" t="s">
        <v>154</v>
      </c>
      <c r="C109" s="4" t="s">
        <v>2398</v>
      </c>
      <c r="D109" s="4" t="s">
        <v>853</v>
      </c>
      <c r="E109" s="4" t="s">
        <v>2377</v>
      </c>
      <c r="F109" s="4">
        <v>0</v>
      </c>
      <c r="G109" s="4">
        <v>5.9993930000000004</v>
      </c>
      <c r="H109" s="4">
        <f>SUMIFS(Potencial_IMFINZI!$AD$2:$AD$5513,Potencial_IMFINZI!$E$2:$E$5513,D109,Potencial_IMFINZI!$AJ$2:$AJ$5513,B109)</f>
        <v>2.9304646414494928</v>
      </c>
      <c r="I109">
        <v>258006</v>
      </c>
      <c r="J109">
        <f t="shared" si="30"/>
        <v>2.323608155193255E-2</v>
      </c>
      <c r="K109" t="str">
        <f t="shared" si="31"/>
        <v>Bajo</v>
      </c>
      <c r="L109" t="s">
        <v>2382</v>
      </c>
      <c r="M109" t="s">
        <v>2382</v>
      </c>
      <c r="N109" t="s">
        <v>2382</v>
      </c>
      <c r="O109">
        <v>2</v>
      </c>
      <c r="P109">
        <f t="shared" si="32"/>
        <v>1</v>
      </c>
      <c r="Q109">
        <f t="shared" si="33"/>
        <v>3</v>
      </c>
      <c r="R109">
        <f t="shared" si="34"/>
        <v>3</v>
      </c>
      <c r="S109">
        <f t="shared" si="35"/>
        <v>3</v>
      </c>
      <c r="T109">
        <f>IF(N109="Crítica",MIN(Q109*Diccionario!$B$53+R109*Diccionario!$B$54+S109*Diccionario!$B$55,2),Q109*Diccionario!$B$53+R109*Diccionario!$B$54+S109*Diccionario!$B$55)</f>
        <v>3</v>
      </c>
      <c r="U109">
        <f t="shared" si="36"/>
        <v>3</v>
      </c>
      <c r="V109">
        <f>P109*Diccionario!$B$50+T109*Diccionario!$B$51+U109*Diccionario!$B$52</f>
        <v>2.1999999999999997</v>
      </c>
      <c r="W109" t="str">
        <f t="shared" si="37"/>
        <v>Construir Condiciones</v>
      </c>
      <c r="X109" t="str">
        <f t="shared" si="38"/>
        <v>Baja</v>
      </c>
      <c r="Y109" t="s">
        <v>2380</v>
      </c>
      <c r="Z109" t="str">
        <f t="shared" si="39"/>
        <v>AIC EPSI | Otras zonas</v>
      </c>
    </row>
    <row r="110" spans="1:26">
      <c r="A110" s="4">
        <v>109</v>
      </c>
      <c r="B110" s="4" t="s">
        <v>154</v>
      </c>
      <c r="C110" s="4" t="s">
        <v>2398</v>
      </c>
      <c r="D110" s="4" t="s">
        <v>416</v>
      </c>
      <c r="E110" s="4" t="s">
        <v>2377</v>
      </c>
      <c r="F110" s="4">
        <v>0</v>
      </c>
      <c r="G110" s="4">
        <v>5.905824</v>
      </c>
      <c r="H110" s="4">
        <f>SUMIFS(Potencial_IMFINZI!$AD$2:$AD$5513,Potencial_IMFINZI!$E$2:$E$5513,D110,Potencial_IMFINZI!$AJ$2:$AJ$5513,B110)</f>
        <v>13.118124345810942</v>
      </c>
      <c r="I110">
        <v>253982</v>
      </c>
      <c r="J110">
        <f t="shared" si="30"/>
        <v>2.2873682070062837E-2</v>
      </c>
      <c r="K110" t="str">
        <f t="shared" si="31"/>
        <v>Bajo</v>
      </c>
      <c r="L110" t="s">
        <v>2382</v>
      </c>
      <c r="M110" t="s">
        <v>2382</v>
      </c>
      <c r="N110" t="s">
        <v>2382</v>
      </c>
      <c r="O110">
        <v>2</v>
      </c>
      <c r="P110">
        <f t="shared" si="32"/>
        <v>1</v>
      </c>
      <c r="Q110">
        <f t="shared" si="33"/>
        <v>3</v>
      </c>
      <c r="R110">
        <f t="shared" si="34"/>
        <v>3</v>
      </c>
      <c r="S110">
        <f t="shared" si="35"/>
        <v>3</v>
      </c>
      <c r="T110">
        <f>IF(N110="Crítica",MIN(Q110*Diccionario!$B$53+R110*Diccionario!$B$54+S110*Diccionario!$B$55,2),Q110*Diccionario!$B$53+R110*Diccionario!$B$54+S110*Diccionario!$B$55)</f>
        <v>3</v>
      </c>
      <c r="U110">
        <f t="shared" si="36"/>
        <v>3</v>
      </c>
      <c r="V110">
        <f>P110*Diccionario!$B$50+T110*Diccionario!$B$51+U110*Diccionario!$B$52</f>
        <v>2.1999999999999997</v>
      </c>
      <c r="W110" t="str">
        <f t="shared" si="37"/>
        <v>Construir Condiciones</v>
      </c>
      <c r="X110" t="str">
        <f t="shared" si="38"/>
        <v>Baja</v>
      </c>
      <c r="Y110" t="s">
        <v>2380</v>
      </c>
      <c r="Z110" t="str">
        <f t="shared" si="39"/>
        <v>CAPITAL SALUD EPS | Otras zonas</v>
      </c>
    </row>
    <row r="111" spans="1:26">
      <c r="A111" s="4">
        <v>110</v>
      </c>
      <c r="B111" s="4" t="s">
        <v>154</v>
      </c>
      <c r="C111" s="4" t="s">
        <v>2398</v>
      </c>
      <c r="D111" s="4" t="s">
        <v>505</v>
      </c>
      <c r="E111" s="4" t="s">
        <v>2377</v>
      </c>
      <c r="F111" s="4">
        <v>0</v>
      </c>
      <c r="G111" s="4">
        <v>4.6111009999999997</v>
      </c>
      <c r="H111" s="4">
        <f>SUMIFS(Potencial_IMFINZI!$AD$2:$AD$5513,Potencial_IMFINZI!$E$2:$E$5513,D111,Potencial_IMFINZI!$AJ$2:$AJ$5513,B111)</f>
        <v>2.2523390902875025</v>
      </c>
      <c r="I111">
        <v>198302</v>
      </c>
      <c r="J111">
        <f t="shared" si="30"/>
        <v>1.7859126561670109E-2</v>
      </c>
      <c r="K111" t="str">
        <f t="shared" si="31"/>
        <v>Bajo</v>
      </c>
      <c r="L111" t="s">
        <v>2382</v>
      </c>
      <c r="M111" t="s">
        <v>2382</v>
      </c>
      <c r="N111" t="s">
        <v>2382</v>
      </c>
      <c r="O111">
        <v>2</v>
      </c>
      <c r="P111">
        <f t="shared" si="32"/>
        <v>1</v>
      </c>
      <c r="Q111">
        <f t="shared" si="33"/>
        <v>3</v>
      </c>
      <c r="R111">
        <f t="shared" si="34"/>
        <v>3</v>
      </c>
      <c r="S111">
        <f t="shared" si="35"/>
        <v>3</v>
      </c>
      <c r="T111">
        <f>IF(N111="Crítica",MIN(Q111*Diccionario!$B$53+R111*Diccionario!$B$54+S111*Diccionario!$B$55,2),Q111*Diccionario!$B$53+R111*Diccionario!$B$54+S111*Diccionario!$B$55)</f>
        <v>3</v>
      </c>
      <c r="U111">
        <f t="shared" si="36"/>
        <v>3</v>
      </c>
      <c r="V111">
        <f>P111*Diccionario!$B$50+T111*Diccionario!$B$51+U111*Diccionario!$B$52</f>
        <v>2.1999999999999997</v>
      </c>
      <c r="W111" t="str">
        <f t="shared" si="37"/>
        <v>Construir Condiciones</v>
      </c>
      <c r="X111" t="str">
        <f t="shared" si="38"/>
        <v>Baja</v>
      </c>
      <c r="Y111" t="s">
        <v>2380</v>
      </c>
      <c r="Z111" t="str">
        <f t="shared" si="39"/>
        <v>DUSAKAWI EPSI | Otras zonas</v>
      </c>
    </row>
    <row r="112" spans="1:26">
      <c r="A112" s="4">
        <v>111</v>
      </c>
      <c r="B112" s="4" t="s">
        <v>154</v>
      </c>
      <c r="C112" s="4" t="s">
        <v>2398</v>
      </c>
      <c r="D112" s="4" t="s">
        <v>417</v>
      </c>
      <c r="E112" s="4" t="s">
        <v>2377</v>
      </c>
      <c r="F112" s="4">
        <v>0</v>
      </c>
      <c r="G112" s="4">
        <v>4.4097540000000004</v>
      </c>
      <c r="H112" s="4">
        <f>SUMIFS(Potencial_IMFINZI!$AD$2:$AD$5513,Potencial_IMFINZI!$E$2:$E$5513,D112,Potencial_IMFINZI!$AJ$2:$AJ$5513,B112)</f>
        <v>2.1555792153989022</v>
      </c>
      <c r="I112">
        <v>189643</v>
      </c>
      <c r="J112">
        <f t="shared" si="30"/>
        <v>1.7079295116682765E-2</v>
      </c>
      <c r="K112" t="str">
        <f t="shared" si="31"/>
        <v>Bajo</v>
      </c>
      <c r="L112" t="s">
        <v>2382</v>
      </c>
      <c r="M112" t="s">
        <v>2382</v>
      </c>
      <c r="N112" t="s">
        <v>2382</v>
      </c>
      <c r="O112">
        <v>2</v>
      </c>
      <c r="P112">
        <f t="shared" si="32"/>
        <v>1</v>
      </c>
      <c r="Q112">
        <f t="shared" si="33"/>
        <v>3</v>
      </c>
      <c r="R112">
        <f t="shared" si="34"/>
        <v>3</v>
      </c>
      <c r="S112">
        <f t="shared" si="35"/>
        <v>3</v>
      </c>
      <c r="T112">
        <f>IF(N112="Crítica",MIN(Q112*Diccionario!$B$53+R112*Diccionario!$B$54+S112*Diccionario!$B$55,2),Q112*Diccionario!$B$53+R112*Diccionario!$B$54+S112*Diccionario!$B$55)</f>
        <v>3</v>
      </c>
      <c r="U112">
        <f t="shared" si="36"/>
        <v>3</v>
      </c>
      <c r="V112">
        <f>P112*Diccionario!$B$50+T112*Diccionario!$B$51+U112*Diccionario!$B$52</f>
        <v>2.1999999999999997</v>
      </c>
      <c r="W112" t="str">
        <f t="shared" si="37"/>
        <v>Construir Condiciones</v>
      </c>
      <c r="X112" t="str">
        <f t="shared" si="38"/>
        <v>Baja</v>
      </c>
      <c r="Y112" t="s">
        <v>2380</v>
      </c>
      <c r="Z112" t="str">
        <f t="shared" si="39"/>
        <v>MALLAMAS EPSI | Otras zonas</v>
      </c>
    </row>
    <row r="113" spans="1:26">
      <c r="A113" s="4">
        <v>112</v>
      </c>
      <c r="B113" s="4" t="s">
        <v>154</v>
      </c>
      <c r="C113" s="4" t="s">
        <v>2398</v>
      </c>
      <c r="D113" s="4" t="s">
        <v>232</v>
      </c>
      <c r="E113" s="4" t="s">
        <v>2377</v>
      </c>
      <c r="F113" s="4">
        <v>0</v>
      </c>
      <c r="G113" s="4">
        <v>3.8932370000000001</v>
      </c>
      <c r="H113" s="4">
        <f>SUMIFS(Potencial_IMFINZI!$AD$2:$AD$5513,Potencial_IMFINZI!$E$2:$E$5513,D113,Potencial_IMFINZI!$AJ$2:$AJ$5513,B113)</f>
        <v>1.9016910262470192</v>
      </c>
      <c r="I113">
        <v>167430</v>
      </c>
      <c r="J113">
        <f t="shared" si="30"/>
        <v>1.5078787542839955E-2</v>
      </c>
      <c r="K113" t="str">
        <f t="shared" si="31"/>
        <v>Bajo</v>
      </c>
      <c r="L113" t="s">
        <v>2382</v>
      </c>
      <c r="M113" t="s">
        <v>2382</v>
      </c>
      <c r="N113" t="s">
        <v>2382</v>
      </c>
      <c r="O113">
        <v>2</v>
      </c>
      <c r="P113">
        <f t="shared" si="32"/>
        <v>1</v>
      </c>
      <c r="Q113">
        <f t="shared" si="33"/>
        <v>3</v>
      </c>
      <c r="R113">
        <f t="shared" si="34"/>
        <v>3</v>
      </c>
      <c r="S113">
        <f t="shared" si="35"/>
        <v>3</v>
      </c>
      <c r="T113">
        <f>IF(N113="Crítica",MIN(Q113*Diccionario!$B$53+R113*Diccionario!$B$54+S113*Diccionario!$B$55,2),Q113*Diccionario!$B$53+R113*Diccionario!$B$54+S113*Diccionario!$B$55)</f>
        <v>3</v>
      </c>
      <c r="U113">
        <f t="shared" si="36"/>
        <v>3</v>
      </c>
      <c r="V113">
        <f>P113*Diccionario!$B$50+T113*Diccionario!$B$51+U113*Diccionario!$B$52</f>
        <v>2.1999999999999997</v>
      </c>
      <c r="W113" t="str">
        <f t="shared" si="37"/>
        <v>Construir Condiciones</v>
      </c>
      <c r="X113" t="str">
        <f t="shared" si="38"/>
        <v>Baja</v>
      </c>
      <c r="Y113" t="s">
        <v>2380</v>
      </c>
      <c r="Z113" t="str">
        <f t="shared" si="39"/>
        <v>COMFACHOCO EPS | Otras zonas</v>
      </c>
    </row>
    <row r="114" spans="1:26">
      <c r="A114" s="4">
        <v>113</v>
      </c>
      <c r="B114" s="4" t="s">
        <v>154</v>
      </c>
      <c r="C114" s="4" t="s">
        <v>2398</v>
      </c>
      <c r="D114" s="4" t="s">
        <v>203</v>
      </c>
      <c r="E114" s="4" t="s">
        <v>2377</v>
      </c>
      <c r="F114" s="4">
        <v>0</v>
      </c>
      <c r="G114" s="4">
        <v>3.8608449999999999</v>
      </c>
      <c r="H114" s="4">
        <f>SUMIFS(Potencial_IMFINZI!$AD$2:$AD$5513,Potencial_IMFINZI!$E$2:$E$5513,D114,Potencial_IMFINZI!$AJ$2:$AJ$5513,B114)</f>
        <v>1.8858805149376014</v>
      </c>
      <c r="I114">
        <v>166037</v>
      </c>
      <c r="J114">
        <f t="shared" si="30"/>
        <v>1.4953330991880514E-2</v>
      </c>
      <c r="K114" t="str">
        <f t="shared" si="31"/>
        <v>Bajo</v>
      </c>
      <c r="L114" t="s">
        <v>2382</v>
      </c>
      <c r="M114" t="s">
        <v>2382</v>
      </c>
      <c r="N114" t="s">
        <v>2382</v>
      </c>
      <c r="O114">
        <v>2</v>
      </c>
      <c r="P114">
        <f t="shared" si="32"/>
        <v>1</v>
      </c>
      <c r="Q114">
        <f t="shared" si="33"/>
        <v>3</v>
      </c>
      <c r="R114">
        <f t="shared" si="34"/>
        <v>3</v>
      </c>
      <c r="S114">
        <f t="shared" si="35"/>
        <v>3</v>
      </c>
      <c r="T114">
        <f>IF(N114="Crítica",MIN(Q114*Diccionario!$B$53+R114*Diccionario!$B$54+S114*Diccionario!$B$55,2),Q114*Diccionario!$B$53+R114*Diccionario!$B$54+S114*Diccionario!$B$55)</f>
        <v>3</v>
      </c>
      <c r="U114">
        <f t="shared" si="36"/>
        <v>3</v>
      </c>
      <c r="V114">
        <f>P114*Diccionario!$B$50+T114*Diccionario!$B$51+U114*Diccionario!$B$52</f>
        <v>2.1999999999999997</v>
      </c>
      <c r="W114" t="str">
        <f t="shared" si="37"/>
        <v>Construir Condiciones</v>
      </c>
      <c r="X114" t="str">
        <f t="shared" si="38"/>
        <v>Baja</v>
      </c>
      <c r="Y114" t="s">
        <v>2380</v>
      </c>
      <c r="Z114" t="str">
        <f t="shared" si="39"/>
        <v>CAPRESOCA EPS | Otras zonas</v>
      </c>
    </row>
    <row r="115" spans="1:26">
      <c r="A115" s="4">
        <v>114</v>
      </c>
      <c r="B115" s="4" t="s">
        <v>154</v>
      </c>
      <c r="C115" s="4" t="s">
        <v>2398</v>
      </c>
      <c r="D115" s="4" t="s">
        <v>70</v>
      </c>
      <c r="E115" s="4" t="s">
        <v>2399</v>
      </c>
      <c r="F115" s="4">
        <v>1</v>
      </c>
      <c r="G115" s="4">
        <v>2.5872359999999999</v>
      </c>
      <c r="H115" s="4">
        <f>SUMIFS(Potencial_IMFINZI!$AD$2:$AD$5513,Potencial_IMFINZI!$E$2:$E$5513,D115,Potencial_IMFINZI!$AJ$2:$AJ$5513,B115)</f>
        <v>6.947390819754145</v>
      </c>
      <c r="I115">
        <v>111265</v>
      </c>
      <c r="J115">
        <f t="shared" si="30"/>
        <v>1.0020551527478822E-2</v>
      </c>
      <c r="K115" t="str">
        <f t="shared" si="31"/>
        <v>Bajo</v>
      </c>
      <c r="L115" t="s">
        <v>2382</v>
      </c>
      <c r="M115" t="s">
        <v>2382</v>
      </c>
      <c r="N115" t="s">
        <v>2382</v>
      </c>
      <c r="O115">
        <v>2</v>
      </c>
      <c r="P115">
        <f t="shared" si="32"/>
        <v>1</v>
      </c>
      <c r="Q115">
        <f t="shared" si="33"/>
        <v>3</v>
      </c>
      <c r="R115">
        <f t="shared" si="34"/>
        <v>3</v>
      </c>
      <c r="S115">
        <f t="shared" si="35"/>
        <v>3</v>
      </c>
      <c r="T115">
        <f>IF(N115="Crítica",MIN(Q115*Diccionario!$B$53+R115*Diccionario!$B$54+S115*Diccionario!$B$55,2),Q115*Diccionario!$B$53+R115*Diccionario!$B$54+S115*Diccionario!$B$55)</f>
        <v>3</v>
      </c>
      <c r="U115">
        <f t="shared" si="36"/>
        <v>4</v>
      </c>
      <c r="V115">
        <f>P115*Diccionario!$B$50+T115*Diccionario!$B$51+U115*Diccionario!$B$52</f>
        <v>2.4499999999999997</v>
      </c>
      <c r="W115" t="str">
        <f t="shared" si="37"/>
        <v>Desbloquear Acceso</v>
      </c>
      <c r="X115" t="str">
        <f t="shared" si="38"/>
        <v>Baja</v>
      </c>
      <c r="Y115" t="s">
        <v>2380</v>
      </c>
      <c r="Z115" t="str">
        <f t="shared" si="39"/>
        <v>EPS SURA | Otras zonas</v>
      </c>
    </row>
    <row r="116" spans="1:26">
      <c r="A116" s="4">
        <v>115</v>
      </c>
      <c r="B116" s="4" t="s">
        <v>154</v>
      </c>
      <c r="C116" s="4" t="s">
        <v>2398</v>
      </c>
      <c r="D116" s="4" t="s">
        <v>162</v>
      </c>
      <c r="E116" s="4" t="s">
        <v>2377</v>
      </c>
      <c r="F116" s="4">
        <v>0</v>
      </c>
      <c r="G116" s="4">
        <v>1.4433549999999999</v>
      </c>
      <c r="H116" s="4">
        <f>SUMIFS(Potencial_IMFINZI!$AD$2:$AD$5513,Potencial_IMFINZI!$E$2:$E$5513,D116,Potencial_IMFINZI!$AJ$2:$AJ$5513,B116)</f>
        <v>0.70507838401920919</v>
      </c>
      <c r="I116">
        <v>62072</v>
      </c>
      <c r="J116">
        <f t="shared" si="30"/>
        <v>5.5902179584483968E-3</v>
      </c>
      <c r="K116" t="str">
        <f t="shared" si="31"/>
        <v>Bajo</v>
      </c>
      <c r="L116" t="s">
        <v>2382</v>
      </c>
      <c r="M116" t="s">
        <v>2382</v>
      </c>
      <c r="N116" t="s">
        <v>2382</v>
      </c>
      <c r="O116">
        <v>2</v>
      </c>
      <c r="P116">
        <f t="shared" si="32"/>
        <v>1</v>
      </c>
      <c r="Q116">
        <f t="shared" si="33"/>
        <v>3</v>
      </c>
      <c r="R116">
        <f t="shared" si="34"/>
        <v>3</v>
      </c>
      <c r="S116">
        <f t="shared" si="35"/>
        <v>3</v>
      </c>
      <c r="T116">
        <f>IF(N116="Crítica",MIN(Q116*Diccionario!$B$53+R116*Diccionario!$B$54+S116*Diccionario!$B$55,2),Q116*Diccionario!$B$53+R116*Diccionario!$B$54+S116*Diccionario!$B$55)</f>
        <v>3</v>
      </c>
      <c r="U116">
        <f t="shared" si="36"/>
        <v>3</v>
      </c>
      <c r="V116">
        <f>P116*Diccionario!$B$50+T116*Diccionario!$B$51+U116*Diccionario!$B$52</f>
        <v>2.1999999999999997</v>
      </c>
      <c r="W116" t="str">
        <f t="shared" si="37"/>
        <v>Construir Condiciones</v>
      </c>
      <c r="X116" t="str">
        <f t="shared" si="38"/>
        <v>Baja</v>
      </c>
      <c r="Y116" t="s">
        <v>2380</v>
      </c>
      <c r="Z116" t="str">
        <f t="shared" si="39"/>
        <v>EPS SOS | Otras zonas</v>
      </c>
    </row>
    <row r="117" spans="1:26">
      <c r="A117" s="4">
        <v>116</v>
      </c>
      <c r="B117" s="4" t="s">
        <v>154</v>
      </c>
      <c r="C117" s="4" t="s">
        <v>2398</v>
      </c>
      <c r="D117" s="4" t="s">
        <v>1095</v>
      </c>
      <c r="E117" s="4" t="s">
        <v>2377</v>
      </c>
      <c r="F117" s="4">
        <v>0</v>
      </c>
      <c r="G117" s="4">
        <v>0.36362899999999998</v>
      </c>
      <c r="H117" s="4">
        <f>SUMIFS(Potencial_IMFINZI!$AD$2:$AD$5513,Potencial_IMFINZI!$E$2:$E$5513,D117,Potencial_IMFINZI!$AJ$2:$AJ$5513,B117)</f>
        <v>0.17761837346025738</v>
      </c>
      <c r="I117">
        <v>15638</v>
      </c>
      <c r="J117">
        <f t="shared" si="30"/>
        <v>1.4083613289957301E-3</v>
      </c>
      <c r="K117" t="str">
        <f t="shared" si="31"/>
        <v>Bajo</v>
      </c>
      <c r="L117" t="s">
        <v>2382</v>
      </c>
      <c r="M117" t="s">
        <v>2382</v>
      </c>
      <c r="N117" t="s">
        <v>2382</v>
      </c>
      <c r="O117">
        <v>2</v>
      </c>
      <c r="P117">
        <f t="shared" si="32"/>
        <v>1</v>
      </c>
      <c r="Q117">
        <f t="shared" si="33"/>
        <v>3</v>
      </c>
      <c r="R117">
        <f t="shared" si="34"/>
        <v>3</v>
      </c>
      <c r="S117">
        <f t="shared" si="35"/>
        <v>3</v>
      </c>
      <c r="T117">
        <f>IF(N117="Crítica",MIN(Q117*Diccionario!$B$53+R117*Diccionario!$B$54+S117*Diccionario!$B$55,2),Q117*Diccionario!$B$53+R117*Diccionario!$B$54+S117*Diccionario!$B$55)</f>
        <v>3</v>
      </c>
      <c r="U117">
        <f t="shared" si="36"/>
        <v>3</v>
      </c>
      <c r="V117">
        <f>P117*Diccionario!$B$50+T117*Diccionario!$B$51+U117*Diccionario!$B$52</f>
        <v>2.1999999999999997</v>
      </c>
      <c r="W117" t="str">
        <f t="shared" si="37"/>
        <v>Construir Condiciones</v>
      </c>
      <c r="X117" t="str">
        <f t="shared" si="38"/>
        <v>Baja</v>
      </c>
      <c r="Y117" t="s">
        <v>2380</v>
      </c>
      <c r="Z117" t="str">
        <f t="shared" si="39"/>
        <v>PIJAOS SALUD EPSI | Otras zonas</v>
      </c>
    </row>
    <row r="118" spans="1:26">
      <c r="A118" s="4">
        <v>117</v>
      </c>
      <c r="B118" s="4" t="s">
        <v>154</v>
      </c>
      <c r="C118" s="4" t="s">
        <v>2398</v>
      </c>
      <c r="D118" s="4" t="s">
        <v>93</v>
      </c>
      <c r="E118" s="4" t="s">
        <v>2377</v>
      </c>
      <c r="F118" s="4">
        <v>0</v>
      </c>
      <c r="G118" s="4">
        <v>4.5738000000000001E-2</v>
      </c>
      <c r="H118" s="4">
        <f>SUMIFS(Potencial_IMFINZI!$AD$2:$AD$5513,Potencial_IMFINZI!$E$2:$E$5513,D118,Potencial_IMFINZI!$AJ$2:$AJ$5513,B118)</f>
        <v>5.2724420616607919E-2</v>
      </c>
      <c r="I118">
        <v>1967</v>
      </c>
      <c r="J118">
        <f t="shared" si="30"/>
        <v>1.7714657099848118E-4</v>
      </c>
      <c r="K118" t="str">
        <f t="shared" si="31"/>
        <v>Bajo</v>
      </c>
      <c r="L118" t="s">
        <v>2382</v>
      </c>
      <c r="M118" t="s">
        <v>2382</v>
      </c>
      <c r="N118" t="s">
        <v>2382</v>
      </c>
      <c r="O118">
        <v>2</v>
      </c>
      <c r="P118">
        <f t="shared" si="32"/>
        <v>1</v>
      </c>
      <c r="Q118">
        <f t="shared" si="33"/>
        <v>3</v>
      </c>
      <c r="R118">
        <f t="shared" si="34"/>
        <v>3</v>
      </c>
      <c r="S118">
        <f t="shared" si="35"/>
        <v>3</v>
      </c>
      <c r="T118">
        <f>IF(N118="Crítica",MIN(Q118*Diccionario!$B$53+R118*Diccionario!$B$54+S118*Diccionario!$B$55,2),Q118*Diccionario!$B$53+R118*Diccionario!$B$54+S118*Diccionario!$B$55)</f>
        <v>3</v>
      </c>
      <c r="U118">
        <f t="shared" si="36"/>
        <v>3</v>
      </c>
      <c r="V118">
        <f>P118*Diccionario!$B$50+T118*Diccionario!$B$51+U118*Diccionario!$B$52</f>
        <v>2.1999999999999997</v>
      </c>
      <c r="W118" t="str">
        <f t="shared" si="37"/>
        <v>Construir Condiciones</v>
      </c>
      <c r="X118" t="str">
        <f t="shared" si="38"/>
        <v>Baja</v>
      </c>
      <c r="Y118" t="s">
        <v>2380</v>
      </c>
      <c r="Z118" t="str">
        <f t="shared" si="39"/>
        <v>FERRONALES - EAS | Otras zonas</v>
      </c>
    </row>
    <row r="119" spans="1:26">
      <c r="A119" s="4">
        <v>118</v>
      </c>
      <c r="B119" s="4" t="s">
        <v>154</v>
      </c>
      <c r="C119" s="4" t="s">
        <v>2398</v>
      </c>
      <c r="D119" s="4" t="s">
        <v>160</v>
      </c>
      <c r="E119" s="4" t="s">
        <v>2377</v>
      </c>
      <c r="F119" s="4">
        <v>0</v>
      </c>
      <c r="G119" s="4">
        <v>4.6999999999999997E-5</v>
      </c>
      <c r="H119" s="4">
        <f>SUMIFS(Potencial_IMFINZI!$AD$2:$AD$5513,Potencial_IMFINZI!$E$2:$E$5513,D119,Potencial_IMFINZI!$AJ$2:$AJ$5513,B119)</f>
        <v>6.8148755644042996E-5</v>
      </c>
      <c r="I119">
        <v>2</v>
      </c>
      <c r="J119">
        <f t="shared" si="30"/>
        <v>1.8203438796905448E-7</v>
      </c>
      <c r="K119" t="str">
        <f t="shared" si="31"/>
        <v>Bajo</v>
      </c>
      <c r="L119" t="s">
        <v>2382</v>
      </c>
      <c r="M119" t="s">
        <v>2382</v>
      </c>
      <c r="N119" t="s">
        <v>2382</v>
      </c>
      <c r="O119">
        <v>2</v>
      </c>
      <c r="P119">
        <f t="shared" si="32"/>
        <v>1</v>
      </c>
      <c r="Q119">
        <f t="shared" si="33"/>
        <v>3</v>
      </c>
      <c r="R119">
        <f t="shared" si="34"/>
        <v>3</v>
      </c>
      <c r="S119">
        <f t="shared" si="35"/>
        <v>3</v>
      </c>
      <c r="T119">
        <f>IF(N119="Crítica",MIN(Q119*Diccionario!$B$53+R119*Diccionario!$B$54+S119*Diccionario!$B$55,2),Q119*Diccionario!$B$53+R119*Diccionario!$B$54+S119*Diccionario!$B$55)</f>
        <v>3</v>
      </c>
      <c r="U119">
        <f t="shared" si="36"/>
        <v>3</v>
      </c>
      <c r="V119">
        <f>P119*Diccionario!$B$50+T119*Diccionario!$B$51+U119*Diccionario!$B$52</f>
        <v>2.1999999999999997</v>
      </c>
      <c r="W119" t="str">
        <f t="shared" si="37"/>
        <v>Construir Condiciones</v>
      </c>
      <c r="X119" t="str">
        <f t="shared" si="38"/>
        <v>Baja</v>
      </c>
      <c r="Y119" t="s">
        <v>2380</v>
      </c>
      <c r="Z119" t="str">
        <f t="shared" si="39"/>
        <v>SAVIA SALUD EPS | Otras zonas</v>
      </c>
    </row>
    <row r="120" spans="1:26">
      <c r="A120" s="4">
        <v>119</v>
      </c>
      <c r="B120" s="4" t="s">
        <v>154</v>
      </c>
      <c r="C120" s="4" t="s">
        <v>2398</v>
      </c>
      <c r="D120" s="4" t="s">
        <v>94</v>
      </c>
      <c r="E120" s="4" t="s">
        <v>2377</v>
      </c>
      <c r="F120" s="4">
        <v>0</v>
      </c>
      <c r="G120" s="4">
        <v>2.3E-5</v>
      </c>
      <c r="H120" s="4">
        <f>SUMIFS(Potencial_IMFINZI!$AD$2:$AD$5513,Potencial_IMFINZI!$E$2:$E$5513,D120,Potencial_IMFINZI!$AJ$2:$AJ$5513,B120)</f>
        <v>2.8505375092049712</v>
      </c>
      <c r="I120">
        <v>1</v>
      </c>
      <c r="J120">
        <f t="shared" si="30"/>
        <v>8.9080657942303271E-8</v>
      </c>
      <c r="K120" t="str">
        <f t="shared" si="31"/>
        <v>Bajo</v>
      </c>
      <c r="L120" t="s">
        <v>2382</v>
      </c>
      <c r="M120" t="s">
        <v>2382</v>
      </c>
      <c r="N120" t="s">
        <v>2382</v>
      </c>
      <c r="O120">
        <v>2</v>
      </c>
      <c r="P120">
        <f t="shared" si="32"/>
        <v>1</v>
      </c>
      <c r="Q120">
        <f t="shared" si="33"/>
        <v>3</v>
      </c>
      <c r="R120">
        <f t="shared" si="34"/>
        <v>3</v>
      </c>
      <c r="S120">
        <f t="shared" si="35"/>
        <v>3</v>
      </c>
      <c r="T120">
        <f>IF(N120="Crítica",MIN(Q120*Diccionario!$B$53+R120*Diccionario!$B$54+S120*Diccionario!$B$55,2),Q120*Diccionario!$B$53+R120*Diccionario!$B$54+S120*Diccionario!$B$55)</f>
        <v>3</v>
      </c>
      <c r="U120">
        <f t="shared" si="36"/>
        <v>3</v>
      </c>
      <c r="V120">
        <f>P120*Diccionario!$B$50+T120*Diccionario!$B$51+U120*Diccionario!$B$52</f>
        <v>2.1999999999999997</v>
      </c>
      <c r="W120" t="str">
        <f t="shared" si="37"/>
        <v>Construir Condiciones</v>
      </c>
      <c r="X120" t="str">
        <f t="shared" si="38"/>
        <v>Baja</v>
      </c>
      <c r="Y120" t="s">
        <v>2380</v>
      </c>
      <c r="Z120" t="str">
        <f t="shared" si="39"/>
        <v>ALIANSALUD EPS | Otras zonas</v>
      </c>
    </row>
    <row r="121" spans="1:26">
      <c r="A121" s="4">
        <v>120</v>
      </c>
      <c r="B121" s="4" t="s">
        <v>154</v>
      </c>
      <c r="C121" s="4" t="s">
        <v>2398</v>
      </c>
      <c r="D121" s="4" t="s">
        <v>854</v>
      </c>
      <c r="E121" s="4" t="s">
        <v>2377</v>
      </c>
      <c r="F121" s="4">
        <v>0</v>
      </c>
      <c r="G121" s="4">
        <v>2.3E-5</v>
      </c>
      <c r="H121" s="4">
        <f>SUMIFS(Potencial_IMFINZI!$AD$2:$AD$5513,Potencial_IMFINZI!$E$2:$E$5513,D121,Potencial_IMFINZI!$AJ$2:$AJ$5513,B121)</f>
        <v>1.1358125940673833E-5</v>
      </c>
      <c r="I121">
        <v>1</v>
      </c>
      <c r="J121">
        <f t="shared" si="30"/>
        <v>8.9080657942303271E-8</v>
      </c>
      <c r="K121" t="str">
        <f t="shared" si="31"/>
        <v>Bajo</v>
      </c>
      <c r="L121" t="s">
        <v>2382</v>
      </c>
      <c r="M121" t="s">
        <v>2382</v>
      </c>
      <c r="N121" t="s">
        <v>2382</v>
      </c>
      <c r="O121">
        <v>2</v>
      </c>
      <c r="P121">
        <f t="shared" si="32"/>
        <v>1</v>
      </c>
      <c r="Q121">
        <f t="shared" si="33"/>
        <v>3</v>
      </c>
      <c r="R121">
        <f t="shared" si="34"/>
        <v>3</v>
      </c>
      <c r="S121">
        <f t="shared" si="35"/>
        <v>3</v>
      </c>
      <c r="T121">
        <f>IF(N121="Crítica",MIN(Q121*Diccionario!$B$53+R121*Diccionario!$B$54+S121*Diccionario!$B$55,2),Q121*Diccionario!$B$53+R121*Diccionario!$B$54+S121*Diccionario!$B$55)</f>
        <v>3</v>
      </c>
      <c r="U121">
        <f t="shared" si="36"/>
        <v>3</v>
      </c>
      <c r="V121">
        <f>P121*Diccionario!$B$50+T121*Diccionario!$B$51+U121*Diccionario!$B$52</f>
        <v>2.1999999999999997</v>
      </c>
      <c r="W121" t="str">
        <f t="shared" si="37"/>
        <v>Construir Condiciones</v>
      </c>
      <c r="X121" t="str">
        <f t="shared" si="38"/>
        <v>Baja</v>
      </c>
      <c r="Y121" t="s">
        <v>2380</v>
      </c>
      <c r="Z121" t="str">
        <f t="shared" si="39"/>
        <v>COMFAORIENTE | Otras zonas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topLeftCell="A19" workbookViewId="0"/>
  </sheetViews>
  <sheetFormatPr baseColWidth="10" defaultColWidth="9" defaultRowHeight="14.25"/>
  <cols>
    <col min="1" max="2" width="18" customWidth="1"/>
  </cols>
  <sheetData>
    <row r="1" spans="1:2" ht="15">
      <c r="A1" s="3" t="s">
        <v>33</v>
      </c>
      <c r="B1" s="3" t="s">
        <v>27</v>
      </c>
    </row>
    <row r="2" spans="1:2">
      <c r="A2" s="4" t="s">
        <v>2275</v>
      </c>
      <c r="B2" s="4" t="s">
        <v>154</v>
      </c>
    </row>
    <row r="3" spans="1:2">
      <c r="A3" s="4" t="s">
        <v>156</v>
      </c>
      <c r="B3" s="4" t="s">
        <v>159</v>
      </c>
    </row>
    <row r="4" spans="1:2">
      <c r="A4" s="4" t="s">
        <v>2194</v>
      </c>
      <c r="B4" s="4" t="s">
        <v>154</v>
      </c>
    </row>
    <row r="5" spans="1:2">
      <c r="A5" s="4" t="s">
        <v>2271</v>
      </c>
      <c r="B5" s="4" t="s">
        <v>154</v>
      </c>
    </row>
    <row r="6" spans="1:2">
      <c r="A6" s="4" t="s">
        <v>67</v>
      </c>
      <c r="B6" s="4" t="s">
        <v>74</v>
      </c>
    </row>
    <row r="7" spans="1:2">
      <c r="A7" s="4" t="s">
        <v>413</v>
      </c>
      <c r="B7" s="4" t="s">
        <v>154</v>
      </c>
    </row>
    <row r="8" spans="1:2">
      <c r="A8" s="4" t="s">
        <v>420</v>
      </c>
      <c r="B8" s="4" t="s">
        <v>74</v>
      </c>
    </row>
    <row r="9" spans="1:2">
      <c r="A9" s="4" t="s">
        <v>515</v>
      </c>
      <c r="B9" s="4" t="s">
        <v>518</v>
      </c>
    </row>
    <row r="10" spans="1:2">
      <c r="A10" s="4" t="s">
        <v>215</v>
      </c>
      <c r="B10" s="4" t="s">
        <v>762</v>
      </c>
    </row>
    <row r="11" spans="1:2">
      <c r="A11" s="4" t="s">
        <v>816</v>
      </c>
      <c r="B11" s="4" t="s">
        <v>154</v>
      </c>
    </row>
    <row r="12" spans="1:2">
      <c r="A12" s="4" t="s">
        <v>2209</v>
      </c>
      <c r="B12" s="4" t="s">
        <v>154</v>
      </c>
    </row>
    <row r="13" spans="1:2">
      <c r="A13" s="4" t="s">
        <v>849</v>
      </c>
      <c r="B13" s="4" t="s">
        <v>154</v>
      </c>
    </row>
    <row r="14" spans="1:2">
      <c r="A14" s="4" t="s">
        <v>932</v>
      </c>
      <c r="B14" s="4" t="s">
        <v>74</v>
      </c>
    </row>
    <row r="15" spans="1:2">
      <c r="A15" s="4" t="s">
        <v>1272</v>
      </c>
      <c r="B15" s="4" t="s">
        <v>154</v>
      </c>
    </row>
    <row r="16" spans="1:2">
      <c r="A16" s="4" t="s">
        <v>442</v>
      </c>
      <c r="B16" s="4" t="s">
        <v>74</v>
      </c>
    </row>
    <row r="17" spans="1:2">
      <c r="A17" s="4" t="s">
        <v>1043</v>
      </c>
      <c r="B17" s="4" t="s">
        <v>154</v>
      </c>
    </row>
    <row r="18" spans="1:2">
      <c r="A18" s="4" t="s">
        <v>2299</v>
      </c>
      <c r="B18" s="4" t="s">
        <v>154</v>
      </c>
    </row>
    <row r="19" spans="1:2">
      <c r="A19" s="4" t="s">
        <v>2320</v>
      </c>
      <c r="B19" s="4" t="s">
        <v>154</v>
      </c>
    </row>
    <row r="20" spans="1:2">
      <c r="A20" s="4" t="s">
        <v>1337</v>
      </c>
      <c r="B20" s="4" t="s">
        <v>518</v>
      </c>
    </row>
    <row r="21" spans="1:2">
      <c r="A21" s="4" t="s">
        <v>1410</v>
      </c>
      <c r="B21" s="4" t="s">
        <v>154</v>
      </c>
    </row>
    <row r="22" spans="1:2">
      <c r="A22" s="4" t="s">
        <v>1441</v>
      </c>
      <c r="B22" s="4" t="s">
        <v>74</v>
      </c>
    </row>
    <row r="23" spans="1:2">
      <c r="A23" s="4" t="s">
        <v>1501</v>
      </c>
      <c r="B23" s="4" t="s">
        <v>154</v>
      </c>
    </row>
    <row r="24" spans="1:2">
      <c r="A24" s="4" t="s">
        <v>308</v>
      </c>
      <c r="B24" s="4" t="s">
        <v>762</v>
      </c>
    </row>
    <row r="25" spans="1:2">
      <c r="A25" s="4" t="s">
        <v>1675</v>
      </c>
      <c r="B25" s="4" t="s">
        <v>1678</v>
      </c>
    </row>
    <row r="26" spans="1:2">
      <c r="A26" s="4" t="s">
        <v>2247</v>
      </c>
      <c r="B26" s="4" t="s">
        <v>154</v>
      </c>
    </row>
    <row r="27" spans="1:2">
      <c r="A27" s="4" t="s">
        <v>1756</v>
      </c>
      <c r="B27" s="4" t="s">
        <v>762</v>
      </c>
    </row>
    <row r="28" spans="1:2">
      <c r="A28" s="4" t="s">
        <v>800</v>
      </c>
      <c r="B28" s="4" t="s">
        <v>762</v>
      </c>
    </row>
    <row r="29" spans="1:2">
      <c r="A29" s="4" t="s">
        <v>1807</v>
      </c>
      <c r="B29" s="4" t="s">
        <v>1678</v>
      </c>
    </row>
    <row r="30" spans="1:2">
      <c r="A30" s="4" t="s">
        <v>151</v>
      </c>
      <c r="B30" s="4" t="s">
        <v>154</v>
      </c>
    </row>
    <row r="31" spans="1:2">
      <c r="A31" s="4" t="s">
        <v>920</v>
      </c>
      <c r="B31" s="4" t="s">
        <v>154</v>
      </c>
    </row>
    <row r="32" spans="1:2">
      <c r="A32" s="4" t="s">
        <v>2021</v>
      </c>
      <c r="B32" s="4" t="s">
        <v>518</v>
      </c>
    </row>
    <row r="33" spans="1:2">
      <c r="A33" s="4" t="s">
        <v>2115</v>
      </c>
      <c r="B33" s="4" t="s">
        <v>762</v>
      </c>
    </row>
    <row r="34" spans="1:2">
      <c r="A34" s="4" t="s">
        <v>2328</v>
      </c>
      <c r="B34" s="4" t="s">
        <v>154</v>
      </c>
    </row>
    <row r="35" spans="1:2">
      <c r="A35" s="4" t="s">
        <v>2344</v>
      </c>
      <c r="B35" s="4" t="s">
        <v>154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/>
  </sheetViews>
  <sheetFormatPr baseColWidth="10" defaultColWidth="9" defaultRowHeight="14.25"/>
  <cols>
    <col min="1" max="4" width="18" customWidth="1"/>
  </cols>
  <sheetData>
    <row r="1" spans="1:4" ht="15">
      <c r="A1" s="3" t="s">
        <v>36</v>
      </c>
      <c r="B1" s="3" t="s">
        <v>2400</v>
      </c>
      <c r="C1" s="3" t="s">
        <v>2401</v>
      </c>
      <c r="D1" s="3" t="s">
        <v>2402</v>
      </c>
    </row>
    <row r="2" spans="1:4">
      <c r="A2" s="4" t="s">
        <v>853</v>
      </c>
      <c r="B2" s="4" t="str">
        <f>IF(COUNTIF(Segmentacion_EPS!$D$2:$D$121,A2)&gt;0,"Sí","No")</f>
        <v>Sí</v>
      </c>
      <c r="C2" s="4" t="str">
        <f>IF(COUNTIF(Potencial_TAGRISSO!$E$2:$E$155,A2)&gt;0,"Sí","No")</f>
        <v>No</v>
      </c>
      <c r="D2" s="4" t="str">
        <f>IF(COUNTIF(Potencial_IMFINZI!$E$2:$E$5513,A2)&gt;0,"Sí","No")</f>
        <v>Sí</v>
      </c>
    </row>
    <row r="3" spans="1:4">
      <c r="A3" s="4" t="s">
        <v>94</v>
      </c>
      <c r="B3" s="4" t="str">
        <f>IF(COUNTIF(Segmentacion_EPS!$D$2:$D$121,A3)&gt;0,"Sí","No")</f>
        <v>Sí</v>
      </c>
      <c r="C3" s="4" t="str">
        <f>IF(COUNTIF(Potencial_TAGRISSO!$E$2:$E$155,A3)&gt;0,"Sí","No")</f>
        <v>Sí</v>
      </c>
      <c r="D3" s="4" t="str">
        <f>IF(COUNTIF(Potencial_IMFINZI!$E$2:$E$5513,A3)&gt;0,"Sí","No")</f>
        <v>Sí</v>
      </c>
    </row>
    <row r="4" spans="1:4">
      <c r="A4" s="4" t="s">
        <v>1413</v>
      </c>
      <c r="B4" s="4" t="str">
        <f>IF(COUNTIF(Segmentacion_EPS!$D$2:$D$121,A4)&gt;0,"Sí","No")</f>
        <v>Sí</v>
      </c>
      <c r="C4" s="4" t="str">
        <f>IF(COUNTIF(Potencial_TAGRISSO!$E$2:$E$155,A4)&gt;0,"Sí","No")</f>
        <v>No</v>
      </c>
      <c r="D4" s="4" t="str">
        <f>IF(COUNTIF(Potencial_IMFINZI!$E$2:$E$5513,A4)&gt;0,"Sí","No")</f>
        <v>Sí</v>
      </c>
    </row>
    <row r="5" spans="1:4">
      <c r="A5" s="4" t="s">
        <v>95</v>
      </c>
      <c r="B5" s="4" t="str">
        <f>IF(COUNTIF(Segmentacion_EPS!$D$2:$D$121,A5)&gt;0,"Sí","No")</f>
        <v>Sí</v>
      </c>
      <c r="C5" s="4" t="str">
        <f>IF(COUNTIF(Potencial_TAGRISSO!$E$2:$E$155,A5)&gt;0,"Sí","No")</f>
        <v>Sí</v>
      </c>
      <c r="D5" s="4" t="str">
        <f>IF(COUNTIF(Potencial_IMFINZI!$E$2:$E$5513,A5)&gt;0,"Sí","No")</f>
        <v>Sí</v>
      </c>
    </row>
    <row r="6" spans="1:4">
      <c r="A6" s="4" t="s">
        <v>416</v>
      </c>
      <c r="B6" s="4" t="str">
        <f>IF(COUNTIF(Segmentacion_EPS!$D$2:$D$121,A6)&gt;0,"Sí","No")</f>
        <v>Sí</v>
      </c>
      <c r="C6" s="4" t="str">
        <f>IF(COUNTIF(Potencial_TAGRISSO!$E$2:$E$155,A6)&gt;0,"Sí","No")</f>
        <v>No</v>
      </c>
      <c r="D6" s="4" t="str">
        <f>IF(COUNTIF(Potencial_IMFINZI!$E$2:$E$5513,A6)&gt;0,"Sí","No")</f>
        <v>Sí</v>
      </c>
    </row>
    <row r="7" spans="1:4">
      <c r="A7" s="4" t="s">
        <v>203</v>
      </c>
      <c r="B7" s="4" t="str">
        <f>IF(COUNTIF(Segmentacion_EPS!$D$2:$D$121,A7)&gt;0,"Sí","No")</f>
        <v>Sí</v>
      </c>
      <c r="C7" s="4" t="str">
        <f>IF(COUNTIF(Potencial_TAGRISSO!$E$2:$E$155,A7)&gt;0,"Sí","No")</f>
        <v>No</v>
      </c>
      <c r="D7" s="4" t="str">
        <f>IF(COUNTIF(Potencial_IMFINZI!$E$2:$E$5513,A7)&gt;0,"Sí","No")</f>
        <v>Sí</v>
      </c>
    </row>
    <row r="8" spans="1:4">
      <c r="A8" s="4" t="s">
        <v>232</v>
      </c>
      <c r="B8" s="4" t="str">
        <f>IF(COUNTIF(Segmentacion_EPS!$D$2:$D$121,A8)&gt;0,"Sí","No")</f>
        <v>Sí</v>
      </c>
      <c r="C8" s="4" t="str">
        <f>IF(COUNTIF(Potencial_TAGRISSO!$E$2:$E$155,A8)&gt;0,"Sí","No")</f>
        <v>No</v>
      </c>
      <c r="D8" s="4" t="str">
        <f>IF(COUNTIF(Potencial_IMFINZI!$E$2:$E$5513,A8)&gt;0,"Sí","No")</f>
        <v>Sí</v>
      </c>
    </row>
    <row r="9" spans="1:4">
      <c r="A9" s="4" t="s">
        <v>854</v>
      </c>
      <c r="B9" s="4" t="str">
        <f>IF(COUNTIF(Segmentacion_EPS!$D$2:$D$121,A9)&gt;0,"Sí","No")</f>
        <v>Sí</v>
      </c>
      <c r="C9" s="4" t="str">
        <f>IF(COUNTIF(Potencial_TAGRISSO!$E$2:$E$155,A9)&gt;0,"Sí","No")</f>
        <v>No</v>
      </c>
      <c r="D9" s="4" t="str">
        <f>IF(COUNTIF(Potencial_IMFINZI!$E$2:$E$5513,A9)&gt;0,"Sí","No")</f>
        <v>Sí</v>
      </c>
    </row>
    <row r="10" spans="1:4">
      <c r="A10" s="4" t="s">
        <v>418</v>
      </c>
      <c r="B10" s="4" t="str">
        <f>IF(COUNTIF(Segmentacion_EPS!$D$2:$D$121,A10)&gt;0,"Sí","No")</f>
        <v>Sí</v>
      </c>
      <c r="C10" s="4" t="str">
        <f>IF(COUNTIF(Potencial_TAGRISSO!$E$2:$E$155,A10)&gt;0,"Sí","No")</f>
        <v>No</v>
      </c>
      <c r="D10" s="4" t="str">
        <f>IF(COUNTIF(Potencial_IMFINZI!$E$2:$E$5513,A10)&gt;0,"Sí","No")</f>
        <v>Sí</v>
      </c>
    </row>
    <row r="11" spans="1:4">
      <c r="A11" s="4" t="s">
        <v>415</v>
      </c>
      <c r="B11" s="4" t="str">
        <f>IF(COUNTIF(Segmentacion_EPS!$D$2:$D$121,A11)&gt;0,"Sí","No")</f>
        <v>Sí</v>
      </c>
      <c r="C11" s="4" t="str">
        <f>IF(COUNTIF(Potencial_TAGRISSO!$E$2:$E$155,A11)&gt;0,"Sí","No")</f>
        <v>No</v>
      </c>
      <c r="D11" s="4" t="str">
        <f>IF(COUNTIF(Potencial_IMFINZI!$E$2:$E$5513,A11)&gt;0,"Sí","No")</f>
        <v>Sí</v>
      </c>
    </row>
    <row r="12" spans="1:4">
      <c r="A12" s="4" t="s">
        <v>88</v>
      </c>
      <c r="B12" s="4" t="str">
        <f>IF(COUNTIF(Segmentacion_EPS!$D$2:$D$121,A12)&gt;0,"Sí","No")</f>
        <v>Sí</v>
      </c>
      <c r="C12" s="4" t="str">
        <f>IF(COUNTIF(Potencial_TAGRISSO!$E$2:$E$155,A12)&gt;0,"Sí","No")</f>
        <v>Sí</v>
      </c>
      <c r="D12" s="4" t="str">
        <f>IF(COUNTIF(Potencial_IMFINZI!$E$2:$E$5513,A12)&gt;0,"Sí","No")</f>
        <v>Sí</v>
      </c>
    </row>
    <row r="13" spans="1:4">
      <c r="A13" s="4" t="s">
        <v>505</v>
      </c>
      <c r="B13" s="4" t="str">
        <f>IF(COUNTIF(Segmentacion_EPS!$D$2:$D$121,A13)&gt;0,"Sí","No")</f>
        <v>Sí</v>
      </c>
      <c r="C13" s="4" t="str">
        <f>IF(COUNTIF(Potencial_TAGRISSO!$E$2:$E$155,A13)&gt;0,"Sí","No")</f>
        <v>No</v>
      </c>
      <c r="D13" s="4" t="str">
        <f>IF(COUNTIF(Potencial_IMFINZI!$E$2:$E$5513,A13)&gt;0,"Sí","No")</f>
        <v>Sí</v>
      </c>
    </row>
    <row r="14" spans="1:4">
      <c r="A14" s="4" t="s">
        <v>852</v>
      </c>
      <c r="B14" s="4" t="str">
        <f>IF(COUNTIF(Segmentacion_EPS!$D$2:$D$121,A14)&gt;0,"Sí","No")</f>
        <v>Sí</v>
      </c>
      <c r="C14" s="4" t="str">
        <f>IF(COUNTIF(Potencial_TAGRISSO!$E$2:$E$155,A14)&gt;0,"Sí","No")</f>
        <v>No</v>
      </c>
      <c r="D14" s="4" t="str">
        <f>IF(COUNTIF(Potencial_IMFINZI!$E$2:$E$5513,A14)&gt;0,"Sí","No")</f>
        <v>Sí</v>
      </c>
    </row>
    <row r="15" spans="1:4">
      <c r="A15" s="4" t="s">
        <v>161</v>
      </c>
      <c r="B15" s="4" t="str">
        <f>IF(COUNTIF(Segmentacion_EPS!$D$2:$D$121,A15)&gt;0,"Sí","No")</f>
        <v>Sí</v>
      </c>
      <c r="C15" s="4" t="str">
        <f>IF(COUNTIF(Potencial_TAGRISSO!$E$2:$E$155,A15)&gt;0,"Sí","No")</f>
        <v>No</v>
      </c>
      <c r="D15" s="4" t="str">
        <f>IF(COUNTIF(Potencial_IMFINZI!$E$2:$E$5513,A15)&gt;0,"Sí","No")</f>
        <v>Sí</v>
      </c>
    </row>
    <row r="16" spans="1:4">
      <c r="A16" s="4" t="s">
        <v>92</v>
      </c>
      <c r="B16" s="4" t="str">
        <f>IF(COUNTIF(Segmentacion_EPS!$D$2:$D$121,A16)&gt;0,"Sí","No")</f>
        <v>Sí</v>
      </c>
      <c r="C16" s="4" t="str">
        <f>IF(COUNTIF(Potencial_TAGRISSO!$E$2:$E$155,A16)&gt;0,"Sí","No")</f>
        <v>Sí</v>
      </c>
      <c r="D16" s="4" t="str">
        <f>IF(COUNTIF(Potencial_IMFINZI!$E$2:$E$5513,A16)&gt;0,"Sí","No")</f>
        <v>Sí</v>
      </c>
    </row>
    <row r="17" spans="1:4">
      <c r="A17" s="4" t="s">
        <v>86</v>
      </c>
      <c r="B17" s="4" t="str">
        <f>IF(COUNTIF(Segmentacion_EPS!$D$2:$D$121,A17)&gt;0,"Sí","No")</f>
        <v>Sí</v>
      </c>
      <c r="C17" s="4" t="str">
        <f>IF(COUNTIF(Potencial_TAGRISSO!$E$2:$E$155,A17)&gt;0,"Sí","No")</f>
        <v>Sí</v>
      </c>
      <c r="D17" s="4" t="str">
        <f>IF(COUNTIF(Potencial_IMFINZI!$E$2:$E$5513,A17)&gt;0,"Sí","No")</f>
        <v>Sí</v>
      </c>
    </row>
    <row r="18" spans="1:4">
      <c r="A18" s="4" t="s">
        <v>162</v>
      </c>
      <c r="B18" s="4" t="str">
        <f>IF(COUNTIF(Segmentacion_EPS!$D$2:$D$121,A18)&gt;0,"Sí","No")</f>
        <v>Sí</v>
      </c>
      <c r="C18" s="4" t="str">
        <f>IF(COUNTIF(Potencial_TAGRISSO!$E$2:$E$155,A18)&gt;0,"Sí","No")</f>
        <v>No</v>
      </c>
      <c r="D18" s="4" t="str">
        <f>IF(COUNTIF(Potencial_IMFINZI!$E$2:$E$5513,A18)&gt;0,"Sí","No")</f>
        <v>Sí</v>
      </c>
    </row>
    <row r="19" spans="1:4">
      <c r="A19" s="4" t="s">
        <v>70</v>
      </c>
      <c r="B19" s="4" t="str">
        <f>IF(COUNTIF(Segmentacion_EPS!$D$2:$D$121,A19)&gt;0,"Sí","No")</f>
        <v>Sí</v>
      </c>
      <c r="C19" s="4" t="str">
        <f>IF(COUNTIF(Potencial_TAGRISSO!$E$2:$E$155,A19)&gt;0,"Sí","No")</f>
        <v>Sí</v>
      </c>
      <c r="D19" s="4" t="str">
        <f>IF(COUNTIF(Potencial_IMFINZI!$E$2:$E$5513,A19)&gt;0,"Sí","No")</f>
        <v>Sí</v>
      </c>
    </row>
    <row r="20" spans="1:4">
      <c r="A20" s="4" t="s">
        <v>91</v>
      </c>
      <c r="B20" s="4" t="str">
        <f>IF(COUNTIF(Segmentacion_EPS!$D$2:$D$121,A20)&gt;0,"Sí","No")</f>
        <v>Sí</v>
      </c>
      <c r="C20" s="4" t="str">
        <f>IF(COUNTIF(Potencial_TAGRISSO!$E$2:$E$155,A20)&gt;0,"Sí","No")</f>
        <v>Sí</v>
      </c>
      <c r="D20" s="4" t="str">
        <f>IF(COUNTIF(Potencial_IMFINZI!$E$2:$E$5513,A20)&gt;0,"Sí","No")</f>
        <v>Sí</v>
      </c>
    </row>
    <row r="21" spans="1:4">
      <c r="A21" s="4" t="s">
        <v>93</v>
      </c>
      <c r="B21" s="4" t="str">
        <f>IF(COUNTIF(Segmentacion_EPS!$D$2:$D$121,A21)&gt;0,"Sí","No")</f>
        <v>Sí</v>
      </c>
      <c r="C21" s="4" t="str">
        <f>IF(COUNTIF(Potencial_TAGRISSO!$E$2:$E$155,A21)&gt;0,"Sí","No")</f>
        <v>Sí</v>
      </c>
      <c r="D21" s="4" t="str">
        <f>IF(COUNTIF(Potencial_IMFINZI!$E$2:$E$5513,A21)&gt;0,"Sí","No")</f>
        <v>Sí</v>
      </c>
    </row>
    <row r="22" spans="1:4">
      <c r="A22" s="4" t="s">
        <v>1810</v>
      </c>
      <c r="B22" s="4" t="str">
        <f>IF(COUNTIF(Segmentacion_EPS!$D$2:$D$121,A22)&gt;0,"Sí","No")</f>
        <v>Sí</v>
      </c>
      <c r="C22" s="4" t="str">
        <f>IF(COUNTIF(Potencial_TAGRISSO!$E$2:$E$155,A22)&gt;0,"Sí","No")</f>
        <v>No</v>
      </c>
      <c r="D22" s="4" t="str">
        <f>IF(COUNTIF(Potencial_IMFINZI!$E$2:$E$5513,A22)&gt;0,"Sí","No")</f>
        <v>Sí</v>
      </c>
    </row>
    <row r="23" spans="1:4">
      <c r="A23" s="4" t="s">
        <v>417</v>
      </c>
      <c r="B23" s="4" t="str">
        <f>IF(COUNTIF(Segmentacion_EPS!$D$2:$D$121,A23)&gt;0,"Sí","No")</f>
        <v>Sí</v>
      </c>
      <c r="C23" s="4" t="str">
        <f>IF(COUNTIF(Potencial_TAGRISSO!$E$2:$E$155,A23)&gt;0,"Sí","No")</f>
        <v>No</v>
      </c>
      <c r="D23" s="4" t="str">
        <f>IF(COUNTIF(Potencial_IMFINZI!$E$2:$E$5513,A23)&gt;0,"Sí","No")</f>
        <v>Sí</v>
      </c>
    </row>
    <row r="24" spans="1:4">
      <c r="A24" s="4" t="s">
        <v>77</v>
      </c>
      <c r="B24" s="4" t="str">
        <f>IF(COUNTIF(Segmentacion_EPS!$D$2:$D$121,A24)&gt;0,"Sí","No")</f>
        <v>Sí</v>
      </c>
      <c r="C24" s="4" t="str">
        <f>IF(COUNTIF(Potencial_TAGRISSO!$E$2:$E$155,A24)&gt;0,"Sí","No")</f>
        <v>Sí</v>
      </c>
      <c r="D24" s="4" t="str">
        <f>IF(COUNTIF(Potencial_IMFINZI!$E$2:$E$5513,A24)&gt;0,"Sí","No")</f>
        <v>Sí</v>
      </c>
    </row>
    <row r="25" spans="1:4">
      <c r="A25" s="4" t="s">
        <v>87</v>
      </c>
      <c r="B25" s="4" t="str">
        <f>IF(COUNTIF(Segmentacion_EPS!$D$2:$D$121,A25)&gt;0,"Sí","No")</f>
        <v>Sí</v>
      </c>
      <c r="C25" s="4" t="str">
        <f>IF(COUNTIF(Potencial_TAGRISSO!$E$2:$E$155,A25)&gt;0,"Sí","No")</f>
        <v>Sí</v>
      </c>
      <c r="D25" s="4" t="str">
        <f>IF(COUNTIF(Potencial_IMFINZI!$E$2:$E$5513,A25)&gt;0,"Sí","No")</f>
        <v>Sí</v>
      </c>
    </row>
    <row r="26" spans="1:4">
      <c r="A26" s="4" t="s">
        <v>1095</v>
      </c>
      <c r="B26" s="4" t="str">
        <f>IF(COUNTIF(Segmentacion_EPS!$D$2:$D$121,A26)&gt;0,"Sí","No")</f>
        <v>Sí</v>
      </c>
      <c r="C26" s="4" t="str">
        <f>IF(COUNTIF(Potencial_TAGRISSO!$E$2:$E$155,A26)&gt;0,"Sí","No")</f>
        <v>No</v>
      </c>
      <c r="D26" s="4" t="str">
        <f>IF(COUNTIF(Potencial_IMFINZI!$E$2:$E$5513,A26)&gt;0,"Sí","No")</f>
        <v>Sí</v>
      </c>
    </row>
    <row r="27" spans="1:4">
      <c r="A27" s="4" t="s">
        <v>89</v>
      </c>
      <c r="B27" s="4" t="str">
        <f>IF(COUNTIF(Segmentacion_EPS!$D$2:$D$121,A27)&gt;0,"Sí","No")</f>
        <v>Sí</v>
      </c>
      <c r="C27" s="4" t="str">
        <f>IF(COUNTIF(Potencial_TAGRISSO!$E$2:$E$155,A27)&gt;0,"Sí","No")</f>
        <v>Sí</v>
      </c>
      <c r="D27" s="4" t="str">
        <f>IF(COUNTIF(Potencial_IMFINZI!$E$2:$E$5513,A27)&gt;0,"Sí","No")</f>
        <v>Sí</v>
      </c>
    </row>
    <row r="28" spans="1:4">
      <c r="A28" s="4" t="s">
        <v>90</v>
      </c>
      <c r="B28" s="4" t="str">
        <f>IF(COUNTIF(Segmentacion_EPS!$D$2:$D$121,A28)&gt;0,"Sí","No")</f>
        <v>Sí</v>
      </c>
      <c r="C28" s="4" t="str">
        <f>IF(COUNTIF(Potencial_TAGRISSO!$E$2:$E$155,A28)&gt;0,"Sí","No")</f>
        <v>Sí</v>
      </c>
      <c r="D28" s="4" t="str">
        <f>IF(COUNTIF(Potencial_IMFINZI!$E$2:$E$5513,A28)&gt;0,"Sí","No")</f>
        <v>Sí</v>
      </c>
    </row>
    <row r="29" spans="1:4">
      <c r="A29" s="4" t="s">
        <v>85</v>
      </c>
      <c r="B29" s="4" t="str">
        <f>IF(COUNTIF(Segmentacion_EPS!$D$2:$D$121,A29)&gt;0,"Sí","No")</f>
        <v>Sí</v>
      </c>
      <c r="C29" s="4" t="str">
        <f>IF(COUNTIF(Potencial_TAGRISSO!$E$2:$E$155,A29)&gt;0,"Sí","No")</f>
        <v>Sí</v>
      </c>
      <c r="D29" s="4" t="str">
        <f>IF(COUNTIF(Potencial_IMFINZI!$E$2:$E$5513,A29)&gt;0,"Sí","No")</f>
        <v>Sí</v>
      </c>
    </row>
    <row r="30" spans="1:4">
      <c r="A30" s="4" t="s">
        <v>160</v>
      </c>
      <c r="B30" s="4" t="str">
        <f>IF(COUNTIF(Segmentacion_EPS!$D$2:$D$121,A30)&gt;0,"Sí","No")</f>
        <v>Sí</v>
      </c>
      <c r="C30" s="4" t="str">
        <f>IF(COUNTIF(Potencial_TAGRISSO!$E$2:$E$155,A30)&gt;0,"Sí","No")</f>
        <v>No</v>
      </c>
      <c r="D30" s="4" t="str">
        <f>IF(COUNTIF(Potencial_IMFINZI!$E$2:$E$5513,A30)&gt;0,"Sí","No")</f>
        <v>Sí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Diccionario</vt:lpstr>
      <vt:lpstr>Potencial_TAGRISSO</vt:lpstr>
      <vt:lpstr>Potencial_IMFINZI</vt:lpstr>
      <vt:lpstr>Segmentacion_EPS</vt:lpstr>
      <vt:lpstr>Maestro_Regionales</vt:lpstr>
      <vt:lpstr>Maestro_EPS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Developer</cp:lastModifiedBy>
  <dcterms:modified xsi:type="dcterms:W3CDTF">2026-09-28T14:05:54Z</dcterms:modified>
</cp:coreProperties>
</file>